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5.xml"/>
  <Override ContentType="application/vnd.openxmlformats-officedocument.spreadsheetml.pivotTable+xml" PartName="/xl/pivotTables/pivotTable6.xml"/>
  <Override ContentType="application/vnd.openxmlformats-officedocument.spreadsheetml.pivotTable+xml" PartName="/xl/pivotTables/pivotTable4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spreadsheetml.comments+xml" PartName="/xl/comments2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CRA" sheetId="1" r:id="rId3"/>
    <sheet state="visible" name="Sales Targets" sheetId="2" r:id="rId4"/>
    <sheet state="visible" name="Schools" sheetId="3" r:id="rId5"/>
    <sheet state="visible" name="Consultants" sheetId="4" r:id="rId6"/>
    <sheet state="visible" name="Master" sheetId="5" r:id="rId7"/>
    <sheet state="visible" name="Moving Avg" sheetId="6" r:id="rId8"/>
    <sheet state="visible" name="Brand" sheetId="7" r:id="rId9"/>
    <sheet state="visible" name="Zone" sheetId="8" r:id="rId10"/>
    <sheet state="visible" name="Pax Vs Hr" sheetId="9" r:id="rId11"/>
    <sheet state="visible" name="Stats" sheetId="10" r:id="rId12"/>
    <sheet state="visible" name="Data" sheetId="11" r:id="rId13"/>
    <sheet state="visible" name="Actual Brand " sheetId="12" r:id="rId14"/>
    <sheet state="visible" name="Project Costings" sheetId="13" r:id="rId15"/>
  </sheets>
  <definedNames>
    <definedName hidden="1" localSheetId="2" name="_xlnm._FilterDatabase">Schools!$A$1:$AD$431</definedName>
    <definedName hidden="1" localSheetId="12" name="_xlnm._FilterDatabase">'Project Costings'!$A$1:$AL$3725</definedName>
    <definedName hidden="1" localSheetId="4" name="Z_F95C3790_C2D9_4CDB_A892_2FD776C4A54A_.wvu.FilterData">Master!$A$1:$AL$3600</definedName>
    <definedName hidden="1" localSheetId="12" name="Z_F95C3790_C2D9_4CDB_A892_2FD776C4A54A_.wvu.FilterData">'Project Costings'!$A$1:$AL$3527</definedName>
  </definedNames>
  <calcPr/>
  <customWorkbookViews>
    <customWorkbookView activeSheetId="0" maximized="1" tabRatio="600" windowHeight="0" windowWidth="0" guid="{F95C3790-C2D9-4CDB-A892-2FD776C4A54A}" name="Filter 1"/>
  </customWorkbookViews>
  <pivotCaches>
    <pivotCache cacheId="0" r:id="rId16"/>
  </pivotCaches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B1">
      <text>
        <t xml:space="preserve">Example:
INV(Iinvoice for short)VART(Entity name)18(Year)01(Month)001(sequence)
eg: Fifth invoice for Passionista in month of March
INVVPAS1803005
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M110">
      <text>
        <t xml:space="preserve">Jul - $636.00
Sep - $300.00
Oct - $340.00
	-Shiela May Malones</t>
      </text>
    </comment>
    <comment authorId="0" ref="AQ2158">
      <text>
        <t xml:space="preserve">600+190 = CULINARY AND MIXOLOGY
	-Dessa Aspiras
150 - NURSING
	-Dessa Aspiras</t>
      </text>
    </comment>
    <comment authorId="0" ref="AN2158">
      <text>
        <t xml:space="preserve">680-CHEF MATTHEW
	-Dessa Aspiras
1219.80 - ALLSPICE
	-Dessa Aspiras</t>
      </text>
    </comment>
  </commentList>
</comments>
</file>

<file path=xl/sharedStrings.xml><?xml version="1.0" encoding="utf-8"?>
<sst xmlns="http://schemas.openxmlformats.org/spreadsheetml/2006/main" count="14882" uniqueCount="5983">
  <si>
    <t>S/N</t>
  </si>
  <si>
    <t>TYPE</t>
  </si>
  <si>
    <t>ENTITY NAME</t>
  </si>
  <si>
    <t>Registration No</t>
  </si>
  <si>
    <t>Consultant Name</t>
  </si>
  <si>
    <t>2018 Target</t>
  </si>
  <si>
    <t>Current</t>
  </si>
  <si>
    <t>To Target</t>
  </si>
  <si>
    <t>Moving Average</t>
  </si>
  <si>
    <t>SCHOOL</t>
  </si>
  <si>
    <t xml:space="preserve">Brand </t>
  </si>
  <si>
    <t>ARTELIER (INSTRUCTOR) PTE LTD</t>
  </si>
  <si>
    <t>Target</t>
  </si>
  <si>
    <t>201433779K</t>
  </si>
  <si>
    <t>Strikeoff</t>
  </si>
  <si>
    <t>Jinder</t>
  </si>
  <si>
    <t>ZONE</t>
  </si>
  <si>
    <t>CONSULTANT</t>
  </si>
  <si>
    <t>Artelier</t>
  </si>
  <si>
    <t>ARTELIER PTE LTD</t>
  </si>
  <si>
    <t>200720344W</t>
  </si>
  <si>
    <t>Remain</t>
  </si>
  <si>
    <t>Media and Visual Arts</t>
  </si>
  <si>
    <t>DANCE ATELIER (INSTRUCTOR) PTE LTD</t>
  </si>
  <si>
    <t>201433780E</t>
  </si>
  <si>
    <t>Dance Atelier</t>
  </si>
  <si>
    <t>Dance</t>
  </si>
  <si>
    <t>DANCE ATELIER PTE LTD</t>
  </si>
  <si>
    <t>200810552D</t>
  </si>
  <si>
    <t>Dramestro</t>
  </si>
  <si>
    <t>Drama</t>
  </si>
  <si>
    <t>DRAMAESTRO PTE LTD</t>
  </si>
  <si>
    <t>200723294R</t>
  </si>
  <si>
    <t>Epitomedia</t>
  </si>
  <si>
    <t>New Media and STEM</t>
  </si>
  <si>
    <t>EPITOMEDIA (INSTRUCTOR) PTE LTD</t>
  </si>
  <si>
    <t>2014344073Z</t>
  </si>
  <si>
    <t>Feng Hua Zhan</t>
  </si>
  <si>
    <t>Chinese Language and Culture</t>
  </si>
  <si>
    <t>EPITOMEDIA PTE LTD</t>
  </si>
  <si>
    <t>201008703H</t>
  </si>
  <si>
    <t>Life Champs</t>
  </si>
  <si>
    <t>English, Malay, Math, Science, Soft Skills</t>
  </si>
  <si>
    <t>FENG HUA ZHAN PTE LTD</t>
  </si>
  <si>
    <t>201402216W</t>
  </si>
  <si>
    <t>Musicon</t>
  </si>
  <si>
    <t>Music</t>
  </si>
  <si>
    <t>JIN WU ACADEMY PTE LTD</t>
  </si>
  <si>
    <t>200819929G</t>
  </si>
  <si>
    <t>Passionista</t>
  </si>
  <si>
    <t>Corporate</t>
  </si>
  <si>
    <t>LE VINE CONNECTIONS PTE LTD</t>
  </si>
  <si>
    <t>201008644R</t>
  </si>
  <si>
    <t>Sports First</t>
  </si>
  <si>
    <t>Sports and Outdoors</t>
  </si>
  <si>
    <t>LIFE CHAMPS PTE LTD</t>
  </si>
  <si>
    <t>201008649K</t>
  </si>
  <si>
    <t>Studio Wu</t>
  </si>
  <si>
    <t>MUSICON (INSTRUCTOR) PTE LTD</t>
  </si>
  <si>
    <t>201433781R</t>
  </si>
  <si>
    <t>Vivarch Enrichment</t>
  </si>
  <si>
    <t>Electives</t>
  </si>
  <si>
    <t>MUSICON PTE LTD</t>
  </si>
  <si>
    <t>200600513W</t>
  </si>
  <si>
    <t>OUTSTANDOR PTE LTD</t>
  </si>
  <si>
    <t>201008632C</t>
  </si>
  <si>
    <t>PASSIONISTA PTE LTD</t>
  </si>
  <si>
    <t>201008636E</t>
  </si>
  <si>
    <t>RANG DE PTE LTD</t>
  </si>
  <si>
    <t>201506070H</t>
  </si>
  <si>
    <t>SPORTS FIRST (INSTRUCTOR) PTE LTD</t>
  </si>
  <si>
    <t>201433786K</t>
  </si>
  <si>
    <t>SPORTS FIRST PTE LTD</t>
  </si>
  <si>
    <t>201008653W</t>
  </si>
  <si>
    <t>STUDIO WU (INSTRUCTOR) PTE LTD</t>
  </si>
  <si>
    <t>200416418G</t>
  </si>
  <si>
    <t>STUDIO WU INTERNATIONAL PTE LTD</t>
  </si>
  <si>
    <t>200820386N</t>
  </si>
  <si>
    <t>STUDIO WU PTE LTD</t>
  </si>
  <si>
    <t>VIVARCH ENRICHMENT PTE LTD</t>
  </si>
  <si>
    <t>201008626M</t>
  </si>
  <si>
    <t>A'CROSS ARTS PTE LTD</t>
  </si>
  <si>
    <t>Le Vine</t>
  </si>
  <si>
    <t>Isman</t>
  </si>
  <si>
    <t>Outstandor</t>
  </si>
  <si>
    <t>Rang De</t>
  </si>
  <si>
    <t>201532568E</t>
  </si>
  <si>
    <t>Sports</t>
  </si>
  <si>
    <t>STEM</t>
  </si>
  <si>
    <t>Others</t>
  </si>
  <si>
    <t>Dance (DA/SWu)</t>
  </si>
  <si>
    <t>Pooja</t>
  </si>
  <si>
    <t>Dramaestro</t>
  </si>
  <si>
    <t>AEC 2 EAST</t>
  </si>
  <si>
    <t>Met</t>
  </si>
  <si>
    <t>Ramesh</t>
  </si>
  <si>
    <t>Martin</t>
  </si>
  <si>
    <t>Closed</t>
  </si>
  <si>
    <t>Johnny</t>
  </si>
  <si>
    <t>Shawn</t>
  </si>
  <si>
    <t>Norain</t>
  </si>
  <si>
    <t>Nicholas</t>
  </si>
  <si>
    <t>A'CROSS DANCE PTE LTD</t>
  </si>
  <si>
    <r>
      <t xml:space="preserve">Linden + </t>
    </r>
    <r>
      <rPr>
        <color rgb="FFF1C232"/>
      </rPr>
      <t>AEC 4</t>
    </r>
  </si>
  <si>
    <t>Vivarch</t>
  </si>
  <si>
    <t>201532584G</t>
  </si>
  <si>
    <t>Izwan</t>
  </si>
  <si>
    <t>Total</t>
  </si>
  <si>
    <t>BEDOK GREEN PRIMARY SCHOOL</t>
  </si>
  <si>
    <t>A'CROSS DRAMA PTE LTD</t>
  </si>
  <si>
    <t>201532597M</t>
  </si>
  <si>
    <t>A'CROSS MEDIA PTE LTD</t>
  </si>
  <si>
    <t>201532535N</t>
  </si>
  <si>
    <t>A'CROSS MUSIC PTE LTD</t>
  </si>
  <si>
    <t>201532552G</t>
  </si>
  <si>
    <t>A'CROSS SPORTS PTE LTD</t>
  </si>
  <si>
    <t>201532599N</t>
  </si>
  <si>
    <t>E</t>
  </si>
  <si>
    <t>BEDOK WEST PRIMARY SCHOOL</t>
  </si>
  <si>
    <t>AEC 5 WEST</t>
  </si>
  <si>
    <t>South EC/AEC</t>
  </si>
  <si>
    <t>Louis</t>
  </si>
  <si>
    <t>CANOSSA CONVENT PRIMARY SCHOOL</t>
  </si>
  <si>
    <t>CASUARINA PRIMARY SCHOOL</t>
  </si>
  <si>
    <t>CHANGKAT PRIMARY SCHOOL</t>
  </si>
  <si>
    <t>Louis AEC 6</t>
  </si>
  <si>
    <t>CHIJ (KATONG) PRIMARY SCHOOL</t>
  </si>
  <si>
    <t>CHONGZHENG PRIMARY SCHOOL</t>
  </si>
  <si>
    <t>CORAL PRIMARY SCHOOL</t>
  </si>
  <si>
    <t>DAMAI PRIMARY SCHOOL</t>
  </si>
  <si>
    <t>EAST COAST PRIMARY SCHOOL</t>
  </si>
  <si>
    <t>EAST SPRING PRIMARY SCHOOL</t>
  </si>
  <si>
    <t>EAST VIEW PRIMARY SCHOOL</t>
  </si>
  <si>
    <t>ELIAS PARK PRIMARY SCHOOL</t>
  </si>
  <si>
    <t>EUNOS PRIMARY SCHOOL</t>
  </si>
  <si>
    <t>FENGSHAN PRIMARY SCHOOL</t>
  </si>
  <si>
    <t>GEYLANG METHODIST SCHOOL (PRI)</t>
  </si>
  <si>
    <t>GONGSHANG PRIMARY SCHOOL</t>
  </si>
  <si>
    <t>GRIFFITHS PRIMARY SCHOOL</t>
  </si>
  <si>
    <t>HAIG GIRLS' SCHOOL</t>
  </si>
  <si>
    <t>JUNYUAN PRIMARY SCHOOL</t>
  </si>
  <si>
    <t>KONG HWA SCHOOL</t>
  </si>
  <si>
    <t>LOYANG PRIMARY SCHOOL</t>
  </si>
  <si>
    <t>MACPHERSON PRIMARY SCHOOL</t>
  </si>
  <si>
    <t>MAHA BODHI SCHOOL</t>
  </si>
  <si>
    <t>MERIDIAN PRIMARY SCHOOL</t>
  </si>
  <si>
    <t>NGEE ANN PRIMARY SCHOOL</t>
  </si>
  <si>
    <t>OPERA ESTATE PRIMARY SCHOOL</t>
  </si>
  <si>
    <t>PARK VIEW PRIMARY SCHOOL</t>
  </si>
  <si>
    <t>PASIR RIS PRIMARY SCHOOL</t>
  </si>
  <si>
    <t>POI CHING SCHOOL</t>
  </si>
  <si>
    <t>QIAONAN PRIMARY SCHOOL</t>
  </si>
  <si>
    <t>RED SWASTIKA SCH</t>
  </si>
  <si>
    <t>ST ANTHONY'S CANOSSIAN PRIMARY SCHOOL</t>
  </si>
  <si>
    <t>ST HILDA'S PRIMARY SCHOOL</t>
  </si>
  <si>
    <t>ST STEPHEN'S PRIMARY SCHOOL</t>
  </si>
  <si>
    <t>TAMPINES NORTH PRIMARY SCHOOL</t>
  </si>
  <si>
    <t>TAMPINES PRIMARY SCHOOL</t>
  </si>
  <si>
    <t>TANJONG KATONG PRIMARY SCHOOL</t>
  </si>
  <si>
    <t>TAO NAN SCHOOL</t>
  </si>
  <si>
    <t>TELOK KURAU PRIMARY SCHOOL</t>
  </si>
  <si>
    <t>TEMASEK PRIMARY SCHOOL</t>
  </si>
  <si>
    <t>WHITE SANDS PRIMARY SCHOOL</t>
  </si>
  <si>
    <t>YU NENG PRIMARY SCHOOL</t>
  </si>
  <si>
    <t>YUMIN PRIMARY SCHOOL</t>
  </si>
  <si>
    <t>ANGLICAN HIGH</t>
  </si>
  <si>
    <t>BEDOK GREEN SECONDARY SCHOOL</t>
  </si>
  <si>
    <t>BEDOK NORTH SECONDARY SCHOOL</t>
  </si>
  <si>
    <t>BEDOK SOUTH SECONDARY SCHOOL</t>
  </si>
  <si>
    <t>BEDOK TOWN SECONDARY SCHOOL</t>
  </si>
  <si>
    <t>BEDOK VIEW SECONDARY SCHOOL</t>
  </si>
  <si>
    <t>BROADRICK SECONDARY SCHOOL</t>
  </si>
  <si>
    <t>CHANGKAT CHANGI SECONDARY SCHOOL</t>
  </si>
  <si>
    <t>CHIJ (KATONG CONVENT)</t>
  </si>
  <si>
    <t>CHUNG CHENG HIGH SCHOOL (MAIN)</t>
  </si>
  <si>
    <t>CORAL SECONDARY SCHOOL</t>
  </si>
  <si>
    <t>DAMAI SECONDARY SCHOOL</t>
  </si>
  <si>
    <t>DUNMAN HIGH SCHOOL</t>
  </si>
  <si>
    <t>DUNMAN SECONDARY SCHOOL</t>
  </si>
  <si>
    <t>EAST SPRING SECONDARY SCHOOL</t>
  </si>
  <si>
    <t>EAST VIEW SECONDARY SCHOOL</t>
  </si>
  <si>
    <t>GEYLANG METHODIST SCHOOL (SEC)</t>
  </si>
  <si>
    <t>GREENVIEW SECONDARY SCHOOL</t>
  </si>
  <si>
    <t>HAI SING CATHOLIC SCHOOL</t>
  </si>
  <si>
    <t>JUNYUAN SECONDARY SCHOOL</t>
  </si>
  <si>
    <t>LOYANG SECONDARY SCHOOL</t>
  </si>
  <si>
    <t>MACPHERSON SECONDARY SCHOOL</t>
  </si>
  <si>
    <t>MANJUSRI SECONDARY SCHOOL</t>
  </si>
  <si>
    <t>NGEE ANN SECONDARY SCHOOL</t>
  </si>
  <si>
    <t>NORTHLIGHT SCHOOL</t>
  </si>
  <si>
    <t>PASIR RIS CREST SECONDARY SCHOOL</t>
  </si>
  <si>
    <t>PASIR RIS SECONDARY SCHOOL</t>
  </si>
  <si>
    <t>PING YI SECONDARY SCHOOL</t>
  </si>
  <si>
    <t>SIGLAP SECONDARY SCHOOL</t>
  </si>
  <si>
    <t>SPRINGFIELD SECONDARY SCHOOL</t>
  </si>
  <si>
    <t>ST ANTHONY'S CANOSSIAN SECONDARY SCHOOL</t>
  </si>
  <si>
    <t>ST HILDA'S SECONDARY SCHOOL</t>
  </si>
  <si>
    <t>ST PATRICK'S SECONDARY SCHOOL</t>
  </si>
  <si>
    <t>TAMPINES SECONDARY SCHOOL</t>
  </si>
  <si>
    <t>TANJONG KATONG GIRLS'</t>
  </si>
  <si>
    <t>TANJONG KATONG SECONDARY SCHOOL</t>
  </si>
  <si>
    <t>TEMASEK SECONDARY SCHOOL</t>
  </si>
  <si>
    <t>VICTORIA SCHOOL</t>
  </si>
  <si>
    <t>MERIDIAN JUNIOR COLLEGE</t>
  </si>
  <si>
    <t>TAMPINES JUNIOR COLLEGE</t>
  </si>
  <si>
    <t>TEMASEK JUNIOR COLLEGE</t>
  </si>
  <si>
    <t>VICTORIA JUNIOR COLLEGE</t>
  </si>
  <si>
    <t>CANADIAN INTERNATIONAL SCHOOL (TANJONG KATONG CAMPUS)</t>
  </si>
  <si>
    <t>CHATSWORTH INTERNATIONAL SCHOOL (EAST)</t>
  </si>
  <si>
    <t>GLOBAL INDIAN INTERNATIONAL SCHOOL (EAST COAST CAMPUS)</t>
  </si>
  <si>
    <t>NPS INTERNATIONAL SCHOOL</t>
  </si>
  <si>
    <t>ONE WORLD INTERNATIONAL SCHOOL SINGAPORE</t>
  </si>
  <si>
    <t>SEKOLAH INDONESIA</t>
  </si>
  <si>
    <t>THE JAPANESE SCHOOL SINGAPORE (CHANGI CAMPUS)</t>
  </si>
  <si>
    <t>UNITED WORLD COLLEGE OF SOUTH EAST ASIA - EAST CAMPUS (HEAD OF CAMPUS)</t>
  </si>
  <si>
    <t>ADMIRALTY PRIMARY SCHOOL</t>
  </si>
  <si>
    <t>N</t>
  </si>
  <si>
    <t>AHMAD IBRAHIM PRIMARY SCHOOL</t>
  </si>
  <si>
    <t>ANCHOR GREEN PRIMARY SCHOOL</t>
  </si>
  <si>
    <t>ANDERSON PRIMARY SCHOOL</t>
  </si>
  <si>
    <t>CANBERRA PRIMARY SCHOOL</t>
  </si>
  <si>
    <t>CHIJ ST. NICHOLAS GIRLS' SCHOOL (PRI)</t>
  </si>
  <si>
    <t>CHONGFU SCHOOL</t>
  </si>
  <si>
    <t>COMPASSVALE PRIMARY SCHOOL</t>
  </si>
  <si>
    <t>EDGEFIELD PRIMARY SCHOOL</t>
  </si>
  <si>
    <t>ENDEAVOUR PRIMARY SCHOOL</t>
  </si>
  <si>
    <t>EVERGREEN PRIMARY SCHOOL</t>
  </si>
  <si>
    <t>FERNVALE PRIMARY SCHOOL</t>
  </si>
  <si>
    <t>FUCHUN PRIMARY SCHOOL</t>
  </si>
  <si>
    <t>GREENDALE PRIMARY SCHOOL</t>
  </si>
  <si>
    <t>GREENWOOD PRIMARY SCHOOL</t>
  </si>
  <si>
    <t>HORIZON PRIMARY SCHOOL</t>
  </si>
  <si>
    <t>HOUGANG PRIMARY SCHOOL</t>
  </si>
  <si>
    <t>HUAMIN PRIMARY SCHOOL</t>
  </si>
  <si>
    <t>INNOVA PRIMARY SCHOOL</t>
  </si>
  <si>
    <t>JIEMIN PRIMARY SCHOOL</t>
  </si>
  <si>
    <t>MARSILING PRIMARY SCHOOL</t>
  </si>
  <si>
    <t>MEE TOH SCHOOL</t>
  </si>
  <si>
    <t>MONTFORT JUNIOR SCHOOL</t>
  </si>
  <si>
    <t>NAN CHIAU PRIMARY SCHOOL</t>
  </si>
  <si>
    <t>NAVAL BASE PRIMARY SCHOOL</t>
  </si>
  <si>
    <t>NORTH SPRING PRIMARY SCHOOL</t>
  </si>
  <si>
    <t>NORTH VIEW PRIMARY SCHOOL</t>
  </si>
  <si>
    <t>NORTH VISTA PRIMARY SCHOOL</t>
  </si>
  <si>
    <t>NORTHLAND PRIMARY SCHOOL</t>
  </si>
  <si>
    <t>PALM VIEW PRIMARY SCHOOL</t>
  </si>
  <si>
    <t>PEIYING PRIMARY SCHOOL</t>
  </si>
  <si>
    <t>PUNGGOL GREEN PRIMARY SCHOOL</t>
  </si>
  <si>
    <t>PUNGGOL VIEW PRIMARY SCHOOL</t>
  </si>
  <si>
    <t>QIHUA PRIMARY SCHOOL</t>
  </si>
  <si>
    <t>RIVERSIDE PRIMARY SCHOOL</t>
  </si>
  <si>
    <t>RIVERVALE PRIMARY SCHOOL</t>
  </si>
  <si>
    <t>ROSYTH SCHOOL</t>
  </si>
  <si>
    <t>SEMBAWANG PRIMARY SCHOOL</t>
  </si>
  <si>
    <t>SENG KANG GREEN PRIMARY SCHOOL</t>
  </si>
  <si>
    <t>SENG KANG PRIMARY SCHOOL</t>
  </si>
  <si>
    <t>SI LING PRIMARY SCHOOL</t>
  </si>
  <si>
    <t>SPRINGDALE PRIMARY SCHOOL</t>
  </si>
  <si>
    <t>WELLINGTON PRIMARY SCHOOL</t>
  </si>
  <si>
    <t>WOODGROVE PRIMARY SCHOOL</t>
  </si>
  <si>
    <t>WOODLANDS PRIMARY SCHOOL</t>
  </si>
  <si>
    <t>WOODLANDS RING PRIMARY SCHOOL</t>
  </si>
  <si>
    <t>XINMIN PRIMARY SCHOOL</t>
  </si>
  <si>
    <t>XISHAN PRIMARY SCHOOL</t>
  </si>
  <si>
    <t>YIO CHU KANG PRIMARY SCHOOL</t>
  </si>
  <si>
    <t>YISHUN PRIMARY SCHOOL</t>
  </si>
  <si>
    <t>ADMIRALTY SECONDARY SCHOOL</t>
  </si>
  <si>
    <t>AHMAD IBRAHIM SECONDARY SCHOOL</t>
  </si>
  <si>
    <t>ANDERSON SECONDARY SCHOOL</t>
  </si>
  <si>
    <t>BOWEN SECONDARY SCHOOL</t>
  </si>
  <si>
    <t>CANBERRA SECONDARY SCHOOL</t>
  </si>
  <si>
    <t>CHIJ ST. JOSEPH'S CONVENT</t>
  </si>
  <si>
    <t>CHIJ ST. NICHOLAS GIRLS' SCHOOL (SEC)</t>
  </si>
  <si>
    <t>CHRIST CHURCH SECONDARY SCHOOL</t>
  </si>
  <si>
    <t>CHUNG CHENG HIGH SCHOOL (YISHUN)</t>
  </si>
  <si>
    <t>COMPASSVALE SECONDARY SCHOOL</t>
  </si>
  <si>
    <t>PROJECT CODE</t>
  </si>
  <si>
    <t>DEYI SECONDARY SCHOOL</t>
  </si>
  <si>
    <t>INVOICE Number</t>
  </si>
  <si>
    <t>EDGEFIELD SECONDARY SCHOOL</t>
  </si>
  <si>
    <t>Invoice Date</t>
  </si>
  <si>
    <t>EVERGREEN SECONDARY SCHOOL</t>
  </si>
  <si>
    <t>QTY</t>
  </si>
  <si>
    <t>UNIT PRICE</t>
  </si>
  <si>
    <t>TOTAL</t>
  </si>
  <si>
    <t>Invoiced?
[Y / N]</t>
  </si>
  <si>
    <t>FUCHUN SECONDARY SCHOOL</t>
  </si>
  <si>
    <t>Invoice 
Remarks</t>
  </si>
  <si>
    <t>GREENDALE SECONDARY SCHOOL</t>
  </si>
  <si>
    <t>Reason for 
not Invoicing</t>
  </si>
  <si>
    <t>Entity</t>
  </si>
  <si>
    <t>Actual Entity</t>
  </si>
  <si>
    <t>Zone</t>
  </si>
  <si>
    <t xml:space="preserve"> </t>
  </si>
  <si>
    <t>UOM</t>
  </si>
  <si>
    <t>Remarks</t>
  </si>
  <si>
    <t>Deal Closed 
Month</t>
  </si>
  <si>
    <t>Projected 
Amount</t>
  </si>
  <si>
    <t>January</t>
  </si>
  <si>
    <t>February</t>
  </si>
  <si>
    <t>March</t>
  </si>
  <si>
    <t>March Hols</t>
  </si>
  <si>
    <t>April</t>
  </si>
  <si>
    <t>May</t>
  </si>
  <si>
    <t>June Hols</t>
  </si>
  <si>
    <t>July</t>
  </si>
  <si>
    <t>August</t>
  </si>
  <si>
    <t>September</t>
  </si>
  <si>
    <t>Sep Hols</t>
  </si>
  <si>
    <t>October</t>
  </si>
  <si>
    <t>HOUGANG SECONDARY SCHOOL</t>
  </si>
  <si>
    <t>November</t>
  </si>
  <si>
    <t>December</t>
  </si>
  <si>
    <t>Payment 
Reference</t>
  </si>
  <si>
    <t>Payment Date</t>
  </si>
  <si>
    <t>Paid Amount</t>
  </si>
  <si>
    <t>MARSILING SECONDARY SCHOOL</t>
  </si>
  <si>
    <t>Outstanding
Amount</t>
  </si>
  <si>
    <t>Service 
Consultant</t>
  </si>
  <si>
    <t>VARI18001</t>
  </si>
  <si>
    <t>MONTFORT SECONDARY SCHOOL</t>
  </si>
  <si>
    <t>NAN CHIAU HIGH SCHOOL</t>
  </si>
  <si>
    <t>NAVAL BASE SECONDARY SCHOOL</t>
  </si>
  <si>
    <t>NORTH VIEW SECONDARY SCHOOL</t>
  </si>
  <si>
    <t>NORTH VISTA SECONDARY SCHOOL</t>
  </si>
  <si>
    <t>NORTHBROOKS SECONDARY SCHOOL</t>
  </si>
  <si>
    <t>NORTHLAND SECONDARY SCHOOL</t>
  </si>
  <si>
    <t>ORCHID PARK SECONDARY SCHOOL</t>
  </si>
  <si>
    <t>PEI HWA SECONDARY SCHOOL</t>
  </si>
  <si>
    <t>PRESBYTERIAN HIGH SCHOOL</t>
  </si>
  <si>
    <t>PUNGGOL SECONDARY SCHOOL</t>
  </si>
  <si>
    <t>RIVERSIDE SECONDARY SCHOOL</t>
  </si>
  <si>
    <t>SEMBAWANG SECONDARY SCHOOL</t>
  </si>
  <si>
    <t>SENG KANG SECONDARY SCHOOL</t>
  </si>
  <si>
    <t>SI LING SECONDARY SCHOOL</t>
  </si>
  <si>
    <t>SINGAPORE SPORTS SCHOOL</t>
  </si>
  <si>
    <t>WOODGROVE SECONDARY SCHOOL</t>
  </si>
  <si>
    <t>WOODLANDS RING SECONDARY SCHOOL</t>
  </si>
  <si>
    <t>WOODLANDS SECONDARY SCHOOL</t>
  </si>
  <si>
    <t>XINMIN SECONDARY SCHOOL</t>
  </si>
  <si>
    <t>YIO CHU KANG SECONDARY SCHOOL</t>
  </si>
  <si>
    <t>YISHUN SECONDARY SCHOOL</t>
  </si>
  <si>
    <t>YISHUN TOWN SECONDARY SCHOOL</t>
  </si>
  <si>
    <t>ANDERSON JUNIOR COLLEGE</t>
  </si>
  <si>
    <t>INNOVA JUNIOR COLLEGE</t>
  </si>
  <si>
    <t>YISHUN JUNIOR COLLEGE</t>
  </si>
  <si>
    <t>DPS INTERNATIONAL SCHOOL</t>
  </si>
  <si>
    <t>GEMS WORLD ACADEMY (SINGAPORE)</t>
  </si>
  <si>
    <t>LYCÉE FRANÇAIS DE SINGAPOUR</t>
  </si>
  <si>
    <t>VARI18002</t>
  </si>
  <si>
    <t>SINGAPORE AMERICAN SCHOOL (ELEMENTARY)</t>
  </si>
  <si>
    <t>SINGAPORE AMERICAN SCHOOL (HIGH)</t>
  </si>
  <si>
    <t>SINGAPORE AMERICAN SCHOOL (MIDDLE)</t>
  </si>
  <si>
    <t>AI TONG SCHOOL</t>
  </si>
  <si>
    <t>S</t>
  </si>
  <si>
    <t>ANG MO KIO PRIMARY SCHOOL</t>
  </si>
  <si>
    <t>ANGLO-CHINESE JUNIOR</t>
  </si>
  <si>
    <t>ANGLO-CHINESE SCHOOL (PRIMARY)</t>
  </si>
  <si>
    <t>BALESTIER HILL PRIMARY SCHOOL</t>
  </si>
  <si>
    <t>BENDEMEER PRIMARY SCHOOL</t>
  </si>
  <si>
    <t>BLANGAH RISE PRIMARY SCHOOL</t>
  </si>
  <si>
    <t>CANTONMENT PRIMARY SCHOOL</t>
  </si>
  <si>
    <t>CATHOLIC HIGH SCHOOL (PRI)</t>
  </si>
  <si>
    <t>CEDAR PRIMARY SCHOOL</t>
  </si>
  <si>
    <t>CHIJ (KELLOCK)</t>
  </si>
  <si>
    <t>CHIJ OUR LADY OF GOOD COUNSEL</t>
  </si>
  <si>
    <t>CHIJ OUR LADY OF THE NATIVITY</t>
  </si>
  <si>
    <t>CHIJ PRIMARY (TOA PAYOH)</t>
  </si>
  <si>
    <t>DA QIAO PRIMARY SCHOOL</t>
  </si>
  <si>
    <t>VARI18003</t>
  </si>
  <si>
    <t>FAIRFIELD METHODIST SCHOOL (PRIMARY)</t>
  </si>
  <si>
    <t>FARRER PARK PRIMARY SCHOOL</t>
  </si>
  <si>
    <t>FIRST TOA PAYOH PRIMARY SCHOOL</t>
  </si>
  <si>
    <t>VARI18004</t>
  </si>
  <si>
    <t>GAN ENG SENG PRIMARY SCHOOL</t>
  </si>
  <si>
    <t>GUANGYANG PRIMARY SCHOOL</t>
  </si>
  <si>
    <t>HOLY INNOCENTS' PRIMARY SCHOOL</t>
  </si>
  <si>
    <t>VARI18005</t>
  </si>
  <si>
    <t>HONG WEN SCHOOL</t>
  </si>
  <si>
    <t>JING SHAN PRIMARY SCHOOL</t>
  </si>
  <si>
    <t>VARI18006</t>
  </si>
  <si>
    <t>KHENG CHENG SCHOOL</t>
  </si>
  <si>
    <t>KUO CHUAN PRESBYTERIAN PRIMARY SCHOOL</t>
  </si>
  <si>
    <t>MARIS STELLA HIGH SCHOOL (PRI)</t>
  </si>
  <si>
    <t>VARI18007</t>
  </si>
  <si>
    <t>MARYMOUNT CONVENT SCHOOL</t>
  </si>
  <si>
    <t>MAYFLOWER PRIMARY SCHOOL</t>
  </si>
  <si>
    <t>NEW TOWN PRIMARY SCHOOL</t>
  </si>
  <si>
    <t>VARI18008</t>
  </si>
  <si>
    <t>PAYA LEBAR METHODIST GIRLS' SCHOOL (PR)</t>
  </si>
  <si>
    <t>PEI CHUN PUBLIC SCHOOL</t>
  </si>
  <si>
    <t>PEI TONG PRIMARY SCHOOL</t>
  </si>
  <si>
    <t>VARI18009</t>
  </si>
  <si>
    <t>PUNGGOL PRIMARY SCHOOL</t>
  </si>
  <si>
    <t>QUEENSTOWN PRIMARY SCHOOL</t>
  </si>
  <si>
    <t>VARI18010</t>
  </si>
  <si>
    <t>RADIN MAS PRIMARY SCHOOL</t>
  </si>
  <si>
    <t>RAFFLES GIRLS' PRIMARY SCHOOL</t>
  </si>
  <si>
    <t>RIVER VALLEY PRIMARY SCHOOL</t>
  </si>
  <si>
    <t>VARI18011</t>
  </si>
  <si>
    <t>SINGAPORE CHINESE GIRLS' PRIMARY SCHOOL</t>
  </si>
  <si>
    <t>ST. ANDREW'S JUNIOR SCHOOL</t>
  </si>
  <si>
    <t>ST. GABRIEL'S PRIMARY SCHOOL</t>
  </si>
  <si>
    <t>VARI18012</t>
  </si>
  <si>
    <t>ST. JOSEPH'S INSTITUTION JUNIOR</t>
  </si>
  <si>
    <t>ST. MARGARET'S PRIMARY SCHOOL</t>
  </si>
  <si>
    <t>STAMFORD PRIMARY SCHOOL</t>
  </si>
  <si>
    <t>VARI18013</t>
  </si>
  <si>
    <t>TECK GHEE PRIMARY SCHOOL</t>
  </si>
  <si>
    <t>TOWNSVILLE PRIMARY SCHOOL</t>
  </si>
  <si>
    <t>VARI18014</t>
  </si>
  <si>
    <t>XINGHUA PRIMARY SCHOOL</t>
  </si>
  <si>
    <t>YANGZHENG PRIMARY SCHOOL</t>
  </si>
  <si>
    <t>ZHANGDE PRIMARY SCHOOL</t>
  </si>
  <si>
    <t>VARI18015</t>
  </si>
  <si>
    <t>ZHONGHUA PRIMARY SCHOOL</t>
  </si>
  <si>
    <t>ANG MO KIO SECONDARY SCHOOL</t>
  </si>
  <si>
    <t>ANGLO-CHINESE SCHOOL (BARKER ROAD)</t>
  </si>
  <si>
    <t>VARI18016</t>
  </si>
  <si>
    <t>ANGLO-CHINESE SCHOOL (INDEPENDENT)</t>
  </si>
  <si>
    <t>BALESTIER HILL SECONDARY SCHOOL</t>
  </si>
  <si>
    <t>BARTLEY SECONDARY SCHOOL</t>
  </si>
  <si>
    <t>VARI18017</t>
  </si>
  <si>
    <t>BEATTY SECONDARY SCHOOL</t>
  </si>
  <si>
    <t>BENDEMEER SECONDARY SCHOOL</t>
  </si>
  <si>
    <t>VARI18018</t>
  </si>
  <si>
    <t>BISHAN PARK SECONDARY SCHOOL</t>
  </si>
  <si>
    <t>BUKIT MERAH SECONDARY SCHOOL</t>
  </si>
  <si>
    <t>CATHOLIC HIGH SCHOOL</t>
  </si>
  <si>
    <t>VARI18019</t>
  </si>
  <si>
    <t>CEDAR GIRLS' SECONDARY SCHOOL</t>
  </si>
  <si>
    <t>CHIJ SECONDARY (TOA PAYOH)</t>
  </si>
  <si>
    <t>CHIJ ST. THERESA'S CONVENT</t>
  </si>
  <si>
    <t>VARI18020</t>
  </si>
  <si>
    <t>CHONG BOON SECONDARY SCHOOL</t>
  </si>
  <si>
    <t>CRESCENT GIRLS' SCHOOL</t>
  </si>
  <si>
    <t>VARI18021</t>
  </si>
  <si>
    <t>FAIRFIELD METHODIST SCHOOL (SECONDARY)</t>
  </si>
  <si>
    <t>FIRST TOA PAYOH SECONDARY SCHOOL</t>
  </si>
  <si>
    <t>GAN ENG SENG SCHOOL</t>
  </si>
  <si>
    <t>VARI18022</t>
  </si>
  <si>
    <t>GUANGYANG SECONDARY SCHOOL</t>
  </si>
  <si>
    <t>HENDERSON SECONDARY SCHOOL</t>
  </si>
  <si>
    <t>HOLY INNOCENTS' HIGH SCHOOL</t>
  </si>
  <si>
    <t>VARI18023</t>
  </si>
  <si>
    <t>KUO CHUAN PRESBYTERIAN SECONDARY SCHOOL</t>
  </si>
  <si>
    <t>MARIS STELLA HIGH SCHOOL (SEC)</t>
  </si>
  <si>
    <t>VARI18024</t>
  </si>
  <si>
    <t>MAYFLOWER SECONDARY SCHOOL</t>
  </si>
  <si>
    <t>OUTRAM SECONDARY SCHOOL</t>
  </si>
  <si>
    <t>PAYA LEBAR METHODIST GIRLS' SCHOOL (SEC)</t>
  </si>
  <si>
    <t>VARI18025</t>
  </si>
  <si>
    <t>PEICAI SECONDARY SCHOOL</t>
  </si>
  <si>
    <t>PEIRCE SECONDARY SCHOOL</t>
  </si>
  <si>
    <t>QUEENSTOWN SECONDARY SCHOOL</t>
  </si>
  <si>
    <t>VARI18026</t>
  </si>
  <si>
    <t>QUEENSWAY SECONDARY SCHOOL</t>
  </si>
  <si>
    <t>RAFFLES GIRLS' SCHOOL (SECONDARY)</t>
  </si>
  <si>
    <t>VARI18027</t>
  </si>
  <si>
    <t>RAFFLES INSTITUTION</t>
  </si>
  <si>
    <t>SCHOOL OF THE ARTS, SINGAPORE</t>
  </si>
  <si>
    <t>SERANGOON GARDEN SECONDARY SCHOOL</t>
  </si>
  <si>
    <t>VARI18028</t>
  </si>
  <si>
    <t>SERANGOON SECONDARY SCHOOL</t>
  </si>
  <si>
    <t>SINGAPORE CHINESE GIRLS' SCHOOL</t>
  </si>
  <si>
    <t>VARI18029</t>
  </si>
  <si>
    <t>ST. ANDREW'S SECONDARY SCHOOL</t>
  </si>
  <si>
    <t>ST. GABRIEL'S SECONDARY SCHOOL</t>
  </si>
  <si>
    <t>ST. JOSEPH'S INSTITUTION</t>
  </si>
  <si>
    <t>VARI18030</t>
  </si>
  <si>
    <t>ST. MARGARET'S SECONDARY SCHOOL</t>
  </si>
  <si>
    <t>WHITLEY SECONDARY SCHOOL</t>
  </si>
  <si>
    <t>VARI18031</t>
  </si>
  <si>
    <t>YUYING SECONDARY SCHOOL</t>
  </si>
  <si>
    <t>ZHONGHUA SECONDARY SCHOOL</t>
  </si>
  <si>
    <t>CATHOLIC JUNIOR COLLEGE</t>
  </si>
  <si>
    <t>VARI18032</t>
  </si>
  <si>
    <t>NANYANG JUNIOR COLLEGE</t>
  </si>
  <si>
    <t>NATIONAL JUNIOR COLLEGE</t>
  </si>
  <si>
    <t>SERANGOON JUNIOR COLLEGE</t>
  </si>
  <si>
    <t>VARI18033</t>
  </si>
  <si>
    <t>ST. ANDREW'S JUNIOR COLLEGE</t>
  </si>
  <si>
    <t>ACS INTERNATIONAL</t>
  </si>
  <si>
    <t>AUSTRALIAN INTERNATIONAL SCHOOL</t>
  </si>
  <si>
    <t>VARI18034</t>
  </si>
  <si>
    <t>AVONDALE GRAMMAR SCHOOL (HEAD OF PRESCHOOL AND JUNIOR SCHOOL)</t>
  </si>
  <si>
    <t>AVONDALE GRAMMAR SCHOOL (HEAD OF PRIMARY AND MIDDLE SCHOOL)</t>
  </si>
  <si>
    <t>VARI18035</t>
  </si>
  <si>
    <t>CHATSWORTH INTERNATIONAL SCHOOL (ORCHARD)</t>
  </si>
  <si>
    <t>DOVER COURT INTERNATIONAL SCHOOL</t>
  </si>
  <si>
    <t>GERMAN EUROPEAN SCHOOL SINGAPORE</t>
  </si>
  <si>
    <t>VARI18036</t>
  </si>
  <si>
    <t>GLOBAL INDIAN INTERNATIONAL SCHOOL (BALESTIER CAMPUS)</t>
  </si>
  <si>
    <t>GLOBAL INDIAN INTERNATIONAL SCHOOL (QUEENSTOWN CAMPUS)</t>
  </si>
  <si>
    <t>VARI18037</t>
  </si>
  <si>
    <t>HOLLANDSE SCHOOL</t>
  </si>
  <si>
    <t>INSWORLD INSTITUTE</t>
  </si>
  <si>
    <t>ISS INTERNATIONAL SCHOOL (ELEMENTARY SCHOOL)</t>
  </si>
  <si>
    <t>VARI18038</t>
  </si>
  <si>
    <t>ISS INTERNATIONAL SCHOOL (HIGH SCHOOL)</t>
  </si>
  <si>
    <t>ISS INTERNATIONAL SCHOOL (MIDDLE SCHOOL)</t>
  </si>
  <si>
    <t>VARI18039</t>
  </si>
  <si>
    <t>OVERSEAS FAMILY SCHOOL (ELEMENTARY SCHOOL)</t>
  </si>
  <si>
    <t>OVERSEAS FAMILY SCHOOL (HIGH SCHOOL)</t>
  </si>
  <si>
    <t>OVERSEAS FAMILY SCHOOL (MIDDLE SCHOOL)</t>
  </si>
  <si>
    <t>VARI18040</t>
  </si>
  <si>
    <t>SINGAPORE KOREAN INTERNATIONAL SCHOOL</t>
  </si>
  <si>
    <t>ST JOSEPH'S INSTITUTION INTERNATIONAL (ELEMENTARY)</t>
  </si>
  <si>
    <t>ST JOSEPH'S INSTITUTION INTERNATIONAL (HIGH)</t>
  </si>
  <si>
    <t>VARI18041</t>
  </si>
  <si>
    <t>STAMFORD AMERICAN INTERNATIONAL SCHOOL (EARLY YEARS)</t>
  </si>
  <si>
    <t>STAMFORD AMERICAN INTERNATIONAL SCHOOL (SECONDARY)</t>
  </si>
  <si>
    <t>VARI18042</t>
  </si>
  <si>
    <t>THE SWISS SCHOOL SINGAPORE</t>
  </si>
  <si>
    <t>UNITED WORLD COLLEGE OF SOUTH EAST ASIA - DOVER CAMPUS (HEAD OF CAMPUS</t>
  </si>
  <si>
    <t>VARI18043</t>
  </si>
  <si>
    <t>WINSTEDT SCHOOL</t>
  </si>
  <si>
    <t>BEACON PRIMARY SCHOOL</t>
  </si>
  <si>
    <t>W</t>
  </si>
  <si>
    <t>BOON LAY GARDEN PRIMARY SCHOOL</t>
  </si>
  <si>
    <t>VARI18044</t>
  </si>
  <si>
    <t>BUKIT PANJANG PRIMARY SCHOOL</t>
  </si>
  <si>
    <t>BUKIT TIMAH PRIMARY SCHOOL</t>
  </si>
  <si>
    <t>BUKIT VIEW PRIMARY SCHOOL</t>
  </si>
  <si>
    <t>VARI18045</t>
  </si>
  <si>
    <t>CHIJ OUR LADY QUEEN OF PEACE</t>
  </si>
  <si>
    <t>CHUA CHU KANG PRIMARY SCHOOL</t>
  </si>
  <si>
    <t>VARI18046</t>
  </si>
  <si>
    <t>CLEMENTI PRIMARY SCHOOL</t>
  </si>
  <si>
    <t>CONCORD PRIMARY SCHOOL</t>
  </si>
  <si>
    <t>CORPORATION PRIMARY SCHOOL</t>
  </si>
  <si>
    <t>VARI18047</t>
  </si>
  <si>
    <t>DAZHONG PRIMARY SCHOOL</t>
  </si>
  <si>
    <t>DE LA SALLE SCHOOL</t>
  </si>
  <si>
    <t>VARI18048</t>
  </si>
  <si>
    <t>FRONTIER PRIMARY SCHOOL</t>
  </si>
  <si>
    <t>FUHUA PRIMARY SCHOOL</t>
  </si>
  <si>
    <t>GREENRIDGE PRIMARY SCHOOL</t>
  </si>
  <si>
    <t>VARI18049</t>
  </si>
  <si>
    <t>HENRY PARK PRIMARY SCHOOL</t>
  </si>
  <si>
    <t>HONG KAH PRIMARY SCHOOL</t>
  </si>
  <si>
    <t>JURONG PRIMARY SCHOOL</t>
  </si>
  <si>
    <t>VARI18050</t>
  </si>
  <si>
    <t>JURONG WEST PRIMARY SCHOOL</t>
  </si>
  <si>
    <t>JUYING PRIMARY SCHOOL</t>
  </si>
  <si>
    <t>VARI18051</t>
  </si>
  <si>
    <t>KEMING PRIMARY SCHOOL</t>
  </si>
  <si>
    <t>KRANJI PRIMARY SCHOOL</t>
  </si>
  <si>
    <t>LAKESIDE PRIMARY SCHOOL</t>
  </si>
  <si>
    <t>VARI18052</t>
  </si>
  <si>
    <t>LIANHUA PRIMARY SCHOOL</t>
  </si>
  <si>
    <t>METHODIST GIRLS' SCHOOL (PRIMARY SCHOOL)</t>
  </si>
  <si>
    <t>NAN HUA PRIMARY SCHOOL</t>
  </si>
  <si>
    <t>VARI18053</t>
  </si>
  <si>
    <t>NANYANG PRIMARY SCHOOL</t>
  </si>
  <si>
    <t>PEI HWA PRESBYTERIAN PRIMARY SCHOOL</t>
  </si>
  <si>
    <t>PIONEER PRIMARY SCHOOL</t>
  </si>
  <si>
    <t>VARI18054</t>
  </si>
  <si>
    <t>PRINCESS ELIZABETH PRIMARY SCHOOL</t>
  </si>
  <si>
    <t>QIFA PRIMARY SCHOOL</t>
  </si>
  <si>
    <t>RULANG PRIMARY SCHOOL</t>
  </si>
  <si>
    <t>VARI18055</t>
  </si>
  <si>
    <t>SHUQUN PRIMARY SCHOOL</t>
  </si>
  <si>
    <t>SOUTH VIEW PRIMARY SCHOOL</t>
  </si>
  <si>
    <t>VARI18056</t>
  </si>
  <si>
    <t>ST ANTHONY'S PRIMARY SCHOOL</t>
  </si>
  <si>
    <t>VARI18057</t>
  </si>
  <si>
    <t>TECK WHYE PRIMARY SCHOOL</t>
  </si>
  <si>
    <t>UNITY PRIMARY SCHOOL</t>
  </si>
  <si>
    <t>WEST GROVE PRIMARY SCHOOL</t>
  </si>
  <si>
    <t>WEST VIEW PRIMARY SCHOOL</t>
  </si>
  <si>
    <t>VARI18058</t>
  </si>
  <si>
    <t>WESTWOOD PRIMARY SCHOOL</t>
  </si>
  <si>
    <t>XINGNAN PRIMARY SCHOOL</t>
  </si>
  <si>
    <t>VARI18059</t>
  </si>
  <si>
    <t>YEW TEE PRIMARY SCHOOL</t>
  </si>
  <si>
    <t>YUHUA PRIMARY SCHOOL</t>
  </si>
  <si>
    <t>ZHENGHUA PRIMARY SCHOOL</t>
  </si>
  <si>
    <t>VARI18060</t>
  </si>
  <si>
    <t>ASSUMPTION ENGLISH SECONDARY SCHOOL</t>
  </si>
  <si>
    <t>ASSUMPTION PATHWAY SCHOOL</t>
  </si>
  <si>
    <t>VARI18061</t>
  </si>
  <si>
    <t>BOON LAY SECONDARY SCHOOL</t>
  </si>
  <si>
    <t>BUKIT BATOK SECONDARY SCHOOL</t>
  </si>
  <si>
    <t>BUKIT PANJANG GOVT HIGH</t>
  </si>
  <si>
    <t>VARI18062</t>
  </si>
  <si>
    <t>BUKIT VIEW SECONDARY SCHOOL</t>
  </si>
  <si>
    <t>CHESTNUT DRIVE SECONDARY SCHOOL</t>
  </si>
  <si>
    <t>CHUA CHU KANG SECONDARY SCHOOL</t>
  </si>
  <si>
    <t>VARI18063</t>
  </si>
  <si>
    <t>CLEMENTI TOWN SECONDARY SCHOOL</t>
  </si>
  <si>
    <t>COMMONWEALTH SECONDARY SCHOOL</t>
  </si>
  <si>
    <t>CREST SECONDARY SCHOOL</t>
  </si>
  <si>
    <t>DUNEARN SECONDARY SCHOOL</t>
  </si>
  <si>
    <t>VARI18064</t>
  </si>
  <si>
    <t>FAJAR SECONDARY SCHOOL</t>
  </si>
  <si>
    <t>FUHUA SECONDARY SCHOOL</t>
  </si>
  <si>
    <t>GREENRIDGE SECONDARY SCHOOL</t>
  </si>
  <si>
    <t>VARI18065</t>
  </si>
  <si>
    <t>HILLGROVE SECONDARY SCHOOL</t>
  </si>
  <si>
    <t>HONG KAH SECONDARY SCHOOL</t>
  </si>
  <si>
    <t>VARI18066</t>
  </si>
  <si>
    <t>HUA YI SECONDARY SCHOOL</t>
  </si>
  <si>
    <t>HWA CHONG INSTITUTION</t>
  </si>
  <si>
    <t>VARI18067</t>
  </si>
  <si>
    <t>JURONG SECONDARY SCHOOL</t>
  </si>
  <si>
    <t>JURONG WEST SECONDARY SCHOOL</t>
  </si>
  <si>
    <t>VARI18068</t>
  </si>
  <si>
    <t>JURONGVILLE SECONDARY SCHOOL</t>
  </si>
  <si>
    <t>JUYING SECONDARY SCHOOL</t>
  </si>
  <si>
    <t>KRANJI SECONDARY SCHOOL</t>
  </si>
  <si>
    <t>VARI18069</t>
  </si>
  <si>
    <t>METHODIST GIRLS' SCHOOL (SECONDARY SCHOOL)</t>
  </si>
  <si>
    <t>NAN HUA HIGH</t>
  </si>
  <si>
    <t>NANYANG GIRLS' HIGH</t>
  </si>
  <si>
    <t>VARI18070</t>
  </si>
  <si>
    <t>NEW TOWN SECONDARY SCHOOL</t>
  </si>
  <si>
    <t>PIONEER SECONDARY SCHOOL</t>
  </si>
  <si>
    <t>VARI18071</t>
  </si>
  <si>
    <t>REGENT SECONDARY SCHOOL</t>
  </si>
  <si>
    <t>RIVER VALLEY HIGH SCHOOL</t>
  </si>
  <si>
    <t>SCHOOL OF SCIENCE AND TECHNOLOGY</t>
  </si>
  <si>
    <t>VARI18072</t>
  </si>
  <si>
    <t>SHUQUN SECONDARY SCHOOL</t>
  </si>
  <si>
    <t>SWISS COTTAGE SECONDARY SCHOOL</t>
  </si>
  <si>
    <t>TANGLIN SECONDARY SCHOOL</t>
  </si>
  <si>
    <t>VARI18073</t>
  </si>
  <si>
    <t>TECK WHYE SECONDARY SCHOOL</t>
  </si>
  <si>
    <t>UNITY SECONDARY SCHOOL</t>
  </si>
  <si>
    <t>VARI18074</t>
  </si>
  <si>
    <t>WEST SPRING SECONDARY SCHOOL</t>
  </si>
  <si>
    <t>WESTWOOD SECONDARY SCHOOL</t>
  </si>
  <si>
    <t>YUAN CHING SECONDARY SCHOOL</t>
  </si>
  <si>
    <t>VARI18075</t>
  </si>
  <si>
    <t>YUHUA SECONDARY SCHOOL</t>
  </si>
  <si>
    <t>YUSOF ISHAK SECONDARY SCHOOL</t>
  </si>
  <si>
    <t>VARI18076</t>
  </si>
  <si>
    <t>ZHENGHUA SECONDARY SCHOOL</t>
  </si>
  <si>
    <t>ANGLO-CHINESE JUNIOR COLLEGE</t>
  </si>
  <si>
    <t>VARI18077</t>
  </si>
  <si>
    <t>JURONG JUNIOR COLLEGE</t>
  </si>
  <si>
    <t>MILLENNIA INSTITUTE</t>
  </si>
  <si>
    <t>PIONEER JUNIOR COLLEGE</t>
  </si>
  <si>
    <t>VARI18078</t>
  </si>
  <si>
    <t>CANADIAN INTERNATIONAL SCHOOL (LAKESIDE CAMPUS - ELEMENTARY)</t>
  </si>
  <si>
    <t>CANADIAN INTERNATIONAL SCHOOL (LAKESIDE CAMPUS - HIGH)</t>
  </si>
  <si>
    <t>VARI18079</t>
  </si>
  <si>
    <t>CANADIAN INTERNATIONAL SCHOOL (LAKESIDE CAMPUS - MIDDLE)</t>
  </si>
  <si>
    <t>CHINESE INTERNATIONAL SCHOOL SINGAPORE (IB WORLD SCHOOL)</t>
  </si>
  <si>
    <t>VARI18080</t>
  </si>
  <si>
    <t>DULWICH COLLEGE (SINGAPORE)</t>
  </si>
  <si>
    <t>HWA CHONG INTERNATIONAL SCHOOL</t>
  </si>
  <si>
    <t>INTEGRATED INTERNATIONAL SCHOOL</t>
  </si>
  <si>
    <t>VARI18081</t>
  </si>
  <si>
    <t>INTERNATIONAL COMMUNITY SCHOOL (ELEMENTARY SCHOOL)</t>
  </si>
  <si>
    <t>INTERNATIONAL COMMUNITY SCHOOL (HIGH SCHOOL)</t>
  </si>
  <si>
    <t>INTERNATIONAL COMMUNITY SCHOOL (MIDDLE SCHOOL)</t>
  </si>
  <si>
    <t>NEXUS INTERNATIONAL SCHOOL</t>
  </si>
  <si>
    <t>VARI18082</t>
  </si>
  <si>
    <t>TANGLIN TRUST SCHOOL (HEAD OF INFANT SCHOOL)</t>
  </si>
  <si>
    <t>TANGLIN TRUST SCHOOL (HEAD OF JUNIOR SCHOOL)</t>
  </si>
  <si>
    <t>VARI18083</t>
  </si>
  <si>
    <t>TANGLIN TRUST SCHOOL (HEADTEACHER OF SENIOR SCHOOL)</t>
  </si>
  <si>
    <t>THE JAPANESE SCHOOL SINGAPORE (CLEMENTI CAMPUS)</t>
  </si>
  <si>
    <t>THE JAPANESE SCHOOL SINGAPORE (WEST COAST CAMPUS)</t>
  </si>
  <si>
    <t>VARI18084</t>
  </si>
  <si>
    <t>WASEDA SHIBUYA SENIOR HIGH SCHOOL</t>
  </si>
  <si>
    <t>int</t>
  </si>
  <si>
    <t>VARI18085</t>
  </si>
  <si>
    <t>VARI18086</t>
  </si>
  <si>
    <t>jc</t>
  </si>
  <si>
    <t>pri</t>
  </si>
  <si>
    <t>VARI18087</t>
  </si>
  <si>
    <t>sec</t>
  </si>
  <si>
    <t>VARI18088</t>
  </si>
  <si>
    <t>VARI18089</t>
  </si>
  <si>
    <t>VARI18090</t>
  </si>
  <si>
    <t>VARI18091</t>
  </si>
  <si>
    <t>VARI18092</t>
  </si>
  <si>
    <t>VARI18093</t>
  </si>
  <si>
    <t>VARI18094</t>
  </si>
  <si>
    <t>VARI18095</t>
  </si>
  <si>
    <t>VARI18096</t>
  </si>
  <si>
    <t>VARI18097</t>
  </si>
  <si>
    <t>VARI18098</t>
  </si>
  <si>
    <t>VARI18099</t>
  </si>
  <si>
    <t>VARI18100</t>
  </si>
  <si>
    <t>-refer to remarks</t>
  </si>
  <si>
    <t>INVVART1805001d</t>
  </si>
  <si>
    <t>Y</t>
  </si>
  <si>
    <t>NORISMAN</t>
  </si>
  <si>
    <t>Red Swastika School</t>
  </si>
  <si>
    <t>EAST</t>
  </si>
  <si>
    <t>ART CLUB CCA MONTHLY BILLING-April 2018</t>
  </si>
  <si>
    <t>PER HR</t>
  </si>
  <si>
    <t>Takeover account from Pooja
Monthly Billing-April-Actual Project Code: VART18004</t>
  </si>
  <si>
    <t>APR</t>
  </si>
  <si>
    <t>05.06.18</t>
  </si>
  <si>
    <t>INVVART1805006e</t>
  </si>
  <si>
    <t>28th May 2018</t>
  </si>
  <si>
    <t>ART CLUB CCA MONTHLY BILLING-May 2018</t>
  </si>
  <si>
    <t>Takeover account from Pooja
Monthly Billing-May Actual Project Code: VART18004</t>
  </si>
  <si>
    <t>MAY</t>
  </si>
  <si>
    <t>25.06.18</t>
  </si>
  <si>
    <t>INVVART1807001f</t>
  </si>
  <si>
    <t>2nd Nov 2018</t>
  </si>
  <si>
    <t>ART CLUB CCA MONTHLY BILLING-June 2018</t>
  </si>
  <si>
    <t>JUN</t>
  </si>
  <si>
    <t>30.07.18</t>
  </si>
  <si>
    <t>INVVART1807001G</t>
  </si>
  <si>
    <t>ART CLUB CCA MONTLY BILLING-JULY 2018</t>
  </si>
  <si>
    <t>JULY</t>
  </si>
  <si>
    <t>04.09.18</t>
  </si>
  <si>
    <t>INVVART1807001H</t>
  </si>
  <si>
    <t>ART CLUB CCA MONTHLY BILLING-SEPTEMBER BILLING 2018</t>
  </si>
  <si>
    <t>SEP</t>
  </si>
  <si>
    <t>29.10.18</t>
  </si>
  <si>
    <t>INVVART1807001I</t>
  </si>
  <si>
    <t>2nd November 2018</t>
  </si>
  <si>
    <t>ART CLUB CCA MONTHLY BILLING-October 2018</t>
  </si>
  <si>
    <t>OCT</t>
  </si>
  <si>
    <t>27.11.18</t>
  </si>
  <si>
    <t>INVVAjRT1807001J</t>
  </si>
  <si>
    <t xml:space="preserve">Red Swastika School </t>
  </si>
  <si>
    <t>ART CLUB CCA MONTHLY BILLING-AUGUST 2018</t>
  </si>
  <si>
    <t>AUG</t>
  </si>
  <si>
    <t>16.10.18</t>
  </si>
  <si>
    <t>VART18001</t>
  </si>
  <si>
    <t>INVVART1811020</t>
  </si>
  <si>
    <t>NORAIN</t>
  </si>
  <si>
    <t>WEST</t>
  </si>
  <si>
    <t>ART CLUB</t>
  </si>
  <si>
    <t>NOV</t>
  </si>
  <si>
    <t>21.12.18</t>
  </si>
  <si>
    <t>VART18002</t>
  </si>
  <si>
    <t>INVVART180303 cancelled
INVVART1811018</t>
  </si>
  <si>
    <t>y</t>
  </si>
  <si>
    <t>billed Term 1 $5934</t>
  </si>
  <si>
    <t>cancelled can only bill end of yr</t>
  </si>
  <si>
    <t>LINDEN LOKE</t>
  </si>
  <si>
    <t>Junyuan Primary Sch</t>
  </si>
  <si>
    <t>Art Prog</t>
  </si>
  <si>
    <t>PER PAX</t>
  </si>
  <si>
    <t>JAN</t>
  </si>
  <si>
    <t>10.12.18</t>
  </si>
  <si>
    <t>VART18003</t>
  </si>
  <si>
    <t>INVVART1806002</t>
  </si>
  <si>
    <t>POOJA</t>
  </si>
  <si>
    <t>Coral Primary Sch</t>
  </si>
  <si>
    <t>Ceramics</t>
  </si>
  <si>
    <t>02.07.18</t>
  </si>
  <si>
    <t>VART18004</t>
  </si>
  <si>
    <t>TAKEN OVER BY ISMAN</t>
  </si>
  <si>
    <t>Red Swastika Sch</t>
  </si>
  <si>
    <t>Art Club CCA</t>
  </si>
  <si>
    <t>monthly</t>
  </si>
  <si>
    <t>INVVART180301b</t>
  </si>
  <si>
    <t>Art Club CCA-Feb</t>
  </si>
  <si>
    <t>12.03.18</t>
  </si>
  <si>
    <t>VART18005</t>
  </si>
  <si>
    <t>INVVART1811019B</t>
  </si>
  <si>
    <t>30th November 2018</t>
  </si>
  <si>
    <t>Chongzheng Pri</t>
  </si>
  <si>
    <t>13.12.18</t>
  </si>
  <si>
    <t>VART18007</t>
  </si>
  <si>
    <t>INVVART1805004</t>
  </si>
  <si>
    <t>18th May</t>
  </si>
  <si>
    <t>MARTIN LOCK</t>
  </si>
  <si>
    <t>Guangyang Pr</t>
  </si>
  <si>
    <t>NORTH</t>
  </si>
  <si>
    <t>Batik</t>
  </si>
  <si>
    <t>14.06.18</t>
  </si>
  <si>
    <t>VART18008</t>
  </si>
  <si>
    <t>INVVART1811007</t>
  </si>
  <si>
    <t>HARJINDER SINGH</t>
  </si>
  <si>
    <t>Gan Eng Seng Pr</t>
  </si>
  <si>
    <t>SOUTH</t>
  </si>
  <si>
    <t>P1 - PAPER MACHE &amp; JUMPING CLAY</t>
  </si>
  <si>
    <t>FEB</t>
  </si>
  <si>
    <t>ISMAN</t>
  </si>
  <si>
    <t>VART18009</t>
  </si>
  <si>
    <t>INVVART1805003</t>
  </si>
  <si>
    <t>Yes</t>
  </si>
  <si>
    <t>P2 - PAPER MACHE &amp; JUMPING CLAY</t>
  </si>
  <si>
    <t>12.06.18</t>
  </si>
  <si>
    <t>VART18010</t>
  </si>
  <si>
    <t>INVVART180120001</t>
  </si>
  <si>
    <t>RAMESH</t>
  </si>
  <si>
    <t>WOODGROVE PRI</t>
  </si>
  <si>
    <t>P4 SAIL ART CERAMICS</t>
  </si>
  <si>
    <t>24.12.18</t>
  </si>
  <si>
    <t>VART18011</t>
  </si>
  <si>
    <t>INVVART180120002</t>
  </si>
  <si>
    <t>P5 SAIL ART CERAMICS</t>
  </si>
  <si>
    <t>VART18012</t>
  </si>
  <si>
    <t>INVVART1803002</t>
  </si>
  <si>
    <t>20TH March 2018</t>
  </si>
  <si>
    <t>Damai Pri</t>
  </si>
  <si>
    <t>Metal Tooling</t>
  </si>
  <si>
    <t>PACKAGE - PAX</t>
  </si>
  <si>
    <t>28.03.18</t>
  </si>
  <si>
    <t>VART18013</t>
  </si>
  <si>
    <t>Checking</t>
  </si>
  <si>
    <t>ART CLUB CCA MONTHLY BILLING-March 2018</t>
  </si>
  <si>
    <t>Takeover account from Pooja
Monthly Billing-March</t>
  </si>
  <si>
    <t>MAR</t>
  </si>
  <si>
    <t>end of programme</t>
  </si>
  <si>
    <t>VART18014</t>
  </si>
  <si>
    <t>INVVART18080002</t>
  </si>
  <si>
    <t>ZHONGHUA PRI</t>
  </si>
  <si>
    <t>P3 3D MODELLING</t>
  </si>
  <si>
    <t>18.09.18</t>
  </si>
  <si>
    <t>VART18015</t>
  </si>
  <si>
    <t>INVVART180401c</t>
  </si>
  <si>
    <t>18th April 2018</t>
  </si>
  <si>
    <t>16.05.18</t>
  </si>
  <si>
    <t>VART18016</t>
  </si>
  <si>
    <t>INVVART1805005</t>
  </si>
  <si>
    <t>18th May 2018</t>
  </si>
  <si>
    <t>Hougang Secondary School</t>
  </si>
  <si>
    <t>Claymation for 1NT</t>
  </si>
  <si>
    <t>PACKAGE - HR</t>
  </si>
  <si>
    <t>banked in to Artelier</t>
  </si>
  <si>
    <t>VART18017</t>
  </si>
  <si>
    <t>INVVART180502</t>
  </si>
  <si>
    <t>14th May 2018</t>
  </si>
  <si>
    <t>Admiralty Pr</t>
  </si>
  <si>
    <t>Clays for 20th anniversary</t>
  </si>
  <si>
    <t>11.06.18</t>
  </si>
  <si>
    <t>VART18018</t>
  </si>
  <si>
    <t>INVVART1806001B</t>
  </si>
  <si>
    <t>NLB</t>
  </si>
  <si>
    <t>NON MOE</t>
  </si>
  <si>
    <t>Art &amp; Nature Batik</t>
  </si>
  <si>
    <t>21.02.19</t>
  </si>
  <si>
    <t>VART18019</t>
  </si>
  <si>
    <t>INVVART18110009</t>
  </si>
  <si>
    <t>Innova Primary</t>
  </si>
  <si>
    <t>Metal Tooling NAC</t>
  </si>
  <si>
    <t>29.11.18</t>
  </si>
  <si>
    <t>VART18020</t>
  </si>
  <si>
    <t>INVVART18110016</t>
  </si>
  <si>
    <t>P6 NAC Post Exam Clay</t>
  </si>
  <si>
    <t>06.12.18</t>
  </si>
  <si>
    <t>VART18023</t>
  </si>
  <si>
    <t>INVVART18110008</t>
  </si>
  <si>
    <t>4th Nov 2018</t>
  </si>
  <si>
    <t>$150 Per Hour X48 Hours
Material Package Fee: $400</t>
  </si>
  <si>
    <t>Alexandra Primary</t>
  </si>
  <si>
    <t>CERAMIC ARTS PROGRAMME</t>
  </si>
  <si>
    <t>VART18024</t>
  </si>
  <si>
    <t>ART CLUB 2019 &amp; 2020</t>
  </si>
  <si>
    <t>VART18025</t>
  </si>
  <si>
    <t>INVVART1812001</t>
  </si>
  <si>
    <t>16th January 2019</t>
  </si>
  <si>
    <t>Damai Primary School</t>
  </si>
  <si>
    <t>Copper Tooling</t>
  </si>
  <si>
    <t>12.02.19</t>
  </si>
  <si>
    <t>VART18026</t>
  </si>
  <si>
    <t>INVVART1811015</t>
  </si>
  <si>
    <t>14th Nov 2018</t>
  </si>
  <si>
    <t>Starting in July</t>
  </si>
  <si>
    <t>IZWAN</t>
  </si>
  <si>
    <t>Yuhua Primary School</t>
  </si>
  <si>
    <t>07.12.18</t>
  </si>
  <si>
    <t>VART18027</t>
  </si>
  <si>
    <t>INVVART1808003</t>
  </si>
  <si>
    <t>27th Aug</t>
  </si>
  <si>
    <t>Marsiling Secondary School</t>
  </si>
  <si>
    <t>Parent-Child bonding</t>
  </si>
  <si>
    <t>JUL</t>
  </si>
  <si>
    <t>24.09.18</t>
  </si>
  <si>
    <t>VART18028</t>
  </si>
  <si>
    <t>INVVART1808001</t>
  </si>
  <si>
    <t>8th August 2018</t>
  </si>
  <si>
    <t>ITE College Central</t>
  </si>
  <si>
    <t>NAC Endorsed- Clay Art Program</t>
  </si>
  <si>
    <t>31.08.18</t>
  </si>
  <si>
    <t>VART18029</t>
  </si>
  <si>
    <t>East View Primary</t>
  </si>
  <si>
    <t>AMIS Paper Quill ,Dry Batik</t>
  </si>
  <si>
    <t>VART18030</t>
  </si>
  <si>
    <t>INVVART1811013</t>
  </si>
  <si>
    <t>IAN CHIA</t>
  </si>
  <si>
    <t>Clementi Town Sec</t>
  </si>
  <si>
    <t>Post Exams Aesthetics programme</t>
  </si>
  <si>
    <t>VART18031</t>
  </si>
  <si>
    <t>INVVART1811014</t>
  </si>
  <si>
    <t>Lakeside Primary School</t>
  </si>
  <si>
    <t>P6 Post Exams Batik Art</t>
  </si>
  <si>
    <t>VART18032</t>
  </si>
  <si>
    <t>INVVART1811010</t>
  </si>
  <si>
    <t>TERENCE</t>
  </si>
  <si>
    <t>CHIJ KC</t>
  </si>
  <si>
    <t>Miniature Craft Workshop</t>
  </si>
  <si>
    <t>19.11.18</t>
  </si>
  <si>
    <t>VART18033</t>
  </si>
  <si>
    <t>INVVART1811017a</t>
  </si>
  <si>
    <t>SHAWN</t>
  </si>
  <si>
    <t>Yishun Primary</t>
  </si>
  <si>
    <t>Digital Manga</t>
  </si>
  <si>
    <t>$180 per hr</t>
  </si>
  <si>
    <t>VART18034</t>
  </si>
  <si>
    <t>INVVART1811011</t>
  </si>
  <si>
    <t>DUNMAN HIGH</t>
  </si>
  <si>
    <t>Wire Sculpture</t>
  </si>
  <si>
    <t>04.12.18</t>
  </si>
  <si>
    <t>VART18035</t>
  </si>
  <si>
    <t>INVVART18110006</t>
  </si>
  <si>
    <t>Fuchun Sec</t>
  </si>
  <si>
    <t>Culinary Elective Module (Pastry)</t>
  </si>
  <si>
    <t>250 Per Pax</t>
  </si>
  <si>
    <t>VART18036</t>
  </si>
  <si>
    <t>INVVART1801101</t>
  </si>
  <si>
    <t>Canberra Sec</t>
  </si>
  <si>
    <t>Wire Art</t>
  </si>
  <si>
    <t>VART18037</t>
  </si>
  <si>
    <t>INVVART1811019</t>
  </si>
  <si>
    <t>ITE Central</t>
  </si>
  <si>
    <t>CLAY ART PROGRAM</t>
  </si>
  <si>
    <t>VART18038</t>
  </si>
  <si>
    <t>INVVART1809001(1)</t>
  </si>
  <si>
    <t>28th Sept 2018</t>
  </si>
  <si>
    <t>Gan Eng Seng School</t>
  </si>
  <si>
    <t>Art Framings (2 pieces)</t>
  </si>
  <si>
    <t>VART18039</t>
  </si>
  <si>
    <t>INVVART1811012</t>
  </si>
  <si>
    <t>12th Nov 2018</t>
  </si>
  <si>
    <t>Greenridge Secondary School</t>
  </si>
  <si>
    <t>Ceramic Art Learning Journey to Dragon Kiln</t>
  </si>
  <si>
    <t>VART18040</t>
  </si>
  <si>
    <t>INVVART18011002</t>
  </si>
  <si>
    <t>1st Nov</t>
  </si>
  <si>
    <t>Upcycling Art</t>
  </si>
  <si>
    <t>VART18041</t>
  </si>
  <si>
    <t>INVVART18011003</t>
  </si>
  <si>
    <t>Serangoon Garden Sec</t>
  </si>
  <si>
    <t>Wire Art &amp; Jumping Clay</t>
  </si>
  <si>
    <t>VART18042</t>
  </si>
  <si>
    <t>INVVART18011004</t>
  </si>
  <si>
    <t>Queenstown Secondary School</t>
  </si>
  <si>
    <t>Queenstown EM-Essential Oils</t>
  </si>
  <si>
    <t>VART18043</t>
  </si>
  <si>
    <t>INVVART1811005</t>
  </si>
  <si>
    <t>FIRST TOA PAYOH PRI</t>
  </si>
  <si>
    <t>AMIS Paper Qulling and Metal Tooling</t>
  </si>
  <si>
    <t>VART18044</t>
  </si>
  <si>
    <t>INVVART181118B</t>
  </si>
  <si>
    <t>Frame Installation</t>
  </si>
  <si>
    <t>VART18045</t>
  </si>
  <si>
    <t xml:space="preserve">INVVART1811017 </t>
  </si>
  <si>
    <t>Coral Primary School</t>
  </si>
  <si>
    <t>Chinese Hand Brush Painting</t>
  </si>
  <si>
    <t>12.12.18</t>
  </si>
  <si>
    <t>VART18046</t>
  </si>
  <si>
    <t>VART18047</t>
  </si>
  <si>
    <t>VART18048</t>
  </si>
  <si>
    <t>VART18049</t>
  </si>
  <si>
    <t>INVVART1811009</t>
  </si>
  <si>
    <t>JOHNNY</t>
  </si>
  <si>
    <t>Nanhua High</t>
  </si>
  <si>
    <t>Paper clay and jumping clay art workshop</t>
  </si>
  <si>
    <t>VART18050</t>
  </si>
  <si>
    <t>VART18051</t>
  </si>
  <si>
    <t>VART18052</t>
  </si>
  <si>
    <t>VART18053</t>
  </si>
  <si>
    <t>VART18054</t>
  </si>
  <si>
    <t>VART18055</t>
  </si>
  <si>
    <t>VART18056</t>
  </si>
  <si>
    <t>VART18057</t>
  </si>
  <si>
    <t>VART18058</t>
  </si>
  <si>
    <t>VART18059</t>
  </si>
  <si>
    <t>VART18060</t>
  </si>
  <si>
    <t>VART18061</t>
  </si>
  <si>
    <t>VART18062</t>
  </si>
  <si>
    <t>VART18063</t>
  </si>
  <si>
    <t>VART18064</t>
  </si>
  <si>
    <t>VART18065</t>
  </si>
  <si>
    <t>VART18066</t>
  </si>
  <si>
    <t>VART18067</t>
  </si>
  <si>
    <t>VART18068</t>
  </si>
  <si>
    <t>VART18069</t>
  </si>
  <si>
    <t>VART18070</t>
  </si>
  <si>
    <t>VART18071</t>
  </si>
  <si>
    <t>VART18072</t>
  </si>
  <si>
    <t>VART18073</t>
  </si>
  <si>
    <t>VART18074</t>
  </si>
  <si>
    <t>VART18075</t>
  </si>
  <si>
    <t>VART18076</t>
  </si>
  <si>
    <t>VART18077</t>
  </si>
  <si>
    <t>VART18078</t>
  </si>
  <si>
    <t>VART18079</t>
  </si>
  <si>
    <t>VART18080</t>
  </si>
  <si>
    <t>VART18081</t>
  </si>
  <si>
    <t>VART18082</t>
  </si>
  <si>
    <t>VART18083</t>
  </si>
  <si>
    <t>VART18084</t>
  </si>
  <si>
    <t>VART18085</t>
  </si>
  <si>
    <t>VART18086</t>
  </si>
  <si>
    <t>VART18087</t>
  </si>
  <si>
    <t>VART18088</t>
  </si>
  <si>
    <t>VART18089</t>
  </si>
  <si>
    <t>VART18090</t>
  </si>
  <si>
    <t>VART18091</t>
  </si>
  <si>
    <t>VART18092</t>
  </si>
  <si>
    <t>VART18093</t>
  </si>
  <si>
    <t>VART18094</t>
  </si>
  <si>
    <t>VART18095</t>
  </si>
  <si>
    <t>VART18096</t>
  </si>
  <si>
    <t>VART18097</t>
  </si>
  <si>
    <t>VART18098</t>
  </si>
  <si>
    <t>VART18099</t>
  </si>
  <si>
    <t>VART18100</t>
  </si>
  <si>
    <t>INVVART180201a</t>
  </si>
  <si>
    <t>Art Club CCA-Jan</t>
  </si>
  <si>
    <t>INVVART180501</t>
  </si>
  <si>
    <t>VDAI18001</t>
  </si>
  <si>
    <t>VDAI18002</t>
  </si>
  <si>
    <t>VDAI18003</t>
  </si>
  <si>
    <t>VDAI18004</t>
  </si>
  <si>
    <t>VDAI18005</t>
  </si>
  <si>
    <t>VDAI18006</t>
  </si>
  <si>
    <t>VDAI18007</t>
  </si>
  <si>
    <t>VDAI18008</t>
  </si>
  <si>
    <t>VDAI18009</t>
  </si>
  <si>
    <t>VDAI18010</t>
  </si>
  <si>
    <t>VDAI18011</t>
  </si>
  <si>
    <t>VDAI18012</t>
  </si>
  <si>
    <t>VDAI18013</t>
  </si>
  <si>
    <t>VDAI18014</t>
  </si>
  <si>
    <t>VDAI18015</t>
  </si>
  <si>
    <t>VDAI18016</t>
  </si>
  <si>
    <t>VDAI18017</t>
  </si>
  <si>
    <t>VDAI18018</t>
  </si>
  <si>
    <t>VDAI18019</t>
  </si>
  <si>
    <t>VDAI18020</t>
  </si>
  <si>
    <t>VDAI18021</t>
  </si>
  <si>
    <t>VDAI18022</t>
  </si>
  <si>
    <t>VDAI18023</t>
  </si>
  <si>
    <t>VDAI18024</t>
  </si>
  <si>
    <t>VDAI18025</t>
  </si>
  <si>
    <t>VDAI18026</t>
  </si>
  <si>
    <t>VDAI18027</t>
  </si>
  <si>
    <t>VDAI18028</t>
  </si>
  <si>
    <t>VDAI18029</t>
  </si>
  <si>
    <t>VDAI18030</t>
  </si>
  <si>
    <t>VDAI18031</t>
  </si>
  <si>
    <t>VDAI18032</t>
  </si>
  <si>
    <t>VDAI18033</t>
  </si>
  <si>
    <t>VDAI18034</t>
  </si>
  <si>
    <t>VDAI18035</t>
  </si>
  <si>
    <t>VDAI18036</t>
  </si>
  <si>
    <t>VDAI18037</t>
  </si>
  <si>
    <t>VDAI18038</t>
  </si>
  <si>
    <t>VDAI18039</t>
  </si>
  <si>
    <t>VDAI18040</t>
  </si>
  <si>
    <t>VDAI18041</t>
  </si>
  <si>
    <t>VDAI18042</t>
  </si>
  <si>
    <t>VDAI18043</t>
  </si>
  <si>
    <t>VDAI18044</t>
  </si>
  <si>
    <t>VDAI18045</t>
  </si>
  <si>
    <t>VDAI18046</t>
  </si>
  <si>
    <t>VDAI18047</t>
  </si>
  <si>
    <t>VDAI18048</t>
  </si>
  <si>
    <t>VDAI18049</t>
  </si>
  <si>
    <t>VDAI18050</t>
  </si>
  <si>
    <t>VDAI18051</t>
  </si>
  <si>
    <t>VDAI18052</t>
  </si>
  <si>
    <t>VDAI18053</t>
  </si>
  <si>
    <t>VDAI18054</t>
  </si>
  <si>
    <t>VDAI18055</t>
  </si>
  <si>
    <t>VDAI18056</t>
  </si>
  <si>
    <t>VDAI18057</t>
  </si>
  <si>
    <t>VDAI18058</t>
  </si>
  <si>
    <t>VDAI18059</t>
  </si>
  <si>
    <t>VDAI18060</t>
  </si>
  <si>
    <t>VDAI18061</t>
  </si>
  <si>
    <t>VDAI18062</t>
  </si>
  <si>
    <t>VDAI18063</t>
  </si>
  <si>
    <t>VDAI18064</t>
  </si>
  <si>
    <t>VDAI18065</t>
  </si>
  <si>
    <t>VDAI18066</t>
  </si>
  <si>
    <t>VDAI18067</t>
  </si>
  <si>
    <t>VDAI18068</t>
  </si>
  <si>
    <t>VDAI18069</t>
  </si>
  <si>
    <t>VDAI18070</t>
  </si>
  <si>
    <t>VDAI18071</t>
  </si>
  <si>
    <t>VDAI18072</t>
  </si>
  <si>
    <t>VDAI18073</t>
  </si>
  <si>
    <t>VDAI18074</t>
  </si>
  <si>
    <t>VDAI18075</t>
  </si>
  <si>
    <t>VDAI18076</t>
  </si>
  <si>
    <t>VDAI18077</t>
  </si>
  <si>
    <t>VDAI18078</t>
  </si>
  <si>
    <t>VDAI18079</t>
  </si>
  <si>
    <t>VDAI18080</t>
  </si>
  <si>
    <t>VDAI18081</t>
  </si>
  <si>
    <t>VDAI18082</t>
  </si>
  <si>
    <t>VDAI18083</t>
  </si>
  <si>
    <t>VDAI18084</t>
  </si>
  <si>
    <t>VDAI18085</t>
  </si>
  <si>
    <t>VDAI18086</t>
  </si>
  <si>
    <t>VDAI18087</t>
  </si>
  <si>
    <t>VDAI18088</t>
  </si>
  <si>
    <t>VDAI18089</t>
  </si>
  <si>
    <t>VDAI18090</t>
  </si>
  <si>
    <t>VDAI18091</t>
  </si>
  <si>
    <t>VDAI18092</t>
  </si>
  <si>
    <t>VDAI18093</t>
  </si>
  <si>
    <t>VDAI18094</t>
  </si>
  <si>
    <t>VDAI18095</t>
  </si>
  <si>
    <t>VDAI18096</t>
  </si>
  <si>
    <t>VDAI18097</t>
  </si>
  <si>
    <t>VDAI18098</t>
  </si>
  <si>
    <t>VDAI18099</t>
  </si>
  <si>
    <t>VDAI18100</t>
  </si>
  <si>
    <t>VDAN18001</t>
  </si>
  <si>
    <t>INVVDAN18110003A</t>
  </si>
  <si>
    <t>ETHNIC DANCE</t>
  </si>
  <si>
    <t>120 PER HOUR</t>
  </si>
  <si>
    <t>DEC</t>
  </si>
  <si>
    <t>11.12.18</t>
  </si>
  <si>
    <t>VDAN18002</t>
  </si>
  <si>
    <t>INVVDAN18110005</t>
  </si>
  <si>
    <t>DANCE CLUB CCA</t>
  </si>
  <si>
    <t>90 PER HOUR</t>
  </si>
  <si>
    <t>VDAN18003</t>
  </si>
  <si>
    <t>INVVDAN18110004</t>
  </si>
  <si>
    <t>15TH NOV</t>
  </si>
  <si>
    <t>ZHENGHUA PRIMARY</t>
  </si>
  <si>
    <t>DARE P1 TO P6 DANCE PROGRAMME</t>
  </si>
  <si>
    <t>VDAN18004</t>
  </si>
  <si>
    <t>INVVDAN180501</t>
  </si>
  <si>
    <t>24TH MAY 2018</t>
  </si>
  <si>
    <t>COSTUMES AND MAKEUP FOR SYF 2018</t>
  </si>
  <si>
    <t>20.06.18</t>
  </si>
  <si>
    <t>VDAN18005</t>
  </si>
  <si>
    <t>INVVDAN180701</t>
  </si>
  <si>
    <t>30th July 2018</t>
  </si>
  <si>
    <t>KPOP</t>
  </si>
  <si>
    <t>27.08.18</t>
  </si>
  <si>
    <t>VDAN18006</t>
  </si>
  <si>
    <t>INVVDAN1811001</t>
  </si>
  <si>
    <t>15th Oct 2018</t>
  </si>
  <si>
    <t>Tampines Secondary School</t>
  </si>
  <si>
    <t>Percussive Movement</t>
  </si>
  <si>
    <t>12.11.18</t>
  </si>
  <si>
    <t>VDAN18007</t>
  </si>
  <si>
    <t>INVVDAN18110002</t>
  </si>
  <si>
    <t>Fuchun Secondary School</t>
  </si>
  <si>
    <t>Broadcasting &amp; Hosting Elective Module</t>
  </si>
  <si>
    <t>$230 Per Pax</t>
  </si>
  <si>
    <t>VDAN18008</t>
  </si>
  <si>
    <t>VDAN18009</t>
  </si>
  <si>
    <t>VDAN18010</t>
  </si>
  <si>
    <t>VDAN18011</t>
  </si>
  <si>
    <t>VDAN18012</t>
  </si>
  <si>
    <t>VDAN18013</t>
  </si>
  <si>
    <t>VDAN18014</t>
  </si>
  <si>
    <t>VDAN18015</t>
  </si>
  <si>
    <t>VDAN18016</t>
  </si>
  <si>
    <t>VDAN18017</t>
  </si>
  <si>
    <t>VDAN18018</t>
  </si>
  <si>
    <t>VDAN18019</t>
  </si>
  <si>
    <t>VDAN18020</t>
  </si>
  <si>
    <t>VDAN18021</t>
  </si>
  <si>
    <t>VDAN18022</t>
  </si>
  <si>
    <t>VDAN18023</t>
  </si>
  <si>
    <t>VDAN18024</t>
  </si>
  <si>
    <t>VDAN18025</t>
  </si>
  <si>
    <t>VDAN18026</t>
  </si>
  <si>
    <t>VDAN18027</t>
  </si>
  <si>
    <t>VDAN18028</t>
  </si>
  <si>
    <t>VDAN18029</t>
  </si>
  <si>
    <t>VDAN18030</t>
  </si>
  <si>
    <t>VDAN18031</t>
  </si>
  <si>
    <t>VDAN18032</t>
  </si>
  <si>
    <t>VDAN18033</t>
  </si>
  <si>
    <t>VDAN18034</t>
  </si>
  <si>
    <t>VDAN18035</t>
  </si>
  <si>
    <t>VDAN18036</t>
  </si>
  <si>
    <t>VDAN18037</t>
  </si>
  <si>
    <t>VDAN18038</t>
  </si>
  <si>
    <t>VDAN18039</t>
  </si>
  <si>
    <t>VDAN18040</t>
  </si>
  <si>
    <t>VDAN18041</t>
  </si>
  <si>
    <t>VDAN18042</t>
  </si>
  <si>
    <t>VDAN18043</t>
  </si>
  <si>
    <t>VDAN18044</t>
  </si>
  <si>
    <t>VDAN18045</t>
  </si>
  <si>
    <t>VDAN18046</t>
  </si>
  <si>
    <t>VDAN18047</t>
  </si>
  <si>
    <t>VDAN18048</t>
  </si>
  <si>
    <t>VDAN18049</t>
  </si>
  <si>
    <t>VDAN18050</t>
  </si>
  <si>
    <t>VDAN18051</t>
  </si>
  <si>
    <t>VDAN18052</t>
  </si>
  <si>
    <t>VDAN18053</t>
  </si>
  <si>
    <t>VDAN18054</t>
  </si>
  <si>
    <t>VDAN18055</t>
  </si>
  <si>
    <t>VDAN18056</t>
  </si>
  <si>
    <t>VDAN18057</t>
  </si>
  <si>
    <t>VDAN18058</t>
  </si>
  <si>
    <t>VDAN18059</t>
  </si>
  <si>
    <t>VDAN18060</t>
  </si>
  <si>
    <t>VDAN18061</t>
  </si>
  <si>
    <t>VDAN18062</t>
  </si>
  <si>
    <t>VDAN18063</t>
  </si>
  <si>
    <t>VDAN18064</t>
  </si>
  <si>
    <t>VDAN18065</t>
  </si>
  <si>
    <t>VDAN18066</t>
  </si>
  <si>
    <t>VDAN18067</t>
  </si>
  <si>
    <t>VDAN18068</t>
  </si>
  <si>
    <t>VDAN18069</t>
  </si>
  <si>
    <t>VDAN18070</t>
  </si>
  <si>
    <t>VDAN18071</t>
  </si>
  <si>
    <t>VDAN18072</t>
  </si>
  <si>
    <t>VDAN18073</t>
  </si>
  <si>
    <t>VDAN18074</t>
  </si>
  <si>
    <t>VDAN18075</t>
  </si>
  <si>
    <t>VDAN18076</t>
  </si>
  <si>
    <t>VDAN18077</t>
  </si>
  <si>
    <t>VDAN18078</t>
  </si>
  <si>
    <t>VDAN18079</t>
  </si>
  <si>
    <t>VDAN18080</t>
  </si>
  <si>
    <t>VDAN18081</t>
  </si>
  <si>
    <t>VDAN18082</t>
  </si>
  <si>
    <t>VDAN18083</t>
  </si>
  <si>
    <t>VDAN18084</t>
  </si>
  <si>
    <t>VDAN18085</t>
  </si>
  <si>
    <t>VDAN18086</t>
  </si>
  <si>
    <t>VDAN18087</t>
  </si>
  <si>
    <t>VDAN18088</t>
  </si>
  <si>
    <t>VDAN18089</t>
  </si>
  <si>
    <t>VDAN18090</t>
  </si>
  <si>
    <t>VDAN18091</t>
  </si>
  <si>
    <t>VDAN18092</t>
  </si>
  <si>
    <t>VDAN18093</t>
  </si>
  <si>
    <t>VDAN18094</t>
  </si>
  <si>
    <t>VDAN18095</t>
  </si>
  <si>
    <t>VDAN18096</t>
  </si>
  <si>
    <t>VDAN18097</t>
  </si>
  <si>
    <t>VDAN18098</t>
  </si>
  <si>
    <t>VDAN18099</t>
  </si>
  <si>
    <t>VDAN18100</t>
  </si>
  <si>
    <t>VDRA18001</t>
  </si>
  <si>
    <t>INVVDRA1811002</t>
  </si>
  <si>
    <t>12th Nov</t>
  </si>
  <si>
    <t>Drama Club</t>
  </si>
  <si>
    <t>Sep</t>
  </si>
  <si>
    <t>VDRA18002</t>
  </si>
  <si>
    <t>INVVDRA180110001</t>
  </si>
  <si>
    <t>2nd October</t>
  </si>
  <si>
    <t>Early Childhood Elective Module</t>
  </si>
  <si>
    <t>$190 Per Pax</t>
  </si>
  <si>
    <t>VDRA18003</t>
  </si>
  <si>
    <t>VDRA18004</t>
  </si>
  <si>
    <t>VDRA18005</t>
  </si>
  <si>
    <t>VDRA18006</t>
  </si>
  <si>
    <t>VDRA18007</t>
  </si>
  <si>
    <t>VDRA18008</t>
  </si>
  <si>
    <t>VDRA18009</t>
  </si>
  <si>
    <t>VDRA18010</t>
  </si>
  <si>
    <t>VDRA18011</t>
  </si>
  <si>
    <t>VDRA18012</t>
  </si>
  <si>
    <t>VDRA18013</t>
  </si>
  <si>
    <t>VDRA18014</t>
  </si>
  <si>
    <t>VDRA18015</t>
  </si>
  <si>
    <t>VDRA18016</t>
  </si>
  <si>
    <t>VDRA18017</t>
  </si>
  <si>
    <t>VDRA18018</t>
  </si>
  <si>
    <t>VDRA18019</t>
  </si>
  <si>
    <t>VDRA18020</t>
  </si>
  <si>
    <t>VDRA18021</t>
  </si>
  <si>
    <t>VDRA18022</t>
  </si>
  <si>
    <t>VDRA18023</t>
  </si>
  <si>
    <t>VDRA18024</t>
  </si>
  <si>
    <t>VDRA18025</t>
  </si>
  <si>
    <t>VDRA18026</t>
  </si>
  <si>
    <t>VDRA18027</t>
  </si>
  <si>
    <t>VDRA18028</t>
  </si>
  <si>
    <t>VDRA18029</t>
  </si>
  <si>
    <t>VDRA18030</t>
  </si>
  <si>
    <t>VDRA18031</t>
  </si>
  <si>
    <t>VDRA18032</t>
  </si>
  <si>
    <t>VDRA18033</t>
  </si>
  <si>
    <t>VDRA18034</t>
  </si>
  <si>
    <t>VDRA18035</t>
  </si>
  <si>
    <t>VDRA18036</t>
  </si>
  <si>
    <t>VDRA18037</t>
  </si>
  <si>
    <t>VDRA18038</t>
  </si>
  <si>
    <t>VDRA18039</t>
  </si>
  <si>
    <t>VDRA18040</t>
  </si>
  <si>
    <t>VDRA18041</t>
  </si>
  <si>
    <t>VDRA18042</t>
  </si>
  <si>
    <t>VDRA18043</t>
  </si>
  <si>
    <t>VDRA18044</t>
  </si>
  <si>
    <t>VDRA18045</t>
  </si>
  <si>
    <t>VDRA18046</t>
  </si>
  <si>
    <t>VDRA18047</t>
  </si>
  <si>
    <t>VDRA18048</t>
  </si>
  <si>
    <t>VDRA18049</t>
  </si>
  <si>
    <t>VDRA18050</t>
  </si>
  <si>
    <t>VDRA18051</t>
  </si>
  <si>
    <t>VDRA18052</t>
  </si>
  <si>
    <t>VDRA18053</t>
  </si>
  <si>
    <t>VDRA18054</t>
  </si>
  <si>
    <t>VDRA18055</t>
  </si>
  <si>
    <t>VDRA18056</t>
  </si>
  <si>
    <t>VDRA18057</t>
  </si>
  <si>
    <t>VDRA18058</t>
  </si>
  <si>
    <t>VDRA18059</t>
  </si>
  <si>
    <t>VDRA18060</t>
  </si>
  <si>
    <t>VDRA18061</t>
  </si>
  <si>
    <t>VDRA18062</t>
  </si>
  <si>
    <t>VDRA18063</t>
  </si>
  <si>
    <t>VDRA18064</t>
  </si>
  <si>
    <t>VDRA18065</t>
  </si>
  <si>
    <t>VDRA18066</t>
  </si>
  <si>
    <t>VDRA18067</t>
  </si>
  <si>
    <t>VDRA18068</t>
  </si>
  <si>
    <t>VDRA18069</t>
  </si>
  <si>
    <t>VDRA18070</t>
  </si>
  <si>
    <t>VDRA18071</t>
  </si>
  <si>
    <t>VDRA18072</t>
  </si>
  <si>
    <t>VDRA18073</t>
  </si>
  <si>
    <t>VDRA18074</t>
  </si>
  <si>
    <t>VDRA18075</t>
  </si>
  <si>
    <t>VDRA18076</t>
  </si>
  <si>
    <t>VDRA18077</t>
  </si>
  <si>
    <t>VDRA18078</t>
  </si>
  <si>
    <t>VDRA18079</t>
  </si>
  <si>
    <t>VDRA18080</t>
  </si>
  <si>
    <t>VDRA18081</t>
  </si>
  <si>
    <t>VDRA18082</t>
  </si>
  <si>
    <t>VDRA18083</t>
  </si>
  <si>
    <t>VDRA18084</t>
  </si>
  <si>
    <t>VDRA18085</t>
  </si>
  <si>
    <t>VDRA18086</t>
  </si>
  <si>
    <t>VDRA18087</t>
  </si>
  <si>
    <t>VDRA18088</t>
  </si>
  <si>
    <t>VDRA18089</t>
  </si>
  <si>
    <t>VDRA18090</t>
  </si>
  <si>
    <t>VDRA18091</t>
  </si>
  <si>
    <t>VDRA18092</t>
  </si>
  <si>
    <t>VDRA18093</t>
  </si>
  <si>
    <t>VDRA18094</t>
  </si>
  <si>
    <t>VDRA18095</t>
  </si>
  <si>
    <t>VDRA18096</t>
  </si>
  <si>
    <t>VDRA18097</t>
  </si>
  <si>
    <t>VDRA18098</t>
  </si>
  <si>
    <t>VDRA18099</t>
  </si>
  <si>
    <t>VDRA18100</t>
  </si>
  <si>
    <t>VEMI18001</t>
  </si>
  <si>
    <t>INVVEMI1801100001</t>
  </si>
  <si>
    <t>Northland Pr</t>
  </si>
  <si>
    <t>Digital Media CCA</t>
  </si>
  <si>
    <t>VEMI18002</t>
  </si>
  <si>
    <t>VEMI18003</t>
  </si>
  <si>
    <t>VEMI18004</t>
  </si>
  <si>
    <t>VEMI18005</t>
  </si>
  <si>
    <t>VEMI18006</t>
  </si>
  <si>
    <t>VEMI18007</t>
  </si>
  <si>
    <t>VEMI18008</t>
  </si>
  <si>
    <t>VEMI18009</t>
  </si>
  <si>
    <t>VEMI18010</t>
  </si>
  <si>
    <t>VEMI18011</t>
  </si>
  <si>
    <t>VEMI18012</t>
  </si>
  <si>
    <t>VEMI18013</t>
  </si>
  <si>
    <t>VEMI18014</t>
  </si>
  <si>
    <t>VEMI18015</t>
  </si>
  <si>
    <t>VEMI18016</t>
  </si>
  <si>
    <t>VEMI18017</t>
  </si>
  <si>
    <t>VEMI18018</t>
  </si>
  <si>
    <t>VEMI18019</t>
  </si>
  <si>
    <t>VEMI18020</t>
  </si>
  <si>
    <t>VEMI18021</t>
  </si>
  <si>
    <t>VEMI18022</t>
  </si>
  <si>
    <t>VEMI18023</t>
  </si>
  <si>
    <t>VEMI18024</t>
  </si>
  <si>
    <t>VEMI18025</t>
  </si>
  <si>
    <t>VEMI18026</t>
  </si>
  <si>
    <t>VEMI18027</t>
  </si>
  <si>
    <t>VEMI18028</t>
  </si>
  <si>
    <t>VEMI18029</t>
  </si>
  <si>
    <t>VEMI18030</t>
  </si>
  <si>
    <t>VEMI18031</t>
  </si>
  <si>
    <t>VEMI18032</t>
  </si>
  <si>
    <t>VEMI18033</t>
  </si>
  <si>
    <t>VEMI18034</t>
  </si>
  <si>
    <t>VEMI18035</t>
  </si>
  <si>
    <t>VEMI18036</t>
  </si>
  <si>
    <t>VEMI18037</t>
  </si>
  <si>
    <t>VEMI18038</t>
  </si>
  <si>
    <t>VEMI18039</t>
  </si>
  <si>
    <t>VEMI18040</t>
  </si>
  <si>
    <t>VEMI18041</t>
  </si>
  <si>
    <t>VEMI18042</t>
  </si>
  <si>
    <t>VEMI18043</t>
  </si>
  <si>
    <t>VEMI18044</t>
  </si>
  <si>
    <t>VEMI18045</t>
  </si>
  <si>
    <t>VEMI18046</t>
  </si>
  <si>
    <t>VEMI18047</t>
  </si>
  <si>
    <t>VEMI18048</t>
  </si>
  <si>
    <t>VEMI18049</t>
  </si>
  <si>
    <t>VEMI18050</t>
  </si>
  <si>
    <t>VEMI18051</t>
  </si>
  <si>
    <t>VEMI18052</t>
  </si>
  <si>
    <t>VEMI18053</t>
  </si>
  <si>
    <t>VEMI18054</t>
  </si>
  <si>
    <t>VEMI18055</t>
  </si>
  <si>
    <t>VEMI18056</t>
  </si>
  <si>
    <t>VEMI18057</t>
  </si>
  <si>
    <t>VEMI18058</t>
  </si>
  <si>
    <t>VEMI18059</t>
  </si>
  <si>
    <t>VEMI18060</t>
  </si>
  <si>
    <t>VEMI18061</t>
  </si>
  <si>
    <t>VEMI18062</t>
  </si>
  <si>
    <t>VEMI18063</t>
  </si>
  <si>
    <t>VEMI18064</t>
  </si>
  <si>
    <t>VEMI18065</t>
  </si>
  <si>
    <t>VEMI18066</t>
  </si>
  <si>
    <t>VEMI18067</t>
  </si>
  <si>
    <t>VEMI18068</t>
  </si>
  <si>
    <t>VEMI18069</t>
  </si>
  <si>
    <t>VEMI18070</t>
  </si>
  <si>
    <t>VEMI18071</t>
  </si>
  <si>
    <t>VEMI18072</t>
  </si>
  <si>
    <t>VEMI18073</t>
  </si>
  <si>
    <t>VEMI18074</t>
  </si>
  <si>
    <t>VEMI18075</t>
  </si>
  <si>
    <t>VEMI18076</t>
  </si>
  <si>
    <t>VEMI18077</t>
  </si>
  <si>
    <t>VEMI18078</t>
  </si>
  <si>
    <t>VEMI18079</t>
  </si>
  <si>
    <t>VEMI18080</t>
  </si>
  <si>
    <t>VEMI18081</t>
  </si>
  <si>
    <t>VEMI18082</t>
  </si>
  <si>
    <t>VEMI18083</t>
  </si>
  <si>
    <t>VEMI18084</t>
  </si>
  <si>
    <t>VEMI18085</t>
  </si>
  <si>
    <t>VEMI18086</t>
  </si>
  <si>
    <t>VEMI18087</t>
  </si>
  <si>
    <t>VEMI18088</t>
  </si>
  <si>
    <t>VEMI18089</t>
  </si>
  <si>
    <t>VEMI18090</t>
  </si>
  <si>
    <t>VEMI18091</t>
  </si>
  <si>
    <t>VEMI18092</t>
  </si>
  <si>
    <t>VEMI18093</t>
  </si>
  <si>
    <t>VEMI18094</t>
  </si>
  <si>
    <t>VEMI18095</t>
  </si>
  <si>
    <t>VEMI18096</t>
  </si>
  <si>
    <t>VEMI18097</t>
  </si>
  <si>
    <t>VEMI18098</t>
  </si>
  <si>
    <t>VEMI18099</t>
  </si>
  <si>
    <t>VEMI18100</t>
  </si>
  <si>
    <t>VEPI18002</t>
  </si>
  <si>
    <t>INVVEP1807001</t>
  </si>
  <si>
    <t>5th July 2018</t>
  </si>
  <si>
    <t>AM only returning from her break on 11 June. Only then we can confirm total number of pax and to bill</t>
  </si>
  <si>
    <t>East Coast Primary School</t>
  </si>
  <si>
    <t>P4-P6</t>
  </si>
  <si>
    <t>Feb to May</t>
  </si>
  <si>
    <t>31.07.18</t>
  </si>
  <si>
    <t>VEPI18003</t>
  </si>
  <si>
    <t>INVVEPI1803002A</t>
  </si>
  <si>
    <t>School did a Manual Billing and not reflected in AGD because merging sch closed account early</t>
  </si>
  <si>
    <t>Junyuan Primary</t>
  </si>
  <si>
    <t>Sandmation</t>
  </si>
  <si>
    <t xml:space="preserve">9119181033 / 
5003490912 </t>
  </si>
  <si>
    <t>VEPI18004</t>
  </si>
  <si>
    <t>INVVEPI18110004</t>
  </si>
  <si>
    <t>4TH NOV 2018</t>
  </si>
  <si>
    <t>Geylang Methodist Pri</t>
  </si>
  <si>
    <t>Photography + Game Design</t>
  </si>
  <si>
    <t>Package Price</t>
  </si>
  <si>
    <t>VEPI18005</t>
  </si>
  <si>
    <t>INVVEPI1811014</t>
  </si>
  <si>
    <t>24TH MAY REBILLED 15TH NOV</t>
  </si>
  <si>
    <t>Hua yi sec</t>
  </si>
  <si>
    <t>events and basic photography</t>
  </si>
  <si>
    <t>VEPI18006</t>
  </si>
  <si>
    <t>INVVEP1808002</t>
  </si>
  <si>
    <t>AM will be back on 11th June. Only then can bill after confirming number of pax</t>
  </si>
  <si>
    <t>P3 Claymation</t>
  </si>
  <si>
    <t>VEPI18007</t>
  </si>
  <si>
    <t>INVVEPI1811010</t>
  </si>
  <si>
    <t>Anderson Primary School</t>
  </si>
  <si>
    <t>ICT baseline P3 to P6</t>
  </si>
  <si>
    <t>05.12.18</t>
  </si>
  <si>
    <t>VEPI18008</t>
  </si>
  <si>
    <t>INVVEPI1811012</t>
  </si>
  <si>
    <t>Photography and Photojournalism</t>
  </si>
  <si>
    <t>$140 per hour</t>
  </si>
  <si>
    <t>VEPI18009</t>
  </si>
  <si>
    <t>INVVEPI1804001c</t>
  </si>
  <si>
    <t>23th Apr</t>
  </si>
  <si>
    <t>Reinvoice on 2nd July</t>
  </si>
  <si>
    <t>Canberra Secondary School</t>
  </si>
  <si>
    <t>ALP</t>
  </si>
  <si>
    <t>VEPI18010</t>
  </si>
  <si>
    <t>INVVEPI180301, 
INVVEPI180302, 
INVVEPI1803004, 
INVVEPI180501, 
INVVEPI 1806002 
INVVEPI1807002, 
INVVEPI1809001
INVVEPI1809002
INVVEPI1811006</t>
  </si>
  <si>
    <t>20 Mar, 
20 Mar, 1
5 April, 
11 May, 
04 June, 
11 July
9 Nov</t>
  </si>
  <si>
    <t>Victoria Sch</t>
  </si>
  <si>
    <t>Photography Club</t>
  </si>
  <si>
    <t>5003362285
5003377574
5003390453
5003402671
5003419362
5003445953
5003452977
5003477913</t>
  </si>
  <si>
    <t>28.03.18
10.05.18
05.06.18
02.07.17
07.08.18
01.10.18
15.10.18
04.12.18</t>
  </si>
  <si>
    <t>VEPI18001</t>
  </si>
  <si>
    <t>INVVEPI180503</t>
  </si>
  <si>
    <t>24TH MAY</t>
  </si>
  <si>
    <t>BILLED UNDER PASSIONISTA WITH REQUEST FROM TEACHER</t>
  </si>
  <si>
    <t>BANKED IN TO PASSIONISTA</t>
  </si>
  <si>
    <t>SMARTPHONE PHOTOGRAPHY</t>
  </si>
  <si>
    <t>VEPI18011</t>
  </si>
  <si>
    <t>INVVEPI1805002</t>
  </si>
  <si>
    <t>Photography for 3NT</t>
  </si>
  <si>
    <t>VEPI18012</t>
  </si>
  <si>
    <t>INVVEP1806001</t>
  </si>
  <si>
    <t>1st June 2018</t>
  </si>
  <si>
    <t>Game Design EM 2018</t>
  </si>
  <si>
    <t>26.06.18</t>
  </si>
  <si>
    <t>VEPI18013</t>
  </si>
  <si>
    <t>INVVEPI1811003</t>
  </si>
  <si>
    <t>Damai Primary</t>
  </si>
  <si>
    <t>VEPI18014</t>
  </si>
  <si>
    <t xml:space="preserve">INVVEPI1811008
</t>
  </si>
  <si>
    <t>15th Nov 2018</t>
  </si>
  <si>
    <t>Lakeside Primary</t>
  </si>
  <si>
    <t>Basic Photography</t>
  </si>
  <si>
    <t>VEPI18015</t>
  </si>
  <si>
    <t xml:space="preserve">INVVEPI1811009
</t>
  </si>
  <si>
    <t>New Town Primary</t>
  </si>
  <si>
    <t>Photoshop</t>
  </si>
  <si>
    <t>$110 x 36 session</t>
  </si>
  <si>
    <t>VEPI18016</t>
  </si>
  <si>
    <t>INVVEPI1811013</t>
  </si>
  <si>
    <t>15TH NOV 2018</t>
  </si>
  <si>
    <t>Microbits</t>
  </si>
  <si>
    <t>VEPI18017</t>
  </si>
  <si>
    <t>INVVEPI1811001</t>
  </si>
  <si>
    <t>2nd Nov</t>
  </si>
  <si>
    <t>Marsliing Secondary School</t>
  </si>
  <si>
    <t>DRONES</t>
  </si>
  <si>
    <t>VEPI18018</t>
  </si>
  <si>
    <t xml:space="preserve">
INVVEPI1811007
</t>
  </si>
  <si>
    <t>B&amp;W Photography</t>
  </si>
  <si>
    <t>VEPI18019</t>
  </si>
  <si>
    <t>INVVEPI1811002</t>
  </si>
  <si>
    <t>Woodlands Ring Sec</t>
  </si>
  <si>
    <t>Videography</t>
  </si>
  <si>
    <t>VEPI18020</t>
  </si>
  <si>
    <t>Yishun Primary School</t>
  </si>
  <si>
    <t>$166/HR</t>
  </si>
  <si>
    <t>VEPI18021</t>
  </si>
  <si>
    <t>INVVEPI18110003</t>
  </si>
  <si>
    <t>Molecular Gastronomy</t>
  </si>
  <si>
    <t>$235 Per Pax</t>
  </si>
  <si>
    <t>VEPI18022</t>
  </si>
  <si>
    <t>VEPI18023</t>
  </si>
  <si>
    <t>INVVEPI181118</t>
  </si>
  <si>
    <t>innova Primary School</t>
  </si>
  <si>
    <t>Claymation Post Exam</t>
  </si>
  <si>
    <t>20.12.18</t>
  </si>
  <si>
    <t>VEPI18024</t>
  </si>
  <si>
    <t>INVVEPI1811005</t>
  </si>
  <si>
    <t>7th Nov</t>
  </si>
  <si>
    <t>Serangoon Garden Secondary Schoool</t>
  </si>
  <si>
    <t>VEPI18025</t>
  </si>
  <si>
    <t>INVVEPI1811006</t>
  </si>
  <si>
    <t>DYLAN HUANG</t>
  </si>
  <si>
    <t>Whitesands Primary</t>
  </si>
  <si>
    <t>Photography</t>
  </si>
  <si>
    <t>$54 Per Pax</t>
  </si>
  <si>
    <t>VEPI18026</t>
  </si>
  <si>
    <t>VEPI18027</t>
  </si>
  <si>
    <t>VEPI18028</t>
  </si>
  <si>
    <t>VEPI18029</t>
  </si>
  <si>
    <t>VEPI18030</t>
  </si>
  <si>
    <t>VEPI18031</t>
  </si>
  <si>
    <t>VEPI18032</t>
  </si>
  <si>
    <t>VEPI18033</t>
  </si>
  <si>
    <t>8th Nv</t>
  </si>
  <si>
    <t>nanhua high</t>
  </si>
  <si>
    <t>Stopmotion,flip book,paper animation, board caricature</t>
  </si>
  <si>
    <t>VEPI18034</t>
  </si>
  <si>
    <t>VEPI18035</t>
  </si>
  <si>
    <t>VEPI18036</t>
  </si>
  <si>
    <t>VEPI18037</t>
  </si>
  <si>
    <t>VEPI18038</t>
  </si>
  <si>
    <t>VEPI18039</t>
  </si>
  <si>
    <t>VEPI18040</t>
  </si>
  <si>
    <t>VEPI18041</t>
  </si>
  <si>
    <t>VEPI18042</t>
  </si>
  <si>
    <t>VEPI18043</t>
  </si>
  <si>
    <t>VEPI18044</t>
  </si>
  <si>
    <t>VEPI18045</t>
  </si>
  <si>
    <t>VEPI18046</t>
  </si>
  <si>
    <t>VEPI18047</t>
  </si>
  <si>
    <t>VEPI18048</t>
  </si>
  <si>
    <t>VEPI18049</t>
  </si>
  <si>
    <t>VEPI18050</t>
  </si>
  <si>
    <t>VEPI18051</t>
  </si>
  <si>
    <t>VEPI18052</t>
  </si>
  <si>
    <t>VEPI18053</t>
  </si>
  <si>
    <t>VEPI18054</t>
  </si>
  <si>
    <t>VEPI18055</t>
  </si>
  <si>
    <t>VEPI18056</t>
  </si>
  <si>
    <t>VEPI18057</t>
  </si>
  <si>
    <t>VEPI18058</t>
  </si>
  <si>
    <t>VEPI18059</t>
  </si>
  <si>
    <t>VEPI18060</t>
  </si>
  <si>
    <t>VEPI18061</t>
  </si>
  <si>
    <t>VEPI18062</t>
  </si>
  <si>
    <t>VEPI18063</t>
  </si>
  <si>
    <t>VEPI18064</t>
  </si>
  <si>
    <t>VEPI18065</t>
  </si>
  <si>
    <t>VEPI18066</t>
  </si>
  <si>
    <t>VEPI18067</t>
  </si>
  <si>
    <t>VEPI18068</t>
  </si>
  <si>
    <t>VEPI18069</t>
  </si>
  <si>
    <t>VEPI18070</t>
  </si>
  <si>
    <t>VEPI18071</t>
  </si>
  <si>
    <t>VEPI18072</t>
  </si>
  <si>
    <t>VEPI18073</t>
  </si>
  <si>
    <t>VEPI18074</t>
  </si>
  <si>
    <t>VEPI18075</t>
  </si>
  <si>
    <t>VEPI18076</t>
  </si>
  <si>
    <t>VEPI18077</t>
  </si>
  <si>
    <t>VEPI18078</t>
  </si>
  <si>
    <t>VEPI18079</t>
  </si>
  <si>
    <t>VEPI18080</t>
  </si>
  <si>
    <t>VEPI18081</t>
  </si>
  <si>
    <t>VEPI18082</t>
  </si>
  <si>
    <t>VEPI18083</t>
  </si>
  <si>
    <t>VEPI18084</t>
  </si>
  <si>
    <t>VEPI18085</t>
  </si>
  <si>
    <t>VEPI18086</t>
  </si>
  <si>
    <t>VEPI18087</t>
  </si>
  <si>
    <t>VEPI18088</t>
  </si>
  <si>
    <t>VEPI18089</t>
  </si>
  <si>
    <t>VEPI18090</t>
  </si>
  <si>
    <t>VEPI18091</t>
  </si>
  <si>
    <t>VEPI18092</t>
  </si>
  <si>
    <t>VEPI18093</t>
  </si>
  <si>
    <t>VEPI18094</t>
  </si>
  <si>
    <t>VEPI18095</t>
  </si>
  <si>
    <t>VEPI18096</t>
  </si>
  <si>
    <t>VEPI18097</t>
  </si>
  <si>
    <t>VEPI18098</t>
  </si>
  <si>
    <t>VEPI18099</t>
  </si>
  <si>
    <t>VEPI18100</t>
  </si>
  <si>
    <t>ETEE18001</t>
  </si>
  <si>
    <t>INVETEE1811001</t>
  </si>
  <si>
    <t>28th Nov</t>
  </si>
  <si>
    <t>ETERNATIONAL EVENTS</t>
  </si>
  <si>
    <t>Anderson Sec</t>
  </si>
  <si>
    <t>Science Fiesta Workshops</t>
  </si>
  <si>
    <t>ETEE18002</t>
  </si>
  <si>
    <t>INVETEE18002</t>
  </si>
  <si>
    <t>Hospitality Program</t>
  </si>
  <si>
    <t>ETEE18003</t>
  </si>
  <si>
    <t>INVETEE18003</t>
  </si>
  <si>
    <t>Customer Service Program</t>
  </si>
  <si>
    <t>14.12.18</t>
  </si>
  <si>
    <t>ETEE18004</t>
  </si>
  <si>
    <t>INVETEE180024</t>
  </si>
  <si>
    <t>Hospitailty Program</t>
  </si>
  <si>
    <t>ETEE18005</t>
  </si>
  <si>
    <t>ETEE18006</t>
  </si>
  <si>
    <t>VFHZ18001</t>
  </si>
  <si>
    <t>INVVFHZ1805001</t>
  </si>
  <si>
    <t>Punggol Secondary School</t>
  </si>
  <si>
    <t>Chinese Club Drama</t>
  </si>
  <si>
    <t>INVVFHZ181101B</t>
  </si>
  <si>
    <t>VFHZ18002</t>
  </si>
  <si>
    <t>NVVFHZ1803001</t>
  </si>
  <si>
    <t>LOUIS</t>
  </si>
  <si>
    <t>ACS Barker Pri</t>
  </si>
  <si>
    <t>MTL Forthnight</t>
  </si>
  <si>
    <t>23.03.18</t>
  </si>
  <si>
    <t>VFHZ18003</t>
  </si>
  <si>
    <t>INNVFHZ180302</t>
  </si>
  <si>
    <t>Chinese Broadcasting</t>
  </si>
  <si>
    <t>04.05.18</t>
  </si>
  <si>
    <t>VFHZ18004</t>
  </si>
  <si>
    <t>NA</t>
  </si>
  <si>
    <t>Billed under Eternational (INVETEE18004)</t>
  </si>
  <si>
    <t>Hospitality</t>
  </si>
  <si>
    <t>VFHZ18005</t>
  </si>
  <si>
    <t>MGPS057/2018</t>
  </si>
  <si>
    <t>NICHOLAS</t>
  </si>
  <si>
    <t>Methodist Girls' School</t>
  </si>
  <si>
    <t>Chinese Magic Show</t>
  </si>
  <si>
    <t>10.05.18</t>
  </si>
  <si>
    <t>VFHZ18006</t>
  </si>
  <si>
    <t>INVVFHZ1805002</t>
  </si>
  <si>
    <t>Riverside Sec</t>
  </si>
  <si>
    <t>Chinese Prog Excursions to Haw Par , Heritage n Sun Yat Sen</t>
  </si>
  <si>
    <t>28.05.18</t>
  </si>
  <si>
    <t>VFHZ18007</t>
  </si>
  <si>
    <t>INVVFHZ1801100002B</t>
  </si>
  <si>
    <t>Fuhua Primary</t>
  </si>
  <si>
    <t>Amazing Race</t>
  </si>
  <si>
    <t>VFHZ18008</t>
  </si>
  <si>
    <t>INVVFHZ1801100003</t>
  </si>
  <si>
    <t>Xingnan Primary</t>
  </si>
  <si>
    <t>Mother Tongue Fortnightly</t>
  </si>
  <si>
    <t>03.12.18</t>
  </si>
  <si>
    <t>VFHZ18009</t>
  </si>
  <si>
    <t>INVVFHZ1804002</t>
  </si>
  <si>
    <t>9th April 2018</t>
  </si>
  <si>
    <t>CHIJ St Nicholas Girls (Pri)</t>
  </si>
  <si>
    <t>Chinese Amazing Race</t>
  </si>
  <si>
    <t>VFHZ18010</t>
  </si>
  <si>
    <t>INVVFHZ1804003</t>
  </si>
  <si>
    <t>CHIJ St Nicholas Girls (Sec)</t>
  </si>
  <si>
    <t>VFHZ18011</t>
  </si>
  <si>
    <t>INVVFHZ1805003</t>
  </si>
  <si>
    <t>23rd May 2018</t>
  </si>
  <si>
    <t>Catholic High</t>
  </si>
  <si>
    <t>Taiwanese Culture Programme</t>
  </si>
  <si>
    <t>VFHZ18012</t>
  </si>
  <si>
    <t>INVVFHZ1809001</t>
  </si>
  <si>
    <t>11th Sep</t>
  </si>
  <si>
    <t>Woodgrove Sec</t>
  </si>
  <si>
    <t>08.10.18</t>
  </si>
  <si>
    <t>VFHZ18013</t>
  </si>
  <si>
    <t>INVVFHZ1808001</t>
  </si>
  <si>
    <t>23rd Aug</t>
  </si>
  <si>
    <t>Christ Church Sec</t>
  </si>
  <si>
    <t>TL Music</t>
  </si>
  <si>
    <t>VFHZ18014</t>
  </si>
  <si>
    <t>INVVFHZ18011001</t>
  </si>
  <si>
    <t>Culinary</t>
  </si>
  <si>
    <t>VFHZ18015</t>
  </si>
  <si>
    <t>INVVFHZ1811004</t>
  </si>
  <si>
    <t>Image Consultant</t>
  </si>
  <si>
    <t>VFHZ18016</t>
  </si>
  <si>
    <t>INVVFHZ1805001B (double entry)</t>
  </si>
  <si>
    <t>VFHZ18017</t>
  </si>
  <si>
    <t>INVVFHZ180110003</t>
  </si>
  <si>
    <t>Methodist Girls Primary School</t>
  </si>
  <si>
    <t>Chinese Club CCA</t>
  </si>
  <si>
    <t>VFHZ18018</t>
  </si>
  <si>
    <t>VFHZ18019</t>
  </si>
  <si>
    <t>VFHZ18020</t>
  </si>
  <si>
    <t>VFHZ18021</t>
  </si>
  <si>
    <t>VFHZ18022</t>
  </si>
  <si>
    <t>VFHZ18023</t>
  </si>
  <si>
    <t>VFHZ18024</t>
  </si>
  <si>
    <t>INVVFHZ180110002</t>
  </si>
  <si>
    <t>Cabin Crew &amp; Aviation Elective Module</t>
  </si>
  <si>
    <t>VFHZ18025</t>
  </si>
  <si>
    <t>VFHZ18026</t>
  </si>
  <si>
    <t>VFHZ18027</t>
  </si>
  <si>
    <t>VFHZ18028</t>
  </si>
  <si>
    <t>VFHZ18029</t>
  </si>
  <si>
    <t>VFHZ18030</t>
  </si>
  <si>
    <t>VFHZ18031</t>
  </si>
  <si>
    <t>VFHZ18032</t>
  </si>
  <si>
    <t>VFHZ18033</t>
  </si>
  <si>
    <t>VFHZ18034</t>
  </si>
  <si>
    <t>VFHZ18035</t>
  </si>
  <si>
    <t>VFHZ18036</t>
  </si>
  <si>
    <t>VFHZ18037</t>
  </si>
  <si>
    <t>VFHZ18038</t>
  </si>
  <si>
    <t>VFHZ18039</t>
  </si>
  <si>
    <t>VFHZ18040</t>
  </si>
  <si>
    <t>VFHZ18041</t>
  </si>
  <si>
    <t>VFHZ18042</t>
  </si>
  <si>
    <t>VFHZ18043</t>
  </si>
  <si>
    <t>VFHZ18044</t>
  </si>
  <si>
    <t>VFHZ18045</t>
  </si>
  <si>
    <t>VFHZ18046</t>
  </si>
  <si>
    <t>VFHZ18047</t>
  </si>
  <si>
    <t>VFHZ18048</t>
  </si>
  <si>
    <t>VFHZ18049</t>
  </si>
  <si>
    <t>VFHZ18050</t>
  </si>
  <si>
    <t>VFHZ18051</t>
  </si>
  <si>
    <t>VFHZ18052</t>
  </si>
  <si>
    <t>VFHZ18053</t>
  </si>
  <si>
    <t>VFHZ18054</t>
  </si>
  <si>
    <t>VFHZ18055</t>
  </si>
  <si>
    <t>VFHZ18056</t>
  </si>
  <si>
    <t>VFHZ18057</t>
  </si>
  <si>
    <t>VFHZ18058</t>
  </si>
  <si>
    <t>VFHZ18059</t>
  </si>
  <si>
    <t>VFHZ18060</t>
  </si>
  <si>
    <t>VFHZ18061</t>
  </si>
  <si>
    <t>VFHZ18062</t>
  </si>
  <si>
    <t>VFHZ18063</t>
  </si>
  <si>
    <t>VFHZ18064</t>
  </si>
  <si>
    <t>VFHZ18065</t>
  </si>
  <si>
    <t>VFHZ18066</t>
  </si>
  <si>
    <t>VFHZ18067</t>
  </si>
  <si>
    <t>VFHZ18068</t>
  </si>
  <si>
    <t>VFHZ18069</t>
  </si>
  <si>
    <t>VFHZ18070</t>
  </si>
  <si>
    <t>VFHZ18071</t>
  </si>
  <si>
    <t>VFHZ18072</t>
  </si>
  <si>
    <t>VFHZ18073</t>
  </si>
  <si>
    <t>VFHZ18074</t>
  </si>
  <si>
    <t>VFHZ18075</t>
  </si>
  <si>
    <t>VFHZ18076</t>
  </si>
  <si>
    <t>VFHZ18077</t>
  </si>
  <si>
    <t>VFHZ18078</t>
  </si>
  <si>
    <t>VFHZ18079</t>
  </si>
  <si>
    <t>VFHZ18080</t>
  </si>
  <si>
    <t>VFHZ18081</t>
  </si>
  <si>
    <t>VFHZ18082</t>
  </si>
  <si>
    <t>VFHZ18083</t>
  </si>
  <si>
    <t>VFHZ18084</t>
  </si>
  <si>
    <t>VFHZ18085</t>
  </si>
  <si>
    <t>VFHZ18086</t>
  </si>
  <si>
    <t>VFHZ18087</t>
  </si>
  <si>
    <t>VFHZ18088</t>
  </si>
  <si>
    <t>VFHZ18089</t>
  </si>
  <si>
    <t>VFHZ18090</t>
  </si>
  <si>
    <t>VFHZ18091</t>
  </si>
  <si>
    <t>VFHZ18092</t>
  </si>
  <si>
    <t>VFHZ18093</t>
  </si>
  <si>
    <t>VFHZ18094</t>
  </si>
  <si>
    <t>VFHZ18095</t>
  </si>
  <si>
    <t>VFHZ18096</t>
  </si>
  <si>
    <t>VFHZ18097</t>
  </si>
  <si>
    <t>VFHZ18098</t>
  </si>
  <si>
    <t>VFHZ18099</t>
  </si>
  <si>
    <t>VFHZ18100</t>
  </si>
  <si>
    <t>FUTU180038</t>
  </si>
  <si>
    <t>INVFUTU1811001</t>
  </si>
  <si>
    <t>FUTURASIA</t>
  </si>
  <si>
    <t>QUEENSTOWN SEC EM</t>
  </si>
  <si>
    <t>FUT18001</t>
  </si>
  <si>
    <t>FUT18002</t>
  </si>
  <si>
    <t>FUT18003</t>
  </si>
  <si>
    <t>FUT18004</t>
  </si>
  <si>
    <t>VJWA18005</t>
  </si>
  <si>
    <t>VJWA18006</t>
  </si>
  <si>
    <t>VJWA18007</t>
  </si>
  <si>
    <t>VJWA18008</t>
  </si>
  <si>
    <t>VJWA18009</t>
  </si>
  <si>
    <t>VJWA18010</t>
  </si>
  <si>
    <t>VJWA18011</t>
  </si>
  <si>
    <t>VJWA18012</t>
  </si>
  <si>
    <t>VJWA18013</t>
  </si>
  <si>
    <t>VJWA18014</t>
  </si>
  <si>
    <t>VJWA18015</t>
  </si>
  <si>
    <t>VJWA18016</t>
  </si>
  <si>
    <t>VJWA18017</t>
  </si>
  <si>
    <t>VJWA18018</t>
  </si>
  <si>
    <t>VJWA18019</t>
  </si>
  <si>
    <t>VJWA18020</t>
  </si>
  <si>
    <t>VJWA18021</t>
  </si>
  <si>
    <t>VJWA18022</t>
  </si>
  <si>
    <t>VJWA18023</t>
  </si>
  <si>
    <t>VJWA18024</t>
  </si>
  <si>
    <t>VJWA18025</t>
  </si>
  <si>
    <t>VJWA18026</t>
  </si>
  <si>
    <t>VJWA18027</t>
  </si>
  <si>
    <t>VJWA18028</t>
  </si>
  <si>
    <t>VJWA18029</t>
  </si>
  <si>
    <t>VJWA18030</t>
  </si>
  <si>
    <t>VJWA18031</t>
  </si>
  <si>
    <t>VJWA18032</t>
  </si>
  <si>
    <t>VJWA18033</t>
  </si>
  <si>
    <t>VJWA18034</t>
  </si>
  <si>
    <t>VJWA18035</t>
  </si>
  <si>
    <t>VJWA18036</t>
  </si>
  <si>
    <t>VJWA18037</t>
  </si>
  <si>
    <t>VJWA18038</t>
  </si>
  <si>
    <t>VJWA18039</t>
  </si>
  <si>
    <t>VJWA18040</t>
  </si>
  <si>
    <t>VJWA18041</t>
  </si>
  <si>
    <t>VJWA18042</t>
  </si>
  <si>
    <t>VJWA18043</t>
  </si>
  <si>
    <t>VJWA18044</t>
  </si>
  <si>
    <t>VJWA18045</t>
  </si>
  <si>
    <t>VJWA18046</t>
  </si>
  <si>
    <t>VJWA18047</t>
  </si>
  <si>
    <t>VJWA18048</t>
  </si>
  <si>
    <t>VJWA18049</t>
  </si>
  <si>
    <t>VJWA18050</t>
  </si>
  <si>
    <t>VJWA18051</t>
  </si>
  <si>
    <t>VJWA18052</t>
  </si>
  <si>
    <t>VJWA18053</t>
  </si>
  <si>
    <t>VJWA18054</t>
  </si>
  <si>
    <t>VJWA18055</t>
  </si>
  <si>
    <t>VJWA18056</t>
  </si>
  <si>
    <t>VJWA18057</t>
  </si>
  <si>
    <t>VJWA18058</t>
  </si>
  <si>
    <t>VJWA18059</t>
  </si>
  <si>
    <t>VJWA18060</t>
  </si>
  <si>
    <t>VJWA18061</t>
  </si>
  <si>
    <t>VJWA18062</t>
  </si>
  <si>
    <t>VJWA18063</t>
  </si>
  <si>
    <t>VJWA18064</t>
  </si>
  <si>
    <t>VJWA18065</t>
  </si>
  <si>
    <t>VJWA18066</t>
  </si>
  <si>
    <t>VJWA18067</t>
  </si>
  <si>
    <t>VJWA18068</t>
  </si>
  <si>
    <t>VJWA18069</t>
  </si>
  <si>
    <t>VJWA18070</t>
  </si>
  <si>
    <t>VJWA18071</t>
  </si>
  <si>
    <t>VJWA18072</t>
  </si>
  <si>
    <t>VJWA18073</t>
  </si>
  <si>
    <t>VJWA18074</t>
  </si>
  <si>
    <t>VJWA18075</t>
  </si>
  <si>
    <t>VJWA18076</t>
  </si>
  <si>
    <t>VJWA18077</t>
  </si>
  <si>
    <t>VJWA18078</t>
  </si>
  <si>
    <t>VJWA18079</t>
  </si>
  <si>
    <t>VJWA18080</t>
  </si>
  <si>
    <t>VJWA18081</t>
  </si>
  <si>
    <t>VJWA18082</t>
  </si>
  <si>
    <t>VJWA18083</t>
  </si>
  <si>
    <t>VJWA18084</t>
  </si>
  <si>
    <t>VJWA18085</t>
  </si>
  <si>
    <t>VJWA18086</t>
  </si>
  <si>
    <t>VJWA18087</t>
  </si>
  <si>
    <t>VJWA18088</t>
  </si>
  <si>
    <t>VJWA18089</t>
  </si>
  <si>
    <t>VJWA18090</t>
  </si>
  <si>
    <t>VJWA18091</t>
  </si>
  <si>
    <t>VJWA18092</t>
  </si>
  <si>
    <t>VJWA18093</t>
  </si>
  <si>
    <t>VJWA18094</t>
  </si>
  <si>
    <t>VJWA18095</t>
  </si>
  <si>
    <t>VJWA18096</t>
  </si>
  <si>
    <t>VJWA18097</t>
  </si>
  <si>
    <t>VJWA18098</t>
  </si>
  <si>
    <t>VJWA18099</t>
  </si>
  <si>
    <t>VJWA18100</t>
  </si>
  <si>
    <t>VLVC18001</t>
  </si>
  <si>
    <t>VLVC18002</t>
  </si>
  <si>
    <t>VLVC18003</t>
  </si>
  <si>
    <t>VLVC18004</t>
  </si>
  <si>
    <t>VLVC18005</t>
  </si>
  <si>
    <t>VLVC18006</t>
  </si>
  <si>
    <t>VLVC18007</t>
  </si>
  <si>
    <t>VLVC18008</t>
  </si>
  <si>
    <t>VLVC18009</t>
  </si>
  <si>
    <t>VLVC18010</t>
  </si>
  <si>
    <t>VLVC18011</t>
  </si>
  <si>
    <t>VLVC18012</t>
  </si>
  <si>
    <t>VLVC18013</t>
  </si>
  <si>
    <t>VLVC18014</t>
  </si>
  <si>
    <t>VLVC18015</t>
  </si>
  <si>
    <t>VLVC18016</t>
  </si>
  <si>
    <t>VLVC18017</t>
  </si>
  <si>
    <t>VLVC18018</t>
  </si>
  <si>
    <t>VLVC18019</t>
  </si>
  <si>
    <t>VLVC18020</t>
  </si>
  <si>
    <t>VLVC18021</t>
  </si>
  <si>
    <t>VLVC18022</t>
  </si>
  <si>
    <t>VLVC18023</t>
  </si>
  <si>
    <t>VLVC18024</t>
  </si>
  <si>
    <t>VLVC18025</t>
  </si>
  <si>
    <t>VLVC18026</t>
  </si>
  <si>
    <t>VLVC18027</t>
  </si>
  <si>
    <t>VLVC18028</t>
  </si>
  <si>
    <t>VLVC18029</t>
  </si>
  <si>
    <t>VLVC18030</t>
  </si>
  <si>
    <t>VLVC18031</t>
  </si>
  <si>
    <t>VLVC18032</t>
  </si>
  <si>
    <t>VLVC18033</t>
  </si>
  <si>
    <t>VLVC18034</t>
  </si>
  <si>
    <t>VLVC18035</t>
  </si>
  <si>
    <t>VLVC18036</t>
  </si>
  <si>
    <t>VLVC18037</t>
  </si>
  <si>
    <t>VLVC18038</t>
  </si>
  <si>
    <t>VLVC18039</t>
  </si>
  <si>
    <t>VLVC18040</t>
  </si>
  <si>
    <t>VLVC18041</t>
  </si>
  <si>
    <t>VLVC18042</t>
  </si>
  <si>
    <t>VLVC18043</t>
  </si>
  <si>
    <t>VLVC18044</t>
  </si>
  <si>
    <t>VLVC18045</t>
  </si>
  <si>
    <t>VLVC18046</t>
  </si>
  <si>
    <t>VLVC18047</t>
  </si>
  <si>
    <t>VLVC18048</t>
  </si>
  <si>
    <t>VLVC18049</t>
  </si>
  <si>
    <t>VLVC18050</t>
  </si>
  <si>
    <t>VLVC18051</t>
  </si>
  <si>
    <t>VLVC18052</t>
  </si>
  <si>
    <t>VLVC18053</t>
  </si>
  <si>
    <t>VLVC18054</t>
  </si>
  <si>
    <t>VLVC18055</t>
  </si>
  <si>
    <t>VLVC18056</t>
  </si>
  <si>
    <t>VLVC18057</t>
  </si>
  <si>
    <t>VLVC18058</t>
  </si>
  <si>
    <t>VLVC18059</t>
  </si>
  <si>
    <t>VLVC18060</t>
  </si>
  <si>
    <t>VLVC18061</t>
  </si>
  <si>
    <t>VLVC18062</t>
  </si>
  <si>
    <t>VLVC18063</t>
  </si>
  <si>
    <t>VLVC18064</t>
  </si>
  <si>
    <t>VLVC18065</t>
  </si>
  <si>
    <t>VLVC18066</t>
  </si>
  <si>
    <t>VLVC18067</t>
  </si>
  <si>
    <t>VLVC18068</t>
  </si>
  <si>
    <t>VLVC18069</t>
  </si>
  <si>
    <t>VLVC18070</t>
  </si>
  <si>
    <t>VLVC18071</t>
  </si>
  <si>
    <t>VLVC18072</t>
  </si>
  <si>
    <t>VLVC18073</t>
  </si>
  <si>
    <t>VLVC18074</t>
  </si>
  <si>
    <t>VLVC18075</t>
  </si>
  <si>
    <t>VLVC18076</t>
  </si>
  <si>
    <t>VLVC18077</t>
  </si>
  <si>
    <t>VLVC18078</t>
  </si>
  <si>
    <t>VLVC18079</t>
  </si>
  <si>
    <t>VLVC18080</t>
  </si>
  <si>
    <t>VLVC18081</t>
  </si>
  <si>
    <t>VLVC18082</t>
  </si>
  <si>
    <t>VLVC18083</t>
  </si>
  <si>
    <t>VLVC18084</t>
  </si>
  <si>
    <t>VLVC18085</t>
  </si>
  <si>
    <t>VLVC18086</t>
  </si>
  <si>
    <t>VLVC18087</t>
  </si>
  <si>
    <t>VLVC18088</t>
  </si>
  <si>
    <t>VLVC18089</t>
  </si>
  <si>
    <t>VLVC18090</t>
  </si>
  <si>
    <t>VLVC18091</t>
  </si>
  <si>
    <t>VLVC18092</t>
  </si>
  <si>
    <t>VLVC18093</t>
  </si>
  <si>
    <t>VLVC18094</t>
  </si>
  <si>
    <t>VLVC18095</t>
  </si>
  <si>
    <t>VLVC18096</t>
  </si>
  <si>
    <t>VLVC18097</t>
  </si>
  <si>
    <t>VLVC18098</t>
  </si>
  <si>
    <t>VLVC18099</t>
  </si>
  <si>
    <t>VLVC18100</t>
  </si>
  <si>
    <t>VLCH18001</t>
  </si>
  <si>
    <t>INVVLCH1801001A</t>
  </si>
  <si>
    <t>Sec 1 Lifeskills &amp; Leadership Programme</t>
  </si>
  <si>
    <t xml:space="preserve">200 Students </t>
  </si>
  <si>
    <t>04.06.18</t>
  </si>
  <si>
    <t>VLCH18002</t>
  </si>
  <si>
    <t>INVVLCH1805004</t>
  </si>
  <si>
    <t>Rebilled on 25th May</t>
  </si>
  <si>
    <t>St Andrew's Secondary School</t>
  </si>
  <si>
    <t>Sec 2 Jacob's Ladder Lifeskills program</t>
  </si>
  <si>
    <t>Jan to May</t>
  </si>
  <si>
    <t>VLCH18003</t>
  </si>
  <si>
    <t>INVVLCH1803001</t>
  </si>
  <si>
    <t>21/3/2018</t>
  </si>
  <si>
    <t>Reinvoice on 5th Apr. INVVLCH1803001(1) for 115 students. INVVLCH1803001(2) for 156 students. Total 271 pax.</t>
  </si>
  <si>
    <t>Christ Church Secondary</t>
  </si>
  <si>
    <t>Appreciating Family LIfe</t>
  </si>
  <si>
    <t>VLCH18004</t>
  </si>
  <si>
    <t>INVVLCH1805001</t>
  </si>
  <si>
    <t>Vietnamese Cultural Programme</t>
  </si>
  <si>
    <t>VLCH18005</t>
  </si>
  <si>
    <t>INVVLCH1805003</t>
  </si>
  <si>
    <t>24th May 2018</t>
  </si>
  <si>
    <t>Serangoon Sec</t>
  </si>
  <si>
    <t>Restorative practice</t>
  </si>
  <si>
    <t>VLCH18006</t>
  </si>
  <si>
    <t>INVVLCH1804002</t>
  </si>
  <si>
    <t xml:space="preserve">18th May </t>
  </si>
  <si>
    <t>Videography for 2NT</t>
  </si>
  <si>
    <t>VLCH18007</t>
  </si>
  <si>
    <t>INVVLCH1808001</t>
  </si>
  <si>
    <t>Mentoring Programme</t>
  </si>
  <si>
    <t>VLCH18008</t>
  </si>
  <si>
    <t>INVLCH1806001</t>
  </si>
  <si>
    <t>25th May 2018</t>
  </si>
  <si>
    <t>Re-billed on 1st June</t>
  </si>
  <si>
    <t>Queenstown Sec</t>
  </si>
  <si>
    <t xml:space="preserve">Culinary - May EM
</t>
  </si>
  <si>
    <t>21 Students</t>
  </si>
  <si>
    <t>VLCH18009</t>
  </si>
  <si>
    <t>INVVLCH1805002a</t>
  </si>
  <si>
    <t>04 Jun 2018</t>
  </si>
  <si>
    <t>Re-billed on 4th June</t>
  </si>
  <si>
    <t>Yishun Sec</t>
  </si>
  <si>
    <t>Critical Thinking Workshop</t>
  </si>
  <si>
    <t>12.07.18</t>
  </si>
  <si>
    <t>VLCH18010</t>
  </si>
  <si>
    <t>INVLCH1806002</t>
  </si>
  <si>
    <t>11th June 2018</t>
  </si>
  <si>
    <t>Motivational make up</t>
  </si>
  <si>
    <t>09.07.18</t>
  </si>
  <si>
    <t>VLCH18011</t>
  </si>
  <si>
    <t>INVVLCH1811004</t>
  </si>
  <si>
    <t>7th Nov 2018</t>
  </si>
  <si>
    <t>Punggol Sec</t>
  </si>
  <si>
    <t>Time Out</t>
  </si>
  <si>
    <t>24 students</t>
  </si>
  <si>
    <t>VLCH18012</t>
  </si>
  <si>
    <t>INVVLCH1811002</t>
  </si>
  <si>
    <t>Marsiling Sec</t>
  </si>
  <si>
    <t>Small Biz Ops</t>
  </si>
  <si>
    <t>VLCH18013</t>
  </si>
  <si>
    <t>INVVLCH18110003</t>
  </si>
  <si>
    <t xml:space="preserve">VIDEOGRAPHER ELECTIVE MODULE </t>
  </si>
  <si>
    <t>VLCH18014</t>
  </si>
  <si>
    <t>VLCH18015</t>
  </si>
  <si>
    <t>INVVLCH1811005</t>
  </si>
  <si>
    <t>Serngoon Garden</t>
  </si>
  <si>
    <t>EM-hAIRSTYLIST</t>
  </si>
  <si>
    <t>VLCH18016</t>
  </si>
  <si>
    <t>INVVLCH1811006</t>
  </si>
  <si>
    <t>Yishun Secondary SCHOOL</t>
  </si>
  <si>
    <t>ECG</t>
  </si>
  <si>
    <t>$98/pax</t>
  </si>
  <si>
    <t>VLCH18017</t>
  </si>
  <si>
    <t>INVVLCH1811001a-Rebilled</t>
  </si>
  <si>
    <t>21st Nov 2018</t>
  </si>
  <si>
    <t>Princess Elizabeth Primary School</t>
  </si>
  <si>
    <t>LIFESKILLS PROGRAM</t>
  </si>
  <si>
    <t>VLCH18018</t>
  </si>
  <si>
    <t>VLCH18019</t>
  </si>
  <si>
    <t>VLCH18020</t>
  </si>
  <si>
    <t>VLCH18021</t>
  </si>
  <si>
    <t>VLCH18022</t>
  </si>
  <si>
    <t>VLCH18023</t>
  </si>
  <si>
    <t>VLCH18024</t>
  </si>
  <si>
    <t>VLCH18025</t>
  </si>
  <si>
    <t>VLCH18026</t>
  </si>
  <si>
    <t>VLCH18027</t>
  </si>
  <si>
    <t>VLCH18028</t>
  </si>
  <si>
    <t>VLCH18029</t>
  </si>
  <si>
    <t>VLCH18030</t>
  </si>
  <si>
    <t>VLCH18031</t>
  </si>
  <si>
    <t>VLCH18032</t>
  </si>
  <si>
    <t>VLCH18033</t>
  </si>
  <si>
    <t>VLCH18034</t>
  </si>
  <si>
    <t>VLCH18035</t>
  </si>
  <si>
    <t>VLCH18036</t>
  </si>
  <si>
    <t>VLCH18037</t>
  </si>
  <si>
    <t>VLCH18038</t>
  </si>
  <si>
    <t>VLCH18039</t>
  </si>
  <si>
    <t>VLCH18040</t>
  </si>
  <si>
    <t>VLCH18041</t>
  </si>
  <si>
    <t>VLCH18042</t>
  </si>
  <si>
    <t>VLCH18043</t>
  </si>
  <si>
    <t>VLCH18044</t>
  </si>
  <si>
    <t>VLCH18045</t>
  </si>
  <si>
    <t>VLCH18046</t>
  </si>
  <si>
    <t>VLCH18047</t>
  </si>
  <si>
    <t>VLCH18048</t>
  </si>
  <si>
    <t>VLCH18049</t>
  </si>
  <si>
    <t>VLCH18050</t>
  </si>
  <si>
    <t>VLCH18051</t>
  </si>
  <si>
    <t>VLCH18052</t>
  </si>
  <si>
    <t>VLCH18053</t>
  </si>
  <si>
    <t>VLCH18054</t>
  </si>
  <si>
    <t>VLCH18055</t>
  </si>
  <si>
    <t>VLCH18056</t>
  </si>
  <si>
    <t>VLCH18057</t>
  </si>
  <si>
    <t>VLCH18058</t>
  </si>
  <si>
    <t>VLCH18059</t>
  </si>
  <si>
    <t>VLCH18060</t>
  </si>
  <si>
    <t>VLCH18061</t>
  </si>
  <si>
    <t>VLCH18062</t>
  </si>
  <si>
    <t>VLCH18063</t>
  </si>
  <si>
    <t>VLCH18064</t>
  </si>
  <si>
    <t>VLCH18065</t>
  </si>
  <si>
    <t>VLCH18066</t>
  </si>
  <si>
    <t>VLCH18067</t>
  </si>
  <si>
    <t>VLCH18068</t>
  </si>
  <si>
    <t>VLCH18069</t>
  </si>
  <si>
    <t>VLCH18070</t>
  </si>
  <si>
    <t>VLCH18071</t>
  </si>
  <si>
    <t>VLCH18072</t>
  </si>
  <si>
    <t>VLCH18073</t>
  </si>
  <si>
    <t>VLCH18074</t>
  </si>
  <si>
    <t>VLCH18075</t>
  </si>
  <si>
    <t>VLCH18076</t>
  </si>
  <si>
    <t>VLCH18077</t>
  </si>
  <si>
    <t>VLCH18078</t>
  </si>
  <si>
    <t>VLCH18079</t>
  </si>
  <si>
    <t>VLCH18080</t>
  </si>
  <si>
    <t>VLCH18081</t>
  </si>
  <si>
    <t>VLCH18082</t>
  </si>
  <si>
    <t>VLCH18083</t>
  </si>
  <si>
    <t>VLCH18084</t>
  </si>
  <si>
    <t>VLCH18085</t>
  </si>
  <si>
    <t>VLCH18086</t>
  </si>
  <si>
    <t>VLCH18087</t>
  </si>
  <si>
    <t>VLCH18088</t>
  </si>
  <si>
    <t>VLCH18089</t>
  </si>
  <si>
    <t>VLCH18090</t>
  </si>
  <si>
    <t>VLCH18091</t>
  </si>
  <si>
    <t>VLCH18092</t>
  </si>
  <si>
    <t>VLCH18093</t>
  </si>
  <si>
    <t>VLCH18094</t>
  </si>
  <si>
    <t>VLCH18095</t>
  </si>
  <si>
    <t>VLCH18096</t>
  </si>
  <si>
    <t>VLCH18097</t>
  </si>
  <si>
    <t>VLCH18098</t>
  </si>
  <si>
    <t>VLCH18099</t>
  </si>
  <si>
    <t>VLCH18100</t>
  </si>
  <si>
    <t>VMUI18001</t>
  </si>
  <si>
    <t>INVVMUI180301</t>
  </si>
  <si>
    <t>MARSILING PRI</t>
  </si>
  <si>
    <t>PERCUSSION ENSEMBLE CCA (JAN)</t>
  </si>
  <si>
    <t>26.04.18</t>
  </si>
  <si>
    <t>VMUI18002</t>
  </si>
  <si>
    <t>INVVMUI18011001</t>
  </si>
  <si>
    <t>Ms Cheryl Ho</t>
  </si>
  <si>
    <t>AM has advised that billing can only be done only after the programme has completed</t>
  </si>
  <si>
    <t>Stomp / Percussions</t>
  </si>
  <si>
    <t>VMUI18003</t>
  </si>
  <si>
    <t>INVVMUI180302</t>
  </si>
  <si>
    <t>PERCUSSION ENSEMBLE CCA (FEB)</t>
  </si>
  <si>
    <t>VMUI18004</t>
  </si>
  <si>
    <t>INVVMUI180501</t>
  </si>
  <si>
    <t>31st May 2018</t>
  </si>
  <si>
    <t>banked in to Musicon</t>
  </si>
  <si>
    <t>PERCUSSION ENSEMBLE CCA (MAR)</t>
  </si>
  <si>
    <t>VMUI18005</t>
  </si>
  <si>
    <t>INVVMUI180502</t>
  </si>
  <si>
    <t>Banked in to Musicon</t>
  </si>
  <si>
    <t>PERCUSSION ENSEMBLE CCA (APR)</t>
  </si>
  <si>
    <t>VMUI18006</t>
  </si>
  <si>
    <t>INVVMUI180601</t>
  </si>
  <si>
    <t>PERCUSSION ENSEMBLE CCA (MAY)</t>
  </si>
  <si>
    <t>VMUI18007</t>
  </si>
  <si>
    <t>INVVMUI1801001</t>
  </si>
  <si>
    <t>31ST OCT 2018</t>
  </si>
  <si>
    <t>Billing for June, July, August &amp; Sept)</t>
  </si>
  <si>
    <t>PERCUSSION ENSEMBLE CCA (JUNE, JULY, AUG &amp; SEPT)</t>
  </si>
  <si>
    <t>VMUI18008</t>
  </si>
  <si>
    <t>INVVMUI18011002</t>
  </si>
  <si>
    <t>Billing for October</t>
  </si>
  <si>
    <t>PERCUSSION ENSEMBLE CCA (OCT)</t>
  </si>
  <si>
    <t>VMUI18009</t>
  </si>
  <si>
    <t>INVVMUI180120001</t>
  </si>
  <si>
    <t>Billing for November</t>
  </si>
  <si>
    <t>PERCUSSION ENSEMBLE CCA (NOV)</t>
  </si>
  <si>
    <t>04.02.19</t>
  </si>
  <si>
    <t>VMUI18010</t>
  </si>
  <si>
    <t>VMUI18011</t>
  </si>
  <si>
    <t>VMUI18012</t>
  </si>
  <si>
    <t>VMUI18013</t>
  </si>
  <si>
    <t>VMUI18014</t>
  </si>
  <si>
    <t>VMUI18015</t>
  </si>
  <si>
    <t>VMUI18016</t>
  </si>
  <si>
    <t>VMUI18017</t>
  </si>
  <si>
    <t>VMUI18018</t>
  </si>
  <si>
    <t>VMUI18019</t>
  </si>
  <si>
    <t>VMUI18020</t>
  </si>
  <si>
    <t>VMUI18021</t>
  </si>
  <si>
    <t>VMUI18022</t>
  </si>
  <si>
    <t>VMUI18023</t>
  </si>
  <si>
    <t>VMUI18024</t>
  </si>
  <si>
    <t>VMUI18025</t>
  </si>
  <si>
    <t>VMUI18026</t>
  </si>
  <si>
    <t>VMUI18027</t>
  </si>
  <si>
    <t>VMUI18028</t>
  </si>
  <si>
    <t>VMUI18029</t>
  </si>
  <si>
    <t>VMUI18030</t>
  </si>
  <si>
    <t>VMUI18031</t>
  </si>
  <si>
    <t>VMUI18032</t>
  </si>
  <si>
    <t>VMUI18033</t>
  </si>
  <si>
    <t>VMUI18034</t>
  </si>
  <si>
    <t>VMUI18035</t>
  </si>
  <si>
    <t>VMUI18036</t>
  </si>
  <si>
    <t>VMUI18037</t>
  </si>
  <si>
    <t>VMUI18038</t>
  </si>
  <si>
    <t>VMUI18039</t>
  </si>
  <si>
    <t>VMUI18040</t>
  </si>
  <si>
    <t>VMUI18041</t>
  </si>
  <si>
    <t>VMUI18042</t>
  </si>
  <si>
    <t>VMUI18043</t>
  </si>
  <si>
    <t>VMUI18044</t>
  </si>
  <si>
    <t>VMUI18045</t>
  </si>
  <si>
    <t>VMUI18046</t>
  </si>
  <si>
    <t>VMUI18047</t>
  </si>
  <si>
    <t>VMUI18048</t>
  </si>
  <si>
    <t>VMUI18049</t>
  </si>
  <si>
    <t>VMUI18050</t>
  </si>
  <si>
    <t>VMUI18051</t>
  </si>
  <si>
    <t>VMUI18052</t>
  </si>
  <si>
    <t>VMUI18053</t>
  </si>
  <si>
    <t>VMUI18054</t>
  </si>
  <si>
    <t>VMUI18055</t>
  </si>
  <si>
    <t>VMUI18056</t>
  </si>
  <si>
    <t>VMUI18057</t>
  </si>
  <si>
    <t>VMUI18058</t>
  </si>
  <si>
    <t>VMUI18059</t>
  </si>
  <si>
    <t>VMUI18060</t>
  </si>
  <si>
    <t>VMUI18061</t>
  </si>
  <si>
    <t>VMUI18062</t>
  </si>
  <si>
    <t>VMUI18063</t>
  </si>
  <si>
    <t>VMUI18064</t>
  </si>
  <si>
    <t>VMUI18065</t>
  </si>
  <si>
    <t>VMUI18066</t>
  </si>
  <si>
    <t>VMUI18067</t>
  </si>
  <si>
    <t>VMUI18068</t>
  </si>
  <si>
    <t>VMUI18069</t>
  </si>
  <si>
    <t>VMUI18070</t>
  </si>
  <si>
    <t>VMUI18071</t>
  </si>
  <si>
    <t>VMUI18072</t>
  </si>
  <si>
    <t>VMUI18073</t>
  </si>
  <si>
    <t>VMUI18074</t>
  </si>
  <si>
    <t>VMUI18075</t>
  </si>
  <si>
    <t>VMUI18076</t>
  </si>
  <si>
    <t>VMUI18077</t>
  </si>
  <si>
    <t>VMUI18078</t>
  </si>
  <si>
    <t>VMUI18079</t>
  </si>
  <si>
    <t>VMUI18080</t>
  </si>
  <si>
    <t>VMUI18081</t>
  </si>
  <si>
    <t>VMUI18082</t>
  </si>
  <si>
    <t>VMUI18083</t>
  </si>
  <si>
    <t>VMUI18084</t>
  </si>
  <si>
    <t>VMUI18085</t>
  </si>
  <si>
    <t>VMUI18086</t>
  </si>
  <si>
    <t>VMUI18087</t>
  </si>
  <si>
    <t>VMUI18088</t>
  </si>
  <si>
    <t>VMUI18089</t>
  </si>
  <si>
    <t>VMUI18090</t>
  </si>
  <si>
    <t>VMUI18091</t>
  </si>
  <si>
    <t>VMUI18092</t>
  </si>
  <si>
    <t>VMUI18093</t>
  </si>
  <si>
    <t>VMUI18094</t>
  </si>
  <si>
    <t>VMUI18095</t>
  </si>
  <si>
    <t>VMUI18096</t>
  </si>
  <si>
    <t>VMUI18097</t>
  </si>
  <si>
    <t>VMUI18098</t>
  </si>
  <si>
    <t>VMUI18099</t>
  </si>
  <si>
    <t>VMUI18100</t>
  </si>
  <si>
    <t>VMUS18001</t>
  </si>
  <si>
    <t>INVMUS18001</t>
  </si>
  <si>
    <t>billing to be done at end of sem 2</t>
  </si>
  <si>
    <t>Waterway Pri</t>
  </si>
  <si>
    <t>PAL MUSIC</t>
  </si>
  <si>
    <t>VMUS18002</t>
  </si>
  <si>
    <t>INVVMUS180302</t>
  </si>
  <si>
    <t>20TH MARCH</t>
  </si>
  <si>
    <t>Yuhua Sec</t>
  </si>
  <si>
    <t>Orientation Ethnic Percussion</t>
  </si>
  <si>
    <t>158 per hour</t>
  </si>
  <si>
    <t>VMUS18003</t>
  </si>
  <si>
    <t>INVVMUS1811008</t>
  </si>
  <si>
    <t>Request to requota for additional programmes in term 3</t>
  </si>
  <si>
    <t>Qifa Primary</t>
  </si>
  <si>
    <t>Indian Percussion (AMIS)</t>
  </si>
  <si>
    <t>140 per hour</t>
  </si>
  <si>
    <t>VMUS18004</t>
  </si>
  <si>
    <t>INVVMUS180901</t>
  </si>
  <si>
    <t>17 th SEPT</t>
  </si>
  <si>
    <t>Evergreen Primary School</t>
  </si>
  <si>
    <t>International Drumming</t>
  </si>
  <si>
    <t>15.10.18</t>
  </si>
  <si>
    <t>VMUS18005</t>
  </si>
  <si>
    <t>INVVMUS180501(A)</t>
  </si>
  <si>
    <t>4th July 2018</t>
  </si>
  <si>
    <t>Woodlands Primary</t>
  </si>
  <si>
    <t>P6 Music Enrichment - Virtually Pop (ICT Pop Band)</t>
  </si>
  <si>
    <t>S160 Per Hour</t>
  </si>
  <si>
    <t>VMUS18006</t>
  </si>
  <si>
    <t>INVVMUS180303</t>
  </si>
  <si>
    <t>3rd March 2018</t>
  </si>
  <si>
    <t>Northbrooks Sec</t>
  </si>
  <si>
    <t>Music Tech Em</t>
  </si>
  <si>
    <t>VMUS18007</t>
  </si>
  <si>
    <t>INVVMUS180304</t>
  </si>
  <si>
    <t>BEATTY SEC</t>
  </si>
  <si>
    <t>DJ &amp; HOSTING EM</t>
  </si>
  <si>
    <t>VMUS18008</t>
  </si>
  <si>
    <t>INVVMUS1800401</t>
  </si>
  <si>
    <t>11th APRIL 2018</t>
  </si>
  <si>
    <t>Rental of Ukuleles</t>
  </si>
  <si>
    <t>08.05.18</t>
  </si>
  <si>
    <t>VMUS18009</t>
  </si>
  <si>
    <t>INVVMUS180902</t>
  </si>
  <si>
    <t>Nanyang Primary School</t>
  </si>
  <si>
    <t>110 per hour + 520 logistics cost</t>
  </si>
  <si>
    <t>VMUS18010</t>
  </si>
  <si>
    <t>INVVMUS180903A
INVVMUS1812001
INVVMUS1812002
INVVMUS1812003
INVVMUS1812004</t>
  </si>
  <si>
    <t>21st Sep 2018
12th Dec 2018
12th Dec 2018
12th Dec 2018
12th Dec 2018</t>
  </si>
  <si>
    <t>Concord Primary School</t>
  </si>
  <si>
    <t>P5 Cajon Programme</t>
  </si>
  <si>
    <t>Monthly Billing</t>
  </si>
  <si>
    <t>5003453914
5003487541</t>
  </si>
  <si>
    <t>16.10.18
17.12.18</t>
  </si>
  <si>
    <t>VMUS18011</t>
  </si>
  <si>
    <t>INVVMUS180502</t>
  </si>
  <si>
    <t>Zhengua Primary</t>
  </si>
  <si>
    <t>Band Ensemble</t>
  </si>
  <si>
    <t>$150 per hour</t>
  </si>
  <si>
    <t>VMUS18012</t>
  </si>
  <si>
    <t>INVVMUS180503</t>
  </si>
  <si>
    <t>Canberra Primary</t>
  </si>
  <si>
    <t>Keyboard &amp; Ethnic Keyboard</t>
  </si>
  <si>
    <t>28.06.18</t>
  </si>
  <si>
    <t>VMUS18013</t>
  </si>
  <si>
    <t>INVVMUS1811013</t>
  </si>
  <si>
    <t>Kong Hwa Primary</t>
  </si>
  <si>
    <t>PAL Music</t>
  </si>
  <si>
    <t>$100/hr</t>
  </si>
  <si>
    <t>VMUS18014</t>
  </si>
  <si>
    <t>INVVMUS1808001</t>
  </si>
  <si>
    <t>22nd Aug 2018</t>
  </si>
  <si>
    <t>Rosyth School</t>
  </si>
  <si>
    <t>P2 Alternative Percussion</t>
  </si>
  <si>
    <t>VMUS18015</t>
  </si>
  <si>
    <t>VMUS18016</t>
  </si>
  <si>
    <t>INVVMUS1811009</t>
  </si>
  <si>
    <t>Fuhua Pri</t>
  </si>
  <si>
    <t>VMUS18017</t>
  </si>
  <si>
    <t>INVVMUS18110010</t>
  </si>
  <si>
    <t>Dunearn Sec</t>
  </si>
  <si>
    <t xml:space="preserve">String and Stomp Percussion </t>
  </si>
  <si>
    <t>$216 per hour</t>
  </si>
  <si>
    <t>VMUS18018</t>
  </si>
  <si>
    <t>INVVMUS1811011</t>
  </si>
  <si>
    <t>STOMP MUSIC</t>
  </si>
  <si>
    <t>VMUS18019</t>
  </si>
  <si>
    <t>INVVMUS1811007</t>
  </si>
  <si>
    <t>Bedok Green Primary</t>
  </si>
  <si>
    <t>Boom Whackers</t>
  </si>
  <si>
    <t>VMUS18020</t>
  </si>
  <si>
    <t>INVVMUS1811006a</t>
  </si>
  <si>
    <t>19th Nov 2018</t>
  </si>
  <si>
    <t xml:space="preserve">MARSILING SECONDARY </t>
  </si>
  <si>
    <t>MUSIC TECH</t>
  </si>
  <si>
    <t>$300/pax</t>
  </si>
  <si>
    <t>VMUS18021</t>
  </si>
  <si>
    <t>LINDEN'S EVERGREEN</t>
  </si>
  <si>
    <t>VMUS18022</t>
  </si>
  <si>
    <t>INVVMUS18110004</t>
  </si>
  <si>
    <t>Deejay Elective Module</t>
  </si>
  <si>
    <t>$190 per pax</t>
  </si>
  <si>
    <t>VMUS18023</t>
  </si>
  <si>
    <t>INVVMUS1811001</t>
  </si>
  <si>
    <t>music Expose</t>
  </si>
  <si>
    <t>VMUS18024</t>
  </si>
  <si>
    <t>INVVMUS1811015</t>
  </si>
  <si>
    <t>20th Nov 2018</t>
  </si>
  <si>
    <t>Chongzheng Primary School</t>
  </si>
  <si>
    <t>P6 Gradution Performance</t>
  </si>
  <si>
    <t>VMUS18025</t>
  </si>
  <si>
    <t>INVVMUS1811002</t>
  </si>
  <si>
    <t>sembawang sec</t>
  </si>
  <si>
    <t>DJ Program</t>
  </si>
  <si>
    <t>VMUS18026</t>
  </si>
  <si>
    <t>INVVMUS1811003</t>
  </si>
  <si>
    <t>EM- AR/VR</t>
  </si>
  <si>
    <t>VMUS18027</t>
  </si>
  <si>
    <t>INVVMUS1811014</t>
  </si>
  <si>
    <t>Mayflower Primary School</t>
  </si>
  <si>
    <t>Cajon and Percussion</t>
  </si>
  <si>
    <t>VMUS18028</t>
  </si>
  <si>
    <t>INVVMUS1811016</t>
  </si>
  <si>
    <t>Tanjong Katong Primary School</t>
  </si>
  <si>
    <t xml:space="preserve">World Percussion </t>
  </si>
  <si>
    <t>VMUS18029</t>
  </si>
  <si>
    <t>VMUS18030</t>
  </si>
  <si>
    <t>INVVMUS1811012</t>
  </si>
  <si>
    <t xml:space="preserve">P6 Post Exams Beat Box &amp; Stomp </t>
  </si>
  <si>
    <t>$100 per hour + $1700 logistics cost</t>
  </si>
  <si>
    <t>VMUS18031</t>
  </si>
  <si>
    <t>INVVMUS1811013A</t>
  </si>
  <si>
    <t>Evergreen Pri</t>
  </si>
  <si>
    <t>Extra Rehearsal/lesson plus instruments</t>
  </si>
  <si>
    <t>VMUS18032</t>
  </si>
  <si>
    <t>VMUS18033</t>
  </si>
  <si>
    <t>VMUS18034</t>
  </si>
  <si>
    <t>VMUS18035</t>
  </si>
  <si>
    <t>VMUS18036</t>
  </si>
  <si>
    <t>VMUS18037</t>
  </si>
  <si>
    <t>VMUS18038</t>
  </si>
  <si>
    <t>VMUS18039</t>
  </si>
  <si>
    <t>VMUS18040</t>
  </si>
  <si>
    <t>VMUS18041</t>
  </si>
  <si>
    <t>VMUS18042</t>
  </si>
  <si>
    <t>VMUS18043</t>
  </si>
  <si>
    <t>VMUS18044</t>
  </si>
  <si>
    <t>VMUS18045</t>
  </si>
  <si>
    <t>VMUS18046</t>
  </si>
  <si>
    <t>VMUS18047</t>
  </si>
  <si>
    <t>VMUS18048</t>
  </si>
  <si>
    <t>VMUS18049</t>
  </si>
  <si>
    <t>VMUS18050</t>
  </si>
  <si>
    <t>VMUS18051</t>
  </si>
  <si>
    <t>VMUS18052</t>
  </si>
  <si>
    <t>VMUS18053</t>
  </si>
  <si>
    <t>VMUS18054</t>
  </si>
  <si>
    <t>VMUS18055</t>
  </si>
  <si>
    <t>VMUS18056</t>
  </si>
  <si>
    <t>VMUS18057</t>
  </si>
  <si>
    <t>VMUS18058</t>
  </si>
  <si>
    <t>VMUS18059</t>
  </si>
  <si>
    <t>VMUS18060</t>
  </si>
  <si>
    <t>VMUS18061</t>
  </si>
  <si>
    <t>VMUS18062</t>
  </si>
  <si>
    <t>VMUS18063</t>
  </si>
  <si>
    <t>VMUS18064</t>
  </si>
  <si>
    <t>VMUS18065</t>
  </si>
  <si>
    <t>VMUS18066</t>
  </si>
  <si>
    <t>VMUS18067</t>
  </si>
  <si>
    <t>VMUS18068</t>
  </si>
  <si>
    <t>VMUS18069</t>
  </si>
  <si>
    <t>VMUS18070</t>
  </si>
  <si>
    <t>VMUS18071</t>
  </si>
  <si>
    <t>VMUS18072</t>
  </si>
  <si>
    <t>VMUS18073</t>
  </si>
  <si>
    <t>VMUS18074</t>
  </si>
  <si>
    <t>VMUS18075</t>
  </si>
  <si>
    <t>VMUS18076</t>
  </si>
  <si>
    <t>VMUS18077</t>
  </si>
  <si>
    <t>VMUS18078</t>
  </si>
  <si>
    <t>VMUS18079</t>
  </si>
  <si>
    <t>VMUS18080</t>
  </si>
  <si>
    <t>VMUS18081</t>
  </si>
  <si>
    <t>VMUS18082</t>
  </si>
  <si>
    <t>VMUS18083</t>
  </si>
  <si>
    <t>VMUS18084</t>
  </si>
  <si>
    <t>VMUS18085</t>
  </si>
  <si>
    <t>VMUS18086</t>
  </si>
  <si>
    <t>VMUS18087</t>
  </si>
  <si>
    <t>VMUS18088</t>
  </si>
  <si>
    <t>VMUS18089</t>
  </si>
  <si>
    <t>VMUS18090</t>
  </si>
  <si>
    <t>VMUS18091</t>
  </si>
  <si>
    <t>VMUS18092</t>
  </si>
  <si>
    <t>VMUS18093</t>
  </si>
  <si>
    <t>VMUS18094</t>
  </si>
  <si>
    <t>VMUS18095</t>
  </si>
  <si>
    <t>VMUS18096</t>
  </si>
  <si>
    <t>VMUS18097</t>
  </si>
  <si>
    <t>VMUS18098</t>
  </si>
  <si>
    <t>VMUS18099</t>
  </si>
  <si>
    <t>VMUS18100</t>
  </si>
  <si>
    <t>VOUT18001</t>
  </si>
  <si>
    <t>INVVOUT180501</t>
  </si>
  <si>
    <t>14/5/2018</t>
  </si>
  <si>
    <t>PAL OUTDOOR</t>
  </si>
  <si>
    <t>VOUT18002</t>
  </si>
  <si>
    <t>INVVOUT180602</t>
  </si>
  <si>
    <t>26/6/18</t>
  </si>
  <si>
    <t>Priness Elizabeth Primary School</t>
  </si>
  <si>
    <t>2 Days 1 Night Outdoor Adventure Program</t>
  </si>
  <si>
    <t>23.07.18</t>
  </si>
  <si>
    <t>VOUT18003</t>
  </si>
  <si>
    <t>INVVOUT180601</t>
  </si>
  <si>
    <t>22/06/18</t>
  </si>
  <si>
    <t>Canberra Secondary</t>
  </si>
  <si>
    <t>Staff bonding</t>
  </si>
  <si>
    <t>17.07.18</t>
  </si>
  <si>
    <t>VOUT18004</t>
  </si>
  <si>
    <t>INVVOUT181001</t>
  </si>
  <si>
    <t>15/10/18</t>
  </si>
  <si>
    <t>XinMin Secondary School</t>
  </si>
  <si>
    <t>OutdoorXposure Program</t>
  </si>
  <si>
    <t>07.11.18</t>
  </si>
  <si>
    <t>VOUT18005</t>
  </si>
  <si>
    <t>INVVOUT18011001</t>
  </si>
  <si>
    <t>marsiling secondary School</t>
  </si>
  <si>
    <t>Nursing &amp; Paramedic</t>
  </si>
  <si>
    <t>VOUT18006</t>
  </si>
  <si>
    <t>INVVOUT18011003</t>
  </si>
  <si>
    <t>Sports &amp; Wellness Elective Module</t>
  </si>
  <si>
    <t>VOUT18007</t>
  </si>
  <si>
    <t>INVVOUT181002</t>
  </si>
  <si>
    <t>OUTDOOR EXPOSURE PROGRAM</t>
  </si>
  <si>
    <t>VOUT18008</t>
  </si>
  <si>
    <t>INVVOUT180110002</t>
  </si>
  <si>
    <t>$200 Per Pax</t>
  </si>
  <si>
    <t>VOUT18009</t>
  </si>
  <si>
    <t>VOUT18010</t>
  </si>
  <si>
    <t>VOUT18011</t>
  </si>
  <si>
    <t>VOUT18012</t>
  </si>
  <si>
    <t>VOUT18013</t>
  </si>
  <si>
    <t>VOUT18014</t>
  </si>
  <si>
    <t>VOUT18015</t>
  </si>
  <si>
    <t>VOUT18016</t>
  </si>
  <si>
    <t>VOUT18017</t>
  </si>
  <si>
    <t>VOUT18018</t>
  </si>
  <si>
    <t>VOUT18019</t>
  </si>
  <si>
    <t>VOUT18020</t>
  </si>
  <si>
    <t>VOUT18021</t>
  </si>
  <si>
    <t>VOUT18022</t>
  </si>
  <si>
    <t>VOUT18023</t>
  </si>
  <si>
    <t>VOUT18024</t>
  </si>
  <si>
    <t>VOUT18025</t>
  </si>
  <si>
    <t>VOUT18026</t>
  </si>
  <si>
    <t>VOUT18027</t>
  </si>
  <si>
    <t>VOUT18028</t>
  </si>
  <si>
    <t>VOUT18029</t>
  </si>
  <si>
    <t>VOUT18030</t>
  </si>
  <si>
    <t>VOUT18031</t>
  </si>
  <si>
    <t>VOUT18032</t>
  </si>
  <si>
    <t>VOUT18033</t>
  </si>
  <si>
    <t>VOUT18034</t>
  </si>
  <si>
    <t>VOUT18035</t>
  </si>
  <si>
    <t>VOUT18036</t>
  </si>
  <si>
    <t>VOUT18037</t>
  </si>
  <si>
    <t>VOUT18038</t>
  </si>
  <si>
    <t>VOUT18039</t>
  </si>
  <si>
    <t>VOUT18040</t>
  </si>
  <si>
    <t>VOUT18041</t>
  </si>
  <si>
    <t>VOUT18042</t>
  </si>
  <si>
    <t>VOUT18043</t>
  </si>
  <si>
    <t>VOUT18044</t>
  </si>
  <si>
    <t>VOUT18045</t>
  </si>
  <si>
    <t>VOUT18046</t>
  </si>
  <si>
    <t>VOUT18047</t>
  </si>
  <si>
    <t>VOUT18048</t>
  </si>
  <si>
    <t>VOUT18049</t>
  </si>
  <si>
    <t>VOUT18050</t>
  </si>
  <si>
    <t>VOUT18051</t>
  </si>
  <si>
    <t>VOUT18052</t>
  </si>
  <si>
    <t>VOUT18053</t>
  </si>
  <si>
    <t>VOUT18054</t>
  </si>
  <si>
    <t>VOUT18055</t>
  </si>
  <si>
    <t>VOUT18056</t>
  </si>
  <si>
    <t>VOUT18057</t>
  </si>
  <si>
    <t>VOUT18058</t>
  </si>
  <si>
    <t>VOUT18059</t>
  </si>
  <si>
    <t>VOUT18060</t>
  </si>
  <si>
    <t>VOUT18061</t>
  </si>
  <si>
    <t>VOUT18062</t>
  </si>
  <si>
    <t>VOUT18063</t>
  </si>
  <si>
    <t>VOUT18064</t>
  </si>
  <si>
    <t>VOUT18065</t>
  </si>
  <si>
    <t>VOUT18066</t>
  </si>
  <si>
    <t>VOUT18067</t>
  </si>
  <si>
    <t>VOUT18068</t>
  </si>
  <si>
    <t>VOUT18069</t>
  </si>
  <si>
    <t>VOUT18070</t>
  </si>
  <si>
    <t>VOUT18071</t>
  </si>
  <si>
    <t>VOUT18072</t>
  </si>
  <si>
    <t>VOUT18073</t>
  </si>
  <si>
    <t>VOUT18074</t>
  </si>
  <si>
    <t>VOUT18075</t>
  </si>
  <si>
    <t>VOUT18076</t>
  </si>
  <si>
    <t>VOUT18077</t>
  </si>
  <si>
    <t>VOUT18078</t>
  </si>
  <si>
    <t>VOUT18079</t>
  </si>
  <si>
    <t>VOUT18080</t>
  </si>
  <si>
    <t>VOUT18081</t>
  </si>
  <si>
    <t>VOUT18082</t>
  </si>
  <si>
    <t>VOUT18083</t>
  </si>
  <si>
    <t>VOUT18084</t>
  </si>
  <si>
    <t>VOUT18085</t>
  </si>
  <si>
    <t>VOUT18086</t>
  </si>
  <si>
    <t>VOUT18087</t>
  </si>
  <si>
    <t>VOUT18088</t>
  </si>
  <si>
    <t>VOUT18089</t>
  </si>
  <si>
    <t>VOUT18090</t>
  </si>
  <si>
    <t>VOUT18091</t>
  </si>
  <si>
    <t>VOUT18092</t>
  </si>
  <si>
    <t>VOUT18093</t>
  </si>
  <si>
    <t>VOUT18094</t>
  </si>
  <si>
    <t>VOUT18095</t>
  </si>
  <si>
    <t>VOUT18096</t>
  </si>
  <si>
    <t>VOUT18097</t>
  </si>
  <si>
    <t>VOUT18098</t>
  </si>
  <si>
    <t>VOUT18099</t>
  </si>
  <si>
    <t>VOUT18100</t>
  </si>
  <si>
    <t>VPAS18004</t>
  </si>
  <si>
    <t>INVVPAS1805002</t>
  </si>
  <si>
    <t>VPAS18001</t>
  </si>
  <si>
    <t>INVVPAS1803001</t>
  </si>
  <si>
    <t>Evergreen Sec</t>
  </si>
  <si>
    <t>DJ Spin Doctor</t>
  </si>
  <si>
    <t>29.03.18</t>
  </si>
  <si>
    <t>Photo journalism</t>
  </si>
  <si>
    <t>Pastry &amp; Barista</t>
  </si>
  <si>
    <t>F1 in School</t>
  </si>
  <si>
    <t>EM-DJ,F1, Photojournalism, Beautician</t>
  </si>
  <si>
    <t>VPAS18002</t>
  </si>
  <si>
    <t>INVVPAS1801001</t>
  </si>
  <si>
    <t>CHIJ St Nicholas Girls' School (Secondary)</t>
  </si>
  <si>
    <t>Beatboxing</t>
  </si>
  <si>
    <t>22.02.18</t>
  </si>
  <si>
    <t>VPAS18003</t>
  </si>
  <si>
    <t>INVVPAS1802001</t>
  </si>
  <si>
    <t>Broadcast -16 x $280
Hospitality - 20 x $280
Culinary - 19 x $300</t>
  </si>
  <si>
    <t>Broadcast EM</t>
  </si>
  <si>
    <t>Feb</t>
  </si>
  <si>
    <t>15.03.18</t>
  </si>
  <si>
    <t>Culinary EM</t>
  </si>
  <si>
    <t>Hospitality EM</t>
  </si>
  <si>
    <t>VPAS18005</t>
  </si>
  <si>
    <t>INVVPAS1805001A</t>
  </si>
  <si>
    <t>Chung Cheng High Yishun</t>
  </si>
  <si>
    <t>Foral Art</t>
  </si>
  <si>
    <t>VPAS18006</t>
  </si>
  <si>
    <t>INVVPAS1803003</t>
  </si>
  <si>
    <t>28th Mar 2018</t>
  </si>
  <si>
    <t>Interior Design</t>
  </si>
  <si>
    <t>Woodlands Ring Secondary</t>
  </si>
  <si>
    <t>Music Production</t>
  </si>
  <si>
    <t>Virtual Reality</t>
  </si>
  <si>
    <t>VPAS18007</t>
  </si>
  <si>
    <t>INVVPAS1803002(3)</t>
  </si>
  <si>
    <t>27th Jul 2018</t>
  </si>
  <si>
    <t>For students</t>
  </si>
  <si>
    <t>Woodlands Secondary</t>
  </si>
  <si>
    <t>Fine DIning Enrichment</t>
  </si>
  <si>
    <t>21.08.18</t>
  </si>
  <si>
    <t>INVVPAS1803002(4)</t>
  </si>
  <si>
    <t>For teachers</t>
  </si>
  <si>
    <t>VPAS18008</t>
  </si>
  <si>
    <t>INVVPAS186004</t>
  </si>
  <si>
    <t>26th Jun 2018</t>
  </si>
  <si>
    <t>F1</t>
  </si>
  <si>
    <t>Kuo Chuan Prestyberian Secondary</t>
  </si>
  <si>
    <t>F1 EM</t>
  </si>
  <si>
    <t>Animation Module</t>
  </si>
  <si>
    <t>Aanimation EM</t>
  </si>
  <si>
    <t>23.07.19</t>
  </si>
  <si>
    <t>VPAS18009</t>
  </si>
  <si>
    <t>INVVPAS1806002 / INVVPAS1902002</t>
  </si>
  <si>
    <t>Hougang Sec</t>
  </si>
  <si>
    <t>Culinary Artiste</t>
  </si>
  <si>
    <t>29.03.19</t>
  </si>
  <si>
    <t>VPAS18010</t>
  </si>
  <si>
    <t>INVVPAS1806003 /INVVPAS1902002</t>
  </si>
  <si>
    <t>Perfumery</t>
  </si>
  <si>
    <t>VPAS18011</t>
  </si>
  <si>
    <t>INVVPAS1805003</t>
  </si>
  <si>
    <t>Japanese Cultural Prog</t>
  </si>
  <si>
    <t>VPAS18012</t>
  </si>
  <si>
    <t>INVVPAS1808002</t>
  </si>
  <si>
    <t>17/8/18</t>
  </si>
  <si>
    <t>Social and Dinning Etiquette</t>
  </si>
  <si>
    <t>Yishun Sec Sch</t>
  </si>
  <si>
    <t>13.09.18</t>
  </si>
  <si>
    <t>VPAS18013</t>
  </si>
  <si>
    <t>INVVPAS180701</t>
  </si>
  <si>
    <t>6th July</t>
  </si>
  <si>
    <t>Can only invoice at the start of Term 3</t>
  </si>
  <si>
    <t>Deyi Sec</t>
  </si>
  <si>
    <t>Mobile Apps / Game Maker</t>
  </si>
  <si>
    <t>VPAS18014</t>
  </si>
  <si>
    <t>INVVPAS1806001</t>
  </si>
  <si>
    <t xml:space="preserve">Hospitality EM </t>
  </si>
  <si>
    <t>May EM 2018- Hospitality</t>
  </si>
  <si>
    <t>VPAS18015</t>
  </si>
  <si>
    <t>INVVPAS1805004(A)</t>
  </si>
  <si>
    <t>Punggol Secondary  School</t>
  </si>
  <si>
    <t>VPAS18016</t>
  </si>
  <si>
    <t>INVVPAS1807012</t>
  </si>
  <si>
    <t>9th July</t>
  </si>
  <si>
    <t>Request by the school to bill only after 15th July</t>
  </si>
  <si>
    <t>CHIJ St. Joseph Convent</t>
  </si>
  <si>
    <t>Nursing</t>
  </si>
  <si>
    <t>06.08.18</t>
  </si>
  <si>
    <t>VPAS18017</t>
  </si>
  <si>
    <t>INVVPAS1810001</t>
  </si>
  <si>
    <t>5th Oct</t>
  </si>
  <si>
    <t>Da Qiao Pr</t>
  </si>
  <si>
    <t>JCP</t>
  </si>
  <si>
    <t>30.10.18</t>
  </si>
  <si>
    <t>VPAS18018</t>
  </si>
  <si>
    <t>INVVPAS18018A</t>
  </si>
  <si>
    <t>Ping Yi Secondary School</t>
  </si>
  <si>
    <t>Aeronautics Unpowered</t>
  </si>
  <si>
    <t>VPAS18019</t>
  </si>
  <si>
    <t>INVVPAS1808001</t>
  </si>
  <si>
    <t>Anderson Secondary School</t>
  </si>
  <si>
    <t>Go Fly Kite</t>
  </si>
  <si>
    <t>10.09.18</t>
  </si>
  <si>
    <t>VPAS18020</t>
  </si>
  <si>
    <t>INVVPAS1809001</t>
  </si>
  <si>
    <t>18th Sept</t>
  </si>
  <si>
    <t>Retailogy and E commerce programme</t>
  </si>
  <si>
    <t>VPAS18021</t>
  </si>
  <si>
    <t>INVVPAS1811013</t>
  </si>
  <si>
    <t>Naval Base Secondary School</t>
  </si>
  <si>
    <t>Aeronautics (GoFlyKite)</t>
  </si>
  <si>
    <t xml:space="preserve">Mobile Apps </t>
  </si>
  <si>
    <t>VPAS18022</t>
  </si>
  <si>
    <t>INVVPAS1811008</t>
  </si>
  <si>
    <t>Fengshan Primary School</t>
  </si>
  <si>
    <t>Junior Career Program</t>
  </si>
  <si>
    <t>VPAS18023</t>
  </si>
  <si>
    <t>INVVPAS18110010</t>
  </si>
  <si>
    <t>Westwood Sec</t>
  </si>
  <si>
    <t>1)Film and photography module</t>
  </si>
  <si>
    <t>2)Healthcare module</t>
  </si>
  <si>
    <t>3)Sports &amp; Outdoor module</t>
  </si>
  <si>
    <t>4)Performing arts module</t>
  </si>
  <si>
    <t>5)Food and Beverage (F&amp;B) Module</t>
  </si>
  <si>
    <t>VPAS18024</t>
  </si>
  <si>
    <t>INVVPAS1811003</t>
  </si>
  <si>
    <t>VPAS18025</t>
  </si>
  <si>
    <t>INVVPAS18110004</t>
  </si>
  <si>
    <t>Hospitality Elective Module</t>
  </si>
  <si>
    <t>$210 Per Pax</t>
  </si>
  <si>
    <t>VPAS18026</t>
  </si>
  <si>
    <t>INVVPAS1811002</t>
  </si>
  <si>
    <t>ChristChurch</t>
  </si>
  <si>
    <t>Aeronautics</t>
  </si>
  <si>
    <t>Hospility</t>
  </si>
  <si>
    <t>Beautician</t>
  </si>
  <si>
    <t>YouTuber</t>
  </si>
  <si>
    <t>Drone</t>
  </si>
  <si>
    <t>VPAS18027</t>
  </si>
  <si>
    <t>INVVPAS1811001</t>
  </si>
  <si>
    <t>hougang sec</t>
  </si>
  <si>
    <t>Robotics</t>
  </si>
  <si>
    <t>VPAS18028</t>
  </si>
  <si>
    <t>INVVPAS1811007</t>
  </si>
  <si>
    <t>8th Nov 2018</t>
  </si>
  <si>
    <t>8th Nov 2019</t>
  </si>
  <si>
    <t>Photogrpahy</t>
  </si>
  <si>
    <t>8th Nov 2020</t>
  </si>
  <si>
    <t>VPAS18029</t>
  </si>
  <si>
    <t>INVVPAS18010001</t>
  </si>
  <si>
    <t>31st October 2018</t>
  </si>
  <si>
    <t>Changkat Primary School</t>
  </si>
  <si>
    <t>$56 Per Pax</t>
  </si>
  <si>
    <t>VPAS18030</t>
  </si>
  <si>
    <t>INVVPAS18110017</t>
  </si>
  <si>
    <t>26th Nov</t>
  </si>
  <si>
    <t>Unity Pri</t>
  </si>
  <si>
    <t>FLoristry for Teachers</t>
  </si>
  <si>
    <t>17.12.18</t>
  </si>
  <si>
    <t>VPAS18031</t>
  </si>
  <si>
    <t>Impressionism Art for Teachers</t>
  </si>
  <si>
    <t>Business Entrepreprenuership EM</t>
  </si>
  <si>
    <t>DJ &amp; Broadcasting EM</t>
  </si>
  <si>
    <t>Game Design EM</t>
  </si>
  <si>
    <t>Hairstyling EM</t>
  </si>
  <si>
    <t>Dance EM</t>
  </si>
  <si>
    <t>Videography EM</t>
  </si>
  <si>
    <t>INVVPAS18011012</t>
  </si>
  <si>
    <t>13th November 2018</t>
  </si>
  <si>
    <t>Swiss Cottage Sec</t>
  </si>
  <si>
    <t>VPAS18032</t>
  </si>
  <si>
    <t>INVVPAS1811009
INVVPAS1811009A</t>
  </si>
  <si>
    <t>Nanyang Primary</t>
  </si>
  <si>
    <t>Makers Faire</t>
  </si>
  <si>
    <t>5003483381
5003479933</t>
  </si>
  <si>
    <t>12.12.18
07.12.18</t>
  </si>
  <si>
    <t>VPAS18033</t>
  </si>
  <si>
    <t>INVVPAS18110011</t>
  </si>
  <si>
    <t>Teck Whye Sec</t>
  </si>
  <si>
    <t xml:space="preserve">VR/AR </t>
  </si>
  <si>
    <t>VPAS18034</t>
  </si>
  <si>
    <t>VPAS18035</t>
  </si>
  <si>
    <t>INVVPAS1811006</t>
  </si>
  <si>
    <t>Baking</t>
  </si>
  <si>
    <t>VPAS18036</t>
  </si>
  <si>
    <t>8 nv</t>
  </si>
  <si>
    <t>North Vista Primary</t>
  </si>
  <si>
    <t>Perfumery workshop</t>
  </si>
  <si>
    <t>VPAS18037</t>
  </si>
  <si>
    <t>INVVPAS1810002</t>
  </si>
  <si>
    <t>Hospitality: 27 pax
Culinary: 25 pax</t>
  </si>
  <si>
    <t>Culinary (Junior Chef) &amp; Hospitality</t>
  </si>
  <si>
    <t>Hospitality: 27 pax
Culinary: 25 pax</t>
  </si>
  <si>
    <t>VPAS18038</t>
  </si>
  <si>
    <t>INVVPAS18110016</t>
  </si>
  <si>
    <t>West Grove Primary</t>
  </si>
  <si>
    <t>Barista</t>
  </si>
  <si>
    <t>VR</t>
  </si>
  <si>
    <t>Beauty Consultant</t>
  </si>
  <si>
    <t>Magicina &amp; Entertainer</t>
  </si>
  <si>
    <t>Perfumery specialist</t>
  </si>
  <si>
    <t>Soap Making Specilist</t>
  </si>
  <si>
    <t>Acessories Making specialist</t>
  </si>
  <si>
    <t>VPAS18039</t>
  </si>
  <si>
    <t>VPAS18039A</t>
  </si>
  <si>
    <t>19TH NOVEMBER 2019</t>
  </si>
  <si>
    <t xml:space="preserve">Holy Innocence High </t>
  </si>
  <si>
    <t>Magic/Illusion Program</t>
  </si>
  <si>
    <t>10.12.19</t>
  </si>
  <si>
    <t>VPAS18040</t>
  </si>
  <si>
    <t>INVVPAS18110005</t>
  </si>
  <si>
    <t>E-invoice: 253 Pax
Hard copy invoice: 1 Pax</t>
  </si>
  <si>
    <t>P6 CULINARY EXPERIENCE, YEAR 2018</t>
  </si>
  <si>
    <t>Cheque</t>
  </si>
  <si>
    <t>25.07.19</t>
  </si>
  <si>
    <t>VPAS18041</t>
  </si>
  <si>
    <t>INVVPAS18110015</t>
  </si>
  <si>
    <t>Yishun Secondary School</t>
  </si>
  <si>
    <t>2 Days Advanced Leadership Training Workshop for Student Leaders</t>
  </si>
  <si>
    <t>VPAS18042</t>
  </si>
  <si>
    <t>INVVPAS1811010</t>
  </si>
  <si>
    <t>St Stephen's School</t>
  </si>
  <si>
    <t>P3 Science Enrichment Programme 2018</t>
  </si>
  <si>
    <t>VPAS18043</t>
  </si>
  <si>
    <t>INVVPAS1811014</t>
  </si>
  <si>
    <t>P4 Science Enrichment Programme 2018</t>
  </si>
  <si>
    <t>VPAS18044</t>
  </si>
  <si>
    <t>VPAS18045</t>
  </si>
  <si>
    <t>VPAS18046</t>
  </si>
  <si>
    <t>VPAS18047</t>
  </si>
  <si>
    <t>VPAS18048</t>
  </si>
  <si>
    <t>VPAS18049</t>
  </si>
  <si>
    <t>VPAS18050</t>
  </si>
  <si>
    <t>VPAS18051</t>
  </si>
  <si>
    <t>VPAS18052</t>
  </si>
  <si>
    <t>VPAS18053</t>
  </si>
  <si>
    <t>VPAS18054</t>
  </si>
  <si>
    <t>VPAS18055</t>
  </si>
  <si>
    <t>VPAS18056</t>
  </si>
  <si>
    <t>VPAS18057</t>
  </si>
  <si>
    <t>VPAS18058</t>
  </si>
  <si>
    <t>VPAS18059</t>
  </si>
  <si>
    <t>VPAS18060</t>
  </si>
  <si>
    <t>VPAS18061</t>
  </si>
  <si>
    <t>VPAS18062</t>
  </si>
  <si>
    <t>VPAS18063</t>
  </si>
  <si>
    <t>VPAS18064</t>
  </si>
  <si>
    <t>VPAS18065</t>
  </si>
  <si>
    <t>VPAS18066</t>
  </si>
  <si>
    <t>VPAS18067</t>
  </si>
  <si>
    <t>VPAS18068</t>
  </si>
  <si>
    <t>VPAS18069</t>
  </si>
  <si>
    <t>VPAS18070</t>
  </si>
  <si>
    <t>VPAS18071</t>
  </si>
  <si>
    <t>VPAS18072</t>
  </si>
  <si>
    <t>VPAS18073</t>
  </si>
  <si>
    <t>VPAS18074</t>
  </si>
  <si>
    <t>VPAS18075</t>
  </si>
  <si>
    <t>VPAS18076</t>
  </si>
  <si>
    <t>VPAS18077</t>
  </si>
  <si>
    <t>VPAS18078</t>
  </si>
  <si>
    <t>VPAS18079</t>
  </si>
  <si>
    <t>VPAS18080</t>
  </si>
  <si>
    <t>VPAS18081</t>
  </si>
  <si>
    <t>VPAS18082</t>
  </si>
  <si>
    <t>VPAS18083</t>
  </si>
  <si>
    <t>VPAS18084</t>
  </si>
  <si>
    <t>VPAS18085</t>
  </si>
  <si>
    <t>VPAS18086</t>
  </si>
  <si>
    <t>VPAS18087</t>
  </si>
  <si>
    <t>VPAS18088</t>
  </si>
  <si>
    <t>VPAS18089</t>
  </si>
  <si>
    <t>VPAS18090</t>
  </si>
  <si>
    <t>VPAS18091</t>
  </si>
  <si>
    <t>VPAS18092</t>
  </si>
  <si>
    <t>VPAS18093</t>
  </si>
  <si>
    <t>VPAS18094</t>
  </si>
  <si>
    <t>VPAS18095</t>
  </si>
  <si>
    <t>VPAS18096</t>
  </si>
  <si>
    <t>VPAS18097</t>
  </si>
  <si>
    <t>VPAS18098</t>
  </si>
  <si>
    <t>VPAS18099</t>
  </si>
  <si>
    <t>VPAS18100</t>
  </si>
  <si>
    <t>VRAD18001</t>
  </si>
  <si>
    <t>VRAD18002</t>
  </si>
  <si>
    <t>VRAD18003</t>
  </si>
  <si>
    <t>VRAD18004</t>
  </si>
  <si>
    <t>VRAD18005</t>
  </si>
  <si>
    <t>VRAD18006</t>
  </si>
  <si>
    <t>VRAD18007</t>
  </si>
  <si>
    <t>VRAD18008</t>
  </si>
  <si>
    <t>VRAD18009</t>
  </si>
  <si>
    <t>VRAD18010</t>
  </si>
  <si>
    <t>VRAD18011</t>
  </si>
  <si>
    <t>VRAD18012</t>
  </si>
  <si>
    <t>VRAD18013</t>
  </si>
  <si>
    <t>VRAD18014</t>
  </si>
  <si>
    <t>VRAD18015</t>
  </si>
  <si>
    <t>VRAD18016</t>
  </si>
  <si>
    <t>VRAD18017</t>
  </si>
  <si>
    <t>VRAD18018</t>
  </si>
  <si>
    <t>VRAD18019</t>
  </si>
  <si>
    <t>VRAD18020</t>
  </si>
  <si>
    <t>VRAD18021</t>
  </si>
  <si>
    <t>VRAD18022</t>
  </si>
  <si>
    <t>VRAD18023</t>
  </si>
  <si>
    <t>VRAD18024</t>
  </si>
  <si>
    <t>VRAD18025</t>
  </si>
  <si>
    <t>VRAD18026</t>
  </si>
  <si>
    <t>VRAD18027</t>
  </si>
  <si>
    <t>VRAD18028</t>
  </si>
  <si>
    <t>VRAD18029</t>
  </si>
  <si>
    <t>VRAD18030</t>
  </si>
  <si>
    <t>VRAD18031</t>
  </si>
  <si>
    <t>VRAD18032</t>
  </si>
  <si>
    <t>VRAD18033</t>
  </si>
  <si>
    <t>VRAD18034</t>
  </si>
  <si>
    <t>VRAD18035</t>
  </si>
  <si>
    <t>VRAD18036</t>
  </si>
  <si>
    <t>VRAD18037</t>
  </si>
  <si>
    <t>VRAD18038</t>
  </si>
  <si>
    <t>VRAD18039</t>
  </si>
  <si>
    <t>VRAD18040</t>
  </si>
  <si>
    <t>VRAD18041</t>
  </si>
  <si>
    <t>VRAD18042</t>
  </si>
  <si>
    <t>VRAD18043</t>
  </si>
  <si>
    <t>VRAD18044</t>
  </si>
  <si>
    <t>VRAD18045</t>
  </si>
  <si>
    <t>VRAD18046</t>
  </si>
  <si>
    <t>VRAD18047</t>
  </si>
  <si>
    <t>VRAD18048</t>
  </si>
  <si>
    <t>VRAD18049</t>
  </si>
  <si>
    <t>VRAD18050</t>
  </si>
  <si>
    <t>VRAD18051</t>
  </si>
  <si>
    <t>VRAD18052</t>
  </si>
  <si>
    <t>VRAD18053</t>
  </si>
  <si>
    <t>VRAD18054</t>
  </si>
  <si>
    <t>VRAD18055</t>
  </si>
  <si>
    <t>VRAD18056</t>
  </si>
  <si>
    <t>VRAD18057</t>
  </si>
  <si>
    <t>VRAD18058</t>
  </si>
  <si>
    <t>VRAD18059</t>
  </si>
  <si>
    <t>VRAD18060</t>
  </si>
  <si>
    <t>VRAD18061</t>
  </si>
  <si>
    <t>VRAD18062</t>
  </si>
  <si>
    <t>VRAD18063</t>
  </si>
  <si>
    <t>VRAD18064</t>
  </si>
  <si>
    <t>VRAD18065</t>
  </si>
  <si>
    <t>VRAD18066</t>
  </si>
  <si>
    <t>VRAD18067</t>
  </si>
  <si>
    <t>VRAD18068</t>
  </si>
  <si>
    <t>VRAD18069</t>
  </si>
  <si>
    <t>VRAD18070</t>
  </si>
  <si>
    <t>VRAD18071</t>
  </si>
  <si>
    <t>VRAD18072</t>
  </si>
  <si>
    <t>VRAD18073</t>
  </si>
  <si>
    <t>VRAD18074</t>
  </si>
  <si>
    <t>VRAD18075</t>
  </si>
  <si>
    <t>VRAD18076</t>
  </si>
  <si>
    <t>VRAD18077</t>
  </si>
  <si>
    <t>VRAD18078</t>
  </si>
  <si>
    <t>VRAD18079</t>
  </si>
  <si>
    <t>VRAD18080</t>
  </si>
  <si>
    <t>VRAD18081</t>
  </si>
  <si>
    <t>VRAD18082</t>
  </si>
  <si>
    <t>VRAD18083</t>
  </si>
  <si>
    <t>VRAD18084</t>
  </si>
  <si>
    <t>VRAD18085</t>
  </si>
  <si>
    <t>VRAD18086</t>
  </si>
  <si>
    <t>VRAD18087</t>
  </si>
  <si>
    <t>VRAD18088</t>
  </si>
  <si>
    <t>VRAD18089</t>
  </si>
  <si>
    <t>VRAD18090</t>
  </si>
  <si>
    <t>VRAD18091</t>
  </si>
  <si>
    <t>VRAD18092</t>
  </si>
  <si>
    <t>VRAD18093</t>
  </si>
  <si>
    <t>VRAD18094</t>
  </si>
  <si>
    <t>VRAD18095</t>
  </si>
  <si>
    <t>VRAD18096</t>
  </si>
  <si>
    <t>VRAD18097</t>
  </si>
  <si>
    <t>VRAD18098</t>
  </si>
  <si>
    <t>VRAD18099</t>
  </si>
  <si>
    <t>VRAD18100</t>
  </si>
  <si>
    <t>VSFI18001</t>
  </si>
  <si>
    <t>VSFI18002</t>
  </si>
  <si>
    <t>VSFI18003</t>
  </si>
  <si>
    <t>VSFI18004</t>
  </si>
  <si>
    <t>VSFI18005</t>
  </si>
  <si>
    <t>VSFI18006</t>
  </si>
  <si>
    <t>VSFI18007</t>
  </si>
  <si>
    <t>VSFI18008</t>
  </si>
  <si>
    <t>VSFI18009</t>
  </si>
  <si>
    <t>VSFI18010</t>
  </si>
  <si>
    <t>VSFI18011</t>
  </si>
  <si>
    <t>VSFI18012</t>
  </si>
  <si>
    <t>VSFI18013</t>
  </si>
  <si>
    <t>VSFI18014</t>
  </si>
  <si>
    <t>VSFI18015</t>
  </si>
  <si>
    <t>VSFI18016</t>
  </si>
  <si>
    <t>VSFI18017</t>
  </si>
  <si>
    <t>VSFI18018</t>
  </si>
  <si>
    <t>VSFI18019</t>
  </si>
  <si>
    <t>VSFI18020</t>
  </si>
  <si>
    <t>VSFI18021</t>
  </si>
  <si>
    <t>VSFI18022</t>
  </si>
  <si>
    <t>VSFI18023</t>
  </si>
  <si>
    <t>VSFI18024</t>
  </si>
  <si>
    <t>VSFI18025</t>
  </si>
  <si>
    <t>VSFI18026</t>
  </si>
  <si>
    <t>VSFI18027</t>
  </si>
  <si>
    <t>VSFI18028</t>
  </si>
  <si>
    <t>VSFI18029</t>
  </si>
  <si>
    <t>VSFI18030</t>
  </si>
  <si>
    <t>VSFI18031</t>
  </si>
  <si>
    <t>VSFI18032</t>
  </si>
  <si>
    <t>VSFI18033</t>
  </si>
  <si>
    <t>VSFI18034</t>
  </si>
  <si>
    <t>VSFI18035</t>
  </si>
  <si>
    <t>VSFI18036</t>
  </si>
  <si>
    <t>VSFI18037</t>
  </si>
  <si>
    <t>VSFI18038</t>
  </si>
  <si>
    <t>VSFI18039</t>
  </si>
  <si>
    <t>VSFI18040</t>
  </si>
  <si>
    <t>VSFI18041</t>
  </si>
  <si>
    <t>VSFI18042</t>
  </si>
  <si>
    <t>VSFI18043</t>
  </si>
  <si>
    <t>VSFI18044</t>
  </si>
  <si>
    <t>VSFI18045</t>
  </si>
  <si>
    <t>VSFI18046</t>
  </si>
  <si>
    <t>VSFI18047</t>
  </si>
  <si>
    <t>VSFI18048</t>
  </si>
  <si>
    <t>VSFI18049</t>
  </si>
  <si>
    <t>VSFI18050</t>
  </si>
  <si>
    <t>VSFI18051</t>
  </si>
  <si>
    <t>VSFI18052</t>
  </si>
  <si>
    <t>VSFI18053</t>
  </si>
  <si>
    <t>VSFI18054</t>
  </si>
  <si>
    <t>VSFI18055</t>
  </si>
  <si>
    <t>VSFI18056</t>
  </si>
  <si>
    <t>VSFI18057</t>
  </si>
  <si>
    <t>VSFI18058</t>
  </si>
  <si>
    <t>VSFI18059</t>
  </si>
  <si>
    <t>VSFI18060</t>
  </si>
  <si>
    <t>VSFI18061</t>
  </si>
  <si>
    <t>VSFI18062</t>
  </si>
  <si>
    <t>VSFI18063</t>
  </si>
  <si>
    <t>VSFI18064</t>
  </si>
  <si>
    <t>VSFI18065</t>
  </si>
  <si>
    <t>VSFI18066</t>
  </si>
  <si>
    <t>VSFI18067</t>
  </si>
  <si>
    <t>VSFI18068</t>
  </si>
  <si>
    <t>VSFI18069</t>
  </si>
  <si>
    <t>VSFI18070</t>
  </si>
  <si>
    <t>VSFI18071</t>
  </si>
  <si>
    <t>VSFI18072</t>
  </si>
  <si>
    <t>VSFI18073</t>
  </si>
  <si>
    <t>VSFI18074</t>
  </si>
  <si>
    <t>VSFI18075</t>
  </si>
  <si>
    <t>VSFI18076</t>
  </si>
  <si>
    <t>VSFI18077</t>
  </si>
  <si>
    <t>VSFI18078</t>
  </si>
  <si>
    <t>VSFI18079</t>
  </si>
  <si>
    <t>VSFI18080</t>
  </si>
  <si>
    <t>VSFI18081</t>
  </si>
  <si>
    <t>VSFI18082</t>
  </si>
  <si>
    <t>VSFI18083</t>
  </si>
  <si>
    <t>VSFI18084</t>
  </si>
  <si>
    <t>VSFI18085</t>
  </si>
  <si>
    <t>VSFI18086</t>
  </si>
  <si>
    <t>VSFI18087</t>
  </si>
  <si>
    <t>VSFI18088</t>
  </si>
  <si>
    <t>VSFI18089</t>
  </si>
  <si>
    <t>VSFI18090</t>
  </si>
  <si>
    <t>VSFI18091</t>
  </si>
  <si>
    <t>VSFI18092</t>
  </si>
  <si>
    <t>VSFI18093</t>
  </si>
  <si>
    <t>VSFI18094</t>
  </si>
  <si>
    <t>VSFI18095</t>
  </si>
  <si>
    <t>VSFI18096</t>
  </si>
  <si>
    <t>VSFI18097</t>
  </si>
  <si>
    <t>VSFI18098</t>
  </si>
  <si>
    <t>VSFI18099</t>
  </si>
  <si>
    <t>VSFI18100</t>
  </si>
  <si>
    <t>VSPO18001</t>
  </si>
  <si>
    <t>INVVSPO1804001</t>
  </si>
  <si>
    <t>Program dates changed and extended to April</t>
  </si>
  <si>
    <t>Orchid Park Secondary School</t>
  </si>
  <si>
    <t xml:space="preserve">Sports and wellness </t>
  </si>
  <si>
    <t>14.05.18</t>
  </si>
  <si>
    <t>VSPO18002</t>
  </si>
  <si>
    <t>INVVSPO180329</t>
  </si>
  <si>
    <t>National Junior College</t>
  </si>
  <si>
    <t>Bubble Soccer and Tchoukball</t>
  </si>
  <si>
    <t>VSPO18003</t>
  </si>
  <si>
    <t>INVVSPO1808001A</t>
  </si>
  <si>
    <t>Karate Exposure</t>
  </si>
  <si>
    <t>VSPO18004</t>
  </si>
  <si>
    <t>INVVSPO1811005</t>
  </si>
  <si>
    <t>naval base sec</t>
  </si>
  <si>
    <t>Sports Carnival</t>
  </si>
  <si>
    <t>VSPO18005</t>
  </si>
  <si>
    <t>INVVSPO1811004a</t>
  </si>
  <si>
    <t>7th Nov 2018
Rebilled on 15 Nov</t>
  </si>
  <si>
    <t>Northbrook Sec</t>
  </si>
  <si>
    <t>Archery Program-SEP</t>
  </si>
  <si>
    <t>VSPO18006</t>
  </si>
  <si>
    <t>INVVSPO1811006</t>
  </si>
  <si>
    <t>Billed</t>
  </si>
  <si>
    <t>Opera Estate Primary</t>
  </si>
  <si>
    <t>VSPO18007</t>
  </si>
  <si>
    <t>INVVSPO18110010</t>
  </si>
  <si>
    <t>Sports Carnival
Archery
Bowling
Frisbee
Inline Skating
Karate</t>
  </si>
  <si>
    <t>$5950 sold under Vivarch for Archery &amp; Karate
$5950 sold under Cignature for Inline Skating &amp; Bowling
Total: $11900.00</t>
  </si>
  <si>
    <t>VSPO18008</t>
  </si>
  <si>
    <t>INVVSPO1809001</t>
  </si>
  <si>
    <t>Pierce Secondary</t>
  </si>
  <si>
    <t>Sports Carnival Archery Exposure</t>
  </si>
  <si>
    <t>VSPO18009</t>
  </si>
  <si>
    <t>INVVSPO18110002(2)</t>
  </si>
  <si>
    <t>Personal Trainer Elective Module</t>
  </si>
  <si>
    <t>$225 Per Pax</t>
  </si>
  <si>
    <t>VSPO18010</t>
  </si>
  <si>
    <t>INVVSPO1811007</t>
  </si>
  <si>
    <t>P3 &amp; P4 Sports Days
Kinball - 2 main 2 assist
Tchoukball - 2main 2 assist</t>
  </si>
  <si>
    <t>VSPO18011</t>
  </si>
  <si>
    <t>pierce secondary</t>
  </si>
  <si>
    <t>VSPO18012</t>
  </si>
  <si>
    <t>INVVSPO1811003</t>
  </si>
  <si>
    <t>Sports Health &amp; Wellness</t>
  </si>
  <si>
    <t>VSPO18013</t>
  </si>
  <si>
    <t>INVVSPO1811001</t>
  </si>
  <si>
    <t>QUEENSTOWN EM-F1 IN SCHOOLS</t>
  </si>
  <si>
    <t>VSPO18014</t>
  </si>
  <si>
    <t>INVVSPO1811008</t>
  </si>
  <si>
    <t>GFK</t>
  </si>
  <si>
    <t>VSPO18015</t>
  </si>
  <si>
    <t>VSPO18016</t>
  </si>
  <si>
    <t>VSPO18017</t>
  </si>
  <si>
    <t>VSPO18018</t>
  </si>
  <si>
    <t>VSPO18019</t>
  </si>
  <si>
    <t>VSPO18020</t>
  </si>
  <si>
    <t>VSPO18021</t>
  </si>
  <si>
    <t>VSPO18022</t>
  </si>
  <si>
    <t>VSPO18023</t>
  </si>
  <si>
    <t>VSPO18024</t>
  </si>
  <si>
    <t>VSPO18025</t>
  </si>
  <si>
    <t>VSPO18026</t>
  </si>
  <si>
    <t>VSPO18027</t>
  </si>
  <si>
    <t>VSPO18028</t>
  </si>
  <si>
    <t>VSPO18029</t>
  </si>
  <si>
    <t>VSPO18030</t>
  </si>
  <si>
    <t>VSPO18031</t>
  </si>
  <si>
    <t>VSPO18032</t>
  </si>
  <si>
    <t>VSPO18033</t>
  </si>
  <si>
    <t>VSPO18034</t>
  </si>
  <si>
    <t>VSPO18035</t>
  </si>
  <si>
    <t>VSPO18036</t>
  </si>
  <si>
    <t>VSPO18037</t>
  </si>
  <si>
    <t>VSPO18038</t>
  </si>
  <si>
    <t>VSPO18039</t>
  </si>
  <si>
    <t>VSPO18040</t>
  </si>
  <si>
    <t>VSPO18041</t>
  </si>
  <si>
    <t>VSPO18042</t>
  </si>
  <si>
    <t>VSPO18043</t>
  </si>
  <si>
    <t>VSPO18044</t>
  </si>
  <si>
    <t>VSPO18045</t>
  </si>
  <si>
    <t>VSPO18046</t>
  </si>
  <si>
    <t>VSPO18047</t>
  </si>
  <si>
    <t>VSPO18048</t>
  </si>
  <si>
    <t>VSPO18049</t>
  </si>
  <si>
    <t>VSPO18050</t>
  </si>
  <si>
    <t>VSPO18051</t>
  </si>
  <si>
    <t>VSPO18052</t>
  </si>
  <si>
    <t>VSPO18053</t>
  </si>
  <si>
    <t>VSPO18054</t>
  </si>
  <si>
    <t>VSPO18055</t>
  </si>
  <si>
    <t>VSPO18056</t>
  </si>
  <si>
    <t>VSPO18057</t>
  </si>
  <si>
    <t>VSPO18058</t>
  </si>
  <si>
    <t>VSPO18059</t>
  </si>
  <si>
    <t>VSPO18060</t>
  </si>
  <si>
    <t>VSPO18061</t>
  </si>
  <si>
    <t>VSPO18062</t>
  </si>
  <si>
    <t>VSPO18063</t>
  </si>
  <si>
    <t>VSPO18064</t>
  </si>
  <si>
    <t>VSPO18065</t>
  </si>
  <si>
    <t>VSPO18066</t>
  </si>
  <si>
    <t>VSPO18067</t>
  </si>
  <si>
    <t>VSPO18068</t>
  </si>
  <si>
    <t>VSPO18069</t>
  </si>
  <si>
    <t>VSPO18070</t>
  </si>
  <si>
    <t>VSPO18071</t>
  </si>
  <si>
    <t>VSPO18072</t>
  </si>
  <si>
    <t>VSPO18073</t>
  </si>
  <si>
    <t>VSPO18074</t>
  </si>
  <si>
    <t>VSPO18075</t>
  </si>
  <si>
    <t>VSPO18076</t>
  </si>
  <si>
    <t>VSPO18077</t>
  </si>
  <si>
    <t>VSPO18078</t>
  </si>
  <si>
    <t>VSPO18079</t>
  </si>
  <si>
    <t>VSPO18080</t>
  </si>
  <si>
    <t>VSPO18081</t>
  </si>
  <si>
    <t>VSPO18082</t>
  </si>
  <si>
    <t>VSPO18083</t>
  </si>
  <si>
    <t>VSPO18084</t>
  </si>
  <si>
    <t>VSPO18085</t>
  </si>
  <si>
    <t>VSPO18086</t>
  </si>
  <si>
    <t>VSPO18087</t>
  </si>
  <si>
    <t>VSPO18088</t>
  </si>
  <si>
    <t>VSPO18089</t>
  </si>
  <si>
    <t>VSPO18090</t>
  </si>
  <si>
    <t>VSPO18091</t>
  </si>
  <si>
    <t>VSPO18092</t>
  </si>
  <si>
    <t>VSPO18093</t>
  </si>
  <si>
    <t>VSPO18094</t>
  </si>
  <si>
    <t>VSPO18095</t>
  </si>
  <si>
    <t>VSPO18096</t>
  </si>
  <si>
    <t>VSPO18097</t>
  </si>
  <si>
    <t>VSPO18098</t>
  </si>
  <si>
    <t>VSPO18099</t>
  </si>
  <si>
    <t>VSPO18100</t>
  </si>
  <si>
    <t>VSTUI18001</t>
  </si>
  <si>
    <t>VSTUI18002</t>
  </si>
  <si>
    <t>VSTUI18003</t>
  </si>
  <si>
    <t>VSTUI18004</t>
  </si>
  <si>
    <t>VSTUI18005</t>
  </si>
  <si>
    <t>VSTUI18006</t>
  </si>
  <si>
    <t>VSTUI18007</t>
  </si>
  <si>
    <t>VSTUI18008</t>
  </si>
  <si>
    <t>VSTUI18009</t>
  </si>
  <si>
    <t>VSTUI18010</t>
  </si>
  <si>
    <t>VSTUI18011</t>
  </si>
  <si>
    <t>VSTUI18012</t>
  </si>
  <si>
    <t>VSTUI18013</t>
  </si>
  <si>
    <t>VSTUI18014</t>
  </si>
  <si>
    <t>VSTUI18015</t>
  </si>
  <si>
    <t>VSTUI18016</t>
  </si>
  <si>
    <t>VSTUI18017</t>
  </si>
  <si>
    <t>VSTUI18018</t>
  </si>
  <si>
    <t>VSTUI18019</t>
  </si>
  <si>
    <t>VSTUI18020</t>
  </si>
  <si>
    <t>VSTUI18021</t>
  </si>
  <si>
    <t>VSTUI18022</t>
  </si>
  <si>
    <t>VSTUI18023</t>
  </si>
  <si>
    <t>VSTUI18024</t>
  </si>
  <si>
    <t>VSTUI18025</t>
  </si>
  <si>
    <t>VSTUI18026</t>
  </si>
  <si>
    <t>VSTUI18027</t>
  </si>
  <si>
    <t>VSTUI18028</t>
  </si>
  <si>
    <t>VSTUI18029</t>
  </si>
  <si>
    <t>VSTUI18030</t>
  </si>
  <si>
    <t>VSTUI18031</t>
  </si>
  <si>
    <t>VSTUI18032</t>
  </si>
  <si>
    <t>VSTUI18033</t>
  </si>
  <si>
    <t>VSTUI18034</t>
  </si>
  <si>
    <t>VSTUI18035</t>
  </si>
  <si>
    <t>VSTUI18036</t>
  </si>
  <si>
    <t>VSTUI18037</t>
  </si>
  <si>
    <t>VSTUI18038</t>
  </si>
  <si>
    <t>VSTUI18039</t>
  </si>
  <si>
    <t>VSTUI18040</t>
  </si>
  <si>
    <t>VSTUI18041</t>
  </si>
  <si>
    <t>VSTUI18042</t>
  </si>
  <si>
    <t>VSTUI18043</t>
  </si>
  <si>
    <t>VSTUI18044</t>
  </si>
  <si>
    <t>VSTUI18045</t>
  </si>
  <si>
    <t>VSTUI18046</t>
  </si>
  <si>
    <t>VSTUI18047</t>
  </si>
  <si>
    <t>VSTUI18048</t>
  </si>
  <si>
    <t>VSTUI18049</t>
  </si>
  <si>
    <t>VSTUI18050</t>
  </si>
  <si>
    <t>VSTUI18051</t>
  </si>
  <si>
    <t>VSTUI18052</t>
  </si>
  <si>
    <t>VSTUI18053</t>
  </si>
  <si>
    <t>VSTUI18054</t>
  </si>
  <si>
    <t>VSTUI18055</t>
  </si>
  <si>
    <t>VSTUI18056</t>
  </si>
  <si>
    <t>VSTUI18057</t>
  </si>
  <si>
    <t>VSTUI18058</t>
  </si>
  <si>
    <t>VSTUI18059</t>
  </si>
  <si>
    <t>VSTUI18060</t>
  </si>
  <si>
    <t>VSTUI18061</t>
  </si>
  <si>
    <t>VSTUI18062</t>
  </si>
  <si>
    <t>VSTUI18063</t>
  </si>
  <si>
    <t>VSTUI18064</t>
  </si>
  <si>
    <t>VSTUI18065</t>
  </si>
  <si>
    <t>VSTUI18066</t>
  </si>
  <si>
    <t>VSTUI18067</t>
  </si>
  <si>
    <t>VSTUI18068</t>
  </si>
  <si>
    <t>VSTUI18069</t>
  </si>
  <si>
    <t>VSTUI18070</t>
  </si>
  <si>
    <t>VSTUI18071</t>
  </si>
  <si>
    <t>VSTUI18072</t>
  </si>
  <si>
    <t>VSTUI18073</t>
  </si>
  <si>
    <t>VSTUI18074</t>
  </si>
  <si>
    <t>VSTUI18075</t>
  </si>
  <si>
    <t>VSTUI18076</t>
  </si>
  <si>
    <t>VSTUI18077</t>
  </si>
  <si>
    <t>VSTUI18078</t>
  </si>
  <si>
    <t>VSTUI18079</t>
  </si>
  <si>
    <t>VSTUI18080</t>
  </si>
  <si>
    <t>VSTUI18081</t>
  </si>
  <si>
    <t>VSTUI18082</t>
  </si>
  <si>
    <t>VSTUI18083</t>
  </si>
  <si>
    <t>VSTUI18084</t>
  </si>
  <si>
    <t>VSTUI18085</t>
  </si>
  <si>
    <t>VSTUI18086</t>
  </si>
  <si>
    <t>VSTUI18087</t>
  </si>
  <si>
    <t>VSTUI18088</t>
  </si>
  <si>
    <t>VSTUI18089</t>
  </si>
  <si>
    <t>VSTUI18090</t>
  </si>
  <si>
    <t>VSTUI18091</t>
  </si>
  <si>
    <t>VSTUI18092</t>
  </si>
  <si>
    <t>VSTUI18093</t>
  </si>
  <si>
    <t>VSTUI18094</t>
  </si>
  <si>
    <t>VSTUI18095</t>
  </si>
  <si>
    <t>VSTUI18096</t>
  </si>
  <si>
    <t>VSTUI18097</t>
  </si>
  <si>
    <t>VSTUI18098</t>
  </si>
  <si>
    <t>VSTUI18099</t>
  </si>
  <si>
    <t>VSTUI18100</t>
  </si>
  <si>
    <t>VSWI18001</t>
  </si>
  <si>
    <t>5th March 2018</t>
  </si>
  <si>
    <t>Banked in to Centre account</t>
  </si>
  <si>
    <t>PAYM</t>
  </si>
  <si>
    <t>CHINGAY CHOREOGRAPHY</t>
  </si>
  <si>
    <t>Transfer</t>
  </si>
  <si>
    <t>21.03.18</t>
  </si>
  <si>
    <t>VSWI18002</t>
  </si>
  <si>
    <t>INVVSWI1807002</t>
  </si>
  <si>
    <t>St Margaret Sec</t>
  </si>
  <si>
    <t>Little Prince Assembly Show</t>
  </si>
  <si>
    <t>28.08.18</t>
  </si>
  <si>
    <t>VSWI18003</t>
  </si>
  <si>
    <t>INVVSWI180303</t>
  </si>
  <si>
    <t>27th Mar 2018</t>
  </si>
  <si>
    <t>Hallyu Wave!</t>
  </si>
  <si>
    <t>VSWI18004</t>
  </si>
  <si>
    <t>INVVSWI180304</t>
  </si>
  <si>
    <t>4th Apr 2018</t>
  </si>
  <si>
    <t>VSWI18005</t>
  </si>
  <si>
    <t>Boon lay Sec</t>
  </si>
  <si>
    <t>VSWI18007</t>
  </si>
  <si>
    <t>INVVSWI180302</t>
  </si>
  <si>
    <t>Cross Country Prep</t>
  </si>
  <si>
    <t>VSWI18006</t>
  </si>
  <si>
    <t>INVVSWI180501</t>
  </si>
  <si>
    <t>YISHUN TOWN SEC</t>
  </si>
  <si>
    <t>K-POP DANCE</t>
  </si>
  <si>
    <t>VSWI18008</t>
  </si>
  <si>
    <t>INVVSWI1806001</t>
  </si>
  <si>
    <t>CHIJ Secondary</t>
  </si>
  <si>
    <t>Zumba Mass Dance - Sec 1</t>
  </si>
  <si>
    <t>VSWI18009</t>
  </si>
  <si>
    <t>INVVSWI180505</t>
  </si>
  <si>
    <t>30th May 2018</t>
  </si>
  <si>
    <t>banked in to Vivarch</t>
  </si>
  <si>
    <t>Henry Park Pri Sch</t>
  </si>
  <si>
    <t>KPOP Dance Programme for GB CCA</t>
  </si>
  <si>
    <t>VSWI18010</t>
  </si>
  <si>
    <t>INVVSWI180701</t>
  </si>
  <si>
    <t>Singapore Civil Defense Force</t>
  </si>
  <si>
    <t>Zumba and Kpop</t>
  </si>
  <si>
    <t>VSWI18011</t>
  </si>
  <si>
    <t>INVVSWI18011002</t>
  </si>
  <si>
    <t>Kpop Groove</t>
  </si>
  <si>
    <t>VSWI18012</t>
  </si>
  <si>
    <t>INVVSWI18011001</t>
  </si>
  <si>
    <t>Woodlands Sec</t>
  </si>
  <si>
    <t>VSWI18013</t>
  </si>
  <si>
    <t>INVVSWI1911006A</t>
  </si>
  <si>
    <t>Jurong Secondary School</t>
  </si>
  <si>
    <t>Dance Expression</t>
  </si>
  <si>
    <t>VSWI18014</t>
  </si>
  <si>
    <t>INVVSWI18011006</t>
  </si>
  <si>
    <t>Hip Hop Dance</t>
  </si>
  <si>
    <t>VSWI18015</t>
  </si>
  <si>
    <t>INVVSWI18011008</t>
  </si>
  <si>
    <t>Park View Primary School</t>
  </si>
  <si>
    <t>SEA GAMES DANCE</t>
  </si>
  <si>
    <t>VSWI18016</t>
  </si>
  <si>
    <t>INVVSWI18011010</t>
  </si>
  <si>
    <t>Zhenghua Primary School</t>
  </si>
  <si>
    <t>Cluster Dance-syposium</t>
  </si>
  <si>
    <t>VSWI18017</t>
  </si>
  <si>
    <t xml:space="preserve">INVVSWI18011010        </t>
  </si>
  <si>
    <t>Deepavali Dance</t>
  </si>
  <si>
    <t>VSWI18018</t>
  </si>
  <si>
    <t>INVVSWI18011009</t>
  </si>
  <si>
    <t>fuhua Primary</t>
  </si>
  <si>
    <t>VSWI18019</t>
  </si>
  <si>
    <t>INVVSWI18011003</t>
  </si>
  <si>
    <t>Dance Choreography</t>
  </si>
  <si>
    <t>VSWI18020</t>
  </si>
  <si>
    <t>INVVSWI18011007</t>
  </si>
  <si>
    <t>Broadrick Sec</t>
  </si>
  <si>
    <t xml:space="preserve">KPOP DANCE Programme </t>
  </si>
  <si>
    <t>VSWI18021</t>
  </si>
  <si>
    <t>INVVSWI18010001</t>
  </si>
  <si>
    <t>6th October 2018</t>
  </si>
  <si>
    <t>Ahmad Ibrahim Primary</t>
  </si>
  <si>
    <t>Mass Workout</t>
  </si>
  <si>
    <t>01.11.18</t>
  </si>
  <si>
    <t>VSWI18022</t>
  </si>
  <si>
    <t>INVVSWI180110004</t>
  </si>
  <si>
    <t>Airline Services Elective Module</t>
  </si>
  <si>
    <t>$240 Per Pax</t>
  </si>
  <si>
    <t>VSWI18023</t>
  </si>
  <si>
    <t>INVVSWI180110005</t>
  </si>
  <si>
    <t>STREET JAZZ</t>
  </si>
  <si>
    <t>VSWI18024</t>
  </si>
  <si>
    <t>INVSWI1811008</t>
  </si>
  <si>
    <t>tampines north primary</t>
  </si>
  <si>
    <t>Dance Camp</t>
  </si>
  <si>
    <t>VSWI18025</t>
  </si>
  <si>
    <t>INVSWI1811001</t>
  </si>
  <si>
    <t>Tampines Sec</t>
  </si>
  <si>
    <t>Percussive Movement/KPOP</t>
  </si>
  <si>
    <t>VSWI18026</t>
  </si>
  <si>
    <t>VSWI18027</t>
  </si>
  <si>
    <t>VSWI18028</t>
  </si>
  <si>
    <t>VSWI18029</t>
  </si>
  <si>
    <t>VSWI18030</t>
  </si>
  <si>
    <t>VSWI18031</t>
  </si>
  <si>
    <t>VSWI18032</t>
  </si>
  <si>
    <t>VSWI18033</t>
  </si>
  <si>
    <t>VSWI18034</t>
  </si>
  <si>
    <t>VSWI18035</t>
  </si>
  <si>
    <t>VSWI18036</t>
  </si>
  <si>
    <t>VSWI18037</t>
  </si>
  <si>
    <t>VSWI18038</t>
  </si>
  <si>
    <t>VSWI18039</t>
  </si>
  <si>
    <t>VSWI18040</t>
  </si>
  <si>
    <t>VSWI18041</t>
  </si>
  <si>
    <t>VSWI18042</t>
  </si>
  <si>
    <t>VSWI18043</t>
  </si>
  <si>
    <t>VSWI18044</t>
  </si>
  <si>
    <t>VSWI18045</t>
  </si>
  <si>
    <t>VSWI18046</t>
  </si>
  <si>
    <t>VSWI18047</t>
  </si>
  <si>
    <t>VSWI18048</t>
  </si>
  <si>
    <t>VSWI18049</t>
  </si>
  <si>
    <t>VSWI18050</t>
  </si>
  <si>
    <t>VSWI18051</t>
  </si>
  <si>
    <t>VSWI18052</t>
  </si>
  <si>
    <t>VSWI18053</t>
  </si>
  <si>
    <t>VSWI18054</t>
  </si>
  <si>
    <t>VSWI18055</t>
  </si>
  <si>
    <t>VSWI18056</t>
  </si>
  <si>
    <t>VSWI18057</t>
  </si>
  <si>
    <t>VSWI18058</t>
  </si>
  <si>
    <t>VSWI18059</t>
  </si>
  <si>
    <t>VSWI18060</t>
  </si>
  <si>
    <t>VSWI18061</t>
  </si>
  <si>
    <t>VSWI18062</t>
  </si>
  <si>
    <t>VSWI18063</t>
  </si>
  <si>
    <t>VSWI18064</t>
  </si>
  <si>
    <t>VSWI18065</t>
  </si>
  <si>
    <t>VSWI18066</t>
  </si>
  <si>
    <t>VSWI18067</t>
  </si>
  <si>
    <t>VSWI18068</t>
  </si>
  <si>
    <t>VSWI18069</t>
  </si>
  <si>
    <t>VSWI18070</t>
  </si>
  <si>
    <t>VSWI18071</t>
  </si>
  <si>
    <t>VSWI18072</t>
  </si>
  <si>
    <t>VSWI18073</t>
  </si>
  <si>
    <t>VSWI18074</t>
  </si>
  <si>
    <t>VSWI18075</t>
  </si>
  <si>
    <t>VSWI18076</t>
  </si>
  <si>
    <t>VSWI18077</t>
  </si>
  <si>
    <t>VSWI18078</t>
  </si>
  <si>
    <t>VSWI18079</t>
  </si>
  <si>
    <t>VSWI18080</t>
  </si>
  <si>
    <t>VSWI18081</t>
  </si>
  <si>
    <t>VSWI18082</t>
  </si>
  <si>
    <t>VSWI18083</t>
  </si>
  <si>
    <t>VSWI18084</t>
  </si>
  <si>
    <t>VSWI18085</t>
  </si>
  <si>
    <t>VSWI18086</t>
  </si>
  <si>
    <t>VSWI18087</t>
  </si>
  <si>
    <t>VSWI18088</t>
  </si>
  <si>
    <t>VSWI18089</t>
  </si>
  <si>
    <t>VSWI18090</t>
  </si>
  <si>
    <t>VSWI18091</t>
  </si>
  <si>
    <t>VSWI18092</t>
  </si>
  <si>
    <t>VSWI18093</t>
  </si>
  <si>
    <t>VSWI18094</t>
  </si>
  <si>
    <t>VSWI18095</t>
  </si>
  <si>
    <t>VSWI18096</t>
  </si>
  <si>
    <t>VSWI18097</t>
  </si>
  <si>
    <t>VSWI18098</t>
  </si>
  <si>
    <t>VSWI18099</t>
  </si>
  <si>
    <t>VSWI18100</t>
  </si>
  <si>
    <t>VSTW18001</t>
  </si>
  <si>
    <t>VSTW18002</t>
  </si>
  <si>
    <t>SUM of Projected 
Amount</t>
  </si>
  <si>
    <t>SUM of January</t>
  </si>
  <si>
    <t>SUM of February</t>
  </si>
  <si>
    <t>SUM of March</t>
  </si>
  <si>
    <t>SUM of March Hols</t>
  </si>
  <si>
    <t>SUM of April</t>
  </si>
  <si>
    <t>SUM of May</t>
  </si>
  <si>
    <t>SUM of June Hols</t>
  </si>
  <si>
    <t>SUM of July</t>
  </si>
  <si>
    <t>SUM of August</t>
  </si>
  <si>
    <t>SUM of September</t>
  </si>
  <si>
    <t>SUM of Sep Hols</t>
  </si>
  <si>
    <t>SUM of October</t>
  </si>
  <si>
    <t>SUM of November</t>
  </si>
  <si>
    <t>SUM of December</t>
  </si>
  <si>
    <t>VSTW18003</t>
  </si>
  <si>
    <t>VSTW18004</t>
  </si>
  <si>
    <t>VSTW18005</t>
  </si>
  <si>
    <t>VSTW18006</t>
  </si>
  <si>
    <t>VSTW18007</t>
  </si>
  <si>
    <t>VSTW18008</t>
  </si>
  <si>
    <t>VSTW18009</t>
  </si>
  <si>
    <t>Monthly Target</t>
  </si>
  <si>
    <t>VSTW18010</t>
  </si>
  <si>
    <t>VSTW18011</t>
  </si>
  <si>
    <t>2018 Achieved</t>
  </si>
  <si>
    <t>VSTW18012</t>
  </si>
  <si>
    <t>VSTW18013</t>
  </si>
  <si>
    <t>VSTW18014</t>
  </si>
  <si>
    <t>VSTW18015</t>
  </si>
  <si>
    <t>VSTW18016</t>
  </si>
  <si>
    <t>Grand Total</t>
  </si>
  <si>
    <t>Difference Monthly</t>
  </si>
  <si>
    <t>VSTW18017</t>
  </si>
  <si>
    <t>VSTW18018</t>
  </si>
  <si>
    <t>Difference Accumulated</t>
  </si>
  <si>
    <t>VSTW18019</t>
  </si>
  <si>
    <t>VSTW18020</t>
  </si>
  <si>
    <t>VSTW18021</t>
  </si>
  <si>
    <t>VSTW18022</t>
  </si>
  <si>
    <t>VSTW18023</t>
  </si>
  <si>
    <t xml:space="preserve">Difference 2018 - 2017
</t>
  </si>
  <si>
    <t>VSTW18024</t>
  </si>
  <si>
    <t>VSTW18025</t>
  </si>
  <si>
    <t>VSTW18026</t>
  </si>
  <si>
    <t>VSTW18027</t>
  </si>
  <si>
    <t>VSTW18028</t>
  </si>
  <si>
    <t>VSTW18029</t>
  </si>
  <si>
    <t>VSTW18030</t>
  </si>
  <si>
    <t>VSTW18031</t>
  </si>
  <si>
    <t>VSTW18032</t>
  </si>
  <si>
    <t>VSTW18033</t>
  </si>
  <si>
    <t>VSTW18034</t>
  </si>
  <si>
    <t>VSTW18035</t>
  </si>
  <si>
    <t>VSTW18036</t>
  </si>
  <si>
    <t>VSTW18037</t>
  </si>
  <si>
    <t>VSTW18038</t>
  </si>
  <si>
    <t>VSTW18039</t>
  </si>
  <si>
    <t>VSTW18040</t>
  </si>
  <si>
    <t>VSTW18041</t>
  </si>
  <si>
    <t>VSTW18042</t>
  </si>
  <si>
    <t>VSTW18043</t>
  </si>
  <si>
    <t>VSTW18044</t>
  </si>
  <si>
    <t>VSTW18045</t>
  </si>
  <si>
    <t>VSTW18046</t>
  </si>
  <si>
    <t>VSTW18047</t>
  </si>
  <si>
    <t>VSTW18048</t>
  </si>
  <si>
    <t>VSTW18049</t>
  </si>
  <si>
    <t>VSTW18050</t>
  </si>
  <si>
    <t>VSTW18051</t>
  </si>
  <si>
    <t>VSTW18052</t>
  </si>
  <si>
    <t>VSTW18053</t>
  </si>
  <si>
    <t>VSTW18054</t>
  </si>
  <si>
    <t>VSTW18055</t>
  </si>
  <si>
    <t>VSTW18056</t>
  </si>
  <si>
    <t>VSTW18057</t>
  </si>
  <si>
    <t>VSTW18058</t>
  </si>
  <si>
    <t>VSTW18059</t>
  </si>
  <si>
    <t>VSTW18060</t>
  </si>
  <si>
    <t>VSTW18061</t>
  </si>
  <si>
    <t>VSTW18062</t>
  </si>
  <si>
    <t>VSTW18063</t>
  </si>
  <si>
    <t>VSTW18064</t>
  </si>
  <si>
    <t>VSTW18065</t>
  </si>
  <si>
    <t>VSTW18066</t>
  </si>
  <si>
    <t>VSTW18067</t>
  </si>
  <si>
    <t>VSTW18068</t>
  </si>
  <si>
    <t>VSTW18069</t>
  </si>
  <si>
    <t>VSTW18070</t>
  </si>
  <si>
    <t>VSTW18071</t>
  </si>
  <si>
    <t>VSTW18072</t>
  </si>
  <si>
    <t>VSTW18073</t>
  </si>
  <si>
    <t>VSTW18074</t>
  </si>
  <si>
    <t>VSTW18075</t>
  </si>
  <si>
    <t>VSTW18076</t>
  </si>
  <si>
    <t>VSTW18077</t>
  </si>
  <si>
    <t>VSTW18078</t>
  </si>
  <si>
    <t>VSTW18079</t>
  </si>
  <si>
    <t>VSTW18080</t>
  </si>
  <si>
    <t>VSTW18081</t>
  </si>
  <si>
    <t>TRAVELEARN</t>
  </si>
  <si>
    <t>VSTW18082</t>
  </si>
  <si>
    <t>VSTW18083</t>
  </si>
  <si>
    <t>VSTW18084</t>
  </si>
  <si>
    <t>VSTW18085</t>
  </si>
  <si>
    <t>VSTW18086</t>
  </si>
  <si>
    <t>VSTW18087</t>
  </si>
  <si>
    <t>VSTW18088</t>
  </si>
  <si>
    <t>VSTW18089</t>
  </si>
  <si>
    <t>VSTW18090</t>
  </si>
  <si>
    <t>VSTW18091</t>
  </si>
  <si>
    <t>VSTW18092</t>
  </si>
  <si>
    <t>VSTW18093</t>
  </si>
  <si>
    <t>VSTW18094</t>
  </si>
  <si>
    <t>VSTW18095</t>
  </si>
  <si>
    <t>VSTW18096</t>
  </si>
  <si>
    <t>VSTW18097</t>
  </si>
  <si>
    <t>VSTW18098</t>
  </si>
  <si>
    <t>VSTW18099</t>
  </si>
  <si>
    <t>VSTW18100</t>
  </si>
  <si>
    <t>VIVE18001</t>
  </si>
  <si>
    <t>INVIVE18001</t>
  </si>
  <si>
    <t>18-12-18</t>
  </si>
  <si>
    <t>Billing to be done at end of sem 2</t>
  </si>
  <si>
    <t>PAL OE</t>
  </si>
  <si>
    <t>VIVE18002</t>
  </si>
  <si>
    <t>INVVIVE18110025</t>
  </si>
  <si>
    <t>20TH MARCH rebill on 26th Nov</t>
  </si>
  <si>
    <t>Fairfield Methodist Secondary School</t>
  </si>
  <si>
    <t>Hospitality and Liquid Chef</t>
  </si>
  <si>
    <t>10 hours EM exposure for sec 2</t>
  </si>
  <si>
    <t>VIVE18003</t>
  </si>
  <si>
    <t>INVVIVE180303</t>
  </si>
  <si>
    <t>Drumming EM</t>
  </si>
  <si>
    <t>EM for Sec 1</t>
  </si>
  <si>
    <t>16.04.19</t>
  </si>
  <si>
    <t>VIVE18004</t>
  </si>
  <si>
    <t>INVVIVE1810003</t>
  </si>
  <si>
    <t>Culinary Arts</t>
  </si>
  <si>
    <t>26.11.18</t>
  </si>
  <si>
    <t>VIVE18005</t>
  </si>
  <si>
    <t>PASSING OF CASH TO AUNTY LISA</t>
  </si>
  <si>
    <t>24th June 2019</t>
  </si>
  <si>
    <t>Handing over the cash to Aunty Lisa</t>
  </si>
  <si>
    <t>HILLSIDE WORLD ACADEMY</t>
  </si>
  <si>
    <t>Cash</t>
  </si>
  <si>
    <t>24.06.19</t>
  </si>
  <si>
    <t>VIVE18006</t>
  </si>
  <si>
    <t>ARTS AND CRAFTS</t>
  </si>
  <si>
    <t>VIVE18007</t>
  </si>
  <si>
    <t>MAKEY MAKEY</t>
  </si>
  <si>
    <t>VIVE18008</t>
  </si>
  <si>
    <t xml:space="preserve">
INVVIVE1806002 (rebill)</t>
  </si>
  <si>
    <t>Component A: $110 X 159
Component B : $125 X 58 HOURS</t>
  </si>
  <si>
    <t>Done</t>
  </si>
  <si>
    <t>BUKIT MERAH SEC</t>
  </si>
  <si>
    <t xml:space="preserve">AEP </t>
  </si>
  <si>
    <t>10.07.18</t>
  </si>
  <si>
    <t>VIVE18009</t>
  </si>
  <si>
    <t>INVVIVE1805005</t>
  </si>
  <si>
    <t>PATHLIGHT SCHOOL</t>
  </si>
  <si>
    <t>Modern Dance (January)</t>
  </si>
  <si>
    <t>12.04.19</t>
  </si>
  <si>
    <t>VIVE18010</t>
  </si>
  <si>
    <t>INVVIVE18050010</t>
  </si>
  <si>
    <t>Modern Dance (February)</t>
  </si>
  <si>
    <t>VIVE18011</t>
  </si>
  <si>
    <t>INVVIVE18050013</t>
  </si>
  <si>
    <t>Modern Dance (March)</t>
  </si>
  <si>
    <t>VIVE18012</t>
  </si>
  <si>
    <t>INVVIVE18050017</t>
  </si>
  <si>
    <t>Modern Dance (April)</t>
  </si>
  <si>
    <t>VIVE18013</t>
  </si>
  <si>
    <t>INVVIVE18050021</t>
  </si>
  <si>
    <t>Modern Dance (May)</t>
  </si>
  <si>
    <t>12.03.19</t>
  </si>
  <si>
    <t>VIVE18014</t>
  </si>
  <si>
    <t>INVVIVE1805007</t>
  </si>
  <si>
    <t>Melodic Percussion (January)</t>
  </si>
  <si>
    <t>VIVE18015</t>
  </si>
  <si>
    <t>INVVIVE18050011</t>
  </si>
  <si>
    <t>Melodic Percussion (February)</t>
  </si>
  <si>
    <t>VIVE18016</t>
  </si>
  <si>
    <t>INVVIVE18050015</t>
  </si>
  <si>
    <t>Melodic Percussion (March)</t>
  </si>
  <si>
    <t>VIVE18017</t>
  </si>
  <si>
    <t>INVVIVE18050019</t>
  </si>
  <si>
    <t>Melodic Percussion (April)</t>
  </si>
  <si>
    <t>VIVE18018</t>
  </si>
  <si>
    <t>INVVIVE18050023(A)</t>
  </si>
  <si>
    <t>1st Feb 2019</t>
  </si>
  <si>
    <t>Melodic Percussion (May)</t>
  </si>
  <si>
    <t>DO NOT EDIT THIS PART!</t>
  </si>
  <si>
    <t>VIVE18019</t>
  </si>
  <si>
    <t>INVVIVE1805006</t>
  </si>
  <si>
    <t>Jazz (January)</t>
  </si>
  <si>
    <t>VIVE18020</t>
  </si>
  <si>
    <t>INVVIVE1805009</t>
  </si>
  <si>
    <t>Jazz (February)</t>
  </si>
  <si>
    <t>VIVE18021</t>
  </si>
  <si>
    <t>INVVIVE18050014</t>
  </si>
  <si>
    <t>Jazz (March)</t>
  </si>
  <si>
    <t>VIVE18022</t>
  </si>
  <si>
    <t>INVVIVE18050018</t>
  </si>
  <si>
    <t>Jazz (April)</t>
  </si>
  <si>
    <t>VIVE18023</t>
  </si>
  <si>
    <t>INVVIVE18050022</t>
  </si>
  <si>
    <t>Jazz (May)</t>
  </si>
  <si>
    <t>VIVE18024</t>
  </si>
  <si>
    <t>INVVIVE1801100009</t>
  </si>
  <si>
    <t>Jazz (July)</t>
  </si>
  <si>
    <t>11.02.19</t>
  </si>
  <si>
    <t>VIVE18025</t>
  </si>
  <si>
    <t>INVVIVE18090002</t>
  </si>
  <si>
    <t>1st Oct 2018</t>
  </si>
  <si>
    <t>Jazz (August)</t>
  </si>
  <si>
    <t>16.11.19</t>
  </si>
  <si>
    <t>JAMES LAI</t>
  </si>
  <si>
    <t>VIVE18026</t>
  </si>
  <si>
    <t>INVVIVE1801200007</t>
  </si>
  <si>
    <t>11th Dec 2018</t>
  </si>
  <si>
    <t>SOON</t>
  </si>
  <si>
    <t>Jazz (September)</t>
  </si>
  <si>
    <t>YES</t>
  </si>
  <si>
    <t>VIVE18027</t>
  </si>
  <si>
    <t>INVVIVE1801200011</t>
  </si>
  <si>
    <t>NO</t>
  </si>
  <si>
    <t>Jazz (October)</t>
  </si>
  <si>
    <t>VIVE18028</t>
  </si>
  <si>
    <t>INVVIVE1801200004</t>
  </si>
  <si>
    <t>Jazz (November)</t>
  </si>
  <si>
    <t>VIVE18029</t>
  </si>
  <si>
    <t>INVVIVE18011000010</t>
  </si>
  <si>
    <t>Step Aerobics (July)</t>
  </si>
  <si>
    <t>VIVE18030</t>
  </si>
  <si>
    <t>INVVIVE18090003</t>
  </si>
  <si>
    <t>Step Aerobics (August)</t>
  </si>
  <si>
    <t>VIVE18031</t>
  </si>
  <si>
    <t>INVVIVE1801200008</t>
  </si>
  <si>
    <t>Step Aerobics (September)</t>
  </si>
  <si>
    <t>VIVE18032</t>
  </si>
  <si>
    <t>INVVIVE1801200009</t>
  </si>
  <si>
    <t>Step Aerobics (October)</t>
  </si>
  <si>
    <t>VIVE18033</t>
  </si>
  <si>
    <t>INVVIVE1801200005</t>
  </si>
  <si>
    <t>Step Aerobics (November)</t>
  </si>
  <si>
    <t>VIVE18034</t>
  </si>
  <si>
    <t>Plesase refer to VIVE18064 onwards</t>
  </si>
  <si>
    <t>Junior Dance (Dance CCA) (continue from 2017)</t>
  </si>
  <si>
    <t>Jan - Mar</t>
  </si>
  <si>
    <t>VIVE18035</t>
  </si>
  <si>
    <t>INVVIVE1805020</t>
  </si>
  <si>
    <t>TECK WHYE SEC SCH</t>
  </si>
  <si>
    <t>Baking &amp; Barista EM</t>
  </si>
  <si>
    <t>$500 per pax 9 Pax</t>
  </si>
  <si>
    <t>16.07.18</t>
  </si>
  <si>
    <t>VIVE18036</t>
  </si>
  <si>
    <t xml:space="preserve">Cash </t>
  </si>
  <si>
    <t>VIVE18037</t>
  </si>
  <si>
    <t>INVIVE1811017A</t>
  </si>
  <si>
    <t>Awaiting timesheet from school</t>
  </si>
  <si>
    <t>Tanah Merah Prison</t>
  </si>
  <si>
    <t>Cajon Training</t>
  </si>
  <si>
    <t>Jan - Aug</t>
  </si>
  <si>
    <t>02.04.19</t>
  </si>
  <si>
    <t>VIVE18038</t>
  </si>
  <si>
    <t>Multimedia Training</t>
  </si>
  <si>
    <t>VIVE18039</t>
  </si>
  <si>
    <t>Unity Primary</t>
  </si>
  <si>
    <t>Staff Retreat (Culinary)</t>
  </si>
  <si>
    <t>SUM of Artelier</t>
  </si>
  <si>
    <t>VIVE18040</t>
  </si>
  <si>
    <t xml:space="preserve">SUM of </t>
  </si>
  <si>
    <t>COUNT of Artelier</t>
  </si>
  <si>
    <t>% Met</t>
  </si>
  <si>
    <t>Dance CCA (Term 2 to 4)</t>
  </si>
  <si>
    <t>% Closed</t>
  </si>
  <si>
    <t>Mar - Nov</t>
  </si>
  <si>
    <t>VIVE18041</t>
  </si>
  <si>
    <t>VIVIE18041</t>
  </si>
  <si>
    <t>Northland Sec</t>
  </si>
  <si>
    <t>Events Management EM</t>
  </si>
  <si>
    <t>MARCH</t>
  </si>
  <si>
    <t>30.05.18</t>
  </si>
  <si>
    <t>VIVE18042</t>
  </si>
  <si>
    <t>Beauty and wellness EM</t>
  </si>
  <si>
    <t>VIVE18043</t>
  </si>
  <si>
    <t>Mobile Apps EM</t>
  </si>
  <si>
    <t>VIVE18044</t>
  </si>
  <si>
    <t>INVVIVE18031</t>
  </si>
  <si>
    <t>Bukit View Sec</t>
  </si>
  <si>
    <t>31.05.18</t>
  </si>
  <si>
    <t>Healthcare</t>
  </si>
  <si>
    <t>VIVE18045</t>
  </si>
  <si>
    <t>INVVIVE18045</t>
  </si>
  <si>
    <t>My First Skool @ Blk 245 Bishan</t>
  </si>
  <si>
    <t>CNY Caligraphy &amp; Musical Performance</t>
  </si>
  <si>
    <t>VIVE18046</t>
  </si>
  <si>
    <t>INVVIVE18046</t>
  </si>
  <si>
    <t>Billing at end of programme in Aug</t>
  </si>
  <si>
    <t>Endeavour pr</t>
  </si>
  <si>
    <t>Leadership workshop</t>
  </si>
  <si>
    <t>Mar</t>
  </si>
  <si>
    <t>VIVE18047</t>
  </si>
  <si>
    <t>INVVIVE180304</t>
  </si>
  <si>
    <t>23RD MARCH</t>
  </si>
  <si>
    <t xml:space="preserve">Zhenghua Primary </t>
  </si>
  <si>
    <t>Staff Training - Graffiti Art</t>
  </si>
  <si>
    <t>Staff Training-Cajon</t>
  </si>
  <si>
    <t>Staff Training-Hip Hop</t>
  </si>
  <si>
    <t>VIVE18048</t>
  </si>
  <si>
    <t>INVVIVE1810005A</t>
  </si>
  <si>
    <t>Showcase for EM Module _barista ONLY</t>
  </si>
  <si>
    <t>70 per pax</t>
  </si>
  <si>
    <t>VIVE18049</t>
  </si>
  <si>
    <t>INVVIVE1804001</t>
  </si>
  <si>
    <t>HDB MARCH RUN</t>
  </si>
  <si>
    <t>PRIMARY &amp; SECONDARY SCHOOL</t>
  </si>
  <si>
    <t>Pri: 242 pax
Sec: 140 pax
Total: 382 pax</t>
  </si>
  <si>
    <t>11.05.18</t>
  </si>
  <si>
    <t>VIVE18050</t>
  </si>
  <si>
    <t>VIVE18051</t>
  </si>
  <si>
    <t>VIVE18052</t>
  </si>
  <si>
    <t>INVVIVE1811001A</t>
  </si>
  <si>
    <t>T.O.P.</t>
  </si>
  <si>
    <t xml:space="preserve">14 students
</t>
  </si>
  <si>
    <t>VIVE18053</t>
  </si>
  <si>
    <t>INVVIVE181100011</t>
  </si>
  <si>
    <t>MOE</t>
  </si>
  <si>
    <t>SEL in PAL workshop for teachers</t>
  </si>
  <si>
    <t>3 workshops</t>
  </si>
  <si>
    <t>VIVE18054</t>
  </si>
  <si>
    <t>INVVIVE1804002a</t>
  </si>
  <si>
    <t>3rd May 2018</t>
  </si>
  <si>
    <t>Sec 2 Aesthetic Programme</t>
  </si>
  <si>
    <t>280 pax</t>
  </si>
  <si>
    <t>VIVE18055</t>
  </si>
  <si>
    <t>INVVIVE1804003</t>
  </si>
  <si>
    <t>HDB APRIL RUN</t>
  </si>
  <si>
    <t>POST-SECONDARY SCHOOL</t>
  </si>
  <si>
    <t>61 Pax</t>
  </si>
  <si>
    <t>22.05.18</t>
  </si>
  <si>
    <t>VIVE18056</t>
  </si>
  <si>
    <t>INVVIVE1805004</t>
  </si>
  <si>
    <t>1st June</t>
  </si>
  <si>
    <t>DUNEARN SEC</t>
  </si>
  <si>
    <t>Science Behind Essential Oils EM</t>
  </si>
  <si>
    <t>$300 per pax</t>
  </si>
  <si>
    <t>VIVE18057</t>
  </si>
  <si>
    <t>INVVIVE1805003</t>
  </si>
  <si>
    <t>Aeronautics EM</t>
  </si>
  <si>
    <t>VIVE18058</t>
  </si>
  <si>
    <t>INVVIVE18058A</t>
  </si>
  <si>
    <t>4th September 2018</t>
  </si>
  <si>
    <t>Quarterly billing</t>
  </si>
  <si>
    <t>Singapore Discovery Centre</t>
  </si>
  <si>
    <t>SDC Workplace Health Programme</t>
  </si>
  <si>
    <t>$200 per hour X 12 Sessions
9 Sessions in  2018
3 Sessions in 2019</t>
  </si>
  <si>
    <t>26.12.18
21.05.19</t>
  </si>
  <si>
    <t>VIVE18059</t>
  </si>
  <si>
    <t>Unity Secondary School</t>
  </si>
  <si>
    <t>Sports and Adventure</t>
  </si>
  <si>
    <t>230 per pax</t>
  </si>
  <si>
    <t>VIVE18060</t>
  </si>
  <si>
    <t>INVVIVE1805002</t>
  </si>
  <si>
    <t>Pathlight School</t>
  </si>
  <si>
    <t>Digital Photobook (Sec 4B)</t>
  </si>
  <si>
    <t>VIVE18061</t>
  </si>
  <si>
    <t>INVVIVE18080002</t>
  </si>
  <si>
    <t>22/08/2018</t>
  </si>
  <si>
    <t>HDB MAY RUN</t>
  </si>
  <si>
    <t>PRIMARY, SECONDARY &amp; POST SECONDARY RUN (SAJC)</t>
  </si>
  <si>
    <t>PRI: 75
SEC: 75 PAX
POST SEC: 200 PAX</t>
  </si>
  <si>
    <t>21.09.18</t>
  </si>
  <si>
    <t>VIVE18062</t>
  </si>
  <si>
    <t>INVVIVE1805006
INVVIVE1805007</t>
  </si>
  <si>
    <t>8TH JUNE</t>
  </si>
  <si>
    <t>Bukit Batok Sec</t>
  </si>
  <si>
    <t xml:space="preserve"> Aeronautics </t>
  </si>
  <si>
    <t>5003405465
5003403538</t>
  </si>
  <si>
    <t>09.07.18
03.07.18</t>
  </si>
  <si>
    <t xml:space="preserve">Sports and Fitness </t>
  </si>
  <si>
    <t>Applied Food Sciene</t>
  </si>
  <si>
    <t>VIVE18063</t>
  </si>
  <si>
    <t>INVVIVE1805008</t>
  </si>
  <si>
    <t>1ST JUNE
8TH JUNE</t>
  </si>
  <si>
    <t>(RE-INVOICE)</t>
  </si>
  <si>
    <t>Jurong West Sec</t>
  </si>
  <si>
    <t xml:space="preserve">
Sec 2 : FILM EM
SEC 3: MOVIE EM
SEC 3: PHOTOJOURNALISM EM
</t>
  </si>
  <si>
    <t>$200 per pax for all 
$210 per pax for Chef and Hospitality</t>
  </si>
  <si>
    <t xml:space="preserve">Sec 2: DJ EM
SEC 3: RADIO SHOW EM
</t>
  </si>
  <si>
    <t xml:space="preserve">
SEC 4: CULINARY EM
SEC 4: TOURISM EM</t>
  </si>
  <si>
    <t>VIVE18064</t>
  </si>
  <si>
    <t>Jan Billing</t>
  </si>
  <si>
    <t>VIVE18065</t>
  </si>
  <si>
    <t>INVVIVE18050012</t>
  </si>
  <si>
    <t>Feb Billing</t>
  </si>
  <si>
    <t>VIVE18066</t>
  </si>
  <si>
    <t>INVVIVE18050016</t>
  </si>
  <si>
    <t>March Billing</t>
  </si>
  <si>
    <t>VIVE18067</t>
  </si>
  <si>
    <t>INVVIVE18050020</t>
  </si>
  <si>
    <t>April Billing</t>
  </si>
  <si>
    <t>VIVE18068</t>
  </si>
  <si>
    <t>INVVIVE18050024</t>
  </si>
  <si>
    <t>May Billing</t>
  </si>
  <si>
    <t>VIVE18069</t>
  </si>
  <si>
    <t>INVVIVE1801100008</t>
  </si>
  <si>
    <t>July Billing</t>
  </si>
  <si>
    <t>VIVE18070</t>
  </si>
  <si>
    <t>INVVIVE18090001</t>
  </si>
  <si>
    <t>August Billing</t>
  </si>
  <si>
    <t>VIVE18071</t>
  </si>
  <si>
    <t>INVVIVE1801200006</t>
  </si>
  <si>
    <t>Sept Billing</t>
  </si>
  <si>
    <t>VIVE18072</t>
  </si>
  <si>
    <t>INVVIVE1801200010</t>
  </si>
  <si>
    <t>Oct Billing</t>
  </si>
  <si>
    <t>VIVE18073</t>
  </si>
  <si>
    <t>INVVIVE1801200003</t>
  </si>
  <si>
    <t>Nov Billing</t>
  </si>
  <si>
    <t>VIVE18074</t>
  </si>
  <si>
    <t>INVVIVE1806001</t>
  </si>
  <si>
    <t>This is cost for cost invoice</t>
  </si>
  <si>
    <t>Bukit Merah Sec</t>
  </si>
  <si>
    <t xml:space="preserve">Purchase of costume for Schools' Festivo celebration
</t>
  </si>
  <si>
    <t>VIVE18075</t>
  </si>
  <si>
    <t>Refllected on project code and invoice no:
Project Code: VIVE18113
Invoice No: INVVIVE18011000012</t>
  </si>
  <si>
    <t>14th Oct 2018</t>
  </si>
  <si>
    <t>Refllected on project code and invoice No:
Project Code: VIVE18113
Invoice No: INVVIVE18011000012</t>
  </si>
  <si>
    <t>Jazz (June)</t>
  </si>
  <si>
    <t>June</t>
  </si>
  <si>
    <t>VIVE18076</t>
  </si>
  <si>
    <t>Refllected on project code and invoice no:
Project Code: VIVE18114
Invoice No: INVVIVE18011000013</t>
  </si>
  <si>
    <t>25th Jan 2019</t>
  </si>
  <si>
    <t>Refllected on project code and invoice No:
Project Code: VIVE18114
Invoice No: INVVIVE18011000013</t>
  </si>
  <si>
    <t>Step Aerobics (June)</t>
  </si>
  <si>
    <t>VIVE18077</t>
  </si>
  <si>
    <t>INVVIVE181200022</t>
  </si>
  <si>
    <t>Changkat Changi  Pri</t>
  </si>
  <si>
    <t>BEATBOX, PERCUSSIONS,HIP HOP</t>
  </si>
  <si>
    <t>07.02.19</t>
  </si>
  <si>
    <t>VIVE18078</t>
  </si>
  <si>
    <t>INVVIVE18080003</t>
  </si>
  <si>
    <t>HDB JULY RUN</t>
  </si>
  <si>
    <t>Secondary Run @ River Valley High School</t>
  </si>
  <si>
    <t>VIVE18079</t>
  </si>
  <si>
    <t>INVVIVE18080001</t>
  </si>
  <si>
    <t>STAY OUT CAMP 2018</t>
  </si>
  <si>
    <t>VIVE18080</t>
  </si>
  <si>
    <t>INVVIVE18110021</t>
  </si>
  <si>
    <t>26th Nov 2018</t>
  </si>
  <si>
    <t>South View Primary School</t>
  </si>
  <si>
    <t>JUnior Career Fair 2018 - 
1. Culinary
2. Liquid Chef
3. Barista</t>
  </si>
  <si>
    <t>$38 per pax</t>
  </si>
  <si>
    <t xml:space="preserve">JUnior Career Fair 2018 - 
1. Essential Oils
2. 4 by 4 
</t>
  </si>
  <si>
    <t>JUnior Career Fair 2018 - 
1.Image Grooming
2. Live DJ</t>
  </si>
  <si>
    <t>JUnior Career Fair 2018 - 
1.Virtual Reality</t>
  </si>
  <si>
    <t>JUnior Career Fair 2018 -
1. Fashion Design</t>
  </si>
  <si>
    <t>VIVE18081</t>
  </si>
  <si>
    <t xml:space="preserve">INVVIVE18110016        </t>
  </si>
  <si>
    <t>VR AR EM</t>
  </si>
  <si>
    <t>TRAINER</t>
  </si>
  <si>
    <t>VIVE18082</t>
  </si>
  <si>
    <t>INVVIVE18110017 - BILLED IN PASSIONISTA BY REQUEST OF TEACHER</t>
  </si>
  <si>
    <t>PARTNER</t>
  </si>
  <si>
    <t>BUS</t>
  </si>
  <si>
    <t>COS/ PETTY CASH</t>
  </si>
  <si>
    <t>CASH ADVANCE</t>
  </si>
  <si>
    <t>RATE</t>
  </si>
  <si>
    <t>GROSS PROFIT</t>
  </si>
  <si>
    <t>$300 (Banked in to Passionista)</t>
  </si>
  <si>
    <t>SALES ENTITLED FOR COMM</t>
  </si>
  <si>
    <t>INVVIVE18110015</t>
  </si>
  <si>
    <t>ST MARGARET SEC</t>
  </si>
  <si>
    <t>SPORTS PROGRAM</t>
  </si>
  <si>
    <t>18.12.18</t>
  </si>
  <si>
    <t>VIVE18084</t>
  </si>
  <si>
    <t>INVVIVE180110007</t>
  </si>
  <si>
    <t>5th Nov</t>
  </si>
  <si>
    <t>EM PROGRAM - CULINARY</t>
  </si>
  <si>
    <t xml:space="preserve">EM PROGRAM - AIRLINES </t>
  </si>
  <si>
    <t>EM PROGRAM - SPORTS</t>
  </si>
  <si>
    <t>EM PROGRAM -GAME DESIGN</t>
  </si>
  <si>
    <t>EM PROGRAM - DANCE</t>
  </si>
  <si>
    <t>VIVE18085</t>
  </si>
  <si>
    <t>INVVIVE18011001</t>
  </si>
  <si>
    <t>MARSILING SECONDARY</t>
  </si>
  <si>
    <t>F1 ENGINEERING</t>
  </si>
  <si>
    <t>VIVE18086</t>
  </si>
  <si>
    <t>INVVIVE18110014A</t>
  </si>
  <si>
    <t>UNITY PRIMARY</t>
  </si>
  <si>
    <t>JUNIOR CAREER FAIR 2018</t>
  </si>
  <si>
    <t>VIVE18087</t>
  </si>
  <si>
    <t>VIVE18088</t>
  </si>
  <si>
    <t>INVVIVE1811008</t>
  </si>
  <si>
    <t>JINGSHAN PRIMARY</t>
  </si>
  <si>
    <t>STEM MICROBITS</t>
  </si>
  <si>
    <t>VIVE18089</t>
  </si>
  <si>
    <t xml:space="preserve">
INVVIVE1812001A - $750
INVVIVE19040002 - $2600
</t>
  </si>
  <si>
    <t>INVVIVE1812001A - $750 17th December2018
INVVIVE19040002 - $2600 2nd April 2019</t>
  </si>
  <si>
    <t>SDC ACTIVE DAY WITH REFRESHER TRAINING FOR PERFORMERS</t>
  </si>
  <si>
    <t>SDC ACTIVE DAY - $2600
REFRESHER TRAINER - $750
Hardcopy invoice send on 17th Dec 2018</t>
  </si>
  <si>
    <t>28.01.19
21.05.19</t>
  </si>
  <si>
    <t>VIVE18090</t>
  </si>
  <si>
    <t>INVVIVE1811012</t>
  </si>
  <si>
    <t>Arts Parade</t>
  </si>
  <si>
    <t>VIVE18091</t>
  </si>
  <si>
    <t>INVVIVE1811011a</t>
  </si>
  <si>
    <t>Fashion Design</t>
  </si>
  <si>
    <t>Actual entity - Olleep (banked in to Olleep)</t>
  </si>
  <si>
    <t>Cinematography</t>
  </si>
  <si>
    <t>E Commerce</t>
  </si>
  <si>
    <t>VIVE18092</t>
  </si>
  <si>
    <t>VIVE18093</t>
  </si>
  <si>
    <t>INVVIVE1811013</t>
  </si>
  <si>
    <t>Bukit Panjang Govt High</t>
  </si>
  <si>
    <t>VRAR</t>
  </si>
  <si>
    <t>VIVE18094</t>
  </si>
  <si>
    <t>INVVIVE1810006</t>
  </si>
  <si>
    <t>Drone &amp; VR</t>
  </si>
  <si>
    <t>VIVE18095</t>
  </si>
  <si>
    <t>INVVIVE18110024</t>
  </si>
  <si>
    <t>STAFF TRAINING</t>
  </si>
  <si>
    <t>VIVE18096</t>
  </si>
  <si>
    <t>INVVIVE18100001</t>
  </si>
  <si>
    <t>SWISS COTTAGE SEC</t>
  </si>
  <si>
    <t>STAFF ESSENTIAL OILS</t>
  </si>
  <si>
    <t>VIVE18097</t>
  </si>
  <si>
    <t>INVVIVE180110004</t>
  </si>
  <si>
    <t>FUCHUN SEC</t>
  </si>
  <si>
    <t>Expressing Responsibly Programmes 
(Sec 2)</t>
  </si>
  <si>
    <t>VIVE18098</t>
  </si>
  <si>
    <t>INVVIVE180110006</t>
  </si>
  <si>
    <t>BOON LAY SEC</t>
  </si>
  <si>
    <t>LEARNING JOURNEY SEC 2/3</t>
  </si>
  <si>
    <t>VIVE18099</t>
  </si>
  <si>
    <t>VIVE18100</t>
  </si>
  <si>
    <t>VIVE18101</t>
  </si>
  <si>
    <t>INVVIVE180110005</t>
  </si>
  <si>
    <t>MOBILE APPS PERFUME</t>
  </si>
  <si>
    <t>VIVE18102</t>
  </si>
  <si>
    <t>INVVIVE180100002</t>
  </si>
  <si>
    <t>TANGLIN SEC</t>
  </si>
  <si>
    <t>EM</t>
  </si>
  <si>
    <t>VIVE18103</t>
  </si>
  <si>
    <t>INVVIVE1812002</t>
  </si>
  <si>
    <t>17th December 2018</t>
  </si>
  <si>
    <t>ASSUMPTION PATHWAY</t>
  </si>
  <si>
    <t>Hardcopy invoice send on 17th Dec 2018</t>
  </si>
  <si>
    <t>16.05.19</t>
  </si>
  <si>
    <t xml:space="preserve">Stomp &amp; Cajon
</t>
  </si>
  <si>
    <t xml:space="preserve">Drama Expose </t>
  </si>
  <si>
    <t>Hip-Hop</t>
  </si>
  <si>
    <t>VIVE18104</t>
  </si>
  <si>
    <t>INVVIVE19040001</t>
  </si>
  <si>
    <t>Singapore Girls Home
Singapore Boys Home</t>
  </si>
  <si>
    <t>Visual Arts Programme
Stomp Programme
Hiphop Mass Dance
Street Jazz Dance
Bollywood Dance
Flash Mob</t>
  </si>
  <si>
    <t>Partnership with AOL. To supply trainers at $80.00 per hour</t>
  </si>
  <si>
    <t>15.04.19</t>
  </si>
  <si>
    <t>VIVE18105</t>
  </si>
  <si>
    <t>INVVIVE1811009</t>
  </si>
  <si>
    <t>Maris Stella High</t>
  </si>
  <si>
    <t>Public Speaking</t>
  </si>
  <si>
    <t>VIVE18106</t>
  </si>
  <si>
    <t>INVVIVE180110003 (1)</t>
  </si>
  <si>
    <t>12th November 2018</t>
  </si>
  <si>
    <t>Huamin Pri</t>
  </si>
  <si>
    <t>Primary 6 Information &amp; Communication Technology
(ICT) Enrichment Programme (Video)</t>
  </si>
  <si>
    <t>VIVE18107</t>
  </si>
  <si>
    <t>INVVIVE18110020</t>
  </si>
  <si>
    <t>22th November 2018</t>
  </si>
  <si>
    <t>St. Gabriel's Primary School</t>
  </si>
  <si>
    <t>Customer Service &amp; Terrarium Workshop for staff</t>
  </si>
  <si>
    <t>VIVE18108</t>
  </si>
  <si>
    <t>VIVE18109</t>
  </si>
  <si>
    <t>INVVIVE1811002A</t>
  </si>
  <si>
    <t>Queenstown Secondary</t>
  </si>
  <si>
    <t>Culinary Program</t>
  </si>
  <si>
    <t>VIVE18110</t>
  </si>
  <si>
    <t>INVVIVE1811010</t>
  </si>
  <si>
    <t>YISHUN SEC</t>
  </si>
  <si>
    <t>BUILD PROGRAM</t>
  </si>
  <si>
    <t>VIVE18111</t>
  </si>
  <si>
    <t>INVIVE181111011</t>
  </si>
  <si>
    <t>14th Jan 2019</t>
  </si>
  <si>
    <t>Junyuan Primary School</t>
  </si>
  <si>
    <t>Team Building Program 2018</t>
  </si>
  <si>
    <t>Billed as INVVIVE 18111 instead. Apologies</t>
  </si>
  <si>
    <t>08.02.19</t>
  </si>
  <si>
    <t>VIVE18112</t>
  </si>
  <si>
    <t>INVVIVE18011000011</t>
  </si>
  <si>
    <t>June Billing</t>
  </si>
  <si>
    <t>VIVE18113</t>
  </si>
  <si>
    <t>INVVIVE18011000012</t>
  </si>
  <si>
    <t>Jazz Dance</t>
  </si>
  <si>
    <t>VIVE18114</t>
  </si>
  <si>
    <t>INVVIVE18011000013</t>
  </si>
  <si>
    <t>Step Aerobics</t>
  </si>
  <si>
    <t>VIVE18115</t>
  </si>
  <si>
    <t>INVVIVE1801200002</t>
  </si>
  <si>
    <t>10th Dec 2018</t>
  </si>
  <si>
    <t>P6 Graduation Activities
- Mass Zumba Dance
- Mocktail Making</t>
  </si>
  <si>
    <t>VIVE18116</t>
  </si>
  <si>
    <t>INVVIVE18110022</t>
  </si>
  <si>
    <t>NEW TOWN SEC</t>
  </si>
  <si>
    <t>VIRTUAL REALITY FOR TEACHERS</t>
  </si>
  <si>
    <t>VIVE18117</t>
  </si>
  <si>
    <t>INVVIVE1801200014</t>
  </si>
  <si>
    <t>14th Dec 2018</t>
  </si>
  <si>
    <t>Gan Eng Seng Pri Sch</t>
  </si>
  <si>
    <t>VIVE18118</t>
  </si>
  <si>
    <t>AAR18001</t>
  </si>
  <si>
    <t>INVAAR1805001</t>
  </si>
  <si>
    <t>Bendemeer Sec</t>
  </si>
  <si>
    <t>NT Aniticipate Programme</t>
  </si>
  <si>
    <t>AAR18002</t>
  </si>
  <si>
    <t>INVAAR1804001R</t>
  </si>
  <si>
    <t>Yishun Pri</t>
  </si>
  <si>
    <t>Yishun Pri Paper Mache</t>
  </si>
  <si>
    <t>AAR18003</t>
  </si>
  <si>
    <t>INVAAR1805002</t>
  </si>
  <si>
    <t>Damai Pri Paper Mache</t>
  </si>
  <si>
    <t>AAR18004</t>
  </si>
  <si>
    <t>INVAAR1807001</t>
  </si>
  <si>
    <t>Youth Day Carnival</t>
  </si>
  <si>
    <t>20.07.18</t>
  </si>
  <si>
    <t>AAR18005</t>
  </si>
  <si>
    <t>INVAAR1806001</t>
  </si>
  <si>
    <t>Victoria School</t>
  </si>
  <si>
    <t>May Post exams Art Fest</t>
  </si>
  <si>
    <t>AAR18006</t>
  </si>
  <si>
    <t>INVAAR1811002</t>
  </si>
  <si>
    <t>Peirce Sec</t>
  </si>
  <si>
    <t>Art Festival Oct</t>
  </si>
  <si>
    <t>AAR18007</t>
  </si>
  <si>
    <t>NVAAR1811004</t>
  </si>
  <si>
    <t>Art Jumping Clay</t>
  </si>
  <si>
    <t>AAR18008</t>
  </si>
  <si>
    <t>INVAAR1812001</t>
  </si>
  <si>
    <t>Cedar Primary</t>
  </si>
  <si>
    <t>P6 Metal Tooling</t>
  </si>
  <si>
    <t>05.03.19</t>
  </si>
  <si>
    <t>AAR18009</t>
  </si>
  <si>
    <t>INVAAR1811001</t>
  </si>
  <si>
    <t>Oct Art Fest</t>
  </si>
  <si>
    <t>AAR18010</t>
  </si>
  <si>
    <t>INVAAR181100003(1)</t>
  </si>
  <si>
    <t>27th November 2018</t>
  </si>
  <si>
    <t>Tourism Management Elective Module</t>
  </si>
  <si>
    <t>$220 Per Pax</t>
  </si>
  <si>
    <t>AAR18011</t>
  </si>
  <si>
    <t>South</t>
  </si>
  <si>
    <t>Queenstown Secondary School-Pastry &amp; Bakery</t>
  </si>
  <si>
    <t>AAR18012</t>
  </si>
  <si>
    <t>Nanhua high</t>
  </si>
  <si>
    <t>sand animation</t>
  </si>
  <si>
    <t>AAR18013</t>
  </si>
  <si>
    <t>AAR18014</t>
  </si>
  <si>
    <t>AAR18015</t>
  </si>
  <si>
    <t>AAR18016</t>
  </si>
  <si>
    <t>AAR18017</t>
  </si>
  <si>
    <t>AAR18018</t>
  </si>
  <si>
    <t>AAR18019</t>
  </si>
  <si>
    <t>AAR18020</t>
  </si>
  <si>
    <t>AAR18021</t>
  </si>
  <si>
    <t>AAR18022</t>
  </si>
  <si>
    <t>AAR18023</t>
  </si>
  <si>
    <t>AAR18024</t>
  </si>
  <si>
    <t>AAR18025</t>
  </si>
  <si>
    <t>AAR18026</t>
  </si>
  <si>
    <t>AAR18027</t>
  </si>
  <si>
    <t>AAR18028</t>
  </si>
  <si>
    <t>AAR18029</t>
  </si>
  <si>
    <t>AAR18030</t>
  </si>
  <si>
    <t>AAR18031</t>
  </si>
  <si>
    <t>AAR18032</t>
  </si>
  <si>
    <t>AAR18033</t>
  </si>
  <si>
    <t>AAR18034</t>
  </si>
  <si>
    <t>AAR18035</t>
  </si>
  <si>
    <t>AAR18036</t>
  </si>
  <si>
    <t>AAR18037</t>
  </si>
  <si>
    <t>AAR18038</t>
  </si>
  <si>
    <t>AAR18039</t>
  </si>
  <si>
    <t>AAR18040</t>
  </si>
  <si>
    <t>AAR18041</t>
  </si>
  <si>
    <t>AAR18042</t>
  </si>
  <si>
    <t>AAR18043</t>
  </si>
  <si>
    <t>AAR18044</t>
  </si>
  <si>
    <t>AAR18045</t>
  </si>
  <si>
    <t>AAR18046</t>
  </si>
  <si>
    <t>AAR18047</t>
  </si>
  <si>
    <t>AAR18048</t>
  </si>
  <si>
    <t>AAR18049</t>
  </si>
  <si>
    <t>AAR18050</t>
  </si>
  <si>
    <t>AAR18051</t>
  </si>
  <si>
    <t>AAR18052</t>
  </si>
  <si>
    <t>AAR18053</t>
  </si>
  <si>
    <t>AAR18054</t>
  </si>
  <si>
    <t>AAR18055</t>
  </si>
  <si>
    <t>AAR18056</t>
  </si>
  <si>
    <t>AAR18057</t>
  </si>
  <si>
    <t>AAR18058</t>
  </si>
  <si>
    <t>AAR18059</t>
  </si>
  <si>
    <t>AAR18060</t>
  </si>
  <si>
    <t>AAR18061</t>
  </si>
  <si>
    <t>AAR18062</t>
  </si>
  <si>
    <t>AAR18063</t>
  </si>
  <si>
    <t>AAR18064</t>
  </si>
  <si>
    <t>AAR18065</t>
  </si>
  <si>
    <t>AAR18066</t>
  </si>
  <si>
    <t>AAR18067</t>
  </si>
  <si>
    <t>AAR18068</t>
  </si>
  <si>
    <t>AAR18069</t>
  </si>
  <si>
    <t>AAR18070</t>
  </si>
  <si>
    <t>AAR18071</t>
  </si>
  <si>
    <t>AAR18072</t>
  </si>
  <si>
    <t>AAR18073</t>
  </si>
  <si>
    <t>AAR18074</t>
  </si>
  <si>
    <t>AAR18075</t>
  </si>
  <si>
    <t>AAR18076</t>
  </si>
  <si>
    <t>AAR18077</t>
  </si>
  <si>
    <t>AAR18078</t>
  </si>
  <si>
    <t>AAR18079</t>
  </si>
  <si>
    <t>AAR18080</t>
  </si>
  <si>
    <t>AAR18081</t>
  </si>
  <si>
    <t>AAR18082</t>
  </si>
  <si>
    <t>AAR18083</t>
  </si>
  <si>
    <t>AAR18084</t>
  </si>
  <si>
    <t>AAR18085</t>
  </si>
  <si>
    <t>AAR18086</t>
  </si>
  <si>
    <t>AAR18087</t>
  </si>
  <si>
    <t>AAR18088</t>
  </si>
  <si>
    <t>AAR18089</t>
  </si>
  <si>
    <t>AAR18090</t>
  </si>
  <si>
    <t>AAR18091</t>
  </si>
  <si>
    <t>AAR18092</t>
  </si>
  <si>
    <t>AAR18093</t>
  </si>
  <si>
    <t>AAR18094</t>
  </si>
  <si>
    <t>AAR18095</t>
  </si>
  <si>
    <t>AAR18096</t>
  </si>
  <si>
    <t>AAR18097</t>
  </si>
  <si>
    <t>AAR18098</t>
  </si>
  <si>
    <t>AAR18099</t>
  </si>
  <si>
    <t>AAR18100</t>
  </si>
  <si>
    <t>AAR18101</t>
  </si>
  <si>
    <t>AAR18102</t>
  </si>
  <si>
    <t>AAR18103</t>
  </si>
  <si>
    <t>AAR18104</t>
  </si>
  <si>
    <t>AAR18105</t>
  </si>
  <si>
    <t>AAR18106</t>
  </si>
  <si>
    <t>AAR18107</t>
  </si>
  <si>
    <t>AAR18108</t>
  </si>
  <si>
    <t>AAR18109</t>
  </si>
  <si>
    <t>AAR18110</t>
  </si>
  <si>
    <t>AAR18111</t>
  </si>
  <si>
    <t>AAR18112</t>
  </si>
  <si>
    <t>AAR18113</t>
  </si>
  <si>
    <t>AAR18114</t>
  </si>
  <si>
    <t>AAR18115</t>
  </si>
  <si>
    <t>AAR18116</t>
  </si>
  <si>
    <t>AAR18117</t>
  </si>
  <si>
    <t>AAR18118</t>
  </si>
  <si>
    <t>AAR18119</t>
  </si>
  <si>
    <t>AAR18120</t>
  </si>
  <si>
    <t>AAR18121</t>
  </si>
  <si>
    <t>AAR18122</t>
  </si>
  <si>
    <t>AAR18123</t>
  </si>
  <si>
    <t>AAR18124</t>
  </si>
  <si>
    <t>AAR18125</t>
  </si>
  <si>
    <t>AAR18126</t>
  </si>
  <si>
    <t>AAR18127</t>
  </si>
  <si>
    <t>AAR18128</t>
  </si>
  <si>
    <t>AAR18129</t>
  </si>
  <si>
    <t>AAR18130</t>
  </si>
  <si>
    <t>AAR18131</t>
  </si>
  <si>
    <t>AAR18132</t>
  </si>
  <si>
    <t>AAR18133</t>
  </si>
  <si>
    <t>AAR18134</t>
  </si>
  <si>
    <t>AAR18135</t>
  </si>
  <si>
    <t>AAR18136</t>
  </si>
  <si>
    <t>AAR18137</t>
  </si>
  <si>
    <t>AAR18138</t>
  </si>
  <si>
    <t>AAR18139</t>
  </si>
  <si>
    <t>AAR18140</t>
  </si>
  <si>
    <t>AAR18141</t>
  </si>
  <si>
    <t>AAR18142</t>
  </si>
  <si>
    <t>AAR18143</t>
  </si>
  <si>
    <t>AAR18144</t>
  </si>
  <si>
    <t>AAR18145</t>
  </si>
  <si>
    <t>AAR18146</t>
  </si>
  <si>
    <t>AAR18147</t>
  </si>
  <si>
    <t>AAR18148</t>
  </si>
  <si>
    <t>AAR18149</t>
  </si>
  <si>
    <t>AAR18150</t>
  </si>
  <si>
    <t>AAR18151</t>
  </si>
  <si>
    <t>AAR18152</t>
  </si>
  <si>
    <t>AAR18153</t>
  </si>
  <si>
    <t>AAR18154</t>
  </si>
  <si>
    <t>AAR18155</t>
  </si>
  <si>
    <t>AAR18156</t>
  </si>
  <si>
    <t>AAR18157</t>
  </si>
  <si>
    <t>AAR18158</t>
  </si>
  <si>
    <t>AAR18159</t>
  </si>
  <si>
    <t>AAR18160</t>
  </si>
  <si>
    <t>AAR18161</t>
  </si>
  <si>
    <t>AAR18162</t>
  </si>
  <si>
    <t>AAR18163</t>
  </si>
  <si>
    <t>AAR18164</t>
  </si>
  <si>
    <t>AAR18165</t>
  </si>
  <si>
    <t>AAR18166</t>
  </si>
  <si>
    <t>AAR18167</t>
  </si>
  <si>
    <t>AAR18168</t>
  </si>
  <si>
    <t>AAR18169</t>
  </si>
  <si>
    <t>AAR18170</t>
  </si>
  <si>
    <t>AAR18171</t>
  </si>
  <si>
    <t>AAR18172</t>
  </si>
  <si>
    <t>AAR18173</t>
  </si>
  <si>
    <t>AAR18174</t>
  </si>
  <si>
    <t>AAR18175</t>
  </si>
  <si>
    <t>AAR18176</t>
  </si>
  <si>
    <t>AAR18177</t>
  </si>
  <si>
    <t>AAR18178</t>
  </si>
  <si>
    <t>AAR18179</t>
  </si>
  <si>
    <t>AAR18180</t>
  </si>
  <si>
    <t>AAR18181</t>
  </si>
  <si>
    <t>AAR18182</t>
  </si>
  <si>
    <t>AAR18183</t>
  </si>
  <si>
    <t>AAR18184</t>
  </si>
  <si>
    <t>AAR18185</t>
  </si>
  <si>
    <t>AAR18186</t>
  </si>
  <si>
    <t>AAR18187</t>
  </si>
  <si>
    <t>AAR18188</t>
  </si>
  <si>
    <t>AAR18189</t>
  </si>
  <si>
    <t>AAR18190</t>
  </si>
  <si>
    <t>AAR18191</t>
  </si>
  <si>
    <t>AAR18192</t>
  </si>
  <si>
    <t>AAR18193</t>
  </si>
  <si>
    <t>AAR18194</t>
  </si>
  <si>
    <t>AAR18195</t>
  </si>
  <si>
    <t>AAR18196</t>
  </si>
  <si>
    <t>AAR18197</t>
  </si>
  <si>
    <t>AAR18198</t>
  </si>
  <si>
    <t>AAR18199</t>
  </si>
  <si>
    <t>AAR18200</t>
  </si>
  <si>
    <t>ADA18001</t>
  </si>
  <si>
    <t>Anchor Green Pri</t>
  </si>
  <si>
    <t>P3 Modular Dance and Modern Dance Club</t>
  </si>
  <si>
    <t>ADA18001_Jan</t>
  </si>
  <si>
    <t>INVADA1803001</t>
  </si>
  <si>
    <t>Jan</t>
  </si>
  <si>
    <t>ADA18001_Feb</t>
  </si>
  <si>
    <t>INVADA1803002</t>
  </si>
  <si>
    <t>ADA18001_Mar</t>
  </si>
  <si>
    <t>INVADA1804001</t>
  </si>
  <si>
    <t>ADA18001_Apr</t>
  </si>
  <si>
    <t>INVADA1805002</t>
  </si>
  <si>
    <t>Apr</t>
  </si>
  <si>
    <t>ADA18001_May</t>
  </si>
  <si>
    <t>INVADA1806001</t>
  </si>
  <si>
    <t>03.07.18</t>
  </si>
  <si>
    <t>ADA18001_Jun</t>
  </si>
  <si>
    <t>INVADA1807001</t>
  </si>
  <si>
    <t>Jun</t>
  </si>
  <si>
    <t>ADA18001_Jul</t>
  </si>
  <si>
    <t>INVADA1808001</t>
  </si>
  <si>
    <t>Jul</t>
  </si>
  <si>
    <t>25.09.18</t>
  </si>
  <si>
    <t>ADA18001_Aug</t>
  </si>
  <si>
    <t>INVADA1810001</t>
  </si>
  <si>
    <t>Aug</t>
  </si>
  <si>
    <t>20.11.18</t>
  </si>
  <si>
    <t>ADA18001_Sep</t>
  </si>
  <si>
    <t>INVADA1810002</t>
  </si>
  <si>
    <t>ADA18001_Oct</t>
  </si>
  <si>
    <t>INVADA1811001</t>
  </si>
  <si>
    <t>Oct</t>
  </si>
  <si>
    <t>ADA18001_Nov</t>
  </si>
  <si>
    <t>INVADA1811002</t>
  </si>
  <si>
    <t>Nov</t>
  </si>
  <si>
    <t>ADA18002</t>
  </si>
  <si>
    <t>INVADA1805001</t>
  </si>
  <si>
    <t>P2 PAL Ethnic Dance</t>
  </si>
  <si>
    <t>18.06.18</t>
  </si>
  <si>
    <t>ADA18003</t>
  </si>
  <si>
    <t>INVADA1809001</t>
  </si>
  <si>
    <t>Jurong Sec</t>
  </si>
  <si>
    <t>Choreo for 55th Anniversary</t>
  </si>
  <si>
    <t>ADA18004</t>
  </si>
  <si>
    <t>Paid by Cheque</t>
  </si>
  <si>
    <t>Pathlight</t>
  </si>
  <si>
    <t>Mass Aerobics</t>
  </si>
  <si>
    <t>17.09.18</t>
  </si>
  <si>
    <t>ADA18005</t>
  </si>
  <si>
    <t>ADA18006</t>
  </si>
  <si>
    <t>ADA18007</t>
  </si>
  <si>
    <t>ADA18008</t>
  </si>
  <si>
    <t>ADA18009</t>
  </si>
  <si>
    <t>ADA18010</t>
  </si>
  <si>
    <t>ADA18011</t>
  </si>
  <si>
    <t>ADA18012</t>
  </si>
  <si>
    <t>ADA18013</t>
  </si>
  <si>
    <t>ADA18014</t>
  </si>
  <si>
    <t>ADA18015</t>
  </si>
  <si>
    <t>ADA18016</t>
  </si>
  <si>
    <t>ADA18017</t>
  </si>
  <si>
    <t>ADA18018</t>
  </si>
  <si>
    <t>ADA18019</t>
  </si>
  <si>
    <t>ADA18020</t>
  </si>
  <si>
    <t>ADA18021</t>
  </si>
  <si>
    <t>ADA18022</t>
  </si>
  <si>
    <t>ADA18023</t>
  </si>
  <si>
    <t>ADA18024</t>
  </si>
  <si>
    <t>ADA18025</t>
  </si>
  <si>
    <t>ADA18026</t>
  </si>
  <si>
    <t>ADA18027</t>
  </si>
  <si>
    <t>ADA18028</t>
  </si>
  <si>
    <t>ADA18029</t>
  </si>
  <si>
    <t>ADA18030</t>
  </si>
  <si>
    <t>ADA18031</t>
  </si>
  <si>
    <t>ADA18032</t>
  </si>
  <si>
    <t>ADA18033</t>
  </si>
  <si>
    <t>ADA18034</t>
  </si>
  <si>
    <t>ADA18035</t>
  </si>
  <si>
    <t>ADA18036</t>
  </si>
  <si>
    <t>ADA18037</t>
  </si>
  <si>
    <t>ADA18038</t>
  </si>
  <si>
    <t>ADA18039</t>
  </si>
  <si>
    <t>ADA18040</t>
  </si>
  <si>
    <t>ADA18041</t>
  </si>
  <si>
    <t>ADA18042</t>
  </si>
  <si>
    <t>ADA18043</t>
  </si>
  <si>
    <t>ADA18044</t>
  </si>
  <si>
    <t>ADA18045</t>
  </si>
  <si>
    <t>ADA18046</t>
  </si>
  <si>
    <t>ADA18047</t>
  </si>
  <si>
    <t>ADA18048</t>
  </si>
  <si>
    <t>ADA18049</t>
  </si>
  <si>
    <t>ADA18050</t>
  </si>
  <si>
    <t>ADA18051</t>
  </si>
  <si>
    <t>ADA18052</t>
  </si>
  <si>
    <t>ADA18053</t>
  </si>
  <si>
    <t>ADA18054</t>
  </si>
  <si>
    <t>ADA18055</t>
  </si>
  <si>
    <t>ADA18056</t>
  </si>
  <si>
    <t>ADA18057</t>
  </si>
  <si>
    <t>ADA18058</t>
  </si>
  <si>
    <t>ADA18059</t>
  </si>
  <si>
    <t>ADA18060</t>
  </si>
  <si>
    <t>ADA18061</t>
  </si>
  <si>
    <t>ADA18062</t>
  </si>
  <si>
    <t>ADA18063</t>
  </si>
  <si>
    <t>ADA18064</t>
  </si>
  <si>
    <t>ADA18065</t>
  </si>
  <si>
    <t>ADA18066</t>
  </si>
  <si>
    <t>ADA18067</t>
  </si>
  <si>
    <t>ADA18068</t>
  </si>
  <si>
    <t>ADA18069</t>
  </si>
  <si>
    <t>ADA18070</t>
  </si>
  <si>
    <t>ADA18071</t>
  </si>
  <si>
    <t>ADA18072</t>
  </si>
  <si>
    <t>ADA18073</t>
  </si>
  <si>
    <t>ADA18074</t>
  </si>
  <si>
    <t>ADA18075</t>
  </si>
  <si>
    <t>ADA18076</t>
  </si>
  <si>
    <t>ADA18077</t>
  </si>
  <si>
    <t>ADA18078</t>
  </si>
  <si>
    <t>ADA18079</t>
  </si>
  <si>
    <t>ADA18080</t>
  </si>
  <si>
    <t>ADA18081</t>
  </si>
  <si>
    <t>ADA18082</t>
  </si>
  <si>
    <t>ADA18083</t>
  </si>
  <si>
    <t>ADA18084</t>
  </si>
  <si>
    <t>ADA18085</t>
  </si>
  <si>
    <t>ADA18086</t>
  </si>
  <si>
    <t>ADA18087</t>
  </si>
  <si>
    <t>ADA18088</t>
  </si>
  <si>
    <t>ADA18089</t>
  </si>
  <si>
    <t>ADA18090</t>
  </si>
  <si>
    <t>ADA18091</t>
  </si>
  <si>
    <t>ADA18092</t>
  </si>
  <si>
    <t>ADA18093</t>
  </si>
  <si>
    <t>ADA18094</t>
  </si>
  <si>
    <t>ADA18095</t>
  </si>
  <si>
    <t>ADA18096</t>
  </si>
  <si>
    <t>ADA18097</t>
  </si>
  <si>
    <t>ADA18098</t>
  </si>
  <si>
    <t>ADA18099</t>
  </si>
  <si>
    <t>ADA18100</t>
  </si>
  <si>
    <t>ADA18101</t>
  </si>
  <si>
    <t>ADA18102</t>
  </si>
  <si>
    <t>ADA18103</t>
  </si>
  <si>
    <t>ADA18104</t>
  </si>
  <si>
    <t>ADA18105</t>
  </si>
  <si>
    <t>ADA18106</t>
  </si>
  <si>
    <t>ADA18107</t>
  </si>
  <si>
    <t>ADA18108</t>
  </si>
  <si>
    <t>ADA18109</t>
  </si>
  <si>
    <t>ADA18110</t>
  </si>
  <si>
    <t>ADA18111</t>
  </si>
  <si>
    <t>ADA18112</t>
  </si>
  <si>
    <t>ADA18113</t>
  </si>
  <si>
    <t>ADA18114</t>
  </si>
  <si>
    <t>ADA18115</t>
  </si>
  <si>
    <t>ADA18116</t>
  </si>
  <si>
    <t>ADA18117</t>
  </si>
  <si>
    <t>ADA18118</t>
  </si>
  <si>
    <t>ADA18119</t>
  </si>
  <si>
    <t>ADA18120</t>
  </si>
  <si>
    <t>ADA18121</t>
  </si>
  <si>
    <t>ADA18122</t>
  </si>
  <si>
    <t>ADA18123</t>
  </si>
  <si>
    <t>ADA18124</t>
  </si>
  <si>
    <t>ADA18125</t>
  </si>
  <si>
    <t>ADA18126</t>
  </si>
  <si>
    <t>ADA18127</t>
  </si>
  <si>
    <t>ADA18128</t>
  </si>
  <si>
    <t>ADA18129</t>
  </si>
  <si>
    <t>ADA18130</t>
  </si>
  <si>
    <t>ADA18131</t>
  </si>
  <si>
    <t>ADA18132</t>
  </si>
  <si>
    <t>ADA18133</t>
  </si>
  <si>
    <t>ADA18134</t>
  </si>
  <si>
    <t>ADA18135</t>
  </si>
  <si>
    <t>ADA18136</t>
  </si>
  <si>
    <t>ADA18137</t>
  </si>
  <si>
    <t>ADA18138</t>
  </si>
  <si>
    <t>ADA18139</t>
  </si>
  <si>
    <t>ADA18140</t>
  </si>
  <si>
    <t>ADA18141</t>
  </si>
  <si>
    <t>ADA18142</t>
  </si>
  <si>
    <t>ADA18143</t>
  </si>
  <si>
    <t>ADA18144</t>
  </si>
  <si>
    <t>ADA18145</t>
  </si>
  <si>
    <t>ADA18146</t>
  </si>
  <si>
    <t>ADA18147</t>
  </si>
  <si>
    <t>ADA18148</t>
  </si>
  <si>
    <t>ADA18149</t>
  </si>
  <si>
    <t>ADA18150</t>
  </si>
  <si>
    <t>ADA18151</t>
  </si>
  <si>
    <t>ADA18152</t>
  </si>
  <si>
    <t>ADA18153</t>
  </si>
  <si>
    <t>ADA18154</t>
  </si>
  <si>
    <t>ADA18155</t>
  </si>
  <si>
    <t>ADA18156</t>
  </si>
  <si>
    <t>ADA18157</t>
  </si>
  <si>
    <t>ADA18158</t>
  </si>
  <si>
    <t>ADA18159</t>
  </si>
  <si>
    <t>ADA18160</t>
  </si>
  <si>
    <t>ADA18161</t>
  </si>
  <si>
    <t>ADA18162</t>
  </si>
  <si>
    <t>ADA18163</t>
  </si>
  <si>
    <t>ADA18164</t>
  </si>
  <si>
    <t>ADA18165</t>
  </si>
  <si>
    <t>ADA18166</t>
  </si>
  <si>
    <t>ADA18167</t>
  </si>
  <si>
    <t>ADA18168</t>
  </si>
  <si>
    <t>ADA18169</t>
  </si>
  <si>
    <t>ADA18170</t>
  </si>
  <si>
    <t>ADA18171</t>
  </si>
  <si>
    <t>ADA18172</t>
  </si>
  <si>
    <t>ADA18173</t>
  </si>
  <si>
    <t>ADA18174</t>
  </si>
  <si>
    <t>ADA18175</t>
  </si>
  <si>
    <t>ADA18176</t>
  </si>
  <si>
    <t>ADA18177</t>
  </si>
  <si>
    <t>ADA18178</t>
  </si>
  <si>
    <t>ADA18179</t>
  </si>
  <si>
    <t>ADA18180</t>
  </si>
  <si>
    <t>ADA18181</t>
  </si>
  <si>
    <t>ADA18182</t>
  </si>
  <si>
    <t>ADA18183</t>
  </si>
  <si>
    <t>ADA18184</t>
  </si>
  <si>
    <t>ADA18185</t>
  </si>
  <si>
    <t>ADA18186</t>
  </si>
  <si>
    <t>ADA18187</t>
  </si>
  <si>
    <t>ADA18188</t>
  </si>
  <si>
    <t>ADA18189</t>
  </si>
  <si>
    <t>ADA18190</t>
  </si>
  <si>
    <t>ADA18191</t>
  </si>
  <si>
    <t>ADA18192</t>
  </si>
  <si>
    <t>ADA18193</t>
  </si>
  <si>
    <t>ADA18194</t>
  </si>
  <si>
    <t>ADA18195</t>
  </si>
  <si>
    <t>ADA18196</t>
  </si>
  <si>
    <t>ADA18197</t>
  </si>
  <si>
    <t>ADA18198</t>
  </si>
  <si>
    <t>ADA18199</t>
  </si>
  <si>
    <t>ADA18200</t>
  </si>
  <si>
    <t>ADR18001</t>
  </si>
  <si>
    <t>Punggol Green Pri</t>
  </si>
  <si>
    <t>Drama CCA</t>
  </si>
  <si>
    <t>ADR18001_Jan</t>
  </si>
  <si>
    <t>INVADR1803001</t>
  </si>
  <si>
    <t>Drama CCA_Jan</t>
  </si>
  <si>
    <t>26.03.17</t>
  </si>
  <si>
    <t>ADR18001_Feb</t>
  </si>
  <si>
    <t>INVADR1803002</t>
  </si>
  <si>
    <t>Drama CCA_Feb</t>
  </si>
  <si>
    <t>ADR18001_Mar</t>
  </si>
  <si>
    <t>INVADR1808001</t>
  </si>
  <si>
    <t>ADR18001_Apr</t>
  </si>
  <si>
    <t>INVADR1808002</t>
  </si>
  <si>
    <t>ADR18001_May</t>
  </si>
  <si>
    <t>INVADR1808003R</t>
  </si>
  <si>
    <t>ADR18001_Jun</t>
  </si>
  <si>
    <t>INVADR1808004</t>
  </si>
  <si>
    <t>ADR18001_Jul</t>
  </si>
  <si>
    <t>INVADR1808005</t>
  </si>
  <si>
    <t>ADR18001_Aug</t>
  </si>
  <si>
    <t>INVADR1812001</t>
  </si>
  <si>
    <t>ADR18001_Sep</t>
  </si>
  <si>
    <t>INVADR1812002</t>
  </si>
  <si>
    <t>ADR18001_Oct</t>
  </si>
  <si>
    <t>INVADR1812003</t>
  </si>
  <si>
    <t>ADR18001_Nov</t>
  </si>
  <si>
    <t>INVADR1812004</t>
  </si>
  <si>
    <t>ADR18002</t>
  </si>
  <si>
    <t>INVADR1811001A and INVADR1811001B</t>
  </si>
  <si>
    <t>North Spring Pri</t>
  </si>
  <si>
    <t>Production for P1 orientation</t>
  </si>
  <si>
    <t>ADR18003</t>
  </si>
  <si>
    <t>ADR18004</t>
  </si>
  <si>
    <t>ADR18005</t>
  </si>
  <si>
    <t>ADR18006</t>
  </si>
  <si>
    <t>ADR18007</t>
  </si>
  <si>
    <t>ADR18008</t>
  </si>
  <si>
    <t>ADR18009</t>
  </si>
  <si>
    <t>ADR18010</t>
  </si>
  <si>
    <t>ADR18011</t>
  </si>
  <si>
    <t>ADR18012</t>
  </si>
  <si>
    <t>ADR18013</t>
  </si>
  <si>
    <t>ADR18014</t>
  </si>
  <si>
    <t>ADR18015</t>
  </si>
  <si>
    <t>ADR18016</t>
  </si>
  <si>
    <t>ADR18017</t>
  </si>
  <si>
    <t>ADR18018</t>
  </si>
  <si>
    <t>ADR18019</t>
  </si>
  <si>
    <t>ADR18020</t>
  </si>
  <si>
    <t>ADR18021</t>
  </si>
  <si>
    <t>ADR18022</t>
  </si>
  <si>
    <t>ADR18023</t>
  </si>
  <si>
    <t>ADR18024</t>
  </si>
  <si>
    <t>ADR18025</t>
  </si>
  <si>
    <t>ADR18026</t>
  </si>
  <si>
    <t>ADR18027</t>
  </si>
  <si>
    <t>ADR18028</t>
  </si>
  <si>
    <t>ADR18029</t>
  </si>
  <si>
    <t>ADR18030</t>
  </si>
  <si>
    <t>ADR18031</t>
  </si>
  <si>
    <t>ADR18032</t>
  </si>
  <si>
    <t>ADR18033</t>
  </si>
  <si>
    <t>ADR18034</t>
  </si>
  <si>
    <t>ADR18035</t>
  </si>
  <si>
    <t>ADR18036</t>
  </si>
  <si>
    <t>ADR18037</t>
  </si>
  <si>
    <t>ADR18038</t>
  </si>
  <si>
    <t>ADR18039</t>
  </si>
  <si>
    <t>ADR18040</t>
  </si>
  <si>
    <t>ADR18041</t>
  </si>
  <si>
    <t>ADR18042</t>
  </si>
  <si>
    <t>ADR18043</t>
  </si>
  <si>
    <t>ADR18044</t>
  </si>
  <si>
    <t>ADR18045</t>
  </si>
  <si>
    <t>ADR18046</t>
  </si>
  <si>
    <t>ADR18047</t>
  </si>
  <si>
    <t>ADR18048</t>
  </si>
  <si>
    <t>ADR18049</t>
  </si>
  <si>
    <t>ADR18050</t>
  </si>
  <si>
    <t>ADR18051</t>
  </si>
  <si>
    <t>ADR18052</t>
  </si>
  <si>
    <t>ADR18053</t>
  </si>
  <si>
    <t>ADR18054</t>
  </si>
  <si>
    <t>ADR18055</t>
  </si>
  <si>
    <t>ADR18056</t>
  </si>
  <si>
    <t>ADR18057</t>
  </si>
  <si>
    <t>ADR18058</t>
  </si>
  <si>
    <t>ADR18059</t>
  </si>
  <si>
    <t>ADR18060</t>
  </si>
  <si>
    <t>ADR18061</t>
  </si>
  <si>
    <t>ADR18062</t>
  </si>
  <si>
    <t>ADR18063</t>
  </si>
  <si>
    <t>ADR18064</t>
  </si>
  <si>
    <t>ADR18065</t>
  </si>
  <si>
    <t>ADR18066</t>
  </si>
  <si>
    <t>ADR18067</t>
  </si>
  <si>
    <t>ADR18068</t>
  </si>
  <si>
    <t>ADR18069</t>
  </si>
  <si>
    <t>ADR18070</t>
  </si>
  <si>
    <t>ADR18071</t>
  </si>
  <si>
    <t>ADR18072</t>
  </si>
  <si>
    <t>ADR18073</t>
  </si>
  <si>
    <t>ADR18074</t>
  </si>
  <si>
    <t>ADR18075</t>
  </si>
  <si>
    <t>ADR18076</t>
  </si>
  <si>
    <t>ADR18077</t>
  </si>
  <si>
    <t>ADR18078</t>
  </si>
  <si>
    <t>ADR18079</t>
  </si>
  <si>
    <t>ADR18080</t>
  </si>
  <si>
    <t>ADR18081</t>
  </si>
  <si>
    <t>ADR18082</t>
  </si>
  <si>
    <t>ADR18083</t>
  </si>
  <si>
    <t>ADR18084</t>
  </si>
  <si>
    <t>ADR18085</t>
  </si>
  <si>
    <t>ADR18086</t>
  </si>
  <si>
    <t>ADR18087</t>
  </si>
  <si>
    <t>ADR18088</t>
  </si>
  <si>
    <t>ADR18089</t>
  </si>
  <si>
    <t>ADR18090</t>
  </si>
  <si>
    <t>ADR18091</t>
  </si>
  <si>
    <t>ADR18092</t>
  </si>
  <si>
    <t>ADR18093</t>
  </si>
  <si>
    <t>ADR18094</t>
  </si>
  <si>
    <t>ADR18095</t>
  </si>
  <si>
    <t>ADR18096</t>
  </si>
  <si>
    <t>ADR18097</t>
  </si>
  <si>
    <t>ADR18098</t>
  </si>
  <si>
    <t>ADR18099</t>
  </si>
  <si>
    <t>ADR18100</t>
  </si>
  <si>
    <t>ADR18101</t>
  </si>
  <si>
    <t>ADR18102</t>
  </si>
  <si>
    <t>ADR18103</t>
  </si>
  <si>
    <t>ADR18104</t>
  </si>
  <si>
    <t>ADR18105</t>
  </si>
  <si>
    <t>ADR18106</t>
  </si>
  <si>
    <t>ADR18107</t>
  </si>
  <si>
    <t>ADR18108</t>
  </si>
  <si>
    <t>ADR18109</t>
  </si>
  <si>
    <t>ADR18110</t>
  </si>
  <si>
    <t>ADR18111</t>
  </si>
  <si>
    <t>ADR18112</t>
  </si>
  <si>
    <t>ADR18113</t>
  </si>
  <si>
    <t>ADR18114</t>
  </si>
  <si>
    <t>ADR18115</t>
  </si>
  <si>
    <t>ADR18116</t>
  </si>
  <si>
    <t>ADR18117</t>
  </si>
  <si>
    <t>ADR18118</t>
  </si>
  <si>
    <t>ADR18119</t>
  </si>
  <si>
    <t>ADR18120</t>
  </si>
  <si>
    <t>ADR18121</t>
  </si>
  <si>
    <t>ADR18122</t>
  </si>
  <si>
    <t>ADR18123</t>
  </si>
  <si>
    <t>ADR18124</t>
  </si>
  <si>
    <t>ADR18125</t>
  </si>
  <si>
    <t>ADR18126</t>
  </si>
  <si>
    <t>ADR18127</t>
  </si>
  <si>
    <t>ADR18128</t>
  </si>
  <si>
    <t>ADR18129</t>
  </si>
  <si>
    <t>ADR18130</t>
  </si>
  <si>
    <t>ADR18131</t>
  </si>
  <si>
    <t>ADR18132</t>
  </si>
  <si>
    <t>ADR18133</t>
  </si>
  <si>
    <t>ADR18134</t>
  </si>
  <si>
    <t>ADR18135</t>
  </si>
  <si>
    <t>ADR18136</t>
  </si>
  <si>
    <t>ADR18137</t>
  </si>
  <si>
    <t>ADR18138</t>
  </si>
  <si>
    <t>ADR18139</t>
  </si>
  <si>
    <t>ADR18140</t>
  </si>
  <si>
    <t>ADR18141</t>
  </si>
  <si>
    <t>ADR18142</t>
  </si>
  <si>
    <t>ADR18143</t>
  </si>
  <si>
    <t>ADR18144</t>
  </si>
  <si>
    <t>ADR18145</t>
  </si>
  <si>
    <t>ADR18146</t>
  </si>
  <si>
    <t>ADR18147</t>
  </si>
  <si>
    <t>ADR18148</t>
  </si>
  <si>
    <t>ADR18149</t>
  </si>
  <si>
    <t>ADR18150</t>
  </si>
  <si>
    <t>ADR18151</t>
  </si>
  <si>
    <t>ADR18152</t>
  </si>
  <si>
    <t>ADR18153</t>
  </si>
  <si>
    <t>ADR18154</t>
  </si>
  <si>
    <t>ADR18155</t>
  </si>
  <si>
    <t>ADR18156</t>
  </si>
  <si>
    <t>ADR18157</t>
  </si>
  <si>
    <t>ADR18158</t>
  </si>
  <si>
    <t>ADR18159</t>
  </si>
  <si>
    <t>ADR18160</t>
  </si>
  <si>
    <t>ADR18161</t>
  </si>
  <si>
    <t>ADR18162</t>
  </si>
  <si>
    <t>ADR18163</t>
  </si>
  <si>
    <t>ADR18164</t>
  </si>
  <si>
    <t>ADR18165</t>
  </si>
  <si>
    <t>ADR18166</t>
  </si>
  <si>
    <t>ADR18167</t>
  </si>
  <si>
    <t>ADR18168</t>
  </si>
  <si>
    <t>ADR18169</t>
  </si>
  <si>
    <t>ADR18170</t>
  </si>
  <si>
    <t>ADR18171</t>
  </si>
  <si>
    <t>ADR18172</t>
  </si>
  <si>
    <t>ADR18173</t>
  </si>
  <si>
    <t>ADR18174</t>
  </si>
  <si>
    <t>ADR18175</t>
  </si>
  <si>
    <t>ADR18176</t>
  </si>
  <si>
    <t>ADR18177</t>
  </si>
  <si>
    <t>ADR18178</t>
  </si>
  <si>
    <t>ADR18179</t>
  </si>
  <si>
    <t>ADR18180</t>
  </si>
  <si>
    <t>ADR18181</t>
  </si>
  <si>
    <t>ADR18182</t>
  </si>
  <si>
    <t>ADR18183</t>
  </si>
  <si>
    <t>ADR18184</t>
  </si>
  <si>
    <t>ADR18185</t>
  </si>
  <si>
    <t>ADR18186</t>
  </si>
  <si>
    <t>ADR18187</t>
  </si>
  <si>
    <t>ADR18188</t>
  </si>
  <si>
    <t>ADR18189</t>
  </si>
  <si>
    <t>ADR18190</t>
  </si>
  <si>
    <t>ADR18191</t>
  </si>
  <si>
    <t>ADR18192</t>
  </si>
  <si>
    <t>ADR18193</t>
  </si>
  <si>
    <t>ADR18194</t>
  </si>
  <si>
    <t>ADR18195</t>
  </si>
  <si>
    <t>ADR18196</t>
  </si>
  <si>
    <t>ADR18197</t>
  </si>
  <si>
    <t>ADR18198</t>
  </si>
  <si>
    <t>ADR18199</t>
  </si>
  <si>
    <t>ADR18200</t>
  </si>
  <si>
    <t>AME18001</t>
  </si>
  <si>
    <t>PLMGS</t>
  </si>
  <si>
    <t>AME18001_Jan to Jun</t>
  </si>
  <si>
    <t>INVAME1809001R</t>
  </si>
  <si>
    <t>AME18001_Jul to Nov</t>
  </si>
  <si>
    <t>INVAME1812001</t>
  </si>
  <si>
    <t>14.01.19</t>
  </si>
  <si>
    <t>AME18002</t>
  </si>
  <si>
    <t>INVAME1808001</t>
  </si>
  <si>
    <t>ACS Barker</t>
  </si>
  <si>
    <t>Digital Media_Photo Editing</t>
  </si>
  <si>
    <t>03.09.18</t>
  </si>
  <si>
    <t>AME18003</t>
  </si>
  <si>
    <t>INVAME1812002R</t>
  </si>
  <si>
    <t>Digital Media_Video Editing</t>
  </si>
  <si>
    <t>25.02.19</t>
  </si>
  <si>
    <t>AME18004</t>
  </si>
  <si>
    <t>Chua Chu Kang Sec</t>
  </si>
  <si>
    <t>Infocomm Club</t>
  </si>
  <si>
    <t>AME18004_Jan</t>
  </si>
  <si>
    <t>INVAME1803001</t>
  </si>
  <si>
    <t>27.03.18</t>
  </si>
  <si>
    <t>AME18004_Feb</t>
  </si>
  <si>
    <t>INVAME1803002</t>
  </si>
  <si>
    <t>AME18004_Mar</t>
  </si>
  <si>
    <t>INVAME1804003</t>
  </si>
  <si>
    <t>02.05.18</t>
  </si>
  <si>
    <t>AME18004_Apr</t>
  </si>
  <si>
    <t>INVAME1805003</t>
  </si>
  <si>
    <t>AME18004_May</t>
  </si>
  <si>
    <t>INVAME1807005</t>
  </si>
  <si>
    <t>07.08.18</t>
  </si>
  <si>
    <t>AME18004_Jun</t>
  </si>
  <si>
    <t>INVAME1807006</t>
  </si>
  <si>
    <t>AME18004_Jul</t>
  </si>
  <si>
    <t>INVAME1808002</t>
  </si>
  <si>
    <t>AME18004_Aug</t>
  </si>
  <si>
    <t>INVAME1810001</t>
  </si>
  <si>
    <t>AME18004_Oct</t>
  </si>
  <si>
    <t>INVAME1810009</t>
  </si>
  <si>
    <t>AME18004_Nov</t>
  </si>
  <si>
    <t>INVAME1810010</t>
  </si>
  <si>
    <t>AME18005</t>
  </si>
  <si>
    <t>AME18005_Jan</t>
  </si>
  <si>
    <t>INVAME1803003</t>
  </si>
  <si>
    <t>Photography Club_Jan</t>
  </si>
  <si>
    <t>AME18005_Feb</t>
  </si>
  <si>
    <t>INVAME1803004</t>
  </si>
  <si>
    <t>Photography Club_Feb</t>
  </si>
  <si>
    <t>AME18005_Mar</t>
  </si>
  <si>
    <t>INVAME1804001</t>
  </si>
  <si>
    <t>Photography Club_Mar</t>
  </si>
  <si>
    <t>AME18005_Apr</t>
  </si>
  <si>
    <t>INVAME1805001</t>
  </si>
  <si>
    <t>Photography Club_Apr</t>
  </si>
  <si>
    <t>AME18005_May</t>
  </si>
  <si>
    <t>INVAME1807002</t>
  </si>
  <si>
    <t>Photography Club_May</t>
  </si>
  <si>
    <t>AME18005_Jun</t>
  </si>
  <si>
    <t>INVAME1807004</t>
  </si>
  <si>
    <t>Photography Club_Jun</t>
  </si>
  <si>
    <t>AME18005_Jul</t>
  </si>
  <si>
    <t>INVAME1808003</t>
  </si>
  <si>
    <t>Photography Club_Jul</t>
  </si>
  <si>
    <t>11.09.18</t>
  </si>
  <si>
    <t>AME18005_Aug</t>
  </si>
  <si>
    <t>INVAME1810004</t>
  </si>
  <si>
    <t>Photography Club_Aug</t>
  </si>
  <si>
    <t>AME18005_Sep</t>
  </si>
  <si>
    <t>INVAME1810005</t>
  </si>
  <si>
    <t>Photography Club_Sep</t>
  </si>
  <si>
    <t>AME18005_Oct</t>
  </si>
  <si>
    <t>INVAME1811004</t>
  </si>
  <si>
    <t>Photography Club_Oct</t>
  </si>
  <si>
    <t>AME18005_Nov</t>
  </si>
  <si>
    <t>INVAME1811007</t>
  </si>
  <si>
    <t>Photography Club_Nov</t>
  </si>
  <si>
    <t>AME18006</t>
  </si>
  <si>
    <t>AME18006_Jan</t>
  </si>
  <si>
    <t>Infocomm Club_Jan</t>
  </si>
  <si>
    <t>AME18006_Feb</t>
  </si>
  <si>
    <t>Infocomm Club_Feb</t>
  </si>
  <si>
    <t>AME18006_Mar</t>
  </si>
  <si>
    <t>INVAME1804002</t>
  </si>
  <si>
    <t>Infocomm Club_Mar</t>
  </si>
  <si>
    <t>AME18006_Apr</t>
  </si>
  <si>
    <t>INVAME1805002</t>
  </si>
  <si>
    <t>Infocomm Club_Apr</t>
  </si>
  <si>
    <t>AME18006_May</t>
  </si>
  <si>
    <t>INVAME1807001</t>
  </si>
  <si>
    <t>Infocomm Club_May</t>
  </si>
  <si>
    <t>AME18006_Jun</t>
  </si>
  <si>
    <t>INVAME1807003</t>
  </si>
  <si>
    <t>Infocomm Club_Jun</t>
  </si>
  <si>
    <t>AME18006_Jul</t>
  </si>
  <si>
    <t>INVAME1808004R</t>
  </si>
  <si>
    <t>Infocomm Club_Jul</t>
  </si>
  <si>
    <t>AME18006_Aug</t>
  </si>
  <si>
    <t>INVAME1810002</t>
  </si>
  <si>
    <t>Infocomm Club_Aug</t>
  </si>
  <si>
    <t>AME18006_Sep</t>
  </si>
  <si>
    <t>INVAME1810003</t>
  </si>
  <si>
    <t>Infocomm Club_Sep</t>
  </si>
  <si>
    <t>AME18006_Oct</t>
  </si>
  <si>
    <t>INVAME1811005</t>
  </si>
  <si>
    <t>Infocomm Club_Oct</t>
  </si>
  <si>
    <t>AME18006_Nov</t>
  </si>
  <si>
    <t>INVAME1811008</t>
  </si>
  <si>
    <t>Infocomm Club_Nov</t>
  </si>
  <si>
    <t>INVAME1811011</t>
  </si>
  <si>
    <t>Micro Bits for Green Club</t>
  </si>
  <si>
    <t>INVAME1811012</t>
  </si>
  <si>
    <t>Design and Prints for National Pri Game Creation Competition</t>
  </si>
  <si>
    <t>AME18007</t>
  </si>
  <si>
    <t>Chun Cheng High Main</t>
  </si>
  <si>
    <t>Media Club</t>
  </si>
  <si>
    <t>AME18007_2018</t>
  </si>
  <si>
    <t>INVAME1811003</t>
  </si>
  <si>
    <t>AME18008</t>
  </si>
  <si>
    <t>INVAME1806001</t>
  </si>
  <si>
    <t>Broadcasting Workshop</t>
  </si>
  <si>
    <t>AME18009</t>
  </si>
  <si>
    <t>INVAME1811006</t>
  </si>
  <si>
    <t>AME18010</t>
  </si>
  <si>
    <t>Holiday Programme</t>
  </si>
  <si>
    <t>AME18011</t>
  </si>
  <si>
    <t>INVAME1811001</t>
  </si>
  <si>
    <t>Ecommerce</t>
  </si>
  <si>
    <t>AME18012</t>
  </si>
  <si>
    <t>INVAME1811002</t>
  </si>
  <si>
    <t>Digital Marketing</t>
  </si>
  <si>
    <t>AME18013</t>
  </si>
  <si>
    <t>AME18014</t>
  </si>
  <si>
    <t>AME18015</t>
  </si>
  <si>
    <t>AME18016</t>
  </si>
  <si>
    <t>AME18017</t>
  </si>
  <si>
    <t>AME18018</t>
  </si>
  <si>
    <t>AME18019</t>
  </si>
  <si>
    <t>AME18020</t>
  </si>
  <si>
    <t>AME18021</t>
  </si>
  <si>
    <t>AME18022</t>
  </si>
  <si>
    <t>AME18023</t>
  </si>
  <si>
    <t>AME18024</t>
  </si>
  <si>
    <t>AME18025</t>
  </si>
  <si>
    <t>AME18026</t>
  </si>
  <si>
    <t>AME18027</t>
  </si>
  <si>
    <t>AME18028</t>
  </si>
  <si>
    <t>AME18029</t>
  </si>
  <si>
    <t>AME18030</t>
  </si>
  <si>
    <t>AME18031</t>
  </si>
  <si>
    <t>AME18032</t>
  </si>
  <si>
    <t>AME18033</t>
  </si>
  <si>
    <t>AME18034</t>
  </si>
  <si>
    <t>AME18035</t>
  </si>
  <si>
    <t>AME18036</t>
  </si>
  <si>
    <t>AME18037</t>
  </si>
  <si>
    <t>AME18038</t>
  </si>
  <si>
    <t>AME18039</t>
  </si>
  <si>
    <t>AME18040</t>
  </si>
  <si>
    <t>AME18041</t>
  </si>
  <si>
    <t>AME18042</t>
  </si>
  <si>
    <t>AME18043</t>
  </si>
  <si>
    <t>AME18044</t>
  </si>
  <si>
    <t>AME18045</t>
  </si>
  <si>
    <t>AME18046</t>
  </si>
  <si>
    <t>AME18047</t>
  </si>
  <si>
    <t>AME18048</t>
  </si>
  <si>
    <t>AME18049</t>
  </si>
  <si>
    <t>AME18050</t>
  </si>
  <si>
    <t>AME18051</t>
  </si>
  <si>
    <t>AME18052</t>
  </si>
  <si>
    <t>AME18053</t>
  </si>
  <si>
    <t>AME18054</t>
  </si>
  <si>
    <t>AME18055</t>
  </si>
  <si>
    <t>AME18056</t>
  </si>
  <si>
    <t>AME18057</t>
  </si>
  <si>
    <t>AME18058</t>
  </si>
  <si>
    <t>AME18059</t>
  </si>
  <si>
    <t>AME18060</t>
  </si>
  <si>
    <t>AME18061</t>
  </si>
  <si>
    <t>AME18062</t>
  </si>
  <si>
    <t>AME18063</t>
  </si>
  <si>
    <t>AME18064</t>
  </si>
  <si>
    <t>AME18065</t>
  </si>
  <si>
    <t>AME18066</t>
  </si>
  <si>
    <t>AME18067</t>
  </si>
  <si>
    <t>AME18068</t>
  </si>
  <si>
    <t>AME18069</t>
  </si>
  <si>
    <t>AME18070</t>
  </si>
  <si>
    <t>AME18071</t>
  </si>
  <si>
    <t>AME18072</t>
  </si>
  <si>
    <t>AME18073</t>
  </si>
  <si>
    <t>AME18074</t>
  </si>
  <si>
    <t>AME18075</t>
  </si>
  <si>
    <t>AME18076</t>
  </si>
  <si>
    <t>AME18077</t>
  </si>
  <si>
    <t>AME18078</t>
  </si>
  <si>
    <t>AME18079</t>
  </si>
  <si>
    <t>AME18080</t>
  </si>
  <si>
    <t>AME18081</t>
  </si>
  <si>
    <t>AME18082</t>
  </si>
  <si>
    <t>AME18083</t>
  </si>
  <si>
    <t>AME18084</t>
  </si>
  <si>
    <t>AME18085</t>
  </si>
  <si>
    <t>AME18086</t>
  </si>
  <si>
    <t>AME18087</t>
  </si>
  <si>
    <t>AME18088</t>
  </si>
  <si>
    <t>AME18089</t>
  </si>
  <si>
    <t>AME18090</t>
  </si>
  <si>
    <t>AME18091</t>
  </si>
  <si>
    <t>AME18092</t>
  </si>
  <si>
    <t>AME18093</t>
  </si>
  <si>
    <t>AME18094</t>
  </si>
  <si>
    <t>AME18095</t>
  </si>
  <si>
    <t>AME18096</t>
  </si>
  <si>
    <t>AME18097</t>
  </si>
  <si>
    <t>AME18098</t>
  </si>
  <si>
    <t>AME18099</t>
  </si>
  <si>
    <t>AME18100</t>
  </si>
  <si>
    <t>AME18101</t>
  </si>
  <si>
    <t>AME18102</t>
  </si>
  <si>
    <t>AME18103</t>
  </si>
  <si>
    <t>AME18104</t>
  </si>
  <si>
    <t>AME18105</t>
  </si>
  <si>
    <t>AME18106</t>
  </si>
  <si>
    <t>AME18107</t>
  </si>
  <si>
    <t>AME18108</t>
  </si>
  <si>
    <t>AME18109</t>
  </si>
  <si>
    <t>AME18110</t>
  </si>
  <si>
    <t>AME18111</t>
  </si>
  <si>
    <t>AME18112</t>
  </si>
  <si>
    <t>AME18113</t>
  </si>
  <si>
    <t>AME18114</t>
  </si>
  <si>
    <t>AME18115</t>
  </si>
  <si>
    <t>AME18116</t>
  </si>
  <si>
    <t>AME18117</t>
  </si>
  <si>
    <t>AME18118</t>
  </si>
  <si>
    <t>AME18119</t>
  </si>
  <si>
    <t>AME18120</t>
  </si>
  <si>
    <t>AME18121</t>
  </si>
  <si>
    <t>AME18122</t>
  </si>
  <si>
    <t>AME18123</t>
  </si>
  <si>
    <t>AME18124</t>
  </si>
  <si>
    <t>AME18125</t>
  </si>
  <si>
    <t>AME18126</t>
  </si>
  <si>
    <t>AME18127</t>
  </si>
  <si>
    <t>AME18128</t>
  </si>
  <si>
    <t>AME18129</t>
  </si>
  <si>
    <t>AME18130</t>
  </si>
  <si>
    <t>AME18131</t>
  </si>
  <si>
    <t>AME18132</t>
  </si>
  <si>
    <t>AME18133</t>
  </si>
  <si>
    <t>AME18134</t>
  </si>
  <si>
    <t>AME18135</t>
  </si>
  <si>
    <t>AME18136</t>
  </si>
  <si>
    <t>AME18137</t>
  </si>
  <si>
    <t>AME18138</t>
  </si>
  <si>
    <t>AME18139</t>
  </si>
  <si>
    <t>AME18140</t>
  </si>
  <si>
    <t>AME18141</t>
  </si>
  <si>
    <t>AME18142</t>
  </si>
  <si>
    <t>AME18143</t>
  </si>
  <si>
    <t>AME18144</t>
  </si>
  <si>
    <t>AME18145</t>
  </si>
  <si>
    <t>AME18146</t>
  </si>
  <si>
    <t>AME18147</t>
  </si>
  <si>
    <t>AME18148</t>
  </si>
  <si>
    <t>AME18149</t>
  </si>
  <si>
    <t>AME18150</t>
  </si>
  <si>
    <t>AME18151</t>
  </si>
  <si>
    <t>AME18152</t>
  </si>
  <si>
    <t>AME18153</t>
  </si>
  <si>
    <t>AME18154</t>
  </si>
  <si>
    <t>AME18155</t>
  </si>
  <si>
    <t>AME18156</t>
  </si>
  <si>
    <t>AME18157</t>
  </si>
  <si>
    <t>AME18158</t>
  </si>
  <si>
    <t>AME18159</t>
  </si>
  <si>
    <t>AME18160</t>
  </si>
  <si>
    <t>AME18161</t>
  </si>
  <si>
    <t>AME18162</t>
  </si>
  <si>
    <t>AME18163</t>
  </si>
  <si>
    <t>AME18164</t>
  </si>
  <si>
    <t>AME18165</t>
  </si>
  <si>
    <t>AME18166</t>
  </si>
  <si>
    <t>AME18167</t>
  </si>
  <si>
    <t>AME18168</t>
  </si>
  <si>
    <t>AME18169</t>
  </si>
  <si>
    <t>AME18170</t>
  </si>
  <si>
    <t>AME18171</t>
  </si>
  <si>
    <t>AME18172</t>
  </si>
  <si>
    <t>AME18173</t>
  </si>
  <si>
    <t>AME18174</t>
  </si>
  <si>
    <t>AME18175</t>
  </si>
  <si>
    <t>AME18176</t>
  </si>
  <si>
    <t>AME18177</t>
  </si>
  <si>
    <t>AME18178</t>
  </si>
  <si>
    <t>AME18179</t>
  </si>
  <si>
    <t>AME18180</t>
  </si>
  <si>
    <t>AME18181</t>
  </si>
  <si>
    <t>AME18182</t>
  </si>
  <si>
    <t>AME18183</t>
  </si>
  <si>
    <t>AME18184</t>
  </si>
  <si>
    <t>AME18185</t>
  </si>
  <si>
    <t>AME18186</t>
  </si>
  <si>
    <t>AME18187</t>
  </si>
  <si>
    <t>AME18188</t>
  </si>
  <si>
    <t>AME18189</t>
  </si>
  <si>
    <t>AME18190</t>
  </si>
  <si>
    <t>AME18191</t>
  </si>
  <si>
    <t>AME18192</t>
  </si>
  <si>
    <t>AME18193</t>
  </si>
  <si>
    <t>AME18194</t>
  </si>
  <si>
    <t>AME18195</t>
  </si>
  <si>
    <t>AME18196</t>
  </si>
  <si>
    <t>AME18197</t>
  </si>
  <si>
    <t>AME18198</t>
  </si>
  <si>
    <t>AME18199</t>
  </si>
  <si>
    <t>AME18200</t>
  </si>
  <si>
    <t>AMU18001</t>
  </si>
  <si>
    <t>INVAMU1809001</t>
  </si>
  <si>
    <t>Sambal drumming</t>
  </si>
  <si>
    <t>02.10.18</t>
  </si>
  <si>
    <t>AMU18002</t>
  </si>
  <si>
    <t>INVAMU1811002</t>
  </si>
  <si>
    <t>SJI Junior</t>
  </si>
  <si>
    <t>Angkung and Kompang</t>
  </si>
  <si>
    <t>AMU18003</t>
  </si>
  <si>
    <t>INVMU1811001</t>
  </si>
  <si>
    <t>CHIJ Kellock</t>
  </si>
  <si>
    <t>Malay Kompang Ethnic Percussion</t>
  </si>
  <si>
    <t>I will fill up once receive confirmation letter</t>
  </si>
  <si>
    <t>AMU18004</t>
  </si>
  <si>
    <t>AMU18005</t>
  </si>
  <si>
    <t>AMU18006</t>
  </si>
  <si>
    <t>AMU18007</t>
  </si>
  <si>
    <t>AMU18008</t>
  </si>
  <si>
    <t>AMU18009</t>
  </si>
  <si>
    <t>AMU18010</t>
  </si>
  <si>
    <t>AMU18011</t>
  </si>
  <si>
    <t>AMU18012</t>
  </si>
  <si>
    <t>AMU18013</t>
  </si>
  <si>
    <t>AMU18014</t>
  </si>
  <si>
    <t>AMU18015</t>
  </si>
  <si>
    <t>AMU18016</t>
  </si>
  <si>
    <t>AMU18017</t>
  </si>
  <si>
    <t>AMU18018</t>
  </si>
  <si>
    <t>AMU18019</t>
  </si>
  <si>
    <t>AMU18020</t>
  </si>
  <si>
    <t>AMU18021</t>
  </si>
  <si>
    <t>AMU18022</t>
  </si>
  <si>
    <t>AMU18023</t>
  </si>
  <si>
    <t>AMU18024</t>
  </si>
  <si>
    <t>AMU18025</t>
  </si>
  <si>
    <t>AMU18026</t>
  </si>
  <si>
    <t>AMU18027</t>
  </si>
  <si>
    <t>AMU18028</t>
  </si>
  <si>
    <t>AMU18029</t>
  </si>
  <si>
    <t>AMU18030</t>
  </si>
  <si>
    <t>AMU18031</t>
  </si>
  <si>
    <t>AMU18032</t>
  </si>
  <si>
    <t>AMU18033</t>
  </si>
  <si>
    <t>AMU18034</t>
  </si>
  <si>
    <t>AMU18035</t>
  </si>
  <si>
    <t>AMU18036</t>
  </si>
  <si>
    <t>AMU18037</t>
  </si>
  <si>
    <t>AMU18038</t>
  </si>
  <si>
    <t>AMU18039</t>
  </si>
  <si>
    <t>AMU18040</t>
  </si>
  <si>
    <t>AMU18041</t>
  </si>
  <si>
    <t>AMU18042</t>
  </si>
  <si>
    <t>AMU18043</t>
  </si>
  <si>
    <t>AMU18044</t>
  </si>
  <si>
    <t>AMU18045</t>
  </si>
  <si>
    <t>AMU18046</t>
  </si>
  <si>
    <t>AMU18047</t>
  </si>
  <si>
    <t>AMU18048</t>
  </si>
  <si>
    <t>AMU18049</t>
  </si>
  <si>
    <t>AMU18050</t>
  </si>
  <si>
    <t>AMU18051</t>
  </si>
  <si>
    <t>AMU18052</t>
  </si>
  <si>
    <t>AMU18053</t>
  </si>
  <si>
    <t>AMU18054</t>
  </si>
  <si>
    <t>AMU18055</t>
  </si>
  <si>
    <t>AMU18056</t>
  </si>
  <si>
    <t>AMU18057</t>
  </si>
  <si>
    <t>AMU18058</t>
  </si>
  <si>
    <t>AMU18059</t>
  </si>
  <si>
    <t>AMU18060</t>
  </si>
  <si>
    <t>AMU18061</t>
  </si>
  <si>
    <t>AMU18062</t>
  </si>
  <si>
    <t>AMU18063</t>
  </si>
  <si>
    <t>AMU18064</t>
  </si>
  <si>
    <t>AMU18065</t>
  </si>
  <si>
    <t>AMU18066</t>
  </si>
  <si>
    <t>AMU18067</t>
  </si>
  <si>
    <t>AMU18068</t>
  </si>
  <si>
    <t>AMU18069</t>
  </si>
  <si>
    <t>AMU18070</t>
  </si>
  <si>
    <t>AMU18071</t>
  </si>
  <si>
    <t>AMU18072</t>
  </si>
  <si>
    <t>AMU18073</t>
  </si>
  <si>
    <t>AMU18074</t>
  </si>
  <si>
    <t>AMU18075</t>
  </si>
  <si>
    <t>AMU18076</t>
  </si>
  <si>
    <t>AMU18077</t>
  </si>
  <si>
    <t>AMU18078</t>
  </si>
  <si>
    <t>AMU18079</t>
  </si>
  <si>
    <t>AMU18080</t>
  </si>
  <si>
    <t>AMU18081</t>
  </si>
  <si>
    <t>AMU18082</t>
  </si>
  <si>
    <t>AMU18083</t>
  </si>
  <si>
    <t>AMU18084</t>
  </si>
  <si>
    <t>AMU18085</t>
  </si>
  <si>
    <t>AMU18086</t>
  </si>
  <si>
    <t>AMU18087</t>
  </si>
  <si>
    <t>AMU18088</t>
  </si>
  <si>
    <t>AMU18089</t>
  </si>
  <si>
    <t>AMU18090</t>
  </si>
  <si>
    <t>AMU18091</t>
  </si>
  <si>
    <t>AMU18092</t>
  </si>
  <si>
    <t>AMU18093</t>
  </si>
  <si>
    <t>AMU18094</t>
  </si>
  <si>
    <t>AMU18095</t>
  </si>
  <si>
    <t>AMU18096</t>
  </si>
  <si>
    <t>AMU18097</t>
  </si>
  <si>
    <t>AMU18098</t>
  </si>
  <si>
    <t>AMU18099</t>
  </si>
  <si>
    <t>AMU18100</t>
  </si>
  <si>
    <t>AMU18101</t>
  </si>
  <si>
    <t>AMU18102</t>
  </si>
  <si>
    <t>AMU18103</t>
  </si>
  <si>
    <t>AMU18104</t>
  </si>
  <si>
    <t>AMU18105</t>
  </si>
  <si>
    <t>AMU18106</t>
  </si>
  <si>
    <t>AMU18107</t>
  </si>
  <si>
    <t>AMU18108</t>
  </si>
  <si>
    <t>AMU18109</t>
  </si>
  <si>
    <t>AMU18110</t>
  </si>
  <si>
    <t>AMU18111</t>
  </si>
  <si>
    <t>AMU18112</t>
  </si>
  <si>
    <t>AMU18113</t>
  </si>
  <si>
    <t>AMU18114</t>
  </si>
  <si>
    <t>AMU18115</t>
  </si>
  <si>
    <t>AMU18116</t>
  </si>
  <si>
    <t>AMU18117</t>
  </si>
  <si>
    <t>AMU18118</t>
  </si>
  <si>
    <t>AMU18119</t>
  </si>
  <si>
    <t>AMU18120</t>
  </si>
  <si>
    <t>AMU18121</t>
  </si>
  <si>
    <t>AMU18122</t>
  </si>
  <si>
    <t>AMU18123</t>
  </si>
  <si>
    <t>AMU18124</t>
  </si>
  <si>
    <t>AMU18125</t>
  </si>
  <si>
    <t>AMU18126</t>
  </si>
  <si>
    <t>AMU18127</t>
  </si>
  <si>
    <t>AMU18128</t>
  </si>
  <si>
    <t>AMU18129</t>
  </si>
  <si>
    <t>AMU18130</t>
  </si>
  <si>
    <t>AMU18131</t>
  </si>
  <si>
    <t>AMU18132</t>
  </si>
  <si>
    <t>AMU18133</t>
  </si>
  <si>
    <t>AMU18134</t>
  </si>
  <si>
    <t>AMU18135</t>
  </si>
  <si>
    <t>AMU18136</t>
  </si>
  <si>
    <t>AMU18137</t>
  </si>
  <si>
    <t>AMU18138</t>
  </si>
  <si>
    <t>AMU18139</t>
  </si>
  <si>
    <t>AMU18140</t>
  </si>
  <si>
    <t>AMU18141</t>
  </si>
  <si>
    <t>AMU18142</t>
  </si>
  <si>
    <t>AMU18143</t>
  </si>
  <si>
    <t>AMU18144</t>
  </si>
  <si>
    <t>AMU18145</t>
  </si>
  <si>
    <t>AMU18146</t>
  </si>
  <si>
    <t>AMU18147</t>
  </si>
  <si>
    <t>AMU18148</t>
  </si>
  <si>
    <t>AMU18149</t>
  </si>
  <si>
    <t>AMU18150</t>
  </si>
  <si>
    <t>AMU18151</t>
  </si>
  <si>
    <t>AMU18152</t>
  </si>
  <si>
    <t>AMU18153</t>
  </si>
  <si>
    <t>AMU18154</t>
  </si>
  <si>
    <t>AMU18155</t>
  </si>
  <si>
    <t>AMU18156</t>
  </si>
  <si>
    <t>AMU18157</t>
  </si>
  <si>
    <t>AMU18158</t>
  </si>
  <si>
    <t>AMU18159</t>
  </si>
  <si>
    <t>AMU18160</t>
  </si>
  <si>
    <t>AMU18161</t>
  </si>
  <si>
    <t>AMU18162</t>
  </si>
  <si>
    <t>AMU18163</t>
  </si>
  <si>
    <t>AMU18164</t>
  </si>
  <si>
    <t>AMU18165</t>
  </si>
  <si>
    <t>AMU18166</t>
  </si>
  <si>
    <t>AMU18167</t>
  </si>
  <si>
    <t>AMU18168</t>
  </si>
  <si>
    <t>AMU18169</t>
  </si>
  <si>
    <t>AMU18170</t>
  </si>
  <si>
    <t>AMU18171</t>
  </si>
  <si>
    <t>AMU18172</t>
  </si>
  <si>
    <t>AMU18173</t>
  </si>
  <si>
    <t>AMU18174</t>
  </si>
  <si>
    <t>AMU18175</t>
  </si>
  <si>
    <t>AMU18176</t>
  </si>
  <si>
    <t>AMU18177</t>
  </si>
  <si>
    <t>AMU18178</t>
  </si>
  <si>
    <t>AMU18179</t>
  </si>
  <si>
    <t>AMU18180</t>
  </si>
  <si>
    <t>AMU18181</t>
  </si>
  <si>
    <t>AMU18182</t>
  </si>
  <si>
    <t>AMU18183</t>
  </si>
  <si>
    <t>AMU18184</t>
  </si>
  <si>
    <t>AMU18185</t>
  </si>
  <si>
    <t>AMU18186</t>
  </si>
  <si>
    <t>AMU18187</t>
  </si>
  <si>
    <t>AMU18188</t>
  </si>
  <si>
    <t>AMU18189</t>
  </si>
  <si>
    <t>AMU18190</t>
  </si>
  <si>
    <t>AMU18191</t>
  </si>
  <si>
    <t>AMU18192</t>
  </si>
  <si>
    <t>HALF</t>
  </si>
  <si>
    <t>AMU18193</t>
  </si>
  <si>
    <t>AMU18194</t>
  </si>
  <si>
    <t>AMU18195</t>
  </si>
  <si>
    <t>AMU18196</t>
  </si>
  <si>
    <t>AMU18197</t>
  </si>
  <si>
    <t>AMU18198</t>
  </si>
  <si>
    <t>AMU18199</t>
  </si>
  <si>
    <t>AMU18200</t>
  </si>
  <si>
    <t>ASP18001</t>
  </si>
  <si>
    <t>Basketball CCA</t>
  </si>
  <si>
    <t>ASP18001_Jan</t>
  </si>
  <si>
    <t>INVASP1803004</t>
  </si>
  <si>
    <t>Basketball CCA_Jan</t>
  </si>
  <si>
    <t>26.03.18</t>
  </si>
  <si>
    <t>ASP18001_Feb</t>
  </si>
  <si>
    <t>INVASP1803005</t>
  </si>
  <si>
    <t>Basketball CCA_Feb</t>
  </si>
  <si>
    <t>ASP18001_Mar</t>
  </si>
  <si>
    <t>INVASP1808001</t>
  </si>
  <si>
    <t>Basketball CCA_Mar</t>
  </si>
  <si>
    <t>ASP18001_Apr</t>
  </si>
  <si>
    <t>INVASP1808002</t>
  </si>
  <si>
    <t>Basketball CCA_Apr</t>
  </si>
  <si>
    <t>ASP18001_May</t>
  </si>
  <si>
    <t>INVASP1808003</t>
  </si>
  <si>
    <t>Basketball CCA_May</t>
  </si>
  <si>
    <t>ASP18001_Jun</t>
  </si>
  <si>
    <t>INVASP1808004</t>
  </si>
  <si>
    <t>Basketball CCA_Jun</t>
  </si>
  <si>
    <t>ASP18001_Jul</t>
  </si>
  <si>
    <t>INVASP1808005</t>
  </si>
  <si>
    <t>Basketball CCA_Jul</t>
  </si>
  <si>
    <t>ASP18001_Aug</t>
  </si>
  <si>
    <t>INVASP1810003</t>
  </si>
  <si>
    <t>Basketball CCA_Aug</t>
  </si>
  <si>
    <t>05.11.18</t>
  </si>
  <si>
    <t>ASP18001_Sep</t>
  </si>
  <si>
    <t>INVASP1810004</t>
  </si>
  <si>
    <t>Basketball CCA_Sep</t>
  </si>
  <si>
    <t>ASP18001_Oct</t>
  </si>
  <si>
    <t>INVASP1811005</t>
  </si>
  <si>
    <t>Basketball CCA_Oct</t>
  </si>
  <si>
    <t>ASP18001_Nov</t>
  </si>
  <si>
    <t>INVASP1812001</t>
  </si>
  <si>
    <t>ASP18002</t>
  </si>
  <si>
    <t>Pei Hwa Sec</t>
  </si>
  <si>
    <t>ASP18002_Jan</t>
  </si>
  <si>
    <t>INVASP1803001R</t>
  </si>
  <si>
    <t>Pei Hwa Sec_Jan</t>
  </si>
  <si>
    <t>ASP18002_Feb</t>
  </si>
  <si>
    <t>INVASP1803002R</t>
  </si>
  <si>
    <t>Pei Hwa Sec_Feb</t>
  </si>
  <si>
    <t>ASP18002_Mar</t>
  </si>
  <si>
    <t>INVASP1805001</t>
  </si>
  <si>
    <t>Pei Hwa Sec_Mar</t>
  </si>
  <si>
    <t>ASP18002_Apr</t>
  </si>
  <si>
    <t>INVASP1805002</t>
  </si>
  <si>
    <t>Pei Hwa Sec_Apr</t>
  </si>
  <si>
    <t>ASP18002_May</t>
  </si>
  <si>
    <t>INVASP1807003R</t>
  </si>
  <si>
    <t>Pei Hwa Sec_May</t>
  </si>
  <si>
    <t>14.08.18</t>
  </si>
  <si>
    <t>ASP18002_Jun</t>
  </si>
  <si>
    <t>INVASP1807004R</t>
  </si>
  <si>
    <t>Pei Hwa Sec_Jun</t>
  </si>
  <si>
    <t>ASP18002_Jul</t>
  </si>
  <si>
    <t>INVASP1808006</t>
  </si>
  <si>
    <t>Pei Hwa Sec_Jul</t>
  </si>
  <si>
    <t>ASP18002_Aug</t>
  </si>
  <si>
    <t>INVASP1809003</t>
  </si>
  <si>
    <t>Pei Hwa Sec_Aug</t>
  </si>
  <si>
    <t>ASP18002_Sep</t>
  </si>
  <si>
    <t>INVASP1810002</t>
  </si>
  <si>
    <t>Pei Hwa Sec_Sep</t>
  </si>
  <si>
    <t>ASP18002_Oct</t>
  </si>
  <si>
    <t>INVASP1811003</t>
  </si>
  <si>
    <t>Pei Hwa Sec_Oct</t>
  </si>
  <si>
    <t>ASP18002_Nov</t>
  </si>
  <si>
    <t>INVASP1812002</t>
  </si>
  <si>
    <t>Pei Hwa Sec_Nov</t>
  </si>
  <si>
    <t>ASP18003</t>
  </si>
  <si>
    <t>INVASP1805005</t>
  </si>
  <si>
    <t>North Vista Pri</t>
  </si>
  <si>
    <t>Touch Football and Tchoukball Exposure</t>
  </si>
  <si>
    <t>ASP18004</t>
  </si>
  <si>
    <t>INVASP1806001R</t>
  </si>
  <si>
    <t>Cedar Pri</t>
  </si>
  <si>
    <t>Atheletics</t>
  </si>
  <si>
    <t>ASP18004_Jun</t>
  </si>
  <si>
    <t>INVASP1807001R</t>
  </si>
  <si>
    <t>ASP18004_Jul</t>
  </si>
  <si>
    <t>INVASP1808009</t>
  </si>
  <si>
    <t>ASP18004_Aug</t>
  </si>
  <si>
    <t>INVASP1810005</t>
  </si>
  <si>
    <t>ASP18004_Sep</t>
  </si>
  <si>
    <t>INVASP1810006</t>
  </si>
  <si>
    <t>ASP18005</t>
  </si>
  <si>
    <t>Pingyi Sec</t>
  </si>
  <si>
    <t>Basketball</t>
  </si>
  <si>
    <t>ASP18005_Jan</t>
  </si>
  <si>
    <t>INVASP1802001</t>
  </si>
  <si>
    <t>Pingyi Sec_Jan</t>
  </si>
  <si>
    <t>ASP18005_Feb</t>
  </si>
  <si>
    <t>INVASP1803003</t>
  </si>
  <si>
    <t>Pinyi Sec_Feb</t>
  </si>
  <si>
    <t>ASP18005_Mar</t>
  </si>
  <si>
    <t>INVASP1804001</t>
  </si>
  <si>
    <t>Pinyi Sec_Mar</t>
  </si>
  <si>
    <t>ASP18005_Apr</t>
  </si>
  <si>
    <t>INVASP1805003</t>
  </si>
  <si>
    <t>Pinyi Sec_Apr</t>
  </si>
  <si>
    <t>ASP18005_May</t>
  </si>
  <si>
    <t>INVASP1805004</t>
  </si>
  <si>
    <t>Pinyi Sec_May</t>
  </si>
  <si>
    <t>ASP18005_Jun</t>
  </si>
  <si>
    <t>INVASP1807002</t>
  </si>
  <si>
    <t>Pinyi Sec_Jun</t>
  </si>
  <si>
    <t>ASP18005_Jul</t>
  </si>
  <si>
    <t>INVASP1808007</t>
  </si>
  <si>
    <t>Pinyi Sec_Jul</t>
  </si>
  <si>
    <t>SP18005_Aug</t>
  </si>
  <si>
    <t>INVASP1809002</t>
  </si>
  <si>
    <t>ASP18005_Oct</t>
  </si>
  <si>
    <t>INVASP1811001</t>
  </si>
  <si>
    <t>Pinyi Sec_Oct</t>
  </si>
  <si>
    <t>ASP18005_Nov</t>
  </si>
  <si>
    <t>INVASP1811002</t>
  </si>
  <si>
    <t>Pinyi Sec_Nov</t>
  </si>
  <si>
    <t>ASP18006</t>
  </si>
  <si>
    <t>INVASP1808008</t>
  </si>
  <si>
    <t>Xinghua Pri</t>
  </si>
  <si>
    <t>Touch Football Eposure</t>
  </si>
  <si>
    <t>ASP18007</t>
  </si>
  <si>
    <t>Catholic High Sec</t>
  </si>
  <si>
    <t>Water Soccer Exposure (Via Mastereign and Cig)</t>
  </si>
  <si>
    <t>ASP18008</t>
  </si>
  <si>
    <t>INVASP1809001</t>
  </si>
  <si>
    <t>Sports Electives</t>
  </si>
  <si>
    <t>ASP18009</t>
  </si>
  <si>
    <t>INVASP1811004</t>
  </si>
  <si>
    <t>Holy Innocent Pri</t>
  </si>
  <si>
    <t>P2 Sports Talent Identification</t>
  </si>
  <si>
    <t>ASP18010</t>
  </si>
  <si>
    <t>INVASP1810001</t>
  </si>
  <si>
    <t>Muay Thai Exposure for teachers</t>
  </si>
  <si>
    <t>ASP18011</t>
  </si>
  <si>
    <t>ASP18012</t>
  </si>
  <si>
    <t>ASP18013</t>
  </si>
  <si>
    <t>ASP18014</t>
  </si>
  <si>
    <t>ASP18015</t>
  </si>
  <si>
    <t>ASP18016</t>
  </si>
  <si>
    <t>ASP18017</t>
  </si>
  <si>
    <t>ASP18018</t>
  </si>
  <si>
    <t>ASP18019</t>
  </si>
  <si>
    <t>ASP18020</t>
  </si>
  <si>
    <t>ASP18021</t>
  </si>
  <si>
    <t>ASP18022</t>
  </si>
  <si>
    <t>ASP18023</t>
  </si>
  <si>
    <t>ASP18024</t>
  </si>
  <si>
    <t>ASP18025</t>
  </si>
  <si>
    <t>ASP18026</t>
  </si>
  <si>
    <t>ASP18027</t>
  </si>
  <si>
    <t>ASP18028</t>
  </si>
  <si>
    <t>ASP18029</t>
  </si>
  <si>
    <t>ASP18030</t>
  </si>
  <si>
    <t>ASP18031</t>
  </si>
  <si>
    <t>ASP18032</t>
  </si>
  <si>
    <t>ASP18033</t>
  </si>
  <si>
    <t>ASP18034</t>
  </si>
  <si>
    <t>ASP18035</t>
  </si>
  <si>
    <t>ASP18036</t>
  </si>
  <si>
    <t>ASP18037</t>
  </si>
  <si>
    <t>ASP18038</t>
  </si>
  <si>
    <t>ASP18039</t>
  </si>
  <si>
    <t>ASP18040</t>
  </si>
  <si>
    <t>ASP18041</t>
  </si>
  <si>
    <t>ASP18042</t>
  </si>
  <si>
    <t>ASP18043</t>
  </si>
  <si>
    <t>ASP18044</t>
  </si>
  <si>
    <t>ASP18045</t>
  </si>
  <si>
    <t>ASP18046</t>
  </si>
  <si>
    <t>ASP18047</t>
  </si>
  <si>
    <t>ASP18048</t>
  </si>
  <si>
    <t>ASP18049</t>
  </si>
  <si>
    <t>ASP18050</t>
  </si>
  <si>
    <t>ASP18051</t>
  </si>
  <si>
    <t>ASP18052</t>
  </si>
  <si>
    <t>ASP18053</t>
  </si>
  <si>
    <t>ASP18054</t>
  </si>
  <si>
    <t>ASP18055</t>
  </si>
  <si>
    <t>ASP18056</t>
  </si>
  <si>
    <t>ASP18057</t>
  </si>
  <si>
    <t>ASP18058</t>
  </si>
  <si>
    <t>ASP18059</t>
  </si>
  <si>
    <t>ASP18060</t>
  </si>
  <si>
    <t>ASP18061</t>
  </si>
  <si>
    <t>ASP18062</t>
  </si>
  <si>
    <t>ASP18063</t>
  </si>
  <si>
    <t>ASP18064</t>
  </si>
  <si>
    <t>ASP18065</t>
  </si>
  <si>
    <t>ASP18066</t>
  </si>
  <si>
    <t>ASP18067</t>
  </si>
  <si>
    <t>ASP18068</t>
  </si>
  <si>
    <t>ASP18069</t>
  </si>
  <si>
    <t>ASP18070</t>
  </si>
  <si>
    <t>ASP18071</t>
  </si>
  <si>
    <t>ASP18072</t>
  </si>
  <si>
    <t>ASP18073</t>
  </si>
  <si>
    <t>ASP18074</t>
  </si>
  <si>
    <t>ASP18075</t>
  </si>
  <si>
    <t>ASP18076</t>
  </si>
  <si>
    <t>ASP18077</t>
  </si>
  <si>
    <t>ASP18078</t>
  </si>
  <si>
    <t>ASP18079</t>
  </si>
  <si>
    <t>ASP18080</t>
  </si>
  <si>
    <t>ASP18081</t>
  </si>
  <si>
    <t>ASP18082</t>
  </si>
  <si>
    <t>ASP18083</t>
  </si>
  <si>
    <t>ASP18084</t>
  </si>
  <si>
    <t>ASP18085</t>
  </si>
  <si>
    <t>ASP18086</t>
  </si>
  <si>
    <t>ASP18087</t>
  </si>
  <si>
    <t>ASP18088</t>
  </si>
  <si>
    <t>ASP18089</t>
  </si>
  <si>
    <t>ASP18090</t>
  </si>
  <si>
    <t>ASP18091</t>
  </si>
  <si>
    <t>ASP18092</t>
  </si>
  <si>
    <t>ASP18093</t>
  </si>
  <si>
    <t>ASP18094</t>
  </si>
  <si>
    <t>ASP18095</t>
  </si>
  <si>
    <t>ASP18096</t>
  </si>
  <si>
    <t>ASP18097</t>
  </si>
  <si>
    <t>ASP18098</t>
  </si>
  <si>
    <t>ASP18099</t>
  </si>
  <si>
    <t>ASP18100</t>
  </si>
  <si>
    <t>ASP18101</t>
  </si>
  <si>
    <t>ASP18102</t>
  </si>
  <si>
    <t>ASP18103</t>
  </si>
  <si>
    <t>ASP18104</t>
  </si>
  <si>
    <t>ASP18105</t>
  </si>
  <si>
    <t>ASP18106</t>
  </si>
  <si>
    <t>ASP18107</t>
  </si>
  <si>
    <t>ASP18108</t>
  </si>
  <si>
    <t>ASP18109</t>
  </si>
  <si>
    <t>ASP18110</t>
  </si>
  <si>
    <t>ASP18111</t>
  </si>
  <si>
    <t>ASP18112</t>
  </si>
  <si>
    <t>ASP18113</t>
  </si>
  <si>
    <t>ASP18114</t>
  </si>
  <si>
    <t>ASP18115</t>
  </si>
  <si>
    <t>ASP18116</t>
  </si>
  <si>
    <t>ASP18117</t>
  </si>
  <si>
    <t>ASP18118</t>
  </si>
  <si>
    <t>ASP18119</t>
  </si>
  <si>
    <t>ASP18120</t>
  </si>
  <si>
    <t>ASP18121</t>
  </si>
  <si>
    <t>ASP18122</t>
  </si>
  <si>
    <t>ASP18123</t>
  </si>
  <si>
    <t>ASP18124</t>
  </si>
  <si>
    <t>ASP18125</t>
  </si>
  <si>
    <t>ASP18126</t>
  </si>
  <si>
    <t>ASP18127</t>
  </si>
  <si>
    <t>ASP18128</t>
  </si>
  <si>
    <t>ASP18129</t>
  </si>
  <si>
    <t>ASP18130</t>
  </si>
  <si>
    <t>ASP18131</t>
  </si>
  <si>
    <t>ASP18132</t>
  </si>
  <si>
    <t>ASP18133</t>
  </si>
  <si>
    <t>ASP18134</t>
  </si>
  <si>
    <t>ASP18135</t>
  </si>
  <si>
    <t>ASP18136</t>
  </si>
  <si>
    <t>ASP18137</t>
  </si>
  <si>
    <t>ASP18138</t>
  </si>
  <si>
    <t>ASP18139</t>
  </si>
  <si>
    <t>ASP18140</t>
  </si>
  <si>
    <t>ASP18141</t>
  </si>
  <si>
    <t>ASP18142</t>
  </si>
  <si>
    <t>ASP18143</t>
  </si>
  <si>
    <t>ASP18144</t>
  </si>
  <si>
    <t>ASP18145</t>
  </si>
  <si>
    <t>ASP18146</t>
  </si>
  <si>
    <t>ASP18147</t>
  </si>
  <si>
    <t>ASP18148</t>
  </si>
  <si>
    <t>ASP18149</t>
  </si>
  <si>
    <t>ASP18150</t>
  </si>
  <si>
    <t>ASP18151</t>
  </si>
  <si>
    <t>ASP18152</t>
  </si>
  <si>
    <t>ASP18153</t>
  </si>
  <si>
    <t>ASP18154</t>
  </si>
  <si>
    <t>ASP18155</t>
  </si>
  <si>
    <t>ASP18156</t>
  </si>
  <si>
    <t>ASP18157</t>
  </si>
  <si>
    <t>ASP18158</t>
  </si>
  <si>
    <t>ASP18159</t>
  </si>
  <si>
    <t>ASP18160</t>
  </si>
  <si>
    <t>ASP18161</t>
  </si>
  <si>
    <t>ASP18162</t>
  </si>
  <si>
    <t>ASP18163</t>
  </si>
  <si>
    <t>ASP18164</t>
  </si>
  <si>
    <t>ASP18165</t>
  </si>
  <si>
    <t>ASP18166</t>
  </si>
  <si>
    <t>ASP18167</t>
  </si>
  <si>
    <t>ASP18168</t>
  </si>
  <si>
    <t>ASP18169</t>
  </si>
  <si>
    <t>ASP18170</t>
  </si>
  <si>
    <t>ASP18171</t>
  </si>
  <si>
    <t>ASP18172</t>
  </si>
  <si>
    <t>ASP18173</t>
  </si>
  <si>
    <t>ASP18174</t>
  </si>
  <si>
    <t>ASP18175</t>
  </si>
  <si>
    <t>ASP18176</t>
  </si>
  <si>
    <t>ASP18177</t>
  </si>
  <si>
    <t>ASP18178</t>
  </si>
  <si>
    <t>ASP18179</t>
  </si>
  <si>
    <t>ASP18180</t>
  </si>
  <si>
    <t>ASP18181</t>
  </si>
  <si>
    <t>ASP18182</t>
  </si>
  <si>
    <t>ASP18183</t>
  </si>
  <si>
    <t>ASP18184</t>
  </si>
  <si>
    <t>ASP18185</t>
  </si>
  <si>
    <t>ASP18186</t>
  </si>
  <si>
    <t>ASP18187</t>
  </si>
  <si>
    <t>ASP18188</t>
  </si>
  <si>
    <t>ASP18189</t>
  </si>
  <si>
    <t>ASP18190</t>
  </si>
  <si>
    <t>ASP18191</t>
  </si>
  <si>
    <t>ASP18192</t>
  </si>
  <si>
    <t>ASP18193</t>
  </si>
  <si>
    <t>ASP18194</t>
  </si>
  <si>
    <t>ASP18195</t>
  </si>
  <si>
    <t>ASP18196</t>
  </si>
  <si>
    <t>ASP18197</t>
  </si>
  <si>
    <t>ASP18198</t>
  </si>
  <si>
    <t>ASP18199</t>
  </si>
  <si>
    <t>ASP18200</t>
  </si>
  <si>
    <t>TL18001</t>
  </si>
  <si>
    <t>19-1-18</t>
  </si>
  <si>
    <t>Tianjin Youth travel</t>
  </si>
  <si>
    <t>Chinese drama performance</t>
  </si>
  <si>
    <t xml:space="preserve">180125008758C </t>
  </si>
  <si>
    <t>25.01.18</t>
  </si>
  <si>
    <t>TL18002</t>
  </si>
  <si>
    <t>Mastereign</t>
  </si>
  <si>
    <t>Singbiz</t>
  </si>
  <si>
    <t>Cartoon art(singbiz travel)</t>
  </si>
  <si>
    <t>12.02.18</t>
  </si>
  <si>
    <t>TL18003</t>
  </si>
  <si>
    <t>ME18001</t>
  </si>
  <si>
    <t>15-01-18</t>
  </si>
  <si>
    <t>Spectra Sec</t>
  </si>
  <si>
    <t>2018 Orientation Camp</t>
  </si>
  <si>
    <t>06.03.18</t>
  </si>
  <si>
    <t>TL18004</t>
  </si>
  <si>
    <t>MSP18007</t>
  </si>
  <si>
    <t>Sengkang Pri</t>
  </si>
  <si>
    <t>2018 LLP</t>
  </si>
  <si>
    <t>TL18005</t>
  </si>
  <si>
    <t>26-2-18</t>
  </si>
  <si>
    <t>NON SCH</t>
  </si>
  <si>
    <t>F1 workshop</t>
  </si>
  <si>
    <t>CHEQUE-1782
CHEQUE-4158</t>
  </si>
  <si>
    <t>TL18006</t>
  </si>
  <si>
    <t>refer to VIVE18041</t>
  </si>
  <si>
    <t>Beautician EM</t>
  </si>
  <si>
    <t>TL18007</t>
  </si>
  <si>
    <t>refer to VIVE18042</t>
  </si>
  <si>
    <t>Mobile app EM</t>
  </si>
  <si>
    <t>TL18008</t>
  </si>
  <si>
    <t>refer to VIVE18043</t>
  </si>
  <si>
    <t>Event management EM</t>
  </si>
  <si>
    <t>TL18009</t>
  </si>
  <si>
    <t>VIvarch</t>
  </si>
  <si>
    <t>billed</t>
  </si>
  <si>
    <t>Endeavour pri</t>
  </si>
  <si>
    <t>leadership training workshop</t>
  </si>
  <si>
    <t>TL18010</t>
  </si>
  <si>
    <t>Waterway pri</t>
  </si>
  <si>
    <t>TL18011</t>
  </si>
  <si>
    <t>TL18012</t>
  </si>
  <si>
    <t>Singbiz travel</t>
  </si>
  <si>
    <t>Batik art (mandrain)</t>
  </si>
  <si>
    <t>CHEQUE</t>
  </si>
  <si>
    <t>TL18013</t>
  </si>
  <si>
    <t>Science Fiesta Workshop</t>
  </si>
  <si>
    <t>TL18014</t>
  </si>
  <si>
    <t>Culinary workshop</t>
  </si>
  <si>
    <t>TL18015</t>
  </si>
  <si>
    <t>TL18013(non Vender@gov)</t>
  </si>
  <si>
    <t>Mandrain Leadership workshop</t>
  </si>
  <si>
    <t>04.07.18</t>
  </si>
  <si>
    <t>TL18016</t>
  </si>
  <si>
    <t>TL18014(non vender@gov)</t>
  </si>
  <si>
    <t>18-07-18</t>
  </si>
  <si>
    <t>Singbiz Travel</t>
  </si>
  <si>
    <t>Ochestra workshop</t>
  </si>
  <si>
    <t>TL18017</t>
  </si>
  <si>
    <t>TL18015/17</t>
  </si>
  <si>
    <t>13-8-18</t>
  </si>
  <si>
    <t>Drama and dance workshop</t>
  </si>
  <si>
    <t>15.08.18</t>
  </si>
  <si>
    <t>TL18018</t>
  </si>
  <si>
    <t>TL18018A</t>
  </si>
  <si>
    <t>19-11-18</t>
  </si>
  <si>
    <t>TL18019</t>
  </si>
  <si>
    <t>TL18020</t>
  </si>
  <si>
    <t>TL18021</t>
  </si>
  <si>
    <t>TL18022</t>
  </si>
  <si>
    <t>TL18023</t>
  </si>
  <si>
    <t>TL18024</t>
  </si>
  <si>
    <t>TL18025</t>
  </si>
  <si>
    <t>TL18026</t>
  </si>
  <si>
    <t>TL18027</t>
  </si>
  <si>
    <t>TL18028</t>
  </si>
  <si>
    <t>TL18029</t>
  </si>
  <si>
    <t>TL18030</t>
  </si>
  <si>
    <t>TL18031</t>
  </si>
  <si>
    <t>TL18032</t>
  </si>
  <si>
    <t>TL18033</t>
  </si>
  <si>
    <t>TL18034</t>
  </si>
  <si>
    <t>TL18035</t>
  </si>
  <si>
    <t>TL18036</t>
  </si>
  <si>
    <t>TL18037</t>
  </si>
  <si>
    <t>TL18038</t>
  </si>
  <si>
    <t>TL18039</t>
  </si>
  <si>
    <t>TL18040</t>
  </si>
  <si>
    <t>TL18041</t>
  </si>
  <si>
    <t>TL18042</t>
  </si>
  <si>
    <t>TL18043</t>
  </si>
  <si>
    <t>TL18044</t>
  </si>
  <si>
    <t>TL18045</t>
  </si>
  <si>
    <t>TL18046</t>
  </si>
  <si>
    <t>TL18047</t>
  </si>
  <si>
    <t>TL18048</t>
  </si>
  <si>
    <t>TL18049</t>
  </si>
  <si>
    <t>TL18050</t>
  </si>
  <si>
    <t>TL18051</t>
  </si>
  <si>
    <t>TL18052</t>
  </si>
  <si>
    <t>TL18053</t>
  </si>
  <si>
    <t>TL18054</t>
  </si>
  <si>
    <t>TL18055</t>
  </si>
  <si>
    <t>TL18056</t>
  </si>
  <si>
    <t>TL18057</t>
  </si>
  <si>
    <t>TL18058</t>
  </si>
  <si>
    <t>TL18059</t>
  </si>
  <si>
    <t>TL18060</t>
  </si>
  <si>
    <t>TL18061</t>
  </si>
  <si>
    <t>TL18062</t>
  </si>
  <si>
    <t>TL18063</t>
  </si>
  <si>
    <t>TL18064</t>
  </si>
  <si>
    <t>TL18065</t>
  </si>
  <si>
    <t>TL18066</t>
  </si>
  <si>
    <t>TL18067</t>
  </si>
  <si>
    <t>TL18068</t>
  </si>
  <si>
    <t>TL18069</t>
  </si>
  <si>
    <t>TL18070</t>
  </si>
  <si>
    <t>TL18071</t>
  </si>
  <si>
    <t>TL18072</t>
  </si>
  <si>
    <t>TL18073</t>
  </si>
  <si>
    <t>TL18074</t>
  </si>
  <si>
    <t>TL18075</t>
  </si>
  <si>
    <t>TL18076</t>
  </si>
  <si>
    <t>TL18077</t>
  </si>
  <si>
    <t>TL18078</t>
  </si>
  <si>
    <t>TL18079</t>
  </si>
  <si>
    <t>TL18080</t>
  </si>
  <si>
    <t>TL18081</t>
  </si>
  <si>
    <t>TL18082</t>
  </si>
  <si>
    <t>TL18083</t>
  </si>
  <si>
    <t>TL18084</t>
  </si>
  <si>
    <t>TL18085</t>
  </si>
  <si>
    <t>TL18086</t>
  </si>
  <si>
    <t>TL18087</t>
  </si>
  <si>
    <t>TL18088</t>
  </si>
  <si>
    <t>TL18089</t>
  </si>
  <si>
    <t>TL18090</t>
  </si>
  <si>
    <t>TL18091</t>
  </si>
  <si>
    <t>TL18092</t>
  </si>
  <si>
    <t>TL18093</t>
  </si>
  <si>
    <t>TL18094</t>
  </si>
  <si>
    <t>TL18095</t>
  </si>
  <si>
    <t>TL18096</t>
  </si>
  <si>
    <t>TL18097</t>
  </si>
  <si>
    <t>TL18098</t>
  </si>
  <si>
    <t>TL18099</t>
  </si>
  <si>
    <t>TL18100</t>
  </si>
  <si>
    <t>TL18101</t>
  </si>
  <si>
    <t>TL18102</t>
  </si>
  <si>
    <t>TL18103</t>
  </si>
  <si>
    <t>8th Nov</t>
  </si>
  <si>
    <t>Tourism</t>
  </si>
  <si>
    <t>TL18104</t>
  </si>
  <si>
    <t>TL18105</t>
  </si>
  <si>
    <t>TL18106</t>
  </si>
  <si>
    <t>TL18107</t>
  </si>
  <si>
    <t>TL18108</t>
  </si>
  <si>
    <t>TL18109</t>
  </si>
  <si>
    <t>TL18110</t>
  </si>
  <si>
    <t>TL18111</t>
  </si>
  <si>
    <t>TL18112</t>
  </si>
  <si>
    <t>TL18113</t>
  </si>
  <si>
    <t>TL18114</t>
  </si>
  <si>
    <t>TL18115</t>
  </si>
  <si>
    <t>TL18116</t>
  </si>
  <si>
    <t>TL18117</t>
  </si>
  <si>
    <t>TL18118</t>
  </si>
  <si>
    <t>TL18119</t>
  </si>
  <si>
    <t>TL18120</t>
  </si>
  <si>
    <t>TL18121</t>
  </si>
  <si>
    <t>TL18122</t>
  </si>
  <si>
    <t>TL18123</t>
  </si>
  <si>
    <t>TL18124</t>
  </si>
  <si>
    <t>TL18125</t>
  </si>
  <si>
    <t>TL18126</t>
  </si>
  <si>
    <t>TL18127</t>
  </si>
  <si>
    <t>TL18128</t>
  </si>
  <si>
    <t>TL18129</t>
  </si>
  <si>
    <t>TL18130</t>
  </si>
  <si>
    <t>TL18131</t>
  </si>
  <si>
    <t>TL18132</t>
  </si>
  <si>
    <t>TL18133</t>
  </si>
  <si>
    <t>TL18134</t>
  </si>
  <si>
    <t>TL18135</t>
  </si>
  <si>
    <t>TL18136</t>
  </si>
  <si>
    <t>TL18137</t>
  </si>
  <si>
    <t>TL18138</t>
  </si>
  <si>
    <t>TL18139</t>
  </si>
  <si>
    <t>TL18140</t>
  </si>
  <si>
    <t>TL18141</t>
  </si>
  <si>
    <t>TL18142</t>
  </si>
  <si>
    <t>TL18143</t>
  </si>
  <si>
    <t>TL18144</t>
  </si>
  <si>
    <t>TL18145</t>
  </si>
  <si>
    <t>TL18146</t>
  </si>
  <si>
    <t>TL18147</t>
  </si>
  <si>
    <t>TL18148</t>
  </si>
  <si>
    <t>TL18149</t>
  </si>
  <si>
    <t>TL18150</t>
  </si>
  <si>
    <t>TL18151</t>
  </si>
  <si>
    <t>TL18152</t>
  </si>
  <si>
    <t>TL18153</t>
  </si>
  <si>
    <t>TL18154</t>
  </si>
  <si>
    <t>TL18155</t>
  </si>
  <si>
    <t>TL18156</t>
  </si>
  <si>
    <t>TL18157</t>
  </si>
  <si>
    <t>TL18158</t>
  </si>
  <si>
    <t>TL18159</t>
  </si>
  <si>
    <t>TL18160</t>
  </si>
  <si>
    <t>TL18161</t>
  </si>
  <si>
    <t>TL18162</t>
  </si>
  <si>
    <t>TL18163</t>
  </si>
  <si>
    <t>TL18164</t>
  </si>
  <si>
    <t>TL18165</t>
  </si>
  <si>
    <t>TL18166</t>
  </si>
  <si>
    <t>TL18167</t>
  </si>
  <si>
    <t>TL18168</t>
  </si>
  <si>
    <t>TL18169</t>
  </si>
  <si>
    <t>TL18170</t>
  </si>
  <si>
    <t>TL18171</t>
  </si>
  <si>
    <t>TL18172</t>
  </si>
  <si>
    <t>TL18173</t>
  </si>
  <si>
    <t>TL18174</t>
  </si>
  <si>
    <t>TL18175</t>
  </si>
  <si>
    <t>TL18176</t>
  </si>
  <si>
    <t>TL18177</t>
  </si>
  <si>
    <t>TL18178</t>
  </si>
  <si>
    <t>TL18179</t>
  </si>
  <si>
    <t>TL18180</t>
  </si>
  <si>
    <t>TL18181</t>
  </si>
  <si>
    <t>TL18182</t>
  </si>
  <si>
    <t>TL18183</t>
  </si>
  <si>
    <t>TL18184</t>
  </si>
  <si>
    <t>TL18185</t>
  </si>
  <si>
    <t>TL18186</t>
  </si>
  <si>
    <t>TL18187</t>
  </si>
  <si>
    <t>TL18188</t>
  </si>
  <si>
    <t>TL18189</t>
  </si>
  <si>
    <t>TL18190</t>
  </si>
  <si>
    <t>TL18191</t>
  </si>
  <si>
    <t>TL18192</t>
  </si>
  <si>
    <t>TL18193</t>
  </si>
  <si>
    <t>TL18194</t>
  </si>
  <si>
    <t>TL18195</t>
  </si>
  <si>
    <t>TL18196</t>
  </si>
  <si>
    <t>TL18197</t>
  </si>
  <si>
    <t>TL18198</t>
  </si>
  <si>
    <t>TL18199</t>
  </si>
  <si>
    <t>TL18200</t>
  </si>
  <si>
    <t>not entitled</t>
  </si>
  <si>
    <t>NOT ENTITLED</t>
  </si>
  <si>
    <t>VIVE18083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</si>
</sst>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5">
    <numFmt numFmtId="164" formatCode="&quot;$&quot;#,##0.00"/>
    <numFmt numFmtId="165" formatCode="&quot;$&quot;#,##0"/>
    <numFmt numFmtId="166" formatCode="d&quot;-&quot;mmm&quot;-&quot;yyyy"/>
    <numFmt numFmtId="167" formatCode="dd-mmmm-yyyy"/>
    <numFmt numFmtId="168" formatCode="dd-mmm-yyyy"/>
    <numFmt numFmtId="169" formatCode="d-mmm-yyyy"/>
    <numFmt numFmtId="170" formatCode="d mmm"/>
    <numFmt numFmtId="171" formatCode="d mmmm"/>
    <numFmt numFmtId="172" formatCode="d mmm yyyy"/>
    <numFmt numFmtId="173" formatCode="dd mmm yyyy"/>
    <numFmt numFmtId="174" formatCode="m-d-yy"/>
    <numFmt numFmtId="175" formatCode="mm/dd/yyyy"/>
    <numFmt numFmtId="176" formatCode="d mmmm yyyy"/>
    <numFmt numFmtId="177" formatCode="d-mmm"/>
    <numFmt numFmtId="178" formatCode="mmmm d"/>
  </numFmts>
  <fonts count="25">
    <font>
      <sz val="10.0"/>
      <color rgb="FF000000"/>
      <name val="Arial"/>
    </font>
    <font>
      <b/>
      <sz val="11.0"/>
      <color rgb="FF000000"/>
      <name val="Arial"/>
    </font>
    <font>
      <b/>
    </font>
    <font>
      <b/>
      <sz val="11.0"/>
      <color rgb="FF000000"/>
      <name val="Calibri"/>
    </font>
    <font>
      <sz val="11.0"/>
      <color rgb="FF000000"/>
      <name val="Arial"/>
    </font>
    <font/>
    <font>
      <sz val="11.0"/>
      <color rgb="FF000000"/>
      <name val="Calibri"/>
    </font>
    <font>
      <sz val="11.0"/>
      <color rgb="FFFF0000"/>
      <name val="Arial"/>
    </font>
    <font>
      <name val="Arial"/>
    </font>
    <font>
      <sz val="11.0"/>
      <color rgb="FFFF0000"/>
      <name val="Calibri"/>
    </font>
    <font>
      <b/>
      <name val="Arial"/>
    </font>
    <font>
      <b/>
      <strike/>
      <name val="Arial"/>
    </font>
    <font>
      <strike/>
      <name val="Arial"/>
    </font>
    <font>
      <color rgb="FF000000"/>
      <name val="Arial"/>
    </font>
    <font>
      <sz val="9.0"/>
      <color rgb="FF000000"/>
      <name val="Arial"/>
    </font>
    <font>
      <b/>
      <color rgb="FF000000"/>
      <name val="Arial"/>
    </font>
    <font>
      <color rgb="FF222222"/>
      <name val="Arial"/>
    </font>
    <font>
      <color rgb="FF000000"/>
      <name val="Roboto"/>
    </font>
    <font>
      <sz val="11.0"/>
      <color rgb="FF7E3794"/>
      <name val="Inconsolata"/>
    </font>
    <font>
      <color rgb="FFFF0000"/>
      <name val="Arial"/>
    </font>
    <font>
      <color rgb="FFCFE2F3"/>
    </font>
    <font>
      <color rgb="FFFF0000"/>
    </font>
    <font>
      <color rgb="FF00D300"/>
    </font>
    <font>
      <color rgb="FF00FF00"/>
    </font>
    <font>
      <strike/>
      <color rgb="FF000000"/>
      <name val="Arial"/>
    </font>
  </fonts>
  <fills count="19">
    <fill>
      <patternFill patternType="none"/>
    </fill>
    <fill>
      <patternFill patternType="lightGray"/>
    </fill>
    <fill>
      <patternFill patternType="solid">
        <fgColor rgb="FFCCCCFF"/>
        <bgColor rgb="FFCCCCFF"/>
      </patternFill>
    </fill>
    <fill>
      <patternFill patternType="solid">
        <fgColor rgb="FFBFBFBF"/>
        <bgColor rgb="FFBFBFBF"/>
      </patternFill>
    </fill>
    <fill>
      <patternFill patternType="solid">
        <fgColor rgb="FFB7B7B7"/>
        <bgColor rgb="FFB7B7B7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  <fill>
      <patternFill patternType="solid">
        <fgColor rgb="FF00FF00"/>
        <bgColor rgb="FF00FF00"/>
      </patternFill>
    </fill>
    <fill>
      <patternFill patternType="solid">
        <fgColor rgb="FF00FFFF"/>
        <bgColor rgb="FF00FFFF"/>
      </patternFill>
    </fill>
    <fill>
      <patternFill patternType="solid">
        <fgColor rgb="FFFF0000"/>
        <bgColor rgb="FFFF0000"/>
      </patternFill>
    </fill>
    <fill>
      <patternFill patternType="solid">
        <fgColor rgb="FFFF9900"/>
        <bgColor rgb="FFFF9900"/>
      </patternFill>
    </fill>
    <fill>
      <patternFill patternType="solid">
        <fgColor rgb="FFDD7E6B"/>
        <bgColor rgb="FFDD7E6B"/>
      </patternFill>
    </fill>
    <fill>
      <patternFill patternType="solid">
        <fgColor rgb="FF93C47D"/>
        <bgColor rgb="FF93C47D"/>
      </patternFill>
    </fill>
    <fill>
      <patternFill patternType="solid">
        <fgColor rgb="FFFF00FF"/>
        <bgColor rgb="FFFF00FF"/>
      </patternFill>
    </fill>
    <fill>
      <patternFill patternType="solid">
        <fgColor rgb="FFCFE2F3"/>
        <bgColor rgb="FFCFE2F3"/>
      </patternFill>
    </fill>
    <fill>
      <patternFill patternType="solid">
        <fgColor rgb="FF00D300"/>
        <bgColor rgb="FF00D300"/>
      </patternFill>
    </fill>
    <fill>
      <patternFill patternType="solid">
        <fgColor rgb="FFF6B26B"/>
        <bgColor rgb="FFF6B26B"/>
      </patternFill>
    </fill>
    <fill>
      <patternFill patternType="solid">
        <fgColor rgb="FFFCE5CD"/>
        <bgColor rgb="FFFCE5CD"/>
      </patternFill>
    </fill>
    <fill>
      <patternFill patternType="solid">
        <fgColor rgb="FFFFF2CC"/>
        <bgColor rgb="FFFFF2CC"/>
      </patternFill>
    </fill>
  </fills>
  <borders count="9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right style="thin">
        <color rgb="FF000000"/>
      </right>
      <top style="thin">
        <color rgb="FF000000"/>
      </top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bottom style="thin">
        <color rgb="FF000000"/>
      </bottom>
    </border>
  </borders>
  <cellStyleXfs count="1">
    <xf borderId="0" fillId="0" fontId="0" numFmtId="0" applyAlignment="1" applyFont="1"/>
  </cellStyleXfs>
  <cellXfs count="625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shrinkToFit="0" vertical="bottom" wrapText="0"/>
    </xf>
    <xf borderId="1" fillId="2" fontId="1" numFmtId="0" xfId="0" applyAlignment="1" applyBorder="1" applyFont="1">
      <alignment readingOrder="0" shrinkToFit="0" vertical="bottom" wrapText="0"/>
    </xf>
    <xf borderId="0" fillId="0" fontId="2" numFmtId="0" xfId="0" applyFont="1"/>
    <xf borderId="1" fillId="3" fontId="1" numFmtId="0" xfId="0" applyAlignment="1" applyBorder="1" applyFill="1" applyFont="1">
      <alignment horizontal="center" readingOrder="0" shrinkToFit="0" vertical="bottom" wrapText="0"/>
    </xf>
    <xf borderId="2" fillId="0" fontId="3" numFmtId="0" xfId="0" applyAlignment="1" applyBorder="1" applyFont="1">
      <alignment horizontal="center" vertical="center"/>
    </xf>
    <xf borderId="0" fillId="0" fontId="2" numFmtId="0" xfId="0" applyAlignment="1" applyFont="1">
      <alignment horizontal="center"/>
    </xf>
    <xf borderId="1" fillId="0" fontId="4" numFmtId="0" xfId="0" applyAlignment="1" applyBorder="1" applyFont="1">
      <alignment horizontal="center" readingOrder="0" shrinkToFit="0" vertical="bottom" wrapText="0"/>
    </xf>
    <xf borderId="0" fillId="4" fontId="2" numFmtId="0" xfId="0" applyAlignment="1" applyFill="1" applyFont="1">
      <alignment horizontal="center" readingOrder="0"/>
    </xf>
    <xf borderId="1" fillId="0" fontId="4" numFmtId="0" xfId="0" applyAlignment="1" applyBorder="1" applyFont="1">
      <alignment readingOrder="0" shrinkToFit="0" vertical="bottom" wrapText="0"/>
    </xf>
    <xf borderId="0" fillId="5" fontId="5" numFmtId="0" xfId="0" applyAlignment="1" applyFill="1" applyFont="1">
      <alignment readingOrder="0"/>
    </xf>
    <xf borderId="3" fillId="0" fontId="3" numFmtId="0" xfId="0" applyAlignment="1" applyBorder="1" applyFont="1">
      <alignment horizontal="center" vertical="center"/>
    </xf>
    <xf borderId="0" fillId="0" fontId="5" numFmtId="0" xfId="0" applyAlignment="1" applyFont="1">
      <alignment readingOrder="0"/>
    </xf>
    <xf borderId="1" fillId="0" fontId="4" numFmtId="164" xfId="0" applyAlignment="1" applyBorder="1" applyFont="1" applyNumberFormat="1">
      <alignment readingOrder="0" shrinkToFit="0" vertical="bottom" wrapText="0"/>
    </xf>
    <xf borderId="4" fillId="0" fontId="6" numFmtId="0" xfId="0" applyAlignment="1" applyBorder="1" applyFont="1">
      <alignment horizontal="center" readingOrder="0" vertical="bottom"/>
    </xf>
    <xf borderId="1" fillId="0" fontId="4" numFmtId="164" xfId="0" applyAlignment="1" applyBorder="1" applyFont="1" applyNumberFormat="1">
      <alignment horizontal="center" shrinkToFit="0" vertical="bottom" wrapText="0"/>
    </xf>
    <xf borderId="1" fillId="0" fontId="4" numFmtId="164" xfId="0" applyAlignment="1" applyBorder="1" applyFont="1" applyNumberFormat="1">
      <alignment horizontal="center" readingOrder="0" shrinkToFit="0" vertical="bottom" wrapText="0"/>
    </xf>
    <xf borderId="1" fillId="0" fontId="4" numFmtId="164" xfId="0" applyAlignment="1" applyBorder="1" applyFont="1" applyNumberFormat="1">
      <alignment horizontal="right" readingOrder="0" shrinkToFit="0" vertical="bottom" wrapText="0"/>
    </xf>
    <xf borderId="5" fillId="0" fontId="5" numFmtId="0" xfId="0" applyBorder="1" applyFont="1"/>
    <xf borderId="1" fillId="0" fontId="4" numFmtId="0" xfId="0" applyAlignment="1" applyBorder="1" applyFont="1">
      <alignment horizontal="center" readingOrder="0" vertical="bottom"/>
    </xf>
    <xf borderId="0" fillId="0" fontId="5" numFmtId="165" xfId="0" applyAlignment="1" applyFont="1" applyNumberFormat="1">
      <alignment readingOrder="0"/>
    </xf>
    <xf borderId="1" fillId="0" fontId="4" numFmtId="0" xfId="0" applyAlignment="1" applyBorder="1" applyFont="1">
      <alignment vertical="bottom"/>
    </xf>
    <xf borderId="1" fillId="6" fontId="4" numFmtId="0" xfId="0" applyAlignment="1" applyBorder="1" applyFill="1" applyFont="1">
      <alignment readingOrder="0" shrinkToFit="0" vertical="bottom" wrapText="0"/>
    </xf>
    <xf borderId="6" fillId="0" fontId="3" numFmtId="0" xfId="0" applyAlignment="1" applyBorder="1" applyFont="1">
      <alignment horizontal="center" vertical="center"/>
    </xf>
    <xf borderId="1" fillId="0" fontId="4" numFmtId="164" xfId="0" applyAlignment="1" applyBorder="1" applyFont="1" applyNumberFormat="1">
      <alignment shrinkToFit="0" vertical="bottom" wrapText="0"/>
    </xf>
    <xf borderId="5" fillId="0" fontId="4" numFmtId="0" xfId="0" applyAlignment="1" applyBorder="1" applyFont="1">
      <alignment horizontal="center" vertical="bottom"/>
    </xf>
    <xf borderId="1" fillId="0" fontId="7" numFmtId="164" xfId="0" applyAlignment="1" applyBorder="1" applyFont="1" applyNumberFormat="1">
      <alignment horizontal="right" readingOrder="0" shrinkToFit="0" vertical="bottom" wrapText="0"/>
    </xf>
    <xf borderId="7" fillId="0" fontId="3" numFmtId="0" xfId="0" applyAlignment="1" applyBorder="1" applyFont="1">
      <alignment horizontal="center" vertical="center"/>
    </xf>
    <xf borderId="1" fillId="5" fontId="4" numFmtId="0" xfId="0" applyAlignment="1" applyBorder="1" applyFont="1">
      <alignment readingOrder="0" shrinkToFit="0" vertical="bottom" wrapText="0"/>
    </xf>
    <xf borderId="7" fillId="0" fontId="6" numFmtId="0" xfId="0" applyAlignment="1" applyBorder="1" applyFont="1">
      <alignment horizontal="center" vertical="bottom"/>
    </xf>
    <xf borderId="6" fillId="0" fontId="4" numFmtId="0" xfId="0" applyAlignment="1" applyBorder="1" applyFont="1">
      <alignment horizontal="center" readingOrder="0" vertical="bottom"/>
    </xf>
    <xf borderId="6" fillId="0" fontId="4" numFmtId="0" xfId="0" applyAlignment="1" applyBorder="1" applyFont="1">
      <alignment vertical="bottom"/>
    </xf>
    <xf borderId="6" fillId="0" fontId="6" numFmtId="0" xfId="0" applyAlignment="1" applyBorder="1" applyFont="1">
      <alignment horizontal="center" vertical="bottom"/>
    </xf>
    <xf borderId="7" fillId="0" fontId="4" numFmtId="0" xfId="0" applyAlignment="1" applyBorder="1" applyFont="1">
      <alignment horizontal="center" vertical="bottom"/>
    </xf>
    <xf borderId="7" fillId="0" fontId="6" numFmtId="0" xfId="0" applyAlignment="1" applyBorder="1" applyFont="1">
      <alignment vertical="bottom"/>
    </xf>
    <xf borderId="0" fillId="0" fontId="5" numFmtId="0" xfId="0" applyAlignment="1" applyFont="1">
      <alignment horizontal="center"/>
    </xf>
    <xf borderId="7" fillId="0" fontId="8" numFmtId="0" xfId="0" applyAlignment="1" applyBorder="1" applyFont="1">
      <alignment readingOrder="0" vertical="bottom"/>
    </xf>
    <xf borderId="7" fillId="0" fontId="9" numFmtId="0" xfId="0" applyAlignment="1" applyBorder="1" applyFont="1">
      <alignment horizontal="center" readingOrder="0" vertical="bottom"/>
    </xf>
    <xf borderId="7" fillId="0" fontId="9" numFmtId="0" xfId="0" applyAlignment="1" applyBorder="1" applyFont="1">
      <alignment horizontal="center" vertical="bottom"/>
    </xf>
    <xf borderId="0" fillId="0" fontId="5" numFmtId="165" xfId="0" applyFont="1" applyNumberFormat="1"/>
    <xf borderId="1" fillId="0" fontId="4" numFmtId="164" xfId="0" applyAlignment="1" applyBorder="1" applyFont="1" applyNumberFormat="1">
      <alignment readingOrder="0" shrinkToFit="0" vertical="bottom" wrapText="0"/>
    </xf>
    <xf borderId="1" fillId="0" fontId="4" numFmtId="0" xfId="0" applyAlignment="1" applyBorder="1" applyFont="1">
      <alignment shrinkToFit="0" vertical="bottom" wrapText="0"/>
    </xf>
    <xf borderId="0" fillId="0" fontId="4" numFmtId="0" xfId="0" applyAlignment="1" applyFont="1">
      <alignment shrinkToFit="0" vertical="bottom" wrapText="0"/>
    </xf>
    <xf borderId="7" fillId="0" fontId="8" numFmtId="0" xfId="0" applyAlignment="1" applyBorder="1" applyFont="1">
      <alignment vertical="bottom"/>
    </xf>
    <xf borderId="0" fillId="0" fontId="5" numFmtId="0" xfId="0" applyFont="1"/>
    <xf borderId="0" fillId="0" fontId="5" numFmtId="164" xfId="0" applyFont="1" applyNumberFormat="1"/>
    <xf borderId="0" fillId="0" fontId="5" numFmtId="0" xfId="0" applyAlignment="1" applyFont="1">
      <alignment horizontal="left"/>
    </xf>
    <xf borderId="1" fillId="7" fontId="10" numFmtId="0" xfId="0" applyAlignment="1" applyBorder="1" applyFill="1" applyFont="1">
      <alignment horizontal="left" readingOrder="0"/>
    </xf>
    <xf borderId="1" fillId="7" fontId="8" numFmtId="0" xfId="0" applyAlignment="1" applyBorder="1" applyFont="1">
      <alignment horizontal="left" readingOrder="0"/>
    </xf>
    <xf borderId="1" fillId="7" fontId="8" numFmtId="166" xfId="0" applyAlignment="1" applyBorder="1" applyFont="1" applyNumberFormat="1">
      <alignment horizontal="left" readingOrder="0"/>
    </xf>
    <xf borderId="1" fillId="7" fontId="8" numFmtId="164" xfId="0" applyAlignment="1" applyBorder="1" applyFont="1" applyNumberFormat="1">
      <alignment horizontal="left" readingOrder="0"/>
    </xf>
    <xf borderId="1" fillId="7" fontId="8" numFmtId="164" xfId="0" applyAlignment="1" applyBorder="1" applyFont="1" applyNumberFormat="1">
      <alignment horizontal="right"/>
    </xf>
    <xf borderId="1" fillId="7" fontId="8" numFmtId="0" xfId="0" applyAlignment="1" applyBorder="1" applyFont="1">
      <alignment horizontal="left" readingOrder="0" shrinkToFit="0" wrapText="1"/>
    </xf>
    <xf borderId="1" fillId="7" fontId="8" numFmtId="164" xfId="0" applyAlignment="1" applyBorder="1" applyFont="1" applyNumberFormat="1">
      <alignment horizontal="center" readingOrder="0"/>
    </xf>
    <xf borderId="1" fillId="7" fontId="8" numFmtId="164" xfId="0" applyAlignment="1" applyBorder="1" applyFont="1" applyNumberFormat="1">
      <alignment horizontal="right" readingOrder="0"/>
    </xf>
    <xf borderId="1" fillId="7" fontId="8" numFmtId="164" xfId="0" applyAlignment="1" applyBorder="1" applyFont="1" applyNumberFormat="1">
      <alignment horizontal="left"/>
    </xf>
    <xf borderId="0" fillId="7" fontId="8" numFmtId="0" xfId="0" applyAlignment="1" applyFont="1">
      <alignment horizontal="left" readingOrder="0"/>
    </xf>
    <xf borderId="1" fillId="0" fontId="10" numFmtId="0" xfId="0" applyAlignment="1" applyBorder="1" applyFont="1">
      <alignment horizontal="left" readingOrder="0"/>
    </xf>
    <xf borderId="1" fillId="6" fontId="8" numFmtId="0" xfId="0" applyAlignment="1" applyBorder="1" applyFont="1">
      <alignment horizontal="left" readingOrder="0"/>
    </xf>
    <xf borderId="1" fillId="6" fontId="8" numFmtId="166" xfId="0" applyAlignment="1" applyBorder="1" applyFont="1" applyNumberFormat="1">
      <alignment horizontal="left" readingOrder="0"/>
    </xf>
    <xf borderId="1" fillId="6" fontId="8" numFmtId="164" xfId="0" applyAlignment="1" applyBorder="1" applyFont="1" applyNumberFormat="1">
      <alignment horizontal="left" readingOrder="0"/>
    </xf>
    <xf borderId="1" fillId="6" fontId="8" numFmtId="164" xfId="0" applyAlignment="1" applyBorder="1" applyFont="1" applyNumberFormat="1">
      <alignment horizontal="right"/>
    </xf>
    <xf borderId="1" fillId="6" fontId="8" numFmtId="0" xfId="0" applyAlignment="1" applyBorder="1" applyFont="1">
      <alignment horizontal="left" readingOrder="0" shrinkToFit="0" wrapText="1"/>
    </xf>
    <xf borderId="1" fillId="6" fontId="8" numFmtId="164" xfId="0" applyAlignment="1" applyBorder="1" applyFont="1" applyNumberFormat="1">
      <alignment horizontal="center" readingOrder="0"/>
    </xf>
    <xf borderId="1" fillId="6" fontId="8" numFmtId="164" xfId="0" applyAlignment="1" applyBorder="1" applyFont="1" applyNumberFormat="1">
      <alignment horizontal="right" readingOrder="0"/>
    </xf>
    <xf borderId="1" fillId="6" fontId="8" numFmtId="164" xfId="0" applyAlignment="1" applyBorder="1" applyFont="1" applyNumberFormat="1">
      <alignment horizontal="left"/>
    </xf>
    <xf borderId="1" fillId="6" fontId="8" numFmtId="0" xfId="0" applyAlignment="1" applyBorder="1" applyFont="1">
      <alignment horizontal="left"/>
    </xf>
    <xf borderId="0" fillId="6" fontId="8" numFmtId="0" xfId="0" applyAlignment="1" applyFont="1">
      <alignment horizontal="left"/>
    </xf>
    <xf borderId="0" fillId="0" fontId="5" numFmtId="0" xfId="0" applyAlignment="1" applyFont="1">
      <alignment horizontal="left" shrinkToFit="0" wrapText="1"/>
    </xf>
    <xf borderId="0" fillId="0" fontId="6" numFmtId="0" xfId="0" applyAlignment="1" applyFont="1">
      <alignment horizontal="center" vertical="bottom"/>
    </xf>
    <xf borderId="0" fillId="0" fontId="6" numFmtId="0" xfId="0" applyAlignment="1" applyFont="1">
      <alignment horizontal="right" vertical="bottom"/>
    </xf>
    <xf borderId="0" fillId="0" fontId="8" numFmtId="0" xfId="0" applyAlignment="1" applyFont="1">
      <alignment vertical="bottom"/>
    </xf>
    <xf borderId="0" fillId="0" fontId="8" numFmtId="0" xfId="0" applyAlignment="1" applyFont="1">
      <alignment readingOrder="0" vertical="bottom"/>
    </xf>
    <xf borderId="1" fillId="7" fontId="5" numFmtId="0" xfId="0" applyAlignment="1" applyBorder="1" applyFont="1">
      <alignment readingOrder="0"/>
    </xf>
    <xf borderId="1" fillId="7" fontId="8" numFmtId="167" xfId="0" applyAlignment="1" applyBorder="1" applyFont="1" applyNumberFormat="1">
      <alignment horizontal="left" readingOrder="0"/>
    </xf>
    <xf borderId="1" fillId="0" fontId="8" numFmtId="0" xfId="0" applyAlignment="1" applyBorder="1" applyFont="1">
      <alignment horizontal="left" readingOrder="0" shrinkToFit="0" wrapText="1"/>
    </xf>
    <xf borderId="1" fillId="0" fontId="8" numFmtId="0" xfId="0" applyAlignment="1" applyBorder="1" applyFont="1">
      <alignment horizontal="left" readingOrder="0"/>
    </xf>
    <xf borderId="1" fillId="0" fontId="8" numFmtId="164" xfId="0" applyAlignment="1" applyBorder="1" applyFont="1" applyNumberFormat="1">
      <alignment horizontal="left" readingOrder="0"/>
    </xf>
    <xf borderId="1" fillId="0" fontId="8" numFmtId="164" xfId="0" applyAlignment="1" applyBorder="1" applyFont="1" applyNumberFormat="1">
      <alignment horizontal="right"/>
    </xf>
    <xf borderId="1" fillId="0" fontId="8" numFmtId="164" xfId="0" applyAlignment="1" applyBorder="1" applyFont="1" applyNumberFormat="1">
      <alignment horizontal="center" readingOrder="0"/>
    </xf>
    <xf borderId="1" fillId="0" fontId="8" numFmtId="164" xfId="0" applyAlignment="1" applyBorder="1" applyFont="1" applyNumberFormat="1">
      <alignment horizontal="right" readingOrder="0"/>
    </xf>
    <xf borderId="1" fillId="0" fontId="8" numFmtId="164" xfId="0" applyAlignment="1" applyBorder="1" applyFont="1" applyNumberFormat="1">
      <alignment horizontal="left"/>
    </xf>
    <xf borderId="1" fillId="0" fontId="8" numFmtId="0" xfId="0" applyAlignment="1" applyBorder="1" applyFont="1">
      <alignment horizontal="left"/>
    </xf>
    <xf borderId="0" fillId="0" fontId="8" numFmtId="0" xfId="0" applyAlignment="1" applyFont="1">
      <alignment horizontal="left"/>
    </xf>
    <xf borderId="1" fillId="7" fontId="5" numFmtId="0" xfId="0" applyAlignment="1" applyBorder="1" applyFont="1">
      <alignment horizontal="left" readingOrder="0"/>
    </xf>
    <xf borderId="1" fillId="7" fontId="5" numFmtId="164" xfId="0" applyBorder="1" applyFont="1" applyNumberFormat="1"/>
    <xf borderId="1" fillId="7" fontId="5" numFmtId="0" xfId="0" applyBorder="1" applyFont="1"/>
    <xf borderId="0" fillId="7" fontId="5" numFmtId="0" xfId="0" applyFont="1"/>
    <xf borderId="1" fillId="0" fontId="5" numFmtId="0" xfId="0" applyAlignment="1" applyBorder="1" applyFont="1">
      <alignment readingOrder="0"/>
    </xf>
    <xf borderId="1" fillId="0" fontId="5" numFmtId="168" xfId="0" applyAlignment="1" applyBorder="1" applyFont="1" applyNumberFormat="1">
      <alignment readingOrder="0"/>
    </xf>
    <xf borderId="1" fillId="0" fontId="5" numFmtId="0" xfId="0" applyAlignment="1" applyBorder="1" applyFont="1">
      <alignment horizontal="left" readingOrder="0"/>
    </xf>
    <xf borderId="1" fillId="0" fontId="5" numFmtId="164" xfId="0" applyBorder="1" applyFont="1" applyNumberFormat="1"/>
    <xf borderId="1" fillId="0" fontId="5" numFmtId="0" xfId="0" applyBorder="1" applyFont="1"/>
    <xf borderId="1" fillId="0" fontId="5" numFmtId="4" xfId="0" applyAlignment="1" applyBorder="1" applyFont="1" applyNumberFormat="1">
      <alignment readingOrder="0"/>
    </xf>
    <xf borderId="1" fillId="7" fontId="5" numFmtId="168" xfId="0" applyAlignment="1" applyBorder="1" applyFont="1" applyNumberFormat="1">
      <alignment readingOrder="0"/>
    </xf>
    <xf borderId="1" fillId="7" fontId="5" numFmtId="164" xfId="0" applyAlignment="1" applyBorder="1" applyFont="1" applyNumberFormat="1">
      <alignment horizontal="left" readingOrder="0"/>
    </xf>
    <xf borderId="1" fillId="7" fontId="5" numFmtId="169" xfId="0" applyAlignment="1" applyBorder="1" applyFont="1" applyNumberFormat="1">
      <alignment readingOrder="0"/>
    </xf>
    <xf borderId="1" fillId="0" fontId="8" numFmtId="169" xfId="0" applyAlignment="1" applyBorder="1" applyFont="1" applyNumberFormat="1">
      <alignment horizontal="left" readingOrder="0"/>
    </xf>
    <xf borderId="0" fillId="0" fontId="8" numFmtId="0" xfId="0" applyAlignment="1" applyFont="1">
      <alignment horizontal="left" readingOrder="0"/>
    </xf>
    <xf borderId="1" fillId="7" fontId="8" numFmtId="168" xfId="0" applyAlignment="1" applyBorder="1" applyFont="1" applyNumberFormat="1">
      <alignment horizontal="left" readingOrder="0"/>
    </xf>
    <xf borderId="1" fillId="5" fontId="8" numFmtId="164" xfId="0" applyAlignment="1" applyBorder="1" applyFont="1" applyNumberFormat="1">
      <alignment horizontal="left" readingOrder="0"/>
    </xf>
    <xf borderId="1" fillId="6" fontId="8" numFmtId="170" xfId="0" applyAlignment="1" applyBorder="1" applyFont="1" applyNumberFormat="1">
      <alignment horizontal="left" readingOrder="0"/>
    </xf>
    <xf borderId="1" fillId="0" fontId="8" numFmtId="170" xfId="0" applyAlignment="1" applyBorder="1" applyFont="1" applyNumberFormat="1">
      <alignment horizontal="left" readingOrder="0"/>
    </xf>
    <xf borderId="1" fillId="5" fontId="10" numFmtId="0" xfId="0" applyAlignment="1" applyBorder="1" applyFont="1">
      <alignment horizontal="left" readingOrder="0"/>
    </xf>
    <xf borderId="1" fillId="5" fontId="8" numFmtId="0" xfId="0" applyAlignment="1" applyBorder="1" applyFont="1">
      <alignment horizontal="left" readingOrder="0"/>
    </xf>
    <xf borderId="1" fillId="5" fontId="8" numFmtId="166" xfId="0" applyAlignment="1" applyBorder="1" applyFont="1" applyNumberFormat="1">
      <alignment horizontal="left" readingOrder="0"/>
    </xf>
    <xf borderId="1" fillId="5" fontId="8" numFmtId="164" xfId="0" applyAlignment="1" applyBorder="1" applyFont="1" applyNumberFormat="1">
      <alignment horizontal="right"/>
    </xf>
    <xf borderId="1" fillId="5" fontId="8" numFmtId="0" xfId="0" applyAlignment="1" applyBorder="1" applyFont="1">
      <alignment horizontal="left" readingOrder="0" shrinkToFit="0" wrapText="1"/>
    </xf>
    <xf borderId="1" fillId="5" fontId="8" numFmtId="164" xfId="0" applyAlignment="1" applyBorder="1" applyFont="1" applyNumberFormat="1">
      <alignment horizontal="center" readingOrder="0"/>
    </xf>
    <xf borderId="1" fillId="5" fontId="8" numFmtId="164" xfId="0" applyAlignment="1" applyBorder="1" applyFont="1" applyNumberFormat="1">
      <alignment horizontal="right" readingOrder="0"/>
    </xf>
    <xf borderId="1" fillId="5" fontId="8" numFmtId="164" xfId="0" applyAlignment="1" applyBorder="1" applyFont="1" applyNumberFormat="1">
      <alignment horizontal="left"/>
    </xf>
    <xf borderId="0" fillId="5" fontId="8" numFmtId="0" xfId="0" applyAlignment="1" applyFont="1">
      <alignment horizontal="left"/>
    </xf>
    <xf borderId="1" fillId="7" fontId="8" numFmtId="171" xfId="0" applyAlignment="1" applyBorder="1" applyFont="1" applyNumberFormat="1">
      <alignment horizontal="left" readingOrder="0"/>
    </xf>
    <xf borderId="1" fillId="8" fontId="10" numFmtId="0" xfId="0" applyAlignment="1" applyBorder="1" applyFill="1" applyFont="1">
      <alignment horizontal="left" readingOrder="0"/>
    </xf>
    <xf borderId="1" fillId="8" fontId="8" numFmtId="0" xfId="0" applyAlignment="1" applyBorder="1" applyFont="1">
      <alignment horizontal="left" readingOrder="0"/>
    </xf>
    <xf borderId="1" fillId="8" fontId="8" numFmtId="172" xfId="0" applyAlignment="1" applyBorder="1" applyFont="1" applyNumberFormat="1">
      <alignment horizontal="left" readingOrder="0"/>
    </xf>
    <xf borderId="1" fillId="8" fontId="8" numFmtId="164" xfId="0" applyAlignment="1" applyBorder="1" applyFont="1" applyNumberFormat="1">
      <alignment horizontal="left" readingOrder="0"/>
    </xf>
    <xf borderId="1" fillId="8" fontId="8" numFmtId="164" xfId="0" applyAlignment="1" applyBorder="1" applyFont="1" applyNumberFormat="1">
      <alignment horizontal="right"/>
    </xf>
    <xf borderId="1" fillId="8" fontId="8" numFmtId="0" xfId="0" applyAlignment="1" applyBorder="1" applyFont="1">
      <alignment horizontal="left" readingOrder="0" shrinkToFit="0" wrapText="1"/>
    </xf>
    <xf borderId="1" fillId="8" fontId="8" numFmtId="164" xfId="0" applyAlignment="1" applyBorder="1" applyFont="1" applyNumberFormat="1">
      <alignment horizontal="center" readingOrder="0"/>
    </xf>
    <xf borderId="1" fillId="8" fontId="8" numFmtId="164" xfId="0" applyAlignment="1" applyBorder="1" applyFont="1" applyNumberFormat="1">
      <alignment horizontal="right" readingOrder="0"/>
    </xf>
    <xf borderId="1" fillId="8" fontId="8" numFmtId="164" xfId="0" applyAlignment="1" applyBorder="1" applyFont="1" applyNumberFormat="1">
      <alignment horizontal="left"/>
    </xf>
    <xf borderId="1" fillId="8" fontId="8" numFmtId="0" xfId="0" applyAlignment="1" applyBorder="1" applyFont="1">
      <alignment horizontal="left"/>
    </xf>
    <xf borderId="0" fillId="8" fontId="8" numFmtId="0" xfId="0" applyAlignment="1" applyFont="1">
      <alignment horizontal="left"/>
    </xf>
    <xf borderId="0" fillId="8" fontId="8" numFmtId="0" xfId="0" applyAlignment="1" applyFont="1">
      <alignment horizontal="left" readingOrder="0"/>
    </xf>
    <xf borderId="1" fillId="7" fontId="11" numFmtId="0" xfId="0" applyAlignment="1" applyBorder="1" applyFont="1">
      <alignment horizontal="left" readingOrder="0"/>
    </xf>
    <xf borderId="1" fillId="7" fontId="12" numFmtId="0" xfId="0" applyAlignment="1" applyBorder="1" applyFont="1">
      <alignment horizontal="left" readingOrder="0" shrinkToFit="0" wrapText="1"/>
    </xf>
    <xf borderId="1" fillId="7" fontId="12" numFmtId="0" xfId="0" applyAlignment="1" applyBorder="1" applyFont="1">
      <alignment horizontal="left" readingOrder="0"/>
    </xf>
    <xf borderId="1" fillId="7" fontId="12" numFmtId="164" xfId="0" applyAlignment="1" applyBorder="1" applyFont="1" applyNumberFormat="1">
      <alignment horizontal="left" readingOrder="0"/>
    </xf>
    <xf borderId="1" fillId="7" fontId="12" numFmtId="164" xfId="0" applyAlignment="1" applyBorder="1" applyFont="1" applyNumberFormat="1">
      <alignment horizontal="right"/>
    </xf>
    <xf borderId="1" fillId="7" fontId="12" numFmtId="0" xfId="0" applyAlignment="1" applyBorder="1" applyFont="1">
      <alignment shrinkToFit="0" vertical="bottom" wrapText="1"/>
    </xf>
    <xf borderId="5" fillId="7" fontId="12" numFmtId="0" xfId="0" applyAlignment="1" applyBorder="1" applyFont="1">
      <alignment shrinkToFit="0" vertical="bottom" wrapText="1"/>
    </xf>
    <xf borderId="1" fillId="7" fontId="12" numFmtId="164" xfId="0" applyAlignment="1" applyBorder="1" applyFont="1" applyNumberFormat="1">
      <alignment horizontal="center" readingOrder="0"/>
    </xf>
    <xf borderId="1" fillId="7" fontId="12" numFmtId="164" xfId="0" applyAlignment="1" applyBorder="1" applyFont="1" applyNumberFormat="1">
      <alignment horizontal="right" readingOrder="0"/>
    </xf>
    <xf borderId="1" fillId="7" fontId="12" numFmtId="164" xfId="0" applyAlignment="1" applyBorder="1" applyFont="1" applyNumberFormat="1">
      <alignment horizontal="left"/>
    </xf>
    <xf borderId="0" fillId="7" fontId="12" numFmtId="0" xfId="0" applyAlignment="1" applyFont="1">
      <alignment horizontal="left" readingOrder="0"/>
    </xf>
    <xf borderId="0" fillId="7" fontId="8" numFmtId="0" xfId="0" applyAlignment="1" applyFont="1">
      <alignment readingOrder="0" shrinkToFit="0" vertical="bottom" wrapText="0"/>
    </xf>
    <xf borderId="1" fillId="9" fontId="8" numFmtId="0" xfId="0" applyAlignment="1" applyBorder="1" applyFill="1" applyFont="1">
      <alignment horizontal="left" readingOrder="0"/>
    </xf>
    <xf borderId="1" fillId="9" fontId="8" numFmtId="172" xfId="0" applyAlignment="1" applyBorder="1" applyFont="1" applyNumberFormat="1">
      <alignment horizontal="left" readingOrder="0"/>
    </xf>
    <xf borderId="1" fillId="7" fontId="8" numFmtId="172" xfId="0" applyAlignment="1" applyBorder="1" applyFont="1" applyNumberFormat="1">
      <alignment horizontal="left" readingOrder="0"/>
    </xf>
    <xf borderId="1" fillId="7" fontId="10" numFmtId="0" xfId="0" applyAlignment="1" applyBorder="1" applyFont="1">
      <alignment horizontal="left" readingOrder="0" vertical="center"/>
    </xf>
    <xf borderId="0" fillId="7" fontId="8" numFmtId="0" xfId="0" applyAlignment="1" applyFont="1">
      <alignment horizontal="left" readingOrder="0" shrinkToFit="0" vertical="center" wrapText="1"/>
    </xf>
    <xf borderId="1" fillId="7" fontId="8" numFmtId="0" xfId="0" applyAlignment="1" applyBorder="1" applyFont="1">
      <alignment horizontal="left" readingOrder="0" vertical="center"/>
    </xf>
    <xf borderId="1" fillId="7" fontId="8" numFmtId="164" xfId="0" applyAlignment="1" applyBorder="1" applyFont="1" applyNumberFormat="1">
      <alignment horizontal="left" readingOrder="0" vertical="center"/>
    </xf>
    <xf borderId="1" fillId="7" fontId="8" numFmtId="164" xfId="0" applyAlignment="1" applyBorder="1" applyFont="1" applyNumberFormat="1">
      <alignment horizontal="right" vertical="center"/>
    </xf>
    <xf borderId="1" fillId="7" fontId="8" numFmtId="0" xfId="0" applyAlignment="1" applyBorder="1" applyFont="1">
      <alignment horizontal="left" readingOrder="0" shrinkToFit="0" vertical="center" wrapText="1"/>
    </xf>
    <xf borderId="1" fillId="7" fontId="8" numFmtId="164" xfId="0" applyAlignment="1" applyBorder="1" applyFont="1" applyNumberFormat="1">
      <alignment horizontal="center" readingOrder="0" vertical="center"/>
    </xf>
    <xf borderId="1" fillId="7" fontId="8" numFmtId="164" xfId="0" applyAlignment="1" applyBorder="1" applyFont="1" applyNumberFormat="1">
      <alignment horizontal="right" readingOrder="0" vertical="center"/>
    </xf>
    <xf borderId="1" fillId="7" fontId="8" numFmtId="164" xfId="0" applyAlignment="1" applyBorder="1" applyFont="1" applyNumberFormat="1">
      <alignment horizontal="left" vertical="center"/>
    </xf>
    <xf borderId="0" fillId="7" fontId="8" numFmtId="0" xfId="0" applyAlignment="1" applyFont="1">
      <alignment horizontal="left" readingOrder="0" vertical="center"/>
    </xf>
    <xf borderId="1" fillId="10" fontId="10" numFmtId="0" xfId="0" applyAlignment="1" applyBorder="1" applyFill="1" applyFont="1">
      <alignment horizontal="left" readingOrder="0"/>
    </xf>
    <xf borderId="1" fillId="9" fontId="8" numFmtId="0" xfId="0" applyAlignment="1" applyBorder="1" applyFont="1">
      <alignment horizontal="left" readingOrder="0" shrinkToFit="0" wrapText="1"/>
    </xf>
    <xf borderId="1" fillId="10" fontId="8" numFmtId="0" xfId="0" applyAlignment="1" applyBorder="1" applyFont="1">
      <alignment horizontal="left" readingOrder="0"/>
    </xf>
    <xf borderId="1" fillId="10" fontId="8" numFmtId="164" xfId="0" applyAlignment="1" applyBorder="1" applyFont="1" applyNumberFormat="1">
      <alignment horizontal="left" readingOrder="0"/>
    </xf>
    <xf borderId="1" fillId="10" fontId="8" numFmtId="164" xfId="0" applyAlignment="1" applyBorder="1" applyFont="1" applyNumberFormat="1">
      <alignment horizontal="right"/>
    </xf>
    <xf borderId="1" fillId="10" fontId="8" numFmtId="0" xfId="0" applyAlignment="1" applyBorder="1" applyFont="1">
      <alignment horizontal="left" readingOrder="0" shrinkToFit="0" wrapText="1"/>
    </xf>
    <xf borderId="1" fillId="10" fontId="8" numFmtId="164" xfId="0" applyAlignment="1" applyBorder="1" applyFont="1" applyNumberFormat="1">
      <alignment horizontal="center" readingOrder="0"/>
    </xf>
    <xf borderId="1" fillId="10" fontId="8" numFmtId="164" xfId="0" applyAlignment="1" applyBorder="1" applyFont="1" applyNumberFormat="1">
      <alignment horizontal="right" readingOrder="0"/>
    </xf>
    <xf borderId="1" fillId="10" fontId="8" numFmtId="164" xfId="0" applyAlignment="1" applyBorder="1" applyFont="1" applyNumberFormat="1">
      <alignment horizontal="left"/>
    </xf>
    <xf borderId="0" fillId="10" fontId="8" numFmtId="0" xfId="0" applyAlignment="1" applyFont="1">
      <alignment horizontal="left" readingOrder="0"/>
    </xf>
    <xf borderId="1" fillId="5" fontId="5" numFmtId="165" xfId="0" applyAlignment="1" applyBorder="1" applyFont="1" applyNumberFormat="1">
      <alignment readingOrder="0"/>
    </xf>
    <xf borderId="1" fillId="5" fontId="8" numFmtId="0" xfId="0" applyAlignment="1" applyBorder="1" applyFont="1">
      <alignment horizontal="left"/>
    </xf>
    <xf borderId="0" fillId="5" fontId="8" numFmtId="0" xfId="0" applyAlignment="1" applyFont="1">
      <alignment horizontal="left" readingOrder="0"/>
    </xf>
    <xf borderId="1" fillId="5" fontId="8" numFmtId="170" xfId="0" applyAlignment="1" applyBorder="1" applyFont="1" applyNumberFormat="1">
      <alignment horizontal="left" readingOrder="0"/>
    </xf>
    <xf borderId="0" fillId="5" fontId="8" numFmtId="164" xfId="0" applyAlignment="1" applyFont="1" applyNumberFormat="1">
      <alignment horizontal="right" readingOrder="0"/>
    </xf>
    <xf borderId="1" fillId="5" fontId="8" numFmtId="165" xfId="0" applyAlignment="1" applyBorder="1" applyFont="1" applyNumberFormat="1">
      <alignment horizontal="left" readingOrder="0" shrinkToFit="0" wrapText="1"/>
    </xf>
    <xf borderId="1" fillId="5" fontId="8" numFmtId="173" xfId="0" applyAlignment="1" applyBorder="1" applyFont="1" applyNumberFormat="1">
      <alignment horizontal="left" readingOrder="0"/>
    </xf>
    <xf borderId="0" fillId="5" fontId="13" numFmtId="0" xfId="0" applyAlignment="1" applyFont="1">
      <alignment horizontal="left" readingOrder="0"/>
    </xf>
    <xf borderId="1" fillId="5" fontId="8" numFmtId="168" xfId="0" applyAlignment="1" applyBorder="1" applyFont="1" applyNumberFormat="1">
      <alignment horizontal="left" readingOrder="0"/>
    </xf>
    <xf borderId="1" fillId="5" fontId="11" numFmtId="0" xfId="0" applyAlignment="1" applyBorder="1" applyFont="1">
      <alignment horizontal="left" readingOrder="0"/>
    </xf>
    <xf borderId="1" fillId="5" fontId="12" numFmtId="0" xfId="0" applyAlignment="1" applyBorder="1" applyFont="1">
      <alignment horizontal="left" readingOrder="0"/>
    </xf>
    <xf borderId="1" fillId="5" fontId="12" numFmtId="164" xfId="0" applyAlignment="1" applyBorder="1" applyFont="1" applyNumberFormat="1">
      <alignment horizontal="left" readingOrder="0"/>
    </xf>
    <xf borderId="1" fillId="5" fontId="12" numFmtId="164" xfId="0" applyAlignment="1" applyBorder="1" applyFont="1" applyNumberFormat="1">
      <alignment horizontal="right"/>
    </xf>
    <xf borderId="1" fillId="5" fontId="12" numFmtId="0" xfId="0" applyAlignment="1" applyBorder="1" applyFont="1">
      <alignment horizontal="left" readingOrder="0" shrinkToFit="0" wrapText="1"/>
    </xf>
    <xf borderId="1" fillId="5" fontId="12" numFmtId="164" xfId="0" applyAlignment="1" applyBorder="1" applyFont="1" applyNumberFormat="1">
      <alignment horizontal="center" readingOrder="0"/>
    </xf>
    <xf borderId="1" fillId="5" fontId="12" numFmtId="164" xfId="0" applyAlignment="1" applyBorder="1" applyFont="1" applyNumberFormat="1">
      <alignment horizontal="right" readingOrder="0"/>
    </xf>
    <xf borderId="1" fillId="5" fontId="12" numFmtId="166" xfId="0" applyAlignment="1" applyBorder="1" applyFont="1" applyNumberFormat="1">
      <alignment horizontal="left" readingOrder="0"/>
    </xf>
    <xf borderId="1" fillId="5" fontId="12" numFmtId="0" xfId="0" applyAlignment="1" applyBorder="1" applyFont="1">
      <alignment horizontal="left"/>
    </xf>
    <xf borderId="1" fillId="7" fontId="8" numFmtId="169" xfId="0" applyAlignment="1" applyBorder="1" applyFont="1" applyNumberFormat="1">
      <alignment horizontal="left" readingOrder="0"/>
    </xf>
    <xf borderId="1" fillId="7" fontId="8" numFmtId="174" xfId="0" applyAlignment="1" applyBorder="1" applyFont="1" applyNumberFormat="1">
      <alignment horizontal="left" readingOrder="0"/>
    </xf>
    <xf borderId="1" fillId="6" fontId="10" numFmtId="0" xfId="0" applyAlignment="1" applyBorder="1" applyFont="1">
      <alignment horizontal="left" readingOrder="0"/>
    </xf>
    <xf borderId="1" fillId="6" fontId="8" numFmtId="169" xfId="0" applyAlignment="1" applyBorder="1" applyFont="1" applyNumberFormat="1">
      <alignment horizontal="left" readingOrder="0"/>
    </xf>
    <xf borderId="1" fillId="7" fontId="8" numFmtId="172" xfId="0" applyAlignment="1" applyBorder="1" applyFont="1" applyNumberFormat="1">
      <alignment horizontal="left" readingOrder="0" vertical="center"/>
    </xf>
    <xf borderId="1" fillId="5" fontId="8" numFmtId="171" xfId="0" applyAlignment="1" applyBorder="1" applyFont="1" applyNumberFormat="1">
      <alignment horizontal="left" readingOrder="0"/>
    </xf>
    <xf borderId="0" fillId="5" fontId="14" numFmtId="0" xfId="0" applyAlignment="1" applyFont="1">
      <alignment horizontal="left" readingOrder="0"/>
    </xf>
    <xf borderId="1" fillId="5" fontId="15" numFmtId="0" xfId="0" applyAlignment="1" applyBorder="1" applyFont="1">
      <alignment horizontal="left" readingOrder="0"/>
    </xf>
    <xf borderId="0" fillId="5" fontId="10" numFmtId="0" xfId="0" applyAlignment="1" applyFont="1">
      <alignment horizontal="left" readingOrder="0"/>
    </xf>
    <xf borderId="1" fillId="5" fontId="8" numFmtId="0" xfId="0" applyAlignment="1" applyBorder="1" applyFont="1">
      <alignment horizontal="left" readingOrder="0"/>
    </xf>
    <xf borderId="1" fillId="5" fontId="8" numFmtId="164" xfId="0" applyAlignment="1" applyBorder="1" applyFont="1" applyNumberFormat="1">
      <alignment horizontal="right" readingOrder="0" vertical="center"/>
    </xf>
    <xf borderId="1" fillId="5" fontId="8" numFmtId="0" xfId="0" applyAlignment="1" applyBorder="1" applyFont="1">
      <alignment horizontal="left" readingOrder="0" vertical="top"/>
    </xf>
    <xf borderId="1" fillId="7" fontId="8" numFmtId="0" xfId="0" applyAlignment="1" applyBorder="1" applyFont="1">
      <alignment horizontal="left"/>
    </xf>
    <xf borderId="0" fillId="7" fontId="8" numFmtId="0" xfId="0" applyAlignment="1" applyFont="1">
      <alignment horizontal="left"/>
    </xf>
    <xf borderId="0" fillId="6" fontId="8" numFmtId="0" xfId="0" applyAlignment="1" applyFont="1">
      <alignment horizontal="left" readingOrder="0"/>
    </xf>
    <xf borderId="1" fillId="5" fontId="8" numFmtId="0" xfId="0" applyAlignment="1" applyBorder="1" applyFont="1">
      <alignment horizontal="center" readingOrder="0"/>
    </xf>
    <xf borderId="1" fillId="5" fontId="13" numFmtId="0" xfId="0" applyAlignment="1" applyBorder="1" applyFont="1">
      <alignment horizontal="left" readingOrder="0"/>
    </xf>
    <xf borderId="1" fillId="0" fontId="8" numFmtId="166" xfId="0" applyAlignment="1" applyBorder="1" applyFont="1" applyNumberFormat="1">
      <alignment horizontal="left" readingOrder="0"/>
    </xf>
    <xf borderId="1" fillId="0" fontId="8" numFmtId="0" xfId="0" applyAlignment="1" applyBorder="1" applyFont="1">
      <alignment horizontal="center" readingOrder="0"/>
    </xf>
    <xf borderId="1" fillId="0" fontId="13" numFmtId="0" xfId="0" applyAlignment="1" applyBorder="1" applyFont="1">
      <alignment horizontal="left" readingOrder="0"/>
    </xf>
    <xf borderId="1" fillId="5" fontId="8" numFmtId="164" xfId="0" applyAlignment="1" applyBorder="1" applyFont="1" applyNumberFormat="1">
      <alignment horizontal="left" readingOrder="0"/>
    </xf>
    <xf borderId="0" fillId="5" fontId="16" numFmtId="0" xfId="0" applyAlignment="1" applyFont="1">
      <alignment readingOrder="0"/>
    </xf>
    <xf borderId="1" fillId="5" fontId="8" numFmtId="169" xfId="0" applyAlignment="1" applyBorder="1" applyFont="1" applyNumberFormat="1">
      <alignment horizontal="left" readingOrder="0"/>
    </xf>
    <xf borderId="0" fillId="6" fontId="17" numFmtId="0" xfId="0" applyAlignment="1" applyFont="1">
      <alignment readingOrder="0"/>
    </xf>
    <xf borderId="1" fillId="6" fontId="8" numFmtId="0" xfId="0" applyAlignment="1" applyBorder="1" applyFont="1">
      <alignment horizontal="center" readingOrder="0"/>
    </xf>
    <xf borderId="1" fillId="7" fontId="8" numFmtId="0" xfId="0" applyAlignment="1" applyBorder="1" applyFont="1">
      <alignment horizontal="center" readingOrder="0"/>
    </xf>
    <xf borderId="1" fillId="6" fontId="13" numFmtId="0" xfId="0" applyAlignment="1" applyBorder="1" applyFont="1">
      <alignment horizontal="left" readingOrder="0"/>
    </xf>
    <xf borderId="1" fillId="8" fontId="13" numFmtId="0" xfId="0" applyAlignment="1" applyBorder="1" applyFont="1">
      <alignment horizontal="left" readingOrder="0"/>
    </xf>
    <xf borderId="1" fillId="8" fontId="8" numFmtId="0" xfId="0" applyAlignment="1" applyBorder="1" applyFont="1">
      <alignment horizontal="center" readingOrder="0"/>
    </xf>
    <xf borderId="1" fillId="5" fontId="10" numFmtId="0" xfId="0" applyAlignment="1" applyBorder="1" applyFont="1">
      <alignment readingOrder="0" vertical="bottom"/>
    </xf>
    <xf borderId="5" fillId="5" fontId="8" numFmtId="0" xfId="0" applyAlignment="1" applyBorder="1" applyFont="1">
      <alignment readingOrder="0" vertical="bottom"/>
    </xf>
    <xf borderId="5" fillId="5" fontId="8" numFmtId="166" xfId="0" applyAlignment="1" applyBorder="1" applyFont="1" applyNumberFormat="1">
      <alignment readingOrder="0" vertical="bottom"/>
    </xf>
    <xf borderId="5" fillId="5" fontId="8" numFmtId="164" xfId="0" applyAlignment="1" applyBorder="1" applyFont="1" applyNumberFormat="1">
      <alignment readingOrder="0" vertical="bottom"/>
    </xf>
    <xf borderId="5" fillId="5" fontId="8" numFmtId="0" xfId="0" applyAlignment="1" applyBorder="1" applyFont="1">
      <alignment vertical="bottom"/>
    </xf>
    <xf borderId="5" fillId="5" fontId="8" numFmtId="164" xfId="0" applyAlignment="1" applyBorder="1" applyFont="1" applyNumberFormat="1">
      <alignment vertical="bottom"/>
    </xf>
    <xf borderId="5" fillId="5" fontId="8" numFmtId="164" xfId="0" applyAlignment="1" applyBorder="1" applyFont="1" applyNumberFormat="1">
      <alignment horizontal="right" vertical="bottom"/>
    </xf>
    <xf borderId="0" fillId="5" fontId="8" numFmtId="0" xfId="0" applyAlignment="1" applyFont="1">
      <alignment vertical="bottom"/>
    </xf>
    <xf borderId="5" fillId="5" fontId="8" numFmtId="166" xfId="0" applyAlignment="1" applyBorder="1" applyFont="1" applyNumberFormat="1">
      <alignment vertical="bottom"/>
    </xf>
    <xf borderId="6" fillId="5" fontId="10" numFmtId="0" xfId="0" applyAlignment="1" applyBorder="1" applyFont="1">
      <alignment readingOrder="0" vertical="bottom"/>
    </xf>
    <xf borderId="7" fillId="5" fontId="8" numFmtId="166" xfId="0" applyAlignment="1" applyBorder="1" applyFont="1" applyNumberFormat="1">
      <alignment vertical="bottom"/>
    </xf>
    <xf borderId="7" fillId="5" fontId="8" numFmtId="0" xfId="0" applyAlignment="1" applyBorder="1" applyFont="1">
      <alignment vertical="bottom"/>
    </xf>
    <xf borderId="7" fillId="5" fontId="8" numFmtId="164" xfId="0" applyAlignment="1" applyBorder="1" applyFont="1" applyNumberFormat="1">
      <alignment vertical="bottom"/>
    </xf>
    <xf borderId="7" fillId="5" fontId="8" numFmtId="164" xfId="0" applyAlignment="1" applyBorder="1" applyFont="1" applyNumberFormat="1">
      <alignment horizontal="right" vertical="bottom"/>
    </xf>
    <xf borderId="7" fillId="5" fontId="8" numFmtId="0" xfId="0" applyAlignment="1" applyBorder="1" applyFont="1">
      <alignment readingOrder="0" vertical="bottom"/>
    </xf>
    <xf borderId="7" fillId="5" fontId="8" numFmtId="0" xfId="0" applyAlignment="1" applyBorder="1" applyFont="1">
      <alignment vertical="bottom"/>
    </xf>
    <xf borderId="0" fillId="5" fontId="8" numFmtId="0" xfId="0" applyAlignment="1" applyFont="1">
      <alignment vertical="bottom"/>
    </xf>
    <xf borderId="6" fillId="6" fontId="10" numFmtId="0" xfId="0" applyAlignment="1" applyBorder="1" applyFont="1">
      <alignment readingOrder="0" vertical="bottom"/>
    </xf>
    <xf borderId="7" fillId="6" fontId="8" numFmtId="166" xfId="0" applyAlignment="1" applyBorder="1" applyFont="1" applyNumberFormat="1">
      <alignment vertical="bottom"/>
    </xf>
    <xf borderId="7" fillId="6" fontId="8" numFmtId="0" xfId="0" applyAlignment="1" applyBorder="1" applyFont="1">
      <alignment vertical="bottom"/>
    </xf>
    <xf borderId="7" fillId="6" fontId="8" numFmtId="164" xfId="0" applyAlignment="1" applyBorder="1" applyFont="1" applyNumberFormat="1">
      <alignment vertical="bottom"/>
    </xf>
    <xf borderId="7" fillId="6" fontId="8" numFmtId="164" xfId="0" applyAlignment="1" applyBorder="1" applyFont="1" applyNumberFormat="1">
      <alignment horizontal="right" vertical="bottom"/>
    </xf>
    <xf borderId="7" fillId="6" fontId="8" numFmtId="0" xfId="0" applyAlignment="1" applyBorder="1" applyFont="1">
      <alignment readingOrder="0" vertical="bottom"/>
    </xf>
    <xf borderId="7" fillId="6" fontId="8" numFmtId="0" xfId="0" applyAlignment="1" applyBorder="1" applyFont="1">
      <alignment vertical="bottom"/>
    </xf>
    <xf borderId="0" fillId="6" fontId="8" numFmtId="0" xfId="0" applyAlignment="1" applyFont="1">
      <alignment vertical="bottom"/>
    </xf>
    <xf borderId="1" fillId="5" fontId="5" numFmtId="175" xfId="0" applyAlignment="1" applyBorder="1" applyFont="1" applyNumberFormat="1">
      <alignment horizontal="left" readingOrder="0"/>
    </xf>
    <xf borderId="1" fillId="5" fontId="5" numFmtId="0" xfId="0" applyAlignment="1" applyBorder="1" applyFont="1">
      <alignment horizontal="left" readingOrder="0"/>
    </xf>
    <xf borderId="1" fillId="5" fontId="5" numFmtId="165" xfId="0" applyAlignment="1" applyBorder="1" applyFont="1" applyNumberFormat="1">
      <alignment horizontal="left" readingOrder="0"/>
    </xf>
    <xf borderId="1" fillId="5" fontId="5" numFmtId="164" xfId="0" applyAlignment="1" applyBorder="1" applyFont="1" applyNumberFormat="1">
      <alignment readingOrder="0"/>
    </xf>
    <xf borderId="1" fillId="5" fontId="5" numFmtId="0" xfId="0" applyAlignment="1" applyBorder="1" applyFont="1">
      <alignment readingOrder="0"/>
    </xf>
    <xf borderId="1" fillId="5" fontId="5" numFmtId="0" xfId="0" applyBorder="1" applyFont="1"/>
    <xf borderId="0" fillId="5" fontId="5" numFmtId="0" xfId="0" applyFont="1"/>
    <xf borderId="0" fillId="5" fontId="8" numFmtId="0" xfId="0" applyAlignment="1" applyFont="1">
      <alignment readingOrder="0" shrinkToFit="0" vertical="bottom" wrapText="0"/>
    </xf>
    <xf quotePrefix="1" borderId="1" fillId="5" fontId="8" numFmtId="0" xfId="0" applyAlignment="1" applyBorder="1" applyFont="1">
      <alignment horizontal="left" readingOrder="0"/>
    </xf>
    <xf borderId="1" fillId="9" fontId="10" numFmtId="0" xfId="0" applyAlignment="1" applyBorder="1" applyFont="1">
      <alignment horizontal="left" readingOrder="0"/>
    </xf>
    <xf borderId="1" fillId="9" fontId="8" numFmtId="166" xfId="0" applyAlignment="1" applyBorder="1" applyFont="1" applyNumberFormat="1">
      <alignment horizontal="left" readingOrder="0"/>
    </xf>
    <xf borderId="1" fillId="9" fontId="8" numFmtId="164" xfId="0" applyAlignment="1" applyBorder="1" applyFont="1" applyNumberFormat="1">
      <alignment horizontal="left" readingOrder="0"/>
    </xf>
    <xf borderId="1" fillId="9" fontId="8" numFmtId="164" xfId="0" applyAlignment="1" applyBorder="1" applyFont="1" applyNumberFormat="1">
      <alignment horizontal="right"/>
    </xf>
    <xf borderId="1" fillId="9" fontId="8" numFmtId="164" xfId="0" applyAlignment="1" applyBorder="1" applyFont="1" applyNumberFormat="1">
      <alignment horizontal="center" readingOrder="0"/>
    </xf>
    <xf borderId="1" fillId="9" fontId="8" numFmtId="164" xfId="0" applyAlignment="1" applyBorder="1" applyFont="1" applyNumberFormat="1">
      <alignment horizontal="right" readingOrder="0"/>
    </xf>
    <xf borderId="1" fillId="9" fontId="8" numFmtId="164" xfId="0" applyAlignment="1" applyBorder="1" applyFont="1" applyNumberFormat="1">
      <alignment horizontal="left"/>
    </xf>
    <xf borderId="1" fillId="9" fontId="8" numFmtId="0" xfId="0" applyAlignment="1" applyBorder="1" applyFont="1">
      <alignment horizontal="left"/>
    </xf>
    <xf borderId="0" fillId="9" fontId="8" numFmtId="0" xfId="0" applyAlignment="1" applyFont="1">
      <alignment horizontal="left"/>
    </xf>
    <xf borderId="1" fillId="0" fontId="10" numFmtId="0" xfId="0" applyAlignment="1" applyBorder="1" applyFont="1">
      <alignment horizontal="left" readingOrder="0" vertical="center"/>
    </xf>
    <xf borderId="1" fillId="6" fontId="8" numFmtId="0" xfId="0" applyAlignment="1" applyBorder="1" applyFont="1">
      <alignment horizontal="left" readingOrder="0" vertical="center"/>
    </xf>
    <xf borderId="1" fillId="6" fontId="8" numFmtId="166" xfId="0" applyAlignment="1" applyBorder="1" applyFont="1" applyNumberFormat="1">
      <alignment horizontal="left" readingOrder="0" vertical="center"/>
    </xf>
    <xf borderId="1" fillId="6" fontId="8" numFmtId="164" xfId="0" applyAlignment="1" applyBorder="1" applyFont="1" applyNumberFormat="1">
      <alignment horizontal="left" readingOrder="0" vertical="center"/>
    </xf>
    <xf borderId="1" fillId="6" fontId="8" numFmtId="164" xfId="0" applyAlignment="1" applyBorder="1" applyFont="1" applyNumberFormat="1">
      <alignment horizontal="right" vertical="center"/>
    </xf>
    <xf borderId="1" fillId="6" fontId="8" numFmtId="0" xfId="0" applyAlignment="1" applyBorder="1" applyFont="1">
      <alignment horizontal="left" readingOrder="0" shrinkToFit="0" vertical="center" wrapText="1"/>
    </xf>
    <xf borderId="1" fillId="6" fontId="8" numFmtId="164" xfId="0" applyAlignment="1" applyBorder="1" applyFont="1" applyNumberFormat="1">
      <alignment horizontal="center" readingOrder="0" vertical="center"/>
    </xf>
    <xf borderId="1" fillId="6" fontId="8" numFmtId="164" xfId="0" applyAlignment="1" applyBorder="1" applyFont="1" applyNumberFormat="1">
      <alignment horizontal="right" readingOrder="0" vertical="center"/>
    </xf>
    <xf borderId="1" fillId="6" fontId="8" numFmtId="164" xfId="0" applyAlignment="1" applyBorder="1" applyFont="1" applyNumberFormat="1">
      <alignment horizontal="left" vertical="center"/>
    </xf>
    <xf borderId="1" fillId="6" fontId="8" numFmtId="0" xfId="0" applyAlignment="1" applyBorder="1" applyFont="1">
      <alignment horizontal="left" vertical="center"/>
    </xf>
    <xf borderId="0" fillId="6" fontId="8" numFmtId="0" xfId="0" applyAlignment="1" applyFont="1">
      <alignment horizontal="left" vertical="center"/>
    </xf>
    <xf borderId="0" fillId="5" fontId="13" numFmtId="0" xfId="0" applyAlignment="1" applyFont="1">
      <alignment horizontal="left" readingOrder="0"/>
    </xf>
    <xf borderId="1" fillId="5" fontId="8" numFmtId="174" xfId="0" applyAlignment="1" applyBorder="1" applyFont="1" applyNumberFormat="1">
      <alignment horizontal="left" readingOrder="0"/>
    </xf>
    <xf borderId="1" fillId="11" fontId="10" numFmtId="0" xfId="0" applyAlignment="1" applyBorder="1" applyFill="1" applyFont="1">
      <alignment horizontal="left" readingOrder="0"/>
    </xf>
    <xf borderId="1" fillId="11" fontId="8" numFmtId="0" xfId="0" applyAlignment="1" applyBorder="1" applyFont="1">
      <alignment horizontal="left" readingOrder="0"/>
    </xf>
    <xf borderId="1" fillId="11" fontId="8" numFmtId="164" xfId="0" applyAlignment="1" applyBorder="1" applyFont="1" applyNumberFormat="1">
      <alignment horizontal="left" readingOrder="0"/>
    </xf>
    <xf borderId="1" fillId="11" fontId="8" numFmtId="164" xfId="0" applyAlignment="1" applyBorder="1" applyFont="1" applyNumberFormat="1">
      <alignment horizontal="right"/>
    </xf>
    <xf borderId="1" fillId="11" fontId="8" numFmtId="0" xfId="0" applyAlignment="1" applyBorder="1" applyFont="1">
      <alignment horizontal="left" readingOrder="0" shrinkToFit="0" wrapText="1"/>
    </xf>
    <xf borderId="1" fillId="11" fontId="8" numFmtId="164" xfId="0" applyAlignment="1" applyBorder="1" applyFont="1" applyNumberFormat="1">
      <alignment horizontal="center" readingOrder="0"/>
    </xf>
    <xf borderId="1" fillId="11" fontId="8" numFmtId="164" xfId="0" applyAlignment="1" applyBorder="1" applyFont="1" applyNumberFormat="1">
      <alignment horizontal="right" readingOrder="0"/>
    </xf>
    <xf borderId="1" fillId="11" fontId="8" numFmtId="164" xfId="0" applyAlignment="1" applyBorder="1" applyFont="1" applyNumberFormat="1">
      <alignment horizontal="left"/>
    </xf>
    <xf borderId="1" fillId="11" fontId="8" numFmtId="0" xfId="0" applyAlignment="1" applyBorder="1" applyFont="1">
      <alignment horizontal="left"/>
    </xf>
    <xf borderId="0" fillId="11" fontId="8" numFmtId="0" xfId="0" applyAlignment="1" applyFont="1">
      <alignment horizontal="left"/>
    </xf>
    <xf borderId="1" fillId="5" fontId="8" numFmtId="176" xfId="0" applyAlignment="1" applyBorder="1" applyFont="1" applyNumberFormat="1">
      <alignment horizontal="left" readingOrder="0"/>
    </xf>
    <xf borderId="1" fillId="5" fontId="8" numFmtId="164" xfId="0" applyAlignment="1" applyBorder="1" applyFont="1" applyNumberFormat="1">
      <alignment horizontal="left" readingOrder="0" vertical="top"/>
    </xf>
    <xf borderId="0" fillId="11" fontId="13" numFmtId="0" xfId="0" applyAlignment="1" applyFont="1">
      <alignment horizontal="left" readingOrder="0"/>
    </xf>
    <xf borderId="0" fillId="11" fontId="8" numFmtId="0" xfId="0" applyAlignment="1" applyFont="1">
      <alignment horizontal="left" readingOrder="0"/>
    </xf>
    <xf borderId="1" fillId="12" fontId="10" numFmtId="0" xfId="0" applyAlignment="1" applyBorder="1" applyFill="1" applyFont="1">
      <alignment horizontal="left" readingOrder="0"/>
    </xf>
    <xf borderId="1" fillId="12" fontId="0" numFmtId="0" xfId="0" applyAlignment="1" applyBorder="1" applyFont="1">
      <alignment horizontal="left" readingOrder="0"/>
    </xf>
    <xf borderId="1" fillId="12" fontId="8" numFmtId="0" xfId="0" applyAlignment="1" applyBorder="1" applyFont="1">
      <alignment horizontal="left" readingOrder="0"/>
    </xf>
    <xf borderId="1" fillId="12" fontId="8" numFmtId="164" xfId="0" applyAlignment="1" applyBorder="1" applyFont="1" applyNumberFormat="1">
      <alignment horizontal="left" readingOrder="0"/>
    </xf>
    <xf borderId="1" fillId="12" fontId="8" numFmtId="164" xfId="0" applyAlignment="1" applyBorder="1" applyFont="1" applyNumberFormat="1">
      <alignment horizontal="right"/>
    </xf>
    <xf borderId="1" fillId="12" fontId="8" numFmtId="0" xfId="0" applyAlignment="1" applyBorder="1" applyFont="1">
      <alignment horizontal="left" readingOrder="0" shrinkToFit="0" wrapText="1"/>
    </xf>
    <xf borderId="1" fillId="12" fontId="8" numFmtId="164" xfId="0" applyAlignment="1" applyBorder="1" applyFont="1" applyNumberFormat="1">
      <alignment horizontal="center" readingOrder="0"/>
    </xf>
    <xf borderId="1" fillId="12" fontId="8" numFmtId="164" xfId="0" applyAlignment="1" applyBorder="1" applyFont="1" applyNumberFormat="1">
      <alignment horizontal="right" readingOrder="0"/>
    </xf>
    <xf borderId="1" fillId="12" fontId="8" numFmtId="164" xfId="0" applyAlignment="1" applyBorder="1" applyFont="1" applyNumberFormat="1">
      <alignment horizontal="left"/>
    </xf>
    <xf borderId="1" fillId="12" fontId="8" numFmtId="0" xfId="0" applyAlignment="1" applyBorder="1" applyFont="1">
      <alignment horizontal="left"/>
    </xf>
    <xf borderId="0" fillId="12" fontId="8" numFmtId="0" xfId="0" applyAlignment="1" applyFont="1">
      <alignment horizontal="left"/>
    </xf>
    <xf borderId="0" fillId="6" fontId="18" numFmtId="164" xfId="0" applyFont="1" applyNumberFormat="1"/>
    <xf borderId="0" fillId="7" fontId="13" numFmtId="0" xfId="0" applyAlignment="1" applyFont="1">
      <alignment horizontal="left" readingOrder="0"/>
    </xf>
    <xf borderId="0" fillId="5" fontId="5" numFmtId="164" xfId="0" applyAlignment="1" applyFont="1" applyNumberFormat="1">
      <alignment readingOrder="0"/>
    </xf>
    <xf borderId="0" fillId="5" fontId="0" numFmtId="0" xfId="0" applyAlignment="1" applyFont="1">
      <alignment horizontal="left" readingOrder="0"/>
    </xf>
    <xf borderId="1" fillId="6" fontId="10" numFmtId="0" xfId="0" applyAlignment="1" applyBorder="1" applyFont="1">
      <alignment horizontal="left" readingOrder="0" vertical="center"/>
    </xf>
    <xf borderId="1" fillId="0" fontId="8" numFmtId="176" xfId="0" applyAlignment="1" applyBorder="1" applyFont="1" applyNumberFormat="1">
      <alignment horizontal="left" readingOrder="0"/>
    </xf>
    <xf borderId="1" fillId="9" fontId="10" numFmtId="0" xfId="0" applyAlignment="1" applyBorder="1" applyFont="1">
      <alignment horizontal="left" readingOrder="0" vertical="center"/>
    </xf>
    <xf borderId="0" fillId="9" fontId="8" numFmtId="0" xfId="0" applyAlignment="1" applyFont="1">
      <alignment horizontal="left" readingOrder="0"/>
    </xf>
    <xf borderId="8" fillId="0" fontId="8" numFmtId="0" xfId="0" applyAlignment="1" applyBorder="1" applyFont="1">
      <alignment readingOrder="0" shrinkToFit="0" vertical="bottom" wrapText="0"/>
    </xf>
    <xf borderId="0" fillId="0" fontId="8" numFmtId="0" xfId="0" applyAlignment="1" applyFont="1">
      <alignment readingOrder="0" shrinkToFit="0" vertical="bottom" wrapText="0"/>
    </xf>
    <xf borderId="1" fillId="9" fontId="19" numFmtId="164" xfId="0" applyAlignment="1" applyBorder="1" applyFont="1" applyNumberFormat="1">
      <alignment horizontal="right" readingOrder="0"/>
    </xf>
    <xf borderId="0" fillId="0" fontId="0" numFmtId="0" xfId="0" applyAlignment="1" applyFont="1">
      <alignment readingOrder="0"/>
    </xf>
    <xf borderId="1" fillId="0" fontId="8" numFmtId="172" xfId="0" applyAlignment="1" applyBorder="1" applyFont="1" applyNumberFormat="1">
      <alignment horizontal="left" readingOrder="0"/>
    </xf>
    <xf borderId="1" fillId="5" fontId="10" numFmtId="0" xfId="0" applyAlignment="1" applyBorder="1" applyFont="1">
      <alignment horizontal="left" readingOrder="0" vertical="center"/>
    </xf>
    <xf borderId="1" fillId="0" fontId="0" numFmtId="0" xfId="0" applyAlignment="1" applyBorder="1" applyFont="1">
      <alignment horizontal="left" readingOrder="0"/>
    </xf>
    <xf borderId="1" fillId="0" fontId="1" numFmtId="0" xfId="0" applyAlignment="1" applyBorder="1" applyFont="1">
      <alignment horizontal="left" readingOrder="0"/>
    </xf>
    <xf borderId="0" fillId="0" fontId="4" numFmtId="0" xfId="0" applyAlignment="1" applyFont="1">
      <alignment horizontal="left" readingOrder="0"/>
    </xf>
    <xf borderId="1" fillId="13" fontId="8" numFmtId="0" xfId="0" applyAlignment="1" applyBorder="1" applyFill="1" applyFont="1">
      <alignment horizontal="left" readingOrder="0"/>
    </xf>
    <xf borderId="1" fillId="9" fontId="5" numFmtId="0" xfId="0" applyBorder="1" applyFont="1"/>
    <xf borderId="1" fillId="9" fontId="13" numFmtId="0" xfId="0" applyAlignment="1" applyBorder="1" applyFont="1">
      <alignment horizontal="left" readingOrder="0"/>
    </xf>
    <xf borderId="1" fillId="5" fontId="8" numFmtId="0" xfId="0" applyAlignment="1" applyBorder="1" applyFont="1">
      <alignment horizontal="left" readingOrder="0" vertical="center"/>
    </xf>
    <xf borderId="1" fillId="5" fontId="8" numFmtId="164" xfId="0" applyAlignment="1" applyBorder="1" applyFont="1" applyNumberFormat="1">
      <alignment horizontal="left" readingOrder="0" vertical="center"/>
    </xf>
    <xf borderId="1" fillId="5" fontId="8" numFmtId="164" xfId="0" applyAlignment="1" applyBorder="1" applyFont="1" applyNumberFormat="1">
      <alignment horizontal="right" vertical="center"/>
    </xf>
    <xf borderId="1" fillId="5" fontId="8" numFmtId="0" xfId="0" applyAlignment="1" applyBorder="1" applyFont="1">
      <alignment horizontal="left" readingOrder="0" shrinkToFit="0" vertical="center" wrapText="1"/>
    </xf>
    <xf borderId="1" fillId="5" fontId="8" numFmtId="164" xfId="0" applyAlignment="1" applyBorder="1" applyFont="1" applyNumberFormat="1">
      <alignment horizontal="center" readingOrder="0" vertical="center"/>
    </xf>
    <xf borderId="1" fillId="5" fontId="8" numFmtId="164" xfId="0" applyAlignment="1" applyBorder="1" applyFont="1" applyNumberFormat="1">
      <alignment horizontal="left" vertical="center"/>
    </xf>
    <xf borderId="0" fillId="5" fontId="8" numFmtId="0" xfId="0" applyAlignment="1" applyFont="1">
      <alignment horizontal="left" readingOrder="0" vertical="center"/>
    </xf>
    <xf borderId="1" fillId="0" fontId="8" numFmtId="0" xfId="0" applyAlignment="1" applyBorder="1" applyFont="1">
      <alignment horizontal="left" readingOrder="0" vertical="center"/>
    </xf>
    <xf borderId="1" fillId="0" fontId="8" numFmtId="164" xfId="0" applyAlignment="1" applyBorder="1" applyFont="1" applyNumberFormat="1">
      <alignment horizontal="left" readingOrder="0" vertical="center"/>
    </xf>
    <xf borderId="1" fillId="0" fontId="8" numFmtId="164" xfId="0" applyAlignment="1" applyBorder="1" applyFont="1" applyNumberFormat="1">
      <alignment horizontal="right" vertical="center"/>
    </xf>
    <xf borderId="1" fillId="0" fontId="8" numFmtId="0" xfId="0" applyAlignment="1" applyBorder="1" applyFont="1">
      <alignment horizontal="left" readingOrder="0" shrinkToFit="0" vertical="center" wrapText="1"/>
    </xf>
    <xf borderId="1" fillId="0" fontId="8" numFmtId="164" xfId="0" applyAlignment="1" applyBorder="1" applyFont="1" applyNumberFormat="1">
      <alignment horizontal="center" readingOrder="0" vertical="center"/>
    </xf>
    <xf borderId="1" fillId="0" fontId="8" numFmtId="164" xfId="0" applyAlignment="1" applyBorder="1" applyFont="1" applyNumberFormat="1">
      <alignment horizontal="right" readingOrder="0" vertical="center"/>
    </xf>
    <xf borderId="1" fillId="0" fontId="8" numFmtId="164" xfId="0" applyAlignment="1" applyBorder="1" applyFont="1" applyNumberFormat="1">
      <alignment horizontal="left" vertical="center"/>
    </xf>
    <xf borderId="1" fillId="0" fontId="8" numFmtId="0" xfId="0" applyAlignment="1" applyBorder="1" applyFont="1">
      <alignment horizontal="left" vertical="center"/>
    </xf>
    <xf borderId="0" fillId="0" fontId="8" numFmtId="0" xfId="0" applyAlignment="1" applyFont="1">
      <alignment horizontal="left" vertical="center"/>
    </xf>
    <xf borderId="0" fillId="0" fontId="14" numFmtId="0" xfId="0" applyAlignment="1" applyFont="1">
      <alignment readingOrder="0"/>
    </xf>
    <xf borderId="1" fillId="0" fontId="8" numFmtId="165" xfId="0" applyAlignment="1" applyBorder="1" applyFont="1" applyNumberFormat="1">
      <alignment horizontal="left" readingOrder="0" shrinkToFit="0" wrapText="1"/>
    </xf>
    <xf borderId="1" fillId="6" fontId="8" numFmtId="171" xfId="0" applyAlignment="1" applyBorder="1" applyFont="1" applyNumberFormat="1">
      <alignment horizontal="left" readingOrder="0"/>
    </xf>
    <xf borderId="1" fillId="7" fontId="12" numFmtId="166" xfId="0" applyAlignment="1" applyBorder="1" applyFont="1" applyNumberFormat="1">
      <alignment horizontal="left" readingOrder="0"/>
    </xf>
    <xf borderId="1" fillId="6" fontId="8" numFmtId="176" xfId="0" applyAlignment="1" applyBorder="1" applyFont="1" applyNumberFormat="1">
      <alignment horizontal="left" readingOrder="0"/>
    </xf>
    <xf borderId="1" fillId="5" fontId="8" numFmtId="177" xfId="0" applyAlignment="1" applyBorder="1" applyFont="1" applyNumberFormat="1">
      <alignment horizontal="left" readingOrder="0"/>
    </xf>
    <xf borderId="1" fillId="0" fontId="5" numFmtId="165" xfId="0" applyBorder="1" applyFont="1" applyNumberFormat="1"/>
    <xf borderId="0" fillId="14" fontId="2" numFmtId="0" xfId="0" applyAlignment="1" applyFill="1" applyFont="1">
      <alignment readingOrder="0"/>
    </xf>
    <xf borderId="0" fillId="14" fontId="5" numFmtId="0" xfId="0" applyFont="1"/>
    <xf borderId="0" fillId="14" fontId="5" numFmtId="165" xfId="0" applyAlignment="1" applyFont="1" applyNumberFormat="1">
      <alignment readingOrder="0"/>
    </xf>
    <xf borderId="0" fillId="14" fontId="20" numFmtId="0" xfId="0" applyFont="1"/>
    <xf borderId="0" fillId="14" fontId="21" numFmtId="165" xfId="0" applyFont="1" applyNumberFormat="1"/>
    <xf borderId="0" fillId="14" fontId="20" numFmtId="165" xfId="0" applyFont="1" applyNumberFormat="1"/>
    <xf borderId="0" fillId="14" fontId="2" numFmtId="0" xfId="0" applyAlignment="1" applyFont="1">
      <alignment horizontal="left" readingOrder="0"/>
    </xf>
    <xf borderId="0" fillId="14" fontId="5" numFmtId="164" xfId="0" applyFont="1" applyNumberFormat="1"/>
    <xf borderId="0" fillId="14" fontId="5" numFmtId="164" xfId="0" applyAlignment="1" applyFont="1" applyNumberFormat="1">
      <alignment readingOrder="0"/>
    </xf>
    <xf borderId="0" fillId="14" fontId="5" numFmtId="0" xfId="0" applyAlignment="1" applyFont="1">
      <alignment readingOrder="0"/>
    </xf>
    <xf borderId="0" fillId="14" fontId="21" numFmtId="164" xfId="0" applyAlignment="1" applyFont="1" applyNumberFormat="1">
      <alignment vertical="top"/>
    </xf>
    <xf borderId="0" fillId="14" fontId="22" numFmtId="164" xfId="0" applyAlignment="1" applyFont="1" applyNumberFormat="1">
      <alignment vertical="top"/>
    </xf>
    <xf borderId="0" fillId="14" fontId="23" numFmtId="164" xfId="0" applyAlignment="1" applyFont="1" applyNumberFormat="1">
      <alignment vertical="top"/>
    </xf>
    <xf borderId="0" fillId="14" fontId="20" numFmtId="0" xfId="0" applyAlignment="1" applyFont="1">
      <alignment vertical="top"/>
    </xf>
    <xf borderId="0" fillId="14" fontId="5" numFmtId="0" xfId="0" applyAlignment="1" applyFont="1">
      <alignment vertical="top"/>
    </xf>
    <xf borderId="1" fillId="6" fontId="8" numFmtId="172" xfId="0" applyAlignment="1" applyBorder="1" applyFont="1" applyNumberFormat="1">
      <alignment horizontal="left" readingOrder="0"/>
    </xf>
    <xf borderId="1" fillId="15" fontId="8" numFmtId="164" xfId="0" applyAlignment="1" applyBorder="1" applyFill="1" applyFont="1" applyNumberFormat="1">
      <alignment horizontal="right" readingOrder="0"/>
    </xf>
    <xf borderId="1" fillId="15" fontId="8" numFmtId="164" xfId="0" applyAlignment="1" applyBorder="1" applyFont="1" applyNumberFormat="1">
      <alignment horizontal="left" readingOrder="0"/>
    </xf>
    <xf borderId="0" fillId="8" fontId="13" numFmtId="0" xfId="0" applyAlignment="1" applyFont="1">
      <alignment horizontal="left" readingOrder="0"/>
    </xf>
    <xf borderId="0" fillId="8" fontId="13" numFmtId="0" xfId="0" applyAlignment="1" applyFont="1">
      <alignment horizontal="left" readingOrder="0"/>
    </xf>
    <xf borderId="0" fillId="3" fontId="4" numFmtId="0" xfId="0" applyAlignment="1" applyFont="1">
      <alignment readingOrder="0" shrinkToFit="0" vertical="bottom" wrapText="0"/>
    </xf>
    <xf borderId="0" fillId="0" fontId="8" numFmtId="0" xfId="0" applyFont="1"/>
    <xf borderId="0" fillId="12" fontId="4" numFmtId="0" xfId="0" applyAlignment="1" applyFont="1">
      <alignment readingOrder="0" shrinkToFit="0" vertical="bottom" wrapText="0"/>
    </xf>
    <xf borderId="0" fillId="12" fontId="4" numFmtId="0" xfId="0" applyAlignment="1" applyFont="1">
      <alignment shrinkToFit="0" vertical="bottom" wrapText="0"/>
    </xf>
    <xf borderId="0" fillId="12" fontId="4" numFmtId="0" xfId="0" applyAlignment="1" applyFont="1">
      <alignment shrinkToFit="0" vertical="bottom" wrapText="0"/>
    </xf>
    <xf borderId="1" fillId="8" fontId="11" numFmtId="0" xfId="0" applyAlignment="1" applyBorder="1" applyFont="1">
      <alignment horizontal="left" readingOrder="0"/>
    </xf>
    <xf borderId="1" fillId="8" fontId="12" numFmtId="0" xfId="0" applyAlignment="1" applyBorder="1" applyFont="1">
      <alignment horizontal="left" readingOrder="0"/>
    </xf>
    <xf borderId="1" fillId="8" fontId="12" numFmtId="164" xfId="0" applyAlignment="1" applyBorder="1" applyFont="1" applyNumberFormat="1">
      <alignment horizontal="left" readingOrder="0"/>
    </xf>
    <xf borderId="1" fillId="8" fontId="12" numFmtId="164" xfId="0" applyAlignment="1" applyBorder="1" applyFont="1" applyNumberFormat="1">
      <alignment horizontal="right"/>
    </xf>
    <xf borderId="1" fillId="8" fontId="12" numFmtId="0" xfId="0" applyAlignment="1" applyBorder="1" applyFont="1">
      <alignment horizontal="left" readingOrder="0" shrinkToFit="0" wrapText="1"/>
    </xf>
    <xf borderId="1" fillId="8" fontId="12" numFmtId="164" xfId="0" applyAlignment="1" applyBorder="1" applyFont="1" applyNumberFormat="1">
      <alignment horizontal="center" readingOrder="0"/>
    </xf>
    <xf borderId="1" fillId="8" fontId="12" numFmtId="164" xfId="0" applyAlignment="1" applyBorder="1" applyFont="1" applyNumberFormat="1">
      <alignment horizontal="right" readingOrder="0"/>
    </xf>
    <xf borderId="1" fillId="8" fontId="12" numFmtId="164" xfId="0" applyAlignment="1" applyBorder="1" applyFont="1" applyNumberFormat="1">
      <alignment horizontal="left"/>
    </xf>
    <xf borderId="1" fillId="8" fontId="12" numFmtId="166" xfId="0" applyAlignment="1" applyBorder="1" applyFont="1" applyNumberFormat="1">
      <alignment horizontal="left" readingOrder="0"/>
    </xf>
    <xf borderId="1" fillId="8" fontId="12" numFmtId="0" xfId="0" applyAlignment="1" applyBorder="1" applyFont="1">
      <alignment horizontal="left"/>
    </xf>
    <xf borderId="0" fillId="8" fontId="12" numFmtId="0" xfId="0" applyAlignment="1" applyFont="1">
      <alignment horizontal="left"/>
    </xf>
    <xf borderId="1" fillId="7" fontId="8" numFmtId="176" xfId="0" applyAlignment="1" applyBorder="1" applyFont="1" applyNumberFormat="1">
      <alignment horizontal="left" readingOrder="0"/>
    </xf>
    <xf borderId="0" fillId="7" fontId="24" numFmtId="0" xfId="0" applyAlignment="1" applyFont="1">
      <alignment horizontal="left" readingOrder="0"/>
    </xf>
    <xf borderId="0" fillId="0" fontId="5" numFmtId="10" xfId="0" applyFont="1" applyNumberFormat="1"/>
    <xf borderId="1" fillId="7" fontId="8" numFmtId="178" xfId="0" applyAlignment="1" applyBorder="1" applyFont="1" applyNumberFormat="1">
      <alignment horizontal="left" readingOrder="0"/>
    </xf>
    <xf borderId="1" fillId="6" fontId="8" numFmtId="178" xfId="0" applyAlignment="1" applyBorder="1" applyFont="1" applyNumberFormat="1">
      <alignment horizontal="left" readingOrder="0"/>
    </xf>
    <xf borderId="0" fillId="0" fontId="13" numFmtId="0" xfId="0" applyAlignment="1" applyFont="1">
      <alignment horizontal="left" readingOrder="0"/>
    </xf>
    <xf borderId="1" fillId="16" fontId="10" numFmtId="0" xfId="0" applyAlignment="1" applyBorder="1" applyFill="1" applyFont="1">
      <alignment horizontal="left" readingOrder="0"/>
    </xf>
    <xf borderId="0" fillId="16" fontId="13" numFmtId="0" xfId="0" applyAlignment="1" applyFont="1">
      <alignment horizontal="left" readingOrder="0"/>
    </xf>
    <xf borderId="1" fillId="16" fontId="8" numFmtId="0" xfId="0" applyAlignment="1" applyBorder="1" applyFont="1">
      <alignment horizontal="left" readingOrder="0"/>
    </xf>
    <xf borderId="1" fillId="16" fontId="8" numFmtId="164" xfId="0" applyAlignment="1" applyBorder="1" applyFont="1" applyNumberFormat="1">
      <alignment horizontal="left" readingOrder="0"/>
    </xf>
    <xf borderId="1" fillId="16" fontId="8" numFmtId="164" xfId="0" applyAlignment="1" applyBorder="1" applyFont="1" applyNumberFormat="1">
      <alignment horizontal="right"/>
    </xf>
    <xf borderId="1" fillId="16" fontId="8" numFmtId="0" xfId="0" applyAlignment="1" applyBorder="1" applyFont="1">
      <alignment horizontal="left" readingOrder="0" shrinkToFit="0" wrapText="1"/>
    </xf>
    <xf borderId="1" fillId="16" fontId="8" numFmtId="164" xfId="0" applyAlignment="1" applyBorder="1" applyFont="1" applyNumberFormat="1">
      <alignment horizontal="center" readingOrder="0"/>
    </xf>
    <xf borderId="1" fillId="16" fontId="8" numFmtId="164" xfId="0" applyAlignment="1" applyBorder="1" applyFont="1" applyNumberFormat="1">
      <alignment horizontal="right" readingOrder="0"/>
    </xf>
    <xf borderId="1" fillId="16" fontId="8" numFmtId="164" xfId="0" applyAlignment="1" applyBorder="1" applyFont="1" applyNumberFormat="1">
      <alignment horizontal="left"/>
    </xf>
    <xf borderId="0" fillId="16" fontId="8" numFmtId="0" xfId="0" applyAlignment="1" applyFont="1">
      <alignment horizontal="left" readingOrder="0"/>
    </xf>
    <xf borderId="1" fillId="16" fontId="8" numFmtId="169" xfId="0" applyAlignment="1" applyBorder="1" applyFont="1" applyNumberFormat="1">
      <alignment horizontal="left" readingOrder="0"/>
    </xf>
    <xf borderId="1" fillId="16" fontId="8" numFmtId="0" xfId="0" applyAlignment="1" applyBorder="1" applyFont="1">
      <alignment horizontal="left"/>
    </xf>
    <xf borderId="0" fillId="16" fontId="8" numFmtId="0" xfId="0" applyAlignment="1" applyFont="1">
      <alignment horizontal="left"/>
    </xf>
    <xf borderId="0" fillId="9" fontId="13" numFmtId="0" xfId="0" applyAlignment="1" applyFont="1">
      <alignment horizontal="left" readingOrder="0"/>
    </xf>
    <xf borderId="1" fillId="9" fontId="8" numFmtId="176" xfId="0" applyAlignment="1" applyBorder="1" applyFont="1" applyNumberFormat="1">
      <alignment horizontal="left" readingOrder="0"/>
    </xf>
    <xf borderId="0" fillId="9" fontId="13" numFmtId="0" xfId="0" applyAlignment="1" applyFont="1">
      <alignment horizontal="left" readingOrder="0" vertical="center"/>
    </xf>
    <xf borderId="1" fillId="9" fontId="8" numFmtId="0" xfId="0" applyAlignment="1" applyBorder="1" applyFont="1">
      <alignment horizontal="left" readingOrder="0" vertical="center"/>
    </xf>
    <xf borderId="1" fillId="9" fontId="8" numFmtId="164" xfId="0" applyAlignment="1" applyBorder="1" applyFont="1" applyNumberFormat="1">
      <alignment horizontal="left" readingOrder="0" vertical="center"/>
    </xf>
    <xf borderId="1" fillId="9" fontId="8" numFmtId="164" xfId="0" applyAlignment="1" applyBorder="1" applyFont="1" applyNumberFormat="1">
      <alignment horizontal="right" vertical="center"/>
    </xf>
    <xf borderId="1" fillId="9" fontId="8" numFmtId="0" xfId="0" applyAlignment="1" applyBorder="1" applyFont="1">
      <alignment horizontal="left" readingOrder="0" shrinkToFit="0" vertical="center" wrapText="1"/>
    </xf>
    <xf borderId="1" fillId="9" fontId="8" numFmtId="164" xfId="0" applyAlignment="1" applyBorder="1" applyFont="1" applyNumberFormat="1">
      <alignment horizontal="center" readingOrder="0" vertical="center"/>
    </xf>
    <xf borderId="1" fillId="9" fontId="8" numFmtId="164" xfId="0" applyAlignment="1" applyBorder="1" applyFont="1" applyNumberFormat="1">
      <alignment horizontal="right" readingOrder="0" vertical="center"/>
    </xf>
    <xf borderId="1" fillId="9" fontId="8" numFmtId="164" xfId="0" applyAlignment="1" applyBorder="1" applyFont="1" applyNumberFormat="1">
      <alignment horizontal="left" vertical="center"/>
    </xf>
    <xf borderId="0" fillId="9" fontId="8" numFmtId="0" xfId="0" applyAlignment="1" applyFont="1">
      <alignment horizontal="left" readingOrder="0" vertical="center"/>
    </xf>
    <xf borderId="1" fillId="10" fontId="8" numFmtId="0" xfId="0" applyAlignment="1" applyBorder="1" applyFont="1">
      <alignment horizontal="left" readingOrder="0" vertical="center"/>
    </xf>
    <xf borderId="1" fillId="10" fontId="8" numFmtId="164" xfId="0" applyAlignment="1" applyBorder="1" applyFont="1" applyNumberFormat="1">
      <alignment horizontal="left" readingOrder="0" vertical="center"/>
    </xf>
    <xf borderId="1" fillId="10" fontId="8" numFmtId="164" xfId="0" applyAlignment="1" applyBorder="1" applyFont="1" applyNumberFormat="1">
      <alignment horizontal="right" vertical="center"/>
    </xf>
    <xf borderId="0" fillId="10" fontId="13" numFmtId="0" xfId="0" applyAlignment="1" applyFont="1">
      <alignment horizontal="left" readingOrder="0" shrinkToFit="0" wrapText="1"/>
    </xf>
    <xf borderId="1" fillId="10" fontId="8" numFmtId="0" xfId="0" applyAlignment="1" applyBorder="1" applyFont="1">
      <alignment horizontal="left"/>
    </xf>
    <xf borderId="0" fillId="10" fontId="8" numFmtId="0" xfId="0" applyAlignment="1" applyFont="1">
      <alignment horizontal="left"/>
    </xf>
    <xf borderId="0" fillId="10" fontId="13" numFmtId="0" xfId="0" applyAlignment="1" applyFont="1">
      <alignment horizontal="left" readingOrder="0"/>
    </xf>
    <xf borderId="1" fillId="8" fontId="8" numFmtId="166" xfId="0" applyAlignment="1" applyBorder="1" applyFont="1" applyNumberFormat="1">
      <alignment horizontal="left" readingOrder="0"/>
    </xf>
    <xf borderId="1" fillId="6" fontId="8" numFmtId="172" xfId="0" applyAlignment="1" applyBorder="1" applyFont="1" applyNumberFormat="1">
      <alignment horizontal="left" readingOrder="0" vertical="center"/>
    </xf>
    <xf borderId="1" fillId="0" fontId="5" numFmtId="164" xfId="0" applyAlignment="1" applyBorder="1" applyFont="1" applyNumberFormat="1">
      <alignment readingOrder="0"/>
    </xf>
    <xf borderId="0" fillId="7" fontId="13" numFmtId="0" xfId="0" applyAlignment="1" applyFont="1">
      <alignment horizontal="left" readingOrder="0" vertical="center"/>
    </xf>
    <xf borderId="1" fillId="7" fontId="8" numFmtId="165" xfId="0" applyAlignment="1" applyBorder="1" applyFont="1" applyNumberFormat="1">
      <alignment horizontal="left" readingOrder="0" shrinkToFit="0" wrapText="1"/>
    </xf>
    <xf borderId="0" fillId="0" fontId="2" numFmtId="4" xfId="0" applyAlignment="1" applyFont="1" applyNumberFormat="1">
      <alignment horizontal="center" readingOrder="0"/>
    </xf>
    <xf borderId="0" fillId="0" fontId="2" numFmtId="4" xfId="0" applyAlignment="1" applyFont="1" applyNumberFormat="1">
      <alignment horizontal="center" readingOrder="0" shrinkToFit="0" wrapText="1"/>
    </xf>
    <xf borderId="0" fillId="0" fontId="2" numFmtId="10" xfId="0" applyAlignment="1" applyFont="1" applyNumberFormat="1">
      <alignment horizontal="center" readingOrder="0"/>
    </xf>
    <xf borderId="0" fillId="0" fontId="2" numFmtId="0" xfId="0" applyAlignment="1" applyFont="1">
      <alignment horizontal="center" readingOrder="0" shrinkToFit="0" wrapText="1"/>
    </xf>
    <xf borderId="1" fillId="6" fontId="8" numFmtId="165" xfId="0" applyAlignment="1" applyBorder="1" applyFont="1" applyNumberFormat="1">
      <alignment horizontal="left" readingOrder="0" shrinkToFit="0" wrapText="1"/>
    </xf>
    <xf borderId="1" fillId="0" fontId="5" numFmtId="166" xfId="0" applyAlignment="1" applyBorder="1" applyFont="1" applyNumberFormat="1">
      <alignment readingOrder="0"/>
    </xf>
    <xf borderId="1" fillId="9" fontId="8" numFmtId="169" xfId="0" applyAlignment="1" applyBorder="1" applyFont="1" applyNumberFormat="1">
      <alignment horizontal="left" readingOrder="0"/>
    </xf>
    <xf borderId="0" fillId="0" fontId="5" numFmtId="4" xfId="0" applyAlignment="1" applyFont="1" applyNumberFormat="1">
      <alignment readingOrder="0"/>
    </xf>
    <xf borderId="0" fillId="0" fontId="5" numFmtId="10" xfId="0" applyAlignment="1" applyFont="1" applyNumberFormat="1">
      <alignment readingOrder="0"/>
    </xf>
    <xf borderId="0" fillId="0" fontId="13" numFmtId="0" xfId="0" applyAlignment="1" applyFont="1">
      <alignment horizontal="left" readingOrder="0"/>
    </xf>
    <xf borderId="1" fillId="5" fontId="8" numFmtId="172" xfId="0" applyAlignment="1" applyBorder="1" applyFont="1" applyNumberFormat="1">
      <alignment horizontal="left" readingOrder="0"/>
    </xf>
    <xf borderId="0" fillId="5" fontId="13" numFmtId="0" xfId="0" applyAlignment="1" applyFont="1">
      <alignment horizontal="left" readingOrder="0" vertical="center"/>
    </xf>
    <xf borderId="1" fillId="5" fontId="13" numFmtId="0" xfId="0" applyAlignment="1" applyBorder="1" applyFont="1">
      <alignment horizontal="left" readingOrder="0"/>
    </xf>
    <xf borderId="1" fillId="9" fontId="15" numFmtId="0" xfId="0" applyAlignment="1" applyBorder="1" applyFont="1">
      <alignment horizontal="left" readingOrder="0"/>
    </xf>
    <xf borderId="1" fillId="0" fontId="15" numFmtId="0" xfId="0" applyAlignment="1" applyBorder="1" applyFont="1">
      <alignment horizontal="left" readingOrder="0"/>
    </xf>
    <xf borderId="1" fillId="0" fontId="14" numFmtId="0" xfId="0" applyAlignment="1" applyBorder="1" applyFont="1">
      <alignment horizontal="left" readingOrder="0"/>
    </xf>
    <xf borderId="1" fillId="0" fontId="8" numFmtId="164" xfId="0" applyAlignment="1" applyBorder="1" applyFont="1" applyNumberFormat="1">
      <alignment horizontal="left" readingOrder="0" shrinkToFit="0" wrapText="0"/>
    </xf>
    <xf borderId="0" fillId="0" fontId="14" numFmtId="0" xfId="0" applyAlignment="1" applyFont="1">
      <alignment horizontal="left" readingOrder="0"/>
    </xf>
    <xf borderId="1" fillId="5" fontId="15" numFmtId="0" xfId="0" applyAlignment="1" applyBorder="1" applyFont="1">
      <alignment horizontal="left" readingOrder="0" vertical="center"/>
    </xf>
    <xf borderId="1" fillId="5" fontId="8" numFmtId="0" xfId="0" applyAlignment="1" applyBorder="1" applyFont="1">
      <alignment horizontal="left" vertical="center"/>
    </xf>
    <xf borderId="0" fillId="5" fontId="8" numFmtId="0" xfId="0" applyAlignment="1" applyFont="1">
      <alignment horizontal="left" vertical="center"/>
    </xf>
    <xf borderId="1" fillId="9" fontId="2" numFmtId="0" xfId="0" applyAlignment="1" applyBorder="1" applyFont="1">
      <alignment readingOrder="0"/>
    </xf>
    <xf borderId="1" fillId="9" fontId="5" numFmtId="0" xfId="0" applyAlignment="1" applyBorder="1" applyFont="1">
      <alignment readingOrder="0"/>
    </xf>
    <xf borderId="0" fillId="9" fontId="5" numFmtId="0" xfId="0" applyAlignment="1" applyFont="1">
      <alignment readingOrder="0"/>
    </xf>
    <xf borderId="5" fillId="5" fontId="5" numFmtId="0" xfId="0" applyAlignment="1" applyBorder="1" applyFont="1">
      <alignment readingOrder="0"/>
    </xf>
    <xf borderId="5" fillId="5" fontId="5" numFmtId="0" xfId="0" applyAlignment="1" applyBorder="1" applyFont="1">
      <alignment horizontal="left" readingOrder="0"/>
    </xf>
    <xf borderId="5" fillId="5" fontId="5" numFmtId="0" xfId="0" applyBorder="1" applyFont="1"/>
    <xf borderId="1" fillId="8" fontId="15" numFmtId="0" xfId="0" applyAlignment="1" applyBorder="1" applyFont="1">
      <alignment horizontal="left" readingOrder="0"/>
    </xf>
    <xf borderId="1" fillId="9" fontId="15" numFmtId="0" xfId="0" applyAlignment="1" applyBorder="1" applyFont="1">
      <alignment horizontal="left" readingOrder="0" vertical="center"/>
    </xf>
    <xf borderId="1" fillId="0" fontId="15" numFmtId="0" xfId="0" applyAlignment="1" applyBorder="1" applyFont="1">
      <alignment horizontal="left" readingOrder="0" vertical="center"/>
    </xf>
    <xf borderId="5" fillId="0" fontId="8" numFmtId="169" xfId="0" applyAlignment="1" applyBorder="1" applyFont="1" applyNumberFormat="1">
      <alignment horizontal="left" readingOrder="0" vertical="center"/>
    </xf>
    <xf borderId="5" fillId="0" fontId="8" numFmtId="0" xfId="0" applyAlignment="1" applyBorder="1" applyFont="1">
      <alignment horizontal="left" readingOrder="0" vertical="center"/>
    </xf>
    <xf borderId="5" fillId="0" fontId="8" numFmtId="164" xfId="0" applyAlignment="1" applyBorder="1" applyFont="1" applyNumberFormat="1">
      <alignment horizontal="left" readingOrder="0" vertical="center"/>
    </xf>
    <xf borderId="5" fillId="0" fontId="8" numFmtId="164" xfId="0" applyAlignment="1" applyBorder="1" applyFont="1" applyNumberFormat="1">
      <alignment horizontal="right" vertical="center"/>
    </xf>
    <xf borderId="5" fillId="0" fontId="8" numFmtId="0" xfId="0" applyAlignment="1" applyBorder="1" applyFont="1">
      <alignment horizontal="left" readingOrder="0" shrinkToFit="0" vertical="center" wrapText="1"/>
    </xf>
    <xf borderId="0" fillId="0" fontId="8" numFmtId="0" xfId="0" applyAlignment="1" applyFont="1">
      <alignment horizontal="left" readingOrder="0" vertical="center"/>
    </xf>
    <xf borderId="1" fillId="0" fontId="8" numFmtId="166" xfId="0" applyAlignment="1" applyBorder="1" applyFont="1" applyNumberFormat="1">
      <alignment horizontal="left" readingOrder="0" vertical="center"/>
    </xf>
    <xf borderId="1" fillId="17" fontId="10" numFmtId="0" xfId="0" applyAlignment="1" applyBorder="1" applyFill="1" applyFont="1">
      <alignment horizontal="left" vertical="bottom"/>
    </xf>
    <xf borderId="5" fillId="17" fontId="8" numFmtId="0" xfId="0" applyAlignment="1" applyBorder="1" applyFont="1">
      <alignment readingOrder="0" vertical="bottom"/>
    </xf>
    <xf borderId="5" fillId="17" fontId="8" numFmtId="166" xfId="0" applyAlignment="1" applyBorder="1" applyFont="1" applyNumberFormat="1">
      <alignment readingOrder="0" vertical="bottom"/>
    </xf>
    <xf borderId="5" fillId="17" fontId="8" numFmtId="164" xfId="0" applyAlignment="1" applyBorder="1" applyFont="1" applyNumberFormat="1">
      <alignment readingOrder="0" vertical="bottom"/>
    </xf>
    <xf borderId="5" fillId="17" fontId="8" numFmtId="164" xfId="0" applyAlignment="1" applyBorder="1" applyFont="1" applyNumberFormat="1">
      <alignment horizontal="right" vertical="bottom"/>
    </xf>
    <xf borderId="5" fillId="17" fontId="8" numFmtId="0" xfId="0" applyAlignment="1" applyBorder="1" applyFont="1">
      <alignment vertical="bottom"/>
    </xf>
    <xf borderId="1" fillId="17" fontId="8" numFmtId="0" xfId="0" applyAlignment="1" applyBorder="1" applyFont="1">
      <alignment horizontal="left" readingOrder="0"/>
    </xf>
    <xf borderId="1" fillId="17" fontId="8" numFmtId="0" xfId="0" applyAlignment="1" applyBorder="1" applyFont="1">
      <alignment horizontal="left" readingOrder="0" shrinkToFit="0" wrapText="1"/>
    </xf>
    <xf borderId="1" fillId="17" fontId="8" numFmtId="164" xfId="0" applyAlignment="1" applyBorder="1" applyFont="1" applyNumberFormat="1">
      <alignment horizontal="center" readingOrder="0"/>
    </xf>
    <xf borderId="1" fillId="17" fontId="8" numFmtId="164" xfId="0" applyAlignment="1" applyBorder="1" applyFont="1" applyNumberFormat="1">
      <alignment horizontal="right" readingOrder="0"/>
    </xf>
    <xf borderId="1" fillId="17" fontId="8" numFmtId="164" xfId="0" applyAlignment="1" applyBorder="1" applyFont="1" applyNumberFormat="1">
      <alignment horizontal="left" readingOrder="0"/>
    </xf>
    <xf borderId="1" fillId="17" fontId="8" numFmtId="164" xfId="0" applyAlignment="1" applyBorder="1" applyFont="1" applyNumberFormat="1">
      <alignment horizontal="left"/>
    </xf>
    <xf borderId="1" fillId="17" fontId="8" numFmtId="0" xfId="0" applyAlignment="1" applyBorder="1" applyFont="1">
      <alignment horizontal="left"/>
    </xf>
    <xf borderId="0" fillId="17" fontId="8" numFmtId="0" xfId="0" applyAlignment="1" applyFont="1">
      <alignment horizontal="left"/>
    </xf>
    <xf borderId="6" fillId="0" fontId="10" numFmtId="0" xfId="0" applyAlignment="1" applyBorder="1" applyFont="1">
      <alignment horizontal="left" vertical="bottom"/>
    </xf>
    <xf borderId="7" fillId="6" fontId="8" numFmtId="166" xfId="0" applyAlignment="1" applyBorder="1" applyFont="1" applyNumberFormat="1">
      <alignment readingOrder="0" vertical="bottom"/>
    </xf>
    <xf borderId="7" fillId="6" fontId="8" numFmtId="164" xfId="0" applyAlignment="1" applyBorder="1" applyFont="1" applyNumberFormat="1">
      <alignment readingOrder="0" vertical="bottom"/>
    </xf>
    <xf borderId="6" fillId="17" fontId="10" numFmtId="0" xfId="0" applyAlignment="1" applyBorder="1" applyFont="1">
      <alignment horizontal="left" vertical="bottom"/>
    </xf>
    <xf borderId="7" fillId="17" fontId="8" numFmtId="0" xfId="0" applyAlignment="1" applyBorder="1" applyFont="1">
      <alignment readingOrder="0" vertical="bottom"/>
    </xf>
    <xf borderId="7" fillId="17" fontId="8" numFmtId="166" xfId="0" applyAlignment="1" applyBorder="1" applyFont="1" applyNumberFormat="1">
      <alignment readingOrder="0" vertical="bottom"/>
    </xf>
    <xf borderId="7" fillId="17" fontId="8" numFmtId="164" xfId="0" applyAlignment="1" applyBorder="1" applyFont="1" applyNumberFormat="1">
      <alignment readingOrder="0" vertical="bottom"/>
    </xf>
    <xf borderId="7" fillId="17" fontId="8" numFmtId="164" xfId="0" applyAlignment="1" applyBorder="1" applyFont="1" applyNumberFormat="1">
      <alignment horizontal="right" vertical="bottom"/>
    </xf>
    <xf borderId="7" fillId="17" fontId="8" numFmtId="0" xfId="0" applyAlignment="1" applyBorder="1" applyFont="1">
      <alignment vertical="bottom"/>
    </xf>
    <xf borderId="7" fillId="17" fontId="8" numFmtId="164" xfId="0" applyAlignment="1" applyBorder="1" applyFont="1" applyNumberFormat="1">
      <alignment horizontal="right" readingOrder="0" vertical="bottom"/>
    </xf>
    <xf borderId="7" fillId="17" fontId="8" numFmtId="166" xfId="0" applyAlignment="1" applyBorder="1" applyFont="1" applyNumberFormat="1">
      <alignment vertical="bottom"/>
    </xf>
    <xf borderId="7" fillId="17" fontId="8" numFmtId="164" xfId="0" applyAlignment="1" applyBorder="1" applyFont="1" applyNumberFormat="1">
      <alignment vertical="bottom"/>
    </xf>
    <xf borderId="1" fillId="17" fontId="8" numFmtId="166" xfId="0" applyAlignment="1" applyBorder="1" applyFont="1" applyNumberFormat="1">
      <alignment horizontal="left" readingOrder="0"/>
    </xf>
    <xf borderId="7" fillId="0" fontId="8" numFmtId="166" xfId="0" applyAlignment="1" applyBorder="1" applyFont="1" applyNumberFormat="1">
      <alignment vertical="bottom"/>
    </xf>
    <xf borderId="7" fillId="0" fontId="8" numFmtId="0" xfId="0" applyAlignment="1" applyBorder="1" applyFont="1">
      <alignment vertical="bottom"/>
    </xf>
    <xf borderId="7" fillId="0" fontId="8" numFmtId="164" xfId="0" applyAlignment="1" applyBorder="1" applyFont="1" applyNumberFormat="1">
      <alignment vertical="bottom"/>
    </xf>
    <xf borderId="7" fillId="0" fontId="8" numFmtId="164" xfId="0" applyAlignment="1" applyBorder="1" applyFont="1" applyNumberFormat="1">
      <alignment horizontal="right" vertical="bottom"/>
    </xf>
    <xf borderId="6" fillId="13" fontId="10" numFmtId="0" xfId="0" applyAlignment="1" applyBorder="1" applyFont="1">
      <alignment horizontal="left" vertical="bottom"/>
    </xf>
    <xf borderId="7" fillId="13" fontId="8" numFmtId="166" xfId="0" applyAlignment="1" applyBorder="1" applyFont="1" applyNumberFormat="1">
      <alignment vertical="bottom"/>
    </xf>
    <xf borderId="7" fillId="13" fontId="8" numFmtId="0" xfId="0" applyAlignment="1" applyBorder="1" applyFont="1">
      <alignment vertical="bottom"/>
    </xf>
    <xf borderId="7" fillId="13" fontId="8" numFmtId="164" xfId="0" applyAlignment="1" applyBorder="1" applyFont="1" applyNumberFormat="1">
      <alignment vertical="bottom"/>
    </xf>
    <xf borderId="7" fillId="13" fontId="8" numFmtId="164" xfId="0" applyAlignment="1" applyBorder="1" applyFont="1" applyNumberFormat="1">
      <alignment horizontal="right" vertical="bottom"/>
    </xf>
    <xf borderId="1" fillId="13" fontId="8" numFmtId="0" xfId="0" applyAlignment="1" applyBorder="1" applyFont="1">
      <alignment horizontal="left" readingOrder="0" shrinkToFit="0" wrapText="1"/>
    </xf>
    <xf borderId="1" fillId="13" fontId="8" numFmtId="164" xfId="0" applyAlignment="1" applyBorder="1" applyFont="1" applyNumberFormat="1">
      <alignment horizontal="center" readingOrder="0"/>
    </xf>
    <xf borderId="1" fillId="13" fontId="8" numFmtId="164" xfId="0" applyAlignment="1" applyBorder="1" applyFont="1" applyNumberFormat="1">
      <alignment horizontal="right" readingOrder="0"/>
    </xf>
    <xf borderId="1" fillId="13" fontId="8" numFmtId="164" xfId="0" applyAlignment="1" applyBorder="1" applyFont="1" applyNumberFormat="1">
      <alignment horizontal="left" readingOrder="0"/>
    </xf>
    <xf borderId="1" fillId="13" fontId="8" numFmtId="164" xfId="0" applyAlignment="1" applyBorder="1" applyFont="1" applyNumberFormat="1">
      <alignment horizontal="left"/>
    </xf>
    <xf borderId="1" fillId="13" fontId="8" numFmtId="166" xfId="0" applyAlignment="1" applyBorder="1" applyFont="1" applyNumberFormat="1">
      <alignment horizontal="left" readingOrder="0"/>
    </xf>
    <xf borderId="1" fillId="13" fontId="8" numFmtId="0" xfId="0" applyAlignment="1" applyBorder="1" applyFont="1">
      <alignment horizontal="left"/>
    </xf>
    <xf borderId="0" fillId="13" fontId="8" numFmtId="0" xfId="0" applyAlignment="1" applyFont="1">
      <alignment horizontal="left"/>
    </xf>
    <xf borderId="6" fillId="17" fontId="10" numFmtId="0" xfId="0" applyAlignment="1" applyBorder="1" applyFont="1">
      <alignment horizontal="left" readingOrder="0" vertical="bottom"/>
    </xf>
    <xf borderId="7" fillId="0" fontId="8" numFmtId="166" xfId="0" applyAlignment="1" applyBorder="1" applyFont="1" applyNumberFormat="1">
      <alignment readingOrder="0" vertical="bottom"/>
    </xf>
    <xf borderId="7" fillId="0" fontId="8" numFmtId="164" xfId="0" applyAlignment="1" applyBorder="1" applyFont="1" applyNumberFormat="1">
      <alignment readingOrder="0" vertical="bottom"/>
    </xf>
    <xf borderId="7" fillId="17" fontId="10" numFmtId="164" xfId="0" applyAlignment="1" applyBorder="1" applyFont="1" applyNumberFormat="1">
      <alignment horizontal="right" vertical="bottom"/>
    </xf>
    <xf borderId="0" fillId="17" fontId="8" numFmtId="0" xfId="0" applyAlignment="1" applyFont="1">
      <alignment vertical="bottom"/>
    </xf>
    <xf borderId="7" fillId="17" fontId="8" numFmtId="0" xfId="0" applyAlignment="1" applyBorder="1" applyFont="1">
      <alignment horizontal="left" vertical="bottom"/>
    </xf>
    <xf borderId="7" fillId="17" fontId="8" numFmtId="0" xfId="0" applyAlignment="1" applyBorder="1" applyFont="1">
      <alignment horizontal="left" readingOrder="0" vertical="bottom"/>
    </xf>
    <xf borderId="7" fillId="18" fontId="8" numFmtId="164" xfId="0" applyAlignment="1" applyBorder="1" applyFill="1" applyFont="1" applyNumberFormat="1">
      <alignment readingOrder="0" vertical="bottom"/>
    </xf>
    <xf borderId="6" fillId="0" fontId="10" numFmtId="0" xfId="0" applyAlignment="1" applyBorder="1" applyFont="1">
      <alignment horizontal="left" readingOrder="0" vertical="bottom"/>
    </xf>
    <xf borderId="7" fillId="6" fontId="8" numFmtId="0" xfId="0" applyAlignment="1" applyBorder="1" applyFont="1">
      <alignment horizontal="left" readingOrder="0"/>
    </xf>
    <xf borderId="7" fillId="6" fontId="8" numFmtId="0" xfId="0" applyAlignment="1" applyBorder="1" applyFont="1">
      <alignment horizontal="left" readingOrder="0" shrinkToFit="0" wrapText="1"/>
    </xf>
    <xf borderId="7" fillId="6" fontId="8" numFmtId="164" xfId="0" applyAlignment="1" applyBorder="1" applyFont="1" applyNumberFormat="1">
      <alignment horizontal="center" readingOrder="0"/>
    </xf>
    <xf borderId="7" fillId="6" fontId="8" numFmtId="164" xfId="0" applyAlignment="1" applyBorder="1" applyFont="1" applyNumberFormat="1">
      <alignment horizontal="left" readingOrder="0"/>
    </xf>
    <xf borderId="7" fillId="6" fontId="8" numFmtId="164" xfId="0" applyAlignment="1" applyBorder="1" applyFont="1" applyNumberFormat="1">
      <alignment horizontal="left"/>
    </xf>
    <xf borderId="7" fillId="6" fontId="8" numFmtId="0" xfId="0" applyAlignment="1" applyBorder="1" applyFont="1">
      <alignment horizontal="left"/>
    </xf>
    <xf borderId="1" fillId="0" fontId="10" numFmtId="0" xfId="0" applyAlignment="1" applyBorder="1" applyFont="1">
      <alignment vertical="bottom"/>
    </xf>
    <xf borderId="5" fillId="6" fontId="8" numFmtId="0" xfId="0" applyAlignment="1" applyBorder="1" applyFont="1">
      <alignment vertical="bottom"/>
    </xf>
    <xf borderId="5" fillId="6" fontId="8" numFmtId="166" xfId="0" applyAlignment="1" applyBorder="1" applyFont="1" applyNumberFormat="1">
      <alignment horizontal="right" vertical="bottom"/>
    </xf>
    <xf borderId="5" fillId="6" fontId="8" numFmtId="0" xfId="0" applyAlignment="1" applyBorder="1" applyFont="1">
      <alignment horizontal="right" vertical="bottom"/>
    </xf>
    <xf borderId="5" fillId="6" fontId="8" numFmtId="164" xfId="0" applyAlignment="1" applyBorder="1" applyFont="1" applyNumberFormat="1">
      <alignment horizontal="right" vertical="bottom"/>
    </xf>
    <xf borderId="5" fillId="6" fontId="8" numFmtId="164" xfId="0" applyAlignment="1" applyBorder="1" applyFont="1" applyNumberFormat="1">
      <alignment horizontal="right" vertical="bottom"/>
    </xf>
    <xf borderId="6" fillId="0" fontId="10" numFmtId="0" xfId="0" applyAlignment="1" applyBorder="1" applyFont="1">
      <alignment vertical="bottom"/>
    </xf>
    <xf borderId="7" fillId="6" fontId="8" numFmtId="166" xfId="0" applyAlignment="1" applyBorder="1" applyFont="1" applyNumberFormat="1">
      <alignment horizontal="right" vertical="bottom"/>
    </xf>
    <xf borderId="7" fillId="6" fontId="8" numFmtId="0" xfId="0" applyAlignment="1" applyBorder="1" applyFont="1">
      <alignment horizontal="right" vertical="bottom"/>
    </xf>
    <xf borderId="7" fillId="6" fontId="8" numFmtId="164" xfId="0" applyAlignment="1" applyBorder="1" applyFont="1" applyNumberFormat="1">
      <alignment horizontal="right" vertical="bottom"/>
    </xf>
    <xf borderId="6" fillId="0" fontId="10" numFmtId="0" xfId="0" applyAlignment="1" applyBorder="1" applyFont="1">
      <alignment readingOrder="0" vertical="bottom"/>
    </xf>
    <xf borderId="7" fillId="6" fontId="8" numFmtId="166" xfId="0" applyAlignment="1" applyBorder="1" applyFont="1" applyNumberFormat="1">
      <alignment horizontal="right" readingOrder="0" vertical="bottom"/>
    </xf>
    <xf borderId="7" fillId="6" fontId="8" numFmtId="0" xfId="0" applyAlignment="1" applyBorder="1" applyFont="1">
      <alignment horizontal="right" readingOrder="0" vertical="bottom"/>
    </xf>
    <xf borderId="1" fillId="6" fontId="8" numFmtId="0" xfId="0" applyAlignment="1" applyBorder="1" applyFont="1">
      <alignment horizontal="right" readingOrder="0"/>
    </xf>
    <xf borderId="7" fillId="17" fontId="8" numFmtId="169" xfId="0" applyAlignment="1" applyBorder="1" applyFont="1" applyNumberFormat="1">
      <alignment readingOrder="0" vertical="bottom"/>
    </xf>
    <xf borderId="1" fillId="0" fontId="5" numFmtId="167" xfId="0" applyAlignment="1" applyBorder="1" applyFont="1" applyNumberFormat="1">
      <alignment readingOrder="0"/>
    </xf>
    <xf borderId="1" fillId="0" fontId="5" numFmtId="169" xfId="0" applyAlignment="1" applyBorder="1" applyFont="1" applyNumberFormat="1">
      <alignment readingOrder="0"/>
    </xf>
    <xf borderId="1" fillId="0" fontId="5" numFmtId="170" xfId="0" applyAlignment="1" applyBorder="1" applyFont="1" applyNumberFormat="1">
      <alignment readingOrder="0"/>
    </xf>
    <xf borderId="0" fillId="0" fontId="8" numFmtId="4" xfId="0" applyAlignment="1" applyFont="1" applyNumberFormat="1">
      <alignment horizontal="right" readingOrder="0" shrinkToFit="0" vertical="bottom" wrapText="0"/>
    </xf>
    <xf borderId="1" fillId="0" fontId="5" numFmtId="171" xfId="0" applyAlignment="1" applyBorder="1" applyFont="1" applyNumberFormat="1">
      <alignment readingOrder="0"/>
    </xf>
    <xf borderId="1" fillId="0" fontId="5" numFmtId="172" xfId="0" applyAlignment="1" applyBorder="1" applyFont="1" applyNumberFormat="1">
      <alignment readingOrder="0"/>
    </xf>
    <xf borderId="0" fillId="5" fontId="5" numFmtId="4" xfId="0" applyAlignment="1" applyFont="1" applyNumberFormat="1">
      <alignment readingOrder="0"/>
    </xf>
    <xf borderId="7" fillId="5" fontId="8" numFmtId="164" xfId="0" applyAlignment="1" applyBorder="1" applyFont="1" applyNumberFormat="1">
      <alignment readingOrder="0" vertical="bottom"/>
    </xf>
    <xf borderId="7" fillId="6" fontId="8" numFmtId="171" xfId="0" applyAlignment="1" applyBorder="1" applyFont="1" applyNumberFormat="1">
      <alignment readingOrder="0" vertical="bottom"/>
    </xf>
    <xf borderId="7" fillId="6" fontId="8" numFmtId="164" xfId="0" applyAlignment="1" applyBorder="1" applyFont="1" applyNumberFormat="1">
      <alignment horizontal="right" readingOrder="0" vertical="bottom"/>
    </xf>
    <xf borderId="7" fillId="17" fontId="8" numFmtId="0" xfId="0" applyAlignment="1" applyBorder="1" applyFont="1">
      <alignment horizontal="right" vertical="bottom"/>
    </xf>
    <xf borderId="7" fillId="17" fontId="8" numFmtId="166" xfId="0" applyAlignment="1" applyBorder="1" applyFont="1" applyNumberFormat="1">
      <alignment horizontal="right" vertical="bottom"/>
    </xf>
    <xf borderId="7" fillId="17" fontId="8" numFmtId="164" xfId="0" applyAlignment="1" applyBorder="1" applyFont="1" applyNumberFormat="1">
      <alignment horizontal="right" vertical="bottom"/>
    </xf>
    <xf borderId="7" fillId="17" fontId="8" numFmtId="0" xfId="0" applyAlignment="1" applyBorder="1" applyFont="1">
      <alignment horizontal="right" readingOrder="0" vertical="bottom"/>
    </xf>
    <xf borderId="7" fillId="17" fontId="8" numFmtId="164" xfId="0" applyAlignment="1" applyBorder="1" applyFont="1" applyNumberFormat="1">
      <alignment horizontal="right" readingOrder="0" vertical="bottom"/>
    </xf>
    <xf borderId="1" fillId="6" fontId="8" numFmtId="166" xfId="0" applyAlignment="1" applyBorder="1" applyFont="1" applyNumberFormat="1">
      <alignment vertical="bottom"/>
    </xf>
    <xf borderId="1" fillId="0" fontId="5" numFmtId="165" xfId="0" applyAlignment="1" applyBorder="1" applyFont="1" applyNumberFormat="1">
      <alignment readingOrder="0"/>
    </xf>
    <xf borderId="1" fillId="0" fontId="5" numFmtId="173" xfId="0" applyAlignment="1" applyBorder="1" applyFont="1" applyNumberFormat="1">
      <alignment readingOrder="0"/>
    </xf>
    <xf borderId="6" fillId="18" fontId="10" numFmtId="0" xfId="0" applyAlignment="1" applyBorder="1" applyFont="1">
      <alignment horizontal="left" readingOrder="0" vertical="bottom"/>
    </xf>
    <xf borderId="7" fillId="18" fontId="8" numFmtId="0" xfId="0" applyAlignment="1" applyBorder="1" applyFont="1">
      <alignment readingOrder="0" vertical="bottom"/>
    </xf>
    <xf borderId="7" fillId="18" fontId="8" numFmtId="164" xfId="0" applyAlignment="1" applyBorder="1" applyFont="1" applyNumberFormat="1">
      <alignment horizontal="right" vertical="bottom"/>
    </xf>
    <xf borderId="7" fillId="18" fontId="8" numFmtId="0" xfId="0" applyAlignment="1" applyBorder="1" applyFont="1">
      <alignment vertical="bottom"/>
    </xf>
    <xf borderId="1" fillId="18" fontId="8" numFmtId="0" xfId="0" applyAlignment="1" applyBorder="1" applyFont="1">
      <alignment horizontal="left" readingOrder="0"/>
    </xf>
    <xf borderId="1" fillId="18" fontId="8" numFmtId="0" xfId="0" applyAlignment="1" applyBorder="1" applyFont="1">
      <alignment horizontal="left" readingOrder="0" shrinkToFit="0" wrapText="1"/>
    </xf>
    <xf borderId="1" fillId="18" fontId="8" numFmtId="164" xfId="0" applyAlignment="1" applyBorder="1" applyFont="1" applyNumberFormat="1">
      <alignment horizontal="center" readingOrder="0"/>
    </xf>
    <xf borderId="1" fillId="18" fontId="8" numFmtId="164" xfId="0" applyAlignment="1" applyBorder="1" applyFont="1" applyNumberFormat="1">
      <alignment horizontal="right" readingOrder="0"/>
    </xf>
    <xf borderId="1" fillId="18" fontId="8" numFmtId="164" xfId="0" applyAlignment="1" applyBorder="1" applyFont="1" applyNumberFormat="1">
      <alignment horizontal="left" readingOrder="0"/>
    </xf>
    <xf borderId="1" fillId="18" fontId="8" numFmtId="164" xfId="0" applyAlignment="1" applyBorder="1" applyFont="1" applyNumberFormat="1">
      <alignment horizontal="left"/>
    </xf>
    <xf borderId="1" fillId="18" fontId="8" numFmtId="0" xfId="0" applyAlignment="1" applyBorder="1" applyFont="1">
      <alignment horizontal="left"/>
    </xf>
    <xf borderId="0" fillId="18" fontId="8" numFmtId="0" xfId="0" applyAlignment="1" applyFont="1">
      <alignment horizontal="left"/>
    </xf>
    <xf borderId="7" fillId="0" fontId="8" numFmtId="174" xfId="0" applyAlignment="1" applyBorder="1" applyFont="1" applyNumberFormat="1">
      <alignment readingOrder="0" vertical="bottom"/>
    </xf>
    <xf borderId="1" fillId="18" fontId="10" numFmtId="0" xfId="0" applyAlignment="1" applyBorder="1" applyFont="1">
      <alignment horizontal="left" readingOrder="0" vertical="bottom"/>
    </xf>
    <xf borderId="1" fillId="18" fontId="8" numFmtId="0" xfId="0" applyAlignment="1" applyBorder="1" applyFont="1">
      <alignment readingOrder="0" vertical="bottom"/>
    </xf>
    <xf borderId="1" fillId="18" fontId="8" numFmtId="164" xfId="0" applyAlignment="1" applyBorder="1" applyFont="1" applyNumberFormat="1">
      <alignment readingOrder="0" vertical="bottom"/>
    </xf>
    <xf borderId="1" fillId="0" fontId="5" numFmtId="174" xfId="0" applyAlignment="1" applyBorder="1" applyFont="1" applyNumberFormat="1">
      <alignment readingOrder="0"/>
    </xf>
    <xf borderId="1" fillId="18" fontId="8" numFmtId="164" xfId="0" applyAlignment="1" applyBorder="1" applyFont="1" applyNumberFormat="1">
      <alignment horizontal="right" vertical="bottom"/>
    </xf>
    <xf borderId="1" fillId="18" fontId="8" numFmtId="0" xfId="0" applyAlignment="1" applyBorder="1" applyFont="1">
      <alignment vertical="bottom"/>
    </xf>
    <xf borderId="1" fillId="0" fontId="10" numFmtId="0" xfId="0" applyAlignment="1" applyBorder="1" applyFont="1">
      <alignment horizontal="left" readingOrder="0" vertical="bottom"/>
    </xf>
    <xf borderId="1" fillId="6" fontId="8" numFmtId="0" xfId="0" applyAlignment="1" applyBorder="1" applyFont="1">
      <alignment readingOrder="0" vertical="bottom"/>
    </xf>
    <xf borderId="1" fillId="6" fontId="8" numFmtId="164" xfId="0" applyAlignment="1" applyBorder="1" applyFont="1" applyNumberFormat="1">
      <alignment readingOrder="0" vertical="bottom"/>
    </xf>
    <xf borderId="1" fillId="6" fontId="8" numFmtId="164" xfId="0" applyAlignment="1" applyBorder="1" applyFont="1" applyNumberFormat="1">
      <alignment horizontal="right" readingOrder="0" vertical="bottom"/>
    </xf>
    <xf borderId="1" fillId="6" fontId="8" numFmtId="0" xfId="0" applyAlignment="1" applyBorder="1" applyFont="1">
      <alignment vertical="bottom"/>
    </xf>
    <xf borderId="1" fillId="0" fontId="8" numFmtId="0" xfId="0" applyAlignment="1" applyBorder="1" applyFont="1">
      <alignment readingOrder="0" vertical="bottom"/>
    </xf>
    <xf borderId="1" fillId="0" fontId="8" numFmtId="166" xfId="0" applyAlignment="1" applyBorder="1" applyFont="1" applyNumberFormat="1">
      <alignment readingOrder="0" vertical="bottom"/>
    </xf>
    <xf borderId="1" fillId="0" fontId="8" numFmtId="0" xfId="0" applyAlignment="1" applyBorder="1" applyFont="1">
      <alignment vertical="bottom"/>
    </xf>
    <xf borderId="1" fillId="0" fontId="8" numFmtId="164" xfId="0" applyAlignment="1" applyBorder="1" applyFont="1" applyNumberFormat="1">
      <alignment vertical="bottom"/>
    </xf>
    <xf borderId="1" fillId="0" fontId="8" numFmtId="164" xfId="0" applyAlignment="1" applyBorder="1" applyFont="1" applyNumberFormat="1">
      <alignment horizontal="right" readingOrder="0" vertical="bottom"/>
    </xf>
    <xf borderId="1" fillId="18" fontId="8" numFmtId="178" xfId="0" applyAlignment="1" applyBorder="1" applyFont="1" applyNumberFormat="1">
      <alignment readingOrder="0" vertical="bottom"/>
    </xf>
    <xf borderId="1" fillId="18" fontId="8" numFmtId="164" xfId="0" applyAlignment="1" applyBorder="1" applyFont="1" applyNumberFormat="1">
      <alignment vertical="bottom"/>
    </xf>
    <xf borderId="1" fillId="18" fontId="8" numFmtId="164" xfId="0" applyAlignment="1" applyBorder="1" applyFont="1" applyNumberFormat="1">
      <alignment horizontal="right" readingOrder="0" vertical="bottom"/>
    </xf>
    <xf borderId="1" fillId="18" fontId="8" numFmtId="166" xfId="0" applyAlignment="1" applyBorder="1" applyFont="1" applyNumberFormat="1">
      <alignment horizontal="left" readingOrder="0"/>
    </xf>
    <xf borderId="1" fillId="18" fontId="8" numFmtId="166" xfId="0" applyAlignment="1" applyBorder="1" applyFont="1" applyNumberFormat="1">
      <alignment vertical="bottom"/>
    </xf>
    <xf borderId="1" fillId="18" fontId="8" numFmtId="0" xfId="0" applyAlignment="1" applyBorder="1" applyFont="1">
      <alignment readingOrder="0" shrinkToFit="0" vertical="bottom" wrapText="1"/>
    </xf>
    <xf borderId="1" fillId="6" fontId="8" numFmtId="164" xfId="0" applyAlignment="1" applyBorder="1" applyFont="1" applyNumberFormat="1">
      <alignment horizontal="right" vertical="bottom"/>
    </xf>
    <xf borderId="1" fillId="0" fontId="5" numFmtId="0" xfId="0" applyAlignment="1" applyBorder="1" applyFont="1">
      <alignment readingOrder="0" shrinkToFit="0" wrapText="1"/>
    </xf>
    <xf borderId="1" fillId="18" fontId="5" numFmtId="0" xfId="0" applyAlignment="1" applyBorder="1" applyFont="1">
      <alignment readingOrder="0"/>
    </xf>
    <xf borderId="1" fillId="18" fontId="5" numFmtId="0" xfId="0" applyBorder="1" applyFont="1"/>
    <xf borderId="1" fillId="18" fontId="5" numFmtId="0" xfId="0" applyAlignment="1" applyBorder="1" applyFont="1">
      <alignment readingOrder="0" shrinkToFit="0" wrapText="1"/>
    </xf>
    <xf borderId="1" fillId="6" fontId="8" numFmtId="166" xfId="0" applyAlignment="1" applyBorder="1" applyFont="1" applyNumberFormat="1">
      <alignment readingOrder="0" vertical="bottom"/>
    </xf>
    <xf borderId="1" fillId="0" fontId="8" numFmtId="164" xfId="0" applyAlignment="1" applyBorder="1" applyFont="1" applyNumberFormat="1">
      <alignment horizontal="right" vertical="bottom"/>
    </xf>
    <xf borderId="1" fillId="18" fontId="8" numFmtId="166" xfId="0" applyAlignment="1" applyBorder="1" applyFont="1" applyNumberFormat="1">
      <alignment readingOrder="0" vertical="bottom"/>
    </xf>
    <xf borderId="0" fillId="18" fontId="13" numFmtId="164" xfId="0" applyAlignment="1" applyFont="1" applyNumberFormat="1">
      <alignment horizontal="left" readingOrder="0"/>
    </xf>
    <xf borderId="1" fillId="6" fontId="8" numFmtId="164" xfId="0" applyAlignment="1" applyBorder="1" applyFont="1" applyNumberFormat="1">
      <alignment vertical="bottom"/>
    </xf>
    <xf borderId="0" fillId="0" fontId="10" numFmtId="0" xfId="0" applyAlignment="1" applyFont="1">
      <alignment horizontal="left" readingOrder="0" vertical="bottom"/>
    </xf>
    <xf borderId="0" fillId="0" fontId="8" numFmtId="166" xfId="0" applyAlignment="1" applyFont="1" applyNumberFormat="1">
      <alignment vertical="bottom"/>
    </xf>
    <xf borderId="0" fillId="0" fontId="8" numFmtId="0" xfId="0" applyAlignment="1" applyFont="1">
      <alignment vertical="bottom"/>
    </xf>
    <xf borderId="0" fillId="0" fontId="8" numFmtId="164" xfId="0" applyAlignment="1" applyFont="1" applyNumberFormat="1">
      <alignment vertical="bottom"/>
    </xf>
    <xf borderId="0" fillId="0" fontId="8" numFmtId="0" xfId="0" applyAlignment="1" applyFont="1">
      <alignment horizontal="left" readingOrder="0" shrinkToFit="0" wrapText="1"/>
    </xf>
    <xf borderId="0" fillId="0" fontId="8" numFmtId="164" xfId="0" applyAlignment="1" applyFont="1" applyNumberFormat="1">
      <alignment horizontal="center" readingOrder="0"/>
    </xf>
    <xf borderId="0" fillId="0" fontId="8" numFmtId="164" xfId="0" applyAlignment="1" applyFont="1" applyNumberFormat="1">
      <alignment horizontal="left" readingOrder="0"/>
    </xf>
    <xf borderId="0" fillId="0" fontId="8" numFmtId="164" xfId="0" applyAlignment="1" applyFont="1" applyNumberFormat="1">
      <alignment horizontal="left"/>
    </xf>
    <xf borderId="0" fillId="0" fontId="8" numFmtId="166" xfId="0" applyAlignment="1" applyFont="1" applyNumberFormat="1">
      <alignment horizontal="left" readingOrder="0"/>
    </xf>
    <xf borderId="0" fillId="0" fontId="8" numFmtId="164" xfId="0" applyAlignment="1" applyFont="1" applyNumberFormat="1">
      <alignment horizontal="right" readingOrder="0"/>
    </xf>
    <xf borderId="0" fillId="6" fontId="8" numFmtId="0" xfId="0" applyAlignment="1" applyFont="1">
      <alignment readingOrder="0" vertical="bottom"/>
    </xf>
    <xf borderId="0" fillId="6" fontId="8" numFmtId="164" xfId="0" applyAlignment="1" applyFont="1" applyNumberFormat="1">
      <alignment readingOrder="0" vertical="bottom"/>
    </xf>
    <xf borderId="0" fillId="6" fontId="8" numFmtId="0" xfId="0" applyAlignment="1" applyFont="1">
      <alignment vertical="bottom"/>
    </xf>
    <xf borderId="0" fillId="6" fontId="8" numFmtId="0" xfId="0" applyAlignment="1" applyFont="1">
      <alignment horizontal="left" readingOrder="0" shrinkToFit="0" wrapText="1"/>
    </xf>
    <xf borderId="0" fillId="6" fontId="8" numFmtId="164" xfId="0" applyAlignment="1" applyFont="1" applyNumberFormat="1">
      <alignment horizontal="center" readingOrder="0"/>
    </xf>
    <xf borderId="0" fillId="6" fontId="8" numFmtId="164" xfId="0" applyAlignment="1" applyFont="1" applyNumberFormat="1">
      <alignment horizontal="left" readingOrder="0"/>
    </xf>
    <xf borderId="0" fillId="6" fontId="8" numFmtId="164" xfId="0" applyAlignment="1" applyFont="1" applyNumberFormat="1">
      <alignment horizontal="left"/>
    </xf>
    <xf borderId="0" fillId="6" fontId="8" numFmtId="164" xfId="0" applyAlignment="1" applyFont="1" applyNumberFormat="1">
      <alignment horizontal="right" readingOrder="0"/>
    </xf>
    <xf borderId="0" fillId="6" fontId="8" numFmtId="166" xfId="0" applyAlignment="1" applyFont="1" applyNumberFormat="1">
      <alignment vertical="bottom"/>
    </xf>
    <xf borderId="0" fillId="6" fontId="8" numFmtId="164" xfId="0" applyAlignment="1" applyFont="1" applyNumberFormat="1">
      <alignment vertical="bottom"/>
    </xf>
    <xf borderId="0" fillId="6" fontId="8" numFmtId="164" xfId="0" applyAlignment="1" applyFont="1" applyNumberFormat="1">
      <alignment horizontal="right" vertical="bottom"/>
    </xf>
    <xf borderId="0" fillId="6" fontId="8" numFmtId="166" xfId="0" applyAlignment="1" applyFont="1" applyNumberFormat="1">
      <alignment horizontal="left" readingOrder="0"/>
    </xf>
    <xf borderId="1" fillId="7" fontId="8" numFmtId="166" xfId="0" applyAlignment="1" applyBorder="1" applyFont="1" applyNumberFormat="1">
      <alignment vertical="bottom"/>
    </xf>
    <xf borderId="1" fillId="7" fontId="8" numFmtId="0" xfId="0" applyAlignment="1" applyBorder="1" applyFont="1">
      <alignment readingOrder="0" vertical="bottom"/>
    </xf>
    <xf borderId="1" fillId="7" fontId="8" numFmtId="164" xfId="0" applyAlignment="1" applyBorder="1" applyFont="1" applyNumberFormat="1">
      <alignment readingOrder="0" vertical="bottom"/>
    </xf>
    <xf borderId="1" fillId="7" fontId="8" numFmtId="164" xfId="0" applyAlignment="1" applyBorder="1" applyFont="1" applyNumberFormat="1">
      <alignment horizontal="right" vertical="bottom"/>
    </xf>
    <xf borderId="1" fillId="7" fontId="8" numFmtId="0" xfId="0" applyAlignment="1" applyBorder="1" applyFont="1">
      <alignment horizontal="center" vertical="bottom"/>
    </xf>
    <xf borderId="1" fillId="7" fontId="8" numFmtId="0" xfId="0" applyAlignment="1" applyBorder="1" applyFont="1">
      <alignment vertical="bottom"/>
    </xf>
    <xf borderId="0" fillId="6" fontId="8" numFmtId="0" xfId="0" applyAlignment="1" applyFont="1">
      <alignment horizontal="left" vertical="bottom"/>
    </xf>
    <xf borderId="0" fillId="0" fontId="10" numFmtId="0" xfId="0" applyAlignment="1" applyFont="1">
      <alignment horizontal="left" vertical="bottom"/>
    </xf>
    <xf borderId="1" fillId="0" fontId="5" numFmtId="164" xfId="0" applyAlignment="1" applyBorder="1" applyFont="1" applyNumberFormat="1">
      <alignment readingOrder="0"/>
    </xf>
    <xf borderId="1" fillId="0" fontId="5" numFmtId="175" xfId="0" applyAlignment="1" applyBorder="1" applyFont="1" applyNumberFormat="1">
      <alignment readingOrder="0"/>
    </xf>
    <xf borderId="1" fillId="0" fontId="5" numFmtId="176" xfId="0" applyAlignment="1" applyBorder="1" applyFont="1" applyNumberFormat="1">
      <alignment readingOrder="0"/>
    </xf>
    <xf borderId="1" fillId="0" fontId="5" numFmtId="177" xfId="0" applyAlignment="1" applyBorder="1" applyFont="1" applyNumberFormat="1">
      <alignment readingOrder="0"/>
    </xf>
    <xf borderId="1" fillId="0" fontId="5" numFmtId="178" xfId="0" applyAlignment="1" applyBorder="1" applyFont="1" applyNumberFormat="1">
      <alignment readingOrder="0"/>
    </xf>
    <xf borderId="1" fillId="0" fontId="8" numFmtId="164" xfId="0" applyAlignment="1" applyBorder="1" applyFont="1" applyNumberFormat="1">
      <alignment horizontal="right" shrinkToFit="0" wrapText="0"/>
    </xf>
    <xf borderId="1" fillId="0" fontId="8" numFmtId="168" xfId="0" applyAlignment="1" applyBorder="1" applyFont="1" applyNumberFormat="1">
      <alignment horizontal="left" readingOrder="0"/>
    </xf>
    <xf borderId="1" fillId="0" fontId="2" numFmtId="0" xfId="0" applyAlignment="1" applyBorder="1" applyFont="1">
      <alignment readingOrder="0"/>
    </xf>
    <xf borderId="5" fillId="0" fontId="5" numFmtId="0" xfId="0" applyAlignment="1" applyBorder="1" applyFont="1">
      <alignment readingOrder="0"/>
    </xf>
    <xf borderId="5" fillId="0" fontId="5" numFmtId="0" xfId="0" applyAlignment="1" applyBorder="1" applyFont="1">
      <alignment horizontal="left" readingOrder="0"/>
    </xf>
    <xf borderId="0" fillId="6" fontId="8" numFmtId="4" xfId="0" applyAlignment="1" applyFont="1" applyNumberFormat="1">
      <alignment horizontal="left"/>
    </xf>
    <xf borderId="0" fillId="6" fontId="8" numFmtId="10" xfId="0" applyAlignment="1" applyFont="1" applyNumberFormat="1">
      <alignment horizontal="left"/>
    </xf>
  </cellXfs>
  <cellStyles count="1">
    <cellStyle xfId="0" name="Normal" builtinId="0"/>
  </cellStyles>
  <dxfs count="6">
    <dxf>
      <font/>
      <fill>
        <patternFill patternType="none"/>
      </fill>
      <border/>
    </dxf>
    <dxf>
      <font>
        <color rgb="FF000000"/>
      </font>
      <fill>
        <patternFill patternType="solid">
          <fgColor rgb="FFFFFFFF"/>
          <bgColor rgb="FFFFFFFF"/>
        </patternFill>
      </fill>
      <border/>
    </dxf>
    <dxf>
      <font>
        <color rgb="FF000000"/>
      </font>
      <fill>
        <patternFill patternType="solid">
          <fgColor rgb="FFF3F3F3"/>
          <bgColor rgb="FFF3F3F3"/>
        </patternFill>
      </fill>
      <border>
        <right style="thin">
          <color rgb="FFFFFFFF"/>
        </right>
      </border>
    </dxf>
    <dxf>
      <font>
        <color rgb="FFFFFFFF"/>
      </font>
      <fill>
        <patternFill patternType="solid">
          <fgColor rgb="FF666666"/>
          <bgColor rgb="FF666666"/>
        </patternFill>
      </fill>
      <border>
        <bottom style="thin">
          <color rgb="FFFFFFFF"/>
        </bottom>
      </border>
    </dxf>
    <dxf>
      <font>
        <color rgb="FF000000"/>
      </font>
      <fill>
        <patternFill patternType="solid">
          <fgColor rgb="FFD9D9D9"/>
          <bgColor rgb="FFD9D9D9"/>
        </patternFill>
      </fill>
      <border>
        <top style="thin">
          <color rgb="FFFFFFFF"/>
        </top>
      </border>
    </dxf>
    <dxf>
      <font>
        <b/>
        <color rgb="FF000000"/>
      </font>
      <fill>
        <patternFill patternType="solid">
          <fgColor rgb="FFD9D9D9"/>
          <bgColor rgb="FFD9D9D9"/>
        </patternFill>
      </fill>
      <border>
        <top style="double">
          <color rgb="FF000000"/>
        </top>
      </border>
    </dxf>
  </dxfs>
  <tableStyles count="1">
    <tableStyle count="12" table="0" name="Google Sheets Pivot Table Style">
      <tableStyleElement dxfId="1" type="wholeTable"/>
      <tableStyleElement dxfId="2" type="firstRowSubheading"/>
      <tableStyleElement dxfId="2" type="secondRowSubheading"/>
      <tableStyleElement dxfId="2" type="thirdRowSubheading"/>
      <tableStyleElement dxfId="3" type="firstColumnSubheading"/>
      <tableStyleElement dxfId="3" type="secondColumnSubheading"/>
      <tableStyleElement dxfId="3" type="thirdColumnSubheading"/>
      <tableStyleElement dxfId="3" type="headerRow"/>
      <tableStyleElement dxfId="4" type="firstSubtotalRow"/>
      <tableStyleElement dxfId="4" type="secondSubtotalRow"/>
      <tableStyleElement dxfId="4" type="thirdSubtotalRow"/>
      <tableStyleElement dxfId="5" type="totalRow"/>
    </tableStyle>
  </tableStyle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9.xml"/><Relationship Id="rId10" Type="http://schemas.openxmlformats.org/officeDocument/2006/relationships/worksheet" Target="worksheets/sheet8.xml"/><Relationship Id="rId13" Type="http://schemas.openxmlformats.org/officeDocument/2006/relationships/worksheet" Target="worksheets/sheet11.xml"/><Relationship Id="rId12" Type="http://schemas.openxmlformats.org/officeDocument/2006/relationships/worksheet" Target="worksheets/sheet10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15" Type="http://schemas.openxmlformats.org/officeDocument/2006/relationships/worksheet" Target="worksheets/sheet13.xml"/><Relationship Id="rId14" Type="http://schemas.openxmlformats.org/officeDocument/2006/relationships/worksheet" Target="worksheets/sheet12.xml"/><Relationship Id="rId16" Type="http://schemas.openxmlformats.org/officeDocument/2006/relationships/pivotCacheDefinition" Target="pivotCache/pivotCacheDefinition1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AL3797" sheet="Master"/>
  </cacheSource>
  <cacheFields>
    <cacheField name="PROJECT CODE">
      <sharedItems containsBlank="1" containsMixedTypes="1" containsNumber="1">
        <s v="VARI18001"/>
        <s v="VARI18002"/>
        <s v="VARI18003"/>
        <s v="VARI18004"/>
        <s v="VARI18005"/>
        <s v="VARI18006"/>
        <s v="VARI18007"/>
        <s v="VARI18008"/>
        <s v="VARI18009"/>
        <s v="VARI18010"/>
        <s v="VARI18011"/>
        <s v="VARI18012"/>
        <s v="VARI18013"/>
        <s v="VARI18014"/>
        <s v="VARI18015"/>
        <s v="VARI18016"/>
        <s v="VARI18017"/>
        <s v="VARI18018"/>
        <s v="VARI18019"/>
        <s v="VARI18020"/>
        <s v="VARI18021"/>
        <s v="VARI18022"/>
        <s v="VARI18023"/>
        <s v="VARI18024"/>
        <s v="VARI18025"/>
        <s v="VARI18026"/>
        <s v="VARI18027"/>
        <s v="VARI18028"/>
        <s v="VARI18029"/>
        <s v="VARI18030"/>
        <s v="VARI18031"/>
        <s v="VARI18032"/>
        <s v="VARI18033"/>
        <s v="VARI18034"/>
        <s v="VARI18035"/>
        <s v="VARI18036"/>
        <s v="VARI18037"/>
        <s v="VARI18038"/>
        <s v="VARI18039"/>
        <s v="VARI18040"/>
        <s v="VARI18041"/>
        <s v="VARI18042"/>
        <s v="VARI18043"/>
        <s v="VARI18044"/>
        <s v="VARI18045"/>
        <s v="VARI18046"/>
        <s v="VARI18047"/>
        <s v="VARI18048"/>
        <s v="VARI18049"/>
        <s v="VARI18050"/>
        <s v="VARI18051"/>
        <s v="VARI18052"/>
        <s v="VARI18053"/>
        <s v="VARI18054"/>
        <s v="VARI18055"/>
        <s v="VARI18056"/>
        <s v="VARI18057"/>
        <s v="VARI18058"/>
        <s v="VARI18059"/>
        <s v="VARI18060"/>
        <s v="VARI18061"/>
        <s v="VARI18062"/>
        <s v="VARI18063"/>
        <s v="VARI18064"/>
        <s v="VARI18065"/>
        <s v="VARI18066"/>
        <s v="VARI18067"/>
        <s v="VARI18068"/>
        <s v="VARI18069"/>
        <s v="VARI18070"/>
        <s v="VARI18071"/>
        <s v="VARI18072"/>
        <s v="VARI18073"/>
        <s v="VARI18074"/>
        <s v="VARI18075"/>
        <s v="VARI18076"/>
        <s v="VARI18077"/>
        <s v="VARI18078"/>
        <s v="VARI18079"/>
        <s v="VARI18080"/>
        <s v="VARI18081"/>
        <s v="VARI18082"/>
        <s v="VARI18083"/>
        <s v="VARI18084"/>
        <s v="VARI18085"/>
        <s v="VARI18086"/>
        <s v="VARI18087"/>
        <s v="VARI18088"/>
        <s v="VARI18089"/>
        <s v="VARI18090"/>
        <s v="VARI18091"/>
        <s v="VARI18092"/>
        <s v="VARI18093"/>
        <s v="VARI18094"/>
        <s v="VARI18095"/>
        <s v="VARI18096"/>
        <s v="VARI18097"/>
        <s v="VARI18098"/>
        <s v="VARI18099"/>
        <s v="VARI18100"/>
        <s v="-refer to remarks"/>
        <s v="VART18001"/>
        <s v="VART18002"/>
        <s v="VART18003"/>
        <s v="VART18004"/>
        <s v="VART18005"/>
        <s v="VART18007"/>
        <s v="VART18008"/>
        <s v="VART18009"/>
        <s v="VART18010"/>
        <s v="VART18011"/>
        <s v="VART18012"/>
        <s v="VART18013"/>
        <s v="VART18014"/>
        <s v="VART18015"/>
        <s v="VART18016"/>
        <s v="VART18017"/>
        <s v="VART18018"/>
        <s v="VART18019"/>
        <s v="VART18020"/>
        <s v="VART18023"/>
        <s v="VART18024"/>
        <s v="VART18025"/>
        <s v="VART18026"/>
        <s v="VART18027"/>
        <s v="VART18028"/>
        <s v="VART18029"/>
        <s v="VART18030"/>
        <s v="VART18031"/>
        <s v="VART18032"/>
        <s v="VART18033"/>
        <s v="VART18034"/>
        <s v="VART18035"/>
        <s v="VART18036"/>
        <s v="VART18037"/>
        <s v="VART18038"/>
        <s v="VART18039"/>
        <s v="VART18040"/>
        <s v="VART18041"/>
        <s v="VART18042"/>
        <s v="VART18043"/>
        <s v="VART18044"/>
        <s v="VART18045"/>
        <s v="VART18046"/>
        <s v="VART18047"/>
        <s v="VART18048"/>
        <s v="VART18049"/>
        <s v="VART18050"/>
        <s v="VART18051"/>
        <s v="VART18052"/>
        <s v="VART18053"/>
        <s v="VART18054"/>
        <s v="VART18055"/>
        <s v="VART18056"/>
        <s v="VART18057"/>
        <s v="VART18058"/>
        <s v="VART18059"/>
        <s v="VART18060"/>
        <s v="VART18061"/>
        <s v="VART18062"/>
        <s v="VART18063"/>
        <s v="VART18064"/>
        <s v="VART18065"/>
        <s v="VART18066"/>
        <s v="VART18067"/>
        <s v="VART18068"/>
        <s v="VART18069"/>
        <s v="VART18070"/>
        <s v="VART18071"/>
        <s v="VART18072"/>
        <s v="VART18073"/>
        <s v="VART18074"/>
        <s v="VART18075"/>
        <s v="VART18076"/>
        <s v="VART18077"/>
        <s v="VART18078"/>
        <s v="VART18079"/>
        <s v="VART18080"/>
        <s v="VART18081"/>
        <s v="VART18082"/>
        <s v="VART18083"/>
        <s v="VART18084"/>
        <s v="VART18085"/>
        <s v="VART18086"/>
        <s v="VART18087"/>
        <s v="VART18088"/>
        <s v="VART18089"/>
        <s v="VART18090"/>
        <s v="VART18091"/>
        <s v="VART18092"/>
        <s v="VART18093"/>
        <s v="VART18094"/>
        <s v="VART18095"/>
        <s v="VART18096"/>
        <s v="VART18097"/>
        <s v="VART18098"/>
        <s v="VART18099"/>
        <s v="VART18100"/>
        <m/>
        <s v="VDAI18001"/>
        <s v="VDAI18002"/>
        <s v="VDAI18003"/>
        <s v="VDAI18004"/>
        <s v="VDAI18005"/>
        <s v="VDAI18006"/>
        <s v="VDAI18007"/>
        <s v="VDAI18008"/>
        <s v="VDAI18009"/>
        <s v="VDAI18010"/>
        <s v="VDAI18011"/>
        <s v="VDAI18012"/>
        <s v="VDAI18013"/>
        <s v="VDAI18014"/>
        <s v="VDAI18015"/>
        <s v="VDAI18016"/>
        <s v="VDAI18017"/>
        <s v="VDAI18018"/>
        <s v="VDAI18019"/>
        <s v="VDAI18020"/>
        <s v="VDAI18021"/>
        <s v="VDAI18022"/>
        <s v="VDAI18023"/>
        <s v="VDAI18024"/>
        <s v="VDAI18025"/>
        <s v="VDAI18026"/>
        <s v="VDAI18027"/>
        <s v="VDAI18028"/>
        <s v="VDAI18029"/>
        <s v="VDAI18030"/>
        <s v="VDAI18031"/>
        <s v="VDAI18032"/>
        <s v="VDAI18033"/>
        <s v="VDAI18034"/>
        <s v="VDAI18035"/>
        <s v="VDAI18036"/>
        <s v="VDAI18037"/>
        <s v="VDAI18038"/>
        <s v="VDAI18039"/>
        <s v="VDAI18040"/>
        <s v="VDAI18041"/>
        <s v="VDAI18042"/>
        <s v="VDAI18043"/>
        <s v="VDAI18044"/>
        <s v="VDAI18045"/>
        <s v="VDAI18046"/>
        <s v="VDAI18047"/>
        <s v="VDAI18048"/>
        <s v="VDAI18049"/>
        <s v="VDAI18050"/>
        <s v="VDAI18051"/>
        <s v="VDAI18052"/>
        <s v="VDAI18053"/>
        <s v="VDAI18054"/>
        <s v="VDAI18055"/>
        <s v="VDAI18056"/>
        <s v="VDAI18057"/>
        <s v="VDAI18058"/>
        <s v="VDAI18059"/>
        <s v="VDAI18060"/>
        <s v="VDAI18061"/>
        <s v="VDAI18062"/>
        <s v="VDAI18063"/>
        <s v="VDAI18064"/>
        <s v="VDAI18065"/>
        <s v="VDAI18066"/>
        <s v="VDAI18067"/>
        <s v="VDAI18068"/>
        <s v="VDAI18069"/>
        <s v="VDAI18070"/>
        <s v="VDAI18071"/>
        <s v="VDAI18072"/>
        <s v="VDAI18073"/>
        <s v="VDAI18074"/>
        <s v="VDAI18075"/>
        <s v="VDAI18076"/>
        <s v="VDAI18077"/>
        <s v="VDAI18078"/>
        <s v="VDAI18079"/>
        <s v="VDAI18080"/>
        <s v="VDAI18081"/>
        <s v="VDAI18082"/>
        <s v="VDAI18083"/>
        <s v="VDAI18084"/>
        <s v="VDAI18085"/>
        <s v="VDAI18086"/>
        <s v="VDAI18087"/>
        <s v="VDAI18088"/>
        <s v="VDAI18089"/>
        <s v="VDAI18090"/>
        <s v="VDAI18091"/>
        <s v="VDAI18092"/>
        <s v="VDAI18093"/>
        <s v="VDAI18094"/>
        <s v="VDAI18095"/>
        <s v="VDAI18096"/>
        <s v="VDAI18097"/>
        <s v="VDAI18098"/>
        <s v="VDAI18099"/>
        <s v="VDAI18100"/>
        <s v="VDAN18001"/>
        <s v="VDAN18002"/>
        <s v="VDAN18003"/>
        <s v="VDAN18004"/>
        <s v="VDAN18005"/>
        <s v="VDAN18006"/>
        <s v="VDAN18007"/>
        <s v="VDAN18008"/>
        <s v="VDAN18009"/>
        <s v="VDAN18010"/>
        <s v="VDAN18011"/>
        <s v="VDAN18012"/>
        <s v="VDAN18013"/>
        <s v="VDAN18014"/>
        <s v="VDAN18015"/>
        <s v="VDAN18016"/>
        <s v="VDAN18017"/>
        <s v="VDAN18018"/>
        <s v="VDAN18019"/>
        <s v="VDAN18020"/>
        <s v="VDAN18021"/>
        <s v="VDAN18022"/>
        <s v="VDAN18023"/>
        <s v="VDAN18024"/>
        <s v="VDAN18025"/>
        <s v="VDAN18026"/>
        <s v="VDAN18027"/>
        <s v="VDAN18028"/>
        <s v="VDAN18029"/>
        <s v="VDAN18030"/>
        <s v="VDAN18031"/>
        <s v="VDAN18032"/>
        <s v="VDAN18033"/>
        <s v="VDAN18034"/>
        <s v="VDAN18035"/>
        <s v="VDAN18036"/>
        <s v="VDAN18037"/>
        <s v="VDAN18038"/>
        <s v="VDAN18039"/>
        <s v="VDAN18040"/>
        <s v="VDAN18041"/>
        <s v="VDAN18042"/>
        <s v="VDAN18043"/>
        <s v="VDAN18044"/>
        <s v="VDAN18045"/>
        <s v="VDAN18046"/>
        <s v="VDAN18047"/>
        <s v="VDAN18048"/>
        <s v="VDAN18049"/>
        <s v="VDAN18050"/>
        <s v="VDAN18051"/>
        <s v="VDAN18052"/>
        <s v="VDAN18053"/>
        <s v="VDAN18054"/>
        <s v="VDAN18055"/>
        <s v="VDAN18056"/>
        <s v="VDAN18057"/>
        <s v="VDAN18058"/>
        <s v="VDAN18059"/>
        <s v="VDAN18060"/>
        <s v="VDAN18061"/>
        <s v="VDAN18062"/>
        <s v="VDAN18063"/>
        <s v="VDAN18064"/>
        <s v="VDAN18065"/>
        <s v="VDAN18066"/>
        <s v="VDAN18067"/>
        <s v="VDAN18068"/>
        <s v="VDAN18069"/>
        <s v="VDAN18070"/>
        <s v="VDAN18071"/>
        <s v="VDAN18072"/>
        <s v="VDAN18073"/>
        <s v="VDAN18074"/>
        <s v="VDAN18075"/>
        <s v="VDAN18076"/>
        <s v="VDAN18077"/>
        <s v="VDAN18078"/>
        <s v="VDAN18079"/>
        <s v="VDAN18080"/>
        <s v="VDAN18081"/>
        <s v="VDAN18082"/>
        <s v="VDAN18083"/>
        <s v="VDAN18084"/>
        <s v="VDAN18085"/>
        <s v="VDAN18086"/>
        <s v="VDAN18087"/>
        <s v="VDAN18088"/>
        <s v="VDAN18089"/>
        <s v="VDAN18090"/>
        <s v="VDAN18091"/>
        <s v="VDAN18092"/>
        <s v="VDAN18093"/>
        <s v="VDAN18094"/>
        <s v="VDAN18095"/>
        <s v="VDAN18096"/>
        <s v="VDAN18097"/>
        <s v="VDAN18098"/>
        <s v="VDAN18099"/>
        <s v="VDAN18100"/>
        <s v="VDRA18001"/>
        <s v="VDRA18002"/>
        <s v="VDRA18003"/>
        <s v="VDRA18004"/>
        <s v="VDRA18005"/>
        <s v="VDRA18006"/>
        <s v="VDRA18007"/>
        <s v="VDRA18008"/>
        <s v="VDRA18009"/>
        <s v="VDRA18010"/>
        <s v="VDRA18011"/>
        <s v="VDRA18012"/>
        <s v="VDRA18013"/>
        <s v="VDRA18014"/>
        <s v="VDRA18015"/>
        <s v="VDRA18016"/>
        <s v="VDRA18017"/>
        <s v="VDRA18018"/>
        <s v="VDRA18019"/>
        <s v="VDRA18020"/>
        <s v="VDRA18021"/>
        <s v="VDRA18022"/>
        <s v="VDRA18023"/>
        <s v="VDRA18024"/>
        <s v="VDRA18025"/>
        <s v="VDRA18026"/>
        <s v="VDRA18027"/>
        <s v="VDRA18028"/>
        <s v="VDRA18029"/>
        <s v="VDRA18030"/>
        <s v="VDRA18031"/>
        <s v="VDRA18032"/>
        <s v="VDRA18033"/>
        <s v="VDRA18034"/>
        <s v="VDRA18035"/>
        <s v="VDRA18036"/>
        <s v="VDRA18037"/>
        <s v="VDRA18038"/>
        <s v="VDRA18039"/>
        <s v="VDRA18040"/>
        <s v="VDRA18041"/>
        <s v="VDRA18042"/>
        <s v="VDRA18043"/>
        <s v="VDRA18044"/>
        <s v="VDRA18045"/>
        <s v="VDRA18046"/>
        <s v="VDRA18047"/>
        <s v="VDRA18048"/>
        <s v="VDRA18049"/>
        <s v="VDRA18050"/>
        <s v="VDRA18051"/>
        <s v="VDRA18052"/>
        <s v="VDRA18053"/>
        <s v="VDRA18054"/>
        <s v="VDRA18055"/>
        <s v="VDRA18056"/>
        <s v="VDRA18057"/>
        <s v="VDRA18058"/>
        <s v="VDRA18059"/>
        <s v="VDRA18060"/>
        <s v="VDRA18061"/>
        <s v="VDRA18062"/>
        <s v="VDRA18063"/>
        <s v="VDRA18064"/>
        <s v="VDRA18065"/>
        <s v="VDRA18066"/>
        <s v="VDRA18067"/>
        <s v="VDRA18068"/>
        <s v="VDRA18069"/>
        <s v="VDRA18070"/>
        <s v="VDRA18071"/>
        <s v="VDRA18072"/>
        <s v="VDRA18073"/>
        <s v="VDRA18074"/>
        <s v="VDRA18075"/>
        <s v="VDRA18076"/>
        <s v="VDRA18077"/>
        <s v="VDRA18078"/>
        <s v="VDRA18079"/>
        <s v="VDRA18080"/>
        <s v="VDRA18081"/>
        <s v="VDRA18082"/>
        <s v="VDRA18083"/>
        <s v="VDRA18084"/>
        <s v="VDRA18085"/>
        <s v="VDRA18086"/>
        <s v="VDRA18087"/>
        <s v="VDRA18088"/>
        <s v="VDRA18089"/>
        <s v="VDRA18090"/>
        <s v="VDRA18091"/>
        <s v="VDRA18092"/>
        <s v="VDRA18093"/>
        <s v="VDRA18094"/>
        <s v="VDRA18095"/>
        <s v="VDRA18096"/>
        <s v="VDRA18097"/>
        <s v="VDRA18098"/>
        <s v="VDRA18099"/>
        <s v="VDRA18100"/>
        <s v="VEMI18001"/>
        <s v="VEMI18002"/>
        <s v="VEMI18003"/>
        <s v="VEMI18004"/>
        <s v="VEMI18005"/>
        <s v="VEMI18006"/>
        <s v="VEMI18007"/>
        <s v="VEMI18008"/>
        <s v="VEMI18009"/>
        <s v="VEMI18010"/>
        <s v="VEMI18011"/>
        <s v="VEMI18012"/>
        <s v="VEMI18013"/>
        <s v="VEMI18014"/>
        <s v="VEMI18015"/>
        <s v="VEMI18016"/>
        <s v="VEMI18017"/>
        <s v="VEMI18018"/>
        <s v="VEMI18019"/>
        <s v="VEMI18020"/>
        <s v="VEMI18021"/>
        <s v="VEMI18022"/>
        <s v="VEMI18023"/>
        <s v="VEMI18024"/>
        <s v="VEMI18025"/>
        <s v="VEMI18026"/>
        <s v="VEMI18027"/>
        <s v="VEMI18028"/>
        <s v="VEMI18029"/>
        <s v="VEMI18030"/>
        <s v="VEMI18031"/>
        <s v="VEMI18032"/>
        <s v="VEMI18033"/>
        <s v="VEMI18034"/>
        <s v="VEMI18035"/>
        <s v="VEMI18036"/>
        <s v="VEMI18037"/>
        <s v="VEMI18038"/>
        <s v="VEMI18039"/>
        <s v="VEMI18040"/>
        <s v="VEMI18041"/>
        <s v="VEMI18042"/>
        <s v="VEMI18043"/>
        <s v="VEMI18044"/>
        <s v="VEMI18045"/>
        <s v="VEMI18046"/>
        <s v="VEMI18047"/>
        <s v="VEMI18048"/>
        <s v="VEMI18049"/>
        <s v="VEMI18050"/>
        <s v="VEMI18051"/>
        <s v="VEMI18052"/>
        <s v="VEMI18053"/>
        <s v="VEMI18054"/>
        <s v="VEMI18055"/>
        <s v="VEMI18056"/>
        <s v="VEMI18057"/>
        <s v="VEMI18058"/>
        <s v="VEMI18059"/>
        <s v="VEMI18060"/>
        <s v="VEMI18061"/>
        <s v="VEMI18062"/>
        <s v="VEMI18063"/>
        <s v="VEMI18064"/>
        <s v="VEMI18065"/>
        <s v="VEMI18066"/>
        <s v="VEMI18067"/>
        <s v="VEMI18068"/>
        <s v="VEMI18069"/>
        <s v="VEMI18070"/>
        <s v="VEMI18071"/>
        <s v="VEMI18072"/>
        <s v="VEMI18073"/>
        <s v="VEMI18074"/>
        <s v="VEMI18075"/>
        <s v="VEMI18076"/>
        <s v="VEMI18077"/>
        <s v="VEMI18078"/>
        <s v="VEMI18079"/>
        <s v="VEMI18080"/>
        <s v="VEMI18081"/>
        <s v="VEMI18082"/>
        <s v="VEMI18083"/>
        <s v="VEMI18084"/>
        <s v="VEMI18085"/>
        <s v="VEMI18086"/>
        <s v="VEMI18087"/>
        <s v="VEMI18088"/>
        <s v="VEMI18089"/>
        <s v="VEMI18090"/>
        <s v="VEMI18091"/>
        <s v="VEMI18092"/>
        <s v="VEMI18093"/>
        <s v="VEMI18094"/>
        <s v="VEMI18095"/>
        <s v="VEMI18096"/>
        <s v="VEMI18097"/>
        <s v="VEMI18098"/>
        <s v="VEMI18099"/>
        <s v="VEMI18100"/>
        <s v="VEPI18002"/>
        <s v="VEPI18003"/>
        <s v="VEPI18004"/>
        <s v="VEPI18005"/>
        <s v="VEPI18006"/>
        <s v="VEPI18007"/>
        <s v="VEPI18008"/>
        <s v="VEPI18009"/>
        <s v="VEPI18010"/>
        <s v="VEPI18001"/>
        <s v="VEPI18011"/>
        <s v="VEPI18012"/>
        <s v="VEPI18013"/>
        <s v="VEPI18014"/>
        <s v="VEPI18015"/>
        <s v="VEPI18016"/>
        <s v="VEPI18017"/>
        <s v="VEPI18018"/>
        <s v="VEPI18019"/>
        <s v="VEPI18020"/>
        <s v="VEPI18021"/>
        <s v="VEPI18022"/>
        <s v="VEPI18023"/>
        <s v="VEPI18024"/>
        <s v="VEPI18025"/>
        <s v="VEPI18026"/>
        <s v="VEPI18027"/>
        <s v="VEPI18028"/>
        <s v="VEPI18029"/>
        <s v="VEPI18030"/>
        <s v="VEPI18031"/>
        <s v="VEPI18032"/>
        <s v="VEPI18033"/>
        <s v="VEPI18034"/>
        <s v="VEPI18035"/>
        <s v="VEPI18036"/>
        <s v="VEPI18037"/>
        <s v="VEPI18038"/>
        <s v="VEPI18039"/>
        <s v="VEPI18040"/>
        <s v="VEPI18041"/>
        <s v="VEPI18042"/>
        <s v="VEPI18043"/>
        <s v="VEPI18044"/>
        <s v="VEPI18045"/>
        <s v="VEPI18046"/>
        <s v="VEPI18047"/>
        <s v="VEPI18048"/>
        <s v="VEPI18049"/>
        <s v="VEPI18050"/>
        <s v="VEPI18051"/>
        <s v="VEPI18052"/>
        <s v="VEPI18053"/>
        <s v="VEPI18054"/>
        <s v="VEPI18055"/>
        <s v="VEPI18056"/>
        <s v="VEPI18057"/>
        <s v="VEPI18058"/>
        <s v="VEPI18059"/>
        <s v="VEPI18060"/>
        <s v="VEPI18061"/>
        <s v="VEPI18062"/>
        <s v="VEPI18063"/>
        <s v="VEPI18064"/>
        <s v="VEPI18065"/>
        <s v="VEPI18066"/>
        <s v="VEPI18067"/>
        <s v="VEPI18068"/>
        <s v="VEPI18069"/>
        <s v="VEPI18070"/>
        <s v="VEPI18071"/>
        <s v="VEPI18072"/>
        <s v="VEPI18073"/>
        <s v="VEPI18074"/>
        <s v="VEPI18075"/>
        <s v="VEPI18076"/>
        <s v="VEPI18077"/>
        <s v="VEPI18078"/>
        <s v="VEPI18079"/>
        <s v="VEPI18080"/>
        <s v="VEPI18081"/>
        <s v="VEPI18082"/>
        <s v="VEPI18083"/>
        <s v="VEPI18084"/>
        <s v="VEPI18085"/>
        <s v="VEPI18086"/>
        <s v="VEPI18087"/>
        <s v="VEPI18088"/>
        <s v="VEPI18089"/>
        <s v="VEPI18090"/>
        <s v="VEPI18091"/>
        <s v="VEPI18092"/>
        <s v="VEPI18093"/>
        <s v="VEPI18094"/>
        <s v="VEPI18095"/>
        <s v="VEPI18096"/>
        <s v="VEPI18097"/>
        <s v="VEPI18098"/>
        <s v="VEPI18099"/>
        <s v="VEPI18100"/>
        <s v="ETEE18001"/>
        <s v="ETEE18002"/>
        <s v="ETEE18003"/>
        <s v="ETEE18004"/>
        <s v="ETEE18005"/>
        <s v="ETEE18006"/>
        <s v="VFHZ18001"/>
        <s v="VFHZ18002"/>
        <s v="VFHZ18003"/>
        <s v="VFHZ18004"/>
        <s v="VFHZ18005"/>
        <s v="VFHZ18006"/>
        <s v="VFHZ18007"/>
        <s v="VFHZ18008"/>
        <s v="VFHZ18009"/>
        <s v="VFHZ18010"/>
        <s v="VFHZ18011"/>
        <s v="VFHZ18012"/>
        <s v="VFHZ18013"/>
        <s v="VFHZ18014"/>
        <s v="VFHZ18015"/>
        <s v="VFHZ18016"/>
        <s v="VFHZ18017"/>
        <s v="VFHZ18018"/>
        <s v="VFHZ18019"/>
        <s v="VFHZ18020"/>
        <s v="VFHZ18021"/>
        <s v="VFHZ18022"/>
        <s v="VFHZ18023"/>
        <s v="VFHZ18024"/>
        <s v="VFHZ18025"/>
        <s v="VFHZ18026"/>
        <s v="VFHZ18027"/>
        <s v="VFHZ18028"/>
        <s v="VFHZ18029"/>
        <s v="VFHZ18030"/>
        <s v="VFHZ18031"/>
        <s v="VFHZ18032"/>
        <s v="VFHZ18033"/>
        <s v="VFHZ18034"/>
        <s v="VFHZ18035"/>
        <s v="VFHZ18036"/>
        <s v="VFHZ18037"/>
        <s v="VFHZ18038"/>
        <s v="VFHZ18039"/>
        <s v="VFHZ18040"/>
        <s v="VFHZ18041"/>
        <s v="VFHZ18042"/>
        <s v="VFHZ18043"/>
        <s v="VFHZ18044"/>
        <s v="VFHZ18045"/>
        <s v="VFHZ18046"/>
        <s v="VFHZ18047"/>
        <s v="VFHZ18048"/>
        <s v="VFHZ18049"/>
        <s v="VFHZ18050"/>
        <s v="VFHZ18051"/>
        <s v="VFHZ18052"/>
        <s v="VFHZ18053"/>
        <s v="VFHZ18054"/>
        <s v="VFHZ18055"/>
        <s v="VFHZ18056"/>
        <s v="VFHZ18057"/>
        <s v="VFHZ18058"/>
        <s v="VFHZ18059"/>
        <s v="VFHZ18060"/>
        <s v="VFHZ18061"/>
        <s v="VFHZ18062"/>
        <s v="VFHZ18063"/>
        <s v="VFHZ18064"/>
        <s v="VFHZ18065"/>
        <s v="VFHZ18066"/>
        <s v="VFHZ18067"/>
        <s v="VFHZ18068"/>
        <s v="VFHZ18069"/>
        <s v="VFHZ18070"/>
        <s v="VFHZ18071"/>
        <s v="VFHZ18072"/>
        <s v="VFHZ18073"/>
        <s v="VFHZ18074"/>
        <s v="VFHZ18075"/>
        <s v="VFHZ18076"/>
        <s v="VFHZ18077"/>
        <s v="VFHZ18078"/>
        <s v="VFHZ18079"/>
        <s v="VFHZ18080"/>
        <s v="VFHZ18081"/>
        <s v="VFHZ18082"/>
        <s v="VFHZ18083"/>
        <s v="VFHZ18084"/>
        <s v="VFHZ18085"/>
        <s v="VFHZ18086"/>
        <s v="VFHZ18087"/>
        <s v="VFHZ18088"/>
        <s v="VFHZ18089"/>
        <s v="VFHZ18090"/>
        <s v="VFHZ18091"/>
        <s v="VFHZ18092"/>
        <s v="VFHZ18093"/>
        <s v="VFHZ18094"/>
        <s v="VFHZ18095"/>
        <s v="VFHZ18096"/>
        <s v="VFHZ18097"/>
        <s v="VFHZ18098"/>
        <s v="VFHZ18099"/>
        <s v="VFHZ18100"/>
        <s v="FUTU180038"/>
        <s v="FUT18001"/>
        <s v="FUT18002"/>
        <s v="FUT18003"/>
        <s v="FUT18004"/>
        <s v="VJWA18005"/>
        <s v="VJWA18006"/>
        <s v="VJWA18007"/>
        <s v="VJWA18008"/>
        <s v="VJWA18009"/>
        <s v="VJWA18010"/>
        <s v="VJWA18011"/>
        <s v="VJWA18012"/>
        <s v="VJWA18013"/>
        <s v="VJWA18014"/>
        <s v="VJWA18015"/>
        <s v="VJWA18016"/>
        <s v="VJWA18017"/>
        <s v="VJWA18018"/>
        <s v="VJWA18019"/>
        <s v="VJWA18020"/>
        <s v="VJWA18021"/>
        <s v="VJWA18022"/>
        <s v="VJWA18023"/>
        <s v="VJWA18024"/>
        <s v="VJWA18025"/>
        <s v="VJWA18026"/>
        <s v="VJWA18027"/>
        <s v="VJWA18028"/>
        <s v="VJWA18029"/>
        <s v="VJWA18030"/>
        <s v="VJWA18031"/>
        <s v="VJWA18032"/>
        <s v="VJWA18033"/>
        <s v="VJWA18034"/>
        <s v="VJWA18035"/>
        <s v="VJWA18036"/>
        <s v="VJWA18037"/>
        <s v="VJWA18038"/>
        <s v="VJWA18039"/>
        <s v="VJWA18040"/>
        <s v="VJWA18041"/>
        <s v="VJWA18042"/>
        <s v="VJWA18043"/>
        <s v="VJWA18044"/>
        <s v="VJWA18045"/>
        <s v="VJWA18046"/>
        <s v="VJWA18047"/>
        <s v="VJWA18048"/>
        <s v="VJWA18049"/>
        <s v="VJWA18050"/>
        <s v="VJWA18051"/>
        <s v="VJWA18052"/>
        <s v="VJWA18053"/>
        <s v="VJWA18054"/>
        <s v="VJWA18055"/>
        <s v="VJWA18056"/>
        <s v="VJWA18057"/>
        <s v="VJWA18058"/>
        <s v="VJWA18059"/>
        <s v="VJWA18060"/>
        <s v="VJWA18061"/>
        <s v="VJWA18062"/>
        <s v="VJWA18063"/>
        <s v="VJWA18064"/>
        <s v="VJWA18065"/>
        <s v="VJWA18066"/>
        <s v="VJWA18067"/>
        <s v="VJWA18068"/>
        <s v="VJWA18069"/>
        <s v="VJWA18070"/>
        <s v="VJWA18071"/>
        <s v="VJWA18072"/>
        <s v="VJWA18073"/>
        <s v="VJWA18074"/>
        <s v="VJWA18075"/>
        <s v="VJWA18076"/>
        <s v="VJWA18077"/>
        <s v="VJWA18078"/>
        <s v="VJWA18079"/>
        <s v="VJWA18080"/>
        <s v="VJWA18081"/>
        <s v="VJWA18082"/>
        <s v="VJWA18083"/>
        <s v="VJWA18084"/>
        <s v="VJWA18085"/>
        <s v="VJWA18086"/>
        <s v="VJWA18087"/>
        <s v="VJWA18088"/>
        <s v="VJWA18089"/>
        <s v="VJWA18090"/>
        <s v="VJWA18091"/>
        <s v="VJWA18092"/>
        <s v="VJWA18093"/>
        <s v="VJWA18094"/>
        <s v="VJWA18095"/>
        <s v="VJWA18096"/>
        <s v="VJWA18097"/>
        <s v="VJWA18098"/>
        <s v="VJWA18099"/>
        <s v="VJWA18100"/>
        <s v="VLVC18001"/>
        <s v="VLVC18002"/>
        <s v="VLVC18003"/>
        <s v="VLVC18004"/>
        <s v="VLVC18005"/>
        <s v="VLVC18006"/>
        <s v="VLVC18007"/>
        <s v="VLVC18008"/>
        <s v="VLVC18009"/>
        <s v="VLVC18010"/>
        <s v="VLVC18011"/>
        <s v="VLVC18012"/>
        <s v="VLVC18013"/>
        <s v="VLVC18014"/>
        <s v="VLVC18015"/>
        <s v="VLVC18016"/>
        <s v="VLVC18017"/>
        <s v="VLVC18018"/>
        <s v="VLVC18019"/>
        <s v="VLVC18020"/>
        <s v="VLVC18021"/>
        <s v="VLVC18022"/>
        <s v="VLVC18023"/>
        <s v="VLVC18024"/>
        <s v="VLVC18025"/>
        <s v="VLVC18026"/>
        <s v="VLVC18027"/>
        <s v="VLVC18028"/>
        <s v="VLVC18029"/>
        <s v="VLVC18030"/>
        <s v="VLVC18031"/>
        <s v="VLVC18032"/>
        <s v="VLVC18033"/>
        <s v="VLVC18034"/>
        <s v="VLVC18035"/>
        <s v="VLVC18036"/>
        <s v="VLVC18037"/>
        <s v="VLVC18038"/>
        <s v="VLVC18039"/>
        <s v="VLVC18040"/>
        <s v="VLVC18041"/>
        <s v="VLVC18042"/>
        <s v="VLVC18043"/>
        <s v="VLVC18044"/>
        <s v="VLVC18045"/>
        <s v="VLVC18046"/>
        <s v="VLVC18047"/>
        <s v="VLVC18048"/>
        <s v="VLVC18049"/>
        <s v="VLVC18050"/>
        <s v="VLVC18051"/>
        <s v="VLVC18052"/>
        <s v="VLVC18053"/>
        <s v="VLVC18054"/>
        <s v="VLVC18055"/>
        <s v="VLVC18056"/>
        <s v="VLVC18057"/>
        <s v="VLVC18058"/>
        <s v="VLVC18059"/>
        <s v="VLVC18060"/>
        <s v="VLVC18061"/>
        <s v="VLVC18062"/>
        <s v="VLVC18063"/>
        <s v="VLVC18064"/>
        <s v="VLVC18065"/>
        <s v="VLVC18066"/>
        <s v="VLVC18067"/>
        <s v="VLVC18068"/>
        <s v="VLVC18069"/>
        <s v="VLVC18070"/>
        <s v="VLVC18071"/>
        <s v="VLVC18072"/>
        <s v="VLVC18073"/>
        <s v="VLVC18074"/>
        <s v="VLVC18075"/>
        <s v="VLVC18076"/>
        <s v="VLVC18077"/>
        <s v="VLVC18078"/>
        <s v="VLVC18079"/>
        <s v="VLVC18080"/>
        <s v="VLVC18081"/>
        <s v="VLVC18082"/>
        <s v="VLVC18083"/>
        <s v="VLVC18084"/>
        <s v="VLVC18085"/>
        <s v="VLVC18086"/>
        <s v="VLVC18087"/>
        <s v="VLVC18088"/>
        <s v="VLVC18089"/>
        <s v="VLVC18090"/>
        <s v="VLVC18091"/>
        <s v="VLVC18092"/>
        <s v="VLVC18093"/>
        <s v="VLVC18094"/>
        <s v="VLVC18095"/>
        <s v="VLVC18096"/>
        <s v="VLVC18097"/>
        <s v="VLVC18098"/>
        <s v="VLVC18099"/>
        <s v="VLVC18100"/>
        <s v="VLCH18001"/>
        <s v="VLCH18002"/>
        <s v="VLCH18003"/>
        <s v="VLCH18004"/>
        <s v="VLCH18005"/>
        <s v="VLCH18006"/>
        <s v="VLCH18007"/>
        <s v="VLCH18008"/>
        <s v="VLCH18009"/>
        <s v="VLCH18010"/>
        <s v="VLCH18011"/>
        <s v="VLCH18012"/>
        <s v="VLCH18013"/>
        <s v="VLCH18014"/>
        <s v="VLCH18015"/>
        <s v="VLCH18016"/>
        <s v="VLCH18017"/>
        <s v="VLCH18018"/>
        <s v="VLCH18019"/>
        <s v="VLCH18020"/>
        <s v="VLCH18021"/>
        <s v="VLCH18022"/>
        <s v="VLCH18023"/>
        <s v="VLCH18024"/>
        <s v="VLCH18025"/>
        <s v="VLCH18026"/>
        <s v="VLCH18027"/>
        <s v="VLCH18028"/>
        <s v="VLCH18029"/>
        <s v="VLCH18030"/>
        <s v="VLCH18031"/>
        <s v="VLCH18032"/>
        <s v="VLCH18033"/>
        <s v="VLCH18034"/>
        <s v="VLCH18035"/>
        <s v="VLCH18036"/>
        <s v="VLCH18037"/>
        <s v="VLCH18038"/>
        <s v="VLCH18039"/>
        <s v="VLCH18040"/>
        <s v="VLCH18041"/>
        <s v="VLCH18042"/>
        <s v="VLCH18043"/>
        <s v="VLCH18044"/>
        <s v="VLCH18045"/>
        <s v="VLCH18046"/>
        <s v="VLCH18047"/>
        <s v="VLCH18048"/>
        <s v="VLCH18049"/>
        <s v="VLCH18050"/>
        <s v="VLCH18051"/>
        <s v="VLCH18052"/>
        <s v="VLCH18053"/>
        <s v="VLCH18054"/>
        <s v="VLCH18055"/>
        <s v="VLCH18056"/>
        <s v="VLCH18057"/>
        <s v="VLCH18058"/>
        <s v="VLCH18059"/>
        <s v="VLCH18060"/>
        <s v="VLCH18061"/>
        <s v="VLCH18062"/>
        <s v="VLCH18063"/>
        <s v="VLCH18064"/>
        <s v="VLCH18065"/>
        <s v="VLCH18066"/>
        <s v="VLCH18067"/>
        <s v="VLCH18068"/>
        <s v="VLCH18069"/>
        <s v="VLCH18070"/>
        <s v="VLCH18071"/>
        <s v="VLCH18072"/>
        <s v="VLCH18073"/>
        <s v="VLCH18074"/>
        <s v="VLCH18075"/>
        <s v="VLCH18076"/>
        <s v="VLCH18077"/>
        <s v="VLCH18078"/>
        <s v="VLCH18079"/>
        <s v="VLCH18080"/>
        <s v="VLCH18081"/>
        <s v="VLCH18082"/>
        <s v="VLCH18083"/>
        <s v="VLCH18084"/>
        <s v="VLCH18085"/>
        <s v="VLCH18086"/>
        <s v="VLCH18087"/>
        <s v="VLCH18088"/>
        <s v="VLCH18089"/>
        <s v="VLCH18090"/>
        <s v="VLCH18091"/>
        <s v="VLCH18092"/>
        <s v="VLCH18093"/>
        <s v="VLCH18094"/>
        <s v="VLCH18095"/>
        <s v="VLCH18096"/>
        <s v="VLCH18097"/>
        <s v="VLCH18098"/>
        <s v="VLCH18099"/>
        <s v="VLCH18100"/>
        <s v="VMUI18001"/>
        <s v="VMUI18002"/>
        <s v="VMUI18003"/>
        <s v="VMUI18004"/>
        <s v="VMUI18005"/>
        <s v="VMUI18006"/>
        <s v="VMUI18007"/>
        <s v="VMUI18008"/>
        <s v="VMUI18009"/>
        <s v="VMUI18010"/>
        <s v="VMUI18011"/>
        <s v="VMUI18012"/>
        <s v="VMUI18013"/>
        <s v="VMUI18014"/>
        <s v="VMUI18015"/>
        <s v="VMUI18016"/>
        <s v="VMUI18017"/>
        <s v="VMUI18018"/>
        <s v="VMUI18019"/>
        <s v="VMUI18020"/>
        <s v="VMUI18021"/>
        <s v="VMUI18022"/>
        <s v="VMUI18023"/>
        <s v="VMUI18024"/>
        <s v="VMUI18025"/>
        <s v="VMUI18026"/>
        <s v="VMUI18027"/>
        <s v="VMUI18028"/>
        <s v="VMUI18029"/>
        <s v="VMUI18030"/>
        <s v="VMUI18031"/>
        <s v="VMUI18032"/>
        <s v="VMUI18033"/>
        <s v="VMUI18034"/>
        <s v="VMUI18035"/>
        <s v="VMUI18036"/>
        <s v="VMUI18037"/>
        <s v="VMUI18038"/>
        <s v="VMUI18039"/>
        <s v="VMUI18040"/>
        <s v="VMUI18041"/>
        <s v="VMUI18042"/>
        <s v="VMUI18043"/>
        <s v="VMUI18044"/>
        <s v="VMUI18045"/>
        <s v="VMUI18046"/>
        <s v="VMUI18047"/>
        <s v="VMUI18048"/>
        <s v="VMUI18049"/>
        <s v="VMUI18050"/>
        <s v="VMUI18051"/>
        <s v="VMUI18052"/>
        <s v="VMUI18053"/>
        <s v="VMUI18054"/>
        <s v="VMUI18055"/>
        <s v="VMUI18056"/>
        <s v="VMUI18057"/>
        <s v="VMUI18058"/>
        <s v="VMUI18059"/>
        <s v="VMUI18060"/>
        <s v="VMUI18061"/>
        <s v="VMUI18062"/>
        <s v="VMUI18063"/>
        <s v="VMUI18064"/>
        <s v="VMUI18065"/>
        <s v="VMUI18066"/>
        <s v="VMUI18067"/>
        <s v="VMUI18068"/>
        <s v="VMUI18069"/>
        <s v="VMUI18070"/>
        <s v="VMUI18071"/>
        <s v="VMUI18072"/>
        <s v="VMUI18073"/>
        <s v="VMUI18074"/>
        <s v="VMUI18075"/>
        <s v="VMUI18076"/>
        <s v="VMUI18077"/>
        <s v="VMUI18078"/>
        <s v="VMUI18079"/>
        <s v="VMUI18080"/>
        <s v="VMUI18081"/>
        <s v="VMUI18082"/>
        <s v="VMUI18083"/>
        <s v="VMUI18084"/>
        <s v="VMUI18085"/>
        <s v="VMUI18086"/>
        <s v="VMUI18087"/>
        <s v="VMUI18088"/>
        <s v="VMUI18089"/>
        <s v="VMUI18090"/>
        <s v="VMUI18091"/>
        <s v="VMUI18092"/>
        <s v="VMUI18093"/>
        <s v="VMUI18094"/>
        <s v="VMUI18095"/>
        <s v="VMUI18096"/>
        <s v="VMUI18097"/>
        <s v="VMUI18098"/>
        <s v="VMUI18099"/>
        <s v="VMUI18100"/>
        <s v="VMUS18001"/>
        <s v="VMUS18002"/>
        <s v="VMUS18003"/>
        <s v="VMUS18004"/>
        <s v="VMUS18005"/>
        <s v="VMUS18006"/>
        <s v="VMUS18007"/>
        <s v="VMUS18008"/>
        <s v="VMUS18009"/>
        <s v="VMUS18010"/>
        <s v="VMUS18011"/>
        <s v="VMUS18012"/>
        <s v="VMUS18013"/>
        <s v="VMUS18014"/>
        <s v="VMUS18015"/>
        <s v="VMUS18016"/>
        <s v="VMUS18017"/>
        <s v="VMUS18018"/>
        <s v="VMUS18019"/>
        <s v="VMUS18020"/>
        <s v="VMUS18021"/>
        <s v="VMUS18022"/>
        <s v="VMUS18023"/>
        <s v="VMUS18024"/>
        <s v="VMUS18025"/>
        <s v="VMUS18026"/>
        <s v="VMUS18027"/>
        <s v="VMUS18028"/>
        <s v="VMUS18029"/>
        <s v="VMUS18030"/>
        <s v="VMUS18031"/>
        <s v="VMUS18032"/>
        <s v="VMUS18033"/>
        <s v="VMUS18034"/>
        <s v="VMUS18035"/>
        <s v="VMUS18036"/>
        <s v="VMUS18037"/>
        <s v="VMUS18038"/>
        <s v="VMUS18039"/>
        <s v="VMUS18040"/>
        <s v="VMUS18041"/>
        <s v="VMUS18042"/>
        <s v="VMUS18043"/>
        <s v="VMUS18044"/>
        <s v="VMUS18045"/>
        <s v="VMUS18046"/>
        <s v="VMUS18047"/>
        <s v="VMUS18048"/>
        <s v="VMUS18049"/>
        <s v="VMUS18050"/>
        <s v="VMUS18051"/>
        <s v="VMUS18052"/>
        <s v="VMUS18053"/>
        <s v="VMUS18054"/>
        <s v="VMUS18055"/>
        <s v="VMUS18056"/>
        <s v="VMUS18057"/>
        <s v="VMUS18058"/>
        <s v="VMUS18059"/>
        <s v="VMUS18060"/>
        <s v="VMUS18061"/>
        <s v="VMUS18062"/>
        <s v="VMUS18063"/>
        <s v="VMUS18064"/>
        <s v="VMUS18065"/>
        <s v="VMUS18066"/>
        <s v="VMUS18067"/>
        <s v="VMUS18068"/>
        <s v="VMUS18069"/>
        <s v="VMUS18070"/>
        <s v="VMUS18071"/>
        <s v="VMUS18072"/>
        <s v="VMUS18073"/>
        <s v="VMUS18074"/>
        <s v="VMUS18075"/>
        <s v="VMUS18076"/>
        <s v="VMUS18077"/>
        <s v="VMUS18078"/>
        <s v="VMUS18079"/>
        <s v="VMUS18080"/>
        <s v="VMUS18081"/>
        <s v="VMUS18082"/>
        <s v="VMUS18083"/>
        <s v="VMUS18084"/>
        <s v="VMUS18085"/>
        <s v="VMUS18086"/>
        <s v="VMUS18087"/>
        <s v="VMUS18088"/>
        <s v="VMUS18089"/>
        <s v="VMUS18090"/>
        <s v="VMUS18091"/>
        <s v="VMUS18092"/>
        <s v="VMUS18093"/>
        <s v="VMUS18094"/>
        <s v="VMUS18095"/>
        <s v="VMUS18096"/>
        <s v="VMUS18097"/>
        <s v="VMUS18098"/>
        <s v="VMUS18099"/>
        <s v="VMUS18100"/>
        <s v="VOUT18001"/>
        <s v="VOUT18002"/>
        <s v="VOUT18003"/>
        <s v="VOUT18004"/>
        <s v="VOUT18005"/>
        <s v="VOUT18006"/>
        <s v="VOUT18007"/>
        <s v="VOUT18008"/>
        <s v="VOUT18009"/>
        <s v="VOUT18010"/>
        <s v="VOUT18011"/>
        <s v="VOUT18012"/>
        <s v="VOUT18013"/>
        <s v="VOUT18014"/>
        <s v="VOUT18015"/>
        <s v="VOUT18016"/>
        <s v="VOUT18017"/>
        <s v="VOUT18018"/>
        <s v="VOUT18019"/>
        <s v="VOUT18020"/>
        <s v="VOUT18021"/>
        <s v="VOUT18022"/>
        <s v="VOUT18023"/>
        <s v="VOUT18024"/>
        <s v="VOUT18025"/>
        <s v="VOUT18026"/>
        <s v="VOUT18027"/>
        <s v="VOUT18028"/>
        <s v="VOUT18029"/>
        <s v="VOUT18030"/>
        <s v="VOUT18031"/>
        <s v="VOUT18032"/>
        <s v="VOUT18033"/>
        <s v="VOUT18034"/>
        <s v="VOUT18035"/>
        <s v="VOUT18036"/>
        <s v="VOUT18037"/>
        <s v="VOUT18038"/>
        <s v="VOUT18039"/>
        <s v="VOUT18040"/>
        <s v="VOUT18041"/>
        <s v="VOUT18042"/>
        <s v="VOUT18043"/>
        <s v="VOUT18044"/>
        <s v="VOUT18045"/>
        <s v="VOUT18046"/>
        <s v="VOUT18047"/>
        <s v="VOUT18048"/>
        <s v="VOUT18049"/>
        <s v="VOUT18050"/>
        <s v="VOUT18051"/>
        <s v="VOUT18052"/>
        <s v="VOUT18053"/>
        <s v="VOUT18054"/>
        <s v="VOUT18055"/>
        <s v="VOUT18056"/>
        <s v="VOUT18057"/>
        <s v="VOUT18058"/>
        <s v="VOUT18059"/>
        <s v="VOUT18060"/>
        <s v="VOUT18061"/>
        <s v="VOUT18062"/>
        <s v="VOUT18063"/>
        <s v="VOUT18064"/>
        <s v="VOUT18065"/>
        <s v="VOUT18066"/>
        <s v="VOUT18067"/>
        <s v="VOUT18068"/>
        <s v="VOUT18069"/>
        <s v="VOUT18070"/>
        <s v="VOUT18071"/>
        <s v="VOUT18072"/>
        <s v="VOUT18073"/>
        <s v="VOUT18074"/>
        <s v="VOUT18075"/>
        <s v="VOUT18076"/>
        <s v="VOUT18077"/>
        <s v="VOUT18078"/>
        <s v="VOUT18079"/>
        <s v="VOUT18080"/>
        <s v="VOUT18081"/>
        <s v="VOUT18082"/>
        <s v="VOUT18083"/>
        <s v="VOUT18084"/>
        <s v="VOUT18085"/>
        <s v="VOUT18086"/>
        <s v="VOUT18087"/>
        <s v="VOUT18088"/>
        <s v="VOUT18089"/>
        <s v="VOUT18090"/>
        <s v="VOUT18091"/>
        <s v="VOUT18092"/>
        <s v="VOUT18093"/>
        <s v="VOUT18094"/>
        <s v="VOUT18095"/>
        <s v="VOUT18096"/>
        <s v="VOUT18097"/>
        <s v="VOUT18098"/>
        <s v="VOUT18099"/>
        <s v="VOUT18100"/>
        <s v="VPAS18004"/>
        <s v="VPAS18001"/>
        <s v="VPAS18002"/>
        <s v="VPAS18003"/>
        <s v="VPAS18005"/>
        <s v="VPAS18006"/>
        <s v="VPAS18007"/>
        <s v="VPAS18008"/>
        <s v="VPAS18009"/>
        <s v="VPAS18010"/>
        <s v="VPAS18011"/>
        <s v="VPAS18012"/>
        <s v="VPAS18013"/>
        <s v="VPAS18014"/>
        <s v="VPAS18015"/>
        <s v="VPAS18016"/>
        <s v="VPAS18017"/>
        <s v="VPAS18018"/>
        <s v="VPAS18019"/>
        <s v="VPAS18020"/>
        <s v="VPAS18021"/>
        <s v="VPAS18022"/>
        <s v="VPAS18023"/>
        <s v="VPAS18024"/>
        <s v="VPAS18025"/>
        <s v="VPAS18026"/>
        <s v="VPAS18027"/>
        <s v="VPAS18028"/>
        <s v="VPAS18029"/>
        <s v="VPAS18030"/>
        <s v="VPAS18031"/>
        <s v="VPAS18032"/>
        <s v="VPAS18033"/>
        <s v="VPAS18034"/>
        <s v="VPAS18035"/>
        <s v="VPAS18036"/>
        <s v="VPAS18037"/>
        <s v="VPAS18038"/>
        <s v="VPAS18039"/>
        <s v="VPAS18040"/>
        <s v="VPAS18041"/>
        <s v="VPAS18042"/>
        <s v="VPAS18043"/>
        <s v="VPAS18044"/>
        <s v="VPAS18045"/>
        <s v="VPAS18046"/>
        <s v="VPAS18047"/>
        <s v="VPAS18048"/>
        <s v="VPAS18049"/>
        <s v="VPAS18050"/>
        <s v="VPAS18051"/>
        <s v="VPAS18052"/>
        <s v="VPAS18053"/>
        <s v="VPAS18054"/>
        <s v="VPAS18055"/>
        <s v="VPAS18056"/>
        <s v="VPAS18057"/>
        <s v="VPAS18058"/>
        <s v="VPAS18059"/>
        <s v="VPAS18060"/>
        <s v="VPAS18061"/>
        <s v="VPAS18062"/>
        <s v="VPAS18063"/>
        <s v="VPAS18064"/>
        <s v="VPAS18065"/>
        <s v="VPAS18066"/>
        <s v="VPAS18067"/>
        <s v="VPAS18068"/>
        <s v="VPAS18069"/>
        <s v="VPAS18070"/>
        <s v="VPAS18071"/>
        <s v="VPAS18072"/>
        <s v="VPAS18073"/>
        <s v="VPAS18074"/>
        <s v="VPAS18075"/>
        <s v="VPAS18076"/>
        <s v="VPAS18077"/>
        <s v="VPAS18078"/>
        <s v="VPAS18079"/>
        <s v="VPAS18080"/>
        <s v="VPAS18081"/>
        <s v="VPAS18082"/>
        <s v="VPAS18083"/>
        <s v="VPAS18084"/>
        <s v="VPAS18085"/>
        <s v="VPAS18086"/>
        <s v="VPAS18087"/>
        <s v="VPAS18088"/>
        <s v="VPAS18089"/>
        <s v="VPAS18090"/>
        <s v="VPAS18091"/>
        <s v="VPAS18092"/>
        <s v="VPAS18093"/>
        <s v="VPAS18094"/>
        <s v="VPAS18095"/>
        <s v="VPAS18096"/>
        <s v="VPAS18097"/>
        <s v="VPAS18098"/>
        <s v="VPAS18099"/>
        <s v="VPAS18100"/>
        <s v="VRAD18001"/>
        <s v="VRAD18002"/>
        <s v="VRAD18003"/>
        <s v="VRAD18004"/>
        <s v="VRAD18005"/>
        <s v="VRAD18006"/>
        <s v="VRAD18007"/>
        <s v="VRAD18008"/>
        <s v="VRAD18009"/>
        <s v="VRAD18010"/>
        <s v="VRAD18011"/>
        <s v="VRAD18012"/>
        <s v="VRAD18013"/>
        <s v="VRAD18014"/>
        <s v="VRAD18015"/>
        <s v="VRAD18016"/>
        <s v="VRAD18017"/>
        <s v="VRAD18018"/>
        <s v="VRAD18019"/>
        <s v="VRAD18020"/>
        <s v="VRAD18021"/>
        <s v="VRAD18022"/>
        <s v="VRAD18023"/>
        <s v="VRAD18024"/>
        <s v="VRAD18025"/>
        <s v="VRAD18026"/>
        <s v="VRAD18027"/>
        <s v="VRAD18028"/>
        <s v="VRAD18029"/>
        <s v="VRAD18030"/>
        <s v="VRAD18031"/>
        <s v="VRAD18032"/>
        <s v="VRAD18033"/>
        <s v="VRAD18034"/>
        <s v="VRAD18035"/>
        <s v="VRAD18036"/>
        <s v="VRAD18037"/>
        <s v="VRAD18038"/>
        <s v="VRAD18039"/>
        <s v="VRAD18040"/>
        <s v="VRAD18041"/>
        <s v="VRAD18042"/>
        <s v="VRAD18043"/>
        <s v="VRAD18044"/>
        <s v="VRAD18045"/>
        <s v="VRAD18046"/>
        <s v="VRAD18047"/>
        <s v="VRAD18048"/>
        <s v="VRAD18049"/>
        <s v="VRAD18050"/>
        <s v="VRAD18051"/>
        <s v="VRAD18052"/>
        <s v="VRAD18053"/>
        <s v="VRAD18054"/>
        <s v="VRAD18055"/>
        <s v="VRAD18056"/>
        <s v="VRAD18057"/>
        <s v="VRAD18058"/>
        <s v="VRAD18059"/>
        <s v="VRAD18060"/>
        <s v="VRAD18061"/>
        <s v="VRAD18062"/>
        <s v="VRAD18063"/>
        <s v="VRAD18064"/>
        <s v="VRAD18065"/>
        <s v="VRAD18066"/>
        <s v="VRAD18067"/>
        <s v="VRAD18068"/>
        <s v="VRAD18069"/>
        <s v="VRAD18070"/>
        <s v="VRAD18071"/>
        <s v="VRAD18072"/>
        <s v="VRAD18073"/>
        <s v="VRAD18074"/>
        <s v="VRAD18075"/>
        <s v="VRAD18076"/>
        <s v="VRAD18077"/>
        <s v="VRAD18078"/>
        <s v="VRAD18079"/>
        <s v="VRAD18080"/>
        <s v="VRAD18081"/>
        <s v="VRAD18082"/>
        <s v="VRAD18083"/>
        <s v="VRAD18084"/>
        <s v="VRAD18085"/>
        <s v="VRAD18086"/>
        <s v="VRAD18087"/>
        <s v="VRAD18088"/>
        <s v="VRAD18089"/>
        <s v="VRAD18090"/>
        <s v="VRAD18091"/>
        <s v="VRAD18092"/>
        <s v="VRAD18093"/>
        <s v="VRAD18094"/>
        <s v="VRAD18095"/>
        <s v="VRAD18096"/>
        <s v="VRAD18097"/>
        <s v="VRAD18098"/>
        <s v="VRAD18099"/>
        <s v="VRAD18100"/>
        <s v="VSFI18001"/>
        <s v="VSFI18002"/>
        <s v="VSFI18003"/>
        <s v="VSFI18004"/>
        <s v="VSFI18005"/>
        <s v="VSFI18006"/>
        <s v="VSFI18007"/>
        <s v="VSFI18008"/>
        <s v="VSFI18009"/>
        <s v="VSFI18010"/>
        <s v="VSFI18011"/>
        <s v="VSFI18012"/>
        <s v="VSFI18013"/>
        <s v="VSFI18014"/>
        <s v="VSFI18015"/>
        <s v="VSFI18016"/>
        <s v="VSFI18017"/>
        <s v="VSFI18018"/>
        <s v="VSFI18019"/>
        <s v="VSFI18020"/>
        <s v="VSFI18021"/>
        <s v="VSFI18022"/>
        <s v="VSFI18023"/>
        <s v="VSFI18024"/>
        <s v="VSFI18025"/>
        <s v="VSFI18026"/>
        <s v="VSFI18027"/>
        <s v="VSFI18028"/>
        <s v="VSFI18029"/>
        <s v="VSFI18030"/>
        <s v="VSFI18031"/>
        <s v="VSFI18032"/>
        <s v="VSFI18033"/>
        <s v="VSFI18034"/>
        <s v="VSFI18035"/>
        <s v="VSFI18036"/>
        <s v="VSFI18037"/>
        <s v="VSFI18038"/>
        <s v="VSFI18039"/>
        <s v="VSFI18040"/>
        <s v="VSFI18041"/>
        <s v="VSFI18042"/>
        <s v="VSFI18043"/>
        <s v="VSFI18044"/>
        <s v="VSFI18045"/>
        <s v="VSFI18046"/>
        <s v="VSFI18047"/>
        <s v="VSFI18048"/>
        <s v="VSFI18049"/>
        <s v="VSFI18050"/>
        <s v="VSFI18051"/>
        <s v="VSFI18052"/>
        <s v="VSFI18053"/>
        <s v="VSFI18054"/>
        <s v="VSFI18055"/>
        <s v="VSFI18056"/>
        <s v="VSFI18057"/>
        <s v="VSFI18058"/>
        <s v="VSFI18059"/>
        <s v="VSFI18060"/>
        <s v="VSFI18061"/>
        <s v="VSFI18062"/>
        <s v="VSFI18063"/>
        <s v="VSFI18064"/>
        <s v="VSFI18065"/>
        <s v="VSFI18066"/>
        <s v="VSFI18067"/>
        <s v="VSFI18068"/>
        <s v="VSFI18069"/>
        <s v="VSFI18070"/>
        <s v="VSFI18071"/>
        <s v="VSFI18072"/>
        <s v="VSFI18073"/>
        <s v="VSFI18074"/>
        <s v="VSFI18075"/>
        <s v="VSFI18076"/>
        <s v="VSFI18077"/>
        <s v="VSFI18078"/>
        <s v="VSFI18079"/>
        <s v="VSFI18080"/>
        <s v="VSFI18081"/>
        <s v="VSFI18082"/>
        <s v="VSFI18083"/>
        <s v="VSFI18084"/>
        <s v="VSFI18085"/>
        <s v="VSFI18086"/>
        <s v="VSFI18087"/>
        <s v="VSFI18088"/>
        <s v="VSFI18089"/>
        <s v="VSFI18090"/>
        <s v="VSFI18091"/>
        <s v="VSFI18092"/>
        <s v="VSFI18093"/>
        <s v="VSFI18094"/>
        <s v="VSFI18095"/>
        <s v="VSFI18096"/>
        <s v="VSFI18097"/>
        <s v="VSFI18098"/>
        <s v="VSFI18099"/>
        <s v="VSFI18100"/>
        <s v="VSPO18001"/>
        <s v="VSPO18002"/>
        <s v="VSPO18003"/>
        <s v="VSPO18004"/>
        <s v="VSPO18005"/>
        <s v="VSPO18006"/>
        <s v="VSPO18007"/>
        <s v="VSPO18008"/>
        <s v="VSPO18009"/>
        <s v="VSPO18010"/>
        <s v="VSPO18011"/>
        <s v="VSPO18012"/>
        <s v="VSPO18013"/>
        <s v="VSPO18014"/>
        <s v="VSPO18015"/>
        <s v="VSPO18016"/>
        <s v="VSPO18017"/>
        <s v="VSPO18018"/>
        <s v="VSPO18019"/>
        <s v="VSPO18020"/>
        <s v="VSPO18021"/>
        <s v="VSPO18022"/>
        <s v="VSPO18023"/>
        <s v="VSPO18024"/>
        <s v="VSPO18025"/>
        <s v="VSPO18026"/>
        <s v="VSPO18027"/>
        <s v="VSPO18028"/>
        <s v="VSPO18029"/>
        <s v="VSPO18030"/>
        <s v="VSPO18031"/>
        <s v="VSPO18032"/>
        <s v="VSPO18033"/>
        <s v="VSPO18034"/>
        <s v="VSPO18035"/>
        <s v="VSPO18036"/>
        <s v="VSPO18037"/>
        <s v="VSPO18038"/>
        <s v="VSPO18039"/>
        <s v="VSPO18040"/>
        <s v="VSPO18041"/>
        <s v="VSPO18042"/>
        <s v="VSPO18043"/>
        <s v="VSPO18044"/>
        <s v="VSPO18045"/>
        <s v="VSPO18046"/>
        <s v="VSPO18047"/>
        <s v="VSPO18048"/>
        <s v="VSPO18049"/>
        <s v="VSPO18050"/>
        <s v="VSPO18051"/>
        <s v="VSPO18052"/>
        <s v="VSPO18053"/>
        <s v="VSPO18054"/>
        <s v="VSPO18055"/>
        <s v="VSPO18056"/>
        <s v="VSPO18057"/>
        <s v="VSPO18058"/>
        <s v="VSPO18059"/>
        <s v="VSPO18060"/>
        <s v="VSPO18061"/>
        <s v="VSPO18062"/>
        <s v="VSPO18063"/>
        <s v="VSPO18064"/>
        <s v="VSPO18065"/>
        <s v="VSPO18066"/>
        <s v="VSPO18067"/>
        <s v="VSPO18068"/>
        <s v="VSPO18069"/>
        <s v="VSPO18070"/>
        <s v="VSPO18071"/>
        <s v="VSPO18072"/>
        <s v="VSPO18073"/>
        <s v="VSPO18074"/>
        <s v="VSPO18075"/>
        <s v="VSPO18076"/>
        <s v="VSPO18077"/>
        <s v="VSPO18078"/>
        <s v="VSPO18079"/>
        <s v="VSPO18080"/>
        <s v="VSPO18081"/>
        <s v="VSPO18082"/>
        <s v="VSPO18083"/>
        <s v="VSPO18084"/>
        <s v="VSPO18085"/>
        <s v="VSPO18086"/>
        <s v="VSPO18087"/>
        <s v="VSPO18088"/>
        <s v="VSPO18089"/>
        <s v="VSPO18090"/>
        <s v="VSPO18091"/>
        <s v="VSPO18092"/>
        <s v="VSPO18093"/>
        <s v="VSPO18094"/>
        <s v="VSPO18095"/>
        <s v="VSPO18096"/>
        <s v="VSPO18097"/>
        <s v="VSPO18098"/>
        <s v="VSPO18099"/>
        <s v="VSPO18100"/>
        <s v="VSTUI18001"/>
        <s v="VSTUI18002"/>
        <s v="VSTUI18003"/>
        <s v="VSTUI18004"/>
        <s v="VSTUI18005"/>
        <s v="VSTUI18006"/>
        <s v="VSTUI18007"/>
        <s v="VSTUI18008"/>
        <s v="VSTUI18009"/>
        <s v="VSTUI18010"/>
        <s v="VSTUI18011"/>
        <s v="VSTUI18012"/>
        <s v="VSTUI18013"/>
        <s v="VSTUI18014"/>
        <s v="VSTUI18015"/>
        <s v="VSTUI18016"/>
        <s v="VSTUI18017"/>
        <s v="VSTUI18018"/>
        <s v="VSTUI18019"/>
        <s v="VSTUI18020"/>
        <s v="VSTUI18021"/>
        <s v="VSTUI18022"/>
        <s v="VSTUI18023"/>
        <s v="VSTUI18024"/>
        <s v="VSTUI18025"/>
        <s v="VSTUI18026"/>
        <s v="VSTUI18027"/>
        <s v="VSTUI18028"/>
        <s v="VSTUI18029"/>
        <s v="VSTUI18030"/>
        <s v="VSTUI18031"/>
        <s v="VSTUI18032"/>
        <s v="VSTUI18033"/>
        <s v="VSTUI18034"/>
        <s v="VSTUI18035"/>
        <s v="VSTUI18036"/>
        <s v="VSTUI18037"/>
        <s v="VSTUI18038"/>
        <s v="VSTUI18039"/>
        <s v="VSTUI18040"/>
        <s v="VSTUI18041"/>
        <s v="VSTUI18042"/>
        <s v="VSTUI18043"/>
        <s v="VSTUI18044"/>
        <s v="VSTUI18045"/>
        <s v="VSTUI18046"/>
        <s v="VSTUI18047"/>
        <s v="VSTUI18048"/>
        <s v="VSTUI18049"/>
        <s v="VSTUI18050"/>
        <s v="VSTUI18051"/>
        <s v="VSTUI18052"/>
        <s v="VSTUI18053"/>
        <s v="VSTUI18054"/>
        <s v="VSTUI18055"/>
        <s v="VSTUI18056"/>
        <s v="VSTUI18057"/>
        <s v="VSTUI18058"/>
        <s v="VSTUI18059"/>
        <s v="VSTUI18060"/>
        <s v="VSTUI18061"/>
        <s v="VSTUI18062"/>
        <s v="VSTUI18063"/>
        <s v="VSTUI18064"/>
        <s v="VSTUI18065"/>
        <s v="VSTUI18066"/>
        <s v="VSTUI18067"/>
        <s v="VSTUI18068"/>
        <s v="VSTUI18069"/>
        <s v="VSTUI18070"/>
        <s v="VSTUI18071"/>
        <s v="VSTUI18072"/>
        <s v="VSTUI18073"/>
        <s v="VSTUI18074"/>
        <s v="VSTUI18075"/>
        <s v="VSTUI18076"/>
        <s v="VSTUI18077"/>
        <s v="VSTUI18078"/>
        <s v="VSTUI18079"/>
        <s v="VSTUI18080"/>
        <s v="VSTUI18081"/>
        <s v="VSTUI18082"/>
        <s v="VSTUI18083"/>
        <s v="VSTUI18084"/>
        <s v="VSTUI18085"/>
        <s v="VSTUI18086"/>
        <s v="VSTUI18087"/>
        <s v="VSTUI18088"/>
        <s v="VSTUI18089"/>
        <s v="VSTUI18090"/>
        <s v="VSTUI18091"/>
        <s v="VSTUI18092"/>
        <s v="VSTUI18093"/>
        <s v="VSTUI18094"/>
        <s v="VSTUI18095"/>
        <s v="VSTUI18096"/>
        <s v="VSTUI18097"/>
        <s v="VSTUI18098"/>
        <s v="VSTUI18099"/>
        <s v="VSTUI18100"/>
        <s v="VSWI18001"/>
        <s v="VSWI18002"/>
        <s v="VSWI18003"/>
        <s v="VSWI18004"/>
        <s v="VSWI18005"/>
        <s v="VSWI18007"/>
        <s v="VSWI18006"/>
        <s v="VSWI18008"/>
        <s v="VSWI18009"/>
        <s v="VSWI18010"/>
        <s v="VSWI18011"/>
        <s v="VSWI18012"/>
        <s v="VSWI18013"/>
        <s v="VSWI18014"/>
        <s v="VSWI18015"/>
        <s v="VSWI18016"/>
        <s v="VSWI18017"/>
        <s v="VSWI18018"/>
        <s v="VSWI18019"/>
        <s v="VSWI18020"/>
        <s v="VSWI18021"/>
        <s v="VSWI18022"/>
        <s v="VSWI18023"/>
        <s v="VSWI18024"/>
        <s v="VSWI18025"/>
        <s v="VSWI18026"/>
        <s v="VSWI18027"/>
        <s v="VSWI18028"/>
        <s v="VSWI18029"/>
        <s v="VSWI18030"/>
        <s v="VSWI18031"/>
        <s v="VSWI18032"/>
        <s v="VSWI18033"/>
        <s v="VSWI18034"/>
        <s v="VSWI18035"/>
        <s v="VSWI18036"/>
        <s v="VSWI18037"/>
        <s v="VSWI18038"/>
        <s v="VSWI18039"/>
        <s v="VSWI18040"/>
        <s v="VSWI18041"/>
        <s v="VSWI18042"/>
        <s v="VSWI18043"/>
        <s v="VSWI18044"/>
        <s v="VSWI18045"/>
        <s v="VSWI18046"/>
        <s v="VSWI18047"/>
        <s v="VSWI18048"/>
        <s v="VSWI18049"/>
        <s v="VSWI18050"/>
        <s v="VSWI18051"/>
        <s v="VSWI18052"/>
        <s v="VSWI18053"/>
        <s v="VSWI18054"/>
        <s v="VSWI18055"/>
        <s v="VSWI18056"/>
        <s v="VSWI18057"/>
        <s v="VSWI18058"/>
        <s v="VSWI18059"/>
        <s v="VSWI18060"/>
        <s v="VSWI18061"/>
        <s v="VSWI18062"/>
        <s v="VSWI18063"/>
        <s v="VSWI18064"/>
        <s v="VSWI18065"/>
        <s v="VSWI18066"/>
        <s v="VSWI18067"/>
        <s v="VSWI18068"/>
        <s v="VSWI18069"/>
        <s v="VSWI18070"/>
        <s v="VSWI18071"/>
        <s v="VSWI18072"/>
        <s v="VSWI18073"/>
        <s v="VSWI18074"/>
        <s v="VSWI18075"/>
        <s v="VSWI18076"/>
        <s v="VSWI18077"/>
        <s v="VSWI18078"/>
        <s v="VSWI18079"/>
        <s v="VSWI18080"/>
        <s v="VSWI18081"/>
        <s v="VSWI18082"/>
        <s v="VSWI18083"/>
        <s v="VSWI18084"/>
        <s v="VSWI18085"/>
        <s v="VSWI18086"/>
        <s v="VSWI18087"/>
        <s v="VSWI18088"/>
        <s v="VSWI18089"/>
        <s v="VSWI18090"/>
        <s v="VSWI18091"/>
        <s v="VSWI18092"/>
        <s v="VSWI18093"/>
        <s v="VSWI18094"/>
        <s v="VSWI18095"/>
        <s v="VSWI18096"/>
        <s v="VSWI18097"/>
        <s v="VSWI18098"/>
        <s v="VSWI18099"/>
        <s v="VSWI18100"/>
        <s v="VSTW18001"/>
        <s v="VSTW18002"/>
        <s v="VSTW18003"/>
        <s v="VSTW18004"/>
        <s v="VSTW18005"/>
        <s v="VSTW18006"/>
        <s v="VSTW18007"/>
        <s v="VSTW18008"/>
        <s v="VSTW18009"/>
        <s v="VSTW18010"/>
        <s v="VSTW18011"/>
        <s v="VSTW18012"/>
        <s v="VSTW18013"/>
        <s v="VSTW18014"/>
        <s v="VSTW18015"/>
        <s v="VSTW18016"/>
        <s v="VSTW18017"/>
        <s v="VSTW18018"/>
        <s v="VSTW18019"/>
        <s v="VSTW18020"/>
        <s v="VSTW18021"/>
        <s v="VSTW18022"/>
        <s v="VSTW18023"/>
        <s v="VSTW18024"/>
        <s v="VSTW18025"/>
        <s v="VSTW18026"/>
        <s v="VSTW18027"/>
        <s v="VSTW18028"/>
        <s v="VSTW18029"/>
        <s v="VSTW18030"/>
        <s v="VSTW18031"/>
        <s v="VSTW18032"/>
        <s v="VSTW18033"/>
        <s v="VSTW18034"/>
        <s v="VSTW18035"/>
        <s v="VSTW18036"/>
        <s v="VSTW18037"/>
        <s v="VSTW18038"/>
        <s v="VSTW18039"/>
        <s v="VSTW18040"/>
        <s v="VSTW18041"/>
        <s v="VSTW18042"/>
        <s v="VSTW18043"/>
        <s v="VSTW18044"/>
        <s v="VSTW18045"/>
        <s v="VSTW18046"/>
        <s v="VSTW18047"/>
        <s v="VSTW18048"/>
        <s v="VSTW18049"/>
        <s v="VSTW18050"/>
        <s v="VSTW18051"/>
        <s v="VSTW18052"/>
        <s v="VSTW18053"/>
        <s v="VSTW18054"/>
        <s v="VSTW18055"/>
        <s v="VSTW18056"/>
        <s v="VSTW18057"/>
        <s v="VSTW18058"/>
        <s v="VSTW18059"/>
        <s v="VSTW18060"/>
        <s v="VSTW18061"/>
        <s v="VSTW18062"/>
        <s v="VSTW18063"/>
        <s v="VSTW18064"/>
        <s v="VSTW18065"/>
        <s v="VSTW18066"/>
        <s v="VSTW18067"/>
        <s v="VSTW18068"/>
        <s v="VSTW18069"/>
        <s v="VSTW18070"/>
        <s v="VSTW18071"/>
        <s v="VSTW18072"/>
        <s v="VSTW18073"/>
        <s v="VSTW18074"/>
        <s v="VSTW18075"/>
        <s v="VSTW18076"/>
        <s v="VSTW18077"/>
        <s v="VSTW18078"/>
        <s v="VSTW18079"/>
        <s v="VSTW18080"/>
        <s v="VSTW18081"/>
        <s v="VSTW18082"/>
        <s v="VSTW18083"/>
        <s v="VSTW18084"/>
        <s v="VSTW18085"/>
        <s v="VSTW18086"/>
        <s v="VSTW18087"/>
        <s v="VSTW18088"/>
        <s v="VSTW18089"/>
        <s v="VSTW18090"/>
        <s v="VSTW18091"/>
        <s v="VSTW18092"/>
        <s v="VSTW18093"/>
        <s v="VSTW18094"/>
        <s v="VSTW18095"/>
        <s v="VSTW18096"/>
        <s v="VSTW18097"/>
        <s v="VSTW18098"/>
        <s v="VSTW18099"/>
        <s v="VSTW18100"/>
        <s v="VIVE18001"/>
        <s v="VIVE18002"/>
        <s v="VIVE18003"/>
        <s v="VIVE18004"/>
        <s v="VIVE18005"/>
        <s v="VIVE18006"/>
        <s v="VIVE18007"/>
        <s v="VIVE18008"/>
        <s v="VIVE18009"/>
        <s v="VIVE18010"/>
        <s v="VIVE18011"/>
        <s v="VIVE18012"/>
        <s v="VIVE18013"/>
        <s v="VIVE18014"/>
        <s v="VIVE18015"/>
        <s v="VIVE18016"/>
        <s v="VIVE18017"/>
        <s v="VIVE18018"/>
        <s v="VIVE18019"/>
        <s v="VIVE18020"/>
        <s v="VIVE18021"/>
        <s v="VIVE18022"/>
        <s v="VIVE18023"/>
        <s v="VIVE18024"/>
        <s v="VIVE18025"/>
        <s v="VIVE18026"/>
        <s v="VIVE18027"/>
        <s v="VIVE18028"/>
        <s v="VIVE18029"/>
        <s v="VIVE18030"/>
        <s v="VIVE18031"/>
        <s v="VIVE18032"/>
        <s v="VIVE18033"/>
        <s v="VIVE18034"/>
        <s v="VIVE18035"/>
        <s v="VIVE18036"/>
        <s v="VIVE18037"/>
        <s v="VIVE18038"/>
        <s v="VIVE18039"/>
        <s v="VIVE18040"/>
        <s v="VIVE18041"/>
        <s v="VIVE18042"/>
        <s v="VIVE18043"/>
        <s v="VIVE18044"/>
        <s v="VIVE18045"/>
        <s v="VIVE18046"/>
        <s v="VIVE18047"/>
        <s v="VIVE18048"/>
        <s v="VIVE18049"/>
        <s v="VIVE18050"/>
        <s v="VIVE18051"/>
        <s v="VIVE18052"/>
        <s v="VIVE18053"/>
        <s v="VIVE18054"/>
        <s v="VIVE18055"/>
        <s v="VIVE18056"/>
        <s v="VIVE18057"/>
        <s v="VIVE18058"/>
        <s v="VIVE18059"/>
        <s v="VIVE18060"/>
        <s v="VIVE18061"/>
        <s v="VIVE18062"/>
        <s v="VIVE18063"/>
        <s v="VIVE18064"/>
        <s v="VIVE18065"/>
        <s v="VIVE18066"/>
        <s v="VIVE18067"/>
        <s v="VIVE18068"/>
        <s v="VIVE18069"/>
        <s v="VIVE18070"/>
        <s v="VIVE18071"/>
        <s v="VIVE18072"/>
        <s v="VIVE18073"/>
        <s v="VIVE18074"/>
        <s v="VIVE18075"/>
        <s v="VIVE18076"/>
        <s v="VIVE18077"/>
        <s v="VIVE18078"/>
        <s v="VIVE18079"/>
        <s v="VIVE18080"/>
        <s v="VIVE18081"/>
        <s v="VIVE18082"/>
        <n v="5797.6"/>
        <s v="VIVE18084"/>
        <s v="VIVE18085"/>
        <s v="VIVE18086"/>
        <s v="VIVE18087"/>
        <s v="VIVE18088"/>
        <s v="VIVE18089"/>
        <s v="VIVE18090"/>
        <s v="VIVE18091"/>
        <s v="VIVE18092"/>
        <s v="VIVE18093"/>
        <s v="VIVE18094"/>
        <s v="VIVE18095"/>
        <s v="VIVE18096"/>
        <s v="VIVE18097"/>
        <s v="VIVE18098"/>
        <s v="VIVE18099"/>
        <s v="VIVE18100"/>
        <s v="VIVE18101"/>
        <s v="VIVE18102"/>
        <s v="VIVE18103"/>
        <s v="VIVE18104"/>
        <s v="VIVE18105"/>
        <s v="VIVE18106"/>
        <s v="VIVE18107"/>
        <s v="VIVE18108"/>
        <s v="VIVE18109"/>
        <s v="VIVE18110"/>
        <s v="VIVE18111"/>
        <s v="VIVE18112"/>
        <s v="VIVE18113"/>
        <s v="VIVE18114"/>
        <s v="VIVE18115"/>
        <s v="VIVE18116"/>
        <s v="VIVE18117"/>
        <s v="VIVE18118"/>
        <s v="AAR18001"/>
        <s v="AAR18002"/>
        <s v="AAR18003"/>
        <s v="AAR18004"/>
        <s v="AAR18005"/>
        <s v="AAR18006"/>
        <s v="AAR18007"/>
        <s v="AAR18008"/>
        <s v="AAR18009"/>
        <s v="AAR18010"/>
        <s v="AAR18011"/>
        <s v="AAR18012"/>
        <s v="AAR18013"/>
        <s v="AAR18014"/>
        <s v="AAR18015"/>
        <s v="AAR18016"/>
        <s v="AAR18017"/>
        <s v="AAR18018"/>
        <s v="AAR18019"/>
        <s v="AAR18020"/>
        <s v="AAR18021"/>
        <s v="AAR18022"/>
        <s v="AAR18023"/>
        <s v="AAR18024"/>
        <s v="AAR18025"/>
        <s v="AAR18026"/>
        <s v="AAR18027"/>
        <s v="AAR18028"/>
        <s v="AAR18029"/>
        <s v="AAR18030"/>
        <s v="AAR18031"/>
        <s v="AAR18032"/>
        <s v="AAR18033"/>
        <s v="AAR18034"/>
        <s v="AAR18035"/>
        <s v="AAR18036"/>
        <s v="AAR18037"/>
        <s v="AAR18038"/>
        <s v="AAR18039"/>
        <s v="AAR18040"/>
        <s v="AAR18041"/>
        <s v="AAR18042"/>
        <s v="AAR18043"/>
        <s v="AAR18044"/>
        <s v="AAR18045"/>
        <s v="AAR18046"/>
        <s v="AAR18047"/>
        <s v="AAR18048"/>
        <s v="AAR18049"/>
        <s v="AAR18050"/>
        <s v="AAR18051"/>
        <s v="AAR18052"/>
        <s v="AAR18053"/>
        <s v="AAR18054"/>
        <s v="AAR18055"/>
        <s v="AAR18056"/>
        <s v="AAR18057"/>
        <s v="AAR18058"/>
        <s v="AAR18059"/>
        <s v="AAR18060"/>
        <s v="AAR18061"/>
        <s v="AAR18062"/>
        <s v="AAR18063"/>
        <s v="AAR18064"/>
        <s v="AAR18065"/>
        <s v="AAR18066"/>
        <s v="AAR18067"/>
        <s v="AAR18068"/>
        <s v="AAR18069"/>
        <s v="AAR18070"/>
        <s v="AAR18071"/>
        <s v="AAR18072"/>
        <s v="AAR18073"/>
        <s v="AAR18074"/>
        <s v="AAR18075"/>
        <s v="AAR18076"/>
        <s v="AAR18077"/>
        <s v="AAR18078"/>
        <s v="AAR18079"/>
        <s v="AAR18080"/>
        <s v="AAR18081"/>
        <s v="AAR18082"/>
        <s v="AAR18083"/>
        <s v="AAR18084"/>
        <s v="AAR18085"/>
        <s v="AAR18086"/>
        <s v="AAR18087"/>
        <s v="AAR18088"/>
        <s v="AAR18089"/>
        <s v="AAR18090"/>
        <s v="AAR18091"/>
        <s v="AAR18092"/>
        <s v="AAR18093"/>
        <s v="AAR18094"/>
        <s v="AAR18095"/>
        <s v="AAR18096"/>
        <s v="AAR18097"/>
        <s v="AAR18098"/>
        <s v="AAR18099"/>
        <s v="AAR18100"/>
        <s v="AAR18101"/>
        <s v="AAR18102"/>
        <s v="AAR18103"/>
        <s v="AAR18104"/>
        <s v="AAR18105"/>
        <s v="AAR18106"/>
        <s v="AAR18107"/>
        <s v="AAR18108"/>
        <s v="AAR18109"/>
        <s v="AAR18110"/>
        <s v="AAR18111"/>
        <s v="AAR18112"/>
        <s v="AAR18113"/>
        <s v="AAR18114"/>
        <s v="AAR18115"/>
        <s v="AAR18116"/>
        <s v="AAR18117"/>
        <s v="AAR18118"/>
        <s v="AAR18119"/>
        <s v="AAR18120"/>
        <s v="AAR18121"/>
        <s v="AAR18122"/>
        <s v="AAR18123"/>
        <s v="AAR18124"/>
        <s v="AAR18125"/>
        <s v="AAR18126"/>
        <s v="AAR18127"/>
        <s v="AAR18128"/>
        <s v="AAR18129"/>
        <s v="AAR18130"/>
        <s v="AAR18131"/>
        <s v="AAR18132"/>
        <s v="AAR18133"/>
        <s v="AAR18134"/>
        <s v="AAR18135"/>
        <s v="AAR18136"/>
        <s v="AAR18137"/>
        <s v="AAR18138"/>
        <s v="AAR18139"/>
        <s v="AAR18140"/>
        <s v="AAR18141"/>
        <s v="AAR18142"/>
        <s v="AAR18143"/>
        <s v="AAR18144"/>
        <s v="AAR18145"/>
        <s v="AAR18146"/>
        <s v="AAR18147"/>
        <s v="AAR18148"/>
        <s v="AAR18149"/>
        <s v="AAR18150"/>
        <s v="AAR18151"/>
        <s v="AAR18152"/>
        <s v="AAR18153"/>
        <s v="AAR18154"/>
        <s v="AAR18155"/>
        <s v="AAR18156"/>
        <s v="AAR18157"/>
        <s v="AAR18158"/>
        <s v="AAR18159"/>
        <s v="AAR18160"/>
        <s v="AAR18161"/>
        <s v="AAR18162"/>
        <s v="AAR18163"/>
        <s v="AAR18164"/>
        <s v="AAR18165"/>
        <s v="AAR18166"/>
        <s v="AAR18167"/>
        <s v="AAR18168"/>
        <s v="AAR18169"/>
        <s v="AAR18170"/>
        <s v="AAR18171"/>
        <s v="AAR18172"/>
        <s v="AAR18173"/>
        <s v="AAR18174"/>
        <s v="AAR18175"/>
        <s v="AAR18176"/>
        <s v="AAR18177"/>
        <s v="AAR18178"/>
        <s v="AAR18179"/>
        <s v="AAR18180"/>
        <s v="AAR18181"/>
        <s v="AAR18182"/>
        <s v="AAR18183"/>
        <s v="AAR18184"/>
        <s v="AAR18185"/>
        <s v="AAR18186"/>
        <s v="AAR18187"/>
        <s v="AAR18188"/>
        <s v="AAR18189"/>
        <s v="AAR18190"/>
        <s v="AAR18191"/>
        <s v="AAR18192"/>
        <s v="AAR18193"/>
        <s v="AAR18194"/>
        <s v="AAR18195"/>
        <s v="AAR18196"/>
        <s v="AAR18197"/>
        <s v="AAR18198"/>
        <s v="AAR18199"/>
        <s v="AAR18200"/>
        <s v="ADA18001"/>
        <s v="ADA18001_Jan"/>
        <s v="ADA18001_Feb"/>
        <s v="ADA18001_Mar"/>
        <s v="ADA18001_Apr"/>
        <s v="ADA18001_May"/>
        <s v="ADA18001_Jun"/>
        <s v="ADA18001_Jul"/>
        <s v="ADA18001_Aug"/>
        <s v="ADA18001_Sep"/>
        <s v="ADA18001_Oct"/>
        <s v="ADA18001_Nov"/>
        <s v="ADA18002"/>
        <s v="ADA18003"/>
        <s v="ADA18004"/>
        <s v="ADA18005"/>
        <s v="ADA18006"/>
        <s v="ADA18007"/>
        <s v="ADA18008"/>
        <s v="ADA18009"/>
        <s v="ADA18010"/>
        <s v="ADA18011"/>
        <s v="ADA18012"/>
        <s v="ADA18013"/>
        <s v="ADA18014"/>
        <s v="ADA18015"/>
        <s v="ADA18016"/>
        <s v="ADA18017"/>
        <s v="ADA18018"/>
        <s v="ADA18019"/>
        <s v="ADA18020"/>
        <s v="ADA18021"/>
        <s v="ADA18022"/>
        <s v="ADA18023"/>
        <s v="ADA18024"/>
        <s v="ADA18025"/>
        <s v="ADA18026"/>
        <s v="ADA18027"/>
        <s v="ADA18028"/>
        <s v="ADA18029"/>
        <s v="ADA18030"/>
        <s v="ADA18031"/>
        <s v="ADA18032"/>
        <s v="ADA18033"/>
        <s v="ADA18034"/>
        <s v="ADA18035"/>
        <s v="ADA18036"/>
        <s v="ADA18037"/>
        <s v="ADA18038"/>
        <s v="ADA18039"/>
        <s v="ADA18040"/>
        <s v="ADA18041"/>
        <s v="ADA18042"/>
        <s v="ADA18043"/>
        <s v="ADA18044"/>
        <s v="ADA18045"/>
        <s v="ADA18046"/>
        <s v="ADA18047"/>
        <s v="ADA18048"/>
        <s v="ADA18049"/>
        <s v="ADA18050"/>
        <s v="ADA18051"/>
        <s v="ADA18052"/>
        <s v="ADA18053"/>
        <s v="ADA18054"/>
        <s v="ADA18055"/>
        <s v="ADA18056"/>
        <s v="ADA18057"/>
        <s v="ADA18058"/>
        <s v="ADA18059"/>
        <s v="ADA18060"/>
        <s v="ADA18061"/>
        <s v="ADA18062"/>
        <s v="ADA18063"/>
        <s v="ADA18064"/>
        <s v="ADA18065"/>
        <s v="ADA18066"/>
        <s v="ADA18067"/>
        <s v="ADA18068"/>
        <s v="ADA18069"/>
        <s v="ADA18070"/>
        <s v="ADA18071"/>
        <s v="ADA18072"/>
        <s v="ADA18073"/>
        <s v="ADA18074"/>
        <s v="ADA18075"/>
        <s v="ADA18076"/>
        <s v="ADA18077"/>
        <s v="ADA18078"/>
        <s v="ADA18079"/>
        <s v="ADA18080"/>
        <s v="ADA18081"/>
        <s v="ADA18082"/>
        <s v="ADA18083"/>
        <s v="ADA18084"/>
        <s v="ADA18085"/>
        <s v="ADA18086"/>
        <s v="ADA18087"/>
        <s v="ADA18088"/>
        <s v="ADA18089"/>
        <s v="ADA18090"/>
        <s v="ADA18091"/>
        <s v="ADA18092"/>
        <s v="ADA18093"/>
        <s v="ADA18094"/>
        <s v="ADA18095"/>
        <s v="ADA18096"/>
        <s v="ADA18097"/>
        <s v="ADA18098"/>
        <s v="ADA18099"/>
        <s v="ADA18100"/>
        <s v="ADA18101"/>
        <s v="ADA18102"/>
        <s v="ADA18103"/>
        <s v="ADA18104"/>
        <s v="ADA18105"/>
        <s v="ADA18106"/>
        <s v="ADA18107"/>
        <s v="ADA18108"/>
        <s v="ADA18109"/>
        <s v="ADA18110"/>
        <s v="ADA18111"/>
        <s v="ADA18112"/>
        <s v="ADA18113"/>
        <s v="ADA18114"/>
        <s v="ADA18115"/>
        <s v="ADA18116"/>
        <s v="ADA18117"/>
        <s v="ADA18118"/>
        <s v="ADA18119"/>
        <s v="ADA18120"/>
        <s v="ADA18121"/>
        <s v="ADA18122"/>
        <s v="ADA18123"/>
        <s v="ADA18124"/>
        <s v="ADA18125"/>
        <s v="ADA18126"/>
        <s v="ADA18127"/>
        <s v="ADA18128"/>
        <s v="ADA18129"/>
        <s v="ADA18130"/>
        <s v="ADA18131"/>
        <s v="ADA18132"/>
        <s v="ADA18133"/>
        <s v="ADA18134"/>
        <s v="ADA18135"/>
        <s v="ADA18136"/>
        <s v="ADA18137"/>
        <s v="ADA18138"/>
        <s v="ADA18139"/>
        <s v="ADA18140"/>
        <s v="ADA18141"/>
        <s v="ADA18142"/>
        <s v="ADA18143"/>
        <s v="ADA18144"/>
        <s v="ADA18145"/>
        <s v="ADA18146"/>
        <s v="ADA18147"/>
        <s v="ADA18148"/>
        <s v="ADA18149"/>
        <s v="ADA18150"/>
        <s v="ADA18151"/>
        <s v="ADA18152"/>
        <s v="ADA18153"/>
        <s v="ADA18154"/>
        <s v="ADA18155"/>
        <s v="ADA18156"/>
        <s v="ADA18157"/>
        <s v="ADA18158"/>
        <s v="ADA18159"/>
        <s v="ADA18160"/>
        <s v="ADA18161"/>
        <s v="ADA18162"/>
        <s v="ADA18163"/>
        <s v="ADA18164"/>
        <s v="ADA18165"/>
        <s v="ADA18166"/>
        <s v="ADA18167"/>
        <s v="ADA18168"/>
        <s v="ADA18169"/>
        <s v="ADA18170"/>
        <s v="ADA18171"/>
        <s v="ADA18172"/>
        <s v="ADA18173"/>
        <s v="ADA18174"/>
        <s v="ADA18175"/>
        <s v="ADA18176"/>
        <s v="ADA18177"/>
        <s v="ADA18178"/>
        <s v="ADA18179"/>
        <s v="ADA18180"/>
        <s v="ADA18181"/>
        <s v="ADA18182"/>
        <s v="ADA18183"/>
        <s v="ADA18184"/>
        <s v="ADA18185"/>
        <s v="ADA18186"/>
        <s v="ADA18187"/>
        <s v="ADA18188"/>
        <s v="ADA18189"/>
        <s v="ADA18190"/>
        <s v="ADA18191"/>
        <s v="ADA18192"/>
        <s v="ADA18193"/>
        <s v="ADA18194"/>
        <s v="ADA18195"/>
        <s v="ADA18196"/>
        <s v="ADA18197"/>
        <s v="ADA18198"/>
        <s v="ADA18199"/>
        <s v="ADA18200"/>
        <s v="ADR18001"/>
        <s v="ADR18001_Jan"/>
        <s v="ADR18001_Feb"/>
        <s v="ADR18001_Mar"/>
        <s v="ADR18001_Apr"/>
        <s v="ADR18001_May"/>
        <s v="ADR18001_Jun"/>
        <s v="ADR18001_Jul"/>
        <s v="ADR18001_Aug"/>
        <s v="ADR18001_Sep"/>
        <s v="ADR18001_Oct"/>
        <s v="ADR18001_Nov"/>
        <s v="ADR18002"/>
        <s v="ADR18003"/>
        <s v="ADR18004"/>
        <s v="ADR18005"/>
        <s v="ADR18006"/>
        <s v="ADR18007"/>
        <s v="ADR18008"/>
        <s v="ADR18009"/>
        <s v="ADR18010"/>
        <s v="ADR18011"/>
        <s v="ADR18012"/>
        <s v="ADR18013"/>
        <s v="ADR18014"/>
        <s v="ADR18015"/>
        <s v="ADR18016"/>
        <s v="ADR18017"/>
        <s v="ADR18018"/>
        <s v="ADR18019"/>
        <s v="ADR18020"/>
        <s v="ADR18021"/>
        <s v="ADR18022"/>
        <s v="ADR18023"/>
        <s v="ADR18024"/>
        <s v="ADR18025"/>
        <s v="ADR18026"/>
        <s v="ADR18027"/>
        <s v="ADR18028"/>
        <s v="ADR18029"/>
        <s v="ADR18030"/>
        <s v="ADR18031"/>
        <s v="ADR18032"/>
        <s v="ADR18033"/>
        <s v="ADR18034"/>
        <s v="ADR18035"/>
        <s v="ADR18036"/>
        <s v="ADR18037"/>
        <s v="ADR18038"/>
        <s v="ADR18039"/>
        <s v="ADR18040"/>
        <s v="ADR18041"/>
        <s v="ADR18042"/>
        <s v="ADR18043"/>
        <s v="ADR18044"/>
        <s v="ADR18045"/>
        <s v="ADR18046"/>
        <s v="ADR18047"/>
        <s v="ADR18048"/>
        <s v="ADR18049"/>
        <s v="ADR18050"/>
        <s v="ADR18051"/>
        <s v="ADR18052"/>
        <s v="ADR18053"/>
        <s v="ADR18054"/>
        <s v="ADR18055"/>
        <s v="ADR18056"/>
        <s v="ADR18057"/>
        <s v="ADR18058"/>
        <s v="ADR18059"/>
        <s v="ADR18060"/>
        <s v="ADR18061"/>
        <s v="ADR18062"/>
        <s v="ADR18063"/>
        <s v="ADR18064"/>
        <s v="ADR18065"/>
        <s v="ADR18066"/>
        <s v="ADR18067"/>
        <s v="ADR18068"/>
        <s v="ADR18069"/>
        <s v="ADR18070"/>
        <s v="ADR18071"/>
        <s v="ADR18072"/>
        <s v="ADR18073"/>
        <s v="ADR18074"/>
        <s v="ADR18075"/>
        <s v="ADR18076"/>
        <s v="ADR18077"/>
        <s v="ADR18078"/>
        <s v="ADR18079"/>
        <s v="ADR18080"/>
        <s v="ADR18081"/>
        <s v="ADR18082"/>
        <s v="ADR18083"/>
        <s v="ADR18084"/>
        <s v="ADR18085"/>
        <s v="ADR18086"/>
        <s v="ADR18087"/>
        <s v="ADR18088"/>
        <s v="ADR18089"/>
        <s v="ADR18090"/>
        <s v="ADR18091"/>
        <s v="ADR18092"/>
        <s v="ADR18093"/>
        <s v="ADR18094"/>
        <s v="ADR18095"/>
        <s v="ADR18096"/>
        <s v="ADR18097"/>
        <s v="ADR18098"/>
        <s v="ADR18099"/>
        <s v="ADR18100"/>
        <s v="ADR18101"/>
        <s v="ADR18102"/>
        <s v="ADR18103"/>
        <s v="ADR18104"/>
        <s v="ADR18105"/>
        <s v="ADR18106"/>
        <s v="ADR18107"/>
        <s v="ADR18108"/>
        <s v="ADR18109"/>
        <s v="ADR18110"/>
        <s v="ADR18111"/>
        <s v="ADR18112"/>
        <s v="ADR18113"/>
        <s v="ADR18114"/>
        <s v="ADR18115"/>
        <s v="ADR18116"/>
        <s v="ADR18117"/>
        <s v="ADR18118"/>
        <s v="ADR18119"/>
        <s v="ADR18120"/>
        <s v="ADR18121"/>
        <s v="ADR18122"/>
        <s v="ADR18123"/>
        <s v="ADR18124"/>
        <s v="ADR18125"/>
        <s v="ADR18126"/>
        <s v="ADR18127"/>
        <s v="ADR18128"/>
        <s v="ADR18129"/>
        <s v="ADR18130"/>
        <s v="ADR18131"/>
        <s v="ADR18132"/>
        <s v="ADR18133"/>
        <s v="ADR18134"/>
        <s v="ADR18135"/>
        <s v="ADR18136"/>
        <s v="ADR18137"/>
        <s v="ADR18138"/>
        <s v="ADR18139"/>
        <s v="ADR18140"/>
        <s v="ADR18141"/>
        <s v="ADR18142"/>
        <s v="ADR18143"/>
        <s v="ADR18144"/>
        <s v="ADR18145"/>
        <s v="ADR18146"/>
        <s v="ADR18147"/>
        <s v="ADR18148"/>
        <s v="ADR18149"/>
        <s v="ADR18150"/>
        <s v="ADR18151"/>
        <s v="ADR18152"/>
        <s v="ADR18153"/>
        <s v="ADR18154"/>
        <s v="ADR18155"/>
        <s v="ADR18156"/>
        <s v="ADR18157"/>
        <s v="ADR18158"/>
        <s v="ADR18159"/>
        <s v="ADR18160"/>
        <s v="ADR18161"/>
        <s v="ADR18162"/>
        <s v="ADR18163"/>
        <s v="ADR18164"/>
        <s v="ADR18165"/>
        <s v="ADR18166"/>
        <s v="ADR18167"/>
        <s v="ADR18168"/>
        <s v="ADR18169"/>
        <s v="ADR18170"/>
        <s v="ADR18171"/>
        <s v="ADR18172"/>
        <s v="ADR18173"/>
        <s v="ADR18174"/>
        <s v="ADR18175"/>
        <s v="ADR18176"/>
        <s v="ADR18177"/>
        <s v="ADR18178"/>
        <s v="ADR18179"/>
        <s v="ADR18180"/>
        <s v="ADR18181"/>
        <s v="ADR18182"/>
        <s v="ADR18183"/>
        <s v="ADR18184"/>
        <s v="ADR18185"/>
        <s v="ADR18186"/>
        <s v="ADR18187"/>
        <s v="ADR18188"/>
        <s v="ADR18189"/>
        <s v="ADR18190"/>
        <s v="ADR18191"/>
        <s v="ADR18192"/>
        <s v="ADR18193"/>
        <s v="ADR18194"/>
        <s v="ADR18195"/>
        <s v="ADR18196"/>
        <s v="ADR18197"/>
        <s v="ADR18198"/>
        <s v="ADR18199"/>
        <s v="ADR18200"/>
        <s v="AME18001"/>
        <s v="AME18001_Jan to Jun"/>
        <s v="AME18001_Jul to Nov"/>
        <s v="AME18002"/>
        <s v="AME18003"/>
        <s v="AME18004"/>
        <s v="AME18004_Jan"/>
        <s v="AME18004_Feb"/>
        <s v="AME18004_Mar"/>
        <s v="AME18004_Apr"/>
        <s v="AME18004_May"/>
        <s v="AME18004_Jun"/>
        <s v="AME18004_Jul"/>
        <s v="AME18004_Aug"/>
        <s v="AME18004_Oct"/>
        <s v="AME18004_Nov"/>
        <s v="AME18005"/>
        <s v="AME18005_Jan"/>
        <s v="AME18005_Feb"/>
        <s v="AME18005_Mar"/>
        <s v="AME18005_Apr"/>
        <s v="AME18005_May"/>
        <s v="AME18005_Jun"/>
        <s v="AME18005_Jul"/>
        <s v="AME18005_Aug"/>
        <s v="AME18005_Sep"/>
        <s v="AME18005_Oct"/>
        <s v="AME18005_Nov"/>
        <s v="AME18006"/>
        <s v="AME18006_Jan"/>
        <s v="AME18006_Feb"/>
        <s v="AME18006_Mar"/>
        <s v="AME18006_Apr"/>
        <s v="AME18006_May"/>
        <s v="AME18006_Jun"/>
        <s v="AME18006_Jul"/>
        <s v="AME18006_Aug"/>
        <s v="AME18006_Sep"/>
        <s v="AME18006_Oct"/>
        <s v="AME18006_Nov"/>
        <s v="AME18007"/>
        <s v="AME18007_2018"/>
        <s v="AME18008"/>
        <s v="AME18009"/>
        <s v="AME18010"/>
        <s v="AME18011"/>
        <s v="AME18012"/>
        <s v="AME18013"/>
        <s v="AME18014"/>
        <s v="AME18015"/>
        <s v="AME18016"/>
        <s v="AME18017"/>
        <s v="AME18018"/>
        <s v="AME18019"/>
        <s v="AME18020"/>
        <s v="AME18021"/>
        <s v="AME18022"/>
        <s v="AME18023"/>
        <s v="AME18024"/>
        <s v="AME18025"/>
        <s v="AME18026"/>
        <s v="AME18027"/>
        <s v="AME18028"/>
        <s v="AME18029"/>
        <s v="AME18030"/>
        <s v="AME18031"/>
        <s v="AME18032"/>
        <s v="AME18033"/>
        <s v="AME18034"/>
        <s v="AME18035"/>
        <s v="AME18036"/>
        <s v="AME18037"/>
        <s v="AME18038"/>
        <s v="AME18039"/>
        <s v="AME18040"/>
        <s v="AME18041"/>
        <s v="AME18042"/>
        <s v="AME18043"/>
        <s v="AME18044"/>
        <s v="AME18045"/>
        <s v="AME18046"/>
        <s v="AME18047"/>
        <s v="AME18048"/>
        <s v="AME18049"/>
        <s v="AME18050"/>
        <s v="AME18051"/>
        <s v="AME18052"/>
        <s v="AME18053"/>
        <s v="AME18054"/>
        <s v="AME18055"/>
        <s v="AME18056"/>
        <s v="AME18057"/>
        <s v="AME18058"/>
        <s v="AME18059"/>
        <s v="AME18060"/>
        <s v="AME18061"/>
        <s v="AME18062"/>
        <s v="AME18063"/>
        <s v="AME18064"/>
        <s v="AME18065"/>
        <s v="AME18066"/>
        <s v="AME18067"/>
        <s v="AME18068"/>
        <s v="AME18069"/>
        <s v="AME18070"/>
        <s v="AME18071"/>
        <s v="AME18072"/>
        <s v="AME18073"/>
        <s v="AME18074"/>
        <s v="AME18075"/>
        <s v="AME18076"/>
        <s v="AME18077"/>
        <s v="AME18078"/>
        <s v="AME18079"/>
        <s v="AME18080"/>
        <s v="AME18081"/>
        <s v="AME18082"/>
        <s v="AME18083"/>
        <s v="AME18084"/>
        <s v="AME18085"/>
        <s v="AME18086"/>
        <s v="AME18087"/>
        <s v="AME18088"/>
        <s v="AME18089"/>
        <s v="AME18090"/>
        <s v="AME18091"/>
        <s v="AME18092"/>
        <s v="AME18093"/>
        <s v="AME18094"/>
        <s v="AME18095"/>
        <s v="AME18096"/>
        <s v="AME18097"/>
        <s v="AME18098"/>
        <s v="AME18099"/>
        <s v="AME18100"/>
        <s v="AME18101"/>
        <s v="AME18102"/>
        <s v="AME18103"/>
        <s v="AME18104"/>
        <s v="AME18105"/>
        <s v="AME18106"/>
        <s v="AME18107"/>
        <s v="AME18108"/>
        <s v="AME18109"/>
        <s v="AME18110"/>
        <s v="AME18111"/>
        <s v="AME18112"/>
        <s v="AME18113"/>
        <s v="AME18114"/>
        <s v="AME18115"/>
        <s v="AME18116"/>
        <s v="AME18117"/>
        <s v="AME18118"/>
        <s v="AME18119"/>
        <s v="AME18120"/>
        <s v="AME18121"/>
        <s v="AME18122"/>
        <s v="AME18123"/>
        <s v="AME18124"/>
        <s v="AME18125"/>
        <s v="AME18126"/>
        <s v="AME18127"/>
        <s v="AME18128"/>
        <s v="AME18129"/>
        <s v="AME18130"/>
        <s v="AME18131"/>
        <s v="AME18132"/>
        <s v="AME18133"/>
        <s v="AME18134"/>
        <s v="AME18135"/>
        <s v="AME18136"/>
        <s v="AME18137"/>
        <s v="AME18138"/>
        <s v="AME18139"/>
        <s v="AME18140"/>
        <s v="AME18141"/>
        <s v="AME18142"/>
        <s v="AME18143"/>
        <s v="AME18144"/>
        <s v="AME18145"/>
        <s v="AME18146"/>
        <s v="AME18147"/>
        <s v="AME18148"/>
        <s v="AME18149"/>
        <s v="AME18150"/>
        <s v="AME18151"/>
        <s v="AME18152"/>
        <s v="AME18153"/>
        <s v="AME18154"/>
        <s v="AME18155"/>
        <s v="AME18156"/>
        <s v="AME18157"/>
        <s v="AME18158"/>
        <s v="AME18159"/>
        <s v="AME18160"/>
        <s v="AME18161"/>
        <s v="AME18162"/>
        <s v="AME18163"/>
        <s v="AME18164"/>
        <s v="AME18165"/>
        <s v="AME18166"/>
        <s v="AME18167"/>
        <s v="AME18168"/>
        <s v="AME18169"/>
        <s v="AME18170"/>
        <s v="AME18171"/>
        <s v="AME18172"/>
        <s v="AME18173"/>
        <s v="AME18174"/>
        <s v="AME18175"/>
        <s v="AME18176"/>
        <s v="AME18177"/>
        <s v="AME18178"/>
        <s v="AME18179"/>
        <s v="AME18180"/>
        <s v="AME18181"/>
        <s v="AME18182"/>
        <s v="AME18183"/>
        <s v="AME18184"/>
        <s v="AME18185"/>
        <s v="AME18186"/>
        <s v="AME18187"/>
        <s v="AME18188"/>
        <s v="AME18189"/>
        <s v="AME18190"/>
        <s v="AME18191"/>
        <s v="AME18192"/>
        <s v="AME18193"/>
        <s v="AME18194"/>
        <s v="AME18195"/>
        <s v="AME18196"/>
        <s v="AME18197"/>
        <s v="AME18198"/>
        <s v="AME18199"/>
        <s v="AME18200"/>
        <s v="AMU18001"/>
        <s v="AMU18002"/>
        <s v="AMU18003"/>
        <s v="AMU18004"/>
        <s v="AMU18005"/>
        <s v="AMU18006"/>
        <s v="AMU18007"/>
        <s v="AMU18008"/>
        <s v="AMU18009"/>
        <s v="AMU18010"/>
        <s v="AMU18011"/>
        <s v="AMU18012"/>
        <s v="AMU18013"/>
        <s v="AMU18014"/>
        <s v="AMU18015"/>
        <s v="AMU18016"/>
        <s v="AMU18017"/>
        <s v="AMU18018"/>
        <s v="AMU18019"/>
        <s v="AMU18020"/>
        <s v="AMU18021"/>
        <s v="AMU18022"/>
        <s v="AMU18023"/>
        <s v="AMU18024"/>
        <s v="AMU18025"/>
        <s v="AMU18026"/>
        <s v="AMU18027"/>
        <s v="AMU18028"/>
        <s v="AMU18029"/>
        <s v="AMU18030"/>
        <s v="AMU18031"/>
        <s v="AMU18032"/>
        <s v="AMU18033"/>
        <s v="AMU18034"/>
        <s v="AMU18035"/>
        <s v="AMU18036"/>
        <s v="AMU18037"/>
        <s v="AMU18038"/>
        <s v="AMU18039"/>
        <s v="AMU18040"/>
        <s v="AMU18041"/>
        <s v="AMU18042"/>
        <s v="AMU18043"/>
        <s v="AMU18044"/>
        <s v="AMU18045"/>
        <s v="AMU18046"/>
        <s v="AMU18047"/>
        <s v="AMU18048"/>
        <s v="AMU18049"/>
        <s v="AMU18050"/>
        <s v="AMU18051"/>
        <s v="AMU18052"/>
        <s v="AMU18053"/>
        <s v="AMU18054"/>
        <s v="AMU18055"/>
        <s v="AMU18056"/>
        <s v="AMU18057"/>
        <s v="AMU18058"/>
        <s v="AMU18059"/>
        <s v="AMU18060"/>
        <s v="AMU18061"/>
        <s v="AMU18062"/>
        <s v="AMU18063"/>
        <s v="AMU18064"/>
        <s v="AMU18065"/>
        <s v="AMU18066"/>
        <s v="AMU18067"/>
        <s v="AMU18068"/>
        <s v="AMU18069"/>
        <s v="AMU18070"/>
        <s v="AMU18071"/>
        <s v="AMU18072"/>
        <s v="AMU18073"/>
        <s v="AMU18074"/>
        <s v="AMU18075"/>
        <s v="AMU18076"/>
        <s v="AMU18077"/>
        <s v="AMU18078"/>
        <s v="AMU18079"/>
        <s v="AMU18080"/>
        <s v="AMU18081"/>
        <s v="AMU18082"/>
        <s v="AMU18083"/>
        <s v="AMU18084"/>
        <s v="AMU18085"/>
        <s v="AMU18086"/>
        <s v="AMU18087"/>
        <s v="AMU18088"/>
        <s v="AMU18089"/>
        <s v="AMU18090"/>
        <s v="AMU18091"/>
        <s v="AMU18092"/>
        <s v="AMU18093"/>
        <s v="AMU18094"/>
        <s v="AMU18095"/>
        <s v="AMU18096"/>
        <s v="AMU18097"/>
        <s v="AMU18098"/>
        <s v="AMU18099"/>
        <s v="AMU18100"/>
        <s v="AMU18101"/>
        <s v="AMU18102"/>
        <s v="AMU18103"/>
        <s v="AMU18104"/>
        <s v="AMU18105"/>
        <s v="AMU18106"/>
        <s v="AMU18107"/>
        <s v="AMU18108"/>
        <s v="AMU18109"/>
        <s v="AMU18110"/>
        <s v="AMU18111"/>
        <s v="AMU18112"/>
        <s v="AMU18113"/>
        <s v="AMU18114"/>
        <s v="AMU18115"/>
        <s v="AMU18116"/>
        <s v="AMU18117"/>
        <s v="AMU18118"/>
        <s v="AMU18119"/>
        <s v="AMU18120"/>
        <s v="AMU18121"/>
        <s v="AMU18122"/>
        <s v="AMU18123"/>
        <s v="AMU18124"/>
        <s v="AMU18125"/>
        <s v="AMU18126"/>
        <s v="AMU18127"/>
        <s v="AMU18128"/>
        <s v="AMU18129"/>
        <s v="AMU18130"/>
        <s v="AMU18131"/>
        <s v="AMU18132"/>
        <s v="AMU18133"/>
        <s v="AMU18134"/>
        <s v="AMU18135"/>
        <s v="AMU18136"/>
        <s v="AMU18137"/>
        <s v="AMU18138"/>
        <s v="AMU18139"/>
        <s v="AMU18140"/>
        <s v="AMU18141"/>
        <s v="AMU18142"/>
        <s v="AMU18143"/>
        <s v="AMU18144"/>
        <s v="AMU18145"/>
        <s v="AMU18146"/>
        <s v="AMU18147"/>
        <s v="AMU18148"/>
        <s v="AMU18149"/>
        <s v="AMU18150"/>
        <s v="AMU18151"/>
        <s v="AMU18152"/>
        <s v="AMU18153"/>
        <s v="AMU18154"/>
        <s v="AMU18155"/>
        <s v="AMU18156"/>
        <s v="AMU18157"/>
        <s v="AMU18158"/>
        <s v="AMU18159"/>
        <s v="AMU18160"/>
        <s v="AMU18161"/>
        <s v="AMU18162"/>
        <s v="AMU18163"/>
        <s v="AMU18164"/>
        <s v="AMU18165"/>
        <s v="AMU18166"/>
        <s v="AMU18167"/>
        <s v="AMU18168"/>
        <s v="AMU18169"/>
        <s v="AMU18170"/>
        <s v="AMU18171"/>
        <s v="AMU18172"/>
        <s v="AMU18173"/>
        <s v="AMU18174"/>
        <s v="AMU18175"/>
        <s v="AMU18176"/>
        <s v="AMU18177"/>
        <s v="AMU18178"/>
        <s v="AMU18179"/>
        <s v="AMU18180"/>
        <s v="AMU18181"/>
        <s v="AMU18182"/>
        <s v="AMU18183"/>
        <s v="AMU18184"/>
        <s v="AMU18185"/>
        <s v="AMU18186"/>
        <s v="AMU18187"/>
        <s v="AMU18188"/>
        <s v="AMU18189"/>
        <s v="AMU18190"/>
        <s v="AMU18191"/>
        <s v="AMU18192"/>
        <s v="AMU18193"/>
        <s v="AMU18194"/>
        <s v="AMU18195"/>
        <s v="AMU18196"/>
        <s v="AMU18197"/>
        <s v="AMU18198"/>
        <s v="AMU18199"/>
        <s v="AMU18200"/>
        <s v="ASP18001"/>
        <s v="ASP18001_Jan"/>
        <s v="ASP18001_Feb"/>
        <s v="ASP18001_Mar"/>
        <s v="ASP18001_Apr"/>
        <s v="ASP18001_May"/>
        <s v="ASP18001_Jun"/>
        <s v="ASP18001_Jul"/>
        <s v="ASP18001_Aug"/>
        <s v="ASP18001_Sep"/>
        <s v="ASP18001_Oct"/>
        <s v="ASP18001_Nov"/>
        <s v="ASP18002"/>
        <s v="ASP18002_Jan"/>
        <s v="ASP18002_Feb"/>
        <s v="ASP18002_Mar"/>
        <s v="ASP18002_Apr"/>
        <s v="ASP18002_May"/>
        <s v="ASP18002_Jun"/>
        <s v="ASP18002_Jul"/>
        <s v="ASP18002_Aug"/>
        <s v="ASP18002_Sep"/>
        <s v="ASP18002_Oct"/>
        <s v="ASP18002_Nov"/>
        <s v="ASP18003"/>
        <s v="ASP18004"/>
        <s v="ASP18004_Jun"/>
        <s v="ASP18004_Jul"/>
        <s v="ASP18004_Aug"/>
        <s v="ASP18004_Sep"/>
        <s v="ASP18005"/>
        <s v="ASP18005_Jan"/>
        <s v="ASP18005_Feb"/>
        <s v="ASP18005_Mar"/>
        <s v="ASP18005_Apr"/>
        <s v="ASP18005_May"/>
        <s v="ASP18005_Jun"/>
        <s v="ASP18005_Jul"/>
        <s v="SP18005_Aug"/>
        <s v="ASP18005_Oct"/>
        <s v="ASP18005_Nov"/>
        <s v="ASP18006"/>
        <s v="ASP18007"/>
        <s v="ASP18008"/>
        <s v="ASP18009"/>
        <s v="ASP18010"/>
        <s v="ASP18011"/>
        <s v="ASP18012"/>
        <s v="ASP18013"/>
        <s v="ASP18014"/>
        <s v="ASP18015"/>
        <s v="ASP18016"/>
        <s v="ASP18017"/>
        <s v="ASP18018"/>
        <s v="ASP18019"/>
        <s v="ASP18020"/>
        <s v="ASP18021"/>
        <s v="ASP18022"/>
        <s v="ASP18023"/>
        <s v="ASP18024"/>
        <s v="ASP18025"/>
        <s v="ASP18026"/>
        <s v="ASP18027"/>
        <s v="ASP18028"/>
        <s v="ASP18029"/>
        <s v="ASP18030"/>
        <s v="ASP18031"/>
        <s v="ASP18032"/>
        <s v="ASP18033"/>
        <s v="ASP18034"/>
        <s v="ASP18035"/>
        <s v="ASP18036"/>
        <s v="ASP18037"/>
        <s v="ASP18038"/>
        <s v="ASP18039"/>
        <s v="ASP18040"/>
        <s v="ASP18041"/>
        <s v="ASP18042"/>
        <s v="ASP18043"/>
        <s v="ASP18044"/>
        <s v="ASP18045"/>
        <s v="ASP18046"/>
        <s v="ASP18047"/>
        <s v="ASP18048"/>
        <s v="ASP18049"/>
        <s v="ASP18050"/>
        <s v="ASP18051"/>
        <s v="ASP18052"/>
        <s v="ASP18053"/>
        <s v="ASP18054"/>
        <s v="ASP18055"/>
        <s v="ASP18056"/>
        <s v="ASP18057"/>
        <s v="ASP18058"/>
        <s v="ASP18059"/>
        <s v="ASP18060"/>
        <s v="ASP18061"/>
        <s v="ASP18062"/>
        <s v="ASP18063"/>
        <s v="ASP18064"/>
        <s v="ASP18065"/>
        <s v="ASP18066"/>
        <s v="ASP18067"/>
        <s v="ASP18068"/>
        <s v="ASP18069"/>
        <s v="ASP18070"/>
        <s v="ASP18071"/>
        <s v="ASP18072"/>
        <s v="ASP18073"/>
        <s v="ASP18074"/>
        <s v="ASP18075"/>
        <s v="ASP18076"/>
        <s v="ASP18077"/>
        <s v="ASP18078"/>
        <s v="ASP18079"/>
        <s v="ASP18080"/>
        <s v="ASP18081"/>
        <s v="ASP18082"/>
        <s v="ASP18083"/>
        <s v="ASP18084"/>
        <s v="ASP18085"/>
        <s v="ASP18086"/>
        <s v="ASP18087"/>
        <s v="ASP18088"/>
        <s v="ASP18089"/>
        <s v="ASP18090"/>
        <s v="ASP18091"/>
        <s v="ASP18092"/>
        <s v="ASP18093"/>
        <s v="ASP18094"/>
        <s v="ASP18095"/>
        <s v="ASP18096"/>
        <s v="ASP18097"/>
        <s v="ASP18098"/>
        <s v="ASP18099"/>
        <s v="ASP18100"/>
        <s v="ASP18101"/>
        <s v="ASP18102"/>
        <s v="ASP18103"/>
        <s v="ASP18104"/>
        <s v="ASP18105"/>
        <s v="ASP18106"/>
        <s v="ASP18107"/>
        <s v="ASP18108"/>
        <s v="ASP18109"/>
        <s v="ASP18110"/>
        <s v="ASP18111"/>
        <s v="ASP18112"/>
        <s v="ASP18113"/>
        <s v="ASP18114"/>
        <s v="ASP18115"/>
        <s v="ASP18116"/>
        <s v="ASP18117"/>
        <s v="ASP18118"/>
        <s v="ASP18119"/>
        <s v="ASP18120"/>
        <s v="ASP18121"/>
        <s v="ASP18122"/>
        <s v="ASP18123"/>
        <s v="ASP18124"/>
        <s v="ASP18125"/>
        <s v="ASP18126"/>
        <s v="ASP18127"/>
        <s v="ASP18128"/>
        <s v="ASP18129"/>
        <s v="ASP18130"/>
        <s v="ASP18131"/>
        <s v="ASP18132"/>
        <s v="ASP18133"/>
        <s v="ASP18134"/>
        <s v="ASP18135"/>
        <s v="ASP18136"/>
        <s v="ASP18137"/>
        <s v="ASP18138"/>
        <s v="ASP18139"/>
        <s v="ASP18140"/>
        <s v="ASP18141"/>
        <s v="ASP18142"/>
        <s v="ASP18143"/>
        <s v="ASP18144"/>
        <s v="ASP18145"/>
        <s v="ASP18146"/>
        <s v="ASP18147"/>
        <s v="ASP18148"/>
        <s v="ASP18149"/>
        <s v="ASP18150"/>
        <s v="ASP18151"/>
        <s v="ASP18152"/>
        <s v="ASP18153"/>
        <s v="ASP18154"/>
        <s v="ASP18155"/>
        <s v="ASP18156"/>
        <s v="ASP18157"/>
        <s v="ASP18158"/>
        <s v="ASP18159"/>
        <s v="ASP18160"/>
        <s v="ASP18161"/>
        <s v="ASP18162"/>
        <s v="ASP18163"/>
        <s v="ASP18164"/>
        <s v="ASP18165"/>
        <s v="ASP18166"/>
        <s v="ASP18167"/>
        <s v="ASP18168"/>
        <s v="ASP18169"/>
        <s v="ASP18170"/>
        <s v="ASP18171"/>
        <s v="ASP18172"/>
        <s v="ASP18173"/>
        <s v="ASP18174"/>
        <s v="ASP18175"/>
        <s v="ASP18176"/>
        <s v="ASP18177"/>
        <s v="ASP18178"/>
        <s v="ASP18179"/>
        <s v="ASP18180"/>
        <s v="ASP18181"/>
        <s v="ASP18182"/>
        <s v="ASP18183"/>
        <s v="ASP18184"/>
        <s v="ASP18185"/>
        <s v="ASP18186"/>
        <s v="ASP18187"/>
        <s v="ASP18188"/>
        <s v="ASP18189"/>
        <s v="ASP18190"/>
        <s v="ASP18191"/>
        <s v="ASP18192"/>
        <s v="ASP18193"/>
        <s v="ASP18194"/>
        <s v="ASP18195"/>
        <s v="ASP18196"/>
        <s v="ASP18197"/>
        <s v="ASP18198"/>
        <s v="ASP18199"/>
        <s v="ASP18200"/>
        <s v="TL18001"/>
        <s v="TL18002"/>
        <s v="TL18003"/>
        <s v="TL18004"/>
        <s v="TL18005"/>
        <s v="TL18006"/>
        <s v="TL18007"/>
        <s v="TL18008"/>
        <s v="TL18009"/>
        <s v="TL18010"/>
        <s v="TL18011"/>
        <s v="TL18012"/>
        <s v="TL18013"/>
        <s v="TL18014"/>
        <s v="TL18015"/>
        <s v="TL18016"/>
        <s v="TL18017"/>
        <s v="TL18018"/>
        <s v="TL18019"/>
        <s v="TL18020"/>
        <s v="TL18021"/>
        <s v="TL18022"/>
        <s v="TL18023"/>
        <s v="TL18024"/>
        <s v="TL18025"/>
        <s v="TL18026"/>
        <s v="TL18027"/>
        <s v="TL18028"/>
        <s v="TL18029"/>
        <s v="TL18030"/>
        <s v="TL18031"/>
        <s v="TL18032"/>
        <s v="TL18033"/>
        <s v="TL18034"/>
        <s v="TL18035"/>
        <s v="TL18036"/>
        <s v="TL18037"/>
        <s v="TL18038"/>
        <s v="TL18039"/>
        <s v="TL18040"/>
        <s v="TL18041"/>
        <s v="TL18042"/>
        <s v="TL18043"/>
        <s v="TL18044"/>
        <s v="TL18045"/>
        <s v="TL18046"/>
        <s v="TL18047"/>
        <s v="TL18048"/>
        <s v="TL18049"/>
        <s v="TL18050"/>
        <s v="TL18051"/>
        <s v="TL18052"/>
        <s v="TL18053"/>
        <s v="TL18054"/>
        <s v="TL18055"/>
        <s v="TL18056"/>
        <s v="TL18057"/>
        <s v="TL18058"/>
        <s v="TL18059"/>
        <s v="TL18060"/>
        <s v="TL18061"/>
        <s v="TL18062"/>
        <s v="TL18063"/>
        <s v="TL18064"/>
        <s v="TL18065"/>
        <s v="TL18066"/>
        <s v="TL18067"/>
        <s v="TL18068"/>
        <s v="TL18069"/>
        <s v="TL18070"/>
        <s v="TL18071"/>
        <s v="TL18072"/>
        <s v="TL18073"/>
        <s v="TL18074"/>
        <s v="TL18075"/>
        <s v="TL18076"/>
        <s v="TL18077"/>
        <s v="TL18078"/>
        <s v="TL18079"/>
        <s v="TL18080"/>
        <s v="TL18081"/>
        <s v="TL18082"/>
        <s v="TL18083"/>
        <s v="TL18084"/>
        <s v="TL18085"/>
        <s v="TL18086"/>
        <s v="TL18087"/>
        <s v="TL18088"/>
        <s v="TL18089"/>
        <s v="TL18090"/>
        <s v="TL18091"/>
        <s v="TL18092"/>
        <s v="TL18093"/>
        <s v="TL18094"/>
        <s v="TL18095"/>
        <s v="TL18096"/>
        <s v="TL18097"/>
        <s v="TL18098"/>
        <s v="TL18099"/>
        <s v="TL18100"/>
        <s v="TL18101"/>
        <s v="TL18102"/>
        <s v="TL18103"/>
        <s v="TL18104"/>
        <s v="TL18105"/>
        <s v="TL18106"/>
        <s v="TL18107"/>
        <s v="TL18108"/>
        <s v="TL18109"/>
        <s v="TL18110"/>
        <s v="TL18111"/>
        <s v="TL18112"/>
        <s v="TL18113"/>
        <s v="TL18114"/>
        <s v="TL18115"/>
        <s v="TL18116"/>
        <s v="TL18117"/>
        <s v="TL18118"/>
        <s v="TL18119"/>
        <s v="TL18120"/>
        <s v="TL18121"/>
        <s v="TL18122"/>
        <s v="TL18123"/>
        <s v="TL18124"/>
        <s v="TL18125"/>
        <s v="TL18126"/>
        <s v="TL18127"/>
        <s v="TL18128"/>
        <s v="TL18129"/>
        <s v="TL18130"/>
        <s v="TL18131"/>
        <s v="TL18132"/>
        <s v="TL18133"/>
        <s v="TL18134"/>
        <s v="TL18135"/>
        <s v="TL18136"/>
        <s v="TL18137"/>
        <s v="TL18138"/>
        <s v="TL18139"/>
        <s v="TL18140"/>
        <s v="TL18141"/>
        <s v="TL18142"/>
        <s v="TL18143"/>
        <s v="TL18144"/>
        <s v="TL18145"/>
        <s v="TL18146"/>
        <s v="TL18147"/>
        <s v="TL18148"/>
        <s v="TL18149"/>
        <s v="TL18150"/>
        <s v="TL18151"/>
        <s v="TL18152"/>
        <s v="TL18153"/>
        <s v="TL18154"/>
        <s v="TL18155"/>
        <s v="TL18156"/>
        <s v="TL18157"/>
        <s v="TL18158"/>
        <s v="TL18159"/>
        <s v="TL18160"/>
        <s v="TL18161"/>
        <s v="TL18162"/>
        <s v="TL18163"/>
        <s v="TL18164"/>
        <s v="TL18165"/>
        <s v="TL18166"/>
        <s v="TL18167"/>
        <s v="TL18168"/>
        <s v="TL18169"/>
        <s v="TL18170"/>
        <s v="TL18171"/>
        <s v="TL18172"/>
        <s v="TL18173"/>
        <s v="TL18174"/>
        <s v="TL18175"/>
        <s v="TL18176"/>
        <s v="TL18177"/>
        <s v="TL18178"/>
        <s v="TL18179"/>
        <s v="TL18180"/>
        <s v="TL18181"/>
        <s v="TL18182"/>
        <s v="TL18183"/>
        <s v="TL18184"/>
        <s v="TL18185"/>
        <s v="TL18186"/>
        <s v="TL18187"/>
        <s v="TL18188"/>
        <s v="TL18189"/>
        <s v="TL18190"/>
        <s v="TL18191"/>
        <s v="TL18192"/>
        <s v="TL18193"/>
        <s v="TL18194"/>
        <s v="TL18195"/>
        <s v="TL18196"/>
        <s v="TL18197"/>
        <s v="TL18198"/>
        <s v="TL18199"/>
        <s v="TL18200"/>
      </sharedItems>
    </cacheField>
    <cacheField name="INVOICE Number" numFmtId="0">
      <sharedItems containsBlank="1">
        <m/>
        <s v="INVVART1805001d"/>
        <s v="INVVART1805006e"/>
        <s v="INVVART1807001f"/>
        <s v="INVVART1807001G"/>
        <s v="INVVART1807001H"/>
        <s v="INVVART1807001I"/>
        <s v="INVVAjRT1807001J"/>
        <s v="INVVART1811020"/>
        <s v="INVVART180303 cancelled&#10;INVVART1811018"/>
        <s v="INVVART1806002"/>
        <s v="INVVART180301b"/>
        <s v="INVVART1811019B"/>
        <s v="INVVART1805004"/>
        <s v="INVVART1811007"/>
        <s v="INVVART1805003"/>
        <s v="INVVART180120001"/>
        <s v="INVVART180120002"/>
        <s v="INVVART1803002"/>
        <s v="Checking"/>
        <s v="INVVART18080002"/>
        <s v="INVVART180401c"/>
        <s v="INVVART1805005"/>
        <s v="INVVART180502"/>
        <s v="INVVART1806001B"/>
        <s v="INVVART18110009"/>
        <s v="INVVART18110016"/>
        <s v="INVVART18110008"/>
        <s v="INVVART1812001"/>
        <s v="INVVART1811015"/>
        <s v="INVVART1808003"/>
        <s v="INVVART1808001"/>
        <s v="INVVART1811013"/>
        <s v="INVVART1811014"/>
        <s v="INVVART1811010"/>
        <s v="INVVART1811017a"/>
        <s v="INVVART1811011"/>
        <s v="INVVART18110006"/>
        <s v="INVVART1801101"/>
        <s v="INVVART1811019"/>
        <s v="INVVART1809001(1)"/>
        <s v="INVVART1811012"/>
        <s v="INVVART18011002"/>
        <s v="INVVART18011003"/>
        <s v="INVVART18011004"/>
        <s v="INVVART1811005"/>
        <s v="INVVART181118B"/>
        <s v="INVVART1811017 "/>
        <s v="INVVART1811009"/>
        <s v="INVVART180201a"/>
        <s v="INVVART180501"/>
        <s v="INVVDAN18110003A"/>
        <s v="INVVDAN18110005"/>
        <s v="INVVDAN18110004"/>
        <s v="INVVDAN180501"/>
        <s v="INVVDAN180701"/>
        <s v="INVVDAN1811001"/>
        <s v="INVVDAN18110002"/>
        <s v="INVVDRA1811002"/>
        <s v="INVVDRA180110001"/>
        <s v="INVVEMI1801100001"/>
        <s v="INVVEP1807001"/>
        <s v="INVVEPI1803002A"/>
        <s v="INVVEPI18110004"/>
        <s v="INVVEPI1811014"/>
        <s v="INVVEP1808002"/>
        <s v="INVVEPI1811010"/>
        <s v="INVVEPI1811012"/>
        <s v="INVVEPI1804001c"/>
        <s v="INVVEPI180301, &#10;INVVEPI180302, &#10;INVVEPI1803004, &#10;INVVEPI180501, &#10;INVVEPI 1806002 &#10;INVVEPI1807002, &#10;INVVEPI1809001&#10;INVVEPI1809002&#10;INVVEPI1811006"/>
        <s v="INVVEPI180503"/>
        <s v="INVVEPI1805002"/>
        <s v="INVVEP1806001"/>
        <s v="INVVEPI1811003"/>
        <s v="INVVEPI1811008&#10;"/>
        <s v="INVVEPI1811009&#10;"/>
        <s v="INVVEPI1811013"/>
        <s v="INVVEPI1811001"/>
        <s v="&#10;INVVEPI1811007&#10;"/>
        <s v="INVVEPI1811002"/>
        <s v="INVVEPI18110003"/>
        <s v="INVVEPI181118"/>
        <s v="INVVEPI1811005"/>
        <s v="INVVEPI1811006"/>
        <s v="VEPI18032"/>
        <s v="INVETEE1811001"/>
        <s v="INVETEE18002"/>
        <s v="INVETEE18003"/>
        <s v="INVETEE180024"/>
        <s v="INVVFHZ1805001"/>
        <s v="INVVFHZ181101B"/>
        <s v="NVVFHZ1803001"/>
        <s v="INNVFHZ180302"/>
        <s v="NA"/>
        <s v="MGPS057/2018"/>
        <s v="INVVFHZ1805002"/>
        <s v="INVVFHZ1801100002B"/>
        <s v="INVVFHZ1801100003"/>
        <s v="INVVFHZ1804002"/>
        <s v="INVVFHZ1804003"/>
        <s v="INVVFHZ1805003"/>
        <s v="INVVFHZ1809001"/>
        <s v="INVVFHZ1808001"/>
        <s v="INVVFHZ18011001"/>
        <s v="INVVFHZ1811004"/>
        <s v="INVVFHZ1805001B (double entry)"/>
        <s v="INVVFHZ180110003"/>
        <s v="INVVFHZ180110002"/>
        <s v="INVFUTU1811001"/>
        <s v="INVVLCH1801001A"/>
        <s v="INVVLCH1805004"/>
        <s v="INVVLCH1803001"/>
        <s v="INVVLCH1805001"/>
        <s v="INVVLCH1805003"/>
        <s v="INVVLCH1804002"/>
        <s v="INVVLCH1808001"/>
        <s v="INVLCH1806001"/>
        <s v="INVVLCH1805002a"/>
        <s v="INVLCH1806002"/>
        <s v="INVVLCH1811004"/>
        <s v="INVVLCH1811002"/>
        <s v="INVVLCH18110003"/>
        <s v="INVVLCH1811005"/>
        <s v="INVVLCH1811006"/>
        <s v="INVVLCH1811001a-Rebilled"/>
        <s v="INVVMUI180301"/>
        <s v="INVVMUI18011001"/>
        <s v="INVVMUI180302"/>
        <s v="INVVMUI180501"/>
        <s v="INVVMUI180502"/>
        <s v="INVVMUI180601"/>
        <s v="INVVMUI1801001"/>
        <s v="INVVMUI18011002"/>
        <s v="INVVMUI180120001"/>
        <s v="INVMUS18001"/>
        <s v="INVVMUS180302"/>
        <s v="INVVMUS1811008"/>
        <s v="INVVMUS180901"/>
        <s v="INVVMUS180501(A)"/>
        <s v="INVVMUS180303"/>
        <s v="INVVMUS180304"/>
        <s v="INVVMUS1800401"/>
        <s v="INVVMUS180902"/>
        <s v="INVVMUS180903A&#10;INVVMUS1812001&#10;INVVMUS1812002&#10;INVVMUS1812003&#10;INVVMUS1812004"/>
        <s v="INVVMUS180502"/>
        <s v="INVVMUS180503"/>
        <s v="INVVMUS1811013"/>
        <s v="INVVMUS1808001"/>
        <s v="INVVMUS1811009"/>
        <s v="INVVMUS18110010"/>
        <s v="INVVMUS1811011"/>
        <s v="INVVMUS1811007"/>
        <s v="INVVMUS1811006a"/>
        <s v="INVVMUS18110004"/>
        <s v="INVVMUS1811001"/>
        <s v="INVVMUS1811015"/>
        <s v="INVVMUS1811002"/>
        <s v="INVVMUS1811003"/>
        <s v="INVVMUS1811014"/>
        <s v="INVVMUS1811016"/>
        <s v="INVVMUS1811012"/>
        <s v="INVVMUS1811013A"/>
        <s v="INVVOUT180501"/>
        <s v="INVVOUT180602"/>
        <s v="INVVOUT180601"/>
        <s v="INVVOUT181001"/>
        <s v="INVVOUT18011001"/>
        <s v="INVVOUT18011003"/>
        <s v="INVVOUT181002"/>
        <s v="INVVOUT180110002"/>
        <s v="INVVPAS1805002"/>
        <s v="INVVPAS1803001"/>
        <s v="INVVPAS1801001"/>
        <s v="INVVPAS1802001"/>
        <s v="INVVPAS1805001A"/>
        <s v="INVVPAS1803003"/>
        <s v="INVVPAS1803002(3)"/>
        <s v="INVVPAS1803002(4)"/>
        <s v="INVVPAS186004"/>
        <s v="INVVPAS1806002 / INVVPAS1902002"/>
        <s v="INVVPAS1806003 /INVVPAS1902002"/>
        <s v="INVVPAS1805003"/>
        <s v="INVVPAS1808002"/>
        <s v="INVVPAS180701"/>
        <s v="INVVPAS1806001"/>
        <s v="INVVPAS1805004(A)"/>
        <s v="INVVPAS1807012"/>
        <s v="INVVPAS1810001"/>
        <s v="INVVPAS18018A"/>
        <s v="INVVPAS1808001"/>
        <s v="INVVPAS1809001"/>
        <s v="INVVPAS1811013"/>
        <s v="INVVPAS1811008"/>
        <s v="INVVPAS18110010"/>
        <s v="INVVPAS1811003"/>
        <s v="INVVPAS18110004"/>
        <s v="INVVPAS1811002"/>
        <s v="INVVPAS1811001"/>
        <s v="INVVPAS1811007"/>
        <s v="INVVPAS18010001"/>
        <s v="INVVPAS18110017"/>
        <s v="INVVPAS18011012"/>
        <s v="INVVPAS1811009&#10;INVVPAS1811009A"/>
        <s v="INVVPAS18110011"/>
        <s v="INVVPAS1811006"/>
        <s v="VPAS18036"/>
        <s v="INVVPAS1810002"/>
        <s v="INVVPAS18110016"/>
        <s v="VPAS18039A"/>
        <s v="INVVPAS18110005"/>
        <s v="INVVPAS18110015"/>
        <s v="INVVPAS1811010"/>
        <s v="INVVPAS1811014"/>
        <s v="INVVSPO1804001"/>
        <s v="INVVSPO180329"/>
        <s v="INVVSPO1808001A"/>
        <s v="INVVSPO1811005"/>
        <s v="INVVSPO1811004a"/>
        <s v="INVVSPO1811006"/>
        <s v="INVVSPO18110010"/>
        <s v="INVVSPO1809001"/>
        <s v="INVVSPO18110002(2)"/>
        <s v="INVVSPO1811007"/>
        <s v="INVVSPO1811003"/>
        <s v="INVVSPO1811001"/>
        <s v="INVVSPO1811008"/>
        <s v="VSWI18001"/>
        <s v="INVVSWI1807002"/>
        <s v="INVVSWI180303"/>
        <s v="INVVSWI180304"/>
        <s v="INVVSWI180302"/>
        <s v="INVVSWI180501"/>
        <s v="INVVSWI1806001"/>
        <s v="INVVSWI180505"/>
        <s v="INVVSWI180701"/>
        <s v="INVVSWI18011002"/>
        <s v="INVVSWI18011001"/>
        <s v="INVVSWI1911006A"/>
        <s v="INVVSWI18011006"/>
        <s v="INVVSWI18011008"/>
        <s v="INVVSWI18011010"/>
        <s v="INVVSWI18011010        "/>
        <s v="INVVSWI18011009"/>
        <s v="INVVSWI18011003"/>
        <s v="INVVSWI18011007"/>
        <s v="INVVSWI18010001"/>
        <s v="INVVSWI180110004"/>
        <s v="INVVSWI180110005"/>
        <s v="INVSWI1811008"/>
        <s v="INVSWI1811001"/>
        <s v="INVIVE18001"/>
        <s v="INVVIVE18110025"/>
        <s v="INVVIVE180303"/>
        <s v="INVVIVE1810003"/>
        <s v="PASSING OF CASH TO AUNTY LISA"/>
        <s v="&#10;INVVIVE1806002 (rebill)"/>
        <s v="INVVIVE1805005"/>
        <s v="INVVIVE18050010"/>
        <s v="INVVIVE18050013"/>
        <s v="INVVIVE18050017"/>
        <s v="INVVIVE18050021"/>
        <s v="INVVIVE1805007"/>
        <s v="INVVIVE18050011"/>
        <s v="INVVIVE18050015"/>
        <s v="INVVIVE18050019"/>
        <s v="INVVIVE18050023(A)"/>
        <s v="INVVIVE1805006"/>
        <s v="INVVIVE1805009"/>
        <s v="INVVIVE18050014"/>
        <s v="INVVIVE18050018"/>
        <s v="INVVIVE18050022"/>
        <s v="INVVIVE1801100009"/>
        <s v="INVVIVE18090002"/>
        <s v="INVVIVE1801200007"/>
        <s v="INVVIVE1801200011"/>
        <s v="INVVIVE1801200004"/>
        <s v="INVVIVE18011000010"/>
        <s v="INVVIVE18090003"/>
        <s v="INVVIVE1801200008"/>
        <s v="INVVIVE1801200009"/>
        <s v="INVVIVE1801200005"/>
        <s v="INVVIVE1805020"/>
        <s v="INVIVE1811017A"/>
        <s v="VIVIE18041"/>
        <s v="VIVE18042"/>
        <s v="VIVE18043"/>
        <s v="INVVIVE18031"/>
        <s v="INVVIVE18045"/>
        <s v="INVVIVE18046"/>
        <s v="INVVIVE180304"/>
        <s v="INVVIVE1810005A"/>
        <s v="INVVIVE1804001"/>
        <s v="INVVIVE1811001A"/>
        <s v="INVVIVE181100011"/>
        <s v="INVVIVE1804002a"/>
        <s v="INVVIVE1804003"/>
        <s v="INVVIVE1805004"/>
        <s v="INVVIVE1805003"/>
        <s v="INVVIVE18058A"/>
        <s v="INVVIVE1805002"/>
        <s v="INVVIVE18080002"/>
        <s v="INVVIVE1805006&#10;INVVIVE1805007"/>
        <s v="INVVIVE1805008"/>
        <s v="INVVIVE18050012"/>
        <s v="INVVIVE18050016"/>
        <s v="INVVIVE18050020"/>
        <s v="INVVIVE18050024"/>
        <s v="INVVIVE1801100008"/>
        <s v="INVVIVE18090001"/>
        <s v="INVVIVE1801200006"/>
        <s v="INVVIVE1801200010"/>
        <s v="INVVIVE1801200003"/>
        <s v="INVVIVE1806001"/>
        <s v="Refllected on project code and invoice no:&#10;Project Code: VIVE18113&#10;Invoice No: INVVIVE18011000012"/>
        <s v="Refllected on project code and invoice no:&#10;Project Code: VIVE18114&#10;Invoice No: INVVIVE18011000013"/>
        <s v="INVVIVE181200022"/>
        <s v="INVVIVE18080003"/>
        <s v="INVVIVE18080001"/>
        <s v="INVVIVE18110021"/>
        <s v="INVVIVE18110016        "/>
        <s v="INVVIVE18110017 - BILLED IN PASSIONISTA BY REQUEST OF TEACHER"/>
        <s v="INVVIVE18110015"/>
        <s v="INVVIVE180110007"/>
        <s v="INVVIVE18011001"/>
        <s v="INVVIVE18110014A"/>
        <s v="INVVIVE1811008"/>
        <s v="&#10;INVVIVE1812001A - $750&#10;INVVIVE19040002 - $2600&#10;"/>
        <s v="INVVIVE1811012"/>
        <s v="INVVIVE1811011a"/>
        <s v="INVVIVE1811013"/>
        <s v="INVVIVE1810006"/>
        <s v="INVVIVE18110024"/>
        <s v="INVVIVE18100001"/>
        <s v="INVVIVE180110004"/>
        <s v="INVVIVE180110006"/>
        <s v="INVVIVE180110005"/>
        <s v="INVVIVE180100002"/>
        <s v="INVVIVE1812002"/>
        <s v="INVVIVE19040001"/>
        <s v="INVVIVE1811009"/>
        <s v="INVVIVE180110003 (1)"/>
        <s v="INVVIVE18110020"/>
        <s v="INVVIVE1811002A"/>
        <s v="INVVIVE1811010"/>
        <s v="INVIVE181111011"/>
        <s v="INVVIVE18011000011"/>
        <s v="INVVIVE18011000012"/>
        <s v="INVVIVE18011000013"/>
        <s v="INVVIVE1801200002"/>
        <s v="INVVIVE18110022"/>
        <s v="INVVIVE1801200014"/>
        <s v="INVAAR1805001"/>
        <s v="INVAAR1804001R"/>
        <s v="INVAAR1805002"/>
        <s v="INVAAR1807001"/>
        <s v="INVAAR1806001"/>
        <s v="INVAAR1811002"/>
        <s v="NVAAR1811004"/>
        <s v="INVAAR1812001"/>
        <s v="INVAAR1811001"/>
        <s v="INVAAR181100003(1)"/>
        <s v="AAR18008"/>
        <s v="INVADA1803001"/>
        <s v="INVADA1803002"/>
        <s v="INVADA1804001"/>
        <s v="INVADA1805002"/>
        <s v="INVADA1806001"/>
        <s v="INVADA1807001"/>
        <s v="INVADA1808001"/>
        <s v="INVADA1810001"/>
        <s v="INVADA1810002"/>
        <s v="INVADA1811001"/>
        <s v="INVADA1811002"/>
        <s v="INVADA1805001"/>
        <s v="INVADA1809001"/>
        <s v="Paid by Cheque"/>
        <s v="INVADR1803001"/>
        <s v="INVADR1803002"/>
        <s v="INVADR1808001"/>
        <s v="INVADR1808002"/>
        <s v="INVADR1808003R"/>
        <s v="INVADR1808004"/>
        <s v="INVADR1808005"/>
        <s v="INVADR1812001"/>
        <s v="INVADR1812002"/>
        <s v="INVADR1812003"/>
        <s v="INVADR1812004"/>
        <s v="INVADR1811001A and INVADR1811001B"/>
        <s v="INVAME1809001R"/>
        <s v="INVAME1812001"/>
        <s v="INVAME1808001"/>
        <s v="INVAME1812002R"/>
        <s v="INVAME1803001"/>
        <s v="INVAME1803002"/>
        <s v="INVAME1804003"/>
        <s v="INVAME1805003"/>
        <s v="INVAME1807005"/>
        <s v="INVAME1807006"/>
        <s v="INVAME1808002"/>
        <s v="INVAME1810001"/>
        <s v="INVAME1810009"/>
        <s v="INVAME1810010"/>
        <s v="INVAME1803003"/>
        <s v="INVAME1803004"/>
        <s v="INVAME1804001"/>
        <s v="INVAME1805001"/>
        <s v="INVAME1807002"/>
        <s v="INVAME1807004"/>
        <s v="INVAME1808003"/>
        <s v="INVAME1810004"/>
        <s v="INVAME1810005"/>
        <s v="INVAME1811004"/>
        <s v="INVAME1811007"/>
        <s v="INVAME1804002"/>
        <s v="INVAME1805002"/>
        <s v="INVAME1807001"/>
        <s v="INVAME1807003"/>
        <s v="INVAME1808004R"/>
        <s v="INVAME1810002"/>
        <s v="INVAME1810003"/>
        <s v="INVAME1811005"/>
        <s v="INVAME1811008"/>
        <s v="INVAME1811011"/>
        <s v="INVAME1811012"/>
        <s v="INVAME1811003"/>
        <s v="INVAME1806001"/>
        <s v="INVAME1811006"/>
        <s v="INVAME1811001"/>
        <s v="INVAME1811002"/>
        <s v="INVAMU1809001"/>
        <s v="INVAMU1811002"/>
        <s v="INVMU1811001"/>
        <s v="INVASP1803004"/>
        <s v="INVASP1803005"/>
        <s v="INVASP1808001"/>
        <s v="INVASP1808002"/>
        <s v="INVASP1808003"/>
        <s v="INVASP1808004"/>
        <s v="INVASP1808005"/>
        <s v="INVASP1810003"/>
        <s v="INVASP1810004"/>
        <s v="INVASP1811005"/>
        <s v="INVASP1812001"/>
        <s v="INVASP1803001R"/>
        <s v="INVASP1803002R"/>
        <s v="INVASP1805001"/>
        <s v="INVASP1805002"/>
        <s v="INVASP1807003R"/>
        <s v="INVASP1807004R"/>
        <s v="INVASP1808006"/>
        <s v="INVASP1809003"/>
        <s v="INVASP1810002"/>
        <s v="INVASP1811003"/>
        <s v="INVASP1812002"/>
        <s v="INVASP1805005"/>
        <s v="INVASP1806001R"/>
        <s v="INVASP1807001R"/>
        <s v="INVASP1808009"/>
        <s v="INVASP1810005"/>
        <s v="INVASP1810006"/>
        <s v="INVASP1802001"/>
        <s v="INVASP1803003"/>
        <s v="INVASP1804001"/>
        <s v="INVASP1805003"/>
        <s v="INVASP1805004"/>
        <s v="INVASP1807002"/>
        <s v="INVASP1808007"/>
        <s v="INVASP1809002"/>
        <s v="INVASP1811001"/>
        <s v="INVASP1811002"/>
        <s v="INVASP1808008"/>
        <s v="INVASP1809001"/>
        <s v="INVASP1811004"/>
        <s v="INVASP1810001"/>
        <s v="TL18001"/>
        <s v="TL18002"/>
        <s v="ME18001"/>
        <s v="MSP18007"/>
        <s v="TL18005"/>
        <s v="VIVE18041"/>
        <s v="VIVE18046"/>
        <s v=" "/>
        <s v="TL18013"/>
        <s v="TL18014"/>
        <s v="TL18013(non Vender@gov)"/>
        <s v="TL18014(non vender@gov)"/>
        <s v="TL18015/17"/>
        <s v="TL18018A"/>
        <s v="TL18103"/>
      </sharedItems>
    </cacheField>
    <cacheField name="Invoice Date">
      <sharedItems containsDate="1" containsBlank="1" containsMixedTypes="1">
        <m/>
        <d v="2018-05-09T00:00:00Z"/>
        <s v="28th May 2018"/>
        <s v="2nd Nov 2018"/>
        <d v="2018-08-08T00:00:00Z"/>
        <d v="2018-10-01T00:00:00Z"/>
        <s v="2nd November 2018"/>
        <d v="2018-09-21T00:00:00Z"/>
        <d v="2018-11-26T00:00:00Z"/>
        <d v="2018-11-15T00:00:00Z"/>
        <d v="2018-06-04T00:00:00Z"/>
        <d v="2018-03-01T00:00:00Z"/>
        <s v="30th November 2018"/>
        <s v="18th May"/>
        <d v="2018-11-02T00:00:00Z"/>
        <d v="2018-05-18T00:00:00Z"/>
        <d v="2018-12-20T00:00:00Z"/>
        <s v="20TH March 2018"/>
        <d v="2018-08-22T00:00:00Z"/>
        <s v="18th April 2018"/>
        <s v="18th May 2018"/>
        <s v="14th May 2018"/>
        <d v="2019-01-16T00:00:00Z"/>
        <d v="2018-11-01T00:00:00Z"/>
        <d v="2018-11-10T00:00:00Z"/>
        <s v="4th Nov 2018"/>
        <s v="16th January 2019"/>
        <s v="14th Nov 2018"/>
        <s v="27th Aug"/>
        <s v="8th August 2018"/>
        <d v="2018-11-09T00:00:00Z"/>
        <d v="2018-12-04T00:00:00Z"/>
        <d v="2019-11-02T00:00:00Z"/>
        <s v="28th Sept 2018"/>
        <s v="12th Nov 2018"/>
        <s v="1st Nov"/>
        <d v="2018-11-07T00:00:00Z"/>
        <d v="2018-12-14T00:00:00Z"/>
        <d v="2018-08-11T00:00:00Z"/>
        <d v="2018-11-20T00:00:00Z"/>
        <s v="15TH NOV"/>
        <s v="24TH MAY 2018"/>
        <s v="30th July 2018"/>
        <s v="15th Oct 2018"/>
        <s v="12th Nov"/>
        <s v="2nd October"/>
        <d v="2018-11-22T00:00:00Z"/>
        <s v="5th July 2018"/>
        <d v="2018-12-01T00:00:00Z"/>
        <s v="24TH MAY REBILLED 15TH NOV"/>
        <s v="23th Apr"/>
        <s v="20 Mar, &#10;20 Mar, 1&#10;5 April, &#10;11 May, &#10;04 June, &#10;11 July&#10;9 Nov"/>
        <s v="24TH MAY"/>
        <s v="1st June 2018"/>
        <s v="15th Nov 2018"/>
        <s v="2nd Nov"/>
        <d v="2018-11-28T00:00:00Z"/>
        <s v="7th Nov"/>
        <s v="8th Nv"/>
        <s v="28th Nov"/>
        <d v="2018-05-01T00:00:00Z"/>
        <d v="2018-04-19T00:00:00Z"/>
        <d v="2018-03-20T00:00:00Z"/>
        <s v="NA"/>
        <d v="2018-03-26T00:00:00Z"/>
        <d v="2018-05-04T00:00:00Z"/>
        <d v="2018-11-05T00:00:00Z"/>
        <s v="9th April 2018"/>
        <s v="23rd May 2018"/>
        <s v="11th Sep"/>
        <s v="23rd Aug"/>
        <d v="2018-08-05T00:00:00Z"/>
        <d v="2018-04-24T00:00:00Z"/>
        <s v="21/3/2018"/>
        <s v="18th May "/>
        <s v="25th May 2018"/>
        <s v="04 Jun 2018"/>
        <s v="11th June 2018"/>
        <s v="7th Nov 2018"/>
        <s v="21st Nov 2018"/>
        <d v="2018-11-08T00:00:00Z"/>
        <s v="31st May 2018"/>
        <d v="2018-06-08T00:00:00Z"/>
        <s v="31ST OCT 2018"/>
        <d v="2018-10-12T00:00:00Z"/>
        <d v="2018-12-27T00:00:00Z"/>
        <d v="2018-12-18T00:00:00Z"/>
        <s v="20TH MARCH"/>
        <d v="2018-11-14T00:00:00Z"/>
        <s v="17 th SEPT"/>
        <s v="4th July 2018"/>
        <s v="3rd March 2018"/>
        <s v="11th APRIL 2018"/>
        <s v="21st Sep 2018&#10;12th Dec 2018&#10;12th Dec 2018&#10;12th Dec 2018&#10;12th Dec 2018"/>
        <d v="2018-05-24T00:00:00Z"/>
        <d v="2018-11-19T00:00:00Z"/>
        <s v="22nd Aug 2018"/>
        <s v="19th Nov 2018"/>
        <s v="20th Nov 2018"/>
        <d v="2018-11-27T00:00:00Z"/>
        <s v="14/5/2018"/>
        <s v="26/6/18"/>
        <s v="22/06/18"/>
        <s v="15/10/18"/>
        <d v="2018-10-31T00:00:00Z"/>
        <d v="2018-10-02T00:00:00Z"/>
        <d v="2018-03-16T00:00:00Z"/>
        <d v="2018-02-28T00:00:00Z"/>
        <s v="28th Mar 2018"/>
        <s v="27th Jul 2018"/>
        <s v="26th Jun 2018"/>
        <s v="17/8/18"/>
        <s v="6th July"/>
        <s v="9th July"/>
        <s v="5th Oct"/>
        <d v="2018-10-15T00:00:00Z"/>
        <d v="2018-08-13T00:00:00Z"/>
        <s v="18th Sept"/>
        <s v="8th Nov 2018"/>
        <s v="8th Nov 2019"/>
        <s v="8th Nov 2020"/>
        <s v="31st October 2018"/>
        <s v="26th Nov"/>
        <s v="13th November 2018"/>
        <s v="8 nv"/>
        <s v="19TH NOVEMBER 2019"/>
        <d v="2018-11-12T00:00:00Z"/>
        <d v="2018-04-15T00:00:00Z"/>
        <d v="2018-03-29T00:00:00Z"/>
        <s v="7th Nov 2018&#10;Rebilled on 15 Nov"/>
        <d v="2018-11-23T00:00:00Z"/>
        <d v="2018-12-12T00:00:00Z"/>
        <s v="5th March 2018"/>
        <d v="2018-07-26T00:00:00Z"/>
        <s v="27th Mar 2018"/>
        <s v="4th Apr 2018"/>
        <s v="30th May 2018"/>
        <d v="2018-07-07T00:00:00Z"/>
        <d v="2019-11-18T00:00:00Z"/>
        <s v="6th October 2018"/>
        <s v="18-12-18"/>
        <s v="20TH MARCH rebill on 26th Nov"/>
        <d v="2018-10-29T00:00:00Z"/>
        <s v="24th June 2019"/>
        <d v="2018-05-15T00:00:00Z"/>
        <s v="1st Feb 2019"/>
        <s v="1st Oct 2018"/>
        <s v="11th Dec 2018"/>
        <d v="2019-03-14T00:00:00Z"/>
        <d v="2018-05-02T00:00:00Z"/>
        <d v="2018-05-10T00:00:00Z"/>
        <d v="2018-06-01T00:00:00Z"/>
        <s v="23RD MARCH"/>
        <s v="3rd May 2018"/>
        <d v="2018-04-22T00:00:00Z"/>
        <s v="1st June"/>
        <s v="4th September 2018"/>
        <s v="22/08/2018"/>
        <s v="8TH JUNE"/>
        <s v="1ST JUNE&#10;8TH JUNE"/>
        <d v="2018-06-05T00:00:00Z"/>
        <s v="14th Oct 2018"/>
        <s v="25th Jan 2019"/>
        <d v="2019-01-10T00:00:00Z"/>
        <d v="2018-08-24T00:00:00Z"/>
        <s v="26th Nov 2018"/>
        <d v="2018-12-05T00:00:00Z"/>
        <s v="5th Nov"/>
        <s v="INVVIVE1812001A - $750 17th December2018&#10;&#10;INVVIVE19040002 - $2600 2nd April 2019"/>
        <s v="17th December 2018"/>
        <d v="2019-04-02T00:00:00Z"/>
        <s v="12th November 2018"/>
        <s v="22th November 2018"/>
        <s v="14th Jan 2019"/>
        <s v="10th Dec 2018"/>
        <s v="14th Dec 2018"/>
        <d v="2018-04-06T00:00:00Z"/>
        <d v="2018-07-04T00:00:00Z"/>
        <d v="2019-02-08T00:00:00Z"/>
        <s v="27th November 2018"/>
        <d v="2018-03-13T00:00:00Z"/>
        <d v="2018-04-18T00:00:00Z"/>
        <d v="2018-06-06T00:00:00Z"/>
        <d v="2018-07-10T00:00:00Z"/>
        <d v="2018-09-03T00:00:00Z"/>
        <d v="2018-10-25T00:00:00Z"/>
        <d v="2018-05-17T00:00:00Z"/>
        <d v="2018-09-18T00:00:00Z"/>
        <d v="2018-08-03T00:00:00Z"/>
        <d v="2018-11-21T00:00:00Z"/>
        <d v="2018-12-06T00:00:00Z"/>
        <d v="2018-08-07T00:00:00Z"/>
        <d v="2019-01-28T00:00:00Z"/>
        <d v="2018-03-08T00:00:00Z"/>
        <d v="2018-07-11T00:00:00Z"/>
        <d v="2018-08-17T00:00:00Z"/>
        <d v="2018-09-06T00:00:00Z"/>
        <d v="2018-10-09T00:00:00Z"/>
        <d v="2018-05-03T00:00:00Z"/>
        <d v="2018-07-20T00:00:00Z"/>
        <d v="2018-05-30T00:00:00Z"/>
        <d v="2018-02-06T00:00:00Z"/>
        <s v="19-1-18"/>
        <d v="2018-02-02T00:00:00Z"/>
        <s v="15-01-18"/>
        <s v="26-2-18"/>
        <d v="2018-06-25T00:00:00Z"/>
        <d v="2018-02-07T00:00:00Z"/>
        <s v="18-07-18"/>
        <s v="13-8-18"/>
        <s v="19-11-18"/>
        <s v="8th Nov"/>
      </sharedItems>
    </cacheField>
    <cacheField name="QTY" numFmtId="0">
      <sharedItems containsString="0" containsBlank="1" containsNumber="1">
        <m/>
        <n v="16.0"/>
        <n v="19.5"/>
        <n v="6.0"/>
        <n v="1.0"/>
        <n v="8.0"/>
        <n v="83.5"/>
        <n v="202.0"/>
        <n v="13.5"/>
        <n v="28.0"/>
        <n v="42.0"/>
        <n v="49.0"/>
        <n v="36.0"/>
        <n v="63.0"/>
        <n v="150.0"/>
        <n v="12.0"/>
        <n v="208.0"/>
        <n v="226.0"/>
        <n v="35.0"/>
        <n v="18.0"/>
        <n v="278.0"/>
        <n v="23.0"/>
        <n v="2.0"/>
        <n v="22.0"/>
        <n v="46.0"/>
        <n v="211.0"/>
        <n v="30.0"/>
        <n v="252.0"/>
        <n v="38.0"/>
        <n v="162.0"/>
        <n v="85.5"/>
        <n v="19.0"/>
        <n v="25.0"/>
        <n v="20.0"/>
        <n v="174.0"/>
        <n v="15.0"/>
        <n v="13.0"/>
        <n v="29.0"/>
        <n v="7.0"/>
        <n v="0.0"/>
        <n v="104.0"/>
        <n v="56.0"/>
        <n v="339.0"/>
        <n v="196.0"/>
        <n v="75.0"/>
        <n v="271.0"/>
        <n v="102.0"/>
        <n v="255.0"/>
        <n v="21.0"/>
        <n v="17.0"/>
        <n v="154.0"/>
        <n v="4.5"/>
        <n v="64.0"/>
        <n v="1.5"/>
        <n v="21.5"/>
        <n v="17.33"/>
        <n v="232.0"/>
        <n v="78.0"/>
        <n v="10.0"/>
        <n v="144.0"/>
        <n v="27.0"/>
        <n v="487.0"/>
        <n v="142.0"/>
        <n v="9.0"/>
        <n v="119.0"/>
        <n v="39.0"/>
        <n v="33.0"/>
        <n v="103.0"/>
        <n v="24.0"/>
        <n v="72.0"/>
        <n v="32.0"/>
        <n v="26.0"/>
        <n v="34.0"/>
        <n v="55.0"/>
        <n v="31.0"/>
        <n v="159.0"/>
        <n v="141.0"/>
        <n v="40.0"/>
        <n v="52.0"/>
        <n v="254.0"/>
        <n v="518.0"/>
        <n v="181.0"/>
        <n v="93.0"/>
        <n v="90.0"/>
        <n v="47.0"/>
        <n v="41.0"/>
        <n v="37.0"/>
        <n v="17.5"/>
        <n v="3.0"/>
        <n v="4.0"/>
        <n v="3.5"/>
        <n v="7.5"/>
        <n v="3.75"/>
        <n v="272.0"/>
        <n v="69.0"/>
        <n v="45.0"/>
        <n v="14.0"/>
        <n v="22.5"/>
        <n v="88.0"/>
        <n v="60.0"/>
        <n v="48.0"/>
        <n v="53.0"/>
        <n v="274.5"/>
        <n v="50.0"/>
        <n v="91.0"/>
        <n v="16.5"/>
        <n v="8.5"/>
        <n v="54.0"/>
        <n v="5.5"/>
        <n v="11.5"/>
        <n v="27.5"/>
        <n v="22.25"/>
        <n v="15.75"/>
        <n v="5.0"/>
        <n v="8.33"/>
        <n v="10.17"/>
        <n v="18.5"/>
        <n v="28.5"/>
        <n v="20.5"/>
        <n v="2.5"/>
        <n v="308.57"/>
      </sharedItems>
    </cacheField>
    <cacheField name="UNIT PRICE" numFmtId="0">
      <sharedItems containsString="0" containsBlank="1" containsNumber="1">
        <m/>
        <n v="108.0"/>
        <n v="2511.0"/>
        <n v="1296.0"/>
        <n v="648.0"/>
        <n v="100.0"/>
        <n v="130.0"/>
        <n v="4500.0"/>
        <n v="5100.0"/>
        <n v="150.0"/>
        <n v="120.0"/>
        <n v="185.0"/>
        <n v="800.0"/>
        <n v="38.0"/>
        <n v="1500.0"/>
        <n v="400.0"/>
        <n v="700.0"/>
        <n v="50.0"/>
        <n v="65.0"/>
        <n v="7600.0"/>
        <n v="340.0"/>
        <n v="380.0"/>
        <n v="1020.0"/>
        <n v="5000.0"/>
        <n v="5900.0"/>
        <n v="1940.0"/>
        <n v="415.0"/>
        <n v="166.0"/>
        <n v="5990.0"/>
        <n v="250.0"/>
        <n v="20.0"/>
        <n v="4760.0"/>
        <n v="7000.0"/>
        <n v="1920.0"/>
        <n v="3200.0"/>
        <n v="235.0"/>
        <n v="3920.0"/>
        <n v="1243.5"/>
        <n v="2160.0"/>
        <n v="5760.0"/>
        <n v="4800.0"/>
        <n v="11250.0"/>
        <n v="32888.0"/>
        <n v="300.0"/>
        <n v="3000.0"/>
        <n v="230.0"/>
        <n v="1800.0"/>
        <n v="190.0"/>
        <n v="110.0"/>
        <n v="14976.0"/>
        <n v="140.0"/>
        <n v="6000.0"/>
        <n v="4272.0"/>
        <n v="73.0"/>
        <n v="5500.0"/>
        <n v="5040.0"/>
        <n v="220.0"/>
        <n v="75.0"/>
        <n v="54.0"/>
        <n v="5880.0"/>
        <n v="280.0"/>
        <n v="550.0"/>
        <n v="1900.0"/>
        <n v="0.0"/>
        <n v="900.0"/>
        <n v="2830.0"/>
        <n v="16.5"/>
        <n v="750.0"/>
        <n v="102.0"/>
        <n v="15.0"/>
        <n v="1200.0"/>
        <n v="3950.0"/>
        <n v="34.0"/>
        <n v="25.0"/>
        <n v="58.0"/>
        <n v="33.0"/>
        <n v="4000.0"/>
        <n v="275.0"/>
        <n v="19.0"/>
        <n v="450.0"/>
        <n v="5200.0"/>
        <n v="98.0"/>
        <n v="2050.0"/>
        <n v="675.0"/>
        <n v="4890.0"/>
        <n v="45.0"/>
        <n v="160.0"/>
        <n v="1880.0"/>
        <n v="116.66666666"/>
        <n v="3500.0"/>
        <n v="11400.0"/>
        <n v="216.0"/>
        <n v="660.0"/>
        <n v="3985.0"/>
        <n v="18.0"/>
        <n v="5910.0"/>
        <n v="255.0"/>
        <n v="5940.0"/>
        <n v="4700.0"/>
        <n v="64.0"/>
        <n v="41.0"/>
        <n v="1000.0"/>
        <n v="200.0"/>
        <n v="170.0"/>
        <n v="10.0"/>
        <n v="260.0"/>
        <n v="60.0"/>
        <n v="285.0"/>
        <n v="57.0"/>
        <n v="290.0"/>
        <n v="210.0"/>
        <n v="240.0"/>
        <n v="56.0"/>
        <n v="2950.0"/>
        <n v="17650.0"/>
        <n v="205.0"/>
        <n v="1026.0"/>
        <n v="2995.0"/>
        <n v="21.8"/>
        <n v="600.0"/>
        <n v="78.0"/>
        <n v="5950.0"/>
        <n v="225.0"/>
        <n v="19750.0"/>
        <n v="2200.0"/>
        <n v="1300.0"/>
        <n v="30.0"/>
        <n v="850.0"/>
        <n v="1150.0"/>
        <n v="720.0"/>
        <n v="35.0"/>
        <n v="500.0"/>
        <n v="114.0"/>
        <n v="350.0"/>
        <n v="344.0"/>
        <n v="24740.0"/>
        <n v="1034.0"/>
        <n v="270.0"/>
        <n v="2700.0"/>
        <n v="666.0"/>
        <n v="668.0"/>
        <n v="2030.0"/>
        <n v="10458.0"/>
        <n v="5780.0"/>
        <n v="1350.0"/>
        <n v="52.0"/>
        <n v="2759.0"/>
        <n v="7566.0"/>
        <n v="2150.0"/>
        <n v="5850.0"/>
        <n v="6199.0"/>
        <n v="5700.0"/>
        <n v="5320.0"/>
        <n v="5478.0"/>
        <n v="7056.0"/>
        <n v="5350.0"/>
        <n v="3350.0"/>
        <n v="5600.0"/>
        <n v="9472.0"/>
        <n v="3600.0"/>
        <n v="4200.0"/>
        <n v="20700.0"/>
        <n v="70.0"/>
        <n v="1369.0"/>
        <n v="28.0"/>
        <n v="5988.0"/>
        <n v="1950.0"/>
        <n v="2000.0"/>
        <n v="320.0"/>
        <n v="2640.0"/>
        <n v="960.0"/>
        <n v="3755.0"/>
        <n v="80.0"/>
        <n v="90.0"/>
        <n v="7940.0"/>
        <n v="560.0"/>
        <n v="5750.0"/>
        <n v="1765.0"/>
        <n v="8580.0"/>
        <n v="1552.0"/>
        <n v="812.5"/>
        <n v="2980.0"/>
        <n v="7005.0"/>
        <n v="180.0"/>
        <n v="5062.5"/>
        <n v="3178.0"/>
      </sharedItems>
    </cacheField>
    <cacheField name="TOTAL" numFmtId="164">
      <sharedItems containsString="0" containsBlank="1" containsNumber="1">
        <n v="0.0"/>
        <n v="1728.0"/>
        <n v="2106.0"/>
        <n v="648.0"/>
        <n v="2511.0"/>
        <n v="1296.0"/>
        <n v="864.0"/>
        <n v="8350.0"/>
        <n v="26260.0"/>
        <n v="4500.0"/>
        <n v="1458.0"/>
        <n v="5100.0"/>
        <n v="4200.0"/>
        <n v="5040.0"/>
        <n v="5880.0"/>
        <n v="6660.0"/>
        <n v="11655.0"/>
        <n v="800.0"/>
        <n v="5700.0"/>
        <n v="1500.0"/>
        <n v="400.0"/>
        <n v="700.0"/>
        <n v="10400.0"/>
        <n v="14690.0"/>
        <n v="7600.0"/>
        <n v="340.0"/>
        <n v="7770.0"/>
        <n v="380.0"/>
        <n v="1020.0"/>
        <n v="5000.0"/>
        <n v="5900.0"/>
        <n v="1940.0"/>
        <n v="415.0"/>
        <n v="5810.0"/>
        <n v="5990.0"/>
        <n v="5560.0"/>
        <n v="4760.0"/>
        <n v="7000.0"/>
        <n v="1920.0"/>
        <n v="3200.0"/>
        <n v="5405.0"/>
        <n v="3920.0"/>
        <n v="1243.5"/>
        <n v="2160.0"/>
        <n v="5760.0"/>
        <m/>
        <n v="4800.0"/>
        <n v="11250.0"/>
        <n v="32888.0"/>
        <n v="600.0"/>
        <n v="3000.0"/>
        <n v="5290.0"/>
        <n v="1800.0"/>
        <n v="4180.0"/>
        <n v="5060.0"/>
        <n v="14976.0"/>
        <n v="29540.0"/>
        <n v="6000.0"/>
        <n v="4272.0"/>
        <n v="27720.0"/>
        <n v="5320.0"/>
        <n v="11826.0"/>
        <n v="8550.0"/>
        <n v="4550.0"/>
        <n v="4750.0"/>
        <n v="5500.0"/>
        <n v="3960.0"/>
        <n v="3520.0"/>
        <n v="4980.0"/>
        <n v="4700.0"/>
        <n v="16950.0"/>
        <n v="9396.0"/>
        <n v="3750.0"/>
        <n v="3640.0"/>
        <n v="5750.0"/>
        <n v="2200.0"/>
        <n v="2900.0"/>
        <n v="3850.0"/>
        <n v="1900.0"/>
        <n v="900.0"/>
        <n v="2830.0"/>
        <n v="1716.0"/>
        <n v="750.0"/>
        <n v="5712.0"/>
        <n v="5085.0"/>
        <n v="1200.0"/>
        <n v="4000.0"/>
        <n v="3450.0"/>
        <n v="3950.0"/>
        <n v="5875.0"/>
        <n v="5170.0"/>
        <n v="6664.0"/>
        <n v="6775.0"/>
        <n v="5916.0"/>
        <n v="8415.0"/>
        <n v="5775.0"/>
        <n v="2850.0"/>
        <n v="450.0"/>
        <n v="5200.0"/>
        <n v="4620.0"/>
        <n v="3800.0"/>
        <n v="3910.0"/>
        <n v="15092.0"/>
        <n v="2050.0"/>
        <n v="675.0"/>
        <n v="8960.0"/>
        <n v="225.0"/>
        <n v="3225.0"/>
        <n v="1050.0"/>
        <n v="2599.4999999999995"/>
        <n v="10125.0"/>
        <n v="4890.0"/>
        <n v="4900.0"/>
        <n v="10440.0"/>
        <n v="5600.0"/>
        <n v="4400.0"/>
        <n v="1880.0"/>
        <n v="9099.99999948"/>
        <n v="3500.0"/>
        <n v="14400.0"/>
        <n v="11400.0"/>
        <n v="4480.0"/>
        <n v="5832.0"/>
        <n v="660.0"/>
        <n v="3985.0"/>
        <n v="2100.0"/>
        <n v="4370.0"/>
        <n v="8766.0"/>
        <n v="5910.0"/>
        <n v="5610.0"/>
        <n v="5940.0"/>
        <n v="9088.0"/>
        <n v="3075.0"/>
        <n v="1000.0"/>
        <n v="2000.0"/>
        <n v="2250.0"/>
        <n v="4250.0"/>
        <n v="1190.0"/>
        <n v="15780.0"/>
        <n v="9100.0"/>
        <n v="8580.0"/>
        <n v="18480.0"/>
        <n v="1140.0"/>
        <n v="10640.0"/>
        <n v="7260.0"/>
        <n v="7980.0"/>
        <n v="4830.0"/>
        <n v="5871.0"/>
        <n v="15012.0"/>
        <n v="3740.0"/>
        <n v="4940.0"/>
        <n v="6720.0"/>
        <n v="10800.0"/>
        <n v="5400.0"/>
        <n v="4160.0"/>
        <n v="6440.0"/>
        <n v="6670.0"/>
        <n v="5720.0"/>
        <n v="5280.0"/>
        <n v="5520.0"/>
        <n v="8500.0"/>
        <n v="13200.0"/>
        <n v="7130.0"/>
        <n v="8904.0"/>
        <n v="2950.0"/>
        <n v="33840.0"/>
        <n v="17650.0"/>
        <n v="6970.0"/>
        <n v="8000.0"/>
        <n v="5980.0"/>
        <n v="500.0"/>
        <n v="15600.0"/>
        <n v="1600.0"/>
        <n v="1550.0"/>
        <n v="1026.0"/>
        <n v="11430.0"/>
        <n v="2995.0"/>
        <n v="11292.4"/>
        <n v="5973.0"/>
        <n v="5616.0"/>
        <n v="5950.0"/>
        <n v="1860.0"/>
        <n v="5175.0"/>
        <n v="3680.0"/>
        <n v="19750.0"/>
        <n v="1300.0"/>
        <n v="2700.0"/>
        <n v="100.0"/>
        <n v="4320.0"/>
        <n v="850.0"/>
        <n v="1150.0"/>
        <n v="720.0"/>
        <n v="1645.0"/>
        <n v="4560.0"/>
        <n v="1230.0"/>
        <n v="3306.0"/>
        <n v="9620.0"/>
        <n v="350.0"/>
        <n v="344.0"/>
        <n v="24740.0"/>
        <n v="2380.0"/>
        <n v="1120.0"/>
        <n v="2240.0"/>
        <n v="2800.0"/>
        <n v="2450.0"/>
        <n v="1040.0"/>
        <n v="780.0"/>
        <n v="300.0"/>
        <n v="525.0"/>
        <n v="1125.0"/>
        <n v="562.5"/>
        <n v="1034.0"/>
        <n v="5800.0"/>
        <n v="7700.0"/>
        <n v="666.0"/>
        <n v="668.0"/>
        <n v="2030.0"/>
        <n v="10458.0"/>
        <n v="5780.0"/>
        <n v="4050.0"/>
        <n v="14144.0"/>
        <n v="2759.0"/>
        <n v="6300.0"/>
        <n v="8100.0"/>
        <n v="7360.0"/>
        <n v="7566.0"/>
        <n v="7840.0"/>
        <n v="13800.0"/>
        <n v="9000.0"/>
        <n v="3150.0"/>
        <n v="3375.0"/>
        <n v="2150.0"/>
        <n v="5850.0"/>
        <n v="6199.0"/>
        <n v="3344.0"/>
        <n v="2280.0"/>
        <n v="1824.0"/>
        <n v="1178.0"/>
        <n v="5478.0"/>
        <n v="4840.0"/>
        <n v="7056.0"/>
        <n v="5350.0"/>
        <n v="3350.0"/>
        <n v="9472.0"/>
        <n v="3600.0"/>
        <n v="12190.0"/>
        <n v="20700.0"/>
        <n v="19215.0"/>
        <n v="3250.0"/>
        <n v="7155.0"/>
        <n v="1369.0"/>
        <n v="2548.0"/>
        <n v="5988.0"/>
        <n v="1950.0"/>
        <n v="320.0"/>
        <n v="2640.0"/>
        <n v="2880.0"/>
        <n v="3755.0"/>
        <n v="1440.0"/>
        <n v="1320.0"/>
        <n v="1280.0"/>
        <n v="1680.0"/>
        <n v="480.0"/>
        <n v="240.0"/>
        <n v="1080.0"/>
        <n v="680.0"/>
        <n v="495.0"/>
        <n v="360.0"/>
        <n v="540.0"/>
        <n v="180.0"/>
        <n v="1035.0"/>
        <n v="7940.0"/>
        <n v="1760.0"/>
        <n v="2002.5"/>
        <n v="1417.5"/>
        <n v="640.0"/>
        <n v="160.0"/>
        <n v="120.0"/>
        <n v="960.0"/>
        <n v="666.4"/>
        <n v="920.0"/>
        <n v="813.6"/>
        <n v="560.0"/>
        <n v="250.0"/>
        <n v="1295.0"/>
        <n v="140.0"/>
        <n v="420.0"/>
        <n v="280.0"/>
        <n v="1995.0"/>
        <n v="1330.0"/>
        <n v="805.0"/>
        <n v="1820.0"/>
        <n v="1435.0"/>
        <n v="175.0"/>
        <n v="630.0"/>
        <n v="1765.0"/>
        <n v="162.5"/>
        <n v="1462.5"/>
        <n v="975.0"/>
        <n v="1400.0"/>
        <n v="210.0"/>
        <n v="1552.0"/>
        <n v="2980.0"/>
        <n v="14010.0"/>
        <n v="2600.0"/>
        <n v="1350.0"/>
        <n v="5062.5"/>
        <n v="1250.0"/>
        <n v="3178.0"/>
      </sharedItems>
    </cacheField>
    <cacheField name="Invoiced?&#10;[Y / N]" numFmtId="0">
      <sharedItems containsBlank="1">
        <m/>
        <s v="Y"/>
        <s v="Yes"/>
        <s v="N"/>
      </sharedItems>
    </cacheField>
    <cacheField name="Invoice &#10;Remarks" numFmtId="0">
      <sharedItems containsBlank="1">
        <m/>
        <s v="billed Term 1 $5934"/>
        <s v="$150 Per Hour X48 Hours&#10;Material Package Fee: $400"/>
        <s v="School did a Manual Billing and not reflected in AGD because merging sch closed account early"/>
        <s v="Reinvoice on 2nd July"/>
        <s v="BILLED UNDER PASSIONISTA WITH REQUEST FROM TEACHER"/>
        <s v="Billed under Eternational (INVETEE18004)"/>
        <s v="Rebilled on 25th May"/>
        <s v="Re-billed on 1st June"/>
        <s v="Re-billed on 4th June"/>
        <s v="Ms Cheryl Ho"/>
        <s v="banked in to Musicon"/>
        <s v="Billing for June, July, August &amp; Sept)"/>
        <s v="Billing for October"/>
        <s v="Billing for November"/>
        <s v="Request to requota for additional programmes in term 3"/>
        <s v="Broadcast -16 x $280&#10;Hospitality - 20 x $280&#10;Culinary - 19 x $300"/>
        <s v="Interior Design"/>
        <s v="Music Production"/>
        <s v="Virtual Reality"/>
        <s v="For students"/>
        <s v="For teachers"/>
        <s v="F1"/>
        <s v="Animation Module"/>
        <s v="Social and Dinning Etiquette"/>
        <s v="Hospitality EM "/>
        <s v="Hospitality: 27 pax&#10;Culinary: 25 pax"/>
        <s v="E-invoice: 253 Pax&#10;Hard copy invoice: 1 Pax"/>
        <s v="Billed"/>
        <s v="Banked in to Centre account"/>
        <s v="banked in to Vivarch"/>
        <s v="Handing over the cash to Aunty Lisa"/>
        <s v="Component A: $110 X 159&#10;Component B : $125 X 58 HOURS"/>
        <s v="Plesase refer to VIVE18064 onwards"/>
        <s v="(RE-INVOICE)"/>
        <s v="This is cost for cost invoice"/>
        <s v="Refllected on project code and invoice No:&#10;Project Code: VIVE18113&#10;Invoice No: INVVIVE18011000012"/>
        <s v="Refllected on project code and invoice No:&#10;Project Code: VIVE18114&#10;Invoice No: INVVIVE18011000013"/>
        <s v="Package Price"/>
        <s v="Mastereign"/>
        <s v="Vivarch"/>
      </sharedItems>
    </cacheField>
    <cacheField name="Reason for &#10;not Invoicing" numFmtId="0">
      <sharedItems containsBlank="1">
        <m/>
        <s v="cancelled can only bill end of yr"/>
        <s v="TAKEN OVER BY ISMAN"/>
        <s v="Starting in July"/>
        <s v="AM only returning from her break on 11 June. Only then we can confirm total number of pax and to bill"/>
        <s v="AM will be back on 11th June. Only then can bill after confirming number of pax"/>
        <s v="BANKED IN TO PASSIONISTA"/>
        <s v="Reinvoice on 5th Apr. INVVLCH1803001(1) for 115 students. INVVLCH1803001(2) for 156 students. Total 271 pax."/>
        <s v="Y"/>
        <s v="AM has advised that billing can only be done only after the programme has completed"/>
        <s v="billing to be done at end of sem 2"/>
        <s v="Can only invoice at the start of Term 3"/>
        <s v="Request by the school to bill only after 15th July"/>
        <s v="Program dates changed and extended to April"/>
        <s v="18th May 2018"/>
        <s v="Done"/>
        <s v="Awaiting timesheet from school"/>
        <s v="Billing at end of programme in Aug"/>
        <s v="Quarterly billing"/>
        <s v="refer to VIVE18041"/>
        <s v="refer to VIVE18042"/>
        <s v="refer to VIVE18043"/>
        <s v="billed"/>
      </sharedItems>
    </cacheField>
    <cacheField name="Entity" numFmtId="0">
      <sharedItems containsBlank="1">
        <s v="ARTELIER (INSTRUCTOR) PTE LTD"/>
        <s v="ARTELIER PTE LTD"/>
        <s v="DANCE ATELIER (INSTRUCTOR) PTE LTD"/>
        <s v="DANCE ATELIER PTE LTD"/>
        <m/>
        <s v="DRAMAESTRO PTE LTD"/>
        <s v="EPITOMEDIA (INSTRUCTOR) PTE LTD"/>
        <s v="EPITOMEDIA PTE LTD"/>
        <s v="PASSIONISTA PTE LTD"/>
        <s v="ETERNATIONAL EVENTS"/>
        <s v="FENG HUA ZHAN PTE LTD"/>
        <s v="FUTURASIA"/>
        <s v="JIN WU ACADEMY PTE LTD"/>
        <s v="LE VINE CONNECTIONS PTE LTD"/>
        <s v="LIFE CHAMPS PTE LTD"/>
        <s v="MUSICON (INSTRUCTOR) PTE LTD"/>
        <s v="MUSICON PTE LTD"/>
        <s v="OUTSTANDOR PTE LTD"/>
        <s v="RANG DE PTE LTD"/>
        <s v="SPORTS FIRST (INSTRUCTOR) PTE LTD"/>
        <s v="SPORTS FIRST PTE LTD"/>
        <s v="STUDIO WU (INSTRUCTOR) PTE LTD"/>
        <s v="STUDIO WU INTERNATIONAL PTE LTD"/>
        <s v="VIVARCH ENRICHMENT PTE LTD"/>
        <s v="STUDIO WU PTE LTD"/>
        <s v="A'CROSS ARTS PTE LTD"/>
        <s v="A'CROSS DANCE PTE LTD"/>
        <s v="A'CROSS DRAMA PTE LTD"/>
        <s v="A'CROSS MEDIA PTE LTD"/>
        <s v="A'CROSS MUSIC PTE LTD"/>
        <s v="A'CROSS SPORTS PTE LTD"/>
        <s v="TRAVELEARN"/>
      </sharedItems>
    </cacheField>
    <cacheField name="Actual Entity" numFmtId="0">
      <sharedItems containsBlank="1">
        <m/>
        <s v="ARTELIER PTE LTD"/>
        <s v="EPITOMEDIA PTE LTD"/>
        <s v="DANCE ATELIER PTE LTD"/>
        <s v="PASSIONISTA PTE LTD"/>
        <s v="DRAMAESTRO PTE LTD"/>
        <s v="EPITOMEDIA (INSTRUCTOR) PTE LTD"/>
        <s v="VIVARCH ENRICHMENT PTE LTD"/>
        <s v="FENG HUA ZHAN PTE LTD"/>
        <s v="FUTURASIA"/>
        <s v="LIFE CHAMPS PTE LTD"/>
        <s v="MUSICON (INSTRUCTOR) PTE LTD"/>
        <s v="MUSICON PTE LTD"/>
        <s v="OUTSTANDOR PTE LTD"/>
        <s v="SPORTS FIRST PTE LTD"/>
        <s v="STUDIO WU INTERNATIONAL PTE LTD"/>
        <s v="STUDIO WU (INSTRUCTOR) PTE LTD"/>
        <s v="A'CROSS SPORTS PTE LTD"/>
        <s v="STUDIO WU PTE LTD"/>
        <s v="ARTELIER (INSTRUCTOR) PTE LTD"/>
        <s v="A'CROSS ARTS PTE LTD"/>
        <s v="A'CROSS DANCE PTE LTD"/>
        <s v="A'CROSS DRAMA PTE LTD"/>
        <s v="A'CROSS MEDIA PTE LTD"/>
        <s v="A'CROSS MUSIC PTE LTD"/>
        <s v="TRAVELEARN"/>
      </sharedItems>
    </cacheField>
    <cacheField name="Consultant Name" numFmtId="0">
      <sharedItems containsBlank="1">
        <m/>
        <s v="NORISMAN"/>
        <s v="NORAIN"/>
        <s v="LINDEN LOKE"/>
        <s v="POOJA"/>
        <s v="MARTIN LOCK"/>
        <s v="HARJINDER SINGH"/>
        <s v="RAMESH"/>
        <s v="IZWAN"/>
        <s v="IAN CHIA"/>
        <s v="TERENCE"/>
        <s v="SHAWN"/>
        <s v="JOHNNY"/>
        <s v="DYLAN HUANG"/>
        <s v="LOUIS"/>
        <s v="NICHOLAS"/>
      </sharedItems>
    </cacheField>
    <cacheField name="SCHOOL" numFmtId="0">
      <sharedItems containsBlank="1">
        <m/>
        <s v="Red Swastika School"/>
        <s v="Red Swastika School "/>
        <s v="JUYING SECONDARY SCHOOL"/>
        <s v="Junyuan Primary Sch"/>
        <s v="Coral Primary Sch"/>
        <s v="Red Swastika Sch"/>
        <s v="Chongzheng Pri"/>
        <s v="Guangyang Pr"/>
        <s v="Gan Eng Seng Pr"/>
        <s v="WOODGROVE PRI"/>
        <s v="Damai Pri"/>
        <s v="ZHONGHUA PRI"/>
        <s v="Hougang Secondary School"/>
        <s v="Admiralty Pr"/>
        <s v="NLB"/>
        <s v="Innova Primary"/>
        <s v="Alexandra Primary"/>
        <s v="Damai Primary School"/>
        <s v="Yuhua Primary School"/>
        <s v="Marsiling Secondary School"/>
        <s v="ITE College Central"/>
        <s v="East View Primary"/>
        <s v="Clementi Town Sec"/>
        <s v="Lakeside Primary School"/>
        <s v="CHIJ KC"/>
        <s v="Yishun Primary"/>
        <s v="DUNMAN HIGH"/>
        <s v="Fuchun Sec"/>
        <s v="Canberra Sec"/>
        <s v="ITE Central"/>
        <s v="Gan Eng Seng School"/>
        <s v="Greenridge Secondary School"/>
        <s v="Serangoon Garden Sec"/>
        <s v="Queenstown Secondary School"/>
        <s v="FIRST TOA PAYOH PRI"/>
        <s v="Coral Primary School"/>
        <s v="Nanhua High"/>
        <s v="FRONTIER PRIMARY SCHOOL"/>
        <s v="FUHUA PRIMARY SCHOOL"/>
        <s v="ZHENGHUA PRIMARY"/>
        <s v="CANBERRA SECONDARY SCHOOL"/>
        <s v="Tampines Secondary School"/>
        <s v="Fuchun Secondary School"/>
        <s v="Northland Pr"/>
        <s v="East Coast Primary School"/>
        <s v="Junyuan Primary"/>
        <s v="Geylang Methodist Pri"/>
        <s v="Hua yi sec"/>
        <s v="Anderson Primary School"/>
        <s v="Victoria Sch"/>
        <s v="JURONG SECONDARY SCHOOL"/>
        <s v="Damai Primary"/>
        <s v="Lakeside Primary"/>
        <s v="New Town Primary"/>
        <s v="Marsliing Secondary School"/>
        <s v="Woodlands Ring Sec"/>
        <s v="Yishun Primary School"/>
        <s v="innova Primary School"/>
        <s v="Serangoon Garden Secondary Schoool"/>
        <s v="Whitesands Primary"/>
        <s v="Anderson Sec"/>
        <s v="Punggol Secondary School"/>
        <s v="ACS Barker Pri"/>
        <s v="Methodist Girls' School"/>
        <s v="Riverside Sec"/>
        <s v="Fuhua Primary"/>
        <s v="Xingnan Primary"/>
        <s v="CHIJ St Nicholas Girls (Pri)"/>
        <s v="CHIJ St Nicholas Girls (Sec)"/>
        <s v="Catholic High"/>
        <s v="Woodgrove Sec"/>
        <s v="Christ Church Sec"/>
        <s v="Methodist Girls Primary School"/>
        <s v="QUEENSTOWN SEC EM"/>
        <s v="IZWAN"/>
        <s v="St Andrew's Secondary School"/>
        <s v="Christ Church Secondary"/>
        <s v="Serangoon Sec"/>
        <s v="Queenstown Sec"/>
        <s v="Yishun Sec"/>
        <s v="Punggol Sec"/>
        <s v="Marsiling Sec"/>
        <s v="Serngoon Garden"/>
        <s v="Yishun Secondary SCHOOL"/>
        <s v="Princess Elizabeth Primary School"/>
        <s v="MARSILING PRI"/>
        <s v="Waterway Pri"/>
        <s v="Yuhua Sec"/>
        <s v="Qifa Primary"/>
        <s v="Evergreen Primary School"/>
        <s v="Woodlands Primary"/>
        <s v="Northbrooks Sec"/>
        <s v="BEATTY SEC"/>
        <s v="Nanyang Primary School"/>
        <s v="Concord Primary School"/>
        <s v="Zhengua Primary"/>
        <s v="Canberra Primary"/>
        <s v="Kong Hwa Primary"/>
        <s v="Rosyth School"/>
        <s v="Fuhua Pri"/>
        <s v="Dunearn Sec"/>
        <s v="Bedok Green Primary"/>
        <s v="MARSILING SECONDARY "/>
        <s v="Chongzheng Primary School"/>
        <s v="sembawang sec"/>
        <s v="Mayflower Primary School"/>
        <s v="Tanjong Katong Primary School"/>
        <s v="Evergreen Pri"/>
        <s v="SI LING PRIMARY SCHOOL"/>
        <s v="Priness Elizabeth Primary School"/>
        <s v="Canberra Secondary"/>
        <s v="XinMin Secondary School"/>
        <s v="DEYI SECONDARY SCHOOL"/>
        <s v="Evergreen Sec"/>
        <s v="CHIJ St Nicholas Girls' School (Secondary)"/>
        <s v="Chung Cheng High Yishun"/>
        <s v="Woodlands Ring Secondary"/>
        <s v="Woodlands Secondary"/>
        <s v="Kuo Chuan Prestyberian Secondary"/>
        <s v="Hougang Sec"/>
        <s v="Yishun Sec Sch"/>
        <s v="Deyi Sec"/>
        <s v="Punggol Secondary  School"/>
        <s v="CHIJ St. Joseph Convent"/>
        <s v="Da Qiao Pr"/>
        <s v="Ping Yi Secondary School"/>
        <s v="Anderson Secondary School"/>
        <s v="Naval Base Secondary School"/>
        <s v="Fengshan Primary School"/>
        <s v="Westwood Sec"/>
        <s v="ChristChurch"/>
        <s v="Changkat Primary School"/>
        <s v="Unity Pri"/>
        <s v="Swiss Cottage Sec"/>
        <s v="Nanyang Primary"/>
        <s v="Teck Whye Sec"/>
        <s v="North Vista Primary"/>
        <s v="West Grove Primary"/>
        <s v="Holy Innocence High "/>
        <s v="St Stephen's School"/>
        <s v="Orchid Park Secondary School"/>
        <s v="National Junior College"/>
        <s v="naval base sec"/>
        <s v="Northbrook Sec"/>
        <s v="Opera Estate Primary"/>
        <s v="Pierce Secondary"/>
        <s v="YEW TEE PRIMARY SCHOOL"/>
        <s v="PAYM"/>
        <s v="St Margaret Sec"/>
        <s v="Boon lay Sec"/>
        <s v="YISHUN TOWN SEC"/>
        <s v="CHIJ Secondary"/>
        <s v="Henry Park Pri Sch"/>
        <s v="Singapore Civil Defense Force"/>
        <s v="Woodlands Sec"/>
        <s v="Park View Primary School"/>
        <s v="Zhenghua Primary School"/>
        <s v="Broadrick Sec"/>
        <s v="Ahmad Ibrahim Primary"/>
        <s v="tampines north primary"/>
        <s v="Tampines Sec"/>
        <s v="Fairfield Methodist Secondary School"/>
        <s v="HILLSIDE WORLD ACADEMY"/>
        <s v="BUKIT MERAH SEC"/>
        <s v="PATHLIGHT SCHOOL"/>
        <s v="TECK WHYE SEC SCH"/>
        <s v="Tanah Merah Prison"/>
        <s v="Unity Primary"/>
        <s v="Northland Sec"/>
        <s v="Bukit View Sec"/>
        <s v="My First Skool @ Blk 245 Bishan"/>
        <s v="Endeavour pr"/>
        <s v="Zhenghua Primary "/>
        <s v="HDB MARCH RUN"/>
        <s v="MOE"/>
        <s v="HDB APRIL RUN"/>
        <s v="Singapore Discovery Centre"/>
        <s v="Unity Secondary School"/>
        <s v="HDB MAY RUN"/>
        <s v="Bukit Batok Sec"/>
        <s v="Jurong West Sec"/>
        <s v="Changkat Changi  Pri"/>
        <s v="HDB JULY RUN"/>
        <s v="South View Primary School"/>
        <s v="FUHUA SECONDARY SCHOOL"/>
        <s v="MARSILING SECONDARY"/>
        <s v="JINGSHAN PRIMARY"/>
        <s v="Bukit Panjang Govt High"/>
        <s v="UNITY PRIMARY SCHOOL"/>
        <s v="ZHENGHUA SECONDARY SCHOOL"/>
        <s v="TANGLIN SEC"/>
        <s v="ASSUMPTION PATHWAY"/>
        <s v="Singapore Girls Home&#10;Singapore Boys Home"/>
        <s v="Maris Stella High"/>
        <s v="Huamin Pri"/>
        <s v="St. Gabriel's Primary School"/>
        <s v="Queenstown Secondary"/>
        <s v="Junyuan Primary School"/>
        <s v="NEW TOWN SEC"/>
        <s v="Gan Eng Seng Pri Sch"/>
        <s v="Bendemeer Sec"/>
        <s v="Yishun Pri"/>
        <s v="Victoria School"/>
        <s v="Peirce Sec"/>
        <s v="Cedar Primary"/>
        <s v="Anchor Green Pri"/>
        <s v="Jurong Sec"/>
        <s v="Pathlight"/>
        <s v="Punggol Green Pri"/>
        <s v="North Spring Pri"/>
        <s v="PLMGS"/>
        <s v="ACS Barker"/>
        <s v="Chua Chu Kang Sec"/>
        <s v="Chun Cheng High Main"/>
        <s v="SJI Junior"/>
        <s v="CHIJ Kellock"/>
        <s v="Pei Hwa Sec"/>
        <s v="Pei Hwa Sec_Jan"/>
        <s v="Pei Hwa Sec_Feb"/>
        <s v="Pei Hwa Sec_Mar"/>
        <s v="Pei Hwa Sec_Apr"/>
        <s v="Pei Hwa Sec_May"/>
        <s v="Pei Hwa Sec_Jun"/>
        <s v="Pei Hwa Sec_Jul"/>
        <s v="Pei Hwa Sec_Aug"/>
        <s v="Pei Hwa Sec_Sep"/>
        <s v="Pei Hwa Sec_Oct"/>
        <s v="Pei Hwa Sec_Nov"/>
        <s v="North Vista Pri"/>
        <s v="Cedar Pri"/>
        <s v="Pingyi Sec"/>
        <s v="Pingyi Sec_Jan"/>
        <s v="Pinyi Sec_Feb"/>
        <s v="Pinyi Sec_Mar"/>
        <s v="Pinyi Sec_Apr"/>
        <s v="Pinyi Sec_May"/>
        <s v="Pinyi Sec_Jun"/>
        <s v="Pinyi Sec_Jul"/>
        <s v="Pinyi Sec_Oct"/>
        <s v="Pinyi Sec_Nov"/>
        <s v="Xinghua Pri"/>
        <s v="Catholic High Sec"/>
        <s v="Holy Innocent Pri"/>
        <s v="Tianjin Youth travel"/>
        <s v="Singbiz"/>
        <s v="Spectra Sec"/>
        <s v="Sengkang Pri"/>
        <s v="NON SCH"/>
        <s v="Endeavour pri"/>
        <s v="Singbiz travel"/>
      </sharedItems>
    </cacheField>
    <cacheField name="Zone" numFmtId="0">
      <sharedItems containsBlank="1">
        <m/>
        <s v="EAST"/>
        <s v="WEST"/>
        <s v="NORTH"/>
        <s v="SOUTH"/>
        <s v="NON MOE"/>
      </sharedItems>
    </cacheField>
    <cacheField name=" " numFmtId="0">
      <sharedItems containsBlank="1">
        <m/>
        <s v="ART CLUB CCA MONTHLY BILLING-April 2018"/>
        <s v="ART CLUB CCA MONTHLY BILLING-May 2018"/>
        <s v="ART CLUB CCA MONTHLY BILLING-June 2018"/>
        <s v="ART CLUB CCA MONTLY BILLING-JULY 2018"/>
        <s v="ART CLUB CCA MONTHLY BILLING-SEPTEMBER BILLING 2018"/>
        <s v="ART CLUB CCA MONTHLY BILLING-October 2018"/>
        <s v="ART CLUB CCA MONTHLY BILLING-AUGUST 2018"/>
        <s v="ART CLUB"/>
        <s v="Art Prog"/>
        <s v="Ceramics"/>
        <s v="Art Club CCA"/>
        <s v="Art Club CCA-Feb"/>
        <s v="Batik"/>
        <s v="P1 - PAPER MACHE &amp; JUMPING CLAY"/>
        <s v="P2 - PAPER MACHE &amp; JUMPING CLAY"/>
        <s v="P4 SAIL ART CERAMICS"/>
        <s v="P5 SAIL ART CERAMICS"/>
        <s v="Metal Tooling"/>
        <s v="ART CLUB CCA MONTHLY BILLING-March 2018"/>
        <s v="P3 3D MODELLING"/>
        <s v="Claymation for 1NT"/>
        <s v="Clays for 20th anniversary"/>
        <s v="Art &amp; Nature Batik"/>
        <s v="Metal Tooling NAC"/>
        <s v="P6 NAC Post Exam Clay"/>
        <s v="CERAMIC ARTS PROGRAMME"/>
        <s v="ART CLUB 2019 &amp; 2020"/>
        <s v="Copper Tooling"/>
        <s v="Parent-Child bonding"/>
        <s v="NAC Endorsed- Clay Art Program"/>
        <s v="AMIS Paper Quill ,Dry Batik"/>
        <s v="Post Exams Aesthetics programme"/>
        <s v="P6 Post Exams Batik Art"/>
        <s v="Miniature Craft Workshop"/>
        <s v="Digital Manga"/>
        <s v="Wire Sculpture"/>
        <s v="Culinary Elective Module (Pastry)"/>
        <s v="Wire Art"/>
        <s v="CLAY ART PROGRAM"/>
        <s v="Art Framings (2 pieces)"/>
        <s v="Ceramic Art Learning Journey to Dragon Kiln"/>
        <s v="Upcycling Art"/>
        <s v="Wire Art &amp; Jumping Clay"/>
        <s v="Queenstown EM-Essential Oils"/>
        <s v="AMIS Paper Qulling and Metal Tooling"/>
        <s v="Frame Installation"/>
        <s v="Chinese Hand Brush Painting"/>
        <s v="Paper clay and jumping clay art workshop"/>
        <s v="Art Club CCA-Jan"/>
        <s v="ETHNIC DANCE"/>
        <s v="DANCE CLUB CCA"/>
        <s v="DARE P1 TO P6 DANCE PROGRAMME"/>
        <s v="COSTUMES AND MAKEUP FOR SYF 2018"/>
        <s v="KPOP"/>
        <s v="Percussive Movement"/>
        <s v="Broadcasting &amp; Hosting Elective Module"/>
        <s v="Drama Club"/>
        <s v="Early Childhood Elective Module"/>
        <s v="Digital Media CCA"/>
        <s v="P4-P6"/>
        <s v="Sandmation"/>
        <s v="Photography + Game Design"/>
        <s v="events and basic photography"/>
        <s v="P3 Claymation"/>
        <s v="ICT baseline P3 to P6"/>
        <s v="Photography and Photojournalism"/>
        <s v="ALP"/>
        <s v="Photography Club"/>
        <s v="SMARTPHONE PHOTOGRAPHY"/>
        <s v="Photography for 3NT"/>
        <s v="Game Design EM 2018"/>
        <s v="Basic Photography"/>
        <s v="Photoshop"/>
        <s v="Microbits"/>
        <s v="DRONES"/>
        <s v="B&amp;W Photography"/>
        <s v="Videography"/>
        <s v="Molecular Gastronomy"/>
        <s v="Claymation Post Exam"/>
        <s v="Photography"/>
        <s v="Stopmotion,flip book,paper animation, board caricature"/>
        <s v="Science Fiesta Workshops"/>
        <s v="Hospitality Program"/>
        <s v="Customer Service Program"/>
        <s v="Hospitailty Program"/>
        <s v="Chinese Club Drama"/>
        <s v="MTL Forthnight"/>
        <s v="Chinese Broadcasting"/>
        <s v="Hospitality"/>
        <s v="Chinese Magic Show"/>
        <s v="Chinese Prog Excursions to Haw Par , Heritage n Sun Yat Sen"/>
        <s v="Amazing Race"/>
        <s v="Mother Tongue Fortnightly"/>
        <s v="Chinese Amazing Race"/>
        <s v="Taiwanese Culture Programme"/>
        <s v="TL Music"/>
        <s v="Culinary"/>
        <s v="Image Consultant"/>
        <s v="Chinese Club CCA"/>
        <s v="Cabin Crew &amp; Aviation Elective Module"/>
        <s v="Sec 1 Lifeskills &amp; Leadership Programme"/>
        <s v="Sec 2 Jacob's Ladder Lifeskills program"/>
        <s v="Appreciating Family LIfe"/>
        <s v="Vietnamese Cultural Programme"/>
        <s v="Restorative practice"/>
        <s v="Videography for 2NT"/>
        <s v="Mentoring Programme"/>
        <s v="Culinary - May EM&#10;"/>
        <s v="Critical Thinking Workshop"/>
        <s v="Motivational make up"/>
        <s v="Time Out"/>
        <s v="Small Biz Ops"/>
        <s v="VIDEOGRAPHER ELECTIVE MODULE "/>
        <s v="EM-hAIRSTYLIST"/>
        <s v="ECG"/>
        <s v="LIFESKILLS PROGRAM"/>
        <s v="PERCUSSION ENSEMBLE CCA (JAN)"/>
        <s v="Stomp / Percussions"/>
        <s v="PERCUSSION ENSEMBLE CCA (FEB)"/>
        <s v="PERCUSSION ENSEMBLE CCA (MAR)"/>
        <s v="PERCUSSION ENSEMBLE CCA (APR)"/>
        <s v="PERCUSSION ENSEMBLE CCA (MAY)"/>
        <s v="PERCUSSION ENSEMBLE CCA (JUNE, JULY, AUG &amp; SEPT)"/>
        <s v="PERCUSSION ENSEMBLE CCA (OCT)"/>
        <s v="PERCUSSION ENSEMBLE CCA (NOV)"/>
        <s v="PAL MUSIC"/>
        <s v="Orientation Ethnic Percussion"/>
        <s v="Indian Percussion (AMIS)"/>
        <s v="International Drumming"/>
        <s v="P6 Music Enrichment - Virtually Pop (ICT Pop Band)"/>
        <s v="Music Tech Em"/>
        <s v="DJ &amp; HOSTING EM"/>
        <s v="Rental of Ukuleles"/>
        <s v="P5 Cajon Programme"/>
        <s v="Band Ensemble"/>
        <s v="Keyboard &amp; Ethnic Keyboard"/>
        <s v="P2 Alternative Percussion"/>
        <s v="String and Stomp Percussion "/>
        <s v="STOMP MUSIC"/>
        <s v="Boom Whackers"/>
        <s v="MUSIC TECH"/>
        <s v="LINDEN'S EVERGREEN"/>
        <s v="Deejay Elective Module"/>
        <s v="music Expose"/>
        <s v="P6 Gradution Performance"/>
        <s v="DJ Program"/>
        <s v="EM- AR/VR"/>
        <s v="Cajon and Percussion"/>
        <s v="World Percussion "/>
        <s v="P6 Post Exams Beat Box &amp; Stomp "/>
        <s v="Extra Rehearsal/lesson plus instruments"/>
        <s v="PAL OUTDOOR"/>
        <s v="2 Days 1 Night Outdoor Adventure Program"/>
        <s v="Staff bonding"/>
        <s v="OutdoorXposure Program"/>
        <s v="Nursing &amp; Paramedic"/>
        <s v="Sports &amp; Wellness Elective Module"/>
        <s v="OUTDOOR EXPOSURE PROGRAM"/>
        <s v="DJ Spin Doctor"/>
        <s v="Photo journalism"/>
        <s v="Pastry &amp; Barista"/>
        <s v="F1 in School"/>
        <s v="EM-DJ,F1, Photojournalism, Beautician"/>
        <s v="Beatboxing"/>
        <s v="Broadcast EM"/>
        <s v="Culinary EM"/>
        <s v="Hospitality EM"/>
        <s v="Foral Art"/>
        <s v="Interior Design"/>
        <s v="Music Production"/>
        <s v="Virtual Reality"/>
        <s v="Fine DIning Enrichment"/>
        <s v="F1 EM"/>
        <s v="Aanimation EM"/>
        <s v="Culinary Artiste"/>
        <s v="Perfumery"/>
        <s v="Japanese Cultural Prog"/>
        <s v="Social and Dinning Etiquette"/>
        <s v="Mobile Apps / Game Maker"/>
        <s v="May EM 2018- Hospitality"/>
        <s v="Nursing"/>
        <s v="JCP"/>
        <s v="Aeronautics Unpowered"/>
        <s v="Go Fly Kite"/>
        <s v="Retailogy and E commerce programme"/>
        <s v="Aeronautics (GoFlyKite)"/>
        <s v="Mobile Apps "/>
        <s v="Junior Career Program"/>
        <s v="1)Film and photography module"/>
        <s v="2)Healthcare module"/>
        <s v="3)Sports &amp; Outdoor module"/>
        <s v="4)Performing arts module"/>
        <s v="5)Food and Beverage (F&amp;B) Module"/>
        <s v="Hospitality Elective Module"/>
        <s v="Aeronautics"/>
        <s v="Hospility"/>
        <s v="Beautician"/>
        <s v="F1"/>
        <s v="YouTuber"/>
        <s v="Drone"/>
        <s v="Robotics"/>
        <s v="Photogrpahy"/>
        <s v="FLoristry for Teachers"/>
        <s v="Impressionism Art for Teachers"/>
        <s v="Business Entrepreprenuership EM"/>
        <s v="DJ &amp; Broadcasting EM"/>
        <s v="Game Design EM"/>
        <s v="Hairstyling EM"/>
        <s v="Dance EM"/>
        <s v="Videography EM"/>
        <s v="Makers Faire"/>
        <s v="VR/AR "/>
        <s v="Baking"/>
        <s v="Perfumery workshop"/>
        <s v="Culinary (Junior Chef) &amp; Hospitality"/>
        <s v="Barista"/>
        <s v="VR"/>
        <s v="Beauty Consultant"/>
        <s v="Magicina &amp; Entertainer"/>
        <s v="Perfumery specialist"/>
        <s v="Soap Making Specilist"/>
        <s v="Acessories Making specialist"/>
        <s v="Magic/Illusion Program"/>
        <s v="P6 CULINARY EXPERIENCE, YEAR 2018"/>
        <s v="2 Days Advanced Leadership Training Workshop for Student Leaders"/>
        <s v="P3 Science Enrichment Programme 2018"/>
        <s v="P4 Science Enrichment Programme 2018"/>
        <s v="Sports and wellness "/>
        <s v="Bubble Soccer and Tchoukball"/>
        <s v="Karate Exposure"/>
        <s v="Sports Carnival"/>
        <s v="Archery Program-SEP"/>
        <s v="Sports Carnival&#10;Archery&#10;Bowling&#10;Frisbee&#10;Inline Skating&#10;Karate"/>
        <s v="Sports Carnival Archery Exposure"/>
        <s v="Personal Trainer Elective Module"/>
        <s v="P3 &amp; P4 Sports Days&#10;Kinball - 2 main 2 assist&#10;Tchoukball - 2main 2 assist"/>
        <s v="Sports Health &amp; Wellness"/>
        <s v="QUEENSTOWN EM-F1 IN SCHOOLS"/>
        <s v="GFK"/>
        <s v="CHINGAY CHOREOGRAPHY"/>
        <s v="Little Prince Assembly Show"/>
        <s v="Hallyu Wave!"/>
        <s v="Cross Country Prep"/>
        <s v="K-POP DANCE"/>
        <s v="Zumba Mass Dance - Sec 1"/>
        <s v="KPOP Dance Programme for GB CCA"/>
        <s v="Zumba and Kpop"/>
        <s v="Kpop Groove"/>
        <s v="Dance Expression"/>
        <s v="Hip Hop Dance"/>
        <s v="SEA GAMES DANCE"/>
        <s v="Cluster Dance-syposium"/>
        <s v="Deepavali Dance"/>
        <s v="Dance Choreography"/>
        <s v="KPOP DANCE Programme "/>
        <s v="Mass Workout"/>
        <s v="Airline Services Elective Module"/>
        <s v="STREET JAZZ"/>
        <s v="Dance Camp"/>
        <s v="Percussive Movement/KPOP"/>
        <s v="PAL OE"/>
        <s v="Hospitality and Liquid Chef"/>
        <s v="Drumming EM"/>
        <s v="Culinary Arts"/>
        <s v="ARTS AND CRAFTS"/>
        <s v="MAKEY MAKEY"/>
        <s v="AEP "/>
        <s v="Modern Dance (January)"/>
        <s v="Modern Dance (February)"/>
        <s v="Modern Dance (March)"/>
        <s v="Modern Dance (April)"/>
        <s v="Modern Dance (May)"/>
        <s v="Melodic Percussion (January)"/>
        <s v="Melodic Percussion (February)"/>
        <s v="Melodic Percussion (March)"/>
        <s v="Melodic Percussion (April)"/>
        <s v="Melodic Percussion (May)"/>
        <s v="Jazz (January)"/>
        <s v="Jazz (February)"/>
        <s v="Jazz (March)"/>
        <s v="Jazz (April)"/>
        <s v="Jazz (May)"/>
        <s v="Jazz (July)"/>
        <s v="Jazz (August)"/>
        <s v="Jazz (September)"/>
        <s v="Jazz (October)"/>
        <s v="Jazz (November)"/>
        <s v="Step Aerobics (July)"/>
        <s v="Step Aerobics (August)"/>
        <s v="Step Aerobics (September)"/>
        <s v="Step Aerobics (October)"/>
        <s v="Step Aerobics (November)"/>
        <s v="Junior Dance (Dance CCA) (continue from 2017)"/>
        <s v="Baking &amp; Barista EM"/>
        <s v="Cajon Training"/>
        <s v="Multimedia Training"/>
        <s v="Staff Retreat (Culinary)"/>
        <s v="Dance CCA (Term 2 to 4)"/>
        <s v="Events Management EM"/>
        <s v="Beauty and wellness EM"/>
        <s v="Mobile Apps EM"/>
        <s v="Healthcare"/>
        <s v="CNY Caligraphy &amp; Musical Performance"/>
        <s v="Leadership workshop"/>
        <s v="Staff Training - Graffiti Art"/>
        <s v="Staff Training-Cajon"/>
        <s v="Staff Training-Hip Hop"/>
        <s v="Showcase for EM Module _barista ONLY"/>
        <s v="PRIMARY &amp; SECONDARY SCHOOL"/>
        <s v="T.O.P."/>
        <s v="SEL in PAL workshop for teachers"/>
        <s v="Sec 2 Aesthetic Programme"/>
        <s v="POST-SECONDARY SCHOOL"/>
        <s v="Science Behind Essential Oils EM"/>
        <s v="Aeronautics EM"/>
        <s v="SDC Workplace Health Programme"/>
        <s v="Sports and Adventure"/>
        <s v="Digital Photobook (Sec 4B)"/>
        <s v="PRIMARY, SECONDARY &amp; POST SECONDARY RUN (SAJC)"/>
        <s v=" Aeronautics "/>
        <s v="Sports and Fitness "/>
        <s v="Applied Food Sciene"/>
        <s v="&#10;Sec 2 : FILM EM&#10;SEC 3: MOVIE EM&#10;SEC 3: PHOTOJOURNALISM EM&#10;&#10;"/>
        <s v="Sec 2: DJ EM&#10;SEC 3: RADIO SHOW EM&#10;"/>
        <s v="&#10;SEC 4: CULINARY EM&#10;SEC 4: TOURISM EM"/>
        <s v="Purchase of costume for Schools' Festivo celebration&#10;"/>
        <s v="Jazz (June)"/>
        <s v="Step Aerobics (June)"/>
        <s v="BEATBOX, PERCUSSIONS,HIP HOP"/>
        <s v="Secondary Run @ River Valley High School"/>
        <s v="STAY OUT CAMP 2018"/>
        <s v="JUnior Career Fair 2018 - &#10;1. Culinary&#10;2. Liquid Chef&#10;3. Barista"/>
        <s v="JUnior Career Fair 2018 - &#10;1. Essential Oils&#10;2. 4 by 4 &#10;"/>
        <s v="JUnior Career Fair 2018 - &#10;1.Image Grooming&#10;2. Live DJ"/>
        <s v="JUnior Career Fair 2018 - &#10;1.Virtual Reality"/>
        <s v="JUnior Career Fair 2018 -&#10;1. Fashion Design"/>
        <s v="VR AR EM"/>
        <s v="SPORTS PROGRAM"/>
        <s v="EM PROGRAM - CULINARY"/>
        <s v="EM PROGRAM - AIRLINES "/>
        <s v="EM PROGRAM - SPORTS"/>
        <s v="EM PROGRAM -GAME DESIGN"/>
        <s v="EM PROGRAM - DANCE"/>
        <s v="F1 ENGINEERING"/>
        <s v="JUNIOR CAREER FAIR 2018"/>
        <s v="STEM MICROBITS"/>
        <s v="SDC ACTIVE DAY WITH REFRESHER TRAINING FOR PERFORMERS"/>
        <s v="Arts Parade"/>
        <s v="Fashion Design"/>
        <s v="Cinematography"/>
        <s v="E Commerce"/>
        <s v="VRAR"/>
        <s v="Drone &amp; VR"/>
        <s v="STAFF TRAINING"/>
        <s v="STAFF ESSENTIAL OILS"/>
        <s v="Expressing Responsibly Programmes &#10;(Sec 2)"/>
        <s v="LEARNING JOURNEY SEC 2/3"/>
        <s v="MOBILE APPS PERFUME"/>
        <s v="EM"/>
        <s v="Stomp &amp; Cajon "/>
        <s v="Drama Expose "/>
        <s v="Hip-Hop"/>
        <s v="Visual Arts Programme&#10;Stomp Programme&#10;Hiphop Mass Dance&#10;Street Jazz Dance&#10;Bollywood Dance&#10;Flash Mob"/>
        <s v="Public Speaking"/>
        <s v="Primary 6 Information &amp; Communication Technology&#10;(ICT) Enrichment Programme (Video)"/>
        <s v="Customer Service &amp; Terrarium Workshop for staff"/>
        <s v="Culinary Program"/>
        <s v="BUILD PROGRAM"/>
        <s v="Team Building Program 2018"/>
        <s v="Jazz Dance"/>
        <s v="Step Aerobics"/>
        <s v="P6 Graduation Activities&#10;- Mass Zumba Dance&#10;- Mocktail Making"/>
        <s v="VIRTUAL REALITY FOR TEACHERS"/>
        <s v="NT Aniticipate Programme"/>
        <s v="Yishun Pri Paper Mache"/>
        <s v="Damai Pri Paper Mache"/>
        <s v="Youth Day Carnival"/>
        <s v="May Post exams Art Fest"/>
        <s v="Art Festival Oct"/>
        <s v="Art Jumping Clay"/>
        <s v="P6 Metal Tooling"/>
        <s v="Oct Art Fest"/>
        <s v="Tourism Management Elective Module"/>
        <s v="Queenstown Secondary School-Pastry &amp; Bakery"/>
        <s v="sand animation"/>
        <s v="P3 Modular Dance and Modern Dance Club"/>
        <s v="Jan"/>
        <s v="Feb"/>
        <s v="Mar"/>
        <s v="Apr"/>
        <s v="May"/>
        <s v="Jun"/>
        <s v="Jul"/>
        <s v="Aug"/>
        <s v="Sep"/>
        <s v="Oct"/>
        <s v="Nov"/>
        <s v="P2 PAL Ethnic Dance"/>
        <s v="Choreo for 55th Anniversary"/>
        <s v="Mass Aerobics"/>
        <s v="Drama CCA"/>
        <s v="Drama CCA_Jan"/>
        <s v="Drama CCA_Feb"/>
        <s v="Production for P1 orientation"/>
        <s v="Digital Media_Photo Editing"/>
        <s v="Digital Media_Video Editing"/>
        <s v="Infocomm Club"/>
        <s v="Photography Club_Jan"/>
        <s v="Photography Club_Feb"/>
        <s v="Photography Club_Mar"/>
        <s v="Photography Club_Apr"/>
        <s v="Photography Club_May"/>
        <s v="Photography Club_Jun"/>
        <s v="Photography Club_Jul"/>
        <s v="Photography Club_Aug"/>
        <s v="Photography Club_Sep"/>
        <s v="Photography Club_Oct"/>
        <s v="Photography Club_Nov"/>
        <s v="Infocomm Club_Jan"/>
        <s v="Infocomm Club_Feb"/>
        <s v="Infocomm Club_Mar"/>
        <s v="Infocomm Club_Apr"/>
        <s v="Infocomm Club_May"/>
        <s v="Infocomm Club_Jun"/>
        <s v="Infocomm Club_Jul"/>
        <s v="Infocomm Club_Aug"/>
        <s v="Infocomm Club_Sep"/>
        <s v="Infocomm Club_Oct"/>
        <s v="Infocomm Club_Nov"/>
        <s v="Micro Bits for Green Club"/>
        <s v="Design and Prints for National Pri Game Creation Competition"/>
        <s v="Media Club"/>
        <s v="Broadcasting Workshop"/>
        <s v="Holiday Programme"/>
        <s v="Ecommerce"/>
        <s v="Digital Marketing"/>
        <s v="Sambal drumming"/>
        <s v="Angkung and Kompang"/>
        <s v="Malay Kompang Ethnic Percussion"/>
        <s v="Basketball CCA"/>
        <s v="Basketball CCA_Jan"/>
        <s v="Basketball CCA_Feb"/>
        <s v="Basketball CCA_Mar"/>
        <s v="Basketball CCA_Apr"/>
        <s v="Basketball CCA_May"/>
        <s v="Basketball CCA_Jun"/>
        <s v="Basketball CCA_Jul"/>
        <s v="Basketball CCA_Aug"/>
        <s v="Basketball CCA_Sep"/>
        <s v="Basketball CCA_Oct"/>
        <s v="Touch Football and Tchoukball Exposure"/>
        <s v="Atheletics"/>
        <s v="Basketball"/>
        <s v="Touch Football Eposure"/>
        <s v="Water Soccer Exposure (Via Mastereign and Cig)"/>
        <s v="Sports Electives"/>
        <s v="P2 Sports Talent Identification"/>
        <s v="Muay Thai Exposure for teachers"/>
        <s v="Chinese drama performance"/>
        <s v="Cartoon art(singbiz travel)"/>
        <s v="2018 Orientation Camp"/>
        <s v="2018 LLP"/>
        <s v="F1 workshop"/>
        <s v="Beautician EM"/>
        <s v="Mobile app EM"/>
        <s v="Event management EM"/>
        <s v="leadership training workshop"/>
        <s v="Batik art (mandrain)"/>
        <s v="Science Fiesta Workshop"/>
        <s v="Culinary workshop"/>
        <s v="Mandrain Leadership workshop"/>
        <s v="Ochestra workshop"/>
        <s v="Drama and dance workshop"/>
        <s v="Tourism"/>
      </sharedItems>
    </cacheField>
    <cacheField name="UOM" numFmtId="0">
      <sharedItems containsBlank="1">
        <m/>
        <s v="PER HR"/>
        <s v="PER PAX"/>
        <s v="PACKAGE - PAX"/>
        <s v="PACKAGE - HR"/>
      </sharedItems>
    </cacheField>
    <cacheField name="Remarks">
      <sharedItems containsBlank="1" containsMixedTypes="1" containsNumber="1" containsInteger="1">
        <m/>
        <s v="Takeover account from Pooja&#10;Monthly Billing-April-Actual Project Code: VART18004"/>
        <s v="Takeover account from Pooja&#10;Monthly Billing-May Actual Project Code: VART18004"/>
        <s v="Takeover account from Pooja&#10;Monthly Billing-March"/>
        <s v="banked in to Artelier"/>
        <s v="$150 Per Hour X48 Hours&#10;Material Package Fee: $400"/>
        <s v="$180 per hr"/>
        <s v="250 Per Pax"/>
        <s v="120 PER HOUR"/>
        <s v="90 PER HOUR"/>
        <n v="32800.0"/>
        <s v="$230 Per Pax"/>
        <s v="$190 Per Pax"/>
        <s v="Feb to May"/>
        <s v="Package Price"/>
        <s v="$140 per hour"/>
        <s v="$110 x 36 session"/>
        <s v="$166/HR"/>
        <s v="$235 Per Pax"/>
        <s v="$54 Per Pax"/>
        <s v="200 Students "/>
        <s v="Jan to May"/>
        <s v="21 Students"/>
        <s v="24 students"/>
        <s v="$98/pax"/>
        <s v="158 per hour"/>
        <s v="140 per hour"/>
        <s v="S160 Per Hour"/>
        <s v="110 per hour + 520 logistics cost"/>
        <s v="Monthly Billing"/>
        <s v="$150 per hour"/>
        <s v="$100/hr"/>
        <s v="$216 per hour"/>
        <s v="$300/pax"/>
        <s v="$100 per hour + $1700 logistics cost"/>
        <s v="$200 Per Pax"/>
        <s v="Feb"/>
        <s v="$210 Per Pax"/>
        <s v="$56 Per Pax"/>
        <s v="Hospitality: 27 pax &#10;Culinary: 25 pax"/>
        <s v="E-invoice: 253 Pax&#10;Hard copy invoice: 1 Pax"/>
        <s v="$5950 sold under Vivarch for Archery &amp; Karate&#10;&#10;$5950 sold under Cignature for Inline Skating &amp; Bowling&#10;&#10;Total: $11900.00"/>
        <s v="$225 Per Pax"/>
        <n v="300.0"/>
        <s v="$240 Per Pax"/>
        <s v="10 hours EM exposure for sec 2"/>
        <s v="EM for Sec 1"/>
        <s v="January"/>
        <s v="February"/>
        <s v="March"/>
        <s v="April"/>
        <s v="May"/>
        <s v="July"/>
        <s v="August"/>
        <s v="September"/>
        <s v="October"/>
        <s v="November"/>
        <s v="Jan - Mar"/>
        <s v="$500 per pax 9 Pax"/>
        <s v="Jan - Aug"/>
        <s v="Mar - Nov"/>
        <s v="70 per pax"/>
        <s v="Pri: 242 pax&#10;Sec: 140 pax&#10;Total: 382 pax"/>
        <s v="14 students&#10;"/>
        <s v="3 workshops"/>
        <s v="280 pax"/>
        <s v="61 Pax"/>
        <s v="$300 per pax"/>
        <s v="$200 per hour X 12 Sessions&#10;&#10;9 Sessions in  2018&#10;3 Sessions in 2019"/>
        <s v="230 per pax"/>
        <s v="PRI: 75&#10;SEC: 75 PAX&#10;POST SEC: 200 PAX"/>
        <s v="$200 per pax for all &#10;$210 per pax for Chef and Hospitality"/>
        <s v="Jan Billing"/>
        <s v="Feb Billing"/>
        <s v="March Billing"/>
        <s v="April Billing"/>
        <s v="May Billing"/>
        <s v="July Billing"/>
        <s v="August Billing"/>
        <s v="Sept Billing"/>
        <s v="Oct Billing"/>
        <s v="Nov Billing"/>
        <s v="June"/>
        <s v="$38 per pax"/>
        <s v="$300 (Banked in to Passionista)"/>
        <n v="220.0"/>
        <s v="SDC ACTIVE DAY - $2600&#10;REFRESHER TRAINER - $750&#10;Hardcopy invoice send on 17th Dec 2018"/>
        <s v="Actual entity - Olleep (banked in to Olleep)"/>
        <s v="Hardcopy invoice send on 17th Dec 2018"/>
        <s v="Partnership with AOL. To supply trainers at $80.00 per hour"/>
        <s v="Billed as INVVIVE 18111 instead. Apologies"/>
        <s v="June Billing"/>
        <s v="$220 Per Pax"/>
        <s v="I will fill up once receive confirmation letter"/>
      </sharedItems>
    </cacheField>
    <cacheField name="Deal Closed &#10;Month" numFmtId="0">
      <sharedItems containsBlank="1">
        <m/>
        <s v="APR"/>
        <s v="MAY"/>
        <s v="JUN"/>
        <s v="JULY"/>
        <s v="SEP"/>
        <s v="OCT"/>
        <s v="AUG"/>
        <s v="NOV"/>
        <s v="JAN"/>
        <s v="FEB"/>
        <s v="MAR"/>
        <s v="JUL"/>
        <s v="DEC"/>
      </sharedItems>
    </cacheField>
    <cacheField name="Projected &#10;Amount" numFmtId="164">
      <sharedItems containsString="0" containsBlank="1" containsNumber="1">
        <n v="0.0"/>
        <n v="1728.0"/>
        <n v="2106.0"/>
        <n v="648.0"/>
        <n v="2511.0"/>
        <n v="1296.0"/>
        <n v="864.0"/>
        <n v="8350.0"/>
        <n v="26260.0"/>
        <n v="4500.0"/>
        <n v="1458.0"/>
        <n v="5100.0"/>
        <n v="4200.0"/>
        <n v="5040.0"/>
        <n v="5880.0"/>
        <n v="6660.0"/>
        <n v="11655.0"/>
        <n v="800.0"/>
        <n v="5700.0"/>
        <n v="1500.0"/>
        <n v="400.0"/>
        <n v="700.0"/>
        <n v="10400.0"/>
        <n v="14690.0"/>
        <n v="7600.0"/>
        <n v="340.0"/>
        <n v="7770.0"/>
        <n v="380.0"/>
        <n v="1020.0"/>
        <n v="5000.0"/>
        <n v="5900.0"/>
        <n v="1940.0"/>
        <n v="415.0"/>
        <n v="5810.0"/>
        <n v="5990.0"/>
        <n v="5560.0"/>
        <n v="4760.0"/>
        <n v="7000.0"/>
        <n v="1920.0"/>
        <n v="3200.0"/>
        <n v="5405.0"/>
        <n v="3920.0"/>
        <n v="1243.5"/>
        <n v="2160.0"/>
        <n v="5760.0"/>
        <m/>
        <n v="4800.0"/>
        <n v="11250.0"/>
        <n v="32888.0"/>
        <n v="600.0"/>
        <n v="3000.0"/>
        <n v="5290.0"/>
        <n v="1800.0"/>
        <n v="4180.0"/>
        <n v="5060.0"/>
        <n v="14976.0"/>
        <n v="29540.0"/>
        <n v="6000.0"/>
        <n v="4272.0"/>
        <n v="27720.0"/>
        <n v="5320.0"/>
        <n v="11826.0"/>
        <n v="8550.0"/>
        <n v="4550.0"/>
        <n v="4750.0"/>
        <n v="5500.0"/>
        <n v="3960.0"/>
        <n v="3520.0"/>
        <n v="4980.0"/>
        <n v="4700.0"/>
        <n v="16950.0"/>
        <n v="9396.0"/>
        <n v="3750.0"/>
        <n v="3640.0"/>
        <n v="5750.0"/>
        <n v="2200.0"/>
        <n v="2900.0"/>
        <n v="3850.0"/>
        <n v="1900.0"/>
        <n v="900.0"/>
        <n v="2830.0"/>
        <n v="1716.0"/>
        <n v="750.0"/>
        <n v="5712.0"/>
        <n v="5085.0"/>
        <n v="1200.0"/>
        <n v="4000.0"/>
        <n v="3450.0"/>
        <n v="3950.0"/>
        <n v="5875.0"/>
        <n v="5170.0"/>
        <n v="6664.0"/>
        <n v="6775.0"/>
        <n v="5916.0"/>
        <n v="8415.0"/>
        <n v="5775.0"/>
        <n v="2850.0"/>
        <n v="450.0"/>
        <n v="5200.0"/>
        <n v="4620.0"/>
        <n v="3800.0"/>
        <n v="3910.0"/>
        <n v="15092.0"/>
        <n v="2050.0"/>
        <n v="675.0"/>
        <n v="8960.0"/>
        <n v="225.0"/>
        <n v="3225.0"/>
        <n v="1050.0"/>
        <n v="2599.5"/>
        <n v="10125.0"/>
        <n v="4890.0"/>
        <n v="4900.0"/>
        <n v="10440.0"/>
        <n v="5600.0"/>
        <n v="4400.0"/>
        <n v="1880.0"/>
        <n v="9100.0"/>
        <n v="3500.0"/>
        <n v="14400.0"/>
        <n v="11400.0"/>
        <n v="4480.0"/>
        <n v="5832.0"/>
        <n v="660.0"/>
        <n v="3985.0"/>
        <n v="2100.0"/>
        <n v="4370.0"/>
        <n v="8766.0"/>
        <n v="5910.0"/>
        <n v="5610.0"/>
        <n v="5940.0"/>
        <n v="9088.0"/>
        <n v="3075.0"/>
        <n v="1000.0"/>
        <n v="2000.0"/>
        <n v="2250.0"/>
        <n v="4250.0"/>
        <n v="1190.0"/>
        <n v="8580.0"/>
        <n v="18480.0"/>
        <n v="1140.0"/>
        <n v="10640.0"/>
        <n v="7260.0"/>
        <n v="7980.0"/>
        <n v="4830.0"/>
        <n v="5871.0"/>
        <n v="15012.0"/>
        <n v="3740.0"/>
        <n v="4940.0"/>
        <n v="6720.0"/>
        <n v="10800.0"/>
        <n v="5400.0"/>
        <n v="4160.0"/>
        <n v="6440.0"/>
        <n v="6670.0"/>
        <n v="5720.0"/>
        <n v="5280.0"/>
        <n v="5520.0"/>
        <n v="8500.0"/>
        <n v="13200.0"/>
        <n v="7130.0"/>
        <n v="8904.0"/>
        <n v="2950.0"/>
        <n v="33840.0"/>
        <n v="17650.0"/>
        <n v="6970.0"/>
        <n v="8000.0"/>
        <n v="5980.0"/>
        <n v="500.0"/>
        <n v="15600.0"/>
        <n v="1600.0"/>
        <n v="1550.0"/>
        <n v="1026.0"/>
        <n v="11430.0"/>
        <n v="2995.0"/>
        <n v="11292.4"/>
        <n v="5973.0"/>
        <n v="5616.0"/>
        <n v="5950.0"/>
        <n v="1860.0"/>
        <n v="5175.0"/>
        <n v="3680.0"/>
        <n v="19750.0"/>
        <n v="1300.0"/>
        <n v="2700.0"/>
        <n v="100.0"/>
        <n v="4320.0"/>
        <n v="850.0"/>
        <n v="1150.0"/>
        <n v="720.0"/>
        <n v="1645.0"/>
        <n v="4560.0"/>
        <n v="1230.0"/>
        <n v="3306.0"/>
        <n v="9620.0"/>
        <n v="350.0"/>
        <n v="344.0"/>
        <n v="24740.0"/>
        <n v="2380.0"/>
        <n v="1120.0"/>
        <n v="2240.0"/>
        <n v="2800.0"/>
        <n v="2450.0"/>
        <n v="1040.0"/>
        <n v="780.0"/>
        <n v="300.0"/>
        <n v="525.0"/>
        <n v="1125.0"/>
        <n v="562.5"/>
        <n v="1034.0"/>
        <n v="5800.0"/>
        <n v="7700.0"/>
        <n v="666.0"/>
        <n v="668.0"/>
        <n v="2030.0"/>
        <n v="10458.0"/>
        <n v="5780.0"/>
        <n v="4050.0"/>
        <n v="14144.0"/>
        <n v="2759.0"/>
        <n v="6300.0"/>
        <n v="8100.0"/>
        <n v="7360.0"/>
        <n v="7566.0"/>
        <n v="7840.0"/>
        <n v="13800.0"/>
        <n v="9000.0"/>
        <n v="3150.0"/>
        <n v="3375.0"/>
        <n v="2150.0"/>
        <n v="5850.0"/>
        <n v="6199.0"/>
        <n v="3344.0"/>
        <n v="2280.0"/>
        <n v="1824.0"/>
        <n v="1178.0"/>
        <n v="5478.0"/>
        <n v="4840.0"/>
        <n v="7056.0"/>
        <n v="5350.0"/>
        <n v="3350.0"/>
        <n v="9472.0"/>
        <n v="3600.0"/>
        <n v="12190.0"/>
        <n v="20700.0"/>
        <n v="19215.0"/>
        <n v="3250.0"/>
        <n v="7155.0"/>
        <n v="1369.0"/>
        <n v="2548.0"/>
        <n v="5988.0"/>
        <n v="1950.0"/>
        <n v="320.0"/>
        <n v="2640.0"/>
        <n v="2880.0"/>
        <n v="3755.0"/>
        <n v="1440.0"/>
        <n v="1320.0"/>
        <n v="1280.0"/>
        <n v="1680.0"/>
        <n v="480.0"/>
        <n v="240.0"/>
        <n v="1080.0"/>
        <n v="680.0"/>
        <n v="495.0"/>
        <n v="360.0"/>
        <n v="540.0"/>
        <n v="180.0"/>
        <n v="1035.0"/>
        <n v="7940.0"/>
        <n v="1760.0"/>
        <n v="2002.5"/>
        <n v="1417.5"/>
        <n v="640.0"/>
        <n v="160.0"/>
        <n v="120.0"/>
        <n v="960.0"/>
        <n v="666.4"/>
        <n v="920.0"/>
        <n v="813.6"/>
        <n v="560.0"/>
        <n v="250.0"/>
        <n v="1295.0"/>
        <n v="140.0"/>
        <n v="420.0"/>
        <n v="280.0"/>
        <n v="1995.0"/>
        <n v="1330.0"/>
        <n v="805.0"/>
        <n v="1820.0"/>
        <n v="1435.0"/>
        <n v="175.0"/>
        <n v="630.0"/>
        <n v="1765.0"/>
        <n v="162.5"/>
        <n v="1462.5"/>
        <n v="975.0"/>
        <n v="1400.0"/>
        <n v="210.0"/>
        <n v="9525.0"/>
        <n v="1552.0"/>
        <n v="2980.0"/>
        <n v="14010.0"/>
        <n v="2600.0"/>
        <n v="1350.0"/>
        <n v="5062.5"/>
        <n v="1250.0"/>
        <n v="3178.0"/>
      </sharedItems>
    </cacheField>
    <cacheField name="January">
      <sharedItems containsBlank="1" containsMixedTypes="1" containsNumber="1">
        <m/>
        <n v="759.09"/>
        <n v="2917.77"/>
        <n v="2250.0"/>
        <n v="728.57"/>
        <n v="1400.0"/>
        <n v="400.0"/>
        <n v="1728.0"/>
        <n v="4800.0"/>
        <n v="800.0"/>
        <n v="506.0"/>
        <n v="2954.0"/>
        <n v="750.0"/>
        <n v="2400.0"/>
        <n v="1100.0"/>
        <n v="2000.0"/>
        <n v="550.0"/>
        <n v="6664.0"/>
        <n v="1800.0"/>
        <n v="675.0"/>
        <n v="896.0"/>
        <n v="4890.0"/>
        <n v="4900.0"/>
        <s v=" "/>
        <n v="1190.0"/>
        <n v="1250.0"/>
        <n v="666.67"/>
        <n v="1416.66"/>
        <n v="1000.0"/>
        <n v="1599.0"/>
        <n v="9875.0"/>
        <n v="1951.0"/>
        <n v="2533.33"/>
        <n v="5000.0"/>
        <n v="2380.0"/>
        <n v="1040.0"/>
        <n v="450.0"/>
        <n v="0.0"/>
        <n v="300.0"/>
        <n v="600.0"/>
        <n v="1500.0"/>
        <n v="1440.0"/>
        <n v="1350.0"/>
        <n v="495.0"/>
        <n v="1120.0"/>
        <n v="480.0"/>
        <n v="960.0"/>
        <n v="1295.0"/>
        <n v="1995.0"/>
        <n v="1917.5"/>
        <n v="2030.0"/>
        <n v="2980.0"/>
        <n v="14010.0"/>
      </sharedItems>
    </cacheField>
    <cacheField name="February" numFmtId="0">
      <sharedItems containsString="0" containsBlank="1" containsNumber="1">
        <m/>
        <n v="759.09"/>
        <n v="2917.77"/>
        <n v="2250.0"/>
        <n v="1458.0"/>
        <n v="728.57"/>
        <n v="1400.0"/>
        <n v="1250.0"/>
        <n v="2220.0"/>
        <n v="800.0"/>
        <n v="3280.0"/>
        <n v="506.0"/>
        <n v="4500.0"/>
        <n v="2954.0"/>
        <n v="750.0"/>
        <n v="1068.0"/>
        <n v="2400.0"/>
        <n v="1000.0"/>
        <n v="3942.0"/>
        <n v="2550.0"/>
        <n v="550.0"/>
        <n v="900.0"/>
        <n v="2000.0"/>
        <n v="896.0"/>
        <n v="675.0"/>
        <n v="1190.0"/>
        <n v="666.67"/>
        <n v="1416.67"/>
        <n v="4480.0"/>
        <n v="5700.0"/>
        <n v="5600.0"/>
        <n v="2275.0"/>
        <n v="1069.0"/>
        <n v="2823.1"/>
        <n v="9875.0"/>
        <n v="1355.0"/>
        <n v="2533.33"/>
        <n v="5000.0"/>
        <n v="1120.0"/>
        <n v="1040.0"/>
        <n v="450.0"/>
        <n v="0.0"/>
        <n v="3150.0"/>
        <n v="1350.0"/>
        <n v="1100.0"/>
        <n v="1320.0"/>
        <n v="400.5"/>
        <n v="640.0"/>
        <n v="480.0"/>
        <n v="960.0"/>
        <n v="1330.0"/>
        <n v="1397.5"/>
        <n v="420.0"/>
        <n v="810.0"/>
      </sharedItems>
    </cacheField>
    <cacheField name="March" numFmtId="0">
      <sharedItems containsString="0" containsBlank="1" containsNumber="1">
        <m/>
        <n v="759.09"/>
        <n v="2917.77"/>
        <n v="728.57"/>
        <n v="1400.0"/>
        <n v="1250.0"/>
        <n v="2220.0"/>
        <n v="800.0"/>
        <n v="1296.0"/>
        <n v="3280.0"/>
        <n v="506.0"/>
        <n v="4000.0"/>
        <n v="2954.0"/>
        <n v="750.0"/>
        <n v="1068.0"/>
        <n v="2400.0"/>
        <n v="500.0"/>
        <n v="3942.0"/>
        <n v="1100.0"/>
        <n v="550.0"/>
        <n v="3850.0"/>
        <n v="1900.0"/>
        <n v="1800.0"/>
        <n v="6775.0"/>
        <n v="896.0"/>
        <n v="675.0"/>
        <n v="2610.0"/>
        <n v="5750.0"/>
        <n v="4400.0"/>
        <n v="1870.0"/>
        <n v="1190.0"/>
        <n v="666.66"/>
        <n v="1416.67"/>
        <n v="1000.0"/>
        <n v="2275.0"/>
        <n v="8580.0"/>
        <n v="5000.0"/>
        <n v="18480.0"/>
        <n v="1140.0"/>
        <n v="1603.0"/>
        <n v="8469.3"/>
        <n v="2200.0"/>
        <n v="1300.0"/>
        <n v="2533.34"/>
        <n v="350.0"/>
        <n v="600.0"/>
        <n v="344.0"/>
        <n v="9890.0"/>
        <n v="2240.0"/>
        <n v="780.0"/>
        <n v="300.0"/>
        <n v="0.0"/>
        <n v="1034.0"/>
        <n v="3000.0"/>
        <n v="5200.0"/>
        <n v="7700.0"/>
        <n v="2700.0"/>
        <n v="666.0"/>
        <n v="668.0"/>
        <n v="2100.0"/>
        <n v="1280.0"/>
        <n v="1350.0"/>
        <n v="360.0"/>
        <n v="400.5"/>
        <n v="720.0"/>
        <n v="140.0"/>
        <n v="1120.0"/>
        <n v="965.0"/>
        <n v="3217.5"/>
        <n v="630.0"/>
        <n v="810.0"/>
        <n v="5940.0"/>
        <n v="1500.0"/>
        <n v="2600.0"/>
      </sharedItems>
    </cacheField>
    <cacheField name="March Hols" numFmtId="0">
      <sharedItems containsString="0" containsBlank="1" containsNumber="1" containsInteger="1">
        <m/>
        <n v="1716.0"/>
        <n v="750.0"/>
        <n v="10458.0"/>
      </sharedItems>
    </cacheField>
    <cacheField name="April" numFmtId="0">
      <sharedItems containsString="0" containsBlank="1" containsNumber="1">
        <m/>
        <n v="1728.0"/>
        <n v="759.09"/>
        <n v="2917.77"/>
        <n v="728.57"/>
        <n v="1250.0"/>
        <n v="2220.0"/>
        <n v="1900.0"/>
        <n v="800.0"/>
        <n v="3280.0"/>
        <n v="5000.0"/>
        <n v="506.0"/>
        <n v="4000.0"/>
        <n v="2954.0"/>
        <n v="750.0"/>
        <n v="1068.0"/>
        <n v="2400.0"/>
        <n v="500.0"/>
        <n v="3942.0"/>
        <n v="400.0"/>
        <n v="550.0"/>
        <n v="1430.0"/>
        <n v="5100.0"/>
        <n v="1800.0"/>
        <n v="896.0"/>
        <n v="900.0"/>
        <n v="2610.0"/>
        <n v="1400.0"/>
        <n v="1880.0"/>
        <n v="1000.0"/>
        <n v="4155.0"/>
        <n v="1190.0"/>
        <n v="2275.0"/>
        <n v="1609.0"/>
        <n v="2200.0"/>
        <n v="2800.0"/>
        <n v="780.0"/>
        <n v="600.0"/>
        <n v="0.0"/>
        <n v="14144.0"/>
        <n v="2759.0"/>
        <n v="200.0"/>
        <n v="3375.0"/>
        <n v="1680.0"/>
        <n v="1350.0"/>
        <n v="720.0"/>
        <n v="400.5"/>
        <n v="472.5"/>
        <n v="480.0"/>
        <n v="240.0"/>
        <n v="420.0"/>
        <n v="1560.0"/>
        <n v="630.0"/>
        <n v="810.0"/>
      </sharedItems>
    </cacheField>
    <cacheField name="May" numFmtId="0">
      <sharedItems containsString="0" containsBlank="1" containsNumber="1">
        <m/>
        <n v="2106.0"/>
        <n v="759.09"/>
        <n v="2917.77"/>
        <n v="728.57"/>
        <n v="2130.0"/>
        <n v="1900.0"/>
        <n v="1500.0"/>
        <n v="700.0"/>
        <n v="3280.0"/>
        <n v="506.0"/>
        <n v="2476.0"/>
        <n v="2954.0"/>
        <n v="750.0"/>
        <n v="1068.0"/>
        <n v="2400.0"/>
        <n v="500.0"/>
        <n v="400.0"/>
        <n v="4750.0"/>
        <n v="5712.0"/>
        <n v="3850.0"/>
        <n v="5916.0"/>
        <n v="8415.0"/>
        <n v="5775.0"/>
        <n v="2850.0"/>
        <n v="896.0"/>
        <n v="225.0"/>
        <n v="5062.5"/>
        <n v="3500.0"/>
        <n v="3063.0"/>
        <n v="2275.0"/>
        <n v="10640.0"/>
        <n v="7260.0"/>
        <n v="7980.0"/>
        <n v="4830.0"/>
        <n v="5871.0"/>
        <n v="3740.0"/>
        <n v="4940.0"/>
        <n v="6720.0"/>
        <n v="2700.0"/>
        <n v="1200.0"/>
        <n v="450.0"/>
        <n v="4000.0"/>
        <n v="4850.0"/>
        <n v="2450.0"/>
        <n v="1040.0"/>
        <n v="525.0"/>
        <n v="800.0"/>
        <n v="0.0"/>
        <n v="4050.0"/>
        <n v="6300.0"/>
        <n v="8100.0"/>
        <n v="200.0"/>
        <n v="7360.0"/>
        <n v="1300.0"/>
        <n v="7566.0"/>
        <n v="7840.0"/>
        <n v="3640.0"/>
        <n v="6000.0"/>
        <n v="13800.0"/>
        <n v="9000.0"/>
        <n v="2150.0"/>
        <n v="2640.0"/>
        <n v="480.0"/>
        <n v="1680.0"/>
        <n v="900.0"/>
        <n v="1030.0"/>
        <n v="1760.0"/>
        <n v="240.0"/>
        <n v="666.4"/>
        <n v="1800.0"/>
        <n v="1000.0"/>
        <n v="805.0"/>
        <n v="487.5"/>
        <n v="420.0"/>
        <n v="810.0"/>
        <n v="10800.0"/>
        <n v="1350.0"/>
        <n v="2531.25"/>
        <n v="2000.0"/>
      </sharedItems>
    </cacheField>
    <cacheField name="June Hols" numFmtId="0">
      <sharedItems containsString="0" containsBlank="1" containsNumber="1">
        <m/>
        <n v="648.0"/>
        <n v="864.0"/>
        <n v="900.0"/>
        <n v="450.0"/>
        <n v="225.0"/>
        <n v="4550.0"/>
        <n v="5100.0"/>
        <n v="5500.0"/>
        <n v="7506.0"/>
        <n v="4000.0"/>
        <n v="600.0"/>
        <n v="0.0"/>
        <n v="200.0"/>
        <n v="1200.0"/>
        <n v="300.0"/>
        <n v="240.0"/>
        <n v="540.0"/>
        <n v="1030.0"/>
        <n v="160.0"/>
        <n v="120.0"/>
        <n v="350.0"/>
        <n v="1330.0"/>
        <n v="162.5"/>
        <n v="1400.0"/>
      </sharedItems>
    </cacheField>
    <cacheField name="July" numFmtId="0">
      <sharedItems containsString="0" containsBlank="1" containsNumber="1">
        <m/>
        <n v="2511.0"/>
        <n v="759.09"/>
        <n v="2917.77"/>
        <n v="728.57"/>
        <n v="2520.0"/>
        <n v="2913.75"/>
        <n v="1900.0"/>
        <n v="3466.66"/>
        <n v="340.0"/>
        <n v="1295.0"/>
        <n v="1020.0"/>
        <n v="2160.0"/>
        <n v="800.0"/>
        <n v="3280.0"/>
        <n v="600.0"/>
        <n v="506.0"/>
        <n v="2954.0"/>
        <n v="750.0"/>
        <n v="2400.0"/>
        <n v="500.0"/>
        <n v="2550.0"/>
        <n v="1250.0"/>
        <n v="916.667"/>
        <n v="990.0"/>
        <n v="3000.0"/>
        <n v="725.0"/>
        <n v="1000.0"/>
        <n v="896.0"/>
        <n v="1575.0"/>
        <n v="2610.0"/>
        <n v="4550.0"/>
        <n v="483.3"/>
        <n v="3800.0"/>
        <n v="3075.0"/>
        <n v="7506.0"/>
        <n v="5400.0"/>
        <n v="2080.0"/>
        <n v="2200.0"/>
        <n v="100.0"/>
        <n v="5824.0"/>
        <n v="1200.0"/>
        <n v="700.0"/>
        <n v="0.0"/>
        <n v="200.0"/>
        <n v="1800.0"/>
        <n v="6199.0"/>
        <n v="1500.0"/>
        <n v="1080.0"/>
        <n v="1680.0"/>
        <n v="1030.0"/>
        <n v="400.5"/>
        <n v="472.5"/>
        <n v="1440.0"/>
        <n v="480.0"/>
        <n v="920.0"/>
        <n v="2850.0"/>
        <n v="1820.0"/>
        <n v="1462.5"/>
        <n v="1050.0"/>
        <n v="810.0"/>
        <n v="2000.0"/>
        <n v="3178.0"/>
        <n v="1600.0"/>
      </sharedItems>
    </cacheField>
    <cacheField name="August" numFmtId="0">
      <sharedItems containsString="0" containsBlank="1" containsNumber="1">
        <m/>
        <n v="648.0"/>
        <n v="759.09"/>
        <n v="2917.77"/>
        <n v="728.58"/>
        <n v="2520.0"/>
        <n v="2913.75"/>
        <n v="3466.66"/>
        <n v="1900.0"/>
        <n v="1295.0"/>
        <n v="380.0"/>
        <n v="800.0"/>
        <n v="3280.0"/>
        <n v="506.0"/>
        <n v="2954.0"/>
        <n v="750.0"/>
        <n v="2400.0"/>
        <n v="500.0"/>
        <n v="550.0"/>
        <n v="1300.0"/>
        <n v="916.667"/>
        <n v="990.0"/>
        <n v="725.0"/>
        <n v="5085.0"/>
        <n v="1200.0"/>
        <n v="1000.0"/>
        <n v="2600.0"/>
        <n v="896.0"/>
        <n v="2610.0"/>
        <n v="483.3"/>
        <n v="3600.0"/>
        <n v="3800.0"/>
        <n v="4480.0"/>
        <n v="5400.0"/>
        <n v="2080.0"/>
        <n v="3796.0"/>
        <n v="1125.0"/>
        <n v="1500.0"/>
        <n v="0.0"/>
        <n v="2030.0"/>
        <n v="200.0"/>
        <n v="1050.0"/>
        <n v="680.0"/>
        <n v="1680.0"/>
        <n v="450.0"/>
        <n v="900.0"/>
        <n v="1030.0"/>
        <n v="400.5"/>
        <n v="472.5"/>
        <n v="480.0"/>
        <n v="360.0"/>
        <n v="813.6"/>
        <n v="280.0"/>
        <n v="5750.0"/>
        <n v="700.0"/>
        <n v="1435.0"/>
        <n v="975.0"/>
        <n v="630.0"/>
      </sharedItems>
    </cacheField>
    <cacheField name="September" numFmtId="0">
      <sharedItems containsString="0" containsBlank="1" containsNumber="1">
        <m/>
        <n v="1296.0"/>
        <n v="759.09"/>
        <n v="2913.75"/>
        <n v="3466.68"/>
        <n v="1900.0"/>
        <n v="1295.0"/>
        <n v="2500.0"/>
        <n v="1936.0"/>
        <n v="1243.5"/>
        <n v="800.0"/>
        <n v="3280.0"/>
        <n v="600.0"/>
        <n v="506.0"/>
        <n v="2954.0"/>
        <n v="750.0"/>
        <n v="2400.0"/>
        <n v="500.0"/>
        <n v="1250.0"/>
        <n v="916.667"/>
        <n v="990.0"/>
        <n v="1660.0"/>
        <n v="725.0"/>
        <n v="1000.0"/>
        <n v="2600.0"/>
        <n v="896.0"/>
        <n v="675.0"/>
        <n v="483.35"/>
        <n v="3600.0"/>
        <n v="3800.0"/>
        <n v="660.0"/>
        <n v="1500.0"/>
        <n v="2200.0"/>
        <n v="900.0"/>
        <n v="0.0"/>
        <n v="200.0"/>
        <n v="300.0"/>
        <n v="2000.0"/>
        <n v="480.0"/>
        <n v="360.0"/>
        <n v="1030.0"/>
        <n v="240.0"/>
        <n v="280.0"/>
        <n v="1680.0"/>
        <n v="175.0"/>
        <n v="162.5"/>
        <n v="1552.0"/>
      </sharedItems>
    </cacheField>
    <cacheField name="Sep Hols" numFmtId="0">
      <sharedItems containsString="0" containsBlank="1" containsNumber="1">
        <m/>
        <n v="1295.0"/>
        <n v="916.667"/>
        <n v="896.0"/>
        <n v="483.35"/>
        <n v="1000.0"/>
      </sharedItems>
    </cacheField>
    <cacheField name="October" numFmtId="0">
      <sharedItems containsString="0" containsBlank="1" containsNumber="1">
        <m/>
        <n v="759.09"/>
        <n v="2917.77"/>
        <n v="2913.75"/>
        <n v="14690.0"/>
        <n v="1295.0"/>
        <n v="2500.0"/>
        <n v="5900.0"/>
        <n v="415.0"/>
        <n v="1938.0"/>
        <n v="5990.0"/>
        <n v="4500.0"/>
        <n v="5560.0"/>
        <n v="7000.0"/>
        <n v="1920.0"/>
        <n v="3200.0"/>
        <n v="5405.0"/>
        <n v="5760.0"/>
        <n v="800.0"/>
        <n v="3280.0"/>
        <n v="5290.0"/>
        <n v="600.0"/>
        <n v="4180.0"/>
        <n v="506.0"/>
        <n v="2954.0"/>
        <n v="2400.0"/>
        <n v="500.0"/>
        <n v="750.0"/>
        <n v="1200.0"/>
        <n v="916.667"/>
        <n v="990.0"/>
        <n v="5040.0"/>
        <n v="5500.0"/>
        <n v="1600.0"/>
        <n v="3520.0"/>
        <n v="1660.0"/>
        <n v="4700.0"/>
        <n v="12000.0"/>
        <n v="5060.0"/>
        <n v="5880.0"/>
        <n v="3750.0"/>
        <n v="3640.0"/>
        <n v="5750.0"/>
        <n v="725.0"/>
        <n v="0.0"/>
        <n v="4000.0"/>
        <n v="3450.0"/>
        <n v="5875.0"/>
        <n v="5170.0"/>
        <n v="1000.0"/>
        <n v="4620.0"/>
        <n v="3800.0"/>
        <n v="3910.0"/>
        <n v="15092.0"/>
        <n v="2050.0"/>
        <n v="896.0"/>
        <n v="1050.0"/>
        <n v="5062.5"/>
        <n v="483.35"/>
        <n v="3600.0"/>
        <n v="5832.0"/>
        <n v="3985.0"/>
        <n v="2100.0"/>
        <n v="4370.0"/>
        <n v="8766.0"/>
        <n v="5910.0"/>
        <n v="1500.0"/>
        <n v="5610.0"/>
        <n v="2350.0"/>
        <n v="6440.0"/>
        <n v="6670.0"/>
        <n v="6000.0"/>
        <n v="5000.0"/>
        <n v="4750.0"/>
        <n v="4200.0"/>
        <n v="4400.0"/>
        <n v="5720.0"/>
        <n v="3960.0"/>
        <n v="5280.0"/>
        <n v="5520.0"/>
        <n v="8500.0"/>
        <n v="13200.0"/>
        <n v="7130.0"/>
        <n v="8904.0"/>
        <n v="33840.0"/>
        <n v="8825.0"/>
        <n v="6970.0"/>
        <n v="8000.0"/>
        <n v="5980.0"/>
        <n v="15600.0"/>
        <n v="11430.0"/>
        <n v="2995.0"/>
        <n v="5973.0"/>
        <n v="5616.0"/>
        <n v="5950.0"/>
        <n v="1860.0"/>
        <n v="5175.0"/>
        <n v="3680.0"/>
        <n v="4320.0"/>
        <n v="850.0"/>
        <n v="720.0"/>
        <n v="1645.0"/>
        <n v="1020.0"/>
        <n v="4560.0"/>
        <n v="1230.0"/>
        <n v="200.0"/>
        <n v="5700.0"/>
        <n v="5320.0"/>
        <n v="5478.0"/>
        <n v="4840.0"/>
        <n v="4760.0"/>
        <n v="5350.0"/>
        <n v="1675.0"/>
        <n v="5600.0"/>
        <n v="9472.0"/>
        <n v="12190.0"/>
        <n v="20700.0"/>
        <n v="3250.0"/>
        <n v="3577.5"/>
        <n v="1197.0"/>
        <n v="2880.0"/>
        <n v="2000.0"/>
        <n v="3755.0"/>
        <n v="2160.0"/>
        <n v="2700.0"/>
        <n v="480.0"/>
        <n v="180.0"/>
        <n v="1030.0"/>
        <n v="2200.0"/>
        <n v="240.0"/>
        <n v="120.0"/>
        <n v="1800.0"/>
        <n v="140.0"/>
        <n v="805.0"/>
        <n v="210.0"/>
        <n v="9525.0"/>
        <n v="2531.25"/>
        <n v="450.0"/>
      </sharedItems>
    </cacheField>
    <cacheField name="November" numFmtId="0">
      <sharedItems containsString="0" containsBlank="1" containsNumber="1">
        <m/>
        <n v="759.09"/>
        <n v="2917.84"/>
        <n v="1900.0"/>
        <n v="1295.0"/>
        <n v="1940.0"/>
        <n v="1936.0"/>
        <n v="4760.0"/>
        <n v="3920.0"/>
        <n v="4850.0"/>
        <n v="6648.0"/>
        <n v="3000.0"/>
        <n v="600.0"/>
        <n v="506.0"/>
        <n v="2954.0"/>
        <n v="6120.0"/>
        <n v="820.0"/>
        <n v="760.0"/>
        <n v="916.667"/>
        <n v="1600.0"/>
        <n v="1660.0"/>
        <n v="4950.0"/>
        <n v="9396.0"/>
        <n v="3950.0"/>
        <n v="2599.5"/>
        <n v="483.35"/>
        <n v="3600.0"/>
        <n v="5940.0"/>
        <n v="3500.0"/>
        <n v="2350.0"/>
        <n v="900.0"/>
        <n v="2950.0"/>
        <n v="8825.0"/>
        <n v="1550.0"/>
        <n v="1026.0"/>
        <n v="5100.0"/>
        <n v="1150.0"/>
        <n v="2200.0"/>
        <n v="300.0"/>
        <n v="562.5"/>
        <n v="0.0"/>
        <n v="780.0"/>
        <n v="200.0"/>
        <n v="450.0"/>
        <n v="5850.0"/>
        <n v="3344.0"/>
        <n v="2280.0"/>
        <n v="1824.0"/>
        <n v="1178.0"/>
        <n v="1140.0"/>
        <n v="7056.0"/>
        <n v="1675.0"/>
        <n v="3200.0"/>
        <n v="5900.0"/>
        <n v="9607.5"/>
        <n v="3577.5"/>
        <n v="1369.0"/>
        <n v="2548.0"/>
        <n v="4791.0"/>
        <n v="1950.0"/>
        <n v="2000.0"/>
        <n v="680.0"/>
        <n v="1035.0"/>
        <n v="1760.0"/>
        <n v="720.0"/>
        <n v="120.0"/>
        <n v="250.0"/>
        <n v="560.0"/>
        <n v="630.0"/>
        <n v="3250.0"/>
      </sharedItems>
    </cacheField>
    <cacheField name="December" numFmtId="0">
      <sharedItems containsString="0" containsBlank="1" containsNumber="1">
        <m/>
        <n v="759.1"/>
        <n v="0.0"/>
        <n v="200.0"/>
        <n v="9607.5"/>
        <n v="5000.0"/>
        <n v="320.0"/>
      </sharedItems>
    </cacheField>
    <cacheField name="Payment &#10;Reference">
      <sharedItems containsBlank="1" containsMixedTypes="1" containsNumber="1" containsInteger="1">
        <m/>
        <n v="5.003390438E9"/>
        <n v="5.003398983E9"/>
        <n v="5.003414708E9"/>
        <n v="5.003433578E9"/>
        <n v="5.003459673E9"/>
        <n v="5.003473609E9"/>
        <n v="5.003453927E9"/>
        <n v="5.003490091E9"/>
        <n v="5.003481057E9"/>
        <n v="5.003402653E9"/>
        <s v="monthly"/>
        <n v="5.003350536E9"/>
        <n v="5.003485115E9"/>
        <n v="5.003395047E9"/>
        <n v="5.003393776E9"/>
        <n v="5.003490889E9"/>
        <n v="5.003362259E9"/>
        <s v="end of programme"/>
        <n v="5.003439909E9"/>
        <n v="5.003379944E9"/>
        <n v="5.003392809E9"/>
        <n v="2.100082839E9"/>
        <n v="5.003475753E9"/>
        <n v="5.003479238E9"/>
        <n v="5.003503908E9"/>
        <n v="5.003479897E9"/>
        <n v="5.003442391E9"/>
        <n v="4.400175348E9"/>
        <n v="5.00346934E9"/>
        <n v="5.003477887E9"/>
        <n v="4.400186686E9"/>
        <n v="5.003483343E9"/>
        <n v="5.003482102E9"/>
        <n v="5.003481065E9"/>
        <n v="5.003396598E9"/>
        <n v="5.00342794E9"/>
        <n v="5.003466219E9"/>
        <n v="5.003475759E9"/>
        <n v="5.003481059E9"/>
        <n v="5.00347361E9"/>
        <n v="5.003483458E9"/>
        <n v="5.00341591E9"/>
        <s v="9119181033 / &#10;5003490912 "/>
        <n v="5.003475775E9"/>
        <n v="5.003481085E9"/>
        <n v="5.003478795E9"/>
        <s v="5003362285&#10;5003377574&#10;5003390453&#10;5003402671&#10;5003419362&#10;5003445953&#10;5003452977&#10;5003477913"/>
        <n v="5.003396634E9"/>
        <n v="5.003393796E9"/>
        <n v="5.003399669E9"/>
        <n v="5.003473639E9"/>
        <n v="5.00348213E9"/>
        <n v="5.00348924E9"/>
        <n v="5.003477913E9"/>
        <n v="5.003485254E9"/>
        <n v="5.003486733E9"/>
        <n v="5.0033951E9"/>
        <n v="5.003473682E9"/>
        <n v="5.003359373E9"/>
        <s v="04.05.18"/>
        <n v="5.003377587E9"/>
        <n v="5.003385624E9"/>
        <n v="5.003482178E9"/>
        <n v="5.003476996E9"/>
        <n v="5.003373939E9"/>
        <n v="5.003399019E9"/>
        <n v="5.00344934E9"/>
        <n v="5.003439943E9"/>
        <n v="5.003477948E9"/>
        <n v="5.003490164E9"/>
        <n v="5.0034758E9"/>
        <n v="5.003473705E9"/>
        <n v="5.003389309E9"/>
        <n v="5.003396635E9"/>
        <n v="5.003379958E9"/>
        <n v="5.003398998E9"/>
        <n v="5.003393795E9"/>
        <n v="5.003442405E9"/>
        <n v="5.003399668E9"/>
        <n v="5.003407238E9"/>
        <n v="5.003405466E9"/>
        <n v="5.003477911E9"/>
        <n v="5.003473637E9"/>
        <n v="5.003482129E9"/>
        <n v="5.00337047E9"/>
        <n v="5.003477966E9"/>
        <n v="5.003399634E9"/>
        <n v="5.003405437E9"/>
        <n v="5.003473696E9"/>
        <n v="5.003480003E9"/>
        <n v="5.003501659E9"/>
        <n v="5.003490075E9"/>
        <n v="5.003396566E9"/>
        <n v="5.003479868E9"/>
        <n v="5.003452944E9"/>
        <n v="5.003415882E9"/>
        <n v="5.003393767E9"/>
        <n v="5.003370378E9"/>
        <n v="5.003375275E9"/>
        <n v="5.003453914E9"/>
        <s v="5003453914&#10;5003487541"/>
        <n v="5.003401315E9"/>
        <n v="5.003482082E9"/>
        <n v="5.003439899E9"/>
        <n v="5.003481038E9"/>
        <n v="5.003477868E9"/>
        <n v="5.003473595E9"/>
        <n v="5.003483319E9"/>
        <n v="5.003490869E9"/>
        <n v="5.00339282E9"/>
        <n v="5.003411291E9"/>
        <n v="5.003408851E9"/>
        <n v="5.003464351E9"/>
        <n v="5.003473635E9"/>
        <n v="5.003479249E9"/>
        <n v="5.003395071E9"/>
        <n v="5.003363606E9"/>
        <n v="5.003341808E9"/>
        <n v="5.003353549E9"/>
        <n v="5.003375306E9"/>
        <n v="5.003425934E9"/>
        <n v="5.003427959E9"/>
        <n v="5.003411292E9"/>
        <n v="5.003527442E9"/>
        <n v="5.003398997E9"/>
        <n v="5.003437881E9"/>
        <n v="5.003415909E9"/>
        <n v="5.003399667E9"/>
        <n v="5.003418508E9"/>
        <n v="5.003461107E9"/>
        <n v="5.003466235E9"/>
        <n v="5.003435559E9"/>
        <n v="5.003452975E9"/>
        <n v="5.003481083E9"/>
        <n v="5.00347791E9"/>
        <n v="5.003479933E9"/>
        <n v="5.003473636E9"/>
        <n v="5.003487569E9"/>
        <s v="5003483381&#10;5003479933"/>
        <n v="5.00347925E9"/>
        <n v="5.003645514E9"/>
        <s v="Cheque"/>
        <n v="5.003378663E9"/>
        <n v="5.003370422E9"/>
        <n v="5.003433588E9"/>
        <n v="5.003477912E9"/>
        <n v="5.003481084E9"/>
        <n v="5.003479934E9"/>
        <n v="5.003483382E9"/>
        <n v="5.003452976E9"/>
        <n v="5.003489239E9"/>
        <n v="5.003473638E9"/>
        <s v="Transfer"/>
        <n v="5.003429061E9"/>
        <n v="5.003392814E9"/>
        <n v="5.003359306E9"/>
        <n v="5.00339378E9"/>
        <n v="5.003399655E9"/>
        <n v="5.003399666E9"/>
        <n v="5.003418501E9"/>
        <n v="5.003473617E9"/>
        <n v="5.003645488E9"/>
        <n v="5.003477893E9"/>
        <n v="5.003481068E9"/>
        <n v="5.003482108E9"/>
        <n v="5.003462515E9"/>
        <n v="5.003475762E9"/>
        <n v="5.003483355E9"/>
        <n v="5.003490126E9"/>
        <n v="5.00348338E9"/>
        <n v="5.00347274E9"/>
        <s v="Cash"/>
        <n v="5.00340611E9"/>
        <n v="5.003408082E9"/>
        <s v="Cash "/>
        <n v="5.003237253E9"/>
        <n v="5.003386639E9"/>
        <n v="5.003388346E9"/>
        <n v="5.003490911E9"/>
        <n v="5.003393794E9"/>
        <n v="5.003482128E9"/>
        <n v="5.003477909E9"/>
        <n v="5.003479932E9"/>
        <n v="5.003396633E9"/>
        <n v="1.815089058E9"/>
        <s v="5003405465&#10;5003403538"/>
        <n v="5.003452974E9"/>
        <n v="5.00340267E9"/>
        <n v="5.003502362E9"/>
        <n v="5.003439923E9"/>
        <n v="5.003483381E9"/>
        <n v="5.003488032E9"/>
        <n v="5.00347697E9"/>
        <n v="5.003473634E9"/>
        <n v="5.003487568E9"/>
        <n v="5.003488076E9"/>
        <n v="5.003475774E9"/>
        <n v="5.003486615E9"/>
        <n v="5.003479248E9"/>
        <n v="5.003502968E9"/>
        <n v="5.003489238E9"/>
        <n v="5.003390493E9"/>
        <n v="5.003393834E9"/>
        <n v="5.003402706E9"/>
        <n v="5.00347581E9"/>
        <n v="5.003481148E9"/>
        <n v="5.003513798E9"/>
        <n v="5.003473708E9"/>
        <n v="5.003483476E9"/>
        <n v="5.00347798E9"/>
        <n v="5.003363726E9"/>
        <n v="5.003373966E9"/>
        <n v="5.003392852E9"/>
        <n v="5.003403579E9"/>
        <n v="5.003418551E9"/>
        <n v="5.003443392E9"/>
        <n v="5.003470167E9"/>
        <n v="5.003482202E9"/>
        <n v="5.003483477E9"/>
        <n v="5.003395804E9"/>
        <n v="5.003453011E9"/>
        <n v="5.003360375E9"/>
        <n v="5.003429139E9"/>
        <n v="5.003487611E9"/>
        <n v="5.003485236E9"/>
        <n v="5.003459737E9"/>
        <n v="5.003432713E9"/>
        <n v="5.003509095E9"/>
        <n v="5.003361328E9"/>
        <n v="5.003372236E9"/>
        <n v="5.003393833E9"/>
        <n v="5.003419404E9"/>
        <n v="5.003483475E9"/>
        <n v="5.003363725E9"/>
        <n v="5.003373965E9"/>
        <n v="5.003392851E9"/>
        <n v="5.00341855E9"/>
        <n v="5.003436403E9"/>
        <n v="5.003470166E9"/>
        <n v="5.0034822E9"/>
        <n v="5.003490188E9"/>
        <n v="5.003403578E9"/>
        <n v="5.003473707E9"/>
        <n v="5.003447043E9"/>
        <n v="5.003482201E9"/>
        <n v="5.003472789E9"/>
        <n v="5.003360376E9"/>
        <n v="5.00342914E9"/>
        <n v="5.003463536E9"/>
        <n v="5.003477009E9"/>
        <n v="5.003487612E9"/>
        <n v="5.003362337E9"/>
        <n v="5.003386691E9"/>
        <n v="5.003422523E9"/>
        <n v="5.003453012E9"/>
        <n v="5.003482203E9"/>
        <n v="5.00348671E9"/>
        <n v="5.00340358E9"/>
        <n v="5.003418552E9"/>
        <n v="5.003436404E9"/>
        <n v="5.003466261E9"/>
        <n v="5.003473709E9"/>
        <n v="5.003341882E9"/>
        <n v="5.003357145E9"/>
        <n v="5.003372237E9"/>
        <n v="5.003393835E9"/>
        <n v="5.003399723E9"/>
        <n v="5.003480022E9"/>
        <n v="5.003432714E9"/>
        <n v="5.003459738E9"/>
        <s v="180125008758C "/>
        <n v="5.0034356E9"/>
        <n v="5.003479278E9"/>
        <n v="5.003482225E9"/>
        <n v="5.003478001E9"/>
      </sharedItems>
    </cacheField>
    <cacheField name="Payment Date">
      <sharedItems containsBlank="1" containsMixedTypes="1" containsNumber="1" containsInteger="1">
        <m/>
        <s v="05.06.18"/>
        <s v="25.06.18"/>
        <s v="30.07.18"/>
        <s v="04.09.18"/>
        <s v="29.10.18"/>
        <s v="27.11.18"/>
        <s v="16.10.18"/>
        <s v="21.12.18"/>
        <s v="10.12.18"/>
        <s v="02.07.18"/>
        <s v="12.03.18"/>
        <s v="13.12.18"/>
        <s v="14.06.18"/>
        <s v="12.06.18"/>
        <s v="24.12.18"/>
        <s v="28.03.18"/>
        <s v="18.09.18"/>
        <s v="16.05.18"/>
        <s v="11.06.18"/>
        <s v="21.02.19"/>
        <s v="29.11.18"/>
        <s v="06.12.18"/>
        <s v="12.02.19"/>
        <s v="07.12.18"/>
        <s v="24.09.18"/>
        <s v="31.08.18"/>
        <s v="19.11.18"/>
        <s v="04.12.18"/>
        <s v="12.12.18"/>
        <s v="11.12.18"/>
        <s v="20.06.18"/>
        <s v="27.08.18"/>
        <s v="12.11.18"/>
        <s v="31.07.18"/>
        <s v="05.12.18"/>
        <s v="28.03.18&#10;10.05.18&#10;05.06.18&#10;02.07.17&#10;07.08.18&#10;01.10.18&#10;15.10.18&#10;04.12.18"/>
        <s v="26.06.18"/>
        <s v="20.12.18"/>
        <s v="14.12.18"/>
        <s v="23.03.18"/>
        <n v="5.003373939E9"/>
        <s v="10.05.18"/>
        <s v="28.05.18"/>
        <s v="03.12.18"/>
        <s v="04.05.18"/>
        <s v="08.10.18"/>
        <s v="04.06.18"/>
        <s v="12.07.18"/>
        <s v="09.07.18"/>
        <s v="26.04.18"/>
        <s v="04.02.19"/>
        <s v="15.10.18"/>
        <s v="08.05.18"/>
        <s v="16.10.18&#10;17.12.18"/>
        <s v="28.06.18"/>
        <s v="23.07.18"/>
        <s v="17.07.18"/>
        <s v="07.11.18"/>
        <s v="29.03.18"/>
        <s v="22.02.18"/>
        <s v="15.03.18"/>
        <s v="21.08.18"/>
        <s v="23.07.19"/>
        <s v="29.03.19"/>
        <s v="13.09.18"/>
        <s v="06.08.18"/>
        <s v="30.10.18"/>
        <s v="10.09.18"/>
        <s v="17.12.18"/>
        <s v="12.12.18&#10;07.12.18"/>
        <s v="10.12.19"/>
        <s v="25.07.19"/>
        <s v="14.05.18"/>
        <s v="21.03.18"/>
        <s v="28.08.18"/>
        <s v="01.11.18"/>
        <s v="16.04.19"/>
        <s v="26.11.18"/>
        <s v="24.06.19"/>
        <s v="10.07.18"/>
        <s v="12.04.19"/>
        <s v="12.03.19"/>
        <s v="11.02.19"/>
        <s v="16.11.19"/>
        <s v="16.07.18"/>
        <s v="02.04.19"/>
        <s v="30.05.18"/>
        <s v="31.05.18"/>
        <s v="11.05.18"/>
        <s v="22.05.18"/>
        <s v="26.12.18&#10;21.05.19"/>
        <s v="21.09.18"/>
        <s v="09.07.18&#10;03.07.18"/>
        <s v="07.02.19"/>
        <s v="18.12.18"/>
        <s v="28.01.19&#10;21.05.19"/>
        <s v="16.05.19"/>
        <s v="15.04.19"/>
        <s v="08.02.19"/>
        <s v="20.07.18"/>
        <s v="05.03.19"/>
        <s v="03.07.18"/>
        <s v="25.09.18"/>
        <s v="20.11.18"/>
        <s v="18.06.18"/>
        <s v="17.09.18"/>
        <s v="26.03.17"/>
        <s v="14.01.19"/>
        <s v="03.09.18"/>
        <s v="25.02.19"/>
        <s v="27.03.18"/>
        <s v="02.05.18"/>
        <s v="07.08.18"/>
        <s v="11.09.18"/>
        <s v="02.10.18"/>
        <s v="26.03.18"/>
        <s v="05.11.18"/>
        <s v="14.08.18"/>
        <s v="25.01.18"/>
        <s v="12.02.18"/>
        <s v="06.03.18"/>
        <s v="CHEQUE-1782&#10;CHEQUE-4158"/>
        <s v="04.07.18"/>
        <s v="15.08.18"/>
      </sharedItems>
    </cacheField>
    <cacheField name="Paid Amount" numFmtId="0">
      <sharedItems containsString="0" containsBlank="1" containsNumber="1">
        <m/>
        <n v="1728.0"/>
        <n v="2106.0"/>
        <n v="648.0"/>
        <n v="2511.0"/>
        <n v="1296.0"/>
        <n v="864.0"/>
        <n v="8350.0"/>
        <n v="26260.0"/>
        <n v="4500.0"/>
        <n v="1458.0"/>
        <n v="5100.0"/>
        <n v="4200.0"/>
        <n v="5040.0"/>
        <n v="5880.0"/>
        <n v="6660.0"/>
        <n v="11655.0"/>
        <n v="800.0"/>
        <n v="5700.0"/>
        <n v="1500.0"/>
        <n v="400.0"/>
        <n v="700.0"/>
        <n v="10400.0"/>
        <n v="14690.0"/>
        <n v="7600.0"/>
        <n v="340.0"/>
        <n v="7770.0"/>
        <n v="380.0"/>
        <n v="1020.0"/>
        <n v="5000.0"/>
        <n v="5900.0"/>
        <n v="1940.0"/>
        <n v="415.0"/>
        <n v="5810.0"/>
        <n v="5990.0"/>
        <n v="5560.0"/>
        <n v="4760.0"/>
        <n v="7000.0"/>
        <n v="1920.0"/>
        <n v="3200.0"/>
        <n v="5405.0"/>
        <n v="3920.0"/>
        <n v="1243.5"/>
        <n v="2160.0"/>
        <n v="5760.0"/>
        <n v="4800.0"/>
        <n v="11250.0"/>
        <n v="32888.0"/>
        <n v="600.0"/>
        <n v="3000.0"/>
        <n v="5290.0"/>
        <n v="1800.0"/>
        <n v="4180.0"/>
        <n v="5060.0"/>
        <n v="14976.0"/>
        <n v="29540.0"/>
        <n v="6000.0"/>
        <n v="4272.0"/>
        <n v="27720.0"/>
        <n v="5320.0"/>
        <n v="11826.0"/>
        <n v="8550.0"/>
        <n v="4550.0"/>
        <n v="4750.0"/>
        <n v="5500.0"/>
        <n v="3960.0"/>
        <n v="3520.0"/>
        <n v="4980.0"/>
        <n v="4700.0"/>
        <n v="16950.0"/>
        <n v="9396.0"/>
        <n v="3750.0"/>
        <n v="3640.0"/>
        <n v="5750.0"/>
        <n v="2200.0"/>
        <n v="2900.0"/>
        <n v="3850.0"/>
        <n v="1900.0"/>
        <n v="900.0"/>
        <n v="2830.0"/>
        <n v="1716.0"/>
        <n v="750.0"/>
        <n v="5712.0"/>
        <n v="5085.0"/>
        <n v="1200.0"/>
        <n v="4000.0"/>
        <n v="3450.0"/>
        <n v="3950.0"/>
        <n v="5875.0"/>
        <n v="5170.0"/>
        <n v="6664.0"/>
        <n v="6775.0"/>
        <n v="5916.0"/>
        <n v="8415.0"/>
        <n v="5775.0"/>
        <n v="2850.0"/>
        <n v="450.0"/>
        <n v="5200.0"/>
        <n v="4620.0"/>
        <n v="3800.0"/>
        <n v="3910.0"/>
        <n v="15092.0"/>
        <n v="2050.0"/>
        <n v="675.0"/>
        <n v="8960.0"/>
        <n v="225.0"/>
        <n v="3225.0"/>
        <n v="1050.0"/>
        <n v="2599.5"/>
        <n v="10125.0"/>
        <n v="4890.0"/>
        <n v="4900.0"/>
        <n v="10440.0"/>
        <n v="5600.0"/>
        <n v="4400.0"/>
        <n v="1880.0"/>
        <n v="9100.0"/>
        <n v="3500.0"/>
        <n v="14400.0"/>
        <n v="11400.0"/>
        <n v="4480.0"/>
        <n v="5832.0"/>
        <n v="660.0"/>
        <n v="3985.0"/>
        <n v="2100.0"/>
        <n v="4370.0"/>
        <n v="8766.0"/>
        <n v="5910.0"/>
        <n v="5610.0"/>
        <n v="5940.0"/>
        <n v="9088.0"/>
        <n v="3075.0"/>
        <n v="1000.0"/>
        <n v="2000.0"/>
        <n v="2250.0"/>
        <n v="4250.0"/>
        <n v="1190.0"/>
        <n v="8580.0"/>
        <n v="18480.0"/>
        <n v="1140.0"/>
        <n v="10640.0"/>
        <n v="7260.0"/>
        <n v="7980.0"/>
        <n v="4830.0"/>
        <n v="5871.0"/>
        <n v="15012.0"/>
        <n v="3740.0"/>
        <n v="4940.0"/>
        <n v="6720.0"/>
        <n v="10800.0"/>
        <n v="5400.0"/>
        <n v="4160.0"/>
        <n v="6440.0"/>
        <n v="6670.0"/>
        <n v="5720.0"/>
        <n v="5280.0"/>
        <n v="5520.0"/>
        <n v="8500.0"/>
        <n v="13200.0"/>
        <n v="7130.0"/>
        <n v="8904.0"/>
        <n v="2950.0"/>
        <n v="33840.0"/>
        <n v="17650.0"/>
        <n v="6970.0"/>
        <n v="8000.0"/>
        <n v="5980.0"/>
        <n v="500.0"/>
        <n v="15600.0"/>
        <n v="1600.0"/>
        <n v="1550.0"/>
        <n v="1026.0"/>
        <n v="11430.0"/>
        <n v="2995.0"/>
        <n v="11292.4"/>
        <n v="5973.0"/>
        <n v="5616.0"/>
        <n v="5950.0"/>
        <n v="1860.0"/>
        <n v="5175.0"/>
        <n v="3680.0"/>
        <n v="19750.0"/>
        <n v="1300.0"/>
        <n v="2700.0"/>
        <n v="100.0"/>
        <n v="4320.0"/>
        <n v="850.0"/>
        <n v="1150.0"/>
        <n v="720.0"/>
        <n v="1645.0"/>
        <n v="4560.0"/>
        <n v="1230.0"/>
        <n v="3306.0"/>
        <n v="9620.0"/>
        <n v="350.0"/>
        <n v="344.0"/>
        <n v="24740.0"/>
        <n v="2380.0"/>
        <n v="1120.0"/>
        <n v="2240.0"/>
        <n v="2800.0"/>
        <n v="2450.0"/>
        <n v="1040.0"/>
        <n v="780.0"/>
        <n v="300.0"/>
        <n v="525.0"/>
        <n v="1125.0"/>
        <n v="562.5"/>
        <n v="1034.0"/>
        <n v="5800.0"/>
        <n v="7700.0"/>
        <n v="666.0"/>
        <n v="668.0"/>
        <n v="2030.0"/>
        <n v="10458.0"/>
        <n v="5780.0"/>
        <n v="4050.0"/>
        <n v="14144.0"/>
        <n v="2759.0"/>
        <n v="6300.0"/>
        <n v="8100.0"/>
        <n v="7360.0"/>
        <n v="7566.0"/>
        <n v="7840.0"/>
        <n v="13800.0"/>
        <n v="9000.0"/>
        <n v="3150.0"/>
        <n v="3375.0"/>
        <n v="2150.0"/>
        <n v="5850.0"/>
        <n v="6199.0"/>
        <n v="3344.0"/>
        <n v="2280.0"/>
        <n v="1824.0"/>
        <n v="1178.0"/>
        <n v="5478.0"/>
        <n v="4840.0"/>
        <n v="7056.0"/>
        <n v="5350.0"/>
        <n v="3350.0"/>
        <n v="9472.0"/>
        <n v="3600.0"/>
        <n v="12190.0"/>
        <n v="20700.0"/>
        <n v="19215.0"/>
        <n v="3250.0"/>
        <n v="7155.0"/>
        <n v="1369.0"/>
        <n v="2548.0"/>
        <n v="5988.0"/>
        <n v="1950.0"/>
        <n v="320.0"/>
        <n v="2640.0"/>
        <n v="2880.0"/>
        <n v="3755.0"/>
        <n v="1440.0"/>
        <n v="1320.0"/>
        <n v="1280.0"/>
        <n v="1680.0"/>
        <n v="480.0"/>
        <n v="240.0"/>
        <n v="1080.0"/>
        <n v="680.0"/>
        <n v="495.0"/>
        <n v="360.0"/>
        <n v="540.0"/>
        <n v="180.0"/>
        <n v="1035.0"/>
        <n v="7940.0"/>
        <n v="1760.0"/>
        <n v="2002.5"/>
        <n v="1417.5"/>
        <n v="640.0"/>
        <n v="160.0"/>
        <n v="120.0"/>
        <n v="960.0"/>
        <n v="666.4"/>
        <n v="920.0"/>
        <n v="813.6"/>
        <n v="560.0"/>
        <n v="250.0"/>
        <n v="1295.0"/>
        <n v="140.0"/>
        <n v="420.0"/>
        <n v="280.0"/>
        <n v="1995.0"/>
        <n v="1330.0"/>
        <n v="805.0"/>
        <n v="1820.0"/>
        <n v="1435.0"/>
        <n v="175.0"/>
        <n v="630.0"/>
        <n v="1765.0"/>
        <n v="162.5"/>
        <n v="1462.5"/>
        <n v="975.0"/>
        <n v="1400.0"/>
        <n v="210.0"/>
        <n v="1552.0"/>
        <n v="2980.0"/>
        <n v="14010.0"/>
        <n v="1250.0"/>
        <n v="3178.0"/>
      </sharedItems>
    </cacheField>
    <cacheField name="Outstanding&#10;Amount">
      <sharedItems containsBlank="1" containsMixedTypes="1" containsNumber="1">
        <n v="0.0"/>
        <m/>
        <e v="#REF!"/>
        <n v="9525.0"/>
        <n v="10800.0"/>
        <n v="2200.0"/>
        <n v="1500.0"/>
        <n v="2600.0"/>
        <n v="1350.0"/>
        <n v="5062.5"/>
        <n v="4000.0"/>
      </sharedItems>
    </cacheField>
    <cacheField name="Service &#10;Consultant">
      <sharedItems containsBlank="1" containsMixedTypes="1" containsNumber="1" containsInteger="1">
        <m/>
        <s v="ISMAN"/>
        <n v="0.0"/>
        <s v="RAMESH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Consultants" cacheId="0" dataCaption="" compact="0" compactData="0">
  <location ref="A1:O2" firstHeaderRow="0" firstDataRow="1" firstDataCol="0"/>
  <pivotFields>
    <pivotField name="PROJECT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t="default"/>
      </items>
    </pivotField>
    <pivotField name="INVOICE Numb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t="default"/>
      </items>
    </pivotField>
    <pivotField name="Invoice D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t="default"/>
      </items>
    </pivotField>
    <pivotField name="Q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name="UNIT PR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t="default"/>
      </items>
    </pivotField>
    <pivotField name="TOTAL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t="default"/>
      </items>
    </pivotField>
    <pivotField name="Invoiced?&#10;[Y / N]" compact="0" outline="0" multipleItemSelectionAllowed="1" showAll="0">
      <items>
        <item x="0"/>
        <item x="1"/>
        <item x="2"/>
        <item x="3"/>
        <item t="default"/>
      </items>
    </pivotField>
    <pivotField name="Invoice &#10;Remark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name="Reason for &#10;not Invoicing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ame="Ent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name="Actual Ent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name="Consultan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SCHOO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t="default"/>
      </items>
    </pivotField>
    <pivotField name="Zone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 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t="default"/>
      </items>
    </pivotField>
    <pivotField name="UOM" compact="0" outline="0" multipleItemSelectionAllowed="1" showAll="0">
      <items>
        <item x="0"/>
        <item x="1"/>
        <item x="2"/>
        <item x="3"/>
        <item x="4"/>
        <item t="default"/>
      </items>
    </pivotField>
    <pivotField name="Remark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  <pivotField name="Deal Closed &#10;Month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Projected &#10;Amount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t="default"/>
      </items>
    </pivotField>
    <pivotField name="January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name="February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name="March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name="March Hols" dataField="1" compact="0" outline="0" multipleItemSelectionAllowed="1" showAll="0">
      <items>
        <item x="0"/>
        <item x="1"/>
        <item x="2"/>
        <item x="3"/>
        <item t="default"/>
      </items>
    </pivotField>
    <pivotField name="April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name="May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name="June Hol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name="July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name="Augus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name="September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name="Sep Hols" dataField="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October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name="November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name="December" dataField="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ayment &#10;Referen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t="default"/>
      </items>
    </pivotField>
    <pivotField name="Payment D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name="Paid Am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t="default"/>
      </items>
    </pivotField>
    <pivotField name="Outstanding&#10;Am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Service &#10;Consultant" compact="0" outline="0" multipleItemSelectionAllowed="1" showAll="0">
      <items>
        <item x="0"/>
        <item x="1"/>
        <item x="2"/>
        <item x="3"/>
        <item t="default"/>
      </items>
    </pivotField>
  </pivotFields>
  <colFields>
    <field x="-2"/>
  </colFields>
  <dataFields>
    <dataField name="SUM of Projected &#10;Amount" fld="18" baseField="0"/>
    <dataField name="SUM of January" fld="19" baseField="0"/>
    <dataField name="SUM of February" fld="20" baseField="0"/>
    <dataField name="SUM of March" fld="21" baseField="0"/>
    <dataField name="SUM of March Hols" fld="22" baseField="0"/>
    <dataField name="SUM of April" fld="23" baseField="0"/>
    <dataField name="SUM of May" fld="24" baseField="0"/>
    <dataField name="SUM of June Hols" fld="25" baseField="0"/>
    <dataField name="SUM of July" fld="26" baseField="0"/>
    <dataField name="SUM of August" fld="27" baseField="0"/>
    <dataField name="SUM of September" fld="28" baseField="0"/>
    <dataField name="SUM of Sep Hols" fld="29" baseField="0"/>
    <dataField name="SUM of October" fld="30" baseField="0"/>
    <dataField name="SUM of November" fld="31" baseField="0"/>
    <dataField name="SUM of December" fld="32" baseField="0"/>
  </dataFields>
  <pivotTableStyleInfo name="Google Sheets Pivot Table Style" showRowHeaders="1" showColHeaders="1" showLastColumn="1"/>
</pivotTableDefinition>
</file>

<file path=xl/pivotTables/pivotTable2.xml><?xml version="1.0" encoding="utf-8"?>
<pivotTableDefinition xmlns="http://schemas.openxmlformats.org/spreadsheetml/2006/main" name="Moving Avg" cacheId="0" dataCaption="" compact="0" compactData="0">
  <location ref="A1:P18" firstHeaderRow="0" firstDataRow="2" firstDataCol="0"/>
  <pivotFields>
    <pivotField name="PROJECT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t="default"/>
      </items>
    </pivotField>
    <pivotField name="INVOICE Numb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t="default"/>
      </items>
    </pivotField>
    <pivotField name="Invoice D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t="default"/>
      </items>
    </pivotField>
    <pivotField name="Q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name="UNIT PR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t="default"/>
      </items>
    </pivotField>
    <pivotField name="TOTAL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t="default"/>
      </items>
    </pivotField>
    <pivotField name="Invoiced?&#10;[Y / N]" compact="0" outline="0" multipleItemSelectionAllowed="1" showAll="0">
      <items>
        <item x="0"/>
        <item x="1"/>
        <item x="2"/>
        <item x="3"/>
        <item t="default"/>
      </items>
    </pivotField>
    <pivotField name="Invoice &#10;Remark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name="Reason for &#10;not Invoicing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ame="Ent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name="Actual Ent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name="Consultant Name" axis="axisRow" compact="0" outline="0" multipleItemSelectionAllowed="1" showAll="0" sortType="ascending">
      <items>
        <item x="0"/>
        <item x="13"/>
        <item x="6"/>
        <item x="9"/>
        <item x="8"/>
        <item x="12"/>
        <item x="3"/>
        <item x="14"/>
        <item x="5"/>
        <item x="15"/>
        <item x="2"/>
        <item x="1"/>
        <item x="4"/>
        <item x="7"/>
        <item x="11"/>
        <item x="10"/>
        <item t="default"/>
      </items>
    </pivotField>
    <pivotField name="SCHOO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t="default"/>
      </items>
    </pivotField>
    <pivotField name="Zone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 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t="default"/>
      </items>
    </pivotField>
    <pivotField name="UOM" compact="0" outline="0" multipleItemSelectionAllowed="1" showAll="0">
      <items>
        <item x="0"/>
        <item x="1"/>
        <item x="2"/>
        <item x="3"/>
        <item x="4"/>
        <item t="default"/>
      </items>
    </pivotField>
    <pivotField name="Remark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  <pivotField name="Deal Closed &#10;Month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Projected &#10;Amount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t="default"/>
      </items>
    </pivotField>
    <pivotField name="January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name="February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name="March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name="March Hols" dataField="1" compact="0" outline="0" multipleItemSelectionAllowed="1" showAll="0">
      <items>
        <item x="0"/>
        <item x="1"/>
        <item x="2"/>
        <item x="3"/>
        <item t="default"/>
      </items>
    </pivotField>
    <pivotField name="April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name="May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name="June Hol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name="July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name="Augus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name="September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name="Sep Hols" dataField="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October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name="November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name="December" dataField="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ayment &#10;Referen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t="default"/>
      </items>
    </pivotField>
    <pivotField name="Payment D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name="Paid Am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t="default"/>
      </items>
    </pivotField>
    <pivotField name="Outstanding&#10;Am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Service &#10;Consultant" compact="0" outline="0" multipleItemSelectionAllowed="1" showAll="0">
      <items>
        <item x="0"/>
        <item x="1"/>
        <item x="2"/>
        <item x="3"/>
        <item t="default"/>
      </items>
    </pivotField>
  </pivotFields>
  <rowFields>
    <field x="11"/>
  </rowFields>
  <colFields>
    <field x="-2"/>
  </colFields>
  <dataFields>
    <dataField name="SUM of Projected &#10;Amount" fld="18" baseField="0"/>
    <dataField name="SUM of January" fld="19" baseField="0"/>
    <dataField name="SUM of February" fld="20" baseField="0"/>
    <dataField name="SUM of March" fld="21" baseField="0"/>
    <dataField name="SUM of March Hols" fld="22" baseField="0"/>
    <dataField name="SUM of April" fld="23" baseField="0"/>
    <dataField name="SUM of May" fld="24" baseField="0"/>
    <dataField name="SUM of June Hols" fld="25" baseField="0"/>
    <dataField name="SUM of July" fld="26" baseField="0"/>
    <dataField name="SUM of August" fld="27" baseField="0"/>
    <dataField name="SUM of September" fld="28" baseField="0"/>
    <dataField name="SUM of Sep Hols" fld="29" baseField="0"/>
    <dataField name="SUM of October" fld="30" baseField="0"/>
    <dataField name="SUM of November" fld="31" baseField="0"/>
    <dataField name="SUM of December" fld="32" baseField="0"/>
  </dataFields>
  <pivotTableStyleInfo name="Google Sheets Pivot Table Style" showRowHeaders="1" showColHeaders="1" showLastColumn="1"/>
</pivotTableDefinition>
</file>

<file path=xl/pivotTables/pivotTable3.xml><?xml version="1.0" encoding="utf-8"?>
<pivotTableDefinition xmlns="http://schemas.openxmlformats.org/spreadsheetml/2006/main" name="Brand" cacheId="0" dataCaption="" compact="0" compactData="0">
  <location ref="A1:P34" firstHeaderRow="0" firstDataRow="2" firstDataCol="0"/>
  <pivotFields>
    <pivotField name="PROJECT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t="default"/>
      </items>
    </pivotField>
    <pivotField name="INVOICE Numb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t="default"/>
      </items>
    </pivotField>
    <pivotField name="Invoice D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t="default"/>
      </items>
    </pivotField>
    <pivotField name="Q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name="UNIT PR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t="default"/>
      </items>
    </pivotField>
    <pivotField name="TOTAL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t="default"/>
      </items>
    </pivotField>
    <pivotField name="Invoiced?&#10;[Y / N]" compact="0" outline="0" multipleItemSelectionAllowed="1" showAll="0">
      <items>
        <item x="0"/>
        <item x="1"/>
        <item x="2"/>
        <item x="3"/>
        <item t="default"/>
      </items>
    </pivotField>
    <pivotField name="Invoice &#10;Remark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name="Reason for &#10;not Invoicing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ame="Entity" axis="axisRow" compact="0" outline="0" multipleItemSelectionAllowed="1" showAll="0" sortType="ascending">
      <items>
        <item x="4"/>
        <item x="25"/>
        <item x="26"/>
        <item x="27"/>
        <item x="28"/>
        <item x="29"/>
        <item x="30"/>
        <item x="0"/>
        <item x="1"/>
        <item x="2"/>
        <item x="3"/>
        <item x="5"/>
        <item x="6"/>
        <item x="7"/>
        <item x="9"/>
        <item x="10"/>
        <item x="11"/>
        <item x="12"/>
        <item x="13"/>
        <item x="14"/>
        <item x="15"/>
        <item x="16"/>
        <item x="17"/>
        <item x="8"/>
        <item x="18"/>
        <item x="19"/>
        <item x="20"/>
        <item x="21"/>
        <item x="22"/>
        <item x="24"/>
        <item x="31"/>
        <item x="23"/>
        <item t="default"/>
      </items>
    </pivotField>
    <pivotField name="Actual Ent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name="Consultan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SCHOO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t="default"/>
      </items>
    </pivotField>
    <pivotField name="Zone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 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t="default"/>
      </items>
    </pivotField>
    <pivotField name="UOM" compact="0" outline="0" multipleItemSelectionAllowed="1" showAll="0">
      <items>
        <item x="0"/>
        <item x="1"/>
        <item x="2"/>
        <item x="3"/>
        <item x="4"/>
        <item t="default"/>
      </items>
    </pivotField>
    <pivotField name="Remark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  <pivotField name="Deal Closed &#10;Month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Projected &#10;Amount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t="default"/>
      </items>
    </pivotField>
    <pivotField name="January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name="February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name="March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name="March Hols" dataField="1" compact="0" outline="0" multipleItemSelectionAllowed="1" showAll="0">
      <items>
        <item x="0"/>
        <item x="1"/>
        <item x="2"/>
        <item x="3"/>
        <item t="default"/>
      </items>
    </pivotField>
    <pivotField name="April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name="May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name="June Hol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name="July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name="Augus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name="September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name="Sep Hols" dataField="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October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name="November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name="December" dataField="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ayment &#10;Referen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t="default"/>
      </items>
    </pivotField>
    <pivotField name="Payment D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name="Paid Am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t="default"/>
      </items>
    </pivotField>
    <pivotField name="Outstanding&#10;Am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Service &#10;Consultant" compact="0" outline="0" multipleItemSelectionAllowed="1" showAll="0">
      <items>
        <item x="0"/>
        <item x="1"/>
        <item x="2"/>
        <item x="3"/>
        <item t="default"/>
      </items>
    </pivotField>
  </pivotFields>
  <rowFields>
    <field x="9"/>
  </rowFields>
  <colFields>
    <field x="-2"/>
  </colFields>
  <dataFields>
    <dataField name="SUM of Projected &#10;Amount" fld="18" baseField="0"/>
    <dataField name="SUM of January" fld="19" baseField="0"/>
    <dataField name="SUM of February" fld="20" baseField="0"/>
    <dataField name="SUM of March" fld="21" baseField="0"/>
    <dataField name="SUM of March Hols" fld="22" baseField="0"/>
    <dataField name="SUM of April" fld="23" baseField="0"/>
    <dataField name="SUM of May" fld="24" baseField="0"/>
    <dataField name="SUM of June Hols" fld="25" baseField="0"/>
    <dataField name="SUM of July" fld="26" baseField="0"/>
    <dataField name="SUM of August" fld="27" baseField="0"/>
    <dataField name="SUM of September" fld="28" baseField="0"/>
    <dataField name="SUM of Sep Hols" fld="29" baseField="0"/>
    <dataField name="SUM of October" fld="30" baseField="0"/>
    <dataField name="SUM of November" fld="31" baseField="0"/>
    <dataField name="SUM of December" fld="32" baseField="0"/>
  </dataFields>
  <pivotTableStyleInfo name="Google Sheets Pivot Table Style" showRowHeaders="1" showColHeaders="1" showLastColumn="1"/>
</pivotTableDefinition>
</file>

<file path=xl/pivotTables/pivotTable4.xml><?xml version="1.0" encoding="utf-8"?>
<pivotTableDefinition xmlns="http://schemas.openxmlformats.org/spreadsheetml/2006/main" name="Zone" cacheId="0" dataCaption="" compact="0" compactData="0">
  <location ref="A1:P8" firstHeaderRow="0" firstDataRow="2" firstDataCol="0"/>
  <pivotFields>
    <pivotField name="PROJECT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t="default"/>
      </items>
    </pivotField>
    <pivotField name="INVOICE Numb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t="default"/>
      </items>
    </pivotField>
    <pivotField name="Invoice D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t="default"/>
      </items>
    </pivotField>
    <pivotField name="Q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name="UNIT PR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t="default"/>
      </items>
    </pivotField>
    <pivotField name="TOTAL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t="default"/>
      </items>
    </pivotField>
    <pivotField name="Invoiced?&#10;[Y / N]" compact="0" outline="0" multipleItemSelectionAllowed="1" showAll="0">
      <items>
        <item x="0"/>
        <item x="1"/>
        <item x="2"/>
        <item x="3"/>
        <item t="default"/>
      </items>
    </pivotField>
    <pivotField name="Invoice &#10;Remark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name="Reason for &#10;not Invoicing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ame="Ent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name="Actual Ent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name="Consultan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SCHOO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t="default"/>
      </items>
    </pivotField>
    <pivotField name="Zone" axis="axisRow" compact="0" outline="0" multipleItemSelectionAllowed="1" showAll="0" sortType="ascending">
      <items>
        <item x="0"/>
        <item x="1"/>
        <item x="5"/>
        <item x="3"/>
        <item x="4"/>
        <item x="2"/>
        <item t="default"/>
      </items>
    </pivotField>
    <pivotField name=" 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t="default"/>
      </items>
    </pivotField>
    <pivotField name="UOM" compact="0" outline="0" multipleItemSelectionAllowed="1" showAll="0">
      <items>
        <item x="0"/>
        <item x="1"/>
        <item x="2"/>
        <item x="3"/>
        <item x="4"/>
        <item t="default"/>
      </items>
    </pivotField>
    <pivotField name="Remark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  <pivotField name="Deal Closed &#10;Month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Projected &#10;Amount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t="default"/>
      </items>
    </pivotField>
    <pivotField name="January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name="February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name="March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name="March Hols" dataField="1" compact="0" outline="0" multipleItemSelectionAllowed="1" showAll="0">
      <items>
        <item x="0"/>
        <item x="1"/>
        <item x="2"/>
        <item x="3"/>
        <item t="default"/>
      </items>
    </pivotField>
    <pivotField name="April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name="May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name="June Hol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name="July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name="Augus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name="September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name="Sep Hols" dataField="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October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name="November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name="December" dataField="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ayment &#10;Referen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t="default"/>
      </items>
    </pivotField>
    <pivotField name="Payment D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name="Paid Am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t="default"/>
      </items>
    </pivotField>
    <pivotField name="Outstanding&#10;Am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Service &#10;Consultant" compact="0" outline="0" multipleItemSelectionAllowed="1" showAll="0">
      <items>
        <item x="0"/>
        <item x="1"/>
        <item x="2"/>
        <item x="3"/>
        <item t="default"/>
      </items>
    </pivotField>
  </pivotFields>
  <rowFields>
    <field x="13"/>
  </rowFields>
  <colFields>
    <field x="-2"/>
  </colFields>
  <dataFields>
    <dataField name="SUM of Projected &#10;Amount" fld="18" baseField="0"/>
    <dataField name="SUM of January" fld="19" baseField="0"/>
    <dataField name="SUM of February" fld="20" baseField="0"/>
    <dataField name="SUM of March" fld="21" baseField="0"/>
    <dataField name="SUM of March Hols" fld="22" baseField="0"/>
    <dataField name="SUM of April" fld="23" baseField="0"/>
    <dataField name="SUM of May" fld="24" baseField="0"/>
    <dataField name="SUM of June Hols" fld="25" baseField="0"/>
    <dataField name="SUM of July" fld="26" baseField="0"/>
    <dataField name="SUM of August" fld="27" baseField="0"/>
    <dataField name="SUM of September" fld="28" baseField="0"/>
    <dataField name="SUM of Sep Hols" fld="29" baseField="0"/>
    <dataField name="SUM of October" fld="30" baseField="0"/>
    <dataField name="SUM of November" fld="31" baseField="0"/>
    <dataField name="SUM of December" fld="32" baseField="0"/>
  </dataFields>
  <pivotTableStyleInfo name="Google Sheets Pivot Table Style" showRowHeaders="1" showColHeaders="1" showLastColumn="1"/>
</pivotTableDefinition>
</file>

<file path=xl/pivotTables/pivotTable5.xml><?xml version="1.0" encoding="utf-8"?>
<pivotTableDefinition xmlns="http://schemas.openxmlformats.org/spreadsheetml/2006/main" name="Pax Vs Hr" cacheId="0" dataCaption="" compact="0" compactData="0">
  <location ref="A1:P7" firstHeaderRow="0" firstDataRow="2" firstDataCol="0"/>
  <pivotFields>
    <pivotField name="PROJECT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t="default"/>
      </items>
    </pivotField>
    <pivotField name="INVOICE Numb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t="default"/>
      </items>
    </pivotField>
    <pivotField name="Invoice D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t="default"/>
      </items>
    </pivotField>
    <pivotField name="Q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name="UNIT PR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t="default"/>
      </items>
    </pivotField>
    <pivotField name="TOTAL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t="default"/>
      </items>
    </pivotField>
    <pivotField name="Invoiced?&#10;[Y / N]" compact="0" outline="0" multipleItemSelectionAllowed="1" showAll="0">
      <items>
        <item x="0"/>
        <item x="1"/>
        <item x="2"/>
        <item x="3"/>
        <item t="default"/>
      </items>
    </pivotField>
    <pivotField name="Invoice &#10;Remark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name="Reason for &#10;not Invoicing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ame="Ent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name="Actual Ent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name="Consultan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SCHOO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t="default"/>
      </items>
    </pivotField>
    <pivotField name="Zone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 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t="default"/>
      </items>
    </pivotField>
    <pivotField name="UOM" axis="axisRow" compact="0" outline="0" multipleItemSelectionAllowed="1" showAll="0" sortType="ascending">
      <items>
        <item x="0"/>
        <item x="4"/>
        <item x="3"/>
        <item x="1"/>
        <item x="2"/>
        <item t="default"/>
      </items>
    </pivotField>
    <pivotField name="Remark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  <pivotField name="Deal Closed &#10;Month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Projected &#10;Amount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t="default"/>
      </items>
    </pivotField>
    <pivotField name="January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name="February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name="March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name="March Hols" dataField="1" compact="0" outline="0" multipleItemSelectionAllowed="1" showAll="0">
      <items>
        <item x="0"/>
        <item x="1"/>
        <item x="2"/>
        <item x="3"/>
        <item t="default"/>
      </items>
    </pivotField>
    <pivotField name="April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name="May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name="June Hol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name="July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name="Augus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name="September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name="Sep Hols" dataField="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October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name="November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name="December" dataField="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ayment &#10;Referen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t="default"/>
      </items>
    </pivotField>
    <pivotField name="Payment D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name="Paid Am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t="default"/>
      </items>
    </pivotField>
    <pivotField name="Outstanding&#10;Am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Service &#10;Consultant" compact="0" outline="0" multipleItemSelectionAllowed="1" showAll="0">
      <items>
        <item x="0"/>
        <item x="1"/>
        <item x="2"/>
        <item x="3"/>
        <item t="default"/>
      </items>
    </pivotField>
  </pivotFields>
  <rowFields>
    <field x="15"/>
  </rowFields>
  <colFields>
    <field x="-2"/>
  </colFields>
  <dataFields>
    <dataField name="SUM of Projected &#10;Amount" fld="18" baseField="0"/>
    <dataField name="SUM of January" fld="19" baseField="0"/>
    <dataField name="SUM of February" fld="20" baseField="0"/>
    <dataField name="SUM of March" fld="21" baseField="0"/>
    <dataField name="SUM of March Hols" fld="22" baseField="0"/>
    <dataField name="SUM of April" fld="23" baseField="0"/>
    <dataField name="SUM of May" fld="24" baseField="0"/>
    <dataField name="SUM of June Hols" fld="25" baseField="0"/>
    <dataField name="SUM of July" fld="26" baseField="0"/>
    <dataField name="SUM of August" fld="27" baseField="0"/>
    <dataField name="SUM of September" fld="28" baseField="0"/>
    <dataField name="SUM of Sep Hols" fld="29" baseField="0"/>
    <dataField name="SUM of October" fld="30" baseField="0"/>
    <dataField name="SUM of November" fld="31" baseField="0"/>
    <dataField name="SUM of December" fld="32" baseField="0"/>
  </dataFields>
  <pivotTableStyleInfo name="Google Sheets Pivot Table Style" showRowHeaders="1" showColHeaders="1" showLastColumn="1"/>
</pivotTableDefinition>
</file>

<file path=xl/pivotTables/pivotTable6.xml><?xml version="1.0" encoding="utf-8"?>
<pivotTableDefinition xmlns="http://schemas.openxmlformats.org/spreadsheetml/2006/main" name="Actual Brand " cacheId="0" dataCaption="" compact="0" compactData="0">
  <location ref="A1:P28" firstHeaderRow="0" firstDataRow="2" firstDataCol="0"/>
  <pivotFields>
    <pivotField name="PROJECT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t="default"/>
      </items>
    </pivotField>
    <pivotField name="INVOICE Numb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t="default"/>
      </items>
    </pivotField>
    <pivotField name="Invoice D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t="default"/>
      </items>
    </pivotField>
    <pivotField name="Q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name="UNIT PR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t="default"/>
      </items>
    </pivotField>
    <pivotField name="TOTAL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t="default"/>
      </items>
    </pivotField>
    <pivotField name="Invoiced?&#10;[Y / N]" compact="0" outline="0" multipleItemSelectionAllowed="1" showAll="0">
      <items>
        <item x="0"/>
        <item x="1"/>
        <item x="2"/>
        <item x="3"/>
        <item t="default"/>
      </items>
    </pivotField>
    <pivotField name="Invoice &#10;Remark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name="Reason for &#10;not Invoicing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ame="Ent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name="Actual Entity" axis="axisRow" compact="0" outline="0" multipleItemSelectionAllowed="1" showAll="0" sortType="ascending">
      <items>
        <item x="0"/>
        <item x="20"/>
        <item x="21"/>
        <item x="22"/>
        <item x="23"/>
        <item x="24"/>
        <item x="17"/>
        <item x="19"/>
        <item x="1"/>
        <item x="3"/>
        <item x="5"/>
        <item x="6"/>
        <item x="2"/>
        <item x="8"/>
        <item x="9"/>
        <item x="10"/>
        <item x="11"/>
        <item x="12"/>
        <item x="13"/>
        <item x="4"/>
        <item x="14"/>
        <item x="16"/>
        <item x="15"/>
        <item x="18"/>
        <item x="25"/>
        <item x="7"/>
        <item t="default"/>
      </items>
    </pivotField>
    <pivotField name="Consultan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SCHOO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t="default"/>
      </items>
    </pivotField>
    <pivotField name="Zone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 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t="default"/>
      </items>
    </pivotField>
    <pivotField name="UOM" compact="0" outline="0" multipleItemSelectionAllowed="1" showAll="0">
      <items>
        <item x="0"/>
        <item x="1"/>
        <item x="2"/>
        <item x="3"/>
        <item x="4"/>
        <item t="default"/>
      </items>
    </pivotField>
    <pivotField name="Remark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  <pivotField name="Deal Closed &#10;Month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Projected &#10;Amount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t="default"/>
      </items>
    </pivotField>
    <pivotField name="January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name="February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name="March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name="March Hols" dataField="1" compact="0" outline="0" multipleItemSelectionAllowed="1" showAll="0">
      <items>
        <item x="0"/>
        <item x="1"/>
        <item x="2"/>
        <item x="3"/>
        <item t="default"/>
      </items>
    </pivotField>
    <pivotField name="April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name="May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name="June Hol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name="July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name="Augus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name="September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name="Sep Hols" dataField="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October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name="November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name="December" dataField="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ayment &#10;Referen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t="default"/>
      </items>
    </pivotField>
    <pivotField name="Payment D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name="Paid Am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t="default"/>
      </items>
    </pivotField>
    <pivotField name="Outstanding&#10;Am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Service &#10;Consultant" compact="0" outline="0" multipleItemSelectionAllowed="1" showAll="0">
      <items>
        <item x="0"/>
        <item x="1"/>
        <item x="2"/>
        <item x="3"/>
        <item t="default"/>
      </items>
    </pivotField>
  </pivotFields>
  <rowFields>
    <field x="10"/>
  </rowFields>
  <colFields>
    <field x="-2"/>
  </colFields>
  <dataFields>
    <dataField name="SUM of Projected &#10;Amount" fld="18" baseField="0"/>
    <dataField name="SUM of January" fld="19" baseField="0"/>
    <dataField name="SUM of February" fld="20" baseField="0"/>
    <dataField name="SUM of March" fld="21" baseField="0"/>
    <dataField name="SUM of March Hols" fld="22" baseField="0"/>
    <dataField name="SUM of April" fld="23" baseField="0"/>
    <dataField name="SUM of May" fld="24" baseField="0"/>
    <dataField name="SUM of June Hols" fld="25" baseField="0"/>
    <dataField name="SUM of July" fld="26" baseField="0"/>
    <dataField name="SUM of August" fld="27" baseField="0"/>
    <dataField name="SUM of September" fld="28" baseField="0"/>
    <dataField name="SUM of Sep Hols" fld="29" baseField="0"/>
    <dataField name="SUM of October" fld="30" baseField="0"/>
    <dataField name="SUM of November" fld="31" baseField="0"/>
    <dataField name="SUM of December" fld="32" baseField="0"/>
  </dataFields>
  <pivotTableStyleInfo name="Google Sheets Pivot Table Style" showRowHeaders="1" showColHeaders="1" showLastColumn="1"/>
</pivotTableDefinition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1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4.xml"/><Relationship Id="rId2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5.xml"/><Relationship Id="rId2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6.xml"/><Relationship Id="rId2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13.xml"/><Relationship Id="rId3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5.0"/>
    <col customWidth="1" min="2" max="2" width="6.0"/>
    <col customWidth="1" min="3" max="3" width="72.0"/>
    <col customWidth="1" min="4" max="4" width="16.57"/>
    <col customWidth="1" min="8" max="8" width="17.14"/>
  </cols>
  <sheetData>
    <row r="1">
      <c r="A1" s="1" t="s">
        <v>0</v>
      </c>
      <c r="B1" s="1"/>
      <c r="C1" s="2" t="s">
        <v>2</v>
      </c>
      <c r="D1" s="1" t="s">
        <v>3</v>
      </c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>
      <c r="A2" s="7">
        <v>1.0</v>
      </c>
      <c r="B2" s="7">
        <v>1.0</v>
      </c>
      <c r="C2" s="9" t="s">
        <v>11</v>
      </c>
      <c r="D2" s="7" t="s">
        <v>13</v>
      </c>
      <c r="E2" s="10" t="s">
        <v>14</v>
      </c>
      <c r="F2" s="12" t="s">
        <v>14</v>
      </c>
    </row>
    <row r="3">
      <c r="A3" s="7">
        <v>2.0</v>
      </c>
      <c r="B3" s="7">
        <v>1.0</v>
      </c>
      <c r="C3" s="9" t="s">
        <v>19</v>
      </c>
      <c r="D3" s="7" t="s">
        <v>20</v>
      </c>
      <c r="F3" s="12" t="s">
        <v>21</v>
      </c>
      <c r="H3" s="12" t="s">
        <v>18</v>
      </c>
      <c r="I3" s="12" t="s">
        <v>22</v>
      </c>
    </row>
    <row r="4">
      <c r="A4" s="7">
        <v>3.0</v>
      </c>
      <c r="B4" s="7"/>
      <c r="C4" s="9" t="s">
        <v>23</v>
      </c>
      <c r="D4" s="7" t="s">
        <v>24</v>
      </c>
      <c r="E4" s="10" t="s">
        <v>14</v>
      </c>
      <c r="F4" s="12" t="s">
        <v>14</v>
      </c>
      <c r="H4" s="12" t="s">
        <v>25</v>
      </c>
      <c r="I4" s="12" t="s">
        <v>26</v>
      </c>
    </row>
    <row r="5">
      <c r="A5" s="7">
        <v>4.0</v>
      </c>
      <c r="B5" s="7">
        <v>1.0</v>
      </c>
      <c r="C5" s="9" t="s">
        <v>27</v>
      </c>
      <c r="D5" s="7" t="s">
        <v>28</v>
      </c>
      <c r="F5" s="12" t="s">
        <v>21</v>
      </c>
      <c r="H5" s="12" t="s">
        <v>29</v>
      </c>
      <c r="I5" s="12" t="s">
        <v>30</v>
      </c>
    </row>
    <row r="6">
      <c r="A6" s="7">
        <v>5.0</v>
      </c>
      <c r="B6" s="7">
        <v>1.0</v>
      </c>
      <c r="C6" s="9" t="s">
        <v>31</v>
      </c>
      <c r="D6" s="7" t="s">
        <v>32</v>
      </c>
      <c r="F6" s="12" t="s">
        <v>21</v>
      </c>
      <c r="H6" s="12" t="s">
        <v>33</v>
      </c>
      <c r="I6" s="12" t="s">
        <v>34</v>
      </c>
    </row>
    <row r="7">
      <c r="A7" s="7">
        <v>6.0</v>
      </c>
      <c r="B7" s="7">
        <v>1.0</v>
      </c>
      <c r="C7" s="9" t="s">
        <v>35</v>
      </c>
      <c r="D7" s="7" t="s">
        <v>36</v>
      </c>
      <c r="E7" s="10" t="s">
        <v>14</v>
      </c>
      <c r="F7" s="12" t="s">
        <v>14</v>
      </c>
      <c r="H7" s="12" t="s">
        <v>37</v>
      </c>
      <c r="I7" s="12" t="s">
        <v>38</v>
      </c>
    </row>
    <row r="8">
      <c r="A8" s="7">
        <v>7.0</v>
      </c>
      <c r="B8" s="7">
        <v>1.0</v>
      </c>
      <c r="C8" s="9" t="s">
        <v>39</v>
      </c>
      <c r="D8" s="7" t="s">
        <v>40</v>
      </c>
      <c r="F8" s="12" t="s">
        <v>21</v>
      </c>
      <c r="H8" s="12" t="s">
        <v>41</v>
      </c>
      <c r="I8" s="12" t="s">
        <v>42</v>
      </c>
    </row>
    <row r="9">
      <c r="A9" s="7">
        <v>8.0</v>
      </c>
      <c r="B9" s="7">
        <v>1.0</v>
      </c>
      <c r="C9" s="9" t="s">
        <v>43</v>
      </c>
      <c r="D9" s="7" t="s">
        <v>44</v>
      </c>
      <c r="F9" s="12" t="s">
        <v>21</v>
      </c>
      <c r="H9" s="12" t="s">
        <v>45</v>
      </c>
      <c r="I9" s="12" t="s">
        <v>46</v>
      </c>
    </row>
    <row r="10">
      <c r="A10" s="7">
        <v>9.0</v>
      </c>
      <c r="B10" s="7"/>
      <c r="C10" s="9" t="s">
        <v>47</v>
      </c>
      <c r="D10" s="7" t="s">
        <v>48</v>
      </c>
      <c r="E10" s="10" t="s">
        <v>14</v>
      </c>
      <c r="F10" s="12" t="s">
        <v>14</v>
      </c>
      <c r="H10" s="12" t="s">
        <v>49</v>
      </c>
      <c r="I10" s="12" t="s">
        <v>50</v>
      </c>
    </row>
    <row r="11">
      <c r="A11" s="7">
        <v>10.0</v>
      </c>
      <c r="B11" s="7"/>
      <c r="C11" s="9" t="s">
        <v>51</v>
      </c>
      <c r="D11" s="7" t="s">
        <v>52</v>
      </c>
      <c r="F11" s="12" t="s">
        <v>14</v>
      </c>
      <c r="H11" s="12" t="s">
        <v>53</v>
      </c>
      <c r="I11" s="12" t="s">
        <v>54</v>
      </c>
    </row>
    <row r="12">
      <c r="A12" s="7">
        <v>11.0</v>
      </c>
      <c r="B12" s="7">
        <v>1.0</v>
      </c>
      <c r="C12" s="9" t="s">
        <v>55</v>
      </c>
      <c r="D12" s="7" t="s">
        <v>56</v>
      </c>
      <c r="F12" s="12" t="s">
        <v>21</v>
      </c>
      <c r="H12" s="12" t="s">
        <v>57</v>
      </c>
      <c r="I12" s="12" t="s">
        <v>26</v>
      </c>
    </row>
    <row r="13">
      <c r="A13" s="7">
        <v>12.0</v>
      </c>
      <c r="B13" s="7">
        <v>1.0</v>
      </c>
      <c r="C13" s="9" t="s">
        <v>58</v>
      </c>
      <c r="D13" s="7" t="s">
        <v>59</v>
      </c>
      <c r="E13" s="10" t="s">
        <v>14</v>
      </c>
      <c r="F13" s="12" t="s">
        <v>14</v>
      </c>
      <c r="H13" s="12" t="s">
        <v>60</v>
      </c>
      <c r="I13" s="12" t="s">
        <v>61</v>
      </c>
    </row>
    <row r="14">
      <c r="A14" s="7">
        <v>13.0</v>
      </c>
      <c r="B14" s="7">
        <v>1.0</v>
      </c>
      <c r="C14" s="9" t="s">
        <v>62</v>
      </c>
      <c r="D14" s="7" t="s">
        <v>63</v>
      </c>
      <c r="F14" s="12" t="s">
        <v>21</v>
      </c>
    </row>
    <row r="15">
      <c r="A15" s="7">
        <v>14.0</v>
      </c>
      <c r="B15" s="7">
        <v>1.0</v>
      </c>
      <c r="C15" s="9" t="s">
        <v>64</v>
      </c>
      <c r="D15" s="7" t="s">
        <v>65</v>
      </c>
      <c r="F15" s="12" t="s">
        <v>14</v>
      </c>
    </row>
    <row r="16">
      <c r="A16" s="7">
        <v>15.0</v>
      </c>
      <c r="B16" s="7">
        <v>1.0</v>
      </c>
      <c r="C16" s="9" t="s">
        <v>66</v>
      </c>
      <c r="D16" s="7" t="s">
        <v>67</v>
      </c>
      <c r="F16" s="12" t="s">
        <v>21</v>
      </c>
    </row>
    <row r="17">
      <c r="A17" s="7">
        <v>16.0</v>
      </c>
      <c r="B17" s="7"/>
      <c r="C17" s="9" t="s">
        <v>68</v>
      </c>
      <c r="D17" s="7" t="s">
        <v>69</v>
      </c>
      <c r="E17" s="10" t="s">
        <v>14</v>
      </c>
      <c r="F17" s="12" t="s">
        <v>14</v>
      </c>
    </row>
    <row r="18">
      <c r="A18" s="7">
        <v>17.0</v>
      </c>
      <c r="B18" s="7"/>
      <c r="C18" s="9" t="s">
        <v>70</v>
      </c>
      <c r="D18" s="7" t="s">
        <v>71</v>
      </c>
      <c r="E18" s="10" t="s">
        <v>14</v>
      </c>
      <c r="F18" s="12" t="s">
        <v>14</v>
      </c>
    </row>
    <row r="19">
      <c r="A19" s="7">
        <v>18.0</v>
      </c>
      <c r="B19" s="7">
        <v>1.0</v>
      </c>
      <c r="C19" s="9" t="s">
        <v>72</v>
      </c>
      <c r="D19" s="7" t="s">
        <v>73</v>
      </c>
      <c r="F19" s="12" t="s">
        <v>21</v>
      </c>
    </row>
    <row r="20">
      <c r="A20" s="7">
        <v>19.0</v>
      </c>
      <c r="B20" s="7"/>
      <c r="C20" s="9" t="s">
        <v>74</v>
      </c>
      <c r="D20" s="7" t="s">
        <v>75</v>
      </c>
      <c r="E20" s="10" t="s">
        <v>14</v>
      </c>
      <c r="F20" s="12" t="s">
        <v>14</v>
      </c>
    </row>
    <row r="21">
      <c r="A21" s="7">
        <v>20.0</v>
      </c>
      <c r="B21" s="7">
        <v>1.0</v>
      </c>
      <c r="C21" s="9" t="s">
        <v>76</v>
      </c>
      <c r="D21" s="7" t="s">
        <v>77</v>
      </c>
      <c r="F21" s="12" t="s">
        <v>21</v>
      </c>
    </row>
    <row r="22">
      <c r="A22" s="7">
        <v>21.0</v>
      </c>
      <c r="B22" s="7"/>
      <c r="C22" s="9" t="s">
        <v>78</v>
      </c>
      <c r="D22" s="7" t="s">
        <v>75</v>
      </c>
      <c r="E22" s="10" t="s">
        <v>14</v>
      </c>
      <c r="F22" s="12" t="s">
        <v>14</v>
      </c>
    </row>
    <row r="23">
      <c r="A23" s="7">
        <v>22.0</v>
      </c>
      <c r="B23" s="7">
        <v>1.0</v>
      </c>
      <c r="C23" s="9" t="s">
        <v>79</v>
      </c>
      <c r="D23" s="7" t="s">
        <v>80</v>
      </c>
      <c r="F23" s="12" t="s">
        <v>21</v>
      </c>
    </row>
    <row r="24">
      <c r="A24" s="7">
        <v>23.0</v>
      </c>
      <c r="B24" s="19">
        <v>1.0</v>
      </c>
      <c r="C24" s="21" t="s">
        <v>81</v>
      </c>
      <c r="D24" s="25" t="s">
        <v>86</v>
      </c>
    </row>
    <row r="25">
      <c r="A25" s="7">
        <v>24.0</v>
      </c>
      <c r="B25" s="30">
        <v>1.0</v>
      </c>
      <c r="C25" s="31" t="s">
        <v>102</v>
      </c>
      <c r="D25" s="33" t="s">
        <v>105</v>
      </c>
    </row>
    <row r="26">
      <c r="A26" s="7">
        <v>25.0</v>
      </c>
      <c r="B26" s="30">
        <v>1.0</v>
      </c>
      <c r="C26" s="31" t="s">
        <v>109</v>
      </c>
      <c r="D26" s="33" t="s">
        <v>110</v>
      </c>
    </row>
    <row r="27">
      <c r="A27" s="7">
        <v>26.0</v>
      </c>
      <c r="B27" s="30">
        <v>1.0</v>
      </c>
      <c r="C27" s="31" t="s">
        <v>111</v>
      </c>
      <c r="D27" s="33" t="s">
        <v>112</v>
      </c>
    </row>
    <row r="28">
      <c r="A28" s="7">
        <v>27.0</v>
      </c>
      <c r="B28" s="30">
        <v>1.0</v>
      </c>
      <c r="C28" s="31" t="s">
        <v>113</v>
      </c>
      <c r="D28" s="33" t="s">
        <v>114</v>
      </c>
    </row>
    <row r="29">
      <c r="A29" s="7">
        <v>28.0</v>
      </c>
      <c r="B29" s="30">
        <v>1.0</v>
      </c>
      <c r="C29" s="31" t="s">
        <v>115</v>
      </c>
      <c r="D29" s="33" t="s">
        <v>116</v>
      </c>
    </row>
    <row r="30">
      <c r="A30" s="35"/>
      <c r="B30" s="35">
        <f>sum(B2:B29)</f>
        <v>21</v>
      </c>
      <c r="D30" s="35"/>
    </row>
    <row r="31">
      <c r="A31" s="35"/>
      <c r="B31" s="35"/>
      <c r="D31" s="35"/>
    </row>
    <row r="32">
      <c r="A32" s="35"/>
      <c r="B32" s="35"/>
      <c r="D32" s="35"/>
    </row>
    <row r="33">
      <c r="A33" s="35"/>
      <c r="B33" s="35"/>
      <c r="D33" s="35"/>
    </row>
    <row r="34">
      <c r="A34" s="35"/>
      <c r="B34" s="35"/>
      <c r="D34" s="35"/>
    </row>
    <row r="35">
      <c r="A35" s="35"/>
      <c r="B35" s="35"/>
      <c r="D35" s="35"/>
    </row>
    <row r="36">
      <c r="A36" s="35"/>
      <c r="B36" s="35"/>
      <c r="D36" s="35"/>
    </row>
    <row r="37">
      <c r="A37" s="35"/>
      <c r="B37" s="35"/>
      <c r="D37" s="35"/>
    </row>
    <row r="38">
      <c r="A38" s="35"/>
      <c r="B38" s="35"/>
      <c r="D38" s="35"/>
    </row>
    <row r="39">
      <c r="A39" s="35"/>
      <c r="B39" s="35"/>
      <c r="D39" s="35"/>
    </row>
    <row r="40">
      <c r="A40" s="35"/>
      <c r="B40" s="35"/>
      <c r="D40" s="35"/>
    </row>
    <row r="41">
      <c r="A41" s="35"/>
      <c r="B41" s="35"/>
      <c r="D41" s="35"/>
    </row>
    <row r="42">
      <c r="A42" s="35"/>
      <c r="B42" s="35"/>
      <c r="D42" s="35"/>
    </row>
    <row r="43">
      <c r="A43" s="35"/>
      <c r="B43" s="35"/>
      <c r="D43" s="35"/>
    </row>
    <row r="44">
      <c r="A44" s="35"/>
      <c r="B44" s="35"/>
      <c r="D44" s="35"/>
    </row>
    <row r="45">
      <c r="A45" s="35"/>
      <c r="B45" s="35"/>
      <c r="D45" s="35"/>
    </row>
    <row r="46">
      <c r="A46" s="35"/>
      <c r="B46" s="35"/>
      <c r="D46" s="35"/>
    </row>
    <row r="47">
      <c r="A47" s="35"/>
      <c r="B47" s="35"/>
      <c r="D47" s="35"/>
    </row>
    <row r="48">
      <c r="A48" s="35"/>
      <c r="B48" s="35"/>
      <c r="D48" s="35"/>
    </row>
    <row r="49">
      <c r="A49" s="35"/>
      <c r="B49" s="35"/>
      <c r="D49" s="35"/>
    </row>
    <row r="50">
      <c r="A50" s="35"/>
      <c r="B50" s="35"/>
      <c r="D50" s="35"/>
    </row>
    <row r="51">
      <c r="A51" s="35"/>
      <c r="B51" s="35"/>
      <c r="D51" s="35"/>
    </row>
    <row r="52">
      <c r="A52" s="35"/>
      <c r="B52" s="35"/>
      <c r="D52" s="35"/>
    </row>
    <row r="53">
      <c r="A53" s="35"/>
      <c r="B53" s="35"/>
      <c r="D53" s="35"/>
    </row>
    <row r="54">
      <c r="A54" s="35"/>
      <c r="B54" s="35"/>
      <c r="D54" s="35"/>
    </row>
    <row r="55">
      <c r="A55" s="35"/>
      <c r="B55" s="35"/>
      <c r="D55" s="35"/>
    </row>
    <row r="56">
      <c r="A56" s="35"/>
      <c r="B56" s="35"/>
      <c r="D56" s="35"/>
    </row>
    <row r="57">
      <c r="A57" s="35"/>
      <c r="B57" s="35"/>
      <c r="D57" s="35"/>
    </row>
    <row r="58">
      <c r="A58" s="35"/>
      <c r="B58" s="35"/>
      <c r="D58" s="35"/>
    </row>
    <row r="59">
      <c r="A59" s="35"/>
      <c r="B59" s="35"/>
      <c r="D59" s="35"/>
    </row>
    <row r="60">
      <c r="A60" s="35"/>
      <c r="B60" s="35"/>
      <c r="D60" s="35"/>
    </row>
    <row r="61">
      <c r="A61" s="35"/>
      <c r="B61" s="35"/>
      <c r="D61" s="35"/>
    </row>
    <row r="62">
      <c r="A62" s="35"/>
      <c r="B62" s="35"/>
      <c r="D62" s="35"/>
    </row>
    <row r="63">
      <c r="A63" s="35"/>
      <c r="B63" s="35"/>
      <c r="D63" s="35"/>
    </row>
    <row r="64">
      <c r="A64" s="35"/>
      <c r="B64" s="35"/>
      <c r="D64" s="35"/>
    </row>
    <row r="65">
      <c r="A65" s="35"/>
      <c r="B65" s="35"/>
      <c r="D65" s="35"/>
    </row>
    <row r="66">
      <c r="A66" s="35"/>
      <c r="B66" s="35"/>
      <c r="D66" s="35"/>
    </row>
    <row r="67">
      <c r="A67" s="35"/>
      <c r="B67" s="35"/>
      <c r="D67" s="35"/>
    </row>
    <row r="68">
      <c r="A68" s="35"/>
      <c r="B68" s="35"/>
      <c r="D68" s="35"/>
    </row>
    <row r="69">
      <c r="A69" s="35"/>
      <c r="B69" s="35"/>
      <c r="D69" s="35"/>
    </row>
    <row r="70">
      <c r="A70" s="35"/>
      <c r="B70" s="35"/>
      <c r="D70" s="35"/>
    </row>
    <row r="71">
      <c r="A71" s="35"/>
      <c r="B71" s="35"/>
      <c r="D71" s="35"/>
    </row>
    <row r="72">
      <c r="A72" s="35"/>
      <c r="B72" s="35"/>
      <c r="D72" s="35"/>
    </row>
    <row r="73">
      <c r="A73" s="35"/>
      <c r="B73" s="35"/>
      <c r="D73" s="35"/>
    </row>
    <row r="74">
      <c r="A74" s="35"/>
      <c r="B74" s="35"/>
      <c r="D74" s="35"/>
    </row>
    <row r="75">
      <c r="A75" s="35"/>
      <c r="B75" s="35"/>
      <c r="D75" s="35"/>
    </row>
    <row r="76">
      <c r="A76" s="35"/>
      <c r="B76" s="35"/>
      <c r="D76" s="35"/>
    </row>
    <row r="77">
      <c r="A77" s="35"/>
      <c r="B77" s="35"/>
      <c r="D77" s="35"/>
    </row>
    <row r="78">
      <c r="A78" s="35"/>
      <c r="B78" s="35"/>
      <c r="D78" s="35"/>
    </row>
    <row r="79">
      <c r="A79" s="35"/>
      <c r="B79" s="35"/>
      <c r="D79" s="35"/>
    </row>
    <row r="80">
      <c r="A80" s="35"/>
      <c r="B80" s="35"/>
      <c r="D80" s="35"/>
    </row>
    <row r="81">
      <c r="A81" s="35"/>
      <c r="B81" s="35"/>
      <c r="D81" s="35"/>
    </row>
    <row r="82">
      <c r="A82" s="35"/>
      <c r="B82" s="35"/>
      <c r="D82" s="35"/>
    </row>
    <row r="83">
      <c r="A83" s="35"/>
      <c r="B83" s="35"/>
      <c r="D83" s="35"/>
    </row>
    <row r="84">
      <c r="A84" s="35"/>
      <c r="B84" s="35"/>
      <c r="D84" s="35"/>
    </row>
    <row r="85">
      <c r="A85" s="35"/>
      <c r="B85" s="35"/>
      <c r="D85" s="35"/>
    </row>
    <row r="86">
      <c r="A86" s="35"/>
      <c r="B86" s="35"/>
      <c r="D86" s="35"/>
    </row>
    <row r="87">
      <c r="A87" s="35"/>
      <c r="B87" s="35"/>
      <c r="D87" s="35"/>
    </row>
    <row r="88">
      <c r="A88" s="35"/>
      <c r="B88" s="35"/>
      <c r="D88" s="35"/>
    </row>
    <row r="89">
      <c r="A89" s="35"/>
      <c r="B89" s="35"/>
      <c r="D89" s="35"/>
    </row>
    <row r="90">
      <c r="A90" s="35"/>
      <c r="B90" s="35"/>
      <c r="D90" s="35"/>
    </row>
    <row r="91">
      <c r="A91" s="35"/>
      <c r="B91" s="35"/>
      <c r="D91" s="35"/>
    </row>
    <row r="92">
      <c r="A92" s="35"/>
      <c r="B92" s="35"/>
      <c r="D92" s="35"/>
    </row>
    <row r="93">
      <c r="A93" s="35"/>
      <c r="B93" s="35"/>
      <c r="D93" s="35"/>
    </row>
    <row r="94">
      <c r="A94" s="35"/>
      <c r="B94" s="35"/>
      <c r="D94" s="35"/>
    </row>
    <row r="95">
      <c r="A95" s="35"/>
      <c r="B95" s="35"/>
      <c r="D95" s="35"/>
    </row>
    <row r="96">
      <c r="A96" s="35"/>
      <c r="B96" s="35"/>
      <c r="D96" s="35"/>
    </row>
    <row r="97">
      <c r="A97" s="35"/>
      <c r="B97" s="35"/>
      <c r="D97" s="35"/>
    </row>
    <row r="98">
      <c r="A98" s="35"/>
      <c r="B98" s="35"/>
      <c r="D98" s="35"/>
    </row>
    <row r="99">
      <c r="A99" s="35"/>
      <c r="B99" s="35"/>
      <c r="D99" s="35"/>
    </row>
    <row r="100">
      <c r="A100" s="35"/>
      <c r="B100" s="35"/>
      <c r="D100" s="35"/>
    </row>
    <row r="101">
      <c r="A101" s="35"/>
      <c r="B101" s="35"/>
      <c r="D101" s="35"/>
    </row>
    <row r="102">
      <c r="A102" s="35"/>
      <c r="B102" s="35"/>
      <c r="D102" s="35"/>
    </row>
    <row r="103">
      <c r="A103" s="35"/>
      <c r="B103" s="35"/>
      <c r="D103" s="35"/>
    </row>
    <row r="104">
      <c r="A104" s="35"/>
      <c r="B104" s="35"/>
      <c r="D104" s="35"/>
    </row>
    <row r="105">
      <c r="A105" s="35"/>
      <c r="B105" s="35"/>
      <c r="D105" s="35"/>
    </row>
    <row r="106">
      <c r="A106" s="35"/>
      <c r="B106" s="35"/>
      <c r="D106" s="35"/>
    </row>
    <row r="107">
      <c r="A107" s="35"/>
      <c r="B107" s="35"/>
      <c r="D107" s="35"/>
    </row>
    <row r="108">
      <c r="A108" s="35"/>
      <c r="B108" s="35"/>
      <c r="D108" s="35"/>
    </row>
    <row r="109">
      <c r="A109" s="35"/>
      <c r="B109" s="35"/>
      <c r="D109" s="35"/>
    </row>
    <row r="110">
      <c r="A110" s="35"/>
      <c r="B110" s="35"/>
      <c r="D110" s="35"/>
    </row>
    <row r="111">
      <c r="A111" s="35"/>
      <c r="B111" s="35"/>
      <c r="D111" s="35"/>
    </row>
    <row r="112">
      <c r="A112" s="35"/>
      <c r="B112" s="35"/>
      <c r="D112" s="35"/>
    </row>
    <row r="113">
      <c r="A113" s="35"/>
      <c r="B113" s="35"/>
      <c r="D113" s="35"/>
    </row>
    <row r="114">
      <c r="A114" s="35"/>
      <c r="B114" s="35"/>
      <c r="D114" s="35"/>
    </row>
    <row r="115">
      <c r="A115" s="35"/>
      <c r="B115" s="35"/>
      <c r="D115" s="35"/>
    </row>
    <row r="116">
      <c r="A116" s="35"/>
      <c r="B116" s="35"/>
      <c r="D116" s="35"/>
    </row>
    <row r="117">
      <c r="A117" s="35"/>
      <c r="B117" s="35"/>
      <c r="D117" s="35"/>
    </row>
    <row r="118">
      <c r="A118" s="35"/>
      <c r="B118" s="35"/>
      <c r="D118" s="35"/>
    </row>
    <row r="119">
      <c r="A119" s="35"/>
      <c r="B119" s="35"/>
      <c r="D119" s="35"/>
    </row>
    <row r="120">
      <c r="A120" s="35"/>
      <c r="B120" s="35"/>
      <c r="D120" s="35"/>
    </row>
    <row r="121">
      <c r="A121" s="35"/>
      <c r="B121" s="35"/>
      <c r="D121" s="35"/>
    </row>
    <row r="122">
      <c r="A122" s="35"/>
      <c r="B122" s="35"/>
      <c r="D122" s="35"/>
    </row>
    <row r="123">
      <c r="A123" s="35"/>
      <c r="B123" s="35"/>
      <c r="D123" s="35"/>
    </row>
    <row r="124">
      <c r="A124" s="35"/>
      <c r="B124" s="35"/>
      <c r="D124" s="35"/>
    </row>
    <row r="125">
      <c r="A125" s="35"/>
      <c r="B125" s="35"/>
      <c r="D125" s="35"/>
    </row>
    <row r="126">
      <c r="A126" s="35"/>
      <c r="B126" s="35"/>
      <c r="D126" s="35"/>
    </row>
    <row r="127">
      <c r="A127" s="35"/>
      <c r="B127" s="35"/>
      <c r="D127" s="35"/>
    </row>
    <row r="128">
      <c r="A128" s="35"/>
      <c r="B128" s="35"/>
      <c r="D128" s="35"/>
    </row>
    <row r="129">
      <c r="A129" s="35"/>
      <c r="B129" s="35"/>
      <c r="D129" s="35"/>
    </row>
    <row r="130">
      <c r="A130" s="35"/>
      <c r="B130" s="35"/>
      <c r="D130" s="35"/>
    </row>
    <row r="131">
      <c r="A131" s="35"/>
      <c r="B131" s="35"/>
      <c r="D131" s="35"/>
    </row>
    <row r="132">
      <c r="A132" s="35"/>
      <c r="B132" s="35"/>
      <c r="D132" s="35"/>
    </row>
    <row r="133">
      <c r="A133" s="35"/>
      <c r="B133" s="35"/>
      <c r="D133" s="35"/>
    </row>
    <row r="134">
      <c r="A134" s="35"/>
      <c r="B134" s="35"/>
      <c r="D134" s="35"/>
    </row>
    <row r="135">
      <c r="A135" s="35"/>
      <c r="B135" s="35"/>
      <c r="D135" s="35"/>
    </row>
    <row r="136">
      <c r="A136" s="35"/>
      <c r="B136" s="35"/>
      <c r="D136" s="35"/>
    </row>
    <row r="137">
      <c r="A137" s="35"/>
      <c r="B137" s="35"/>
      <c r="D137" s="35"/>
    </row>
    <row r="138">
      <c r="A138" s="35"/>
      <c r="B138" s="35"/>
      <c r="D138" s="35"/>
    </row>
    <row r="139">
      <c r="A139" s="35"/>
      <c r="B139" s="35"/>
      <c r="D139" s="35"/>
    </row>
    <row r="140">
      <c r="A140" s="35"/>
      <c r="B140" s="35"/>
      <c r="D140" s="35"/>
    </row>
    <row r="141">
      <c r="A141" s="35"/>
      <c r="B141" s="35"/>
      <c r="D141" s="35"/>
    </row>
    <row r="142">
      <c r="A142" s="35"/>
      <c r="B142" s="35"/>
      <c r="D142" s="35"/>
    </row>
    <row r="143">
      <c r="A143" s="35"/>
      <c r="B143" s="35"/>
      <c r="D143" s="35"/>
    </row>
    <row r="144">
      <c r="A144" s="35"/>
      <c r="B144" s="35"/>
      <c r="D144" s="35"/>
    </row>
    <row r="145">
      <c r="A145" s="35"/>
      <c r="B145" s="35"/>
      <c r="D145" s="35"/>
    </row>
    <row r="146">
      <c r="A146" s="35"/>
      <c r="B146" s="35"/>
      <c r="D146" s="35"/>
    </row>
    <row r="147">
      <c r="A147" s="35"/>
      <c r="B147" s="35"/>
      <c r="D147" s="35"/>
    </row>
    <row r="148">
      <c r="A148" s="35"/>
      <c r="B148" s="35"/>
      <c r="D148" s="35"/>
    </row>
    <row r="149">
      <c r="A149" s="35"/>
      <c r="B149" s="35"/>
      <c r="D149" s="35"/>
    </row>
    <row r="150">
      <c r="A150" s="35"/>
      <c r="B150" s="35"/>
      <c r="D150" s="35"/>
    </row>
    <row r="151">
      <c r="A151" s="35"/>
      <c r="B151" s="35"/>
      <c r="D151" s="35"/>
    </row>
    <row r="152">
      <c r="A152" s="35"/>
      <c r="B152" s="35"/>
      <c r="D152" s="35"/>
    </row>
    <row r="153">
      <c r="A153" s="35"/>
      <c r="B153" s="35"/>
      <c r="D153" s="35"/>
    </row>
    <row r="154">
      <c r="A154" s="35"/>
      <c r="B154" s="35"/>
      <c r="D154" s="35"/>
    </row>
    <row r="155">
      <c r="A155" s="35"/>
      <c r="B155" s="35"/>
      <c r="D155" s="35"/>
    </row>
    <row r="156">
      <c r="A156" s="35"/>
      <c r="B156" s="35"/>
      <c r="D156" s="35"/>
    </row>
    <row r="157">
      <c r="A157" s="35"/>
      <c r="B157" s="35"/>
      <c r="D157" s="35"/>
    </row>
    <row r="158">
      <c r="A158" s="35"/>
      <c r="B158" s="35"/>
      <c r="D158" s="35"/>
    </row>
    <row r="159">
      <c r="A159" s="35"/>
      <c r="B159" s="35"/>
      <c r="D159" s="35"/>
    </row>
    <row r="160">
      <c r="A160" s="35"/>
      <c r="B160" s="35"/>
      <c r="D160" s="35"/>
    </row>
    <row r="161">
      <c r="A161" s="35"/>
      <c r="B161" s="35"/>
      <c r="D161" s="35"/>
    </row>
    <row r="162">
      <c r="A162" s="35"/>
      <c r="B162" s="35"/>
      <c r="D162" s="35"/>
    </row>
    <row r="163">
      <c r="A163" s="35"/>
      <c r="B163" s="35"/>
      <c r="D163" s="35"/>
    </row>
    <row r="164">
      <c r="A164" s="35"/>
      <c r="B164" s="35"/>
      <c r="D164" s="35"/>
    </row>
    <row r="165">
      <c r="A165" s="35"/>
      <c r="B165" s="35"/>
      <c r="D165" s="35"/>
    </row>
    <row r="166">
      <c r="A166" s="35"/>
      <c r="B166" s="35"/>
      <c r="D166" s="35"/>
    </row>
    <row r="167">
      <c r="A167" s="35"/>
      <c r="B167" s="35"/>
      <c r="D167" s="35"/>
    </row>
    <row r="168">
      <c r="A168" s="35"/>
      <c r="B168" s="35"/>
      <c r="D168" s="35"/>
    </row>
    <row r="169">
      <c r="A169" s="35"/>
      <c r="B169" s="35"/>
      <c r="D169" s="35"/>
    </row>
    <row r="170">
      <c r="A170" s="35"/>
      <c r="B170" s="35"/>
      <c r="D170" s="35"/>
    </row>
    <row r="171">
      <c r="A171" s="35"/>
      <c r="B171" s="35"/>
      <c r="D171" s="35"/>
    </row>
    <row r="172">
      <c r="A172" s="35"/>
      <c r="B172" s="35"/>
      <c r="D172" s="35"/>
    </row>
    <row r="173">
      <c r="A173" s="35"/>
      <c r="B173" s="35"/>
      <c r="D173" s="35"/>
    </row>
    <row r="174">
      <c r="A174" s="35"/>
      <c r="B174" s="35"/>
      <c r="D174" s="35"/>
    </row>
    <row r="175">
      <c r="A175" s="35"/>
      <c r="B175" s="35"/>
      <c r="D175" s="35"/>
    </row>
    <row r="176">
      <c r="A176" s="35"/>
      <c r="B176" s="35"/>
      <c r="D176" s="35"/>
    </row>
    <row r="177">
      <c r="A177" s="35"/>
      <c r="B177" s="35"/>
      <c r="D177" s="35"/>
    </row>
    <row r="178">
      <c r="A178" s="35"/>
      <c r="B178" s="35"/>
      <c r="D178" s="35"/>
    </row>
    <row r="179">
      <c r="A179" s="35"/>
      <c r="B179" s="35"/>
      <c r="D179" s="35"/>
    </row>
    <row r="180">
      <c r="A180" s="35"/>
      <c r="B180" s="35"/>
      <c r="D180" s="35"/>
    </row>
    <row r="181">
      <c r="A181" s="35"/>
      <c r="B181" s="35"/>
      <c r="D181" s="35"/>
    </row>
    <row r="182">
      <c r="A182" s="35"/>
      <c r="B182" s="35"/>
      <c r="D182" s="35"/>
    </row>
    <row r="183">
      <c r="A183" s="35"/>
      <c r="B183" s="35"/>
      <c r="D183" s="35"/>
    </row>
    <row r="184">
      <c r="A184" s="35"/>
      <c r="B184" s="35"/>
      <c r="D184" s="35"/>
    </row>
    <row r="185">
      <c r="A185" s="35"/>
      <c r="B185" s="35"/>
      <c r="D185" s="35"/>
    </row>
    <row r="186">
      <c r="A186" s="35"/>
      <c r="B186" s="35"/>
      <c r="D186" s="35"/>
    </row>
    <row r="187">
      <c r="A187" s="35"/>
      <c r="B187" s="35"/>
      <c r="D187" s="35"/>
    </row>
    <row r="188">
      <c r="A188" s="35"/>
      <c r="B188" s="35"/>
      <c r="D188" s="35"/>
    </row>
    <row r="189">
      <c r="A189" s="35"/>
      <c r="B189" s="35"/>
      <c r="D189" s="35"/>
    </row>
    <row r="190">
      <c r="A190" s="35"/>
      <c r="B190" s="35"/>
      <c r="D190" s="35"/>
    </row>
    <row r="191">
      <c r="A191" s="35"/>
      <c r="B191" s="35"/>
      <c r="D191" s="35"/>
    </row>
    <row r="192">
      <c r="A192" s="35"/>
      <c r="B192" s="35"/>
      <c r="D192" s="35"/>
    </row>
    <row r="193">
      <c r="A193" s="35"/>
      <c r="B193" s="35"/>
      <c r="D193" s="35"/>
    </row>
    <row r="194">
      <c r="A194" s="35"/>
      <c r="B194" s="35"/>
      <c r="D194" s="35"/>
    </row>
    <row r="195">
      <c r="A195" s="35"/>
      <c r="B195" s="35"/>
      <c r="D195" s="35"/>
    </row>
    <row r="196">
      <c r="A196" s="35"/>
      <c r="B196" s="35"/>
      <c r="D196" s="35"/>
    </row>
    <row r="197">
      <c r="A197" s="35"/>
      <c r="B197" s="35"/>
      <c r="D197" s="35"/>
    </row>
    <row r="198">
      <c r="A198" s="35"/>
      <c r="B198" s="35"/>
      <c r="D198" s="35"/>
    </row>
    <row r="199">
      <c r="A199" s="35"/>
      <c r="B199" s="35"/>
      <c r="D199" s="35"/>
    </row>
    <row r="200">
      <c r="A200" s="35"/>
      <c r="B200" s="35"/>
      <c r="D200" s="35"/>
    </row>
    <row r="201">
      <c r="A201" s="35"/>
      <c r="B201" s="35"/>
      <c r="D201" s="35"/>
    </row>
    <row r="202">
      <c r="A202" s="35"/>
      <c r="B202" s="35"/>
      <c r="D202" s="35"/>
    </row>
    <row r="203">
      <c r="A203" s="35"/>
      <c r="B203" s="35"/>
      <c r="D203" s="35"/>
    </row>
    <row r="204">
      <c r="A204" s="35"/>
      <c r="B204" s="35"/>
      <c r="D204" s="35"/>
    </row>
    <row r="205">
      <c r="A205" s="35"/>
      <c r="B205" s="35"/>
      <c r="D205" s="35"/>
    </row>
    <row r="206">
      <c r="A206" s="35"/>
      <c r="B206" s="35"/>
      <c r="D206" s="35"/>
    </row>
    <row r="207">
      <c r="A207" s="35"/>
      <c r="B207" s="35"/>
      <c r="D207" s="35"/>
    </row>
    <row r="208">
      <c r="A208" s="35"/>
      <c r="B208" s="35"/>
      <c r="D208" s="35"/>
    </row>
    <row r="209">
      <c r="A209" s="35"/>
      <c r="B209" s="35"/>
      <c r="D209" s="35"/>
    </row>
    <row r="210">
      <c r="A210" s="35"/>
      <c r="B210" s="35"/>
      <c r="D210" s="35"/>
    </row>
    <row r="211">
      <c r="A211" s="35"/>
      <c r="B211" s="35"/>
      <c r="D211" s="35"/>
    </row>
    <row r="212">
      <c r="A212" s="35"/>
      <c r="B212" s="35"/>
      <c r="D212" s="35"/>
    </row>
    <row r="213">
      <c r="A213" s="35"/>
      <c r="B213" s="35"/>
      <c r="D213" s="35"/>
    </row>
    <row r="214">
      <c r="A214" s="35"/>
      <c r="B214" s="35"/>
      <c r="D214" s="35"/>
    </row>
    <row r="215">
      <c r="A215" s="35"/>
      <c r="B215" s="35"/>
      <c r="D215" s="35"/>
    </row>
    <row r="216">
      <c r="A216" s="35"/>
      <c r="B216" s="35"/>
      <c r="D216" s="35"/>
    </row>
    <row r="217">
      <c r="A217" s="35"/>
      <c r="B217" s="35"/>
      <c r="D217" s="35"/>
    </row>
    <row r="218">
      <c r="A218" s="35"/>
      <c r="B218" s="35"/>
      <c r="D218" s="35"/>
    </row>
    <row r="219">
      <c r="A219" s="35"/>
      <c r="B219" s="35"/>
      <c r="D219" s="35"/>
    </row>
    <row r="220">
      <c r="A220" s="35"/>
      <c r="B220" s="35"/>
      <c r="D220" s="35"/>
    </row>
    <row r="221">
      <c r="A221" s="35"/>
      <c r="B221" s="35"/>
      <c r="D221" s="35"/>
    </row>
    <row r="222">
      <c r="A222" s="35"/>
      <c r="B222" s="35"/>
      <c r="D222" s="35"/>
    </row>
    <row r="223">
      <c r="A223" s="35"/>
      <c r="B223" s="35"/>
      <c r="D223" s="35"/>
    </row>
    <row r="224">
      <c r="A224" s="35"/>
      <c r="B224" s="35"/>
      <c r="D224" s="35"/>
    </row>
    <row r="225">
      <c r="A225" s="35"/>
      <c r="B225" s="35"/>
      <c r="D225" s="35"/>
    </row>
    <row r="226">
      <c r="A226" s="35"/>
      <c r="B226" s="35"/>
      <c r="D226" s="35"/>
    </row>
    <row r="227">
      <c r="A227" s="35"/>
      <c r="B227" s="35"/>
      <c r="D227" s="35"/>
    </row>
    <row r="228">
      <c r="A228" s="35"/>
      <c r="B228" s="35"/>
      <c r="D228" s="35"/>
    </row>
    <row r="229">
      <c r="A229" s="35"/>
      <c r="B229" s="35"/>
      <c r="D229" s="35"/>
    </row>
    <row r="230">
      <c r="A230" s="35"/>
      <c r="B230" s="35"/>
      <c r="D230" s="35"/>
    </row>
    <row r="231">
      <c r="A231" s="35"/>
      <c r="B231" s="35"/>
      <c r="D231" s="35"/>
    </row>
    <row r="232">
      <c r="A232" s="35"/>
      <c r="B232" s="35"/>
      <c r="D232" s="35"/>
    </row>
    <row r="233">
      <c r="A233" s="35"/>
      <c r="B233" s="35"/>
      <c r="D233" s="35"/>
    </row>
    <row r="234">
      <c r="A234" s="35"/>
      <c r="B234" s="35"/>
      <c r="D234" s="35"/>
    </row>
    <row r="235">
      <c r="A235" s="35"/>
      <c r="B235" s="35"/>
      <c r="D235" s="35"/>
    </row>
    <row r="236">
      <c r="A236" s="35"/>
      <c r="B236" s="35"/>
      <c r="D236" s="35"/>
    </row>
    <row r="237">
      <c r="A237" s="35"/>
      <c r="B237" s="35"/>
      <c r="D237" s="35"/>
    </row>
    <row r="238">
      <c r="A238" s="35"/>
      <c r="B238" s="35"/>
      <c r="D238" s="35"/>
    </row>
    <row r="239">
      <c r="A239" s="35"/>
      <c r="B239" s="35"/>
      <c r="D239" s="35"/>
    </row>
    <row r="240">
      <c r="A240" s="35"/>
      <c r="B240" s="35"/>
      <c r="D240" s="35"/>
    </row>
    <row r="241">
      <c r="A241" s="35"/>
      <c r="B241" s="35"/>
      <c r="D241" s="35"/>
    </row>
    <row r="242">
      <c r="A242" s="35"/>
      <c r="B242" s="35"/>
      <c r="D242" s="35"/>
    </row>
    <row r="243">
      <c r="A243" s="35"/>
      <c r="B243" s="35"/>
      <c r="D243" s="35"/>
    </row>
    <row r="244">
      <c r="A244" s="35"/>
      <c r="B244" s="35"/>
      <c r="D244" s="35"/>
    </row>
    <row r="245">
      <c r="A245" s="35"/>
      <c r="B245" s="35"/>
      <c r="D245" s="35"/>
    </row>
    <row r="246">
      <c r="A246" s="35"/>
      <c r="B246" s="35"/>
      <c r="D246" s="35"/>
    </row>
    <row r="247">
      <c r="A247" s="35"/>
      <c r="B247" s="35"/>
      <c r="D247" s="35"/>
    </row>
    <row r="248">
      <c r="A248" s="35"/>
      <c r="B248" s="35"/>
      <c r="D248" s="35"/>
    </row>
    <row r="249">
      <c r="A249" s="35"/>
      <c r="B249" s="35"/>
      <c r="D249" s="35"/>
    </row>
    <row r="250">
      <c r="A250" s="35"/>
      <c r="B250" s="35"/>
      <c r="D250" s="35"/>
    </row>
    <row r="251">
      <c r="A251" s="35"/>
      <c r="B251" s="35"/>
      <c r="D251" s="35"/>
    </row>
    <row r="252">
      <c r="A252" s="35"/>
      <c r="B252" s="35"/>
      <c r="D252" s="35"/>
    </row>
    <row r="253">
      <c r="A253" s="35"/>
      <c r="B253" s="35"/>
      <c r="D253" s="35"/>
    </row>
    <row r="254">
      <c r="A254" s="35"/>
      <c r="B254" s="35"/>
      <c r="D254" s="35"/>
    </row>
    <row r="255">
      <c r="A255" s="35"/>
      <c r="B255" s="35"/>
      <c r="D255" s="35"/>
    </row>
    <row r="256">
      <c r="A256" s="35"/>
      <c r="B256" s="35"/>
      <c r="D256" s="35"/>
    </row>
    <row r="257">
      <c r="A257" s="35"/>
      <c r="B257" s="35"/>
      <c r="D257" s="35"/>
    </row>
    <row r="258">
      <c r="A258" s="35"/>
      <c r="B258" s="35"/>
      <c r="D258" s="35"/>
    </row>
    <row r="259">
      <c r="A259" s="35"/>
      <c r="B259" s="35"/>
      <c r="D259" s="35"/>
    </row>
    <row r="260">
      <c r="A260" s="35"/>
      <c r="B260" s="35"/>
      <c r="D260" s="35"/>
    </row>
    <row r="261">
      <c r="A261" s="35"/>
      <c r="B261" s="35"/>
      <c r="D261" s="35"/>
    </row>
    <row r="262">
      <c r="A262" s="35"/>
      <c r="B262" s="35"/>
      <c r="D262" s="35"/>
    </row>
    <row r="263">
      <c r="A263" s="35"/>
      <c r="B263" s="35"/>
      <c r="D263" s="35"/>
    </row>
    <row r="264">
      <c r="A264" s="35"/>
      <c r="B264" s="35"/>
      <c r="D264" s="35"/>
    </row>
    <row r="265">
      <c r="A265" s="35"/>
      <c r="B265" s="35"/>
      <c r="D265" s="35"/>
    </row>
    <row r="266">
      <c r="A266" s="35"/>
      <c r="B266" s="35"/>
      <c r="D266" s="35"/>
    </row>
    <row r="267">
      <c r="A267" s="35"/>
      <c r="B267" s="35"/>
      <c r="D267" s="35"/>
    </row>
    <row r="268">
      <c r="A268" s="35"/>
      <c r="B268" s="35"/>
      <c r="D268" s="35"/>
    </row>
    <row r="269">
      <c r="A269" s="35"/>
      <c r="B269" s="35"/>
      <c r="D269" s="35"/>
    </row>
    <row r="270">
      <c r="A270" s="35"/>
      <c r="B270" s="35"/>
      <c r="D270" s="35"/>
    </row>
    <row r="271">
      <c r="A271" s="35"/>
      <c r="B271" s="35"/>
      <c r="D271" s="35"/>
    </row>
    <row r="272">
      <c r="A272" s="35"/>
      <c r="B272" s="35"/>
      <c r="D272" s="35"/>
    </row>
    <row r="273">
      <c r="A273" s="35"/>
      <c r="B273" s="35"/>
      <c r="D273" s="35"/>
    </row>
    <row r="274">
      <c r="A274" s="35"/>
      <c r="B274" s="35"/>
      <c r="D274" s="35"/>
    </row>
    <row r="275">
      <c r="A275" s="35"/>
      <c r="B275" s="35"/>
      <c r="D275" s="35"/>
    </row>
    <row r="276">
      <c r="A276" s="35"/>
      <c r="B276" s="35"/>
      <c r="D276" s="35"/>
    </row>
    <row r="277">
      <c r="A277" s="35"/>
      <c r="B277" s="35"/>
      <c r="D277" s="35"/>
    </row>
    <row r="278">
      <c r="A278" s="35"/>
      <c r="B278" s="35"/>
      <c r="D278" s="35"/>
    </row>
    <row r="279">
      <c r="A279" s="35"/>
      <c r="B279" s="35"/>
      <c r="D279" s="35"/>
    </row>
    <row r="280">
      <c r="A280" s="35"/>
      <c r="B280" s="35"/>
      <c r="D280" s="35"/>
    </row>
    <row r="281">
      <c r="A281" s="35"/>
      <c r="B281" s="35"/>
      <c r="D281" s="35"/>
    </row>
    <row r="282">
      <c r="A282" s="35"/>
      <c r="B282" s="35"/>
      <c r="D282" s="35"/>
    </row>
    <row r="283">
      <c r="A283" s="35"/>
      <c r="B283" s="35"/>
      <c r="D283" s="35"/>
    </row>
    <row r="284">
      <c r="A284" s="35"/>
      <c r="B284" s="35"/>
      <c r="D284" s="35"/>
    </row>
    <row r="285">
      <c r="A285" s="35"/>
      <c r="B285" s="35"/>
      <c r="D285" s="35"/>
    </row>
    <row r="286">
      <c r="A286" s="35"/>
      <c r="B286" s="35"/>
      <c r="D286" s="35"/>
    </row>
    <row r="287">
      <c r="A287" s="35"/>
      <c r="B287" s="35"/>
      <c r="D287" s="35"/>
    </row>
    <row r="288">
      <c r="A288" s="35"/>
      <c r="B288" s="35"/>
      <c r="D288" s="35"/>
    </row>
    <row r="289">
      <c r="A289" s="35"/>
      <c r="B289" s="35"/>
      <c r="D289" s="35"/>
    </row>
    <row r="290">
      <c r="A290" s="35"/>
      <c r="B290" s="35"/>
      <c r="D290" s="35"/>
    </row>
    <row r="291">
      <c r="A291" s="35"/>
      <c r="B291" s="35"/>
      <c r="D291" s="35"/>
    </row>
    <row r="292">
      <c r="A292" s="35"/>
      <c r="B292" s="35"/>
      <c r="D292" s="35"/>
    </row>
    <row r="293">
      <c r="A293" s="35"/>
      <c r="B293" s="35"/>
      <c r="D293" s="35"/>
    </row>
    <row r="294">
      <c r="A294" s="35"/>
      <c r="B294" s="35"/>
      <c r="D294" s="35"/>
    </row>
    <row r="295">
      <c r="A295" s="35"/>
      <c r="B295" s="35"/>
      <c r="D295" s="35"/>
    </row>
    <row r="296">
      <c r="A296" s="35"/>
      <c r="B296" s="35"/>
      <c r="D296" s="35"/>
    </row>
    <row r="297">
      <c r="A297" s="35"/>
      <c r="B297" s="35"/>
      <c r="D297" s="35"/>
    </row>
    <row r="298">
      <c r="A298" s="35"/>
      <c r="B298" s="35"/>
      <c r="D298" s="35"/>
    </row>
    <row r="299">
      <c r="A299" s="35"/>
      <c r="B299" s="35"/>
      <c r="D299" s="35"/>
    </row>
    <row r="300">
      <c r="A300" s="35"/>
      <c r="B300" s="35"/>
      <c r="D300" s="35"/>
    </row>
    <row r="301">
      <c r="A301" s="35"/>
      <c r="B301" s="35"/>
      <c r="D301" s="35"/>
    </row>
    <row r="302">
      <c r="A302" s="35"/>
      <c r="B302" s="35"/>
      <c r="D302" s="35"/>
    </row>
    <row r="303">
      <c r="A303" s="35"/>
      <c r="B303" s="35"/>
      <c r="D303" s="35"/>
    </row>
    <row r="304">
      <c r="A304" s="35"/>
      <c r="B304" s="35"/>
      <c r="D304" s="35"/>
    </row>
    <row r="305">
      <c r="A305" s="35"/>
      <c r="B305" s="35"/>
      <c r="D305" s="35"/>
    </row>
    <row r="306">
      <c r="A306" s="35"/>
      <c r="B306" s="35"/>
      <c r="D306" s="35"/>
    </row>
    <row r="307">
      <c r="A307" s="35"/>
      <c r="B307" s="35"/>
      <c r="D307" s="35"/>
    </row>
    <row r="308">
      <c r="A308" s="35"/>
      <c r="B308" s="35"/>
      <c r="D308" s="35"/>
    </row>
    <row r="309">
      <c r="A309" s="35"/>
      <c r="B309" s="35"/>
      <c r="D309" s="35"/>
    </row>
    <row r="310">
      <c r="A310" s="35"/>
      <c r="B310" s="35"/>
      <c r="D310" s="35"/>
    </row>
    <row r="311">
      <c r="A311" s="35"/>
      <c r="B311" s="35"/>
      <c r="D311" s="35"/>
    </row>
    <row r="312">
      <c r="A312" s="35"/>
      <c r="B312" s="35"/>
      <c r="D312" s="35"/>
    </row>
    <row r="313">
      <c r="A313" s="35"/>
      <c r="B313" s="35"/>
      <c r="D313" s="35"/>
    </row>
    <row r="314">
      <c r="A314" s="35"/>
      <c r="B314" s="35"/>
      <c r="D314" s="35"/>
    </row>
    <row r="315">
      <c r="A315" s="35"/>
      <c r="B315" s="35"/>
      <c r="D315" s="35"/>
    </row>
    <row r="316">
      <c r="A316" s="35"/>
      <c r="B316" s="35"/>
      <c r="D316" s="35"/>
    </row>
    <row r="317">
      <c r="A317" s="35"/>
      <c r="B317" s="35"/>
      <c r="D317" s="35"/>
    </row>
    <row r="318">
      <c r="A318" s="35"/>
      <c r="B318" s="35"/>
      <c r="D318" s="35"/>
    </row>
    <row r="319">
      <c r="A319" s="35"/>
      <c r="B319" s="35"/>
      <c r="D319" s="35"/>
    </row>
    <row r="320">
      <c r="A320" s="35"/>
      <c r="B320" s="35"/>
      <c r="D320" s="35"/>
    </row>
    <row r="321">
      <c r="A321" s="35"/>
      <c r="B321" s="35"/>
      <c r="D321" s="35"/>
    </row>
    <row r="322">
      <c r="A322" s="35"/>
      <c r="B322" s="35"/>
      <c r="D322" s="35"/>
    </row>
    <row r="323">
      <c r="A323" s="35"/>
      <c r="B323" s="35"/>
      <c r="D323" s="35"/>
    </row>
    <row r="324">
      <c r="A324" s="35"/>
      <c r="B324" s="35"/>
      <c r="D324" s="35"/>
    </row>
    <row r="325">
      <c r="A325" s="35"/>
      <c r="B325" s="35"/>
      <c r="D325" s="35"/>
    </row>
    <row r="326">
      <c r="A326" s="35"/>
      <c r="B326" s="35"/>
      <c r="D326" s="35"/>
    </row>
    <row r="327">
      <c r="A327" s="35"/>
      <c r="B327" s="35"/>
      <c r="D327" s="35"/>
    </row>
    <row r="328">
      <c r="A328" s="35"/>
      <c r="B328" s="35"/>
      <c r="D328" s="35"/>
    </row>
    <row r="329">
      <c r="A329" s="35"/>
      <c r="B329" s="35"/>
      <c r="D329" s="35"/>
    </row>
    <row r="330">
      <c r="A330" s="35"/>
      <c r="B330" s="35"/>
      <c r="D330" s="35"/>
    </row>
    <row r="331">
      <c r="A331" s="35"/>
      <c r="B331" s="35"/>
      <c r="D331" s="35"/>
    </row>
    <row r="332">
      <c r="A332" s="35"/>
      <c r="B332" s="35"/>
      <c r="D332" s="35"/>
    </row>
    <row r="333">
      <c r="A333" s="35"/>
      <c r="B333" s="35"/>
      <c r="D333" s="35"/>
    </row>
    <row r="334">
      <c r="A334" s="35"/>
      <c r="B334" s="35"/>
      <c r="D334" s="35"/>
    </row>
    <row r="335">
      <c r="A335" s="35"/>
      <c r="B335" s="35"/>
      <c r="D335" s="35"/>
    </row>
    <row r="336">
      <c r="A336" s="35"/>
      <c r="B336" s="35"/>
      <c r="D336" s="35"/>
    </row>
    <row r="337">
      <c r="A337" s="35"/>
      <c r="B337" s="35"/>
      <c r="D337" s="35"/>
    </row>
    <row r="338">
      <c r="A338" s="35"/>
      <c r="B338" s="35"/>
      <c r="D338" s="35"/>
    </row>
    <row r="339">
      <c r="A339" s="35"/>
      <c r="B339" s="35"/>
      <c r="D339" s="35"/>
    </row>
    <row r="340">
      <c r="A340" s="35"/>
      <c r="B340" s="35"/>
      <c r="D340" s="35"/>
    </row>
    <row r="341">
      <c r="A341" s="35"/>
      <c r="B341" s="35"/>
      <c r="D341" s="35"/>
    </row>
    <row r="342">
      <c r="A342" s="35"/>
      <c r="B342" s="35"/>
      <c r="D342" s="35"/>
    </row>
    <row r="343">
      <c r="A343" s="35"/>
      <c r="B343" s="35"/>
      <c r="D343" s="35"/>
    </row>
    <row r="344">
      <c r="A344" s="35"/>
      <c r="B344" s="35"/>
      <c r="D344" s="35"/>
    </row>
    <row r="345">
      <c r="A345" s="35"/>
      <c r="B345" s="35"/>
      <c r="D345" s="35"/>
    </row>
    <row r="346">
      <c r="A346" s="35"/>
      <c r="B346" s="35"/>
      <c r="D346" s="35"/>
    </row>
    <row r="347">
      <c r="A347" s="35"/>
      <c r="B347" s="35"/>
      <c r="D347" s="35"/>
    </row>
    <row r="348">
      <c r="A348" s="35"/>
      <c r="B348" s="35"/>
      <c r="D348" s="35"/>
    </row>
    <row r="349">
      <c r="A349" s="35"/>
      <c r="B349" s="35"/>
      <c r="D349" s="35"/>
    </row>
    <row r="350">
      <c r="A350" s="35"/>
      <c r="B350" s="35"/>
      <c r="D350" s="35"/>
    </row>
    <row r="351">
      <c r="A351" s="35"/>
      <c r="B351" s="35"/>
      <c r="D351" s="35"/>
    </row>
    <row r="352">
      <c r="A352" s="35"/>
      <c r="B352" s="35"/>
      <c r="D352" s="35"/>
    </row>
    <row r="353">
      <c r="A353" s="35"/>
      <c r="B353" s="35"/>
      <c r="D353" s="35"/>
    </row>
    <row r="354">
      <c r="A354" s="35"/>
      <c r="B354" s="35"/>
      <c r="D354" s="35"/>
    </row>
    <row r="355">
      <c r="A355" s="35"/>
      <c r="B355" s="35"/>
      <c r="D355" s="35"/>
    </row>
    <row r="356">
      <c r="A356" s="35"/>
      <c r="B356" s="35"/>
      <c r="D356" s="35"/>
    </row>
    <row r="357">
      <c r="A357" s="35"/>
      <c r="B357" s="35"/>
      <c r="D357" s="35"/>
    </row>
    <row r="358">
      <c r="A358" s="35"/>
      <c r="B358" s="35"/>
      <c r="D358" s="35"/>
    </row>
    <row r="359">
      <c r="A359" s="35"/>
      <c r="B359" s="35"/>
      <c r="D359" s="35"/>
    </row>
    <row r="360">
      <c r="A360" s="35"/>
      <c r="B360" s="35"/>
      <c r="D360" s="35"/>
    </row>
    <row r="361">
      <c r="A361" s="35"/>
      <c r="B361" s="35"/>
      <c r="D361" s="35"/>
    </row>
    <row r="362">
      <c r="A362" s="35"/>
      <c r="B362" s="35"/>
      <c r="D362" s="35"/>
    </row>
    <row r="363">
      <c r="A363" s="35"/>
      <c r="B363" s="35"/>
      <c r="D363" s="35"/>
    </row>
    <row r="364">
      <c r="A364" s="35"/>
      <c r="B364" s="35"/>
      <c r="D364" s="35"/>
    </row>
    <row r="365">
      <c r="A365" s="35"/>
      <c r="B365" s="35"/>
      <c r="D365" s="35"/>
    </row>
    <row r="366">
      <c r="A366" s="35"/>
      <c r="B366" s="35"/>
      <c r="D366" s="35"/>
    </row>
    <row r="367">
      <c r="A367" s="35"/>
      <c r="B367" s="35"/>
      <c r="D367" s="35"/>
    </row>
    <row r="368">
      <c r="A368" s="35"/>
      <c r="B368" s="35"/>
      <c r="D368" s="35"/>
    </row>
    <row r="369">
      <c r="A369" s="35"/>
      <c r="B369" s="35"/>
      <c r="D369" s="35"/>
    </row>
    <row r="370">
      <c r="A370" s="35"/>
      <c r="B370" s="35"/>
      <c r="D370" s="35"/>
    </row>
    <row r="371">
      <c r="A371" s="35"/>
      <c r="B371" s="35"/>
      <c r="D371" s="35"/>
    </row>
    <row r="372">
      <c r="A372" s="35"/>
      <c r="B372" s="35"/>
      <c r="D372" s="35"/>
    </row>
    <row r="373">
      <c r="A373" s="35"/>
      <c r="B373" s="35"/>
      <c r="D373" s="35"/>
    </row>
    <row r="374">
      <c r="A374" s="35"/>
      <c r="B374" s="35"/>
      <c r="D374" s="35"/>
    </row>
    <row r="375">
      <c r="A375" s="35"/>
      <c r="B375" s="35"/>
      <c r="D375" s="35"/>
    </row>
    <row r="376">
      <c r="A376" s="35"/>
      <c r="B376" s="35"/>
      <c r="D376" s="35"/>
    </row>
    <row r="377">
      <c r="A377" s="35"/>
      <c r="B377" s="35"/>
      <c r="D377" s="35"/>
    </row>
    <row r="378">
      <c r="A378" s="35"/>
      <c r="B378" s="35"/>
      <c r="D378" s="35"/>
    </row>
    <row r="379">
      <c r="A379" s="35"/>
      <c r="B379" s="35"/>
      <c r="D379" s="35"/>
    </row>
    <row r="380">
      <c r="A380" s="35"/>
      <c r="B380" s="35"/>
      <c r="D380" s="35"/>
    </row>
    <row r="381">
      <c r="A381" s="35"/>
      <c r="B381" s="35"/>
      <c r="D381" s="35"/>
    </row>
    <row r="382">
      <c r="A382" s="35"/>
      <c r="B382" s="35"/>
      <c r="D382" s="35"/>
    </row>
    <row r="383">
      <c r="A383" s="35"/>
      <c r="B383" s="35"/>
      <c r="D383" s="35"/>
    </row>
    <row r="384">
      <c r="A384" s="35"/>
      <c r="B384" s="35"/>
      <c r="D384" s="35"/>
    </row>
    <row r="385">
      <c r="A385" s="35"/>
      <c r="B385" s="35"/>
      <c r="D385" s="35"/>
    </row>
    <row r="386">
      <c r="A386" s="35"/>
      <c r="B386" s="35"/>
      <c r="D386" s="35"/>
    </row>
    <row r="387">
      <c r="A387" s="35"/>
      <c r="B387" s="35"/>
      <c r="D387" s="35"/>
    </row>
    <row r="388">
      <c r="A388" s="35"/>
      <c r="B388" s="35"/>
      <c r="D388" s="35"/>
    </row>
    <row r="389">
      <c r="A389" s="35"/>
      <c r="B389" s="35"/>
      <c r="D389" s="35"/>
    </row>
    <row r="390">
      <c r="A390" s="35"/>
      <c r="B390" s="35"/>
      <c r="D390" s="35"/>
    </row>
    <row r="391">
      <c r="A391" s="35"/>
      <c r="B391" s="35"/>
      <c r="D391" s="35"/>
    </row>
    <row r="392">
      <c r="A392" s="35"/>
      <c r="B392" s="35"/>
      <c r="D392" s="35"/>
    </row>
    <row r="393">
      <c r="A393" s="35"/>
      <c r="B393" s="35"/>
      <c r="D393" s="35"/>
    </row>
    <row r="394">
      <c r="A394" s="35"/>
      <c r="B394" s="35"/>
      <c r="D394" s="35"/>
    </row>
    <row r="395">
      <c r="A395" s="35"/>
      <c r="B395" s="35"/>
      <c r="D395" s="35"/>
    </row>
    <row r="396">
      <c r="A396" s="35"/>
      <c r="B396" s="35"/>
      <c r="D396" s="35"/>
    </row>
    <row r="397">
      <c r="A397" s="35"/>
      <c r="B397" s="35"/>
      <c r="D397" s="35"/>
    </row>
    <row r="398">
      <c r="A398" s="35"/>
      <c r="B398" s="35"/>
      <c r="D398" s="35"/>
    </row>
    <row r="399">
      <c r="A399" s="35"/>
      <c r="B399" s="35"/>
      <c r="D399" s="35"/>
    </row>
    <row r="400">
      <c r="A400" s="35"/>
      <c r="B400" s="35"/>
      <c r="D400" s="35"/>
    </row>
    <row r="401">
      <c r="A401" s="35"/>
      <c r="B401" s="35"/>
      <c r="D401" s="35"/>
    </row>
    <row r="402">
      <c r="A402" s="35"/>
      <c r="B402" s="35"/>
      <c r="D402" s="35"/>
    </row>
    <row r="403">
      <c r="A403" s="35"/>
      <c r="B403" s="35"/>
      <c r="D403" s="35"/>
    </row>
    <row r="404">
      <c r="A404" s="35"/>
      <c r="B404" s="35"/>
      <c r="D404" s="35"/>
    </row>
    <row r="405">
      <c r="A405" s="35"/>
      <c r="B405" s="35"/>
      <c r="D405" s="35"/>
    </row>
    <row r="406">
      <c r="A406" s="35"/>
      <c r="B406" s="35"/>
      <c r="D406" s="35"/>
    </row>
    <row r="407">
      <c r="A407" s="35"/>
      <c r="B407" s="35"/>
      <c r="D407" s="35"/>
    </row>
    <row r="408">
      <c r="A408" s="35"/>
      <c r="B408" s="35"/>
      <c r="D408" s="35"/>
    </row>
    <row r="409">
      <c r="A409" s="35"/>
      <c r="B409" s="35"/>
      <c r="D409" s="35"/>
    </row>
    <row r="410">
      <c r="A410" s="35"/>
      <c r="B410" s="35"/>
      <c r="D410" s="35"/>
    </row>
    <row r="411">
      <c r="A411" s="35"/>
      <c r="B411" s="35"/>
      <c r="D411" s="35"/>
    </row>
    <row r="412">
      <c r="A412" s="35"/>
      <c r="B412" s="35"/>
      <c r="D412" s="35"/>
    </row>
    <row r="413">
      <c r="A413" s="35"/>
      <c r="B413" s="35"/>
      <c r="D413" s="35"/>
    </row>
    <row r="414">
      <c r="A414" s="35"/>
      <c r="B414" s="35"/>
      <c r="D414" s="35"/>
    </row>
    <row r="415">
      <c r="A415" s="35"/>
      <c r="B415" s="35"/>
      <c r="D415" s="35"/>
    </row>
    <row r="416">
      <c r="A416" s="35"/>
      <c r="B416" s="35"/>
      <c r="D416" s="35"/>
    </row>
    <row r="417">
      <c r="A417" s="35"/>
      <c r="B417" s="35"/>
      <c r="D417" s="35"/>
    </row>
    <row r="418">
      <c r="A418" s="35"/>
      <c r="B418" s="35"/>
      <c r="D418" s="35"/>
    </row>
    <row r="419">
      <c r="A419" s="35"/>
      <c r="B419" s="35"/>
      <c r="D419" s="35"/>
    </row>
    <row r="420">
      <c r="A420" s="35"/>
      <c r="B420" s="35"/>
      <c r="D420" s="35"/>
    </row>
    <row r="421">
      <c r="A421" s="35"/>
      <c r="B421" s="35"/>
      <c r="D421" s="35"/>
    </row>
    <row r="422">
      <c r="A422" s="35"/>
      <c r="B422" s="35"/>
      <c r="D422" s="35"/>
    </row>
    <row r="423">
      <c r="A423" s="35"/>
      <c r="B423" s="35"/>
      <c r="D423" s="35"/>
    </row>
    <row r="424">
      <c r="A424" s="35"/>
      <c r="B424" s="35"/>
      <c r="D424" s="35"/>
    </row>
    <row r="425">
      <c r="A425" s="35"/>
      <c r="B425" s="35"/>
      <c r="D425" s="35"/>
    </row>
    <row r="426">
      <c r="A426" s="35"/>
      <c r="B426" s="35"/>
      <c r="D426" s="35"/>
    </row>
    <row r="427">
      <c r="A427" s="35"/>
      <c r="B427" s="35"/>
      <c r="D427" s="35"/>
    </row>
    <row r="428">
      <c r="A428" s="35"/>
      <c r="B428" s="35"/>
      <c r="D428" s="35"/>
    </row>
    <row r="429">
      <c r="A429" s="35"/>
      <c r="B429" s="35"/>
      <c r="D429" s="35"/>
    </row>
    <row r="430">
      <c r="A430" s="35"/>
      <c r="B430" s="35"/>
      <c r="D430" s="35"/>
    </row>
    <row r="431">
      <c r="A431" s="35"/>
      <c r="B431" s="35"/>
      <c r="D431" s="35"/>
    </row>
    <row r="432">
      <c r="A432" s="35"/>
      <c r="B432" s="35"/>
      <c r="D432" s="35"/>
    </row>
    <row r="433">
      <c r="A433" s="35"/>
      <c r="B433" s="35"/>
      <c r="D433" s="35"/>
    </row>
    <row r="434">
      <c r="A434" s="35"/>
      <c r="B434" s="35"/>
      <c r="D434" s="35"/>
    </row>
    <row r="435">
      <c r="A435" s="35"/>
      <c r="B435" s="35"/>
      <c r="D435" s="35"/>
    </row>
    <row r="436">
      <c r="A436" s="35"/>
      <c r="B436" s="35"/>
      <c r="D436" s="35"/>
    </row>
    <row r="437">
      <c r="A437" s="35"/>
      <c r="B437" s="35"/>
      <c r="D437" s="35"/>
    </row>
    <row r="438">
      <c r="A438" s="35"/>
      <c r="B438" s="35"/>
      <c r="D438" s="35"/>
    </row>
    <row r="439">
      <c r="A439" s="35"/>
      <c r="B439" s="35"/>
      <c r="D439" s="35"/>
    </row>
    <row r="440">
      <c r="A440" s="35"/>
      <c r="B440" s="35"/>
      <c r="D440" s="35"/>
    </row>
    <row r="441">
      <c r="A441" s="35"/>
      <c r="B441" s="35"/>
      <c r="D441" s="35"/>
    </row>
    <row r="442">
      <c r="A442" s="35"/>
      <c r="B442" s="35"/>
      <c r="D442" s="35"/>
    </row>
    <row r="443">
      <c r="A443" s="35"/>
      <c r="B443" s="35"/>
      <c r="D443" s="35"/>
    </row>
    <row r="444">
      <c r="A444" s="35"/>
      <c r="B444" s="35"/>
      <c r="D444" s="35"/>
    </row>
    <row r="445">
      <c r="A445" s="35"/>
      <c r="B445" s="35"/>
      <c r="D445" s="35"/>
    </row>
    <row r="446">
      <c r="A446" s="35"/>
      <c r="B446" s="35"/>
      <c r="D446" s="35"/>
    </row>
    <row r="447">
      <c r="A447" s="35"/>
      <c r="B447" s="35"/>
      <c r="D447" s="35"/>
    </row>
    <row r="448">
      <c r="A448" s="35"/>
      <c r="B448" s="35"/>
      <c r="D448" s="35"/>
    </row>
    <row r="449">
      <c r="A449" s="35"/>
      <c r="B449" s="35"/>
      <c r="D449" s="35"/>
    </row>
    <row r="450">
      <c r="A450" s="35"/>
      <c r="B450" s="35"/>
      <c r="D450" s="35"/>
    </row>
    <row r="451">
      <c r="A451" s="35"/>
      <c r="B451" s="35"/>
      <c r="D451" s="35"/>
    </row>
    <row r="452">
      <c r="A452" s="35"/>
      <c r="B452" s="35"/>
      <c r="D452" s="35"/>
    </row>
    <row r="453">
      <c r="A453" s="35"/>
      <c r="B453" s="35"/>
      <c r="D453" s="35"/>
    </row>
    <row r="454">
      <c r="A454" s="35"/>
      <c r="B454" s="35"/>
      <c r="D454" s="35"/>
    </row>
    <row r="455">
      <c r="A455" s="35"/>
      <c r="B455" s="35"/>
      <c r="D455" s="35"/>
    </row>
    <row r="456">
      <c r="A456" s="35"/>
      <c r="B456" s="35"/>
      <c r="D456" s="35"/>
    </row>
    <row r="457">
      <c r="A457" s="35"/>
      <c r="B457" s="35"/>
      <c r="D457" s="35"/>
    </row>
    <row r="458">
      <c r="A458" s="35"/>
      <c r="B458" s="35"/>
      <c r="D458" s="35"/>
    </row>
    <row r="459">
      <c r="A459" s="35"/>
      <c r="B459" s="35"/>
      <c r="D459" s="35"/>
    </row>
    <row r="460">
      <c r="A460" s="35"/>
      <c r="B460" s="35"/>
      <c r="D460" s="35"/>
    </row>
    <row r="461">
      <c r="A461" s="35"/>
      <c r="B461" s="35"/>
      <c r="D461" s="35"/>
    </row>
    <row r="462">
      <c r="A462" s="35"/>
      <c r="B462" s="35"/>
      <c r="D462" s="35"/>
    </row>
    <row r="463">
      <c r="A463" s="35"/>
      <c r="B463" s="35"/>
      <c r="D463" s="35"/>
    </row>
    <row r="464">
      <c r="A464" s="35"/>
      <c r="B464" s="35"/>
      <c r="D464" s="35"/>
    </row>
    <row r="465">
      <c r="A465" s="35"/>
      <c r="B465" s="35"/>
      <c r="D465" s="35"/>
    </row>
    <row r="466">
      <c r="A466" s="35"/>
      <c r="B466" s="35"/>
      <c r="D466" s="35"/>
    </row>
    <row r="467">
      <c r="A467" s="35"/>
      <c r="B467" s="35"/>
      <c r="D467" s="35"/>
    </row>
    <row r="468">
      <c r="A468" s="35"/>
      <c r="B468" s="35"/>
      <c r="D468" s="35"/>
    </row>
    <row r="469">
      <c r="A469" s="35"/>
      <c r="B469" s="35"/>
      <c r="D469" s="35"/>
    </row>
    <row r="470">
      <c r="A470" s="35"/>
      <c r="B470" s="35"/>
      <c r="D470" s="35"/>
    </row>
    <row r="471">
      <c r="A471" s="35"/>
      <c r="B471" s="35"/>
      <c r="D471" s="35"/>
    </row>
    <row r="472">
      <c r="A472" s="35"/>
      <c r="B472" s="35"/>
      <c r="D472" s="35"/>
    </row>
    <row r="473">
      <c r="A473" s="35"/>
      <c r="B473" s="35"/>
      <c r="D473" s="35"/>
    </row>
    <row r="474">
      <c r="A474" s="35"/>
      <c r="B474" s="35"/>
      <c r="D474" s="35"/>
    </row>
    <row r="475">
      <c r="A475" s="35"/>
      <c r="B475" s="35"/>
      <c r="D475" s="35"/>
    </row>
    <row r="476">
      <c r="A476" s="35"/>
      <c r="B476" s="35"/>
      <c r="D476" s="35"/>
    </row>
    <row r="477">
      <c r="A477" s="35"/>
      <c r="B477" s="35"/>
      <c r="D477" s="35"/>
    </row>
    <row r="478">
      <c r="A478" s="35"/>
      <c r="B478" s="35"/>
      <c r="D478" s="35"/>
    </row>
    <row r="479">
      <c r="A479" s="35"/>
      <c r="B479" s="35"/>
      <c r="D479" s="35"/>
    </row>
    <row r="480">
      <c r="A480" s="35"/>
      <c r="B480" s="35"/>
      <c r="D480" s="35"/>
    </row>
    <row r="481">
      <c r="A481" s="35"/>
      <c r="B481" s="35"/>
      <c r="D481" s="35"/>
    </row>
    <row r="482">
      <c r="A482" s="35"/>
      <c r="B482" s="35"/>
      <c r="D482" s="35"/>
    </row>
    <row r="483">
      <c r="A483" s="35"/>
      <c r="B483" s="35"/>
      <c r="D483" s="35"/>
    </row>
    <row r="484">
      <c r="A484" s="35"/>
      <c r="B484" s="35"/>
      <c r="D484" s="35"/>
    </row>
    <row r="485">
      <c r="A485" s="35"/>
      <c r="B485" s="35"/>
      <c r="D485" s="35"/>
    </row>
    <row r="486">
      <c r="A486" s="35"/>
      <c r="B486" s="35"/>
      <c r="D486" s="35"/>
    </row>
    <row r="487">
      <c r="A487" s="35"/>
      <c r="B487" s="35"/>
      <c r="D487" s="35"/>
    </row>
    <row r="488">
      <c r="A488" s="35"/>
      <c r="B488" s="35"/>
      <c r="D488" s="35"/>
    </row>
    <row r="489">
      <c r="A489" s="35"/>
      <c r="B489" s="35"/>
      <c r="D489" s="35"/>
    </row>
    <row r="490">
      <c r="A490" s="35"/>
      <c r="B490" s="35"/>
      <c r="D490" s="35"/>
    </row>
    <row r="491">
      <c r="A491" s="35"/>
      <c r="B491" s="35"/>
      <c r="D491" s="35"/>
    </row>
    <row r="492">
      <c r="A492" s="35"/>
      <c r="B492" s="35"/>
      <c r="D492" s="35"/>
    </row>
    <row r="493">
      <c r="A493" s="35"/>
      <c r="B493" s="35"/>
      <c r="D493" s="35"/>
    </row>
    <row r="494">
      <c r="A494" s="35"/>
      <c r="B494" s="35"/>
      <c r="D494" s="35"/>
    </row>
    <row r="495">
      <c r="A495" s="35"/>
      <c r="B495" s="35"/>
      <c r="D495" s="35"/>
    </row>
    <row r="496">
      <c r="A496" s="35"/>
      <c r="B496" s="35"/>
      <c r="D496" s="35"/>
    </row>
    <row r="497">
      <c r="A497" s="35"/>
      <c r="B497" s="35"/>
      <c r="D497" s="35"/>
    </row>
    <row r="498">
      <c r="A498" s="35"/>
      <c r="B498" s="35"/>
      <c r="D498" s="35"/>
    </row>
    <row r="499">
      <c r="A499" s="35"/>
      <c r="B499" s="35"/>
      <c r="D499" s="35"/>
    </row>
    <row r="500">
      <c r="A500" s="35"/>
      <c r="B500" s="35"/>
      <c r="D500" s="35"/>
    </row>
    <row r="501">
      <c r="A501" s="35"/>
      <c r="B501" s="35"/>
      <c r="D501" s="35"/>
    </row>
    <row r="502">
      <c r="A502" s="35"/>
      <c r="B502" s="35"/>
      <c r="D502" s="35"/>
    </row>
    <row r="503">
      <c r="A503" s="35"/>
      <c r="B503" s="35"/>
      <c r="D503" s="35"/>
    </row>
    <row r="504">
      <c r="A504" s="35"/>
      <c r="B504" s="35"/>
      <c r="D504" s="35"/>
    </row>
    <row r="505">
      <c r="A505" s="35"/>
      <c r="B505" s="35"/>
      <c r="D505" s="35"/>
    </row>
    <row r="506">
      <c r="A506" s="35"/>
      <c r="B506" s="35"/>
      <c r="D506" s="35"/>
    </row>
    <row r="507">
      <c r="A507" s="35"/>
      <c r="B507" s="35"/>
      <c r="D507" s="35"/>
    </row>
    <row r="508">
      <c r="A508" s="35"/>
      <c r="B508" s="35"/>
      <c r="D508" s="35"/>
    </row>
    <row r="509">
      <c r="A509" s="35"/>
      <c r="B509" s="35"/>
      <c r="D509" s="35"/>
    </row>
    <row r="510">
      <c r="A510" s="35"/>
      <c r="B510" s="35"/>
      <c r="D510" s="35"/>
    </row>
    <row r="511">
      <c r="A511" s="35"/>
      <c r="B511" s="35"/>
      <c r="D511" s="35"/>
    </row>
    <row r="512">
      <c r="A512" s="35"/>
      <c r="B512" s="35"/>
      <c r="D512" s="35"/>
    </row>
    <row r="513">
      <c r="A513" s="35"/>
      <c r="B513" s="35"/>
      <c r="D513" s="35"/>
    </row>
    <row r="514">
      <c r="A514" s="35"/>
      <c r="B514" s="35"/>
      <c r="D514" s="35"/>
    </row>
    <row r="515">
      <c r="A515" s="35"/>
      <c r="B515" s="35"/>
      <c r="D515" s="35"/>
    </row>
    <row r="516">
      <c r="A516" s="35"/>
      <c r="B516" s="35"/>
      <c r="D516" s="35"/>
    </row>
    <row r="517">
      <c r="A517" s="35"/>
      <c r="B517" s="35"/>
      <c r="D517" s="35"/>
    </row>
    <row r="518">
      <c r="A518" s="35"/>
      <c r="B518" s="35"/>
      <c r="D518" s="35"/>
    </row>
    <row r="519">
      <c r="A519" s="35"/>
      <c r="B519" s="35"/>
      <c r="D519" s="35"/>
    </row>
    <row r="520">
      <c r="A520" s="35"/>
      <c r="B520" s="35"/>
      <c r="D520" s="35"/>
    </row>
    <row r="521">
      <c r="A521" s="35"/>
      <c r="B521" s="35"/>
      <c r="D521" s="35"/>
    </row>
    <row r="522">
      <c r="A522" s="35"/>
      <c r="B522" s="35"/>
      <c r="D522" s="35"/>
    </row>
    <row r="523">
      <c r="A523" s="35"/>
      <c r="B523" s="35"/>
      <c r="D523" s="35"/>
    </row>
    <row r="524">
      <c r="A524" s="35"/>
      <c r="B524" s="35"/>
      <c r="D524" s="35"/>
    </row>
    <row r="525">
      <c r="A525" s="35"/>
      <c r="B525" s="35"/>
      <c r="D525" s="35"/>
    </row>
    <row r="526">
      <c r="A526" s="35"/>
      <c r="B526" s="35"/>
      <c r="D526" s="35"/>
    </row>
    <row r="527">
      <c r="A527" s="35"/>
      <c r="B527" s="35"/>
      <c r="D527" s="35"/>
    </row>
    <row r="528">
      <c r="A528" s="35"/>
      <c r="B528" s="35"/>
      <c r="D528" s="35"/>
    </row>
    <row r="529">
      <c r="A529" s="35"/>
      <c r="B529" s="35"/>
      <c r="D529" s="35"/>
    </row>
    <row r="530">
      <c r="A530" s="35"/>
      <c r="B530" s="35"/>
      <c r="D530" s="35"/>
    </row>
    <row r="531">
      <c r="A531" s="35"/>
      <c r="B531" s="35"/>
      <c r="D531" s="35"/>
    </row>
    <row r="532">
      <c r="A532" s="35"/>
      <c r="B532" s="35"/>
      <c r="D532" s="35"/>
    </row>
    <row r="533">
      <c r="A533" s="35"/>
      <c r="B533" s="35"/>
      <c r="D533" s="35"/>
    </row>
    <row r="534">
      <c r="A534" s="35"/>
      <c r="B534" s="35"/>
      <c r="D534" s="35"/>
    </row>
    <row r="535">
      <c r="A535" s="35"/>
      <c r="B535" s="35"/>
      <c r="D535" s="35"/>
    </row>
    <row r="536">
      <c r="A536" s="35"/>
      <c r="B536" s="35"/>
      <c r="D536" s="35"/>
    </row>
    <row r="537">
      <c r="A537" s="35"/>
      <c r="B537" s="35"/>
      <c r="D537" s="35"/>
    </row>
    <row r="538">
      <c r="A538" s="35"/>
      <c r="B538" s="35"/>
      <c r="D538" s="35"/>
    </row>
    <row r="539">
      <c r="A539" s="35"/>
      <c r="B539" s="35"/>
      <c r="D539" s="35"/>
    </row>
    <row r="540">
      <c r="A540" s="35"/>
      <c r="B540" s="35"/>
      <c r="D540" s="35"/>
    </row>
    <row r="541">
      <c r="A541" s="35"/>
      <c r="B541" s="35"/>
      <c r="D541" s="35"/>
    </row>
    <row r="542">
      <c r="A542" s="35"/>
      <c r="B542" s="35"/>
      <c r="D542" s="35"/>
    </row>
    <row r="543">
      <c r="A543" s="35"/>
      <c r="B543" s="35"/>
      <c r="D543" s="35"/>
    </row>
    <row r="544">
      <c r="A544" s="35"/>
      <c r="B544" s="35"/>
      <c r="D544" s="35"/>
    </row>
    <row r="545">
      <c r="A545" s="35"/>
      <c r="B545" s="35"/>
      <c r="D545" s="35"/>
    </row>
    <row r="546">
      <c r="A546" s="35"/>
      <c r="B546" s="35"/>
      <c r="D546" s="35"/>
    </row>
    <row r="547">
      <c r="A547" s="35"/>
      <c r="B547" s="35"/>
      <c r="D547" s="35"/>
    </row>
    <row r="548">
      <c r="A548" s="35"/>
      <c r="B548" s="35"/>
      <c r="D548" s="35"/>
    </row>
    <row r="549">
      <c r="A549" s="35"/>
      <c r="B549" s="35"/>
      <c r="D549" s="35"/>
    </row>
    <row r="550">
      <c r="A550" s="35"/>
      <c r="B550" s="35"/>
      <c r="D550" s="35"/>
    </row>
    <row r="551">
      <c r="A551" s="35"/>
      <c r="B551" s="35"/>
      <c r="D551" s="35"/>
    </row>
    <row r="552">
      <c r="A552" s="35"/>
      <c r="B552" s="35"/>
      <c r="D552" s="35"/>
    </row>
    <row r="553">
      <c r="A553" s="35"/>
      <c r="B553" s="35"/>
      <c r="D553" s="35"/>
    </row>
    <row r="554">
      <c r="A554" s="35"/>
      <c r="B554" s="35"/>
      <c r="D554" s="35"/>
    </row>
    <row r="555">
      <c r="A555" s="35"/>
      <c r="B555" s="35"/>
      <c r="D555" s="35"/>
    </row>
    <row r="556">
      <c r="A556" s="35"/>
      <c r="B556" s="35"/>
      <c r="D556" s="35"/>
    </row>
    <row r="557">
      <c r="A557" s="35"/>
      <c r="B557" s="35"/>
      <c r="D557" s="35"/>
    </row>
    <row r="558">
      <c r="A558" s="35"/>
      <c r="B558" s="35"/>
      <c r="D558" s="35"/>
    </row>
    <row r="559">
      <c r="A559" s="35"/>
      <c r="B559" s="35"/>
      <c r="D559" s="35"/>
    </row>
    <row r="560">
      <c r="A560" s="35"/>
      <c r="B560" s="35"/>
      <c r="D560" s="35"/>
    </row>
    <row r="561">
      <c r="A561" s="35"/>
      <c r="B561" s="35"/>
      <c r="D561" s="35"/>
    </row>
    <row r="562">
      <c r="A562" s="35"/>
      <c r="B562" s="35"/>
      <c r="D562" s="35"/>
    </row>
    <row r="563">
      <c r="A563" s="35"/>
      <c r="B563" s="35"/>
      <c r="D563" s="35"/>
    </row>
    <row r="564">
      <c r="A564" s="35"/>
      <c r="B564" s="35"/>
      <c r="D564" s="35"/>
    </row>
    <row r="565">
      <c r="A565" s="35"/>
      <c r="B565" s="35"/>
      <c r="D565" s="35"/>
    </row>
    <row r="566">
      <c r="A566" s="35"/>
      <c r="B566" s="35"/>
      <c r="D566" s="35"/>
    </row>
    <row r="567">
      <c r="A567" s="35"/>
      <c r="B567" s="35"/>
      <c r="D567" s="35"/>
    </row>
    <row r="568">
      <c r="A568" s="35"/>
      <c r="B568" s="35"/>
      <c r="D568" s="35"/>
    </row>
    <row r="569">
      <c r="A569" s="35"/>
      <c r="B569" s="35"/>
      <c r="D569" s="35"/>
    </row>
    <row r="570">
      <c r="A570" s="35"/>
      <c r="B570" s="35"/>
      <c r="D570" s="35"/>
    </row>
    <row r="571">
      <c r="A571" s="35"/>
      <c r="B571" s="35"/>
      <c r="D571" s="35"/>
    </row>
    <row r="572">
      <c r="A572" s="35"/>
      <c r="B572" s="35"/>
      <c r="D572" s="35"/>
    </row>
    <row r="573">
      <c r="A573" s="35"/>
      <c r="B573" s="35"/>
      <c r="D573" s="35"/>
    </row>
    <row r="574">
      <c r="A574" s="35"/>
      <c r="B574" s="35"/>
      <c r="D574" s="35"/>
    </row>
    <row r="575">
      <c r="A575" s="35"/>
      <c r="B575" s="35"/>
      <c r="D575" s="35"/>
    </row>
    <row r="576">
      <c r="A576" s="35"/>
      <c r="B576" s="35"/>
      <c r="D576" s="35"/>
    </row>
    <row r="577">
      <c r="A577" s="35"/>
      <c r="B577" s="35"/>
      <c r="D577" s="35"/>
    </row>
    <row r="578">
      <c r="A578" s="35"/>
      <c r="B578" s="35"/>
      <c r="D578" s="35"/>
    </row>
    <row r="579">
      <c r="A579" s="35"/>
      <c r="B579" s="35"/>
      <c r="D579" s="35"/>
    </row>
    <row r="580">
      <c r="A580" s="35"/>
      <c r="B580" s="35"/>
      <c r="D580" s="35"/>
    </row>
    <row r="581">
      <c r="A581" s="35"/>
      <c r="B581" s="35"/>
      <c r="D581" s="35"/>
    </row>
    <row r="582">
      <c r="A582" s="35"/>
      <c r="B582" s="35"/>
      <c r="D582" s="35"/>
    </row>
    <row r="583">
      <c r="A583" s="35"/>
      <c r="B583" s="35"/>
      <c r="D583" s="35"/>
    </row>
    <row r="584">
      <c r="A584" s="35"/>
      <c r="B584" s="35"/>
      <c r="D584" s="35"/>
    </row>
    <row r="585">
      <c r="A585" s="35"/>
      <c r="B585" s="35"/>
      <c r="D585" s="35"/>
    </row>
    <row r="586">
      <c r="A586" s="35"/>
      <c r="B586" s="35"/>
      <c r="D586" s="35"/>
    </row>
    <row r="587">
      <c r="A587" s="35"/>
      <c r="B587" s="35"/>
      <c r="D587" s="35"/>
    </row>
    <row r="588">
      <c r="A588" s="35"/>
      <c r="B588" s="35"/>
      <c r="D588" s="35"/>
    </row>
    <row r="589">
      <c r="A589" s="35"/>
      <c r="B589" s="35"/>
      <c r="D589" s="35"/>
    </row>
    <row r="590">
      <c r="A590" s="35"/>
      <c r="B590" s="35"/>
      <c r="D590" s="35"/>
    </row>
    <row r="591">
      <c r="A591" s="35"/>
      <c r="B591" s="35"/>
      <c r="D591" s="35"/>
    </row>
    <row r="592">
      <c r="A592" s="35"/>
      <c r="B592" s="35"/>
      <c r="D592" s="35"/>
    </row>
    <row r="593">
      <c r="A593" s="35"/>
      <c r="B593" s="35"/>
      <c r="D593" s="35"/>
    </row>
    <row r="594">
      <c r="A594" s="35"/>
      <c r="B594" s="35"/>
      <c r="D594" s="35"/>
    </row>
    <row r="595">
      <c r="A595" s="35"/>
      <c r="B595" s="35"/>
      <c r="D595" s="35"/>
    </row>
    <row r="596">
      <c r="A596" s="35"/>
      <c r="B596" s="35"/>
      <c r="D596" s="35"/>
    </row>
    <row r="597">
      <c r="A597" s="35"/>
      <c r="B597" s="35"/>
      <c r="D597" s="35"/>
    </row>
    <row r="598">
      <c r="A598" s="35"/>
      <c r="B598" s="35"/>
      <c r="D598" s="35"/>
    </row>
    <row r="599">
      <c r="A599" s="35"/>
      <c r="B599" s="35"/>
      <c r="D599" s="35"/>
    </row>
    <row r="600">
      <c r="A600" s="35"/>
      <c r="B600" s="35"/>
      <c r="D600" s="35"/>
    </row>
    <row r="601">
      <c r="A601" s="35"/>
      <c r="B601" s="35"/>
      <c r="D601" s="35"/>
    </row>
    <row r="602">
      <c r="A602" s="35"/>
      <c r="B602" s="35"/>
      <c r="D602" s="35"/>
    </row>
    <row r="603">
      <c r="A603" s="35"/>
      <c r="B603" s="35"/>
      <c r="D603" s="35"/>
    </row>
    <row r="604">
      <c r="A604" s="35"/>
      <c r="B604" s="35"/>
      <c r="D604" s="35"/>
    </row>
    <row r="605">
      <c r="A605" s="35"/>
      <c r="B605" s="35"/>
      <c r="D605" s="35"/>
    </row>
    <row r="606">
      <c r="A606" s="35"/>
      <c r="B606" s="35"/>
      <c r="D606" s="35"/>
    </row>
    <row r="607">
      <c r="A607" s="35"/>
      <c r="B607" s="35"/>
      <c r="D607" s="35"/>
    </row>
    <row r="608">
      <c r="A608" s="35"/>
      <c r="B608" s="35"/>
      <c r="D608" s="35"/>
    </row>
    <row r="609">
      <c r="A609" s="35"/>
      <c r="B609" s="35"/>
      <c r="D609" s="35"/>
    </row>
    <row r="610">
      <c r="A610" s="35"/>
      <c r="B610" s="35"/>
      <c r="D610" s="35"/>
    </row>
    <row r="611">
      <c r="A611" s="35"/>
      <c r="B611" s="35"/>
      <c r="D611" s="35"/>
    </row>
    <row r="612">
      <c r="A612" s="35"/>
      <c r="B612" s="35"/>
      <c r="D612" s="35"/>
    </row>
    <row r="613">
      <c r="A613" s="35"/>
      <c r="B613" s="35"/>
      <c r="D613" s="35"/>
    </row>
    <row r="614">
      <c r="A614" s="35"/>
      <c r="B614" s="35"/>
      <c r="D614" s="35"/>
    </row>
    <row r="615">
      <c r="A615" s="35"/>
      <c r="B615" s="35"/>
      <c r="D615" s="35"/>
    </row>
    <row r="616">
      <c r="A616" s="35"/>
      <c r="B616" s="35"/>
      <c r="D616" s="35"/>
    </row>
    <row r="617">
      <c r="A617" s="35"/>
      <c r="B617" s="35"/>
      <c r="D617" s="35"/>
    </row>
    <row r="618">
      <c r="A618" s="35"/>
      <c r="B618" s="35"/>
      <c r="D618" s="35"/>
    </row>
    <row r="619">
      <c r="A619" s="35"/>
      <c r="B619" s="35"/>
      <c r="D619" s="35"/>
    </row>
    <row r="620">
      <c r="A620" s="35"/>
      <c r="B620" s="35"/>
      <c r="D620" s="35"/>
    </row>
    <row r="621">
      <c r="A621" s="35"/>
      <c r="B621" s="35"/>
      <c r="D621" s="35"/>
    </row>
    <row r="622">
      <c r="A622" s="35"/>
      <c r="B622" s="35"/>
      <c r="D622" s="35"/>
    </row>
    <row r="623">
      <c r="A623" s="35"/>
      <c r="B623" s="35"/>
      <c r="D623" s="35"/>
    </row>
    <row r="624">
      <c r="A624" s="35"/>
      <c r="B624" s="35"/>
      <c r="D624" s="35"/>
    </row>
    <row r="625">
      <c r="A625" s="35"/>
      <c r="B625" s="35"/>
      <c r="D625" s="35"/>
    </row>
    <row r="626">
      <c r="A626" s="35"/>
      <c r="B626" s="35"/>
      <c r="D626" s="35"/>
    </row>
    <row r="627">
      <c r="A627" s="35"/>
      <c r="B627" s="35"/>
      <c r="D627" s="35"/>
    </row>
    <row r="628">
      <c r="A628" s="35"/>
      <c r="B628" s="35"/>
      <c r="D628" s="35"/>
    </row>
    <row r="629">
      <c r="A629" s="35"/>
      <c r="B629" s="35"/>
      <c r="D629" s="35"/>
    </row>
    <row r="630">
      <c r="A630" s="35"/>
      <c r="B630" s="35"/>
      <c r="D630" s="35"/>
    </row>
    <row r="631">
      <c r="A631" s="35"/>
      <c r="B631" s="35"/>
      <c r="D631" s="35"/>
    </row>
    <row r="632">
      <c r="A632" s="35"/>
      <c r="B632" s="35"/>
      <c r="D632" s="35"/>
    </row>
    <row r="633">
      <c r="A633" s="35"/>
      <c r="B633" s="35"/>
      <c r="D633" s="35"/>
    </row>
    <row r="634">
      <c r="A634" s="35"/>
      <c r="B634" s="35"/>
      <c r="D634" s="35"/>
    </row>
    <row r="635">
      <c r="A635" s="35"/>
      <c r="B635" s="35"/>
      <c r="D635" s="35"/>
    </row>
    <row r="636">
      <c r="A636" s="35"/>
      <c r="B636" s="35"/>
      <c r="D636" s="35"/>
    </row>
    <row r="637">
      <c r="A637" s="35"/>
      <c r="B637" s="35"/>
      <c r="D637" s="35"/>
    </row>
    <row r="638">
      <c r="A638" s="35"/>
      <c r="B638" s="35"/>
      <c r="D638" s="35"/>
    </row>
    <row r="639">
      <c r="A639" s="35"/>
      <c r="B639" s="35"/>
      <c r="D639" s="35"/>
    </row>
    <row r="640">
      <c r="A640" s="35"/>
      <c r="B640" s="35"/>
      <c r="D640" s="35"/>
    </row>
    <row r="641">
      <c r="A641" s="35"/>
      <c r="B641" s="35"/>
      <c r="D641" s="35"/>
    </row>
    <row r="642">
      <c r="A642" s="35"/>
      <c r="B642" s="35"/>
      <c r="D642" s="35"/>
    </row>
    <row r="643">
      <c r="A643" s="35"/>
      <c r="B643" s="35"/>
      <c r="D643" s="35"/>
    </row>
    <row r="644">
      <c r="A644" s="35"/>
      <c r="B644" s="35"/>
      <c r="D644" s="35"/>
    </row>
    <row r="645">
      <c r="A645" s="35"/>
      <c r="B645" s="35"/>
      <c r="D645" s="35"/>
    </row>
    <row r="646">
      <c r="A646" s="35"/>
      <c r="B646" s="35"/>
      <c r="D646" s="35"/>
    </row>
    <row r="647">
      <c r="A647" s="35"/>
      <c r="B647" s="35"/>
      <c r="D647" s="35"/>
    </row>
    <row r="648">
      <c r="A648" s="35"/>
      <c r="B648" s="35"/>
      <c r="D648" s="35"/>
    </row>
    <row r="649">
      <c r="A649" s="35"/>
      <c r="B649" s="35"/>
      <c r="D649" s="35"/>
    </row>
    <row r="650">
      <c r="A650" s="35"/>
      <c r="B650" s="35"/>
      <c r="D650" s="35"/>
    </row>
    <row r="651">
      <c r="A651" s="35"/>
      <c r="B651" s="35"/>
      <c r="D651" s="35"/>
    </row>
    <row r="652">
      <c r="A652" s="35"/>
      <c r="B652" s="35"/>
      <c r="D652" s="35"/>
    </row>
    <row r="653">
      <c r="A653" s="35"/>
      <c r="B653" s="35"/>
      <c r="D653" s="35"/>
    </row>
    <row r="654">
      <c r="A654" s="35"/>
      <c r="B654" s="35"/>
      <c r="D654" s="35"/>
    </row>
    <row r="655">
      <c r="A655" s="35"/>
      <c r="B655" s="35"/>
      <c r="D655" s="35"/>
    </row>
    <row r="656">
      <c r="A656" s="35"/>
      <c r="B656" s="35"/>
      <c r="D656" s="35"/>
    </row>
    <row r="657">
      <c r="A657" s="35"/>
      <c r="B657" s="35"/>
      <c r="D657" s="35"/>
    </row>
    <row r="658">
      <c r="A658" s="35"/>
      <c r="B658" s="35"/>
      <c r="D658" s="35"/>
    </row>
    <row r="659">
      <c r="A659" s="35"/>
      <c r="B659" s="35"/>
      <c r="D659" s="35"/>
    </row>
    <row r="660">
      <c r="A660" s="35"/>
      <c r="B660" s="35"/>
      <c r="D660" s="35"/>
    </row>
    <row r="661">
      <c r="A661" s="35"/>
      <c r="B661" s="35"/>
      <c r="D661" s="35"/>
    </row>
    <row r="662">
      <c r="A662" s="35"/>
      <c r="B662" s="35"/>
      <c r="D662" s="35"/>
    </row>
    <row r="663">
      <c r="A663" s="35"/>
      <c r="B663" s="35"/>
      <c r="D663" s="35"/>
    </row>
    <row r="664">
      <c r="A664" s="35"/>
      <c r="B664" s="35"/>
      <c r="D664" s="35"/>
    </row>
    <row r="665">
      <c r="A665" s="35"/>
      <c r="B665" s="35"/>
      <c r="D665" s="35"/>
    </row>
    <row r="666">
      <c r="A666" s="35"/>
      <c r="B666" s="35"/>
      <c r="D666" s="35"/>
    </row>
    <row r="667">
      <c r="A667" s="35"/>
      <c r="B667" s="35"/>
      <c r="D667" s="35"/>
    </row>
    <row r="668">
      <c r="A668" s="35"/>
      <c r="B668" s="35"/>
      <c r="D668" s="35"/>
    </row>
    <row r="669">
      <c r="A669" s="35"/>
      <c r="B669" s="35"/>
      <c r="D669" s="35"/>
    </row>
    <row r="670">
      <c r="A670" s="35"/>
      <c r="B670" s="35"/>
      <c r="D670" s="35"/>
    </row>
    <row r="671">
      <c r="A671" s="35"/>
      <c r="B671" s="35"/>
      <c r="D671" s="35"/>
    </row>
    <row r="672">
      <c r="A672" s="35"/>
      <c r="B672" s="35"/>
      <c r="D672" s="35"/>
    </row>
    <row r="673">
      <c r="A673" s="35"/>
      <c r="B673" s="35"/>
      <c r="D673" s="35"/>
    </row>
    <row r="674">
      <c r="A674" s="35"/>
      <c r="B674" s="35"/>
      <c r="D674" s="35"/>
    </row>
    <row r="675">
      <c r="A675" s="35"/>
      <c r="B675" s="35"/>
      <c r="D675" s="35"/>
    </row>
    <row r="676">
      <c r="A676" s="35"/>
      <c r="B676" s="35"/>
      <c r="D676" s="35"/>
    </row>
    <row r="677">
      <c r="A677" s="35"/>
      <c r="B677" s="35"/>
      <c r="D677" s="35"/>
    </row>
    <row r="678">
      <c r="A678" s="35"/>
      <c r="B678" s="35"/>
      <c r="D678" s="35"/>
    </row>
    <row r="679">
      <c r="A679" s="35"/>
      <c r="B679" s="35"/>
      <c r="D679" s="35"/>
    </row>
    <row r="680">
      <c r="A680" s="35"/>
      <c r="B680" s="35"/>
      <c r="D680" s="35"/>
    </row>
    <row r="681">
      <c r="A681" s="35"/>
      <c r="B681" s="35"/>
      <c r="D681" s="35"/>
    </row>
    <row r="682">
      <c r="A682" s="35"/>
      <c r="B682" s="35"/>
      <c r="D682" s="35"/>
    </row>
    <row r="683">
      <c r="A683" s="35"/>
      <c r="B683" s="35"/>
      <c r="D683" s="35"/>
    </row>
    <row r="684">
      <c r="A684" s="35"/>
      <c r="B684" s="35"/>
      <c r="D684" s="35"/>
    </row>
    <row r="685">
      <c r="A685" s="35"/>
      <c r="B685" s="35"/>
      <c r="D685" s="35"/>
    </row>
    <row r="686">
      <c r="A686" s="35"/>
      <c r="B686" s="35"/>
      <c r="D686" s="35"/>
    </row>
    <row r="687">
      <c r="A687" s="35"/>
      <c r="B687" s="35"/>
      <c r="D687" s="35"/>
    </row>
    <row r="688">
      <c r="A688" s="35"/>
      <c r="B688" s="35"/>
      <c r="D688" s="35"/>
    </row>
    <row r="689">
      <c r="A689" s="35"/>
      <c r="B689" s="35"/>
      <c r="D689" s="35"/>
    </row>
    <row r="690">
      <c r="A690" s="35"/>
      <c r="B690" s="35"/>
      <c r="D690" s="35"/>
    </row>
    <row r="691">
      <c r="A691" s="35"/>
      <c r="B691" s="35"/>
      <c r="D691" s="35"/>
    </row>
    <row r="692">
      <c r="A692" s="35"/>
      <c r="B692" s="35"/>
      <c r="D692" s="35"/>
    </row>
    <row r="693">
      <c r="A693" s="35"/>
      <c r="B693" s="35"/>
      <c r="D693" s="35"/>
    </row>
    <row r="694">
      <c r="A694" s="35"/>
      <c r="B694" s="35"/>
      <c r="D694" s="35"/>
    </row>
    <row r="695">
      <c r="A695" s="35"/>
      <c r="B695" s="35"/>
      <c r="D695" s="35"/>
    </row>
    <row r="696">
      <c r="A696" s="35"/>
      <c r="B696" s="35"/>
      <c r="D696" s="35"/>
    </row>
    <row r="697">
      <c r="A697" s="35"/>
      <c r="B697" s="35"/>
      <c r="D697" s="35"/>
    </row>
    <row r="698">
      <c r="A698" s="35"/>
      <c r="B698" s="35"/>
      <c r="D698" s="35"/>
    </row>
    <row r="699">
      <c r="A699" s="35"/>
      <c r="B699" s="35"/>
      <c r="D699" s="35"/>
    </row>
    <row r="700">
      <c r="A700" s="35"/>
      <c r="B700" s="35"/>
      <c r="D700" s="35"/>
    </row>
    <row r="701">
      <c r="A701" s="35"/>
      <c r="B701" s="35"/>
      <c r="D701" s="35"/>
    </row>
    <row r="702">
      <c r="A702" s="35"/>
      <c r="B702" s="35"/>
      <c r="D702" s="35"/>
    </row>
    <row r="703">
      <c r="A703" s="35"/>
      <c r="B703" s="35"/>
      <c r="D703" s="35"/>
    </row>
    <row r="704">
      <c r="A704" s="35"/>
      <c r="B704" s="35"/>
      <c r="D704" s="35"/>
    </row>
    <row r="705">
      <c r="A705" s="35"/>
      <c r="B705" s="35"/>
      <c r="D705" s="35"/>
    </row>
    <row r="706">
      <c r="A706" s="35"/>
      <c r="B706" s="35"/>
      <c r="D706" s="35"/>
    </row>
    <row r="707">
      <c r="A707" s="35"/>
      <c r="B707" s="35"/>
      <c r="D707" s="35"/>
    </row>
    <row r="708">
      <c r="A708" s="35"/>
      <c r="B708" s="35"/>
      <c r="D708" s="35"/>
    </row>
    <row r="709">
      <c r="A709" s="35"/>
      <c r="B709" s="35"/>
      <c r="D709" s="35"/>
    </row>
    <row r="710">
      <c r="A710" s="35"/>
      <c r="B710" s="35"/>
      <c r="D710" s="35"/>
    </row>
    <row r="711">
      <c r="A711" s="35"/>
      <c r="B711" s="35"/>
      <c r="D711" s="35"/>
    </row>
    <row r="712">
      <c r="A712" s="35"/>
      <c r="B712" s="35"/>
      <c r="D712" s="35"/>
    </row>
    <row r="713">
      <c r="A713" s="35"/>
      <c r="B713" s="35"/>
      <c r="D713" s="35"/>
    </row>
    <row r="714">
      <c r="A714" s="35"/>
      <c r="B714" s="35"/>
      <c r="D714" s="35"/>
    </row>
    <row r="715">
      <c r="A715" s="35"/>
      <c r="B715" s="35"/>
      <c r="D715" s="35"/>
    </row>
    <row r="716">
      <c r="A716" s="35"/>
      <c r="B716" s="35"/>
      <c r="D716" s="35"/>
    </row>
    <row r="717">
      <c r="A717" s="35"/>
      <c r="B717" s="35"/>
      <c r="D717" s="35"/>
    </row>
    <row r="718">
      <c r="A718" s="35"/>
      <c r="B718" s="35"/>
      <c r="D718" s="35"/>
    </row>
    <row r="719">
      <c r="A719" s="35"/>
      <c r="B719" s="35"/>
      <c r="D719" s="35"/>
    </row>
    <row r="720">
      <c r="A720" s="35"/>
      <c r="B720" s="35"/>
      <c r="D720" s="35"/>
    </row>
    <row r="721">
      <c r="A721" s="35"/>
      <c r="B721" s="35"/>
      <c r="D721" s="35"/>
    </row>
    <row r="722">
      <c r="A722" s="35"/>
      <c r="B722" s="35"/>
      <c r="D722" s="35"/>
    </row>
    <row r="723">
      <c r="A723" s="35"/>
      <c r="B723" s="35"/>
      <c r="D723" s="35"/>
    </row>
    <row r="724">
      <c r="A724" s="35"/>
      <c r="B724" s="35"/>
      <c r="D724" s="35"/>
    </row>
    <row r="725">
      <c r="A725" s="35"/>
      <c r="B725" s="35"/>
      <c r="D725" s="35"/>
    </row>
    <row r="726">
      <c r="A726" s="35"/>
      <c r="B726" s="35"/>
      <c r="D726" s="35"/>
    </row>
    <row r="727">
      <c r="A727" s="35"/>
      <c r="B727" s="35"/>
      <c r="D727" s="35"/>
    </row>
    <row r="728">
      <c r="A728" s="35"/>
      <c r="B728" s="35"/>
      <c r="D728" s="35"/>
    </row>
    <row r="729">
      <c r="A729" s="35"/>
      <c r="B729" s="35"/>
      <c r="D729" s="35"/>
    </row>
    <row r="730">
      <c r="A730" s="35"/>
      <c r="B730" s="35"/>
      <c r="D730" s="35"/>
    </row>
    <row r="731">
      <c r="A731" s="35"/>
      <c r="B731" s="35"/>
      <c r="D731" s="35"/>
    </row>
    <row r="732">
      <c r="A732" s="35"/>
      <c r="B732" s="35"/>
      <c r="D732" s="35"/>
    </row>
    <row r="733">
      <c r="A733" s="35"/>
      <c r="B733" s="35"/>
      <c r="D733" s="35"/>
    </row>
    <row r="734">
      <c r="A734" s="35"/>
      <c r="B734" s="35"/>
      <c r="D734" s="35"/>
    </row>
    <row r="735">
      <c r="A735" s="35"/>
      <c r="B735" s="35"/>
      <c r="D735" s="35"/>
    </row>
    <row r="736">
      <c r="A736" s="35"/>
      <c r="B736" s="35"/>
      <c r="D736" s="35"/>
    </row>
    <row r="737">
      <c r="A737" s="35"/>
      <c r="B737" s="35"/>
      <c r="D737" s="35"/>
    </row>
    <row r="738">
      <c r="A738" s="35"/>
      <c r="B738" s="35"/>
      <c r="D738" s="35"/>
    </row>
    <row r="739">
      <c r="A739" s="35"/>
      <c r="B739" s="35"/>
      <c r="D739" s="35"/>
    </row>
    <row r="740">
      <c r="A740" s="35"/>
      <c r="B740" s="35"/>
      <c r="D740" s="35"/>
    </row>
    <row r="741">
      <c r="A741" s="35"/>
      <c r="B741" s="35"/>
      <c r="D741" s="35"/>
    </row>
    <row r="742">
      <c r="A742" s="35"/>
      <c r="B742" s="35"/>
      <c r="D742" s="35"/>
    </row>
    <row r="743">
      <c r="A743" s="35"/>
      <c r="B743" s="35"/>
      <c r="D743" s="35"/>
    </row>
    <row r="744">
      <c r="A744" s="35"/>
      <c r="B744" s="35"/>
      <c r="D744" s="35"/>
    </row>
    <row r="745">
      <c r="A745" s="35"/>
      <c r="B745" s="35"/>
      <c r="D745" s="35"/>
    </row>
    <row r="746">
      <c r="A746" s="35"/>
      <c r="B746" s="35"/>
      <c r="D746" s="35"/>
    </row>
    <row r="747">
      <c r="A747" s="35"/>
      <c r="B747" s="35"/>
      <c r="D747" s="35"/>
    </row>
    <row r="748">
      <c r="A748" s="35"/>
      <c r="B748" s="35"/>
      <c r="D748" s="35"/>
    </row>
    <row r="749">
      <c r="A749" s="35"/>
      <c r="B749" s="35"/>
      <c r="D749" s="35"/>
    </row>
    <row r="750">
      <c r="A750" s="35"/>
      <c r="B750" s="35"/>
      <c r="D750" s="35"/>
    </row>
    <row r="751">
      <c r="A751" s="35"/>
      <c r="B751" s="35"/>
      <c r="D751" s="35"/>
    </row>
    <row r="752">
      <c r="A752" s="35"/>
      <c r="B752" s="35"/>
      <c r="D752" s="35"/>
    </row>
    <row r="753">
      <c r="A753" s="35"/>
      <c r="B753" s="35"/>
      <c r="D753" s="35"/>
    </row>
    <row r="754">
      <c r="A754" s="35"/>
      <c r="B754" s="35"/>
      <c r="D754" s="35"/>
    </row>
    <row r="755">
      <c r="A755" s="35"/>
      <c r="B755" s="35"/>
      <c r="D755" s="35"/>
    </row>
    <row r="756">
      <c r="A756" s="35"/>
      <c r="B756" s="35"/>
      <c r="D756" s="35"/>
    </row>
    <row r="757">
      <c r="A757" s="35"/>
      <c r="B757" s="35"/>
      <c r="D757" s="35"/>
    </row>
    <row r="758">
      <c r="A758" s="35"/>
      <c r="B758" s="35"/>
      <c r="D758" s="35"/>
    </row>
    <row r="759">
      <c r="A759" s="35"/>
      <c r="B759" s="35"/>
      <c r="D759" s="35"/>
    </row>
    <row r="760">
      <c r="A760" s="35"/>
      <c r="B760" s="35"/>
      <c r="D760" s="35"/>
    </row>
    <row r="761">
      <c r="A761" s="35"/>
      <c r="B761" s="35"/>
      <c r="D761" s="35"/>
    </row>
    <row r="762">
      <c r="A762" s="35"/>
      <c r="B762" s="35"/>
      <c r="D762" s="35"/>
    </row>
    <row r="763">
      <c r="A763" s="35"/>
      <c r="B763" s="35"/>
      <c r="D763" s="35"/>
    </row>
    <row r="764">
      <c r="A764" s="35"/>
      <c r="B764" s="35"/>
      <c r="D764" s="35"/>
    </row>
    <row r="765">
      <c r="A765" s="35"/>
      <c r="B765" s="35"/>
      <c r="D765" s="35"/>
    </row>
    <row r="766">
      <c r="A766" s="35"/>
      <c r="B766" s="35"/>
      <c r="D766" s="35"/>
    </row>
    <row r="767">
      <c r="A767" s="35"/>
      <c r="B767" s="35"/>
      <c r="D767" s="35"/>
    </row>
    <row r="768">
      <c r="A768" s="35"/>
      <c r="B768" s="35"/>
      <c r="D768" s="35"/>
    </row>
    <row r="769">
      <c r="A769" s="35"/>
      <c r="B769" s="35"/>
      <c r="D769" s="35"/>
    </row>
    <row r="770">
      <c r="A770" s="35"/>
      <c r="B770" s="35"/>
      <c r="D770" s="35"/>
    </row>
    <row r="771">
      <c r="A771" s="35"/>
      <c r="B771" s="35"/>
      <c r="D771" s="35"/>
    </row>
    <row r="772">
      <c r="A772" s="35"/>
      <c r="B772" s="35"/>
      <c r="D772" s="35"/>
    </row>
    <row r="773">
      <c r="A773" s="35"/>
      <c r="B773" s="35"/>
      <c r="D773" s="35"/>
    </row>
    <row r="774">
      <c r="A774" s="35"/>
      <c r="B774" s="35"/>
      <c r="D774" s="35"/>
    </row>
    <row r="775">
      <c r="A775" s="35"/>
      <c r="B775" s="35"/>
      <c r="D775" s="35"/>
    </row>
    <row r="776">
      <c r="A776" s="35"/>
      <c r="B776" s="35"/>
      <c r="D776" s="35"/>
    </row>
    <row r="777">
      <c r="A777" s="35"/>
      <c r="B777" s="35"/>
      <c r="D777" s="35"/>
    </row>
    <row r="778">
      <c r="A778" s="35"/>
      <c r="B778" s="35"/>
      <c r="D778" s="35"/>
    </row>
    <row r="779">
      <c r="A779" s="35"/>
      <c r="B779" s="35"/>
      <c r="D779" s="35"/>
    </row>
    <row r="780">
      <c r="A780" s="35"/>
      <c r="B780" s="35"/>
      <c r="D780" s="35"/>
    </row>
    <row r="781">
      <c r="A781" s="35"/>
      <c r="B781" s="35"/>
      <c r="D781" s="35"/>
    </row>
    <row r="782">
      <c r="A782" s="35"/>
      <c r="B782" s="35"/>
      <c r="D782" s="35"/>
    </row>
    <row r="783">
      <c r="A783" s="35"/>
      <c r="B783" s="35"/>
      <c r="D783" s="35"/>
    </row>
    <row r="784">
      <c r="A784" s="35"/>
      <c r="B784" s="35"/>
      <c r="D784" s="35"/>
    </row>
    <row r="785">
      <c r="A785" s="35"/>
      <c r="B785" s="35"/>
      <c r="D785" s="35"/>
    </row>
    <row r="786">
      <c r="A786" s="35"/>
      <c r="B786" s="35"/>
      <c r="D786" s="35"/>
    </row>
    <row r="787">
      <c r="A787" s="35"/>
      <c r="B787" s="35"/>
      <c r="D787" s="35"/>
    </row>
    <row r="788">
      <c r="A788" s="35"/>
      <c r="B788" s="35"/>
      <c r="D788" s="35"/>
    </row>
    <row r="789">
      <c r="A789" s="35"/>
      <c r="B789" s="35"/>
      <c r="D789" s="35"/>
    </row>
    <row r="790">
      <c r="A790" s="35"/>
      <c r="B790" s="35"/>
      <c r="D790" s="35"/>
    </row>
    <row r="791">
      <c r="A791" s="35"/>
      <c r="B791" s="35"/>
      <c r="D791" s="35"/>
    </row>
    <row r="792">
      <c r="A792" s="35"/>
      <c r="B792" s="35"/>
      <c r="D792" s="35"/>
    </row>
    <row r="793">
      <c r="A793" s="35"/>
      <c r="B793" s="35"/>
      <c r="D793" s="35"/>
    </row>
    <row r="794">
      <c r="A794" s="35"/>
      <c r="B794" s="35"/>
      <c r="D794" s="35"/>
    </row>
    <row r="795">
      <c r="A795" s="35"/>
      <c r="B795" s="35"/>
      <c r="D795" s="35"/>
    </row>
    <row r="796">
      <c r="A796" s="35"/>
      <c r="B796" s="35"/>
      <c r="D796" s="35"/>
    </row>
    <row r="797">
      <c r="A797" s="35"/>
      <c r="B797" s="35"/>
      <c r="D797" s="35"/>
    </row>
    <row r="798">
      <c r="A798" s="35"/>
      <c r="B798" s="35"/>
      <c r="D798" s="35"/>
    </row>
    <row r="799">
      <c r="A799" s="35"/>
      <c r="B799" s="35"/>
      <c r="D799" s="35"/>
    </row>
    <row r="800">
      <c r="A800" s="35"/>
      <c r="B800" s="35"/>
      <c r="D800" s="35"/>
    </row>
    <row r="801">
      <c r="A801" s="35"/>
      <c r="B801" s="35"/>
      <c r="D801" s="35"/>
    </row>
    <row r="802">
      <c r="A802" s="35"/>
      <c r="B802" s="35"/>
      <c r="D802" s="35"/>
    </row>
    <row r="803">
      <c r="A803" s="35"/>
      <c r="B803" s="35"/>
      <c r="D803" s="35"/>
    </row>
    <row r="804">
      <c r="A804" s="35"/>
      <c r="B804" s="35"/>
      <c r="D804" s="35"/>
    </row>
    <row r="805">
      <c r="A805" s="35"/>
      <c r="B805" s="35"/>
      <c r="D805" s="35"/>
    </row>
    <row r="806">
      <c r="A806" s="35"/>
      <c r="B806" s="35"/>
      <c r="D806" s="35"/>
    </row>
    <row r="807">
      <c r="A807" s="35"/>
      <c r="B807" s="35"/>
      <c r="D807" s="35"/>
    </row>
    <row r="808">
      <c r="A808" s="35"/>
      <c r="B808" s="35"/>
      <c r="D808" s="35"/>
    </row>
    <row r="809">
      <c r="A809" s="35"/>
      <c r="B809" s="35"/>
      <c r="D809" s="35"/>
    </row>
    <row r="810">
      <c r="A810" s="35"/>
      <c r="B810" s="35"/>
      <c r="D810" s="35"/>
    </row>
    <row r="811">
      <c r="A811" s="35"/>
      <c r="B811" s="35"/>
      <c r="D811" s="35"/>
    </row>
    <row r="812">
      <c r="A812" s="35"/>
      <c r="B812" s="35"/>
      <c r="D812" s="35"/>
    </row>
    <row r="813">
      <c r="A813" s="35"/>
      <c r="B813" s="35"/>
      <c r="D813" s="35"/>
    </row>
    <row r="814">
      <c r="A814" s="35"/>
      <c r="B814" s="35"/>
      <c r="D814" s="35"/>
    </row>
    <row r="815">
      <c r="A815" s="35"/>
      <c r="B815" s="35"/>
      <c r="D815" s="35"/>
    </row>
    <row r="816">
      <c r="A816" s="35"/>
      <c r="B816" s="35"/>
      <c r="D816" s="35"/>
    </row>
    <row r="817">
      <c r="A817" s="35"/>
      <c r="B817" s="35"/>
      <c r="D817" s="35"/>
    </row>
    <row r="818">
      <c r="A818" s="35"/>
      <c r="B818" s="35"/>
      <c r="D818" s="35"/>
    </row>
    <row r="819">
      <c r="A819" s="35"/>
      <c r="B819" s="35"/>
      <c r="D819" s="35"/>
    </row>
    <row r="820">
      <c r="A820" s="35"/>
      <c r="B820" s="35"/>
      <c r="D820" s="35"/>
    </row>
    <row r="821">
      <c r="A821" s="35"/>
      <c r="B821" s="35"/>
      <c r="D821" s="35"/>
    </row>
    <row r="822">
      <c r="A822" s="35"/>
      <c r="B822" s="35"/>
      <c r="D822" s="35"/>
    </row>
    <row r="823">
      <c r="A823" s="35"/>
      <c r="B823" s="35"/>
      <c r="D823" s="35"/>
    </row>
    <row r="824">
      <c r="A824" s="35"/>
      <c r="B824" s="35"/>
      <c r="D824" s="35"/>
    </row>
    <row r="825">
      <c r="A825" s="35"/>
      <c r="B825" s="35"/>
      <c r="D825" s="35"/>
    </row>
    <row r="826">
      <c r="A826" s="35"/>
      <c r="B826" s="35"/>
      <c r="D826" s="35"/>
    </row>
    <row r="827">
      <c r="A827" s="35"/>
      <c r="B827" s="35"/>
      <c r="D827" s="35"/>
    </row>
    <row r="828">
      <c r="A828" s="35"/>
      <c r="B828" s="35"/>
      <c r="D828" s="35"/>
    </row>
    <row r="829">
      <c r="A829" s="35"/>
      <c r="B829" s="35"/>
      <c r="D829" s="35"/>
    </row>
    <row r="830">
      <c r="A830" s="35"/>
      <c r="B830" s="35"/>
      <c r="D830" s="35"/>
    </row>
    <row r="831">
      <c r="A831" s="35"/>
      <c r="B831" s="35"/>
      <c r="D831" s="35"/>
    </row>
    <row r="832">
      <c r="A832" s="35"/>
      <c r="B832" s="35"/>
      <c r="D832" s="35"/>
    </row>
    <row r="833">
      <c r="A833" s="35"/>
      <c r="B833" s="35"/>
      <c r="D833" s="35"/>
    </row>
    <row r="834">
      <c r="A834" s="35"/>
      <c r="B834" s="35"/>
      <c r="D834" s="35"/>
    </row>
    <row r="835">
      <c r="A835" s="35"/>
      <c r="B835" s="35"/>
      <c r="D835" s="35"/>
    </row>
    <row r="836">
      <c r="A836" s="35"/>
      <c r="B836" s="35"/>
      <c r="D836" s="35"/>
    </row>
    <row r="837">
      <c r="A837" s="35"/>
      <c r="B837" s="35"/>
      <c r="D837" s="35"/>
    </row>
    <row r="838">
      <c r="A838" s="35"/>
      <c r="B838" s="35"/>
      <c r="D838" s="35"/>
    </row>
    <row r="839">
      <c r="A839" s="35"/>
      <c r="B839" s="35"/>
      <c r="D839" s="35"/>
    </row>
    <row r="840">
      <c r="A840" s="35"/>
      <c r="B840" s="35"/>
      <c r="D840" s="35"/>
    </row>
    <row r="841">
      <c r="A841" s="35"/>
      <c r="B841" s="35"/>
      <c r="D841" s="35"/>
    </row>
    <row r="842">
      <c r="A842" s="35"/>
      <c r="B842" s="35"/>
      <c r="D842" s="35"/>
    </row>
    <row r="843">
      <c r="A843" s="35"/>
      <c r="B843" s="35"/>
      <c r="D843" s="35"/>
    </row>
    <row r="844">
      <c r="A844" s="35"/>
      <c r="B844" s="35"/>
      <c r="D844" s="35"/>
    </row>
    <row r="845">
      <c r="A845" s="35"/>
      <c r="B845" s="35"/>
      <c r="D845" s="35"/>
    </row>
    <row r="846">
      <c r="A846" s="35"/>
      <c r="B846" s="35"/>
      <c r="D846" s="35"/>
    </row>
    <row r="847">
      <c r="A847" s="35"/>
      <c r="B847" s="35"/>
      <c r="D847" s="35"/>
    </row>
    <row r="848">
      <c r="A848" s="35"/>
      <c r="B848" s="35"/>
      <c r="D848" s="35"/>
    </row>
    <row r="849">
      <c r="A849" s="35"/>
      <c r="B849" s="35"/>
      <c r="D849" s="35"/>
    </row>
    <row r="850">
      <c r="A850" s="35"/>
      <c r="B850" s="35"/>
      <c r="D850" s="35"/>
    </row>
    <row r="851">
      <c r="A851" s="35"/>
      <c r="B851" s="35"/>
      <c r="D851" s="35"/>
    </row>
    <row r="852">
      <c r="A852" s="35"/>
      <c r="B852" s="35"/>
      <c r="D852" s="35"/>
    </row>
    <row r="853">
      <c r="A853" s="35"/>
      <c r="B853" s="35"/>
      <c r="D853" s="35"/>
    </row>
    <row r="854">
      <c r="A854" s="35"/>
      <c r="B854" s="35"/>
      <c r="D854" s="35"/>
    </row>
    <row r="855">
      <c r="A855" s="35"/>
      <c r="B855" s="35"/>
      <c r="D855" s="35"/>
    </row>
    <row r="856">
      <c r="A856" s="35"/>
      <c r="B856" s="35"/>
      <c r="D856" s="35"/>
    </row>
    <row r="857">
      <c r="A857" s="35"/>
      <c r="B857" s="35"/>
      <c r="D857" s="35"/>
    </row>
    <row r="858">
      <c r="A858" s="35"/>
      <c r="B858" s="35"/>
      <c r="D858" s="35"/>
    </row>
    <row r="859">
      <c r="A859" s="35"/>
      <c r="B859" s="35"/>
      <c r="D859" s="35"/>
    </row>
    <row r="860">
      <c r="A860" s="35"/>
      <c r="B860" s="35"/>
      <c r="D860" s="35"/>
    </row>
    <row r="861">
      <c r="A861" s="35"/>
      <c r="B861" s="35"/>
      <c r="D861" s="35"/>
    </row>
    <row r="862">
      <c r="A862" s="35"/>
      <c r="B862" s="35"/>
      <c r="D862" s="35"/>
    </row>
    <row r="863">
      <c r="A863" s="35"/>
      <c r="B863" s="35"/>
      <c r="D863" s="35"/>
    </row>
    <row r="864">
      <c r="A864" s="35"/>
      <c r="B864" s="35"/>
      <c r="D864" s="35"/>
    </row>
    <row r="865">
      <c r="A865" s="35"/>
      <c r="B865" s="35"/>
      <c r="D865" s="35"/>
    </row>
    <row r="866">
      <c r="A866" s="35"/>
      <c r="B866" s="35"/>
      <c r="D866" s="35"/>
    </row>
    <row r="867">
      <c r="A867" s="35"/>
      <c r="B867" s="35"/>
      <c r="D867" s="35"/>
    </row>
    <row r="868">
      <c r="A868" s="35"/>
      <c r="B868" s="35"/>
      <c r="D868" s="35"/>
    </row>
    <row r="869">
      <c r="A869" s="35"/>
      <c r="B869" s="35"/>
      <c r="D869" s="35"/>
    </row>
    <row r="870">
      <c r="A870" s="35"/>
      <c r="B870" s="35"/>
      <c r="D870" s="35"/>
    </row>
    <row r="871">
      <c r="A871" s="35"/>
      <c r="B871" s="35"/>
      <c r="D871" s="35"/>
    </row>
    <row r="872">
      <c r="A872" s="35"/>
      <c r="B872" s="35"/>
      <c r="D872" s="35"/>
    </row>
    <row r="873">
      <c r="A873" s="35"/>
      <c r="B873" s="35"/>
      <c r="D873" s="35"/>
    </row>
    <row r="874">
      <c r="A874" s="35"/>
      <c r="B874" s="35"/>
      <c r="D874" s="35"/>
    </row>
    <row r="875">
      <c r="A875" s="35"/>
      <c r="B875" s="35"/>
      <c r="D875" s="35"/>
    </row>
    <row r="876">
      <c r="A876" s="35"/>
      <c r="B876" s="35"/>
      <c r="D876" s="35"/>
    </row>
    <row r="877">
      <c r="A877" s="35"/>
      <c r="B877" s="35"/>
      <c r="D877" s="35"/>
    </row>
    <row r="878">
      <c r="A878" s="35"/>
      <c r="B878" s="35"/>
      <c r="D878" s="35"/>
    </row>
    <row r="879">
      <c r="A879" s="35"/>
      <c r="B879" s="35"/>
      <c r="D879" s="35"/>
    </row>
    <row r="880">
      <c r="A880" s="35"/>
      <c r="B880" s="35"/>
      <c r="D880" s="35"/>
    </row>
    <row r="881">
      <c r="A881" s="35"/>
      <c r="B881" s="35"/>
      <c r="D881" s="35"/>
    </row>
    <row r="882">
      <c r="A882" s="35"/>
      <c r="B882" s="35"/>
      <c r="D882" s="35"/>
    </row>
    <row r="883">
      <c r="A883" s="35"/>
      <c r="B883" s="35"/>
      <c r="D883" s="35"/>
    </row>
    <row r="884">
      <c r="A884" s="35"/>
      <c r="B884" s="35"/>
      <c r="D884" s="35"/>
    </row>
    <row r="885">
      <c r="A885" s="35"/>
      <c r="B885" s="35"/>
      <c r="D885" s="35"/>
    </row>
    <row r="886">
      <c r="A886" s="35"/>
      <c r="B886" s="35"/>
      <c r="D886" s="35"/>
    </row>
    <row r="887">
      <c r="A887" s="35"/>
      <c r="B887" s="35"/>
      <c r="D887" s="35"/>
    </row>
    <row r="888">
      <c r="A888" s="35"/>
      <c r="B888" s="35"/>
      <c r="D888" s="35"/>
    </row>
    <row r="889">
      <c r="A889" s="35"/>
      <c r="B889" s="35"/>
      <c r="D889" s="35"/>
    </row>
    <row r="890">
      <c r="A890" s="35"/>
      <c r="B890" s="35"/>
      <c r="D890" s="35"/>
    </row>
    <row r="891">
      <c r="A891" s="35"/>
      <c r="B891" s="35"/>
      <c r="D891" s="35"/>
    </row>
    <row r="892">
      <c r="A892" s="35"/>
      <c r="B892" s="35"/>
      <c r="D892" s="35"/>
    </row>
    <row r="893">
      <c r="A893" s="35"/>
      <c r="B893" s="35"/>
      <c r="D893" s="35"/>
    </row>
    <row r="894">
      <c r="A894" s="35"/>
      <c r="B894" s="35"/>
      <c r="D894" s="35"/>
    </row>
    <row r="895">
      <c r="A895" s="35"/>
      <c r="B895" s="35"/>
      <c r="D895" s="35"/>
    </row>
    <row r="896">
      <c r="A896" s="35"/>
      <c r="B896" s="35"/>
      <c r="D896" s="35"/>
    </row>
    <row r="897">
      <c r="A897" s="35"/>
      <c r="B897" s="35"/>
      <c r="D897" s="35"/>
    </row>
    <row r="898">
      <c r="A898" s="35"/>
      <c r="B898" s="35"/>
      <c r="D898" s="35"/>
    </row>
    <row r="899">
      <c r="A899" s="35"/>
      <c r="B899" s="35"/>
      <c r="D899" s="35"/>
    </row>
    <row r="900">
      <c r="A900" s="35"/>
      <c r="B900" s="35"/>
      <c r="D900" s="35"/>
    </row>
    <row r="901">
      <c r="A901" s="35"/>
      <c r="B901" s="35"/>
      <c r="D901" s="35"/>
    </row>
    <row r="902">
      <c r="A902" s="35"/>
      <c r="B902" s="35"/>
      <c r="D902" s="35"/>
    </row>
    <row r="903">
      <c r="A903" s="35"/>
      <c r="B903" s="35"/>
      <c r="D903" s="35"/>
    </row>
    <row r="904">
      <c r="A904" s="35"/>
      <c r="B904" s="35"/>
      <c r="D904" s="35"/>
    </row>
    <row r="905">
      <c r="A905" s="35"/>
      <c r="B905" s="35"/>
      <c r="D905" s="35"/>
    </row>
    <row r="906">
      <c r="A906" s="35"/>
      <c r="B906" s="35"/>
      <c r="D906" s="35"/>
    </row>
    <row r="907">
      <c r="A907" s="35"/>
      <c r="B907" s="35"/>
      <c r="D907" s="35"/>
    </row>
    <row r="908">
      <c r="A908" s="35"/>
      <c r="B908" s="35"/>
      <c r="D908" s="35"/>
    </row>
    <row r="909">
      <c r="A909" s="35"/>
      <c r="B909" s="35"/>
      <c r="D909" s="35"/>
    </row>
    <row r="910">
      <c r="A910" s="35"/>
      <c r="B910" s="35"/>
      <c r="D910" s="35"/>
    </row>
    <row r="911">
      <c r="A911" s="35"/>
      <c r="B911" s="35"/>
      <c r="D911" s="35"/>
    </row>
    <row r="912">
      <c r="A912" s="35"/>
      <c r="B912" s="35"/>
      <c r="D912" s="35"/>
    </row>
    <row r="913">
      <c r="A913" s="35"/>
      <c r="B913" s="35"/>
      <c r="D913" s="35"/>
    </row>
    <row r="914">
      <c r="A914" s="35"/>
      <c r="B914" s="35"/>
      <c r="D914" s="35"/>
    </row>
    <row r="915">
      <c r="A915" s="35"/>
      <c r="B915" s="35"/>
      <c r="D915" s="35"/>
    </row>
    <row r="916">
      <c r="A916" s="35"/>
      <c r="B916" s="35"/>
      <c r="D916" s="35"/>
    </row>
    <row r="917">
      <c r="A917" s="35"/>
      <c r="B917" s="35"/>
      <c r="D917" s="35"/>
    </row>
    <row r="918">
      <c r="A918" s="35"/>
      <c r="B918" s="35"/>
      <c r="D918" s="35"/>
    </row>
    <row r="919">
      <c r="A919" s="35"/>
      <c r="B919" s="35"/>
      <c r="D919" s="35"/>
    </row>
    <row r="920">
      <c r="A920" s="35"/>
      <c r="B920" s="35"/>
      <c r="D920" s="35"/>
    </row>
    <row r="921">
      <c r="A921" s="35"/>
      <c r="B921" s="35"/>
      <c r="D921" s="35"/>
    </row>
    <row r="922">
      <c r="A922" s="35"/>
      <c r="B922" s="35"/>
      <c r="D922" s="35"/>
    </row>
    <row r="923">
      <c r="A923" s="35"/>
      <c r="B923" s="35"/>
      <c r="D923" s="35"/>
    </row>
    <row r="924">
      <c r="A924" s="35"/>
      <c r="B924" s="35"/>
      <c r="D924" s="35"/>
    </row>
    <row r="925">
      <c r="A925" s="35"/>
      <c r="B925" s="35"/>
      <c r="D925" s="35"/>
    </row>
    <row r="926">
      <c r="A926" s="35"/>
      <c r="B926" s="35"/>
      <c r="D926" s="35"/>
    </row>
    <row r="927">
      <c r="A927" s="35"/>
      <c r="B927" s="35"/>
      <c r="D927" s="35"/>
    </row>
    <row r="928">
      <c r="A928" s="35"/>
      <c r="B928" s="35"/>
      <c r="D928" s="35"/>
    </row>
    <row r="929">
      <c r="A929" s="35"/>
      <c r="B929" s="35"/>
      <c r="D929" s="35"/>
    </row>
    <row r="930">
      <c r="A930" s="35"/>
      <c r="B930" s="35"/>
      <c r="D930" s="35"/>
    </row>
    <row r="931">
      <c r="A931" s="35"/>
      <c r="B931" s="35"/>
      <c r="D931" s="35"/>
    </row>
    <row r="932">
      <c r="A932" s="35"/>
      <c r="B932" s="35"/>
      <c r="D932" s="35"/>
    </row>
    <row r="933">
      <c r="A933" s="35"/>
      <c r="B933" s="35"/>
      <c r="D933" s="35"/>
    </row>
    <row r="934">
      <c r="A934" s="35"/>
      <c r="B934" s="35"/>
      <c r="D934" s="35"/>
    </row>
    <row r="935">
      <c r="A935" s="35"/>
      <c r="B935" s="35"/>
      <c r="D935" s="35"/>
    </row>
    <row r="936">
      <c r="A936" s="35"/>
      <c r="B936" s="35"/>
      <c r="D936" s="35"/>
    </row>
    <row r="937">
      <c r="A937" s="35"/>
      <c r="B937" s="35"/>
      <c r="D937" s="35"/>
    </row>
    <row r="938">
      <c r="A938" s="35"/>
      <c r="B938" s="35"/>
      <c r="D938" s="35"/>
    </row>
    <row r="939">
      <c r="A939" s="35"/>
      <c r="B939" s="35"/>
      <c r="D939" s="35"/>
    </row>
    <row r="940">
      <c r="A940" s="35"/>
      <c r="B940" s="35"/>
      <c r="D940" s="35"/>
    </row>
    <row r="941">
      <c r="A941" s="35"/>
      <c r="B941" s="35"/>
      <c r="D941" s="35"/>
    </row>
    <row r="942">
      <c r="A942" s="35"/>
      <c r="B942" s="35"/>
      <c r="D942" s="35"/>
    </row>
    <row r="943">
      <c r="A943" s="35"/>
      <c r="B943" s="35"/>
      <c r="D943" s="35"/>
    </row>
    <row r="944">
      <c r="A944" s="35"/>
      <c r="B944" s="35"/>
      <c r="D944" s="35"/>
    </row>
    <row r="945">
      <c r="A945" s="35"/>
      <c r="B945" s="35"/>
      <c r="D945" s="35"/>
    </row>
    <row r="946">
      <c r="A946" s="35"/>
      <c r="B946" s="35"/>
      <c r="D946" s="35"/>
    </row>
    <row r="947">
      <c r="A947" s="35"/>
      <c r="B947" s="35"/>
      <c r="D947" s="35"/>
    </row>
    <row r="948">
      <c r="A948" s="35"/>
      <c r="B948" s="35"/>
      <c r="D948" s="35"/>
    </row>
    <row r="949">
      <c r="A949" s="35"/>
      <c r="B949" s="35"/>
      <c r="D949" s="35"/>
    </row>
    <row r="950">
      <c r="A950" s="35"/>
      <c r="B950" s="35"/>
      <c r="D950" s="35"/>
    </row>
    <row r="951">
      <c r="A951" s="35"/>
      <c r="B951" s="35"/>
      <c r="D951" s="35"/>
    </row>
    <row r="952">
      <c r="A952" s="35"/>
      <c r="B952" s="35"/>
      <c r="D952" s="35"/>
    </row>
    <row r="953">
      <c r="A953" s="35"/>
      <c r="B953" s="35"/>
      <c r="D953" s="35"/>
    </row>
    <row r="954">
      <c r="A954" s="35"/>
      <c r="B954" s="35"/>
      <c r="D954" s="35"/>
    </row>
    <row r="955">
      <c r="A955" s="35"/>
      <c r="B955" s="35"/>
      <c r="D955" s="35"/>
    </row>
    <row r="956">
      <c r="A956" s="35"/>
      <c r="B956" s="35"/>
      <c r="D956" s="35"/>
    </row>
    <row r="957">
      <c r="A957" s="35"/>
      <c r="B957" s="35"/>
      <c r="D957" s="35"/>
    </row>
    <row r="958">
      <c r="A958" s="35"/>
      <c r="B958" s="35"/>
      <c r="D958" s="35"/>
    </row>
    <row r="959">
      <c r="A959" s="35"/>
      <c r="B959" s="35"/>
      <c r="D959" s="35"/>
    </row>
    <row r="960">
      <c r="A960" s="35"/>
      <c r="B960" s="35"/>
      <c r="D960" s="35"/>
    </row>
    <row r="961">
      <c r="A961" s="35"/>
      <c r="B961" s="35"/>
      <c r="D961" s="35"/>
    </row>
    <row r="962">
      <c r="A962" s="35"/>
      <c r="B962" s="35"/>
      <c r="D962" s="35"/>
    </row>
    <row r="963">
      <c r="A963" s="35"/>
      <c r="B963" s="35"/>
      <c r="D963" s="35"/>
    </row>
    <row r="964">
      <c r="A964" s="35"/>
      <c r="B964" s="35"/>
      <c r="D964" s="35"/>
    </row>
    <row r="965">
      <c r="A965" s="35"/>
      <c r="B965" s="35"/>
      <c r="D965" s="35"/>
    </row>
    <row r="966">
      <c r="A966" s="35"/>
      <c r="B966" s="35"/>
      <c r="D966" s="35"/>
    </row>
    <row r="967">
      <c r="A967" s="35"/>
      <c r="B967" s="35"/>
      <c r="D967" s="35"/>
    </row>
    <row r="968">
      <c r="A968" s="35"/>
      <c r="B968" s="35"/>
      <c r="D968" s="35"/>
    </row>
    <row r="969">
      <c r="A969" s="35"/>
      <c r="B969" s="35"/>
      <c r="D969" s="35"/>
    </row>
    <row r="970">
      <c r="A970" s="35"/>
      <c r="B970" s="35"/>
      <c r="D970" s="35"/>
    </row>
    <row r="971">
      <c r="A971" s="35"/>
      <c r="B971" s="35"/>
      <c r="D971" s="35"/>
    </row>
    <row r="972">
      <c r="A972" s="35"/>
      <c r="B972" s="35"/>
      <c r="D972" s="35"/>
    </row>
    <row r="973">
      <c r="A973" s="35"/>
      <c r="B973" s="35"/>
      <c r="D973" s="35"/>
    </row>
    <row r="974">
      <c r="A974" s="35"/>
      <c r="B974" s="35"/>
      <c r="D974" s="35"/>
    </row>
    <row r="975">
      <c r="A975" s="35"/>
      <c r="B975" s="35"/>
      <c r="D975" s="35"/>
    </row>
    <row r="976">
      <c r="A976" s="35"/>
      <c r="B976" s="35"/>
      <c r="D976" s="35"/>
    </row>
    <row r="977">
      <c r="A977" s="35"/>
      <c r="B977" s="35"/>
      <c r="D977" s="35"/>
    </row>
    <row r="978">
      <c r="A978" s="35"/>
      <c r="B978" s="35"/>
      <c r="D978" s="35"/>
    </row>
    <row r="979">
      <c r="A979" s="35"/>
      <c r="B979" s="35"/>
      <c r="D979" s="35"/>
    </row>
    <row r="980">
      <c r="A980" s="35"/>
      <c r="B980" s="35"/>
      <c r="D980" s="35"/>
    </row>
    <row r="981">
      <c r="A981" s="35"/>
      <c r="B981" s="35"/>
      <c r="D981" s="35"/>
    </row>
    <row r="982">
      <c r="A982" s="35"/>
      <c r="B982" s="35"/>
      <c r="D982" s="35"/>
    </row>
    <row r="983">
      <c r="A983" s="35"/>
      <c r="B983" s="35"/>
      <c r="D983" s="35"/>
    </row>
    <row r="984">
      <c r="A984" s="35"/>
      <c r="B984" s="35"/>
      <c r="D984" s="35"/>
    </row>
    <row r="985">
      <c r="A985" s="35"/>
      <c r="B985" s="35"/>
      <c r="D985" s="35"/>
    </row>
    <row r="986">
      <c r="A986" s="35"/>
      <c r="B986" s="35"/>
      <c r="D986" s="35"/>
    </row>
    <row r="987">
      <c r="A987" s="35"/>
      <c r="B987" s="35"/>
      <c r="D987" s="35"/>
    </row>
    <row r="988">
      <c r="A988" s="35"/>
      <c r="B988" s="35"/>
      <c r="D988" s="35"/>
    </row>
    <row r="989">
      <c r="A989" s="35"/>
      <c r="B989" s="35"/>
      <c r="D989" s="35"/>
    </row>
    <row r="990">
      <c r="A990" s="35"/>
      <c r="B990" s="35"/>
      <c r="D990" s="35"/>
    </row>
    <row r="991">
      <c r="A991" s="35"/>
      <c r="B991" s="35"/>
      <c r="D991" s="35"/>
    </row>
    <row r="992">
      <c r="A992" s="35"/>
      <c r="B992" s="35"/>
      <c r="D992" s="35"/>
    </row>
    <row r="993">
      <c r="A993" s="35"/>
      <c r="B993" s="35"/>
      <c r="D993" s="35"/>
    </row>
    <row r="994">
      <c r="A994" s="35"/>
      <c r="B994" s="35"/>
      <c r="D994" s="35"/>
    </row>
    <row r="995">
      <c r="A995" s="35"/>
      <c r="B995" s="35"/>
      <c r="D995" s="35"/>
    </row>
    <row r="996">
      <c r="A996" s="35"/>
      <c r="B996" s="35"/>
      <c r="D996" s="35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4.57"/>
    <col customWidth="1" min="2" max="2" width="22.0"/>
    <col customWidth="1" min="5" max="5" width="13.29"/>
    <col customWidth="1" min="6" max="6" width="17.0"/>
    <col customWidth="1" min="8" max="8" width="19.0"/>
  </cols>
  <sheetData>
    <row r="1">
      <c r="A1" s="4" t="s">
        <v>0</v>
      </c>
      <c r="B1" s="4" t="s">
        <v>4</v>
      </c>
      <c r="C1" s="4" t="s">
        <v>5</v>
      </c>
      <c r="D1" s="4" t="s">
        <v>6</v>
      </c>
      <c r="E1" s="4" t="s">
        <v>7</v>
      </c>
      <c r="F1" s="4" t="s">
        <v>8</v>
      </c>
      <c r="G1" s="6"/>
      <c r="H1" s="8" t="s">
        <v>10</v>
      </c>
      <c r="I1" s="8" t="s">
        <v>12</v>
      </c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</row>
    <row r="2">
      <c r="A2" s="9">
        <v>1.0</v>
      </c>
      <c r="B2" s="9" t="s">
        <v>15</v>
      </c>
      <c r="C2" s="13">
        <v>400000.0</v>
      </c>
      <c r="D2" s="15"/>
      <c r="E2" s="16"/>
      <c r="F2" s="17"/>
      <c r="H2" s="12" t="s">
        <v>18</v>
      </c>
      <c r="I2" s="20">
        <v>400000.0</v>
      </c>
    </row>
    <row r="3">
      <c r="A3" s="9">
        <v>2.0</v>
      </c>
      <c r="B3" s="22" t="s">
        <v>83</v>
      </c>
      <c r="C3" s="13">
        <v>150000.0</v>
      </c>
      <c r="D3" s="24"/>
      <c r="E3" s="26"/>
      <c r="F3" s="17">
        <v>14700.0</v>
      </c>
      <c r="H3" s="12" t="s">
        <v>90</v>
      </c>
      <c r="I3" s="20">
        <v>350000.0</v>
      </c>
    </row>
    <row r="4">
      <c r="A4" s="9">
        <v>3.0</v>
      </c>
      <c r="B4" s="9" t="s">
        <v>91</v>
      </c>
      <c r="C4" s="13">
        <v>300000.0</v>
      </c>
      <c r="D4" s="24"/>
      <c r="E4" s="26"/>
      <c r="F4" s="17"/>
      <c r="H4" s="12" t="s">
        <v>92</v>
      </c>
      <c r="I4" s="20">
        <v>50000.0</v>
      </c>
    </row>
    <row r="5">
      <c r="A5" s="9">
        <v>4.0</v>
      </c>
      <c r="B5" s="28" t="s">
        <v>93</v>
      </c>
      <c r="C5" s="13">
        <v>250000.0</v>
      </c>
      <c r="D5" s="16"/>
      <c r="E5" s="16"/>
      <c r="F5" s="17"/>
      <c r="H5" s="12" t="s">
        <v>33</v>
      </c>
      <c r="I5" s="20">
        <v>250000.0</v>
      </c>
    </row>
    <row r="6">
      <c r="A6" s="9">
        <v>5.0</v>
      </c>
      <c r="B6" s="9" t="s">
        <v>95</v>
      </c>
      <c r="C6" s="13">
        <v>300000.0</v>
      </c>
      <c r="D6" s="16"/>
      <c r="E6" s="16"/>
      <c r="F6" s="17">
        <v>25200.0</v>
      </c>
      <c r="H6" s="12" t="s">
        <v>41</v>
      </c>
      <c r="I6" s="20">
        <v>300000.0</v>
      </c>
    </row>
    <row r="7">
      <c r="A7" s="9">
        <v>6.0</v>
      </c>
      <c r="B7" s="9" t="s">
        <v>96</v>
      </c>
      <c r="C7" s="13">
        <v>300000.0</v>
      </c>
      <c r="D7" s="16"/>
      <c r="E7" s="16"/>
      <c r="F7" s="17">
        <v>25200.0</v>
      </c>
      <c r="H7" s="12" t="s">
        <v>37</v>
      </c>
      <c r="I7" s="20">
        <v>100000.0</v>
      </c>
    </row>
    <row r="8">
      <c r="A8" s="9">
        <v>7.0</v>
      </c>
      <c r="B8" s="9" t="s">
        <v>98</v>
      </c>
      <c r="C8" s="13">
        <v>250000.0</v>
      </c>
      <c r="D8" s="16"/>
      <c r="E8" s="16"/>
      <c r="F8" s="16"/>
      <c r="H8" s="12" t="s">
        <v>45</v>
      </c>
      <c r="I8" s="20">
        <v>250000.0</v>
      </c>
    </row>
    <row r="9">
      <c r="A9" s="9">
        <v>8.0</v>
      </c>
      <c r="B9" s="9" t="s">
        <v>99</v>
      </c>
      <c r="C9" s="13">
        <v>300000.0</v>
      </c>
      <c r="D9" s="16"/>
      <c r="E9" s="16"/>
      <c r="F9" s="17">
        <v>25200.0</v>
      </c>
      <c r="H9" s="12" t="s">
        <v>84</v>
      </c>
      <c r="I9" s="20">
        <v>50000.0</v>
      </c>
    </row>
    <row r="10">
      <c r="A10" s="9">
        <v>9.0</v>
      </c>
      <c r="B10" s="9" t="s">
        <v>100</v>
      </c>
      <c r="C10" s="13">
        <v>400000.0</v>
      </c>
      <c r="D10" s="16"/>
      <c r="E10" s="16"/>
      <c r="F10" s="17">
        <v>25200.0</v>
      </c>
      <c r="H10" s="12" t="s">
        <v>49</v>
      </c>
      <c r="I10" s="20">
        <v>1000000.0</v>
      </c>
    </row>
    <row r="11">
      <c r="A11" s="9">
        <v>10.0</v>
      </c>
      <c r="B11" s="22" t="s">
        <v>101</v>
      </c>
      <c r="C11" s="13">
        <v>150000.0</v>
      </c>
      <c r="D11" s="16"/>
      <c r="E11" s="16"/>
      <c r="F11" s="17"/>
      <c r="H11" s="12" t="s">
        <v>53</v>
      </c>
      <c r="I11" s="20">
        <v>300000.0</v>
      </c>
    </row>
    <row r="12">
      <c r="A12" s="9">
        <v>11.0</v>
      </c>
      <c r="B12" s="9" t="s">
        <v>103</v>
      </c>
      <c r="C12" s="13">
        <v>250000.0</v>
      </c>
      <c r="D12" s="16"/>
      <c r="E12" s="16"/>
      <c r="F12" s="16"/>
      <c r="H12" s="12" t="s">
        <v>104</v>
      </c>
      <c r="I12" s="20">
        <v>550000.0</v>
      </c>
    </row>
    <row r="13">
      <c r="A13" s="9">
        <v>12.0</v>
      </c>
      <c r="B13" s="9" t="s">
        <v>106</v>
      </c>
      <c r="C13" s="13">
        <v>250000.0</v>
      </c>
      <c r="D13" s="16"/>
      <c r="E13" s="16"/>
      <c r="F13" s="17">
        <v>16800.0</v>
      </c>
      <c r="H13" s="12" t="s">
        <v>107</v>
      </c>
      <c r="I13" s="39">
        <f>SUM(I2:I12)</f>
        <v>3600000</v>
      </c>
    </row>
    <row r="14">
      <c r="A14" s="9">
        <v>13.0</v>
      </c>
      <c r="B14" s="28" t="s">
        <v>119</v>
      </c>
      <c r="C14" s="13">
        <v>200000.0</v>
      </c>
      <c r="D14" s="16"/>
      <c r="E14" s="16"/>
      <c r="F14" s="17"/>
    </row>
    <row r="15">
      <c r="A15" s="9">
        <v>14.0</v>
      </c>
      <c r="B15" s="28" t="s">
        <v>120</v>
      </c>
      <c r="C15" s="13">
        <v>250000.0</v>
      </c>
      <c r="D15" s="24"/>
      <c r="E15" s="24"/>
      <c r="F15" s="13"/>
    </row>
    <row r="16">
      <c r="A16" s="9">
        <v>15.0</v>
      </c>
      <c r="B16" s="9" t="s">
        <v>121</v>
      </c>
      <c r="C16" s="40">
        <v>350000.0</v>
      </c>
      <c r="D16" s="41"/>
      <c r="E16" s="41"/>
      <c r="F16" s="13"/>
    </row>
    <row r="17">
      <c r="A17" s="9">
        <v>16.0</v>
      </c>
      <c r="B17" s="28" t="s">
        <v>125</v>
      </c>
      <c r="C17" s="40">
        <v>150000.0</v>
      </c>
      <c r="D17" s="41"/>
      <c r="E17" s="41"/>
      <c r="F17" s="13"/>
    </row>
    <row r="18">
      <c r="A18" s="41"/>
      <c r="B18" s="9" t="s">
        <v>107</v>
      </c>
      <c r="C18" s="40">
        <f>SUM(C2:C17)</f>
        <v>4250000</v>
      </c>
      <c r="D18" s="41"/>
      <c r="E18" s="41"/>
      <c r="F18" s="41"/>
    </row>
    <row r="19">
      <c r="A19" s="42"/>
      <c r="B19" s="42"/>
      <c r="C19" s="42"/>
      <c r="D19" s="42"/>
      <c r="E19" s="42"/>
      <c r="F19" s="42"/>
    </row>
    <row r="20">
      <c r="A20" s="42"/>
      <c r="B20" s="42"/>
      <c r="C20" s="42"/>
      <c r="D20" s="42"/>
      <c r="E20" s="42"/>
      <c r="F20" s="42"/>
    </row>
    <row r="21">
      <c r="A21" s="42"/>
      <c r="B21" s="42"/>
      <c r="C21" s="42"/>
      <c r="D21" s="42"/>
      <c r="E21" s="42"/>
      <c r="F21" s="42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1" max="1" width="8.14"/>
    <col customWidth="1" min="2" max="2" width="43.43"/>
    <col customWidth="1" min="3" max="3" width="8.71"/>
    <col customWidth="1" min="5" max="30" width="7.29"/>
  </cols>
  <sheetData>
    <row r="1">
      <c r="A1" s="5" t="s">
        <v>1</v>
      </c>
      <c r="B1" s="11" t="s">
        <v>9</v>
      </c>
      <c r="C1" s="11" t="s">
        <v>16</v>
      </c>
      <c r="D1" s="11" t="s">
        <v>17</v>
      </c>
      <c r="E1" s="14" t="s">
        <v>18</v>
      </c>
      <c r="F1" s="18"/>
      <c r="G1" s="14" t="s">
        <v>26</v>
      </c>
      <c r="H1" s="18"/>
      <c r="I1" s="14" t="s">
        <v>30</v>
      </c>
      <c r="J1" s="18"/>
      <c r="K1" s="14" t="s">
        <v>33</v>
      </c>
      <c r="L1" s="18"/>
      <c r="M1" s="14" t="s">
        <v>37</v>
      </c>
      <c r="N1" s="18"/>
      <c r="O1" s="14" t="s">
        <v>82</v>
      </c>
      <c r="P1" s="18"/>
      <c r="Q1" s="14" t="s">
        <v>41</v>
      </c>
      <c r="R1" s="18"/>
      <c r="S1" s="14" t="s">
        <v>84</v>
      </c>
      <c r="T1" s="18"/>
      <c r="U1" s="14" t="s">
        <v>49</v>
      </c>
      <c r="V1" s="18"/>
      <c r="W1" s="14" t="s">
        <v>85</v>
      </c>
      <c r="X1" s="18"/>
      <c r="Y1" s="14" t="s">
        <v>87</v>
      </c>
      <c r="Z1" s="18"/>
      <c r="AA1" s="14" t="s">
        <v>88</v>
      </c>
      <c r="AB1" s="18"/>
      <c r="AC1" s="14" t="s">
        <v>89</v>
      </c>
      <c r="AD1" s="18"/>
    </row>
    <row r="2">
      <c r="A2" s="23"/>
      <c r="B2" s="27"/>
      <c r="C2" s="27"/>
      <c r="D2" s="27"/>
      <c r="E2" s="29" t="s">
        <v>94</v>
      </c>
      <c r="F2" s="29" t="s">
        <v>97</v>
      </c>
      <c r="G2" s="29" t="s">
        <v>94</v>
      </c>
      <c r="H2" s="29" t="s">
        <v>97</v>
      </c>
      <c r="I2" s="29" t="s">
        <v>94</v>
      </c>
      <c r="J2" s="29" t="s">
        <v>97</v>
      </c>
      <c r="K2" s="29" t="s">
        <v>94</v>
      </c>
      <c r="L2" s="29" t="s">
        <v>97</v>
      </c>
      <c r="M2" s="29" t="s">
        <v>94</v>
      </c>
      <c r="N2" s="29" t="s">
        <v>97</v>
      </c>
      <c r="O2" s="29" t="s">
        <v>94</v>
      </c>
      <c r="P2" s="29" t="s">
        <v>97</v>
      </c>
      <c r="Q2" s="29" t="s">
        <v>94</v>
      </c>
      <c r="R2" s="29" t="s">
        <v>97</v>
      </c>
      <c r="S2" s="29" t="s">
        <v>94</v>
      </c>
      <c r="T2" s="29" t="s">
        <v>97</v>
      </c>
      <c r="U2" s="29" t="s">
        <v>94</v>
      </c>
      <c r="V2" s="29" t="s">
        <v>97</v>
      </c>
      <c r="W2" s="29" t="s">
        <v>94</v>
      </c>
      <c r="X2" s="29" t="s">
        <v>97</v>
      </c>
      <c r="Y2" s="29" t="s">
        <v>94</v>
      </c>
      <c r="Z2" s="29" t="s">
        <v>97</v>
      </c>
      <c r="AA2" s="29" t="s">
        <v>94</v>
      </c>
      <c r="AB2" s="29" t="s">
        <v>97</v>
      </c>
      <c r="AC2" s="29" t="s">
        <v>94</v>
      </c>
      <c r="AD2" s="29" t="s">
        <v>97</v>
      </c>
    </row>
    <row r="3">
      <c r="A3" s="32">
        <v>1.0</v>
      </c>
      <c r="B3" s="34" t="s">
        <v>108</v>
      </c>
      <c r="C3" s="29" t="s">
        <v>117</v>
      </c>
      <c r="D3" s="36"/>
      <c r="E3" s="37">
        <v>1.0</v>
      </c>
      <c r="F3" s="37">
        <v>1.0</v>
      </c>
      <c r="G3" s="38">
        <v>0.0</v>
      </c>
      <c r="H3" s="38">
        <v>0.0</v>
      </c>
      <c r="I3" s="38">
        <v>0.0</v>
      </c>
      <c r="J3" s="38">
        <v>0.0</v>
      </c>
      <c r="K3" s="38">
        <v>0.0</v>
      </c>
      <c r="L3" s="38">
        <v>0.0</v>
      </c>
      <c r="M3" s="38">
        <v>0.0</v>
      </c>
      <c r="N3" s="38">
        <v>0.0</v>
      </c>
      <c r="O3" s="38">
        <v>0.0</v>
      </c>
      <c r="P3" s="38">
        <v>0.0</v>
      </c>
      <c r="Q3" s="38">
        <v>0.0</v>
      </c>
      <c r="R3" s="38">
        <v>0.0</v>
      </c>
      <c r="S3" s="38">
        <v>0.0</v>
      </c>
      <c r="T3" s="38">
        <v>0.0</v>
      </c>
      <c r="U3" s="38">
        <v>0.0</v>
      </c>
      <c r="V3" s="38">
        <v>0.0</v>
      </c>
      <c r="W3" s="38">
        <v>0.0</v>
      </c>
      <c r="X3" s="38">
        <v>0.0</v>
      </c>
      <c r="Y3" s="38">
        <v>0.0</v>
      </c>
      <c r="Z3" s="38">
        <v>0.0</v>
      </c>
      <c r="AA3" s="38">
        <v>0.0</v>
      </c>
      <c r="AB3" s="38">
        <v>0.0</v>
      </c>
      <c r="AC3" s="38">
        <v>0.0</v>
      </c>
      <c r="AD3" s="38">
        <v>0.0</v>
      </c>
    </row>
    <row r="4">
      <c r="A4" s="32">
        <v>1.0</v>
      </c>
      <c r="B4" s="34" t="s">
        <v>118</v>
      </c>
      <c r="C4" s="29" t="s">
        <v>117</v>
      </c>
      <c r="D4" s="36"/>
      <c r="E4" s="38">
        <v>0.0</v>
      </c>
      <c r="F4" s="38">
        <v>0.0</v>
      </c>
      <c r="G4" s="37">
        <v>1.0</v>
      </c>
      <c r="H4" s="37">
        <v>1.0</v>
      </c>
      <c r="I4" s="38">
        <v>0.0</v>
      </c>
      <c r="J4" s="38">
        <v>0.0</v>
      </c>
      <c r="K4" s="38">
        <v>0.0</v>
      </c>
      <c r="L4" s="38">
        <v>0.0</v>
      </c>
      <c r="M4" s="38">
        <v>0.0</v>
      </c>
      <c r="N4" s="38">
        <v>0.0</v>
      </c>
      <c r="O4" s="38">
        <v>0.0</v>
      </c>
      <c r="P4" s="38">
        <v>0.0</v>
      </c>
      <c r="Q4" s="38">
        <v>0.0</v>
      </c>
      <c r="R4" s="38">
        <v>0.0</v>
      </c>
      <c r="S4" s="38">
        <v>0.0</v>
      </c>
      <c r="T4" s="38">
        <v>0.0</v>
      </c>
      <c r="U4" s="38">
        <v>0.0</v>
      </c>
      <c r="V4" s="38">
        <v>0.0</v>
      </c>
      <c r="W4" s="38">
        <v>0.0</v>
      </c>
      <c r="X4" s="38">
        <v>0.0</v>
      </c>
      <c r="Y4" s="38">
        <v>0.0</v>
      </c>
      <c r="Z4" s="38">
        <v>0.0</v>
      </c>
      <c r="AA4" s="38">
        <v>0.0</v>
      </c>
      <c r="AB4" s="38">
        <v>0.0</v>
      </c>
      <c r="AC4" s="38">
        <v>0.0</v>
      </c>
      <c r="AD4" s="38">
        <v>0.0</v>
      </c>
    </row>
    <row r="5">
      <c r="A5" s="32">
        <v>1.0</v>
      </c>
      <c r="B5" s="34" t="s">
        <v>122</v>
      </c>
      <c r="C5" s="29" t="s">
        <v>117</v>
      </c>
      <c r="D5" s="36"/>
      <c r="E5" s="38">
        <v>0.0</v>
      </c>
      <c r="F5" s="38">
        <v>0.0</v>
      </c>
      <c r="G5" s="38">
        <v>0.0</v>
      </c>
      <c r="H5" s="38">
        <v>0.0</v>
      </c>
      <c r="I5" s="37">
        <v>1.0</v>
      </c>
      <c r="J5" s="37">
        <v>1.0</v>
      </c>
      <c r="K5" s="38">
        <v>0.0</v>
      </c>
      <c r="L5" s="38">
        <v>0.0</v>
      </c>
      <c r="M5" s="38">
        <v>0.0</v>
      </c>
      <c r="N5" s="38">
        <v>0.0</v>
      </c>
      <c r="O5" s="38">
        <v>0.0</v>
      </c>
      <c r="P5" s="38">
        <v>0.0</v>
      </c>
      <c r="Q5" s="38">
        <v>0.0</v>
      </c>
      <c r="R5" s="38">
        <v>0.0</v>
      </c>
      <c r="S5" s="38">
        <v>0.0</v>
      </c>
      <c r="T5" s="38">
        <v>0.0</v>
      </c>
      <c r="U5" s="38">
        <v>0.0</v>
      </c>
      <c r="V5" s="38">
        <v>0.0</v>
      </c>
      <c r="W5" s="38">
        <v>0.0</v>
      </c>
      <c r="X5" s="38">
        <v>0.0</v>
      </c>
      <c r="Y5" s="38">
        <v>0.0</v>
      </c>
      <c r="Z5" s="38">
        <v>0.0</v>
      </c>
      <c r="AA5" s="38">
        <v>0.0</v>
      </c>
      <c r="AB5" s="38">
        <v>0.0</v>
      </c>
      <c r="AC5" s="38">
        <v>0.0</v>
      </c>
      <c r="AD5" s="38">
        <v>0.0</v>
      </c>
    </row>
    <row r="6">
      <c r="A6" s="32">
        <v>1.0</v>
      </c>
      <c r="B6" s="34" t="s">
        <v>123</v>
      </c>
      <c r="C6" s="29" t="s">
        <v>117</v>
      </c>
      <c r="D6" s="36"/>
      <c r="E6" s="37">
        <v>1.0</v>
      </c>
      <c r="F6" s="38">
        <v>0.0</v>
      </c>
      <c r="G6" s="38">
        <v>0.0</v>
      </c>
      <c r="H6" s="38">
        <v>0.0</v>
      </c>
      <c r="I6" s="38">
        <v>0.0</v>
      </c>
      <c r="J6" s="38">
        <v>0.0</v>
      </c>
      <c r="K6" s="37">
        <v>1.0</v>
      </c>
      <c r="L6" s="37">
        <v>1.0</v>
      </c>
      <c r="M6" s="38">
        <v>0.0</v>
      </c>
      <c r="N6" s="38">
        <v>0.0</v>
      </c>
      <c r="O6" s="38">
        <v>0.0</v>
      </c>
      <c r="P6" s="38">
        <v>0.0</v>
      </c>
      <c r="Q6" s="38">
        <v>0.0</v>
      </c>
      <c r="R6" s="38">
        <v>0.0</v>
      </c>
      <c r="S6" s="38">
        <v>0.0</v>
      </c>
      <c r="T6" s="38">
        <v>0.0</v>
      </c>
      <c r="U6" s="38">
        <v>0.0</v>
      </c>
      <c r="V6" s="38">
        <v>0.0</v>
      </c>
      <c r="W6" s="38">
        <v>0.0</v>
      </c>
      <c r="X6" s="38">
        <v>0.0</v>
      </c>
      <c r="Y6" s="38">
        <v>0.0</v>
      </c>
      <c r="Z6" s="38">
        <v>0.0</v>
      </c>
      <c r="AA6" s="38">
        <v>0.0</v>
      </c>
      <c r="AB6" s="38">
        <v>0.0</v>
      </c>
      <c r="AC6" s="38">
        <v>0.0</v>
      </c>
      <c r="AD6" s="38">
        <v>0.0</v>
      </c>
    </row>
    <row r="7">
      <c r="A7" s="32">
        <v>1.0</v>
      </c>
      <c r="B7" s="34" t="s">
        <v>124</v>
      </c>
      <c r="C7" s="29" t="s">
        <v>117</v>
      </c>
      <c r="D7" s="36"/>
      <c r="E7" s="38">
        <v>0.0</v>
      </c>
      <c r="F7" s="38">
        <v>0.0</v>
      </c>
      <c r="G7" s="38">
        <v>0.0</v>
      </c>
      <c r="H7" s="38">
        <v>0.0</v>
      </c>
      <c r="I7" s="38">
        <v>0.0</v>
      </c>
      <c r="J7" s="38">
        <v>0.0</v>
      </c>
      <c r="K7" s="38">
        <v>0.0</v>
      </c>
      <c r="L7" s="38">
        <v>0.0</v>
      </c>
      <c r="M7" s="37">
        <v>1.0</v>
      </c>
      <c r="N7" s="37">
        <v>1.0</v>
      </c>
      <c r="O7" s="38">
        <v>0.0</v>
      </c>
      <c r="P7" s="38">
        <v>0.0</v>
      </c>
      <c r="Q7" s="38">
        <v>0.0</v>
      </c>
      <c r="R7" s="38">
        <v>0.0</v>
      </c>
      <c r="S7" s="38">
        <v>0.0</v>
      </c>
      <c r="T7" s="38">
        <v>0.0</v>
      </c>
      <c r="U7" s="38">
        <v>0.0</v>
      </c>
      <c r="V7" s="38">
        <v>0.0</v>
      </c>
      <c r="W7" s="38">
        <v>0.0</v>
      </c>
      <c r="X7" s="38">
        <v>0.0</v>
      </c>
      <c r="Y7" s="38">
        <v>0.0</v>
      </c>
      <c r="Z7" s="38">
        <v>0.0</v>
      </c>
      <c r="AA7" s="38">
        <v>0.0</v>
      </c>
      <c r="AB7" s="38">
        <v>0.0</v>
      </c>
      <c r="AC7" s="38">
        <v>0.0</v>
      </c>
      <c r="AD7" s="38">
        <v>0.0</v>
      </c>
    </row>
    <row r="8">
      <c r="A8" s="32">
        <v>1.0</v>
      </c>
      <c r="B8" s="34" t="s">
        <v>126</v>
      </c>
      <c r="C8" s="29" t="s">
        <v>117</v>
      </c>
      <c r="D8" s="36"/>
      <c r="E8" s="37">
        <v>1.0</v>
      </c>
      <c r="F8" s="38">
        <v>0.0</v>
      </c>
      <c r="G8" s="38">
        <v>0.0</v>
      </c>
      <c r="H8" s="38">
        <v>0.0</v>
      </c>
      <c r="I8" s="38">
        <v>0.0</v>
      </c>
      <c r="J8" s="38">
        <v>0.0</v>
      </c>
      <c r="K8" s="38">
        <v>0.0</v>
      </c>
      <c r="L8" s="38">
        <v>0.0</v>
      </c>
      <c r="M8" s="38">
        <v>0.0</v>
      </c>
      <c r="N8" s="38">
        <v>0.0</v>
      </c>
      <c r="O8" s="37">
        <v>1.0</v>
      </c>
      <c r="P8" s="38">
        <v>0.0</v>
      </c>
      <c r="Q8" s="38">
        <v>0.0</v>
      </c>
      <c r="R8" s="38">
        <v>0.0</v>
      </c>
      <c r="S8" s="38">
        <v>0.0</v>
      </c>
      <c r="T8" s="38">
        <v>0.0</v>
      </c>
      <c r="U8" s="38">
        <v>0.0</v>
      </c>
      <c r="V8" s="38">
        <v>0.0</v>
      </c>
      <c r="W8" s="38">
        <v>0.0</v>
      </c>
      <c r="X8" s="38">
        <v>0.0</v>
      </c>
      <c r="Y8" s="38">
        <v>0.0</v>
      </c>
      <c r="Z8" s="38">
        <v>0.0</v>
      </c>
      <c r="AA8" s="38">
        <v>0.0</v>
      </c>
      <c r="AB8" s="38">
        <v>0.0</v>
      </c>
      <c r="AC8" s="38">
        <v>0.0</v>
      </c>
      <c r="AD8" s="38">
        <v>0.0</v>
      </c>
    </row>
    <row r="9">
      <c r="A9" s="32">
        <v>1.0</v>
      </c>
      <c r="B9" s="34" t="s">
        <v>127</v>
      </c>
      <c r="C9" s="29" t="s">
        <v>117</v>
      </c>
      <c r="D9" s="36"/>
      <c r="E9" s="38">
        <v>0.0</v>
      </c>
      <c r="F9" s="38">
        <v>0.0</v>
      </c>
      <c r="G9" s="38">
        <v>0.0</v>
      </c>
      <c r="H9" s="38">
        <v>0.0</v>
      </c>
      <c r="I9" s="38">
        <v>0.0</v>
      </c>
      <c r="J9" s="38">
        <v>0.0</v>
      </c>
      <c r="K9" s="38">
        <v>0.0</v>
      </c>
      <c r="L9" s="38">
        <v>0.0</v>
      </c>
      <c r="M9" s="38">
        <v>0.0</v>
      </c>
      <c r="N9" s="38">
        <v>0.0</v>
      </c>
      <c r="O9" s="38">
        <v>0.0</v>
      </c>
      <c r="P9" s="38">
        <v>0.0</v>
      </c>
      <c r="Q9" s="37">
        <v>1.0</v>
      </c>
      <c r="R9" s="38">
        <v>0.0</v>
      </c>
      <c r="S9" s="38">
        <v>0.0</v>
      </c>
      <c r="T9" s="38">
        <v>0.0</v>
      </c>
      <c r="U9" s="38">
        <v>0.0</v>
      </c>
      <c r="V9" s="38">
        <v>0.0</v>
      </c>
      <c r="W9" s="38">
        <v>0.0</v>
      </c>
      <c r="X9" s="38">
        <v>0.0</v>
      </c>
      <c r="Y9" s="38">
        <v>0.0</v>
      </c>
      <c r="Z9" s="38">
        <v>0.0</v>
      </c>
      <c r="AA9" s="38">
        <v>0.0</v>
      </c>
      <c r="AB9" s="38">
        <v>0.0</v>
      </c>
      <c r="AC9" s="38">
        <v>0.0</v>
      </c>
      <c r="AD9" s="38">
        <v>0.0</v>
      </c>
    </row>
    <row r="10">
      <c r="A10" s="32">
        <v>1.0</v>
      </c>
      <c r="B10" s="34" t="s">
        <v>128</v>
      </c>
      <c r="C10" s="29" t="s">
        <v>117</v>
      </c>
      <c r="D10" s="36"/>
      <c r="E10" s="38">
        <v>0.0</v>
      </c>
      <c r="F10" s="38">
        <v>0.0</v>
      </c>
      <c r="G10" s="38">
        <v>0.0</v>
      </c>
      <c r="H10" s="38">
        <v>0.0</v>
      </c>
      <c r="I10" s="38">
        <v>0.0</v>
      </c>
      <c r="J10" s="38">
        <v>0.0</v>
      </c>
      <c r="K10" s="38">
        <v>0.0</v>
      </c>
      <c r="L10" s="38">
        <v>0.0</v>
      </c>
      <c r="M10" s="38">
        <v>0.0</v>
      </c>
      <c r="N10" s="38">
        <v>0.0</v>
      </c>
      <c r="O10" s="38">
        <v>0.0</v>
      </c>
      <c r="P10" s="38">
        <v>0.0</v>
      </c>
      <c r="Q10" s="38">
        <v>0.0</v>
      </c>
      <c r="R10" s="38">
        <v>0.0</v>
      </c>
      <c r="S10" s="37">
        <v>1.0</v>
      </c>
      <c r="T10" s="38">
        <v>0.0</v>
      </c>
      <c r="U10" s="38">
        <v>0.0</v>
      </c>
      <c r="V10" s="38">
        <v>0.0</v>
      </c>
      <c r="W10" s="38">
        <v>0.0</v>
      </c>
      <c r="X10" s="38">
        <v>0.0</v>
      </c>
      <c r="Y10" s="38">
        <v>0.0</v>
      </c>
      <c r="Z10" s="38">
        <v>0.0</v>
      </c>
      <c r="AA10" s="38">
        <v>0.0</v>
      </c>
      <c r="AB10" s="38">
        <v>0.0</v>
      </c>
      <c r="AC10" s="38">
        <v>0.0</v>
      </c>
      <c r="AD10" s="38">
        <v>0.0</v>
      </c>
    </row>
    <row r="11">
      <c r="A11" s="32">
        <v>1.0</v>
      </c>
      <c r="B11" s="34" t="s">
        <v>129</v>
      </c>
      <c r="C11" s="29" t="s">
        <v>117</v>
      </c>
      <c r="D11" s="36"/>
      <c r="E11" s="37">
        <v>1.0</v>
      </c>
      <c r="F11" s="38">
        <v>0.0</v>
      </c>
      <c r="G11" s="38">
        <v>0.0</v>
      </c>
      <c r="H11" s="38">
        <v>0.0</v>
      </c>
      <c r="I11" s="38">
        <v>0.0</v>
      </c>
      <c r="J11" s="38">
        <v>0.0</v>
      </c>
      <c r="K11" s="38">
        <v>0.0</v>
      </c>
      <c r="L11" s="38">
        <v>0.0</v>
      </c>
      <c r="M11" s="38">
        <v>0.0</v>
      </c>
      <c r="N11" s="38">
        <v>0.0</v>
      </c>
      <c r="O11" s="38">
        <v>0.0</v>
      </c>
      <c r="P11" s="38">
        <v>0.0</v>
      </c>
      <c r="Q11" s="38">
        <v>0.0</v>
      </c>
      <c r="R11" s="38">
        <v>0.0</v>
      </c>
      <c r="S11" s="38">
        <v>0.0</v>
      </c>
      <c r="T11" s="38">
        <v>0.0</v>
      </c>
      <c r="U11" s="37">
        <v>1.0</v>
      </c>
      <c r="V11" s="38">
        <v>0.0</v>
      </c>
      <c r="W11" s="38">
        <v>0.0</v>
      </c>
      <c r="X11" s="38">
        <v>0.0</v>
      </c>
      <c r="Y11" s="38">
        <v>0.0</v>
      </c>
      <c r="Z11" s="38">
        <v>0.0</v>
      </c>
      <c r="AA11" s="38">
        <v>0.0</v>
      </c>
      <c r="AB11" s="38">
        <v>0.0</v>
      </c>
      <c r="AC11" s="38">
        <v>0.0</v>
      </c>
      <c r="AD11" s="38">
        <v>0.0</v>
      </c>
    </row>
    <row r="12">
      <c r="A12" s="32">
        <v>1.0</v>
      </c>
      <c r="B12" s="34" t="s">
        <v>130</v>
      </c>
      <c r="C12" s="29" t="s">
        <v>117</v>
      </c>
      <c r="D12" s="36"/>
      <c r="E12" s="38">
        <v>0.0</v>
      </c>
      <c r="F12" s="38">
        <v>0.0</v>
      </c>
      <c r="G12" s="38">
        <v>0.0</v>
      </c>
      <c r="H12" s="38">
        <v>0.0</v>
      </c>
      <c r="I12" s="38">
        <v>0.0</v>
      </c>
      <c r="J12" s="38">
        <v>0.0</v>
      </c>
      <c r="K12" s="38">
        <v>0.0</v>
      </c>
      <c r="L12" s="38">
        <v>0.0</v>
      </c>
      <c r="M12" s="38">
        <v>0.0</v>
      </c>
      <c r="N12" s="38">
        <v>0.0</v>
      </c>
      <c r="O12" s="38">
        <v>0.0</v>
      </c>
      <c r="P12" s="38">
        <v>0.0</v>
      </c>
      <c r="Q12" s="38">
        <v>0.0</v>
      </c>
      <c r="R12" s="38">
        <v>0.0</v>
      </c>
      <c r="S12" s="38">
        <v>0.0</v>
      </c>
      <c r="T12" s="38">
        <v>0.0</v>
      </c>
      <c r="U12" s="37">
        <v>1.0</v>
      </c>
      <c r="V12" s="38">
        <v>0.0</v>
      </c>
      <c r="W12" s="38">
        <v>0.0</v>
      </c>
      <c r="X12" s="38">
        <v>0.0</v>
      </c>
      <c r="Y12" s="38">
        <v>0.0</v>
      </c>
      <c r="Z12" s="38">
        <v>0.0</v>
      </c>
      <c r="AA12" s="38">
        <v>0.0</v>
      </c>
      <c r="AB12" s="38">
        <v>0.0</v>
      </c>
      <c r="AC12" s="38">
        <v>0.0</v>
      </c>
      <c r="AD12" s="38">
        <v>0.0</v>
      </c>
    </row>
    <row r="13">
      <c r="A13" s="32">
        <v>1.0</v>
      </c>
      <c r="B13" s="34" t="s">
        <v>131</v>
      </c>
      <c r="C13" s="29" t="s">
        <v>117</v>
      </c>
      <c r="D13" s="36"/>
      <c r="E13" s="38">
        <v>0.0</v>
      </c>
      <c r="F13" s="38">
        <v>0.0</v>
      </c>
      <c r="G13" s="38">
        <v>0.0</v>
      </c>
      <c r="H13" s="38">
        <v>0.0</v>
      </c>
      <c r="I13" s="38">
        <v>0.0</v>
      </c>
      <c r="J13" s="38">
        <v>0.0</v>
      </c>
      <c r="K13" s="38">
        <v>0.0</v>
      </c>
      <c r="L13" s="38">
        <v>0.0</v>
      </c>
      <c r="M13" s="38">
        <v>0.0</v>
      </c>
      <c r="N13" s="38">
        <v>0.0</v>
      </c>
      <c r="O13" s="38">
        <v>0.0</v>
      </c>
      <c r="P13" s="38">
        <v>0.0</v>
      </c>
      <c r="Q13" s="38">
        <v>0.0</v>
      </c>
      <c r="R13" s="38">
        <v>0.0</v>
      </c>
      <c r="S13" s="38">
        <v>0.0</v>
      </c>
      <c r="T13" s="38">
        <v>0.0</v>
      </c>
      <c r="U13" s="37">
        <v>1.0</v>
      </c>
      <c r="V13" s="38">
        <v>0.0</v>
      </c>
      <c r="W13" s="38">
        <v>0.0</v>
      </c>
      <c r="X13" s="38">
        <v>0.0</v>
      </c>
      <c r="Y13" s="38">
        <v>0.0</v>
      </c>
      <c r="Z13" s="38">
        <v>0.0</v>
      </c>
      <c r="AA13" s="38">
        <v>0.0</v>
      </c>
      <c r="AB13" s="38">
        <v>0.0</v>
      </c>
      <c r="AC13" s="38">
        <v>0.0</v>
      </c>
      <c r="AD13" s="38">
        <v>0.0</v>
      </c>
    </row>
    <row r="14">
      <c r="A14" s="32">
        <v>1.0</v>
      </c>
      <c r="B14" s="34" t="s">
        <v>132</v>
      </c>
      <c r="C14" s="29" t="s">
        <v>117</v>
      </c>
      <c r="D14" s="36"/>
      <c r="E14" s="38">
        <v>0.0</v>
      </c>
      <c r="F14" s="38">
        <v>0.0</v>
      </c>
      <c r="G14" s="38">
        <v>0.0</v>
      </c>
      <c r="H14" s="38">
        <v>0.0</v>
      </c>
      <c r="I14" s="38">
        <v>0.0</v>
      </c>
      <c r="J14" s="38">
        <v>0.0</v>
      </c>
      <c r="K14" s="38">
        <v>0.0</v>
      </c>
      <c r="L14" s="38">
        <v>0.0</v>
      </c>
      <c r="M14" s="38">
        <v>0.0</v>
      </c>
      <c r="N14" s="38">
        <v>0.0</v>
      </c>
      <c r="O14" s="38">
        <v>0.0</v>
      </c>
      <c r="P14" s="38">
        <v>0.0</v>
      </c>
      <c r="Q14" s="38">
        <v>0.0</v>
      </c>
      <c r="R14" s="38">
        <v>0.0</v>
      </c>
      <c r="S14" s="38">
        <v>0.0</v>
      </c>
      <c r="T14" s="38">
        <v>0.0</v>
      </c>
      <c r="U14" s="38">
        <v>0.0</v>
      </c>
      <c r="V14" s="38">
        <v>0.0</v>
      </c>
      <c r="W14" s="38">
        <v>0.0</v>
      </c>
      <c r="X14" s="37">
        <v>1.0</v>
      </c>
      <c r="Y14" s="38">
        <v>0.0</v>
      </c>
      <c r="Z14" s="38">
        <v>0.0</v>
      </c>
      <c r="AA14" s="38">
        <v>0.0</v>
      </c>
      <c r="AB14" s="38">
        <v>0.0</v>
      </c>
      <c r="AC14" s="38">
        <v>0.0</v>
      </c>
      <c r="AD14" s="38">
        <v>0.0</v>
      </c>
    </row>
    <row r="15">
      <c r="A15" s="32">
        <v>1.0</v>
      </c>
      <c r="B15" s="34" t="s">
        <v>133</v>
      </c>
      <c r="C15" s="29" t="s">
        <v>117</v>
      </c>
      <c r="D15" s="43"/>
      <c r="E15" s="38">
        <v>0.0</v>
      </c>
      <c r="F15" s="38">
        <v>0.0</v>
      </c>
      <c r="G15" s="38">
        <v>0.0</v>
      </c>
      <c r="H15" s="38">
        <v>0.0</v>
      </c>
      <c r="I15" s="38">
        <v>0.0</v>
      </c>
      <c r="J15" s="38">
        <v>0.0</v>
      </c>
      <c r="K15" s="38">
        <v>0.0</v>
      </c>
      <c r="L15" s="38">
        <v>0.0</v>
      </c>
      <c r="M15" s="38">
        <v>0.0</v>
      </c>
      <c r="N15" s="38">
        <v>0.0</v>
      </c>
      <c r="O15" s="38">
        <v>0.0</v>
      </c>
      <c r="P15" s="38">
        <v>0.0</v>
      </c>
      <c r="Q15" s="38">
        <v>0.0</v>
      </c>
      <c r="R15" s="38">
        <v>0.0</v>
      </c>
      <c r="S15" s="38">
        <v>0.0</v>
      </c>
      <c r="T15" s="38">
        <v>0.0</v>
      </c>
      <c r="U15" s="38">
        <v>0.0</v>
      </c>
      <c r="V15" s="38">
        <v>0.0</v>
      </c>
      <c r="W15" s="38">
        <v>0.0</v>
      </c>
      <c r="X15" s="38">
        <v>0.0</v>
      </c>
      <c r="Y15" s="38">
        <v>0.0</v>
      </c>
      <c r="Z15" s="38">
        <v>0.0</v>
      </c>
      <c r="AA15" s="38">
        <v>0.0</v>
      </c>
      <c r="AB15" s="38">
        <v>0.0</v>
      </c>
      <c r="AC15" s="38">
        <v>0.0</v>
      </c>
      <c r="AD15" s="38">
        <v>0.0</v>
      </c>
    </row>
    <row r="16">
      <c r="A16" s="32">
        <v>1.0</v>
      </c>
      <c r="B16" s="34" t="s">
        <v>134</v>
      </c>
      <c r="C16" s="29" t="s">
        <v>117</v>
      </c>
      <c r="D16" s="43"/>
      <c r="E16" s="38">
        <v>0.0</v>
      </c>
      <c r="F16" s="38">
        <v>0.0</v>
      </c>
      <c r="G16" s="38">
        <v>0.0</v>
      </c>
      <c r="H16" s="38">
        <v>0.0</v>
      </c>
      <c r="I16" s="38">
        <v>0.0</v>
      </c>
      <c r="J16" s="38">
        <v>0.0</v>
      </c>
      <c r="K16" s="38">
        <v>0.0</v>
      </c>
      <c r="L16" s="38">
        <v>0.0</v>
      </c>
      <c r="M16" s="38">
        <v>0.0</v>
      </c>
      <c r="N16" s="38">
        <v>0.0</v>
      </c>
      <c r="O16" s="38">
        <v>0.0</v>
      </c>
      <c r="P16" s="38">
        <v>0.0</v>
      </c>
      <c r="Q16" s="38">
        <v>0.0</v>
      </c>
      <c r="R16" s="38">
        <v>0.0</v>
      </c>
      <c r="S16" s="38">
        <v>0.0</v>
      </c>
      <c r="T16" s="38">
        <v>0.0</v>
      </c>
      <c r="U16" s="38">
        <v>0.0</v>
      </c>
      <c r="V16" s="38">
        <v>0.0</v>
      </c>
      <c r="W16" s="38">
        <v>0.0</v>
      </c>
      <c r="X16" s="38">
        <v>0.0</v>
      </c>
      <c r="Y16" s="38">
        <v>0.0</v>
      </c>
      <c r="Z16" s="38">
        <v>0.0</v>
      </c>
      <c r="AA16" s="38">
        <v>0.0</v>
      </c>
      <c r="AB16" s="38">
        <v>0.0</v>
      </c>
      <c r="AC16" s="38">
        <v>0.0</v>
      </c>
      <c r="AD16" s="38">
        <v>0.0</v>
      </c>
    </row>
    <row r="17">
      <c r="A17" s="32">
        <v>1.0</v>
      </c>
      <c r="B17" s="34" t="s">
        <v>135</v>
      </c>
      <c r="C17" s="29" t="s">
        <v>117</v>
      </c>
      <c r="D17" s="43"/>
      <c r="E17" s="38">
        <v>0.0</v>
      </c>
      <c r="F17" s="38">
        <v>0.0</v>
      </c>
      <c r="G17" s="38">
        <v>0.0</v>
      </c>
      <c r="H17" s="38">
        <v>0.0</v>
      </c>
      <c r="I17" s="38">
        <v>0.0</v>
      </c>
      <c r="J17" s="38">
        <v>0.0</v>
      </c>
      <c r="K17" s="38">
        <v>0.0</v>
      </c>
      <c r="L17" s="38">
        <v>0.0</v>
      </c>
      <c r="M17" s="38">
        <v>0.0</v>
      </c>
      <c r="N17" s="38">
        <v>0.0</v>
      </c>
      <c r="O17" s="38">
        <v>0.0</v>
      </c>
      <c r="P17" s="38">
        <v>0.0</v>
      </c>
      <c r="Q17" s="38">
        <v>0.0</v>
      </c>
      <c r="R17" s="38">
        <v>0.0</v>
      </c>
      <c r="S17" s="38">
        <v>0.0</v>
      </c>
      <c r="T17" s="38">
        <v>0.0</v>
      </c>
      <c r="U17" s="38">
        <v>0.0</v>
      </c>
      <c r="V17" s="38">
        <v>0.0</v>
      </c>
      <c r="W17" s="38">
        <v>0.0</v>
      </c>
      <c r="X17" s="38">
        <v>0.0</v>
      </c>
      <c r="Y17" s="38">
        <v>0.0</v>
      </c>
      <c r="Z17" s="38">
        <v>0.0</v>
      </c>
      <c r="AA17" s="38">
        <v>0.0</v>
      </c>
      <c r="AB17" s="38">
        <v>0.0</v>
      </c>
      <c r="AC17" s="38">
        <v>0.0</v>
      </c>
      <c r="AD17" s="38">
        <v>0.0</v>
      </c>
    </row>
    <row r="18">
      <c r="A18" s="32">
        <v>1.0</v>
      </c>
      <c r="B18" s="34" t="s">
        <v>136</v>
      </c>
      <c r="C18" s="29" t="s">
        <v>117</v>
      </c>
      <c r="D18" s="43"/>
      <c r="E18" s="38">
        <v>0.0</v>
      </c>
      <c r="F18" s="38">
        <v>0.0</v>
      </c>
      <c r="G18" s="38">
        <v>0.0</v>
      </c>
      <c r="H18" s="38">
        <v>0.0</v>
      </c>
      <c r="I18" s="38">
        <v>0.0</v>
      </c>
      <c r="J18" s="38">
        <v>0.0</v>
      </c>
      <c r="K18" s="38">
        <v>0.0</v>
      </c>
      <c r="L18" s="38">
        <v>0.0</v>
      </c>
      <c r="M18" s="38">
        <v>0.0</v>
      </c>
      <c r="N18" s="38">
        <v>0.0</v>
      </c>
      <c r="O18" s="38">
        <v>0.0</v>
      </c>
      <c r="P18" s="38">
        <v>0.0</v>
      </c>
      <c r="Q18" s="38">
        <v>0.0</v>
      </c>
      <c r="R18" s="38">
        <v>0.0</v>
      </c>
      <c r="S18" s="38">
        <v>0.0</v>
      </c>
      <c r="T18" s="38">
        <v>0.0</v>
      </c>
      <c r="U18" s="38">
        <v>0.0</v>
      </c>
      <c r="V18" s="38">
        <v>0.0</v>
      </c>
      <c r="W18" s="38">
        <v>0.0</v>
      </c>
      <c r="X18" s="38">
        <v>0.0</v>
      </c>
      <c r="Y18" s="38">
        <v>0.0</v>
      </c>
      <c r="Z18" s="38">
        <v>0.0</v>
      </c>
      <c r="AA18" s="38">
        <v>0.0</v>
      </c>
      <c r="AB18" s="38">
        <v>0.0</v>
      </c>
      <c r="AC18" s="38">
        <v>0.0</v>
      </c>
      <c r="AD18" s="38">
        <v>0.0</v>
      </c>
    </row>
    <row r="19">
      <c r="A19" s="32">
        <v>1.0</v>
      </c>
      <c r="B19" s="34" t="s">
        <v>137</v>
      </c>
      <c r="C19" s="29" t="s">
        <v>117</v>
      </c>
      <c r="D19" s="43"/>
      <c r="E19" s="38">
        <v>0.0</v>
      </c>
      <c r="F19" s="38">
        <v>0.0</v>
      </c>
      <c r="G19" s="38">
        <v>0.0</v>
      </c>
      <c r="H19" s="38">
        <v>0.0</v>
      </c>
      <c r="I19" s="38">
        <v>0.0</v>
      </c>
      <c r="J19" s="38">
        <v>0.0</v>
      </c>
      <c r="K19" s="38">
        <v>0.0</v>
      </c>
      <c r="L19" s="38">
        <v>0.0</v>
      </c>
      <c r="M19" s="38">
        <v>0.0</v>
      </c>
      <c r="N19" s="38">
        <v>0.0</v>
      </c>
      <c r="O19" s="38">
        <v>0.0</v>
      </c>
      <c r="P19" s="38">
        <v>0.0</v>
      </c>
      <c r="Q19" s="38">
        <v>0.0</v>
      </c>
      <c r="R19" s="38">
        <v>0.0</v>
      </c>
      <c r="S19" s="38">
        <v>0.0</v>
      </c>
      <c r="T19" s="38">
        <v>0.0</v>
      </c>
      <c r="U19" s="38">
        <v>0.0</v>
      </c>
      <c r="V19" s="38">
        <v>0.0</v>
      </c>
      <c r="W19" s="38">
        <v>0.0</v>
      </c>
      <c r="X19" s="38">
        <v>0.0</v>
      </c>
      <c r="Y19" s="38">
        <v>0.0</v>
      </c>
      <c r="Z19" s="38">
        <v>0.0</v>
      </c>
      <c r="AA19" s="38">
        <v>0.0</v>
      </c>
      <c r="AB19" s="38">
        <v>0.0</v>
      </c>
      <c r="AC19" s="38">
        <v>0.0</v>
      </c>
      <c r="AD19" s="38">
        <v>0.0</v>
      </c>
    </row>
    <row r="20">
      <c r="A20" s="32">
        <v>1.0</v>
      </c>
      <c r="B20" s="34" t="s">
        <v>138</v>
      </c>
      <c r="C20" s="29" t="s">
        <v>117</v>
      </c>
      <c r="D20" s="43"/>
      <c r="E20" s="38">
        <v>0.0</v>
      </c>
      <c r="F20" s="38">
        <v>0.0</v>
      </c>
      <c r="G20" s="38">
        <v>0.0</v>
      </c>
      <c r="H20" s="38">
        <v>0.0</v>
      </c>
      <c r="I20" s="38">
        <v>0.0</v>
      </c>
      <c r="J20" s="38">
        <v>0.0</v>
      </c>
      <c r="K20" s="38">
        <v>0.0</v>
      </c>
      <c r="L20" s="38">
        <v>0.0</v>
      </c>
      <c r="M20" s="38">
        <v>0.0</v>
      </c>
      <c r="N20" s="38">
        <v>0.0</v>
      </c>
      <c r="O20" s="38">
        <v>0.0</v>
      </c>
      <c r="P20" s="38">
        <v>0.0</v>
      </c>
      <c r="Q20" s="38">
        <v>0.0</v>
      </c>
      <c r="R20" s="38">
        <v>0.0</v>
      </c>
      <c r="S20" s="38">
        <v>0.0</v>
      </c>
      <c r="T20" s="38">
        <v>0.0</v>
      </c>
      <c r="U20" s="38">
        <v>0.0</v>
      </c>
      <c r="V20" s="38">
        <v>0.0</v>
      </c>
      <c r="W20" s="38">
        <v>0.0</v>
      </c>
      <c r="X20" s="38">
        <v>0.0</v>
      </c>
      <c r="Y20" s="38">
        <v>0.0</v>
      </c>
      <c r="Z20" s="38">
        <v>0.0</v>
      </c>
      <c r="AA20" s="38">
        <v>0.0</v>
      </c>
      <c r="AB20" s="38">
        <v>0.0</v>
      </c>
      <c r="AC20" s="38">
        <v>0.0</v>
      </c>
      <c r="AD20" s="38">
        <v>0.0</v>
      </c>
    </row>
    <row r="21">
      <c r="A21" s="32">
        <v>1.0</v>
      </c>
      <c r="B21" s="34" t="s">
        <v>139</v>
      </c>
      <c r="C21" s="29" t="s">
        <v>117</v>
      </c>
      <c r="D21" s="43"/>
      <c r="E21" s="38">
        <v>0.0</v>
      </c>
      <c r="F21" s="38">
        <v>0.0</v>
      </c>
      <c r="G21" s="38">
        <v>0.0</v>
      </c>
      <c r="H21" s="38">
        <v>0.0</v>
      </c>
      <c r="I21" s="38">
        <v>0.0</v>
      </c>
      <c r="J21" s="38">
        <v>0.0</v>
      </c>
      <c r="K21" s="38">
        <v>0.0</v>
      </c>
      <c r="L21" s="38">
        <v>0.0</v>
      </c>
      <c r="M21" s="38">
        <v>0.0</v>
      </c>
      <c r="N21" s="38">
        <v>0.0</v>
      </c>
      <c r="O21" s="38">
        <v>0.0</v>
      </c>
      <c r="P21" s="38">
        <v>0.0</v>
      </c>
      <c r="Q21" s="38">
        <v>0.0</v>
      </c>
      <c r="R21" s="38">
        <v>0.0</v>
      </c>
      <c r="S21" s="38">
        <v>0.0</v>
      </c>
      <c r="T21" s="38">
        <v>0.0</v>
      </c>
      <c r="U21" s="38">
        <v>0.0</v>
      </c>
      <c r="V21" s="38">
        <v>0.0</v>
      </c>
      <c r="W21" s="38">
        <v>0.0</v>
      </c>
      <c r="X21" s="38">
        <v>0.0</v>
      </c>
      <c r="Y21" s="38">
        <v>0.0</v>
      </c>
      <c r="Z21" s="38">
        <v>0.0</v>
      </c>
      <c r="AA21" s="38">
        <v>0.0</v>
      </c>
      <c r="AB21" s="38">
        <v>0.0</v>
      </c>
      <c r="AC21" s="38">
        <v>0.0</v>
      </c>
      <c r="AD21" s="38">
        <v>0.0</v>
      </c>
    </row>
    <row r="22">
      <c r="A22" s="32">
        <v>1.0</v>
      </c>
      <c r="B22" s="34" t="s">
        <v>140</v>
      </c>
      <c r="C22" s="29" t="s">
        <v>117</v>
      </c>
      <c r="D22" s="43"/>
      <c r="E22" s="38">
        <v>0.0</v>
      </c>
      <c r="F22" s="38">
        <v>0.0</v>
      </c>
      <c r="G22" s="38">
        <v>0.0</v>
      </c>
      <c r="H22" s="38">
        <v>0.0</v>
      </c>
      <c r="I22" s="38">
        <v>0.0</v>
      </c>
      <c r="J22" s="38">
        <v>0.0</v>
      </c>
      <c r="K22" s="38">
        <v>0.0</v>
      </c>
      <c r="L22" s="38">
        <v>0.0</v>
      </c>
      <c r="M22" s="38">
        <v>0.0</v>
      </c>
      <c r="N22" s="38">
        <v>0.0</v>
      </c>
      <c r="O22" s="38">
        <v>0.0</v>
      </c>
      <c r="P22" s="38">
        <v>0.0</v>
      </c>
      <c r="Q22" s="38">
        <v>0.0</v>
      </c>
      <c r="R22" s="38">
        <v>0.0</v>
      </c>
      <c r="S22" s="38">
        <v>0.0</v>
      </c>
      <c r="T22" s="38">
        <v>0.0</v>
      </c>
      <c r="U22" s="38">
        <v>0.0</v>
      </c>
      <c r="V22" s="38">
        <v>0.0</v>
      </c>
      <c r="W22" s="38">
        <v>0.0</v>
      </c>
      <c r="X22" s="38">
        <v>0.0</v>
      </c>
      <c r="Y22" s="38">
        <v>0.0</v>
      </c>
      <c r="Z22" s="38">
        <v>0.0</v>
      </c>
      <c r="AA22" s="38">
        <v>0.0</v>
      </c>
      <c r="AB22" s="38">
        <v>0.0</v>
      </c>
      <c r="AC22" s="38">
        <v>0.0</v>
      </c>
      <c r="AD22" s="38">
        <v>0.0</v>
      </c>
    </row>
    <row r="23">
      <c r="A23" s="32">
        <v>1.0</v>
      </c>
      <c r="B23" s="34" t="s">
        <v>141</v>
      </c>
      <c r="C23" s="29" t="s">
        <v>117</v>
      </c>
      <c r="D23" s="43"/>
      <c r="E23" s="38">
        <v>0.0</v>
      </c>
      <c r="F23" s="38">
        <v>0.0</v>
      </c>
      <c r="G23" s="38">
        <v>0.0</v>
      </c>
      <c r="H23" s="38">
        <v>0.0</v>
      </c>
      <c r="I23" s="38">
        <v>0.0</v>
      </c>
      <c r="J23" s="38">
        <v>0.0</v>
      </c>
      <c r="K23" s="38">
        <v>0.0</v>
      </c>
      <c r="L23" s="38">
        <v>0.0</v>
      </c>
      <c r="M23" s="38">
        <v>0.0</v>
      </c>
      <c r="N23" s="38">
        <v>0.0</v>
      </c>
      <c r="O23" s="38">
        <v>0.0</v>
      </c>
      <c r="P23" s="38">
        <v>0.0</v>
      </c>
      <c r="Q23" s="38">
        <v>0.0</v>
      </c>
      <c r="R23" s="38">
        <v>0.0</v>
      </c>
      <c r="S23" s="38">
        <v>0.0</v>
      </c>
      <c r="T23" s="38">
        <v>0.0</v>
      </c>
      <c r="U23" s="38">
        <v>0.0</v>
      </c>
      <c r="V23" s="38">
        <v>0.0</v>
      </c>
      <c r="W23" s="38">
        <v>0.0</v>
      </c>
      <c r="X23" s="38">
        <v>0.0</v>
      </c>
      <c r="Y23" s="38">
        <v>0.0</v>
      </c>
      <c r="Z23" s="38">
        <v>0.0</v>
      </c>
      <c r="AA23" s="38">
        <v>0.0</v>
      </c>
      <c r="AB23" s="38">
        <v>0.0</v>
      </c>
      <c r="AC23" s="38">
        <v>0.0</v>
      </c>
      <c r="AD23" s="38">
        <v>0.0</v>
      </c>
    </row>
    <row r="24">
      <c r="A24" s="32">
        <v>1.0</v>
      </c>
      <c r="B24" s="34" t="s">
        <v>142</v>
      </c>
      <c r="C24" s="29" t="s">
        <v>117</v>
      </c>
      <c r="D24" s="43"/>
      <c r="E24" s="38">
        <v>0.0</v>
      </c>
      <c r="F24" s="38">
        <v>0.0</v>
      </c>
      <c r="G24" s="38">
        <v>0.0</v>
      </c>
      <c r="H24" s="38">
        <v>0.0</v>
      </c>
      <c r="I24" s="38">
        <v>0.0</v>
      </c>
      <c r="J24" s="38">
        <v>0.0</v>
      </c>
      <c r="K24" s="38">
        <v>0.0</v>
      </c>
      <c r="L24" s="38">
        <v>0.0</v>
      </c>
      <c r="M24" s="38">
        <v>0.0</v>
      </c>
      <c r="N24" s="38">
        <v>0.0</v>
      </c>
      <c r="O24" s="38">
        <v>0.0</v>
      </c>
      <c r="P24" s="38">
        <v>0.0</v>
      </c>
      <c r="Q24" s="38">
        <v>0.0</v>
      </c>
      <c r="R24" s="38">
        <v>0.0</v>
      </c>
      <c r="S24" s="38">
        <v>0.0</v>
      </c>
      <c r="T24" s="38">
        <v>0.0</v>
      </c>
      <c r="U24" s="38">
        <v>0.0</v>
      </c>
      <c r="V24" s="38">
        <v>0.0</v>
      </c>
      <c r="W24" s="38">
        <v>0.0</v>
      </c>
      <c r="X24" s="38">
        <v>0.0</v>
      </c>
      <c r="Y24" s="38">
        <v>0.0</v>
      </c>
      <c r="Z24" s="38">
        <v>0.0</v>
      </c>
      <c r="AA24" s="38">
        <v>0.0</v>
      </c>
      <c r="AB24" s="38">
        <v>0.0</v>
      </c>
      <c r="AC24" s="38">
        <v>0.0</v>
      </c>
      <c r="AD24" s="38">
        <v>0.0</v>
      </c>
    </row>
    <row r="25">
      <c r="A25" s="32">
        <v>1.0</v>
      </c>
      <c r="B25" s="34" t="s">
        <v>143</v>
      </c>
      <c r="C25" s="29" t="s">
        <v>117</v>
      </c>
      <c r="D25" s="43"/>
      <c r="E25" s="38">
        <v>0.0</v>
      </c>
      <c r="F25" s="38">
        <v>0.0</v>
      </c>
      <c r="G25" s="38">
        <v>0.0</v>
      </c>
      <c r="H25" s="38">
        <v>0.0</v>
      </c>
      <c r="I25" s="38">
        <v>0.0</v>
      </c>
      <c r="J25" s="38">
        <v>0.0</v>
      </c>
      <c r="K25" s="38">
        <v>0.0</v>
      </c>
      <c r="L25" s="38">
        <v>0.0</v>
      </c>
      <c r="M25" s="38">
        <v>0.0</v>
      </c>
      <c r="N25" s="38">
        <v>0.0</v>
      </c>
      <c r="O25" s="38">
        <v>0.0</v>
      </c>
      <c r="P25" s="38">
        <v>0.0</v>
      </c>
      <c r="Q25" s="38">
        <v>0.0</v>
      </c>
      <c r="R25" s="38">
        <v>0.0</v>
      </c>
      <c r="S25" s="38">
        <v>0.0</v>
      </c>
      <c r="T25" s="38">
        <v>0.0</v>
      </c>
      <c r="U25" s="38">
        <v>0.0</v>
      </c>
      <c r="V25" s="38">
        <v>0.0</v>
      </c>
      <c r="W25" s="38">
        <v>0.0</v>
      </c>
      <c r="X25" s="38">
        <v>0.0</v>
      </c>
      <c r="Y25" s="38">
        <v>0.0</v>
      </c>
      <c r="Z25" s="38">
        <v>0.0</v>
      </c>
      <c r="AA25" s="38">
        <v>0.0</v>
      </c>
      <c r="AB25" s="38">
        <v>0.0</v>
      </c>
      <c r="AC25" s="38">
        <v>0.0</v>
      </c>
      <c r="AD25" s="38">
        <v>0.0</v>
      </c>
    </row>
    <row r="26">
      <c r="A26" s="32">
        <v>1.0</v>
      </c>
      <c r="B26" s="34" t="s">
        <v>144</v>
      </c>
      <c r="C26" s="29" t="s">
        <v>117</v>
      </c>
      <c r="D26" s="43"/>
      <c r="E26" s="38">
        <v>0.0</v>
      </c>
      <c r="F26" s="38">
        <v>0.0</v>
      </c>
      <c r="G26" s="38">
        <v>0.0</v>
      </c>
      <c r="H26" s="38">
        <v>0.0</v>
      </c>
      <c r="I26" s="38">
        <v>0.0</v>
      </c>
      <c r="J26" s="38">
        <v>0.0</v>
      </c>
      <c r="K26" s="38">
        <v>0.0</v>
      </c>
      <c r="L26" s="38">
        <v>0.0</v>
      </c>
      <c r="M26" s="38">
        <v>0.0</v>
      </c>
      <c r="N26" s="38">
        <v>0.0</v>
      </c>
      <c r="O26" s="38">
        <v>0.0</v>
      </c>
      <c r="P26" s="38">
        <v>0.0</v>
      </c>
      <c r="Q26" s="38">
        <v>0.0</v>
      </c>
      <c r="R26" s="38">
        <v>0.0</v>
      </c>
      <c r="S26" s="38">
        <v>0.0</v>
      </c>
      <c r="T26" s="38">
        <v>0.0</v>
      </c>
      <c r="U26" s="38">
        <v>0.0</v>
      </c>
      <c r="V26" s="38">
        <v>0.0</v>
      </c>
      <c r="W26" s="38">
        <v>0.0</v>
      </c>
      <c r="X26" s="38">
        <v>0.0</v>
      </c>
      <c r="Y26" s="38">
        <v>0.0</v>
      </c>
      <c r="Z26" s="38">
        <v>0.0</v>
      </c>
      <c r="AA26" s="38">
        <v>0.0</v>
      </c>
      <c r="AB26" s="38">
        <v>0.0</v>
      </c>
      <c r="AC26" s="38">
        <v>0.0</v>
      </c>
      <c r="AD26" s="38">
        <v>0.0</v>
      </c>
    </row>
    <row r="27">
      <c r="A27" s="32">
        <v>1.0</v>
      </c>
      <c r="B27" s="34" t="s">
        <v>145</v>
      </c>
      <c r="C27" s="29" t="s">
        <v>117</v>
      </c>
      <c r="D27" s="43"/>
      <c r="E27" s="38">
        <v>0.0</v>
      </c>
      <c r="F27" s="38">
        <v>0.0</v>
      </c>
      <c r="G27" s="38">
        <v>0.0</v>
      </c>
      <c r="H27" s="38">
        <v>0.0</v>
      </c>
      <c r="I27" s="38">
        <v>0.0</v>
      </c>
      <c r="J27" s="38">
        <v>0.0</v>
      </c>
      <c r="K27" s="38">
        <v>0.0</v>
      </c>
      <c r="L27" s="38">
        <v>0.0</v>
      </c>
      <c r="M27" s="38">
        <v>0.0</v>
      </c>
      <c r="N27" s="38">
        <v>0.0</v>
      </c>
      <c r="O27" s="38">
        <v>0.0</v>
      </c>
      <c r="P27" s="38">
        <v>0.0</v>
      </c>
      <c r="Q27" s="38">
        <v>0.0</v>
      </c>
      <c r="R27" s="38">
        <v>0.0</v>
      </c>
      <c r="S27" s="38">
        <v>0.0</v>
      </c>
      <c r="T27" s="38">
        <v>0.0</v>
      </c>
      <c r="U27" s="38">
        <v>0.0</v>
      </c>
      <c r="V27" s="38">
        <v>0.0</v>
      </c>
      <c r="W27" s="38">
        <v>0.0</v>
      </c>
      <c r="X27" s="38">
        <v>0.0</v>
      </c>
      <c r="Y27" s="38">
        <v>0.0</v>
      </c>
      <c r="Z27" s="38">
        <v>0.0</v>
      </c>
      <c r="AA27" s="38">
        <v>0.0</v>
      </c>
      <c r="AB27" s="38">
        <v>0.0</v>
      </c>
      <c r="AC27" s="38">
        <v>0.0</v>
      </c>
      <c r="AD27" s="38">
        <v>0.0</v>
      </c>
    </row>
    <row r="28">
      <c r="A28" s="32">
        <v>1.0</v>
      </c>
      <c r="B28" s="34" t="s">
        <v>146</v>
      </c>
      <c r="C28" s="29" t="s">
        <v>117</v>
      </c>
      <c r="D28" s="43"/>
      <c r="E28" s="38">
        <v>0.0</v>
      </c>
      <c r="F28" s="38">
        <v>0.0</v>
      </c>
      <c r="G28" s="38">
        <v>0.0</v>
      </c>
      <c r="H28" s="38">
        <v>0.0</v>
      </c>
      <c r="I28" s="38">
        <v>0.0</v>
      </c>
      <c r="J28" s="38">
        <v>0.0</v>
      </c>
      <c r="K28" s="38">
        <v>0.0</v>
      </c>
      <c r="L28" s="38">
        <v>0.0</v>
      </c>
      <c r="M28" s="38">
        <v>0.0</v>
      </c>
      <c r="N28" s="38">
        <v>0.0</v>
      </c>
      <c r="O28" s="38">
        <v>0.0</v>
      </c>
      <c r="P28" s="38">
        <v>0.0</v>
      </c>
      <c r="Q28" s="38">
        <v>0.0</v>
      </c>
      <c r="R28" s="38">
        <v>0.0</v>
      </c>
      <c r="S28" s="38">
        <v>0.0</v>
      </c>
      <c r="T28" s="38">
        <v>0.0</v>
      </c>
      <c r="U28" s="38">
        <v>0.0</v>
      </c>
      <c r="V28" s="38">
        <v>0.0</v>
      </c>
      <c r="W28" s="38">
        <v>0.0</v>
      </c>
      <c r="X28" s="38">
        <v>0.0</v>
      </c>
      <c r="Y28" s="38">
        <v>0.0</v>
      </c>
      <c r="Z28" s="38">
        <v>0.0</v>
      </c>
      <c r="AA28" s="38">
        <v>0.0</v>
      </c>
      <c r="AB28" s="38">
        <v>0.0</v>
      </c>
      <c r="AC28" s="38">
        <v>0.0</v>
      </c>
      <c r="AD28" s="38">
        <v>0.0</v>
      </c>
    </row>
    <row r="29">
      <c r="A29" s="32">
        <v>1.0</v>
      </c>
      <c r="B29" s="34" t="s">
        <v>147</v>
      </c>
      <c r="C29" s="29" t="s">
        <v>117</v>
      </c>
      <c r="D29" s="43"/>
      <c r="E29" s="38">
        <v>0.0</v>
      </c>
      <c r="F29" s="38">
        <v>0.0</v>
      </c>
      <c r="G29" s="38">
        <v>0.0</v>
      </c>
      <c r="H29" s="38">
        <v>0.0</v>
      </c>
      <c r="I29" s="38">
        <v>0.0</v>
      </c>
      <c r="J29" s="38">
        <v>0.0</v>
      </c>
      <c r="K29" s="38">
        <v>0.0</v>
      </c>
      <c r="L29" s="38">
        <v>0.0</v>
      </c>
      <c r="M29" s="38">
        <v>0.0</v>
      </c>
      <c r="N29" s="38">
        <v>0.0</v>
      </c>
      <c r="O29" s="38">
        <v>0.0</v>
      </c>
      <c r="P29" s="38">
        <v>0.0</v>
      </c>
      <c r="Q29" s="38">
        <v>0.0</v>
      </c>
      <c r="R29" s="38">
        <v>0.0</v>
      </c>
      <c r="S29" s="38">
        <v>0.0</v>
      </c>
      <c r="T29" s="38">
        <v>0.0</v>
      </c>
      <c r="U29" s="38">
        <v>0.0</v>
      </c>
      <c r="V29" s="38">
        <v>0.0</v>
      </c>
      <c r="W29" s="38">
        <v>0.0</v>
      </c>
      <c r="X29" s="38">
        <v>0.0</v>
      </c>
      <c r="Y29" s="38">
        <v>0.0</v>
      </c>
      <c r="Z29" s="38">
        <v>0.0</v>
      </c>
      <c r="AA29" s="38">
        <v>0.0</v>
      </c>
      <c r="AB29" s="38">
        <v>0.0</v>
      </c>
      <c r="AC29" s="38">
        <v>0.0</v>
      </c>
      <c r="AD29" s="38">
        <v>0.0</v>
      </c>
    </row>
    <row r="30">
      <c r="A30" s="32">
        <v>1.0</v>
      </c>
      <c r="B30" s="34" t="s">
        <v>148</v>
      </c>
      <c r="C30" s="29" t="s">
        <v>117</v>
      </c>
      <c r="D30" s="43"/>
      <c r="E30" s="38">
        <v>0.0</v>
      </c>
      <c r="F30" s="38">
        <v>0.0</v>
      </c>
      <c r="G30" s="38">
        <v>0.0</v>
      </c>
      <c r="H30" s="38">
        <v>0.0</v>
      </c>
      <c r="I30" s="38">
        <v>0.0</v>
      </c>
      <c r="J30" s="38">
        <v>0.0</v>
      </c>
      <c r="K30" s="38">
        <v>0.0</v>
      </c>
      <c r="L30" s="38">
        <v>0.0</v>
      </c>
      <c r="M30" s="38">
        <v>0.0</v>
      </c>
      <c r="N30" s="38">
        <v>0.0</v>
      </c>
      <c r="O30" s="38">
        <v>0.0</v>
      </c>
      <c r="P30" s="38">
        <v>0.0</v>
      </c>
      <c r="Q30" s="38">
        <v>0.0</v>
      </c>
      <c r="R30" s="38">
        <v>0.0</v>
      </c>
      <c r="S30" s="38">
        <v>0.0</v>
      </c>
      <c r="T30" s="38">
        <v>0.0</v>
      </c>
      <c r="U30" s="38">
        <v>0.0</v>
      </c>
      <c r="V30" s="38">
        <v>0.0</v>
      </c>
      <c r="W30" s="38">
        <v>0.0</v>
      </c>
      <c r="X30" s="38">
        <v>0.0</v>
      </c>
      <c r="Y30" s="38">
        <v>0.0</v>
      </c>
      <c r="Z30" s="38">
        <v>0.0</v>
      </c>
      <c r="AA30" s="38">
        <v>0.0</v>
      </c>
      <c r="AB30" s="38">
        <v>0.0</v>
      </c>
      <c r="AC30" s="38">
        <v>0.0</v>
      </c>
      <c r="AD30" s="38">
        <v>0.0</v>
      </c>
    </row>
    <row r="31">
      <c r="A31" s="32">
        <v>1.0</v>
      </c>
      <c r="B31" s="34" t="s">
        <v>149</v>
      </c>
      <c r="C31" s="29" t="s">
        <v>117</v>
      </c>
      <c r="D31" s="43"/>
      <c r="E31" s="38">
        <v>0.0</v>
      </c>
      <c r="F31" s="38">
        <v>0.0</v>
      </c>
      <c r="G31" s="38">
        <v>0.0</v>
      </c>
      <c r="H31" s="38">
        <v>0.0</v>
      </c>
      <c r="I31" s="38">
        <v>0.0</v>
      </c>
      <c r="J31" s="38">
        <v>0.0</v>
      </c>
      <c r="K31" s="38">
        <v>0.0</v>
      </c>
      <c r="L31" s="38">
        <v>0.0</v>
      </c>
      <c r="M31" s="38">
        <v>0.0</v>
      </c>
      <c r="N31" s="38">
        <v>0.0</v>
      </c>
      <c r="O31" s="38">
        <v>0.0</v>
      </c>
      <c r="P31" s="38">
        <v>0.0</v>
      </c>
      <c r="Q31" s="38">
        <v>0.0</v>
      </c>
      <c r="R31" s="38">
        <v>0.0</v>
      </c>
      <c r="S31" s="38">
        <v>0.0</v>
      </c>
      <c r="T31" s="38">
        <v>0.0</v>
      </c>
      <c r="U31" s="38">
        <v>0.0</v>
      </c>
      <c r="V31" s="38">
        <v>0.0</v>
      </c>
      <c r="W31" s="38">
        <v>0.0</v>
      </c>
      <c r="X31" s="38">
        <v>0.0</v>
      </c>
      <c r="Y31" s="38">
        <v>0.0</v>
      </c>
      <c r="Z31" s="38">
        <v>0.0</v>
      </c>
      <c r="AA31" s="38">
        <v>0.0</v>
      </c>
      <c r="AB31" s="38">
        <v>0.0</v>
      </c>
      <c r="AC31" s="38">
        <v>0.0</v>
      </c>
      <c r="AD31" s="38">
        <v>0.0</v>
      </c>
    </row>
    <row r="32">
      <c r="A32" s="32">
        <v>1.0</v>
      </c>
      <c r="B32" s="34" t="s">
        <v>150</v>
      </c>
      <c r="C32" s="29" t="s">
        <v>117</v>
      </c>
      <c r="D32" s="43"/>
      <c r="E32" s="38">
        <v>0.0</v>
      </c>
      <c r="F32" s="38">
        <v>0.0</v>
      </c>
      <c r="G32" s="38">
        <v>0.0</v>
      </c>
      <c r="H32" s="38">
        <v>0.0</v>
      </c>
      <c r="I32" s="38">
        <v>0.0</v>
      </c>
      <c r="J32" s="38">
        <v>0.0</v>
      </c>
      <c r="K32" s="38">
        <v>0.0</v>
      </c>
      <c r="L32" s="38">
        <v>0.0</v>
      </c>
      <c r="M32" s="38">
        <v>0.0</v>
      </c>
      <c r="N32" s="38">
        <v>0.0</v>
      </c>
      <c r="O32" s="38">
        <v>0.0</v>
      </c>
      <c r="P32" s="38">
        <v>0.0</v>
      </c>
      <c r="Q32" s="38">
        <v>0.0</v>
      </c>
      <c r="R32" s="38">
        <v>0.0</v>
      </c>
      <c r="S32" s="38">
        <v>0.0</v>
      </c>
      <c r="T32" s="38">
        <v>0.0</v>
      </c>
      <c r="U32" s="38">
        <v>0.0</v>
      </c>
      <c r="V32" s="38">
        <v>0.0</v>
      </c>
      <c r="W32" s="38">
        <v>0.0</v>
      </c>
      <c r="X32" s="38">
        <v>0.0</v>
      </c>
      <c r="Y32" s="38">
        <v>0.0</v>
      </c>
      <c r="Z32" s="38">
        <v>0.0</v>
      </c>
      <c r="AA32" s="38">
        <v>0.0</v>
      </c>
      <c r="AB32" s="38">
        <v>0.0</v>
      </c>
      <c r="AC32" s="38">
        <v>0.0</v>
      </c>
      <c r="AD32" s="38">
        <v>0.0</v>
      </c>
    </row>
    <row r="33">
      <c r="A33" s="32">
        <v>1.0</v>
      </c>
      <c r="B33" s="34" t="s">
        <v>151</v>
      </c>
      <c r="C33" s="29" t="s">
        <v>117</v>
      </c>
      <c r="D33" s="43"/>
      <c r="E33" s="38">
        <v>0.0</v>
      </c>
      <c r="F33" s="38">
        <v>0.0</v>
      </c>
      <c r="G33" s="38">
        <v>0.0</v>
      </c>
      <c r="H33" s="38">
        <v>0.0</v>
      </c>
      <c r="I33" s="38">
        <v>0.0</v>
      </c>
      <c r="J33" s="38">
        <v>0.0</v>
      </c>
      <c r="K33" s="38">
        <v>0.0</v>
      </c>
      <c r="L33" s="38">
        <v>0.0</v>
      </c>
      <c r="M33" s="38">
        <v>0.0</v>
      </c>
      <c r="N33" s="38">
        <v>0.0</v>
      </c>
      <c r="O33" s="38">
        <v>0.0</v>
      </c>
      <c r="P33" s="38">
        <v>0.0</v>
      </c>
      <c r="Q33" s="38">
        <v>0.0</v>
      </c>
      <c r="R33" s="38">
        <v>0.0</v>
      </c>
      <c r="S33" s="38">
        <v>0.0</v>
      </c>
      <c r="T33" s="38">
        <v>0.0</v>
      </c>
      <c r="U33" s="38">
        <v>0.0</v>
      </c>
      <c r="V33" s="38">
        <v>0.0</v>
      </c>
      <c r="W33" s="38">
        <v>0.0</v>
      </c>
      <c r="X33" s="38">
        <v>0.0</v>
      </c>
      <c r="Y33" s="38">
        <v>0.0</v>
      </c>
      <c r="Z33" s="38">
        <v>0.0</v>
      </c>
      <c r="AA33" s="38">
        <v>0.0</v>
      </c>
      <c r="AB33" s="38">
        <v>0.0</v>
      </c>
      <c r="AC33" s="38">
        <v>0.0</v>
      </c>
      <c r="AD33" s="38">
        <v>0.0</v>
      </c>
    </row>
    <row r="34">
      <c r="A34" s="32">
        <v>1.0</v>
      </c>
      <c r="B34" s="34" t="s">
        <v>152</v>
      </c>
      <c r="C34" s="29" t="s">
        <v>117</v>
      </c>
      <c r="D34" s="43"/>
      <c r="E34" s="38">
        <v>0.0</v>
      </c>
      <c r="F34" s="38">
        <v>0.0</v>
      </c>
      <c r="G34" s="38">
        <v>0.0</v>
      </c>
      <c r="H34" s="38">
        <v>0.0</v>
      </c>
      <c r="I34" s="38">
        <v>0.0</v>
      </c>
      <c r="J34" s="38">
        <v>0.0</v>
      </c>
      <c r="K34" s="38">
        <v>0.0</v>
      </c>
      <c r="L34" s="38">
        <v>0.0</v>
      </c>
      <c r="M34" s="38">
        <v>0.0</v>
      </c>
      <c r="N34" s="38">
        <v>0.0</v>
      </c>
      <c r="O34" s="38">
        <v>0.0</v>
      </c>
      <c r="P34" s="38">
        <v>0.0</v>
      </c>
      <c r="Q34" s="38">
        <v>0.0</v>
      </c>
      <c r="R34" s="38">
        <v>0.0</v>
      </c>
      <c r="S34" s="38">
        <v>0.0</v>
      </c>
      <c r="T34" s="38">
        <v>0.0</v>
      </c>
      <c r="U34" s="38">
        <v>0.0</v>
      </c>
      <c r="V34" s="38">
        <v>0.0</v>
      </c>
      <c r="W34" s="38">
        <v>0.0</v>
      </c>
      <c r="X34" s="38">
        <v>0.0</v>
      </c>
      <c r="Y34" s="38">
        <v>0.0</v>
      </c>
      <c r="Z34" s="38">
        <v>0.0</v>
      </c>
      <c r="AA34" s="38">
        <v>0.0</v>
      </c>
      <c r="AB34" s="38">
        <v>0.0</v>
      </c>
      <c r="AC34" s="38">
        <v>0.0</v>
      </c>
      <c r="AD34" s="38">
        <v>0.0</v>
      </c>
    </row>
    <row r="35">
      <c r="A35" s="32">
        <v>1.0</v>
      </c>
      <c r="B35" s="34" t="s">
        <v>153</v>
      </c>
      <c r="C35" s="29" t="s">
        <v>117</v>
      </c>
      <c r="D35" s="43"/>
      <c r="E35" s="38">
        <v>0.0</v>
      </c>
      <c r="F35" s="38">
        <v>0.0</v>
      </c>
      <c r="G35" s="38">
        <v>0.0</v>
      </c>
      <c r="H35" s="38">
        <v>0.0</v>
      </c>
      <c r="I35" s="38">
        <v>0.0</v>
      </c>
      <c r="J35" s="38">
        <v>0.0</v>
      </c>
      <c r="K35" s="38">
        <v>0.0</v>
      </c>
      <c r="L35" s="38">
        <v>0.0</v>
      </c>
      <c r="M35" s="38">
        <v>0.0</v>
      </c>
      <c r="N35" s="38">
        <v>0.0</v>
      </c>
      <c r="O35" s="38">
        <v>0.0</v>
      </c>
      <c r="P35" s="38">
        <v>0.0</v>
      </c>
      <c r="Q35" s="38">
        <v>0.0</v>
      </c>
      <c r="R35" s="38">
        <v>0.0</v>
      </c>
      <c r="S35" s="38">
        <v>0.0</v>
      </c>
      <c r="T35" s="38">
        <v>0.0</v>
      </c>
      <c r="U35" s="38">
        <v>0.0</v>
      </c>
      <c r="V35" s="38">
        <v>0.0</v>
      </c>
      <c r="W35" s="38">
        <v>0.0</v>
      </c>
      <c r="X35" s="38">
        <v>0.0</v>
      </c>
      <c r="Y35" s="38">
        <v>0.0</v>
      </c>
      <c r="Z35" s="38">
        <v>0.0</v>
      </c>
      <c r="AA35" s="38">
        <v>0.0</v>
      </c>
      <c r="AB35" s="38">
        <v>0.0</v>
      </c>
      <c r="AC35" s="38">
        <v>0.0</v>
      </c>
      <c r="AD35" s="38">
        <v>0.0</v>
      </c>
    </row>
    <row r="36">
      <c r="A36" s="32">
        <v>1.0</v>
      </c>
      <c r="B36" s="34" t="s">
        <v>154</v>
      </c>
      <c r="C36" s="29" t="s">
        <v>117</v>
      </c>
      <c r="D36" s="43"/>
      <c r="E36" s="38">
        <v>0.0</v>
      </c>
      <c r="F36" s="38">
        <v>0.0</v>
      </c>
      <c r="G36" s="38">
        <v>0.0</v>
      </c>
      <c r="H36" s="38">
        <v>0.0</v>
      </c>
      <c r="I36" s="38">
        <v>0.0</v>
      </c>
      <c r="J36" s="38">
        <v>0.0</v>
      </c>
      <c r="K36" s="38">
        <v>0.0</v>
      </c>
      <c r="L36" s="38">
        <v>0.0</v>
      </c>
      <c r="M36" s="38">
        <v>0.0</v>
      </c>
      <c r="N36" s="38">
        <v>0.0</v>
      </c>
      <c r="O36" s="38">
        <v>0.0</v>
      </c>
      <c r="P36" s="38">
        <v>0.0</v>
      </c>
      <c r="Q36" s="38">
        <v>0.0</v>
      </c>
      <c r="R36" s="38">
        <v>0.0</v>
      </c>
      <c r="S36" s="38">
        <v>0.0</v>
      </c>
      <c r="T36" s="38">
        <v>0.0</v>
      </c>
      <c r="U36" s="38">
        <v>0.0</v>
      </c>
      <c r="V36" s="38">
        <v>0.0</v>
      </c>
      <c r="W36" s="38">
        <v>0.0</v>
      </c>
      <c r="X36" s="38">
        <v>0.0</v>
      </c>
      <c r="Y36" s="38">
        <v>0.0</v>
      </c>
      <c r="Z36" s="38">
        <v>0.0</v>
      </c>
      <c r="AA36" s="38">
        <v>0.0</v>
      </c>
      <c r="AB36" s="38">
        <v>0.0</v>
      </c>
      <c r="AC36" s="38">
        <v>0.0</v>
      </c>
      <c r="AD36" s="38">
        <v>0.0</v>
      </c>
    </row>
    <row r="37">
      <c r="A37" s="32">
        <v>1.0</v>
      </c>
      <c r="B37" s="34" t="s">
        <v>155</v>
      </c>
      <c r="C37" s="29" t="s">
        <v>117</v>
      </c>
      <c r="D37" s="43"/>
      <c r="E37" s="38">
        <v>0.0</v>
      </c>
      <c r="F37" s="38">
        <v>0.0</v>
      </c>
      <c r="G37" s="38">
        <v>0.0</v>
      </c>
      <c r="H37" s="38">
        <v>0.0</v>
      </c>
      <c r="I37" s="38">
        <v>0.0</v>
      </c>
      <c r="J37" s="38">
        <v>0.0</v>
      </c>
      <c r="K37" s="38">
        <v>0.0</v>
      </c>
      <c r="L37" s="38">
        <v>0.0</v>
      </c>
      <c r="M37" s="38">
        <v>0.0</v>
      </c>
      <c r="N37" s="38">
        <v>0.0</v>
      </c>
      <c r="O37" s="38">
        <v>0.0</v>
      </c>
      <c r="P37" s="38">
        <v>0.0</v>
      </c>
      <c r="Q37" s="38">
        <v>0.0</v>
      </c>
      <c r="R37" s="38">
        <v>0.0</v>
      </c>
      <c r="S37" s="38">
        <v>0.0</v>
      </c>
      <c r="T37" s="38">
        <v>0.0</v>
      </c>
      <c r="U37" s="38">
        <v>0.0</v>
      </c>
      <c r="V37" s="38">
        <v>0.0</v>
      </c>
      <c r="W37" s="38">
        <v>0.0</v>
      </c>
      <c r="X37" s="38">
        <v>0.0</v>
      </c>
      <c r="Y37" s="38">
        <v>0.0</v>
      </c>
      <c r="Z37" s="38">
        <v>0.0</v>
      </c>
      <c r="AA37" s="38">
        <v>0.0</v>
      </c>
      <c r="AB37" s="38">
        <v>0.0</v>
      </c>
      <c r="AC37" s="38">
        <v>0.0</v>
      </c>
      <c r="AD37" s="38">
        <v>0.0</v>
      </c>
    </row>
    <row r="38">
      <c r="A38" s="32">
        <v>1.0</v>
      </c>
      <c r="B38" s="34" t="s">
        <v>156</v>
      </c>
      <c r="C38" s="29" t="s">
        <v>117</v>
      </c>
      <c r="D38" s="43"/>
      <c r="E38" s="38">
        <v>0.0</v>
      </c>
      <c r="F38" s="38">
        <v>0.0</v>
      </c>
      <c r="G38" s="38">
        <v>0.0</v>
      </c>
      <c r="H38" s="38">
        <v>0.0</v>
      </c>
      <c r="I38" s="38">
        <v>0.0</v>
      </c>
      <c r="J38" s="38">
        <v>0.0</v>
      </c>
      <c r="K38" s="38">
        <v>0.0</v>
      </c>
      <c r="L38" s="38">
        <v>0.0</v>
      </c>
      <c r="M38" s="38">
        <v>0.0</v>
      </c>
      <c r="N38" s="38">
        <v>0.0</v>
      </c>
      <c r="O38" s="38">
        <v>0.0</v>
      </c>
      <c r="P38" s="38">
        <v>0.0</v>
      </c>
      <c r="Q38" s="38">
        <v>0.0</v>
      </c>
      <c r="R38" s="38">
        <v>0.0</v>
      </c>
      <c r="S38" s="38">
        <v>0.0</v>
      </c>
      <c r="T38" s="38">
        <v>0.0</v>
      </c>
      <c r="U38" s="38">
        <v>0.0</v>
      </c>
      <c r="V38" s="38">
        <v>0.0</v>
      </c>
      <c r="W38" s="38">
        <v>0.0</v>
      </c>
      <c r="X38" s="38">
        <v>0.0</v>
      </c>
      <c r="Y38" s="38">
        <v>0.0</v>
      </c>
      <c r="Z38" s="38">
        <v>0.0</v>
      </c>
      <c r="AA38" s="38">
        <v>0.0</v>
      </c>
      <c r="AB38" s="38">
        <v>0.0</v>
      </c>
      <c r="AC38" s="38">
        <v>0.0</v>
      </c>
      <c r="AD38" s="38">
        <v>0.0</v>
      </c>
    </row>
    <row r="39">
      <c r="A39" s="32">
        <v>1.0</v>
      </c>
      <c r="B39" s="34" t="s">
        <v>157</v>
      </c>
      <c r="C39" s="29" t="s">
        <v>117</v>
      </c>
      <c r="D39" s="43"/>
      <c r="E39" s="38">
        <v>0.0</v>
      </c>
      <c r="F39" s="38">
        <v>0.0</v>
      </c>
      <c r="G39" s="38">
        <v>0.0</v>
      </c>
      <c r="H39" s="38">
        <v>0.0</v>
      </c>
      <c r="I39" s="38">
        <v>0.0</v>
      </c>
      <c r="J39" s="38">
        <v>0.0</v>
      </c>
      <c r="K39" s="38">
        <v>0.0</v>
      </c>
      <c r="L39" s="38">
        <v>0.0</v>
      </c>
      <c r="M39" s="38">
        <v>0.0</v>
      </c>
      <c r="N39" s="38">
        <v>0.0</v>
      </c>
      <c r="O39" s="38">
        <v>0.0</v>
      </c>
      <c r="P39" s="38">
        <v>0.0</v>
      </c>
      <c r="Q39" s="38">
        <v>0.0</v>
      </c>
      <c r="R39" s="38">
        <v>0.0</v>
      </c>
      <c r="S39" s="38">
        <v>0.0</v>
      </c>
      <c r="T39" s="38">
        <v>0.0</v>
      </c>
      <c r="U39" s="38">
        <v>0.0</v>
      </c>
      <c r="V39" s="38">
        <v>0.0</v>
      </c>
      <c r="W39" s="38">
        <v>0.0</v>
      </c>
      <c r="X39" s="38">
        <v>0.0</v>
      </c>
      <c r="Y39" s="38">
        <v>0.0</v>
      </c>
      <c r="Z39" s="38">
        <v>0.0</v>
      </c>
      <c r="AA39" s="38">
        <v>0.0</v>
      </c>
      <c r="AB39" s="38">
        <v>0.0</v>
      </c>
      <c r="AC39" s="38">
        <v>0.0</v>
      </c>
      <c r="AD39" s="38">
        <v>0.0</v>
      </c>
    </row>
    <row r="40">
      <c r="A40" s="32">
        <v>1.0</v>
      </c>
      <c r="B40" s="34" t="s">
        <v>158</v>
      </c>
      <c r="C40" s="29" t="s">
        <v>117</v>
      </c>
      <c r="D40" s="43"/>
      <c r="E40" s="38">
        <v>0.0</v>
      </c>
      <c r="F40" s="38">
        <v>0.0</v>
      </c>
      <c r="G40" s="38">
        <v>0.0</v>
      </c>
      <c r="H40" s="38">
        <v>0.0</v>
      </c>
      <c r="I40" s="38">
        <v>0.0</v>
      </c>
      <c r="J40" s="38">
        <v>0.0</v>
      </c>
      <c r="K40" s="38">
        <v>0.0</v>
      </c>
      <c r="L40" s="38">
        <v>0.0</v>
      </c>
      <c r="M40" s="38">
        <v>0.0</v>
      </c>
      <c r="N40" s="38">
        <v>0.0</v>
      </c>
      <c r="O40" s="38">
        <v>0.0</v>
      </c>
      <c r="P40" s="38">
        <v>0.0</v>
      </c>
      <c r="Q40" s="38">
        <v>0.0</v>
      </c>
      <c r="R40" s="38">
        <v>0.0</v>
      </c>
      <c r="S40" s="38">
        <v>0.0</v>
      </c>
      <c r="T40" s="38">
        <v>0.0</v>
      </c>
      <c r="U40" s="38">
        <v>0.0</v>
      </c>
      <c r="V40" s="38">
        <v>0.0</v>
      </c>
      <c r="W40" s="38">
        <v>0.0</v>
      </c>
      <c r="X40" s="38">
        <v>0.0</v>
      </c>
      <c r="Y40" s="38">
        <v>0.0</v>
      </c>
      <c r="Z40" s="38">
        <v>0.0</v>
      </c>
      <c r="AA40" s="38">
        <v>0.0</v>
      </c>
      <c r="AB40" s="38">
        <v>0.0</v>
      </c>
      <c r="AC40" s="38">
        <v>0.0</v>
      </c>
      <c r="AD40" s="38">
        <v>0.0</v>
      </c>
    </row>
    <row r="41">
      <c r="A41" s="32">
        <v>1.0</v>
      </c>
      <c r="B41" s="34" t="s">
        <v>159</v>
      </c>
      <c r="C41" s="29" t="s">
        <v>117</v>
      </c>
      <c r="D41" s="43"/>
      <c r="E41" s="38">
        <v>0.0</v>
      </c>
      <c r="F41" s="38">
        <v>0.0</v>
      </c>
      <c r="G41" s="38">
        <v>0.0</v>
      </c>
      <c r="H41" s="38">
        <v>0.0</v>
      </c>
      <c r="I41" s="38">
        <v>0.0</v>
      </c>
      <c r="J41" s="38">
        <v>0.0</v>
      </c>
      <c r="K41" s="38">
        <v>0.0</v>
      </c>
      <c r="L41" s="38">
        <v>0.0</v>
      </c>
      <c r="M41" s="38">
        <v>0.0</v>
      </c>
      <c r="N41" s="38">
        <v>0.0</v>
      </c>
      <c r="O41" s="38">
        <v>0.0</v>
      </c>
      <c r="P41" s="38">
        <v>0.0</v>
      </c>
      <c r="Q41" s="38">
        <v>0.0</v>
      </c>
      <c r="R41" s="38">
        <v>0.0</v>
      </c>
      <c r="S41" s="38">
        <v>0.0</v>
      </c>
      <c r="T41" s="38">
        <v>0.0</v>
      </c>
      <c r="U41" s="38">
        <v>0.0</v>
      </c>
      <c r="V41" s="38">
        <v>0.0</v>
      </c>
      <c r="W41" s="38">
        <v>0.0</v>
      </c>
      <c r="X41" s="38">
        <v>0.0</v>
      </c>
      <c r="Y41" s="38">
        <v>0.0</v>
      </c>
      <c r="Z41" s="38">
        <v>0.0</v>
      </c>
      <c r="AA41" s="38">
        <v>0.0</v>
      </c>
      <c r="AB41" s="38">
        <v>0.0</v>
      </c>
      <c r="AC41" s="38">
        <v>0.0</v>
      </c>
      <c r="AD41" s="38">
        <v>0.0</v>
      </c>
    </row>
    <row r="42">
      <c r="A42" s="32">
        <v>1.0</v>
      </c>
      <c r="B42" s="34" t="s">
        <v>160</v>
      </c>
      <c r="C42" s="29" t="s">
        <v>117</v>
      </c>
      <c r="D42" s="43"/>
      <c r="E42" s="38">
        <v>0.0</v>
      </c>
      <c r="F42" s="38">
        <v>0.0</v>
      </c>
      <c r="G42" s="38">
        <v>0.0</v>
      </c>
      <c r="H42" s="38">
        <v>0.0</v>
      </c>
      <c r="I42" s="38">
        <v>0.0</v>
      </c>
      <c r="J42" s="38">
        <v>0.0</v>
      </c>
      <c r="K42" s="38">
        <v>0.0</v>
      </c>
      <c r="L42" s="38">
        <v>0.0</v>
      </c>
      <c r="M42" s="38">
        <v>0.0</v>
      </c>
      <c r="N42" s="38">
        <v>0.0</v>
      </c>
      <c r="O42" s="38">
        <v>0.0</v>
      </c>
      <c r="P42" s="38">
        <v>0.0</v>
      </c>
      <c r="Q42" s="38">
        <v>0.0</v>
      </c>
      <c r="R42" s="38">
        <v>0.0</v>
      </c>
      <c r="S42" s="38">
        <v>0.0</v>
      </c>
      <c r="T42" s="38">
        <v>0.0</v>
      </c>
      <c r="U42" s="38">
        <v>0.0</v>
      </c>
      <c r="V42" s="38">
        <v>0.0</v>
      </c>
      <c r="W42" s="38">
        <v>0.0</v>
      </c>
      <c r="X42" s="38">
        <v>0.0</v>
      </c>
      <c r="Y42" s="38">
        <v>0.0</v>
      </c>
      <c r="Z42" s="38">
        <v>0.0</v>
      </c>
      <c r="AA42" s="38">
        <v>0.0</v>
      </c>
      <c r="AB42" s="38">
        <v>0.0</v>
      </c>
      <c r="AC42" s="38">
        <v>0.0</v>
      </c>
      <c r="AD42" s="38">
        <v>0.0</v>
      </c>
    </row>
    <row r="43">
      <c r="A43" s="32">
        <v>1.0</v>
      </c>
      <c r="B43" s="34" t="s">
        <v>161</v>
      </c>
      <c r="C43" s="29" t="s">
        <v>117</v>
      </c>
      <c r="D43" s="43"/>
      <c r="E43" s="38">
        <v>0.0</v>
      </c>
      <c r="F43" s="38">
        <v>0.0</v>
      </c>
      <c r="G43" s="38">
        <v>0.0</v>
      </c>
      <c r="H43" s="38">
        <v>0.0</v>
      </c>
      <c r="I43" s="38">
        <v>0.0</v>
      </c>
      <c r="J43" s="38">
        <v>0.0</v>
      </c>
      <c r="K43" s="38">
        <v>0.0</v>
      </c>
      <c r="L43" s="38">
        <v>0.0</v>
      </c>
      <c r="M43" s="38">
        <v>0.0</v>
      </c>
      <c r="N43" s="38">
        <v>0.0</v>
      </c>
      <c r="O43" s="38">
        <v>0.0</v>
      </c>
      <c r="P43" s="38">
        <v>0.0</v>
      </c>
      <c r="Q43" s="38">
        <v>0.0</v>
      </c>
      <c r="R43" s="38">
        <v>0.0</v>
      </c>
      <c r="S43" s="38">
        <v>0.0</v>
      </c>
      <c r="T43" s="38">
        <v>0.0</v>
      </c>
      <c r="U43" s="38">
        <v>0.0</v>
      </c>
      <c r="V43" s="38">
        <v>0.0</v>
      </c>
      <c r="W43" s="38">
        <v>0.0</v>
      </c>
      <c r="X43" s="38">
        <v>0.0</v>
      </c>
      <c r="Y43" s="38">
        <v>0.0</v>
      </c>
      <c r="Z43" s="38">
        <v>0.0</v>
      </c>
      <c r="AA43" s="38">
        <v>0.0</v>
      </c>
      <c r="AB43" s="38">
        <v>0.0</v>
      </c>
      <c r="AC43" s="38">
        <v>0.0</v>
      </c>
      <c r="AD43" s="38">
        <v>0.0</v>
      </c>
    </row>
    <row r="44">
      <c r="A44" s="32">
        <v>1.0</v>
      </c>
      <c r="B44" s="34" t="s">
        <v>162</v>
      </c>
      <c r="C44" s="29" t="s">
        <v>117</v>
      </c>
      <c r="D44" s="43"/>
      <c r="E44" s="38">
        <v>0.0</v>
      </c>
      <c r="F44" s="38">
        <v>0.0</v>
      </c>
      <c r="G44" s="38">
        <v>0.0</v>
      </c>
      <c r="H44" s="38">
        <v>0.0</v>
      </c>
      <c r="I44" s="38">
        <v>0.0</v>
      </c>
      <c r="J44" s="38">
        <v>0.0</v>
      </c>
      <c r="K44" s="38">
        <v>0.0</v>
      </c>
      <c r="L44" s="38">
        <v>0.0</v>
      </c>
      <c r="M44" s="38">
        <v>0.0</v>
      </c>
      <c r="N44" s="38">
        <v>0.0</v>
      </c>
      <c r="O44" s="38">
        <v>0.0</v>
      </c>
      <c r="P44" s="38">
        <v>0.0</v>
      </c>
      <c r="Q44" s="38">
        <v>0.0</v>
      </c>
      <c r="R44" s="38">
        <v>0.0</v>
      </c>
      <c r="S44" s="38">
        <v>0.0</v>
      </c>
      <c r="T44" s="38">
        <v>0.0</v>
      </c>
      <c r="U44" s="38">
        <v>0.0</v>
      </c>
      <c r="V44" s="38">
        <v>0.0</v>
      </c>
      <c r="W44" s="38">
        <v>0.0</v>
      </c>
      <c r="X44" s="38">
        <v>0.0</v>
      </c>
      <c r="Y44" s="38">
        <v>0.0</v>
      </c>
      <c r="Z44" s="38">
        <v>0.0</v>
      </c>
      <c r="AA44" s="38">
        <v>0.0</v>
      </c>
      <c r="AB44" s="38">
        <v>0.0</v>
      </c>
      <c r="AC44" s="38">
        <v>0.0</v>
      </c>
      <c r="AD44" s="38">
        <v>0.0</v>
      </c>
    </row>
    <row r="45">
      <c r="A45" s="32">
        <v>1.0</v>
      </c>
      <c r="B45" s="34" t="s">
        <v>163</v>
      </c>
      <c r="C45" s="29" t="s">
        <v>117</v>
      </c>
      <c r="D45" s="43"/>
      <c r="E45" s="38">
        <v>0.0</v>
      </c>
      <c r="F45" s="38">
        <v>0.0</v>
      </c>
      <c r="G45" s="38">
        <v>0.0</v>
      </c>
      <c r="H45" s="38">
        <v>0.0</v>
      </c>
      <c r="I45" s="38">
        <v>0.0</v>
      </c>
      <c r="J45" s="38">
        <v>0.0</v>
      </c>
      <c r="K45" s="38">
        <v>0.0</v>
      </c>
      <c r="L45" s="38">
        <v>0.0</v>
      </c>
      <c r="M45" s="38">
        <v>0.0</v>
      </c>
      <c r="N45" s="38">
        <v>0.0</v>
      </c>
      <c r="O45" s="38">
        <v>0.0</v>
      </c>
      <c r="P45" s="38">
        <v>0.0</v>
      </c>
      <c r="Q45" s="38">
        <v>0.0</v>
      </c>
      <c r="R45" s="38">
        <v>0.0</v>
      </c>
      <c r="S45" s="38">
        <v>0.0</v>
      </c>
      <c r="T45" s="38">
        <v>0.0</v>
      </c>
      <c r="U45" s="38">
        <v>0.0</v>
      </c>
      <c r="V45" s="38">
        <v>0.0</v>
      </c>
      <c r="W45" s="38">
        <v>0.0</v>
      </c>
      <c r="X45" s="38">
        <v>0.0</v>
      </c>
      <c r="Y45" s="38">
        <v>0.0</v>
      </c>
      <c r="Z45" s="38">
        <v>0.0</v>
      </c>
      <c r="AA45" s="38">
        <v>0.0</v>
      </c>
      <c r="AB45" s="38">
        <v>0.0</v>
      </c>
      <c r="AC45" s="38">
        <v>0.0</v>
      </c>
      <c r="AD45" s="38">
        <v>0.0</v>
      </c>
    </row>
    <row r="46">
      <c r="A46" s="32">
        <v>1.0</v>
      </c>
      <c r="B46" s="34" t="s">
        <v>164</v>
      </c>
      <c r="C46" s="29" t="s">
        <v>117</v>
      </c>
      <c r="D46" s="43"/>
      <c r="E46" s="38">
        <v>0.0</v>
      </c>
      <c r="F46" s="38">
        <v>0.0</v>
      </c>
      <c r="G46" s="38">
        <v>0.0</v>
      </c>
      <c r="H46" s="38">
        <v>0.0</v>
      </c>
      <c r="I46" s="38">
        <v>0.0</v>
      </c>
      <c r="J46" s="38">
        <v>0.0</v>
      </c>
      <c r="K46" s="38">
        <v>0.0</v>
      </c>
      <c r="L46" s="38">
        <v>0.0</v>
      </c>
      <c r="M46" s="38">
        <v>0.0</v>
      </c>
      <c r="N46" s="38">
        <v>0.0</v>
      </c>
      <c r="O46" s="38">
        <v>0.0</v>
      </c>
      <c r="P46" s="38">
        <v>0.0</v>
      </c>
      <c r="Q46" s="38">
        <v>0.0</v>
      </c>
      <c r="R46" s="38">
        <v>0.0</v>
      </c>
      <c r="S46" s="38">
        <v>0.0</v>
      </c>
      <c r="T46" s="38">
        <v>0.0</v>
      </c>
      <c r="U46" s="38">
        <v>0.0</v>
      </c>
      <c r="V46" s="38">
        <v>0.0</v>
      </c>
      <c r="W46" s="38">
        <v>0.0</v>
      </c>
      <c r="X46" s="38">
        <v>0.0</v>
      </c>
      <c r="Y46" s="38">
        <v>0.0</v>
      </c>
      <c r="Z46" s="38">
        <v>0.0</v>
      </c>
      <c r="AA46" s="38">
        <v>0.0</v>
      </c>
      <c r="AB46" s="38">
        <v>0.0</v>
      </c>
      <c r="AC46" s="38">
        <v>0.0</v>
      </c>
      <c r="AD46" s="38">
        <v>0.0</v>
      </c>
    </row>
    <row r="47">
      <c r="A47" s="32">
        <v>2.0</v>
      </c>
      <c r="B47" s="34" t="s">
        <v>165</v>
      </c>
      <c r="C47" s="29" t="s">
        <v>117</v>
      </c>
      <c r="D47" s="43"/>
      <c r="E47" s="38">
        <v>0.0</v>
      </c>
      <c r="F47" s="38">
        <v>0.0</v>
      </c>
      <c r="G47" s="38">
        <v>0.0</v>
      </c>
      <c r="H47" s="38">
        <v>0.0</v>
      </c>
      <c r="I47" s="38">
        <v>0.0</v>
      </c>
      <c r="J47" s="38">
        <v>0.0</v>
      </c>
      <c r="K47" s="38">
        <v>0.0</v>
      </c>
      <c r="L47" s="38">
        <v>0.0</v>
      </c>
      <c r="M47" s="38">
        <v>0.0</v>
      </c>
      <c r="N47" s="38">
        <v>0.0</v>
      </c>
      <c r="O47" s="38">
        <v>0.0</v>
      </c>
      <c r="P47" s="38">
        <v>0.0</v>
      </c>
      <c r="Q47" s="38">
        <v>0.0</v>
      </c>
      <c r="R47" s="38">
        <v>0.0</v>
      </c>
      <c r="S47" s="38">
        <v>0.0</v>
      </c>
      <c r="T47" s="38">
        <v>0.0</v>
      </c>
      <c r="U47" s="38">
        <v>0.0</v>
      </c>
      <c r="V47" s="38">
        <v>0.0</v>
      </c>
      <c r="W47" s="38">
        <v>0.0</v>
      </c>
      <c r="X47" s="38">
        <v>0.0</v>
      </c>
      <c r="Y47" s="38">
        <v>0.0</v>
      </c>
      <c r="Z47" s="38">
        <v>0.0</v>
      </c>
      <c r="AA47" s="38">
        <v>0.0</v>
      </c>
      <c r="AB47" s="38">
        <v>0.0</v>
      </c>
      <c r="AC47" s="38">
        <v>0.0</v>
      </c>
      <c r="AD47" s="38">
        <v>0.0</v>
      </c>
    </row>
    <row r="48">
      <c r="A48" s="32">
        <v>2.0</v>
      </c>
      <c r="B48" s="34" t="s">
        <v>166</v>
      </c>
      <c r="C48" s="29" t="s">
        <v>117</v>
      </c>
      <c r="D48" s="43"/>
      <c r="E48" s="38">
        <v>0.0</v>
      </c>
      <c r="F48" s="38">
        <v>0.0</v>
      </c>
      <c r="G48" s="38">
        <v>0.0</v>
      </c>
      <c r="H48" s="38">
        <v>0.0</v>
      </c>
      <c r="I48" s="38">
        <v>0.0</v>
      </c>
      <c r="J48" s="38">
        <v>0.0</v>
      </c>
      <c r="K48" s="38">
        <v>0.0</v>
      </c>
      <c r="L48" s="38">
        <v>0.0</v>
      </c>
      <c r="M48" s="38">
        <v>0.0</v>
      </c>
      <c r="N48" s="38">
        <v>0.0</v>
      </c>
      <c r="O48" s="38">
        <v>0.0</v>
      </c>
      <c r="P48" s="38">
        <v>0.0</v>
      </c>
      <c r="Q48" s="38">
        <v>0.0</v>
      </c>
      <c r="R48" s="38">
        <v>0.0</v>
      </c>
      <c r="S48" s="38">
        <v>0.0</v>
      </c>
      <c r="T48" s="38">
        <v>0.0</v>
      </c>
      <c r="U48" s="38">
        <v>0.0</v>
      </c>
      <c r="V48" s="38">
        <v>0.0</v>
      </c>
      <c r="W48" s="38">
        <v>0.0</v>
      </c>
      <c r="X48" s="38">
        <v>0.0</v>
      </c>
      <c r="Y48" s="38">
        <v>0.0</v>
      </c>
      <c r="Z48" s="38">
        <v>0.0</v>
      </c>
      <c r="AA48" s="38">
        <v>0.0</v>
      </c>
      <c r="AB48" s="38">
        <v>0.0</v>
      </c>
      <c r="AC48" s="38">
        <v>0.0</v>
      </c>
      <c r="AD48" s="38">
        <v>0.0</v>
      </c>
    </row>
    <row r="49">
      <c r="A49" s="32">
        <v>2.0</v>
      </c>
      <c r="B49" s="34" t="s">
        <v>167</v>
      </c>
      <c r="C49" s="29" t="s">
        <v>117</v>
      </c>
      <c r="D49" s="43"/>
      <c r="E49" s="38">
        <v>0.0</v>
      </c>
      <c r="F49" s="38">
        <v>0.0</v>
      </c>
      <c r="G49" s="38">
        <v>0.0</v>
      </c>
      <c r="H49" s="38">
        <v>0.0</v>
      </c>
      <c r="I49" s="38">
        <v>0.0</v>
      </c>
      <c r="J49" s="38">
        <v>0.0</v>
      </c>
      <c r="K49" s="38">
        <v>0.0</v>
      </c>
      <c r="L49" s="38">
        <v>0.0</v>
      </c>
      <c r="M49" s="38">
        <v>0.0</v>
      </c>
      <c r="N49" s="38">
        <v>0.0</v>
      </c>
      <c r="O49" s="38">
        <v>0.0</v>
      </c>
      <c r="P49" s="38">
        <v>0.0</v>
      </c>
      <c r="Q49" s="38">
        <v>0.0</v>
      </c>
      <c r="R49" s="38">
        <v>0.0</v>
      </c>
      <c r="S49" s="38">
        <v>0.0</v>
      </c>
      <c r="T49" s="38">
        <v>0.0</v>
      </c>
      <c r="U49" s="38">
        <v>0.0</v>
      </c>
      <c r="V49" s="38">
        <v>0.0</v>
      </c>
      <c r="W49" s="38">
        <v>0.0</v>
      </c>
      <c r="X49" s="38">
        <v>0.0</v>
      </c>
      <c r="Y49" s="38">
        <v>0.0</v>
      </c>
      <c r="Z49" s="38">
        <v>0.0</v>
      </c>
      <c r="AA49" s="38">
        <v>0.0</v>
      </c>
      <c r="AB49" s="38">
        <v>0.0</v>
      </c>
      <c r="AC49" s="38">
        <v>0.0</v>
      </c>
      <c r="AD49" s="38">
        <v>0.0</v>
      </c>
    </row>
    <row r="50">
      <c r="A50" s="32">
        <v>2.0</v>
      </c>
      <c r="B50" s="34" t="s">
        <v>168</v>
      </c>
      <c r="C50" s="29" t="s">
        <v>117</v>
      </c>
      <c r="D50" s="43"/>
      <c r="E50" s="38">
        <v>0.0</v>
      </c>
      <c r="F50" s="38">
        <v>0.0</v>
      </c>
      <c r="G50" s="38">
        <v>0.0</v>
      </c>
      <c r="H50" s="38">
        <v>0.0</v>
      </c>
      <c r="I50" s="38">
        <v>0.0</v>
      </c>
      <c r="J50" s="38">
        <v>0.0</v>
      </c>
      <c r="K50" s="38">
        <v>0.0</v>
      </c>
      <c r="L50" s="38">
        <v>0.0</v>
      </c>
      <c r="M50" s="38">
        <v>0.0</v>
      </c>
      <c r="N50" s="38">
        <v>0.0</v>
      </c>
      <c r="O50" s="38">
        <v>0.0</v>
      </c>
      <c r="P50" s="38">
        <v>0.0</v>
      </c>
      <c r="Q50" s="38">
        <v>0.0</v>
      </c>
      <c r="R50" s="38">
        <v>0.0</v>
      </c>
      <c r="S50" s="38">
        <v>0.0</v>
      </c>
      <c r="T50" s="38">
        <v>0.0</v>
      </c>
      <c r="U50" s="38">
        <v>0.0</v>
      </c>
      <c r="V50" s="38">
        <v>0.0</v>
      </c>
      <c r="W50" s="38">
        <v>0.0</v>
      </c>
      <c r="X50" s="38">
        <v>0.0</v>
      </c>
      <c r="Y50" s="38">
        <v>0.0</v>
      </c>
      <c r="Z50" s="38">
        <v>0.0</v>
      </c>
      <c r="AA50" s="38">
        <v>0.0</v>
      </c>
      <c r="AB50" s="38">
        <v>0.0</v>
      </c>
      <c r="AC50" s="38">
        <v>0.0</v>
      </c>
      <c r="AD50" s="38">
        <v>0.0</v>
      </c>
    </row>
    <row r="51">
      <c r="A51" s="32">
        <v>2.0</v>
      </c>
      <c r="B51" s="34" t="s">
        <v>169</v>
      </c>
      <c r="C51" s="29" t="s">
        <v>117</v>
      </c>
      <c r="D51" s="43"/>
      <c r="E51" s="38">
        <v>0.0</v>
      </c>
      <c r="F51" s="38">
        <v>0.0</v>
      </c>
      <c r="G51" s="38">
        <v>0.0</v>
      </c>
      <c r="H51" s="38">
        <v>0.0</v>
      </c>
      <c r="I51" s="38">
        <v>0.0</v>
      </c>
      <c r="J51" s="38">
        <v>0.0</v>
      </c>
      <c r="K51" s="38">
        <v>0.0</v>
      </c>
      <c r="L51" s="38">
        <v>0.0</v>
      </c>
      <c r="M51" s="38">
        <v>0.0</v>
      </c>
      <c r="N51" s="38">
        <v>0.0</v>
      </c>
      <c r="O51" s="38">
        <v>0.0</v>
      </c>
      <c r="P51" s="38">
        <v>0.0</v>
      </c>
      <c r="Q51" s="38">
        <v>0.0</v>
      </c>
      <c r="R51" s="38">
        <v>0.0</v>
      </c>
      <c r="S51" s="38">
        <v>0.0</v>
      </c>
      <c r="T51" s="38">
        <v>0.0</v>
      </c>
      <c r="U51" s="38">
        <v>0.0</v>
      </c>
      <c r="V51" s="38">
        <v>0.0</v>
      </c>
      <c r="W51" s="38">
        <v>0.0</v>
      </c>
      <c r="X51" s="38">
        <v>0.0</v>
      </c>
      <c r="Y51" s="38">
        <v>0.0</v>
      </c>
      <c r="Z51" s="38">
        <v>0.0</v>
      </c>
      <c r="AA51" s="38">
        <v>0.0</v>
      </c>
      <c r="AB51" s="38">
        <v>0.0</v>
      </c>
      <c r="AC51" s="38">
        <v>0.0</v>
      </c>
      <c r="AD51" s="38">
        <v>0.0</v>
      </c>
    </row>
    <row r="52">
      <c r="A52" s="32">
        <v>2.0</v>
      </c>
      <c r="B52" s="34" t="s">
        <v>170</v>
      </c>
      <c r="C52" s="29" t="s">
        <v>117</v>
      </c>
      <c r="D52" s="43"/>
      <c r="E52" s="38">
        <v>0.0</v>
      </c>
      <c r="F52" s="38">
        <v>0.0</v>
      </c>
      <c r="G52" s="38">
        <v>0.0</v>
      </c>
      <c r="H52" s="38">
        <v>0.0</v>
      </c>
      <c r="I52" s="38">
        <v>0.0</v>
      </c>
      <c r="J52" s="38">
        <v>0.0</v>
      </c>
      <c r="K52" s="38">
        <v>0.0</v>
      </c>
      <c r="L52" s="38">
        <v>0.0</v>
      </c>
      <c r="M52" s="38">
        <v>0.0</v>
      </c>
      <c r="N52" s="38">
        <v>0.0</v>
      </c>
      <c r="O52" s="38">
        <v>0.0</v>
      </c>
      <c r="P52" s="38">
        <v>0.0</v>
      </c>
      <c r="Q52" s="38">
        <v>0.0</v>
      </c>
      <c r="R52" s="38">
        <v>0.0</v>
      </c>
      <c r="S52" s="38">
        <v>0.0</v>
      </c>
      <c r="T52" s="38">
        <v>0.0</v>
      </c>
      <c r="U52" s="38">
        <v>0.0</v>
      </c>
      <c r="V52" s="38">
        <v>0.0</v>
      </c>
      <c r="W52" s="38">
        <v>0.0</v>
      </c>
      <c r="X52" s="38">
        <v>0.0</v>
      </c>
      <c r="Y52" s="38">
        <v>0.0</v>
      </c>
      <c r="Z52" s="38">
        <v>0.0</v>
      </c>
      <c r="AA52" s="38">
        <v>0.0</v>
      </c>
      <c r="AB52" s="38">
        <v>0.0</v>
      </c>
      <c r="AC52" s="38">
        <v>0.0</v>
      </c>
      <c r="AD52" s="38">
        <v>0.0</v>
      </c>
    </row>
    <row r="53">
      <c r="A53" s="32">
        <v>2.0</v>
      </c>
      <c r="B53" s="34" t="s">
        <v>171</v>
      </c>
      <c r="C53" s="29" t="s">
        <v>117</v>
      </c>
      <c r="D53" s="43"/>
      <c r="E53" s="38">
        <v>0.0</v>
      </c>
      <c r="F53" s="38">
        <v>0.0</v>
      </c>
      <c r="G53" s="38">
        <v>0.0</v>
      </c>
      <c r="H53" s="38">
        <v>0.0</v>
      </c>
      <c r="I53" s="38">
        <v>0.0</v>
      </c>
      <c r="J53" s="38">
        <v>0.0</v>
      </c>
      <c r="K53" s="38">
        <v>0.0</v>
      </c>
      <c r="L53" s="38">
        <v>0.0</v>
      </c>
      <c r="M53" s="38">
        <v>0.0</v>
      </c>
      <c r="N53" s="38">
        <v>0.0</v>
      </c>
      <c r="O53" s="38">
        <v>0.0</v>
      </c>
      <c r="P53" s="38">
        <v>0.0</v>
      </c>
      <c r="Q53" s="38">
        <v>0.0</v>
      </c>
      <c r="R53" s="38">
        <v>0.0</v>
      </c>
      <c r="S53" s="38">
        <v>0.0</v>
      </c>
      <c r="T53" s="38">
        <v>0.0</v>
      </c>
      <c r="U53" s="38">
        <v>0.0</v>
      </c>
      <c r="V53" s="38">
        <v>0.0</v>
      </c>
      <c r="W53" s="38">
        <v>0.0</v>
      </c>
      <c r="X53" s="38">
        <v>0.0</v>
      </c>
      <c r="Y53" s="38">
        <v>0.0</v>
      </c>
      <c r="Z53" s="38">
        <v>0.0</v>
      </c>
      <c r="AA53" s="38">
        <v>0.0</v>
      </c>
      <c r="AB53" s="38">
        <v>0.0</v>
      </c>
      <c r="AC53" s="38">
        <v>0.0</v>
      </c>
      <c r="AD53" s="38">
        <v>0.0</v>
      </c>
    </row>
    <row r="54">
      <c r="A54" s="32">
        <v>2.0</v>
      </c>
      <c r="B54" s="34" t="s">
        <v>172</v>
      </c>
      <c r="C54" s="29" t="s">
        <v>117</v>
      </c>
      <c r="D54" s="43"/>
      <c r="E54" s="38">
        <v>0.0</v>
      </c>
      <c r="F54" s="38">
        <v>0.0</v>
      </c>
      <c r="G54" s="38">
        <v>0.0</v>
      </c>
      <c r="H54" s="38">
        <v>0.0</v>
      </c>
      <c r="I54" s="38">
        <v>0.0</v>
      </c>
      <c r="J54" s="38">
        <v>0.0</v>
      </c>
      <c r="K54" s="38">
        <v>0.0</v>
      </c>
      <c r="L54" s="38">
        <v>0.0</v>
      </c>
      <c r="M54" s="38">
        <v>0.0</v>
      </c>
      <c r="N54" s="38">
        <v>0.0</v>
      </c>
      <c r="O54" s="38">
        <v>0.0</v>
      </c>
      <c r="P54" s="38">
        <v>0.0</v>
      </c>
      <c r="Q54" s="38">
        <v>0.0</v>
      </c>
      <c r="R54" s="38">
        <v>0.0</v>
      </c>
      <c r="S54" s="38">
        <v>0.0</v>
      </c>
      <c r="T54" s="38">
        <v>0.0</v>
      </c>
      <c r="U54" s="38">
        <v>0.0</v>
      </c>
      <c r="V54" s="38">
        <v>0.0</v>
      </c>
      <c r="W54" s="38">
        <v>0.0</v>
      </c>
      <c r="X54" s="38">
        <v>0.0</v>
      </c>
      <c r="Y54" s="38">
        <v>0.0</v>
      </c>
      <c r="Z54" s="38">
        <v>0.0</v>
      </c>
      <c r="AA54" s="38">
        <v>0.0</v>
      </c>
      <c r="AB54" s="38">
        <v>0.0</v>
      </c>
      <c r="AC54" s="38">
        <v>0.0</v>
      </c>
      <c r="AD54" s="38">
        <v>0.0</v>
      </c>
    </row>
    <row r="55">
      <c r="A55" s="32">
        <v>2.0</v>
      </c>
      <c r="B55" s="34" t="s">
        <v>173</v>
      </c>
      <c r="C55" s="29" t="s">
        <v>117</v>
      </c>
      <c r="D55" s="43"/>
      <c r="E55" s="38">
        <v>0.0</v>
      </c>
      <c r="F55" s="38">
        <v>0.0</v>
      </c>
      <c r="G55" s="38">
        <v>0.0</v>
      </c>
      <c r="H55" s="38">
        <v>0.0</v>
      </c>
      <c r="I55" s="38">
        <v>0.0</v>
      </c>
      <c r="J55" s="38">
        <v>0.0</v>
      </c>
      <c r="K55" s="38">
        <v>0.0</v>
      </c>
      <c r="L55" s="38">
        <v>0.0</v>
      </c>
      <c r="M55" s="38">
        <v>0.0</v>
      </c>
      <c r="N55" s="38">
        <v>0.0</v>
      </c>
      <c r="O55" s="38">
        <v>0.0</v>
      </c>
      <c r="P55" s="38">
        <v>0.0</v>
      </c>
      <c r="Q55" s="38">
        <v>0.0</v>
      </c>
      <c r="R55" s="38">
        <v>0.0</v>
      </c>
      <c r="S55" s="38">
        <v>0.0</v>
      </c>
      <c r="T55" s="38">
        <v>0.0</v>
      </c>
      <c r="U55" s="38">
        <v>0.0</v>
      </c>
      <c r="V55" s="38">
        <v>0.0</v>
      </c>
      <c r="W55" s="38">
        <v>0.0</v>
      </c>
      <c r="X55" s="38">
        <v>0.0</v>
      </c>
      <c r="Y55" s="38">
        <v>0.0</v>
      </c>
      <c r="Z55" s="38">
        <v>0.0</v>
      </c>
      <c r="AA55" s="38">
        <v>0.0</v>
      </c>
      <c r="AB55" s="38">
        <v>0.0</v>
      </c>
      <c r="AC55" s="38">
        <v>0.0</v>
      </c>
      <c r="AD55" s="38">
        <v>0.0</v>
      </c>
    </row>
    <row r="56">
      <c r="A56" s="32">
        <v>2.0</v>
      </c>
      <c r="B56" s="34" t="s">
        <v>174</v>
      </c>
      <c r="C56" s="29" t="s">
        <v>117</v>
      </c>
      <c r="D56" s="43"/>
      <c r="E56" s="38">
        <v>0.0</v>
      </c>
      <c r="F56" s="38">
        <v>0.0</v>
      </c>
      <c r="G56" s="38">
        <v>0.0</v>
      </c>
      <c r="H56" s="38">
        <v>0.0</v>
      </c>
      <c r="I56" s="38">
        <v>0.0</v>
      </c>
      <c r="J56" s="38">
        <v>0.0</v>
      </c>
      <c r="K56" s="38">
        <v>0.0</v>
      </c>
      <c r="L56" s="38">
        <v>0.0</v>
      </c>
      <c r="M56" s="38">
        <v>0.0</v>
      </c>
      <c r="N56" s="38">
        <v>0.0</v>
      </c>
      <c r="O56" s="38">
        <v>0.0</v>
      </c>
      <c r="P56" s="38">
        <v>0.0</v>
      </c>
      <c r="Q56" s="38">
        <v>0.0</v>
      </c>
      <c r="R56" s="38">
        <v>0.0</v>
      </c>
      <c r="S56" s="38">
        <v>0.0</v>
      </c>
      <c r="T56" s="38">
        <v>0.0</v>
      </c>
      <c r="U56" s="38">
        <v>0.0</v>
      </c>
      <c r="V56" s="38">
        <v>0.0</v>
      </c>
      <c r="W56" s="38">
        <v>0.0</v>
      </c>
      <c r="X56" s="38">
        <v>0.0</v>
      </c>
      <c r="Y56" s="38">
        <v>0.0</v>
      </c>
      <c r="Z56" s="38">
        <v>0.0</v>
      </c>
      <c r="AA56" s="38">
        <v>0.0</v>
      </c>
      <c r="AB56" s="38">
        <v>0.0</v>
      </c>
      <c r="AC56" s="38">
        <v>0.0</v>
      </c>
      <c r="AD56" s="38">
        <v>0.0</v>
      </c>
    </row>
    <row r="57">
      <c r="A57" s="32">
        <v>2.0</v>
      </c>
      <c r="B57" s="34" t="s">
        <v>175</v>
      </c>
      <c r="C57" s="29" t="s">
        <v>117</v>
      </c>
      <c r="D57" s="43"/>
      <c r="E57" s="38">
        <v>0.0</v>
      </c>
      <c r="F57" s="38">
        <v>0.0</v>
      </c>
      <c r="G57" s="38">
        <v>0.0</v>
      </c>
      <c r="H57" s="38">
        <v>0.0</v>
      </c>
      <c r="I57" s="38">
        <v>0.0</v>
      </c>
      <c r="J57" s="38">
        <v>0.0</v>
      </c>
      <c r="K57" s="38">
        <v>0.0</v>
      </c>
      <c r="L57" s="38">
        <v>0.0</v>
      </c>
      <c r="M57" s="38">
        <v>0.0</v>
      </c>
      <c r="N57" s="38">
        <v>0.0</v>
      </c>
      <c r="O57" s="38">
        <v>0.0</v>
      </c>
      <c r="P57" s="38">
        <v>0.0</v>
      </c>
      <c r="Q57" s="38">
        <v>0.0</v>
      </c>
      <c r="R57" s="38">
        <v>0.0</v>
      </c>
      <c r="S57" s="38">
        <v>0.0</v>
      </c>
      <c r="T57" s="38">
        <v>0.0</v>
      </c>
      <c r="U57" s="38">
        <v>0.0</v>
      </c>
      <c r="V57" s="38">
        <v>0.0</v>
      </c>
      <c r="W57" s="38">
        <v>0.0</v>
      </c>
      <c r="X57" s="38">
        <v>0.0</v>
      </c>
      <c r="Y57" s="38">
        <v>0.0</v>
      </c>
      <c r="Z57" s="38">
        <v>0.0</v>
      </c>
      <c r="AA57" s="38">
        <v>0.0</v>
      </c>
      <c r="AB57" s="38">
        <v>0.0</v>
      </c>
      <c r="AC57" s="38">
        <v>0.0</v>
      </c>
      <c r="AD57" s="38">
        <v>0.0</v>
      </c>
    </row>
    <row r="58">
      <c r="A58" s="32">
        <v>2.0</v>
      </c>
      <c r="B58" s="34" t="s">
        <v>176</v>
      </c>
      <c r="C58" s="29" t="s">
        <v>117</v>
      </c>
      <c r="D58" s="43"/>
      <c r="E58" s="38">
        <v>0.0</v>
      </c>
      <c r="F58" s="38">
        <v>0.0</v>
      </c>
      <c r="G58" s="38">
        <v>0.0</v>
      </c>
      <c r="H58" s="38">
        <v>0.0</v>
      </c>
      <c r="I58" s="38">
        <v>0.0</v>
      </c>
      <c r="J58" s="38">
        <v>0.0</v>
      </c>
      <c r="K58" s="38">
        <v>0.0</v>
      </c>
      <c r="L58" s="38">
        <v>0.0</v>
      </c>
      <c r="M58" s="38">
        <v>0.0</v>
      </c>
      <c r="N58" s="38">
        <v>0.0</v>
      </c>
      <c r="O58" s="38">
        <v>0.0</v>
      </c>
      <c r="P58" s="38">
        <v>0.0</v>
      </c>
      <c r="Q58" s="38">
        <v>0.0</v>
      </c>
      <c r="R58" s="38">
        <v>0.0</v>
      </c>
      <c r="S58" s="38">
        <v>0.0</v>
      </c>
      <c r="T58" s="38">
        <v>0.0</v>
      </c>
      <c r="U58" s="38">
        <v>0.0</v>
      </c>
      <c r="V58" s="38">
        <v>0.0</v>
      </c>
      <c r="W58" s="38">
        <v>0.0</v>
      </c>
      <c r="X58" s="38">
        <v>0.0</v>
      </c>
      <c r="Y58" s="38">
        <v>0.0</v>
      </c>
      <c r="Z58" s="38">
        <v>0.0</v>
      </c>
      <c r="AA58" s="38">
        <v>0.0</v>
      </c>
      <c r="AB58" s="38">
        <v>0.0</v>
      </c>
      <c r="AC58" s="38">
        <v>0.0</v>
      </c>
      <c r="AD58" s="38">
        <v>0.0</v>
      </c>
    </row>
    <row r="59">
      <c r="A59" s="32">
        <v>2.0</v>
      </c>
      <c r="B59" s="34" t="s">
        <v>177</v>
      </c>
      <c r="C59" s="29" t="s">
        <v>117</v>
      </c>
      <c r="D59" s="43"/>
      <c r="E59" s="38">
        <v>0.0</v>
      </c>
      <c r="F59" s="38">
        <v>0.0</v>
      </c>
      <c r="G59" s="38">
        <v>0.0</v>
      </c>
      <c r="H59" s="38">
        <v>0.0</v>
      </c>
      <c r="I59" s="38">
        <v>0.0</v>
      </c>
      <c r="J59" s="38">
        <v>0.0</v>
      </c>
      <c r="K59" s="38">
        <v>0.0</v>
      </c>
      <c r="L59" s="38">
        <v>0.0</v>
      </c>
      <c r="M59" s="38">
        <v>0.0</v>
      </c>
      <c r="N59" s="38">
        <v>0.0</v>
      </c>
      <c r="O59" s="38">
        <v>0.0</v>
      </c>
      <c r="P59" s="38">
        <v>0.0</v>
      </c>
      <c r="Q59" s="38">
        <v>0.0</v>
      </c>
      <c r="R59" s="38">
        <v>0.0</v>
      </c>
      <c r="S59" s="38">
        <v>0.0</v>
      </c>
      <c r="T59" s="38">
        <v>0.0</v>
      </c>
      <c r="U59" s="38">
        <v>0.0</v>
      </c>
      <c r="V59" s="38">
        <v>0.0</v>
      </c>
      <c r="W59" s="38">
        <v>0.0</v>
      </c>
      <c r="X59" s="38">
        <v>0.0</v>
      </c>
      <c r="Y59" s="38">
        <v>0.0</v>
      </c>
      <c r="Z59" s="38">
        <v>0.0</v>
      </c>
      <c r="AA59" s="38">
        <v>0.0</v>
      </c>
      <c r="AB59" s="38">
        <v>0.0</v>
      </c>
      <c r="AC59" s="38">
        <v>0.0</v>
      </c>
      <c r="AD59" s="38">
        <v>0.0</v>
      </c>
    </row>
    <row r="60">
      <c r="A60" s="32">
        <v>2.0</v>
      </c>
      <c r="B60" s="34" t="s">
        <v>178</v>
      </c>
      <c r="C60" s="29" t="s">
        <v>117</v>
      </c>
      <c r="D60" s="43"/>
      <c r="E60" s="38">
        <v>0.0</v>
      </c>
      <c r="F60" s="38">
        <v>0.0</v>
      </c>
      <c r="G60" s="38">
        <v>0.0</v>
      </c>
      <c r="H60" s="38">
        <v>0.0</v>
      </c>
      <c r="I60" s="38">
        <v>0.0</v>
      </c>
      <c r="J60" s="38">
        <v>0.0</v>
      </c>
      <c r="K60" s="38">
        <v>0.0</v>
      </c>
      <c r="L60" s="38">
        <v>0.0</v>
      </c>
      <c r="M60" s="38">
        <v>0.0</v>
      </c>
      <c r="N60" s="38">
        <v>0.0</v>
      </c>
      <c r="O60" s="38">
        <v>0.0</v>
      </c>
      <c r="P60" s="38">
        <v>0.0</v>
      </c>
      <c r="Q60" s="38">
        <v>0.0</v>
      </c>
      <c r="R60" s="38">
        <v>0.0</v>
      </c>
      <c r="S60" s="38">
        <v>0.0</v>
      </c>
      <c r="T60" s="38">
        <v>0.0</v>
      </c>
      <c r="U60" s="38">
        <v>0.0</v>
      </c>
      <c r="V60" s="38">
        <v>0.0</v>
      </c>
      <c r="W60" s="38">
        <v>0.0</v>
      </c>
      <c r="X60" s="38">
        <v>0.0</v>
      </c>
      <c r="Y60" s="38">
        <v>0.0</v>
      </c>
      <c r="Z60" s="38">
        <v>0.0</v>
      </c>
      <c r="AA60" s="38">
        <v>0.0</v>
      </c>
      <c r="AB60" s="38">
        <v>0.0</v>
      </c>
      <c r="AC60" s="38">
        <v>0.0</v>
      </c>
      <c r="AD60" s="38">
        <v>0.0</v>
      </c>
    </row>
    <row r="61">
      <c r="A61" s="32">
        <v>2.0</v>
      </c>
      <c r="B61" s="34" t="s">
        <v>179</v>
      </c>
      <c r="C61" s="29" t="s">
        <v>117</v>
      </c>
      <c r="D61" s="43"/>
      <c r="E61" s="38">
        <v>0.0</v>
      </c>
      <c r="F61" s="38">
        <v>0.0</v>
      </c>
      <c r="G61" s="38">
        <v>0.0</v>
      </c>
      <c r="H61" s="38">
        <v>0.0</v>
      </c>
      <c r="I61" s="38">
        <v>0.0</v>
      </c>
      <c r="J61" s="38">
        <v>0.0</v>
      </c>
      <c r="K61" s="38">
        <v>0.0</v>
      </c>
      <c r="L61" s="38">
        <v>0.0</v>
      </c>
      <c r="M61" s="38">
        <v>0.0</v>
      </c>
      <c r="N61" s="38">
        <v>0.0</v>
      </c>
      <c r="O61" s="38">
        <v>0.0</v>
      </c>
      <c r="P61" s="38">
        <v>0.0</v>
      </c>
      <c r="Q61" s="38">
        <v>0.0</v>
      </c>
      <c r="R61" s="38">
        <v>0.0</v>
      </c>
      <c r="S61" s="38">
        <v>0.0</v>
      </c>
      <c r="T61" s="38">
        <v>0.0</v>
      </c>
      <c r="U61" s="38">
        <v>0.0</v>
      </c>
      <c r="V61" s="38">
        <v>0.0</v>
      </c>
      <c r="W61" s="38">
        <v>0.0</v>
      </c>
      <c r="X61" s="38">
        <v>0.0</v>
      </c>
      <c r="Y61" s="38">
        <v>0.0</v>
      </c>
      <c r="Z61" s="38">
        <v>0.0</v>
      </c>
      <c r="AA61" s="38">
        <v>0.0</v>
      </c>
      <c r="AB61" s="38">
        <v>0.0</v>
      </c>
      <c r="AC61" s="38">
        <v>0.0</v>
      </c>
      <c r="AD61" s="38">
        <v>0.0</v>
      </c>
    </row>
    <row r="62">
      <c r="A62" s="32">
        <v>2.0</v>
      </c>
      <c r="B62" s="34" t="s">
        <v>180</v>
      </c>
      <c r="C62" s="29" t="s">
        <v>117</v>
      </c>
      <c r="D62" s="43"/>
      <c r="E62" s="38">
        <v>0.0</v>
      </c>
      <c r="F62" s="38">
        <v>0.0</v>
      </c>
      <c r="G62" s="38">
        <v>0.0</v>
      </c>
      <c r="H62" s="38">
        <v>0.0</v>
      </c>
      <c r="I62" s="38">
        <v>0.0</v>
      </c>
      <c r="J62" s="38">
        <v>0.0</v>
      </c>
      <c r="K62" s="38">
        <v>0.0</v>
      </c>
      <c r="L62" s="38">
        <v>0.0</v>
      </c>
      <c r="M62" s="38">
        <v>0.0</v>
      </c>
      <c r="N62" s="38">
        <v>0.0</v>
      </c>
      <c r="O62" s="38">
        <v>0.0</v>
      </c>
      <c r="P62" s="38">
        <v>0.0</v>
      </c>
      <c r="Q62" s="38">
        <v>0.0</v>
      </c>
      <c r="R62" s="38">
        <v>0.0</v>
      </c>
      <c r="S62" s="38">
        <v>0.0</v>
      </c>
      <c r="T62" s="38">
        <v>0.0</v>
      </c>
      <c r="U62" s="38">
        <v>0.0</v>
      </c>
      <c r="V62" s="38">
        <v>0.0</v>
      </c>
      <c r="W62" s="38">
        <v>0.0</v>
      </c>
      <c r="X62" s="38">
        <v>0.0</v>
      </c>
      <c r="Y62" s="38">
        <v>0.0</v>
      </c>
      <c r="Z62" s="38">
        <v>0.0</v>
      </c>
      <c r="AA62" s="38">
        <v>0.0</v>
      </c>
      <c r="AB62" s="38">
        <v>0.0</v>
      </c>
      <c r="AC62" s="38">
        <v>0.0</v>
      </c>
      <c r="AD62" s="38">
        <v>0.0</v>
      </c>
    </row>
    <row r="63">
      <c r="A63" s="32">
        <v>2.0</v>
      </c>
      <c r="B63" s="34" t="s">
        <v>181</v>
      </c>
      <c r="C63" s="29" t="s">
        <v>117</v>
      </c>
      <c r="D63" s="43"/>
      <c r="E63" s="38">
        <v>0.0</v>
      </c>
      <c r="F63" s="38">
        <v>0.0</v>
      </c>
      <c r="G63" s="38">
        <v>0.0</v>
      </c>
      <c r="H63" s="38">
        <v>0.0</v>
      </c>
      <c r="I63" s="38">
        <v>0.0</v>
      </c>
      <c r="J63" s="38">
        <v>0.0</v>
      </c>
      <c r="K63" s="38">
        <v>0.0</v>
      </c>
      <c r="L63" s="38">
        <v>0.0</v>
      </c>
      <c r="M63" s="38">
        <v>0.0</v>
      </c>
      <c r="N63" s="38">
        <v>0.0</v>
      </c>
      <c r="O63" s="38">
        <v>0.0</v>
      </c>
      <c r="P63" s="38">
        <v>0.0</v>
      </c>
      <c r="Q63" s="38">
        <v>0.0</v>
      </c>
      <c r="R63" s="38">
        <v>0.0</v>
      </c>
      <c r="S63" s="38">
        <v>0.0</v>
      </c>
      <c r="T63" s="38">
        <v>0.0</v>
      </c>
      <c r="U63" s="38">
        <v>0.0</v>
      </c>
      <c r="V63" s="38">
        <v>0.0</v>
      </c>
      <c r="W63" s="38">
        <v>0.0</v>
      </c>
      <c r="X63" s="38">
        <v>0.0</v>
      </c>
      <c r="Y63" s="38">
        <v>0.0</v>
      </c>
      <c r="Z63" s="38">
        <v>0.0</v>
      </c>
      <c r="AA63" s="38">
        <v>0.0</v>
      </c>
      <c r="AB63" s="38">
        <v>0.0</v>
      </c>
      <c r="AC63" s="38">
        <v>0.0</v>
      </c>
      <c r="AD63" s="38">
        <v>0.0</v>
      </c>
    </row>
    <row r="64">
      <c r="A64" s="32">
        <v>2.0</v>
      </c>
      <c r="B64" s="34" t="s">
        <v>182</v>
      </c>
      <c r="C64" s="29" t="s">
        <v>117</v>
      </c>
      <c r="D64" s="43"/>
      <c r="E64" s="38">
        <v>0.0</v>
      </c>
      <c r="F64" s="38">
        <v>0.0</v>
      </c>
      <c r="G64" s="38">
        <v>0.0</v>
      </c>
      <c r="H64" s="38">
        <v>0.0</v>
      </c>
      <c r="I64" s="38">
        <v>0.0</v>
      </c>
      <c r="J64" s="38">
        <v>0.0</v>
      </c>
      <c r="K64" s="38">
        <v>0.0</v>
      </c>
      <c r="L64" s="38">
        <v>0.0</v>
      </c>
      <c r="M64" s="38">
        <v>0.0</v>
      </c>
      <c r="N64" s="38">
        <v>0.0</v>
      </c>
      <c r="O64" s="38">
        <v>0.0</v>
      </c>
      <c r="P64" s="38">
        <v>0.0</v>
      </c>
      <c r="Q64" s="38">
        <v>0.0</v>
      </c>
      <c r="R64" s="38">
        <v>0.0</v>
      </c>
      <c r="S64" s="38">
        <v>0.0</v>
      </c>
      <c r="T64" s="38">
        <v>0.0</v>
      </c>
      <c r="U64" s="38">
        <v>0.0</v>
      </c>
      <c r="V64" s="38">
        <v>0.0</v>
      </c>
      <c r="W64" s="38">
        <v>0.0</v>
      </c>
      <c r="X64" s="38">
        <v>0.0</v>
      </c>
      <c r="Y64" s="38">
        <v>0.0</v>
      </c>
      <c r="Z64" s="38">
        <v>0.0</v>
      </c>
      <c r="AA64" s="38">
        <v>0.0</v>
      </c>
      <c r="AB64" s="38">
        <v>0.0</v>
      </c>
      <c r="AC64" s="38">
        <v>0.0</v>
      </c>
      <c r="AD64" s="38">
        <v>0.0</v>
      </c>
    </row>
    <row r="65">
      <c r="A65" s="32">
        <v>2.0</v>
      </c>
      <c r="B65" s="34" t="s">
        <v>183</v>
      </c>
      <c r="C65" s="29" t="s">
        <v>117</v>
      </c>
      <c r="D65" s="43"/>
      <c r="E65" s="38">
        <v>0.0</v>
      </c>
      <c r="F65" s="38">
        <v>0.0</v>
      </c>
      <c r="G65" s="38">
        <v>0.0</v>
      </c>
      <c r="H65" s="38">
        <v>0.0</v>
      </c>
      <c r="I65" s="38">
        <v>0.0</v>
      </c>
      <c r="J65" s="38">
        <v>0.0</v>
      </c>
      <c r="K65" s="38">
        <v>0.0</v>
      </c>
      <c r="L65" s="38">
        <v>0.0</v>
      </c>
      <c r="M65" s="38">
        <v>0.0</v>
      </c>
      <c r="N65" s="38">
        <v>0.0</v>
      </c>
      <c r="O65" s="38">
        <v>0.0</v>
      </c>
      <c r="P65" s="38">
        <v>0.0</v>
      </c>
      <c r="Q65" s="38">
        <v>0.0</v>
      </c>
      <c r="R65" s="38">
        <v>0.0</v>
      </c>
      <c r="S65" s="38">
        <v>0.0</v>
      </c>
      <c r="T65" s="38">
        <v>0.0</v>
      </c>
      <c r="U65" s="38">
        <v>0.0</v>
      </c>
      <c r="V65" s="38">
        <v>0.0</v>
      </c>
      <c r="W65" s="38">
        <v>0.0</v>
      </c>
      <c r="X65" s="38">
        <v>0.0</v>
      </c>
      <c r="Y65" s="38">
        <v>0.0</v>
      </c>
      <c r="Z65" s="38">
        <v>0.0</v>
      </c>
      <c r="AA65" s="38">
        <v>0.0</v>
      </c>
      <c r="AB65" s="38">
        <v>0.0</v>
      </c>
      <c r="AC65" s="38">
        <v>0.0</v>
      </c>
      <c r="AD65" s="38">
        <v>0.0</v>
      </c>
    </row>
    <row r="66">
      <c r="A66" s="32">
        <v>2.0</v>
      </c>
      <c r="B66" s="34" t="s">
        <v>184</v>
      </c>
      <c r="C66" s="29" t="s">
        <v>117</v>
      </c>
      <c r="D66" s="43"/>
      <c r="E66" s="38">
        <v>0.0</v>
      </c>
      <c r="F66" s="38">
        <v>0.0</v>
      </c>
      <c r="G66" s="38">
        <v>0.0</v>
      </c>
      <c r="H66" s="38">
        <v>0.0</v>
      </c>
      <c r="I66" s="38">
        <v>0.0</v>
      </c>
      <c r="J66" s="38">
        <v>0.0</v>
      </c>
      <c r="K66" s="38">
        <v>0.0</v>
      </c>
      <c r="L66" s="38">
        <v>0.0</v>
      </c>
      <c r="M66" s="38">
        <v>0.0</v>
      </c>
      <c r="N66" s="38">
        <v>0.0</v>
      </c>
      <c r="O66" s="38">
        <v>0.0</v>
      </c>
      <c r="P66" s="38">
        <v>0.0</v>
      </c>
      <c r="Q66" s="38">
        <v>0.0</v>
      </c>
      <c r="R66" s="38">
        <v>0.0</v>
      </c>
      <c r="S66" s="38">
        <v>0.0</v>
      </c>
      <c r="T66" s="38">
        <v>0.0</v>
      </c>
      <c r="U66" s="38">
        <v>0.0</v>
      </c>
      <c r="V66" s="38">
        <v>0.0</v>
      </c>
      <c r="W66" s="38">
        <v>0.0</v>
      </c>
      <c r="X66" s="38">
        <v>0.0</v>
      </c>
      <c r="Y66" s="38">
        <v>0.0</v>
      </c>
      <c r="Z66" s="38">
        <v>0.0</v>
      </c>
      <c r="AA66" s="38">
        <v>0.0</v>
      </c>
      <c r="AB66" s="38">
        <v>0.0</v>
      </c>
      <c r="AC66" s="38">
        <v>0.0</v>
      </c>
      <c r="AD66" s="38">
        <v>0.0</v>
      </c>
    </row>
    <row r="67">
      <c r="A67" s="32">
        <v>2.0</v>
      </c>
      <c r="B67" s="34" t="s">
        <v>185</v>
      </c>
      <c r="C67" s="29" t="s">
        <v>117</v>
      </c>
      <c r="D67" s="43"/>
      <c r="E67" s="38">
        <v>0.0</v>
      </c>
      <c r="F67" s="38">
        <v>0.0</v>
      </c>
      <c r="G67" s="38">
        <v>0.0</v>
      </c>
      <c r="H67" s="38">
        <v>0.0</v>
      </c>
      <c r="I67" s="38">
        <v>0.0</v>
      </c>
      <c r="J67" s="38">
        <v>0.0</v>
      </c>
      <c r="K67" s="38">
        <v>0.0</v>
      </c>
      <c r="L67" s="38">
        <v>0.0</v>
      </c>
      <c r="M67" s="38">
        <v>0.0</v>
      </c>
      <c r="N67" s="38">
        <v>0.0</v>
      </c>
      <c r="O67" s="38">
        <v>0.0</v>
      </c>
      <c r="P67" s="38">
        <v>0.0</v>
      </c>
      <c r="Q67" s="38">
        <v>0.0</v>
      </c>
      <c r="R67" s="38">
        <v>0.0</v>
      </c>
      <c r="S67" s="38">
        <v>0.0</v>
      </c>
      <c r="T67" s="38">
        <v>0.0</v>
      </c>
      <c r="U67" s="38">
        <v>0.0</v>
      </c>
      <c r="V67" s="38">
        <v>0.0</v>
      </c>
      <c r="W67" s="38">
        <v>0.0</v>
      </c>
      <c r="X67" s="38">
        <v>0.0</v>
      </c>
      <c r="Y67" s="38">
        <v>0.0</v>
      </c>
      <c r="Z67" s="38">
        <v>0.0</v>
      </c>
      <c r="AA67" s="38">
        <v>0.0</v>
      </c>
      <c r="AB67" s="38">
        <v>0.0</v>
      </c>
      <c r="AC67" s="38">
        <v>0.0</v>
      </c>
      <c r="AD67" s="38">
        <v>0.0</v>
      </c>
    </row>
    <row r="68">
      <c r="A68" s="32">
        <v>2.0</v>
      </c>
      <c r="B68" s="34" t="s">
        <v>186</v>
      </c>
      <c r="C68" s="29" t="s">
        <v>117</v>
      </c>
      <c r="D68" s="43"/>
      <c r="E68" s="38">
        <v>0.0</v>
      </c>
      <c r="F68" s="38">
        <v>0.0</v>
      </c>
      <c r="G68" s="38">
        <v>0.0</v>
      </c>
      <c r="H68" s="38">
        <v>0.0</v>
      </c>
      <c r="I68" s="38">
        <v>0.0</v>
      </c>
      <c r="J68" s="38">
        <v>0.0</v>
      </c>
      <c r="K68" s="38">
        <v>0.0</v>
      </c>
      <c r="L68" s="38">
        <v>0.0</v>
      </c>
      <c r="M68" s="38">
        <v>0.0</v>
      </c>
      <c r="N68" s="38">
        <v>0.0</v>
      </c>
      <c r="O68" s="38">
        <v>0.0</v>
      </c>
      <c r="P68" s="38">
        <v>0.0</v>
      </c>
      <c r="Q68" s="38">
        <v>0.0</v>
      </c>
      <c r="R68" s="38">
        <v>0.0</v>
      </c>
      <c r="S68" s="38">
        <v>0.0</v>
      </c>
      <c r="T68" s="38">
        <v>0.0</v>
      </c>
      <c r="U68" s="38">
        <v>0.0</v>
      </c>
      <c r="V68" s="38">
        <v>0.0</v>
      </c>
      <c r="W68" s="38">
        <v>0.0</v>
      </c>
      <c r="X68" s="38">
        <v>0.0</v>
      </c>
      <c r="Y68" s="38">
        <v>0.0</v>
      </c>
      <c r="Z68" s="38">
        <v>0.0</v>
      </c>
      <c r="AA68" s="38">
        <v>0.0</v>
      </c>
      <c r="AB68" s="38">
        <v>0.0</v>
      </c>
      <c r="AC68" s="38">
        <v>0.0</v>
      </c>
      <c r="AD68" s="38">
        <v>0.0</v>
      </c>
    </row>
    <row r="69">
      <c r="A69" s="32">
        <v>2.0</v>
      </c>
      <c r="B69" s="34" t="s">
        <v>187</v>
      </c>
      <c r="C69" s="29" t="s">
        <v>117</v>
      </c>
      <c r="D69" s="43"/>
      <c r="E69" s="38">
        <v>0.0</v>
      </c>
      <c r="F69" s="38">
        <v>0.0</v>
      </c>
      <c r="G69" s="38">
        <v>0.0</v>
      </c>
      <c r="H69" s="38">
        <v>0.0</v>
      </c>
      <c r="I69" s="38">
        <v>0.0</v>
      </c>
      <c r="J69" s="38">
        <v>0.0</v>
      </c>
      <c r="K69" s="38">
        <v>0.0</v>
      </c>
      <c r="L69" s="38">
        <v>0.0</v>
      </c>
      <c r="M69" s="38">
        <v>0.0</v>
      </c>
      <c r="N69" s="38">
        <v>0.0</v>
      </c>
      <c r="O69" s="38">
        <v>0.0</v>
      </c>
      <c r="P69" s="38">
        <v>0.0</v>
      </c>
      <c r="Q69" s="38">
        <v>0.0</v>
      </c>
      <c r="R69" s="38">
        <v>0.0</v>
      </c>
      <c r="S69" s="38">
        <v>0.0</v>
      </c>
      <c r="T69" s="38">
        <v>0.0</v>
      </c>
      <c r="U69" s="38">
        <v>0.0</v>
      </c>
      <c r="V69" s="38">
        <v>0.0</v>
      </c>
      <c r="W69" s="38">
        <v>0.0</v>
      </c>
      <c r="X69" s="38">
        <v>0.0</v>
      </c>
      <c r="Y69" s="38">
        <v>0.0</v>
      </c>
      <c r="Z69" s="38">
        <v>0.0</v>
      </c>
      <c r="AA69" s="38">
        <v>0.0</v>
      </c>
      <c r="AB69" s="38">
        <v>0.0</v>
      </c>
      <c r="AC69" s="38">
        <v>0.0</v>
      </c>
      <c r="AD69" s="38">
        <v>0.0</v>
      </c>
    </row>
    <row r="70">
      <c r="A70" s="32">
        <v>2.0</v>
      </c>
      <c r="B70" s="34" t="s">
        <v>188</v>
      </c>
      <c r="C70" s="29" t="s">
        <v>117</v>
      </c>
      <c r="D70" s="43"/>
      <c r="E70" s="38">
        <v>0.0</v>
      </c>
      <c r="F70" s="38">
        <v>0.0</v>
      </c>
      <c r="G70" s="38">
        <v>0.0</v>
      </c>
      <c r="H70" s="38">
        <v>0.0</v>
      </c>
      <c r="I70" s="38">
        <v>0.0</v>
      </c>
      <c r="J70" s="38">
        <v>0.0</v>
      </c>
      <c r="K70" s="38">
        <v>0.0</v>
      </c>
      <c r="L70" s="38">
        <v>0.0</v>
      </c>
      <c r="M70" s="38">
        <v>0.0</v>
      </c>
      <c r="N70" s="38">
        <v>0.0</v>
      </c>
      <c r="O70" s="38">
        <v>0.0</v>
      </c>
      <c r="P70" s="38">
        <v>0.0</v>
      </c>
      <c r="Q70" s="38">
        <v>0.0</v>
      </c>
      <c r="R70" s="38">
        <v>0.0</v>
      </c>
      <c r="S70" s="38">
        <v>0.0</v>
      </c>
      <c r="T70" s="38">
        <v>0.0</v>
      </c>
      <c r="U70" s="38">
        <v>0.0</v>
      </c>
      <c r="V70" s="38">
        <v>0.0</v>
      </c>
      <c r="W70" s="38">
        <v>0.0</v>
      </c>
      <c r="X70" s="38">
        <v>0.0</v>
      </c>
      <c r="Y70" s="38">
        <v>0.0</v>
      </c>
      <c r="Z70" s="38">
        <v>0.0</v>
      </c>
      <c r="AA70" s="38">
        <v>0.0</v>
      </c>
      <c r="AB70" s="38">
        <v>0.0</v>
      </c>
      <c r="AC70" s="38">
        <v>0.0</v>
      </c>
      <c r="AD70" s="38">
        <v>0.0</v>
      </c>
    </row>
    <row r="71">
      <c r="A71" s="32">
        <v>2.0</v>
      </c>
      <c r="B71" s="34" t="s">
        <v>189</v>
      </c>
      <c r="C71" s="29" t="s">
        <v>117</v>
      </c>
      <c r="D71" s="43"/>
      <c r="E71" s="38">
        <v>0.0</v>
      </c>
      <c r="F71" s="38">
        <v>0.0</v>
      </c>
      <c r="G71" s="38">
        <v>0.0</v>
      </c>
      <c r="H71" s="38">
        <v>0.0</v>
      </c>
      <c r="I71" s="38">
        <v>0.0</v>
      </c>
      <c r="J71" s="38">
        <v>0.0</v>
      </c>
      <c r="K71" s="38">
        <v>0.0</v>
      </c>
      <c r="L71" s="38">
        <v>0.0</v>
      </c>
      <c r="M71" s="38">
        <v>0.0</v>
      </c>
      <c r="N71" s="38">
        <v>0.0</v>
      </c>
      <c r="O71" s="38">
        <v>0.0</v>
      </c>
      <c r="P71" s="38">
        <v>0.0</v>
      </c>
      <c r="Q71" s="38">
        <v>0.0</v>
      </c>
      <c r="R71" s="38">
        <v>0.0</v>
      </c>
      <c r="S71" s="38">
        <v>0.0</v>
      </c>
      <c r="T71" s="38">
        <v>0.0</v>
      </c>
      <c r="U71" s="38">
        <v>0.0</v>
      </c>
      <c r="V71" s="38">
        <v>0.0</v>
      </c>
      <c r="W71" s="38">
        <v>0.0</v>
      </c>
      <c r="X71" s="38">
        <v>0.0</v>
      </c>
      <c r="Y71" s="38">
        <v>0.0</v>
      </c>
      <c r="Z71" s="38">
        <v>0.0</v>
      </c>
      <c r="AA71" s="38">
        <v>0.0</v>
      </c>
      <c r="AB71" s="38">
        <v>0.0</v>
      </c>
      <c r="AC71" s="38">
        <v>0.0</v>
      </c>
      <c r="AD71" s="38">
        <v>0.0</v>
      </c>
    </row>
    <row r="72">
      <c r="A72" s="32">
        <v>2.0</v>
      </c>
      <c r="B72" s="34" t="s">
        <v>190</v>
      </c>
      <c r="C72" s="29" t="s">
        <v>117</v>
      </c>
      <c r="D72" s="43"/>
      <c r="E72" s="38">
        <v>0.0</v>
      </c>
      <c r="F72" s="38">
        <v>0.0</v>
      </c>
      <c r="G72" s="38">
        <v>0.0</v>
      </c>
      <c r="H72" s="38">
        <v>0.0</v>
      </c>
      <c r="I72" s="38">
        <v>0.0</v>
      </c>
      <c r="J72" s="38">
        <v>0.0</v>
      </c>
      <c r="K72" s="38">
        <v>0.0</v>
      </c>
      <c r="L72" s="38">
        <v>0.0</v>
      </c>
      <c r="M72" s="38">
        <v>0.0</v>
      </c>
      <c r="N72" s="38">
        <v>0.0</v>
      </c>
      <c r="O72" s="38">
        <v>0.0</v>
      </c>
      <c r="P72" s="38">
        <v>0.0</v>
      </c>
      <c r="Q72" s="38">
        <v>0.0</v>
      </c>
      <c r="R72" s="38">
        <v>0.0</v>
      </c>
      <c r="S72" s="38">
        <v>0.0</v>
      </c>
      <c r="T72" s="38">
        <v>0.0</v>
      </c>
      <c r="U72" s="38">
        <v>0.0</v>
      </c>
      <c r="V72" s="38">
        <v>0.0</v>
      </c>
      <c r="W72" s="38">
        <v>0.0</v>
      </c>
      <c r="X72" s="38">
        <v>0.0</v>
      </c>
      <c r="Y72" s="38">
        <v>0.0</v>
      </c>
      <c r="Z72" s="38">
        <v>0.0</v>
      </c>
      <c r="AA72" s="38">
        <v>0.0</v>
      </c>
      <c r="AB72" s="38">
        <v>0.0</v>
      </c>
      <c r="AC72" s="38">
        <v>0.0</v>
      </c>
      <c r="AD72" s="38">
        <v>0.0</v>
      </c>
    </row>
    <row r="73">
      <c r="A73" s="32">
        <v>2.0</v>
      </c>
      <c r="B73" s="34" t="s">
        <v>191</v>
      </c>
      <c r="C73" s="29" t="s">
        <v>117</v>
      </c>
      <c r="D73" s="43"/>
      <c r="E73" s="38">
        <v>0.0</v>
      </c>
      <c r="F73" s="38">
        <v>0.0</v>
      </c>
      <c r="G73" s="38">
        <v>0.0</v>
      </c>
      <c r="H73" s="38">
        <v>0.0</v>
      </c>
      <c r="I73" s="38">
        <v>0.0</v>
      </c>
      <c r="J73" s="38">
        <v>0.0</v>
      </c>
      <c r="K73" s="38">
        <v>0.0</v>
      </c>
      <c r="L73" s="38">
        <v>0.0</v>
      </c>
      <c r="M73" s="38">
        <v>0.0</v>
      </c>
      <c r="N73" s="38">
        <v>0.0</v>
      </c>
      <c r="O73" s="38">
        <v>0.0</v>
      </c>
      <c r="P73" s="38">
        <v>0.0</v>
      </c>
      <c r="Q73" s="38">
        <v>0.0</v>
      </c>
      <c r="R73" s="38">
        <v>0.0</v>
      </c>
      <c r="S73" s="38">
        <v>0.0</v>
      </c>
      <c r="T73" s="38">
        <v>0.0</v>
      </c>
      <c r="U73" s="38">
        <v>0.0</v>
      </c>
      <c r="V73" s="38">
        <v>0.0</v>
      </c>
      <c r="W73" s="38">
        <v>0.0</v>
      </c>
      <c r="X73" s="38">
        <v>0.0</v>
      </c>
      <c r="Y73" s="38">
        <v>0.0</v>
      </c>
      <c r="Z73" s="38">
        <v>0.0</v>
      </c>
      <c r="AA73" s="38">
        <v>0.0</v>
      </c>
      <c r="AB73" s="38">
        <v>0.0</v>
      </c>
      <c r="AC73" s="38">
        <v>0.0</v>
      </c>
      <c r="AD73" s="38">
        <v>0.0</v>
      </c>
    </row>
    <row r="74">
      <c r="A74" s="32">
        <v>2.0</v>
      </c>
      <c r="B74" s="34" t="s">
        <v>192</v>
      </c>
      <c r="C74" s="29" t="s">
        <v>117</v>
      </c>
      <c r="D74" s="43"/>
      <c r="E74" s="38">
        <v>0.0</v>
      </c>
      <c r="F74" s="38">
        <v>0.0</v>
      </c>
      <c r="G74" s="38">
        <v>0.0</v>
      </c>
      <c r="H74" s="38">
        <v>0.0</v>
      </c>
      <c r="I74" s="38">
        <v>0.0</v>
      </c>
      <c r="J74" s="38">
        <v>0.0</v>
      </c>
      <c r="K74" s="38">
        <v>0.0</v>
      </c>
      <c r="L74" s="38">
        <v>0.0</v>
      </c>
      <c r="M74" s="38">
        <v>0.0</v>
      </c>
      <c r="N74" s="38">
        <v>0.0</v>
      </c>
      <c r="O74" s="38">
        <v>0.0</v>
      </c>
      <c r="P74" s="38">
        <v>0.0</v>
      </c>
      <c r="Q74" s="38">
        <v>0.0</v>
      </c>
      <c r="R74" s="38">
        <v>0.0</v>
      </c>
      <c r="S74" s="38">
        <v>0.0</v>
      </c>
      <c r="T74" s="38">
        <v>0.0</v>
      </c>
      <c r="U74" s="38">
        <v>0.0</v>
      </c>
      <c r="V74" s="38">
        <v>0.0</v>
      </c>
      <c r="W74" s="38">
        <v>0.0</v>
      </c>
      <c r="X74" s="38">
        <v>0.0</v>
      </c>
      <c r="Y74" s="38">
        <v>0.0</v>
      </c>
      <c r="Z74" s="38">
        <v>0.0</v>
      </c>
      <c r="AA74" s="38">
        <v>0.0</v>
      </c>
      <c r="AB74" s="38">
        <v>0.0</v>
      </c>
      <c r="AC74" s="38">
        <v>0.0</v>
      </c>
      <c r="AD74" s="38">
        <v>0.0</v>
      </c>
    </row>
    <row r="75">
      <c r="A75" s="32">
        <v>2.0</v>
      </c>
      <c r="B75" s="34" t="s">
        <v>193</v>
      </c>
      <c r="C75" s="29" t="s">
        <v>117</v>
      </c>
      <c r="D75" s="43"/>
      <c r="E75" s="38">
        <v>0.0</v>
      </c>
      <c r="F75" s="38">
        <v>0.0</v>
      </c>
      <c r="G75" s="38">
        <v>0.0</v>
      </c>
      <c r="H75" s="38">
        <v>0.0</v>
      </c>
      <c r="I75" s="38">
        <v>0.0</v>
      </c>
      <c r="J75" s="38">
        <v>0.0</v>
      </c>
      <c r="K75" s="38">
        <v>0.0</v>
      </c>
      <c r="L75" s="38">
        <v>0.0</v>
      </c>
      <c r="M75" s="38">
        <v>0.0</v>
      </c>
      <c r="N75" s="38">
        <v>0.0</v>
      </c>
      <c r="O75" s="38">
        <v>0.0</v>
      </c>
      <c r="P75" s="38">
        <v>0.0</v>
      </c>
      <c r="Q75" s="38">
        <v>0.0</v>
      </c>
      <c r="R75" s="38">
        <v>0.0</v>
      </c>
      <c r="S75" s="38">
        <v>0.0</v>
      </c>
      <c r="T75" s="38">
        <v>0.0</v>
      </c>
      <c r="U75" s="38">
        <v>0.0</v>
      </c>
      <c r="V75" s="38">
        <v>0.0</v>
      </c>
      <c r="W75" s="38">
        <v>0.0</v>
      </c>
      <c r="X75" s="38">
        <v>0.0</v>
      </c>
      <c r="Y75" s="38">
        <v>0.0</v>
      </c>
      <c r="Z75" s="38">
        <v>0.0</v>
      </c>
      <c r="AA75" s="38">
        <v>0.0</v>
      </c>
      <c r="AB75" s="38">
        <v>0.0</v>
      </c>
      <c r="AC75" s="38">
        <v>0.0</v>
      </c>
      <c r="AD75" s="38">
        <v>0.0</v>
      </c>
    </row>
    <row r="76">
      <c r="A76" s="32">
        <v>2.0</v>
      </c>
      <c r="B76" s="34" t="s">
        <v>194</v>
      </c>
      <c r="C76" s="29" t="s">
        <v>117</v>
      </c>
      <c r="D76" s="43"/>
      <c r="E76" s="38">
        <v>0.0</v>
      </c>
      <c r="F76" s="38">
        <v>0.0</v>
      </c>
      <c r="G76" s="38">
        <v>0.0</v>
      </c>
      <c r="H76" s="38">
        <v>0.0</v>
      </c>
      <c r="I76" s="38">
        <v>0.0</v>
      </c>
      <c r="J76" s="38">
        <v>0.0</v>
      </c>
      <c r="K76" s="38">
        <v>0.0</v>
      </c>
      <c r="L76" s="38">
        <v>0.0</v>
      </c>
      <c r="M76" s="38">
        <v>0.0</v>
      </c>
      <c r="N76" s="38">
        <v>0.0</v>
      </c>
      <c r="O76" s="38">
        <v>0.0</v>
      </c>
      <c r="P76" s="38">
        <v>0.0</v>
      </c>
      <c r="Q76" s="38">
        <v>0.0</v>
      </c>
      <c r="R76" s="38">
        <v>0.0</v>
      </c>
      <c r="S76" s="38">
        <v>0.0</v>
      </c>
      <c r="T76" s="38">
        <v>0.0</v>
      </c>
      <c r="U76" s="38">
        <v>0.0</v>
      </c>
      <c r="V76" s="38">
        <v>0.0</v>
      </c>
      <c r="W76" s="38">
        <v>0.0</v>
      </c>
      <c r="X76" s="38">
        <v>0.0</v>
      </c>
      <c r="Y76" s="38">
        <v>0.0</v>
      </c>
      <c r="Z76" s="38">
        <v>0.0</v>
      </c>
      <c r="AA76" s="38">
        <v>0.0</v>
      </c>
      <c r="AB76" s="38">
        <v>0.0</v>
      </c>
      <c r="AC76" s="38">
        <v>0.0</v>
      </c>
      <c r="AD76" s="38">
        <v>0.0</v>
      </c>
    </row>
    <row r="77">
      <c r="A77" s="32">
        <v>2.0</v>
      </c>
      <c r="B77" s="34" t="s">
        <v>195</v>
      </c>
      <c r="C77" s="29" t="s">
        <v>117</v>
      </c>
      <c r="D77" s="43"/>
      <c r="E77" s="38">
        <v>0.0</v>
      </c>
      <c r="F77" s="38">
        <v>0.0</v>
      </c>
      <c r="G77" s="38">
        <v>0.0</v>
      </c>
      <c r="H77" s="38">
        <v>0.0</v>
      </c>
      <c r="I77" s="38">
        <v>0.0</v>
      </c>
      <c r="J77" s="38">
        <v>0.0</v>
      </c>
      <c r="K77" s="38">
        <v>0.0</v>
      </c>
      <c r="L77" s="38">
        <v>0.0</v>
      </c>
      <c r="M77" s="38">
        <v>0.0</v>
      </c>
      <c r="N77" s="38">
        <v>0.0</v>
      </c>
      <c r="O77" s="38">
        <v>0.0</v>
      </c>
      <c r="P77" s="38">
        <v>0.0</v>
      </c>
      <c r="Q77" s="38">
        <v>0.0</v>
      </c>
      <c r="R77" s="38">
        <v>0.0</v>
      </c>
      <c r="S77" s="38">
        <v>0.0</v>
      </c>
      <c r="T77" s="38">
        <v>0.0</v>
      </c>
      <c r="U77" s="38">
        <v>0.0</v>
      </c>
      <c r="V77" s="38">
        <v>0.0</v>
      </c>
      <c r="W77" s="38">
        <v>0.0</v>
      </c>
      <c r="X77" s="38">
        <v>0.0</v>
      </c>
      <c r="Y77" s="38">
        <v>0.0</v>
      </c>
      <c r="Z77" s="38">
        <v>0.0</v>
      </c>
      <c r="AA77" s="38">
        <v>0.0</v>
      </c>
      <c r="AB77" s="38">
        <v>0.0</v>
      </c>
      <c r="AC77" s="38">
        <v>0.0</v>
      </c>
      <c r="AD77" s="38">
        <v>0.0</v>
      </c>
    </row>
    <row r="78">
      <c r="A78" s="32">
        <v>2.0</v>
      </c>
      <c r="B78" s="34" t="s">
        <v>196</v>
      </c>
      <c r="C78" s="29" t="s">
        <v>117</v>
      </c>
      <c r="D78" s="43"/>
      <c r="E78" s="38">
        <v>0.0</v>
      </c>
      <c r="F78" s="38">
        <v>0.0</v>
      </c>
      <c r="G78" s="38">
        <v>0.0</v>
      </c>
      <c r="H78" s="38">
        <v>0.0</v>
      </c>
      <c r="I78" s="38">
        <v>0.0</v>
      </c>
      <c r="J78" s="38">
        <v>0.0</v>
      </c>
      <c r="K78" s="38">
        <v>0.0</v>
      </c>
      <c r="L78" s="38">
        <v>0.0</v>
      </c>
      <c r="M78" s="38">
        <v>0.0</v>
      </c>
      <c r="N78" s="38">
        <v>0.0</v>
      </c>
      <c r="O78" s="38">
        <v>0.0</v>
      </c>
      <c r="P78" s="38">
        <v>0.0</v>
      </c>
      <c r="Q78" s="38">
        <v>0.0</v>
      </c>
      <c r="R78" s="38">
        <v>0.0</v>
      </c>
      <c r="S78" s="38">
        <v>0.0</v>
      </c>
      <c r="T78" s="38">
        <v>0.0</v>
      </c>
      <c r="U78" s="38">
        <v>0.0</v>
      </c>
      <c r="V78" s="38">
        <v>0.0</v>
      </c>
      <c r="W78" s="38">
        <v>0.0</v>
      </c>
      <c r="X78" s="38">
        <v>0.0</v>
      </c>
      <c r="Y78" s="38">
        <v>0.0</v>
      </c>
      <c r="Z78" s="38">
        <v>0.0</v>
      </c>
      <c r="AA78" s="38">
        <v>0.0</v>
      </c>
      <c r="AB78" s="38">
        <v>0.0</v>
      </c>
      <c r="AC78" s="38">
        <v>0.0</v>
      </c>
      <c r="AD78" s="38">
        <v>0.0</v>
      </c>
    </row>
    <row r="79">
      <c r="A79" s="32">
        <v>2.0</v>
      </c>
      <c r="B79" s="34" t="s">
        <v>197</v>
      </c>
      <c r="C79" s="29" t="s">
        <v>117</v>
      </c>
      <c r="D79" s="43"/>
      <c r="E79" s="38">
        <v>0.0</v>
      </c>
      <c r="F79" s="38">
        <v>0.0</v>
      </c>
      <c r="G79" s="38">
        <v>0.0</v>
      </c>
      <c r="H79" s="38">
        <v>0.0</v>
      </c>
      <c r="I79" s="38">
        <v>0.0</v>
      </c>
      <c r="J79" s="38">
        <v>0.0</v>
      </c>
      <c r="K79" s="38">
        <v>0.0</v>
      </c>
      <c r="L79" s="38">
        <v>0.0</v>
      </c>
      <c r="M79" s="38">
        <v>0.0</v>
      </c>
      <c r="N79" s="38">
        <v>0.0</v>
      </c>
      <c r="O79" s="38">
        <v>0.0</v>
      </c>
      <c r="P79" s="38">
        <v>0.0</v>
      </c>
      <c r="Q79" s="38">
        <v>0.0</v>
      </c>
      <c r="R79" s="38">
        <v>0.0</v>
      </c>
      <c r="S79" s="38">
        <v>0.0</v>
      </c>
      <c r="T79" s="38">
        <v>0.0</v>
      </c>
      <c r="U79" s="38">
        <v>0.0</v>
      </c>
      <c r="V79" s="38">
        <v>0.0</v>
      </c>
      <c r="W79" s="38">
        <v>0.0</v>
      </c>
      <c r="X79" s="38">
        <v>0.0</v>
      </c>
      <c r="Y79" s="38">
        <v>0.0</v>
      </c>
      <c r="Z79" s="38">
        <v>0.0</v>
      </c>
      <c r="AA79" s="38">
        <v>0.0</v>
      </c>
      <c r="AB79" s="38">
        <v>0.0</v>
      </c>
      <c r="AC79" s="38">
        <v>0.0</v>
      </c>
      <c r="AD79" s="38">
        <v>0.0</v>
      </c>
    </row>
    <row r="80">
      <c r="A80" s="32">
        <v>2.0</v>
      </c>
      <c r="B80" s="34" t="s">
        <v>198</v>
      </c>
      <c r="C80" s="29" t="s">
        <v>117</v>
      </c>
      <c r="D80" s="43"/>
      <c r="E80" s="38">
        <v>0.0</v>
      </c>
      <c r="F80" s="38">
        <v>0.0</v>
      </c>
      <c r="G80" s="38">
        <v>0.0</v>
      </c>
      <c r="H80" s="38">
        <v>0.0</v>
      </c>
      <c r="I80" s="38">
        <v>0.0</v>
      </c>
      <c r="J80" s="38">
        <v>0.0</v>
      </c>
      <c r="K80" s="38">
        <v>0.0</v>
      </c>
      <c r="L80" s="38">
        <v>0.0</v>
      </c>
      <c r="M80" s="38">
        <v>0.0</v>
      </c>
      <c r="N80" s="38">
        <v>0.0</v>
      </c>
      <c r="O80" s="38">
        <v>0.0</v>
      </c>
      <c r="P80" s="38">
        <v>0.0</v>
      </c>
      <c r="Q80" s="38">
        <v>0.0</v>
      </c>
      <c r="R80" s="38">
        <v>0.0</v>
      </c>
      <c r="S80" s="38">
        <v>0.0</v>
      </c>
      <c r="T80" s="38">
        <v>0.0</v>
      </c>
      <c r="U80" s="38">
        <v>0.0</v>
      </c>
      <c r="V80" s="38">
        <v>0.0</v>
      </c>
      <c r="W80" s="38">
        <v>0.0</v>
      </c>
      <c r="X80" s="38">
        <v>0.0</v>
      </c>
      <c r="Y80" s="38">
        <v>0.0</v>
      </c>
      <c r="Z80" s="38">
        <v>0.0</v>
      </c>
      <c r="AA80" s="38">
        <v>0.0</v>
      </c>
      <c r="AB80" s="38">
        <v>0.0</v>
      </c>
      <c r="AC80" s="38">
        <v>0.0</v>
      </c>
      <c r="AD80" s="38">
        <v>0.0</v>
      </c>
    </row>
    <row r="81">
      <c r="A81" s="32">
        <v>2.0</v>
      </c>
      <c r="B81" s="34" t="s">
        <v>199</v>
      </c>
      <c r="C81" s="29" t="s">
        <v>117</v>
      </c>
      <c r="D81" s="43"/>
      <c r="E81" s="38">
        <v>0.0</v>
      </c>
      <c r="F81" s="38">
        <v>0.0</v>
      </c>
      <c r="G81" s="38">
        <v>0.0</v>
      </c>
      <c r="H81" s="38">
        <v>0.0</v>
      </c>
      <c r="I81" s="38">
        <v>0.0</v>
      </c>
      <c r="J81" s="38">
        <v>0.0</v>
      </c>
      <c r="K81" s="38">
        <v>0.0</v>
      </c>
      <c r="L81" s="38">
        <v>0.0</v>
      </c>
      <c r="M81" s="38">
        <v>0.0</v>
      </c>
      <c r="N81" s="38">
        <v>0.0</v>
      </c>
      <c r="O81" s="38">
        <v>0.0</v>
      </c>
      <c r="P81" s="38">
        <v>0.0</v>
      </c>
      <c r="Q81" s="38">
        <v>0.0</v>
      </c>
      <c r="R81" s="38">
        <v>0.0</v>
      </c>
      <c r="S81" s="38">
        <v>0.0</v>
      </c>
      <c r="T81" s="38">
        <v>0.0</v>
      </c>
      <c r="U81" s="38">
        <v>0.0</v>
      </c>
      <c r="V81" s="38">
        <v>0.0</v>
      </c>
      <c r="W81" s="38">
        <v>0.0</v>
      </c>
      <c r="X81" s="38">
        <v>0.0</v>
      </c>
      <c r="Y81" s="38">
        <v>0.0</v>
      </c>
      <c r="Z81" s="38">
        <v>0.0</v>
      </c>
      <c r="AA81" s="38">
        <v>0.0</v>
      </c>
      <c r="AB81" s="38">
        <v>0.0</v>
      </c>
      <c r="AC81" s="38">
        <v>0.0</v>
      </c>
      <c r="AD81" s="38">
        <v>0.0</v>
      </c>
    </row>
    <row r="82">
      <c r="A82" s="32">
        <v>2.0</v>
      </c>
      <c r="B82" s="34" t="s">
        <v>200</v>
      </c>
      <c r="C82" s="29" t="s">
        <v>117</v>
      </c>
      <c r="D82" s="43"/>
      <c r="E82" s="38">
        <v>0.0</v>
      </c>
      <c r="F82" s="38">
        <v>0.0</v>
      </c>
      <c r="G82" s="38">
        <v>0.0</v>
      </c>
      <c r="H82" s="38">
        <v>0.0</v>
      </c>
      <c r="I82" s="38">
        <v>0.0</v>
      </c>
      <c r="J82" s="38">
        <v>0.0</v>
      </c>
      <c r="K82" s="38">
        <v>0.0</v>
      </c>
      <c r="L82" s="38">
        <v>0.0</v>
      </c>
      <c r="M82" s="38">
        <v>0.0</v>
      </c>
      <c r="N82" s="38">
        <v>0.0</v>
      </c>
      <c r="O82" s="38">
        <v>0.0</v>
      </c>
      <c r="P82" s="38">
        <v>0.0</v>
      </c>
      <c r="Q82" s="38">
        <v>0.0</v>
      </c>
      <c r="R82" s="38">
        <v>0.0</v>
      </c>
      <c r="S82" s="38">
        <v>0.0</v>
      </c>
      <c r="T82" s="38">
        <v>0.0</v>
      </c>
      <c r="U82" s="38">
        <v>0.0</v>
      </c>
      <c r="V82" s="38">
        <v>0.0</v>
      </c>
      <c r="W82" s="38">
        <v>0.0</v>
      </c>
      <c r="X82" s="38">
        <v>0.0</v>
      </c>
      <c r="Y82" s="38">
        <v>0.0</v>
      </c>
      <c r="Z82" s="38">
        <v>0.0</v>
      </c>
      <c r="AA82" s="38">
        <v>0.0</v>
      </c>
      <c r="AB82" s="38">
        <v>0.0</v>
      </c>
      <c r="AC82" s="38">
        <v>0.0</v>
      </c>
      <c r="AD82" s="38">
        <v>0.0</v>
      </c>
    </row>
    <row r="83">
      <c r="A83" s="32">
        <v>2.0</v>
      </c>
      <c r="B83" s="34" t="s">
        <v>201</v>
      </c>
      <c r="C83" s="29" t="s">
        <v>117</v>
      </c>
      <c r="D83" s="43"/>
      <c r="E83" s="38">
        <v>0.0</v>
      </c>
      <c r="F83" s="38">
        <v>0.0</v>
      </c>
      <c r="G83" s="38">
        <v>0.0</v>
      </c>
      <c r="H83" s="38">
        <v>0.0</v>
      </c>
      <c r="I83" s="38">
        <v>0.0</v>
      </c>
      <c r="J83" s="38">
        <v>0.0</v>
      </c>
      <c r="K83" s="38">
        <v>0.0</v>
      </c>
      <c r="L83" s="38">
        <v>0.0</v>
      </c>
      <c r="M83" s="38">
        <v>0.0</v>
      </c>
      <c r="N83" s="38">
        <v>0.0</v>
      </c>
      <c r="O83" s="38">
        <v>0.0</v>
      </c>
      <c r="P83" s="38">
        <v>0.0</v>
      </c>
      <c r="Q83" s="38">
        <v>0.0</v>
      </c>
      <c r="R83" s="38">
        <v>0.0</v>
      </c>
      <c r="S83" s="38">
        <v>0.0</v>
      </c>
      <c r="T83" s="38">
        <v>0.0</v>
      </c>
      <c r="U83" s="38">
        <v>0.0</v>
      </c>
      <c r="V83" s="38">
        <v>0.0</v>
      </c>
      <c r="W83" s="38">
        <v>0.0</v>
      </c>
      <c r="X83" s="38">
        <v>0.0</v>
      </c>
      <c r="Y83" s="38">
        <v>0.0</v>
      </c>
      <c r="Z83" s="38">
        <v>0.0</v>
      </c>
      <c r="AA83" s="38">
        <v>0.0</v>
      </c>
      <c r="AB83" s="38">
        <v>0.0</v>
      </c>
      <c r="AC83" s="38">
        <v>0.0</v>
      </c>
      <c r="AD83" s="38">
        <v>0.0</v>
      </c>
    </row>
    <row r="84">
      <c r="A84" s="32">
        <v>2.0</v>
      </c>
      <c r="B84" s="34" t="s">
        <v>202</v>
      </c>
      <c r="C84" s="29" t="s">
        <v>117</v>
      </c>
      <c r="D84" s="43"/>
      <c r="E84" s="38">
        <v>0.0</v>
      </c>
      <c r="F84" s="38">
        <v>0.0</v>
      </c>
      <c r="G84" s="38">
        <v>0.0</v>
      </c>
      <c r="H84" s="38">
        <v>0.0</v>
      </c>
      <c r="I84" s="38">
        <v>0.0</v>
      </c>
      <c r="J84" s="38">
        <v>0.0</v>
      </c>
      <c r="K84" s="38">
        <v>0.0</v>
      </c>
      <c r="L84" s="38">
        <v>0.0</v>
      </c>
      <c r="M84" s="38">
        <v>0.0</v>
      </c>
      <c r="N84" s="38">
        <v>0.0</v>
      </c>
      <c r="O84" s="38">
        <v>0.0</v>
      </c>
      <c r="P84" s="38">
        <v>0.0</v>
      </c>
      <c r="Q84" s="38">
        <v>0.0</v>
      </c>
      <c r="R84" s="38">
        <v>0.0</v>
      </c>
      <c r="S84" s="38">
        <v>0.0</v>
      </c>
      <c r="T84" s="38">
        <v>0.0</v>
      </c>
      <c r="U84" s="38">
        <v>0.0</v>
      </c>
      <c r="V84" s="38">
        <v>0.0</v>
      </c>
      <c r="W84" s="38">
        <v>0.0</v>
      </c>
      <c r="X84" s="38">
        <v>0.0</v>
      </c>
      <c r="Y84" s="38">
        <v>0.0</v>
      </c>
      <c r="Z84" s="38">
        <v>0.0</v>
      </c>
      <c r="AA84" s="38">
        <v>0.0</v>
      </c>
      <c r="AB84" s="38">
        <v>0.0</v>
      </c>
      <c r="AC84" s="38">
        <v>0.0</v>
      </c>
      <c r="AD84" s="38">
        <v>0.0</v>
      </c>
    </row>
    <row r="85">
      <c r="A85" s="32">
        <v>3.0</v>
      </c>
      <c r="B85" s="34" t="s">
        <v>203</v>
      </c>
      <c r="C85" s="29" t="s">
        <v>117</v>
      </c>
      <c r="D85" s="43"/>
      <c r="E85" s="38">
        <v>0.0</v>
      </c>
      <c r="F85" s="38">
        <v>0.0</v>
      </c>
      <c r="G85" s="38">
        <v>0.0</v>
      </c>
      <c r="H85" s="38">
        <v>0.0</v>
      </c>
      <c r="I85" s="38">
        <v>0.0</v>
      </c>
      <c r="J85" s="38">
        <v>0.0</v>
      </c>
      <c r="K85" s="38">
        <v>0.0</v>
      </c>
      <c r="L85" s="38">
        <v>0.0</v>
      </c>
      <c r="M85" s="38">
        <v>0.0</v>
      </c>
      <c r="N85" s="38">
        <v>0.0</v>
      </c>
      <c r="O85" s="38">
        <v>0.0</v>
      </c>
      <c r="P85" s="38">
        <v>0.0</v>
      </c>
      <c r="Q85" s="38">
        <v>0.0</v>
      </c>
      <c r="R85" s="38">
        <v>0.0</v>
      </c>
      <c r="S85" s="38">
        <v>0.0</v>
      </c>
      <c r="T85" s="38">
        <v>0.0</v>
      </c>
      <c r="U85" s="38">
        <v>0.0</v>
      </c>
      <c r="V85" s="38">
        <v>0.0</v>
      </c>
      <c r="W85" s="38">
        <v>0.0</v>
      </c>
      <c r="X85" s="38">
        <v>0.0</v>
      </c>
      <c r="Y85" s="38">
        <v>0.0</v>
      </c>
      <c r="Z85" s="38">
        <v>0.0</v>
      </c>
      <c r="AA85" s="38">
        <v>0.0</v>
      </c>
      <c r="AB85" s="38">
        <v>0.0</v>
      </c>
      <c r="AC85" s="38">
        <v>0.0</v>
      </c>
      <c r="AD85" s="38">
        <v>0.0</v>
      </c>
    </row>
    <row r="86">
      <c r="A86" s="32">
        <v>3.0</v>
      </c>
      <c r="B86" s="34" t="s">
        <v>204</v>
      </c>
      <c r="C86" s="29" t="s">
        <v>117</v>
      </c>
      <c r="D86" s="43"/>
      <c r="E86" s="38">
        <v>0.0</v>
      </c>
      <c r="F86" s="38">
        <v>0.0</v>
      </c>
      <c r="G86" s="38">
        <v>0.0</v>
      </c>
      <c r="H86" s="38">
        <v>0.0</v>
      </c>
      <c r="I86" s="38">
        <v>0.0</v>
      </c>
      <c r="J86" s="38">
        <v>0.0</v>
      </c>
      <c r="K86" s="38">
        <v>0.0</v>
      </c>
      <c r="L86" s="38">
        <v>0.0</v>
      </c>
      <c r="M86" s="38">
        <v>0.0</v>
      </c>
      <c r="N86" s="38">
        <v>0.0</v>
      </c>
      <c r="O86" s="38">
        <v>0.0</v>
      </c>
      <c r="P86" s="38">
        <v>0.0</v>
      </c>
      <c r="Q86" s="38">
        <v>0.0</v>
      </c>
      <c r="R86" s="38">
        <v>0.0</v>
      </c>
      <c r="S86" s="38">
        <v>0.0</v>
      </c>
      <c r="T86" s="38">
        <v>0.0</v>
      </c>
      <c r="U86" s="38">
        <v>0.0</v>
      </c>
      <c r="V86" s="38">
        <v>0.0</v>
      </c>
      <c r="W86" s="38">
        <v>0.0</v>
      </c>
      <c r="X86" s="38">
        <v>0.0</v>
      </c>
      <c r="Y86" s="38">
        <v>0.0</v>
      </c>
      <c r="Z86" s="38">
        <v>0.0</v>
      </c>
      <c r="AA86" s="38">
        <v>0.0</v>
      </c>
      <c r="AB86" s="38">
        <v>0.0</v>
      </c>
      <c r="AC86" s="38">
        <v>0.0</v>
      </c>
      <c r="AD86" s="38">
        <v>0.0</v>
      </c>
    </row>
    <row r="87">
      <c r="A87" s="32">
        <v>3.0</v>
      </c>
      <c r="B87" s="34" t="s">
        <v>205</v>
      </c>
      <c r="C87" s="29" t="s">
        <v>117</v>
      </c>
      <c r="D87" s="43"/>
      <c r="E87" s="38">
        <v>0.0</v>
      </c>
      <c r="F87" s="38">
        <v>0.0</v>
      </c>
      <c r="G87" s="38">
        <v>0.0</v>
      </c>
      <c r="H87" s="38">
        <v>0.0</v>
      </c>
      <c r="I87" s="38">
        <v>0.0</v>
      </c>
      <c r="J87" s="38">
        <v>0.0</v>
      </c>
      <c r="K87" s="38">
        <v>0.0</v>
      </c>
      <c r="L87" s="38">
        <v>0.0</v>
      </c>
      <c r="M87" s="38">
        <v>0.0</v>
      </c>
      <c r="N87" s="38">
        <v>0.0</v>
      </c>
      <c r="O87" s="38">
        <v>0.0</v>
      </c>
      <c r="P87" s="38">
        <v>0.0</v>
      </c>
      <c r="Q87" s="38">
        <v>0.0</v>
      </c>
      <c r="R87" s="38">
        <v>0.0</v>
      </c>
      <c r="S87" s="38">
        <v>0.0</v>
      </c>
      <c r="T87" s="38">
        <v>0.0</v>
      </c>
      <c r="U87" s="38">
        <v>0.0</v>
      </c>
      <c r="V87" s="38">
        <v>0.0</v>
      </c>
      <c r="W87" s="38">
        <v>0.0</v>
      </c>
      <c r="X87" s="38">
        <v>0.0</v>
      </c>
      <c r="Y87" s="38">
        <v>0.0</v>
      </c>
      <c r="Z87" s="38">
        <v>0.0</v>
      </c>
      <c r="AA87" s="38">
        <v>0.0</v>
      </c>
      <c r="AB87" s="38">
        <v>0.0</v>
      </c>
      <c r="AC87" s="38">
        <v>0.0</v>
      </c>
      <c r="AD87" s="38">
        <v>0.0</v>
      </c>
    </row>
    <row r="88">
      <c r="A88" s="32">
        <v>3.0</v>
      </c>
      <c r="B88" s="34" t="s">
        <v>206</v>
      </c>
      <c r="C88" s="29" t="s">
        <v>117</v>
      </c>
      <c r="D88" s="43"/>
      <c r="E88" s="38">
        <v>0.0</v>
      </c>
      <c r="F88" s="38">
        <v>0.0</v>
      </c>
      <c r="G88" s="38">
        <v>0.0</v>
      </c>
      <c r="H88" s="38">
        <v>0.0</v>
      </c>
      <c r="I88" s="38">
        <v>0.0</v>
      </c>
      <c r="J88" s="38">
        <v>0.0</v>
      </c>
      <c r="K88" s="38">
        <v>0.0</v>
      </c>
      <c r="L88" s="38">
        <v>0.0</v>
      </c>
      <c r="M88" s="38">
        <v>0.0</v>
      </c>
      <c r="N88" s="38">
        <v>0.0</v>
      </c>
      <c r="O88" s="38">
        <v>0.0</v>
      </c>
      <c r="P88" s="38">
        <v>0.0</v>
      </c>
      <c r="Q88" s="38">
        <v>0.0</v>
      </c>
      <c r="R88" s="38">
        <v>0.0</v>
      </c>
      <c r="S88" s="38">
        <v>0.0</v>
      </c>
      <c r="T88" s="38">
        <v>0.0</v>
      </c>
      <c r="U88" s="38">
        <v>0.0</v>
      </c>
      <c r="V88" s="38">
        <v>0.0</v>
      </c>
      <c r="W88" s="38">
        <v>0.0</v>
      </c>
      <c r="X88" s="38">
        <v>0.0</v>
      </c>
      <c r="Y88" s="38">
        <v>0.0</v>
      </c>
      <c r="Z88" s="38">
        <v>0.0</v>
      </c>
      <c r="AA88" s="38">
        <v>0.0</v>
      </c>
      <c r="AB88" s="38">
        <v>0.0</v>
      </c>
      <c r="AC88" s="38">
        <v>0.0</v>
      </c>
      <c r="AD88" s="38">
        <v>0.0</v>
      </c>
    </row>
    <row r="89">
      <c r="A89" s="32">
        <v>4.0</v>
      </c>
      <c r="B89" s="34" t="s">
        <v>207</v>
      </c>
      <c r="C89" s="29" t="s">
        <v>117</v>
      </c>
      <c r="D89" s="43"/>
      <c r="E89" s="38">
        <v>0.0</v>
      </c>
      <c r="F89" s="38">
        <v>0.0</v>
      </c>
      <c r="G89" s="38">
        <v>0.0</v>
      </c>
      <c r="H89" s="38">
        <v>0.0</v>
      </c>
      <c r="I89" s="38">
        <v>0.0</v>
      </c>
      <c r="J89" s="38">
        <v>0.0</v>
      </c>
      <c r="K89" s="38">
        <v>0.0</v>
      </c>
      <c r="L89" s="38">
        <v>0.0</v>
      </c>
      <c r="M89" s="38">
        <v>0.0</v>
      </c>
      <c r="N89" s="38">
        <v>0.0</v>
      </c>
      <c r="O89" s="38">
        <v>0.0</v>
      </c>
      <c r="P89" s="38">
        <v>0.0</v>
      </c>
      <c r="Q89" s="38">
        <v>0.0</v>
      </c>
      <c r="R89" s="38">
        <v>0.0</v>
      </c>
      <c r="S89" s="38">
        <v>0.0</v>
      </c>
      <c r="T89" s="38">
        <v>0.0</v>
      </c>
      <c r="U89" s="38">
        <v>0.0</v>
      </c>
      <c r="V89" s="38">
        <v>0.0</v>
      </c>
      <c r="W89" s="38">
        <v>0.0</v>
      </c>
      <c r="X89" s="38">
        <v>0.0</v>
      </c>
      <c r="Y89" s="38">
        <v>0.0</v>
      </c>
      <c r="Z89" s="38">
        <v>0.0</v>
      </c>
      <c r="AA89" s="38">
        <v>0.0</v>
      </c>
      <c r="AB89" s="38">
        <v>0.0</v>
      </c>
      <c r="AC89" s="38">
        <v>0.0</v>
      </c>
      <c r="AD89" s="38">
        <v>0.0</v>
      </c>
    </row>
    <row r="90">
      <c r="A90" s="32">
        <v>4.0</v>
      </c>
      <c r="B90" s="34" t="s">
        <v>208</v>
      </c>
      <c r="C90" s="29" t="s">
        <v>117</v>
      </c>
      <c r="D90" s="43"/>
      <c r="E90" s="38">
        <v>0.0</v>
      </c>
      <c r="F90" s="38">
        <v>0.0</v>
      </c>
      <c r="G90" s="38">
        <v>0.0</v>
      </c>
      <c r="H90" s="38">
        <v>0.0</v>
      </c>
      <c r="I90" s="38">
        <v>0.0</v>
      </c>
      <c r="J90" s="38">
        <v>0.0</v>
      </c>
      <c r="K90" s="38">
        <v>0.0</v>
      </c>
      <c r="L90" s="38">
        <v>0.0</v>
      </c>
      <c r="M90" s="38">
        <v>0.0</v>
      </c>
      <c r="N90" s="38">
        <v>0.0</v>
      </c>
      <c r="O90" s="38">
        <v>0.0</v>
      </c>
      <c r="P90" s="38">
        <v>0.0</v>
      </c>
      <c r="Q90" s="38">
        <v>0.0</v>
      </c>
      <c r="R90" s="38">
        <v>0.0</v>
      </c>
      <c r="S90" s="38">
        <v>0.0</v>
      </c>
      <c r="T90" s="38">
        <v>0.0</v>
      </c>
      <c r="U90" s="38">
        <v>0.0</v>
      </c>
      <c r="V90" s="38">
        <v>0.0</v>
      </c>
      <c r="W90" s="38">
        <v>0.0</v>
      </c>
      <c r="X90" s="38">
        <v>0.0</v>
      </c>
      <c r="Y90" s="38">
        <v>0.0</v>
      </c>
      <c r="Z90" s="38">
        <v>0.0</v>
      </c>
      <c r="AA90" s="38">
        <v>0.0</v>
      </c>
      <c r="AB90" s="38">
        <v>0.0</v>
      </c>
      <c r="AC90" s="38">
        <v>0.0</v>
      </c>
      <c r="AD90" s="38">
        <v>0.0</v>
      </c>
    </row>
    <row r="91">
      <c r="A91" s="32">
        <v>4.0</v>
      </c>
      <c r="B91" s="34" t="s">
        <v>209</v>
      </c>
      <c r="C91" s="29" t="s">
        <v>117</v>
      </c>
      <c r="D91" s="43"/>
      <c r="E91" s="38">
        <v>0.0</v>
      </c>
      <c r="F91" s="38">
        <v>0.0</v>
      </c>
      <c r="G91" s="38">
        <v>0.0</v>
      </c>
      <c r="H91" s="38">
        <v>0.0</v>
      </c>
      <c r="I91" s="38">
        <v>0.0</v>
      </c>
      <c r="J91" s="38">
        <v>0.0</v>
      </c>
      <c r="K91" s="38">
        <v>0.0</v>
      </c>
      <c r="L91" s="38">
        <v>0.0</v>
      </c>
      <c r="M91" s="38">
        <v>0.0</v>
      </c>
      <c r="N91" s="38">
        <v>0.0</v>
      </c>
      <c r="O91" s="38">
        <v>0.0</v>
      </c>
      <c r="P91" s="38">
        <v>0.0</v>
      </c>
      <c r="Q91" s="38">
        <v>0.0</v>
      </c>
      <c r="R91" s="38">
        <v>0.0</v>
      </c>
      <c r="S91" s="38">
        <v>0.0</v>
      </c>
      <c r="T91" s="38">
        <v>0.0</v>
      </c>
      <c r="U91" s="38">
        <v>0.0</v>
      </c>
      <c r="V91" s="38">
        <v>0.0</v>
      </c>
      <c r="W91" s="38">
        <v>0.0</v>
      </c>
      <c r="X91" s="38">
        <v>0.0</v>
      </c>
      <c r="Y91" s="38">
        <v>0.0</v>
      </c>
      <c r="Z91" s="38">
        <v>0.0</v>
      </c>
      <c r="AA91" s="38">
        <v>0.0</v>
      </c>
      <c r="AB91" s="38">
        <v>0.0</v>
      </c>
      <c r="AC91" s="38">
        <v>0.0</v>
      </c>
      <c r="AD91" s="38">
        <v>0.0</v>
      </c>
    </row>
    <row r="92">
      <c r="A92" s="32">
        <v>4.0</v>
      </c>
      <c r="B92" s="34" t="s">
        <v>210</v>
      </c>
      <c r="C92" s="29" t="s">
        <v>117</v>
      </c>
      <c r="D92" s="43"/>
      <c r="E92" s="38">
        <v>0.0</v>
      </c>
      <c r="F92" s="38">
        <v>0.0</v>
      </c>
      <c r="G92" s="38">
        <v>0.0</v>
      </c>
      <c r="H92" s="38">
        <v>0.0</v>
      </c>
      <c r="I92" s="38">
        <v>0.0</v>
      </c>
      <c r="J92" s="38">
        <v>0.0</v>
      </c>
      <c r="K92" s="38">
        <v>0.0</v>
      </c>
      <c r="L92" s="38">
        <v>0.0</v>
      </c>
      <c r="M92" s="38">
        <v>0.0</v>
      </c>
      <c r="N92" s="38">
        <v>0.0</v>
      </c>
      <c r="O92" s="38">
        <v>0.0</v>
      </c>
      <c r="P92" s="38">
        <v>0.0</v>
      </c>
      <c r="Q92" s="38">
        <v>0.0</v>
      </c>
      <c r="R92" s="38">
        <v>0.0</v>
      </c>
      <c r="S92" s="38">
        <v>0.0</v>
      </c>
      <c r="T92" s="38">
        <v>0.0</v>
      </c>
      <c r="U92" s="38">
        <v>0.0</v>
      </c>
      <c r="V92" s="38">
        <v>0.0</v>
      </c>
      <c r="W92" s="38">
        <v>0.0</v>
      </c>
      <c r="X92" s="38">
        <v>0.0</v>
      </c>
      <c r="Y92" s="38">
        <v>0.0</v>
      </c>
      <c r="Z92" s="38">
        <v>0.0</v>
      </c>
      <c r="AA92" s="38">
        <v>0.0</v>
      </c>
      <c r="AB92" s="38">
        <v>0.0</v>
      </c>
      <c r="AC92" s="38">
        <v>0.0</v>
      </c>
      <c r="AD92" s="38">
        <v>0.0</v>
      </c>
    </row>
    <row r="93">
      <c r="A93" s="32">
        <v>4.0</v>
      </c>
      <c r="B93" s="34" t="s">
        <v>211</v>
      </c>
      <c r="C93" s="29" t="s">
        <v>117</v>
      </c>
      <c r="D93" s="43"/>
      <c r="E93" s="38">
        <v>0.0</v>
      </c>
      <c r="F93" s="38">
        <v>0.0</v>
      </c>
      <c r="G93" s="38">
        <v>0.0</v>
      </c>
      <c r="H93" s="38">
        <v>0.0</v>
      </c>
      <c r="I93" s="38">
        <v>0.0</v>
      </c>
      <c r="J93" s="38">
        <v>0.0</v>
      </c>
      <c r="K93" s="38">
        <v>0.0</v>
      </c>
      <c r="L93" s="38">
        <v>0.0</v>
      </c>
      <c r="M93" s="38">
        <v>0.0</v>
      </c>
      <c r="N93" s="38">
        <v>0.0</v>
      </c>
      <c r="O93" s="38">
        <v>0.0</v>
      </c>
      <c r="P93" s="38">
        <v>0.0</v>
      </c>
      <c r="Q93" s="38">
        <v>0.0</v>
      </c>
      <c r="R93" s="38">
        <v>0.0</v>
      </c>
      <c r="S93" s="38">
        <v>0.0</v>
      </c>
      <c r="T93" s="38">
        <v>0.0</v>
      </c>
      <c r="U93" s="38">
        <v>0.0</v>
      </c>
      <c r="V93" s="38">
        <v>0.0</v>
      </c>
      <c r="W93" s="38">
        <v>0.0</v>
      </c>
      <c r="X93" s="38">
        <v>0.0</v>
      </c>
      <c r="Y93" s="38">
        <v>0.0</v>
      </c>
      <c r="Z93" s="38">
        <v>0.0</v>
      </c>
      <c r="AA93" s="38">
        <v>0.0</v>
      </c>
      <c r="AB93" s="38">
        <v>0.0</v>
      </c>
      <c r="AC93" s="38">
        <v>0.0</v>
      </c>
      <c r="AD93" s="38">
        <v>0.0</v>
      </c>
    </row>
    <row r="94">
      <c r="A94" s="32">
        <v>4.0</v>
      </c>
      <c r="B94" s="34" t="s">
        <v>212</v>
      </c>
      <c r="C94" s="29" t="s">
        <v>117</v>
      </c>
      <c r="D94" s="43"/>
      <c r="E94" s="38">
        <v>0.0</v>
      </c>
      <c r="F94" s="38">
        <v>0.0</v>
      </c>
      <c r="G94" s="38">
        <v>0.0</v>
      </c>
      <c r="H94" s="38">
        <v>0.0</v>
      </c>
      <c r="I94" s="38">
        <v>0.0</v>
      </c>
      <c r="J94" s="38">
        <v>0.0</v>
      </c>
      <c r="K94" s="38">
        <v>0.0</v>
      </c>
      <c r="L94" s="38">
        <v>0.0</v>
      </c>
      <c r="M94" s="38">
        <v>0.0</v>
      </c>
      <c r="N94" s="38">
        <v>0.0</v>
      </c>
      <c r="O94" s="38">
        <v>0.0</v>
      </c>
      <c r="P94" s="38">
        <v>0.0</v>
      </c>
      <c r="Q94" s="38">
        <v>0.0</v>
      </c>
      <c r="R94" s="38">
        <v>0.0</v>
      </c>
      <c r="S94" s="38">
        <v>0.0</v>
      </c>
      <c r="T94" s="38">
        <v>0.0</v>
      </c>
      <c r="U94" s="38">
        <v>0.0</v>
      </c>
      <c r="V94" s="38">
        <v>0.0</v>
      </c>
      <c r="W94" s="38">
        <v>0.0</v>
      </c>
      <c r="X94" s="38">
        <v>0.0</v>
      </c>
      <c r="Y94" s="38">
        <v>0.0</v>
      </c>
      <c r="Z94" s="38">
        <v>0.0</v>
      </c>
      <c r="AA94" s="38">
        <v>0.0</v>
      </c>
      <c r="AB94" s="38">
        <v>0.0</v>
      </c>
      <c r="AC94" s="38">
        <v>0.0</v>
      </c>
      <c r="AD94" s="38">
        <v>0.0</v>
      </c>
    </row>
    <row r="95">
      <c r="A95" s="32">
        <v>4.0</v>
      </c>
      <c r="B95" s="34" t="s">
        <v>213</v>
      </c>
      <c r="C95" s="29" t="s">
        <v>117</v>
      </c>
      <c r="D95" s="43"/>
      <c r="E95" s="38">
        <v>0.0</v>
      </c>
      <c r="F95" s="38">
        <v>0.0</v>
      </c>
      <c r="G95" s="38">
        <v>0.0</v>
      </c>
      <c r="H95" s="38">
        <v>0.0</v>
      </c>
      <c r="I95" s="38">
        <v>0.0</v>
      </c>
      <c r="J95" s="38">
        <v>0.0</v>
      </c>
      <c r="K95" s="38">
        <v>0.0</v>
      </c>
      <c r="L95" s="38">
        <v>0.0</v>
      </c>
      <c r="M95" s="38">
        <v>0.0</v>
      </c>
      <c r="N95" s="38">
        <v>0.0</v>
      </c>
      <c r="O95" s="38">
        <v>0.0</v>
      </c>
      <c r="P95" s="38">
        <v>0.0</v>
      </c>
      <c r="Q95" s="38">
        <v>0.0</v>
      </c>
      <c r="R95" s="38">
        <v>0.0</v>
      </c>
      <c r="S95" s="38">
        <v>0.0</v>
      </c>
      <c r="T95" s="38">
        <v>0.0</v>
      </c>
      <c r="U95" s="38">
        <v>0.0</v>
      </c>
      <c r="V95" s="38">
        <v>0.0</v>
      </c>
      <c r="W95" s="38">
        <v>0.0</v>
      </c>
      <c r="X95" s="38">
        <v>0.0</v>
      </c>
      <c r="Y95" s="38">
        <v>0.0</v>
      </c>
      <c r="Z95" s="38">
        <v>0.0</v>
      </c>
      <c r="AA95" s="38">
        <v>0.0</v>
      </c>
      <c r="AB95" s="38">
        <v>0.0</v>
      </c>
      <c r="AC95" s="38">
        <v>0.0</v>
      </c>
      <c r="AD95" s="38">
        <v>0.0</v>
      </c>
    </row>
    <row r="96">
      <c r="A96" s="32">
        <v>4.0</v>
      </c>
      <c r="B96" s="34" t="s">
        <v>214</v>
      </c>
      <c r="C96" s="29" t="s">
        <v>117</v>
      </c>
      <c r="D96" s="43"/>
      <c r="E96" s="38">
        <v>0.0</v>
      </c>
      <c r="F96" s="38">
        <v>0.0</v>
      </c>
      <c r="G96" s="38">
        <v>0.0</v>
      </c>
      <c r="H96" s="38">
        <v>0.0</v>
      </c>
      <c r="I96" s="38">
        <v>0.0</v>
      </c>
      <c r="J96" s="38">
        <v>0.0</v>
      </c>
      <c r="K96" s="38">
        <v>0.0</v>
      </c>
      <c r="L96" s="38">
        <v>0.0</v>
      </c>
      <c r="M96" s="38">
        <v>0.0</v>
      </c>
      <c r="N96" s="38">
        <v>0.0</v>
      </c>
      <c r="O96" s="38">
        <v>0.0</v>
      </c>
      <c r="P96" s="38">
        <v>0.0</v>
      </c>
      <c r="Q96" s="38">
        <v>0.0</v>
      </c>
      <c r="R96" s="38">
        <v>0.0</v>
      </c>
      <c r="S96" s="38">
        <v>0.0</v>
      </c>
      <c r="T96" s="38">
        <v>0.0</v>
      </c>
      <c r="U96" s="38">
        <v>0.0</v>
      </c>
      <c r="V96" s="38">
        <v>0.0</v>
      </c>
      <c r="W96" s="38">
        <v>0.0</v>
      </c>
      <c r="X96" s="38">
        <v>0.0</v>
      </c>
      <c r="Y96" s="38">
        <v>0.0</v>
      </c>
      <c r="Z96" s="38">
        <v>0.0</v>
      </c>
      <c r="AA96" s="38">
        <v>0.0</v>
      </c>
      <c r="AB96" s="38">
        <v>0.0</v>
      </c>
      <c r="AC96" s="38">
        <v>0.0</v>
      </c>
      <c r="AD96" s="38">
        <v>0.0</v>
      </c>
    </row>
    <row r="97">
      <c r="A97" s="32">
        <v>1.0</v>
      </c>
      <c r="B97" s="34" t="s">
        <v>215</v>
      </c>
      <c r="C97" s="29" t="s">
        <v>216</v>
      </c>
      <c r="D97" s="43"/>
      <c r="E97" s="38">
        <v>0.0</v>
      </c>
      <c r="F97" s="38">
        <v>0.0</v>
      </c>
      <c r="G97" s="38">
        <v>0.0</v>
      </c>
      <c r="H97" s="38">
        <v>0.0</v>
      </c>
      <c r="I97" s="38">
        <v>0.0</v>
      </c>
      <c r="J97" s="38">
        <v>0.0</v>
      </c>
      <c r="K97" s="38">
        <v>0.0</v>
      </c>
      <c r="L97" s="38">
        <v>0.0</v>
      </c>
      <c r="M97" s="38">
        <v>0.0</v>
      </c>
      <c r="N97" s="38">
        <v>0.0</v>
      </c>
      <c r="O97" s="38">
        <v>0.0</v>
      </c>
      <c r="P97" s="38">
        <v>0.0</v>
      </c>
      <c r="Q97" s="38">
        <v>0.0</v>
      </c>
      <c r="R97" s="38">
        <v>0.0</v>
      </c>
      <c r="S97" s="38">
        <v>0.0</v>
      </c>
      <c r="T97" s="38">
        <v>0.0</v>
      </c>
      <c r="U97" s="38">
        <v>0.0</v>
      </c>
      <c r="V97" s="38">
        <v>0.0</v>
      </c>
      <c r="W97" s="38">
        <v>0.0</v>
      </c>
      <c r="X97" s="38">
        <v>0.0</v>
      </c>
      <c r="Y97" s="38">
        <v>0.0</v>
      </c>
      <c r="Z97" s="38">
        <v>0.0</v>
      </c>
      <c r="AA97" s="38">
        <v>0.0</v>
      </c>
      <c r="AB97" s="38">
        <v>0.0</v>
      </c>
      <c r="AC97" s="38">
        <v>0.0</v>
      </c>
      <c r="AD97" s="38">
        <v>0.0</v>
      </c>
    </row>
    <row r="98">
      <c r="A98" s="32">
        <v>1.0</v>
      </c>
      <c r="B98" s="34" t="s">
        <v>217</v>
      </c>
      <c r="C98" s="29" t="s">
        <v>216</v>
      </c>
      <c r="D98" s="43"/>
      <c r="E98" s="38">
        <v>0.0</v>
      </c>
      <c r="F98" s="38">
        <v>0.0</v>
      </c>
      <c r="G98" s="38">
        <v>0.0</v>
      </c>
      <c r="H98" s="38">
        <v>0.0</v>
      </c>
      <c r="I98" s="38">
        <v>0.0</v>
      </c>
      <c r="J98" s="38">
        <v>0.0</v>
      </c>
      <c r="K98" s="38">
        <v>0.0</v>
      </c>
      <c r="L98" s="38">
        <v>0.0</v>
      </c>
      <c r="M98" s="38">
        <v>0.0</v>
      </c>
      <c r="N98" s="38">
        <v>0.0</v>
      </c>
      <c r="O98" s="38">
        <v>0.0</v>
      </c>
      <c r="P98" s="38">
        <v>0.0</v>
      </c>
      <c r="Q98" s="38">
        <v>0.0</v>
      </c>
      <c r="R98" s="38">
        <v>0.0</v>
      </c>
      <c r="S98" s="38">
        <v>0.0</v>
      </c>
      <c r="T98" s="38">
        <v>0.0</v>
      </c>
      <c r="U98" s="38">
        <v>0.0</v>
      </c>
      <c r="V98" s="38">
        <v>0.0</v>
      </c>
      <c r="W98" s="38">
        <v>0.0</v>
      </c>
      <c r="X98" s="38">
        <v>0.0</v>
      </c>
      <c r="Y98" s="38">
        <v>0.0</v>
      </c>
      <c r="Z98" s="38">
        <v>0.0</v>
      </c>
      <c r="AA98" s="38">
        <v>0.0</v>
      </c>
      <c r="AB98" s="38">
        <v>0.0</v>
      </c>
      <c r="AC98" s="38">
        <v>0.0</v>
      </c>
      <c r="AD98" s="38">
        <v>0.0</v>
      </c>
    </row>
    <row r="99">
      <c r="A99" s="32">
        <v>1.0</v>
      </c>
      <c r="B99" s="34" t="s">
        <v>218</v>
      </c>
      <c r="C99" s="29" t="s">
        <v>216</v>
      </c>
      <c r="D99" s="43"/>
      <c r="E99" s="38">
        <v>0.0</v>
      </c>
      <c r="F99" s="38">
        <v>0.0</v>
      </c>
      <c r="G99" s="38">
        <v>0.0</v>
      </c>
      <c r="H99" s="38">
        <v>0.0</v>
      </c>
      <c r="I99" s="38">
        <v>0.0</v>
      </c>
      <c r="J99" s="38">
        <v>0.0</v>
      </c>
      <c r="K99" s="38">
        <v>0.0</v>
      </c>
      <c r="L99" s="38">
        <v>0.0</v>
      </c>
      <c r="M99" s="38">
        <v>0.0</v>
      </c>
      <c r="N99" s="38">
        <v>0.0</v>
      </c>
      <c r="O99" s="38">
        <v>0.0</v>
      </c>
      <c r="P99" s="38">
        <v>0.0</v>
      </c>
      <c r="Q99" s="38">
        <v>0.0</v>
      </c>
      <c r="R99" s="38">
        <v>0.0</v>
      </c>
      <c r="S99" s="38">
        <v>0.0</v>
      </c>
      <c r="T99" s="38">
        <v>0.0</v>
      </c>
      <c r="U99" s="38">
        <v>0.0</v>
      </c>
      <c r="V99" s="38">
        <v>0.0</v>
      </c>
      <c r="W99" s="38">
        <v>0.0</v>
      </c>
      <c r="X99" s="38">
        <v>0.0</v>
      </c>
      <c r="Y99" s="38">
        <v>0.0</v>
      </c>
      <c r="Z99" s="38">
        <v>0.0</v>
      </c>
      <c r="AA99" s="38">
        <v>0.0</v>
      </c>
      <c r="AB99" s="38">
        <v>0.0</v>
      </c>
      <c r="AC99" s="38">
        <v>0.0</v>
      </c>
      <c r="AD99" s="38">
        <v>0.0</v>
      </c>
    </row>
    <row r="100">
      <c r="A100" s="32">
        <v>1.0</v>
      </c>
      <c r="B100" s="34" t="s">
        <v>219</v>
      </c>
      <c r="C100" s="29" t="s">
        <v>216</v>
      </c>
      <c r="D100" s="43"/>
      <c r="E100" s="38">
        <v>0.0</v>
      </c>
      <c r="F100" s="38">
        <v>0.0</v>
      </c>
      <c r="G100" s="38">
        <v>0.0</v>
      </c>
      <c r="H100" s="38">
        <v>0.0</v>
      </c>
      <c r="I100" s="38">
        <v>0.0</v>
      </c>
      <c r="J100" s="38">
        <v>0.0</v>
      </c>
      <c r="K100" s="38">
        <v>0.0</v>
      </c>
      <c r="L100" s="38">
        <v>0.0</v>
      </c>
      <c r="M100" s="38">
        <v>0.0</v>
      </c>
      <c r="N100" s="38">
        <v>0.0</v>
      </c>
      <c r="O100" s="38">
        <v>0.0</v>
      </c>
      <c r="P100" s="38">
        <v>0.0</v>
      </c>
      <c r="Q100" s="38">
        <v>0.0</v>
      </c>
      <c r="R100" s="38">
        <v>0.0</v>
      </c>
      <c r="S100" s="38">
        <v>0.0</v>
      </c>
      <c r="T100" s="38">
        <v>0.0</v>
      </c>
      <c r="U100" s="38">
        <v>0.0</v>
      </c>
      <c r="V100" s="38">
        <v>0.0</v>
      </c>
      <c r="W100" s="38">
        <v>0.0</v>
      </c>
      <c r="X100" s="38">
        <v>0.0</v>
      </c>
      <c r="Y100" s="38">
        <v>0.0</v>
      </c>
      <c r="Z100" s="38">
        <v>0.0</v>
      </c>
      <c r="AA100" s="38">
        <v>0.0</v>
      </c>
      <c r="AB100" s="38">
        <v>0.0</v>
      </c>
      <c r="AC100" s="38">
        <v>0.0</v>
      </c>
      <c r="AD100" s="38">
        <v>0.0</v>
      </c>
    </row>
    <row r="101">
      <c r="A101" s="32">
        <v>1.0</v>
      </c>
      <c r="B101" s="34" t="s">
        <v>220</v>
      </c>
      <c r="C101" s="29" t="s">
        <v>216</v>
      </c>
      <c r="D101" s="43"/>
      <c r="E101" s="38">
        <v>0.0</v>
      </c>
      <c r="F101" s="38">
        <v>0.0</v>
      </c>
      <c r="G101" s="38">
        <v>0.0</v>
      </c>
      <c r="H101" s="38">
        <v>0.0</v>
      </c>
      <c r="I101" s="38">
        <v>0.0</v>
      </c>
      <c r="J101" s="38">
        <v>0.0</v>
      </c>
      <c r="K101" s="38">
        <v>0.0</v>
      </c>
      <c r="L101" s="38">
        <v>0.0</v>
      </c>
      <c r="M101" s="38">
        <v>0.0</v>
      </c>
      <c r="N101" s="38">
        <v>0.0</v>
      </c>
      <c r="O101" s="38">
        <v>0.0</v>
      </c>
      <c r="P101" s="38">
        <v>0.0</v>
      </c>
      <c r="Q101" s="38">
        <v>0.0</v>
      </c>
      <c r="R101" s="38">
        <v>0.0</v>
      </c>
      <c r="S101" s="38">
        <v>0.0</v>
      </c>
      <c r="T101" s="38">
        <v>0.0</v>
      </c>
      <c r="U101" s="38">
        <v>0.0</v>
      </c>
      <c r="V101" s="38">
        <v>0.0</v>
      </c>
      <c r="W101" s="38">
        <v>0.0</v>
      </c>
      <c r="X101" s="38">
        <v>0.0</v>
      </c>
      <c r="Y101" s="38">
        <v>0.0</v>
      </c>
      <c r="Z101" s="38">
        <v>0.0</v>
      </c>
      <c r="AA101" s="38">
        <v>0.0</v>
      </c>
      <c r="AB101" s="38">
        <v>0.0</v>
      </c>
      <c r="AC101" s="38">
        <v>0.0</v>
      </c>
      <c r="AD101" s="38">
        <v>0.0</v>
      </c>
    </row>
    <row r="102">
      <c r="A102" s="32">
        <v>1.0</v>
      </c>
      <c r="B102" s="34" t="s">
        <v>221</v>
      </c>
      <c r="C102" s="29" t="s">
        <v>216</v>
      </c>
      <c r="D102" s="43"/>
      <c r="E102" s="38">
        <v>0.0</v>
      </c>
      <c r="F102" s="38">
        <v>0.0</v>
      </c>
      <c r="G102" s="38">
        <v>0.0</v>
      </c>
      <c r="H102" s="38">
        <v>0.0</v>
      </c>
      <c r="I102" s="38">
        <v>0.0</v>
      </c>
      <c r="J102" s="38">
        <v>0.0</v>
      </c>
      <c r="K102" s="38">
        <v>0.0</v>
      </c>
      <c r="L102" s="38">
        <v>0.0</v>
      </c>
      <c r="M102" s="38">
        <v>0.0</v>
      </c>
      <c r="N102" s="38">
        <v>0.0</v>
      </c>
      <c r="O102" s="38">
        <v>0.0</v>
      </c>
      <c r="P102" s="38">
        <v>0.0</v>
      </c>
      <c r="Q102" s="38">
        <v>0.0</v>
      </c>
      <c r="R102" s="38">
        <v>0.0</v>
      </c>
      <c r="S102" s="38">
        <v>0.0</v>
      </c>
      <c r="T102" s="38">
        <v>0.0</v>
      </c>
      <c r="U102" s="38">
        <v>0.0</v>
      </c>
      <c r="V102" s="38">
        <v>0.0</v>
      </c>
      <c r="W102" s="38">
        <v>0.0</v>
      </c>
      <c r="X102" s="38">
        <v>0.0</v>
      </c>
      <c r="Y102" s="38">
        <v>0.0</v>
      </c>
      <c r="Z102" s="38">
        <v>0.0</v>
      </c>
      <c r="AA102" s="38">
        <v>0.0</v>
      </c>
      <c r="AB102" s="38">
        <v>0.0</v>
      </c>
      <c r="AC102" s="38">
        <v>0.0</v>
      </c>
      <c r="AD102" s="38">
        <v>0.0</v>
      </c>
    </row>
    <row r="103">
      <c r="A103" s="32">
        <v>1.0</v>
      </c>
      <c r="B103" s="34" t="s">
        <v>222</v>
      </c>
      <c r="C103" s="29" t="s">
        <v>216</v>
      </c>
      <c r="D103" s="43"/>
      <c r="E103" s="38">
        <v>0.0</v>
      </c>
      <c r="F103" s="38">
        <v>0.0</v>
      </c>
      <c r="G103" s="38">
        <v>0.0</v>
      </c>
      <c r="H103" s="38">
        <v>0.0</v>
      </c>
      <c r="I103" s="38">
        <v>0.0</v>
      </c>
      <c r="J103" s="38">
        <v>0.0</v>
      </c>
      <c r="K103" s="38">
        <v>0.0</v>
      </c>
      <c r="L103" s="38">
        <v>0.0</v>
      </c>
      <c r="M103" s="38">
        <v>0.0</v>
      </c>
      <c r="N103" s="38">
        <v>0.0</v>
      </c>
      <c r="O103" s="38">
        <v>0.0</v>
      </c>
      <c r="P103" s="38">
        <v>0.0</v>
      </c>
      <c r="Q103" s="38">
        <v>0.0</v>
      </c>
      <c r="R103" s="38">
        <v>0.0</v>
      </c>
      <c r="S103" s="38">
        <v>0.0</v>
      </c>
      <c r="T103" s="38">
        <v>0.0</v>
      </c>
      <c r="U103" s="38">
        <v>0.0</v>
      </c>
      <c r="V103" s="38">
        <v>0.0</v>
      </c>
      <c r="W103" s="38">
        <v>0.0</v>
      </c>
      <c r="X103" s="38">
        <v>0.0</v>
      </c>
      <c r="Y103" s="38">
        <v>0.0</v>
      </c>
      <c r="Z103" s="38">
        <v>0.0</v>
      </c>
      <c r="AA103" s="38">
        <v>0.0</v>
      </c>
      <c r="AB103" s="38">
        <v>0.0</v>
      </c>
      <c r="AC103" s="38">
        <v>0.0</v>
      </c>
      <c r="AD103" s="38">
        <v>0.0</v>
      </c>
    </row>
    <row r="104">
      <c r="A104" s="32">
        <v>1.0</v>
      </c>
      <c r="B104" s="34" t="s">
        <v>223</v>
      </c>
      <c r="C104" s="29" t="s">
        <v>216</v>
      </c>
      <c r="D104" s="43"/>
      <c r="E104" s="38">
        <v>0.0</v>
      </c>
      <c r="F104" s="38">
        <v>0.0</v>
      </c>
      <c r="G104" s="38">
        <v>0.0</v>
      </c>
      <c r="H104" s="38">
        <v>0.0</v>
      </c>
      <c r="I104" s="38">
        <v>0.0</v>
      </c>
      <c r="J104" s="38">
        <v>0.0</v>
      </c>
      <c r="K104" s="38">
        <v>0.0</v>
      </c>
      <c r="L104" s="38">
        <v>0.0</v>
      </c>
      <c r="M104" s="38">
        <v>0.0</v>
      </c>
      <c r="N104" s="38">
        <v>0.0</v>
      </c>
      <c r="O104" s="38">
        <v>0.0</v>
      </c>
      <c r="P104" s="38">
        <v>0.0</v>
      </c>
      <c r="Q104" s="38">
        <v>0.0</v>
      </c>
      <c r="R104" s="38">
        <v>0.0</v>
      </c>
      <c r="S104" s="38">
        <v>0.0</v>
      </c>
      <c r="T104" s="38">
        <v>0.0</v>
      </c>
      <c r="U104" s="38">
        <v>0.0</v>
      </c>
      <c r="V104" s="38">
        <v>0.0</v>
      </c>
      <c r="W104" s="38">
        <v>0.0</v>
      </c>
      <c r="X104" s="38">
        <v>0.0</v>
      </c>
      <c r="Y104" s="38">
        <v>0.0</v>
      </c>
      <c r="Z104" s="38">
        <v>0.0</v>
      </c>
      <c r="AA104" s="38">
        <v>0.0</v>
      </c>
      <c r="AB104" s="38">
        <v>0.0</v>
      </c>
      <c r="AC104" s="38">
        <v>0.0</v>
      </c>
      <c r="AD104" s="38">
        <v>0.0</v>
      </c>
    </row>
    <row r="105">
      <c r="A105" s="32">
        <v>1.0</v>
      </c>
      <c r="B105" s="34" t="s">
        <v>224</v>
      </c>
      <c r="C105" s="29" t="s">
        <v>216</v>
      </c>
      <c r="D105" s="43"/>
      <c r="E105" s="38">
        <v>0.0</v>
      </c>
      <c r="F105" s="38">
        <v>0.0</v>
      </c>
      <c r="G105" s="38">
        <v>0.0</v>
      </c>
      <c r="H105" s="38">
        <v>0.0</v>
      </c>
      <c r="I105" s="38">
        <v>0.0</v>
      </c>
      <c r="J105" s="38">
        <v>0.0</v>
      </c>
      <c r="K105" s="38">
        <v>0.0</v>
      </c>
      <c r="L105" s="38">
        <v>0.0</v>
      </c>
      <c r="M105" s="38">
        <v>0.0</v>
      </c>
      <c r="N105" s="38">
        <v>0.0</v>
      </c>
      <c r="O105" s="38">
        <v>0.0</v>
      </c>
      <c r="P105" s="38">
        <v>0.0</v>
      </c>
      <c r="Q105" s="38">
        <v>0.0</v>
      </c>
      <c r="R105" s="38">
        <v>0.0</v>
      </c>
      <c r="S105" s="38">
        <v>0.0</v>
      </c>
      <c r="T105" s="38">
        <v>0.0</v>
      </c>
      <c r="U105" s="38">
        <v>0.0</v>
      </c>
      <c r="V105" s="38">
        <v>0.0</v>
      </c>
      <c r="W105" s="38">
        <v>0.0</v>
      </c>
      <c r="X105" s="38">
        <v>0.0</v>
      </c>
      <c r="Y105" s="38">
        <v>0.0</v>
      </c>
      <c r="Z105" s="38">
        <v>0.0</v>
      </c>
      <c r="AA105" s="38">
        <v>0.0</v>
      </c>
      <c r="AB105" s="38">
        <v>0.0</v>
      </c>
      <c r="AC105" s="38">
        <v>0.0</v>
      </c>
      <c r="AD105" s="38">
        <v>0.0</v>
      </c>
    </row>
    <row r="106">
      <c r="A106" s="32">
        <v>1.0</v>
      </c>
      <c r="B106" s="34" t="s">
        <v>225</v>
      </c>
      <c r="C106" s="29" t="s">
        <v>216</v>
      </c>
      <c r="D106" s="43"/>
      <c r="E106" s="38">
        <v>0.0</v>
      </c>
      <c r="F106" s="38">
        <v>0.0</v>
      </c>
      <c r="G106" s="38">
        <v>0.0</v>
      </c>
      <c r="H106" s="38">
        <v>0.0</v>
      </c>
      <c r="I106" s="38">
        <v>0.0</v>
      </c>
      <c r="J106" s="38">
        <v>0.0</v>
      </c>
      <c r="K106" s="38">
        <v>0.0</v>
      </c>
      <c r="L106" s="38">
        <v>0.0</v>
      </c>
      <c r="M106" s="38">
        <v>0.0</v>
      </c>
      <c r="N106" s="38">
        <v>0.0</v>
      </c>
      <c r="O106" s="38">
        <v>0.0</v>
      </c>
      <c r="P106" s="38">
        <v>0.0</v>
      </c>
      <c r="Q106" s="38">
        <v>0.0</v>
      </c>
      <c r="R106" s="38">
        <v>0.0</v>
      </c>
      <c r="S106" s="38">
        <v>0.0</v>
      </c>
      <c r="T106" s="38">
        <v>0.0</v>
      </c>
      <c r="U106" s="38">
        <v>0.0</v>
      </c>
      <c r="V106" s="38">
        <v>0.0</v>
      </c>
      <c r="W106" s="38">
        <v>0.0</v>
      </c>
      <c r="X106" s="38">
        <v>0.0</v>
      </c>
      <c r="Y106" s="38">
        <v>0.0</v>
      </c>
      <c r="Z106" s="38">
        <v>0.0</v>
      </c>
      <c r="AA106" s="38">
        <v>0.0</v>
      </c>
      <c r="AB106" s="38">
        <v>0.0</v>
      </c>
      <c r="AC106" s="38">
        <v>0.0</v>
      </c>
      <c r="AD106" s="38">
        <v>0.0</v>
      </c>
    </row>
    <row r="107">
      <c r="A107" s="32">
        <v>1.0</v>
      </c>
      <c r="B107" s="34" t="s">
        <v>226</v>
      </c>
      <c r="C107" s="29" t="s">
        <v>216</v>
      </c>
      <c r="D107" s="43"/>
      <c r="E107" s="38">
        <v>0.0</v>
      </c>
      <c r="F107" s="38">
        <v>0.0</v>
      </c>
      <c r="G107" s="38">
        <v>0.0</v>
      </c>
      <c r="H107" s="38">
        <v>0.0</v>
      </c>
      <c r="I107" s="38">
        <v>0.0</v>
      </c>
      <c r="J107" s="38">
        <v>0.0</v>
      </c>
      <c r="K107" s="38">
        <v>0.0</v>
      </c>
      <c r="L107" s="38">
        <v>0.0</v>
      </c>
      <c r="M107" s="38">
        <v>0.0</v>
      </c>
      <c r="N107" s="38">
        <v>0.0</v>
      </c>
      <c r="O107" s="38">
        <v>0.0</v>
      </c>
      <c r="P107" s="38">
        <v>0.0</v>
      </c>
      <c r="Q107" s="38">
        <v>0.0</v>
      </c>
      <c r="R107" s="38">
        <v>0.0</v>
      </c>
      <c r="S107" s="38">
        <v>0.0</v>
      </c>
      <c r="T107" s="38">
        <v>0.0</v>
      </c>
      <c r="U107" s="38">
        <v>0.0</v>
      </c>
      <c r="V107" s="38">
        <v>0.0</v>
      </c>
      <c r="W107" s="38">
        <v>0.0</v>
      </c>
      <c r="X107" s="38">
        <v>0.0</v>
      </c>
      <c r="Y107" s="38">
        <v>0.0</v>
      </c>
      <c r="Z107" s="38">
        <v>0.0</v>
      </c>
      <c r="AA107" s="38">
        <v>0.0</v>
      </c>
      <c r="AB107" s="38">
        <v>0.0</v>
      </c>
      <c r="AC107" s="38">
        <v>0.0</v>
      </c>
      <c r="AD107" s="38">
        <v>0.0</v>
      </c>
    </row>
    <row r="108">
      <c r="A108" s="32">
        <v>1.0</v>
      </c>
      <c r="B108" s="34" t="s">
        <v>227</v>
      </c>
      <c r="C108" s="29" t="s">
        <v>216</v>
      </c>
      <c r="D108" s="43"/>
      <c r="E108" s="38">
        <v>0.0</v>
      </c>
      <c r="F108" s="38">
        <v>0.0</v>
      </c>
      <c r="G108" s="38">
        <v>0.0</v>
      </c>
      <c r="H108" s="38">
        <v>0.0</v>
      </c>
      <c r="I108" s="38">
        <v>0.0</v>
      </c>
      <c r="J108" s="38">
        <v>0.0</v>
      </c>
      <c r="K108" s="38">
        <v>0.0</v>
      </c>
      <c r="L108" s="38">
        <v>0.0</v>
      </c>
      <c r="M108" s="38">
        <v>0.0</v>
      </c>
      <c r="N108" s="38">
        <v>0.0</v>
      </c>
      <c r="O108" s="38">
        <v>0.0</v>
      </c>
      <c r="P108" s="38">
        <v>0.0</v>
      </c>
      <c r="Q108" s="38">
        <v>0.0</v>
      </c>
      <c r="R108" s="38">
        <v>0.0</v>
      </c>
      <c r="S108" s="38">
        <v>0.0</v>
      </c>
      <c r="T108" s="38">
        <v>0.0</v>
      </c>
      <c r="U108" s="38">
        <v>0.0</v>
      </c>
      <c r="V108" s="38">
        <v>0.0</v>
      </c>
      <c r="W108" s="38">
        <v>0.0</v>
      </c>
      <c r="X108" s="38">
        <v>0.0</v>
      </c>
      <c r="Y108" s="38">
        <v>0.0</v>
      </c>
      <c r="Z108" s="38">
        <v>0.0</v>
      </c>
      <c r="AA108" s="38">
        <v>0.0</v>
      </c>
      <c r="AB108" s="38">
        <v>0.0</v>
      </c>
      <c r="AC108" s="38">
        <v>0.0</v>
      </c>
      <c r="AD108" s="38">
        <v>0.0</v>
      </c>
    </row>
    <row r="109">
      <c r="A109" s="32">
        <v>1.0</v>
      </c>
      <c r="B109" s="34" t="s">
        <v>228</v>
      </c>
      <c r="C109" s="29" t="s">
        <v>216</v>
      </c>
      <c r="D109" s="43"/>
      <c r="E109" s="38">
        <v>0.0</v>
      </c>
      <c r="F109" s="38">
        <v>0.0</v>
      </c>
      <c r="G109" s="38">
        <v>0.0</v>
      </c>
      <c r="H109" s="38">
        <v>0.0</v>
      </c>
      <c r="I109" s="38">
        <v>0.0</v>
      </c>
      <c r="J109" s="38">
        <v>0.0</v>
      </c>
      <c r="K109" s="38">
        <v>0.0</v>
      </c>
      <c r="L109" s="38">
        <v>0.0</v>
      </c>
      <c r="M109" s="38">
        <v>0.0</v>
      </c>
      <c r="N109" s="38">
        <v>0.0</v>
      </c>
      <c r="O109" s="38">
        <v>0.0</v>
      </c>
      <c r="P109" s="38">
        <v>0.0</v>
      </c>
      <c r="Q109" s="38">
        <v>0.0</v>
      </c>
      <c r="R109" s="38">
        <v>0.0</v>
      </c>
      <c r="S109" s="38">
        <v>0.0</v>
      </c>
      <c r="T109" s="38">
        <v>0.0</v>
      </c>
      <c r="U109" s="38">
        <v>0.0</v>
      </c>
      <c r="V109" s="38">
        <v>0.0</v>
      </c>
      <c r="W109" s="38">
        <v>0.0</v>
      </c>
      <c r="X109" s="38">
        <v>0.0</v>
      </c>
      <c r="Y109" s="38">
        <v>0.0</v>
      </c>
      <c r="Z109" s="38">
        <v>0.0</v>
      </c>
      <c r="AA109" s="38">
        <v>0.0</v>
      </c>
      <c r="AB109" s="38">
        <v>0.0</v>
      </c>
      <c r="AC109" s="38">
        <v>0.0</v>
      </c>
      <c r="AD109" s="38">
        <v>0.0</v>
      </c>
    </row>
    <row r="110">
      <c r="A110" s="32">
        <v>1.0</v>
      </c>
      <c r="B110" s="34" t="s">
        <v>229</v>
      </c>
      <c r="C110" s="29" t="s">
        <v>216</v>
      </c>
      <c r="D110" s="43"/>
      <c r="E110" s="38">
        <v>0.0</v>
      </c>
      <c r="F110" s="38">
        <v>0.0</v>
      </c>
      <c r="G110" s="38">
        <v>0.0</v>
      </c>
      <c r="H110" s="38">
        <v>0.0</v>
      </c>
      <c r="I110" s="38">
        <v>0.0</v>
      </c>
      <c r="J110" s="38">
        <v>0.0</v>
      </c>
      <c r="K110" s="38">
        <v>0.0</v>
      </c>
      <c r="L110" s="38">
        <v>0.0</v>
      </c>
      <c r="M110" s="38">
        <v>0.0</v>
      </c>
      <c r="N110" s="38">
        <v>0.0</v>
      </c>
      <c r="O110" s="38">
        <v>0.0</v>
      </c>
      <c r="P110" s="38">
        <v>0.0</v>
      </c>
      <c r="Q110" s="38">
        <v>0.0</v>
      </c>
      <c r="R110" s="38">
        <v>0.0</v>
      </c>
      <c r="S110" s="38">
        <v>0.0</v>
      </c>
      <c r="T110" s="38">
        <v>0.0</v>
      </c>
      <c r="U110" s="38">
        <v>0.0</v>
      </c>
      <c r="V110" s="38">
        <v>0.0</v>
      </c>
      <c r="W110" s="38">
        <v>0.0</v>
      </c>
      <c r="X110" s="38">
        <v>0.0</v>
      </c>
      <c r="Y110" s="38">
        <v>0.0</v>
      </c>
      <c r="Z110" s="38">
        <v>0.0</v>
      </c>
      <c r="AA110" s="38">
        <v>0.0</v>
      </c>
      <c r="AB110" s="38">
        <v>0.0</v>
      </c>
      <c r="AC110" s="38">
        <v>0.0</v>
      </c>
      <c r="AD110" s="38">
        <v>0.0</v>
      </c>
    </row>
    <row r="111">
      <c r="A111" s="32">
        <v>1.0</v>
      </c>
      <c r="B111" s="34" t="s">
        <v>230</v>
      </c>
      <c r="C111" s="29" t="s">
        <v>216</v>
      </c>
      <c r="D111" s="43"/>
      <c r="E111" s="38">
        <v>0.0</v>
      </c>
      <c r="F111" s="38">
        <v>0.0</v>
      </c>
      <c r="G111" s="38">
        <v>0.0</v>
      </c>
      <c r="H111" s="38">
        <v>0.0</v>
      </c>
      <c r="I111" s="38">
        <v>0.0</v>
      </c>
      <c r="J111" s="38">
        <v>0.0</v>
      </c>
      <c r="K111" s="38">
        <v>0.0</v>
      </c>
      <c r="L111" s="38">
        <v>0.0</v>
      </c>
      <c r="M111" s="38">
        <v>0.0</v>
      </c>
      <c r="N111" s="38">
        <v>0.0</v>
      </c>
      <c r="O111" s="38">
        <v>0.0</v>
      </c>
      <c r="P111" s="38">
        <v>0.0</v>
      </c>
      <c r="Q111" s="38">
        <v>0.0</v>
      </c>
      <c r="R111" s="38">
        <v>0.0</v>
      </c>
      <c r="S111" s="38">
        <v>0.0</v>
      </c>
      <c r="T111" s="38">
        <v>0.0</v>
      </c>
      <c r="U111" s="38">
        <v>0.0</v>
      </c>
      <c r="V111" s="38">
        <v>0.0</v>
      </c>
      <c r="W111" s="38">
        <v>0.0</v>
      </c>
      <c r="X111" s="38">
        <v>0.0</v>
      </c>
      <c r="Y111" s="38">
        <v>0.0</v>
      </c>
      <c r="Z111" s="38">
        <v>0.0</v>
      </c>
      <c r="AA111" s="38">
        <v>0.0</v>
      </c>
      <c r="AB111" s="38">
        <v>0.0</v>
      </c>
      <c r="AC111" s="38">
        <v>0.0</v>
      </c>
      <c r="AD111" s="38">
        <v>0.0</v>
      </c>
    </row>
    <row r="112">
      <c r="A112" s="32">
        <v>1.0</v>
      </c>
      <c r="B112" s="34" t="s">
        <v>231</v>
      </c>
      <c r="C112" s="29" t="s">
        <v>216</v>
      </c>
      <c r="D112" s="43"/>
      <c r="E112" s="38">
        <v>0.0</v>
      </c>
      <c r="F112" s="38">
        <v>0.0</v>
      </c>
      <c r="G112" s="38">
        <v>0.0</v>
      </c>
      <c r="H112" s="38">
        <v>0.0</v>
      </c>
      <c r="I112" s="38">
        <v>0.0</v>
      </c>
      <c r="J112" s="38">
        <v>0.0</v>
      </c>
      <c r="K112" s="38">
        <v>0.0</v>
      </c>
      <c r="L112" s="38">
        <v>0.0</v>
      </c>
      <c r="M112" s="38">
        <v>0.0</v>
      </c>
      <c r="N112" s="38">
        <v>0.0</v>
      </c>
      <c r="O112" s="38">
        <v>0.0</v>
      </c>
      <c r="P112" s="38">
        <v>0.0</v>
      </c>
      <c r="Q112" s="38">
        <v>0.0</v>
      </c>
      <c r="R112" s="38">
        <v>0.0</v>
      </c>
      <c r="S112" s="38">
        <v>0.0</v>
      </c>
      <c r="T112" s="38">
        <v>0.0</v>
      </c>
      <c r="U112" s="38">
        <v>0.0</v>
      </c>
      <c r="V112" s="38">
        <v>0.0</v>
      </c>
      <c r="W112" s="38">
        <v>0.0</v>
      </c>
      <c r="X112" s="38">
        <v>0.0</v>
      </c>
      <c r="Y112" s="38">
        <v>0.0</v>
      </c>
      <c r="Z112" s="38">
        <v>0.0</v>
      </c>
      <c r="AA112" s="38">
        <v>0.0</v>
      </c>
      <c r="AB112" s="38">
        <v>0.0</v>
      </c>
      <c r="AC112" s="38">
        <v>0.0</v>
      </c>
      <c r="AD112" s="38">
        <v>0.0</v>
      </c>
    </row>
    <row r="113">
      <c r="A113" s="32">
        <v>1.0</v>
      </c>
      <c r="B113" s="34" t="s">
        <v>232</v>
      </c>
      <c r="C113" s="29" t="s">
        <v>216</v>
      </c>
      <c r="D113" s="43"/>
      <c r="E113" s="38">
        <v>0.0</v>
      </c>
      <c r="F113" s="38">
        <v>0.0</v>
      </c>
      <c r="G113" s="38">
        <v>0.0</v>
      </c>
      <c r="H113" s="38">
        <v>0.0</v>
      </c>
      <c r="I113" s="38">
        <v>0.0</v>
      </c>
      <c r="J113" s="38">
        <v>0.0</v>
      </c>
      <c r="K113" s="38">
        <v>0.0</v>
      </c>
      <c r="L113" s="38">
        <v>0.0</v>
      </c>
      <c r="M113" s="38">
        <v>0.0</v>
      </c>
      <c r="N113" s="38">
        <v>0.0</v>
      </c>
      <c r="O113" s="38">
        <v>0.0</v>
      </c>
      <c r="P113" s="38">
        <v>0.0</v>
      </c>
      <c r="Q113" s="38">
        <v>0.0</v>
      </c>
      <c r="R113" s="38">
        <v>0.0</v>
      </c>
      <c r="S113" s="38">
        <v>0.0</v>
      </c>
      <c r="T113" s="38">
        <v>0.0</v>
      </c>
      <c r="U113" s="38">
        <v>0.0</v>
      </c>
      <c r="V113" s="38">
        <v>0.0</v>
      </c>
      <c r="W113" s="38">
        <v>0.0</v>
      </c>
      <c r="X113" s="38">
        <v>0.0</v>
      </c>
      <c r="Y113" s="38">
        <v>0.0</v>
      </c>
      <c r="Z113" s="38">
        <v>0.0</v>
      </c>
      <c r="AA113" s="38">
        <v>0.0</v>
      </c>
      <c r="AB113" s="38">
        <v>0.0</v>
      </c>
      <c r="AC113" s="38">
        <v>0.0</v>
      </c>
      <c r="AD113" s="38">
        <v>0.0</v>
      </c>
    </row>
    <row r="114">
      <c r="A114" s="32">
        <v>1.0</v>
      </c>
      <c r="B114" s="34" t="s">
        <v>233</v>
      </c>
      <c r="C114" s="29" t="s">
        <v>216</v>
      </c>
      <c r="D114" s="43"/>
      <c r="E114" s="38">
        <v>0.0</v>
      </c>
      <c r="F114" s="38">
        <v>0.0</v>
      </c>
      <c r="G114" s="38">
        <v>0.0</v>
      </c>
      <c r="H114" s="38">
        <v>0.0</v>
      </c>
      <c r="I114" s="38">
        <v>0.0</v>
      </c>
      <c r="J114" s="38">
        <v>0.0</v>
      </c>
      <c r="K114" s="38">
        <v>0.0</v>
      </c>
      <c r="L114" s="38">
        <v>0.0</v>
      </c>
      <c r="M114" s="38">
        <v>0.0</v>
      </c>
      <c r="N114" s="38">
        <v>0.0</v>
      </c>
      <c r="O114" s="38">
        <v>0.0</v>
      </c>
      <c r="P114" s="38">
        <v>0.0</v>
      </c>
      <c r="Q114" s="38">
        <v>0.0</v>
      </c>
      <c r="R114" s="38">
        <v>0.0</v>
      </c>
      <c r="S114" s="38">
        <v>0.0</v>
      </c>
      <c r="T114" s="38">
        <v>0.0</v>
      </c>
      <c r="U114" s="38">
        <v>0.0</v>
      </c>
      <c r="V114" s="38">
        <v>0.0</v>
      </c>
      <c r="W114" s="38">
        <v>0.0</v>
      </c>
      <c r="X114" s="38">
        <v>0.0</v>
      </c>
      <c r="Y114" s="38">
        <v>0.0</v>
      </c>
      <c r="Z114" s="38">
        <v>0.0</v>
      </c>
      <c r="AA114" s="38">
        <v>0.0</v>
      </c>
      <c r="AB114" s="38">
        <v>0.0</v>
      </c>
      <c r="AC114" s="38">
        <v>0.0</v>
      </c>
      <c r="AD114" s="38">
        <v>0.0</v>
      </c>
    </row>
    <row r="115">
      <c r="A115" s="32">
        <v>1.0</v>
      </c>
      <c r="B115" s="34" t="s">
        <v>234</v>
      </c>
      <c r="C115" s="29" t="s">
        <v>216</v>
      </c>
      <c r="D115" s="43"/>
      <c r="E115" s="38">
        <v>0.0</v>
      </c>
      <c r="F115" s="38">
        <v>0.0</v>
      </c>
      <c r="G115" s="38">
        <v>0.0</v>
      </c>
      <c r="H115" s="38">
        <v>0.0</v>
      </c>
      <c r="I115" s="38">
        <v>0.0</v>
      </c>
      <c r="J115" s="38">
        <v>0.0</v>
      </c>
      <c r="K115" s="38">
        <v>0.0</v>
      </c>
      <c r="L115" s="38">
        <v>0.0</v>
      </c>
      <c r="M115" s="38">
        <v>0.0</v>
      </c>
      <c r="N115" s="38">
        <v>0.0</v>
      </c>
      <c r="O115" s="38">
        <v>0.0</v>
      </c>
      <c r="P115" s="38">
        <v>0.0</v>
      </c>
      <c r="Q115" s="38">
        <v>0.0</v>
      </c>
      <c r="R115" s="38">
        <v>0.0</v>
      </c>
      <c r="S115" s="38">
        <v>0.0</v>
      </c>
      <c r="T115" s="38">
        <v>0.0</v>
      </c>
      <c r="U115" s="38">
        <v>0.0</v>
      </c>
      <c r="V115" s="38">
        <v>0.0</v>
      </c>
      <c r="W115" s="38">
        <v>0.0</v>
      </c>
      <c r="X115" s="38">
        <v>0.0</v>
      </c>
      <c r="Y115" s="38">
        <v>0.0</v>
      </c>
      <c r="Z115" s="38">
        <v>0.0</v>
      </c>
      <c r="AA115" s="38">
        <v>0.0</v>
      </c>
      <c r="AB115" s="38">
        <v>0.0</v>
      </c>
      <c r="AC115" s="38">
        <v>0.0</v>
      </c>
      <c r="AD115" s="38">
        <v>0.0</v>
      </c>
    </row>
    <row r="116">
      <c r="A116" s="32">
        <v>1.0</v>
      </c>
      <c r="B116" s="34" t="s">
        <v>235</v>
      </c>
      <c r="C116" s="29" t="s">
        <v>216</v>
      </c>
      <c r="D116" s="43"/>
      <c r="E116" s="38">
        <v>0.0</v>
      </c>
      <c r="F116" s="38">
        <v>0.0</v>
      </c>
      <c r="G116" s="38">
        <v>0.0</v>
      </c>
      <c r="H116" s="38">
        <v>0.0</v>
      </c>
      <c r="I116" s="38">
        <v>0.0</v>
      </c>
      <c r="J116" s="38">
        <v>0.0</v>
      </c>
      <c r="K116" s="38">
        <v>0.0</v>
      </c>
      <c r="L116" s="38">
        <v>0.0</v>
      </c>
      <c r="M116" s="38">
        <v>0.0</v>
      </c>
      <c r="N116" s="38">
        <v>0.0</v>
      </c>
      <c r="O116" s="38">
        <v>0.0</v>
      </c>
      <c r="P116" s="38">
        <v>0.0</v>
      </c>
      <c r="Q116" s="38">
        <v>0.0</v>
      </c>
      <c r="R116" s="38">
        <v>0.0</v>
      </c>
      <c r="S116" s="38">
        <v>0.0</v>
      </c>
      <c r="T116" s="38">
        <v>0.0</v>
      </c>
      <c r="U116" s="38">
        <v>0.0</v>
      </c>
      <c r="V116" s="38">
        <v>0.0</v>
      </c>
      <c r="W116" s="38">
        <v>0.0</v>
      </c>
      <c r="X116" s="38">
        <v>0.0</v>
      </c>
      <c r="Y116" s="38">
        <v>0.0</v>
      </c>
      <c r="Z116" s="38">
        <v>0.0</v>
      </c>
      <c r="AA116" s="38">
        <v>0.0</v>
      </c>
      <c r="AB116" s="38">
        <v>0.0</v>
      </c>
      <c r="AC116" s="38">
        <v>0.0</v>
      </c>
      <c r="AD116" s="38">
        <v>0.0</v>
      </c>
    </row>
    <row r="117">
      <c r="A117" s="32">
        <v>1.0</v>
      </c>
      <c r="B117" s="34" t="s">
        <v>236</v>
      </c>
      <c r="C117" s="29" t="s">
        <v>216</v>
      </c>
      <c r="D117" s="43"/>
      <c r="E117" s="38">
        <v>0.0</v>
      </c>
      <c r="F117" s="38">
        <v>0.0</v>
      </c>
      <c r="G117" s="38">
        <v>0.0</v>
      </c>
      <c r="H117" s="38">
        <v>0.0</v>
      </c>
      <c r="I117" s="38">
        <v>0.0</v>
      </c>
      <c r="J117" s="38">
        <v>0.0</v>
      </c>
      <c r="K117" s="38">
        <v>0.0</v>
      </c>
      <c r="L117" s="38">
        <v>0.0</v>
      </c>
      <c r="M117" s="38">
        <v>0.0</v>
      </c>
      <c r="N117" s="38">
        <v>0.0</v>
      </c>
      <c r="O117" s="38">
        <v>0.0</v>
      </c>
      <c r="P117" s="38">
        <v>0.0</v>
      </c>
      <c r="Q117" s="38">
        <v>0.0</v>
      </c>
      <c r="R117" s="38">
        <v>0.0</v>
      </c>
      <c r="S117" s="38">
        <v>0.0</v>
      </c>
      <c r="T117" s="38">
        <v>0.0</v>
      </c>
      <c r="U117" s="38">
        <v>0.0</v>
      </c>
      <c r="V117" s="38">
        <v>0.0</v>
      </c>
      <c r="W117" s="38">
        <v>0.0</v>
      </c>
      <c r="X117" s="38">
        <v>0.0</v>
      </c>
      <c r="Y117" s="38">
        <v>0.0</v>
      </c>
      <c r="Z117" s="38">
        <v>0.0</v>
      </c>
      <c r="AA117" s="38">
        <v>0.0</v>
      </c>
      <c r="AB117" s="38">
        <v>0.0</v>
      </c>
      <c r="AC117" s="38">
        <v>0.0</v>
      </c>
      <c r="AD117" s="38">
        <v>0.0</v>
      </c>
    </row>
    <row r="118">
      <c r="A118" s="32">
        <v>1.0</v>
      </c>
      <c r="B118" s="34" t="s">
        <v>237</v>
      </c>
      <c r="C118" s="29" t="s">
        <v>216</v>
      </c>
      <c r="D118" s="43"/>
      <c r="E118" s="38">
        <v>0.0</v>
      </c>
      <c r="F118" s="38">
        <v>0.0</v>
      </c>
      <c r="G118" s="38">
        <v>0.0</v>
      </c>
      <c r="H118" s="38">
        <v>0.0</v>
      </c>
      <c r="I118" s="38">
        <v>0.0</v>
      </c>
      <c r="J118" s="38">
        <v>0.0</v>
      </c>
      <c r="K118" s="38">
        <v>0.0</v>
      </c>
      <c r="L118" s="38">
        <v>0.0</v>
      </c>
      <c r="M118" s="38">
        <v>0.0</v>
      </c>
      <c r="N118" s="38">
        <v>0.0</v>
      </c>
      <c r="O118" s="38">
        <v>0.0</v>
      </c>
      <c r="P118" s="38">
        <v>0.0</v>
      </c>
      <c r="Q118" s="38">
        <v>0.0</v>
      </c>
      <c r="R118" s="38">
        <v>0.0</v>
      </c>
      <c r="S118" s="38">
        <v>0.0</v>
      </c>
      <c r="T118" s="38">
        <v>0.0</v>
      </c>
      <c r="U118" s="38">
        <v>0.0</v>
      </c>
      <c r="V118" s="38">
        <v>0.0</v>
      </c>
      <c r="W118" s="38">
        <v>0.0</v>
      </c>
      <c r="X118" s="38">
        <v>0.0</v>
      </c>
      <c r="Y118" s="38">
        <v>0.0</v>
      </c>
      <c r="Z118" s="38">
        <v>0.0</v>
      </c>
      <c r="AA118" s="38">
        <v>0.0</v>
      </c>
      <c r="AB118" s="38">
        <v>0.0</v>
      </c>
      <c r="AC118" s="38">
        <v>0.0</v>
      </c>
      <c r="AD118" s="38">
        <v>0.0</v>
      </c>
    </row>
    <row r="119">
      <c r="A119" s="32">
        <v>1.0</v>
      </c>
      <c r="B119" s="34" t="s">
        <v>238</v>
      </c>
      <c r="C119" s="29" t="s">
        <v>216</v>
      </c>
      <c r="D119" s="43"/>
      <c r="E119" s="38">
        <v>0.0</v>
      </c>
      <c r="F119" s="38">
        <v>0.0</v>
      </c>
      <c r="G119" s="38">
        <v>0.0</v>
      </c>
      <c r="H119" s="38">
        <v>0.0</v>
      </c>
      <c r="I119" s="38">
        <v>0.0</v>
      </c>
      <c r="J119" s="38">
        <v>0.0</v>
      </c>
      <c r="K119" s="38">
        <v>0.0</v>
      </c>
      <c r="L119" s="38">
        <v>0.0</v>
      </c>
      <c r="M119" s="38">
        <v>0.0</v>
      </c>
      <c r="N119" s="38">
        <v>0.0</v>
      </c>
      <c r="O119" s="38">
        <v>0.0</v>
      </c>
      <c r="P119" s="38">
        <v>0.0</v>
      </c>
      <c r="Q119" s="38">
        <v>0.0</v>
      </c>
      <c r="R119" s="38">
        <v>0.0</v>
      </c>
      <c r="S119" s="38">
        <v>0.0</v>
      </c>
      <c r="T119" s="38">
        <v>0.0</v>
      </c>
      <c r="U119" s="38">
        <v>0.0</v>
      </c>
      <c r="V119" s="38">
        <v>0.0</v>
      </c>
      <c r="W119" s="38">
        <v>0.0</v>
      </c>
      <c r="X119" s="38">
        <v>0.0</v>
      </c>
      <c r="Y119" s="38">
        <v>0.0</v>
      </c>
      <c r="Z119" s="38">
        <v>0.0</v>
      </c>
      <c r="AA119" s="38">
        <v>0.0</v>
      </c>
      <c r="AB119" s="38">
        <v>0.0</v>
      </c>
      <c r="AC119" s="38">
        <v>0.0</v>
      </c>
      <c r="AD119" s="38">
        <v>0.0</v>
      </c>
    </row>
    <row r="120">
      <c r="A120" s="32">
        <v>1.0</v>
      </c>
      <c r="B120" s="34" t="s">
        <v>239</v>
      </c>
      <c r="C120" s="29" t="s">
        <v>216</v>
      </c>
      <c r="D120" s="43"/>
      <c r="E120" s="38">
        <v>0.0</v>
      </c>
      <c r="F120" s="38">
        <v>0.0</v>
      </c>
      <c r="G120" s="38">
        <v>0.0</v>
      </c>
      <c r="H120" s="38">
        <v>0.0</v>
      </c>
      <c r="I120" s="38">
        <v>0.0</v>
      </c>
      <c r="J120" s="38">
        <v>0.0</v>
      </c>
      <c r="K120" s="38">
        <v>0.0</v>
      </c>
      <c r="L120" s="38">
        <v>0.0</v>
      </c>
      <c r="M120" s="38">
        <v>0.0</v>
      </c>
      <c r="N120" s="38">
        <v>0.0</v>
      </c>
      <c r="O120" s="38">
        <v>0.0</v>
      </c>
      <c r="P120" s="38">
        <v>0.0</v>
      </c>
      <c r="Q120" s="38">
        <v>0.0</v>
      </c>
      <c r="R120" s="38">
        <v>0.0</v>
      </c>
      <c r="S120" s="38">
        <v>0.0</v>
      </c>
      <c r="T120" s="38">
        <v>0.0</v>
      </c>
      <c r="U120" s="38">
        <v>0.0</v>
      </c>
      <c r="V120" s="38">
        <v>0.0</v>
      </c>
      <c r="W120" s="38">
        <v>0.0</v>
      </c>
      <c r="X120" s="38">
        <v>0.0</v>
      </c>
      <c r="Y120" s="38">
        <v>0.0</v>
      </c>
      <c r="Z120" s="38">
        <v>0.0</v>
      </c>
      <c r="AA120" s="38">
        <v>0.0</v>
      </c>
      <c r="AB120" s="38">
        <v>0.0</v>
      </c>
      <c r="AC120" s="38">
        <v>0.0</v>
      </c>
      <c r="AD120" s="38">
        <v>0.0</v>
      </c>
    </row>
    <row r="121">
      <c r="A121" s="32">
        <v>1.0</v>
      </c>
      <c r="B121" s="34" t="s">
        <v>240</v>
      </c>
      <c r="C121" s="29" t="s">
        <v>216</v>
      </c>
      <c r="D121" s="43"/>
      <c r="E121" s="38">
        <v>0.0</v>
      </c>
      <c r="F121" s="38">
        <v>0.0</v>
      </c>
      <c r="G121" s="38">
        <v>0.0</v>
      </c>
      <c r="H121" s="38">
        <v>0.0</v>
      </c>
      <c r="I121" s="38">
        <v>0.0</v>
      </c>
      <c r="J121" s="38">
        <v>0.0</v>
      </c>
      <c r="K121" s="38">
        <v>0.0</v>
      </c>
      <c r="L121" s="38">
        <v>0.0</v>
      </c>
      <c r="M121" s="38">
        <v>0.0</v>
      </c>
      <c r="N121" s="38">
        <v>0.0</v>
      </c>
      <c r="O121" s="38">
        <v>0.0</v>
      </c>
      <c r="P121" s="38">
        <v>0.0</v>
      </c>
      <c r="Q121" s="38">
        <v>0.0</v>
      </c>
      <c r="R121" s="38">
        <v>0.0</v>
      </c>
      <c r="S121" s="38">
        <v>0.0</v>
      </c>
      <c r="T121" s="38">
        <v>0.0</v>
      </c>
      <c r="U121" s="38">
        <v>0.0</v>
      </c>
      <c r="V121" s="38">
        <v>0.0</v>
      </c>
      <c r="W121" s="38">
        <v>0.0</v>
      </c>
      <c r="X121" s="38">
        <v>0.0</v>
      </c>
      <c r="Y121" s="38">
        <v>0.0</v>
      </c>
      <c r="Z121" s="38">
        <v>0.0</v>
      </c>
      <c r="AA121" s="38">
        <v>0.0</v>
      </c>
      <c r="AB121" s="38">
        <v>0.0</v>
      </c>
      <c r="AC121" s="38">
        <v>0.0</v>
      </c>
      <c r="AD121" s="38">
        <v>0.0</v>
      </c>
    </row>
    <row r="122">
      <c r="A122" s="32">
        <v>1.0</v>
      </c>
      <c r="B122" s="34" t="s">
        <v>241</v>
      </c>
      <c r="C122" s="29" t="s">
        <v>216</v>
      </c>
      <c r="D122" s="43"/>
      <c r="E122" s="38">
        <v>0.0</v>
      </c>
      <c r="F122" s="38">
        <v>0.0</v>
      </c>
      <c r="G122" s="38">
        <v>0.0</v>
      </c>
      <c r="H122" s="38">
        <v>0.0</v>
      </c>
      <c r="I122" s="38">
        <v>0.0</v>
      </c>
      <c r="J122" s="38">
        <v>0.0</v>
      </c>
      <c r="K122" s="38">
        <v>0.0</v>
      </c>
      <c r="L122" s="38">
        <v>0.0</v>
      </c>
      <c r="M122" s="38">
        <v>0.0</v>
      </c>
      <c r="N122" s="38">
        <v>0.0</v>
      </c>
      <c r="O122" s="38">
        <v>0.0</v>
      </c>
      <c r="P122" s="38">
        <v>0.0</v>
      </c>
      <c r="Q122" s="38">
        <v>0.0</v>
      </c>
      <c r="R122" s="38">
        <v>0.0</v>
      </c>
      <c r="S122" s="38">
        <v>0.0</v>
      </c>
      <c r="T122" s="38">
        <v>0.0</v>
      </c>
      <c r="U122" s="38">
        <v>0.0</v>
      </c>
      <c r="V122" s="38">
        <v>0.0</v>
      </c>
      <c r="W122" s="38">
        <v>0.0</v>
      </c>
      <c r="X122" s="38">
        <v>0.0</v>
      </c>
      <c r="Y122" s="38">
        <v>0.0</v>
      </c>
      <c r="Z122" s="38">
        <v>0.0</v>
      </c>
      <c r="AA122" s="38">
        <v>0.0</v>
      </c>
      <c r="AB122" s="38">
        <v>0.0</v>
      </c>
      <c r="AC122" s="38">
        <v>0.0</v>
      </c>
      <c r="AD122" s="38">
        <v>0.0</v>
      </c>
    </row>
    <row r="123">
      <c r="A123" s="32">
        <v>1.0</v>
      </c>
      <c r="B123" s="34" t="s">
        <v>242</v>
      </c>
      <c r="C123" s="29" t="s">
        <v>216</v>
      </c>
      <c r="D123" s="43"/>
      <c r="E123" s="38">
        <v>0.0</v>
      </c>
      <c r="F123" s="38">
        <v>0.0</v>
      </c>
      <c r="G123" s="38">
        <v>0.0</v>
      </c>
      <c r="H123" s="38">
        <v>0.0</v>
      </c>
      <c r="I123" s="38">
        <v>0.0</v>
      </c>
      <c r="J123" s="38">
        <v>0.0</v>
      </c>
      <c r="K123" s="38">
        <v>0.0</v>
      </c>
      <c r="L123" s="38">
        <v>0.0</v>
      </c>
      <c r="M123" s="38">
        <v>0.0</v>
      </c>
      <c r="N123" s="38">
        <v>0.0</v>
      </c>
      <c r="O123" s="38">
        <v>0.0</v>
      </c>
      <c r="P123" s="38">
        <v>0.0</v>
      </c>
      <c r="Q123" s="38">
        <v>0.0</v>
      </c>
      <c r="R123" s="38">
        <v>0.0</v>
      </c>
      <c r="S123" s="38">
        <v>0.0</v>
      </c>
      <c r="T123" s="38">
        <v>0.0</v>
      </c>
      <c r="U123" s="38">
        <v>0.0</v>
      </c>
      <c r="V123" s="38">
        <v>0.0</v>
      </c>
      <c r="W123" s="38">
        <v>0.0</v>
      </c>
      <c r="X123" s="38">
        <v>0.0</v>
      </c>
      <c r="Y123" s="38">
        <v>0.0</v>
      </c>
      <c r="Z123" s="38">
        <v>0.0</v>
      </c>
      <c r="AA123" s="38">
        <v>0.0</v>
      </c>
      <c r="AB123" s="38">
        <v>0.0</v>
      </c>
      <c r="AC123" s="38">
        <v>0.0</v>
      </c>
      <c r="AD123" s="38">
        <v>0.0</v>
      </c>
    </row>
    <row r="124">
      <c r="A124" s="32">
        <v>1.0</v>
      </c>
      <c r="B124" s="34" t="s">
        <v>243</v>
      </c>
      <c r="C124" s="29" t="s">
        <v>216</v>
      </c>
      <c r="D124" s="43"/>
      <c r="E124" s="38">
        <v>0.0</v>
      </c>
      <c r="F124" s="38">
        <v>0.0</v>
      </c>
      <c r="G124" s="38">
        <v>0.0</v>
      </c>
      <c r="H124" s="38">
        <v>0.0</v>
      </c>
      <c r="I124" s="38">
        <v>0.0</v>
      </c>
      <c r="J124" s="38">
        <v>0.0</v>
      </c>
      <c r="K124" s="38">
        <v>0.0</v>
      </c>
      <c r="L124" s="38">
        <v>0.0</v>
      </c>
      <c r="M124" s="38">
        <v>0.0</v>
      </c>
      <c r="N124" s="38">
        <v>0.0</v>
      </c>
      <c r="O124" s="38">
        <v>0.0</v>
      </c>
      <c r="P124" s="38">
        <v>0.0</v>
      </c>
      <c r="Q124" s="38">
        <v>0.0</v>
      </c>
      <c r="R124" s="38">
        <v>0.0</v>
      </c>
      <c r="S124" s="38">
        <v>0.0</v>
      </c>
      <c r="T124" s="38">
        <v>0.0</v>
      </c>
      <c r="U124" s="38">
        <v>0.0</v>
      </c>
      <c r="V124" s="38">
        <v>0.0</v>
      </c>
      <c r="W124" s="38">
        <v>0.0</v>
      </c>
      <c r="X124" s="38">
        <v>0.0</v>
      </c>
      <c r="Y124" s="38">
        <v>0.0</v>
      </c>
      <c r="Z124" s="38">
        <v>0.0</v>
      </c>
      <c r="AA124" s="38">
        <v>0.0</v>
      </c>
      <c r="AB124" s="38">
        <v>0.0</v>
      </c>
      <c r="AC124" s="38">
        <v>0.0</v>
      </c>
      <c r="AD124" s="38">
        <v>0.0</v>
      </c>
    </row>
    <row r="125">
      <c r="A125" s="32">
        <v>1.0</v>
      </c>
      <c r="B125" s="34" t="s">
        <v>244</v>
      </c>
      <c r="C125" s="29" t="s">
        <v>216</v>
      </c>
      <c r="D125" s="43"/>
      <c r="E125" s="38">
        <v>0.0</v>
      </c>
      <c r="F125" s="38">
        <v>0.0</v>
      </c>
      <c r="G125" s="38">
        <v>0.0</v>
      </c>
      <c r="H125" s="38">
        <v>0.0</v>
      </c>
      <c r="I125" s="38">
        <v>0.0</v>
      </c>
      <c r="J125" s="38">
        <v>0.0</v>
      </c>
      <c r="K125" s="38">
        <v>0.0</v>
      </c>
      <c r="L125" s="38">
        <v>0.0</v>
      </c>
      <c r="M125" s="38">
        <v>0.0</v>
      </c>
      <c r="N125" s="38">
        <v>0.0</v>
      </c>
      <c r="O125" s="38">
        <v>0.0</v>
      </c>
      <c r="P125" s="38">
        <v>0.0</v>
      </c>
      <c r="Q125" s="38">
        <v>0.0</v>
      </c>
      <c r="R125" s="38">
        <v>0.0</v>
      </c>
      <c r="S125" s="38">
        <v>0.0</v>
      </c>
      <c r="T125" s="38">
        <v>0.0</v>
      </c>
      <c r="U125" s="38">
        <v>0.0</v>
      </c>
      <c r="V125" s="38">
        <v>0.0</v>
      </c>
      <c r="W125" s="38">
        <v>0.0</v>
      </c>
      <c r="X125" s="38">
        <v>0.0</v>
      </c>
      <c r="Y125" s="38">
        <v>0.0</v>
      </c>
      <c r="Z125" s="38">
        <v>0.0</v>
      </c>
      <c r="AA125" s="38">
        <v>0.0</v>
      </c>
      <c r="AB125" s="38">
        <v>0.0</v>
      </c>
      <c r="AC125" s="38">
        <v>0.0</v>
      </c>
      <c r="AD125" s="38">
        <v>0.0</v>
      </c>
    </row>
    <row r="126">
      <c r="A126" s="32">
        <v>1.0</v>
      </c>
      <c r="B126" s="34" t="s">
        <v>245</v>
      </c>
      <c r="C126" s="29" t="s">
        <v>216</v>
      </c>
      <c r="D126" s="43"/>
      <c r="E126" s="38">
        <v>0.0</v>
      </c>
      <c r="F126" s="38">
        <v>0.0</v>
      </c>
      <c r="G126" s="38">
        <v>0.0</v>
      </c>
      <c r="H126" s="38">
        <v>0.0</v>
      </c>
      <c r="I126" s="38">
        <v>0.0</v>
      </c>
      <c r="J126" s="38">
        <v>0.0</v>
      </c>
      <c r="K126" s="38">
        <v>0.0</v>
      </c>
      <c r="L126" s="38">
        <v>0.0</v>
      </c>
      <c r="M126" s="38">
        <v>0.0</v>
      </c>
      <c r="N126" s="38">
        <v>0.0</v>
      </c>
      <c r="O126" s="38">
        <v>0.0</v>
      </c>
      <c r="P126" s="38">
        <v>0.0</v>
      </c>
      <c r="Q126" s="38">
        <v>0.0</v>
      </c>
      <c r="R126" s="38">
        <v>0.0</v>
      </c>
      <c r="S126" s="38">
        <v>0.0</v>
      </c>
      <c r="T126" s="38">
        <v>0.0</v>
      </c>
      <c r="U126" s="38">
        <v>0.0</v>
      </c>
      <c r="V126" s="38">
        <v>0.0</v>
      </c>
      <c r="W126" s="38">
        <v>0.0</v>
      </c>
      <c r="X126" s="38">
        <v>0.0</v>
      </c>
      <c r="Y126" s="38">
        <v>0.0</v>
      </c>
      <c r="Z126" s="38">
        <v>0.0</v>
      </c>
      <c r="AA126" s="38">
        <v>0.0</v>
      </c>
      <c r="AB126" s="38">
        <v>0.0</v>
      </c>
      <c r="AC126" s="38">
        <v>0.0</v>
      </c>
      <c r="AD126" s="38">
        <v>0.0</v>
      </c>
    </row>
    <row r="127">
      <c r="A127" s="32">
        <v>1.0</v>
      </c>
      <c r="B127" s="34" t="s">
        <v>246</v>
      </c>
      <c r="C127" s="29" t="s">
        <v>216</v>
      </c>
      <c r="D127" s="43"/>
      <c r="E127" s="38">
        <v>0.0</v>
      </c>
      <c r="F127" s="38">
        <v>0.0</v>
      </c>
      <c r="G127" s="38">
        <v>0.0</v>
      </c>
      <c r="H127" s="38">
        <v>0.0</v>
      </c>
      <c r="I127" s="38">
        <v>0.0</v>
      </c>
      <c r="J127" s="38">
        <v>0.0</v>
      </c>
      <c r="K127" s="38">
        <v>0.0</v>
      </c>
      <c r="L127" s="38">
        <v>0.0</v>
      </c>
      <c r="M127" s="38">
        <v>0.0</v>
      </c>
      <c r="N127" s="38">
        <v>0.0</v>
      </c>
      <c r="O127" s="38">
        <v>0.0</v>
      </c>
      <c r="P127" s="38">
        <v>0.0</v>
      </c>
      <c r="Q127" s="38">
        <v>0.0</v>
      </c>
      <c r="R127" s="38">
        <v>0.0</v>
      </c>
      <c r="S127" s="38">
        <v>0.0</v>
      </c>
      <c r="T127" s="38">
        <v>0.0</v>
      </c>
      <c r="U127" s="38">
        <v>0.0</v>
      </c>
      <c r="V127" s="38">
        <v>0.0</v>
      </c>
      <c r="W127" s="38">
        <v>0.0</v>
      </c>
      <c r="X127" s="38">
        <v>0.0</v>
      </c>
      <c r="Y127" s="38">
        <v>0.0</v>
      </c>
      <c r="Z127" s="38">
        <v>0.0</v>
      </c>
      <c r="AA127" s="38">
        <v>0.0</v>
      </c>
      <c r="AB127" s="38">
        <v>0.0</v>
      </c>
      <c r="AC127" s="38">
        <v>0.0</v>
      </c>
      <c r="AD127" s="38">
        <v>0.0</v>
      </c>
    </row>
    <row r="128">
      <c r="A128" s="32">
        <v>1.0</v>
      </c>
      <c r="B128" s="34" t="s">
        <v>247</v>
      </c>
      <c r="C128" s="29" t="s">
        <v>216</v>
      </c>
      <c r="D128" s="43"/>
      <c r="E128" s="38">
        <v>0.0</v>
      </c>
      <c r="F128" s="38">
        <v>0.0</v>
      </c>
      <c r="G128" s="38">
        <v>0.0</v>
      </c>
      <c r="H128" s="38">
        <v>0.0</v>
      </c>
      <c r="I128" s="38">
        <v>0.0</v>
      </c>
      <c r="J128" s="38">
        <v>0.0</v>
      </c>
      <c r="K128" s="38">
        <v>0.0</v>
      </c>
      <c r="L128" s="38">
        <v>0.0</v>
      </c>
      <c r="M128" s="38">
        <v>0.0</v>
      </c>
      <c r="N128" s="38">
        <v>0.0</v>
      </c>
      <c r="O128" s="38">
        <v>0.0</v>
      </c>
      <c r="P128" s="38">
        <v>0.0</v>
      </c>
      <c r="Q128" s="38">
        <v>0.0</v>
      </c>
      <c r="R128" s="38">
        <v>0.0</v>
      </c>
      <c r="S128" s="38">
        <v>0.0</v>
      </c>
      <c r="T128" s="38">
        <v>0.0</v>
      </c>
      <c r="U128" s="38">
        <v>0.0</v>
      </c>
      <c r="V128" s="38">
        <v>0.0</v>
      </c>
      <c r="W128" s="38">
        <v>0.0</v>
      </c>
      <c r="X128" s="38">
        <v>0.0</v>
      </c>
      <c r="Y128" s="38">
        <v>0.0</v>
      </c>
      <c r="Z128" s="38">
        <v>0.0</v>
      </c>
      <c r="AA128" s="38">
        <v>0.0</v>
      </c>
      <c r="AB128" s="38">
        <v>0.0</v>
      </c>
      <c r="AC128" s="38">
        <v>0.0</v>
      </c>
      <c r="AD128" s="38">
        <v>0.0</v>
      </c>
    </row>
    <row r="129">
      <c r="A129" s="32">
        <v>1.0</v>
      </c>
      <c r="B129" s="34" t="s">
        <v>248</v>
      </c>
      <c r="C129" s="29" t="s">
        <v>216</v>
      </c>
      <c r="D129" s="43"/>
      <c r="E129" s="38">
        <v>0.0</v>
      </c>
      <c r="F129" s="38">
        <v>0.0</v>
      </c>
      <c r="G129" s="38">
        <v>0.0</v>
      </c>
      <c r="H129" s="38">
        <v>0.0</v>
      </c>
      <c r="I129" s="38">
        <v>0.0</v>
      </c>
      <c r="J129" s="38">
        <v>0.0</v>
      </c>
      <c r="K129" s="38">
        <v>0.0</v>
      </c>
      <c r="L129" s="38">
        <v>0.0</v>
      </c>
      <c r="M129" s="38">
        <v>0.0</v>
      </c>
      <c r="N129" s="38">
        <v>0.0</v>
      </c>
      <c r="O129" s="38">
        <v>0.0</v>
      </c>
      <c r="P129" s="38">
        <v>0.0</v>
      </c>
      <c r="Q129" s="38">
        <v>0.0</v>
      </c>
      <c r="R129" s="38">
        <v>0.0</v>
      </c>
      <c r="S129" s="38">
        <v>0.0</v>
      </c>
      <c r="T129" s="38">
        <v>0.0</v>
      </c>
      <c r="U129" s="38">
        <v>0.0</v>
      </c>
      <c r="V129" s="38">
        <v>0.0</v>
      </c>
      <c r="W129" s="38">
        <v>0.0</v>
      </c>
      <c r="X129" s="38">
        <v>0.0</v>
      </c>
      <c r="Y129" s="38">
        <v>0.0</v>
      </c>
      <c r="Z129" s="38">
        <v>0.0</v>
      </c>
      <c r="AA129" s="38">
        <v>0.0</v>
      </c>
      <c r="AB129" s="38">
        <v>0.0</v>
      </c>
      <c r="AC129" s="38">
        <v>0.0</v>
      </c>
      <c r="AD129" s="38">
        <v>0.0</v>
      </c>
    </row>
    <row r="130">
      <c r="A130" s="32">
        <v>1.0</v>
      </c>
      <c r="B130" s="34" t="s">
        <v>249</v>
      </c>
      <c r="C130" s="29" t="s">
        <v>216</v>
      </c>
      <c r="D130" s="43"/>
      <c r="E130" s="38">
        <v>0.0</v>
      </c>
      <c r="F130" s="38">
        <v>0.0</v>
      </c>
      <c r="G130" s="38">
        <v>0.0</v>
      </c>
      <c r="H130" s="38">
        <v>0.0</v>
      </c>
      <c r="I130" s="38">
        <v>0.0</v>
      </c>
      <c r="J130" s="38">
        <v>0.0</v>
      </c>
      <c r="K130" s="38">
        <v>0.0</v>
      </c>
      <c r="L130" s="38">
        <v>0.0</v>
      </c>
      <c r="M130" s="38">
        <v>0.0</v>
      </c>
      <c r="N130" s="38">
        <v>0.0</v>
      </c>
      <c r="O130" s="38">
        <v>0.0</v>
      </c>
      <c r="P130" s="38">
        <v>0.0</v>
      </c>
      <c r="Q130" s="38">
        <v>0.0</v>
      </c>
      <c r="R130" s="38">
        <v>0.0</v>
      </c>
      <c r="S130" s="38">
        <v>0.0</v>
      </c>
      <c r="T130" s="38">
        <v>0.0</v>
      </c>
      <c r="U130" s="38">
        <v>0.0</v>
      </c>
      <c r="V130" s="38">
        <v>0.0</v>
      </c>
      <c r="W130" s="38">
        <v>0.0</v>
      </c>
      <c r="X130" s="38">
        <v>0.0</v>
      </c>
      <c r="Y130" s="38">
        <v>0.0</v>
      </c>
      <c r="Z130" s="38">
        <v>0.0</v>
      </c>
      <c r="AA130" s="38">
        <v>0.0</v>
      </c>
      <c r="AB130" s="38">
        <v>0.0</v>
      </c>
      <c r="AC130" s="38">
        <v>0.0</v>
      </c>
      <c r="AD130" s="38">
        <v>0.0</v>
      </c>
    </row>
    <row r="131">
      <c r="A131" s="32">
        <v>1.0</v>
      </c>
      <c r="B131" s="34" t="s">
        <v>250</v>
      </c>
      <c r="C131" s="29" t="s">
        <v>216</v>
      </c>
      <c r="D131" s="43"/>
      <c r="E131" s="38">
        <v>0.0</v>
      </c>
      <c r="F131" s="38">
        <v>0.0</v>
      </c>
      <c r="G131" s="38">
        <v>0.0</v>
      </c>
      <c r="H131" s="38">
        <v>0.0</v>
      </c>
      <c r="I131" s="38">
        <v>0.0</v>
      </c>
      <c r="J131" s="38">
        <v>0.0</v>
      </c>
      <c r="K131" s="38">
        <v>0.0</v>
      </c>
      <c r="L131" s="38">
        <v>0.0</v>
      </c>
      <c r="M131" s="38">
        <v>0.0</v>
      </c>
      <c r="N131" s="38">
        <v>0.0</v>
      </c>
      <c r="O131" s="38">
        <v>0.0</v>
      </c>
      <c r="P131" s="38">
        <v>0.0</v>
      </c>
      <c r="Q131" s="38">
        <v>0.0</v>
      </c>
      <c r="R131" s="38">
        <v>0.0</v>
      </c>
      <c r="S131" s="38">
        <v>0.0</v>
      </c>
      <c r="T131" s="38">
        <v>0.0</v>
      </c>
      <c r="U131" s="38">
        <v>0.0</v>
      </c>
      <c r="V131" s="38">
        <v>0.0</v>
      </c>
      <c r="W131" s="38">
        <v>0.0</v>
      </c>
      <c r="X131" s="38">
        <v>0.0</v>
      </c>
      <c r="Y131" s="38">
        <v>0.0</v>
      </c>
      <c r="Z131" s="38">
        <v>0.0</v>
      </c>
      <c r="AA131" s="38">
        <v>0.0</v>
      </c>
      <c r="AB131" s="38">
        <v>0.0</v>
      </c>
      <c r="AC131" s="38">
        <v>0.0</v>
      </c>
      <c r="AD131" s="38">
        <v>0.0</v>
      </c>
    </row>
    <row r="132">
      <c r="A132" s="32">
        <v>1.0</v>
      </c>
      <c r="B132" s="34" t="s">
        <v>251</v>
      </c>
      <c r="C132" s="29" t="s">
        <v>216</v>
      </c>
      <c r="D132" s="43"/>
      <c r="E132" s="38">
        <v>0.0</v>
      </c>
      <c r="F132" s="38">
        <v>0.0</v>
      </c>
      <c r="G132" s="38">
        <v>0.0</v>
      </c>
      <c r="H132" s="38">
        <v>0.0</v>
      </c>
      <c r="I132" s="38">
        <v>0.0</v>
      </c>
      <c r="J132" s="38">
        <v>0.0</v>
      </c>
      <c r="K132" s="38">
        <v>0.0</v>
      </c>
      <c r="L132" s="38">
        <v>0.0</v>
      </c>
      <c r="M132" s="38">
        <v>0.0</v>
      </c>
      <c r="N132" s="38">
        <v>0.0</v>
      </c>
      <c r="O132" s="38">
        <v>0.0</v>
      </c>
      <c r="P132" s="38">
        <v>0.0</v>
      </c>
      <c r="Q132" s="38">
        <v>0.0</v>
      </c>
      <c r="R132" s="38">
        <v>0.0</v>
      </c>
      <c r="S132" s="38">
        <v>0.0</v>
      </c>
      <c r="T132" s="38">
        <v>0.0</v>
      </c>
      <c r="U132" s="38">
        <v>0.0</v>
      </c>
      <c r="V132" s="38">
        <v>0.0</v>
      </c>
      <c r="W132" s="38">
        <v>0.0</v>
      </c>
      <c r="X132" s="38">
        <v>0.0</v>
      </c>
      <c r="Y132" s="38">
        <v>0.0</v>
      </c>
      <c r="Z132" s="38">
        <v>0.0</v>
      </c>
      <c r="AA132" s="38">
        <v>0.0</v>
      </c>
      <c r="AB132" s="38">
        <v>0.0</v>
      </c>
      <c r="AC132" s="38">
        <v>0.0</v>
      </c>
      <c r="AD132" s="38">
        <v>0.0</v>
      </c>
    </row>
    <row r="133">
      <c r="A133" s="32">
        <v>1.0</v>
      </c>
      <c r="B133" s="34" t="s">
        <v>252</v>
      </c>
      <c r="C133" s="29" t="s">
        <v>216</v>
      </c>
      <c r="D133" s="43"/>
      <c r="E133" s="38">
        <v>0.0</v>
      </c>
      <c r="F133" s="38">
        <v>0.0</v>
      </c>
      <c r="G133" s="38">
        <v>0.0</v>
      </c>
      <c r="H133" s="38">
        <v>0.0</v>
      </c>
      <c r="I133" s="38">
        <v>0.0</v>
      </c>
      <c r="J133" s="38">
        <v>0.0</v>
      </c>
      <c r="K133" s="38">
        <v>0.0</v>
      </c>
      <c r="L133" s="38">
        <v>0.0</v>
      </c>
      <c r="M133" s="38">
        <v>0.0</v>
      </c>
      <c r="N133" s="38">
        <v>0.0</v>
      </c>
      <c r="O133" s="38">
        <v>0.0</v>
      </c>
      <c r="P133" s="38">
        <v>0.0</v>
      </c>
      <c r="Q133" s="38">
        <v>0.0</v>
      </c>
      <c r="R133" s="38">
        <v>0.0</v>
      </c>
      <c r="S133" s="38">
        <v>0.0</v>
      </c>
      <c r="T133" s="38">
        <v>0.0</v>
      </c>
      <c r="U133" s="38">
        <v>0.0</v>
      </c>
      <c r="V133" s="38">
        <v>0.0</v>
      </c>
      <c r="W133" s="38">
        <v>0.0</v>
      </c>
      <c r="X133" s="38">
        <v>0.0</v>
      </c>
      <c r="Y133" s="38">
        <v>0.0</v>
      </c>
      <c r="Z133" s="38">
        <v>0.0</v>
      </c>
      <c r="AA133" s="38">
        <v>0.0</v>
      </c>
      <c r="AB133" s="38">
        <v>0.0</v>
      </c>
      <c r="AC133" s="38">
        <v>0.0</v>
      </c>
      <c r="AD133" s="38">
        <v>0.0</v>
      </c>
    </row>
    <row r="134">
      <c r="A134" s="32">
        <v>1.0</v>
      </c>
      <c r="B134" s="34" t="s">
        <v>253</v>
      </c>
      <c r="C134" s="29" t="s">
        <v>216</v>
      </c>
      <c r="D134" s="43"/>
      <c r="E134" s="38">
        <v>0.0</v>
      </c>
      <c r="F134" s="38">
        <v>0.0</v>
      </c>
      <c r="G134" s="38">
        <v>0.0</v>
      </c>
      <c r="H134" s="38">
        <v>0.0</v>
      </c>
      <c r="I134" s="38">
        <v>0.0</v>
      </c>
      <c r="J134" s="38">
        <v>0.0</v>
      </c>
      <c r="K134" s="38">
        <v>0.0</v>
      </c>
      <c r="L134" s="38">
        <v>0.0</v>
      </c>
      <c r="M134" s="38">
        <v>0.0</v>
      </c>
      <c r="N134" s="38">
        <v>0.0</v>
      </c>
      <c r="O134" s="38">
        <v>0.0</v>
      </c>
      <c r="P134" s="38">
        <v>0.0</v>
      </c>
      <c r="Q134" s="38">
        <v>0.0</v>
      </c>
      <c r="R134" s="38">
        <v>0.0</v>
      </c>
      <c r="S134" s="38">
        <v>0.0</v>
      </c>
      <c r="T134" s="38">
        <v>0.0</v>
      </c>
      <c r="U134" s="38">
        <v>0.0</v>
      </c>
      <c r="V134" s="38">
        <v>0.0</v>
      </c>
      <c r="W134" s="38">
        <v>0.0</v>
      </c>
      <c r="X134" s="38">
        <v>0.0</v>
      </c>
      <c r="Y134" s="38">
        <v>0.0</v>
      </c>
      <c r="Z134" s="38">
        <v>0.0</v>
      </c>
      <c r="AA134" s="38">
        <v>0.0</v>
      </c>
      <c r="AB134" s="38">
        <v>0.0</v>
      </c>
      <c r="AC134" s="38">
        <v>0.0</v>
      </c>
      <c r="AD134" s="38">
        <v>0.0</v>
      </c>
    </row>
    <row r="135">
      <c r="A135" s="32">
        <v>1.0</v>
      </c>
      <c r="B135" s="34" t="s">
        <v>254</v>
      </c>
      <c r="C135" s="29" t="s">
        <v>216</v>
      </c>
      <c r="D135" s="43"/>
      <c r="E135" s="38">
        <v>0.0</v>
      </c>
      <c r="F135" s="38">
        <v>0.0</v>
      </c>
      <c r="G135" s="38">
        <v>0.0</v>
      </c>
      <c r="H135" s="38">
        <v>0.0</v>
      </c>
      <c r="I135" s="38">
        <v>0.0</v>
      </c>
      <c r="J135" s="38">
        <v>0.0</v>
      </c>
      <c r="K135" s="38">
        <v>0.0</v>
      </c>
      <c r="L135" s="38">
        <v>0.0</v>
      </c>
      <c r="M135" s="38">
        <v>0.0</v>
      </c>
      <c r="N135" s="38">
        <v>0.0</v>
      </c>
      <c r="O135" s="38">
        <v>0.0</v>
      </c>
      <c r="P135" s="38">
        <v>0.0</v>
      </c>
      <c r="Q135" s="38">
        <v>0.0</v>
      </c>
      <c r="R135" s="38">
        <v>0.0</v>
      </c>
      <c r="S135" s="38">
        <v>0.0</v>
      </c>
      <c r="T135" s="38">
        <v>0.0</v>
      </c>
      <c r="U135" s="38">
        <v>0.0</v>
      </c>
      <c r="V135" s="38">
        <v>0.0</v>
      </c>
      <c r="W135" s="38">
        <v>0.0</v>
      </c>
      <c r="X135" s="38">
        <v>0.0</v>
      </c>
      <c r="Y135" s="38">
        <v>0.0</v>
      </c>
      <c r="Z135" s="38">
        <v>0.0</v>
      </c>
      <c r="AA135" s="38">
        <v>0.0</v>
      </c>
      <c r="AB135" s="38">
        <v>0.0</v>
      </c>
      <c r="AC135" s="38">
        <v>0.0</v>
      </c>
      <c r="AD135" s="38">
        <v>0.0</v>
      </c>
    </row>
    <row r="136">
      <c r="A136" s="32">
        <v>1.0</v>
      </c>
      <c r="B136" s="34" t="s">
        <v>255</v>
      </c>
      <c r="C136" s="29" t="s">
        <v>216</v>
      </c>
      <c r="D136" s="43"/>
      <c r="E136" s="38">
        <v>0.0</v>
      </c>
      <c r="F136" s="38">
        <v>0.0</v>
      </c>
      <c r="G136" s="38">
        <v>0.0</v>
      </c>
      <c r="H136" s="38">
        <v>0.0</v>
      </c>
      <c r="I136" s="38">
        <v>0.0</v>
      </c>
      <c r="J136" s="38">
        <v>0.0</v>
      </c>
      <c r="K136" s="38">
        <v>0.0</v>
      </c>
      <c r="L136" s="38">
        <v>0.0</v>
      </c>
      <c r="M136" s="38">
        <v>0.0</v>
      </c>
      <c r="N136" s="38">
        <v>0.0</v>
      </c>
      <c r="O136" s="38">
        <v>0.0</v>
      </c>
      <c r="P136" s="38">
        <v>0.0</v>
      </c>
      <c r="Q136" s="38">
        <v>0.0</v>
      </c>
      <c r="R136" s="38">
        <v>0.0</v>
      </c>
      <c r="S136" s="38">
        <v>0.0</v>
      </c>
      <c r="T136" s="38">
        <v>0.0</v>
      </c>
      <c r="U136" s="38">
        <v>0.0</v>
      </c>
      <c r="V136" s="38">
        <v>0.0</v>
      </c>
      <c r="W136" s="38">
        <v>0.0</v>
      </c>
      <c r="X136" s="38">
        <v>0.0</v>
      </c>
      <c r="Y136" s="38">
        <v>0.0</v>
      </c>
      <c r="Z136" s="38">
        <v>0.0</v>
      </c>
      <c r="AA136" s="38">
        <v>0.0</v>
      </c>
      <c r="AB136" s="38">
        <v>0.0</v>
      </c>
      <c r="AC136" s="38">
        <v>0.0</v>
      </c>
      <c r="AD136" s="38">
        <v>0.0</v>
      </c>
    </row>
    <row r="137">
      <c r="A137" s="32">
        <v>1.0</v>
      </c>
      <c r="B137" s="34" t="s">
        <v>256</v>
      </c>
      <c r="C137" s="29" t="s">
        <v>216</v>
      </c>
      <c r="D137" s="43"/>
      <c r="E137" s="38">
        <v>0.0</v>
      </c>
      <c r="F137" s="38">
        <v>0.0</v>
      </c>
      <c r="G137" s="38">
        <v>0.0</v>
      </c>
      <c r="H137" s="38">
        <v>0.0</v>
      </c>
      <c r="I137" s="38">
        <v>0.0</v>
      </c>
      <c r="J137" s="38">
        <v>0.0</v>
      </c>
      <c r="K137" s="38">
        <v>0.0</v>
      </c>
      <c r="L137" s="38">
        <v>0.0</v>
      </c>
      <c r="M137" s="38">
        <v>0.0</v>
      </c>
      <c r="N137" s="38">
        <v>0.0</v>
      </c>
      <c r="O137" s="38">
        <v>0.0</v>
      </c>
      <c r="P137" s="38">
        <v>0.0</v>
      </c>
      <c r="Q137" s="38">
        <v>0.0</v>
      </c>
      <c r="R137" s="38">
        <v>0.0</v>
      </c>
      <c r="S137" s="38">
        <v>0.0</v>
      </c>
      <c r="T137" s="38">
        <v>0.0</v>
      </c>
      <c r="U137" s="38">
        <v>0.0</v>
      </c>
      <c r="V137" s="38">
        <v>0.0</v>
      </c>
      <c r="W137" s="38">
        <v>0.0</v>
      </c>
      <c r="X137" s="38">
        <v>0.0</v>
      </c>
      <c r="Y137" s="38">
        <v>0.0</v>
      </c>
      <c r="Z137" s="38">
        <v>0.0</v>
      </c>
      <c r="AA137" s="38">
        <v>0.0</v>
      </c>
      <c r="AB137" s="38">
        <v>0.0</v>
      </c>
      <c r="AC137" s="38">
        <v>0.0</v>
      </c>
      <c r="AD137" s="38">
        <v>0.0</v>
      </c>
    </row>
    <row r="138">
      <c r="A138" s="32">
        <v>1.0</v>
      </c>
      <c r="B138" s="34" t="s">
        <v>257</v>
      </c>
      <c r="C138" s="29" t="s">
        <v>216</v>
      </c>
      <c r="D138" s="43"/>
      <c r="E138" s="38">
        <v>0.0</v>
      </c>
      <c r="F138" s="38">
        <v>0.0</v>
      </c>
      <c r="G138" s="38">
        <v>0.0</v>
      </c>
      <c r="H138" s="38">
        <v>0.0</v>
      </c>
      <c r="I138" s="38">
        <v>0.0</v>
      </c>
      <c r="J138" s="38">
        <v>0.0</v>
      </c>
      <c r="K138" s="38">
        <v>0.0</v>
      </c>
      <c r="L138" s="38">
        <v>0.0</v>
      </c>
      <c r="M138" s="38">
        <v>0.0</v>
      </c>
      <c r="N138" s="38">
        <v>0.0</v>
      </c>
      <c r="O138" s="38">
        <v>0.0</v>
      </c>
      <c r="P138" s="38">
        <v>0.0</v>
      </c>
      <c r="Q138" s="38">
        <v>0.0</v>
      </c>
      <c r="R138" s="38">
        <v>0.0</v>
      </c>
      <c r="S138" s="38">
        <v>0.0</v>
      </c>
      <c r="T138" s="38">
        <v>0.0</v>
      </c>
      <c r="U138" s="38">
        <v>0.0</v>
      </c>
      <c r="V138" s="38">
        <v>0.0</v>
      </c>
      <c r="W138" s="38">
        <v>0.0</v>
      </c>
      <c r="X138" s="38">
        <v>0.0</v>
      </c>
      <c r="Y138" s="38">
        <v>0.0</v>
      </c>
      <c r="Z138" s="38">
        <v>0.0</v>
      </c>
      <c r="AA138" s="38">
        <v>0.0</v>
      </c>
      <c r="AB138" s="38">
        <v>0.0</v>
      </c>
      <c r="AC138" s="38">
        <v>0.0</v>
      </c>
      <c r="AD138" s="38">
        <v>0.0</v>
      </c>
    </row>
    <row r="139">
      <c r="A139" s="32">
        <v>1.0</v>
      </c>
      <c r="B139" s="34" t="s">
        <v>258</v>
      </c>
      <c r="C139" s="29" t="s">
        <v>216</v>
      </c>
      <c r="D139" s="43"/>
      <c r="E139" s="38">
        <v>0.0</v>
      </c>
      <c r="F139" s="38">
        <v>0.0</v>
      </c>
      <c r="G139" s="38">
        <v>0.0</v>
      </c>
      <c r="H139" s="38">
        <v>0.0</v>
      </c>
      <c r="I139" s="38">
        <v>0.0</v>
      </c>
      <c r="J139" s="38">
        <v>0.0</v>
      </c>
      <c r="K139" s="38">
        <v>0.0</v>
      </c>
      <c r="L139" s="38">
        <v>0.0</v>
      </c>
      <c r="M139" s="38">
        <v>0.0</v>
      </c>
      <c r="N139" s="38">
        <v>0.0</v>
      </c>
      <c r="O139" s="38">
        <v>0.0</v>
      </c>
      <c r="P139" s="38">
        <v>0.0</v>
      </c>
      <c r="Q139" s="38">
        <v>0.0</v>
      </c>
      <c r="R139" s="38">
        <v>0.0</v>
      </c>
      <c r="S139" s="38">
        <v>0.0</v>
      </c>
      <c r="T139" s="38">
        <v>0.0</v>
      </c>
      <c r="U139" s="38">
        <v>0.0</v>
      </c>
      <c r="V139" s="38">
        <v>0.0</v>
      </c>
      <c r="W139" s="38">
        <v>0.0</v>
      </c>
      <c r="X139" s="38">
        <v>0.0</v>
      </c>
      <c r="Y139" s="38">
        <v>0.0</v>
      </c>
      <c r="Z139" s="38">
        <v>0.0</v>
      </c>
      <c r="AA139" s="38">
        <v>0.0</v>
      </c>
      <c r="AB139" s="38">
        <v>0.0</v>
      </c>
      <c r="AC139" s="38">
        <v>0.0</v>
      </c>
      <c r="AD139" s="38">
        <v>0.0</v>
      </c>
    </row>
    <row r="140">
      <c r="A140" s="32">
        <v>1.0</v>
      </c>
      <c r="B140" s="34" t="s">
        <v>259</v>
      </c>
      <c r="C140" s="29" t="s">
        <v>216</v>
      </c>
      <c r="D140" s="43"/>
      <c r="E140" s="38">
        <v>0.0</v>
      </c>
      <c r="F140" s="38">
        <v>0.0</v>
      </c>
      <c r="G140" s="38">
        <v>0.0</v>
      </c>
      <c r="H140" s="38">
        <v>0.0</v>
      </c>
      <c r="I140" s="38">
        <v>0.0</v>
      </c>
      <c r="J140" s="38">
        <v>0.0</v>
      </c>
      <c r="K140" s="38">
        <v>0.0</v>
      </c>
      <c r="L140" s="38">
        <v>0.0</v>
      </c>
      <c r="M140" s="38">
        <v>0.0</v>
      </c>
      <c r="N140" s="38">
        <v>0.0</v>
      </c>
      <c r="O140" s="38">
        <v>0.0</v>
      </c>
      <c r="P140" s="38">
        <v>0.0</v>
      </c>
      <c r="Q140" s="38">
        <v>0.0</v>
      </c>
      <c r="R140" s="38">
        <v>0.0</v>
      </c>
      <c r="S140" s="38">
        <v>0.0</v>
      </c>
      <c r="T140" s="38">
        <v>0.0</v>
      </c>
      <c r="U140" s="38">
        <v>0.0</v>
      </c>
      <c r="V140" s="38">
        <v>0.0</v>
      </c>
      <c r="W140" s="38">
        <v>0.0</v>
      </c>
      <c r="X140" s="38">
        <v>0.0</v>
      </c>
      <c r="Y140" s="38">
        <v>0.0</v>
      </c>
      <c r="Z140" s="38">
        <v>0.0</v>
      </c>
      <c r="AA140" s="38">
        <v>0.0</v>
      </c>
      <c r="AB140" s="38">
        <v>0.0</v>
      </c>
      <c r="AC140" s="38">
        <v>0.0</v>
      </c>
      <c r="AD140" s="38">
        <v>0.0</v>
      </c>
    </row>
    <row r="141">
      <c r="A141" s="32">
        <v>1.0</v>
      </c>
      <c r="B141" s="34" t="s">
        <v>260</v>
      </c>
      <c r="C141" s="29" t="s">
        <v>216</v>
      </c>
      <c r="D141" s="43"/>
      <c r="E141" s="38">
        <v>0.0</v>
      </c>
      <c r="F141" s="38">
        <v>0.0</v>
      </c>
      <c r="G141" s="38">
        <v>0.0</v>
      </c>
      <c r="H141" s="38">
        <v>0.0</v>
      </c>
      <c r="I141" s="38">
        <v>0.0</v>
      </c>
      <c r="J141" s="38">
        <v>0.0</v>
      </c>
      <c r="K141" s="38">
        <v>0.0</v>
      </c>
      <c r="L141" s="38">
        <v>0.0</v>
      </c>
      <c r="M141" s="38">
        <v>0.0</v>
      </c>
      <c r="N141" s="38">
        <v>0.0</v>
      </c>
      <c r="O141" s="38">
        <v>0.0</v>
      </c>
      <c r="P141" s="38">
        <v>0.0</v>
      </c>
      <c r="Q141" s="38">
        <v>0.0</v>
      </c>
      <c r="R141" s="38">
        <v>0.0</v>
      </c>
      <c r="S141" s="38">
        <v>0.0</v>
      </c>
      <c r="T141" s="38">
        <v>0.0</v>
      </c>
      <c r="U141" s="38">
        <v>0.0</v>
      </c>
      <c r="V141" s="38">
        <v>0.0</v>
      </c>
      <c r="W141" s="38">
        <v>0.0</v>
      </c>
      <c r="X141" s="38">
        <v>0.0</v>
      </c>
      <c r="Y141" s="38">
        <v>0.0</v>
      </c>
      <c r="Z141" s="38">
        <v>0.0</v>
      </c>
      <c r="AA141" s="38">
        <v>0.0</v>
      </c>
      <c r="AB141" s="38">
        <v>0.0</v>
      </c>
      <c r="AC141" s="38">
        <v>0.0</v>
      </c>
      <c r="AD141" s="38">
        <v>0.0</v>
      </c>
    </row>
    <row r="142">
      <c r="A142" s="32">
        <v>1.0</v>
      </c>
      <c r="B142" s="34" t="s">
        <v>261</v>
      </c>
      <c r="C142" s="29" t="s">
        <v>216</v>
      </c>
      <c r="D142" s="43"/>
      <c r="E142" s="38">
        <v>0.0</v>
      </c>
      <c r="F142" s="38">
        <v>0.0</v>
      </c>
      <c r="G142" s="38">
        <v>0.0</v>
      </c>
      <c r="H142" s="38">
        <v>0.0</v>
      </c>
      <c r="I142" s="38">
        <v>0.0</v>
      </c>
      <c r="J142" s="38">
        <v>0.0</v>
      </c>
      <c r="K142" s="38">
        <v>0.0</v>
      </c>
      <c r="L142" s="38">
        <v>0.0</v>
      </c>
      <c r="M142" s="38">
        <v>0.0</v>
      </c>
      <c r="N142" s="38">
        <v>0.0</v>
      </c>
      <c r="O142" s="38">
        <v>0.0</v>
      </c>
      <c r="P142" s="38">
        <v>0.0</v>
      </c>
      <c r="Q142" s="38">
        <v>0.0</v>
      </c>
      <c r="R142" s="38">
        <v>0.0</v>
      </c>
      <c r="S142" s="38">
        <v>0.0</v>
      </c>
      <c r="T142" s="38">
        <v>0.0</v>
      </c>
      <c r="U142" s="38">
        <v>0.0</v>
      </c>
      <c r="V142" s="38">
        <v>0.0</v>
      </c>
      <c r="W142" s="38">
        <v>0.0</v>
      </c>
      <c r="X142" s="38">
        <v>0.0</v>
      </c>
      <c r="Y142" s="38">
        <v>0.0</v>
      </c>
      <c r="Z142" s="38">
        <v>0.0</v>
      </c>
      <c r="AA142" s="38">
        <v>0.0</v>
      </c>
      <c r="AB142" s="38">
        <v>0.0</v>
      </c>
      <c r="AC142" s="38">
        <v>0.0</v>
      </c>
      <c r="AD142" s="38">
        <v>0.0</v>
      </c>
    </row>
    <row r="143">
      <c r="A143" s="32">
        <v>1.0</v>
      </c>
      <c r="B143" s="34" t="s">
        <v>262</v>
      </c>
      <c r="C143" s="29" t="s">
        <v>216</v>
      </c>
      <c r="D143" s="43"/>
      <c r="E143" s="38">
        <v>0.0</v>
      </c>
      <c r="F143" s="38">
        <v>0.0</v>
      </c>
      <c r="G143" s="38">
        <v>0.0</v>
      </c>
      <c r="H143" s="38">
        <v>0.0</v>
      </c>
      <c r="I143" s="38">
        <v>0.0</v>
      </c>
      <c r="J143" s="38">
        <v>0.0</v>
      </c>
      <c r="K143" s="38">
        <v>0.0</v>
      </c>
      <c r="L143" s="38">
        <v>0.0</v>
      </c>
      <c r="M143" s="38">
        <v>0.0</v>
      </c>
      <c r="N143" s="38">
        <v>0.0</v>
      </c>
      <c r="O143" s="38">
        <v>0.0</v>
      </c>
      <c r="P143" s="38">
        <v>0.0</v>
      </c>
      <c r="Q143" s="38">
        <v>0.0</v>
      </c>
      <c r="R143" s="38">
        <v>0.0</v>
      </c>
      <c r="S143" s="38">
        <v>0.0</v>
      </c>
      <c r="T143" s="38">
        <v>0.0</v>
      </c>
      <c r="U143" s="38">
        <v>0.0</v>
      </c>
      <c r="V143" s="38">
        <v>0.0</v>
      </c>
      <c r="W143" s="38">
        <v>0.0</v>
      </c>
      <c r="X143" s="38">
        <v>0.0</v>
      </c>
      <c r="Y143" s="38">
        <v>0.0</v>
      </c>
      <c r="Z143" s="38">
        <v>0.0</v>
      </c>
      <c r="AA143" s="38">
        <v>0.0</v>
      </c>
      <c r="AB143" s="38">
        <v>0.0</v>
      </c>
      <c r="AC143" s="38">
        <v>0.0</v>
      </c>
      <c r="AD143" s="38">
        <v>0.0</v>
      </c>
    </row>
    <row r="144">
      <c r="A144" s="32">
        <v>1.0</v>
      </c>
      <c r="B144" s="34" t="s">
        <v>263</v>
      </c>
      <c r="C144" s="29" t="s">
        <v>216</v>
      </c>
      <c r="D144" s="43"/>
      <c r="E144" s="38">
        <v>0.0</v>
      </c>
      <c r="F144" s="38">
        <v>0.0</v>
      </c>
      <c r="G144" s="38">
        <v>0.0</v>
      </c>
      <c r="H144" s="38">
        <v>0.0</v>
      </c>
      <c r="I144" s="38">
        <v>0.0</v>
      </c>
      <c r="J144" s="38">
        <v>0.0</v>
      </c>
      <c r="K144" s="38">
        <v>0.0</v>
      </c>
      <c r="L144" s="38">
        <v>0.0</v>
      </c>
      <c r="M144" s="38">
        <v>0.0</v>
      </c>
      <c r="N144" s="38">
        <v>0.0</v>
      </c>
      <c r="O144" s="38">
        <v>0.0</v>
      </c>
      <c r="P144" s="38">
        <v>0.0</v>
      </c>
      <c r="Q144" s="38">
        <v>0.0</v>
      </c>
      <c r="R144" s="38">
        <v>0.0</v>
      </c>
      <c r="S144" s="38">
        <v>0.0</v>
      </c>
      <c r="T144" s="38">
        <v>0.0</v>
      </c>
      <c r="U144" s="38">
        <v>0.0</v>
      </c>
      <c r="V144" s="38">
        <v>0.0</v>
      </c>
      <c r="W144" s="38">
        <v>0.0</v>
      </c>
      <c r="X144" s="38">
        <v>0.0</v>
      </c>
      <c r="Y144" s="38">
        <v>0.0</v>
      </c>
      <c r="Z144" s="38">
        <v>0.0</v>
      </c>
      <c r="AA144" s="38">
        <v>0.0</v>
      </c>
      <c r="AB144" s="38">
        <v>0.0</v>
      </c>
      <c r="AC144" s="38">
        <v>0.0</v>
      </c>
      <c r="AD144" s="38">
        <v>0.0</v>
      </c>
    </row>
    <row r="145">
      <c r="A145" s="32">
        <v>1.0</v>
      </c>
      <c r="B145" s="34" t="s">
        <v>264</v>
      </c>
      <c r="C145" s="29" t="s">
        <v>216</v>
      </c>
      <c r="D145" s="43"/>
      <c r="E145" s="38">
        <v>0.0</v>
      </c>
      <c r="F145" s="38">
        <v>0.0</v>
      </c>
      <c r="G145" s="38">
        <v>0.0</v>
      </c>
      <c r="H145" s="38">
        <v>0.0</v>
      </c>
      <c r="I145" s="38">
        <v>0.0</v>
      </c>
      <c r="J145" s="38">
        <v>0.0</v>
      </c>
      <c r="K145" s="38">
        <v>0.0</v>
      </c>
      <c r="L145" s="38">
        <v>0.0</v>
      </c>
      <c r="M145" s="38">
        <v>0.0</v>
      </c>
      <c r="N145" s="38">
        <v>0.0</v>
      </c>
      <c r="O145" s="38">
        <v>0.0</v>
      </c>
      <c r="P145" s="38">
        <v>0.0</v>
      </c>
      <c r="Q145" s="38">
        <v>0.0</v>
      </c>
      <c r="R145" s="38">
        <v>0.0</v>
      </c>
      <c r="S145" s="38">
        <v>0.0</v>
      </c>
      <c r="T145" s="38">
        <v>0.0</v>
      </c>
      <c r="U145" s="38">
        <v>0.0</v>
      </c>
      <c r="V145" s="38">
        <v>0.0</v>
      </c>
      <c r="W145" s="38">
        <v>0.0</v>
      </c>
      <c r="X145" s="38">
        <v>0.0</v>
      </c>
      <c r="Y145" s="38">
        <v>0.0</v>
      </c>
      <c r="Z145" s="38">
        <v>0.0</v>
      </c>
      <c r="AA145" s="38">
        <v>0.0</v>
      </c>
      <c r="AB145" s="38">
        <v>0.0</v>
      </c>
      <c r="AC145" s="38">
        <v>0.0</v>
      </c>
      <c r="AD145" s="38">
        <v>0.0</v>
      </c>
    </row>
    <row r="146">
      <c r="A146" s="32">
        <v>1.0</v>
      </c>
      <c r="B146" s="34" t="s">
        <v>265</v>
      </c>
      <c r="C146" s="29" t="s">
        <v>216</v>
      </c>
      <c r="D146" s="43"/>
      <c r="E146" s="38">
        <v>0.0</v>
      </c>
      <c r="F146" s="38">
        <v>0.0</v>
      </c>
      <c r="G146" s="38">
        <v>0.0</v>
      </c>
      <c r="H146" s="38">
        <v>0.0</v>
      </c>
      <c r="I146" s="38">
        <v>0.0</v>
      </c>
      <c r="J146" s="38">
        <v>0.0</v>
      </c>
      <c r="K146" s="38">
        <v>0.0</v>
      </c>
      <c r="L146" s="38">
        <v>0.0</v>
      </c>
      <c r="M146" s="38">
        <v>0.0</v>
      </c>
      <c r="N146" s="38">
        <v>0.0</v>
      </c>
      <c r="O146" s="38">
        <v>0.0</v>
      </c>
      <c r="P146" s="38">
        <v>0.0</v>
      </c>
      <c r="Q146" s="38">
        <v>0.0</v>
      </c>
      <c r="R146" s="38">
        <v>0.0</v>
      </c>
      <c r="S146" s="38">
        <v>0.0</v>
      </c>
      <c r="T146" s="38">
        <v>0.0</v>
      </c>
      <c r="U146" s="38">
        <v>0.0</v>
      </c>
      <c r="V146" s="38">
        <v>0.0</v>
      </c>
      <c r="W146" s="38">
        <v>0.0</v>
      </c>
      <c r="X146" s="38">
        <v>0.0</v>
      </c>
      <c r="Y146" s="38">
        <v>0.0</v>
      </c>
      <c r="Z146" s="38">
        <v>0.0</v>
      </c>
      <c r="AA146" s="38">
        <v>0.0</v>
      </c>
      <c r="AB146" s="38">
        <v>0.0</v>
      </c>
      <c r="AC146" s="38">
        <v>0.0</v>
      </c>
      <c r="AD146" s="38">
        <v>0.0</v>
      </c>
    </row>
    <row r="147">
      <c r="A147" s="32">
        <v>2.0</v>
      </c>
      <c r="B147" s="34" t="s">
        <v>266</v>
      </c>
      <c r="C147" s="29" t="s">
        <v>216</v>
      </c>
      <c r="D147" s="43"/>
      <c r="E147" s="38">
        <v>0.0</v>
      </c>
      <c r="F147" s="38">
        <v>0.0</v>
      </c>
      <c r="G147" s="38">
        <v>0.0</v>
      </c>
      <c r="H147" s="38">
        <v>0.0</v>
      </c>
      <c r="I147" s="38">
        <v>0.0</v>
      </c>
      <c r="J147" s="38">
        <v>0.0</v>
      </c>
      <c r="K147" s="38">
        <v>0.0</v>
      </c>
      <c r="L147" s="38">
        <v>0.0</v>
      </c>
      <c r="M147" s="38">
        <v>0.0</v>
      </c>
      <c r="N147" s="38">
        <v>0.0</v>
      </c>
      <c r="O147" s="38">
        <v>0.0</v>
      </c>
      <c r="P147" s="38">
        <v>0.0</v>
      </c>
      <c r="Q147" s="38">
        <v>0.0</v>
      </c>
      <c r="R147" s="38">
        <v>0.0</v>
      </c>
      <c r="S147" s="38">
        <v>0.0</v>
      </c>
      <c r="T147" s="38">
        <v>0.0</v>
      </c>
      <c r="U147" s="38">
        <v>0.0</v>
      </c>
      <c r="V147" s="38">
        <v>0.0</v>
      </c>
      <c r="W147" s="38">
        <v>0.0</v>
      </c>
      <c r="X147" s="38">
        <v>0.0</v>
      </c>
      <c r="Y147" s="38">
        <v>0.0</v>
      </c>
      <c r="Z147" s="38">
        <v>0.0</v>
      </c>
      <c r="AA147" s="38">
        <v>0.0</v>
      </c>
      <c r="AB147" s="38">
        <v>0.0</v>
      </c>
      <c r="AC147" s="38">
        <v>0.0</v>
      </c>
      <c r="AD147" s="38">
        <v>0.0</v>
      </c>
    </row>
    <row r="148">
      <c r="A148" s="32">
        <v>2.0</v>
      </c>
      <c r="B148" s="34" t="s">
        <v>267</v>
      </c>
      <c r="C148" s="29" t="s">
        <v>216</v>
      </c>
      <c r="D148" s="43"/>
      <c r="E148" s="38">
        <v>0.0</v>
      </c>
      <c r="F148" s="38">
        <v>0.0</v>
      </c>
      <c r="G148" s="38">
        <v>0.0</v>
      </c>
      <c r="H148" s="38">
        <v>0.0</v>
      </c>
      <c r="I148" s="38">
        <v>0.0</v>
      </c>
      <c r="J148" s="38">
        <v>0.0</v>
      </c>
      <c r="K148" s="38">
        <v>0.0</v>
      </c>
      <c r="L148" s="38">
        <v>0.0</v>
      </c>
      <c r="M148" s="38">
        <v>0.0</v>
      </c>
      <c r="N148" s="38">
        <v>0.0</v>
      </c>
      <c r="O148" s="38">
        <v>0.0</v>
      </c>
      <c r="P148" s="38">
        <v>0.0</v>
      </c>
      <c r="Q148" s="38">
        <v>0.0</v>
      </c>
      <c r="R148" s="38">
        <v>0.0</v>
      </c>
      <c r="S148" s="38">
        <v>0.0</v>
      </c>
      <c r="T148" s="38">
        <v>0.0</v>
      </c>
      <c r="U148" s="38">
        <v>0.0</v>
      </c>
      <c r="V148" s="38">
        <v>0.0</v>
      </c>
      <c r="W148" s="38">
        <v>0.0</v>
      </c>
      <c r="X148" s="38">
        <v>0.0</v>
      </c>
      <c r="Y148" s="38">
        <v>0.0</v>
      </c>
      <c r="Z148" s="38">
        <v>0.0</v>
      </c>
      <c r="AA148" s="38">
        <v>0.0</v>
      </c>
      <c r="AB148" s="38">
        <v>0.0</v>
      </c>
      <c r="AC148" s="38">
        <v>0.0</v>
      </c>
      <c r="AD148" s="38">
        <v>0.0</v>
      </c>
    </row>
    <row r="149">
      <c r="A149" s="32">
        <v>2.0</v>
      </c>
      <c r="B149" s="34" t="s">
        <v>268</v>
      </c>
      <c r="C149" s="29" t="s">
        <v>216</v>
      </c>
      <c r="D149" s="43"/>
      <c r="E149" s="38">
        <v>0.0</v>
      </c>
      <c r="F149" s="38">
        <v>0.0</v>
      </c>
      <c r="G149" s="38">
        <v>0.0</v>
      </c>
      <c r="H149" s="38">
        <v>0.0</v>
      </c>
      <c r="I149" s="38">
        <v>0.0</v>
      </c>
      <c r="J149" s="38">
        <v>0.0</v>
      </c>
      <c r="K149" s="38">
        <v>0.0</v>
      </c>
      <c r="L149" s="38">
        <v>0.0</v>
      </c>
      <c r="M149" s="38">
        <v>0.0</v>
      </c>
      <c r="N149" s="38">
        <v>0.0</v>
      </c>
      <c r="O149" s="38">
        <v>0.0</v>
      </c>
      <c r="P149" s="38">
        <v>0.0</v>
      </c>
      <c r="Q149" s="38">
        <v>0.0</v>
      </c>
      <c r="R149" s="38">
        <v>0.0</v>
      </c>
      <c r="S149" s="38">
        <v>0.0</v>
      </c>
      <c r="T149" s="38">
        <v>0.0</v>
      </c>
      <c r="U149" s="38">
        <v>0.0</v>
      </c>
      <c r="V149" s="38">
        <v>0.0</v>
      </c>
      <c r="W149" s="38">
        <v>0.0</v>
      </c>
      <c r="X149" s="38">
        <v>0.0</v>
      </c>
      <c r="Y149" s="38">
        <v>0.0</v>
      </c>
      <c r="Z149" s="38">
        <v>0.0</v>
      </c>
      <c r="AA149" s="38">
        <v>0.0</v>
      </c>
      <c r="AB149" s="38">
        <v>0.0</v>
      </c>
      <c r="AC149" s="38">
        <v>0.0</v>
      </c>
      <c r="AD149" s="38">
        <v>0.0</v>
      </c>
    </row>
    <row r="150">
      <c r="A150" s="32">
        <v>2.0</v>
      </c>
      <c r="B150" s="34" t="s">
        <v>269</v>
      </c>
      <c r="C150" s="29" t="s">
        <v>216</v>
      </c>
      <c r="D150" s="43"/>
      <c r="E150" s="38">
        <v>0.0</v>
      </c>
      <c r="F150" s="38">
        <v>0.0</v>
      </c>
      <c r="G150" s="38">
        <v>0.0</v>
      </c>
      <c r="H150" s="38">
        <v>0.0</v>
      </c>
      <c r="I150" s="38">
        <v>0.0</v>
      </c>
      <c r="J150" s="38">
        <v>0.0</v>
      </c>
      <c r="K150" s="38">
        <v>0.0</v>
      </c>
      <c r="L150" s="38">
        <v>0.0</v>
      </c>
      <c r="M150" s="38">
        <v>0.0</v>
      </c>
      <c r="N150" s="38">
        <v>0.0</v>
      </c>
      <c r="O150" s="38">
        <v>0.0</v>
      </c>
      <c r="P150" s="38">
        <v>0.0</v>
      </c>
      <c r="Q150" s="38">
        <v>0.0</v>
      </c>
      <c r="R150" s="38">
        <v>0.0</v>
      </c>
      <c r="S150" s="38">
        <v>0.0</v>
      </c>
      <c r="T150" s="38">
        <v>0.0</v>
      </c>
      <c r="U150" s="38">
        <v>0.0</v>
      </c>
      <c r="V150" s="38">
        <v>0.0</v>
      </c>
      <c r="W150" s="38">
        <v>0.0</v>
      </c>
      <c r="X150" s="38">
        <v>0.0</v>
      </c>
      <c r="Y150" s="38">
        <v>0.0</v>
      </c>
      <c r="Z150" s="38">
        <v>0.0</v>
      </c>
      <c r="AA150" s="38">
        <v>0.0</v>
      </c>
      <c r="AB150" s="38">
        <v>0.0</v>
      </c>
      <c r="AC150" s="38">
        <v>0.0</v>
      </c>
      <c r="AD150" s="38">
        <v>0.0</v>
      </c>
    </row>
    <row r="151">
      <c r="A151" s="32">
        <v>2.0</v>
      </c>
      <c r="B151" s="34" t="s">
        <v>270</v>
      </c>
      <c r="C151" s="29" t="s">
        <v>216</v>
      </c>
      <c r="D151" s="43"/>
      <c r="E151" s="38">
        <v>0.0</v>
      </c>
      <c r="F151" s="38">
        <v>0.0</v>
      </c>
      <c r="G151" s="38">
        <v>0.0</v>
      </c>
      <c r="H151" s="38">
        <v>0.0</v>
      </c>
      <c r="I151" s="38">
        <v>0.0</v>
      </c>
      <c r="J151" s="38">
        <v>0.0</v>
      </c>
      <c r="K151" s="38">
        <v>0.0</v>
      </c>
      <c r="L151" s="38">
        <v>0.0</v>
      </c>
      <c r="M151" s="38">
        <v>0.0</v>
      </c>
      <c r="N151" s="38">
        <v>0.0</v>
      </c>
      <c r="O151" s="38">
        <v>0.0</v>
      </c>
      <c r="P151" s="38">
        <v>0.0</v>
      </c>
      <c r="Q151" s="38">
        <v>0.0</v>
      </c>
      <c r="R151" s="38">
        <v>0.0</v>
      </c>
      <c r="S151" s="38">
        <v>0.0</v>
      </c>
      <c r="T151" s="38">
        <v>0.0</v>
      </c>
      <c r="U151" s="38">
        <v>0.0</v>
      </c>
      <c r="V151" s="38">
        <v>0.0</v>
      </c>
      <c r="W151" s="38">
        <v>0.0</v>
      </c>
      <c r="X151" s="38">
        <v>0.0</v>
      </c>
      <c r="Y151" s="38">
        <v>0.0</v>
      </c>
      <c r="Z151" s="38">
        <v>0.0</v>
      </c>
      <c r="AA151" s="38">
        <v>0.0</v>
      </c>
      <c r="AB151" s="38">
        <v>0.0</v>
      </c>
      <c r="AC151" s="38">
        <v>0.0</v>
      </c>
      <c r="AD151" s="38">
        <v>0.0</v>
      </c>
    </row>
    <row r="152">
      <c r="A152" s="32">
        <v>2.0</v>
      </c>
      <c r="B152" s="34" t="s">
        <v>271</v>
      </c>
      <c r="C152" s="29" t="s">
        <v>216</v>
      </c>
      <c r="D152" s="43"/>
      <c r="E152" s="38">
        <v>0.0</v>
      </c>
      <c r="F152" s="38">
        <v>0.0</v>
      </c>
      <c r="G152" s="38">
        <v>0.0</v>
      </c>
      <c r="H152" s="38">
        <v>0.0</v>
      </c>
      <c r="I152" s="38">
        <v>0.0</v>
      </c>
      <c r="J152" s="38">
        <v>0.0</v>
      </c>
      <c r="K152" s="38">
        <v>0.0</v>
      </c>
      <c r="L152" s="38">
        <v>0.0</v>
      </c>
      <c r="M152" s="38">
        <v>0.0</v>
      </c>
      <c r="N152" s="38">
        <v>0.0</v>
      </c>
      <c r="O152" s="38">
        <v>0.0</v>
      </c>
      <c r="P152" s="38">
        <v>0.0</v>
      </c>
      <c r="Q152" s="38">
        <v>0.0</v>
      </c>
      <c r="R152" s="38">
        <v>0.0</v>
      </c>
      <c r="S152" s="38">
        <v>0.0</v>
      </c>
      <c r="T152" s="38">
        <v>0.0</v>
      </c>
      <c r="U152" s="38">
        <v>0.0</v>
      </c>
      <c r="V152" s="38">
        <v>0.0</v>
      </c>
      <c r="W152" s="38">
        <v>0.0</v>
      </c>
      <c r="X152" s="38">
        <v>0.0</v>
      </c>
      <c r="Y152" s="38">
        <v>0.0</v>
      </c>
      <c r="Z152" s="38">
        <v>0.0</v>
      </c>
      <c r="AA152" s="38">
        <v>0.0</v>
      </c>
      <c r="AB152" s="38">
        <v>0.0</v>
      </c>
      <c r="AC152" s="38">
        <v>0.0</v>
      </c>
      <c r="AD152" s="38">
        <v>0.0</v>
      </c>
    </row>
    <row r="153">
      <c r="A153" s="32">
        <v>2.0</v>
      </c>
      <c r="B153" s="34" t="s">
        <v>272</v>
      </c>
      <c r="C153" s="29" t="s">
        <v>216</v>
      </c>
      <c r="D153" s="43"/>
      <c r="E153" s="38">
        <v>0.0</v>
      </c>
      <c r="F153" s="38">
        <v>0.0</v>
      </c>
      <c r="G153" s="38">
        <v>0.0</v>
      </c>
      <c r="H153" s="38">
        <v>0.0</v>
      </c>
      <c r="I153" s="38">
        <v>0.0</v>
      </c>
      <c r="J153" s="38">
        <v>0.0</v>
      </c>
      <c r="K153" s="38">
        <v>0.0</v>
      </c>
      <c r="L153" s="38">
        <v>0.0</v>
      </c>
      <c r="M153" s="38">
        <v>0.0</v>
      </c>
      <c r="N153" s="38">
        <v>0.0</v>
      </c>
      <c r="O153" s="38">
        <v>0.0</v>
      </c>
      <c r="P153" s="38">
        <v>0.0</v>
      </c>
      <c r="Q153" s="38">
        <v>0.0</v>
      </c>
      <c r="R153" s="38">
        <v>0.0</v>
      </c>
      <c r="S153" s="38">
        <v>0.0</v>
      </c>
      <c r="T153" s="38">
        <v>0.0</v>
      </c>
      <c r="U153" s="38">
        <v>0.0</v>
      </c>
      <c r="V153" s="38">
        <v>0.0</v>
      </c>
      <c r="W153" s="38">
        <v>0.0</v>
      </c>
      <c r="X153" s="38">
        <v>0.0</v>
      </c>
      <c r="Y153" s="38">
        <v>0.0</v>
      </c>
      <c r="Z153" s="38">
        <v>0.0</v>
      </c>
      <c r="AA153" s="38">
        <v>0.0</v>
      </c>
      <c r="AB153" s="38">
        <v>0.0</v>
      </c>
      <c r="AC153" s="38">
        <v>0.0</v>
      </c>
      <c r="AD153" s="38">
        <v>0.0</v>
      </c>
    </row>
    <row r="154">
      <c r="A154" s="32">
        <v>2.0</v>
      </c>
      <c r="B154" s="34" t="s">
        <v>273</v>
      </c>
      <c r="C154" s="29" t="s">
        <v>216</v>
      </c>
      <c r="D154" s="43"/>
      <c r="E154" s="38">
        <v>0.0</v>
      </c>
      <c r="F154" s="38">
        <v>0.0</v>
      </c>
      <c r="G154" s="38">
        <v>0.0</v>
      </c>
      <c r="H154" s="38">
        <v>0.0</v>
      </c>
      <c r="I154" s="38">
        <v>0.0</v>
      </c>
      <c r="J154" s="38">
        <v>0.0</v>
      </c>
      <c r="K154" s="38">
        <v>0.0</v>
      </c>
      <c r="L154" s="38">
        <v>0.0</v>
      </c>
      <c r="M154" s="38">
        <v>0.0</v>
      </c>
      <c r="N154" s="38">
        <v>0.0</v>
      </c>
      <c r="O154" s="38">
        <v>0.0</v>
      </c>
      <c r="P154" s="38">
        <v>0.0</v>
      </c>
      <c r="Q154" s="38">
        <v>0.0</v>
      </c>
      <c r="R154" s="38">
        <v>0.0</v>
      </c>
      <c r="S154" s="38">
        <v>0.0</v>
      </c>
      <c r="T154" s="38">
        <v>0.0</v>
      </c>
      <c r="U154" s="38">
        <v>0.0</v>
      </c>
      <c r="V154" s="38">
        <v>0.0</v>
      </c>
      <c r="W154" s="38">
        <v>0.0</v>
      </c>
      <c r="X154" s="38">
        <v>0.0</v>
      </c>
      <c r="Y154" s="38">
        <v>0.0</v>
      </c>
      <c r="Z154" s="38">
        <v>0.0</v>
      </c>
      <c r="AA154" s="38">
        <v>0.0</v>
      </c>
      <c r="AB154" s="38">
        <v>0.0</v>
      </c>
      <c r="AC154" s="38">
        <v>0.0</v>
      </c>
      <c r="AD154" s="38">
        <v>0.0</v>
      </c>
    </row>
    <row r="155">
      <c r="A155" s="32">
        <v>2.0</v>
      </c>
      <c r="B155" s="34" t="s">
        <v>274</v>
      </c>
      <c r="C155" s="29" t="s">
        <v>216</v>
      </c>
      <c r="D155" s="43"/>
      <c r="E155" s="38">
        <v>0.0</v>
      </c>
      <c r="F155" s="38">
        <v>0.0</v>
      </c>
      <c r="G155" s="38">
        <v>0.0</v>
      </c>
      <c r="H155" s="38">
        <v>0.0</v>
      </c>
      <c r="I155" s="38">
        <v>0.0</v>
      </c>
      <c r="J155" s="38">
        <v>0.0</v>
      </c>
      <c r="K155" s="38">
        <v>0.0</v>
      </c>
      <c r="L155" s="38">
        <v>0.0</v>
      </c>
      <c r="M155" s="38">
        <v>0.0</v>
      </c>
      <c r="N155" s="38">
        <v>0.0</v>
      </c>
      <c r="O155" s="38">
        <v>0.0</v>
      </c>
      <c r="P155" s="38">
        <v>0.0</v>
      </c>
      <c r="Q155" s="38">
        <v>0.0</v>
      </c>
      <c r="R155" s="38">
        <v>0.0</v>
      </c>
      <c r="S155" s="38">
        <v>0.0</v>
      </c>
      <c r="T155" s="38">
        <v>0.0</v>
      </c>
      <c r="U155" s="38">
        <v>0.0</v>
      </c>
      <c r="V155" s="38">
        <v>0.0</v>
      </c>
      <c r="W155" s="38">
        <v>0.0</v>
      </c>
      <c r="X155" s="38">
        <v>0.0</v>
      </c>
      <c r="Y155" s="38">
        <v>0.0</v>
      </c>
      <c r="Z155" s="38">
        <v>0.0</v>
      </c>
      <c r="AA155" s="38">
        <v>0.0</v>
      </c>
      <c r="AB155" s="38">
        <v>0.0</v>
      </c>
      <c r="AC155" s="38">
        <v>0.0</v>
      </c>
      <c r="AD155" s="38">
        <v>0.0</v>
      </c>
    </row>
    <row r="156">
      <c r="A156" s="32">
        <v>2.0</v>
      </c>
      <c r="B156" s="34" t="s">
        <v>275</v>
      </c>
      <c r="C156" s="29" t="s">
        <v>216</v>
      </c>
      <c r="D156" s="43"/>
      <c r="E156" s="38">
        <v>0.0</v>
      </c>
      <c r="F156" s="38">
        <v>0.0</v>
      </c>
      <c r="G156" s="38">
        <v>0.0</v>
      </c>
      <c r="H156" s="38">
        <v>0.0</v>
      </c>
      <c r="I156" s="38">
        <v>0.0</v>
      </c>
      <c r="J156" s="38">
        <v>0.0</v>
      </c>
      <c r="K156" s="38">
        <v>0.0</v>
      </c>
      <c r="L156" s="38">
        <v>0.0</v>
      </c>
      <c r="M156" s="38">
        <v>0.0</v>
      </c>
      <c r="N156" s="38">
        <v>0.0</v>
      </c>
      <c r="O156" s="38">
        <v>0.0</v>
      </c>
      <c r="P156" s="38">
        <v>0.0</v>
      </c>
      <c r="Q156" s="38">
        <v>0.0</v>
      </c>
      <c r="R156" s="38">
        <v>0.0</v>
      </c>
      <c r="S156" s="38">
        <v>0.0</v>
      </c>
      <c r="T156" s="38">
        <v>0.0</v>
      </c>
      <c r="U156" s="38">
        <v>0.0</v>
      </c>
      <c r="V156" s="38">
        <v>0.0</v>
      </c>
      <c r="W156" s="38">
        <v>0.0</v>
      </c>
      <c r="X156" s="38">
        <v>0.0</v>
      </c>
      <c r="Y156" s="38">
        <v>0.0</v>
      </c>
      <c r="Z156" s="38">
        <v>0.0</v>
      </c>
      <c r="AA156" s="38">
        <v>0.0</v>
      </c>
      <c r="AB156" s="38">
        <v>0.0</v>
      </c>
      <c r="AC156" s="38">
        <v>0.0</v>
      </c>
      <c r="AD156" s="38">
        <v>0.0</v>
      </c>
    </row>
    <row r="157">
      <c r="A157" s="32">
        <v>2.0</v>
      </c>
      <c r="B157" s="34" t="s">
        <v>277</v>
      </c>
      <c r="C157" s="29" t="s">
        <v>216</v>
      </c>
      <c r="D157" s="43"/>
      <c r="E157" s="38">
        <v>0.0</v>
      </c>
      <c r="F157" s="38">
        <v>0.0</v>
      </c>
      <c r="G157" s="38">
        <v>0.0</v>
      </c>
      <c r="H157" s="38">
        <v>0.0</v>
      </c>
      <c r="I157" s="38">
        <v>0.0</v>
      </c>
      <c r="J157" s="38">
        <v>0.0</v>
      </c>
      <c r="K157" s="38">
        <v>0.0</v>
      </c>
      <c r="L157" s="38">
        <v>0.0</v>
      </c>
      <c r="M157" s="38">
        <v>0.0</v>
      </c>
      <c r="N157" s="38">
        <v>0.0</v>
      </c>
      <c r="O157" s="38">
        <v>0.0</v>
      </c>
      <c r="P157" s="38">
        <v>0.0</v>
      </c>
      <c r="Q157" s="38">
        <v>0.0</v>
      </c>
      <c r="R157" s="38">
        <v>0.0</v>
      </c>
      <c r="S157" s="38">
        <v>0.0</v>
      </c>
      <c r="T157" s="38">
        <v>0.0</v>
      </c>
      <c r="U157" s="38">
        <v>0.0</v>
      </c>
      <c r="V157" s="38">
        <v>0.0</v>
      </c>
      <c r="W157" s="38">
        <v>0.0</v>
      </c>
      <c r="X157" s="38">
        <v>0.0</v>
      </c>
      <c r="Y157" s="38">
        <v>0.0</v>
      </c>
      <c r="Z157" s="38">
        <v>0.0</v>
      </c>
      <c r="AA157" s="38">
        <v>0.0</v>
      </c>
      <c r="AB157" s="38">
        <v>0.0</v>
      </c>
      <c r="AC157" s="38">
        <v>0.0</v>
      </c>
      <c r="AD157" s="38">
        <v>0.0</v>
      </c>
    </row>
    <row r="158">
      <c r="A158" s="32">
        <v>2.0</v>
      </c>
      <c r="B158" s="34" t="s">
        <v>279</v>
      </c>
      <c r="C158" s="29" t="s">
        <v>216</v>
      </c>
      <c r="D158" s="43"/>
      <c r="E158" s="38">
        <v>0.0</v>
      </c>
      <c r="F158" s="38">
        <v>0.0</v>
      </c>
      <c r="G158" s="38">
        <v>0.0</v>
      </c>
      <c r="H158" s="38">
        <v>0.0</v>
      </c>
      <c r="I158" s="38">
        <v>0.0</v>
      </c>
      <c r="J158" s="38">
        <v>0.0</v>
      </c>
      <c r="K158" s="38">
        <v>0.0</v>
      </c>
      <c r="L158" s="38">
        <v>0.0</v>
      </c>
      <c r="M158" s="38">
        <v>0.0</v>
      </c>
      <c r="N158" s="38">
        <v>0.0</v>
      </c>
      <c r="O158" s="38">
        <v>0.0</v>
      </c>
      <c r="P158" s="38">
        <v>0.0</v>
      </c>
      <c r="Q158" s="38">
        <v>0.0</v>
      </c>
      <c r="R158" s="38">
        <v>0.0</v>
      </c>
      <c r="S158" s="38">
        <v>0.0</v>
      </c>
      <c r="T158" s="38">
        <v>0.0</v>
      </c>
      <c r="U158" s="38">
        <v>0.0</v>
      </c>
      <c r="V158" s="38">
        <v>0.0</v>
      </c>
      <c r="W158" s="38">
        <v>0.0</v>
      </c>
      <c r="X158" s="38">
        <v>0.0</v>
      </c>
      <c r="Y158" s="38">
        <v>0.0</v>
      </c>
      <c r="Z158" s="38">
        <v>0.0</v>
      </c>
      <c r="AA158" s="38">
        <v>0.0</v>
      </c>
      <c r="AB158" s="38">
        <v>0.0</v>
      </c>
      <c r="AC158" s="38">
        <v>0.0</v>
      </c>
      <c r="AD158" s="38">
        <v>0.0</v>
      </c>
    </row>
    <row r="159">
      <c r="A159" s="32">
        <v>2.0</v>
      </c>
      <c r="B159" s="34" t="s">
        <v>281</v>
      </c>
      <c r="C159" s="29" t="s">
        <v>216</v>
      </c>
      <c r="D159" s="43"/>
      <c r="E159" s="38">
        <v>0.0</v>
      </c>
      <c r="F159" s="38">
        <v>0.0</v>
      </c>
      <c r="G159" s="38">
        <v>0.0</v>
      </c>
      <c r="H159" s="38">
        <v>0.0</v>
      </c>
      <c r="I159" s="38">
        <v>0.0</v>
      </c>
      <c r="J159" s="38">
        <v>0.0</v>
      </c>
      <c r="K159" s="38">
        <v>0.0</v>
      </c>
      <c r="L159" s="38">
        <v>0.0</v>
      </c>
      <c r="M159" s="38">
        <v>0.0</v>
      </c>
      <c r="N159" s="38">
        <v>0.0</v>
      </c>
      <c r="O159" s="38">
        <v>0.0</v>
      </c>
      <c r="P159" s="38">
        <v>0.0</v>
      </c>
      <c r="Q159" s="38">
        <v>0.0</v>
      </c>
      <c r="R159" s="38">
        <v>0.0</v>
      </c>
      <c r="S159" s="38">
        <v>0.0</v>
      </c>
      <c r="T159" s="38">
        <v>0.0</v>
      </c>
      <c r="U159" s="38">
        <v>0.0</v>
      </c>
      <c r="V159" s="38">
        <v>0.0</v>
      </c>
      <c r="W159" s="38">
        <v>0.0</v>
      </c>
      <c r="X159" s="38">
        <v>0.0</v>
      </c>
      <c r="Y159" s="38">
        <v>0.0</v>
      </c>
      <c r="Z159" s="38">
        <v>0.0</v>
      </c>
      <c r="AA159" s="38">
        <v>0.0</v>
      </c>
      <c r="AB159" s="38">
        <v>0.0</v>
      </c>
      <c r="AC159" s="38">
        <v>0.0</v>
      </c>
      <c r="AD159" s="38">
        <v>0.0</v>
      </c>
    </row>
    <row r="160">
      <c r="A160" s="32">
        <v>2.0</v>
      </c>
      <c r="B160" s="34" t="s">
        <v>286</v>
      </c>
      <c r="C160" s="29" t="s">
        <v>216</v>
      </c>
      <c r="D160" s="43"/>
      <c r="E160" s="38">
        <v>0.0</v>
      </c>
      <c r="F160" s="38">
        <v>0.0</v>
      </c>
      <c r="G160" s="38">
        <v>0.0</v>
      </c>
      <c r="H160" s="38">
        <v>0.0</v>
      </c>
      <c r="I160" s="38">
        <v>0.0</v>
      </c>
      <c r="J160" s="38">
        <v>0.0</v>
      </c>
      <c r="K160" s="38">
        <v>0.0</v>
      </c>
      <c r="L160" s="38">
        <v>0.0</v>
      </c>
      <c r="M160" s="38">
        <v>0.0</v>
      </c>
      <c r="N160" s="38">
        <v>0.0</v>
      </c>
      <c r="O160" s="38">
        <v>0.0</v>
      </c>
      <c r="P160" s="38">
        <v>0.0</v>
      </c>
      <c r="Q160" s="38">
        <v>0.0</v>
      </c>
      <c r="R160" s="38">
        <v>0.0</v>
      </c>
      <c r="S160" s="38">
        <v>0.0</v>
      </c>
      <c r="T160" s="38">
        <v>0.0</v>
      </c>
      <c r="U160" s="38">
        <v>0.0</v>
      </c>
      <c r="V160" s="38">
        <v>0.0</v>
      </c>
      <c r="W160" s="38">
        <v>0.0</v>
      </c>
      <c r="X160" s="38">
        <v>0.0</v>
      </c>
      <c r="Y160" s="38">
        <v>0.0</v>
      </c>
      <c r="Z160" s="38">
        <v>0.0</v>
      </c>
      <c r="AA160" s="38">
        <v>0.0</v>
      </c>
      <c r="AB160" s="38">
        <v>0.0</v>
      </c>
      <c r="AC160" s="38">
        <v>0.0</v>
      </c>
      <c r="AD160" s="38">
        <v>0.0</v>
      </c>
    </row>
    <row r="161">
      <c r="A161" s="32">
        <v>2.0</v>
      </c>
      <c r="B161" s="34" t="s">
        <v>288</v>
      </c>
      <c r="C161" s="29" t="s">
        <v>216</v>
      </c>
      <c r="D161" s="43"/>
      <c r="E161" s="38">
        <v>0.0</v>
      </c>
      <c r="F161" s="38">
        <v>0.0</v>
      </c>
      <c r="G161" s="38">
        <v>0.0</v>
      </c>
      <c r="H161" s="38">
        <v>0.0</v>
      </c>
      <c r="I161" s="38">
        <v>0.0</v>
      </c>
      <c r="J161" s="38">
        <v>0.0</v>
      </c>
      <c r="K161" s="38">
        <v>0.0</v>
      </c>
      <c r="L161" s="38">
        <v>0.0</v>
      </c>
      <c r="M161" s="38">
        <v>0.0</v>
      </c>
      <c r="N161" s="38">
        <v>0.0</v>
      </c>
      <c r="O161" s="38">
        <v>0.0</v>
      </c>
      <c r="P161" s="38">
        <v>0.0</v>
      </c>
      <c r="Q161" s="38">
        <v>0.0</v>
      </c>
      <c r="R161" s="38">
        <v>0.0</v>
      </c>
      <c r="S161" s="38">
        <v>0.0</v>
      </c>
      <c r="T161" s="38">
        <v>0.0</v>
      </c>
      <c r="U161" s="38">
        <v>0.0</v>
      </c>
      <c r="V161" s="38">
        <v>0.0</v>
      </c>
      <c r="W161" s="38">
        <v>0.0</v>
      </c>
      <c r="X161" s="38">
        <v>0.0</v>
      </c>
      <c r="Y161" s="38">
        <v>0.0</v>
      </c>
      <c r="Z161" s="38">
        <v>0.0</v>
      </c>
      <c r="AA161" s="38">
        <v>0.0</v>
      </c>
      <c r="AB161" s="38">
        <v>0.0</v>
      </c>
      <c r="AC161" s="38">
        <v>0.0</v>
      </c>
      <c r="AD161" s="38">
        <v>0.0</v>
      </c>
    </row>
    <row r="162">
      <c r="A162" s="32">
        <v>2.0</v>
      </c>
      <c r="B162" s="34" t="s">
        <v>310</v>
      </c>
      <c r="C162" s="29" t="s">
        <v>216</v>
      </c>
      <c r="D162" s="43"/>
      <c r="E162" s="38">
        <v>0.0</v>
      </c>
      <c r="F162" s="38">
        <v>0.0</v>
      </c>
      <c r="G162" s="38">
        <v>0.0</v>
      </c>
      <c r="H162" s="38">
        <v>0.0</v>
      </c>
      <c r="I162" s="38">
        <v>0.0</v>
      </c>
      <c r="J162" s="38">
        <v>0.0</v>
      </c>
      <c r="K162" s="38">
        <v>0.0</v>
      </c>
      <c r="L162" s="38">
        <v>0.0</v>
      </c>
      <c r="M162" s="38">
        <v>0.0</v>
      </c>
      <c r="N162" s="38">
        <v>0.0</v>
      </c>
      <c r="O162" s="38">
        <v>0.0</v>
      </c>
      <c r="P162" s="38">
        <v>0.0</v>
      </c>
      <c r="Q162" s="38">
        <v>0.0</v>
      </c>
      <c r="R162" s="38">
        <v>0.0</v>
      </c>
      <c r="S162" s="38">
        <v>0.0</v>
      </c>
      <c r="T162" s="38">
        <v>0.0</v>
      </c>
      <c r="U162" s="38">
        <v>0.0</v>
      </c>
      <c r="V162" s="38">
        <v>0.0</v>
      </c>
      <c r="W162" s="38">
        <v>0.0</v>
      </c>
      <c r="X162" s="38">
        <v>0.0</v>
      </c>
      <c r="Y162" s="38">
        <v>0.0</v>
      </c>
      <c r="Z162" s="38">
        <v>0.0</v>
      </c>
      <c r="AA162" s="38">
        <v>0.0</v>
      </c>
      <c r="AB162" s="38">
        <v>0.0</v>
      </c>
      <c r="AC162" s="38">
        <v>0.0</v>
      </c>
      <c r="AD162" s="38">
        <v>0.0</v>
      </c>
    </row>
    <row r="163">
      <c r="A163" s="32">
        <v>2.0</v>
      </c>
      <c r="B163" s="34" t="s">
        <v>316</v>
      </c>
      <c r="C163" s="29" t="s">
        <v>216</v>
      </c>
      <c r="D163" s="43"/>
      <c r="E163" s="38">
        <v>0.0</v>
      </c>
      <c r="F163" s="38">
        <v>0.0</v>
      </c>
      <c r="G163" s="38">
        <v>0.0</v>
      </c>
      <c r="H163" s="38">
        <v>0.0</v>
      </c>
      <c r="I163" s="38">
        <v>0.0</v>
      </c>
      <c r="J163" s="38">
        <v>0.0</v>
      </c>
      <c r="K163" s="38">
        <v>0.0</v>
      </c>
      <c r="L163" s="38">
        <v>0.0</v>
      </c>
      <c r="M163" s="38">
        <v>0.0</v>
      </c>
      <c r="N163" s="38">
        <v>0.0</v>
      </c>
      <c r="O163" s="38">
        <v>0.0</v>
      </c>
      <c r="P163" s="38">
        <v>0.0</v>
      </c>
      <c r="Q163" s="38">
        <v>0.0</v>
      </c>
      <c r="R163" s="38">
        <v>0.0</v>
      </c>
      <c r="S163" s="38">
        <v>0.0</v>
      </c>
      <c r="T163" s="38">
        <v>0.0</v>
      </c>
      <c r="U163" s="38">
        <v>0.0</v>
      </c>
      <c r="V163" s="38">
        <v>0.0</v>
      </c>
      <c r="W163" s="38">
        <v>0.0</v>
      </c>
      <c r="X163" s="38">
        <v>0.0</v>
      </c>
      <c r="Y163" s="38">
        <v>0.0</v>
      </c>
      <c r="Z163" s="38">
        <v>0.0</v>
      </c>
      <c r="AA163" s="38">
        <v>0.0</v>
      </c>
      <c r="AB163" s="38">
        <v>0.0</v>
      </c>
      <c r="AC163" s="38">
        <v>0.0</v>
      </c>
      <c r="AD163" s="38">
        <v>0.0</v>
      </c>
    </row>
    <row r="164">
      <c r="A164" s="32">
        <v>2.0</v>
      </c>
      <c r="B164" s="34" t="s">
        <v>320</v>
      </c>
      <c r="C164" s="29" t="s">
        <v>216</v>
      </c>
      <c r="D164" s="43"/>
      <c r="E164" s="38">
        <v>0.0</v>
      </c>
      <c r="F164" s="38">
        <v>0.0</v>
      </c>
      <c r="G164" s="38">
        <v>0.0</v>
      </c>
      <c r="H164" s="38">
        <v>0.0</v>
      </c>
      <c r="I164" s="38">
        <v>0.0</v>
      </c>
      <c r="J164" s="38">
        <v>0.0</v>
      </c>
      <c r="K164" s="38">
        <v>0.0</v>
      </c>
      <c r="L164" s="38">
        <v>0.0</v>
      </c>
      <c r="M164" s="38">
        <v>0.0</v>
      </c>
      <c r="N164" s="38">
        <v>0.0</v>
      </c>
      <c r="O164" s="38">
        <v>0.0</v>
      </c>
      <c r="P164" s="38">
        <v>0.0</v>
      </c>
      <c r="Q164" s="38">
        <v>0.0</v>
      </c>
      <c r="R164" s="38">
        <v>0.0</v>
      </c>
      <c r="S164" s="38">
        <v>0.0</v>
      </c>
      <c r="T164" s="38">
        <v>0.0</v>
      </c>
      <c r="U164" s="38">
        <v>0.0</v>
      </c>
      <c r="V164" s="38">
        <v>0.0</v>
      </c>
      <c r="W164" s="38">
        <v>0.0</v>
      </c>
      <c r="X164" s="38">
        <v>0.0</v>
      </c>
      <c r="Y164" s="38">
        <v>0.0</v>
      </c>
      <c r="Z164" s="38">
        <v>0.0</v>
      </c>
      <c r="AA164" s="38">
        <v>0.0</v>
      </c>
      <c r="AB164" s="38">
        <v>0.0</v>
      </c>
      <c r="AC164" s="38">
        <v>0.0</v>
      </c>
      <c r="AD164" s="38">
        <v>0.0</v>
      </c>
    </row>
    <row r="165">
      <c r="A165" s="32">
        <v>2.0</v>
      </c>
      <c r="B165" s="34" t="s">
        <v>321</v>
      </c>
      <c r="C165" s="29" t="s">
        <v>216</v>
      </c>
      <c r="D165" s="43"/>
      <c r="E165" s="38">
        <v>0.0</v>
      </c>
      <c r="F165" s="38">
        <v>0.0</v>
      </c>
      <c r="G165" s="38">
        <v>0.0</v>
      </c>
      <c r="H165" s="38">
        <v>0.0</v>
      </c>
      <c r="I165" s="38">
        <v>0.0</v>
      </c>
      <c r="J165" s="38">
        <v>0.0</v>
      </c>
      <c r="K165" s="38">
        <v>0.0</v>
      </c>
      <c r="L165" s="38">
        <v>0.0</v>
      </c>
      <c r="M165" s="38">
        <v>0.0</v>
      </c>
      <c r="N165" s="38">
        <v>0.0</v>
      </c>
      <c r="O165" s="38">
        <v>0.0</v>
      </c>
      <c r="P165" s="38">
        <v>0.0</v>
      </c>
      <c r="Q165" s="38">
        <v>0.0</v>
      </c>
      <c r="R165" s="38">
        <v>0.0</v>
      </c>
      <c r="S165" s="38">
        <v>0.0</v>
      </c>
      <c r="T165" s="38">
        <v>0.0</v>
      </c>
      <c r="U165" s="38">
        <v>0.0</v>
      </c>
      <c r="V165" s="38">
        <v>0.0</v>
      </c>
      <c r="W165" s="38">
        <v>0.0</v>
      </c>
      <c r="X165" s="38">
        <v>0.0</v>
      </c>
      <c r="Y165" s="38">
        <v>0.0</v>
      </c>
      <c r="Z165" s="38">
        <v>0.0</v>
      </c>
      <c r="AA165" s="38">
        <v>0.0</v>
      </c>
      <c r="AB165" s="38">
        <v>0.0</v>
      </c>
      <c r="AC165" s="38">
        <v>0.0</v>
      </c>
      <c r="AD165" s="38">
        <v>0.0</v>
      </c>
    </row>
    <row r="166">
      <c r="A166" s="32">
        <v>2.0</v>
      </c>
      <c r="B166" s="34" t="s">
        <v>322</v>
      </c>
      <c r="C166" s="29" t="s">
        <v>216</v>
      </c>
      <c r="D166" s="43"/>
      <c r="E166" s="38">
        <v>0.0</v>
      </c>
      <c r="F166" s="38">
        <v>0.0</v>
      </c>
      <c r="G166" s="38">
        <v>0.0</v>
      </c>
      <c r="H166" s="38">
        <v>0.0</v>
      </c>
      <c r="I166" s="38">
        <v>0.0</v>
      </c>
      <c r="J166" s="38">
        <v>0.0</v>
      </c>
      <c r="K166" s="38">
        <v>0.0</v>
      </c>
      <c r="L166" s="38">
        <v>0.0</v>
      </c>
      <c r="M166" s="38">
        <v>0.0</v>
      </c>
      <c r="N166" s="38">
        <v>0.0</v>
      </c>
      <c r="O166" s="38">
        <v>0.0</v>
      </c>
      <c r="P166" s="38">
        <v>0.0</v>
      </c>
      <c r="Q166" s="38">
        <v>0.0</v>
      </c>
      <c r="R166" s="38">
        <v>0.0</v>
      </c>
      <c r="S166" s="38">
        <v>0.0</v>
      </c>
      <c r="T166" s="38">
        <v>0.0</v>
      </c>
      <c r="U166" s="38">
        <v>0.0</v>
      </c>
      <c r="V166" s="38">
        <v>0.0</v>
      </c>
      <c r="W166" s="38">
        <v>0.0</v>
      </c>
      <c r="X166" s="38">
        <v>0.0</v>
      </c>
      <c r="Y166" s="38">
        <v>0.0</v>
      </c>
      <c r="Z166" s="38">
        <v>0.0</v>
      </c>
      <c r="AA166" s="38">
        <v>0.0</v>
      </c>
      <c r="AB166" s="38">
        <v>0.0</v>
      </c>
      <c r="AC166" s="38">
        <v>0.0</v>
      </c>
      <c r="AD166" s="38">
        <v>0.0</v>
      </c>
    </row>
    <row r="167">
      <c r="A167" s="32">
        <v>2.0</v>
      </c>
      <c r="B167" s="34" t="s">
        <v>323</v>
      </c>
      <c r="C167" s="29" t="s">
        <v>216</v>
      </c>
      <c r="D167" s="43"/>
      <c r="E167" s="38">
        <v>0.0</v>
      </c>
      <c r="F167" s="38">
        <v>0.0</v>
      </c>
      <c r="G167" s="38">
        <v>0.0</v>
      </c>
      <c r="H167" s="38">
        <v>0.0</v>
      </c>
      <c r="I167" s="38">
        <v>0.0</v>
      </c>
      <c r="J167" s="38">
        <v>0.0</v>
      </c>
      <c r="K167" s="38">
        <v>0.0</v>
      </c>
      <c r="L167" s="38">
        <v>0.0</v>
      </c>
      <c r="M167" s="38">
        <v>0.0</v>
      </c>
      <c r="N167" s="38">
        <v>0.0</v>
      </c>
      <c r="O167" s="38">
        <v>0.0</v>
      </c>
      <c r="P167" s="38">
        <v>0.0</v>
      </c>
      <c r="Q167" s="38">
        <v>0.0</v>
      </c>
      <c r="R167" s="38">
        <v>0.0</v>
      </c>
      <c r="S167" s="38">
        <v>0.0</v>
      </c>
      <c r="T167" s="38">
        <v>0.0</v>
      </c>
      <c r="U167" s="38">
        <v>0.0</v>
      </c>
      <c r="V167" s="38">
        <v>0.0</v>
      </c>
      <c r="W167" s="38">
        <v>0.0</v>
      </c>
      <c r="X167" s="38">
        <v>0.0</v>
      </c>
      <c r="Y167" s="38">
        <v>0.0</v>
      </c>
      <c r="Z167" s="38">
        <v>0.0</v>
      </c>
      <c r="AA167" s="38">
        <v>0.0</v>
      </c>
      <c r="AB167" s="38">
        <v>0.0</v>
      </c>
      <c r="AC167" s="38">
        <v>0.0</v>
      </c>
      <c r="AD167" s="38">
        <v>0.0</v>
      </c>
    </row>
    <row r="168">
      <c r="A168" s="32">
        <v>2.0</v>
      </c>
      <c r="B168" s="34" t="s">
        <v>324</v>
      </c>
      <c r="C168" s="29" t="s">
        <v>216</v>
      </c>
      <c r="D168" s="43"/>
      <c r="E168" s="38">
        <v>0.0</v>
      </c>
      <c r="F168" s="38">
        <v>0.0</v>
      </c>
      <c r="G168" s="38">
        <v>0.0</v>
      </c>
      <c r="H168" s="38">
        <v>0.0</v>
      </c>
      <c r="I168" s="38">
        <v>0.0</v>
      </c>
      <c r="J168" s="38">
        <v>0.0</v>
      </c>
      <c r="K168" s="38">
        <v>0.0</v>
      </c>
      <c r="L168" s="38">
        <v>0.0</v>
      </c>
      <c r="M168" s="38">
        <v>0.0</v>
      </c>
      <c r="N168" s="38">
        <v>0.0</v>
      </c>
      <c r="O168" s="38">
        <v>0.0</v>
      </c>
      <c r="P168" s="38">
        <v>0.0</v>
      </c>
      <c r="Q168" s="38">
        <v>0.0</v>
      </c>
      <c r="R168" s="38">
        <v>0.0</v>
      </c>
      <c r="S168" s="38">
        <v>0.0</v>
      </c>
      <c r="T168" s="38">
        <v>0.0</v>
      </c>
      <c r="U168" s="38">
        <v>0.0</v>
      </c>
      <c r="V168" s="38">
        <v>0.0</v>
      </c>
      <c r="W168" s="38">
        <v>0.0</v>
      </c>
      <c r="X168" s="38">
        <v>0.0</v>
      </c>
      <c r="Y168" s="38">
        <v>0.0</v>
      </c>
      <c r="Z168" s="38">
        <v>0.0</v>
      </c>
      <c r="AA168" s="38">
        <v>0.0</v>
      </c>
      <c r="AB168" s="38">
        <v>0.0</v>
      </c>
      <c r="AC168" s="38">
        <v>0.0</v>
      </c>
      <c r="AD168" s="38">
        <v>0.0</v>
      </c>
    </row>
    <row r="169">
      <c r="A169" s="32">
        <v>2.0</v>
      </c>
      <c r="B169" s="34" t="s">
        <v>325</v>
      </c>
      <c r="C169" s="29" t="s">
        <v>216</v>
      </c>
      <c r="D169" s="43"/>
      <c r="E169" s="38">
        <v>0.0</v>
      </c>
      <c r="F169" s="38">
        <v>0.0</v>
      </c>
      <c r="G169" s="38">
        <v>0.0</v>
      </c>
      <c r="H169" s="38">
        <v>0.0</v>
      </c>
      <c r="I169" s="38">
        <v>0.0</v>
      </c>
      <c r="J169" s="38">
        <v>0.0</v>
      </c>
      <c r="K169" s="38">
        <v>0.0</v>
      </c>
      <c r="L169" s="38">
        <v>0.0</v>
      </c>
      <c r="M169" s="38">
        <v>0.0</v>
      </c>
      <c r="N169" s="38">
        <v>0.0</v>
      </c>
      <c r="O169" s="38">
        <v>0.0</v>
      </c>
      <c r="P169" s="38">
        <v>0.0</v>
      </c>
      <c r="Q169" s="38">
        <v>0.0</v>
      </c>
      <c r="R169" s="38">
        <v>0.0</v>
      </c>
      <c r="S169" s="38">
        <v>0.0</v>
      </c>
      <c r="T169" s="38">
        <v>0.0</v>
      </c>
      <c r="U169" s="38">
        <v>0.0</v>
      </c>
      <c r="V169" s="38">
        <v>0.0</v>
      </c>
      <c r="W169" s="38">
        <v>0.0</v>
      </c>
      <c r="X169" s="38">
        <v>0.0</v>
      </c>
      <c r="Y169" s="38">
        <v>0.0</v>
      </c>
      <c r="Z169" s="38">
        <v>0.0</v>
      </c>
      <c r="AA169" s="38">
        <v>0.0</v>
      </c>
      <c r="AB169" s="38">
        <v>0.0</v>
      </c>
      <c r="AC169" s="38">
        <v>0.0</v>
      </c>
      <c r="AD169" s="38">
        <v>0.0</v>
      </c>
    </row>
    <row r="170">
      <c r="A170" s="32">
        <v>2.0</v>
      </c>
      <c r="B170" s="34" t="s">
        <v>326</v>
      </c>
      <c r="C170" s="29" t="s">
        <v>216</v>
      </c>
      <c r="D170" s="43"/>
      <c r="E170" s="38">
        <v>0.0</v>
      </c>
      <c r="F170" s="38">
        <v>0.0</v>
      </c>
      <c r="G170" s="38">
        <v>0.0</v>
      </c>
      <c r="H170" s="38">
        <v>0.0</v>
      </c>
      <c r="I170" s="38">
        <v>0.0</v>
      </c>
      <c r="J170" s="38">
        <v>0.0</v>
      </c>
      <c r="K170" s="38">
        <v>0.0</v>
      </c>
      <c r="L170" s="38">
        <v>0.0</v>
      </c>
      <c r="M170" s="38">
        <v>0.0</v>
      </c>
      <c r="N170" s="38">
        <v>0.0</v>
      </c>
      <c r="O170" s="38">
        <v>0.0</v>
      </c>
      <c r="P170" s="38">
        <v>0.0</v>
      </c>
      <c r="Q170" s="38">
        <v>0.0</v>
      </c>
      <c r="R170" s="38">
        <v>0.0</v>
      </c>
      <c r="S170" s="38">
        <v>0.0</v>
      </c>
      <c r="T170" s="38">
        <v>0.0</v>
      </c>
      <c r="U170" s="38">
        <v>0.0</v>
      </c>
      <c r="V170" s="38">
        <v>0.0</v>
      </c>
      <c r="W170" s="38">
        <v>0.0</v>
      </c>
      <c r="X170" s="38">
        <v>0.0</v>
      </c>
      <c r="Y170" s="38">
        <v>0.0</v>
      </c>
      <c r="Z170" s="38">
        <v>0.0</v>
      </c>
      <c r="AA170" s="38">
        <v>0.0</v>
      </c>
      <c r="AB170" s="38">
        <v>0.0</v>
      </c>
      <c r="AC170" s="38">
        <v>0.0</v>
      </c>
      <c r="AD170" s="38">
        <v>0.0</v>
      </c>
    </row>
    <row r="171">
      <c r="A171" s="32">
        <v>2.0</v>
      </c>
      <c r="B171" s="34" t="s">
        <v>327</v>
      </c>
      <c r="C171" s="29" t="s">
        <v>216</v>
      </c>
      <c r="D171" s="43"/>
      <c r="E171" s="38">
        <v>0.0</v>
      </c>
      <c r="F171" s="38">
        <v>0.0</v>
      </c>
      <c r="G171" s="38">
        <v>0.0</v>
      </c>
      <c r="H171" s="38">
        <v>0.0</v>
      </c>
      <c r="I171" s="38">
        <v>0.0</v>
      </c>
      <c r="J171" s="38">
        <v>0.0</v>
      </c>
      <c r="K171" s="38">
        <v>0.0</v>
      </c>
      <c r="L171" s="38">
        <v>0.0</v>
      </c>
      <c r="M171" s="38">
        <v>0.0</v>
      </c>
      <c r="N171" s="38">
        <v>0.0</v>
      </c>
      <c r="O171" s="38">
        <v>0.0</v>
      </c>
      <c r="P171" s="38">
        <v>0.0</v>
      </c>
      <c r="Q171" s="38">
        <v>0.0</v>
      </c>
      <c r="R171" s="38">
        <v>0.0</v>
      </c>
      <c r="S171" s="38">
        <v>0.0</v>
      </c>
      <c r="T171" s="38">
        <v>0.0</v>
      </c>
      <c r="U171" s="38">
        <v>0.0</v>
      </c>
      <c r="V171" s="38">
        <v>0.0</v>
      </c>
      <c r="W171" s="38">
        <v>0.0</v>
      </c>
      <c r="X171" s="38">
        <v>0.0</v>
      </c>
      <c r="Y171" s="38">
        <v>0.0</v>
      </c>
      <c r="Z171" s="38">
        <v>0.0</v>
      </c>
      <c r="AA171" s="38">
        <v>0.0</v>
      </c>
      <c r="AB171" s="38">
        <v>0.0</v>
      </c>
      <c r="AC171" s="38">
        <v>0.0</v>
      </c>
      <c r="AD171" s="38">
        <v>0.0</v>
      </c>
    </row>
    <row r="172">
      <c r="A172" s="32">
        <v>2.0</v>
      </c>
      <c r="B172" s="34" t="s">
        <v>328</v>
      </c>
      <c r="C172" s="29" t="s">
        <v>216</v>
      </c>
      <c r="D172" s="43"/>
      <c r="E172" s="38">
        <v>0.0</v>
      </c>
      <c r="F172" s="38">
        <v>0.0</v>
      </c>
      <c r="G172" s="38">
        <v>0.0</v>
      </c>
      <c r="H172" s="38">
        <v>0.0</v>
      </c>
      <c r="I172" s="38">
        <v>0.0</v>
      </c>
      <c r="J172" s="38">
        <v>0.0</v>
      </c>
      <c r="K172" s="38">
        <v>0.0</v>
      </c>
      <c r="L172" s="38">
        <v>0.0</v>
      </c>
      <c r="M172" s="38">
        <v>0.0</v>
      </c>
      <c r="N172" s="38">
        <v>0.0</v>
      </c>
      <c r="O172" s="38">
        <v>0.0</v>
      </c>
      <c r="P172" s="38">
        <v>0.0</v>
      </c>
      <c r="Q172" s="38">
        <v>0.0</v>
      </c>
      <c r="R172" s="38">
        <v>0.0</v>
      </c>
      <c r="S172" s="38">
        <v>0.0</v>
      </c>
      <c r="T172" s="38">
        <v>0.0</v>
      </c>
      <c r="U172" s="38">
        <v>0.0</v>
      </c>
      <c r="V172" s="38">
        <v>0.0</v>
      </c>
      <c r="W172" s="38">
        <v>0.0</v>
      </c>
      <c r="X172" s="38">
        <v>0.0</v>
      </c>
      <c r="Y172" s="38">
        <v>0.0</v>
      </c>
      <c r="Z172" s="38">
        <v>0.0</v>
      </c>
      <c r="AA172" s="38">
        <v>0.0</v>
      </c>
      <c r="AB172" s="38">
        <v>0.0</v>
      </c>
      <c r="AC172" s="38">
        <v>0.0</v>
      </c>
      <c r="AD172" s="38">
        <v>0.0</v>
      </c>
    </row>
    <row r="173">
      <c r="A173" s="32">
        <v>2.0</v>
      </c>
      <c r="B173" s="34" t="s">
        <v>329</v>
      </c>
      <c r="C173" s="29" t="s">
        <v>216</v>
      </c>
      <c r="D173" s="43"/>
      <c r="E173" s="38">
        <v>0.0</v>
      </c>
      <c r="F173" s="38">
        <v>0.0</v>
      </c>
      <c r="G173" s="38">
        <v>0.0</v>
      </c>
      <c r="H173" s="38">
        <v>0.0</v>
      </c>
      <c r="I173" s="38">
        <v>0.0</v>
      </c>
      <c r="J173" s="38">
        <v>0.0</v>
      </c>
      <c r="K173" s="38">
        <v>0.0</v>
      </c>
      <c r="L173" s="38">
        <v>0.0</v>
      </c>
      <c r="M173" s="38">
        <v>0.0</v>
      </c>
      <c r="N173" s="38">
        <v>0.0</v>
      </c>
      <c r="O173" s="38">
        <v>0.0</v>
      </c>
      <c r="P173" s="38">
        <v>0.0</v>
      </c>
      <c r="Q173" s="38">
        <v>0.0</v>
      </c>
      <c r="R173" s="38">
        <v>0.0</v>
      </c>
      <c r="S173" s="38">
        <v>0.0</v>
      </c>
      <c r="T173" s="38">
        <v>0.0</v>
      </c>
      <c r="U173" s="38">
        <v>0.0</v>
      </c>
      <c r="V173" s="38">
        <v>0.0</v>
      </c>
      <c r="W173" s="38">
        <v>0.0</v>
      </c>
      <c r="X173" s="38">
        <v>0.0</v>
      </c>
      <c r="Y173" s="38">
        <v>0.0</v>
      </c>
      <c r="Z173" s="38">
        <v>0.0</v>
      </c>
      <c r="AA173" s="38">
        <v>0.0</v>
      </c>
      <c r="AB173" s="38">
        <v>0.0</v>
      </c>
      <c r="AC173" s="38">
        <v>0.0</v>
      </c>
      <c r="AD173" s="38">
        <v>0.0</v>
      </c>
    </row>
    <row r="174">
      <c r="A174" s="32">
        <v>2.0</v>
      </c>
      <c r="B174" s="34" t="s">
        <v>330</v>
      </c>
      <c r="C174" s="29" t="s">
        <v>216</v>
      </c>
      <c r="D174" s="43"/>
      <c r="E174" s="38">
        <v>0.0</v>
      </c>
      <c r="F174" s="38">
        <v>0.0</v>
      </c>
      <c r="G174" s="38">
        <v>0.0</v>
      </c>
      <c r="H174" s="38">
        <v>0.0</v>
      </c>
      <c r="I174" s="38">
        <v>0.0</v>
      </c>
      <c r="J174" s="38">
        <v>0.0</v>
      </c>
      <c r="K174" s="38">
        <v>0.0</v>
      </c>
      <c r="L174" s="38">
        <v>0.0</v>
      </c>
      <c r="M174" s="38">
        <v>0.0</v>
      </c>
      <c r="N174" s="38">
        <v>0.0</v>
      </c>
      <c r="O174" s="38">
        <v>0.0</v>
      </c>
      <c r="P174" s="38">
        <v>0.0</v>
      </c>
      <c r="Q174" s="38">
        <v>0.0</v>
      </c>
      <c r="R174" s="38">
        <v>0.0</v>
      </c>
      <c r="S174" s="38">
        <v>0.0</v>
      </c>
      <c r="T174" s="38">
        <v>0.0</v>
      </c>
      <c r="U174" s="38">
        <v>0.0</v>
      </c>
      <c r="V174" s="38">
        <v>0.0</v>
      </c>
      <c r="W174" s="38">
        <v>0.0</v>
      </c>
      <c r="X174" s="38">
        <v>0.0</v>
      </c>
      <c r="Y174" s="38">
        <v>0.0</v>
      </c>
      <c r="Z174" s="38">
        <v>0.0</v>
      </c>
      <c r="AA174" s="38">
        <v>0.0</v>
      </c>
      <c r="AB174" s="38">
        <v>0.0</v>
      </c>
      <c r="AC174" s="38">
        <v>0.0</v>
      </c>
      <c r="AD174" s="38">
        <v>0.0</v>
      </c>
    </row>
    <row r="175">
      <c r="A175" s="32">
        <v>2.0</v>
      </c>
      <c r="B175" s="34" t="s">
        <v>331</v>
      </c>
      <c r="C175" s="29" t="s">
        <v>216</v>
      </c>
      <c r="D175" s="43"/>
      <c r="E175" s="38">
        <v>0.0</v>
      </c>
      <c r="F175" s="38">
        <v>0.0</v>
      </c>
      <c r="G175" s="38">
        <v>0.0</v>
      </c>
      <c r="H175" s="38">
        <v>0.0</v>
      </c>
      <c r="I175" s="38">
        <v>0.0</v>
      </c>
      <c r="J175" s="38">
        <v>0.0</v>
      </c>
      <c r="K175" s="38">
        <v>0.0</v>
      </c>
      <c r="L175" s="38">
        <v>0.0</v>
      </c>
      <c r="M175" s="38">
        <v>0.0</v>
      </c>
      <c r="N175" s="38">
        <v>0.0</v>
      </c>
      <c r="O175" s="38">
        <v>0.0</v>
      </c>
      <c r="P175" s="38">
        <v>0.0</v>
      </c>
      <c r="Q175" s="38">
        <v>0.0</v>
      </c>
      <c r="R175" s="38">
        <v>0.0</v>
      </c>
      <c r="S175" s="38">
        <v>0.0</v>
      </c>
      <c r="T175" s="38">
        <v>0.0</v>
      </c>
      <c r="U175" s="38">
        <v>0.0</v>
      </c>
      <c r="V175" s="38">
        <v>0.0</v>
      </c>
      <c r="W175" s="38">
        <v>0.0</v>
      </c>
      <c r="X175" s="38">
        <v>0.0</v>
      </c>
      <c r="Y175" s="38">
        <v>0.0</v>
      </c>
      <c r="Z175" s="38">
        <v>0.0</v>
      </c>
      <c r="AA175" s="38">
        <v>0.0</v>
      </c>
      <c r="AB175" s="38">
        <v>0.0</v>
      </c>
      <c r="AC175" s="38">
        <v>0.0</v>
      </c>
      <c r="AD175" s="38">
        <v>0.0</v>
      </c>
    </row>
    <row r="176">
      <c r="A176" s="32">
        <v>2.0</v>
      </c>
      <c r="B176" s="34" t="s">
        <v>332</v>
      </c>
      <c r="C176" s="29" t="s">
        <v>216</v>
      </c>
      <c r="D176" s="43"/>
      <c r="E176" s="38">
        <v>0.0</v>
      </c>
      <c r="F176" s="38">
        <v>0.0</v>
      </c>
      <c r="G176" s="38">
        <v>0.0</v>
      </c>
      <c r="H176" s="38">
        <v>0.0</v>
      </c>
      <c r="I176" s="38">
        <v>0.0</v>
      </c>
      <c r="J176" s="38">
        <v>0.0</v>
      </c>
      <c r="K176" s="38">
        <v>0.0</v>
      </c>
      <c r="L176" s="38">
        <v>0.0</v>
      </c>
      <c r="M176" s="38">
        <v>0.0</v>
      </c>
      <c r="N176" s="38">
        <v>0.0</v>
      </c>
      <c r="O176" s="38">
        <v>0.0</v>
      </c>
      <c r="P176" s="38">
        <v>0.0</v>
      </c>
      <c r="Q176" s="38">
        <v>0.0</v>
      </c>
      <c r="R176" s="38">
        <v>0.0</v>
      </c>
      <c r="S176" s="38">
        <v>0.0</v>
      </c>
      <c r="T176" s="38">
        <v>0.0</v>
      </c>
      <c r="U176" s="38">
        <v>0.0</v>
      </c>
      <c r="V176" s="38">
        <v>0.0</v>
      </c>
      <c r="W176" s="38">
        <v>0.0</v>
      </c>
      <c r="X176" s="38">
        <v>0.0</v>
      </c>
      <c r="Y176" s="38">
        <v>0.0</v>
      </c>
      <c r="Z176" s="38">
        <v>0.0</v>
      </c>
      <c r="AA176" s="38">
        <v>0.0</v>
      </c>
      <c r="AB176" s="38">
        <v>0.0</v>
      </c>
      <c r="AC176" s="38">
        <v>0.0</v>
      </c>
      <c r="AD176" s="38">
        <v>0.0</v>
      </c>
    </row>
    <row r="177">
      <c r="A177" s="32">
        <v>2.0</v>
      </c>
      <c r="B177" s="34" t="s">
        <v>333</v>
      </c>
      <c r="C177" s="29" t="s">
        <v>216</v>
      </c>
      <c r="D177" s="43"/>
      <c r="E177" s="38">
        <v>0.0</v>
      </c>
      <c r="F177" s="38">
        <v>0.0</v>
      </c>
      <c r="G177" s="38">
        <v>0.0</v>
      </c>
      <c r="H177" s="38">
        <v>0.0</v>
      </c>
      <c r="I177" s="38">
        <v>0.0</v>
      </c>
      <c r="J177" s="38">
        <v>0.0</v>
      </c>
      <c r="K177" s="38">
        <v>0.0</v>
      </c>
      <c r="L177" s="38">
        <v>0.0</v>
      </c>
      <c r="M177" s="38">
        <v>0.0</v>
      </c>
      <c r="N177" s="38">
        <v>0.0</v>
      </c>
      <c r="O177" s="38">
        <v>0.0</v>
      </c>
      <c r="P177" s="38">
        <v>0.0</v>
      </c>
      <c r="Q177" s="38">
        <v>0.0</v>
      </c>
      <c r="R177" s="38">
        <v>0.0</v>
      </c>
      <c r="S177" s="38">
        <v>0.0</v>
      </c>
      <c r="T177" s="38">
        <v>0.0</v>
      </c>
      <c r="U177" s="38">
        <v>0.0</v>
      </c>
      <c r="V177" s="38">
        <v>0.0</v>
      </c>
      <c r="W177" s="38">
        <v>0.0</v>
      </c>
      <c r="X177" s="38">
        <v>0.0</v>
      </c>
      <c r="Y177" s="38">
        <v>0.0</v>
      </c>
      <c r="Z177" s="38">
        <v>0.0</v>
      </c>
      <c r="AA177" s="38">
        <v>0.0</v>
      </c>
      <c r="AB177" s="38">
        <v>0.0</v>
      </c>
      <c r="AC177" s="38">
        <v>0.0</v>
      </c>
      <c r="AD177" s="38">
        <v>0.0</v>
      </c>
    </row>
    <row r="178">
      <c r="A178" s="32">
        <v>2.0</v>
      </c>
      <c r="B178" s="34" t="s">
        <v>334</v>
      </c>
      <c r="C178" s="29" t="s">
        <v>216</v>
      </c>
      <c r="D178" s="43"/>
      <c r="E178" s="38">
        <v>0.0</v>
      </c>
      <c r="F178" s="38">
        <v>0.0</v>
      </c>
      <c r="G178" s="38">
        <v>0.0</v>
      </c>
      <c r="H178" s="38">
        <v>0.0</v>
      </c>
      <c r="I178" s="38">
        <v>0.0</v>
      </c>
      <c r="J178" s="38">
        <v>0.0</v>
      </c>
      <c r="K178" s="38">
        <v>0.0</v>
      </c>
      <c r="L178" s="38">
        <v>0.0</v>
      </c>
      <c r="M178" s="38">
        <v>0.0</v>
      </c>
      <c r="N178" s="38">
        <v>0.0</v>
      </c>
      <c r="O178" s="38">
        <v>0.0</v>
      </c>
      <c r="P178" s="38">
        <v>0.0</v>
      </c>
      <c r="Q178" s="38">
        <v>0.0</v>
      </c>
      <c r="R178" s="38">
        <v>0.0</v>
      </c>
      <c r="S178" s="38">
        <v>0.0</v>
      </c>
      <c r="T178" s="38">
        <v>0.0</v>
      </c>
      <c r="U178" s="38">
        <v>0.0</v>
      </c>
      <c r="V178" s="38">
        <v>0.0</v>
      </c>
      <c r="W178" s="38">
        <v>0.0</v>
      </c>
      <c r="X178" s="38">
        <v>0.0</v>
      </c>
      <c r="Y178" s="38">
        <v>0.0</v>
      </c>
      <c r="Z178" s="38">
        <v>0.0</v>
      </c>
      <c r="AA178" s="38">
        <v>0.0</v>
      </c>
      <c r="AB178" s="38">
        <v>0.0</v>
      </c>
      <c r="AC178" s="38">
        <v>0.0</v>
      </c>
      <c r="AD178" s="38">
        <v>0.0</v>
      </c>
    </row>
    <row r="179">
      <c r="A179" s="32">
        <v>2.0</v>
      </c>
      <c r="B179" s="34" t="s">
        <v>335</v>
      </c>
      <c r="C179" s="29" t="s">
        <v>216</v>
      </c>
      <c r="D179" s="43"/>
      <c r="E179" s="38">
        <v>0.0</v>
      </c>
      <c r="F179" s="38">
        <v>0.0</v>
      </c>
      <c r="G179" s="38">
        <v>0.0</v>
      </c>
      <c r="H179" s="38">
        <v>0.0</v>
      </c>
      <c r="I179" s="38">
        <v>0.0</v>
      </c>
      <c r="J179" s="38">
        <v>0.0</v>
      </c>
      <c r="K179" s="38">
        <v>0.0</v>
      </c>
      <c r="L179" s="38">
        <v>0.0</v>
      </c>
      <c r="M179" s="38">
        <v>0.0</v>
      </c>
      <c r="N179" s="38">
        <v>0.0</v>
      </c>
      <c r="O179" s="38">
        <v>0.0</v>
      </c>
      <c r="P179" s="38">
        <v>0.0</v>
      </c>
      <c r="Q179" s="38">
        <v>0.0</v>
      </c>
      <c r="R179" s="38">
        <v>0.0</v>
      </c>
      <c r="S179" s="38">
        <v>0.0</v>
      </c>
      <c r="T179" s="38">
        <v>0.0</v>
      </c>
      <c r="U179" s="38">
        <v>0.0</v>
      </c>
      <c r="V179" s="38">
        <v>0.0</v>
      </c>
      <c r="W179" s="38">
        <v>0.0</v>
      </c>
      <c r="X179" s="38">
        <v>0.0</v>
      </c>
      <c r="Y179" s="38">
        <v>0.0</v>
      </c>
      <c r="Z179" s="38">
        <v>0.0</v>
      </c>
      <c r="AA179" s="38">
        <v>0.0</v>
      </c>
      <c r="AB179" s="38">
        <v>0.0</v>
      </c>
      <c r="AC179" s="38">
        <v>0.0</v>
      </c>
      <c r="AD179" s="38">
        <v>0.0</v>
      </c>
    </row>
    <row r="180">
      <c r="A180" s="32">
        <v>2.0</v>
      </c>
      <c r="B180" s="34" t="s">
        <v>336</v>
      </c>
      <c r="C180" s="29" t="s">
        <v>216</v>
      </c>
      <c r="D180" s="43"/>
      <c r="E180" s="38">
        <v>0.0</v>
      </c>
      <c r="F180" s="38">
        <v>0.0</v>
      </c>
      <c r="G180" s="38">
        <v>0.0</v>
      </c>
      <c r="H180" s="38">
        <v>0.0</v>
      </c>
      <c r="I180" s="38">
        <v>0.0</v>
      </c>
      <c r="J180" s="38">
        <v>0.0</v>
      </c>
      <c r="K180" s="38">
        <v>0.0</v>
      </c>
      <c r="L180" s="38">
        <v>0.0</v>
      </c>
      <c r="M180" s="38">
        <v>0.0</v>
      </c>
      <c r="N180" s="38">
        <v>0.0</v>
      </c>
      <c r="O180" s="38">
        <v>0.0</v>
      </c>
      <c r="P180" s="38">
        <v>0.0</v>
      </c>
      <c r="Q180" s="38">
        <v>0.0</v>
      </c>
      <c r="R180" s="38">
        <v>0.0</v>
      </c>
      <c r="S180" s="38">
        <v>0.0</v>
      </c>
      <c r="T180" s="38">
        <v>0.0</v>
      </c>
      <c r="U180" s="38">
        <v>0.0</v>
      </c>
      <c r="V180" s="38">
        <v>0.0</v>
      </c>
      <c r="W180" s="38">
        <v>0.0</v>
      </c>
      <c r="X180" s="38">
        <v>0.0</v>
      </c>
      <c r="Y180" s="38">
        <v>0.0</v>
      </c>
      <c r="Z180" s="38">
        <v>0.0</v>
      </c>
      <c r="AA180" s="38">
        <v>0.0</v>
      </c>
      <c r="AB180" s="38">
        <v>0.0</v>
      </c>
      <c r="AC180" s="38">
        <v>0.0</v>
      </c>
      <c r="AD180" s="38">
        <v>0.0</v>
      </c>
    </row>
    <row r="181">
      <c r="A181" s="32">
        <v>2.0</v>
      </c>
      <c r="B181" s="34" t="s">
        <v>337</v>
      </c>
      <c r="C181" s="29" t="s">
        <v>216</v>
      </c>
      <c r="D181" s="43"/>
      <c r="E181" s="38">
        <v>0.0</v>
      </c>
      <c r="F181" s="38">
        <v>0.0</v>
      </c>
      <c r="G181" s="38">
        <v>0.0</v>
      </c>
      <c r="H181" s="38">
        <v>0.0</v>
      </c>
      <c r="I181" s="38">
        <v>0.0</v>
      </c>
      <c r="J181" s="38">
        <v>0.0</v>
      </c>
      <c r="K181" s="38">
        <v>0.0</v>
      </c>
      <c r="L181" s="38">
        <v>0.0</v>
      </c>
      <c r="M181" s="38">
        <v>0.0</v>
      </c>
      <c r="N181" s="38">
        <v>0.0</v>
      </c>
      <c r="O181" s="38">
        <v>0.0</v>
      </c>
      <c r="P181" s="38">
        <v>0.0</v>
      </c>
      <c r="Q181" s="38">
        <v>0.0</v>
      </c>
      <c r="R181" s="38">
        <v>0.0</v>
      </c>
      <c r="S181" s="38">
        <v>0.0</v>
      </c>
      <c r="T181" s="38">
        <v>0.0</v>
      </c>
      <c r="U181" s="38">
        <v>0.0</v>
      </c>
      <c r="V181" s="38">
        <v>0.0</v>
      </c>
      <c r="W181" s="38">
        <v>0.0</v>
      </c>
      <c r="X181" s="38">
        <v>0.0</v>
      </c>
      <c r="Y181" s="38">
        <v>0.0</v>
      </c>
      <c r="Z181" s="38">
        <v>0.0</v>
      </c>
      <c r="AA181" s="38">
        <v>0.0</v>
      </c>
      <c r="AB181" s="38">
        <v>0.0</v>
      </c>
      <c r="AC181" s="38">
        <v>0.0</v>
      </c>
      <c r="AD181" s="38">
        <v>0.0</v>
      </c>
    </row>
    <row r="182">
      <c r="A182" s="32">
        <v>2.0</v>
      </c>
      <c r="B182" s="34" t="s">
        <v>338</v>
      </c>
      <c r="C182" s="29" t="s">
        <v>216</v>
      </c>
      <c r="D182" s="43"/>
      <c r="E182" s="38">
        <v>0.0</v>
      </c>
      <c r="F182" s="38">
        <v>0.0</v>
      </c>
      <c r="G182" s="38">
        <v>0.0</v>
      </c>
      <c r="H182" s="38">
        <v>0.0</v>
      </c>
      <c r="I182" s="38">
        <v>0.0</v>
      </c>
      <c r="J182" s="38">
        <v>0.0</v>
      </c>
      <c r="K182" s="38">
        <v>0.0</v>
      </c>
      <c r="L182" s="38">
        <v>0.0</v>
      </c>
      <c r="M182" s="38">
        <v>0.0</v>
      </c>
      <c r="N182" s="38">
        <v>0.0</v>
      </c>
      <c r="O182" s="38">
        <v>0.0</v>
      </c>
      <c r="P182" s="38">
        <v>0.0</v>
      </c>
      <c r="Q182" s="38">
        <v>0.0</v>
      </c>
      <c r="R182" s="38">
        <v>0.0</v>
      </c>
      <c r="S182" s="38">
        <v>0.0</v>
      </c>
      <c r="T182" s="38">
        <v>0.0</v>
      </c>
      <c r="U182" s="38">
        <v>0.0</v>
      </c>
      <c r="V182" s="38">
        <v>0.0</v>
      </c>
      <c r="W182" s="38">
        <v>0.0</v>
      </c>
      <c r="X182" s="38">
        <v>0.0</v>
      </c>
      <c r="Y182" s="38">
        <v>0.0</v>
      </c>
      <c r="Z182" s="38">
        <v>0.0</v>
      </c>
      <c r="AA182" s="38">
        <v>0.0</v>
      </c>
      <c r="AB182" s="38">
        <v>0.0</v>
      </c>
      <c r="AC182" s="38">
        <v>0.0</v>
      </c>
      <c r="AD182" s="38">
        <v>0.0</v>
      </c>
    </row>
    <row r="183">
      <c r="A183" s="32">
        <v>2.0</v>
      </c>
      <c r="B183" s="34" t="s">
        <v>339</v>
      </c>
      <c r="C183" s="29" t="s">
        <v>216</v>
      </c>
      <c r="D183" s="43"/>
      <c r="E183" s="38">
        <v>0.0</v>
      </c>
      <c r="F183" s="38">
        <v>0.0</v>
      </c>
      <c r="G183" s="38">
        <v>0.0</v>
      </c>
      <c r="H183" s="38">
        <v>0.0</v>
      </c>
      <c r="I183" s="38">
        <v>0.0</v>
      </c>
      <c r="J183" s="38">
        <v>0.0</v>
      </c>
      <c r="K183" s="38">
        <v>0.0</v>
      </c>
      <c r="L183" s="38">
        <v>0.0</v>
      </c>
      <c r="M183" s="38">
        <v>0.0</v>
      </c>
      <c r="N183" s="38">
        <v>0.0</v>
      </c>
      <c r="O183" s="38">
        <v>0.0</v>
      </c>
      <c r="P183" s="38">
        <v>0.0</v>
      </c>
      <c r="Q183" s="38">
        <v>0.0</v>
      </c>
      <c r="R183" s="38">
        <v>0.0</v>
      </c>
      <c r="S183" s="38">
        <v>0.0</v>
      </c>
      <c r="T183" s="38">
        <v>0.0</v>
      </c>
      <c r="U183" s="38">
        <v>0.0</v>
      </c>
      <c r="V183" s="38">
        <v>0.0</v>
      </c>
      <c r="W183" s="38">
        <v>0.0</v>
      </c>
      <c r="X183" s="38">
        <v>0.0</v>
      </c>
      <c r="Y183" s="38">
        <v>0.0</v>
      </c>
      <c r="Z183" s="38">
        <v>0.0</v>
      </c>
      <c r="AA183" s="38">
        <v>0.0</v>
      </c>
      <c r="AB183" s="38">
        <v>0.0</v>
      </c>
      <c r="AC183" s="38">
        <v>0.0</v>
      </c>
      <c r="AD183" s="38">
        <v>0.0</v>
      </c>
    </row>
    <row r="184">
      <c r="A184" s="32">
        <v>2.0</v>
      </c>
      <c r="B184" s="34" t="s">
        <v>340</v>
      </c>
      <c r="C184" s="29" t="s">
        <v>216</v>
      </c>
      <c r="D184" s="43"/>
      <c r="E184" s="38">
        <v>0.0</v>
      </c>
      <c r="F184" s="38">
        <v>0.0</v>
      </c>
      <c r="G184" s="38">
        <v>0.0</v>
      </c>
      <c r="H184" s="38">
        <v>0.0</v>
      </c>
      <c r="I184" s="38">
        <v>0.0</v>
      </c>
      <c r="J184" s="38">
        <v>0.0</v>
      </c>
      <c r="K184" s="38">
        <v>0.0</v>
      </c>
      <c r="L184" s="38">
        <v>0.0</v>
      </c>
      <c r="M184" s="38">
        <v>0.0</v>
      </c>
      <c r="N184" s="38">
        <v>0.0</v>
      </c>
      <c r="O184" s="38">
        <v>0.0</v>
      </c>
      <c r="P184" s="38">
        <v>0.0</v>
      </c>
      <c r="Q184" s="38">
        <v>0.0</v>
      </c>
      <c r="R184" s="38">
        <v>0.0</v>
      </c>
      <c r="S184" s="38">
        <v>0.0</v>
      </c>
      <c r="T184" s="38">
        <v>0.0</v>
      </c>
      <c r="U184" s="38">
        <v>0.0</v>
      </c>
      <c r="V184" s="38">
        <v>0.0</v>
      </c>
      <c r="W184" s="38">
        <v>0.0</v>
      </c>
      <c r="X184" s="38">
        <v>0.0</v>
      </c>
      <c r="Y184" s="38">
        <v>0.0</v>
      </c>
      <c r="Z184" s="38">
        <v>0.0</v>
      </c>
      <c r="AA184" s="38">
        <v>0.0</v>
      </c>
      <c r="AB184" s="38">
        <v>0.0</v>
      </c>
      <c r="AC184" s="38">
        <v>0.0</v>
      </c>
      <c r="AD184" s="38">
        <v>0.0</v>
      </c>
    </row>
    <row r="185">
      <c r="A185" s="32">
        <v>2.0</v>
      </c>
      <c r="B185" s="34" t="s">
        <v>341</v>
      </c>
      <c r="C185" s="29" t="s">
        <v>216</v>
      </c>
      <c r="D185" s="43"/>
      <c r="E185" s="38">
        <v>0.0</v>
      </c>
      <c r="F185" s="38">
        <v>0.0</v>
      </c>
      <c r="G185" s="38">
        <v>0.0</v>
      </c>
      <c r="H185" s="38">
        <v>0.0</v>
      </c>
      <c r="I185" s="38">
        <v>0.0</v>
      </c>
      <c r="J185" s="38">
        <v>0.0</v>
      </c>
      <c r="K185" s="38">
        <v>0.0</v>
      </c>
      <c r="L185" s="38">
        <v>0.0</v>
      </c>
      <c r="M185" s="38">
        <v>0.0</v>
      </c>
      <c r="N185" s="38">
        <v>0.0</v>
      </c>
      <c r="O185" s="38">
        <v>0.0</v>
      </c>
      <c r="P185" s="38">
        <v>0.0</v>
      </c>
      <c r="Q185" s="38">
        <v>0.0</v>
      </c>
      <c r="R185" s="38">
        <v>0.0</v>
      </c>
      <c r="S185" s="38">
        <v>0.0</v>
      </c>
      <c r="T185" s="38">
        <v>0.0</v>
      </c>
      <c r="U185" s="38">
        <v>0.0</v>
      </c>
      <c r="V185" s="38">
        <v>0.0</v>
      </c>
      <c r="W185" s="38">
        <v>0.0</v>
      </c>
      <c r="X185" s="38">
        <v>0.0</v>
      </c>
      <c r="Y185" s="38">
        <v>0.0</v>
      </c>
      <c r="Z185" s="38">
        <v>0.0</v>
      </c>
      <c r="AA185" s="38">
        <v>0.0</v>
      </c>
      <c r="AB185" s="38">
        <v>0.0</v>
      </c>
      <c r="AC185" s="38">
        <v>0.0</v>
      </c>
      <c r="AD185" s="38">
        <v>0.0</v>
      </c>
    </row>
    <row r="186">
      <c r="A186" s="32">
        <v>2.0</v>
      </c>
      <c r="B186" s="34" t="s">
        <v>342</v>
      </c>
      <c r="C186" s="29" t="s">
        <v>216</v>
      </c>
      <c r="D186" s="43"/>
      <c r="E186" s="38">
        <v>0.0</v>
      </c>
      <c r="F186" s="38">
        <v>0.0</v>
      </c>
      <c r="G186" s="38">
        <v>0.0</v>
      </c>
      <c r="H186" s="38">
        <v>0.0</v>
      </c>
      <c r="I186" s="38">
        <v>0.0</v>
      </c>
      <c r="J186" s="38">
        <v>0.0</v>
      </c>
      <c r="K186" s="38">
        <v>0.0</v>
      </c>
      <c r="L186" s="38">
        <v>0.0</v>
      </c>
      <c r="M186" s="38">
        <v>0.0</v>
      </c>
      <c r="N186" s="38">
        <v>0.0</v>
      </c>
      <c r="O186" s="38">
        <v>0.0</v>
      </c>
      <c r="P186" s="38">
        <v>0.0</v>
      </c>
      <c r="Q186" s="38">
        <v>0.0</v>
      </c>
      <c r="R186" s="38">
        <v>0.0</v>
      </c>
      <c r="S186" s="38">
        <v>0.0</v>
      </c>
      <c r="T186" s="38">
        <v>0.0</v>
      </c>
      <c r="U186" s="38">
        <v>0.0</v>
      </c>
      <c r="V186" s="38">
        <v>0.0</v>
      </c>
      <c r="W186" s="38">
        <v>0.0</v>
      </c>
      <c r="X186" s="38">
        <v>0.0</v>
      </c>
      <c r="Y186" s="38">
        <v>0.0</v>
      </c>
      <c r="Z186" s="38">
        <v>0.0</v>
      </c>
      <c r="AA186" s="38">
        <v>0.0</v>
      </c>
      <c r="AB186" s="38">
        <v>0.0</v>
      </c>
      <c r="AC186" s="38">
        <v>0.0</v>
      </c>
      <c r="AD186" s="38">
        <v>0.0</v>
      </c>
    </row>
    <row r="187">
      <c r="A187" s="32">
        <v>3.0</v>
      </c>
      <c r="B187" s="34" t="s">
        <v>343</v>
      </c>
      <c r="C187" s="29" t="s">
        <v>216</v>
      </c>
      <c r="D187" s="43"/>
      <c r="E187" s="38">
        <v>0.0</v>
      </c>
      <c r="F187" s="38">
        <v>0.0</v>
      </c>
      <c r="G187" s="38">
        <v>0.0</v>
      </c>
      <c r="H187" s="38">
        <v>0.0</v>
      </c>
      <c r="I187" s="38">
        <v>0.0</v>
      </c>
      <c r="J187" s="38">
        <v>0.0</v>
      </c>
      <c r="K187" s="38">
        <v>0.0</v>
      </c>
      <c r="L187" s="38">
        <v>0.0</v>
      </c>
      <c r="M187" s="38">
        <v>0.0</v>
      </c>
      <c r="N187" s="38">
        <v>0.0</v>
      </c>
      <c r="O187" s="38">
        <v>0.0</v>
      </c>
      <c r="P187" s="38">
        <v>0.0</v>
      </c>
      <c r="Q187" s="38">
        <v>0.0</v>
      </c>
      <c r="R187" s="38">
        <v>0.0</v>
      </c>
      <c r="S187" s="38">
        <v>0.0</v>
      </c>
      <c r="T187" s="38">
        <v>0.0</v>
      </c>
      <c r="U187" s="38">
        <v>0.0</v>
      </c>
      <c r="V187" s="38">
        <v>0.0</v>
      </c>
      <c r="W187" s="38">
        <v>0.0</v>
      </c>
      <c r="X187" s="38">
        <v>0.0</v>
      </c>
      <c r="Y187" s="38">
        <v>0.0</v>
      </c>
      <c r="Z187" s="38">
        <v>0.0</v>
      </c>
      <c r="AA187" s="38">
        <v>0.0</v>
      </c>
      <c r="AB187" s="38">
        <v>0.0</v>
      </c>
      <c r="AC187" s="38">
        <v>0.0</v>
      </c>
      <c r="AD187" s="38">
        <v>0.0</v>
      </c>
    </row>
    <row r="188">
      <c r="A188" s="32">
        <v>3.0</v>
      </c>
      <c r="B188" s="34" t="s">
        <v>344</v>
      </c>
      <c r="C188" s="29" t="s">
        <v>216</v>
      </c>
      <c r="D188" s="43"/>
      <c r="E188" s="38">
        <v>0.0</v>
      </c>
      <c r="F188" s="38">
        <v>0.0</v>
      </c>
      <c r="G188" s="38">
        <v>0.0</v>
      </c>
      <c r="H188" s="38">
        <v>0.0</v>
      </c>
      <c r="I188" s="38">
        <v>0.0</v>
      </c>
      <c r="J188" s="38">
        <v>0.0</v>
      </c>
      <c r="K188" s="38">
        <v>0.0</v>
      </c>
      <c r="L188" s="38">
        <v>0.0</v>
      </c>
      <c r="M188" s="38">
        <v>0.0</v>
      </c>
      <c r="N188" s="38">
        <v>0.0</v>
      </c>
      <c r="O188" s="38">
        <v>0.0</v>
      </c>
      <c r="P188" s="38">
        <v>0.0</v>
      </c>
      <c r="Q188" s="38">
        <v>0.0</v>
      </c>
      <c r="R188" s="38">
        <v>0.0</v>
      </c>
      <c r="S188" s="38">
        <v>0.0</v>
      </c>
      <c r="T188" s="38">
        <v>0.0</v>
      </c>
      <c r="U188" s="38">
        <v>0.0</v>
      </c>
      <c r="V188" s="38">
        <v>0.0</v>
      </c>
      <c r="W188" s="38">
        <v>0.0</v>
      </c>
      <c r="X188" s="38">
        <v>0.0</v>
      </c>
      <c r="Y188" s="38">
        <v>0.0</v>
      </c>
      <c r="Z188" s="38">
        <v>0.0</v>
      </c>
      <c r="AA188" s="38">
        <v>0.0</v>
      </c>
      <c r="AB188" s="38">
        <v>0.0</v>
      </c>
      <c r="AC188" s="38">
        <v>0.0</v>
      </c>
      <c r="AD188" s="38">
        <v>0.0</v>
      </c>
    </row>
    <row r="189">
      <c r="A189" s="32">
        <v>3.0</v>
      </c>
      <c r="B189" s="34" t="s">
        <v>345</v>
      </c>
      <c r="C189" s="29" t="s">
        <v>216</v>
      </c>
      <c r="D189" s="43"/>
      <c r="E189" s="38">
        <v>0.0</v>
      </c>
      <c r="F189" s="38">
        <v>0.0</v>
      </c>
      <c r="G189" s="38">
        <v>0.0</v>
      </c>
      <c r="H189" s="38">
        <v>0.0</v>
      </c>
      <c r="I189" s="38">
        <v>0.0</v>
      </c>
      <c r="J189" s="38">
        <v>0.0</v>
      </c>
      <c r="K189" s="38">
        <v>0.0</v>
      </c>
      <c r="L189" s="38">
        <v>0.0</v>
      </c>
      <c r="M189" s="38">
        <v>0.0</v>
      </c>
      <c r="N189" s="38">
        <v>0.0</v>
      </c>
      <c r="O189" s="38">
        <v>0.0</v>
      </c>
      <c r="P189" s="38">
        <v>0.0</v>
      </c>
      <c r="Q189" s="38">
        <v>0.0</v>
      </c>
      <c r="R189" s="38">
        <v>0.0</v>
      </c>
      <c r="S189" s="38">
        <v>0.0</v>
      </c>
      <c r="T189" s="38">
        <v>0.0</v>
      </c>
      <c r="U189" s="38">
        <v>0.0</v>
      </c>
      <c r="V189" s="38">
        <v>0.0</v>
      </c>
      <c r="W189" s="38">
        <v>0.0</v>
      </c>
      <c r="X189" s="38">
        <v>0.0</v>
      </c>
      <c r="Y189" s="38">
        <v>0.0</v>
      </c>
      <c r="Z189" s="38">
        <v>0.0</v>
      </c>
      <c r="AA189" s="38">
        <v>0.0</v>
      </c>
      <c r="AB189" s="38">
        <v>0.0</v>
      </c>
      <c r="AC189" s="38">
        <v>0.0</v>
      </c>
      <c r="AD189" s="38">
        <v>0.0</v>
      </c>
    </row>
    <row r="190">
      <c r="A190" s="32">
        <v>4.0</v>
      </c>
      <c r="B190" s="34" t="s">
        <v>346</v>
      </c>
      <c r="C190" s="29" t="s">
        <v>216</v>
      </c>
      <c r="D190" s="43"/>
      <c r="E190" s="38">
        <v>0.0</v>
      </c>
      <c r="F190" s="38">
        <v>0.0</v>
      </c>
      <c r="G190" s="38">
        <v>0.0</v>
      </c>
      <c r="H190" s="38">
        <v>0.0</v>
      </c>
      <c r="I190" s="38">
        <v>0.0</v>
      </c>
      <c r="J190" s="38">
        <v>0.0</v>
      </c>
      <c r="K190" s="38">
        <v>0.0</v>
      </c>
      <c r="L190" s="38">
        <v>0.0</v>
      </c>
      <c r="M190" s="38">
        <v>0.0</v>
      </c>
      <c r="N190" s="38">
        <v>0.0</v>
      </c>
      <c r="O190" s="38">
        <v>0.0</v>
      </c>
      <c r="P190" s="38">
        <v>0.0</v>
      </c>
      <c r="Q190" s="38">
        <v>0.0</v>
      </c>
      <c r="R190" s="38">
        <v>0.0</v>
      </c>
      <c r="S190" s="38">
        <v>0.0</v>
      </c>
      <c r="T190" s="38">
        <v>0.0</v>
      </c>
      <c r="U190" s="38">
        <v>0.0</v>
      </c>
      <c r="V190" s="38">
        <v>0.0</v>
      </c>
      <c r="W190" s="38">
        <v>0.0</v>
      </c>
      <c r="X190" s="38">
        <v>0.0</v>
      </c>
      <c r="Y190" s="38">
        <v>0.0</v>
      </c>
      <c r="Z190" s="38">
        <v>0.0</v>
      </c>
      <c r="AA190" s="38">
        <v>0.0</v>
      </c>
      <c r="AB190" s="38">
        <v>0.0</v>
      </c>
      <c r="AC190" s="38">
        <v>0.0</v>
      </c>
      <c r="AD190" s="38">
        <v>0.0</v>
      </c>
    </row>
    <row r="191">
      <c r="A191" s="32">
        <v>4.0</v>
      </c>
      <c r="B191" s="34" t="s">
        <v>347</v>
      </c>
      <c r="C191" s="29" t="s">
        <v>216</v>
      </c>
      <c r="D191" s="43"/>
      <c r="E191" s="38">
        <v>0.0</v>
      </c>
      <c r="F191" s="38">
        <v>0.0</v>
      </c>
      <c r="G191" s="38">
        <v>0.0</v>
      </c>
      <c r="H191" s="38">
        <v>0.0</v>
      </c>
      <c r="I191" s="38">
        <v>0.0</v>
      </c>
      <c r="J191" s="38">
        <v>0.0</v>
      </c>
      <c r="K191" s="38">
        <v>0.0</v>
      </c>
      <c r="L191" s="38">
        <v>0.0</v>
      </c>
      <c r="M191" s="38">
        <v>0.0</v>
      </c>
      <c r="N191" s="38">
        <v>0.0</v>
      </c>
      <c r="O191" s="38">
        <v>0.0</v>
      </c>
      <c r="P191" s="38">
        <v>0.0</v>
      </c>
      <c r="Q191" s="38">
        <v>0.0</v>
      </c>
      <c r="R191" s="38">
        <v>0.0</v>
      </c>
      <c r="S191" s="38">
        <v>0.0</v>
      </c>
      <c r="T191" s="38">
        <v>0.0</v>
      </c>
      <c r="U191" s="38">
        <v>0.0</v>
      </c>
      <c r="V191" s="38">
        <v>0.0</v>
      </c>
      <c r="W191" s="38">
        <v>0.0</v>
      </c>
      <c r="X191" s="38">
        <v>0.0</v>
      </c>
      <c r="Y191" s="38">
        <v>0.0</v>
      </c>
      <c r="Z191" s="38">
        <v>0.0</v>
      </c>
      <c r="AA191" s="38">
        <v>0.0</v>
      </c>
      <c r="AB191" s="38">
        <v>0.0</v>
      </c>
      <c r="AC191" s="38">
        <v>0.0</v>
      </c>
      <c r="AD191" s="38">
        <v>0.0</v>
      </c>
    </row>
    <row r="192">
      <c r="A192" s="32">
        <v>4.0</v>
      </c>
      <c r="B192" s="34" t="s">
        <v>348</v>
      </c>
      <c r="C192" s="29" t="s">
        <v>216</v>
      </c>
      <c r="D192" s="43"/>
      <c r="E192" s="38">
        <v>0.0</v>
      </c>
      <c r="F192" s="38">
        <v>0.0</v>
      </c>
      <c r="G192" s="38">
        <v>0.0</v>
      </c>
      <c r="H192" s="38">
        <v>0.0</v>
      </c>
      <c r="I192" s="38">
        <v>0.0</v>
      </c>
      <c r="J192" s="38">
        <v>0.0</v>
      </c>
      <c r="K192" s="38">
        <v>0.0</v>
      </c>
      <c r="L192" s="38">
        <v>0.0</v>
      </c>
      <c r="M192" s="38">
        <v>0.0</v>
      </c>
      <c r="N192" s="38">
        <v>0.0</v>
      </c>
      <c r="O192" s="38">
        <v>0.0</v>
      </c>
      <c r="P192" s="38">
        <v>0.0</v>
      </c>
      <c r="Q192" s="38">
        <v>0.0</v>
      </c>
      <c r="R192" s="38">
        <v>0.0</v>
      </c>
      <c r="S192" s="38">
        <v>0.0</v>
      </c>
      <c r="T192" s="38">
        <v>0.0</v>
      </c>
      <c r="U192" s="38">
        <v>0.0</v>
      </c>
      <c r="V192" s="38">
        <v>0.0</v>
      </c>
      <c r="W192" s="38">
        <v>0.0</v>
      </c>
      <c r="X192" s="38">
        <v>0.0</v>
      </c>
      <c r="Y192" s="38">
        <v>0.0</v>
      </c>
      <c r="Z192" s="38">
        <v>0.0</v>
      </c>
      <c r="AA192" s="38">
        <v>0.0</v>
      </c>
      <c r="AB192" s="38">
        <v>0.0</v>
      </c>
      <c r="AC192" s="38">
        <v>0.0</v>
      </c>
      <c r="AD192" s="38">
        <v>0.0</v>
      </c>
    </row>
    <row r="193">
      <c r="A193" s="32">
        <v>4.0</v>
      </c>
      <c r="B193" s="34" t="s">
        <v>350</v>
      </c>
      <c r="C193" s="29" t="s">
        <v>216</v>
      </c>
      <c r="D193" s="43"/>
      <c r="E193" s="38">
        <v>0.0</v>
      </c>
      <c r="F193" s="38">
        <v>0.0</v>
      </c>
      <c r="G193" s="38">
        <v>0.0</v>
      </c>
      <c r="H193" s="38">
        <v>0.0</v>
      </c>
      <c r="I193" s="38">
        <v>0.0</v>
      </c>
      <c r="J193" s="38">
        <v>0.0</v>
      </c>
      <c r="K193" s="38">
        <v>0.0</v>
      </c>
      <c r="L193" s="38">
        <v>0.0</v>
      </c>
      <c r="M193" s="38">
        <v>0.0</v>
      </c>
      <c r="N193" s="38">
        <v>0.0</v>
      </c>
      <c r="O193" s="38">
        <v>0.0</v>
      </c>
      <c r="P193" s="38">
        <v>0.0</v>
      </c>
      <c r="Q193" s="38">
        <v>0.0</v>
      </c>
      <c r="R193" s="38">
        <v>0.0</v>
      </c>
      <c r="S193" s="38">
        <v>0.0</v>
      </c>
      <c r="T193" s="38">
        <v>0.0</v>
      </c>
      <c r="U193" s="38">
        <v>0.0</v>
      </c>
      <c r="V193" s="38">
        <v>0.0</v>
      </c>
      <c r="W193" s="38">
        <v>0.0</v>
      </c>
      <c r="X193" s="38">
        <v>0.0</v>
      </c>
      <c r="Y193" s="38">
        <v>0.0</v>
      </c>
      <c r="Z193" s="38">
        <v>0.0</v>
      </c>
      <c r="AA193" s="38">
        <v>0.0</v>
      </c>
      <c r="AB193" s="38">
        <v>0.0</v>
      </c>
      <c r="AC193" s="38">
        <v>0.0</v>
      </c>
      <c r="AD193" s="38">
        <v>0.0</v>
      </c>
    </row>
    <row r="194">
      <c r="A194" s="32">
        <v>4.0</v>
      </c>
      <c r="B194" s="34" t="s">
        <v>351</v>
      </c>
      <c r="C194" s="29" t="s">
        <v>216</v>
      </c>
      <c r="D194" s="43"/>
      <c r="E194" s="38">
        <v>0.0</v>
      </c>
      <c r="F194" s="38">
        <v>0.0</v>
      </c>
      <c r="G194" s="38">
        <v>0.0</v>
      </c>
      <c r="H194" s="38">
        <v>0.0</v>
      </c>
      <c r="I194" s="38">
        <v>0.0</v>
      </c>
      <c r="J194" s="38">
        <v>0.0</v>
      </c>
      <c r="K194" s="38">
        <v>0.0</v>
      </c>
      <c r="L194" s="38">
        <v>0.0</v>
      </c>
      <c r="M194" s="38">
        <v>0.0</v>
      </c>
      <c r="N194" s="38">
        <v>0.0</v>
      </c>
      <c r="O194" s="38">
        <v>0.0</v>
      </c>
      <c r="P194" s="38">
        <v>0.0</v>
      </c>
      <c r="Q194" s="38">
        <v>0.0</v>
      </c>
      <c r="R194" s="38">
        <v>0.0</v>
      </c>
      <c r="S194" s="38">
        <v>0.0</v>
      </c>
      <c r="T194" s="38">
        <v>0.0</v>
      </c>
      <c r="U194" s="38">
        <v>0.0</v>
      </c>
      <c r="V194" s="38">
        <v>0.0</v>
      </c>
      <c r="W194" s="38">
        <v>0.0</v>
      </c>
      <c r="X194" s="38">
        <v>0.0</v>
      </c>
      <c r="Y194" s="38">
        <v>0.0</v>
      </c>
      <c r="Z194" s="38">
        <v>0.0</v>
      </c>
      <c r="AA194" s="38">
        <v>0.0</v>
      </c>
      <c r="AB194" s="38">
        <v>0.0</v>
      </c>
      <c r="AC194" s="38">
        <v>0.0</v>
      </c>
      <c r="AD194" s="38">
        <v>0.0</v>
      </c>
    </row>
    <row r="195">
      <c r="A195" s="32">
        <v>4.0</v>
      </c>
      <c r="B195" s="34" t="s">
        <v>352</v>
      </c>
      <c r="C195" s="29" t="s">
        <v>216</v>
      </c>
      <c r="D195" s="43"/>
      <c r="E195" s="38">
        <v>0.0</v>
      </c>
      <c r="F195" s="38">
        <v>0.0</v>
      </c>
      <c r="G195" s="38">
        <v>0.0</v>
      </c>
      <c r="H195" s="38">
        <v>0.0</v>
      </c>
      <c r="I195" s="38">
        <v>0.0</v>
      </c>
      <c r="J195" s="38">
        <v>0.0</v>
      </c>
      <c r="K195" s="38">
        <v>0.0</v>
      </c>
      <c r="L195" s="38">
        <v>0.0</v>
      </c>
      <c r="M195" s="38">
        <v>0.0</v>
      </c>
      <c r="N195" s="38">
        <v>0.0</v>
      </c>
      <c r="O195" s="38">
        <v>0.0</v>
      </c>
      <c r="P195" s="38">
        <v>0.0</v>
      </c>
      <c r="Q195" s="38">
        <v>0.0</v>
      </c>
      <c r="R195" s="38">
        <v>0.0</v>
      </c>
      <c r="S195" s="38">
        <v>0.0</v>
      </c>
      <c r="T195" s="38">
        <v>0.0</v>
      </c>
      <c r="U195" s="38">
        <v>0.0</v>
      </c>
      <c r="V195" s="38">
        <v>0.0</v>
      </c>
      <c r="W195" s="38">
        <v>0.0</v>
      </c>
      <c r="X195" s="38">
        <v>0.0</v>
      </c>
      <c r="Y195" s="38">
        <v>0.0</v>
      </c>
      <c r="Z195" s="38">
        <v>0.0</v>
      </c>
      <c r="AA195" s="38">
        <v>0.0</v>
      </c>
      <c r="AB195" s="38">
        <v>0.0</v>
      </c>
      <c r="AC195" s="38">
        <v>0.0</v>
      </c>
      <c r="AD195" s="38">
        <v>0.0</v>
      </c>
    </row>
    <row r="196">
      <c r="A196" s="32">
        <v>1.0</v>
      </c>
      <c r="B196" s="34" t="s">
        <v>353</v>
      </c>
      <c r="C196" s="29" t="s">
        <v>354</v>
      </c>
      <c r="D196" s="43"/>
      <c r="E196" s="38">
        <v>0.0</v>
      </c>
      <c r="F196" s="38">
        <v>0.0</v>
      </c>
      <c r="G196" s="38">
        <v>0.0</v>
      </c>
      <c r="H196" s="38">
        <v>0.0</v>
      </c>
      <c r="I196" s="38">
        <v>0.0</v>
      </c>
      <c r="J196" s="38">
        <v>0.0</v>
      </c>
      <c r="K196" s="38">
        <v>0.0</v>
      </c>
      <c r="L196" s="38">
        <v>0.0</v>
      </c>
      <c r="M196" s="38">
        <v>0.0</v>
      </c>
      <c r="N196" s="38">
        <v>0.0</v>
      </c>
      <c r="O196" s="38">
        <v>0.0</v>
      </c>
      <c r="P196" s="38">
        <v>0.0</v>
      </c>
      <c r="Q196" s="38">
        <v>0.0</v>
      </c>
      <c r="R196" s="38">
        <v>0.0</v>
      </c>
      <c r="S196" s="38">
        <v>0.0</v>
      </c>
      <c r="T196" s="38">
        <v>0.0</v>
      </c>
      <c r="U196" s="38">
        <v>0.0</v>
      </c>
      <c r="V196" s="38">
        <v>0.0</v>
      </c>
      <c r="W196" s="38">
        <v>0.0</v>
      </c>
      <c r="X196" s="38">
        <v>0.0</v>
      </c>
      <c r="Y196" s="38">
        <v>0.0</v>
      </c>
      <c r="Z196" s="38">
        <v>0.0</v>
      </c>
      <c r="AA196" s="38">
        <v>0.0</v>
      </c>
      <c r="AB196" s="38">
        <v>0.0</v>
      </c>
      <c r="AC196" s="38">
        <v>0.0</v>
      </c>
      <c r="AD196" s="38">
        <v>0.0</v>
      </c>
    </row>
    <row r="197">
      <c r="A197" s="32">
        <v>1.0</v>
      </c>
      <c r="B197" s="34" t="s">
        <v>355</v>
      </c>
      <c r="C197" s="29" t="s">
        <v>354</v>
      </c>
      <c r="D197" s="43"/>
      <c r="E197" s="38">
        <v>0.0</v>
      </c>
      <c r="F197" s="38">
        <v>0.0</v>
      </c>
      <c r="G197" s="38">
        <v>0.0</v>
      </c>
      <c r="H197" s="38">
        <v>0.0</v>
      </c>
      <c r="I197" s="38">
        <v>0.0</v>
      </c>
      <c r="J197" s="38">
        <v>0.0</v>
      </c>
      <c r="K197" s="38">
        <v>0.0</v>
      </c>
      <c r="L197" s="38">
        <v>0.0</v>
      </c>
      <c r="M197" s="38">
        <v>0.0</v>
      </c>
      <c r="N197" s="38">
        <v>0.0</v>
      </c>
      <c r="O197" s="38">
        <v>0.0</v>
      </c>
      <c r="P197" s="38">
        <v>0.0</v>
      </c>
      <c r="Q197" s="38">
        <v>0.0</v>
      </c>
      <c r="R197" s="38">
        <v>0.0</v>
      </c>
      <c r="S197" s="38">
        <v>0.0</v>
      </c>
      <c r="T197" s="38">
        <v>0.0</v>
      </c>
      <c r="U197" s="38">
        <v>0.0</v>
      </c>
      <c r="V197" s="38">
        <v>0.0</v>
      </c>
      <c r="W197" s="38">
        <v>0.0</v>
      </c>
      <c r="X197" s="38">
        <v>0.0</v>
      </c>
      <c r="Y197" s="38">
        <v>0.0</v>
      </c>
      <c r="Z197" s="38">
        <v>0.0</v>
      </c>
      <c r="AA197" s="38">
        <v>0.0</v>
      </c>
      <c r="AB197" s="38">
        <v>0.0</v>
      </c>
      <c r="AC197" s="38">
        <v>0.0</v>
      </c>
      <c r="AD197" s="38">
        <v>0.0</v>
      </c>
    </row>
    <row r="198">
      <c r="A198" s="32">
        <v>1.0</v>
      </c>
      <c r="B198" s="34" t="s">
        <v>356</v>
      </c>
      <c r="C198" s="29" t="s">
        <v>354</v>
      </c>
      <c r="D198" s="43"/>
      <c r="E198" s="38">
        <v>0.0</v>
      </c>
      <c r="F198" s="38">
        <v>0.0</v>
      </c>
      <c r="G198" s="38">
        <v>0.0</v>
      </c>
      <c r="H198" s="38">
        <v>0.0</v>
      </c>
      <c r="I198" s="38">
        <v>0.0</v>
      </c>
      <c r="J198" s="38">
        <v>0.0</v>
      </c>
      <c r="K198" s="38">
        <v>0.0</v>
      </c>
      <c r="L198" s="38">
        <v>0.0</v>
      </c>
      <c r="M198" s="38">
        <v>0.0</v>
      </c>
      <c r="N198" s="38">
        <v>0.0</v>
      </c>
      <c r="O198" s="38">
        <v>0.0</v>
      </c>
      <c r="P198" s="38">
        <v>0.0</v>
      </c>
      <c r="Q198" s="38">
        <v>0.0</v>
      </c>
      <c r="R198" s="38">
        <v>0.0</v>
      </c>
      <c r="S198" s="38">
        <v>0.0</v>
      </c>
      <c r="T198" s="38">
        <v>0.0</v>
      </c>
      <c r="U198" s="38">
        <v>0.0</v>
      </c>
      <c r="V198" s="38">
        <v>0.0</v>
      </c>
      <c r="W198" s="38">
        <v>0.0</v>
      </c>
      <c r="X198" s="38">
        <v>0.0</v>
      </c>
      <c r="Y198" s="38">
        <v>0.0</v>
      </c>
      <c r="Z198" s="38">
        <v>0.0</v>
      </c>
      <c r="AA198" s="38">
        <v>0.0</v>
      </c>
      <c r="AB198" s="38">
        <v>0.0</v>
      </c>
      <c r="AC198" s="38">
        <v>0.0</v>
      </c>
      <c r="AD198" s="38">
        <v>0.0</v>
      </c>
    </row>
    <row r="199">
      <c r="A199" s="32">
        <v>1.0</v>
      </c>
      <c r="B199" s="34" t="s">
        <v>357</v>
      </c>
      <c r="C199" s="29" t="s">
        <v>354</v>
      </c>
      <c r="D199" s="43"/>
      <c r="E199" s="38">
        <v>0.0</v>
      </c>
      <c r="F199" s="38">
        <v>0.0</v>
      </c>
      <c r="G199" s="38">
        <v>0.0</v>
      </c>
      <c r="H199" s="38">
        <v>0.0</v>
      </c>
      <c r="I199" s="38">
        <v>0.0</v>
      </c>
      <c r="J199" s="38">
        <v>0.0</v>
      </c>
      <c r="K199" s="38">
        <v>0.0</v>
      </c>
      <c r="L199" s="38">
        <v>0.0</v>
      </c>
      <c r="M199" s="38">
        <v>0.0</v>
      </c>
      <c r="N199" s="38">
        <v>0.0</v>
      </c>
      <c r="O199" s="38">
        <v>0.0</v>
      </c>
      <c r="P199" s="38">
        <v>0.0</v>
      </c>
      <c r="Q199" s="38">
        <v>0.0</v>
      </c>
      <c r="R199" s="38">
        <v>0.0</v>
      </c>
      <c r="S199" s="38">
        <v>0.0</v>
      </c>
      <c r="T199" s="38">
        <v>0.0</v>
      </c>
      <c r="U199" s="38">
        <v>0.0</v>
      </c>
      <c r="V199" s="38">
        <v>0.0</v>
      </c>
      <c r="W199" s="38">
        <v>0.0</v>
      </c>
      <c r="X199" s="38">
        <v>0.0</v>
      </c>
      <c r="Y199" s="38">
        <v>0.0</v>
      </c>
      <c r="Z199" s="38">
        <v>0.0</v>
      </c>
      <c r="AA199" s="38">
        <v>0.0</v>
      </c>
      <c r="AB199" s="38">
        <v>0.0</v>
      </c>
      <c r="AC199" s="38">
        <v>0.0</v>
      </c>
      <c r="AD199" s="38">
        <v>0.0</v>
      </c>
    </row>
    <row r="200">
      <c r="A200" s="32">
        <v>1.0</v>
      </c>
      <c r="B200" s="34" t="s">
        <v>358</v>
      </c>
      <c r="C200" s="29" t="s">
        <v>354</v>
      </c>
      <c r="D200" s="43"/>
      <c r="E200" s="38">
        <v>0.0</v>
      </c>
      <c r="F200" s="38">
        <v>0.0</v>
      </c>
      <c r="G200" s="38">
        <v>0.0</v>
      </c>
      <c r="H200" s="38">
        <v>0.0</v>
      </c>
      <c r="I200" s="38">
        <v>0.0</v>
      </c>
      <c r="J200" s="38">
        <v>0.0</v>
      </c>
      <c r="K200" s="38">
        <v>0.0</v>
      </c>
      <c r="L200" s="38">
        <v>0.0</v>
      </c>
      <c r="M200" s="38">
        <v>0.0</v>
      </c>
      <c r="N200" s="38">
        <v>0.0</v>
      </c>
      <c r="O200" s="38">
        <v>0.0</v>
      </c>
      <c r="P200" s="38">
        <v>0.0</v>
      </c>
      <c r="Q200" s="38">
        <v>0.0</v>
      </c>
      <c r="R200" s="38">
        <v>0.0</v>
      </c>
      <c r="S200" s="38">
        <v>0.0</v>
      </c>
      <c r="T200" s="38">
        <v>0.0</v>
      </c>
      <c r="U200" s="38">
        <v>0.0</v>
      </c>
      <c r="V200" s="38">
        <v>0.0</v>
      </c>
      <c r="W200" s="38">
        <v>0.0</v>
      </c>
      <c r="X200" s="38">
        <v>0.0</v>
      </c>
      <c r="Y200" s="38">
        <v>0.0</v>
      </c>
      <c r="Z200" s="38">
        <v>0.0</v>
      </c>
      <c r="AA200" s="38">
        <v>0.0</v>
      </c>
      <c r="AB200" s="38">
        <v>0.0</v>
      </c>
      <c r="AC200" s="38">
        <v>0.0</v>
      </c>
      <c r="AD200" s="38">
        <v>0.0</v>
      </c>
    </row>
    <row r="201">
      <c r="A201" s="32">
        <v>1.0</v>
      </c>
      <c r="B201" s="34" t="s">
        <v>359</v>
      </c>
      <c r="C201" s="29" t="s">
        <v>354</v>
      </c>
      <c r="D201" s="43"/>
      <c r="E201" s="38">
        <v>0.0</v>
      </c>
      <c r="F201" s="38">
        <v>0.0</v>
      </c>
      <c r="G201" s="38">
        <v>0.0</v>
      </c>
      <c r="H201" s="38">
        <v>0.0</v>
      </c>
      <c r="I201" s="38">
        <v>0.0</v>
      </c>
      <c r="J201" s="38">
        <v>0.0</v>
      </c>
      <c r="K201" s="38">
        <v>0.0</v>
      </c>
      <c r="L201" s="38">
        <v>0.0</v>
      </c>
      <c r="M201" s="38">
        <v>0.0</v>
      </c>
      <c r="N201" s="38">
        <v>0.0</v>
      </c>
      <c r="O201" s="38">
        <v>0.0</v>
      </c>
      <c r="P201" s="38">
        <v>0.0</v>
      </c>
      <c r="Q201" s="38">
        <v>0.0</v>
      </c>
      <c r="R201" s="38">
        <v>0.0</v>
      </c>
      <c r="S201" s="38">
        <v>0.0</v>
      </c>
      <c r="T201" s="38">
        <v>0.0</v>
      </c>
      <c r="U201" s="38">
        <v>0.0</v>
      </c>
      <c r="V201" s="38">
        <v>0.0</v>
      </c>
      <c r="W201" s="38">
        <v>0.0</v>
      </c>
      <c r="X201" s="38">
        <v>0.0</v>
      </c>
      <c r="Y201" s="38">
        <v>0.0</v>
      </c>
      <c r="Z201" s="38">
        <v>0.0</v>
      </c>
      <c r="AA201" s="38">
        <v>0.0</v>
      </c>
      <c r="AB201" s="38">
        <v>0.0</v>
      </c>
      <c r="AC201" s="38">
        <v>0.0</v>
      </c>
      <c r="AD201" s="38">
        <v>0.0</v>
      </c>
    </row>
    <row r="202">
      <c r="A202" s="32">
        <v>1.0</v>
      </c>
      <c r="B202" s="34" t="s">
        <v>360</v>
      </c>
      <c r="C202" s="29" t="s">
        <v>354</v>
      </c>
      <c r="D202" s="43"/>
      <c r="E202" s="38">
        <v>0.0</v>
      </c>
      <c r="F202" s="38">
        <v>0.0</v>
      </c>
      <c r="G202" s="38">
        <v>0.0</v>
      </c>
      <c r="H202" s="38">
        <v>0.0</v>
      </c>
      <c r="I202" s="38">
        <v>0.0</v>
      </c>
      <c r="J202" s="38">
        <v>0.0</v>
      </c>
      <c r="K202" s="38">
        <v>0.0</v>
      </c>
      <c r="L202" s="38">
        <v>0.0</v>
      </c>
      <c r="M202" s="38">
        <v>0.0</v>
      </c>
      <c r="N202" s="38">
        <v>0.0</v>
      </c>
      <c r="O202" s="38">
        <v>0.0</v>
      </c>
      <c r="P202" s="38">
        <v>0.0</v>
      </c>
      <c r="Q202" s="38">
        <v>0.0</v>
      </c>
      <c r="R202" s="38">
        <v>0.0</v>
      </c>
      <c r="S202" s="38">
        <v>0.0</v>
      </c>
      <c r="T202" s="38">
        <v>0.0</v>
      </c>
      <c r="U202" s="38">
        <v>0.0</v>
      </c>
      <c r="V202" s="38">
        <v>0.0</v>
      </c>
      <c r="W202" s="38">
        <v>0.0</v>
      </c>
      <c r="X202" s="38">
        <v>0.0</v>
      </c>
      <c r="Y202" s="38">
        <v>0.0</v>
      </c>
      <c r="Z202" s="38">
        <v>0.0</v>
      </c>
      <c r="AA202" s="38">
        <v>0.0</v>
      </c>
      <c r="AB202" s="38">
        <v>0.0</v>
      </c>
      <c r="AC202" s="38">
        <v>0.0</v>
      </c>
      <c r="AD202" s="38">
        <v>0.0</v>
      </c>
    </row>
    <row r="203">
      <c r="A203" s="32">
        <v>1.0</v>
      </c>
      <c r="B203" s="34" t="s">
        <v>361</v>
      </c>
      <c r="C203" s="29" t="s">
        <v>354</v>
      </c>
      <c r="D203" s="43"/>
      <c r="E203" s="38">
        <v>0.0</v>
      </c>
      <c r="F203" s="38">
        <v>0.0</v>
      </c>
      <c r="G203" s="38">
        <v>0.0</v>
      </c>
      <c r="H203" s="38">
        <v>0.0</v>
      </c>
      <c r="I203" s="38">
        <v>0.0</v>
      </c>
      <c r="J203" s="38">
        <v>0.0</v>
      </c>
      <c r="K203" s="38">
        <v>0.0</v>
      </c>
      <c r="L203" s="38">
        <v>0.0</v>
      </c>
      <c r="M203" s="38">
        <v>0.0</v>
      </c>
      <c r="N203" s="38">
        <v>0.0</v>
      </c>
      <c r="O203" s="38">
        <v>0.0</v>
      </c>
      <c r="P203" s="38">
        <v>0.0</v>
      </c>
      <c r="Q203" s="38">
        <v>0.0</v>
      </c>
      <c r="R203" s="38">
        <v>0.0</v>
      </c>
      <c r="S203" s="38">
        <v>0.0</v>
      </c>
      <c r="T203" s="38">
        <v>0.0</v>
      </c>
      <c r="U203" s="38">
        <v>0.0</v>
      </c>
      <c r="V203" s="38">
        <v>0.0</v>
      </c>
      <c r="W203" s="38">
        <v>0.0</v>
      </c>
      <c r="X203" s="38">
        <v>0.0</v>
      </c>
      <c r="Y203" s="38">
        <v>0.0</v>
      </c>
      <c r="Z203" s="38">
        <v>0.0</v>
      </c>
      <c r="AA203" s="38">
        <v>0.0</v>
      </c>
      <c r="AB203" s="38">
        <v>0.0</v>
      </c>
      <c r="AC203" s="38">
        <v>0.0</v>
      </c>
      <c r="AD203" s="38">
        <v>0.0</v>
      </c>
    </row>
    <row r="204">
      <c r="A204" s="32">
        <v>1.0</v>
      </c>
      <c r="B204" s="34" t="s">
        <v>362</v>
      </c>
      <c r="C204" s="29" t="s">
        <v>354</v>
      </c>
      <c r="D204" s="43"/>
      <c r="E204" s="38">
        <v>0.0</v>
      </c>
      <c r="F204" s="38">
        <v>0.0</v>
      </c>
      <c r="G204" s="38">
        <v>0.0</v>
      </c>
      <c r="H204" s="38">
        <v>0.0</v>
      </c>
      <c r="I204" s="38">
        <v>0.0</v>
      </c>
      <c r="J204" s="38">
        <v>0.0</v>
      </c>
      <c r="K204" s="38">
        <v>0.0</v>
      </c>
      <c r="L204" s="38">
        <v>0.0</v>
      </c>
      <c r="M204" s="38">
        <v>0.0</v>
      </c>
      <c r="N204" s="38">
        <v>0.0</v>
      </c>
      <c r="O204" s="38">
        <v>0.0</v>
      </c>
      <c r="P204" s="38">
        <v>0.0</v>
      </c>
      <c r="Q204" s="38">
        <v>0.0</v>
      </c>
      <c r="R204" s="38">
        <v>0.0</v>
      </c>
      <c r="S204" s="38">
        <v>0.0</v>
      </c>
      <c r="T204" s="38">
        <v>0.0</v>
      </c>
      <c r="U204" s="38">
        <v>0.0</v>
      </c>
      <c r="V204" s="38">
        <v>0.0</v>
      </c>
      <c r="W204" s="38">
        <v>0.0</v>
      </c>
      <c r="X204" s="38">
        <v>0.0</v>
      </c>
      <c r="Y204" s="38">
        <v>0.0</v>
      </c>
      <c r="Z204" s="38">
        <v>0.0</v>
      </c>
      <c r="AA204" s="38">
        <v>0.0</v>
      </c>
      <c r="AB204" s="38">
        <v>0.0</v>
      </c>
      <c r="AC204" s="38">
        <v>0.0</v>
      </c>
      <c r="AD204" s="38">
        <v>0.0</v>
      </c>
    </row>
    <row r="205">
      <c r="A205" s="32">
        <v>1.0</v>
      </c>
      <c r="B205" s="34" t="s">
        <v>363</v>
      </c>
      <c r="C205" s="29" t="s">
        <v>354</v>
      </c>
      <c r="D205" s="43"/>
      <c r="E205" s="38">
        <v>0.0</v>
      </c>
      <c r="F205" s="38">
        <v>0.0</v>
      </c>
      <c r="G205" s="38">
        <v>0.0</v>
      </c>
      <c r="H205" s="38">
        <v>0.0</v>
      </c>
      <c r="I205" s="38">
        <v>0.0</v>
      </c>
      <c r="J205" s="38">
        <v>0.0</v>
      </c>
      <c r="K205" s="38">
        <v>0.0</v>
      </c>
      <c r="L205" s="38">
        <v>0.0</v>
      </c>
      <c r="M205" s="38">
        <v>0.0</v>
      </c>
      <c r="N205" s="38">
        <v>0.0</v>
      </c>
      <c r="O205" s="38">
        <v>0.0</v>
      </c>
      <c r="P205" s="38">
        <v>0.0</v>
      </c>
      <c r="Q205" s="38">
        <v>0.0</v>
      </c>
      <c r="R205" s="38">
        <v>0.0</v>
      </c>
      <c r="S205" s="38">
        <v>0.0</v>
      </c>
      <c r="T205" s="38">
        <v>0.0</v>
      </c>
      <c r="U205" s="38">
        <v>0.0</v>
      </c>
      <c r="V205" s="38">
        <v>0.0</v>
      </c>
      <c r="W205" s="38">
        <v>0.0</v>
      </c>
      <c r="X205" s="38">
        <v>0.0</v>
      </c>
      <c r="Y205" s="38">
        <v>0.0</v>
      </c>
      <c r="Z205" s="38">
        <v>0.0</v>
      </c>
      <c r="AA205" s="38">
        <v>0.0</v>
      </c>
      <c r="AB205" s="38">
        <v>0.0</v>
      </c>
      <c r="AC205" s="38">
        <v>0.0</v>
      </c>
      <c r="AD205" s="38">
        <v>0.0</v>
      </c>
    </row>
    <row r="206">
      <c r="A206" s="32">
        <v>1.0</v>
      </c>
      <c r="B206" s="34" t="s">
        <v>364</v>
      </c>
      <c r="C206" s="29" t="s">
        <v>354</v>
      </c>
      <c r="D206" s="43"/>
      <c r="E206" s="38">
        <v>0.0</v>
      </c>
      <c r="F206" s="38">
        <v>0.0</v>
      </c>
      <c r="G206" s="38">
        <v>0.0</v>
      </c>
      <c r="H206" s="38">
        <v>0.0</v>
      </c>
      <c r="I206" s="38">
        <v>0.0</v>
      </c>
      <c r="J206" s="38">
        <v>0.0</v>
      </c>
      <c r="K206" s="38">
        <v>0.0</v>
      </c>
      <c r="L206" s="38">
        <v>0.0</v>
      </c>
      <c r="M206" s="38">
        <v>0.0</v>
      </c>
      <c r="N206" s="38">
        <v>0.0</v>
      </c>
      <c r="O206" s="38">
        <v>0.0</v>
      </c>
      <c r="P206" s="38">
        <v>0.0</v>
      </c>
      <c r="Q206" s="38">
        <v>0.0</v>
      </c>
      <c r="R206" s="38">
        <v>0.0</v>
      </c>
      <c r="S206" s="38">
        <v>0.0</v>
      </c>
      <c r="T206" s="38">
        <v>0.0</v>
      </c>
      <c r="U206" s="38">
        <v>0.0</v>
      </c>
      <c r="V206" s="38">
        <v>0.0</v>
      </c>
      <c r="W206" s="38">
        <v>0.0</v>
      </c>
      <c r="X206" s="38">
        <v>0.0</v>
      </c>
      <c r="Y206" s="38">
        <v>0.0</v>
      </c>
      <c r="Z206" s="38">
        <v>0.0</v>
      </c>
      <c r="AA206" s="38">
        <v>0.0</v>
      </c>
      <c r="AB206" s="38">
        <v>0.0</v>
      </c>
      <c r="AC206" s="38">
        <v>0.0</v>
      </c>
      <c r="AD206" s="38">
        <v>0.0</v>
      </c>
    </row>
    <row r="207">
      <c r="A207" s="32">
        <v>1.0</v>
      </c>
      <c r="B207" s="34" t="s">
        <v>365</v>
      </c>
      <c r="C207" s="29" t="s">
        <v>354</v>
      </c>
      <c r="D207" s="43"/>
      <c r="E207" s="38">
        <v>0.0</v>
      </c>
      <c r="F207" s="38">
        <v>0.0</v>
      </c>
      <c r="G207" s="38">
        <v>0.0</v>
      </c>
      <c r="H207" s="38">
        <v>0.0</v>
      </c>
      <c r="I207" s="38">
        <v>0.0</v>
      </c>
      <c r="J207" s="38">
        <v>0.0</v>
      </c>
      <c r="K207" s="38">
        <v>0.0</v>
      </c>
      <c r="L207" s="38">
        <v>0.0</v>
      </c>
      <c r="M207" s="38">
        <v>0.0</v>
      </c>
      <c r="N207" s="38">
        <v>0.0</v>
      </c>
      <c r="O207" s="38">
        <v>0.0</v>
      </c>
      <c r="P207" s="38">
        <v>0.0</v>
      </c>
      <c r="Q207" s="38">
        <v>0.0</v>
      </c>
      <c r="R207" s="38">
        <v>0.0</v>
      </c>
      <c r="S207" s="38">
        <v>0.0</v>
      </c>
      <c r="T207" s="38">
        <v>0.0</v>
      </c>
      <c r="U207" s="38">
        <v>0.0</v>
      </c>
      <c r="V207" s="38">
        <v>0.0</v>
      </c>
      <c r="W207" s="38">
        <v>0.0</v>
      </c>
      <c r="X207" s="38">
        <v>0.0</v>
      </c>
      <c r="Y207" s="38">
        <v>0.0</v>
      </c>
      <c r="Z207" s="38">
        <v>0.0</v>
      </c>
      <c r="AA207" s="38">
        <v>0.0</v>
      </c>
      <c r="AB207" s="38">
        <v>0.0</v>
      </c>
      <c r="AC207" s="38">
        <v>0.0</v>
      </c>
      <c r="AD207" s="38">
        <v>0.0</v>
      </c>
    </row>
    <row r="208">
      <c r="A208" s="32">
        <v>1.0</v>
      </c>
      <c r="B208" s="34" t="s">
        <v>366</v>
      </c>
      <c r="C208" s="29" t="s">
        <v>354</v>
      </c>
      <c r="D208" s="43"/>
      <c r="E208" s="38">
        <v>0.0</v>
      </c>
      <c r="F208" s="38">
        <v>0.0</v>
      </c>
      <c r="G208" s="38">
        <v>0.0</v>
      </c>
      <c r="H208" s="38">
        <v>0.0</v>
      </c>
      <c r="I208" s="38">
        <v>0.0</v>
      </c>
      <c r="J208" s="38">
        <v>0.0</v>
      </c>
      <c r="K208" s="38">
        <v>0.0</v>
      </c>
      <c r="L208" s="38">
        <v>0.0</v>
      </c>
      <c r="M208" s="38">
        <v>0.0</v>
      </c>
      <c r="N208" s="38">
        <v>0.0</v>
      </c>
      <c r="O208" s="38">
        <v>0.0</v>
      </c>
      <c r="P208" s="38">
        <v>0.0</v>
      </c>
      <c r="Q208" s="38">
        <v>0.0</v>
      </c>
      <c r="R208" s="38">
        <v>0.0</v>
      </c>
      <c r="S208" s="38">
        <v>0.0</v>
      </c>
      <c r="T208" s="38">
        <v>0.0</v>
      </c>
      <c r="U208" s="38">
        <v>0.0</v>
      </c>
      <c r="V208" s="38">
        <v>0.0</v>
      </c>
      <c r="W208" s="38">
        <v>0.0</v>
      </c>
      <c r="X208" s="38">
        <v>0.0</v>
      </c>
      <c r="Y208" s="38">
        <v>0.0</v>
      </c>
      <c r="Z208" s="38">
        <v>0.0</v>
      </c>
      <c r="AA208" s="38">
        <v>0.0</v>
      </c>
      <c r="AB208" s="38">
        <v>0.0</v>
      </c>
      <c r="AC208" s="38">
        <v>0.0</v>
      </c>
      <c r="AD208" s="38">
        <v>0.0</v>
      </c>
    </row>
    <row r="209">
      <c r="A209" s="32">
        <v>1.0</v>
      </c>
      <c r="B209" s="34" t="s">
        <v>367</v>
      </c>
      <c r="C209" s="29" t="s">
        <v>354</v>
      </c>
      <c r="D209" s="43"/>
      <c r="E209" s="38">
        <v>0.0</v>
      </c>
      <c r="F209" s="38">
        <v>0.0</v>
      </c>
      <c r="G209" s="38">
        <v>0.0</v>
      </c>
      <c r="H209" s="38">
        <v>0.0</v>
      </c>
      <c r="I209" s="38">
        <v>0.0</v>
      </c>
      <c r="J209" s="38">
        <v>0.0</v>
      </c>
      <c r="K209" s="38">
        <v>0.0</v>
      </c>
      <c r="L209" s="38">
        <v>0.0</v>
      </c>
      <c r="M209" s="38">
        <v>0.0</v>
      </c>
      <c r="N209" s="38">
        <v>0.0</v>
      </c>
      <c r="O209" s="38">
        <v>0.0</v>
      </c>
      <c r="P209" s="38">
        <v>0.0</v>
      </c>
      <c r="Q209" s="38">
        <v>0.0</v>
      </c>
      <c r="R209" s="38">
        <v>0.0</v>
      </c>
      <c r="S209" s="38">
        <v>0.0</v>
      </c>
      <c r="T209" s="38">
        <v>0.0</v>
      </c>
      <c r="U209" s="38">
        <v>0.0</v>
      </c>
      <c r="V209" s="38">
        <v>0.0</v>
      </c>
      <c r="W209" s="38">
        <v>0.0</v>
      </c>
      <c r="X209" s="38">
        <v>0.0</v>
      </c>
      <c r="Y209" s="38">
        <v>0.0</v>
      </c>
      <c r="Z209" s="38">
        <v>0.0</v>
      </c>
      <c r="AA209" s="38">
        <v>0.0</v>
      </c>
      <c r="AB209" s="38">
        <v>0.0</v>
      </c>
      <c r="AC209" s="38">
        <v>0.0</v>
      </c>
      <c r="AD209" s="38">
        <v>0.0</v>
      </c>
    </row>
    <row r="210">
      <c r="A210" s="32">
        <v>1.0</v>
      </c>
      <c r="B210" s="34" t="s">
        <v>368</v>
      </c>
      <c r="C210" s="29" t="s">
        <v>354</v>
      </c>
      <c r="D210" s="43"/>
      <c r="E210" s="38">
        <v>0.0</v>
      </c>
      <c r="F210" s="38">
        <v>0.0</v>
      </c>
      <c r="G210" s="38">
        <v>0.0</v>
      </c>
      <c r="H210" s="38">
        <v>0.0</v>
      </c>
      <c r="I210" s="38">
        <v>0.0</v>
      </c>
      <c r="J210" s="38">
        <v>0.0</v>
      </c>
      <c r="K210" s="38">
        <v>0.0</v>
      </c>
      <c r="L210" s="38">
        <v>0.0</v>
      </c>
      <c r="M210" s="38">
        <v>0.0</v>
      </c>
      <c r="N210" s="38">
        <v>0.0</v>
      </c>
      <c r="O210" s="38">
        <v>0.0</v>
      </c>
      <c r="P210" s="38">
        <v>0.0</v>
      </c>
      <c r="Q210" s="38">
        <v>0.0</v>
      </c>
      <c r="R210" s="38">
        <v>0.0</v>
      </c>
      <c r="S210" s="38">
        <v>0.0</v>
      </c>
      <c r="T210" s="38">
        <v>0.0</v>
      </c>
      <c r="U210" s="38">
        <v>0.0</v>
      </c>
      <c r="V210" s="38">
        <v>0.0</v>
      </c>
      <c r="W210" s="38">
        <v>0.0</v>
      </c>
      <c r="X210" s="38">
        <v>0.0</v>
      </c>
      <c r="Y210" s="38">
        <v>0.0</v>
      </c>
      <c r="Z210" s="38">
        <v>0.0</v>
      </c>
      <c r="AA210" s="38">
        <v>0.0</v>
      </c>
      <c r="AB210" s="38">
        <v>0.0</v>
      </c>
      <c r="AC210" s="38">
        <v>0.0</v>
      </c>
      <c r="AD210" s="38">
        <v>0.0</v>
      </c>
    </row>
    <row r="211">
      <c r="A211" s="32">
        <v>1.0</v>
      </c>
      <c r="B211" s="34" t="s">
        <v>370</v>
      </c>
      <c r="C211" s="29" t="s">
        <v>354</v>
      </c>
      <c r="D211" s="43"/>
      <c r="E211" s="38">
        <v>0.0</v>
      </c>
      <c r="F211" s="38">
        <v>0.0</v>
      </c>
      <c r="G211" s="38">
        <v>0.0</v>
      </c>
      <c r="H211" s="38">
        <v>0.0</v>
      </c>
      <c r="I211" s="38">
        <v>0.0</v>
      </c>
      <c r="J211" s="38">
        <v>0.0</v>
      </c>
      <c r="K211" s="38">
        <v>0.0</v>
      </c>
      <c r="L211" s="38">
        <v>0.0</v>
      </c>
      <c r="M211" s="38">
        <v>0.0</v>
      </c>
      <c r="N211" s="38">
        <v>0.0</v>
      </c>
      <c r="O211" s="38">
        <v>0.0</v>
      </c>
      <c r="P211" s="38">
        <v>0.0</v>
      </c>
      <c r="Q211" s="38">
        <v>0.0</v>
      </c>
      <c r="R211" s="38">
        <v>0.0</v>
      </c>
      <c r="S211" s="38">
        <v>0.0</v>
      </c>
      <c r="T211" s="38">
        <v>0.0</v>
      </c>
      <c r="U211" s="38">
        <v>0.0</v>
      </c>
      <c r="V211" s="38">
        <v>0.0</v>
      </c>
      <c r="W211" s="38">
        <v>0.0</v>
      </c>
      <c r="X211" s="38">
        <v>0.0</v>
      </c>
      <c r="Y211" s="38">
        <v>0.0</v>
      </c>
      <c r="Z211" s="38">
        <v>0.0</v>
      </c>
      <c r="AA211" s="38">
        <v>0.0</v>
      </c>
      <c r="AB211" s="38">
        <v>0.0</v>
      </c>
      <c r="AC211" s="38">
        <v>0.0</v>
      </c>
      <c r="AD211" s="38">
        <v>0.0</v>
      </c>
    </row>
    <row r="212">
      <c r="A212" s="32">
        <v>1.0</v>
      </c>
      <c r="B212" s="34" t="s">
        <v>371</v>
      </c>
      <c r="C212" s="29" t="s">
        <v>354</v>
      </c>
      <c r="D212" s="43"/>
      <c r="E212" s="38">
        <v>0.0</v>
      </c>
      <c r="F212" s="38">
        <v>0.0</v>
      </c>
      <c r="G212" s="38">
        <v>0.0</v>
      </c>
      <c r="H212" s="38">
        <v>0.0</v>
      </c>
      <c r="I212" s="38">
        <v>0.0</v>
      </c>
      <c r="J212" s="38">
        <v>0.0</v>
      </c>
      <c r="K212" s="38">
        <v>0.0</v>
      </c>
      <c r="L212" s="38">
        <v>0.0</v>
      </c>
      <c r="M212" s="38">
        <v>0.0</v>
      </c>
      <c r="N212" s="38">
        <v>0.0</v>
      </c>
      <c r="O212" s="38">
        <v>0.0</v>
      </c>
      <c r="P212" s="38">
        <v>0.0</v>
      </c>
      <c r="Q212" s="38">
        <v>0.0</v>
      </c>
      <c r="R212" s="38">
        <v>0.0</v>
      </c>
      <c r="S212" s="38">
        <v>0.0</v>
      </c>
      <c r="T212" s="38">
        <v>0.0</v>
      </c>
      <c r="U212" s="38">
        <v>0.0</v>
      </c>
      <c r="V212" s="38">
        <v>0.0</v>
      </c>
      <c r="W212" s="38">
        <v>0.0</v>
      </c>
      <c r="X212" s="38">
        <v>0.0</v>
      </c>
      <c r="Y212" s="38">
        <v>0.0</v>
      </c>
      <c r="Z212" s="38">
        <v>0.0</v>
      </c>
      <c r="AA212" s="38">
        <v>0.0</v>
      </c>
      <c r="AB212" s="38">
        <v>0.0</v>
      </c>
      <c r="AC212" s="38">
        <v>0.0</v>
      </c>
      <c r="AD212" s="38">
        <v>0.0</v>
      </c>
    </row>
    <row r="213">
      <c r="A213" s="32">
        <v>1.0</v>
      </c>
      <c r="B213" s="34" t="s">
        <v>372</v>
      </c>
      <c r="C213" s="29" t="s">
        <v>354</v>
      </c>
      <c r="D213" s="43"/>
      <c r="E213" s="38">
        <v>0.0</v>
      </c>
      <c r="F213" s="38">
        <v>0.0</v>
      </c>
      <c r="G213" s="38">
        <v>0.0</v>
      </c>
      <c r="H213" s="38">
        <v>0.0</v>
      </c>
      <c r="I213" s="38">
        <v>0.0</v>
      </c>
      <c r="J213" s="38">
        <v>0.0</v>
      </c>
      <c r="K213" s="38">
        <v>0.0</v>
      </c>
      <c r="L213" s="38">
        <v>0.0</v>
      </c>
      <c r="M213" s="38">
        <v>0.0</v>
      </c>
      <c r="N213" s="38">
        <v>0.0</v>
      </c>
      <c r="O213" s="38">
        <v>0.0</v>
      </c>
      <c r="P213" s="38">
        <v>0.0</v>
      </c>
      <c r="Q213" s="38">
        <v>0.0</v>
      </c>
      <c r="R213" s="38">
        <v>0.0</v>
      </c>
      <c r="S213" s="38">
        <v>0.0</v>
      </c>
      <c r="T213" s="38">
        <v>0.0</v>
      </c>
      <c r="U213" s="38">
        <v>0.0</v>
      </c>
      <c r="V213" s="38">
        <v>0.0</v>
      </c>
      <c r="W213" s="38">
        <v>0.0</v>
      </c>
      <c r="X213" s="38">
        <v>0.0</v>
      </c>
      <c r="Y213" s="38">
        <v>0.0</v>
      </c>
      <c r="Z213" s="38">
        <v>0.0</v>
      </c>
      <c r="AA213" s="38">
        <v>0.0</v>
      </c>
      <c r="AB213" s="38">
        <v>0.0</v>
      </c>
      <c r="AC213" s="38">
        <v>0.0</v>
      </c>
      <c r="AD213" s="38">
        <v>0.0</v>
      </c>
    </row>
    <row r="214">
      <c r="A214" s="32">
        <v>1.0</v>
      </c>
      <c r="B214" s="34" t="s">
        <v>374</v>
      </c>
      <c r="C214" s="29" t="s">
        <v>354</v>
      </c>
      <c r="D214" s="43"/>
      <c r="E214" s="38">
        <v>0.0</v>
      </c>
      <c r="F214" s="38">
        <v>0.0</v>
      </c>
      <c r="G214" s="38">
        <v>0.0</v>
      </c>
      <c r="H214" s="38">
        <v>0.0</v>
      </c>
      <c r="I214" s="38">
        <v>0.0</v>
      </c>
      <c r="J214" s="38">
        <v>0.0</v>
      </c>
      <c r="K214" s="38">
        <v>0.0</v>
      </c>
      <c r="L214" s="38">
        <v>0.0</v>
      </c>
      <c r="M214" s="38">
        <v>0.0</v>
      </c>
      <c r="N214" s="38">
        <v>0.0</v>
      </c>
      <c r="O214" s="38">
        <v>0.0</v>
      </c>
      <c r="P214" s="38">
        <v>0.0</v>
      </c>
      <c r="Q214" s="38">
        <v>0.0</v>
      </c>
      <c r="R214" s="38">
        <v>0.0</v>
      </c>
      <c r="S214" s="38">
        <v>0.0</v>
      </c>
      <c r="T214" s="38">
        <v>0.0</v>
      </c>
      <c r="U214" s="38">
        <v>0.0</v>
      </c>
      <c r="V214" s="38">
        <v>0.0</v>
      </c>
      <c r="W214" s="38">
        <v>0.0</v>
      </c>
      <c r="X214" s="38">
        <v>0.0</v>
      </c>
      <c r="Y214" s="38">
        <v>0.0</v>
      </c>
      <c r="Z214" s="38">
        <v>0.0</v>
      </c>
      <c r="AA214" s="38">
        <v>0.0</v>
      </c>
      <c r="AB214" s="38">
        <v>0.0</v>
      </c>
      <c r="AC214" s="38">
        <v>0.0</v>
      </c>
      <c r="AD214" s="38">
        <v>0.0</v>
      </c>
    </row>
    <row r="215">
      <c r="A215" s="32">
        <v>1.0</v>
      </c>
      <c r="B215" s="34" t="s">
        <v>375</v>
      </c>
      <c r="C215" s="29" t="s">
        <v>354</v>
      </c>
      <c r="D215" s="43"/>
      <c r="E215" s="38">
        <v>0.0</v>
      </c>
      <c r="F215" s="38">
        <v>0.0</v>
      </c>
      <c r="G215" s="38">
        <v>0.0</v>
      </c>
      <c r="H215" s="38">
        <v>0.0</v>
      </c>
      <c r="I215" s="38">
        <v>0.0</v>
      </c>
      <c r="J215" s="38">
        <v>0.0</v>
      </c>
      <c r="K215" s="38">
        <v>0.0</v>
      </c>
      <c r="L215" s="38">
        <v>0.0</v>
      </c>
      <c r="M215" s="38">
        <v>0.0</v>
      </c>
      <c r="N215" s="38">
        <v>0.0</v>
      </c>
      <c r="O215" s="38">
        <v>0.0</v>
      </c>
      <c r="P215" s="38">
        <v>0.0</v>
      </c>
      <c r="Q215" s="38">
        <v>0.0</v>
      </c>
      <c r="R215" s="38">
        <v>0.0</v>
      </c>
      <c r="S215" s="38">
        <v>0.0</v>
      </c>
      <c r="T215" s="38">
        <v>0.0</v>
      </c>
      <c r="U215" s="38">
        <v>0.0</v>
      </c>
      <c r="V215" s="38">
        <v>0.0</v>
      </c>
      <c r="W215" s="38">
        <v>0.0</v>
      </c>
      <c r="X215" s="38">
        <v>0.0</v>
      </c>
      <c r="Y215" s="38">
        <v>0.0</v>
      </c>
      <c r="Z215" s="38">
        <v>0.0</v>
      </c>
      <c r="AA215" s="38">
        <v>0.0</v>
      </c>
      <c r="AB215" s="38">
        <v>0.0</v>
      </c>
      <c r="AC215" s="38">
        <v>0.0</v>
      </c>
      <c r="AD215" s="38">
        <v>0.0</v>
      </c>
    </row>
    <row r="216">
      <c r="A216" s="32">
        <v>1.0</v>
      </c>
      <c r="B216" s="34" t="s">
        <v>376</v>
      </c>
      <c r="C216" s="29" t="s">
        <v>354</v>
      </c>
      <c r="D216" s="43"/>
      <c r="E216" s="38">
        <v>0.0</v>
      </c>
      <c r="F216" s="38">
        <v>0.0</v>
      </c>
      <c r="G216" s="38">
        <v>0.0</v>
      </c>
      <c r="H216" s="38">
        <v>0.0</v>
      </c>
      <c r="I216" s="38">
        <v>0.0</v>
      </c>
      <c r="J216" s="38">
        <v>0.0</v>
      </c>
      <c r="K216" s="38">
        <v>0.0</v>
      </c>
      <c r="L216" s="38">
        <v>0.0</v>
      </c>
      <c r="M216" s="38">
        <v>0.0</v>
      </c>
      <c r="N216" s="38">
        <v>0.0</v>
      </c>
      <c r="O216" s="38">
        <v>0.0</v>
      </c>
      <c r="P216" s="38">
        <v>0.0</v>
      </c>
      <c r="Q216" s="38">
        <v>0.0</v>
      </c>
      <c r="R216" s="38">
        <v>0.0</v>
      </c>
      <c r="S216" s="38">
        <v>0.0</v>
      </c>
      <c r="T216" s="38">
        <v>0.0</v>
      </c>
      <c r="U216" s="38">
        <v>0.0</v>
      </c>
      <c r="V216" s="38">
        <v>0.0</v>
      </c>
      <c r="W216" s="38">
        <v>0.0</v>
      </c>
      <c r="X216" s="38">
        <v>0.0</v>
      </c>
      <c r="Y216" s="38">
        <v>0.0</v>
      </c>
      <c r="Z216" s="38">
        <v>0.0</v>
      </c>
      <c r="AA216" s="38">
        <v>0.0</v>
      </c>
      <c r="AB216" s="38">
        <v>0.0</v>
      </c>
      <c r="AC216" s="38">
        <v>0.0</v>
      </c>
      <c r="AD216" s="38">
        <v>0.0</v>
      </c>
    </row>
    <row r="217">
      <c r="A217" s="32">
        <v>1.0</v>
      </c>
      <c r="B217" s="34" t="s">
        <v>378</v>
      </c>
      <c r="C217" s="29" t="s">
        <v>354</v>
      </c>
      <c r="D217" s="43"/>
      <c r="E217" s="38">
        <v>0.0</v>
      </c>
      <c r="F217" s="38">
        <v>0.0</v>
      </c>
      <c r="G217" s="38">
        <v>0.0</v>
      </c>
      <c r="H217" s="38">
        <v>0.0</v>
      </c>
      <c r="I217" s="38">
        <v>0.0</v>
      </c>
      <c r="J217" s="38">
        <v>0.0</v>
      </c>
      <c r="K217" s="38">
        <v>0.0</v>
      </c>
      <c r="L217" s="38">
        <v>0.0</v>
      </c>
      <c r="M217" s="38">
        <v>0.0</v>
      </c>
      <c r="N217" s="38">
        <v>0.0</v>
      </c>
      <c r="O217" s="38">
        <v>0.0</v>
      </c>
      <c r="P217" s="38">
        <v>0.0</v>
      </c>
      <c r="Q217" s="38">
        <v>0.0</v>
      </c>
      <c r="R217" s="38">
        <v>0.0</v>
      </c>
      <c r="S217" s="38">
        <v>0.0</v>
      </c>
      <c r="T217" s="38">
        <v>0.0</v>
      </c>
      <c r="U217" s="38">
        <v>0.0</v>
      </c>
      <c r="V217" s="38">
        <v>0.0</v>
      </c>
      <c r="W217" s="38">
        <v>0.0</v>
      </c>
      <c r="X217" s="38">
        <v>0.0</v>
      </c>
      <c r="Y217" s="38">
        <v>0.0</v>
      </c>
      <c r="Z217" s="38">
        <v>0.0</v>
      </c>
      <c r="AA217" s="38">
        <v>0.0</v>
      </c>
      <c r="AB217" s="38">
        <v>0.0</v>
      </c>
      <c r="AC217" s="38">
        <v>0.0</v>
      </c>
      <c r="AD217" s="38">
        <v>0.0</v>
      </c>
    </row>
    <row r="218">
      <c r="A218" s="32">
        <v>1.0</v>
      </c>
      <c r="B218" s="34" t="s">
        <v>379</v>
      </c>
      <c r="C218" s="29" t="s">
        <v>354</v>
      </c>
      <c r="D218" s="43"/>
      <c r="E218" s="38">
        <v>0.0</v>
      </c>
      <c r="F218" s="38">
        <v>0.0</v>
      </c>
      <c r="G218" s="38">
        <v>0.0</v>
      </c>
      <c r="H218" s="38">
        <v>0.0</v>
      </c>
      <c r="I218" s="38">
        <v>0.0</v>
      </c>
      <c r="J218" s="38">
        <v>0.0</v>
      </c>
      <c r="K218" s="38">
        <v>0.0</v>
      </c>
      <c r="L218" s="38">
        <v>0.0</v>
      </c>
      <c r="M218" s="38">
        <v>0.0</v>
      </c>
      <c r="N218" s="38">
        <v>0.0</v>
      </c>
      <c r="O218" s="38">
        <v>0.0</v>
      </c>
      <c r="P218" s="38">
        <v>0.0</v>
      </c>
      <c r="Q218" s="38">
        <v>0.0</v>
      </c>
      <c r="R218" s="38">
        <v>0.0</v>
      </c>
      <c r="S218" s="38">
        <v>0.0</v>
      </c>
      <c r="T218" s="38">
        <v>0.0</v>
      </c>
      <c r="U218" s="38">
        <v>0.0</v>
      </c>
      <c r="V218" s="38">
        <v>0.0</v>
      </c>
      <c r="W218" s="38">
        <v>0.0</v>
      </c>
      <c r="X218" s="38">
        <v>0.0</v>
      </c>
      <c r="Y218" s="38">
        <v>0.0</v>
      </c>
      <c r="Z218" s="38">
        <v>0.0</v>
      </c>
      <c r="AA218" s="38">
        <v>0.0</v>
      </c>
      <c r="AB218" s="38">
        <v>0.0</v>
      </c>
      <c r="AC218" s="38">
        <v>0.0</v>
      </c>
      <c r="AD218" s="38">
        <v>0.0</v>
      </c>
    </row>
    <row r="219">
      <c r="A219" s="32">
        <v>1.0</v>
      </c>
      <c r="B219" s="34" t="s">
        <v>381</v>
      </c>
      <c r="C219" s="29" t="s">
        <v>354</v>
      </c>
      <c r="D219" s="43"/>
      <c r="E219" s="38">
        <v>0.0</v>
      </c>
      <c r="F219" s="38">
        <v>0.0</v>
      </c>
      <c r="G219" s="38">
        <v>0.0</v>
      </c>
      <c r="H219" s="38">
        <v>0.0</v>
      </c>
      <c r="I219" s="38">
        <v>0.0</v>
      </c>
      <c r="J219" s="38">
        <v>0.0</v>
      </c>
      <c r="K219" s="38">
        <v>0.0</v>
      </c>
      <c r="L219" s="38">
        <v>0.0</v>
      </c>
      <c r="M219" s="38">
        <v>0.0</v>
      </c>
      <c r="N219" s="38">
        <v>0.0</v>
      </c>
      <c r="O219" s="38">
        <v>0.0</v>
      </c>
      <c r="P219" s="38">
        <v>0.0</v>
      </c>
      <c r="Q219" s="38">
        <v>0.0</v>
      </c>
      <c r="R219" s="38">
        <v>0.0</v>
      </c>
      <c r="S219" s="38">
        <v>0.0</v>
      </c>
      <c r="T219" s="38">
        <v>0.0</v>
      </c>
      <c r="U219" s="38">
        <v>0.0</v>
      </c>
      <c r="V219" s="38">
        <v>0.0</v>
      </c>
      <c r="W219" s="38">
        <v>0.0</v>
      </c>
      <c r="X219" s="38">
        <v>0.0</v>
      </c>
      <c r="Y219" s="38">
        <v>0.0</v>
      </c>
      <c r="Z219" s="38">
        <v>0.0</v>
      </c>
      <c r="AA219" s="38">
        <v>0.0</v>
      </c>
      <c r="AB219" s="38">
        <v>0.0</v>
      </c>
      <c r="AC219" s="38">
        <v>0.0</v>
      </c>
      <c r="AD219" s="38">
        <v>0.0</v>
      </c>
    </row>
    <row r="220">
      <c r="A220" s="32">
        <v>1.0</v>
      </c>
      <c r="B220" s="34" t="s">
        <v>382</v>
      </c>
      <c r="C220" s="29" t="s">
        <v>354</v>
      </c>
      <c r="D220" s="43"/>
      <c r="E220" s="38">
        <v>0.0</v>
      </c>
      <c r="F220" s="38">
        <v>0.0</v>
      </c>
      <c r="G220" s="38">
        <v>0.0</v>
      </c>
      <c r="H220" s="38">
        <v>0.0</v>
      </c>
      <c r="I220" s="38">
        <v>0.0</v>
      </c>
      <c r="J220" s="38">
        <v>0.0</v>
      </c>
      <c r="K220" s="38">
        <v>0.0</v>
      </c>
      <c r="L220" s="38">
        <v>0.0</v>
      </c>
      <c r="M220" s="38">
        <v>0.0</v>
      </c>
      <c r="N220" s="38">
        <v>0.0</v>
      </c>
      <c r="O220" s="38">
        <v>0.0</v>
      </c>
      <c r="P220" s="38">
        <v>0.0</v>
      </c>
      <c r="Q220" s="38">
        <v>0.0</v>
      </c>
      <c r="R220" s="38">
        <v>0.0</v>
      </c>
      <c r="S220" s="38">
        <v>0.0</v>
      </c>
      <c r="T220" s="38">
        <v>0.0</v>
      </c>
      <c r="U220" s="38">
        <v>0.0</v>
      </c>
      <c r="V220" s="38">
        <v>0.0</v>
      </c>
      <c r="W220" s="38">
        <v>0.0</v>
      </c>
      <c r="X220" s="38">
        <v>0.0</v>
      </c>
      <c r="Y220" s="38">
        <v>0.0</v>
      </c>
      <c r="Z220" s="38">
        <v>0.0</v>
      </c>
      <c r="AA220" s="38">
        <v>0.0</v>
      </c>
      <c r="AB220" s="38">
        <v>0.0</v>
      </c>
      <c r="AC220" s="38">
        <v>0.0</v>
      </c>
      <c r="AD220" s="38">
        <v>0.0</v>
      </c>
    </row>
    <row r="221">
      <c r="A221" s="32">
        <v>1.0</v>
      </c>
      <c r="B221" s="34" t="s">
        <v>383</v>
      </c>
      <c r="C221" s="29" t="s">
        <v>354</v>
      </c>
      <c r="D221" s="43"/>
      <c r="E221" s="38">
        <v>0.0</v>
      </c>
      <c r="F221" s="38">
        <v>0.0</v>
      </c>
      <c r="G221" s="38">
        <v>0.0</v>
      </c>
      <c r="H221" s="38">
        <v>0.0</v>
      </c>
      <c r="I221" s="38">
        <v>0.0</v>
      </c>
      <c r="J221" s="38">
        <v>0.0</v>
      </c>
      <c r="K221" s="38">
        <v>0.0</v>
      </c>
      <c r="L221" s="38">
        <v>0.0</v>
      </c>
      <c r="M221" s="38">
        <v>0.0</v>
      </c>
      <c r="N221" s="38">
        <v>0.0</v>
      </c>
      <c r="O221" s="38">
        <v>0.0</v>
      </c>
      <c r="P221" s="38">
        <v>0.0</v>
      </c>
      <c r="Q221" s="38">
        <v>0.0</v>
      </c>
      <c r="R221" s="38">
        <v>0.0</v>
      </c>
      <c r="S221" s="38">
        <v>0.0</v>
      </c>
      <c r="T221" s="38">
        <v>0.0</v>
      </c>
      <c r="U221" s="38">
        <v>0.0</v>
      </c>
      <c r="V221" s="38">
        <v>0.0</v>
      </c>
      <c r="W221" s="38">
        <v>0.0</v>
      </c>
      <c r="X221" s="38">
        <v>0.0</v>
      </c>
      <c r="Y221" s="38">
        <v>0.0</v>
      </c>
      <c r="Z221" s="38">
        <v>0.0</v>
      </c>
      <c r="AA221" s="38">
        <v>0.0</v>
      </c>
      <c r="AB221" s="38">
        <v>0.0</v>
      </c>
      <c r="AC221" s="38">
        <v>0.0</v>
      </c>
      <c r="AD221" s="38">
        <v>0.0</v>
      </c>
    </row>
    <row r="222">
      <c r="A222" s="32">
        <v>1.0</v>
      </c>
      <c r="B222" s="34" t="s">
        <v>385</v>
      </c>
      <c r="C222" s="29" t="s">
        <v>354</v>
      </c>
      <c r="D222" s="43"/>
      <c r="E222" s="38">
        <v>0.0</v>
      </c>
      <c r="F222" s="38">
        <v>0.0</v>
      </c>
      <c r="G222" s="38">
        <v>0.0</v>
      </c>
      <c r="H222" s="38">
        <v>0.0</v>
      </c>
      <c r="I222" s="38">
        <v>0.0</v>
      </c>
      <c r="J222" s="38">
        <v>0.0</v>
      </c>
      <c r="K222" s="38">
        <v>0.0</v>
      </c>
      <c r="L222" s="38">
        <v>0.0</v>
      </c>
      <c r="M222" s="38">
        <v>0.0</v>
      </c>
      <c r="N222" s="38">
        <v>0.0</v>
      </c>
      <c r="O222" s="38">
        <v>0.0</v>
      </c>
      <c r="P222" s="38">
        <v>0.0</v>
      </c>
      <c r="Q222" s="38">
        <v>0.0</v>
      </c>
      <c r="R222" s="38">
        <v>0.0</v>
      </c>
      <c r="S222" s="38">
        <v>0.0</v>
      </c>
      <c r="T222" s="38">
        <v>0.0</v>
      </c>
      <c r="U222" s="38">
        <v>0.0</v>
      </c>
      <c r="V222" s="38">
        <v>0.0</v>
      </c>
      <c r="W222" s="38">
        <v>0.0</v>
      </c>
      <c r="X222" s="38">
        <v>0.0</v>
      </c>
      <c r="Y222" s="38">
        <v>0.0</v>
      </c>
      <c r="Z222" s="38">
        <v>0.0</v>
      </c>
      <c r="AA222" s="38">
        <v>0.0</v>
      </c>
      <c r="AB222" s="38">
        <v>0.0</v>
      </c>
      <c r="AC222" s="38">
        <v>0.0</v>
      </c>
      <c r="AD222" s="38">
        <v>0.0</v>
      </c>
    </row>
    <row r="223">
      <c r="A223" s="32">
        <v>1.0</v>
      </c>
      <c r="B223" s="34" t="s">
        <v>386</v>
      </c>
      <c r="C223" s="29" t="s">
        <v>354</v>
      </c>
      <c r="D223" s="43"/>
      <c r="E223" s="38">
        <v>0.0</v>
      </c>
      <c r="F223" s="38">
        <v>0.0</v>
      </c>
      <c r="G223" s="38">
        <v>0.0</v>
      </c>
      <c r="H223" s="38">
        <v>0.0</v>
      </c>
      <c r="I223" s="38">
        <v>0.0</v>
      </c>
      <c r="J223" s="38">
        <v>0.0</v>
      </c>
      <c r="K223" s="38">
        <v>0.0</v>
      </c>
      <c r="L223" s="38">
        <v>0.0</v>
      </c>
      <c r="M223" s="38">
        <v>0.0</v>
      </c>
      <c r="N223" s="38">
        <v>0.0</v>
      </c>
      <c r="O223" s="38">
        <v>0.0</v>
      </c>
      <c r="P223" s="38">
        <v>0.0</v>
      </c>
      <c r="Q223" s="38">
        <v>0.0</v>
      </c>
      <c r="R223" s="38">
        <v>0.0</v>
      </c>
      <c r="S223" s="38">
        <v>0.0</v>
      </c>
      <c r="T223" s="38">
        <v>0.0</v>
      </c>
      <c r="U223" s="38">
        <v>0.0</v>
      </c>
      <c r="V223" s="38">
        <v>0.0</v>
      </c>
      <c r="W223" s="38">
        <v>0.0</v>
      </c>
      <c r="X223" s="38">
        <v>0.0</v>
      </c>
      <c r="Y223" s="38">
        <v>0.0</v>
      </c>
      <c r="Z223" s="38">
        <v>0.0</v>
      </c>
      <c r="AA223" s="38">
        <v>0.0</v>
      </c>
      <c r="AB223" s="38">
        <v>0.0</v>
      </c>
      <c r="AC223" s="38">
        <v>0.0</v>
      </c>
      <c r="AD223" s="38">
        <v>0.0</v>
      </c>
    </row>
    <row r="224">
      <c r="A224" s="32">
        <v>1.0</v>
      </c>
      <c r="B224" s="34" t="s">
        <v>387</v>
      </c>
      <c r="C224" s="29" t="s">
        <v>354</v>
      </c>
      <c r="D224" s="43"/>
      <c r="E224" s="38">
        <v>0.0</v>
      </c>
      <c r="F224" s="38">
        <v>0.0</v>
      </c>
      <c r="G224" s="38">
        <v>0.0</v>
      </c>
      <c r="H224" s="38">
        <v>0.0</v>
      </c>
      <c r="I224" s="38">
        <v>0.0</v>
      </c>
      <c r="J224" s="38">
        <v>0.0</v>
      </c>
      <c r="K224" s="38">
        <v>0.0</v>
      </c>
      <c r="L224" s="38">
        <v>0.0</v>
      </c>
      <c r="M224" s="38">
        <v>0.0</v>
      </c>
      <c r="N224" s="38">
        <v>0.0</v>
      </c>
      <c r="O224" s="38">
        <v>0.0</v>
      </c>
      <c r="P224" s="38">
        <v>0.0</v>
      </c>
      <c r="Q224" s="38">
        <v>0.0</v>
      </c>
      <c r="R224" s="38">
        <v>0.0</v>
      </c>
      <c r="S224" s="38">
        <v>0.0</v>
      </c>
      <c r="T224" s="38">
        <v>0.0</v>
      </c>
      <c r="U224" s="38">
        <v>0.0</v>
      </c>
      <c r="V224" s="38">
        <v>0.0</v>
      </c>
      <c r="W224" s="38">
        <v>0.0</v>
      </c>
      <c r="X224" s="38">
        <v>0.0</v>
      </c>
      <c r="Y224" s="38">
        <v>0.0</v>
      </c>
      <c r="Z224" s="38">
        <v>0.0</v>
      </c>
      <c r="AA224" s="38">
        <v>0.0</v>
      </c>
      <c r="AB224" s="38">
        <v>0.0</v>
      </c>
      <c r="AC224" s="38">
        <v>0.0</v>
      </c>
      <c r="AD224" s="38">
        <v>0.0</v>
      </c>
    </row>
    <row r="225">
      <c r="A225" s="32">
        <v>1.0</v>
      </c>
      <c r="B225" s="34" t="s">
        <v>389</v>
      </c>
      <c r="C225" s="29" t="s">
        <v>354</v>
      </c>
      <c r="D225" s="43"/>
      <c r="E225" s="38">
        <v>0.0</v>
      </c>
      <c r="F225" s="38">
        <v>0.0</v>
      </c>
      <c r="G225" s="38">
        <v>0.0</v>
      </c>
      <c r="H225" s="38">
        <v>0.0</v>
      </c>
      <c r="I225" s="38">
        <v>0.0</v>
      </c>
      <c r="J225" s="38">
        <v>0.0</v>
      </c>
      <c r="K225" s="38">
        <v>0.0</v>
      </c>
      <c r="L225" s="38">
        <v>0.0</v>
      </c>
      <c r="M225" s="38">
        <v>0.0</v>
      </c>
      <c r="N225" s="38">
        <v>0.0</v>
      </c>
      <c r="O225" s="38">
        <v>0.0</v>
      </c>
      <c r="P225" s="38">
        <v>0.0</v>
      </c>
      <c r="Q225" s="38">
        <v>0.0</v>
      </c>
      <c r="R225" s="38">
        <v>0.0</v>
      </c>
      <c r="S225" s="38">
        <v>0.0</v>
      </c>
      <c r="T225" s="38">
        <v>0.0</v>
      </c>
      <c r="U225" s="38">
        <v>0.0</v>
      </c>
      <c r="V225" s="38">
        <v>0.0</v>
      </c>
      <c r="W225" s="38">
        <v>0.0</v>
      </c>
      <c r="X225" s="38">
        <v>0.0</v>
      </c>
      <c r="Y225" s="38">
        <v>0.0</v>
      </c>
      <c r="Z225" s="38">
        <v>0.0</v>
      </c>
      <c r="AA225" s="38">
        <v>0.0</v>
      </c>
      <c r="AB225" s="38">
        <v>0.0</v>
      </c>
      <c r="AC225" s="38">
        <v>0.0</v>
      </c>
      <c r="AD225" s="38">
        <v>0.0</v>
      </c>
    </row>
    <row r="226">
      <c r="A226" s="32">
        <v>1.0</v>
      </c>
      <c r="B226" s="34" t="s">
        <v>390</v>
      </c>
      <c r="C226" s="29" t="s">
        <v>354</v>
      </c>
      <c r="D226" s="43"/>
      <c r="E226" s="38">
        <v>0.0</v>
      </c>
      <c r="F226" s="38">
        <v>0.0</v>
      </c>
      <c r="G226" s="38">
        <v>0.0</v>
      </c>
      <c r="H226" s="38">
        <v>0.0</v>
      </c>
      <c r="I226" s="38">
        <v>0.0</v>
      </c>
      <c r="J226" s="38">
        <v>0.0</v>
      </c>
      <c r="K226" s="38">
        <v>0.0</v>
      </c>
      <c r="L226" s="38">
        <v>0.0</v>
      </c>
      <c r="M226" s="38">
        <v>0.0</v>
      </c>
      <c r="N226" s="38">
        <v>0.0</v>
      </c>
      <c r="O226" s="38">
        <v>0.0</v>
      </c>
      <c r="P226" s="38">
        <v>0.0</v>
      </c>
      <c r="Q226" s="38">
        <v>0.0</v>
      </c>
      <c r="R226" s="38">
        <v>0.0</v>
      </c>
      <c r="S226" s="38">
        <v>0.0</v>
      </c>
      <c r="T226" s="38">
        <v>0.0</v>
      </c>
      <c r="U226" s="38">
        <v>0.0</v>
      </c>
      <c r="V226" s="38">
        <v>0.0</v>
      </c>
      <c r="W226" s="38">
        <v>0.0</v>
      </c>
      <c r="X226" s="38">
        <v>0.0</v>
      </c>
      <c r="Y226" s="38">
        <v>0.0</v>
      </c>
      <c r="Z226" s="38">
        <v>0.0</v>
      </c>
      <c r="AA226" s="38">
        <v>0.0</v>
      </c>
      <c r="AB226" s="38">
        <v>0.0</v>
      </c>
      <c r="AC226" s="38">
        <v>0.0</v>
      </c>
      <c r="AD226" s="38">
        <v>0.0</v>
      </c>
    </row>
    <row r="227">
      <c r="A227" s="32">
        <v>1.0</v>
      </c>
      <c r="B227" s="34" t="s">
        <v>391</v>
      </c>
      <c r="C227" s="29" t="s">
        <v>354</v>
      </c>
      <c r="D227" s="43"/>
      <c r="E227" s="38">
        <v>0.0</v>
      </c>
      <c r="F227" s="38">
        <v>0.0</v>
      </c>
      <c r="G227" s="38">
        <v>0.0</v>
      </c>
      <c r="H227" s="38">
        <v>0.0</v>
      </c>
      <c r="I227" s="38">
        <v>0.0</v>
      </c>
      <c r="J227" s="38">
        <v>0.0</v>
      </c>
      <c r="K227" s="38">
        <v>0.0</v>
      </c>
      <c r="L227" s="38">
        <v>0.0</v>
      </c>
      <c r="M227" s="38">
        <v>0.0</v>
      </c>
      <c r="N227" s="38">
        <v>0.0</v>
      </c>
      <c r="O227" s="38">
        <v>0.0</v>
      </c>
      <c r="P227" s="38">
        <v>0.0</v>
      </c>
      <c r="Q227" s="38">
        <v>0.0</v>
      </c>
      <c r="R227" s="38">
        <v>0.0</v>
      </c>
      <c r="S227" s="38">
        <v>0.0</v>
      </c>
      <c r="T227" s="38">
        <v>0.0</v>
      </c>
      <c r="U227" s="38">
        <v>0.0</v>
      </c>
      <c r="V227" s="38">
        <v>0.0</v>
      </c>
      <c r="W227" s="38">
        <v>0.0</v>
      </c>
      <c r="X227" s="38">
        <v>0.0</v>
      </c>
      <c r="Y227" s="38">
        <v>0.0</v>
      </c>
      <c r="Z227" s="38">
        <v>0.0</v>
      </c>
      <c r="AA227" s="38">
        <v>0.0</v>
      </c>
      <c r="AB227" s="38">
        <v>0.0</v>
      </c>
      <c r="AC227" s="38">
        <v>0.0</v>
      </c>
      <c r="AD227" s="38">
        <v>0.0</v>
      </c>
    </row>
    <row r="228">
      <c r="A228" s="32">
        <v>1.0</v>
      </c>
      <c r="B228" s="34" t="s">
        <v>393</v>
      </c>
      <c r="C228" s="29" t="s">
        <v>354</v>
      </c>
      <c r="D228" s="43"/>
      <c r="E228" s="38">
        <v>0.0</v>
      </c>
      <c r="F228" s="38">
        <v>0.0</v>
      </c>
      <c r="G228" s="38">
        <v>0.0</v>
      </c>
      <c r="H228" s="38">
        <v>0.0</v>
      </c>
      <c r="I228" s="38">
        <v>0.0</v>
      </c>
      <c r="J228" s="38">
        <v>0.0</v>
      </c>
      <c r="K228" s="38">
        <v>0.0</v>
      </c>
      <c r="L228" s="38">
        <v>0.0</v>
      </c>
      <c r="M228" s="38">
        <v>0.0</v>
      </c>
      <c r="N228" s="38">
        <v>0.0</v>
      </c>
      <c r="O228" s="38">
        <v>0.0</v>
      </c>
      <c r="P228" s="38">
        <v>0.0</v>
      </c>
      <c r="Q228" s="38">
        <v>0.0</v>
      </c>
      <c r="R228" s="38">
        <v>0.0</v>
      </c>
      <c r="S228" s="38">
        <v>0.0</v>
      </c>
      <c r="T228" s="38">
        <v>0.0</v>
      </c>
      <c r="U228" s="38">
        <v>0.0</v>
      </c>
      <c r="V228" s="38">
        <v>0.0</v>
      </c>
      <c r="W228" s="38">
        <v>0.0</v>
      </c>
      <c r="X228" s="38">
        <v>0.0</v>
      </c>
      <c r="Y228" s="38">
        <v>0.0</v>
      </c>
      <c r="Z228" s="38">
        <v>0.0</v>
      </c>
      <c r="AA228" s="38">
        <v>0.0</v>
      </c>
      <c r="AB228" s="38">
        <v>0.0</v>
      </c>
      <c r="AC228" s="38">
        <v>0.0</v>
      </c>
      <c r="AD228" s="38">
        <v>0.0</v>
      </c>
    </row>
    <row r="229">
      <c r="A229" s="32">
        <v>1.0</v>
      </c>
      <c r="B229" s="34" t="s">
        <v>394</v>
      </c>
      <c r="C229" s="29" t="s">
        <v>354</v>
      </c>
      <c r="D229" s="43"/>
      <c r="E229" s="38">
        <v>0.0</v>
      </c>
      <c r="F229" s="38">
        <v>0.0</v>
      </c>
      <c r="G229" s="38">
        <v>0.0</v>
      </c>
      <c r="H229" s="38">
        <v>0.0</v>
      </c>
      <c r="I229" s="38">
        <v>0.0</v>
      </c>
      <c r="J229" s="38">
        <v>0.0</v>
      </c>
      <c r="K229" s="38">
        <v>0.0</v>
      </c>
      <c r="L229" s="38">
        <v>0.0</v>
      </c>
      <c r="M229" s="38">
        <v>0.0</v>
      </c>
      <c r="N229" s="38">
        <v>0.0</v>
      </c>
      <c r="O229" s="38">
        <v>0.0</v>
      </c>
      <c r="P229" s="38">
        <v>0.0</v>
      </c>
      <c r="Q229" s="38">
        <v>0.0</v>
      </c>
      <c r="R229" s="38">
        <v>0.0</v>
      </c>
      <c r="S229" s="38">
        <v>0.0</v>
      </c>
      <c r="T229" s="38">
        <v>0.0</v>
      </c>
      <c r="U229" s="38">
        <v>0.0</v>
      </c>
      <c r="V229" s="38">
        <v>0.0</v>
      </c>
      <c r="W229" s="38">
        <v>0.0</v>
      </c>
      <c r="X229" s="38">
        <v>0.0</v>
      </c>
      <c r="Y229" s="38">
        <v>0.0</v>
      </c>
      <c r="Z229" s="38">
        <v>0.0</v>
      </c>
      <c r="AA229" s="38">
        <v>0.0</v>
      </c>
      <c r="AB229" s="38">
        <v>0.0</v>
      </c>
      <c r="AC229" s="38">
        <v>0.0</v>
      </c>
      <c r="AD229" s="38">
        <v>0.0</v>
      </c>
    </row>
    <row r="230">
      <c r="A230" s="32">
        <v>1.0</v>
      </c>
      <c r="B230" s="34" t="s">
        <v>396</v>
      </c>
      <c r="C230" s="29" t="s">
        <v>354</v>
      </c>
      <c r="D230" s="43"/>
      <c r="E230" s="38">
        <v>0.0</v>
      </c>
      <c r="F230" s="38">
        <v>0.0</v>
      </c>
      <c r="G230" s="38">
        <v>0.0</v>
      </c>
      <c r="H230" s="38">
        <v>0.0</v>
      </c>
      <c r="I230" s="38">
        <v>0.0</v>
      </c>
      <c r="J230" s="38">
        <v>0.0</v>
      </c>
      <c r="K230" s="38">
        <v>0.0</v>
      </c>
      <c r="L230" s="38">
        <v>0.0</v>
      </c>
      <c r="M230" s="38">
        <v>0.0</v>
      </c>
      <c r="N230" s="38">
        <v>0.0</v>
      </c>
      <c r="O230" s="38">
        <v>0.0</v>
      </c>
      <c r="P230" s="38">
        <v>0.0</v>
      </c>
      <c r="Q230" s="38">
        <v>0.0</v>
      </c>
      <c r="R230" s="38">
        <v>0.0</v>
      </c>
      <c r="S230" s="38">
        <v>0.0</v>
      </c>
      <c r="T230" s="38">
        <v>0.0</v>
      </c>
      <c r="U230" s="38">
        <v>0.0</v>
      </c>
      <c r="V230" s="38">
        <v>0.0</v>
      </c>
      <c r="W230" s="38">
        <v>0.0</v>
      </c>
      <c r="X230" s="38">
        <v>0.0</v>
      </c>
      <c r="Y230" s="38">
        <v>0.0</v>
      </c>
      <c r="Z230" s="38">
        <v>0.0</v>
      </c>
      <c r="AA230" s="38">
        <v>0.0</v>
      </c>
      <c r="AB230" s="38">
        <v>0.0</v>
      </c>
      <c r="AC230" s="38">
        <v>0.0</v>
      </c>
      <c r="AD230" s="38">
        <v>0.0</v>
      </c>
    </row>
    <row r="231">
      <c r="A231" s="32">
        <v>1.0</v>
      </c>
      <c r="B231" s="34" t="s">
        <v>397</v>
      </c>
      <c r="C231" s="29" t="s">
        <v>354</v>
      </c>
      <c r="D231" s="43"/>
      <c r="E231" s="38">
        <v>0.0</v>
      </c>
      <c r="F231" s="38">
        <v>0.0</v>
      </c>
      <c r="G231" s="38">
        <v>0.0</v>
      </c>
      <c r="H231" s="38">
        <v>0.0</v>
      </c>
      <c r="I231" s="38">
        <v>0.0</v>
      </c>
      <c r="J231" s="38">
        <v>0.0</v>
      </c>
      <c r="K231" s="38">
        <v>0.0</v>
      </c>
      <c r="L231" s="38">
        <v>0.0</v>
      </c>
      <c r="M231" s="38">
        <v>0.0</v>
      </c>
      <c r="N231" s="38">
        <v>0.0</v>
      </c>
      <c r="O231" s="38">
        <v>0.0</v>
      </c>
      <c r="P231" s="38">
        <v>0.0</v>
      </c>
      <c r="Q231" s="38">
        <v>0.0</v>
      </c>
      <c r="R231" s="38">
        <v>0.0</v>
      </c>
      <c r="S231" s="38">
        <v>0.0</v>
      </c>
      <c r="T231" s="38">
        <v>0.0</v>
      </c>
      <c r="U231" s="38">
        <v>0.0</v>
      </c>
      <c r="V231" s="38">
        <v>0.0</v>
      </c>
      <c r="W231" s="38">
        <v>0.0</v>
      </c>
      <c r="X231" s="38">
        <v>0.0</v>
      </c>
      <c r="Y231" s="38">
        <v>0.0</v>
      </c>
      <c r="Z231" s="38">
        <v>0.0</v>
      </c>
      <c r="AA231" s="38">
        <v>0.0</v>
      </c>
      <c r="AB231" s="38">
        <v>0.0</v>
      </c>
      <c r="AC231" s="38">
        <v>0.0</v>
      </c>
      <c r="AD231" s="38">
        <v>0.0</v>
      </c>
    </row>
    <row r="232">
      <c r="A232" s="32">
        <v>1.0</v>
      </c>
      <c r="B232" s="34" t="s">
        <v>398</v>
      </c>
      <c r="C232" s="29" t="s">
        <v>354</v>
      </c>
      <c r="D232" s="43"/>
      <c r="E232" s="38">
        <v>0.0</v>
      </c>
      <c r="F232" s="38">
        <v>0.0</v>
      </c>
      <c r="G232" s="38">
        <v>0.0</v>
      </c>
      <c r="H232" s="38">
        <v>0.0</v>
      </c>
      <c r="I232" s="38">
        <v>0.0</v>
      </c>
      <c r="J232" s="38">
        <v>0.0</v>
      </c>
      <c r="K232" s="38">
        <v>0.0</v>
      </c>
      <c r="L232" s="38">
        <v>0.0</v>
      </c>
      <c r="M232" s="38">
        <v>0.0</v>
      </c>
      <c r="N232" s="38">
        <v>0.0</v>
      </c>
      <c r="O232" s="38">
        <v>0.0</v>
      </c>
      <c r="P232" s="38">
        <v>0.0</v>
      </c>
      <c r="Q232" s="38">
        <v>0.0</v>
      </c>
      <c r="R232" s="38">
        <v>0.0</v>
      </c>
      <c r="S232" s="38">
        <v>0.0</v>
      </c>
      <c r="T232" s="38">
        <v>0.0</v>
      </c>
      <c r="U232" s="38">
        <v>0.0</v>
      </c>
      <c r="V232" s="38">
        <v>0.0</v>
      </c>
      <c r="W232" s="38">
        <v>0.0</v>
      </c>
      <c r="X232" s="38">
        <v>0.0</v>
      </c>
      <c r="Y232" s="38">
        <v>0.0</v>
      </c>
      <c r="Z232" s="38">
        <v>0.0</v>
      </c>
      <c r="AA232" s="38">
        <v>0.0</v>
      </c>
      <c r="AB232" s="38">
        <v>0.0</v>
      </c>
      <c r="AC232" s="38">
        <v>0.0</v>
      </c>
      <c r="AD232" s="38">
        <v>0.0</v>
      </c>
    </row>
    <row r="233">
      <c r="A233" s="32">
        <v>1.0</v>
      </c>
      <c r="B233" s="34" t="s">
        <v>400</v>
      </c>
      <c r="C233" s="29" t="s">
        <v>354</v>
      </c>
      <c r="D233" s="43"/>
      <c r="E233" s="38">
        <v>0.0</v>
      </c>
      <c r="F233" s="38">
        <v>0.0</v>
      </c>
      <c r="G233" s="38">
        <v>0.0</v>
      </c>
      <c r="H233" s="38">
        <v>0.0</v>
      </c>
      <c r="I233" s="38">
        <v>0.0</v>
      </c>
      <c r="J233" s="38">
        <v>0.0</v>
      </c>
      <c r="K233" s="38">
        <v>0.0</v>
      </c>
      <c r="L233" s="38">
        <v>0.0</v>
      </c>
      <c r="M233" s="38">
        <v>0.0</v>
      </c>
      <c r="N233" s="38">
        <v>0.0</v>
      </c>
      <c r="O233" s="38">
        <v>0.0</v>
      </c>
      <c r="P233" s="38">
        <v>0.0</v>
      </c>
      <c r="Q233" s="38">
        <v>0.0</v>
      </c>
      <c r="R233" s="38">
        <v>0.0</v>
      </c>
      <c r="S233" s="38">
        <v>0.0</v>
      </c>
      <c r="T233" s="38">
        <v>0.0</v>
      </c>
      <c r="U233" s="38">
        <v>0.0</v>
      </c>
      <c r="V233" s="38">
        <v>0.0</v>
      </c>
      <c r="W233" s="38">
        <v>0.0</v>
      </c>
      <c r="X233" s="38">
        <v>0.0</v>
      </c>
      <c r="Y233" s="38">
        <v>0.0</v>
      </c>
      <c r="Z233" s="38">
        <v>0.0</v>
      </c>
      <c r="AA233" s="38">
        <v>0.0</v>
      </c>
      <c r="AB233" s="38">
        <v>0.0</v>
      </c>
      <c r="AC233" s="38">
        <v>0.0</v>
      </c>
      <c r="AD233" s="38">
        <v>0.0</v>
      </c>
    </row>
    <row r="234">
      <c r="A234" s="32">
        <v>1.0</v>
      </c>
      <c r="B234" s="34" t="s">
        <v>401</v>
      </c>
      <c r="C234" s="29" t="s">
        <v>354</v>
      </c>
      <c r="D234" s="43"/>
      <c r="E234" s="38">
        <v>0.0</v>
      </c>
      <c r="F234" s="38">
        <v>0.0</v>
      </c>
      <c r="G234" s="38">
        <v>0.0</v>
      </c>
      <c r="H234" s="38">
        <v>0.0</v>
      </c>
      <c r="I234" s="38">
        <v>0.0</v>
      </c>
      <c r="J234" s="38">
        <v>0.0</v>
      </c>
      <c r="K234" s="38">
        <v>0.0</v>
      </c>
      <c r="L234" s="38">
        <v>0.0</v>
      </c>
      <c r="M234" s="38">
        <v>0.0</v>
      </c>
      <c r="N234" s="38">
        <v>0.0</v>
      </c>
      <c r="O234" s="38">
        <v>0.0</v>
      </c>
      <c r="P234" s="38">
        <v>0.0</v>
      </c>
      <c r="Q234" s="38">
        <v>0.0</v>
      </c>
      <c r="R234" s="38">
        <v>0.0</v>
      </c>
      <c r="S234" s="38">
        <v>0.0</v>
      </c>
      <c r="T234" s="38">
        <v>0.0</v>
      </c>
      <c r="U234" s="38">
        <v>0.0</v>
      </c>
      <c r="V234" s="38">
        <v>0.0</v>
      </c>
      <c r="W234" s="38">
        <v>0.0</v>
      </c>
      <c r="X234" s="38">
        <v>0.0</v>
      </c>
      <c r="Y234" s="38">
        <v>0.0</v>
      </c>
      <c r="Z234" s="38">
        <v>0.0</v>
      </c>
      <c r="AA234" s="38">
        <v>0.0</v>
      </c>
      <c r="AB234" s="38">
        <v>0.0</v>
      </c>
      <c r="AC234" s="38">
        <v>0.0</v>
      </c>
      <c r="AD234" s="38">
        <v>0.0</v>
      </c>
    </row>
    <row r="235">
      <c r="A235" s="32">
        <v>1.0</v>
      </c>
      <c r="B235" s="34" t="s">
        <v>402</v>
      </c>
      <c r="C235" s="29" t="s">
        <v>354</v>
      </c>
      <c r="D235" s="43"/>
      <c r="E235" s="38">
        <v>0.0</v>
      </c>
      <c r="F235" s="38">
        <v>0.0</v>
      </c>
      <c r="G235" s="38">
        <v>0.0</v>
      </c>
      <c r="H235" s="38">
        <v>0.0</v>
      </c>
      <c r="I235" s="38">
        <v>0.0</v>
      </c>
      <c r="J235" s="38">
        <v>0.0</v>
      </c>
      <c r="K235" s="38">
        <v>0.0</v>
      </c>
      <c r="L235" s="38">
        <v>0.0</v>
      </c>
      <c r="M235" s="38">
        <v>0.0</v>
      </c>
      <c r="N235" s="38">
        <v>0.0</v>
      </c>
      <c r="O235" s="38">
        <v>0.0</v>
      </c>
      <c r="P235" s="38">
        <v>0.0</v>
      </c>
      <c r="Q235" s="38">
        <v>0.0</v>
      </c>
      <c r="R235" s="38">
        <v>0.0</v>
      </c>
      <c r="S235" s="38">
        <v>0.0</v>
      </c>
      <c r="T235" s="38">
        <v>0.0</v>
      </c>
      <c r="U235" s="38">
        <v>0.0</v>
      </c>
      <c r="V235" s="38">
        <v>0.0</v>
      </c>
      <c r="W235" s="38">
        <v>0.0</v>
      </c>
      <c r="X235" s="38">
        <v>0.0</v>
      </c>
      <c r="Y235" s="38">
        <v>0.0</v>
      </c>
      <c r="Z235" s="38">
        <v>0.0</v>
      </c>
      <c r="AA235" s="38">
        <v>0.0</v>
      </c>
      <c r="AB235" s="38">
        <v>0.0</v>
      </c>
      <c r="AC235" s="38">
        <v>0.0</v>
      </c>
      <c r="AD235" s="38">
        <v>0.0</v>
      </c>
    </row>
    <row r="236">
      <c r="A236" s="32">
        <v>1.0</v>
      </c>
      <c r="B236" s="34" t="s">
        <v>404</v>
      </c>
      <c r="C236" s="29" t="s">
        <v>354</v>
      </c>
      <c r="D236" s="43"/>
      <c r="E236" s="38">
        <v>0.0</v>
      </c>
      <c r="F236" s="38">
        <v>0.0</v>
      </c>
      <c r="G236" s="38">
        <v>0.0</v>
      </c>
      <c r="H236" s="38">
        <v>0.0</v>
      </c>
      <c r="I236" s="38">
        <v>0.0</v>
      </c>
      <c r="J236" s="38">
        <v>0.0</v>
      </c>
      <c r="K236" s="38">
        <v>0.0</v>
      </c>
      <c r="L236" s="38">
        <v>0.0</v>
      </c>
      <c r="M236" s="38">
        <v>0.0</v>
      </c>
      <c r="N236" s="38">
        <v>0.0</v>
      </c>
      <c r="O236" s="38">
        <v>0.0</v>
      </c>
      <c r="P236" s="38">
        <v>0.0</v>
      </c>
      <c r="Q236" s="38">
        <v>0.0</v>
      </c>
      <c r="R236" s="38">
        <v>0.0</v>
      </c>
      <c r="S236" s="38">
        <v>0.0</v>
      </c>
      <c r="T236" s="38">
        <v>0.0</v>
      </c>
      <c r="U236" s="38">
        <v>0.0</v>
      </c>
      <c r="V236" s="38">
        <v>0.0</v>
      </c>
      <c r="W236" s="38">
        <v>0.0</v>
      </c>
      <c r="X236" s="38">
        <v>0.0</v>
      </c>
      <c r="Y236" s="38">
        <v>0.0</v>
      </c>
      <c r="Z236" s="38">
        <v>0.0</v>
      </c>
      <c r="AA236" s="38">
        <v>0.0</v>
      </c>
      <c r="AB236" s="38">
        <v>0.0</v>
      </c>
      <c r="AC236" s="38">
        <v>0.0</v>
      </c>
      <c r="AD236" s="38">
        <v>0.0</v>
      </c>
    </row>
    <row r="237">
      <c r="A237" s="32">
        <v>1.0</v>
      </c>
      <c r="B237" s="34" t="s">
        <v>405</v>
      </c>
      <c r="C237" s="29" t="s">
        <v>354</v>
      </c>
      <c r="D237" s="43"/>
      <c r="E237" s="38">
        <v>0.0</v>
      </c>
      <c r="F237" s="38">
        <v>0.0</v>
      </c>
      <c r="G237" s="38">
        <v>0.0</v>
      </c>
      <c r="H237" s="38">
        <v>0.0</v>
      </c>
      <c r="I237" s="38">
        <v>0.0</v>
      </c>
      <c r="J237" s="38">
        <v>0.0</v>
      </c>
      <c r="K237" s="38">
        <v>0.0</v>
      </c>
      <c r="L237" s="38">
        <v>0.0</v>
      </c>
      <c r="M237" s="38">
        <v>0.0</v>
      </c>
      <c r="N237" s="38">
        <v>0.0</v>
      </c>
      <c r="O237" s="38">
        <v>0.0</v>
      </c>
      <c r="P237" s="38">
        <v>0.0</v>
      </c>
      <c r="Q237" s="38">
        <v>0.0</v>
      </c>
      <c r="R237" s="38">
        <v>0.0</v>
      </c>
      <c r="S237" s="38">
        <v>0.0</v>
      </c>
      <c r="T237" s="38">
        <v>0.0</v>
      </c>
      <c r="U237" s="38">
        <v>0.0</v>
      </c>
      <c r="V237" s="38">
        <v>0.0</v>
      </c>
      <c r="W237" s="38">
        <v>0.0</v>
      </c>
      <c r="X237" s="38">
        <v>0.0</v>
      </c>
      <c r="Y237" s="38">
        <v>0.0</v>
      </c>
      <c r="Z237" s="38">
        <v>0.0</v>
      </c>
      <c r="AA237" s="38">
        <v>0.0</v>
      </c>
      <c r="AB237" s="38">
        <v>0.0</v>
      </c>
      <c r="AC237" s="38">
        <v>0.0</v>
      </c>
      <c r="AD237" s="38">
        <v>0.0</v>
      </c>
    </row>
    <row r="238">
      <c r="A238" s="32">
        <v>1.0</v>
      </c>
      <c r="B238" s="34" t="s">
        <v>406</v>
      </c>
      <c r="C238" s="29" t="s">
        <v>354</v>
      </c>
      <c r="D238" s="43"/>
      <c r="E238" s="38">
        <v>0.0</v>
      </c>
      <c r="F238" s="38">
        <v>0.0</v>
      </c>
      <c r="G238" s="38">
        <v>0.0</v>
      </c>
      <c r="H238" s="38">
        <v>0.0</v>
      </c>
      <c r="I238" s="38">
        <v>0.0</v>
      </c>
      <c r="J238" s="38">
        <v>0.0</v>
      </c>
      <c r="K238" s="38">
        <v>0.0</v>
      </c>
      <c r="L238" s="38">
        <v>0.0</v>
      </c>
      <c r="M238" s="38">
        <v>0.0</v>
      </c>
      <c r="N238" s="38">
        <v>0.0</v>
      </c>
      <c r="O238" s="38">
        <v>0.0</v>
      </c>
      <c r="P238" s="38">
        <v>0.0</v>
      </c>
      <c r="Q238" s="38">
        <v>0.0</v>
      </c>
      <c r="R238" s="38">
        <v>0.0</v>
      </c>
      <c r="S238" s="38">
        <v>0.0</v>
      </c>
      <c r="T238" s="38">
        <v>0.0</v>
      </c>
      <c r="U238" s="38">
        <v>0.0</v>
      </c>
      <c r="V238" s="38">
        <v>0.0</v>
      </c>
      <c r="W238" s="38">
        <v>0.0</v>
      </c>
      <c r="X238" s="38">
        <v>0.0</v>
      </c>
      <c r="Y238" s="38">
        <v>0.0</v>
      </c>
      <c r="Z238" s="38">
        <v>0.0</v>
      </c>
      <c r="AA238" s="38">
        <v>0.0</v>
      </c>
      <c r="AB238" s="38">
        <v>0.0</v>
      </c>
      <c r="AC238" s="38">
        <v>0.0</v>
      </c>
      <c r="AD238" s="38">
        <v>0.0</v>
      </c>
    </row>
    <row r="239">
      <c r="A239" s="32">
        <v>1.0</v>
      </c>
      <c r="B239" s="34" t="s">
        <v>408</v>
      </c>
      <c r="C239" s="29" t="s">
        <v>354</v>
      </c>
      <c r="D239" s="43"/>
      <c r="E239" s="38">
        <v>0.0</v>
      </c>
      <c r="F239" s="38">
        <v>0.0</v>
      </c>
      <c r="G239" s="38">
        <v>0.0</v>
      </c>
      <c r="H239" s="38">
        <v>0.0</v>
      </c>
      <c r="I239" s="38">
        <v>0.0</v>
      </c>
      <c r="J239" s="38">
        <v>0.0</v>
      </c>
      <c r="K239" s="38">
        <v>0.0</v>
      </c>
      <c r="L239" s="38">
        <v>0.0</v>
      </c>
      <c r="M239" s="38">
        <v>0.0</v>
      </c>
      <c r="N239" s="38">
        <v>0.0</v>
      </c>
      <c r="O239" s="38">
        <v>0.0</v>
      </c>
      <c r="P239" s="38">
        <v>0.0</v>
      </c>
      <c r="Q239" s="38">
        <v>0.0</v>
      </c>
      <c r="R239" s="38">
        <v>0.0</v>
      </c>
      <c r="S239" s="38">
        <v>0.0</v>
      </c>
      <c r="T239" s="38">
        <v>0.0</v>
      </c>
      <c r="U239" s="38">
        <v>0.0</v>
      </c>
      <c r="V239" s="38">
        <v>0.0</v>
      </c>
      <c r="W239" s="38">
        <v>0.0</v>
      </c>
      <c r="X239" s="38">
        <v>0.0</v>
      </c>
      <c r="Y239" s="38">
        <v>0.0</v>
      </c>
      <c r="Z239" s="38">
        <v>0.0</v>
      </c>
      <c r="AA239" s="38">
        <v>0.0</v>
      </c>
      <c r="AB239" s="38">
        <v>0.0</v>
      </c>
      <c r="AC239" s="38">
        <v>0.0</v>
      </c>
      <c r="AD239" s="38">
        <v>0.0</v>
      </c>
    </row>
    <row r="240">
      <c r="A240" s="32">
        <v>1.0</v>
      </c>
      <c r="B240" s="34" t="s">
        <v>409</v>
      </c>
      <c r="C240" s="29" t="s">
        <v>354</v>
      </c>
      <c r="D240" s="43"/>
      <c r="E240" s="38">
        <v>0.0</v>
      </c>
      <c r="F240" s="38">
        <v>0.0</v>
      </c>
      <c r="G240" s="38">
        <v>0.0</v>
      </c>
      <c r="H240" s="38">
        <v>0.0</v>
      </c>
      <c r="I240" s="38">
        <v>0.0</v>
      </c>
      <c r="J240" s="38">
        <v>0.0</v>
      </c>
      <c r="K240" s="38">
        <v>0.0</v>
      </c>
      <c r="L240" s="38">
        <v>0.0</v>
      </c>
      <c r="M240" s="38">
        <v>0.0</v>
      </c>
      <c r="N240" s="38">
        <v>0.0</v>
      </c>
      <c r="O240" s="38">
        <v>0.0</v>
      </c>
      <c r="P240" s="38">
        <v>0.0</v>
      </c>
      <c r="Q240" s="38">
        <v>0.0</v>
      </c>
      <c r="R240" s="38">
        <v>0.0</v>
      </c>
      <c r="S240" s="38">
        <v>0.0</v>
      </c>
      <c r="T240" s="38">
        <v>0.0</v>
      </c>
      <c r="U240" s="38">
        <v>0.0</v>
      </c>
      <c r="V240" s="38">
        <v>0.0</v>
      </c>
      <c r="W240" s="38">
        <v>0.0</v>
      </c>
      <c r="X240" s="38">
        <v>0.0</v>
      </c>
      <c r="Y240" s="38">
        <v>0.0</v>
      </c>
      <c r="Z240" s="38">
        <v>0.0</v>
      </c>
      <c r="AA240" s="38">
        <v>0.0</v>
      </c>
      <c r="AB240" s="38">
        <v>0.0</v>
      </c>
      <c r="AC240" s="38">
        <v>0.0</v>
      </c>
      <c r="AD240" s="38">
        <v>0.0</v>
      </c>
    </row>
    <row r="241">
      <c r="A241" s="32">
        <v>1.0</v>
      </c>
      <c r="B241" s="34" t="s">
        <v>411</v>
      </c>
      <c r="C241" s="29" t="s">
        <v>354</v>
      </c>
      <c r="D241" s="43"/>
      <c r="E241" s="38">
        <v>0.0</v>
      </c>
      <c r="F241" s="38">
        <v>0.0</v>
      </c>
      <c r="G241" s="38">
        <v>0.0</v>
      </c>
      <c r="H241" s="38">
        <v>0.0</v>
      </c>
      <c r="I241" s="38">
        <v>0.0</v>
      </c>
      <c r="J241" s="38">
        <v>0.0</v>
      </c>
      <c r="K241" s="38">
        <v>0.0</v>
      </c>
      <c r="L241" s="38">
        <v>0.0</v>
      </c>
      <c r="M241" s="38">
        <v>0.0</v>
      </c>
      <c r="N241" s="38">
        <v>0.0</v>
      </c>
      <c r="O241" s="38">
        <v>0.0</v>
      </c>
      <c r="P241" s="38">
        <v>0.0</v>
      </c>
      <c r="Q241" s="38">
        <v>0.0</v>
      </c>
      <c r="R241" s="38">
        <v>0.0</v>
      </c>
      <c r="S241" s="38">
        <v>0.0</v>
      </c>
      <c r="T241" s="38">
        <v>0.0</v>
      </c>
      <c r="U241" s="38">
        <v>0.0</v>
      </c>
      <c r="V241" s="38">
        <v>0.0</v>
      </c>
      <c r="W241" s="38">
        <v>0.0</v>
      </c>
      <c r="X241" s="38">
        <v>0.0</v>
      </c>
      <c r="Y241" s="38">
        <v>0.0</v>
      </c>
      <c r="Z241" s="38">
        <v>0.0</v>
      </c>
      <c r="AA241" s="38">
        <v>0.0</v>
      </c>
      <c r="AB241" s="38">
        <v>0.0</v>
      </c>
      <c r="AC241" s="38">
        <v>0.0</v>
      </c>
      <c r="AD241" s="38">
        <v>0.0</v>
      </c>
    </row>
    <row r="242">
      <c r="A242" s="32">
        <v>1.0</v>
      </c>
      <c r="B242" s="34" t="s">
        <v>412</v>
      </c>
      <c r="C242" s="29" t="s">
        <v>354</v>
      </c>
      <c r="D242" s="43"/>
      <c r="E242" s="38">
        <v>0.0</v>
      </c>
      <c r="F242" s="38">
        <v>0.0</v>
      </c>
      <c r="G242" s="38">
        <v>0.0</v>
      </c>
      <c r="H242" s="38">
        <v>0.0</v>
      </c>
      <c r="I242" s="38">
        <v>0.0</v>
      </c>
      <c r="J242" s="38">
        <v>0.0</v>
      </c>
      <c r="K242" s="38">
        <v>0.0</v>
      </c>
      <c r="L242" s="38">
        <v>0.0</v>
      </c>
      <c r="M242" s="38">
        <v>0.0</v>
      </c>
      <c r="N242" s="38">
        <v>0.0</v>
      </c>
      <c r="O242" s="38">
        <v>0.0</v>
      </c>
      <c r="P242" s="38">
        <v>0.0</v>
      </c>
      <c r="Q242" s="38">
        <v>0.0</v>
      </c>
      <c r="R242" s="38">
        <v>0.0</v>
      </c>
      <c r="S242" s="38">
        <v>0.0</v>
      </c>
      <c r="T242" s="38">
        <v>0.0</v>
      </c>
      <c r="U242" s="38">
        <v>0.0</v>
      </c>
      <c r="V242" s="38">
        <v>0.0</v>
      </c>
      <c r="W242" s="38">
        <v>0.0</v>
      </c>
      <c r="X242" s="38">
        <v>0.0</v>
      </c>
      <c r="Y242" s="38">
        <v>0.0</v>
      </c>
      <c r="Z242" s="38">
        <v>0.0</v>
      </c>
      <c r="AA242" s="38">
        <v>0.0</v>
      </c>
      <c r="AB242" s="38">
        <v>0.0</v>
      </c>
      <c r="AC242" s="38">
        <v>0.0</v>
      </c>
      <c r="AD242" s="38">
        <v>0.0</v>
      </c>
    </row>
    <row r="243">
      <c r="A243" s="32">
        <v>1.0</v>
      </c>
      <c r="B243" s="34" t="s">
        <v>413</v>
      </c>
      <c r="C243" s="29" t="s">
        <v>354</v>
      </c>
      <c r="D243" s="43"/>
      <c r="E243" s="38">
        <v>0.0</v>
      </c>
      <c r="F243" s="38">
        <v>0.0</v>
      </c>
      <c r="G243" s="38">
        <v>0.0</v>
      </c>
      <c r="H243" s="38">
        <v>0.0</v>
      </c>
      <c r="I243" s="38">
        <v>0.0</v>
      </c>
      <c r="J243" s="38">
        <v>0.0</v>
      </c>
      <c r="K243" s="38">
        <v>0.0</v>
      </c>
      <c r="L243" s="38">
        <v>0.0</v>
      </c>
      <c r="M243" s="38">
        <v>0.0</v>
      </c>
      <c r="N243" s="38">
        <v>0.0</v>
      </c>
      <c r="O243" s="38">
        <v>0.0</v>
      </c>
      <c r="P243" s="38">
        <v>0.0</v>
      </c>
      <c r="Q243" s="38">
        <v>0.0</v>
      </c>
      <c r="R243" s="38">
        <v>0.0</v>
      </c>
      <c r="S243" s="38">
        <v>0.0</v>
      </c>
      <c r="T243" s="38">
        <v>0.0</v>
      </c>
      <c r="U243" s="38">
        <v>0.0</v>
      </c>
      <c r="V243" s="38">
        <v>0.0</v>
      </c>
      <c r="W243" s="38">
        <v>0.0</v>
      </c>
      <c r="X243" s="38">
        <v>0.0</v>
      </c>
      <c r="Y243" s="38">
        <v>0.0</v>
      </c>
      <c r="Z243" s="38">
        <v>0.0</v>
      </c>
      <c r="AA243" s="38">
        <v>0.0</v>
      </c>
      <c r="AB243" s="38">
        <v>0.0</v>
      </c>
      <c r="AC243" s="38">
        <v>0.0</v>
      </c>
      <c r="AD243" s="38">
        <v>0.0</v>
      </c>
    </row>
    <row r="244">
      <c r="A244" s="32">
        <v>1.0</v>
      </c>
      <c r="B244" s="34" t="s">
        <v>415</v>
      </c>
      <c r="C244" s="29" t="s">
        <v>354</v>
      </c>
      <c r="D244" s="43"/>
      <c r="E244" s="38">
        <v>0.0</v>
      </c>
      <c r="F244" s="38">
        <v>0.0</v>
      </c>
      <c r="G244" s="38">
        <v>0.0</v>
      </c>
      <c r="H244" s="38">
        <v>0.0</v>
      </c>
      <c r="I244" s="38">
        <v>0.0</v>
      </c>
      <c r="J244" s="38">
        <v>0.0</v>
      </c>
      <c r="K244" s="38">
        <v>0.0</v>
      </c>
      <c r="L244" s="38">
        <v>0.0</v>
      </c>
      <c r="M244" s="38">
        <v>0.0</v>
      </c>
      <c r="N244" s="38">
        <v>0.0</v>
      </c>
      <c r="O244" s="38">
        <v>0.0</v>
      </c>
      <c r="P244" s="38">
        <v>0.0</v>
      </c>
      <c r="Q244" s="38">
        <v>0.0</v>
      </c>
      <c r="R244" s="38">
        <v>0.0</v>
      </c>
      <c r="S244" s="38">
        <v>0.0</v>
      </c>
      <c r="T244" s="38">
        <v>0.0</v>
      </c>
      <c r="U244" s="38">
        <v>0.0</v>
      </c>
      <c r="V244" s="38">
        <v>0.0</v>
      </c>
      <c r="W244" s="38">
        <v>0.0</v>
      </c>
      <c r="X244" s="38">
        <v>0.0</v>
      </c>
      <c r="Y244" s="38">
        <v>0.0</v>
      </c>
      <c r="Z244" s="38">
        <v>0.0</v>
      </c>
      <c r="AA244" s="38">
        <v>0.0</v>
      </c>
      <c r="AB244" s="38">
        <v>0.0</v>
      </c>
      <c r="AC244" s="38">
        <v>0.0</v>
      </c>
      <c r="AD244" s="38">
        <v>0.0</v>
      </c>
    </row>
    <row r="245">
      <c r="A245" s="32">
        <v>2.0</v>
      </c>
      <c r="B245" s="34" t="s">
        <v>416</v>
      </c>
      <c r="C245" s="29" t="s">
        <v>354</v>
      </c>
      <c r="D245" s="43"/>
      <c r="E245" s="38">
        <v>0.0</v>
      </c>
      <c r="F245" s="38">
        <v>0.0</v>
      </c>
      <c r="G245" s="38">
        <v>0.0</v>
      </c>
      <c r="H245" s="38">
        <v>0.0</v>
      </c>
      <c r="I245" s="38">
        <v>0.0</v>
      </c>
      <c r="J245" s="38">
        <v>0.0</v>
      </c>
      <c r="K245" s="38">
        <v>0.0</v>
      </c>
      <c r="L245" s="38">
        <v>0.0</v>
      </c>
      <c r="M245" s="38">
        <v>0.0</v>
      </c>
      <c r="N245" s="38">
        <v>0.0</v>
      </c>
      <c r="O245" s="38">
        <v>0.0</v>
      </c>
      <c r="P245" s="38">
        <v>0.0</v>
      </c>
      <c r="Q245" s="38">
        <v>0.0</v>
      </c>
      <c r="R245" s="38">
        <v>0.0</v>
      </c>
      <c r="S245" s="38">
        <v>0.0</v>
      </c>
      <c r="T245" s="38">
        <v>0.0</v>
      </c>
      <c r="U245" s="38">
        <v>0.0</v>
      </c>
      <c r="V245" s="38">
        <v>0.0</v>
      </c>
      <c r="W245" s="38">
        <v>0.0</v>
      </c>
      <c r="X245" s="38">
        <v>0.0</v>
      </c>
      <c r="Y245" s="38">
        <v>0.0</v>
      </c>
      <c r="Z245" s="38">
        <v>0.0</v>
      </c>
      <c r="AA245" s="38">
        <v>0.0</v>
      </c>
      <c r="AB245" s="38">
        <v>0.0</v>
      </c>
      <c r="AC245" s="38">
        <v>0.0</v>
      </c>
      <c r="AD245" s="38">
        <v>0.0</v>
      </c>
    </row>
    <row r="246">
      <c r="A246" s="32">
        <v>2.0</v>
      </c>
      <c r="B246" s="34" t="s">
        <v>417</v>
      </c>
      <c r="C246" s="29" t="s">
        <v>354</v>
      </c>
      <c r="D246" s="43"/>
      <c r="E246" s="38">
        <v>0.0</v>
      </c>
      <c r="F246" s="38">
        <v>0.0</v>
      </c>
      <c r="G246" s="38">
        <v>0.0</v>
      </c>
      <c r="H246" s="38">
        <v>0.0</v>
      </c>
      <c r="I246" s="38">
        <v>0.0</v>
      </c>
      <c r="J246" s="38">
        <v>0.0</v>
      </c>
      <c r="K246" s="38">
        <v>0.0</v>
      </c>
      <c r="L246" s="38">
        <v>0.0</v>
      </c>
      <c r="M246" s="38">
        <v>0.0</v>
      </c>
      <c r="N246" s="38">
        <v>0.0</v>
      </c>
      <c r="O246" s="38">
        <v>0.0</v>
      </c>
      <c r="P246" s="38">
        <v>0.0</v>
      </c>
      <c r="Q246" s="38">
        <v>0.0</v>
      </c>
      <c r="R246" s="38">
        <v>0.0</v>
      </c>
      <c r="S246" s="38">
        <v>0.0</v>
      </c>
      <c r="T246" s="38">
        <v>0.0</v>
      </c>
      <c r="U246" s="38">
        <v>0.0</v>
      </c>
      <c r="V246" s="38">
        <v>0.0</v>
      </c>
      <c r="W246" s="38">
        <v>0.0</v>
      </c>
      <c r="X246" s="38">
        <v>0.0</v>
      </c>
      <c r="Y246" s="38">
        <v>0.0</v>
      </c>
      <c r="Z246" s="38">
        <v>0.0</v>
      </c>
      <c r="AA246" s="38">
        <v>0.0</v>
      </c>
      <c r="AB246" s="38">
        <v>0.0</v>
      </c>
      <c r="AC246" s="38">
        <v>0.0</v>
      </c>
      <c r="AD246" s="38">
        <v>0.0</v>
      </c>
    </row>
    <row r="247">
      <c r="A247" s="32">
        <v>2.0</v>
      </c>
      <c r="B247" s="34" t="s">
        <v>419</v>
      </c>
      <c r="C247" s="29" t="s">
        <v>354</v>
      </c>
      <c r="D247" s="43"/>
      <c r="E247" s="38">
        <v>0.0</v>
      </c>
      <c r="F247" s="38">
        <v>0.0</v>
      </c>
      <c r="G247" s="38">
        <v>0.0</v>
      </c>
      <c r="H247" s="38">
        <v>0.0</v>
      </c>
      <c r="I247" s="38">
        <v>0.0</v>
      </c>
      <c r="J247" s="38">
        <v>0.0</v>
      </c>
      <c r="K247" s="38">
        <v>0.0</v>
      </c>
      <c r="L247" s="38">
        <v>0.0</v>
      </c>
      <c r="M247" s="38">
        <v>0.0</v>
      </c>
      <c r="N247" s="38">
        <v>0.0</v>
      </c>
      <c r="O247" s="38">
        <v>0.0</v>
      </c>
      <c r="P247" s="38">
        <v>0.0</v>
      </c>
      <c r="Q247" s="38">
        <v>0.0</v>
      </c>
      <c r="R247" s="38">
        <v>0.0</v>
      </c>
      <c r="S247" s="38">
        <v>0.0</v>
      </c>
      <c r="T247" s="38">
        <v>0.0</v>
      </c>
      <c r="U247" s="38">
        <v>0.0</v>
      </c>
      <c r="V247" s="38">
        <v>0.0</v>
      </c>
      <c r="W247" s="38">
        <v>0.0</v>
      </c>
      <c r="X247" s="38">
        <v>0.0</v>
      </c>
      <c r="Y247" s="38">
        <v>0.0</v>
      </c>
      <c r="Z247" s="38">
        <v>0.0</v>
      </c>
      <c r="AA247" s="38">
        <v>0.0</v>
      </c>
      <c r="AB247" s="38">
        <v>0.0</v>
      </c>
      <c r="AC247" s="38">
        <v>0.0</v>
      </c>
      <c r="AD247" s="38">
        <v>0.0</v>
      </c>
    </row>
    <row r="248">
      <c r="A248" s="32">
        <v>2.0</v>
      </c>
      <c r="B248" s="34" t="s">
        <v>420</v>
      </c>
      <c r="C248" s="29" t="s">
        <v>354</v>
      </c>
      <c r="D248" s="43"/>
      <c r="E248" s="38">
        <v>0.0</v>
      </c>
      <c r="F248" s="38">
        <v>0.0</v>
      </c>
      <c r="G248" s="38">
        <v>0.0</v>
      </c>
      <c r="H248" s="38">
        <v>0.0</v>
      </c>
      <c r="I248" s="38">
        <v>0.0</v>
      </c>
      <c r="J248" s="38">
        <v>0.0</v>
      </c>
      <c r="K248" s="38">
        <v>0.0</v>
      </c>
      <c r="L248" s="38">
        <v>0.0</v>
      </c>
      <c r="M248" s="38">
        <v>0.0</v>
      </c>
      <c r="N248" s="38">
        <v>0.0</v>
      </c>
      <c r="O248" s="38">
        <v>0.0</v>
      </c>
      <c r="P248" s="38">
        <v>0.0</v>
      </c>
      <c r="Q248" s="38">
        <v>0.0</v>
      </c>
      <c r="R248" s="38">
        <v>0.0</v>
      </c>
      <c r="S248" s="38">
        <v>0.0</v>
      </c>
      <c r="T248" s="38">
        <v>0.0</v>
      </c>
      <c r="U248" s="38">
        <v>0.0</v>
      </c>
      <c r="V248" s="38">
        <v>0.0</v>
      </c>
      <c r="W248" s="38">
        <v>0.0</v>
      </c>
      <c r="X248" s="38">
        <v>0.0</v>
      </c>
      <c r="Y248" s="38">
        <v>0.0</v>
      </c>
      <c r="Z248" s="38">
        <v>0.0</v>
      </c>
      <c r="AA248" s="38">
        <v>0.0</v>
      </c>
      <c r="AB248" s="38">
        <v>0.0</v>
      </c>
      <c r="AC248" s="38">
        <v>0.0</v>
      </c>
      <c r="AD248" s="38">
        <v>0.0</v>
      </c>
    </row>
    <row r="249">
      <c r="A249" s="32">
        <v>2.0</v>
      </c>
      <c r="B249" s="34" t="s">
        <v>421</v>
      </c>
      <c r="C249" s="29" t="s">
        <v>354</v>
      </c>
      <c r="D249" s="43"/>
      <c r="E249" s="38">
        <v>0.0</v>
      </c>
      <c r="F249" s="38">
        <v>0.0</v>
      </c>
      <c r="G249" s="38">
        <v>0.0</v>
      </c>
      <c r="H249" s="38">
        <v>0.0</v>
      </c>
      <c r="I249" s="38">
        <v>0.0</v>
      </c>
      <c r="J249" s="38">
        <v>0.0</v>
      </c>
      <c r="K249" s="38">
        <v>0.0</v>
      </c>
      <c r="L249" s="38">
        <v>0.0</v>
      </c>
      <c r="M249" s="38">
        <v>0.0</v>
      </c>
      <c r="N249" s="38">
        <v>0.0</v>
      </c>
      <c r="O249" s="38">
        <v>0.0</v>
      </c>
      <c r="P249" s="38">
        <v>0.0</v>
      </c>
      <c r="Q249" s="38">
        <v>0.0</v>
      </c>
      <c r="R249" s="38">
        <v>0.0</v>
      </c>
      <c r="S249" s="38">
        <v>0.0</v>
      </c>
      <c r="T249" s="38">
        <v>0.0</v>
      </c>
      <c r="U249" s="38">
        <v>0.0</v>
      </c>
      <c r="V249" s="38">
        <v>0.0</v>
      </c>
      <c r="W249" s="38">
        <v>0.0</v>
      </c>
      <c r="X249" s="38">
        <v>0.0</v>
      </c>
      <c r="Y249" s="38">
        <v>0.0</v>
      </c>
      <c r="Z249" s="38">
        <v>0.0</v>
      </c>
      <c r="AA249" s="38">
        <v>0.0</v>
      </c>
      <c r="AB249" s="38">
        <v>0.0</v>
      </c>
      <c r="AC249" s="38">
        <v>0.0</v>
      </c>
      <c r="AD249" s="38">
        <v>0.0</v>
      </c>
    </row>
    <row r="250">
      <c r="A250" s="32">
        <v>2.0</v>
      </c>
      <c r="B250" s="34" t="s">
        <v>423</v>
      </c>
      <c r="C250" s="29" t="s">
        <v>354</v>
      </c>
      <c r="D250" s="43"/>
      <c r="E250" s="38">
        <v>0.0</v>
      </c>
      <c r="F250" s="38">
        <v>0.0</v>
      </c>
      <c r="G250" s="38">
        <v>0.0</v>
      </c>
      <c r="H250" s="38">
        <v>0.0</v>
      </c>
      <c r="I250" s="38">
        <v>0.0</v>
      </c>
      <c r="J250" s="38">
        <v>0.0</v>
      </c>
      <c r="K250" s="38">
        <v>0.0</v>
      </c>
      <c r="L250" s="38">
        <v>0.0</v>
      </c>
      <c r="M250" s="38">
        <v>0.0</v>
      </c>
      <c r="N250" s="38">
        <v>0.0</v>
      </c>
      <c r="O250" s="38">
        <v>0.0</v>
      </c>
      <c r="P250" s="38">
        <v>0.0</v>
      </c>
      <c r="Q250" s="38">
        <v>0.0</v>
      </c>
      <c r="R250" s="38">
        <v>0.0</v>
      </c>
      <c r="S250" s="38">
        <v>0.0</v>
      </c>
      <c r="T250" s="38">
        <v>0.0</v>
      </c>
      <c r="U250" s="38">
        <v>0.0</v>
      </c>
      <c r="V250" s="38">
        <v>0.0</v>
      </c>
      <c r="W250" s="38">
        <v>0.0</v>
      </c>
      <c r="X250" s="38">
        <v>0.0</v>
      </c>
      <c r="Y250" s="38">
        <v>0.0</v>
      </c>
      <c r="Z250" s="38">
        <v>0.0</v>
      </c>
      <c r="AA250" s="38">
        <v>0.0</v>
      </c>
      <c r="AB250" s="38">
        <v>0.0</v>
      </c>
      <c r="AC250" s="38">
        <v>0.0</v>
      </c>
      <c r="AD250" s="38">
        <v>0.0</v>
      </c>
    </row>
    <row r="251">
      <c r="A251" s="32">
        <v>2.0</v>
      </c>
      <c r="B251" s="34" t="s">
        <v>424</v>
      </c>
      <c r="C251" s="29" t="s">
        <v>354</v>
      </c>
      <c r="D251" s="43"/>
      <c r="E251" s="38">
        <v>0.0</v>
      </c>
      <c r="F251" s="38">
        <v>0.0</v>
      </c>
      <c r="G251" s="38">
        <v>0.0</v>
      </c>
      <c r="H251" s="38">
        <v>0.0</v>
      </c>
      <c r="I251" s="38">
        <v>0.0</v>
      </c>
      <c r="J251" s="38">
        <v>0.0</v>
      </c>
      <c r="K251" s="38">
        <v>0.0</v>
      </c>
      <c r="L251" s="38">
        <v>0.0</v>
      </c>
      <c r="M251" s="38">
        <v>0.0</v>
      </c>
      <c r="N251" s="38">
        <v>0.0</v>
      </c>
      <c r="O251" s="38">
        <v>0.0</v>
      </c>
      <c r="P251" s="38">
        <v>0.0</v>
      </c>
      <c r="Q251" s="38">
        <v>0.0</v>
      </c>
      <c r="R251" s="38">
        <v>0.0</v>
      </c>
      <c r="S251" s="38">
        <v>0.0</v>
      </c>
      <c r="T251" s="38">
        <v>0.0</v>
      </c>
      <c r="U251" s="38">
        <v>0.0</v>
      </c>
      <c r="V251" s="38">
        <v>0.0</v>
      </c>
      <c r="W251" s="38">
        <v>0.0</v>
      </c>
      <c r="X251" s="38">
        <v>0.0</v>
      </c>
      <c r="Y251" s="38">
        <v>0.0</v>
      </c>
      <c r="Z251" s="38">
        <v>0.0</v>
      </c>
      <c r="AA251" s="38">
        <v>0.0</v>
      </c>
      <c r="AB251" s="38">
        <v>0.0</v>
      </c>
      <c r="AC251" s="38">
        <v>0.0</v>
      </c>
      <c r="AD251" s="38">
        <v>0.0</v>
      </c>
    </row>
    <row r="252">
      <c r="A252" s="32">
        <v>2.0</v>
      </c>
      <c r="B252" s="34" t="s">
        <v>426</v>
      </c>
      <c r="C252" s="29" t="s">
        <v>354</v>
      </c>
      <c r="D252" s="43"/>
      <c r="E252" s="38">
        <v>0.0</v>
      </c>
      <c r="F252" s="38">
        <v>0.0</v>
      </c>
      <c r="G252" s="38">
        <v>0.0</v>
      </c>
      <c r="H252" s="38">
        <v>0.0</v>
      </c>
      <c r="I252" s="38">
        <v>0.0</v>
      </c>
      <c r="J252" s="38">
        <v>0.0</v>
      </c>
      <c r="K252" s="38">
        <v>0.0</v>
      </c>
      <c r="L252" s="38">
        <v>0.0</v>
      </c>
      <c r="M252" s="38">
        <v>0.0</v>
      </c>
      <c r="N252" s="38">
        <v>0.0</v>
      </c>
      <c r="O252" s="38">
        <v>0.0</v>
      </c>
      <c r="P252" s="38">
        <v>0.0</v>
      </c>
      <c r="Q252" s="38">
        <v>0.0</v>
      </c>
      <c r="R252" s="38">
        <v>0.0</v>
      </c>
      <c r="S252" s="38">
        <v>0.0</v>
      </c>
      <c r="T252" s="38">
        <v>0.0</v>
      </c>
      <c r="U252" s="38">
        <v>0.0</v>
      </c>
      <c r="V252" s="38">
        <v>0.0</v>
      </c>
      <c r="W252" s="38">
        <v>0.0</v>
      </c>
      <c r="X252" s="38">
        <v>0.0</v>
      </c>
      <c r="Y252" s="38">
        <v>0.0</v>
      </c>
      <c r="Z252" s="38">
        <v>0.0</v>
      </c>
      <c r="AA252" s="38">
        <v>0.0</v>
      </c>
      <c r="AB252" s="38">
        <v>0.0</v>
      </c>
      <c r="AC252" s="38">
        <v>0.0</v>
      </c>
      <c r="AD252" s="38">
        <v>0.0</v>
      </c>
    </row>
    <row r="253">
      <c r="A253" s="32">
        <v>2.0</v>
      </c>
      <c r="B253" s="34" t="s">
        <v>427</v>
      </c>
      <c r="C253" s="29" t="s">
        <v>354</v>
      </c>
      <c r="D253" s="43"/>
      <c r="E253" s="38">
        <v>0.0</v>
      </c>
      <c r="F253" s="38">
        <v>0.0</v>
      </c>
      <c r="G253" s="38">
        <v>0.0</v>
      </c>
      <c r="H253" s="38">
        <v>0.0</v>
      </c>
      <c r="I253" s="38">
        <v>0.0</v>
      </c>
      <c r="J253" s="38">
        <v>0.0</v>
      </c>
      <c r="K253" s="38">
        <v>0.0</v>
      </c>
      <c r="L253" s="38">
        <v>0.0</v>
      </c>
      <c r="M253" s="38">
        <v>0.0</v>
      </c>
      <c r="N253" s="38">
        <v>0.0</v>
      </c>
      <c r="O253" s="38">
        <v>0.0</v>
      </c>
      <c r="P253" s="38">
        <v>0.0</v>
      </c>
      <c r="Q253" s="38">
        <v>0.0</v>
      </c>
      <c r="R253" s="38">
        <v>0.0</v>
      </c>
      <c r="S253" s="38">
        <v>0.0</v>
      </c>
      <c r="T253" s="38">
        <v>0.0</v>
      </c>
      <c r="U253" s="38">
        <v>0.0</v>
      </c>
      <c r="V253" s="38">
        <v>0.0</v>
      </c>
      <c r="W253" s="38">
        <v>0.0</v>
      </c>
      <c r="X253" s="38">
        <v>0.0</v>
      </c>
      <c r="Y253" s="38">
        <v>0.0</v>
      </c>
      <c r="Z253" s="38">
        <v>0.0</v>
      </c>
      <c r="AA253" s="38">
        <v>0.0</v>
      </c>
      <c r="AB253" s="38">
        <v>0.0</v>
      </c>
      <c r="AC253" s="38">
        <v>0.0</v>
      </c>
      <c r="AD253" s="38">
        <v>0.0</v>
      </c>
    </row>
    <row r="254">
      <c r="A254" s="32">
        <v>2.0</v>
      </c>
      <c r="B254" s="34" t="s">
        <v>428</v>
      </c>
      <c r="C254" s="29" t="s">
        <v>354</v>
      </c>
      <c r="D254" s="43"/>
      <c r="E254" s="38">
        <v>0.0</v>
      </c>
      <c r="F254" s="38">
        <v>0.0</v>
      </c>
      <c r="G254" s="38">
        <v>0.0</v>
      </c>
      <c r="H254" s="38">
        <v>0.0</v>
      </c>
      <c r="I254" s="38">
        <v>0.0</v>
      </c>
      <c r="J254" s="38">
        <v>0.0</v>
      </c>
      <c r="K254" s="38">
        <v>0.0</v>
      </c>
      <c r="L254" s="38">
        <v>0.0</v>
      </c>
      <c r="M254" s="38">
        <v>0.0</v>
      </c>
      <c r="N254" s="38">
        <v>0.0</v>
      </c>
      <c r="O254" s="38">
        <v>0.0</v>
      </c>
      <c r="P254" s="38">
        <v>0.0</v>
      </c>
      <c r="Q254" s="38">
        <v>0.0</v>
      </c>
      <c r="R254" s="38">
        <v>0.0</v>
      </c>
      <c r="S254" s="38">
        <v>0.0</v>
      </c>
      <c r="T254" s="38">
        <v>0.0</v>
      </c>
      <c r="U254" s="38">
        <v>0.0</v>
      </c>
      <c r="V254" s="38">
        <v>0.0</v>
      </c>
      <c r="W254" s="38">
        <v>0.0</v>
      </c>
      <c r="X254" s="38">
        <v>0.0</v>
      </c>
      <c r="Y254" s="38">
        <v>0.0</v>
      </c>
      <c r="Z254" s="38">
        <v>0.0</v>
      </c>
      <c r="AA254" s="38">
        <v>0.0</v>
      </c>
      <c r="AB254" s="38">
        <v>0.0</v>
      </c>
      <c r="AC254" s="38">
        <v>0.0</v>
      </c>
      <c r="AD254" s="38">
        <v>0.0</v>
      </c>
    </row>
    <row r="255">
      <c r="A255" s="32">
        <v>2.0</v>
      </c>
      <c r="B255" s="34" t="s">
        <v>430</v>
      </c>
      <c r="C255" s="29" t="s">
        <v>354</v>
      </c>
      <c r="D255" s="43"/>
      <c r="E255" s="38">
        <v>0.0</v>
      </c>
      <c r="F255" s="38">
        <v>0.0</v>
      </c>
      <c r="G255" s="38">
        <v>0.0</v>
      </c>
      <c r="H255" s="38">
        <v>0.0</v>
      </c>
      <c r="I255" s="38">
        <v>0.0</v>
      </c>
      <c r="J255" s="38">
        <v>0.0</v>
      </c>
      <c r="K255" s="38">
        <v>0.0</v>
      </c>
      <c r="L255" s="38">
        <v>0.0</v>
      </c>
      <c r="M255" s="38">
        <v>0.0</v>
      </c>
      <c r="N255" s="38">
        <v>0.0</v>
      </c>
      <c r="O255" s="38">
        <v>0.0</v>
      </c>
      <c r="P255" s="38">
        <v>0.0</v>
      </c>
      <c r="Q255" s="38">
        <v>0.0</v>
      </c>
      <c r="R255" s="38">
        <v>0.0</v>
      </c>
      <c r="S255" s="38">
        <v>0.0</v>
      </c>
      <c r="T255" s="38">
        <v>0.0</v>
      </c>
      <c r="U255" s="38">
        <v>0.0</v>
      </c>
      <c r="V255" s="38">
        <v>0.0</v>
      </c>
      <c r="W255" s="38">
        <v>0.0</v>
      </c>
      <c r="X255" s="38">
        <v>0.0</v>
      </c>
      <c r="Y255" s="38">
        <v>0.0</v>
      </c>
      <c r="Z255" s="38">
        <v>0.0</v>
      </c>
      <c r="AA255" s="38">
        <v>0.0</v>
      </c>
      <c r="AB255" s="38">
        <v>0.0</v>
      </c>
      <c r="AC255" s="38">
        <v>0.0</v>
      </c>
      <c r="AD255" s="38">
        <v>0.0</v>
      </c>
    </row>
    <row r="256">
      <c r="A256" s="32">
        <v>2.0</v>
      </c>
      <c r="B256" s="34" t="s">
        <v>431</v>
      </c>
      <c r="C256" s="29" t="s">
        <v>354</v>
      </c>
      <c r="D256" s="43"/>
      <c r="E256" s="38">
        <v>0.0</v>
      </c>
      <c r="F256" s="38">
        <v>0.0</v>
      </c>
      <c r="G256" s="38">
        <v>0.0</v>
      </c>
      <c r="H256" s="38">
        <v>0.0</v>
      </c>
      <c r="I256" s="38">
        <v>0.0</v>
      </c>
      <c r="J256" s="38">
        <v>0.0</v>
      </c>
      <c r="K256" s="38">
        <v>0.0</v>
      </c>
      <c r="L256" s="38">
        <v>0.0</v>
      </c>
      <c r="M256" s="38">
        <v>0.0</v>
      </c>
      <c r="N256" s="38">
        <v>0.0</v>
      </c>
      <c r="O256" s="38">
        <v>0.0</v>
      </c>
      <c r="P256" s="38">
        <v>0.0</v>
      </c>
      <c r="Q256" s="38">
        <v>0.0</v>
      </c>
      <c r="R256" s="38">
        <v>0.0</v>
      </c>
      <c r="S256" s="38">
        <v>0.0</v>
      </c>
      <c r="T256" s="38">
        <v>0.0</v>
      </c>
      <c r="U256" s="38">
        <v>0.0</v>
      </c>
      <c r="V256" s="38">
        <v>0.0</v>
      </c>
      <c r="W256" s="38">
        <v>0.0</v>
      </c>
      <c r="X256" s="38">
        <v>0.0</v>
      </c>
      <c r="Y256" s="38">
        <v>0.0</v>
      </c>
      <c r="Z256" s="38">
        <v>0.0</v>
      </c>
      <c r="AA256" s="38">
        <v>0.0</v>
      </c>
      <c r="AB256" s="38">
        <v>0.0</v>
      </c>
      <c r="AC256" s="38">
        <v>0.0</v>
      </c>
      <c r="AD256" s="38">
        <v>0.0</v>
      </c>
    </row>
    <row r="257">
      <c r="A257" s="32">
        <v>2.0</v>
      </c>
      <c r="B257" s="34" t="s">
        <v>432</v>
      </c>
      <c r="C257" s="29" t="s">
        <v>354</v>
      </c>
      <c r="D257" s="43"/>
      <c r="E257" s="38">
        <v>0.0</v>
      </c>
      <c r="F257" s="38">
        <v>0.0</v>
      </c>
      <c r="G257" s="38">
        <v>0.0</v>
      </c>
      <c r="H257" s="38">
        <v>0.0</v>
      </c>
      <c r="I257" s="38">
        <v>0.0</v>
      </c>
      <c r="J257" s="38">
        <v>0.0</v>
      </c>
      <c r="K257" s="38">
        <v>0.0</v>
      </c>
      <c r="L257" s="38">
        <v>0.0</v>
      </c>
      <c r="M257" s="38">
        <v>0.0</v>
      </c>
      <c r="N257" s="38">
        <v>0.0</v>
      </c>
      <c r="O257" s="38">
        <v>0.0</v>
      </c>
      <c r="P257" s="38">
        <v>0.0</v>
      </c>
      <c r="Q257" s="38">
        <v>0.0</v>
      </c>
      <c r="R257" s="38">
        <v>0.0</v>
      </c>
      <c r="S257" s="38">
        <v>0.0</v>
      </c>
      <c r="T257" s="38">
        <v>0.0</v>
      </c>
      <c r="U257" s="38">
        <v>0.0</v>
      </c>
      <c r="V257" s="38">
        <v>0.0</v>
      </c>
      <c r="W257" s="38">
        <v>0.0</v>
      </c>
      <c r="X257" s="38">
        <v>0.0</v>
      </c>
      <c r="Y257" s="38">
        <v>0.0</v>
      </c>
      <c r="Z257" s="38">
        <v>0.0</v>
      </c>
      <c r="AA257" s="38">
        <v>0.0</v>
      </c>
      <c r="AB257" s="38">
        <v>0.0</v>
      </c>
      <c r="AC257" s="38">
        <v>0.0</v>
      </c>
      <c r="AD257" s="38">
        <v>0.0</v>
      </c>
    </row>
    <row r="258">
      <c r="A258" s="32">
        <v>2.0</v>
      </c>
      <c r="B258" s="34" t="s">
        <v>434</v>
      </c>
      <c r="C258" s="29" t="s">
        <v>354</v>
      </c>
      <c r="D258" s="43"/>
      <c r="E258" s="38">
        <v>0.0</v>
      </c>
      <c r="F258" s="38">
        <v>0.0</v>
      </c>
      <c r="G258" s="38">
        <v>0.0</v>
      </c>
      <c r="H258" s="38">
        <v>0.0</v>
      </c>
      <c r="I258" s="38">
        <v>0.0</v>
      </c>
      <c r="J258" s="38">
        <v>0.0</v>
      </c>
      <c r="K258" s="38">
        <v>0.0</v>
      </c>
      <c r="L258" s="38">
        <v>0.0</v>
      </c>
      <c r="M258" s="38">
        <v>0.0</v>
      </c>
      <c r="N258" s="38">
        <v>0.0</v>
      </c>
      <c r="O258" s="38">
        <v>0.0</v>
      </c>
      <c r="P258" s="38">
        <v>0.0</v>
      </c>
      <c r="Q258" s="38">
        <v>0.0</v>
      </c>
      <c r="R258" s="38">
        <v>0.0</v>
      </c>
      <c r="S258" s="38">
        <v>0.0</v>
      </c>
      <c r="T258" s="38">
        <v>0.0</v>
      </c>
      <c r="U258" s="38">
        <v>0.0</v>
      </c>
      <c r="V258" s="38">
        <v>0.0</v>
      </c>
      <c r="W258" s="38">
        <v>0.0</v>
      </c>
      <c r="X258" s="38">
        <v>0.0</v>
      </c>
      <c r="Y258" s="38">
        <v>0.0</v>
      </c>
      <c r="Z258" s="38">
        <v>0.0</v>
      </c>
      <c r="AA258" s="38">
        <v>0.0</v>
      </c>
      <c r="AB258" s="38">
        <v>0.0</v>
      </c>
      <c r="AC258" s="38">
        <v>0.0</v>
      </c>
      <c r="AD258" s="38">
        <v>0.0</v>
      </c>
    </row>
    <row r="259">
      <c r="A259" s="32">
        <v>2.0</v>
      </c>
      <c r="B259" s="34" t="s">
        <v>435</v>
      </c>
      <c r="C259" s="29" t="s">
        <v>354</v>
      </c>
      <c r="D259" s="43"/>
      <c r="E259" s="38">
        <v>0.0</v>
      </c>
      <c r="F259" s="38">
        <v>0.0</v>
      </c>
      <c r="G259" s="38">
        <v>0.0</v>
      </c>
      <c r="H259" s="38">
        <v>0.0</v>
      </c>
      <c r="I259" s="38">
        <v>0.0</v>
      </c>
      <c r="J259" s="38">
        <v>0.0</v>
      </c>
      <c r="K259" s="38">
        <v>0.0</v>
      </c>
      <c r="L259" s="38">
        <v>0.0</v>
      </c>
      <c r="M259" s="38">
        <v>0.0</v>
      </c>
      <c r="N259" s="38">
        <v>0.0</v>
      </c>
      <c r="O259" s="38">
        <v>0.0</v>
      </c>
      <c r="P259" s="38">
        <v>0.0</v>
      </c>
      <c r="Q259" s="38">
        <v>0.0</v>
      </c>
      <c r="R259" s="38">
        <v>0.0</v>
      </c>
      <c r="S259" s="38">
        <v>0.0</v>
      </c>
      <c r="T259" s="38">
        <v>0.0</v>
      </c>
      <c r="U259" s="38">
        <v>0.0</v>
      </c>
      <c r="V259" s="38">
        <v>0.0</v>
      </c>
      <c r="W259" s="38">
        <v>0.0</v>
      </c>
      <c r="X259" s="38">
        <v>0.0</v>
      </c>
      <c r="Y259" s="38">
        <v>0.0</v>
      </c>
      <c r="Z259" s="38">
        <v>0.0</v>
      </c>
      <c r="AA259" s="38">
        <v>0.0</v>
      </c>
      <c r="AB259" s="38">
        <v>0.0</v>
      </c>
      <c r="AC259" s="38">
        <v>0.0</v>
      </c>
      <c r="AD259" s="38">
        <v>0.0</v>
      </c>
    </row>
    <row r="260">
      <c r="A260" s="32">
        <v>2.0</v>
      </c>
      <c r="B260" s="34" t="s">
        <v>437</v>
      </c>
      <c r="C260" s="29" t="s">
        <v>354</v>
      </c>
      <c r="D260" s="43"/>
      <c r="E260" s="38">
        <v>0.0</v>
      </c>
      <c r="F260" s="38">
        <v>0.0</v>
      </c>
      <c r="G260" s="38">
        <v>0.0</v>
      </c>
      <c r="H260" s="38">
        <v>0.0</v>
      </c>
      <c r="I260" s="38">
        <v>0.0</v>
      </c>
      <c r="J260" s="38">
        <v>0.0</v>
      </c>
      <c r="K260" s="38">
        <v>0.0</v>
      </c>
      <c r="L260" s="38">
        <v>0.0</v>
      </c>
      <c r="M260" s="38">
        <v>0.0</v>
      </c>
      <c r="N260" s="38">
        <v>0.0</v>
      </c>
      <c r="O260" s="38">
        <v>0.0</v>
      </c>
      <c r="P260" s="38">
        <v>0.0</v>
      </c>
      <c r="Q260" s="38">
        <v>0.0</v>
      </c>
      <c r="R260" s="38">
        <v>0.0</v>
      </c>
      <c r="S260" s="38">
        <v>0.0</v>
      </c>
      <c r="T260" s="38">
        <v>0.0</v>
      </c>
      <c r="U260" s="38">
        <v>0.0</v>
      </c>
      <c r="V260" s="38">
        <v>0.0</v>
      </c>
      <c r="W260" s="38">
        <v>0.0</v>
      </c>
      <c r="X260" s="38">
        <v>0.0</v>
      </c>
      <c r="Y260" s="38">
        <v>0.0</v>
      </c>
      <c r="Z260" s="38">
        <v>0.0</v>
      </c>
      <c r="AA260" s="38">
        <v>0.0</v>
      </c>
      <c r="AB260" s="38">
        <v>0.0</v>
      </c>
      <c r="AC260" s="38">
        <v>0.0</v>
      </c>
      <c r="AD260" s="38">
        <v>0.0</v>
      </c>
    </row>
    <row r="261">
      <c r="A261" s="32">
        <v>2.0</v>
      </c>
      <c r="B261" s="34" t="s">
        <v>438</v>
      </c>
      <c r="C261" s="29" t="s">
        <v>354</v>
      </c>
      <c r="D261" s="43"/>
      <c r="E261" s="38">
        <v>0.0</v>
      </c>
      <c r="F261" s="38">
        <v>0.0</v>
      </c>
      <c r="G261" s="38">
        <v>0.0</v>
      </c>
      <c r="H261" s="38">
        <v>0.0</v>
      </c>
      <c r="I261" s="38">
        <v>0.0</v>
      </c>
      <c r="J261" s="38">
        <v>0.0</v>
      </c>
      <c r="K261" s="38">
        <v>0.0</v>
      </c>
      <c r="L261" s="38">
        <v>0.0</v>
      </c>
      <c r="M261" s="38">
        <v>0.0</v>
      </c>
      <c r="N261" s="38">
        <v>0.0</v>
      </c>
      <c r="O261" s="38">
        <v>0.0</v>
      </c>
      <c r="P261" s="38">
        <v>0.0</v>
      </c>
      <c r="Q261" s="38">
        <v>0.0</v>
      </c>
      <c r="R261" s="38">
        <v>0.0</v>
      </c>
      <c r="S261" s="38">
        <v>0.0</v>
      </c>
      <c r="T261" s="38">
        <v>0.0</v>
      </c>
      <c r="U261" s="38">
        <v>0.0</v>
      </c>
      <c r="V261" s="38">
        <v>0.0</v>
      </c>
      <c r="W261" s="38">
        <v>0.0</v>
      </c>
      <c r="X261" s="38">
        <v>0.0</v>
      </c>
      <c r="Y261" s="38">
        <v>0.0</v>
      </c>
      <c r="Z261" s="38">
        <v>0.0</v>
      </c>
      <c r="AA261" s="38">
        <v>0.0</v>
      </c>
      <c r="AB261" s="38">
        <v>0.0</v>
      </c>
      <c r="AC261" s="38">
        <v>0.0</v>
      </c>
      <c r="AD261" s="38">
        <v>0.0</v>
      </c>
    </row>
    <row r="262">
      <c r="A262" s="32">
        <v>2.0</v>
      </c>
      <c r="B262" s="34" t="s">
        <v>439</v>
      </c>
      <c r="C262" s="29" t="s">
        <v>354</v>
      </c>
      <c r="D262" s="43"/>
      <c r="E262" s="38">
        <v>0.0</v>
      </c>
      <c r="F262" s="38">
        <v>0.0</v>
      </c>
      <c r="G262" s="38">
        <v>0.0</v>
      </c>
      <c r="H262" s="38">
        <v>0.0</v>
      </c>
      <c r="I262" s="38">
        <v>0.0</v>
      </c>
      <c r="J262" s="38">
        <v>0.0</v>
      </c>
      <c r="K262" s="38">
        <v>0.0</v>
      </c>
      <c r="L262" s="38">
        <v>0.0</v>
      </c>
      <c r="M262" s="38">
        <v>0.0</v>
      </c>
      <c r="N262" s="38">
        <v>0.0</v>
      </c>
      <c r="O262" s="38">
        <v>0.0</v>
      </c>
      <c r="P262" s="38">
        <v>0.0</v>
      </c>
      <c r="Q262" s="38">
        <v>0.0</v>
      </c>
      <c r="R262" s="38">
        <v>0.0</v>
      </c>
      <c r="S262" s="38">
        <v>0.0</v>
      </c>
      <c r="T262" s="38">
        <v>0.0</v>
      </c>
      <c r="U262" s="38">
        <v>0.0</v>
      </c>
      <c r="V262" s="38">
        <v>0.0</v>
      </c>
      <c r="W262" s="38">
        <v>0.0</v>
      </c>
      <c r="X262" s="38">
        <v>0.0</v>
      </c>
      <c r="Y262" s="38">
        <v>0.0</v>
      </c>
      <c r="Z262" s="38">
        <v>0.0</v>
      </c>
      <c r="AA262" s="38">
        <v>0.0</v>
      </c>
      <c r="AB262" s="38">
        <v>0.0</v>
      </c>
      <c r="AC262" s="38">
        <v>0.0</v>
      </c>
      <c r="AD262" s="38">
        <v>0.0</v>
      </c>
    </row>
    <row r="263">
      <c r="A263" s="32">
        <v>2.0</v>
      </c>
      <c r="B263" s="34" t="s">
        <v>441</v>
      </c>
      <c r="C263" s="29" t="s">
        <v>354</v>
      </c>
      <c r="D263" s="43"/>
      <c r="E263" s="38">
        <v>0.0</v>
      </c>
      <c r="F263" s="38">
        <v>0.0</v>
      </c>
      <c r="G263" s="38">
        <v>0.0</v>
      </c>
      <c r="H263" s="38">
        <v>0.0</v>
      </c>
      <c r="I263" s="38">
        <v>0.0</v>
      </c>
      <c r="J263" s="38">
        <v>0.0</v>
      </c>
      <c r="K263" s="38">
        <v>0.0</v>
      </c>
      <c r="L263" s="38">
        <v>0.0</v>
      </c>
      <c r="M263" s="38">
        <v>0.0</v>
      </c>
      <c r="N263" s="38">
        <v>0.0</v>
      </c>
      <c r="O263" s="38">
        <v>0.0</v>
      </c>
      <c r="P263" s="38">
        <v>0.0</v>
      </c>
      <c r="Q263" s="38">
        <v>0.0</v>
      </c>
      <c r="R263" s="38">
        <v>0.0</v>
      </c>
      <c r="S263" s="38">
        <v>0.0</v>
      </c>
      <c r="T263" s="38">
        <v>0.0</v>
      </c>
      <c r="U263" s="38">
        <v>0.0</v>
      </c>
      <c r="V263" s="38">
        <v>0.0</v>
      </c>
      <c r="W263" s="38">
        <v>0.0</v>
      </c>
      <c r="X263" s="38">
        <v>0.0</v>
      </c>
      <c r="Y263" s="38">
        <v>0.0</v>
      </c>
      <c r="Z263" s="38">
        <v>0.0</v>
      </c>
      <c r="AA263" s="38">
        <v>0.0</v>
      </c>
      <c r="AB263" s="38">
        <v>0.0</v>
      </c>
      <c r="AC263" s="38">
        <v>0.0</v>
      </c>
      <c r="AD263" s="38">
        <v>0.0</v>
      </c>
    </row>
    <row r="264">
      <c r="A264" s="32">
        <v>2.0</v>
      </c>
      <c r="B264" s="34" t="s">
        <v>442</v>
      </c>
      <c r="C264" s="29" t="s">
        <v>354</v>
      </c>
      <c r="D264" s="43"/>
      <c r="E264" s="38">
        <v>0.0</v>
      </c>
      <c r="F264" s="38">
        <v>0.0</v>
      </c>
      <c r="G264" s="38">
        <v>0.0</v>
      </c>
      <c r="H264" s="38">
        <v>0.0</v>
      </c>
      <c r="I264" s="38">
        <v>0.0</v>
      </c>
      <c r="J264" s="38">
        <v>0.0</v>
      </c>
      <c r="K264" s="38">
        <v>0.0</v>
      </c>
      <c r="L264" s="38">
        <v>0.0</v>
      </c>
      <c r="M264" s="38">
        <v>0.0</v>
      </c>
      <c r="N264" s="38">
        <v>0.0</v>
      </c>
      <c r="O264" s="38">
        <v>0.0</v>
      </c>
      <c r="P264" s="38">
        <v>0.0</v>
      </c>
      <c r="Q264" s="38">
        <v>0.0</v>
      </c>
      <c r="R264" s="38">
        <v>0.0</v>
      </c>
      <c r="S264" s="38">
        <v>0.0</v>
      </c>
      <c r="T264" s="38">
        <v>0.0</v>
      </c>
      <c r="U264" s="38">
        <v>0.0</v>
      </c>
      <c r="V264" s="38">
        <v>0.0</v>
      </c>
      <c r="W264" s="38">
        <v>0.0</v>
      </c>
      <c r="X264" s="38">
        <v>0.0</v>
      </c>
      <c r="Y264" s="38">
        <v>0.0</v>
      </c>
      <c r="Z264" s="38">
        <v>0.0</v>
      </c>
      <c r="AA264" s="38">
        <v>0.0</v>
      </c>
      <c r="AB264" s="38">
        <v>0.0</v>
      </c>
      <c r="AC264" s="38">
        <v>0.0</v>
      </c>
      <c r="AD264" s="38">
        <v>0.0</v>
      </c>
    </row>
    <row r="265">
      <c r="A265" s="32">
        <v>2.0</v>
      </c>
      <c r="B265" s="34" t="s">
        <v>443</v>
      </c>
      <c r="C265" s="29" t="s">
        <v>354</v>
      </c>
      <c r="D265" s="43"/>
      <c r="E265" s="38">
        <v>0.0</v>
      </c>
      <c r="F265" s="38">
        <v>0.0</v>
      </c>
      <c r="G265" s="38">
        <v>0.0</v>
      </c>
      <c r="H265" s="38">
        <v>0.0</v>
      </c>
      <c r="I265" s="38">
        <v>0.0</v>
      </c>
      <c r="J265" s="38">
        <v>0.0</v>
      </c>
      <c r="K265" s="38">
        <v>0.0</v>
      </c>
      <c r="L265" s="38">
        <v>0.0</v>
      </c>
      <c r="M265" s="38">
        <v>0.0</v>
      </c>
      <c r="N265" s="38">
        <v>0.0</v>
      </c>
      <c r="O265" s="38">
        <v>0.0</v>
      </c>
      <c r="P265" s="38">
        <v>0.0</v>
      </c>
      <c r="Q265" s="38">
        <v>0.0</v>
      </c>
      <c r="R265" s="38">
        <v>0.0</v>
      </c>
      <c r="S265" s="38">
        <v>0.0</v>
      </c>
      <c r="T265" s="38">
        <v>0.0</v>
      </c>
      <c r="U265" s="38">
        <v>0.0</v>
      </c>
      <c r="V265" s="38">
        <v>0.0</v>
      </c>
      <c r="W265" s="38">
        <v>0.0</v>
      </c>
      <c r="X265" s="38">
        <v>0.0</v>
      </c>
      <c r="Y265" s="38">
        <v>0.0</v>
      </c>
      <c r="Z265" s="38">
        <v>0.0</v>
      </c>
      <c r="AA265" s="38">
        <v>0.0</v>
      </c>
      <c r="AB265" s="38">
        <v>0.0</v>
      </c>
      <c r="AC265" s="38">
        <v>0.0</v>
      </c>
      <c r="AD265" s="38">
        <v>0.0</v>
      </c>
    </row>
    <row r="266">
      <c r="A266" s="32">
        <v>2.0</v>
      </c>
      <c r="B266" s="34" t="s">
        <v>445</v>
      </c>
      <c r="C266" s="29" t="s">
        <v>354</v>
      </c>
      <c r="D266" s="43"/>
      <c r="E266" s="38">
        <v>0.0</v>
      </c>
      <c r="F266" s="38">
        <v>0.0</v>
      </c>
      <c r="G266" s="38">
        <v>0.0</v>
      </c>
      <c r="H266" s="38">
        <v>0.0</v>
      </c>
      <c r="I266" s="38">
        <v>0.0</v>
      </c>
      <c r="J266" s="38">
        <v>0.0</v>
      </c>
      <c r="K266" s="38">
        <v>0.0</v>
      </c>
      <c r="L266" s="38">
        <v>0.0</v>
      </c>
      <c r="M266" s="38">
        <v>0.0</v>
      </c>
      <c r="N266" s="38">
        <v>0.0</v>
      </c>
      <c r="O266" s="38">
        <v>0.0</v>
      </c>
      <c r="P266" s="38">
        <v>0.0</v>
      </c>
      <c r="Q266" s="38">
        <v>0.0</v>
      </c>
      <c r="R266" s="38">
        <v>0.0</v>
      </c>
      <c r="S266" s="38">
        <v>0.0</v>
      </c>
      <c r="T266" s="38">
        <v>0.0</v>
      </c>
      <c r="U266" s="38">
        <v>0.0</v>
      </c>
      <c r="V266" s="38">
        <v>0.0</v>
      </c>
      <c r="W266" s="38">
        <v>0.0</v>
      </c>
      <c r="X266" s="38">
        <v>0.0</v>
      </c>
      <c r="Y266" s="38">
        <v>0.0</v>
      </c>
      <c r="Z266" s="38">
        <v>0.0</v>
      </c>
      <c r="AA266" s="38">
        <v>0.0</v>
      </c>
      <c r="AB266" s="38">
        <v>0.0</v>
      </c>
      <c r="AC266" s="38">
        <v>0.0</v>
      </c>
      <c r="AD266" s="38">
        <v>0.0</v>
      </c>
    </row>
    <row r="267">
      <c r="A267" s="32">
        <v>2.0</v>
      </c>
      <c r="B267" s="34" t="s">
        <v>446</v>
      </c>
      <c r="C267" s="29" t="s">
        <v>354</v>
      </c>
      <c r="D267" s="43"/>
      <c r="E267" s="38">
        <v>0.0</v>
      </c>
      <c r="F267" s="38">
        <v>0.0</v>
      </c>
      <c r="G267" s="38">
        <v>0.0</v>
      </c>
      <c r="H267" s="38">
        <v>0.0</v>
      </c>
      <c r="I267" s="38">
        <v>0.0</v>
      </c>
      <c r="J267" s="38">
        <v>0.0</v>
      </c>
      <c r="K267" s="38">
        <v>0.0</v>
      </c>
      <c r="L267" s="38">
        <v>0.0</v>
      </c>
      <c r="M267" s="38">
        <v>0.0</v>
      </c>
      <c r="N267" s="38">
        <v>0.0</v>
      </c>
      <c r="O267" s="38">
        <v>0.0</v>
      </c>
      <c r="P267" s="38">
        <v>0.0</v>
      </c>
      <c r="Q267" s="38">
        <v>0.0</v>
      </c>
      <c r="R267" s="38">
        <v>0.0</v>
      </c>
      <c r="S267" s="38">
        <v>0.0</v>
      </c>
      <c r="T267" s="38">
        <v>0.0</v>
      </c>
      <c r="U267" s="38">
        <v>0.0</v>
      </c>
      <c r="V267" s="38">
        <v>0.0</v>
      </c>
      <c r="W267" s="38">
        <v>0.0</v>
      </c>
      <c r="X267" s="38">
        <v>0.0</v>
      </c>
      <c r="Y267" s="38">
        <v>0.0</v>
      </c>
      <c r="Z267" s="38">
        <v>0.0</v>
      </c>
      <c r="AA267" s="38">
        <v>0.0</v>
      </c>
      <c r="AB267" s="38">
        <v>0.0</v>
      </c>
      <c r="AC267" s="38">
        <v>0.0</v>
      </c>
      <c r="AD267" s="38">
        <v>0.0</v>
      </c>
    </row>
    <row r="268">
      <c r="A268" s="32">
        <v>2.0</v>
      </c>
      <c r="B268" s="34" t="s">
        <v>448</v>
      </c>
      <c r="C268" s="29" t="s">
        <v>354</v>
      </c>
      <c r="D268" s="43"/>
      <c r="E268" s="38">
        <v>0.0</v>
      </c>
      <c r="F268" s="38">
        <v>0.0</v>
      </c>
      <c r="G268" s="38">
        <v>0.0</v>
      </c>
      <c r="H268" s="38">
        <v>0.0</v>
      </c>
      <c r="I268" s="38">
        <v>0.0</v>
      </c>
      <c r="J268" s="38">
        <v>0.0</v>
      </c>
      <c r="K268" s="38">
        <v>0.0</v>
      </c>
      <c r="L268" s="38">
        <v>0.0</v>
      </c>
      <c r="M268" s="38">
        <v>0.0</v>
      </c>
      <c r="N268" s="38">
        <v>0.0</v>
      </c>
      <c r="O268" s="38">
        <v>0.0</v>
      </c>
      <c r="P268" s="38">
        <v>0.0</v>
      </c>
      <c r="Q268" s="38">
        <v>0.0</v>
      </c>
      <c r="R268" s="38">
        <v>0.0</v>
      </c>
      <c r="S268" s="38">
        <v>0.0</v>
      </c>
      <c r="T268" s="38">
        <v>0.0</v>
      </c>
      <c r="U268" s="38">
        <v>0.0</v>
      </c>
      <c r="V268" s="38">
        <v>0.0</v>
      </c>
      <c r="W268" s="38">
        <v>0.0</v>
      </c>
      <c r="X268" s="38">
        <v>0.0</v>
      </c>
      <c r="Y268" s="38">
        <v>0.0</v>
      </c>
      <c r="Z268" s="38">
        <v>0.0</v>
      </c>
      <c r="AA268" s="38">
        <v>0.0</v>
      </c>
      <c r="AB268" s="38">
        <v>0.0</v>
      </c>
      <c r="AC268" s="38">
        <v>0.0</v>
      </c>
      <c r="AD268" s="38">
        <v>0.0</v>
      </c>
    </row>
    <row r="269">
      <c r="A269" s="32">
        <v>2.0</v>
      </c>
      <c r="B269" s="34" t="s">
        <v>449</v>
      </c>
      <c r="C269" s="29" t="s">
        <v>354</v>
      </c>
      <c r="D269" s="43"/>
      <c r="E269" s="38">
        <v>0.0</v>
      </c>
      <c r="F269" s="38">
        <v>0.0</v>
      </c>
      <c r="G269" s="38">
        <v>0.0</v>
      </c>
      <c r="H269" s="38">
        <v>0.0</v>
      </c>
      <c r="I269" s="38">
        <v>0.0</v>
      </c>
      <c r="J269" s="38">
        <v>0.0</v>
      </c>
      <c r="K269" s="38">
        <v>0.0</v>
      </c>
      <c r="L269" s="38">
        <v>0.0</v>
      </c>
      <c r="M269" s="38">
        <v>0.0</v>
      </c>
      <c r="N269" s="38">
        <v>0.0</v>
      </c>
      <c r="O269" s="38">
        <v>0.0</v>
      </c>
      <c r="P269" s="38">
        <v>0.0</v>
      </c>
      <c r="Q269" s="38">
        <v>0.0</v>
      </c>
      <c r="R269" s="38">
        <v>0.0</v>
      </c>
      <c r="S269" s="38">
        <v>0.0</v>
      </c>
      <c r="T269" s="38">
        <v>0.0</v>
      </c>
      <c r="U269" s="38">
        <v>0.0</v>
      </c>
      <c r="V269" s="38">
        <v>0.0</v>
      </c>
      <c r="W269" s="38">
        <v>0.0</v>
      </c>
      <c r="X269" s="38">
        <v>0.0</v>
      </c>
      <c r="Y269" s="38">
        <v>0.0</v>
      </c>
      <c r="Z269" s="38">
        <v>0.0</v>
      </c>
      <c r="AA269" s="38">
        <v>0.0</v>
      </c>
      <c r="AB269" s="38">
        <v>0.0</v>
      </c>
      <c r="AC269" s="38">
        <v>0.0</v>
      </c>
      <c r="AD269" s="38">
        <v>0.0</v>
      </c>
    </row>
    <row r="270">
      <c r="A270" s="32">
        <v>2.0</v>
      </c>
      <c r="B270" s="34" t="s">
        <v>450</v>
      </c>
      <c r="C270" s="29" t="s">
        <v>354</v>
      </c>
      <c r="D270" s="43"/>
      <c r="E270" s="38">
        <v>0.0</v>
      </c>
      <c r="F270" s="38">
        <v>0.0</v>
      </c>
      <c r="G270" s="38">
        <v>0.0</v>
      </c>
      <c r="H270" s="38">
        <v>0.0</v>
      </c>
      <c r="I270" s="38">
        <v>0.0</v>
      </c>
      <c r="J270" s="38">
        <v>0.0</v>
      </c>
      <c r="K270" s="38">
        <v>0.0</v>
      </c>
      <c r="L270" s="38">
        <v>0.0</v>
      </c>
      <c r="M270" s="38">
        <v>0.0</v>
      </c>
      <c r="N270" s="38">
        <v>0.0</v>
      </c>
      <c r="O270" s="38">
        <v>0.0</v>
      </c>
      <c r="P270" s="38">
        <v>0.0</v>
      </c>
      <c r="Q270" s="38">
        <v>0.0</v>
      </c>
      <c r="R270" s="38">
        <v>0.0</v>
      </c>
      <c r="S270" s="38">
        <v>0.0</v>
      </c>
      <c r="T270" s="38">
        <v>0.0</v>
      </c>
      <c r="U270" s="38">
        <v>0.0</v>
      </c>
      <c r="V270" s="38">
        <v>0.0</v>
      </c>
      <c r="W270" s="38">
        <v>0.0</v>
      </c>
      <c r="X270" s="38">
        <v>0.0</v>
      </c>
      <c r="Y270" s="38">
        <v>0.0</v>
      </c>
      <c r="Z270" s="38">
        <v>0.0</v>
      </c>
      <c r="AA270" s="38">
        <v>0.0</v>
      </c>
      <c r="AB270" s="38">
        <v>0.0</v>
      </c>
      <c r="AC270" s="38">
        <v>0.0</v>
      </c>
      <c r="AD270" s="38">
        <v>0.0</v>
      </c>
    </row>
    <row r="271">
      <c r="A271" s="32">
        <v>2.0</v>
      </c>
      <c r="B271" s="34" t="s">
        <v>452</v>
      </c>
      <c r="C271" s="29" t="s">
        <v>354</v>
      </c>
      <c r="D271" s="43"/>
      <c r="E271" s="38">
        <v>0.0</v>
      </c>
      <c r="F271" s="38">
        <v>0.0</v>
      </c>
      <c r="G271" s="38">
        <v>0.0</v>
      </c>
      <c r="H271" s="38">
        <v>0.0</v>
      </c>
      <c r="I271" s="38">
        <v>0.0</v>
      </c>
      <c r="J271" s="38">
        <v>0.0</v>
      </c>
      <c r="K271" s="38">
        <v>0.0</v>
      </c>
      <c r="L271" s="38">
        <v>0.0</v>
      </c>
      <c r="M271" s="38">
        <v>0.0</v>
      </c>
      <c r="N271" s="38">
        <v>0.0</v>
      </c>
      <c r="O271" s="38">
        <v>0.0</v>
      </c>
      <c r="P271" s="38">
        <v>0.0</v>
      </c>
      <c r="Q271" s="38">
        <v>0.0</v>
      </c>
      <c r="R271" s="38">
        <v>0.0</v>
      </c>
      <c r="S271" s="38">
        <v>0.0</v>
      </c>
      <c r="T271" s="38">
        <v>0.0</v>
      </c>
      <c r="U271" s="38">
        <v>0.0</v>
      </c>
      <c r="V271" s="38">
        <v>0.0</v>
      </c>
      <c r="W271" s="38">
        <v>0.0</v>
      </c>
      <c r="X271" s="38">
        <v>0.0</v>
      </c>
      <c r="Y271" s="38">
        <v>0.0</v>
      </c>
      <c r="Z271" s="38">
        <v>0.0</v>
      </c>
      <c r="AA271" s="38">
        <v>0.0</v>
      </c>
      <c r="AB271" s="38">
        <v>0.0</v>
      </c>
      <c r="AC271" s="38">
        <v>0.0</v>
      </c>
      <c r="AD271" s="38">
        <v>0.0</v>
      </c>
    </row>
    <row r="272">
      <c r="A272" s="32">
        <v>2.0</v>
      </c>
      <c r="B272" s="34" t="s">
        <v>453</v>
      </c>
      <c r="C272" s="29" t="s">
        <v>354</v>
      </c>
      <c r="D272" s="43"/>
      <c r="E272" s="38">
        <v>0.0</v>
      </c>
      <c r="F272" s="38">
        <v>0.0</v>
      </c>
      <c r="G272" s="38">
        <v>0.0</v>
      </c>
      <c r="H272" s="38">
        <v>0.0</v>
      </c>
      <c r="I272" s="38">
        <v>0.0</v>
      </c>
      <c r="J272" s="38">
        <v>0.0</v>
      </c>
      <c r="K272" s="38">
        <v>0.0</v>
      </c>
      <c r="L272" s="38">
        <v>0.0</v>
      </c>
      <c r="M272" s="38">
        <v>0.0</v>
      </c>
      <c r="N272" s="38">
        <v>0.0</v>
      </c>
      <c r="O272" s="38">
        <v>0.0</v>
      </c>
      <c r="P272" s="38">
        <v>0.0</v>
      </c>
      <c r="Q272" s="38">
        <v>0.0</v>
      </c>
      <c r="R272" s="38">
        <v>0.0</v>
      </c>
      <c r="S272" s="38">
        <v>0.0</v>
      </c>
      <c r="T272" s="38">
        <v>0.0</v>
      </c>
      <c r="U272" s="38">
        <v>0.0</v>
      </c>
      <c r="V272" s="38">
        <v>0.0</v>
      </c>
      <c r="W272" s="38">
        <v>0.0</v>
      </c>
      <c r="X272" s="38">
        <v>0.0</v>
      </c>
      <c r="Y272" s="38">
        <v>0.0</v>
      </c>
      <c r="Z272" s="38">
        <v>0.0</v>
      </c>
      <c r="AA272" s="38">
        <v>0.0</v>
      </c>
      <c r="AB272" s="38">
        <v>0.0</v>
      </c>
      <c r="AC272" s="38">
        <v>0.0</v>
      </c>
      <c r="AD272" s="38">
        <v>0.0</v>
      </c>
    </row>
    <row r="273">
      <c r="A273" s="32">
        <v>2.0</v>
      </c>
      <c r="B273" s="34" t="s">
        <v>454</v>
      </c>
      <c r="C273" s="29" t="s">
        <v>354</v>
      </c>
      <c r="D273" s="43"/>
      <c r="E273" s="38">
        <v>0.0</v>
      </c>
      <c r="F273" s="38">
        <v>0.0</v>
      </c>
      <c r="G273" s="38">
        <v>0.0</v>
      </c>
      <c r="H273" s="38">
        <v>0.0</v>
      </c>
      <c r="I273" s="38">
        <v>0.0</v>
      </c>
      <c r="J273" s="38">
        <v>0.0</v>
      </c>
      <c r="K273" s="38">
        <v>0.0</v>
      </c>
      <c r="L273" s="38">
        <v>0.0</v>
      </c>
      <c r="M273" s="38">
        <v>0.0</v>
      </c>
      <c r="N273" s="38">
        <v>0.0</v>
      </c>
      <c r="O273" s="38">
        <v>0.0</v>
      </c>
      <c r="P273" s="38">
        <v>0.0</v>
      </c>
      <c r="Q273" s="38">
        <v>0.0</v>
      </c>
      <c r="R273" s="38">
        <v>0.0</v>
      </c>
      <c r="S273" s="38">
        <v>0.0</v>
      </c>
      <c r="T273" s="38">
        <v>0.0</v>
      </c>
      <c r="U273" s="38">
        <v>0.0</v>
      </c>
      <c r="V273" s="38">
        <v>0.0</v>
      </c>
      <c r="W273" s="38">
        <v>0.0</v>
      </c>
      <c r="X273" s="38">
        <v>0.0</v>
      </c>
      <c r="Y273" s="38">
        <v>0.0</v>
      </c>
      <c r="Z273" s="38">
        <v>0.0</v>
      </c>
      <c r="AA273" s="38">
        <v>0.0</v>
      </c>
      <c r="AB273" s="38">
        <v>0.0</v>
      </c>
      <c r="AC273" s="38">
        <v>0.0</v>
      </c>
      <c r="AD273" s="38">
        <v>0.0</v>
      </c>
    </row>
    <row r="274">
      <c r="A274" s="32">
        <v>2.0</v>
      </c>
      <c r="B274" s="34" t="s">
        <v>456</v>
      </c>
      <c r="C274" s="29" t="s">
        <v>354</v>
      </c>
      <c r="D274" s="43"/>
      <c r="E274" s="38">
        <v>0.0</v>
      </c>
      <c r="F274" s="38">
        <v>0.0</v>
      </c>
      <c r="G274" s="38">
        <v>0.0</v>
      </c>
      <c r="H274" s="38">
        <v>0.0</v>
      </c>
      <c r="I274" s="38">
        <v>0.0</v>
      </c>
      <c r="J274" s="38">
        <v>0.0</v>
      </c>
      <c r="K274" s="38">
        <v>0.0</v>
      </c>
      <c r="L274" s="38">
        <v>0.0</v>
      </c>
      <c r="M274" s="38">
        <v>0.0</v>
      </c>
      <c r="N274" s="38">
        <v>0.0</v>
      </c>
      <c r="O274" s="38">
        <v>0.0</v>
      </c>
      <c r="P274" s="38">
        <v>0.0</v>
      </c>
      <c r="Q274" s="38">
        <v>0.0</v>
      </c>
      <c r="R274" s="38">
        <v>0.0</v>
      </c>
      <c r="S274" s="38">
        <v>0.0</v>
      </c>
      <c r="T274" s="38">
        <v>0.0</v>
      </c>
      <c r="U274" s="38">
        <v>0.0</v>
      </c>
      <c r="V274" s="38">
        <v>0.0</v>
      </c>
      <c r="W274" s="38">
        <v>0.0</v>
      </c>
      <c r="X274" s="38">
        <v>0.0</v>
      </c>
      <c r="Y274" s="38">
        <v>0.0</v>
      </c>
      <c r="Z274" s="38">
        <v>0.0</v>
      </c>
      <c r="AA274" s="38">
        <v>0.0</v>
      </c>
      <c r="AB274" s="38">
        <v>0.0</v>
      </c>
      <c r="AC274" s="38">
        <v>0.0</v>
      </c>
      <c r="AD274" s="38">
        <v>0.0</v>
      </c>
    </row>
    <row r="275">
      <c r="A275" s="32">
        <v>2.0</v>
      </c>
      <c r="B275" s="34" t="s">
        <v>457</v>
      </c>
      <c r="C275" s="29" t="s">
        <v>354</v>
      </c>
      <c r="D275" s="43"/>
      <c r="E275" s="38">
        <v>0.0</v>
      </c>
      <c r="F275" s="38">
        <v>0.0</v>
      </c>
      <c r="G275" s="38">
        <v>0.0</v>
      </c>
      <c r="H275" s="38">
        <v>0.0</v>
      </c>
      <c r="I275" s="38">
        <v>0.0</v>
      </c>
      <c r="J275" s="38">
        <v>0.0</v>
      </c>
      <c r="K275" s="38">
        <v>0.0</v>
      </c>
      <c r="L275" s="38">
        <v>0.0</v>
      </c>
      <c r="M275" s="38">
        <v>0.0</v>
      </c>
      <c r="N275" s="38">
        <v>0.0</v>
      </c>
      <c r="O275" s="38">
        <v>0.0</v>
      </c>
      <c r="P275" s="38">
        <v>0.0</v>
      </c>
      <c r="Q275" s="38">
        <v>0.0</v>
      </c>
      <c r="R275" s="38">
        <v>0.0</v>
      </c>
      <c r="S275" s="38">
        <v>0.0</v>
      </c>
      <c r="T275" s="38">
        <v>0.0</v>
      </c>
      <c r="U275" s="38">
        <v>0.0</v>
      </c>
      <c r="V275" s="38">
        <v>0.0</v>
      </c>
      <c r="W275" s="38">
        <v>0.0</v>
      </c>
      <c r="X275" s="38">
        <v>0.0</v>
      </c>
      <c r="Y275" s="38">
        <v>0.0</v>
      </c>
      <c r="Z275" s="38">
        <v>0.0</v>
      </c>
      <c r="AA275" s="38">
        <v>0.0</v>
      </c>
      <c r="AB275" s="38">
        <v>0.0</v>
      </c>
      <c r="AC275" s="38">
        <v>0.0</v>
      </c>
      <c r="AD275" s="38">
        <v>0.0</v>
      </c>
    </row>
    <row r="276">
      <c r="A276" s="32">
        <v>2.0</v>
      </c>
      <c r="B276" s="34" t="s">
        <v>459</v>
      </c>
      <c r="C276" s="29" t="s">
        <v>354</v>
      </c>
      <c r="D276" s="43"/>
      <c r="E276" s="38">
        <v>0.0</v>
      </c>
      <c r="F276" s="38">
        <v>0.0</v>
      </c>
      <c r="G276" s="38">
        <v>0.0</v>
      </c>
      <c r="H276" s="38">
        <v>0.0</v>
      </c>
      <c r="I276" s="38">
        <v>0.0</v>
      </c>
      <c r="J276" s="38">
        <v>0.0</v>
      </c>
      <c r="K276" s="38">
        <v>0.0</v>
      </c>
      <c r="L276" s="38">
        <v>0.0</v>
      </c>
      <c r="M276" s="38">
        <v>0.0</v>
      </c>
      <c r="N276" s="38">
        <v>0.0</v>
      </c>
      <c r="O276" s="38">
        <v>0.0</v>
      </c>
      <c r="P276" s="38">
        <v>0.0</v>
      </c>
      <c r="Q276" s="38">
        <v>0.0</v>
      </c>
      <c r="R276" s="38">
        <v>0.0</v>
      </c>
      <c r="S276" s="38">
        <v>0.0</v>
      </c>
      <c r="T276" s="38">
        <v>0.0</v>
      </c>
      <c r="U276" s="38">
        <v>0.0</v>
      </c>
      <c r="V276" s="38">
        <v>0.0</v>
      </c>
      <c r="W276" s="38">
        <v>0.0</v>
      </c>
      <c r="X276" s="38">
        <v>0.0</v>
      </c>
      <c r="Y276" s="38">
        <v>0.0</v>
      </c>
      <c r="Z276" s="38">
        <v>0.0</v>
      </c>
      <c r="AA276" s="38">
        <v>0.0</v>
      </c>
      <c r="AB276" s="38">
        <v>0.0</v>
      </c>
      <c r="AC276" s="38">
        <v>0.0</v>
      </c>
      <c r="AD276" s="38">
        <v>0.0</v>
      </c>
    </row>
    <row r="277">
      <c r="A277" s="32">
        <v>2.0</v>
      </c>
      <c r="B277" s="34" t="s">
        <v>460</v>
      </c>
      <c r="C277" s="29" t="s">
        <v>354</v>
      </c>
      <c r="D277" s="43"/>
      <c r="E277" s="38">
        <v>0.0</v>
      </c>
      <c r="F277" s="38">
        <v>0.0</v>
      </c>
      <c r="G277" s="38">
        <v>0.0</v>
      </c>
      <c r="H277" s="38">
        <v>0.0</v>
      </c>
      <c r="I277" s="38">
        <v>0.0</v>
      </c>
      <c r="J277" s="38">
        <v>0.0</v>
      </c>
      <c r="K277" s="38">
        <v>0.0</v>
      </c>
      <c r="L277" s="38">
        <v>0.0</v>
      </c>
      <c r="M277" s="38">
        <v>0.0</v>
      </c>
      <c r="N277" s="38">
        <v>0.0</v>
      </c>
      <c r="O277" s="38">
        <v>0.0</v>
      </c>
      <c r="P277" s="38">
        <v>0.0</v>
      </c>
      <c r="Q277" s="38">
        <v>0.0</v>
      </c>
      <c r="R277" s="38">
        <v>0.0</v>
      </c>
      <c r="S277" s="38">
        <v>0.0</v>
      </c>
      <c r="T277" s="38">
        <v>0.0</v>
      </c>
      <c r="U277" s="38">
        <v>0.0</v>
      </c>
      <c r="V277" s="38">
        <v>0.0</v>
      </c>
      <c r="W277" s="38">
        <v>0.0</v>
      </c>
      <c r="X277" s="38">
        <v>0.0</v>
      </c>
      <c r="Y277" s="38">
        <v>0.0</v>
      </c>
      <c r="Z277" s="38">
        <v>0.0</v>
      </c>
      <c r="AA277" s="38">
        <v>0.0</v>
      </c>
      <c r="AB277" s="38">
        <v>0.0</v>
      </c>
      <c r="AC277" s="38">
        <v>0.0</v>
      </c>
      <c r="AD277" s="38">
        <v>0.0</v>
      </c>
    </row>
    <row r="278">
      <c r="A278" s="32">
        <v>2.0</v>
      </c>
      <c r="B278" s="34" t="s">
        <v>461</v>
      </c>
      <c r="C278" s="29" t="s">
        <v>354</v>
      </c>
      <c r="D278" s="43"/>
      <c r="E278" s="38">
        <v>0.0</v>
      </c>
      <c r="F278" s="38">
        <v>0.0</v>
      </c>
      <c r="G278" s="38">
        <v>0.0</v>
      </c>
      <c r="H278" s="38">
        <v>0.0</v>
      </c>
      <c r="I278" s="38">
        <v>0.0</v>
      </c>
      <c r="J278" s="38">
        <v>0.0</v>
      </c>
      <c r="K278" s="38">
        <v>0.0</v>
      </c>
      <c r="L278" s="38">
        <v>0.0</v>
      </c>
      <c r="M278" s="38">
        <v>0.0</v>
      </c>
      <c r="N278" s="38">
        <v>0.0</v>
      </c>
      <c r="O278" s="38">
        <v>0.0</v>
      </c>
      <c r="P278" s="38">
        <v>0.0</v>
      </c>
      <c r="Q278" s="38">
        <v>0.0</v>
      </c>
      <c r="R278" s="38">
        <v>0.0</v>
      </c>
      <c r="S278" s="38">
        <v>0.0</v>
      </c>
      <c r="T278" s="38">
        <v>0.0</v>
      </c>
      <c r="U278" s="38">
        <v>0.0</v>
      </c>
      <c r="V278" s="38">
        <v>0.0</v>
      </c>
      <c r="W278" s="38">
        <v>0.0</v>
      </c>
      <c r="X278" s="38">
        <v>0.0</v>
      </c>
      <c r="Y278" s="38">
        <v>0.0</v>
      </c>
      <c r="Z278" s="38">
        <v>0.0</v>
      </c>
      <c r="AA278" s="38">
        <v>0.0</v>
      </c>
      <c r="AB278" s="38">
        <v>0.0</v>
      </c>
      <c r="AC278" s="38">
        <v>0.0</v>
      </c>
      <c r="AD278" s="38">
        <v>0.0</v>
      </c>
    </row>
    <row r="279">
      <c r="A279" s="32">
        <v>2.0</v>
      </c>
      <c r="B279" s="34" t="s">
        <v>463</v>
      </c>
      <c r="C279" s="29" t="s">
        <v>354</v>
      </c>
      <c r="D279" s="43"/>
      <c r="E279" s="38">
        <v>0.0</v>
      </c>
      <c r="F279" s="38">
        <v>0.0</v>
      </c>
      <c r="G279" s="38">
        <v>0.0</v>
      </c>
      <c r="H279" s="38">
        <v>0.0</v>
      </c>
      <c r="I279" s="38">
        <v>0.0</v>
      </c>
      <c r="J279" s="38">
        <v>0.0</v>
      </c>
      <c r="K279" s="38">
        <v>0.0</v>
      </c>
      <c r="L279" s="38">
        <v>0.0</v>
      </c>
      <c r="M279" s="38">
        <v>0.0</v>
      </c>
      <c r="N279" s="38">
        <v>0.0</v>
      </c>
      <c r="O279" s="38">
        <v>0.0</v>
      </c>
      <c r="P279" s="38">
        <v>0.0</v>
      </c>
      <c r="Q279" s="38">
        <v>0.0</v>
      </c>
      <c r="R279" s="38">
        <v>0.0</v>
      </c>
      <c r="S279" s="38">
        <v>0.0</v>
      </c>
      <c r="T279" s="38">
        <v>0.0</v>
      </c>
      <c r="U279" s="38">
        <v>0.0</v>
      </c>
      <c r="V279" s="38">
        <v>0.0</v>
      </c>
      <c r="W279" s="38">
        <v>0.0</v>
      </c>
      <c r="X279" s="38">
        <v>0.0</v>
      </c>
      <c r="Y279" s="38">
        <v>0.0</v>
      </c>
      <c r="Z279" s="38">
        <v>0.0</v>
      </c>
      <c r="AA279" s="38">
        <v>0.0</v>
      </c>
      <c r="AB279" s="38">
        <v>0.0</v>
      </c>
      <c r="AC279" s="38">
        <v>0.0</v>
      </c>
      <c r="AD279" s="38">
        <v>0.0</v>
      </c>
    </row>
    <row r="280">
      <c r="A280" s="32">
        <v>2.0</v>
      </c>
      <c r="B280" s="34" t="s">
        <v>464</v>
      </c>
      <c r="C280" s="29" t="s">
        <v>354</v>
      </c>
      <c r="D280" s="43"/>
      <c r="E280" s="38">
        <v>0.0</v>
      </c>
      <c r="F280" s="38">
        <v>0.0</v>
      </c>
      <c r="G280" s="38">
        <v>0.0</v>
      </c>
      <c r="H280" s="38">
        <v>0.0</v>
      </c>
      <c r="I280" s="38">
        <v>0.0</v>
      </c>
      <c r="J280" s="38">
        <v>0.0</v>
      </c>
      <c r="K280" s="38">
        <v>0.0</v>
      </c>
      <c r="L280" s="38">
        <v>0.0</v>
      </c>
      <c r="M280" s="38">
        <v>0.0</v>
      </c>
      <c r="N280" s="38">
        <v>0.0</v>
      </c>
      <c r="O280" s="38">
        <v>0.0</v>
      </c>
      <c r="P280" s="38">
        <v>0.0</v>
      </c>
      <c r="Q280" s="38">
        <v>0.0</v>
      </c>
      <c r="R280" s="38">
        <v>0.0</v>
      </c>
      <c r="S280" s="38">
        <v>0.0</v>
      </c>
      <c r="T280" s="38">
        <v>0.0</v>
      </c>
      <c r="U280" s="38">
        <v>0.0</v>
      </c>
      <c r="V280" s="38">
        <v>0.0</v>
      </c>
      <c r="W280" s="38">
        <v>0.0</v>
      </c>
      <c r="X280" s="38">
        <v>0.0</v>
      </c>
      <c r="Y280" s="38">
        <v>0.0</v>
      </c>
      <c r="Z280" s="38">
        <v>0.0</v>
      </c>
      <c r="AA280" s="38">
        <v>0.0</v>
      </c>
      <c r="AB280" s="38">
        <v>0.0</v>
      </c>
      <c r="AC280" s="38">
        <v>0.0</v>
      </c>
      <c r="AD280" s="38">
        <v>0.0</v>
      </c>
    </row>
    <row r="281">
      <c r="A281" s="32">
        <v>2.0</v>
      </c>
      <c r="B281" s="34" t="s">
        <v>466</v>
      </c>
      <c r="C281" s="29" t="s">
        <v>354</v>
      </c>
      <c r="D281" s="43"/>
      <c r="E281" s="38">
        <v>0.0</v>
      </c>
      <c r="F281" s="38">
        <v>0.0</v>
      </c>
      <c r="G281" s="38">
        <v>0.0</v>
      </c>
      <c r="H281" s="38">
        <v>0.0</v>
      </c>
      <c r="I281" s="38">
        <v>0.0</v>
      </c>
      <c r="J281" s="38">
        <v>0.0</v>
      </c>
      <c r="K281" s="38">
        <v>0.0</v>
      </c>
      <c r="L281" s="38">
        <v>0.0</v>
      </c>
      <c r="M281" s="38">
        <v>0.0</v>
      </c>
      <c r="N281" s="38">
        <v>0.0</v>
      </c>
      <c r="O281" s="38">
        <v>0.0</v>
      </c>
      <c r="P281" s="38">
        <v>0.0</v>
      </c>
      <c r="Q281" s="38">
        <v>0.0</v>
      </c>
      <c r="R281" s="38">
        <v>0.0</v>
      </c>
      <c r="S281" s="38">
        <v>0.0</v>
      </c>
      <c r="T281" s="38">
        <v>0.0</v>
      </c>
      <c r="U281" s="38">
        <v>0.0</v>
      </c>
      <c r="V281" s="38">
        <v>0.0</v>
      </c>
      <c r="W281" s="38">
        <v>0.0</v>
      </c>
      <c r="X281" s="38">
        <v>0.0</v>
      </c>
      <c r="Y281" s="38">
        <v>0.0</v>
      </c>
      <c r="Z281" s="38">
        <v>0.0</v>
      </c>
      <c r="AA281" s="38">
        <v>0.0</v>
      </c>
      <c r="AB281" s="38">
        <v>0.0</v>
      </c>
      <c r="AC281" s="38">
        <v>0.0</v>
      </c>
      <c r="AD281" s="38">
        <v>0.0</v>
      </c>
    </row>
    <row r="282">
      <c r="A282" s="32">
        <v>2.0</v>
      </c>
      <c r="B282" s="34" t="s">
        <v>467</v>
      </c>
      <c r="C282" s="29" t="s">
        <v>354</v>
      </c>
      <c r="D282" s="43"/>
      <c r="E282" s="38">
        <v>0.0</v>
      </c>
      <c r="F282" s="38">
        <v>0.0</v>
      </c>
      <c r="G282" s="38">
        <v>0.0</v>
      </c>
      <c r="H282" s="38">
        <v>0.0</v>
      </c>
      <c r="I282" s="38">
        <v>0.0</v>
      </c>
      <c r="J282" s="38">
        <v>0.0</v>
      </c>
      <c r="K282" s="38">
        <v>0.0</v>
      </c>
      <c r="L282" s="38">
        <v>0.0</v>
      </c>
      <c r="M282" s="38">
        <v>0.0</v>
      </c>
      <c r="N282" s="38">
        <v>0.0</v>
      </c>
      <c r="O282" s="38">
        <v>0.0</v>
      </c>
      <c r="P282" s="38">
        <v>0.0</v>
      </c>
      <c r="Q282" s="38">
        <v>0.0</v>
      </c>
      <c r="R282" s="38">
        <v>0.0</v>
      </c>
      <c r="S282" s="38">
        <v>0.0</v>
      </c>
      <c r="T282" s="38">
        <v>0.0</v>
      </c>
      <c r="U282" s="38">
        <v>0.0</v>
      </c>
      <c r="V282" s="38">
        <v>0.0</v>
      </c>
      <c r="W282" s="38">
        <v>0.0</v>
      </c>
      <c r="X282" s="38">
        <v>0.0</v>
      </c>
      <c r="Y282" s="38">
        <v>0.0</v>
      </c>
      <c r="Z282" s="38">
        <v>0.0</v>
      </c>
      <c r="AA282" s="38">
        <v>0.0</v>
      </c>
      <c r="AB282" s="38">
        <v>0.0</v>
      </c>
      <c r="AC282" s="38">
        <v>0.0</v>
      </c>
      <c r="AD282" s="38">
        <v>0.0</v>
      </c>
    </row>
    <row r="283">
      <c r="A283" s="32">
        <v>2.0</v>
      </c>
      <c r="B283" s="34" t="s">
        <v>468</v>
      </c>
      <c r="C283" s="29" t="s">
        <v>354</v>
      </c>
      <c r="D283" s="43"/>
      <c r="E283" s="38">
        <v>0.0</v>
      </c>
      <c r="F283" s="38">
        <v>0.0</v>
      </c>
      <c r="G283" s="38">
        <v>0.0</v>
      </c>
      <c r="H283" s="38">
        <v>0.0</v>
      </c>
      <c r="I283" s="38">
        <v>0.0</v>
      </c>
      <c r="J283" s="38">
        <v>0.0</v>
      </c>
      <c r="K283" s="38">
        <v>0.0</v>
      </c>
      <c r="L283" s="38">
        <v>0.0</v>
      </c>
      <c r="M283" s="38">
        <v>0.0</v>
      </c>
      <c r="N283" s="38">
        <v>0.0</v>
      </c>
      <c r="O283" s="38">
        <v>0.0</v>
      </c>
      <c r="P283" s="38">
        <v>0.0</v>
      </c>
      <c r="Q283" s="38">
        <v>0.0</v>
      </c>
      <c r="R283" s="38">
        <v>0.0</v>
      </c>
      <c r="S283" s="38">
        <v>0.0</v>
      </c>
      <c r="T283" s="38">
        <v>0.0</v>
      </c>
      <c r="U283" s="38">
        <v>0.0</v>
      </c>
      <c r="V283" s="38">
        <v>0.0</v>
      </c>
      <c r="W283" s="38">
        <v>0.0</v>
      </c>
      <c r="X283" s="38">
        <v>0.0</v>
      </c>
      <c r="Y283" s="38">
        <v>0.0</v>
      </c>
      <c r="Z283" s="38">
        <v>0.0</v>
      </c>
      <c r="AA283" s="38">
        <v>0.0</v>
      </c>
      <c r="AB283" s="38">
        <v>0.0</v>
      </c>
      <c r="AC283" s="38">
        <v>0.0</v>
      </c>
      <c r="AD283" s="38">
        <v>0.0</v>
      </c>
    </row>
    <row r="284">
      <c r="A284" s="32">
        <v>2.0</v>
      </c>
      <c r="B284" s="34" t="s">
        <v>470</v>
      </c>
      <c r="C284" s="29" t="s">
        <v>354</v>
      </c>
      <c r="D284" s="43"/>
      <c r="E284" s="38">
        <v>0.0</v>
      </c>
      <c r="F284" s="38">
        <v>0.0</v>
      </c>
      <c r="G284" s="38">
        <v>0.0</v>
      </c>
      <c r="H284" s="38">
        <v>0.0</v>
      </c>
      <c r="I284" s="38">
        <v>0.0</v>
      </c>
      <c r="J284" s="38">
        <v>0.0</v>
      </c>
      <c r="K284" s="38">
        <v>0.0</v>
      </c>
      <c r="L284" s="38">
        <v>0.0</v>
      </c>
      <c r="M284" s="38">
        <v>0.0</v>
      </c>
      <c r="N284" s="38">
        <v>0.0</v>
      </c>
      <c r="O284" s="38">
        <v>0.0</v>
      </c>
      <c r="P284" s="38">
        <v>0.0</v>
      </c>
      <c r="Q284" s="38">
        <v>0.0</v>
      </c>
      <c r="R284" s="38">
        <v>0.0</v>
      </c>
      <c r="S284" s="38">
        <v>0.0</v>
      </c>
      <c r="T284" s="38">
        <v>0.0</v>
      </c>
      <c r="U284" s="38">
        <v>0.0</v>
      </c>
      <c r="V284" s="38">
        <v>0.0</v>
      </c>
      <c r="W284" s="38">
        <v>0.0</v>
      </c>
      <c r="X284" s="38">
        <v>0.0</v>
      </c>
      <c r="Y284" s="38">
        <v>0.0</v>
      </c>
      <c r="Z284" s="38">
        <v>0.0</v>
      </c>
      <c r="AA284" s="38">
        <v>0.0</v>
      </c>
      <c r="AB284" s="38">
        <v>0.0</v>
      </c>
      <c r="AC284" s="38">
        <v>0.0</v>
      </c>
      <c r="AD284" s="38">
        <v>0.0</v>
      </c>
    </row>
    <row r="285">
      <c r="A285" s="32">
        <v>2.0</v>
      </c>
      <c r="B285" s="34" t="s">
        <v>471</v>
      </c>
      <c r="C285" s="29" t="s">
        <v>354</v>
      </c>
      <c r="D285" s="43"/>
      <c r="E285" s="38">
        <v>0.0</v>
      </c>
      <c r="F285" s="38">
        <v>0.0</v>
      </c>
      <c r="G285" s="38">
        <v>0.0</v>
      </c>
      <c r="H285" s="38">
        <v>0.0</v>
      </c>
      <c r="I285" s="38">
        <v>0.0</v>
      </c>
      <c r="J285" s="38">
        <v>0.0</v>
      </c>
      <c r="K285" s="38">
        <v>0.0</v>
      </c>
      <c r="L285" s="38">
        <v>0.0</v>
      </c>
      <c r="M285" s="38">
        <v>0.0</v>
      </c>
      <c r="N285" s="38">
        <v>0.0</v>
      </c>
      <c r="O285" s="38">
        <v>0.0</v>
      </c>
      <c r="P285" s="38">
        <v>0.0</v>
      </c>
      <c r="Q285" s="38">
        <v>0.0</v>
      </c>
      <c r="R285" s="38">
        <v>0.0</v>
      </c>
      <c r="S285" s="38">
        <v>0.0</v>
      </c>
      <c r="T285" s="38">
        <v>0.0</v>
      </c>
      <c r="U285" s="38">
        <v>0.0</v>
      </c>
      <c r="V285" s="38">
        <v>0.0</v>
      </c>
      <c r="W285" s="38">
        <v>0.0</v>
      </c>
      <c r="X285" s="38">
        <v>0.0</v>
      </c>
      <c r="Y285" s="38">
        <v>0.0</v>
      </c>
      <c r="Z285" s="38">
        <v>0.0</v>
      </c>
      <c r="AA285" s="38">
        <v>0.0</v>
      </c>
      <c r="AB285" s="38">
        <v>0.0</v>
      </c>
      <c r="AC285" s="38">
        <v>0.0</v>
      </c>
      <c r="AD285" s="38">
        <v>0.0</v>
      </c>
    </row>
    <row r="286">
      <c r="A286" s="32">
        <v>2.0</v>
      </c>
      <c r="B286" s="34" t="s">
        <v>473</v>
      </c>
      <c r="C286" s="29" t="s">
        <v>354</v>
      </c>
      <c r="D286" s="43"/>
      <c r="E286" s="38">
        <v>0.0</v>
      </c>
      <c r="F286" s="38">
        <v>0.0</v>
      </c>
      <c r="G286" s="38">
        <v>0.0</v>
      </c>
      <c r="H286" s="38">
        <v>0.0</v>
      </c>
      <c r="I286" s="38">
        <v>0.0</v>
      </c>
      <c r="J286" s="38">
        <v>0.0</v>
      </c>
      <c r="K286" s="38">
        <v>0.0</v>
      </c>
      <c r="L286" s="38">
        <v>0.0</v>
      </c>
      <c r="M286" s="38">
        <v>0.0</v>
      </c>
      <c r="N286" s="38">
        <v>0.0</v>
      </c>
      <c r="O286" s="38">
        <v>0.0</v>
      </c>
      <c r="P286" s="38">
        <v>0.0</v>
      </c>
      <c r="Q286" s="38">
        <v>0.0</v>
      </c>
      <c r="R286" s="38">
        <v>0.0</v>
      </c>
      <c r="S286" s="38">
        <v>0.0</v>
      </c>
      <c r="T286" s="38">
        <v>0.0</v>
      </c>
      <c r="U286" s="38">
        <v>0.0</v>
      </c>
      <c r="V286" s="38">
        <v>0.0</v>
      </c>
      <c r="W286" s="38">
        <v>0.0</v>
      </c>
      <c r="X286" s="38">
        <v>0.0</v>
      </c>
      <c r="Y286" s="38">
        <v>0.0</v>
      </c>
      <c r="Z286" s="38">
        <v>0.0</v>
      </c>
      <c r="AA286" s="38">
        <v>0.0</v>
      </c>
      <c r="AB286" s="38">
        <v>0.0</v>
      </c>
      <c r="AC286" s="38">
        <v>0.0</v>
      </c>
      <c r="AD286" s="38">
        <v>0.0</v>
      </c>
    </row>
    <row r="287">
      <c r="A287" s="32">
        <v>2.0</v>
      </c>
      <c r="B287" s="34" t="s">
        <v>474</v>
      </c>
      <c r="C287" s="29" t="s">
        <v>354</v>
      </c>
      <c r="D287" s="43"/>
      <c r="E287" s="38">
        <v>0.0</v>
      </c>
      <c r="F287" s="38">
        <v>0.0</v>
      </c>
      <c r="G287" s="38">
        <v>0.0</v>
      </c>
      <c r="H287" s="38">
        <v>0.0</v>
      </c>
      <c r="I287" s="38">
        <v>0.0</v>
      </c>
      <c r="J287" s="38">
        <v>0.0</v>
      </c>
      <c r="K287" s="38">
        <v>0.0</v>
      </c>
      <c r="L287" s="38">
        <v>0.0</v>
      </c>
      <c r="M287" s="38">
        <v>0.0</v>
      </c>
      <c r="N287" s="38">
        <v>0.0</v>
      </c>
      <c r="O287" s="38">
        <v>0.0</v>
      </c>
      <c r="P287" s="38">
        <v>0.0</v>
      </c>
      <c r="Q287" s="38">
        <v>0.0</v>
      </c>
      <c r="R287" s="38">
        <v>0.0</v>
      </c>
      <c r="S287" s="38">
        <v>0.0</v>
      </c>
      <c r="T287" s="38">
        <v>0.0</v>
      </c>
      <c r="U287" s="38">
        <v>0.0</v>
      </c>
      <c r="V287" s="38">
        <v>0.0</v>
      </c>
      <c r="W287" s="38">
        <v>0.0</v>
      </c>
      <c r="X287" s="38">
        <v>0.0</v>
      </c>
      <c r="Y287" s="38">
        <v>0.0</v>
      </c>
      <c r="Z287" s="38">
        <v>0.0</v>
      </c>
      <c r="AA287" s="38">
        <v>0.0</v>
      </c>
      <c r="AB287" s="38">
        <v>0.0</v>
      </c>
      <c r="AC287" s="38">
        <v>0.0</v>
      </c>
      <c r="AD287" s="38">
        <v>0.0</v>
      </c>
    </row>
    <row r="288">
      <c r="A288" s="32">
        <v>3.0</v>
      </c>
      <c r="B288" s="34" t="s">
        <v>475</v>
      </c>
      <c r="C288" s="29" t="s">
        <v>354</v>
      </c>
      <c r="D288" s="43"/>
      <c r="E288" s="38">
        <v>0.0</v>
      </c>
      <c r="F288" s="38">
        <v>0.0</v>
      </c>
      <c r="G288" s="38">
        <v>0.0</v>
      </c>
      <c r="H288" s="38">
        <v>0.0</v>
      </c>
      <c r="I288" s="38">
        <v>0.0</v>
      </c>
      <c r="J288" s="38">
        <v>0.0</v>
      </c>
      <c r="K288" s="38">
        <v>0.0</v>
      </c>
      <c r="L288" s="38">
        <v>0.0</v>
      </c>
      <c r="M288" s="38">
        <v>0.0</v>
      </c>
      <c r="N288" s="38">
        <v>0.0</v>
      </c>
      <c r="O288" s="38">
        <v>0.0</v>
      </c>
      <c r="P288" s="38">
        <v>0.0</v>
      </c>
      <c r="Q288" s="38">
        <v>0.0</v>
      </c>
      <c r="R288" s="38">
        <v>0.0</v>
      </c>
      <c r="S288" s="38">
        <v>0.0</v>
      </c>
      <c r="T288" s="38">
        <v>0.0</v>
      </c>
      <c r="U288" s="38">
        <v>0.0</v>
      </c>
      <c r="V288" s="38">
        <v>0.0</v>
      </c>
      <c r="W288" s="38">
        <v>0.0</v>
      </c>
      <c r="X288" s="38">
        <v>0.0</v>
      </c>
      <c r="Y288" s="38">
        <v>0.0</v>
      </c>
      <c r="Z288" s="38">
        <v>0.0</v>
      </c>
      <c r="AA288" s="38">
        <v>0.0</v>
      </c>
      <c r="AB288" s="38">
        <v>0.0</v>
      </c>
      <c r="AC288" s="38">
        <v>0.0</v>
      </c>
      <c r="AD288" s="38">
        <v>0.0</v>
      </c>
    </row>
    <row r="289">
      <c r="A289" s="32">
        <v>3.0</v>
      </c>
      <c r="B289" s="34" t="s">
        <v>477</v>
      </c>
      <c r="C289" s="29" t="s">
        <v>354</v>
      </c>
      <c r="D289" s="43"/>
      <c r="E289" s="38">
        <v>0.0</v>
      </c>
      <c r="F289" s="38">
        <v>0.0</v>
      </c>
      <c r="G289" s="38">
        <v>0.0</v>
      </c>
      <c r="H289" s="38">
        <v>0.0</v>
      </c>
      <c r="I289" s="38">
        <v>0.0</v>
      </c>
      <c r="J289" s="38">
        <v>0.0</v>
      </c>
      <c r="K289" s="38">
        <v>0.0</v>
      </c>
      <c r="L289" s="38">
        <v>0.0</v>
      </c>
      <c r="M289" s="38">
        <v>0.0</v>
      </c>
      <c r="N289" s="38">
        <v>0.0</v>
      </c>
      <c r="O289" s="38">
        <v>0.0</v>
      </c>
      <c r="P289" s="38">
        <v>0.0</v>
      </c>
      <c r="Q289" s="38">
        <v>0.0</v>
      </c>
      <c r="R289" s="38">
        <v>0.0</v>
      </c>
      <c r="S289" s="38">
        <v>0.0</v>
      </c>
      <c r="T289" s="38">
        <v>0.0</v>
      </c>
      <c r="U289" s="38">
        <v>0.0</v>
      </c>
      <c r="V289" s="38">
        <v>0.0</v>
      </c>
      <c r="W289" s="38">
        <v>0.0</v>
      </c>
      <c r="X289" s="38">
        <v>0.0</v>
      </c>
      <c r="Y289" s="38">
        <v>0.0</v>
      </c>
      <c r="Z289" s="38">
        <v>0.0</v>
      </c>
      <c r="AA289" s="38">
        <v>0.0</v>
      </c>
      <c r="AB289" s="38">
        <v>0.0</v>
      </c>
      <c r="AC289" s="38">
        <v>0.0</v>
      </c>
      <c r="AD289" s="38">
        <v>0.0</v>
      </c>
    </row>
    <row r="290">
      <c r="A290" s="32">
        <v>3.0</v>
      </c>
      <c r="B290" s="34" t="s">
        <v>478</v>
      </c>
      <c r="C290" s="29" t="s">
        <v>354</v>
      </c>
      <c r="D290" s="43"/>
      <c r="E290" s="38">
        <v>0.0</v>
      </c>
      <c r="F290" s="38">
        <v>0.0</v>
      </c>
      <c r="G290" s="38">
        <v>0.0</v>
      </c>
      <c r="H290" s="38">
        <v>0.0</v>
      </c>
      <c r="I290" s="38">
        <v>0.0</v>
      </c>
      <c r="J290" s="38">
        <v>0.0</v>
      </c>
      <c r="K290" s="38">
        <v>0.0</v>
      </c>
      <c r="L290" s="38">
        <v>0.0</v>
      </c>
      <c r="M290" s="38">
        <v>0.0</v>
      </c>
      <c r="N290" s="38">
        <v>0.0</v>
      </c>
      <c r="O290" s="38">
        <v>0.0</v>
      </c>
      <c r="P290" s="38">
        <v>0.0</v>
      </c>
      <c r="Q290" s="38">
        <v>0.0</v>
      </c>
      <c r="R290" s="38">
        <v>0.0</v>
      </c>
      <c r="S290" s="38">
        <v>0.0</v>
      </c>
      <c r="T290" s="38">
        <v>0.0</v>
      </c>
      <c r="U290" s="38">
        <v>0.0</v>
      </c>
      <c r="V290" s="38">
        <v>0.0</v>
      </c>
      <c r="W290" s="38">
        <v>0.0</v>
      </c>
      <c r="X290" s="38">
        <v>0.0</v>
      </c>
      <c r="Y290" s="38">
        <v>0.0</v>
      </c>
      <c r="Z290" s="38">
        <v>0.0</v>
      </c>
      <c r="AA290" s="38">
        <v>0.0</v>
      </c>
      <c r="AB290" s="38">
        <v>0.0</v>
      </c>
      <c r="AC290" s="38">
        <v>0.0</v>
      </c>
      <c r="AD290" s="38">
        <v>0.0</v>
      </c>
    </row>
    <row r="291">
      <c r="A291" s="32">
        <v>3.0</v>
      </c>
      <c r="B291" s="34" t="s">
        <v>479</v>
      </c>
      <c r="C291" s="29" t="s">
        <v>354</v>
      </c>
      <c r="D291" s="43"/>
      <c r="E291" s="38">
        <v>0.0</v>
      </c>
      <c r="F291" s="38">
        <v>0.0</v>
      </c>
      <c r="G291" s="38">
        <v>0.0</v>
      </c>
      <c r="H291" s="38">
        <v>0.0</v>
      </c>
      <c r="I291" s="38">
        <v>0.0</v>
      </c>
      <c r="J291" s="38">
        <v>0.0</v>
      </c>
      <c r="K291" s="38">
        <v>0.0</v>
      </c>
      <c r="L291" s="38">
        <v>0.0</v>
      </c>
      <c r="M291" s="38">
        <v>0.0</v>
      </c>
      <c r="N291" s="38">
        <v>0.0</v>
      </c>
      <c r="O291" s="38">
        <v>0.0</v>
      </c>
      <c r="P291" s="38">
        <v>0.0</v>
      </c>
      <c r="Q291" s="38">
        <v>0.0</v>
      </c>
      <c r="R291" s="38">
        <v>0.0</v>
      </c>
      <c r="S291" s="38">
        <v>0.0</v>
      </c>
      <c r="T291" s="38">
        <v>0.0</v>
      </c>
      <c r="U291" s="38">
        <v>0.0</v>
      </c>
      <c r="V291" s="38">
        <v>0.0</v>
      </c>
      <c r="W291" s="38">
        <v>0.0</v>
      </c>
      <c r="X291" s="38">
        <v>0.0</v>
      </c>
      <c r="Y291" s="38">
        <v>0.0</v>
      </c>
      <c r="Z291" s="38">
        <v>0.0</v>
      </c>
      <c r="AA291" s="38">
        <v>0.0</v>
      </c>
      <c r="AB291" s="38">
        <v>0.0</v>
      </c>
      <c r="AC291" s="38">
        <v>0.0</v>
      </c>
      <c r="AD291" s="38">
        <v>0.0</v>
      </c>
    </row>
    <row r="292">
      <c r="A292" s="32">
        <v>3.0</v>
      </c>
      <c r="B292" s="34" t="s">
        <v>481</v>
      </c>
      <c r="C292" s="29" t="s">
        <v>354</v>
      </c>
      <c r="D292" s="43"/>
      <c r="E292" s="38">
        <v>0.0</v>
      </c>
      <c r="F292" s="38">
        <v>0.0</v>
      </c>
      <c r="G292" s="38">
        <v>0.0</v>
      </c>
      <c r="H292" s="38">
        <v>0.0</v>
      </c>
      <c r="I292" s="38">
        <v>0.0</v>
      </c>
      <c r="J292" s="38">
        <v>0.0</v>
      </c>
      <c r="K292" s="38">
        <v>0.0</v>
      </c>
      <c r="L292" s="38">
        <v>0.0</v>
      </c>
      <c r="M292" s="38">
        <v>0.0</v>
      </c>
      <c r="N292" s="38">
        <v>0.0</v>
      </c>
      <c r="O292" s="38">
        <v>0.0</v>
      </c>
      <c r="P292" s="38">
        <v>0.0</v>
      </c>
      <c r="Q292" s="38">
        <v>0.0</v>
      </c>
      <c r="R292" s="38">
        <v>0.0</v>
      </c>
      <c r="S292" s="38">
        <v>0.0</v>
      </c>
      <c r="T292" s="38">
        <v>0.0</v>
      </c>
      <c r="U292" s="38">
        <v>0.0</v>
      </c>
      <c r="V292" s="38">
        <v>0.0</v>
      </c>
      <c r="W292" s="38">
        <v>0.0</v>
      </c>
      <c r="X292" s="38">
        <v>0.0</v>
      </c>
      <c r="Y292" s="38">
        <v>0.0</v>
      </c>
      <c r="Z292" s="38">
        <v>0.0</v>
      </c>
      <c r="AA292" s="38">
        <v>0.0</v>
      </c>
      <c r="AB292" s="38">
        <v>0.0</v>
      </c>
      <c r="AC292" s="38">
        <v>0.0</v>
      </c>
      <c r="AD292" s="38">
        <v>0.0</v>
      </c>
    </row>
    <row r="293">
      <c r="A293" s="32">
        <v>4.0</v>
      </c>
      <c r="B293" s="34" t="s">
        <v>482</v>
      </c>
      <c r="C293" s="29" t="s">
        <v>354</v>
      </c>
      <c r="D293" s="43"/>
      <c r="E293" s="38">
        <v>0.0</v>
      </c>
      <c r="F293" s="38">
        <v>0.0</v>
      </c>
      <c r="G293" s="38">
        <v>0.0</v>
      </c>
      <c r="H293" s="38">
        <v>0.0</v>
      </c>
      <c r="I293" s="38">
        <v>0.0</v>
      </c>
      <c r="J293" s="38">
        <v>0.0</v>
      </c>
      <c r="K293" s="38">
        <v>0.0</v>
      </c>
      <c r="L293" s="38">
        <v>0.0</v>
      </c>
      <c r="M293" s="38">
        <v>0.0</v>
      </c>
      <c r="N293" s="38">
        <v>0.0</v>
      </c>
      <c r="O293" s="38">
        <v>0.0</v>
      </c>
      <c r="P293" s="38">
        <v>0.0</v>
      </c>
      <c r="Q293" s="38">
        <v>0.0</v>
      </c>
      <c r="R293" s="38">
        <v>0.0</v>
      </c>
      <c r="S293" s="38">
        <v>0.0</v>
      </c>
      <c r="T293" s="38">
        <v>0.0</v>
      </c>
      <c r="U293" s="38">
        <v>0.0</v>
      </c>
      <c r="V293" s="38">
        <v>0.0</v>
      </c>
      <c r="W293" s="38">
        <v>0.0</v>
      </c>
      <c r="X293" s="38">
        <v>0.0</v>
      </c>
      <c r="Y293" s="38">
        <v>0.0</v>
      </c>
      <c r="Z293" s="38">
        <v>0.0</v>
      </c>
      <c r="AA293" s="38">
        <v>0.0</v>
      </c>
      <c r="AB293" s="38">
        <v>0.0</v>
      </c>
      <c r="AC293" s="38">
        <v>0.0</v>
      </c>
      <c r="AD293" s="38">
        <v>0.0</v>
      </c>
    </row>
    <row r="294">
      <c r="A294" s="32">
        <v>4.0</v>
      </c>
      <c r="B294" s="34" t="s">
        <v>483</v>
      </c>
      <c r="C294" s="29" t="s">
        <v>354</v>
      </c>
      <c r="D294" s="43"/>
      <c r="E294" s="38">
        <v>0.0</v>
      </c>
      <c r="F294" s="38">
        <v>0.0</v>
      </c>
      <c r="G294" s="38">
        <v>0.0</v>
      </c>
      <c r="H294" s="38">
        <v>0.0</v>
      </c>
      <c r="I294" s="38">
        <v>0.0</v>
      </c>
      <c r="J294" s="38">
        <v>0.0</v>
      </c>
      <c r="K294" s="38">
        <v>0.0</v>
      </c>
      <c r="L294" s="38">
        <v>0.0</v>
      </c>
      <c r="M294" s="38">
        <v>0.0</v>
      </c>
      <c r="N294" s="38">
        <v>0.0</v>
      </c>
      <c r="O294" s="38">
        <v>0.0</v>
      </c>
      <c r="P294" s="38">
        <v>0.0</v>
      </c>
      <c r="Q294" s="38">
        <v>0.0</v>
      </c>
      <c r="R294" s="38">
        <v>0.0</v>
      </c>
      <c r="S294" s="38">
        <v>0.0</v>
      </c>
      <c r="T294" s="38">
        <v>0.0</v>
      </c>
      <c r="U294" s="38">
        <v>0.0</v>
      </c>
      <c r="V294" s="38">
        <v>0.0</v>
      </c>
      <c r="W294" s="38">
        <v>0.0</v>
      </c>
      <c r="X294" s="38">
        <v>0.0</v>
      </c>
      <c r="Y294" s="38">
        <v>0.0</v>
      </c>
      <c r="Z294" s="38">
        <v>0.0</v>
      </c>
      <c r="AA294" s="38">
        <v>0.0</v>
      </c>
      <c r="AB294" s="38">
        <v>0.0</v>
      </c>
      <c r="AC294" s="38">
        <v>0.0</v>
      </c>
      <c r="AD294" s="38">
        <v>0.0</v>
      </c>
    </row>
    <row r="295">
      <c r="A295" s="32">
        <v>4.0</v>
      </c>
      <c r="B295" s="34" t="s">
        <v>485</v>
      </c>
      <c r="C295" s="29" t="s">
        <v>354</v>
      </c>
      <c r="D295" s="43"/>
      <c r="E295" s="38">
        <v>0.0</v>
      </c>
      <c r="F295" s="38">
        <v>0.0</v>
      </c>
      <c r="G295" s="38">
        <v>0.0</v>
      </c>
      <c r="H295" s="38">
        <v>0.0</v>
      </c>
      <c r="I295" s="38">
        <v>0.0</v>
      </c>
      <c r="J295" s="38">
        <v>0.0</v>
      </c>
      <c r="K295" s="38">
        <v>0.0</v>
      </c>
      <c r="L295" s="38">
        <v>0.0</v>
      </c>
      <c r="M295" s="38">
        <v>0.0</v>
      </c>
      <c r="N295" s="38">
        <v>0.0</v>
      </c>
      <c r="O295" s="38">
        <v>0.0</v>
      </c>
      <c r="P295" s="38">
        <v>0.0</v>
      </c>
      <c r="Q295" s="38">
        <v>0.0</v>
      </c>
      <c r="R295" s="38">
        <v>0.0</v>
      </c>
      <c r="S295" s="38">
        <v>0.0</v>
      </c>
      <c r="T295" s="38">
        <v>0.0</v>
      </c>
      <c r="U295" s="38">
        <v>0.0</v>
      </c>
      <c r="V295" s="38">
        <v>0.0</v>
      </c>
      <c r="W295" s="38">
        <v>0.0</v>
      </c>
      <c r="X295" s="38">
        <v>0.0</v>
      </c>
      <c r="Y295" s="38">
        <v>0.0</v>
      </c>
      <c r="Z295" s="38">
        <v>0.0</v>
      </c>
      <c r="AA295" s="38">
        <v>0.0</v>
      </c>
      <c r="AB295" s="38">
        <v>0.0</v>
      </c>
      <c r="AC295" s="38">
        <v>0.0</v>
      </c>
      <c r="AD295" s="38">
        <v>0.0</v>
      </c>
    </row>
    <row r="296">
      <c r="A296" s="32">
        <v>4.0</v>
      </c>
      <c r="B296" s="34" t="s">
        <v>486</v>
      </c>
      <c r="C296" s="29" t="s">
        <v>354</v>
      </c>
      <c r="D296" s="43"/>
      <c r="E296" s="38">
        <v>0.0</v>
      </c>
      <c r="F296" s="38">
        <v>0.0</v>
      </c>
      <c r="G296" s="38">
        <v>0.0</v>
      </c>
      <c r="H296" s="38">
        <v>0.0</v>
      </c>
      <c r="I296" s="38">
        <v>0.0</v>
      </c>
      <c r="J296" s="38">
        <v>0.0</v>
      </c>
      <c r="K296" s="38">
        <v>0.0</v>
      </c>
      <c r="L296" s="38">
        <v>0.0</v>
      </c>
      <c r="M296" s="38">
        <v>0.0</v>
      </c>
      <c r="N296" s="38">
        <v>0.0</v>
      </c>
      <c r="O296" s="38">
        <v>0.0</v>
      </c>
      <c r="P296" s="38">
        <v>0.0</v>
      </c>
      <c r="Q296" s="38">
        <v>0.0</v>
      </c>
      <c r="R296" s="38">
        <v>0.0</v>
      </c>
      <c r="S296" s="38">
        <v>0.0</v>
      </c>
      <c r="T296" s="38">
        <v>0.0</v>
      </c>
      <c r="U296" s="38">
        <v>0.0</v>
      </c>
      <c r="V296" s="38">
        <v>0.0</v>
      </c>
      <c r="W296" s="38">
        <v>0.0</v>
      </c>
      <c r="X296" s="38">
        <v>0.0</v>
      </c>
      <c r="Y296" s="38">
        <v>0.0</v>
      </c>
      <c r="Z296" s="38">
        <v>0.0</v>
      </c>
      <c r="AA296" s="38">
        <v>0.0</v>
      </c>
      <c r="AB296" s="38">
        <v>0.0</v>
      </c>
      <c r="AC296" s="38">
        <v>0.0</v>
      </c>
      <c r="AD296" s="38">
        <v>0.0</v>
      </c>
    </row>
    <row r="297">
      <c r="A297" s="32">
        <v>4.0</v>
      </c>
      <c r="B297" s="34" t="s">
        <v>488</v>
      </c>
      <c r="C297" s="29" t="s">
        <v>354</v>
      </c>
      <c r="D297" s="43"/>
      <c r="E297" s="38">
        <v>0.0</v>
      </c>
      <c r="F297" s="38">
        <v>0.0</v>
      </c>
      <c r="G297" s="38">
        <v>0.0</v>
      </c>
      <c r="H297" s="38">
        <v>0.0</v>
      </c>
      <c r="I297" s="38">
        <v>0.0</v>
      </c>
      <c r="J297" s="38">
        <v>0.0</v>
      </c>
      <c r="K297" s="38">
        <v>0.0</v>
      </c>
      <c r="L297" s="38">
        <v>0.0</v>
      </c>
      <c r="M297" s="38">
        <v>0.0</v>
      </c>
      <c r="N297" s="38">
        <v>0.0</v>
      </c>
      <c r="O297" s="38">
        <v>0.0</v>
      </c>
      <c r="P297" s="38">
        <v>0.0</v>
      </c>
      <c r="Q297" s="38">
        <v>0.0</v>
      </c>
      <c r="R297" s="38">
        <v>0.0</v>
      </c>
      <c r="S297" s="38">
        <v>0.0</v>
      </c>
      <c r="T297" s="38">
        <v>0.0</v>
      </c>
      <c r="U297" s="38">
        <v>0.0</v>
      </c>
      <c r="V297" s="38">
        <v>0.0</v>
      </c>
      <c r="W297" s="38">
        <v>0.0</v>
      </c>
      <c r="X297" s="38">
        <v>0.0</v>
      </c>
      <c r="Y297" s="38">
        <v>0.0</v>
      </c>
      <c r="Z297" s="38">
        <v>0.0</v>
      </c>
      <c r="AA297" s="38">
        <v>0.0</v>
      </c>
      <c r="AB297" s="38">
        <v>0.0</v>
      </c>
      <c r="AC297" s="38">
        <v>0.0</v>
      </c>
      <c r="AD297" s="38">
        <v>0.0</v>
      </c>
    </row>
    <row r="298">
      <c r="A298" s="32">
        <v>4.0</v>
      </c>
      <c r="B298" s="34" t="s">
        <v>489</v>
      </c>
      <c r="C298" s="29" t="s">
        <v>354</v>
      </c>
      <c r="D298" s="43"/>
      <c r="E298" s="38">
        <v>0.0</v>
      </c>
      <c r="F298" s="38">
        <v>0.0</v>
      </c>
      <c r="G298" s="38">
        <v>0.0</v>
      </c>
      <c r="H298" s="38">
        <v>0.0</v>
      </c>
      <c r="I298" s="38">
        <v>0.0</v>
      </c>
      <c r="J298" s="38">
        <v>0.0</v>
      </c>
      <c r="K298" s="38">
        <v>0.0</v>
      </c>
      <c r="L298" s="38">
        <v>0.0</v>
      </c>
      <c r="M298" s="38">
        <v>0.0</v>
      </c>
      <c r="N298" s="38">
        <v>0.0</v>
      </c>
      <c r="O298" s="38">
        <v>0.0</v>
      </c>
      <c r="P298" s="38">
        <v>0.0</v>
      </c>
      <c r="Q298" s="38">
        <v>0.0</v>
      </c>
      <c r="R298" s="38">
        <v>0.0</v>
      </c>
      <c r="S298" s="38">
        <v>0.0</v>
      </c>
      <c r="T298" s="38">
        <v>0.0</v>
      </c>
      <c r="U298" s="38">
        <v>0.0</v>
      </c>
      <c r="V298" s="38">
        <v>0.0</v>
      </c>
      <c r="W298" s="38">
        <v>0.0</v>
      </c>
      <c r="X298" s="38">
        <v>0.0</v>
      </c>
      <c r="Y298" s="38">
        <v>0.0</v>
      </c>
      <c r="Z298" s="38">
        <v>0.0</v>
      </c>
      <c r="AA298" s="38">
        <v>0.0</v>
      </c>
      <c r="AB298" s="38">
        <v>0.0</v>
      </c>
      <c r="AC298" s="38">
        <v>0.0</v>
      </c>
      <c r="AD298" s="38">
        <v>0.0</v>
      </c>
    </row>
    <row r="299">
      <c r="A299" s="32">
        <v>4.0</v>
      </c>
      <c r="B299" s="34" t="s">
        <v>490</v>
      </c>
      <c r="C299" s="29" t="s">
        <v>354</v>
      </c>
      <c r="D299" s="43"/>
      <c r="E299" s="38">
        <v>0.0</v>
      </c>
      <c r="F299" s="38">
        <v>0.0</v>
      </c>
      <c r="G299" s="38">
        <v>0.0</v>
      </c>
      <c r="H299" s="38">
        <v>0.0</v>
      </c>
      <c r="I299" s="38">
        <v>0.0</v>
      </c>
      <c r="J299" s="38">
        <v>0.0</v>
      </c>
      <c r="K299" s="38">
        <v>0.0</v>
      </c>
      <c r="L299" s="38">
        <v>0.0</v>
      </c>
      <c r="M299" s="38">
        <v>0.0</v>
      </c>
      <c r="N299" s="38">
        <v>0.0</v>
      </c>
      <c r="O299" s="38">
        <v>0.0</v>
      </c>
      <c r="P299" s="38">
        <v>0.0</v>
      </c>
      <c r="Q299" s="38">
        <v>0.0</v>
      </c>
      <c r="R299" s="38">
        <v>0.0</v>
      </c>
      <c r="S299" s="38">
        <v>0.0</v>
      </c>
      <c r="T299" s="38">
        <v>0.0</v>
      </c>
      <c r="U299" s="38">
        <v>0.0</v>
      </c>
      <c r="V299" s="38">
        <v>0.0</v>
      </c>
      <c r="W299" s="38">
        <v>0.0</v>
      </c>
      <c r="X299" s="38">
        <v>0.0</v>
      </c>
      <c r="Y299" s="38">
        <v>0.0</v>
      </c>
      <c r="Z299" s="38">
        <v>0.0</v>
      </c>
      <c r="AA299" s="38">
        <v>0.0</v>
      </c>
      <c r="AB299" s="38">
        <v>0.0</v>
      </c>
      <c r="AC299" s="38">
        <v>0.0</v>
      </c>
      <c r="AD299" s="38">
        <v>0.0</v>
      </c>
    </row>
    <row r="300">
      <c r="A300" s="32">
        <v>4.0</v>
      </c>
      <c r="B300" s="34" t="s">
        <v>492</v>
      </c>
      <c r="C300" s="29" t="s">
        <v>354</v>
      </c>
      <c r="D300" s="43"/>
      <c r="E300" s="38">
        <v>0.0</v>
      </c>
      <c r="F300" s="38">
        <v>0.0</v>
      </c>
      <c r="G300" s="38">
        <v>0.0</v>
      </c>
      <c r="H300" s="38">
        <v>0.0</v>
      </c>
      <c r="I300" s="38">
        <v>0.0</v>
      </c>
      <c r="J300" s="38">
        <v>0.0</v>
      </c>
      <c r="K300" s="38">
        <v>0.0</v>
      </c>
      <c r="L300" s="38">
        <v>0.0</v>
      </c>
      <c r="M300" s="38">
        <v>0.0</v>
      </c>
      <c r="N300" s="38">
        <v>0.0</v>
      </c>
      <c r="O300" s="38">
        <v>0.0</v>
      </c>
      <c r="P300" s="38">
        <v>0.0</v>
      </c>
      <c r="Q300" s="38">
        <v>0.0</v>
      </c>
      <c r="R300" s="38">
        <v>0.0</v>
      </c>
      <c r="S300" s="38">
        <v>0.0</v>
      </c>
      <c r="T300" s="38">
        <v>0.0</v>
      </c>
      <c r="U300" s="38">
        <v>0.0</v>
      </c>
      <c r="V300" s="38">
        <v>0.0</v>
      </c>
      <c r="W300" s="38">
        <v>0.0</v>
      </c>
      <c r="X300" s="38">
        <v>0.0</v>
      </c>
      <c r="Y300" s="38">
        <v>0.0</v>
      </c>
      <c r="Z300" s="38">
        <v>0.0</v>
      </c>
      <c r="AA300" s="38">
        <v>0.0</v>
      </c>
      <c r="AB300" s="38">
        <v>0.0</v>
      </c>
      <c r="AC300" s="38">
        <v>0.0</v>
      </c>
      <c r="AD300" s="38">
        <v>0.0</v>
      </c>
    </row>
    <row r="301">
      <c r="A301" s="32">
        <v>4.0</v>
      </c>
      <c r="B301" s="34" t="s">
        <v>493</v>
      </c>
      <c r="C301" s="29" t="s">
        <v>354</v>
      </c>
      <c r="D301" s="43"/>
      <c r="E301" s="38">
        <v>0.0</v>
      </c>
      <c r="F301" s="38">
        <v>0.0</v>
      </c>
      <c r="G301" s="38">
        <v>0.0</v>
      </c>
      <c r="H301" s="38">
        <v>0.0</v>
      </c>
      <c r="I301" s="38">
        <v>0.0</v>
      </c>
      <c r="J301" s="38">
        <v>0.0</v>
      </c>
      <c r="K301" s="38">
        <v>0.0</v>
      </c>
      <c r="L301" s="38">
        <v>0.0</v>
      </c>
      <c r="M301" s="38">
        <v>0.0</v>
      </c>
      <c r="N301" s="38">
        <v>0.0</v>
      </c>
      <c r="O301" s="38">
        <v>0.0</v>
      </c>
      <c r="P301" s="38">
        <v>0.0</v>
      </c>
      <c r="Q301" s="38">
        <v>0.0</v>
      </c>
      <c r="R301" s="38">
        <v>0.0</v>
      </c>
      <c r="S301" s="38">
        <v>0.0</v>
      </c>
      <c r="T301" s="38">
        <v>0.0</v>
      </c>
      <c r="U301" s="38">
        <v>0.0</v>
      </c>
      <c r="V301" s="38">
        <v>0.0</v>
      </c>
      <c r="W301" s="38">
        <v>0.0</v>
      </c>
      <c r="X301" s="38">
        <v>0.0</v>
      </c>
      <c r="Y301" s="38">
        <v>0.0</v>
      </c>
      <c r="Z301" s="38">
        <v>0.0</v>
      </c>
      <c r="AA301" s="38">
        <v>0.0</v>
      </c>
      <c r="AB301" s="38">
        <v>0.0</v>
      </c>
      <c r="AC301" s="38">
        <v>0.0</v>
      </c>
      <c r="AD301" s="38">
        <v>0.0</v>
      </c>
    </row>
    <row r="302">
      <c r="A302" s="32">
        <v>4.0</v>
      </c>
      <c r="B302" s="34" t="s">
        <v>495</v>
      </c>
      <c r="C302" s="29" t="s">
        <v>354</v>
      </c>
      <c r="D302" s="43"/>
      <c r="E302" s="38">
        <v>0.0</v>
      </c>
      <c r="F302" s="38">
        <v>0.0</v>
      </c>
      <c r="G302" s="38">
        <v>0.0</v>
      </c>
      <c r="H302" s="38">
        <v>0.0</v>
      </c>
      <c r="I302" s="38">
        <v>0.0</v>
      </c>
      <c r="J302" s="38">
        <v>0.0</v>
      </c>
      <c r="K302" s="38">
        <v>0.0</v>
      </c>
      <c r="L302" s="38">
        <v>0.0</v>
      </c>
      <c r="M302" s="38">
        <v>0.0</v>
      </c>
      <c r="N302" s="38">
        <v>0.0</v>
      </c>
      <c r="O302" s="38">
        <v>0.0</v>
      </c>
      <c r="P302" s="38">
        <v>0.0</v>
      </c>
      <c r="Q302" s="38">
        <v>0.0</v>
      </c>
      <c r="R302" s="38">
        <v>0.0</v>
      </c>
      <c r="S302" s="38">
        <v>0.0</v>
      </c>
      <c r="T302" s="38">
        <v>0.0</v>
      </c>
      <c r="U302" s="38">
        <v>0.0</v>
      </c>
      <c r="V302" s="38">
        <v>0.0</v>
      </c>
      <c r="W302" s="38">
        <v>0.0</v>
      </c>
      <c r="X302" s="38">
        <v>0.0</v>
      </c>
      <c r="Y302" s="38">
        <v>0.0</v>
      </c>
      <c r="Z302" s="38">
        <v>0.0</v>
      </c>
      <c r="AA302" s="38">
        <v>0.0</v>
      </c>
      <c r="AB302" s="38">
        <v>0.0</v>
      </c>
      <c r="AC302" s="38">
        <v>0.0</v>
      </c>
      <c r="AD302" s="38">
        <v>0.0</v>
      </c>
    </row>
    <row r="303">
      <c r="A303" s="32">
        <v>4.0</v>
      </c>
      <c r="B303" s="34" t="s">
        <v>496</v>
      </c>
      <c r="C303" s="29" t="s">
        <v>354</v>
      </c>
      <c r="D303" s="43"/>
      <c r="E303" s="38">
        <v>0.0</v>
      </c>
      <c r="F303" s="38">
        <v>0.0</v>
      </c>
      <c r="G303" s="38">
        <v>0.0</v>
      </c>
      <c r="H303" s="38">
        <v>0.0</v>
      </c>
      <c r="I303" s="38">
        <v>0.0</v>
      </c>
      <c r="J303" s="38">
        <v>0.0</v>
      </c>
      <c r="K303" s="38">
        <v>0.0</v>
      </c>
      <c r="L303" s="38">
        <v>0.0</v>
      </c>
      <c r="M303" s="38">
        <v>0.0</v>
      </c>
      <c r="N303" s="38">
        <v>0.0</v>
      </c>
      <c r="O303" s="38">
        <v>0.0</v>
      </c>
      <c r="P303" s="38">
        <v>0.0</v>
      </c>
      <c r="Q303" s="38">
        <v>0.0</v>
      </c>
      <c r="R303" s="38">
        <v>0.0</v>
      </c>
      <c r="S303" s="38">
        <v>0.0</v>
      </c>
      <c r="T303" s="38">
        <v>0.0</v>
      </c>
      <c r="U303" s="38">
        <v>0.0</v>
      </c>
      <c r="V303" s="38">
        <v>0.0</v>
      </c>
      <c r="W303" s="38">
        <v>0.0</v>
      </c>
      <c r="X303" s="38">
        <v>0.0</v>
      </c>
      <c r="Y303" s="38">
        <v>0.0</v>
      </c>
      <c r="Z303" s="38">
        <v>0.0</v>
      </c>
      <c r="AA303" s="38">
        <v>0.0</v>
      </c>
      <c r="AB303" s="38">
        <v>0.0</v>
      </c>
      <c r="AC303" s="38">
        <v>0.0</v>
      </c>
      <c r="AD303" s="38">
        <v>0.0</v>
      </c>
    </row>
    <row r="304">
      <c r="A304" s="32">
        <v>4.0</v>
      </c>
      <c r="B304" s="34" t="s">
        <v>497</v>
      </c>
      <c r="C304" s="29" t="s">
        <v>354</v>
      </c>
      <c r="D304" s="43"/>
      <c r="E304" s="38">
        <v>0.0</v>
      </c>
      <c r="F304" s="38">
        <v>0.0</v>
      </c>
      <c r="G304" s="38">
        <v>0.0</v>
      </c>
      <c r="H304" s="38">
        <v>0.0</v>
      </c>
      <c r="I304" s="38">
        <v>0.0</v>
      </c>
      <c r="J304" s="38">
        <v>0.0</v>
      </c>
      <c r="K304" s="38">
        <v>0.0</v>
      </c>
      <c r="L304" s="38">
        <v>0.0</v>
      </c>
      <c r="M304" s="38">
        <v>0.0</v>
      </c>
      <c r="N304" s="38">
        <v>0.0</v>
      </c>
      <c r="O304" s="38">
        <v>0.0</v>
      </c>
      <c r="P304" s="38">
        <v>0.0</v>
      </c>
      <c r="Q304" s="38">
        <v>0.0</v>
      </c>
      <c r="R304" s="38">
        <v>0.0</v>
      </c>
      <c r="S304" s="38">
        <v>0.0</v>
      </c>
      <c r="T304" s="38">
        <v>0.0</v>
      </c>
      <c r="U304" s="38">
        <v>0.0</v>
      </c>
      <c r="V304" s="38">
        <v>0.0</v>
      </c>
      <c r="W304" s="38">
        <v>0.0</v>
      </c>
      <c r="X304" s="38">
        <v>0.0</v>
      </c>
      <c r="Y304" s="38">
        <v>0.0</v>
      </c>
      <c r="Z304" s="38">
        <v>0.0</v>
      </c>
      <c r="AA304" s="38">
        <v>0.0</v>
      </c>
      <c r="AB304" s="38">
        <v>0.0</v>
      </c>
      <c r="AC304" s="38">
        <v>0.0</v>
      </c>
      <c r="AD304" s="38">
        <v>0.0</v>
      </c>
    </row>
    <row r="305">
      <c r="A305" s="32">
        <v>4.0</v>
      </c>
      <c r="B305" s="34" t="s">
        <v>499</v>
      </c>
      <c r="C305" s="29" t="s">
        <v>354</v>
      </c>
      <c r="D305" s="43"/>
      <c r="E305" s="38">
        <v>0.0</v>
      </c>
      <c r="F305" s="38">
        <v>0.0</v>
      </c>
      <c r="G305" s="38">
        <v>0.0</v>
      </c>
      <c r="H305" s="38">
        <v>0.0</v>
      </c>
      <c r="I305" s="38">
        <v>0.0</v>
      </c>
      <c r="J305" s="38">
        <v>0.0</v>
      </c>
      <c r="K305" s="38">
        <v>0.0</v>
      </c>
      <c r="L305" s="38">
        <v>0.0</v>
      </c>
      <c r="M305" s="38">
        <v>0.0</v>
      </c>
      <c r="N305" s="38">
        <v>0.0</v>
      </c>
      <c r="O305" s="38">
        <v>0.0</v>
      </c>
      <c r="P305" s="38">
        <v>0.0</v>
      </c>
      <c r="Q305" s="38">
        <v>0.0</v>
      </c>
      <c r="R305" s="38">
        <v>0.0</v>
      </c>
      <c r="S305" s="38">
        <v>0.0</v>
      </c>
      <c r="T305" s="38">
        <v>0.0</v>
      </c>
      <c r="U305" s="38">
        <v>0.0</v>
      </c>
      <c r="V305" s="38">
        <v>0.0</v>
      </c>
      <c r="W305" s="38">
        <v>0.0</v>
      </c>
      <c r="X305" s="38">
        <v>0.0</v>
      </c>
      <c r="Y305" s="38">
        <v>0.0</v>
      </c>
      <c r="Z305" s="38">
        <v>0.0</v>
      </c>
      <c r="AA305" s="38">
        <v>0.0</v>
      </c>
      <c r="AB305" s="38">
        <v>0.0</v>
      </c>
      <c r="AC305" s="38">
        <v>0.0</v>
      </c>
      <c r="AD305" s="38">
        <v>0.0</v>
      </c>
    </row>
    <row r="306">
      <c r="A306" s="32">
        <v>4.0</v>
      </c>
      <c r="B306" s="34" t="s">
        <v>500</v>
      </c>
      <c r="C306" s="29" t="s">
        <v>354</v>
      </c>
      <c r="D306" s="43"/>
      <c r="E306" s="38">
        <v>0.0</v>
      </c>
      <c r="F306" s="38">
        <v>0.0</v>
      </c>
      <c r="G306" s="38">
        <v>0.0</v>
      </c>
      <c r="H306" s="38">
        <v>0.0</v>
      </c>
      <c r="I306" s="38">
        <v>0.0</v>
      </c>
      <c r="J306" s="38">
        <v>0.0</v>
      </c>
      <c r="K306" s="38">
        <v>0.0</v>
      </c>
      <c r="L306" s="38">
        <v>0.0</v>
      </c>
      <c r="M306" s="38">
        <v>0.0</v>
      </c>
      <c r="N306" s="38">
        <v>0.0</v>
      </c>
      <c r="O306" s="38">
        <v>0.0</v>
      </c>
      <c r="P306" s="38">
        <v>0.0</v>
      </c>
      <c r="Q306" s="38">
        <v>0.0</v>
      </c>
      <c r="R306" s="38">
        <v>0.0</v>
      </c>
      <c r="S306" s="38">
        <v>0.0</v>
      </c>
      <c r="T306" s="38">
        <v>0.0</v>
      </c>
      <c r="U306" s="38">
        <v>0.0</v>
      </c>
      <c r="V306" s="38">
        <v>0.0</v>
      </c>
      <c r="W306" s="38">
        <v>0.0</v>
      </c>
      <c r="X306" s="38">
        <v>0.0</v>
      </c>
      <c r="Y306" s="38">
        <v>0.0</v>
      </c>
      <c r="Z306" s="38">
        <v>0.0</v>
      </c>
      <c r="AA306" s="38">
        <v>0.0</v>
      </c>
      <c r="AB306" s="38">
        <v>0.0</v>
      </c>
      <c r="AC306" s="38">
        <v>0.0</v>
      </c>
      <c r="AD306" s="38">
        <v>0.0</v>
      </c>
    </row>
    <row r="307">
      <c r="A307" s="32">
        <v>4.0</v>
      </c>
      <c r="B307" s="34" t="s">
        <v>502</v>
      </c>
      <c r="C307" s="29" t="s">
        <v>354</v>
      </c>
      <c r="D307" s="43"/>
      <c r="E307" s="38">
        <v>0.0</v>
      </c>
      <c r="F307" s="38">
        <v>0.0</v>
      </c>
      <c r="G307" s="38">
        <v>0.0</v>
      </c>
      <c r="H307" s="38">
        <v>0.0</v>
      </c>
      <c r="I307" s="38">
        <v>0.0</v>
      </c>
      <c r="J307" s="38">
        <v>0.0</v>
      </c>
      <c r="K307" s="38">
        <v>0.0</v>
      </c>
      <c r="L307" s="38">
        <v>0.0</v>
      </c>
      <c r="M307" s="38">
        <v>0.0</v>
      </c>
      <c r="N307" s="38">
        <v>0.0</v>
      </c>
      <c r="O307" s="38">
        <v>0.0</v>
      </c>
      <c r="P307" s="38">
        <v>0.0</v>
      </c>
      <c r="Q307" s="38">
        <v>0.0</v>
      </c>
      <c r="R307" s="38">
        <v>0.0</v>
      </c>
      <c r="S307" s="38">
        <v>0.0</v>
      </c>
      <c r="T307" s="38">
        <v>0.0</v>
      </c>
      <c r="U307" s="38">
        <v>0.0</v>
      </c>
      <c r="V307" s="38">
        <v>0.0</v>
      </c>
      <c r="W307" s="38">
        <v>0.0</v>
      </c>
      <c r="X307" s="38">
        <v>0.0</v>
      </c>
      <c r="Y307" s="38">
        <v>0.0</v>
      </c>
      <c r="Z307" s="38">
        <v>0.0</v>
      </c>
      <c r="AA307" s="38">
        <v>0.0</v>
      </c>
      <c r="AB307" s="38">
        <v>0.0</v>
      </c>
      <c r="AC307" s="38">
        <v>0.0</v>
      </c>
      <c r="AD307" s="38">
        <v>0.0</v>
      </c>
    </row>
    <row r="308">
      <c r="A308" s="32">
        <v>4.0</v>
      </c>
      <c r="B308" s="34" t="s">
        <v>503</v>
      </c>
      <c r="C308" s="29" t="s">
        <v>354</v>
      </c>
      <c r="D308" s="43"/>
      <c r="E308" s="38">
        <v>0.0</v>
      </c>
      <c r="F308" s="38">
        <v>0.0</v>
      </c>
      <c r="G308" s="38">
        <v>0.0</v>
      </c>
      <c r="H308" s="38">
        <v>0.0</v>
      </c>
      <c r="I308" s="38">
        <v>0.0</v>
      </c>
      <c r="J308" s="38">
        <v>0.0</v>
      </c>
      <c r="K308" s="38">
        <v>0.0</v>
      </c>
      <c r="L308" s="38">
        <v>0.0</v>
      </c>
      <c r="M308" s="38">
        <v>0.0</v>
      </c>
      <c r="N308" s="38">
        <v>0.0</v>
      </c>
      <c r="O308" s="38">
        <v>0.0</v>
      </c>
      <c r="P308" s="38">
        <v>0.0</v>
      </c>
      <c r="Q308" s="38">
        <v>0.0</v>
      </c>
      <c r="R308" s="38">
        <v>0.0</v>
      </c>
      <c r="S308" s="38">
        <v>0.0</v>
      </c>
      <c r="T308" s="38">
        <v>0.0</v>
      </c>
      <c r="U308" s="38">
        <v>0.0</v>
      </c>
      <c r="V308" s="38">
        <v>0.0</v>
      </c>
      <c r="W308" s="38">
        <v>0.0</v>
      </c>
      <c r="X308" s="38">
        <v>0.0</v>
      </c>
      <c r="Y308" s="38">
        <v>0.0</v>
      </c>
      <c r="Z308" s="38">
        <v>0.0</v>
      </c>
      <c r="AA308" s="38">
        <v>0.0</v>
      </c>
      <c r="AB308" s="38">
        <v>0.0</v>
      </c>
      <c r="AC308" s="38">
        <v>0.0</v>
      </c>
      <c r="AD308" s="38">
        <v>0.0</v>
      </c>
    </row>
    <row r="309">
      <c r="A309" s="32">
        <v>4.0</v>
      </c>
      <c r="B309" s="34" t="s">
        <v>504</v>
      </c>
      <c r="C309" s="29" t="s">
        <v>354</v>
      </c>
      <c r="D309" s="43"/>
      <c r="E309" s="38">
        <v>0.0</v>
      </c>
      <c r="F309" s="38">
        <v>0.0</v>
      </c>
      <c r="G309" s="38">
        <v>0.0</v>
      </c>
      <c r="H309" s="38">
        <v>0.0</v>
      </c>
      <c r="I309" s="38">
        <v>0.0</v>
      </c>
      <c r="J309" s="38">
        <v>0.0</v>
      </c>
      <c r="K309" s="38">
        <v>0.0</v>
      </c>
      <c r="L309" s="38">
        <v>0.0</v>
      </c>
      <c r="M309" s="38">
        <v>0.0</v>
      </c>
      <c r="N309" s="38">
        <v>0.0</v>
      </c>
      <c r="O309" s="38">
        <v>0.0</v>
      </c>
      <c r="P309" s="38">
        <v>0.0</v>
      </c>
      <c r="Q309" s="38">
        <v>0.0</v>
      </c>
      <c r="R309" s="38">
        <v>0.0</v>
      </c>
      <c r="S309" s="38">
        <v>0.0</v>
      </c>
      <c r="T309" s="38">
        <v>0.0</v>
      </c>
      <c r="U309" s="38">
        <v>0.0</v>
      </c>
      <c r="V309" s="38">
        <v>0.0</v>
      </c>
      <c r="W309" s="38">
        <v>0.0</v>
      </c>
      <c r="X309" s="38">
        <v>0.0</v>
      </c>
      <c r="Y309" s="38">
        <v>0.0</v>
      </c>
      <c r="Z309" s="38">
        <v>0.0</v>
      </c>
      <c r="AA309" s="38">
        <v>0.0</v>
      </c>
      <c r="AB309" s="38">
        <v>0.0</v>
      </c>
      <c r="AC309" s="38">
        <v>0.0</v>
      </c>
      <c r="AD309" s="38">
        <v>0.0</v>
      </c>
    </row>
    <row r="310">
      <c r="A310" s="32">
        <v>4.0</v>
      </c>
      <c r="B310" s="34" t="s">
        <v>506</v>
      </c>
      <c r="C310" s="29" t="s">
        <v>354</v>
      </c>
      <c r="D310" s="43"/>
      <c r="E310" s="38">
        <v>0.0</v>
      </c>
      <c r="F310" s="38">
        <v>0.0</v>
      </c>
      <c r="G310" s="38">
        <v>0.0</v>
      </c>
      <c r="H310" s="38">
        <v>0.0</v>
      </c>
      <c r="I310" s="38">
        <v>0.0</v>
      </c>
      <c r="J310" s="38">
        <v>0.0</v>
      </c>
      <c r="K310" s="38">
        <v>0.0</v>
      </c>
      <c r="L310" s="38">
        <v>0.0</v>
      </c>
      <c r="M310" s="38">
        <v>0.0</v>
      </c>
      <c r="N310" s="38">
        <v>0.0</v>
      </c>
      <c r="O310" s="38">
        <v>0.0</v>
      </c>
      <c r="P310" s="38">
        <v>0.0</v>
      </c>
      <c r="Q310" s="38">
        <v>0.0</v>
      </c>
      <c r="R310" s="38">
        <v>0.0</v>
      </c>
      <c r="S310" s="38">
        <v>0.0</v>
      </c>
      <c r="T310" s="38">
        <v>0.0</v>
      </c>
      <c r="U310" s="38">
        <v>0.0</v>
      </c>
      <c r="V310" s="38">
        <v>0.0</v>
      </c>
      <c r="W310" s="38">
        <v>0.0</v>
      </c>
      <c r="X310" s="38">
        <v>0.0</v>
      </c>
      <c r="Y310" s="38">
        <v>0.0</v>
      </c>
      <c r="Z310" s="38">
        <v>0.0</v>
      </c>
      <c r="AA310" s="38">
        <v>0.0</v>
      </c>
      <c r="AB310" s="38">
        <v>0.0</v>
      </c>
      <c r="AC310" s="38">
        <v>0.0</v>
      </c>
      <c r="AD310" s="38">
        <v>0.0</v>
      </c>
    </row>
    <row r="311">
      <c r="A311" s="32">
        <v>4.0</v>
      </c>
      <c r="B311" s="34" t="s">
        <v>507</v>
      </c>
      <c r="C311" s="29" t="s">
        <v>354</v>
      </c>
      <c r="D311" s="43"/>
      <c r="E311" s="38">
        <v>0.0</v>
      </c>
      <c r="F311" s="38">
        <v>0.0</v>
      </c>
      <c r="G311" s="38">
        <v>0.0</v>
      </c>
      <c r="H311" s="38">
        <v>0.0</v>
      </c>
      <c r="I311" s="38">
        <v>0.0</v>
      </c>
      <c r="J311" s="38">
        <v>0.0</v>
      </c>
      <c r="K311" s="38">
        <v>0.0</v>
      </c>
      <c r="L311" s="38">
        <v>0.0</v>
      </c>
      <c r="M311" s="38">
        <v>0.0</v>
      </c>
      <c r="N311" s="38">
        <v>0.0</v>
      </c>
      <c r="O311" s="38">
        <v>0.0</v>
      </c>
      <c r="P311" s="38">
        <v>0.0</v>
      </c>
      <c r="Q311" s="38">
        <v>0.0</v>
      </c>
      <c r="R311" s="38">
        <v>0.0</v>
      </c>
      <c r="S311" s="38">
        <v>0.0</v>
      </c>
      <c r="T311" s="38">
        <v>0.0</v>
      </c>
      <c r="U311" s="38">
        <v>0.0</v>
      </c>
      <c r="V311" s="38">
        <v>0.0</v>
      </c>
      <c r="W311" s="38">
        <v>0.0</v>
      </c>
      <c r="X311" s="38">
        <v>0.0</v>
      </c>
      <c r="Y311" s="38">
        <v>0.0</v>
      </c>
      <c r="Z311" s="38">
        <v>0.0</v>
      </c>
      <c r="AA311" s="38">
        <v>0.0</v>
      </c>
      <c r="AB311" s="38">
        <v>0.0</v>
      </c>
      <c r="AC311" s="38">
        <v>0.0</v>
      </c>
      <c r="AD311" s="38">
        <v>0.0</v>
      </c>
    </row>
    <row r="312">
      <c r="A312" s="32">
        <v>4.0</v>
      </c>
      <c r="B312" s="34" t="s">
        <v>508</v>
      </c>
      <c r="C312" s="29" t="s">
        <v>354</v>
      </c>
      <c r="D312" s="43"/>
      <c r="E312" s="38">
        <v>0.0</v>
      </c>
      <c r="F312" s="38">
        <v>0.0</v>
      </c>
      <c r="G312" s="38">
        <v>0.0</v>
      </c>
      <c r="H312" s="38">
        <v>0.0</v>
      </c>
      <c r="I312" s="38">
        <v>0.0</v>
      </c>
      <c r="J312" s="38">
        <v>0.0</v>
      </c>
      <c r="K312" s="38">
        <v>0.0</v>
      </c>
      <c r="L312" s="38">
        <v>0.0</v>
      </c>
      <c r="M312" s="38">
        <v>0.0</v>
      </c>
      <c r="N312" s="38">
        <v>0.0</v>
      </c>
      <c r="O312" s="38">
        <v>0.0</v>
      </c>
      <c r="P312" s="38">
        <v>0.0</v>
      </c>
      <c r="Q312" s="38">
        <v>0.0</v>
      </c>
      <c r="R312" s="38">
        <v>0.0</v>
      </c>
      <c r="S312" s="38">
        <v>0.0</v>
      </c>
      <c r="T312" s="38">
        <v>0.0</v>
      </c>
      <c r="U312" s="38">
        <v>0.0</v>
      </c>
      <c r="V312" s="38">
        <v>0.0</v>
      </c>
      <c r="W312" s="38">
        <v>0.0</v>
      </c>
      <c r="X312" s="38">
        <v>0.0</v>
      </c>
      <c r="Y312" s="38">
        <v>0.0</v>
      </c>
      <c r="Z312" s="38">
        <v>0.0</v>
      </c>
      <c r="AA312" s="38">
        <v>0.0</v>
      </c>
      <c r="AB312" s="38">
        <v>0.0</v>
      </c>
      <c r="AC312" s="38">
        <v>0.0</v>
      </c>
      <c r="AD312" s="38">
        <v>0.0</v>
      </c>
    </row>
    <row r="313">
      <c r="A313" s="32">
        <v>4.0</v>
      </c>
      <c r="B313" s="34" t="s">
        <v>510</v>
      </c>
      <c r="C313" s="29" t="s">
        <v>354</v>
      </c>
      <c r="D313" s="43"/>
      <c r="E313" s="38">
        <v>0.0</v>
      </c>
      <c r="F313" s="38">
        <v>0.0</v>
      </c>
      <c r="G313" s="38">
        <v>0.0</v>
      </c>
      <c r="H313" s="38">
        <v>0.0</v>
      </c>
      <c r="I313" s="38">
        <v>0.0</v>
      </c>
      <c r="J313" s="38">
        <v>0.0</v>
      </c>
      <c r="K313" s="38">
        <v>0.0</v>
      </c>
      <c r="L313" s="38">
        <v>0.0</v>
      </c>
      <c r="M313" s="38">
        <v>0.0</v>
      </c>
      <c r="N313" s="38">
        <v>0.0</v>
      </c>
      <c r="O313" s="38">
        <v>0.0</v>
      </c>
      <c r="P313" s="38">
        <v>0.0</v>
      </c>
      <c r="Q313" s="38">
        <v>0.0</v>
      </c>
      <c r="R313" s="38">
        <v>0.0</v>
      </c>
      <c r="S313" s="38">
        <v>0.0</v>
      </c>
      <c r="T313" s="38">
        <v>0.0</v>
      </c>
      <c r="U313" s="38">
        <v>0.0</v>
      </c>
      <c r="V313" s="38">
        <v>0.0</v>
      </c>
      <c r="W313" s="38">
        <v>0.0</v>
      </c>
      <c r="X313" s="38">
        <v>0.0</v>
      </c>
      <c r="Y313" s="38">
        <v>0.0</v>
      </c>
      <c r="Z313" s="38">
        <v>0.0</v>
      </c>
      <c r="AA313" s="38">
        <v>0.0</v>
      </c>
      <c r="AB313" s="38">
        <v>0.0</v>
      </c>
      <c r="AC313" s="38">
        <v>0.0</v>
      </c>
      <c r="AD313" s="38">
        <v>0.0</v>
      </c>
    </row>
    <row r="314">
      <c r="A314" s="32">
        <v>4.0</v>
      </c>
      <c r="B314" s="34" t="s">
        <v>511</v>
      </c>
      <c r="C314" s="29" t="s">
        <v>354</v>
      </c>
      <c r="D314" s="43"/>
      <c r="E314" s="38">
        <v>0.0</v>
      </c>
      <c r="F314" s="38">
        <v>0.0</v>
      </c>
      <c r="G314" s="38">
        <v>0.0</v>
      </c>
      <c r="H314" s="38">
        <v>0.0</v>
      </c>
      <c r="I314" s="38">
        <v>0.0</v>
      </c>
      <c r="J314" s="38">
        <v>0.0</v>
      </c>
      <c r="K314" s="38">
        <v>0.0</v>
      </c>
      <c r="L314" s="38">
        <v>0.0</v>
      </c>
      <c r="M314" s="38">
        <v>0.0</v>
      </c>
      <c r="N314" s="38">
        <v>0.0</v>
      </c>
      <c r="O314" s="38">
        <v>0.0</v>
      </c>
      <c r="P314" s="38">
        <v>0.0</v>
      </c>
      <c r="Q314" s="38">
        <v>0.0</v>
      </c>
      <c r="R314" s="38">
        <v>0.0</v>
      </c>
      <c r="S314" s="38">
        <v>0.0</v>
      </c>
      <c r="T314" s="38">
        <v>0.0</v>
      </c>
      <c r="U314" s="38">
        <v>0.0</v>
      </c>
      <c r="V314" s="38">
        <v>0.0</v>
      </c>
      <c r="W314" s="38">
        <v>0.0</v>
      </c>
      <c r="X314" s="38">
        <v>0.0</v>
      </c>
      <c r="Y314" s="38">
        <v>0.0</v>
      </c>
      <c r="Z314" s="38">
        <v>0.0</v>
      </c>
      <c r="AA314" s="38">
        <v>0.0</v>
      </c>
      <c r="AB314" s="38">
        <v>0.0</v>
      </c>
      <c r="AC314" s="38">
        <v>0.0</v>
      </c>
      <c r="AD314" s="38">
        <v>0.0</v>
      </c>
    </row>
    <row r="315">
      <c r="A315" s="32">
        <v>4.0</v>
      </c>
      <c r="B315" s="34" t="s">
        <v>511</v>
      </c>
      <c r="C315" s="29" t="s">
        <v>354</v>
      </c>
      <c r="D315" s="43"/>
      <c r="E315" s="38">
        <v>0.0</v>
      </c>
      <c r="F315" s="38">
        <v>0.0</v>
      </c>
      <c r="G315" s="38">
        <v>0.0</v>
      </c>
      <c r="H315" s="38">
        <v>0.0</v>
      </c>
      <c r="I315" s="38">
        <v>0.0</v>
      </c>
      <c r="J315" s="38">
        <v>0.0</v>
      </c>
      <c r="K315" s="38">
        <v>0.0</v>
      </c>
      <c r="L315" s="38">
        <v>0.0</v>
      </c>
      <c r="M315" s="38">
        <v>0.0</v>
      </c>
      <c r="N315" s="38">
        <v>0.0</v>
      </c>
      <c r="O315" s="38">
        <v>0.0</v>
      </c>
      <c r="P315" s="38">
        <v>0.0</v>
      </c>
      <c r="Q315" s="38">
        <v>0.0</v>
      </c>
      <c r="R315" s="38">
        <v>0.0</v>
      </c>
      <c r="S315" s="38">
        <v>0.0</v>
      </c>
      <c r="T315" s="38">
        <v>0.0</v>
      </c>
      <c r="U315" s="38">
        <v>0.0</v>
      </c>
      <c r="V315" s="38">
        <v>0.0</v>
      </c>
      <c r="W315" s="38">
        <v>0.0</v>
      </c>
      <c r="X315" s="38">
        <v>0.0</v>
      </c>
      <c r="Y315" s="38">
        <v>0.0</v>
      </c>
      <c r="Z315" s="38">
        <v>0.0</v>
      </c>
      <c r="AA315" s="38">
        <v>0.0</v>
      </c>
      <c r="AB315" s="38">
        <v>0.0</v>
      </c>
      <c r="AC315" s="38">
        <v>0.0</v>
      </c>
      <c r="AD315" s="38">
        <v>0.0</v>
      </c>
    </row>
    <row r="316">
      <c r="A316" s="32">
        <v>4.0</v>
      </c>
      <c r="B316" s="34" t="s">
        <v>511</v>
      </c>
      <c r="C316" s="29" t="s">
        <v>354</v>
      </c>
      <c r="D316" s="43"/>
      <c r="E316" s="38">
        <v>0.0</v>
      </c>
      <c r="F316" s="38">
        <v>0.0</v>
      </c>
      <c r="G316" s="38">
        <v>0.0</v>
      </c>
      <c r="H316" s="38">
        <v>0.0</v>
      </c>
      <c r="I316" s="38">
        <v>0.0</v>
      </c>
      <c r="J316" s="38">
        <v>0.0</v>
      </c>
      <c r="K316" s="38">
        <v>0.0</v>
      </c>
      <c r="L316" s="38">
        <v>0.0</v>
      </c>
      <c r="M316" s="38">
        <v>0.0</v>
      </c>
      <c r="N316" s="38">
        <v>0.0</v>
      </c>
      <c r="O316" s="38">
        <v>0.0</v>
      </c>
      <c r="P316" s="38">
        <v>0.0</v>
      </c>
      <c r="Q316" s="38">
        <v>0.0</v>
      </c>
      <c r="R316" s="38">
        <v>0.0</v>
      </c>
      <c r="S316" s="38">
        <v>0.0</v>
      </c>
      <c r="T316" s="38">
        <v>0.0</v>
      </c>
      <c r="U316" s="38">
        <v>0.0</v>
      </c>
      <c r="V316" s="38">
        <v>0.0</v>
      </c>
      <c r="W316" s="38">
        <v>0.0</v>
      </c>
      <c r="X316" s="38">
        <v>0.0</v>
      </c>
      <c r="Y316" s="38">
        <v>0.0</v>
      </c>
      <c r="Z316" s="38">
        <v>0.0</v>
      </c>
      <c r="AA316" s="38">
        <v>0.0</v>
      </c>
      <c r="AB316" s="38">
        <v>0.0</v>
      </c>
      <c r="AC316" s="38">
        <v>0.0</v>
      </c>
      <c r="AD316" s="38">
        <v>0.0</v>
      </c>
    </row>
    <row r="317">
      <c r="A317" s="32">
        <v>4.0</v>
      </c>
      <c r="B317" s="34" t="s">
        <v>513</v>
      </c>
      <c r="C317" s="29" t="s">
        <v>354</v>
      </c>
      <c r="D317" s="43"/>
      <c r="E317" s="38">
        <v>0.0</v>
      </c>
      <c r="F317" s="38">
        <v>0.0</v>
      </c>
      <c r="G317" s="38">
        <v>0.0</v>
      </c>
      <c r="H317" s="38">
        <v>0.0</v>
      </c>
      <c r="I317" s="38">
        <v>0.0</v>
      </c>
      <c r="J317" s="38">
        <v>0.0</v>
      </c>
      <c r="K317" s="38">
        <v>0.0</v>
      </c>
      <c r="L317" s="38">
        <v>0.0</v>
      </c>
      <c r="M317" s="38">
        <v>0.0</v>
      </c>
      <c r="N317" s="38">
        <v>0.0</v>
      </c>
      <c r="O317" s="38">
        <v>0.0</v>
      </c>
      <c r="P317" s="38">
        <v>0.0</v>
      </c>
      <c r="Q317" s="38">
        <v>0.0</v>
      </c>
      <c r="R317" s="38">
        <v>0.0</v>
      </c>
      <c r="S317" s="38">
        <v>0.0</v>
      </c>
      <c r="T317" s="38">
        <v>0.0</v>
      </c>
      <c r="U317" s="38">
        <v>0.0</v>
      </c>
      <c r="V317" s="38">
        <v>0.0</v>
      </c>
      <c r="W317" s="38">
        <v>0.0</v>
      </c>
      <c r="X317" s="38">
        <v>0.0</v>
      </c>
      <c r="Y317" s="38">
        <v>0.0</v>
      </c>
      <c r="Z317" s="38">
        <v>0.0</v>
      </c>
      <c r="AA317" s="38">
        <v>0.0</v>
      </c>
      <c r="AB317" s="38">
        <v>0.0</v>
      </c>
      <c r="AC317" s="38">
        <v>0.0</v>
      </c>
      <c r="AD317" s="38">
        <v>0.0</v>
      </c>
    </row>
    <row r="318">
      <c r="A318" s="32">
        <v>4.0</v>
      </c>
      <c r="B318" s="34" t="s">
        <v>514</v>
      </c>
      <c r="C318" s="29" t="s">
        <v>354</v>
      </c>
      <c r="D318" s="43"/>
      <c r="E318" s="38">
        <v>0.0</v>
      </c>
      <c r="F318" s="38">
        <v>0.0</v>
      </c>
      <c r="G318" s="38">
        <v>0.0</v>
      </c>
      <c r="H318" s="38">
        <v>0.0</v>
      </c>
      <c r="I318" s="38">
        <v>0.0</v>
      </c>
      <c r="J318" s="38">
        <v>0.0</v>
      </c>
      <c r="K318" s="38">
        <v>0.0</v>
      </c>
      <c r="L318" s="38">
        <v>0.0</v>
      </c>
      <c r="M318" s="38">
        <v>0.0</v>
      </c>
      <c r="N318" s="38">
        <v>0.0</v>
      </c>
      <c r="O318" s="38">
        <v>0.0</v>
      </c>
      <c r="P318" s="38">
        <v>0.0</v>
      </c>
      <c r="Q318" s="38">
        <v>0.0</v>
      </c>
      <c r="R318" s="38">
        <v>0.0</v>
      </c>
      <c r="S318" s="38">
        <v>0.0</v>
      </c>
      <c r="T318" s="38">
        <v>0.0</v>
      </c>
      <c r="U318" s="38">
        <v>0.0</v>
      </c>
      <c r="V318" s="38">
        <v>0.0</v>
      </c>
      <c r="W318" s="38">
        <v>0.0</v>
      </c>
      <c r="X318" s="38">
        <v>0.0</v>
      </c>
      <c r="Y318" s="38">
        <v>0.0</v>
      </c>
      <c r="Z318" s="38">
        <v>0.0</v>
      </c>
      <c r="AA318" s="38">
        <v>0.0</v>
      </c>
      <c r="AB318" s="38">
        <v>0.0</v>
      </c>
      <c r="AC318" s="38">
        <v>0.0</v>
      </c>
      <c r="AD318" s="38">
        <v>0.0</v>
      </c>
    </row>
    <row r="319">
      <c r="A319" s="32">
        <v>4.0</v>
      </c>
      <c r="B319" s="34" t="s">
        <v>516</v>
      </c>
      <c r="C319" s="29" t="s">
        <v>354</v>
      </c>
      <c r="D319" s="43"/>
      <c r="E319" s="38">
        <v>0.0</v>
      </c>
      <c r="F319" s="38">
        <v>0.0</v>
      </c>
      <c r="G319" s="38">
        <v>0.0</v>
      </c>
      <c r="H319" s="38">
        <v>0.0</v>
      </c>
      <c r="I319" s="38">
        <v>0.0</v>
      </c>
      <c r="J319" s="38">
        <v>0.0</v>
      </c>
      <c r="K319" s="38">
        <v>0.0</v>
      </c>
      <c r="L319" s="38">
        <v>0.0</v>
      </c>
      <c r="M319" s="38">
        <v>0.0</v>
      </c>
      <c r="N319" s="38">
        <v>0.0</v>
      </c>
      <c r="O319" s="38">
        <v>0.0</v>
      </c>
      <c r="P319" s="38">
        <v>0.0</v>
      </c>
      <c r="Q319" s="38">
        <v>0.0</v>
      </c>
      <c r="R319" s="38">
        <v>0.0</v>
      </c>
      <c r="S319" s="38">
        <v>0.0</v>
      </c>
      <c r="T319" s="38">
        <v>0.0</v>
      </c>
      <c r="U319" s="38">
        <v>0.0</v>
      </c>
      <c r="V319" s="38">
        <v>0.0</v>
      </c>
      <c r="W319" s="38">
        <v>0.0</v>
      </c>
      <c r="X319" s="38">
        <v>0.0</v>
      </c>
      <c r="Y319" s="38">
        <v>0.0</v>
      </c>
      <c r="Z319" s="38">
        <v>0.0</v>
      </c>
      <c r="AA319" s="38">
        <v>0.0</v>
      </c>
      <c r="AB319" s="38">
        <v>0.0</v>
      </c>
      <c r="AC319" s="38">
        <v>0.0</v>
      </c>
      <c r="AD319" s="38">
        <v>0.0</v>
      </c>
    </row>
    <row r="320">
      <c r="A320" s="32">
        <v>1.0</v>
      </c>
      <c r="B320" s="34" t="s">
        <v>517</v>
      </c>
      <c r="C320" s="29" t="s">
        <v>518</v>
      </c>
      <c r="D320" s="43"/>
      <c r="E320" s="38">
        <v>0.0</v>
      </c>
      <c r="F320" s="38">
        <v>0.0</v>
      </c>
      <c r="G320" s="38">
        <v>0.0</v>
      </c>
      <c r="H320" s="38">
        <v>0.0</v>
      </c>
      <c r="I320" s="38">
        <v>0.0</v>
      </c>
      <c r="J320" s="38">
        <v>0.0</v>
      </c>
      <c r="K320" s="38">
        <v>0.0</v>
      </c>
      <c r="L320" s="38">
        <v>0.0</v>
      </c>
      <c r="M320" s="38">
        <v>0.0</v>
      </c>
      <c r="N320" s="38">
        <v>0.0</v>
      </c>
      <c r="O320" s="38">
        <v>0.0</v>
      </c>
      <c r="P320" s="38">
        <v>0.0</v>
      </c>
      <c r="Q320" s="38">
        <v>0.0</v>
      </c>
      <c r="R320" s="38">
        <v>0.0</v>
      </c>
      <c r="S320" s="38">
        <v>0.0</v>
      </c>
      <c r="T320" s="38">
        <v>0.0</v>
      </c>
      <c r="U320" s="38">
        <v>0.0</v>
      </c>
      <c r="V320" s="38">
        <v>0.0</v>
      </c>
      <c r="W320" s="38">
        <v>0.0</v>
      </c>
      <c r="X320" s="38">
        <v>0.0</v>
      </c>
      <c r="Y320" s="38">
        <v>0.0</v>
      </c>
      <c r="Z320" s="38">
        <v>0.0</v>
      </c>
      <c r="AA320" s="38">
        <v>0.0</v>
      </c>
      <c r="AB320" s="38">
        <v>0.0</v>
      </c>
      <c r="AC320" s="38">
        <v>0.0</v>
      </c>
      <c r="AD320" s="38">
        <v>0.0</v>
      </c>
    </row>
    <row r="321">
      <c r="A321" s="32">
        <v>1.0</v>
      </c>
      <c r="B321" s="34" t="s">
        <v>519</v>
      </c>
      <c r="C321" s="29" t="s">
        <v>518</v>
      </c>
      <c r="D321" s="43"/>
      <c r="E321" s="38">
        <v>0.0</v>
      </c>
      <c r="F321" s="38">
        <v>0.0</v>
      </c>
      <c r="G321" s="38">
        <v>0.0</v>
      </c>
      <c r="H321" s="38">
        <v>0.0</v>
      </c>
      <c r="I321" s="38">
        <v>0.0</v>
      </c>
      <c r="J321" s="38">
        <v>0.0</v>
      </c>
      <c r="K321" s="38">
        <v>0.0</v>
      </c>
      <c r="L321" s="38">
        <v>0.0</v>
      </c>
      <c r="M321" s="38">
        <v>0.0</v>
      </c>
      <c r="N321" s="38">
        <v>0.0</v>
      </c>
      <c r="O321" s="38">
        <v>0.0</v>
      </c>
      <c r="P321" s="38">
        <v>0.0</v>
      </c>
      <c r="Q321" s="38">
        <v>0.0</v>
      </c>
      <c r="R321" s="38">
        <v>0.0</v>
      </c>
      <c r="S321" s="38">
        <v>0.0</v>
      </c>
      <c r="T321" s="38">
        <v>0.0</v>
      </c>
      <c r="U321" s="38">
        <v>0.0</v>
      </c>
      <c r="V321" s="38">
        <v>0.0</v>
      </c>
      <c r="W321" s="38">
        <v>0.0</v>
      </c>
      <c r="X321" s="38">
        <v>0.0</v>
      </c>
      <c r="Y321" s="38">
        <v>0.0</v>
      </c>
      <c r="Z321" s="38">
        <v>0.0</v>
      </c>
      <c r="AA321" s="38">
        <v>0.0</v>
      </c>
      <c r="AB321" s="38">
        <v>0.0</v>
      </c>
      <c r="AC321" s="38">
        <v>0.0</v>
      </c>
      <c r="AD321" s="38">
        <v>0.0</v>
      </c>
    </row>
    <row r="322">
      <c r="A322" s="32">
        <v>1.0</v>
      </c>
      <c r="B322" s="34" t="s">
        <v>521</v>
      </c>
      <c r="C322" s="29" t="s">
        <v>518</v>
      </c>
      <c r="D322" s="43"/>
      <c r="E322" s="38">
        <v>0.0</v>
      </c>
      <c r="F322" s="38">
        <v>0.0</v>
      </c>
      <c r="G322" s="38">
        <v>0.0</v>
      </c>
      <c r="H322" s="38">
        <v>0.0</v>
      </c>
      <c r="I322" s="38">
        <v>0.0</v>
      </c>
      <c r="J322" s="38">
        <v>0.0</v>
      </c>
      <c r="K322" s="38">
        <v>0.0</v>
      </c>
      <c r="L322" s="38">
        <v>0.0</v>
      </c>
      <c r="M322" s="38">
        <v>0.0</v>
      </c>
      <c r="N322" s="38">
        <v>0.0</v>
      </c>
      <c r="O322" s="38">
        <v>0.0</v>
      </c>
      <c r="P322" s="38">
        <v>0.0</v>
      </c>
      <c r="Q322" s="38">
        <v>0.0</v>
      </c>
      <c r="R322" s="38">
        <v>0.0</v>
      </c>
      <c r="S322" s="38">
        <v>0.0</v>
      </c>
      <c r="T322" s="38">
        <v>0.0</v>
      </c>
      <c r="U322" s="38">
        <v>0.0</v>
      </c>
      <c r="V322" s="38">
        <v>0.0</v>
      </c>
      <c r="W322" s="38">
        <v>0.0</v>
      </c>
      <c r="X322" s="38">
        <v>0.0</v>
      </c>
      <c r="Y322" s="38">
        <v>0.0</v>
      </c>
      <c r="Z322" s="38">
        <v>0.0</v>
      </c>
      <c r="AA322" s="38">
        <v>0.0</v>
      </c>
      <c r="AB322" s="38">
        <v>0.0</v>
      </c>
      <c r="AC322" s="38">
        <v>0.0</v>
      </c>
      <c r="AD322" s="38">
        <v>0.0</v>
      </c>
    </row>
    <row r="323">
      <c r="A323" s="32">
        <v>1.0</v>
      </c>
      <c r="B323" s="34" t="s">
        <v>522</v>
      </c>
      <c r="C323" s="29" t="s">
        <v>518</v>
      </c>
      <c r="D323" s="43"/>
      <c r="E323" s="38">
        <v>0.0</v>
      </c>
      <c r="F323" s="38">
        <v>0.0</v>
      </c>
      <c r="G323" s="38">
        <v>0.0</v>
      </c>
      <c r="H323" s="38">
        <v>0.0</v>
      </c>
      <c r="I323" s="38">
        <v>0.0</v>
      </c>
      <c r="J323" s="38">
        <v>0.0</v>
      </c>
      <c r="K323" s="38">
        <v>0.0</v>
      </c>
      <c r="L323" s="38">
        <v>0.0</v>
      </c>
      <c r="M323" s="38">
        <v>0.0</v>
      </c>
      <c r="N323" s="38">
        <v>0.0</v>
      </c>
      <c r="O323" s="38">
        <v>0.0</v>
      </c>
      <c r="P323" s="38">
        <v>0.0</v>
      </c>
      <c r="Q323" s="38">
        <v>0.0</v>
      </c>
      <c r="R323" s="38">
        <v>0.0</v>
      </c>
      <c r="S323" s="38">
        <v>0.0</v>
      </c>
      <c r="T323" s="38">
        <v>0.0</v>
      </c>
      <c r="U323" s="38">
        <v>0.0</v>
      </c>
      <c r="V323" s="38">
        <v>0.0</v>
      </c>
      <c r="W323" s="38">
        <v>0.0</v>
      </c>
      <c r="X323" s="38">
        <v>0.0</v>
      </c>
      <c r="Y323" s="38">
        <v>0.0</v>
      </c>
      <c r="Z323" s="38">
        <v>0.0</v>
      </c>
      <c r="AA323" s="38">
        <v>0.0</v>
      </c>
      <c r="AB323" s="38">
        <v>0.0</v>
      </c>
      <c r="AC323" s="38">
        <v>0.0</v>
      </c>
      <c r="AD323" s="38">
        <v>0.0</v>
      </c>
    </row>
    <row r="324">
      <c r="A324" s="32">
        <v>1.0</v>
      </c>
      <c r="B324" s="34" t="s">
        <v>523</v>
      </c>
      <c r="C324" s="29" t="s">
        <v>518</v>
      </c>
      <c r="D324" s="43"/>
      <c r="E324" s="38">
        <v>0.0</v>
      </c>
      <c r="F324" s="38">
        <v>0.0</v>
      </c>
      <c r="G324" s="38">
        <v>0.0</v>
      </c>
      <c r="H324" s="38">
        <v>0.0</v>
      </c>
      <c r="I324" s="38">
        <v>0.0</v>
      </c>
      <c r="J324" s="38">
        <v>0.0</v>
      </c>
      <c r="K324" s="38">
        <v>0.0</v>
      </c>
      <c r="L324" s="38">
        <v>0.0</v>
      </c>
      <c r="M324" s="38">
        <v>0.0</v>
      </c>
      <c r="N324" s="38">
        <v>0.0</v>
      </c>
      <c r="O324" s="38">
        <v>0.0</v>
      </c>
      <c r="P324" s="38">
        <v>0.0</v>
      </c>
      <c r="Q324" s="38">
        <v>0.0</v>
      </c>
      <c r="R324" s="38">
        <v>0.0</v>
      </c>
      <c r="S324" s="38">
        <v>0.0</v>
      </c>
      <c r="T324" s="38">
        <v>0.0</v>
      </c>
      <c r="U324" s="38">
        <v>0.0</v>
      </c>
      <c r="V324" s="38">
        <v>0.0</v>
      </c>
      <c r="W324" s="38">
        <v>0.0</v>
      </c>
      <c r="X324" s="38">
        <v>0.0</v>
      </c>
      <c r="Y324" s="38">
        <v>0.0</v>
      </c>
      <c r="Z324" s="38">
        <v>0.0</v>
      </c>
      <c r="AA324" s="38">
        <v>0.0</v>
      </c>
      <c r="AB324" s="38">
        <v>0.0</v>
      </c>
      <c r="AC324" s="38">
        <v>0.0</v>
      </c>
      <c r="AD324" s="38">
        <v>0.0</v>
      </c>
    </row>
    <row r="325">
      <c r="A325" s="32">
        <v>1.0</v>
      </c>
      <c r="B325" s="34" t="s">
        <v>525</v>
      </c>
      <c r="C325" s="29" t="s">
        <v>518</v>
      </c>
      <c r="D325" s="43"/>
      <c r="E325" s="38">
        <v>0.0</v>
      </c>
      <c r="F325" s="38">
        <v>0.0</v>
      </c>
      <c r="G325" s="38">
        <v>0.0</v>
      </c>
      <c r="H325" s="38">
        <v>0.0</v>
      </c>
      <c r="I325" s="38">
        <v>0.0</v>
      </c>
      <c r="J325" s="38">
        <v>0.0</v>
      </c>
      <c r="K325" s="38">
        <v>0.0</v>
      </c>
      <c r="L325" s="38">
        <v>0.0</v>
      </c>
      <c r="M325" s="38">
        <v>0.0</v>
      </c>
      <c r="N325" s="38">
        <v>0.0</v>
      </c>
      <c r="O325" s="38">
        <v>0.0</v>
      </c>
      <c r="P325" s="38">
        <v>0.0</v>
      </c>
      <c r="Q325" s="38">
        <v>0.0</v>
      </c>
      <c r="R325" s="38">
        <v>0.0</v>
      </c>
      <c r="S325" s="38">
        <v>0.0</v>
      </c>
      <c r="T325" s="38">
        <v>0.0</v>
      </c>
      <c r="U325" s="38">
        <v>0.0</v>
      </c>
      <c r="V325" s="38">
        <v>0.0</v>
      </c>
      <c r="W325" s="38">
        <v>0.0</v>
      </c>
      <c r="X325" s="38">
        <v>0.0</v>
      </c>
      <c r="Y325" s="38">
        <v>0.0</v>
      </c>
      <c r="Z325" s="38">
        <v>0.0</v>
      </c>
      <c r="AA325" s="38">
        <v>0.0</v>
      </c>
      <c r="AB325" s="38">
        <v>0.0</v>
      </c>
      <c r="AC325" s="38">
        <v>0.0</v>
      </c>
      <c r="AD325" s="38">
        <v>0.0</v>
      </c>
    </row>
    <row r="326">
      <c r="A326" s="32">
        <v>1.0</v>
      </c>
      <c r="B326" s="34" t="s">
        <v>526</v>
      </c>
      <c r="C326" s="29" t="s">
        <v>518</v>
      </c>
      <c r="D326" s="43"/>
      <c r="E326" s="38">
        <v>0.0</v>
      </c>
      <c r="F326" s="38">
        <v>0.0</v>
      </c>
      <c r="G326" s="38">
        <v>0.0</v>
      </c>
      <c r="H326" s="38">
        <v>0.0</v>
      </c>
      <c r="I326" s="38">
        <v>0.0</v>
      </c>
      <c r="J326" s="38">
        <v>0.0</v>
      </c>
      <c r="K326" s="38">
        <v>0.0</v>
      </c>
      <c r="L326" s="38">
        <v>0.0</v>
      </c>
      <c r="M326" s="38">
        <v>0.0</v>
      </c>
      <c r="N326" s="38">
        <v>0.0</v>
      </c>
      <c r="O326" s="38">
        <v>0.0</v>
      </c>
      <c r="P326" s="38">
        <v>0.0</v>
      </c>
      <c r="Q326" s="38">
        <v>0.0</v>
      </c>
      <c r="R326" s="38">
        <v>0.0</v>
      </c>
      <c r="S326" s="38">
        <v>0.0</v>
      </c>
      <c r="T326" s="38">
        <v>0.0</v>
      </c>
      <c r="U326" s="38">
        <v>0.0</v>
      </c>
      <c r="V326" s="38">
        <v>0.0</v>
      </c>
      <c r="W326" s="38">
        <v>0.0</v>
      </c>
      <c r="X326" s="38">
        <v>0.0</v>
      </c>
      <c r="Y326" s="38">
        <v>0.0</v>
      </c>
      <c r="Z326" s="38">
        <v>0.0</v>
      </c>
      <c r="AA326" s="38">
        <v>0.0</v>
      </c>
      <c r="AB326" s="38">
        <v>0.0</v>
      </c>
      <c r="AC326" s="38">
        <v>0.0</v>
      </c>
      <c r="AD326" s="38">
        <v>0.0</v>
      </c>
    </row>
    <row r="327">
      <c r="A327" s="32">
        <v>1.0</v>
      </c>
      <c r="B327" s="34" t="s">
        <v>528</v>
      </c>
      <c r="C327" s="29" t="s">
        <v>518</v>
      </c>
      <c r="D327" s="43"/>
      <c r="E327" s="38">
        <v>0.0</v>
      </c>
      <c r="F327" s="38">
        <v>0.0</v>
      </c>
      <c r="G327" s="38">
        <v>0.0</v>
      </c>
      <c r="H327" s="38">
        <v>0.0</v>
      </c>
      <c r="I327" s="38">
        <v>0.0</v>
      </c>
      <c r="J327" s="38">
        <v>0.0</v>
      </c>
      <c r="K327" s="38">
        <v>0.0</v>
      </c>
      <c r="L327" s="38">
        <v>0.0</v>
      </c>
      <c r="M327" s="38">
        <v>0.0</v>
      </c>
      <c r="N327" s="38">
        <v>0.0</v>
      </c>
      <c r="O327" s="38">
        <v>0.0</v>
      </c>
      <c r="P327" s="38">
        <v>0.0</v>
      </c>
      <c r="Q327" s="38">
        <v>0.0</v>
      </c>
      <c r="R327" s="38">
        <v>0.0</v>
      </c>
      <c r="S327" s="38">
        <v>0.0</v>
      </c>
      <c r="T327" s="38">
        <v>0.0</v>
      </c>
      <c r="U327" s="38">
        <v>0.0</v>
      </c>
      <c r="V327" s="38">
        <v>0.0</v>
      </c>
      <c r="W327" s="38">
        <v>0.0</v>
      </c>
      <c r="X327" s="38">
        <v>0.0</v>
      </c>
      <c r="Y327" s="38">
        <v>0.0</v>
      </c>
      <c r="Z327" s="38">
        <v>0.0</v>
      </c>
      <c r="AA327" s="38">
        <v>0.0</v>
      </c>
      <c r="AB327" s="38">
        <v>0.0</v>
      </c>
      <c r="AC327" s="38">
        <v>0.0</v>
      </c>
      <c r="AD327" s="38">
        <v>0.0</v>
      </c>
    </row>
    <row r="328">
      <c r="A328" s="32">
        <v>1.0</v>
      </c>
      <c r="B328" s="34" t="s">
        <v>529</v>
      </c>
      <c r="C328" s="29" t="s">
        <v>518</v>
      </c>
      <c r="D328" s="43"/>
      <c r="E328" s="38">
        <v>0.0</v>
      </c>
      <c r="F328" s="38">
        <v>0.0</v>
      </c>
      <c r="G328" s="38">
        <v>0.0</v>
      </c>
      <c r="H328" s="38">
        <v>0.0</v>
      </c>
      <c r="I328" s="38">
        <v>0.0</v>
      </c>
      <c r="J328" s="38">
        <v>0.0</v>
      </c>
      <c r="K328" s="38">
        <v>0.0</v>
      </c>
      <c r="L328" s="38">
        <v>0.0</v>
      </c>
      <c r="M328" s="38">
        <v>0.0</v>
      </c>
      <c r="N328" s="38">
        <v>0.0</v>
      </c>
      <c r="O328" s="38">
        <v>0.0</v>
      </c>
      <c r="P328" s="38">
        <v>0.0</v>
      </c>
      <c r="Q328" s="38">
        <v>0.0</v>
      </c>
      <c r="R328" s="38">
        <v>0.0</v>
      </c>
      <c r="S328" s="38">
        <v>0.0</v>
      </c>
      <c r="T328" s="38">
        <v>0.0</v>
      </c>
      <c r="U328" s="38">
        <v>0.0</v>
      </c>
      <c r="V328" s="38">
        <v>0.0</v>
      </c>
      <c r="W328" s="38">
        <v>0.0</v>
      </c>
      <c r="X328" s="38">
        <v>0.0</v>
      </c>
      <c r="Y328" s="38">
        <v>0.0</v>
      </c>
      <c r="Z328" s="38">
        <v>0.0</v>
      </c>
      <c r="AA328" s="38">
        <v>0.0</v>
      </c>
      <c r="AB328" s="38">
        <v>0.0</v>
      </c>
      <c r="AC328" s="38">
        <v>0.0</v>
      </c>
      <c r="AD328" s="38">
        <v>0.0</v>
      </c>
    </row>
    <row r="329">
      <c r="A329" s="32">
        <v>1.0</v>
      </c>
      <c r="B329" s="34" t="s">
        <v>530</v>
      </c>
      <c r="C329" s="29" t="s">
        <v>518</v>
      </c>
      <c r="D329" s="43"/>
      <c r="E329" s="38">
        <v>0.0</v>
      </c>
      <c r="F329" s="38">
        <v>0.0</v>
      </c>
      <c r="G329" s="38">
        <v>0.0</v>
      </c>
      <c r="H329" s="38">
        <v>0.0</v>
      </c>
      <c r="I329" s="38">
        <v>0.0</v>
      </c>
      <c r="J329" s="38">
        <v>0.0</v>
      </c>
      <c r="K329" s="38">
        <v>0.0</v>
      </c>
      <c r="L329" s="38">
        <v>0.0</v>
      </c>
      <c r="M329" s="38">
        <v>0.0</v>
      </c>
      <c r="N329" s="38">
        <v>0.0</v>
      </c>
      <c r="O329" s="38">
        <v>0.0</v>
      </c>
      <c r="P329" s="38">
        <v>0.0</v>
      </c>
      <c r="Q329" s="38">
        <v>0.0</v>
      </c>
      <c r="R329" s="38">
        <v>0.0</v>
      </c>
      <c r="S329" s="38">
        <v>0.0</v>
      </c>
      <c r="T329" s="38">
        <v>0.0</v>
      </c>
      <c r="U329" s="38">
        <v>0.0</v>
      </c>
      <c r="V329" s="38">
        <v>0.0</v>
      </c>
      <c r="W329" s="38">
        <v>0.0</v>
      </c>
      <c r="X329" s="38">
        <v>0.0</v>
      </c>
      <c r="Y329" s="38">
        <v>0.0</v>
      </c>
      <c r="Z329" s="38">
        <v>0.0</v>
      </c>
      <c r="AA329" s="38">
        <v>0.0</v>
      </c>
      <c r="AB329" s="38">
        <v>0.0</v>
      </c>
      <c r="AC329" s="38">
        <v>0.0</v>
      </c>
      <c r="AD329" s="38">
        <v>0.0</v>
      </c>
    </row>
    <row r="330">
      <c r="A330" s="32">
        <v>1.0</v>
      </c>
      <c r="B330" s="34" t="s">
        <v>532</v>
      </c>
      <c r="C330" s="29" t="s">
        <v>518</v>
      </c>
      <c r="D330" s="43"/>
      <c r="E330" s="38">
        <v>0.0</v>
      </c>
      <c r="F330" s="38">
        <v>0.0</v>
      </c>
      <c r="G330" s="38">
        <v>0.0</v>
      </c>
      <c r="H330" s="38">
        <v>0.0</v>
      </c>
      <c r="I330" s="38">
        <v>0.0</v>
      </c>
      <c r="J330" s="38">
        <v>0.0</v>
      </c>
      <c r="K330" s="38">
        <v>0.0</v>
      </c>
      <c r="L330" s="38">
        <v>0.0</v>
      </c>
      <c r="M330" s="38">
        <v>0.0</v>
      </c>
      <c r="N330" s="38">
        <v>0.0</v>
      </c>
      <c r="O330" s="38">
        <v>0.0</v>
      </c>
      <c r="P330" s="38">
        <v>0.0</v>
      </c>
      <c r="Q330" s="38">
        <v>0.0</v>
      </c>
      <c r="R330" s="38">
        <v>0.0</v>
      </c>
      <c r="S330" s="38">
        <v>0.0</v>
      </c>
      <c r="T330" s="38">
        <v>0.0</v>
      </c>
      <c r="U330" s="38">
        <v>0.0</v>
      </c>
      <c r="V330" s="38">
        <v>0.0</v>
      </c>
      <c r="W330" s="38">
        <v>0.0</v>
      </c>
      <c r="X330" s="38">
        <v>0.0</v>
      </c>
      <c r="Y330" s="38">
        <v>0.0</v>
      </c>
      <c r="Z330" s="38">
        <v>0.0</v>
      </c>
      <c r="AA330" s="38">
        <v>0.0</v>
      </c>
      <c r="AB330" s="38">
        <v>0.0</v>
      </c>
      <c r="AC330" s="38">
        <v>0.0</v>
      </c>
      <c r="AD330" s="38">
        <v>0.0</v>
      </c>
    </row>
    <row r="331">
      <c r="A331" s="32">
        <v>1.0</v>
      </c>
      <c r="B331" s="34" t="s">
        <v>533</v>
      </c>
      <c r="C331" s="29" t="s">
        <v>518</v>
      </c>
      <c r="D331" s="43"/>
      <c r="E331" s="38">
        <v>0.0</v>
      </c>
      <c r="F331" s="38">
        <v>0.0</v>
      </c>
      <c r="G331" s="38">
        <v>0.0</v>
      </c>
      <c r="H331" s="38">
        <v>0.0</v>
      </c>
      <c r="I331" s="38">
        <v>0.0</v>
      </c>
      <c r="J331" s="38">
        <v>0.0</v>
      </c>
      <c r="K331" s="38">
        <v>0.0</v>
      </c>
      <c r="L331" s="38">
        <v>0.0</v>
      </c>
      <c r="M331" s="38">
        <v>0.0</v>
      </c>
      <c r="N331" s="38">
        <v>0.0</v>
      </c>
      <c r="O331" s="38">
        <v>0.0</v>
      </c>
      <c r="P331" s="38">
        <v>0.0</v>
      </c>
      <c r="Q331" s="38">
        <v>0.0</v>
      </c>
      <c r="R331" s="38">
        <v>0.0</v>
      </c>
      <c r="S331" s="38">
        <v>0.0</v>
      </c>
      <c r="T331" s="38">
        <v>0.0</v>
      </c>
      <c r="U331" s="38">
        <v>0.0</v>
      </c>
      <c r="V331" s="38">
        <v>0.0</v>
      </c>
      <c r="W331" s="38">
        <v>0.0</v>
      </c>
      <c r="X331" s="38">
        <v>0.0</v>
      </c>
      <c r="Y331" s="38">
        <v>0.0</v>
      </c>
      <c r="Z331" s="38">
        <v>0.0</v>
      </c>
      <c r="AA331" s="38">
        <v>0.0</v>
      </c>
      <c r="AB331" s="38">
        <v>0.0</v>
      </c>
      <c r="AC331" s="38">
        <v>0.0</v>
      </c>
      <c r="AD331" s="38">
        <v>0.0</v>
      </c>
    </row>
    <row r="332">
      <c r="A332" s="32">
        <v>1.0</v>
      </c>
      <c r="B332" s="34" t="s">
        <v>535</v>
      </c>
      <c r="C332" s="29" t="s">
        <v>518</v>
      </c>
      <c r="D332" s="43"/>
      <c r="E332" s="38">
        <v>0.0</v>
      </c>
      <c r="F332" s="38">
        <v>0.0</v>
      </c>
      <c r="G332" s="38">
        <v>0.0</v>
      </c>
      <c r="H332" s="38">
        <v>0.0</v>
      </c>
      <c r="I332" s="38">
        <v>0.0</v>
      </c>
      <c r="J332" s="38">
        <v>0.0</v>
      </c>
      <c r="K332" s="38">
        <v>0.0</v>
      </c>
      <c r="L332" s="38">
        <v>0.0</v>
      </c>
      <c r="M332" s="38">
        <v>0.0</v>
      </c>
      <c r="N332" s="38">
        <v>0.0</v>
      </c>
      <c r="O332" s="38">
        <v>0.0</v>
      </c>
      <c r="P332" s="38">
        <v>0.0</v>
      </c>
      <c r="Q332" s="38">
        <v>0.0</v>
      </c>
      <c r="R332" s="38">
        <v>0.0</v>
      </c>
      <c r="S332" s="38">
        <v>0.0</v>
      </c>
      <c r="T332" s="38">
        <v>0.0</v>
      </c>
      <c r="U332" s="38">
        <v>0.0</v>
      </c>
      <c r="V332" s="38">
        <v>0.0</v>
      </c>
      <c r="W332" s="38">
        <v>0.0</v>
      </c>
      <c r="X332" s="38">
        <v>0.0</v>
      </c>
      <c r="Y332" s="38">
        <v>0.0</v>
      </c>
      <c r="Z332" s="38">
        <v>0.0</v>
      </c>
      <c r="AA332" s="38">
        <v>0.0</v>
      </c>
      <c r="AB332" s="38">
        <v>0.0</v>
      </c>
      <c r="AC332" s="38">
        <v>0.0</v>
      </c>
      <c r="AD332" s="38">
        <v>0.0</v>
      </c>
    </row>
    <row r="333">
      <c r="A333" s="32">
        <v>1.0</v>
      </c>
      <c r="B333" s="34" t="s">
        <v>536</v>
      </c>
      <c r="C333" s="29" t="s">
        <v>518</v>
      </c>
      <c r="D333" s="43"/>
      <c r="E333" s="38">
        <v>0.0</v>
      </c>
      <c r="F333" s="38">
        <v>0.0</v>
      </c>
      <c r="G333" s="38">
        <v>0.0</v>
      </c>
      <c r="H333" s="38">
        <v>0.0</v>
      </c>
      <c r="I333" s="38">
        <v>0.0</v>
      </c>
      <c r="J333" s="38">
        <v>0.0</v>
      </c>
      <c r="K333" s="38">
        <v>0.0</v>
      </c>
      <c r="L333" s="38">
        <v>0.0</v>
      </c>
      <c r="M333" s="38">
        <v>0.0</v>
      </c>
      <c r="N333" s="38">
        <v>0.0</v>
      </c>
      <c r="O333" s="38">
        <v>0.0</v>
      </c>
      <c r="P333" s="38">
        <v>0.0</v>
      </c>
      <c r="Q333" s="38">
        <v>0.0</v>
      </c>
      <c r="R333" s="38">
        <v>0.0</v>
      </c>
      <c r="S333" s="38">
        <v>0.0</v>
      </c>
      <c r="T333" s="38">
        <v>0.0</v>
      </c>
      <c r="U333" s="38">
        <v>0.0</v>
      </c>
      <c r="V333" s="38">
        <v>0.0</v>
      </c>
      <c r="W333" s="38">
        <v>0.0</v>
      </c>
      <c r="X333" s="38">
        <v>0.0</v>
      </c>
      <c r="Y333" s="38">
        <v>0.0</v>
      </c>
      <c r="Z333" s="38">
        <v>0.0</v>
      </c>
      <c r="AA333" s="38">
        <v>0.0</v>
      </c>
      <c r="AB333" s="38">
        <v>0.0</v>
      </c>
      <c r="AC333" s="38">
        <v>0.0</v>
      </c>
      <c r="AD333" s="38">
        <v>0.0</v>
      </c>
    </row>
    <row r="334">
      <c r="A334" s="32">
        <v>1.0</v>
      </c>
      <c r="B334" s="34" t="s">
        <v>537</v>
      </c>
      <c r="C334" s="29" t="s">
        <v>518</v>
      </c>
      <c r="D334" s="43"/>
      <c r="E334" s="38">
        <v>0.0</v>
      </c>
      <c r="F334" s="38">
        <v>0.0</v>
      </c>
      <c r="G334" s="38">
        <v>0.0</v>
      </c>
      <c r="H334" s="38">
        <v>0.0</v>
      </c>
      <c r="I334" s="38">
        <v>0.0</v>
      </c>
      <c r="J334" s="38">
        <v>0.0</v>
      </c>
      <c r="K334" s="38">
        <v>0.0</v>
      </c>
      <c r="L334" s="38">
        <v>0.0</v>
      </c>
      <c r="M334" s="38">
        <v>0.0</v>
      </c>
      <c r="N334" s="38">
        <v>0.0</v>
      </c>
      <c r="O334" s="38">
        <v>0.0</v>
      </c>
      <c r="P334" s="38">
        <v>0.0</v>
      </c>
      <c r="Q334" s="38">
        <v>0.0</v>
      </c>
      <c r="R334" s="38">
        <v>0.0</v>
      </c>
      <c r="S334" s="38">
        <v>0.0</v>
      </c>
      <c r="T334" s="38">
        <v>0.0</v>
      </c>
      <c r="U334" s="38">
        <v>0.0</v>
      </c>
      <c r="V334" s="38">
        <v>0.0</v>
      </c>
      <c r="W334" s="38">
        <v>0.0</v>
      </c>
      <c r="X334" s="38">
        <v>0.0</v>
      </c>
      <c r="Y334" s="38">
        <v>0.0</v>
      </c>
      <c r="Z334" s="38">
        <v>0.0</v>
      </c>
      <c r="AA334" s="38">
        <v>0.0</v>
      </c>
      <c r="AB334" s="38">
        <v>0.0</v>
      </c>
      <c r="AC334" s="38">
        <v>0.0</v>
      </c>
      <c r="AD334" s="38">
        <v>0.0</v>
      </c>
    </row>
    <row r="335">
      <c r="A335" s="32">
        <v>1.0</v>
      </c>
      <c r="B335" s="34" t="s">
        <v>539</v>
      </c>
      <c r="C335" s="29" t="s">
        <v>518</v>
      </c>
      <c r="D335" s="43"/>
      <c r="E335" s="38">
        <v>0.0</v>
      </c>
      <c r="F335" s="38">
        <v>0.0</v>
      </c>
      <c r="G335" s="38">
        <v>0.0</v>
      </c>
      <c r="H335" s="38">
        <v>0.0</v>
      </c>
      <c r="I335" s="38">
        <v>0.0</v>
      </c>
      <c r="J335" s="38">
        <v>0.0</v>
      </c>
      <c r="K335" s="38">
        <v>0.0</v>
      </c>
      <c r="L335" s="38">
        <v>0.0</v>
      </c>
      <c r="M335" s="38">
        <v>0.0</v>
      </c>
      <c r="N335" s="38">
        <v>0.0</v>
      </c>
      <c r="O335" s="38">
        <v>0.0</v>
      </c>
      <c r="P335" s="38">
        <v>0.0</v>
      </c>
      <c r="Q335" s="38">
        <v>0.0</v>
      </c>
      <c r="R335" s="38">
        <v>0.0</v>
      </c>
      <c r="S335" s="38">
        <v>0.0</v>
      </c>
      <c r="T335" s="38">
        <v>0.0</v>
      </c>
      <c r="U335" s="38">
        <v>0.0</v>
      </c>
      <c r="V335" s="38">
        <v>0.0</v>
      </c>
      <c r="W335" s="38">
        <v>0.0</v>
      </c>
      <c r="X335" s="38">
        <v>0.0</v>
      </c>
      <c r="Y335" s="38">
        <v>0.0</v>
      </c>
      <c r="Z335" s="38">
        <v>0.0</v>
      </c>
      <c r="AA335" s="38">
        <v>0.0</v>
      </c>
      <c r="AB335" s="38">
        <v>0.0</v>
      </c>
      <c r="AC335" s="38">
        <v>0.0</v>
      </c>
      <c r="AD335" s="38">
        <v>0.0</v>
      </c>
    </row>
    <row r="336">
      <c r="A336" s="32">
        <v>1.0</v>
      </c>
      <c r="B336" s="34" t="s">
        <v>540</v>
      </c>
      <c r="C336" s="29" t="s">
        <v>518</v>
      </c>
      <c r="D336" s="43"/>
      <c r="E336" s="38">
        <v>0.0</v>
      </c>
      <c r="F336" s="38">
        <v>0.0</v>
      </c>
      <c r="G336" s="38">
        <v>0.0</v>
      </c>
      <c r="H336" s="38">
        <v>0.0</v>
      </c>
      <c r="I336" s="38">
        <v>0.0</v>
      </c>
      <c r="J336" s="38">
        <v>0.0</v>
      </c>
      <c r="K336" s="38">
        <v>0.0</v>
      </c>
      <c r="L336" s="38">
        <v>0.0</v>
      </c>
      <c r="M336" s="38">
        <v>0.0</v>
      </c>
      <c r="N336" s="38">
        <v>0.0</v>
      </c>
      <c r="O336" s="38">
        <v>0.0</v>
      </c>
      <c r="P336" s="38">
        <v>0.0</v>
      </c>
      <c r="Q336" s="38">
        <v>0.0</v>
      </c>
      <c r="R336" s="38">
        <v>0.0</v>
      </c>
      <c r="S336" s="38">
        <v>0.0</v>
      </c>
      <c r="T336" s="38">
        <v>0.0</v>
      </c>
      <c r="U336" s="38">
        <v>0.0</v>
      </c>
      <c r="V336" s="38">
        <v>0.0</v>
      </c>
      <c r="W336" s="38">
        <v>0.0</v>
      </c>
      <c r="X336" s="38">
        <v>0.0</v>
      </c>
      <c r="Y336" s="38">
        <v>0.0</v>
      </c>
      <c r="Z336" s="38">
        <v>0.0</v>
      </c>
      <c r="AA336" s="38">
        <v>0.0</v>
      </c>
      <c r="AB336" s="38">
        <v>0.0</v>
      </c>
      <c r="AC336" s="38">
        <v>0.0</v>
      </c>
      <c r="AD336" s="38">
        <v>0.0</v>
      </c>
    </row>
    <row r="337">
      <c r="A337" s="32">
        <v>1.0</v>
      </c>
      <c r="B337" s="34" t="s">
        <v>541</v>
      </c>
      <c r="C337" s="29" t="s">
        <v>518</v>
      </c>
      <c r="D337" s="43"/>
      <c r="E337" s="38">
        <v>0.0</v>
      </c>
      <c r="F337" s="38">
        <v>0.0</v>
      </c>
      <c r="G337" s="38">
        <v>0.0</v>
      </c>
      <c r="H337" s="38">
        <v>0.0</v>
      </c>
      <c r="I337" s="38">
        <v>0.0</v>
      </c>
      <c r="J337" s="38">
        <v>0.0</v>
      </c>
      <c r="K337" s="38">
        <v>0.0</v>
      </c>
      <c r="L337" s="38">
        <v>0.0</v>
      </c>
      <c r="M337" s="38">
        <v>0.0</v>
      </c>
      <c r="N337" s="38">
        <v>0.0</v>
      </c>
      <c r="O337" s="38">
        <v>0.0</v>
      </c>
      <c r="P337" s="38">
        <v>0.0</v>
      </c>
      <c r="Q337" s="38">
        <v>0.0</v>
      </c>
      <c r="R337" s="38">
        <v>0.0</v>
      </c>
      <c r="S337" s="38">
        <v>0.0</v>
      </c>
      <c r="T337" s="38">
        <v>0.0</v>
      </c>
      <c r="U337" s="38">
        <v>0.0</v>
      </c>
      <c r="V337" s="38">
        <v>0.0</v>
      </c>
      <c r="W337" s="38">
        <v>0.0</v>
      </c>
      <c r="X337" s="38">
        <v>0.0</v>
      </c>
      <c r="Y337" s="38">
        <v>0.0</v>
      </c>
      <c r="Z337" s="38">
        <v>0.0</v>
      </c>
      <c r="AA337" s="38">
        <v>0.0</v>
      </c>
      <c r="AB337" s="38">
        <v>0.0</v>
      </c>
      <c r="AC337" s="38">
        <v>0.0</v>
      </c>
      <c r="AD337" s="38">
        <v>0.0</v>
      </c>
    </row>
    <row r="338">
      <c r="A338" s="32">
        <v>1.0</v>
      </c>
      <c r="B338" s="34" t="s">
        <v>543</v>
      </c>
      <c r="C338" s="29" t="s">
        <v>518</v>
      </c>
      <c r="D338" s="43"/>
      <c r="E338" s="38">
        <v>0.0</v>
      </c>
      <c r="F338" s="38">
        <v>0.0</v>
      </c>
      <c r="G338" s="38">
        <v>0.0</v>
      </c>
      <c r="H338" s="38">
        <v>0.0</v>
      </c>
      <c r="I338" s="38">
        <v>0.0</v>
      </c>
      <c r="J338" s="38">
        <v>0.0</v>
      </c>
      <c r="K338" s="38">
        <v>0.0</v>
      </c>
      <c r="L338" s="38">
        <v>0.0</v>
      </c>
      <c r="M338" s="38">
        <v>0.0</v>
      </c>
      <c r="N338" s="38">
        <v>0.0</v>
      </c>
      <c r="O338" s="38">
        <v>0.0</v>
      </c>
      <c r="P338" s="38">
        <v>0.0</v>
      </c>
      <c r="Q338" s="38">
        <v>0.0</v>
      </c>
      <c r="R338" s="38">
        <v>0.0</v>
      </c>
      <c r="S338" s="38">
        <v>0.0</v>
      </c>
      <c r="T338" s="38">
        <v>0.0</v>
      </c>
      <c r="U338" s="38">
        <v>0.0</v>
      </c>
      <c r="V338" s="38">
        <v>0.0</v>
      </c>
      <c r="W338" s="38">
        <v>0.0</v>
      </c>
      <c r="X338" s="38">
        <v>0.0</v>
      </c>
      <c r="Y338" s="38">
        <v>0.0</v>
      </c>
      <c r="Z338" s="38">
        <v>0.0</v>
      </c>
      <c r="AA338" s="38">
        <v>0.0</v>
      </c>
      <c r="AB338" s="38">
        <v>0.0</v>
      </c>
      <c r="AC338" s="38">
        <v>0.0</v>
      </c>
      <c r="AD338" s="38">
        <v>0.0</v>
      </c>
    </row>
    <row r="339">
      <c r="A339" s="32">
        <v>1.0</v>
      </c>
      <c r="B339" s="34" t="s">
        <v>544</v>
      </c>
      <c r="C339" s="29" t="s">
        <v>518</v>
      </c>
      <c r="D339" s="43"/>
      <c r="E339" s="38">
        <v>0.0</v>
      </c>
      <c r="F339" s="38">
        <v>0.0</v>
      </c>
      <c r="G339" s="38">
        <v>0.0</v>
      </c>
      <c r="H339" s="38">
        <v>0.0</v>
      </c>
      <c r="I339" s="38">
        <v>0.0</v>
      </c>
      <c r="J339" s="38">
        <v>0.0</v>
      </c>
      <c r="K339" s="38">
        <v>0.0</v>
      </c>
      <c r="L339" s="38">
        <v>0.0</v>
      </c>
      <c r="M339" s="38">
        <v>0.0</v>
      </c>
      <c r="N339" s="38">
        <v>0.0</v>
      </c>
      <c r="O339" s="38">
        <v>0.0</v>
      </c>
      <c r="P339" s="38">
        <v>0.0</v>
      </c>
      <c r="Q339" s="38">
        <v>0.0</v>
      </c>
      <c r="R339" s="38">
        <v>0.0</v>
      </c>
      <c r="S339" s="38">
        <v>0.0</v>
      </c>
      <c r="T339" s="38">
        <v>0.0</v>
      </c>
      <c r="U339" s="38">
        <v>0.0</v>
      </c>
      <c r="V339" s="38">
        <v>0.0</v>
      </c>
      <c r="W339" s="38">
        <v>0.0</v>
      </c>
      <c r="X339" s="38">
        <v>0.0</v>
      </c>
      <c r="Y339" s="38">
        <v>0.0</v>
      </c>
      <c r="Z339" s="38">
        <v>0.0</v>
      </c>
      <c r="AA339" s="38">
        <v>0.0</v>
      </c>
      <c r="AB339" s="38">
        <v>0.0</v>
      </c>
      <c r="AC339" s="38">
        <v>0.0</v>
      </c>
      <c r="AD339" s="38">
        <v>0.0</v>
      </c>
    </row>
    <row r="340">
      <c r="A340" s="32">
        <v>1.0</v>
      </c>
      <c r="B340" s="34" t="s">
        <v>546</v>
      </c>
      <c r="C340" s="29" t="s">
        <v>518</v>
      </c>
      <c r="D340" s="43"/>
      <c r="E340" s="38">
        <v>0.0</v>
      </c>
      <c r="F340" s="38">
        <v>0.0</v>
      </c>
      <c r="G340" s="38">
        <v>0.0</v>
      </c>
      <c r="H340" s="38">
        <v>0.0</v>
      </c>
      <c r="I340" s="38">
        <v>0.0</v>
      </c>
      <c r="J340" s="38">
        <v>0.0</v>
      </c>
      <c r="K340" s="38">
        <v>0.0</v>
      </c>
      <c r="L340" s="38">
        <v>0.0</v>
      </c>
      <c r="M340" s="38">
        <v>0.0</v>
      </c>
      <c r="N340" s="38">
        <v>0.0</v>
      </c>
      <c r="O340" s="38">
        <v>0.0</v>
      </c>
      <c r="P340" s="38">
        <v>0.0</v>
      </c>
      <c r="Q340" s="38">
        <v>0.0</v>
      </c>
      <c r="R340" s="38">
        <v>0.0</v>
      </c>
      <c r="S340" s="38">
        <v>0.0</v>
      </c>
      <c r="T340" s="38">
        <v>0.0</v>
      </c>
      <c r="U340" s="38">
        <v>0.0</v>
      </c>
      <c r="V340" s="38">
        <v>0.0</v>
      </c>
      <c r="W340" s="38">
        <v>0.0</v>
      </c>
      <c r="X340" s="38">
        <v>0.0</v>
      </c>
      <c r="Y340" s="38">
        <v>0.0</v>
      </c>
      <c r="Z340" s="38">
        <v>0.0</v>
      </c>
      <c r="AA340" s="38">
        <v>0.0</v>
      </c>
      <c r="AB340" s="38">
        <v>0.0</v>
      </c>
      <c r="AC340" s="38">
        <v>0.0</v>
      </c>
      <c r="AD340" s="38">
        <v>0.0</v>
      </c>
    </row>
    <row r="341">
      <c r="A341" s="32">
        <v>1.0</v>
      </c>
      <c r="B341" s="34" t="s">
        <v>547</v>
      </c>
      <c r="C341" s="29" t="s">
        <v>518</v>
      </c>
      <c r="D341" s="43"/>
      <c r="E341" s="38">
        <v>0.0</v>
      </c>
      <c r="F341" s="38">
        <v>0.0</v>
      </c>
      <c r="G341" s="38">
        <v>0.0</v>
      </c>
      <c r="H341" s="38">
        <v>0.0</v>
      </c>
      <c r="I341" s="38">
        <v>0.0</v>
      </c>
      <c r="J341" s="38">
        <v>0.0</v>
      </c>
      <c r="K341" s="38">
        <v>0.0</v>
      </c>
      <c r="L341" s="38">
        <v>0.0</v>
      </c>
      <c r="M341" s="38">
        <v>0.0</v>
      </c>
      <c r="N341" s="38">
        <v>0.0</v>
      </c>
      <c r="O341" s="38">
        <v>0.0</v>
      </c>
      <c r="P341" s="38">
        <v>0.0</v>
      </c>
      <c r="Q341" s="38">
        <v>0.0</v>
      </c>
      <c r="R341" s="38">
        <v>0.0</v>
      </c>
      <c r="S341" s="38">
        <v>0.0</v>
      </c>
      <c r="T341" s="38">
        <v>0.0</v>
      </c>
      <c r="U341" s="38">
        <v>0.0</v>
      </c>
      <c r="V341" s="38">
        <v>0.0</v>
      </c>
      <c r="W341" s="38">
        <v>0.0</v>
      </c>
      <c r="X341" s="38">
        <v>0.0</v>
      </c>
      <c r="Y341" s="38">
        <v>0.0</v>
      </c>
      <c r="Z341" s="38">
        <v>0.0</v>
      </c>
      <c r="AA341" s="38">
        <v>0.0</v>
      </c>
      <c r="AB341" s="38">
        <v>0.0</v>
      </c>
      <c r="AC341" s="38">
        <v>0.0</v>
      </c>
      <c r="AD341" s="38">
        <v>0.0</v>
      </c>
    </row>
    <row r="342">
      <c r="A342" s="32">
        <v>1.0</v>
      </c>
      <c r="B342" s="34" t="s">
        <v>548</v>
      </c>
      <c r="C342" s="29" t="s">
        <v>518</v>
      </c>
      <c r="D342" s="43"/>
      <c r="E342" s="38">
        <v>0.0</v>
      </c>
      <c r="F342" s="38">
        <v>0.0</v>
      </c>
      <c r="G342" s="38">
        <v>0.0</v>
      </c>
      <c r="H342" s="38">
        <v>0.0</v>
      </c>
      <c r="I342" s="38">
        <v>0.0</v>
      </c>
      <c r="J342" s="38">
        <v>0.0</v>
      </c>
      <c r="K342" s="38">
        <v>0.0</v>
      </c>
      <c r="L342" s="38">
        <v>0.0</v>
      </c>
      <c r="M342" s="38">
        <v>0.0</v>
      </c>
      <c r="N342" s="38">
        <v>0.0</v>
      </c>
      <c r="O342" s="38">
        <v>0.0</v>
      </c>
      <c r="P342" s="38">
        <v>0.0</v>
      </c>
      <c r="Q342" s="38">
        <v>0.0</v>
      </c>
      <c r="R342" s="38">
        <v>0.0</v>
      </c>
      <c r="S342" s="38">
        <v>0.0</v>
      </c>
      <c r="T342" s="38">
        <v>0.0</v>
      </c>
      <c r="U342" s="38">
        <v>0.0</v>
      </c>
      <c r="V342" s="38">
        <v>0.0</v>
      </c>
      <c r="W342" s="38">
        <v>0.0</v>
      </c>
      <c r="X342" s="38">
        <v>0.0</v>
      </c>
      <c r="Y342" s="38">
        <v>0.0</v>
      </c>
      <c r="Z342" s="38">
        <v>0.0</v>
      </c>
      <c r="AA342" s="38">
        <v>0.0</v>
      </c>
      <c r="AB342" s="38">
        <v>0.0</v>
      </c>
      <c r="AC342" s="38">
        <v>0.0</v>
      </c>
      <c r="AD342" s="38">
        <v>0.0</v>
      </c>
    </row>
    <row r="343">
      <c r="A343" s="32">
        <v>1.0</v>
      </c>
      <c r="B343" s="34" t="s">
        <v>550</v>
      </c>
      <c r="C343" s="29" t="s">
        <v>518</v>
      </c>
      <c r="D343" s="43"/>
      <c r="E343" s="38">
        <v>0.0</v>
      </c>
      <c r="F343" s="38">
        <v>0.0</v>
      </c>
      <c r="G343" s="38">
        <v>0.0</v>
      </c>
      <c r="H343" s="38">
        <v>0.0</v>
      </c>
      <c r="I343" s="38">
        <v>0.0</v>
      </c>
      <c r="J343" s="38">
        <v>0.0</v>
      </c>
      <c r="K343" s="38">
        <v>0.0</v>
      </c>
      <c r="L343" s="38">
        <v>0.0</v>
      </c>
      <c r="M343" s="38">
        <v>0.0</v>
      </c>
      <c r="N343" s="38">
        <v>0.0</v>
      </c>
      <c r="O343" s="38">
        <v>0.0</v>
      </c>
      <c r="P343" s="38">
        <v>0.0</v>
      </c>
      <c r="Q343" s="38">
        <v>0.0</v>
      </c>
      <c r="R343" s="38">
        <v>0.0</v>
      </c>
      <c r="S343" s="38">
        <v>0.0</v>
      </c>
      <c r="T343" s="38">
        <v>0.0</v>
      </c>
      <c r="U343" s="38">
        <v>0.0</v>
      </c>
      <c r="V343" s="38">
        <v>0.0</v>
      </c>
      <c r="W343" s="38">
        <v>0.0</v>
      </c>
      <c r="X343" s="38">
        <v>0.0</v>
      </c>
      <c r="Y343" s="38">
        <v>0.0</v>
      </c>
      <c r="Z343" s="38">
        <v>0.0</v>
      </c>
      <c r="AA343" s="38">
        <v>0.0</v>
      </c>
      <c r="AB343" s="38">
        <v>0.0</v>
      </c>
      <c r="AC343" s="38">
        <v>0.0</v>
      </c>
      <c r="AD343" s="38">
        <v>0.0</v>
      </c>
    </row>
    <row r="344">
      <c r="A344" s="32">
        <v>1.0</v>
      </c>
      <c r="B344" s="34" t="s">
        <v>551</v>
      </c>
      <c r="C344" s="29" t="s">
        <v>518</v>
      </c>
      <c r="D344" s="43"/>
      <c r="E344" s="38">
        <v>0.0</v>
      </c>
      <c r="F344" s="38">
        <v>0.0</v>
      </c>
      <c r="G344" s="38">
        <v>0.0</v>
      </c>
      <c r="H344" s="38">
        <v>0.0</v>
      </c>
      <c r="I344" s="38">
        <v>0.0</v>
      </c>
      <c r="J344" s="38">
        <v>0.0</v>
      </c>
      <c r="K344" s="38">
        <v>0.0</v>
      </c>
      <c r="L344" s="38">
        <v>0.0</v>
      </c>
      <c r="M344" s="38">
        <v>0.0</v>
      </c>
      <c r="N344" s="38">
        <v>0.0</v>
      </c>
      <c r="O344" s="38">
        <v>0.0</v>
      </c>
      <c r="P344" s="38">
        <v>0.0</v>
      </c>
      <c r="Q344" s="38">
        <v>0.0</v>
      </c>
      <c r="R344" s="38">
        <v>0.0</v>
      </c>
      <c r="S344" s="38">
        <v>0.0</v>
      </c>
      <c r="T344" s="38">
        <v>0.0</v>
      </c>
      <c r="U344" s="38">
        <v>0.0</v>
      </c>
      <c r="V344" s="38">
        <v>0.0</v>
      </c>
      <c r="W344" s="38">
        <v>0.0</v>
      </c>
      <c r="X344" s="38">
        <v>0.0</v>
      </c>
      <c r="Y344" s="38">
        <v>0.0</v>
      </c>
      <c r="Z344" s="38">
        <v>0.0</v>
      </c>
      <c r="AA344" s="38">
        <v>0.0</v>
      </c>
      <c r="AB344" s="38">
        <v>0.0</v>
      </c>
      <c r="AC344" s="38">
        <v>0.0</v>
      </c>
      <c r="AD344" s="38">
        <v>0.0</v>
      </c>
    </row>
    <row r="345">
      <c r="A345" s="32">
        <v>1.0</v>
      </c>
      <c r="B345" s="34" t="s">
        <v>552</v>
      </c>
      <c r="C345" s="29" t="s">
        <v>518</v>
      </c>
      <c r="D345" s="43"/>
      <c r="E345" s="38">
        <v>0.0</v>
      </c>
      <c r="F345" s="38">
        <v>0.0</v>
      </c>
      <c r="G345" s="38">
        <v>0.0</v>
      </c>
      <c r="H345" s="38">
        <v>0.0</v>
      </c>
      <c r="I345" s="38">
        <v>0.0</v>
      </c>
      <c r="J345" s="38">
        <v>0.0</v>
      </c>
      <c r="K345" s="38">
        <v>0.0</v>
      </c>
      <c r="L345" s="38">
        <v>0.0</v>
      </c>
      <c r="M345" s="38">
        <v>0.0</v>
      </c>
      <c r="N345" s="38">
        <v>0.0</v>
      </c>
      <c r="O345" s="38">
        <v>0.0</v>
      </c>
      <c r="P345" s="38">
        <v>0.0</v>
      </c>
      <c r="Q345" s="38">
        <v>0.0</v>
      </c>
      <c r="R345" s="38">
        <v>0.0</v>
      </c>
      <c r="S345" s="38">
        <v>0.0</v>
      </c>
      <c r="T345" s="38">
        <v>0.0</v>
      </c>
      <c r="U345" s="38">
        <v>0.0</v>
      </c>
      <c r="V345" s="38">
        <v>0.0</v>
      </c>
      <c r="W345" s="38">
        <v>0.0</v>
      </c>
      <c r="X345" s="38">
        <v>0.0</v>
      </c>
      <c r="Y345" s="38">
        <v>0.0</v>
      </c>
      <c r="Z345" s="38">
        <v>0.0</v>
      </c>
      <c r="AA345" s="38">
        <v>0.0</v>
      </c>
      <c r="AB345" s="38">
        <v>0.0</v>
      </c>
      <c r="AC345" s="38">
        <v>0.0</v>
      </c>
      <c r="AD345" s="38">
        <v>0.0</v>
      </c>
    </row>
    <row r="346">
      <c r="A346" s="32">
        <v>1.0</v>
      </c>
      <c r="B346" s="34" t="s">
        <v>554</v>
      </c>
      <c r="C346" s="29" t="s">
        <v>518</v>
      </c>
      <c r="D346" s="43"/>
      <c r="E346" s="38">
        <v>0.0</v>
      </c>
      <c r="F346" s="38">
        <v>0.0</v>
      </c>
      <c r="G346" s="38">
        <v>0.0</v>
      </c>
      <c r="H346" s="38">
        <v>0.0</v>
      </c>
      <c r="I346" s="38">
        <v>0.0</v>
      </c>
      <c r="J346" s="38">
        <v>0.0</v>
      </c>
      <c r="K346" s="38">
        <v>0.0</v>
      </c>
      <c r="L346" s="38">
        <v>0.0</v>
      </c>
      <c r="M346" s="38">
        <v>0.0</v>
      </c>
      <c r="N346" s="38">
        <v>0.0</v>
      </c>
      <c r="O346" s="38">
        <v>0.0</v>
      </c>
      <c r="P346" s="38">
        <v>0.0</v>
      </c>
      <c r="Q346" s="38">
        <v>0.0</v>
      </c>
      <c r="R346" s="38">
        <v>0.0</v>
      </c>
      <c r="S346" s="38">
        <v>0.0</v>
      </c>
      <c r="T346" s="38">
        <v>0.0</v>
      </c>
      <c r="U346" s="38">
        <v>0.0</v>
      </c>
      <c r="V346" s="38">
        <v>0.0</v>
      </c>
      <c r="W346" s="38">
        <v>0.0</v>
      </c>
      <c r="X346" s="38">
        <v>0.0</v>
      </c>
      <c r="Y346" s="38">
        <v>0.0</v>
      </c>
      <c r="Z346" s="38">
        <v>0.0</v>
      </c>
      <c r="AA346" s="38">
        <v>0.0</v>
      </c>
      <c r="AB346" s="38">
        <v>0.0</v>
      </c>
      <c r="AC346" s="38">
        <v>0.0</v>
      </c>
      <c r="AD346" s="38">
        <v>0.0</v>
      </c>
    </row>
    <row r="347">
      <c r="A347" s="32">
        <v>1.0</v>
      </c>
      <c r="B347" s="34" t="s">
        <v>555</v>
      </c>
      <c r="C347" s="29" t="s">
        <v>518</v>
      </c>
      <c r="D347" s="43"/>
      <c r="E347" s="38">
        <v>0.0</v>
      </c>
      <c r="F347" s="38">
        <v>0.0</v>
      </c>
      <c r="G347" s="38">
        <v>0.0</v>
      </c>
      <c r="H347" s="38">
        <v>0.0</v>
      </c>
      <c r="I347" s="38">
        <v>0.0</v>
      </c>
      <c r="J347" s="38">
        <v>0.0</v>
      </c>
      <c r="K347" s="38">
        <v>0.0</v>
      </c>
      <c r="L347" s="38">
        <v>0.0</v>
      </c>
      <c r="M347" s="38">
        <v>0.0</v>
      </c>
      <c r="N347" s="38">
        <v>0.0</v>
      </c>
      <c r="O347" s="38">
        <v>0.0</v>
      </c>
      <c r="P347" s="38">
        <v>0.0</v>
      </c>
      <c r="Q347" s="38">
        <v>0.0</v>
      </c>
      <c r="R347" s="38">
        <v>0.0</v>
      </c>
      <c r="S347" s="38">
        <v>0.0</v>
      </c>
      <c r="T347" s="38">
        <v>0.0</v>
      </c>
      <c r="U347" s="38">
        <v>0.0</v>
      </c>
      <c r="V347" s="38">
        <v>0.0</v>
      </c>
      <c r="W347" s="38">
        <v>0.0</v>
      </c>
      <c r="X347" s="38">
        <v>0.0</v>
      </c>
      <c r="Y347" s="38">
        <v>0.0</v>
      </c>
      <c r="Z347" s="38">
        <v>0.0</v>
      </c>
      <c r="AA347" s="38">
        <v>0.0</v>
      </c>
      <c r="AB347" s="38">
        <v>0.0</v>
      </c>
      <c r="AC347" s="38">
        <v>0.0</v>
      </c>
      <c r="AD347" s="38">
        <v>0.0</v>
      </c>
    </row>
    <row r="348">
      <c r="A348" s="32">
        <v>1.0</v>
      </c>
      <c r="B348" s="34" t="s">
        <v>556</v>
      </c>
      <c r="C348" s="29" t="s">
        <v>518</v>
      </c>
      <c r="D348" s="43"/>
      <c r="E348" s="38">
        <v>0.0</v>
      </c>
      <c r="F348" s="38">
        <v>0.0</v>
      </c>
      <c r="G348" s="38">
        <v>0.0</v>
      </c>
      <c r="H348" s="38">
        <v>0.0</v>
      </c>
      <c r="I348" s="38">
        <v>0.0</v>
      </c>
      <c r="J348" s="38">
        <v>0.0</v>
      </c>
      <c r="K348" s="38">
        <v>0.0</v>
      </c>
      <c r="L348" s="38">
        <v>0.0</v>
      </c>
      <c r="M348" s="38">
        <v>0.0</v>
      </c>
      <c r="N348" s="38">
        <v>0.0</v>
      </c>
      <c r="O348" s="38">
        <v>0.0</v>
      </c>
      <c r="P348" s="38">
        <v>0.0</v>
      </c>
      <c r="Q348" s="38">
        <v>0.0</v>
      </c>
      <c r="R348" s="38">
        <v>0.0</v>
      </c>
      <c r="S348" s="38">
        <v>0.0</v>
      </c>
      <c r="T348" s="38">
        <v>0.0</v>
      </c>
      <c r="U348" s="38">
        <v>0.0</v>
      </c>
      <c r="V348" s="38">
        <v>0.0</v>
      </c>
      <c r="W348" s="38">
        <v>0.0</v>
      </c>
      <c r="X348" s="38">
        <v>0.0</v>
      </c>
      <c r="Y348" s="38">
        <v>0.0</v>
      </c>
      <c r="Z348" s="38">
        <v>0.0</v>
      </c>
      <c r="AA348" s="38">
        <v>0.0</v>
      </c>
      <c r="AB348" s="38">
        <v>0.0</v>
      </c>
      <c r="AC348" s="38">
        <v>0.0</v>
      </c>
      <c r="AD348" s="38">
        <v>0.0</v>
      </c>
    </row>
    <row r="349">
      <c r="A349" s="32">
        <v>1.0</v>
      </c>
      <c r="B349" s="34" t="s">
        <v>558</v>
      </c>
      <c r="C349" s="29" t="s">
        <v>518</v>
      </c>
      <c r="D349" s="43"/>
      <c r="E349" s="38">
        <v>0.0</v>
      </c>
      <c r="F349" s="38">
        <v>0.0</v>
      </c>
      <c r="G349" s="38">
        <v>0.0</v>
      </c>
      <c r="H349" s="38">
        <v>0.0</v>
      </c>
      <c r="I349" s="38">
        <v>0.0</v>
      </c>
      <c r="J349" s="38">
        <v>0.0</v>
      </c>
      <c r="K349" s="38">
        <v>0.0</v>
      </c>
      <c r="L349" s="38">
        <v>0.0</v>
      </c>
      <c r="M349" s="38">
        <v>0.0</v>
      </c>
      <c r="N349" s="38">
        <v>0.0</v>
      </c>
      <c r="O349" s="38">
        <v>0.0</v>
      </c>
      <c r="P349" s="38">
        <v>0.0</v>
      </c>
      <c r="Q349" s="38">
        <v>0.0</v>
      </c>
      <c r="R349" s="38">
        <v>0.0</v>
      </c>
      <c r="S349" s="38">
        <v>0.0</v>
      </c>
      <c r="T349" s="38">
        <v>0.0</v>
      </c>
      <c r="U349" s="38">
        <v>0.0</v>
      </c>
      <c r="V349" s="38">
        <v>0.0</v>
      </c>
      <c r="W349" s="38">
        <v>0.0</v>
      </c>
      <c r="X349" s="38">
        <v>0.0</v>
      </c>
      <c r="Y349" s="38">
        <v>0.0</v>
      </c>
      <c r="Z349" s="38">
        <v>0.0</v>
      </c>
      <c r="AA349" s="38">
        <v>0.0</v>
      </c>
      <c r="AB349" s="38">
        <v>0.0</v>
      </c>
      <c r="AC349" s="38">
        <v>0.0</v>
      </c>
      <c r="AD349" s="38">
        <v>0.0</v>
      </c>
    </row>
    <row r="350">
      <c r="A350" s="32">
        <v>1.0</v>
      </c>
      <c r="B350" s="34" t="s">
        <v>559</v>
      </c>
      <c r="C350" s="29" t="s">
        <v>518</v>
      </c>
      <c r="D350" s="43"/>
      <c r="E350" s="38">
        <v>0.0</v>
      </c>
      <c r="F350" s="38">
        <v>0.0</v>
      </c>
      <c r="G350" s="38">
        <v>0.0</v>
      </c>
      <c r="H350" s="38">
        <v>0.0</v>
      </c>
      <c r="I350" s="38">
        <v>0.0</v>
      </c>
      <c r="J350" s="38">
        <v>0.0</v>
      </c>
      <c r="K350" s="38">
        <v>0.0</v>
      </c>
      <c r="L350" s="38">
        <v>0.0</v>
      </c>
      <c r="M350" s="38">
        <v>0.0</v>
      </c>
      <c r="N350" s="38">
        <v>0.0</v>
      </c>
      <c r="O350" s="38">
        <v>0.0</v>
      </c>
      <c r="P350" s="38">
        <v>0.0</v>
      </c>
      <c r="Q350" s="38">
        <v>0.0</v>
      </c>
      <c r="R350" s="38">
        <v>0.0</v>
      </c>
      <c r="S350" s="38">
        <v>0.0</v>
      </c>
      <c r="T350" s="38">
        <v>0.0</v>
      </c>
      <c r="U350" s="38">
        <v>0.0</v>
      </c>
      <c r="V350" s="38">
        <v>0.0</v>
      </c>
      <c r="W350" s="38">
        <v>0.0</v>
      </c>
      <c r="X350" s="38">
        <v>0.0</v>
      </c>
      <c r="Y350" s="38">
        <v>0.0</v>
      </c>
      <c r="Z350" s="38">
        <v>0.0</v>
      </c>
      <c r="AA350" s="38">
        <v>0.0</v>
      </c>
      <c r="AB350" s="38">
        <v>0.0</v>
      </c>
      <c r="AC350" s="38">
        <v>0.0</v>
      </c>
      <c r="AD350" s="38">
        <v>0.0</v>
      </c>
    </row>
    <row r="351">
      <c r="A351" s="32">
        <v>1.0</v>
      </c>
      <c r="B351" s="34" t="s">
        <v>560</v>
      </c>
      <c r="C351" s="29" t="s">
        <v>518</v>
      </c>
      <c r="D351" s="43"/>
      <c r="E351" s="38">
        <v>0.0</v>
      </c>
      <c r="F351" s="38">
        <v>0.0</v>
      </c>
      <c r="G351" s="38">
        <v>0.0</v>
      </c>
      <c r="H351" s="38">
        <v>0.0</v>
      </c>
      <c r="I351" s="38">
        <v>0.0</v>
      </c>
      <c r="J351" s="38">
        <v>0.0</v>
      </c>
      <c r="K351" s="38">
        <v>0.0</v>
      </c>
      <c r="L351" s="38">
        <v>0.0</v>
      </c>
      <c r="M351" s="38">
        <v>0.0</v>
      </c>
      <c r="N351" s="38">
        <v>0.0</v>
      </c>
      <c r="O351" s="38">
        <v>0.0</v>
      </c>
      <c r="P351" s="38">
        <v>0.0</v>
      </c>
      <c r="Q351" s="38">
        <v>0.0</v>
      </c>
      <c r="R351" s="38">
        <v>0.0</v>
      </c>
      <c r="S351" s="38">
        <v>0.0</v>
      </c>
      <c r="T351" s="38">
        <v>0.0</v>
      </c>
      <c r="U351" s="38">
        <v>0.0</v>
      </c>
      <c r="V351" s="38">
        <v>0.0</v>
      </c>
      <c r="W351" s="38">
        <v>0.0</v>
      </c>
      <c r="X351" s="38">
        <v>0.0</v>
      </c>
      <c r="Y351" s="38">
        <v>0.0</v>
      </c>
      <c r="Z351" s="38">
        <v>0.0</v>
      </c>
      <c r="AA351" s="38">
        <v>0.0</v>
      </c>
      <c r="AB351" s="38">
        <v>0.0</v>
      </c>
      <c r="AC351" s="38">
        <v>0.0</v>
      </c>
      <c r="AD351" s="38">
        <v>0.0</v>
      </c>
    </row>
    <row r="352">
      <c r="A352" s="32">
        <v>1.0</v>
      </c>
      <c r="B352" s="34" t="s">
        <v>562</v>
      </c>
      <c r="C352" s="29" t="s">
        <v>518</v>
      </c>
      <c r="D352" s="43"/>
      <c r="E352" s="38">
        <v>0.0</v>
      </c>
      <c r="F352" s="38">
        <v>0.0</v>
      </c>
      <c r="G352" s="38">
        <v>0.0</v>
      </c>
      <c r="H352" s="38">
        <v>0.0</v>
      </c>
      <c r="I352" s="38">
        <v>0.0</v>
      </c>
      <c r="J352" s="38">
        <v>0.0</v>
      </c>
      <c r="K352" s="38">
        <v>0.0</v>
      </c>
      <c r="L352" s="38">
        <v>0.0</v>
      </c>
      <c r="M352" s="38">
        <v>0.0</v>
      </c>
      <c r="N352" s="38">
        <v>0.0</v>
      </c>
      <c r="O352" s="38">
        <v>0.0</v>
      </c>
      <c r="P352" s="38">
        <v>0.0</v>
      </c>
      <c r="Q352" s="38">
        <v>0.0</v>
      </c>
      <c r="R352" s="38">
        <v>0.0</v>
      </c>
      <c r="S352" s="38">
        <v>0.0</v>
      </c>
      <c r="T352" s="38">
        <v>0.0</v>
      </c>
      <c r="U352" s="38">
        <v>0.0</v>
      </c>
      <c r="V352" s="38">
        <v>0.0</v>
      </c>
      <c r="W352" s="38">
        <v>0.0</v>
      </c>
      <c r="X352" s="38">
        <v>0.0</v>
      </c>
      <c r="Y352" s="38">
        <v>0.0</v>
      </c>
      <c r="Z352" s="38">
        <v>0.0</v>
      </c>
      <c r="AA352" s="38">
        <v>0.0</v>
      </c>
      <c r="AB352" s="38">
        <v>0.0</v>
      </c>
      <c r="AC352" s="38">
        <v>0.0</v>
      </c>
      <c r="AD352" s="38">
        <v>0.0</v>
      </c>
    </row>
    <row r="353">
      <c r="A353" s="32">
        <v>1.0</v>
      </c>
      <c r="B353" s="34" t="s">
        <v>563</v>
      </c>
      <c r="C353" s="29" t="s">
        <v>518</v>
      </c>
      <c r="D353" s="43"/>
      <c r="E353" s="38">
        <v>0.0</v>
      </c>
      <c r="F353" s="38">
        <v>0.0</v>
      </c>
      <c r="G353" s="38">
        <v>0.0</v>
      </c>
      <c r="H353" s="38">
        <v>0.0</v>
      </c>
      <c r="I353" s="38">
        <v>0.0</v>
      </c>
      <c r="J353" s="38">
        <v>0.0</v>
      </c>
      <c r="K353" s="38">
        <v>0.0</v>
      </c>
      <c r="L353" s="38">
        <v>0.0</v>
      </c>
      <c r="M353" s="38">
        <v>0.0</v>
      </c>
      <c r="N353" s="38">
        <v>0.0</v>
      </c>
      <c r="O353" s="38">
        <v>0.0</v>
      </c>
      <c r="P353" s="38">
        <v>0.0</v>
      </c>
      <c r="Q353" s="38">
        <v>0.0</v>
      </c>
      <c r="R353" s="38">
        <v>0.0</v>
      </c>
      <c r="S353" s="38">
        <v>0.0</v>
      </c>
      <c r="T353" s="38">
        <v>0.0</v>
      </c>
      <c r="U353" s="38">
        <v>0.0</v>
      </c>
      <c r="V353" s="38">
        <v>0.0</v>
      </c>
      <c r="W353" s="38">
        <v>0.0</v>
      </c>
      <c r="X353" s="38">
        <v>0.0</v>
      </c>
      <c r="Y353" s="38">
        <v>0.0</v>
      </c>
      <c r="Z353" s="38">
        <v>0.0</v>
      </c>
      <c r="AA353" s="38">
        <v>0.0</v>
      </c>
      <c r="AB353" s="38">
        <v>0.0</v>
      </c>
      <c r="AC353" s="38">
        <v>0.0</v>
      </c>
      <c r="AD353" s="38">
        <v>0.0</v>
      </c>
    </row>
    <row r="354">
      <c r="A354" s="32">
        <v>1.0</v>
      </c>
      <c r="B354" s="34" t="s">
        <v>565</v>
      </c>
      <c r="C354" s="29" t="s">
        <v>518</v>
      </c>
      <c r="D354" s="43"/>
      <c r="E354" s="38">
        <v>0.0</v>
      </c>
      <c r="F354" s="38">
        <v>0.0</v>
      </c>
      <c r="G354" s="38">
        <v>0.0</v>
      </c>
      <c r="H354" s="38">
        <v>0.0</v>
      </c>
      <c r="I354" s="38">
        <v>0.0</v>
      </c>
      <c r="J354" s="38">
        <v>0.0</v>
      </c>
      <c r="K354" s="38">
        <v>0.0</v>
      </c>
      <c r="L354" s="38">
        <v>0.0</v>
      </c>
      <c r="M354" s="38">
        <v>0.0</v>
      </c>
      <c r="N354" s="38">
        <v>0.0</v>
      </c>
      <c r="O354" s="38">
        <v>0.0</v>
      </c>
      <c r="P354" s="38">
        <v>0.0</v>
      </c>
      <c r="Q354" s="38">
        <v>0.0</v>
      </c>
      <c r="R354" s="38">
        <v>0.0</v>
      </c>
      <c r="S354" s="38">
        <v>0.0</v>
      </c>
      <c r="T354" s="38">
        <v>0.0</v>
      </c>
      <c r="U354" s="38">
        <v>0.0</v>
      </c>
      <c r="V354" s="38">
        <v>0.0</v>
      </c>
      <c r="W354" s="38">
        <v>0.0</v>
      </c>
      <c r="X354" s="38">
        <v>0.0</v>
      </c>
      <c r="Y354" s="38">
        <v>0.0</v>
      </c>
      <c r="Z354" s="38">
        <v>0.0</v>
      </c>
      <c r="AA354" s="38">
        <v>0.0</v>
      </c>
      <c r="AB354" s="38">
        <v>0.0</v>
      </c>
      <c r="AC354" s="38">
        <v>0.0</v>
      </c>
      <c r="AD354" s="38">
        <v>0.0</v>
      </c>
    </row>
    <row r="355">
      <c r="A355" s="32">
        <v>1.0</v>
      </c>
      <c r="B355" s="34" t="s">
        <v>567</v>
      </c>
      <c r="C355" s="29" t="s">
        <v>518</v>
      </c>
      <c r="D355" s="43"/>
      <c r="E355" s="38">
        <v>0.0</v>
      </c>
      <c r="F355" s="38">
        <v>0.0</v>
      </c>
      <c r="G355" s="38">
        <v>0.0</v>
      </c>
      <c r="H355" s="38">
        <v>0.0</v>
      </c>
      <c r="I355" s="38">
        <v>0.0</v>
      </c>
      <c r="J355" s="38">
        <v>0.0</v>
      </c>
      <c r="K355" s="38">
        <v>0.0</v>
      </c>
      <c r="L355" s="38">
        <v>0.0</v>
      </c>
      <c r="M355" s="38">
        <v>0.0</v>
      </c>
      <c r="N355" s="38">
        <v>0.0</v>
      </c>
      <c r="O355" s="38">
        <v>0.0</v>
      </c>
      <c r="P355" s="38">
        <v>0.0</v>
      </c>
      <c r="Q355" s="38">
        <v>0.0</v>
      </c>
      <c r="R355" s="38">
        <v>0.0</v>
      </c>
      <c r="S355" s="38">
        <v>0.0</v>
      </c>
      <c r="T355" s="38">
        <v>0.0</v>
      </c>
      <c r="U355" s="38">
        <v>0.0</v>
      </c>
      <c r="V355" s="38">
        <v>0.0</v>
      </c>
      <c r="W355" s="38">
        <v>0.0</v>
      </c>
      <c r="X355" s="38">
        <v>0.0</v>
      </c>
      <c r="Y355" s="38">
        <v>0.0</v>
      </c>
      <c r="Z355" s="38">
        <v>0.0</v>
      </c>
      <c r="AA355" s="38">
        <v>0.0</v>
      </c>
      <c r="AB355" s="38">
        <v>0.0</v>
      </c>
      <c r="AC355" s="38">
        <v>0.0</v>
      </c>
      <c r="AD355" s="38">
        <v>0.0</v>
      </c>
    </row>
    <row r="356">
      <c r="A356" s="32">
        <v>1.0</v>
      </c>
      <c r="B356" s="34" t="s">
        <v>568</v>
      </c>
      <c r="C356" s="29" t="s">
        <v>518</v>
      </c>
      <c r="D356" s="43"/>
      <c r="E356" s="38">
        <v>0.0</v>
      </c>
      <c r="F356" s="38">
        <v>0.0</v>
      </c>
      <c r="G356" s="38">
        <v>0.0</v>
      </c>
      <c r="H356" s="38">
        <v>0.0</v>
      </c>
      <c r="I356" s="38">
        <v>0.0</v>
      </c>
      <c r="J356" s="38">
        <v>0.0</v>
      </c>
      <c r="K356" s="38">
        <v>0.0</v>
      </c>
      <c r="L356" s="38">
        <v>0.0</v>
      </c>
      <c r="M356" s="38">
        <v>0.0</v>
      </c>
      <c r="N356" s="38">
        <v>0.0</v>
      </c>
      <c r="O356" s="38">
        <v>0.0</v>
      </c>
      <c r="P356" s="38">
        <v>0.0</v>
      </c>
      <c r="Q356" s="38">
        <v>0.0</v>
      </c>
      <c r="R356" s="38">
        <v>0.0</v>
      </c>
      <c r="S356" s="38">
        <v>0.0</v>
      </c>
      <c r="T356" s="38">
        <v>0.0</v>
      </c>
      <c r="U356" s="38">
        <v>0.0</v>
      </c>
      <c r="V356" s="38">
        <v>0.0</v>
      </c>
      <c r="W356" s="38">
        <v>0.0</v>
      </c>
      <c r="X356" s="38">
        <v>0.0</v>
      </c>
      <c r="Y356" s="38">
        <v>0.0</v>
      </c>
      <c r="Z356" s="38">
        <v>0.0</v>
      </c>
      <c r="AA356" s="38">
        <v>0.0</v>
      </c>
      <c r="AB356" s="38">
        <v>0.0</v>
      </c>
      <c r="AC356" s="38">
        <v>0.0</v>
      </c>
      <c r="AD356" s="38">
        <v>0.0</v>
      </c>
    </row>
    <row r="357">
      <c r="A357" s="32">
        <v>1.0</v>
      </c>
      <c r="B357" s="34" t="s">
        <v>569</v>
      </c>
      <c r="C357" s="29" t="s">
        <v>518</v>
      </c>
      <c r="D357" s="43"/>
      <c r="E357" s="38">
        <v>0.0</v>
      </c>
      <c r="F357" s="38">
        <v>0.0</v>
      </c>
      <c r="G357" s="38">
        <v>0.0</v>
      </c>
      <c r="H357" s="38">
        <v>0.0</v>
      </c>
      <c r="I357" s="38">
        <v>0.0</v>
      </c>
      <c r="J357" s="38">
        <v>0.0</v>
      </c>
      <c r="K357" s="38">
        <v>0.0</v>
      </c>
      <c r="L357" s="38">
        <v>0.0</v>
      </c>
      <c r="M357" s="38">
        <v>0.0</v>
      </c>
      <c r="N357" s="38">
        <v>0.0</v>
      </c>
      <c r="O357" s="38">
        <v>0.0</v>
      </c>
      <c r="P357" s="38">
        <v>0.0</v>
      </c>
      <c r="Q357" s="38">
        <v>0.0</v>
      </c>
      <c r="R357" s="38">
        <v>0.0</v>
      </c>
      <c r="S357" s="38">
        <v>0.0</v>
      </c>
      <c r="T357" s="38">
        <v>0.0</v>
      </c>
      <c r="U357" s="38">
        <v>0.0</v>
      </c>
      <c r="V357" s="38">
        <v>0.0</v>
      </c>
      <c r="W357" s="38">
        <v>0.0</v>
      </c>
      <c r="X357" s="38">
        <v>0.0</v>
      </c>
      <c r="Y357" s="38">
        <v>0.0</v>
      </c>
      <c r="Z357" s="38">
        <v>0.0</v>
      </c>
      <c r="AA357" s="38">
        <v>0.0</v>
      </c>
      <c r="AB357" s="38">
        <v>0.0</v>
      </c>
      <c r="AC357" s="38">
        <v>0.0</v>
      </c>
      <c r="AD357" s="38">
        <v>0.0</v>
      </c>
    </row>
    <row r="358">
      <c r="A358" s="32">
        <v>1.0</v>
      </c>
      <c r="B358" s="34" t="s">
        <v>570</v>
      </c>
      <c r="C358" s="29" t="s">
        <v>518</v>
      </c>
      <c r="D358" s="43"/>
      <c r="E358" s="38">
        <v>0.0</v>
      </c>
      <c r="F358" s="38">
        <v>0.0</v>
      </c>
      <c r="G358" s="38">
        <v>0.0</v>
      </c>
      <c r="H358" s="38">
        <v>0.0</v>
      </c>
      <c r="I358" s="38">
        <v>0.0</v>
      </c>
      <c r="J358" s="38">
        <v>0.0</v>
      </c>
      <c r="K358" s="38">
        <v>0.0</v>
      </c>
      <c r="L358" s="38">
        <v>0.0</v>
      </c>
      <c r="M358" s="38">
        <v>0.0</v>
      </c>
      <c r="N358" s="38">
        <v>0.0</v>
      </c>
      <c r="O358" s="38">
        <v>0.0</v>
      </c>
      <c r="P358" s="38">
        <v>0.0</v>
      </c>
      <c r="Q358" s="38">
        <v>0.0</v>
      </c>
      <c r="R358" s="38">
        <v>0.0</v>
      </c>
      <c r="S358" s="38">
        <v>0.0</v>
      </c>
      <c r="T358" s="38">
        <v>0.0</v>
      </c>
      <c r="U358" s="38">
        <v>0.0</v>
      </c>
      <c r="V358" s="38">
        <v>0.0</v>
      </c>
      <c r="W358" s="38">
        <v>0.0</v>
      </c>
      <c r="X358" s="38">
        <v>0.0</v>
      </c>
      <c r="Y358" s="38">
        <v>0.0</v>
      </c>
      <c r="Z358" s="38">
        <v>0.0</v>
      </c>
      <c r="AA358" s="38">
        <v>0.0</v>
      </c>
      <c r="AB358" s="38">
        <v>0.0</v>
      </c>
      <c r="AC358" s="38">
        <v>0.0</v>
      </c>
      <c r="AD358" s="38">
        <v>0.0</v>
      </c>
    </row>
    <row r="359">
      <c r="A359" s="32">
        <v>1.0</v>
      </c>
      <c r="B359" s="34" t="s">
        <v>572</v>
      </c>
      <c r="C359" s="29" t="s">
        <v>518</v>
      </c>
      <c r="D359" s="43"/>
      <c r="E359" s="38">
        <v>0.0</v>
      </c>
      <c r="F359" s="38">
        <v>0.0</v>
      </c>
      <c r="G359" s="38">
        <v>0.0</v>
      </c>
      <c r="H359" s="38">
        <v>0.0</v>
      </c>
      <c r="I359" s="38">
        <v>0.0</v>
      </c>
      <c r="J359" s="38">
        <v>0.0</v>
      </c>
      <c r="K359" s="38">
        <v>0.0</v>
      </c>
      <c r="L359" s="38">
        <v>0.0</v>
      </c>
      <c r="M359" s="38">
        <v>0.0</v>
      </c>
      <c r="N359" s="38">
        <v>0.0</v>
      </c>
      <c r="O359" s="38">
        <v>0.0</v>
      </c>
      <c r="P359" s="38">
        <v>0.0</v>
      </c>
      <c r="Q359" s="38">
        <v>0.0</v>
      </c>
      <c r="R359" s="38">
        <v>0.0</v>
      </c>
      <c r="S359" s="38">
        <v>0.0</v>
      </c>
      <c r="T359" s="38">
        <v>0.0</v>
      </c>
      <c r="U359" s="38">
        <v>0.0</v>
      </c>
      <c r="V359" s="38">
        <v>0.0</v>
      </c>
      <c r="W359" s="38">
        <v>0.0</v>
      </c>
      <c r="X359" s="38">
        <v>0.0</v>
      </c>
      <c r="Y359" s="38">
        <v>0.0</v>
      </c>
      <c r="Z359" s="38">
        <v>0.0</v>
      </c>
      <c r="AA359" s="38">
        <v>0.0</v>
      </c>
      <c r="AB359" s="38">
        <v>0.0</v>
      </c>
      <c r="AC359" s="38">
        <v>0.0</v>
      </c>
      <c r="AD359" s="38">
        <v>0.0</v>
      </c>
    </row>
    <row r="360">
      <c r="A360" s="32">
        <v>1.0</v>
      </c>
      <c r="B360" s="34" t="s">
        <v>573</v>
      </c>
      <c r="C360" s="29" t="s">
        <v>518</v>
      </c>
      <c r="D360" s="43"/>
      <c r="E360" s="38">
        <v>0.0</v>
      </c>
      <c r="F360" s="38">
        <v>0.0</v>
      </c>
      <c r="G360" s="38">
        <v>0.0</v>
      </c>
      <c r="H360" s="38">
        <v>0.0</v>
      </c>
      <c r="I360" s="38">
        <v>0.0</v>
      </c>
      <c r="J360" s="38">
        <v>0.0</v>
      </c>
      <c r="K360" s="38">
        <v>0.0</v>
      </c>
      <c r="L360" s="38">
        <v>0.0</v>
      </c>
      <c r="M360" s="38">
        <v>0.0</v>
      </c>
      <c r="N360" s="38">
        <v>0.0</v>
      </c>
      <c r="O360" s="38">
        <v>0.0</v>
      </c>
      <c r="P360" s="38">
        <v>0.0</v>
      </c>
      <c r="Q360" s="38">
        <v>0.0</v>
      </c>
      <c r="R360" s="38">
        <v>0.0</v>
      </c>
      <c r="S360" s="38">
        <v>0.0</v>
      </c>
      <c r="T360" s="38">
        <v>0.0</v>
      </c>
      <c r="U360" s="38">
        <v>0.0</v>
      </c>
      <c r="V360" s="38">
        <v>0.0</v>
      </c>
      <c r="W360" s="38">
        <v>0.0</v>
      </c>
      <c r="X360" s="38">
        <v>0.0</v>
      </c>
      <c r="Y360" s="38">
        <v>0.0</v>
      </c>
      <c r="Z360" s="38">
        <v>0.0</v>
      </c>
      <c r="AA360" s="38">
        <v>0.0</v>
      </c>
      <c r="AB360" s="38">
        <v>0.0</v>
      </c>
      <c r="AC360" s="38">
        <v>0.0</v>
      </c>
      <c r="AD360" s="38">
        <v>0.0</v>
      </c>
    </row>
    <row r="361">
      <c r="A361" s="32">
        <v>1.0</v>
      </c>
      <c r="B361" s="34" t="s">
        <v>575</v>
      </c>
      <c r="C361" s="29" t="s">
        <v>518</v>
      </c>
      <c r="D361" s="43"/>
      <c r="E361" s="38">
        <v>0.0</v>
      </c>
      <c r="F361" s="38">
        <v>0.0</v>
      </c>
      <c r="G361" s="38">
        <v>0.0</v>
      </c>
      <c r="H361" s="38">
        <v>0.0</v>
      </c>
      <c r="I361" s="38">
        <v>0.0</v>
      </c>
      <c r="J361" s="38">
        <v>0.0</v>
      </c>
      <c r="K361" s="38">
        <v>0.0</v>
      </c>
      <c r="L361" s="38">
        <v>0.0</v>
      </c>
      <c r="M361" s="38">
        <v>0.0</v>
      </c>
      <c r="N361" s="38">
        <v>0.0</v>
      </c>
      <c r="O361" s="38">
        <v>0.0</v>
      </c>
      <c r="P361" s="38">
        <v>0.0</v>
      </c>
      <c r="Q361" s="38">
        <v>0.0</v>
      </c>
      <c r="R361" s="38">
        <v>0.0</v>
      </c>
      <c r="S361" s="38">
        <v>0.0</v>
      </c>
      <c r="T361" s="38">
        <v>0.0</v>
      </c>
      <c r="U361" s="38">
        <v>0.0</v>
      </c>
      <c r="V361" s="38">
        <v>0.0</v>
      </c>
      <c r="W361" s="38">
        <v>0.0</v>
      </c>
      <c r="X361" s="38">
        <v>0.0</v>
      </c>
      <c r="Y361" s="38">
        <v>0.0</v>
      </c>
      <c r="Z361" s="38">
        <v>0.0</v>
      </c>
      <c r="AA361" s="38">
        <v>0.0</v>
      </c>
      <c r="AB361" s="38">
        <v>0.0</v>
      </c>
      <c r="AC361" s="38">
        <v>0.0</v>
      </c>
      <c r="AD361" s="38">
        <v>0.0</v>
      </c>
    </row>
    <row r="362">
      <c r="A362" s="32">
        <v>1.0</v>
      </c>
      <c r="B362" s="34" t="s">
        <v>576</v>
      </c>
      <c r="C362" s="29" t="s">
        <v>518</v>
      </c>
      <c r="D362" s="43"/>
      <c r="E362" s="38">
        <v>0.0</v>
      </c>
      <c r="F362" s="38">
        <v>0.0</v>
      </c>
      <c r="G362" s="38">
        <v>0.0</v>
      </c>
      <c r="H362" s="38">
        <v>0.0</v>
      </c>
      <c r="I362" s="38">
        <v>0.0</v>
      </c>
      <c r="J362" s="38">
        <v>0.0</v>
      </c>
      <c r="K362" s="38">
        <v>0.0</v>
      </c>
      <c r="L362" s="38">
        <v>0.0</v>
      </c>
      <c r="M362" s="38">
        <v>0.0</v>
      </c>
      <c r="N362" s="38">
        <v>0.0</v>
      </c>
      <c r="O362" s="38">
        <v>0.0</v>
      </c>
      <c r="P362" s="38">
        <v>0.0</v>
      </c>
      <c r="Q362" s="38">
        <v>0.0</v>
      </c>
      <c r="R362" s="38">
        <v>0.0</v>
      </c>
      <c r="S362" s="38">
        <v>0.0</v>
      </c>
      <c r="T362" s="38">
        <v>0.0</v>
      </c>
      <c r="U362" s="38">
        <v>0.0</v>
      </c>
      <c r="V362" s="38">
        <v>0.0</v>
      </c>
      <c r="W362" s="38">
        <v>0.0</v>
      </c>
      <c r="X362" s="38">
        <v>0.0</v>
      </c>
      <c r="Y362" s="38">
        <v>0.0</v>
      </c>
      <c r="Z362" s="38">
        <v>0.0</v>
      </c>
      <c r="AA362" s="38">
        <v>0.0</v>
      </c>
      <c r="AB362" s="38">
        <v>0.0</v>
      </c>
      <c r="AC362" s="38">
        <v>0.0</v>
      </c>
      <c r="AD362" s="38">
        <v>0.0</v>
      </c>
    </row>
    <row r="363">
      <c r="A363" s="32">
        <v>1.0</v>
      </c>
      <c r="B363" s="34" t="s">
        <v>577</v>
      </c>
      <c r="C363" s="29" t="s">
        <v>518</v>
      </c>
      <c r="D363" s="43"/>
      <c r="E363" s="38">
        <v>0.0</v>
      </c>
      <c r="F363" s="38">
        <v>0.0</v>
      </c>
      <c r="G363" s="38">
        <v>0.0</v>
      </c>
      <c r="H363" s="38">
        <v>0.0</v>
      </c>
      <c r="I363" s="38">
        <v>0.0</v>
      </c>
      <c r="J363" s="38">
        <v>0.0</v>
      </c>
      <c r="K363" s="38">
        <v>0.0</v>
      </c>
      <c r="L363" s="38">
        <v>0.0</v>
      </c>
      <c r="M363" s="38">
        <v>0.0</v>
      </c>
      <c r="N363" s="38">
        <v>0.0</v>
      </c>
      <c r="O363" s="38">
        <v>0.0</v>
      </c>
      <c r="P363" s="38">
        <v>0.0</v>
      </c>
      <c r="Q363" s="38">
        <v>0.0</v>
      </c>
      <c r="R363" s="38">
        <v>0.0</v>
      </c>
      <c r="S363" s="38">
        <v>0.0</v>
      </c>
      <c r="T363" s="38">
        <v>0.0</v>
      </c>
      <c r="U363" s="38">
        <v>0.0</v>
      </c>
      <c r="V363" s="38">
        <v>0.0</v>
      </c>
      <c r="W363" s="38">
        <v>0.0</v>
      </c>
      <c r="X363" s="38">
        <v>0.0</v>
      </c>
      <c r="Y363" s="38">
        <v>0.0</v>
      </c>
      <c r="Z363" s="38">
        <v>0.0</v>
      </c>
      <c r="AA363" s="38">
        <v>0.0</v>
      </c>
      <c r="AB363" s="38">
        <v>0.0</v>
      </c>
      <c r="AC363" s="38">
        <v>0.0</v>
      </c>
      <c r="AD363" s="38">
        <v>0.0</v>
      </c>
    </row>
    <row r="364">
      <c r="A364" s="32">
        <v>2.0</v>
      </c>
      <c r="B364" s="34" t="s">
        <v>579</v>
      </c>
      <c r="C364" s="29" t="s">
        <v>518</v>
      </c>
      <c r="D364" s="43"/>
      <c r="E364" s="38">
        <v>0.0</v>
      </c>
      <c r="F364" s="38">
        <v>0.0</v>
      </c>
      <c r="G364" s="38">
        <v>0.0</v>
      </c>
      <c r="H364" s="38">
        <v>0.0</v>
      </c>
      <c r="I364" s="38">
        <v>0.0</v>
      </c>
      <c r="J364" s="38">
        <v>0.0</v>
      </c>
      <c r="K364" s="38">
        <v>0.0</v>
      </c>
      <c r="L364" s="38">
        <v>0.0</v>
      </c>
      <c r="M364" s="38">
        <v>0.0</v>
      </c>
      <c r="N364" s="38">
        <v>0.0</v>
      </c>
      <c r="O364" s="38">
        <v>0.0</v>
      </c>
      <c r="P364" s="38">
        <v>0.0</v>
      </c>
      <c r="Q364" s="38">
        <v>0.0</v>
      </c>
      <c r="R364" s="38">
        <v>0.0</v>
      </c>
      <c r="S364" s="38">
        <v>0.0</v>
      </c>
      <c r="T364" s="38">
        <v>0.0</v>
      </c>
      <c r="U364" s="38">
        <v>0.0</v>
      </c>
      <c r="V364" s="38">
        <v>0.0</v>
      </c>
      <c r="W364" s="38">
        <v>0.0</v>
      </c>
      <c r="X364" s="38">
        <v>0.0</v>
      </c>
      <c r="Y364" s="38">
        <v>0.0</v>
      </c>
      <c r="Z364" s="38">
        <v>0.0</v>
      </c>
      <c r="AA364" s="38">
        <v>0.0</v>
      </c>
      <c r="AB364" s="38">
        <v>0.0</v>
      </c>
      <c r="AC364" s="38">
        <v>0.0</v>
      </c>
      <c r="AD364" s="38">
        <v>0.0</v>
      </c>
    </row>
    <row r="365">
      <c r="A365" s="32">
        <v>2.0</v>
      </c>
      <c r="B365" s="34" t="s">
        <v>580</v>
      </c>
      <c r="C365" s="29" t="s">
        <v>518</v>
      </c>
      <c r="D365" s="43"/>
      <c r="E365" s="38">
        <v>0.0</v>
      </c>
      <c r="F365" s="38">
        <v>0.0</v>
      </c>
      <c r="G365" s="38">
        <v>0.0</v>
      </c>
      <c r="H365" s="38">
        <v>0.0</v>
      </c>
      <c r="I365" s="38">
        <v>0.0</v>
      </c>
      <c r="J365" s="38">
        <v>0.0</v>
      </c>
      <c r="K365" s="38">
        <v>0.0</v>
      </c>
      <c r="L365" s="38">
        <v>0.0</v>
      </c>
      <c r="M365" s="38">
        <v>0.0</v>
      </c>
      <c r="N365" s="38">
        <v>0.0</v>
      </c>
      <c r="O365" s="38">
        <v>0.0</v>
      </c>
      <c r="P365" s="38">
        <v>0.0</v>
      </c>
      <c r="Q365" s="38">
        <v>0.0</v>
      </c>
      <c r="R365" s="38">
        <v>0.0</v>
      </c>
      <c r="S365" s="38">
        <v>0.0</v>
      </c>
      <c r="T365" s="38">
        <v>0.0</v>
      </c>
      <c r="U365" s="38">
        <v>0.0</v>
      </c>
      <c r="V365" s="38">
        <v>0.0</v>
      </c>
      <c r="W365" s="38">
        <v>0.0</v>
      </c>
      <c r="X365" s="38">
        <v>0.0</v>
      </c>
      <c r="Y365" s="38">
        <v>0.0</v>
      </c>
      <c r="Z365" s="38">
        <v>0.0</v>
      </c>
      <c r="AA365" s="38">
        <v>0.0</v>
      </c>
      <c r="AB365" s="38">
        <v>0.0</v>
      </c>
      <c r="AC365" s="38">
        <v>0.0</v>
      </c>
      <c r="AD365" s="38">
        <v>0.0</v>
      </c>
    </row>
    <row r="366">
      <c r="A366" s="32">
        <v>2.0</v>
      </c>
      <c r="B366" s="34" t="s">
        <v>582</v>
      </c>
      <c r="C366" s="29" t="s">
        <v>518</v>
      </c>
      <c r="D366" s="43"/>
      <c r="E366" s="38">
        <v>0.0</v>
      </c>
      <c r="F366" s="38">
        <v>0.0</v>
      </c>
      <c r="G366" s="38">
        <v>0.0</v>
      </c>
      <c r="H366" s="38">
        <v>0.0</v>
      </c>
      <c r="I366" s="38">
        <v>0.0</v>
      </c>
      <c r="J366" s="38">
        <v>0.0</v>
      </c>
      <c r="K366" s="38">
        <v>0.0</v>
      </c>
      <c r="L366" s="38">
        <v>0.0</v>
      </c>
      <c r="M366" s="38">
        <v>0.0</v>
      </c>
      <c r="N366" s="38">
        <v>0.0</v>
      </c>
      <c r="O366" s="38">
        <v>0.0</v>
      </c>
      <c r="P366" s="38">
        <v>0.0</v>
      </c>
      <c r="Q366" s="38">
        <v>0.0</v>
      </c>
      <c r="R366" s="38">
        <v>0.0</v>
      </c>
      <c r="S366" s="38">
        <v>0.0</v>
      </c>
      <c r="T366" s="38">
        <v>0.0</v>
      </c>
      <c r="U366" s="38">
        <v>0.0</v>
      </c>
      <c r="V366" s="38">
        <v>0.0</v>
      </c>
      <c r="W366" s="38">
        <v>0.0</v>
      </c>
      <c r="X366" s="38">
        <v>0.0</v>
      </c>
      <c r="Y366" s="38">
        <v>0.0</v>
      </c>
      <c r="Z366" s="38">
        <v>0.0</v>
      </c>
      <c r="AA366" s="38">
        <v>0.0</v>
      </c>
      <c r="AB366" s="38">
        <v>0.0</v>
      </c>
      <c r="AC366" s="38">
        <v>0.0</v>
      </c>
      <c r="AD366" s="38">
        <v>0.0</v>
      </c>
    </row>
    <row r="367">
      <c r="A367" s="32">
        <v>2.0</v>
      </c>
      <c r="B367" s="34" t="s">
        <v>583</v>
      </c>
      <c r="C367" s="29" t="s">
        <v>518</v>
      </c>
      <c r="D367" s="43"/>
      <c r="E367" s="38">
        <v>0.0</v>
      </c>
      <c r="F367" s="38">
        <v>0.0</v>
      </c>
      <c r="G367" s="38">
        <v>0.0</v>
      </c>
      <c r="H367" s="38">
        <v>0.0</v>
      </c>
      <c r="I367" s="38">
        <v>0.0</v>
      </c>
      <c r="J367" s="38">
        <v>0.0</v>
      </c>
      <c r="K367" s="38">
        <v>0.0</v>
      </c>
      <c r="L367" s="38">
        <v>0.0</v>
      </c>
      <c r="M367" s="38">
        <v>0.0</v>
      </c>
      <c r="N367" s="38">
        <v>0.0</v>
      </c>
      <c r="O367" s="38">
        <v>0.0</v>
      </c>
      <c r="P367" s="38">
        <v>0.0</v>
      </c>
      <c r="Q367" s="38">
        <v>0.0</v>
      </c>
      <c r="R367" s="38">
        <v>0.0</v>
      </c>
      <c r="S367" s="38">
        <v>0.0</v>
      </c>
      <c r="T367" s="38">
        <v>0.0</v>
      </c>
      <c r="U367" s="38">
        <v>0.0</v>
      </c>
      <c r="V367" s="38">
        <v>0.0</v>
      </c>
      <c r="W367" s="38">
        <v>0.0</v>
      </c>
      <c r="X367" s="38">
        <v>0.0</v>
      </c>
      <c r="Y367" s="38">
        <v>0.0</v>
      </c>
      <c r="Z367" s="38">
        <v>0.0</v>
      </c>
      <c r="AA367" s="38">
        <v>0.0</v>
      </c>
      <c r="AB367" s="38">
        <v>0.0</v>
      </c>
      <c r="AC367" s="38">
        <v>0.0</v>
      </c>
      <c r="AD367" s="38">
        <v>0.0</v>
      </c>
    </row>
    <row r="368">
      <c r="A368" s="32">
        <v>2.0</v>
      </c>
      <c r="B368" s="34" t="s">
        <v>584</v>
      </c>
      <c r="C368" s="29" t="s">
        <v>518</v>
      </c>
      <c r="D368" s="43"/>
      <c r="E368" s="38">
        <v>0.0</v>
      </c>
      <c r="F368" s="38">
        <v>0.0</v>
      </c>
      <c r="G368" s="38">
        <v>0.0</v>
      </c>
      <c r="H368" s="38">
        <v>0.0</v>
      </c>
      <c r="I368" s="38">
        <v>0.0</v>
      </c>
      <c r="J368" s="38">
        <v>0.0</v>
      </c>
      <c r="K368" s="38">
        <v>0.0</v>
      </c>
      <c r="L368" s="38">
        <v>0.0</v>
      </c>
      <c r="M368" s="38">
        <v>0.0</v>
      </c>
      <c r="N368" s="38">
        <v>0.0</v>
      </c>
      <c r="O368" s="38">
        <v>0.0</v>
      </c>
      <c r="P368" s="38">
        <v>0.0</v>
      </c>
      <c r="Q368" s="38">
        <v>0.0</v>
      </c>
      <c r="R368" s="38">
        <v>0.0</v>
      </c>
      <c r="S368" s="38">
        <v>0.0</v>
      </c>
      <c r="T368" s="38">
        <v>0.0</v>
      </c>
      <c r="U368" s="38">
        <v>0.0</v>
      </c>
      <c r="V368" s="38">
        <v>0.0</v>
      </c>
      <c r="W368" s="38">
        <v>0.0</v>
      </c>
      <c r="X368" s="38">
        <v>0.0</v>
      </c>
      <c r="Y368" s="38">
        <v>0.0</v>
      </c>
      <c r="Z368" s="38">
        <v>0.0</v>
      </c>
      <c r="AA368" s="38">
        <v>0.0</v>
      </c>
      <c r="AB368" s="38">
        <v>0.0</v>
      </c>
      <c r="AC368" s="38">
        <v>0.0</v>
      </c>
      <c r="AD368" s="38">
        <v>0.0</v>
      </c>
    </row>
    <row r="369">
      <c r="A369" s="32">
        <v>2.0</v>
      </c>
      <c r="B369" s="34" t="s">
        <v>586</v>
      </c>
      <c r="C369" s="29" t="s">
        <v>518</v>
      </c>
      <c r="D369" s="43"/>
      <c r="E369" s="38">
        <v>0.0</v>
      </c>
      <c r="F369" s="38">
        <v>0.0</v>
      </c>
      <c r="G369" s="38">
        <v>0.0</v>
      </c>
      <c r="H369" s="38">
        <v>0.0</v>
      </c>
      <c r="I369" s="38">
        <v>0.0</v>
      </c>
      <c r="J369" s="38">
        <v>0.0</v>
      </c>
      <c r="K369" s="38">
        <v>0.0</v>
      </c>
      <c r="L369" s="38">
        <v>0.0</v>
      </c>
      <c r="M369" s="38">
        <v>0.0</v>
      </c>
      <c r="N369" s="38">
        <v>0.0</v>
      </c>
      <c r="O369" s="38">
        <v>0.0</v>
      </c>
      <c r="P369" s="38">
        <v>0.0</v>
      </c>
      <c r="Q369" s="38">
        <v>0.0</v>
      </c>
      <c r="R369" s="38">
        <v>0.0</v>
      </c>
      <c r="S369" s="38">
        <v>0.0</v>
      </c>
      <c r="T369" s="38">
        <v>0.0</v>
      </c>
      <c r="U369" s="38">
        <v>0.0</v>
      </c>
      <c r="V369" s="38">
        <v>0.0</v>
      </c>
      <c r="W369" s="38">
        <v>0.0</v>
      </c>
      <c r="X369" s="38">
        <v>0.0</v>
      </c>
      <c r="Y369" s="38">
        <v>0.0</v>
      </c>
      <c r="Z369" s="38">
        <v>0.0</v>
      </c>
      <c r="AA369" s="38">
        <v>0.0</v>
      </c>
      <c r="AB369" s="38">
        <v>0.0</v>
      </c>
      <c r="AC369" s="38">
        <v>0.0</v>
      </c>
      <c r="AD369" s="38">
        <v>0.0</v>
      </c>
    </row>
    <row r="370">
      <c r="A370" s="32">
        <v>2.0</v>
      </c>
      <c r="B370" s="34" t="s">
        <v>587</v>
      </c>
      <c r="C370" s="29" t="s">
        <v>518</v>
      </c>
      <c r="D370" s="43"/>
      <c r="E370" s="38">
        <v>0.0</v>
      </c>
      <c r="F370" s="38">
        <v>0.0</v>
      </c>
      <c r="G370" s="38">
        <v>0.0</v>
      </c>
      <c r="H370" s="38">
        <v>0.0</v>
      </c>
      <c r="I370" s="38">
        <v>0.0</v>
      </c>
      <c r="J370" s="38">
        <v>0.0</v>
      </c>
      <c r="K370" s="38">
        <v>0.0</v>
      </c>
      <c r="L370" s="38">
        <v>0.0</v>
      </c>
      <c r="M370" s="38">
        <v>0.0</v>
      </c>
      <c r="N370" s="38">
        <v>0.0</v>
      </c>
      <c r="O370" s="38">
        <v>0.0</v>
      </c>
      <c r="P370" s="38">
        <v>0.0</v>
      </c>
      <c r="Q370" s="38">
        <v>0.0</v>
      </c>
      <c r="R370" s="38">
        <v>0.0</v>
      </c>
      <c r="S370" s="38">
        <v>0.0</v>
      </c>
      <c r="T370" s="38">
        <v>0.0</v>
      </c>
      <c r="U370" s="38">
        <v>0.0</v>
      </c>
      <c r="V370" s="38">
        <v>0.0</v>
      </c>
      <c r="W370" s="38">
        <v>0.0</v>
      </c>
      <c r="X370" s="38">
        <v>0.0</v>
      </c>
      <c r="Y370" s="38">
        <v>0.0</v>
      </c>
      <c r="Z370" s="38">
        <v>0.0</v>
      </c>
      <c r="AA370" s="38">
        <v>0.0</v>
      </c>
      <c r="AB370" s="38">
        <v>0.0</v>
      </c>
      <c r="AC370" s="38">
        <v>0.0</v>
      </c>
      <c r="AD370" s="38">
        <v>0.0</v>
      </c>
    </row>
    <row r="371">
      <c r="A371" s="32">
        <v>2.0</v>
      </c>
      <c r="B371" s="34" t="s">
        <v>588</v>
      </c>
      <c r="C371" s="29" t="s">
        <v>518</v>
      </c>
      <c r="D371" s="43"/>
      <c r="E371" s="38">
        <v>0.0</v>
      </c>
      <c r="F371" s="38">
        <v>0.0</v>
      </c>
      <c r="G371" s="38">
        <v>0.0</v>
      </c>
      <c r="H371" s="38">
        <v>0.0</v>
      </c>
      <c r="I371" s="38">
        <v>0.0</v>
      </c>
      <c r="J371" s="38">
        <v>0.0</v>
      </c>
      <c r="K371" s="38">
        <v>0.0</v>
      </c>
      <c r="L371" s="38">
        <v>0.0</v>
      </c>
      <c r="M371" s="38">
        <v>0.0</v>
      </c>
      <c r="N371" s="38">
        <v>0.0</v>
      </c>
      <c r="O371" s="38">
        <v>0.0</v>
      </c>
      <c r="P371" s="38">
        <v>0.0</v>
      </c>
      <c r="Q371" s="38">
        <v>0.0</v>
      </c>
      <c r="R371" s="38">
        <v>0.0</v>
      </c>
      <c r="S371" s="38">
        <v>0.0</v>
      </c>
      <c r="T371" s="38">
        <v>0.0</v>
      </c>
      <c r="U371" s="38">
        <v>0.0</v>
      </c>
      <c r="V371" s="38">
        <v>0.0</v>
      </c>
      <c r="W371" s="38">
        <v>0.0</v>
      </c>
      <c r="X371" s="38">
        <v>0.0</v>
      </c>
      <c r="Y371" s="38">
        <v>0.0</v>
      </c>
      <c r="Z371" s="38">
        <v>0.0</v>
      </c>
      <c r="AA371" s="38">
        <v>0.0</v>
      </c>
      <c r="AB371" s="38">
        <v>0.0</v>
      </c>
      <c r="AC371" s="38">
        <v>0.0</v>
      </c>
      <c r="AD371" s="38">
        <v>0.0</v>
      </c>
    </row>
    <row r="372">
      <c r="A372" s="32">
        <v>2.0</v>
      </c>
      <c r="B372" s="34" t="s">
        <v>590</v>
      </c>
      <c r="C372" s="29" t="s">
        <v>518</v>
      </c>
      <c r="D372" s="43"/>
      <c r="E372" s="38">
        <v>0.0</v>
      </c>
      <c r="F372" s="38">
        <v>0.0</v>
      </c>
      <c r="G372" s="38">
        <v>0.0</v>
      </c>
      <c r="H372" s="38">
        <v>0.0</v>
      </c>
      <c r="I372" s="38">
        <v>0.0</v>
      </c>
      <c r="J372" s="38">
        <v>0.0</v>
      </c>
      <c r="K372" s="38">
        <v>0.0</v>
      </c>
      <c r="L372" s="38">
        <v>0.0</v>
      </c>
      <c r="M372" s="38">
        <v>0.0</v>
      </c>
      <c r="N372" s="38">
        <v>0.0</v>
      </c>
      <c r="O372" s="38">
        <v>0.0</v>
      </c>
      <c r="P372" s="38">
        <v>0.0</v>
      </c>
      <c r="Q372" s="38">
        <v>0.0</v>
      </c>
      <c r="R372" s="38">
        <v>0.0</v>
      </c>
      <c r="S372" s="38">
        <v>0.0</v>
      </c>
      <c r="T372" s="38">
        <v>0.0</v>
      </c>
      <c r="U372" s="38">
        <v>0.0</v>
      </c>
      <c r="V372" s="38">
        <v>0.0</v>
      </c>
      <c r="W372" s="38">
        <v>0.0</v>
      </c>
      <c r="X372" s="38">
        <v>0.0</v>
      </c>
      <c r="Y372" s="38">
        <v>0.0</v>
      </c>
      <c r="Z372" s="38">
        <v>0.0</v>
      </c>
      <c r="AA372" s="38">
        <v>0.0</v>
      </c>
      <c r="AB372" s="38">
        <v>0.0</v>
      </c>
      <c r="AC372" s="38">
        <v>0.0</v>
      </c>
      <c r="AD372" s="38">
        <v>0.0</v>
      </c>
    </row>
    <row r="373">
      <c r="A373" s="32">
        <v>2.0</v>
      </c>
      <c r="B373" s="34" t="s">
        <v>591</v>
      </c>
      <c r="C373" s="29" t="s">
        <v>518</v>
      </c>
      <c r="D373" s="43"/>
      <c r="E373" s="38">
        <v>0.0</v>
      </c>
      <c r="F373" s="38">
        <v>0.0</v>
      </c>
      <c r="G373" s="38">
        <v>0.0</v>
      </c>
      <c r="H373" s="38">
        <v>0.0</v>
      </c>
      <c r="I373" s="38">
        <v>0.0</v>
      </c>
      <c r="J373" s="38">
        <v>0.0</v>
      </c>
      <c r="K373" s="38">
        <v>0.0</v>
      </c>
      <c r="L373" s="38">
        <v>0.0</v>
      </c>
      <c r="M373" s="38">
        <v>0.0</v>
      </c>
      <c r="N373" s="38">
        <v>0.0</v>
      </c>
      <c r="O373" s="38">
        <v>0.0</v>
      </c>
      <c r="P373" s="38">
        <v>0.0</v>
      </c>
      <c r="Q373" s="38">
        <v>0.0</v>
      </c>
      <c r="R373" s="38">
        <v>0.0</v>
      </c>
      <c r="S373" s="38">
        <v>0.0</v>
      </c>
      <c r="T373" s="38">
        <v>0.0</v>
      </c>
      <c r="U373" s="38">
        <v>0.0</v>
      </c>
      <c r="V373" s="38">
        <v>0.0</v>
      </c>
      <c r="W373" s="38">
        <v>0.0</v>
      </c>
      <c r="X373" s="38">
        <v>0.0</v>
      </c>
      <c r="Y373" s="38">
        <v>0.0</v>
      </c>
      <c r="Z373" s="38">
        <v>0.0</v>
      </c>
      <c r="AA373" s="38">
        <v>0.0</v>
      </c>
      <c r="AB373" s="38">
        <v>0.0</v>
      </c>
      <c r="AC373" s="38">
        <v>0.0</v>
      </c>
      <c r="AD373" s="38">
        <v>0.0</v>
      </c>
    </row>
    <row r="374">
      <c r="A374" s="32">
        <v>2.0</v>
      </c>
      <c r="B374" s="34" t="s">
        <v>592</v>
      </c>
      <c r="C374" s="29" t="s">
        <v>518</v>
      </c>
      <c r="D374" s="43"/>
      <c r="E374" s="38">
        <v>0.0</v>
      </c>
      <c r="F374" s="38">
        <v>0.0</v>
      </c>
      <c r="G374" s="38">
        <v>0.0</v>
      </c>
      <c r="H374" s="38">
        <v>0.0</v>
      </c>
      <c r="I374" s="38">
        <v>0.0</v>
      </c>
      <c r="J374" s="38">
        <v>0.0</v>
      </c>
      <c r="K374" s="38">
        <v>0.0</v>
      </c>
      <c r="L374" s="38">
        <v>0.0</v>
      </c>
      <c r="M374" s="38">
        <v>0.0</v>
      </c>
      <c r="N374" s="38">
        <v>0.0</v>
      </c>
      <c r="O374" s="38">
        <v>0.0</v>
      </c>
      <c r="P374" s="38">
        <v>0.0</v>
      </c>
      <c r="Q374" s="38">
        <v>0.0</v>
      </c>
      <c r="R374" s="38">
        <v>0.0</v>
      </c>
      <c r="S374" s="38">
        <v>0.0</v>
      </c>
      <c r="T374" s="38">
        <v>0.0</v>
      </c>
      <c r="U374" s="38">
        <v>0.0</v>
      </c>
      <c r="V374" s="38">
        <v>0.0</v>
      </c>
      <c r="W374" s="38">
        <v>0.0</v>
      </c>
      <c r="X374" s="38">
        <v>0.0</v>
      </c>
      <c r="Y374" s="38">
        <v>0.0</v>
      </c>
      <c r="Z374" s="38">
        <v>0.0</v>
      </c>
      <c r="AA374" s="38">
        <v>0.0</v>
      </c>
      <c r="AB374" s="38">
        <v>0.0</v>
      </c>
      <c r="AC374" s="38">
        <v>0.0</v>
      </c>
      <c r="AD374" s="38">
        <v>0.0</v>
      </c>
    </row>
    <row r="375">
      <c r="A375" s="32">
        <v>2.0</v>
      </c>
      <c r="B375" s="34" t="s">
        <v>593</v>
      </c>
      <c r="C375" s="29" t="s">
        <v>518</v>
      </c>
      <c r="D375" s="43"/>
      <c r="E375" s="38">
        <v>0.0</v>
      </c>
      <c r="F375" s="38">
        <v>0.0</v>
      </c>
      <c r="G375" s="38">
        <v>0.0</v>
      </c>
      <c r="H375" s="38">
        <v>0.0</v>
      </c>
      <c r="I375" s="38">
        <v>0.0</v>
      </c>
      <c r="J375" s="38">
        <v>0.0</v>
      </c>
      <c r="K375" s="38">
        <v>0.0</v>
      </c>
      <c r="L375" s="38">
        <v>0.0</v>
      </c>
      <c r="M375" s="38">
        <v>0.0</v>
      </c>
      <c r="N375" s="38">
        <v>0.0</v>
      </c>
      <c r="O375" s="38">
        <v>0.0</v>
      </c>
      <c r="P375" s="38">
        <v>0.0</v>
      </c>
      <c r="Q375" s="38">
        <v>0.0</v>
      </c>
      <c r="R375" s="38">
        <v>0.0</v>
      </c>
      <c r="S375" s="38">
        <v>0.0</v>
      </c>
      <c r="T375" s="38">
        <v>0.0</v>
      </c>
      <c r="U375" s="38">
        <v>0.0</v>
      </c>
      <c r="V375" s="38">
        <v>0.0</v>
      </c>
      <c r="W375" s="38">
        <v>0.0</v>
      </c>
      <c r="X375" s="38">
        <v>0.0</v>
      </c>
      <c r="Y375" s="38">
        <v>0.0</v>
      </c>
      <c r="Z375" s="38">
        <v>0.0</v>
      </c>
      <c r="AA375" s="38">
        <v>0.0</v>
      </c>
      <c r="AB375" s="38">
        <v>0.0</v>
      </c>
      <c r="AC375" s="38">
        <v>0.0</v>
      </c>
      <c r="AD375" s="38">
        <v>0.0</v>
      </c>
    </row>
    <row r="376">
      <c r="A376" s="32">
        <v>2.0</v>
      </c>
      <c r="B376" s="34" t="s">
        <v>595</v>
      </c>
      <c r="C376" s="29" t="s">
        <v>518</v>
      </c>
      <c r="D376" s="43"/>
      <c r="E376" s="38">
        <v>0.0</v>
      </c>
      <c r="F376" s="38">
        <v>0.0</v>
      </c>
      <c r="G376" s="38">
        <v>0.0</v>
      </c>
      <c r="H376" s="38">
        <v>0.0</v>
      </c>
      <c r="I376" s="38">
        <v>0.0</v>
      </c>
      <c r="J376" s="38">
        <v>0.0</v>
      </c>
      <c r="K376" s="38">
        <v>0.0</v>
      </c>
      <c r="L376" s="38">
        <v>0.0</v>
      </c>
      <c r="M376" s="38">
        <v>0.0</v>
      </c>
      <c r="N376" s="38">
        <v>0.0</v>
      </c>
      <c r="O376" s="38">
        <v>0.0</v>
      </c>
      <c r="P376" s="38">
        <v>0.0</v>
      </c>
      <c r="Q376" s="38">
        <v>0.0</v>
      </c>
      <c r="R376" s="38">
        <v>0.0</v>
      </c>
      <c r="S376" s="38">
        <v>0.0</v>
      </c>
      <c r="T376" s="38">
        <v>0.0</v>
      </c>
      <c r="U376" s="38">
        <v>0.0</v>
      </c>
      <c r="V376" s="38">
        <v>0.0</v>
      </c>
      <c r="W376" s="38">
        <v>0.0</v>
      </c>
      <c r="X376" s="38">
        <v>0.0</v>
      </c>
      <c r="Y376" s="38">
        <v>0.0</v>
      </c>
      <c r="Z376" s="38">
        <v>0.0</v>
      </c>
      <c r="AA376" s="38">
        <v>0.0</v>
      </c>
      <c r="AB376" s="38">
        <v>0.0</v>
      </c>
      <c r="AC376" s="38">
        <v>0.0</v>
      </c>
      <c r="AD376" s="38">
        <v>0.0</v>
      </c>
    </row>
    <row r="377">
      <c r="A377" s="32">
        <v>2.0</v>
      </c>
      <c r="B377" s="34" t="s">
        <v>596</v>
      </c>
      <c r="C377" s="29" t="s">
        <v>518</v>
      </c>
      <c r="D377" s="43"/>
      <c r="E377" s="38">
        <v>0.0</v>
      </c>
      <c r="F377" s="38">
        <v>0.0</v>
      </c>
      <c r="G377" s="38">
        <v>0.0</v>
      </c>
      <c r="H377" s="38">
        <v>0.0</v>
      </c>
      <c r="I377" s="38">
        <v>0.0</v>
      </c>
      <c r="J377" s="38">
        <v>0.0</v>
      </c>
      <c r="K377" s="38">
        <v>0.0</v>
      </c>
      <c r="L377" s="38">
        <v>0.0</v>
      </c>
      <c r="M377" s="38">
        <v>0.0</v>
      </c>
      <c r="N377" s="38">
        <v>0.0</v>
      </c>
      <c r="O377" s="38">
        <v>0.0</v>
      </c>
      <c r="P377" s="38">
        <v>0.0</v>
      </c>
      <c r="Q377" s="38">
        <v>0.0</v>
      </c>
      <c r="R377" s="38">
        <v>0.0</v>
      </c>
      <c r="S377" s="38">
        <v>0.0</v>
      </c>
      <c r="T377" s="38">
        <v>0.0</v>
      </c>
      <c r="U377" s="38">
        <v>0.0</v>
      </c>
      <c r="V377" s="38">
        <v>0.0</v>
      </c>
      <c r="W377" s="38">
        <v>0.0</v>
      </c>
      <c r="X377" s="38">
        <v>0.0</v>
      </c>
      <c r="Y377" s="38">
        <v>0.0</v>
      </c>
      <c r="Z377" s="38">
        <v>0.0</v>
      </c>
      <c r="AA377" s="38">
        <v>0.0</v>
      </c>
      <c r="AB377" s="38">
        <v>0.0</v>
      </c>
      <c r="AC377" s="38">
        <v>0.0</v>
      </c>
      <c r="AD377" s="38">
        <v>0.0</v>
      </c>
    </row>
    <row r="378">
      <c r="A378" s="32">
        <v>2.0</v>
      </c>
      <c r="B378" s="34" t="s">
        <v>597</v>
      </c>
      <c r="C378" s="29" t="s">
        <v>518</v>
      </c>
      <c r="D378" s="43"/>
      <c r="E378" s="38">
        <v>0.0</v>
      </c>
      <c r="F378" s="38">
        <v>0.0</v>
      </c>
      <c r="G378" s="38">
        <v>0.0</v>
      </c>
      <c r="H378" s="38">
        <v>0.0</v>
      </c>
      <c r="I378" s="38">
        <v>0.0</v>
      </c>
      <c r="J378" s="38">
        <v>0.0</v>
      </c>
      <c r="K378" s="38">
        <v>0.0</v>
      </c>
      <c r="L378" s="38">
        <v>0.0</v>
      </c>
      <c r="M378" s="38">
        <v>0.0</v>
      </c>
      <c r="N378" s="38">
        <v>0.0</v>
      </c>
      <c r="O378" s="38">
        <v>0.0</v>
      </c>
      <c r="P378" s="38">
        <v>0.0</v>
      </c>
      <c r="Q378" s="38">
        <v>0.0</v>
      </c>
      <c r="R378" s="38">
        <v>0.0</v>
      </c>
      <c r="S378" s="38">
        <v>0.0</v>
      </c>
      <c r="T378" s="38">
        <v>0.0</v>
      </c>
      <c r="U378" s="38">
        <v>0.0</v>
      </c>
      <c r="V378" s="38">
        <v>0.0</v>
      </c>
      <c r="W378" s="38">
        <v>0.0</v>
      </c>
      <c r="X378" s="38">
        <v>0.0</v>
      </c>
      <c r="Y378" s="38">
        <v>0.0</v>
      </c>
      <c r="Z378" s="38">
        <v>0.0</v>
      </c>
      <c r="AA378" s="38">
        <v>0.0</v>
      </c>
      <c r="AB378" s="38">
        <v>0.0</v>
      </c>
      <c r="AC378" s="38">
        <v>0.0</v>
      </c>
      <c r="AD378" s="38">
        <v>0.0</v>
      </c>
    </row>
    <row r="379">
      <c r="A379" s="32">
        <v>2.0</v>
      </c>
      <c r="B379" s="34" t="s">
        <v>599</v>
      </c>
      <c r="C379" s="29" t="s">
        <v>518</v>
      </c>
      <c r="D379" s="43"/>
      <c r="E379" s="38">
        <v>0.0</v>
      </c>
      <c r="F379" s="38">
        <v>0.0</v>
      </c>
      <c r="G379" s="38">
        <v>0.0</v>
      </c>
      <c r="H379" s="38">
        <v>0.0</v>
      </c>
      <c r="I379" s="38">
        <v>0.0</v>
      </c>
      <c r="J379" s="38">
        <v>0.0</v>
      </c>
      <c r="K379" s="38">
        <v>0.0</v>
      </c>
      <c r="L379" s="38">
        <v>0.0</v>
      </c>
      <c r="M379" s="38">
        <v>0.0</v>
      </c>
      <c r="N379" s="38">
        <v>0.0</v>
      </c>
      <c r="O379" s="38">
        <v>0.0</v>
      </c>
      <c r="P379" s="38">
        <v>0.0</v>
      </c>
      <c r="Q379" s="38">
        <v>0.0</v>
      </c>
      <c r="R379" s="38">
        <v>0.0</v>
      </c>
      <c r="S379" s="38">
        <v>0.0</v>
      </c>
      <c r="T379" s="38">
        <v>0.0</v>
      </c>
      <c r="U379" s="38">
        <v>0.0</v>
      </c>
      <c r="V379" s="38">
        <v>0.0</v>
      </c>
      <c r="W379" s="38">
        <v>0.0</v>
      </c>
      <c r="X379" s="38">
        <v>0.0</v>
      </c>
      <c r="Y379" s="38">
        <v>0.0</v>
      </c>
      <c r="Z379" s="38">
        <v>0.0</v>
      </c>
      <c r="AA379" s="38">
        <v>0.0</v>
      </c>
      <c r="AB379" s="38">
        <v>0.0</v>
      </c>
      <c r="AC379" s="38">
        <v>0.0</v>
      </c>
      <c r="AD379" s="38">
        <v>0.0</v>
      </c>
    </row>
    <row r="380">
      <c r="A380" s="32">
        <v>2.0</v>
      </c>
      <c r="B380" s="34" t="s">
        <v>600</v>
      </c>
      <c r="C380" s="29" t="s">
        <v>518</v>
      </c>
      <c r="D380" s="43"/>
      <c r="E380" s="38">
        <v>0.0</v>
      </c>
      <c r="F380" s="38">
        <v>0.0</v>
      </c>
      <c r="G380" s="38">
        <v>0.0</v>
      </c>
      <c r="H380" s="38">
        <v>0.0</v>
      </c>
      <c r="I380" s="38">
        <v>0.0</v>
      </c>
      <c r="J380" s="38">
        <v>0.0</v>
      </c>
      <c r="K380" s="38">
        <v>0.0</v>
      </c>
      <c r="L380" s="38">
        <v>0.0</v>
      </c>
      <c r="M380" s="38">
        <v>0.0</v>
      </c>
      <c r="N380" s="38">
        <v>0.0</v>
      </c>
      <c r="O380" s="38">
        <v>0.0</v>
      </c>
      <c r="P380" s="38">
        <v>0.0</v>
      </c>
      <c r="Q380" s="38">
        <v>0.0</v>
      </c>
      <c r="R380" s="38">
        <v>0.0</v>
      </c>
      <c r="S380" s="38">
        <v>0.0</v>
      </c>
      <c r="T380" s="38">
        <v>0.0</v>
      </c>
      <c r="U380" s="38">
        <v>0.0</v>
      </c>
      <c r="V380" s="38">
        <v>0.0</v>
      </c>
      <c r="W380" s="38">
        <v>0.0</v>
      </c>
      <c r="X380" s="38">
        <v>0.0</v>
      </c>
      <c r="Y380" s="38">
        <v>0.0</v>
      </c>
      <c r="Z380" s="38">
        <v>0.0</v>
      </c>
      <c r="AA380" s="38">
        <v>0.0</v>
      </c>
      <c r="AB380" s="38">
        <v>0.0</v>
      </c>
      <c r="AC380" s="38">
        <v>0.0</v>
      </c>
      <c r="AD380" s="38">
        <v>0.0</v>
      </c>
    </row>
    <row r="381">
      <c r="A381" s="32">
        <v>2.0</v>
      </c>
      <c r="B381" s="34" t="s">
        <v>602</v>
      </c>
      <c r="C381" s="29" t="s">
        <v>518</v>
      </c>
      <c r="D381" s="43"/>
      <c r="E381" s="38">
        <v>0.0</v>
      </c>
      <c r="F381" s="38">
        <v>0.0</v>
      </c>
      <c r="G381" s="38">
        <v>0.0</v>
      </c>
      <c r="H381" s="38">
        <v>0.0</v>
      </c>
      <c r="I381" s="38">
        <v>0.0</v>
      </c>
      <c r="J381" s="38">
        <v>0.0</v>
      </c>
      <c r="K381" s="38">
        <v>0.0</v>
      </c>
      <c r="L381" s="38">
        <v>0.0</v>
      </c>
      <c r="M381" s="38">
        <v>0.0</v>
      </c>
      <c r="N381" s="38">
        <v>0.0</v>
      </c>
      <c r="O381" s="38">
        <v>0.0</v>
      </c>
      <c r="P381" s="38">
        <v>0.0</v>
      </c>
      <c r="Q381" s="38">
        <v>0.0</v>
      </c>
      <c r="R381" s="38">
        <v>0.0</v>
      </c>
      <c r="S381" s="38">
        <v>0.0</v>
      </c>
      <c r="T381" s="38">
        <v>0.0</v>
      </c>
      <c r="U381" s="38">
        <v>0.0</v>
      </c>
      <c r="V381" s="38">
        <v>0.0</v>
      </c>
      <c r="W381" s="38">
        <v>0.0</v>
      </c>
      <c r="X381" s="38">
        <v>0.0</v>
      </c>
      <c r="Y381" s="38">
        <v>0.0</v>
      </c>
      <c r="Z381" s="38">
        <v>0.0</v>
      </c>
      <c r="AA381" s="38">
        <v>0.0</v>
      </c>
      <c r="AB381" s="38">
        <v>0.0</v>
      </c>
      <c r="AC381" s="38">
        <v>0.0</v>
      </c>
      <c r="AD381" s="38">
        <v>0.0</v>
      </c>
    </row>
    <row r="382">
      <c r="A382" s="32">
        <v>2.0</v>
      </c>
      <c r="B382" s="34" t="s">
        <v>603</v>
      </c>
      <c r="C382" s="29" t="s">
        <v>518</v>
      </c>
      <c r="D382" s="43"/>
      <c r="E382" s="38">
        <v>0.0</v>
      </c>
      <c r="F382" s="38">
        <v>0.0</v>
      </c>
      <c r="G382" s="38">
        <v>0.0</v>
      </c>
      <c r="H382" s="38">
        <v>0.0</v>
      </c>
      <c r="I382" s="38">
        <v>0.0</v>
      </c>
      <c r="J382" s="38">
        <v>0.0</v>
      </c>
      <c r="K382" s="38">
        <v>0.0</v>
      </c>
      <c r="L382" s="38">
        <v>0.0</v>
      </c>
      <c r="M382" s="38">
        <v>0.0</v>
      </c>
      <c r="N382" s="38">
        <v>0.0</v>
      </c>
      <c r="O382" s="38">
        <v>0.0</v>
      </c>
      <c r="P382" s="38">
        <v>0.0</v>
      </c>
      <c r="Q382" s="38">
        <v>0.0</v>
      </c>
      <c r="R382" s="38">
        <v>0.0</v>
      </c>
      <c r="S382" s="38">
        <v>0.0</v>
      </c>
      <c r="T382" s="38">
        <v>0.0</v>
      </c>
      <c r="U382" s="38">
        <v>0.0</v>
      </c>
      <c r="V382" s="38">
        <v>0.0</v>
      </c>
      <c r="W382" s="38">
        <v>0.0</v>
      </c>
      <c r="X382" s="38">
        <v>0.0</v>
      </c>
      <c r="Y382" s="38">
        <v>0.0</v>
      </c>
      <c r="Z382" s="38">
        <v>0.0</v>
      </c>
      <c r="AA382" s="38">
        <v>0.0</v>
      </c>
      <c r="AB382" s="38">
        <v>0.0</v>
      </c>
      <c r="AC382" s="38">
        <v>0.0</v>
      </c>
      <c r="AD382" s="38">
        <v>0.0</v>
      </c>
    </row>
    <row r="383">
      <c r="A383" s="32">
        <v>2.0</v>
      </c>
      <c r="B383" s="34" t="s">
        <v>605</v>
      </c>
      <c r="C383" s="29" t="s">
        <v>518</v>
      </c>
      <c r="D383" s="43"/>
      <c r="E383" s="38">
        <v>0.0</v>
      </c>
      <c r="F383" s="38">
        <v>0.0</v>
      </c>
      <c r="G383" s="38">
        <v>0.0</v>
      </c>
      <c r="H383" s="38">
        <v>0.0</v>
      </c>
      <c r="I383" s="38">
        <v>0.0</v>
      </c>
      <c r="J383" s="38">
        <v>0.0</v>
      </c>
      <c r="K383" s="38">
        <v>0.0</v>
      </c>
      <c r="L383" s="38">
        <v>0.0</v>
      </c>
      <c r="M383" s="38">
        <v>0.0</v>
      </c>
      <c r="N383" s="38">
        <v>0.0</v>
      </c>
      <c r="O383" s="38">
        <v>0.0</v>
      </c>
      <c r="P383" s="38">
        <v>0.0</v>
      </c>
      <c r="Q383" s="38">
        <v>0.0</v>
      </c>
      <c r="R383" s="38">
        <v>0.0</v>
      </c>
      <c r="S383" s="38">
        <v>0.0</v>
      </c>
      <c r="T383" s="38">
        <v>0.0</v>
      </c>
      <c r="U383" s="38">
        <v>0.0</v>
      </c>
      <c r="V383" s="38">
        <v>0.0</v>
      </c>
      <c r="W383" s="38">
        <v>0.0</v>
      </c>
      <c r="X383" s="38">
        <v>0.0</v>
      </c>
      <c r="Y383" s="38">
        <v>0.0</v>
      </c>
      <c r="Z383" s="38">
        <v>0.0</v>
      </c>
      <c r="AA383" s="38">
        <v>0.0</v>
      </c>
      <c r="AB383" s="38">
        <v>0.0</v>
      </c>
      <c r="AC383" s="38">
        <v>0.0</v>
      </c>
      <c r="AD383" s="38">
        <v>0.0</v>
      </c>
    </row>
    <row r="384">
      <c r="A384" s="32">
        <v>2.0</v>
      </c>
      <c r="B384" s="34" t="s">
        <v>606</v>
      </c>
      <c r="C384" s="29" t="s">
        <v>518</v>
      </c>
      <c r="D384" s="43"/>
      <c r="E384" s="38">
        <v>0.0</v>
      </c>
      <c r="F384" s="38">
        <v>0.0</v>
      </c>
      <c r="G384" s="38">
        <v>0.0</v>
      </c>
      <c r="H384" s="38">
        <v>0.0</v>
      </c>
      <c r="I384" s="38">
        <v>0.0</v>
      </c>
      <c r="J384" s="38">
        <v>0.0</v>
      </c>
      <c r="K384" s="38">
        <v>0.0</v>
      </c>
      <c r="L384" s="38">
        <v>0.0</v>
      </c>
      <c r="M384" s="38">
        <v>0.0</v>
      </c>
      <c r="N384" s="38">
        <v>0.0</v>
      </c>
      <c r="O384" s="38">
        <v>0.0</v>
      </c>
      <c r="P384" s="38">
        <v>0.0</v>
      </c>
      <c r="Q384" s="38">
        <v>0.0</v>
      </c>
      <c r="R384" s="38">
        <v>0.0</v>
      </c>
      <c r="S384" s="38">
        <v>0.0</v>
      </c>
      <c r="T384" s="38">
        <v>0.0</v>
      </c>
      <c r="U384" s="38">
        <v>0.0</v>
      </c>
      <c r="V384" s="38">
        <v>0.0</v>
      </c>
      <c r="W384" s="38">
        <v>0.0</v>
      </c>
      <c r="X384" s="38">
        <v>0.0</v>
      </c>
      <c r="Y384" s="38">
        <v>0.0</v>
      </c>
      <c r="Z384" s="38">
        <v>0.0</v>
      </c>
      <c r="AA384" s="38">
        <v>0.0</v>
      </c>
      <c r="AB384" s="38">
        <v>0.0</v>
      </c>
      <c r="AC384" s="38">
        <v>0.0</v>
      </c>
      <c r="AD384" s="38">
        <v>0.0</v>
      </c>
    </row>
    <row r="385">
      <c r="A385" s="32">
        <v>2.0</v>
      </c>
      <c r="B385" s="34" t="s">
        <v>608</v>
      </c>
      <c r="C385" s="29" t="s">
        <v>518</v>
      </c>
      <c r="D385" s="43"/>
      <c r="E385" s="38">
        <v>0.0</v>
      </c>
      <c r="F385" s="38">
        <v>0.0</v>
      </c>
      <c r="G385" s="38">
        <v>0.0</v>
      </c>
      <c r="H385" s="38">
        <v>0.0</v>
      </c>
      <c r="I385" s="38">
        <v>0.0</v>
      </c>
      <c r="J385" s="38">
        <v>0.0</v>
      </c>
      <c r="K385" s="38">
        <v>0.0</v>
      </c>
      <c r="L385" s="38">
        <v>0.0</v>
      </c>
      <c r="M385" s="38">
        <v>0.0</v>
      </c>
      <c r="N385" s="38">
        <v>0.0</v>
      </c>
      <c r="O385" s="38">
        <v>0.0</v>
      </c>
      <c r="P385" s="38">
        <v>0.0</v>
      </c>
      <c r="Q385" s="38">
        <v>0.0</v>
      </c>
      <c r="R385" s="38">
        <v>0.0</v>
      </c>
      <c r="S385" s="38">
        <v>0.0</v>
      </c>
      <c r="T385" s="38">
        <v>0.0</v>
      </c>
      <c r="U385" s="38">
        <v>0.0</v>
      </c>
      <c r="V385" s="38">
        <v>0.0</v>
      </c>
      <c r="W385" s="38">
        <v>0.0</v>
      </c>
      <c r="X385" s="38">
        <v>0.0</v>
      </c>
      <c r="Y385" s="38">
        <v>0.0</v>
      </c>
      <c r="Z385" s="38">
        <v>0.0</v>
      </c>
      <c r="AA385" s="38">
        <v>0.0</v>
      </c>
      <c r="AB385" s="38">
        <v>0.0</v>
      </c>
      <c r="AC385" s="38">
        <v>0.0</v>
      </c>
      <c r="AD385" s="38">
        <v>0.0</v>
      </c>
    </row>
    <row r="386">
      <c r="A386" s="32">
        <v>2.0</v>
      </c>
      <c r="B386" s="34" t="s">
        <v>609</v>
      </c>
      <c r="C386" s="29" t="s">
        <v>518</v>
      </c>
      <c r="D386" s="43"/>
      <c r="E386" s="38">
        <v>0.0</v>
      </c>
      <c r="F386" s="38">
        <v>0.0</v>
      </c>
      <c r="G386" s="38">
        <v>0.0</v>
      </c>
      <c r="H386" s="38">
        <v>0.0</v>
      </c>
      <c r="I386" s="38">
        <v>0.0</v>
      </c>
      <c r="J386" s="38">
        <v>0.0</v>
      </c>
      <c r="K386" s="38">
        <v>0.0</v>
      </c>
      <c r="L386" s="38">
        <v>0.0</v>
      </c>
      <c r="M386" s="38">
        <v>0.0</v>
      </c>
      <c r="N386" s="38">
        <v>0.0</v>
      </c>
      <c r="O386" s="38">
        <v>0.0</v>
      </c>
      <c r="P386" s="38">
        <v>0.0</v>
      </c>
      <c r="Q386" s="38">
        <v>0.0</v>
      </c>
      <c r="R386" s="38">
        <v>0.0</v>
      </c>
      <c r="S386" s="38">
        <v>0.0</v>
      </c>
      <c r="T386" s="38">
        <v>0.0</v>
      </c>
      <c r="U386" s="38">
        <v>0.0</v>
      </c>
      <c r="V386" s="38">
        <v>0.0</v>
      </c>
      <c r="W386" s="38">
        <v>0.0</v>
      </c>
      <c r="X386" s="38">
        <v>0.0</v>
      </c>
      <c r="Y386" s="38">
        <v>0.0</v>
      </c>
      <c r="Z386" s="38">
        <v>0.0</v>
      </c>
      <c r="AA386" s="38">
        <v>0.0</v>
      </c>
      <c r="AB386" s="38">
        <v>0.0</v>
      </c>
      <c r="AC386" s="38">
        <v>0.0</v>
      </c>
      <c r="AD386" s="38">
        <v>0.0</v>
      </c>
    </row>
    <row r="387">
      <c r="A387" s="32">
        <v>2.0</v>
      </c>
      <c r="B387" s="34" t="s">
        <v>610</v>
      </c>
      <c r="C387" s="29" t="s">
        <v>518</v>
      </c>
      <c r="D387" s="43"/>
      <c r="E387" s="38">
        <v>0.0</v>
      </c>
      <c r="F387" s="38">
        <v>0.0</v>
      </c>
      <c r="G387" s="38">
        <v>0.0</v>
      </c>
      <c r="H387" s="38">
        <v>0.0</v>
      </c>
      <c r="I387" s="38">
        <v>0.0</v>
      </c>
      <c r="J387" s="38">
        <v>0.0</v>
      </c>
      <c r="K387" s="38">
        <v>0.0</v>
      </c>
      <c r="L387" s="38">
        <v>0.0</v>
      </c>
      <c r="M387" s="38">
        <v>0.0</v>
      </c>
      <c r="N387" s="38">
        <v>0.0</v>
      </c>
      <c r="O387" s="38">
        <v>0.0</v>
      </c>
      <c r="P387" s="38">
        <v>0.0</v>
      </c>
      <c r="Q387" s="38">
        <v>0.0</v>
      </c>
      <c r="R387" s="38">
        <v>0.0</v>
      </c>
      <c r="S387" s="38">
        <v>0.0</v>
      </c>
      <c r="T387" s="38">
        <v>0.0</v>
      </c>
      <c r="U387" s="38">
        <v>0.0</v>
      </c>
      <c r="V387" s="38">
        <v>0.0</v>
      </c>
      <c r="W387" s="38">
        <v>0.0</v>
      </c>
      <c r="X387" s="38">
        <v>0.0</v>
      </c>
      <c r="Y387" s="38">
        <v>0.0</v>
      </c>
      <c r="Z387" s="38">
        <v>0.0</v>
      </c>
      <c r="AA387" s="38">
        <v>0.0</v>
      </c>
      <c r="AB387" s="38">
        <v>0.0</v>
      </c>
      <c r="AC387" s="38">
        <v>0.0</v>
      </c>
      <c r="AD387" s="38">
        <v>0.0</v>
      </c>
    </row>
    <row r="388">
      <c r="A388" s="32">
        <v>2.0</v>
      </c>
      <c r="B388" s="34" t="s">
        <v>612</v>
      </c>
      <c r="C388" s="29" t="s">
        <v>518</v>
      </c>
      <c r="D388" s="43"/>
      <c r="E388" s="38">
        <v>0.0</v>
      </c>
      <c r="F388" s="38">
        <v>0.0</v>
      </c>
      <c r="G388" s="38">
        <v>0.0</v>
      </c>
      <c r="H388" s="38">
        <v>0.0</v>
      </c>
      <c r="I388" s="38">
        <v>0.0</v>
      </c>
      <c r="J388" s="38">
        <v>0.0</v>
      </c>
      <c r="K388" s="38">
        <v>0.0</v>
      </c>
      <c r="L388" s="38">
        <v>0.0</v>
      </c>
      <c r="M388" s="38">
        <v>0.0</v>
      </c>
      <c r="N388" s="38">
        <v>0.0</v>
      </c>
      <c r="O388" s="38">
        <v>0.0</v>
      </c>
      <c r="P388" s="38">
        <v>0.0</v>
      </c>
      <c r="Q388" s="38">
        <v>0.0</v>
      </c>
      <c r="R388" s="38">
        <v>0.0</v>
      </c>
      <c r="S388" s="38">
        <v>0.0</v>
      </c>
      <c r="T388" s="38">
        <v>0.0</v>
      </c>
      <c r="U388" s="38">
        <v>0.0</v>
      </c>
      <c r="V388" s="38">
        <v>0.0</v>
      </c>
      <c r="W388" s="38">
        <v>0.0</v>
      </c>
      <c r="X388" s="38">
        <v>0.0</v>
      </c>
      <c r="Y388" s="38">
        <v>0.0</v>
      </c>
      <c r="Z388" s="38">
        <v>0.0</v>
      </c>
      <c r="AA388" s="38">
        <v>0.0</v>
      </c>
      <c r="AB388" s="38">
        <v>0.0</v>
      </c>
      <c r="AC388" s="38">
        <v>0.0</v>
      </c>
      <c r="AD388" s="38">
        <v>0.0</v>
      </c>
    </row>
    <row r="389">
      <c r="A389" s="32">
        <v>2.0</v>
      </c>
      <c r="B389" s="34" t="s">
        <v>613</v>
      </c>
      <c r="C389" s="29" t="s">
        <v>518</v>
      </c>
      <c r="D389" s="43"/>
      <c r="E389" s="38">
        <v>0.0</v>
      </c>
      <c r="F389" s="38">
        <v>0.0</v>
      </c>
      <c r="G389" s="38">
        <v>0.0</v>
      </c>
      <c r="H389" s="38">
        <v>0.0</v>
      </c>
      <c r="I389" s="38">
        <v>0.0</v>
      </c>
      <c r="J389" s="38">
        <v>0.0</v>
      </c>
      <c r="K389" s="38">
        <v>0.0</v>
      </c>
      <c r="L389" s="38">
        <v>0.0</v>
      </c>
      <c r="M389" s="38">
        <v>0.0</v>
      </c>
      <c r="N389" s="38">
        <v>0.0</v>
      </c>
      <c r="O389" s="38">
        <v>0.0</v>
      </c>
      <c r="P389" s="38">
        <v>0.0</v>
      </c>
      <c r="Q389" s="38">
        <v>0.0</v>
      </c>
      <c r="R389" s="38">
        <v>0.0</v>
      </c>
      <c r="S389" s="38">
        <v>0.0</v>
      </c>
      <c r="T389" s="38">
        <v>0.0</v>
      </c>
      <c r="U389" s="38">
        <v>0.0</v>
      </c>
      <c r="V389" s="38">
        <v>0.0</v>
      </c>
      <c r="W389" s="38">
        <v>0.0</v>
      </c>
      <c r="X389" s="38">
        <v>0.0</v>
      </c>
      <c r="Y389" s="38">
        <v>0.0</v>
      </c>
      <c r="Z389" s="38">
        <v>0.0</v>
      </c>
      <c r="AA389" s="38">
        <v>0.0</v>
      </c>
      <c r="AB389" s="38">
        <v>0.0</v>
      </c>
      <c r="AC389" s="38">
        <v>0.0</v>
      </c>
      <c r="AD389" s="38">
        <v>0.0</v>
      </c>
    </row>
    <row r="390">
      <c r="A390" s="32">
        <v>2.0</v>
      </c>
      <c r="B390" s="34" t="s">
        <v>614</v>
      </c>
      <c r="C390" s="29" t="s">
        <v>518</v>
      </c>
      <c r="D390" s="43"/>
      <c r="E390" s="38">
        <v>0.0</v>
      </c>
      <c r="F390" s="38">
        <v>0.0</v>
      </c>
      <c r="G390" s="38">
        <v>0.0</v>
      </c>
      <c r="H390" s="38">
        <v>0.0</v>
      </c>
      <c r="I390" s="38">
        <v>0.0</v>
      </c>
      <c r="J390" s="38">
        <v>0.0</v>
      </c>
      <c r="K390" s="38">
        <v>0.0</v>
      </c>
      <c r="L390" s="38">
        <v>0.0</v>
      </c>
      <c r="M390" s="38">
        <v>0.0</v>
      </c>
      <c r="N390" s="38">
        <v>0.0</v>
      </c>
      <c r="O390" s="38">
        <v>0.0</v>
      </c>
      <c r="P390" s="38">
        <v>0.0</v>
      </c>
      <c r="Q390" s="38">
        <v>0.0</v>
      </c>
      <c r="R390" s="38">
        <v>0.0</v>
      </c>
      <c r="S390" s="38">
        <v>0.0</v>
      </c>
      <c r="T390" s="38">
        <v>0.0</v>
      </c>
      <c r="U390" s="38">
        <v>0.0</v>
      </c>
      <c r="V390" s="38">
        <v>0.0</v>
      </c>
      <c r="W390" s="38">
        <v>0.0</v>
      </c>
      <c r="X390" s="38">
        <v>0.0</v>
      </c>
      <c r="Y390" s="38">
        <v>0.0</v>
      </c>
      <c r="Z390" s="38">
        <v>0.0</v>
      </c>
      <c r="AA390" s="38">
        <v>0.0</v>
      </c>
      <c r="AB390" s="38">
        <v>0.0</v>
      </c>
      <c r="AC390" s="38">
        <v>0.0</v>
      </c>
      <c r="AD390" s="38">
        <v>0.0</v>
      </c>
    </row>
    <row r="391">
      <c r="A391" s="32">
        <v>2.0</v>
      </c>
      <c r="B391" s="34" t="s">
        <v>616</v>
      </c>
      <c r="C391" s="29" t="s">
        <v>518</v>
      </c>
      <c r="D391" s="43"/>
      <c r="E391" s="38">
        <v>0.0</v>
      </c>
      <c r="F391" s="38">
        <v>0.0</v>
      </c>
      <c r="G391" s="38">
        <v>0.0</v>
      </c>
      <c r="H391" s="38">
        <v>0.0</v>
      </c>
      <c r="I391" s="38">
        <v>0.0</v>
      </c>
      <c r="J391" s="38">
        <v>0.0</v>
      </c>
      <c r="K391" s="38">
        <v>0.0</v>
      </c>
      <c r="L391" s="38">
        <v>0.0</v>
      </c>
      <c r="M391" s="38">
        <v>0.0</v>
      </c>
      <c r="N391" s="38">
        <v>0.0</v>
      </c>
      <c r="O391" s="38">
        <v>0.0</v>
      </c>
      <c r="P391" s="38">
        <v>0.0</v>
      </c>
      <c r="Q391" s="38">
        <v>0.0</v>
      </c>
      <c r="R391" s="38">
        <v>0.0</v>
      </c>
      <c r="S391" s="38">
        <v>0.0</v>
      </c>
      <c r="T391" s="38">
        <v>0.0</v>
      </c>
      <c r="U391" s="38">
        <v>0.0</v>
      </c>
      <c r="V391" s="38">
        <v>0.0</v>
      </c>
      <c r="W391" s="38">
        <v>0.0</v>
      </c>
      <c r="X391" s="38">
        <v>0.0</v>
      </c>
      <c r="Y391" s="38">
        <v>0.0</v>
      </c>
      <c r="Z391" s="38">
        <v>0.0</v>
      </c>
      <c r="AA391" s="38">
        <v>0.0</v>
      </c>
      <c r="AB391" s="38">
        <v>0.0</v>
      </c>
      <c r="AC391" s="38">
        <v>0.0</v>
      </c>
      <c r="AD391" s="38">
        <v>0.0</v>
      </c>
    </row>
    <row r="392">
      <c r="A392" s="32">
        <v>2.0</v>
      </c>
      <c r="B392" s="34" t="s">
        <v>617</v>
      </c>
      <c r="C392" s="29" t="s">
        <v>518</v>
      </c>
      <c r="D392" s="43"/>
      <c r="E392" s="38">
        <v>0.0</v>
      </c>
      <c r="F392" s="38">
        <v>0.0</v>
      </c>
      <c r="G392" s="38">
        <v>0.0</v>
      </c>
      <c r="H392" s="38">
        <v>0.0</v>
      </c>
      <c r="I392" s="38">
        <v>0.0</v>
      </c>
      <c r="J392" s="38">
        <v>0.0</v>
      </c>
      <c r="K392" s="38">
        <v>0.0</v>
      </c>
      <c r="L392" s="38">
        <v>0.0</v>
      </c>
      <c r="M392" s="38">
        <v>0.0</v>
      </c>
      <c r="N392" s="38">
        <v>0.0</v>
      </c>
      <c r="O392" s="38">
        <v>0.0</v>
      </c>
      <c r="P392" s="38">
        <v>0.0</v>
      </c>
      <c r="Q392" s="38">
        <v>0.0</v>
      </c>
      <c r="R392" s="38">
        <v>0.0</v>
      </c>
      <c r="S392" s="38">
        <v>0.0</v>
      </c>
      <c r="T392" s="38">
        <v>0.0</v>
      </c>
      <c r="U392" s="38">
        <v>0.0</v>
      </c>
      <c r="V392" s="38">
        <v>0.0</v>
      </c>
      <c r="W392" s="38">
        <v>0.0</v>
      </c>
      <c r="X392" s="38">
        <v>0.0</v>
      </c>
      <c r="Y392" s="38">
        <v>0.0</v>
      </c>
      <c r="Z392" s="38">
        <v>0.0</v>
      </c>
      <c r="AA392" s="38">
        <v>0.0</v>
      </c>
      <c r="AB392" s="38">
        <v>0.0</v>
      </c>
      <c r="AC392" s="38">
        <v>0.0</v>
      </c>
      <c r="AD392" s="38">
        <v>0.0</v>
      </c>
    </row>
    <row r="393">
      <c r="A393" s="32">
        <v>2.0</v>
      </c>
      <c r="B393" s="34" t="s">
        <v>619</v>
      </c>
      <c r="C393" s="29" t="s">
        <v>518</v>
      </c>
      <c r="D393" s="43"/>
      <c r="E393" s="38">
        <v>0.0</v>
      </c>
      <c r="F393" s="38">
        <v>0.0</v>
      </c>
      <c r="G393" s="38">
        <v>0.0</v>
      </c>
      <c r="H393" s="38">
        <v>0.0</v>
      </c>
      <c r="I393" s="38">
        <v>0.0</v>
      </c>
      <c r="J393" s="38">
        <v>0.0</v>
      </c>
      <c r="K393" s="38">
        <v>0.0</v>
      </c>
      <c r="L393" s="38">
        <v>0.0</v>
      </c>
      <c r="M393" s="38">
        <v>0.0</v>
      </c>
      <c r="N393" s="38">
        <v>0.0</v>
      </c>
      <c r="O393" s="38">
        <v>0.0</v>
      </c>
      <c r="P393" s="38">
        <v>0.0</v>
      </c>
      <c r="Q393" s="38">
        <v>0.0</v>
      </c>
      <c r="R393" s="38">
        <v>0.0</v>
      </c>
      <c r="S393" s="38">
        <v>0.0</v>
      </c>
      <c r="T393" s="38">
        <v>0.0</v>
      </c>
      <c r="U393" s="38">
        <v>0.0</v>
      </c>
      <c r="V393" s="38">
        <v>0.0</v>
      </c>
      <c r="W393" s="38">
        <v>0.0</v>
      </c>
      <c r="X393" s="38">
        <v>0.0</v>
      </c>
      <c r="Y393" s="38">
        <v>0.0</v>
      </c>
      <c r="Z393" s="38">
        <v>0.0</v>
      </c>
      <c r="AA393" s="38">
        <v>0.0</v>
      </c>
      <c r="AB393" s="38">
        <v>0.0</v>
      </c>
      <c r="AC393" s="38">
        <v>0.0</v>
      </c>
      <c r="AD393" s="38">
        <v>0.0</v>
      </c>
    </row>
    <row r="394">
      <c r="A394" s="32">
        <v>2.0</v>
      </c>
      <c r="B394" s="34" t="s">
        <v>620</v>
      </c>
      <c r="C394" s="29" t="s">
        <v>518</v>
      </c>
      <c r="D394" s="43"/>
      <c r="E394" s="38">
        <v>0.0</v>
      </c>
      <c r="F394" s="38">
        <v>0.0</v>
      </c>
      <c r="G394" s="38">
        <v>0.0</v>
      </c>
      <c r="H394" s="38">
        <v>0.0</v>
      </c>
      <c r="I394" s="38">
        <v>0.0</v>
      </c>
      <c r="J394" s="38">
        <v>0.0</v>
      </c>
      <c r="K394" s="38">
        <v>0.0</v>
      </c>
      <c r="L394" s="38">
        <v>0.0</v>
      </c>
      <c r="M394" s="38">
        <v>0.0</v>
      </c>
      <c r="N394" s="38">
        <v>0.0</v>
      </c>
      <c r="O394" s="38">
        <v>0.0</v>
      </c>
      <c r="P394" s="38">
        <v>0.0</v>
      </c>
      <c r="Q394" s="38">
        <v>0.0</v>
      </c>
      <c r="R394" s="38">
        <v>0.0</v>
      </c>
      <c r="S394" s="38">
        <v>0.0</v>
      </c>
      <c r="T394" s="38">
        <v>0.0</v>
      </c>
      <c r="U394" s="38">
        <v>0.0</v>
      </c>
      <c r="V394" s="38">
        <v>0.0</v>
      </c>
      <c r="W394" s="38">
        <v>0.0</v>
      </c>
      <c r="X394" s="38">
        <v>0.0</v>
      </c>
      <c r="Y394" s="38">
        <v>0.0</v>
      </c>
      <c r="Z394" s="38">
        <v>0.0</v>
      </c>
      <c r="AA394" s="38">
        <v>0.0</v>
      </c>
      <c r="AB394" s="38">
        <v>0.0</v>
      </c>
      <c r="AC394" s="38">
        <v>0.0</v>
      </c>
      <c r="AD394" s="38">
        <v>0.0</v>
      </c>
    </row>
    <row r="395">
      <c r="A395" s="32">
        <v>2.0</v>
      </c>
      <c r="B395" s="34" t="s">
        <v>621</v>
      </c>
      <c r="C395" s="29" t="s">
        <v>518</v>
      </c>
      <c r="D395" s="43"/>
      <c r="E395" s="38">
        <v>0.0</v>
      </c>
      <c r="F395" s="38">
        <v>0.0</v>
      </c>
      <c r="G395" s="38">
        <v>0.0</v>
      </c>
      <c r="H395" s="38">
        <v>0.0</v>
      </c>
      <c r="I395" s="38">
        <v>0.0</v>
      </c>
      <c r="J395" s="38">
        <v>0.0</v>
      </c>
      <c r="K395" s="38">
        <v>0.0</v>
      </c>
      <c r="L395" s="38">
        <v>0.0</v>
      </c>
      <c r="M395" s="38">
        <v>0.0</v>
      </c>
      <c r="N395" s="38">
        <v>0.0</v>
      </c>
      <c r="O395" s="38">
        <v>0.0</v>
      </c>
      <c r="P395" s="38">
        <v>0.0</v>
      </c>
      <c r="Q395" s="38">
        <v>0.0</v>
      </c>
      <c r="R395" s="38">
        <v>0.0</v>
      </c>
      <c r="S395" s="38">
        <v>0.0</v>
      </c>
      <c r="T395" s="38">
        <v>0.0</v>
      </c>
      <c r="U395" s="38">
        <v>0.0</v>
      </c>
      <c r="V395" s="38">
        <v>0.0</v>
      </c>
      <c r="W395" s="38">
        <v>0.0</v>
      </c>
      <c r="X395" s="38">
        <v>0.0</v>
      </c>
      <c r="Y395" s="38">
        <v>0.0</v>
      </c>
      <c r="Z395" s="38">
        <v>0.0</v>
      </c>
      <c r="AA395" s="38">
        <v>0.0</v>
      </c>
      <c r="AB395" s="38">
        <v>0.0</v>
      </c>
      <c r="AC395" s="38">
        <v>0.0</v>
      </c>
      <c r="AD395" s="38">
        <v>0.0</v>
      </c>
    </row>
    <row r="396">
      <c r="A396" s="32">
        <v>2.0</v>
      </c>
      <c r="B396" s="34" t="s">
        <v>623</v>
      </c>
      <c r="C396" s="29" t="s">
        <v>518</v>
      </c>
      <c r="D396" s="43"/>
      <c r="E396" s="38">
        <v>0.0</v>
      </c>
      <c r="F396" s="38">
        <v>0.0</v>
      </c>
      <c r="G396" s="38">
        <v>0.0</v>
      </c>
      <c r="H396" s="38">
        <v>0.0</v>
      </c>
      <c r="I396" s="38">
        <v>0.0</v>
      </c>
      <c r="J396" s="38">
        <v>0.0</v>
      </c>
      <c r="K396" s="38">
        <v>0.0</v>
      </c>
      <c r="L396" s="38">
        <v>0.0</v>
      </c>
      <c r="M396" s="38">
        <v>0.0</v>
      </c>
      <c r="N396" s="38">
        <v>0.0</v>
      </c>
      <c r="O396" s="38">
        <v>0.0</v>
      </c>
      <c r="P396" s="38">
        <v>0.0</v>
      </c>
      <c r="Q396" s="38">
        <v>0.0</v>
      </c>
      <c r="R396" s="38">
        <v>0.0</v>
      </c>
      <c r="S396" s="38">
        <v>0.0</v>
      </c>
      <c r="T396" s="38">
        <v>0.0</v>
      </c>
      <c r="U396" s="38">
        <v>0.0</v>
      </c>
      <c r="V396" s="38">
        <v>0.0</v>
      </c>
      <c r="W396" s="38">
        <v>0.0</v>
      </c>
      <c r="X396" s="38">
        <v>0.0</v>
      </c>
      <c r="Y396" s="38">
        <v>0.0</v>
      </c>
      <c r="Z396" s="38">
        <v>0.0</v>
      </c>
      <c r="AA396" s="38">
        <v>0.0</v>
      </c>
      <c r="AB396" s="38">
        <v>0.0</v>
      </c>
      <c r="AC396" s="38">
        <v>0.0</v>
      </c>
      <c r="AD396" s="38">
        <v>0.0</v>
      </c>
    </row>
    <row r="397">
      <c r="A397" s="32">
        <v>2.0</v>
      </c>
      <c r="B397" s="34" t="s">
        <v>624</v>
      </c>
      <c r="C397" s="29" t="s">
        <v>518</v>
      </c>
      <c r="D397" s="43"/>
      <c r="E397" s="38">
        <v>0.0</v>
      </c>
      <c r="F397" s="38">
        <v>0.0</v>
      </c>
      <c r="G397" s="38">
        <v>0.0</v>
      </c>
      <c r="H397" s="38">
        <v>0.0</v>
      </c>
      <c r="I397" s="38">
        <v>0.0</v>
      </c>
      <c r="J397" s="38">
        <v>0.0</v>
      </c>
      <c r="K397" s="38">
        <v>0.0</v>
      </c>
      <c r="L397" s="38">
        <v>0.0</v>
      </c>
      <c r="M397" s="38">
        <v>0.0</v>
      </c>
      <c r="N397" s="38">
        <v>0.0</v>
      </c>
      <c r="O397" s="38">
        <v>0.0</v>
      </c>
      <c r="P397" s="38">
        <v>0.0</v>
      </c>
      <c r="Q397" s="38">
        <v>0.0</v>
      </c>
      <c r="R397" s="38">
        <v>0.0</v>
      </c>
      <c r="S397" s="38">
        <v>0.0</v>
      </c>
      <c r="T397" s="38">
        <v>0.0</v>
      </c>
      <c r="U397" s="38">
        <v>0.0</v>
      </c>
      <c r="V397" s="38">
        <v>0.0</v>
      </c>
      <c r="W397" s="38">
        <v>0.0</v>
      </c>
      <c r="X397" s="38">
        <v>0.0</v>
      </c>
      <c r="Y397" s="38">
        <v>0.0</v>
      </c>
      <c r="Z397" s="38">
        <v>0.0</v>
      </c>
      <c r="AA397" s="38">
        <v>0.0</v>
      </c>
      <c r="AB397" s="38">
        <v>0.0</v>
      </c>
      <c r="AC397" s="38">
        <v>0.0</v>
      </c>
      <c r="AD397" s="38">
        <v>0.0</v>
      </c>
    </row>
    <row r="398">
      <c r="A398" s="32">
        <v>2.0</v>
      </c>
      <c r="B398" s="34" t="s">
        <v>625</v>
      </c>
      <c r="C398" s="29" t="s">
        <v>518</v>
      </c>
      <c r="D398" s="43"/>
      <c r="E398" s="38">
        <v>0.0</v>
      </c>
      <c r="F398" s="38">
        <v>0.0</v>
      </c>
      <c r="G398" s="38">
        <v>0.0</v>
      </c>
      <c r="H398" s="38">
        <v>0.0</v>
      </c>
      <c r="I398" s="38">
        <v>0.0</v>
      </c>
      <c r="J398" s="38">
        <v>0.0</v>
      </c>
      <c r="K398" s="38">
        <v>0.0</v>
      </c>
      <c r="L398" s="38">
        <v>0.0</v>
      </c>
      <c r="M398" s="38">
        <v>0.0</v>
      </c>
      <c r="N398" s="38">
        <v>0.0</v>
      </c>
      <c r="O398" s="38">
        <v>0.0</v>
      </c>
      <c r="P398" s="38">
        <v>0.0</v>
      </c>
      <c r="Q398" s="38">
        <v>0.0</v>
      </c>
      <c r="R398" s="38">
        <v>0.0</v>
      </c>
      <c r="S398" s="38">
        <v>0.0</v>
      </c>
      <c r="T398" s="38">
        <v>0.0</v>
      </c>
      <c r="U398" s="38">
        <v>0.0</v>
      </c>
      <c r="V398" s="38">
        <v>0.0</v>
      </c>
      <c r="W398" s="38">
        <v>0.0</v>
      </c>
      <c r="X398" s="38">
        <v>0.0</v>
      </c>
      <c r="Y398" s="38">
        <v>0.0</v>
      </c>
      <c r="Z398" s="38">
        <v>0.0</v>
      </c>
      <c r="AA398" s="38">
        <v>0.0</v>
      </c>
      <c r="AB398" s="38">
        <v>0.0</v>
      </c>
      <c r="AC398" s="38">
        <v>0.0</v>
      </c>
      <c r="AD398" s="38">
        <v>0.0</v>
      </c>
    </row>
    <row r="399">
      <c r="A399" s="32">
        <v>2.0</v>
      </c>
      <c r="B399" s="34" t="s">
        <v>627</v>
      </c>
      <c r="C399" s="29" t="s">
        <v>518</v>
      </c>
      <c r="D399" s="43"/>
      <c r="E399" s="38">
        <v>0.0</v>
      </c>
      <c r="F399" s="38">
        <v>0.0</v>
      </c>
      <c r="G399" s="38">
        <v>0.0</v>
      </c>
      <c r="H399" s="38">
        <v>0.0</v>
      </c>
      <c r="I399" s="38">
        <v>0.0</v>
      </c>
      <c r="J399" s="38">
        <v>0.0</v>
      </c>
      <c r="K399" s="38">
        <v>0.0</v>
      </c>
      <c r="L399" s="38">
        <v>0.0</v>
      </c>
      <c r="M399" s="38">
        <v>0.0</v>
      </c>
      <c r="N399" s="38">
        <v>0.0</v>
      </c>
      <c r="O399" s="38">
        <v>0.0</v>
      </c>
      <c r="P399" s="38">
        <v>0.0</v>
      </c>
      <c r="Q399" s="38">
        <v>0.0</v>
      </c>
      <c r="R399" s="38">
        <v>0.0</v>
      </c>
      <c r="S399" s="38">
        <v>0.0</v>
      </c>
      <c r="T399" s="38">
        <v>0.0</v>
      </c>
      <c r="U399" s="38">
        <v>0.0</v>
      </c>
      <c r="V399" s="38">
        <v>0.0</v>
      </c>
      <c r="W399" s="38">
        <v>0.0</v>
      </c>
      <c r="X399" s="38">
        <v>0.0</v>
      </c>
      <c r="Y399" s="38">
        <v>0.0</v>
      </c>
      <c r="Z399" s="38">
        <v>0.0</v>
      </c>
      <c r="AA399" s="38">
        <v>0.0</v>
      </c>
      <c r="AB399" s="38">
        <v>0.0</v>
      </c>
      <c r="AC399" s="38">
        <v>0.0</v>
      </c>
      <c r="AD399" s="38">
        <v>0.0</v>
      </c>
    </row>
    <row r="400">
      <c r="A400" s="32">
        <v>2.0</v>
      </c>
      <c r="B400" s="34" t="s">
        <v>628</v>
      </c>
      <c r="C400" s="29" t="s">
        <v>518</v>
      </c>
      <c r="D400" s="43"/>
      <c r="E400" s="38">
        <v>0.0</v>
      </c>
      <c r="F400" s="38">
        <v>0.0</v>
      </c>
      <c r="G400" s="38">
        <v>0.0</v>
      </c>
      <c r="H400" s="38">
        <v>0.0</v>
      </c>
      <c r="I400" s="38">
        <v>0.0</v>
      </c>
      <c r="J400" s="38">
        <v>0.0</v>
      </c>
      <c r="K400" s="38">
        <v>0.0</v>
      </c>
      <c r="L400" s="38">
        <v>0.0</v>
      </c>
      <c r="M400" s="38">
        <v>0.0</v>
      </c>
      <c r="N400" s="38">
        <v>0.0</v>
      </c>
      <c r="O400" s="38">
        <v>0.0</v>
      </c>
      <c r="P400" s="38">
        <v>0.0</v>
      </c>
      <c r="Q400" s="38">
        <v>0.0</v>
      </c>
      <c r="R400" s="38">
        <v>0.0</v>
      </c>
      <c r="S400" s="38">
        <v>0.0</v>
      </c>
      <c r="T400" s="38">
        <v>0.0</v>
      </c>
      <c r="U400" s="38">
        <v>0.0</v>
      </c>
      <c r="V400" s="38">
        <v>0.0</v>
      </c>
      <c r="W400" s="38">
        <v>0.0</v>
      </c>
      <c r="X400" s="38">
        <v>0.0</v>
      </c>
      <c r="Y400" s="38">
        <v>0.0</v>
      </c>
      <c r="Z400" s="38">
        <v>0.0</v>
      </c>
      <c r="AA400" s="38">
        <v>0.0</v>
      </c>
      <c r="AB400" s="38">
        <v>0.0</v>
      </c>
      <c r="AC400" s="38">
        <v>0.0</v>
      </c>
      <c r="AD400" s="38">
        <v>0.0</v>
      </c>
    </row>
    <row r="401">
      <c r="A401" s="32">
        <v>2.0</v>
      </c>
      <c r="B401" s="34" t="s">
        <v>630</v>
      </c>
      <c r="C401" s="29" t="s">
        <v>518</v>
      </c>
      <c r="D401" s="43"/>
      <c r="E401" s="38">
        <v>0.0</v>
      </c>
      <c r="F401" s="38">
        <v>0.0</v>
      </c>
      <c r="G401" s="38">
        <v>0.0</v>
      </c>
      <c r="H401" s="38">
        <v>0.0</v>
      </c>
      <c r="I401" s="38">
        <v>0.0</v>
      </c>
      <c r="J401" s="38">
        <v>0.0</v>
      </c>
      <c r="K401" s="38">
        <v>0.0</v>
      </c>
      <c r="L401" s="38">
        <v>0.0</v>
      </c>
      <c r="M401" s="38">
        <v>0.0</v>
      </c>
      <c r="N401" s="38">
        <v>0.0</v>
      </c>
      <c r="O401" s="38">
        <v>0.0</v>
      </c>
      <c r="P401" s="38">
        <v>0.0</v>
      </c>
      <c r="Q401" s="38">
        <v>0.0</v>
      </c>
      <c r="R401" s="38">
        <v>0.0</v>
      </c>
      <c r="S401" s="38">
        <v>0.0</v>
      </c>
      <c r="T401" s="38">
        <v>0.0</v>
      </c>
      <c r="U401" s="38">
        <v>0.0</v>
      </c>
      <c r="V401" s="38">
        <v>0.0</v>
      </c>
      <c r="W401" s="38">
        <v>0.0</v>
      </c>
      <c r="X401" s="38">
        <v>0.0</v>
      </c>
      <c r="Y401" s="38">
        <v>0.0</v>
      </c>
      <c r="Z401" s="38">
        <v>0.0</v>
      </c>
      <c r="AA401" s="38">
        <v>0.0</v>
      </c>
      <c r="AB401" s="38">
        <v>0.0</v>
      </c>
      <c r="AC401" s="38">
        <v>0.0</v>
      </c>
      <c r="AD401" s="38">
        <v>0.0</v>
      </c>
    </row>
    <row r="402">
      <c r="A402" s="32">
        <v>2.0</v>
      </c>
      <c r="B402" s="34" t="s">
        <v>631</v>
      </c>
      <c r="C402" s="29" t="s">
        <v>518</v>
      </c>
      <c r="D402" s="43"/>
      <c r="E402" s="38">
        <v>0.0</v>
      </c>
      <c r="F402" s="38">
        <v>0.0</v>
      </c>
      <c r="G402" s="38">
        <v>0.0</v>
      </c>
      <c r="H402" s="38">
        <v>0.0</v>
      </c>
      <c r="I402" s="38">
        <v>0.0</v>
      </c>
      <c r="J402" s="38">
        <v>0.0</v>
      </c>
      <c r="K402" s="38">
        <v>0.0</v>
      </c>
      <c r="L402" s="38">
        <v>0.0</v>
      </c>
      <c r="M402" s="38">
        <v>0.0</v>
      </c>
      <c r="N402" s="38">
        <v>0.0</v>
      </c>
      <c r="O402" s="38">
        <v>0.0</v>
      </c>
      <c r="P402" s="38">
        <v>0.0</v>
      </c>
      <c r="Q402" s="38">
        <v>0.0</v>
      </c>
      <c r="R402" s="38">
        <v>0.0</v>
      </c>
      <c r="S402" s="38">
        <v>0.0</v>
      </c>
      <c r="T402" s="38">
        <v>0.0</v>
      </c>
      <c r="U402" s="38">
        <v>0.0</v>
      </c>
      <c r="V402" s="38">
        <v>0.0</v>
      </c>
      <c r="W402" s="38">
        <v>0.0</v>
      </c>
      <c r="X402" s="38">
        <v>0.0</v>
      </c>
      <c r="Y402" s="38">
        <v>0.0</v>
      </c>
      <c r="Z402" s="38">
        <v>0.0</v>
      </c>
      <c r="AA402" s="38">
        <v>0.0</v>
      </c>
      <c r="AB402" s="38">
        <v>0.0</v>
      </c>
      <c r="AC402" s="38">
        <v>0.0</v>
      </c>
      <c r="AD402" s="38">
        <v>0.0</v>
      </c>
    </row>
    <row r="403">
      <c r="A403" s="32">
        <v>2.0</v>
      </c>
      <c r="B403" s="34" t="s">
        <v>632</v>
      </c>
      <c r="C403" s="29" t="s">
        <v>518</v>
      </c>
      <c r="D403" s="43"/>
      <c r="E403" s="38">
        <v>0.0</v>
      </c>
      <c r="F403" s="38">
        <v>0.0</v>
      </c>
      <c r="G403" s="38">
        <v>0.0</v>
      </c>
      <c r="H403" s="38">
        <v>0.0</v>
      </c>
      <c r="I403" s="38">
        <v>0.0</v>
      </c>
      <c r="J403" s="38">
        <v>0.0</v>
      </c>
      <c r="K403" s="38">
        <v>0.0</v>
      </c>
      <c r="L403" s="38">
        <v>0.0</v>
      </c>
      <c r="M403" s="38">
        <v>0.0</v>
      </c>
      <c r="N403" s="38">
        <v>0.0</v>
      </c>
      <c r="O403" s="38">
        <v>0.0</v>
      </c>
      <c r="P403" s="38">
        <v>0.0</v>
      </c>
      <c r="Q403" s="38">
        <v>0.0</v>
      </c>
      <c r="R403" s="38">
        <v>0.0</v>
      </c>
      <c r="S403" s="38">
        <v>0.0</v>
      </c>
      <c r="T403" s="38">
        <v>0.0</v>
      </c>
      <c r="U403" s="38">
        <v>0.0</v>
      </c>
      <c r="V403" s="38">
        <v>0.0</v>
      </c>
      <c r="W403" s="38">
        <v>0.0</v>
      </c>
      <c r="X403" s="38">
        <v>0.0</v>
      </c>
      <c r="Y403" s="38">
        <v>0.0</v>
      </c>
      <c r="Z403" s="38">
        <v>0.0</v>
      </c>
      <c r="AA403" s="38">
        <v>0.0</v>
      </c>
      <c r="AB403" s="38">
        <v>0.0</v>
      </c>
      <c r="AC403" s="38">
        <v>0.0</v>
      </c>
      <c r="AD403" s="38">
        <v>0.0</v>
      </c>
    </row>
    <row r="404">
      <c r="A404" s="32">
        <v>2.0</v>
      </c>
      <c r="B404" s="34" t="s">
        <v>634</v>
      </c>
      <c r="C404" s="29" t="s">
        <v>518</v>
      </c>
      <c r="D404" s="43"/>
      <c r="E404" s="38">
        <v>0.0</v>
      </c>
      <c r="F404" s="38">
        <v>0.0</v>
      </c>
      <c r="G404" s="38">
        <v>0.0</v>
      </c>
      <c r="H404" s="38">
        <v>0.0</v>
      </c>
      <c r="I404" s="38">
        <v>0.0</v>
      </c>
      <c r="J404" s="38">
        <v>0.0</v>
      </c>
      <c r="K404" s="38">
        <v>0.0</v>
      </c>
      <c r="L404" s="38">
        <v>0.0</v>
      </c>
      <c r="M404" s="38">
        <v>0.0</v>
      </c>
      <c r="N404" s="38">
        <v>0.0</v>
      </c>
      <c r="O404" s="38">
        <v>0.0</v>
      </c>
      <c r="P404" s="38">
        <v>0.0</v>
      </c>
      <c r="Q404" s="38">
        <v>0.0</v>
      </c>
      <c r="R404" s="38">
        <v>0.0</v>
      </c>
      <c r="S404" s="38">
        <v>0.0</v>
      </c>
      <c r="T404" s="38">
        <v>0.0</v>
      </c>
      <c r="U404" s="38">
        <v>0.0</v>
      </c>
      <c r="V404" s="38">
        <v>0.0</v>
      </c>
      <c r="W404" s="38">
        <v>0.0</v>
      </c>
      <c r="X404" s="38">
        <v>0.0</v>
      </c>
      <c r="Y404" s="38">
        <v>0.0</v>
      </c>
      <c r="Z404" s="38">
        <v>0.0</v>
      </c>
      <c r="AA404" s="38">
        <v>0.0</v>
      </c>
      <c r="AB404" s="38">
        <v>0.0</v>
      </c>
      <c r="AC404" s="38">
        <v>0.0</v>
      </c>
      <c r="AD404" s="38">
        <v>0.0</v>
      </c>
    </row>
    <row r="405">
      <c r="A405" s="32">
        <v>2.0</v>
      </c>
      <c r="B405" s="34" t="s">
        <v>635</v>
      </c>
      <c r="C405" s="29" t="s">
        <v>518</v>
      </c>
      <c r="D405" s="43"/>
      <c r="E405" s="38">
        <v>0.0</v>
      </c>
      <c r="F405" s="38">
        <v>0.0</v>
      </c>
      <c r="G405" s="38">
        <v>0.0</v>
      </c>
      <c r="H405" s="38">
        <v>0.0</v>
      </c>
      <c r="I405" s="38">
        <v>0.0</v>
      </c>
      <c r="J405" s="38">
        <v>0.0</v>
      </c>
      <c r="K405" s="38">
        <v>0.0</v>
      </c>
      <c r="L405" s="38">
        <v>0.0</v>
      </c>
      <c r="M405" s="38">
        <v>0.0</v>
      </c>
      <c r="N405" s="38">
        <v>0.0</v>
      </c>
      <c r="O405" s="38">
        <v>0.0</v>
      </c>
      <c r="P405" s="38">
        <v>0.0</v>
      </c>
      <c r="Q405" s="38">
        <v>0.0</v>
      </c>
      <c r="R405" s="38">
        <v>0.0</v>
      </c>
      <c r="S405" s="38">
        <v>0.0</v>
      </c>
      <c r="T405" s="38">
        <v>0.0</v>
      </c>
      <c r="U405" s="38">
        <v>0.0</v>
      </c>
      <c r="V405" s="38">
        <v>0.0</v>
      </c>
      <c r="W405" s="38">
        <v>0.0</v>
      </c>
      <c r="X405" s="38">
        <v>0.0</v>
      </c>
      <c r="Y405" s="38">
        <v>0.0</v>
      </c>
      <c r="Z405" s="38">
        <v>0.0</v>
      </c>
      <c r="AA405" s="38">
        <v>0.0</v>
      </c>
      <c r="AB405" s="38">
        <v>0.0</v>
      </c>
      <c r="AC405" s="38">
        <v>0.0</v>
      </c>
      <c r="AD405" s="38">
        <v>0.0</v>
      </c>
    </row>
    <row r="406">
      <c r="A406" s="32">
        <v>2.0</v>
      </c>
      <c r="B406" s="34" t="s">
        <v>637</v>
      </c>
      <c r="C406" s="29" t="s">
        <v>518</v>
      </c>
      <c r="D406" s="43"/>
      <c r="E406" s="38">
        <v>0.0</v>
      </c>
      <c r="F406" s="38">
        <v>0.0</v>
      </c>
      <c r="G406" s="38">
        <v>0.0</v>
      </c>
      <c r="H406" s="38">
        <v>0.0</v>
      </c>
      <c r="I406" s="38">
        <v>0.0</v>
      </c>
      <c r="J406" s="38">
        <v>0.0</v>
      </c>
      <c r="K406" s="38">
        <v>0.0</v>
      </c>
      <c r="L406" s="38">
        <v>0.0</v>
      </c>
      <c r="M406" s="38">
        <v>0.0</v>
      </c>
      <c r="N406" s="38">
        <v>0.0</v>
      </c>
      <c r="O406" s="38">
        <v>0.0</v>
      </c>
      <c r="P406" s="38">
        <v>0.0</v>
      </c>
      <c r="Q406" s="38">
        <v>0.0</v>
      </c>
      <c r="R406" s="38">
        <v>0.0</v>
      </c>
      <c r="S406" s="38">
        <v>0.0</v>
      </c>
      <c r="T406" s="38">
        <v>0.0</v>
      </c>
      <c r="U406" s="38">
        <v>0.0</v>
      </c>
      <c r="V406" s="38">
        <v>0.0</v>
      </c>
      <c r="W406" s="38">
        <v>0.0</v>
      </c>
      <c r="X406" s="38">
        <v>0.0</v>
      </c>
      <c r="Y406" s="38">
        <v>0.0</v>
      </c>
      <c r="Z406" s="38">
        <v>0.0</v>
      </c>
      <c r="AA406" s="38">
        <v>0.0</v>
      </c>
      <c r="AB406" s="38">
        <v>0.0</v>
      </c>
      <c r="AC406" s="38">
        <v>0.0</v>
      </c>
      <c r="AD406" s="38">
        <v>0.0</v>
      </c>
    </row>
    <row r="407">
      <c r="A407" s="32">
        <v>3.0</v>
      </c>
      <c r="B407" s="34" t="s">
        <v>638</v>
      </c>
      <c r="C407" s="29" t="s">
        <v>518</v>
      </c>
      <c r="D407" s="43"/>
      <c r="E407" s="38">
        <v>0.0</v>
      </c>
      <c r="F407" s="38">
        <v>0.0</v>
      </c>
      <c r="G407" s="38">
        <v>0.0</v>
      </c>
      <c r="H407" s="38">
        <v>0.0</v>
      </c>
      <c r="I407" s="38">
        <v>0.0</v>
      </c>
      <c r="J407" s="38">
        <v>0.0</v>
      </c>
      <c r="K407" s="38">
        <v>0.0</v>
      </c>
      <c r="L407" s="38">
        <v>0.0</v>
      </c>
      <c r="M407" s="38">
        <v>0.0</v>
      </c>
      <c r="N407" s="38">
        <v>0.0</v>
      </c>
      <c r="O407" s="38">
        <v>0.0</v>
      </c>
      <c r="P407" s="38">
        <v>0.0</v>
      </c>
      <c r="Q407" s="38">
        <v>0.0</v>
      </c>
      <c r="R407" s="38">
        <v>0.0</v>
      </c>
      <c r="S407" s="38">
        <v>0.0</v>
      </c>
      <c r="T407" s="38">
        <v>0.0</v>
      </c>
      <c r="U407" s="38">
        <v>0.0</v>
      </c>
      <c r="V407" s="38">
        <v>0.0</v>
      </c>
      <c r="W407" s="38">
        <v>0.0</v>
      </c>
      <c r="X407" s="38">
        <v>0.0</v>
      </c>
      <c r="Y407" s="38">
        <v>0.0</v>
      </c>
      <c r="Z407" s="38">
        <v>0.0</v>
      </c>
      <c r="AA407" s="38">
        <v>0.0</v>
      </c>
      <c r="AB407" s="38">
        <v>0.0</v>
      </c>
      <c r="AC407" s="38">
        <v>0.0</v>
      </c>
      <c r="AD407" s="38">
        <v>0.0</v>
      </c>
    </row>
    <row r="408">
      <c r="A408" s="32">
        <v>3.0</v>
      </c>
      <c r="B408" s="34" t="s">
        <v>640</v>
      </c>
      <c r="C408" s="29" t="s">
        <v>518</v>
      </c>
      <c r="D408" s="43"/>
      <c r="E408" s="38">
        <v>0.0</v>
      </c>
      <c r="F408" s="38">
        <v>0.0</v>
      </c>
      <c r="G408" s="38">
        <v>0.0</v>
      </c>
      <c r="H408" s="38">
        <v>0.0</v>
      </c>
      <c r="I408" s="38">
        <v>0.0</v>
      </c>
      <c r="J408" s="38">
        <v>0.0</v>
      </c>
      <c r="K408" s="38">
        <v>0.0</v>
      </c>
      <c r="L408" s="38">
        <v>0.0</v>
      </c>
      <c r="M408" s="38">
        <v>0.0</v>
      </c>
      <c r="N408" s="38">
        <v>0.0</v>
      </c>
      <c r="O408" s="38">
        <v>0.0</v>
      </c>
      <c r="P408" s="38">
        <v>0.0</v>
      </c>
      <c r="Q408" s="38">
        <v>0.0</v>
      </c>
      <c r="R408" s="38">
        <v>0.0</v>
      </c>
      <c r="S408" s="38">
        <v>0.0</v>
      </c>
      <c r="T408" s="38">
        <v>0.0</v>
      </c>
      <c r="U408" s="38">
        <v>0.0</v>
      </c>
      <c r="V408" s="38">
        <v>0.0</v>
      </c>
      <c r="W408" s="38">
        <v>0.0</v>
      </c>
      <c r="X408" s="38">
        <v>0.0</v>
      </c>
      <c r="Y408" s="38">
        <v>0.0</v>
      </c>
      <c r="Z408" s="38">
        <v>0.0</v>
      </c>
      <c r="AA408" s="38">
        <v>0.0</v>
      </c>
      <c r="AB408" s="38">
        <v>0.0</v>
      </c>
      <c r="AC408" s="38">
        <v>0.0</v>
      </c>
      <c r="AD408" s="38">
        <v>0.0</v>
      </c>
    </row>
    <row r="409">
      <c r="A409" s="32">
        <v>3.0</v>
      </c>
      <c r="B409" s="34" t="s">
        <v>641</v>
      </c>
      <c r="C409" s="29" t="s">
        <v>518</v>
      </c>
      <c r="D409" s="43"/>
      <c r="E409" s="38">
        <v>0.0</v>
      </c>
      <c r="F409" s="38">
        <v>0.0</v>
      </c>
      <c r="G409" s="38">
        <v>0.0</v>
      </c>
      <c r="H409" s="38">
        <v>0.0</v>
      </c>
      <c r="I409" s="38">
        <v>0.0</v>
      </c>
      <c r="J409" s="38">
        <v>0.0</v>
      </c>
      <c r="K409" s="38">
        <v>0.0</v>
      </c>
      <c r="L409" s="38">
        <v>0.0</v>
      </c>
      <c r="M409" s="38">
        <v>0.0</v>
      </c>
      <c r="N409" s="38">
        <v>0.0</v>
      </c>
      <c r="O409" s="38">
        <v>0.0</v>
      </c>
      <c r="P409" s="38">
        <v>0.0</v>
      </c>
      <c r="Q409" s="38">
        <v>0.0</v>
      </c>
      <c r="R409" s="38">
        <v>0.0</v>
      </c>
      <c r="S409" s="38">
        <v>0.0</v>
      </c>
      <c r="T409" s="38">
        <v>0.0</v>
      </c>
      <c r="U409" s="38">
        <v>0.0</v>
      </c>
      <c r="V409" s="38">
        <v>0.0</v>
      </c>
      <c r="W409" s="38">
        <v>0.0</v>
      </c>
      <c r="X409" s="38">
        <v>0.0</v>
      </c>
      <c r="Y409" s="38">
        <v>0.0</v>
      </c>
      <c r="Z409" s="38">
        <v>0.0</v>
      </c>
      <c r="AA409" s="38">
        <v>0.0</v>
      </c>
      <c r="AB409" s="38">
        <v>0.0</v>
      </c>
      <c r="AC409" s="38">
        <v>0.0</v>
      </c>
      <c r="AD409" s="38">
        <v>0.0</v>
      </c>
    </row>
    <row r="410">
      <c r="A410" s="32">
        <v>3.0</v>
      </c>
      <c r="B410" s="34" t="s">
        <v>642</v>
      </c>
      <c r="C410" s="29" t="s">
        <v>518</v>
      </c>
      <c r="D410" s="43"/>
      <c r="E410" s="38">
        <v>0.0</v>
      </c>
      <c r="F410" s="38">
        <v>0.0</v>
      </c>
      <c r="G410" s="38">
        <v>0.0</v>
      </c>
      <c r="H410" s="38">
        <v>0.0</v>
      </c>
      <c r="I410" s="38">
        <v>0.0</v>
      </c>
      <c r="J410" s="38">
        <v>0.0</v>
      </c>
      <c r="K410" s="38">
        <v>0.0</v>
      </c>
      <c r="L410" s="38">
        <v>0.0</v>
      </c>
      <c r="M410" s="38">
        <v>0.0</v>
      </c>
      <c r="N410" s="38">
        <v>0.0</v>
      </c>
      <c r="O410" s="38">
        <v>0.0</v>
      </c>
      <c r="P410" s="38">
        <v>0.0</v>
      </c>
      <c r="Q410" s="38">
        <v>0.0</v>
      </c>
      <c r="R410" s="38">
        <v>0.0</v>
      </c>
      <c r="S410" s="38">
        <v>0.0</v>
      </c>
      <c r="T410" s="38">
        <v>0.0</v>
      </c>
      <c r="U410" s="38">
        <v>0.0</v>
      </c>
      <c r="V410" s="38">
        <v>0.0</v>
      </c>
      <c r="W410" s="38">
        <v>0.0</v>
      </c>
      <c r="X410" s="38">
        <v>0.0</v>
      </c>
      <c r="Y410" s="38">
        <v>0.0</v>
      </c>
      <c r="Z410" s="38">
        <v>0.0</v>
      </c>
      <c r="AA410" s="38">
        <v>0.0</v>
      </c>
      <c r="AB410" s="38">
        <v>0.0</v>
      </c>
      <c r="AC410" s="38">
        <v>0.0</v>
      </c>
      <c r="AD410" s="38">
        <v>0.0</v>
      </c>
    </row>
    <row r="411">
      <c r="A411" s="32">
        <v>4.0</v>
      </c>
      <c r="B411" s="34" t="s">
        <v>644</v>
      </c>
      <c r="C411" s="29" t="s">
        <v>518</v>
      </c>
      <c r="D411" s="43"/>
      <c r="E411" s="38">
        <v>0.0</v>
      </c>
      <c r="F411" s="38">
        <v>0.0</v>
      </c>
      <c r="G411" s="38">
        <v>0.0</v>
      </c>
      <c r="H411" s="38">
        <v>0.0</v>
      </c>
      <c r="I411" s="38">
        <v>0.0</v>
      </c>
      <c r="J411" s="38">
        <v>0.0</v>
      </c>
      <c r="K411" s="38">
        <v>0.0</v>
      </c>
      <c r="L411" s="38">
        <v>0.0</v>
      </c>
      <c r="M411" s="38">
        <v>0.0</v>
      </c>
      <c r="N411" s="38">
        <v>0.0</v>
      </c>
      <c r="O411" s="38">
        <v>0.0</v>
      </c>
      <c r="P411" s="38">
        <v>0.0</v>
      </c>
      <c r="Q411" s="38">
        <v>0.0</v>
      </c>
      <c r="R411" s="38">
        <v>0.0</v>
      </c>
      <c r="S411" s="38">
        <v>0.0</v>
      </c>
      <c r="T411" s="38">
        <v>0.0</v>
      </c>
      <c r="U411" s="38">
        <v>0.0</v>
      </c>
      <c r="V411" s="38">
        <v>0.0</v>
      </c>
      <c r="W411" s="38">
        <v>0.0</v>
      </c>
      <c r="X411" s="38">
        <v>0.0</v>
      </c>
      <c r="Y411" s="38">
        <v>0.0</v>
      </c>
      <c r="Z411" s="38">
        <v>0.0</v>
      </c>
      <c r="AA411" s="38">
        <v>0.0</v>
      </c>
      <c r="AB411" s="38">
        <v>0.0</v>
      </c>
      <c r="AC411" s="38">
        <v>0.0</v>
      </c>
      <c r="AD411" s="38">
        <v>0.0</v>
      </c>
    </row>
    <row r="412">
      <c r="A412" s="32">
        <v>4.0</v>
      </c>
      <c r="B412" s="34" t="s">
        <v>645</v>
      </c>
      <c r="C412" s="29" t="s">
        <v>518</v>
      </c>
      <c r="D412" s="43"/>
      <c r="E412" s="38">
        <v>0.0</v>
      </c>
      <c r="F412" s="38">
        <v>0.0</v>
      </c>
      <c r="G412" s="38">
        <v>0.0</v>
      </c>
      <c r="H412" s="38">
        <v>0.0</v>
      </c>
      <c r="I412" s="38">
        <v>0.0</v>
      </c>
      <c r="J412" s="38">
        <v>0.0</v>
      </c>
      <c r="K412" s="38">
        <v>0.0</v>
      </c>
      <c r="L412" s="38">
        <v>0.0</v>
      </c>
      <c r="M412" s="38">
        <v>0.0</v>
      </c>
      <c r="N412" s="38">
        <v>0.0</v>
      </c>
      <c r="O412" s="38">
        <v>0.0</v>
      </c>
      <c r="P412" s="38">
        <v>0.0</v>
      </c>
      <c r="Q412" s="38">
        <v>0.0</v>
      </c>
      <c r="R412" s="38">
        <v>0.0</v>
      </c>
      <c r="S412" s="38">
        <v>0.0</v>
      </c>
      <c r="T412" s="38">
        <v>0.0</v>
      </c>
      <c r="U412" s="38">
        <v>0.0</v>
      </c>
      <c r="V412" s="38">
        <v>0.0</v>
      </c>
      <c r="W412" s="38">
        <v>0.0</v>
      </c>
      <c r="X412" s="38">
        <v>0.0</v>
      </c>
      <c r="Y412" s="38">
        <v>0.0</v>
      </c>
      <c r="Z412" s="38">
        <v>0.0</v>
      </c>
      <c r="AA412" s="38">
        <v>0.0</v>
      </c>
      <c r="AB412" s="38">
        <v>0.0</v>
      </c>
      <c r="AC412" s="38">
        <v>0.0</v>
      </c>
      <c r="AD412" s="38">
        <v>0.0</v>
      </c>
    </row>
    <row r="413">
      <c r="A413" s="32">
        <v>4.0</v>
      </c>
      <c r="B413" s="34" t="s">
        <v>647</v>
      </c>
      <c r="C413" s="29" t="s">
        <v>518</v>
      </c>
      <c r="D413" s="43"/>
      <c r="E413" s="38">
        <v>0.0</v>
      </c>
      <c r="F413" s="38">
        <v>0.0</v>
      </c>
      <c r="G413" s="38">
        <v>0.0</v>
      </c>
      <c r="H413" s="38">
        <v>0.0</v>
      </c>
      <c r="I413" s="38">
        <v>0.0</v>
      </c>
      <c r="J413" s="38">
        <v>0.0</v>
      </c>
      <c r="K413" s="38">
        <v>0.0</v>
      </c>
      <c r="L413" s="38">
        <v>0.0</v>
      </c>
      <c r="M413" s="38">
        <v>0.0</v>
      </c>
      <c r="N413" s="38">
        <v>0.0</v>
      </c>
      <c r="O413" s="38">
        <v>0.0</v>
      </c>
      <c r="P413" s="38">
        <v>0.0</v>
      </c>
      <c r="Q413" s="38">
        <v>0.0</v>
      </c>
      <c r="R413" s="38">
        <v>0.0</v>
      </c>
      <c r="S413" s="38">
        <v>0.0</v>
      </c>
      <c r="T413" s="38">
        <v>0.0</v>
      </c>
      <c r="U413" s="38">
        <v>0.0</v>
      </c>
      <c r="V413" s="38">
        <v>0.0</v>
      </c>
      <c r="W413" s="38">
        <v>0.0</v>
      </c>
      <c r="X413" s="38">
        <v>0.0</v>
      </c>
      <c r="Y413" s="38">
        <v>0.0</v>
      </c>
      <c r="Z413" s="38">
        <v>0.0</v>
      </c>
      <c r="AA413" s="38">
        <v>0.0</v>
      </c>
      <c r="AB413" s="38">
        <v>0.0</v>
      </c>
      <c r="AC413" s="38">
        <v>0.0</v>
      </c>
      <c r="AD413" s="38">
        <v>0.0</v>
      </c>
    </row>
    <row r="414">
      <c r="A414" s="32">
        <v>4.0</v>
      </c>
      <c r="B414" s="34" t="s">
        <v>648</v>
      </c>
      <c r="C414" s="29" t="s">
        <v>518</v>
      </c>
      <c r="D414" s="43"/>
      <c r="E414" s="38">
        <v>0.0</v>
      </c>
      <c r="F414" s="38">
        <v>0.0</v>
      </c>
      <c r="G414" s="38">
        <v>0.0</v>
      </c>
      <c r="H414" s="38">
        <v>0.0</v>
      </c>
      <c r="I414" s="38">
        <v>0.0</v>
      </c>
      <c r="J414" s="38">
        <v>0.0</v>
      </c>
      <c r="K414" s="38">
        <v>0.0</v>
      </c>
      <c r="L414" s="38">
        <v>0.0</v>
      </c>
      <c r="M414" s="38">
        <v>0.0</v>
      </c>
      <c r="N414" s="38">
        <v>0.0</v>
      </c>
      <c r="O414" s="38">
        <v>0.0</v>
      </c>
      <c r="P414" s="38">
        <v>0.0</v>
      </c>
      <c r="Q414" s="38">
        <v>0.0</v>
      </c>
      <c r="R414" s="38">
        <v>0.0</v>
      </c>
      <c r="S414" s="38">
        <v>0.0</v>
      </c>
      <c r="T414" s="38">
        <v>0.0</v>
      </c>
      <c r="U414" s="38">
        <v>0.0</v>
      </c>
      <c r="V414" s="38">
        <v>0.0</v>
      </c>
      <c r="W414" s="38">
        <v>0.0</v>
      </c>
      <c r="X414" s="38">
        <v>0.0</v>
      </c>
      <c r="Y414" s="38">
        <v>0.0</v>
      </c>
      <c r="Z414" s="38">
        <v>0.0</v>
      </c>
      <c r="AA414" s="38">
        <v>0.0</v>
      </c>
      <c r="AB414" s="38">
        <v>0.0</v>
      </c>
      <c r="AC414" s="38">
        <v>0.0</v>
      </c>
      <c r="AD414" s="38">
        <v>0.0</v>
      </c>
    </row>
    <row r="415">
      <c r="A415" s="32">
        <v>4.0</v>
      </c>
      <c r="B415" s="34" t="s">
        <v>650</v>
      </c>
      <c r="C415" s="29" t="s">
        <v>518</v>
      </c>
      <c r="D415" s="43"/>
      <c r="E415" s="38">
        <v>0.0</v>
      </c>
      <c r="F415" s="38">
        <v>0.0</v>
      </c>
      <c r="G415" s="38">
        <v>0.0</v>
      </c>
      <c r="H415" s="38">
        <v>0.0</v>
      </c>
      <c r="I415" s="38">
        <v>0.0</v>
      </c>
      <c r="J415" s="38">
        <v>0.0</v>
      </c>
      <c r="K415" s="38">
        <v>0.0</v>
      </c>
      <c r="L415" s="38">
        <v>0.0</v>
      </c>
      <c r="M415" s="38">
        <v>0.0</v>
      </c>
      <c r="N415" s="38">
        <v>0.0</v>
      </c>
      <c r="O415" s="38">
        <v>0.0</v>
      </c>
      <c r="P415" s="38">
        <v>0.0</v>
      </c>
      <c r="Q415" s="38">
        <v>0.0</v>
      </c>
      <c r="R415" s="38">
        <v>0.0</v>
      </c>
      <c r="S415" s="38">
        <v>0.0</v>
      </c>
      <c r="T415" s="38">
        <v>0.0</v>
      </c>
      <c r="U415" s="38">
        <v>0.0</v>
      </c>
      <c r="V415" s="38">
        <v>0.0</v>
      </c>
      <c r="W415" s="38">
        <v>0.0</v>
      </c>
      <c r="X415" s="38">
        <v>0.0</v>
      </c>
      <c r="Y415" s="38">
        <v>0.0</v>
      </c>
      <c r="Z415" s="38">
        <v>0.0</v>
      </c>
      <c r="AA415" s="38">
        <v>0.0</v>
      </c>
      <c r="AB415" s="38">
        <v>0.0</v>
      </c>
      <c r="AC415" s="38">
        <v>0.0</v>
      </c>
      <c r="AD415" s="38">
        <v>0.0</v>
      </c>
    </row>
    <row r="416">
      <c r="A416" s="32">
        <v>4.0</v>
      </c>
      <c r="B416" s="34" t="s">
        <v>651</v>
      </c>
      <c r="C416" s="29" t="s">
        <v>518</v>
      </c>
      <c r="D416" s="43"/>
      <c r="E416" s="38">
        <v>0.0</v>
      </c>
      <c r="F416" s="38">
        <v>0.0</v>
      </c>
      <c r="G416" s="38">
        <v>0.0</v>
      </c>
      <c r="H416" s="38">
        <v>0.0</v>
      </c>
      <c r="I416" s="38">
        <v>0.0</v>
      </c>
      <c r="J416" s="38">
        <v>0.0</v>
      </c>
      <c r="K416" s="38">
        <v>0.0</v>
      </c>
      <c r="L416" s="38">
        <v>0.0</v>
      </c>
      <c r="M416" s="38">
        <v>0.0</v>
      </c>
      <c r="N416" s="38">
        <v>0.0</v>
      </c>
      <c r="O416" s="38">
        <v>0.0</v>
      </c>
      <c r="P416" s="38">
        <v>0.0</v>
      </c>
      <c r="Q416" s="38">
        <v>0.0</v>
      </c>
      <c r="R416" s="38">
        <v>0.0</v>
      </c>
      <c r="S416" s="38">
        <v>0.0</v>
      </c>
      <c r="T416" s="38">
        <v>0.0</v>
      </c>
      <c r="U416" s="38">
        <v>0.0</v>
      </c>
      <c r="V416" s="38">
        <v>0.0</v>
      </c>
      <c r="W416" s="38">
        <v>0.0</v>
      </c>
      <c r="X416" s="38">
        <v>0.0</v>
      </c>
      <c r="Y416" s="38">
        <v>0.0</v>
      </c>
      <c r="Z416" s="38">
        <v>0.0</v>
      </c>
      <c r="AA416" s="38">
        <v>0.0</v>
      </c>
      <c r="AB416" s="38">
        <v>0.0</v>
      </c>
      <c r="AC416" s="38">
        <v>0.0</v>
      </c>
      <c r="AD416" s="38">
        <v>0.0</v>
      </c>
    </row>
    <row r="417">
      <c r="A417" s="32">
        <v>4.0</v>
      </c>
      <c r="B417" s="34" t="s">
        <v>652</v>
      </c>
      <c r="C417" s="29" t="s">
        <v>518</v>
      </c>
      <c r="D417" s="43"/>
      <c r="E417" s="38">
        <v>0.0</v>
      </c>
      <c r="F417" s="38">
        <v>0.0</v>
      </c>
      <c r="G417" s="38">
        <v>0.0</v>
      </c>
      <c r="H417" s="38">
        <v>0.0</v>
      </c>
      <c r="I417" s="38">
        <v>0.0</v>
      </c>
      <c r="J417" s="38">
        <v>0.0</v>
      </c>
      <c r="K417" s="38">
        <v>0.0</v>
      </c>
      <c r="L417" s="38">
        <v>0.0</v>
      </c>
      <c r="M417" s="38">
        <v>0.0</v>
      </c>
      <c r="N417" s="38">
        <v>0.0</v>
      </c>
      <c r="O417" s="38">
        <v>0.0</v>
      </c>
      <c r="P417" s="38">
        <v>0.0</v>
      </c>
      <c r="Q417" s="38">
        <v>0.0</v>
      </c>
      <c r="R417" s="38">
        <v>0.0</v>
      </c>
      <c r="S417" s="38">
        <v>0.0</v>
      </c>
      <c r="T417" s="38">
        <v>0.0</v>
      </c>
      <c r="U417" s="38">
        <v>0.0</v>
      </c>
      <c r="V417" s="38">
        <v>0.0</v>
      </c>
      <c r="W417" s="38">
        <v>0.0</v>
      </c>
      <c r="X417" s="38">
        <v>0.0</v>
      </c>
      <c r="Y417" s="38">
        <v>0.0</v>
      </c>
      <c r="Z417" s="38">
        <v>0.0</v>
      </c>
      <c r="AA417" s="38">
        <v>0.0</v>
      </c>
      <c r="AB417" s="38">
        <v>0.0</v>
      </c>
      <c r="AC417" s="38">
        <v>0.0</v>
      </c>
      <c r="AD417" s="38">
        <v>0.0</v>
      </c>
    </row>
    <row r="418">
      <c r="A418" s="32">
        <v>4.0</v>
      </c>
      <c r="B418" s="34" t="s">
        <v>654</v>
      </c>
      <c r="C418" s="29" t="s">
        <v>518</v>
      </c>
      <c r="D418" s="43"/>
      <c r="E418" s="38">
        <v>0.0</v>
      </c>
      <c r="F418" s="38">
        <v>0.0</v>
      </c>
      <c r="G418" s="38">
        <v>0.0</v>
      </c>
      <c r="H418" s="38">
        <v>0.0</v>
      </c>
      <c r="I418" s="38">
        <v>0.0</v>
      </c>
      <c r="J418" s="38">
        <v>0.0</v>
      </c>
      <c r="K418" s="38">
        <v>0.0</v>
      </c>
      <c r="L418" s="38">
        <v>0.0</v>
      </c>
      <c r="M418" s="38">
        <v>0.0</v>
      </c>
      <c r="N418" s="38">
        <v>0.0</v>
      </c>
      <c r="O418" s="38">
        <v>0.0</v>
      </c>
      <c r="P418" s="38">
        <v>0.0</v>
      </c>
      <c r="Q418" s="38">
        <v>0.0</v>
      </c>
      <c r="R418" s="38">
        <v>0.0</v>
      </c>
      <c r="S418" s="38">
        <v>0.0</v>
      </c>
      <c r="T418" s="38">
        <v>0.0</v>
      </c>
      <c r="U418" s="38">
        <v>0.0</v>
      </c>
      <c r="V418" s="38">
        <v>0.0</v>
      </c>
      <c r="W418" s="38">
        <v>0.0</v>
      </c>
      <c r="X418" s="38">
        <v>0.0</v>
      </c>
      <c r="Y418" s="38">
        <v>0.0</v>
      </c>
      <c r="Z418" s="38">
        <v>0.0</v>
      </c>
      <c r="AA418" s="38">
        <v>0.0</v>
      </c>
      <c r="AB418" s="38">
        <v>0.0</v>
      </c>
      <c r="AC418" s="38">
        <v>0.0</v>
      </c>
      <c r="AD418" s="38">
        <v>0.0</v>
      </c>
    </row>
    <row r="419">
      <c r="A419" s="32">
        <v>4.0</v>
      </c>
      <c r="B419" s="34" t="s">
        <v>655</v>
      </c>
      <c r="C419" s="29" t="s">
        <v>518</v>
      </c>
      <c r="D419" s="43"/>
      <c r="E419" s="38">
        <v>0.0</v>
      </c>
      <c r="F419" s="38">
        <v>0.0</v>
      </c>
      <c r="G419" s="38">
        <v>0.0</v>
      </c>
      <c r="H419" s="38">
        <v>0.0</v>
      </c>
      <c r="I419" s="38">
        <v>0.0</v>
      </c>
      <c r="J419" s="38">
        <v>0.0</v>
      </c>
      <c r="K419" s="38">
        <v>0.0</v>
      </c>
      <c r="L419" s="38">
        <v>0.0</v>
      </c>
      <c r="M419" s="38">
        <v>0.0</v>
      </c>
      <c r="N419" s="38">
        <v>0.0</v>
      </c>
      <c r="O419" s="38">
        <v>0.0</v>
      </c>
      <c r="P419" s="38">
        <v>0.0</v>
      </c>
      <c r="Q419" s="38">
        <v>0.0</v>
      </c>
      <c r="R419" s="38">
        <v>0.0</v>
      </c>
      <c r="S419" s="38">
        <v>0.0</v>
      </c>
      <c r="T419" s="38">
        <v>0.0</v>
      </c>
      <c r="U419" s="38">
        <v>0.0</v>
      </c>
      <c r="V419" s="38">
        <v>0.0</v>
      </c>
      <c r="W419" s="38">
        <v>0.0</v>
      </c>
      <c r="X419" s="38">
        <v>0.0</v>
      </c>
      <c r="Y419" s="38">
        <v>0.0</v>
      </c>
      <c r="Z419" s="38">
        <v>0.0</v>
      </c>
      <c r="AA419" s="38">
        <v>0.0</v>
      </c>
      <c r="AB419" s="38">
        <v>0.0</v>
      </c>
      <c r="AC419" s="38">
        <v>0.0</v>
      </c>
      <c r="AD419" s="38">
        <v>0.0</v>
      </c>
    </row>
    <row r="420">
      <c r="A420" s="32">
        <v>4.0</v>
      </c>
      <c r="B420" s="34" t="s">
        <v>656</v>
      </c>
      <c r="C420" s="29" t="s">
        <v>518</v>
      </c>
      <c r="D420" s="43"/>
      <c r="E420" s="38">
        <v>0.0</v>
      </c>
      <c r="F420" s="38">
        <v>0.0</v>
      </c>
      <c r="G420" s="38">
        <v>0.0</v>
      </c>
      <c r="H420" s="38">
        <v>0.0</v>
      </c>
      <c r="I420" s="38">
        <v>0.0</v>
      </c>
      <c r="J420" s="38">
        <v>0.0</v>
      </c>
      <c r="K420" s="38">
        <v>0.0</v>
      </c>
      <c r="L420" s="38">
        <v>0.0</v>
      </c>
      <c r="M420" s="38">
        <v>0.0</v>
      </c>
      <c r="N420" s="38">
        <v>0.0</v>
      </c>
      <c r="O420" s="38">
        <v>0.0</v>
      </c>
      <c r="P420" s="38">
        <v>0.0</v>
      </c>
      <c r="Q420" s="38">
        <v>0.0</v>
      </c>
      <c r="R420" s="38">
        <v>0.0</v>
      </c>
      <c r="S420" s="38">
        <v>0.0</v>
      </c>
      <c r="T420" s="38">
        <v>0.0</v>
      </c>
      <c r="U420" s="38">
        <v>0.0</v>
      </c>
      <c r="V420" s="38">
        <v>0.0</v>
      </c>
      <c r="W420" s="38">
        <v>0.0</v>
      </c>
      <c r="X420" s="38">
        <v>0.0</v>
      </c>
      <c r="Y420" s="38">
        <v>0.0</v>
      </c>
      <c r="Z420" s="38">
        <v>0.0</v>
      </c>
      <c r="AA420" s="38">
        <v>0.0</v>
      </c>
      <c r="AB420" s="38">
        <v>0.0</v>
      </c>
      <c r="AC420" s="38">
        <v>0.0</v>
      </c>
      <c r="AD420" s="38">
        <v>0.0</v>
      </c>
    </row>
    <row r="421">
      <c r="A421" s="32">
        <v>4.0</v>
      </c>
      <c r="B421" s="34" t="s">
        <v>657</v>
      </c>
      <c r="C421" s="29" t="s">
        <v>518</v>
      </c>
      <c r="D421" s="43"/>
      <c r="E421" s="38">
        <v>0.0</v>
      </c>
      <c r="F421" s="38">
        <v>0.0</v>
      </c>
      <c r="G421" s="38">
        <v>0.0</v>
      </c>
      <c r="H421" s="38">
        <v>0.0</v>
      </c>
      <c r="I421" s="38">
        <v>0.0</v>
      </c>
      <c r="J421" s="38">
        <v>0.0</v>
      </c>
      <c r="K421" s="38">
        <v>0.0</v>
      </c>
      <c r="L421" s="38">
        <v>0.0</v>
      </c>
      <c r="M421" s="38">
        <v>0.0</v>
      </c>
      <c r="N421" s="38">
        <v>0.0</v>
      </c>
      <c r="O421" s="38">
        <v>0.0</v>
      </c>
      <c r="P421" s="38">
        <v>0.0</v>
      </c>
      <c r="Q421" s="38">
        <v>0.0</v>
      </c>
      <c r="R421" s="38">
        <v>0.0</v>
      </c>
      <c r="S421" s="38">
        <v>0.0</v>
      </c>
      <c r="T421" s="38">
        <v>0.0</v>
      </c>
      <c r="U421" s="38">
        <v>0.0</v>
      </c>
      <c r="V421" s="38">
        <v>0.0</v>
      </c>
      <c r="W421" s="38">
        <v>0.0</v>
      </c>
      <c r="X421" s="38">
        <v>0.0</v>
      </c>
      <c r="Y421" s="38">
        <v>0.0</v>
      </c>
      <c r="Z421" s="38">
        <v>0.0</v>
      </c>
      <c r="AA421" s="38">
        <v>0.0</v>
      </c>
      <c r="AB421" s="38">
        <v>0.0</v>
      </c>
      <c r="AC421" s="38">
        <v>0.0</v>
      </c>
      <c r="AD421" s="38">
        <v>0.0</v>
      </c>
    </row>
    <row r="422">
      <c r="A422" s="32">
        <v>4.0</v>
      </c>
      <c r="B422" s="34" t="s">
        <v>659</v>
      </c>
      <c r="C422" s="29" t="s">
        <v>518</v>
      </c>
      <c r="D422" s="43"/>
      <c r="E422" s="38">
        <v>0.0</v>
      </c>
      <c r="F422" s="38">
        <v>0.0</v>
      </c>
      <c r="G422" s="38">
        <v>0.0</v>
      </c>
      <c r="H422" s="38">
        <v>0.0</v>
      </c>
      <c r="I422" s="38">
        <v>0.0</v>
      </c>
      <c r="J422" s="38">
        <v>0.0</v>
      </c>
      <c r="K422" s="38">
        <v>0.0</v>
      </c>
      <c r="L422" s="38">
        <v>0.0</v>
      </c>
      <c r="M422" s="38">
        <v>0.0</v>
      </c>
      <c r="N422" s="38">
        <v>0.0</v>
      </c>
      <c r="O422" s="38">
        <v>0.0</v>
      </c>
      <c r="P422" s="38">
        <v>0.0</v>
      </c>
      <c r="Q422" s="38">
        <v>0.0</v>
      </c>
      <c r="R422" s="38">
        <v>0.0</v>
      </c>
      <c r="S422" s="38">
        <v>0.0</v>
      </c>
      <c r="T422" s="38">
        <v>0.0</v>
      </c>
      <c r="U422" s="38">
        <v>0.0</v>
      </c>
      <c r="V422" s="38">
        <v>0.0</v>
      </c>
      <c r="W422" s="38">
        <v>0.0</v>
      </c>
      <c r="X422" s="38">
        <v>0.0</v>
      </c>
      <c r="Y422" s="38">
        <v>0.0</v>
      </c>
      <c r="Z422" s="38">
        <v>0.0</v>
      </c>
      <c r="AA422" s="38">
        <v>0.0</v>
      </c>
      <c r="AB422" s="38">
        <v>0.0</v>
      </c>
      <c r="AC422" s="38">
        <v>0.0</v>
      </c>
      <c r="AD422" s="38">
        <v>0.0</v>
      </c>
    </row>
    <row r="423">
      <c r="A423" s="32">
        <v>4.0</v>
      </c>
      <c r="B423" s="34" t="s">
        <v>660</v>
      </c>
      <c r="C423" s="29" t="s">
        <v>518</v>
      </c>
      <c r="D423" s="43"/>
      <c r="E423" s="38">
        <v>0.0</v>
      </c>
      <c r="F423" s="38">
        <v>0.0</v>
      </c>
      <c r="G423" s="38">
        <v>0.0</v>
      </c>
      <c r="H423" s="38">
        <v>0.0</v>
      </c>
      <c r="I423" s="38">
        <v>0.0</v>
      </c>
      <c r="J423" s="38">
        <v>0.0</v>
      </c>
      <c r="K423" s="38">
        <v>0.0</v>
      </c>
      <c r="L423" s="38">
        <v>0.0</v>
      </c>
      <c r="M423" s="38">
        <v>0.0</v>
      </c>
      <c r="N423" s="38">
        <v>0.0</v>
      </c>
      <c r="O423" s="38">
        <v>0.0</v>
      </c>
      <c r="P423" s="38">
        <v>0.0</v>
      </c>
      <c r="Q423" s="38">
        <v>0.0</v>
      </c>
      <c r="R423" s="38">
        <v>0.0</v>
      </c>
      <c r="S423" s="38">
        <v>0.0</v>
      </c>
      <c r="T423" s="38">
        <v>0.0</v>
      </c>
      <c r="U423" s="38">
        <v>0.0</v>
      </c>
      <c r="V423" s="38">
        <v>0.0</v>
      </c>
      <c r="W423" s="38">
        <v>0.0</v>
      </c>
      <c r="X423" s="38">
        <v>0.0</v>
      </c>
      <c r="Y423" s="38">
        <v>0.0</v>
      </c>
      <c r="Z423" s="38">
        <v>0.0</v>
      </c>
      <c r="AA423" s="38">
        <v>0.0</v>
      </c>
      <c r="AB423" s="38">
        <v>0.0</v>
      </c>
      <c r="AC423" s="38">
        <v>0.0</v>
      </c>
      <c r="AD423" s="38">
        <v>0.0</v>
      </c>
    </row>
    <row r="424">
      <c r="A424" s="32">
        <v>4.0</v>
      </c>
      <c r="B424" s="34" t="s">
        <v>662</v>
      </c>
      <c r="C424" s="29" t="s">
        <v>518</v>
      </c>
      <c r="D424" s="43"/>
      <c r="E424" s="38">
        <v>0.0</v>
      </c>
      <c r="F424" s="38">
        <v>0.0</v>
      </c>
      <c r="G424" s="38">
        <v>0.0</v>
      </c>
      <c r="H424" s="38">
        <v>0.0</v>
      </c>
      <c r="I424" s="38">
        <v>0.0</v>
      </c>
      <c r="J424" s="38">
        <v>0.0</v>
      </c>
      <c r="K424" s="38">
        <v>0.0</v>
      </c>
      <c r="L424" s="38">
        <v>0.0</v>
      </c>
      <c r="M424" s="38">
        <v>0.0</v>
      </c>
      <c r="N424" s="38">
        <v>0.0</v>
      </c>
      <c r="O424" s="38">
        <v>0.0</v>
      </c>
      <c r="P424" s="38">
        <v>0.0</v>
      </c>
      <c r="Q424" s="38">
        <v>0.0</v>
      </c>
      <c r="R424" s="38">
        <v>0.0</v>
      </c>
      <c r="S424" s="38">
        <v>0.0</v>
      </c>
      <c r="T424" s="38">
        <v>0.0</v>
      </c>
      <c r="U424" s="38">
        <v>0.0</v>
      </c>
      <c r="V424" s="38">
        <v>0.0</v>
      </c>
      <c r="W424" s="38">
        <v>0.0</v>
      </c>
      <c r="X424" s="38">
        <v>0.0</v>
      </c>
      <c r="Y424" s="38">
        <v>0.0</v>
      </c>
      <c r="Z424" s="38">
        <v>0.0</v>
      </c>
      <c r="AA424" s="38">
        <v>0.0</v>
      </c>
      <c r="AB424" s="38">
        <v>0.0</v>
      </c>
      <c r="AC424" s="38">
        <v>0.0</v>
      </c>
      <c r="AD424" s="38">
        <v>0.0</v>
      </c>
    </row>
    <row r="425">
      <c r="A425" s="32">
        <v>4.0</v>
      </c>
      <c r="B425" s="34" t="s">
        <v>663</v>
      </c>
      <c r="C425" s="29" t="s">
        <v>518</v>
      </c>
      <c r="D425" s="43"/>
      <c r="E425" s="38">
        <v>0.0</v>
      </c>
      <c r="F425" s="38">
        <v>0.0</v>
      </c>
      <c r="G425" s="38">
        <v>0.0</v>
      </c>
      <c r="H425" s="38">
        <v>0.0</v>
      </c>
      <c r="I425" s="38">
        <v>0.0</v>
      </c>
      <c r="J425" s="38">
        <v>0.0</v>
      </c>
      <c r="K425" s="38">
        <v>0.0</v>
      </c>
      <c r="L425" s="38">
        <v>0.0</v>
      </c>
      <c r="M425" s="38">
        <v>0.0</v>
      </c>
      <c r="N425" s="38">
        <v>0.0</v>
      </c>
      <c r="O425" s="38">
        <v>0.0</v>
      </c>
      <c r="P425" s="38">
        <v>0.0</v>
      </c>
      <c r="Q425" s="38">
        <v>0.0</v>
      </c>
      <c r="R425" s="38">
        <v>0.0</v>
      </c>
      <c r="S425" s="38">
        <v>0.0</v>
      </c>
      <c r="T425" s="38">
        <v>0.0</v>
      </c>
      <c r="U425" s="38">
        <v>0.0</v>
      </c>
      <c r="V425" s="38">
        <v>0.0</v>
      </c>
      <c r="W425" s="38">
        <v>0.0</v>
      </c>
      <c r="X425" s="38">
        <v>0.0</v>
      </c>
      <c r="Y425" s="38">
        <v>0.0</v>
      </c>
      <c r="Z425" s="38">
        <v>0.0</v>
      </c>
      <c r="AA425" s="38">
        <v>0.0</v>
      </c>
      <c r="AB425" s="38">
        <v>0.0</v>
      </c>
      <c r="AC425" s="38">
        <v>0.0</v>
      </c>
      <c r="AD425" s="38">
        <v>0.0</v>
      </c>
    </row>
    <row r="426">
      <c r="A426" s="32">
        <v>4.0</v>
      </c>
      <c r="B426" s="34" t="s">
        <v>664</v>
      </c>
      <c r="C426" s="29" t="s">
        <v>518</v>
      </c>
      <c r="D426" s="43"/>
      <c r="E426" s="38">
        <v>0.0</v>
      </c>
      <c r="F426" s="38">
        <v>0.0</v>
      </c>
      <c r="G426" s="38">
        <v>0.0</v>
      </c>
      <c r="H426" s="38">
        <v>0.0</v>
      </c>
      <c r="I426" s="38">
        <v>0.0</v>
      </c>
      <c r="J426" s="38">
        <v>0.0</v>
      </c>
      <c r="K426" s="38">
        <v>0.0</v>
      </c>
      <c r="L426" s="38">
        <v>0.0</v>
      </c>
      <c r="M426" s="38">
        <v>0.0</v>
      </c>
      <c r="N426" s="38">
        <v>0.0</v>
      </c>
      <c r="O426" s="38">
        <v>0.0</v>
      </c>
      <c r="P426" s="38">
        <v>0.0</v>
      </c>
      <c r="Q426" s="38">
        <v>0.0</v>
      </c>
      <c r="R426" s="38">
        <v>0.0</v>
      </c>
      <c r="S426" s="38">
        <v>0.0</v>
      </c>
      <c r="T426" s="38">
        <v>0.0</v>
      </c>
      <c r="U426" s="38">
        <v>0.0</v>
      </c>
      <c r="V426" s="38">
        <v>0.0</v>
      </c>
      <c r="W426" s="38">
        <v>0.0</v>
      </c>
      <c r="X426" s="38">
        <v>0.0</v>
      </c>
      <c r="Y426" s="38">
        <v>0.0</v>
      </c>
      <c r="Z426" s="38">
        <v>0.0</v>
      </c>
      <c r="AA426" s="38">
        <v>0.0</v>
      </c>
      <c r="AB426" s="38">
        <v>0.0</v>
      </c>
      <c r="AC426" s="38">
        <v>0.0</v>
      </c>
      <c r="AD426" s="38">
        <v>0.0</v>
      </c>
    </row>
    <row r="427">
      <c r="A427" s="32">
        <v>4.0</v>
      </c>
      <c r="B427" s="34" t="s">
        <v>666</v>
      </c>
      <c r="C427" s="29" t="s">
        <v>518</v>
      </c>
      <c r="D427" s="43"/>
      <c r="E427" s="38">
        <v>0.0</v>
      </c>
      <c r="F427" s="38">
        <v>0.0</v>
      </c>
      <c r="G427" s="38">
        <v>0.0</v>
      </c>
      <c r="H427" s="38">
        <v>0.0</v>
      </c>
      <c r="I427" s="38">
        <v>0.0</v>
      </c>
      <c r="J427" s="38">
        <v>0.0</v>
      </c>
      <c r="K427" s="38">
        <v>0.0</v>
      </c>
      <c r="L427" s="38">
        <v>0.0</v>
      </c>
      <c r="M427" s="38">
        <v>0.0</v>
      </c>
      <c r="N427" s="38">
        <v>0.0</v>
      </c>
      <c r="O427" s="38">
        <v>0.0</v>
      </c>
      <c r="P427" s="38">
        <v>0.0</v>
      </c>
      <c r="Q427" s="38">
        <v>0.0</v>
      </c>
      <c r="R427" s="38">
        <v>0.0</v>
      </c>
      <c r="S427" s="38">
        <v>0.0</v>
      </c>
      <c r="T427" s="38">
        <v>0.0</v>
      </c>
      <c r="U427" s="38">
        <v>0.0</v>
      </c>
      <c r="V427" s="38">
        <v>0.0</v>
      </c>
      <c r="W427" s="38">
        <v>0.0</v>
      </c>
      <c r="X427" s="38">
        <v>0.0</v>
      </c>
      <c r="Y427" s="38">
        <v>0.0</v>
      </c>
      <c r="Z427" s="38">
        <v>0.0</v>
      </c>
      <c r="AA427" s="38">
        <v>0.0</v>
      </c>
      <c r="AB427" s="38">
        <v>0.0</v>
      </c>
      <c r="AC427" s="38">
        <v>0.0</v>
      </c>
      <c r="AD427" s="38">
        <v>0.0</v>
      </c>
    </row>
    <row r="428">
      <c r="A428" s="69" t="s">
        <v>667</v>
      </c>
      <c r="B428" s="70">
        <v>58.0</v>
      </c>
      <c r="C428" s="71"/>
      <c r="D428" s="71"/>
      <c r="E428" s="71"/>
      <c r="F428" s="71"/>
      <c r="G428" s="71"/>
      <c r="H428" s="71"/>
      <c r="I428" s="71"/>
      <c r="J428" s="71"/>
      <c r="K428" s="71"/>
      <c r="L428" s="71"/>
      <c r="M428" s="71"/>
      <c r="N428" s="71"/>
      <c r="O428" s="71"/>
      <c r="P428" s="71"/>
      <c r="Q428" s="71"/>
      <c r="R428" s="71"/>
      <c r="S428" s="71"/>
      <c r="T428" s="71"/>
      <c r="U428" s="71"/>
      <c r="V428" s="71"/>
      <c r="W428" s="71"/>
      <c r="X428" s="71"/>
      <c r="Y428" s="71"/>
      <c r="Z428" s="71"/>
      <c r="AA428" s="71"/>
      <c r="AB428" s="71"/>
      <c r="AC428" s="71"/>
      <c r="AD428" s="71"/>
    </row>
    <row r="429">
      <c r="A429" s="69" t="s">
        <v>670</v>
      </c>
      <c r="B429" s="70">
        <v>16.0</v>
      </c>
      <c r="C429" s="71"/>
      <c r="D429" s="71"/>
      <c r="E429" s="71"/>
      <c r="F429" s="71"/>
      <c r="G429" s="71"/>
      <c r="H429" s="72"/>
      <c r="I429" s="72"/>
      <c r="J429" s="71"/>
      <c r="K429" s="71"/>
      <c r="L429" s="71"/>
      <c r="M429" s="71"/>
      <c r="N429" s="71"/>
      <c r="O429" s="71"/>
      <c r="P429" s="71"/>
      <c r="Q429" s="71"/>
      <c r="R429" s="71"/>
      <c r="S429" s="71"/>
      <c r="T429" s="71"/>
      <c r="U429" s="71"/>
      <c r="V429" s="71"/>
      <c r="W429" s="71"/>
      <c r="X429" s="71"/>
      <c r="Y429" s="71"/>
      <c r="Z429" s="71"/>
      <c r="AA429" s="71"/>
      <c r="AB429" s="71"/>
      <c r="AC429" s="71"/>
      <c r="AD429" s="71"/>
    </row>
    <row r="430">
      <c r="A430" s="69" t="s">
        <v>671</v>
      </c>
      <c r="B430" s="70">
        <v>187.0</v>
      </c>
      <c r="C430" s="71"/>
      <c r="D430" s="71"/>
      <c r="E430" s="71"/>
      <c r="F430" s="71"/>
      <c r="G430" s="71"/>
      <c r="H430" s="72"/>
      <c r="I430" s="72"/>
      <c r="J430" s="71"/>
      <c r="K430" s="71"/>
      <c r="L430" s="71"/>
      <c r="M430" s="71"/>
      <c r="N430" s="71"/>
      <c r="O430" s="71"/>
      <c r="P430" s="71"/>
      <c r="Q430" s="71"/>
      <c r="R430" s="71"/>
      <c r="S430" s="71"/>
      <c r="T430" s="71"/>
      <c r="U430" s="71"/>
      <c r="V430" s="71"/>
      <c r="W430" s="71"/>
      <c r="X430" s="71"/>
      <c r="Y430" s="71"/>
      <c r="Z430" s="71"/>
      <c r="AA430" s="71"/>
      <c r="AB430" s="71"/>
      <c r="AC430" s="71"/>
      <c r="AD430" s="71"/>
    </row>
    <row r="431">
      <c r="A431" s="69" t="s">
        <v>673</v>
      </c>
      <c r="B431" s="70">
        <v>164.0</v>
      </c>
      <c r="C431" s="71"/>
      <c r="D431" s="71"/>
      <c r="E431" s="71"/>
      <c r="F431" s="71"/>
      <c r="G431" s="71"/>
      <c r="H431" s="72"/>
      <c r="I431" s="72"/>
      <c r="J431" s="71"/>
      <c r="K431" s="71"/>
      <c r="L431" s="71"/>
      <c r="M431" s="71"/>
      <c r="N431" s="71"/>
      <c r="O431" s="71"/>
      <c r="P431" s="71"/>
      <c r="Q431" s="71"/>
      <c r="R431" s="71"/>
      <c r="S431" s="71"/>
      <c r="T431" s="71"/>
      <c r="U431" s="71"/>
      <c r="V431" s="71"/>
      <c r="W431" s="71"/>
      <c r="X431" s="71"/>
      <c r="Y431" s="71"/>
      <c r="Z431" s="71"/>
      <c r="AA431" s="71"/>
      <c r="AB431" s="71"/>
      <c r="AC431" s="71"/>
      <c r="AD431" s="71"/>
    </row>
    <row r="432">
      <c r="A432" s="71"/>
      <c r="B432" s="71"/>
      <c r="C432" s="71"/>
      <c r="D432" s="71"/>
      <c r="E432" s="71"/>
      <c r="F432" s="71"/>
      <c r="G432" s="71"/>
      <c r="H432" s="72"/>
      <c r="I432" s="72"/>
      <c r="J432" s="71"/>
      <c r="K432" s="71"/>
      <c r="L432" s="71"/>
      <c r="M432" s="71"/>
      <c r="N432" s="71"/>
      <c r="O432" s="71"/>
      <c r="P432" s="71"/>
      <c r="Q432" s="71"/>
      <c r="R432" s="71"/>
      <c r="S432" s="71"/>
      <c r="T432" s="71"/>
      <c r="U432" s="71"/>
      <c r="V432" s="71"/>
      <c r="W432" s="71"/>
      <c r="X432" s="71"/>
      <c r="Y432" s="71"/>
      <c r="Z432" s="71"/>
      <c r="AA432" s="71"/>
      <c r="AB432" s="71"/>
      <c r="AC432" s="71"/>
      <c r="AD432" s="71"/>
    </row>
    <row r="433">
      <c r="A433" s="71"/>
      <c r="B433" s="71"/>
      <c r="C433" s="71"/>
      <c r="D433" s="71"/>
      <c r="E433" s="71"/>
      <c r="F433" s="71"/>
      <c r="G433" s="71"/>
      <c r="H433" s="72"/>
      <c r="I433" s="72"/>
      <c r="J433" s="71"/>
      <c r="K433" s="71"/>
      <c r="L433" s="71"/>
      <c r="M433" s="71"/>
      <c r="N433" s="71"/>
      <c r="O433" s="71"/>
      <c r="P433" s="71"/>
      <c r="Q433" s="71"/>
      <c r="R433" s="71"/>
      <c r="S433" s="71"/>
      <c r="T433" s="71"/>
      <c r="U433" s="71"/>
      <c r="V433" s="71"/>
      <c r="W433" s="71"/>
      <c r="X433" s="71"/>
      <c r="Y433" s="71"/>
      <c r="Z433" s="71"/>
      <c r="AA433" s="71"/>
      <c r="AB433" s="71"/>
      <c r="AC433" s="71"/>
      <c r="AD433" s="71"/>
    </row>
    <row r="434">
      <c r="A434" s="71"/>
      <c r="B434" s="71"/>
      <c r="C434" s="71"/>
      <c r="D434" s="71"/>
      <c r="E434" s="71"/>
      <c r="F434" s="71"/>
      <c r="G434" s="71"/>
      <c r="H434" s="72"/>
      <c r="I434" s="72"/>
      <c r="J434" s="71"/>
      <c r="K434" s="71"/>
      <c r="L434" s="71"/>
      <c r="M434" s="71"/>
      <c r="N434" s="71"/>
      <c r="O434" s="71"/>
      <c r="P434" s="71"/>
      <c r="Q434" s="71"/>
      <c r="R434" s="71"/>
      <c r="S434" s="71"/>
      <c r="T434" s="71"/>
      <c r="U434" s="71"/>
      <c r="V434" s="71"/>
      <c r="W434" s="71"/>
      <c r="X434" s="71"/>
      <c r="Y434" s="71"/>
      <c r="Z434" s="71"/>
      <c r="AA434" s="71"/>
      <c r="AB434" s="71"/>
      <c r="AC434" s="71"/>
      <c r="AD434" s="71"/>
    </row>
    <row r="435">
      <c r="A435" s="71"/>
      <c r="B435" s="71"/>
      <c r="C435" s="71"/>
      <c r="D435" s="71"/>
      <c r="E435" s="71"/>
      <c r="F435" s="71"/>
      <c r="G435" s="71"/>
      <c r="H435" s="72"/>
      <c r="I435" s="72"/>
      <c r="J435" s="71"/>
      <c r="K435" s="71"/>
      <c r="L435" s="71"/>
      <c r="M435" s="71"/>
      <c r="N435" s="71"/>
      <c r="O435" s="71"/>
      <c r="P435" s="71"/>
      <c r="Q435" s="71"/>
      <c r="R435" s="71"/>
      <c r="S435" s="71"/>
      <c r="T435" s="71"/>
      <c r="U435" s="71"/>
      <c r="V435" s="71"/>
      <c r="W435" s="71"/>
      <c r="X435" s="71"/>
      <c r="Y435" s="71"/>
      <c r="Z435" s="71"/>
      <c r="AA435" s="71"/>
      <c r="AB435" s="71"/>
      <c r="AC435" s="71"/>
      <c r="AD435" s="71"/>
    </row>
    <row r="436">
      <c r="A436" s="71"/>
      <c r="B436" s="71"/>
      <c r="C436" s="71"/>
      <c r="D436" s="71"/>
      <c r="E436" s="71"/>
      <c r="F436" s="71"/>
      <c r="G436" s="71"/>
      <c r="H436" s="72"/>
      <c r="I436" s="72"/>
      <c r="J436" s="71"/>
      <c r="K436" s="71"/>
      <c r="L436" s="71"/>
      <c r="M436" s="71"/>
      <c r="N436" s="71"/>
      <c r="O436" s="71"/>
      <c r="P436" s="71"/>
      <c r="Q436" s="71"/>
      <c r="R436" s="71"/>
      <c r="S436" s="71"/>
      <c r="T436" s="71"/>
      <c r="U436" s="71"/>
      <c r="V436" s="71"/>
      <c r="W436" s="71"/>
      <c r="X436" s="71"/>
      <c r="Y436" s="71"/>
      <c r="Z436" s="71"/>
      <c r="AA436" s="71"/>
      <c r="AB436" s="71"/>
      <c r="AC436" s="71"/>
      <c r="AD436" s="71"/>
    </row>
    <row r="437">
      <c r="A437" s="71"/>
      <c r="B437" s="71"/>
      <c r="C437" s="71"/>
      <c r="D437" s="71"/>
      <c r="E437" s="71"/>
      <c r="F437" s="71"/>
      <c r="G437" s="71"/>
      <c r="H437" s="72"/>
      <c r="I437" s="72"/>
      <c r="J437" s="71"/>
      <c r="K437" s="71"/>
      <c r="L437" s="71"/>
      <c r="M437" s="71"/>
      <c r="N437" s="71"/>
      <c r="O437" s="71"/>
      <c r="P437" s="71"/>
      <c r="Q437" s="71"/>
      <c r="R437" s="71"/>
      <c r="S437" s="71"/>
      <c r="T437" s="71"/>
      <c r="U437" s="71"/>
      <c r="V437" s="71"/>
      <c r="W437" s="71"/>
      <c r="X437" s="71"/>
      <c r="Y437" s="71"/>
      <c r="Z437" s="71"/>
      <c r="AA437" s="71"/>
      <c r="AB437" s="71"/>
      <c r="AC437" s="71"/>
      <c r="AD437" s="71"/>
    </row>
    <row r="438">
      <c r="A438" s="71"/>
      <c r="B438" s="71"/>
      <c r="C438" s="71"/>
      <c r="D438" s="71"/>
      <c r="E438" s="71"/>
      <c r="F438" s="71"/>
      <c r="G438" s="71"/>
      <c r="H438" s="72"/>
      <c r="I438" s="72"/>
      <c r="J438" s="71"/>
      <c r="K438" s="71"/>
      <c r="L438" s="71"/>
      <c r="M438" s="71"/>
      <c r="N438" s="71"/>
      <c r="O438" s="71"/>
      <c r="P438" s="71"/>
      <c r="Q438" s="71"/>
      <c r="R438" s="71"/>
      <c r="S438" s="71"/>
      <c r="T438" s="71"/>
      <c r="U438" s="71"/>
      <c r="V438" s="71"/>
      <c r="W438" s="71"/>
      <c r="X438" s="71"/>
      <c r="Y438" s="71"/>
      <c r="Z438" s="71"/>
      <c r="AA438" s="71"/>
      <c r="AB438" s="71"/>
      <c r="AC438" s="71"/>
      <c r="AD438" s="71"/>
    </row>
    <row r="439">
      <c r="A439" s="71"/>
      <c r="B439" s="71"/>
      <c r="C439" s="71"/>
      <c r="D439" s="71"/>
      <c r="E439" s="71"/>
      <c r="F439" s="71"/>
      <c r="G439" s="71"/>
      <c r="H439" s="72"/>
      <c r="I439" s="72"/>
      <c r="J439" s="71"/>
      <c r="K439" s="71"/>
      <c r="L439" s="71"/>
      <c r="M439" s="71"/>
      <c r="N439" s="71"/>
      <c r="O439" s="71"/>
      <c r="P439" s="71"/>
      <c r="Q439" s="71"/>
      <c r="R439" s="71"/>
      <c r="S439" s="71"/>
      <c r="T439" s="71"/>
      <c r="U439" s="71"/>
      <c r="V439" s="71"/>
      <c r="W439" s="71"/>
      <c r="X439" s="71"/>
      <c r="Y439" s="71"/>
      <c r="Z439" s="71"/>
      <c r="AA439" s="71"/>
      <c r="AB439" s="71"/>
      <c r="AC439" s="71"/>
      <c r="AD439" s="71"/>
    </row>
    <row r="440">
      <c r="A440" s="71"/>
      <c r="B440" s="71"/>
      <c r="C440" s="71"/>
      <c r="D440" s="71"/>
      <c r="E440" s="71"/>
      <c r="F440" s="71"/>
      <c r="G440" s="71"/>
      <c r="H440" s="72"/>
      <c r="I440" s="72"/>
      <c r="J440" s="71"/>
      <c r="K440" s="71"/>
      <c r="L440" s="71"/>
      <c r="M440" s="71"/>
      <c r="N440" s="71"/>
      <c r="O440" s="71"/>
      <c r="P440" s="71"/>
      <c r="Q440" s="71"/>
      <c r="R440" s="71"/>
      <c r="S440" s="71"/>
      <c r="T440" s="71"/>
      <c r="U440" s="71"/>
      <c r="V440" s="71"/>
      <c r="W440" s="71"/>
      <c r="X440" s="71"/>
      <c r="Y440" s="71"/>
      <c r="Z440" s="71"/>
      <c r="AA440" s="71"/>
      <c r="AB440" s="71"/>
      <c r="AC440" s="71"/>
      <c r="AD440" s="71"/>
    </row>
    <row r="441">
      <c r="A441" s="71"/>
      <c r="B441" s="71"/>
      <c r="C441" s="71"/>
      <c r="D441" s="71"/>
      <c r="E441" s="71"/>
      <c r="F441" s="71"/>
      <c r="G441" s="71"/>
      <c r="H441" s="72"/>
      <c r="I441" s="72"/>
      <c r="J441" s="71"/>
      <c r="K441" s="71"/>
      <c r="L441" s="71"/>
      <c r="M441" s="71"/>
      <c r="N441" s="71"/>
      <c r="O441" s="71"/>
      <c r="P441" s="71"/>
      <c r="Q441" s="71"/>
      <c r="R441" s="71"/>
      <c r="S441" s="71"/>
      <c r="T441" s="71"/>
      <c r="U441" s="71"/>
      <c r="V441" s="71"/>
      <c r="W441" s="71"/>
      <c r="X441" s="71"/>
      <c r="Y441" s="71"/>
      <c r="Z441" s="71"/>
      <c r="AA441" s="71"/>
      <c r="AB441" s="71"/>
      <c r="AC441" s="71"/>
      <c r="AD441" s="71"/>
    </row>
    <row r="442">
      <c r="A442" s="71"/>
      <c r="B442" s="71"/>
      <c r="C442" s="71"/>
      <c r="D442" s="71"/>
      <c r="E442" s="71"/>
      <c r="F442" s="71"/>
      <c r="G442" s="71"/>
      <c r="H442" s="72"/>
      <c r="I442" s="72"/>
      <c r="J442" s="71"/>
      <c r="K442" s="71"/>
      <c r="L442" s="71"/>
      <c r="M442" s="71"/>
      <c r="N442" s="71"/>
      <c r="O442" s="71"/>
      <c r="P442" s="71"/>
      <c r="Q442" s="71"/>
      <c r="R442" s="71"/>
      <c r="S442" s="71"/>
      <c r="T442" s="71"/>
      <c r="U442" s="71"/>
      <c r="V442" s="71"/>
      <c r="W442" s="71"/>
      <c r="X442" s="71"/>
      <c r="Y442" s="71"/>
      <c r="Z442" s="71"/>
      <c r="AA442" s="71"/>
      <c r="AB442" s="71"/>
      <c r="AC442" s="71"/>
      <c r="AD442" s="71"/>
    </row>
    <row r="443">
      <c r="A443" s="71"/>
      <c r="B443" s="71"/>
      <c r="C443" s="71"/>
      <c r="D443" s="71"/>
      <c r="E443" s="71"/>
      <c r="F443" s="71"/>
      <c r="G443" s="71"/>
      <c r="H443" s="72"/>
      <c r="I443" s="72"/>
      <c r="J443" s="71"/>
      <c r="K443" s="71"/>
      <c r="L443" s="71"/>
      <c r="M443" s="71"/>
      <c r="N443" s="71"/>
      <c r="O443" s="71"/>
      <c r="P443" s="71"/>
      <c r="Q443" s="71"/>
      <c r="R443" s="71"/>
      <c r="S443" s="71"/>
      <c r="T443" s="71"/>
      <c r="U443" s="71"/>
      <c r="V443" s="71"/>
      <c r="W443" s="71"/>
      <c r="X443" s="71"/>
      <c r="Y443" s="71"/>
      <c r="Z443" s="71"/>
      <c r="AA443" s="71"/>
      <c r="AB443" s="71"/>
      <c r="AC443" s="71"/>
      <c r="AD443" s="71"/>
    </row>
    <row r="444">
      <c r="A444" s="71"/>
      <c r="B444" s="71"/>
      <c r="C444" s="71"/>
      <c r="D444" s="71"/>
      <c r="E444" s="71"/>
      <c r="F444" s="71"/>
      <c r="G444" s="71"/>
      <c r="H444" s="72"/>
      <c r="I444" s="72"/>
      <c r="J444" s="71"/>
      <c r="K444" s="71"/>
      <c r="L444" s="71"/>
      <c r="M444" s="71"/>
      <c r="N444" s="71"/>
      <c r="O444" s="71"/>
      <c r="P444" s="71"/>
      <c r="Q444" s="71"/>
      <c r="R444" s="71"/>
      <c r="S444" s="71"/>
      <c r="T444" s="71"/>
      <c r="U444" s="71"/>
      <c r="V444" s="71"/>
      <c r="W444" s="71"/>
      <c r="X444" s="71"/>
      <c r="Y444" s="71"/>
      <c r="Z444" s="71"/>
      <c r="AA444" s="71"/>
      <c r="AB444" s="71"/>
      <c r="AC444" s="71"/>
      <c r="AD444" s="71"/>
    </row>
    <row r="445">
      <c r="A445" s="71"/>
      <c r="B445" s="71"/>
      <c r="C445" s="71"/>
      <c r="D445" s="71"/>
      <c r="E445" s="71"/>
      <c r="F445" s="71"/>
      <c r="G445" s="71"/>
      <c r="H445" s="72"/>
      <c r="I445" s="72"/>
      <c r="J445" s="71"/>
      <c r="K445" s="71"/>
      <c r="L445" s="71"/>
      <c r="M445" s="71"/>
      <c r="N445" s="71"/>
      <c r="O445" s="71"/>
      <c r="P445" s="71"/>
      <c r="Q445" s="71"/>
      <c r="R445" s="71"/>
      <c r="S445" s="71"/>
      <c r="T445" s="71"/>
      <c r="U445" s="71"/>
      <c r="V445" s="71"/>
      <c r="W445" s="71"/>
      <c r="X445" s="71"/>
      <c r="Y445" s="71"/>
      <c r="Z445" s="71"/>
      <c r="AA445" s="71"/>
      <c r="AB445" s="71"/>
      <c r="AC445" s="71"/>
      <c r="AD445" s="71"/>
    </row>
    <row r="446">
      <c r="A446" s="71"/>
      <c r="B446" s="71"/>
      <c r="C446" s="71"/>
      <c r="D446" s="71"/>
      <c r="E446" s="71"/>
      <c r="F446" s="71"/>
      <c r="G446" s="71"/>
      <c r="H446" s="72"/>
      <c r="I446" s="72"/>
      <c r="J446" s="71"/>
      <c r="K446" s="71"/>
      <c r="L446" s="71"/>
      <c r="M446" s="71"/>
      <c r="N446" s="71"/>
      <c r="O446" s="71"/>
      <c r="P446" s="71"/>
      <c r="Q446" s="71"/>
      <c r="R446" s="71"/>
      <c r="S446" s="71"/>
      <c r="T446" s="71"/>
      <c r="U446" s="71"/>
      <c r="V446" s="71"/>
      <c r="W446" s="71"/>
      <c r="X446" s="71"/>
      <c r="Y446" s="71"/>
      <c r="Z446" s="71"/>
      <c r="AA446" s="71"/>
      <c r="AB446" s="71"/>
      <c r="AC446" s="71"/>
      <c r="AD446" s="71"/>
    </row>
    <row r="447">
      <c r="A447" s="71"/>
      <c r="B447" s="71"/>
      <c r="C447" s="71"/>
      <c r="D447" s="71"/>
      <c r="E447" s="71"/>
      <c r="F447" s="71"/>
      <c r="G447" s="71"/>
      <c r="H447" s="72"/>
      <c r="I447" s="72"/>
      <c r="J447" s="71"/>
      <c r="K447" s="71"/>
      <c r="L447" s="71"/>
      <c r="M447" s="71"/>
      <c r="N447" s="71"/>
      <c r="O447" s="71"/>
      <c r="P447" s="71"/>
      <c r="Q447" s="71"/>
      <c r="R447" s="71"/>
      <c r="S447" s="71"/>
      <c r="T447" s="71"/>
      <c r="U447" s="71"/>
      <c r="V447" s="71"/>
      <c r="W447" s="71"/>
      <c r="X447" s="71"/>
      <c r="Y447" s="71"/>
      <c r="Z447" s="71"/>
      <c r="AA447" s="71"/>
      <c r="AB447" s="71"/>
      <c r="AC447" s="71"/>
      <c r="AD447" s="71"/>
    </row>
    <row r="448">
      <c r="A448" s="71"/>
      <c r="B448" s="71"/>
      <c r="C448" s="71"/>
      <c r="D448" s="71"/>
      <c r="E448" s="71"/>
      <c r="F448" s="71"/>
      <c r="G448" s="71"/>
      <c r="H448" s="72"/>
      <c r="I448" s="72"/>
      <c r="J448" s="71"/>
      <c r="K448" s="71"/>
      <c r="L448" s="71"/>
      <c r="M448" s="71"/>
      <c r="N448" s="71"/>
      <c r="O448" s="71"/>
      <c r="P448" s="71"/>
      <c r="Q448" s="71"/>
      <c r="R448" s="71"/>
      <c r="S448" s="71"/>
      <c r="T448" s="71"/>
      <c r="U448" s="71"/>
      <c r="V448" s="71"/>
      <c r="W448" s="71"/>
      <c r="X448" s="71"/>
      <c r="Y448" s="71"/>
      <c r="Z448" s="71"/>
      <c r="AA448" s="71"/>
      <c r="AB448" s="71"/>
      <c r="AC448" s="71"/>
      <c r="AD448" s="71"/>
    </row>
    <row r="449">
      <c r="A449" s="71"/>
      <c r="B449" s="71"/>
      <c r="C449" s="71"/>
      <c r="D449" s="71"/>
      <c r="E449" s="71"/>
      <c r="F449" s="71"/>
      <c r="G449" s="71"/>
      <c r="H449" s="72"/>
      <c r="I449" s="72"/>
      <c r="J449" s="71"/>
      <c r="K449" s="71"/>
      <c r="L449" s="71"/>
      <c r="M449" s="71"/>
      <c r="N449" s="71"/>
      <c r="O449" s="71"/>
      <c r="P449" s="71"/>
      <c r="Q449" s="71"/>
      <c r="R449" s="71"/>
      <c r="S449" s="71"/>
      <c r="T449" s="71"/>
      <c r="U449" s="71"/>
      <c r="V449" s="71"/>
      <c r="W449" s="71"/>
      <c r="X449" s="71"/>
      <c r="Y449" s="71"/>
      <c r="Z449" s="71"/>
      <c r="AA449" s="71"/>
      <c r="AB449" s="71"/>
      <c r="AC449" s="71"/>
      <c r="AD449" s="71"/>
    </row>
    <row r="450">
      <c r="A450" s="71"/>
      <c r="B450" s="71"/>
      <c r="C450" s="71"/>
      <c r="D450" s="71"/>
      <c r="E450" s="71"/>
      <c r="F450" s="71"/>
      <c r="G450" s="71"/>
      <c r="H450" s="72"/>
      <c r="I450" s="72"/>
      <c r="J450" s="71"/>
      <c r="K450" s="71"/>
      <c r="L450" s="71"/>
      <c r="M450" s="71"/>
      <c r="N450" s="71"/>
      <c r="O450" s="71"/>
      <c r="P450" s="71"/>
      <c r="Q450" s="71"/>
      <c r="R450" s="71"/>
      <c r="S450" s="71"/>
      <c r="T450" s="71"/>
      <c r="U450" s="71"/>
      <c r="V450" s="71"/>
      <c r="W450" s="71"/>
      <c r="X450" s="71"/>
      <c r="Y450" s="71"/>
      <c r="Z450" s="71"/>
      <c r="AA450" s="71"/>
      <c r="AB450" s="71"/>
      <c r="AC450" s="71"/>
      <c r="AD450" s="71"/>
    </row>
    <row r="451">
      <c r="A451" s="71"/>
      <c r="B451" s="71"/>
      <c r="C451" s="71"/>
      <c r="D451" s="71"/>
      <c r="E451" s="71"/>
      <c r="F451" s="71"/>
      <c r="G451" s="71"/>
      <c r="H451" s="71"/>
      <c r="I451" s="71"/>
      <c r="J451" s="71"/>
      <c r="K451" s="71"/>
      <c r="L451" s="71"/>
      <c r="M451" s="71"/>
      <c r="N451" s="71"/>
      <c r="O451" s="71"/>
      <c r="P451" s="71"/>
      <c r="Q451" s="71"/>
      <c r="R451" s="71"/>
      <c r="S451" s="71"/>
      <c r="T451" s="71"/>
      <c r="U451" s="71"/>
      <c r="V451" s="71"/>
      <c r="W451" s="71"/>
      <c r="X451" s="71"/>
      <c r="Y451" s="71"/>
      <c r="Z451" s="71"/>
      <c r="AA451" s="71"/>
      <c r="AB451" s="71"/>
      <c r="AC451" s="71"/>
      <c r="AD451" s="71"/>
    </row>
    <row r="452">
      <c r="A452" s="71"/>
      <c r="B452" s="71"/>
      <c r="C452" s="71"/>
      <c r="D452" s="71"/>
      <c r="E452" s="71"/>
      <c r="F452" s="71"/>
      <c r="G452" s="71"/>
      <c r="H452" s="71"/>
      <c r="I452" s="71"/>
      <c r="J452" s="71"/>
      <c r="K452" s="71"/>
      <c r="L452" s="71"/>
      <c r="M452" s="71"/>
      <c r="N452" s="71"/>
      <c r="O452" s="71"/>
      <c r="P452" s="71"/>
      <c r="Q452" s="71"/>
      <c r="R452" s="71"/>
      <c r="S452" s="71"/>
      <c r="T452" s="71"/>
      <c r="U452" s="71"/>
      <c r="V452" s="71"/>
      <c r="W452" s="71"/>
      <c r="X452" s="71"/>
      <c r="Y452" s="71"/>
      <c r="Z452" s="71"/>
      <c r="AA452" s="71"/>
      <c r="AB452" s="71"/>
      <c r="AC452" s="71"/>
      <c r="AD452" s="71"/>
    </row>
    <row r="453">
      <c r="A453" s="71"/>
      <c r="B453" s="71"/>
      <c r="C453" s="71"/>
      <c r="D453" s="71"/>
      <c r="E453" s="71"/>
      <c r="F453" s="71"/>
      <c r="G453" s="71"/>
      <c r="H453" s="71"/>
      <c r="I453" s="71"/>
      <c r="J453" s="71"/>
      <c r="K453" s="71"/>
      <c r="L453" s="71"/>
      <c r="M453" s="71"/>
      <c r="N453" s="71"/>
      <c r="O453" s="71"/>
      <c r="P453" s="71"/>
      <c r="Q453" s="71"/>
      <c r="R453" s="71"/>
      <c r="S453" s="71"/>
      <c r="T453" s="71"/>
      <c r="U453" s="71"/>
      <c r="V453" s="71"/>
      <c r="W453" s="71"/>
      <c r="X453" s="71"/>
      <c r="Y453" s="71"/>
      <c r="Z453" s="71"/>
      <c r="AA453" s="71"/>
      <c r="AB453" s="71"/>
      <c r="AC453" s="71"/>
      <c r="AD453" s="71"/>
    </row>
    <row r="454">
      <c r="A454" s="71"/>
      <c r="B454" s="71"/>
      <c r="C454" s="71"/>
      <c r="D454" s="71"/>
      <c r="E454" s="71"/>
      <c r="F454" s="71"/>
      <c r="G454" s="71"/>
      <c r="H454" s="71"/>
      <c r="I454" s="71"/>
      <c r="J454" s="71"/>
      <c r="K454" s="71"/>
      <c r="L454" s="71"/>
      <c r="M454" s="71"/>
      <c r="N454" s="71"/>
      <c r="O454" s="71"/>
      <c r="P454" s="71"/>
      <c r="Q454" s="71"/>
      <c r="R454" s="71"/>
      <c r="S454" s="71"/>
      <c r="T454" s="71"/>
      <c r="U454" s="71"/>
      <c r="V454" s="71"/>
      <c r="W454" s="71"/>
      <c r="X454" s="71"/>
      <c r="Y454" s="71"/>
      <c r="Z454" s="71"/>
      <c r="AA454" s="71"/>
      <c r="AB454" s="71"/>
      <c r="AC454" s="71"/>
      <c r="AD454" s="71"/>
    </row>
    <row r="455">
      <c r="A455" s="71"/>
      <c r="B455" s="71"/>
      <c r="C455" s="71"/>
      <c r="D455" s="71"/>
      <c r="E455" s="71"/>
      <c r="F455" s="71"/>
      <c r="G455" s="71"/>
      <c r="H455" s="71"/>
      <c r="I455" s="71"/>
      <c r="J455" s="71"/>
      <c r="K455" s="71"/>
      <c r="L455" s="71"/>
      <c r="M455" s="71"/>
      <c r="N455" s="71"/>
      <c r="O455" s="71"/>
      <c r="P455" s="71"/>
      <c r="Q455" s="71"/>
      <c r="R455" s="71"/>
      <c r="S455" s="71"/>
      <c r="T455" s="71"/>
      <c r="U455" s="71"/>
      <c r="V455" s="71"/>
      <c r="W455" s="71"/>
      <c r="X455" s="71"/>
      <c r="Y455" s="71"/>
      <c r="Z455" s="71"/>
      <c r="AA455" s="71"/>
      <c r="AB455" s="71"/>
      <c r="AC455" s="71"/>
      <c r="AD455" s="71"/>
    </row>
    <row r="456">
      <c r="A456" s="71"/>
      <c r="B456" s="71"/>
      <c r="C456" s="71"/>
      <c r="D456" s="71"/>
      <c r="E456" s="71"/>
      <c r="F456" s="71"/>
      <c r="G456" s="71"/>
      <c r="H456" s="71"/>
      <c r="I456" s="71"/>
      <c r="J456" s="71"/>
      <c r="K456" s="71"/>
      <c r="L456" s="71"/>
      <c r="M456" s="71"/>
      <c r="N456" s="71"/>
      <c r="O456" s="71"/>
      <c r="P456" s="71"/>
      <c r="Q456" s="71"/>
      <c r="R456" s="71"/>
      <c r="S456" s="71"/>
      <c r="T456" s="71"/>
      <c r="U456" s="71"/>
      <c r="V456" s="71"/>
      <c r="W456" s="71"/>
      <c r="X456" s="71"/>
      <c r="Y456" s="71"/>
      <c r="Z456" s="71"/>
      <c r="AA456" s="71"/>
      <c r="AB456" s="71"/>
      <c r="AC456" s="71"/>
      <c r="AD456" s="71"/>
    </row>
    <row r="457">
      <c r="A457" s="71"/>
      <c r="B457" s="71"/>
      <c r="C457" s="71"/>
      <c r="D457" s="71"/>
      <c r="E457" s="71"/>
      <c r="F457" s="71"/>
      <c r="G457" s="71"/>
      <c r="H457" s="71"/>
      <c r="I457" s="71"/>
      <c r="J457" s="71"/>
      <c r="K457" s="71"/>
      <c r="L457" s="71"/>
      <c r="M457" s="71"/>
      <c r="N457" s="71"/>
      <c r="O457" s="71"/>
      <c r="P457" s="71"/>
      <c r="Q457" s="71"/>
      <c r="R457" s="71"/>
      <c r="S457" s="71"/>
      <c r="T457" s="71"/>
      <c r="U457" s="71"/>
      <c r="V457" s="71"/>
      <c r="W457" s="71"/>
      <c r="X457" s="71"/>
      <c r="Y457" s="71"/>
      <c r="Z457" s="71"/>
      <c r="AA457" s="71"/>
      <c r="AB457" s="71"/>
      <c r="AC457" s="71"/>
      <c r="AD457" s="71"/>
    </row>
    <row r="458">
      <c r="A458" s="71"/>
      <c r="B458" s="71"/>
      <c r="C458" s="71"/>
      <c r="D458" s="71"/>
      <c r="E458" s="71"/>
      <c r="F458" s="71"/>
      <c r="G458" s="71"/>
      <c r="H458" s="71"/>
      <c r="I458" s="71"/>
      <c r="J458" s="71"/>
      <c r="K458" s="71"/>
      <c r="L458" s="71"/>
      <c r="M458" s="71"/>
      <c r="N458" s="71"/>
      <c r="O458" s="71"/>
      <c r="P458" s="71"/>
      <c r="Q458" s="71"/>
      <c r="R458" s="71"/>
      <c r="S458" s="71"/>
      <c r="T458" s="71"/>
      <c r="U458" s="71"/>
      <c r="V458" s="71"/>
      <c r="W458" s="71"/>
      <c r="X458" s="71"/>
      <c r="Y458" s="71"/>
      <c r="Z458" s="71"/>
      <c r="AA458" s="71"/>
      <c r="AB458" s="71"/>
      <c r="AC458" s="71"/>
      <c r="AD458" s="71"/>
    </row>
    <row r="459">
      <c r="A459" s="71"/>
      <c r="B459" s="71"/>
      <c r="C459" s="71"/>
      <c r="D459" s="71"/>
      <c r="E459" s="71"/>
      <c r="F459" s="71"/>
      <c r="G459" s="71"/>
      <c r="H459" s="71"/>
      <c r="I459" s="71"/>
      <c r="J459" s="71"/>
      <c r="K459" s="71"/>
      <c r="L459" s="71"/>
      <c r="M459" s="71"/>
      <c r="N459" s="71"/>
      <c r="O459" s="71"/>
      <c r="P459" s="71"/>
      <c r="Q459" s="71"/>
      <c r="R459" s="71"/>
      <c r="S459" s="71"/>
      <c r="T459" s="71"/>
      <c r="U459" s="71"/>
      <c r="V459" s="71"/>
      <c r="W459" s="71"/>
      <c r="X459" s="71"/>
      <c r="Y459" s="71"/>
      <c r="Z459" s="71"/>
      <c r="AA459" s="71"/>
      <c r="AB459" s="71"/>
      <c r="AC459" s="71"/>
      <c r="AD459" s="71"/>
    </row>
    <row r="460">
      <c r="A460" s="71"/>
      <c r="B460" s="71"/>
      <c r="C460" s="71"/>
      <c r="D460" s="71"/>
      <c r="E460" s="71"/>
      <c r="F460" s="71"/>
      <c r="G460" s="71"/>
      <c r="H460" s="71"/>
      <c r="I460" s="71"/>
      <c r="J460" s="71"/>
      <c r="K460" s="71"/>
      <c r="L460" s="71"/>
      <c r="M460" s="71"/>
      <c r="N460" s="71"/>
      <c r="O460" s="71"/>
      <c r="P460" s="71"/>
      <c r="Q460" s="71"/>
      <c r="R460" s="71"/>
      <c r="S460" s="71"/>
      <c r="T460" s="71"/>
      <c r="U460" s="71"/>
      <c r="V460" s="71"/>
      <c r="W460" s="71"/>
      <c r="X460" s="71"/>
      <c r="Y460" s="71"/>
      <c r="Z460" s="71"/>
      <c r="AA460" s="71"/>
      <c r="AB460" s="71"/>
      <c r="AC460" s="71"/>
      <c r="AD460" s="71"/>
    </row>
    <row r="461">
      <c r="A461" s="71"/>
      <c r="B461" s="71"/>
      <c r="C461" s="71"/>
      <c r="D461" s="71"/>
      <c r="E461" s="71"/>
      <c r="F461" s="71"/>
      <c r="G461" s="71"/>
      <c r="H461" s="71"/>
      <c r="I461" s="71"/>
      <c r="J461" s="71"/>
      <c r="K461" s="71"/>
      <c r="L461" s="71"/>
      <c r="M461" s="71"/>
      <c r="N461" s="71"/>
      <c r="O461" s="71"/>
      <c r="P461" s="71"/>
      <c r="Q461" s="71"/>
      <c r="R461" s="71"/>
      <c r="S461" s="71"/>
      <c r="T461" s="71"/>
      <c r="U461" s="71"/>
      <c r="V461" s="71"/>
      <c r="W461" s="71"/>
      <c r="X461" s="71"/>
      <c r="Y461" s="71"/>
      <c r="Z461" s="71"/>
      <c r="AA461" s="71"/>
      <c r="AB461" s="71"/>
      <c r="AC461" s="71"/>
      <c r="AD461" s="71"/>
    </row>
    <row r="462">
      <c r="A462" s="71"/>
      <c r="B462" s="71"/>
      <c r="C462" s="71"/>
      <c r="D462" s="71"/>
      <c r="E462" s="71"/>
      <c r="F462" s="71"/>
      <c r="G462" s="71"/>
      <c r="H462" s="71"/>
      <c r="I462" s="71"/>
      <c r="J462" s="71"/>
      <c r="K462" s="71"/>
      <c r="L462" s="71"/>
      <c r="M462" s="71"/>
      <c r="N462" s="71"/>
      <c r="O462" s="71"/>
      <c r="P462" s="71"/>
      <c r="Q462" s="71"/>
      <c r="R462" s="71"/>
      <c r="S462" s="71"/>
      <c r="T462" s="71"/>
      <c r="U462" s="71"/>
      <c r="V462" s="71"/>
      <c r="W462" s="71"/>
      <c r="X462" s="71"/>
      <c r="Y462" s="71"/>
      <c r="Z462" s="71"/>
      <c r="AA462" s="71"/>
      <c r="AB462" s="71"/>
      <c r="AC462" s="71"/>
      <c r="AD462" s="71"/>
    </row>
    <row r="463">
      <c r="A463" s="71"/>
      <c r="B463" s="71"/>
      <c r="C463" s="71"/>
      <c r="D463" s="71"/>
      <c r="E463" s="71"/>
      <c r="F463" s="71"/>
      <c r="G463" s="71"/>
      <c r="H463" s="71"/>
      <c r="I463" s="71"/>
      <c r="J463" s="71"/>
      <c r="K463" s="71"/>
      <c r="L463" s="71"/>
      <c r="M463" s="71"/>
      <c r="N463" s="71"/>
      <c r="O463" s="71"/>
      <c r="P463" s="71"/>
      <c r="Q463" s="71"/>
      <c r="R463" s="71"/>
      <c r="S463" s="71"/>
      <c r="T463" s="71"/>
      <c r="U463" s="71"/>
      <c r="V463" s="71"/>
      <c r="W463" s="71"/>
      <c r="X463" s="71"/>
      <c r="Y463" s="71"/>
      <c r="Z463" s="71"/>
      <c r="AA463" s="71"/>
      <c r="AB463" s="71"/>
      <c r="AC463" s="71"/>
      <c r="AD463" s="71"/>
    </row>
    <row r="464">
      <c r="A464" s="71"/>
      <c r="B464" s="71"/>
      <c r="C464" s="71"/>
      <c r="D464" s="71"/>
      <c r="E464" s="71"/>
      <c r="F464" s="71"/>
      <c r="G464" s="71"/>
      <c r="H464" s="71"/>
      <c r="I464" s="71"/>
      <c r="J464" s="71"/>
      <c r="K464" s="71"/>
      <c r="L464" s="71"/>
      <c r="M464" s="71"/>
      <c r="N464" s="71"/>
      <c r="O464" s="71"/>
      <c r="P464" s="71"/>
      <c r="Q464" s="71"/>
      <c r="R464" s="71"/>
      <c r="S464" s="71"/>
      <c r="T464" s="71"/>
      <c r="U464" s="71"/>
      <c r="V464" s="71"/>
      <c r="W464" s="71"/>
      <c r="X464" s="71"/>
      <c r="Y464" s="71"/>
      <c r="Z464" s="71"/>
      <c r="AA464" s="71"/>
      <c r="AB464" s="71"/>
      <c r="AC464" s="71"/>
      <c r="AD464" s="71"/>
    </row>
    <row r="465">
      <c r="A465" s="71"/>
      <c r="B465" s="71"/>
      <c r="C465" s="71"/>
      <c r="D465" s="71"/>
      <c r="E465" s="71"/>
      <c r="F465" s="71"/>
      <c r="G465" s="71"/>
      <c r="H465" s="71"/>
      <c r="I465" s="71"/>
      <c r="J465" s="71"/>
      <c r="K465" s="71"/>
      <c r="L465" s="71"/>
      <c r="M465" s="71"/>
      <c r="N465" s="71"/>
      <c r="O465" s="71"/>
      <c r="P465" s="71"/>
      <c r="Q465" s="71"/>
      <c r="R465" s="71"/>
      <c r="S465" s="71"/>
      <c r="T465" s="71"/>
      <c r="U465" s="71"/>
      <c r="V465" s="71"/>
      <c r="W465" s="71"/>
      <c r="X465" s="71"/>
      <c r="Y465" s="71"/>
      <c r="Z465" s="71"/>
      <c r="AA465" s="71"/>
      <c r="AB465" s="71"/>
      <c r="AC465" s="71"/>
      <c r="AD465" s="71"/>
    </row>
    <row r="466">
      <c r="A466" s="71"/>
      <c r="B466" s="71"/>
      <c r="C466" s="71"/>
      <c r="D466" s="71"/>
      <c r="E466" s="71"/>
      <c r="F466" s="71"/>
      <c r="G466" s="71"/>
      <c r="H466" s="71"/>
      <c r="I466" s="71"/>
      <c r="J466" s="71"/>
      <c r="K466" s="71"/>
      <c r="L466" s="71"/>
      <c r="M466" s="71"/>
      <c r="N466" s="71"/>
      <c r="O466" s="71"/>
      <c r="P466" s="71"/>
      <c r="Q466" s="71"/>
      <c r="R466" s="71"/>
      <c r="S466" s="71"/>
      <c r="T466" s="71"/>
      <c r="U466" s="71"/>
      <c r="V466" s="71"/>
      <c r="W466" s="71"/>
      <c r="X466" s="71"/>
      <c r="Y466" s="71"/>
      <c r="Z466" s="71"/>
      <c r="AA466" s="71"/>
      <c r="AB466" s="71"/>
      <c r="AC466" s="71"/>
      <c r="AD466" s="71"/>
    </row>
    <row r="467">
      <c r="A467" s="71"/>
      <c r="B467" s="71"/>
      <c r="C467" s="71"/>
      <c r="D467" s="71"/>
      <c r="E467" s="71"/>
      <c r="F467" s="71"/>
      <c r="G467" s="71"/>
      <c r="H467" s="71"/>
      <c r="I467" s="71"/>
      <c r="J467" s="71"/>
      <c r="K467" s="71"/>
      <c r="L467" s="71"/>
      <c r="M467" s="71"/>
      <c r="N467" s="71"/>
      <c r="O467" s="71"/>
      <c r="P467" s="71"/>
      <c r="Q467" s="71"/>
      <c r="R467" s="71"/>
      <c r="S467" s="71"/>
      <c r="T467" s="71"/>
      <c r="U467" s="71"/>
      <c r="V467" s="71"/>
      <c r="W467" s="71"/>
      <c r="X467" s="71"/>
      <c r="Y467" s="71"/>
      <c r="Z467" s="71"/>
      <c r="AA467" s="71"/>
      <c r="AB467" s="71"/>
      <c r="AC467" s="71"/>
      <c r="AD467" s="71"/>
    </row>
    <row r="468">
      <c r="A468" s="71"/>
      <c r="B468" s="71"/>
      <c r="C468" s="71"/>
      <c r="D468" s="71"/>
      <c r="E468" s="71"/>
      <c r="F468" s="71"/>
      <c r="G468" s="71"/>
      <c r="H468" s="71"/>
      <c r="I468" s="71"/>
      <c r="J468" s="71"/>
      <c r="K468" s="71"/>
      <c r="L468" s="71"/>
      <c r="M468" s="71"/>
      <c r="N468" s="71"/>
      <c r="O468" s="71"/>
      <c r="P468" s="71"/>
      <c r="Q468" s="71"/>
      <c r="R468" s="71"/>
      <c r="S468" s="71"/>
      <c r="T468" s="71"/>
      <c r="U468" s="71"/>
      <c r="V468" s="71"/>
      <c r="W468" s="71"/>
      <c r="X468" s="71"/>
      <c r="Y468" s="71"/>
      <c r="Z468" s="71"/>
      <c r="AA468" s="71"/>
      <c r="AB468" s="71"/>
      <c r="AC468" s="71"/>
      <c r="AD468" s="71"/>
    </row>
    <row r="469">
      <c r="A469" s="71"/>
      <c r="B469" s="71"/>
      <c r="C469" s="71"/>
      <c r="D469" s="71"/>
      <c r="E469" s="71"/>
      <c r="F469" s="71"/>
      <c r="G469" s="71"/>
      <c r="H469" s="71"/>
      <c r="I469" s="71"/>
      <c r="J469" s="71"/>
      <c r="K469" s="71"/>
      <c r="L469" s="71"/>
      <c r="M469" s="71"/>
      <c r="N469" s="71"/>
      <c r="O469" s="71"/>
      <c r="P469" s="71"/>
      <c r="Q469" s="71"/>
      <c r="R469" s="71"/>
      <c r="S469" s="71"/>
      <c r="T469" s="71"/>
      <c r="U469" s="71"/>
      <c r="V469" s="71"/>
      <c r="W469" s="71"/>
      <c r="X469" s="71"/>
      <c r="Y469" s="71"/>
      <c r="Z469" s="71"/>
      <c r="AA469" s="71"/>
      <c r="AB469" s="71"/>
      <c r="AC469" s="71"/>
      <c r="AD469" s="71"/>
    </row>
    <row r="470">
      <c r="A470" s="71"/>
      <c r="B470" s="71"/>
      <c r="C470" s="71"/>
      <c r="D470" s="71"/>
      <c r="E470" s="71"/>
      <c r="F470" s="71"/>
      <c r="G470" s="71"/>
      <c r="H470" s="71"/>
      <c r="I470" s="71"/>
      <c r="J470" s="71"/>
      <c r="K470" s="71"/>
      <c r="L470" s="71"/>
      <c r="M470" s="71"/>
      <c r="N470" s="71"/>
      <c r="O470" s="71"/>
      <c r="P470" s="71"/>
      <c r="Q470" s="71"/>
      <c r="R470" s="71"/>
      <c r="S470" s="71"/>
      <c r="T470" s="71"/>
      <c r="U470" s="71"/>
      <c r="V470" s="71"/>
      <c r="W470" s="71"/>
      <c r="X470" s="71"/>
      <c r="Y470" s="71"/>
      <c r="Z470" s="71"/>
      <c r="AA470" s="71"/>
      <c r="AB470" s="71"/>
      <c r="AC470" s="71"/>
      <c r="AD470" s="71"/>
    </row>
    <row r="471">
      <c r="A471" s="71"/>
      <c r="B471" s="71"/>
      <c r="C471" s="71"/>
      <c r="D471" s="71"/>
      <c r="E471" s="71"/>
      <c r="F471" s="71"/>
      <c r="G471" s="71"/>
      <c r="H471" s="71"/>
      <c r="I471" s="71"/>
      <c r="J471" s="71"/>
      <c r="K471" s="71"/>
      <c r="L471" s="71"/>
      <c r="M471" s="71"/>
      <c r="N471" s="71"/>
      <c r="O471" s="71"/>
      <c r="P471" s="71"/>
      <c r="Q471" s="71"/>
      <c r="R471" s="71"/>
      <c r="S471" s="71"/>
      <c r="T471" s="71"/>
      <c r="U471" s="71"/>
      <c r="V471" s="71"/>
      <c r="W471" s="71"/>
      <c r="X471" s="71"/>
      <c r="Y471" s="71"/>
      <c r="Z471" s="71"/>
      <c r="AA471" s="71"/>
      <c r="AB471" s="71"/>
      <c r="AC471" s="71"/>
      <c r="AD471" s="71"/>
    </row>
    <row r="472">
      <c r="A472" s="71"/>
      <c r="B472" s="71"/>
      <c r="C472" s="71"/>
      <c r="D472" s="71"/>
      <c r="E472" s="71"/>
      <c r="F472" s="71"/>
      <c r="G472" s="71"/>
      <c r="H472" s="71"/>
      <c r="I472" s="71"/>
      <c r="J472" s="71"/>
      <c r="K472" s="71"/>
      <c r="L472" s="71"/>
      <c r="M472" s="71"/>
      <c r="N472" s="71"/>
      <c r="O472" s="71"/>
      <c r="P472" s="71"/>
      <c r="Q472" s="71"/>
      <c r="R472" s="71"/>
      <c r="S472" s="71"/>
      <c r="T472" s="71"/>
      <c r="U472" s="71"/>
      <c r="V472" s="71"/>
      <c r="W472" s="71"/>
      <c r="X472" s="71"/>
      <c r="Y472" s="71"/>
      <c r="Z472" s="71"/>
      <c r="AA472" s="71"/>
      <c r="AB472" s="71"/>
      <c r="AC472" s="71"/>
      <c r="AD472" s="71"/>
    </row>
    <row r="473">
      <c r="A473" s="71"/>
      <c r="B473" s="71"/>
      <c r="C473" s="71"/>
      <c r="D473" s="71"/>
      <c r="E473" s="71"/>
      <c r="F473" s="71"/>
      <c r="G473" s="71"/>
      <c r="H473" s="71"/>
      <c r="I473" s="71"/>
      <c r="J473" s="71"/>
      <c r="K473" s="71"/>
      <c r="L473" s="71"/>
      <c r="M473" s="71"/>
      <c r="N473" s="71"/>
      <c r="O473" s="71"/>
      <c r="P473" s="71"/>
      <c r="Q473" s="71"/>
      <c r="R473" s="71"/>
      <c r="S473" s="71"/>
      <c r="T473" s="71"/>
      <c r="U473" s="71"/>
      <c r="V473" s="71"/>
      <c r="W473" s="71"/>
      <c r="X473" s="71"/>
      <c r="Y473" s="71"/>
      <c r="Z473" s="71"/>
      <c r="AA473" s="71"/>
      <c r="AB473" s="71"/>
      <c r="AC473" s="71"/>
      <c r="AD473" s="71"/>
    </row>
    <row r="474">
      <c r="A474" s="71"/>
      <c r="B474" s="71"/>
      <c r="C474" s="71"/>
      <c r="D474" s="71"/>
      <c r="E474" s="71"/>
      <c r="F474" s="71"/>
      <c r="G474" s="71"/>
      <c r="H474" s="71"/>
      <c r="I474" s="71"/>
      <c r="J474" s="71"/>
      <c r="K474" s="71"/>
      <c r="L474" s="71"/>
      <c r="M474" s="71"/>
      <c r="N474" s="71"/>
      <c r="O474" s="71"/>
      <c r="P474" s="71"/>
      <c r="Q474" s="71"/>
      <c r="R474" s="71"/>
      <c r="S474" s="71"/>
      <c r="T474" s="71"/>
      <c r="U474" s="71"/>
      <c r="V474" s="71"/>
      <c r="W474" s="71"/>
      <c r="X474" s="71"/>
      <c r="Y474" s="71"/>
      <c r="Z474" s="71"/>
      <c r="AA474" s="71"/>
      <c r="AB474" s="71"/>
      <c r="AC474" s="71"/>
      <c r="AD474" s="71"/>
    </row>
    <row r="475">
      <c r="A475" s="71"/>
      <c r="B475" s="71"/>
      <c r="C475" s="71"/>
      <c r="D475" s="71"/>
      <c r="E475" s="71"/>
      <c r="F475" s="71"/>
      <c r="G475" s="71"/>
      <c r="H475" s="71"/>
      <c r="I475" s="71"/>
      <c r="J475" s="71"/>
      <c r="K475" s="71"/>
      <c r="L475" s="71"/>
      <c r="M475" s="71"/>
      <c r="N475" s="71"/>
      <c r="O475" s="71"/>
      <c r="P475" s="71"/>
      <c r="Q475" s="71"/>
      <c r="R475" s="71"/>
      <c r="S475" s="71"/>
      <c r="T475" s="71"/>
      <c r="U475" s="71"/>
      <c r="V475" s="71"/>
      <c r="W475" s="71"/>
      <c r="X475" s="71"/>
      <c r="Y475" s="71"/>
      <c r="Z475" s="71"/>
      <c r="AA475" s="71"/>
      <c r="AB475" s="71"/>
      <c r="AC475" s="71"/>
      <c r="AD475" s="71"/>
    </row>
    <row r="476">
      <c r="A476" s="71"/>
      <c r="B476" s="71"/>
      <c r="C476" s="71"/>
      <c r="D476" s="71"/>
      <c r="E476" s="71"/>
      <c r="F476" s="71"/>
      <c r="G476" s="71"/>
      <c r="H476" s="71"/>
      <c r="I476" s="71"/>
      <c r="J476" s="71"/>
      <c r="K476" s="71"/>
      <c r="L476" s="71"/>
      <c r="M476" s="71"/>
      <c r="N476" s="71"/>
      <c r="O476" s="71"/>
      <c r="P476" s="71"/>
      <c r="Q476" s="71"/>
      <c r="R476" s="71"/>
      <c r="S476" s="71"/>
      <c r="T476" s="71"/>
      <c r="U476" s="71"/>
      <c r="V476" s="71"/>
      <c r="W476" s="71"/>
      <c r="X476" s="71"/>
      <c r="Y476" s="71"/>
      <c r="Z476" s="71"/>
      <c r="AA476" s="71"/>
      <c r="AB476" s="71"/>
      <c r="AC476" s="71"/>
      <c r="AD476" s="71"/>
    </row>
    <row r="477">
      <c r="A477" s="71"/>
      <c r="B477" s="71"/>
      <c r="C477" s="71"/>
      <c r="D477" s="71"/>
      <c r="E477" s="71"/>
      <c r="F477" s="71"/>
      <c r="G477" s="71"/>
      <c r="H477" s="71"/>
      <c r="I477" s="71"/>
      <c r="J477" s="71"/>
      <c r="K477" s="71"/>
      <c r="L477" s="71"/>
      <c r="M477" s="71"/>
      <c r="N477" s="71"/>
      <c r="O477" s="71"/>
      <c r="P477" s="71"/>
      <c r="Q477" s="71"/>
      <c r="R477" s="71"/>
      <c r="S477" s="71"/>
      <c r="T477" s="71"/>
      <c r="U477" s="71"/>
      <c r="V477" s="71"/>
      <c r="W477" s="71"/>
      <c r="X477" s="71"/>
      <c r="Y477" s="71"/>
      <c r="Z477" s="71"/>
      <c r="AA477" s="71"/>
      <c r="AB477" s="71"/>
      <c r="AC477" s="71"/>
      <c r="AD477" s="71"/>
    </row>
    <row r="478">
      <c r="A478" s="71"/>
      <c r="B478" s="71"/>
      <c r="C478" s="71"/>
      <c r="D478" s="71"/>
      <c r="E478" s="71"/>
      <c r="F478" s="71"/>
      <c r="G478" s="71"/>
      <c r="H478" s="71"/>
      <c r="I478" s="71"/>
      <c r="J478" s="71"/>
      <c r="K478" s="71"/>
      <c r="L478" s="71"/>
      <c r="M478" s="71"/>
      <c r="N478" s="71"/>
      <c r="O478" s="71"/>
      <c r="P478" s="71"/>
      <c r="Q478" s="71"/>
      <c r="R478" s="71"/>
      <c r="S478" s="71"/>
      <c r="T478" s="71"/>
      <c r="U478" s="71"/>
      <c r="V478" s="71"/>
      <c r="W478" s="71"/>
      <c r="X478" s="71"/>
      <c r="Y478" s="71"/>
      <c r="Z478" s="71"/>
      <c r="AA478" s="71"/>
      <c r="AB478" s="71"/>
      <c r="AC478" s="71"/>
      <c r="AD478" s="71"/>
    </row>
    <row r="479">
      <c r="A479" s="71"/>
      <c r="B479" s="71"/>
      <c r="C479" s="71"/>
      <c r="D479" s="71"/>
      <c r="E479" s="71"/>
      <c r="F479" s="71"/>
      <c r="G479" s="71"/>
      <c r="H479" s="71"/>
      <c r="I479" s="71"/>
      <c r="J479" s="71"/>
      <c r="K479" s="71"/>
      <c r="L479" s="71"/>
      <c r="M479" s="71"/>
      <c r="N479" s="71"/>
      <c r="O479" s="71"/>
      <c r="P479" s="71"/>
      <c r="Q479" s="71"/>
      <c r="R479" s="71"/>
      <c r="S479" s="71"/>
      <c r="T479" s="71"/>
      <c r="U479" s="71"/>
      <c r="V479" s="71"/>
      <c r="W479" s="71"/>
      <c r="X479" s="71"/>
      <c r="Y479" s="71"/>
      <c r="Z479" s="71"/>
      <c r="AA479" s="71"/>
      <c r="AB479" s="71"/>
      <c r="AC479" s="71"/>
      <c r="AD479" s="71"/>
    </row>
    <row r="480">
      <c r="A480" s="71"/>
      <c r="B480" s="71"/>
      <c r="C480" s="71"/>
      <c r="D480" s="71"/>
      <c r="E480" s="71"/>
      <c r="F480" s="71"/>
      <c r="G480" s="71"/>
      <c r="H480" s="71"/>
      <c r="I480" s="71"/>
      <c r="J480" s="71"/>
      <c r="K480" s="71"/>
      <c r="L480" s="71"/>
      <c r="M480" s="71"/>
      <c r="N480" s="71"/>
      <c r="O480" s="71"/>
      <c r="P480" s="71"/>
      <c r="Q480" s="71"/>
      <c r="R480" s="71"/>
      <c r="S480" s="71"/>
      <c r="T480" s="71"/>
      <c r="U480" s="71"/>
      <c r="V480" s="71"/>
      <c r="W480" s="71"/>
      <c r="X480" s="71"/>
      <c r="Y480" s="71"/>
      <c r="Z480" s="71"/>
      <c r="AA480" s="71"/>
      <c r="AB480" s="71"/>
      <c r="AC480" s="71"/>
      <c r="AD480" s="71"/>
    </row>
    <row r="481">
      <c r="A481" s="71"/>
      <c r="B481" s="71"/>
      <c r="C481" s="71"/>
      <c r="D481" s="71"/>
      <c r="E481" s="71"/>
      <c r="F481" s="71"/>
      <c r="G481" s="71"/>
      <c r="H481" s="71"/>
      <c r="I481" s="71"/>
      <c r="J481" s="71"/>
      <c r="K481" s="71"/>
      <c r="L481" s="71"/>
      <c r="M481" s="71"/>
      <c r="N481" s="71"/>
      <c r="O481" s="71"/>
      <c r="P481" s="71"/>
      <c r="Q481" s="71"/>
      <c r="R481" s="71"/>
      <c r="S481" s="71"/>
      <c r="T481" s="71"/>
      <c r="U481" s="71"/>
      <c r="V481" s="71"/>
      <c r="W481" s="71"/>
      <c r="X481" s="71"/>
      <c r="Y481" s="71"/>
      <c r="Z481" s="71"/>
      <c r="AA481" s="71"/>
      <c r="AB481" s="71"/>
      <c r="AC481" s="71"/>
      <c r="AD481" s="71"/>
    </row>
    <row r="482">
      <c r="A482" s="71"/>
      <c r="B482" s="71"/>
      <c r="C482" s="71"/>
      <c r="D482" s="71"/>
      <c r="E482" s="71"/>
      <c r="F482" s="71"/>
      <c r="G482" s="71"/>
      <c r="H482" s="71"/>
      <c r="I482" s="71"/>
      <c r="J482" s="71"/>
      <c r="K482" s="71"/>
      <c r="L482" s="71"/>
      <c r="M482" s="71"/>
      <c r="N482" s="71"/>
      <c r="O482" s="71"/>
      <c r="P482" s="71"/>
      <c r="Q482" s="71"/>
      <c r="R482" s="71"/>
      <c r="S482" s="71"/>
      <c r="T482" s="71"/>
      <c r="U482" s="71"/>
      <c r="V482" s="71"/>
      <c r="W482" s="71"/>
      <c r="X482" s="71"/>
      <c r="Y482" s="71"/>
      <c r="Z482" s="71"/>
      <c r="AA482" s="71"/>
      <c r="AB482" s="71"/>
      <c r="AC482" s="71"/>
      <c r="AD482" s="71"/>
    </row>
    <row r="483">
      <c r="A483" s="71"/>
      <c r="B483" s="71"/>
      <c r="C483" s="71"/>
      <c r="D483" s="71"/>
      <c r="E483" s="71"/>
      <c r="F483" s="71"/>
      <c r="G483" s="71"/>
      <c r="H483" s="71"/>
      <c r="I483" s="71"/>
      <c r="J483" s="71"/>
      <c r="K483" s="71"/>
      <c r="L483" s="71"/>
      <c r="M483" s="71"/>
      <c r="N483" s="71"/>
      <c r="O483" s="71"/>
      <c r="P483" s="71"/>
      <c r="Q483" s="71"/>
      <c r="R483" s="71"/>
      <c r="S483" s="71"/>
      <c r="T483" s="71"/>
      <c r="U483" s="71"/>
      <c r="V483" s="71"/>
      <c r="W483" s="71"/>
      <c r="X483" s="71"/>
      <c r="Y483" s="71"/>
      <c r="Z483" s="71"/>
      <c r="AA483" s="71"/>
      <c r="AB483" s="71"/>
      <c r="AC483" s="71"/>
      <c r="AD483" s="71"/>
    </row>
    <row r="484">
      <c r="A484" s="71"/>
      <c r="B484" s="71"/>
      <c r="C484" s="71"/>
      <c r="D484" s="71"/>
      <c r="E484" s="71"/>
      <c r="F484" s="71"/>
      <c r="G484" s="71"/>
      <c r="H484" s="71"/>
      <c r="I484" s="71"/>
      <c r="J484" s="71"/>
      <c r="K484" s="71"/>
      <c r="L484" s="71"/>
      <c r="M484" s="71"/>
      <c r="N484" s="71"/>
      <c r="O484" s="71"/>
      <c r="P484" s="71"/>
      <c r="Q484" s="71"/>
      <c r="R484" s="71"/>
      <c r="S484" s="71"/>
      <c r="T484" s="71"/>
      <c r="U484" s="71"/>
      <c r="V484" s="71"/>
      <c r="W484" s="71"/>
      <c r="X484" s="71"/>
      <c r="Y484" s="71"/>
      <c r="Z484" s="71"/>
      <c r="AA484" s="71"/>
      <c r="AB484" s="71"/>
      <c r="AC484" s="71"/>
      <c r="AD484" s="71"/>
    </row>
    <row r="485">
      <c r="A485" s="71"/>
      <c r="B485" s="71"/>
      <c r="C485" s="71"/>
      <c r="D485" s="71"/>
      <c r="E485" s="71"/>
      <c r="F485" s="71"/>
      <c r="G485" s="71"/>
      <c r="H485" s="71"/>
      <c r="I485" s="71"/>
      <c r="J485" s="71"/>
      <c r="K485" s="71"/>
      <c r="L485" s="71"/>
      <c r="M485" s="71"/>
      <c r="N485" s="71"/>
      <c r="O485" s="71"/>
      <c r="P485" s="71"/>
      <c r="Q485" s="71"/>
      <c r="R485" s="71"/>
      <c r="S485" s="71"/>
      <c r="T485" s="71"/>
      <c r="U485" s="71"/>
      <c r="V485" s="71"/>
      <c r="W485" s="71"/>
      <c r="X485" s="71"/>
      <c r="Y485" s="71"/>
      <c r="Z485" s="71"/>
      <c r="AA485" s="71"/>
      <c r="AB485" s="71"/>
      <c r="AC485" s="71"/>
      <c r="AD485" s="71"/>
    </row>
    <row r="486">
      <c r="A486" s="71"/>
      <c r="B486" s="71"/>
      <c r="C486" s="71"/>
      <c r="D486" s="71"/>
      <c r="E486" s="71"/>
      <c r="F486" s="71"/>
      <c r="G486" s="71"/>
      <c r="H486" s="71"/>
      <c r="I486" s="71"/>
      <c r="J486" s="71"/>
      <c r="K486" s="71"/>
      <c r="L486" s="71"/>
      <c r="M486" s="71"/>
      <c r="N486" s="71"/>
      <c r="O486" s="71"/>
      <c r="P486" s="71"/>
      <c r="Q486" s="71"/>
      <c r="R486" s="71"/>
      <c r="S486" s="71"/>
      <c r="T486" s="71"/>
      <c r="U486" s="71"/>
      <c r="V486" s="71"/>
      <c r="W486" s="71"/>
      <c r="X486" s="71"/>
      <c r="Y486" s="71"/>
      <c r="Z486" s="71"/>
      <c r="AA486" s="71"/>
      <c r="AB486" s="71"/>
      <c r="AC486" s="71"/>
      <c r="AD486" s="71"/>
    </row>
    <row r="487">
      <c r="A487" s="71"/>
      <c r="B487" s="71"/>
      <c r="C487" s="71"/>
      <c r="D487" s="71"/>
      <c r="E487" s="71"/>
      <c r="F487" s="71"/>
      <c r="G487" s="71"/>
      <c r="H487" s="71"/>
      <c r="I487" s="71"/>
      <c r="J487" s="71"/>
      <c r="K487" s="71"/>
      <c r="L487" s="71"/>
      <c r="M487" s="71"/>
      <c r="N487" s="71"/>
      <c r="O487" s="71"/>
      <c r="P487" s="71"/>
      <c r="Q487" s="71"/>
      <c r="R487" s="71"/>
      <c r="S487" s="71"/>
      <c r="T487" s="71"/>
      <c r="U487" s="71"/>
      <c r="V487" s="71"/>
      <c r="W487" s="71"/>
      <c r="X487" s="71"/>
      <c r="Y487" s="71"/>
      <c r="Z487" s="71"/>
      <c r="AA487" s="71"/>
      <c r="AB487" s="71"/>
      <c r="AC487" s="71"/>
      <c r="AD487" s="71"/>
    </row>
    <row r="488">
      <c r="A488" s="71"/>
      <c r="B488" s="71"/>
      <c r="C488" s="71"/>
      <c r="D488" s="71"/>
      <c r="E488" s="71"/>
      <c r="F488" s="71"/>
      <c r="G488" s="71"/>
      <c r="H488" s="71"/>
      <c r="I488" s="71"/>
      <c r="J488" s="71"/>
      <c r="K488" s="71"/>
      <c r="L488" s="71"/>
      <c r="M488" s="71"/>
      <c r="N488" s="71"/>
      <c r="O488" s="71"/>
      <c r="P488" s="71"/>
      <c r="Q488" s="71"/>
      <c r="R488" s="71"/>
      <c r="S488" s="71"/>
      <c r="T488" s="71"/>
      <c r="U488" s="71"/>
      <c r="V488" s="71"/>
      <c r="W488" s="71"/>
      <c r="X488" s="71"/>
      <c r="Y488" s="71"/>
      <c r="Z488" s="71"/>
      <c r="AA488" s="71"/>
      <c r="AB488" s="71"/>
      <c r="AC488" s="71"/>
      <c r="AD488" s="71"/>
    </row>
    <row r="489">
      <c r="A489" s="71"/>
      <c r="B489" s="71"/>
      <c r="C489" s="71"/>
      <c r="D489" s="71"/>
      <c r="E489" s="71"/>
      <c r="F489" s="71"/>
      <c r="G489" s="71"/>
      <c r="H489" s="71"/>
      <c r="I489" s="71"/>
      <c r="J489" s="71"/>
      <c r="K489" s="71"/>
      <c r="L489" s="71"/>
      <c r="M489" s="71"/>
      <c r="N489" s="71"/>
      <c r="O489" s="71"/>
      <c r="P489" s="71"/>
      <c r="Q489" s="71"/>
      <c r="R489" s="71"/>
      <c r="S489" s="71"/>
      <c r="T489" s="71"/>
      <c r="U489" s="71"/>
      <c r="V489" s="71"/>
      <c r="W489" s="71"/>
      <c r="X489" s="71"/>
      <c r="Y489" s="71"/>
      <c r="Z489" s="71"/>
      <c r="AA489" s="71"/>
      <c r="AB489" s="71"/>
      <c r="AC489" s="71"/>
      <c r="AD489" s="71"/>
    </row>
    <row r="490">
      <c r="A490" s="71"/>
      <c r="B490" s="71"/>
      <c r="C490" s="71"/>
      <c r="D490" s="71"/>
      <c r="E490" s="71"/>
      <c r="F490" s="71"/>
      <c r="G490" s="71"/>
      <c r="H490" s="71"/>
      <c r="I490" s="71"/>
      <c r="J490" s="71"/>
      <c r="K490" s="71"/>
      <c r="L490" s="71"/>
      <c r="M490" s="71"/>
      <c r="N490" s="71"/>
      <c r="O490" s="71"/>
      <c r="P490" s="71"/>
      <c r="Q490" s="71"/>
      <c r="R490" s="71"/>
      <c r="S490" s="71"/>
      <c r="T490" s="71"/>
      <c r="U490" s="71"/>
      <c r="V490" s="71"/>
      <c r="W490" s="71"/>
      <c r="X490" s="71"/>
      <c r="Y490" s="71"/>
      <c r="Z490" s="71"/>
      <c r="AA490" s="71"/>
      <c r="AB490" s="71"/>
      <c r="AC490" s="71"/>
      <c r="AD490" s="71"/>
    </row>
    <row r="491">
      <c r="A491" s="71"/>
      <c r="B491" s="71"/>
      <c r="C491" s="71"/>
      <c r="D491" s="71"/>
      <c r="E491" s="71"/>
      <c r="F491" s="71"/>
      <c r="G491" s="71"/>
      <c r="H491" s="71"/>
      <c r="I491" s="71"/>
      <c r="J491" s="71"/>
      <c r="K491" s="71"/>
      <c r="L491" s="71"/>
      <c r="M491" s="71"/>
      <c r="N491" s="71"/>
      <c r="O491" s="71"/>
      <c r="P491" s="71"/>
      <c r="Q491" s="71"/>
      <c r="R491" s="71"/>
      <c r="S491" s="71"/>
      <c r="T491" s="71"/>
      <c r="U491" s="71"/>
      <c r="V491" s="71"/>
      <c r="W491" s="71"/>
      <c r="X491" s="71"/>
      <c r="Y491" s="71"/>
      <c r="Z491" s="71"/>
      <c r="AA491" s="71"/>
      <c r="AB491" s="71"/>
      <c r="AC491" s="71"/>
      <c r="AD491" s="71"/>
    </row>
    <row r="492">
      <c r="A492" s="71"/>
      <c r="B492" s="71"/>
      <c r="C492" s="71"/>
      <c r="D492" s="71"/>
      <c r="E492" s="71"/>
      <c r="F492" s="71"/>
      <c r="G492" s="71"/>
      <c r="H492" s="71"/>
      <c r="I492" s="71"/>
      <c r="J492" s="71"/>
      <c r="K492" s="71"/>
      <c r="L492" s="71"/>
      <c r="M492" s="71"/>
      <c r="N492" s="71"/>
      <c r="O492" s="71"/>
      <c r="P492" s="71"/>
      <c r="Q492" s="71"/>
      <c r="R492" s="71"/>
      <c r="S492" s="71"/>
      <c r="T492" s="71"/>
      <c r="U492" s="71"/>
      <c r="V492" s="71"/>
      <c r="W492" s="71"/>
      <c r="X492" s="71"/>
      <c r="Y492" s="71"/>
      <c r="Z492" s="71"/>
      <c r="AA492" s="71"/>
      <c r="AB492" s="71"/>
      <c r="AC492" s="71"/>
      <c r="AD492" s="71"/>
    </row>
    <row r="493">
      <c r="A493" s="71"/>
      <c r="B493" s="71"/>
      <c r="C493" s="71"/>
      <c r="D493" s="71"/>
      <c r="E493" s="71"/>
      <c r="F493" s="71"/>
      <c r="G493" s="71"/>
      <c r="H493" s="71"/>
      <c r="I493" s="71"/>
      <c r="J493" s="71"/>
      <c r="K493" s="71"/>
      <c r="L493" s="71"/>
      <c r="M493" s="71"/>
      <c r="N493" s="71"/>
      <c r="O493" s="71"/>
      <c r="P493" s="71"/>
      <c r="Q493" s="71"/>
      <c r="R493" s="71"/>
      <c r="S493" s="71"/>
      <c r="T493" s="71"/>
      <c r="U493" s="71"/>
      <c r="V493" s="71"/>
      <c r="W493" s="71"/>
      <c r="X493" s="71"/>
      <c r="Y493" s="71"/>
      <c r="Z493" s="71"/>
      <c r="AA493" s="71"/>
      <c r="AB493" s="71"/>
      <c r="AC493" s="71"/>
      <c r="AD493" s="71"/>
    </row>
    <row r="494">
      <c r="A494" s="71"/>
      <c r="B494" s="71"/>
      <c r="C494" s="71"/>
      <c r="D494" s="71"/>
      <c r="E494" s="71"/>
      <c r="F494" s="71"/>
      <c r="G494" s="71"/>
      <c r="H494" s="71"/>
      <c r="I494" s="71"/>
      <c r="J494" s="71"/>
      <c r="K494" s="71"/>
      <c r="L494" s="71"/>
      <c r="M494" s="71"/>
      <c r="N494" s="71"/>
      <c r="O494" s="71"/>
      <c r="P494" s="71"/>
      <c r="Q494" s="71"/>
      <c r="R494" s="71"/>
      <c r="S494" s="71"/>
      <c r="T494" s="71"/>
      <c r="U494" s="71"/>
      <c r="V494" s="71"/>
      <c r="W494" s="71"/>
      <c r="X494" s="71"/>
      <c r="Y494" s="71"/>
      <c r="Z494" s="71"/>
      <c r="AA494" s="71"/>
      <c r="AB494" s="71"/>
      <c r="AC494" s="71"/>
      <c r="AD494" s="71"/>
    </row>
    <row r="495">
      <c r="A495" s="71"/>
      <c r="B495" s="71"/>
      <c r="C495" s="71"/>
      <c r="D495" s="71"/>
      <c r="E495" s="71"/>
      <c r="F495" s="71"/>
      <c r="G495" s="71"/>
      <c r="H495" s="71"/>
      <c r="I495" s="71"/>
      <c r="J495" s="71"/>
      <c r="K495" s="71"/>
      <c r="L495" s="71"/>
      <c r="M495" s="71"/>
      <c r="N495" s="71"/>
      <c r="O495" s="71"/>
      <c r="P495" s="71"/>
      <c r="Q495" s="71"/>
      <c r="R495" s="71"/>
      <c r="S495" s="71"/>
      <c r="T495" s="71"/>
      <c r="U495" s="71"/>
      <c r="V495" s="71"/>
      <c r="W495" s="71"/>
      <c r="X495" s="71"/>
      <c r="Y495" s="71"/>
      <c r="Z495" s="71"/>
      <c r="AA495" s="71"/>
      <c r="AB495" s="71"/>
      <c r="AC495" s="71"/>
      <c r="AD495" s="71"/>
    </row>
    <row r="496">
      <c r="A496" s="71"/>
      <c r="B496" s="71"/>
      <c r="C496" s="71"/>
      <c r="D496" s="71"/>
      <c r="E496" s="71"/>
      <c r="F496" s="71"/>
      <c r="G496" s="71"/>
      <c r="H496" s="71"/>
      <c r="I496" s="71"/>
      <c r="J496" s="71"/>
      <c r="K496" s="71"/>
      <c r="L496" s="71"/>
      <c r="M496" s="71"/>
      <c r="N496" s="71"/>
      <c r="O496" s="71"/>
      <c r="P496" s="71"/>
      <c r="Q496" s="71"/>
      <c r="R496" s="71"/>
      <c r="S496" s="71"/>
      <c r="T496" s="71"/>
      <c r="U496" s="71"/>
      <c r="V496" s="71"/>
      <c r="W496" s="71"/>
      <c r="X496" s="71"/>
      <c r="Y496" s="71"/>
      <c r="Z496" s="71"/>
      <c r="AA496" s="71"/>
      <c r="AB496" s="71"/>
      <c r="AC496" s="71"/>
      <c r="AD496" s="71"/>
    </row>
    <row r="497">
      <c r="A497" s="71"/>
      <c r="B497" s="71"/>
      <c r="C497" s="71"/>
      <c r="D497" s="71"/>
      <c r="E497" s="71"/>
      <c r="F497" s="71"/>
      <c r="G497" s="71"/>
      <c r="H497" s="71"/>
      <c r="I497" s="71"/>
      <c r="J497" s="71"/>
      <c r="K497" s="71"/>
      <c r="L497" s="71"/>
      <c r="M497" s="71"/>
      <c r="N497" s="71"/>
      <c r="O497" s="71"/>
      <c r="P497" s="71"/>
      <c r="Q497" s="71"/>
      <c r="R497" s="71"/>
      <c r="S497" s="71"/>
      <c r="T497" s="71"/>
      <c r="U497" s="71"/>
      <c r="V497" s="71"/>
      <c r="W497" s="71"/>
      <c r="X497" s="71"/>
      <c r="Y497" s="71"/>
      <c r="Z497" s="71"/>
      <c r="AA497" s="71"/>
      <c r="AB497" s="71"/>
      <c r="AC497" s="71"/>
      <c r="AD497" s="71"/>
    </row>
    <row r="498">
      <c r="A498" s="71"/>
      <c r="B498" s="71"/>
      <c r="C498" s="71"/>
      <c r="D498" s="71"/>
      <c r="E498" s="71"/>
      <c r="F498" s="71"/>
      <c r="G498" s="71"/>
      <c r="H498" s="71"/>
      <c r="I498" s="71"/>
      <c r="J498" s="71"/>
      <c r="K498" s="71"/>
      <c r="L498" s="71"/>
      <c r="M498" s="71"/>
      <c r="N498" s="71"/>
      <c r="O498" s="71"/>
      <c r="P498" s="71"/>
      <c r="Q498" s="71"/>
      <c r="R498" s="71"/>
      <c r="S498" s="71"/>
      <c r="T498" s="71"/>
      <c r="U498" s="71"/>
      <c r="V498" s="71"/>
      <c r="W498" s="71"/>
      <c r="X498" s="71"/>
      <c r="Y498" s="71"/>
      <c r="Z498" s="71"/>
      <c r="AA498" s="71"/>
      <c r="AB498" s="71"/>
      <c r="AC498" s="71"/>
      <c r="AD498" s="71"/>
    </row>
    <row r="499">
      <c r="A499" s="71"/>
      <c r="B499" s="71"/>
      <c r="C499" s="71"/>
      <c r="D499" s="71"/>
      <c r="E499" s="71"/>
      <c r="F499" s="71"/>
      <c r="G499" s="71"/>
      <c r="H499" s="71"/>
      <c r="I499" s="71"/>
      <c r="J499" s="71"/>
      <c r="K499" s="71"/>
      <c r="L499" s="71"/>
      <c r="M499" s="71"/>
      <c r="N499" s="71"/>
      <c r="O499" s="71"/>
      <c r="P499" s="71"/>
      <c r="Q499" s="71"/>
      <c r="R499" s="71"/>
      <c r="S499" s="71"/>
      <c r="T499" s="71"/>
      <c r="U499" s="71"/>
      <c r="V499" s="71"/>
      <c r="W499" s="71"/>
      <c r="X499" s="71"/>
      <c r="Y499" s="71"/>
      <c r="Z499" s="71"/>
      <c r="AA499" s="71"/>
      <c r="AB499" s="71"/>
      <c r="AC499" s="71"/>
      <c r="AD499" s="71"/>
    </row>
    <row r="500">
      <c r="A500" s="71"/>
      <c r="B500" s="71"/>
      <c r="C500" s="71"/>
      <c r="D500" s="71"/>
      <c r="E500" s="71"/>
      <c r="F500" s="71"/>
      <c r="G500" s="71"/>
      <c r="H500" s="71"/>
      <c r="I500" s="71"/>
      <c r="J500" s="71"/>
      <c r="K500" s="71"/>
      <c r="L500" s="71"/>
      <c r="M500" s="71"/>
      <c r="N500" s="71"/>
      <c r="O500" s="71"/>
      <c r="P500" s="71"/>
      <c r="Q500" s="71"/>
      <c r="R500" s="71"/>
      <c r="S500" s="71"/>
      <c r="T500" s="71"/>
      <c r="U500" s="71"/>
      <c r="V500" s="71"/>
      <c r="W500" s="71"/>
      <c r="X500" s="71"/>
      <c r="Y500" s="71"/>
      <c r="Z500" s="71"/>
      <c r="AA500" s="71"/>
      <c r="AB500" s="71"/>
      <c r="AC500" s="71"/>
      <c r="AD500" s="71"/>
    </row>
    <row r="501">
      <c r="A501" s="71"/>
      <c r="B501" s="71"/>
      <c r="C501" s="71"/>
      <c r="D501" s="71"/>
      <c r="E501" s="71"/>
      <c r="F501" s="71"/>
      <c r="G501" s="71"/>
      <c r="H501" s="71"/>
      <c r="I501" s="71"/>
      <c r="J501" s="71"/>
      <c r="K501" s="71"/>
      <c r="L501" s="71"/>
      <c r="M501" s="71"/>
      <c r="N501" s="71"/>
      <c r="O501" s="71"/>
      <c r="P501" s="71"/>
      <c r="Q501" s="71"/>
      <c r="R501" s="71"/>
      <c r="S501" s="71"/>
      <c r="T501" s="71"/>
      <c r="U501" s="71"/>
      <c r="V501" s="71"/>
      <c r="W501" s="71"/>
      <c r="X501" s="71"/>
      <c r="Y501" s="71"/>
      <c r="Z501" s="71"/>
      <c r="AA501" s="71"/>
      <c r="AB501" s="71"/>
      <c r="AC501" s="71"/>
      <c r="AD501" s="71"/>
    </row>
    <row r="502">
      <c r="A502" s="71"/>
      <c r="B502" s="71"/>
      <c r="C502" s="71"/>
      <c r="D502" s="71"/>
      <c r="E502" s="71"/>
      <c r="F502" s="71"/>
      <c r="G502" s="71"/>
      <c r="H502" s="71"/>
      <c r="I502" s="71"/>
      <c r="J502" s="71"/>
      <c r="K502" s="71"/>
      <c r="L502" s="71"/>
      <c r="M502" s="71"/>
      <c r="N502" s="71"/>
      <c r="O502" s="71"/>
      <c r="P502" s="71"/>
      <c r="Q502" s="71"/>
      <c r="R502" s="71"/>
      <c r="S502" s="71"/>
      <c r="T502" s="71"/>
      <c r="U502" s="71"/>
      <c r="V502" s="71"/>
      <c r="W502" s="71"/>
      <c r="X502" s="71"/>
      <c r="Y502" s="71"/>
      <c r="Z502" s="71"/>
      <c r="AA502" s="71"/>
      <c r="AB502" s="71"/>
      <c r="AC502" s="71"/>
      <c r="AD502" s="71"/>
    </row>
    <row r="503">
      <c r="A503" s="71"/>
      <c r="B503" s="71"/>
      <c r="C503" s="71"/>
      <c r="D503" s="71"/>
      <c r="E503" s="71"/>
      <c r="F503" s="71"/>
      <c r="G503" s="71"/>
      <c r="H503" s="71"/>
      <c r="I503" s="71"/>
      <c r="J503" s="71"/>
      <c r="K503" s="71"/>
      <c r="L503" s="71"/>
      <c r="M503" s="71"/>
      <c r="N503" s="71"/>
      <c r="O503" s="71"/>
      <c r="P503" s="71"/>
      <c r="Q503" s="71"/>
      <c r="R503" s="71"/>
      <c r="S503" s="71"/>
      <c r="T503" s="71"/>
      <c r="U503" s="71"/>
      <c r="V503" s="71"/>
      <c r="W503" s="71"/>
      <c r="X503" s="71"/>
      <c r="Y503" s="71"/>
      <c r="Z503" s="71"/>
      <c r="AA503" s="71"/>
      <c r="AB503" s="71"/>
      <c r="AC503" s="71"/>
      <c r="AD503" s="71"/>
    </row>
    <row r="504">
      <c r="A504" s="71"/>
      <c r="B504" s="71"/>
      <c r="C504" s="71"/>
      <c r="D504" s="71"/>
      <c r="E504" s="71"/>
      <c r="F504" s="71"/>
      <c r="G504" s="71"/>
      <c r="H504" s="71"/>
      <c r="I504" s="71"/>
      <c r="J504" s="71"/>
      <c r="K504" s="71"/>
      <c r="L504" s="71"/>
      <c r="M504" s="71"/>
      <c r="N504" s="71"/>
      <c r="O504" s="71"/>
      <c r="P504" s="71"/>
      <c r="Q504" s="71"/>
      <c r="R504" s="71"/>
      <c r="S504" s="71"/>
      <c r="T504" s="71"/>
      <c r="U504" s="71"/>
      <c r="V504" s="71"/>
      <c r="W504" s="71"/>
      <c r="X504" s="71"/>
      <c r="Y504" s="71"/>
      <c r="Z504" s="71"/>
      <c r="AA504" s="71"/>
      <c r="AB504" s="71"/>
      <c r="AC504" s="71"/>
      <c r="AD504" s="71"/>
    </row>
    <row r="505">
      <c r="A505" s="71"/>
      <c r="B505" s="71"/>
      <c r="C505" s="71"/>
      <c r="D505" s="71"/>
      <c r="E505" s="71"/>
      <c r="F505" s="71"/>
      <c r="G505" s="71"/>
      <c r="H505" s="71"/>
      <c r="I505" s="71"/>
      <c r="J505" s="71"/>
      <c r="K505" s="71"/>
      <c r="L505" s="71"/>
      <c r="M505" s="71"/>
      <c r="N505" s="71"/>
      <c r="O505" s="71"/>
      <c r="P505" s="71"/>
      <c r="Q505" s="71"/>
      <c r="R505" s="71"/>
      <c r="S505" s="71"/>
      <c r="T505" s="71"/>
      <c r="U505" s="71"/>
      <c r="V505" s="71"/>
      <c r="W505" s="71"/>
      <c r="X505" s="71"/>
      <c r="Y505" s="71"/>
      <c r="Z505" s="71"/>
      <c r="AA505" s="71"/>
      <c r="AB505" s="71"/>
      <c r="AC505" s="71"/>
      <c r="AD505" s="71"/>
    </row>
    <row r="506">
      <c r="A506" s="71"/>
      <c r="B506" s="71"/>
      <c r="C506" s="71"/>
      <c r="D506" s="71"/>
      <c r="E506" s="71"/>
      <c r="F506" s="71"/>
      <c r="G506" s="71"/>
      <c r="H506" s="71"/>
      <c r="I506" s="71"/>
      <c r="J506" s="71"/>
      <c r="K506" s="71"/>
      <c r="L506" s="71"/>
      <c r="M506" s="71"/>
      <c r="N506" s="71"/>
      <c r="O506" s="71"/>
      <c r="P506" s="71"/>
      <c r="Q506" s="71"/>
      <c r="R506" s="71"/>
      <c r="S506" s="71"/>
      <c r="T506" s="71"/>
      <c r="U506" s="71"/>
      <c r="V506" s="71"/>
      <c r="W506" s="71"/>
      <c r="X506" s="71"/>
      <c r="Y506" s="71"/>
      <c r="Z506" s="71"/>
      <c r="AA506" s="71"/>
      <c r="AB506" s="71"/>
      <c r="AC506" s="71"/>
      <c r="AD506" s="71"/>
    </row>
    <row r="507">
      <c r="A507" s="71"/>
      <c r="B507" s="71"/>
      <c r="C507" s="71"/>
      <c r="D507" s="71"/>
      <c r="E507" s="71"/>
      <c r="F507" s="71"/>
      <c r="G507" s="71"/>
      <c r="H507" s="71"/>
      <c r="I507" s="71"/>
      <c r="J507" s="71"/>
      <c r="K507" s="71"/>
      <c r="L507" s="71"/>
      <c r="M507" s="71"/>
      <c r="N507" s="71"/>
      <c r="O507" s="71"/>
      <c r="P507" s="71"/>
      <c r="Q507" s="71"/>
      <c r="R507" s="71"/>
      <c r="S507" s="71"/>
      <c r="T507" s="71"/>
      <c r="U507" s="71"/>
      <c r="V507" s="71"/>
      <c r="W507" s="71"/>
      <c r="X507" s="71"/>
      <c r="Y507" s="71"/>
      <c r="Z507" s="71"/>
      <c r="AA507" s="71"/>
      <c r="AB507" s="71"/>
      <c r="AC507" s="71"/>
      <c r="AD507" s="71"/>
    </row>
    <row r="508">
      <c r="A508" s="71"/>
      <c r="B508" s="71"/>
      <c r="C508" s="71"/>
      <c r="D508" s="71"/>
      <c r="E508" s="71"/>
      <c r="F508" s="71"/>
      <c r="G508" s="71"/>
      <c r="H508" s="71"/>
      <c r="I508" s="71"/>
      <c r="J508" s="71"/>
      <c r="K508" s="71"/>
      <c r="L508" s="71"/>
      <c r="M508" s="71"/>
      <c r="N508" s="71"/>
      <c r="O508" s="71"/>
      <c r="P508" s="71"/>
      <c r="Q508" s="71"/>
      <c r="R508" s="71"/>
      <c r="S508" s="71"/>
      <c r="T508" s="71"/>
      <c r="U508" s="71"/>
      <c r="V508" s="71"/>
      <c r="W508" s="71"/>
      <c r="X508" s="71"/>
      <c r="Y508" s="71"/>
      <c r="Z508" s="71"/>
      <c r="AA508" s="71"/>
      <c r="AB508" s="71"/>
      <c r="AC508" s="71"/>
      <c r="AD508" s="71"/>
    </row>
    <row r="509">
      <c r="A509" s="71"/>
      <c r="B509" s="71"/>
      <c r="C509" s="71"/>
      <c r="D509" s="71"/>
      <c r="E509" s="71"/>
      <c r="F509" s="71"/>
      <c r="G509" s="71"/>
      <c r="H509" s="71"/>
      <c r="I509" s="71"/>
      <c r="J509" s="71"/>
      <c r="K509" s="71"/>
      <c r="L509" s="71"/>
      <c r="M509" s="71"/>
      <c r="N509" s="71"/>
      <c r="O509" s="71"/>
      <c r="P509" s="71"/>
      <c r="Q509" s="71"/>
      <c r="R509" s="71"/>
      <c r="S509" s="71"/>
      <c r="T509" s="71"/>
      <c r="U509" s="71"/>
      <c r="V509" s="71"/>
      <c r="W509" s="71"/>
      <c r="X509" s="71"/>
      <c r="Y509" s="71"/>
      <c r="Z509" s="71"/>
      <c r="AA509" s="71"/>
      <c r="AB509" s="71"/>
      <c r="AC509" s="71"/>
      <c r="AD509" s="71"/>
    </row>
    <row r="510">
      <c r="A510" s="71"/>
      <c r="B510" s="71"/>
      <c r="C510" s="71"/>
      <c r="D510" s="71"/>
      <c r="E510" s="71"/>
      <c r="F510" s="71"/>
      <c r="G510" s="71"/>
      <c r="H510" s="71"/>
      <c r="I510" s="71"/>
      <c r="J510" s="71"/>
      <c r="K510" s="71"/>
      <c r="L510" s="71"/>
      <c r="M510" s="71"/>
      <c r="N510" s="71"/>
      <c r="O510" s="71"/>
      <c r="P510" s="71"/>
      <c r="Q510" s="71"/>
      <c r="R510" s="71"/>
      <c r="S510" s="71"/>
      <c r="T510" s="71"/>
      <c r="U510" s="71"/>
      <c r="V510" s="71"/>
      <c r="W510" s="71"/>
      <c r="X510" s="71"/>
      <c r="Y510" s="71"/>
      <c r="Z510" s="71"/>
      <c r="AA510" s="71"/>
      <c r="AB510" s="71"/>
      <c r="AC510" s="71"/>
      <c r="AD510" s="71"/>
    </row>
    <row r="511">
      <c r="A511" s="71"/>
      <c r="B511" s="71"/>
      <c r="C511" s="71"/>
      <c r="D511" s="71"/>
      <c r="E511" s="71"/>
      <c r="F511" s="71"/>
      <c r="G511" s="71"/>
      <c r="H511" s="71"/>
      <c r="I511" s="71"/>
      <c r="J511" s="71"/>
      <c r="K511" s="71"/>
      <c r="L511" s="71"/>
      <c r="M511" s="71"/>
      <c r="N511" s="71"/>
      <c r="O511" s="71"/>
      <c r="P511" s="71"/>
      <c r="Q511" s="71"/>
      <c r="R511" s="71"/>
      <c r="S511" s="71"/>
      <c r="T511" s="71"/>
      <c r="U511" s="71"/>
      <c r="V511" s="71"/>
      <c r="W511" s="71"/>
      <c r="X511" s="71"/>
      <c r="Y511" s="71"/>
      <c r="Z511" s="71"/>
      <c r="AA511" s="71"/>
      <c r="AB511" s="71"/>
      <c r="AC511" s="71"/>
      <c r="AD511" s="71"/>
    </row>
    <row r="512">
      <c r="A512" s="71"/>
      <c r="B512" s="71"/>
      <c r="C512" s="71"/>
      <c r="D512" s="71"/>
      <c r="E512" s="71"/>
      <c r="F512" s="71"/>
      <c r="G512" s="71"/>
      <c r="H512" s="71"/>
      <c r="I512" s="71"/>
      <c r="J512" s="71"/>
      <c r="K512" s="71"/>
      <c r="L512" s="71"/>
      <c r="M512" s="71"/>
      <c r="N512" s="71"/>
      <c r="O512" s="71"/>
      <c r="P512" s="71"/>
      <c r="Q512" s="71"/>
      <c r="R512" s="71"/>
      <c r="S512" s="71"/>
      <c r="T512" s="71"/>
      <c r="U512" s="71"/>
      <c r="V512" s="71"/>
      <c r="W512" s="71"/>
      <c r="X512" s="71"/>
      <c r="Y512" s="71"/>
      <c r="Z512" s="71"/>
      <c r="AA512" s="71"/>
      <c r="AB512" s="71"/>
      <c r="AC512" s="71"/>
      <c r="AD512" s="71"/>
    </row>
    <row r="513">
      <c r="A513" s="71"/>
      <c r="B513" s="71"/>
      <c r="C513" s="71"/>
      <c r="D513" s="71"/>
      <c r="E513" s="71"/>
      <c r="F513" s="71"/>
      <c r="G513" s="71"/>
      <c r="H513" s="71"/>
      <c r="I513" s="71"/>
      <c r="J513" s="71"/>
      <c r="K513" s="71"/>
      <c r="L513" s="71"/>
      <c r="M513" s="71"/>
      <c r="N513" s="71"/>
      <c r="O513" s="71"/>
      <c r="P513" s="71"/>
      <c r="Q513" s="71"/>
      <c r="R513" s="71"/>
      <c r="S513" s="71"/>
      <c r="T513" s="71"/>
      <c r="U513" s="71"/>
      <c r="V513" s="71"/>
      <c r="W513" s="71"/>
      <c r="X513" s="71"/>
      <c r="Y513" s="71"/>
      <c r="Z513" s="71"/>
      <c r="AA513" s="71"/>
      <c r="AB513" s="71"/>
      <c r="AC513" s="71"/>
      <c r="AD513" s="71"/>
    </row>
    <row r="514">
      <c r="A514" s="71"/>
      <c r="B514" s="71"/>
      <c r="C514" s="71"/>
      <c r="D514" s="71"/>
      <c r="E514" s="71"/>
      <c r="F514" s="71"/>
      <c r="G514" s="71"/>
      <c r="H514" s="71"/>
      <c r="I514" s="71"/>
      <c r="J514" s="71"/>
      <c r="K514" s="71"/>
      <c r="L514" s="71"/>
      <c r="M514" s="71"/>
      <c r="N514" s="71"/>
      <c r="O514" s="71"/>
      <c r="P514" s="71"/>
      <c r="Q514" s="71"/>
      <c r="R514" s="71"/>
      <c r="S514" s="71"/>
      <c r="T514" s="71"/>
      <c r="U514" s="71"/>
      <c r="V514" s="71"/>
      <c r="W514" s="71"/>
      <c r="X514" s="71"/>
      <c r="Y514" s="71"/>
      <c r="Z514" s="71"/>
      <c r="AA514" s="71"/>
      <c r="AB514" s="71"/>
      <c r="AC514" s="71"/>
      <c r="AD514" s="71"/>
    </row>
    <row r="515">
      <c r="A515" s="71"/>
      <c r="B515" s="71"/>
      <c r="C515" s="71"/>
      <c r="D515" s="71"/>
      <c r="E515" s="71"/>
      <c r="F515" s="71"/>
      <c r="G515" s="71"/>
      <c r="H515" s="71"/>
      <c r="I515" s="71"/>
      <c r="J515" s="71"/>
      <c r="K515" s="71"/>
      <c r="L515" s="71"/>
      <c r="M515" s="71"/>
      <c r="N515" s="71"/>
      <c r="O515" s="71"/>
      <c r="P515" s="71"/>
      <c r="Q515" s="71"/>
      <c r="R515" s="71"/>
      <c r="S515" s="71"/>
      <c r="T515" s="71"/>
      <c r="U515" s="71"/>
      <c r="V515" s="71"/>
      <c r="W515" s="71"/>
      <c r="X515" s="71"/>
      <c r="Y515" s="71"/>
      <c r="Z515" s="71"/>
      <c r="AA515" s="71"/>
      <c r="AB515" s="71"/>
      <c r="AC515" s="71"/>
      <c r="AD515" s="71"/>
    </row>
    <row r="516">
      <c r="A516" s="71"/>
      <c r="B516" s="71"/>
      <c r="C516" s="71"/>
      <c r="D516" s="71"/>
      <c r="E516" s="71"/>
      <c r="F516" s="71"/>
      <c r="G516" s="71"/>
      <c r="H516" s="71"/>
      <c r="I516" s="71"/>
      <c r="J516" s="71"/>
      <c r="K516" s="71"/>
      <c r="L516" s="71"/>
      <c r="M516" s="71"/>
      <c r="N516" s="71"/>
      <c r="O516" s="71"/>
      <c r="P516" s="71"/>
      <c r="Q516" s="71"/>
      <c r="R516" s="71"/>
      <c r="S516" s="71"/>
      <c r="T516" s="71"/>
      <c r="U516" s="71"/>
      <c r="V516" s="71"/>
      <c r="W516" s="71"/>
      <c r="X516" s="71"/>
      <c r="Y516" s="71"/>
      <c r="Z516" s="71"/>
      <c r="AA516" s="71"/>
      <c r="AB516" s="71"/>
      <c r="AC516" s="71"/>
      <c r="AD516" s="71"/>
    </row>
    <row r="517">
      <c r="A517" s="71"/>
      <c r="B517" s="71"/>
      <c r="C517" s="71"/>
      <c r="D517" s="71"/>
      <c r="E517" s="71"/>
      <c r="F517" s="71"/>
      <c r="G517" s="71"/>
      <c r="H517" s="71"/>
      <c r="I517" s="71"/>
      <c r="J517" s="71"/>
      <c r="K517" s="71"/>
      <c r="L517" s="71"/>
      <c r="M517" s="71"/>
      <c r="N517" s="71"/>
      <c r="O517" s="71"/>
      <c r="P517" s="71"/>
      <c r="Q517" s="71"/>
      <c r="R517" s="71"/>
      <c r="S517" s="71"/>
      <c r="T517" s="71"/>
      <c r="U517" s="71"/>
      <c r="V517" s="71"/>
      <c r="W517" s="71"/>
      <c r="X517" s="71"/>
      <c r="Y517" s="71"/>
      <c r="Z517" s="71"/>
      <c r="AA517" s="71"/>
      <c r="AB517" s="71"/>
      <c r="AC517" s="71"/>
      <c r="AD517" s="71"/>
    </row>
    <row r="518">
      <c r="A518" s="71"/>
      <c r="B518" s="71"/>
      <c r="C518" s="71"/>
      <c r="D518" s="71"/>
      <c r="E518" s="71"/>
      <c r="F518" s="71"/>
      <c r="G518" s="71"/>
      <c r="H518" s="71"/>
      <c r="I518" s="71"/>
      <c r="J518" s="71"/>
      <c r="K518" s="71"/>
      <c r="L518" s="71"/>
      <c r="M518" s="71"/>
      <c r="N518" s="71"/>
      <c r="O518" s="71"/>
      <c r="P518" s="71"/>
      <c r="Q518" s="71"/>
      <c r="R518" s="71"/>
      <c r="S518" s="71"/>
      <c r="T518" s="71"/>
      <c r="U518" s="71"/>
      <c r="V518" s="71"/>
      <c r="W518" s="71"/>
      <c r="X518" s="71"/>
      <c r="Y518" s="71"/>
      <c r="Z518" s="71"/>
      <c r="AA518" s="71"/>
      <c r="AB518" s="71"/>
      <c r="AC518" s="71"/>
      <c r="AD518" s="71"/>
    </row>
    <row r="519">
      <c r="A519" s="71"/>
      <c r="B519" s="71"/>
      <c r="C519" s="71"/>
      <c r="D519" s="71"/>
      <c r="E519" s="71"/>
      <c r="F519" s="71"/>
      <c r="G519" s="71"/>
      <c r="H519" s="71"/>
      <c r="I519" s="71"/>
      <c r="J519" s="71"/>
      <c r="K519" s="71"/>
      <c r="L519" s="71"/>
      <c r="M519" s="71"/>
      <c r="N519" s="71"/>
      <c r="O519" s="71"/>
      <c r="P519" s="71"/>
      <c r="Q519" s="71"/>
      <c r="R519" s="71"/>
      <c r="S519" s="71"/>
      <c r="T519" s="71"/>
      <c r="U519" s="71"/>
      <c r="V519" s="71"/>
      <c r="W519" s="71"/>
      <c r="X519" s="71"/>
      <c r="Y519" s="71"/>
      <c r="Z519" s="71"/>
      <c r="AA519" s="71"/>
      <c r="AB519" s="71"/>
      <c r="AC519" s="71"/>
      <c r="AD519" s="71"/>
    </row>
    <row r="520">
      <c r="A520" s="71"/>
      <c r="B520" s="71"/>
      <c r="C520" s="71"/>
      <c r="D520" s="71"/>
      <c r="E520" s="71"/>
      <c r="F520" s="71"/>
      <c r="G520" s="71"/>
      <c r="H520" s="71"/>
      <c r="I520" s="71"/>
      <c r="J520" s="71"/>
      <c r="K520" s="71"/>
      <c r="L520" s="71"/>
      <c r="M520" s="71"/>
      <c r="N520" s="71"/>
      <c r="O520" s="71"/>
      <c r="P520" s="71"/>
      <c r="Q520" s="71"/>
      <c r="R520" s="71"/>
      <c r="S520" s="71"/>
      <c r="T520" s="71"/>
      <c r="U520" s="71"/>
      <c r="V520" s="71"/>
      <c r="W520" s="71"/>
      <c r="X520" s="71"/>
      <c r="Y520" s="71"/>
      <c r="Z520" s="71"/>
      <c r="AA520" s="71"/>
      <c r="AB520" s="71"/>
      <c r="AC520" s="71"/>
      <c r="AD520" s="71"/>
    </row>
    <row r="521">
      <c r="A521" s="71"/>
      <c r="B521" s="71"/>
      <c r="C521" s="71"/>
      <c r="D521" s="71"/>
      <c r="E521" s="71"/>
      <c r="F521" s="71"/>
      <c r="G521" s="71"/>
      <c r="H521" s="71"/>
      <c r="I521" s="71"/>
      <c r="J521" s="71"/>
      <c r="K521" s="71"/>
      <c r="L521" s="71"/>
      <c r="M521" s="71"/>
      <c r="N521" s="71"/>
      <c r="O521" s="71"/>
      <c r="P521" s="71"/>
      <c r="Q521" s="71"/>
      <c r="R521" s="71"/>
      <c r="S521" s="71"/>
      <c r="T521" s="71"/>
      <c r="U521" s="71"/>
      <c r="V521" s="71"/>
      <c r="W521" s="71"/>
      <c r="X521" s="71"/>
      <c r="Y521" s="71"/>
      <c r="Z521" s="71"/>
      <c r="AA521" s="71"/>
      <c r="AB521" s="71"/>
      <c r="AC521" s="71"/>
      <c r="AD521" s="71"/>
    </row>
    <row r="522">
      <c r="A522" s="71"/>
      <c r="B522" s="71"/>
      <c r="C522" s="71"/>
      <c r="D522" s="71"/>
      <c r="E522" s="71"/>
      <c r="F522" s="71"/>
      <c r="G522" s="71"/>
      <c r="H522" s="71"/>
      <c r="I522" s="71"/>
      <c r="J522" s="71"/>
      <c r="K522" s="71"/>
      <c r="L522" s="71"/>
      <c r="M522" s="71"/>
      <c r="N522" s="71"/>
      <c r="O522" s="71"/>
      <c r="P522" s="71"/>
      <c r="Q522" s="71"/>
      <c r="R522" s="71"/>
      <c r="S522" s="71"/>
      <c r="T522" s="71"/>
      <c r="U522" s="71"/>
      <c r="V522" s="71"/>
      <c r="W522" s="71"/>
      <c r="X522" s="71"/>
      <c r="Y522" s="71"/>
      <c r="Z522" s="71"/>
      <c r="AA522" s="71"/>
      <c r="AB522" s="71"/>
      <c r="AC522" s="71"/>
      <c r="AD522" s="71"/>
    </row>
    <row r="523">
      <c r="A523" s="71"/>
      <c r="B523" s="71"/>
      <c r="C523" s="71"/>
      <c r="D523" s="71"/>
      <c r="E523" s="71"/>
      <c r="F523" s="71"/>
      <c r="G523" s="71"/>
      <c r="H523" s="71"/>
      <c r="I523" s="71"/>
      <c r="J523" s="71"/>
      <c r="K523" s="71"/>
      <c r="L523" s="71"/>
      <c r="M523" s="71"/>
      <c r="N523" s="71"/>
      <c r="O523" s="71"/>
      <c r="P523" s="71"/>
      <c r="Q523" s="71"/>
      <c r="R523" s="71"/>
      <c r="S523" s="71"/>
      <c r="T523" s="71"/>
      <c r="U523" s="71"/>
      <c r="V523" s="71"/>
      <c r="W523" s="71"/>
      <c r="X523" s="71"/>
      <c r="Y523" s="71"/>
      <c r="Z523" s="71"/>
      <c r="AA523" s="71"/>
      <c r="AB523" s="71"/>
      <c r="AC523" s="71"/>
      <c r="AD523" s="71"/>
    </row>
    <row r="524">
      <c r="A524" s="71"/>
      <c r="B524" s="71"/>
      <c r="C524" s="71"/>
      <c r="D524" s="71"/>
      <c r="E524" s="71"/>
      <c r="F524" s="71"/>
      <c r="G524" s="71"/>
      <c r="H524" s="71"/>
      <c r="I524" s="71"/>
      <c r="J524" s="71"/>
      <c r="K524" s="71"/>
      <c r="L524" s="71"/>
      <c r="M524" s="71"/>
      <c r="N524" s="71"/>
      <c r="O524" s="71"/>
      <c r="P524" s="71"/>
      <c r="Q524" s="71"/>
      <c r="R524" s="71"/>
      <c r="S524" s="71"/>
      <c r="T524" s="71"/>
      <c r="U524" s="71"/>
      <c r="V524" s="71"/>
      <c r="W524" s="71"/>
      <c r="X524" s="71"/>
      <c r="Y524" s="71"/>
      <c r="Z524" s="71"/>
      <c r="AA524" s="71"/>
      <c r="AB524" s="71"/>
      <c r="AC524" s="71"/>
      <c r="AD524" s="71"/>
    </row>
    <row r="525">
      <c r="A525" s="71"/>
      <c r="B525" s="71"/>
      <c r="C525" s="71"/>
      <c r="D525" s="71"/>
      <c r="E525" s="71"/>
      <c r="F525" s="71"/>
      <c r="G525" s="71"/>
      <c r="H525" s="71"/>
      <c r="I525" s="71"/>
      <c r="J525" s="71"/>
      <c r="K525" s="71"/>
      <c r="L525" s="71"/>
      <c r="M525" s="71"/>
      <c r="N525" s="71"/>
      <c r="O525" s="71"/>
      <c r="P525" s="71"/>
      <c r="Q525" s="71"/>
      <c r="R525" s="71"/>
      <c r="S525" s="71"/>
      <c r="T525" s="71"/>
      <c r="U525" s="71"/>
      <c r="V525" s="71"/>
      <c r="W525" s="71"/>
      <c r="X525" s="71"/>
      <c r="Y525" s="71"/>
      <c r="Z525" s="71"/>
      <c r="AA525" s="71"/>
      <c r="AB525" s="71"/>
      <c r="AC525" s="71"/>
      <c r="AD525" s="71"/>
    </row>
    <row r="526">
      <c r="A526" s="71"/>
      <c r="B526" s="71"/>
      <c r="C526" s="71"/>
      <c r="D526" s="71"/>
      <c r="E526" s="71"/>
      <c r="F526" s="71"/>
      <c r="G526" s="71"/>
      <c r="H526" s="71"/>
      <c r="I526" s="71"/>
      <c r="J526" s="71"/>
      <c r="K526" s="71"/>
      <c r="L526" s="71"/>
      <c r="M526" s="71"/>
      <c r="N526" s="71"/>
      <c r="O526" s="71"/>
      <c r="P526" s="71"/>
      <c r="Q526" s="71"/>
      <c r="R526" s="71"/>
      <c r="S526" s="71"/>
      <c r="T526" s="71"/>
      <c r="U526" s="71"/>
      <c r="V526" s="71"/>
      <c r="W526" s="71"/>
      <c r="X526" s="71"/>
      <c r="Y526" s="71"/>
      <c r="Z526" s="71"/>
      <c r="AA526" s="71"/>
      <c r="AB526" s="71"/>
      <c r="AC526" s="71"/>
      <c r="AD526" s="71"/>
    </row>
    <row r="527">
      <c r="A527" s="71"/>
      <c r="B527" s="71"/>
      <c r="C527" s="71"/>
      <c r="D527" s="71"/>
      <c r="E527" s="71"/>
      <c r="F527" s="71"/>
      <c r="G527" s="71"/>
      <c r="H527" s="71"/>
      <c r="I527" s="71"/>
      <c r="J527" s="71"/>
      <c r="K527" s="71"/>
      <c r="L527" s="71"/>
      <c r="M527" s="71"/>
      <c r="N527" s="71"/>
      <c r="O527" s="71"/>
      <c r="P527" s="71"/>
      <c r="Q527" s="71"/>
      <c r="R527" s="71"/>
      <c r="S527" s="71"/>
      <c r="T527" s="71"/>
      <c r="U527" s="71"/>
      <c r="V527" s="71"/>
      <c r="W527" s="71"/>
      <c r="X527" s="71"/>
      <c r="Y527" s="71"/>
      <c r="Z527" s="71"/>
      <c r="AA527" s="71"/>
      <c r="AB527" s="71"/>
      <c r="AC527" s="71"/>
      <c r="AD527" s="71"/>
    </row>
    <row r="528">
      <c r="A528" s="71"/>
      <c r="B528" s="71"/>
      <c r="C528" s="71"/>
      <c r="D528" s="71"/>
      <c r="E528" s="71"/>
      <c r="F528" s="71"/>
      <c r="G528" s="71"/>
      <c r="H528" s="71"/>
      <c r="I528" s="71"/>
      <c r="J528" s="71"/>
      <c r="K528" s="71"/>
      <c r="L528" s="71"/>
      <c r="M528" s="71"/>
      <c r="N528" s="71"/>
      <c r="O528" s="71"/>
      <c r="P528" s="71"/>
      <c r="Q528" s="71"/>
      <c r="R528" s="71"/>
      <c r="S528" s="71"/>
      <c r="T528" s="71"/>
      <c r="U528" s="71"/>
      <c r="V528" s="71"/>
      <c r="W528" s="71"/>
      <c r="X528" s="71"/>
      <c r="Y528" s="71"/>
      <c r="Z528" s="71"/>
      <c r="AA528" s="71"/>
      <c r="AB528" s="71"/>
      <c r="AC528" s="71"/>
      <c r="AD528" s="71"/>
    </row>
    <row r="529">
      <c r="A529" s="71"/>
      <c r="B529" s="71"/>
      <c r="C529" s="71"/>
      <c r="D529" s="71"/>
      <c r="E529" s="71"/>
      <c r="F529" s="71"/>
      <c r="G529" s="71"/>
      <c r="H529" s="71"/>
      <c r="I529" s="71"/>
      <c r="J529" s="71"/>
      <c r="K529" s="71"/>
      <c r="L529" s="71"/>
      <c r="M529" s="71"/>
      <c r="N529" s="71"/>
      <c r="O529" s="71"/>
      <c r="P529" s="71"/>
      <c r="Q529" s="71"/>
      <c r="R529" s="71"/>
      <c r="S529" s="71"/>
      <c r="T529" s="71"/>
      <c r="U529" s="71"/>
      <c r="V529" s="71"/>
      <c r="W529" s="71"/>
      <c r="X529" s="71"/>
      <c r="Y529" s="71"/>
      <c r="Z529" s="71"/>
      <c r="AA529" s="71"/>
      <c r="AB529" s="71"/>
      <c r="AC529" s="71"/>
      <c r="AD529" s="71"/>
    </row>
    <row r="530">
      <c r="A530" s="71"/>
      <c r="B530" s="71"/>
      <c r="C530" s="71"/>
      <c r="D530" s="71"/>
      <c r="E530" s="71"/>
      <c r="F530" s="71"/>
      <c r="G530" s="71"/>
      <c r="H530" s="71"/>
      <c r="I530" s="71"/>
      <c r="J530" s="71"/>
      <c r="K530" s="71"/>
      <c r="L530" s="71"/>
      <c r="M530" s="71"/>
      <c r="N530" s="71"/>
      <c r="O530" s="71"/>
      <c r="P530" s="71"/>
      <c r="Q530" s="71"/>
      <c r="R530" s="71"/>
      <c r="S530" s="71"/>
      <c r="T530" s="71"/>
      <c r="U530" s="71"/>
      <c r="V530" s="71"/>
      <c r="W530" s="71"/>
      <c r="X530" s="71"/>
      <c r="Y530" s="71"/>
      <c r="Z530" s="71"/>
      <c r="AA530" s="71"/>
      <c r="AB530" s="71"/>
      <c r="AC530" s="71"/>
      <c r="AD530" s="71"/>
    </row>
    <row r="531">
      <c r="A531" s="71"/>
      <c r="B531" s="71"/>
      <c r="C531" s="71"/>
      <c r="D531" s="71"/>
      <c r="E531" s="71"/>
      <c r="F531" s="71"/>
      <c r="G531" s="71"/>
      <c r="H531" s="71"/>
      <c r="I531" s="71"/>
      <c r="J531" s="71"/>
      <c r="K531" s="71"/>
      <c r="L531" s="71"/>
      <c r="M531" s="71"/>
      <c r="N531" s="71"/>
      <c r="O531" s="71"/>
      <c r="P531" s="71"/>
      <c r="Q531" s="71"/>
      <c r="R531" s="71"/>
      <c r="S531" s="71"/>
      <c r="T531" s="71"/>
      <c r="U531" s="71"/>
      <c r="V531" s="71"/>
      <c r="W531" s="71"/>
      <c r="X531" s="71"/>
      <c r="Y531" s="71"/>
      <c r="Z531" s="71"/>
      <c r="AA531" s="71"/>
      <c r="AB531" s="71"/>
      <c r="AC531" s="71"/>
      <c r="AD531" s="71"/>
    </row>
    <row r="532">
      <c r="A532" s="71"/>
      <c r="B532" s="71"/>
      <c r="C532" s="71"/>
      <c r="D532" s="71"/>
      <c r="E532" s="71"/>
      <c r="F532" s="71"/>
      <c r="G532" s="71"/>
      <c r="H532" s="71"/>
      <c r="I532" s="71"/>
      <c r="J532" s="71"/>
      <c r="K532" s="71"/>
      <c r="L532" s="71"/>
      <c r="M532" s="71"/>
      <c r="N532" s="71"/>
      <c r="O532" s="71"/>
      <c r="P532" s="71"/>
      <c r="Q532" s="71"/>
      <c r="R532" s="71"/>
      <c r="S532" s="71"/>
      <c r="T532" s="71"/>
      <c r="U532" s="71"/>
      <c r="V532" s="71"/>
      <c r="W532" s="71"/>
      <c r="X532" s="71"/>
      <c r="Y532" s="71"/>
      <c r="Z532" s="71"/>
      <c r="AA532" s="71"/>
      <c r="AB532" s="71"/>
      <c r="AC532" s="71"/>
      <c r="AD532" s="71"/>
    </row>
    <row r="533">
      <c r="A533" s="71"/>
      <c r="B533" s="71"/>
      <c r="C533" s="71"/>
      <c r="D533" s="71"/>
      <c r="E533" s="71"/>
      <c r="F533" s="71"/>
      <c r="G533" s="71"/>
      <c r="H533" s="71"/>
      <c r="I533" s="71"/>
      <c r="J533" s="71"/>
      <c r="K533" s="71"/>
      <c r="L533" s="71"/>
      <c r="M533" s="71"/>
      <c r="N533" s="71"/>
      <c r="O533" s="71"/>
      <c r="P533" s="71"/>
      <c r="Q533" s="71"/>
      <c r="R533" s="71"/>
      <c r="S533" s="71"/>
      <c r="T533" s="71"/>
      <c r="U533" s="71"/>
      <c r="V533" s="71"/>
      <c r="W533" s="71"/>
      <c r="X533" s="71"/>
      <c r="Y533" s="71"/>
      <c r="Z533" s="71"/>
      <c r="AA533" s="71"/>
      <c r="AB533" s="71"/>
      <c r="AC533" s="71"/>
      <c r="AD533" s="71"/>
    </row>
    <row r="534">
      <c r="A534" s="71"/>
      <c r="B534" s="71"/>
      <c r="C534" s="71"/>
      <c r="D534" s="71"/>
      <c r="E534" s="71"/>
      <c r="F534" s="71"/>
      <c r="G534" s="71"/>
      <c r="H534" s="71"/>
      <c r="I534" s="71"/>
      <c r="J534" s="71"/>
      <c r="K534" s="71"/>
      <c r="L534" s="71"/>
      <c r="M534" s="71"/>
      <c r="N534" s="71"/>
      <c r="O534" s="71"/>
      <c r="P534" s="71"/>
      <c r="Q534" s="71"/>
      <c r="R534" s="71"/>
      <c r="S534" s="71"/>
      <c r="T534" s="71"/>
      <c r="U534" s="71"/>
      <c r="V534" s="71"/>
      <c r="W534" s="71"/>
      <c r="X534" s="71"/>
      <c r="Y534" s="71"/>
      <c r="Z534" s="71"/>
      <c r="AA534" s="71"/>
      <c r="AB534" s="71"/>
      <c r="AC534" s="71"/>
      <c r="AD534" s="71"/>
    </row>
    <row r="535">
      <c r="A535" s="71"/>
      <c r="B535" s="71"/>
      <c r="C535" s="71"/>
      <c r="D535" s="71"/>
      <c r="E535" s="71"/>
      <c r="F535" s="71"/>
      <c r="G535" s="71"/>
      <c r="H535" s="71"/>
      <c r="I535" s="71"/>
      <c r="J535" s="71"/>
      <c r="K535" s="71"/>
      <c r="L535" s="71"/>
      <c r="M535" s="71"/>
      <c r="N535" s="71"/>
      <c r="O535" s="71"/>
      <c r="P535" s="71"/>
      <c r="Q535" s="71"/>
      <c r="R535" s="71"/>
      <c r="S535" s="71"/>
      <c r="T535" s="71"/>
      <c r="U535" s="71"/>
      <c r="V535" s="71"/>
      <c r="W535" s="71"/>
      <c r="X535" s="71"/>
      <c r="Y535" s="71"/>
      <c r="Z535" s="71"/>
      <c r="AA535" s="71"/>
      <c r="AB535" s="71"/>
      <c r="AC535" s="71"/>
      <c r="AD535" s="71"/>
    </row>
    <row r="536">
      <c r="A536" s="71"/>
      <c r="B536" s="71"/>
      <c r="C536" s="71"/>
      <c r="D536" s="71"/>
      <c r="E536" s="71"/>
      <c r="F536" s="71"/>
      <c r="G536" s="71"/>
      <c r="H536" s="71"/>
      <c r="I536" s="71"/>
      <c r="J536" s="71"/>
      <c r="K536" s="71"/>
      <c r="L536" s="71"/>
      <c r="M536" s="71"/>
      <c r="N536" s="71"/>
      <c r="O536" s="71"/>
      <c r="P536" s="71"/>
      <c r="Q536" s="71"/>
      <c r="R536" s="71"/>
      <c r="S536" s="71"/>
      <c r="T536" s="71"/>
      <c r="U536" s="71"/>
      <c r="V536" s="71"/>
      <c r="W536" s="71"/>
      <c r="X536" s="71"/>
      <c r="Y536" s="71"/>
      <c r="Z536" s="71"/>
      <c r="AA536" s="71"/>
      <c r="AB536" s="71"/>
      <c r="AC536" s="71"/>
      <c r="AD536" s="71"/>
    </row>
    <row r="537">
      <c r="A537" s="71"/>
      <c r="B537" s="71"/>
      <c r="C537" s="71"/>
      <c r="D537" s="71"/>
      <c r="E537" s="71"/>
      <c r="F537" s="71"/>
      <c r="G537" s="71"/>
      <c r="H537" s="71"/>
      <c r="I537" s="71"/>
      <c r="J537" s="71"/>
      <c r="K537" s="71"/>
      <c r="L537" s="71"/>
      <c r="M537" s="71"/>
      <c r="N537" s="71"/>
      <c r="O537" s="71"/>
      <c r="P537" s="71"/>
      <c r="Q537" s="71"/>
      <c r="R537" s="71"/>
      <c r="S537" s="71"/>
      <c r="T537" s="71"/>
      <c r="U537" s="71"/>
      <c r="V537" s="71"/>
      <c r="W537" s="71"/>
      <c r="X537" s="71"/>
      <c r="Y537" s="71"/>
      <c r="Z537" s="71"/>
      <c r="AA537" s="71"/>
      <c r="AB537" s="71"/>
      <c r="AC537" s="71"/>
      <c r="AD537" s="71"/>
    </row>
    <row r="538">
      <c r="A538" s="71"/>
      <c r="B538" s="71"/>
      <c r="C538" s="71"/>
      <c r="D538" s="71"/>
      <c r="E538" s="71"/>
      <c r="F538" s="71"/>
      <c r="G538" s="71"/>
      <c r="H538" s="71"/>
      <c r="I538" s="71"/>
      <c r="J538" s="71"/>
      <c r="K538" s="71"/>
      <c r="L538" s="71"/>
      <c r="M538" s="71"/>
      <c r="N538" s="71"/>
      <c r="O538" s="71"/>
      <c r="P538" s="71"/>
      <c r="Q538" s="71"/>
      <c r="R538" s="71"/>
      <c r="S538" s="71"/>
      <c r="T538" s="71"/>
      <c r="U538" s="71"/>
      <c r="V538" s="71"/>
      <c r="W538" s="71"/>
      <c r="X538" s="71"/>
      <c r="Y538" s="71"/>
      <c r="Z538" s="71"/>
      <c r="AA538" s="71"/>
      <c r="AB538" s="71"/>
      <c r="AC538" s="71"/>
      <c r="AD538" s="71"/>
    </row>
    <row r="539">
      <c r="A539" s="71"/>
      <c r="B539" s="71"/>
      <c r="C539" s="71"/>
      <c r="D539" s="71"/>
      <c r="E539" s="71"/>
      <c r="F539" s="71"/>
      <c r="G539" s="71"/>
      <c r="H539" s="71"/>
      <c r="I539" s="71"/>
      <c r="J539" s="71"/>
      <c r="K539" s="71"/>
      <c r="L539" s="71"/>
      <c r="M539" s="71"/>
      <c r="N539" s="71"/>
      <c r="O539" s="71"/>
      <c r="P539" s="71"/>
      <c r="Q539" s="71"/>
      <c r="R539" s="71"/>
      <c r="S539" s="71"/>
      <c r="T539" s="71"/>
      <c r="U539" s="71"/>
      <c r="V539" s="71"/>
      <c r="W539" s="71"/>
      <c r="X539" s="71"/>
      <c r="Y539" s="71"/>
      <c r="Z539" s="71"/>
      <c r="AA539" s="71"/>
      <c r="AB539" s="71"/>
      <c r="AC539" s="71"/>
      <c r="AD539" s="71"/>
    </row>
    <row r="540">
      <c r="A540" s="71"/>
      <c r="B540" s="71"/>
      <c r="C540" s="71"/>
      <c r="D540" s="71"/>
      <c r="E540" s="71"/>
      <c r="F540" s="71"/>
      <c r="G540" s="71"/>
      <c r="H540" s="71"/>
      <c r="I540" s="71"/>
      <c r="J540" s="71"/>
      <c r="K540" s="71"/>
      <c r="L540" s="71"/>
      <c r="M540" s="71"/>
      <c r="N540" s="71"/>
      <c r="O540" s="71"/>
      <c r="P540" s="71"/>
      <c r="Q540" s="71"/>
      <c r="R540" s="71"/>
      <c r="S540" s="71"/>
      <c r="T540" s="71"/>
      <c r="U540" s="71"/>
      <c r="V540" s="71"/>
      <c r="W540" s="71"/>
      <c r="X540" s="71"/>
      <c r="Y540" s="71"/>
      <c r="Z540" s="71"/>
      <c r="AA540" s="71"/>
      <c r="AB540" s="71"/>
      <c r="AC540" s="71"/>
      <c r="AD540" s="71"/>
    </row>
    <row r="541">
      <c r="A541" s="71"/>
      <c r="B541" s="71"/>
      <c r="C541" s="71"/>
      <c r="D541" s="71"/>
      <c r="E541" s="71"/>
      <c r="F541" s="71"/>
      <c r="G541" s="71"/>
      <c r="H541" s="71"/>
      <c r="I541" s="71"/>
      <c r="J541" s="71"/>
      <c r="K541" s="71"/>
      <c r="L541" s="71"/>
      <c r="M541" s="71"/>
      <c r="N541" s="71"/>
      <c r="O541" s="71"/>
      <c r="P541" s="71"/>
      <c r="Q541" s="71"/>
      <c r="R541" s="71"/>
      <c r="S541" s="71"/>
      <c r="T541" s="71"/>
      <c r="U541" s="71"/>
      <c r="V541" s="71"/>
      <c r="W541" s="71"/>
      <c r="X541" s="71"/>
      <c r="Y541" s="71"/>
      <c r="Z541" s="71"/>
      <c r="AA541" s="71"/>
      <c r="AB541" s="71"/>
      <c r="AC541" s="71"/>
      <c r="AD541" s="71"/>
    </row>
    <row r="542">
      <c r="A542" s="71"/>
      <c r="B542" s="71"/>
      <c r="C542" s="71"/>
      <c r="D542" s="71"/>
      <c r="E542" s="71"/>
      <c r="F542" s="71"/>
      <c r="G542" s="71"/>
      <c r="H542" s="71"/>
      <c r="I542" s="71"/>
      <c r="J542" s="71"/>
      <c r="K542" s="71"/>
      <c r="L542" s="71"/>
      <c r="M542" s="71"/>
      <c r="N542" s="71"/>
      <c r="O542" s="71"/>
      <c r="P542" s="71"/>
      <c r="Q542" s="71"/>
      <c r="R542" s="71"/>
      <c r="S542" s="71"/>
      <c r="T542" s="71"/>
      <c r="U542" s="71"/>
      <c r="V542" s="71"/>
      <c r="W542" s="71"/>
      <c r="X542" s="71"/>
      <c r="Y542" s="71"/>
      <c r="Z542" s="71"/>
      <c r="AA542" s="71"/>
      <c r="AB542" s="71"/>
      <c r="AC542" s="71"/>
      <c r="AD542" s="71"/>
    </row>
    <row r="543">
      <c r="A543" s="71"/>
      <c r="B543" s="71"/>
      <c r="C543" s="71"/>
      <c r="D543" s="71"/>
      <c r="E543" s="71"/>
      <c r="F543" s="71"/>
      <c r="G543" s="71"/>
      <c r="H543" s="71"/>
      <c r="I543" s="71"/>
      <c r="J543" s="71"/>
      <c r="K543" s="71"/>
      <c r="L543" s="71"/>
      <c r="M543" s="71"/>
      <c r="N543" s="71"/>
      <c r="O543" s="71"/>
      <c r="P543" s="71"/>
      <c r="Q543" s="71"/>
      <c r="R543" s="71"/>
      <c r="S543" s="71"/>
      <c r="T543" s="71"/>
      <c r="U543" s="71"/>
      <c r="V543" s="71"/>
      <c r="W543" s="71"/>
      <c r="X543" s="71"/>
      <c r="Y543" s="71"/>
      <c r="Z543" s="71"/>
      <c r="AA543" s="71"/>
      <c r="AB543" s="71"/>
      <c r="AC543" s="71"/>
      <c r="AD543" s="71"/>
    </row>
    <row r="544">
      <c r="A544" s="71"/>
      <c r="B544" s="71"/>
      <c r="C544" s="71"/>
      <c r="D544" s="71"/>
      <c r="E544" s="71"/>
      <c r="F544" s="71"/>
      <c r="G544" s="71"/>
      <c r="H544" s="71"/>
      <c r="I544" s="71"/>
      <c r="J544" s="71"/>
      <c r="K544" s="71"/>
      <c r="L544" s="71"/>
      <c r="M544" s="71"/>
      <c r="N544" s="71"/>
      <c r="O544" s="71"/>
      <c r="P544" s="71"/>
      <c r="Q544" s="71"/>
      <c r="R544" s="71"/>
      <c r="S544" s="71"/>
      <c r="T544" s="71"/>
      <c r="U544" s="71"/>
      <c r="V544" s="71"/>
      <c r="W544" s="71"/>
      <c r="X544" s="71"/>
      <c r="Y544" s="71"/>
      <c r="Z544" s="71"/>
      <c r="AA544" s="71"/>
      <c r="AB544" s="71"/>
      <c r="AC544" s="71"/>
      <c r="AD544" s="71"/>
    </row>
    <row r="545">
      <c r="A545" s="71"/>
      <c r="B545" s="71"/>
      <c r="C545" s="71"/>
      <c r="D545" s="71"/>
      <c r="E545" s="71"/>
      <c r="F545" s="71"/>
      <c r="G545" s="71"/>
      <c r="H545" s="71"/>
      <c r="I545" s="71"/>
      <c r="J545" s="71"/>
      <c r="K545" s="71"/>
      <c r="L545" s="71"/>
      <c r="M545" s="71"/>
      <c r="N545" s="71"/>
      <c r="O545" s="71"/>
      <c r="P545" s="71"/>
      <c r="Q545" s="71"/>
      <c r="R545" s="71"/>
      <c r="S545" s="71"/>
      <c r="T545" s="71"/>
      <c r="U545" s="71"/>
      <c r="V545" s="71"/>
      <c r="W545" s="71"/>
      <c r="X545" s="71"/>
      <c r="Y545" s="71"/>
      <c r="Z545" s="71"/>
      <c r="AA545" s="71"/>
      <c r="AB545" s="71"/>
      <c r="AC545" s="71"/>
      <c r="AD545" s="71"/>
    </row>
    <row r="546">
      <c r="A546" s="71"/>
      <c r="B546" s="71"/>
      <c r="C546" s="71"/>
      <c r="D546" s="71"/>
      <c r="E546" s="71"/>
      <c r="F546" s="71"/>
      <c r="G546" s="71"/>
      <c r="H546" s="71"/>
      <c r="I546" s="71"/>
      <c r="J546" s="71"/>
      <c r="K546" s="71"/>
      <c r="L546" s="71"/>
      <c r="M546" s="71"/>
      <c r="N546" s="71"/>
      <c r="O546" s="71"/>
      <c r="P546" s="71"/>
      <c r="Q546" s="71"/>
      <c r="R546" s="71"/>
      <c r="S546" s="71"/>
      <c r="T546" s="71"/>
      <c r="U546" s="71"/>
      <c r="V546" s="71"/>
      <c r="W546" s="71"/>
      <c r="X546" s="71"/>
      <c r="Y546" s="71"/>
      <c r="Z546" s="71"/>
      <c r="AA546" s="71"/>
      <c r="AB546" s="71"/>
      <c r="AC546" s="71"/>
      <c r="AD546" s="71"/>
    </row>
    <row r="547">
      <c r="A547" s="71"/>
      <c r="B547" s="71"/>
      <c r="C547" s="71"/>
      <c r="D547" s="71"/>
      <c r="E547" s="71"/>
      <c r="F547" s="71"/>
      <c r="G547" s="71"/>
      <c r="H547" s="71"/>
      <c r="I547" s="71"/>
      <c r="J547" s="71"/>
      <c r="K547" s="71"/>
      <c r="L547" s="71"/>
      <c r="M547" s="71"/>
      <c r="N547" s="71"/>
      <c r="O547" s="71"/>
      <c r="P547" s="71"/>
      <c r="Q547" s="71"/>
      <c r="R547" s="71"/>
      <c r="S547" s="71"/>
      <c r="T547" s="71"/>
      <c r="U547" s="71"/>
      <c r="V547" s="71"/>
      <c r="W547" s="71"/>
      <c r="X547" s="71"/>
      <c r="Y547" s="71"/>
      <c r="Z547" s="71"/>
      <c r="AA547" s="71"/>
      <c r="AB547" s="71"/>
      <c r="AC547" s="71"/>
      <c r="AD547" s="71"/>
    </row>
    <row r="548">
      <c r="A548" s="71"/>
      <c r="B548" s="71"/>
      <c r="C548" s="71"/>
      <c r="D548" s="71"/>
      <c r="E548" s="71"/>
      <c r="F548" s="71"/>
      <c r="G548" s="71"/>
      <c r="H548" s="71"/>
      <c r="I548" s="71"/>
      <c r="J548" s="71"/>
      <c r="K548" s="71"/>
      <c r="L548" s="71"/>
      <c r="M548" s="71"/>
      <c r="N548" s="71"/>
      <c r="O548" s="71"/>
      <c r="P548" s="71"/>
      <c r="Q548" s="71"/>
      <c r="R548" s="71"/>
      <c r="S548" s="71"/>
      <c r="T548" s="71"/>
      <c r="U548" s="71"/>
      <c r="V548" s="71"/>
      <c r="W548" s="71"/>
      <c r="X548" s="71"/>
      <c r="Y548" s="71"/>
      <c r="Z548" s="71"/>
      <c r="AA548" s="71"/>
      <c r="AB548" s="71"/>
      <c r="AC548" s="71"/>
      <c r="AD548" s="71"/>
    </row>
    <row r="549">
      <c r="A549" s="71"/>
      <c r="B549" s="71"/>
      <c r="C549" s="71"/>
      <c r="D549" s="71"/>
      <c r="E549" s="71"/>
      <c r="F549" s="71"/>
      <c r="G549" s="71"/>
      <c r="H549" s="71"/>
      <c r="I549" s="71"/>
      <c r="J549" s="71"/>
      <c r="K549" s="71"/>
      <c r="L549" s="71"/>
      <c r="M549" s="71"/>
      <c r="N549" s="71"/>
      <c r="O549" s="71"/>
      <c r="P549" s="71"/>
      <c r="Q549" s="71"/>
      <c r="R549" s="71"/>
      <c r="S549" s="71"/>
      <c r="T549" s="71"/>
      <c r="U549" s="71"/>
      <c r="V549" s="71"/>
      <c r="W549" s="71"/>
      <c r="X549" s="71"/>
      <c r="Y549" s="71"/>
      <c r="Z549" s="71"/>
      <c r="AA549" s="71"/>
      <c r="AB549" s="71"/>
      <c r="AC549" s="71"/>
      <c r="AD549" s="71"/>
    </row>
    <row r="550">
      <c r="A550" s="71"/>
      <c r="B550" s="71"/>
      <c r="C550" s="71"/>
      <c r="D550" s="71"/>
      <c r="E550" s="71"/>
      <c r="F550" s="71"/>
      <c r="G550" s="71"/>
      <c r="H550" s="71"/>
      <c r="I550" s="71"/>
      <c r="J550" s="71"/>
      <c r="K550" s="71"/>
      <c r="L550" s="71"/>
      <c r="M550" s="71"/>
      <c r="N550" s="71"/>
      <c r="O550" s="71"/>
      <c r="P550" s="71"/>
      <c r="Q550" s="71"/>
      <c r="R550" s="71"/>
      <c r="S550" s="71"/>
      <c r="T550" s="71"/>
      <c r="U550" s="71"/>
      <c r="V550" s="71"/>
      <c r="W550" s="71"/>
      <c r="X550" s="71"/>
      <c r="Y550" s="71"/>
      <c r="Z550" s="71"/>
      <c r="AA550" s="71"/>
      <c r="AB550" s="71"/>
      <c r="AC550" s="71"/>
      <c r="AD550" s="71"/>
    </row>
    <row r="551">
      <c r="A551" s="71"/>
      <c r="B551" s="71"/>
      <c r="C551" s="71"/>
      <c r="D551" s="71"/>
      <c r="E551" s="71"/>
      <c r="F551" s="71"/>
      <c r="G551" s="71"/>
      <c r="H551" s="71"/>
      <c r="I551" s="71"/>
      <c r="J551" s="71"/>
      <c r="K551" s="71"/>
      <c r="L551" s="71"/>
      <c r="M551" s="71"/>
      <c r="N551" s="71"/>
      <c r="O551" s="71"/>
      <c r="P551" s="71"/>
      <c r="Q551" s="71"/>
      <c r="R551" s="71"/>
      <c r="S551" s="71"/>
      <c r="T551" s="71"/>
      <c r="U551" s="71"/>
      <c r="V551" s="71"/>
      <c r="W551" s="71"/>
      <c r="X551" s="71"/>
      <c r="Y551" s="71"/>
      <c r="Z551" s="71"/>
      <c r="AA551" s="71"/>
      <c r="AB551" s="71"/>
      <c r="AC551" s="71"/>
      <c r="AD551" s="71"/>
    </row>
    <row r="552">
      <c r="A552" s="71"/>
      <c r="B552" s="71"/>
      <c r="C552" s="71"/>
      <c r="D552" s="71"/>
      <c r="E552" s="71"/>
      <c r="F552" s="71"/>
      <c r="G552" s="71"/>
      <c r="H552" s="71"/>
      <c r="I552" s="71"/>
      <c r="J552" s="71"/>
      <c r="K552" s="71"/>
      <c r="L552" s="71"/>
      <c r="M552" s="71"/>
      <c r="N552" s="71"/>
      <c r="O552" s="71"/>
      <c r="P552" s="71"/>
      <c r="Q552" s="71"/>
      <c r="R552" s="71"/>
      <c r="S552" s="71"/>
      <c r="T552" s="71"/>
      <c r="U552" s="71"/>
      <c r="V552" s="71"/>
      <c r="W552" s="71"/>
      <c r="X552" s="71"/>
      <c r="Y552" s="71"/>
      <c r="Z552" s="71"/>
      <c r="AA552" s="71"/>
      <c r="AB552" s="71"/>
      <c r="AC552" s="71"/>
      <c r="AD552" s="71"/>
    </row>
    <row r="553">
      <c r="A553" s="71"/>
      <c r="B553" s="71"/>
      <c r="C553" s="71"/>
      <c r="D553" s="71"/>
      <c r="E553" s="71"/>
      <c r="F553" s="71"/>
      <c r="G553" s="71"/>
      <c r="H553" s="71"/>
      <c r="I553" s="71"/>
      <c r="J553" s="71"/>
      <c r="K553" s="71"/>
      <c r="L553" s="71"/>
      <c r="M553" s="71"/>
      <c r="N553" s="71"/>
      <c r="O553" s="71"/>
      <c r="P553" s="71"/>
      <c r="Q553" s="71"/>
      <c r="R553" s="71"/>
      <c r="S553" s="71"/>
      <c r="T553" s="71"/>
      <c r="U553" s="71"/>
      <c r="V553" s="71"/>
      <c r="W553" s="71"/>
      <c r="X553" s="71"/>
      <c r="Y553" s="71"/>
      <c r="Z553" s="71"/>
      <c r="AA553" s="71"/>
      <c r="AB553" s="71"/>
      <c r="AC553" s="71"/>
      <c r="AD553" s="71"/>
    </row>
    <row r="554">
      <c r="A554" s="71"/>
      <c r="B554" s="71"/>
      <c r="C554" s="71"/>
      <c r="D554" s="71"/>
      <c r="E554" s="71"/>
      <c r="F554" s="71"/>
      <c r="G554" s="71"/>
      <c r="H554" s="71"/>
      <c r="I554" s="71"/>
      <c r="J554" s="71"/>
      <c r="K554" s="71"/>
      <c r="L554" s="71"/>
      <c r="M554" s="71"/>
      <c r="N554" s="71"/>
      <c r="O554" s="71"/>
      <c r="P554" s="71"/>
      <c r="Q554" s="71"/>
      <c r="R554" s="71"/>
      <c r="S554" s="71"/>
      <c r="T554" s="71"/>
      <c r="U554" s="71"/>
      <c r="V554" s="71"/>
      <c r="W554" s="71"/>
      <c r="X554" s="71"/>
      <c r="Y554" s="71"/>
      <c r="Z554" s="71"/>
      <c r="AA554" s="71"/>
      <c r="AB554" s="71"/>
      <c r="AC554" s="71"/>
      <c r="AD554" s="71"/>
    </row>
    <row r="555">
      <c r="A555" s="71"/>
      <c r="B555" s="71"/>
      <c r="C555" s="71"/>
      <c r="D555" s="71"/>
      <c r="E555" s="71"/>
      <c r="F555" s="71"/>
      <c r="G555" s="71"/>
      <c r="H555" s="71"/>
      <c r="I555" s="71"/>
      <c r="J555" s="71"/>
      <c r="K555" s="71"/>
      <c r="L555" s="71"/>
      <c r="M555" s="71"/>
      <c r="N555" s="71"/>
      <c r="O555" s="71"/>
      <c r="P555" s="71"/>
      <c r="Q555" s="71"/>
      <c r="R555" s="71"/>
      <c r="S555" s="71"/>
      <c r="T555" s="71"/>
      <c r="U555" s="71"/>
      <c r="V555" s="71"/>
      <c r="W555" s="71"/>
      <c r="X555" s="71"/>
      <c r="Y555" s="71"/>
      <c r="Z555" s="71"/>
      <c r="AA555" s="71"/>
      <c r="AB555" s="71"/>
      <c r="AC555" s="71"/>
      <c r="AD555" s="71"/>
    </row>
    <row r="556">
      <c r="A556" s="71"/>
      <c r="B556" s="71"/>
      <c r="C556" s="71"/>
      <c r="D556" s="71"/>
      <c r="E556" s="71"/>
      <c r="F556" s="71"/>
      <c r="G556" s="71"/>
      <c r="H556" s="71"/>
      <c r="I556" s="71"/>
      <c r="J556" s="71"/>
      <c r="K556" s="71"/>
      <c r="L556" s="71"/>
      <c r="M556" s="71"/>
      <c r="N556" s="71"/>
      <c r="O556" s="71"/>
      <c r="P556" s="71"/>
      <c r="Q556" s="71"/>
      <c r="R556" s="71"/>
      <c r="S556" s="71"/>
      <c r="T556" s="71"/>
      <c r="U556" s="71"/>
      <c r="V556" s="71"/>
      <c r="W556" s="71"/>
      <c r="X556" s="71"/>
      <c r="Y556" s="71"/>
      <c r="Z556" s="71"/>
      <c r="AA556" s="71"/>
      <c r="AB556" s="71"/>
      <c r="AC556" s="71"/>
      <c r="AD556" s="71"/>
    </row>
    <row r="557">
      <c r="A557" s="71"/>
      <c r="B557" s="71"/>
      <c r="C557" s="71"/>
      <c r="D557" s="71"/>
      <c r="E557" s="71"/>
      <c r="F557" s="71"/>
      <c r="G557" s="71"/>
      <c r="H557" s="71"/>
      <c r="I557" s="71"/>
      <c r="J557" s="71"/>
      <c r="K557" s="71"/>
      <c r="L557" s="71"/>
      <c r="M557" s="71"/>
      <c r="N557" s="71"/>
      <c r="O557" s="71"/>
      <c r="P557" s="71"/>
      <c r="Q557" s="71"/>
      <c r="R557" s="71"/>
      <c r="S557" s="71"/>
      <c r="T557" s="71"/>
      <c r="U557" s="71"/>
      <c r="V557" s="71"/>
      <c r="W557" s="71"/>
      <c r="X557" s="71"/>
      <c r="Y557" s="71"/>
      <c r="Z557" s="71"/>
      <c r="AA557" s="71"/>
      <c r="AB557" s="71"/>
      <c r="AC557" s="71"/>
      <c r="AD557" s="71"/>
    </row>
    <row r="558">
      <c r="A558" s="71"/>
      <c r="B558" s="71"/>
      <c r="C558" s="71"/>
      <c r="D558" s="71"/>
      <c r="E558" s="71"/>
      <c r="F558" s="71"/>
      <c r="G558" s="71"/>
      <c r="H558" s="71"/>
      <c r="I558" s="71"/>
      <c r="J558" s="71"/>
      <c r="K558" s="71"/>
      <c r="L558" s="71"/>
      <c r="M558" s="71"/>
      <c r="N558" s="71"/>
      <c r="O558" s="71"/>
      <c r="P558" s="71"/>
      <c r="Q558" s="71"/>
      <c r="R558" s="71"/>
      <c r="S558" s="71"/>
      <c r="T558" s="71"/>
      <c r="U558" s="71"/>
      <c r="V558" s="71"/>
      <c r="W558" s="71"/>
      <c r="X558" s="71"/>
      <c r="Y558" s="71"/>
      <c r="Z558" s="71"/>
      <c r="AA558" s="71"/>
      <c r="AB558" s="71"/>
      <c r="AC558" s="71"/>
      <c r="AD558" s="71"/>
    </row>
    <row r="559">
      <c r="A559" s="71"/>
      <c r="B559" s="71"/>
      <c r="C559" s="71"/>
      <c r="D559" s="71"/>
      <c r="E559" s="71"/>
      <c r="F559" s="71"/>
      <c r="G559" s="71"/>
      <c r="H559" s="71"/>
      <c r="I559" s="71"/>
      <c r="J559" s="71"/>
      <c r="K559" s="71"/>
      <c r="L559" s="71"/>
      <c r="M559" s="71"/>
      <c r="N559" s="71"/>
      <c r="O559" s="71"/>
      <c r="P559" s="71"/>
      <c r="Q559" s="71"/>
      <c r="R559" s="71"/>
      <c r="S559" s="71"/>
      <c r="T559" s="71"/>
      <c r="U559" s="71"/>
      <c r="V559" s="71"/>
      <c r="W559" s="71"/>
      <c r="X559" s="71"/>
      <c r="Y559" s="71"/>
      <c r="Z559" s="71"/>
      <c r="AA559" s="71"/>
      <c r="AB559" s="71"/>
      <c r="AC559" s="71"/>
      <c r="AD559" s="71"/>
    </row>
    <row r="560">
      <c r="A560" s="71"/>
      <c r="B560" s="71"/>
      <c r="C560" s="71"/>
      <c r="D560" s="71"/>
      <c r="E560" s="71"/>
      <c r="F560" s="71"/>
      <c r="G560" s="71"/>
      <c r="H560" s="71"/>
      <c r="I560" s="71"/>
      <c r="J560" s="71"/>
      <c r="K560" s="71"/>
      <c r="L560" s="71"/>
      <c r="M560" s="71"/>
      <c r="N560" s="71"/>
      <c r="O560" s="71"/>
      <c r="P560" s="71"/>
      <c r="Q560" s="71"/>
      <c r="R560" s="71"/>
      <c r="S560" s="71"/>
      <c r="T560" s="71"/>
      <c r="U560" s="71"/>
      <c r="V560" s="71"/>
      <c r="W560" s="71"/>
      <c r="X560" s="71"/>
      <c r="Y560" s="71"/>
      <c r="Z560" s="71"/>
      <c r="AA560" s="71"/>
      <c r="AB560" s="71"/>
      <c r="AC560" s="71"/>
      <c r="AD560" s="71"/>
    </row>
    <row r="561">
      <c r="A561" s="71"/>
      <c r="B561" s="71"/>
      <c r="C561" s="71"/>
      <c r="D561" s="71"/>
      <c r="E561" s="71"/>
      <c r="F561" s="71"/>
      <c r="G561" s="71"/>
      <c r="H561" s="71"/>
      <c r="I561" s="71"/>
      <c r="J561" s="71"/>
      <c r="K561" s="71"/>
      <c r="L561" s="71"/>
      <c r="M561" s="71"/>
      <c r="N561" s="71"/>
      <c r="O561" s="71"/>
      <c r="P561" s="71"/>
      <c r="Q561" s="71"/>
      <c r="R561" s="71"/>
      <c r="S561" s="71"/>
      <c r="T561" s="71"/>
      <c r="U561" s="71"/>
      <c r="V561" s="71"/>
      <c r="W561" s="71"/>
      <c r="X561" s="71"/>
      <c r="Y561" s="71"/>
      <c r="Z561" s="71"/>
      <c r="AA561" s="71"/>
      <c r="AB561" s="71"/>
      <c r="AC561" s="71"/>
      <c r="AD561" s="71"/>
    </row>
    <row r="562">
      <c r="A562" s="71"/>
      <c r="B562" s="71"/>
      <c r="C562" s="71"/>
      <c r="D562" s="71"/>
      <c r="E562" s="71"/>
      <c r="F562" s="71"/>
      <c r="G562" s="71"/>
      <c r="H562" s="71"/>
      <c r="I562" s="71"/>
      <c r="J562" s="71"/>
      <c r="K562" s="71"/>
      <c r="L562" s="71"/>
      <c r="M562" s="71"/>
      <c r="N562" s="71"/>
      <c r="O562" s="71"/>
      <c r="P562" s="71"/>
      <c r="Q562" s="71"/>
      <c r="R562" s="71"/>
      <c r="S562" s="71"/>
      <c r="T562" s="71"/>
      <c r="U562" s="71"/>
      <c r="V562" s="71"/>
      <c r="W562" s="71"/>
      <c r="X562" s="71"/>
      <c r="Y562" s="71"/>
      <c r="Z562" s="71"/>
      <c r="AA562" s="71"/>
      <c r="AB562" s="71"/>
      <c r="AC562" s="71"/>
      <c r="AD562" s="71"/>
    </row>
    <row r="563">
      <c r="A563" s="71"/>
      <c r="B563" s="71"/>
      <c r="C563" s="71"/>
      <c r="D563" s="71"/>
      <c r="E563" s="71"/>
      <c r="F563" s="71"/>
      <c r="G563" s="71"/>
      <c r="H563" s="71"/>
      <c r="I563" s="71"/>
      <c r="J563" s="71"/>
      <c r="K563" s="71"/>
      <c r="L563" s="71"/>
      <c r="M563" s="71"/>
      <c r="N563" s="71"/>
      <c r="O563" s="71"/>
      <c r="P563" s="71"/>
      <c r="Q563" s="71"/>
      <c r="R563" s="71"/>
      <c r="S563" s="71"/>
      <c r="T563" s="71"/>
      <c r="U563" s="71"/>
      <c r="V563" s="71"/>
      <c r="W563" s="71"/>
      <c r="X563" s="71"/>
      <c r="Y563" s="71"/>
      <c r="Z563" s="71"/>
      <c r="AA563" s="71"/>
      <c r="AB563" s="71"/>
      <c r="AC563" s="71"/>
      <c r="AD563" s="71"/>
    </row>
    <row r="564">
      <c r="A564" s="71"/>
      <c r="B564" s="71"/>
      <c r="C564" s="71"/>
      <c r="D564" s="71"/>
      <c r="E564" s="71"/>
      <c r="F564" s="71"/>
      <c r="G564" s="71"/>
      <c r="H564" s="71"/>
      <c r="I564" s="71"/>
      <c r="J564" s="71"/>
      <c r="K564" s="71"/>
      <c r="L564" s="71"/>
      <c r="M564" s="71"/>
      <c r="N564" s="71"/>
      <c r="O564" s="71"/>
      <c r="P564" s="71"/>
      <c r="Q564" s="71"/>
      <c r="R564" s="71"/>
      <c r="S564" s="71"/>
      <c r="T564" s="71"/>
      <c r="U564" s="71"/>
      <c r="V564" s="71"/>
      <c r="W564" s="71"/>
      <c r="X564" s="71"/>
      <c r="Y564" s="71"/>
      <c r="Z564" s="71"/>
      <c r="AA564" s="71"/>
      <c r="AB564" s="71"/>
      <c r="AC564" s="71"/>
      <c r="AD564" s="71"/>
    </row>
    <row r="565">
      <c r="A565" s="71"/>
      <c r="B565" s="71"/>
      <c r="C565" s="71"/>
      <c r="D565" s="71"/>
      <c r="E565" s="71"/>
      <c r="F565" s="71"/>
      <c r="G565" s="71"/>
      <c r="H565" s="71"/>
      <c r="I565" s="71"/>
      <c r="J565" s="71"/>
      <c r="K565" s="71"/>
      <c r="L565" s="71"/>
      <c r="M565" s="71"/>
      <c r="N565" s="71"/>
      <c r="O565" s="71"/>
      <c r="P565" s="71"/>
      <c r="Q565" s="71"/>
      <c r="R565" s="71"/>
      <c r="S565" s="71"/>
      <c r="T565" s="71"/>
      <c r="U565" s="71"/>
      <c r="V565" s="71"/>
      <c r="W565" s="71"/>
      <c r="X565" s="71"/>
      <c r="Y565" s="71"/>
      <c r="Z565" s="71"/>
      <c r="AA565" s="71"/>
      <c r="AB565" s="71"/>
      <c r="AC565" s="71"/>
      <c r="AD565" s="71"/>
    </row>
    <row r="566">
      <c r="A566" s="71"/>
      <c r="B566" s="71"/>
      <c r="C566" s="71"/>
      <c r="D566" s="71"/>
      <c r="E566" s="71"/>
      <c r="F566" s="71"/>
      <c r="G566" s="71"/>
      <c r="H566" s="71"/>
      <c r="I566" s="71"/>
      <c r="J566" s="71"/>
      <c r="K566" s="71"/>
      <c r="L566" s="71"/>
      <c r="M566" s="71"/>
      <c r="N566" s="71"/>
      <c r="O566" s="71"/>
      <c r="P566" s="71"/>
      <c r="Q566" s="71"/>
      <c r="R566" s="71"/>
      <c r="S566" s="71"/>
      <c r="T566" s="71"/>
      <c r="U566" s="71"/>
      <c r="V566" s="71"/>
      <c r="W566" s="71"/>
      <c r="X566" s="71"/>
      <c r="Y566" s="71"/>
      <c r="Z566" s="71"/>
      <c r="AA566" s="71"/>
      <c r="AB566" s="71"/>
      <c r="AC566" s="71"/>
      <c r="AD566" s="71"/>
    </row>
    <row r="567">
      <c r="A567" s="71"/>
      <c r="B567" s="71"/>
      <c r="C567" s="71"/>
      <c r="D567" s="71"/>
      <c r="E567" s="71"/>
      <c r="F567" s="71"/>
      <c r="G567" s="71"/>
      <c r="H567" s="71"/>
      <c r="I567" s="71"/>
      <c r="J567" s="71"/>
      <c r="K567" s="71"/>
      <c r="L567" s="71"/>
      <c r="M567" s="71"/>
      <c r="N567" s="71"/>
      <c r="O567" s="71"/>
      <c r="P567" s="71"/>
      <c r="Q567" s="71"/>
      <c r="R567" s="71"/>
      <c r="S567" s="71"/>
      <c r="T567" s="71"/>
      <c r="U567" s="71"/>
      <c r="V567" s="71"/>
      <c r="W567" s="71"/>
      <c r="X567" s="71"/>
      <c r="Y567" s="71"/>
      <c r="Z567" s="71"/>
      <c r="AA567" s="71"/>
      <c r="AB567" s="71"/>
      <c r="AC567" s="71"/>
      <c r="AD567" s="71"/>
    </row>
    <row r="568">
      <c r="A568" s="71"/>
      <c r="B568" s="71"/>
      <c r="C568" s="71"/>
      <c r="D568" s="71"/>
      <c r="E568" s="71"/>
      <c r="F568" s="71"/>
      <c r="G568" s="71"/>
      <c r="H568" s="71"/>
      <c r="I568" s="71"/>
      <c r="J568" s="71"/>
      <c r="K568" s="71"/>
      <c r="L568" s="71"/>
      <c r="M568" s="71"/>
      <c r="N568" s="71"/>
      <c r="O568" s="71"/>
      <c r="P568" s="71"/>
      <c r="Q568" s="71"/>
      <c r="R568" s="71"/>
      <c r="S568" s="71"/>
      <c r="T568" s="71"/>
      <c r="U568" s="71"/>
      <c r="V568" s="71"/>
      <c r="W568" s="71"/>
      <c r="X568" s="71"/>
      <c r="Y568" s="71"/>
      <c r="Z568" s="71"/>
      <c r="AA568" s="71"/>
      <c r="AB568" s="71"/>
      <c r="AC568" s="71"/>
      <c r="AD568" s="71"/>
    </row>
    <row r="569">
      <c r="A569" s="71"/>
      <c r="B569" s="71"/>
      <c r="C569" s="71"/>
      <c r="D569" s="71"/>
      <c r="E569" s="71"/>
      <c r="F569" s="71"/>
      <c r="G569" s="71"/>
      <c r="H569" s="71"/>
      <c r="I569" s="71"/>
      <c r="J569" s="71"/>
      <c r="K569" s="71"/>
      <c r="L569" s="71"/>
      <c r="M569" s="71"/>
      <c r="N569" s="71"/>
      <c r="O569" s="71"/>
      <c r="P569" s="71"/>
      <c r="Q569" s="71"/>
      <c r="R569" s="71"/>
      <c r="S569" s="71"/>
      <c r="T569" s="71"/>
      <c r="U569" s="71"/>
      <c r="V569" s="71"/>
      <c r="W569" s="71"/>
      <c r="X569" s="71"/>
      <c r="Y569" s="71"/>
      <c r="Z569" s="71"/>
      <c r="AA569" s="71"/>
      <c r="AB569" s="71"/>
      <c r="AC569" s="71"/>
      <c r="AD569" s="71"/>
    </row>
    <row r="570">
      <c r="A570" s="71"/>
      <c r="B570" s="71"/>
      <c r="C570" s="71"/>
      <c r="D570" s="71"/>
      <c r="E570" s="71"/>
      <c r="F570" s="71"/>
      <c r="G570" s="71"/>
      <c r="H570" s="71"/>
      <c r="I570" s="71"/>
      <c r="J570" s="71"/>
      <c r="K570" s="71"/>
      <c r="L570" s="71"/>
      <c r="M570" s="71"/>
      <c r="N570" s="71"/>
      <c r="O570" s="71"/>
      <c r="P570" s="71"/>
      <c r="Q570" s="71"/>
      <c r="R570" s="71"/>
      <c r="S570" s="71"/>
      <c r="T570" s="71"/>
      <c r="U570" s="71"/>
      <c r="V570" s="71"/>
      <c r="W570" s="71"/>
      <c r="X570" s="71"/>
      <c r="Y570" s="71"/>
      <c r="Z570" s="71"/>
      <c r="AA570" s="71"/>
      <c r="AB570" s="71"/>
      <c r="AC570" s="71"/>
      <c r="AD570" s="71"/>
    </row>
    <row r="571">
      <c r="A571" s="71"/>
      <c r="B571" s="71"/>
      <c r="C571" s="71"/>
      <c r="D571" s="71"/>
      <c r="E571" s="71"/>
      <c r="F571" s="71"/>
      <c r="G571" s="71"/>
      <c r="H571" s="71"/>
      <c r="I571" s="71"/>
      <c r="J571" s="71"/>
      <c r="K571" s="71"/>
      <c r="L571" s="71"/>
      <c r="M571" s="71"/>
      <c r="N571" s="71"/>
      <c r="O571" s="71"/>
      <c r="P571" s="71"/>
      <c r="Q571" s="71"/>
      <c r="R571" s="71"/>
      <c r="S571" s="71"/>
      <c r="T571" s="71"/>
      <c r="U571" s="71"/>
      <c r="V571" s="71"/>
      <c r="W571" s="71"/>
      <c r="X571" s="71"/>
      <c r="Y571" s="71"/>
      <c r="Z571" s="71"/>
      <c r="AA571" s="71"/>
      <c r="AB571" s="71"/>
      <c r="AC571" s="71"/>
      <c r="AD571" s="71"/>
    </row>
    <row r="572">
      <c r="A572" s="71"/>
      <c r="B572" s="71"/>
      <c r="C572" s="71"/>
      <c r="D572" s="71"/>
      <c r="E572" s="71"/>
      <c r="F572" s="71"/>
      <c r="G572" s="71"/>
      <c r="H572" s="71"/>
      <c r="I572" s="71"/>
      <c r="J572" s="71"/>
      <c r="K572" s="71"/>
      <c r="L572" s="71"/>
      <c r="M572" s="71"/>
      <c r="N572" s="71"/>
      <c r="O572" s="71"/>
      <c r="P572" s="71"/>
      <c r="Q572" s="71"/>
      <c r="R572" s="71"/>
      <c r="S572" s="71"/>
      <c r="T572" s="71"/>
      <c r="U572" s="71"/>
      <c r="V572" s="71"/>
      <c r="W572" s="71"/>
      <c r="X572" s="71"/>
      <c r="Y572" s="71"/>
      <c r="Z572" s="71"/>
      <c r="AA572" s="71"/>
      <c r="AB572" s="71"/>
      <c r="AC572" s="71"/>
      <c r="AD572" s="71"/>
    </row>
    <row r="573">
      <c r="A573" s="71"/>
      <c r="B573" s="71"/>
      <c r="C573" s="71"/>
      <c r="D573" s="71"/>
      <c r="E573" s="71"/>
      <c r="F573" s="71"/>
      <c r="G573" s="71"/>
      <c r="H573" s="71"/>
      <c r="I573" s="71"/>
      <c r="J573" s="71"/>
      <c r="K573" s="71"/>
      <c r="L573" s="71"/>
      <c r="M573" s="71"/>
      <c r="N573" s="71"/>
      <c r="O573" s="71"/>
      <c r="P573" s="71"/>
      <c r="Q573" s="71"/>
      <c r="R573" s="71"/>
      <c r="S573" s="71"/>
      <c r="T573" s="71"/>
      <c r="U573" s="71"/>
      <c r="V573" s="71"/>
      <c r="W573" s="71"/>
      <c r="X573" s="71"/>
      <c r="Y573" s="71"/>
      <c r="Z573" s="71"/>
      <c r="AA573" s="71"/>
      <c r="AB573" s="71"/>
      <c r="AC573" s="71"/>
      <c r="AD573" s="71"/>
    </row>
    <row r="574">
      <c r="A574" s="71"/>
      <c r="B574" s="71"/>
      <c r="C574" s="71"/>
      <c r="D574" s="71"/>
      <c r="E574" s="71"/>
      <c r="F574" s="71"/>
      <c r="G574" s="71"/>
      <c r="H574" s="71"/>
      <c r="I574" s="71"/>
      <c r="J574" s="71"/>
      <c r="K574" s="71"/>
      <c r="L574" s="71"/>
      <c r="M574" s="71"/>
      <c r="N574" s="71"/>
      <c r="O574" s="71"/>
      <c r="P574" s="71"/>
      <c r="Q574" s="71"/>
      <c r="R574" s="71"/>
      <c r="S574" s="71"/>
      <c r="T574" s="71"/>
      <c r="U574" s="71"/>
      <c r="V574" s="71"/>
      <c r="W574" s="71"/>
      <c r="X574" s="71"/>
      <c r="Y574" s="71"/>
      <c r="Z574" s="71"/>
      <c r="AA574" s="71"/>
      <c r="AB574" s="71"/>
      <c r="AC574" s="71"/>
      <c r="AD574" s="71"/>
    </row>
    <row r="575">
      <c r="A575" s="71"/>
      <c r="B575" s="71"/>
      <c r="C575" s="71"/>
      <c r="D575" s="71"/>
      <c r="E575" s="71"/>
      <c r="F575" s="71"/>
      <c r="G575" s="71"/>
      <c r="H575" s="71"/>
      <c r="I575" s="71"/>
      <c r="J575" s="71"/>
      <c r="K575" s="71"/>
      <c r="L575" s="71"/>
      <c r="M575" s="71"/>
      <c r="N575" s="71"/>
      <c r="O575" s="71"/>
      <c r="P575" s="71"/>
      <c r="Q575" s="71"/>
      <c r="R575" s="71"/>
      <c r="S575" s="71"/>
      <c r="T575" s="71"/>
      <c r="U575" s="71"/>
      <c r="V575" s="71"/>
      <c r="W575" s="71"/>
      <c r="X575" s="71"/>
      <c r="Y575" s="71"/>
      <c r="Z575" s="71"/>
      <c r="AA575" s="71"/>
      <c r="AB575" s="71"/>
      <c r="AC575" s="71"/>
      <c r="AD575" s="71"/>
    </row>
    <row r="576">
      <c r="A576" s="71"/>
      <c r="B576" s="71"/>
      <c r="C576" s="71"/>
      <c r="D576" s="71"/>
      <c r="E576" s="71"/>
      <c r="F576" s="71"/>
      <c r="G576" s="71"/>
      <c r="H576" s="71"/>
      <c r="I576" s="71"/>
      <c r="J576" s="71"/>
      <c r="K576" s="71"/>
      <c r="L576" s="71"/>
      <c r="M576" s="71"/>
      <c r="N576" s="71"/>
      <c r="O576" s="71"/>
      <c r="P576" s="71"/>
      <c r="Q576" s="71"/>
      <c r="R576" s="71"/>
      <c r="S576" s="71"/>
      <c r="T576" s="71"/>
      <c r="U576" s="71"/>
      <c r="V576" s="71"/>
      <c r="W576" s="71"/>
      <c r="X576" s="71"/>
      <c r="Y576" s="71"/>
      <c r="Z576" s="71"/>
      <c r="AA576" s="71"/>
      <c r="AB576" s="71"/>
      <c r="AC576" s="71"/>
      <c r="AD576" s="71"/>
    </row>
    <row r="577">
      <c r="A577" s="71"/>
      <c r="B577" s="71"/>
      <c r="C577" s="71"/>
      <c r="D577" s="71"/>
      <c r="E577" s="71"/>
      <c r="F577" s="71"/>
      <c r="G577" s="71"/>
      <c r="H577" s="71"/>
      <c r="I577" s="71"/>
      <c r="J577" s="71"/>
      <c r="K577" s="71"/>
      <c r="L577" s="71"/>
      <c r="M577" s="71"/>
      <c r="N577" s="71"/>
      <c r="O577" s="71"/>
      <c r="P577" s="71"/>
      <c r="Q577" s="71"/>
      <c r="R577" s="71"/>
      <c r="S577" s="71"/>
      <c r="T577" s="71"/>
      <c r="U577" s="71"/>
      <c r="V577" s="71"/>
      <c r="W577" s="71"/>
      <c r="X577" s="71"/>
      <c r="Y577" s="71"/>
      <c r="Z577" s="71"/>
      <c r="AA577" s="71"/>
      <c r="AB577" s="71"/>
      <c r="AC577" s="71"/>
      <c r="AD577" s="71"/>
    </row>
    <row r="578">
      <c r="A578" s="71"/>
      <c r="B578" s="71"/>
      <c r="C578" s="71"/>
      <c r="D578" s="71"/>
      <c r="E578" s="71"/>
      <c r="F578" s="71"/>
      <c r="G578" s="71"/>
      <c r="H578" s="71"/>
      <c r="I578" s="71"/>
      <c r="J578" s="71"/>
      <c r="K578" s="71"/>
      <c r="L578" s="71"/>
      <c r="M578" s="71"/>
      <c r="N578" s="71"/>
      <c r="O578" s="71"/>
      <c r="P578" s="71"/>
      <c r="Q578" s="71"/>
      <c r="R578" s="71"/>
      <c r="S578" s="71"/>
      <c r="T578" s="71"/>
      <c r="U578" s="71"/>
      <c r="V578" s="71"/>
      <c r="W578" s="71"/>
      <c r="X578" s="71"/>
      <c r="Y578" s="71"/>
      <c r="Z578" s="71"/>
      <c r="AA578" s="71"/>
      <c r="AB578" s="71"/>
      <c r="AC578" s="71"/>
      <c r="AD578" s="71"/>
    </row>
    <row r="579">
      <c r="A579" s="71"/>
      <c r="B579" s="71"/>
      <c r="C579" s="71"/>
      <c r="D579" s="71"/>
      <c r="E579" s="71"/>
      <c r="F579" s="71"/>
      <c r="G579" s="71"/>
      <c r="H579" s="71"/>
      <c r="I579" s="71"/>
      <c r="J579" s="71"/>
      <c r="K579" s="71"/>
      <c r="L579" s="71"/>
      <c r="M579" s="71"/>
      <c r="N579" s="71"/>
      <c r="O579" s="71"/>
      <c r="P579" s="71"/>
      <c r="Q579" s="71"/>
      <c r="R579" s="71"/>
      <c r="S579" s="71"/>
      <c r="T579" s="71"/>
      <c r="U579" s="71"/>
      <c r="V579" s="71"/>
      <c r="W579" s="71"/>
      <c r="X579" s="71"/>
      <c r="Y579" s="71"/>
      <c r="Z579" s="71"/>
      <c r="AA579" s="71"/>
      <c r="AB579" s="71"/>
      <c r="AC579" s="71"/>
      <c r="AD579" s="71"/>
    </row>
    <row r="580">
      <c r="A580" s="71"/>
      <c r="B580" s="71"/>
      <c r="C580" s="71"/>
      <c r="D580" s="71"/>
      <c r="E580" s="71"/>
      <c r="F580" s="71"/>
      <c r="G580" s="71"/>
      <c r="H580" s="71"/>
      <c r="I580" s="71"/>
      <c r="J580" s="71"/>
      <c r="K580" s="71"/>
      <c r="L580" s="71"/>
      <c r="M580" s="71"/>
      <c r="N580" s="71"/>
      <c r="O580" s="71"/>
      <c r="P580" s="71"/>
      <c r="Q580" s="71"/>
      <c r="R580" s="71"/>
      <c r="S580" s="71"/>
      <c r="T580" s="71"/>
      <c r="U580" s="71"/>
      <c r="V580" s="71"/>
      <c r="W580" s="71"/>
      <c r="X580" s="71"/>
      <c r="Y580" s="71"/>
      <c r="Z580" s="71"/>
      <c r="AA580" s="71"/>
      <c r="AB580" s="71"/>
      <c r="AC580" s="71"/>
      <c r="AD580" s="71"/>
    </row>
    <row r="581">
      <c r="A581" s="71"/>
      <c r="B581" s="71"/>
      <c r="C581" s="71"/>
      <c r="D581" s="71"/>
      <c r="E581" s="71"/>
      <c r="F581" s="71"/>
      <c r="G581" s="71"/>
      <c r="H581" s="71"/>
      <c r="I581" s="71"/>
      <c r="J581" s="71"/>
      <c r="K581" s="71"/>
      <c r="L581" s="71"/>
      <c r="M581" s="71"/>
      <c r="N581" s="71"/>
      <c r="O581" s="71"/>
      <c r="P581" s="71"/>
      <c r="Q581" s="71"/>
      <c r="R581" s="71"/>
      <c r="S581" s="71"/>
      <c r="T581" s="71"/>
      <c r="U581" s="71"/>
      <c r="V581" s="71"/>
      <c r="W581" s="71"/>
      <c r="X581" s="71"/>
      <c r="Y581" s="71"/>
      <c r="Z581" s="71"/>
      <c r="AA581" s="71"/>
      <c r="AB581" s="71"/>
      <c r="AC581" s="71"/>
      <c r="AD581" s="71"/>
    </row>
    <row r="582">
      <c r="A582" s="71"/>
      <c r="B582" s="71"/>
      <c r="C582" s="71"/>
      <c r="D582" s="71"/>
      <c r="E582" s="71"/>
      <c r="F582" s="71"/>
      <c r="G582" s="71"/>
      <c r="H582" s="71"/>
      <c r="I582" s="71"/>
      <c r="J582" s="71"/>
      <c r="K582" s="71"/>
      <c r="L582" s="71"/>
      <c r="M582" s="71"/>
      <c r="N582" s="71"/>
      <c r="O582" s="71"/>
      <c r="P582" s="71"/>
      <c r="Q582" s="71"/>
      <c r="R582" s="71"/>
      <c r="S582" s="71"/>
      <c r="T582" s="71"/>
      <c r="U582" s="71"/>
      <c r="V582" s="71"/>
      <c r="W582" s="71"/>
      <c r="X582" s="71"/>
      <c r="Y582" s="71"/>
      <c r="Z582" s="71"/>
      <c r="AA582" s="71"/>
      <c r="AB582" s="71"/>
      <c r="AC582" s="71"/>
      <c r="AD582" s="71"/>
    </row>
    <row r="583">
      <c r="A583" s="71"/>
      <c r="B583" s="71"/>
      <c r="C583" s="71"/>
      <c r="D583" s="71"/>
      <c r="E583" s="71"/>
      <c r="F583" s="71"/>
      <c r="G583" s="71"/>
      <c r="H583" s="71"/>
      <c r="I583" s="71"/>
      <c r="J583" s="71"/>
      <c r="K583" s="71"/>
      <c r="L583" s="71"/>
      <c r="M583" s="71"/>
      <c r="N583" s="71"/>
      <c r="O583" s="71"/>
      <c r="P583" s="71"/>
      <c r="Q583" s="71"/>
      <c r="R583" s="71"/>
      <c r="S583" s="71"/>
      <c r="T583" s="71"/>
      <c r="U583" s="71"/>
      <c r="V583" s="71"/>
      <c r="W583" s="71"/>
      <c r="X583" s="71"/>
      <c r="Y583" s="71"/>
      <c r="Z583" s="71"/>
      <c r="AA583" s="71"/>
      <c r="AB583" s="71"/>
      <c r="AC583" s="71"/>
      <c r="AD583" s="71"/>
    </row>
    <row r="584">
      <c r="A584" s="71"/>
      <c r="B584" s="71"/>
      <c r="C584" s="71"/>
      <c r="D584" s="71"/>
      <c r="E584" s="71"/>
      <c r="F584" s="71"/>
      <c r="G584" s="71"/>
      <c r="H584" s="71"/>
      <c r="I584" s="71"/>
      <c r="J584" s="71"/>
      <c r="K584" s="71"/>
      <c r="L584" s="71"/>
      <c r="M584" s="71"/>
      <c r="N584" s="71"/>
      <c r="O584" s="71"/>
      <c r="P584" s="71"/>
      <c r="Q584" s="71"/>
      <c r="R584" s="71"/>
      <c r="S584" s="71"/>
      <c r="T584" s="71"/>
      <c r="U584" s="71"/>
      <c r="V584" s="71"/>
      <c r="W584" s="71"/>
      <c r="X584" s="71"/>
      <c r="Y584" s="71"/>
      <c r="Z584" s="71"/>
      <c r="AA584" s="71"/>
      <c r="AB584" s="71"/>
      <c r="AC584" s="71"/>
      <c r="AD584" s="71"/>
    </row>
    <row r="585">
      <c r="A585" s="71"/>
      <c r="B585" s="71"/>
      <c r="C585" s="71"/>
      <c r="D585" s="71"/>
      <c r="E585" s="71"/>
      <c r="F585" s="71"/>
      <c r="G585" s="71"/>
      <c r="H585" s="71"/>
      <c r="I585" s="71"/>
      <c r="J585" s="71"/>
      <c r="K585" s="71"/>
      <c r="L585" s="71"/>
      <c r="M585" s="71"/>
      <c r="N585" s="71"/>
      <c r="O585" s="71"/>
      <c r="P585" s="71"/>
      <c r="Q585" s="71"/>
      <c r="R585" s="71"/>
      <c r="S585" s="71"/>
      <c r="T585" s="71"/>
      <c r="U585" s="71"/>
      <c r="V585" s="71"/>
      <c r="W585" s="71"/>
      <c r="X585" s="71"/>
      <c r="Y585" s="71"/>
      <c r="Z585" s="71"/>
      <c r="AA585" s="71"/>
      <c r="AB585" s="71"/>
      <c r="AC585" s="71"/>
      <c r="AD585" s="71"/>
    </row>
    <row r="586">
      <c r="A586" s="71"/>
      <c r="B586" s="71"/>
      <c r="C586" s="71"/>
      <c r="D586" s="71"/>
      <c r="E586" s="71"/>
      <c r="F586" s="71"/>
      <c r="G586" s="71"/>
      <c r="H586" s="71"/>
      <c r="I586" s="71"/>
      <c r="J586" s="71"/>
      <c r="K586" s="71"/>
      <c r="L586" s="71"/>
      <c r="M586" s="71"/>
      <c r="N586" s="71"/>
      <c r="O586" s="71"/>
      <c r="P586" s="71"/>
      <c r="Q586" s="71"/>
      <c r="R586" s="71"/>
      <c r="S586" s="71"/>
      <c r="T586" s="71"/>
      <c r="U586" s="71"/>
      <c r="V586" s="71"/>
      <c r="W586" s="71"/>
      <c r="X586" s="71"/>
      <c r="Y586" s="71"/>
      <c r="Z586" s="71"/>
      <c r="AA586" s="71"/>
      <c r="AB586" s="71"/>
      <c r="AC586" s="71"/>
      <c r="AD586" s="71"/>
    </row>
    <row r="587">
      <c r="A587" s="71"/>
      <c r="B587" s="71"/>
      <c r="C587" s="71"/>
      <c r="D587" s="71"/>
      <c r="E587" s="71"/>
      <c r="F587" s="71"/>
      <c r="G587" s="71"/>
      <c r="H587" s="71"/>
      <c r="I587" s="71"/>
      <c r="J587" s="71"/>
      <c r="K587" s="71"/>
      <c r="L587" s="71"/>
      <c r="M587" s="71"/>
      <c r="N587" s="71"/>
      <c r="O587" s="71"/>
      <c r="P587" s="71"/>
      <c r="Q587" s="71"/>
      <c r="R587" s="71"/>
      <c r="S587" s="71"/>
      <c r="T587" s="71"/>
      <c r="U587" s="71"/>
      <c r="V587" s="71"/>
      <c r="W587" s="71"/>
      <c r="X587" s="71"/>
      <c r="Y587" s="71"/>
      <c r="Z587" s="71"/>
      <c r="AA587" s="71"/>
      <c r="AB587" s="71"/>
      <c r="AC587" s="71"/>
      <c r="AD587" s="71"/>
    </row>
    <row r="588">
      <c r="A588" s="71"/>
      <c r="B588" s="71"/>
      <c r="C588" s="71"/>
      <c r="D588" s="71"/>
      <c r="E588" s="71"/>
      <c r="F588" s="71"/>
      <c r="G588" s="71"/>
      <c r="H588" s="71"/>
      <c r="I588" s="71"/>
      <c r="J588" s="71"/>
      <c r="K588" s="71"/>
      <c r="L588" s="71"/>
      <c r="M588" s="71"/>
      <c r="N588" s="71"/>
      <c r="O588" s="71"/>
      <c r="P588" s="71"/>
      <c r="Q588" s="71"/>
      <c r="R588" s="71"/>
      <c r="S588" s="71"/>
      <c r="T588" s="71"/>
      <c r="U588" s="71"/>
      <c r="V588" s="71"/>
      <c r="W588" s="71"/>
      <c r="X588" s="71"/>
      <c r="Y588" s="71"/>
      <c r="Z588" s="71"/>
      <c r="AA588" s="71"/>
      <c r="AB588" s="71"/>
      <c r="AC588" s="71"/>
      <c r="AD588" s="71"/>
    </row>
    <row r="589">
      <c r="A589" s="71"/>
      <c r="B589" s="71"/>
      <c r="C589" s="71"/>
      <c r="D589" s="71"/>
      <c r="E589" s="71"/>
      <c r="F589" s="71"/>
      <c r="G589" s="71"/>
      <c r="H589" s="71"/>
      <c r="I589" s="71"/>
      <c r="J589" s="71"/>
      <c r="K589" s="71"/>
      <c r="L589" s="71"/>
      <c r="M589" s="71"/>
      <c r="N589" s="71"/>
      <c r="O589" s="71"/>
      <c r="P589" s="71"/>
      <c r="Q589" s="71"/>
      <c r="R589" s="71"/>
      <c r="S589" s="71"/>
      <c r="T589" s="71"/>
      <c r="U589" s="71"/>
      <c r="V589" s="71"/>
      <c r="W589" s="71"/>
      <c r="X589" s="71"/>
      <c r="Y589" s="71"/>
      <c r="Z589" s="71"/>
      <c r="AA589" s="71"/>
      <c r="AB589" s="71"/>
      <c r="AC589" s="71"/>
      <c r="AD589" s="71"/>
    </row>
    <row r="590">
      <c r="A590" s="71"/>
      <c r="B590" s="71"/>
      <c r="C590" s="71"/>
      <c r="D590" s="71"/>
      <c r="E590" s="71"/>
      <c r="F590" s="71"/>
      <c r="G590" s="71"/>
      <c r="H590" s="71"/>
      <c r="I590" s="71"/>
      <c r="J590" s="71"/>
      <c r="K590" s="71"/>
      <c r="L590" s="71"/>
      <c r="M590" s="71"/>
      <c r="N590" s="71"/>
      <c r="O590" s="71"/>
      <c r="P590" s="71"/>
      <c r="Q590" s="71"/>
      <c r="R590" s="71"/>
      <c r="S590" s="71"/>
      <c r="T590" s="71"/>
      <c r="U590" s="71"/>
      <c r="V590" s="71"/>
      <c r="W590" s="71"/>
      <c r="X590" s="71"/>
      <c r="Y590" s="71"/>
      <c r="Z590" s="71"/>
      <c r="AA590" s="71"/>
      <c r="AB590" s="71"/>
      <c r="AC590" s="71"/>
      <c r="AD590" s="71"/>
    </row>
    <row r="591">
      <c r="A591" s="71"/>
      <c r="B591" s="71"/>
      <c r="C591" s="71"/>
      <c r="D591" s="71"/>
      <c r="E591" s="71"/>
      <c r="F591" s="71"/>
      <c r="G591" s="71"/>
      <c r="H591" s="71"/>
      <c r="I591" s="71"/>
      <c r="J591" s="71"/>
      <c r="K591" s="71"/>
      <c r="L591" s="71"/>
      <c r="M591" s="71"/>
      <c r="N591" s="71"/>
      <c r="O591" s="71"/>
      <c r="P591" s="71"/>
      <c r="Q591" s="71"/>
      <c r="R591" s="71"/>
      <c r="S591" s="71"/>
      <c r="T591" s="71"/>
      <c r="U591" s="71"/>
      <c r="V591" s="71"/>
      <c r="W591" s="71"/>
      <c r="X591" s="71"/>
      <c r="Y591" s="71"/>
      <c r="Z591" s="71"/>
      <c r="AA591" s="71"/>
      <c r="AB591" s="71"/>
      <c r="AC591" s="71"/>
      <c r="AD591" s="71"/>
    </row>
    <row r="592">
      <c r="A592" s="71"/>
      <c r="B592" s="71"/>
      <c r="C592" s="71"/>
      <c r="D592" s="71"/>
      <c r="E592" s="71"/>
      <c r="F592" s="71"/>
      <c r="G592" s="71"/>
      <c r="H592" s="71"/>
      <c r="I592" s="71"/>
      <c r="J592" s="71"/>
      <c r="K592" s="71"/>
      <c r="L592" s="71"/>
      <c r="M592" s="71"/>
      <c r="N592" s="71"/>
      <c r="O592" s="71"/>
      <c r="P592" s="71"/>
      <c r="Q592" s="71"/>
      <c r="R592" s="71"/>
      <c r="S592" s="71"/>
      <c r="T592" s="71"/>
      <c r="U592" s="71"/>
      <c r="V592" s="71"/>
      <c r="W592" s="71"/>
      <c r="X592" s="71"/>
      <c r="Y592" s="71"/>
      <c r="Z592" s="71"/>
      <c r="AA592" s="71"/>
      <c r="AB592" s="71"/>
      <c r="AC592" s="71"/>
      <c r="AD592" s="71"/>
    </row>
    <row r="593">
      <c r="A593" s="71"/>
      <c r="B593" s="71"/>
      <c r="C593" s="71"/>
      <c r="D593" s="71"/>
      <c r="E593" s="71"/>
      <c r="F593" s="71"/>
      <c r="G593" s="71"/>
      <c r="H593" s="71"/>
      <c r="I593" s="71"/>
      <c r="J593" s="71"/>
      <c r="K593" s="71"/>
      <c r="L593" s="71"/>
      <c r="M593" s="71"/>
      <c r="N593" s="71"/>
      <c r="O593" s="71"/>
      <c r="P593" s="71"/>
      <c r="Q593" s="71"/>
      <c r="R593" s="71"/>
      <c r="S593" s="71"/>
      <c r="T593" s="71"/>
      <c r="U593" s="71"/>
      <c r="V593" s="71"/>
      <c r="W593" s="71"/>
      <c r="X593" s="71"/>
      <c r="Y593" s="71"/>
      <c r="Z593" s="71"/>
      <c r="AA593" s="71"/>
      <c r="AB593" s="71"/>
      <c r="AC593" s="71"/>
      <c r="AD593" s="71"/>
    </row>
    <row r="594">
      <c r="A594" s="71"/>
      <c r="B594" s="71"/>
      <c r="C594" s="71"/>
      <c r="D594" s="71"/>
      <c r="E594" s="71"/>
      <c r="F594" s="71"/>
      <c r="G594" s="71"/>
      <c r="H594" s="71"/>
      <c r="I594" s="71"/>
      <c r="J594" s="71"/>
      <c r="K594" s="71"/>
      <c r="L594" s="71"/>
      <c r="M594" s="71"/>
      <c r="N594" s="71"/>
      <c r="O594" s="71"/>
      <c r="P594" s="71"/>
      <c r="Q594" s="71"/>
      <c r="R594" s="71"/>
      <c r="S594" s="71"/>
      <c r="T594" s="71"/>
      <c r="U594" s="71"/>
      <c r="V594" s="71"/>
      <c r="W594" s="71"/>
      <c r="X594" s="71"/>
      <c r="Y594" s="71"/>
      <c r="Z594" s="71"/>
      <c r="AA594" s="71"/>
      <c r="AB594" s="71"/>
      <c r="AC594" s="71"/>
      <c r="AD594" s="71"/>
    </row>
    <row r="595">
      <c r="A595" s="71"/>
      <c r="B595" s="71"/>
      <c r="C595" s="71"/>
      <c r="D595" s="71"/>
      <c r="E595" s="71"/>
      <c r="F595" s="71"/>
      <c r="G595" s="71"/>
      <c r="H595" s="71"/>
      <c r="I595" s="71"/>
      <c r="J595" s="71"/>
      <c r="K595" s="71"/>
      <c r="L595" s="71"/>
      <c r="M595" s="71"/>
      <c r="N595" s="71"/>
      <c r="O595" s="71"/>
      <c r="P595" s="71"/>
      <c r="Q595" s="71"/>
      <c r="R595" s="71"/>
      <c r="S595" s="71"/>
      <c r="T595" s="71"/>
      <c r="U595" s="71"/>
      <c r="V595" s="71"/>
      <c r="W595" s="71"/>
      <c r="X595" s="71"/>
      <c r="Y595" s="71"/>
      <c r="Z595" s="71"/>
      <c r="AA595" s="71"/>
      <c r="AB595" s="71"/>
      <c r="AC595" s="71"/>
      <c r="AD595" s="71"/>
    </row>
    <row r="596">
      <c r="A596" s="71"/>
      <c r="B596" s="71"/>
      <c r="C596" s="71"/>
      <c r="D596" s="71"/>
      <c r="E596" s="71"/>
      <c r="F596" s="71"/>
      <c r="G596" s="71"/>
      <c r="H596" s="71"/>
      <c r="I596" s="71"/>
      <c r="J596" s="71"/>
      <c r="K596" s="71"/>
      <c r="L596" s="71"/>
      <c r="M596" s="71"/>
      <c r="N596" s="71"/>
      <c r="O596" s="71"/>
      <c r="P596" s="71"/>
      <c r="Q596" s="71"/>
      <c r="R596" s="71"/>
      <c r="S596" s="71"/>
      <c r="T596" s="71"/>
      <c r="U596" s="71"/>
      <c r="V596" s="71"/>
      <c r="W596" s="71"/>
      <c r="X596" s="71"/>
      <c r="Y596" s="71"/>
      <c r="Z596" s="71"/>
      <c r="AA596" s="71"/>
      <c r="AB596" s="71"/>
      <c r="AC596" s="71"/>
      <c r="AD596" s="71"/>
    </row>
    <row r="597">
      <c r="A597" s="71"/>
      <c r="B597" s="71"/>
      <c r="C597" s="71"/>
      <c r="D597" s="71"/>
      <c r="E597" s="71"/>
      <c r="F597" s="71"/>
      <c r="G597" s="71"/>
      <c r="H597" s="71"/>
      <c r="I597" s="71"/>
      <c r="J597" s="71"/>
      <c r="K597" s="71"/>
      <c r="L597" s="71"/>
      <c r="M597" s="71"/>
      <c r="N597" s="71"/>
      <c r="O597" s="71"/>
      <c r="P597" s="71"/>
      <c r="Q597" s="71"/>
      <c r="R597" s="71"/>
      <c r="S597" s="71"/>
      <c r="T597" s="71"/>
      <c r="U597" s="71"/>
      <c r="V597" s="71"/>
      <c r="W597" s="71"/>
      <c r="X597" s="71"/>
      <c r="Y597" s="71"/>
      <c r="Z597" s="71"/>
      <c r="AA597" s="71"/>
      <c r="AB597" s="71"/>
      <c r="AC597" s="71"/>
      <c r="AD597" s="71"/>
    </row>
    <row r="598">
      <c r="A598" s="71"/>
      <c r="B598" s="71"/>
      <c r="C598" s="71"/>
      <c r="D598" s="71"/>
      <c r="E598" s="71"/>
      <c r="F598" s="71"/>
      <c r="G598" s="71"/>
      <c r="H598" s="71"/>
      <c r="I598" s="71"/>
      <c r="J598" s="71"/>
      <c r="K598" s="71"/>
      <c r="L598" s="71"/>
      <c r="M598" s="71"/>
      <c r="N598" s="71"/>
      <c r="O598" s="71"/>
      <c r="P598" s="71"/>
      <c r="Q598" s="71"/>
      <c r="R598" s="71"/>
      <c r="S598" s="71"/>
      <c r="T598" s="71"/>
      <c r="U598" s="71"/>
      <c r="V598" s="71"/>
      <c r="W598" s="71"/>
      <c r="X598" s="71"/>
      <c r="Y598" s="71"/>
      <c r="Z598" s="71"/>
      <c r="AA598" s="71"/>
      <c r="AB598" s="71"/>
      <c r="AC598" s="71"/>
      <c r="AD598" s="71"/>
    </row>
    <row r="599">
      <c r="A599" s="71"/>
      <c r="B599" s="71"/>
      <c r="C599" s="71"/>
      <c r="D599" s="71"/>
      <c r="E599" s="71"/>
      <c r="F599" s="71"/>
      <c r="G599" s="71"/>
      <c r="H599" s="71"/>
      <c r="I599" s="71"/>
      <c r="J599" s="71"/>
      <c r="K599" s="71"/>
      <c r="L599" s="71"/>
      <c r="M599" s="71"/>
      <c r="N599" s="71"/>
      <c r="O599" s="71"/>
      <c r="P599" s="71"/>
      <c r="Q599" s="71"/>
      <c r="R599" s="71"/>
      <c r="S599" s="71"/>
      <c r="T599" s="71"/>
      <c r="U599" s="71"/>
      <c r="V599" s="71"/>
      <c r="W599" s="71"/>
      <c r="X599" s="71"/>
      <c r="Y599" s="71"/>
      <c r="Z599" s="71"/>
      <c r="AA599" s="71"/>
      <c r="AB599" s="71"/>
      <c r="AC599" s="71"/>
      <c r="AD599" s="71"/>
    </row>
    <row r="600">
      <c r="A600" s="71"/>
      <c r="B600" s="71"/>
      <c r="C600" s="71"/>
      <c r="D600" s="71"/>
      <c r="E600" s="71"/>
      <c r="F600" s="71"/>
      <c r="G600" s="71"/>
      <c r="H600" s="71"/>
      <c r="I600" s="71"/>
      <c r="J600" s="71"/>
      <c r="K600" s="71"/>
      <c r="L600" s="71"/>
      <c r="M600" s="71"/>
      <c r="N600" s="71"/>
      <c r="O600" s="71"/>
      <c r="P600" s="71"/>
      <c r="Q600" s="71"/>
      <c r="R600" s="71"/>
      <c r="S600" s="71"/>
      <c r="T600" s="71"/>
      <c r="U600" s="71"/>
      <c r="V600" s="71"/>
      <c r="W600" s="71"/>
      <c r="X600" s="71"/>
      <c r="Y600" s="71"/>
      <c r="Z600" s="71"/>
      <c r="AA600" s="71"/>
      <c r="AB600" s="71"/>
      <c r="AC600" s="71"/>
      <c r="AD600" s="71"/>
    </row>
    <row r="601">
      <c r="A601" s="71"/>
      <c r="B601" s="71"/>
      <c r="C601" s="71"/>
      <c r="D601" s="71"/>
      <c r="E601" s="71"/>
      <c r="F601" s="71"/>
      <c r="G601" s="71"/>
      <c r="H601" s="71"/>
      <c r="I601" s="71"/>
      <c r="J601" s="71"/>
      <c r="K601" s="71"/>
      <c r="L601" s="71"/>
      <c r="M601" s="71"/>
      <c r="N601" s="71"/>
      <c r="O601" s="71"/>
      <c r="P601" s="71"/>
      <c r="Q601" s="71"/>
      <c r="R601" s="71"/>
      <c r="S601" s="71"/>
      <c r="T601" s="71"/>
      <c r="U601" s="71"/>
      <c r="V601" s="71"/>
      <c r="W601" s="71"/>
      <c r="X601" s="71"/>
      <c r="Y601" s="71"/>
      <c r="Z601" s="71"/>
      <c r="AA601" s="71"/>
      <c r="AB601" s="71"/>
      <c r="AC601" s="71"/>
      <c r="AD601" s="71"/>
    </row>
    <row r="602">
      <c r="A602" s="71"/>
      <c r="B602" s="71"/>
      <c r="C602" s="71"/>
      <c r="D602" s="71"/>
      <c r="E602" s="71"/>
      <c r="F602" s="71"/>
      <c r="G602" s="71"/>
      <c r="H602" s="71"/>
      <c r="I602" s="71"/>
      <c r="J602" s="71"/>
      <c r="K602" s="71"/>
      <c r="L602" s="71"/>
      <c r="M602" s="71"/>
      <c r="N602" s="71"/>
      <c r="O602" s="71"/>
      <c r="P602" s="71"/>
      <c r="Q602" s="71"/>
      <c r="R602" s="71"/>
      <c r="S602" s="71"/>
      <c r="T602" s="71"/>
      <c r="U602" s="71"/>
      <c r="V602" s="71"/>
      <c r="W602" s="71"/>
      <c r="X602" s="71"/>
      <c r="Y602" s="71"/>
      <c r="Z602" s="71"/>
      <c r="AA602" s="71"/>
      <c r="AB602" s="71"/>
      <c r="AC602" s="71"/>
      <c r="AD602" s="71"/>
    </row>
    <row r="603">
      <c r="A603" s="71"/>
      <c r="B603" s="71"/>
      <c r="C603" s="71"/>
      <c r="D603" s="71"/>
      <c r="E603" s="71"/>
      <c r="F603" s="71"/>
      <c r="G603" s="71"/>
      <c r="H603" s="71"/>
      <c r="I603" s="71"/>
      <c r="J603" s="71"/>
      <c r="K603" s="71"/>
      <c r="L603" s="71"/>
      <c r="M603" s="71"/>
      <c r="N603" s="71"/>
      <c r="O603" s="71"/>
      <c r="P603" s="71"/>
      <c r="Q603" s="71"/>
      <c r="R603" s="71"/>
      <c r="S603" s="71"/>
      <c r="T603" s="71"/>
      <c r="U603" s="71"/>
      <c r="V603" s="71"/>
      <c r="W603" s="71"/>
      <c r="X603" s="71"/>
      <c r="Y603" s="71"/>
      <c r="Z603" s="71"/>
      <c r="AA603" s="71"/>
      <c r="AB603" s="71"/>
      <c r="AC603" s="71"/>
      <c r="AD603" s="71"/>
    </row>
    <row r="604">
      <c r="A604" s="71"/>
      <c r="B604" s="71"/>
      <c r="C604" s="71"/>
      <c r="D604" s="71"/>
      <c r="E604" s="71"/>
      <c r="F604" s="71"/>
      <c r="G604" s="71"/>
      <c r="H604" s="71"/>
      <c r="I604" s="71"/>
      <c r="J604" s="71"/>
      <c r="K604" s="71"/>
      <c r="L604" s="71"/>
      <c r="M604" s="71"/>
      <c r="N604" s="71"/>
      <c r="O604" s="71"/>
      <c r="P604" s="71"/>
      <c r="Q604" s="71"/>
      <c r="R604" s="71"/>
      <c r="S604" s="71"/>
      <c r="T604" s="71"/>
      <c r="U604" s="71"/>
      <c r="V604" s="71"/>
      <c r="W604" s="71"/>
      <c r="X604" s="71"/>
      <c r="Y604" s="71"/>
      <c r="Z604" s="71"/>
      <c r="AA604" s="71"/>
      <c r="AB604" s="71"/>
      <c r="AC604" s="71"/>
      <c r="AD604" s="71"/>
    </row>
    <row r="605">
      <c r="A605" s="71"/>
      <c r="B605" s="71"/>
      <c r="C605" s="71"/>
      <c r="D605" s="71"/>
      <c r="E605" s="71"/>
      <c r="F605" s="71"/>
      <c r="G605" s="71"/>
      <c r="H605" s="71"/>
      <c r="I605" s="71"/>
      <c r="J605" s="71"/>
      <c r="K605" s="71"/>
      <c r="L605" s="71"/>
      <c r="M605" s="71"/>
      <c r="N605" s="71"/>
      <c r="O605" s="71"/>
      <c r="P605" s="71"/>
      <c r="Q605" s="71"/>
      <c r="R605" s="71"/>
      <c r="S605" s="71"/>
      <c r="T605" s="71"/>
      <c r="U605" s="71"/>
      <c r="V605" s="71"/>
      <c r="W605" s="71"/>
      <c r="X605" s="71"/>
      <c r="Y605" s="71"/>
      <c r="Z605" s="71"/>
      <c r="AA605" s="71"/>
      <c r="AB605" s="71"/>
      <c r="AC605" s="71"/>
      <c r="AD605" s="71"/>
    </row>
    <row r="606">
      <c r="A606" s="71"/>
      <c r="B606" s="71"/>
      <c r="C606" s="71"/>
      <c r="D606" s="71"/>
      <c r="E606" s="71"/>
      <c r="F606" s="71"/>
      <c r="G606" s="71"/>
      <c r="H606" s="71"/>
      <c r="I606" s="71"/>
      <c r="J606" s="71"/>
      <c r="K606" s="71"/>
      <c r="L606" s="71"/>
      <c r="M606" s="71"/>
      <c r="N606" s="71"/>
      <c r="O606" s="71"/>
      <c r="P606" s="71"/>
      <c r="Q606" s="71"/>
      <c r="R606" s="71"/>
      <c r="S606" s="71"/>
      <c r="T606" s="71"/>
      <c r="U606" s="71"/>
      <c r="V606" s="71"/>
      <c r="W606" s="71"/>
      <c r="X606" s="71"/>
      <c r="Y606" s="71"/>
      <c r="Z606" s="71"/>
      <c r="AA606" s="71"/>
      <c r="AB606" s="71"/>
      <c r="AC606" s="71"/>
      <c r="AD606" s="71"/>
    </row>
    <row r="607">
      <c r="A607" s="71"/>
      <c r="B607" s="71"/>
      <c r="C607" s="71"/>
      <c r="D607" s="71"/>
      <c r="E607" s="71"/>
      <c r="F607" s="71"/>
      <c r="G607" s="71"/>
      <c r="H607" s="71"/>
      <c r="I607" s="71"/>
      <c r="J607" s="71"/>
      <c r="K607" s="71"/>
      <c r="L607" s="71"/>
      <c r="M607" s="71"/>
      <c r="N607" s="71"/>
      <c r="O607" s="71"/>
      <c r="P607" s="71"/>
      <c r="Q607" s="71"/>
      <c r="R607" s="71"/>
      <c r="S607" s="71"/>
      <c r="T607" s="71"/>
      <c r="U607" s="71"/>
      <c r="V607" s="71"/>
      <c r="W607" s="71"/>
      <c r="X607" s="71"/>
      <c r="Y607" s="71"/>
      <c r="Z607" s="71"/>
      <c r="AA607" s="71"/>
      <c r="AB607" s="71"/>
      <c r="AC607" s="71"/>
      <c r="AD607" s="71"/>
    </row>
    <row r="608">
      <c r="A608" s="71"/>
      <c r="B608" s="71"/>
      <c r="C608" s="71"/>
      <c r="D608" s="71"/>
      <c r="E608" s="71"/>
      <c r="F608" s="71"/>
      <c r="G608" s="71"/>
      <c r="H608" s="71"/>
      <c r="I608" s="71"/>
      <c r="J608" s="71"/>
      <c r="K608" s="71"/>
      <c r="L608" s="71"/>
      <c r="M608" s="71"/>
      <c r="N608" s="71"/>
      <c r="O608" s="71"/>
      <c r="P608" s="71"/>
      <c r="Q608" s="71"/>
      <c r="R608" s="71"/>
      <c r="S608" s="71"/>
      <c r="T608" s="71"/>
      <c r="U608" s="71"/>
      <c r="V608" s="71"/>
      <c r="W608" s="71"/>
      <c r="X608" s="71"/>
      <c r="Y608" s="71"/>
      <c r="Z608" s="71"/>
      <c r="AA608" s="71"/>
      <c r="AB608" s="71"/>
      <c r="AC608" s="71"/>
      <c r="AD608" s="71"/>
    </row>
    <row r="609">
      <c r="A609" s="71"/>
      <c r="B609" s="71"/>
      <c r="C609" s="71"/>
      <c r="D609" s="71"/>
      <c r="E609" s="71"/>
      <c r="F609" s="71"/>
      <c r="G609" s="71"/>
      <c r="H609" s="71"/>
      <c r="I609" s="71"/>
      <c r="J609" s="71"/>
      <c r="K609" s="71"/>
      <c r="L609" s="71"/>
      <c r="M609" s="71"/>
      <c r="N609" s="71"/>
      <c r="O609" s="71"/>
      <c r="P609" s="71"/>
      <c r="Q609" s="71"/>
      <c r="R609" s="71"/>
      <c r="S609" s="71"/>
      <c r="T609" s="71"/>
      <c r="U609" s="71"/>
      <c r="V609" s="71"/>
      <c r="W609" s="71"/>
      <c r="X609" s="71"/>
      <c r="Y609" s="71"/>
      <c r="Z609" s="71"/>
      <c r="AA609" s="71"/>
      <c r="AB609" s="71"/>
      <c r="AC609" s="71"/>
      <c r="AD609" s="71"/>
    </row>
    <row r="610">
      <c r="A610" s="71"/>
      <c r="B610" s="71"/>
      <c r="C610" s="71"/>
      <c r="D610" s="71"/>
      <c r="E610" s="71"/>
      <c r="F610" s="71"/>
      <c r="G610" s="71"/>
      <c r="H610" s="71"/>
      <c r="I610" s="71"/>
      <c r="J610" s="71"/>
      <c r="K610" s="71"/>
      <c r="L610" s="71"/>
      <c r="M610" s="71"/>
      <c r="N610" s="71"/>
      <c r="O610" s="71"/>
      <c r="P610" s="71"/>
      <c r="Q610" s="71"/>
      <c r="R610" s="71"/>
      <c r="S610" s="71"/>
      <c r="T610" s="71"/>
      <c r="U610" s="71"/>
      <c r="V610" s="71"/>
      <c r="W610" s="71"/>
      <c r="X610" s="71"/>
      <c r="Y610" s="71"/>
      <c r="Z610" s="71"/>
      <c r="AA610" s="71"/>
      <c r="AB610" s="71"/>
      <c r="AC610" s="71"/>
      <c r="AD610" s="71"/>
    </row>
    <row r="611">
      <c r="A611" s="71"/>
      <c r="B611" s="71"/>
      <c r="C611" s="71"/>
      <c r="D611" s="71"/>
      <c r="E611" s="71"/>
      <c r="F611" s="71"/>
      <c r="G611" s="71"/>
      <c r="H611" s="71"/>
      <c r="I611" s="71"/>
      <c r="J611" s="71"/>
      <c r="K611" s="71"/>
      <c r="L611" s="71"/>
      <c r="M611" s="71"/>
      <c r="N611" s="71"/>
      <c r="O611" s="71"/>
      <c r="P611" s="71"/>
      <c r="Q611" s="71"/>
      <c r="R611" s="71"/>
      <c r="S611" s="71"/>
      <c r="T611" s="71"/>
      <c r="U611" s="71"/>
      <c r="V611" s="71"/>
      <c r="W611" s="71"/>
      <c r="X611" s="71"/>
      <c r="Y611" s="71"/>
      <c r="Z611" s="71"/>
      <c r="AA611" s="71"/>
      <c r="AB611" s="71"/>
      <c r="AC611" s="71"/>
      <c r="AD611" s="71"/>
    </row>
    <row r="612">
      <c r="A612" s="71"/>
      <c r="B612" s="71"/>
      <c r="C612" s="71"/>
      <c r="D612" s="71"/>
      <c r="E612" s="71"/>
      <c r="F612" s="71"/>
      <c r="G612" s="71"/>
      <c r="H612" s="71"/>
      <c r="I612" s="71"/>
      <c r="J612" s="71"/>
      <c r="K612" s="71"/>
      <c r="L612" s="71"/>
      <c r="M612" s="71"/>
      <c r="N612" s="71"/>
      <c r="O612" s="71"/>
      <c r="P612" s="71"/>
      <c r="Q612" s="71"/>
      <c r="R612" s="71"/>
      <c r="S612" s="71"/>
      <c r="T612" s="71"/>
      <c r="U612" s="71"/>
      <c r="V612" s="71"/>
      <c r="W612" s="71"/>
      <c r="X612" s="71"/>
      <c r="Y612" s="71"/>
      <c r="Z612" s="71"/>
      <c r="AA612" s="71"/>
      <c r="AB612" s="71"/>
      <c r="AC612" s="71"/>
      <c r="AD612" s="71"/>
    </row>
    <row r="613">
      <c r="A613" s="71"/>
      <c r="B613" s="71"/>
      <c r="C613" s="71"/>
      <c r="D613" s="71"/>
      <c r="E613" s="71"/>
      <c r="F613" s="71"/>
      <c r="G613" s="71"/>
      <c r="H613" s="71"/>
      <c r="I613" s="71"/>
      <c r="J613" s="71"/>
      <c r="K613" s="71"/>
      <c r="L613" s="71"/>
      <c r="M613" s="71"/>
      <c r="N613" s="71"/>
      <c r="O613" s="71"/>
      <c r="P613" s="71"/>
      <c r="Q613" s="71"/>
      <c r="R613" s="71"/>
      <c r="S613" s="71"/>
      <c r="T613" s="71"/>
      <c r="U613" s="71"/>
      <c r="V613" s="71"/>
      <c r="W613" s="71"/>
      <c r="X613" s="71"/>
      <c r="Y613" s="71"/>
      <c r="Z613" s="71"/>
      <c r="AA613" s="71"/>
      <c r="AB613" s="71"/>
      <c r="AC613" s="71"/>
      <c r="AD613" s="71"/>
    </row>
    <row r="614">
      <c r="A614" s="71"/>
      <c r="B614" s="71"/>
      <c r="C614" s="71"/>
      <c r="D614" s="71"/>
      <c r="E614" s="71"/>
      <c r="F614" s="71"/>
      <c r="G614" s="71"/>
      <c r="H614" s="71"/>
      <c r="I614" s="71"/>
      <c r="J614" s="71"/>
      <c r="K614" s="71"/>
      <c r="L614" s="71"/>
      <c r="M614" s="71"/>
      <c r="N614" s="71"/>
      <c r="O614" s="71"/>
      <c r="P614" s="71"/>
      <c r="Q614" s="71"/>
      <c r="R614" s="71"/>
      <c r="S614" s="71"/>
      <c r="T614" s="71"/>
      <c r="U614" s="71"/>
      <c r="V614" s="71"/>
      <c r="W614" s="71"/>
      <c r="X614" s="71"/>
      <c r="Y614" s="71"/>
      <c r="Z614" s="71"/>
      <c r="AA614" s="71"/>
      <c r="AB614" s="71"/>
      <c r="AC614" s="71"/>
      <c r="AD614" s="71"/>
    </row>
    <row r="615">
      <c r="A615" s="71"/>
      <c r="B615" s="71"/>
      <c r="C615" s="71"/>
      <c r="D615" s="71"/>
      <c r="E615" s="71"/>
      <c r="F615" s="71"/>
      <c r="G615" s="71"/>
      <c r="H615" s="71"/>
      <c r="I615" s="71"/>
      <c r="J615" s="71"/>
      <c r="K615" s="71"/>
      <c r="L615" s="71"/>
      <c r="M615" s="71"/>
      <c r="N615" s="71"/>
      <c r="O615" s="71"/>
      <c r="P615" s="71"/>
      <c r="Q615" s="71"/>
      <c r="R615" s="71"/>
      <c r="S615" s="71"/>
      <c r="T615" s="71"/>
      <c r="U615" s="71"/>
      <c r="V615" s="71"/>
      <c r="W615" s="71"/>
      <c r="X615" s="71"/>
      <c r="Y615" s="71"/>
      <c r="Z615" s="71"/>
      <c r="AA615" s="71"/>
      <c r="AB615" s="71"/>
      <c r="AC615" s="71"/>
      <c r="AD615" s="71"/>
    </row>
    <row r="616">
      <c r="A616" s="71"/>
      <c r="B616" s="71"/>
      <c r="C616" s="71"/>
      <c r="D616" s="71"/>
      <c r="E616" s="71"/>
      <c r="F616" s="71"/>
      <c r="G616" s="71"/>
      <c r="H616" s="71"/>
      <c r="I616" s="71"/>
      <c r="J616" s="71"/>
      <c r="K616" s="71"/>
      <c r="L616" s="71"/>
      <c r="M616" s="71"/>
      <c r="N616" s="71"/>
      <c r="O616" s="71"/>
      <c r="P616" s="71"/>
      <c r="Q616" s="71"/>
      <c r="R616" s="71"/>
      <c r="S616" s="71"/>
      <c r="T616" s="71"/>
      <c r="U616" s="71"/>
      <c r="V616" s="71"/>
      <c r="W616" s="71"/>
      <c r="X616" s="71"/>
      <c r="Y616" s="71"/>
      <c r="Z616" s="71"/>
      <c r="AA616" s="71"/>
      <c r="AB616" s="71"/>
      <c r="AC616" s="71"/>
      <c r="AD616" s="71"/>
    </row>
    <row r="617">
      <c r="A617" s="71"/>
      <c r="B617" s="71"/>
      <c r="C617" s="71"/>
      <c r="D617" s="71"/>
      <c r="E617" s="71"/>
      <c r="F617" s="71"/>
      <c r="G617" s="71"/>
      <c r="H617" s="71"/>
      <c r="I617" s="71"/>
      <c r="J617" s="71"/>
      <c r="K617" s="71"/>
      <c r="L617" s="71"/>
      <c r="M617" s="71"/>
      <c r="N617" s="71"/>
      <c r="O617" s="71"/>
      <c r="P617" s="71"/>
      <c r="Q617" s="71"/>
      <c r="R617" s="71"/>
      <c r="S617" s="71"/>
      <c r="T617" s="71"/>
      <c r="U617" s="71"/>
      <c r="V617" s="71"/>
      <c r="W617" s="71"/>
      <c r="X617" s="71"/>
      <c r="Y617" s="71"/>
      <c r="Z617" s="71"/>
      <c r="AA617" s="71"/>
      <c r="AB617" s="71"/>
      <c r="AC617" s="71"/>
      <c r="AD617" s="71"/>
    </row>
    <row r="618">
      <c r="A618" s="71"/>
      <c r="B618" s="71"/>
      <c r="C618" s="71"/>
      <c r="D618" s="71"/>
      <c r="E618" s="71"/>
      <c r="F618" s="71"/>
      <c r="G618" s="71"/>
      <c r="H618" s="71"/>
      <c r="I618" s="71"/>
      <c r="J618" s="71"/>
      <c r="K618" s="71"/>
      <c r="L618" s="71"/>
      <c r="M618" s="71"/>
      <c r="N618" s="71"/>
      <c r="O618" s="71"/>
      <c r="P618" s="71"/>
      <c r="Q618" s="71"/>
      <c r="R618" s="71"/>
      <c r="S618" s="71"/>
      <c r="T618" s="71"/>
      <c r="U618" s="71"/>
      <c r="V618" s="71"/>
      <c r="W618" s="71"/>
      <c r="X618" s="71"/>
      <c r="Y618" s="71"/>
      <c r="Z618" s="71"/>
      <c r="AA618" s="71"/>
      <c r="AB618" s="71"/>
      <c r="AC618" s="71"/>
      <c r="AD618" s="71"/>
    </row>
    <row r="619">
      <c r="A619" s="71"/>
      <c r="B619" s="71"/>
      <c r="C619" s="71"/>
      <c r="D619" s="71"/>
      <c r="E619" s="71"/>
      <c r="F619" s="71"/>
      <c r="G619" s="71"/>
      <c r="H619" s="71"/>
      <c r="I619" s="71"/>
      <c r="J619" s="71"/>
      <c r="K619" s="71"/>
      <c r="L619" s="71"/>
      <c r="M619" s="71"/>
      <c r="N619" s="71"/>
      <c r="O619" s="71"/>
      <c r="P619" s="71"/>
      <c r="Q619" s="71"/>
      <c r="R619" s="71"/>
      <c r="S619" s="71"/>
      <c r="T619" s="71"/>
      <c r="U619" s="71"/>
      <c r="V619" s="71"/>
      <c r="W619" s="71"/>
      <c r="X619" s="71"/>
      <c r="Y619" s="71"/>
      <c r="Z619" s="71"/>
      <c r="AA619" s="71"/>
      <c r="AB619" s="71"/>
      <c r="AC619" s="71"/>
      <c r="AD619" s="71"/>
    </row>
    <row r="620">
      <c r="A620" s="71"/>
      <c r="B620" s="71"/>
      <c r="C620" s="71"/>
      <c r="D620" s="71"/>
      <c r="E620" s="71"/>
      <c r="F620" s="71"/>
      <c r="G620" s="71"/>
      <c r="H620" s="71"/>
      <c r="I620" s="71"/>
      <c r="J620" s="71"/>
      <c r="K620" s="71"/>
      <c r="L620" s="71"/>
      <c r="M620" s="71"/>
      <c r="N620" s="71"/>
      <c r="O620" s="71"/>
      <c r="P620" s="71"/>
      <c r="Q620" s="71"/>
      <c r="R620" s="71"/>
      <c r="S620" s="71"/>
      <c r="T620" s="71"/>
      <c r="U620" s="71"/>
      <c r="V620" s="71"/>
      <c r="W620" s="71"/>
      <c r="X620" s="71"/>
      <c r="Y620" s="71"/>
      <c r="Z620" s="71"/>
      <c r="AA620" s="71"/>
      <c r="AB620" s="71"/>
      <c r="AC620" s="71"/>
      <c r="AD620" s="71"/>
    </row>
    <row r="621">
      <c r="A621" s="71"/>
      <c r="B621" s="71"/>
      <c r="C621" s="71"/>
      <c r="D621" s="71"/>
      <c r="E621" s="71"/>
      <c r="F621" s="71"/>
      <c r="G621" s="71"/>
      <c r="H621" s="71"/>
      <c r="I621" s="71"/>
      <c r="J621" s="71"/>
      <c r="K621" s="71"/>
      <c r="L621" s="71"/>
      <c r="M621" s="71"/>
      <c r="N621" s="71"/>
      <c r="O621" s="71"/>
      <c r="P621" s="71"/>
      <c r="Q621" s="71"/>
      <c r="R621" s="71"/>
      <c r="S621" s="71"/>
      <c r="T621" s="71"/>
      <c r="U621" s="71"/>
      <c r="V621" s="71"/>
      <c r="W621" s="71"/>
      <c r="X621" s="71"/>
      <c r="Y621" s="71"/>
      <c r="Z621" s="71"/>
      <c r="AA621" s="71"/>
      <c r="AB621" s="71"/>
      <c r="AC621" s="71"/>
      <c r="AD621" s="71"/>
    </row>
    <row r="622">
      <c r="A622" s="71"/>
      <c r="B622" s="71"/>
      <c r="C622" s="71"/>
      <c r="D622" s="71"/>
      <c r="E622" s="71"/>
      <c r="F622" s="71"/>
      <c r="G622" s="71"/>
      <c r="H622" s="71"/>
      <c r="I622" s="71"/>
      <c r="J622" s="71"/>
      <c r="K622" s="71"/>
      <c r="L622" s="71"/>
      <c r="M622" s="71"/>
      <c r="N622" s="71"/>
      <c r="O622" s="71"/>
      <c r="P622" s="71"/>
      <c r="Q622" s="71"/>
      <c r="R622" s="71"/>
      <c r="S622" s="71"/>
      <c r="T622" s="71"/>
      <c r="U622" s="71"/>
      <c r="V622" s="71"/>
      <c r="W622" s="71"/>
      <c r="X622" s="71"/>
      <c r="Y622" s="71"/>
      <c r="Z622" s="71"/>
      <c r="AA622" s="71"/>
      <c r="AB622" s="71"/>
      <c r="AC622" s="71"/>
      <c r="AD622" s="71"/>
    </row>
    <row r="623">
      <c r="A623" s="71"/>
      <c r="B623" s="71"/>
      <c r="C623" s="71"/>
      <c r="D623" s="71"/>
      <c r="E623" s="71"/>
      <c r="F623" s="71"/>
      <c r="G623" s="71"/>
      <c r="H623" s="71"/>
      <c r="I623" s="71"/>
      <c r="J623" s="71"/>
      <c r="K623" s="71"/>
      <c r="L623" s="71"/>
      <c r="M623" s="71"/>
      <c r="N623" s="71"/>
      <c r="O623" s="71"/>
      <c r="P623" s="71"/>
      <c r="Q623" s="71"/>
      <c r="R623" s="71"/>
      <c r="S623" s="71"/>
      <c r="T623" s="71"/>
      <c r="U623" s="71"/>
      <c r="V623" s="71"/>
      <c r="W623" s="71"/>
      <c r="X623" s="71"/>
      <c r="Y623" s="71"/>
      <c r="Z623" s="71"/>
      <c r="AA623" s="71"/>
      <c r="AB623" s="71"/>
      <c r="AC623" s="71"/>
      <c r="AD623" s="71"/>
    </row>
    <row r="624">
      <c r="A624" s="71"/>
      <c r="B624" s="71"/>
      <c r="C624" s="71"/>
      <c r="D624" s="71"/>
      <c r="E624" s="71"/>
      <c r="F624" s="71"/>
      <c r="G624" s="71"/>
      <c r="H624" s="71"/>
      <c r="I624" s="71"/>
      <c r="J624" s="71"/>
      <c r="K624" s="71"/>
      <c r="L624" s="71"/>
      <c r="M624" s="71"/>
      <c r="N624" s="71"/>
      <c r="O624" s="71"/>
      <c r="P624" s="71"/>
      <c r="Q624" s="71"/>
      <c r="R624" s="71"/>
      <c r="S624" s="71"/>
      <c r="T624" s="71"/>
      <c r="U624" s="71"/>
      <c r="V624" s="71"/>
      <c r="W624" s="71"/>
      <c r="X624" s="71"/>
      <c r="Y624" s="71"/>
      <c r="Z624" s="71"/>
      <c r="AA624" s="71"/>
      <c r="AB624" s="71"/>
      <c r="AC624" s="71"/>
      <c r="AD624" s="71"/>
    </row>
    <row r="625">
      <c r="A625" s="71"/>
      <c r="B625" s="71"/>
      <c r="C625" s="71"/>
      <c r="D625" s="71"/>
      <c r="E625" s="71"/>
      <c r="F625" s="71"/>
      <c r="G625" s="71"/>
      <c r="H625" s="71"/>
      <c r="I625" s="71"/>
      <c r="J625" s="71"/>
      <c r="K625" s="71"/>
      <c r="L625" s="71"/>
      <c r="M625" s="71"/>
      <c r="N625" s="71"/>
      <c r="O625" s="71"/>
      <c r="P625" s="71"/>
      <c r="Q625" s="71"/>
      <c r="R625" s="71"/>
      <c r="S625" s="71"/>
      <c r="T625" s="71"/>
      <c r="U625" s="71"/>
      <c r="V625" s="71"/>
      <c r="W625" s="71"/>
      <c r="X625" s="71"/>
      <c r="Y625" s="71"/>
      <c r="Z625" s="71"/>
      <c r="AA625" s="71"/>
      <c r="AB625" s="71"/>
      <c r="AC625" s="71"/>
      <c r="AD625" s="71"/>
    </row>
    <row r="626">
      <c r="A626" s="71"/>
      <c r="B626" s="71"/>
      <c r="C626" s="71"/>
      <c r="D626" s="71"/>
      <c r="E626" s="71"/>
      <c r="F626" s="71"/>
      <c r="G626" s="71"/>
      <c r="H626" s="71"/>
      <c r="I626" s="71"/>
      <c r="J626" s="71"/>
      <c r="K626" s="71"/>
      <c r="L626" s="71"/>
      <c r="M626" s="71"/>
      <c r="N626" s="71"/>
      <c r="O626" s="71"/>
      <c r="P626" s="71"/>
      <c r="Q626" s="71"/>
      <c r="R626" s="71"/>
      <c r="S626" s="71"/>
      <c r="T626" s="71"/>
      <c r="U626" s="71"/>
      <c r="V626" s="71"/>
      <c r="W626" s="71"/>
      <c r="X626" s="71"/>
      <c r="Y626" s="71"/>
      <c r="Z626" s="71"/>
      <c r="AA626" s="71"/>
      <c r="AB626" s="71"/>
      <c r="AC626" s="71"/>
      <c r="AD626" s="71"/>
    </row>
    <row r="627">
      <c r="A627" s="71"/>
      <c r="B627" s="71"/>
      <c r="C627" s="71"/>
      <c r="D627" s="71"/>
      <c r="E627" s="71"/>
      <c r="F627" s="71"/>
      <c r="G627" s="71"/>
      <c r="H627" s="71"/>
      <c r="I627" s="71"/>
      <c r="J627" s="71"/>
      <c r="K627" s="71"/>
      <c r="L627" s="71"/>
      <c r="M627" s="71"/>
      <c r="N627" s="71"/>
      <c r="O627" s="71"/>
      <c r="P627" s="71"/>
      <c r="Q627" s="71"/>
      <c r="R627" s="71"/>
      <c r="S627" s="71"/>
      <c r="T627" s="71"/>
      <c r="U627" s="71"/>
      <c r="V627" s="71"/>
      <c r="W627" s="71"/>
      <c r="X627" s="71"/>
      <c r="Y627" s="71"/>
      <c r="Z627" s="71"/>
      <c r="AA627" s="71"/>
      <c r="AB627" s="71"/>
      <c r="AC627" s="71"/>
      <c r="AD627" s="71"/>
    </row>
    <row r="628">
      <c r="A628" s="71"/>
      <c r="B628" s="71"/>
      <c r="C628" s="71"/>
      <c r="D628" s="71"/>
      <c r="E628" s="71"/>
      <c r="F628" s="71"/>
      <c r="G628" s="71"/>
      <c r="H628" s="71"/>
      <c r="I628" s="71"/>
      <c r="J628" s="71"/>
      <c r="K628" s="71"/>
      <c r="L628" s="71"/>
      <c r="M628" s="71"/>
      <c r="N628" s="71"/>
      <c r="O628" s="71"/>
      <c r="P628" s="71"/>
      <c r="Q628" s="71"/>
      <c r="R628" s="71"/>
      <c r="S628" s="71"/>
      <c r="T628" s="71"/>
      <c r="U628" s="71"/>
      <c r="V628" s="71"/>
      <c r="W628" s="71"/>
      <c r="X628" s="71"/>
      <c r="Y628" s="71"/>
      <c r="Z628" s="71"/>
      <c r="AA628" s="71"/>
      <c r="AB628" s="71"/>
      <c r="AC628" s="71"/>
      <c r="AD628" s="71"/>
    </row>
    <row r="629">
      <c r="A629" s="71"/>
      <c r="B629" s="71"/>
      <c r="C629" s="71"/>
      <c r="D629" s="71"/>
      <c r="E629" s="71"/>
      <c r="F629" s="71"/>
      <c r="G629" s="71"/>
      <c r="H629" s="71"/>
      <c r="I629" s="71"/>
      <c r="J629" s="71"/>
      <c r="K629" s="71"/>
      <c r="L629" s="71"/>
      <c r="M629" s="71"/>
      <c r="N629" s="71"/>
      <c r="O629" s="71"/>
      <c r="P629" s="71"/>
      <c r="Q629" s="71"/>
      <c r="R629" s="71"/>
      <c r="S629" s="71"/>
      <c r="T629" s="71"/>
      <c r="U629" s="71"/>
      <c r="V629" s="71"/>
      <c r="W629" s="71"/>
      <c r="X629" s="71"/>
      <c r="Y629" s="71"/>
      <c r="Z629" s="71"/>
      <c r="AA629" s="71"/>
      <c r="AB629" s="71"/>
      <c r="AC629" s="71"/>
      <c r="AD629" s="71"/>
    </row>
    <row r="630">
      <c r="A630" s="71"/>
      <c r="B630" s="71"/>
      <c r="C630" s="71"/>
      <c r="D630" s="71"/>
      <c r="E630" s="71"/>
      <c r="F630" s="71"/>
      <c r="G630" s="71"/>
      <c r="H630" s="71"/>
      <c r="I630" s="71"/>
      <c r="J630" s="71"/>
      <c r="K630" s="71"/>
      <c r="L630" s="71"/>
      <c r="M630" s="71"/>
      <c r="N630" s="71"/>
      <c r="O630" s="71"/>
      <c r="P630" s="71"/>
      <c r="Q630" s="71"/>
      <c r="R630" s="71"/>
      <c r="S630" s="71"/>
      <c r="T630" s="71"/>
      <c r="U630" s="71"/>
      <c r="V630" s="71"/>
      <c r="W630" s="71"/>
      <c r="X630" s="71"/>
      <c r="Y630" s="71"/>
      <c r="Z630" s="71"/>
      <c r="AA630" s="71"/>
      <c r="AB630" s="71"/>
      <c r="AC630" s="71"/>
      <c r="AD630" s="71"/>
    </row>
    <row r="631">
      <c r="A631" s="71"/>
      <c r="B631" s="71"/>
      <c r="C631" s="71"/>
      <c r="D631" s="71"/>
      <c r="E631" s="71"/>
      <c r="F631" s="71"/>
      <c r="G631" s="71"/>
      <c r="H631" s="71"/>
      <c r="I631" s="71"/>
      <c r="J631" s="71"/>
      <c r="K631" s="71"/>
      <c r="L631" s="71"/>
      <c r="M631" s="71"/>
      <c r="N631" s="71"/>
      <c r="O631" s="71"/>
      <c r="P631" s="71"/>
      <c r="Q631" s="71"/>
      <c r="R631" s="71"/>
      <c r="S631" s="71"/>
      <c r="T631" s="71"/>
      <c r="U631" s="71"/>
      <c r="V631" s="71"/>
      <c r="W631" s="71"/>
      <c r="X631" s="71"/>
      <c r="Y631" s="71"/>
      <c r="Z631" s="71"/>
      <c r="AA631" s="71"/>
      <c r="AB631" s="71"/>
      <c r="AC631" s="71"/>
      <c r="AD631" s="71"/>
    </row>
    <row r="632">
      <c r="A632" s="71"/>
      <c r="B632" s="71"/>
      <c r="C632" s="71"/>
      <c r="D632" s="71"/>
      <c r="E632" s="71"/>
      <c r="F632" s="71"/>
      <c r="G632" s="71"/>
      <c r="H632" s="71"/>
      <c r="I632" s="71"/>
      <c r="J632" s="71"/>
      <c r="K632" s="71"/>
      <c r="L632" s="71"/>
      <c r="M632" s="71"/>
      <c r="N632" s="71"/>
      <c r="O632" s="71"/>
      <c r="P632" s="71"/>
      <c r="Q632" s="71"/>
      <c r="R632" s="71"/>
      <c r="S632" s="71"/>
      <c r="T632" s="71"/>
      <c r="U632" s="71"/>
      <c r="V632" s="71"/>
      <c r="W632" s="71"/>
      <c r="X632" s="71"/>
      <c r="Y632" s="71"/>
      <c r="Z632" s="71"/>
      <c r="AA632" s="71"/>
      <c r="AB632" s="71"/>
      <c r="AC632" s="71"/>
      <c r="AD632" s="71"/>
    </row>
    <row r="633">
      <c r="A633" s="71"/>
      <c r="B633" s="71"/>
      <c r="C633" s="71"/>
      <c r="D633" s="71"/>
      <c r="E633" s="71"/>
      <c r="F633" s="71"/>
      <c r="G633" s="71"/>
      <c r="H633" s="71"/>
      <c r="I633" s="71"/>
      <c r="J633" s="71"/>
      <c r="K633" s="71"/>
      <c r="L633" s="71"/>
      <c r="M633" s="71"/>
      <c r="N633" s="71"/>
      <c r="O633" s="71"/>
      <c r="P633" s="71"/>
      <c r="Q633" s="71"/>
      <c r="R633" s="71"/>
      <c r="S633" s="71"/>
      <c r="T633" s="71"/>
      <c r="U633" s="71"/>
      <c r="V633" s="71"/>
      <c r="W633" s="71"/>
      <c r="X633" s="71"/>
      <c r="Y633" s="71"/>
      <c r="Z633" s="71"/>
      <c r="AA633" s="71"/>
      <c r="AB633" s="71"/>
      <c r="AC633" s="71"/>
      <c r="AD633" s="71"/>
    </row>
    <row r="634">
      <c r="A634" s="71"/>
      <c r="B634" s="71"/>
      <c r="C634" s="71"/>
      <c r="D634" s="71"/>
      <c r="E634" s="71"/>
      <c r="F634" s="71"/>
      <c r="G634" s="71"/>
      <c r="H634" s="71"/>
      <c r="I634" s="71"/>
      <c r="J634" s="71"/>
      <c r="K634" s="71"/>
      <c r="L634" s="71"/>
      <c r="M634" s="71"/>
      <c r="N634" s="71"/>
      <c r="O634" s="71"/>
      <c r="P634" s="71"/>
      <c r="Q634" s="71"/>
      <c r="R634" s="71"/>
      <c r="S634" s="71"/>
      <c r="T634" s="71"/>
      <c r="U634" s="71"/>
      <c r="V634" s="71"/>
      <c r="W634" s="71"/>
      <c r="X634" s="71"/>
      <c r="Y634" s="71"/>
      <c r="Z634" s="71"/>
      <c r="AA634" s="71"/>
      <c r="AB634" s="71"/>
      <c r="AC634" s="71"/>
      <c r="AD634" s="71"/>
    </row>
    <row r="635">
      <c r="A635" s="71"/>
      <c r="B635" s="71"/>
      <c r="C635" s="71"/>
      <c r="D635" s="71"/>
      <c r="E635" s="71"/>
      <c r="F635" s="71"/>
      <c r="G635" s="71"/>
      <c r="H635" s="71"/>
      <c r="I635" s="71"/>
      <c r="J635" s="71"/>
      <c r="K635" s="71"/>
      <c r="L635" s="71"/>
      <c r="M635" s="71"/>
      <c r="N635" s="71"/>
      <c r="O635" s="71"/>
      <c r="P635" s="71"/>
      <c r="Q635" s="71"/>
      <c r="R635" s="71"/>
      <c r="S635" s="71"/>
      <c r="T635" s="71"/>
      <c r="U635" s="71"/>
      <c r="V635" s="71"/>
      <c r="W635" s="71"/>
      <c r="X635" s="71"/>
      <c r="Y635" s="71"/>
      <c r="Z635" s="71"/>
      <c r="AA635" s="71"/>
      <c r="AB635" s="71"/>
      <c r="AC635" s="71"/>
      <c r="AD635" s="71"/>
    </row>
    <row r="636">
      <c r="A636" s="71"/>
      <c r="B636" s="71"/>
      <c r="C636" s="71"/>
      <c r="D636" s="71"/>
      <c r="E636" s="71"/>
      <c r="F636" s="71"/>
      <c r="G636" s="71"/>
      <c r="H636" s="71"/>
      <c r="I636" s="71"/>
      <c r="J636" s="71"/>
      <c r="K636" s="71"/>
      <c r="L636" s="71"/>
      <c r="M636" s="71"/>
      <c r="N636" s="71"/>
      <c r="O636" s="71"/>
      <c r="P636" s="71"/>
      <c r="Q636" s="71"/>
      <c r="R636" s="71"/>
      <c r="S636" s="71"/>
      <c r="T636" s="71"/>
      <c r="U636" s="71"/>
      <c r="V636" s="71"/>
      <c r="W636" s="71"/>
      <c r="X636" s="71"/>
      <c r="Y636" s="71"/>
      <c r="Z636" s="71"/>
      <c r="AA636" s="71"/>
      <c r="AB636" s="71"/>
      <c r="AC636" s="71"/>
      <c r="AD636" s="71"/>
    </row>
    <row r="637">
      <c r="A637" s="71"/>
      <c r="B637" s="71"/>
      <c r="C637" s="71"/>
      <c r="D637" s="71"/>
      <c r="E637" s="71"/>
      <c r="F637" s="71"/>
      <c r="G637" s="71"/>
      <c r="H637" s="71"/>
      <c r="I637" s="71"/>
      <c r="J637" s="71"/>
      <c r="K637" s="71"/>
      <c r="L637" s="71"/>
      <c r="M637" s="71"/>
      <c r="N637" s="71"/>
      <c r="O637" s="71"/>
      <c r="P637" s="71"/>
      <c r="Q637" s="71"/>
      <c r="R637" s="71"/>
      <c r="S637" s="71"/>
      <c r="T637" s="71"/>
      <c r="U637" s="71"/>
      <c r="V637" s="71"/>
      <c r="W637" s="71"/>
      <c r="X637" s="71"/>
      <c r="Y637" s="71"/>
      <c r="Z637" s="71"/>
      <c r="AA637" s="71"/>
      <c r="AB637" s="71"/>
      <c r="AC637" s="71"/>
      <c r="AD637" s="71"/>
    </row>
    <row r="638">
      <c r="A638" s="71"/>
      <c r="B638" s="71"/>
      <c r="C638" s="71"/>
      <c r="D638" s="71"/>
      <c r="E638" s="71"/>
      <c r="F638" s="71"/>
      <c r="G638" s="71"/>
      <c r="H638" s="71"/>
      <c r="I638" s="71"/>
      <c r="J638" s="71"/>
      <c r="K638" s="71"/>
      <c r="L638" s="71"/>
      <c r="M638" s="71"/>
      <c r="N638" s="71"/>
      <c r="O638" s="71"/>
      <c r="P638" s="71"/>
      <c r="Q638" s="71"/>
      <c r="R638" s="71"/>
      <c r="S638" s="71"/>
      <c r="T638" s="71"/>
      <c r="U638" s="71"/>
      <c r="V638" s="71"/>
      <c r="W638" s="71"/>
      <c r="X638" s="71"/>
      <c r="Y638" s="71"/>
      <c r="Z638" s="71"/>
      <c r="AA638" s="71"/>
      <c r="AB638" s="71"/>
      <c r="AC638" s="71"/>
      <c r="AD638" s="71"/>
    </row>
    <row r="639">
      <c r="A639" s="71"/>
      <c r="B639" s="71"/>
      <c r="C639" s="71"/>
      <c r="D639" s="71"/>
      <c r="E639" s="71"/>
      <c r="F639" s="71"/>
      <c r="G639" s="71"/>
      <c r="H639" s="71"/>
      <c r="I639" s="71"/>
      <c r="J639" s="71"/>
      <c r="K639" s="71"/>
      <c r="L639" s="71"/>
      <c r="M639" s="71"/>
      <c r="N639" s="71"/>
      <c r="O639" s="71"/>
      <c r="P639" s="71"/>
      <c r="Q639" s="71"/>
      <c r="R639" s="71"/>
      <c r="S639" s="71"/>
      <c r="T639" s="71"/>
      <c r="U639" s="71"/>
      <c r="V639" s="71"/>
      <c r="W639" s="71"/>
      <c r="X639" s="71"/>
      <c r="Y639" s="71"/>
      <c r="Z639" s="71"/>
      <c r="AA639" s="71"/>
      <c r="AB639" s="71"/>
      <c r="AC639" s="71"/>
      <c r="AD639" s="71"/>
    </row>
    <row r="640">
      <c r="A640" s="71"/>
      <c r="B640" s="71"/>
      <c r="C640" s="71"/>
      <c r="D640" s="71"/>
      <c r="E640" s="71"/>
      <c r="F640" s="71"/>
      <c r="G640" s="71"/>
      <c r="H640" s="71"/>
      <c r="I640" s="71"/>
      <c r="J640" s="71"/>
      <c r="K640" s="71"/>
      <c r="L640" s="71"/>
      <c r="M640" s="71"/>
      <c r="N640" s="71"/>
      <c r="O640" s="71"/>
      <c r="P640" s="71"/>
      <c r="Q640" s="71"/>
      <c r="R640" s="71"/>
      <c r="S640" s="71"/>
      <c r="T640" s="71"/>
      <c r="U640" s="71"/>
      <c r="V640" s="71"/>
      <c r="W640" s="71"/>
      <c r="X640" s="71"/>
      <c r="Y640" s="71"/>
      <c r="Z640" s="71"/>
      <c r="AA640" s="71"/>
      <c r="AB640" s="71"/>
      <c r="AC640" s="71"/>
      <c r="AD640" s="71"/>
    </row>
    <row r="641">
      <c r="A641" s="71"/>
      <c r="B641" s="71"/>
      <c r="C641" s="71"/>
      <c r="D641" s="71"/>
      <c r="E641" s="71"/>
      <c r="F641" s="71"/>
      <c r="G641" s="71"/>
      <c r="H641" s="71"/>
      <c r="I641" s="71"/>
      <c r="J641" s="71"/>
      <c r="K641" s="71"/>
      <c r="L641" s="71"/>
      <c r="M641" s="71"/>
      <c r="N641" s="71"/>
      <c r="O641" s="71"/>
      <c r="P641" s="71"/>
      <c r="Q641" s="71"/>
      <c r="R641" s="71"/>
      <c r="S641" s="71"/>
      <c r="T641" s="71"/>
      <c r="U641" s="71"/>
      <c r="V641" s="71"/>
      <c r="W641" s="71"/>
      <c r="X641" s="71"/>
      <c r="Y641" s="71"/>
      <c r="Z641" s="71"/>
      <c r="AA641" s="71"/>
      <c r="AB641" s="71"/>
      <c r="AC641" s="71"/>
      <c r="AD641" s="71"/>
    </row>
    <row r="642">
      <c r="A642" s="71"/>
      <c r="B642" s="71"/>
      <c r="C642" s="71"/>
      <c r="D642" s="71"/>
      <c r="E642" s="71"/>
      <c r="F642" s="71"/>
      <c r="G642" s="71"/>
      <c r="H642" s="71"/>
      <c r="I642" s="71"/>
      <c r="J642" s="71"/>
      <c r="K642" s="71"/>
      <c r="L642" s="71"/>
      <c r="M642" s="71"/>
      <c r="N642" s="71"/>
      <c r="O642" s="71"/>
      <c r="P642" s="71"/>
      <c r="Q642" s="71"/>
      <c r="R642" s="71"/>
      <c r="S642" s="71"/>
      <c r="T642" s="71"/>
      <c r="U642" s="71"/>
      <c r="V642" s="71"/>
      <c r="W642" s="71"/>
      <c r="X642" s="71"/>
      <c r="Y642" s="71"/>
      <c r="Z642" s="71"/>
      <c r="AA642" s="71"/>
      <c r="AB642" s="71"/>
      <c r="AC642" s="71"/>
      <c r="AD642" s="71"/>
    </row>
    <row r="643">
      <c r="A643" s="71"/>
      <c r="B643" s="71"/>
      <c r="C643" s="71"/>
      <c r="D643" s="71"/>
      <c r="E643" s="71"/>
      <c r="F643" s="71"/>
      <c r="G643" s="71"/>
      <c r="H643" s="71"/>
      <c r="I643" s="71"/>
      <c r="J643" s="71"/>
      <c r="K643" s="71"/>
      <c r="L643" s="71"/>
      <c r="M643" s="71"/>
      <c r="N643" s="71"/>
      <c r="O643" s="71"/>
      <c r="P643" s="71"/>
      <c r="Q643" s="71"/>
      <c r="R643" s="71"/>
      <c r="S643" s="71"/>
      <c r="T643" s="71"/>
      <c r="U643" s="71"/>
      <c r="V643" s="71"/>
      <c r="W643" s="71"/>
      <c r="X643" s="71"/>
      <c r="Y643" s="71"/>
      <c r="Z643" s="71"/>
      <c r="AA643" s="71"/>
      <c r="AB643" s="71"/>
      <c r="AC643" s="71"/>
      <c r="AD643" s="71"/>
    </row>
    <row r="644">
      <c r="A644" s="71"/>
      <c r="B644" s="71"/>
      <c r="C644" s="71"/>
      <c r="D644" s="71"/>
      <c r="E644" s="71"/>
      <c r="F644" s="71"/>
      <c r="G644" s="71"/>
      <c r="H644" s="71"/>
      <c r="I644" s="71"/>
      <c r="J644" s="71"/>
      <c r="K644" s="71"/>
      <c r="L644" s="71"/>
      <c r="M644" s="71"/>
      <c r="N644" s="71"/>
      <c r="O644" s="71"/>
      <c r="P644" s="71"/>
      <c r="Q644" s="71"/>
      <c r="R644" s="71"/>
      <c r="S644" s="71"/>
      <c r="T644" s="71"/>
      <c r="U644" s="71"/>
      <c r="V644" s="71"/>
      <c r="W644" s="71"/>
      <c r="X644" s="71"/>
      <c r="Y644" s="71"/>
      <c r="Z644" s="71"/>
      <c r="AA644" s="71"/>
      <c r="AB644" s="71"/>
      <c r="AC644" s="71"/>
      <c r="AD644" s="71"/>
    </row>
    <row r="645">
      <c r="A645" s="71"/>
      <c r="B645" s="71"/>
      <c r="C645" s="71"/>
      <c r="D645" s="71"/>
      <c r="E645" s="71"/>
      <c r="F645" s="71"/>
      <c r="G645" s="71"/>
      <c r="H645" s="71"/>
      <c r="I645" s="71"/>
      <c r="J645" s="71"/>
      <c r="K645" s="71"/>
      <c r="L645" s="71"/>
      <c r="M645" s="71"/>
      <c r="N645" s="71"/>
      <c r="O645" s="71"/>
      <c r="P645" s="71"/>
      <c r="Q645" s="71"/>
      <c r="R645" s="71"/>
      <c r="S645" s="71"/>
      <c r="T645" s="71"/>
      <c r="U645" s="71"/>
      <c r="V645" s="71"/>
      <c r="W645" s="71"/>
      <c r="X645" s="71"/>
      <c r="Y645" s="71"/>
      <c r="Z645" s="71"/>
      <c r="AA645" s="71"/>
      <c r="AB645" s="71"/>
      <c r="AC645" s="71"/>
      <c r="AD645" s="71"/>
    </row>
    <row r="646">
      <c r="A646" s="71"/>
      <c r="B646" s="71"/>
      <c r="C646" s="71"/>
      <c r="D646" s="71"/>
      <c r="E646" s="71"/>
      <c r="F646" s="71"/>
      <c r="G646" s="71"/>
      <c r="H646" s="71"/>
      <c r="I646" s="71"/>
      <c r="J646" s="71"/>
      <c r="K646" s="71"/>
      <c r="L646" s="71"/>
      <c r="M646" s="71"/>
      <c r="N646" s="71"/>
      <c r="O646" s="71"/>
      <c r="P646" s="71"/>
      <c r="Q646" s="71"/>
      <c r="R646" s="71"/>
      <c r="S646" s="71"/>
      <c r="T646" s="71"/>
      <c r="U646" s="71"/>
      <c r="V646" s="71"/>
      <c r="W646" s="71"/>
      <c r="X646" s="71"/>
      <c r="Y646" s="71"/>
      <c r="Z646" s="71"/>
      <c r="AA646" s="71"/>
      <c r="AB646" s="71"/>
      <c r="AC646" s="71"/>
      <c r="AD646" s="71"/>
    </row>
    <row r="647">
      <c r="A647" s="71"/>
      <c r="B647" s="71"/>
      <c r="C647" s="71"/>
      <c r="D647" s="71"/>
      <c r="E647" s="71"/>
      <c r="F647" s="71"/>
      <c r="G647" s="71"/>
      <c r="H647" s="71"/>
      <c r="I647" s="71"/>
      <c r="J647" s="71"/>
      <c r="K647" s="71"/>
      <c r="L647" s="71"/>
      <c r="M647" s="71"/>
      <c r="N647" s="71"/>
      <c r="O647" s="71"/>
      <c r="P647" s="71"/>
      <c r="Q647" s="71"/>
      <c r="R647" s="71"/>
      <c r="S647" s="71"/>
      <c r="T647" s="71"/>
      <c r="U647" s="71"/>
      <c r="V647" s="71"/>
      <c r="W647" s="71"/>
      <c r="X647" s="71"/>
      <c r="Y647" s="71"/>
      <c r="Z647" s="71"/>
      <c r="AA647" s="71"/>
      <c r="AB647" s="71"/>
      <c r="AC647" s="71"/>
      <c r="AD647" s="71"/>
    </row>
    <row r="648">
      <c r="A648" s="71"/>
      <c r="B648" s="71"/>
      <c r="C648" s="71"/>
      <c r="D648" s="71"/>
      <c r="E648" s="71"/>
      <c r="F648" s="71"/>
      <c r="G648" s="71"/>
      <c r="H648" s="71"/>
      <c r="I648" s="71"/>
      <c r="J648" s="71"/>
      <c r="K648" s="71"/>
      <c r="L648" s="71"/>
      <c r="M648" s="71"/>
      <c r="N648" s="71"/>
      <c r="O648" s="71"/>
      <c r="P648" s="71"/>
      <c r="Q648" s="71"/>
      <c r="R648" s="71"/>
      <c r="S648" s="71"/>
      <c r="T648" s="71"/>
      <c r="U648" s="71"/>
      <c r="V648" s="71"/>
      <c r="W648" s="71"/>
      <c r="X648" s="71"/>
      <c r="Y648" s="71"/>
      <c r="Z648" s="71"/>
      <c r="AA648" s="71"/>
      <c r="AB648" s="71"/>
      <c r="AC648" s="71"/>
      <c r="AD648" s="71"/>
    </row>
    <row r="649">
      <c r="A649" s="71"/>
      <c r="B649" s="71"/>
      <c r="C649" s="71"/>
      <c r="D649" s="71"/>
      <c r="E649" s="71"/>
      <c r="F649" s="71"/>
      <c r="G649" s="71"/>
      <c r="H649" s="71"/>
      <c r="I649" s="71"/>
      <c r="J649" s="71"/>
      <c r="K649" s="71"/>
      <c r="L649" s="71"/>
      <c r="M649" s="71"/>
      <c r="N649" s="71"/>
      <c r="O649" s="71"/>
      <c r="P649" s="71"/>
      <c r="Q649" s="71"/>
      <c r="R649" s="71"/>
      <c r="S649" s="71"/>
      <c r="T649" s="71"/>
      <c r="U649" s="71"/>
      <c r="V649" s="71"/>
      <c r="W649" s="71"/>
      <c r="X649" s="71"/>
      <c r="Y649" s="71"/>
      <c r="Z649" s="71"/>
      <c r="AA649" s="71"/>
      <c r="AB649" s="71"/>
      <c r="AC649" s="71"/>
      <c r="AD649" s="71"/>
    </row>
    <row r="650">
      <c r="A650" s="71"/>
      <c r="B650" s="71"/>
      <c r="C650" s="71"/>
      <c r="D650" s="71"/>
      <c r="E650" s="71"/>
      <c r="F650" s="71"/>
      <c r="G650" s="71"/>
      <c r="H650" s="71"/>
      <c r="I650" s="71"/>
      <c r="J650" s="71"/>
      <c r="K650" s="71"/>
      <c r="L650" s="71"/>
      <c r="M650" s="71"/>
      <c r="N650" s="71"/>
      <c r="O650" s="71"/>
      <c r="P650" s="71"/>
      <c r="Q650" s="71"/>
      <c r="R650" s="71"/>
      <c r="S650" s="71"/>
      <c r="T650" s="71"/>
      <c r="U650" s="71"/>
      <c r="V650" s="71"/>
      <c r="W650" s="71"/>
      <c r="X650" s="71"/>
      <c r="Y650" s="71"/>
      <c r="Z650" s="71"/>
      <c r="AA650" s="71"/>
      <c r="AB650" s="71"/>
      <c r="AC650" s="71"/>
      <c r="AD650" s="71"/>
    </row>
    <row r="651">
      <c r="A651" s="71"/>
      <c r="B651" s="71"/>
      <c r="C651" s="71"/>
      <c r="D651" s="71"/>
      <c r="E651" s="71"/>
      <c r="F651" s="71"/>
      <c r="G651" s="71"/>
      <c r="H651" s="71"/>
      <c r="I651" s="71"/>
      <c r="J651" s="71"/>
      <c r="K651" s="71"/>
      <c r="L651" s="71"/>
      <c r="M651" s="71"/>
      <c r="N651" s="71"/>
      <c r="O651" s="71"/>
      <c r="P651" s="71"/>
      <c r="Q651" s="71"/>
      <c r="R651" s="71"/>
      <c r="S651" s="71"/>
      <c r="T651" s="71"/>
      <c r="U651" s="71"/>
      <c r="V651" s="71"/>
      <c r="W651" s="71"/>
      <c r="X651" s="71"/>
      <c r="Y651" s="71"/>
      <c r="Z651" s="71"/>
      <c r="AA651" s="71"/>
      <c r="AB651" s="71"/>
      <c r="AC651" s="71"/>
      <c r="AD651" s="71"/>
    </row>
    <row r="652">
      <c r="A652" s="71"/>
      <c r="B652" s="71"/>
      <c r="C652" s="71"/>
      <c r="D652" s="71"/>
      <c r="E652" s="71"/>
      <c r="F652" s="71"/>
      <c r="G652" s="71"/>
      <c r="H652" s="71"/>
      <c r="I652" s="71"/>
      <c r="J652" s="71"/>
      <c r="K652" s="71"/>
      <c r="L652" s="71"/>
      <c r="M652" s="71"/>
      <c r="N652" s="71"/>
      <c r="O652" s="71"/>
      <c r="P652" s="71"/>
      <c r="Q652" s="71"/>
      <c r="R652" s="71"/>
      <c r="S652" s="71"/>
      <c r="T652" s="71"/>
      <c r="U652" s="71"/>
      <c r="V652" s="71"/>
      <c r="W652" s="71"/>
      <c r="X652" s="71"/>
      <c r="Y652" s="71"/>
      <c r="Z652" s="71"/>
      <c r="AA652" s="71"/>
      <c r="AB652" s="71"/>
      <c r="AC652" s="71"/>
      <c r="AD652" s="71"/>
    </row>
    <row r="653">
      <c r="A653" s="71"/>
      <c r="B653" s="71"/>
      <c r="C653" s="71"/>
      <c r="D653" s="71"/>
      <c r="E653" s="71"/>
      <c r="F653" s="71"/>
      <c r="G653" s="71"/>
      <c r="H653" s="71"/>
      <c r="I653" s="71"/>
      <c r="J653" s="71"/>
      <c r="K653" s="71"/>
      <c r="L653" s="71"/>
      <c r="M653" s="71"/>
      <c r="N653" s="71"/>
      <c r="O653" s="71"/>
      <c r="P653" s="71"/>
      <c r="Q653" s="71"/>
      <c r="R653" s="71"/>
      <c r="S653" s="71"/>
      <c r="T653" s="71"/>
      <c r="U653" s="71"/>
      <c r="V653" s="71"/>
      <c r="W653" s="71"/>
      <c r="X653" s="71"/>
      <c r="Y653" s="71"/>
      <c r="Z653" s="71"/>
      <c r="AA653" s="71"/>
      <c r="AB653" s="71"/>
      <c r="AC653" s="71"/>
      <c r="AD653" s="71"/>
    </row>
    <row r="654">
      <c r="A654" s="71"/>
      <c r="B654" s="71"/>
      <c r="C654" s="71"/>
      <c r="D654" s="71"/>
      <c r="E654" s="71"/>
      <c r="F654" s="71"/>
      <c r="G654" s="71"/>
      <c r="H654" s="71"/>
      <c r="I654" s="71"/>
      <c r="J654" s="71"/>
      <c r="K654" s="71"/>
      <c r="L654" s="71"/>
      <c r="M654" s="71"/>
      <c r="N654" s="71"/>
      <c r="O654" s="71"/>
      <c r="P654" s="71"/>
      <c r="Q654" s="71"/>
      <c r="R654" s="71"/>
      <c r="S654" s="71"/>
      <c r="T654" s="71"/>
      <c r="U654" s="71"/>
      <c r="V654" s="71"/>
      <c r="W654" s="71"/>
      <c r="X654" s="71"/>
      <c r="Y654" s="71"/>
      <c r="Z654" s="71"/>
      <c r="AA654" s="71"/>
      <c r="AB654" s="71"/>
      <c r="AC654" s="71"/>
      <c r="AD654" s="71"/>
    </row>
    <row r="655">
      <c r="A655" s="71"/>
      <c r="B655" s="71"/>
      <c r="C655" s="71"/>
      <c r="D655" s="71"/>
      <c r="E655" s="71"/>
      <c r="F655" s="71"/>
      <c r="G655" s="71"/>
      <c r="H655" s="71"/>
      <c r="I655" s="71"/>
      <c r="J655" s="71"/>
      <c r="K655" s="71"/>
      <c r="L655" s="71"/>
      <c r="M655" s="71"/>
      <c r="N655" s="71"/>
      <c r="O655" s="71"/>
      <c r="P655" s="71"/>
      <c r="Q655" s="71"/>
      <c r="R655" s="71"/>
      <c r="S655" s="71"/>
      <c r="T655" s="71"/>
      <c r="U655" s="71"/>
      <c r="V655" s="71"/>
      <c r="W655" s="71"/>
      <c r="X655" s="71"/>
      <c r="Y655" s="71"/>
      <c r="Z655" s="71"/>
      <c r="AA655" s="71"/>
      <c r="AB655" s="71"/>
      <c r="AC655" s="71"/>
      <c r="AD655" s="71"/>
    </row>
    <row r="656">
      <c r="A656" s="71"/>
      <c r="B656" s="71"/>
      <c r="C656" s="71"/>
      <c r="D656" s="71"/>
      <c r="E656" s="71"/>
      <c r="F656" s="71"/>
      <c r="G656" s="71"/>
      <c r="H656" s="71"/>
      <c r="I656" s="71"/>
      <c r="J656" s="71"/>
      <c r="K656" s="71"/>
      <c r="L656" s="71"/>
      <c r="M656" s="71"/>
      <c r="N656" s="71"/>
      <c r="O656" s="71"/>
      <c r="P656" s="71"/>
      <c r="Q656" s="71"/>
      <c r="R656" s="71"/>
      <c r="S656" s="71"/>
      <c r="T656" s="71"/>
      <c r="U656" s="71"/>
      <c r="V656" s="71"/>
      <c r="W656" s="71"/>
      <c r="X656" s="71"/>
      <c r="Y656" s="71"/>
      <c r="Z656" s="71"/>
      <c r="AA656" s="71"/>
      <c r="AB656" s="71"/>
      <c r="AC656" s="71"/>
      <c r="AD656" s="71"/>
    </row>
    <row r="657">
      <c r="A657" s="71"/>
      <c r="B657" s="71"/>
      <c r="C657" s="71"/>
      <c r="D657" s="71"/>
      <c r="E657" s="71"/>
      <c r="F657" s="71"/>
      <c r="G657" s="71"/>
      <c r="H657" s="71"/>
      <c r="I657" s="71"/>
      <c r="J657" s="71"/>
      <c r="K657" s="71"/>
      <c r="L657" s="71"/>
      <c r="M657" s="71"/>
      <c r="N657" s="71"/>
      <c r="O657" s="71"/>
      <c r="P657" s="71"/>
      <c r="Q657" s="71"/>
      <c r="R657" s="71"/>
      <c r="S657" s="71"/>
      <c r="T657" s="71"/>
      <c r="U657" s="71"/>
      <c r="V657" s="71"/>
      <c r="W657" s="71"/>
      <c r="X657" s="71"/>
      <c r="Y657" s="71"/>
      <c r="Z657" s="71"/>
      <c r="AA657" s="71"/>
      <c r="AB657" s="71"/>
      <c r="AC657" s="71"/>
      <c r="AD657" s="71"/>
    </row>
    <row r="658">
      <c r="A658" s="71"/>
      <c r="B658" s="71"/>
      <c r="C658" s="71"/>
      <c r="D658" s="71"/>
      <c r="E658" s="71"/>
      <c r="F658" s="71"/>
      <c r="G658" s="71"/>
      <c r="H658" s="71"/>
      <c r="I658" s="71"/>
      <c r="J658" s="71"/>
      <c r="K658" s="71"/>
      <c r="L658" s="71"/>
      <c r="M658" s="71"/>
      <c r="N658" s="71"/>
      <c r="O658" s="71"/>
      <c r="P658" s="71"/>
      <c r="Q658" s="71"/>
      <c r="R658" s="71"/>
      <c r="S658" s="71"/>
      <c r="T658" s="71"/>
      <c r="U658" s="71"/>
      <c r="V658" s="71"/>
      <c r="W658" s="71"/>
      <c r="X658" s="71"/>
      <c r="Y658" s="71"/>
      <c r="Z658" s="71"/>
      <c r="AA658" s="71"/>
      <c r="AB658" s="71"/>
      <c r="AC658" s="71"/>
      <c r="AD658" s="71"/>
    </row>
    <row r="659">
      <c r="A659" s="71"/>
      <c r="B659" s="71"/>
      <c r="C659" s="71"/>
      <c r="D659" s="71"/>
      <c r="E659" s="71"/>
      <c r="F659" s="71"/>
      <c r="G659" s="71"/>
      <c r="H659" s="71"/>
      <c r="I659" s="71"/>
      <c r="J659" s="71"/>
      <c r="K659" s="71"/>
      <c r="L659" s="71"/>
      <c r="M659" s="71"/>
      <c r="N659" s="71"/>
      <c r="O659" s="71"/>
      <c r="P659" s="71"/>
      <c r="Q659" s="71"/>
      <c r="R659" s="71"/>
      <c r="S659" s="71"/>
      <c r="T659" s="71"/>
      <c r="U659" s="71"/>
      <c r="V659" s="71"/>
      <c r="W659" s="71"/>
      <c r="X659" s="71"/>
      <c r="Y659" s="71"/>
      <c r="Z659" s="71"/>
      <c r="AA659" s="71"/>
      <c r="AB659" s="71"/>
      <c r="AC659" s="71"/>
      <c r="AD659" s="71"/>
    </row>
    <row r="660">
      <c r="A660" s="71"/>
      <c r="B660" s="71"/>
      <c r="C660" s="71"/>
      <c r="D660" s="71"/>
      <c r="E660" s="71"/>
      <c r="F660" s="71"/>
      <c r="G660" s="71"/>
      <c r="H660" s="71"/>
      <c r="I660" s="71"/>
      <c r="J660" s="71"/>
      <c r="K660" s="71"/>
      <c r="L660" s="71"/>
      <c r="M660" s="71"/>
      <c r="N660" s="71"/>
      <c r="O660" s="71"/>
      <c r="P660" s="71"/>
      <c r="Q660" s="71"/>
      <c r="R660" s="71"/>
      <c r="S660" s="71"/>
      <c r="T660" s="71"/>
      <c r="U660" s="71"/>
      <c r="V660" s="71"/>
      <c r="W660" s="71"/>
      <c r="X660" s="71"/>
      <c r="Y660" s="71"/>
      <c r="Z660" s="71"/>
      <c r="AA660" s="71"/>
      <c r="AB660" s="71"/>
      <c r="AC660" s="71"/>
      <c r="AD660" s="71"/>
    </row>
    <row r="661">
      <c r="A661" s="71"/>
      <c r="B661" s="71"/>
      <c r="C661" s="71"/>
      <c r="D661" s="71"/>
      <c r="E661" s="71"/>
      <c r="F661" s="71"/>
      <c r="G661" s="71"/>
      <c r="H661" s="71"/>
      <c r="I661" s="71"/>
      <c r="J661" s="71"/>
      <c r="K661" s="71"/>
      <c r="L661" s="71"/>
      <c r="M661" s="71"/>
      <c r="N661" s="71"/>
      <c r="O661" s="71"/>
      <c r="P661" s="71"/>
      <c r="Q661" s="71"/>
      <c r="R661" s="71"/>
      <c r="S661" s="71"/>
      <c r="T661" s="71"/>
      <c r="U661" s="71"/>
      <c r="V661" s="71"/>
      <c r="W661" s="71"/>
      <c r="X661" s="71"/>
      <c r="Y661" s="71"/>
      <c r="Z661" s="71"/>
      <c r="AA661" s="71"/>
      <c r="AB661" s="71"/>
      <c r="AC661" s="71"/>
      <c r="AD661" s="71"/>
    </row>
    <row r="662">
      <c r="A662" s="71"/>
      <c r="B662" s="71"/>
      <c r="C662" s="71"/>
      <c r="D662" s="71"/>
      <c r="E662" s="71"/>
      <c r="F662" s="71"/>
      <c r="G662" s="71"/>
      <c r="H662" s="71"/>
      <c r="I662" s="71"/>
      <c r="J662" s="71"/>
      <c r="K662" s="71"/>
      <c r="L662" s="71"/>
      <c r="M662" s="71"/>
      <c r="N662" s="71"/>
      <c r="O662" s="71"/>
      <c r="P662" s="71"/>
      <c r="Q662" s="71"/>
      <c r="R662" s="71"/>
      <c r="S662" s="71"/>
      <c r="T662" s="71"/>
      <c r="U662" s="71"/>
      <c r="V662" s="71"/>
      <c r="W662" s="71"/>
      <c r="X662" s="71"/>
      <c r="Y662" s="71"/>
      <c r="Z662" s="71"/>
      <c r="AA662" s="71"/>
      <c r="AB662" s="71"/>
      <c r="AC662" s="71"/>
      <c r="AD662" s="71"/>
    </row>
    <row r="663">
      <c r="A663" s="71"/>
      <c r="B663" s="71"/>
      <c r="C663" s="71"/>
      <c r="D663" s="71"/>
      <c r="E663" s="71"/>
      <c r="F663" s="71"/>
      <c r="G663" s="71"/>
      <c r="H663" s="71"/>
      <c r="I663" s="71"/>
      <c r="J663" s="71"/>
      <c r="K663" s="71"/>
      <c r="L663" s="71"/>
      <c r="M663" s="71"/>
      <c r="N663" s="71"/>
      <c r="O663" s="71"/>
      <c r="P663" s="71"/>
      <c r="Q663" s="71"/>
      <c r="R663" s="71"/>
      <c r="S663" s="71"/>
      <c r="T663" s="71"/>
      <c r="U663" s="71"/>
      <c r="V663" s="71"/>
      <c r="W663" s="71"/>
      <c r="X663" s="71"/>
      <c r="Y663" s="71"/>
      <c r="Z663" s="71"/>
      <c r="AA663" s="71"/>
      <c r="AB663" s="71"/>
      <c r="AC663" s="71"/>
      <c r="AD663" s="71"/>
    </row>
    <row r="664">
      <c r="A664" s="71"/>
      <c r="B664" s="71"/>
      <c r="C664" s="71"/>
      <c r="D664" s="71"/>
      <c r="E664" s="71"/>
      <c r="F664" s="71"/>
      <c r="G664" s="71"/>
      <c r="H664" s="71"/>
      <c r="I664" s="71"/>
      <c r="J664" s="71"/>
      <c r="K664" s="71"/>
      <c r="L664" s="71"/>
      <c r="M664" s="71"/>
      <c r="N664" s="71"/>
      <c r="O664" s="71"/>
      <c r="P664" s="71"/>
      <c r="Q664" s="71"/>
      <c r="R664" s="71"/>
      <c r="S664" s="71"/>
      <c r="T664" s="71"/>
      <c r="U664" s="71"/>
      <c r="V664" s="71"/>
      <c r="W664" s="71"/>
      <c r="X664" s="71"/>
      <c r="Y664" s="71"/>
      <c r="Z664" s="71"/>
      <c r="AA664" s="71"/>
      <c r="AB664" s="71"/>
      <c r="AC664" s="71"/>
      <c r="AD664" s="71"/>
    </row>
    <row r="665">
      <c r="A665" s="71"/>
      <c r="B665" s="71"/>
      <c r="C665" s="71"/>
      <c r="D665" s="71"/>
      <c r="E665" s="71"/>
      <c r="F665" s="71"/>
      <c r="G665" s="71"/>
      <c r="H665" s="71"/>
      <c r="I665" s="71"/>
      <c r="J665" s="71"/>
      <c r="K665" s="71"/>
      <c r="L665" s="71"/>
      <c r="M665" s="71"/>
      <c r="N665" s="71"/>
      <c r="O665" s="71"/>
      <c r="P665" s="71"/>
      <c r="Q665" s="71"/>
      <c r="R665" s="71"/>
      <c r="S665" s="71"/>
      <c r="T665" s="71"/>
      <c r="U665" s="71"/>
      <c r="V665" s="71"/>
      <c r="W665" s="71"/>
      <c r="X665" s="71"/>
      <c r="Y665" s="71"/>
      <c r="Z665" s="71"/>
      <c r="AA665" s="71"/>
      <c r="AB665" s="71"/>
      <c r="AC665" s="71"/>
      <c r="AD665" s="71"/>
    </row>
    <row r="666">
      <c r="A666" s="71"/>
      <c r="B666" s="71"/>
      <c r="C666" s="71"/>
      <c r="D666" s="71"/>
      <c r="E666" s="71"/>
      <c r="F666" s="71"/>
      <c r="G666" s="71"/>
      <c r="H666" s="71"/>
      <c r="I666" s="71"/>
      <c r="J666" s="71"/>
      <c r="K666" s="71"/>
      <c r="L666" s="71"/>
      <c r="M666" s="71"/>
      <c r="N666" s="71"/>
      <c r="O666" s="71"/>
      <c r="P666" s="71"/>
      <c r="Q666" s="71"/>
      <c r="R666" s="71"/>
      <c r="S666" s="71"/>
      <c r="T666" s="71"/>
      <c r="U666" s="71"/>
      <c r="V666" s="71"/>
      <c r="W666" s="71"/>
      <c r="X666" s="71"/>
      <c r="Y666" s="71"/>
      <c r="Z666" s="71"/>
      <c r="AA666" s="71"/>
      <c r="AB666" s="71"/>
      <c r="AC666" s="71"/>
      <c r="AD666" s="71"/>
    </row>
    <row r="667">
      <c r="A667" s="71"/>
      <c r="B667" s="71"/>
      <c r="C667" s="71"/>
      <c r="D667" s="71"/>
      <c r="E667" s="71"/>
      <c r="F667" s="71"/>
      <c r="G667" s="71"/>
      <c r="H667" s="71"/>
      <c r="I667" s="71"/>
      <c r="J667" s="71"/>
      <c r="K667" s="71"/>
      <c r="L667" s="71"/>
      <c r="M667" s="71"/>
      <c r="N667" s="71"/>
      <c r="O667" s="71"/>
      <c r="P667" s="71"/>
      <c r="Q667" s="71"/>
      <c r="R667" s="71"/>
      <c r="S667" s="71"/>
      <c r="T667" s="71"/>
      <c r="U667" s="71"/>
      <c r="V667" s="71"/>
      <c r="W667" s="71"/>
      <c r="X667" s="71"/>
      <c r="Y667" s="71"/>
      <c r="Z667" s="71"/>
      <c r="AA667" s="71"/>
      <c r="AB667" s="71"/>
      <c r="AC667" s="71"/>
      <c r="AD667" s="71"/>
    </row>
    <row r="668">
      <c r="A668" s="71"/>
      <c r="B668" s="71"/>
      <c r="C668" s="71"/>
      <c r="D668" s="71"/>
      <c r="E668" s="71"/>
      <c r="F668" s="71"/>
      <c r="G668" s="71"/>
      <c r="H668" s="71"/>
      <c r="I668" s="71"/>
      <c r="J668" s="71"/>
      <c r="K668" s="71"/>
      <c r="L668" s="71"/>
      <c r="M668" s="71"/>
      <c r="N668" s="71"/>
      <c r="O668" s="71"/>
      <c r="P668" s="71"/>
      <c r="Q668" s="71"/>
      <c r="R668" s="71"/>
      <c r="S668" s="71"/>
      <c r="T668" s="71"/>
      <c r="U668" s="71"/>
      <c r="V668" s="71"/>
      <c r="W668" s="71"/>
      <c r="X668" s="71"/>
      <c r="Y668" s="71"/>
      <c r="Z668" s="71"/>
      <c r="AA668" s="71"/>
      <c r="AB668" s="71"/>
      <c r="AC668" s="71"/>
      <c r="AD668" s="71"/>
    </row>
    <row r="669">
      <c r="A669" s="71"/>
      <c r="B669" s="71"/>
      <c r="C669" s="71"/>
      <c r="D669" s="71"/>
      <c r="E669" s="71"/>
      <c r="F669" s="71"/>
      <c r="G669" s="71"/>
      <c r="H669" s="71"/>
      <c r="I669" s="71"/>
      <c r="J669" s="71"/>
      <c r="K669" s="71"/>
      <c r="L669" s="71"/>
      <c r="M669" s="71"/>
      <c r="N669" s="71"/>
      <c r="O669" s="71"/>
      <c r="P669" s="71"/>
      <c r="Q669" s="71"/>
      <c r="R669" s="71"/>
      <c r="S669" s="71"/>
      <c r="T669" s="71"/>
      <c r="U669" s="71"/>
      <c r="V669" s="71"/>
      <c r="W669" s="71"/>
      <c r="X669" s="71"/>
      <c r="Y669" s="71"/>
      <c r="Z669" s="71"/>
      <c r="AA669" s="71"/>
      <c r="AB669" s="71"/>
      <c r="AC669" s="71"/>
      <c r="AD669" s="71"/>
    </row>
    <row r="670">
      <c r="A670" s="71"/>
      <c r="B670" s="71"/>
      <c r="C670" s="71"/>
      <c r="D670" s="71"/>
      <c r="E670" s="71"/>
      <c r="F670" s="71"/>
      <c r="G670" s="71"/>
      <c r="H670" s="71"/>
      <c r="I670" s="71"/>
      <c r="J670" s="71"/>
      <c r="K670" s="71"/>
      <c r="L670" s="71"/>
      <c r="M670" s="71"/>
      <c r="N670" s="71"/>
      <c r="O670" s="71"/>
      <c r="P670" s="71"/>
      <c r="Q670" s="71"/>
      <c r="R670" s="71"/>
      <c r="S670" s="71"/>
      <c r="T670" s="71"/>
      <c r="U670" s="71"/>
      <c r="V670" s="71"/>
      <c r="W670" s="71"/>
      <c r="X670" s="71"/>
      <c r="Y670" s="71"/>
      <c r="Z670" s="71"/>
      <c r="AA670" s="71"/>
      <c r="AB670" s="71"/>
      <c r="AC670" s="71"/>
      <c r="AD670" s="71"/>
    </row>
    <row r="671">
      <c r="A671" s="71"/>
      <c r="B671" s="71"/>
      <c r="C671" s="71"/>
      <c r="D671" s="71"/>
      <c r="E671" s="71"/>
      <c r="F671" s="71"/>
      <c r="G671" s="71"/>
      <c r="H671" s="71"/>
      <c r="I671" s="71"/>
      <c r="J671" s="71"/>
      <c r="K671" s="71"/>
      <c r="L671" s="71"/>
      <c r="M671" s="71"/>
      <c r="N671" s="71"/>
      <c r="O671" s="71"/>
      <c r="P671" s="71"/>
      <c r="Q671" s="71"/>
      <c r="R671" s="71"/>
      <c r="S671" s="71"/>
      <c r="T671" s="71"/>
      <c r="U671" s="71"/>
      <c r="V671" s="71"/>
      <c r="W671" s="71"/>
      <c r="X671" s="71"/>
      <c r="Y671" s="71"/>
      <c r="Z671" s="71"/>
      <c r="AA671" s="71"/>
      <c r="AB671" s="71"/>
      <c r="AC671" s="71"/>
      <c r="AD671" s="71"/>
    </row>
    <row r="672">
      <c r="A672" s="71"/>
      <c r="B672" s="71"/>
      <c r="C672" s="71"/>
      <c r="D672" s="71"/>
      <c r="E672" s="71"/>
      <c r="F672" s="71"/>
      <c r="G672" s="71"/>
      <c r="H672" s="71"/>
      <c r="I672" s="71"/>
      <c r="J672" s="71"/>
      <c r="K672" s="71"/>
      <c r="L672" s="71"/>
      <c r="M672" s="71"/>
      <c r="N672" s="71"/>
      <c r="O672" s="71"/>
      <c r="P672" s="71"/>
      <c r="Q672" s="71"/>
      <c r="R672" s="71"/>
      <c r="S672" s="71"/>
      <c r="T672" s="71"/>
      <c r="U672" s="71"/>
      <c r="V672" s="71"/>
      <c r="W672" s="71"/>
      <c r="X672" s="71"/>
      <c r="Y672" s="71"/>
      <c r="Z672" s="71"/>
      <c r="AA672" s="71"/>
      <c r="AB672" s="71"/>
      <c r="AC672" s="71"/>
      <c r="AD672" s="71"/>
    </row>
    <row r="673">
      <c r="A673" s="71"/>
      <c r="B673" s="71"/>
      <c r="C673" s="71"/>
      <c r="D673" s="71"/>
      <c r="E673" s="71"/>
      <c r="F673" s="71"/>
      <c r="G673" s="71"/>
      <c r="H673" s="71"/>
      <c r="I673" s="71"/>
      <c r="J673" s="71"/>
      <c r="K673" s="71"/>
      <c r="L673" s="71"/>
      <c r="M673" s="71"/>
      <c r="N673" s="71"/>
      <c r="O673" s="71"/>
      <c r="P673" s="71"/>
      <c r="Q673" s="71"/>
      <c r="R673" s="71"/>
      <c r="S673" s="71"/>
      <c r="T673" s="71"/>
      <c r="U673" s="71"/>
      <c r="V673" s="71"/>
      <c r="W673" s="71"/>
      <c r="X673" s="71"/>
      <c r="Y673" s="71"/>
      <c r="Z673" s="71"/>
      <c r="AA673" s="71"/>
      <c r="AB673" s="71"/>
      <c r="AC673" s="71"/>
      <c r="AD673" s="71"/>
    </row>
    <row r="674">
      <c r="A674" s="71"/>
      <c r="B674" s="71"/>
      <c r="C674" s="71"/>
      <c r="D674" s="71"/>
      <c r="E674" s="71"/>
      <c r="F674" s="71"/>
      <c r="G674" s="71"/>
      <c r="H674" s="71"/>
      <c r="I674" s="71"/>
      <c r="J674" s="71"/>
      <c r="K674" s="71"/>
      <c r="L674" s="71"/>
      <c r="M674" s="71"/>
      <c r="N674" s="71"/>
      <c r="O674" s="71"/>
      <c r="P674" s="71"/>
      <c r="Q674" s="71"/>
      <c r="R674" s="71"/>
      <c r="S674" s="71"/>
      <c r="T674" s="71"/>
      <c r="U674" s="71"/>
      <c r="V674" s="71"/>
      <c r="W674" s="71"/>
      <c r="X674" s="71"/>
      <c r="Y674" s="71"/>
      <c r="Z674" s="71"/>
      <c r="AA674" s="71"/>
      <c r="AB674" s="71"/>
      <c r="AC674" s="71"/>
      <c r="AD674" s="71"/>
    </row>
    <row r="675">
      <c r="A675" s="71"/>
      <c r="B675" s="71"/>
      <c r="C675" s="71"/>
      <c r="D675" s="71"/>
      <c r="E675" s="71"/>
      <c r="F675" s="71"/>
      <c r="G675" s="71"/>
      <c r="H675" s="71"/>
      <c r="I675" s="71"/>
      <c r="J675" s="71"/>
      <c r="K675" s="71"/>
      <c r="L675" s="71"/>
      <c r="M675" s="71"/>
      <c r="N675" s="71"/>
      <c r="O675" s="71"/>
      <c r="P675" s="71"/>
      <c r="Q675" s="71"/>
      <c r="R675" s="71"/>
      <c r="S675" s="71"/>
      <c r="T675" s="71"/>
      <c r="U675" s="71"/>
      <c r="V675" s="71"/>
      <c r="W675" s="71"/>
      <c r="X675" s="71"/>
      <c r="Y675" s="71"/>
      <c r="Z675" s="71"/>
      <c r="AA675" s="71"/>
      <c r="AB675" s="71"/>
      <c r="AC675" s="71"/>
      <c r="AD675" s="71"/>
    </row>
    <row r="676">
      <c r="A676" s="71"/>
      <c r="B676" s="71"/>
      <c r="C676" s="71"/>
      <c r="D676" s="71"/>
      <c r="E676" s="71"/>
      <c r="F676" s="71"/>
      <c r="G676" s="71"/>
      <c r="H676" s="71"/>
      <c r="I676" s="71"/>
      <c r="J676" s="71"/>
      <c r="K676" s="71"/>
      <c r="L676" s="71"/>
      <c r="M676" s="71"/>
      <c r="N676" s="71"/>
      <c r="O676" s="71"/>
      <c r="P676" s="71"/>
      <c r="Q676" s="71"/>
      <c r="R676" s="71"/>
      <c r="S676" s="71"/>
      <c r="T676" s="71"/>
      <c r="U676" s="71"/>
      <c r="V676" s="71"/>
      <c r="W676" s="71"/>
      <c r="X676" s="71"/>
      <c r="Y676" s="71"/>
      <c r="Z676" s="71"/>
      <c r="AA676" s="71"/>
      <c r="AB676" s="71"/>
      <c r="AC676" s="71"/>
      <c r="AD676" s="71"/>
    </row>
    <row r="677">
      <c r="A677" s="71"/>
      <c r="B677" s="71"/>
      <c r="C677" s="71"/>
      <c r="D677" s="71"/>
      <c r="E677" s="71"/>
      <c r="F677" s="71"/>
      <c r="G677" s="71"/>
      <c r="H677" s="71"/>
      <c r="I677" s="71"/>
      <c r="J677" s="71"/>
      <c r="K677" s="71"/>
      <c r="L677" s="71"/>
      <c r="M677" s="71"/>
      <c r="N677" s="71"/>
      <c r="O677" s="71"/>
      <c r="P677" s="71"/>
      <c r="Q677" s="71"/>
      <c r="R677" s="71"/>
      <c r="S677" s="71"/>
      <c r="T677" s="71"/>
      <c r="U677" s="71"/>
      <c r="V677" s="71"/>
      <c r="W677" s="71"/>
      <c r="X677" s="71"/>
      <c r="Y677" s="71"/>
      <c r="Z677" s="71"/>
      <c r="AA677" s="71"/>
      <c r="AB677" s="71"/>
      <c r="AC677" s="71"/>
      <c r="AD677" s="71"/>
    </row>
    <row r="678">
      <c r="A678" s="71"/>
      <c r="B678" s="71"/>
      <c r="C678" s="71"/>
      <c r="D678" s="71"/>
      <c r="E678" s="71"/>
      <c r="F678" s="71"/>
      <c r="G678" s="71"/>
      <c r="H678" s="71"/>
      <c r="I678" s="71"/>
      <c r="J678" s="71"/>
      <c r="K678" s="71"/>
      <c r="L678" s="71"/>
      <c r="M678" s="71"/>
      <c r="N678" s="71"/>
      <c r="O678" s="71"/>
      <c r="P678" s="71"/>
      <c r="Q678" s="71"/>
      <c r="R678" s="71"/>
      <c r="S678" s="71"/>
      <c r="T678" s="71"/>
      <c r="U678" s="71"/>
      <c r="V678" s="71"/>
      <c r="W678" s="71"/>
      <c r="X678" s="71"/>
      <c r="Y678" s="71"/>
      <c r="Z678" s="71"/>
      <c r="AA678" s="71"/>
      <c r="AB678" s="71"/>
      <c r="AC678" s="71"/>
      <c r="AD678" s="71"/>
    </row>
    <row r="679">
      <c r="A679" s="71"/>
      <c r="B679" s="71"/>
      <c r="C679" s="71"/>
      <c r="D679" s="71"/>
      <c r="E679" s="71"/>
      <c r="F679" s="71"/>
      <c r="G679" s="71"/>
      <c r="H679" s="71"/>
      <c r="I679" s="71"/>
      <c r="J679" s="71"/>
      <c r="K679" s="71"/>
      <c r="L679" s="71"/>
      <c r="M679" s="71"/>
      <c r="N679" s="71"/>
      <c r="O679" s="71"/>
      <c r="P679" s="71"/>
      <c r="Q679" s="71"/>
      <c r="R679" s="71"/>
      <c r="S679" s="71"/>
      <c r="T679" s="71"/>
      <c r="U679" s="71"/>
      <c r="V679" s="71"/>
      <c r="W679" s="71"/>
      <c r="X679" s="71"/>
      <c r="Y679" s="71"/>
      <c r="Z679" s="71"/>
      <c r="AA679" s="71"/>
      <c r="AB679" s="71"/>
      <c r="AC679" s="71"/>
      <c r="AD679" s="71"/>
    </row>
    <row r="680">
      <c r="A680" s="71"/>
      <c r="B680" s="71"/>
      <c r="C680" s="71"/>
      <c r="D680" s="71"/>
      <c r="E680" s="71"/>
      <c r="F680" s="71"/>
      <c r="G680" s="71"/>
      <c r="H680" s="71"/>
      <c r="I680" s="71"/>
      <c r="J680" s="71"/>
      <c r="K680" s="71"/>
      <c r="L680" s="71"/>
      <c r="M680" s="71"/>
      <c r="N680" s="71"/>
      <c r="O680" s="71"/>
      <c r="P680" s="71"/>
      <c r="Q680" s="71"/>
      <c r="R680" s="71"/>
      <c r="S680" s="71"/>
      <c r="T680" s="71"/>
      <c r="U680" s="71"/>
      <c r="V680" s="71"/>
      <c r="W680" s="71"/>
      <c r="X680" s="71"/>
      <c r="Y680" s="71"/>
      <c r="Z680" s="71"/>
      <c r="AA680" s="71"/>
      <c r="AB680" s="71"/>
      <c r="AC680" s="71"/>
      <c r="AD680" s="71"/>
    </row>
    <row r="681">
      <c r="A681" s="71"/>
      <c r="B681" s="71"/>
      <c r="C681" s="71"/>
      <c r="D681" s="71"/>
      <c r="E681" s="71"/>
      <c r="F681" s="71"/>
      <c r="G681" s="71"/>
      <c r="H681" s="71"/>
      <c r="I681" s="71"/>
      <c r="J681" s="71"/>
      <c r="K681" s="71"/>
      <c r="L681" s="71"/>
      <c r="M681" s="71"/>
      <c r="N681" s="71"/>
      <c r="O681" s="71"/>
      <c r="P681" s="71"/>
      <c r="Q681" s="71"/>
      <c r="R681" s="71"/>
      <c r="S681" s="71"/>
      <c r="T681" s="71"/>
      <c r="U681" s="71"/>
      <c r="V681" s="71"/>
      <c r="W681" s="71"/>
      <c r="X681" s="71"/>
      <c r="Y681" s="71"/>
      <c r="Z681" s="71"/>
      <c r="AA681" s="71"/>
      <c r="AB681" s="71"/>
      <c r="AC681" s="71"/>
      <c r="AD681" s="71"/>
    </row>
    <row r="682">
      <c r="A682" s="71"/>
      <c r="B682" s="71"/>
      <c r="C682" s="71"/>
      <c r="D682" s="71"/>
      <c r="E682" s="71"/>
      <c r="F682" s="71"/>
      <c r="G682" s="71"/>
      <c r="H682" s="71"/>
      <c r="I682" s="71"/>
      <c r="J682" s="71"/>
      <c r="K682" s="71"/>
      <c r="L682" s="71"/>
      <c r="M682" s="71"/>
      <c r="N682" s="71"/>
      <c r="O682" s="71"/>
      <c r="P682" s="71"/>
      <c r="Q682" s="71"/>
      <c r="R682" s="71"/>
      <c r="S682" s="71"/>
      <c r="T682" s="71"/>
      <c r="U682" s="71"/>
      <c r="V682" s="71"/>
      <c r="W682" s="71"/>
      <c r="X682" s="71"/>
      <c r="Y682" s="71"/>
      <c r="Z682" s="71"/>
      <c r="AA682" s="71"/>
      <c r="AB682" s="71"/>
      <c r="AC682" s="71"/>
      <c r="AD682" s="71"/>
    </row>
    <row r="683">
      <c r="A683" s="71"/>
      <c r="B683" s="71"/>
      <c r="C683" s="71"/>
      <c r="D683" s="71"/>
      <c r="E683" s="71"/>
      <c r="F683" s="71"/>
      <c r="G683" s="71"/>
      <c r="H683" s="71"/>
      <c r="I683" s="71"/>
      <c r="J683" s="71"/>
      <c r="K683" s="71"/>
      <c r="L683" s="71"/>
      <c r="M683" s="71"/>
      <c r="N683" s="71"/>
      <c r="O683" s="71"/>
      <c r="P683" s="71"/>
      <c r="Q683" s="71"/>
      <c r="R683" s="71"/>
      <c r="S683" s="71"/>
      <c r="T683" s="71"/>
      <c r="U683" s="71"/>
      <c r="V683" s="71"/>
      <c r="W683" s="71"/>
      <c r="X683" s="71"/>
      <c r="Y683" s="71"/>
      <c r="Z683" s="71"/>
      <c r="AA683" s="71"/>
      <c r="AB683" s="71"/>
      <c r="AC683" s="71"/>
      <c r="AD683" s="71"/>
    </row>
    <row r="684">
      <c r="A684" s="71"/>
      <c r="B684" s="71"/>
      <c r="C684" s="71"/>
      <c r="D684" s="71"/>
      <c r="E684" s="71"/>
      <c r="F684" s="71"/>
      <c r="G684" s="71"/>
      <c r="H684" s="71"/>
      <c r="I684" s="71"/>
      <c r="J684" s="71"/>
      <c r="K684" s="71"/>
      <c r="L684" s="71"/>
      <c r="M684" s="71"/>
      <c r="N684" s="71"/>
      <c r="O684" s="71"/>
      <c r="P684" s="71"/>
      <c r="Q684" s="71"/>
      <c r="R684" s="71"/>
      <c r="S684" s="71"/>
      <c r="T684" s="71"/>
      <c r="U684" s="71"/>
      <c r="V684" s="71"/>
      <c r="W684" s="71"/>
      <c r="X684" s="71"/>
      <c r="Y684" s="71"/>
      <c r="Z684" s="71"/>
      <c r="AA684" s="71"/>
      <c r="AB684" s="71"/>
      <c r="AC684" s="71"/>
      <c r="AD684" s="71"/>
    </row>
    <row r="685">
      <c r="A685" s="71"/>
      <c r="B685" s="71"/>
      <c r="C685" s="71"/>
      <c r="D685" s="71"/>
      <c r="E685" s="71"/>
      <c r="F685" s="71"/>
      <c r="G685" s="71"/>
      <c r="H685" s="71"/>
      <c r="I685" s="71"/>
      <c r="J685" s="71"/>
      <c r="K685" s="71"/>
      <c r="L685" s="71"/>
      <c r="M685" s="71"/>
      <c r="N685" s="71"/>
      <c r="O685" s="71"/>
      <c r="P685" s="71"/>
      <c r="Q685" s="71"/>
      <c r="R685" s="71"/>
      <c r="S685" s="71"/>
      <c r="T685" s="71"/>
      <c r="U685" s="71"/>
      <c r="V685" s="71"/>
      <c r="W685" s="71"/>
      <c r="X685" s="71"/>
      <c r="Y685" s="71"/>
      <c r="Z685" s="71"/>
      <c r="AA685" s="71"/>
      <c r="AB685" s="71"/>
      <c r="AC685" s="71"/>
      <c r="AD685" s="71"/>
    </row>
    <row r="686">
      <c r="A686" s="71"/>
      <c r="B686" s="71"/>
      <c r="C686" s="71"/>
      <c r="D686" s="71"/>
      <c r="E686" s="71"/>
      <c r="F686" s="71"/>
      <c r="G686" s="71"/>
      <c r="H686" s="71"/>
      <c r="I686" s="71"/>
      <c r="J686" s="71"/>
      <c r="K686" s="71"/>
      <c r="L686" s="71"/>
      <c r="M686" s="71"/>
      <c r="N686" s="71"/>
      <c r="O686" s="71"/>
      <c r="P686" s="71"/>
      <c r="Q686" s="71"/>
      <c r="R686" s="71"/>
      <c r="S686" s="71"/>
      <c r="T686" s="71"/>
      <c r="U686" s="71"/>
      <c r="V686" s="71"/>
      <c r="W686" s="71"/>
      <c r="X686" s="71"/>
      <c r="Y686" s="71"/>
      <c r="Z686" s="71"/>
      <c r="AA686" s="71"/>
      <c r="AB686" s="71"/>
      <c r="AC686" s="71"/>
      <c r="AD686" s="71"/>
    </row>
    <row r="687">
      <c r="A687" s="71"/>
      <c r="B687" s="71"/>
      <c r="C687" s="71"/>
      <c r="D687" s="71"/>
      <c r="E687" s="71"/>
      <c r="F687" s="71"/>
      <c r="G687" s="71"/>
      <c r="H687" s="71"/>
      <c r="I687" s="71"/>
      <c r="J687" s="71"/>
      <c r="K687" s="71"/>
      <c r="L687" s="71"/>
      <c r="M687" s="71"/>
      <c r="N687" s="71"/>
      <c r="O687" s="71"/>
      <c r="P687" s="71"/>
      <c r="Q687" s="71"/>
      <c r="R687" s="71"/>
      <c r="S687" s="71"/>
      <c r="T687" s="71"/>
      <c r="U687" s="71"/>
      <c r="V687" s="71"/>
      <c r="W687" s="71"/>
      <c r="X687" s="71"/>
      <c r="Y687" s="71"/>
      <c r="Z687" s="71"/>
      <c r="AA687" s="71"/>
      <c r="AB687" s="71"/>
      <c r="AC687" s="71"/>
      <c r="AD687" s="71"/>
    </row>
    <row r="688">
      <c r="A688" s="71"/>
      <c r="B688" s="71"/>
      <c r="C688" s="71"/>
      <c r="D688" s="71"/>
      <c r="E688" s="71"/>
      <c r="F688" s="71"/>
      <c r="G688" s="71"/>
      <c r="H688" s="71"/>
      <c r="I688" s="71"/>
      <c r="J688" s="71"/>
      <c r="K688" s="71"/>
      <c r="L688" s="71"/>
      <c r="M688" s="71"/>
      <c r="N688" s="71"/>
      <c r="O688" s="71"/>
      <c r="P688" s="71"/>
      <c r="Q688" s="71"/>
      <c r="R688" s="71"/>
      <c r="S688" s="71"/>
      <c r="T688" s="71"/>
      <c r="U688" s="71"/>
      <c r="V688" s="71"/>
      <c r="W688" s="71"/>
      <c r="X688" s="71"/>
      <c r="Y688" s="71"/>
      <c r="Z688" s="71"/>
      <c r="AA688" s="71"/>
      <c r="AB688" s="71"/>
      <c r="AC688" s="71"/>
      <c r="AD688" s="71"/>
    </row>
    <row r="689">
      <c r="A689" s="71"/>
      <c r="B689" s="71"/>
      <c r="C689" s="71"/>
      <c r="D689" s="71"/>
      <c r="E689" s="71"/>
      <c r="F689" s="71"/>
      <c r="G689" s="71"/>
      <c r="H689" s="71"/>
      <c r="I689" s="71"/>
      <c r="J689" s="71"/>
      <c r="K689" s="71"/>
      <c r="L689" s="71"/>
      <c r="M689" s="71"/>
      <c r="N689" s="71"/>
      <c r="O689" s="71"/>
      <c r="P689" s="71"/>
      <c r="Q689" s="71"/>
      <c r="R689" s="71"/>
      <c r="S689" s="71"/>
      <c r="T689" s="71"/>
      <c r="U689" s="71"/>
      <c r="V689" s="71"/>
      <c r="W689" s="71"/>
      <c r="X689" s="71"/>
      <c r="Y689" s="71"/>
      <c r="Z689" s="71"/>
      <c r="AA689" s="71"/>
      <c r="AB689" s="71"/>
      <c r="AC689" s="71"/>
      <c r="AD689" s="71"/>
    </row>
    <row r="690">
      <c r="A690" s="71"/>
      <c r="B690" s="71"/>
      <c r="C690" s="71"/>
      <c r="D690" s="71"/>
      <c r="E690" s="71"/>
      <c r="F690" s="71"/>
      <c r="G690" s="71"/>
      <c r="H690" s="71"/>
      <c r="I690" s="71"/>
      <c r="J690" s="71"/>
      <c r="K690" s="71"/>
      <c r="L690" s="71"/>
      <c r="M690" s="71"/>
      <c r="N690" s="71"/>
      <c r="O690" s="71"/>
      <c r="P690" s="71"/>
      <c r="Q690" s="71"/>
      <c r="R690" s="71"/>
      <c r="S690" s="71"/>
      <c r="T690" s="71"/>
      <c r="U690" s="71"/>
      <c r="V690" s="71"/>
      <c r="W690" s="71"/>
      <c r="X690" s="71"/>
      <c r="Y690" s="71"/>
      <c r="Z690" s="71"/>
      <c r="AA690" s="71"/>
      <c r="AB690" s="71"/>
      <c r="AC690" s="71"/>
      <c r="AD690" s="71"/>
    </row>
    <row r="691">
      <c r="A691" s="71"/>
      <c r="B691" s="71"/>
      <c r="C691" s="71"/>
      <c r="D691" s="71"/>
      <c r="E691" s="71"/>
      <c r="F691" s="71"/>
      <c r="G691" s="71"/>
      <c r="H691" s="71"/>
      <c r="I691" s="71"/>
      <c r="J691" s="71"/>
      <c r="K691" s="71"/>
      <c r="L691" s="71"/>
      <c r="M691" s="71"/>
      <c r="N691" s="71"/>
      <c r="O691" s="71"/>
      <c r="P691" s="71"/>
      <c r="Q691" s="71"/>
      <c r="R691" s="71"/>
      <c r="S691" s="71"/>
      <c r="T691" s="71"/>
      <c r="U691" s="71"/>
      <c r="V691" s="71"/>
      <c r="W691" s="71"/>
      <c r="X691" s="71"/>
      <c r="Y691" s="71"/>
      <c r="Z691" s="71"/>
      <c r="AA691" s="71"/>
      <c r="AB691" s="71"/>
      <c r="AC691" s="71"/>
      <c r="AD691" s="71"/>
    </row>
    <row r="692">
      <c r="A692" s="71"/>
      <c r="B692" s="71"/>
      <c r="C692" s="71"/>
      <c r="D692" s="71"/>
      <c r="E692" s="71"/>
      <c r="F692" s="71"/>
      <c r="G692" s="71"/>
      <c r="H692" s="71"/>
      <c r="I692" s="71"/>
      <c r="J692" s="71"/>
      <c r="K692" s="71"/>
      <c r="L692" s="71"/>
      <c r="M692" s="71"/>
      <c r="N692" s="71"/>
      <c r="O692" s="71"/>
      <c r="P692" s="71"/>
      <c r="Q692" s="71"/>
      <c r="R692" s="71"/>
      <c r="S692" s="71"/>
      <c r="T692" s="71"/>
      <c r="U692" s="71"/>
      <c r="V692" s="71"/>
      <c r="W692" s="71"/>
      <c r="X692" s="71"/>
      <c r="Y692" s="71"/>
      <c r="Z692" s="71"/>
      <c r="AA692" s="71"/>
      <c r="AB692" s="71"/>
      <c r="AC692" s="71"/>
      <c r="AD692" s="71"/>
    </row>
    <row r="693">
      <c r="A693" s="71"/>
      <c r="B693" s="71"/>
      <c r="C693" s="71"/>
      <c r="D693" s="71"/>
      <c r="E693" s="71"/>
      <c r="F693" s="71"/>
      <c r="G693" s="71"/>
      <c r="H693" s="71"/>
      <c r="I693" s="71"/>
      <c r="J693" s="71"/>
      <c r="K693" s="71"/>
      <c r="L693" s="71"/>
      <c r="M693" s="71"/>
      <c r="N693" s="71"/>
      <c r="O693" s="71"/>
      <c r="P693" s="71"/>
      <c r="Q693" s="71"/>
      <c r="R693" s="71"/>
      <c r="S693" s="71"/>
      <c r="T693" s="71"/>
      <c r="U693" s="71"/>
      <c r="V693" s="71"/>
      <c r="W693" s="71"/>
      <c r="X693" s="71"/>
      <c r="Y693" s="71"/>
      <c r="Z693" s="71"/>
      <c r="AA693" s="71"/>
      <c r="AB693" s="71"/>
      <c r="AC693" s="71"/>
      <c r="AD693" s="71"/>
    </row>
    <row r="694">
      <c r="A694" s="71"/>
      <c r="B694" s="71"/>
      <c r="C694" s="71"/>
      <c r="D694" s="71"/>
      <c r="E694" s="71"/>
      <c r="F694" s="71"/>
      <c r="G694" s="71"/>
      <c r="H694" s="71"/>
      <c r="I694" s="71"/>
      <c r="J694" s="71"/>
      <c r="K694" s="71"/>
      <c r="L694" s="71"/>
      <c r="M694" s="71"/>
      <c r="N694" s="71"/>
      <c r="O694" s="71"/>
      <c r="P694" s="71"/>
      <c r="Q694" s="71"/>
      <c r="R694" s="71"/>
      <c r="S694" s="71"/>
      <c r="T694" s="71"/>
      <c r="U694" s="71"/>
      <c r="V694" s="71"/>
      <c r="W694" s="71"/>
      <c r="X694" s="71"/>
      <c r="Y694" s="71"/>
      <c r="Z694" s="71"/>
      <c r="AA694" s="71"/>
      <c r="AB694" s="71"/>
      <c r="AC694" s="71"/>
      <c r="AD694" s="71"/>
    </row>
    <row r="695">
      <c r="A695" s="71"/>
      <c r="B695" s="71"/>
      <c r="C695" s="71"/>
      <c r="D695" s="71"/>
      <c r="E695" s="71"/>
      <c r="F695" s="71"/>
      <c r="G695" s="71"/>
      <c r="H695" s="71"/>
      <c r="I695" s="71"/>
      <c r="J695" s="71"/>
      <c r="K695" s="71"/>
      <c r="L695" s="71"/>
      <c r="M695" s="71"/>
      <c r="N695" s="71"/>
      <c r="O695" s="71"/>
      <c r="P695" s="71"/>
      <c r="Q695" s="71"/>
      <c r="R695" s="71"/>
      <c r="S695" s="71"/>
      <c r="T695" s="71"/>
      <c r="U695" s="71"/>
      <c r="V695" s="71"/>
      <c r="W695" s="71"/>
      <c r="X695" s="71"/>
      <c r="Y695" s="71"/>
      <c r="Z695" s="71"/>
      <c r="AA695" s="71"/>
      <c r="AB695" s="71"/>
      <c r="AC695" s="71"/>
      <c r="AD695" s="71"/>
    </row>
    <row r="696">
      <c r="A696" s="71"/>
      <c r="B696" s="71"/>
      <c r="C696" s="71"/>
      <c r="D696" s="71"/>
      <c r="E696" s="71"/>
      <c r="F696" s="71"/>
      <c r="G696" s="71"/>
      <c r="H696" s="71"/>
      <c r="I696" s="71"/>
      <c r="J696" s="71"/>
      <c r="K696" s="71"/>
      <c r="L696" s="71"/>
      <c r="M696" s="71"/>
      <c r="N696" s="71"/>
      <c r="O696" s="71"/>
      <c r="P696" s="71"/>
      <c r="Q696" s="71"/>
      <c r="R696" s="71"/>
      <c r="S696" s="71"/>
      <c r="T696" s="71"/>
      <c r="U696" s="71"/>
      <c r="V696" s="71"/>
      <c r="W696" s="71"/>
      <c r="X696" s="71"/>
      <c r="Y696" s="71"/>
      <c r="Z696" s="71"/>
      <c r="AA696" s="71"/>
      <c r="AB696" s="71"/>
      <c r="AC696" s="71"/>
      <c r="AD696" s="71"/>
    </row>
    <row r="697">
      <c r="A697" s="71"/>
      <c r="B697" s="71"/>
      <c r="C697" s="71"/>
      <c r="D697" s="71"/>
      <c r="E697" s="71"/>
      <c r="F697" s="71"/>
      <c r="G697" s="71"/>
      <c r="H697" s="71"/>
      <c r="I697" s="71"/>
      <c r="J697" s="71"/>
      <c r="K697" s="71"/>
      <c r="L697" s="71"/>
      <c r="M697" s="71"/>
      <c r="N697" s="71"/>
      <c r="O697" s="71"/>
      <c r="P697" s="71"/>
      <c r="Q697" s="71"/>
      <c r="R697" s="71"/>
      <c r="S697" s="71"/>
      <c r="T697" s="71"/>
      <c r="U697" s="71"/>
      <c r="V697" s="71"/>
      <c r="W697" s="71"/>
      <c r="X697" s="71"/>
      <c r="Y697" s="71"/>
      <c r="Z697" s="71"/>
      <c r="AA697" s="71"/>
      <c r="AB697" s="71"/>
      <c r="AC697" s="71"/>
      <c r="AD697" s="71"/>
    </row>
    <row r="698">
      <c r="A698" s="71"/>
      <c r="B698" s="71"/>
      <c r="C698" s="71"/>
      <c r="D698" s="71"/>
      <c r="E698" s="71"/>
      <c r="F698" s="71"/>
      <c r="G698" s="71"/>
      <c r="H698" s="71"/>
      <c r="I698" s="71"/>
      <c r="J698" s="71"/>
      <c r="K698" s="71"/>
      <c r="L698" s="71"/>
      <c r="M698" s="71"/>
      <c r="N698" s="71"/>
      <c r="O698" s="71"/>
      <c r="P698" s="71"/>
      <c r="Q698" s="71"/>
      <c r="R698" s="71"/>
      <c r="S698" s="71"/>
      <c r="T698" s="71"/>
      <c r="U698" s="71"/>
      <c r="V698" s="71"/>
      <c r="W698" s="71"/>
      <c r="X698" s="71"/>
      <c r="Y698" s="71"/>
      <c r="Z698" s="71"/>
      <c r="AA698" s="71"/>
      <c r="AB698" s="71"/>
      <c r="AC698" s="71"/>
      <c r="AD698" s="71"/>
    </row>
    <row r="699">
      <c r="A699" s="71"/>
      <c r="B699" s="71"/>
      <c r="C699" s="71"/>
      <c r="D699" s="71"/>
      <c r="E699" s="71"/>
      <c r="F699" s="71"/>
      <c r="G699" s="71"/>
      <c r="H699" s="71"/>
      <c r="I699" s="71"/>
      <c r="J699" s="71"/>
      <c r="K699" s="71"/>
      <c r="L699" s="71"/>
      <c r="M699" s="71"/>
      <c r="N699" s="71"/>
      <c r="O699" s="71"/>
      <c r="P699" s="71"/>
      <c r="Q699" s="71"/>
      <c r="R699" s="71"/>
      <c r="S699" s="71"/>
      <c r="T699" s="71"/>
      <c r="U699" s="71"/>
      <c r="V699" s="71"/>
      <c r="W699" s="71"/>
      <c r="X699" s="71"/>
      <c r="Y699" s="71"/>
      <c r="Z699" s="71"/>
      <c r="AA699" s="71"/>
      <c r="AB699" s="71"/>
      <c r="AC699" s="71"/>
      <c r="AD699" s="71"/>
    </row>
    <row r="700">
      <c r="A700" s="71"/>
      <c r="B700" s="71"/>
      <c r="C700" s="71"/>
      <c r="D700" s="71"/>
      <c r="E700" s="71"/>
      <c r="F700" s="71"/>
      <c r="G700" s="71"/>
      <c r="H700" s="71"/>
      <c r="I700" s="71"/>
      <c r="J700" s="71"/>
      <c r="K700" s="71"/>
      <c r="L700" s="71"/>
      <c r="M700" s="71"/>
      <c r="N700" s="71"/>
      <c r="O700" s="71"/>
      <c r="P700" s="71"/>
      <c r="Q700" s="71"/>
      <c r="R700" s="71"/>
      <c r="S700" s="71"/>
      <c r="T700" s="71"/>
      <c r="U700" s="71"/>
      <c r="V700" s="71"/>
      <c r="W700" s="71"/>
      <c r="X700" s="71"/>
      <c r="Y700" s="71"/>
      <c r="Z700" s="71"/>
      <c r="AA700" s="71"/>
      <c r="AB700" s="71"/>
      <c r="AC700" s="71"/>
      <c r="AD700" s="71"/>
    </row>
    <row r="701">
      <c r="A701" s="71"/>
      <c r="B701" s="71"/>
      <c r="C701" s="71"/>
      <c r="D701" s="71"/>
      <c r="E701" s="71"/>
      <c r="F701" s="71"/>
      <c r="G701" s="71"/>
      <c r="H701" s="71"/>
      <c r="I701" s="71"/>
      <c r="J701" s="71"/>
      <c r="K701" s="71"/>
      <c r="L701" s="71"/>
      <c r="M701" s="71"/>
      <c r="N701" s="71"/>
      <c r="O701" s="71"/>
      <c r="P701" s="71"/>
      <c r="Q701" s="71"/>
      <c r="R701" s="71"/>
      <c r="S701" s="71"/>
      <c r="T701" s="71"/>
      <c r="U701" s="71"/>
      <c r="V701" s="71"/>
      <c r="W701" s="71"/>
      <c r="X701" s="71"/>
      <c r="Y701" s="71"/>
      <c r="Z701" s="71"/>
      <c r="AA701" s="71"/>
      <c r="AB701" s="71"/>
      <c r="AC701" s="71"/>
      <c r="AD701" s="71"/>
    </row>
    <row r="702">
      <c r="A702" s="71"/>
      <c r="B702" s="71"/>
      <c r="C702" s="71"/>
      <c r="D702" s="71"/>
      <c r="E702" s="71"/>
      <c r="F702" s="71"/>
      <c r="G702" s="71"/>
      <c r="H702" s="71"/>
      <c r="I702" s="71"/>
      <c r="J702" s="71"/>
      <c r="K702" s="71"/>
      <c r="L702" s="71"/>
      <c r="M702" s="71"/>
      <c r="N702" s="71"/>
      <c r="O702" s="71"/>
      <c r="P702" s="71"/>
      <c r="Q702" s="71"/>
      <c r="R702" s="71"/>
      <c r="S702" s="71"/>
      <c r="T702" s="71"/>
      <c r="U702" s="71"/>
      <c r="V702" s="71"/>
      <c r="W702" s="71"/>
      <c r="X702" s="71"/>
      <c r="Y702" s="71"/>
      <c r="Z702" s="71"/>
      <c r="AA702" s="71"/>
      <c r="AB702" s="71"/>
      <c r="AC702" s="71"/>
      <c r="AD702" s="71"/>
    </row>
    <row r="703">
      <c r="A703" s="71"/>
      <c r="B703" s="71"/>
      <c r="C703" s="71"/>
      <c r="D703" s="71"/>
      <c r="E703" s="71"/>
      <c r="F703" s="71"/>
      <c r="G703" s="71"/>
      <c r="H703" s="71"/>
      <c r="I703" s="71"/>
      <c r="J703" s="71"/>
      <c r="K703" s="71"/>
      <c r="L703" s="71"/>
      <c r="M703" s="71"/>
      <c r="N703" s="71"/>
      <c r="O703" s="71"/>
      <c r="P703" s="71"/>
      <c r="Q703" s="71"/>
      <c r="R703" s="71"/>
      <c r="S703" s="71"/>
      <c r="T703" s="71"/>
      <c r="U703" s="71"/>
      <c r="V703" s="71"/>
      <c r="W703" s="71"/>
      <c r="X703" s="71"/>
      <c r="Y703" s="71"/>
      <c r="Z703" s="71"/>
      <c r="AA703" s="71"/>
      <c r="AB703" s="71"/>
      <c r="AC703" s="71"/>
      <c r="AD703" s="71"/>
    </row>
    <row r="704">
      <c r="A704" s="71"/>
      <c r="B704" s="71"/>
      <c r="C704" s="71"/>
      <c r="D704" s="71"/>
      <c r="E704" s="71"/>
      <c r="F704" s="71"/>
      <c r="G704" s="71"/>
      <c r="H704" s="71"/>
      <c r="I704" s="71"/>
      <c r="J704" s="71"/>
      <c r="K704" s="71"/>
      <c r="L704" s="71"/>
      <c r="M704" s="71"/>
      <c r="N704" s="71"/>
      <c r="O704" s="71"/>
      <c r="P704" s="71"/>
      <c r="Q704" s="71"/>
      <c r="R704" s="71"/>
      <c r="S704" s="71"/>
      <c r="T704" s="71"/>
      <c r="U704" s="71"/>
      <c r="V704" s="71"/>
      <c r="W704" s="71"/>
      <c r="X704" s="71"/>
      <c r="Y704" s="71"/>
      <c r="Z704" s="71"/>
      <c r="AA704" s="71"/>
      <c r="AB704" s="71"/>
      <c r="AC704" s="71"/>
      <c r="AD704" s="71"/>
    </row>
    <row r="705">
      <c r="A705" s="71"/>
      <c r="B705" s="71"/>
      <c r="C705" s="71"/>
      <c r="D705" s="71"/>
      <c r="E705" s="71"/>
      <c r="F705" s="71"/>
      <c r="G705" s="71"/>
      <c r="H705" s="71"/>
      <c r="I705" s="71"/>
      <c r="J705" s="71"/>
      <c r="K705" s="71"/>
      <c r="L705" s="71"/>
      <c r="M705" s="71"/>
      <c r="N705" s="71"/>
      <c r="O705" s="71"/>
      <c r="P705" s="71"/>
      <c r="Q705" s="71"/>
      <c r="R705" s="71"/>
      <c r="S705" s="71"/>
      <c r="T705" s="71"/>
      <c r="U705" s="71"/>
      <c r="V705" s="71"/>
      <c r="W705" s="71"/>
      <c r="X705" s="71"/>
      <c r="Y705" s="71"/>
      <c r="Z705" s="71"/>
      <c r="AA705" s="71"/>
      <c r="AB705" s="71"/>
      <c r="AC705" s="71"/>
      <c r="AD705" s="71"/>
    </row>
    <row r="706">
      <c r="A706" s="71"/>
      <c r="B706" s="71"/>
      <c r="C706" s="71"/>
      <c r="D706" s="71"/>
      <c r="E706" s="71"/>
      <c r="F706" s="71"/>
      <c r="G706" s="71"/>
      <c r="H706" s="71"/>
      <c r="I706" s="71"/>
      <c r="J706" s="71"/>
      <c r="K706" s="71"/>
      <c r="L706" s="71"/>
      <c r="M706" s="71"/>
      <c r="N706" s="71"/>
      <c r="O706" s="71"/>
      <c r="P706" s="71"/>
      <c r="Q706" s="71"/>
      <c r="R706" s="71"/>
      <c r="S706" s="71"/>
      <c r="T706" s="71"/>
      <c r="U706" s="71"/>
      <c r="V706" s="71"/>
      <c r="W706" s="71"/>
      <c r="X706" s="71"/>
      <c r="Y706" s="71"/>
      <c r="Z706" s="71"/>
      <c r="AA706" s="71"/>
      <c r="AB706" s="71"/>
      <c r="AC706" s="71"/>
      <c r="AD706" s="71"/>
    </row>
    <row r="707">
      <c r="A707" s="71"/>
      <c r="B707" s="71"/>
      <c r="C707" s="71"/>
      <c r="D707" s="71"/>
      <c r="E707" s="71"/>
      <c r="F707" s="71"/>
      <c r="G707" s="71"/>
      <c r="H707" s="71"/>
      <c r="I707" s="71"/>
      <c r="J707" s="71"/>
      <c r="K707" s="71"/>
      <c r="L707" s="71"/>
      <c r="M707" s="71"/>
      <c r="N707" s="71"/>
      <c r="O707" s="71"/>
      <c r="P707" s="71"/>
      <c r="Q707" s="71"/>
      <c r="R707" s="71"/>
      <c r="S707" s="71"/>
      <c r="T707" s="71"/>
      <c r="U707" s="71"/>
      <c r="V707" s="71"/>
      <c r="W707" s="71"/>
      <c r="X707" s="71"/>
      <c r="Y707" s="71"/>
      <c r="Z707" s="71"/>
      <c r="AA707" s="71"/>
      <c r="AB707" s="71"/>
      <c r="AC707" s="71"/>
      <c r="AD707" s="71"/>
    </row>
    <row r="708">
      <c r="A708" s="71"/>
      <c r="B708" s="71"/>
      <c r="C708" s="71"/>
      <c r="D708" s="71"/>
      <c r="E708" s="71"/>
      <c r="F708" s="71"/>
      <c r="G708" s="71"/>
      <c r="H708" s="71"/>
      <c r="I708" s="71"/>
      <c r="J708" s="71"/>
      <c r="K708" s="71"/>
      <c r="L708" s="71"/>
      <c r="M708" s="71"/>
      <c r="N708" s="71"/>
      <c r="O708" s="71"/>
      <c r="P708" s="71"/>
      <c r="Q708" s="71"/>
      <c r="R708" s="71"/>
      <c r="S708" s="71"/>
      <c r="T708" s="71"/>
      <c r="U708" s="71"/>
      <c r="V708" s="71"/>
      <c r="W708" s="71"/>
      <c r="X708" s="71"/>
      <c r="Y708" s="71"/>
      <c r="Z708" s="71"/>
      <c r="AA708" s="71"/>
      <c r="AB708" s="71"/>
      <c r="AC708" s="71"/>
      <c r="AD708" s="71"/>
    </row>
    <row r="709">
      <c r="A709" s="71"/>
      <c r="B709" s="71"/>
      <c r="C709" s="71"/>
      <c r="D709" s="71"/>
      <c r="E709" s="71"/>
      <c r="F709" s="71"/>
      <c r="G709" s="71"/>
      <c r="H709" s="71"/>
      <c r="I709" s="71"/>
      <c r="J709" s="71"/>
      <c r="K709" s="71"/>
      <c r="L709" s="71"/>
      <c r="M709" s="71"/>
      <c r="N709" s="71"/>
      <c r="O709" s="71"/>
      <c r="P709" s="71"/>
      <c r="Q709" s="71"/>
      <c r="R709" s="71"/>
      <c r="S709" s="71"/>
      <c r="T709" s="71"/>
      <c r="U709" s="71"/>
      <c r="V709" s="71"/>
      <c r="W709" s="71"/>
      <c r="X709" s="71"/>
      <c r="Y709" s="71"/>
      <c r="Z709" s="71"/>
      <c r="AA709" s="71"/>
      <c r="AB709" s="71"/>
      <c r="AC709" s="71"/>
      <c r="AD709" s="71"/>
    </row>
    <row r="710">
      <c r="A710" s="71"/>
      <c r="B710" s="71"/>
      <c r="C710" s="71"/>
      <c r="D710" s="71"/>
      <c r="E710" s="71"/>
      <c r="F710" s="71"/>
      <c r="G710" s="71"/>
      <c r="H710" s="71"/>
      <c r="I710" s="71"/>
      <c r="J710" s="71"/>
      <c r="K710" s="71"/>
      <c r="L710" s="71"/>
      <c r="M710" s="71"/>
      <c r="N710" s="71"/>
      <c r="O710" s="71"/>
      <c r="P710" s="71"/>
      <c r="Q710" s="71"/>
      <c r="R710" s="71"/>
      <c r="S710" s="71"/>
      <c r="T710" s="71"/>
      <c r="U710" s="71"/>
      <c r="V710" s="71"/>
      <c r="W710" s="71"/>
      <c r="X710" s="71"/>
      <c r="Y710" s="71"/>
      <c r="Z710" s="71"/>
      <c r="AA710" s="71"/>
      <c r="AB710" s="71"/>
      <c r="AC710" s="71"/>
      <c r="AD710" s="71"/>
    </row>
    <row r="711">
      <c r="A711" s="71"/>
      <c r="B711" s="71"/>
      <c r="C711" s="71"/>
      <c r="D711" s="71"/>
      <c r="E711" s="71"/>
      <c r="F711" s="71"/>
      <c r="G711" s="71"/>
      <c r="H711" s="71"/>
      <c r="I711" s="71"/>
      <c r="J711" s="71"/>
      <c r="K711" s="71"/>
      <c r="L711" s="71"/>
      <c r="M711" s="71"/>
      <c r="N711" s="71"/>
      <c r="O711" s="71"/>
      <c r="P711" s="71"/>
      <c r="Q711" s="71"/>
      <c r="R711" s="71"/>
      <c r="S711" s="71"/>
      <c r="T711" s="71"/>
      <c r="U711" s="71"/>
      <c r="V711" s="71"/>
      <c r="W711" s="71"/>
      <c r="X711" s="71"/>
      <c r="Y711" s="71"/>
      <c r="Z711" s="71"/>
      <c r="AA711" s="71"/>
      <c r="AB711" s="71"/>
      <c r="AC711" s="71"/>
      <c r="AD711" s="71"/>
    </row>
    <row r="712">
      <c r="A712" s="71"/>
      <c r="B712" s="71"/>
      <c r="C712" s="71"/>
      <c r="D712" s="71"/>
      <c r="E712" s="71"/>
      <c r="F712" s="71"/>
      <c r="G712" s="71"/>
      <c r="H712" s="71"/>
      <c r="I712" s="71"/>
      <c r="J712" s="71"/>
      <c r="K712" s="71"/>
      <c r="L712" s="71"/>
      <c r="M712" s="71"/>
      <c r="N712" s="71"/>
      <c r="O712" s="71"/>
      <c r="P712" s="71"/>
      <c r="Q712" s="71"/>
      <c r="R712" s="71"/>
      <c r="S712" s="71"/>
      <c r="T712" s="71"/>
      <c r="U712" s="71"/>
      <c r="V712" s="71"/>
      <c r="W712" s="71"/>
      <c r="X712" s="71"/>
      <c r="Y712" s="71"/>
      <c r="Z712" s="71"/>
      <c r="AA712" s="71"/>
      <c r="AB712" s="71"/>
      <c r="AC712" s="71"/>
      <c r="AD712" s="71"/>
    </row>
    <row r="713">
      <c r="A713" s="71"/>
      <c r="B713" s="71"/>
      <c r="C713" s="71"/>
      <c r="D713" s="71"/>
      <c r="E713" s="71"/>
      <c r="F713" s="71"/>
      <c r="G713" s="71"/>
      <c r="H713" s="71"/>
      <c r="I713" s="71"/>
      <c r="J713" s="71"/>
      <c r="K713" s="71"/>
      <c r="L713" s="71"/>
      <c r="M713" s="71"/>
      <c r="N713" s="71"/>
      <c r="O713" s="71"/>
      <c r="P713" s="71"/>
      <c r="Q713" s="71"/>
      <c r="R713" s="71"/>
      <c r="S713" s="71"/>
      <c r="T713" s="71"/>
      <c r="U713" s="71"/>
      <c r="V713" s="71"/>
      <c r="W713" s="71"/>
      <c r="X713" s="71"/>
      <c r="Y713" s="71"/>
      <c r="Z713" s="71"/>
      <c r="AA713" s="71"/>
      <c r="AB713" s="71"/>
      <c r="AC713" s="71"/>
      <c r="AD713" s="71"/>
    </row>
    <row r="714">
      <c r="A714" s="71"/>
      <c r="B714" s="71"/>
      <c r="C714" s="71"/>
      <c r="D714" s="71"/>
      <c r="E714" s="71"/>
      <c r="F714" s="71"/>
      <c r="G714" s="71"/>
      <c r="H714" s="71"/>
      <c r="I714" s="71"/>
      <c r="J714" s="71"/>
      <c r="K714" s="71"/>
      <c r="L714" s="71"/>
      <c r="M714" s="71"/>
      <c r="N714" s="71"/>
      <c r="O714" s="71"/>
      <c r="P714" s="71"/>
      <c r="Q714" s="71"/>
      <c r="R714" s="71"/>
      <c r="S714" s="71"/>
      <c r="T714" s="71"/>
      <c r="U714" s="71"/>
      <c r="V714" s="71"/>
      <c r="W714" s="71"/>
      <c r="X714" s="71"/>
      <c r="Y714" s="71"/>
      <c r="Z714" s="71"/>
      <c r="AA714" s="71"/>
      <c r="AB714" s="71"/>
      <c r="AC714" s="71"/>
      <c r="AD714" s="71"/>
    </row>
    <row r="715">
      <c r="A715" s="71"/>
      <c r="B715" s="71"/>
      <c r="C715" s="71"/>
      <c r="D715" s="71"/>
      <c r="E715" s="71"/>
      <c r="F715" s="71"/>
      <c r="G715" s="71"/>
      <c r="H715" s="71"/>
      <c r="I715" s="71"/>
      <c r="J715" s="71"/>
      <c r="K715" s="71"/>
      <c r="L715" s="71"/>
      <c r="M715" s="71"/>
      <c r="N715" s="71"/>
      <c r="O715" s="71"/>
      <c r="P715" s="71"/>
      <c r="Q715" s="71"/>
      <c r="R715" s="71"/>
      <c r="S715" s="71"/>
      <c r="T715" s="71"/>
      <c r="U715" s="71"/>
      <c r="V715" s="71"/>
      <c r="W715" s="71"/>
      <c r="X715" s="71"/>
      <c r="Y715" s="71"/>
      <c r="Z715" s="71"/>
      <c r="AA715" s="71"/>
      <c r="AB715" s="71"/>
      <c r="AC715" s="71"/>
      <c r="AD715" s="71"/>
    </row>
    <row r="716">
      <c r="A716" s="71"/>
      <c r="B716" s="71"/>
      <c r="C716" s="71"/>
      <c r="D716" s="71"/>
      <c r="E716" s="71"/>
      <c r="F716" s="71"/>
      <c r="G716" s="71"/>
      <c r="H716" s="71"/>
      <c r="I716" s="71"/>
      <c r="J716" s="71"/>
      <c r="K716" s="71"/>
      <c r="L716" s="71"/>
      <c r="M716" s="71"/>
      <c r="N716" s="71"/>
      <c r="O716" s="71"/>
      <c r="P716" s="71"/>
      <c r="Q716" s="71"/>
      <c r="R716" s="71"/>
      <c r="S716" s="71"/>
      <c r="T716" s="71"/>
      <c r="U716" s="71"/>
      <c r="V716" s="71"/>
      <c r="W716" s="71"/>
      <c r="X716" s="71"/>
      <c r="Y716" s="71"/>
      <c r="Z716" s="71"/>
      <c r="AA716" s="71"/>
      <c r="AB716" s="71"/>
      <c r="AC716" s="71"/>
      <c r="AD716" s="71"/>
    </row>
    <row r="717">
      <c r="A717" s="71"/>
      <c r="B717" s="71"/>
      <c r="C717" s="71"/>
      <c r="D717" s="71"/>
      <c r="E717" s="71"/>
      <c r="F717" s="71"/>
      <c r="G717" s="71"/>
      <c r="H717" s="71"/>
      <c r="I717" s="71"/>
      <c r="J717" s="71"/>
      <c r="K717" s="71"/>
      <c r="L717" s="71"/>
      <c r="M717" s="71"/>
      <c r="N717" s="71"/>
      <c r="O717" s="71"/>
      <c r="P717" s="71"/>
      <c r="Q717" s="71"/>
      <c r="R717" s="71"/>
      <c r="S717" s="71"/>
      <c r="T717" s="71"/>
      <c r="U717" s="71"/>
      <c r="V717" s="71"/>
      <c r="W717" s="71"/>
      <c r="X717" s="71"/>
      <c r="Y717" s="71"/>
      <c r="Z717" s="71"/>
      <c r="AA717" s="71"/>
      <c r="AB717" s="71"/>
      <c r="AC717" s="71"/>
      <c r="AD717" s="71"/>
    </row>
    <row r="718">
      <c r="A718" s="71"/>
      <c r="B718" s="71"/>
      <c r="C718" s="71"/>
      <c r="D718" s="71"/>
      <c r="E718" s="71"/>
      <c r="F718" s="71"/>
      <c r="G718" s="71"/>
      <c r="H718" s="71"/>
      <c r="I718" s="71"/>
      <c r="J718" s="71"/>
      <c r="K718" s="71"/>
      <c r="L718" s="71"/>
      <c r="M718" s="71"/>
      <c r="N718" s="71"/>
      <c r="O718" s="71"/>
      <c r="P718" s="71"/>
      <c r="Q718" s="71"/>
      <c r="R718" s="71"/>
      <c r="S718" s="71"/>
      <c r="T718" s="71"/>
      <c r="U718" s="71"/>
      <c r="V718" s="71"/>
      <c r="W718" s="71"/>
      <c r="X718" s="71"/>
      <c r="Y718" s="71"/>
      <c r="Z718" s="71"/>
      <c r="AA718" s="71"/>
      <c r="AB718" s="71"/>
      <c r="AC718" s="71"/>
      <c r="AD718" s="71"/>
    </row>
    <row r="719">
      <c r="A719" s="71"/>
      <c r="B719" s="71"/>
      <c r="C719" s="71"/>
      <c r="D719" s="71"/>
      <c r="E719" s="71"/>
      <c r="F719" s="71"/>
      <c r="G719" s="71"/>
      <c r="H719" s="71"/>
      <c r="I719" s="71"/>
      <c r="J719" s="71"/>
      <c r="K719" s="71"/>
      <c r="L719" s="71"/>
      <c r="M719" s="71"/>
      <c r="N719" s="71"/>
      <c r="O719" s="71"/>
      <c r="P719" s="71"/>
      <c r="Q719" s="71"/>
      <c r="R719" s="71"/>
      <c r="S719" s="71"/>
      <c r="T719" s="71"/>
      <c r="U719" s="71"/>
      <c r="V719" s="71"/>
      <c r="W719" s="71"/>
      <c r="X719" s="71"/>
      <c r="Y719" s="71"/>
      <c r="Z719" s="71"/>
      <c r="AA719" s="71"/>
      <c r="AB719" s="71"/>
      <c r="AC719" s="71"/>
      <c r="AD719" s="71"/>
    </row>
    <row r="720">
      <c r="A720" s="71"/>
      <c r="B720" s="71"/>
      <c r="C720" s="71"/>
      <c r="D720" s="71"/>
      <c r="E720" s="71"/>
      <c r="F720" s="71"/>
      <c r="G720" s="71"/>
      <c r="H720" s="71"/>
      <c r="I720" s="71"/>
      <c r="J720" s="71"/>
      <c r="K720" s="71"/>
      <c r="L720" s="71"/>
      <c r="M720" s="71"/>
      <c r="N720" s="71"/>
      <c r="O720" s="71"/>
      <c r="P720" s="71"/>
      <c r="Q720" s="71"/>
      <c r="R720" s="71"/>
      <c r="S720" s="71"/>
      <c r="T720" s="71"/>
      <c r="U720" s="71"/>
      <c r="V720" s="71"/>
      <c r="W720" s="71"/>
      <c r="X720" s="71"/>
      <c r="Y720" s="71"/>
      <c r="Z720" s="71"/>
      <c r="AA720" s="71"/>
      <c r="AB720" s="71"/>
      <c r="AC720" s="71"/>
      <c r="AD720" s="71"/>
    </row>
    <row r="721">
      <c r="A721" s="71"/>
      <c r="B721" s="71"/>
      <c r="C721" s="71"/>
      <c r="D721" s="71"/>
      <c r="E721" s="71"/>
      <c r="F721" s="71"/>
      <c r="G721" s="71"/>
      <c r="H721" s="71"/>
      <c r="I721" s="71"/>
      <c r="J721" s="71"/>
      <c r="K721" s="71"/>
      <c r="L721" s="71"/>
      <c r="M721" s="71"/>
      <c r="N721" s="71"/>
      <c r="O721" s="71"/>
      <c r="P721" s="71"/>
      <c r="Q721" s="71"/>
      <c r="R721" s="71"/>
      <c r="S721" s="71"/>
      <c r="T721" s="71"/>
      <c r="U721" s="71"/>
      <c r="V721" s="71"/>
      <c r="W721" s="71"/>
      <c r="X721" s="71"/>
      <c r="Y721" s="71"/>
      <c r="Z721" s="71"/>
      <c r="AA721" s="71"/>
      <c r="AB721" s="71"/>
      <c r="AC721" s="71"/>
      <c r="AD721" s="71"/>
    </row>
    <row r="722">
      <c r="A722" s="71"/>
      <c r="B722" s="71"/>
      <c r="C722" s="71"/>
      <c r="D722" s="71"/>
      <c r="E722" s="71"/>
      <c r="F722" s="71"/>
      <c r="G722" s="71"/>
      <c r="H722" s="71"/>
      <c r="I722" s="71"/>
      <c r="J722" s="71"/>
      <c r="K722" s="71"/>
      <c r="L722" s="71"/>
      <c r="M722" s="71"/>
      <c r="N722" s="71"/>
      <c r="O722" s="71"/>
      <c r="P722" s="71"/>
      <c r="Q722" s="71"/>
      <c r="R722" s="71"/>
      <c r="S722" s="71"/>
      <c r="T722" s="71"/>
      <c r="U722" s="71"/>
      <c r="V722" s="71"/>
      <c r="W722" s="71"/>
      <c r="X722" s="71"/>
      <c r="Y722" s="71"/>
      <c r="Z722" s="71"/>
      <c r="AA722" s="71"/>
      <c r="AB722" s="71"/>
      <c r="AC722" s="71"/>
      <c r="AD722" s="71"/>
    </row>
    <row r="723">
      <c r="A723" s="71"/>
      <c r="B723" s="71"/>
      <c r="C723" s="71"/>
      <c r="D723" s="71"/>
      <c r="E723" s="71"/>
      <c r="F723" s="71"/>
      <c r="G723" s="71"/>
      <c r="H723" s="71"/>
      <c r="I723" s="71"/>
      <c r="J723" s="71"/>
      <c r="K723" s="71"/>
      <c r="L723" s="71"/>
      <c r="M723" s="71"/>
      <c r="N723" s="71"/>
      <c r="O723" s="71"/>
      <c r="P723" s="71"/>
      <c r="Q723" s="71"/>
      <c r="R723" s="71"/>
      <c r="S723" s="71"/>
      <c r="T723" s="71"/>
      <c r="U723" s="71"/>
      <c r="V723" s="71"/>
      <c r="W723" s="71"/>
      <c r="X723" s="71"/>
      <c r="Y723" s="71"/>
      <c r="Z723" s="71"/>
      <c r="AA723" s="71"/>
      <c r="AB723" s="71"/>
      <c r="AC723" s="71"/>
      <c r="AD723" s="71"/>
    </row>
    <row r="724">
      <c r="A724" s="71"/>
      <c r="B724" s="71"/>
      <c r="C724" s="71"/>
      <c r="D724" s="71"/>
      <c r="E724" s="71"/>
      <c r="F724" s="71"/>
      <c r="G724" s="71"/>
      <c r="H724" s="71"/>
      <c r="I724" s="71"/>
      <c r="J724" s="71"/>
      <c r="K724" s="71"/>
      <c r="L724" s="71"/>
      <c r="M724" s="71"/>
      <c r="N724" s="71"/>
      <c r="O724" s="71"/>
      <c r="P724" s="71"/>
      <c r="Q724" s="71"/>
      <c r="R724" s="71"/>
      <c r="S724" s="71"/>
      <c r="T724" s="71"/>
      <c r="U724" s="71"/>
      <c r="V724" s="71"/>
      <c r="W724" s="71"/>
      <c r="X724" s="71"/>
      <c r="Y724" s="71"/>
      <c r="Z724" s="71"/>
      <c r="AA724" s="71"/>
      <c r="AB724" s="71"/>
      <c r="AC724" s="71"/>
      <c r="AD724" s="71"/>
    </row>
    <row r="725">
      <c r="A725" s="71"/>
      <c r="B725" s="71"/>
      <c r="C725" s="71"/>
      <c r="D725" s="71"/>
      <c r="E725" s="71"/>
      <c r="F725" s="71"/>
      <c r="G725" s="71"/>
      <c r="H725" s="71"/>
      <c r="I725" s="71"/>
      <c r="J725" s="71"/>
      <c r="K725" s="71"/>
      <c r="L725" s="71"/>
      <c r="M725" s="71"/>
      <c r="N725" s="71"/>
      <c r="O725" s="71"/>
      <c r="P725" s="71"/>
      <c r="Q725" s="71"/>
      <c r="R725" s="71"/>
      <c r="S725" s="71"/>
      <c r="T725" s="71"/>
      <c r="U725" s="71"/>
      <c r="V725" s="71"/>
      <c r="W725" s="71"/>
      <c r="X725" s="71"/>
      <c r="Y725" s="71"/>
      <c r="Z725" s="71"/>
      <c r="AA725" s="71"/>
      <c r="AB725" s="71"/>
      <c r="AC725" s="71"/>
      <c r="AD725" s="71"/>
    </row>
    <row r="726">
      <c r="A726" s="71"/>
      <c r="B726" s="71"/>
      <c r="C726" s="71"/>
      <c r="D726" s="71"/>
      <c r="E726" s="71"/>
      <c r="F726" s="71"/>
      <c r="G726" s="71"/>
      <c r="H726" s="71"/>
      <c r="I726" s="71"/>
      <c r="J726" s="71"/>
      <c r="K726" s="71"/>
      <c r="L726" s="71"/>
      <c r="M726" s="71"/>
      <c r="N726" s="71"/>
      <c r="O726" s="71"/>
      <c r="P726" s="71"/>
      <c r="Q726" s="71"/>
      <c r="R726" s="71"/>
      <c r="S726" s="71"/>
      <c r="T726" s="71"/>
      <c r="U726" s="71"/>
      <c r="V726" s="71"/>
      <c r="W726" s="71"/>
      <c r="X726" s="71"/>
      <c r="Y726" s="71"/>
      <c r="Z726" s="71"/>
      <c r="AA726" s="71"/>
      <c r="AB726" s="71"/>
      <c r="AC726" s="71"/>
      <c r="AD726" s="71"/>
    </row>
    <row r="727">
      <c r="A727" s="71"/>
      <c r="B727" s="71"/>
      <c r="C727" s="71"/>
      <c r="D727" s="71"/>
      <c r="E727" s="71"/>
      <c r="F727" s="71"/>
      <c r="G727" s="71"/>
      <c r="H727" s="71"/>
      <c r="I727" s="71"/>
      <c r="J727" s="71"/>
      <c r="K727" s="71"/>
      <c r="L727" s="71"/>
      <c r="M727" s="71"/>
      <c r="N727" s="71"/>
      <c r="O727" s="71"/>
      <c r="P727" s="71"/>
      <c r="Q727" s="71"/>
      <c r="R727" s="71"/>
      <c r="S727" s="71"/>
      <c r="T727" s="71"/>
      <c r="U727" s="71"/>
      <c r="V727" s="71"/>
      <c r="W727" s="71"/>
      <c r="X727" s="71"/>
      <c r="Y727" s="71"/>
      <c r="Z727" s="71"/>
      <c r="AA727" s="71"/>
      <c r="AB727" s="71"/>
      <c r="AC727" s="71"/>
      <c r="AD727" s="71"/>
    </row>
    <row r="728">
      <c r="A728" s="71"/>
      <c r="B728" s="71"/>
      <c r="C728" s="71"/>
      <c r="D728" s="71"/>
      <c r="E728" s="71"/>
      <c r="F728" s="71"/>
      <c r="G728" s="71"/>
      <c r="H728" s="71"/>
      <c r="I728" s="71"/>
      <c r="J728" s="71"/>
      <c r="K728" s="71"/>
      <c r="L728" s="71"/>
      <c r="M728" s="71"/>
      <c r="N728" s="71"/>
      <c r="O728" s="71"/>
      <c r="P728" s="71"/>
      <c r="Q728" s="71"/>
      <c r="R728" s="71"/>
      <c r="S728" s="71"/>
      <c r="T728" s="71"/>
      <c r="U728" s="71"/>
      <c r="V728" s="71"/>
      <c r="W728" s="71"/>
      <c r="X728" s="71"/>
      <c r="Y728" s="71"/>
      <c r="Z728" s="71"/>
      <c r="AA728" s="71"/>
      <c r="AB728" s="71"/>
      <c r="AC728" s="71"/>
      <c r="AD728" s="71"/>
    </row>
    <row r="729">
      <c r="A729" s="71"/>
      <c r="B729" s="71"/>
      <c r="C729" s="71"/>
      <c r="D729" s="71"/>
      <c r="E729" s="71"/>
      <c r="F729" s="71"/>
      <c r="G729" s="71"/>
      <c r="H729" s="71"/>
      <c r="I729" s="71"/>
      <c r="J729" s="71"/>
      <c r="K729" s="71"/>
      <c r="L729" s="71"/>
      <c r="M729" s="71"/>
      <c r="N729" s="71"/>
      <c r="O729" s="71"/>
      <c r="P729" s="71"/>
      <c r="Q729" s="71"/>
      <c r="R729" s="71"/>
      <c r="S729" s="71"/>
      <c r="T729" s="71"/>
      <c r="U729" s="71"/>
      <c r="V729" s="71"/>
      <c r="W729" s="71"/>
      <c r="X729" s="71"/>
      <c r="Y729" s="71"/>
      <c r="Z729" s="71"/>
      <c r="AA729" s="71"/>
      <c r="AB729" s="71"/>
      <c r="AC729" s="71"/>
      <c r="AD729" s="71"/>
    </row>
    <row r="730">
      <c r="A730" s="71"/>
      <c r="B730" s="71"/>
      <c r="C730" s="71"/>
      <c r="D730" s="71"/>
      <c r="E730" s="71"/>
      <c r="F730" s="71"/>
      <c r="G730" s="71"/>
      <c r="H730" s="71"/>
      <c r="I730" s="71"/>
      <c r="J730" s="71"/>
      <c r="K730" s="71"/>
      <c r="L730" s="71"/>
      <c r="M730" s="71"/>
      <c r="N730" s="71"/>
      <c r="O730" s="71"/>
      <c r="P730" s="71"/>
      <c r="Q730" s="71"/>
      <c r="R730" s="71"/>
      <c r="S730" s="71"/>
      <c r="T730" s="71"/>
      <c r="U730" s="71"/>
      <c r="V730" s="71"/>
      <c r="W730" s="71"/>
      <c r="X730" s="71"/>
      <c r="Y730" s="71"/>
      <c r="Z730" s="71"/>
      <c r="AA730" s="71"/>
      <c r="AB730" s="71"/>
      <c r="AC730" s="71"/>
      <c r="AD730" s="71"/>
    </row>
    <row r="731">
      <c r="A731" s="71"/>
      <c r="B731" s="71"/>
      <c r="C731" s="71"/>
      <c r="D731" s="71"/>
      <c r="E731" s="71"/>
      <c r="F731" s="71"/>
      <c r="G731" s="71"/>
      <c r="H731" s="71"/>
      <c r="I731" s="71"/>
      <c r="J731" s="71"/>
      <c r="K731" s="71"/>
      <c r="L731" s="71"/>
      <c r="M731" s="71"/>
      <c r="N731" s="71"/>
      <c r="O731" s="71"/>
      <c r="P731" s="71"/>
      <c r="Q731" s="71"/>
      <c r="R731" s="71"/>
      <c r="S731" s="71"/>
      <c r="T731" s="71"/>
      <c r="U731" s="71"/>
      <c r="V731" s="71"/>
      <c r="W731" s="71"/>
      <c r="X731" s="71"/>
      <c r="Y731" s="71"/>
      <c r="Z731" s="71"/>
      <c r="AA731" s="71"/>
      <c r="AB731" s="71"/>
      <c r="AC731" s="71"/>
      <c r="AD731" s="71"/>
    </row>
    <row r="732">
      <c r="A732" s="71"/>
      <c r="B732" s="71"/>
      <c r="C732" s="71"/>
      <c r="D732" s="71"/>
      <c r="E732" s="71"/>
      <c r="F732" s="71"/>
      <c r="G732" s="71"/>
      <c r="H732" s="71"/>
      <c r="I732" s="71"/>
      <c r="J732" s="71"/>
      <c r="K732" s="71"/>
      <c r="L732" s="71"/>
      <c r="M732" s="71"/>
      <c r="N732" s="71"/>
      <c r="O732" s="71"/>
      <c r="P732" s="71"/>
      <c r="Q732" s="71"/>
      <c r="R732" s="71"/>
      <c r="S732" s="71"/>
      <c r="T732" s="71"/>
      <c r="U732" s="71"/>
      <c r="V732" s="71"/>
      <c r="W732" s="71"/>
      <c r="X732" s="71"/>
      <c r="Y732" s="71"/>
      <c r="Z732" s="71"/>
      <c r="AA732" s="71"/>
      <c r="AB732" s="71"/>
      <c r="AC732" s="71"/>
      <c r="AD732" s="71"/>
    </row>
    <row r="733">
      <c r="A733" s="71"/>
      <c r="B733" s="71"/>
      <c r="C733" s="71"/>
      <c r="D733" s="71"/>
      <c r="E733" s="71"/>
      <c r="F733" s="71"/>
      <c r="G733" s="71"/>
      <c r="H733" s="71"/>
      <c r="I733" s="71"/>
      <c r="J733" s="71"/>
      <c r="K733" s="71"/>
      <c r="L733" s="71"/>
      <c r="M733" s="71"/>
      <c r="N733" s="71"/>
      <c r="O733" s="71"/>
      <c r="P733" s="71"/>
      <c r="Q733" s="71"/>
      <c r="R733" s="71"/>
      <c r="S733" s="71"/>
      <c r="T733" s="71"/>
      <c r="U733" s="71"/>
      <c r="V733" s="71"/>
      <c r="W733" s="71"/>
      <c r="X733" s="71"/>
      <c r="Y733" s="71"/>
      <c r="Z733" s="71"/>
      <c r="AA733" s="71"/>
      <c r="AB733" s="71"/>
      <c r="AC733" s="71"/>
      <c r="AD733" s="71"/>
    </row>
    <row r="734">
      <c r="A734" s="71"/>
      <c r="B734" s="71"/>
      <c r="C734" s="71"/>
      <c r="D734" s="71"/>
      <c r="E734" s="71"/>
      <c r="F734" s="71"/>
      <c r="G734" s="71"/>
      <c r="H734" s="71"/>
      <c r="I734" s="71"/>
      <c r="J734" s="71"/>
      <c r="K734" s="71"/>
      <c r="L734" s="71"/>
      <c r="M734" s="71"/>
      <c r="N734" s="71"/>
      <c r="O734" s="71"/>
      <c r="P734" s="71"/>
      <c r="Q734" s="71"/>
      <c r="R734" s="71"/>
      <c r="S734" s="71"/>
      <c r="T734" s="71"/>
      <c r="U734" s="71"/>
      <c r="V734" s="71"/>
      <c r="W734" s="71"/>
      <c r="X734" s="71"/>
      <c r="Y734" s="71"/>
      <c r="Z734" s="71"/>
      <c r="AA734" s="71"/>
      <c r="AB734" s="71"/>
      <c r="AC734" s="71"/>
      <c r="AD734" s="71"/>
    </row>
    <row r="735">
      <c r="A735" s="71"/>
      <c r="B735" s="71"/>
      <c r="C735" s="71"/>
      <c r="D735" s="71"/>
      <c r="E735" s="71"/>
      <c r="F735" s="71"/>
      <c r="G735" s="71"/>
      <c r="H735" s="71"/>
      <c r="I735" s="71"/>
      <c r="J735" s="71"/>
      <c r="K735" s="71"/>
      <c r="L735" s="71"/>
      <c r="M735" s="71"/>
      <c r="N735" s="71"/>
      <c r="O735" s="71"/>
      <c r="P735" s="71"/>
      <c r="Q735" s="71"/>
      <c r="R735" s="71"/>
      <c r="S735" s="71"/>
      <c r="T735" s="71"/>
      <c r="U735" s="71"/>
      <c r="V735" s="71"/>
      <c r="W735" s="71"/>
      <c r="X735" s="71"/>
      <c r="Y735" s="71"/>
      <c r="Z735" s="71"/>
      <c r="AA735" s="71"/>
      <c r="AB735" s="71"/>
      <c r="AC735" s="71"/>
      <c r="AD735" s="71"/>
    </row>
    <row r="736">
      <c r="A736" s="71"/>
      <c r="B736" s="71"/>
      <c r="C736" s="71"/>
      <c r="D736" s="71"/>
      <c r="E736" s="71"/>
      <c r="F736" s="71"/>
      <c r="G736" s="71"/>
      <c r="H736" s="71"/>
      <c r="I736" s="71"/>
      <c r="J736" s="71"/>
      <c r="K736" s="71"/>
      <c r="L736" s="71"/>
      <c r="M736" s="71"/>
      <c r="N736" s="71"/>
      <c r="O736" s="71"/>
      <c r="P736" s="71"/>
      <c r="Q736" s="71"/>
      <c r="R736" s="71"/>
      <c r="S736" s="71"/>
      <c r="T736" s="71"/>
      <c r="U736" s="71"/>
      <c r="V736" s="71"/>
      <c r="W736" s="71"/>
      <c r="X736" s="71"/>
      <c r="Y736" s="71"/>
      <c r="Z736" s="71"/>
      <c r="AA736" s="71"/>
      <c r="AB736" s="71"/>
      <c r="AC736" s="71"/>
      <c r="AD736" s="71"/>
    </row>
    <row r="737">
      <c r="A737" s="71"/>
      <c r="B737" s="71"/>
      <c r="C737" s="71"/>
      <c r="D737" s="71"/>
      <c r="E737" s="71"/>
      <c r="F737" s="71"/>
      <c r="G737" s="71"/>
      <c r="H737" s="71"/>
      <c r="I737" s="71"/>
      <c r="J737" s="71"/>
      <c r="K737" s="71"/>
      <c r="L737" s="71"/>
      <c r="M737" s="71"/>
      <c r="N737" s="71"/>
      <c r="O737" s="71"/>
      <c r="P737" s="71"/>
      <c r="Q737" s="71"/>
      <c r="R737" s="71"/>
      <c r="S737" s="71"/>
      <c r="T737" s="71"/>
      <c r="U737" s="71"/>
      <c r="V737" s="71"/>
      <c r="W737" s="71"/>
      <c r="X737" s="71"/>
      <c r="Y737" s="71"/>
      <c r="Z737" s="71"/>
      <c r="AA737" s="71"/>
      <c r="AB737" s="71"/>
      <c r="AC737" s="71"/>
      <c r="AD737" s="71"/>
    </row>
    <row r="738">
      <c r="A738" s="71"/>
      <c r="B738" s="71"/>
      <c r="C738" s="71"/>
      <c r="D738" s="71"/>
      <c r="E738" s="71"/>
      <c r="F738" s="71"/>
      <c r="G738" s="71"/>
      <c r="H738" s="71"/>
      <c r="I738" s="71"/>
      <c r="J738" s="71"/>
      <c r="K738" s="71"/>
      <c r="L738" s="71"/>
      <c r="M738" s="71"/>
      <c r="N738" s="71"/>
      <c r="O738" s="71"/>
      <c r="P738" s="71"/>
      <c r="Q738" s="71"/>
      <c r="R738" s="71"/>
      <c r="S738" s="71"/>
      <c r="T738" s="71"/>
      <c r="U738" s="71"/>
      <c r="V738" s="71"/>
      <c r="W738" s="71"/>
      <c r="X738" s="71"/>
      <c r="Y738" s="71"/>
      <c r="Z738" s="71"/>
      <c r="AA738" s="71"/>
      <c r="AB738" s="71"/>
      <c r="AC738" s="71"/>
      <c r="AD738" s="71"/>
    </row>
    <row r="739">
      <c r="A739" s="71"/>
      <c r="B739" s="71"/>
      <c r="C739" s="71"/>
      <c r="D739" s="71"/>
      <c r="E739" s="71"/>
      <c r="F739" s="71"/>
      <c r="G739" s="71"/>
      <c r="H739" s="71"/>
      <c r="I739" s="71"/>
      <c r="J739" s="71"/>
      <c r="K739" s="71"/>
      <c r="L739" s="71"/>
      <c r="M739" s="71"/>
      <c r="N739" s="71"/>
      <c r="O739" s="71"/>
      <c r="P739" s="71"/>
      <c r="Q739" s="71"/>
      <c r="R739" s="71"/>
      <c r="S739" s="71"/>
      <c r="T739" s="71"/>
      <c r="U739" s="71"/>
      <c r="V739" s="71"/>
      <c r="W739" s="71"/>
      <c r="X739" s="71"/>
      <c r="Y739" s="71"/>
      <c r="Z739" s="71"/>
      <c r="AA739" s="71"/>
      <c r="AB739" s="71"/>
      <c r="AC739" s="71"/>
      <c r="AD739" s="71"/>
    </row>
    <row r="740">
      <c r="A740" s="71"/>
      <c r="B740" s="71"/>
      <c r="C740" s="71"/>
      <c r="D740" s="71"/>
      <c r="E740" s="71"/>
      <c r="F740" s="71"/>
      <c r="G740" s="71"/>
      <c r="H740" s="71"/>
      <c r="I740" s="71"/>
      <c r="J740" s="71"/>
      <c r="K740" s="71"/>
      <c r="L740" s="71"/>
      <c r="M740" s="71"/>
      <c r="N740" s="71"/>
      <c r="O740" s="71"/>
      <c r="P740" s="71"/>
      <c r="Q740" s="71"/>
      <c r="R740" s="71"/>
      <c r="S740" s="71"/>
      <c r="T740" s="71"/>
      <c r="U740" s="71"/>
      <c r="V740" s="71"/>
      <c r="W740" s="71"/>
      <c r="X740" s="71"/>
      <c r="Y740" s="71"/>
      <c r="Z740" s="71"/>
      <c r="AA740" s="71"/>
      <c r="AB740" s="71"/>
      <c r="AC740" s="71"/>
      <c r="AD740" s="71"/>
    </row>
    <row r="741">
      <c r="A741" s="71"/>
      <c r="B741" s="71"/>
      <c r="C741" s="71"/>
      <c r="D741" s="71"/>
      <c r="E741" s="71"/>
      <c r="F741" s="71"/>
      <c r="G741" s="71"/>
      <c r="H741" s="71"/>
      <c r="I741" s="71"/>
      <c r="J741" s="71"/>
      <c r="K741" s="71"/>
      <c r="L741" s="71"/>
      <c r="M741" s="71"/>
      <c r="N741" s="71"/>
      <c r="O741" s="71"/>
      <c r="P741" s="71"/>
      <c r="Q741" s="71"/>
      <c r="R741" s="71"/>
      <c r="S741" s="71"/>
      <c r="T741" s="71"/>
      <c r="U741" s="71"/>
      <c r="V741" s="71"/>
      <c r="W741" s="71"/>
      <c r="X741" s="71"/>
      <c r="Y741" s="71"/>
      <c r="Z741" s="71"/>
      <c r="AA741" s="71"/>
      <c r="AB741" s="71"/>
      <c r="AC741" s="71"/>
      <c r="AD741" s="71"/>
    </row>
    <row r="742">
      <c r="A742" s="71"/>
      <c r="B742" s="71"/>
      <c r="C742" s="71"/>
      <c r="D742" s="71"/>
      <c r="E742" s="71"/>
      <c r="F742" s="71"/>
      <c r="G742" s="71"/>
      <c r="H742" s="71"/>
      <c r="I742" s="71"/>
      <c r="J742" s="71"/>
      <c r="K742" s="71"/>
      <c r="L742" s="71"/>
      <c r="M742" s="71"/>
      <c r="N742" s="71"/>
      <c r="O742" s="71"/>
      <c r="P742" s="71"/>
      <c r="Q742" s="71"/>
      <c r="R742" s="71"/>
      <c r="S742" s="71"/>
      <c r="T742" s="71"/>
      <c r="U742" s="71"/>
      <c r="V742" s="71"/>
      <c r="W742" s="71"/>
      <c r="X742" s="71"/>
      <c r="Y742" s="71"/>
      <c r="Z742" s="71"/>
      <c r="AA742" s="71"/>
      <c r="AB742" s="71"/>
      <c r="AC742" s="71"/>
      <c r="AD742" s="71"/>
    </row>
    <row r="743">
      <c r="A743" s="71"/>
      <c r="B743" s="71"/>
      <c r="C743" s="71"/>
      <c r="D743" s="71"/>
      <c r="E743" s="71"/>
      <c r="F743" s="71"/>
      <c r="G743" s="71"/>
      <c r="H743" s="71"/>
      <c r="I743" s="71"/>
      <c r="J743" s="71"/>
      <c r="K743" s="71"/>
      <c r="L743" s="71"/>
      <c r="M743" s="71"/>
      <c r="N743" s="71"/>
      <c r="O743" s="71"/>
      <c r="P743" s="71"/>
      <c r="Q743" s="71"/>
      <c r="R743" s="71"/>
      <c r="S743" s="71"/>
      <c r="T743" s="71"/>
      <c r="U743" s="71"/>
      <c r="V743" s="71"/>
      <c r="W743" s="71"/>
      <c r="X743" s="71"/>
      <c r="Y743" s="71"/>
      <c r="Z743" s="71"/>
      <c r="AA743" s="71"/>
      <c r="AB743" s="71"/>
      <c r="AC743" s="71"/>
      <c r="AD743" s="71"/>
    </row>
    <row r="744">
      <c r="A744" s="71"/>
      <c r="B744" s="71"/>
      <c r="C744" s="71"/>
      <c r="D744" s="71"/>
      <c r="E744" s="71"/>
      <c r="F744" s="71"/>
      <c r="G744" s="71"/>
      <c r="H744" s="71"/>
      <c r="I744" s="71"/>
      <c r="J744" s="71"/>
      <c r="K744" s="71"/>
      <c r="L744" s="71"/>
      <c r="M744" s="71"/>
      <c r="N744" s="71"/>
      <c r="O744" s="71"/>
      <c r="P744" s="71"/>
      <c r="Q744" s="71"/>
      <c r="R744" s="71"/>
      <c r="S744" s="71"/>
      <c r="T744" s="71"/>
      <c r="U744" s="71"/>
      <c r="V744" s="71"/>
      <c r="W744" s="71"/>
      <c r="X744" s="71"/>
      <c r="Y744" s="71"/>
      <c r="Z744" s="71"/>
      <c r="AA744" s="71"/>
      <c r="AB744" s="71"/>
      <c r="AC744" s="71"/>
      <c r="AD744" s="71"/>
    </row>
    <row r="745">
      <c r="A745" s="71"/>
      <c r="B745" s="71"/>
      <c r="C745" s="71"/>
      <c r="D745" s="71"/>
      <c r="E745" s="71"/>
      <c r="F745" s="71"/>
      <c r="G745" s="71"/>
      <c r="H745" s="71"/>
      <c r="I745" s="71"/>
      <c r="J745" s="71"/>
      <c r="K745" s="71"/>
      <c r="L745" s="71"/>
      <c r="M745" s="71"/>
      <c r="N745" s="71"/>
      <c r="O745" s="71"/>
      <c r="P745" s="71"/>
      <c r="Q745" s="71"/>
      <c r="R745" s="71"/>
      <c r="S745" s="71"/>
      <c r="T745" s="71"/>
      <c r="U745" s="71"/>
      <c r="V745" s="71"/>
      <c r="W745" s="71"/>
      <c r="X745" s="71"/>
      <c r="Y745" s="71"/>
      <c r="Z745" s="71"/>
      <c r="AA745" s="71"/>
      <c r="AB745" s="71"/>
      <c r="AC745" s="71"/>
      <c r="AD745" s="71"/>
    </row>
    <row r="746">
      <c r="A746" s="71"/>
      <c r="B746" s="71"/>
      <c r="C746" s="71"/>
      <c r="D746" s="71"/>
      <c r="E746" s="71"/>
      <c r="F746" s="71"/>
      <c r="G746" s="71"/>
      <c r="H746" s="71"/>
      <c r="I746" s="71"/>
      <c r="J746" s="71"/>
      <c r="K746" s="71"/>
      <c r="L746" s="71"/>
      <c r="M746" s="71"/>
      <c r="N746" s="71"/>
      <c r="O746" s="71"/>
      <c r="P746" s="71"/>
      <c r="Q746" s="71"/>
      <c r="R746" s="71"/>
      <c r="S746" s="71"/>
      <c r="T746" s="71"/>
      <c r="U746" s="71"/>
      <c r="V746" s="71"/>
      <c r="W746" s="71"/>
      <c r="X746" s="71"/>
      <c r="Y746" s="71"/>
      <c r="Z746" s="71"/>
      <c r="AA746" s="71"/>
      <c r="AB746" s="71"/>
      <c r="AC746" s="71"/>
      <c r="AD746" s="71"/>
    </row>
    <row r="747">
      <c r="A747" s="71"/>
      <c r="B747" s="71"/>
      <c r="C747" s="71"/>
      <c r="D747" s="71"/>
      <c r="E747" s="71"/>
      <c r="F747" s="71"/>
      <c r="G747" s="71"/>
      <c r="H747" s="71"/>
      <c r="I747" s="71"/>
      <c r="J747" s="71"/>
      <c r="K747" s="71"/>
      <c r="L747" s="71"/>
      <c r="M747" s="71"/>
      <c r="N747" s="71"/>
      <c r="O747" s="71"/>
      <c r="P747" s="71"/>
      <c r="Q747" s="71"/>
      <c r="R747" s="71"/>
      <c r="S747" s="71"/>
      <c r="T747" s="71"/>
      <c r="U747" s="71"/>
      <c r="V747" s="71"/>
      <c r="W747" s="71"/>
      <c r="X747" s="71"/>
      <c r="Y747" s="71"/>
      <c r="Z747" s="71"/>
      <c r="AA747" s="71"/>
      <c r="AB747" s="71"/>
      <c r="AC747" s="71"/>
      <c r="AD747" s="71"/>
    </row>
    <row r="748">
      <c r="A748" s="71"/>
      <c r="B748" s="71"/>
      <c r="C748" s="71"/>
      <c r="D748" s="71"/>
      <c r="E748" s="71"/>
      <c r="F748" s="71"/>
      <c r="G748" s="71"/>
      <c r="H748" s="71"/>
      <c r="I748" s="71"/>
      <c r="J748" s="71"/>
      <c r="K748" s="71"/>
      <c r="L748" s="71"/>
      <c r="M748" s="71"/>
      <c r="N748" s="71"/>
      <c r="O748" s="71"/>
      <c r="P748" s="71"/>
      <c r="Q748" s="71"/>
      <c r="R748" s="71"/>
      <c r="S748" s="71"/>
      <c r="T748" s="71"/>
      <c r="U748" s="71"/>
      <c r="V748" s="71"/>
      <c r="W748" s="71"/>
      <c r="X748" s="71"/>
      <c r="Y748" s="71"/>
      <c r="Z748" s="71"/>
      <c r="AA748" s="71"/>
      <c r="AB748" s="71"/>
      <c r="AC748" s="71"/>
      <c r="AD748" s="71"/>
    </row>
    <row r="749">
      <c r="A749" s="71"/>
      <c r="B749" s="71"/>
      <c r="C749" s="71"/>
      <c r="D749" s="71"/>
      <c r="E749" s="71"/>
      <c r="F749" s="71"/>
      <c r="G749" s="71"/>
      <c r="H749" s="71"/>
      <c r="I749" s="71"/>
      <c r="J749" s="71"/>
      <c r="K749" s="71"/>
      <c r="L749" s="71"/>
      <c r="M749" s="71"/>
      <c r="N749" s="71"/>
      <c r="O749" s="71"/>
      <c r="P749" s="71"/>
      <c r="Q749" s="71"/>
      <c r="R749" s="71"/>
      <c r="S749" s="71"/>
      <c r="T749" s="71"/>
      <c r="U749" s="71"/>
      <c r="V749" s="71"/>
      <c r="W749" s="71"/>
      <c r="X749" s="71"/>
      <c r="Y749" s="71"/>
      <c r="Z749" s="71"/>
      <c r="AA749" s="71"/>
      <c r="AB749" s="71"/>
      <c r="AC749" s="71"/>
      <c r="AD749" s="71"/>
    </row>
    <row r="750">
      <c r="A750" s="71"/>
      <c r="B750" s="71"/>
      <c r="C750" s="71"/>
      <c r="D750" s="71"/>
      <c r="E750" s="71"/>
      <c r="F750" s="71"/>
      <c r="G750" s="71"/>
      <c r="H750" s="71"/>
      <c r="I750" s="71"/>
      <c r="J750" s="71"/>
      <c r="K750" s="71"/>
      <c r="L750" s="71"/>
      <c r="M750" s="71"/>
      <c r="N750" s="71"/>
      <c r="O750" s="71"/>
      <c r="P750" s="71"/>
      <c r="Q750" s="71"/>
      <c r="R750" s="71"/>
      <c r="S750" s="71"/>
      <c r="T750" s="71"/>
      <c r="U750" s="71"/>
      <c r="V750" s="71"/>
      <c r="W750" s="71"/>
      <c r="X750" s="71"/>
      <c r="Y750" s="71"/>
      <c r="Z750" s="71"/>
      <c r="AA750" s="71"/>
      <c r="AB750" s="71"/>
      <c r="AC750" s="71"/>
      <c r="AD750" s="71"/>
    </row>
    <row r="751">
      <c r="A751" s="71"/>
      <c r="B751" s="71"/>
      <c r="C751" s="71"/>
      <c r="D751" s="71"/>
      <c r="E751" s="71"/>
      <c r="F751" s="71"/>
      <c r="G751" s="71"/>
      <c r="H751" s="71"/>
      <c r="I751" s="71"/>
      <c r="J751" s="71"/>
      <c r="K751" s="71"/>
      <c r="L751" s="71"/>
      <c r="M751" s="71"/>
      <c r="N751" s="71"/>
      <c r="O751" s="71"/>
      <c r="P751" s="71"/>
      <c r="Q751" s="71"/>
      <c r="R751" s="71"/>
      <c r="S751" s="71"/>
      <c r="T751" s="71"/>
      <c r="U751" s="71"/>
      <c r="V751" s="71"/>
      <c r="W751" s="71"/>
      <c r="X751" s="71"/>
      <c r="Y751" s="71"/>
      <c r="Z751" s="71"/>
      <c r="AA751" s="71"/>
      <c r="AB751" s="71"/>
      <c r="AC751" s="71"/>
      <c r="AD751" s="71"/>
    </row>
    <row r="752">
      <c r="A752" s="71"/>
      <c r="B752" s="71"/>
      <c r="C752" s="71"/>
      <c r="D752" s="71"/>
      <c r="E752" s="71"/>
      <c r="F752" s="71"/>
      <c r="G752" s="71"/>
      <c r="H752" s="71"/>
      <c r="I752" s="71"/>
      <c r="J752" s="71"/>
      <c r="K752" s="71"/>
      <c r="L752" s="71"/>
      <c r="M752" s="71"/>
      <c r="N752" s="71"/>
      <c r="O752" s="71"/>
      <c r="P752" s="71"/>
      <c r="Q752" s="71"/>
      <c r="R752" s="71"/>
      <c r="S752" s="71"/>
      <c r="T752" s="71"/>
      <c r="U752" s="71"/>
      <c r="V752" s="71"/>
      <c r="W752" s="71"/>
      <c r="X752" s="71"/>
      <c r="Y752" s="71"/>
      <c r="Z752" s="71"/>
      <c r="AA752" s="71"/>
      <c r="AB752" s="71"/>
      <c r="AC752" s="71"/>
      <c r="AD752" s="71"/>
    </row>
    <row r="753">
      <c r="A753" s="71"/>
      <c r="B753" s="71"/>
      <c r="C753" s="71"/>
      <c r="D753" s="71"/>
      <c r="E753" s="71"/>
      <c r="F753" s="71"/>
      <c r="G753" s="71"/>
      <c r="H753" s="71"/>
      <c r="I753" s="71"/>
      <c r="J753" s="71"/>
      <c r="K753" s="71"/>
      <c r="L753" s="71"/>
      <c r="M753" s="71"/>
      <c r="N753" s="71"/>
      <c r="O753" s="71"/>
      <c r="P753" s="71"/>
      <c r="Q753" s="71"/>
      <c r="R753" s="71"/>
      <c r="S753" s="71"/>
      <c r="T753" s="71"/>
      <c r="U753" s="71"/>
      <c r="V753" s="71"/>
      <c r="W753" s="71"/>
      <c r="X753" s="71"/>
      <c r="Y753" s="71"/>
      <c r="Z753" s="71"/>
      <c r="AA753" s="71"/>
      <c r="AB753" s="71"/>
      <c r="AC753" s="71"/>
      <c r="AD753" s="71"/>
    </row>
    <row r="754">
      <c r="A754" s="71"/>
      <c r="B754" s="71"/>
      <c r="C754" s="71"/>
      <c r="D754" s="71"/>
      <c r="E754" s="71"/>
      <c r="F754" s="71"/>
      <c r="G754" s="71"/>
      <c r="H754" s="71"/>
      <c r="I754" s="71"/>
      <c r="J754" s="71"/>
      <c r="K754" s="71"/>
      <c r="L754" s="71"/>
      <c r="M754" s="71"/>
      <c r="N754" s="71"/>
      <c r="O754" s="71"/>
      <c r="P754" s="71"/>
      <c r="Q754" s="71"/>
      <c r="R754" s="71"/>
      <c r="S754" s="71"/>
      <c r="T754" s="71"/>
      <c r="U754" s="71"/>
      <c r="V754" s="71"/>
      <c r="W754" s="71"/>
      <c r="X754" s="71"/>
      <c r="Y754" s="71"/>
      <c r="Z754" s="71"/>
      <c r="AA754" s="71"/>
      <c r="AB754" s="71"/>
      <c r="AC754" s="71"/>
      <c r="AD754" s="71"/>
    </row>
    <row r="755">
      <c r="A755" s="71"/>
      <c r="B755" s="71"/>
      <c r="C755" s="71"/>
      <c r="D755" s="71"/>
      <c r="E755" s="71"/>
      <c r="F755" s="71"/>
      <c r="G755" s="71"/>
      <c r="H755" s="71"/>
      <c r="I755" s="71"/>
      <c r="J755" s="71"/>
      <c r="K755" s="71"/>
      <c r="L755" s="71"/>
      <c r="M755" s="71"/>
      <c r="N755" s="71"/>
      <c r="O755" s="71"/>
      <c r="P755" s="71"/>
      <c r="Q755" s="71"/>
      <c r="R755" s="71"/>
      <c r="S755" s="71"/>
      <c r="T755" s="71"/>
      <c r="U755" s="71"/>
      <c r="V755" s="71"/>
      <c r="W755" s="71"/>
      <c r="X755" s="71"/>
      <c r="Y755" s="71"/>
      <c r="Z755" s="71"/>
      <c r="AA755" s="71"/>
      <c r="AB755" s="71"/>
      <c r="AC755" s="71"/>
      <c r="AD755" s="71"/>
    </row>
    <row r="756">
      <c r="A756" s="71"/>
      <c r="B756" s="71"/>
      <c r="C756" s="71"/>
      <c r="D756" s="71"/>
      <c r="E756" s="71"/>
      <c r="F756" s="71"/>
      <c r="G756" s="71"/>
      <c r="H756" s="71"/>
      <c r="I756" s="71"/>
      <c r="J756" s="71"/>
      <c r="K756" s="71"/>
      <c r="L756" s="71"/>
      <c r="M756" s="71"/>
      <c r="N756" s="71"/>
      <c r="O756" s="71"/>
      <c r="P756" s="71"/>
      <c r="Q756" s="71"/>
      <c r="R756" s="71"/>
      <c r="S756" s="71"/>
      <c r="T756" s="71"/>
      <c r="U756" s="71"/>
      <c r="V756" s="71"/>
      <c r="W756" s="71"/>
      <c r="X756" s="71"/>
      <c r="Y756" s="71"/>
      <c r="Z756" s="71"/>
      <c r="AA756" s="71"/>
      <c r="AB756" s="71"/>
      <c r="AC756" s="71"/>
      <c r="AD756" s="71"/>
    </row>
    <row r="757">
      <c r="A757" s="71"/>
      <c r="B757" s="71"/>
      <c r="C757" s="71"/>
      <c r="D757" s="71"/>
      <c r="E757" s="71"/>
      <c r="F757" s="71"/>
      <c r="G757" s="71"/>
      <c r="H757" s="71"/>
      <c r="I757" s="71"/>
      <c r="J757" s="71"/>
      <c r="K757" s="71"/>
      <c r="L757" s="71"/>
      <c r="M757" s="71"/>
      <c r="N757" s="71"/>
      <c r="O757" s="71"/>
      <c r="P757" s="71"/>
      <c r="Q757" s="71"/>
      <c r="R757" s="71"/>
      <c r="S757" s="71"/>
      <c r="T757" s="71"/>
      <c r="U757" s="71"/>
      <c r="V757" s="71"/>
      <c r="W757" s="71"/>
      <c r="X757" s="71"/>
      <c r="Y757" s="71"/>
      <c r="Z757" s="71"/>
      <c r="AA757" s="71"/>
      <c r="AB757" s="71"/>
      <c r="AC757" s="71"/>
      <c r="AD757" s="71"/>
    </row>
    <row r="758">
      <c r="A758" s="71"/>
      <c r="B758" s="71"/>
      <c r="C758" s="71"/>
      <c r="D758" s="71"/>
      <c r="E758" s="71"/>
      <c r="F758" s="71"/>
      <c r="G758" s="71"/>
      <c r="H758" s="71"/>
      <c r="I758" s="71"/>
      <c r="J758" s="71"/>
      <c r="K758" s="71"/>
      <c r="L758" s="71"/>
      <c r="M758" s="71"/>
      <c r="N758" s="71"/>
      <c r="O758" s="71"/>
      <c r="P758" s="71"/>
      <c r="Q758" s="71"/>
      <c r="R758" s="71"/>
      <c r="S758" s="71"/>
      <c r="T758" s="71"/>
      <c r="U758" s="71"/>
      <c r="V758" s="71"/>
      <c r="W758" s="71"/>
      <c r="X758" s="71"/>
      <c r="Y758" s="71"/>
      <c r="Z758" s="71"/>
      <c r="AA758" s="71"/>
      <c r="AB758" s="71"/>
      <c r="AC758" s="71"/>
      <c r="AD758" s="71"/>
    </row>
    <row r="759">
      <c r="A759" s="71"/>
      <c r="B759" s="71"/>
      <c r="C759" s="71"/>
      <c r="D759" s="71"/>
      <c r="E759" s="71"/>
      <c r="F759" s="71"/>
      <c r="G759" s="71"/>
      <c r="H759" s="71"/>
      <c r="I759" s="71"/>
      <c r="J759" s="71"/>
      <c r="K759" s="71"/>
      <c r="L759" s="71"/>
      <c r="M759" s="71"/>
      <c r="N759" s="71"/>
      <c r="O759" s="71"/>
      <c r="P759" s="71"/>
      <c r="Q759" s="71"/>
      <c r="R759" s="71"/>
      <c r="S759" s="71"/>
      <c r="T759" s="71"/>
      <c r="U759" s="71"/>
      <c r="V759" s="71"/>
      <c r="W759" s="71"/>
      <c r="X759" s="71"/>
      <c r="Y759" s="71"/>
      <c r="Z759" s="71"/>
      <c r="AA759" s="71"/>
      <c r="AB759" s="71"/>
      <c r="AC759" s="71"/>
      <c r="AD759" s="71"/>
    </row>
    <row r="760">
      <c r="A760" s="71"/>
      <c r="B760" s="71"/>
      <c r="C760" s="71"/>
      <c r="D760" s="71"/>
      <c r="E760" s="71"/>
      <c r="F760" s="71"/>
      <c r="G760" s="71"/>
      <c r="H760" s="71"/>
      <c r="I760" s="71"/>
      <c r="J760" s="71"/>
      <c r="K760" s="71"/>
      <c r="L760" s="71"/>
      <c r="M760" s="71"/>
      <c r="N760" s="71"/>
      <c r="O760" s="71"/>
      <c r="P760" s="71"/>
      <c r="Q760" s="71"/>
      <c r="R760" s="71"/>
      <c r="S760" s="71"/>
      <c r="T760" s="71"/>
      <c r="U760" s="71"/>
      <c r="V760" s="71"/>
      <c r="W760" s="71"/>
      <c r="X760" s="71"/>
      <c r="Y760" s="71"/>
      <c r="Z760" s="71"/>
      <c r="AA760" s="71"/>
      <c r="AB760" s="71"/>
      <c r="AC760" s="71"/>
      <c r="AD760" s="71"/>
    </row>
    <row r="761">
      <c r="A761" s="71"/>
      <c r="B761" s="71"/>
      <c r="C761" s="71"/>
      <c r="D761" s="71"/>
      <c r="E761" s="71"/>
      <c r="F761" s="71"/>
      <c r="G761" s="71"/>
      <c r="H761" s="71"/>
      <c r="I761" s="71"/>
      <c r="J761" s="71"/>
      <c r="K761" s="71"/>
      <c r="L761" s="71"/>
      <c r="M761" s="71"/>
      <c r="N761" s="71"/>
      <c r="O761" s="71"/>
      <c r="P761" s="71"/>
      <c r="Q761" s="71"/>
      <c r="R761" s="71"/>
      <c r="S761" s="71"/>
      <c r="T761" s="71"/>
      <c r="U761" s="71"/>
      <c r="V761" s="71"/>
      <c r="W761" s="71"/>
      <c r="X761" s="71"/>
      <c r="Y761" s="71"/>
      <c r="Z761" s="71"/>
      <c r="AA761" s="71"/>
      <c r="AB761" s="71"/>
      <c r="AC761" s="71"/>
      <c r="AD761" s="71"/>
    </row>
    <row r="762">
      <c r="A762" s="71"/>
      <c r="B762" s="71"/>
      <c r="C762" s="71"/>
      <c r="D762" s="71"/>
      <c r="E762" s="71"/>
      <c r="F762" s="71"/>
      <c r="G762" s="71"/>
      <c r="H762" s="71"/>
      <c r="I762" s="71"/>
      <c r="J762" s="71"/>
      <c r="K762" s="71"/>
      <c r="L762" s="71"/>
      <c r="M762" s="71"/>
      <c r="N762" s="71"/>
      <c r="O762" s="71"/>
      <c r="P762" s="71"/>
      <c r="Q762" s="71"/>
      <c r="R762" s="71"/>
      <c r="S762" s="71"/>
      <c r="T762" s="71"/>
      <c r="U762" s="71"/>
      <c r="V762" s="71"/>
      <c r="W762" s="71"/>
      <c r="X762" s="71"/>
      <c r="Y762" s="71"/>
      <c r="Z762" s="71"/>
      <c r="AA762" s="71"/>
      <c r="AB762" s="71"/>
      <c r="AC762" s="71"/>
      <c r="AD762" s="71"/>
    </row>
    <row r="763">
      <c r="A763" s="71"/>
      <c r="B763" s="71"/>
      <c r="C763" s="71"/>
      <c r="D763" s="71"/>
      <c r="E763" s="71"/>
      <c r="F763" s="71"/>
      <c r="G763" s="71"/>
      <c r="H763" s="71"/>
      <c r="I763" s="71"/>
      <c r="J763" s="71"/>
      <c r="K763" s="71"/>
      <c r="L763" s="71"/>
      <c r="M763" s="71"/>
      <c r="N763" s="71"/>
      <c r="O763" s="71"/>
      <c r="P763" s="71"/>
      <c r="Q763" s="71"/>
      <c r="R763" s="71"/>
      <c r="S763" s="71"/>
      <c r="T763" s="71"/>
      <c r="U763" s="71"/>
      <c r="V763" s="71"/>
      <c r="W763" s="71"/>
      <c r="X763" s="71"/>
      <c r="Y763" s="71"/>
      <c r="Z763" s="71"/>
      <c r="AA763" s="71"/>
      <c r="AB763" s="71"/>
      <c r="AC763" s="71"/>
      <c r="AD763" s="71"/>
    </row>
    <row r="764">
      <c r="A764" s="71"/>
      <c r="B764" s="71"/>
      <c r="C764" s="71"/>
      <c r="D764" s="71"/>
      <c r="E764" s="71"/>
      <c r="F764" s="71"/>
      <c r="G764" s="71"/>
      <c r="H764" s="71"/>
      <c r="I764" s="71"/>
      <c r="J764" s="71"/>
      <c r="K764" s="71"/>
      <c r="L764" s="71"/>
      <c r="M764" s="71"/>
      <c r="N764" s="71"/>
      <c r="O764" s="71"/>
      <c r="P764" s="71"/>
      <c r="Q764" s="71"/>
      <c r="R764" s="71"/>
      <c r="S764" s="71"/>
      <c r="T764" s="71"/>
      <c r="U764" s="71"/>
      <c r="V764" s="71"/>
      <c r="W764" s="71"/>
      <c r="X764" s="71"/>
      <c r="Y764" s="71"/>
      <c r="Z764" s="71"/>
      <c r="AA764" s="71"/>
      <c r="AB764" s="71"/>
      <c r="AC764" s="71"/>
      <c r="AD764" s="71"/>
    </row>
    <row r="765">
      <c r="A765" s="71"/>
      <c r="B765" s="71"/>
      <c r="C765" s="71"/>
      <c r="D765" s="71"/>
      <c r="E765" s="71"/>
      <c r="F765" s="71"/>
      <c r="G765" s="71"/>
      <c r="H765" s="71"/>
      <c r="I765" s="71"/>
      <c r="J765" s="71"/>
      <c r="K765" s="71"/>
      <c r="L765" s="71"/>
      <c r="M765" s="71"/>
      <c r="N765" s="71"/>
      <c r="O765" s="71"/>
      <c r="P765" s="71"/>
      <c r="Q765" s="71"/>
      <c r="R765" s="71"/>
      <c r="S765" s="71"/>
      <c r="T765" s="71"/>
      <c r="U765" s="71"/>
      <c r="V765" s="71"/>
      <c r="W765" s="71"/>
      <c r="X765" s="71"/>
      <c r="Y765" s="71"/>
      <c r="Z765" s="71"/>
      <c r="AA765" s="71"/>
      <c r="AB765" s="71"/>
      <c r="AC765" s="71"/>
      <c r="AD765" s="71"/>
    </row>
    <row r="766">
      <c r="A766" s="71"/>
      <c r="B766" s="71"/>
      <c r="C766" s="71"/>
      <c r="D766" s="71"/>
      <c r="E766" s="71"/>
      <c r="F766" s="71"/>
      <c r="G766" s="71"/>
      <c r="H766" s="71"/>
      <c r="I766" s="71"/>
      <c r="J766" s="71"/>
      <c r="K766" s="71"/>
      <c r="L766" s="71"/>
      <c r="M766" s="71"/>
      <c r="N766" s="71"/>
      <c r="O766" s="71"/>
      <c r="P766" s="71"/>
      <c r="Q766" s="71"/>
      <c r="R766" s="71"/>
      <c r="S766" s="71"/>
      <c r="T766" s="71"/>
      <c r="U766" s="71"/>
      <c r="V766" s="71"/>
      <c r="W766" s="71"/>
      <c r="X766" s="71"/>
      <c r="Y766" s="71"/>
      <c r="Z766" s="71"/>
      <c r="AA766" s="71"/>
      <c r="AB766" s="71"/>
      <c r="AC766" s="71"/>
      <c r="AD766" s="71"/>
    </row>
    <row r="767">
      <c r="A767" s="71"/>
      <c r="B767" s="71"/>
      <c r="C767" s="71"/>
      <c r="D767" s="71"/>
      <c r="E767" s="71"/>
      <c r="F767" s="71"/>
      <c r="G767" s="71"/>
      <c r="H767" s="71"/>
      <c r="I767" s="71"/>
      <c r="J767" s="71"/>
      <c r="K767" s="71"/>
      <c r="L767" s="71"/>
      <c r="M767" s="71"/>
      <c r="N767" s="71"/>
      <c r="O767" s="71"/>
      <c r="P767" s="71"/>
      <c r="Q767" s="71"/>
      <c r="R767" s="71"/>
      <c r="S767" s="71"/>
      <c r="T767" s="71"/>
      <c r="U767" s="71"/>
      <c r="V767" s="71"/>
      <c r="W767" s="71"/>
      <c r="X767" s="71"/>
      <c r="Y767" s="71"/>
      <c r="Z767" s="71"/>
      <c r="AA767" s="71"/>
      <c r="AB767" s="71"/>
      <c r="AC767" s="71"/>
      <c r="AD767" s="71"/>
    </row>
    <row r="768">
      <c r="A768" s="71"/>
      <c r="B768" s="71"/>
      <c r="C768" s="71"/>
      <c r="D768" s="71"/>
      <c r="E768" s="71"/>
      <c r="F768" s="71"/>
      <c r="G768" s="71"/>
      <c r="H768" s="71"/>
      <c r="I768" s="71"/>
      <c r="J768" s="71"/>
      <c r="K768" s="71"/>
      <c r="L768" s="71"/>
      <c r="M768" s="71"/>
      <c r="N768" s="71"/>
      <c r="O768" s="71"/>
      <c r="P768" s="71"/>
      <c r="Q768" s="71"/>
      <c r="R768" s="71"/>
      <c r="S768" s="71"/>
      <c r="T768" s="71"/>
      <c r="U768" s="71"/>
      <c r="V768" s="71"/>
      <c r="W768" s="71"/>
      <c r="X768" s="71"/>
      <c r="Y768" s="71"/>
      <c r="Z768" s="71"/>
      <c r="AA768" s="71"/>
      <c r="AB768" s="71"/>
      <c r="AC768" s="71"/>
      <c r="AD768" s="71"/>
    </row>
    <row r="769">
      <c r="A769" s="71"/>
      <c r="B769" s="71"/>
      <c r="C769" s="71"/>
      <c r="D769" s="71"/>
      <c r="E769" s="71"/>
      <c r="F769" s="71"/>
      <c r="G769" s="71"/>
      <c r="H769" s="71"/>
      <c r="I769" s="71"/>
      <c r="J769" s="71"/>
      <c r="K769" s="71"/>
      <c r="L769" s="71"/>
      <c r="M769" s="71"/>
      <c r="N769" s="71"/>
      <c r="O769" s="71"/>
      <c r="P769" s="71"/>
      <c r="Q769" s="71"/>
      <c r="R769" s="71"/>
      <c r="S769" s="71"/>
      <c r="T769" s="71"/>
      <c r="U769" s="71"/>
      <c r="V769" s="71"/>
      <c r="W769" s="71"/>
      <c r="X769" s="71"/>
      <c r="Y769" s="71"/>
      <c r="Z769" s="71"/>
      <c r="AA769" s="71"/>
      <c r="AB769" s="71"/>
      <c r="AC769" s="71"/>
      <c r="AD769" s="71"/>
    </row>
    <row r="770">
      <c r="A770" s="71"/>
      <c r="B770" s="71"/>
      <c r="C770" s="71"/>
      <c r="D770" s="71"/>
      <c r="E770" s="71"/>
      <c r="F770" s="71"/>
      <c r="G770" s="71"/>
      <c r="H770" s="71"/>
      <c r="I770" s="71"/>
      <c r="J770" s="71"/>
      <c r="K770" s="71"/>
      <c r="L770" s="71"/>
      <c r="M770" s="71"/>
      <c r="N770" s="71"/>
      <c r="O770" s="71"/>
      <c r="P770" s="71"/>
      <c r="Q770" s="71"/>
      <c r="R770" s="71"/>
      <c r="S770" s="71"/>
      <c r="T770" s="71"/>
      <c r="U770" s="71"/>
      <c r="V770" s="71"/>
      <c r="W770" s="71"/>
      <c r="X770" s="71"/>
      <c r="Y770" s="71"/>
      <c r="Z770" s="71"/>
      <c r="AA770" s="71"/>
      <c r="AB770" s="71"/>
      <c r="AC770" s="71"/>
      <c r="AD770" s="71"/>
    </row>
    <row r="771">
      <c r="A771" s="71"/>
      <c r="B771" s="71"/>
      <c r="C771" s="71"/>
      <c r="D771" s="71"/>
      <c r="E771" s="71"/>
      <c r="F771" s="71"/>
      <c r="G771" s="71"/>
      <c r="H771" s="71"/>
      <c r="I771" s="71"/>
      <c r="J771" s="71"/>
      <c r="K771" s="71"/>
      <c r="L771" s="71"/>
      <c r="M771" s="71"/>
      <c r="N771" s="71"/>
      <c r="O771" s="71"/>
      <c r="P771" s="71"/>
      <c r="Q771" s="71"/>
      <c r="R771" s="71"/>
      <c r="S771" s="71"/>
      <c r="T771" s="71"/>
      <c r="U771" s="71"/>
      <c r="V771" s="71"/>
      <c r="W771" s="71"/>
      <c r="X771" s="71"/>
      <c r="Y771" s="71"/>
      <c r="Z771" s="71"/>
      <c r="AA771" s="71"/>
      <c r="AB771" s="71"/>
      <c r="AC771" s="71"/>
      <c r="AD771" s="71"/>
    </row>
    <row r="772">
      <c r="A772" s="71"/>
      <c r="B772" s="71"/>
      <c r="C772" s="71"/>
      <c r="D772" s="71"/>
      <c r="E772" s="71"/>
      <c r="F772" s="71"/>
      <c r="G772" s="71"/>
      <c r="H772" s="71"/>
      <c r="I772" s="71"/>
      <c r="J772" s="71"/>
      <c r="K772" s="71"/>
      <c r="L772" s="71"/>
      <c r="M772" s="71"/>
      <c r="N772" s="71"/>
      <c r="O772" s="71"/>
      <c r="P772" s="71"/>
      <c r="Q772" s="71"/>
      <c r="R772" s="71"/>
      <c r="S772" s="71"/>
      <c r="T772" s="71"/>
      <c r="U772" s="71"/>
      <c r="V772" s="71"/>
      <c r="W772" s="71"/>
      <c r="X772" s="71"/>
      <c r="Y772" s="71"/>
      <c r="Z772" s="71"/>
      <c r="AA772" s="71"/>
      <c r="AB772" s="71"/>
      <c r="AC772" s="71"/>
      <c r="AD772" s="71"/>
    </row>
    <row r="773">
      <c r="A773" s="71"/>
      <c r="B773" s="71"/>
      <c r="C773" s="71"/>
      <c r="D773" s="71"/>
      <c r="E773" s="71"/>
      <c r="F773" s="71"/>
      <c r="G773" s="71"/>
      <c r="H773" s="71"/>
      <c r="I773" s="71"/>
      <c r="J773" s="71"/>
      <c r="K773" s="71"/>
      <c r="L773" s="71"/>
      <c r="M773" s="71"/>
      <c r="N773" s="71"/>
      <c r="O773" s="71"/>
      <c r="P773" s="71"/>
      <c r="Q773" s="71"/>
      <c r="R773" s="71"/>
      <c r="S773" s="71"/>
      <c r="T773" s="71"/>
      <c r="U773" s="71"/>
      <c r="V773" s="71"/>
      <c r="W773" s="71"/>
      <c r="X773" s="71"/>
      <c r="Y773" s="71"/>
      <c r="Z773" s="71"/>
      <c r="AA773" s="71"/>
      <c r="AB773" s="71"/>
      <c r="AC773" s="71"/>
      <c r="AD773" s="71"/>
    </row>
    <row r="774">
      <c r="A774" s="71"/>
      <c r="B774" s="71"/>
      <c r="C774" s="71"/>
      <c r="D774" s="71"/>
      <c r="E774" s="71"/>
      <c r="F774" s="71"/>
      <c r="G774" s="71"/>
      <c r="H774" s="71"/>
      <c r="I774" s="71"/>
      <c r="J774" s="71"/>
      <c r="K774" s="71"/>
      <c r="L774" s="71"/>
      <c r="M774" s="71"/>
      <c r="N774" s="71"/>
      <c r="O774" s="71"/>
      <c r="P774" s="71"/>
      <c r="Q774" s="71"/>
      <c r="R774" s="71"/>
      <c r="S774" s="71"/>
      <c r="T774" s="71"/>
      <c r="U774" s="71"/>
      <c r="V774" s="71"/>
      <c r="W774" s="71"/>
      <c r="X774" s="71"/>
      <c r="Y774" s="71"/>
      <c r="Z774" s="71"/>
      <c r="AA774" s="71"/>
      <c r="AB774" s="71"/>
      <c r="AC774" s="71"/>
      <c r="AD774" s="71"/>
    </row>
    <row r="775">
      <c r="A775" s="71"/>
      <c r="B775" s="71"/>
      <c r="C775" s="71"/>
      <c r="D775" s="71"/>
      <c r="E775" s="71"/>
      <c r="F775" s="71"/>
      <c r="G775" s="71"/>
      <c r="H775" s="71"/>
      <c r="I775" s="71"/>
      <c r="J775" s="71"/>
      <c r="K775" s="71"/>
      <c r="L775" s="71"/>
      <c r="M775" s="71"/>
      <c r="N775" s="71"/>
      <c r="O775" s="71"/>
      <c r="P775" s="71"/>
      <c r="Q775" s="71"/>
      <c r="R775" s="71"/>
      <c r="S775" s="71"/>
      <c r="T775" s="71"/>
      <c r="U775" s="71"/>
      <c r="V775" s="71"/>
      <c r="W775" s="71"/>
      <c r="X775" s="71"/>
      <c r="Y775" s="71"/>
      <c r="Z775" s="71"/>
      <c r="AA775" s="71"/>
      <c r="AB775" s="71"/>
      <c r="AC775" s="71"/>
      <c r="AD775" s="71"/>
    </row>
    <row r="776">
      <c r="A776" s="71"/>
      <c r="B776" s="71"/>
      <c r="C776" s="71"/>
      <c r="D776" s="71"/>
      <c r="E776" s="71"/>
      <c r="F776" s="71"/>
      <c r="G776" s="71"/>
      <c r="H776" s="71"/>
      <c r="I776" s="71"/>
      <c r="J776" s="71"/>
      <c r="K776" s="71"/>
      <c r="L776" s="71"/>
      <c r="M776" s="71"/>
      <c r="N776" s="71"/>
      <c r="O776" s="71"/>
      <c r="P776" s="71"/>
      <c r="Q776" s="71"/>
      <c r="R776" s="71"/>
      <c r="S776" s="71"/>
      <c r="T776" s="71"/>
      <c r="U776" s="71"/>
      <c r="V776" s="71"/>
      <c r="W776" s="71"/>
      <c r="X776" s="71"/>
      <c r="Y776" s="71"/>
      <c r="Z776" s="71"/>
      <c r="AA776" s="71"/>
      <c r="AB776" s="71"/>
      <c r="AC776" s="71"/>
      <c r="AD776" s="71"/>
    </row>
    <row r="777">
      <c r="A777" s="71"/>
      <c r="B777" s="71"/>
      <c r="C777" s="71"/>
      <c r="D777" s="71"/>
      <c r="E777" s="71"/>
      <c r="F777" s="71"/>
      <c r="G777" s="71"/>
      <c r="H777" s="71"/>
      <c r="I777" s="71"/>
      <c r="J777" s="71"/>
      <c r="K777" s="71"/>
      <c r="L777" s="71"/>
      <c r="M777" s="71"/>
      <c r="N777" s="71"/>
      <c r="O777" s="71"/>
      <c r="P777" s="71"/>
      <c r="Q777" s="71"/>
      <c r="R777" s="71"/>
      <c r="S777" s="71"/>
      <c r="T777" s="71"/>
      <c r="U777" s="71"/>
      <c r="V777" s="71"/>
      <c r="W777" s="71"/>
      <c r="X777" s="71"/>
      <c r="Y777" s="71"/>
      <c r="Z777" s="71"/>
      <c r="AA777" s="71"/>
      <c r="AB777" s="71"/>
      <c r="AC777" s="71"/>
      <c r="AD777" s="71"/>
    </row>
    <row r="778">
      <c r="A778" s="71"/>
      <c r="B778" s="71"/>
      <c r="C778" s="71"/>
      <c r="D778" s="71"/>
      <c r="E778" s="71"/>
      <c r="F778" s="71"/>
      <c r="G778" s="71"/>
      <c r="H778" s="71"/>
      <c r="I778" s="71"/>
      <c r="J778" s="71"/>
      <c r="K778" s="71"/>
      <c r="L778" s="71"/>
      <c r="M778" s="71"/>
      <c r="N778" s="71"/>
      <c r="O778" s="71"/>
      <c r="P778" s="71"/>
      <c r="Q778" s="71"/>
      <c r="R778" s="71"/>
      <c r="S778" s="71"/>
      <c r="T778" s="71"/>
      <c r="U778" s="71"/>
      <c r="V778" s="71"/>
      <c r="W778" s="71"/>
      <c r="X778" s="71"/>
      <c r="Y778" s="71"/>
      <c r="Z778" s="71"/>
      <c r="AA778" s="71"/>
      <c r="AB778" s="71"/>
      <c r="AC778" s="71"/>
      <c r="AD778" s="71"/>
    </row>
    <row r="779">
      <c r="A779" s="71"/>
      <c r="B779" s="71"/>
      <c r="C779" s="71"/>
      <c r="D779" s="71"/>
      <c r="E779" s="71"/>
      <c r="F779" s="71"/>
      <c r="G779" s="71"/>
      <c r="H779" s="71"/>
      <c r="I779" s="71"/>
      <c r="J779" s="71"/>
      <c r="K779" s="71"/>
      <c r="L779" s="71"/>
      <c r="M779" s="71"/>
      <c r="N779" s="71"/>
      <c r="O779" s="71"/>
      <c r="P779" s="71"/>
      <c r="Q779" s="71"/>
      <c r="R779" s="71"/>
      <c r="S779" s="71"/>
      <c r="T779" s="71"/>
      <c r="U779" s="71"/>
      <c r="V779" s="71"/>
      <c r="W779" s="71"/>
      <c r="X779" s="71"/>
      <c r="Y779" s="71"/>
      <c r="Z779" s="71"/>
      <c r="AA779" s="71"/>
      <c r="AB779" s="71"/>
      <c r="AC779" s="71"/>
      <c r="AD779" s="71"/>
    </row>
    <row r="780">
      <c r="A780" s="71"/>
      <c r="B780" s="71"/>
      <c r="C780" s="71"/>
      <c r="D780" s="71"/>
      <c r="E780" s="71"/>
      <c r="F780" s="71"/>
      <c r="G780" s="71"/>
      <c r="H780" s="71"/>
      <c r="I780" s="71"/>
      <c r="J780" s="71"/>
      <c r="K780" s="71"/>
      <c r="L780" s="71"/>
      <c r="M780" s="71"/>
      <c r="N780" s="71"/>
      <c r="O780" s="71"/>
      <c r="P780" s="71"/>
      <c r="Q780" s="71"/>
      <c r="R780" s="71"/>
      <c r="S780" s="71"/>
      <c r="T780" s="71"/>
      <c r="U780" s="71"/>
      <c r="V780" s="71"/>
      <c r="W780" s="71"/>
      <c r="X780" s="71"/>
      <c r="Y780" s="71"/>
      <c r="Z780" s="71"/>
      <c r="AA780" s="71"/>
      <c r="AB780" s="71"/>
      <c r="AC780" s="71"/>
      <c r="AD780" s="71"/>
    </row>
    <row r="781">
      <c r="A781" s="71"/>
      <c r="B781" s="71"/>
      <c r="C781" s="71"/>
      <c r="D781" s="71"/>
      <c r="E781" s="71"/>
      <c r="F781" s="71"/>
      <c r="G781" s="71"/>
      <c r="H781" s="71"/>
      <c r="I781" s="71"/>
      <c r="J781" s="71"/>
      <c r="K781" s="71"/>
      <c r="L781" s="71"/>
      <c r="M781" s="71"/>
      <c r="N781" s="71"/>
      <c r="O781" s="71"/>
      <c r="P781" s="71"/>
      <c r="Q781" s="71"/>
      <c r="R781" s="71"/>
      <c r="S781" s="71"/>
      <c r="T781" s="71"/>
      <c r="U781" s="71"/>
      <c r="V781" s="71"/>
      <c r="W781" s="71"/>
      <c r="X781" s="71"/>
      <c r="Y781" s="71"/>
      <c r="Z781" s="71"/>
      <c r="AA781" s="71"/>
      <c r="AB781" s="71"/>
      <c r="AC781" s="71"/>
      <c r="AD781" s="71"/>
    </row>
    <row r="782">
      <c r="A782" s="71"/>
      <c r="B782" s="71"/>
      <c r="C782" s="71"/>
      <c r="D782" s="71"/>
      <c r="E782" s="71"/>
      <c r="F782" s="71"/>
      <c r="G782" s="71"/>
      <c r="H782" s="71"/>
      <c r="I782" s="71"/>
      <c r="J782" s="71"/>
      <c r="K782" s="71"/>
      <c r="L782" s="71"/>
      <c r="M782" s="71"/>
      <c r="N782" s="71"/>
      <c r="O782" s="71"/>
      <c r="P782" s="71"/>
      <c r="Q782" s="71"/>
      <c r="R782" s="71"/>
      <c r="S782" s="71"/>
      <c r="T782" s="71"/>
      <c r="U782" s="71"/>
      <c r="V782" s="71"/>
      <c r="W782" s="71"/>
      <c r="X782" s="71"/>
      <c r="Y782" s="71"/>
      <c r="Z782" s="71"/>
      <c r="AA782" s="71"/>
      <c r="AB782" s="71"/>
      <c r="AC782" s="71"/>
      <c r="AD782" s="71"/>
    </row>
    <row r="783">
      <c r="A783" s="71"/>
      <c r="B783" s="71"/>
      <c r="C783" s="71"/>
      <c r="D783" s="71"/>
      <c r="E783" s="71"/>
      <c r="F783" s="71"/>
      <c r="G783" s="71"/>
      <c r="H783" s="71"/>
      <c r="I783" s="71"/>
      <c r="J783" s="71"/>
      <c r="K783" s="71"/>
      <c r="L783" s="71"/>
      <c r="M783" s="71"/>
      <c r="N783" s="71"/>
      <c r="O783" s="71"/>
      <c r="P783" s="71"/>
      <c r="Q783" s="71"/>
      <c r="R783" s="71"/>
      <c r="S783" s="71"/>
      <c r="T783" s="71"/>
      <c r="U783" s="71"/>
      <c r="V783" s="71"/>
      <c r="W783" s="71"/>
      <c r="X783" s="71"/>
      <c r="Y783" s="71"/>
      <c r="Z783" s="71"/>
      <c r="AA783" s="71"/>
      <c r="AB783" s="71"/>
      <c r="AC783" s="71"/>
      <c r="AD783" s="71"/>
    </row>
    <row r="784">
      <c r="A784" s="71"/>
      <c r="B784" s="71"/>
      <c r="C784" s="71"/>
      <c r="D784" s="71"/>
      <c r="E784" s="71"/>
      <c r="F784" s="71"/>
      <c r="G784" s="71"/>
      <c r="H784" s="71"/>
      <c r="I784" s="71"/>
      <c r="J784" s="71"/>
      <c r="K784" s="71"/>
      <c r="L784" s="71"/>
      <c r="M784" s="71"/>
      <c r="N784" s="71"/>
      <c r="O784" s="71"/>
      <c r="P784" s="71"/>
      <c r="Q784" s="71"/>
      <c r="R784" s="71"/>
      <c r="S784" s="71"/>
      <c r="T784" s="71"/>
      <c r="U784" s="71"/>
      <c r="V784" s="71"/>
      <c r="W784" s="71"/>
      <c r="X784" s="71"/>
      <c r="Y784" s="71"/>
      <c r="Z784" s="71"/>
      <c r="AA784" s="71"/>
      <c r="AB784" s="71"/>
      <c r="AC784" s="71"/>
      <c r="AD784" s="71"/>
    </row>
    <row r="785">
      <c r="A785" s="71"/>
      <c r="B785" s="71"/>
      <c r="C785" s="71"/>
      <c r="D785" s="71"/>
      <c r="E785" s="71"/>
      <c r="F785" s="71"/>
      <c r="G785" s="71"/>
      <c r="H785" s="71"/>
      <c r="I785" s="71"/>
      <c r="J785" s="71"/>
      <c r="K785" s="71"/>
      <c r="L785" s="71"/>
      <c r="M785" s="71"/>
      <c r="N785" s="71"/>
      <c r="O785" s="71"/>
      <c r="P785" s="71"/>
      <c r="Q785" s="71"/>
      <c r="R785" s="71"/>
      <c r="S785" s="71"/>
      <c r="T785" s="71"/>
      <c r="U785" s="71"/>
      <c r="V785" s="71"/>
      <c r="W785" s="71"/>
      <c r="X785" s="71"/>
      <c r="Y785" s="71"/>
      <c r="Z785" s="71"/>
      <c r="AA785" s="71"/>
      <c r="AB785" s="71"/>
      <c r="AC785" s="71"/>
      <c r="AD785" s="71"/>
    </row>
    <row r="786">
      <c r="A786" s="71"/>
      <c r="B786" s="71"/>
      <c r="C786" s="71"/>
      <c r="D786" s="71"/>
      <c r="E786" s="71"/>
      <c r="F786" s="71"/>
      <c r="G786" s="71"/>
      <c r="H786" s="71"/>
      <c r="I786" s="71"/>
      <c r="J786" s="71"/>
      <c r="K786" s="71"/>
      <c r="L786" s="71"/>
      <c r="M786" s="71"/>
      <c r="N786" s="71"/>
      <c r="O786" s="71"/>
      <c r="P786" s="71"/>
      <c r="Q786" s="71"/>
      <c r="R786" s="71"/>
      <c r="S786" s="71"/>
      <c r="T786" s="71"/>
      <c r="U786" s="71"/>
      <c r="V786" s="71"/>
      <c r="W786" s="71"/>
      <c r="X786" s="71"/>
      <c r="Y786" s="71"/>
      <c r="Z786" s="71"/>
      <c r="AA786" s="71"/>
      <c r="AB786" s="71"/>
      <c r="AC786" s="71"/>
      <c r="AD786" s="71"/>
    </row>
    <row r="787">
      <c r="A787" s="71"/>
      <c r="B787" s="71"/>
      <c r="C787" s="71"/>
      <c r="D787" s="71"/>
      <c r="E787" s="71"/>
      <c r="F787" s="71"/>
      <c r="G787" s="71"/>
      <c r="H787" s="71"/>
      <c r="I787" s="71"/>
      <c r="J787" s="71"/>
      <c r="K787" s="71"/>
      <c r="L787" s="71"/>
      <c r="M787" s="71"/>
      <c r="N787" s="71"/>
      <c r="O787" s="71"/>
      <c r="P787" s="71"/>
      <c r="Q787" s="71"/>
      <c r="R787" s="71"/>
      <c r="S787" s="71"/>
      <c r="T787" s="71"/>
      <c r="U787" s="71"/>
      <c r="V787" s="71"/>
      <c r="W787" s="71"/>
      <c r="X787" s="71"/>
      <c r="Y787" s="71"/>
      <c r="Z787" s="71"/>
      <c r="AA787" s="71"/>
      <c r="AB787" s="71"/>
      <c r="AC787" s="71"/>
      <c r="AD787" s="71"/>
    </row>
    <row r="788">
      <c r="A788" s="71"/>
      <c r="B788" s="71"/>
      <c r="C788" s="71"/>
      <c r="D788" s="71"/>
      <c r="E788" s="71"/>
      <c r="F788" s="71"/>
      <c r="G788" s="71"/>
      <c r="H788" s="71"/>
      <c r="I788" s="71"/>
      <c r="J788" s="71"/>
      <c r="K788" s="71"/>
      <c r="L788" s="71"/>
      <c r="M788" s="71"/>
      <c r="N788" s="71"/>
      <c r="O788" s="71"/>
      <c r="P788" s="71"/>
      <c r="Q788" s="71"/>
      <c r="R788" s="71"/>
      <c r="S788" s="71"/>
      <c r="T788" s="71"/>
      <c r="U788" s="71"/>
      <c r="V788" s="71"/>
      <c r="W788" s="71"/>
      <c r="X788" s="71"/>
      <c r="Y788" s="71"/>
      <c r="Z788" s="71"/>
      <c r="AA788" s="71"/>
      <c r="AB788" s="71"/>
      <c r="AC788" s="71"/>
      <c r="AD788" s="71"/>
    </row>
    <row r="789">
      <c r="A789" s="71"/>
      <c r="B789" s="71"/>
      <c r="C789" s="71"/>
      <c r="D789" s="71"/>
      <c r="E789" s="71"/>
      <c r="F789" s="71"/>
      <c r="G789" s="71"/>
      <c r="H789" s="71"/>
      <c r="I789" s="71"/>
      <c r="J789" s="71"/>
      <c r="K789" s="71"/>
      <c r="L789" s="71"/>
      <c r="M789" s="71"/>
      <c r="N789" s="71"/>
      <c r="O789" s="71"/>
      <c r="P789" s="71"/>
      <c r="Q789" s="71"/>
      <c r="R789" s="71"/>
      <c r="S789" s="71"/>
      <c r="T789" s="71"/>
      <c r="U789" s="71"/>
      <c r="V789" s="71"/>
      <c r="W789" s="71"/>
      <c r="X789" s="71"/>
      <c r="Y789" s="71"/>
      <c r="Z789" s="71"/>
      <c r="AA789" s="71"/>
      <c r="AB789" s="71"/>
      <c r="AC789" s="71"/>
      <c r="AD789" s="71"/>
    </row>
    <row r="790">
      <c r="A790" s="71"/>
      <c r="B790" s="71"/>
      <c r="C790" s="71"/>
      <c r="D790" s="71"/>
      <c r="E790" s="71"/>
      <c r="F790" s="71"/>
      <c r="G790" s="71"/>
      <c r="H790" s="71"/>
      <c r="I790" s="71"/>
      <c r="J790" s="71"/>
      <c r="K790" s="71"/>
      <c r="L790" s="71"/>
      <c r="M790" s="71"/>
      <c r="N790" s="71"/>
      <c r="O790" s="71"/>
      <c r="P790" s="71"/>
      <c r="Q790" s="71"/>
      <c r="R790" s="71"/>
      <c r="S790" s="71"/>
      <c r="T790" s="71"/>
      <c r="U790" s="71"/>
      <c r="V790" s="71"/>
      <c r="W790" s="71"/>
      <c r="X790" s="71"/>
      <c r="Y790" s="71"/>
      <c r="Z790" s="71"/>
      <c r="AA790" s="71"/>
      <c r="AB790" s="71"/>
      <c r="AC790" s="71"/>
      <c r="AD790" s="71"/>
    </row>
    <row r="791">
      <c r="A791" s="71"/>
      <c r="B791" s="71"/>
      <c r="C791" s="71"/>
      <c r="D791" s="71"/>
      <c r="E791" s="71"/>
      <c r="F791" s="71"/>
      <c r="G791" s="71"/>
      <c r="H791" s="71"/>
      <c r="I791" s="71"/>
      <c r="J791" s="71"/>
      <c r="K791" s="71"/>
      <c r="L791" s="71"/>
      <c r="M791" s="71"/>
      <c r="N791" s="71"/>
      <c r="O791" s="71"/>
      <c r="P791" s="71"/>
      <c r="Q791" s="71"/>
      <c r="R791" s="71"/>
      <c r="S791" s="71"/>
      <c r="T791" s="71"/>
      <c r="U791" s="71"/>
      <c r="V791" s="71"/>
      <c r="W791" s="71"/>
      <c r="X791" s="71"/>
      <c r="Y791" s="71"/>
      <c r="Z791" s="71"/>
      <c r="AA791" s="71"/>
      <c r="AB791" s="71"/>
      <c r="AC791" s="71"/>
      <c r="AD791" s="71"/>
    </row>
    <row r="792">
      <c r="A792" s="71"/>
      <c r="B792" s="71"/>
      <c r="C792" s="71"/>
      <c r="D792" s="71"/>
      <c r="E792" s="71"/>
      <c r="F792" s="71"/>
      <c r="G792" s="71"/>
      <c r="H792" s="71"/>
      <c r="I792" s="71"/>
      <c r="J792" s="71"/>
      <c r="K792" s="71"/>
      <c r="L792" s="71"/>
      <c r="M792" s="71"/>
      <c r="N792" s="71"/>
      <c r="O792" s="71"/>
      <c r="P792" s="71"/>
      <c r="Q792" s="71"/>
      <c r="R792" s="71"/>
      <c r="S792" s="71"/>
      <c r="T792" s="71"/>
      <c r="U792" s="71"/>
      <c r="V792" s="71"/>
      <c r="W792" s="71"/>
      <c r="X792" s="71"/>
      <c r="Y792" s="71"/>
      <c r="Z792" s="71"/>
      <c r="AA792" s="71"/>
      <c r="AB792" s="71"/>
      <c r="AC792" s="71"/>
      <c r="AD792" s="71"/>
    </row>
    <row r="793">
      <c r="A793" s="71"/>
      <c r="B793" s="71"/>
      <c r="C793" s="71"/>
      <c r="D793" s="71"/>
      <c r="E793" s="71"/>
      <c r="F793" s="71"/>
      <c r="G793" s="71"/>
      <c r="H793" s="71"/>
      <c r="I793" s="71"/>
      <c r="J793" s="71"/>
      <c r="K793" s="71"/>
      <c r="L793" s="71"/>
      <c r="M793" s="71"/>
      <c r="N793" s="71"/>
      <c r="O793" s="71"/>
      <c r="P793" s="71"/>
      <c r="Q793" s="71"/>
      <c r="R793" s="71"/>
      <c r="S793" s="71"/>
      <c r="T793" s="71"/>
      <c r="U793" s="71"/>
      <c r="V793" s="71"/>
      <c r="W793" s="71"/>
      <c r="X793" s="71"/>
      <c r="Y793" s="71"/>
      <c r="Z793" s="71"/>
      <c r="AA793" s="71"/>
      <c r="AB793" s="71"/>
      <c r="AC793" s="71"/>
      <c r="AD793" s="71"/>
    </row>
    <row r="794">
      <c r="A794" s="71"/>
      <c r="B794" s="71"/>
      <c r="C794" s="71"/>
      <c r="D794" s="71"/>
      <c r="E794" s="71"/>
      <c r="F794" s="71"/>
      <c r="G794" s="71"/>
      <c r="H794" s="71"/>
      <c r="I794" s="71"/>
      <c r="J794" s="71"/>
      <c r="K794" s="71"/>
      <c r="L794" s="71"/>
      <c r="M794" s="71"/>
      <c r="N794" s="71"/>
      <c r="O794" s="71"/>
      <c r="P794" s="71"/>
      <c r="Q794" s="71"/>
      <c r="R794" s="71"/>
      <c r="S794" s="71"/>
      <c r="T794" s="71"/>
      <c r="U794" s="71"/>
      <c r="V794" s="71"/>
      <c r="W794" s="71"/>
      <c r="X794" s="71"/>
      <c r="Y794" s="71"/>
      <c r="Z794" s="71"/>
      <c r="AA794" s="71"/>
      <c r="AB794" s="71"/>
      <c r="AC794" s="71"/>
      <c r="AD794" s="71"/>
    </row>
    <row r="795">
      <c r="A795" s="71"/>
      <c r="B795" s="71"/>
      <c r="C795" s="71"/>
      <c r="D795" s="71"/>
      <c r="E795" s="71"/>
      <c r="F795" s="71"/>
      <c r="G795" s="71"/>
      <c r="H795" s="71"/>
      <c r="I795" s="71"/>
      <c r="J795" s="71"/>
      <c r="K795" s="71"/>
      <c r="L795" s="71"/>
      <c r="M795" s="71"/>
      <c r="N795" s="71"/>
      <c r="O795" s="71"/>
      <c r="P795" s="71"/>
      <c r="Q795" s="71"/>
      <c r="R795" s="71"/>
      <c r="S795" s="71"/>
      <c r="T795" s="71"/>
      <c r="U795" s="71"/>
      <c r="V795" s="71"/>
      <c r="W795" s="71"/>
      <c r="X795" s="71"/>
      <c r="Y795" s="71"/>
      <c r="Z795" s="71"/>
      <c r="AA795" s="71"/>
      <c r="AB795" s="71"/>
      <c r="AC795" s="71"/>
      <c r="AD795" s="71"/>
    </row>
    <row r="796">
      <c r="A796" s="71"/>
      <c r="B796" s="71"/>
      <c r="C796" s="71"/>
      <c r="D796" s="71"/>
      <c r="E796" s="71"/>
      <c r="F796" s="71"/>
      <c r="G796" s="71"/>
      <c r="H796" s="71"/>
      <c r="I796" s="71"/>
      <c r="J796" s="71"/>
      <c r="K796" s="71"/>
      <c r="L796" s="71"/>
      <c r="M796" s="71"/>
      <c r="N796" s="71"/>
      <c r="O796" s="71"/>
      <c r="P796" s="71"/>
      <c r="Q796" s="71"/>
      <c r="R796" s="71"/>
      <c r="S796" s="71"/>
      <c r="T796" s="71"/>
      <c r="U796" s="71"/>
      <c r="V796" s="71"/>
      <c r="W796" s="71"/>
      <c r="X796" s="71"/>
      <c r="Y796" s="71"/>
      <c r="Z796" s="71"/>
      <c r="AA796" s="71"/>
      <c r="AB796" s="71"/>
      <c r="AC796" s="71"/>
      <c r="AD796" s="71"/>
    </row>
    <row r="797">
      <c r="A797" s="71"/>
      <c r="B797" s="71"/>
      <c r="C797" s="71"/>
      <c r="D797" s="71"/>
      <c r="E797" s="71"/>
      <c r="F797" s="71"/>
      <c r="G797" s="71"/>
      <c r="H797" s="71"/>
      <c r="I797" s="71"/>
      <c r="J797" s="71"/>
      <c r="K797" s="71"/>
      <c r="L797" s="71"/>
      <c r="M797" s="71"/>
      <c r="N797" s="71"/>
      <c r="O797" s="71"/>
      <c r="P797" s="71"/>
      <c r="Q797" s="71"/>
      <c r="R797" s="71"/>
      <c r="S797" s="71"/>
      <c r="T797" s="71"/>
      <c r="U797" s="71"/>
      <c r="V797" s="71"/>
      <c r="W797" s="71"/>
      <c r="X797" s="71"/>
      <c r="Y797" s="71"/>
      <c r="Z797" s="71"/>
      <c r="AA797" s="71"/>
      <c r="AB797" s="71"/>
      <c r="AC797" s="71"/>
      <c r="AD797" s="71"/>
    </row>
    <row r="798">
      <c r="A798" s="71"/>
      <c r="B798" s="71"/>
      <c r="C798" s="71"/>
      <c r="D798" s="71"/>
      <c r="E798" s="71"/>
      <c r="F798" s="71"/>
      <c r="G798" s="71"/>
      <c r="H798" s="71"/>
      <c r="I798" s="71"/>
      <c r="J798" s="71"/>
      <c r="K798" s="71"/>
      <c r="L798" s="71"/>
      <c r="M798" s="71"/>
      <c r="N798" s="71"/>
      <c r="O798" s="71"/>
      <c r="P798" s="71"/>
      <c r="Q798" s="71"/>
      <c r="R798" s="71"/>
      <c r="S798" s="71"/>
      <c r="T798" s="71"/>
      <c r="U798" s="71"/>
      <c r="V798" s="71"/>
      <c r="W798" s="71"/>
      <c r="X798" s="71"/>
      <c r="Y798" s="71"/>
      <c r="Z798" s="71"/>
      <c r="AA798" s="71"/>
      <c r="AB798" s="71"/>
      <c r="AC798" s="71"/>
      <c r="AD798" s="71"/>
    </row>
    <row r="799">
      <c r="A799" s="71"/>
      <c r="B799" s="71"/>
      <c r="C799" s="71"/>
      <c r="D799" s="71"/>
      <c r="E799" s="71"/>
      <c r="F799" s="71"/>
      <c r="G799" s="71"/>
      <c r="H799" s="71"/>
      <c r="I799" s="71"/>
      <c r="J799" s="71"/>
      <c r="K799" s="71"/>
      <c r="L799" s="71"/>
      <c r="M799" s="71"/>
      <c r="N799" s="71"/>
      <c r="O799" s="71"/>
      <c r="P799" s="71"/>
      <c r="Q799" s="71"/>
      <c r="R799" s="71"/>
      <c r="S799" s="71"/>
      <c r="T799" s="71"/>
      <c r="U799" s="71"/>
      <c r="V799" s="71"/>
      <c r="W799" s="71"/>
      <c r="X799" s="71"/>
      <c r="Y799" s="71"/>
      <c r="Z799" s="71"/>
      <c r="AA799" s="71"/>
      <c r="AB799" s="71"/>
      <c r="AC799" s="71"/>
      <c r="AD799" s="71"/>
    </row>
    <row r="800">
      <c r="A800" s="71"/>
      <c r="B800" s="71"/>
      <c r="C800" s="71"/>
      <c r="D800" s="71"/>
      <c r="E800" s="71"/>
      <c r="F800" s="71"/>
      <c r="G800" s="71"/>
      <c r="H800" s="71"/>
      <c r="I800" s="71"/>
      <c r="J800" s="71"/>
      <c r="K800" s="71"/>
      <c r="L800" s="71"/>
      <c r="M800" s="71"/>
      <c r="N800" s="71"/>
      <c r="O800" s="71"/>
      <c r="P800" s="71"/>
      <c r="Q800" s="71"/>
      <c r="R800" s="71"/>
      <c r="S800" s="71"/>
      <c r="T800" s="71"/>
      <c r="U800" s="71"/>
      <c r="V800" s="71"/>
      <c r="W800" s="71"/>
      <c r="X800" s="71"/>
      <c r="Y800" s="71"/>
      <c r="Z800" s="71"/>
      <c r="AA800" s="71"/>
      <c r="AB800" s="71"/>
      <c r="AC800" s="71"/>
      <c r="AD800" s="71"/>
    </row>
    <row r="801">
      <c r="A801" s="71"/>
      <c r="B801" s="71"/>
      <c r="C801" s="71"/>
      <c r="D801" s="71"/>
      <c r="E801" s="71"/>
      <c r="F801" s="71"/>
      <c r="G801" s="71"/>
      <c r="H801" s="71"/>
      <c r="I801" s="71"/>
      <c r="J801" s="71"/>
      <c r="K801" s="71"/>
      <c r="L801" s="71"/>
      <c r="M801" s="71"/>
      <c r="N801" s="71"/>
      <c r="O801" s="71"/>
      <c r="P801" s="71"/>
      <c r="Q801" s="71"/>
      <c r="R801" s="71"/>
      <c r="S801" s="71"/>
      <c r="T801" s="71"/>
      <c r="U801" s="71"/>
      <c r="V801" s="71"/>
      <c r="W801" s="71"/>
      <c r="X801" s="71"/>
      <c r="Y801" s="71"/>
      <c r="Z801" s="71"/>
      <c r="AA801" s="71"/>
      <c r="AB801" s="71"/>
      <c r="AC801" s="71"/>
      <c r="AD801" s="71"/>
    </row>
    <row r="802">
      <c r="A802" s="71"/>
      <c r="B802" s="71"/>
      <c r="C802" s="71"/>
      <c r="D802" s="71"/>
      <c r="E802" s="71"/>
      <c r="F802" s="71"/>
      <c r="G802" s="71"/>
      <c r="H802" s="71"/>
      <c r="I802" s="71"/>
      <c r="J802" s="71"/>
      <c r="K802" s="71"/>
      <c r="L802" s="71"/>
      <c r="M802" s="71"/>
      <c r="N802" s="71"/>
      <c r="O802" s="71"/>
      <c r="P802" s="71"/>
      <c r="Q802" s="71"/>
      <c r="R802" s="71"/>
      <c r="S802" s="71"/>
      <c r="T802" s="71"/>
      <c r="U802" s="71"/>
      <c r="V802" s="71"/>
      <c r="W802" s="71"/>
      <c r="X802" s="71"/>
      <c r="Y802" s="71"/>
      <c r="Z802" s="71"/>
      <c r="AA802" s="71"/>
      <c r="AB802" s="71"/>
      <c r="AC802" s="71"/>
      <c r="AD802" s="71"/>
    </row>
    <row r="803">
      <c r="A803" s="71"/>
      <c r="B803" s="71"/>
      <c r="C803" s="71"/>
      <c r="D803" s="71"/>
      <c r="E803" s="71"/>
      <c r="F803" s="71"/>
      <c r="G803" s="71"/>
      <c r="H803" s="71"/>
      <c r="I803" s="71"/>
      <c r="J803" s="71"/>
      <c r="K803" s="71"/>
      <c r="L803" s="71"/>
      <c r="M803" s="71"/>
      <c r="N803" s="71"/>
      <c r="O803" s="71"/>
      <c r="P803" s="71"/>
      <c r="Q803" s="71"/>
      <c r="R803" s="71"/>
      <c r="S803" s="71"/>
      <c r="T803" s="71"/>
      <c r="U803" s="71"/>
      <c r="V803" s="71"/>
      <c r="W803" s="71"/>
      <c r="X803" s="71"/>
      <c r="Y803" s="71"/>
      <c r="Z803" s="71"/>
      <c r="AA803" s="71"/>
      <c r="AB803" s="71"/>
      <c r="AC803" s="71"/>
      <c r="AD803" s="71"/>
    </row>
    <row r="804">
      <c r="A804" s="71"/>
      <c r="B804" s="71"/>
      <c r="C804" s="71"/>
      <c r="D804" s="71"/>
      <c r="E804" s="71"/>
      <c r="F804" s="71"/>
      <c r="G804" s="71"/>
      <c r="H804" s="71"/>
      <c r="I804" s="71"/>
      <c r="J804" s="71"/>
      <c r="K804" s="71"/>
      <c r="L804" s="71"/>
      <c r="M804" s="71"/>
      <c r="N804" s="71"/>
      <c r="O804" s="71"/>
      <c r="P804" s="71"/>
      <c r="Q804" s="71"/>
      <c r="R804" s="71"/>
      <c r="S804" s="71"/>
      <c r="T804" s="71"/>
      <c r="U804" s="71"/>
      <c r="V804" s="71"/>
      <c r="W804" s="71"/>
      <c r="X804" s="71"/>
      <c r="Y804" s="71"/>
      <c r="Z804" s="71"/>
      <c r="AA804" s="71"/>
      <c r="AB804" s="71"/>
      <c r="AC804" s="71"/>
      <c r="AD804" s="71"/>
    </row>
    <row r="805">
      <c r="A805" s="71"/>
      <c r="B805" s="71"/>
      <c r="C805" s="71"/>
      <c r="D805" s="71"/>
      <c r="E805" s="71"/>
      <c r="F805" s="71"/>
      <c r="G805" s="71"/>
      <c r="H805" s="71"/>
      <c r="I805" s="71"/>
      <c r="J805" s="71"/>
      <c r="K805" s="71"/>
      <c r="L805" s="71"/>
      <c r="M805" s="71"/>
      <c r="N805" s="71"/>
      <c r="O805" s="71"/>
      <c r="P805" s="71"/>
      <c r="Q805" s="71"/>
      <c r="R805" s="71"/>
      <c r="S805" s="71"/>
      <c r="T805" s="71"/>
      <c r="U805" s="71"/>
      <c r="V805" s="71"/>
      <c r="W805" s="71"/>
      <c r="X805" s="71"/>
      <c r="Y805" s="71"/>
      <c r="Z805" s="71"/>
      <c r="AA805" s="71"/>
      <c r="AB805" s="71"/>
      <c r="AC805" s="71"/>
      <c r="AD805" s="71"/>
    </row>
    <row r="806">
      <c r="A806" s="71"/>
      <c r="B806" s="71"/>
      <c r="C806" s="71"/>
      <c r="D806" s="71"/>
      <c r="E806" s="71"/>
      <c r="F806" s="71"/>
      <c r="G806" s="71"/>
      <c r="H806" s="71"/>
      <c r="I806" s="71"/>
      <c r="J806" s="71"/>
      <c r="K806" s="71"/>
      <c r="L806" s="71"/>
      <c r="M806" s="71"/>
      <c r="N806" s="71"/>
      <c r="O806" s="71"/>
      <c r="P806" s="71"/>
      <c r="Q806" s="71"/>
      <c r="R806" s="71"/>
      <c r="S806" s="71"/>
      <c r="T806" s="71"/>
      <c r="U806" s="71"/>
      <c r="V806" s="71"/>
      <c r="W806" s="71"/>
      <c r="X806" s="71"/>
      <c r="Y806" s="71"/>
      <c r="Z806" s="71"/>
      <c r="AA806" s="71"/>
      <c r="AB806" s="71"/>
      <c r="AC806" s="71"/>
      <c r="AD806" s="71"/>
    </row>
    <row r="807">
      <c r="A807" s="71"/>
      <c r="B807" s="71"/>
      <c r="C807" s="71"/>
      <c r="D807" s="71"/>
      <c r="E807" s="71"/>
      <c r="F807" s="71"/>
      <c r="G807" s="71"/>
      <c r="H807" s="71"/>
      <c r="I807" s="71"/>
      <c r="J807" s="71"/>
      <c r="K807" s="71"/>
      <c r="L807" s="71"/>
      <c r="M807" s="71"/>
      <c r="N807" s="71"/>
      <c r="O807" s="71"/>
      <c r="P807" s="71"/>
      <c r="Q807" s="71"/>
      <c r="R807" s="71"/>
      <c r="S807" s="71"/>
      <c r="T807" s="71"/>
      <c r="U807" s="71"/>
      <c r="V807" s="71"/>
      <c r="W807" s="71"/>
      <c r="X807" s="71"/>
      <c r="Y807" s="71"/>
      <c r="Z807" s="71"/>
      <c r="AA807" s="71"/>
      <c r="AB807" s="71"/>
      <c r="AC807" s="71"/>
      <c r="AD807" s="71"/>
    </row>
    <row r="808">
      <c r="A808" s="71"/>
      <c r="B808" s="71"/>
      <c r="C808" s="71"/>
      <c r="D808" s="71"/>
      <c r="E808" s="71"/>
      <c r="F808" s="71"/>
      <c r="G808" s="71"/>
      <c r="H808" s="71"/>
      <c r="I808" s="71"/>
      <c r="J808" s="71"/>
      <c r="K808" s="71"/>
      <c r="L808" s="71"/>
      <c r="M808" s="71"/>
      <c r="N808" s="71"/>
      <c r="O808" s="71"/>
      <c r="P808" s="71"/>
      <c r="Q808" s="71"/>
      <c r="R808" s="71"/>
      <c r="S808" s="71"/>
      <c r="T808" s="71"/>
      <c r="U808" s="71"/>
      <c r="V808" s="71"/>
      <c r="W808" s="71"/>
      <c r="X808" s="71"/>
      <c r="Y808" s="71"/>
      <c r="Z808" s="71"/>
      <c r="AA808" s="71"/>
      <c r="AB808" s="71"/>
      <c r="AC808" s="71"/>
      <c r="AD808" s="71"/>
    </row>
    <row r="809">
      <c r="A809" s="71"/>
      <c r="B809" s="71"/>
      <c r="C809" s="71"/>
      <c r="D809" s="71"/>
      <c r="E809" s="71"/>
      <c r="F809" s="71"/>
      <c r="G809" s="71"/>
      <c r="H809" s="71"/>
      <c r="I809" s="71"/>
      <c r="J809" s="71"/>
      <c r="K809" s="71"/>
      <c r="L809" s="71"/>
      <c r="M809" s="71"/>
      <c r="N809" s="71"/>
      <c r="O809" s="71"/>
      <c r="P809" s="71"/>
      <c r="Q809" s="71"/>
      <c r="R809" s="71"/>
      <c r="S809" s="71"/>
      <c r="T809" s="71"/>
      <c r="U809" s="71"/>
      <c r="V809" s="71"/>
      <c r="W809" s="71"/>
      <c r="X809" s="71"/>
      <c r="Y809" s="71"/>
      <c r="Z809" s="71"/>
      <c r="AA809" s="71"/>
      <c r="AB809" s="71"/>
      <c r="AC809" s="71"/>
      <c r="AD809" s="71"/>
    </row>
    <row r="810">
      <c r="A810" s="71"/>
      <c r="B810" s="71"/>
      <c r="C810" s="71"/>
      <c r="D810" s="71"/>
      <c r="E810" s="71"/>
      <c r="F810" s="71"/>
      <c r="G810" s="71"/>
      <c r="H810" s="71"/>
      <c r="I810" s="71"/>
      <c r="J810" s="71"/>
      <c r="K810" s="71"/>
      <c r="L810" s="71"/>
      <c r="M810" s="71"/>
      <c r="N810" s="71"/>
      <c r="O810" s="71"/>
      <c r="P810" s="71"/>
      <c r="Q810" s="71"/>
      <c r="R810" s="71"/>
      <c r="S810" s="71"/>
      <c r="T810" s="71"/>
      <c r="U810" s="71"/>
      <c r="V810" s="71"/>
      <c r="W810" s="71"/>
      <c r="X810" s="71"/>
      <c r="Y810" s="71"/>
      <c r="Z810" s="71"/>
      <c r="AA810" s="71"/>
      <c r="AB810" s="71"/>
      <c r="AC810" s="71"/>
      <c r="AD810" s="71"/>
    </row>
    <row r="811">
      <c r="A811" s="71"/>
      <c r="B811" s="71"/>
      <c r="C811" s="71"/>
      <c r="D811" s="71"/>
      <c r="E811" s="71"/>
      <c r="F811" s="71"/>
      <c r="G811" s="71"/>
      <c r="H811" s="71"/>
      <c r="I811" s="71"/>
      <c r="J811" s="71"/>
      <c r="K811" s="71"/>
      <c r="L811" s="71"/>
      <c r="M811" s="71"/>
      <c r="N811" s="71"/>
      <c r="O811" s="71"/>
      <c r="P811" s="71"/>
      <c r="Q811" s="71"/>
      <c r="R811" s="71"/>
      <c r="S811" s="71"/>
      <c r="T811" s="71"/>
      <c r="U811" s="71"/>
      <c r="V811" s="71"/>
      <c r="W811" s="71"/>
      <c r="X811" s="71"/>
      <c r="Y811" s="71"/>
      <c r="Z811" s="71"/>
      <c r="AA811" s="71"/>
      <c r="AB811" s="71"/>
      <c r="AC811" s="71"/>
      <c r="AD811" s="71"/>
    </row>
    <row r="812">
      <c r="A812" s="71"/>
      <c r="B812" s="71"/>
      <c r="C812" s="71"/>
      <c r="D812" s="71"/>
      <c r="E812" s="71"/>
      <c r="F812" s="71"/>
      <c r="G812" s="71"/>
      <c r="H812" s="71"/>
      <c r="I812" s="71"/>
      <c r="J812" s="71"/>
      <c r="K812" s="71"/>
      <c r="L812" s="71"/>
      <c r="M812" s="71"/>
      <c r="N812" s="71"/>
      <c r="O812" s="71"/>
      <c r="P812" s="71"/>
      <c r="Q812" s="71"/>
      <c r="R812" s="71"/>
      <c r="S812" s="71"/>
      <c r="T812" s="71"/>
      <c r="U812" s="71"/>
      <c r="V812" s="71"/>
      <c r="W812" s="71"/>
      <c r="X812" s="71"/>
      <c r="Y812" s="71"/>
      <c r="Z812" s="71"/>
      <c r="AA812" s="71"/>
      <c r="AB812" s="71"/>
      <c r="AC812" s="71"/>
      <c r="AD812" s="71"/>
    </row>
    <row r="813">
      <c r="A813" s="71"/>
      <c r="B813" s="71"/>
      <c r="C813" s="71"/>
      <c r="D813" s="71"/>
      <c r="E813" s="71"/>
      <c r="F813" s="71"/>
      <c r="G813" s="71"/>
      <c r="H813" s="71"/>
      <c r="I813" s="71"/>
      <c r="J813" s="71"/>
      <c r="K813" s="71"/>
      <c r="L813" s="71"/>
      <c r="M813" s="71"/>
      <c r="N813" s="71"/>
      <c r="O813" s="71"/>
      <c r="P813" s="71"/>
      <c r="Q813" s="71"/>
      <c r="R813" s="71"/>
      <c r="S813" s="71"/>
      <c r="T813" s="71"/>
      <c r="U813" s="71"/>
      <c r="V813" s="71"/>
      <c r="W813" s="71"/>
      <c r="X813" s="71"/>
      <c r="Y813" s="71"/>
      <c r="Z813" s="71"/>
      <c r="AA813" s="71"/>
      <c r="AB813" s="71"/>
      <c r="AC813" s="71"/>
      <c r="AD813" s="71"/>
    </row>
    <row r="814">
      <c r="A814" s="71"/>
      <c r="B814" s="71"/>
      <c r="C814" s="71"/>
      <c r="D814" s="71"/>
      <c r="E814" s="71"/>
      <c r="F814" s="71"/>
      <c r="G814" s="71"/>
      <c r="H814" s="71"/>
      <c r="I814" s="71"/>
      <c r="J814" s="71"/>
      <c r="K814" s="71"/>
      <c r="L814" s="71"/>
      <c r="M814" s="71"/>
      <c r="N814" s="71"/>
      <c r="O814" s="71"/>
      <c r="P814" s="71"/>
      <c r="Q814" s="71"/>
      <c r="R814" s="71"/>
      <c r="S814" s="71"/>
      <c r="T814" s="71"/>
      <c r="U814" s="71"/>
      <c r="V814" s="71"/>
      <c r="W814" s="71"/>
      <c r="X814" s="71"/>
      <c r="Y814" s="71"/>
      <c r="Z814" s="71"/>
      <c r="AA814" s="71"/>
      <c r="AB814" s="71"/>
      <c r="AC814" s="71"/>
      <c r="AD814" s="71"/>
    </row>
    <row r="815">
      <c r="A815" s="71"/>
      <c r="B815" s="71"/>
      <c r="C815" s="71"/>
      <c r="D815" s="71"/>
      <c r="E815" s="71"/>
      <c r="F815" s="71"/>
      <c r="G815" s="71"/>
      <c r="H815" s="71"/>
      <c r="I815" s="71"/>
      <c r="J815" s="71"/>
      <c r="K815" s="71"/>
      <c r="L815" s="71"/>
      <c r="M815" s="71"/>
      <c r="N815" s="71"/>
      <c r="O815" s="71"/>
      <c r="P815" s="71"/>
      <c r="Q815" s="71"/>
      <c r="R815" s="71"/>
      <c r="S815" s="71"/>
      <c r="T815" s="71"/>
      <c r="U815" s="71"/>
      <c r="V815" s="71"/>
      <c r="W815" s="71"/>
      <c r="X815" s="71"/>
      <c r="Y815" s="71"/>
      <c r="Z815" s="71"/>
      <c r="AA815" s="71"/>
      <c r="AB815" s="71"/>
      <c r="AC815" s="71"/>
      <c r="AD815" s="71"/>
    </row>
    <row r="816">
      <c r="A816" s="71"/>
      <c r="B816" s="71"/>
      <c r="C816" s="71"/>
      <c r="D816" s="71"/>
      <c r="E816" s="71"/>
      <c r="F816" s="71"/>
      <c r="G816" s="71"/>
      <c r="H816" s="71"/>
      <c r="I816" s="71"/>
      <c r="J816" s="71"/>
      <c r="K816" s="71"/>
      <c r="L816" s="71"/>
      <c r="M816" s="71"/>
      <c r="N816" s="71"/>
      <c r="O816" s="71"/>
      <c r="P816" s="71"/>
      <c r="Q816" s="71"/>
      <c r="R816" s="71"/>
      <c r="S816" s="71"/>
      <c r="T816" s="71"/>
      <c r="U816" s="71"/>
      <c r="V816" s="71"/>
      <c r="W816" s="71"/>
      <c r="X816" s="71"/>
      <c r="Y816" s="71"/>
      <c r="Z816" s="71"/>
      <c r="AA816" s="71"/>
      <c r="AB816" s="71"/>
      <c r="AC816" s="71"/>
      <c r="AD816" s="71"/>
    </row>
    <row r="817">
      <c r="A817" s="71"/>
      <c r="B817" s="71"/>
      <c r="C817" s="71"/>
      <c r="D817" s="71"/>
      <c r="E817" s="71"/>
      <c r="F817" s="71"/>
      <c r="G817" s="71"/>
      <c r="H817" s="71"/>
      <c r="I817" s="71"/>
      <c r="J817" s="71"/>
      <c r="K817" s="71"/>
      <c r="L817" s="71"/>
      <c r="M817" s="71"/>
      <c r="N817" s="71"/>
      <c r="O817" s="71"/>
      <c r="P817" s="71"/>
      <c r="Q817" s="71"/>
      <c r="R817" s="71"/>
      <c r="S817" s="71"/>
      <c r="T817" s="71"/>
      <c r="U817" s="71"/>
      <c r="V817" s="71"/>
      <c r="W817" s="71"/>
      <c r="X817" s="71"/>
      <c r="Y817" s="71"/>
      <c r="Z817" s="71"/>
      <c r="AA817" s="71"/>
      <c r="AB817" s="71"/>
      <c r="AC817" s="71"/>
      <c r="AD817" s="71"/>
    </row>
    <row r="818">
      <c r="A818" s="71"/>
      <c r="B818" s="71"/>
      <c r="C818" s="71"/>
      <c r="D818" s="71"/>
      <c r="E818" s="71"/>
      <c r="F818" s="71"/>
      <c r="G818" s="71"/>
      <c r="H818" s="71"/>
      <c r="I818" s="71"/>
      <c r="J818" s="71"/>
      <c r="K818" s="71"/>
      <c r="L818" s="71"/>
      <c r="M818" s="71"/>
      <c r="N818" s="71"/>
      <c r="O818" s="71"/>
      <c r="P818" s="71"/>
      <c r="Q818" s="71"/>
      <c r="R818" s="71"/>
      <c r="S818" s="71"/>
      <c r="T818" s="71"/>
      <c r="U818" s="71"/>
      <c r="V818" s="71"/>
      <c r="W818" s="71"/>
      <c r="X818" s="71"/>
      <c r="Y818" s="71"/>
      <c r="Z818" s="71"/>
      <c r="AA818" s="71"/>
      <c r="AB818" s="71"/>
      <c r="AC818" s="71"/>
      <c r="AD818" s="71"/>
    </row>
    <row r="819">
      <c r="A819" s="71"/>
      <c r="B819" s="71"/>
      <c r="C819" s="71"/>
      <c r="D819" s="71"/>
      <c r="E819" s="71"/>
      <c r="F819" s="71"/>
      <c r="G819" s="71"/>
      <c r="H819" s="71"/>
      <c r="I819" s="71"/>
      <c r="J819" s="71"/>
      <c r="K819" s="71"/>
      <c r="L819" s="71"/>
      <c r="M819" s="71"/>
      <c r="N819" s="71"/>
      <c r="O819" s="71"/>
      <c r="P819" s="71"/>
      <c r="Q819" s="71"/>
      <c r="R819" s="71"/>
      <c r="S819" s="71"/>
      <c r="T819" s="71"/>
      <c r="U819" s="71"/>
      <c r="V819" s="71"/>
      <c r="W819" s="71"/>
      <c r="X819" s="71"/>
      <c r="Y819" s="71"/>
      <c r="Z819" s="71"/>
      <c r="AA819" s="71"/>
      <c r="AB819" s="71"/>
      <c r="AC819" s="71"/>
      <c r="AD819" s="71"/>
    </row>
    <row r="820">
      <c r="A820" s="71"/>
      <c r="B820" s="71"/>
      <c r="C820" s="71"/>
      <c r="D820" s="71"/>
      <c r="E820" s="71"/>
      <c r="F820" s="71"/>
      <c r="G820" s="71"/>
      <c r="H820" s="71"/>
      <c r="I820" s="71"/>
      <c r="J820" s="71"/>
      <c r="K820" s="71"/>
      <c r="L820" s="71"/>
      <c r="M820" s="71"/>
      <c r="N820" s="71"/>
      <c r="O820" s="71"/>
      <c r="P820" s="71"/>
      <c r="Q820" s="71"/>
      <c r="R820" s="71"/>
      <c r="S820" s="71"/>
      <c r="T820" s="71"/>
      <c r="U820" s="71"/>
      <c r="V820" s="71"/>
      <c r="W820" s="71"/>
      <c r="X820" s="71"/>
      <c r="Y820" s="71"/>
      <c r="Z820" s="71"/>
      <c r="AA820" s="71"/>
      <c r="AB820" s="71"/>
      <c r="AC820" s="71"/>
      <c r="AD820" s="71"/>
    </row>
    <row r="821">
      <c r="A821" s="71"/>
      <c r="B821" s="71"/>
      <c r="C821" s="71"/>
      <c r="D821" s="71"/>
      <c r="E821" s="71"/>
      <c r="F821" s="71"/>
      <c r="G821" s="71"/>
      <c r="H821" s="71"/>
      <c r="I821" s="71"/>
      <c r="J821" s="71"/>
      <c r="K821" s="71"/>
      <c r="L821" s="71"/>
      <c r="M821" s="71"/>
      <c r="N821" s="71"/>
      <c r="O821" s="71"/>
      <c r="P821" s="71"/>
      <c r="Q821" s="71"/>
      <c r="R821" s="71"/>
      <c r="S821" s="71"/>
      <c r="T821" s="71"/>
      <c r="U821" s="71"/>
      <c r="V821" s="71"/>
      <c r="W821" s="71"/>
      <c r="X821" s="71"/>
      <c r="Y821" s="71"/>
      <c r="Z821" s="71"/>
      <c r="AA821" s="71"/>
      <c r="AB821" s="71"/>
      <c r="AC821" s="71"/>
      <c r="AD821" s="71"/>
    </row>
    <row r="822">
      <c r="A822" s="71"/>
      <c r="B822" s="71"/>
      <c r="C822" s="71"/>
      <c r="D822" s="71"/>
      <c r="E822" s="71"/>
      <c r="F822" s="71"/>
      <c r="G822" s="71"/>
      <c r="H822" s="71"/>
      <c r="I822" s="71"/>
      <c r="J822" s="71"/>
      <c r="K822" s="71"/>
      <c r="L822" s="71"/>
      <c r="M822" s="71"/>
      <c r="N822" s="71"/>
      <c r="O822" s="71"/>
      <c r="P822" s="71"/>
      <c r="Q822" s="71"/>
      <c r="R822" s="71"/>
      <c r="S822" s="71"/>
      <c r="T822" s="71"/>
      <c r="U822" s="71"/>
      <c r="V822" s="71"/>
      <c r="W822" s="71"/>
      <c r="X822" s="71"/>
      <c r="Y822" s="71"/>
      <c r="Z822" s="71"/>
      <c r="AA822" s="71"/>
      <c r="AB822" s="71"/>
      <c r="AC822" s="71"/>
      <c r="AD822" s="71"/>
    </row>
    <row r="823">
      <c r="A823" s="71"/>
      <c r="B823" s="71"/>
      <c r="C823" s="71"/>
      <c r="D823" s="71"/>
      <c r="E823" s="71"/>
      <c r="F823" s="71"/>
      <c r="G823" s="71"/>
      <c r="H823" s="71"/>
      <c r="I823" s="71"/>
      <c r="J823" s="71"/>
      <c r="K823" s="71"/>
      <c r="L823" s="71"/>
      <c r="M823" s="71"/>
      <c r="N823" s="71"/>
      <c r="O823" s="71"/>
      <c r="P823" s="71"/>
      <c r="Q823" s="71"/>
      <c r="R823" s="71"/>
      <c r="S823" s="71"/>
      <c r="T823" s="71"/>
      <c r="U823" s="71"/>
      <c r="V823" s="71"/>
      <c r="W823" s="71"/>
      <c r="X823" s="71"/>
      <c r="Y823" s="71"/>
      <c r="Z823" s="71"/>
      <c r="AA823" s="71"/>
      <c r="AB823" s="71"/>
      <c r="AC823" s="71"/>
      <c r="AD823" s="71"/>
    </row>
    <row r="824">
      <c r="A824" s="71"/>
      <c r="B824" s="71"/>
      <c r="C824" s="71"/>
      <c r="D824" s="71"/>
      <c r="E824" s="71"/>
      <c r="F824" s="71"/>
      <c r="G824" s="71"/>
      <c r="H824" s="71"/>
      <c r="I824" s="71"/>
      <c r="J824" s="71"/>
      <c r="K824" s="71"/>
      <c r="L824" s="71"/>
      <c r="M824" s="71"/>
      <c r="N824" s="71"/>
      <c r="O824" s="71"/>
      <c r="P824" s="71"/>
      <c r="Q824" s="71"/>
      <c r="R824" s="71"/>
      <c r="S824" s="71"/>
      <c r="T824" s="71"/>
      <c r="U824" s="71"/>
      <c r="V824" s="71"/>
      <c r="W824" s="71"/>
      <c r="X824" s="71"/>
      <c r="Y824" s="71"/>
      <c r="Z824" s="71"/>
      <c r="AA824" s="71"/>
      <c r="AB824" s="71"/>
      <c r="AC824" s="71"/>
      <c r="AD824" s="71"/>
    </row>
    <row r="825">
      <c r="A825" s="71"/>
      <c r="B825" s="71"/>
      <c r="C825" s="71"/>
      <c r="D825" s="71"/>
      <c r="E825" s="71"/>
      <c r="F825" s="71"/>
      <c r="G825" s="71"/>
      <c r="H825" s="71"/>
      <c r="I825" s="71"/>
      <c r="J825" s="71"/>
      <c r="K825" s="71"/>
      <c r="L825" s="71"/>
      <c r="M825" s="71"/>
      <c r="N825" s="71"/>
      <c r="O825" s="71"/>
      <c r="P825" s="71"/>
      <c r="Q825" s="71"/>
      <c r="R825" s="71"/>
      <c r="S825" s="71"/>
      <c r="T825" s="71"/>
      <c r="U825" s="71"/>
      <c r="V825" s="71"/>
      <c r="W825" s="71"/>
      <c r="X825" s="71"/>
      <c r="Y825" s="71"/>
      <c r="Z825" s="71"/>
      <c r="AA825" s="71"/>
      <c r="AB825" s="71"/>
      <c r="AC825" s="71"/>
      <c r="AD825" s="71"/>
    </row>
    <row r="826">
      <c r="A826" s="71"/>
      <c r="B826" s="71"/>
      <c r="C826" s="71"/>
      <c r="D826" s="71"/>
      <c r="E826" s="71"/>
      <c r="F826" s="71"/>
      <c r="G826" s="71"/>
      <c r="H826" s="71"/>
      <c r="I826" s="71"/>
      <c r="J826" s="71"/>
      <c r="K826" s="71"/>
      <c r="L826" s="71"/>
      <c r="M826" s="71"/>
      <c r="N826" s="71"/>
      <c r="O826" s="71"/>
      <c r="P826" s="71"/>
      <c r="Q826" s="71"/>
      <c r="R826" s="71"/>
      <c r="S826" s="71"/>
      <c r="T826" s="71"/>
      <c r="U826" s="71"/>
      <c r="V826" s="71"/>
      <c r="W826" s="71"/>
      <c r="X826" s="71"/>
      <c r="Y826" s="71"/>
      <c r="Z826" s="71"/>
      <c r="AA826" s="71"/>
      <c r="AB826" s="71"/>
      <c r="AC826" s="71"/>
      <c r="AD826" s="71"/>
    </row>
    <row r="827">
      <c r="A827" s="71"/>
      <c r="B827" s="71"/>
      <c r="C827" s="71"/>
      <c r="D827" s="71"/>
      <c r="E827" s="71"/>
      <c r="F827" s="71"/>
      <c r="G827" s="71"/>
      <c r="H827" s="71"/>
      <c r="I827" s="71"/>
      <c r="J827" s="71"/>
      <c r="K827" s="71"/>
      <c r="L827" s="71"/>
      <c r="M827" s="71"/>
      <c r="N827" s="71"/>
      <c r="O827" s="71"/>
      <c r="P827" s="71"/>
      <c r="Q827" s="71"/>
      <c r="R827" s="71"/>
      <c r="S827" s="71"/>
      <c r="T827" s="71"/>
      <c r="U827" s="71"/>
      <c r="V827" s="71"/>
      <c r="W827" s="71"/>
      <c r="X827" s="71"/>
      <c r="Y827" s="71"/>
      <c r="Z827" s="71"/>
      <c r="AA827" s="71"/>
      <c r="AB827" s="71"/>
      <c r="AC827" s="71"/>
      <c r="AD827" s="71"/>
    </row>
    <row r="828">
      <c r="A828" s="71"/>
      <c r="B828" s="71"/>
      <c r="C828" s="71"/>
      <c r="D828" s="71"/>
      <c r="E828" s="71"/>
      <c r="F828" s="71"/>
      <c r="G828" s="71"/>
      <c r="H828" s="71"/>
      <c r="I828" s="71"/>
      <c r="J828" s="71"/>
      <c r="K828" s="71"/>
      <c r="L828" s="71"/>
      <c r="M828" s="71"/>
      <c r="N828" s="71"/>
      <c r="O828" s="71"/>
      <c r="P828" s="71"/>
      <c r="Q828" s="71"/>
      <c r="R828" s="71"/>
      <c r="S828" s="71"/>
      <c r="T828" s="71"/>
      <c r="U828" s="71"/>
      <c r="V828" s="71"/>
      <c r="W828" s="71"/>
      <c r="X828" s="71"/>
      <c r="Y828" s="71"/>
      <c r="Z828" s="71"/>
      <c r="AA828" s="71"/>
      <c r="AB828" s="71"/>
      <c r="AC828" s="71"/>
      <c r="AD828" s="71"/>
    </row>
    <row r="829">
      <c r="A829" s="71"/>
      <c r="B829" s="71"/>
      <c r="C829" s="71"/>
      <c r="D829" s="71"/>
      <c r="E829" s="71"/>
      <c r="F829" s="71"/>
      <c r="G829" s="71"/>
      <c r="H829" s="71"/>
      <c r="I829" s="71"/>
      <c r="J829" s="71"/>
      <c r="K829" s="71"/>
      <c r="L829" s="71"/>
      <c r="M829" s="71"/>
      <c r="N829" s="71"/>
      <c r="O829" s="71"/>
      <c r="P829" s="71"/>
      <c r="Q829" s="71"/>
      <c r="R829" s="71"/>
      <c r="S829" s="71"/>
      <c r="T829" s="71"/>
      <c r="U829" s="71"/>
      <c r="V829" s="71"/>
      <c r="W829" s="71"/>
      <c r="X829" s="71"/>
      <c r="Y829" s="71"/>
      <c r="Z829" s="71"/>
      <c r="AA829" s="71"/>
      <c r="AB829" s="71"/>
      <c r="AC829" s="71"/>
      <c r="AD829" s="71"/>
    </row>
    <row r="830">
      <c r="A830" s="71"/>
      <c r="B830" s="71"/>
      <c r="C830" s="71"/>
      <c r="D830" s="71"/>
      <c r="E830" s="71"/>
      <c r="F830" s="71"/>
      <c r="G830" s="71"/>
      <c r="H830" s="71"/>
      <c r="I830" s="71"/>
      <c r="J830" s="71"/>
      <c r="K830" s="71"/>
      <c r="L830" s="71"/>
      <c r="M830" s="71"/>
      <c r="N830" s="71"/>
      <c r="O830" s="71"/>
      <c r="P830" s="71"/>
      <c r="Q830" s="71"/>
      <c r="R830" s="71"/>
      <c r="S830" s="71"/>
      <c r="T830" s="71"/>
      <c r="U830" s="71"/>
      <c r="V830" s="71"/>
      <c r="W830" s="71"/>
      <c r="X830" s="71"/>
      <c r="Y830" s="71"/>
      <c r="Z830" s="71"/>
      <c r="AA830" s="71"/>
      <c r="AB830" s="71"/>
      <c r="AC830" s="71"/>
      <c r="AD830" s="71"/>
    </row>
    <row r="831">
      <c r="A831" s="71"/>
      <c r="B831" s="71"/>
      <c r="C831" s="71"/>
      <c r="D831" s="71"/>
      <c r="E831" s="71"/>
      <c r="F831" s="71"/>
      <c r="G831" s="71"/>
      <c r="H831" s="71"/>
      <c r="I831" s="71"/>
      <c r="J831" s="71"/>
      <c r="K831" s="71"/>
      <c r="L831" s="71"/>
      <c r="M831" s="71"/>
      <c r="N831" s="71"/>
      <c r="O831" s="71"/>
      <c r="P831" s="71"/>
      <c r="Q831" s="71"/>
      <c r="R831" s="71"/>
      <c r="S831" s="71"/>
      <c r="T831" s="71"/>
      <c r="U831" s="71"/>
      <c r="V831" s="71"/>
      <c r="W831" s="71"/>
      <c r="X831" s="71"/>
      <c r="Y831" s="71"/>
      <c r="Z831" s="71"/>
      <c r="AA831" s="71"/>
      <c r="AB831" s="71"/>
      <c r="AC831" s="71"/>
      <c r="AD831" s="71"/>
    </row>
    <row r="832">
      <c r="A832" s="71"/>
      <c r="B832" s="71"/>
      <c r="C832" s="71"/>
      <c r="D832" s="71"/>
      <c r="E832" s="71"/>
      <c r="F832" s="71"/>
      <c r="G832" s="71"/>
      <c r="H832" s="71"/>
      <c r="I832" s="71"/>
      <c r="J832" s="71"/>
      <c r="K832" s="71"/>
      <c r="L832" s="71"/>
      <c r="M832" s="71"/>
      <c r="N832" s="71"/>
      <c r="O832" s="71"/>
      <c r="P832" s="71"/>
      <c r="Q832" s="71"/>
      <c r="R832" s="71"/>
      <c r="S832" s="71"/>
      <c r="T832" s="71"/>
      <c r="U832" s="71"/>
      <c r="V832" s="71"/>
      <c r="W832" s="71"/>
      <c r="X832" s="71"/>
      <c r="Y832" s="71"/>
      <c r="Z832" s="71"/>
      <c r="AA832" s="71"/>
      <c r="AB832" s="71"/>
      <c r="AC832" s="71"/>
      <c r="AD832" s="71"/>
    </row>
    <row r="833">
      <c r="A833" s="71"/>
      <c r="B833" s="71"/>
      <c r="C833" s="71"/>
      <c r="D833" s="71"/>
      <c r="E833" s="71"/>
      <c r="F833" s="71"/>
      <c r="G833" s="71"/>
      <c r="H833" s="71"/>
      <c r="I833" s="71"/>
      <c r="J833" s="71"/>
      <c r="K833" s="71"/>
      <c r="L833" s="71"/>
      <c r="M833" s="71"/>
      <c r="N833" s="71"/>
      <c r="O833" s="71"/>
      <c r="P833" s="71"/>
      <c r="Q833" s="71"/>
      <c r="R833" s="71"/>
      <c r="S833" s="71"/>
      <c r="T833" s="71"/>
      <c r="U833" s="71"/>
      <c r="V833" s="71"/>
      <c r="W833" s="71"/>
      <c r="X833" s="71"/>
      <c r="Y833" s="71"/>
      <c r="Z833" s="71"/>
      <c r="AA833" s="71"/>
      <c r="AB833" s="71"/>
      <c r="AC833" s="71"/>
      <c r="AD833" s="71"/>
    </row>
    <row r="834">
      <c r="A834" s="71"/>
      <c r="B834" s="71"/>
      <c r="C834" s="71"/>
      <c r="D834" s="71"/>
      <c r="E834" s="71"/>
      <c r="F834" s="71"/>
      <c r="G834" s="71"/>
      <c r="H834" s="71"/>
      <c r="I834" s="71"/>
      <c r="J834" s="71"/>
      <c r="K834" s="71"/>
      <c r="L834" s="71"/>
      <c r="M834" s="71"/>
      <c r="N834" s="71"/>
      <c r="O834" s="71"/>
      <c r="P834" s="71"/>
      <c r="Q834" s="71"/>
      <c r="R834" s="71"/>
      <c r="S834" s="71"/>
      <c r="T834" s="71"/>
      <c r="U834" s="71"/>
      <c r="V834" s="71"/>
      <c r="W834" s="71"/>
      <c r="X834" s="71"/>
      <c r="Y834" s="71"/>
      <c r="Z834" s="71"/>
      <c r="AA834" s="71"/>
      <c r="AB834" s="71"/>
      <c r="AC834" s="71"/>
      <c r="AD834" s="71"/>
    </row>
    <row r="835">
      <c r="A835" s="71"/>
      <c r="B835" s="71"/>
      <c r="C835" s="71"/>
      <c r="D835" s="71"/>
      <c r="E835" s="71"/>
      <c r="F835" s="71"/>
      <c r="G835" s="71"/>
      <c r="H835" s="71"/>
      <c r="I835" s="71"/>
      <c r="J835" s="71"/>
      <c r="K835" s="71"/>
      <c r="L835" s="71"/>
      <c r="M835" s="71"/>
      <c r="N835" s="71"/>
      <c r="O835" s="71"/>
      <c r="P835" s="71"/>
      <c r="Q835" s="71"/>
      <c r="R835" s="71"/>
      <c r="S835" s="71"/>
      <c r="T835" s="71"/>
      <c r="U835" s="71"/>
      <c r="V835" s="71"/>
      <c r="W835" s="71"/>
      <c r="X835" s="71"/>
      <c r="Y835" s="71"/>
      <c r="Z835" s="71"/>
      <c r="AA835" s="71"/>
      <c r="AB835" s="71"/>
      <c r="AC835" s="71"/>
      <c r="AD835" s="71"/>
    </row>
    <row r="836">
      <c r="A836" s="71"/>
      <c r="B836" s="71"/>
      <c r="C836" s="71"/>
      <c r="D836" s="71"/>
      <c r="E836" s="71"/>
      <c r="F836" s="71"/>
      <c r="G836" s="71"/>
      <c r="H836" s="71"/>
      <c r="I836" s="71"/>
      <c r="J836" s="71"/>
      <c r="K836" s="71"/>
      <c r="L836" s="71"/>
      <c r="M836" s="71"/>
      <c r="N836" s="71"/>
      <c r="O836" s="71"/>
      <c r="P836" s="71"/>
      <c r="Q836" s="71"/>
      <c r="R836" s="71"/>
      <c r="S836" s="71"/>
      <c r="T836" s="71"/>
      <c r="U836" s="71"/>
      <c r="V836" s="71"/>
      <c r="W836" s="71"/>
      <c r="X836" s="71"/>
      <c r="Y836" s="71"/>
      <c r="Z836" s="71"/>
      <c r="AA836" s="71"/>
      <c r="AB836" s="71"/>
      <c r="AC836" s="71"/>
      <c r="AD836" s="71"/>
    </row>
    <row r="837">
      <c r="A837" s="71"/>
      <c r="B837" s="71"/>
      <c r="C837" s="71"/>
      <c r="D837" s="71"/>
      <c r="E837" s="71"/>
      <c r="F837" s="71"/>
      <c r="G837" s="71"/>
      <c r="H837" s="71"/>
      <c r="I837" s="71"/>
      <c r="J837" s="71"/>
      <c r="K837" s="71"/>
      <c r="L837" s="71"/>
      <c r="M837" s="71"/>
      <c r="N837" s="71"/>
      <c r="O837" s="71"/>
      <c r="P837" s="71"/>
      <c r="Q837" s="71"/>
      <c r="R837" s="71"/>
      <c r="S837" s="71"/>
      <c r="T837" s="71"/>
      <c r="U837" s="71"/>
      <c r="V837" s="71"/>
      <c r="W837" s="71"/>
      <c r="X837" s="71"/>
      <c r="Y837" s="71"/>
      <c r="Z837" s="71"/>
      <c r="AA837" s="71"/>
      <c r="AB837" s="71"/>
      <c r="AC837" s="71"/>
      <c r="AD837" s="71"/>
    </row>
    <row r="838">
      <c r="A838" s="71"/>
      <c r="B838" s="71"/>
      <c r="C838" s="71"/>
      <c r="D838" s="71"/>
      <c r="E838" s="71"/>
      <c r="F838" s="71"/>
      <c r="G838" s="71"/>
      <c r="H838" s="71"/>
      <c r="I838" s="71"/>
      <c r="J838" s="71"/>
      <c r="K838" s="71"/>
      <c r="L838" s="71"/>
      <c r="M838" s="71"/>
      <c r="N838" s="71"/>
      <c r="O838" s="71"/>
      <c r="P838" s="71"/>
      <c r="Q838" s="71"/>
      <c r="R838" s="71"/>
      <c r="S838" s="71"/>
      <c r="T838" s="71"/>
      <c r="U838" s="71"/>
      <c r="V838" s="71"/>
      <c r="W838" s="71"/>
      <c r="X838" s="71"/>
      <c r="Y838" s="71"/>
      <c r="Z838" s="71"/>
      <c r="AA838" s="71"/>
      <c r="AB838" s="71"/>
      <c r="AC838" s="71"/>
      <c r="AD838" s="71"/>
    </row>
    <row r="839">
      <c r="A839" s="71"/>
      <c r="B839" s="71"/>
      <c r="C839" s="71"/>
      <c r="D839" s="71"/>
      <c r="E839" s="71"/>
      <c r="F839" s="71"/>
      <c r="G839" s="71"/>
      <c r="H839" s="71"/>
      <c r="I839" s="71"/>
      <c r="J839" s="71"/>
      <c r="K839" s="71"/>
      <c r="L839" s="71"/>
      <c r="M839" s="71"/>
      <c r="N839" s="71"/>
      <c r="O839" s="71"/>
      <c r="P839" s="71"/>
      <c r="Q839" s="71"/>
      <c r="R839" s="71"/>
      <c r="S839" s="71"/>
      <c r="T839" s="71"/>
      <c r="U839" s="71"/>
      <c r="V839" s="71"/>
      <c r="W839" s="71"/>
      <c r="X839" s="71"/>
      <c r="Y839" s="71"/>
      <c r="Z839" s="71"/>
      <c r="AA839" s="71"/>
      <c r="AB839" s="71"/>
      <c r="AC839" s="71"/>
      <c r="AD839" s="71"/>
    </row>
    <row r="840">
      <c r="A840" s="71"/>
      <c r="B840" s="71"/>
      <c r="C840" s="71"/>
      <c r="D840" s="71"/>
      <c r="E840" s="71"/>
      <c r="F840" s="71"/>
      <c r="G840" s="71"/>
      <c r="H840" s="71"/>
      <c r="I840" s="71"/>
      <c r="J840" s="71"/>
      <c r="K840" s="71"/>
      <c r="L840" s="71"/>
      <c r="M840" s="71"/>
      <c r="N840" s="71"/>
      <c r="O840" s="71"/>
      <c r="P840" s="71"/>
      <c r="Q840" s="71"/>
      <c r="R840" s="71"/>
      <c r="S840" s="71"/>
      <c r="T840" s="71"/>
      <c r="U840" s="71"/>
      <c r="V840" s="71"/>
      <c r="W840" s="71"/>
      <c r="X840" s="71"/>
      <c r="Y840" s="71"/>
      <c r="Z840" s="71"/>
      <c r="AA840" s="71"/>
      <c r="AB840" s="71"/>
      <c r="AC840" s="71"/>
      <c r="AD840" s="71"/>
    </row>
    <row r="841">
      <c r="A841" s="71"/>
      <c r="B841" s="71"/>
      <c r="C841" s="71"/>
      <c r="D841" s="71"/>
      <c r="E841" s="71"/>
      <c r="F841" s="71"/>
      <c r="G841" s="71"/>
      <c r="H841" s="71"/>
      <c r="I841" s="71"/>
      <c r="J841" s="71"/>
      <c r="K841" s="71"/>
      <c r="L841" s="71"/>
      <c r="M841" s="71"/>
      <c r="N841" s="71"/>
      <c r="O841" s="71"/>
      <c r="P841" s="71"/>
      <c r="Q841" s="71"/>
      <c r="R841" s="71"/>
      <c r="S841" s="71"/>
      <c r="T841" s="71"/>
      <c r="U841" s="71"/>
      <c r="V841" s="71"/>
      <c r="W841" s="71"/>
      <c r="X841" s="71"/>
      <c r="Y841" s="71"/>
      <c r="Z841" s="71"/>
      <c r="AA841" s="71"/>
      <c r="AB841" s="71"/>
      <c r="AC841" s="71"/>
      <c r="AD841" s="71"/>
    </row>
    <row r="842">
      <c r="A842" s="71"/>
      <c r="B842" s="71"/>
      <c r="C842" s="71"/>
      <c r="D842" s="71"/>
      <c r="E842" s="71"/>
      <c r="F842" s="71"/>
      <c r="G842" s="71"/>
      <c r="H842" s="71"/>
      <c r="I842" s="71"/>
      <c r="J842" s="71"/>
      <c r="K842" s="71"/>
      <c r="L842" s="71"/>
      <c r="M842" s="71"/>
      <c r="N842" s="71"/>
      <c r="O842" s="71"/>
      <c r="P842" s="71"/>
      <c r="Q842" s="71"/>
      <c r="R842" s="71"/>
      <c r="S842" s="71"/>
      <c r="T842" s="71"/>
      <c r="U842" s="71"/>
      <c r="V842" s="71"/>
      <c r="W842" s="71"/>
      <c r="X842" s="71"/>
      <c r="Y842" s="71"/>
      <c r="Z842" s="71"/>
      <c r="AA842" s="71"/>
      <c r="AB842" s="71"/>
      <c r="AC842" s="71"/>
      <c r="AD842" s="71"/>
    </row>
    <row r="843">
      <c r="A843" s="71"/>
      <c r="B843" s="71"/>
      <c r="C843" s="71"/>
      <c r="D843" s="71"/>
      <c r="E843" s="71"/>
      <c r="F843" s="71"/>
      <c r="G843" s="71"/>
      <c r="H843" s="71"/>
      <c r="I843" s="71"/>
      <c r="J843" s="71"/>
      <c r="K843" s="71"/>
      <c r="L843" s="71"/>
      <c r="M843" s="71"/>
      <c r="N843" s="71"/>
      <c r="O843" s="71"/>
      <c r="P843" s="71"/>
      <c r="Q843" s="71"/>
      <c r="R843" s="71"/>
      <c r="S843" s="71"/>
      <c r="T843" s="71"/>
      <c r="U843" s="71"/>
      <c r="V843" s="71"/>
      <c r="W843" s="71"/>
      <c r="X843" s="71"/>
      <c r="Y843" s="71"/>
      <c r="Z843" s="71"/>
      <c r="AA843" s="71"/>
      <c r="AB843" s="71"/>
      <c r="AC843" s="71"/>
      <c r="AD843" s="71"/>
    </row>
    <row r="844">
      <c r="A844" s="71"/>
      <c r="B844" s="71"/>
      <c r="C844" s="71"/>
      <c r="D844" s="71"/>
      <c r="E844" s="71"/>
      <c r="F844" s="71"/>
      <c r="G844" s="71"/>
      <c r="H844" s="71"/>
      <c r="I844" s="71"/>
      <c r="J844" s="71"/>
      <c r="K844" s="71"/>
      <c r="L844" s="71"/>
      <c r="M844" s="71"/>
      <c r="N844" s="71"/>
      <c r="O844" s="71"/>
      <c r="P844" s="71"/>
      <c r="Q844" s="71"/>
      <c r="R844" s="71"/>
      <c r="S844" s="71"/>
      <c r="T844" s="71"/>
      <c r="U844" s="71"/>
      <c r="V844" s="71"/>
      <c r="W844" s="71"/>
      <c r="X844" s="71"/>
      <c r="Y844" s="71"/>
      <c r="Z844" s="71"/>
      <c r="AA844" s="71"/>
      <c r="AB844" s="71"/>
      <c r="AC844" s="71"/>
      <c r="AD844" s="71"/>
    </row>
    <row r="845">
      <c r="A845" s="71"/>
      <c r="B845" s="71"/>
      <c r="C845" s="71"/>
      <c r="D845" s="71"/>
      <c r="E845" s="71"/>
      <c r="F845" s="71"/>
      <c r="G845" s="71"/>
      <c r="H845" s="71"/>
      <c r="I845" s="71"/>
      <c r="J845" s="71"/>
      <c r="K845" s="71"/>
      <c r="L845" s="71"/>
      <c r="M845" s="71"/>
      <c r="N845" s="71"/>
      <c r="O845" s="71"/>
      <c r="P845" s="71"/>
      <c r="Q845" s="71"/>
      <c r="R845" s="71"/>
      <c r="S845" s="71"/>
      <c r="T845" s="71"/>
      <c r="U845" s="71"/>
      <c r="V845" s="71"/>
      <c r="W845" s="71"/>
      <c r="X845" s="71"/>
      <c r="Y845" s="71"/>
      <c r="Z845" s="71"/>
      <c r="AA845" s="71"/>
      <c r="AB845" s="71"/>
      <c r="AC845" s="71"/>
      <c r="AD845" s="71"/>
    </row>
    <row r="846">
      <c r="A846" s="71"/>
      <c r="B846" s="71"/>
      <c r="C846" s="71"/>
      <c r="D846" s="71"/>
      <c r="E846" s="71"/>
      <c r="F846" s="71"/>
      <c r="G846" s="71"/>
      <c r="H846" s="71"/>
      <c r="I846" s="71"/>
      <c r="J846" s="71"/>
      <c r="K846" s="71"/>
      <c r="L846" s="71"/>
      <c r="M846" s="71"/>
      <c r="N846" s="71"/>
      <c r="O846" s="71"/>
      <c r="P846" s="71"/>
      <c r="Q846" s="71"/>
      <c r="R846" s="71"/>
      <c r="S846" s="71"/>
      <c r="T846" s="71"/>
      <c r="U846" s="71"/>
      <c r="V846" s="71"/>
      <c r="W846" s="71"/>
      <c r="X846" s="71"/>
      <c r="Y846" s="71"/>
      <c r="Z846" s="71"/>
      <c r="AA846" s="71"/>
      <c r="AB846" s="71"/>
      <c r="AC846" s="71"/>
      <c r="AD846" s="71"/>
    </row>
    <row r="847">
      <c r="A847" s="71"/>
      <c r="B847" s="71"/>
      <c r="C847" s="71"/>
      <c r="D847" s="71"/>
      <c r="E847" s="71"/>
      <c r="F847" s="71"/>
      <c r="G847" s="71"/>
      <c r="H847" s="71"/>
      <c r="I847" s="71"/>
      <c r="J847" s="71"/>
      <c r="K847" s="71"/>
      <c r="L847" s="71"/>
      <c r="M847" s="71"/>
      <c r="N847" s="71"/>
      <c r="O847" s="71"/>
      <c r="P847" s="71"/>
      <c r="Q847" s="71"/>
      <c r="R847" s="71"/>
      <c r="S847" s="71"/>
      <c r="T847" s="71"/>
      <c r="U847" s="71"/>
      <c r="V847" s="71"/>
      <c r="W847" s="71"/>
      <c r="X847" s="71"/>
      <c r="Y847" s="71"/>
      <c r="Z847" s="71"/>
      <c r="AA847" s="71"/>
      <c r="AB847" s="71"/>
      <c r="AC847" s="71"/>
      <c r="AD847" s="71"/>
    </row>
    <row r="848">
      <c r="A848" s="71"/>
      <c r="B848" s="71"/>
      <c r="C848" s="71"/>
      <c r="D848" s="71"/>
      <c r="E848" s="71"/>
      <c r="F848" s="71"/>
      <c r="G848" s="71"/>
      <c r="H848" s="71"/>
      <c r="I848" s="71"/>
      <c r="J848" s="71"/>
      <c r="K848" s="71"/>
      <c r="L848" s="71"/>
      <c r="M848" s="71"/>
      <c r="N848" s="71"/>
      <c r="O848" s="71"/>
      <c r="P848" s="71"/>
      <c r="Q848" s="71"/>
      <c r="R848" s="71"/>
      <c r="S848" s="71"/>
      <c r="T848" s="71"/>
      <c r="U848" s="71"/>
      <c r="V848" s="71"/>
      <c r="W848" s="71"/>
      <c r="X848" s="71"/>
      <c r="Y848" s="71"/>
      <c r="Z848" s="71"/>
      <c r="AA848" s="71"/>
      <c r="AB848" s="71"/>
      <c r="AC848" s="71"/>
      <c r="AD848" s="71"/>
    </row>
    <row r="849">
      <c r="A849" s="71"/>
      <c r="B849" s="71"/>
      <c r="C849" s="71"/>
      <c r="D849" s="71"/>
      <c r="E849" s="71"/>
      <c r="F849" s="71"/>
      <c r="G849" s="71"/>
      <c r="H849" s="71"/>
      <c r="I849" s="71"/>
      <c r="J849" s="71"/>
      <c r="K849" s="71"/>
      <c r="L849" s="71"/>
      <c r="M849" s="71"/>
      <c r="N849" s="71"/>
      <c r="O849" s="71"/>
      <c r="P849" s="71"/>
      <c r="Q849" s="71"/>
      <c r="R849" s="71"/>
      <c r="S849" s="71"/>
      <c r="T849" s="71"/>
      <c r="U849" s="71"/>
      <c r="V849" s="71"/>
      <c r="W849" s="71"/>
      <c r="X849" s="71"/>
      <c r="Y849" s="71"/>
      <c r="Z849" s="71"/>
      <c r="AA849" s="71"/>
      <c r="AB849" s="71"/>
      <c r="AC849" s="71"/>
      <c r="AD849" s="71"/>
    </row>
    <row r="850">
      <c r="A850" s="71"/>
      <c r="B850" s="71"/>
      <c r="C850" s="71"/>
      <c r="D850" s="71"/>
      <c r="E850" s="71"/>
      <c r="F850" s="71"/>
      <c r="G850" s="71"/>
      <c r="H850" s="71"/>
      <c r="I850" s="71"/>
      <c r="J850" s="71"/>
      <c r="K850" s="71"/>
      <c r="L850" s="71"/>
      <c r="M850" s="71"/>
      <c r="N850" s="71"/>
      <c r="O850" s="71"/>
      <c r="P850" s="71"/>
      <c r="Q850" s="71"/>
      <c r="R850" s="71"/>
      <c r="S850" s="71"/>
      <c r="T850" s="71"/>
      <c r="U850" s="71"/>
      <c r="V850" s="71"/>
      <c r="W850" s="71"/>
      <c r="X850" s="71"/>
      <c r="Y850" s="71"/>
      <c r="Z850" s="71"/>
      <c r="AA850" s="71"/>
      <c r="AB850" s="71"/>
      <c r="AC850" s="71"/>
      <c r="AD850" s="71"/>
    </row>
    <row r="851">
      <c r="A851" s="71"/>
      <c r="B851" s="71"/>
      <c r="C851" s="71"/>
      <c r="D851" s="71"/>
      <c r="E851" s="71"/>
      <c r="F851" s="71"/>
      <c r="G851" s="71"/>
      <c r="H851" s="71"/>
      <c r="I851" s="71"/>
      <c r="J851" s="71"/>
      <c r="K851" s="71"/>
      <c r="L851" s="71"/>
      <c r="M851" s="71"/>
      <c r="N851" s="71"/>
      <c r="O851" s="71"/>
      <c r="P851" s="71"/>
      <c r="Q851" s="71"/>
      <c r="R851" s="71"/>
      <c r="S851" s="71"/>
      <c r="T851" s="71"/>
      <c r="U851" s="71"/>
      <c r="V851" s="71"/>
      <c r="W851" s="71"/>
      <c r="X851" s="71"/>
      <c r="Y851" s="71"/>
      <c r="Z851" s="71"/>
      <c r="AA851" s="71"/>
      <c r="AB851" s="71"/>
      <c r="AC851" s="71"/>
      <c r="AD851" s="71"/>
    </row>
    <row r="852">
      <c r="A852" s="71"/>
      <c r="B852" s="71"/>
      <c r="C852" s="71"/>
      <c r="D852" s="71"/>
      <c r="E852" s="71"/>
      <c r="F852" s="71"/>
      <c r="G852" s="71"/>
      <c r="H852" s="71"/>
      <c r="I852" s="71"/>
      <c r="J852" s="71"/>
      <c r="K852" s="71"/>
      <c r="L852" s="71"/>
      <c r="M852" s="71"/>
      <c r="N852" s="71"/>
      <c r="O852" s="71"/>
      <c r="P852" s="71"/>
      <c r="Q852" s="71"/>
      <c r="R852" s="71"/>
      <c r="S852" s="71"/>
      <c r="T852" s="71"/>
      <c r="U852" s="71"/>
      <c r="V852" s="71"/>
      <c r="W852" s="71"/>
      <c r="X852" s="71"/>
      <c r="Y852" s="71"/>
      <c r="Z852" s="71"/>
      <c r="AA852" s="71"/>
      <c r="AB852" s="71"/>
      <c r="AC852" s="71"/>
      <c r="AD852" s="71"/>
    </row>
    <row r="853">
      <c r="A853" s="71"/>
      <c r="B853" s="71"/>
      <c r="C853" s="71"/>
      <c r="D853" s="71"/>
      <c r="E853" s="71"/>
      <c r="F853" s="71"/>
      <c r="G853" s="71"/>
      <c r="H853" s="71"/>
      <c r="I853" s="71"/>
      <c r="J853" s="71"/>
      <c r="K853" s="71"/>
      <c r="L853" s="71"/>
      <c r="M853" s="71"/>
      <c r="N853" s="71"/>
      <c r="O853" s="71"/>
      <c r="P853" s="71"/>
      <c r="Q853" s="71"/>
      <c r="R853" s="71"/>
      <c r="S853" s="71"/>
      <c r="T853" s="71"/>
      <c r="U853" s="71"/>
      <c r="V853" s="71"/>
      <c r="W853" s="71"/>
      <c r="X853" s="71"/>
      <c r="Y853" s="71"/>
      <c r="Z853" s="71"/>
      <c r="AA853" s="71"/>
      <c r="AB853" s="71"/>
      <c r="AC853" s="71"/>
      <c r="AD853" s="71"/>
    </row>
    <row r="854">
      <c r="A854" s="71"/>
      <c r="B854" s="71"/>
      <c r="C854" s="71"/>
      <c r="D854" s="71"/>
      <c r="E854" s="71"/>
      <c r="F854" s="71"/>
      <c r="G854" s="71"/>
      <c r="H854" s="71"/>
      <c r="I854" s="71"/>
      <c r="J854" s="71"/>
      <c r="K854" s="71"/>
      <c r="L854" s="71"/>
      <c r="M854" s="71"/>
      <c r="N854" s="71"/>
      <c r="O854" s="71"/>
      <c r="P854" s="71"/>
      <c r="Q854" s="71"/>
      <c r="R854" s="71"/>
      <c r="S854" s="71"/>
      <c r="T854" s="71"/>
      <c r="U854" s="71"/>
      <c r="V854" s="71"/>
      <c r="W854" s="71"/>
      <c r="X854" s="71"/>
      <c r="Y854" s="71"/>
      <c r="Z854" s="71"/>
      <c r="AA854" s="71"/>
      <c r="AB854" s="71"/>
      <c r="AC854" s="71"/>
      <c r="AD854" s="71"/>
    </row>
    <row r="855">
      <c r="A855" s="71"/>
      <c r="B855" s="71"/>
      <c r="C855" s="71"/>
      <c r="D855" s="71"/>
      <c r="E855" s="71"/>
      <c r="F855" s="71"/>
      <c r="G855" s="71"/>
      <c r="H855" s="71"/>
      <c r="I855" s="71"/>
      <c r="J855" s="71"/>
      <c r="K855" s="71"/>
      <c r="L855" s="71"/>
      <c r="M855" s="71"/>
      <c r="N855" s="71"/>
      <c r="O855" s="71"/>
      <c r="P855" s="71"/>
      <c r="Q855" s="71"/>
      <c r="R855" s="71"/>
      <c r="S855" s="71"/>
      <c r="T855" s="71"/>
      <c r="U855" s="71"/>
      <c r="V855" s="71"/>
      <c r="W855" s="71"/>
      <c r="X855" s="71"/>
      <c r="Y855" s="71"/>
      <c r="Z855" s="71"/>
      <c r="AA855" s="71"/>
      <c r="AB855" s="71"/>
      <c r="AC855" s="71"/>
      <c r="AD855" s="71"/>
    </row>
    <row r="856">
      <c r="A856" s="71"/>
      <c r="B856" s="71"/>
      <c r="C856" s="71"/>
      <c r="D856" s="71"/>
      <c r="E856" s="71"/>
      <c r="F856" s="71"/>
      <c r="G856" s="71"/>
      <c r="H856" s="71"/>
      <c r="I856" s="71"/>
      <c r="J856" s="71"/>
      <c r="K856" s="71"/>
      <c r="L856" s="71"/>
      <c r="M856" s="71"/>
      <c r="N856" s="71"/>
      <c r="O856" s="71"/>
      <c r="P856" s="71"/>
      <c r="Q856" s="71"/>
      <c r="R856" s="71"/>
      <c r="S856" s="71"/>
      <c r="T856" s="71"/>
      <c r="U856" s="71"/>
      <c r="V856" s="71"/>
      <c r="W856" s="71"/>
      <c r="X856" s="71"/>
      <c r="Y856" s="71"/>
      <c r="Z856" s="71"/>
      <c r="AA856" s="71"/>
      <c r="AB856" s="71"/>
      <c r="AC856" s="71"/>
      <c r="AD856" s="71"/>
    </row>
    <row r="857">
      <c r="A857" s="71"/>
      <c r="B857" s="71"/>
      <c r="C857" s="71"/>
      <c r="D857" s="71"/>
      <c r="E857" s="71"/>
      <c r="F857" s="71"/>
      <c r="G857" s="71"/>
      <c r="H857" s="71"/>
      <c r="I857" s="71"/>
      <c r="J857" s="71"/>
      <c r="K857" s="71"/>
      <c r="L857" s="71"/>
      <c r="M857" s="71"/>
      <c r="N857" s="71"/>
      <c r="O857" s="71"/>
      <c r="P857" s="71"/>
      <c r="Q857" s="71"/>
      <c r="R857" s="71"/>
      <c r="S857" s="71"/>
      <c r="T857" s="71"/>
      <c r="U857" s="71"/>
      <c r="V857" s="71"/>
      <c r="W857" s="71"/>
      <c r="X857" s="71"/>
      <c r="Y857" s="71"/>
      <c r="Z857" s="71"/>
      <c r="AA857" s="71"/>
      <c r="AB857" s="71"/>
      <c r="AC857" s="71"/>
      <c r="AD857" s="71"/>
    </row>
    <row r="858">
      <c r="A858" s="71"/>
      <c r="B858" s="71"/>
      <c r="C858" s="71"/>
      <c r="D858" s="71"/>
      <c r="E858" s="71"/>
      <c r="F858" s="71"/>
      <c r="G858" s="71"/>
      <c r="H858" s="71"/>
      <c r="I858" s="71"/>
      <c r="J858" s="71"/>
      <c r="K858" s="71"/>
      <c r="L858" s="71"/>
      <c r="M858" s="71"/>
      <c r="N858" s="71"/>
      <c r="O858" s="71"/>
      <c r="P858" s="71"/>
      <c r="Q858" s="71"/>
      <c r="R858" s="71"/>
      <c r="S858" s="71"/>
      <c r="T858" s="71"/>
      <c r="U858" s="71"/>
      <c r="V858" s="71"/>
      <c r="W858" s="71"/>
      <c r="X858" s="71"/>
      <c r="Y858" s="71"/>
      <c r="Z858" s="71"/>
      <c r="AA858" s="71"/>
      <c r="AB858" s="71"/>
      <c r="AC858" s="71"/>
      <c r="AD858" s="71"/>
    </row>
    <row r="859">
      <c r="A859" s="71"/>
      <c r="B859" s="71"/>
      <c r="C859" s="71"/>
      <c r="D859" s="71"/>
      <c r="E859" s="71"/>
      <c r="F859" s="71"/>
      <c r="G859" s="71"/>
      <c r="H859" s="71"/>
      <c r="I859" s="71"/>
      <c r="J859" s="71"/>
      <c r="K859" s="71"/>
      <c r="L859" s="71"/>
      <c r="M859" s="71"/>
      <c r="N859" s="71"/>
      <c r="O859" s="71"/>
      <c r="P859" s="71"/>
      <c r="Q859" s="71"/>
      <c r="R859" s="71"/>
      <c r="S859" s="71"/>
      <c r="T859" s="71"/>
      <c r="U859" s="71"/>
      <c r="V859" s="71"/>
      <c r="W859" s="71"/>
      <c r="X859" s="71"/>
      <c r="Y859" s="71"/>
      <c r="Z859" s="71"/>
      <c r="AA859" s="71"/>
      <c r="AB859" s="71"/>
      <c r="AC859" s="71"/>
      <c r="AD859" s="71"/>
    </row>
    <row r="860">
      <c r="A860" s="71"/>
      <c r="B860" s="71"/>
      <c r="C860" s="71"/>
      <c r="D860" s="71"/>
      <c r="E860" s="71"/>
      <c r="F860" s="71"/>
      <c r="G860" s="71"/>
      <c r="H860" s="71"/>
      <c r="I860" s="71"/>
      <c r="J860" s="71"/>
      <c r="K860" s="71"/>
      <c r="L860" s="71"/>
      <c r="M860" s="71"/>
      <c r="N860" s="71"/>
      <c r="O860" s="71"/>
      <c r="P860" s="71"/>
      <c r="Q860" s="71"/>
      <c r="R860" s="71"/>
      <c r="S860" s="71"/>
      <c r="T860" s="71"/>
      <c r="U860" s="71"/>
      <c r="V860" s="71"/>
      <c r="W860" s="71"/>
      <c r="X860" s="71"/>
      <c r="Y860" s="71"/>
      <c r="Z860" s="71"/>
      <c r="AA860" s="71"/>
      <c r="AB860" s="71"/>
      <c r="AC860" s="71"/>
      <c r="AD860" s="71"/>
    </row>
    <row r="861">
      <c r="A861" s="71"/>
      <c r="B861" s="71"/>
      <c r="C861" s="71"/>
      <c r="D861" s="71"/>
      <c r="E861" s="71"/>
      <c r="F861" s="71"/>
      <c r="G861" s="71"/>
      <c r="H861" s="71"/>
      <c r="I861" s="71"/>
      <c r="J861" s="71"/>
      <c r="K861" s="71"/>
      <c r="L861" s="71"/>
      <c r="M861" s="71"/>
      <c r="N861" s="71"/>
      <c r="O861" s="71"/>
      <c r="P861" s="71"/>
      <c r="Q861" s="71"/>
      <c r="R861" s="71"/>
      <c r="S861" s="71"/>
      <c r="T861" s="71"/>
      <c r="U861" s="71"/>
      <c r="V861" s="71"/>
      <c r="W861" s="71"/>
      <c r="X861" s="71"/>
      <c r="Y861" s="71"/>
      <c r="Z861" s="71"/>
      <c r="AA861" s="71"/>
      <c r="AB861" s="71"/>
      <c r="AC861" s="71"/>
      <c r="AD861" s="71"/>
    </row>
    <row r="862">
      <c r="A862" s="71"/>
      <c r="B862" s="71"/>
      <c r="C862" s="71"/>
      <c r="D862" s="71"/>
      <c r="E862" s="71"/>
      <c r="F862" s="71"/>
      <c r="G862" s="71"/>
      <c r="H862" s="71"/>
      <c r="I862" s="71"/>
      <c r="J862" s="71"/>
      <c r="K862" s="71"/>
      <c r="L862" s="71"/>
      <c r="M862" s="71"/>
      <c r="N862" s="71"/>
      <c r="O862" s="71"/>
      <c r="P862" s="71"/>
      <c r="Q862" s="71"/>
      <c r="R862" s="71"/>
      <c r="S862" s="71"/>
      <c r="T862" s="71"/>
      <c r="U862" s="71"/>
      <c r="V862" s="71"/>
      <c r="W862" s="71"/>
      <c r="X862" s="71"/>
      <c r="Y862" s="71"/>
      <c r="Z862" s="71"/>
      <c r="AA862" s="71"/>
      <c r="AB862" s="71"/>
      <c r="AC862" s="71"/>
      <c r="AD862" s="71"/>
    </row>
    <row r="863">
      <c r="A863" s="71"/>
      <c r="B863" s="71"/>
      <c r="C863" s="71"/>
      <c r="D863" s="71"/>
      <c r="E863" s="71"/>
      <c r="F863" s="71"/>
      <c r="G863" s="71"/>
      <c r="H863" s="71"/>
      <c r="I863" s="71"/>
      <c r="J863" s="71"/>
      <c r="K863" s="71"/>
      <c r="L863" s="71"/>
      <c r="M863" s="71"/>
      <c r="N863" s="71"/>
      <c r="O863" s="71"/>
      <c r="P863" s="71"/>
      <c r="Q863" s="71"/>
      <c r="R863" s="71"/>
      <c r="S863" s="71"/>
      <c r="T863" s="71"/>
      <c r="U863" s="71"/>
      <c r="V863" s="71"/>
      <c r="W863" s="71"/>
      <c r="X863" s="71"/>
      <c r="Y863" s="71"/>
      <c r="Z863" s="71"/>
      <c r="AA863" s="71"/>
      <c r="AB863" s="71"/>
      <c r="AC863" s="71"/>
      <c r="AD863" s="71"/>
    </row>
    <row r="864">
      <c r="A864" s="71"/>
      <c r="B864" s="71"/>
      <c r="C864" s="71"/>
      <c r="D864" s="71"/>
      <c r="E864" s="71"/>
      <c r="F864" s="71"/>
      <c r="G864" s="71"/>
      <c r="H864" s="71"/>
      <c r="I864" s="71"/>
      <c r="J864" s="71"/>
      <c r="K864" s="71"/>
      <c r="L864" s="71"/>
      <c r="M864" s="71"/>
      <c r="N864" s="71"/>
      <c r="O864" s="71"/>
      <c r="P864" s="71"/>
      <c r="Q864" s="71"/>
      <c r="R864" s="71"/>
      <c r="S864" s="71"/>
      <c r="T864" s="71"/>
      <c r="U864" s="71"/>
      <c r="V864" s="71"/>
      <c r="W864" s="71"/>
      <c r="X864" s="71"/>
      <c r="Y864" s="71"/>
      <c r="Z864" s="71"/>
      <c r="AA864" s="71"/>
      <c r="AB864" s="71"/>
      <c r="AC864" s="71"/>
      <c r="AD864" s="71"/>
    </row>
    <row r="865">
      <c r="A865" s="71"/>
      <c r="B865" s="71"/>
      <c r="C865" s="71"/>
      <c r="D865" s="71"/>
      <c r="E865" s="71"/>
      <c r="F865" s="71"/>
      <c r="G865" s="71"/>
      <c r="H865" s="71"/>
      <c r="I865" s="71"/>
      <c r="J865" s="71"/>
      <c r="K865" s="71"/>
      <c r="L865" s="71"/>
      <c r="M865" s="71"/>
      <c r="N865" s="71"/>
      <c r="O865" s="71"/>
      <c r="P865" s="71"/>
      <c r="Q865" s="71"/>
      <c r="R865" s="71"/>
      <c r="S865" s="71"/>
      <c r="T865" s="71"/>
      <c r="U865" s="71"/>
      <c r="V865" s="71"/>
      <c r="W865" s="71"/>
      <c r="X865" s="71"/>
      <c r="Y865" s="71"/>
      <c r="Z865" s="71"/>
      <c r="AA865" s="71"/>
      <c r="AB865" s="71"/>
      <c r="AC865" s="71"/>
      <c r="AD865" s="71"/>
    </row>
    <row r="866">
      <c r="A866" s="71"/>
      <c r="B866" s="71"/>
      <c r="C866" s="71"/>
      <c r="D866" s="71"/>
      <c r="E866" s="71"/>
      <c r="F866" s="71"/>
      <c r="G866" s="71"/>
      <c r="H866" s="71"/>
      <c r="I866" s="71"/>
      <c r="J866" s="71"/>
      <c r="K866" s="71"/>
      <c r="L866" s="71"/>
      <c r="M866" s="71"/>
      <c r="N866" s="71"/>
      <c r="O866" s="71"/>
      <c r="P866" s="71"/>
      <c r="Q866" s="71"/>
      <c r="R866" s="71"/>
      <c r="S866" s="71"/>
      <c r="T866" s="71"/>
      <c r="U866" s="71"/>
      <c r="V866" s="71"/>
      <c r="W866" s="71"/>
      <c r="X866" s="71"/>
      <c r="Y866" s="71"/>
      <c r="Z866" s="71"/>
      <c r="AA866" s="71"/>
      <c r="AB866" s="71"/>
      <c r="AC866" s="71"/>
      <c r="AD866" s="71"/>
    </row>
    <row r="867">
      <c r="A867" s="71"/>
      <c r="B867" s="71"/>
      <c r="C867" s="71"/>
      <c r="D867" s="71"/>
      <c r="E867" s="71"/>
      <c r="F867" s="71"/>
      <c r="G867" s="71"/>
      <c r="H867" s="71"/>
      <c r="I867" s="71"/>
      <c r="J867" s="71"/>
      <c r="K867" s="71"/>
      <c r="L867" s="71"/>
      <c r="M867" s="71"/>
      <c r="N867" s="71"/>
      <c r="O867" s="71"/>
      <c r="P867" s="71"/>
      <c r="Q867" s="71"/>
      <c r="R867" s="71"/>
      <c r="S867" s="71"/>
      <c r="T867" s="71"/>
      <c r="U867" s="71"/>
      <c r="V867" s="71"/>
      <c r="W867" s="71"/>
      <c r="X867" s="71"/>
      <c r="Y867" s="71"/>
      <c r="Z867" s="71"/>
      <c r="AA867" s="71"/>
      <c r="AB867" s="71"/>
      <c r="AC867" s="71"/>
      <c r="AD867" s="71"/>
    </row>
    <row r="868">
      <c r="A868" s="71"/>
      <c r="B868" s="71"/>
      <c r="C868" s="71"/>
      <c r="D868" s="71"/>
      <c r="E868" s="71"/>
      <c r="F868" s="71"/>
      <c r="G868" s="71"/>
      <c r="H868" s="71"/>
      <c r="I868" s="71"/>
      <c r="J868" s="71"/>
      <c r="K868" s="71"/>
      <c r="L868" s="71"/>
      <c r="M868" s="71"/>
      <c r="N868" s="71"/>
      <c r="O868" s="71"/>
      <c r="P868" s="71"/>
      <c r="Q868" s="71"/>
      <c r="R868" s="71"/>
      <c r="S868" s="71"/>
      <c r="T868" s="71"/>
      <c r="U868" s="71"/>
      <c r="V868" s="71"/>
      <c r="W868" s="71"/>
      <c r="X868" s="71"/>
      <c r="Y868" s="71"/>
      <c r="Z868" s="71"/>
      <c r="AA868" s="71"/>
      <c r="AB868" s="71"/>
      <c r="AC868" s="71"/>
      <c r="AD868" s="71"/>
    </row>
    <row r="869">
      <c r="A869" s="71"/>
      <c r="B869" s="71"/>
      <c r="C869" s="71"/>
      <c r="D869" s="71"/>
      <c r="E869" s="71"/>
      <c r="F869" s="71"/>
      <c r="G869" s="71"/>
      <c r="H869" s="71"/>
      <c r="I869" s="71"/>
      <c r="J869" s="71"/>
      <c r="K869" s="71"/>
      <c r="L869" s="71"/>
      <c r="M869" s="71"/>
      <c r="N869" s="71"/>
      <c r="O869" s="71"/>
      <c r="P869" s="71"/>
      <c r="Q869" s="71"/>
      <c r="R869" s="71"/>
      <c r="S869" s="71"/>
      <c r="T869" s="71"/>
      <c r="U869" s="71"/>
      <c r="V869" s="71"/>
      <c r="W869" s="71"/>
      <c r="X869" s="71"/>
      <c r="Y869" s="71"/>
      <c r="Z869" s="71"/>
      <c r="AA869" s="71"/>
      <c r="AB869" s="71"/>
      <c r="AC869" s="71"/>
      <c r="AD869" s="71"/>
    </row>
    <row r="870">
      <c r="A870" s="71"/>
      <c r="B870" s="71"/>
      <c r="C870" s="71"/>
      <c r="D870" s="71"/>
      <c r="E870" s="71"/>
      <c r="F870" s="71"/>
      <c r="G870" s="71"/>
      <c r="H870" s="71"/>
      <c r="I870" s="71"/>
      <c r="J870" s="71"/>
      <c r="K870" s="71"/>
      <c r="L870" s="71"/>
      <c r="M870" s="71"/>
      <c r="N870" s="71"/>
      <c r="O870" s="71"/>
      <c r="P870" s="71"/>
      <c r="Q870" s="71"/>
      <c r="R870" s="71"/>
      <c r="S870" s="71"/>
      <c r="T870" s="71"/>
      <c r="U870" s="71"/>
      <c r="V870" s="71"/>
      <c r="W870" s="71"/>
      <c r="X870" s="71"/>
      <c r="Y870" s="71"/>
      <c r="Z870" s="71"/>
      <c r="AA870" s="71"/>
      <c r="AB870" s="71"/>
      <c r="AC870" s="71"/>
      <c r="AD870" s="71"/>
    </row>
    <row r="871">
      <c r="A871" s="71"/>
      <c r="B871" s="71"/>
      <c r="C871" s="71"/>
      <c r="D871" s="71"/>
      <c r="E871" s="71"/>
      <c r="F871" s="71"/>
      <c r="G871" s="71"/>
      <c r="H871" s="71"/>
      <c r="I871" s="71"/>
      <c r="J871" s="71"/>
      <c r="K871" s="71"/>
      <c r="L871" s="71"/>
      <c r="M871" s="71"/>
      <c r="N871" s="71"/>
      <c r="O871" s="71"/>
      <c r="P871" s="71"/>
      <c r="Q871" s="71"/>
      <c r="R871" s="71"/>
      <c r="S871" s="71"/>
      <c r="T871" s="71"/>
      <c r="U871" s="71"/>
      <c r="V871" s="71"/>
      <c r="W871" s="71"/>
      <c r="X871" s="71"/>
      <c r="Y871" s="71"/>
      <c r="Z871" s="71"/>
      <c r="AA871" s="71"/>
      <c r="AB871" s="71"/>
      <c r="AC871" s="71"/>
      <c r="AD871" s="71"/>
    </row>
    <row r="872">
      <c r="A872" s="71"/>
      <c r="B872" s="71"/>
      <c r="C872" s="71"/>
      <c r="D872" s="71"/>
      <c r="E872" s="71"/>
      <c r="F872" s="71"/>
      <c r="G872" s="71"/>
      <c r="H872" s="71"/>
      <c r="I872" s="71"/>
      <c r="J872" s="71"/>
      <c r="K872" s="71"/>
      <c r="L872" s="71"/>
      <c r="M872" s="71"/>
      <c r="N872" s="71"/>
      <c r="O872" s="71"/>
      <c r="P872" s="71"/>
      <c r="Q872" s="71"/>
      <c r="R872" s="71"/>
      <c r="S872" s="71"/>
      <c r="T872" s="71"/>
      <c r="U872" s="71"/>
      <c r="V872" s="71"/>
      <c r="W872" s="71"/>
      <c r="X872" s="71"/>
      <c r="Y872" s="71"/>
      <c r="Z872" s="71"/>
      <c r="AA872" s="71"/>
      <c r="AB872" s="71"/>
      <c r="AC872" s="71"/>
      <c r="AD872" s="71"/>
    </row>
    <row r="873">
      <c r="A873" s="71"/>
      <c r="B873" s="71"/>
      <c r="C873" s="71"/>
      <c r="D873" s="71"/>
      <c r="E873" s="71"/>
      <c r="F873" s="71"/>
      <c r="G873" s="71"/>
      <c r="H873" s="71"/>
      <c r="I873" s="71"/>
      <c r="J873" s="71"/>
      <c r="K873" s="71"/>
      <c r="L873" s="71"/>
      <c r="M873" s="71"/>
      <c r="N873" s="71"/>
      <c r="O873" s="71"/>
      <c r="P873" s="71"/>
      <c r="Q873" s="71"/>
      <c r="R873" s="71"/>
      <c r="S873" s="71"/>
      <c r="T873" s="71"/>
      <c r="U873" s="71"/>
      <c r="V873" s="71"/>
      <c r="W873" s="71"/>
      <c r="X873" s="71"/>
      <c r="Y873" s="71"/>
      <c r="Z873" s="71"/>
      <c r="AA873" s="71"/>
      <c r="AB873" s="71"/>
      <c r="AC873" s="71"/>
      <c r="AD873" s="71"/>
    </row>
    <row r="874">
      <c r="A874" s="71"/>
      <c r="B874" s="71"/>
      <c r="C874" s="71"/>
      <c r="D874" s="71"/>
      <c r="E874" s="71"/>
      <c r="F874" s="71"/>
      <c r="G874" s="71"/>
      <c r="H874" s="71"/>
      <c r="I874" s="71"/>
      <c r="J874" s="71"/>
      <c r="K874" s="71"/>
      <c r="L874" s="71"/>
      <c r="M874" s="71"/>
      <c r="N874" s="71"/>
      <c r="O874" s="71"/>
      <c r="P874" s="71"/>
      <c r="Q874" s="71"/>
      <c r="R874" s="71"/>
      <c r="S874" s="71"/>
      <c r="T874" s="71"/>
      <c r="U874" s="71"/>
      <c r="V874" s="71"/>
      <c r="W874" s="71"/>
      <c r="X874" s="71"/>
      <c r="Y874" s="71"/>
      <c r="Z874" s="71"/>
      <c r="AA874" s="71"/>
      <c r="AB874" s="71"/>
      <c r="AC874" s="71"/>
      <c r="AD874" s="71"/>
    </row>
    <row r="875">
      <c r="A875" s="71"/>
      <c r="B875" s="71"/>
      <c r="C875" s="71"/>
      <c r="D875" s="71"/>
      <c r="E875" s="71"/>
      <c r="F875" s="71"/>
      <c r="G875" s="71"/>
      <c r="H875" s="71"/>
      <c r="I875" s="71"/>
      <c r="J875" s="71"/>
      <c r="K875" s="71"/>
      <c r="L875" s="71"/>
      <c r="M875" s="71"/>
      <c r="N875" s="71"/>
      <c r="O875" s="71"/>
      <c r="P875" s="71"/>
      <c r="Q875" s="71"/>
      <c r="R875" s="71"/>
      <c r="S875" s="71"/>
      <c r="T875" s="71"/>
      <c r="U875" s="71"/>
      <c r="V875" s="71"/>
      <c r="W875" s="71"/>
      <c r="X875" s="71"/>
      <c r="Y875" s="71"/>
      <c r="Z875" s="71"/>
      <c r="AA875" s="71"/>
      <c r="AB875" s="71"/>
      <c r="AC875" s="71"/>
      <c r="AD875" s="71"/>
    </row>
    <row r="876">
      <c r="A876" s="71"/>
      <c r="B876" s="71"/>
      <c r="C876" s="71"/>
      <c r="D876" s="71"/>
      <c r="E876" s="71"/>
      <c r="F876" s="71"/>
      <c r="G876" s="71"/>
      <c r="H876" s="71"/>
      <c r="I876" s="71"/>
      <c r="J876" s="71"/>
      <c r="K876" s="71"/>
      <c r="L876" s="71"/>
      <c r="M876" s="71"/>
      <c r="N876" s="71"/>
      <c r="O876" s="71"/>
      <c r="P876" s="71"/>
      <c r="Q876" s="71"/>
      <c r="R876" s="71"/>
      <c r="S876" s="71"/>
      <c r="T876" s="71"/>
      <c r="U876" s="71"/>
      <c r="V876" s="71"/>
      <c r="W876" s="71"/>
      <c r="X876" s="71"/>
      <c r="Y876" s="71"/>
      <c r="Z876" s="71"/>
      <c r="AA876" s="71"/>
      <c r="AB876" s="71"/>
      <c r="AC876" s="71"/>
      <c r="AD876" s="71"/>
    </row>
    <row r="877">
      <c r="A877" s="71"/>
      <c r="B877" s="71"/>
      <c r="C877" s="71"/>
      <c r="D877" s="71"/>
      <c r="E877" s="71"/>
      <c r="F877" s="71"/>
      <c r="G877" s="71"/>
      <c r="H877" s="71"/>
      <c r="I877" s="71"/>
      <c r="J877" s="71"/>
      <c r="K877" s="71"/>
      <c r="L877" s="71"/>
      <c r="M877" s="71"/>
      <c r="N877" s="71"/>
      <c r="O877" s="71"/>
      <c r="P877" s="71"/>
      <c r="Q877" s="71"/>
      <c r="R877" s="71"/>
      <c r="S877" s="71"/>
      <c r="T877" s="71"/>
      <c r="U877" s="71"/>
      <c r="V877" s="71"/>
      <c r="W877" s="71"/>
      <c r="X877" s="71"/>
      <c r="Y877" s="71"/>
      <c r="Z877" s="71"/>
      <c r="AA877" s="71"/>
      <c r="AB877" s="71"/>
      <c r="AC877" s="71"/>
      <c r="AD877" s="71"/>
    </row>
    <row r="878">
      <c r="A878" s="71"/>
      <c r="B878" s="71"/>
      <c r="C878" s="71"/>
      <c r="D878" s="71"/>
      <c r="E878" s="71"/>
      <c r="F878" s="71"/>
      <c r="G878" s="71"/>
      <c r="H878" s="71"/>
      <c r="I878" s="71"/>
      <c r="J878" s="71"/>
      <c r="K878" s="71"/>
      <c r="L878" s="71"/>
      <c r="M878" s="71"/>
      <c r="N878" s="71"/>
      <c r="O878" s="71"/>
      <c r="P878" s="71"/>
      <c r="Q878" s="71"/>
      <c r="R878" s="71"/>
      <c r="S878" s="71"/>
      <c r="T878" s="71"/>
      <c r="U878" s="71"/>
      <c r="V878" s="71"/>
      <c r="W878" s="71"/>
      <c r="X878" s="71"/>
      <c r="Y878" s="71"/>
      <c r="Z878" s="71"/>
      <c r="AA878" s="71"/>
      <c r="AB878" s="71"/>
      <c r="AC878" s="71"/>
      <c r="AD878" s="71"/>
    </row>
    <row r="879">
      <c r="A879" s="71"/>
      <c r="B879" s="71"/>
      <c r="C879" s="71"/>
      <c r="D879" s="71"/>
      <c r="E879" s="71"/>
      <c r="F879" s="71"/>
      <c r="G879" s="71"/>
      <c r="H879" s="71"/>
      <c r="I879" s="71"/>
      <c r="J879" s="71"/>
      <c r="K879" s="71"/>
      <c r="L879" s="71"/>
      <c r="M879" s="71"/>
      <c r="N879" s="71"/>
      <c r="O879" s="71"/>
      <c r="P879" s="71"/>
      <c r="Q879" s="71"/>
      <c r="R879" s="71"/>
      <c r="S879" s="71"/>
      <c r="T879" s="71"/>
      <c r="U879" s="71"/>
      <c r="V879" s="71"/>
      <c r="W879" s="71"/>
      <c r="X879" s="71"/>
      <c r="Y879" s="71"/>
      <c r="Z879" s="71"/>
      <c r="AA879" s="71"/>
      <c r="AB879" s="71"/>
      <c r="AC879" s="71"/>
      <c r="AD879" s="71"/>
    </row>
    <row r="880">
      <c r="A880" s="71"/>
      <c r="B880" s="71"/>
      <c r="C880" s="71"/>
      <c r="D880" s="71"/>
      <c r="E880" s="71"/>
      <c r="F880" s="71"/>
      <c r="G880" s="71"/>
      <c r="H880" s="71"/>
      <c r="I880" s="71"/>
      <c r="J880" s="71"/>
      <c r="K880" s="71"/>
      <c r="L880" s="71"/>
      <c r="M880" s="71"/>
      <c r="N880" s="71"/>
      <c r="O880" s="71"/>
      <c r="P880" s="71"/>
      <c r="Q880" s="71"/>
      <c r="R880" s="71"/>
      <c r="S880" s="71"/>
      <c r="T880" s="71"/>
      <c r="U880" s="71"/>
      <c r="V880" s="71"/>
      <c r="W880" s="71"/>
      <c r="X880" s="71"/>
      <c r="Y880" s="71"/>
      <c r="Z880" s="71"/>
      <c r="AA880" s="71"/>
      <c r="AB880" s="71"/>
      <c r="AC880" s="71"/>
      <c r="AD880" s="71"/>
    </row>
    <row r="881">
      <c r="A881" s="71"/>
      <c r="B881" s="71"/>
      <c r="C881" s="71"/>
      <c r="D881" s="71"/>
      <c r="E881" s="71"/>
      <c r="F881" s="71"/>
      <c r="G881" s="71"/>
      <c r="H881" s="71"/>
      <c r="I881" s="71"/>
      <c r="J881" s="71"/>
      <c r="K881" s="71"/>
      <c r="L881" s="71"/>
      <c r="M881" s="71"/>
      <c r="N881" s="71"/>
      <c r="O881" s="71"/>
      <c r="P881" s="71"/>
      <c r="Q881" s="71"/>
      <c r="R881" s="71"/>
      <c r="S881" s="71"/>
      <c r="T881" s="71"/>
      <c r="U881" s="71"/>
      <c r="V881" s="71"/>
      <c r="W881" s="71"/>
      <c r="X881" s="71"/>
      <c r="Y881" s="71"/>
      <c r="Z881" s="71"/>
      <c r="AA881" s="71"/>
      <c r="AB881" s="71"/>
      <c r="AC881" s="71"/>
      <c r="AD881" s="71"/>
    </row>
    <row r="882">
      <c r="A882" s="71"/>
      <c r="B882" s="71"/>
      <c r="C882" s="71"/>
      <c r="D882" s="71"/>
      <c r="E882" s="71"/>
      <c r="F882" s="71"/>
      <c r="G882" s="71"/>
      <c r="H882" s="71"/>
      <c r="I882" s="71"/>
      <c r="J882" s="71"/>
      <c r="K882" s="71"/>
      <c r="L882" s="71"/>
      <c r="M882" s="71"/>
      <c r="N882" s="71"/>
      <c r="O882" s="71"/>
      <c r="P882" s="71"/>
      <c r="Q882" s="71"/>
      <c r="R882" s="71"/>
      <c r="S882" s="71"/>
      <c r="T882" s="71"/>
      <c r="U882" s="71"/>
      <c r="V882" s="71"/>
      <c r="W882" s="71"/>
      <c r="X882" s="71"/>
      <c r="Y882" s="71"/>
      <c r="Z882" s="71"/>
      <c r="AA882" s="71"/>
      <c r="AB882" s="71"/>
      <c r="AC882" s="71"/>
      <c r="AD882" s="71"/>
    </row>
    <row r="883">
      <c r="A883" s="71"/>
      <c r="B883" s="71"/>
      <c r="C883" s="71"/>
      <c r="D883" s="71"/>
      <c r="E883" s="71"/>
      <c r="F883" s="71"/>
      <c r="G883" s="71"/>
      <c r="H883" s="71"/>
      <c r="I883" s="71"/>
      <c r="J883" s="71"/>
      <c r="K883" s="71"/>
      <c r="L883" s="71"/>
      <c r="M883" s="71"/>
      <c r="N883" s="71"/>
      <c r="O883" s="71"/>
      <c r="P883" s="71"/>
      <c r="Q883" s="71"/>
      <c r="R883" s="71"/>
      <c r="S883" s="71"/>
      <c r="T883" s="71"/>
      <c r="U883" s="71"/>
      <c r="V883" s="71"/>
      <c r="W883" s="71"/>
      <c r="X883" s="71"/>
      <c r="Y883" s="71"/>
      <c r="Z883" s="71"/>
      <c r="AA883" s="71"/>
      <c r="AB883" s="71"/>
      <c r="AC883" s="71"/>
      <c r="AD883" s="71"/>
    </row>
    <row r="884">
      <c r="A884" s="71"/>
      <c r="B884" s="71"/>
      <c r="C884" s="71"/>
      <c r="D884" s="71"/>
      <c r="E884" s="71"/>
      <c r="F884" s="71"/>
      <c r="G884" s="71"/>
      <c r="H884" s="71"/>
      <c r="I884" s="71"/>
      <c r="J884" s="71"/>
      <c r="K884" s="71"/>
      <c r="L884" s="71"/>
      <c r="M884" s="71"/>
      <c r="N884" s="71"/>
      <c r="O884" s="71"/>
      <c r="P884" s="71"/>
      <c r="Q884" s="71"/>
      <c r="R884" s="71"/>
      <c r="S884" s="71"/>
      <c r="T884" s="71"/>
      <c r="U884" s="71"/>
      <c r="V884" s="71"/>
      <c r="W884" s="71"/>
      <c r="X884" s="71"/>
      <c r="Y884" s="71"/>
      <c r="Z884" s="71"/>
      <c r="AA884" s="71"/>
      <c r="AB884" s="71"/>
      <c r="AC884" s="71"/>
      <c r="AD884" s="71"/>
    </row>
    <row r="885">
      <c r="A885" s="71"/>
      <c r="B885" s="71"/>
      <c r="C885" s="71"/>
      <c r="D885" s="71"/>
      <c r="E885" s="71"/>
      <c r="F885" s="71"/>
      <c r="G885" s="71"/>
      <c r="H885" s="71"/>
      <c r="I885" s="71"/>
      <c r="J885" s="71"/>
      <c r="K885" s="71"/>
      <c r="L885" s="71"/>
      <c r="M885" s="71"/>
      <c r="N885" s="71"/>
      <c r="O885" s="71"/>
      <c r="P885" s="71"/>
      <c r="Q885" s="71"/>
      <c r="R885" s="71"/>
      <c r="S885" s="71"/>
      <c r="T885" s="71"/>
      <c r="U885" s="71"/>
      <c r="V885" s="71"/>
      <c r="W885" s="71"/>
      <c r="X885" s="71"/>
      <c r="Y885" s="71"/>
      <c r="Z885" s="71"/>
      <c r="AA885" s="71"/>
      <c r="AB885" s="71"/>
      <c r="AC885" s="71"/>
      <c r="AD885" s="71"/>
    </row>
    <row r="886">
      <c r="A886" s="71"/>
      <c r="B886" s="71"/>
      <c r="C886" s="71"/>
      <c r="D886" s="71"/>
      <c r="E886" s="71"/>
      <c r="F886" s="71"/>
      <c r="G886" s="71"/>
      <c r="H886" s="71"/>
      <c r="I886" s="71"/>
      <c r="J886" s="71"/>
      <c r="K886" s="71"/>
      <c r="L886" s="71"/>
      <c r="M886" s="71"/>
      <c r="N886" s="71"/>
      <c r="O886" s="71"/>
      <c r="P886" s="71"/>
      <c r="Q886" s="71"/>
      <c r="R886" s="71"/>
      <c r="S886" s="71"/>
      <c r="T886" s="71"/>
      <c r="U886" s="71"/>
      <c r="V886" s="71"/>
      <c r="W886" s="71"/>
      <c r="X886" s="71"/>
      <c r="Y886" s="71"/>
      <c r="Z886" s="71"/>
      <c r="AA886" s="71"/>
      <c r="AB886" s="71"/>
      <c r="AC886" s="71"/>
      <c r="AD886" s="71"/>
    </row>
    <row r="887">
      <c r="A887" s="71"/>
      <c r="B887" s="71"/>
      <c r="C887" s="71"/>
      <c r="D887" s="71"/>
      <c r="E887" s="71"/>
      <c r="F887" s="71"/>
      <c r="G887" s="71"/>
      <c r="H887" s="71"/>
      <c r="I887" s="71"/>
      <c r="J887" s="71"/>
      <c r="K887" s="71"/>
      <c r="L887" s="71"/>
      <c r="M887" s="71"/>
      <c r="N887" s="71"/>
      <c r="O887" s="71"/>
      <c r="P887" s="71"/>
      <c r="Q887" s="71"/>
      <c r="R887" s="71"/>
      <c r="S887" s="71"/>
      <c r="T887" s="71"/>
      <c r="U887" s="71"/>
      <c r="V887" s="71"/>
      <c r="W887" s="71"/>
      <c r="X887" s="71"/>
      <c r="Y887" s="71"/>
      <c r="Z887" s="71"/>
      <c r="AA887" s="71"/>
      <c r="AB887" s="71"/>
      <c r="AC887" s="71"/>
      <c r="AD887" s="71"/>
    </row>
    <row r="888">
      <c r="A888" s="71"/>
      <c r="B888" s="71"/>
      <c r="C888" s="71"/>
      <c r="D888" s="71"/>
      <c r="E888" s="71"/>
      <c r="F888" s="71"/>
      <c r="G888" s="71"/>
      <c r="H888" s="71"/>
      <c r="I888" s="71"/>
      <c r="J888" s="71"/>
      <c r="K888" s="71"/>
      <c r="L888" s="71"/>
      <c r="M888" s="71"/>
      <c r="N888" s="71"/>
      <c r="O888" s="71"/>
      <c r="P888" s="71"/>
      <c r="Q888" s="71"/>
      <c r="R888" s="71"/>
      <c r="S888" s="71"/>
      <c r="T888" s="71"/>
      <c r="U888" s="71"/>
      <c r="V888" s="71"/>
      <c r="W888" s="71"/>
      <c r="X888" s="71"/>
      <c r="Y888" s="71"/>
      <c r="Z888" s="71"/>
      <c r="AA888" s="71"/>
      <c r="AB888" s="71"/>
      <c r="AC888" s="71"/>
      <c r="AD888" s="71"/>
    </row>
    <row r="889">
      <c r="A889" s="71"/>
      <c r="B889" s="71"/>
      <c r="C889" s="71"/>
      <c r="D889" s="71"/>
      <c r="E889" s="71"/>
      <c r="F889" s="71"/>
      <c r="G889" s="71"/>
      <c r="H889" s="71"/>
      <c r="I889" s="71"/>
      <c r="J889" s="71"/>
      <c r="K889" s="71"/>
      <c r="L889" s="71"/>
      <c r="M889" s="71"/>
      <c r="N889" s="71"/>
      <c r="O889" s="71"/>
      <c r="P889" s="71"/>
      <c r="Q889" s="71"/>
      <c r="R889" s="71"/>
      <c r="S889" s="71"/>
      <c r="T889" s="71"/>
      <c r="U889" s="71"/>
      <c r="V889" s="71"/>
      <c r="W889" s="71"/>
      <c r="X889" s="71"/>
      <c r="Y889" s="71"/>
      <c r="Z889" s="71"/>
      <c r="AA889" s="71"/>
      <c r="AB889" s="71"/>
      <c r="AC889" s="71"/>
      <c r="AD889" s="71"/>
    </row>
    <row r="890">
      <c r="A890" s="71"/>
      <c r="B890" s="71"/>
      <c r="C890" s="71"/>
      <c r="D890" s="71"/>
      <c r="E890" s="71"/>
      <c r="F890" s="71"/>
      <c r="G890" s="71"/>
      <c r="H890" s="71"/>
      <c r="I890" s="71"/>
      <c r="J890" s="71"/>
      <c r="K890" s="71"/>
      <c r="L890" s="71"/>
      <c r="M890" s="71"/>
      <c r="N890" s="71"/>
      <c r="O890" s="71"/>
      <c r="P890" s="71"/>
      <c r="Q890" s="71"/>
      <c r="R890" s="71"/>
      <c r="S890" s="71"/>
      <c r="T890" s="71"/>
      <c r="U890" s="71"/>
      <c r="V890" s="71"/>
      <c r="W890" s="71"/>
      <c r="X890" s="71"/>
      <c r="Y890" s="71"/>
      <c r="Z890" s="71"/>
      <c r="AA890" s="71"/>
      <c r="AB890" s="71"/>
      <c r="AC890" s="71"/>
      <c r="AD890" s="71"/>
    </row>
    <row r="891">
      <c r="A891" s="71"/>
      <c r="B891" s="71"/>
      <c r="C891" s="71"/>
      <c r="D891" s="71"/>
      <c r="E891" s="71"/>
      <c r="F891" s="71"/>
      <c r="G891" s="71"/>
      <c r="H891" s="71"/>
      <c r="I891" s="71"/>
      <c r="J891" s="71"/>
      <c r="K891" s="71"/>
      <c r="L891" s="71"/>
      <c r="M891" s="71"/>
      <c r="N891" s="71"/>
      <c r="O891" s="71"/>
      <c r="P891" s="71"/>
      <c r="Q891" s="71"/>
      <c r="R891" s="71"/>
      <c r="S891" s="71"/>
      <c r="T891" s="71"/>
      <c r="U891" s="71"/>
      <c r="V891" s="71"/>
      <c r="W891" s="71"/>
      <c r="X891" s="71"/>
      <c r="Y891" s="71"/>
      <c r="Z891" s="71"/>
      <c r="AA891" s="71"/>
      <c r="AB891" s="71"/>
      <c r="AC891" s="71"/>
      <c r="AD891" s="71"/>
    </row>
    <row r="892">
      <c r="A892" s="71"/>
      <c r="B892" s="71"/>
      <c r="C892" s="71"/>
      <c r="D892" s="71"/>
      <c r="E892" s="71"/>
      <c r="F892" s="71"/>
      <c r="G892" s="71"/>
      <c r="H892" s="71"/>
      <c r="I892" s="71"/>
      <c r="J892" s="71"/>
      <c r="K892" s="71"/>
      <c r="L892" s="71"/>
      <c r="M892" s="71"/>
      <c r="N892" s="71"/>
      <c r="O892" s="71"/>
      <c r="P892" s="71"/>
      <c r="Q892" s="71"/>
      <c r="R892" s="71"/>
      <c r="S892" s="71"/>
      <c r="T892" s="71"/>
      <c r="U892" s="71"/>
      <c r="V892" s="71"/>
      <c r="W892" s="71"/>
      <c r="X892" s="71"/>
      <c r="Y892" s="71"/>
      <c r="Z892" s="71"/>
      <c r="AA892" s="71"/>
      <c r="AB892" s="71"/>
      <c r="AC892" s="71"/>
      <c r="AD892" s="71"/>
    </row>
    <row r="893">
      <c r="A893" s="71"/>
      <c r="B893" s="71"/>
      <c r="C893" s="71"/>
      <c r="D893" s="71"/>
      <c r="E893" s="71"/>
      <c r="F893" s="71"/>
      <c r="G893" s="71"/>
      <c r="H893" s="71"/>
      <c r="I893" s="71"/>
      <c r="J893" s="71"/>
      <c r="K893" s="71"/>
      <c r="L893" s="71"/>
      <c r="M893" s="71"/>
      <c r="N893" s="71"/>
      <c r="O893" s="71"/>
      <c r="P893" s="71"/>
      <c r="Q893" s="71"/>
      <c r="R893" s="71"/>
      <c r="S893" s="71"/>
      <c r="T893" s="71"/>
      <c r="U893" s="71"/>
      <c r="V893" s="71"/>
      <c r="W893" s="71"/>
      <c r="X893" s="71"/>
      <c r="Y893" s="71"/>
      <c r="Z893" s="71"/>
      <c r="AA893" s="71"/>
      <c r="AB893" s="71"/>
      <c r="AC893" s="71"/>
      <c r="AD893" s="71"/>
    </row>
    <row r="894">
      <c r="A894" s="71"/>
      <c r="B894" s="71"/>
      <c r="C894" s="71"/>
      <c r="D894" s="71"/>
      <c r="E894" s="71"/>
      <c r="F894" s="71"/>
      <c r="G894" s="71"/>
      <c r="H894" s="71"/>
      <c r="I894" s="71"/>
      <c r="J894" s="71"/>
      <c r="K894" s="71"/>
      <c r="L894" s="71"/>
      <c r="M894" s="71"/>
      <c r="N894" s="71"/>
      <c r="O894" s="71"/>
      <c r="P894" s="71"/>
      <c r="Q894" s="71"/>
      <c r="R894" s="71"/>
      <c r="S894" s="71"/>
      <c r="T894" s="71"/>
      <c r="U894" s="71"/>
      <c r="V894" s="71"/>
      <c r="W894" s="71"/>
      <c r="X894" s="71"/>
      <c r="Y894" s="71"/>
      <c r="Z894" s="71"/>
      <c r="AA894" s="71"/>
      <c r="AB894" s="71"/>
      <c r="AC894" s="71"/>
      <c r="AD894" s="71"/>
    </row>
    <row r="895">
      <c r="A895" s="71"/>
      <c r="B895" s="71"/>
      <c r="C895" s="71"/>
      <c r="D895" s="71"/>
      <c r="E895" s="71"/>
      <c r="F895" s="71"/>
      <c r="G895" s="71"/>
      <c r="H895" s="71"/>
      <c r="I895" s="71"/>
      <c r="J895" s="71"/>
      <c r="K895" s="71"/>
      <c r="L895" s="71"/>
      <c r="M895" s="71"/>
      <c r="N895" s="71"/>
      <c r="O895" s="71"/>
      <c r="P895" s="71"/>
      <c r="Q895" s="71"/>
      <c r="R895" s="71"/>
      <c r="S895" s="71"/>
      <c r="T895" s="71"/>
      <c r="U895" s="71"/>
      <c r="V895" s="71"/>
      <c r="W895" s="71"/>
      <c r="X895" s="71"/>
      <c r="Y895" s="71"/>
      <c r="Z895" s="71"/>
      <c r="AA895" s="71"/>
      <c r="AB895" s="71"/>
      <c r="AC895" s="71"/>
      <c r="AD895" s="71"/>
    </row>
    <row r="896">
      <c r="A896" s="71"/>
      <c r="B896" s="71"/>
      <c r="C896" s="71"/>
      <c r="D896" s="71"/>
      <c r="E896" s="71"/>
      <c r="F896" s="71"/>
      <c r="G896" s="71"/>
      <c r="H896" s="71"/>
      <c r="I896" s="71"/>
      <c r="J896" s="71"/>
      <c r="K896" s="71"/>
      <c r="L896" s="71"/>
      <c r="M896" s="71"/>
      <c r="N896" s="71"/>
      <c r="O896" s="71"/>
      <c r="P896" s="71"/>
      <c r="Q896" s="71"/>
      <c r="R896" s="71"/>
      <c r="S896" s="71"/>
      <c r="T896" s="71"/>
      <c r="U896" s="71"/>
      <c r="V896" s="71"/>
      <c r="W896" s="71"/>
      <c r="X896" s="71"/>
      <c r="Y896" s="71"/>
      <c r="Z896" s="71"/>
      <c r="AA896" s="71"/>
      <c r="AB896" s="71"/>
      <c r="AC896" s="71"/>
      <c r="AD896" s="71"/>
    </row>
    <row r="897">
      <c r="A897" s="71"/>
      <c r="B897" s="71"/>
      <c r="C897" s="71"/>
      <c r="D897" s="71"/>
      <c r="E897" s="71"/>
      <c r="F897" s="71"/>
      <c r="G897" s="71"/>
      <c r="H897" s="71"/>
      <c r="I897" s="71"/>
      <c r="J897" s="71"/>
      <c r="K897" s="71"/>
      <c r="L897" s="71"/>
      <c r="M897" s="71"/>
      <c r="N897" s="71"/>
      <c r="O897" s="71"/>
      <c r="P897" s="71"/>
      <c r="Q897" s="71"/>
      <c r="R897" s="71"/>
      <c r="S897" s="71"/>
      <c r="T897" s="71"/>
      <c r="U897" s="71"/>
      <c r="V897" s="71"/>
      <c r="W897" s="71"/>
      <c r="X897" s="71"/>
      <c r="Y897" s="71"/>
      <c r="Z897" s="71"/>
      <c r="AA897" s="71"/>
      <c r="AB897" s="71"/>
      <c r="AC897" s="71"/>
      <c r="AD897" s="71"/>
    </row>
    <row r="898">
      <c r="A898" s="71"/>
      <c r="B898" s="71"/>
      <c r="C898" s="71"/>
      <c r="D898" s="71"/>
      <c r="E898" s="71"/>
      <c r="F898" s="71"/>
      <c r="G898" s="71"/>
      <c r="H898" s="71"/>
      <c r="I898" s="71"/>
      <c r="J898" s="71"/>
      <c r="K898" s="71"/>
      <c r="L898" s="71"/>
      <c r="M898" s="71"/>
      <c r="N898" s="71"/>
      <c r="O898" s="71"/>
      <c r="P898" s="71"/>
      <c r="Q898" s="71"/>
      <c r="R898" s="71"/>
      <c r="S898" s="71"/>
      <c r="T898" s="71"/>
      <c r="U898" s="71"/>
      <c r="V898" s="71"/>
      <c r="W898" s="71"/>
      <c r="X898" s="71"/>
      <c r="Y898" s="71"/>
      <c r="Z898" s="71"/>
      <c r="AA898" s="71"/>
      <c r="AB898" s="71"/>
      <c r="AC898" s="71"/>
      <c r="AD898" s="71"/>
    </row>
    <row r="899">
      <c r="A899" s="71"/>
      <c r="B899" s="71"/>
      <c r="C899" s="71"/>
      <c r="D899" s="71"/>
      <c r="E899" s="71"/>
      <c r="F899" s="71"/>
      <c r="G899" s="71"/>
      <c r="H899" s="71"/>
      <c r="I899" s="71"/>
      <c r="J899" s="71"/>
      <c r="K899" s="71"/>
      <c r="L899" s="71"/>
      <c r="M899" s="71"/>
      <c r="N899" s="71"/>
      <c r="O899" s="71"/>
      <c r="P899" s="71"/>
      <c r="Q899" s="71"/>
      <c r="R899" s="71"/>
      <c r="S899" s="71"/>
      <c r="T899" s="71"/>
      <c r="U899" s="71"/>
      <c r="V899" s="71"/>
      <c r="W899" s="71"/>
      <c r="X899" s="71"/>
      <c r="Y899" s="71"/>
      <c r="Z899" s="71"/>
      <c r="AA899" s="71"/>
      <c r="AB899" s="71"/>
      <c r="AC899" s="71"/>
      <c r="AD899" s="71"/>
    </row>
    <row r="900">
      <c r="A900" s="71"/>
      <c r="B900" s="71"/>
      <c r="C900" s="71"/>
      <c r="D900" s="71"/>
      <c r="E900" s="71"/>
      <c r="F900" s="71"/>
      <c r="G900" s="71"/>
      <c r="H900" s="71"/>
      <c r="I900" s="71"/>
      <c r="J900" s="71"/>
      <c r="K900" s="71"/>
      <c r="L900" s="71"/>
      <c r="M900" s="71"/>
      <c r="N900" s="71"/>
      <c r="O900" s="71"/>
      <c r="P900" s="71"/>
      <c r="Q900" s="71"/>
      <c r="R900" s="71"/>
      <c r="S900" s="71"/>
      <c r="T900" s="71"/>
      <c r="U900" s="71"/>
      <c r="V900" s="71"/>
      <c r="W900" s="71"/>
      <c r="X900" s="71"/>
      <c r="Y900" s="71"/>
      <c r="Z900" s="71"/>
      <c r="AA900" s="71"/>
      <c r="AB900" s="71"/>
      <c r="AC900" s="71"/>
      <c r="AD900" s="71"/>
    </row>
    <row r="901">
      <c r="A901" s="71"/>
      <c r="B901" s="71"/>
      <c r="C901" s="71"/>
      <c r="D901" s="71"/>
      <c r="E901" s="71"/>
      <c r="F901" s="71"/>
      <c r="G901" s="71"/>
      <c r="H901" s="71"/>
      <c r="I901" s="71"/>
      <c r="J901" s="71"/>
      <c r="K901" s="71"/>
      <c r="L901" s="71"/>
      <c r="M901" s="71"/>
      <c r="N901" s="71"/>
      <c r="O901" s="71"/>
      <c r="P901" s="71"/>
      <c r="Q901" s="71"/>
      <c r="R901" s="71"/>
      <c r="S901" s="71"/>
      <c r="T901" s="71"/>
      <c r="U901" s="71"/>
      <c r="V901" s="71"/>
      <c r="W901" s="71"/>
      <c r="X901" s="71"/>
      <c r="Y901" s="71"/>
      <c r="Z901" s="71"/>
      <c r="AA901" s="71"/>
      <c r="AB901" s="71"/>
      <c r="AC901" s="71"/>
      <c r="AD901" s="71"/>
    </row>
    <row r="902">
      <c r="A902" s="71"/>
      <c r="B902" s="71"/>
      <c r="C902" s="71"/>
      <c r="D902" s="71"/>
      <c r="E902" s="71"/>
      <c r="F902" s="71"/>
      <c r="G902" s="71"/>
      <c r="H902" s="71"/>
      <c r="I902" s="71"/>
      <c r="J902" s="71"/>
      <c r="K902" s="71"/>
      <c r="L902" s="71"/>
      <c r="M902" s="71"/>
      <c r="N902" s="71"/>
      <c r="O902" s="71"/>
      <c r="P902" s="71"/>
      <c r="Q902" s="71"/>
      <c r="R902" s="71"/>
      <c r="S902" s="71"/>
      <c r="T902" s="71"/>
      <c r="U902" s="71"/>
      <c r="V902" s="71"/>
      <c r="W902" s="71"/>
      <c r="X902" s="71"/>
      <c r="Y902" s="71"/>
      <c r="Z902" s="71"/>
      <c r="AA902" s="71"/>
      <c r="AB902" s="71"/>
      <c r="AC902" s="71"/>
      <c r="AD902" s="71"/>
    </row>
    <row r="903">
      <c r="A903" s="71"/>
      <c r="B903" s="71"/>
      <c r="C903" s="71"/>
      <c r="D903" s="71"/>
      <c r="E903" s="71"/>
      <c r="F903" s="71"/>
      <c r="G903" s="71"/>
      <c r="H903" s="71"/>
      <c r="I903" s="71"/>
      <c r="J903" s="71"/>
      <c r="K903" s="71"/>
      <c r="L903" s="71"/>
      <c r="M903" s="71"/>
      <c r="N903" s="71"/>
      <c r="O903" s="71"/>
      <c r="P903" s="71"/>
      <c r="Q903" s="71"/>
      <c r="R903" s="71"/>
      <c r="S903" s="71"/>
      <c r="T903" s="71"/>
      <c r="U903" s="71"/>
      <c r="V903" s="71"/>
      <c r="W903" s="71"/>
      <c r="X903" s="71"/>
      <c r="Y903" s="71"/>
      <c r="Z903" s="71"/>
      <c r="AA903" s="71"/>
      <c r="AB903" s="71"/>
      <c r="AC903" s="71"/>
      <c r="AD903" s="71"/>
    </row>
    <row r="904">
      <c r="A904" s="71"/>
      <c r="B904" s="71"/>
      <c r="C904" s="71"/>
      <c r="D904" s="71"/>
      <c r="E904" s="71"/>
      <c r="F904" s="71"/>
      <c r="G904" s="71"/>
      <c r="H904" s="71"/>
      <c r="I904" s="71"/>
      <c r="J904" s="71"/>
      <c r="K904" s="71"/>
      <c r="L904" s="71"/>
      <c r="M904" s="71"/>
      <c r="N904" s="71"/>
      <c r="O904" s="71"/>
      <c r="P904" s="71"/>
      <c r="Q904" s="71"/>
      <c r="R904" s="71"/>
      <c r="S904" s="71"/>
      <c r="T904" s="71"/>
      <c r="U904" s="71"/>
      <c r="V904" s="71"/>
      <c r="W904" s="71"/>
      <c r="X904" s="71"/>
      <c r="Y904" s="71"/>
      <c r="Z904" s="71"/>
      <c r="AA904" s="71"/>
      <c r="AB904" s="71"/>
      <c r="AC904" s="71"/>
      <c r="AD904" s="71"/>
    </row>
    <row r="905">
      <c r="A905" s="71"/>
      <c r="B905" s="71"/>
      <c r="C905" s="71"/>
      <c r="D905" s="71"/>
      <c r="E905" s="71"/>
      <c r="F905" s="71"/>
      <c r="G905" s="71"/>
      <c r="H905" s="71"/>
      <c r="I905" s="71"/>
      <c r="J905" s="71"/>
      <c r="K905" s="71"/>
      <c r="L905" s="71"/>
      <c r="M905" s="71"/>
      <c r="N905" s="71"/>
      <c r="O905" s="71"/>
      <c r="P905" s="71"/>
      <c r="Q905" s="71"/>
      <c r="R905" s="71"/>
      <c r="S905" s="71"/>
      <c r="T905" s="71"/>
      <c r="U905" s="71"/>
      <c r="V905" s="71"/>
      <c r="W905" s="71"/>
      <c r="X905" s="71"/>
      <c r="Y905" s="71"/>
      <c r="Z905" s="71"/>
      <c r="AA905" s="71"/>
      <c r="AB905" s="71"/>
      <c r="AC905" s="71"/>
      <c r="AD905" s="71"/>
    </row>
    <row r="906">
      <c r="A906" s="71"/>
      <c r="B906" s="71"/>
      <c r="C906" s="71"/>
      <c r="D906" s="71"/>
      <c r="E906" s="71"/>
      <c r="F906" s="71"/>
      <c r="G906" s="71"/>
      <c r="H906" s="71"/>
      <c r="I906" s="71"/>
      <c r="J906" s="71"/>
      <c r="K906" s="71"/>
      <c r="L906" s="71"/>
      <c r="M906" s="71"/>
      <c r="N906" s="71"/>
      <c r="O906" s="71"/>
      <c r="P906" s="71"/>
      <c r="Q906" s="71"/>
      <c r="R906" s="71"/>
      <c r="S906" s="71"/>
      <c r="T906" s="71"/>
      <c r="U906" s="71"/>
      <c r="V906" s="71"/>
      <c r="W906" s="71"/>
      <c r="X906" s="71"/>
      <c r="Y906" s="71"/>
      <c r="Z906" s="71"/>
      <c r="AA906" s="71"/>
      <c r="AB906" s="71"/>
      <c r="AC906" s="71"/>
      <c r="AD906" s="71"/>
    </row>
    <row r="907">
      <c r="A907" s="71"/>
      <c r="B907" s="71"/>
      <c r="C907" s="71"/>
      <c r="D907" s="71"/>
      <c r="E907" s="71"/>
      <c r="F907" s="71"/>
      <c r="G907" s="71"/>
      <c r="H907" s="71"/>
      <c r="I907" s="71"/>
      <c r="J907" s="71"/>
      <c r="K907" s="71"/>
      <c r="L907" s="71"/>
      <c r="M907" s="71"/>
      <c r="N907" s="71"/>
      <c r="O907" s="71"/>
      <c r="P907" s="71"/>
      <c r="Q907" s="71"/>
      <c r="R907" s="71"/>
      <c r="S907" s="71"/>
      <c r="T907" s="71"/>
      <c r="U907" s="71"/>
      <c r="V907" s="71"/>
      <c r="W907" s="71"/>
      <c r="X907" s="71"/>
      <c r="Y907" s="71"/>
      <c r="Z907" s="71"/>
      <c r="AA907" s="71"/>
      <c r="AB907" s="71"/>
      <c r="AC907" s="71"/>
      <c r="AD907" s="71"/>
    </row>
    <row r="908">
      <c r="A908" s="71"/>
      <c r="B908" s="71"/>
      <c r="C908" s="71"/>
      <c r="D908" s="71"/>
      <c r="E908" s="71"/>
      <c r="F908" s="71"/>
      <c r="G908" s="71"/>
      <c r="H908" s="71"/>
      <c r="I908" s="71"/>
      <c r="J908" s="71"/>
      <c r="K908" s="71"/>
      <c r="L908" s="71"/>
      <c r="M908" s="71"/>
      <c r="N908" s="71"/>
      <c r="O908" s="71"/>
      <c r="P908" s="71"/>
      <c r="Q908" s="71"/>
      <c r="R908" s="71"/>
      <c r="S908" s="71"/>
      <c r="T908" s="71"/>
      <c r="U908" s="71"/>
      <c r="V908" s="71"/>
      <c r="W908" s="71"/>
      <c r="X908" s="71"/>
      <c r="Y908" s="71"/>
      <c r="Z908" s="71"/>
      <c r="AA908" s="71"/>
      <c r="AB908" s="71"/>
      <c r="AC908" s="71"/>
      <c r="AD908" s="71"/>
    </row>
    <row r="909">
      <c r="A909" s="71"/>
      <c r="B909" s="71"/>
      <c r="C909" s="71"/>
      <c r="D909" s="71"/>
      <c r="E909" s="71"/>
      <c r="F909" s="71"/>
      <c r="G909" s="71"/>
      <c r="H909" s="71"/>
      <c r="I909" s="71"/>
      <c r="J909" s="71"/>
      <c r="K909" s="71"/>
      <c r="L909" s="71"/>
      <c r="M909" s="71"/>
      <c r="N909" s="71"/>
      <c r="O909" s="71"/>
      <c r="P909" s="71"/>
      <c r="Q909" s="71"/>
      <c r="R909" s="71"/>
      <c r="S909" s="71"/>
      <c r="T909" s="71"/>
      <c r="U909" s="71"/>
      <c r="V909" s="71"/>
      <c r="W909" s="71"/>
      <c r="X909" s="71"/>
      <c r="Y909" s="71"/>
      <c r="Z909" s="71"/>
      <c r="AA909" s="71"/>
      <c r="AB909" s="71"/>
      <c r="AC909" s="71"/>
      <c r="AD909" s="71"/>
    </row>
    <row r="910">
      <c r="A910" s="71"/>
      <c r="B910" s="71"/>
      <c r="C910" s="71"/>
      <c r="D910" s="71"/>
      <c r="E910" s="71"/>
      <c r="F910" s="71"/>
      <c r="G910" s="71"/>
      <c r="H910" s="71"/>
      <c r="I910" s="71"/>
      <c r="J910" s="71"/>
      <c r="K910" s="71"/>
      <c r="L910" s="71"/>
      <c r="M910" s="71"/>
      <c r="N910" s="71"/>
      <c r="O910" s="71"/>
      <c r="P910" s="71"/>
      <c r="Q910" s="71"/>
      <c r="R910" s="71"/>
      <c r="S910" s="71"/>
      <c r="T910" s="71"/>
      <c r="U910" s="71"/>
      <c r="V910" s="71"/>
      <c r="W910" s="71"/>
      <c r="X910" s="71"/>
      <c r="Y910" s="71"/>
      <c r="Z910" s="71"/>
      <c r="AA910" s="71"/>
      <c r="AB910" s="71"/>
      <c r="AC910" s="71"/>
      <c r="AD910" s="71"/>
    </row>
    <row r="911">
      <c r="A911" s="71"/>
      <c r="B911" s="71"/>
      <c r="C911" s="71"/>
      <c r="D911" s="71"/>
      <c r="E911" s="71"/>
      <c r="F911" s="71"/>
      <c r="G911" s="71"/>
      <c r="H911" s="71"/>
      <c r="I911" s="71"/>
      <c r="J911" s="71"/>
      <c r="K911" s="71"/>
      <c r="L911" s="71"/>
      <c r="M911" s="71"/>
      <c r="N911" s="71"/>
      <c r="O911" s="71"/>
      <c r="P911" s="71"/>
      <c r="Q911" s="71"/>
      <c r="R911" s="71"/>
      <c r="S911" s="71"/>
      <c r="T911" s="71"/>
      <c r="U911" s="71"/>
      <c r="V911" s="71"/>
      <c r="W911" s="71"/>
      <c r="X911" s="71"/>
      <c r="Y911" s="71"/>
      <c r="Z911" s="71"/>
      <c r="AA911" s="71"/>
      <c r="AB911" s="71"/>
      <c r="AC911" s="71"/>
      <c r="AD911" s="71"/>
    </row>
    <row r="912">
      <c r="A912" s="71"/>
      <c r="B912" s="71"/>
      <c r="C912" s="71"/>
      <c r="D912" s="71"/>
      <c r="E912" s="71"/>
      <c r="F912" s="71"/>
      <c r="G912" s="71"/>
      <c r="H912" s="71"/>
      <c r="I912" s="71"/>
      <c r="J912" s="71"/>
      <c r="K912" s="71"/>
      <c r="L912" s="71"/>
      <c r="M912" s="71"/>
      <c r="N912" s="71"/>
      <c r="O912" s="71"/>
      <c r="P912" s="71"/>
      <c r="Q912" s="71"/>
      <c r="R912" s="71"/>
      <c r="S912" s="71"/>
      <c r="T912" s="71"/>
      <c r="U912" s="71"/>
      <c r="V912" s="71"/>
      <c r="W912" s="71"/>
      <c r="X912" s="71"/>
      <c r="Y912" s="71"/>
      <c r="Z912" s="71"/>
      <c r="AA912" s="71"/>
      <c r="AB912" s="71"/>
      <c r="AC912" s="71"/>
      <c r="AD912" s="71"/>
    </row>
    <row r="913">
      <c r="A913" s="71"/>
      <c r="B913" s="71"/>
      <c r="C913" s="71"/>
      <c r="D913" s="71"/>
      <c r="E913" s="71"/>
      <c r="F913" s="71"/>
      <c r="G913" s="71"/>
      <c r="H913" s="71"/>
      <c r="I913" s="71"/>
      <c r="J913" s="71"/>
      <c r="K913" s="71"/>
      <c r="L913" s="71"/>
      <c r="M913" s="71"/>
      <c r="N913" s="71"/>
      <c r="O913" s="71"/>
      <c r="P913" s="71"/>
      <c r="Q913" s="71"/>
      <c r="R913" s="71"/>
      <c r="S913" s="71"/>
      <c r="T913" s="71"/>
      <c r="U913" s="71"/>
      <c r="V913" s="71"/>
      <c r="W913" s="71"/>
      <c r="X913" s="71"/>
      <c r="Y913" s="71"/>
      <c r="Z913" s="71"/>
      <c r="AA913" s="71"/>
      <c r="AB913" s="71"/>
      <c r="AC913" s="71"/>
      <c r="AD913" s="71"/>
    </row>
    <row r="914">
      <c r="A914" s="71"/>
      <c r="B914" s="71"/>
      <c r="C914" s="71"/>
      <c r="D914" s="71"/>
      <c r="E914" s="71"/>
      <c r="F914" s="71"/>
      <c r="G914" s="71"/>
      <c r="H914" s="71"/>
      <c r="I914" s="71"/>
      <c r="J914" s="71"/>
      <c r="K914" s="71"/>
      <c r="L914" s="71"/>
      <c r="M914" s="71"/>
      <c r="N914" s="71"/>
      <c r="O914" s="71"/>
      <c r="P914" s="71"/>
      <c r="Q914" s="71"/>
      <c r="R914" s="71"/>
      <c r="S914" s="71"/>
      <c r="T914" s="71"/>
      <c r="U914" s="71"/>
      <c r="V914" s="71"/>
      <c r="W914" s="71"/>
      <c r="X914" s="71"/>
      <c r="Y914" s="71"/>
      <c r="Z914" s="71"/>
      <c r="AA914" s="71"/>
      <c r="AB914" s="71"/>
      <c r="AC914" s="71"/>
      <c r="AD914" s="71"/>
    </row>
    <row r="915">
      <c r="A915" s="71"/>
      <c r="B915" s="71"/>
      <c r="C915" s="71"/>
      <c r="D915" s="71"/>
      <c r="E915" s="71"/>
      <c r="F915" s="71"/>
      <c r="G915" s="71"/>
      <c r="H915" s="71"/>
      <c r="I915" s="71"/>
      <c r="J915" s="71"/>
      <c r="K915" s="71"/>
      <c r="L915" s="71"/>
      <c r="M915" s="71"/>
      <c r="N915" s="71"/>
      <c r="O915" s="71"/>
      <c r="P915" s="71"/>
      <c r="Q915" s="71"/>
      <c r="R915" s="71"/>
      <c r="S915" s="71"/>
      <c r="T915" s="71"/>
      <c r="U915" s="71"/>
      <c r="V915" s="71"/>
      <c r="W915" s="71"/>
      <c r="X915" s="71"/>
      <c r="Y915" s="71"/>
      <c r="Z915" s="71"/>
      <c r="AA915" s="71"/>
      <c r="AB915" s="71"/>
      <c r="AC915" s="71"/>
      <c r="AD915" s="71"/>
    </row>
    <row r="916">
      <c r="A916" s="71"/>
      <c r="B916" s="71"/>
      <c r="C916" s="71"/>
      <c r="D916" s="71"/>
      <c r="E916" s="71"/>
      <c r="F916" s="71"/>
      <c r="G916" s="71"/>
      <c r="H916" s="71"/>
      <c r="I916" s="71"/>
      <c r="J916" s="71"/>
      <c r="K916" s="71"/>
      <c r="L916" s="71"/>
      <c r="M916" s="71"/>
      <c r="N916" s="71"/>
      <c r="O916" s="71"/>
      <c r="P916" s="71"/>
      <c r="Q916" s="71"/>
      <c r="R916" s="71"/>
      <c r="S916" s="71"/>
      <c r="T916" s="71"/>
      <c r="U916" s="71"/>
      <c r="V916" s="71"/>
      <c r="W916" s="71"/>
      <c r="X916" s="71"/>
      <c r="Y916" s="71"/>
      <c r="Z916" s="71"/>
      <c r="AA916" s="71"/>
      <c r="AB916" s="71"/>
      <c r="AC916" s="71"/>
      <c r="AD916" s="71"/>
    </row>
    <row r="917">
      <c r="A917" s="71"/>
      <c r="B917" s="71"/>
      <c r="C917" s="71"/>
      <c r="D917" s="71"/>
      <c r="E917" s="71"/>
      <c r="F917" s="71"/>
      <c r="G917" s="71"/>
      <c r="H917" s="71"/>
      <c r="I917" s="71"/>
      <c r="J917" s="71"/>
      <c r="K917" s="71"/>
      <c r="L917" s="71"/>
      <c r="M917" s="71"/>
      <c r="N917" s="71"/>
      <c r="O917" s="71"/>
      <c r="P917" s="71"/>
      <c r="Q917" s="71"/>
      <c r="R917" s="71"/>
      <c r="S917" s="71"/>
      <c r="T917" s="71"/>
      <c r="U917" s="71"/>
      <c r="V917" s="71"/>
      <c r="W917" s="71"/>
      <c r="X917" s="71"/>
      <c r="Y917" s="71"/>
      <c r="Z917" s="71"/>
      <c r="AA917" s="71"/>
      <c r="AB917" s="71"/>
      <c r="AC917" s="71"/>
      <c r="AD917" s="71"/>
    </row>
    <row r="918">
      <c r="A918" s="71"/>
      <c r="B918" s="71"/>
      <c r="C918" s="71"/>
      <c r="D918" s="71"/>
      <c r="E918" s="71"/>
      <c r="F918" s="71"/>
      <c r="G918" s="71"/>
      <c r="H918" s="71"/>
      <c r="I918" s="71"/>
      <c r="J918" s="71"/>
      <c r="K918" s="71"/>
      <c r="L918" s="71"/>
      <c r="M918" s="71"/>
      <c r="N918" s="71"/>
      <c r="O918" s="71"/>
      <c r="P918" s="71"/>
      <c r="Q918" s="71"/>
      <c r="R918" s="71"/>
      <c r="S918" s="71"/>
      <c r="T918" s="71"/>
      <c r="U918" s="71"/>
      <c r="V918" s="71"/>
      <c r="W918" s="71"/>
      <c r="X918" s="71"/>
      <c r="Y918" s="71"/>
      <c r="Z918" s="71"/>
      <c r="AA918" s="71"/>
      <c r="AB918" s="71"/>
      <c r="AC918" s="71"/>
      <c r="AD918" s="71"/>
    </row>
    <row r="919">
      <c r="A919" s="71"/>
      <c r="B919" s="71"/>
      <c r="C919" s="71"/>
      <c r="D919" s="71"/>
      <c r="E919" s="71"/>
      <c r="F919" s="71"/>
      <c r="G919" s="71"/>
      <c r="H919" s="71"/>
      <c r="I919" s="71"/>
      <c r="J919" s="71"/>
      <c r="K919" s="71"/>
      <c r="L919" s="71"/>
      <c r="M919" s="71"/>
      <c r="N919" s="71"/>
      <c r="O919" s="71"/>
      <c r="P919" s="71"/>
      <c r="Q919" s="71"/>
      <c r="R919" s="71"/>
      <c r="S919" s="71"/>
      <c r="T919" s="71"/>
      <c r="U919" s="71"/>
      <c r="V919" s="71"/>
      <c r="W919" s="71"/>
      <c r="X919" s="71"/>
      <c r="Y919" s="71"/>
      <c r="Z919" s="71"/>
      <c r="AA919" s="71"/>
      <c r="AB919" s="71"/>
      <c r="AC919" s="71"/>
      <c r="AD919" s="71"/>
    </row>
    <row r="920">
      <c r="A920" s="71"/>
      <c r="B920" s="71"/>
      <c r="C920" s="71"/>
      <c r="D920" s="71"/>
      <c r="E920" s="71"/>
      <c r="F920" s="71"/>
      <c r="G920" s="71"/>
      <c r="H920" s="71"/>
      <c r="I920" s="71"/>
      <c r="J920" s="71"/>
      <c r="K920" s="71"/>
      <c r="L920" s="71"/>
      <c r="M920" s="71"/>
      <c r="N920" s="71"/>
      <c r="O920" s="71"/>
      <c r="P920" s="71"/>
      <c r="Q920" s="71"/>
      <c r="R920" s="71"/>
      <c r="S920" s="71"/>
      <c r="T920" s="71"/>
      <c r="U920" s="71"/>
      <c r="V920" s="71"/>
      <c r="W920" s="71"/>
      <c r="X920" s="71"/>
      <c r="Y920" s="71"/>
      <c r="Z920" s="71"/>
      <c r="AA920" s="71"/>
      <c r="AB920" s="71"/>
      <c r="AC920" s="71"/>
      <c r="AD920" s="71"/>
    </row>
    <row r="921">
      <c r="A921" s="71"/>
      <c r="B921" s="71"/>
      <c r="C921" s="71"/>
      <c r="D921" s="71"/>
      <c r="E921" s="71"/>
      <c r="F921" s="71"/>
      <c r="G921" s="71"/>
      <c r="H921" s="71"/>
      <c r="I921" s="71"/>
      <c r="J921" s="71"/>
      <c r="K921" s="71"/>
      <c r="L921" s="71"/>
      <c r="M921" s="71"/>
      <c r="N921" s="71"/>
      <c r="O921" s="71"/>
      <c r="P921" s="71"/>
      <c r="Q921" s="71"/>
      <c r="R921" s="71"/>
      <c r="S921" s="71"/>
      <c r="T921" s="71"/>
      <c r="U921" s="71"/>
      <c r="V921" s="71"/>
      <c r="W921" s="71"/>
      <c r="X921" s="71"/>
      <c r="Y921" s="71"/>
      <c r="Z921" s="71"/>
      <c r="AA921" s="71"/>
      <c r="AB921" s="71"/>
      <c r="AC921" s="71"/>
      <c r="AD921" s="71"/>
    </row>
    <row r="922">
      <c r="A922" s="71"/>
      <c r="B922" s="71"/>
      <c r="C922" s="71"/>
      <c r="D922" s="71"/>
      <c r="E922" s="71"/>
      <c r="F922" s="71"/>
      <c r="G922" s="71"/>
      <c r="H922" s="71"/>
      <c r="I922" s="71"/>
      <c r="J922" s="71"/>
      <c r="K922" s="71"/>
      <c r="L922" s="71"/>
      <c r="M922" s="71"/>
      <c r="N922" s="71"/>
      <c r="O922" s="71"/>
      <c r="P922" s="71"/>
      <c r="Q922" s="71"/>
      <c r="R922" s="71"/>
      <c r="S922" s="71"/>
      <c r="T922" s="71"/>
      <c r="U922" s="71"/>
      <c r="V922" s="71"/>
      <c r="W922" s="71"/>
      <c r="X922" s="71"/>
      <c r="Y922" s="71"/>
      <c r="Z922" s="71"/>
      <c r="AA922" s="71"/>
      <c r="AB922" s="71"/>
      <c r="AC922" s="71"/>
      <c r="AD922" s="71"/>
    </row>
    <row r="923">
      <c r="A923" s="71"/>
      <c r="B923" s="71"/>
      <c r="C923" s="71"/>
      <c r="D923" s="71"/>
      <c r="E923" s="71"/>
      <c r="F923" s="71"/>
      <c r="G923" s="71"/>
      <c r="H923" s="71"/>
      <c r="I923" s="71"/>
      <c r="J923" s="71"/>
      <c r="K923" s="71"/>
      <c r="L923" s="71"/>
      <c r="M923" s="71"/>
      <c r="N923" s="71"/>
      <c r="O923" s="71"/>
      <c r="P923" s="71"/>
      <c r="Q923" s="71"/>
      <c r="R923" s="71"/>
      <c r="S923" s="71"/>
      <c r="T923" s="71"/>
      <c r="U923" s="71"/>
      <c r="V923" s="71"/>
      <c r="W923" s="71"/>
      <c r="X923" s="71"/>
      <c r="Y923" s="71"/>
      <c r="Z923" s="71"/>
      <c r="AA923" s="71"/>
      <c r="AB923" s="71"/>
      <c r="AC923" s="71"/>
      <c r="AD923" s="71"/>
    </row>
    <row r="924">
      <c r="A924" s="71"/>
      <c r="B924" s="71"/>
      <c r="C924" s="71"/>
      <c r="D924" s="71"/>
      <c r="E924" s="71"/>
      <c r="F924" s="71"/>
      <c r="G924" s="71"/>
      <c r="H924" s="71"/>
      <c r="I924" s="71"/>
      <c r="J924" s="71"/>
      <c r="K924" s="71"/>
      <c r="L924" s="71"/>
      <c r="M924" s="71"/>
      <c r="N924" s="71"/>
      <c r="O924" s="71"/>
      <c r="P924" s="71"/>
      <c r="Q924" s="71"/>
      <c r="R924" s="71"/>
      <c r="S924" s="71"/>
      <c r="T924" s="71"/>
      <c r="U924" s="71"/>
      <c r="V924" s="71"/>
      <c r="W924" s="71"/>
      <c r="X924" s="71"/>
      <c r="Y924" s="71"/>
      <c r="Z924" s="71"/>
      <c r="AA924" s="71"/>
      <c r="AB924" s="71"/>
      <c r="AC924" s="71"/>
      <c r="AD924" s="71"/>
    </row>
    <row r="925">
      <c r="A925" s="71"/>
      <c r="B925" s="71"/>
      <c r="C925" s="71"/>
      <c r="D925" s="71"/>
      <c r="E925" s="71"/>
      <c r="F925" s="71"/>
      <c r="G925" s="71"/>
      <c r="H925" s="71"/>
      <c r="I925" s="71"/>
      <c r="J925" s="71"/>
      <c r="K925" s="71"/>
      <c r="L925" s="71"/>
      <c r="M925" s="71"/>
      <c r="N925" s="71"/>
      <c r="O925" s="71"/>
      <c r="P925" s="71"/>
      <c r="Q925" s="71"/>
      <c r="R925" s="71"/>
      <c r="S925" s="71"/>
      <c r="T925" s="71"/>
      <c r="U925" s="71"/>
      <c r="V925" s="71"/>
      <c r="W925" s="71"/>
      <c r="X925" s="71"/>
      <c r="Y925" s="71"/>
      <c r="Z925" s="71"/>
      <c r="AA925" s="71"/>
      <c r="AB925" s="71"/>
      <c r="AC925" s="71"/>
      <c r="AD925" s="71"/>
    </row>
    <row r="926">
      <c r="A926" s="71"/>
      <c r="B926" s="71"/>
      <c r="C926" s="71"/>
      <c r="D926" s="71"/>
      <c r="E926" s="71"/>
      <c r="F926" s="71"/>
      <c r="G926" s="71"/>
      <c r="H926" s="71"/>
      <c r="I926" s="71"/>
      <c r="J926" s="71"/>
      <c r="K926" s="71"/>
      <c r="L926" s="71"/>
      <c r="M926" s="71"/>
      <c r="N926" s="71"/>
      <c r="O926" s="71"/>
      <c r="P926" s="71"/>
      <c r="Q926" s="71"/>
      <c r="R926" s="71"/>
      <c r="S926" s="71"/>
      <c r="T926" s="71"/>
      <c r="U926" s="71"/>
      <c r="V926" s="71"/>
      <c r="W926" s="71"/>
      <c r="X926" s="71"/>
      <c r="Y926" s="71"/>
      <c r="Z926" s="71"/>
      <c r="AA926" s="71"/>
      <c r="AB926" s="71"/>
      <c r="AC926" s="71"/>
      <c r="AD926" s="71"/>
    </row>
    <row r="927">
      <c r="A927" s="71"/>
      <c r="B927" s="71"/>
      <c r="C927" s="71"/>
      <c r="D927" s="71"/>
      <c r="E927" s="71"/>
      <c r="F927" s="71"/>
      <c r="G927" s="71"/>
      <c r="H927" s="71"/>
      <c r="I927" s="71"/>
      <c r="J927" s="71"/>
      <c r="K927" s="71"/>
      <c r="L927" s="71"/>
      <c r="M927" s="71"/>
      <c r="N927" s="71"/>
      <c r="O927" s="71"/>
      <c r="P927" s="71"/>
      <c r="Q927" s="71"/>
      <c r="R927" s="71"/>
      <c r="S927" s="71"/>
      <c r="T927" s="71"/>
      <c r="U927" s="71"/>
      <c r="V927" s="71"/>
      <c r="W927" s="71"/>
      <c r="X927" s="71"/>
      <c r="Y927" s="71"/>
      <c r="Z927" s="71"/>
      <c r="AA927" s="71"/>
      <c r="AB927" s="71"/>
      <c r="AC927" s="71"/>
      <c r="AD927" s="71"/>
    </row>
    <row r="928">
      <c r="A928" s="71"/>
      <c r="B928" s="71"/>
      <c r="C928" s="71"/>
      <c r="D928" s="71"/>
      <c r="E928" s="71"/>
      <c r="F928" s="71"/>
      <c r="G928" s="71"/>
      <c r="H928" s="71"/>
      <c r="I928" s="71"/>
      <c r="J928" s="71"/>
      <c r="K928" s="71"/>
      <c r="L928" s="71"/>
      <c r="M928" s="71"/>
      <c r="N928" s="71"/>
      <c r="O928" s="71"/>
      <c r="P928" s="71"/>
      <c r="Q928" s="71"/>
      <c r="R928" s="71"/>
      <c r="S928" s="71"/>
      <c r="T928" s="71"/>
      <c r="U928" s="71"/>
      <c r="V928" s="71"/>
      <c r="W928" s="71"/>
      <c r="X928" s="71"/>
      <c r="Y928" s="71"/>
      <c r="Z928" s="71"/>
      <c r="AA928" s="71"/>
      <c r="AB928" s="71"/>
      <c r="AC928" s="71"/>
      <c r="AD928" s="71"/>
    </row>
    <row r="929">
      <c r="A929" s="71"/>
      <c r="B929" s="71"/>
      <c r="C929" s="71"/>
      <c r="D929" s="71"/>
      <c r="E929" s="71"/>
      <c r="F929" s="71"/>
      <c r="G929" s="71"/>
      <c r="H929" s="71"/>
      <c r="I929" s="71"/>
      <c r="J929" s="71"/>
      <c r="K929" s="71"/>
      <c r="L929" s="71"/>
      <c r="M929" s="71"/>
      <c r="N929" s="71"/>
      <c r="O929" s="71"/>
      <c r="P929" s="71"/>
      <c r="Q929" s="71"/>
      <c r="R929" s="71"/>
      <c r="S929" s="71"/>
      <c r="T929" s="71"/>
      <c r="U929" s="71"/>
      <c r="V929" s="71"/>
      <c r="W929" s="71"/>
      <c r="X929" s="71"/>
      <c r="Y929" s="71"/>
      <c r="Z929" s="71"/>
      <c r="AA929" s="71"/>
      <c r="AB929" s="71"/>
      <c r="AC929" s="71"/>
      <c r="AD929" s="71"/>
    </row>
    <row r="930">
      <c r="A930" s="71"/>
      <c r="B930" s="71"/>
      <c r="C930" s="71"/>
      <c r="D930" s="71"/>
      <c r="E930" s="71"/>
      <c r="F930" s="71"/>
      <c r="G930" s="71"/>
      <c r="H930" s="71"/>
      <c r="I930" s="71"/>
      <c r="J930" s="71"/>
      <c r="K930" s="71"/>
      <c r="L930" s="71"/>
      <c r="M930" s="71"/>
      <c r="N930" s="71"/>
      <c r="O930" s="71"/>
      <c r="P930" s="71"/>
      <c r="Q930" s="71"/>
      <c r="R930" s="71"/>
      <c r="S930" s="71"/>
      <c r="T930" s="71"/>
      <c r="U930" s="71"/>
      <c r="V930" s="71"/>
      <c r="W930" s="71"/>
      <c r="X930" s="71"/>
      <c r="Y930" s="71"/>
      <c r="Z930" s="71"/>
      <c r="AA930" s="71"/>
      <c r="AB930" s="71"/>
      <c r="AC930" s="71"/>
      <c r="AD930" s="71"/>
    </row>
    <row r="931">
      <c r="A931" s="71"/>
      <c r="B931" s="71"/>
      <c r="C931" s="71"/>
      <c r="D931" s="71"/>
      <c r="E931" s="71"/>
      <c r="F931" s="71"/>
      <c r="G931" s="71"/>
      <c r="H931" s="71"/>
      <c r="I931" s="71"/>
      <c r="J931" s="71"/>
      <c r="K931" s="71"/>
      <c r="L931" s="71"/>
      <c r="M931" s="71"/>
      <c r="N931" s="71"/>
      <c r="O931" s="71"/>
      <c r="P931" s="71"/>
      <c r="Q931" s="71"/>
      <c r="R931" s="71"/>
      <c r="S931" s="71"/>
      <c r="T931" s="71"/>
      <c r="U931" s="71"/>
      <c r="V931" s="71"/>
      <c r="W931" s="71"/>
      <c r="X931" s="71"/>
      <c r="Y931" s="71"/>
      <c r="Z931" s="71"/>
      <c r="AA931" s="71"/>
      <c r="AB931" s="71"/>
      <c r="AC931" s="71"/>
      <c r="AD931" s="71"/>
    </row>
    <row r="932">
      <c r="A932" s="71"/>
      <c r="B932" s="71"/>
      <c r="C932" s="71"/>
      <c r="D932" s="71"/>
      <c r="E932" s="71"/>
      <c r="F932" s="71"/>
      <c r="G932" s="71"/>
      <c r="H932" s="71"/>
      <c r="I932" s="71"/>
      <c r="J932" s="71"/>
      <c r="K932" s="71"/>
      <c r="L932" s="71"/>
      <c r="M932" s="71"/>
      <c r="N932" s="71"/>
      <c r="O932" s="71"/>
      <c r="P932" s="71"/>
      <c r="Q932" s="71"/>
      <c r="R932" s="71"/>
      <c r="S932" s="71"/>
      <c r="T932" s="71"/>
      <c r="U932" s="71"/>
      <c r="V932" s="71"/>
      <c r="W932" s="71"/>
      <c r="X932" s="71"/>
      <c r="Y932" s="71"/>
      <c r="Z932" s="71"/>
      <c r="AA932" s="71"/>
      <c r="AB932" s="71"/>
      <c r="AC932" s="71"/>
      <c r="AD932" s="71"/>
    </row>
    <row r="933">
      <c r="A933" s="71"/>
      <c r="B933" s="71"/>
      <c r="C933" s="71"/>
      <c r="D933" s="71"/>
      <c r="E933" s="71"/>
      <c r="F933" s="71"/>
      <c r="G933" s="71"/>
      <c r="H933" s="71"/>
      <c r="I933" s="71"/>
      <c r="J933" s="71"/>
      <c r="K933" s="71"/>
      <c r="L933" s="71"/>
      <c r="M933" s="71"/>
      <c r="N933" s="71"/>
      <c r="O933" s="71"/>
      <c r="P933" s="71"/>
      <c r="Q933" s="71"/>
      <c r="R933" s="71"/>
      <c r="S933" s="71"/>
      <c r="T933" s="71"/>
      <c r="U933" s="71"/>
      <c r="V933" s="71"/>
      <c r="W933" s="71"/>
      <c r="X933" s="71"/>
      <c r="Y933" s="71"/>
      <c r="Z933" s="71"/>
      <c r="AA933" s="71"/>
      <c r="AB933" s="71"/>
      <c r="AC933" s="71"/>
      <c r="AD933" s="71"/>
    </row>
    <row r="934">
      <c r="A934" s="71"/>
      <c r="B934" s="71"/>
      <c r="C934" s="71"/>
      <c r="D934" s="71"/>
      <c r="E934" s="71"/>
      <c r="F934" s="71"/>
      <c r="G934" s="71"/>
      <c r="H934" s="71"/>
      <c r="I934" s="71"/>
      <c r="J934" s="71"/>
      <c r="K934" s="71"/>
      <c r="L934" s="71"/>
      <c r="M934" s="71"/>
      <c r="N934" s="71"/>
      <c r="O934" s="71"/>
      <c r="P934" s="71"/>
      <c r="Q934" s="71"/>
      <c r="R934" s="71"/>
      <c r="S934" s="71"/>
      <c r="T934" s="71"/>
      <c r="U934" s="71"/>
      <c r="V934" s="71"/>
      <c r="W934" s="71"/>
      <c r="X934" s="71"/>
      <c r="Y934" s="71"/>
      <c r="Z934" s="71"/>
      <c r="AA934" s="71"/>
      <c r="AB934" s="71"/>
      <c r="AC934" s="71"/>
      <c r="AD934" s="71"/>
    </row>
    <row r="935">
      <c r="A935" s="71"/>
      <c r="B935" s="71"/>
      <c r="C935" s="71"/>
      <c r="D935" s="71"/>
      <c r="E935" s="71"/>
      <c r="F935" s="71"/>
      <c r="G935" s="71"/>
      <c r="H935" s="71"/>
      <c r="I935" s="71"/>
      <c r="J935" s="71"/>
      <c r="K935" s="71"/>
      <c r="L935" s="71"/>
      <c r="M935" s="71"/>
      <c r="N935" s="71"/>
      <c r="O935" s="71"/>
      <c r="P935" s="71"/>
      <c r="Q935" s="71"/>
      <c r="R935" s="71"/>
      <c r="S935" s="71"/>
      <c r="T935" s="71"/>
      <c r="U935" s="71"/>
      <c r="V935" s="71"/>
      <c r="W935" s="71"/>
      <c r="X935" s="71"/>
      <c r="Y935" s="71"/>
      <c r="Z935" s="71"/>
      <c r="AA935" s="71"/>
      <c r="AB935" s="71"/>
      <c r="AC935" s="71"/>
      <c r="AD935" s="71"/>
    </row>
    <row r="936">
      <c r="A936" s="71"/>
      <c r="B936" s="71"/>
      <c r="C936" s="71"/>
      <c r="D936" s="71"/>
      <c r="E936" s="71"/>
      <c r="F936" s="71"/>
      <c r="G936" s="71"/>
      <c r="H936" s="71"/>
      <c r="I936" s="71"/>
      <c r="J936" s="71"/>
      <c r="K936" s="71"/>
      <c r="L936" s="71"/>
      <c r="M936" s="71"/>
      <c r="N936" s="71"/>
      <c r="O936" s="71"/>
      <c r="P936" s="71"/>
      <c r="Q936" s="71"/>
      <c r="R936" s="71"/>
      <c r="S936" s="71"/>
      <c r="T936" s="71"/>
      <c r="U936" s="71"/>
      <c r="V936" s="71"/>
      <c r="W936" s="71"/>
      <c r="X936" s="71"/>
      <c r="Y936" s="71"/>
      <c r="Z936" s="71"/>
      <c r="AA936" s="71"/>
      <c r="AB936" s="71"/>
      <c r="AC936" s="71"/>
      <c r="AD936" s="71"/>
    </row>
    <row r="937">
      <c r="A937" s="71"/>
      <c r="B937" s="71"/>
      <c r="C937" s="71"/>
      <c r="D937" s="71"/>
      <c r="E937" s="71"/>
      <c r="F937" s="71"/>
      <c r="G937" s="71"/>
      <c r="H937" s="71"/>
      <c r="I937" s="71"/>
      <c r="J937" s="71"/>
      <c r="K937" s="71"/>
      <c r="L937" s="71"/>
      <c r="M937" s="71"/>
      <c r="N937" s="71"/>
      <c r="O937" s="71"/>
      <c r="P937" s="71"/>
      <c r="Q937" s="71"/>
      <c r="R937" s="71"/>
      <c r="S937" s="71"/>
      <c r="T937" s="71"/>
      <c r="U937" s="71"/>
      <c r="V937" s="71"/>
      <c r="W937" s="71"/>
      <c r="X937" s="71"/>
      <c r="Y937" s="71"/>
      <c r="Z937" s="71"/>
      <c r="AA937" s="71"/>
      <c r="AB937" s="71"/>
      <c r="AC937" s="71"/>
      <c r="AD937" s="71"/>
    </row>
    <row r="938">
      <c r="A938" s="71"/>
      <c r="B938" s="71"/>
      <c r="C938" s="71"/>
      <c r="D938" s="71"/>
      <c r="E938" s="71"/>
      <c r="F938" s="71"/>
      <c r="G938" s="71"/>
      <c r="H938" s="71"/>
      <c r="I938" s="71"/>
      <c r="J938" s="71"/>
      <c r="K938" s="71"/>
      <c r="L938" s="71"/>
      <c r="M938" s="71"/>
      <c r="N938" s="71"/>
      <c r="O938" s="71"/>
      <c r="P938" s="71"/>
      <c r="Q938" s="71"/>
      <c r="R938" s="71"/>
      <c r="S938" s="71"/>
      <c r="T938" s="71"/>
      <c r="U938" s="71"/>
      <c r="V938" s="71"/>
      <c r="W938" s="71"/>
      <c r="X938" s="71"/>
      <c r="Y938" s="71"/>
      <c r="Z938" s="71"/>
      <c r="AA938" s="71"/>
      <c r="AB938" s="71"/>
      <c r="AC938" s="71"/>
      <c r="AD938" s="71"/>
    </row>
    <row r="939">
      <c r="A939" s="71"/>
      <c r="B939" s="71"/>
      <c r="C939" s="71"/>
      <c r="D939" s="71"/>
      <c r="E939" s="71"/>
      <c r="F939" s="71"/>
      <c r="G939" s="71"/>
      <c r="H939" s="71"/>
      <c r="I939" s="71"/>
      <c r="J939" s="71"/>
      <c r="K939" s="71"/>
      <c r="L939" s="71"/>
      <c r="M939" s="71"/>
      <c r="N939" s="71"/>
      <c r="O939" s="71"/>
      <c r="P939" s="71"/>
      <c r="Q939" s="71"/>
      <c r="R939" s="71"/>
      <c r="S939" s="71"/>
      <c r="T939" s="71"/>
      <c r="U939" s="71"/>
      <c r="V939" s="71"/>
      <c r="W939" s="71"/>
      <c r="X939" s="71"/>
      <c r="Y939" s="71"/>
      <c r="Z939" s="71"/>
      <c r="AA939" s="71"/>
      <c r="AB939" s="71"/>
      <c r="AC939" s="71"/>
      <c r="AD939" s="71"/>
    </row>
    <row r="940">
      <c r="A940" s="71"/>
      <c r="B940" s="71"/>
      <c r="C940" s="71"/>
      <c r="D940" s="71"/>
      <c r="E940" s="71"/>
      <c r="F940" s="71"/>
      <c r="G940" s="71"/>
      <c r="H940" s="71"/>
      <c r="I940" s="71"/>
      <c r="J940" s="71"/>
      <c r="K940" s="71"/>
      <c r="L940" s="71"/>
      <c r="M940" s="71"/>
      <c r="N940" s="71"/>
      <c r="O940" s="71"/>
      <c r="P940" s="71"/>
      <c r="Q940" s="71"/>
      <c r="R940" s="71"/>
      <c r="S940" s="71"/>
      <c r="T940" s="71"/>
      <c r="U940" s="71"/>
      <c r="V940" s="71"/>
      <c r="W940" s="71"/>
      <c r="X940" s="71"/>
      <c r="Y940" s="71"/>
      <c r="Z940" s="71"/>
      <c r="AA940" s="71"/>
      <c r="AB940" s="71"/>
      <c r="AC940" s="71"/>
      <c r="AD940" s="71"/>
    </row>
    <row r="941">
      <c r="A941" s="71"/>
      <c r="B941" s="71"/>
      <c r="C941" s="71"/>
      <c r="D941" s="71"/>
      <c r="E941" s="71"/>
      <c r="F941" s="71"/>
      <c r="G941" s="71"/>
      <c r="H941" s="71"/>
      <c r="I941" s="71"/>
      <c r="J941" s="71"/>
      <c r="K941" s="71"/>
      <c r="L941" s="71"/>
      <c r="M941" s="71"/>
      <c r="N941" s="71"/>
      <c r="O941" s="71"/>
      <c r="P941" s="71"/>
      <c r="Q941" s="71"/>
      <c r="R941" s="71"/>
      <c r="S941" s="71"/>
      <c r="T941" s="71"/>
      <c r="U941" s="71"/>
      <c r="V941" s="71"/>
      <c r="W941" s="71"/>
      <c r="X941" s="71"/>
      <c r="Y941" s="71"/>
      <c r="Z941" s="71"/>
      <c r="AA941" s="71"/>
      <c r="AB941" s="71"/>
      <c r="AC941" s="71"/>
      <c r="AD941" s="71"/>
    </row>
    <row r="942">
      <c r="A942" s="71"/>
      <c r="B942" s="71"/>
      <c r="C942" s="71"/>
      <c r="D942" s="71"/>
      <c r="E942" s="71"/>
      <c r="F942" s="71"/>
      <c r="G942" s="71"/>
      <c r="H942" s="71"/>
      <c r="I942" s="71"/>
      <c r="J942" s="71"/>
      <c r="K942" s="71"/>
      <c r="L942" s="71"/>
      <c r="M942" s="71"/>
      <c r="N942" s="71"/>
      <c r="O942" s="71"/>
      <c r="P942" s="71"/>
      <c r="Q942" s="71"/>
      <c r="R942" s="71"/>
      <c r="S942" s="71"/>
      <c r="T942" s="71"/>
      <c r="U942" s="71"/>
      <c r="V942" s="71"/>
      <c r="W942" s="71"/>
      <c r="X942" s="71"/>
      <c r="Y942" s="71"/>
      <c r="Z942" s="71"/>
      <c r="AA942" s="71"/>
      <c r="AB942" s="71"/>
      <c r="AC942" s="71"/>
      <c r="AD942" s="71"/>
    </row>
    <row r="943">
      <c r="A943" s="71"/>
      <c r="B943" s="71"/>
      <c r="C943" s="71"/>
      <c r="D943" s="71"/>
      <c r="E943" s="71"/>
      <c r="F943" s="71"/>
      <c r="G943" s="71"/>
      <c r="H943" s="71"/>
      <c r="I943" s="71"/>
      <c r="J943" s="71"/>
      <c r="K943" s="71"/>
      <c r="L943" s="71"/>
      <c r="M943" s="71"/>
      <c r="N943" s="71"/>
      <c r="O943" s="71"/>
      <c r="P943" s="71"/>
      <c r="Q943" s="71"/>
      <c r="R943" s="71"/>
      <c r="S943" s="71"/>
      <c r="T943" s="71"/>
      <c r="U943" s="71"/>
      <c r="V943" s="71"/>
      <c r="W943" s="71"/>
      <c r="X943" s="71"/>
      <c r="Y943" s="71"/>
      <c r="Z943" s="71"/>
      <c r="AA943" s="71"/>
      <c r="AB943" s="71"/>
      <c r="AC943" s="71"/>
      <c r="AD943" s="71"/>
    </row>
    <row r="944">
      <c r="A944" s="71"/>
      <c r="B944" s="71"/>
      <c r="C944" s="71"/>
      <c r="D944" s="71"/>
      <c r="E944" s="71"/>
      <c r="F944" s="71"/>
      <c r="G944" s="71"/>
      <c r="H944" s="71"/>
      <c r="I944" s="71"/>
      <c r="J944" s="71"/>
      <c r="K944" s="71"/>
      <c r="L944" s="71"/>
      <c r="M944" s="71"/>
      <c r="N944" s="71"/>
      <c r="O944" s="71"/>
      <c r="P944" s="71"/>
      <c r="Q944" s="71"/>
      <c r="R944" s="71"/>
      <c r="S944" s="71"/>
      <c r="T944" s="71"/>
      <c r="U944" s="71"/>
      <c r="V944" s="71"/>
      <c r="W944" s="71"/>
      <c r="X944" s="71"/>
      <c r="Y944" s="71"/>
      <c r="Z944" s="71"/>
      <c r="AA944" s="71"/>
      <c r="AB944" s="71"/>
      <c r="AC944" s="71"/>
      <c r="AD944" s="71"/>
    </row>
    <row r="945">
      <c r="A945" s="71"/>
      <c r="B945" s="71"/>
      <c r="C945" s="71"/>
      <c r="D945" s="71"/>
      <c r="E945" s="71"/>
      <c r="F945" s="71"/>
      <c r="G945" s="71"/>
      <c r="H945" s="71"/>
      <c r="I945" s="71"/>
      <c r="J945" s="71"/>
      <c r="K945" s="71"/>
      <c r="L945" s="71"/>
      <c r="M945" s="71"/>
      <c r="N945" s="71"/>
      <c r="O945" s="71"/>
      <c r="P945" s="71"/>
      <c r="Q945" s="71"/>
      <c r="R945" s="71"/>
      <c r="S945" s="71"/>
      <c r="T945" s="71"/>
      <c r="U945" s="71"/>
      <c r="V945" s="71"/>
      <c r="W945" s="71"/>
      <c r="X945" s="71"/>
      <c r="Y945" s="71"/>
      <c r="Z945" s="71"/>
      <c r="AA945" s="71"/>
      <c r="AB945" s="71"/>
      <c r="AC945" s="71"/>
      <c r="AD945" s="71"/>
    </row>
    <row r="946">
      <c r="A946" s="71"/>
      <c r="B946" s="71"/>
      <c r="C946" s="71"/>
      <c r="D946" s="71"/>
      <c r="E946" s="71"/>
      <c r="F946" s="71"/>
      <c r="G946" s="71"/>
      <c r="H946" s="71"/>
      <c r="I946" s="71"/>
      <c r="J946" s="71"/>
      <c r="K946" s="71"/>
      <c r="L946" s="71"/>
      <c r="M946" s="71"/>
      <c r="N946" s="71"/>
      <c r="O946" s="71"/>
      <c r="P946" s="71"/>
      <c r="Q946" s="71"/>
      <c r="R946" s="71"/>
      <c r="S946" s="71"/>
      <c r="T946" s="71"/>
      <c r="U946" s="71"/>
      <c r="V946" s="71"/>
      <c r="W946" s="71"/>
      <c r="X946" s="71"/>
      <c r="Y946" s="71"/>
      <c r="Z946" s="71"/>
      <c r="AA946" s="71"/>
      <c r="AB946" s="71"/>
      <c r="AC946" s="71"/>
      <c r="AD946" s="71"/>
    </row>
    <row r="947">
      <c r="A947" s="71"/>
      <c r="B947" s="71"/>
      <c r="C947" s="71"/>
      <c r="D947" s="71"/>
      <c r="E947" s="71"/>
      <c r="F947" s="71"/>
      <c r="G947" s="71"/>
      <c r="H947" s="71"/>
      <c r="I947" s="71"/>
      <c r="J947" s="71"/>
      <c r="K947" s="71"/>
      <c r="L947" s="71"/>
      <c r="M947" s="71"/>
      <c r="N947" s="71"/>
      <c r="O947" s="71"/>
      <c r="P947" s="71"/>
      <c r="Q947" s="71"/>
      <c r="R947" s="71"/>
      <c r="S947" s="71"/>
      <c r="T947" s="71"/>
      <c r="U947" s="71"/>
      <c r="V947" s="71"/>
      <c r="W947" s="71"/>
      <c r="X947" s="71"/>
      <c r="Y947" s="71"/>
      <c r="Z947" s="71"/>
      <c r="AA947" s="71"/>
      <c r="AB947" s="71"/>
      <c r="AC947" s="71"/>
      <c r="AD947" s="71"/>
    </row>
    <row r="948">
      <c r="A948" s="71"/>
      <c r="B948" s="71"/>
      <c r="C948" s="71"/>
      <c r="D948" s="71"/>
      <c r="E948" s="71"/>
      <c r="F948" s="71"/>
      <c r="G948" s="71"/>
      <c r="H948" s="71"/>
      <c r="I948" s="71"/>
      <c r="J948" s="71"/>
      <c r="K948" s="71"/>
      <c r="L948" s="71"/>
      <c r="M948" s="71"/>
      <c r="N948" s="71"/>
      <c r="O948" s="71"/>
      <c r="P948" s="71"/>
      <c r="Q948" s="71"/>
      <c r="R948" s="71"/>
      <c r="S948" s="71"/>
      <c r="T948" s="71"/>
      <c r="U948" s="71"/>
      <c r="V948" s="71"/>
      <c r="W948" s="71"/>
      <c r="X948" s="71"/>
      <c r="Y948" s="71"/>
      <c r="Z948" s="71"/>
      <c r="AA948" s="71"/>
      <c r="AB948" s="71"/>
      <c r="AC948" s="71"/>
      <c r="AD948" s="71"/>
    </row>
    <row r="949">
      <c r="A949" s="71"/>
      <c r="B949" s="71"/>
      <c r="C949" s="71"/>
      <c r="D949" s="71"/>
      <c r="E949" s="71"/>
      <c r="F949" s="71"/>
      <c r="G949" s="71"/>
      <c r="H949" s="71"/>
      <c r="I949" s="71"/>
      <c r="J949" s="71"/>
      <c r="K949" s="71"/>
      <c r="L949" s="71"/>
      <c r="M949" s="71"/>
      <c r="N949" s="71"/>
      <c r="O949" s="71"/>
      <c r="P949" s="71"/>
      <c r="Q949" s="71"/>
      <c r="R949" s="71"/>
      <c r="S949" s="71"/>
      <c r="T949" s="71"/>
      <c r="U949" s="71"/>
      <c r="V949" s="71"/>
      <c r="W949" s="71"/>
      <c r="X949" s="71"/>
      <c r="Y949" s="71"/>
      <c r="Z949" s="71"/>
      <c r="AA949" s="71"/>
      <c r="AB949" s="71"/>
      <c r="AC949" s="71"/>
      <c r="AD949" s="71"/>
    </row>
    <row r="950">
      <c r="A950" s="71"/>
      <c r="B950" s="71"/>
      <c r="C950" s="71"/>
      <c r="D950" s="71"/>
      <c r="E950" s="71"/>
      <c r="F950" s="71"/>
      <c r="G950" s="71"/>
      <c r="H950" s="71"/>
      <c r="I950" s="71"/>
      <c r="J950" s="71"/>
      <c r="K950" s="71"/>
      <c r="L950" s="71"/>
      <c r="M950" s="71"/>
      <c r="N950" s="71"/>
      <c r="O950" s="71"/>
      <c r="P950" s="71"/>
      <c r="Q950" s="71"/>
      <c r="R950" s="71"/>
      <c r="S950" s="71"/>
      <c r="T950" s="71"/>
      <c r="U950" s="71"/>
      <c r="V950" s="71"/>
      <c r="W950" s="71"/>
      <c r="X950" s="71"/>
      <c r="Y950" s="71"/>
      <c r="Z950" s="71"/>
      <c r="AA950" s="71"/>
      <c r="AB950" s="71"/>
      <c r="AC950" s="71"/>
      <c r="AD950" s="71"/>
    </row>
    <row r="951">
      <c r="A951" s="71"/>
      <c r="B951" s="71"/>
      <c r="C951" s="71"/>
      <c r="D951" s="71"/>
      <c r="E951" s="71"/>
      <c r="F951" s="71"/>
      <c r="G951" s="71"/>
      <c r="H951" s="71"/>
      <c r="I951" s="71"/>
      <c r="J951" s="71"/>
      <c r="K951" s="71"/>
      <c r="L951" s="71"/>
      <c r="M951" s="71"/>
      <c r="N951" s="71"/>
      <c r="O951" s="71"/>
      <c r="P951" s="71"/>
      <c r="Q951" s="71"/>
      <c r="R951" s="71"/>
      <c r="S951" s="71"/>
      <c r="T951" s="71"/>
      <c r="U951" s="71"/>
      <c r="V951" s="71"/>
      <c r="W951" s="71"/>
      <c r="X951" s="71"/>
      <c r="Y951" s="71"/>
      <c r="Z951" s="71"/>
      <c r="AA951" s="71"/>
      <c r="AB951" s="71"/>
      <c r="AC951" s="71"/>
      <c r="AD951" s="71"/>
    </row>
    <row r="952">
      <c r="A952" s="71"/>
      <c r="B952" s="71"/>
      <c r="C952" s="71"/>
      <c r="D952" s="71"/>
      <c r="E952" s="71"/>
      <c r="F952" s="71"/>
      <c r="G952" s="71"/>
      <c r="H952" s="71"/>
      <c r="I952" s="71"/>
      <c r="J952" s="71"/>
      <c r="K952" s="71"/>
      <c r="L952" s="71"/>
      <c r="M952" s="71"/>
      <c r="N952" s="71"/>
      <c r="O952" s="71"/>
      <c r="P952" s="71"/>
      <c r="Q952" s="71"/>
      <c r="R952" s="71"/>
      <c r="S952" s="71"/>
      <c r="T952" s="71"/>
      <c r="U952" s="71"/>
      <c r="V952" s="71"/>
      <c r="W952" s="71"/>
      <c r="X952" s="71"/>
      <c r="Y952" s="71"/>
      <c r="Z952" s="71"/>
      <c r="AA952" s="71"/>
      <c r="AB952" s="71"/>
      <c r="AC952" s="71"/>
      <c r="AD952" s="71"/>
    </row>
    <row r="953">
      <c r="A953" s="71"/>
      <c r="B953" s="71"/>
      <c r="C953" s="71"/>
      <c r="D953" s="71"/>
      <c r="E953" s="71"/>
      <c r="F953" s="71"/>
      <c r="G953" s="71"/>
      <c r="H953" s="71"/>
      <c r="I953" s="71"/>
      <c r="J953" s="71"/>
      <c r="K953" s="71"/>
      <c r="L953" s="71"/>
      <c r="M953" s="71"/>
      <c r="N953" s="71"/>
      <c r="O953" s="71"/>
      <c r="P953" s="71"/>
      <c r="Q953" s="71"/>
      <c r="R953" s="71"/>
      <c r="S953" s="71"/>
      <c r="T953" s="71"/>
      <c r="U953" s="71"/>
      <c r="V953" s="71"/>
      <c r="W953" s="71"/>
      <c r="X953" s="71"/>
      <c r="Y953" s="71"/>
      <c r="Z953" s="71"/>
      <c r="AA953" s="71"/>
      <c r="AB953" s="71"/>
      <c r="AC953" s="71"/>
      <c r="AD953" s="71"/>
    </row>
    <row r="954">
      <c r="A954" s="71"/>
      <c r="B954" s="71"/>
      <c r="C954" s="71"/>
      <c r="D954" s="71"/>
      <c r="E954" s="71"/>
      <c r="F954" s="71"/>
      <c r="G954" s="71"/>
      <c r="H954" s="71"/>
      <c r="I954" s="71"/>
      <c r="J954" s="71"/>
      <c r="K954" s="71"/>
      <c r="L954" s="71"/>
      <c r="M954" s="71"/>
      <c r="N954" s="71"/>
      <c r="O954" s="71"/>
      <c r="P954" s="71"/>
      <c r="Q954" s="71"/>
      <c r="R954" s="71"/>
      <c r="S954" s="71"/>
      <c r="T954" s="71"/>
      <c r="U954" s="71"/>
      <c r="V954" s="71"/>
      <c r="W954" s="71"/>
      <c r="X954" s="71"/>
      <c r="Y954" s="71"/>
      <c r="Z954" s="71"/>
      <c r="AA954" s="71"/>
      <c r="AB954" s="71"/>
      <c r="AC954" s="71"/>
      <c r="AD954" s="71"/>
    </row>
    <row r="955">
      <c r="A955" s="71"/>
      <c r="B955" s="71"/>
      <c r="C955" s="71"/>
      <c r="D955" s="71"/>
      <c r="E955" s="71"/>
      <c r="F955" s="71"/>
      <c r="G955" s="71"/>
      <c r="H955" s="71"/>
      <c r="I955" s="71"/>
      <c r="J955" s="71"/>
      <c r="K955" s="71"/>
      <c r="L955" s="71"/>
      <c r="M955" s="71"/>
      <c r="N955" s="71"/>
      <c r="O955" s="71"/>
      <c r="P955" s="71"/>
      <c r="Q955" s="71"/>
      <c r="R955" s="71"/>
      <c r="S955" s="71"/>
      <c r="T955" s="71"/>
      <c r="U955" s="71"/>
      <c r="V955" s="71"/>
      <c r="W955" s="71"/>
      <c r="X955" s="71"/>
      <c r="Y955" s="71"/>
      <c r="Z955" s="71"/>
      <c r="AA955" s="71"/>
      <c r="AB955" s="71"/>
      <c r="AC955" s="71"/>
      <c r="AD955" s="71"/>
    </row>
    <row r="956">
      <c r="A956" s="71"/>
      <c r="B956" s="71"/>
      <c r="C956" s="71"/>
      <c r="D956" s="71"/>
      <c r="E956" s="71"/>
      <c r="F956" s="71"/>
      <c r="G956" s="71"/>
      <c r="H956" s="71"/>
      <c r="I956" s="71"/>
      <c r="J956" s="71"/>
      <c r="K956" s="71"/>
      <c r="L956" s="71"/>
      <c r="M956" s="71"/>
      <c r="N956" s="71"/>
      <c r="O956" s="71"/>
      <c r="P956" s="71"/>
      <c r="Q956" s="71"/>
      <c r="R956" s="71"/>
      <c r="S956" s="71"/>
      <c r="T956" s="71"/>
      <c r="U956" s="71"/>
      <c r="V956" s="71"/>
      <c r="W956" s="71"/>
      <c r="X956" s="71"/>
      <c r="Y956" s="71"/>
      <c r="Z956" s="71"/>
      <c r="AA956" s="71"/>
      <c r="AB956" s="71"/>
      <c r="AC956" s="71"/>
      <c r="AD956" s="71"/>
    </row>
    <row r="957">
      <c r="A957" s="71"/>
      <c r="B957" s="71"/>
      <c r="C957" s="71"/>
      <c r="D957" s="71"/>
      <c r="E957" s="71"/>
      <c r="F957" s="71"/>
      <c r="G957" s="71"/>
      <c r="H957" s="71"/>
      <c r="I957" s="71"/>
      <c r="J957" s="71"/>
      <c r="K957" s="71"/>
      <c r="L957" s="71"/>
      <c r="M957" s="71"/>
      <c r="N957" s="71"/>
      <c r="O957" s="71"/>
      <c r="P957" s="71"/>
      <c r="Q957" s="71"/>
      <c r="R957" s="71"/>
      <c r="S957" s="71"/>
      <c r="T957" s="71"/>
      <c r="U957" s="71"/>
      <c r="V957" s="71"/>
      <c r="W957" s="71"/>
      <c r="X957" s="71"/>
      <c r="Y957" s="71"/>
      <c r="Z957" s="71"/>
      <c r="AA957" s="71"/>
      <c r="AB957" s="71"/>
      <c r="AC957" s="71"/>
      <c r="AD957" s="71"/>
    </row>
    <row r="958">
      <c r="A958" s="71"/>
      <c r="B958" s="71"/>
      <c r="C958" s="71"/>
      <c r="D958" s="71"/>
      <c r="E958" s="71"/>
      <c r="F958" s="71"/>
      <c r="G958" s="71"/>
      <c r="H958" s="71"/>
      <c r="I958" s="71"/>
      <c r="J958" s="71"/>
      <c r="K958" s="71"/>
      <c r="L958" s="71"/>
      <c r="M958" s="71"/>
      <c r="N958" s="71"/>
      <c r="O958" s="71"/>
      <c r="P958" s="71"/>
      <c r="Q958" s="71"/>
      <c r="R958" s="71"/>
      <c r="S958" s="71"/>
      <c r="T958" s="71"/>
      <c r="U958" s="71"/>
      <c r="V958" s="71"/>
      <c r="W958" s="71"/>
      <c r="X958" s="71"/>
      <c r="Y958" s="71"/>
      <c r="Z958" s="71"/>
      <c r="AA958" s="71"/>
      <c r="AB958" s="71"/>
      <c r="AC958" s="71"/>
      <c r="AD958" s="71"/>
    </row>
    <row r="959">
      <c r="A959" s="71"/>
      <c r="B959" s="71"/>
      <c r="C959" s="71"/>
      <c r="D959" s="71"/>
      <c r="E959" s="71"/>
      <c r="F959" s="71"/>
      <c r="G959" s="71"/>
      <c r="H959" s="71"/>
      <c r="I959" s="71"/>
      <c r="J959" s="71"/>
      <c r="K959" s="71"/>
      <c r="L959" s="71"/>
      <c r="M959" s="71"/>
      <c r="N959" s="71"/>
      <c r="O959" s="71"/>
      <c r="P959" s="71"/>
      <c r="Q959" s="71"/>
      <c r="R959" s="71"/>
      <c r="S959" s="71"/>
      <c r="T959" s="71"/>
      <c r="U959" s="71"/>
      <c r="V959" s="71"/>
      <c r="W959" s="71"/>
      <c r="X959" s="71"/>
      <c r="Y959" s="71"/>
      <c r="Z959" s="71"/>
      <c r="AA959" s="71"/>
      <c r="AB959" s="71"/>
      <c r="AC959" s="71"/>
      <c r="AD959" s="71"/>
    </row>
    <row r="960">
      <c r="A960" s="71"/>
      <c r="B960" s="71"/>
      <c r="C960" s="71"/>
      <c r="D960" s="71"/>
      <c r="E960" s="71"/>
      <c r="F960" s="71"/>
      <c r="G960" s="71"/>
      <c r="H960" s="71"/>
      <c r="I960" s="71"/>
      <c r="J960" s="71"/>
      <c r="K960" s="71"/>
      <c r="L960" s="71"/>
      <c r="M960" s="71"/>
      <c r="N960" s="71"/>
      <c r="O960" s="71"/>
      <c r="P960" s="71"/>
      <c r="Q960" s="71"/>
      <c r="R960" s="71"/>
      <c r="S960" s="71"/>
      <c r="T960" s="71"/>
      <c r="U960" s="71"/>
      <c r="V960" s="71"/>
      <c r="W960" s="71"/>
      <c r="X960" s="71"/>
      <c r="Y960" s="71"/>
      <c r="Z960" s="71"/>
      <c r="AA960" s="71"/>
      <c r="AB960" s="71"/>
      <c r="AC960" s="71"/>
      <c r="AD960" s="71"/>
    </row>
    <row r="961">
      <c r="A961" s="71"/>
      <c r="B961" s="71"/>
      <c r="C961" s="71"/>
      <c r="D961" s="71"/>
      <c r="E961" s="71"/>
      <c r="F961" s="71"/>
      <c r="G961" s="71"/>
      <c r="H961" s="71"/>
      <c r="I961" s="71"/>
      <c r="J961" s="71"/>
      <c r="K961" s="71"/>
      <c r="L961" s="71"/>
      <c r="M961" s="71"/>
      <c r="N961" s="71"/>
      <c r="O961" s="71"/>
      <c r="P961" s="71"/>
      <c r="Q961" s="71"/>
      <c r="R961" s="71"/>
      <c r="S961" s="71"/>
      <c r="T961" s="71"/>
      <c r="U961" s="71"/>
      <c r="V961" s="71"/>
      <c r="W961" s="71"/>
      <c r="X961" s="71"/>
      <c r="Y961" s="71"/>
      <c r="Z961" s="71"/>
      <c r="AA961" s="71"/>
      <c r="AB961" s="71"/>
      <c r="AC961" s="71"/>
      <c r="AD961" s="71"/>
    </row>
    <row r="962">
      <c r="A962" s="71"/>
      <c r="B962" s="71"/>
      <c r="C962" s="71"/>
      <c r="D962" s="71"/>
      <c r="E962" s="71"/>
      <c r="F962" s="71"/>
      <c r="G962" s="71"/>
      <c r="H962" s="71"/>
      <c r="I962" s="71"/>
      <c r="J962" s="71"/>
      <c r="K962" s="71"/>
      <c r="L962" s="71"/>
      <c r="M962" s="71"/>
      <c r="N962" s="71"/>
      <c r="O962" s="71"/>
      <c r="P962" s="71"/>
      <c r="Q962" s="71"/>
      <c r="R962" s="71"/>
      <c r="S962" s="71"/>
      <c r="T962" s="71"/>
      <c r="U962" s="71"/>
      <c r="V962" s="71"/>
      <c r="W962" s="71"/>
      <c r="X962" s="71"/>
      <c r="Y962" s="71"/>
      <c r="Z962" s="71"/>
      <c r="AA962" s="71"/>
      <c r="AB962" s="71"/>
      <c r="AC962" s="71"/>
      <c r="AD962" s="71"/>
    </row>
    <row r="963">
      <c r="A963" s="71"/>
      <c r="B963" s="71"/>
      <c r="C963" s="71"/>
      <c r="D963" s="71"/>
      <c r="E963" s="71"/>
      <c r="F963" s="71"/>
      <c r="G963" s="71"/>
      <c r="H963" s="71"/>
      <c r="I963" s="71"/>
      <c r="J963" s="71"/>
      <c r="K963" s="71"/>
      <c r="L963" s="71"/>
      <c r="M963" s="71"/>
      <c r="N963" s="71"/>
      <c r="O963" s="71"/>
      <c r="P963" s="71"/>
      <c r="Q963" s="71"/>
      <c r="R963" s="71"/>
      <c r="S963" s="71"/>
      <c r="T963" s="71"/>
      <c r="U963" s="71"/>
      <c r="V963" s="71"/>
      <c r="W963" s="71"/>
      <c r="X963" s="71"/>
      <c r="Y963" s="71"/>
      <c r="Z963" s="71"/>
      <c r="AA963" s="71"/>
      <c r="AB963" s="71"/>
      <c r="AC963" s="71"/>
      <c r="AD963" s="71"/>
    </row>
    <row r="964">
      <c r="A964" s="71"/>
      <c r="B964" s="71"/>
      <c r="C964" s="71"/>
      <c r="D964" s="71"/>
      <c r="E964" s="71"/>
      <c r="F964" s="71"/>
      <c r="G964" s="71"/>
      <c r="H964" s="71"/>
      <c r="I964" s="71"/>
      <c r="J964" s="71"/>
      <c r="K964" s="71"/>
      <c r="L964" s="71"/>
      <c r="M964" s="71"/>
      <c r="N964" s="71"/>
      <c r="O964" s="71"/>
      <c r="P964" s="71"/>
      <c r="Q964" s="71"/>
      <c r="R964" s="71"/>
      <c r="S964" s="71"/>
      <c r="T964" s="71"/>
      <c r="U964" s="71"/>
      <c r="V964" s="71"/>
      <c r="W964" s="71"/>
      <c r="X964" s="71"/>
      <c r="Y964" s="71"/>
      <c r="Z964" s="71"/>
      <c r="AA964" s="71"/>
      <c r="AB964" s="71"/>
      <c r="AC964" s="71"/>
      <c r="AD964" s="71"/>
    </row>
    <row r="965">
      <c r="A965" s="71"/>
      <c r="B965" s="71"/>
      <c r="C965" s="71"/>
      <c r="D965" s="71"/>
      <c r="E965" s="71"/>
      <c r="F965" s="71"/>
      <c r="G965" s="71"/>
      <c r="H965" s="71"/>
      <c r="I965" s="71"/>
      <c r="J965" s="71"/>
      <c r="K965" s="71"/>
      <c r="L965" s="71"/>
      <c r="M965" s="71"/>
      <c r="N965" s="71"/>
      <c r="O965" s="71"/>
      <c r="P965" s="71"/>
      <c r="Q965" s="71"/>
      <c r="R965" s="71"/>
      <c r="S965" s="71"/>
      <c r="T965" s="71"/>
      <c r="U965" s="71"/>
      <c r="V965" s="71"/>
      <c r="W965" s="71"/>
      <c r="X965" s="71"/>
      <c r="Y965" s="71"/>
      <c r="Z965" s="71"/>
      <c r="AA965" s="71"/>
      <c r="AB965" s="71"/>
      <c r="AC965" s="71"/>
      <c r="AD965" s="71"/>
    </row>
    <row r="966">
      <c r="A966" s="71"/>
      <c r="B966" s="71"/>
      <c r="C966" s="71"/>
      <c r="D966" s="71"/>
      <c r="E966" s="71"/>
      <c r="F966" s="71"/>
      <c r="G966" s="71"/>
      <c r="H966" s="71"/>
      <c r="I966" s="71"/>
      <c r="J966" s="71"/>
      <c r="K966" s="71"/>
      <c r="L966" s="71"/>
      <c r="M966" s="71"/>
      <c r="N966" s="71"/>
      <c r="O966" s="71"/>
      <c r="P966" s="71"/>
      <c r="Q966" s="71"/>
      <c r="R966" s="71"/>
      <c r="S966" s="71"/>
      <c r="T966" s="71"/>
      <c r="U966" s="71"/>
      <c r="V966" s="71"/>
      <c r="W966" s="71"/>
      <c r="X966" s="71"/>
      <c r="Y966" s="71"/>
      <c r="Z966" s="71"/>
      <c r="AA966" s="71"/>
      <c r="AB966" s="71"/>
      <c r="AC966" s="71"/>
      <c r="AD966" s="71"/>
    </row>
    <row r="967">
      <c r="A967" s="71"/>
      <c r="B967" s="71"/>
      <c r="C967" s="71"/>
      <c r="D967" s="71"/>
      <c r="E967" s="71"/>
      <c r="F967" s="71"/>
      <c r="G967" s="71"/>
      <c r="H967" s="71"/>
      <c r="I967" s="71"/>
      <c r="J967" s="71"/>
      <c r="K967" s="71"/>
      <c r="L967" s="71"/>
      <c r="M967" s="71"/>
      <c r="N967" s="71"/>
      <c r="O967" s="71"/>
      <c r="P967" s="71"/>
      <c r="Q967" s="71"/>
      <c r="R967" s="71"/>
      <c r="S967" s="71"/>
      <c r="T967" s="71"/>
      <c r="U967" s="71"/>
      <c r="V967" s="71"/>
      <c r="W967" s="71"/>
      <c r="X967" s="71"/>
      <c r="Y967" s="71"/>
      <c r="Z967" s="71"/>
      <c r="AA967" s="71"/>
      <c r="AB967" s="71"/>
      <c r="AC967" s="71"/>
      <c r="AD967" s="71"/>
    </row>
    <row r="968">
      <c r="A968" s="71"/>
      <c r="B968" s="71"/>
      <c r="C968" s="71"/>
      <c r="D968" s="71"/>
      <c r="E968" s="71"/>
      <c r="F968" s="71"/>
      <c r="G968" s="71"/>
      <c r="H968" s="71"/>
      <c r="I968" s="71"/>
      <c r="J968" s="71"/>
      <c r="K968" s="71"/>
      <c r="L968" s="71"/>
      <c r="M968" s="71"/>
      <c r="N968" s="71"/>
      <c r="O968" s="71"/>
      <c r="P968" s="71"/>
      <c r="Q968" s="71"/>
      <c r="R968" s="71"/>
      <c r="S968" s="71"/>
      <c r="T968" s="71"/>
      <c r="U968" s="71"/>
      <c r="V968" s="71"/>
      <c r="W968" s="71"/>
      <c r="X968" s="71"/>
      <c r="Y968" s="71"/>
      <c r="Z968" s="71"/>
      <c r="AA968" s="71"/>
      <c r="AB968" s="71"/>
      <c r="AC968" s="71"/>
      <c r="AD968" s="71"/>
    </row>
    <row r="969">
      <c r="A969" s="71"/>
      <c r="B969" s="71"/>
      <c r="C969" s="71"/>
      <c r="D969" s="71"/>
      <c r="E969" s="71"/>
      <c r="F969" s="71"/>
      <c r="G969" s="71"/>
      <c r="H969" s="71"/>
      <c r="I969" s="71"/>
      <c r="J969" s="71"/>
      <c r="K969" s="71"/>
      <c r="L969" s="71"/>
      <c r="M969" s="71"/>
      <c r="N969" s="71"/>
      <c r="O969" s="71"/>
      <c r="P969" s="71"/>
      <c r="Q969" s="71"/>
      <c r="R969" s="71"/>
      <c r="S969" s="71"/>
      <c r="T969" s="71"/>
      <c r="U969" s="71"/>
      <c r="V969" s="71"/>
      <c r="W969" s="71"/>
      <c r="X969" s="71"/>
      <c r="Y969" s="71"/>
      <c r="Z969" s="71"/>
      <c r="AA969" s="71"/>
      <c r="AB969" s="71"/>
      <c r="AC969" s="71"/>
      <c r="AD969" s="71"/>
    </row>
    <row r="970">
      <c r="A970" s="71"/>
      <c r="B970" s="71"/>
      <c r="C970" s="71"/>
      <c r="D970" s="71"/>
      <c r="E970" s="71"/>
      <c r="F970" s="71"/>
      <c r="G970" s="71"/>
      <c r="H970" s="71"/>
      <c r="I970" s="71"/>
      <c r="J970" s="71"/>
      <c r="K970" s="71"/>
      <c r="L970" s="71"/>
      <c r="M970" s="71"/>
      <c r="N970" s="71"/>
      <c r="O970" s="71"/>
      <c r="P970" s="71"/>
      <c r="Q970" s="71"/>
      <c r="R970" s="71"/>
      <c r="S970" s="71"/>
      <c r="T970" s="71"/>
      <c r="U970" s="71"/>
      <c r="V970" s="71"/>
      <c r="W970" s="71"/>
      <c r="X970" s="71"/>
      <c r="Y970" s="71"/>
      <c r="Z970" s="71"/>
      <c r="AA970" s="71"/>
      <c r="AB970" s="71"/>
      <c r="AC970" s="71"/>
      <c r="AD970" s="71"/>
    </row>
    <row r="971">
      <c r="A971" s="71"/>
      <c r="B971" s="71"/>
      <c r="C971" s="71"/>
      <c r="D971" s="71"/>
      <c r="E971" s="71"/>
      <c r="F971" s="71"/>
      <c r="G971" s="71"/>
      <c r="H971" s="71"/>
      <c r="I971" s="71"/>
      <c r="J971" s="71"/>
      <c r="K971" s="71"/>
      <c r="L971" s="71"/>
      <c r="M971" s="71"/>
      <c r="N971" s="71"/>
      <c r="O971" s="71"/>
      <c r="P971" s="71"/>
      <c r="Q971" s="71"/>
      <c r="R971" s="71"/>
      <c r="S971" s="71"/>
      <c r="T971" s="71"/>
      <c r="U971" s="71"/>
      <c r="V971" s="71"/>
      <c r="W971" s="71"/>
      <c r="X971" s="71"/>
      <c r="Y971" s="71"/>
      <c r="Z971" s="71"/>
      <c r="AA971" s="71"/>
      <c r="AB971" s="71"/>
      <c r="AC971" s="71"/>
      <c r="AD971" s="71"/>
    </row>
    <row r="972">
      <c r="A972" s="71"/>
      <c r="B972" s="71"/>
      <c r="C972" s="71"/>
      <c r="D972" s="71"/>
      <c r="E972" s="71"/>
      <c r="F972" s="71"/>
      <c r="G972" s="71"/>
      <c r="H972" s="71"/>
      <c r="I972" s="71"/>
      <c r="J972" s="71"/>
      <c r="K972" s="71"/>
      <c r="L972" s="71"/>
      <c r="M972" s="71"/>
      <c r="N972" s="71"/>
      <c r="O972" s="71"/>
      <c r="P972" s="71"/>
      <c r="Q972" s="71"/>
      <c r="R972" s="71"/>
      <c r="S972" s="71"/>
      <c r="T972" s="71"/>
      <c r="U972" s="71"/>
      <c r="V972" s="71"/>
      <c r="W972" s="71"/>
      <c r="X972" s="71"/>
      <c r="Y972" s="71"/>
      <c r="Z972" s="71"/>
      <c r="AA972" s="71"/>
      <c r="AB972" s="71"/>
      <c r="AC972" s="71"/>
      <c r="AD972" s="71"/>
    </row>
    <row r="973">
      <c r="A973" s="71"/>
      <c r="B973" s="71"/>
      <c r="C973" s="71"/>
      <c r="D973" s="71"/>
      <c r="E973" s="71"/>
      <c r="F973" s="71"/>
      <c r="G973" s="71"/>
      <c r="H973" s="71"/>
      <c r="I973" s="71"/>
      <c r="J973" s="71"/>
      <c r="K973" s="71"/>
      <c r="L973" s="71"/>
      <c r="M973" s="71"/>
      <c r="N973" s="71"/>
      <c r="O973" s="71"/>
      <c r="P973" s="71"/>
      <c r="Q973" s="71"/>
      <c r="R973" s="71"/>
      <c r="S973" s="71"/>
      <c r="T973" s="71"/>
      <c r="U973" s="71"/>
      <c r="V973" s="71"/>
      <c r="W973" s="71"/>
      <c r="X973" s="71"/>
      <c r="Y973" s="71"/>
      <c r="Z973" s="71"/>
      <c r="AA973" s="71"/>
      <c r="AB973" s="71"/>
      <c r="AC973" s="71"/>
      <c r="AD973" s="71"/>
    </row>
    <row r="974">
      <c r="A974" s="71"/>
      <c r="B974" s="71"/>
      <c r="C974" s="71"/>
      <c r="D974" s="71"/>
      <c r="E974" s="71"/>
      <c r="F974" s="71"/>
      <c r="G974" s="71"/>
      <c r="H974" s="71"/>
      <c r="I974" s="71"/>
      <c r="J974" s="71"/>
      <c r="K974" s="71"/>
      <c r="L974" s="71"/>
      <c r="M974" s="71"/>
      <c r="N974" s="71"/>
      <c r="O974" s="71"/>
      <c r="P974" s="71"/>
      <c r="Q974" s="71"/>
      <c r="R974" s="71"/>
      <c r="S974" s="71"/>
      <c r="T974" s="71"/>
      <c r="U974" s="71"/>
      <c r="V974" s="71"/>
      <c r="W974" s="71"/>
      <c r="X974" s="71"/>
      <c r="Y974" s="71"/>
      <c r="Z974" s="71"/>
      <c r="AA974" s="71"/>
      <c r="AB974" s="71"/>
      <c r="AC974" s="71"/>
      <c r="AD974" s="71"/>
    </row>
    <row r="975">
      <c r="A975" s="71"/>
      <c r="B975" s="71"/>
      <c r="C975" s="71"/>
      <c r="D975" s="71"/>
      <c r="E975" s="71"/>
      <c r="F975" s="71"/>
      <c r="G975" s="71"/>
      <c r="H975" s="71"/>
      <c r="I975" s="71"/>
      <c r="J975" s="71"/>
      <c r="K975" s="71"/>
      <c r="L975" s="71"/>
      <c r="M975" s="71"/>
      <c r="N975" s="71"/>
      <c r="O975" s="71"/>
      <c r="P975" s="71"/>
      <c r="Q975" s="71"/>
      <c r="R975" s="71"/>
      <c r="S975" s="71"/>
      <c r="T975" s="71"/>
      <c r="U975" s="71"/>
      <c r="V975" s="71"/>
      <c r="W975" s="71"/>
      <c r="X975" s="71"/>
      <c r="Y975" s="71"/>
      <c r="Z975" s="71"/>
      <c r="AA975" s="71"/>
      <c r="AB975" s="71"/>
      <c r="AC975" s="71"/>
      <c r="AD975" s="71"/>
    </row>
    <row r="976">
      <c r="A976" s="71"/>
      <c r="B976" s="71"/>
      <c r="C976" s="71"/>
      <c r="D976" s="71"/>
      <c r="E976" s="71"/>
      <c r="F976" s="71"/>
      <c r="G976" s="71"/>
      <c r="H976" s="71"/>
      <c r="I976" s="71"/>
      <c r="J976" s="71"/>
      <c r="K976" s="71"/>
      <c r="L976" s="71"/>
      <c r="M976" s="71"/>
      <c r="N976" s="71"/>
      <c r="O976" s="71"/>
      <c r="P976" s="71"/>
      <c r="Q976" s="71"/>
      <c r="R976" s="71"/>
      <c r="S976" s="71"/>
      <c r="T976" s="71"/>
      <c r="U976" s="71"/>
      <c r="V976" s="71"/>
      <c r="W976" s="71"/>
      <c r="X976" s="71"/>
      <c r="Y976" s="71"/>
      <c r="Z976" s="71"/>
      <c r="AA976" s="71"/>
      <c r="AB976" s="71"/>
      <c r="AC976" s="71"/>
      <c r="AD976" s="71"/>
    </row>
    <row r="977">
      <c r="A977" s="71"/>
      <c r="B977" s="71"/>
      <c r="C977" s="71"/>
      <c r="D977" s="71"/>
      <c r="E977" s="71"/>
      <c r="F977" s="71"/>
      <c r="G977" s="71"/>
      <c r="H977" s="71"/>
      <c r="I977" s="71"/>
      <c r="J977" s="71"/>
      <c r="K977" s="71"/>
      <c r="L977" s="71"/>
      <c r="M977" s="71"/>
      <c r="N977" s="71"/>
      <c r="O977" s="71"/>
      <c r="P977" s="71"/>
      <c r="Q977" s="71"/>
      <c r="R977" s="71"/>
      <c r="S977" s="71"/>
      <c r="T977" s="71"/>
      <c r="U977" s="71"/>
      <c r="V977" s="71"/>
      <c r="W977" s="71"/>
      <c r="X977" s="71"/>
      <c r="Y977" s="71"/>
      <c r="Z977" s="71"/>
      <c r="AA977" s="71"/>
      <c r="AB977" s="71"/>
      <c r="AC977" s="71"/>
      <c r="AD977" s="71"/>
    </row>
    <row r="978">
      <c r="A978" s="71"/>
      <c r="B978" s="71"/>
      <c r="C978" s="71"/>
      <c r="D978" s="71"/>
      <c r="E978" s="71"/>
      <c r="F978" s="71"/>
      <c r="G978" s="71"/>
      <c r="H978" s="71"/>
      <c r="I978" s="71"/>
      <c r="J978" s="71"/>
      <c r="K978" s="71"/>
      <c r="L978" s="71"/>
      <c r="M978" s="71"/>
      <c r="N978" s="71"/>
      <c r="O978" s="71"/>
      <c r="P978" s="71"/>
      <c r="Q978" s="71"/>
      <c r="R978" s="71"/>
      <c r="S978" s="71"/>
      <c r="T978" s="71"/>
      <c r="U978" s="71"/>
      <c r="V978" s="71"/>
      <c r="W978" s="71"/>
      <c r="X978" s="71"/>
      <c r="Y978" s="71"/>
      <c r="Z978" s="71"/>
      <c r="AA978" s="71"/>
      <c r="AB978" s="71"/>
      <c r="AC978" s="71"/>
      <c r="AD978" s="71"/>
    </row>
    <row r="979">
      <c r="A979" s="71"/>
      <c r="B979" s="71"/>
      <c r="C979" s="71"/>
      <c r="D979" s="71"/>
      <c r="E979" s="71"/>
      <c r="F979" s="71"/>
      <c r="G979" s="71"/>
      <c r="H979" s="71"/>
      <c r="I979" s="71"/>
      <c r="J979" s="71"/>
      <c r="K979" s="71"/>
      <c r="L979" s="71"/>
      <c r="M979" s="71"/>
      <c r="N979" s="71"/>
      <c r="O979" s="71"/>
      <c r="P979" s="71"/>
      <c r="Q979" s="71"/>
      <c r="R979" s="71"/>
      <c r="S979" s="71"/>
      <c r="T979" s="71"/>
      <c r="U979" s="71"/>
      <c r="V979" s="71"/>
      <c r="W979" s="71"/>
      <c r="X979" s="71"/>
      <c r="Y979" s="71"/>
      <c r="Z979" s="71"/>
      <c r="AA979" s="71"/>
      <c r="AB979" s="71"/>
      <c r="AC979" s="71"/>
      <c r="AD979" s="71"/>
    </row>
    <row r="980">
      <c r="A980" s="71"/>
      <c r="B980" s="71"/>
      <c r="C980" s="71"/>
      <c r="D980" s="71"/>
      <c r="E980" s="71"/>
      <c r="F980" s="71"/>
      <c r="G980" s="71"/>
      <c r="H980" s="71"/>
      <c r="I980" s="71"/>
      <c r="J980" s="71"/>
      <c r="K980" s="71"/>
      <c r="L980" s="71"/>
      <c r="M980" s="71"/>
      <c r="N980" s="71"/>
      <c r="O980" s="71"/>
      <c r="P980" s="71"/>
      <c r="Q980" s="71"/>
      <c r="R980" s="71"/>
      <c r="S980" s="71"/>
      <c r="T980" s="71"/>
      <c r="U980" s="71"/>
      <c r="V980" s="71"/>
      <c r="W980" s="71"/>
      <c r="X980" s="71"/>
      <c r="Y980" s="71"/>
      <c r="Z980" s="71"/>
      <c r="AA980" s="71"/>
      <c r="AB980" s="71"/>
      <c r="AC980" s="71"/>
      <c r="AD980" s="71"/>
    </row>
    <row r="981">
      <c r="A981" s="71"/>
      <c r="B981" s="71"/>
      <c r="C981" s="71"/>
      <c r="D981" s="71"/>
      <c r="E981" s="71"/>
      <c r="F981" s="71"/>
      <c r="G981" s="71"/>
      <c r="H981" s="71"/>
      <c r="I981" s="71"/>
      <c r="J981" s="71"/>
      <c r="K981" s="71"/>
      <c r="L981" s="71"/>
      <c r="M981" s="71"/>
      <c r="N981" s="71"/>
      <c r="O981" s="71"/>
      <c r="P981" s="71"/>
      <c r="Q981" s="71"/>
      <c r="R981" s="71"/>
      <c r="S981" s="71"/>
      <c r="T981" s="71"/>
      <c r="U981" s="71"/>
      <c r="V981" s="71"/>
      <c r="W981" s="71"/>
      <c r="X981" s="71"/>
      <c r="Y981" s="71"/>
      <c r="Z981" s="71"/>
      <c r="AA981" s="71"/>
      <c r="AB981" s="71"/>
      <c r="AC981" s="71"/>
      <c r="AD981" s="71"/>
    </row>
    <row r="982">
      <c r="A982" s="71"/>
      <c r="B982" s="71"/>
      <c r="C982" s="71"/>
      <c r="D982" s="71"/>
      <c r="E982" s="71"/>
      <c r="F982" s="71"/>
      <c r="G982" s="71"/>
      <c r="H982" s="71"/>
      <c r="I982" s="71"/>
      <c r="J982" s="71"/>
      <c r="K982" s="71"/>
      <c r="L982" s="71"/>
      <c r="M982" s="71"/>
      <c r="N982" s="71"/>
      <c r="O982" s="71"/>
      <c r="P982" s="71"/>
      <c r="Q982" s="71"/>
      <c r="R982" s="71"/>
      <c r="S982" s="71"/>
      <c r="T982" s="71"/>
      <c r="U982" s="71"/>
      <c r="V982" s="71"/>
      <c r="W982" s="71"/>
      <c r="X982" s="71"/>
      <c r="Y982" s="71"/>
      <c r="Z982" s="71"/>
      <c r="AA982" s="71"/>
      <c r="AB982" s="71"/>
      <c r="AC982" s="71"/>
      <c r="AD982" s="71"/>
    </row>
    <row r="983">
      <c r="A983" s="71"/>
      <c r="B983" s="71"/>
      <c r="C983" s="71"/>
      <c r="D983" s="71"/>
      <c r="E983" s="71"/>
      <c r="F983" s="71"/>
      <c r="G983" s="71"/>
      <c r="H983" s="71"/>
      <c r="I983" s="71"/>
      <c r="J983" s="71"/>
      <c r="K983" s="71"/>
      <c r="L983" s="71"/>
      <c r="M983" s="71"/>
      <c r="N983" s="71"/>
      <c r="O983" s="71"/>
      <c r="P983" s="71"/>
      <c r="Q983" s="71"/>
      <c r="R983" s="71"/>
      <c r="S983" s="71"/>
      <c r="T983" s="71"/>
      <c r="U983" s="71"/>
      <c r="V983" s="71"/>
      <c r="W983" s="71"/>
      <c r="X983" s="71"/>
      <c r="Y983" s="71"/>
      <c r="Z983" s="71"/>
      <c r="AA983" s="71"/>
      <c r="AB983" s="71"/>
      <c r="AC983" s="71"/>
      <c r="AD983" s="71"/>
    </row>
    <row r="984">
      <c r="A984" s="71"/>
      <c r="B984" s="71"/>
      <c r="C984" s="71"/>
      <c r="D984" s="71"/>
      <c r="E984" s="71"/>
      <c r="F984" s="71"/>
      <c r="G984" s="71"/>
      <c r="H984" s="71"/>
      <c r="I984" s="71"/>
      <c r="J984" s="71"/>
      <c r="K984" s="71"/>
      <c r="L984" s="71"/>
      <c r="M984" s="71"/>
      <c r="N984" s="71"/>
      <c r="O984" s="71"/>
      <c r="P984" s="71"/>
      <c r="Q984" s="71"/>
      <c r="R984" s="71"/>
      <c r="S984" s="71"/>
      <c r="T984" s="71"/>
      <c r="U984" s="71"/>
      <c r="V984" s="71"/>
      <c r="W984" s="71"/>
      <c r="X984" s="71"/>
      <c r="Y984" s="71"/>
      <c r="Z984" s="71"/>
      <c r="AA984" s="71"/>
      <c r="AB984" s="71"/>
      <c r="AC984" s="71"/>
      <c r="AD984" s="71"/>
    </row>
    <row r="985">
      <c r="A985" s="71"/>
      <c r="B985" s="71"/>
      <c r="C985" s="71"/>
      <c r="D985" s="71"/>
      <c r="E985" s="71"/>
      <c r="F985" s="71"/>
      <c r="G985" s="71"/>
      <c r="H985" s="71"/>
      <c r="I985" s="71"/>
      <c r="J985" s="71"/>
      <c r="K985" s="71"/>
      <c r="L985" s="71"/>
      <c r="M985" s="71"/>
      <c r="N985" s="71"/>
      <c r="O985" s="71"/>
      <c r="P985" s="71"/>
      <c r="Q985" s="71"/>
      <c r="R985" s="71"/>
      <c r="S985" s="71"/>
      <c r="T985" s="71"/>
      <c r="U985" s="71"/>
      <c r="V985" s="71"/>
      <c r="W985" s="71"/>
      <c r="X985" s="71"/>
      <c r="Y985" s="71"/>
      <c r="Z985" s="71"/>
      <c r="AA985" s="71"/>
      <c r="AB985" s="71"/>
      <c r="AC985" s="71"/>
      <c r="AD985" s="71"/>
    </row>
    <row r="986">
      <c r="A986" s="71"/>
      <c r="B986" s="71"/>
      <c r="C986" s="71"/>
      <c r="D986" s="71"/>
      <c r="E986" s="71"/>
      <c r="F986" s="71"/>
      <c r="G986" s="71"/>
      <c r="H986" s="71"/>
      <c r="I986" s="71"/>
      <c r="J986" s="71"/>
      <c r="K986" s="71"/>
      <c r="L986" s="71"/>
      <c r="M986" s="71"/>
      <c r="N986" s="71"/>
      <c r="O986" s="71"/>
      <c r="P986" s="71"/>
      <c r="Q986" s="71"/>
      <c r="R986" s="71"/>
      <c r="S986" s="71"/>
      <c r="T986" s="71"/>
      <c r="U986" s="71"/>
      <c r="V986" s="71"/>
      <c r="W986" s="71"/>
      <c r="X986" s="71"/>
      <c r="Y986" s="71"/>
      <c r="Z986" s="71"/>
      <c r="AA986" s="71"/>
      <c r="AB986" s="71"/>
      <c r="AC986" s="71"/>
      <c r="AD986" s="71"/>
    </row>
    <row r="987">
      <c r="A987" s="71"/>
      <c r="B987" s="71"/>
      <c r="C987" s="71"/>
      <c r="D987" s="71"/>
      <c r="E987" s="71"/>
      <c r="F987" s="71"/>
      <c r="G987" s="71"/>
      <c r="H987" s="71"/>
      <c r="I987" s="71"/>
      <c r="J987" s="71"/>
      <c r="K987" s="71"/>
      <c r="L987" s="71"/>
      <c r="M987" s="71"/>
      <c r="N987" s="71"/>
      <c r="O987" s="71"/>
      <c r="P987" s="71"/>
      <c r="Q987" s="71"/>
      <c r="R987" s="71"/>
      <c r="S987" s="71"/>
      <c r="T987" s="71"/>
      <c r="U987" s="71"/>
      <c r="V987" s="71"/>
      <c r="W987" s="71"/>
      <c r="X987" s="71"/>
      <c r="Y987" s="71"/>
      <c r="Z987" s="71"/>
      <c r="AA987" s="71"/>
      <c r="AB987" s="71"/>
      <c r="AC987" s="71"/>
      <c r="AD987" s="71"/>
    </row>
    <row r="988">
      <c r="A988" s="71"/>
      <c r="B988" s="71"/>
      <c r="C988" s="71"/>
      <c r="D988" s="71"/>
      <c r="E988" s="71"/>
      <c r="F988" s="71"/>
      <c r="G988" s="71"/>
      <c r="H988" s="71"/>
      <c r="I988" s="71"/>
      <c r="J988" s="71"/>
      <c r="K988" s="71"/>
      <c r="L988" s="71"/>
      <c r="M988" s="71"/>
      <c r="N988" s="71"/>
      <c r="O988" s="71"/>
      <c r="P988" s="71"/>
      <c r="Q988" s="71"/>
      <c r="R988" s="71"/>
      <c r="S988" s="71"/>
      <c r="T988" s="71"/>
      <c r="U988" s="71"/>
      <c r="V988" s="71"/>
      <c r="W988" s="71"/>
      <c r="X988" s="71"/>
      <c r="Y988" s="71"/>
      <c r="Z988" s="71"/>
      <c r="AA988" s="71"/>
      <c r="AB988" s="71"/>
      <c r="AC988" s="71"/>
      <c r="AD988" s="71"/>
    </row>
    <row r="989">
      <c r="A989" s="71"/>
      <c r="B989" s="71"/>
      <c r="C989" s="71"/>
      <c r="D989" s="71"/>
      <c r="E989" s="71"/>
      <c r="F989" s="71"/>
      <c r="G989" s="71"/>
      <c r="H989" s="71"/>
      <c r="I989" s="71"/>
      <c r="J989" s="71"/>
      <c r="K989" s="71"/>
      <c r="L989" s="71"/>
      <c r="M989" s="71"/>
      <c r="N989" s="71"/>
      <c r="O989" s="71"/>
      <c r="P989" s="71"/>
      <c r="Q989" s="71"/>
      <c r="R989" s="71"/>
      <c r="S989" s="71"/>
      <c r="T989" s="71"/>
      <c r="U989" s="71"/>
      <c r="V989" s="71"/>
      <c r="W989" s="71"/>
      <c r="X989" s="71"/>
      <c r="Y989" s="71"/>
      <c r="Z989" s="71"/>
      <c r="AA989" s="71"/>
      <c r="AB989" s="71"/>
      <c r="AC989" s="71"/>
      <c r="AD989" s="71"/>
    </row>
    <row r="990">
      <c r="A990" s="71"/>
      <c r="B990" s="71"/>
      <c r="C990" s="71"/>
      <c r="D990" s="71"/>
      <c r="E990" s="71"/>
      <c r="F990" s="71"/>
      <c r="G990" s="71"/>
      <c r="H990" s="71"/>
      <c r="I990" s="71"/>
      <c r="J990" s="71"/>
      <c r="K990" s="71"/>
      <c r="L990" s="71"/>
      <c r="M990" s="71"/>
      <c r="N990" s="71"/>
      <c r="O990" s="71"/>
      <c r="P990" s="71"/>
      <c r="Q990" s="71"/>
      <c r="R990" s="71"/>
      <c r="S990" s="71"/>
      <c r="T990" s="71"/>
      <c r="U990" s="71"/>
      <c r="V990" s="71"/>
      <c r="W990" s="71"/>
      <c r="X990" s="71"/>
      <c r="Y990" s="71"/>
      <c r="Z990" s="71"/>
      <c r="AA990" s="71"/>
      <c r="AB990" s="71"/>
      <c r="AC990" s="71"/>
      <c r="AD990" s="71"/>
    </row>
    <row r="991">
      <c r="A991" s="71"/>
      <c r="B991" s="71"/>
      <c r="C991" s="71"/>
      <c r="D991" s="71"/>
      <c r="E991" s="71"/>
      <c r="F991" s="71"/>
      <c r="G991" s="71"/>
      <c r="H991" s="71"/>
      <c r="I991" s="71"/>
      <c r="J991" s="71"/>
      <c r="K991" s="71"/>
      <c r="L991" s="71"/>
      <c r="M991" s="71"/>
      <c r="N991" s="71"/>
      <c r="O991" s="71"/>
      <c r="P991" s="71"/>
      <c r="Q991" s="71"/>
      <c r="R991" s="71"/>
      <c r="S991" s="71"/>
      <c r="T991" s="71"/>
      <c r="U991" s="71"/>
      <c r="V991" s="71"/>
      <c r="W991" s="71"/>
      <c r="X991" s="71"/>
      <c r="Y991" s="71"/>
      <c r="Z991" s="71"/>
      <c r="AA991" s="71"/>
      <c r="AB991" s="71"/>
      <c r="AC991" s="71"/>
      <c r="AD991" s="71"/>
    </row>
    <row r="992">
      <c r="A992" s="71"/>
      <c r="B992" s="71"/>
      <c r="C992" s="71"/>
      <c r="D992" s="71"/>
      <c r="E992" s="71"/>
      <c r="F992" s="71"/>
      <c r="G992" s="71"/>
      <c r="H992" s="71"/>
      <c r="I992" s="71"/>
      <c r="J992" s="71"/>
      <c r="K992" s="71"/>
      <c r="L992" s="71"/>
      <c r="M992" s="71"/>
      <c r="N992" s="71"/>
      <c r="O992" s="71"/>
      <c r="P992" s="71"/>
      <c r="Q992" s="71"/>
      <c r="R992" s="71"/>
      <c r="S992" s="71"/>
      <c r="T992" s="71"/>
      <c r="U992" s="71"/>
      <c r="V992" s="71"/>
      <c r="W992" s="71"/>
      <c r="X992" s="71"/>
      <c r="Y992" s="71"/>
      <c r="Z992" s="71"/>
      <c r="AA992" s="71"/>
      <c r="AB992" s="71"/>
      <c r="AC992" s="71"/>
      <c r="AD992" s="71"/>
    </row>
    <row r="993">
      <c r="A993" s="71"/>
      <c r="B993" s="71"/>
      <c r="C993" s="71"/>
      <c r="D993" s="71"/>
      <c r="E993" s="71"/>
      <c r="F993" s="71"/>
      <c r="G993" s="71"/>
      <c r="H993" s="71"/>
      <c r="I993" s="71"/>
      <c r="J993" s="71"/>
      <c r="K993" s="71"/>
      <c r="L993" s="71"/>
      <c r="M993" s="71"/>
      <c r="N993" s="71"/>
      <c r="O993" s="71"/>
      <c r="P993" s="71"/>
      <c r="Q993" s="71"/>
      <c r="R993" s="71"/>
      <c r="S993" s="71"/>
      <c r="T993" s="71"/>
      <c r="U993" s="71"/>
      <c r="V993" s="71"/>
      <c r="W993" s="71"/>
      <c r="X993" s="71"/>
      <c r="Y993" s="71"/>
      <c r="Z993" s="71"/>
      <c r="AA993" s="71"/>
      <c r="AB993" s="71"/>
      <c r="AC993" s="71"/>
      <c r="AD993" s="71"/>
    </row>
    <row r="994">
      <c r="A994" s="71"/>
      <c r="B994" s="71"/>
      <c r="C994" s="71"/>
      <c r="D994" s="71"/>
      <c r="E994" s="71"/>
      <c r="F994" s="71"/>
      <c r="G994" s="71"/>
      <c r="H994" s="71"/>
      <c r="I994" s="71"/>
      <c r="J994" s="71"/>
      <c r="K994" s="71"/>
      <c r="L994" s="71"/>
      <c r="M994" s="71"/>
      <c r="N994" s="71"/>
      <c r="O994" s="71"/>
      <c r="P994" s="71"/>
      <c r="Q994" s="71"/>
      <c r="R994" s="71"/>
      <c r="S994" s="71"/>
      <c r="T994" s="71"/>
      <c r="U994" s="71"/>
      <c r="V994" s="71"/>
      <c r="W994" s="71"/>
      <c r="X994" s="71"/>
      <c r="Y994" s="71"/>
      <c r="Z994" s="71"/>
      <c r="AA994" s="71"/>
      <c r="AB994" s="71"/>
      <c r="AC994" s="71"/>
      <c r="AD994" s="71"/>
    </row>
    <row r="995">
      <c r="A995" s="71"/>
      <c r="B995" s="71"/>
      <c r="C995" s="71"/>
      <c r="D995" s="71"/>
      <c r="E995" s="71"/>
      <c r="F995" s="71"/>
      <c r="G995" s="71"/>
      <c r="H995" s="71"/>
      <c r="I995" s="71"/>
      <c r="J995" s="71"/>
      <c r="K995" s="71"/>
      <c r="L995" s="71"/>
      <c r="M995" s="71"/>
      <c r="N995" s="71"/>
      <c r="O995" s="71"/>
      <c r="P995" s="71"/>
      <c r="Q995" s="71"/>
      <c r="R995" s="71"/>
      <c r="S995" s="71"/>
      <c r="T995" s="71"/>
      <c r="U995" s="71"/>
      <c r="V995" s="71"/>
      <c r="W995" s="71"/>
      <c r="X995" s="71"/>
      <c r="Y995" s="71"/>
      <c r="Z995" s="71"/>
      <c r="AA995" s="71"/>
      <c r="AB995" s="71"/>
      <c r="AC995" s="71"/>
      <c r="AD995" s="71"/>
    </row>
    <row r="996">
      <c r="A996" s="71"/>
      <c r="B996" s="71"/>
      <c r="C996" s="71"/>
      <c r="D996" s="71"/>
      <c r="E996" s="71"/>
      <c r="F996" s="71"/>
      <c r="G996" s="71"/>
      <c r="H996" s="71"/>
      <c r="I996" s="71"/>
      <c r="J996" s="71"/>
      <c r="K996" s="71"/>
      <c r="L996" s="71"/>
      <c r="M996" s="71"/>
      <c r="N996" s="71"/>
      <c r="O996" s="71"/>
      <c r="P996" s="71"/>
      <c r="Q996" s="71"/>
      <c r="R996" s="71"/>
      <c r="S996" s="71"/>
      <c r="T996" s="71"/>
      <c r="U996" s="71"/>
      <c r="V996" s="71"/>
      <c r="W996" s="71"/>
      <c r="X996" s="71"/>
      <c r="Y996" s="71"/>
      <c r="Z996" s="71"/>
      <c r="AA996" s="71"/>
      <c r="AB996" s="71"/>
      <c r="AC996" s="71"/>
      <c r="AD996" s="71"/>
    </row>
    <row r="997">
      <c r="A997" s="71"/>
      <c r="B997" s="71"/>
      <c r="C997" s="71"/>
      <c r="D997" s="71"/>
      <c r="E997" s="71"/>
      <c r="F997" s="71"/>
      <c r="G997" s="71"/>
      <c r="H997" s="71"/>
      <c r="I997" s="71"/>
      <c r="J997" s="71"/>
      <c r="K997" s="71"/>
      <c r="L997" s="71"/>
      <c r="M997" s="71"/>
      <c r="N997" s="71"/>
      <c r="O997" s="71"/>
      <c r="P997" s="71"/>
      <c r="Q997" s="71"/>
      <c r="R997" s="71"/>
      <c r="S997" s="71"/>
      <c r="T997" s="71"/>
      <c r="U997" s="71"/>
      <c r="V997" s="71"/>
      <c r="W997" s="71"/>
      <c r="X997" s="71"/>
      <c r="Y997" s="71"/>
      <c r="Z997" s="71"/>
      <c r="AA997" s="71"/>
      <c r="AB997" s="71"/>
      <c r="AC997" s="71"/>
      <c r="AD997" s="71"/>
    </row>
    <row r="998">
      <c r="A998" s="71"/>
      <c r="B998" s="71"/>
      <c r="C998" s="71"/>
      <c r="D998" s="71"/>
      <c r="E998" s="71"/>
      <c r="F998" s="71"/>
      <c r="G998" s="71"/>
      <c r="H998" s="71"/>
      <c r="I998" s="71"/>
      <c r="J998" s="71"/>
      <c r="K998" s="71"/>
      <c r="L998" s="71"/>
      <c r="M998" s="71"/>
      <c r="N998" s="71"/>
      <c r="O998" s="71"/>
      <c r="P998" s="71"/>
      <c r="Q998" s="71"/>
      <c r="R998" s="71"/>
      <c r="S998" s="71"/>
      <c r="T998" s="71"/>
      <c r="U998" s="71"/>
      <c r="V998" s="71"/>
      <c r="W998" s="71"/>
      <c r="X998" s="71"/>
      <c r="Y998" s="71"/>
      <c r="Z998" s="71"/>
      <c r="AA998" s="71"/>
      <c r="AB998" s="71"/>
      <c r="AC998" s="71"/>
      <c r="AD998" s="71"/>
    </row>
    <row r="999">
      <c r="A999" s="71"/>
      <c r="B999" s="71"/>
      <c r="C999" s="71"/>
      <c r="D999" s="71"/>
      <c r="E999" s="71"/>
      <c r="F999" s="71"/>
      <c r="G999" s="71"/>
      <c r="H999" s="71"/>
      <c r="I999" s="71"/>
      <c r="J999" s="71"/>
      <c r="K999" s="71"/>
      <c r="L999" s="71"/>
      <c r="M999" s="71"/>
      <c r="N999" s="71"/>
      <c r="O999" s="71"/>
      <c r="P999" s="71"/>
      <c r="Q999" s="71"/>
      <c r="R999" s="71"/>
      <c r="S999" s="71"/>
      <c r="T999" s="71"/>
      <c r="U999" s="71"/>
      <c r="V999" s="71"/>
      <c r="W999" s="71"/>
      <c r="X999" s="71"/>
      <c r="Y999" s="71"/>
      <c r="Z999" s="71"/>
      <c r="AA999" s="71"/>
      <c r="AB999" s="71"/>
      <c r="AC999" s="71"/>
      <c r="AD999" s="71"/>
    </row>
    <row r="1000">
      <c r="A1000" s="71"/>
      <c r="B1000" s="71"/>
      <c r="C1000" s="71"/>
      <c r="D1000" s="71"/>
      <c r="E1000" s="71"/>
      <c r="F1000" s="71"/>
      <c r="G1000" s="71"/>
      <c r="H1000" s="71"/>
      <c r="I1000" s="71"/>
      <c r="J1000" s="71"/>
      <c r="K1000" s="71"/>
      <c r="L1000" s="71"/>
      <c r="M1000" s="71"/>
      <c r="N1000" s="71"/>
      <c r="O1000" s="71"/>
      <c r="P1000" s="71"/>
      <c r="Q1000" s="71"/>
      <c r="R1000" s="71"/>
      <c r="S1000" s="71"/>
      <c r="T1000" s="71"/>
      <c r="U1000" s="71"/>
      <c r="V1000" s="71"/>
      <c r="W1000" s="71"/>
      <c r="X1000" s="71"/>
      <c r="Y1000" s="71"/>
      <c r="Z1000" s="71"/>
      <c r="AA1000" s="71"/>
      <c r="AB1000" s="71"/>
      <c r="AC1000" s="71"/>
      <c r="AD1000" s="71"/>
    </row>
  </sheetData>
  <autoFilter ref="$A$1:$AD$431"/>
  <mergeCells count="13">
    <mergeCell ref="S1:T1"/>
    <mergeCell ref="U1:V1"/>
    <mergeCell ref="W1:X1"/>
    <mergeCell ref="Y1:Z1"/>
    <mergeCell ref="AA1:AB1"/>
    <mergeCell ref="AC1:AD1"/>
    <mergeCell ref="E1:F1"/>
    <mergeCell ref="G1:H1"/>
    <mergeCell ref="I1:J1"/>
    <mergeCell ref="K1:L1"/>
    <mergeCell ref="M1:N1"/>
    <mergeCell ref="O1:P1"/>
    <mergeCell ref="Q1:R1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75"/>
  <cols>
    <col customWidth="1" min="1" max="1" width="23.14"/>
    <col customWidth="1" min="2" max="2" width="15.71"/>
    <col customWidth="1" min="3" max="3" width="14.43"/>
    <col customWidth="1" min="4" max="4" width="15.29"/>
    <col customWidth="1" min="5" max="5" width="13.0"/>
    <col customWidth="1" min="6" max="6" width="17.29"/>
    <col customWidth="1" min="7" max="7" width="11.57"/>
    <col customWidth="1" min="8" max="8" width="11.43"/>
    <col customWidth="1" min="9" max="9" width="16.14"/>
    <col customWidth="1" min="10" max="10" width="11.14"/>
    <col customWidth="1" min="11" max="11" width="13.57"/>
    <col customWidth="1" min="12" max="12" width="17.0"/>
    <col customWidth="1" min="13" max="13" width="15.43"/>
    <col customWidth="1" min="14" max="14" width="14.43"/>
    <col customWidth="1" min="15" max="16" width="16.43"/>
  </cols>
  <sheetData>
    <row r="1">
      <c r="P1" s="92"/>
    </row>
    <row r="2">
      <c r="P2" s="92"/>
    </row>
    <row r="3">
      <c r="A3" s="92"/>
      <c r="B3" s="92"/>
      <c r="C3" s="92"/>
      <c r="D3" s="92"/>
      <c r="E3" s="92"/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</row>
    <row r="4">
      <c r="A4" s="92"/>
      <c r="B4" s="92"/>
      <c r="C4" s="92"/>
      <c r="D4" s="92"/>
      <c r="E4" s="92"/>
      <c r="F4" s="92"/>
      <c r="G4" s="92"/>
      <c r="H4" s="92"/>
      <c r="I4" s="92"/>
      <c r="J4" s="92"/>
      <c r="K4" s="92"/>
      <c r="L4" s="92"/>
      <c r="M4" s="92"/>
      <c r="N4" s="92"/>
      <c r="O4" s="92"/>
      <c r="P4" s="92"/>
    </row>
    <row r="5">
      <c r="A5" s="92"/>
      <c r="B5" s="92"/>
      <c r="C5" s="92"/>
      <c r="D5" s="92"/>
      <c r="E5" s="92"/>
      <c r="F5" s="92"/>
      <c r="G5" s="92"/>
      <c r="H5" s="92"/>
      <c r="I5" s="92"/>
      <c r="J5" s="92"/>
      <c r="K5" s="92"/>
      <c r="L5" s="92"/>
      <c r="M5" s="92"/>
      <c r="N5" s="92"/>
      <c r="O5" s="92"/>
      <c r="P5" s="92"/>
    </row>
    <row r="6">
      <c r="A6" s="92"/>
      <c r="B6" s="92"/>
      <c r="C6" s="92"/>
      <c r="D6" s="92"/>
      <c r="E6" s="92"/>
      <c r="F6" s="92"/>
      <c r="G6" s="92"/>
      <c r="H6" s="92"/>
      <c r="I6" s="92"/>
      <c r="J6" s="92"/>
      <c r="K6" s="92"/>
      <c r="L6" s="92"/>
      <c r="M6" s="92"/>
      <c r="N6" s="92"/>
      <c r="O6" s="92"/>
      <c r="P6" s="92"/>
    </row>
    <row r="7">
      <c r="A7" s="92"/>
      <c r="B7" s="92"/>
      <c r="C7" s="92"/>
      <c r="D7" s="92"/>
      <c r="E7" s="92"/>
      <c r="F7" s="92"/>
      <c r="G7" s="92"/>
      <c r="H7" s="92"/>
      <c r="I7" s="92"/>
      <c r="J7" s="92"/>
      <c r="K7" s="92"/>
      <c r="L7" s="92"/>
      <c r="M7" s="92"/>
      <c r="N7" s="92"/>
      <c r="O7" s="92"/>
      <c r="P7" s="92"/>
    </row>
    <row r="8">
      <c r="A8" s="92"/>
      <c r="B8" s="92"/>
      <c r="C8" s="92"/>
      <c r="D8" s="92"/>
      <c r="E8" s="92"/>
      <c r="F8" s="92"/>
      <c r="G8" s="92"/>
      <c r="H8" s="92"/>
      <c r="I8" s="92"/>
      <c r="J8" s="92"/>
      <c r="K8" s="92"/>
      <c r="L8" s="92"/>
      <c r="M8" s="92"/>
      <c r="N8" s="92"/>
      <c r="O8" s="92"/>
      <c r="P8" s="92"/>
    </row>
    <row r="9">
      <c r="A9" s="92"/>
      <c r="B9" s="92"/>
      <c r="C9" s="92"/>
      <c r="D9" s="92"/>
      <c r="E9" s="92"/>
      <c r="F9" s="92"/>
      <c r="G9" s="92"/>
      <c r="H9" s="92"/>
      <c r="I9" s="92"/>
      <c r="J9" s="92"/>
      <c r="K9" s="92"/>
      <c r="L9" s="92"/>
      <c r="M9" s="92"/>
      <c r="N9" s="92"/>
      <c r="O9" s="92"/>
      <c r="P9" s="92"/>
    </row>
    <row r="10">
      <c r="A10" s="92"/>
      <c r="B10" s="92"/>
      <c r="C10" s="92"/>
      <c r="D10" s="92"/>
      <c r="E10" s="92"/>
      <c r="F10" s="92"/>
      <c r="G10" s="92"/>
      <c r="H10" s="92"/>
      <c r="I10" s="92"/>
      <c r="J10" s="92"/>
      <c r="K10" s="92"/>
      <c r="L10" s="92"/>
      <c r="M10" s="92"/>
      <c r="N10" s="92"/>
      <c r="O10" s="92"/>
      <c r="P10" s="92"/>
    </row>
    <row r="11">
      <c r="A11" s="92"/>
      <c r="B11" s="92"/>
      <c r="C11" s="92"/>
      <c r="D11" s="92"/>
      <c r="E11" s="92"/>
      <c r="F11" s="92"/>
      <c r="G11" s="92"/>
      <c r="H11" s="92"/>
      <c r="I11" s="92"/>
      <c r="J11" s="92"/>
      <c r="K11" s="92"/>
      <c r="L11" s="92"/>
      <c r="M11" s="92"/>
      <c r="N11" s="92"/>
      <c r="O11" s="92"/>
      <c r="P11" s="92"/>
    </row>
    <row r="12">
      <c r="A12" s="92"/>
      <c r="B12" s="92"/>
      <c r="C12" s="92"/>
      <c r="D12" s="92"/>
      <c r="E12" s="92"/>
      <c r="F12" s="92"/>
      <c r="G12" s="92"/>
      <c r="H12" s="92"/>
      <c r="I12" s="92"/>
      <c r="J12" s="92"/>
      <c r="K12" s="92"/>
      <c r="L12" s="92"/>
      <c r="M12" s="92"/>
      <c r="N12" s="92"/>
      <c r="O12" s="92"/>
      <c r="P12" s="92"/>
    </row>
    <row r="13">
      <c r="A13" s="92"/>
      <c r="B13" s="92"/>
      <c r="C13" s="92"/>
      <c r="D13" s="92"/>
      <c r="E13" s="92"/>
      <c r="F13" s="92"/>
      <c r="G13" s="92"/>
      <c r="H13" s="92"/>
      <c r="I13" s="92"/>
      <c r="J13" s="92"/>
      <c r="K13" s="92"/>
      <c r="L13" s="92"/>
      <c r="M13" s="92"/>
      <c r="N13" s="92"/>
      <c r="O13" s="92"/>
      <c r="P13" s="92"/>
    </row>
    <row r="14">
      <c r="A14" s="92"/>
      <c r="B14" s="92"/>
      <c r="C14" s="92"/>
      <c r="D14" s="92"/>
      <c r="E14" s="92"/>
      <c r="F14" s="92"/>
      <c r="G14" s="92"/>
      <c r="H14" s="92"/>
      <c r="I14" s="92"/>
      <c r="J14" s="92"/>
      <c r="K14" s="92"/>
      <c r="L14" s="92"/>
      <c r="M14" s="92"/>
      <c r="N14" s="92"/>
      <c r="O14" s="92"/>
      <c r="P14" s="92"/>
    </row>
    <row r="15">
      <c r="A15" s="92"/>
      <c r="B15" s="92"/>
      <c r="C15" s="92"/>
      <c r="D15" s="92"/>
      <c r="E15" s="92"/>
      <c r="F15" s="92"/>
      <c r="G15" s="92"/>
      <c r="H15" s="92"/>
      <c r="I15" s="92"/>
      <c r="J15" s="92"/>
      <c r="K15" s="92"/>
      <c r="L15" s="92"/>
      <c r="M15" s="92"/>
      <c r="N15" s="92"/>
      <c r="O15" s="92"/>
      <c r="P15" s="92"/>
    </row>
    <row r="16">
      <c r="A16" s="331" t="s">
        <v>3574</v>
      </c>
      <c r="B16" s="332"/>
      <c r="C16" s="333">
        <v>300000.0</v>
      </c>
      <c r="D16" s="333">
        <v>300000.0</v>
      </c>
      <c r="E16" s="333">
        <v>300000.0</v>
      </c>
      <c r="F16" s="334"/>
      <c r="G16" s="333">
        <v>300000.0</v>
      </c>
      <c r="H16" s="333">
        <v>300000.0</v>
      </c>
      <c r="I16" s="334"/>
      <c r="J16" s="333">
        <v>300000.0</v>
      </c>
      <c r="K16" s="333">
        <v>300000.0</v>
      </c>
      <c r="L16" s="333">
        <v>300000.0</v>
      </c>
      <c r="M16" s="334"/>
      <c r="N16" s="333">
        <v>300000.0</v>
      </c>
      <c r="O16" s="333">
        <v>300000.0</v>
      </c>
      <c r="P16" s="332"/>
    </row>
    <row r="17">
      <c r="A17" s="331" t="s">
        <v>3577</v>
      </c>
      <c r="B17" s="332" t="str">
        <f t="shared" ref="B17:D17" si="1">B15</f>
        <v/>
      </c>
      <c r="C17" s="332" t="str">
        <f t="shared" si="1"/>
        <v/>
      </c>
      <c r="D17" s="332" t="str">
        <f t="shared" si="1"/>
        <v/>
      </c>
      <c r="E17" s="332">
        <f>E15+F15</f>
        <v>0</v>
      </c>
      <c r="F17" s="334"/>
      <c r="G17" s="332" t="str">
        <f>G15</f>
        <v/>
      </c>
      <c r="H17" s="332">
        <f>H15+I15</f>
        <v>0</v>
      </c>
      <c r="I17" s="334"/>
      <c r="J17" s="332" t="str">
        <f t="shared" ref="J17:K17" si="2">J15</f>
        <v/>
      </c>
      <c r="K17" s="332" t="str">
        <f t="shared" si="2"/>
        <v/>
      </c>
      <c r="L17" s="332">
        <f>L15+M15</f>
        <v>0</v>
      </c>
      <c r="M17" s="334"/>
      <c r="N17" s="332" t="str">
        <f>N15</f>
        <v/>
      </c>
      <c r="O17" s="332">
        <f>O15+P15</f>
        <v>0</v>
      </c>
      <c r="P17" s="332"/>
    </row>
    <row r="18">
      <c r="A18" s="331" t="s">
        <v>3584</v>
      </c>
      <c r="B18" s="332"/>
      <c r="C18" s="335">
        <f t="shared" ref="C18:O18" si="3">C16-C17</f>
        <v>300000</v>
      </c>
      <c r="D18" s="335">
        <f t="shared" si="3"/>
        <v>300000</v>
      </c>
      <c r="E18" s="335">
        <f t="shared" si="3"/>
        <v>300000</v>
      </c>
      <c r="F18" s="334">
        <f t="shared" si="3"/>
        <v>0</v>
      </c>
      <c r="G18" s="335">
        <f t="shared" si="3"/>
        <v>300000</v>
      </c>
      <c r="H18" s="335">
        <f t="shared" si="3"/>
        <v>300000</v>
      </c>
      <c r="I18" s="334">
        <f t="shared" si="3"/>
        <v>0</v>
      </c>
      <c r="J18" s="335">
        <f t="shared" si="3"/>
        <v>300000</v>
      </c>
      <c r="K18" s="335">
        <f t="shared" si="3"/>
        <v>300000</v>
      </c>
      <c r="L18" s="335">
        <f t="shared" si="3"/>
        <v>300000</v>
      </c>
      <c r="M18" s="334">
        <f t="shared" si="3"/>
        <v>0</v>
      </c>
      <c r="N18" s="335">
        <f t="shared" si="3"/>
        <v>300000</v>
      </c>
      <c r="O18" s="335">
        <f t="shared" si="3"/>
        <v>300000</v>
      </c>
      <c r="P18" s="332"/>
    </row>
    <row r="19">
      <c r="A19" s="331" t="s">
        <v>3587</v>
      </c>
      <c r="B19" s="332"/>
      <c r="C19" s="335">
        <f>C18</f>
        <v>300000</v>
      </c>
      <c r="D19" s="335">
        <f t="shared" ref="D19:O19" si="4">C19+D18</f>
        <v>600000</v>
      </c>
      <c r="E19" s="335">
        <f t="shared" si="4"/>
        <v>900000</v>
      </c>
      <c r="F19" s="336">
        <f t="shared" si="4"/>
        <v>900000</v>
      </c>
      <c r="G19" s="335">
        <f t="shared" si="4"/>
        <v>1200000</v>
      </c>
      <c r="H19" s="335">
        <f t="shared" si="4"/>
        <v>1500000</v>
      </c>
      <c r="I19" s="336">
        <f t="shared" si="4"/>
        <v>1500000</v>
      </c>
      <c r="J19" s="335">
        <f t="shared" si="4"/>
        <v>1800000</v>
      </c>
      <c r="K19" s="335">
        <f t="shared" si="4"/>
        <v>2100000</v>
      </c>
      <c r="L19" s="335">
        <f t="shared" si="4"/>
        <v>2400000</v>
      </c>
      <c r="M19" s="336">
        <f t="shared" si="4"/>
        <v>2400000</v>
      </c>
      <c r="N19" s="335">
        <f t="shared" si="4"/>
        <v>2700000</v>
      </c>
      <c r="O19" s="335">
        <f t="shared" si="4"/>
        <v>3000000</v>
      </c>
      <c r="P19" s="332"/>
    </row>
    <row r="20" ht="13.5" customHeight="1">
      <c r="A20" s="337">
        <v>2017.0</v>
      </c>
      <c r="B20" s="338">
        <f>SUM(C20:O20)</f>
        <v>1533293.43</v>
      </c>
      <c r="C20" s="339">
        <v>84605.0</v>
      </c>
      <c r="D20" s="339">
        <v>131077.13</v>
      </c>
      <c r="E20" s="339">
        <v>146239.13</v>
      </c>
      <c r="F20" s="334"/>
      <c r="G20" s="339">
        <v>119409.3</v>
      </c>
      <c r="H20" s="339">
        <v>258363.77</v>
      </c>
      <c r="I20" s="334"/>
      <c r="J20" s="339">
        <v>120973.5</v>
      </c>
      <c r="K20" s="339">
        <v>113742.5</v>
      </c>
      <c r="L20" s="339">
        <v>68999.7</v>
      </c>
      <c r="M20" s="334"/>
      <c r="N20" s="339">
        <v>372732.2</v>
      </c>
      <c r="O20" s="339">
        <v>117151.2</v>
      </c>
      <c r="P20" s="332"/>
    </row>
    <row r="21" ht="16.5" customHeight="1">
      <c r="A21" s="340" t="s">
        <v>3593</v>
      </c>
      <c r="B21" s="341">
        <f t="shared" ref="B21:E21" si="5">B17-B20</f>
        <v>-1533293.43</v>
      </c>
      <c r="C21" s="342">
        <f t="shared" si="5"/>
        <v>-84605</v>
      </c>
      <c r="D21" s="343">
        <f t="shared" si="5"/>
        <v>-131077.13</v>
      </c>
      <c r="E21" s="342">
        <f t="shared" si="5"/>
        <v>-146239.13</v>
      </c>
      <c r="F21" s="344"/>
      <c r="G21" s="341">
        <f t="shared" ref="G21:H21" si="6">G17-G20</f>
        <v>-119409.3</v>
      </c>
      <c r="H21" s="343">
        <f t="shared" si="6"/>
        <v>-258363.77</v>
      </c>
      <c r="I21" s="344"/>
      <c r="J21" s="345"/>
      <c r="K21" s="345"/>
      <c r="L21" s="345"/>
      <c r="M21" s="344"/>
      <c r="N21" s="345"/>
      <c r="O21" s="345"/>
      <c r="P21" s="345"/>
    </row>
  </sheetData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6.0" ySplit="1.0" topLeftCell="G2" activePane="bottomRight" state="frozen"/>
      <selection activeCell="G1" sqref="G1" pane="topRight"/>
      <selection activeCell="A2" sqref="A2" pane="bottomLeft"/>
      <selection activeCell="G2" sqref="G2" pane="bottomRight"/>
    </sheetView>
  </sheetViews>
  <sheetFormatPr customHeight="1" defaultColWidth="14.43" defaultRowHeight="15.75"/>
  <cols>
    <col customWidth="1" min="1" max="1" width="16.86"/>
    <col customWidth="1" min="2" max="2" width="28.43"/>
    <col customWidth="1" min="3" max="3" width="18.57"/>
    <col customWidth="1" min="4" max="4" width="7.29"/>
    <col customWidth="1" min="6" max="6" width="19.57"/>
    <col customWidth="1" min="8" max="8" width="37.71"/>
    <col customWidth="1" min="9" max="9" width="18.29"/>
    <col customWidth="1" min="10" max="10" width="40.57"/>
    <col customWidth="1" min="11" max="11" width="23.86"/>
    <col customWidth="1" min="12" max="12" width="21.0"/>
    <col customWidth="1" min="13" max="13" width="24.86"/>
    <col customWidth="1" min="15" max="15" width="36.57"/>
    <col customWidth="1" min="17" max="17" width="21.57"/>
    <col customWidth="1" min="35" max="35" width="17.71"/>
    <col customWidth="1" min="36" max="36" width="16.86"/>
  </cols>
  <sheetData>
    <row r="1">
      <c r="A1" s="12" t="s">
        <v>276</v>
      </c>
      <c r="B1" s="44" t="s">
        <v>278</v>
      </c>
      <c r="C1" s="44" t="s">
        <v>280</v>
      </c>
      <c r="D1" s="45" t="s">
        <v>282</v>
      </c>
      <c r="E1" s="44" t="s">
        <v>283</v>
      </c>
      <c r="F1" s="45" t="s">
        <v>284</v>
      </c>
      <c r="G1" s="46" t="s">
        <v>285</v>
      </c>
      <c r="H1" s="44" t="s">
        <v>287</v>
      </c>
      <c r="I1" s="44" t="s">
        <v>289</v>
      </c>
      <c r="J1" s="44" t="s">
        <v>290</v>
      </c>
      <c r="K1" s="44" t="s">
        <v>291</v>
      </c>
      <c r="L1" s="44" t="s">
        <v>4</v>
      </c>
      <c r="M1" s="44" t="s">
        <v>9</v>
      </c>
      <c r="N1" s="44" t="s">
        <v>292</v>
      </c>
      <c r="O1" t="s">
        <v>293</v>
      </c>
      <c r="P1" s="44" t="s">
        <v>294</v>
      </c>
      <c r="Q1" s="45" t="s">
        <v>295</v>
      </c>
      <c r="R1" s="45" t="s">
        <v>296</v>
      </c>
      <c r="S1" s="45" t="s">
        <v>297</v>
      </c>
      <c r="T1" s="45" t="s">
        <v>298</v>
      </c>
      <c r="U1" s="45" t="s">
        <v>299</v>
      </c>
      <c r="V1" s="45" t="s">
        <v>300</v>
      </c>
      <c r="W1" s="45" t="s">
        <v>301</v>
      </c>
      <c r="X1" s="45" t="s">
        <v>302</v>
      </c>
      <c r="Y1" s="45" t="s">
        <v>303</v>
      </c>
      <c r="Z1" s="45" t="s">
        <v>304</v>
      </c>
      <c r="AA1" s="45" t="s">
        <v>305</v>
      </c>
      <c r="AB1" s="45" t="s">
        <v>306</v>
      </c>
      <c r="AC1" s="45" t="s">
        <v>307</v>
      </c>
      <c r="AD1" s="45" t="s">
        <v>308</v>
      </c>
      <c r="AE1" s="45" t="s">
        <v>309</v>
      </c>
      <c r="AF1" s="45" t="s">
        <v>311</v>
      </c>
      <c r="AG1" s="44" t="s">
        <v>312</v>
      </c>
      <c r="AH1" s="44" t="s">
        <v>313</v>
      </c>
      <c r="AI1" s="45" t="s">
        <v>314</v>
      </c>
      <c r="AJ1" s="45" t="s">
        <v>315</v>
      </c>
      <c r="AK1" s="44" t="s">
        <v>317</v>
      </c>
      <c r="AL1" s="44" t="s">
        <v>318</v>
      </c>
      <c r="AM1" s="44"/>
    </row>
    <row r="2">
      <c r="A2" s="47" t="s">
        <v>319</v>
      </c>
      <c r="B2" s="48"/>
      <c r="C2" s="49"/>
      <c r="D2" s="48"/>
      <c r="E2" s="50"/>
      <c r="F2" s="51">
        <f t="shared" ref="F2:F135" si="1">D2*E2</f>
        <v>0</v>
      </c>
      <c r="G2" s="48"/>
      <c r="H2" s="52"/>
      <c r="I2" s="52"/>
      <c r="J2" s="48" t="s">
        <v>11</v>
      </c>
      <c r="K2" s="48"/>
      <c r="L2" s="48"/>
      <c r="M2" s="52"/>
      <c r="N2" s="48"/>
      <c r="O2" s="52"/>
      <c r="P2" s="48"/>
      <c r="Q2" s="52"/>
      <c r="R2" s="53"/>
      <c r="S2" s="54">
        <f t="shared" ref="S2:S122" si="2">sum(T2:AG2)</f>
        <v>0</v>
      </c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5"/>
      <c r="AH2" s="48"/>
      <c r="AI2" s="48"/>
      <c r="AJ2" s="50"/>
      <c r="AK2" s="54">
        <f t="shared" ref="AK2:AK207" si="3">S2-AJ2</f>
        <v>0</v>
      </c>
      <c r="AL2" s="48"/>
      <c r="AM2" s="56"/>
    </row>
    <row r="3">
      <c r="A3" s="57" t="s">
        <v>349</v>
      </c>
      <c r="B3" s="58"/>
      <c r="C3" s="59"/>
      <c r="D3" s="58"/>
      <c r="E3" s="60"/>
      <c r="F3" s="61">
        <f t="shared" si="1"/>
        <v>0</v>
      </c>
      <c r="G3" s="58"/>
      <c r="H3" s="62"/>
      <c r="I3" s="62"/>
      <c r="J3" s="58" t="s">
        <v>11</v>
      </c>
      <c r="K3" s="58"/>
      <c r="L3" s="58"/>
      <c r="M3" s="62"/>
      <c r="N3" s="58"/>
      <c r="O3" s="62"/>
      <c r="P3" s="58"/>
      <c r="Q3" s="62"/>
      <c r="R3" s="63"/>
      <c r="S3" s="64">
        <f t="shared" si="2"/>
        <v>0</v>
      </c>
      <c r="T3" s="60"/>
      <c r="U3" s="60"/>
      <c r="V3" s="60"/>
      <c r="W3" s="60"/>
      <c r="X3" s="60"/>
      <c r="Y3" s="60"/>
      <c r="Z3" s="60"/>
      <c r="AA3" s="60"/>
      <c r="AB3" s="60"/>
      <c r="AC3" s="60"/>
      <c r="AD3" s="60"/>
      <c r="AE3" s="60"/>
      <c r="AF3" s="60"/>
      <c r="AG3" s="65"/>
      <c r="AH3" s="58"/>
      <c r="AI3" s="59"/>
      <c r="AJ3" s="60"/>
      <c r="AK3" s="64">
        <f t="shared" si="3"/>
        <v>0</v>
      </c>
      <c r="AL3" s="66"/>
      <c r="AM3" s="67"/>
    </row>
    <row r="4">
      <c r="A4" s="47" t="s">
        <v>369</v>
      </c>
      <c r="B4" s="48"/>
      <c r="C4" s="49"/>
      <c r="D4" s="48"/>
      <c r="E4" s="50"/>
      <c r="F4" s="51">
        <f t="shared" si="1"/>
        <v>0</v>
      </c>
      <c r="G4" s="48"/>
      <c r="H4" s="52"/>
      <c r="I4" s="52"/>
      <c r="J4" s="48" t="s">
        <v>11</v>
      </c>
      <c r="K4" s="48"/>
      <c r="L4" s="48"/>
      <c r="M4" s="52"/>
      <c r="N4" s="48"/>
      <c r="O4" s="52"/>
      <c r="P4" s="48"/>
      <c r="Q4" s="52"/>
      <c r="R4" s="53"/>
      <c r="S4" s="54">
        <f t="shared" si="2"/>
        <v>0</v>
      </c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5"/>
      <c r="AH4" s="48"/>
      <c r="AI4" s="48"/>
      <c r="AJ4" s="50"/>
      <c r="AK4" s="54">
        <f t="shared" si="3"/>
        <v>0</v>
      </c>
      <c r="AL4" s="48"/>
      <c r="AM4" s="56"/>
    </row>
    <row r="5">
      <c r="A5" s="57" t="s">
        <v>373</v>
      </c>
      <c r="B5" s="58"/>
      <c r="C5" s="59"/>
      <c r="D5" s="58"/>
      <c r="E5" s="60"/>
      <c r="F5" s="61">
        <f t="shared" si="1"/>
        <v>0</v>
      </c>
      <c r="G5" s="58"/>
      <c r="H5" s="62"/>
      <c r="I5" s="62"/>
      <c r="J5" s="58" t="s">
        <v>11</v>
      </c>
      <c r="K5" s="58"/>
      <c r="L5" s="58"/>
      <c r="M5" s="62"/>
      <c r="N5" s="58"/>
      <c r="O5" s="62"/>
      <c r="P5" s="58"/>
      <c r="Q5" s="62"/>
      <c r="R5" s="63"/>
      <c r="S5" s="64">
        <f t="shared" si="2"/>
        <v>0</v>
      </c>
      <c r="T5" s="60"/>
      <c r="U5" s="60"/>
      <c r="V5" s="60"/>
      <c r="W5" s="60"/>
      <c r="X5" s="60"/>
      <c r="Y5" s="60"/>
      <c r="Z5" s="60"/>
      <c r="AA5" s="60"/>
      <c r="AB5" s="60"/>
      <c r="AC5" s="60"/>
      <c r="AD5" s="60"/>
      <c r="AE5" s="60"/>
      <c r="AF5" s="60"/>
      <c r="AG5" s="65"/>
      <c r="AH5" s="58"/>
      <c r="AI5" s="59"/>
      <c r="AJ5" s="60"/>
      <c r="AK5" s="64">
        <f t="shared" si="3"/>
        <v>0</v>
      </c>
      <c r="AL5" s="66"/>
      <c r="AM5" s="67"/>
    </row>
    <row r="6">
      <c r="A6" s="47" t="s">
        <v>377</v>
      </c>
      <c r="B6" s="48"/>
      <c r="C6" s="49"/>
      <c r="D6" s="48"/>
      <c r="E6" s="50"/>
      <c r="F6" s="51">
        <f t="shared" si="1"/>
        <v>0</v>
      </c>
      <c r="G6" s="48"/>
      <c r="H6" s="52"/>
      <c r="I6" s="52"/>
      <c r="J6" s="48" t="s">
        <v>11</v>
      </c>
      <c r="K6" s="48"/>
      <c r="L6" s="48"/>
      <c r="M6" s="52"/>
      <c r="N6" s="48"/>
      <c r="O6" s="52"/>
      <c r="P6" s="48"/>
      <c r="Q6" s="52"/>
      <c r="R6" s="53"/>
      <c r="S6" s="54">
        <f t="shared" si="2"/>
        <v>0</v>
      </c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5"/>
      <c r="AH6" s="48"/>
      <c r="AI6" s="48"/>
      <c r="AJ6" s="50"/>
      <c r="AK6" s="54">
        <f t="shared" si="3"/>
        <v>0</v>
      </c>
      <c r="AL6" s="48"/>
      <c r="AM6" s="56"/>
    </row>
    <row r="7">
      <c r="A7" s="57" t="s">
        <v>380</v>
      </c>
      <c r="B7" s="59"/>
      <c r="C7" s="59"/>
      <c r="D7" s="58"/>
      <c r="E7" s="60"/>
      <c r="F7" s="61">
        <f t="shared" si="1"/>
        <v>0</v>
      </c>
      <c r="G7" s="58"/>
      <c r="H7" s="62"/>
      <c r="I7" s="62"/>
      <c r="J7" s="58" t="s">
        <v>11</v>
      </c>
      <c r="K7" s="58"/>
      <c r="L7" s="58"/>
      <c r="M7" s="62"/>
      <c r="N7" s="58"/>
      <c r="O7" s="62"/>
      <c r="P7" s="58"/>
      <c r="Q7" s="62"/>
      <c r="R7" s="63"/>
      <c r="S7" s="64">
        <f t="shared" si="2"/>
        <v>0</v>
      </c>
      <c r="T7" s="60"/>
      <c r="U7" s="60"/>
      <c r="V7" s="60"/>
      <c r="W7" s="60"/>
      <c r="X7" s="60"/>
      <c r="Y7" s="60"/>
      <c r="Z7" s="60"/>
      <c r="AA7" s="60"/>
      <c r="AB7" s="60"/>
      <c r="AC7" s="60"/>
      <c r="AD7" s="60"/>
      <c r="AE7" s="60"/>
      <c r="AF7" s="60"/>
      <c r="AG7" s="65"/>
      <c r="AH7" s="58"/>
      <c r="AI7" s="59"/>
      <c r="AJ7" s="60"/>
      <c r="AK7" s="64">
        <f t="shared" si="3"/>
        <v>0</v>
      </c>
      <c r="AL7" s="66"/>
      <c r="AM7" s="67"/>
    </row>
    <row r="8">
      <c r="A8" s="47" t="s">
        <v>384</v>
      </c>
      <c r="B8" s="49"/>
      <c r="C8" s="49"/>
      <c r="D8" s="48"/>
      <c r="E8" s="50"/>
      <c r="F8" s="51">
        <f t="shared" si="1"/>
        <v>0</v>
      </c>
      <c r="G8" s="48"/>
      <c r="H8" s="52"/>
      <c r="I8" s="52"/>
      <c r="J8" s="48" t="s">
        <v>11</v>
      </c>
      <c r="K8" s="48"/>
      <c r="L8" s="48"/>
      <c r="M8" s="52"/>
      <c r="N8" s="48"/>
      <c r="O8" s="52"/>
      <c r="P8" s="48"/>
      <c r="Q8" s="52"/>
      <c r="R8" s="53"/>
      <c r="S8" s="54">
        <f t="shared" si="2"/>
        <v>0</v>
      </c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5"/>
      <c r="AH8" s="48"/>
      <c r="AI8" s="48"/>
      <c r="AJ8" s="50"/>
      <c r="AK8" s="54">
        <f t="shared" si="3"/>
        <v>0</v>
      </c>
      <c r="AL8" s="48"/>
      <c r="AM8" s="56"/>
    </row>
    <row r="9">
      <c r="A9" s="57" t="s">
        <v>388</v>
      </c>
      <c r="B9" s="59"/>
      <c r="C9" s="59"/>
      <c r="D9" s="58"/>
      <c r="E9" s="60"/>
      <c r="F9" s="61">
        <f t="shared" si="1"/>
        <v>0</v>
      </c>
      <c r="G9" s="58"/>
      <c r="H9" s="62"/>
      <c r="I9" s="62"/>
      <c r="J9" s="58" t="s">
        <v>11</v>
      </c>
      <c r="K9" s="58"/>
      <c r="L9" s="58"/>
      <c r="M9" s="62"/>
      <c r="N9" s="58"/>
      <c r="O9" s="62"/>
      <c r="P9" s="58"/>
      <c r="Q9" s="62"/>
      <c r="R9" s="63"/>
      <c r="S9" s="64">
        <f t="shared" si="2"/>
        <v>0</v>
      </c>
      <c r="T9" s="60"/>
      <c r="U9" s="60"/>
      <c r="V9" s="60"/>
      <c r="W9" s="60"/>
      <c r="X9" s="60"/>
      <c r="Y9" s="60"/>
      <c r="Z9" s="60"/>
      <c r="AA9" s="60"/>
      <c r="AB9" s="60"/>
      <c r="AC9" s="60"/>
      <c r="AD9" s="60"/>
      <c r="AE9" s="60"/>
      <c r="AF9" s="60"/>
      <c r="AG9" s="65"/>
      <c r="AH9" s="58"/>
      <c r="AI9" s="59"/>
      <c r="AJ9" s="60"/>
      <c r="AK9" s="64">
        <f t="shared" si="3"/>
        <v>0</v>
      </c>
      <c r="AL9" s="66"/>
      <c r="AM9" s="67"/>
    </row>
    <row r="10">
      <c r="A10" s="47" t="s">
        <v>392</v>
      </c>
      <c r="B10" s="49"/>
      <c r="C10" s="49"/>
      <c r="D10" s="48"/>
      <c r="E10" s="50"/>
      <c r="F10" s="51">
        <f t="shared" si="1"/>
        <v>0</v>
      </c>
      <c r="G10" s="48"/>
      <c r="H10" s="52"/>
      <c r="I10" s="52"/>
      <c r="J10" s="48" t="s">
        <v>11</v>
      </c>
      <c r="K10" s="48"/>
      <c r="L10" s="48"/>
      <c r="M10" s="52"/>
      <c r="N10" s="48"/>
      <c r="O10" s="52"/>
      <c r="P10" s="48"/>
      <c r="Q10" s="52"/>
      <c r="R10" s="53"/>
      <c r="S10" s="54">
        <f t="shared" si="2"/>
        <v>0</v>
      </c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5"/>
      <c r="AH10" s="48"/>
      <c r="AI10" s="48"/>
      <c r="AJ10" s="50"/>
      <c r="AK10" s="54">
        <f t="shared" si="3"/>
        <v>0</v>
      </c>
      <c r="AL10" s="48"/>
      <c r="AM10" s="56"/>
    </row>
    <row r="11">
      <c r="A11" s="57" t="s">
        <v>395</v>
      </c>
      <c r="B11" s="59"/>
      <c r="C11" s="59"/>
      <c r="D11" s="58"/>
      <c r="E11" s="60"/>
      <c r="F11" s="61">
        <f t="shared" si="1"/>
        <v>0</v>
      </c>
      <c r="G11" s="58"/>
      <c r="H11" s="62"/>
      <c r="I11" s="62"/>
      <c r="J11" s="58" t="s">
        <v>11</v>
      </c>
      <c r="K11" s="58"/>
      <c r="L11" s="58"/>
      <c r="M11" s="62"/>
      <c r="N11" s="58"/>
      <c r="O11" s="62"/>
      <c r="P11" s="58"/>
      <c r="Q11" s="62"/>
      <c r="R11" s="63"/>
      <c r="S11" s="64">
        <f t="shared" si="2"/>
        <v>0</v>
      </c>
      <c r="T11" s="60"/>
      <c r="U11" s="60"/>
      <c r="V11" s="60"/>
      <c r="W11" s="60"/>
      <c r="X11" s="60"/>
      <c r="Y11" s="60"/>
      <c r="Z11" s="60"/>
      <c r="AA11" s="60"/>
      <c r="AB11" s="60"/>
      <c r="AC11" s="60"/>
      <c r="AD11" s="60"/>
      <c r="AE11" s="60"/>
      <c r="AF11" s="60"/>
      <c r="AG11" s="65"/>
      <c r="AH11" s="58"/>
      <c r="AI11" s="59"/>
      <c r="AJ11" s="60"/>
      <c r="AK11" s="64">
        <f t="shared" si="3"/>
        <v>0</v>
      </c>
      <c r="AL11" s="66"/>
      <c r="AM11" s="67"/>
    </row>
    <row r="12">
      <c r="A12" s="47" t="s">
        <v>399</v>
      </c>
      <c r="B12" s="49"/>
      <c r="C12" s="49"/>
      <c r="D12" s="48"/>
      <c r="E12" s="50"/>
      <c r="F12" s="51">
        <f t="shared" si="1"/>
        <v>0</v>
      </c>
      <c r="G12" s="48"/>
      <c r="H12" s="52"/>
      <c r="I12" s="52"/>
      <c r="J12" s="48" t="s">
        <v>11</v>
      </c>
      <c r="K12" s="48"/>
      <c r="L12" s="48"/>
      <c r="M12" s="52"/>
      <c r="N12" s="48"/>
      <c r="O12" s="52"/>
      <c r="P12" s="48"/>
      <c r="Q12" s="52"/>
      <c r="R12" s="53"/>
      <c r="S12" s="54">
        <f t="shared" si="2"/>
        <v>0</v>
      </c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5"/>
      <c r="AH12" s="48"/>
      <c r="AI12" s="48"/>
      <c r="AJ12" s="50"/>
      <c r="AK12" s="54">
        <f t="shared" si="3"/>
        <v>0</v>
      </c>
      <c r="AL12" s="48"/>
      <c r="AM12" s="56"/>
    </row>
    <row r="13">
      <c r="A13" s="57" t="s">
        <v>403</v>
      </c>
      <c r="B13" s="59"/>
      <c r="C13" s="59"/>
      <c r="D13" s="58"/>
      <c r="E13" s="60"/>
      <c r="F13" s="61">
        <f t="shared" si="1"/>
        <v>0</v>
      </c>
      <c r="G13" s="58"/>
      <c r="H13" s="62"/>
      <c r="I13" s="62"/>
      <c r="J13" s="58" t="s">
        <v>11</v>
      </c>
      <c r="K13" s="58"/>
      <c r="L13" s="58"/>
      <c r="M13" s="62"/>
      <c r="N13" s="58"/>
      <c r="O13" s="62"/>
      <c r="P13" s="58"/>
      <c r="Q13" s="62"/>
      <c r="R13" s="63"/>
      <c r="S13" s="64">
        <f t="shared" si="2"/>
        <v>0</v>
      </c>
      <c r="T13" s="60"/>
      <c r="U13" s="60"/>
      <c r="V13" s="60"/>
      <c r="W13" s="60"/>
      <c r="X13" s="60"/>
      <c r="Y13" s="60"/>
      <c r="Z13" s="60"/>
      <c r="AA13" s="60"/>
      <c r="AB13" s="60"/>
      <c r="AC13" s="60"/>
      <c r="AD13" s="60"/>
      <c r="AE13" s="60"/>
      <c r="AF13" s="60"/>
      <c r="AG13" s="65"/>
      <c r="AH13" s="58"/>
      <c r="AI13" s="59"/>
      <c r="AJ13" s="60"/>
      <c r="AK13" s="64">
        <f t="shared" si="3"/>
        <v>0</v>
      </c>
      <c r="AL13" s="66"/>
      <c r="AM13" s="67"/>
    </row>
    <row r="14">
      <c r="A14" s="47" t="s">
        <v>407</v>
      </c>
      <c r="B14" s="49"/>
      <c r="C14" s="49"/>
      <c r="D14" s="48"/>
      <c r="E14" s="50"/>
      <c r="F14" s="51">
        <f t="shared" si="1"/>
        <v>0</v>
      </c>
      <c r="G14" s="48"/>
      <c r="H14" s="52"/>
      <c r="I14" s="52"/>
      <c r="J14" s="48" t="s">
        <v>11</v>
      </c>
      <c r="K14" s="48"/>
      <c r="L14" s="48"/>
      <c r="M14" s="52"/>
      <c r="N14" s="48"/>
      <c r="O14" s="52"/>
      <c r="P14" s="48"/>
      <c r="Q14" s="52"/>
      <c r="R14" s="53"/>
      <c r="S14" s="54">
        <f t="shared" si="2"/>
        <v>0</v>
      </c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5"/>
      <c r="AH14" s="48"/>
      <c r="AI14" s="48"/>
      <c r="AJ14" s="50"/>
      <c r="AK14" s="54">
        <f t="shared" si="3"/>
        <v>0</v>
      </c>
      <c r="AL14" s="48"/>
      <c r="AM14" s="56"/>
    </row>
    <row r="15">
      <c r="A15" s="57" t="s">
        <v>410</v>
      </c>
      <c r="B15" s="59"/>
      <c r="C15" s="59"/>
      <c r="D15" s="58"/>
      <c r="E15" s="60"/>
      <c r="F15" s="61">
        <f t="shared" si="1"/>
        <v>0</v>
      </c>
      <c r="G15" s="58"/>
      <c r="H15" s="62"/>
      <c r="I15" s="62"/>
      <c r="J15" s="58" t="s">
        <v>11</v>
      </c>
      <c r="K15" s="58"/>
      <c r="L15" s="58"/>
      <c r="M15" s="62"/>
      <c r="N15" s="58"/>
      <c r="O15" s="62"/>
      <c r="P15" s="58"/>
      <c r="Q15" s="62"/>
      <c r="R15" s="63"/>
      <c r="S15" s="64">
        <f t="shared" si="2"/>
        <v>0</v>
      </c>
      <c r="T15" s="60"/>
      <c r="U15" s="60"/>
      <c r="V15" s="60"/>
      <c r="W15" s="60"/>
      <c r="X15" s="60"/>
      <c r="Y15" s="60"/>
      <c r="Z15" s="60"/>
      <c r="AA15" s="60"/>
      <c r="AB15" s="60"/>
      <c r="AC15" s="60"/>
      <c r="AD15" s="60"/>
      <c r="AE15" s="60"/>
      <c r="AF15" s="60"/>
      <c r="AG15" s="65"/>
      <c r="AH15" s="58"/>
      <c r="AI15" s="59"/>
      <c r="AJ15" s="60"/>
      <c r="AK15" s="64">
        <f t="shared" si="3"/>
        <v>0</v>
      </c>
      <c r="AL15" s="66"/>
      <c r="AM15" s="67"/>
    </row>
    <row r="16">
      <c r="A16" s="47" t="s">
        <v>414</v>
      </c>
      <c r="B16" s="49"/>
      <c r="C16" s="49"/>
      <c r="D16" s="48"/>
      <c r="E16" s="50"/>
      <c r="F16" s="51">
        <f t="shared" si="1"/>
        <v>0</v>
      </c>
      <c r="G16" s="48"/>
      <c r="H16" s="52"/>
      <c r="I16" s="52"/>
      <c r="J16" s="48" t="s">
        <v>11</v>
      </c>
      <c r="K16" s="48"/>
      <c r="L16" s="48"/>
      <c r="M16" s="52"/>
      <c r="N16" s="48"/>
      <c r="O16" s="52"/>
      <c r="P16" s="48"/>
      <c r="Q16" s="52"/>
      <c r="R16" s="53"/>
      <c r="S16" s="54">
        <f t="shared" si="2"/>
        <v>0</v>
      </c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5"/>
      <c r="AH16" s="48"/>
      <c r="AI16" s="48"/>
      <c r="AJ16" s="50"/>
      <c r="AK16" s="54">
        <f t="shared" si="3"/>
        <v>0</v>
      </c>
      <c r="AL16" s="48"/>
      <c r="AM16" s="56"/>
    </row>
    <row r="17">
      <c r="A17" s="57" t="s">
        <v>418</v>
      </c>
      <c r="B17" s="59"/>
      <c r="C17" s="59"/>
      <c r="D17" s="58"/>
      <c r="E17" s="60"/>
      <c r="F17" s="61">
        <f t="shared" si="1"/>
        <v>0</v>
      </c>
      <c r="G17" s="58"/>
      <c r="H17" s="62"/>
      <c r="I17" s="62"/>
      <c r="J17" s="58" t="s">
        <v>11</v>
      </c>
      <c r="K17" s="58"/>
      <c r="L17" s="58"/>
      <c r="M17" s="62"/>
      <c r="N17" s="58"/>
      <c r="O17" s="62"/>
      <c r="P17" s="58"/>
      <c r="Q17" s="62"/>
      <c r="R17" s="63"/>
      <c r="S17" s="64">
        <f t="shared" si="2"/>
        <v>0</v>
      </c>
      <c r="T17" s="60"/>
      <c r="U17" s="60"/>
      <c r="V17" s="60"/>
      <c r="W17" s="60"/>
      <c r="X17" s="60"/>
      <c r="Y17" s="60"/>
      <c r="Z17" s="60"/>
      <c r="AA17" s="60"/>
      <c r="AB17" s="60"/>
      <c r="AC17" s="60"/>
      <c r="AD17" s="60"/>
      <c r="AE17" s="60"/>
      <c r="AF17" s="60"/>
      <c r="AG17" s="65"/>
      <c r="AH17" s="58"/>
      <c r="AI17" s="59"/>
      <c r="AJ17" s="60"/>
      <c r="AK17" s="64">
        <f t="shared" si="3"/>
        <v>0</v>
      </c>
      <c r="AL17" s="66"/>
      <c r="AM17" s="67"/>
    </row>
    <row r="18">
      <c r="A18" s="47" t="s">
        <v>422</v>
      </c>
      <c r="B18" s="49"/>
      <c r="C18" s="49"/>
      <c r="D18" s="48"/>
      <c r="E18" s="50"/>
      <c r="F18" s="51">
        <f t="shared" si="1"/>
        <v>0</v>
      </c>
      <c r="G18" s="48"/>
      <c r="H18" s="52"/>
      <c r="I18" s="52"/>
      <c r="J18" s="48" t="s">
        <v>11</v>
      </c>
      <c r="K18" s="48"/>
      <c r="L18" s="48"/>
      <c r="M18" s="52"/>
      <c r="N18" s="48"/>
      <c r="O18" s="52"/>
      <c r="P18" s="48"/>
      <c r="Q18" s="52"/>
      <c r="R18" s="53"/>
      <c r="S18" s="54">
        <f t="shared" si="2"/>
        <v>0</v>
      </c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5"/>
      <c r="AH18" s="48"/>
      <c r="AI18" s="48"/>
      <c r="AJ18" s="50"/>
      <c r="AK18" s="54">
        <f t="shared" si="3"/>
        <v>0</v>
      </c>
      <c r="AL18" s="48"/>
      <c r="AM18" s="56"/>
    </row>
    <row r="19">
      <c r="A19" s="57" t="s">
        <v>425</v>
      </c>
      <c r="B19" s="59"/>
      <c r="C19" s="59"/>
      <c r="D19" s="58"/>
      <c r="E19" s="60"/>
      <c r="F19" s="61">
        <f t="shared" si="1"/>
        <v>0</v>
      </c>
      <c r="G19" s="58"/>
      <c r="H19" s="62"/>
      <c r="I19" s="62"/>
      <c r="J19" s="58" t="s">
        <v>11</v>
      </c>
      <c r="K19" s="58"/>
      <c r="L19" s="58"/>
      <c r="M19" s="62"/>
      <c r="N19" s="58"/>
      <c r="O19" s="62"/>
      <c r="P19" s="58"/>
      <c r="Q19" s="62"/>
      <c r="R19" s="63"/>
      <c r="S19" s="64">
        <f t="shared" si="2"/>
        <v>0</v>
      </c>
      <c r="T19" s="60"/>
      <c r="U19" s="60"/>
      <c r="V19" s="60"/>
      <c r="W19" s="60"/>
      <c r="X19" s="60"/>
      <c r="Y19" s="60"/>
      <c r="Z19" s="60"/>
      <c r="AA19" s="60"/>
      <c r="AB19" s="60"/>
      <c r="AC19" s="60"/>
      <c r="AD19" s="60"/>
      <c r="AE19" s="60"/>
      <c r="AF19" s="60"/>
      <c r="AG19" s="65"/>
      <c r="AH19" s="58"/>
      <c r="AI19" s="59"/>
      <c r="AJ19" s="60"/>
      <c r="AK19" s="64">
        <f t="shared" si="3"/>
        <v>0</v>
      </c>
      <c r="AL19" s="66"/>
      <c r="AM19" s="67"/>
    </row>
    <row r="20">
      <c r="A20" s="47" t="s">
        <v>429</v>
      </c>
      <c r="B20" s="49"/>
      <c r="C20" s="49"/>
      <c r="D20" s="48"/>
      <c r="E20" s="50"/>
      <c r="F20" s="51">
        <f t="shared" si="1"/>
        <v>0</v>
      </c>
      <c r="G20" s="48"/>
      <c r="H20" s="52"/>
      <c r="I20" s="52"/>
      <c r="J20" s="48" t="s">
        <v>11</v>
      </c>
      <c r="K20" s="48"/>
      <c r="L20" s="48"/>
      <c r="M20" s="52"/>
      <c r="N20" s="48"/>
      <c r="O20" s="52"/>
      <c r="P20" s="48"/>
      <c r="Q20" s="52"/>
      <c r="R20" s="53"/>
      <c r="S20" s="54">
        <f t="shared" si="2"/>
        <v>0</v>
      </c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5"/>
      <c r="AH20" s="48"/>
      <c r="AI20" s="48"/>
      <c r="AJ20" s="50"/>
      <c r="AK20" s="54">
        <f t="shared" si="3"/>
        <v>0</v>
      </c>
      <c r="AL20" s="48"/>
      <c r="AM20" s="56"/>
    </row>
    <row r="21">
      <c r="A21" s="57" t="s">
        <v>433</v>
      </c>
      <c r="B21" s="59"/>
      <c r="C21" s="59"/>
      <c r="D21" s="58"/>
      <c r="E21" s="60"/>
      <c r="F21" s="61">
        <f t="shared" si="1"/>
        <v>0</v>
      </c>
      <c r="G21" s="58"/>
      <c r="H21" s="62"/>
      <c r="I21" s="62"/>
      <c r="J21" s="58" t="s">
        <v>11</v>
      </c>
      <c r="K21" s="58"/>
      <c r="L21" s="58"/>
      <c r="M21" s="62"/>
      <c r="N21" s="58"/>
      <c r="O21" s="62"/>
      <c r="P21" s="58"/>
      <c r="Q21" s="62"/>
      <c r="R21" s="63"/>
      <c r="S21" s="64">
        <f t="shared" si="2"/>
        <v>0</v>
      </c>
      <c r="T21" s="60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60"/>
      <c r="AG21" s="65"/>
      <c r="AH21" s="58"/>
      <c r="AI21" s="59"/>
      <c r="AJ21" s="60"/>
      <c r="AK21" s="64">
        <f t="shared" si="3"/>
        <v>0</v>
      </c>
      <c r="AL21" s="66"/>
      <c r="AM21" s="67"/>
    </row>
    <row r="22">
      <c r="A22" s="47" t="s">
        <v>436</v>
      </c>
      <c r="B22" s="49"/>
      <c r="C22" s="49"/>
      <c r="D22" s="48"/>
      <c r="E22" s="50"/>
      <c r="F22" s="51">
        <f t="shared" si="1"/>
        <v>0</v>
      </c>
      <c r="G22" s="48"/>
      <c r="H22" s="52"/>
      <c r="I22" s="52"/>
      <c r="J22" s="48" t="s">
        <v>11</v>
      </c>
      <c r="K22" s="48"/>
      <c r="L22" s="48"/>
      <c r="M22" s="52"/>
      <c r="N22" s="48"/>
      <c r="O22" s="52"/>
      <c r="P22" s="48"/>
      <c r="Q22" s="52"/>
      <c r="R22" s="53"/>
      <c r="S22" s="54">
        <f t="shared" si="2"/>
        <v>0</v>
      </c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5"/>
      <c r="AH22" s="48"/>
      <c r="AI22" s="48"/>
      <c r="AJ22" s="50"/>
      <c r="AK22" s="54">
        <f t="shared" si="3"/>
        <v>0</v>
      </c>
      <c r="AL22" s="48"/>
      <c r="AM22" s="56"/>
    </row>
    <row r="23">
      <c r="A23" s="57" t="s">
        <v>440</v>
      </c>
      <c r="B23" s="59"/>
      <c r="C23" s="59"/>
      <c r="D23" s="58"/>
      <c r="E23" s="60"/>
      <c r="F23" s="61">
        <f t="shared" si="1"/>
        <v>0</v>
      </c>
      <c r="G23" s="58"/>
      <c r="H23" s="62"/>
      <c r="I23" s="62"/>
      <c r="J23" s="58" t="s">
        <v>11</v>
      </c>
      <c r="K23" s="58"/>
      <c r="L23" s="58"/>
      <c r="M23" s="62"/>
      <c r="N23" s="58"/>
      <c r="O23" s="62"/>
      <c r="P23" s="58"/>
      <c r="Q23" s="62"/>
      <c r="R23" s="63"/>
      <c r="S23" s="64">
        <f t="shared" si="2"/>
        <v>0</v>
      </c>
      <c r="T23" s="60"/>
      <c r="U23" s="60"/>
      <c r="V23" s="60"/>
      <c r="W23" s="60"/>
      <c r="X23" s="60"/>
      <c r="Y23" s="60"/>
      <c r="Z23" s="60"/>
      <c r="AA23" s="60"/>
      <c r="AB23" s="60"/>
      <c r="AC23" s="60"/>
      <c r="AD23" s="60"/>
      <c r="AE23" s="60"/>
      <c r="AF23" s="60"/>
      <c r="AG23" s="65"/>
      <c r="AH23" s="58"/>
      <c r="AI23" s="59"/>
      <c r="AJ23" s="60"/>
      <c r="AK23" s="64">
        <f t="shared" si="3"/>
        <v>0</v>
      </c>
      <c r="AL23" s="66"/>
      <c r="AM23" s="67"/>
    </row>
    <row r="24">
      <c r="A24" s="47" t="s">
        <v>444</v>
      </c>
      <c r="B24" s="49"/>
      <c r="C24" s="49"/>
      <c r="D24" s="48"/>
      <c r="E24" s="50"/>
      <c r="F24" s="51">
        <f t="shared" si="1"/>
        <v>0</v>
      </c>
      <c r="G24" s="48"/>
      <c r="H24" s="52"/>
      <c r="I24" s="52"/>
      <c r="J24" s="48" t="s">
        <v>11</v>
      </c>
      <c r="K24" s="48"/>
      <c r="L24" s="48"/>
      <c r="M24" s="52"/>
      <c r="N24" s="48"/>
      <c r="O24" s="52"/>
      <c r="P24" s="48"/>
      <c r="Q24" s="52"/>
      <c r="R24" s="53"/>
      <c r="S24" s="54">
        <f t="shared" si="2"/>
        <v>0</v>
      </c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5"/>
      <c r="AH24" s="48"/>
      <c r="AI24" s="48"/>
      <c r="AJ24" s="50"/>
      <c r="AK24" s="54">
        <f t="shared" si="3"/>
        <v>0</v>
      </c>
      <c r="AL24" s="48"/>
      <c r="AM24" s="56"/>
    </row>
    <row r="25">
      <c r="A25" s="57" t="s">
        <v>447</v>
      </c>
      <c r="B25" s="59"/>
      <c r="C25" s="59"/>
      <c r="D25" s="58"/>
      <c r="E25" s="60"/>
      <c r="F25" s="61">
        <f t="shared" si="1"/>
        <v>0</v>
      </c>
      <c r="G25" s="58"/>
      <c r="H25" s="62"/>
      <c r="I25" s="62"/>
      <c r="J25" s="58" t="s">
        <v>11</v>
      </c>
      <c r="K25" s="58"/>
      <c r="L25" s="58"/>
      <c r="M25" s="62"/>
      <c r="N25" s="58"/>
      <c r="O25" s="62"/>
      <c r="P25" s="58"/>
      <c r="Q25" s="62"/>
      <c r="R25" s="63"/>
      <c r="S25" s="64">
        <f t="shared" si="2"/>
        <v>0</v>
      </c>
      <c r="T25" s="60"/>
      <c r="U25" s="60"/>
      <c r="V25" s="60"/>
      <c r="W25" s="60"/>
      <c r="X25" s="60"/>
      <c r="Y25" s="60"/>
      <c r="Z25" s="60"/>
      <c r="AA25" s="60"/>
      <c r="AB25" s="60"/>
      <c r="AC25" s="60"/>
      <c r="AD25" s="60"/>
      <c r="AE25" s="60"/>
      <c r="AF25" s="60"/>
      <c r="AG25" s="65"/>
      <c r="AH25" s="58"/>
      <c r="AI25" s="59"/>
      <c r="AJ25" s="60"/>
      <c r="AK25" s="64">
        <f t="shared" si="3"/>
        <v>0</v>
      </c>
      <c r="AL25" s="66"/>
      <c r="AM25" s="67"/>
    </row>
    <row r="26">
      <c r="A26" s="47" t="s">
        <v>451</v>
      </c>
      <c r="B26" s="49"/>
      <c r="C26" s="49"/>
      <c r="D26" s="48"/>
      <c r="E26" s="50"/>
      <c r="F26" s="51">
        <f t="shared" si="1"/>
        <v>0</v>
      </c>
      <c r="G26" s="48"/>
      <c r="H26" s="52"/>
      <c r="I26" s="52"/>
      <c r="J26" s="48" t="s">
        <v>11</v>
      </c>
      <c r="K26" s="48"/>
      <c r="L26" s="48"/>
      <c r="M26" s="52"/>
      <c r="N26" s="48"/>
      <c r="O26" s="52"/>
      <c r="P26" s="48"/>
      <c r="Q26" s="52"/>
      <c r="R26" s="53"/>
      <c r="S26" s="54">
        <f t="shared" si="2"/>
        <v>0</v>
      </c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5"/>
      <c r="AH26" s="48"/>
      <c r="AI26" s="48"/>
      <c r="AJ26" s="50"/>
      <c r="AK26" s="54">
        <f t="shared" si="3"/>
        <v>0</v>
      </c>
      <c r="AL26" s="48"/>
      <c r="AM26" s="56"/>
    </row>
    <row r="27">
      <c r="A27" s="57" t="s">
        <v>455</v>
      </c>
      <c r="B27" s="59"/>
      <c r="C27" s="59"/>
      <c r="D27" s="58"/>
      <c r="E27" s="60"/>
      <c r="F27" s="61">
        <f t="shared" si="1"/>
        <v>0</v>
      </c>
      <c r="G27" s="58"/>
      <c r="H27" s="62"/>
      <c r="I27" s="62"/>
      <c r="J27" s="58" t="s">
        <v>11</v>
      </c>
      <c r="K27" s="58"/>
      <c r="L27" s="58"/>
      <c r="M27" s="62"/>
      <c r="N27" s="58"/>
      <c r="O27" s="62"/>
      <c r="P27" s="58"/>
      <c r="Q27" s="62"/>
      <c r="R27" s="63"/>
      <c r="S27" s="64">
        <f t="shared" si="2"/>
        <v>0</v>
      </c>
      <c r="T27" s="60"/>
      <c r="U27" s="60"/>
      <c r="V27" s="60"/>
      <c r="W27" s="60"/>
      <c r="X27" s="60"/>
      <c r="Y27" s="60"/>
      <c r="Z27" s="60"/>
      <c r="AA27" s="60"/>
      <c r="AB27" s="60"/>
      <c r="AC27" s="60"/>
      <c r="AD27" s="60"/>
      <c r="AE27" s="60"/>
      <c r="AF27" s="60"/>
      <c r="AG27" s="65"/>
      <c r="AH27" s="58"/>
      <c r="AI27" s="59"/>
      <c r="AJ27" s="60"/>
      <c r="AK27" s="64">
        <f t="shared" si="3"/>
        <v>0</v>
      </c>
      <c r="AL27" s="66"/>
      <c r="AM27" s="67"/>
    </row>
    <row r="28">
      <c r="A28" s="47" t="s">
        <v>458</v>
      </c>
      <c r="B28" s="49"/>
      <c r="C28" s="49"/>
      <c r="D28" s="48"/>
      <c r="E28" s="50"/>
      <c r="F28" s="51">
        <f t="shared" si="1"/>
        <v>0</v>
      </c>
      <c r="G28" s="48"/>
      <c r="H28" s="52"/>
      <c r="I28" s="52"/>
      <c r="J28" s="48" t="s">
        <v>11</v>
      </c>
      <c r="K28" s="48"/>
      <c r="L28" s="48"/>
      <c r="M28" s="52"/>
      <c r="N28" s="48"/>
      <c r="O28" s="52"/>
      <c r="P28" s="48"/>
      <c r="Q28" s="52"/>
      <c r="R28" s="53"/>
      <c r="S28" s="54">
        <f t="shared" si="2"/>
        <v>0</v>
      </c>
      <c r="T28" s="50"/>
      <c r="U28" s="50"/>
      <c r="V28" s="50"/>
      <c r="W28" s="50"/>
      <c r="X28" s="50"/>
      <c r="Y28" s="50"/>
      <c r="Z28" s="50"/>
      <c r="AA28" s="50"/>
      <c r="AB28" s="50"/>
      <c r="AC28" s="50"/>
      <c r="AD28" s="50"/>
      <c r="AE28" s="50"/>
      <c r="AF28" s="50"/>
      <c r="AG28" s="55"/>
      <c r="AH28" s="48"/>
      <c r="AI28" s="48"/>
      <c r="AJ28" s="50"/>
      <c r="AK28" s="54">
        <f t="shared" si="3"/>
        <v>0</v>
      </c>
      <c r="AL28" s="48"/>
      <c r="AM28" s="56"/>
    </row>
    <row r="29">
      <c r="A29" s="57" t="s">
        <v>462</v>
      </c>
      <c r="B29" s="59"/>
      <c r="C29" s="59"/>
      <c r="D29" s="58"/>
      <c r="E29" s="60"/>
      <c r="F29" s="61">
        <f t="shared" si="1"/>
        <v>0</v>
      </c>
      <c r="G29" s="58"/>
      <c r="H29" s="62"/>
      <c r="I29" s="62"/>
      <c r="J29" s="58" t="s">
        <v>11</v>
      </c>
      <c r="K29" s="58"/>
      <c r="L29" s="58"/>
      <c r="M29" s="62"/>
      <c r="N29" s="58"/>
      <c r="O29" s="62"/>
      <c r="P29" s="58"/>
      <c r="Q29" s="62"/>
      <c r="R29" s="63"/>
      <c r="S29" s="64">
        <f t="shared" si="2"/>
        <v>0</v>
      </c>
      <c r="T29" s="60"/>
      <c r="U29" s="60"/>
      <c r="V29" s="60"/>
      <c r="W29" s="60"/>
      <c r="X29" s="60"/>
      <c r="Y29" s="60"/>
      <c r="Z29" s="60"/>
      <c r="AA29" s="60"/>
      <c r="AB29" s="60"/>
      <c r="AC29" s="60"/>
      <c r="AD29" s="60"/>
      <c r="AE29" s="60"/>
      <c r="AF29" s="60"/>
      <c r="AG29" s="65"/>
      <c r="AH29" s="58"/>
      <c r="AI29" s="59"/>
      <c r="AJ29" s="60"/>
      <c r="AK29" s="64">
        <f t="shared" si="3"/>
        <v>0</v>
      </c>
      <c r="AL29" s="66"/>
      <c r="AM29" s="67"/>
    </row>
    <row r="30">
      <c r="A30" s="47" t="s">
        <v>465</v>
      </c>
      <c r="B30" s="49"/>
      <c r="C30" s="49"/>
      <c r="D30" s="48"/>
      <c r="E30" s="50"/>
      <c r="F30" s="51">
        <f t="shared" si="1"/>
        <v>0</v>
      </c>
      <c r="G30" s="48"/>
      <c r="H30" s="52"/>
      <c r="I30" s="52"/>
      <c r="J30" s="48" t="s">
        <v>11</v>
      </c>
      <c r="K30" s="48"/>
      <c r="L30" s="48"/>
      <c r="M30" s="52"/>
      <c r="N30" s="48"/>
      <c r="O30" s="52"/>
      <c r="P30" s="48"/>
      <c r="Q30" s="52"/>
      <c r="R30" s="53"/>
      <c r="S30" s="54">
        <f t="shared" si="2"/>
        <v>0</v>
      </c>
      <c r="T30" s="50"/>
      <c r="U30" s="50"/>
      <c r="V30" s="50"/>
      <c r="W30" s="50"/>
      <c r="X30" s="50"/>
      <c r="Y30" s="50"/>
      <c r="Z30" s="50"/>
      <c r="AA30" s="50"/>
      <c r="AB30" s="50"/>
      <c r="AC30" s="50"/>
      <c r="AD30" s="50"/>
      <c r="AE30" s="50"/>
      <c r="AF30" s="50"/>
      <c r="AG30" s="55"/>
      <c r="AH30" s="48"/>
      <c r="AI30" s="48"/>
      <c r="AJ30" s="50"/>
      <c r="AK30" s="54">
        <f t="shared" si="3"/>
        <v>0</v>
      </c>
      <c r="AL30" s="48"/>
      <c r="AM30" s="56"/>
    </row>
    <row r="31">
      <c r="A31" s="57" t="s">
        <v>469</v>
      </c>
      <c r="B31" s="59"/>
      <c r="C31" s="59"/>
      <c r="D31" s="58"/>
      <c r="E31" s="60"/>
      <c r="F31" s="61">
        <f t="shared" si="1"/>
        <v>0</v>
      </c>
      <c r="G31" s="58"/>
      <c r="H31" s="62"/>
      <c r="I31" s="62"/>
      <c r="J31" s="58" t="s">
        <v>11</v>
      </c>
      <c r="K31" s="58"/>
      <c r="L31" s="58"/>
      <c r="M31" s="62"/>
      <c r="N31" s="58"/>
      <c r="O31" s="62"/>
      <c r="P31" s="58"/>
      <c r="Q31" s="62"/>
      <c r="R31" s="63"/>
      <c r="S31" s="64">
        <f t="shared" si="2"/>
        <v>0</v>
      </c>
      <c r="T31" s="60"/>
      <c r="U31" s="60"/>
      <c r="V31" s="60"/>
      <c r="W31" s="60"/>
      <c r="X31" s="60"/>
      <c r="Y31" s="60"/>
      <c r="Z31" s="60"/>
      <c r="AA31" s="60"/>
      <c r="AB31" s="60"/>
      <c r="AC31" s="60"/>
      <c r="AD31" s="60"/>
      <c r="AE31" s="60"/>
      <c r="AF31" s="60"/>
      <c r="AG31" s="65"/>
      <c r="AH31" s="58"/>
      <c r="AI31" s="59"/>
      <c r="AJ31" s="60"/>
      <c r="AK31" s="64">
        <f t="shared" si="3"/>
        <v>0</v>
      </c>
      <c r="AL31" s="66"/>
      <c r="AM31" s="67"/>
    </row>
    <row r="32">
      <c r="A32" s="47" t="s">
        <v>472</v>
      </c>
      <c r="B32" s="48"/>
      <c r="C32" s="49"/>
      <c r="D32" s="48"/>
      <c r="E32" s="50"/>
      <c r="F32" s="51">
        <f t="shared" si="1"/>
        <v>0</v>
      </c>
      <c r="G32" s="48"/>
      <c r="H32" s="52"/>
      <c r="I32" s="52"/>
      <c r="J32" s="48" t="s">
        <v>11</v>
      </c>
      <c r="K32" s="48"/>
      <c r="L32" s="48"/>
      <c r="M32" s="52"/>
      <c r="N32" s="48"/>
      <c r="O32" s="52"/>
      <c r="P32" s="48"/>
      <c r="Q32" s="52"/>
      <c r="R32" s="53"/>
      <c r="S32" s="54">
        <f t="shared" si="2"/>
        <v>0</v>
      </c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50"/>
      <c r="AE32" s="50"/>
      <c r="AF32" s="50"/>
      <c r="AG32" s="55"/>
      <c r="AH32" s="48"/>
      <c r="AI32" s="48"/>
      <c r="AJ32" s="50"/>
      <c r="AK32" s="54">
        <f t="shared" si="3"/>
        <v>0</v>
      </c>
      <c r="AL32" s="48"/>
      <c r="AM32" s="56"/>
    </row>
    <row r="33">
      <c r="A33" s="57" t="s">
        <v>476</v>
      </c>
      <c r="B33" s="59"/>
      <c r="C33" s="59"/>
      <c r="D33" s="58"/>
      <c r="E33" s="60"/>
      <c r="F33" s="61">
        <f t="shared" si="1"/>
        <v>0</v>
      </c>
      <c r="G33" s="58"/>
      <c r="H33" s="62"/>
      <c r="I33" s="62"/>
      <c r="J33" s="58" t="s">
        <v>11</v>
      </c>
      <c r="K33" s="58"/>
      <c r="L33" s="58"/>
      <c r="M33" s="62"/>
      <c r="N33" s="58"/>
      <c r="O33" s="62"/>
      <c r="P33" s="58"/>
      <c r="Q33" s="62"/>
      <c r="R33" s="63"/>
      <c r="S33" s="64">
        <f t="shared" si="2"/>
        <v>0</v>
      </c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60"/>
      <c r="AG33" s="65"/>
      <c r="AH33" s="58"/>
      <c r="AI33" s="59"/>
      <c r="AJ33" s="60"/>
      <c r="AK33" s="64">
        <f t="shared" si="3"/>
        <v>0</v>
      </c>
      <c r="AL33" s="66"/>
      <c r="AM33" s="67"/>
    </row>
    <row r="34">
      <c r="A34" s="47" t="s">
        <v>480</v>
      </c>
      <c r="B34" s="49"/>
      <c r="C34" s="49"/>
      <c r="D34" s="48"/>
      <c r="E34" s="50"/>
      <c r="F34" s="51">
        <f t="shared" si="1"/>
        <v>0</v>
      </c>
      <c r="G34" s="48"/>
      <c r="H34" s="52"/>
      <c r="I34" s="52"/>
      <c r="J34" s="48" t="s">
        <v>11</v>
      </c>
      <c r="K34" s="48"/>
      <c r="L34" s="48"/>
      <c r="M34" s="52"/>
      <c r="N34" s="48"/>
      <c r="O34" s="52"/>
      <c r="P34" s="48"/>
      <c r="Q34" s="52"/>
      <c r="R34" s="53"/>
      <c r="S34" s="54">
        <f t="shared" si="2"/>
        <v>0</v>
      </c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50"/>
      <c r="AE34" s="50"/>
      <c r="AF34" s="50"/>
      <c r="AG34" s="55"/>
      <c r="AH34" s="48"/>
      <c r="AI34" s="48"/>
      <c r="AJ34" s="50"/>
      <c r="AK34" s="54">
        <f t="shared" si="3"/>
        <v>0</v>
      </c>
      <c r="AL34" s="48"/>
      <c r="AM34" s="56"/>
    </row>
    <row r="35">
      <c r="A35" s="57" t="s">
        <v>484</v>
      </c>
      <c r="B35" s="59"/>
      <c r="C35" s="59"/>
      <c r="D35" s="58"/>
      <c r="E35" s="60"/>
      <c r="F35" s="61">
        <f t="shared" si="1"/>
        <v>0</v>
      </c>
      <c r="G35" s="58"/>
      <c r="H35" s="62"/>
      <c r="I35" s="62"/>
      <c r="J35" s="58" t="s">
        <v>11</v>
      </c>
      <c r="K35" s="58"/>
      <c r="L35" s="58"/>
      <c r="M35" s="62"/>
      <c r="N35" s="58"/>
      <c r="O35" s="62"/>
      <c r="P35" s="58"/>
      <c r="Q35" s="62"/>
      <c r="R35" s="63"/>
      <c r="S35" s="64">
        <f t="shared" si="2"/>
        <v>0</v>
      </c>
      <c r="T35" s="60"/>
      <c r="U35" s="60"/>
      <c r="V35" s="60"/>
      <c r="W35" s="60"/>
      <c r="X35" s="60"/>
      <c r="Y35" s="60"/>
      <c r="Z35" s="60"/>
      <c r="AA35" s="60"/>
      <c r="AB35" s="60"/>
      <c r="AC35" s="60"/>
      <c r="AD35" s="60"/>
      <c r="AE35" s="60"/>
      <c r="AF35" s="60"/>
      <c r="AG35" s="65"/>
      <c r="AH35" s="58"/>
      <c r="AI35" s="59"/>
      <c r="AJ35" s="60"/>
      <c r="AK35" s="64">
        <f t="shared" si="3"/>
        <v>0</v>
      </c>
      <c r="AL35" s="66"/>
      <c r="AM35" s="67"/>
    </row>
    <row r="36">
      <c r="A36" s="47" t="s">
        <v>487</v>
      </c>
      <c r="B36" s="49"/>
      <c r="C36" s="49"/>
      <c r="D36" s="48"/>
      <c r="E36" s="50"/>
      <c r="F36" s="51">
        <f t="shared" si="1"/>
        <v>0</v>
      </c>
      <c r="G36" s="48"/>
      <c r="H36" s="52"/>
      <c r="I36" s="52"/>
      <c r="J36" s="48" t="s">
        <v>11</v>
      </c>
      <c r="K36" s="48"/>
      <c r="L36" s="48"/>
      <c r="M36" s="52"/>
      <c r="N36" s="48"/>
      <c r="O36" s="52"/>
      <c r="P36" s="48"/>
      <c r="Q36" s="52"/>
      <c r="R36" s="53"/>
      <c r="S36" s="54">
        <f t="shared" si="2"/>
        <v>0</v>
      </c>
      <c r="T36" s="50"/>
      <c r="U36" s="50"/>
      <c r="V36" s="50"/>
      <c r="W36" s="50"/>
      <c r="X36" s="50"/>
      <c r="Y36" s="50"/>
      <c r="Z36" s="50"/>
      <c r="AA36" s="50"/>
      <c r="AB36" s="50"/>
      <c r="AC36" s="50"/>
      <c r="AD36" s="50"/>
      <c r="AE36" s="50"/>
      <c r="AF36" s="50"/>
      <c r="AG36" s="55"/>
      <c r="AH36" s="48"/>
      <c r="AI36" s="48"/>
      <c r="AJ36" s="50"/>
      <c r="AK36" s="54">
        <f t="shared" si="3"/>
        <v>0</v>
      </c>
      <c r="AL36" s="48"/>
      <c r="AM36" s="56"/>
    </row>
    <row r="37">
      <c r="A37" s="57" t="s">
        <v>491</v>
      </c>
      <c r="B37" s="59"/>
      <c r="C37" s="59"/>
      <c r="D37" s="58"/>
      <c r="E37" s="60"/>
      <c r="F37" s="61">
        <f t="shared" si="1"/>
        <v>0</v>
      </c>
      <c r="G37" s="58"/>
      <c r="H37" s="62"/>
      <c r="I37" s="62"/>
      <c r="J37" s="58" t="s">
        <v>11</v>
      </c>
      <c r="K37" s="58"/>
      <c r="L37" s="58"/>
      <c r="M37" s="62"/>
      <c r="N37" s="58"/>
      <c r="O37" s="62"/>
      <c r="P37" s="58"/>
      <c r="Q37" s="62"/>
      <c r="R37" s="63"/>
      <c r="S37" s="64">
        <f t="shared" si="2"/>
        <v>0</v>
      </c>
      <c r="T37" s="60"/>
      <c r="U37" s="60"/>
      <c r="V37" s="60"/>
      <c r="W37" s="60"/>
      <c r="X37" s="60"/>
      <c r="Y37" s="60"/>
      <c r="Z37" s="60"/>
      <c r="AA37" s="60"/>
      <c r="AB37" s="60"/>
      <c r="AC37" s="60"/>
      <c r="AD37" s="60"/>
      <c r="AE37" s="60"/>
      <c r="AF37" s="60"/>
      <c r="AG37" s="65"/>
      <c r="AH37" s="58"/>
      <c r="AI37" s="59"/>
      <c r="AJ37" s="60"/>
      <c r="AK37" s="64">
        <f t="shared" si="3"/>
        <v>0</v>
      </c>
      <c r="AL37" s="66"/>
      <c r="AM37" s="67"/>
    </row>
    <row r="38">
      <c r="A38" s="47" t="s">
        <v>494</v>
      </c>
      <c r="B38" s="49"/>
      <c r="C38" s="49"/>
      <c r="D38" s="48"/>
      <c r="E38" s="50"/>
      <c r="F38" s="51">
        <f t="shared" si="1"/>
        <v>0</v>
      </c>
      <c r="G38" s="48"/>
      <c r="H38" s="52"/>
      <c r="I38" s="52"/>
      <c r="J38" s="48" t="s">
        <v>11</v>
      </c>
      <c r="K38" s="48"/>
      <c r="L38" s="48"/>
      <c r="M38" s="52"/>
      <c r="N38" s="48"/>
      <c r="O38" s="52"/>
      <c r="P38" s="48"/>
      <c r="Q38" s="52"/>
      <c r="R38" s="53"/>
      <c r="S38" s="54">
        <f t="shared" si="2"/>
        <v>0</v>
      </c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  <c r="AG38" s="55"/>
      <c r="AH38" s="48"/>
      <c r="AI38" s="48"/>
      <c r="AJ38" s="50"/>
      <c r="AK38" s="54">
        <f t="shared" si="3"/>
        <v>0</v>
      </c>
      <c r="AL38" s="48"/>
      <c r="AM38" s="56"/>
    </row>
    <row r="39">
      <c r="A39" s="57" t="s">
        <v>498</v>
      </c>
      <c r="B39" s="59"/>
      <c r="C39" s="59"/>
      <c r="D39" s="58"/>
      <c r="E39" s="60"/>
      <c r="F39" s="61">
        <f t="shared" si="1"/>
        <v>0</v>
      </c>
      <c r="G39" s="58"/>
      <c r="H39" s="62"/>
      <c r="I39" s="62"/>
      <c r="J39" s="58" t="s">
        <v>11</v>
      </c>
      <c r="K39" s="58"/>
      <c r="L39" s="58"/>
      <c r="M39" s="62"/>
      <c r="N39" s="58"/>
      <c r="O39" s="62"/>
      <c r="P39" s="58"/>
      <c r="Q39" s="62"/>
      <c r="R39" s="63"/>
      <c r="S39" s="64">
        <f t="shared" si="2"/>
        <v>0</v>
      </c>
      <c r="T39" s="60"/>
      <c r="U39" s="60"/>
      <c r="V39" s="60"/>
      <c r="W39" s="60"/>
      <c r="X39" s="60"/>
      <c r="Y39" s="60"/>
      <c r="Z39" s="60"/>
      <c r="AA39" s="60"/>
      <c r="AB39" s="60"/>
      <c r="AC39" s="60"/>
      <c r="AD39" s="60"/>
      <c r="AE39" s="60"/>
      <c r="AF39" s="60"/>
      <c r="AG39" s="65"/>
      <c r="AH39" s="58"/>
      <c r="AI39" s="59"/>
      <c r="AJ39" s="60"/>
      <c r="AK39" s="64">
        <f t="shared" si="3"/>
        <v>0</v>
      </c>
      <c r="AL39" s="66"/>
      <c r="AM39" s="67"/>
    </row>
    <row r="40">
      <c r="A40" s="47" t="s">
        <v>501</v>
      </c>
      <c r="B40" s="49"/>
      <c r="C40" s="49"/>
      <c r="D40" s="48"/>
      <c r="E40" s="50"/>
      <c r="F40" s="51">
        <f t="shared" si="1"/>
        <v>0</v>
      </c>
      <c r="G40" s="48"/>
      <c r="H40" s="52"/>
      <c r="I40" s="52"/>
      <c r="J40" s="48" t="s">
        <v>11</v>
      </c>
      <c r="K40" s="48"/>
      <c r="L40" s="48"/>
      <c r="M40" s="52"/>
      <c r="N40" s="48"/>
      <c r="O40" s="52"/>
      <c r="P40" s="48"/>
      <c r="Q40" s="52"/>
      <c r="R40" s="53"/>
      <c r="S40" s="54">
        <f t="shared" si="2"/>
        <v>0</v>
      </c>
      <c r="T40" s="50"/>
      <c r="U40" s="50"/>
      <c r="V40" s="50"/>
      <c r="W40" s="50"/>
      <c r="X40" s="50"/>
      <c r="Y40" s="50"/>
      <c r="Z40" s="50"/>
      <c r="AA40" s="50"/>
      <c r="AB40" s="50"/>
      <c r="AC40" s="50"/>
      <c r="AD40" s="50"/>
      <c r="AE40" s="50"/>
      <c r="AF40" s="50"/>
      <c r="AG40" s="55"/>
      <c r="AH40" s="48"/>
      <c r="AI40" s="48"/>
      <c r="AJ40" s="50"/>
      <c r="AK40" s="54">
        <f t="shared" si="3"/>
        <v>0</v>
      </c>
      <c r="AL40" s="48"/>
      <c r="AM40" s="56"/>
    </row>
    <row r="41">
      <c r="A41" s="57" t="s">
        <v>505</v>
      </c>
      <c r="B41" s="59"/>
      <c r="C41" s="59"/>
      <c r="D41" s="58"/>
      <c r="E41" s="60"/>
      <c r="F41" s="61">
        <f t="shared" si="1"/>
        <v>0</v>
      </c>
      <c r="G41" s="58"/>
      <c r="H41" s="62"/>
      <c r="I41" s="62"/>
      <c r="J41" s="58" t="s">
        <v>11</v>
      </c>
      <c r="K41" s="58"/>
      <c r="L41" s="58"/>
      <c r="M41" s="62"/>
      <c r="N41" s="58"/>
      <c r="O41" s="62"/>
      <c r="P41" s="58"/>
      <c r="Q41" s="62"/>
      <c r="R41" s="63"/>
      <c r="S41" s="64">
        <f t="shared" si="2"/>
        <v>0</v>
      </c>
      <c r="T41" s="60"/>
      <c r="U41" s="60"/>
      <c r="V41" s="60"/>
      <c r="W41" s="60"/>
      <c r="X41" s="60"/>
      <c r="Y41" s="60"/>
      <c r="Z41" s="60"/>
      <c r="AA41" s="60"/>
      <c r="AB41" s="60"/>
      <c r="AC41" s="60"/>
      <c r="AD41" s="60"/>
      <c r="AE41" s="60"/>
      <c r="AF41" s="60"/>
      <c r="AG41" s="65"/>
      <c r="AH41" s="58"/>
      <c r="AI41" s="59"/>
      <c r="AJ41" s="60"/>
      <c r="AK41" s="64">
        <f t="shared" si="3"/>
        <v>0</v>
      </c>
      <c r="AL41" s="66"/>
      <c r="AM41" s="67"/>
    </row>
    <row r="42">
      <c r="A42" s="47" t="s">
        <v>509</v>
      </c>
      <c r="B42" s="49"/>
      <c r="C42" s="49"/>
      <c r="D42" s="48"/>
      <c r="E42" s="50"/>
      <c r="F42" s="51">
        <f t="shared" si="1"/>
        <v>0</v>
      </c>
      <c r="G42" s="48"/>
      <c r="H42" s="52"/>
      <c r="I42" s="52"/>
      <c r="J42" s="48" t="s">
        <v>11</v>
      </c>
      <c r="K42" s="48"/>
      <c r="L42" s="48"/>
      <c r="M42" s="52"/>
      <c r="N42" s="48"/>
      <c r="O42" s="52"/>
      <c r="P42" s="48"/>
      <c r="Q42" s="52"/>
      <c r="R42" s="53"/>
      <c r="S42" s="54">
        <f t="shared" si="2"/>
        <v>0</v>
      </c>
      <c r="T42" s="50"/>
      <c r="U42" s="50"/>
      <c r="V42" s="50"/>
      <c r="W42" s="50"/>
      <c r="X42" s="50"/>
      <c r="Y42" s="50"/>
      <c r="Z42" s="50"/>
      <c r="AA42" s="50"/>
      <c r="AB42" s="50"/>
      <c r="AC42" s="50"/>
      <c r="AD42" s="50"/>
      <c r="AE42" s="50"/>
      <c r="AF42" s="50"/>
      <c r="AG42" s="55"/>
      <c r="AH42" s="48"/>
      <c r="AI42" s="48"/>
      <c r="AJ42" s="50"/>
      <c r="AK42" s="54">
        <f t="shared" si="3"/>
        <v>0</v>
      </c>
      <c r="AL42" s="48"/>
      <c r="AM42" s="56"/>
    </row>
    <row r="43">
      <c r="A43" s="57" t="s">
        <v>512</v>
      </c>
      <c r="B43" s="59"/>
      <c r="C43" s="59"/>
      <c r="D43" s="58"/>
      <c r="E43" s="60"/>
      <c r="F43" s="61">
        <f t="shared" si="1"/>
        <v>0</v>
      </c>
      <c r="G43" s="58"/>
      <c r="H43" s="62"/>
      <c r="I43" s="62"/>
      <c r="J43" s="58" t="s">
        <v>11</v>
      </c>
      <c r="K43" s="58"/>
      <c r="L43" s="58"/>
      <c r="M43" s="62"/>
      <c r="N43" s="58"/>
      <c r="O43" s="62"/>
      <c r="P43" s="58"/>
      <c r="Q43" s="62"/>
      <c r="R43" s="63"/>
      <c r="S43" s="64">
        <f t="shared" si="2"/>
        <v>0</v>
      </c>
      <c r="T43" s="60"/>
      <c r="U43" s="60"/>
      <c r="V43" s="60"/>
      <c r="W43" s="60"/>
      <c r="X43" s="60"/>
      <c r="Y43" s="60"/>
      <c r="Z43" s="60"/>
      <c r="AA43" s="60"/>
      <c r="AB43" s="60"/>
      <c r="AC43" s="60"/>
      <c r="AD43" s="60"/>
      <c r="AE43" s="60"/>
      <c r="AF43" s="60"/>
      <c r="AG43" s="65"/>
      <c r="AH43" s="58"/>
      <c r="AI43" s="59"/>
      <c r="AJ43" s="60"/>
      <c r="AK43" s="64">
        <f t="shared" si="3"/>
        <v>0</v>
      </c>
      <c r="AL43" s="66"/>
      <c r="AM43" s="67"/>
    </row>
    <row r="44">
      <c r="A44" s="47" t="s">
        <v>515</v>
      </c>
      <c r="B44" s="49"/>
      <c r="C44" s="49"/>
      <c r="D44" s="48"/>
      <c r="E44" s="50"/>
      <c r="F44" s="51">
        <f t="shared" si="1"/>
        <v>0</v>
      </c>
      <c r="G44" s="48"/>
      <c r="H44" s="52"/>
      <c r="I44" s="52"/>
      <c r="J44" s="48" t="s">
        <v>11</v>
      </c>
      <c r="K44" s="48"/>
      <c r="L44" s="48"/>
      <c r="M44" s="52"/>
      <c r="N44" s="48"/>
      <c r="O44" s="52"/>
      <c r="P44" s="48"/>
      <c r="Q44" s="52"/>
      <c r="R44" s="53"/>
      <c r="S44" s="54">
        <f t="shared" si="2"/>
        <v>0</v>
      </c>
      <c r="T44" s="50"/>
      <c r="U44" s="50"/>
      <c r="V44" s="50"/>
      <c r="W44" s="50"/>
      <c r="X44" s="50"/>
      <c r="Y44" s="50"/>
      <c r="Z44" s="50"/>
      <c r="AA44" s="50"/>
      <c r="AB44" s="50"/>
      <c r="AC44" s="50"/>
      <c r="AD44" s="50"/>
      <c r="AE44" s="50"/>
      <c r="AF44" s="50"/>
      <c r="AG44" s="55"/>
      <c r="AH44" s="48"/>
      <c r="AI44" s="48"/>
      <c r="AJ44" s="50"/>
      <c r="AK44" s="54">
        <f t="shared" si="3"/>
        <v>0</v>
      </c>
      <c r="AL44" s="48"/>
      <c r="AM44" s="56"/>
    </row>
    <row r="45">
      <c r="A45" s="57" t="s">
        <v>520</v>
      </c>
      <c r="B45" s="59"/>
      <c r="C45" s="59"/>
      <c r="D45" s="58"/>
      <c r="E45" s="60"/>
      <c r="F45" s="61">
        <f t="shared" si="1"/>
        <v>0</v>
      </c>
      <c r="G45" s="58"/>
      <c r="H45" s="62"/>
      <c r="I45" s="62"/>
      <c r="J45" s="58" t="s">
        <v>11</v>
      </c>
      <c r="K45" s="58"/>
      <c r="L45" s="58"/>
      <c r="M45" s="62"/>
      <c r="N45" s="58"/>
      <c r="O45" s="62"/>
      <c r="P45" s="58"/>
      <c r="Q45" s="62"/>
      <c r="R45" s="63"/>
      <c r="S45" s="64">
        <f t="shared" si="2"/>
        <v>0</v>
      </c>
      <c r="T45" s="60"/>
      <c r="U45" s="60"/>
      <c r="V45" s="60"/>
      <c r="W45" s="60"/>
      <c r="X45" s="60"/>
      <c r="Y45" s="60"/>
      <c r="Z45" s="60"/>
      <c r="AA45" s="60"/>
      <c r="AB45" s="60"/>
      <c r="AC45" s="60"/>
      <c r="AD45" s="60"/>
      <c r="AE45" s="60"/>
      <c r="AF45" s="60"/>
      <c r="AG45" s="65"/>
      <c r="AH45" s="58"/>
      <c r="AI45" s="59"/>
      <c r="AJ45" s="60"/>
      <c r="AK45" s="64">
        <f t="shared" si="3"/>
        <v>0</v>
      </c>
      <c r="AL45" s="66"/>
      <c r="AM45" s="67"/>
    </row>
    <row r="46">
      <c r="A46" s="47" t="s">
        <v>524</v>
      </c>
      <c r="B46" s="49"/>
      <c r="C46" s="49"/>
      <c r="D46" s="48"/>
      <c r="E46" s="50"/>
      <c r="F46" s="51">
        <f t="shared" si="1"/>
        <v>0</v>
      </c>
      <c r="G46" s="48"/>
      <c r="H46" s="52"/>
      <c r="I46" s="52"/>
      <c r="J46" s="48" t="s">
        <v>11</v>
      </c>
      <c r="K46" s="48"/>
      <c r="L46" s="48"/>
      <c r="M46" s="52"/>
      <c r="N46" s="48"/>
      <c r="O46" s="52"/>
      <c r="P46" s="48"/>
      <c r="Q46" s="52"/>
      <c r="R46" s="53"/>
      <c r="S46" s="54">
        <f t="shared" si="2"/>
        <v>0</v>
      </c>
      <c r="T46" s="50"/>
      <c r="U46" s="50"/>
      <c r="V46" s="50"/>
      <c r="W46" s="50"/>
      <c r="X46" s="50"/>
      <c r="Y46" s="50"/>
      <c r="Z46" s="50"/>
      <c r="AA46" s="50"/>
      <c r="AB46" s="50"/>
      <c r="AC46" s="50"/>
      <c r="AD46" s="50"/>
      <c r="AE46" s="50"/>
      <c r="AF46" s="50"/>
      <c r="AG46" s="55"/>
      <c r="AH46" s="48"/>
      <c r="AI46" s="48"/>
      <c r="AJ46" s="50"/>
      <c r="AK46" s="54">
        <f t="shared" si="3"/>
        <v>0</v>
      </c>
      <c r="AL46" s="48"/>
      <c r="AM46" s="56"/>
    </row>
    <row r="47">
      <c r="A47" s="57" t="s">
        <v>527</v>
      </c>
      <c r="B47" s="59"/>
      <c r="C47" s="59"/>
      <c r="D47" s="58"/>
      <c r="E47" s="60"/>
      <c r="F47" s="61">
        <f t="shared" si="1"/>
        <v>0</v>
      </c>
      <c r="G47" s="58"/>
      <c r="H47" s="62"/>
      <c r="I47" s="62"/>
      <c r="J47" s="58" t="s">
        <v>11</v>
      </c>
      <c r="K47" s="58"/>
      <c r="L47" s="58"/>
      <c r="M47" s="62"/>
      <c r="N47" s="58"/>
      <c r="O47" s="62"/>
      <c r="P47" s="58"/>
      <c r="Q47" s="62"/>
      <c r="R47" s="63"/>
      <c r="S47" s="64">
        <f t="shared" si="2"/>
        <v>0</v>
      </c>
      <c r="T47" s="60"/>
      <c r="U47" s="60"/>
      <c r="V47" s="60"/>
      <c r="W47" s="60"/>
      <c r="X47" s="60"/>
      <c r="Y47" s="60"/>
      <c r="Z47" s="60"/>
      <c r="AA47" s="60"/>
      <c r="AB47" s="60"/>
      <c r="AC47" s="60"/>
      <c r="AD47" s="60"/>
      <c r="AE47" s="60"/>
      <c r="AF47" s="60"/>
      <c r="AG47" s="65"/>
      <c r="AH47" s="58"/>
      <c r="AI47" s="59"/>
      <c r="AJ47" s="60"/>
      <c r="AK47" s="64">
        <f t="shared" si="3"/>
        <v>0</v>
      </c>
      <c r="AL47" s="66"/>
      <c r="AM47" s="67"/>
    </row>
    <row r="48">
      <c r="A48" s="47" t="s">
        <v>531</v>
      </c>
      <c r="B48" s="49"/>
      <c r="C48" s="49"/>
      <c r="D48" s="48"/>
      <c r="E48" s="50"/>
      <c r="F48" s="51">
        <f t="shared" si="1"/>
        <v>0</v>
      </c>
      <c r="G48" s="48"/>
      <c r="H48" s="52"/>
      <c r="I48" s="52"/>
      <c r="J48" s="48" t="s">
        <v>11</v>
      </c>
      <c r="K48" s="48"/>
      <c r="L48" s="48"/>
      <c r="M48" s="52"/>
      <c r="N48" s="48"/>
      <c r="O48" s="52"/>
      <c r="P48" s="48"/>
      <c r="Q48" s="52"/>
      <c r="R48" s="53"/>
      <c r="S48" s="54">
        <f t="shared" si="2"/>
        <v>0</v>
      </c>
      <c r="T48" s="50"/>
      <c r="U48" s="50"/>
      <c r="V48" s="50"/>
      <c r="W48" s="50"/>
      <c r="X48" s="50"/>
      <c r="Y48" s="50"/>
      <c r="Z48" s="50"/>
      <c r="AA48" s="50"/>
      <c r="AB48" s="50"/>
      <c r="AC48" s="50"/>
      <c r="AD48" s="50"/>
      <c r="AE48" s="50"/>
      <c r="AF48" s="50"/>
      <c r="AG48" s="55"/>
      <c r="AH48" s="48"/>
      <c r="AI48" s="48"/>
      <c r="AJ48" s="50"/>
      <c r="AK48" s="54">
        <f t="shared" si="3"/>
        <v>0</v>
      </c>
      <c r="AL48" s="48"/>
      <c r="AM48" s="56"/>
    </row>
    <row r="49">
      <c r="A49" s="57" t="s">
        <v>534</v>
      </c>
      <c r="B49" s="59"/>
      <c r="C49" s="59"/>
      <c r="D49" s="58"/>
      <c r="E49" s="60"/>
      <c r="F49" s="61">
        <f t="shared" si="1"/>
        <v>0</v>
      </c>
      <c r="G49" s="58"/>
      <c r="H49" s="62"/>
      <c r="I49" s="62"/>
      <c r="J49" s="58" t="s">
        <v>11</v>
      </c>
      <c r="K49" s="58"/>
      <c r="L49" s="58"/>
      <c r="M49" s="62"/>
      <c r="N49" s="58"/>
      <c r="O49" s="62"/>
      <c r="P49" s="58"/>
      <c r="Q49" s="62"/>
      <c r="R49" s="63"/>
      <c r="S49" s="64">
        <f t="shared" si="2"/>
        <v>0</v>
      </c>
      <c r="T49" s="60"/>
      <c r="U49" s="60"/>
      <c r="V49" s="60"/>
      <c r="W49" s="60"/>
      <c r="X49" s="60"/>
      <c r="Y49" s="60"/>
      <c r="Z49" s="60"/>
      <c r="AA49" s="60"/>
      <c r="AB49" s="60"/>
      <c r="AC49" s="60"/>
      <c r="AD49" s="60"/>
      <c r="AE49" s="60"/>
      <c r="AF49" s="60"/>
      <c r="AG49" s="65"/>
      <c r="AH49" s="58"/>
      <c r="AI49" s="59"/>
      <c r="AJ49" s="60"/>
      <c r="AK49" s="64">
        <f t="shared" si="3"/>
        <v>0</v>
      </c>
      <c r="AL49" s="66"/>
      <c r="AM49" s="67"/>
    </row>
    <row r="50">
      <c r="A50" s="47" t="s">
        <v>538</v>
      </c>
      <c r="B50" s="49"/>
      <c r="C50" s="49"/>
      <c r="D50" s="48"/>
      <c r="E50" s="50"/>
      <c r="F50" s="51">
        <f t="shared" si="1"/>
        <v>0</v>
      </c>
      <c r="G50" s="48"/>
      <c r="H50" s="52"/>
      <c r="I50" s="52"/>
      <c r="J50" s="48" t="s">
        <v>11</v>
      </c>
      <c r="K50" s="48"/>
      <c r="L50" s="48"/>
      <c r="M50" s="52"/>
      <c r="N50" s="48"/>
      <c r="O50" s="52"/>
      <c r="P50" s="48"/>
      <c r="Q50" s="52"/>
      <c r="R50" s="53"/>
      <c r="S50" s="54">
        <f t="shared" si="2"/>
        <v>0</v>
      </c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5"/>
      <c r="AH50" s="48"/>
      <c r="AI50" s="48"/>
      <c r="AJ50" s="50"/>
      <c r="AK50" s="54">
        <f t="shared" si="3"/>
        <v>0</v>
      </c>
      <c r="AL50" s="48"/>
      <c r="AM50" s="56"/>
    </row>
    <row r="51">
      <c r="A51" s="57" t="s">
        <v>542</v>
      </c>
      <c r="B51" s="59"/>
      <c r="C51" s="59"/>
      <c r="D51" s="58"/>
      <c r="E51" s="60"/>
      <c r="F51" s="61">
        <f t="shared" si="1"/>
        <v>0</v>
      </c>
      <c r="G51" s="58"/>
      <c r="H51" s="62"/>
      <c r="I51" s="62"/>
      <c r="J51" s="58" t="s">
        <v>11</v>
      </c>
      <c r="K51" s="58"/>
      <c r="L51" s="58"/>
      <c r="M51" s="62"/>
      <c r="N51" s="58"/>
      <c r="O51" s="62"/>
      <c r="P51" s="58"/>
      <c r="Q51" s="62"/>
      <c r="R51" s="63"/>
      <c r="S51" s="64">
        <f t="shared" si="2"/>
        <v>0</v>
      </c>
      <c r="T51" s="60"/>
      <c r="U51" s="60"/>
      <c r="V51" s="60"/>
      <c r="W51" s="60"/>
      <c r="X51" s="60"/>
      <c r="Y51" s="60"/>
      <c r="Z51" s="60"/>
      <c r="AA51" s="60"/>
      <c r="AB51" s="60"/>
      <c r="AC51" s="60"/>
      <c r="AD51" s="60"/>
      <c r="AE51" s="60"/>
      <c r="AF51" s="60"/>
      <c r="AG51" s="65"/>
      <c r="AH51" s="58"/>
      <c r="AI51" s="59"/>
      <c r="AJ51" s="60"/>
      <c r="AK51" s="64">
        <f t="shared" si="3"/>
        <v>0</v>
      </c>
      <c r="AL51" s="66"/>
      <c r="AM51" s="67"/>
    </row>
    <row r="52">
      <c r="A52" s="47" t="s">
        <v>545</v>
      </c>
      <c r="B52" s="49"/>
      <c r="C52" s="49"/>
      <c r="D52" s="48"/>
      <c r="E52" s="50"/>
      <c r="F52" s="51">
        <f t="shared" si="1"/>
        <v>0</v>
      </c>
      <c r="G52" s="48"/>
      <c r="H52" s="52"/>
      <c r="I52" s="52"/>
      <c r="J52" s="48" t="s">
        <v>11</v>
      </c>
      <c r="K52" s="48"/>
      <c r="L52" s="48"/>
      <c r="M52" s="52"/>
      <c r="N52" s="48"/>
      <c r="O52" s="52"/>
      <c r="P52" s="48"/>
      <c r="Q52" s="52"/>
      <c r="R52" s="53"/>
      <c r="S52" s="54">
        <f t="shared" si="2"/>
        <v>0</v>
      </c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5"/>
      <c r="AH52" s="48"/>
      <c r="AI52" s="48"/>
      <c r="AJ52" s="50"/>
      <c r="AK52" s="54">
        <f t="shared" si="3"/>
        <v>0</v>
      </c>
      <c r="AL52" s="48"/>
      <c r="AM52" s="56"/>
    </row>
    <row r="53">
      <c r="A53" s="57" t="s">
        <v>549</v>
      </c>
      <c r="B53" s="59"/>
      <c r="C53" s="59"/>
      <c r="D53" s="58"/>
      <c r="E53" s="60"/>
      <c r="F53" s="61">
        <f t="shared" si="1"/>
        <v>0</v>
      </c>
      <c r="G53" s="58"/>
      <c r="H53" s="62"/>
      <c r="I53" s="62"/>
      <c r="J53" s="58" t="s">
        <v>11</v>
      </c>
      <c r="K53" s="58"/>
      <c r="L53" s="58"/>
      <c r="M53" s="62"/>
      <c r="N53" s="58"/>
      <c r="O53" s="62"/>
      <c r="P53" s="58"/>
      <c r="Q53" s="62"/>
      <c r="R53" s="63"/>
      <c r="S53" s="64">
        <f t="shared" si="2"/>
        <v>0</v>
      </c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5"/>
      <c r="AH53" s="58"/>
      <c r="AI53" s="59"/>
      <c r="AJ53" s="60"/>
      <c r="AK53" s="64">
        <f t="shared" si="3"/>
        <v>0</v>
      </c>
      <c r="AL53" s="66"/>
      <c r="AM53" s="67"/>
    </row>
    <row r="54">
      <c r="A54" s="47" t="s">
        <v>553</v>
      </c>
      <c r="B54" s="49"/>
      <c r="C54" s="49"/>
      <c r="D54" s="48"/>
      <c r="E54" s="50"/>
      <c r="F54" s="51">
        <f t="shared" si="1"/>
        <v>0</v>
      </c>
      <c r="G54" s="48"/>
      <c r="H54" s="52"/>
      <c r="I54" s="52"/>
      <c r="J54" s="48" t="s">
        <v>11</v>
      </c>
      <c r="K54" s="48"/>
      <c r="L54" s="48"/>
      <c r="M54" s="52"/>
      <c r="N54" s="48"/>
      <c r="O54" s="52"/>
      <c r="P54" s="48"/>
      <c r="Q54" s="52"/>
      <c r="R54" s="53"/>
      <c r="S54" s="54">
        <f t="shared" si="2"/>
        <v>0</v>
      </c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5"/>
      <c r="AH54" s="48"/>
      <c r="AI54" s="48"/>
      <c r="AJ54" s="50"/>
      <c r="AK54" s="54">
        <f t="shared" si="3"/>
        <v>0</v>
      </c>
      <c r="AL54" s="48"/>
      <c r="AM54" s="56"/>
    </row>
    <row r="55">
      <c r="A55" s="57" t="s">
        <v>557</v>
      </c>
      <c r="B55" s="59"/>
      <c r="C55" s="59"/>
      <c r="D55" s="58"/>
      <c r="E55" s="60"/>
      <c r="F55" s="61">
        <f t="shared" si="1"/>
        <v>0</v>
      </c>
      <c r="G55" s="58"/>
      <c r="H55" s="62"/>
      <c r="I55" s="62"/>
      <c r="J55" s="58" t="s">
        <v>11</v>
      </c>
      <c r="K55" s="58"/>
      <c r="L55" s="58"/>
      <c r="M55" s="62"/>
      <c r="N55" s="58"/>
      <c r="O55" s="62"/>
      <c r="P55" s="58"/>
      <c r="Q55" s="62"/>
      <c r="R55" s="63"/>
      <c r="S55" s="64">
        <f t="shared" si="2"/>
        <v>0</v>
      </c>
      <c r="T55" s="60"/>
      <c r="U55" s="60"/>
      <c r="V55" s="60"/>
      <c r="W55" s="60"/>
      <c r="X55" s="60"/>
      <c r="Y55" s="60"/>
      <c r="Z55" s="60"/>
      <c r="AA55" s="60"/>
      <c r="AB55" s="60"/>
      <c r="AC55" s="60"/>
      <c r="AD55" s="60"/>
      <c r="AE55" s="60"/>
      <c r="AF55" s="60"/>
      <c r="AG55" s="65"/>
      <c r="AH55" s="58"/>
      <c r="AI55" s="59"/>
      <c r="AJ55" s="60"/>
      <c r="AK55" s="64">
        <f t="shared" si="3"/>
        <v>0</v>
      </c>
      <c r="AL55" s="66"/>
      <c r="AM55" s="67"/>
    </row>
    <row r="56">
      <c r="A56" s="47" t="s">
        <v>561</v>
      </c>
      <c r="B56" s="49"/>
      <c r="C56" s="49"/>
      <c r="D56" s="48"/>
      <c r="E56" s="50"/>
      <c r="F56" s="51">
        <f t="shared" si="1"/>
        <v>0</v>
      </c>
      <c r="G56" s="48"/>
      <c r="H56" s="52"/>
      <c r="I56" s="52"/>
      <c r="J56" s="48" t="s">
        <v>11</v>
      </c>
      <c r="K56" s="48"/>
      <c r="L56" s="48"/>
      <c r="M56" s="52"/>
      <c r="N56" s="48"/>
      <c r="O56" s="52"/>
      <c r="P56" s="48"/>
      <c r="Q56" s="52"/>
      <c r="R56" s="53"/>
      <c r="S56" s="54">
        <f t="shared" si="2"/>
        <v>0</v>
      </c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5"/>
      <c r="AH56" s="48"/>
      <c r="AI56" s="48"/>
      <c r="AJ56" s="50"/>
      <c r="AK56" s="54">
        <f t="shared" si="3"/>
        <v>0</v>
      </c>
      <c r="AL56" s="48"/>
      <c r="AM56" s="56"/>
    </row>
    <row r="57">
      <c r="A57" s="57" t="s">
        <v>564</v>
      </c>
      <c r="B57" s="59"/>
      <c r="C57" s="59"/>
      <c r="D57" s="58"/>
      <c r="E57" s="60"/>
      <c r="F57" s="61">
        <f t="shared" si="1"/>
        <v>0</v>
      </c>
      <c r="G57" s="58"/>
      <c r="H57" s="62"/>
      <c r="I57" s="62"/>
      <c r="J57" s="58" t="s">
        <v>11</v>
      </c>
      <c r="K57" s="58"/>
      <c r="L57" s="58"/>
      <c r="M57" s="62"/>
      <c r="N57" s="58"/>
      <c r="O57" s="62"/>
      <c r="P57" s="58"/>
      <c r="Q57" s="62"/>
      <c r="R57" s="63"/>
      <c r="S57" s="64">
        <f t="shared" si="2"/>
        <v>0</v>
      </c>
      <c r="T57" s="60"/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  <c r="AF57" s="60"/>
      <c r="AG57" s="65"/>
      <c r="AH57" s="58"/>
      <c r="AI57" s="59"/>
      <c r="AJ57" s="60"/>
      <c r="AK57" s="64">
        <f t="shared" si="3"/>
        <v>0</v>
      </c>
      <c r="AL57" s="66"/>
      <c r="AM57" s="67"/>
    </row>
    <row r="58">
      <c r="A58" s="47" t="s">
        <v>566</v>
      </c>
      <c r="B58" s="49"/>
      <c r="C58" s="49"/>
      <c r="D58" s="48"/>
      <c r="E58" s="50"/>
      <c r="F58" s="51">
        <f t="shared" si="1"/>
        <v>0</v>
      </c>
      <c r="G58" s="48"/>
      <c r="H58" s="52"/>
      <c r="I58" s="52"/>
      <c r="J58" s="48" t="s">
        <v>11</v>
      </c>
      <c r="K58" s="48"/>
      <c r="L58" s="48"/>
      <c r="M58" s="52"/>
      <c r="N58" s="48"/>
      <c r="O58" s="52"/>
      <c r="P58" s="48"/>
      <c r="Q58" s="52"/>
      <c r="R58" s="53"/>
      <c r="S58" s="54">
        <f t="shared" si="2"/>
        <v>0</v>
      </c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5"/>
      <c r="AH58" s="48"/>
      <c r="AI58" s="48"/>
      <c r="AJ58" s="50"/>
      <c r="AK58" s="54">
        <f t="shared" si="3"/>
        <v>0</v>
      </c>
      <c r="AL58" s="48"/>
      <c r="AM58" s="56"/>
    </row>
    <row r="59">
      <c r="A59" s="57" t="s">
        <v>571</v>
      </c>
      <c r="B59" s="59"/>
      <c r="C59" s="59"/>
      <c r="D59" s="58"/>
      <c r="E59" s="60"/>
      <c r="F59" s="61">
        <f t="shared" si="1"/>
        <v>0</v>
      </c>
      <c r="G59" s="58"/>
      <c r="H59" s="62"/>
      <c r="I59" s="62"/>
      <c r="J59" s="58" t="s">
        <v>11</v>
      </c>
      <c r="K59" s="58"/>
      <c r="L59" s="58"/>
      <c r="M59" s="62"/>
      <c r="N59" s="58"/>
      <c r="O59" s="62"/>
      <c r="P59" s="58"/>
      <c r="Q59" s="62"/>
      <c r="R59" s="63"/>
      <c r="S59" s="64">
        <f t="shared" si="2"/>
        <v>0</v>
      </c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5"/>
      <c r="AH59" s="58"/>
      <c r="AI59" s="59"/>
      <c r="AJ59" s="60"/>
      <c r="AK59" s="64">
        <f t="shared" si="3"/>
        <v>0</v>
      </c>
      <c r="AL59" s="66"/>
      <c r="AM59" s="67"/>
    </row>
    <row r="60">
      <c r="A60" s="47" t="s">
        <v>574</v>
      </c>
      <c r="B60" s="49"/>
      <c r="C60" s="49"/>
      <c r="D60" s="48"/>
      <c r="E60" s="50"/>
      <c r="F60" s="51">
        <f t="shared" si="1"/>
        <v>0</v>
      </c>
      <c r="G60" s="48"/>
      <c r="H60" s="52"/>
      <c r="I60" s="52"/>
      <c r="J60" s="48" t="s">
        <v>11</v>
      </c>
      <c r="K60" s="48"/>
      <c r="L60" s="48"/>
      <c r="M60" s="52"/>
      <c r="N60" s="48"/>
      <c r="O60" s="52"/>
      <c r="P60" s="48"/>
      <c r="Q60" s="52"/>
      <c r="R60" s="53"/>
      <c r="S60" s="54">
        <f t="shared" si="2"/>
        <v>0</v>
      </c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5"/>
      <c r="AH60" s="48"/>
      <c r="AI60" s="48"/>
      <c r="AJ60" s="50"/>
      <c r="AK60" s="54">
        <f t="shared" si="3"/>
        <v>0</v>
      </c>
      <c r="AL60" s="48"/>
      <c r="AM60" s="56"/>
    </row>
    <row r="61">
      <c r="A61" s="57" t="s">
        <v>578</v>
      </c>
      <c r="B61" s="59"/>
      <c r="C61" s="59"/>
      <c r="D61" s="58"/>
      <c r="E61" s="60"/>
      <c r="F61" s="61">
        <f t="shared" si="1"/>
        <v>0</v>
      </c>
      <c r="G61" s="58"/>
      <c r="H61" s="62"/>
      <c r="I61" s="62"/>
      <c r="J61" s="58" t="s">
        <v>11</v>
      </c>
      <c r="K61" s="58"/>
      <c r="L61" s="58"/>
      <c r="M61" s="62"/>
      <c r="N61" s="58"/>
      <c r="O61" s="62"/>
      <c r="P61" s="58"/>
      <c r="Q61" s="62"/>
      <c r="R61" s="63"/>
      <c r="S61" s="64">
        <f t="shared" si="2"/>
        <v>0</v>
      </c>
      <c r="T61" s="60"/>
      <c r="U61" s="60"/>
      <c r="V61" s="60"/>
      <c r="W61" s="60"/>
      <c r="X61" s="60"/>
      <c r="Y61" s="60"/>
      <c r="Z61" s="60"/>
      <c r="AA61" s="60"/>
      <c r="AB61" s="60"/>
      <c r="AC61" s="60"/>
      <c r="AD61" s="60"/>
      <c r="AE61" s="60"/>
      <c r="AF61" s="60"/>
      <c r="AG61" s="65"/>
      <c r="AH61" s="58"/>
      <c r="AI61" s="59"/>
      <c r="AJ61" s="60"/>
      <c r="AK61" s="64">
        <f t="shared" si="3"/>
        <v>0</v>
      </c>
      <c r="AL61" s="66"/>
      <c r="AM61" s="67"/>
    </row>
    <row r="62">
      <c r="A62" s="47" t="s">
        <v>581</v>
      </c>
      <c r="B62" s="49"/>
      <c r="C62" s="49"/>
      <c r="D62" s="48"/>
      <c r="E62" s="50"/>
      <c r="F62" s="51">
        <f t="shared" si="1"/>
        <v>0</v>
      </c>
      <c r="G62" s="48"/>
      <c r="H62" s="52"/>
      <c r="I62" s="52"/>
      <c r="J62" s="48" t="s">
        <v>11</v>
      </c>
      <c r="K62" s="48"/>
      <c r="L62" s="48"/>
      <c r="M62" s="52"/>
      <c r="N62" s="48"/>
      <c r="O62" s="52"/>
      <c r="P62" s="48"/>
      <c r="Q62" s="52"/>
      <c r="R62" s="53"/>
      <c r="S62" s="54">
        <f t="shared" si="2"/>
        <v>0</v>
      </c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5"/>
      <c r="AH62" s="48"/>
      <c r="AI62" s="48"/>
      <c r="AJ62" s="50"/>
      <c r="AK62" s="54">
        <f t="shared" si="3"/>
        <v>0</v>
      </c>
      <c r="AL62" s="48"/>
      <c r="AM62" s="56"/>
    </row>
    <row r="63">
      <c r="A63" s="57" t="s">
        <v>585</v>
      </c>
      <c r="B63" s="59"/>
      <c r="C63" s="59"/>
      <c r="D63" s="58"/>
      <c r="E63" s="60"/>
      <c r="F63" s="61">
        <f t="shared" si="1"/>
        <v>0</v>
      </c>
      <c r="G63" s="58"/>
      <c r="H63" s="62"/>
      <c r="I63" s="62"/>
      <c r="J63" s="58" t="s">
        <v>11</v>
      </c>
      <c r="K63" s="58"/>
      <c r="L63" s="58"/>
      <c r="M63" s="62"/>
      <c r="N63" s="58"/>
      <c r="O63" s="62"/>
      <c r="P63" s="58"/>
      <c r="Q63" s="62"/>
      <c r="R63" s="63"/>
      <c r="S63" s="64">
        <f t="shared" si="2"/>
        <v>0</v>
      </c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5"/>
      <c r="AH63" s="58"/>
      <c r="AI63" s="59"/>
      <c r="AJ63" s="60"/>
      <c r="AK63" s="64">
        <f t="shared" si="3"/>
        <v>0</v>
      </c>
      <c r="AL63" s="66"/>
      <c r="AM63" s="67"/>
    </row>
    <row r="64">
      <c r="A64" s="47" t="s">
        <v>589</v>
      </c>
      <c r="B64" s="49"/>
      <c r="C64" s="49"/>
      <c r="D64" s="48"/>
      <c r="E64" s="50"/>
      <c r="F64" s="51">
        <f t="shared" si="1"/>
        <v>0</v>
      </c>
      <c r="G64" s="48"/>
      <c r="H64" s="52"/>
      <c r="I64" s="52"/>
      <c r="J64" s="48" t="s">
        <v>11</v>
      </c>
      <c r="K64" s="48"/>
      <c r="L64" s="48"/>
      <c r="M64" s="68"/>
      <c r="N64" s="48"/>
      <c r="O64" s="52"/>
      <c r="P64" s="48"/>
      <c r="Q64" s="52"/>
      <c r="R64" s="53"/>
      <c r="S64" s="54">
        <f t="shared" si="2"/>
        <v>0</v>
      </c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5"/>
      <c r="AH64" s="48"/>
      <c r="AI64" s="48"/>
      <c r="AJ64" s="50"/>
      <c r="AK64" s="54">
        <f t="shared" si="3"/>
        <v>0</v>
      </c>
      <c r="AL64" s="48"/>
      <c r="AM64" s="56"/>
    </row>
    <row r="65">
      <c r="A65" s="57" t="s">
        <v>594</v>
      </c>
      <c r="B65" s="59"/>
      <c r="C65" s="59"/>
      <c r="D65" s="58"/>
      <c r="E65" s="60"/>
      <c r="F65" s="61">
        <f t="shared" si="1"/>
        <v>0</v>
      </c>
      <c r="G65" s="58"/>
      <c r="H65" s="62"/>
      <c r="I65" s="62"/>
      <c r="J65" s="58" t="s">
        <v>11</v>
      </c>
      <c r="K65" s="58"/>
      <c r="L65" s="58"/>
      <c r="M65" s="52"/>
      <c r="N65" s="58"/>
      <c r="O65" s="62"/>
      <c r="P65" s="58"/>
      <c r="Q65" s="62"/>
      <c r="R65" s="63"/>
      <c r="S65" s="64">
        <f t="shared" si="2"/>
        <v>0</v>
      </c>
      <c r="T65" s="60"/>
      <c r="U65" s="60"/>
      <c r="V65" s="60"/>
      <c r="W65" s="60"/>
      <c r="X65" s="60"/>
      <c r="Y65" s="60"/>
      <c r="Z65" s="60"/>
      <c r="AA65" s="60"/>
      <c r="AB65" s="60"/>
      <c r="AC65" s="60"/>
      <c r="AD65" s="60"/>
      <c r="AE65" s="60"/>
      <c r="AF65" s="60"/>
      <c r="AG65" s="65"/>
      <c r="AH65" s="58"/>
      <c r="AI65" s="59"/>
      <c r="AJ65" s="60"/>
      <c r="AK65" s="64">
        <f t="shared" si="3"/>
        <v>0</v>
      </c>
      <c r="AL65" s="66"/>
      <c r="AM65" s="67"/>
    </row>
    <row r="66">
      <c r="A66" s="47" t="s">
        <v>598</v>
      </c>
      <c r="B66" s="49"/>
      <c r="C66" s="49"/>
      <c r="D66" s="48"/>
      <c r="E66" s="50"/>
      <c r="F66" s="51">
        <f t="shared" si="1"/>
        <v>0</v>
      </c>
      <c r="G66" s="48"/>
      <c r="H66" s="52"/>
      <c r="I66" s="52"/>
      <c r="J66" s="48" t="s">
        <v>11</v>
      </c>
      <c r="K66" s="48"/>
      <c r="L66" s="48"/>
      <c r="M66" s="52"/>
      <c r="N66" s="48"/>
      <c r="O66" s="52"/>
      <c r="P66" s="48"/>
      <c r="Q66" s="52"/>
      <c r="R66" s="53"/>
      <c r="S66" s="54">
        <f t="shared" si="2"/>
        <v>0</v>
      </c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5"/>
      <c r="AH66" s="48"/>
      <c r="AI66" s="48"/>
      <c r="AJ66" s="50"/>
      <c r="AK66" s="54">
        <f t="shared" si="3"/>
        <v>0</v>
      </c>
      <c r="AL66" s="48"/>
      <c r="AM66" s="56"/>
    </row>
    <row r="67">
      <c r="A67" s="57" t="s">
        <v>601</v>
      </c>
      <c r="B67" s="59"/>
      <c r="C67" s="59"/>
      <c r="D67" s="58"/>
      <c r="E67" s="60"/>
      <c r="F67" s="61">
        <f t="shared" si="1"/>
        <v>0</v>
      </c>
      <c r="G67" s="58"/>
      <c r="H67" s="62"/>
      <c r="I67" s="62"/>
      <c r="J67" s="58" t="s">
        <v>11</v>
      </c>
      <c r="K67" s="58"/>
      <c r="L67" s="58"/>
      <c r="M67" s="62"/>
      <c r="N67" s="58"/>
      <c r="O67" s="62"/>
      <c r="P67" s="58"/>
      <c r="Q67" s="62"/>
      <c r="R67" s="63"/>
      <c r="S67" s="64">
        <f t="shared" si="2"/>
        <v>0</v>
      </c>
      <c r="T67" s="60"/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60"/>
      <c r="AF67" s="60"/>
      <c r="AG67" s="65"/>
      <c r="AH67" s="58"/>
      <c r="AI67" s="59"/>
      <c r="AJ67" s="60"/>
      <c r="AK67" s="64">
        <f t="shared" si="3"/>
        <v>0</v>
      </c>
      <c r="AL67" s="66"/>
      <c r="AM67" s="67"/>
    </row>
    <row r="68">
      <c r="A68" s="47" t="s">
        <v>604</v>
      </c>
      <c r="B68" s="49"/>
      <c r="C68" s="49"/>
      <c r="D68" s="48"/>
      <c r="E68" s="50"/>
      <c r="F68" s="51">
        <f t="shared" si="1"/>
        <v>0</v>
      </c>
      <c r="G68" s="48"/>
      <c r="H68" s="52"/>
      <c r="I68" s="52"/>
      <c r="J68" s="48" t="s">
        <v>11</v>
      </c>
      <c r="K68" s="48"/>
      <c r="L68" s="48"/>
      <c r="M68" s="52"/>
      <c r="N68" s="48"/>
      <c r="O68" s="52"/>
      <c r="P68" s="48"/>
      <c r="Q68" s="52"/>
      <c r="R68" s="53"/>
      <c r="S68" s="54">
        <f t="shared" si="2"/>
        <v>0</v>
      </c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5"/>
      <c r="AH68" s="48"/>
      <c r="AI68" s="48"/>
      <c r="AJ68" s="50"/>
      <c r="AK68" s="54">
        <f t="shared" si="3"/>
        <v>0</v>
      </c>
      <c r="AL68" s="48"/>
      <c r="AM68" s="56"/>
    </row>
    <row r="69">
      <c r="A69" s="57" t="s">
        <v>607</v>
      </c>
      <c r="B69" s="59"/>
      <c r="C69" s="59"/>
      <c r="D69" s="58"/>
      <c r="E69" s="60"/>
      <c r="F69" s="61">
        <f t="shared" si="1"/>
        <v>0</v>
      </c>
      <c r="G69" s="58"/>
      <c r="H69" s="62"/>
      <c r="I69" s="62"/>
      <c r="J69" s="58" t="s">
        <v>11</v>
      </c>
      <c r="K69" s="58"/>
      <c r="L69" s="58"/>
      <c r="M69" s="62"/>
      <c r="N69" s="58"/>
      <c r="O69" s="62"/>
      <c r="P69" s="58"/>
      <c r="Q69" s="62"/>
      <c r="R69" s="63"/>
      <c r="S69" s="64">
        <f t="shared" si="2"/>
        <v>0</v>
      </c>
      <c r="T69" s="60"/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60"/>
      <c r="AF69" s="60"/>
      <c r="AG69" s="65"/>
      <c r="AH69" s="58"/>
      <c r="AI69" s="59"/>
      <c r="AJ69" s="60"/>
      <c r="AK69" s="64">
        <f t="shared" si="3"/>
        <v>0</v>
      </c>
      <c r="AL69" s="66"/>
      <c r="AM69" s="67"/>
    </row>
    <row r="70">
      <c r="A70" s="47" t="s">
        <v>611</v>
      </c>
      <c r="B70" s="49"/>
      <c r="C70" s="49"/>
      <c r="D70" s="48"/>
      <c r="E70" s="50"/>
      <c r="F70" s="51">
        <f t="shared" si="1"/>
        <v>0</v>
      </c>
      <c r="G70" s="48"/>
      <c r="H70" s="52"/>
      <c r="I70" s="52"/>
      <c r="J70" s="48" t="s">
        <v>11</v>
      </c>
      <c r="K70" s="48"/>
      <c r="L70" s="48"/>
      <c r="M70" s="52"/>
      <c r="N70" s="48"/>
      <c r="O70" s="52"/>
      <c r="P70" s="48"/>
      <c r="Q70" s="52"/>
      <c r="R70" s="53"/>
      <c r="S70" s="54">
        <f t="shared" si="2"/>
        <v>0</v>
      </c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5"/>
      <c r="AH70" s="48"/>
      <c r="AI70" s="48"/>
      <c r="AJ70" s="50"/>
      <c r="AK70" s="54">
        <f t="shared" si="3"/>
        <v>0</v>
      </c>
      <c r="AL70" s="48"/>
      <c r="AM70" s="56"/>
    </row>
    <row r="71">
      <c r="A71" s="57" t="s">
        <v>615</v>
      </c>
      <c r="B71" s="59"/>
      <c r="C71" s="59"/>
      <c r="D71" s="58"/>
      <c r="E71" s="60"/>
      <c r="F71" s="61">
        <f t="shared" si="1"/>
        <v>0</v>
      </c>
      <c r="G71" s="58"/>
      <c r="H71" s="62"/>
      <c r="I71" s="62"/>
      <c r="J71" s="58" t="s">
        <v>11</v>
      </c>
      <c r="K71" s="58"/>
      <c r="L71" s="58"/>
      <c r="M71" s="62"/>
      <c r="N71" s="58"/>
      <c r="O71" s="62"/>
      <c r="P71" s="58"/>
      <c r="Q71" s="62"/>
      <c r="R71" s="63"/>
      <c r="S71" s="64">
        <f t="shared" si="2"/>
        <v>0</v>
      </c>
      <c r="T71" s="60"/>
      <c r="U71" s="60"/>
      <c r="V71" s="60"/>
      <c r="W71" s="60"/>
      <c r="X71" s="60"/>
      <c r="Y71" s="60"/>
      <c r="Z71" s="60"/>
      <c r="AA71" s="60"/>
      <c r="AB71" s="60"/>
      <c r="AC71" s="60"/>
      <c r="AD71" s="60"/>
      <c r="AE71" s="60"/>
      <c r="AF71" s="60"/>
      <c r="AG71" s="65"/>
      <c r="AH71" s="58"/>
      <c r="AI71" s="59"/>
      <c r="AJ71" s="60"/>
      <c r="AK71" s="64">
        <f t="shared" si="3"/>
        <v>0</v>
      </c>
      <c r="AL71" s="66"/>
      <c r="AM71" s="67"/>
    </row>
    <row r="72">
      <c r="A72" s="47" t="s">
        <v>618</v>
      </c>
      <c r="B72" s="49"/>
      <c r="C72" s="49"/>
      <c r="D72" s="48"/>
      <c r="E72" s="50"/>
      <c r="F72" s="51">
        <f t="shared" si="1"/>
        <v>0</v>
      </c>
      <c r="G72" s="48"/>
      <c r="H72" s="52"/>
      <c r="I72" s="52"/>
      <c r="J72" s="48" t="s">
        <v>11</v>
      </c>
      <c r="K72" s="48"/>
      <c r="L72" s="48"/>
      <c r="M72" s="52"/>
      <c r="N72" s="48"/>
      <c r="O72" s="52"/>
      <c r="P72" s="48"/>
      <c r="Q72" s="52"/>
      <c r="R72" s="53"/>
      <c r="S72" s="54">
        <f t="shared" si="2"/>
        <v>0</v>
      </c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5"/>
      <c r="AH72" s="48"/>
      <c r="AI72" s="48"/>
      <c r="AJ72" s="50"/>
      <c r="AK72" s="54">
        <f t="shared" si="3"/>
        <v>0</v>
      </c>
      <c r="AL72" s="48"/>
      <c r="AM72" s="56"/>
    </row>
    <row r="73">
      <c r="A73" s="57" t="s">
        <v>622</v>
      </c>
      <c r="B73" s="59"/>
      <c r="C73" s="59"/>
      <c r="D73" s="58"/>
      <c r="E73" s="60"/>
      <c r="F73" s="61">
        <f t="shared" si="1"/>
        <v>0</v>
      </c>
      <c r="G73" s="58"/>
      <c r="H73" s="62"/>
      <c r="I73" s="62"/>
      <c r="J73" s="58" t="s">
        <v>11</v>
      </c>
      <c r="K73" s="58"/>
      <c r="L73" s="58"/>
      <c r="M73" s="62"/>
      <c r="N73" s="58"/>
      <c r="O73" s="62"/>
      <c r="P73" s="58"/>
      <c r="Q73" s="62"/>
      <c r="R73" s="63"/>
      <c r="S73" s="64">
        <f t="shared" si="2"/>
        <v>0</v>
      </c>
      <c r="T73" s="60"/>
      <c r="U73" s="60"/>
      <c r="V73" s="60"/>
      <c r="W73" s="60"/>
      <c r="X73" s="60"/>
      <c r="Y73" s="60"/>
      <c r="Z73" s="60"/>
      <c r="AA73" s="60"/>
      <c r="AB73" s="60"/>
      <c r="AC73" s="60"/>
      <c r="AD73" s="60"/>
      <c r="AE73" s="60"/>
      <c r="AF73" s="60"/>
      <c r="AG73" s="65"/>
      <c r="AH73" s="58"/>
      <c r="AI73" s="59"/>
      <c r="AJ73" s="60"/>
      <c r="AK73" s="64">
        <f t="shared" si="3"/>
        <v>0</v>
      </c>
      <c r="AL73" s="66"/>
      <c r="AM73" s="67"/>
    </row>
    <row r="74">
      <c r="A74" s="47" t="s">
        <v>626</v>
      </c>
      <c r="B74" s="49"/>
      <c r="C74" s="49"/>
      <c r="D74" s="48"/>
      <c r="E74" s="50"/>
      <c r="F74" s="51">
        <f t="shared" si="1"/>
        <v>0</v>
      </c>
      <c r="G74" s="48"/>
      <c r="H74" s="52"/>
      <c r="I74" s="52"/>
      <c r="J74" s="48" t="s">
        <v>11</v>
      </c>
      <c r="K74" s="48"/>
      <c r="L74" s="48"/>
      <c r="M74" s="52"/>
      <c r="N74" s="48"/>
      <c r="O74" s="52"/>
      <c r="P74" s="48"/>
      <c r="Q74" s="52"/>
      <c r="R74" s="53"/>
      <c r="S74" s="54">
        <f t="shared" si="2"/>
        <v>0</v>
      </c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5"/>
      <c r="AH74" s="48"/>
      <c r="AI74" s="48"/>
      <c r="AJ74" s="50"/>
      <c r="AK74" s="54">
        <f t="shared" si="3"/>
        <v>0</v>
      </c>
      <c r="AL74" s="48"/>
      <c r="AM74" s="56"/>
    </row>
    <row r="75">
      <c r="A75" s="57" t="s">
        <v>629</v>
      </c>
      <c r="B75" s="59"/>
      <c r="C75" s="59"/>
      <c r="D75" s="58"/>
      <c r="E75" s="60"/>
      <c r="F75" s="61">
        <f t="shared" si="1"/>
        <v>0</v>
      </c>
      <c r="G75" s="58"/>
      <c r="H75" s="62"/>
      <c r="I75" s="62"/>
      <c r="J75" s="58" t="s">
        <v>11</v>
      </c>
      <c r="K75" s="58"/>
      <c r="L75" s="58"/>
      <c r="M75" s="62"/>
      <c r="N75" s="58"/>
      <c r="O75" s="62"/>
      <c r="P75" s="58"/>
      <c r="Q75" s="62"/>
      <c r="R75" s="63"/>
      <c r="S75" s="64">
        <f t="shared" si="2"/>
        <v>0</v>
      </c>
      <c r="T75" s="60"/>
      <c r="U75" s="60"/>
      <c r="V75" s="60"/>
      <c r="W75" s="60"/>
      <c r="X75" s="60"/>
      <c r="Y75" s="60"/>
      <c r="Z75" s="60"/>
      <c r="AA75" s="60"/>
      <c r="AB75" s="60"/>
      <c r="AC75" s="60"/>
      <c r="AD75" s="60"/>
      <c r="AE75" s="60"/>
      <c r="AF75" s="60"/>
      <c r="AG75" s="65"/>
      <c r="AH75" s="58"/>
      <c r="AI75" s="59"/>
      <c r="AJ75" s="60"/>
      <c r="AK75" s="64">
        <f t="shared" si="3"/>
        <v>0</v>
      </c>
      <c r="AL75" s="66"/>
      <c r="AM75" s="67"/>
    </row>
    <row r="76">
      <c r="A76" s="47" t="s">
        <v>633</v>
      </c>
      <c r="B76" s="49"/>
      <c r="C76" s="49"/>
      <c r="D76" s="48"/>
      <c r="E76" s="50"/>
      <c r="F76" s="51">
        <f t="shared" si="1"/>
        <v>0</v>
      </c>
      <c r="G76" s="48"/>
      <c r="H76" s="52"/>
      <c r="I76" s="52"/>
      <c r="J76" s="48" t="s">
        <v>11</v>
      </c>
      <c r="K76" s="48"/>
      <c r="L76" s="48"/>
      <c r="M76" s="52"/>
      <c r="N76" s="48"/>
      <c r="O76" s="52"/>
      <c r="P76" s="48"/>
      <c r="Q76" s="52"/>
      <c r="R76" s="53"/>
      <c r="S76" s="54">
        <f t="shared" si="2"/>
        <v>0</v>
      </c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5"/>
      <c r="AH76" s="48"/>
      <c r="AI76" s="48"/>
      <c r="AJ76" s="50"/>
      <c r="AK76" s="54">
        <f t="shared" si="3"/>
        <v>0</v>
      </c>
      <c r="AL76" s="48"/>
      <c r="AM76" s="56"/>
    </row>
    <row r="77">
      <c r="A77" s="57" t="s">
        <v>636</v>
      </c>
      <c r="B77" s="59"/>
      <c r="C77" s="59"/>
      <c r="D77" s="58"/>
      <c r="E77" s="60"/>
      <c r="F77" s="61">
        <f t="shared" si="1"/>
        <v>0</v>
      </c>
      <c r="G77" s="58"/>
      <c r="H77" s="62"/>
      <c r="I77" s="62"/>
      <c r="J77" s="58" t="s">
        <v>11</v>
      </c>
      <c r="K77" s="58"/>
      <c r="L77" s="58"/>
      <c r="M77" s="62"/>
      <c r="N77" s="58"/>
      <c r="O77" s="62"/>
      <c r="P77" s="58"/>
      <c r="Q77" s="62"/>
      <c r="R77" s="63"/>
      <c r="S77" s="64">
        <f t="shared" si="2"/>
        <v>0</v>
      </c>
      <c r="T77" s="60"/>
      <c r="U77" s="60"/>
      <c r="V77" s="60"/>
      <c r="W77" s="60"/>
      <c r="X77" s="60"/>
      <c r="Y77" s="60"/>
      <c r="Z77" s="60"/>
      <c r="AA77" s="60"/>
      <c r="AB77" s="60"/>
      <c r="AC77" s="60"/>
      <c r="AD77" s="60"/>
      <c r="AE77" s="60"/>
      <c r="AF77" s="60"/>
      <c r="AG77" s="65"/>
      <c r="AH77" s="58"/>
      <c r="AI77" s="59"/>
      <c r="AJ77" s="60"/>
      <c r="AK77" s="64">
        <f t="shared" si="3"/>
        <v>0</v>
      </c>
      <c r="AL77" s="66"/>
      <c r="AM77" s="67"/>
    </row>
    <row r="78">
      <c r="A78" s="47" t="s">
        <v>639</v>
      </c>
      <c r="B78" s="49"/>
      <c r="C78" s="49"/>
      <c r="D78" s="48"/>
      <c r="E78" s="50"/>
      <c r="F78" s="51">
        <f t="shared" si="1"/>
        <v>0</v>
      </c>
      <c r="G78" s="48"/>
      <c r="H78" s="52"/>
      <c r="I78" s="52"/>
      <c r="J78" s="48" t="s">
        <v>11</v>
      </c>
      <c r="K78" s="48"/>
      <c r="L78" s="48"/>
      <c r="M78" s="52"/>
      <c r="N78" s="48"/>
      <c r="O78" s="52"/>
      <c r="P78" s="48"/>
      <c r="Q78" s="52"/>
      <c r="R78" s="53"/>
      <c r="S78" s="54">
        <f t="shared" si="2"/>
        <v>0</v>
      </c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5"/>
      <c r="AH78" s="48"/>
      <c r="AI78" s="48"/>
      <c r="AJ78" s="50"/>
      <c r="AK78" s="54">
        <f t="shared" si="3"/>
        <v>0</v>
      </c>
      <c r="AL78" s="48"/>
      <c r="AM78" s="56"/>
    </row>
    <row r="79">
      <c r="A79" s="57" t="s">
        <v>643</v>
      </c>
      <c r="B79" s="59"/>
      <c r="C79" s="59"/>
      <c r="D79" s="58"/>
      <c r="E79" s="60"/>
      <c r="F79" s="61">
        <f t="shared" si="1"/>
        <v>0</v>
      </c>
      <c r="G79" s="58"/>
      <c r="H79" s="62"/>
      <c r="I79" s="62"/>
      <c r="J79" s="58" t="s">
        <v>11</v>
      </c>
      <c r="K79" s="58"/>
      <c r="L79" s="58"/>
      <c r="M79" s="62"/>
      <c r="N79" s="58"/>
      <c r="O79" s="62"/>
      <c r="P79" s="58"/>
      <c r="Q79" s="62"/>
      <c r="R79" s="63"/>
      <c r="S79" s="64">
        <f t="shared" si="2"/>
        <v>0</v>
      </c>
      <c r="T79" s="60"/>
      <c r="U79" s="60"/>
      <c r="V79" s="60"/>
      <c r="W79" s="60"/>
      <c r="X79" s="60"/>
      <c r="Y79" s="60"/>
      <c r="Z79" s="60"/>
      <c r="AA79" s="60"/>
      <c r="AB79" s="60"/>
      <c r="AC79" s="60"/>
      <c r="AD79" s="60"/>
      <c r="AE79" s="60"/>
      <c r="AF79" s="60"/>
      <c r="AG79" s="65"/>
      <c r="AH79" s="58"/>
      <c r="AI79" s="59"/>
      <c r="AJ79" s="60"/>
      <c r="AK79" s="64">
        <f t="shared" si="3"/>
        <v>0</v>
      </c>
      <c r="AL79" s="66"/>
      <c r="AM79" s="67"/>
    </row>
    <row r="80">
      <c r="A80" s="47" t="s">
        <v>646</v>
      </c>
      <c r="B80" s="49"/>
      <c r="C80" s="49"/>
      <c r="D80" s="48"/>
      <c r="E80" s="50"/>
      <c r="F80" s="51">
        <f t="shared" si="1"/>
        <v>0</v>
      </c>
      <c r="G80" s="48"/>
      <c r="H80" s="52"/>
      <c r="I80" s="52"/>
      <c r="J80" s="48" t="s">
        <v>11</v>
      </c>
      <c r="K80" s="48"/>
      <c r="L80" s="48"/>
      <c r="M80" s="52"/>
      <c r="N80" s="48"/>
      <c r="O80" s="52"/>
      <c r="P80" s="48"/>
      <c r="Q80" s="52"/>
      <c r="R80" s="53"/>
      <c r="S80" s="54">
        <f t="shared" si="2"/>
        <v>0</v>
      </c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5"/>
      <c r="AH80" s="48"/>
      <c r="AI80" s="48"/>
      <c r="AJ80" s="50"/>
      <c r="AK80" s="54">
        <f t="shared" si="3"/>
        <v>0</v>
      </c>
      <c r="AL80" s="48"/>
      <c r="AM80" s="56"/>
    </row>
    <row r="81">
      <c r="A81" s="57" t="s">
        <v>649</v>
      </c>
      <c r="B81" s="59"/>
      <c r="C81" s="59"/>
      <c r="D81" s="58"/>
      <c r="E81" s="60"/>
      <c r="F81" s="61">
        <f t="shared" si="1"/>
        <v>0</v>
      </c>
      <c r="G81" s="58"/>
      <c r="H81" s="62"/>
      <c r="I81" s="62"/>
      <c r="J81" s="58" t="s">
        <v>11</v>
      </c>
      <c r="K81" s="58"/>
      <c r="L81" s="58"/>
      <c r="M81" s="62"/>
      <c r="N81" s="58"/>
      <c r="O81" s="62"/>
      <c r="P81" s="58"/>
      <c r="Q81" s="62"/>
      <c r="R81" s="63"/>
      <c r="S81" s="64">
        <f t="shared" si="2"/>
        <v>0</v>
      </c>
      <c r="T81" s="60"/>
      <c r="U81" s="60"/>
      <c r="V81" s="60"/>
      <c r="W81" s="60"/>
      <c r="X81" s="60"/>
      <c r="Y81" s="60"/>
      <c r="Z81" s="60"/>
      <c r="AA81" s="60"/>
      <c r="AB81" s="60"/>
      <c r="AC81" s="60"/>
      <c r="AD81" s="60"/>
      <c r="AE81" s="60"/>
      <c r="AF81" s="60"/>
      <c r="AG81" s="65"/>
      <c r="AH81" s="58"/>
      <c r="AI81" s="59"/>
      <c r="AJ81" s="60"/>
      <c r="AK81" s="64">
        <f t="shared" si="3"/>
        <v>0</v>
      </c>
      <c r="AL81" s="66"/>
      <c r="AM81" s="67"/>
    </row>
    <row r="82">
      <c r="A82" s="47" t="s">
        <v>653</v>
      </c>
      <c r="B82" s="49"/>
      <c r="C82" s="49"/>
      <c r="D82" s="48"/>
      <c r="E82" s="50"/>
      <c r="F82" s="51">
        <f t="shared" si="1"/>
        <v>0</v>
      </c>
      <c r="G82" s="48"/>
      <c r="H82" s="52"/>
      <c r="I82" s="52"/>
      <c r="J82" s="48" t="s">
        <v>11</v>
      </c>
      <c r="K82" s="48"/>
      <c r="L82" s="48"/>
      <c r="M82" s="52"/>
      <c r="N82" s="48"/>
      <c r="O82" s="52"/>
      <c r="P82" s="48"/>
      <c r="Q82" s="52"/>
      <c r="R82" s="53"/>
      <c r="S82" s="54">
        <f t="shared" si="2"/>
        <v>0</v>
      </c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5"/>
      <c r="AH82" s="48"/>
      <c r="AI82" s="48"/>
      <c r="AJ82" s="50"/>
      <c r="AK82" s="54">
        <f t="shared" si="3"/>
        <v>0</v>
      </c>
      <c r="AL82" s="48"/>
      <c r="AM82" s="56"/>
    </row>
    <row r="83">
      <c r="A83" s="57" t="s">
        <v>658</v>
      </c>
      <c r="B83" s="59"/>
      <c r="C83" s="59"/>
      <c r="D83" s="58"/>
      <c r="E83" s="60"/>
      <c r="F83" s="61">
        <f t="shared" si="1"/>
        <v>0</v>
      </c>
      <c r="G83" s="58"/>
      <c r="H83" s="62"/>
      <c r="I83" s="62"/>
      <c r="J83" s="58" t="s">
        <v>11</v>
      </c>
      <c r="K83" s="58"/>
      <c r="L83" s="58"/>
      <c r="M83" s="62"/>
      <c r="N83" s="58"/>
      <c r="O83" s="62"/>
      <c r="P83" s="58"/>
      <c r="Q83" s="62"/>
      <c r="R83" s="63"/>
      <c r="S83" s="64">
        <f t="shared" si="2"/>
        <v>0</v>
      </c>
      <c r="T83" s="60"/>
      <c r="U83" s="60"/>
      <c r="V83" s="60"/>
      <c r="W83" s="60"/>
      <c r="X83" s="60"/>
      <c r="Y83" s="60"/>
      <c r="Z83" s="60"/>
      <c r="AA83" s="60"/>
      <c r="AB83" s="60"/>
      <c r="AC83" s="60"/>
      <c r="AD83" s="60"/>
      <c r="AE83" s="60"/>
      <c r="AF83" s="60"/>
      <c r="AG83" s="65"/>
      <c r="AH83" s="58"/>
      <c r="AI83" s="59"/>
      <c r="AJ83" s="60"/>
      <c r="AK83" s="64">
        <f t="shared" si="3"/>
        <v>0</v>
      </c>
      <c r="AL83" s="66"/>
      <c r="AM83" s="67"/>
    </row>
    <row r="84">
      <c r="A84" s="47" t="s">
        <v>661</v>
      </c>
      <c r="B84" s="49"/>
      <c r="C84" s="49"/>
      <c r="D84" s="48"/>
      <c r="E84" s="50"/>
      <c r="F84" s="51">
        <f t="shared" si="1"/>
        <v>0</v>
      </c>
      <c r="G84" s="48"/>
      <c r="H84" s="52"/>
      <c r="I84" s="52"/>
      <c r="J84" s="48" t="s">
        <v>11</v>
      </c>
      <c r="K84" s="48"/>
      <c r="L84" s="48"/>
      <c r="M84" s="52"/>
      <c r="N84" s="48"/>
      <c r="O84" s="52"/>
      <c r="P84" s="48"/>
      <c r="Q84" s="52"/>
      <c r="R84" s="53"/>
      <c r="S84" s="54">
        <f t="shared" si="2"/>
        <v>0</v>
      </c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5"/>
      <c r="AH84" s="48"/>
      <c r="AI84" s="48"/>
      <c r="AJ84" s="50"/>
      <c r="AK84" s="54">
        <f t="shared" si="3"/>
        <v>0</v>
      </c>
      <c r="AL84" s="48"/>
      <c r="AM84" s="56"/>
    </row>
    <row r="85">
      <c r="A85" s="57" t="s">
        <v>665</v>
      </c>
      <c r="B85" s="59"/>
      <c r="C85" s="59"/>
      <c r="D85" s="58"/>
      <c r="E85" s="60"/>
      <c r="F85" s="61">
        <f t="shared" si="1"/>
        <v>0</v>
      </c>
      <c r="G85" s="58"/>
      <c r="H85" s="62"/>
      <c r="I85" s="62"/>
      <c r="J85" s="58" t="s">
        <v>11</v>
      </c>
      <c r="K85" s="58"/>
      <c r="L85" s="58"/>
      <c r="M85" s="62"/>
      <c r="N85" s="58"/>
      <c r="O85" s="62"/>
      <c r="P85" s="58"/>
      <c r="Q85" s="62"/>
      <c r="R85" s="63"/>
      <c r="S85" s="64">
        <f t="shared" si="2"/>
        <v>0</v>
      </c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F85" s="60"/>
      <c r="AG85" s="65"/>
      <c r="AH85" s="58"/>
      <c r="AI85" s="59"/>
      <c r="AJ85" s="60"/>
      <c r="AK85" s="64">
        <f t="shared" si="3"/>
        <v>0</v>
      </c>
      <c r="AL85" s="66"/>
      <c r="AM85" s="67"/>
    </row>
    <row r="86">
      <c r="A86" s="47" t="s">
        <v>668</v>
      </c>
      <c r="B86" s="49"/>
      <c r="C86" s="49"/>
      <c r="D86" s="48"/>
      <c r="E86" s="50"/>
      <c r="F86" s="51">
        <f t="shared" si="1"/>
        <v>0</v>
      </c>
      <c r="G86" s="48"/>
      <c r="H86" s="52"/>
      <c r="I86" s="52"/>
      <c r="J86" s="48" t="s">
        <v>11</v>
      </c>
      <c r="K86" s="48"/>
      <c r="L86" s="48"/>
      <c r="M86" s="52"/>
      <c r="N86" s="48"/>
      <c r="O86" s="52"/>
      <c r="P86" s="48"/>
      <c r="Q86" s="52"/>
      <c r="R86" s="53"/>
      <c r="S86" s="54">
        <f t="shared" si="2"/>
        <v>0</v>
      </c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5"/>
      <c r="AH86" s="48"/>
      <c r="AI86" s="48"/>
      <c r="AJ86" s="50"/>
      <c r="AK86" s="54">
        <f t="shared" si="3"/>
        <v>0</v>
      </c>
      <c r="AL86" s="48"/>
      <c r="AM86" s="56"/>
    </row>
    <row r="87">
      <c r="A87" s="57" t="s">
        <v>669</v>
      </c>
      <c r="B87" s="59"/>
      <c r="C87" s="59"/>
      <c r="D87" s="58"/>
      <c r="E87" s="60"/>
      <c r="F87" s="61">
        <f t="shared" si="1"/>
        <v>0</v>
      </c>
      <c r="G87" s="58"/>
      <c r="H87" s="62"/>
      <c r="I87" s="62"/>
      <c r="J87" s="58" t="s">
        <v>11</v>
      </c>
      <c r="K87" s="58"/>
      <c r="L87" s="58"/>
      <c r="M87" s="62"/>
      <c r="N87" s="58"/>
      <c r="O87" s="62"/>
      <c r="P87" s="58"/>
      <c r="Q87" s="62"/>
      <c r="R87" s="63"/>
      <c r="S87" s="64">
        <f t="shared" si="2"/>
        <v>0</v>
      </c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5"/>
      <c r="AH87" s="58"/>
      <c r="AI87" s="59"/>
      <c r="AJ87" s="60"/>
      <c r="AK87" s="64">
        <f t="shared" si="3"/>
        <v>0</v>
      </c>
      <c r="AL87" s="66"/>
      <c r="AM87" s="67"/>
    </row>
    <row r="88">
      <c r="A88" s="47" t="s">
        <v>672</v>
      </c>
      <c r="B88" s="49"/>
      <c r="C88" s="49"/>
      <c r="D88" s="48"/>
      <c r="E88" s="50"/>
      <c r="F88" s="51">
        <f t="shared" si="1"/>
        <v>0</v>
      </c>
      <c r="G88" s="48"/>
      <c r="H88" s="52"/>
      <c r="I88" s="52"/>
      <c r="J88" s="48" t="s">
        <v>11</v>
      </c>
      <c r="K88" s="48"/>
      <c r="L88" s="48"/>
      <c r="M88" s="52"/>
      <c r="N88" s="48"/>
      <c r="O88" s="52"/>
      <c r="P88" s="48"/>
      <c r="Q88" s="52"/>
      <c r="R88" s="53"/>
      <c r="S88" s="54">
        <f t="shared" si="2"/>
        <v>0</v>
      </c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5"/>
      <c r="AH88" s="48"/>
      <c r="AI88" s="48"/>
      <c r="AJ88" s="50"/>
      <c r="AK88" s="54">
        <f t="shared" si="3"/>
        <v>0</v>
      </c>
      <c r="AL88" s="48"/>
      <c r="AM88" s="56"/>
    </row>
    <row r="89">
      <c r="A89" s="57" t="s">
        <v>674</v>
      </c>
      <c r="B89" s="59"/>
      <c r="C89" s="59"/>
      <c r="D89" s="58"/>
      <c r="E89" s="60"/>
      <c r="F89" s="61">
        <f t="shared" si="1"/>
        <v>0</v>
      </c>
      <c r="G89" s="58"/>
      <c r="H89" s="62"/>
      <c r="I89" s="62"/>
      <c r="J89" s="58" t="s">
        <v>11</v>
      </c>
      <c r="K89" s="58"/>
      <c r="L89" s="58"/>
      <c r="M89" s="62"/>
      <c r="N89" s="58"/>
      <c r="O89" s="62"/>
      <c r="P89" s="58"/>
      <c r="Q89" s="62"/>
      <c r="R89" s="63"/>
      <c r="S89" s="64">
        <f t="shared" si="2"/>
        <v>0</v>
      </c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5"/>
      <c r="AH89" s="58"/>
      <c r="AI89" s="59"/>
      <c r="AJ89" s="60"/>
      <c r="AK89" s="64">
        <f t="shared" si="3"/>
        <v>0</v>
      </c>
      <c r="AL89" s="66"/>
      <c r="AM89" s="67"/>
    </row>
    <row r="90">
      <c r="A90" s="47" t="s">
        <v>675</v>
      </c>
      <c r="B90" s="49"/>
      <c r="C90" s="49"/>
      <c r="D90" s="48"/>
      <c r="E90" s="50"/>
      <c r="F90" s="51">
        <f t="shared" si="1"/>
        <v>0</v>
      </c>
      <c r="G90" s="48"/>
      <c r="H90" s="52"/>
      <c r="I90" s="52"/>
      <c r="J90" s="48" t="s">
        <v>11</v>
      </c>
      <c r="K90" s="48"/>
      <c r="L90" s="48"/>
      <c r="M90" s="52"/>
      <c r="N90" s="48"/>
      <c r="O90" s="52"/>
      <c r="P90" s="48"/>
      <c r="Q90" s="52"/>
      <c r="R90" s="53"/>
      <c r="S90" s="54">
        <f t="shared" si="2"/>
        <v>0</v>
      </c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5"/>
      <c r="AH90" s="48"/>
      <c r="AI90" s="48"/>
      <c r="AJ90" s="50"/>
      <c r="AK90" s="54">
        <f t="shared" si="3"/>
        <v>0</v>
      </c>
      <c r="AL90" s="48"/>
      <c r="AM90" s="56"/>
    </row>
    <row r="91">
      <c r="A91" s="57" t="s">
        <v>676</v>
      </c>
      <c r="B91" s="59"/>
      <c r="C91" s="59"/>
      <c r="D91" s="58"/>
      <c r="E91" s="60"/>
      <c r="F91" s="61">
        <f t="shared" si="1"/>
        <v>0</v>
      </c>
      <c r="G91" s="58"/>
      <c r="H91" s="62"/>
      <c r="I91" s="62"/>
      <c r="J91" s="58" t="s">
        <v>11</v>
      </c>
      <c r="K91" s="58"/>
      <c r="L91" s="58"/>
      <c r="M91" s="62"/>
      <c r="N91" s="58"/>
      <c r="O91" s="62"/>
      <c r="P91" s="58"/>
      <c r="Q91" s="62"/>
      <c r="R91" s="63"/>
      <c r="S91" s="64">
        <f t="shared" si="2"/>
        <v>0</v>
      </c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  <c r="AG91" s="65"/>
      <c r="AH91" s="58"/>
      <c r="AI91" s="59"/>
      <c r="AJ91" s="60"/>
      <c r="AK91" s="64">
        <f t="shared" si="3"/>
        <v>0</v>
      </c>
      <c r="AL91" s="66"/>
      <c r="AM91" s="67"/>
    </row>
    <row r="92">
      <c r="A92" s="47" t="s">
        <v>677</v>
      </c>
      <c r="B92" s="49"/>
      <c r="C92" s="49"/>
      <c r="D92" s="48"/>
      <c r="E92" s="50"/>
      <c r="F92" s="51">
        <f t="shared" si="1"/>
        <v>0</v>
      </c>
      <c r="G92" s="48"/>
      <c r="H92" s="52"/>
      <c r="I92" s="52"/>
      <c r="J92" s="48" t="s">
        <v>11</v>
      </c>
      <c r="K92" s="48"/>
      <c r="L92" s="48"/>
      <c r="M92" s="52"/>
      <c r="N92" s="48"/>
      <c r="O92" s="52"/>
      <c r="P92" s="48"/>
      <c r="Q92" s="52"/>
      <c r="R92" s="53"/>
      <c r="S92" s="54">
        <f t="shared" si="2"/>
        <v>0</v>
      </c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5"/>
      <c r="AH92" s="48"/>
      <c r="AI92" s="48"/>
      <c r="AJ92" s="50"/>
      <c r="AK92" s="54">
        <f t="shared" si="3"/>
        <v>0</v>
      </c>
      <c r="AL92" s="48"/>
      <c r="AM92" s="56"/>
    </row>
    <row r="93">
      <c r="A93" s="57" t="s">
        <v>678</v>
      </c>
      <c r="B93" s="59"/>
      <c r="C93" s="59"/>
      <c r="D93" s="58"/>
      <c r="E93" s="60"/>
      <c r="F93" s="61">
        <f t="shared" si="1"/>
        <v>0</v>
      </c>
      <c r="G93" s="58"/>
      <c r="H93" s="62"/>
      <c r="I93" s="62"/>
      <c r="J93" s="58" t="s">
        <v>11</v>
      </c>
      <c r="K93" s="58"/>
      <c r="L93" s="58"/>
      <c r="M93" s="62"/>
      <c r="N93" s="58"/>
      <c r="O93" s="62"/>
      <c r="P93" s="58"/>
      <c r="Q93" s="62"/>
      <c r="R93" s="63"/>
      <c r="S93" s="64">
        <f t="shared" si="2"/>
        <v>0</v>
      </c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  <c r="AG93" s="65"/>
      <c r="AH93" s="58"/>
      <c r="AI93" s="59"/>
      <c r="AJ93" s="60"/>
      <c r="AK93" s="64">
        <f t="shared" si="3"/>
        <v>0</v>
      </c>
      <c r="AL93" s="66"/>
      <c r="AM93" s="67"/>
    </row>
    <row r="94">
      <c r="A94" s="47" t="s">
        <v>679</v>
      </c>
      <c r="B94" s="49"/>
      <c r="C94" s="49"/>
      <c r="D94" s="48"/>
      <c r="E94" s="50"/>
      <c r="F94" s="51">
        <f t="shared" si="1"/>
        <v>0</v>
      </c>
      <c r="G94" s="48"/>
      <c r="H94" s="52"/>
      <c r="I94" s="52"/>
      <c r="J94" s="48" t="s">
        <v>11</v>
      </c>
      <c r="K94" s="48"/>
      <c r="L94" s="48"/>
      <c r="M94" s="52"/>
      <c r="N94" s="48"/>
      <c r="O94" s="52"/>
      <c r="P94" s="48"/>
      <c r="Q94" s="52"/>
      <c r="R94" s="53"/>
      <c r="S94" s="54">
        <f t="shared" si="2"/>
        <v>0</v>
      </c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5"/>
      <c r="AH94" s="48"/>
      <c r="AI94" s="48"/>
      <c r="AJ94" s="50"/>
      <c r="AK94" s="54">
        <f t="shared" si="3"/>
        <v>0</v>
      </c>
      <c r="AL94" s="48"/>
      <c r="AM94" s="56"/>
    </row>
    <row r="95">
      <c r="A95" s="57" t="s">
        <v>680</v>
      </c>
      <c r="B95" s="59"/>
      <c r="C95" s="59"/>
      <c r="D95" s="58"/>
      <c r="E95" s="60"/>
      <c r="F95" s="61">
        <f t="shared" si="1"/>
        <v>0</v>
      </c>
      <c r="G95" s="58"/>
      <c r="H95" s="62"/>
      <c r="I95" s="62"/>
      <c r="J95" s="58" t="s">
        <v>11</v>
      </c>
      <c r="K95" s="58"/>
      <c r="L95" s="58"/>
      <c r="M95" s="62"/>
      <c r="N95" s="58"/>
      <c r="O95" s="62"/>
      <c r="P95" s="58"/>
      <c r="Q95" s="62"/>
      <c r="R95" s="63"/>
      <c r="S95" s="64">
        <f t="shared" si="2"/>
        <v>0</v>
      </c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  <c r="AG95" s="65"/>
      <c r="AH95" s="58"/>
      <c r="AI95" s="59"/>
      <c r="AJ95" s="60"/>
      <c r="AK95" s="64">
        <f t="shared" si="3"/>
        <v>0</v>
      </c>
      <c r="AL95" s="66"/>
      <c r="AM95" s="67"/>
    </row>
    <row r="96">
      <c r="A96" s="47" t="s">
        <v>681</v>
      </c>
      <c r="B96" s="49"/>
      <c r="C96" s="49"/>
      <c r="D96" s="48"/>
      <c r="E96" s="50"/>
      <c r="F96" s="51">
        <f t="shared" si="1"/>
        <v>0</v>
      </c>
      <c r="G96" s="48"/>
      <c r="H96" s="52"/>
      <c r="I96" s="52"/>
      <c r="J96" s="48" t="s">
        <v>11</v>
      </c>
      <c r="K96" s="48"/>
      <c r="L96" s="48"/>
      <c r="M96" s="52"/>
      <c r="N96" s="48"/>
      <c r="O96" s="52"/>
      <c r="P96" s="48"/>
      <c r="Q96" s="52"/>
      <c r="R96" s="53"/>
      <c r="S96" s="54">
        <f t="shared" si="2"/>
        <v>0</v>
      </c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5"/>
      <c r="AH96" s="48"/>
      <c r="AI96" s="48"/>
      <c r="AJ96" s="50"/>
      <c r="AK96" s="54">
        <f t="shared" si="3"/>
        <v>0</v>
      </c>
      <c r="AL96" s="48"/>
      <c r="AM96" s="56"/>
    </row>
    <row r="97">
      <c r="A97" s="57" t="s">
        <v>682</v>
      </c>
      <c r="B97" s="59"/>
      <c r="C97" s="59"/>
      <c r="D97" s="58"/>
      <c r="E97" s="60"/>
      <c r="F97" s="61">
        <f t="shared" si="1"/>
        <v>0</v>
      </c>
      <c r="G97" s="58"/>
      <c r="H97" s="62"/>
      <c r="I97" s="62"/>
      <c r="J97" s="58" t="s">
        <v>11</v>
      </c>
      <c r="K97" s="58"/>
      <c r="L97" s="58"/>
      <c r="M97" s="62"/>
      <c r="N97" s="58"/>
      <c r="O97" s="62"/>
      <c r="P97" s="58"/>
      <c r="Q97" s="62"/>
      <c r="R97" s="63"/>
      <c r="S97" s="64">
        <f t="shared" si="2"/>
        <v>0</v>
      </c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  <c r="AG97" s="65"/>
      <c r="AH97" s="58"/>
      <c r="AI97" s="59"/>
      <c r="AJ97" s="60"/>
      <c r="AK97" s="64">
        <f t="shared" si="3"/>
        <v>0</v>
      </c>
      <c r="AL97" s="66"/>
      <c r="AM97" s="67"/>
    </row>
    <row r="98">
      <c r="A98" s="47" t="s">
        <v>683</v>
      </c>
      <c r="B98" s="49"/>
      <c r="C98" s="49"/>
      <c r="D98" s="48"/>
      <c r="E98" s="50"/>
      <c r="F98" s="51">
        <f t="shared" si="1"/>
        <v>0</v>
      </c>
      <c r="G98" s="48"/>
      <c r="H98" s="52"/>
      <c r="I98" s="52"/>
      <c r="J98" s="48" t="s">
        <v>11</v>
      </c>
      <c r="K98" s="48"/>
      <c r="L98" s="48"/>
      <c r="M98" s="52"/>
      <c r="N98" s="48"/>
      <c r="O98" s="52"/>
      <c r="P98" s="48"/>
      <c r="Q98" s="52"/>
      <c r="R98" s="53"/>
      <c r="S98" s="54">
        <f t="shared" si="2"/>
        <v>0</v>
      </c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/>
      <c r="AG98" s="55"/>
      <c r="AH98" s="48"/>
      <c r="AI98" s="48"/>
      <c r="AJ98" s="50"/>
      <c r="AK98" s="54">
        <f t="shared" si="3"/>
        <v>0</v>
      </c>
      <c r="AL98" s="48"/>
      <c r="AM98" s="56"/>
    </row>
    <row r="99">
      <c r="A99" s="57" t="s">
        <v>684</v>
      </c>
      <c r="B99" s="59"/>
      <c r="C99" s="59"/>
      <c r="D99" s="58"/>
      <c r="E99" s="60"/>
      <c r="F99" s="61">
        <f t="shared" si="1"/>
        <v>0</v>
      </c>
      <c r="G99" s="58"/>
      <c r="H99" s="62"/>
      <c r="I99" s="62"/>
      <c r="J99" s="58" t="s">
        <v>11</v>
      </c>
      <c r="K99" s="58"/>
      <c r="L99" s="58"/>
      <c r="M99" s="62"/>
      <c r="N99" s="58"/>
      <c r="O99" s="62"/>
      <c r="P99" s="58"/>
      <c r="Q99" s="62"/>
      <c r="R99" s="63"/>
      <c r="S99" s="64">
        <f t="shared" si="2"/>
        <v>0</v>
      </c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5"/>
      <c r="AH99" s="58"/>
      <c r="AI99" s="59"/>
      <c r="AJ99" s="60"/>
      <c r="AK99" s="64">
        <f t="shared" si="3"/>
        <v>0</v>
      </c>
      <c r="AL99" s="66"/>
      <c r="AM99" s="67"/>
    </row>
    <row r="100">
      <c r="A100" s="47" t="s">
        <v>685</v>
      </c>
      <c r="B100" s="49"/>
      <c r="C100" s="49"/>
      <c r="D100" s="48"/>
      <c r="E100" s="50"/>
      <c r="F100" s="51">
        <f t="shared" si="1"/>
        <v>0</v>
      </c>
      <c r="G100" s="48"/>
      <c r="H100" s="52"/>
      <c r="I100" s="52"/>
      <c r="J100" s="48" t="s">
        <v>11</v>
      </c>
      <c r="K100" s="48"/>
      <c r="L100" s="48"/>
      <c r="M100" s="52"/>
      <c r="N100" s="48"/>
      <c r="O100" s="52"/>
      <c r="P100" s="48"/>
      <c r="Q100" s="52"/>
      <c r="R100" s="53"/>
      <c r="S100" s="54">
        <f t="shared" si="2"/>
        <v>0</v>
      </c>
      <c r="T100" s="50"/>
      <c r="U100" s="50"/>
      <c r="V100" s="50"/>
      <c r="W100" s="50"/>
      <c r="X100" s="50"/>
      <c r="Y100" s="50"/>
      <c r="Z100" s="50"/>
      <c r="AA100" s="50"/>
      <c r="AB100" s="50"/>
      <c r="AC100" s="50"/>
      <c r="AD100" s="50"/>
      <c r="AE100" s="50"/>
      <c r="AF100" s="50"/>
      <c r="AG100" s="55"/>
      <c r="AH100" s="48"/>
      <c r="AI100" s="48"/>
      <c r="AJ100" s="50"/>
      <c r="AK100" s="54">
        <f t="shared" si="3"/>
        <v>0</v>
      </c>
      <c r="AL100" s="48"/>
      <c r="AM100" s="56"/>
    </row>
    <row r="101">
      <c r="A101" s="57" t="s">
        <v>686</v>
      </c>
      <c r="B101" s="59"/>
      <c r="C101" s="59"/>
      <c r="D101" s="58"/>
      <c r="E101" s="60"/>
      <c r="F101" s="61">
        <f t="shared" si="1"/>
        <v>0</v>
      </c>
      <c r="G101" s="58"/>
      <c r="H101" s="62"/>
      <c r="I101" s="62"/>
      <c r="J101" s="58" t="s">
        <v>11</v>
      </c>
      <c r="K101" s="58"/>
      <c r="L101" s="58"/>
      <c r="M101" s="62"/>
      <c r="N101" s="58"/>
      <c r="O101" s="62"/>
      <c r="P101" s="58"/>
      <c r="Q101" s="62"/>
      <c r="R101" s="63"/>
      <c r="S101" s="64">
        <f t="shared" si="2"/>
        <v>0</v>
      </c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5"/>
      <c r="AH101" s="58"/>
      <c r="AI101" s="59"/>
      <c r="AJ101" s="60"/>
      <c r="AK101" s="64">
        <f t="shared" si="3"/>
        <v>0</v>
      </c>
      <c r="AL101" s="66"/>
      <c r="AM101" s="67"/>
    </row>
    <row r="102" ht="16.5" customHeight="1">
      <c r="A102" s="47" t="s">
        <v>687</v>
      </c>
      <c r="B102" s="73" t="s">
        <v>688</v>
      </c>
      <c r="C102" s="74">
        <v>43229.0</v>
      </c>
      <c r="D102" s="48">
        <v>16.0</v>
      </c>
      <c r="E102" s="50">
        <v>108.0</v>
      </c>
      <c r="F102" s="51">
        <f t="shared" si="1"/>
        <v>1728</v>
      </c>
      <c r="G102" s="48" t="s">
        <v>689</v>
      </c>
      <c r="H102" s="52"/>
      <c r="I102" s="52"/>
      <c r="J102" s="48" t="s">
        <v>19</v>
      </c>
      <c r="K102" s="48" t="s">
        <v>19</v>
      </c>
      <c r="L102" s="48" t="s">
        <v>690</v>
      </c>
      <c r="M102" s="52" t="s">
        <v>691</v>
      </c>
      <c r="N102" s="48" t="s">
        <v>692</v>
      </c>
      <c r="O102" s="52" t="s">
        <v>693</v>
      </c>
      <c r="P102" s="48" t="s">
        <v>694</v>
      </c>
      <c r="Q102" s="52" t="s">
        <v>695</v>
      </c>
      <c r="R102" s="53" t="s">
        <v>696</v>
      </c>
      <c r="S102" s="54">
        <f t="shared" si="2"/>
        <v>1728</v>
      </c>
      <c r="T102" s="50"/>
      <c r="U102" s="50"/>
      <c r="V102" s="50"/>
      <c r="W102" s="50"/>
      <c r="X102" s="50">
        <v>1728.0</v>
      </c>
      <c r="Y102" s="50"/>
      <c r="Z102" s="50"/>
      <c r="AA102" s="50"/>
      <c r="AB102" s="50"/>
      <c r="AC102" s="50"/>
      <c r="AD102" s="50"/>
      <c r="AE102" s="50"/>
      <c r="AF102" s="50"/>
      <c r="AG102" s="55"/>
      <c r="AH102" s="48">
        <v>5.003390438E9</v>
      </c>
      <c r="AI102" s="48" t="s">
        <v>697</v>
      </c>
      <c r="AJ102" s="50">
        <v>1728.0</v>
      </c>
      <c r="AK102" s="54">
        <f t="shared" si="3"/>
        <v>0</v>
      </c>
      <c r="AL102" s="48"/>
      <c r="AM102" s="56"/>
    </row>
    <row r="103">
      <c r="A103" s="57" t="s">
        <v>687</v>
      </c>
      <c r="B103" s="75" t="s">
        <v>698</v>
      </c>
      <c r="C103" s="76" t="s">
        <v>699</v>
      </c>
      <c r="D103" s="76">
        <v>19.5</v>
      </c>
      <c r="E103" s="77">
        <v>108.0</v>
      </c>
      <c r="F103" s="78">
        <f t="shared" si="1"/>
        <v>2106</v>
      </c>
      <c r="G103" s="76"/>
      <c r="H103" s="75"/>
      <c r="I103" s="75"/>
      <c r="J103" s="76" t="s">
        <v>19</v>
      </c>
      <c r="K103" s="76" t="s">
        <v>19</v>
      </c>
      <c r="L103" s="76" t="s">
        <v>690</v>
      </c>
      <c r="M103" s="75" t="s">
        <v>691</v>
      </c>
      <c r="N103" s="76" t="s">
        <v>692</v>
      </c>
      <c r="O103" s="75" t="s">
        <v>700</v>
      </c>
      <c r="P103" s="76" t="s">
        <v>694</v>
      </c>
      <c r="Q103" s="75" t="s">
        <v>701</v>
      </c>
      <c r="R103" s="79" t="s">
        <v>702</v>
      </c>
      <c r="S103" s="80">
        <f t="shared" si="2"/>
        <v>2106</v>
      </c>
      <c r="T103" s="77"/>
      <c r="U103" s="77"/>
      <c r="V103" s="77"/>
      <c r="W103" s="77"/>
      <c r="X103" s="77"/>
      <c r="Y103" s="77">
        <v>2106.0</v>
      </c>
      <c r="Z103" s="77"/>
      <c r="AA103" s="77"/>
      <c r="AB103" s="77"/>
      <c r="AC103" s="77"/>
      <c r="AD103" s="77"/>
      <c r="AE103" s="77"/>
      <c r="AF103" s="77"/>
      <c r="AG103" s="81"/>
      <c r="AH103" s="76">
        <v>5.003398983E9</v>
      </c>
      <c r="AI103" s="76" t="s">
        <v>703</v>
      </c>
      <c r="AJ103" s="77">
        <v>2106.0</v>
      </c>
      <c r="AK103" s="80">
        <f t="shared" si="3"/>
        <v>0</v>
      </c>
      <c r="AL103" s="82"/>
      <c r="AM103" s="83"/>
    </row>
    <row r="104">
      <c r="A104" s="73" t="s">
        <v>687</v>
      </c>
      <c r="B104" s="73" t="s">
        <v>704</v>
      </c>
      <c r="C104" s="73" t="s">
        <v>705</v>
      </c>
      <c r="D104" s="84">
        <v>6.0</v>
      </c>
      <c r="E104" s="50">
        <v>108.0</v>
      </c>
      <c r="F104" s="85">
        <f t="shared" si="1"/>
        <v>648</v>
      </c>
      <c r="G104" s="86"/>
      <c r="H104" s="86"/>
      <c r="I104" s="86"/>
      <c r="J104" s="48" t="s">
        <v>19</v>
      </c>
      <c r="K104" s="48" t="s">
        <v>19</v>
      </c>
      <c r="L104" s="48" t="s">
        <v>690</v>
      </c>
      <c r="M104" s="52" t="s">
        <v>691</v>
      </c>
      <c r="N104" s="48" t="s">
        <v>692</v>
      </c>
      <c r="O104" s="52" t="s">
        <v>706</v>
      </c>
      <c r="P104" s="48" t="s">
        <v>694</v>
      </c>
      <c r="Q104" s="52" t="s">
        <v>701</v>
      </c>
      <c r="R104" s="53" t="s">
        <v>707</v>
      </c>
      <c r="S104" s="54">
        <f t="shared" si="2"/>
        <v>648</v>
      </c>
      <c r="T104" s="86"/>
      <c r="U104" s="86"/>
      <c r="V104" s="86"/>
      <c r="W104" s="86"/>
      <c r="X104" s="86"/>
      <c r="Y104" s="86"/>
      <c r="Z104" s="50">
        <v>648.0</v>
      </c>
      <c r="AA104" s="86"/>
      <c r="AB104" s="86"/>
      <c r="AC104" s="86"/>
      <c r="AD104" s="86"/>
      <c r="AE104" s="86"/>
      <c r="AF104" s="86"/>
      <c r="AG104" s="86"/>
      <c r="AH104" s="73">
        <v>5.003414708E9</v>
      </c>
      <c r="AI104" s="73" t="s">
        <v>708</v>
      </c>
      <c r="AJ104" s="73">
        <v>648.0</v>
      </c>
      <c r="AK104" s="54">
        <f t="shared" si="3"/>
        <v>0</v>
      </c>
      <c r="AL104" s="86"/>
      <c r="AM104" s="87"/>
    </row>
    <row r="105">
      <c r="A105" s="88" t="s">
        <v>687</v>
      </c>
      <c r="B105" s="88" t="s">
        <v>709</v>
      </c>
      <c r="C105" s="89">
        <v>43320.0</v>
      </c>
      <c r="D105" s="90">
        <v>1.0</v>
      </c>
      <c r="E105" s="77">
        <v>2511.0</v>
      </c>
      <c r="F105" s="91">
        <f t="shared" si="1"/>
        <v>2511</v>
      </c>
      <c r="G105" s="92"/>
      <c r="H105" s="92"/>
      <c r="I105" s="92"/>
      <c r="J105" s="76" t="s">
        <v>19</v>
      </c>
      <c r="K105" s="76" t="s">
        <v>19</v>
      </c>
      <c r="L105" s="76" t="s">
        <v>690</v>
      </c>
      <c r="M105" s="75" t="s">
        <v>691</v>
      </c>
      <c r="N105" s="76" t="s">
        <v>692</v>
      </c>
      <c r="O105" s="75" t="s">
        <v>710</v>
      </c>
      <c r="P105" s="76" t="s">
        <v>694</v>
      </c>
      <c r="Q105" s="52" t="s">
        <v>701</v>
      </c>
      <c r="R105" s="79" t="s">
        <v>711</v>
      </c>
      <c r="S105" s="80">
        <f t="shared" si="2"/>
        <v>2511</v>
      </c>
      <c r="T105" s="92"/>
      <c r="U105" s="92"/>
      <c r="V105" s="92"/>
      <c r="W105" s="92"/>
      <c r="X105" s="92"/>
      <c r="Y105" s="92"/>
      <c r="Z105" s="77"/>
      <c r="AA105" s="77">
        <v>2511.0</v>
      </c>
      <c r="AB105" s="92"/>
      <c r="AC105" s="92"/>
      <c r="AD105" s="92"/>
      <c r="AE105" s="92"/>
      <c r="AF105" s="92"/>
      <c r="AG105" s="92"/>
      <c r="AH105" s="88">
        <v>5.003433578E9</v>
      </c>
      <c r="AI105" s="88" t="s">
        <v>712</v>
      </c>
      <c r="AJ105" s="93">
        <v>2511.0</v>
      </c>
      <c r="AK105" s="80">
        <f t="shared" si="3"/>
        <v>0</v>
      </c>
      <c r="AL105" s="92"/>
    </row>
    <row r="106">
      <c r="A106" s="73" t="s">
        <v>687</v>
      </c>
      <c r="B106" s="73" t="s">
        <v>713</v>
      </c>
      <c r="C106" s="94">
        <v>43374.0</v>
      </c>
      <c r="D106" s="84">
        <v>1.0</v>
      </c>
      <c r="E106" s="50">
        <v>1296.0</v>
      </c>
      <c r="F106" s="85">
        <f t="shared" si="1"/>
        <v>1296</v>
      </c>
      <c r="G106" s="86"/>
      <c r="H106" s="86"/>
      <c r="I106" s="86"/>
      <c r="J106" s="48" t="s">
        <v>19</v>
      </c>
      <c r="K106" s="48" t="s">
        <v>19</v>
      </c>
      <c r="L106" s="48" t="s">
        <v>690</v>
      </c>
      <c r="M106" s="52" t="s">
        <v>691</v>
      </c>
      <c r="N106" s="48" t="s">
        <v>692</v>
      </c>
      <c r="O106" s="52" t="s">
        <v>714</v>
      </c>
      <c r="P106" s="48" t="s">
        <v>694</v>
      </c>
      <c r="Q106" s="52" t="s">
        <v>701</v>
      </c>
      <c r="R106" s="53" t="s">
        <v>715</v>
      </c>
      <c r="S106" s="54">
        <f t="shared" si="2"/>
        <v>1296</v>
      </c>
      <c r="T106" s="86"/>
      <c r="U106" s="86"/>
      <c r="V106" s="86"/>
      <c r="W106" s="86"/>
      <c r="X106" s="86"/>
      <c r="Y106" s="86"/>
      <c r="Z106" s="50"/>
      <c r="AA106" s="86"/>
      <c r="AB106" s="86"/>
      <c r="AC106" s="95">
        <v>1296.0</v>
      </c>
      <c r="AD106" s="86"/>
      <c r="AE106" s="86"/>
      <c r="AF106" s="86"/>
      <c r="AG106" s="86"/>
      <c r="AH106" s="73">
        <v>5.003459673E9</v>
      </c>
      <c r="AI106" s="73" t="s">
        <v>716</v>
      </c>
      <c r="AJ106" s="73">
        <v>1296.0</v>
      </c>
      <c r="AK106" s="54">
        <f t="shared" si="3"/>
        <v>0</v>
      </c>
      <c r="AL106" s="86"/>
      <c r="AM106" s="87"/>
    </row>
    <row r="107">
      <c r="A107" s="88" t="s">
        <v>687</v>
      </c>
      <c r="B107" s="88" t="s">
        <v>717</v>
      </c>
      <c r="C107" s="88" t="s">
        <v>718</v>
      </c>
      <c r="D107" s="90">
        <v>8.0</v>
      </c>
      <c r="E107" s="77">
        <v>108.0</v>
      </c>
      <c r="F107" s="91">
        <f t="shared" si="1"/>
        <v>864</v>
      </c>
      <c r="G107" s="92"/>
      <c r="H107" s="92"/>
      <c r="I107" s="92"/>
      <c r="J107" s="76" t="s">
        <v>19</v>
      </c>
      <c r="K107" s="76" t="s">
        <v>19</v>
      </c>
      <c r="L107" s="76" t="s">
        <v>690</v>
      </c>
      <c r="M107" s="75" t="s">
        <v>691</v>
      </c>
      <c r="N107" s="76" t="s">
        <v>692</v>
      </c>
      <c r="O107" s="75" t="s">
        <v>719</v>
      </c>
      <c r="P107" s="76" t="s">
        <v>694</v>
      </c>
      <c r="Q107" s="75" t="s">
        <v>701</v>
      </c>
      <c r="R107" s="79" t="s">
        <v>720</v>
      </c>
      <c r="S107" s="80">
        <f t="shared" si="2"/>
        <v>864</v>
      </c>
      <c r="T107" s="92"/>
      <c r="U107" s="92"/>
      <c r="V107" s="92"/>
      <c r="W107" s="92"/>
      <c r="X107" s="92"/>
      <c r="Y107" s="92"/>
      <c r="Z107" s="77">
        <v>864.0</v>
      </c>
      <c r="AA107" s="92"/>
      <c r="AB107" s="92"/>
      <c r="AC107" s="92"/>
      <c r="AD107" s="92"/>
      <c r="AE107" s="92"/>
      <c r="AF107" s="92"/>
      <c r="AG107" s="92"/>
      <c r="AH107" s="88">
        <v>5.003473609E9</v>
      </c>
      <c r="AI107" s="88" t="s">
        <v>721</v>
      </c>
      <c r="AJ107" s="88">
        <v>864.0</v>
      </c>
      <c r="AK107" s="80">
        <f t="shared" si="3"/>
        <v>0</v>
      </c>
      <c r="AL107" s="92"/>
    </row>
    <row r="108">
      <c r="A108" s="47" t="s">
        <v>687</v>
      </c>
      <c r="B108" s="73" t="s">
        <v>722</v>
      </c>
      <c r="C108" s="96">
        <v>43364.0</v>
      </c>
      <c r="D108" s="84">
        <v>1.0</v>
      </c>
      <c r="E108" s="50">
        <v>648.0</v>
      </c>
      <c r="F108" s="85">
        <f t="shared" si="1"/>
        <v>648</v>
      </c>
      <c r="G108" s="86"/>
      <c r="H108" s="86"/>
      <c r="I108" s="86"/>
      <c r="J108" s="48" t="s">
        <v>19</v>
      </c>
      <c r="K108" s="48" t="s">
        <v>19</v>
      </c>
      <c r="L108" s="48" t="s">
        <v>690</v>
      </c>
      <c r="M108" s="52" t="s">
        <v>723</v>
      </c>
      <c r="N108" s="48" t="s">
        <v>692</v>
      </c>
      <c r="O108" s="52" t="s">
        <v>724</v>
      </c>
      <c r="P108" s="48" t="s">
        <v>694</v>
      </c>
      <c r="Q108" s="52" t="s">
        <v>701</v>
      </c>
      <c r="R108" s="53" t="s">
        <v>725</v>
      </c>
      <c r="S108" s="54">
        <f t="shared" si="2"/>
        <v>648</v>
      </c>
      <c r="T108" s="86"/>
      <c r="U108" s="86"/>
      <c r="V108" s="86"/>
      <c r="W108" s="86"/>
      <c r="X108" s="86"/>
      <c r="Y108" s="86"/>
      <c r="Z108" s="50"/>
      <c r="AA108" s="86"/>
      <c r="AB108" s="95">
        <v>648.0</v>
      </c>
      <c r="AC108" s="86"/>
      <c r="AD108" s="86"/>
      <c r="AE108" s="86"/>
      <c r="AF108" s="86"/>
      <c r="AG108" s="86"/>
      <c r="AH108" s="73">
        <v>5.003453927E9</v>
      </c>
      <c r="AI108" s="73" t="s">
        <v>726</v>
      </c>
      <c r="AJ108" s="73">
        <v>648.0</v>
      </c>
      <c r="AK108" s="54">
        <f t="shared" si="3"/>
        <v>0</v>
      </c>
      <c r="AL108" s="86"/>
      <c r="AM108" s="87"/>
    </row>
    <row r="109">
      <c r="A109" s="57" t="s">
        <v>727</v>
      </c>
      <c r="B109" s="75" t="s">
        <v>728</v>
      </c>
      <c r="C109" s="97">
        <v>43430.0</v>
      </c>
      <c r="D109" s="76">
        <v>83.5</v>
      </c>
      <c r="E109" s="77">
        <v>100.0</v>
      </c>
      <c r="F109" s="78">
        <f t="shared" si="1"/>
        <v>8350</v>
      </c>
      <c r="G109" s="76"/>
      <c r="H109" s="75"/>
      <c r="I109" s="75"/>
      <c r="J109" s="76" t="s">
        <v>19</v>
      </c>
      <c r="K109" s="76" t="s">
        <v>19</v>
      </c>
      <c r="L109" s="76" t="s">
        <v>729</v>
      </c>
      <c r="M109" s="75" t="s">
        <v>609</v>
      </c>
      <c r="N109" s="76" t="s">
        <v>730</v>
      </c>
      <c r="O109" s="75" t="s">
        <v>731</v>
      </c>
      <c r="P109" s="76" t="s">
        <v>694</v>
      </c>
      <c r="Q109" s="75"/>
      <c r="R109" s="79" t="s">
        <v>732</v>
      </c>
      <c r="S109" s="80">
        <f t="shared" si="2"/>
        <v>8350</v>
      </c>
      <c r="T109" s="77">
        <v>759.09</v>
      </c>
      <c r="U109" s="77">
        <v>759.09</v>
      </c>
      <c r="V109" s="77">
        <v>759.09</v>
      </c>
      <c r="W109" s="77"/>
      <c r="X109" s="77">
        <v>759.09</v>
      </c>
      <c r="Y109" s="77">
        <v>759.09</v>
      </c>
      <c r="Z109" s="77"/>
      <c r="AA109" s="77">
        <v>759.09</v>
      </c>
      <c r="AB109" s="77">
        <v>759.09</v>
      </c>
      <c r="AC109" s="77">
        <v>759.09</v>
      </c>
      <c r="AD109" s="77"/>
      <c r="AE109" s="77">
        <v>759.09</v>
      </c>
      <c r="AF109" s="77">
        <v>759.09</v>
      </c>
      <c r="AG109" s="77">
        <v>759.1</v>
      </c>
      <c r="AH109" s="75">
        <v>5.003490091E9</v>
      </c>
      <c r="AI109" s="76" t="s">
        <v>733</v>
      </c>
      <c r="AJ109" s="77">
        <v>8350.0</v>
      </c>
      <c r="AK109" s="80">
        <f t="shared" si="3"/>
        <v>0</v>
      </c>
      <c r="AL109" s="76"/>
      <c r="AM109" s="98"/>
    </row>
    <row r="110">
      <c r="A110" s="57" t="s">
        <v>734</v>
      </c>
      <c r="B110" s="58" t="s">
        <v>735</v>
      </c>
      <c r="C110" s="59">
        <v>43419.0</v>
      </c>
      <c r="D110" s="58">
        <v>202.0</v>
      </c>
      <c r="E110" s="60">
        <v>130.0</v>
      </c>
      <c r="F110" s="61">
        <f t="shared" si="1"/>
        <v>26260</v>
      </c>
      <c r="G110" s="58" t="s">
        <v>736</v>
      </c>
      <c r="H110" s="62" t="s">
        <v>737</v>
      </c>
      <c r="I110" s="62" t="s">
        <v>738</v>
      </c>
      <c r="J110" s="58" t="s">
        <v>19</v>
      </c>
      <c r="K110" s="58" t="s">
        <v>19</v>
      </c>
      <c r="L110" s="58" t="s">
        <v>739</v>
      </c>
      <c r="M110" s="62" t="s">
        <v>740</v>
      </c>
      <c r="N110" s="58" t="s">
        <v>692</v>
      </c>
      <c r="O110" s="62" t="s">
        <v>741</v>
      </c>
      <c r="P110" s="58" t="s">
        <v>742</v>
      </c>
      <c r="Q110" s="62"/>
      <c r="R110" s="63" t="s">
        <v>743</v>
      </c>
      <c r="S110" s="64">
        <f t="shared" si="2"/>
        <v>26260</v>
      </c>
      <c r="T110" s="60">
        <v>2917.77</v>
      </c>
      <c r="U110" s="60">
        <v>2917.77</v>
      </c>
      <c r="V110" s="60">
        <v>2917.77</v>
      </c>
      <c r="W110" s="60"/>
      <c r="X110" s="60">
        <v>2917.77</v>
      </c>
      <c r="Y110" s="60">
        <v>2917.77</v>
      </c>
      <c r="Z110" s="60"/>
      <c r="AA110" s="60">
        <v>2917.77</v>
      </c>
      <c r="AB110" s="60">
        <v>2917.77</v>
      </c>
      <c r="AC110" s="60"/>
      <c r="AD110" s="60"/>
      <c r="AE110" s="60">
        <v>2917.77</v>
      </c>
      <c r="AF110" s="60">
        <v>2917.84</v>
      </c>
      <c r="AG110" s="65"/>
      <c r="AH110" s="58">
        <v>5.003481057E9</v>
      </c>
      <c r="AI110" s="58" t="s">
        <v>744</v>
      </c>
      <c r="AJ110" s="60">
        <v>26260.0</v>
      </c>
      <c r="AK110" s="64">
        <f t="shared" si="3"/>
        <v>0</v>
      </c>
      <c r="AL110" s="66"/>
      <c r="AM110" s="67"/>
    </row>
    <row r="111" ht="25.5" customHeight="1">
      <c r="A111" s="47" t="s">
        <v>745</v>
      </c>
      <c r="B111" s="52" t="s">
        <v>746</v>
      </c>
      <c r="C111" s="99">
        <v>43255.0</v>
      </c>
      <c r="D111" s="48">
        <v>1.0</v>
      </c>
      <c r="E111" s="50">
        <v>4500.0</v>
      </c>
      <c r="F111" s="51">
        <f t="shared" si="1"/>
        <v>4500</v>
      </c>
      <c r="G111" s="48"/>
      <c r="H111" s="52"/>
      <c r="I111" s="52"/>
      <c r="J111" s="48" t="s">
        <v>19</v>
      </c>
      <c r="K111" s="48" t="s">
        <v>19</v>
      </c>
      <c r="L111" s="48" t="s">
        <v>747</v>
      </c>
      <c r="M111" s="52" t="s">
        <v>748</v>
      </c>
      <c r="N111" s="48" t="s">
        <v>692</v>
      </c>
      <c r="O111" s="52" t="s">
        <v>749</v>
      </c>
      <c r="P111" s="48" t="s">
        <v>742</v>
      </c>
      <c r="Q111" s="52"/>
      <c r="R111" s="53" t="s">
        <v>743</v>
      </c>
      <c r="S111" s="54">
        <f t="shared" si="2"/>
        <v>4500</v>
      </c>
      <c r="T111" s="50">
        <v>2250.0</v>
      </c>
      <c r="U111" s="100">
        <v>2250.0</v>
      </c>
      <c r="V111" s="50"/>
      <c r="W111" s="50"/>
      <c r="X111" s="50"/>
      <c r="Y111" s="50"/>
      <c r="Z111" s="50"/>
      <c r="AA111" s="50"/>
      <c r="AB111" s="50"/>
      <c r="AC111" s="50"/>
      <c r="AD111" s="50"/>
      <c r="AE111" s="50"/>
      <c r="AF111" s="50"/>
      <c r="AG111" s="55"/>
      <c r="AH111" s="48">
        <v>5.003402653E9</v>
      </c>
      <c r="AI111" s="48" t="s">
        <v>750</v>
      </c>
      <c r="AJ111" s="50">
        <v>4500.0</v>
      </c>
      <c r="AK111" s="54">
        <f t="shared" si="3"/>
        <v>0</v>
      </c>
      <c r="AL111" s="48"/>
      <c r="AM111" s="56"/>
    </row>
    <row r="112">
      <c r="A112" s="57" t="s">
        <v>751</v>
      </c>
      <c r="B112" s="58"/>
      <c r="C112" s="101"/>
      <c r="D112" s="58"/>
      <c r="E112" s="60"/>
      <c r="F112" s="61">
        <f t="shared" si="1"/>
        <v>0</v>
      </c>
      <c r="G112" s="58"/>
      <c r="H112" s="62"/>
      <c r="I112" s="62" t="s">
        <v>752</v>
      </c>
      <c r="J112" s="58" t="s">
        <v>19</v>
      </c>
      <c r="K112" s="58" t="s">
        <v>19</v>
      </c>
      <c r="L112" s="58" t="s">
        <v>690</v>
      </c>
      <c r="M112" s="62" t="s">
        <v>753</v>
      </c>
      <c r="N112" s="58" t="s">
        <v>692</v>
      </c>
      <c r="O112" s="62" t="s">
        <v>754</v>
      </c>
      <c r="P112" s="58" t="s">
        <v>694</v>
      </c>
      <c r="Q112" s="62"/>
      <c r="R112" s="63" t="s">
        <v>743</v>
      </c>
      <c r="S112" s="54">
        <f t="shared" si="2"/>
        <v>0</v>
      </c>
      <c r="T112" s="60"/>
      <c r="U112" s="60"/>
      <c r="V112" s="60"/>
      <c r="W112" s="60"/>
      <c r="X112" s="60"/>
      <c r="Y112" s="60"/>
      <c r="Z112" s="60"/>
      <c r="AA112" s="60"/>
      <c r="AB112" s="60"/>
      <c r="AC112" s="60"/>
      <c r="AD112" s="60"/>
      <c r="AE112" s="60"/>
      <c r="AF112" s="60"/>
      <c r="AG112" s="65"/>
      <c r="AH112" s="58" t="s">
        <v>755</v>
      </c>
      <c r="AI112" s="59"/>
      <c r="AJ112" s="60"/>
      <c r="AK112" s="64">
        <f t="shared" si="3"/>
        <v>0</v>
      </c>
      <c r="AL112" s="66"/>
      <c r="AM112" s="67"/>
    </row>
    <row r="113">
      <c r="A113" s="57" t="s">
        <v>751</v>
      </c>
      <c r="B113" s="76" t="s">
        <v>756</v>
      </c>
      <c r="C113" s="102">
        <v>43160.0</v>
      </c>
      <c r="D113" s="76">
        <v>13.5</v>
      </c>
      <c r="E113" s="77">
        <v>108.0</v>
      </c>
      <c r="F113" s="78">
        <f t="shared" si="1"/>
        <v>1458</v>
      </c>
      <c r="G113" s="76"/>
      <c r="H113" s="75"/>
      <c r="I113" s="75"/>
      <c r="J113" s="58" t="s">
        <v>19</v>
      </c>
      <c r="K113" s="58" t="s">
        <v>19</v>
      </c>
      <c r="L113" s="58" t="s">
        <v>747</v>
      </c>
      <c r="M113" s="62" t="s">
        <v>753</v>
      </c>
      <c r="N113" s="58" t="s">
        <v>692</v>
      </c>
      <c r="O113" s="62" t="s">
        <v>757</v>
      </c>
      <c r="P113" s="58" t="s">
        <v>694</v>
      </c>
      <c r="Q113" s="75"/>
      <c r="R113" s="63" t="s">
        <v>743</v>
      </c>
      <c r="S113" s="64">
        <f t="shared" si="2"/>
        <v>1458</v>
      </c>
      <c r="T113" s="77"/>
      <c r="U113" s="77">
        <v>1458.0</v>
      </c>
      <c r="V113" s="77"/>
      <c r="W113" s="77"/>
      <c r="X113" s="77"/>
      <c r="Y113" s="77"/>
      <c r="Z113" s="77"/>
      <c r="AA113" s="77"/>
      <c r="AB113" s="77"/>
      <c r="AC113" s="77"/>
      <c r="AD113" s="77"/>
      <c r="AE113" s="77"/>
      <c r="AF113" s="77"/>
      <c r="AG113" s="81"/>
      <c r="AH113" s="76">
        <v>5.003350536E9</v>
      </c>
      <c r="AI113" s="76" t="s">
        <v>758</v>
      </c>
      <c r="AJ113" s="77">
        <v>1458.0</v>
      </c>
      <c r="AK113" s="64">
        <f t="shared" si="3"/>
        <v>0</v>
      </c>
      <c r="AL113" s="76"/>
      <c r="AM113" s="98"/>
    </row>
    <row r="114">
      <c r="A114" s="47" t="s">
        <v>759</v>
      </c>
      <c r="B114" s="52" t="s">
        <v>760</v>
      </c>
      <c r="C114" s="48" t="s">
        <v>761</v>
      </c>
      <c r="D114" s="48">
        <v>1.0</v>
      </c>
      <c r="E114" s="50">
        <v>5100.0</v>
      </c>
      <c r="F114" s="51">
        <f t="shared" si="1"/>
        <v>5100</v>
      </c>
      <c r="G114" s="48"/>
      <c r="H114" s="52"/>
      <c r="I114" s="52"/>
      <c r="J114" s="48" t="s">
        <v>19</v>
      </c>
      <c r="K114" s="48" t="s">
        <v>19</v>
      </c>
      <c r="L114" s="48" t="s">
        <v>747</v>
      </c>
      <c r="M114" s="52" t="s">
        <v>762</v>
      </c>
      <c r="N114" s="48" t="s">
        <v>692</v>
      </c>
      <c r="O114" s="52" t="s">
        <v>754</v>
      </c>
      <c r="P114" s="48" t="s">
        <v>742</v>
      </c>
      <c r="Q114" s="52"/>
      <c r="R114" s="53" t="s">
        <v>743</v>
      </c>
      <c r="S114" s="54">
        <f t="shared" si="2"/>
        <v>5100</v>
      </c>
      <c r="T114" s="50">
        <v>728.57</v>
      </c>
      <c r="U114" s="50">
        <v>728.57</v>
      </c>
      <c r="V114" s="50">
        <v>728.57</v>
      </c>
      <c r="W114" s="50"/>
      <c r="X114" s="50">
        <v>728.57</v>
      </c>
      <c r="Y114" s="50">
        <v>728.57</v>
      </c>
      <c r="Z114" s="50"/>
      <c r="AA114" s="50">
        <v>728.57</v>
      </c>
      <c r="AB114" s="50">
        <v>728.58</v>
      </c>
      <c r="AC114" s="50"/>
      <c r="AD114" s="50"/>
      <c r="AE114" s="50"/>
      <c r="AF114" s="50"/>
      <c r="AG114" s="55"/>
      <c r="AH114" s="48">
        <v>5.003485115E9</v>
      </c>
      <c r="AI114" s="48" t="s">
        <v>763</v>
      </c>
      <c r="AJ114" s="50">
        <v>5100.0</v>
      </c>
      <c r="AK114" s="54">
        <f t="shared" si="3"/>
        <v>0</v>
      </c>
      <c r="AL114" s="48"/>
      <c r="AM114" s="56"/>
    </row>
    <row r="115">
      <c r="A115" s="47" t="s">
        <v>764</v>
      </c>
      <c r="B115" s="52" t="s">
        <v>765</v>
      </c>
      <c r="C115" s="48" t="s">
        <v>766</v>
      </c>
      <c r="D115" s="48">
        <v>28.0</v>
      </c>
      <c r="E115" s="50">
        <v>150.0</v>
      </c>
      <c r="F115" s="51">
        <f t="shared" si="1"/>
        <v>4200</v>
      </c>
      <c r="G115" s="48" t="s">
        <v>689</v>
      </c>
      <c r="H115" s="52"/>
      <c r="I115" s="52"/>
      <c r="J115" s="48" t="s">
        <v>19</v>
      </c>
      <c r="K115" s="48" t="s">
        <v>19</v>
      </c>
      <c r="L115" s="48" t="s">
        <v>767</v>
      </c>
      <c r="M115" s="52" t="s">
        <v>768</v>
      </c>
      <c r="N115" s="48" t="s">
        <v>769</v>
      </c>
      <c r="O115" s="52" t="s">
        <v>770</v>
      </c>
      <c r="P115" s="48" t="s">
        <v>694</v>
      </c>
      <c r="Q115" s="52"/>
      <c r="R115" s="53" t="s">
        <v>743</v>
      </c>
      <c r="S115" s="54">
        <f t="shared" si="2"/>
        <v>4200</v>
      </c>
      <c r="T115" s="50">
        <v>1400.0</v>
      </c>
      <c r="U115" s="50">
        <v>1400.0</v>
      </c>
      <c r="V115" s="50">
        <v>1400.0</v>
      </c>
      <c r="W115" s="50"/>
      <c r="X115" s="50"/>
      <c r="Y115" s="50"/>
      <c r="Z115" s="50"/>
      <c r="AA115" s="50"/>
      <c r="AB115" s="50"/>
      <c r="AC115" s="50"/>
      <c r="AD115" s="50"/>
      <c r="AE115" s="50"/>
      <c r="AF115" s="50"/>
      <c r="AG115" s="55"/>
      <c r="AH115" s="48">
        <v>5.003395047E9</v>
      </c>
      <c r="AI115" s="48" t="s">
        <v>771</v>
      </c>
      <c r="AJ115" s="50">
        <v>4200.0</v>
      </c>
      <c r="AK115" s="54">
        <f t="shared" si="3"/>
        <v>0</v>
      </c>
      <c r="AL115" s="48"/>
      <c r="AM115" s="56"/>
    </row>
    <row r="116">
      <c r="A116" s="103" t="s">
        <v>772</v>
      </c>
      <c r="B116" s="104" t="s">
        <v>773</v>
      </c>
      <c r="C116" s="105">
        <v>43406.0</v>
      </c>
      <c r="D116" s="104">
        <v>42.0</v>
      </c>
      <c r="E116" s="100">
        <v>120.0</v>
      </c>
      <c r="F116" s="106">
        <f t="shared" si="1"/>
        <v>5040</v>
      </c>
      <c r="G116" s="104"/>
      <c r="H116" s="107"/>
      <c r="I116" s="107"/>
      <c r="J116" s="104" t="s">
        <v>19</v>
      </c>
      <c r="K116" s="104" t="s">
        <v>19</v>
      </c>
      <c r="L116" s="104" t="s">
        <v>774</v>
      </c>
      <c r="M116" s="107" t="s">
        <v>775</v>
      </c>
      <c r="N116" s="104" t="s">
        <v>776</v>
      </c>
      <c r="O116" s="107" t="s">
        <v>777</v>
      </c>
      <c r="P116" s="104"/>
      <c r="Q116" s="107"/>
      <c r="R116" s="108" t="s">
        <v>778</v>
      </c>
      <c r="S116" s="109">
        <f t="shared" si="2"/>
        <v>5040</v>
      </c>
      <c r="T116" s="100"/>
      <c r="U116" s="100"/>
      <c r="V116" s="100"/>
      <c r="W116" s="100"/>
      <c r="X116" s="100"/>
      <c r="Y116" s="100"/>
      <c r="Z116" s="100"/>
      <c r="AA116" s="100">
        <v>2520.0</v>
      </c>
      <c r="AB116" s="100">
        <v>2520.0</v>
      </c>
      <c r="AC116" s="100"/>
      <c r="AD116" s="100"/>
      <c r="AE116" s="100"/>
      <c r="AF116" s="100"/>
      <c r="AG116" s="110"/>
      <c r="AH116" s="104">
        <v>5.003473609E9</v>
      </c>
      <c r="AI116" s="104" t="s">
        <v>721</v>
      </c>
      <c r="AJ116" s="100">
        <v>5040.0</v>
      </c>
      <c r="AK116" s="109">
        <f t="shared" si="3"/>
        <v>0</v>
      </c>
      <c r="AL116" s="104" t="s">
        <v>779</v>
      </c>
      <c r="AM116" s="111"/>
    </row>
    <row r="117">
      <c r="A117" s="47" t="s">
        <v>780</v>
      </c>
      <c r="B117" s="52" t="s">
        <v>781</v>
      </c>
      <c r="C117" s="112">
        <v>43238.0</v>
      </c>
      <c r="D117" s="48">
        <v>49.0</v>
      </c>
      <c r="E117" s="50">
        <v>120.0</v>
      </c>
      <c r="F117" s="51">
        <f t="shared" si="1"/>
        <v>5880</v>
      </c>
      <c r="G117" s="48" t="s">
        <v>782</v>
      </c>
      <c r="H117" s="52"/>
      <c r="I117" s="52"/>
      <c r="J117" s="48" t="s">
        <v>19</v>
      </c>
      <c r="K117" s="48" t="s">
        <v>19</v>
      </c>
      <c r="L117" s="48" t="s">
        <v>774</v>
      </c>
      <c r="M117" s="52" t="s">
        <v>775</v>
      </c>
      <c r="N117" s="48" t="s">
        <v>776</v>
      </c>
      <c r="O117" s="52" t="s">
        <v>783</v>
      </c>
      <c r="P117" s="48"/>
      <c r="Q117" s="52"/>
      <c r="R117" s="53" t="s">
        <v>778</v>
      </c>
      <c r="S117" s="54">
        <f t="shared" si="2"/>
        <v>5880</v>
      </c>
      <c r="T117" s="50"/>
      <c r="U117" s="50">
        <v>1250.0</v>
      </c>
      <c r="V117" s="50">
        <v>1250.0</v>
      </c>
      <c r="W117" s="50"/>
      <c r="X117" s="50">
        <v>1250.0</v>
      </c>
      <c r="Y117" s="50">
        <v>2130.0</v>
      </c>
      <c r="Z117" s="50"/>
      <c r="AA117" s="50"/>
      <c r="AB117" s="50"/>
      <c r="AC117" s="50"/>
      <c r="AD117" s="50"/>
      <c r="AE117" s="50"/>
      <c r="AF117" s="50"/>
      <c r="AG117" s="55"/>
      <c r="AH117" s="48">
        <v>5.003393776E9</v>
      </c>
      <c r="AI117" s="48" t="s">
        <v>784</v>
      </c>
      <c r="AJ117" s="50">
        <v>5880.0</v>
      </c>
      <c r="AK117" s="54">
        <f t="shared" si="3"/>
        <v>0</v>
      </c>
      <c r="AL117" s="48" t="s">
        <v>779</v>
      </c>
      <c r="AM117" s="56"/>
    </row>
    <row r="118">
      <c r="A118" s="113" t="s">
        <v>785</v>
      </c>
      <c r="B118" s="114" t="s">
        <v>786</v>
      </c>
      <c r="C118" s="115">
        <v>43454.0</v>
      </c>
      <c r="D118" s="114">
        <v>36.0</v>
      </c>
      <c r="E118" s="116">
        <v>185.0</v>
      </c>
      <c r="F118" s="117">
        <f t="shared" si="1"/>
        <v>6660</v>
      </c>
      <c r="G118" s="114" t="s">
        <v>782</v>
      </c>
      <c r="H118" s="118"/>
      <c r="I118" s="118"/>
      <c r="J118" s="114" t="s">
        <v>19</v>
      </c>
      <c r="K118" s="114" t="s">
        <v>19</v>
      </c>
      <c r="L118" s="114" t="s">
        <v>787</v>
      </c>
      <c r="M118" s="118" t="s">
        <v>788</v>
      </c>
      <c r="N118" s="114" t="s">
        <v>769</v>
      </c>
      <c r="O118" s="118" t="s">
        <v>789</v>
      </c>
      <c r="P118" s="114" t="s">
        <v>694</v>
      </c>
      <c r="Q118" s="118"/>
      <c r="R118" s="119" t="s">
        <v>743</v>
      </c>
      <c r="S118" s="120">
        <f t="shared" si="2"/>
        <v>6660</v>
      </c>
      <c r="T118" s="116"/>
      <c r="U118" s="116">
        <v>2220.0</v>
      </c>
      <c r="V118" s="116">
        <v>2220.0</v>
      </c>
      <c r="W118" s="116"/>
      <c r="X118" s="116">
        <v>2220.0</v>
      </c>
      <c r="Y118" s="116"/>
      <c r="Z118" s="116"/>
      <c r="AA118" s="116"/>
      <c r="AB118" s="116"/>
      <c r="AC118" s="116"/>
      <c r="AD118" s="116"/>
      <c r="AE118" s="116"/>
      <c r="AF118" s="116"/>
      <c r="AG118" s="121"/>
      <c r="AH118" s="114">
        <v>5.003490889E9</v>
      </c>
      <c r="AI118" s="114" t="s">
        <v>790</v>
      </c>
      <c r="AJ118" s="116">
        <v>6660.0</v>
      </c>
      <c r="AK118" s="120">
        <f t="shared" si="3"/>
        <v>0</v>
      </c>
      <c r="AL118" s="122"/>
      <c r="AM118" s="123"/>
    </row>
    <row r="119">
      <c r="A119" s="113" t="s">
        <v>791</v>
      </c>
      <c r="B119" s="114" t="s">
        <v>792</v>
      </c>
      <c r="C119" s="115">
        <v>43454.0</v>
      </c>
      <c r="D119" s="114">
        <v>63.0</v>
      </c>
      <c r="E119" s="116">
        <v>185.0</v>
      </c>
      <c r="F119" s="117">
        <f t="shared" si="1"/>
        <v>11655</v>
      </c>
      <c r="G119" s="114" t="s">
        <v>782</v>
      </c>
      <c r="H119" s="118"/>
      <c r="I119" s="118"/>
      <c r="J119" s="114" t="s">
        <v>19</v>
      </c>
      <c r="K119" s="114" t="s">
        <v>19</v>
      </c>
      <c r="L119" s="114" t="s">
        <v>787</v>
      </c>
      <c r="M119" s="118" t="s">
        <v>788</v>
      </c>
      <c r="N119" s="114" t="s">
        <v>769</v>
      </c>
      <c r="O119" s="118" t="s">
        <v>793</v>
      </c>
      <c r="P119" s="114" t="s">
        <v>694</v>
      </c>
      <c r="Q119" s="118"/>
      <c r="R119" s="119" t="s">
        <v>743</v>
      </c>
      <c r="S119" s="120">
        <f t="shared" si="2"/>
        <v>11655</v>
      </c>
      <c r="T119" s="116"/>
      <c r="U119" s="116"/>
      <c r="V119" s="116"/>
      <c r="W119" s="116"/>
      <c r="X119" s="116"/>
      <c r="Y119" s="116"/>
      <c r="Z119" s="116"/>
      <c r="AA119" s="116">
        <v>2913.75</v>
      </c>
      <c r="AB119" s="116">
        <v>2913.75</v>
      </c>
      <c r="AC119" s="116">
        <v>2913.75</v>
      </c>
      <c r="AD119" s="116"/>
      <c r="AE119" s="116">
        <v>2913.75</v>
      </c>
      <c r="AF119" s="116"/>
      <c r="AG119" s="121"/>
      <c r="AH119" s="114">
        <v>5.003490889E9</v>
      </c>
      <c r="AI119" s="114" t="s">
        <v>790</v>
      </c>
      <c r="AJ119" s="116">
        <v>11655.0</v>
      </c>
      <c r="AK119" s="120">
        <f t="shared" si="3"/>
        <v>0</v>
      </c>
      <c r="AL119" s="114"/>
      <c r="AM119" s="124"/>
    </row>
    <row r="120">
      <c r="A120" s="57" t="s">
        <v>794</v>
      </c>
      <c r="B120" s="58" t="s">
        <v>795</v>
      </c>
      <c r="C120" s="58" t="s">
        <v>796</v>
      </c>
      <c r="D120" s="58">
        <v>1.0</v>
      </c>
      <c r="E120" s="60">
        <v>800.0</v>
      </c>
      <c r="F120" s="61">
        <f t="shared" si="1"/>
        <v>800</v>
      </c>
      <c r="G120" s="58"/>
      <c r="H120" s="62"/>
      <c r="I120" s="62"/>
      <c r="J120" s="58" t="s">
        <v>19</v>
      </c>
      <c r="K120" s="58" t="s">
        <v>19</v>
      </c>
      <c r="L120" s="58" t="s">
        <v>690</v>
      </c>
      <c r="M120" s="62" t="s">
        <v>797</v>
      </c>
      <c r="N120" s="58" t="s">
        <v>692</v>
      </c>
      <c r="O120" s="62" t="s">
        <v>798</v>
      </c>
      <c r="P120" s="58" t="s">
        <v>799</v>
      </c>
      <c r="Q120" s="62"/>
      <c r="R120" s="63" t="s">
        <v>778</v>
      </c>
      <c r="S120" s="64">
        <f t="shared" si="2"/>
        <v>800</v>
      </c>
      <c r="T120" s="60"/>
      <c r="U120" s="60"/>
      <c r="V120" s="60">
        <v>800.0</v>
      </c>
      <c r="W120" s="60"/>
      <c r="X120" s="60"/>
      <c r="Y120" s="60"/>
      <c r="Z120" s="60"/>
      <c r="AA120" s="60"/>
      <c r="AB120" s="60"/>
      <c r="AC120" s="60"/>
      <c r="AD120" s="60"/>
      <c r="AE120" s="60"/>
      <c r="AF120" s="60"/>
      <c r="AG120" s="65"/>
      <c r="AH120" s="58">
        <v>5.003362259E9</v>
      </c>
      <c r="AI120" s="58" t="s">
        <v>800</v>
      </c>
      <c r="AJ120" s="60">
        <v>800.0</v>
      </c>
      <c r="AK120" s="64">
        <f t="shared" si="3"/>
        <v>0</v>
      </c>
      <c r="AL120" s="66"/>
      <c r="AM120" s="67"/>
    </row>
    <row r="121">
      <c r="A121" s="125" t="s">
        <v>801</v>
      </c>
      <c r="B121" s="126" t="s">
        <v>802</v>
      </c>
      <c r="C121" s="127"/>
      <c r="D121" s="127"/>
      <c r="E121" s="128"/>
      <c r="F121" s="129">
        <f t="shared" si="1"/>
        <v>0</v>
      </c>
      <c r="G121" s="127"/>
      <c r="H121" s="126"/>
      <c r="I121" s="126"/>
      <c r="J121" s="127" t="s">
        <v>19</v>
      </c>
      <c r="K121" s="127" t="s">
        <v>19</v>
      </c>
      <c r="L121" s="127" t="s">
        <v>690</v>
      </c>
      <c r="M121" s="126" t="s">
        <v>691</v>
      </c>
      <c r="N121" s="127" t="s">
        <v>692</v>
      </c>
      <c r="O121" s="130" t="s">
        <v>803</v>
      </c>
      <c r="P121" s="127" t="s">
        <v>694</v>
      </c>
      <c r="Q121" s="131" t="s">
        <v>804</v>
      </c>
      <c r="R121" s="132" t="s">
        <v>805</v>
      </c>
      <c r="S121" s="133">
        <f t="shared" si="2"/>
        <v>0</v>
      </c>
      <c r="T121" s="128"/>
      <c r="U121" s="128"/>
      <c r="V121" s="128"/>
      <c r="W121" s="128"/>
      <c r="X121" s="128"/>
      <c r="Y121" s="128"/>
      <c r="Z121" s="128"/>
      <c r="AA121" s="128"/>
      <c r="AB121" s="128"/>
      <c r="AC121" s="128"/>
      <c r="AD121" s="128"/>
      <c r="AE121" s="128"/>
      <c r="AF121" s="128"/>
      <c r="AG121" s="134"/>
      <c r="AH121" s="127" t="s">
        <v>806</v>
      </c>
      <c r="AI121" s="127"/>
      <c r="AJ121" s="128"/>
      <c r="AK121" s="133">
        <f t="shared" si="3"/>
        <v>0</v>
      </c>
      <c r="AL121" s="127"/>
      <c r="AM121" s="135"/>
    </row>
    <row r="122">
      <c r="A122" s="57" t="s">
        <v>807</v>
      </c>
      <c r="B122" s="12" t="s">
        <v>808</v>
      </c>
      <c r="C122" s="59">
        <v>43334.0</v>
      </c>
      <c r="D122" s="58">
        <v>150.0</v>
      </c>
      <c r="E122" s="60">
        <v>38.0</v>
      </c>
      <c r="F122" s="61">
        <f t="shared" si="1"/>
        <v>5700</v>
      </c>
      <c r="G122" s="58" t="s">
        <v>689</v>
      </c>
      <c r="H122" s="62"/>
      <c r="I122" s="62"/>
      <c r="J122" s="58" t="s">
        <v>19</v>
      </c>
      <c r="K122" s="58" t="s">
        <v>19</v>
      </c>
      <c r="L122" s="58" t="s">
        <v>787</v>
      </c>
      <c r="M122" s="62" t="s">
        <v>809</v>
      </c>
      <c r="N122" s="58" t="s">
        <v>776</v>
      </c>
      <c r="O122" s="62" t="s">
        <v>810</v>
      </c>
      <c r="P122" s="58" t="s">
        <v>742</v>
      </c>
      <c r="Q122" s="62"/>
      <c r="R122" s="63" t="s">
        <v>696</v>
      </c>
      <c r="S122" s="64">
        <f t="shared" si="2"/>
        <v>5700</v>
      </c>
      <c r="T122" s="60"/>
      <c r="U122" s="60"/>
      <c r="V122" s="60"/>
      <c r="W122" s="60"/>
      <c r="X122" s="60">
        <v>1900.0</v>
      </c>
      <c r="Y122" s="60">
        <v>1900.0</v>
      </c>
      <c r="Z122" s="60"/>
      <c r="AA122" s="60">
        <v>1900.0</v>
      </c>
      <c r="AB122" s="60"/>
      <c r="AC122" s="60"/>
      <c r="AD122" s="60"/>
      <c r="AE122" s="60"/>
      <c r="AF122" s="60"/>
      <c r="AG122" s="65"/>
      <c r="AH122" s="58">
        <v>5.003439909E9</v>
      </c>
      <c r="AI122" s="58" t="s">
        <v>811</v>
      </c>
      <c r="AJ122" s="60">
        <v>5700.0</v>
      </c>
      <c r="AK122" s="64">
        <f t="shared" si="3"/>
        <v>0</v>
      </c>
      <c r="AL122" s="66"/>
      <c r="AM122" s="67"/>
    </row>
    <row r="123">
      <c r="A123" s="47" t="s">
        <v>812</v>
      </c>
      <c r="B123" s="58" t="s">
        <v>813</v>
      </c>
      <c r="C123" s="48" t="s">
        <v>814</v>
      </c>
      <c r="D123" s="48">
        <v>12.0</v>
      </c>
      <c r="E123" s="50">
        <v>108.0</v>
      </c>
      <c r="F123" s="51">
        <f t="shared" si="1"/>
        <v>1296</v>
      </c>
      <c r="G123" s="48"/>
      <c r="H123" s="52"/>
      <c r="I123" s="52"/>
      <c r="J123" s="48" t="s">
        <v>19</v>
      </c>
      <c r="K123" s="48" t="s">
        <v>19</v>
      </c>
      <c r="L123" s="48" t="s">
        <v>690</v>
      </c>
      <c r="M123" s="52" t="s">
        <v>753</v>
      </c>
      <c r="N123" s="48" t="s">
        <v>692</v>
      </c>
      <c r="O123" s="52" t="s">
        <v>803</v>
      </c>
      <c r="P123" s="48" t="s">
        <v>694</v>
      </c>
      <c r="Q123" s="52" t="s">
        <v>804</v>
      </c>
      <c r="R123" s="53" t="s">
        <v>805</v>
      </c>
      <c r="S123" s="54">
        <v>1296.0</v>
      </c>
      <c r="T123" s="50"/>
      <c r="U123" s="50"/>
      <c r="V123" s="50">
        <v>1296.0</v>
      </c>
      <c r="W123" s="50"/>
      <c r="X123" s="50"/>
      <c r="Y123" s="50"/>
      <c r="Z123" s="50"/>
      <c r="AA123" s="50"/>
      <c r="AB123" s="50"/>
      <c r="AC123" s="50"/>
      <c r="AD123" s="50"/>
      <c r="AE123" s="50"/>
      <c r="AF123" s="50"/>
      <c r="AG123" s="55"/>
      <c r="AH123" s="136">
        <v>5.003379944E9</v>
      </c>
      <c r="AI123" s="48" t="s">
        <v>815</v>
      </c>
      <c r="AJ123" s="50">
        <v>1296.0</v>
      </c>
      <c r="AK123" s="54">
        <f t="shared" si="3"/>
        <v>0</v>
      </c>
      <c r="AL123" s="48"/>
      <c r="AM123" s="56"/>
    </row>
    <row r="124">
      <c r="A124" s="57" t="s">
        <v>816</v>
      </c>
      <c r="B124" s="58" t="s">
        <v>817</v>
      </c>
      <c r="C124" s="58" t="s">
        <v>818</v>
      </c>
      <c r="D124" s="58">
        <v>1.0</v>
      </c>
      <c r="E124" s="60">
        <v>1500.0</v>
      </c>
      <c r="F124" s="61">
        <f t="shared" si="1"/>
        <v>1500</v>
      </c>
      <c r="G124" s="58" t="s">
        <v>689</v>
      </c>
      <c r="H124" s="62"/>
      <c r="I124" s="62"/>
      <c r="J124" s="58" t="s">
        <v>19</v>
      </c>
      <c r="K124" s="58" t="s">
        <v>39</v>
      </c>
      <c r="L124" s="58" t="s">
        <v>767</v>
      </c>
      <c r="M124" s="62" t="s">
        <v>819</v>
      </c>
      <c r="N124" s="58" t="s">
        <v>776</v>
      </c>
      <c r="O124" s="62" t="s">
        <v>820</v>
      </c>
      <c r="P124" s="58" t="s">
        <v>821</v>
      </c>
      <c r="Q124" s="62" t="s">
        <v>822</v>
      </c>
      <c r="R124" s="63" t="s">
        <v>696</v>
      </c>
      <c r="S124" s="64">
        <f t="shared" ref="S124:S134" si="4">sum(T124:AG124)</f>
        <v>1500</v>
      </c>
      <c r="T124" s="60"/>
      <c r="U124" s="60"/>
      <c r="V124" s="60"/>
      <c r="W124" s="60"/>
      <c r="X124" s="60"/>
      <c r="Y124" s="60">
        <v>1500.0</v>
      </c>
      <c r="Z124" s="60"/>
      <c r="AA124" s="60"/>
      <c r="AB124" s="60"/>
      <c r="AC124" s="60"/>
      <c r="AD124" s="60"/>
      <c r="AE124" s="60"/>
      <c r="AF124" s="60"/>
      <c r="AG124" s="65"/>
      <c r="AH124" s="58">
        <v>5.003393776E9</v>
      </c>
      <c r="AI124" s="58" t="s">
        <v>784</v>
      </c>
      <c r="AJ124" s="60">
        <v>1500.0</v>
      </c>
      <c r="AK124" s="64">
        <f t="shared" si="3"/>
        <v>0</v>
      </c>
      <c r="AL124" s="66"/>
      <c r="AM124" s="67"/>
    </row>
    <row r="125">
      <c r="A125" s="47" t="s">
        <v>823</v>
      </c>
      <c r="B125" s="52" t="s">
        <v>824</v>
      </c>
      <c r="C125" s="48" t="s">
        <v>825</v>
      </c>
      <c r="D125" s="48">
        <v>1.0</v>
      </c>
      <c r="E125" s="50">
        <v>400.0</v>
      </c>
      <c r="F125" s="51">
        <f t="shared" si="1"/>
        <v>400</v>
      </c>
      <c r="G125" s="48" t="s">
        <v>689</v>
      </c>
      <c r="H125" s="52"/>
      <c r="I125" s="52"/>
      <c r="J125" s="48" t="s">
        <v>19</v>
      </c>
      <c r="K125" s="48" t="s">
        <v>19</v>
      </c>
      <c r="L125" s="48" t="s">
        <v>767</v>
      </c>
      <c r="M125" s="52" t="s">
        <v>826</v>
      </c>
      <c r="N125" s="48" t="s">
        <v>769</v>
      </c>
      <c r="O125" s="52" t="s">
        <v>827</v>
      </c>
      <c r="P125" s="48" t="s">
        <v>821</v>
      </c>
      <c r="Q125" s="52"/>
      <c r="R125" s="53" t="s">
        <v>743</v>
      </c>
      <c r="S125" s="54">
        <f t="shared" si="4"/>
        <v>400</v>
      </c>
      <c r="T125" s="50">
        <v>400.0</v>
      </c>
      <c r="U125" s="50"/>
      <c r="V125" s="50"/>
      <c r="W125" s="50"/>
      <c r="X125" s="50"/>
      <c r="Y125" s="50"/>
      <c r="Z125" s="50"/>
      <c r="AA125" s="50"/>
      <c r="AB125" s="50"/>
      <c r="AC125" s="50"/>
      <c r="AD125" s="50"/>
      <c r="AE125" s="50"/>
      <c r="AF125" s="50"/>
      <c r="AG125" s="55"/>
      <c r="AH125" s="48">
        <v>5.003392809E9</v>
      </c>
      <c r="AI125" s="48" t="s">
        <v>828</v>
      </c>
      <c r="AJ125" s="50">
        <v>400.0</v>
      </c>
      <c r="AK125" s="54">
        <f t="shared" si="3"/>
        <v>0</v>
      </c>
      <c r="AL125" s="48"/>
      <c r="AM125" s="56"/>
    </row>
    <row r="126">
      <c r="A126" s="57" t="s">
        <v>829</v>
      </c>
      <c r="B126" s="137" t="s">
        <v>830</v>
      </c>
      <c r="C126" s="138">
        <v>43481.0</v>
      </c>
      <c r="D126" s="58">
        <v>1.0</v>
      </c>
      <c r="E126" s="60">
        <v>700.0</v>
      </c>
      <c r="F126" s="61">
        <f t="shared" si="1"/>
        <v>700</v>
      </c>
      <c r="G126" s="58"/>
      <c r="H126" s="62"/>
      <c r="I126" s="62"/>
      <c r="J126" s="58" t="s">
        <v>19</v>
      </c>
      <c r="K126" s="58" t="s">
        <v>19</v>
      </c>
      <c r="L126" s="58" t="s">
        <v>774</v>
      </c>
      <c r="M126" s="62" t="s">
        <v>831</v>
      </c>
      <c r="N126" s="58" t="s">
        <v>832</v>
      </c>
      <c r="O126" s="62" t="s">
        <v>833</v>
      </c>
      <c r="P126" s="58" t="s">
        <v>799</v>
      </c>
      <c r="Q126" s="62"/>
      <c r="R126" s="63" t="s">
        <v>696</v>
      </c>
      <c r="S126" s="64">
        <f t="shared" si="4"/>
        <v>700</v>
      </c>
      <c r="T126" s="60"/>
      <c r="U126" s="60"/>
      <c r="V126" s="60"/>
      <c r="W126" s="60"/>
      <c r="X126" s="60"/>
      <c r="Y126" s="60">
        <v>700.0</v>
      </c>
      <c r="Z126" s="60"/>
      <c r="AA126" s="60"/>
      <c r="AB126" s="60"/>
      <c r="AC126" s="60"/>
      <c r="AD126" s="60"/>
      <c r="AE126" s="60"/>
      <c r="AF126" s="60"/>
      <c r="AG126" s="65"/>
      <c r="AH126" s="58">
        <v>2.100082839E9</v>
      </c>
      <c r="AI126" s="58" t="s">
        <v>834</v>
      </c>
      <c r="AJ126" s="60">
        <v>700.0</v>
      </c>
      <c r="AK126" s="64">
        <f t="shared" si="3"/>
        <v>0</v>
      </c>
      <c r="AL126" s="66"/>
      <c r="AM126" s="67"/>
    </row>
    <row r="127">
      <c r="A127" s="47" t="s">
        <v>835</v>
      </c>
      <c r="B127" s="52" t="s">
        <v>836</v>
      </c>
      <c r="C127" s="139">
        <v>43405.0</v>
      </c>
      <c r="D127" s="48">
        <v>208.0</v>
      </c>
      <c r="E127" s="50">
        <v>50.0</v>
      </c>
      <c r="F127" s="51">
        <f t="shared" si="1"/>
        <v>10400</v>
      </c>
      <c r="G127" s="48"/>
      <c r="H127" s="52"/>
      <c r="I127" s="52"/>
      <c r="J127" s="48" t="s">
        <v>19</v>
      </c>
      <c r="K127" s="48" t="s">
        <v>19</v>
      </c>
      <c r="L127" s="48" t="s">
        <v>739</v>
      </c>
      <c r="M127" s="52" t="s">
        <v>837</v>
      </c>
      <c r="N127" s="48" t="s">
        <v>769</v>
      </c>
      <c r="O127" s="52" t="s">
        <v>838</v>
      </c>
      <c r="P127" s="48" t="s">
        <v>742</v>
      </c>
      <c r="Q127" s="52"/>
      <c r="R127" s="53" t="s">
        <v>702</v>
      </c>
      <c r="S127" s="54">
        <f t="shared" si="4"/>
        <v>10400</v>
      </c>
      <c r="T127" s="50"/>
      <c r="U127" s="50"/>
      <c r="V127" s="50"/>
      <c r="W127" s="50"/>
      <c r="X127" s="50"/>
      <c r="Y127" s="50"/>
      <c r="Z127" s="50"/>
      <c r="AA127" s="50">
        <v>3466.66</v>
      </c>
      <c r="AB127" s="50">
        <v>3466.66</v>
      </c>
      <c r="AC127" s="50">
        <v>3466.68</v>
      </c>
      <c r="AD127" s="50"/>
      <c r="AE127" s="50"/>
      <c r="AF127" s="50"/>
      <c r="AG127" s="55"/>
      <c r="AH127" s="48">
        <v>5.003475753E9</v>
      </c>
      <c r="AI127" s="48" t="s">
        <v>839</v>
      </c>
      <c r="AJ127" s="50">
        <v>10400.0</v>
      </c>
      <c r="AK127" s="54">
        <f t="shared" si="3"/>
        <v>0</v>
      </c>
      <c r="AL127" s="48"/>
      <c r="AM127" s="56"/>
    </row>
    <row r="128">
      <c r="A128" s="57" t="s">
        <v>840</v>
      </c>
      <c r="B128" s="58" t="s">
        <v>841</v>
      </c>
      <c r="C128" s="59">
        <v>43414.0</v>
      </c>
      <c r="D128" s="58">
        <v>226.0</v>
      </c>
      <c r="E128" s="60">
        <v>65.0</v>
      </c>
      <c r="F128" s="61">
        <f t="shared" si="1"/>
        <v>14690</v>
      </c>
      <c r="G128" s="58"/>
      <c r="H128" s="62"/>
      <c r="I128" s="62"/>
      <c r="J128" s="58" t="s">
        <v>19</v>
      </c>
      <c r="K128" s="58" t="s">
        <v>19</v>
      </c>
      <c r="L128" s="58" t="s">
        <v>739</v>
      </c>
      <c r="M128" s="62" t="s">
        <v>837</v>
      </c>
      <c r="N128" s="58" t="s">
        <v>769</v>
      </c>
      <c r="O128" s="62" t="s">
        <v>842</v>
      </c>
      <c r="P128" s="58" t="s">
        <v>742</v>
      </c>
      <c r="Q128" s="62"/>
      <c r="R128" s="63" t="s">
        <v>702</v>
      </c>
      <c r="S128" s="64">
        <f t="shared" si="4"/>
        <v>14690</v>
      </c>
      <c r="T128" s="60"/>
      <c r="U128" s="60"/>
      <c r="V128" s="60"/>
      <c r="W128" s="60"/>
      <c r="X128" s="60"/>
      <c r="Y128" s="60"/>
      <c r="Z128" s="60"/>
      <c r="AA128" s="60"/>
      <c r="AB128" s="60"/>
      <c r="AC128" s="60"/>
      <c r="AD128" s="60"/>
      <c r="AE128" s="60">
        <v>14690.0</v>
      </c>
      <c r="AF128" s="60"/>
      <c r="AG128" s="65"/>
      <c r="AH128" s="58">
        <v>5.003479238E9</v>
      </c>
      <c r="AI128" s="58" t="s">
        <v>843</v>
      </c>
      <c r="AJ128" s="60">
        <v>14690.0</v>
      </c>
      <c r="AK128" s="64">
        <f t="shared" si="3"/>
        <v>0</v>
      </c>
      <c r="AL128" s="66"/>
      <c r="AM128" s="67"/>
    </row>
    <row r="129">
      <c r="A129" s="140" t="s">
        <v>844</v>
      </c>
      <c r="B129" s="141" t="s">
        <v>845</v>
      </c>
      <c r="C129" s="142" t="s">
        <v>846</v>
      </c>
      <c r="D129" s="142">
        <v>1.0</v>
      </c>
      <c r="E129" s="143">
        <v>7600.0</v>
      </c>
      <c r="F129" s="144">
        <f t="shared" si="1"/>
        <v>7600</v>
      </c>
      <c r="G129" s="142" t="s">
        <v>689</v>
      </c>
      <c r="H129" s="145" t="s">
        <v>847</v>
      </c>
      <c r="I129" s="145"/>
      <c r="J129" s="142" t="s">
        <v>19</v>
      </c>
      <c r="K129" s="142" t="s">
        <v>19</v>
      </c>
      <c r="L129" s="142" t="s">
        <v>787</v>
      </c>
      <c r="M129" s="145" t="s">
        <v>848</v>
      </c>
      <c r="N129" s="142" t="s">
        <v>776</v>
      </c>
      <c r="O129" s="145" t="s">
        <v>849</v>
      </c>
      <c r="P129" s="142" t="s">
        <v>694</v>
      </c>
      <c r="Q129" s="145" t="s">
        <v>847</v>
      </c>
      <c r="R129" s="146" t="s">
        <v>805</v>
      </c>
      <c r="S129" s="147">
        <f t="shared" si="4"/>
        <v>7600</v>
      </c>
      <c r="T129" s="143"/>
      <c r="U129" s="143"/>
      <c r="V129" s="143"/>
      <c r="W129" s="143"/>
      <c r="X129" s="143"/>
      <c r="Y129" s="143"/>
      <c r="Z129" s="143"/>
      <c r="AA129" s="143">
        <v>1900.0</v>
      </c>
      <c r="AB129" s="143">
        <v>1900.0</v>
      </c>
      <c r="AC129" s="143">
        <v>1900.0</v>
      </c>
      <c r="AD129" s="143"/>
      <c r="AE129" s="143"/>
      <c r="AF129" s="143">
        <v>1900.0</v>
      </c>
      <c r="AG129" s="148"/>
      <c r="AH129" s="142">
        <v>5.003475753E9</v>
      </c>
      <c r="AI129" s="142" t="s">
        <v>839</v>
      </c>
      <c r="AJ129" s="143">
        <v>7600.0</v>
      </c>
      <c r="AK129" s="147">
        <f t="shared" si="3"/>
        <v>0</v>
      </c>
      <c r="AL129" s="142"/>
      <c r="AM129" s="149"/>
    </row>
    <row r="130">
      <c r="A130" s="57" t="s">
        <v>850</v>
      </c>
      <c r="B130" s="58"/>
      <c r="C130" s="59"/>
      <c r="D130" s="58"/>
      <c r="E130" s="60"/>
      <c r="F130" s="61">
        <f t="shared" si="1"/>
        <v>0</v>
      </c>
      <c r="G130" s="58"/>
      <c r="H130" s="62"/>
      <c r="I130" s="62"/>
      <c r="J130" s="58" t="s">
        <v>19</v>
      </c>
      <c r="K130" s="58" t="s">
        <v>19</v>
      </c>
      <c r="L130" s="58" t="s">
        <v>690</v>
      </c>
      <c r="M130" s="62" t="s">
        <v>691</v>
      </c>
      <c r="N130" s="58" t="s">
        <v>692</v>
      </c>
      <c r="O130" s="62" t="s">
        <v>851</v>
      </c>
      <c r="P130" s="58" t="s">
        <v>694</v>
      </c>
      <c r="Q130" s="62"/>
      <c r="R130" s="63" t="s">
        <v>707</v>
      </c>
      <c r="S130" s="64">
        <f t="shared" si="4"/>
        <v>0</v>
      </c>
      <c r="T130" s="60"/>
      <c r="U130" s="60"/>
      <c r="V130" s="60"/>
      <c r="W130" s="60"/>
      <c r="X130" s="60"/>
      <c r="Y130" s="60"/>
      <c r="Z130" s="60"/>
      <c r="AA130" s="60"/>
      <c r="AB130" s="60"/>
      <c r="AC130" s="60"/>
      <c r="AD130" s="60"/>
      <c r="AE130" s="60"/>
      <c r="AF130" s="60"/>
      <c r="AG130" s="65"/>
      <c r="AH130" s="58"/>
      <c r="AI130" s="59"/>
      <c r="AJ130" s="60"/>
      <c r="AK130" s="64">
        <f t="shared" si="3"/>
        <v>0</v>
      </c>
      <c r="AL130" s="66"/>
      <c r="AM130" s="67"/>
    </row>
    <row r="131" ht="41.25" customHeight="1">
      <c r="A131" s="150" t="s">
        <v>852</v>
      </c>
      <c r="B131" s="151" t="s">
        <v>853</v>
      </c>
      <c r="C131" s="137" t="s">
        <v>854</v>
      </c>
      <c r="D131" s="152">
        <v>1.0</v>
      </c>
      <c r="E131" s="153">
        <v>340.0</v>
      </c>
      <c r="F131" s="154">
        <f t="shared" si="1"/>
        <v>340</v>
      </c>
      <c r="G131" s="152"/>
      <c r="H131" s="155"/>
      <c r="I131" s="155"/>
      <c r="J131" s="152" t="s">
        <v>19</v>
      </c>
      <c r="K131" s="152" t="s">
        <v>19</v>
      </c>
      <c r="L131" s="152" t="s">
        <v>690</v>
      </c>
      <c r="M131" s="155" t="s">
        <v>855</v>
      </c>
      <c r="N131" s="152" t="s">
        <v>692</v>
      </c>
      <c r="O131" s="155" t="s">
        <v>856</v>
      </c>
      <c r="P131" s="152" t="s">
        <v>799</v>
      </c>
      <c r="Q131" s="155"/>
      <c r="R131" s="156" t="s">
        <v>707</v>
      </c>
      <c r="S131" s="157">
        <f t="shared" si="4"/>
        <v>340</v>
      </c>
      <c r="T131" s="153"/>
      <c r="U131" s="153"/>
      <c r="V131" s="153"/>
      <c r="W131" s="153"/>
      <c r="X131" s="153"/>
      <c r="Y131" s="153"/>
      <c r="Z131" s="153"/>
      <c r="AA131" s="153">
        <v>340.0</v>
      </c>
      <c r="AB131" s="153"/>
      <c r="AC131" s="153"/>
      <c r="AD131" s="153"/>
      <c r="AE131" s="153"/>
      <c r="AF131" s="153"/>
      <c r="AG131" s="158"/>
      <c r="AH131" s="152">
        <v>5.003503908E9</v>
      </c>
      <c r="AI131" s="152" t="s">
        <v>857</v>
      </c>
      <c r="AJ131" s="153">
        <v>340.0</v>
      </c>
      <c r="AK131" s="157">
        <f t="shared" si="3"/>
        <v>0</v>
      </c>
      <c r="AL131" s="152"/>
      <c r="AM131" s="159"/>
    </row>
    <row r="132">
      <c r="A132" s="57" t="s">
        <v>858</v>
      </c>
      <c r="B132" s="58" t="s">
        <v>859</v>
      </c>
      <c r="C132" s="58" t="s">
        <v>860</v>
      </c>
      <c r="D132" s="58">
        <v>42.0</v>
      </c>
      <c r="E132" s="60">
        <v>185.0</v>
      </c>
      <c r="F132" s="61">
        <f t="shared" si="1"/>
        <v>7770</v>
      </c>
      <c r="G132" s="58" t="s">
        <v>689</v>
      </c>
      <c r="H132" s="62"/>
      <c r="I132" s="62" t="s">
        <v>861</v>
      </c>
      <c r="J132" s="58" t="s">
        <v>19</v>
      </c>
      <c r="K132" s="58" t="s">
        <v>19</v>
      </c>
      <c r="L132" s="58" t="s">
        <v>862</v>
      </c>
      <c r="M132" s="62" t="s">
        <v>863</v>
      </c>
      <c r="N132" s="58" t="s">
        <v>730</v>
      </c>
      <c r="O132" s="62" t="s">
        <v>749</v>
      </c>
      <c r="P132" s="58" t="s">
        <v>694</v>
      </c>
      <c r="Q132" s="62"/>
      <c r="R132" s="63" t="s">
        <v>707</v>
      </c>
      <c r="S132" s="64">
        <f t="shared" si="4"/>
        <v>7770</v>
      </c>
      <c r="T132" s="60"/>
      <c r="U132" s="60"/>
      <c r="V132" s="60"/>
      <c r="W132" s="60"/>
      <c r="X132" s="60"/>
      <c r="Y132" s="60"/>
      <c r="Z132" s="60"/>
      <c r="AA132" s="60">
        <v>1295.0</v>
      </c>
      <c r="AB132" s="60">
        <v>1295.0</v>
      </c>
      <c r="AC132" s="60">
        <v>1295.0</v>
      </c>
      <c r="AD132" s="60">
        <v>1295.0</v>
      </c>
      <c r="AE132" s="60">
        <v>1295.0</v>
      </c>
      <c r="AF132" s="60">
        <v>1295.0</v>
      </c>
      <c r="AG132" s="65"/>
      <c r="AH132" s="58">
        <v>5.003479897E9</v>
      </c>
      <c r="AI132" s="58" t="s">
        <v>864</v>
      </c>
      <c r="AJ132" s="60">
        <v>7770.0</v>
      </c>
      <c r="AK132" s="64">
        <f t="shared" si="3"/>
        <v>0</v>
      </c>
      <c r="AL132" s="66"/>
      <c r="AM132" s="67"/>
    </row>
    <row r="133">
      <c r="A133" s="47" t="s">
        <v>865</v>
      </c>
      <c r="B133" s="52" t="s">
        <v>866</v>
      </c>
      <c r="C133" s="48" t="s">
        <v>867</v>
      </c>
      <c r="D133" s="48">
        <v>1.0</v>
      </c>
      <c r="E133" s="50">
        <v>380.0</v>
      </c>
      <c r="F133" s="51">
        <f t="shared" si="1"/>
        <v>380</v>
      </c>
      <c r="G133" s="48" t="s">
        <v>689</v>
      </c>
      <c r="H133" s="52"/>
      <c r="I133" s="52"/>
      <c r="J133" s="48" t="s">
        <v>19</v>
      </c>
      <c r="K133" s="48" t="s">
        <v>19</v>
      </c>
      <c r="L133" s="48" t="s">
        <v>767</v>
      </c>
      <c r="M133" s="52" t="s">
        <v>868</v>
      </c>
      <c r="N133" s="48" t="s">
        <v>769</v>
      </c>
      <c r="O133" s="52" t="s">
        <v>869</v>
      </c>
      <c r="P133" s="48" t="s">
        <v>694</v>
      </c>
      <c r="Q133" s="52"/>
      <c r="R133" s="53" t="s">
        <v>870</v>
      </c>
      <c r="S133" s="54">
        <f t="shared" si="4"/>
        <v>380</v>
      </c>
      <c r="T133" s="50"/>
      <c r="U133" s="50"/>
      <c r="V133" s="50"/>
      <c r="W133" s="50"/>
      <c r="X133" s="50"/>
      <c r="Y133" s="50"/>
      <c r="Z133" s="50"/>
      <c r="AA133" s="50"/>
      <c r="AB133" s="50">
        <v>380.0</v>
      </c>
      <c r="AC133" s="50"/>
      <c r="AD133" s="50"/>
      <c r="AE133" s="50"/>
      <c r="AF133" s="50"/>
      <c r="AG133" s="55"/>
      <c r="AH133" s="48">
        <v>5.003442391E9</v>
      </c>
      <c r="AI133" s="48" t="s">
        <v>871</v>
      </c>
      <c r="AJ133" s="50">
        <v>380.0</v>
      </c>
      <c r="AK133" s="54">
        <f t="shared" si="3"/>
        <v>0</v>
      </c>
      <c r="AL133" s="48"/>
      <c r="AM133" s="56"/>
    </row>
    <row r="134">
      <c r="A134" s="57" t="s">
        <v>872</v>
      </c>
      <c r="B134" s="107" t="s">
        <v>873</v>
      </c>
      <c r="C134" s="104" t="s">
        <v>874</v>
      </c>
      <c r="D134" s="104">
        <v>1.0</v>
      </c>
      <c r="E134" s="100">
        <v>1020.0</v>
      </c>
      <c r="F134" s="61">
        <f t="shared" si="1"/>
        <v>1020</v>
      </c>
      <c r="G134" s="58"/>
      <c r="H134" s="62"/>
      <c r="I134" s="62"/>
      <c r="J134" s="58" t="s">
        <v>19</v>
      </c>
      <c r="K134" s="58" t="s">
        <v>19</v>
      </c>
      <c r="L134" s="58" t="s">
        <v>690</v>
      </c>
      <c r="M134" s="62" t="s">
        <v>875</v>
      </c>
      <c r="N134" s="58" t="s">
        <v>769</v>
      </c>
      <c r="O134" s="62" t="s">
        <v>876</v>
      </c>
      <c r="P134" s="58" t="s">
        <v>742</v>
      </c>
      <c r="Q134" s="62"/>
      <c r="R134" s="63"/>
      <c r="S134" s="64">
        <f t="shared" si="4"/>
        <v>1020</v>
      </c>
      <c r="T134" s="60"/>
      <c r="U134" s="60"/>
      <c r="V134" s="60"/>
      <c r="W134" s="60"/>
      <c r="X134" s="60"/>
      <c r="Y134" s="60"/>
      <c r="Z134" s="60"/>
      <c r="AA134" s="60">
        <v>1020.0</v>
      </c>
      <c r="AB134" s="60"/>
      <c r="AC134" s="60"/>
      <c r="AD134" s="60"/>
      <c r="AE134" s="60"/>
      <c r="AF134" s="60"/>
      <c r="AG134" s="65"/>
      <c r="AH134" s="58">
        <v>4.400175348E9</v>
      </c>
      <c r="AI134" s="58" t="s">
        <v>877</v>
      </c>
      <c r="AJ134" s="60">
        <v>1020.0</v>
      </c>
      <c r="AK134" s="64">
        <f t="shared" si="3"/>
        <v>0</v>
      </c>
      <c r="AL134" s="66"/>
      <c r="AM134" s="67"/>
    </row>
    <row r="135">
      <c r="A135" s="47" t="s">
        <v>878</v>
      </c>
      <c r="B135" s="52" t="s">
        <v>841</v>
      </c>
      <c r="C135" s="139">
        <v>43419.0</v>
      </c>
      <c r="D135" s="48">
        <v>1.0</v>
      </c>
      <c r="E135" s="50">
        <v>5000.0</v>
      </c>
      <c r="F135" s="51">
        <f t="shared" si="1"/>
        <v>5000</v>
      </c>
      <c r="G135" s="48"/>
      <c r="H135" s="52"/>
      <c r="I135" s="52"/>
      <c r="J135" s="48" t="s">
        <v>19</v>
      </c>
      <c r="K135" s="48" t="s">
        <v>19</v>
      </c>
      <c r="L135" s="48" t="s">
        <v>739</v>
      </c>
      <c r="M135" s="52" t="s">
        <v>879</v>
      </c>
      <c r="N135" s="48" t="s">
        <v>692</v>
      </c>
      <c r="O135" s="52" t="s">
        <v>880</v>
      </c>
      <c r="P135" s="48" t="s">
        <v>799</v>
      </c>
      <c r="Q135" s="52"/>
      <c r="R135" s="53" t="s">
        <v>725</v>
      </c>
      <c r="S135" s="64">
        <v>5000.0</v>
      </c>
      <c r="T135" s="50"/>
      <c r="U135" s="50"/>
      <c r="V135" s="50"/>
      <c r="W135" s="50"/>
      <c r="X135" s="50"/>
      <c r="Y135" s="50"/>
      <c r="Z135" s="50"/>
      <c r="AA135" s="50"/>
      <c r="AB135" s="50"/>
      <c r="AC135" s="50">
        <v>2500.0</v>
      </c>
      <c r="AD135" s="50"/>
      <c r="AE135" s="50">
        <v>2500.0</v>
      </c>
      <c r="AF135" s="50"/>
      <c r="AG135" s="55"/>
      <c r="AH135" s="48">
        <v>5.003481057E9</v>
      </c>
      <c r="AI135" s="48" t="s">
        <v>744</v>
      </c>
      <c r="AJ135" s="50">
        <v>5000.0</v>
      </c>
      <c r="AK135" s="54">
        <f t="shared" si="3"/>
        <v>0</v>
      </c>
      <c r="AL135" s="48"/>
      <c r="AM135" s="56"/>
    </row>
    <row r="136">
      <c r="A136" s="103" t="s">
        <v>881</v>
      </c>
      <c r="B136" s="104" t="s">
        <v>882</v>
      </c>
      <c r="C136" s="104" t="s">
        <v>860</v>
      </c>
      <c r="D136" s="104">
        <v>1.0</v>
      </c>
      <c r="E136" s="100">
        <v>5900.0</v>
      </c>
      <c r="F136" s="109">
        <v>5900.0</v>
      </c>
      <c r="G136" s="104" t="s">
        <v>689</v>
      </c>
      <c r="H136" s="107"/>
      <c r="I136" s="107"/>
      <c r="J136" s="104" t="s">
        <v>19</v>
      </c>
      <c r="K136" s="104" t="s">
        <v>19</v>
      </c>
      <c r="L136" s="104" t="s">
        <v>883</v>
      </c>
      <c r="M136" s="107" t="s">
        <v>884</v>
      </c>
      <c r="N136" s="104" t="s">
        <v>730</v>
      </c>
      <c r="O136" s="107" t="s">
        <v>885</v>
      </c>
      <c r="P136" s="104" t="s">
        <v>821</v>
      </c>
      <c r="Q136" s="107"/>
      <c r="R136" s="108" t="s">
        <v>715</v>
      </c>
      <c r="S136" s="160">
        <f t="shared" ref="S136:S207" si="5">sum(T136:AG136)</f>
        <v>5900</v>
      </c>
      <c r="T136" s="100"/>
      <c r="U136" s="100"/>
      <c r="V136" s="100"/>
      <c r="W136" s="100"/>
      <c r="X136" s="100"/>
      <c r="Y136" s="100"/>
      <c r="Z136" s="100"/>
      <c r="AA136" s="100"/>
      <c r="AB136" s="100"/>
      <c r="AC136" s="100"/>
      <c r="AD136" s="100"/>
      <c r="AE136" s="100">
        <v>5900.0</v>
      </c>
      <c r="AF136" s="100"/>
      <c r="AG136" s="110"/>
      <c r="AH136" s="104">
        <v>5.003479897E9</v>
      </c>
      <c r="AI136" s="104" t="s">
        <v>864</v>
      </c>
      <c r="AJ136" s="100">
        <v>5900.0</v>
      </c>
      <c r="AK136" s="109">
        <f t="shared" si="3"/>
        <v>0</v>
      </c>
      <c r="AL136" s="161"/>
      <c r="AM136" s="111"/>
    </row>
    <row r="137">
      <c r="A137" s="103" t="s">
        <v>886</v>
      </c>
      <c r="B137" s="107" t="s">
        <v>887</v>
      </c>
      <c r="C137" s="104" t="s">
        <v>860</v>
      </c>
      <c r="D137" s="104">
        <v>1.0</v>
      </c>
      <c r="E137" s="100">
        <v>1940.0</v>
      </c>
      <c r="F137" s="106">
        <f t="shared" ref="F137:F144" si="6">D137*E137</f>
        <v>1940</v>
      </c>
      <c r="G137" s="104" t="s">
        <v>689</v>
      </c>
      <c r="H137" s="107"/>
      <c r="I137" s="107"/>
      <c r="J137" s="104" t="s">
        <v>19</v>
      </c>
      <c r="K137" s="104" t="s">
        <v>19</v>
      </c>
      <c r="L137" s="104" t="s">
        <v>862</v>
      </c>
      <c r="M137" s="107" t="s">
        <v>888</v>
      </c>
      <c r="N137" s="104" t="s">
        <v>730</v>
      </c>
      <c r="O137" s="107" t="s">
        <v>889</v>
      </c>
      <c r="P137" s="104" t="s">
        <v>821</v>
      </c>
      <c r="Q137" s="107"/>
      <c r="R137" s="108" t="s">
        <v>725</v>
      </c>
      <c r="S137" s="109">
        <f t="shared" si="5"/>
        <v>1940</v>
      </c>
      <c r="T137" s="100"/>
      <c r="U137" s="100"/>
      <c r="V137" s="100"/>
      <c r="W137" s="100"/>
      <c r="X137" s="100"/>
      <c r="Y137" s="100"/>
      <c r="Z137" s="100"/>
      <c r="AA137" s="100"/>
      <c r="AB137" s="100"/>
      <c r="AC137" s="100"/>
      <c r="AD137" s="100"/>
      <c r="AE137" s="100"/>
      <c r="AF137" s="100">
        <v>1940.0</v>
      </c>
      <c r="AG137" s="110"/>
      <c r="AH137" s="104">
        <v>5.003479897E9</v>
      </c>
      <c r="AI137" s="104" t="s">
        <v>864</v>
      </c>
      <c r="AJ137" s="100">
        <v>1940.0</v>
      </c>
      <c r="AK137" s="109">
        <f t="shared" si="3"/>
        <v>0</v>
      </c>
      <c r="AL137" s="104"/>
      <c r="AM137" s="162"/>
    </row>
    <row r="138">
      <c r="A138" s="103" t="s">
        <v>890</v>
      </c>
      <c r="B138" s="104" t="s">
        <v>891</v>
      </c>
      <c r="C138" s="105">
        <v>43413.0</v>
      </c>
      <c r="D138" s="104">
        <v>1.0</v>
      </c>
      <c r="E138" s="100">
        <v>415.0</v>
      </c>
      <c r="F138" s="106">
        <f t="shared" si="6"/>
        <v>415</v>
      </c>
      <c r="G138" s="104"/>
      <c r="H138" s="107"/>
      <c r="I138" s="107"/>
      <c r="J138" s="104" t="s">
        <v>19</v>
      </c>
      <c r="K138" s="104" t="s">
        <v>19</v>
      </c>
      <c r="L138" s="104" t="s">
        <v>892</v>
      </c>
      <c r="M138" s="107" t="s">
        <v>893</v>
      </c>
      <c r="N138" s="104" t="s">
        <v>692</v>
      </c>
      <c r="O138" s="107" t="s">
        <v>894</v>
      </c>
      <c r="P138" s="104" t="s">
        <v>821</v>
      </c>
      <c r="Q138" s="107"/>
      <c r="R138" s="108" t="s">
        <v>715</v>
      </c>
      <c r="S138" s="109">
        <f t="shared" si="5"/>
        <v>415</v>
      </c>
      <c r="T138" s="100"/>
      <c r="U138" s="100"/>
      <c r="V138" s="100"/>
      <c r="W138" s="100"/>
      <c r="X138" s="100"/>
      <c r="Y138" s="100"/>
      <c r="Z138" s="100"/>
      <c r="AA138" s="100"/>
      <c r="AB138" s="100"/>
      <c r="AC138" s="100"/>
      <c r="AD138" s="100"/>
      <c r="AE138" s="100">
        <v>415.0</v>
      </c>
      <c r="AF138" s="100"/>
      <c r="AG138" s="110"/>
      <c r="AH138" s="104">
        <v>5.00346934E9</v>
      </c>
      <c r="AI138" s="104" t="s">
        <v>895</v>
      </c>
      <c r="AJ138" s="100">
        <v>415.0</v>
      </c>
      <c r="AK138" s="109">
        <f t="shared" si="3"/>
        <v>0</v>
      </c>
      <c r="AL138" s="161"/>
      <c r="AM138" s="111"/>
    </row>
    <row r="139">
      <c r="A139" s="103" t="s">
        <v>896</v>
      </c>
      <c r="B139" s="107" t="s">
        <v>897</v>
      </c>
      <c r="C139" s="163">
        <v>43438.0</v>
      </c>
      <c r="D139" s="104">
        <v>35.0</v>
      </c>
      <c r="E139" s="100">
        <v>166.0</v>
      </c>
      <c r="F139" s="106">
        <f t="shared" si="6"/>
        <v>5810</v>
      </c>
      <c r="G139" s="104"/>
      <c r="H139" s="107"/>
      <c r="I139" s="107"/>
      <c r="J139" s="104" t="s">
        <v>19</v>
      </c>
      <c r="K139" s="104" t="s">
        <v>19</v>
      </c>
      <c r="L139" s="104" t="s">
        <v>898</v>
      </c>
      <c r="M139" s="107" t="s">
        <v>899</v>
      </c>
      <c r="N139" s="104" t="s">
        <v>769</v>
      </c>
      <c r="O139" s="107" t="s">
        <v>900</v>
      </c>
      <c r="P139" s="104" t="s">
        <v>742</v>
      </c>
      <c r="Q139" s="107" t="s">
        <v>901</v>
      </c>
      <c r="R139" s="108" t="s">
        <v>715</v>
      </c>
      <c r="S139" s="164">
        <f t="shared" si="5"/>
        <v>5810</v>
      </c>
      <c r="T139" s="100"/>
      <c r="U139" s="100"/>
      <c r="V139" s="100"/>
      <c r="W139" s="100"/>
      <c r="X139" s="100"/>
      <c r="Y139" s="100"/>
      <c r="Z139" s="100"/>
      <c r="AA139" s="100"/>
      <c r="AB139" s="100"/>
      <c r="AC139" s="100">
        <v>1936.0</v>
      </c>
      <c r="AD139" s="100"/>
      <c r="AE139" s="100">
        <v>1938.0</v>
      </c>
      <c r="AF139" s="100">
        <v>1936.0</v>
      </c>
      <c r="AG139" s="110"/>
      <c r="AH139" s="104">
        <v>5.003485115E9</v>
      </c>
      <c r="AI139" s="104" t="s">
        <v>763</v>
      </c>
      <c r="AJ139" s="100">
        <v>5810.0</v>
      </c>
      <c r="AK139" s="109">
        <f t="shared" si="3"/>
        <v>0</v>
      </c>
      <c r="AL139" s="104"/>
      <c r="AM139" s="162"/>
    </row>
    <row r="140">
      <c r="A140" s="103" t="s">
        <v>902</v>
      </c>
      <c r="B140" s="104" t="s">
        <v>903</v>
      </c>
      <c r="C140" s="105">
        <v>43413.0</v>
      </c>
      <c r="D140" s="104">
        <v>1.0</v>
      </c>
      <c r="E140" s="100">
        <v>5990.0</v>
      </c>
      <c r="F140" s="106">
        <f t="shared" si="6"/>
        <v>5990</v>
      </c>
      <c r="G140" s="104"/>
      <c r="H140" s="107"/>
      <c r="I140" s="107"/>
      <c r="J140" s="104" t="s">
        <v>19</v>
      </c>
      <c r="K140" s="104" t="s">
        <v>19</v>
      </c>
      <c r="L140" s="104" t="s">
        <v>892</v>
      </c>
      <c r="M140" s="107" t="s">
        <v>904</v>
      </c>
      <c r="N140" s="104" t="s">
        <v>692</v>
      </c>
      <c r="O140" s="107" t="s">
        <v>905</v>
      </c>
      <c r="P140" s="104" t="s">
        <v>821</v>
      </c>
      <c r="Q140" s="107"/>
      <c r="R140" s="108"/>
      <c r="S140" s="109">
        <f t="shared" si="5"/>
        <v>5990</v>
      </c>
      <c r="T140" s="100"/>
      <c r="U140" s="100"/>
      <c r="V140" s="100"/>
      <c r="W140" s="100"/>
      <c r="X140" s="100"/>
      <c r="Y140" s="100"/>
      <c r="Z140" s="100"/>
      <c r="AA140" s="100"/>
      <c r="AB140" s="100"/>
      <c r="AC140" s="100"/>
      <c r="AD140" s="100"/>
      <c r="AE140" s="100">
        <v>5990.0</v>
      </c>
      <c r="AF140" s="100"/>
      <c r="AG140" s="110"/>
      <c r="AH140" s="104">
        <v>5.003477887E9</v>
      </c>
      <c r="AI140" s="104" t="s">
        <v>906</v>
      </c>
      <c r="AJ140" s="100">
        <v>5990.0</v>
      </c>
      <c r="AK140" s="109">
        <f t="shared" si="3"/>
        <v>0</v>
      </c>
      <c r="AL140" s="161"/>
      <c r="AM140" s="111"/>
    </row>
    <row r="141">
      <c r="A141" s="103" t="s">
        <v>907</v>
      </c>
      <c r="B141" s="107" t="s">
        <v>908</v>
      </c>
      <c r="C141" s="163">
        <v>43771.0</v>
      </c>
      <c r="D141" s="104">
        <v>18.0</v>
      </c>
      <c r="E141" s="100">
        <v>250.0</v>
      </c>
      <c r="F141" s="106">
        <f t="shared" si="6"/>
        <v>4500</v>
      </c>
      <c r="G141" s="104" t="s">
        <v>689</v>
      </c>
      <c r="H141" s="107"/>
      <c r="I141" s="107"/>
      <c r="J141" s="104" t="s">
        <v>19</v>
      </c>
      <c r="K141" s="104" t="s">
        <v>19</v>
      </c>
      <c r="L141" s="104" t="s">
        <v>787</v>
      </c>
      <c r="M141" s="107" t="s">
        <v>909</v>
      </c>
      <c r="N141" s="104" t="s">
        <v>769</v>
      </c>
      <c r="O141" s="107" t="s">
        <v>910</v>
      </c>
      <c r="P141" s="104" t="s">
        <v>742</v>
      </c>
      <c r="Q141" s="165" t="s">
        <v>911</v>
      </c>
      <c r="R141" s="108" t="s">
        <v>715</v>
      </c>
      <c r="S141" s="109">
        <f t="shared" si="5"/>
        <v>4500</v>
      </c>
      <c r="T141" s="100"/>
      <c r="U141" s="100"/>
      <c r="V141" s="100"/>
      <c r="W141" s="100"/>
      <c r="X141" s="100"/>
      <c r="Y141" s="100"/>
      <c r="Z141" s="100"/>
      <c r="AA141" s="100"/>
      <c r="AB141" s="100"/>
      <c r="AC141" s="100"/>
      <c r="AD141" s="100"/>
      <c r="AE141" s="100">
        <v>4500.0</v>
      </c>
      <c r="AF141" s="100"/>
      <c r="AG141" s="110"/>
      <c r="AH141" s="104">
        <v>5.003473609E9</v>
      </c>
      <c r="AI141" s="104" t="s">
        <v>721</v>
      </c>
      <c r="AJ141" s="100">
        <v>4500.0</v>
      </c>
      <c r="AK141" s="109">
        <f t="shared" si="3"/>
        <v>0</v>
      </c>
      <c r="AL141" s="104"/>
      <c r="AM141" s="162"/>
    </row>
    <row r="142">
      <c r="A142" s="103" t="s">
        <v>912</v>
      </c>
      <c r="B142" s="104" t="s">
        <v>913</v>
      </c>
      <c r="C142" s="166">
        <v>43405.0</v>
      </c>
      <c r="D142" s="104">
        <v>278.0</v>
      </c>
      <c r="E142" s="100">
        <v>20.0</v>
      </c>
      <c r="F142" s="106">
        <f t="shared" si="6"/>
        <v>5560</v>
      </c>
      <c r="G142" s="104"/>
      <c r="H142" s="107"/>
      <c r="I142" s="107"/>
      <c r="J142" s="104" t="s">
        <v>19</v>
      </c>
      <c r="K142" s="104" t="s">
        <v>19</v>
      </c>
      <c r="L142" s="104" t="s">
        <v>767</v>
      </c>
      <c r="M142" s="107" t="s">
        <v>914</v>
      </c>
      <c r="N142" s="104" t="s">
        <v>769</v>
      </c>
      <c r="O142" s="107" t="s">
        <v>915</v>
      </c>
      <c r="P142" s="104" t="s">
        <v>742</v>
      </c>
      <c r="Q142" s="107"/>
      <c r="R142" s="108" t="s">
        <v>720</v>
      </c>
      <c r="S142" s="109">
        <f t="shared" si="5"/>
        <v>5560</v>
      </c>
      <c r="T142" s="100"/>
      <c r="U142" s="100"/>
      <c r="V142" s="100"/>
      <c r="W142" s="100"/>
      <c r="X142" s="100"/>
      <c r="Y142" s="100"/>
      <c r="Z142" s="100"/>
      <c r="AA142" s="100"/>
      <c r="AB142" s="100"/>
      <c r="AC142" s="100"/>
      <c r="AD142" s="100"/>
      <c r="AE142" s="100">
        <v>5560.0</v>
      </c>
      <c r="AF142" s="100"/>
      <c r="AG142" s="110"/>
      <c r="AH142" s="104">
        <v>5.003473609E9</v>
      </c>
      <c r="AI142" s="104" t="s">
        <v>721</v>
      </c>
      <c r="AJ142" s="100">
        <v>5560.0</v>
      </c>
      <c r="AK142" s="109">
        <f t="shared" si="3"/>
        <v>0</v>
      </c>
      <c r="AL142" s="161"/>
      <c r="AM142" s="111"/>
    </row>
    <row r="143">
      <c r="A143" s="103" t="s">
        <v>916</v>
      </c>
      <c r="B143" s="167" t="s">
        <v>917</v>
      </c>
      <c r="C143" s="168">
        <v>43438.0</v>
      </c>
      <c r="D143" s="104">
        <v>1.0</v>
      </c>
      <c r="E143" s="100">
        <v>4760.0</v>
      </c>
      <c r="F143" s="106">
        <f t="shared" si="6"/>
        <v>4760</v>
      </c>
      <c r="G143" s="104"/>
      <c r="H143" s="107"/>
      <c r="I143" s="107"/>
      <c r="J143" s="104" t="s">
        <v>19</v>
      </c>
      <c r="K143" s="104" t="s">
        <v>19</v>
      </c>
      <c r="L143" s="104" t="s">
        <v>690</v>
      </c>
      <c r="M143" s="107" t="s">
        <v>918</v>
      </c>
      <c r="N143" s="104" t="s">
        <v>769</v>
      </c>
      <c r="O143" s="107" t="s">
        <v>919</v>
      </c>
      <c r="P143" s="104" t="s">
        <v>742</v>
      </c>
      <c r="Q143" s="107"/>
      <c r="R143" s="108" t="s">
        <v>870</v>
      </c>
      <c r="S143" s="109">
        <f t="shared" si="5"/>
        <v>4760</v>
      </c>
      <c r="T143" s="100"/>
      <c r="U143" s="100"/>
      <c r="V143" s="100"/>
      <c r="W143" s="100"/>
      <c r="X143" s="100"/>
      <c r="Y143" s="100"/>
      <c r="Z143" s="100"/>
      <c r="AA143" s="100"/>
      <c r="AB143" s="100"/>
      <c r="AC143" s="100"/>
      <c r="AD143" s="100"/>
      <c r="AE143" s="100"/>
      <c r="AF143" s="100">
        <v>4760.0</v>
      </c>
      <c r="AG143" s="110"/>
      <c r="AH143" s="104">
        <v>4.400186686E9</v>
      </c>
      <c r="AI143" s="104" t="s">
        <v>733</v>
      </c>
      <c r="AJ143" s="100">
        <v>4760.0</v>
      </c>
      <c r="AK143" s="109">
        <f t="shared" si="3"/>
        <v>0</v>
      </c>
      <c r="AL143" s="104"/>
      <c r="AM143" s="162"/>
    </row>
    <row r="144">
      <c r="A144" s="169" t="s">
        <v>920</v>
      </c>
      <c r="B144" s="170" t="s">
        <v>921</v>
      </c>
      <c r="C144" s="170" t="s">
        <v>922</v>
      </c>
      <c r="D144" s="170"/>
      <c r="E144" s="171"/>
      <c r="F144" s="172">
        <f t="shared" si="6"/>
        <v>0</v>
      </c>
      <c r="G144" s="170" t="s">
        <v>689</v>
      </c>
      <c r="H144" s="173"/>
      <c r="I144" s="173"/>
      <c r="J144" s="170" t="s">
        <v>19</v>
      </c>
      <c r="K144" s="170" t="s">
        <v>19</v>
      </c>
      <c r="L144" s="170" t="s">
        <v>787</v>
      </c>
      <c r="M144" s="173" t="s">
        <v>923</v>
      </c>
      <c r="N144" s="170" t="s">
        <v>776</v>
      </c>
      <c r="O144" s="173" t="s">
        <v>924</v>
      </c>
      <c r="P144" s="170" t="s">
        <v>799</v>
      </c>
      <c r="Q144" s="173"/>
      <c r="R144" s="174" t="s">
        <v>715</v>
      </c>
      <c r="S144" s="175">
        <f t="shared" si="5"/>
        <v>0</v>
      </c>
      <c r="T144" s="171"/>
      <c r="U144" s="171"/>
      <c r="V144" s="171"/>
      <c r="W144" s="171"/>
      <c r="X144" s="171"/>
      <c r="Y144" s="171"/>
      <c r="Z144" s="171"/>
      <c r="AA144" s="171"/>
      <c r="AB144" s="171"/>
      <c r="AC144" s="171"/>
      <c r="AD144" s="171"/>
      <c r="AE144" s="171"/>
      <c r="AF144" s="171"/>
      <c r="AG144" s="171"/>
      <c r="AH144" s="170"/>
      <c r="AI144" s="176"/>
      <c r="AJ144" s="171"/>
      <c r="AK144" s="175">
        <f t="shared" si="3"/>
        <v>0</v>
      </c>
      <c r="AL144" s="177"/>
      <c r="AM144" s="111"/>
    </row>
    <row r="145">
      <c r="A145" s="103" t="s">
        <v>925</v>
      </c>
      <c r="B145" s="107" t="s">
        <v>926</v>
      </c>
      <c r="C145" s="104" t="s">
        <v>927</v>
      </c>
      <c r="D145" s="104">
        <v>1.0</v>
      </c>
      <c r="E145" s="100">
        <v>7000.0</v>
      </c>
      <c r="F145" s="109">
        <v>7000.0</v>
      </c>
      <c r="G145" s="104" t="s">
        <v>689</v>
      </c>
      <c r="H145" s="107"/>
      <c r="I145" s="107"/>
      <c r="J145" s="104" t="s">
        <v>19</v>
      </c>
      <c r="K145" s="104" t="s">
        <v>19</v>
      </c>
      <c r="L145" s="104" t="s">
        <v>862</v>
      </c>
      <c r="M145" s="107" t="s">
        <v>928</v>
      </c>
      <c r="N145" s="104" t="s">
        <v>730</v>
      </c>
      <c r="O145" s="107" t="s">
        <v>929</v>
      </c>
      <c r="P145" s="104" t="s">
        <v>799</v>
      </c>
      <c r="Q145" s="107"/>
      <c r="R145" s="108" t="s">
        <v>715</v>
      </c>
      <c r="S145" s="109">
        <f t="shared" si="5"/>
        <v>7000</v>
      </c>
      <c r="T145" s="100"/>
      <c r="U145" s="100"/>
      <c r="V145" s="100"/>
      <c r="W145" s="100"/>
      <c r="X145" s="100"/>
      <c r="Y145" s="100"/>
      <c r="Z145" s="100"/>
      <c r="AA145" s="100"/>
      <c r="AB145" s="100"/>
      <c r="AC145" s="100"/>
      <c r="AD145" s="100"/>
      <c r="AE145" s="100">
        <v>7000.0</v>
      </c>
      <c r="AF145" s="100"/>
      <c r="AG145" s="110"/>
      <c r="AH145" s="104">
        <v>5.003479897E9</v>
      </c>
      <c r="AI145" s="104" t="s">
        <v>864</v>
      </c>
      <c r="AJ145" s="100">
        <v>7000.0</v>
      </c>
      <c r="AK145" s="109">
        <f t="shared" si="3"/>
        <v>0</v>
      </c>
      <c r="AL145" s="104"/>
      <c r="AM145" s="162"/>
    </row>
    <row r="146">
      <c r="A146" s="103" t="s">
        <v>930</v>
      </c>
      <c r="B146" s="104" t="s">
        <v>931</v>
      </c>
      <c r="C146" s="104" t="s">
        <v>932</v>
      </c>
      <c r="D146" s="104">
        <v>1.0</v>
      </c>
      <c r="E146" s="100">
        <v>1920.0</v>
      </c>
      <c r="F146" s="106">
        <f t="shared" ref="F146:F207" si="7">D146*E146</f>
        <v>1920</v>
      </c>
      <c r="G146" s="104" t="s">
        <v>689</v>
      </c>
      <c r="H146" s="107"/>
      <c r="I146" s="107"/>
      <c r="J146" s="104" t="s">
        <v>19</v>
      </c>
      <c r="K146" s="104" t="s">
        <v>19</v>
      </c>
      <c r="L146" s="104" t="s">
        <v>767</v>
      </c>
      <c r="M146" s="107" t="s">
        <v>826</v>
      </c>
      <c r="N146" s="104" t="s">
        <v>769</v>
      </c>
      <c r="O146" s="107" t="s">
        <v>933</v>
      </c>
      <c r="P146" s="104" t="s">
        <v>821</v>
      </c>
      <c r="Q146" s="107"/>
      <c r="R146" s="108" t="s">
        <v>715</v>
      </c>
      <c r="S146" s="109">
        <f t="shared" si="5"/>
        <v>1920</v>
      </c>
      <c r="T146" s="100"/>
      <c r="U146" s="100"/>
      <c r="V146" s="100"/>
      <c r="W146" s="100"/>
      <c r="X146" s="100"/>
      <c r="Y146" s="100"/>
      <c r="Z146" s="100"/>
      <c r="AA146" s="100"/>
      <c r="AB146" s="100"/>
      <c r="AC146" s="100"/>
      <c r="AD146" s="100"/>
      <c r="AE146" s="100">
        <v>1920.0</v>
      </c>
      <c r="AF146" s="100"/>
      <c r="AG146" s="110"/>
      <c r="AH146" s="104">
        <v>5.003473609E9</v>
      </c>
      <c r="AI146" s="104" t="s">
        <v>721</v>
      </c>
      <c r="AJ146" s="100">
        <v>1920.0</v>
      </c>
      <c r="AK146" s="109">
        <f t="shared" si="3"/>
        <v>0</v>
      </c>
      <c r="AL146" s="161"/>
      <c r="AM146" s="111"/>
    </row>
    <row r="147">
      <c r="A147" s="103" t="s">
        <v>934</v>
      </c>
      <c r="B147" s="107" t="s">
        <v>935</v>
      </c>
      <c r="C147" s="104" t="s">
        <v>932</v>
      </c>
      <c r="D147" s="104">
        <v>1.0</v>
      </c>
      <c r="E147" s="100">
        <v>3200.0</v>
      </c>
      <c r="F147" s="106">
        <f t="shared" si="7"/>
        <v>3200</v>
      </c>
      <c r="G147" s="104" t="s">
        <v>689</v>
      </c>
      <c r="H147" s="107"/>
      <c r="I147" s="107"/>
      <c r="J147" s="104" t="s">
        <v>19</v>
      </c>
      <c r="K147" s="104" t="s">
        <v>19</v>
      </c>
      <c r="L147" s="104" t="s">
        <v>767</v>
      </c>
      <c r="M147" s="107" t="s">
        <v>936</v>
      </c>
      <c r="N147" s="104" t="s">
        <v>776</v>
      </c>
      <c r="O147" s="107" t="s">
        <v>937</v>
      </c>
      <c r="P147" s="104" t="s">
        <v>821</v>
      </c>
      <c r="Q147" s="107"/>
      <c r="R147" s="108" t="s">
        <v>720</v>
      </c>
      <c r="S147" s="109">
        <f t="shared" si="5"/>
        <v>3200</v>
      </c>
      <c r="T147" s="100"/>
      <c r="U147" s="100"/>
      <c r="V147" s="100"/>
      <c r="W147" s="100"/>
      <c r="X147" s="100"/>
      <c r="Y147" s="100"/>
      <c r="Z147" s="100"/>
      <c r="AA147" s="100"/>
      <c r="AB147" s="100"/>
      <c r="AC147" s="100"/>
      <c r="AD147" s="100"/>
      <c r="AE147" s="100">
        <v>3200.0</v>
      </c>
      <c r="AF147" s="100"/>
      <c r="AG147" s="110"/>
      <c r="AH147" s="104">
        <v>5.003473609E9</v>
      </c>
      <c r="AI147" s="104" t="s">
        <v>721</v>
      </c>
      <c r="AJ147" s="100">
        <v>3200.0</v>
      </c>
      <c r="AK147" s="109">
        <f t="shared" si="3"/>
        <v>0</v>
      </c>
      <c r="AL147" s="104"/>
      <c r="AM147" s="162"/>
    </row>
    <row r="148">
      <c r="A148" s="103" t="s">
        <v>938</v>
      </c>
      <c r="B148" s="104" t="s">
        <v>939</v>
      </c>
      <c r="C148" s="105">
        <v>43406.0</v>
      </c>
      <c r="D148" s="104">
        <v>23.0</v>
      </c>
      <c r="E148" s="100">
        <v>235.0</v>
      </c>
      <c r="F148" s="106">
        <f t="shared" si="7"/>
        <v>5405</v>
      </c>
      <c r="G148" s="104"/>
      <c r="H148" s="107"/>
      <c r="I148" s="107"/>
      <c r="J148" s="104" t="s">
        <v>19</v>
      </c>
      <c r="K148" s="104" t="s">
        <v>19</v>
      </c>
      <c r="L148" s="104" t="s">
        <v>774</v>
      </c>
      <c r="M148" s="107" t="s">
        <v>940</v>
      </c>
      <c r="N148" s="104" t="s">
        <v>776</v>
      </c>
      <c r="O148" s="107" t="s">
        <v>941</v>
      </c>
      <c r="P148" s="104"/>
      <c r="Q148" s="107"/>
      <c r="R148" s="108"/>
      <c r="S148" s="109">
        <f t="shared" si="5"/>
        <v>5405</v>
      </c>
      <c r="T148" s="100"/>
      <c r="U148" s="100"/>
      <c r="V148" s="100"/>
      <c r="W148" s="100"/>
      <c r="X148" s="100"/>
      <c r="Y148" s="100"/>
      <c r="Z148" s="100"/>
      <c r="AA148" s="100"/>
      <c r="AB148" s="100"/>
      <c r="AC148" s="100"/>
      <c r="AD148" s="100"/>
      <c r="AE148" s="100">
        <v>5405.0</v>
      </c>
      <c r="AF148" s="100"/>
      <c r="AG148" s="110"/>
      <c r="AH148" s="104">
        <v>5.003473609E9</v>
      </c>
      <c r="AI148" s="104" t="s">
        <v>721</v>
      </c>
      <c r="AJ148" s="100">
        <v>5405.0</v>
      </c>
      <c r="AK148" s="109">
        <f t="shared" si="3"/>
        <v>0</v>
      </c>
      <c r="AL148" s="104" t="s">
        <v>779</v>
      </c>
      <c r="AM148" s="111"/>
    </row>
    <row r="149">
      <c r="A149" s="47" t="s">
        <v>942</v>
      </c>
      <c r="B149" s="52" t="s">
        <v>943</v>
      </c>
      <c r="C149" s="99">
        <v>43411.0</v>
      </c>
      <c r="D149" s="48">
        <v>1.0</v>
      </c>
      <c r="E149" s="50">
        <v>3920.0</v>
      </c>
      <c r="F149" s="51">
        <f t="shared" si="7"/>
        <v>3920</v>
      </c>
      <c r="G149" s="48"/>
      <c r="H149" s="52"/>
      <c r="I149" s="52"/>
      <c r="J149" s="48" t="s">
        <v>19</v>
      </c>
      <c r="K149" s="48" t="s">
        <v>19</v>
      </c>
      <c r="L149" s="48" t="s">
        <v>774</v>
      </c>
      <c r="M149" s="52" t="s">
        <v>944</v>
      </c>
      <c r="N149" s="48"/>
      <c r="O149" s="52" t="s">
        <v>945</v>
      </c>
      <c r="P149" s="48"/>
      <c r="Q149" s="52"/>
      <c r="R149" s="53"/>
      <c r="S149" s="54">
        <f t="shared" si="5"/>
        <v>3920</v>
      </c>
      <c r="T149" s="50"/>
      <c r="U149" s="50"/>
      <c r="V149" s="50"/>
      <c r="W149" s="50"/>
      <c r="X149" s="50"/>
      <c r="Y149" s="50"/>
      <c r="Z149" s="50"/>
      <c r="AA149" s="50"/>
      <c r="AB149" s="50"/>
      <c r="AC149" s="50"/>
      <c r="AD149" s="50"/>
      <c r="AE149" s="50"/>
      <c r="AF149" s="50">
        <v>3920.0</v>
      </c>
      <c r="AG149" s="55"/>
      <c r="AH149" s="48">
        <v>5.003477887E9</v>
      </c>
      <c r="AI149" s="48" t="s">
        <v>906</v>
      </c>
      <c r="AJ149" s="50">
        <v>3920.0</v>
      </c>
      <c r="AK149" s="54">
        <f t="shared" si="3"/>
        <v>0</v>
      </c>
      <c r="AL149" s="48"/>
      <c r="AM149" s="56"/>
    </row>
    <row r="150">
      <c r="A150" s="57" t="s">
        <v>946</v>
      </c>
      <c r="B150" s="75" t="s">
        <v>947</v>
      </c>
      <c r="C150" s="59">
        <v>43448.0</v>
      </c>
      <c r="D150" s="58">
        <v>1.0</v>
      </c>
      <c r="E150" s="60">
        <v>1243.5</v>
      </c>
      <c r="F150" s="61">
        <f t="shared" si="7"/>
        <v>1243.5</v>
      </c>
      <c r="G150" s="58"/>
      <c r="H150" s="62"/>
      <c r="I150" s="62"/>
      <c r="J150" s="58" t="s">
        <v>19</v>
      </c>
      <c r="K150" s="58" t="s">
        <v>19</v>
      </c>
      <c r="L150" s="58" t="s">
        <v>690</v>
      </c>
      <c r="M150" s="62" t="s">
        <v>691</v>
      </c>
      <c r="N150" s="58" t="s">
        <v>692</v>
      </c>
      <c r="O150" s="62" t="s">
        <v>948</v>
      </c>
      <c r="P150" s="58"/>
      <c r="Q150" s="62"/>
      <c r="R150" s="63"/>
      <c r="S150" s="64">
        <f t="shared" si="5"/>
        <v>1243.5</v>
      </c>
      <c r="T150" s="60"/>
      <c r="U150" s="60"/>
      <c r="V150" s="60"/>
      <c r="W150" s="60"/>
      <c r="X150" s="60"/>
      <c r="Y150" s="60"/>
      <c r="Z150" s="60"/>
      <c r="AA150" s="60"/>
      <c r="AB150" s="60"/>
      <c r="AC150" s="60">
        <v>1243.5</v>
      </c>
      <c r="AD150" s="60"/>
      <c r="AE150" s="60"/>
      <c r="AF150" s="60"/>
      <c r="AG150" s="65"/>
      <c r="AH150" s="58">
        <v>5.003490889E9</v>
      </c>
      <c r="AI150" s="58" t="s">
        <v>790</v>
      </c>
      <c r="AJ150" s="60">
        <v>1243.5</v>
      </c>
      <c r="AK150" s="64">
        <f t="shared" si="3"/>
        <v>0</v>
      </c>
      <c r="AL150" s="66"/>
      <c r="AM150" s="67"/>
    </row>
    <row r="151">
      <c r="A151" s="47" t="s">
        <v>949</v>
      </c>
      <c r="B151" s="52" t="s">
        <v>950</v>
      </c>
      <c r="C151" s="178">
        <v>43430.0</v>
      </c>
      <c r="D151" s="48">
        <v>1.0</v>
      </c>
      <c r="E151" s="50">
        <v>2160.0</v>
      </c>
      <c r="F151" s="51">
        <f t="shared" si="7"/>
        <v>2160</v>
      </c>
      <c r="G151" s="48"/>
      <c r="H151" s="52"/>
      <c r="I151" s="52"/>
      <c r="J151" s="48" t="s">
        <v>19</v>
      </c>
      <c r="K151" s="48" t="s">
        <v>19</v>
      </c>
      <c r="L151" s="48" t="s">
        <v>747</v>
      </c>
      <c r="M151" s="52" t="s">
        <v>951</v>
      </c>
      <c r="N151" s="48" t="s">
        <v>692</v>
      </c>
      <c r="O151" s="52" t="s">
        <v>952</v>
      </c>
      <c r="P151" s="48"/>
      <c r="Q151" s="52"/>
      <c r="R151" s="53"/>
      <c r="S151" s="54">
        <f t="shared" si="5"/>
        <v>2160</v>
      </c>
      <c r="T151" s="50"/>
      <c r="U151" s="50"/>
      <c r="V151" s="50"/>
      <c r="W151" s="50"/>
      <c r="X151" s="50"/>
      <c r="Y151" s="50"/>
      <c r="Z151" s="50"/>
      <c r="AA151" s="50">
        <v>2160.0</v>
      </c>
      <c r="AB151" s="50"/>
      <c r="AC151" s="50"/>
      <c r="AD151" s="50"/>
      <c r="AE151" s="50"/>
      <c r="AF151" s="50"/>
      <c r="AG151" s="55"/>
      <c r="AH151" s="48">
        <v>5.003483343E9</v>
      </c>
      <c r="AI151" s="48" t="s">
        <v>953</v>
      </c>
      <c r="AJ151" s="50">
        <v>2160.0</v>
      </c>
      <c r="AK151" s="54">
        <f t="shared" si="3"/>
        <v>0</v>
      </c>
      <c r="AL151" s="48"/>
      <c r="AM151" s="56"/>
    </row>
    <row r="152">
      <c r="A152" s="57" t="s">
        <v>954</v>
      </c>
      <c r="B152" s="58"/>
      <c r="C152" s="59"/>
      <c r="D152" s="58"/>
      <c r="E152" s="60"/>
      <c r="F152" s="61">
        <f t="shared" si="7"/>
        <v>0</v>
      </c>
      <c r="G152" s="58"/>
      <c r="H152" s="62"/>
      <c r="I152" s="62"/>
      <c r="J152" s="58" t="s">
        <v>19</v>
      </c>
      <c r="K152" s="58"/>
      <c r="L152" s="58"/>
      <c r="M152" s="62"/>
      <c r="N152" s="58"/>
      <c r="O152" s="62"/>
      <c r="P152" s="58"/>
      <c r="Q152" s="62"/>
      <c r="R152" s="63"/>
      <c r="S152" s="64">
        <f t="shared" si="5"/>
        <v>0</v>
      </c>
      <c r="T152" s="60"/>
      <c r="U152" s="60"/>
      <c r="V152" s="60"/>
      <c r="W152" s="60"/>
      <c r="X152" s="60"/>
      <c r="Y152" s="60"/>
      <c r="Z152" s="60"/>
      <c r="AA152" s="60"/>
      <c r="AB152" s="60"/>
      <c r="AC152" s="60"/>
      <c r="AD152" s="60"/>
      <c r="AE152" s="60"/>
      <c r="AF152" s="60"/>
      <c r="AG152" s="65"/>
      <c r="AH152" s="58"/>
      <c r="AI152" s="59"/>
      <c r="AJ152" s="60"/>
      <c r="AK152" s="64">
        <f t="shared" si="3"/>
        <v>0</v>
      </c>
      <c r="AL152" s="66"/>
      <c r="AM152" s="67"/>
    </row>
    <row r="153">
      <c r="A153" s="47" t="s">
        <v>955</v>
      </c>
      <c r="B153" s="52"/>
      <c r="C153" s="48"/>
      <c r="D153" s="48"/>
      <c r="E153" s="50"/>
      <c r="F153" s="51">
        <f t="shared" si="7"/>
        <v>0</v>
      </c>
      <c r="G153" s="48"/>
      <c r="H153" s="52"/>
      <c r="I153" s="52"/>
      <c r="J153" s="48" t="s">
        <v>19</v>
      </c>
      <c r="K153" s="48"/>
      <c r="L153" s="48"/>
      <c r="M153" s="52"/>
      <c r="N153" s="48"/>
      <c r="O153" s="52"/>
      <c r="P153" s="48"/>
      <c r="Q153" s="52"/>
      <c r="R153" s="53"/>
      <c r="S153" s="54">
        <f t="shared" si="5"/>
        <v>0</v>
      </c>
      <c r="T153" s="50"/>
      <c r="U153" s="50"/>
      <c r="V153" s="50"/>
      <c r="W153" s="50"/>
      <c r="X153" s="50"/>
      <c r="Y153" s="50"/>
      <c r="Z153" s="50"/>
      <c r="AA153" s="50"/>
      <c r="AB153" s="50"/>
      <c r="AC153" s="50"/>
      <c r="AD153" s="50"/>
      <c r="AE153" s="50"/>
      <c r="AF153" s="50"/>
      <c r="AG153" s="55"/>
      <c r="AH153" s="48"/>
      <c r="AI153" s="48"/>
      <c r="AJ153" s="50"/>
      <c r="AK153" s="54">
        <f t="shared" si="3"/>
        <v>0</v>
      </c>
      <c r="AL153" s="48"/>
      <c r="AM153" s="56"/>
    </row>
    <row r="154">
      <c r="A154" s="57" t="s">
        <v>956</v>
      </c>
      <c r="B154" s="58"/>
      <c r="C154" s="59"/>
      <c r="D154" s="58"/>
      <c r="E154" s="60"/>
      <c r="F154" s="61">
        <f t="shared" si="7"/>
        <v>0</v>
      </c>
      <c r="G154" s="58"/>
      <c r="H154" s="62"/>
      <c r="I154" s="62"/>
      <c r="J154" s="58" t="s">
        <v>19</v>
      </c>
      <c r="K154" s="58"/>
      <c r="L154" s="58"/>
      <c r="M154" s="62"/>
      <c r="N154" s="58"/>
      <c r="O154" s="62"/>
      <c r="P154" s="58"/>
      <c r="Q154" s="62"/>
      <c r="R154" s="63"/>
      <c r="S154" s="64">
        <f t="shared" si="5"/>
        <v>0</v>
      </c>
      <c r="T154" s="60"/>
      <c r="U154" s="60"/>
      <c r="V154" s="60"/>
      <c r="W154" s="60"/>
      <c r="X154" s="60"/>
      <c r="Y154" s="60"/>
      <c r="Z154" s="60"/>
      <c r="AA154" s="60"/>
      <c r="AB154" s="60"/>
      <c r="AC154" s="60"/>
      <c r="AD154" s="60"/>
      <c r="AE154" s="60"/>
      <c r="AF154" s="60"/>
      <c r="AG154" s="65"/>
      <c r="AH154" s="58"/>
      <c r="AI154" s="59"/>
      <c r="AJ154" s="60"/>
      <c r="AK154" s="64">
        <f t="shared" si="3"/>
        <v>0</v>
      </c>
      <c r="AL154" s="66"/>
      <c r="AM154" s="67"/>
    </row>
    <row r="155">
      <c r="A155" s="47" t="s">
        <v>957</v>
      </c>
      <c r="B155" s="52" t="s">
        <v>958</v>
      </c>
      <c r="C155" s="179">
        <v>43323.0</v>
      </c>
      <c r="D155" s="48">
        <v>1.0</v>
      </c>
      <c r="E155" s="50">
        <v>5760.0</v>
      </c>
      <c r="F155" s="51">
        <f t="shared" si="7"/>
        <v>5760</v>
      </c>
      <c r="G155" s="48" t="s">
        <v>689</v>
      </c>
      <c r="H155" s="52"/>
      <c r="I155" s="52"/>
      <c r="J155" s="48" t="s">
        <v>19</v>
      </c>
      <c r="K155" s="48" t="s">
        <v>19</v>
      </c>
      <c r="L155" s="48" t="s">
        <v>959</v>
      </c>
      <c r="M155" s="52" t="s">
        <v>960</v>
      </c>
      <c r="N155" s="48" t="s">
        <v>730</v>
      </c>
      <c r="O155" s="52" t="s">
        <v>961</v>
      </c>
      <c r="P155" s="48" t="s">
        <v>799</v>
      </c>
      <c r="Q155" s="52"/>
      <c r="R155" s="53" t="s">
        <v>720</v>
      </c>
      <c r="S155" s="54">
        <f t="shared" si="5"/>
        <v>5760</v>
      </c>
      <c r="T155" s="50"/>
      <c r="U155" s="50"/>
      <c r="V155" s="50"/>
      <c r="W155" s="50"/>
      <c r="X155" s="50"/>
      <c r="Y155" s="50"/>
      <c r="Z155" s="50"/>
      <c r="AA155" s="50"/>
      <c r="AB155" s="50"/>
      <c r="AC155" s="50"/>
      <c r="AD155" s="50"/>
      <c r="AE155" s="50">
        <v>5760.0</v>
      </c>
      <c r="AF155" s="50"/>
      <c r="AG155" s="55"/>
      <c r="AH155" s="48">
        <v>5.003477887E9</v>
      </c>
      <c r="AI155" s="48" t="s">
        <v>906</v>
      </c>
      <c r="AJ155" s="50">
        <v>5760.0</v>
      </c>
      <c r="AK155" s="54">
        <f t="shared" si="3"/>
        <v>0</v>
      </c>
      <c r="AL155" s="48"/>
      <c r="AM155" s="56"/>
    </row>
    <row r="156">
      <c r="A156" s="57" t="s">
        <v>962</v>
      </c>
      <c r="B156" s="58"/>
      <c r="C156" s="59"/>
      <c r="D156" s="58"/>
      <c r="E156" s="60"/>
      <c r="F156" s="61">
        <f t="shared" si="7"/>
        <v>0</v>
      </c>
      <c r="G156" s="58"/>
      <c r="H156" s="62"/>
      <c r="I156" s="62"/>
      <c r="J156" s="58" t="s">
        <v>19</v>
      </c>
      <c r="K156" s="58"/>
      <c r="L156" s="58"/>
      <c r="M156" s="62"/>
      <c r="N156" s="58"/>
      <c r="O156" s="62"/>
      <c r="P156" s="58"/>
      <c r="Q156" s="62"/>
      <c r="R156" s="63"/>
      <c r="S156" s="64">
        <f t="shared" si="5"/>
        <v>0</v>
      </c>
      <c r="T156" s="60"/>
      <c r="U156" s="60"/>
      <c r="V156" s="60"/>
      <c r="W156" s="60"/>
      <c r="X156" s="60"/>
      <c r="Y156" s="60"/>
      <c r="Z156" s="60"/>
      <c r="AA156" s="60"/>
      <c r="AB156" s="60"/>
      <c r="AC156" s="60"/>
      <c r="AD156" s="60"/>
      <c r="AE156" s="60"/>
      <c r="AF156" s="60"/>
      <c r="AG156" s="65"/>
      <c r="AH156" s="58"/>
      <c r="AI156" s="59"/>
      <c r="AJ156" s="60"/>
      <c r="AK156" s="64">
        <f t="shared" si="3"/>
        <v>0</v>
      </c>
      <c r="AL156" s="66"/>
      <c r="AM156" s="67"/>
    </row>
    <row r="157">
      <c r="A157" s="47" t="s">
        <v>963</v>
      </c>
      <c r="B157" s="52"/>
      <c r="C157" s="48"/>
      <c r="D157" s="48"/>
      <c r="E157" s="50"/>
      <c r="F157" s="51">
        <f t="shared" si="7"/>
        <v>0</v>
      </c>
      <c r="G157" s="48"/>
      <c r="H157" s="52"/>
      <c r="I157" s="52"/>
      <c r="J157" s="48" t="s">
        <v>19</v>
      </c>
      <c r="K157" s="48"/>
      <c r="L157" s="48"/>
      <c r="M157" s="52"/>
      <c r="N157" s="48"/>
      <c r="O157" s="52"/>
      <c r="P157" s="48"/>
      <c r="Q157" s="52"/>
      <c r="R157" s="53"/>
      <c r="S157" s="54">
        <f t="shared" si="5"/>
        <v>0</v>
      </c>
      <c r="T157" s="50"/>
      <c r="U157" s="50"/>
      <c r="V157" s="50"/>
      <c r="W157" s="50"/>
      <c r="X157" s="50"/>
      <c r="Y157" s="50"/>
      <c r="Z157" s="50"/>
      <c r="AA157" s="50"/>
      <c r="AB157" s="50"/>
      <c r="AC157" s="50"/>
      <c r="AD157" s="50"/>
      <c r="AE157" s="50"/>
      <c r="AF157" s="50"/>
      <c r="AG157" s="55"/>
      <c r="AH157" s="48"/>
      <c r="AI157" s="48"/>
      <c r="AJ157" s="50"/>
      <c r="AK157" s="54">
        <f t="shared" si="3"/>
        <v>0</v>
      </c>
      <c r="AL157" s="48"/>
      <c r="AM157" s="56"/>
    </row>
    <row r="158">
      <c r="A158" s="57" t="s">
        <v>964</v>
      </c>
      <c r="B158" s="58"/>
      <c r="C158" s="59"/>
      <c r="D158" s="58"/>
      <c r="E158" s="60"/>
      <c r="F158" s="61">
        <f t="shared" si="7"/>
        <v>0</v>
      </c>
      <c r="G158" s="58"/>
      <c r="H158" s="62"/>
      <c r="I158" s="62"/>
      <c r="J158" s="58" t="s">
        <v>19</v>
      </c>
      <c r="K158" s="58"/>
      <c r="L158" s="58"/>
      <c r="M158" s="62"/>
      <c r="N158" s="58"/>
      <c r="O158" s="62"/>
      <c r="P158" s="58"/>
      <c r="Q158" s="62"/>
      <c r="R158" s="63"/>
      <c r="S158" s="64">
        <f t="shared" si="5"/>
        <v>0</v>
      </c>
      <c r="T158" s="60"/>
      <c r="U158" s="60"/>
      <c r="V158" s="60"/>
      <c r="W158" s="60"/>
      <c r="X158" s="60"/>
      <c r="Y158" s="60"/>
      <c r="Z158" s="60"/>
      <c r="AA158" s="60"/>
      <c r="AB158" s="60"/>
      <c r="AC158" s="60"/>
      <c r="AD158" s="60"/>
      <c r="AE158" s="60"/>
      <c r="AF158" s="60"/>
      <c r="AG158" s="65"/>
      <c r="AH158" s="58"/>
      <c r="AI158" s="59"/>
      <c r="AJ158" s="60"/>
      <c r="AK158" s="64">
        <f t="shared" si="3"/>
        <v>0</v>
      </c>
      <c r="AL158" s="66"/>
      <c r="AM158" s="67"/>
    </row>
    <row r="159">
      <c r="A159" s="47" t="s">
        <v>965</v>
      </c>
      <c r="B159" s="52"/>
      <c r="C159" s="48"/>
      <c r="D159" s="48"/>
      <c r="E159" s="50"/>
      <c r="F159" s="51">
        <f t="shared" si="7"/>
        <v>0</v>
      </c>
      <c r="G159" s="48"/>
      <c r="H159" s="52"/>
      <c r="I159" s="52"/>
      <c r="J159" s="48" t="s">
        <v>19</v>
      </c>
      <c r="K159" s="48"/>
      <c r="L159" s="48"/>
      <c r="M159" s="52"/>
      <c r="N159" s="48"/>
      <c r="O159" s="52"/>
      <c r="P159" s="48"/>
      <c r="Q159" s="52"/>
      <c r="R159" s="53"/>
      <c r="S159" s="54">
        <f t="shared" si="5"/>
        <v>0</v>
      </c>
      <c r="T159" s="50"/>
      <c r="U159" s="50"/>
      <c r="V159" s="50"/>
      <c r="W159" s="50"/>
      <c r="X159" s="50"/>
      <c r="Y159" s="50"/>
      <c r="Z159" s="50"/>
      <c r="AA159" s="50"/>
      <c r="AB159" s="50"/>
      <c r="AC159" s="50"/>
      <c r="AD159" s="50"/>
      <c r="AE159" s="50"/>
      <c r="AF159" s="50"/>
      <c r="AG159" s="55"/>
      <c r="AH159" s="48"/>
      <c r="AI159" s="48"/>
      <c r="AJ159" s="50"/>
      <c r="AK159" s="54">
        <f t="shared" si="3"/>
        <v>0</v>
      </c>
      <c r="AL159" s="48"/>
      <c r="AM159" s="56"/>
    </row>
    <row r="160">
      <c r="A160" s="57" t="s">
        <v>966</v>
      </c>
      <c r="B160" s="58"/>
      <c r="C160" s="59"/>
      <c r="D160" s="58"/>
      <c r="E160" s="60"/>
      <c r="F160" s="61">
        <f t="shared" si="7"/>
        <v>0</v>
      </c>
      <c r="G160" s="58"/>
      <c r="H160" s="62"/>
      <c r="I160" s="62"/>
      <c r="J160" s="58" t="s">
        <v>19</v>
      </c>
      <c r="K160" s="58"/>
      <c r="L160" s="58"/>
      <c r="M160" s="62"/>
      <c r="N160" s="58"/>
      <c r="O160" s="62"/>
      <c r="P160" s="58"/>
      <c r="Q160" s="62"/>
      <c r="R160" s="63"/>
      <c r="S160" s="64">
        <f t="shared" si="5"/>
        <v>0</v>
      </c>
      <c r="T160" s="60"/>
      <c r="U160" s="60"/>
      <c r="V160" s="60"/>
      <c r="W160" s="60"/>
      <c r="X160" s="60"/>
      <c r="Y160" s="60"/>
      <c r="Z160" s="60"/>
      <c r="AA160" s="60"/>
      <c r="AB160" s="60"/>
      <c r="AC160" s="60"/>
      <c r="AD160" s="60"/>
      <c r="AE160" s="60"/>
      <c r="AF160" s="60"/>
      <c r="AG160" s="65"/>
      <c r="AH160" s="58"/>
      <c r="AI160" s="59"/>
      <c r="AJ160" s="60"/>
      <c r="AK160" s="64">
        <f t="shared" si="3"/>
        <v>0</v>
      </c>
      <c r="AL160" s="66"/>
      <c r="AM160" s="67"/>
    </row>
    <row r="161">
      <c r="A161" s="47" t="s">
        <v>967</v>
      </c>
      <c r="B161" s="52"/>
      <c r="C161" s="48"/>
      <c r="D161" s="48"/>
      <c r="E161" s="50"/>
      <c r="F161" s="51">
        <f t="shared" si="7"/>
        <v>0</v>
      </c>
      <c r="G161" s="48"/>
      <c r="H161" s="52"/>
      <c r="I161" s="52"/>
      <c r="J161" s="48" t="s">
        <v>19</v>
      </c>
      <c r="K161" s="48"/>
      <c r="L161" s="48"/>
      <c r="M161" s="52"/>
      <c r="N161" s="48"/>
      <c r="O161" s="52"/>
      <c r="P161" s="48"/>
      <c r="Q161" s="52"/>
      <c r="R161" s="53"/>
      <c r="S161" s="54">
        <f t="shared" si="5"/>
        <v>0</v>
      </c>
      <c r="T161" s="50"/>
      <c r="U161" s="50"/>
      <c r="V161" s="50"/>
      <c r="W161" s="50"/>
      <c r="X161" s="50"/>
      <c r="Y161" s="50"/>
      <c r="Z161" s="50"/>
      <c r="AA161" s="50"/>
      <c r="AB161" s="50"/>
      <c r="AC161" s="50"/>
      <c r="AD161" s="50"/>
      <c r="AE161" s="50"/>
      <c r="AF161" s="50"/>
      <c r="AG161" s="55"/>
      <c r="AH161" s="48"/>
      <c r="AI161" s="48"/>
      <c r="AJ161" s="50"/>
      <c r="AK161" s="54">
        <f t="shared" si="3"/>
        <v>0</v>
      </c>
      <c r="AL161" s="48"/>
      <c r="AM161" s="56"/>
    </row>
    <row r="162">
      <c r="A162" s="57" t="s">
        <v>968</v>
      </c>
      <c r="B162" s="58"/>
      <c r="C162" s="59"/>
      <c r="D162" s="58"/>
      <c r="E162" s="60"/>
      <c r="F162" s="61">
        <f t="shared" si="7"/>
        <v>0</v>
      </c>
      <c r="G162" s="58"/>
      <c r="H162" s="62"/>
      <c r="I162" s="62"/>
      <c r="J162" s="58" t="s">
        <v>19</v>
      </c>
      <c r="K162" s="58"/>
      <c r="L162" s="58"/>
      <c r="M162" s="62"/>
      <c r="N162" s="58"/>
      <c r="O162" s="62"/>
      <c r="P162" s="58"/>
      <c r="Q162" s="62"/>
      <c r="R162" s="63"/>
      <c r="S162" s="64">
        <f t="shared" si="5"/>
        <v>0</v>
      </c>
      <c r="T162" s="60"/>
      <c r="U162" s="60"/>
      <c r="V162" s="60"/>
      <c r="W162" s="60"/>
      <c r="X162" s="60"/>
      <c r="Y162" s="60"/>
      <c r="Z162" s="60"/>
      <c r="AA162" s="60"/>
      <c r="AB162" s="60"/>
      <c r="AC162" s="60"/>
      <c r="AD162" s="60"/>
      <c r="AE162" s="60"/>
      <c r="AF162" s="60"/>
      <c r="AG162" s="65"/>
      <c r="AH162" s="58"/>
      <c r="AI162" s="59"/>
      <c r="AJ162" s="60"/>
      <c r="AK162" s="64">
        <f t="shared" si="3"/>
        <v>0</v>
      </c>
      <c r="AL162" s="66"/>
      <c r="AM162" s="67"/>
    </row>
    <row r="163">
      <c r="A163" s="47" t="s">
        <v>969</v>
      </c>
      <c r="B163" s="52"/>
      <c r="C163" s="48"/>
      <c r="D163" s="48"/>
      <c r="E163" s="50"/>
      <c r="F163" s="51">
        <f t="shared" si="7"/>
        <v>0</v>
      </c>
      <c r="G163" s="48"/>
      <c r="H163" s="52"/>
      <c r="I163" s="52"/>
      <c r="J163" s="48" t="s">
        <v>19</v>
      </c>
      <c r="K163" s="48"/>
      <c r="L163" s="48"/>
      <c r="M163" s="52"/>
      <c r="N163" s="48"/>
      <c r="O163" s="52"/>
      <c r="P163" s="48"/>
      <c r="Q163" s="52"/>
      <c r="R163" s="53"/>
      <c r="S163" s="54">
        <f t="shared" si="5"/>
        <v>0</v>
      </c>
      <c r="T163" s="50"/>
      <c r="U163" s="50"/>
      <c r="V163" s="50"/>
      <c r="W163" s="50"/>
      <c r="X163" s="50"/>
      <c r="Y163" s="50"/>
      <c r="Z163" s="50"/>
      <c r="AA163" s="50"/>
      <c r="AB163" s="50"/>
      <c r="AC163" s="50"/>
      <c r="AD163" s="50"/>
      <c r="AE163" s="50"/>
      <c r="AF163" s="50"/>
      <c r="AG163" s="55"/>
      <c r="AH163" s="48"/>
      <c r="AI163" s="48"/>
      <c r="AJ163" s="50"/>
      <c r="AK163" s="54">
        <f t="shared" si="3"/>
        <v>0</v>
      </c>
      <c r="AL163" s="48"/>
      <c r="AM163" s="56"/>
    </row>
    <row r="164">
      <c r="A164" s="57" t="s">
        <v>970</v>
      </c>
      <c r="B164" s="58"/>
      <c r="C164" s="59"/>
      <c r="D164" s="58"/>
      <c r="E164" s="60"/>
      <c r="F164" s="61">
        <f t="shared" si="7"/>
        <v>0</v>
      </c>
      <c r="G164" s="58"/>
      <c r="H164" s="62"/>
      <c r="I164" s="62"/>
      <c r="J164" s="58" t="s">
        <v>19</v>
      </c>
      <c r="K164" s="58"/>
      <c r="L164" s="58"/>
      <c r="M164" s="62"/>
      <c r="N164" s="58"/>
      <c r="O164" s="62"/>
      <c r="P164" s="58"/>
      <c r="Q164" s="62"/>
      <c r="R164" s="63"/>
      <c r="S164" s="64">
        <f t="shared" si="5"/>
        <v>0</v>
      </c>
      <c r="T164" s="60"/>
      <c r="U164" s="60"/>
      <c r="V164" s="60"/>
      <c r="W164" s="60"/>
      <c r="X164" s="60"/>
      <c r="Y164" s="60"/>
      <c r="Z164" s="60"/>
      <c r="AA164" s="60"/>
      <c r="AB164" s="60"/>
      <c r="AC164" s="60"/>
      <c r="AD164" s="60"/>
      <c r="AE164" s="60"/>
      <c r="AF164" s="60"/>
      <c r="AG164" s="65"/>
      <c r="AH164" s="58"/>
      <c r="AI164" s="59"/>
      <c r="AJ164" s="60"/>
      <c r="AK164" s="64">
        <f t="shared" si="3"/>
        <v>0</v>
      </c>
      <c r="AL164" s="66"/>
      <c r="AM164" s="67"/>
    </row>
    <row r="165">
      <c r="A165" s="47" t="s">
        <v>971</v>
      </c>
      <c r="B165" s="52"/>
      <c r="C165" s="48"/>
      <c r="D165" s="48"/>
      <c r="E165" s="50"/>
      <c r="F165" s="51">
        <f t="shared" si="7"/>
        <v>0</v>
      </c>
      <c r="G165" s="48"/>
      <c r="H165" s="52"/>
      <c r="I165" s="52"/>
      <c r="J165" s="48" t="s">
        <v>19</v>
      </c>
      <c r="K165" s="48"/>
      <c r="L165" s="48"/>
      <c r="M165" s="52"/>
      <c r="N165" s="48"/>
      <c r="O165" s="52"/>
      <c r="P165" s="48"/>
      <c r="Q165" s="52"/>
      <c r="R165" s="53"/>
      <c r="S165" s="54">
        <f t="shared" si="5"/>
        <v>0</v>
      </c>
      <c r="T165" s="50"/>
      <c r="U165" s="50"/>
      <c r="V165" s="50"/>
      <c r="W165" s="50"/>
      <c r="X165" s="50"/>
      <c r="Y165" s="50"/>
      <c r="Z165" s="50"/>
      <c r="AA165" s="50"/>
      <c r="AB165" s="50"/>
      <c r="AC165" s="50"/>
      <c r="AD165" s="50"/>
      <c r="AE165" s="50"/>
      <c r="AF165" s="50"/>
      <c r="AG165" s="55"/>
      <c r="AH165" s="48"/>
      <c r="AI165" s="48"/>
      <c r="AJ165" s="50"/>
      <c r="AK165" s="54">
        <f t="shared" si="3"/>
        <v>0</v>
      </c>
      <c r="AL165" s="48"/>
      <c r="AM165" s="56"/>
    </row>
    <row r="166">
      <c r="A166" s="57" t="s">
        <v>972</v>
      </c>
      <c r="B166" s="58"/>
      <c r="C166" s="59"/>
      <c r="D166" s="58"/>
      <c r="E166" s="60"/>
      <c r="F166" s="61">
        <f t="shared" si="7"/>
        <v>0</v>
      </c>
      <c r="G166" s="58"/>
      <c r="H166" s="62"/>
      <c r="I166" s="62"/>
      <c r="J166" s="58" t="s">
        <v>19</v>
      </c>
      <c r="K166" s="58"/>
      <c r="L166" s="58"/>
      <c r="M166" s="62"/>
      <c r="N166" s="58"/>
      <c r="O166" s="62"/>
      <c r="P166" s="58"/>
      <c r="Q166" s="62"/>
      <c r="R166" s="63"/>
      <c r="S166" s="64">
        <f t="shared" si="5"/>
        <v>0</v>
      </c>
      <c r="T166" s="60"/>
      <c r="U166" s="60"/>
      <c r="V166" s="60"/>
      <c r="W166" s="60"/>
      <c r="X166" s="60"/>
      <c r="Y166" s="60"/>
      <c r="Z166" s="60"/>
      <c r="AA166" s="60"/>
      <c r="AB166" s="60"/>
      <c r="AC166" s="60"/>
      <c r="AD166" s="60"/>
      <c r="AE166" s="60"/>
      <c r="AF166" s="60"/>
      <c r="AG166" s="65"/>
      <c r="AH166" s="58"/>
      <c r="AI166" s="59"/>
      <c r="AJ166" s="60"/>
      <c r="AK166" s="64">
        <f t="shared" si="3"/>
        <v>0</v>
      </c>
      <c r="AL166" s="66"/>
      <c r="AM166" s="67"/>
    </row>
    <row r="167">
      <c r="A167" s="47" t="s">
        <v>973</v>
      </c>
      <c r="B167" s="52"/>
      <c r="C167" s="48"/>
      <c r="D167" s="48"/>
      <c r="E167" s="50"/>
      <c r="F167" s="51">
        <f t="shared" si="7"/>
        <v>0</v>
      </c>
      <c r="G167" s="48"/>
      <c r="H167" s="52"/>
      <c r="I167" s="52"/>
      <c r="J167" s="48" t="s">
        <v>19</v>
      </c>
      <c r="K167" s="48"/>
      <c r="L167" s="48"/>
      <c r="M167" s="52"/>
      <c r="N167" s="48"/>
      <c r="O167" s="52"/>
      <c r="P167" s="48"/>
      <c r="Q167" s="52"/>
      <c r="R167" s="53"/>
      <c r="S167" s="54">
        <f t="shared" si="5"/>
        <v>0</v>
      </c>
      <c r="T167" s="50"/>
      <c r="U167" s="50"/>
      <c r="V167" s="50"/>
      <c r="W167" s="50"/>
      <c r="X167" s="50"/>
      <c r="Y167" s="50"/>
      <c r="Z167" s="50"/>
      <c r="AA167" s="50"/>
      <c r="AB167" s="50"/>
      <c r="AC167" s="50"/>
      <c r="AD167" s="50"/>
      <c r="AE167" s="50"/>
      <c r="AF167" s="50"/>
      <c r="AG167" s="55"/>
      <c r="AH167" s="48"/>
      <c r="AI167" s="48"/>
      <c r="AJ167" s="50"/>
      <c r="AK167" s="54">
        <f t="shared" si="3"/>
        <v>0</v>
      </c>
      <c r="AL167" s="48"/>
      <c r="AM167" s="56"/>
    </row>
    <row r="168">
      <c r="A168" s="57" t="s">
        <v>974</v>
      </c>
      <c r="B168" s="58"/>
      <c r="C168" s="59"/>
      <c r="D168" s="58"/>
      <c r="E168" s="60"/>
      <c r="F168" s="61">
        <f t="shared" si="7"/>
        <v>0</v>
      </c>
      <c r="G168" s="58"/>
      <c r="H168" s="62"/>
      <c r="I168" s="62"/>
      <c r="J168" s="58" t="s">
        <v>19</v>
      </c>
      <c r="K168" s="58"/>
      <c r="L168" s="58"/>
      <c r="M168" s="62"/>
      <c r="N168" s="58"/>
      <c r="O168" s="62"/>
      <c r="P168" s="58"/>
      <c r="Q168" s="62"/>
      <c r="R168" s="63"/>
      <c r="S168" s="64">
        <f t="shared" si="5"/>
        <v>0</v>
      </c>
      <c r="T168" s="60"/>
      <c r="U168" s="60"/>
      <c r="V168" s="60"/>
      <c r="W168" s="60"/>
      <c r="X168" s="60"/>
      <c r="Y168" s="60"/>
      <c r="Z168" s="60"/>
      <c r="AA168" s="60"/>
      <c r="AB168" s="60"/>
      <c r="AC168" s="60"/>
      <c r="AD168" s="60"/>
      <c r="AE168" s="60"/>
      <c r="AF168" s="60"/>
      <c r="AG168" s="65"/>
      <c r="AH168" s="58"/>
      <c r="AI168" s="59"/>
      <c r="AJ168" s="60"/>
      <c r="AK168" s="64">
        <f t="shared" si="3"/>
        <v>0</v>
      </c>
      <c r="AL168" s="66"/>
      <c r="AM168" s="67"/>
    </row>
    <row r="169">
      <c r="A169" s="47" t="s">
        <v>975</v>
      </c>
      <c r="B169" s="52"/>
      <c r="C169" s="48"/>
      <c r="D169" s="48"/>
      <c r="E169" s="50"/>
      <c r="F169" s="51">
        <f t="shared" si="7"/>
        <v>0</v>
      </c>
      <c r="G169" s="48"/>
      <c r="H169" s="52"/>
      <c r="I169" s="52"/>
      <c r="J169" s="48" t="s">
        <v>19</v>
      </c>
      <c r="K169" s="48"/>
      <c r="L169" s="48"/>
      <c r="M169" s="52"/>
      <c r="N169" s="48"/>
      <c r="O169" s="52"/>
      <c r="P169" s="48"/>
      <c r="Q169" s="52"/>
      <c r="R169" s="53"/>
      <c r="S169" s="54">
        <f t="shared" si="5"/>
        <v>0</v>
      </c>
      <c r="T169" s="50"/>
      <c r="U169" s="50"/>
      <c r="V169" s="50"/>
      <c r="W169" s="50"/>
      <c r="X169" s="50"/>
      <c r="Y169" s="50"/>
      <c r="Z169" s="50"/>
      <c r="AA169" s="50"/>
      <c r="AB169" s="50"/>
      <c r="AC169" s="50"/>
      <c r="AD169" s="50"/>
      <c r="AE169" s="50"/>
      <c r="AF169" s="50"/>
      <c r="AG169" s="55"/>
      <c r="AH169" s="48"/>
      <c r="AI169" s="48"/>
      <c r="AJ169" s="50"/>
      <c r="AK169" s="54">
        <f t="shared" si="3"/>
        <v>0</v>
      </c>
      <c r="AL169" s="48"/>
      <c r="AM169" s="56"/>
    </row>
    <row r="170">
      <c r="A170" s="57" t="s">
        <v>976</v>
      </c>
      <c r="B170" s="58"/>
      <c r="C170" s="59"/>
      <c r="D170" s="58"/>
      <c r="E170" s="60"/>
      <c r="F170" s="61">
        <f t="shared" si="7"/>
        <v>0</v>
      </c>
      <c r="G170" s="58"/>
      <c r="H170" s="62"/>
      <c r="I170" s="62"/>
      <c r="J170" s="58" t="s">
        <v>19</v>
      </c>
      <c r="K170" s="58"/>
      <c r="L170" s="58"/>
      <c r="M170" s="62"/>
      <c r="N170" s="58"/>
      <c r="O170" s="62"/>
      <c r="P170" s="58"/>
      <c r="Q170" s="62"/>
      <c r="R170" s="63"/>
      <c r="S170" s="64">
        <f t="shared" si="5"/>
        <v>0</v>
      </c>
      <c r="T170" s="60"/>
      <c r="U170" s="60"/>
      <c r="V170" s="60"/>
      <c r="W170" s="60"/>
      <c r="X170" s="60"/>
      <c r="Y170" s="60"/>
      <c r="Z170" s="60"/>
      <c r="AA170" s="60"/>
      <c r="AB170" s="60"/>
      <c r="AC170" s="60"/>
      <c r="AD170" s="60"/>
      <c r="AE170" s="60"/>
      <c r="AF170" s="60"/>
      <c r="AG170" s="65"/>
      <c r="AH170" s="58"/>
      <c r="AI170" s="59"/>
      <c r="AJ170" s="60"/>
      <c r="AK170" s="64">
        <f t="shared" si="3"/>
        <v>0</v>
      </c>
      <c r="AL170" s="66"/>
      <c r="AM170" s="67"/>
    </row>
    <row r="171">
      <c r="A171" s="47" t="s">
        <v>977</v>
      </c>
      <c r="B171" s="52"/>
      <c r="C171" s="48"/>
      <c r="D171" s="48"/>
      <c r="E171" s="50"/>
      <c r="F171" s="51">
        <f t="shared" si="7"/>
        <v>0</v>
      </c>
      <c r="G171" s="48"/>
      <c r="H171" s="52"/>
      <c r="I171" s="52"/>
      <c r="J171" s="48" t="s">
        <v>19</v>
      </c>
      <c r="K171" s="48"/>
      <c r="L171" s="48"/>
      <c r="M171" s="52"/>
      <c r="N171" s="48"/>
      <c r="O171" s="52"/>
      <c r="P171" s="48"/>
      <c r="Q171" s="52"/>
      <c r="R171" s="53"/>
      <c r="S171" s="54">
        <f t="shared" si="5"/>
        <v>0</v>
      </c>
      <c r="T171" s="50"/>
      <c r="U171" s="50"/>
      <c r="V171" s="50"/>
      <c r="W171" s="50"/>
      <c r="X171" s="50"/>
      <c r="Y171" s="50"/>
      <c r="Z171" s="50"/>
      <c r="AA171" s="50"/>
      <c r="AB171" s="50"/>
      <c r="AC171" s="50"/>
      <c r="AD171" s="50"/>
      <c r="AE171" s="50"/>
      <c r="AF171" s="50"/>
      <c r="AG171" s="55"/>
      <c r="AH171" s="48"/>
      <c r="AI171" s="48"/>
      <c r="AJ171" s="50"/>
      <c r="AK171" s="54">
        <f t="shared" si="3"/>
        <v>0</v>
      </c>
      <c r="AL171" s="48"/>
      <c r="AM171" s="56"/>
    </row>
    <row r="172">
      <c r="A172" s="57" t="s">
        <v>978</v>
      </c>
      <c r="B172" s="58"/>
      <c r="C172" s="59"/>
      <c r="D172" s="58"/>
      <c r="E172" s="60"/>
      <c r="F172" s="61">
        <f t="shared" si="7"/>
        <v>0</v>
      </c>
      <c r="G172" s="58"/>
      <c r="H172" s="62"/>
      <c r="I172" s="62"/>
      <c r="J172" s="58" t="s">
        <v>19</v>
      </c>
      <c r="K172" s="58"/>
      <c r="L172" s="58"/>
      <c r="M172" s="62"/>
      <c r="N172" s="58"/>
      <c r="O172" s="62"/>
      <c r="P172" s="58"/>
      <c r="Q172" s="62"/>
      <c r="R172" s="63"/>
      <c r="S172" s="64">
        <f t="shared" si="5"/>
        <v>0</v>
      </c>
      <c r="T172" s="60"/>
      <c r="U172" s="60"/>
      <c r="V172" s="60"/>
      <c r="W172" s="60"/>
      <c r="X172" s="60"/>
      <c r="Y172" s="60"/>
      <c r="Z172" s="60"/>
      <c r="AA172" s="60"/>
      <c r="AB172" s="60"/>
      <c r="AC172" s="60"/>
      <c r="AD172" s="60"/>
      <c r="AE172" s="60"/>
      <c r="AF172" s="60"/>
      <c r="AG172" s="65"/>
      <c r="AH172" s="58"/>
      <c r="AI172" s="59"/>
      <c r="AJ172" s="60"/>
      <c r="AK172" s="64">
        <f t="shared" si="3"/>
        <v>0</v>
      </c>
      <c r="AL172" s="66"/>
      <c r="AM172" s="67"/>
    </row>
    <row r="173">
      <c r="A173" s="47" t="s">
        <v>979</v>
      </c>
      <c r="B173" s="52"/>
      <c r="C173" s="48"/>
      <c r="D173" s="48"/>
      <c r="E173" s="50"/>
      <c r="F173" s="51">
        <f t="shared" si="7"/>
        <v>0</v>
      </c>
      <c r="G173" s="48"/>
      <c r="H173" s="52"/>
      <c r="I173" s="52"/>
      <c r="J173" s="48" t="s">
        <v>19</v>
      </c>
      <c r="K173" s="48"/>
      <c r="L173" s="48"/>
      <c r="M173" s="52"/>
      <c r="N173" s="48"/>
      <c r="O173" s="52"/>
      <c r="P173" s="48"/>
      <c r="Q173" s="52"/>
      <c r="R173" s="53"/>
      <c r="S173" s="54">
        <f t="shared" si="5"/>
        <v>0</v>
      </c>
      <c r="T173" s="50"/>
      <c r="U173" s="50"/>
      <c r="V173" s="50"/>
      <c r="W173" s="50"/>
      <c r="X173" s="50"/>
      <c r="Y173" s="50"/>
      <c r="Z173" s="50"/>
      <c r="AA173" s="50"/>
      <c r="AB173" s="50"/>
      <c r="AC173" s="50"/>
      <c r="AD173" s="50"/>
      <c r="AE173" s="50"/>
      <c r="AF173" s="50"/>
      <c r="AG173" s="55"/>
      <c r="AH173" s="48"/>
      <c r="AI173" s="48"/>
      <c r="AJ173" s="50"/>
      <c r="AK173" s="54">
        <f t="shared" si="3"/>
        <v>0</v>
      </c>
      <c r="AL173" s="48"/>
      <c r="AM173" s="56"/>
    </row>
    <row r="174">
      <c r="A174" s="57" t="s">
        <v>980</v>
      </c>
      <c r="B174" s="58"/>
      <c r="C174" s="59"/>
      <c r="D174" s="58"/>
      <c r="E174" s="60"/>
      <c r="F174" s="61">
        <f t="shared" si="7"/>
        <v>0</v>
      </c>
      <c r="G174" s="58"/>
      <c r="H174" s="62"/>
      <c r="I174" s="62"/>
      <c r="J174" s="58" t="s">
        <v>19</v>
      </c>
      <c r="K174" s="58"/>
      <c r="L174" s="58"/>
      <c r="M174" s="62"/>
      <c r="N174" s="58"/>
      <c r="O174" s="62"/>
      <c r="P174" s="58"/>
      <c r="Q174" s="62"/>
      <c r="R174" s="63"/>
      <c r="S174" s="64">
        <f t="shared" si="5"/>
        <v>0</v>
      </c>
      <c r="T174" s="60"/>
      <c r="U174" s="60"/>
      <c r="V174" s="60"/>
      <c r="W174" s="60"/>
      <c r="X174" s="60"/>
      <c r="Y174" s="60"/>
      <c r="Z174" s="60"/>
      <c r="AA174" s="60"/>
      <c r="AB174" s="60"/>
      <c r="AC174" s="60"/>
      <c r="AD174" s="60"/>
      <c r="AE174" s="60"/>
      <c r="AF174" s="60"/>
      <c r="AG174" s="65"/>
      <c r="AH174" s="58"/>
      <c r="AI174" s="59"/>
      <c r="AJ174" s="60"/>
      <c r="AK174" s="64">
        <f t="shared" si="3"/>
        <v>0</v>
      </c>
      <c r="AL174" s="66"/>
      <c r="AM174" s="67"/>
    </row>
    <row r="175">
      <c r="A175" s="47" t="s">
        <v>981</v>
      </c>
      <c r="B175" s="52"/>
      <c r="C175" s="48"/>
      <c r="D175" s="48"/>
      <c r="E175" s="50"/>
      <c r="F175" s="51">
        <f t="shared" si="7"/>
        <v>0</v>
      </c>
      <c r="G175" s="48"/>
      <c r="H175" s="52"/>
      <c r="I175" s="52"/>
      <c r="J175" s="48" t="s">
        <v>19</v>
      </c>
      <c r="K175" s="48"/>
      <c r="L175" s="48"/>
      <c r="M175" s="52"/>
      <c r="N175" s="48"/>
      <c r="O175" s="52"/>
      <c r="P175" s="48"/>
      <c r="Q175" s="52"/>
      <c r="R175" s="53"/>
      <c r="S175" s="54">
        <f t="shared" si="5"/>
        <v>0</v>
      </c>
      <c r="T175" s="50"/>
      <c r="U175" s="50"/>
      <c r="V175" s="50"/>
      <c r="W175" s="50"/>
      <c r="X175" s="50"/>
      <c r="Y175" s="50"/>
      <c r="Z175" s="50"/>
      <c r="AA175" s="50"/>
      <c r="AB175" s="50"/>
      <c r="AC175" s="50"/>
      <c r="AD175" s="50"/>
      <c r="AE175" s="50"/>
      <c r="AF175" s="50"/>
      <c r="AG175" s="55"/>
      <c r="AH175" s="48"/>
      <c r="AI175" s="48"/>
      <c r="AJ175" s="50"/>
      <c r="AK175" s="54">
        <f t="shared" si="3"/>
        <v>0</v>
      </c>
      <c r="AL175" s="48"/>
      <c r="AM175" s="56"/>
    </row>
    <row r="176">
      <c r="A176" s="57" t="s">
        <v>982</v>
      </c>
      <c r="B176" s="58"/>
      <c r="C176" s="59"/>
      <c r="D176" s="58"/>
      <c r="E176" s="60"/>
      <c r="F176" s="61">
        <f t="shared" si="7"/>
        <v>0</v>
      </c>
      <c r="G176" s="58"/>
      <c r="H176" s="62"/>
      <c r="I176" s="62"/>
      <c r="J176" s="58" t="s">
        <v>19</v>
      </c>
      <c r="K176" s="58"/>
      <c r="L176" s="58"/>
      <c r="M176" s="62"/>
      <c r="N176" s="58"/>
      <c r="O176" s="62"/>
      <c r="P176" s="58"/>
      <c r="Q176" s="62"/>
      <c r="R176" s="63"/>
      <c r="S176" s="64">
        <f t="shared" si="5"/>
        <v>0</v>
      </c>
      <c r="T176" s="60"/>
      <c r="U176" s="60"/>
      <c r="V176" s="60"/>
      <c r="W176" s="60"/>
      <c r="X176" s="60"/>
      <c r="Y176" s="60"/>
      <c r="Z176" s="60"/>
      <c r="AA176" s="60"/>
      <c r="AB176" s="60"/>
      <c r="AC176" s="60"/>
      <c r="AD176" s="60"/>
      <c r="AE176" s="60"/>
      <c r="AF176" s="60"/>
      <c r="AG176" s="65"/>
      <c r="AH176" s="58"/>
      <c r="AI176" s="59"/>
      <c r="AJ176" s="60"/>
      <c r="AK176" s="64">
        <f t="shared" si="3"/>
        <v>0</v>
      </c>
      <c r="AL176" s="66"/>
      <c r="AM176" s="67"/>
    </row>
    <row r="177">
      <c r="A177" s="47" t="s">
        <v>983</v>
      </c>
      <c r="B177" s="52"/>
      <c r="C177" s="48"/>
      <c r="D177" s="48"/>
      <c r="E177" s="50"/>
      <c r="F177" s="51">
        <f t="shared" si="7"/>
        <v>0</v>
      </c>
      <c r="G177" s="48"/>
      <c r="H177" s="52"/>
      <c r="I177" s="52"/>
      <c r="J177" s="48" t="s">
        <v>19</v>
      </c>
      <c r="K177" s="48"/>
      <c r="L177" s="48"/>
      <c r="M177" s="52"/>
      <c r="N177" s="48"/>
      <c r="O177" s="52"/>
      <c r="P177" s="48"/>
      <c r="Q177" s="52"/>
      <c r="R177" s="53"/>
      <c r="S177" s="54">
        <f t="shared" si="5"/>
        <v>0</v>
      </c>
      <c r="T177" s="50"/>
      <c r="U177" s="50"/>
      <c r="V177" s="50"/>
      <c r="W177" s="50"/>
      <c r="X177" s="50"/>
      <c r="Y177" s="50"/>
      <c r="Z177" s="50"/>
      <c r="AA177" s="50"/>
      <c r="AB177" s="50"/>
      <c r="AC177" s="50"/>
      <c r="AD177" s="50"/>
      <c r="AE177" s="50"/>
      <c r="AF177" s="50"/>
      <c r="AG177" s="55"/>
      <c r="AH177" s="48"/>
      <c r="AI177" s="48"/>
      <c r="AJ177" s="50"/>
      <c r="AK177" s="54">
        <f t="shared" si="3"/>
        <v>0</v>
      </c>
      <c r="AL177" s="48"/>
      <c r="AM177" s="56"/>
    </row>
    <row r="178">
      <c r="A178" s="57" t="s">
        <v>984</v>
      </c>
      <c r="B178" s="58"/>
      <c r="C178" s="59"/>
      <c r="D178" s="58"/>
      <c r="E178" s="60"/>
      <c r="F178" s="61">
        <f t="shared" si="7"/>
        <v>0</v>
      </c>
      <c r="G178" s="58"/>
      <c r="H178" s="62"/>
      <c r="I178" s="62"/>
      <c r="J178" s="58" t="s">
        <v>19</v>
      </c>
      <c r="K178" s="58"/>
      <c r="L178" s="58"/>
      <c r="M178" s="62"/>
      <c r="N178" s="58"/>
      <c r="O178" s="62"/>
      <c r="P178" s="58"/>
      <c r="Q178" s="62"/>
      <c r="R178" s="63"/>
      <c r="S178" s="64">
        <f t="shared" si="5"/>
        <v>0</v>
      </c>
      <c r="T178" s="60"/>
      <c r="U178" s="60"/>
      <c r="V178" s="60"/>
      <c r="W178" s="60"/>
      <c r="X178" s="60"/>
      <c r="Y178" s="60"/>
      <c r="Z178" s="60"/>
      <c r="AA178" s="60"/>
      <c r="AB178" s="60"/>
      <c r="AC178" s="60"/>
      <c r="AD178" s="60"/>
      <c r="AE178" s="60"/>
      <c r="AF178" s="60"/>
      <c r="AG178" s="65"/>
      <c r="AH178" s="58"/>
      <c r="AI178" s="59"/>
      <c r="AJ178" s="60"/>
      <c r="AK178" s="64">
        <f t="shared" si="3"/>
        <v>0</v>
      </c>
      <c r="AL178" s="66"/>
      <c r="AM178" s="67"/>
    </row>
    <row r="179">
      <c r="A179" s="47" t="s">
        <v>985</v>
      </c>
      <c r="B179" s="52"/>
      <c r="C179" s="48"/>
      <c r="D179" s="48"/>
      <c r="E179" s="50"/>
      <c r="F179" s="51">
        <f t="shared" si="7"/>
        <v>0</v>
      </c>
      <c r="G179" s="48"/>
      <c r="H179" s="52"/>
      <c r="I179" s="52"/>
      <c r="J179" s="48" t="s">
        <v>19</v>
      </c>
      <c r="K179" s="48"/>
      <c r="L179" s="48"/>
      <c r="M179" s="52"/>
      <c r="N179" s="48"/>
      <c r="O179" s="52"/>
      <c r="P179" s="48"/>
      <c r="Q179" s="52"/>
      <c r="R179" s="53"/>
      <c r="S179" s="54">
        <f t="shared" si="5"/>
        <v>0</v>
      </c>
      <c r="T179" s="50"/>
      <c r="U179" s="50"/>
      <c r="V179" s="50"/>
      <c r="W179" s="50"/>
      <c r="X179" s="50"/>
      <c r="Y179" s="50"/>
      <c r="Z179" s="50"/>
      <c r="AA179" s="50"/>
      <c r="AB179" s="50"/>
      <c r="AC179" s="50"/>
      <c r="AD179" s="50"/>
      <c r="AE179" s="50"/>
      <c r="AF179" s="50"/>
      <c r="AG179" s="55"/>
      <c r="AH179" s="48"/>
      <c r="AI179" s="48"/>
      <c r="AJ179" s="50"/>
      <c r="AK179" s="54">
        <f t="shared" si="3"/>
        <v>0</v>
      </c>
      <c r="AL179" s="48"/>
      <c r="AM179" s="56"/>
    </row>
    <row r="180">
      <c r="A180" s="57" t="s">
        <v>986</v>
      </c>
      <c r="B180" s="58"/>
      <c r="C180" s="59"/>
      <c r="D180" s="58"/>
      <c r="E180" s="60"/>
      <c r="F180" s="61">
        <f t="shared" si="7"/>
        <v>0</v>
      </c>
      <c r="G180" s="58"/>
      <c r="H180" s="62"/>
      <c r="I180" s="62"/>
      <c r="J180" s="58" t="s">
        <v>19</v>
      </c>
      <c r="K180" s="58"/>
      <c r="L180" s="58"/>
      <c r="M180" s="62"/>
      <c r="N180" s="58"/>
      <c r="O180" s="62"/>
      <c r="P180" s="58"/>
      <c r="Q180" s="62"/>
      <c r="R180" s="63"/>
      <c r="S180" s="64">
        <f t="shared" si="5"/>
        <v>0</v>
      </c>
      <c r="T180" s="60"/>
      <c r="U180" s="60"/>
      <c r="V180" s="60"/>
      <c r="W180" s="60"/>
      <c r="X180" s="60"/>
      <c r="Y180" s="60"/>
      <c r="Z180" s="60"/>
      <c r="AA180" s="60"/>
      <c r="AB180" s="60"/>
      <c r="AC180" s="60"/>
      <c r="AD180" s="60"/>
      <c r="AE180" s="60"/>
      <c r="AF180" s="60"/>
      <c r="AG180" s="65"/>
      <c r="AH180" s="58"/>
      <c r="AI180" s="59"/>
      <c r="AJ180" s="60"/>
      <c r="AK180" s="64">
        <f t="shared" si="3"/>
        <v>0</v>
      </c>
      <c r="AL180" s="66"/>
      <c r="AM180" s="67"/>
    </row>
    <row r="181">
      <c r="A181" s="47" t="s">
        <v>987</v>
      </c>
      <c r="B181" s="52"/>
      <c r="C181" s="48"/>
      <c r="D181" s="48"/>
      <c r="E181" s="50"/>
      <c r="F181" s="51">
        <f t="shared" si="7"/>
        <v>0</v>
      </c>
      <c r="G181" s="48"/>
      <c r="H181" s="52"/>
      <c r="I181" s="52"/>
      <c r="J181" s="48" t="s">
        <v>19</v>
      </c>
      <c r="K181" s="48"/>
      <c r="L181" s="48"/>
      <c r="M181" s="52"/>
      <c r="N181" s="48"/>
      <c r="O181" s="52"/>
      <c r="P181" s="48"/>
      <c r="Q181" s="52"/>
      <c r="R181" s="53"/>
      <c r="S181" s="54">
        <f t="shared" si="5"/>
        <v>0</v>
      </c>
      <c r="T181" s="50"/>
      <c r="U181" s="50"/>
      <c r="V181" s="50"/>
      <c r="W181" s="50"/>
      <c r="X181" s="50"/>
      <c r="Y181" s="50"/>
      <c r="Z181" s="50"/>
      <c r="AA181" s="50"/>
      <c r="AB181" s="50"/>
      <c r="AC181" s="50"/>
      <c r="AD181" s="50"/>
      <c r="AE181" s="50"/>
      <c r="AF181" s="50"/>
      <c r="AG181" s="55"/>
      <c r="AH181" s="48"/>
      <c r="AI181" s="48"/>
      <c r="AJ181" s="50"/>
      <c r="AK181" s="54">
        <f t="shared" si="3"/>
        <v>0</v>
      </c>
      <c r="AL181" s="48"/>
      <c r="AM181" s="56"/>
    </row>
    <row r="182">
      <c r="A182" s="57" t="s">
        <v>988</v>
      </c>
      <c r="B182" s="58"/>
      <c r="C182" s="59"/>
      <c r="D182" s="58"/>
      <c r="E182" s="60"/>
      <c r="F182" s="61">
        <f t="shared" si="7"/>
        <v>0</v>
      </c>
      <c r="G182" s="58"/>
      <c r="H182" s="62"/>
      <c r="I182" s="62"/>
      <c r="J182" s="58" t="s">
        <v>19</v>
      </c>
      <c r="K182" s="58"/>
      <c r="L182" s="58"/>
      <c r="M182" s="62"/>
      <c r="N182" s="58"/>
      <c r="O182" s="62"/>
      <c r="P182" s="58"/>
      <c r="Q182" s="62"/>
      <c r="R182" s="63"/>
      <c r="S182" s="64">
        <f t="shared" si="5"/>
        <v>0</v>
      </c>
      <c r="T182" s="60"/>
      <c r="U182" s="60"/>
      <c r="V182" s="60"/>
      <c r="W182" s="60"/>
      <c r="X182" s="60"/>
      <c r="Y182" s="60"/>
      <c r="Z182" s="60"/>
      <c r="AA182" s="60"/>
      <c r="AB182" s="60"/>
      <c r="AC182" s="60"/>
      <c r="AD182" s="60"/>
      <c r="AE182" s="60"/>
      <c r="AF182" s="60"/>
      <c r="AG182" s="65"/>
      <c r="AH182" s="58"/>
      <c r="AI182" s="59"/>
      <c r="AJ182" s="60"/>
      <c r="AK182" s="64">
        <f t="shared" si="3"/>
        <v>0</v>
      </c>
      <c r="AL182" s="66"/>
      <c r="AM182" s="67"/>
    </row>
    <row r="183">
      <c r="A183" s="47" t="s">
        <v>989</v>
      </c>
      <c r="B183" s="52"/>
      <c r="C183" s="48"/>
      <c r="D183" s="48"/>
      <c r="E183" s="50"/>
      <c r="F183" s="51">
        <f t="shared" si="7"/>
        <v>0</v>
      </c>
      <c r="G183" s="48"/>
      <c r="H183" s="52"/>
      <c r="I183" s="52"/>
      <c r="J183" s="48" t="s">
        <v>19</v>
      </c>
      <c r="K183" s="48"/>
      <c r="L183" s="48"/>
      <c r="M183" s="52"/>
      <c r="N183" s="48"/>
      <c r="O183" s="52"/>
      <c r="P183" s="48"/>
      <c r="Q183" s="52"/>
      <c r="R183" s="53"/>
      <c r="S183" s="54">
        <f t="shared" si="5"/>
        <v>0</v>
      </c>
      <c r="T183" s="50"/>
      <c r="U183" s="50"/>
      <c r="V183" s="50"/>
      <c r="W183" s="50"/>
      <c r="X183" s="50"/>
      <c r="Y183" s="50"/>
      <c r="Z183" s="50"/>
      <c r="AA183" s="50"/>
      <c r="AB183" s="50"/>
      <c r="AC183" s="50"/>
      <c r="AD183" s="50"/>
      <c r="AE183" s="50"/>
      <c r="AF183" s="50"/>
      <c r="AG183" s="55"/>
      <c r="AH183" s="48"/>
      <c r="AI183" s="48"/>
      <c r="AJ183" s="50"/>
      <c r="AK183" s="54">
        <f t="shared" si="3"/>
        <v>0</v>
      </c>
      <c r="AL183" s="48"/>
      <c r="AM183" s="56"/>
    </row>
    <row r="184">
      <c r="A184" s="57" t="s">
        <v>990</v>
      </c>
      <c r="B184" s="58"/>
      <c r="C184" s="59"/>
      <c r="D184" s="58"/>
      <c r="E184" s="60"/>
      <c r="F184" s="61">
        <f t="shared" si="7"/>
        <v>0</v>
      </c>
      <c r="G184" s="58"/>
      <c r="H184" s="62"/>
      <c r="I184" s="62"/>
      <c r="J184" s="58" t="s">
        <v>19</v>
      </c>
      <c r="K184" s="58"/>
      <c r="L184" s="58"/>
      <c r="M184" s="62"/>
      <c r="N184" s="58"/>
      <c r="O184" s="62"/>
      <c r="P184" s="58"/>
      <c r="Q184" s="62"/>
      <c r="R184" s="63"/>
      <c r="S184" s="64">
        <f t="shared" si="5"/>
        <v>0</v>
      </c>
      <c r="T184" s="60"/>
      <c r="U184" s="60"/>
      <c r="V184" s="60"/>
      <c r="W184" s="60"/>
      <c r="X184" s="60"/>
      <c r="Y184" s="60"/>
      <c r="Z184" s="60"/>
      <c r="AA184" s="60"/>
      <c r="AB184" s="60"/>
      <c r="AC184" s="60"/>
      <c r="AD184" s="60"/>
      <c r="AE184" s="60"/>
      <c r="AF184" s="60"/>
      <c r="AG184" s="65"/>
      <c r="AH184" s="58"/>
      <c r="AI184" s="59"/>
      <c r="AJ184" s="60"/>
      <c r="AK184" s="64">
        <f t="shared" si="3"/>
        <v>0</v>
      </c>
      <c r="AL184" s="66"/>
      <c r="AM184" s="67"/>
    </row>
    <row r="185">
      <c r="A185" s="47" t="s">
        <v>991</v>
      </c>
      <c r="B185" s="52"/>
      <c r="C185" s="48"/>
      <c r="D185" s="48"/>
      <c r="E185" s="50"/>
      <c r="F185" s="51">
        <f t="shared" si="7"/>
        <v>0</v>
      </c>
      <c r="G185" s="48"/>
      <c r="H185" s="52"/>
      <c r="I185" s="52"/>
      <c r="J185" s="48" t="s">
        <v>19</v>
      </c>
      <c r="K185" s="48"/>
      <c r="L185" s="48"/>
      <c r="M185" s="52"/>
      <c r="N185" s="48"/>
      <c r="O185" s="52"/>
      <c r="P185" s="48"/>
      <c r="Q185" s="52"/>
      <c r="R185" s="53"/>
      <c r="S185" s="54">
        <f t="shared" si="5"/>
        <v>0</v>
      </c>
      <c r="T185" s="50"/>
      <c r="U185" s="50"/>
      <c r="V185" s="50"/>
      <c r="W185" s="50"/>
      <c r="X185" s="50"/>
      <c r="Y185" s="50"/>
      <c r="Z185" s="50"/>
      <c r="AA185" s="50"/>
      <c r="AB185" s="50"/>
      <c r="AC185" s="50"/>
      <c r="AD185" s="50"/>
      <c r="AE185" s="50"/>
      <c r="AF185" s="50"/>
      <c r="AG185" s="55"/>
      <c r="AH185" s="48"/>
      <c r="AI185" s="48"/>
      <c r="AJ185" s="50"/>
      <c r="AK185" s="54">
        <f t="shared" si="3"/>
        <v>0</v>
      </c>
      <c r="AL185" s="48"/>
      <c r="AM185" s="56"/>
    </row>
    <row r="186">
      <c r="A186" s="57" t="s">
        <v>992</v>
      </c>
      <c r="B186" s="58"/>
      <c r="C186" s="59"/>
      <c r="D186" s="58"/>
      <c r="E186" s="60"/>
      <c r="F186" s="61">
        <f t="shared" si="7"/>
        <v>0</v>
      </c>
      <c r="G186" s="58"/>
      <c r="H186" s="62"/>
      <c r="I186" s="62"/>
      <c r="J186" s="58" t="s">
        <v>19</v>
      </c>
      <c r="K186" s="58"/>
      <c r="L186" s="58"/>
      <c r="M186" s="62"/>
      <c r="N186" s="58"/>
      <c r="O186" s="62"/>
      <c r="P186" s="58"/>
      <c r="Q186" s="62"/>
      <c r="R186" s="63"/>
      <c r="S186" s="64">
        <f t="shared" si="5"/>
        <v>0</v>
      </c>
      <c r="T186" s="60"/>
      <c r="U186" s="60"/>
      <c r="V186" s="60"/>
      <c r="W186" s="60"/>
      <c r="X186" s="60"/>
      <c r="Y186" s="60"/>
      <c r="Z186" s="60"/>
      <c r="AA186" s="60"/>
      <c r="AB186" s="60"/>
      <c r="AC186" s="60"/>
      <c r="AD186" s="60"/>
      <c r="AE186" s="60"/>
      <c r="AF186" s="60"/>
      <c r="AG186" s="65"/>
      <c r="AH186" s="58"/>
      <c r="AI186" s="59"/>
      <c r="AJ186" s="60"/>
      <c r="AK186" s="64">
        <f t="shared" si="3"/>
        <v>0</v>
      </c>
      <c r="AL186" s="66"/>
      <c r="AM186" s="67"/>
    </row>
    <row r="187">
      <c r="A187" s="47" t="s">
        <v>993</v>
      </c>
      <c r="B187" s="52"/>
      <c r="C187" s="48"/>
      <c r="D187" s="48"/>
      <c r="E187" s="50"/>
      <c r="F187" s="51">
        <f t="shared" si="7"/>
        <v>0</v>
      </c>
      <c r="G187" s="48"/>
      <c r="H187" s="52"/>
      <c r="I187" s="52"/>
      <c r="J187" s="48" t="s">
        <v>19</v>
      </c>
      <c r="K187" s="48"/>
      <c r="L187" s="48"/>
      <c r="M187" s="52"/>
      <c r="N187" s="48"/>
      <c r="O187" s="52"/>
      <c r="P187" s="48"/>
      <c r="Q187" s="52"/>
      <c r="R187" s="53"/>
      <c r="S187" s="54">
        <f t="shared" si="5"/>
        <v>0</v>
      </c>
      <c r="T187" s="50"/>
      <c r="U187" s="50"/>
      <c r="V187" s="50"/>
      <c r="W187" s="50"/>
      <c r="X187" s="50"/>
      <c r="Y187" s="50"/>
      <c r="Z187" s="50"/>
      <c r="AA187" s="50"/>
      <c r="AB187" s="50"/>
      <c r="AC187" s="50"/>
      <c r="AD187" s="50"/>
      <c r="AE187" s="50"/>
      <c r="AF187" s="50"/>
      <c r="AG187" s="55"/>
      <c r="AH187" s="48"/>
      <c r="AI187" s="48"/>
      <c r="AJ187" s="50"/>
      <c r="AK187" s="54">
        <f t="shared" si="3"/>
        <v>0</v>
      </c>
      <c r="AL187" s="48"/>
      <c r="AM187" s="56"/>
    </row>
    <row r="188">
      <c r="A188" s="57" t="s">
        <v>994</v>
      </c>
      <c r="B188" s="58"/>
      <c r="C188" s="59"/>
      <c r="D188" s="58"/>
      <c r="E188" s="60"/>
      <c r="F188" s="61">
        <f t="shared" si="7"/>
        <v>0</v>
      </c>
      <c r="G188" s="58"/>
      <c r="H188" s="62"/>
      <c r="I188" s="62"/>
      <c r="J188" s="58" t="s">
        <v>19</v>
      </c>
      <c r="K188" s="58"/>
      <c r="L188" s="58"/>
      <c r="M188" s="62"/>
      <c r="N188" s="58"/>
      <c r="O188" s="62"/>
      <c r="P188" s="58"/>
      <c r="Q188" s="62"/>
      <c r="R188" s="63"/>
      <c r="S188" s="64">
        <f t="shared" si="5"/>
        <v>0</v>
      </c>
      <c r="T188" s="60"/>
      <c r="U188" s="60"/>
      <c r="V188" s="60"/>
      <c r="W188" s="60"/>
      <c r="X188" s="60"/>
      <c r="Y188" s="60"/>
      <c r="Z188" s="60"/>
      <c r="AA188" s="60"/>
      <c r="AB188" s="60"/>
      <c r="AC188" s="60"/>
      <c r="AD188" s="60"/>
      <c r="AE188" s="60"/>
      <c r="AF188" s="60"/>
      <c r="AG188" s="65"/>
      <c r="AH188" s="58"/>
      <c r="AI188" s="59"/>
      <c r="AJ188" s="60"/>
      <c r="AK188" s="64">
        <f t="shared" si="3"/>
        <v>0</v>
      </c>
      <c r="AL188" s="66"/>
      <c r="AM188" s="67"/>
    </row>
    <row r="189">
      <c r="A189" s="47" t="s">
        <v>995</v>
      </c>
      <c r="B189" s="52"/>
      <c r="C189" s="48"/>
      <c r="D189" s="48"/>
      <c r="E189" s="50"/>
      <c r="F189" s="51">
        <f t="shared" si="7"/>
        <v>0</v>
      </c>
      <c r="G189" s="48"/>
      <c r="H189" s="52"/>
      <c r="I189" s="52"/>
      <c r="J189" s="48" t="s">
        <v>19</v>
      </c>
      <c r="K189" s="48"/>
      <c r="L189" s="48"/>
      <c r="M189" s="52"/>
      <c r="N189" s="48"/>
      <c r="O189" s="52"/>
      <c r="P189" s="48"/>
      <c r="Q189" s="52"/>
      <c r="R189" s="53"/>
      <c r="S189" s="54">
        <f t="shared" si="5"/>
        <v>0</v>
      </c>
      <c r="T189" s="50"/>
      <c r="U189" s="50"/>
      <c r="V189" s="50"/>
      <c r="W189" s="50"/>
      <c r="X189" s="50"/>
      <c r="Y189" s="50"/>
      <c r="Z189" s="50"/>
      <c r="AA189" s="50"/>
      <c r="AB189" s="50"/>
      <c r="AC189" s="50"/>
      <c r="AD189" s="50"/>
      <c r="AE189" s="50"/>
      <c r="AF189" s="50"/>
      <c r="AG189" s="55"/>
      <c r="AH189" s="48"/>
      <c r="AI189" s="48"/>
      <c r="AJ189" s="50"/>
      <c r="AK189" s="54">
        <f t="shared" si="3"/>
        <v>0</v>
      </c>
      <c r="AL189" s="48"/>
      <c r="AM189" s="56"/>
    </row>
    <row r="190">
      <c r="A190" s="57" t="s">
        <v>996</v>
      </c>
      <c r="B190" s="58"/>
      <c r="C190" s="59"/>
      <c r="D190" s="58"/>
      <c r="E190" s="60"/>
      <c r="F190" s="61">
        <f t="shared" si="7"/>
        <v>0</v>
      </c>
      <c r="G190" s="58"/>
      <c r="H190" s="62"/>
      <c r="I190" s="62"/>
      <c r="J190" s="58" t="s">
        <v>19</v>
      </c>
      <c r="K190" s="58"/>
      <c r="L190" s="58"/>
      <c r="M190" s="62"/>
      <c r="N190" s="58"/>
      <c r="O190" s="62"/>
      <c r="P190" s="58"/>
      <c r="Q190" s="62"/>
      <c r="R190" s="63"/>
      <c r="S190" s="64">
        <f t="shared" si="5"/>
        <v>0</v>
      </c>
      <c r="T190" s="60"/>
      <c r="U190" s="60"/>
      <c r="V190" s="60"/>
      <c r="W190" s="60"/>
      <c r="X190" s="60"/>
      <c r="Y190" s="60"/>
      <c r="Z190" s="60"/>
      <c r="AA190" s="60"/>
      <c r="AB190" s="60"/>
      <c r="AC190" s="60"/>
      <c r="AD190" s="60"/>
      <c r="AE190" s="60"/>
      <c r="AF190" s="60"/>
      <c r="AG190" s="65"/>
      <c r="AH190" s="58"/>
      <c r="AI190" s="59"/>
      <c r="AJ190" s="60"/>
      <c r="AK190" s="64">
        <f t="shared" si="3"/>
        <v>0</v>
      </c>
      <c r="AL190" s="66"/>
      <c r="AM190" s="67"/>
    </row>
    <row r="191">
      <c r="A191" s="47" t="s">
        <v>997</v>
      </c>
      <c r="B191" s="52"/>
      <c r="C191" s="48"/>
      <c r="D191" s="48"/>
      <c r="E191" s="50"/>
      <c r="F191" s="51">
        <f t="shared" si="7"/>
        <v>0</v>
      </c>
      <c r="G191" s="48"/>
      <c r="H191" s="52"/>
      <c r="I191" s="52"/>
      <c r="J191" s="48" t="s">
        <v>19</v>
      </c>
      <c r="K191" s="48"/>
      <c r="L191" s="48"/>
      <c r="M191" s="52"/>
      <c r="N191" s="48"/>
      <c r="O191" s="52"/>
      <c r="P191" s="48"/>
      <c r="Q191" s="52"/>
      <c r="R191" s="53"/>
      <c r="S191" s="54">
        <f t="shared" si="5"/>
        <v>0</v>
      </c>
      <c r="T191" s="50"/>
      <c r="U191" s="50"/>
      <c r="V191" s="50"/>
      <c r="W191" s="50"/>
      <c r="X191" s="50"/>
      <c r="Y191" s="50"/>
      <c r="Z191" s="50"/>
      <c r="AA191" s="50"/>
      <c r="AB191" s="50"/>
      <c r="AC191" s="50"/>
      <c r="AD191" s="50"/>
      <c r="AE191" s="50"/>
      <c r="AF191" s="50"/>
      <c r="AG191" s="55"/>
      <c r="AH191" s="48"/>
      <c r="AI191" s="48"/>
      <c r="AJ191" s="50"/>
      <c r="AK191" s="54">
        <f t="shared" si="3"/>
        <v>0</v>
      </c>
      <c r="AL191" s="48"/>
      <c r="AM191" s="56"/>
    </row>
    <row r="192">
      <c r="A192" s="57" t="s">
        <v>998</v>
      </c>
      <c r="B192" s="58"/>
      <c r="C192" s="59"/>
      <c r="D192" s="58"/>
      <c r="E192" s="60"/>
      <c r="F192" s="61">
        <f t="shared" si="7"/>
        <v>0</v>
      </c>
      <c r="G192" s="58"/>
      <c r="H192" s="62"/>
      <c r="I192" s="62"/>
      <c r="J192" s="58" t="s">
        <v>19</v>
      </c>
      <c r="K192" s="58"/>
      <c r="L192" s="58"/>
      <c r="M192" s="62"/>
      <c r="N192" s="58"/>
      <c r="O192" s="62"/>
      <c r="P192" s="58"/>
      <c r="Q192" s="62"/>
      <c r="R192" s="63"/>
      <c r="S192" s="64">
        <f t="shared" si="5"/>
        <v>0</v>
      </c>
      <c r="T192" s="60"/>
      <c r="U192" s="60"/>
      <c r="V192" s="60"/>
      <c r="W192" s="60"/>
      <c r="X192" s="60"/>
      <c r="Y192" s="60"/>
      <c r="Z192" s="60"/>
      <c r="AA192" s="60"/>
      <c r="AB192" s="60"/>
      <c r="AC192" s="60"/>
      <c r="AD192" s="60"/>
      <c r="AE192" s="60"/>
      <c r="AF192" s="60"/>
      <c r="AG192" s="65"/>
      <c r="AH192" s="58"/>
      <c r="AI192" s="59"/>
      <c r="AJ192" s="60"/>
      <c r="AK192" s="64">
        <f t="shared" si="3"/>
        <v>0</v>
      </c>
      <c r="AL192" s="66"/>
      <c r="AM192" s="67"/>
    </row>
    <row r="193">
      <c r="A193" s="47" t="s">
        <v>999</v>
      </c>
      <c r="B193" s="52"/>
      <c r="C193" s="48"/>
      <c r="D193" s="48"/>
      <c r="E193" s="50"/>
      <c r="F193" s="51">
        <f t="shared" si="7"/>
        <v>0</v>
      </c>
      <c r="G193" s="48"/>
      <c r="H193" s="52"/>
      <c r="I193" s="52"/>
      <c r="J193" s="48" t="s">
        <v>19</v>
      </c>
      <c r="K193" s="48"/>
      <c r="L193" s="48"/>
      <c r="M193" s="52"/>
      <c r="N193" s="48"/>
      <c r="O193" s="52"/>
      <c r="P193" s="48"/>
      <c r="Q193" s="52"/>
      <c r="R193" s="53"/>
      <c r="S193" s="54">
        <f t="shared" si="5"/>
        <v>0</v>
      </c>
      <c r="T193" s="50"/>
      <c r="U193" s="50"/>
      <c r="V193" s="50"/>
      <c r="W193" s="50"/>
      <c r="X193" s="50"/>
      <c r="Y193" s="50"/>
      <c r="Z193" s="50"/>
      <c r="AA193" s="50"/>
      <c r="AB193" s="50"/>
      <c r="AC193" s="50"/>
      <c r="AD193" s="50"/>
      <c r="AE193" s="50"/>
      <c r="AF193" s="50"/>
      <c r="AG193" s="55"/>
      <c r="AH193" s="48"/>
      <c r="AI193" s="48"/>
      <c r="AJ193" s="50"/>
      <c r="AK193" s="54">
        <f t="shared" si="3"/>
        <v>0</v>
      </c>
      <c r="AL193" s="48"/>
      <c r="AM193" s="56"/>
    </row>
    <row r="194">
      <c r="A194" s="57" t="s">
        <v>1000</v>
      </c>
      <c r="B194" s="58"/>
      <c r="C194" s="59"/>
      <c r="D194" s="58"/>
      <c r="E194" s="60"/>
      <c r="F194" s="61">
        <f t="shared" si="7"/>
        <v>0</v>
      </c>
      <c r="G194" s="58"/>
      <c r="H194" s="62"/>
      <c r="I194" s="62"/>
      <c r="J194" s="58" t="s">
        <v>19</v>
      </c>
      <c r="K194" s="58"/>
      <c r="L194" s="58"/>
      <c r="M194" s="62"/>
      <c r="N194" s="58"/>
      <c r="O194" s="62"/>
      <c r="P194" s="58"/>
      <c r="Q194" s="62"/>
      <c r="R194" s="63"/>
      <c r="S194" s="64">
        <f t="shared" si="5"/>
        <v>0</v>
      </c>
      <c r="T194" s="60"/>
      <c r="U194" s="60"/>
      <c r="V194" s="60"/>
      <c r="W194" s="60"/>
      <c r="X194" s="60"/>
      <c r="Y194" s="60"/>
      <c r="Z194" s="60"/>
      <c r="AA194" s="60"/>
      <c r="AB194" s="60"/>
      <c r="AC194" s="60"/>
      <c r="AD194" s="60"/>
      <c r="AE194" s="60"/>
      <c r="AF194" s="60"/>
      <c r="AG194" s="65"/>
      <c r="AH194" s="58"/>
      <c r="AI194" s="59"/>
      <c r="AJ194" s="60"/>
      <c r="AK194" s="64">
        <f t="shared" si="3"/>
        <v>0</v>
      </c>
      <c r="AL194" s="66"/>
      <c r="AM194" s="67"/>
    </row>
    <row r="195">
      <c r="A195" s="47" t="s">
        <v>1001</v>
      </c>
      <c r="B195" s="52"/>
      <c r="C195" s="48"/>
      <c r="D195" s="48"/>
      <c r="E195" s="50"/>
      <c r="F195" s="51">
        <f t="shared" si="7"/>
        <v>0</v>
      </c>
      <c r="G195" s="48"/>
      <c r="H195" s="52"/>
      <c r="I195" s="52"/>
      <c r="J195" s="48" t="s">
        <v>19</v>
      </c>
      <c r="K195" s="48"/>
      <c r="L195" s="48"/>
      <c r="M195" s="52"/>
      <c r="N195" s="48"/>
      <c r="O195" s="52"/>
      <c r="P195" s="48"/>
      <c r="Q195" s="52"/>
      <c r="R195" s="53"/>
      <c r="S195" s="54">
        <f t="shared" si="5"/>
        <v>0</v>
      </c>
      <c r="T195" s="50"/>
      <c r="U195" s="50"/>
      <c r="V195" s="50"/>
      <c r="W195" s="50"/>
      <c r="X195" s="50"/>
      <c r="Y195" s="50"/>
      <c r="Z195" s="50"/>
      <c r="AA195" s="50"/>
      <c r="AB195" s="50"/>
      <c r="AC195" s="50"/>
      <c r="AD195" s="50"/>
      <c r="AE195" s="50"/>
      <c r="AF195" s="50"/>
      <c r="AG195" s="55"/>
      <c r="AH195" s="48"/>
      <c r="AI195" s="48"/>
      <c r="AJ195" s="50"/>
      <c r="AK195" s="54">
        <f t="shared" si="3"/>
        <v>0</v>
      </c>
      <c r="AL195" s="48"/>
      <c r="AM195" s="56"/>
    </row>
    <row r="196">
      <c r="A196" s="57" t="s">
        <v>1002</v>
      </c>
      <c r="B196" s="58"/>
      <c r="C196" s="59"/>
      <c r="D196" s="58"/>
      <c r="E196" s="60"/>
      <c r="F196" s="61">
        <f t="shared" si="7"/>
        <v>0</v>
      </c>
      <c r="G196" s="58"/>
      <c r="H196" s="62"/>
      <c r="I196" s="62"/>
      <c r="J196" s="58" t="s">
        <v>19</v>
      </c>
      <c r="K196" s="58"/>
      <c r="L196" s="58"/>
      <c r="M196" s="62"/>
      <c r="N196" s="58"/>
      <c r="O196" s="62"/>
      <c r="P196" s="58"/>
      <c r="Q196" s="62"/>
      <c r="R196" s="63"/>
      <c r="S196" s="64">
        <f t="shared" si="5"/>
        <v>0</v>
      </c>
      <c r="T196" s="60"/>
      <c r="U196" s="60"/>
      <c r="V196" s="60"/>
      <c r="W196" s="60"/>
      <c r="X196" s="60"/>
      <c r="Y196" s="60"/>
      <c r="Z196" s="60"/>
      <c r="AA196" s="60"/>
      <c r="AB196" s="60"/>
      <c r="AC196" s="60"/>
      <c r="AD196" s="60"/>
      <c r="AE196" s="60"/>
      <c r="AF196" s="60"/>
      <c r="AG196" s="65"/>
      <c r="AH196" s="58"/>
      <c r="AI196" s="59"/>
      <c r="AJ196" s="60"/>
      <c r="AK196" s="64">
        <f t="shared" si="3"/>
        <v>0</v>
      </c>
      <c r="AL196" s="66"/>
      <c r="AM196" s="67"/>
    </row>
    <row r="197">
      <c r="A197" s="47" t="s">
        <v>1003</v>
      </c>
      <c r="B197" s="52"/>
      <c r="C197" s="48"/>
      <c r="D197" s="48"/>
      <c r="E197" s="50"/>
      <c r="F197" s="51">
        <f t="shared" si="7"/>
        <v>0</v>
      </c>
      <c r="G197" s="48"/>
      <c r="H197" s="52"/>
      <c r="I197" s="52"/>
      <c r="J197" s="48" t="s">
        <v>19</v>
      </c>
      <c r="K197" s="48"/>
      <c r="L197" s="48"/>
      <c r="M197" s="52"/>
      <c r="N197" s="48"/>
      <c r="O197" s="52"/>
      <c r="P197" s="48"/>
      <c r="Q197" s="52"/>
      <c r="R197" s="53"/>
      <c r="S197" s="54">
        <f t="shared" si="5"/>
        <v>0</v>
      </c>
      <c r="T197" s="50"/>
      <c r="U197" s="50"/>
      <c r="V197" s="50"/>
      <c r="W197" s="50"/>
      <c r="X197" s="50"/>
      <c r="Y197" s="50"/>
      <c r="Z197" s="50"/>
      <c r="AA197" s="50"/>
      <c r="AB197" s="50"/>
      <c r="AC197" s="50"/>
      <c r="AD197" s="50"/>
      <c r="AE197" s="50"/>
      <c r="AF197" s="50"/>
      <c r="AG197" s="55"/>
      <c r="AH197" s="48"/>
      <c r="AI197" s="48"/>
      <c r="AJ197" s="50"/>
      <c r="AK197" s="54">
        <f t="shared" si="3"/>
        <v>0</v>
      </c>
      <c r="AL197" s="48"/>
      <c r="AM197" s="56"/>
    </row>
    <row r="198">
      <c r="A198" s="57" t="s">
        <v>1004</v>
      </c>
      <c r="B198" s="58"/>
      <c r="C198" s="59"/>
      <c r="D198" s="58"/>
      <c r="E198" s="60"/>
      <c r="F198" s="61">
        <f t="shared" si="7"/>
        <v>0</v>
      </c>
      <c r="G198" s="58"/>
      <c r="H198" s="62"/>
      <c r="I198" s="62"/>
      <c r="J198" s="58" t="s">
        <v>19</v>
      </c>
      <c r="K198" s="58"/>
      <c r="L198" s="58"/>
      <c r="M198" s="62"/>
      <c r="N198" s="58"/>
      <c r="O198" s="62"/>
      <c r="P198" s="58"/>
      <c r="Q198" s="62"/>
      <c r="R198" s="63"/>
      <c r="S198" s="64">
        <f t="shared" si="5"/>
        <v>0</v>
      </c>
      <c r="T198" s="60"/>
      <c r="U198" s="60"/>
      <c r="V198" s="60"/>
      <c r="W198" s="60"/>
      <c r="X198" s="60"/>
      <c r="Y198" s="60"/>
      <c r="Z198" s="60"/>
      <c r="AA198" s="60"/>
      <c r="AB198" s="60"/>
      <c r="AC198" s="60"/>
      <c r="AD198" s="60"/>
      <c r="AE198" s="60"/>
      <c r="AF198" s="60"/>
      <c r="AG198" s="65"/>
      <c r="AH198" s="58"/>
      <c r="AI198" s="59"/>
      <c r="AJ198" s="60"/>
      <c r="AK198" s="64">
        <f t="shared" si="3"/>
        <v>0</v>
      </c>
      <c r="AL198" s="66"/>
      <c r="AM198" s="67"/>
    </row>
    <row r="199">
      <c r="A199" s="47" t="s">
        <v>1005</v>
      </c>
      <c r="B199" s="52"/>
      <c r="C199" s="48"/>
      <c r="D199" s="48"/>
      <c r="E199" s="50"/>
      <c r="F199" s="51">
        <f t="shared" si="7"/>
        <v>0</v>
      </c>
      <c r="G199" s="48"/>
      <c r="H199" s="52"/>
      <c r="I199" s="52"/>
      <c r="J199" s="48" t="s">
        <v>19</v>
      </c>
      <c r="K199" s="48"/>
      <c r="L199" s="48"/>
      <c r="M199" s="52"/>
      <c r="N199" s="48"/>
      <c r="O199" s="52"/>
      <c r="P199" s="48"/>
      <c r="Q199" s="52"/>
      <c r="R199" s="53"/>
      <c r="S199" s="54">
        <f t="shared" si="5"/>
        <v>0</v>
      </c>
      <c r="T199" s="50"/>
      <c r="U199" s="50"/>
      <c r="V199" s="50"/>
      <c r="W199" s="50"/>
      <c r="X199" s="50"/>
      <c r="Y199" s="50"/>
      <c r="Z199" s="50"/>
      <c r="AA199" s="50"/>
      <c r="AB199" s="50"/>
      <c r="AC199" s="50"/>
      <c r="AD199" s="50"/>
      <c r="AE199" s="50"/>
      <c r="AF199" s="50"/>
      <c r="AG199" s="55"/>
      <c r="AH199" s="48"/>
      <c r="AI199" s="48"/>
      <c r="AJ199" s="50"/>
      <c r="AK199" s="54">
        <f t="shared" si="3"/>
        <v>0</v>
      </c>
      <c r="AL199" s="48"/>
      <c r="AM199" s="56"/>
    </row>
    <row r="200">
      <c r="A200" s="57" t="s">
        <v>1006</v>
      </c>
      <c r="B200" s="58"/>
      <c r="C200" s="59"/>
      <c r="D200" s="58"/>
      <c r="E200" s="60"/>
      <c r="F200" s="61">
        <f t="shared" si="7"/>
        <v>0</v>
      </c>
      <c r="G200" s="58"/>
      <c r="H200" s="62"/>
      <c r="I200" s="62"/>
      <c r="J200" s="58" t="s">
        <v>19</v>
      </c>
      <c r="K200" s="58"/>
      <c r="L200" s="58"/>
      <c r="M200" s="62"/>
      <c r="N200" s="58"/>
      <c r="O200" s="62"/>
      <c r="P200" s="58"/>
      <c r="Q200" s="62"/>
      <c r="R200" s="63"/>
      <c r="S200" s="64">
        <f t="shared" si="5"/>
        <v>0</v>
      </c>
      <c r="T200" s="60"/>
      <c r="U200" s="60"/>
      <c r="V200" s="60"/>
      <c r="W200" s="60"/>
      <c r="X200" s="60"/>
      <c r="Y200" s="60"/>
      <c r="Z200" s="60"/>
      <c r="AA200" s="60"/>
      <c r="AB200" s="60"/>
      <c r="AC200" s="60"/>
      <c r="AD200" s="60"/>
      <c r="AE200" s="60"/>
      <c r="AF200" s="60"/>
      <c r="AG200" s="65"/>
      <c r="AH200" s="58"/>
      <c r="AI200" s="59"/>
      <c r="AJ200" s="60"/>
      <c r="AK200" s="64">
        <f t="shared" si="3"/>
        <v>0</v>
      </c>
      <c r="AL200" s="66"/>
      <c r="AM200" s="67"/>
    </row>
    <row r="201">
      <c r="A201" s="47" t="s">
        <v>1007</v>
      </c>
      <c r="B201" s="52"/>
      <c r="C201" s="48"/>
      <c r="D201" s="48"/>
      <c r="E201" s="50"/>
      <c r="F201" s="51">
        <f t="shared" si="7"/>
        <v>0</v>
      </c>
      <c r="G201" s="48"/>
      <c r="H201" s="52"/>
      <c r="I201" s="52"/>
      <c r="J201" s="48" t="s">
        <v>19</v>
      </c>
      <c r="K201" s="48"/>
      <c r="L201" s="48"/>
      <c r="M201" s="52"/>
      <c r="N201" s="48"/>
      <c r="O201" s="52"/>
      <c r="P201" s="48"/>
      <c r="Q201" s="52"/>
      <c r="R201" s="53"/>
      <c r="S201" s="54">
        <f t="shared" si="5"/>
        <v>0</v>
      </c>
      <c r="T201" s="50"/>
      <c r="U201" s="50"/>
      <c r="V201" s="50"/>
      <c r="W201" s="50"/>
      <c r="X201" s="50"/>
      <c r="Y201" s="50"/>
      <c r="Z201" s="50"/>
      <c r="AA201" s="50"/>
      <c r="AB201" s="50"/>
      <c r="AC201" s="50"/>
      <c r="AD201" s="50"/>
      <c r="AE201" s="50"/>
      <c r="AF201" s="50"/>
      <c r="AG201" s="55"/>
      <c r="AH201" s="48"/>
      <c r="AI201" s="48"/>
      <c r="AJ201" s="50"/>
      <c r="AK201" s="54">
        <f t="shared" si="3"/>
        <v>0</v>
      </c>
      <c r="AL201" s="48"/>
      <c r="AM201" s="56"/>
    </row>
    <row r="202">
      <c r="A202" s="57" t="s">
        <v>1008</v>
      </c>
      <c r="B202" s="58"/>
      <c r="C202" s="59"/>
      <c r="D202" s="58"/>
      <c r="E202" s="60"/>
      <c r="F202" s="61">
        <f t="shared" si="7"/>
        <v>0</v>
      </c>
      <c r="G202" s="58"/>
      <c r="H202" s="62"/>
      <c r="I202" s="62"/>
      <c r="J202" s="58" t="s">
        <v>19</v>
      </c>
      <c r="K202" s="58"/>
      <c r="L202" s="58"/>
      <c r="M202" s="62"/>
      <c r="N202" s="58"/>
      <c r="O202" s="62"/>
      <c r="P202" s="58"/>
      <c r="Q202" s="62"/>
      <c r="R202" s="63"/>
      <c r="S202" s="64">
        <f t="shared" si="5"/>
        <v>0</v>
      </c>
      <c r="T202" s="60"/>
      <c r="U202" s="60"/>
      <c r="V202" s="60"/>
      <c r="W202" s="60"/>
      <c r="X202" s="60"/>
      <c r="Y202" s="60"/>
      <c r="Z202" s="60"/>
      <c r="AA202" s="60"/>
      <c r="AB202" s="60"/>
      <c r="AC202" s="60"/>
      <c r="AD202" s="60"/>
      <c r="AE202" s="60"/>
      <c r="AF202" s="60"/>
      <c r="AG202" s="65"/>
      <c r="AH202" s="58"/>
      <c r="AI202" s="59"/>
      <c r="AJ202" s="60"/>
      <c r="AK202" s="64">
        <f t="shared" si="3"/>
        <v>0</v>
      </c>
      <c r="AL202" s="66"/>
      <c r="AM202" s="67"/>
    </row>
    <row r="203">
      <c r="A203" s="47" t="s">
        <v>1009</v>
      </c>
      <c r="B203" s="52"/>
      <c r="C203" s="48"/>
      <c r="D203" s="48"/>
      <c r="E203" s="50"/>
      <c r="F203" s="51">
        <f t="shared" si="7"/>
        <v>0</v>
      </c>
      <c r="G203" s="48"/>
      <c r="H203" s="52"/>
      <c r="I203" s="52"/>
      <c r="J203" s="48" t="s">
        <v>19</v>
      </c>
      <c r="K203" s="48"/>
      <c r="L203" s="48"/>
      <c r="M203" s="52"/>
      <c r="N203" s="48"/>
      <c r="O203" s="52"/>
      <c r="P203" s="48"/>
      <c r="Q203" s="52"/>
      <c r="R203" s="53"/>
      <c r="S203" s="54">
        <f t="shared" si="5"/>
        <v>0</v>
      </c>
      <c r="T203" s="50"/>
      <c r="U203" s="50"/>
      <c r="V203" s="50"/>
      <c r="W203" s="50"/>
      <c r="X203" s="50"/>
      <c r="Y203" s="50"/>
      <c r="Z203" s="50"/>
      <c r="AA203" s="50"/>
      <c r="AB203" s="50"/>
      <c r="AC203" s="50"/>
      <c r="AD203" s="50"/>
      <c r="AE203" s="50"/>
      <c r="AF203" s="50"/>
      <c r="AG203" s="55"/>
      <c r="AH203" s="48"/>
      <c r="AI203" s="48"/>
      <c r="AJ203" s="50"/>
      <c r="AK203" s="54">
        <f t="shared" si="3"/>
        <v>0</v>
      </c>
      <c r="AL203" s="48"/>
      <c r="AM203" s="56"/>
    </row>
    <row r="204">
      <c r="A204" s="57" t="s">
        <v>1010</v>
      </c>
      <c r="B204" s="58"/>
      <c r="C204" s="59"/>
      <c r="D204" s="58"/>
      <c r="E204" s="60"/>
      <c r="F204" s="61">
        <f t="shared" si="7"/>
        <v>0</v>
      </c>
      <c r="G204" s="58"/>
      <c r="H204" s="62"/>
      <c r="I204" s="62"/>
      <c r="J204" s="58" t="s">
        <v>19</v>
      </c>
      <c r="K204" s="58"/>
      <c r="L204" s="58"/>
      <c r="M204" s="62"/>
      <c r="N204" s="58"/>
      <c r="O204" s="62"/>
      <c r="P204" s="58"/>
      <c r="Q204" s="62"/>
      <c r="R204" s="63"/>
      <c r="S204" s="64">
        <f t="shared" si="5"/>
        <v>0</v>
      </c>
      <c r="T204" s="60"/>
      <c r="U204" s="60"/>
      <c r="V204" s="60"/>
      <c r="W204" s="60"/>
      <c r="X204" s="60"/>
      <c r="Y204" s="60"/>
      <c r="Z204" s="60"/>
      <c r="AA204" s="60"/>
      <c r="AB204" s="60"/>
      <c r="AC204" s="60"/>
      <c r="AD204" s="60"/>
      <c r="AE204" s="60"/>
      <c r="AF204" s="60"/>
      <c r="AG204" s="65"/>
      <c r="AH204" s="58"/>
      <c r="AI204" s="59"/>
      <c r="AJ204" s="60"/>
      <c r="AK204" s="64">
        <f t="shared" si="3"/>
        <v>0</v>
      </c>
      <c r="AL204" s="66"/>
      <c r="AM204" s="67"/>
    </row>
    <row r="205">
      <c r="A205" s="47" t="s">
        <v>1011</v>
      </c>
      <c r="B205" s="52"/>
      <c r="C205" s="48"/>
      <c r="D205" s="48"/>
      <c r="E205" s="50"/>
      <c r="F205" s="51">
        <f t="shared" si="7"/>
        <v>0</v>
      </c>
      <c r="G205" s="48"/>
      <c r="H205" s="52"/>
      <c r="I205" s="52"/>
      <c r="J205" s="48" t="s">
        <v>19</v>
      </c>
      <c r="K205" s="48"/>
      <c r="L205" s="48"/>
      <c r="M205" s="52"/>
      <c r="N205" s="48"/>
      <c r="O205" s="52"/>
      <c r="P205" s="48"/>
      <c r="Q205" s="52"/>
      <c r="R205" s="53"/>
      <c r="S205" s="54">
        <f t="shared" si="5"/>
        <v>0</v>
      </c>
      <c r="T205" s="50"/>
      <c r="U205" s="50"/>
      <c r="V205" s="50"/>
      <c r="W205" s="50"/>
      <c r="X205" s="50"/>
      <c r="Y205" s="50"/>
      <c r="Z205" s="50"/>
      <c r="AA205" s="50"/>
      <c r="AB205" s="50"/>
      <c r="AC205" s="50"/>
      <c r="AD205" s="50"/>
      <c r="AE205" s="50"/>
      <c r="AF205" s="50"/>
      <c r="AG205" s="55"/>
      <c r="AH205" s="48"/>
      <c r="AI205" s="48"/>
      <c r="AJ205" s="50"/>
      <c r="AK205" s="54">
        <f t="shared" si="3"/>
        <v>0</v>
      </c>
      <c r="AL205" s="48"/>
      <c r="AM205" s="56"/>
    </row>
    <row r="206">
      <c r="A206" s="57" t="s">
        <v>1012</v>
      </c>
      <c r="B206" s="58"/>
      <c r="C206" s="59"/>
      <c r="D206" s="58"/>
      <c r="E206" s="60"/>
      <c r="F206" s="61">
        <f t="shared" si="7"/>
        <v>0</v>
      </c>
      <c r="G206" s="58"/>
      <c r="H206" s="62"/>
      <c r="I206" s="62"/>
      <c r="J206" s="58" t="s">
        <v>19</v>
      </c>
      <c r="K206" s="58"/>
      <c r="L206" s="58"/>
      <c r="M206" s="62"/>
      <c r="N206" s="58"/>
      <c r="O206" s="62"/>
      <c r="P206" s="58"/>
      <c r="Q206" s="62"/>
      <c r="R206" s="63"/>
      <c r="S206" s="64">
        <f t="shared" si="5"/>
        <v>0</v>
      </c>
      <c r="T206" s="60"/>
      <c r="U206" s="60"/>
      <c r="V206" s="60"/>
      <c r="W206" s="60"/>
      <c r="X206" s="60"/>
      <c r="Y206" s="60"/>
      <c r="Z206" s="60"/>
      <c r="AA206" s="60"/>
      <c r="AB206" s="60"/>
      <c r="AC206" s="60"/>
      <c r="AD206" s="60"/>
      <c r="AE206" s="60"/>
      <c r="AF206" s="60"/>
      <c r="AG206" s="65"/>
      <c r="AH206" s="58"/>
      <c r="AI206" s="59"/>
      <c r="AJ206" s="60"/>
      <c r="AK206" s="64">
        <f t="shared" si="3"/>
        <v>0</v>
      </c>
      <c r="AL206" s="66"/>
      <c r="AM206" s="67"/>
    </row>
    <row r="207">
      <c r="A207" s="57"/>
      <c r="B207" s="76" t="s">
        <v>1013</v>
      </c>
      <c r="C207" s="102">
        <v>43160.0</v>
      </c>
      <c r="D207" s="76">
        <v>16.0</v>
      </c>
      <c r="E207" s="77">
        <v>108.0</v>
      </c>
      <c r="F207" s="78">
        <f t="shared" si="7"/>
        <v>1728</v>
      </c>
      <c r="G207" s="76"/>
      <c r="H207" s="75"/>
      <c r="I207" s="75"/>
      <c r="J207" s="58" t="s">
        <v>19</v>
      </c>
      <c r="K207" s="58" t="s">
        <v>19</v>
      </c>
      <c r="L207" s="58" t="s">
        <v>747</v>
      </c>
      <c r="M207" s="62" t="s">
        <v>753</v>
      </c>
      <c r="N207" s="58" t="s">
        <v>692</v>
      </c>
      <c r="O207" s="62" t="s">
        <v>1014</v>
      </c>
      <c r="P207" s="58" t="s">
        <v>694</v>
      </c>
      <c r="Q207" s="75"/>
      <c r="R207" s="63" t="s">
        <v>743</v>
      </c>
      <c r="S207" s="64">
        <f t="shared" si="5"/>
        <v>1728</v>
      </c>
      <c r="T207" s="77">
        <v>1728.0</v>
      </c>
      <c r="U207" s="77"/>
      <c r="V207" s="77"/>
      <c r="W207" s="77"/>
      <c r="X207" s="77"/>
      <c r="Y207" s="77"/>
      <c r="Z207" s="77"/>
      <c r="AA207" s="77"/>
      <c r="AB207" s="77"/>
      <c r="AC207" s="77"/>
      <c r="AD207" s="77"/>
      <c r="AE207" s="77"/>
      <c r="AF207" s="77"/>
      <c r="AG207" s="81"/>
      <c r="AH207" s="76">
        <v>5.003350536E9</v>
      </c>
      <c r="AI207" s="76" t="s">
        <v>758</v>
      </c>
      <c r="AJ207" s="77">
        <v>1728.0</v>
      </c>
      <c r="AK207" s="64">
        <f t="shared" si="3"/>
        <v>0</v>
      </c>
      <c r="AL207" s="76"/>
      <c r="AM207" s="98"/>
    </row>
    <row r="208">
      <c r="A208" s="47"/>
      <c r="B208" s="76" t="s">
        <v>1015</v>
      </c>
      <c r="C208" s="48"/>
      <c r="D208" s="48"/>
      <c r="E208" s="50"/>
      <c r="F208" s="51"/>
      <c r="G208" s="48"/>
      <c r="H208" s="52"/>
      <c r="I208" s="52"/>
      <c r="J208" s="58" t="s">
        <v>19</v>
      </c>
      <c r="K208" s="48"/>
      <c r="L208" s="48"/>
      <c r="M208" s="52"/>
      <c r="N208" s="48"/>
      <c r="O208" s="52"/>
      <c r="P208" s="48"/>
      <c r="Q208" s="52"/>
      <c r="R208" s="53"/>
      <c r="S208" s="54"/>
      <c r="T208" s="50"/>
      <c r="U208" s="50"/>
      <c r="V208" s="50"/>
      <c r="W208" s="50"/>
      <c r="X208" s="50"/>
      <c r="Y208" s="50"/>
      <c r="Z208" s="50"/>
      <c r="AA208" s="50"/>
      <c r="AB208" s="50"/>
      <c r="AC208" s="50"/>
      <c r="AD208" s="50"/>
      <c r="AE208" s="50"/>
      <c r="AF208" s="50"/>
      <c r="AG208" s="55"/>
      <c r="AH208" s="48"/>
      <c r="AI208" s="48"/>
      <c r="AJ208" s="50"/>
      <c r="AK208" s="54"/>
      <c r="AL208" s="48"/>
      <c r="AM208" s="56"/>
    </row>
    <row r="209">
      <c r="A209" s="47" t="s">
        <v>1016</v>
      </c>
      <c r="B209" s="48"/>
      <c r="C209" s="49"/>
      <c r="D209" s="48"/>
      <c r="E209" s="50"/>
      <c r="F209" s="51">
        <f t="shared" ref="F209:F509" si="8">D209*E209</f>
        <v>0</v>
      </c>
      <c r="G209" s="48"/>
      <c r="H209" s="52"/>
      <c r="I209" s="52"/>
      <c r="J209" s="48" t="s">
        <v>23</v>
      </c>
      <c r="K209" s="48"/>
      <c r="L209" s="48"/>
      <c r="M209" s="52"/>
      <c r="N209" s="48"/>
      <c r="O209" s="52"/>
      <c r="P209" s="48"/>
      <c r="Q209" s="52"/>
      <c r="R209" s="53"/>
      <c r="S209" s="54">
        <f t="shared" ref="S209:S609" si="9">sum(T209:AG209)</f>
        <v>0</v>
      </c>
      <c r="T209" s="50"/>
      <c r="U209" s="50"/>
      <c r="V209" s="50"/>
      <c r="W209" s="50"/>
      <c r="X209" s="50"/>
      <c r="Y209" s="50"/>
      <c r="Z209" s="50"/>
      <c r="AA209" s="50"/>
      <c r="AB209" s="50"/>
      <c r="AC209" s="50"/>
      <c r="AD209" s="50"/>
      <c r="AE209" s="50"/>
      <c r="AF209" s="50"/>
      <c r="AG209" s="55"/>
      <c r="AH209" s="48"/>
      <c r="AI209" s="48"/>
      <c r="AJ209" s="50"/>
      <c r="AK209" s="54">
        <f t="shared" ref="AK209:AK712" si="10">S209-AJ209</f>
        <v>0</v>
      </c>
      <c r="AL209" s="48"/>
      <c r="AM209" s="56"/>
    </row>
    <row r="210">
      <c r="A210" s="180" t="s">
        <v>1017</v>
      </c>
      <c r="B210" s="59"/>
      <c r="C210" s="59"/>
      <c r="D210" s="58"/>
      <c r="E210" s="60"/>
      <c r="F210" s="61">
        <f t="shared" si="8"/>
        <v>0</v>
      </c>
      <c r="G210" s="58"/>
      <c r="H210" s="62"/>
      <c r="I210" s="62"/>
      <c r="J210" s="58" t="s">
        <v>23</v>
      </c>
      <c r="K210" s="58"/>
      <c r="L210" s="58"/>
      <c r="M210" s="62"/>
      <c r="N210" s="58"/>
      <c r="O210" s="62"/>
      <c r="P210" s="58"/>
      <c r="Q210" s="62"/>
      <c r="R210" s="63"/>
      <c r="S210" s="64">
        <f t="shared" si="9"/>
        <v>0</v>
      </c>
      <c r="T210" s="60"/>
      <c r="U210" s="60"/>
      <c r="V210" s="60"/>
      <c r="W210" s="60"/>
      <c r="X210" s="60"/>
      <c r="Y210" s="60"/>
      <c r="Z210" s="60"/>
      <c r="AA210" s="60"/>
      <c r="AB210" s="60"/>
      <c r="AC210" s="60"/>
      <c r="AD210" s="60"/>
      <c r="AE210" s="60"/>
      <c r="AF210" s="60"/>
      <c r="AG210" s="65"/>
      <c r="AH210" s="58"/>
      <c r="AI210" s="59"/>
      <c r="AJ210" s="60"/>
      <c r="AK210" s="64">
        <f t="shared" si="10"/>
        <v>0</v>
      </c>
      <c r="AL210" s="66"/>
      <c r="AM210" s="67"/>
    </row>
    <row r="211">
      <c r="A211" s="47" t="s">
        <v>1018</v>
      </c>
      <c r="B211" s="48"/>
      <c r="C211" s="49"/>
      <c r="D211" s="48"/>
      <c r="E211" s="50"/>
      <c r="F211" s="51">
        <f t="shared" si="8"/>
        <v>0</v>
      </c>
      <c r="G211" s="48"/>
      <c r="H211" s="52"/>
      <c r="I211" s="52"/>
      <c r="J211" s="48" t="s">
        <v>23</v>
      </c>
      <c r="K211" s="48"/>
      <c r="L211" s="48"/>
      <c r="M211" s="52"/>
      <c r="N211" s="48"/>
      <c r="O211" s="52"/>
      <c r="P211" s="48"/>
      <c r="Q211" s="52"/>
      <c r="R211" s="53"/>
      <c r="S211" s="54">
        <f t="shared" si="9"/>
        <v>0</v>
      </c>
      <c r="T211" s="50"/>
      <c r="U211" s="50"/>
      <c r="V211" s="50"/>
      <c r="W211" s="50"/>
      <c r="X211" s="50"/>
      <c r="Y211" s="50"/>
      <c r="Z211" s="50"/>
      <c r="AA211" s="50"/>
      <c r="AB211" s="50"/>
      <c r="AC211" s="50"/>
      <c r="AD211" s="50"/>
      <c r="AE211" s="50"/>
      <c r="AF211" s="50"/>
      <c r="AG211" s="55"/>
      <c r="AH211" s="48"/>
      <c r="AI211" s="48"/>
      <c r="AJ211" s="50"/>
      <c r="AK211" s="54">
        <f t="shared" si="10"/>
        <v>0</v>
      </c>
      <c r="AL211" s="48"/>
      <c r="AM211" s="56"/>
    </row>
    <row r="212">
      <c r="A212" s="180" t="s">
        <v>1019</v>
      </c>
      <c r="B212" s="59"/>
      <c r="C212" s="59"/>
      <c r="D212" s="58"/>
      <c r="E212" s="60"/>
      <c r="F212" s="61">
        <f t="shared" si="8"/>
        <v>0</v>
      </c>
      <c r="G212" s="58"/>
      <c r="H212" s="62"/>
      <c r="I212" s="62"/>
      <c r="J212" s="58" t="s">
        <v>23</v>
      </c>
      <c r="K212" s="58"/>
      <c r="L212" s="58"/>
      <c r="M212" s="62"/>
      <c r="N212" s="58"/>
      <c r="O212" s="62"/>
      <c r="P212" s="58"/>
      <c r="Q212" s="62"/>
      <c r="R212" s="63"/>
      <c r="S212" s="64">
        <f t="shared" si="9"/>
        <v>0</v>
      </c>
      <c r="T212" s="60"/>
      <c r="U212" s="60"/>
      <c r="V212" s="60"/>
      <c r="W212" s="60"/>
      <c r="X212" s="60"/>
      <c r="Y212" s="60"/>
      <c r="Z212" s="60"/>
      <c r="AA212" s="60"/>
      <c r="AB212" s="60"/>
      <c r="AC212" s="60"/>
      <c r="AD212" s="60"/>
      <c r="AE212" s="60"/>
      <c r="AF212" s="60"/>
      <c r="AG212" s="65"/>
      <c r="AH212" s="58"/>
      <c r="AI212" s="59"/>
      <c r="AJ212" s="60"/>
      <c r="AK212" s="64">
        <f t="shared" si="10"/>
        <v>0</v>
      </c>
      <c r="AL212" s="66"/>
      <c r="AM212" s="67"/>
    </row>
    <row r="213">
      <c r="A213" s="47" t="s">
        <v>1020</v>
      </c>
      <c r="B213" s="48"/>
      <c r="C213" s="49"/>
      <c r="D213" s="48"/>
      <c r="E213" s="50"/>
      <c r="F213" s="51">
        <f t="shared" si="8"/>
        <v>0</v>
      </c>
      <c r="G213" s="48"/>
      <c r="H213" s="52"/>
      <c r="I213" s="52"/>
      <c r="J213" s="48" t="s">
        <v>23</v>
      </c>
      <c r="K213" s="48"/>
      <c r="L213" s="48"/>
      <c r="M213" s="52"/>
      <c r="N213" s="48"/>
      <c r="O213" s="52"/>
      <c r="P213" s="48"/>
      <c r="Q213" s="52"/>
      <c r="R213" s="53"/>
      <c r="S213" s="54">
        <f t="shared" si="9"/>
        <v>0</v>
      </c>
      <c r="T213" s="50"/>
      <c r="U213" s="50"/>
      <c r="V213" s="50"/>
      <c r="W213" s="50"/>
      <c r="X213" s="50"/>
      <c r="Y213" s="50"/>
      <c r="Z213" s="50"/>
      <c r="AA213" s="50"/>
      <c r="AB213" s="50"/>
      <c r="AC213" s="50"/>
      <c r="AD213" s="50"/>
      <c r="AE213" s="50"/>
      <c r="AF213" s="50"/>
      <c r="AG213" s="55"/>
      <c r="AH213" s="48"/>
      <c r="AI213" s="48"/>
      <c r="AJ213" s="50"/>
      <c r="AK213" s="54">
        <f t="shared" si="10"/>
        <v>0</v>
      </c>
      <c r="AL213" s="48"/>
      <c r="AM213" s="56"/>
    </row>
    <row r="214">
      <c r="A214" s="180" t="s">
        <v>1021</v>
      </c>
      <c r="B214" s="59"/>
      <c r="C214" s="59"/>
      <c r="D214" s="58"/>
      <c r="E214" s="60"/>
      <c r="F214" s="61">
        <f t="shared" si="8"/>
        <v>0</v>
      </c>
      <c r="G214" s="58"/>
      <c r="H214" s="62"/>
      <c r="I214" s="62"/>
      <c r="J214" s="58" t="s">
        <v>23</v>
      </c>
      <c r="K214" s="58"/>
      <c r="L214" s="58"/>
      <c r="M214" s="62"/>
      <c r="N214" s="58"/>
      <c r="O214" s="62"/>
      <c r="P214" s="58"/>
      <c r="Q214" s="62"/>
      <c r="R214" s="63"/>
      <c r="S214" s="64">
        <f t="shared" si="9"/>
        <v>0</v>
      </c>
      <c r="T214" s="60"/>
      <c r="U214" s="60"/>
      <c r="V214" s="60"/>
      <c r="W214" s="60"/>
      <c r="X214" s="60"/>
      <c r="Y214" s="60"/>
      <c r="Z214" s="60"/>
      <c r="AA214" s="60"/>
      <c r="AB214" s="60"/>
      <c r="AC214" s="60"/>
      <c r="AD214" s="60"/>
      <c r="AE214" s="60"/>
      <c r="AF214" s="60"/>
      <c r="AG214" s="65"/>
      <c r="AH214" s="58"/>
      <c r="AI214" s="59"/>
      <c r="AJ214" s="60"/>
      <c r="AK214" s="64">
        <f t="shared" si="10"/>
        <v>0</v>
      </c>
      <c r="AL214" s="66"/>
      <c r="AM214" s="67"/>
    </row>
    <row r="215">
      <c r="A215" s="47" t="s">
        <v>1022</v>
      </c>
      <c r="B215" s="48"/>
      <c r="C215" s="49"/>
      <c r="D215" s="48"/>
      <c r="E215" s="50"/>
      <c r="F215" s="51">
        <f t="shared" si="8"/>
        <v>0</v>
      </c>
      <c r="G215" s="48"/>
      <c r="H215" s="52"/>
      <c r="I215" s="52"/>
      <c r="J215" s="48" t="s">
        <v>23</v>
      </c>
      <c r="K215" s="48"/>
      <c r="L215" s="48"/>
      <c r="M215" s="52"/>
      <c r="N215" s="48"/>
      <c r="O215" s="52"/>
      <c r="P215" s="48"/>
      <c r="Q215" s="52"/>
      <c r="R215" s="53"/>
      <c r="S215" s="54">
        <f t="shared" si="9"/>
        <v>0</v>
      </c>
      <c r="T215" s="50"/>
      <c r="U215" s="50"/>
      <c r="V215" s="50"/>
      <c r="W215" s="50"/>
      <c r="X215" s="50"/>
      <c r="Y215" s="50"/>
      <c r="Z215" s="50"/>
      <c r="AA215" s="50"/>
      <c r="AB215" s="50"/>
      <c r="AC215" s="50"/>
      <c r="AD215" s="50"/>
      <c r="AE215" s="50"/>
      <c r="AF215" s="50"/>
      <c r="AG215" s="55"/>
      <c r="AH215" s="48"/>
      <c r="AI215" s="48"/>
      <c r="AJ215" s="50"/>
      <c r="AK215" s="54">
        <f t="shared" si="10"/>
        <v>0</v>
      </c>
      <c r="AL215" s="48"/>
      <c r="AM215" s="56"/>
    </row>
    <row r="216">
      <c r="A216" s="180" t="s">
        <v>1023</v>
      </c>
      <c r="B216" s="59"/>
      <c r="C216" s="59"/>
      <c r="D216" s="58"/>
      <c r="E216" s="60"/>
      <c r="F216" s="61">
        <f t="shared" si="8"/>
        <v>0</v>
      </c>
      <c r="G216" s="58"/>
      <c r="H216" s="62"/>
      <c r="I216" s="62"/>
      <c r="J216" s="58" t="s">
        <v>23</v>
      </c>
      <c r="K216" s="58"/>
      <c r="L216" s="58"/>
      <c r="M216" s="62"/>
      <c r="N216" s="58"/>
      <c r="O216" s="62"/>
      <c r="P216" s="58"/>
      <c r="Q216" s="62"/>
      <c r="R216" s="63"/>
      <c r="S216" s="64">
        <f t="shared" si="9"/>
        <v>0</v>
      </c>
      <c r="T216" s="60"/>
      <c r="U216" s="60"/>
      <c r="V216" s="60"/>
      <c r="W216" s="60"/>
      <c r="X216" s="60"/>
      <c r="Y216" s="60"/>
      <c r="Z216" s="60"/>
      <c r="AA216" s="60"/>
      <c r="AB216" s="60"/>
      <c r="AC216" s="60"/>
      <c r="AD216" s="60"/>
      <c r="AE216" s="60"/>
      <c r="AF216" s="60"/>
      <c r="AG216" s="65"/>
      <c r="AH216" s="58"/>
      <c r="AI216" s="59"/>
      <c r="AJ216" s="60"/>
      <c r="AK216" s="64">
        <f t="shared" si="10"/>
        <v>0</v>
      </c>
      <c r="AL216" s="66"/>
      <c r="AM216" s="67"/>
    </row>
    <row r="217">
      <c r="A217" s="47" t="s">
        <v>1024</v>
      </c>
      <c r="B217" s="48"/>
      <c r="C217" s="49"/>
      <c r="D217" s="48"/>
      <c r="E217" s="50"/>
      <c r="F217" s="51">
        <f t="shared" si="8"/>
        <v>0</v>
      </c>
      <c r="G217" s="48"/>
      <c r="H217" s="52"/>
      <c r="I217" s="52"/>
      <c r="J217" s="48" t="s">
        <v>23</v>
      </c>
      <c r="K217" s="48"/>
      <c r="L217" s="48"/>
      <c r="M217" s="52"/>
      <c r="N217" s="48"/>
      <c r="O217" s="52"/>
      <c r="P217" s="48"/>
      <c r="Q217" s="52"/>
      <c r="R217" s="53"/>
      <c r="S217" s="54">
        <f t="shared" si="9"/>
        <v>0</v>
      </c>
      <c r="T217" s="50"/>
      <c r="U217" s="50"/>
      <c r="V217" s="50"/>
      <c r="W217" s="50"/>
      <c r="X217" s="50"/>
      <c r="Y217" s="50"/>
      <c r="Z217" s="50"/>
      <c r="AA217" s="50"/>
      <c r="AB217" s="50"/>
      <c r="AC217" s="50"/>
      <c r="AD217" s="50"/>
      <c r="AE217" s="50"/>
      <c r="AF217" s="50"/>
      <c r="AG217" s="55"/>
      <c r="AH217" s="48"/>
      <c r="AI217" s="48"/>
      <c r="AJ217" s="50"/>
      <c r="AK217" s="54">
        <f t="shared" si="10"/>
        <v>0</v>
      </c>
      <c r="AL217" s="48"/>
      <c r="AM217" s="56"/>
    </row>
    <row r="218">
      <c r="A218" s="180" t="s">
        <v>1025</v>
      </c>
      <c r="B218" s="59"/>
      <c r="C218" s="59"/>
      <c r="D218" s="58"/>
      <c r="E218" s="60"/>
      <c r="F218" s="61">
        <f t="shared" si="8"/>
        <v>0</v>
      </c>
      <c r="G218" s="58"/>
      <c r="H218" s="62"/>
      <c r="I218" s="62"/>
      <c r="J218" s="58" t="s">
        <v>23</v>
      </c>
      <c r="K218" s="58"/>
      <c r="L218" s="58"/>
      <c r="M218" s="62"/>
      <c r="N218" s="58"/>
      <c r="O218" s="62"/>
      <c r="P218" s="58"/>
      <c r="Q218" s="62"/>
      <c r="R218" s="63"/>
      <c r="S218" s="64">
        <f t="shared" si="9"/>
        <v>0</v>
      </c>
      <c r="T218" s="60"/>
      <c r="U218" s="60"/>
      <c r="V218" s="60"/>
      <c r="W218" s="60"/>
      <c r="X218" s="60"/>
      <c r="Y218" s="60"/>
      <c r="Z218" s="60"/>
      <c r="AA218" s="60"/>
      <c r="AB218" s="60"/>
      <c r="AC218" s="60"/>
      <c r="AD218" s="60"/>
      <c r="AE218" s="60"/>
      <c r="AF218" s="60"/>
      <c r="AG218" s="65"/>
      <c r="AH218" s="58"/>
      <c r="AI218" s="59"/>
      <c r="AJ218" s="60"/>
      <c r="AK218" s="64">
        <f t="shared" si="10"/>
        <v>0</v>
      </c>
      <c r="AL218" s="66"/>
      <c r="AM218" s="67"/>
    </row>
    <row r="219">
      <c r="A219" s="47" t="s">
        <v>1026</v>
      </c>
      <c r="B219" s="48"/>
      <c r="C219" s="49"/>
      <c r="D219" s="48"/>
      <c r="E219" s="50"/>
      <c r="F219" s="51">
        <f t="shared" si="8"/>
        <v>0</v>
      </c>
      <c r="G219" s="48"/>
      <c r="H219" s="52"/>
      <c r="I219" s="52"/>
      <c r="J219" s="48" t="s">
        <v>23</v>
      </c>
      <c r="K219" s="48"/>
      <c r="L219" s="48"/>
      <c r="M219" s="52"/>
      <c r="N219" s="48"/>
      <c r="O219" s="52"/>
      <c r="P219" s="48"/>
      <c r="Q219" s="52"/>
      <c r="R219" s="53"/>
      <c r="S219" s="54">
        <f t="shared" si="9"/>
        <v>0</v>
      </c>
      <c r="T219" s="50"/>
      <c r="U219" s="50"/>
      <c r="V219" s="50"/>
      <c r="W219" s="50"/>
      <c r="X219" s="50"/>
      <c r="Y219" s="50"/>
      <c r="Z219" s="50"/>
      <c r="AA219" s="50"/>
      <c r="AB219" s="50"/>
      <c r="AC219" s="50"/>
      <c r="AD219" s="50"/>
      <c r="AE219" s="50"/>
      <c r="AF219" s="50"/>
      <c r="AG219" s="55"/>
      <c r="AH219" s="48"/>
      <c r="AI219" s="48"/>
      <c r="AJ219" s="50"/>
      <c r="AK219" s="54">
        <f t="shared" si="10"/>
        <v>0</v>
      </c>
      <c r="AL219" s="48"/>
      <c r="AM219" s="56"/>
    </row>
    <row r="220">
      <c r="A220" s="180" t="s">
        <v>1027</v>
      </c>
      <c r="B220" s="59"/>
      <c r="C220" s="59"/>
      <c r="D220" s="58"/>
      <c r="E220" s="60"/>
      <c r="F220" s="61">
        <f t="shared" si="8"/>
        <v>0</v>
      </c>
      <c r="G220" s="58"/>
      <c r="H220" s="62"/>
      <c r="I220" s="62"/>
      <c r="J220" s="58" t="s">
        <v>23</v>
      </c>
      <c r="K220" s="58"/>
      <c r="L220" s="58"/>
      <c r="M220" s="62"/>
      <c r="N220" s="58"/>
      <c r="O220" s="62"/>
      <c r="P220" s="58"/>
      <c r="Q220" s="62"/>
      <c r="R220" s="63"/>
      <c r="S220" s="64">
        <f t="shared" si="9"/>
        <v>0</v>
      </c>
      <c r="T220" s="60"/>
      <c r="U220" s="60"/>
      <c r="V220" s="60"/>
      <c r="W220" s="60"/>
      <c r="X220" s="60"/>
      <c r="Y220" s="60"/>
      <c r="Z220" s="60"/>
      <c r="AA220" s="60"/>
      <c r="AB220" s="60"/>
      <c r="AC220" s="60"/>
      <c r="AD220" s="60"/>
      <c r="AE220" s="60"/>
      <c r="AF220" s="60"/>
      <c r="AG220" s="65"/>
      <c r="AH220" s="58"/>
      <c r="AI220" s="59"/>
      <c r="AJ220" s="60"/>
      <c r="AK220" s="64">
        <f t="shared" si="10"/>
        <v>0</v>
      </c>
      <c r="AL220" s="66"/>
      <c r="AM220" s="67"/>
    </row>
    <row r="221">
      <c r="A221" s="47" t="s">
        <v>1028</v>
      </c>
      <c r="B221" s="48"/>
      <c r="C221" s="49"/>
      <c r="D221" s="48"/>
      <c r="E221" s="50"/>
      <c r="F221" s="51">
        <f t="shared" si="8"/>
        <v>0</v>
      </c>
      <c r="G221" s="48"/>
      <c r="H221" s="52"/>
      <c r="I221" s="52"/>
      <c r="J221" s="48" t="s">
        <v>23</v>
      </c>
      <c r="K221" s="48"/>
      <c r="L221" s="48"/>
      <c r="M221" s="52"/>
      <c r="N221" s="48"/>
      <c r="O221" s="52"/>
      <c r="P221" s="48"/>
      <c r="Q221" s="52"/>
      <c r="R221" s="53"/>
      <c r="S221" s="54">
        <f t="shared" si="9"/>
        <v>0</v>
      </c>
      <c r="T221" s="50"/>
      <c r="U221" s="50"/>
      <c r="V221" s="50"/>
      <c r="W221" s="50"/>
      <c r="X221" s="50"/>
      <c r="Y221" s="50"/>
      <c r="Z221" s="50"/>
      <c r="AA221" s="50"/>
      <c r="AB221" s="50"/>
      <c r="AC221" s="50"/>
      <c r="AD221" s="50"/>
      <c r="AE221" s="50"/>
      <c r="AF221" s="50"/>
      <c r="AG221" s="55"/>
      <c r="AH221" s="48"/>
      <c r="AI221" s="48"/>
      <c r="AJ221" s="50"/>
      <c r="AK221" s="54">
        <f t="shared" si="10"/>
        <v>0</v>
      </c>
      <c r="AL221" s="48"/>
      <c r="AM221" s="56"/>
    </row>
    <row r="222">
      <c r="A222" s="180" t="s">
        <v>1029</v>
      </c>
      <c r="B222" s="59"/>
      <c r="C222" s="59"/>
      <c r="D222" s="58"/>
      <c r="E222" s="60"/>
      <c r="F222" s="61">
        <f t="shared" si="8"/>
        <v>0</v>
      </c>
      <c r="G222" s="58"/>
      <c r="H222" s="62"/>
      <c r="I222" s="62"/>
      <c r="J222" s="58" t="s">
        <v>23</v>
      </c>
      <c r="K222" s="58"/>
      <c r="L222" s="58"/>
      <c r="M222" s="62"/>
      <c r="N222" s="58"/>
      <c r="O222" s="62"/>
      <c r="P222" s="58"/>
      <c r="Q222" s="62"/>
      <c r="R222" s="63"/>
      <c r="S222" s="64">
        <f t="shared" si="9"/>
        <v>0</v>
      </c>
      <c r="T222" s="60"/>
      <c r="U222" s="60"/>
      <c r="V222" s="60"/>
      <c r="W222" s="60"/>
      <c r="X222" s="60"/>
      <c r="Y222" s="60"/>
      <c r="Z222" s="60"/>
      <c r="AA222" s="60"/>
      <c r="AB222" s="60"/>
      <c r="AC222" s="60"/>
      <c r="AD222" s="60"/>
      <c r="AE222" s="60"/>
      <c r="AF222" s="60"/>
      <c r="AG222" s="65"/>
      <c r="AH222" s="58"/>
      <c r="AI222" s="59"/>
      <c r="AJ222" s="60"/>
      <c r="AK222" s="64">
        <f t="shared" si="10"/>
        <v>0</v>
      </c>
      <c r="AL222" s="66"/>
      <c r="AM222" s="67"/>
    </row>
    <row r="223">
      <c r="A223" s="47" t="s">
        <v>1030</v>
      </c>
      <c r="B223" s="48"/>
      <c r="C223" s="49"/>
      <c r="D223" s="48"/>
      <c r="E223" s="50"/>
      <c r="F223" s="51">
        <f t="shared" si="8"/>
        <v>0</v>
      </c>
      <c r="G223" s="48"/>
      <c r="H223" s="52"/>
      <c r="I223" s="52"/>
      <c r="J223" s="48" t="s">
        <v>23</v>
      </c>
      <c r="K223" s="48"/>
      <c r="L223" s="48"/>
      <c r="M223" s="52"/>
      <c r="N223" s="48"/>
      <c r="O223" s="52"/>
      <c r="P223" s="48"/>
      <c r="Q223" s="52"/>
      <c r="R223" s="53"/>
      <c r="S223" s="54">
        <f t="shared" si="9"/>
        <v>0</v>
      </c>
      <c r="T223" s="50"/>
      <c r="U223" s="50"/>
      <c r="V223" s="50"/>
      <c r="W223" s="50"/>
      <c r="X223" s="50"/>
      <c r="Y223" s="50"/>
      <c r="Z223" s="50"/>
      <c r="AA223" s="50"/>
      <c r="AB223" s="50"/>
      <c r="AC223" s="50"/>
      <c r="AD223" s="50"/>
      <c r="AE223" s="50"/>
      <c r="AF223" s="50"/>
      <c r="AG223" s="55"/>
      <c r="AH223" s="48"/>
      <c r="AI223" s="48"/>
      <c r="AJ223" s="50"/>
      <c r="AK223" s="54">
        <f t="shared" si="10"/>
        <v>0</v>
      </c>
      <c r="AL223" s="48"/>
      <c r="AM223" s="56"/>
    </row>
    <row r="224">
      <c r="A224" s="180" t="s">
        <v>1031</v>
      </c>
      <c r="B224" s="59"/>
      <c r="C224" s="59"/>
      <c r="D224" s="58"/>
      <c r="E224" s="60"/>
      <c r="F224" s="61">
        <f t="shared" si="8"/>
        <v>0</v>
      </c>
      <c r="G224" s="58"/>
      <c r="H224" s="62"/>
      <c r="I224" s="62"/>
      <c r="J224" s="58" t="s">
        <v>23</v>
      </c>
      <c r="K224" s="58"/>
      <c r="L224" s="58"/>
      <c r="M224" s="62"/>
      <c r="N224" s="58"/>
      <c r="O224" s="62"/>
      <c r="P224" s="58"/>
      <c r="Q224" s="62"/>
      <c r="R224" s="63"/>
      <c r="S224" s="64">
        <f t="shared" si="9"/>
        <v>0</v>
      </c>
      <c r="T224" s="60"/>
      <c r="U224" s="60"/>
      <c r="V224" s="60"/>
      <c r="W224" s="60"/>
      <c r="X224" s="60"/>
      <c r="Y224" s="60"/>
      <c r="Z224" s="60"/>
      <c r="AA224" s="60"/>
      <c r="AB224" s="60"/>
      <c r="AC224" s="60"/>
      <c r="AD224" s="60"/>
      <c r="AE224" s="60"/>
      <c r="AF224" s="60"/>
      <c r="AG224" s="65"/>
      <c r="AH224" s="58"/>
      <c r="AI224" s="59"/>
      <c r="AJ224" s="60"/>
      <c r="AK224" s="64">
        <f t="shared" si="10"/>
        <v>0</v>
      </c>
      <c r="AL224" s="66"/>
      <c r="AM224" s="67"/>
    </row>
    <row r="225">
      <c r="A225" s="47" t="s">
        <v>1032</v>
      </c>
      <c r="B225" s="48"/>
      <c r="C225" s="49"/>
      <c r="D225" s="48"/>
      <c r="E225" s="50"/>
      <c r="F225" s="51">
        <f t="shared" si="8"/>
        <v>0</v>
      </c>
      <c r="G225" s="48"/>
      <c r="H225" s="52"/>
      <c r="I225" s="52"/>
      <c r="J225" s="48" t="s">
        <v>23</v>
      </c>
      <c r="K225" s="48"/>
      <c r="L225" s="48"/>
      <c r="M225" s="52"/>
      <c r="N225" s="48"/>
      <c r="O225" s="52"/>
      <c r="P225" s="48"/>
      <c r="Q225" s="52"/>
      <c r="R225" s="53"/>
      <c r="S225" s="54">
        <f t="shared" si="9"/>
        <v>0</v>
      </c>
      <c r="T225" s="50"/>
      <c r="U225" s="50"/>
      <c r="V225" s="50"/>
      <c r="W225" s="50"/>
      <c r="X225" s="50"/>
      <c r="Y225" s="50"/>
      <c r="Z225" s="50"/>
      <c r="AA225" s="50"/>
      <c r="AB225" s="50"/>
      <c r="AC225" s="50"/>
      <c r="AD225" s="50"/>
      <c r="AE225" s="50"/>
      <c r="AF225" s="50"/>
      <c r="AG225" s="55"/>
      <c r="AH225" s="48"/>
      <c r="AI225" s="48"/>
      <c r="AJ225" s="50"/>
      <c r="AK225" s="54">
        <f t="shared" si="10"/>
        <v>0</v>
      </c>
      <c r="AL225" s="48"/>
      <c r="AM225" s="56"/>
    </row>
    <row r="226">
      <c r="A226" s="180" t="s">
        <v>1033</v>
      </c>
      <c r="B226" s="59"/>
      <c r="C226" s="59"/>
      <c r="D226" s="58"/>
      <c r="E226" s="60"/>
      <c r="F226" s="61">
        <f t="shared" si="8"/>
        <v>0</v>
      </c>
      <c r="G226" s="58"/>
      <c r="H226" s="62"/>
      <c r="I226" s="62"/>
      <c r="J226" s="58" t="s">
        <v>23</v>
      </c>
      <c r="K226" s="58"/>
      <c r="L226" s="58"/>
      <c r="M226" s="62"/>
      <c r="N226" s="58"/>
      <c r="O226" s="62"/>
      <c r="P226" s="58"/>
      <c r="Q226" s="62"/>
      <c r="R226" s="63"/>
      <c r="S226" s="64">
        <f t="shared" si="9"/>
        <v>0</v>
      </c>
      <c r="T226" s="60"/>
      <c r="U226" s="60"/>
      <c r="V226" s="60"/>
      <c r="W226" s="60"/>
      <c r="X226" s="60"/>
      <c r="Y226" s="60"/>
      <c r="Z226" s="60"/>
      <c r="AA226" s="60"/>
      <c r="AB226" s="60"/>
      <c r="AC226" s="60"/>
      <c r="AD226" s="60"/>
      <c r="AE226" s="60"/>
      <c r="AF226" s="60"/>
      <c r="AG226" s="65"/>
      <c r="AH226" s="58"/>
      <c r="AI226" s="59"/>
      <c r="AJ226" s="60"/>
      <c r="AK226" s="64">
        <f t="shared" si="10"/>
        <v>0</v>
      </c>
      <c r="AL226" s="66"/>
      <c r="AM226" s="67"/>
    </row>
    <row r="227">
      <c r="A227" s="47" t="s">
        <v>1034</v>
      </c>
      <c r="B227" s="48"/>
      <c r="C227" s="49"/>
      <c r="D227" s="48"/>
      <c r="E227" s="50"/>
      <c r="F227" s="51">
        <f t="shared" si="8"/>
        <v>0</v>
      </c>
      <c r="G227" s="48"/>
      <c r="H227" s="52"/>
      <c r="I227" s="52"/>
      <c r="J227" s="48" t="s">
        <v>23</v>
      </c>
      <c r="K227" s="48"/>
      <c r="L227" s="48"/>
      <c r="M227" s="52"/>
      <c r="N227" s="48"/>
      <c r="O227" s="52"/>
      <c r="P227" s="48"/>
      <c r="Q227" s="52"/>
      <c r="R227" s="53"/>
      <c r="S227" s="54">
        <f t="shared" si="9"/>
        <v>0</v>
      </c>
      <c r="T227" s="50"/>
      <c r="U227" s="50"/>
      <c r="V227" s="50"/>
      <c r="W227" s="50"/>
      <c r="X227" s="50"/>
      <c r="Y227" s="50"/>
      <c r="Z227" s="50"/>
      <c r="AA227" s="50"/>
      <c r="AB227" s="50"/>
      <c r="AC227" s="50"/>
      <c r="AD227" s="50"/>
      <c r="AE227" s="50"/>
      <c r="AF227" s="50"/>
      <c r="AG227" s="55"/>
      <c r="AH227" s="48"/>
      <c r="AI227" s="48"/>
      <c r="AJ227" s="50"/>
      <c r="AK227" s="54">
        <f t="shared" si="10"/>
        <v>0</v>
      </c>
      <c r="AL227" s="48"/>
      <c r="AM227" s="56"/>
    </row>
    <row r="228">
      <c r="A228" s="180" t="s">
        <v>1035</v>
      </c>
      <c r="B228" s="59"/>
      <c r="C228" s="59"/>
      <c r="D228" s="58"/>
      <c r="E228" s="60"/>
      <c r="F228" s="61">
        <f t="shared" si="8"/>
        <v>0</v>
      </c>
      <c r="G228" s="58"/>
      <c r="H228" s="62"/>
      <c r="I228" s="62"/>
      <c r="J228" s="58" t="s">
        <v>23</v>
      </c>
      <c r="K228" s="58"/>
      <c r="L228" s="58"/>
      <c r="M228" s="62"/>
      <c r="N228" s="58"/>
      <c r="O228" s="62"/>
      <c r="P228" s="58"/>
      <c r="Q228" s="62"/>
      <c r="R228" s="63"/>
      <c r="S228" s="64">
        <f t="shared" si="9"/>
        <v>0</v>
      </c>
      <c r="T228" s="60"/>
      <c r="U228" s="60"/>
      <c r="V228" s="60"/>
      <c r="W228" s="60"/>
      <c r="X228" s="60"/>
      <c r="Y228" s="60"/>
      <c r="Z228" s="60"/>
      <c r="AA228" s="60"/>
      <c r="AB228" s="60"/>
      <c r="AC228" s="60"/>
      <c r="AD228" s="60"/>
      <c r="AE228" s="60"/>
      <c r="AF228" s="60"/>
      <c r="AG228" s="65"/>
      <c r="AH228" s="58"/>
      <c r="AI228" s="59"/>
      <c r="AJ228" s="60"/>
      <c r="AK228" s="64">
        <f t="shared" si="10"/>
        <v>0</v>
      </c>
      <c r="AL228" s="66"/>
      <c r="AM228" s="67"/>
    </row>
    <row r="229">
      <c r="A229" s="47" t="s">
        <v>1036</v>
      </c>
      <c r="B229" s="48"/>
      <c r="C229" s="49"/>
      <c r="D229" s="48"/>
      <c r="E229" s="50"/>
      <c r="F229" s="51">
        <f t="shared" si="8"/>
        <v>0</v>
      </c>
      <c r="G229" s="48"/>
      <c r="H229" s="52"/>
      <c r="I229" s="52"/>
      <c r="J229" s="48" t="s">
        <v>23</v>
      </c>
      <c r="K229" s="48"/>
      <c r="L229" s="48"/>
      <c r="M229" s="52"/>
      <c r="N229" s="48"/>
      <c r="O229" s="52"/>
      <c r="P229" s="48"/>
      <c r="Q229" s="52"/>
      <c r="R229" s="53"/>
      <c r="S229" s="54">
        <f t="shared" si="9"/>
        <v>0</v>
      </c>
      <c r="T229" s="50"/>
      <c r="U229" s="50"/>
      <c r="V229" s="50"/>
      <c r="W229" s="50"/>
      <c r="X229" s="50"/>
      <c r="Y229" s="50"/>
      <c r="Z229" s="50"/>
      <c r="AA229" s="50"/>
      <c r="AB229" s="50"/>
      <c r="AC229" s="50"/>
      <c r="AD229" s="50"/>
      <c r="AE229" s="50"/>
      <c r="AF229" s="50"/>
      <c r="AG229" s="55"/>
      <c r="AH229" s="48"/>
      <c r="AI229" s="48"/>
      <c r="AJ229" s="50"/>
      <c r="AK229" s="54">
        <f t="shared" si="10"/>
        <v>0</v>
      </c>
      <c r="AL229" s="48"/>
      <c r="AM229" s="56"/>
    </row>
    <row r="230">
      <c r="A230" s="180" t="s">
        <v>1037</v>
      </c>
      <c r="B230" s="59"/>
      <c r="C230" s="59"/>
      <c r="D230" s="58"/>
      <c r="E230" s="60"/>
      <c r="F230" s="61">
        <f t="shared" si="8"/>
        <v>0</v>
      </c>
      <c r="G230" s="58"/>
      <c r="H230" s="62"/>
      <c r="I230" s="62"/>
      <c r="J230" s="58" t="s">
        <v>23</v>
      </c>
      <c r="K230" s="58"/>
      <c r="L230" s="58"/>
      <c r="M230" s="62"/>
      <c r="N230" s="58"/>
      <c r="O230" s="62"/>
      <c r="P230" s="58"/>
      <c r="Q230" s="62"/>
      <c r="R230" s="63"/>
      <c r="S230" s="64">
        <f t="shared" si="9"/>
        <v>0</v>
      </c>
      <c r="T230" s="60"/>
      <c r="U230" s="60"/>
      <c r="V230" s="60"/>
      <c r="W230" s="60"/>
      <c r="X230" s="60"/>
      <c r="Y230" s="60"/>
      <c r="Z230" s="60"/>
      <c r="AA230" s="60"/>
      <c r="AB230" s="60"/>
      <c r="AC230" s="60"/>
      <c r="AD230" s="60"/>
      <c r="AE230" s="60"/>
      <c r="AF230" s="60"/>
      <c r="AG230" s="65"/>
      <c r="AH230" s="58"/>
      <c r="AI230" s="59"/>
      <c r="AJ230" s="60"/>
      <c r="AK230" s="64">
        <f t="shared" si="10"/>
        <v>0</v>
      </c>
      <c r="AL230" s="66"/>
      <c r="AM230" s="67"/>
    </row>
    <row r="231">
      <c r="A231" s="47" t="s">
        <v>1038</v>
      </c>
      <c r="B231" s="48"/>
      <c r="C231" s="49"/>
      <c r="D231" s="48"/>
      <c r="E231" s="50"/>
      <c r="F231" s="51">
        <f t="shared" si="8"/>
        <v>0</v>
      </c>
      <c r="G231" s="48"/>
      <c r="H231" s="52"/>
      <c r="I231" s="52"/>
      <c r="J231" s="48" t="s">
        <v>23</v>
      </c>
      <c r="K231" s="48"/>
      <c r="L231" s="48"/>
      <c r="M231" s="52"/>
      <c r="N231" s="48"/>
      <c r="O231" s="52"/>
      <c r="P231" s="48"/>
      <c r="Q231" s="52"/>
      <c r="R231" s="53"/>
      <c r="S231" s="54">
        <f t="shared" si="9"/>
        <v>0</v>
      </c>
      <c r="T231" s="50"/>
      <c r="U231" s="50"/>
      <c r="V231" s="50"/>
      <c r="W231" s="50"/>
      <c r="X231" s="50"/>
      <c r="Y231" s="50"/>
      <c r="Z231" s="50"/>
      <c r="AA231" s="50"/>
      <c r="AB231" s="50"/>
      <c r="AC231" s="50"/>
      <c r="AD231" s="50"/>
      <c r="AE231" s="50"/>
      <c r="AF231" s="50"/>
      <c r="AG231" s="55"/>
      <c r="AH231" s="48"/>
      <c r="AI231" s="48"/>
      <c r="AJ231" s="50"/>
      <c r="AK231" s="54">
        <f t="shared" si="10"/>
        <v>0</v>
      </c>
      <c r="AL231" s="48"/>
      <c r="AM231" s="56"/>
    </row>
    <row r="232">
      <c r="A232" s="180" t="s">
        <v>1039</v>
      </c>
      <c r="B232" s="59"/>
      <c r="C232" s="59"/>
      <c r="D232" s="58"/>
      <c r="E232" s="60"/>
      <c r="F232" s="61">
        <f t="shared" si="8"/>
        <v>0</v>
      </c>
      <c r="G232" s="58"/>
      <c r="H232" s="62"/>
      <c r="I232" s="62"/>
      <c r="J232" s="58" t="s">
        <v>23</v>
      </c>
      <c r="K232" s="58"/>
      <c r="L232" s="58"/>
      <c r="M232" s="62"/>
      <c r="N232" s="58"/>
      <c r="O232" s="62"/>
      <c r="P232" s="58"/>
      <c r="Q232" s="62"/>
      <c r="R232" s="63"/>
      <c r="S232" s="64">
        <f t="shared" si="9"/>
        <v>0</v>
      </c>
      <c r="T232" s="60"/>
      <c r="U232" s="60"/>
      <c r="V232" s="60"/>
      <c r="W232" s="60"/>
      <c r="X232" s="60"/>
      <c r="Y232" s="60"/>
      <c r="Z232" s="60"/>
      <c r="AA232" s="60"/>
      <c r="AB232" s="60"/>
      <c r="AC232" s="60"/>
      <c r="AD232" s="60"/>
      <c r="AE232" s="60"/>
      <c r="AF232" s="60"/>
      <c r="AG232" s="65"/>
      <c r="AH232" s="58"/>
      <c r="AI232" s="59"/>
      <c r="AJ232" s="60"/>
      <c r="AK232" s="64">
        <f t="shared" si="10"/>
        <v>0</v>
      </c>
      <c r="AL232" s="66"/>
      <c r="AM232" s="67"/>
    </row>
    <row r="233">
      <c r="A233" s="47" t="s">
        <v>1040</v>
      </c>
      <c r="B233" s="48"/>
      <c r="C233" s="49"/>
      <c r="D233" s="48"/>
      <c r="E233" s="50"/>
      <c r="F233" s="51">
        <f t="shared" si="8"/>
        <v>0</v>
      </c>
      <c r="G233" s="48"/>
      <c r="H233" s="52"/>
      <c r="I233" s="52"/>
      <c r="J233" s="48" t="s">
        <v>23</v>
      </c>
      <c r="K233" s="48"/>
      <c r="L233" s="48"/>
      <c r="M233" s="52"/>
      <c r="N233" s="48"/>
      <c r="O233" s="52"/>
      <c r="P233" s="48"/>
      <c r="Q233" s="52"/>
      <c r="R233" s="53"/>
      <c r="S233" s="54">
        <f t="shared" si="9"/>
        <v>0</v>
      </c>
      <c r="T233" s="50"/>
      <c r="U233" s="50"/>
      <c r="V233" s="50"/>
      <c r="W233" s="50"/>
      <c r="X233" s="50"/>
      <c r="Y233" s="50"/>
      <c r="Z233" s="50"/>
      <c r="AA233" s="50"/>
      <c r="AB233" s="50"/>
      <c r="AC233" s="50"/>
      <c r="AD233" s="50"/>
      <c r="AE233" s="50"/>
      <c r="AF233" s="50"/>
      <c r="AG233" s="55"/>
      <c r="AH233" s="48"/>
      <c r="AI233" s="48"/>
      <c r="AJ233" s="50"/>
      <c r="AK233" s="54">
        <f t="shared" si="10"/>
        <v>0</v>
      </c>
      <c r="AL233" s="48"/>
      <c r="AM233" s="56"/>
    </row>
    <row r="234">
      <c r="A234" s="180" t="s">
        <v>1041</v>
      </c>
      <c r="B234" s="59"/>
      <c r="C234" s="59"/>
      <c r="D234" s="58"/>
      <c r="E234" s="60"/>
      <c r="F234" s="61">
        <f t="shared" si="8"/>
        <v>0</v>
      </c>
      <c r="G234" s="58"/>
      <c r="H234" s="62"/>
      <c r="I234" s="62"/>
      <c r="J234" s="58" t="s">
        <v>23</v>
      </c>
      <c r="K234" s="58"/>
      <c r="L234" s="58"/>
      <c r="M234" s="62"/>
      <c r="N234" s="58"/>
      <c r="O234" s="62"/>
      <c r="P234" s="58"/>
      <c r="Q234" s="62"/>
      <c r="R234" s="63"/>
      <c r="S234" s="64">
        <f t="shared" si="9"/>
        <v>0</v>
      </c>
      <c r="T234" s="60"/>
      <c r="U234" s="60"/>
      <c r="V234" s="60"/>
      <c r="W234" s="60"/>
      <c r="X234" s="60"/>
      <c r="Y234" s="60"/>
      <c r="Z234" s="60"/>
      <c r="AA234" s="60"/>
      <c r="AB234" s="60"/>
      <c r="AC234" s="60"/>
      <c r="AD234" s="60"/>
      <c r="AE234" s="60"/>
      <c r="AF234" s="60"/>
      <c r="AG234" s="65"/>
      <c r="AH234" s="58"/>
      <c r="AI234" s="59"/>
      <c r="AJ234" s="60"/>
      <c r="AK234" s="64">
        <f t="shared" si="10"/>
        <v>0</v>
      </c>
      <c r="AL234" s="66"/>
      <c r="AM234" s="67"/>
    </row>
    <row r="235">
      <c r="A235" s="47" t="s">
        <v>1042</v>
      </c>
      <c r="B235" s="48"/>
      <c r="C235" s="49"/>
      <c r="D235" s="48"/>
      <c r="E235" s="50"/>
      <c r="F235" s="51">
        <f t="shared" si="8"/>
        <v>0</v>
      </c>
      <c r="G235" s="48"/>
      <c r="H235" s="52"/>
      <c r="I235" s="52"/>
      <c r="J235" s="48" t="s">
        <v>23</v>
      </c>
      <c r="K235" s="48"/>
      <c r="L235" s="48"/>
      <c r="M235" s="52"/>
      <c r="N235" s="48"/>
      <c r="O235" s="52"/>
      <c r="P235" s="48"/>
      <c r="Q235" s="52"/>
      <c r="R235" s="53"/>
      <c r="S235" s="54">
        <f t="shared" si="9"/>
        <v>0</v>
      </c>
      <c r="T235" s="50"/>
      <c r="U235" s="50"/>
      <c r="V235" s="50"/>
      <c r="W235" s="50"/>
      <c r="X235" s="50"/>
      <c r="Y235" s="50"/>
      <c r="Z235" s="50"/>
      <c r="AA235" s="50"/>
      <c r="AB235" s="50"/>
      <c r="AC235" s="50"/>
      <c r="AD235" s="50"/>
      <c r="AE235" s="50"/>
      <c r="AF235" s="50"/>
      <c r="AG235" s="55"/>
      <c r="AH235" s="48"/>
      <c r="AI235" s="48"/>
      <c r="AJ235" s="50"/>
      <c r="AK235" s="54">
        <f t="shared" si="10"/>
        <v>0</v>
      </c>
      <c r="AL235" s="48"/>
      <c r="AM235" s="56"/>
    </row>
    <row r="236">
      <c r="A236" s="180" t="s">
        <v>1043</v>
      </c>
      <c r="B236" s="59"/>
      <c r="C236" s="59"/>
      <c r="D236" s="58"/>
      <c r="E236" s="60"/>
      <c r="F236" s="61">
        <f t="shared" si="8"/>
        <v>0</v>
      </c>
      <c r="G236" s="58"/>
      <c r="H236" s="62"/>
      <c r="I236" s="62"/>
      <c r="J236" s="58" t="s">
        <v>23</v>
      </c>
      <c r="K236" s="58"/>
      <c r="L236" s="58"/>
      <c r="M236" s="62"/>
      <c r="N236" s="58"/>
      <c r="O236" s="62"/>
      <c r="P236" s="58"/>
      <c r="Q236" s="62"/>
      <c r="R236" s="63"/>
      <c r="S236" s="64">
        <f t="shared" si="9"/>
        <v>0</v>
      </c>
      <c r="T236" s="60"/>
      <c r="U236" s="60"/>
      <c r="V236" s="60"/>
      <c r="W236" s="60"/>
      <c r="X236" s="60"/>
      <c r="Y236" s="60"/>
      <c r="Z236" s="60"/>
      <c r="AA236" s="60"/>
      <c r="AB236" s="60"/>
      <c r="AC236" s="60"/>
      <c r="AD236" s="60"/>
      <c r="AE236" s="60"/>
      <c r="AF236" s="60"/>
      <c r="AG236" s="65"/>
      <c r="AH236" s="58"/>
      <c r="AI236" s="59"/>
      <c r="AJ236" s="60"/>
      <c r="AK236" s="64">
        <f t="shared" si="10"/>
        <v>0</v>
      </c>
      <c r="AL236" s="66"/>
      <c r="AM236" s="67"/>
    </row>
    <row r="237">
      <c r="A237" s="47" t="s">
        <v>1044</v>
      </c>
      <c r="B237" s="48"/>
      <c r="C237" s="49"/>
      <c r="D237" s="48"/>
      <c r="E237" s="50"/>
      <c r="F237" s="51">
        <f t="shared" si="8"/>
        <v>0</v>
      </c>
      <c r="G237" s="48"/>
      <c r="H237" s="52"/>
      <c r="I237" s="52"/>
      <c r="J237" s="48" t="s">
        <v>23</v>
      </c>
      <c r="K237" s="48"/>
      <c r="L237" s="48"/>
      <c r="M237" s="52"/>
      <c r="N237" s="48"/>
      <c r="O237" s="52"/>
      <c r="P237" s="48"/>
      <c r="Q237" s="52"/>
      <c r="R237" s="53"/>
      <c r="S237" s="54">
        <f t="shared" si="9"/>
        <v>0</v>
      </c>
      <c r="T237" s="50"/>
      <c r="U237" s="50"/>
      <c r="V237" s="50"/>
      <c r="W237" s="50"/>
      <c r="X237" s="50"/>
      <c r="Y237" s="50"/>
      <c r="Z237" s="50"/>
      <c r="AA237" s="50"/>
      <c r="AB237" s="50"/>
      <c r="AC237" s="50"/>
      <c r="AD237" s="50"/>
      <c r="AE237" s="50"/>
      <c r="AF237" s="50"/>
      <c r="AG237" s="55"/>
      <c r="AH237" s="48"/>
      <c r="AI237" s="48"/>
      <c r="AJ237" s="50"/>
      <c r="AK237" s="54">
        <f t="shared" si="10"/>
        <v>0</v>
      </c>
      <c r="AL237" s="48"/>
      <c r="AM237" s="56"/>
    </row>
    <row r="238">
      <c r="A238" s="180" t="s">
        <v>1045</v>
      </c>
      <c r="B238" s="59"/>
      <c r="C238" s="59"/>
      <c r="D238" s="58"/>
      <c r="E238" s="60"/>
      <c r="F238" s="61">
        <f t="shared" si="8"/>
        <v>0</v>
      </c>
      <c r="G238" s="58"/>
      <c r="H238" s="62"/>
      <c r="I238" s="62"/>
      <c r="J238" s="58" t="s">
        <v>23</v>
      </c>
      <c r="K238" s="58"/>
      <c r="L238" s="58"/>
      <c r="M238" s="62"/>
      <c r="N238" s="58"/>
      <c r="O238" s="62"/>
      <c r="P238" s="58"/>
      <c r="Q238" s="62"/>
      <c r="R238" s="63"/>
      <c r="S238" s="64">
        <f t="shared" si="9"/>
        <v>0</v>
      </c>
      <c r="T238" s="60"/>
      <c r="U238" s="60"/>
      <c r="V238" s="60"/>
      <c r="W238" s="60"/>
      <c r="X238" s="60"/>
      <c r="Y238" s="60"/>
      <c r="Z238" s="60"/>
      <c r="AA238" s="60"/>
      <c r="AB238" s="60"/>
      <c r="AC238" s="60"/>
      <c r="AD238" s="60"/>
      <c r="AE238" s="60"/>
      <c r="AF238" s="60"/>
      <c r="AG238" s="65"/>
      <c r="AH238" s="58"/>
      <c r="AI238" s="59"/>
      <c r="AJ238" s="60"/>
      <c r="AK238" s="64">
        <f t="shared" si="10"/>
        <v>0</v>
      </c>
      <c r="AL238" s="66"/>
      <c r="AM238" s="67"/>
    </row>
    <row r="239">
      <c r="A239" s="47" t="s">
        <v>1046</v>
      </c>
      <c r="B239" s="48"/>
      <c r="C239" s="49"/>
      <c r="D239" s="48"/>
      <c r="E239" s="50"/>
      <c r="F239" s="51">
        <f t="shared" si="8"/>
        <v>0</v>
      </c>
      <c r="G239" s="48"/>
      <c r="H239" s="52"/>
      <c r="I239" s="52"/>
      <c r="J239" s="48" t="s">
        <v>23</v>
      </c>
      <c r="K239" s="48"/>
      <c r="L239" s="48"/>
      <c r="M239" s="52"/>
      <c r="N239" s="48"/>
      <c r="O239" s="52"/>
      <c r="P239" s="48"/>
      <c r="Q239" s="52"/>
      <c r="R239" s="53"/>
      <c r="S239" s="54">
        <f t="shared" si="9"/>
        <v>0</v>
      </c>
      <c r="T239" s="50"/>
      <c r="U239" s="50"/>
      <c r="V239" s="50"/>
      <c r="W239" s="50"/>
      <c r="X239" s="50"/>
      <c r="Y239" s="50"/>
      <c r="Z239" s="50"/>
      <c r="AA239" s="50"/>
      <c r="AB239" s="50"/>
      <c r="AC239" s="50"/>
      <c r="AD239" s="50"/>
      <c r="AE239" s="50"/>
      <c r="AF239" s="50"/>
      <c r="AG239" s="55"/>
      <c r="AH239" s="48"/>
      <c r="AI239" s="48"/>
      <c r="AJ239" s="50"/>
      <c r="AK239" s="54">
        <f t="shared" si="10"/>
        <v>0</v>
      </c>
      <c r="AL239" s="48"/>
      <c r="AM239" s="56"/>
    </row>
    <row r="240">
      <c r="A240" s="180" t="s">
        <v>1047</v>
      </c>
      <c r="B240" s="59"/>
      <c r="C240" s="59"/>
      <c r="D240" s="58"/>
      <c r="E240" s="60"/>
      <c r="F240" s="61">
        <f t="shared" si="8"/>
        <v>0</v>
      </c>
      <c r="G240" s="58"/>
      <c r="H240" s="62"/>
      <c r="I240" s="62"/>
      <c r="J240" s="58" t="s">
        <v>23</v>
      </c>
      <c r="K240" s="58"/>
      <c r="L240" s="58"/>
      <c r="M240" s="62"/>
      <c r="N240" s="58"/>
      <c r="O240" s="62"/>
      <c r="P240" s="58"/>
      <c r="Q240" s="62"/>
      <c r="R240" s="63"/>
      <c r="S240" s="64">
        <f t="shared" si="9"/>
        <v>0</v>
      </c>
      <c r="T240" s="60"/>
      <c r="U240" s="60"/>
      <c r="V240" s="60"/>
      <c r="W240" s="60"/>
      <c r="X240" s="60"/>
      <c r="Y240" s="60"/>
      <c r="Z240" s="60"/>
      <c r="AA240" s="60"/>
      <c r="AB240" s="60"/>
      <c r="AC240" s="60"/>
      <c r="AD240" s="60"/>
      <c r="AE240" s="60"/>
      <c r="AF240" s="60"/>
      <c r="AG240" s="65"/>
      <c r="AH240" s="58"/>
      <c r="AI240" s="59"/>
      <c r="AJ240" s="60"/>
      <c r="AK240" s="64">
        <f t="shared" si="10"/>
        <v>0</v>
      </c>
      <c r="AL240" s="66"/>
      <c r="AM240" s="67"/>
    </row>
    <row r="241">
      <c r="A241" s="47" t="s">
        <v>1048</v>
      </c>
      <c r="B241" s="48"/>
      <c r="C241" s="49"/>
      <c r="D241" s="48"/>
      <c r="E241" s="50"/>
      <c r="F241" s="51">
        <f t="shared" si="8"/>
        <v>0</v>
      </c>
      <c r="G241" s="48"/>
      <c r="H241" s="52"/>
      <c r="I241" s="52"/>
      <c r="J241" s="48" t="s">
        <v>23</v>
      </c>
      <c r="K241" s="48"/>
      <c r="L241" s="48"/>
      <c r="M241" s="52"/>
      <c r="N241" s="48"/>
      <c r="O241" s="52"/>
      <c r="P241" s="48"/>
      <c r="Q241" s="52"/>
      <c r="R241" s="53"/>
      <c r="S241" s="54">
        <f t="shared" si="9"/>
        <v>0</v>
      </c>
      <c r="T241" s="50"/>
      <c r="U241" s="50"/>
      <c r="V241" s="50"/>
      <c r="W241" s="50"/>
      <c r="X241" s="50"/>
      <c r="Y241" s="50"/>
      <c r="Z241" s="50"/>
      <c r="AA241" s="50"/>
      <c r="AB241" s="50"/>
      <c r="AC241" s="50"/>
      <c r="AD241" s="50"/>
      <c r="AE241" s="50"/>
      <c r="AF241" s="50"/>
      <c r="AG241" s="55"/>
      <c r="AH241" s="48"/>
      <c r="AI241" s="48"/>
      <c r="AJ241" s="50"/>
      <c r="AK241" s="54">
        <f t="shared" si="10"/>
        <v>0</v>
      </c>
      <c r="AL241" s="48"/>
      <c r="AM241" s="56"/>
    </row>
    <row r="242">
      <c r="A242" s="180" t="s">
        <v>1049</v>
      </c>
      <c r="B242" s="59"/>
      <c r="C242" s="59"/>
      <c r="D242" s="58"/>
      <c r="E242" s="60"/>
      <c r="F242" s="61">
        <f t="shared" si="8"/>
        <v>0</v>
      </c>
      <c r="G242" s="58"/>
      <c r="H242" s="62"/>
      <c r="I242" s="62"/>
      <c r="J242" s="58" t="s">
        <v>23</v>
      </c>
      <c r="K242" s="58"/>
      <c r="L242" s="58"/>
      <c r="M242" s="62"/>
      <c r="N242" s="58"/>
      <c r="O242" s="62"/>
      <c r="P242" s="58"/>
      <c r="Q242" s="62"/>
      <c r="R242" s="63"/>
      <c r="S242" s="64">
        <f t="shared" si="9"/>
        <v>0</v>
      </c>
      <c r="T242" s="60"/>
      <c r="U242" s="60"/>
      <c r="V242" s="60"/>
      <c r="W242" s="60"/>
      <c r="X242" s="60"/>
      <c r="Y242" s="60"/>
      <c r="Z242" s="60"/>
      <c r="AA242" s="60"/>
      <c r="AB242" s="60"/>
      <c r="AC242" s="60"/>
      <c r="AD242" s="60"/>
      <c r="AE242" s="60"/>
      <c r="AF242" s="60"/>
      <c r="AG242" s="65"/>
      <c r="AH242" s="58"/>
      <c r="AI242" s="59"/>
      <c r="AJ242" s="60"/>
      <c r="AK242" s="64">
        <f t="shared" si="10"/>
        <v>0</v>
      </c>
      <c r="AL242" s="66"/>
      <c r="AM242" s="67"/>
    </row>
    <row r="243">
      <c r="A243" s="47" t="s">
        <v>1050</v>
      </c>
      <c r="B243" s="48"/>
      <c r="C243" s="49"/>
      <c r="D243" s="48"/>
      <c r="E243" s="50"/>
      <c r="F243" s="51">
        <f t="shared" si="8"/>
        <v>0</v>
      </c>
      <c r="G243" s="48"/>
      <c r="H243" s="52"/>
      <c r="I243" s="52"/>
      <c r="J243" s="48" t="s">
        <v>23</v>
      </c>
      <c r="K243" s="48"/>
      <c r="L243" s="48"/>
      <c r="M243" s="52"/>
      <c r="N243" s="48"/>
      <c r="O243" s="52"/>
      <c r="P243" s="48"/>
      <c r="Q243" s="52"/>
      <c r="R243" s="53"/>
      <c r="S243" s="54">
        <f t="shared" si="9"/>
        <v>0</v>
      </c>
      <c r="T243" s="50"/>
      <c r="U243" s="50"/>
      <c r="V243" s="50"/>
      <c r="W243" s="50"/>
      <c r="X243" s="50"/>
      <c r="Y243" s="50"/>
      <c r="Z243" s="50"/>
      <c r="AA243" s="50"/>
      <c r="AB243" s="50"/>
      <c r="AC243" s="50"/>
      <c r="AD243" s="50"/>
      <c r="AE243" s="50"/>
      <c r="AF243" s="50"/>
      <c r="AG243" s="55"/>
      <c r="AH243" s="48"/>
      <c r="AI243" s="48"/>
      <c r="AJ243" s="50"/>
      <c r="AK243" s="54">
        <f t="shared" si="10"/>
        <v>0</v>
      </c>
      <c r="AL243" s="48"/>
      <c r="AM243" s="56"/>
    </row>
    <row r="244">
      <c r="A244" s="180" t="s">
        <v>1051</v>
      </c>
      <c r="B244" s="59"/>
      <c r="C244" s="59"/>
      <c r="D244" s="58"/>
      <c r="E244" s="60"/>
      <c r="F244" s="61">
        <f t="shared" si="8"/>
        <v>0</v>
      </c>
      <c r="G244" s="58"/>
      <c r="H244" s="62"/>
      <c r="I244" s="62"/>
      <c r="J244" s="58" t="s">
        <v>23</v>
      </c>
      <c r="K244" s="58"/>
      <c r="L244" s="58"/>
      <c r="M244" s="62"/>
      <c r="N244" s="58"/>
      <c r="O244" s="62"/>
      <c r="P244" s="58"/>
      <c r="Q244" s="62"/>
      <c r="R244" s="63"/>
      <c r="S244" s="64">
        <f t="shared" si="9"/>
        <v>0</v>
      </c>
      <c r="T244" s="60"/>
      <c r="U244" s="60"/>
      <c r="V244" s="60"/>
      <c r="W244" s="60"/>
      <c r="X244" s="60"/>
      <c r="Y244" s="60"/>
      <c r="Z244" s="60"/>
      <c r="AA244" s="60"/>
      <c r="AB244" s="60"/>
      <c r="AC244" s="60"/>
      <c r="AD244" s="60"/>
      <c r="AE244" s="60"/>
      <c r="AF244" s="60"/>
      <c r="AG244" s="65"/>
      <c r="AH244" s="58"/>
      <c r="AI244" s="59"/>
      <c r="AJ244" s="60"/>
      <c r="AK244" s="64">
        <f t="shared" si="10"/>
        <v>0</v>
      </c>
      <c r="AL244" s="66"/>
      <c r="AM244" s="67"/>
    </row>
    <row r="245">
      <c r="A245" s="47" t="s">
        <v>1052</v>
      </c>
      <c r="B245" s="48"/>
      <c r="C245" s="49"/>
      <c r="D245" s="48"/>
      <c r="E245" s="50"/>
      <c r="F245" s="51">
        <f t="shared" si="8"/>
        <v>0</v>
      </c>
      <c r="G245" s="48"/>
      <c r="H245" s="52"/>
      <c r="I245" s="52"/>
      <c r="J245" s="48" t="s">
        <v>23</v>
      </c>
      <c r="K245" s="48"/>
      <c r="L245" s="48"/>
      <c r="M245" s="52"/>
      <c r="N245" s="48"/>
      <c r="O245" s="52"/>
      <c r="P245" s="48"/>
      <c r="Q245" s="52"/>
      <c r="R245" s="53"/>
      <c r="S245" s="54">
        <f t="shared" si="9"/>
        <v>0</v>
      </c>
      <c r="T245" s="50"/>
      <c r="U245" s="50"/>
      <c r="V245" s="50"/>
      <c r="W245" s="50"/>
      <c r="X245" s="50"/>
      <c r="Y245" s="50"/>
      <c r="Z245" s="50"/>
      <c r="AA245" s="50"/>
      <c r="AB245" s="50"/>
      <c r="AC245" s="50"/>
      <c r="AD245" s="50"/>
      <c r="AE245" s="50"/>
      <c r="AF245" s="50"/>
      <c r="AG245" s="55"/>
      <c r="AH245" s="48"/>
      <c r="AI245" s="48"/>
      <c r="AJ245" s="50"/>
      <c r="AK245" s="54">
        <f t="shared" si="10"/>
        <v>0</v>
      </c>
      <c r="AL245" s="48"/>
      <c r="AM245" s="56"/>
    </row>
    <row r="246">
      <c r="A246" s="180" t="s">
        <v>1053</v>
      </c>
      <c r="B246" s="59"/>
      <c r="C246" s="59"/>
      <c r="D246" s="58"/>
      <c r="E246" s="60"/>
      <c r="F246" s="61">
        <f t="shared" si="8"/>
        <v>0</v>
      </c>
      <c r="G246" s="58"/>
      <c r="H246" s="62"/>
      <c r="I246" s="62"/>
      <c r="J246" s="58" t="s">
        <v>23</v>
      </c>
      <c r="K246" s="58"/>
      <c r="L246" s="58"/>
      <c r="M246" s="62"/>
      <c r="N246" s="58"/>
      <c r="O246" s="62"/>
      <c r="P246" s="58"/>
      <c r="Q246" s="62"/>
      <c r="R246" s="63"/>
      <c r="S246" s="64">
        <f t="shared" si="9"/>
        <v>0</v>
      </c>
      <c r="T246" s="60"/>
      <c r="U246" s="60"/>
      <c r="V246" s="60"/>
      <c r="W246" s="60"/>
      <c r="X246" s="60"/>
      <c r="Y246" s="60"/>
      <c r="Z246" s="60"/>
      <c r="AA246" s="60"/>
      <c r="AB246" s="60"/>
      <c r="AC246" s="60"/>
      <c r="AD246" s="60"/>
      <c r="AE246" s="60"/>
      <c r="AF246" s="60"/>
      <c r="AG246" s="65"/>
      <c r="AH246" s="58"/>
      <c r="AI246" s="59"/>
      <c r="AJ246" s="60"/>
      <c r="AK246" s="64">
        <f t="shared" si="10"/>
        <v>0</v>
      </c>
      <c r="AL246" s="66"/>
      <c r="AM246" s="67"/>
    </row>
    <row r="247">
      <c r="A247" s="47" t="s">
        <v>1054</v>
      </c>
      <c r="B247" s="48"/>
      <c r="C247" s="49"/>
      <c r="D247" s="48"/>
      <c r="E247" s="50"/>
      <c r="F247" s="51">
        <f t="shared" si="8"/>
        <v>0</v>
      </c>
      <c r="G247" s="48"/>
      <c r="H247" s="52"/>
      <c r="I247" s="52"/>
      <c r="J247" s="48" t="s">
        <v>23</v>
      </c>
      <c r="K247" s="48"/>
      <c r="L247" s="48"/>
      <c r="M247" s="52"/>
      <c r="N247" s="48"/>
      <c r="O247" s="52"/>
      <c r="P247" s="48"/>
      <c r="Q247" s="52"/>
      <c r="R247" s="53"/>
      <c r="S247" s="54">
        <f t="shared" si="9"/>
        <v>0</v>
      </c>
      <c r="T247" s="50"/>
      <c r="U247" s="50"/>
      <c r="V247" s="50"/>
      <c r="W247" s="50"/>
      <c r="X247" s="50"/>
      <c r="Y247" s="50"/>
      <c r="Z247" s="50"/>
      <c r="AA247" s="50"/>
      <c r="AB247" s="50"/>
      <c r="AC247" s="50"/>
      <c r="AD247" s="50"/>
      <c r="AE247" s="50"/>
      <c r="AF247" s="50"/>
      <c r="AG247" s="55"/>
      <c r="AH247" s="48"/>
      <c r="AI247" s="48"/>
      <c r="AJ247" s="50"/>
      <c r="AK247" s="54">
        <f t="shared" si="10"/>
        <v>0</v>
      </c>
      <c r="AL247" s="48"/>
      <c r="AM247" s="56"/>
    </row>
    <row r="248">
      <c r="A248" s="180" t="s">
        <v>1055</v>
      </c>
      <c r="B248" s="59"/>
      <c r="C248" s="59"/>
      <c r="D248" s="58"/>
      <c r="E248" s="60"/>
      <c r="F248" s="61">
        <f t="shared" si="8"/>
        <v>0</v>
      </c>
      <c r="G248" s="58"/>
      <c r="H248" s="62"/>
      <c r="I248" s="62"/>
      <c r="J248" s="58" t="s">
        <v>23</v>
      </c>
      <c r="K248" s="58"/>
      <c r="L248" s="58"/>
      <c r="M248" s="62"/>
      <c r="N248" s="58"/>
      <c r="O248" s="62"/>
      <c r="P248" s="58"/>
      <c r="Q248" s="62"/>
      <c r="R248" s="63"/>
      <c r="S248" s="64">
        <f t="shared" si="9"/>
        <v>0</v>
      </c>
      <c r="T248" s="60"/>
      <c r="U248" s="60"/>
      <c r="V248" s="60"/>
      <c r="W248" s="60"/>
      <c r="X248" s="60"/>
      <c r="Y248" s="60"/>
      <c r="Z248" s="60"/>
      <c r="AA248" s="60"/>
      <c r="AB248" s="60"/>
      <c r="AC248" s="60"/>
      <c r="AD248" s="60"/>
      <c r="AE248" s="60"/>
      <c r="AF248" s="60"/>
      <c r="AG248" s="65"/>
      <c r="AH248" s="58"/>
      <c r="AI248" s="59"/>
      <c r="AJ248" s="60"/>
      <c r="AK248" s="64">
        <f t="shared" si="10"/>
        <v>0</v>
      </c>
      <c r="AL248" s="66"/>
      <c r="AM248" s="67"/>
    </row>
    <row r="249">
      <c r="A249" s="47" t="s">
        <v>1056</v>
      </c>
      <c r="B249" s="48"/>
      <c r="C249" s="49"/>
      <c r="D249" s="48"/>
      <c r="E249" s="50"/>
      <c r="F249" s="51">
        <f t="shared" si="8"/>
        <v>0</v>
      </c>
      <c r="G249" s="48"/>
      <c r="H249" s="52"/>
      <c r="I249" s="52"/>
      <c r="J249" s="48" t="s">
        <v>23</v>
      </c>
      <c r="K249" s="48"/>
      <c r="L249" s="48"/>
      <c r="M249" s="52"/>
      <c r="N249" s="48"/>
      <c r="O249" s="52"/>
      <c r="P249" s="48"/>
      <c r="Q249" s="52"/>
      <c r="R249" s="53"/>
      <c r="S249" s="54">
        <f t="shared" si="9"/>
        <v>0</v>
      </c>
      <c r="T249" s="50"/>
      <c r="U249" s="50"/>
      <c r="V249" s="50"/>
      <c r="W249" s="50"/>
      <c r="X249" s="50"/>
      <c r="Y249" s="50"/>
      <c r="Z249" s="50"/>
      <c r="AA249" s="50"/>
      <c r="AB249" s="50"/>
      <c r="AC249" s="50"/>
      <c r="AD249" s="50"/>
      <c r="AE249" s="50"/>
      <c r="AF249" s="50"/>
      <c r="AG249" s="55"/>
      <c r="AH249" s="48"/>
      <c r="AI249" s="48"/>
      <c r="AJ249" s="50"/>
      <c r="AK249" s="54">
        <f t="shared" si="10"/>
        <v>0</v>
      </c>
      <c r="AL249" s="48"/>
      <c r="AM249" s="56"/>
    </row>
    <row r="250">
      <c r="A250" s="180" t="s">
        <v>1057</v>
      </c>
      <c r="B250" s="59"/>
      <c r="C250" s="59"/>
      <c r="D250" s="58"/>
      <c r="E250" s="60"/>
      <c r="F250" s="61">
        <f t="shared" si="8"/>
        <v>0</v>
      </c>
      <c r="G250" s="58"/>
      <c r="H250" s="62"/>
      <c r="I250" s="62"/>
      <c r="J250" s="58" t="s">
        <v>23</v>
      </c>
      <c r="K250" s="58"/>
      <c r="L250" s="58"/>
      <c r="M250" s="62"/>
      <c r="N250" s="58"/>
      <c r="O250" s="62"/>
      <c r="P250" s="58"/>
      <c r="Q250" s="62"/>
      <c r="R250" s="63"/>
      <c r="S250" s="64">
        <f t="shared" si="9"/>
        <v>0</v>
      </c>
      <c r="T250" s="60"/>
      <c r="U250" s="60"/>
      <c r="V250" s="60"/>
      <c r="W250" s="60"/>
      <c r="X250" s="60"/>
      <c r="Y250" s="60"/>
      <c r="Z250" s="60"/>
      <c r="AA250" s="60"/>
      <c r="AB250" s="60"/>
      <c r="AC250" s="60"/>
      <c r="AD250" s="60"/>
      <c r="AE250" s="60"/>
      <c r="AF250" s="60"/>
      <c r="AG250" s="65"/>
      <c r="AH250" s="58"/>
      <c r="AI250" s="59"/>
      <c r="AJ250" s="60"/>
      <c r="AK250" s="64">
        <f t="shared" si="10"/>
        <v>0</v>
      </c>
      <c r="AL250" s="66"/>
      <c r="AM250" s="67"/>
    </row>
    <row r="251">
      <c r="A251" s="47" t="s">
        <v>1058</v>
      </c>
      <c r="B251" s="48"/>
      <c r="C251" s="49"/>
      <c r="D251" s="48"/>
      <c r="E251" s="50"/>
      <c r="F251" s="51">
        <f t="shared" si="8"/>
        <v>0</v>
      </c>
      <c r="G251" s="48"/>
      <c r="H251" s="52"/>
      <c r="I251" s="52"/>
      <c r="J251" s="48" t="s">
        <v>23</v>
      </c>
      <c r="K251" s="48"/>
      <c r="L251" s="48"/>
      <c r="M251" s="52"/>
      <c r="N251" s="48"/>
      <c r="O251" s="52"/>
      <c r="P251" s="48"/>
      <c r="Q251" s="52"/>
      <c r="R251" s="53"/>
      <c r="S251" s="54">
        <f t="shared" si="9"/>
        <v>0</v>
      </c>
      <c r="T251" s="50"/>
      <c r="U251" s="50"/>
      <c r="V251" s="50"/>
      <c r="W251" s="50"/>
      <c r="X251" s="50"/>
      <c r="Y251" s="50"/>
      <c r="Z251" s="50"/>
      <c r="AA251" s="50"/>
      <c r="AB251" s="50"/>
      <c r="AC251" s="50"/>
      <c r="AD251" s="50"/>
      <c r="AE251" s="50"/>
      <c r="AF251" s="50"/>
      <c r="AG251" s="55"/>
      <c r="AH251" s="48"/>
      <c r="AI251" s="48"/>
      <c r="AJ251" s="50"/>
      <c r="AK251" s="54">
        <f t="shared" si="10"/>
        <v>0</v>
      </c>
      <c r="AL251" s="48"/>
      <c r="AM251" s="56"/>
    </row>
    <row r="252">
      <c r="A252" s="180" t="s">
        <v>1059</v>
      </c>
      <c r="B252" s="59"/>
      <c r="C252" s="59"/>
      <c r="D252" s="58"/>
      <c r="E252" s="60"/>
      <c r="F252" s="61">
        <f t="shared" si="8"/>
        <v>0</v>
      </c>
      <c r="G252" s="58"/>
      <c r="H252" s="62"/>
      <c r="I252" s="62"/>
      <c r="J252" s="58" t="s">
        <v>23</v>
      </c>
      <c r="K252" s="58"/>
      <c r="L252" s="58"/>
      <c r="M252" s="62"/>
      <c r="N252" s="58"/>
      <c r="O252" s="62"/>
      <c r="P252" s="58"/>
      <c r="Q252" s="62"/>
      <c r="R252" s="63"/>
      <c r="S252" s="64">
        <f t="shared" si="9"/>
        <v>0</v>
      </c>
      <c r="T252" s="60"/>
      <c r="U252" s="60"/>
      <c r="V252" s="60"/>
      <c r="W252" s="60"/>
      <c r="X252" s="60"/>
      <c r="Y252" s="60"/>
      <c r="Z252" s="60"/>
      <c r="AA252" s="60"/>
      <c r="AB252" s="60"/>
      <c r="AC252" s="60"/>
      <c r="AD252" s="60"/>
      <c r="AE252" s="60"/>
      <c r="AF252" s="60"/>
      <c r="AG252" s="65"/>
      <c r="AH252" s="58"/>
      <c r="AI252" s="59"/>
      <c r="AJ252" s="60"/>
      <c r="AK252" s="64">
        <f t="shared" si="10"/>
        <v>0</v>
      </c>
      <c r="AL252" s="66"/>
      <c r="AM252" s="67"/>
    </row>
    <row r="253">
      <c r="A253" s="47" t="s">
        <v>1060</v>
      </c>
      <c r="B253" s="48"/>
      <c r="C253" s="49"/>
      <c r="D253" s="48"/>
      <c r="E253" s="50"/>
      <c r="F253" s="51">
        <f t="shared" si="8"/>
        <v>0</v>
      </c>
      <c r="G253" s="48"/>
      <c r="H253" s="52"/>
      <c r="I253" s="52"/>
      <c r="J253" s="48" t="s">
        <v>23</v>
      </c>
      <c r="K253" s="48"/>
      <c r="L253" s="48"/>
      <c r="M253" s="52"/>
      <c r="N253" s="48"/>
      <c r="O253" s="52"/>
      <c r="P253" s="48"/>
      <c r="Q253" s="52"/>
      <c r="R253" s="53"/>
      <c r="S253" s="54">
        <f t="shared" si="9"/>
        <v>0</v>
      </c>
      <c r="T253" s="50"/>
      <c r="U253" s="50"/>
      <c r="V253" s="50"/>
      <c r="W253" s="50"/>
      <c r="X253" s="50"/>
      <c r="Y253" s="50"/>
      <c r="Z253" s="50"/>
      <c r="AA253" s="50"/>
      <c r="AB253" s="50"/>
      <c r="AC253" s="50"/>
      <c r="AD253" s="50"/>
      <c r="AE253" s="50"/>
      <c r="AF253" s="50"/>
      <c r="AG253" s="55"/>
      <c r="AH253" s="48"/>
      <c r="AI253" s="48"/>
      <c r="AJ253" s="50"/>
      <c r="AK253" s="54">
        <f t="shared" si="10"/>
        <v>0</v>
      </c>
      <c r="AL253" s="48"/>
      <c r="AM253" s="56"/>
    </row>
    <row r="254">
      <c r="A254" s="180" t="s">
        <v>1061</v>
      </c>
      <c r="B254" s="59"/>
      <c r="C254" s="59"/>
      <c r="D254" s="58"/>
      <c r="E254" s="60"/>
      <c r="F254" s="61">
        <f t="shared" si="8"/>
        <v>0</v>
      </c>
      <c r="G254" s="58"/>
      <c r="H254" s="62"/>
      <c r="I254" s="62"/>
      <c r="J254" s="58" t="s">
        <v>23</v>
      </c>
      <c r="K254" s="58"/>
      <c r="L254" s="58"/>
      <c r="M254" s="62"/>
      <c r="N254" s="58"/>
      <c r="O254" s="62"/>
      <c r="P254" s="58"/>
      <c r="Q254" s="62"/>
      <c r="R254" s="63"/>
      <c r="S254" s="64">
        <f t="shared" si="9"/>
        <v>0</v>
      </c>
      <c r="T254" s="60"/>
      <c r="U254" s="60"/>
      <c r="V254" s="60"/>
      <c r="W254" s="60"/>
      <c r="X254" s="60"/>
      <c r="Y254" s="60"/>
      <c r="Z254" s="60"/>
      <c r="AA254" s="60"/>
      <c r="AB254" s="60"/>
      <c r="AC254" s="60"/>
      <c r="AD254" s="60"/>
      <c r="AE254" s="60"/>
      <c r="AF254" s="60"/>
      <c r="AG254" s="65"/>
      <c r="AH254" s="58"/>
      <c r="AI254" s="59"/>
      <c r="AJ254" s="60"/>
      <c r="AK254" s="64">
        <f t="shared" si="10"/>
        <v>0</v>
      </c>
      <c r="AL254" s="66"/>
      <c r="AM254" s="67"/>
    </row>
    <row r="255">
      <c r="A255" s="47" t="s">
        <v>1062</v>
      </c>
      <c r="B255" s="48"/>
      <c r="C255" s="49"/>
      <c r="D255" s="48"/>
      <c r="E255" s="50"/>
      <c r="F255" s="51">
        <f t="shared" si="8"/>
        <v>0</v>
      </c>
      <c r="G255" s="48"/>
      <c r="H255" s="52"/>
      <c r="I255" s="52"/>
      <c r="J255" s="48" t="s">
        <v>23</v>
      </c>
      <c r="K255" s="48"/>
      <c r="L255" s="48"/>
      <c r="M255" s="52"/>
      <c r="N255" s="48"/>
      <c r="O255" s="52"/>
      <c r="P255" s="48"/>
      <c r="Q255" s="52"/>
      <c r="R255" s="53"/>
      <c r="S255" s="54">
        <f t="shared" si="9"/>
        <v>0</v>
      </c>
      <c r="T255" s="50"/>
      <c r="U255" s="50"/>
      <c r="V255" s="50"/>
      <c r="W255" s="50"/>
      <c r="X255" s="50"/>
      <c r="Y255" s="50"/>
      <c r="Z255" s="50"/>
      <c r="AA255" s="50"/>
      <c r="AB255" s="50"/>
      <c r="AC255" s="50"/>
      <c r="AD255" s="50"/>
      <c r="AE255" s="50"/>
      <c r="AF255" s="50"/>
      <c r="AG255" s="55"/>
      <c r="AH255" s="48"/>
      <c r="AI255" s="48"/>
      <c r="AJ255" s="50"/>
      <c r="AK255" s="54">
        <f t="shared" si="10"/>
        <v>0</v>
      </c>
      <c r="AL255" s="48"/>
      <c r="AM255" s="56"/>
    </row>
    <row r="256">
      <c r="A256" s="180" t="s">
        <v>1063</v>
      </c>
      <c r="B256" s="59"/>
      <c r="C256" s="59"/>
      <c r="D256" s="58"/>
      <c r="E256" s="60"/>
      <c r="F256" s="61">
        <f t="shared" si="8"/>
        <v>0</v>
      </c>
      <c r="G256" s="58"/>
      <c r="H256" s="62"/>
      <c r="I256" s="62"/>
      <c r="J256" s="58" t="s">
        <v>23</v>
      </c>
      <c r="K256" s="58"/>
      <c r="L256" s="58"/>
      <c r="M256" s="62"/>
      <c r="N256" s="58"/>
      <c r="O256" s="62"/>
      <c r="P256" s="58"/>
      <c r="Q256" s="62"/>
      <c r="R256" s="63"/>
      <c r="S256" s="64">
        <f t="shared" si="9"/>
        <v>0</v>
      </c>
      <c r="T256" s="60"/>
      <c r="U256" s="60"/>
      <c r="V256" s="60"/>
      <c r="W256" s="60"/>
      <c r="X256" s="60"/>
      <c r="Y256" s="60"/>
      <c r="Z256" s="60"/>
      <c r="AA256" s="60"/>
      <c r="AB256" s="60"/>
      <c r="AC256" s="60"/>
      <c r="AD256" s="60"/>
      <c r="AE256" s="60"/>
      <c r="AF256" s="60"/>
      <c r="AG256" s="65"/>
      <c r="AH256" s="58"/>
      <c r="AI256" s="59"/>
      <c r="AJ256" s="60"/>
      <c r="AK256" s="64">
        <f t="shared" si="10"/>
        <v>0</v>
      </c>
      <c r="AL256" s="66"/>
      <c r="AM256" s="67"/>
    </row>
    <row r="257">
      <c r="A257" s="47" t="s">
        <v>1064</v>
      </c>
      <c r="B257" s="48"/>
      <c r="C257" s="49"/>
      <c r="D257" s="48"/>
      <c r="E257" s="50"/>
      <c r="F257" s="51">
        <f t="shared" si="8"/>
        <v>0</v>
      </c>
      <c r="G257" s="48"/>
      <c r="H257" s="52"/>
      <c r="I257" s="52"/>
      <c r="J257" s="48" t="s">
        <v>23</v>
      </c>
      <c r="K257" s="48"/>
      <c r="L257" s="48"/>
      <c r="M257" s="52"/>
      <c r="N257" s="48"/>
      <c r="O257" s="52"/>
      <c r="P257" s="48"/>
      <c r="Q257" s="52"/>
      <c r="R257" s="53"/>
      <c r="S257" s="54">
        <f t="shared" si="9"/>
        <v>0</v>
      </c>
      <c r="T257" s="50"/>
      <c r="U257" s="50"/>
      <c r="V257" s="50"/>
      <c r="W257" s="50"/>
      <c r="X257" s="50"/>
      <c r="Y257" s="50"/>
      <c r="Z257" s="50"/>
      <c r="AA257" s="50"/>
      <c r="AB257" s="50"/>
      <c r="AC257" s="50"/>
      <c r="AD257" s="50"/>
      <c r="AE257" s="50"/>
      <c r="AF257" s="50"/>
      <c r="AG257" s="55"/>
      <c r="AH257" s="48"/>
      <c r="AI257" s="48"/>
      <c r="AJ257" s="50"/>
      <c r="AK257" s="54">
        <f t="shared" si="10"/>
        <v>0</v>
      </c>
      <c r="AL257" s="48"/>
      <c r="AM257" s="56"/>
    </row>
    <row r="258">
      <c r="A258" s="180" t="s">
        <v>1065</v>
      </c>
      <c r="B258" s="59"/>
      <c r="C258" s="59"/>
      <c r="D258" s="58"/>
      <c r="E258" s="60"/>
      <c r="F258" s="61">
        <f t="shared" si="8"/>
        <v>0</v>
      </c>
      <c r="G258" s="58"/>
      <c r="H258" s="62"/>
      <c r="I258" s="62"/>
      <c r="J258" s="58" t="s">
        <v>23</v>
      </c>
      <c r="K258" s="58"/>
      <c r="L258" s="58"/>
      <c r="M258" s="62"/>
      <c r="N258" s="58"/>
      <c r="O258" s="62"/>
      <c r="P258" s="58"/>
      <c r="Q258" s="62"/>
      <c r="R258" s="63"/>
      <c r="S258" s="64">
        <f t="shared" si="9"/>
        <v>0</v>
      </c>
      <c r="T258" s="60"/>
      <c r="U258" s="60"/>
      <c r="V258" s="60"/>
      <c r="W258" s="60"/>
      <c r="X258" s="60"/>
      <c r="Y258" s="60"/>
      <c r="Z258" s="60"/>
      <c r="AA258" s="60"/>
      <c r="AB258" s="60"/>
      <c r="AC258" s="60"/>
      <c r="AD258" s="60"/>
      <c r="AE258" s="60"/>
      <c r="AF258" s="60"/>
      <c r="AG258" s="65"/>
      <c r="AH258" s="58"/>
      <c r="AI258" s="59"/>
      <c r="AJ258" s="60"/>
      <c r="AK258" s="64">
        <f t="shared" si="10"/>
        <v>0</v>
      </c>
      <c r="AL258" s="66"/>
      <c r="AM258" s="67"/>
    </row>
    <row r="259">
      <c r="A259" s="47" t="s">
        <v>1066</v>
      </c>
      <c r="B259" s="48"/>
      <c r="C259" s="49"/>
      <c r="D259" s="48"/>
      <c r="E259" s="50"/>
      <c r="F259" s="51">
        <f t="shared" si="8"/>
        <v>0</v>
      </c>
      <c r="G259" s="48"/>
      <c r="H259" s="52"/>
      <c r="I259" s="52"/>
      <c r="J259" s="48" t="s">
        <v>23</v>
      </c>
      <c r="K259" s="48"/>
      <c r="L259" s="48"/>
      <c r="M259" s="52"/>
      <c r="N259" s="48"/>
      <c r="O259" s="52"/>
      <c r="P259" s="48"/>
      <c r="Q259" s="52"/>
      <c r="R259" s="53"/>
      <c r="S259" s="54">
        <f t="shared" si="9"/>
        <v>0</v>
      </c>
      <c r="T259" s="50"/>
      <c r="U259" s="50"/>
      <c r="V259" s="50"/>
      <c r="W259" s="50"/>
      <c r="X259" s="50"/>
      <c r="Y259" s="50"/>
      <c r="Z259" s="50"/>
      <c r="AA259" s="50"/>
      <c r="AB259" s="50"/>
      <c r="AC259" s="50"/>
      <c r="AD259" s="50"/>
      <c r="AE259" s="50"/>
      <c r="AF259" s="50"/>
      <c r="AG259" s="55"/>
      <c r="AH259" s="48"/>
      <c r="AI259" s="48"/>
      <c r="AJ259" s="50"/>
      <c r="AK259" s="54">
        <f t="shared" si="10"/>
        <v>0</v>
      </c>
      <c r="AL259" s="48"/>
      <c r="AM259" s="56"/>
    </row>
    <row r="260">
      <c r="A260" s="180" t="s">
        <v>1067</v>
      </c>
      <c r="B260" s="59"/>
      <c r="C260" s="59"/>
      <c r="D260" s="58"/>
      <c r="E260" s="60"/>
      <c r="F260" s="61">
        <f t="shared" si="8"/>
        <v>0</v>
      </c>
      <c r="G260" s="58"/>
      <c r="H260" s="62"/>
      <c r="I260" s="62"/>
      <c r="J260" s="58" t="s">
        <v>23</v>
      </c>
      <c r="K260" s="58"/>
      <c r="L260" s="58"/>
      <c r="M260" s="62"/>
      <c r="N260" s="58"/>
      <c r="O260" s="62"/>
      <c r="P260" s="58"/>
      <c r="Q260" s="62"/>
      <c r="R260" s="63"/>
      <c r="S260" s="64">
        <f t="shared" si="9"/>
        <v>0</v>
      </c>
      <c r="T260" s="60"/>
      <c r="U260" s="60"/>
      <c r="V260" s="60"/>
      <c r="W260" s="60"/>
      <c r="X260" s="60"/>
      <c r="Y260" s="60"/>
      <c r="Z260" s="60"/>
      <c r="AA260" s="60"/>
      <c r="AB260" s="60"/>
      <c r="AC260" s="60"/>
      <c r="AD260" s="60"/>
      <c r="AE260" s="60"/>
      <c r="AF260" s="60"/>
      <c r="AG260" s="65"/>
      <c r="AH260" s="58"/>
      <c r="AI260" s="59"/>
      <c r="AJ260" s="60"/>
      <c r="AK260" s="64">
        <f t="shared" si="10"/>
        <v>0</v>
      </c>
      <c r="AL260" s="66"/>
      <c r="AM260" s="67"/>
    </row>
    <row r="261">
      <c r="A261" s="47" t="s">
        <v>1068</v>
      </c>
      <c r="B261" s="48"/>
      <c r="C261" s="49"/>
      <c r="D261" s="48"/>
      <c r="E261" s="50"/>
      <c r="F261" s="51">
        <f t="shared" si="8"/>
        <v>0</v>
      </c>
      <c r="G261" s="48"/>
      <c r="H261" s="52"/>
      <c r="I261" s="52"/>
      <c r="J261" s="48" t="s">
        <v>23</v>
      </c>
      <c r="K261" s="48"/>
      <c r="L261" s="48"/>
      <c r="M261" s="52"/>
      <c r="N261" s="48"/>
      <c r="O261" s="52"/>
      <c r="P261" s="48"/>
      <c r="Q261" s="52"/>
      <c r="R261" s="53"/>
      <c r="S261" s="54">
        <f t="shared" si="9"/>
        <v>0</v>
      </c>
      <c r="T261" s="50"/>
      <c r="U261" s="50"/>
      <c r="V261" s="50"/>
      <c r="W261" s="50"/>
      <c r="X261" s="50"/>
      <c r="Y261" s="50"/>
      <c r="Z261" s="50"/>
      <c r="AA261" s="50"/>
      <c r="AB261" s="50"/>
      <c r="AC261" s="50"/>
      <c r="AD261" s="50"/>
      <c r="AE261" s="50"/>
      <c r="AF261" s="50"/>
      <c r="AG261" s="55"/>
      <c r="AH261" s="48"/>
      <c r="AI261" s="48"/>
      <c r="AJ261" s="50"/>
      <c r="AK261" s="54">
        <f t="shared" si="10"/>
        <v>0</v>
      </c>
      <c r="AL261" s="48"/>
      <c r="AM261" s="56"/>
    </row>
    <row r="262">
      <c r="A262" s="180" t="s">
        <v>1069</v>
      </c>
      <c r="B262" s="59"/>
      <c r="C262" s="59"/>
      <c r="D262" s="58"/>
      <c r="E262" s="60"/>
      <c r="F262" s="61">
        <f t="shared" si="8"/>
        <v>0</v>
      </c>
      <c r="G262" s="58"/>
      <c r="H262" s="62"/>
      <c r="I262" s="62"/>
      <c r="J262" s="58" t="s">
        <v>23</v>
      </c>
      <c r="K262" s="58"/>
      <c r="L262" s="58"/>
      <c r="M262" s="62"/>
      <c r="N262" s="58"/>
      <c r="O262" s="62"/>
      <c r="P262" s="58"/>
      <c r="Q262" s="62"/>
      <c r="R262" s="63"/>
      <c r="S262" s="64">
        <f t="shared" si="9"/>
        <v>0</v>
      </c>
      <c r="T262" s="60"/>
      <c r="U262" s="60"/>
      <c r="V262" s="60"/>
      <c r="W262" s="60"/>
      <c r="X262" s="60"/>
      <c r="Y262" s="60"/>
      <c r="Z262" s="60"/>
      <c r="AA262" s="60"/>
      <c r="AB262" s="60"/>
      <c r="AC262" s="60"/>
      <c r="AD262" s="60"/>
      <c r="AE262" s="60"/>
      <c r="AF262" s="60"/>
      <c r="AG262" s="65"/>
      <c r="AH262" s="58"/>
      <c r="AI262" s="59"/>
      <c r="AJ262" s="60"/>
      <c r="AK262" s="64">
        <f t="shared" si="10"/>
        <v>0</v>
      </c>
      <c r="AL262" s="66"/>
      <c r="AM262" s="67"/>
    </row>
    <row r="263">
      <c r="A263" s="47" t="s">
        <v>1070</v>
      </c>
      <c r="B263" s="48"/>
      <c r="C263" s="49"/>
      <c r="D263" s="48"/>
      <c r="E263" s="50"/>
      <c r="F263" s="51">
        <f t="shared" si="8"/>
        <v>0</v>
      </c>
      <c r="G263" s="48"/>
      <c r="H263" s="52"/>
      <c r="I263" s="52"/>
      <c r="J263" s="48" t="s">
        <v>23</v>
      </c>
      <c r="K263" s="48"/>
      <c r="L263" s="48"/>
      <c r="M263" s="52"/>
      <c r="N263" s="48"/>
      <c r="O263" s="52"/>
      <c r="P263" s="48"/>
      <c r="Q263" s="52"/>
      <c r="R263" s="53"/>
      <c r="S263" s="54">
        <f t="shared" si="9"/>
        <v>0</v>
      </c>
      <c r="T263" s="50"/>
      <c r="U263" s="50"/>
      <c r="V263" s="50"/>
      <c r="W263" s="50"/>
      <c r="X263" s="50"/>
      <c r="Y263" s="50"/>
      <c r="Z263" s="50"/>
      <c r="AA263" s="50"/>
      <c r="AB263" s="50"/>
      <c r="AC263" s="50"/>
      <c r="AD263" s="50"/>
      <c r="AE263" s="50"/>
      <c r="AF263" s="50"/>
      <c r="AG263" s="55"/>
      <c r="AH263" s="48"/>
      <c r="AI263" s="48"/>
      <c r="AJ263" s="50"/>
      <c r="AK263" s="54">
        <f t="shared" si="10"/>
        <v>0</v>
      </c>
      <c r="AL263" s="48"/>
      <c r="AM263" s="56"/>
    </row>
    <row r="264">
      <c r="A264" s="180" t="s">
        <v>1071</v>
      </c>
      <c r="B264" s="59"/>
      <c r="C264" s="59"/>
      <c r="D264" s="58"/>
      <c r="E264" s="60"/>
      <c r="F264" s="61">
        <f t="shared" si="8"/>
        <v>0</v>
      </c>
      <c r="G264" s="58"/>
      <c r="H264" s="62"/>
      <c r="I264" s="62"/>
      <c r="J264" s="58" t="s">
        <v>23</v>
      </c>
      <c r="K264" s="58"/>
      <c r="L264" s="58"/>
      <c r="M264" s="62"/>
      <c r="N264" s="58"/>
      <c r="O264" s="62"/>
      <c r="P264" s="58"/>
      <c r="Q264" s="62"/>
      <c r="R264" s="63"/>
      <c r="S264" s="64">
        <f t="shared" si="9"/>
        <v>0</v>
      </c>
      <c r="T264" s="60"/>
      <c r="U264" s="60"/>
      <c r="V264" s="60"/>
      <c r="W264" s="60"/>
      <c r="X264" s="60"/>
      <c r="Y264" s="60"/>
      <c r="Z264" s="60"/>
      <c r="AA264" s="60"/>
      <c r="AB264" s="60"/>
      <c r="AC264" s="60"/>
      <c r="AD264" s="60"/>
      <c r="AE264" s="60"/>
      <c r="AF264" s="60"/>
      <c r="AG264" s="65"/>
      <c r="AH264" s="58"/>
      <c r="AI264" s="59"/>
      <c r="AJ264" s="60"/>
      <c r="AK264" s="64">
        <f t="shared" si="10"/>
        <v>0</v>
      </c>
      <c r="AL264" s="66"/>
      <c r="AM264" s="67"/>
    </row>
    <row r="265">
      <c r="A265" s="47" t="s">
        <v>1072</v>
      </c>
      <c r="B265" s="48"/>
      <c r="C265" s="49"/>
      <c r="D265" s="48"/>
      <c r="E265" s="50"/>
      <c r="F265" s="51">
        <f t="shared" si="8"/>
        <v>0</v>
      </c>
      <c r="G265" s="48"/>
      <c r="H265" s="52"/>
      <c r="I265" s="52"/>
      <c r="J265" s="48" t="s">
        <v>23</v>
      </c>
      <c r="K265" s="48"/>
      <c r="L265" s="48"/>
      <c r="M265" s="52"/>
      <c r="N265" s="48"/>
      <c r="O265" s="52"/>
      <c r="P265" s="48"/>
      <c r="Q265" s="52"/>
      <c r="R265" s="53"/>
      <c r="S265" s="54">
        <f t="shared" si="9"/>
        <v>0</v>
      </c>
      <c r="T265" s="50"/>
      <c r="U265" s="50"/>
      <c r="V265" s="50"/>
      <c r="W265" s="50"/>
      <c r="X265" s="50"/>
      <c r="Y265" s="50"/>
      <c r="Z265" s="50"/>
      <c r="AA265" s="50"/>
      <c r="AB265" s="50"/>
      <c r="AC265" s="50"/>
      <c r="AD265" s="50"/>
      <c r="AE265" s="50"/>
      <c r="AF265" s="50"/>
      <c r="AG265" s="55"/>
      <c r="AH265" s="48"/>
      <c r="AI265" s="48"/>
      <c r="AJ265" s="50"/>
      <c r="AK265" s="54">
        <f t="shared" si="10"/>
        <v>0</v>
      </c>
      <c r="AL265" s="48"/>
      <c r="AM265" s="56"/>
    </row>
    <row r="266">
      <c r="A266" s="180" t="s">
        <v>1073</v>
      </c>
      <c r="B266" s="59"/>
      <c r="C266" s="59"/>
      <c r="D266" s="58"/>
      <c r="E266" s="60"/>
      <c r="F266" s="61">
        <f t="shared" si="8"/>
        <v>0</v>
      </c>
      <c r="G266" s="58"/>
      <c r="H266" s="62"/>
      <c r="I266" s="62"/>
      <c r="J266" s="58" t="s">
        <v>23</v>
      </c>
      <c r="K266" s="58"/>
      <c r="L266" s="58"/>
      <c r="M266" s="62"/>
      <c r="N266" s="58"/>
      <c r="O266" s="62"/>
      <c r="P266" s="58"/>
      <c r="Q266" s="62"/>
      <c r="R266" s="63"/>
      <c r="S266" s="64">
        <f t="shared" si="9"/>
        <v>0</v>
      </c>
      <c r="T266" s="60"/>
      <c r="U266" s="60"/>
      <c r="V266" s="60"/>
      <c r="W266" s="60"/>
      <c r="X266" s="60"/>
      <c r="Y266" s="60"/>
      <c r="Z266" s="60"/>
      <c r="AA266" s="60"/>
      <c r="AB266" s="60"/>
      <c r="AC266" s="60"/>
      <c r="AD266" s="60"/>
      <c r="AE266" s="60"/>
      <c r="AF266" s="60"/>
      <c r="AG266" s="65"/>
      <c r="AH266" s="58"/>
      <c r="AI266" s="59"/>
      <c r="AJ266" s="60"/>
      <c r="AK266" s="64">
        <f t="shared" si="10"/>
        <v>0</v>
      </c>
      <c r="AL266" s="66"/>
      <c r="AM266" s="67"/>
    </row>
    <row r="267">
      <c r="A267" s="47" t="s">
        <v>1074</v>
      </c>
      <c r="B267" s="48"/>
      <c r="C267" s="49"/>
      <c r="D267" s="48"/>
      <c r="E267" s="50"/>
      <c r="F267" s="51">
        <f t="shared" si="8"/>
        <v>0</v>
      </c>
      <c r="G267" s="48"/>
      <c r="H267" s="52"/>
      <c r="I267" s="52"/>
      <c r="J267" s="48" t="s">
        <v>23</v>
      </c>
      <c r="K267" s="48"/>
      <c r="L267" s="48"/>
      <c r="M267" s="52"/>
      <c r="N267" s="48"/>
      <c r="O267" s="52"/>
      <c r="P267" s="48"/>
      <c r="Q267" s="52"/>
      <c r="R267" s="53"/>
      <c r="S267" s="54">
        <f t="shared" si="9"/>
        <v>0</v>
      </c>
      <c r="T267" s="50"/>
      <c r="U267" s="50"/>
      <c r="V267" s="50"/>
      <c r="W267" s="50"/>
      <c r="X267" s="50"/>
      <c r="Y267" s="50"/>
      <c r="Z267" s="50"/>
      <c r="AA267" s="50"/>
      <c r="AB267" s="50"/>
      <c r="AC267" s="50"/>
      <c r="AD267" s="50"/>
      <c r="AE267" s="50"/>
      <c r="AF267" s="50"/>
      <c r="AG267" s="55"/>
      <c r="AH267" s="48"/>
      <c r="AI267" s="48"/>
      <c r="AJ267" s="50"/>
      <c r="AK267" s="54">
        <f t="shared" si="10"/>
        <v>0</v>
      </c>
      <c r="AL267" s="48"/>
      <c r="AM267" s="56"/>
    </row>
    <row r="268">
      <c r="A268" s="180" t="s">
        <v>1075</v>
      </c>
      <c r="B268" s="59"/>
      <c r="C268" s="59"/>
      <c r="D268" s="58"/>
      <c r="E268" s="60"/>
      <c r="F268" s="61">
        <f t="shared" si="8"/>
        <v>0</v>
      </c>
      <c r="G268" s="58"/>
      <c r="H268" s="62"/>
      <c r="I268" s="62"/>
      <c r="J268" s="58" t="s">
        <v>23</v>
      </c>
      <c r="K268" s="58"/>
      <c r="L268" s="58"/>
      <c r="M268" s="62"/>
      <c r="N268" s="58"/>
      <c r="O268" s="62"/>
      <c r="P268" s="58"/>
      <c r="Q268" s="62"/>
      <c r="R268" s="63"/>
      <c r="S268" s="64">
        <f t="shared" si="9"/>
        <v>0</v>
      </c>
      <c r="T268" s="60"/>
      <c r="U268" s="60"/>
      <c r="V268" s="60"/>
      <c r="W268" s="60"/>
      <c r="X268" s="60"/>
      <c r="Y268" s="60"/>
      <c r="Z268" s="60"/>
      <c r="AA268" s="60"/>
      <c r="AB268" s="60"/>
      <c r="AC268" s="60"/>
      <c r="AD268" s="60"/>
      <c r="AE268" s="60"/>
      <c r="AF268" s="60"/>
      <c r="AG268" s="65"/>
      <c r="AH268" s="58"/>
      <c r="AI268" s="59"/>
      <c r="AJ268" s="60"/>
      <c r="AK268" s="64">
        <f t="shared" si="10"/>
        <v>0</v>
      </c>
      <c r="AL268" s="66"/>
      <c r="AM268" s="67"/>
    </row>
    <row r="269">
      <c r="A269" s="47" t="s">
        <v>1076</v>
      </c>
      <c r="B269" s="48"/>
      <c r="C269" s="49"/>
      <c r="D269" s="48"/>
      <c r="E269" s="50"/>
      <c r="F269" s="51">
        <f t="shared" si="8"/>
        <v>0</v>
      </c>
      <c r="G269" s="48"/>
      <c r="H269" s="52"/>
      <c r="I269" s="52"/>
      <c r="J269" s="48" t="s">
        <v>23</v>
      </c>
      <c r="K269" s="48"/>
      <c r="L269" s="48"/>
      <c r="M269" s="52"/>
      <c r="N269" s="48"/>
      <c r="O269" s="52"/>
      <c r="P269" s="48"/>
      <c r="Q269" s="52"/>
      <c r="R269" s="53"/>
      <c r="S269" s="54">
        <f t="shared" si="9"/>
        <v>0</v>
      </c>
      <c r="T269" s="50"/>
      <c r="U269" s="50"/>
      <c r="V269" s="50"/>
      <c r="W269" s="50"/>
      <c r="X269" s="50"/>
      <c r="Y269" s="50"/>
      <c r="Z269" s="50"/>
      <c r="AA269" s="50"/>
      <c r="AB269" s="50"/>
      <c r="AC269" s="50"/>
      <c r="AD269" s="50"/>
      <c r="AE269" s="50"/>
      <c r="AF269" s="50"/>
      <c r="AG269" s="55"/>
      <c r="AH269" s="48"/>
      <c r="AI269" s="48"/>
      <c r="AJ269" s="50"/>
      <c r="AK269" s="54">
        <f t="shared" si="10"/>
        <v>0</v>
      </c>
      <c r="AL269" s="48"/>
      <c r="AM269" s="56"/>
    </row>
    <row r="270">
      <c r="A270" s="180" t="s">
        <v>1077</v>
      </c>
      <c r="B270" s="59"/>
      <c r="C270" s="59"/>
      <c r="D270" s="58"/>
      <c r="E270" s="60"/>
      <c r="F270" s="61">
        <f t="shared" si="8"/>
        <v>0</v>
      </c>
      <c r="G270" s="58"/>
      <c r="H270" s="62"/>
      <c r="I270" s="62"/>
      <c r="J270" s="58" t="s">
        <v>23</v>
      </c>
      <c r="K270" s="58"/>
      <c r="L270" s="58"/>
      <c r="M270" s="62"/>
      <c r="N270" s="58"/>
      <c r="O270" s="62"/>
      <c r="P270" s="58"/>
      <c r="Q270" s="62"/>
      <c r="R270" s="63"/>
      <c r="S270" s="64">
        <f t="shared" si="9"/>
        <v>0</v>
      </c>
      <c r="T270" s="60"/>
      <c r="U270" s="60"/>
      <c r="V270" s="60"/>
      <c r="W270" s="60"/>
      <c r="X270" s="60"/>
      <c r="Y270" s="60"/>
      <c r="Z270" s="60"/>
      <c r="AA270" s="60"/>
      <c r="AB270" s="60"/>
      <c r="AC270" s="60"/>
      <c r="AD270" s="60"/>
      <c r="AE270" s="60"/>
      <c r="AF270" s="60"/>
      <c r="AG270" s="65"/>
      <c r="AH270" s="58"/>
      <c r="AI270" s="59"/>
      <c r="AJ270" s="60"/>
      <c r="AK270" s="64">
        <f t="shared" si="10"/>
        <v>0</v>
      </c>
      <c r="AL270" s="66"/>
      <c r="AM270" s="67"/>
    </row>
    <row r="271">
      <c r="A271" s="47" t="s">
        <v>1078</v>
      </c>
      <c r="B271" s="48"/>
      <c r="C271" s="49"/>
      <c r="D271" s="48"/>
      <c r="E271" s="50"/>
      <c r="F271" s="51">
        <f t="shared" si="8"/>
        <v>0</v>
      </c>
      <c r="G271" s="48"/>
      <c r="H271" s="52"/>
      <c r="I271" s="52"/>
      <c r="J271" s="48" t="s">
        <v>23</v>
      </c>
      <c r="K271" s="48"/>
      <c r="L271" s="48"/>
      <c r="M271" s="52"/>
      <c r="N271" s="48"/>
      <c r="O271" s="52"/>
      <c r="P271" s="48"/>
      <c r="Q271" s="52"/>
      <c r="R271" s="53"/>
      <c r="S271" s="54">
        <f t="shared" si="9"/>
        <v>0</v>
      </c>
      <c r="T271" s="50"/>
      <c r="U271" s="50"/>
      <c r="V271" s="50"/>
      <c r="W271" s="50"/>
      <c r="X271" s="50"/>
      <c r="Y271" s="50"/>
      <c r="Z271" s="50"/>
      <c r="AA271" s="50"/>
      <c r="AB271" s="50"/>
      <c r="AC271" s="50"/>
      <c r="AD271" s="50"/>
      <c r="AE271" s="50"/>
      <c r="AF271" s="50"/>
      <c r="AG271" s="55"/>
      <c r="AH271" s="48"/>
      <c r="AI271" s="48"/>
      <c r="AJ271" s="50"/>
      <c r="AK271" s="54">
        <f t="shared" si="10"/>
        <v>0</v>
      </c>
      <c r="AL271" s="48"/>
      <c r="AM271" s="56"/>
    </row>
    <row r="272">
      <c r="A272" s="180" t="s">
        <v>1079</v>
      </c>
      <c r="B272" s="59"/>
      <c r="C272" s="59"/>
      <c r="D272" s="58"/>
      <c r="E272" s="60"/>
      <c r="F272" s="61">
        <f t="shared" si="8"/>
        <v>0</v>
      </c>
      <c r="G272" s="58"/>
      <c r="H272" s="62"/>
      <c r="I272" s="62"/>
      <c r="J272" s="58" t="s">
        <v>23</v>
      </c>
      <c r="K272" s="58"/>
      <c r="L272" s="58"/>
      <c r="M272" s="62"/>
      <c r="N272" s="58"/>
      <c r="O272" s="62"/>
      <c r="P272" s="58"/>
      <c r="Q272" s="62"/>
      <c r="R272" s="63"/>
      <c r="S272" s="64">
        <f t="shared" si="9"/>
        <v>0</v>
      </c>
      <c r="T272" s="60"/>
      <c r="U272" s="60"/>
      <c r="V272" s="60"/>
      <c r="W272" s="60"/>
      <c r="X272" s="60"/>
      <c r="Y272" s="60"/>
      <c r="Z272" s="60"/>
      <c r="AA272" s="60"/>
      <c r="AB272" s="60"/>
      <c r="AC272" s="60"/>
      <c r="AD272" s="60"/>
      <c r="AE272" s="60"/>
      <c r="AF272" s="60"/>
      <c r="AG272" s="65"/>
      <c r="AH272" s="58"/>
      <c r="AI272" s="59"/>
      <c r="AJ272" s="60"/>
      <c r="AK272" s="64">
        <f t="shared" si="10"/>
        <v>0</v>
      </c>
      <c r="AL272" s="66"/>
      <c r="AM272" s="67"/>
    </row>
    <row r="273">
      <c r="A273" s="47" t="s">
        <v>1080</v>
      </c>
      <c r="B273" s="48"/>
      <c r="C273" s="49"/>
      <c r="D273" s="48"/>
      <c r="E273" s="50"/>
      <c r="F273" s="51">
        <f t="shared" si="8"/>
        <v>0</v>
      </c>
      <c r="G273" s="48"/>
      <c r="H273" s="52"/>
      <c r="I273" s="52"/>
      <c r="J273" s="48" t="s">
        <v>23</v>
      </c>
      <c r="K273" s="48"/>
      <c r="L273" s="48"/>
      <c r="M273" s="52"/>
      <c r="N273" s="48"/>
      <c r="O273" s="52"/>
      <c r="P273" s="48"/>
      <c r="Q273" s="52"/>
      <c r="R273" s="53"/>
      <c r="S273" s="54">
        <f t="shared" si="9"/>
        <v>0</v>
      </c>
      <c r="T273" s="50"/>
      <c r="U273" s="50"/>
      <c r="V273" s="50"/>
      <c r="W273" s="50"/>
      <c r="X273" s="50"/>
      <c r="Y273" s="50"/>
      <c r="Z273" s="50"/>
      <c r="AA273" s="50"/>
      <c r="AB273" s="50"/>
      <c r="AC273" s="50"/>
      <c r="AD273" s="50"/>
      <c r="AE273" s="50"/>
      <c r="AF273" s="50"/>
      <c r="AG273" s="55"/>
      <c r="AH273" s="48"/>
      <c r="AI273" s="48"/>
      <c r="AJ273" s="50"/>
      <c r="AK273" s="54">
        <f t="shared" si="10"/>
        <v>0</v>
      </c>
      <c r="AL273" s="48"/>
      <c r="AM273" s="56"/>
    </row>
    <row r="274">
      <c r="A274" s="180" t="s">
        <v>1081</v>
      </c>
      <c r="B274" s="59"/>
      <c r="C274" s="59"/>
      <c r="D274" s="58"/>
      <c r="E274" s="60"/>
      <c r="F274" s="61">
        <f t="shared" si="8"/>
        <v>0</v>
      </c>
      <c r="G274" s="58"/>
      <c r="H274" s="62"/>
      <c r="I274" s="62"/>
      <c r="J274" s="58" t="s">
        <v>23</v>
      </c>
      <c r="K274" s="58"/>
      <c r="L274" s="58"/>
      <c r="M274" s="62"/>
      <c r="N274" s="58"/>
      <c r="O274" s="62"/>
      <c r="P274" s="58"/>
      <c r="Q274" s="62"/>
      <c r="R274" s="63"/>
      <c r="S274" s="64">
        <f t="shared" si="9"/>
        <v>0</v>
      </c>
      <c r="T274" s="60"/>
      <c r="U274" s="60"/>
      <c r="V274" s="60"/>
      <c r="W274" s="60"/>
      <c r="X274" s="60"/>
      <c r="Y274" s="60"/>
      <c r="Z274" s="60"/>
      <c r="AA274" s="60"/>
      <c r="AB274" s="60"/>
      <c r="AC274" s="60"/>
      <c r="AD274" s="60"/>
      <c r="AE274" s="60"/>
      <c r="AF274" s="60"/>
      <c r="AG274" s="65"/>
      <c r="AH274" s="58"/>
      <c r="AI274" s="59"/>
      <c r="AJ274" s="60"/>
      <c r="AK274" s="64">
        <f t="shared" si="10"/>
        <v>0</v>
      </c>
      <c r="AL274" s="66"/>
      <c r="AM274" s="67"/>
    </row>
    <row r="275">
      <c r="A275" s="47" t="s">
        <v>1082</v>
      </c>
      <c r="B275" s="48"/>
      <c r="C275" s="49"/>
      <c r="D275" s="48"/>
      <c r="E275" s="50"/>
      <c r="F275" s="51">
        <f t="shared" si="8"/>
        <v>0</v>
      </c>
      <c r="G275" s="48"/>
      <c r="H275" s="52"/>
      <c r="I275" s="52"/>
      <c r="J275" s="48" t="s">
        <v>23</v>
      </c>
      <c r="K275" s="48"/>
      <c r="L275" s="48"/>
      <c r="M275" s="52"/>
      <c r="N275" s="48"/>
      <c r="O275" s="52"/>
      <c r="P275" s="48"/>
      <c r="Q275" s="52"/>
      <c r="R275" s="53"/>
      <c r="S275" s="54">
        <f t="shared" si="9"/>
        <v>0</v>
      </c>
      <c r="T275" s="50"/>
      <c r="U275" s="50"/>
      <c r="V275" s="50"/>
      <c r="W275" s="50"/>
      <c r="X275" s="50"/>
      <c r="Y275" s="50"/>
      <c r="Z275" s="50"/>
      <c r="AA275" s="50"/>
      <c r="AB275" s="50"/>
      <c r="AC275" s="50"/>
      <c r="AD275" s="50"/>
      <c r="AE275" s="50"/>
      <c r="AF275" s="50"/>
      <c r="AG275" s="55"/>
      <c r="AH275" s="48"/>
      <c r="AI275" s="48"/>
      <c r="AJ275" s="50"/>
      <c r="AK275" s="54">
        <f t="shared" si="10"/>
        <v>0</v>
      </c>
      <c r="AL275" s="48"/>
      <c r="AM275" s="56"/>
    </row>
    <row r="276">
      <c r="A276" s="180" t="s">
        <v>1083</v>
      </c>
      <c r="B276" s="59"/>
      <c r="C276" s="59"/>
      <c r="D276" s="58"/>
      <c r="E276" s="60"/>
      <c r="F276" s="61">
        <f t="shared" si="8"/>
        <v>0</v>
      </c>
      <c r="G276" s="58"/>
      <c r="H276" s="62"/>
      <c r="I276" s="62"/>
      <c r="J276" s="58" t="s">
        <v>23</v>
      </c>
      <c r="K276" s="58"/>
      <c r="L276" s="58"/>
      <c r="M276" s="62"/>
      <c r="N276" s="58"/>
      <c r="O276" s="62"/>
      <c r="P276" s="58"/>
      <c r="Q276" s="62"/>
      <c r="R276" s="63"/>
      <c r="S276" s="64">
        <f t="shared" si="9"/>
        <v>0</v>
      </c>
      <c r="T276" s="60"/>
      <c r="U276" s="60"/>
      <c r="V276" s="60"/>
      <c r="W276" s="60"/>
      <c r="X276" s="60"/>
      <c r="Y276" s="60"/>
      <c r="Z276" s="60"/>
      <c r="AA276" s="60"/>
      <c r="AB276" s="60"/>
      <c r="AC276" s="60"/>
      <c r="AD276" s="60"/>
      <c r="AE276" s="60"/>
      <c r="AF276" s="60"/>
      <c r="AG276" s="65"/>
      <c r="AH276" s="58"/>
      <c r="AI276" s="59"/>
      <c r="AJ276" s="60"/>
      <c r="AK276" s="64">
        <f t="shared" si="10"/>
        <v>0</v>
      </c>
      <c r="AL276" s="66"/>
      <c r="AM276" s="67"/>
    </row>
    <row r="277">
      <c r="A277" s="47" t="s">
        <v>1084</v>
      </c>
      <c r="B277" s="48"/>
      <c r="C277" s="49"/>
      <c r="D277" s="48"/>
      <c r="E277" s="50"/>
      <c r="F277" s="51">
        <f t="shared" si="8"/>
        <v>0</v>
      </c>
      <c r="G277" s="48"/>
      <c r="H277" s="52"/>
      <c r="I277" s="52"/>
      <c r="J277" s="48" t="s">
        <v>23</v>
      </c>
      <c r="K277" s="48"/>
      <c r="L277" s="48"/>
      <c r="M277" s="52"/>
      <c r="N277" s="48"/>
      <c r="O277" s="52"/>
      <c r="P277" s="48"/>
      <c r="Q277" s="52"/>
      <c r="R277" s="53"/>
      <c r="S277" s="54">
        <f t="shared" si="9"/>
        <v>0</v>
      </c>
      <c r="T277" s="50"/>
      <c r="U277" s="50"/>
      <c r="V277" s="50"/>
      <c r="W277" s="50"/>
      <c r="X277" s="50"/>
      <c r="Y277" s="50"/>
      <c r="Z277" s="50"/>
      <c r="AA277" s="50"/>
      <c r="AB277" s="50"/>
      <c r="AC277" s="50"/>
      <c r="AD277" s="50"/>
      <c r="AE277" s="50"/>
      <c r="AF277" s="50"/>
      <c r="AG277" s="55"/>
      <c r="AH277" s="48"/>
      <c r="AI277" s="48"/>
      <c r="AJ277" s="50"/>
      <c r="AK277" s="54">
        <f t="shared" si="10"/>
        <v>0</v>
      </c>
      <c r="AL277" s="48"/>
      <c r="AM277" s="56"/>
    </row>
    <row r="278">
      <c r="A278" s="180" t="s">
        <v>1085</v>
      </c>
      <c r="B278" s="59"/>
      <c r="C278" s="59"/>
      <c r="D278" s="58"/>
      <c r="E278" s="60"/>
      <c r="F278" s="61">
        <f t="shared" si="8"/>
        <v>0</v>
      </c>
      <c r="G278" s="58"/>
      <c r="H278" s="62"/>
      <c r="I278" s="62"/>
      <c r="J278" s="58" t="s">
        <v>23</v>
      </c>
      <c r="K278" s="58"/>
      <c r="L278" s="58"/>
      <c r="M278" s="62"/>
      <c r="N278" s="58"/>
      <c r="O278" s="62"/>
      <c r="P278" s="58"/>
      <c r="Q278" s="62"/>
      <c r="R278" s="63"/>
      <c r="S278" s="64">
        <f t="shared" si="9"/>
        <v>0</v>
      </c>
      <c r="T278" s="60"/>
      <c r="U278" s="60"/>
      <c r="V278" s="60"/>
      <c r="W278" s="60"/>
      <c r="X278" s="60"/>
      <c r="Y278" s="60"/>
      <c r="Z278" s="60"/>
      <c r="AA278" s="60"/>
      <c r="AB278" s="60"/>
      <c r="AC278" s="60"/>
      <c r="AD278" s="60"/>
      <c r="AE278" s="60"/>
      <c r="AF278" s="60"/>
      <c r="AG278" s="65"/>
      <c r="AH278" s="58"/>
      <c r="AI278" s="59"/>
      <c r="AJ278" s="60"/>
      <c r="AK278" s="64">
        <f t="shared" si="10"/>
        <v>0</v>
      </c>
      <c r="AL278" s="66"/>
      <c r="AM278" s="67"/>
    </row>
    <row r="279">
      <c r="A279" s="47" t="s">
        <v>1086</v>
      </c>
      <c r="B279" s="48"/>
      <c r="C279" s="49"/>
      <c r="D279" s="48"/>
      <c r="E279" s="50"/>
      <c r="F279" s="51">
        <f t="shared" si="8"/>
        <v>0</v>
      </c>
      <c r="G279" s="48"/>
      <c r="H279" s="52"/>
      <c r="I279" s="52"/>
      <c r="J279" s="48" t="s">
        <v>23</v>
      </c>
      <c r="K279" s="48"/>
      <c r="L279" s="48"/>
      <c r="M279" s="52"/>
      <c r="N279" s="48"/>
      <c r="O279" s="52"/>
      <c r="P279" s="48"/>
      <c r="Q279" s="52"/>
      <c r="R279" s="53"/>
      <c r="S279" s="54">
        <f t="shared" si="9"/>
        <v>0</v>
      </c>
      <c r="T279" s="50"/>
      <c r="U279" s="50"/>
      <c r="V279" s="50"/>
      <c r="W279" s="50"/>
      <c r="X279" s="50"/>
      <c r="Y279" s="50"/>
      <c r="Z279" s="50"/>
      <c r="AA279" s="50"/>
      <c r="AB279" s="50"/>
      <c r="AC279" s="50"/>
      <c r="AD279" s="50"/>
      <c r="AE279" s="50"/>
      <c r="AF279" s="50"/>
      <c r="AG279" s="55"/>
      <c r="AH279" s="48"/>
      <c r="AI279" s="48"/>
      <c r="AJ279" s="50"/>
      <c r="AK279" s="54">
        <f t="shared" si="10"/>
        <v>0</v>
      </c>
      <c r="AL279" s="48"/>
      <c r="AM279" s="56"/>
    </row>
    <row r="280">
      <c r="A280" s="180" t="s">
        <v>1087</v>
      </c>
      <c r="B280" s="59"/>
      <c r="C280" s="59"/>
      <c r="D280" s="58"/>
      <c r="E280" s="60"/>
      <c r="F280" s="61">
        <f t="shared" si="8"/>
        <v>0</v>
      </c>
      <c r="G280" s="58"/>
      <c r="H280" s="62"/>
      <c r="I280" s="62"/>
      <c r="J280" s="58" t="s">
        <v>23</v>
      </c>
      <c r="K280" s="58"/>
      <c r="L280" s="58"/>
      <c r="M280" s="62"/>
      <c r="N280" s="58"/>
      <c r="O280" s="62"/>
      <c r="P280" s="58"/>
      <c r="Q280" s="62"/>
      <c r="R280" s="63"/>
      <c r="S280" s="64">
        <f t="shared" si="9"/>
        <v>0</v>
      </c>
      <c r="T280" s="60"/>
      <c r="U280" s="60"/>
      <c r="V280" s="60"/>
      <c r="W280" s="60"/>
      <c r="X280" s="60"/>
      <c r="Y280" s="60"/>
      <c r="Z280" s="60"/>
      <c r="AA280" s="60"/>
      <c r="AB280" s="60"/>
      <c r="AC280" s="60"/>
      <c r="AD280" s="60"/>
      <c r="AE280" s="60"/>
      <c r="AF280" s="60"/>
      <c r="AG280" s="65"/>
      <c r="AH280" s="58"/>
      <c r="AI280" s="59"/>
      <c r="AJ280" s="60"/>
      <c r="AK280" s="64">
        <f t="shared" si="10"/>
        <v>0</v>
      </c>
      <c r="AL280" s="66"/>
      <c r="AM280" s="67"/>
    </row>
    <row r="281">
      <c r="A281" s="47" t="s">
        <v>1088</v>
      </c>
      <c r="B281" s="48"/>
      <c r="C281" s="49"/>
      <c r="D281" s="48"/>
      <c r="E281" s="50"/>
      <c r="F281" s="51">
        <f t="shared" si="8"/>
        <v>0</v>
      </c>
      <c r="G281" s="48"/>
      <c r="H281" s="52"/>
      <c r="I281" s="52"/>
      <c r="J281" s="48" t="s">
        <v>23</v>
      </c>
      <c r="K281" s="48"/>
      <c r="L281" s="48"/>
      <c r="M281" s="52"/>
      <c r="N281" s="48"/>
      <c r="O281" s="52"/>
      <c r="P281" s="48"/>
      <c r="Q281" s="52"/>
      <c r="R281" s="53"/>
      <c r="S281" s="54">
        <f t="shared" si="9"/>
        <v>0</v>
      </c>
      <c r="T281" s="50"/>
      <c r="U281" s="50"/>
      <c r="V281" s="50"/>
      <c r="W281" s="50"/>
      <c r="X281" s="50"/>
      <c r="Y281" s="50"/>
      <c r="Z281" s="50"/>
      <c r="AA281" s="50"/>
      <c r="AB281" s="50"/>
      <c r="AC281" s="50"/>
      <c r="AD281" s="50"/>
      <c r="AE281" s="50"/>
      <c r="AF281" s="50"/>
      <c r="AG281" s="55"/>
      <c r="AH281" s="48"/>
      <c r="AI281" s="48"/>
      <c r="AJ281" s="50"/>
      <c r="AK281" s="54">
        <f t="shared" si="10"/>
        <v>0</v>
      </c>
      <c r="AL281" s="48"/>
      <c r="AM281" s="56"/>
    </row>
    <row r="282">
      <c r="A282" s="180" t="s">
        <v>1089</v>
      </c>
      <c r="B282" s="59"/>
      <c r="C282" s="59"/>
      <c r="D282" s="58"/>
      <c r="E282" s="60"/>
      <c r="F282" s="61">
        <f t="shared" si="8"/>
        <v>0</v>
      </c>
      <c r="G282" s="58"/>
      <c r="H282" s="62"/>
      <c r="I282" s="62"/>
      <c r="J282" s="58" t="s">
        <v>23</v>
      </c>
      <c r="K282" s="58"/>
      <c r="L282" s="58"/>
      <c r="M282" s="62"/>
      <c r="N282" s="58"/>
      <c r="O282" s="62"/>
      <c r="P282" s="58"/>
      <c r="Q282" s="62"/>
      <c r="R282" s="63"/>
      <c r="S282" s="64">
        <f t="shared" si="9"/>
        <v>0</v>
      </c>
      <c r="T282" s="60"/>
      <c r="U282" s="60"/>
      <c r="V282" s="60"/>
      <c r="W282" s="60"/>
      <c r="X282" s="60"/>
      <c r="Y282" s="60"/>
      <c r="Z282" s="60"/>
      <c r="AA282" s="60"/>
      <c r="AB282" s="60"/>
      <c r="AC282" s="60"/>
      <c r="AD282" s="60"/>
      <c r="AE282" s="60"/>
      <c r="AF282" s="60"/>
      <c r="AG282" s="65"/>
      <c r="AH282" s="58"/>
      <c r="AI282" s="59"/>
      <c r="AJ282" s="60"/>
      <c r="AK282" s="64">
        <f t="shared" si="10"/>
        <v>0</v>
      </c>
      <c r="AL282" s="66"/>
      <c r="AM282" s="67"/>
    </row>
    <row r="283">
      <c r="A283" s="47" t="s">
        <v>1090</v>
      </c>
      <c r="B283" s="48"/>
      <c r="C283" s="49"/>
      <c r="D283" s="48"/>
      <c r="E283" s="50"/>
      <c r="F283" s="51">
        <f t="shared" si="8"/>
        <v>0</v>
      </c>
      <c r="G283" s="48"/>
      <c r="H283" s="52"/>
      <c r="I283" s="52"/>
      <c r="J283" s="48" t="s">
        <v>23</v>
      </c>
      <c r="K283" s="48"/>
      <c r="L283" s="48"/>
      <c r="M283" s="52"/>
      <c r="N283" s="48"/>
      <c r="O283" s="52"/>
      <c r="P283" s="48"/>
      <c r="Q283" s="52"/>
      <c r="R283" s="53"/>
      <c r="S283" s="54">
        <f t="shared" si="9"/>
        <v>0</v>
      </c>
      <c r="T283" s="50"/>
      <c r="U283" s="50"/>
      <c r="V283" s="50"/>
      <c r="W283" s="50"/>
      <c r="X283" s="50"/>
      <c r="Y283" s="50"/>
      <c r="Z283" s="50"/>
      <c r="AA283" s="50"/>
      <c r="AB283" s="50"/>
      <c r="AC283" s="50"/>
      <c r="AD283" s="50"/>
      <c r="AE283" s="50"/>
      <c r="AF283" s="50"/>
      <c r="AG283" s="55"/>
      <c r="AH283" s="48"/>
      <c r="AI283" s="48"/>
      <c r="AJ283" s="50"/>
      <c r="AK283" s="54">
        <f t="shared" si="10"/>
        <v>0</v>
      </c>
      <c r="AL283" s="48"/>
      <c r="AM283" s="56"/>
    </row>
    <row r="284">
      <c r="A284" s="180" t="s">
        <v>1091</v>
      </c>
      <c r="B284" s="59"/>
      <c r="C284" s="59"/>
      <c r="D284" s="58"/>
      <c r="E284" s="60"/>
      <c r="F284" s="61">
        <f t="shared" si="8"/>
        <v>0</v>
      </c>
      <c r="G284" s="58"/>
      <c r="H284" s="62"/>
      <c r="I284" s="62"/>
      <c r="J284" s="58" t="s">
        <v>23</v>
      </c>
      <c r="K284" s="58"/>
      <c r="L284" s="58"/>
      <c r="M284" s="62"/>
      <c r="N284" s="58"/>
      <c r="O284" s="62"/>
      <c r="P284" s="58"/>
      <c r="Q284" s="62"/>
      <c r="R284" s="63"/>
      <c r="S284" s="64">
        <f t="shared" si="9"/>
        <v>0</v>
      </c>
      <c r="T284" s="60"/>
      <c r="U284" s="60"/>
      <c r="V284" s="60"/>
      <c r="W284" s="60"/>
      <c r="X284" s="60"/>
      <c r="Y284" s="60"/>
      <c r="Z284" s="60"/>
      <c r="AA284" s="60"/>
      <c r="AB284" s="60"/>
      <c r="AC284" s="60"/>
      <c r="AD284" s="60"/>
      <c r="AE284" s="60"/>
      <c r="AF284" s="60"/>
      <c r="AG284" s="65"/>
      <c r="AH284" s="58"/>
      <c r="AI284" s="59"/>
      <c r="AJ284" s="60"/>
      <c r="AK284" s="64">
        <f t="shared" si="10"/>
        <v>0</v>
      </c>
      <c r="AL284" s="66"/>
      <c r="AM284" s="67"/>
    </row>
    <row r="285">
      <c r="A285" s="47" t="s">
        <v>1092</v>
      </c>
      <c r="B285" s="48"/>
      <c r="C285" s="49"/>
      <c r="D285" s="48"/>
      <c r="E285" s="50"/>
      <c r="F285" s="51">
        <f t="shared" si="8"/>
        <v>0</v>
      </c>
      <c r="G285" s="48"/>
      <c r="H285" s="52"/>
      <c r="I285" s="52"/>
      <c r="J285" s="48" t="s">
        <v>23</v>
      </c>
      <c r="K285" s="48"/>
      <c r="L285" s="48"/>
      <c r="M285" s="52"/>
      <c r="N285" s="48"/>
      <c r="O285" s="52"/>
      <c r="P285" s="48"/>
      <c r="Q285" s="52"/>
      <c r="R285" s="53"/>
      <c r="S285" s="54">
        <f t="shared" si="9"/>
        <v>0</v>
      </c>
      <c r="T285" s="50"/>
      <c r="U285" s="50"/>
      <c r="V285" s="50"/>
      <c r="W285" s="50"/>
      <c r="X285" s="50"/>
      <c r="Y285" s="50"/>
      <c r="Z285" s="50"/>
      <c r="AA285" s="50"/>
      <c r="AB285" s="50"/>
      <c r="AC285" s="50"/>
      <c r="AD285" s="50"/>
      <c r="AE285" s="50"/>
      <c r="AF285" s="50"/>
      <c r="AG285" s="55"/>
      <c r="AH285" s="48"/>
      <c r="AI285" s="48"/>
      <c r="AJ285" s="50"/>
      <c r="AK285" s="54">
        <f t="shared" si="10"/>
        <v>0</v>
      </c>
      <c r="AL285" s="48"/>
      <c r="AM285" s="56"/>
    </row>
    <row r="286">
      <c r="A286" s="180" t="s">
        <v>1093</v>
      </c>
      <c r="B286" s="59"/>
      <c r="C286" s="59"/>
      <c r="D286" s="58"/>
      <c r="E286" s="60"/>
      <c r="F286" s="61">
        <f t="shared" si="8"/>
        <v>0</v>
      </c>
      <c r="G286" s="58"/>
      <c r="H286" s="62"/>
      <c r="I286" s="62"/>
      <c r="J286" s="58" t="s">
        <v>23</v>
      </c>
      <c r="K286" s="58"/>
      <c r="L286" s="58"/>
      <c r="M286" s="62"/>
      <c r="N286" s="58"/>
      <c r="O286" s="62"/>
      <c r="P286" s="58"/>
      <c r="Q286" s="62"/>
      <c r="R286" s="63"/>
      <c r="S286" s="64">
        <f t="shared" si="9"/>
        <v>0</v>
      </c>
      <c r="T286" s="60"/>
      <c r="U286" s="60"/>
      <c r="V286" s="60"/>
      <c r="W286" s="60"/>
      <c r="X286" s="60"/>
      <c r="Y286" s="60"/>
      <c r="Z286" s="60"/>
      <c r="AA286" s="60"/>
      <c r="AB286" s="60"/>
      <c r="AC286" s="60"/>
      <c r="AD286" s="60"/>
      <c r="AE286" s="60"/>
      <c r="AF286" s="60"/>
      <c r="AG286" s="65"/>
      <c r="AH286" s="58"/>
      <c r="AI286" s="59"/>
      <c r="AJ286" s="60"/>
      <c r="AK286" s="64">
        <f t="shared" si="10"/>
        <v>0</v>
      </c>
      <c r="AL286" s="66"/>
      <c r="AM286" s="67"/>
    </row>
    <row r="287">
      <c r="A287" s="47" t="s">
        <v>1094</v>
      </c>
      <c r="B287" s="48"/>
      <c r="C287" s="49"/>
      <c r="D287" s="48"/>
      <c r="E287" s="50"/>
      <c r="F287" s="51">
        <f t="shared" si="8"/>
        <v>0</v>
      </c>
      <c r="G287" s="48"/>
      <c r="H287" s="52"/>
      <c r="I287" s="52"/>
      <c r="J287" s="48" t="s">
        <v>23</v>
      </c>
      <c r="K287" s="48"/>
      <c r="L287" s="48"/>
      <c r="M287" s="52"/>
      <c r="N287" s="48"/>
      <c r="O287" s="52"/>
      <c r="P287" s="48"/>
      <c r="Q287" s="52"/>
      <c r="R287" s="53"/>
      <c r="S287" s="54">
        <f t="shared" si="9"/>
        <v>0</v>
      </c>
      <c r="T287" s="50"/>
      <c r="U287" s="50"/>
      <c r="V287" s="50"/>
      <c r="W287" s="50"/>
      <c r="X287" s="50"/>
      <c r="Y287" s="50"/>
      <c r="Z287" s="50"/>
      <c r="AA287" s="50"/>
      <c r="AB287" s="50"/>
      <c r="AC287" s="50"/>
      <c r="AD287" s="50"/>
      <c r="AE287" s="50"/>
      <c r="AF287" s="50"/>
      <c r="AG287" s="55"/>
      <c r="AH287" s="48"/>
      <c r="AI287" s="48"/>
      <c r="AJ287" s="50"/>
      <c r="AK287" s="54">
        <f t="shared" si="10"/>
        <v>0</v>
      </c>
      <c r="AL287" s="48"/>
      <c r="AM287" s="56"/>
    </row>
    <row r="288">
      <c r="A288" s="180" t="s">
        <v>1095</v>
      </c>
      <c r="B288" s="59"/>
      <c r="C288" s="59"/>
      <c r="D288" s="58"/>
      <c r="E288" s="60"/>
      <c r="F288" s="61">
        <f t="shared" si="8"/>
        <v>0</v>
      </c>
      <c r="G288" s="58"/>
      <c r="H288" s="62"/>
      <c r="I288" s="62"/>
      <c r="J288" s="58" t="s">
        <v>23</v>
      </c>
      <c r="K288" s="58"/>
      <c r="L288" s="58"/>
      <c r="M288" s="62"/>
      <c r="N288" s="58"/>
      <c r="O288" s="62"/>
      <c r="P288" s="58"/>
      <c r="Q288" s="62"/>
      <c r="R288" s="63"/>
      <c r="S288" s="64">
        <f t="shared" si="9"/>
        <v>0</v>
      </c>
      <c r="T288" s="60"/>
      <c r="U288" s="60"/>
      <c r="V288" s="60"/>
      <c r="W288" s="60"/>
      <c r="X288" s="60"/>
      <c r="Y288" s="60"/>
      <c r="Z288" s="60"/>
      <c r="AA288" s="60"/>
      <c r="AB288" s="60"/>
      <c r="AC288" s="60"/>
      <c r="AD288" s="60"/>
      <c r="AE288" s="60"/>
      <c r="AF288" s="60"/>
      <c r="AG288" s="65"/>
      <c r="AH288" s="58"/>
      <c r="AI288" s="59"/>
      <c r="AJ288" s="60"/>
      <c r="AK288" s="64">
        <f t="shared" si="10"/>
        <v>0</v>
      </c>
      <c r="AL288" s="66"/>
      <c r="AM288" s="67"/>
    </row>
    <row r="289">
      <c r="A289" s="47" t="s">
        <v>1096</v>
      </c>
      <c r="B289" s="48"/>
      <c r="C289" s="49"/>
      <c r="D289" s="48"/>
      <c r="E289" s="50"/>
      <c r="F289" s="51">
        <f t="shared" si="8"/>
        <v>0</v>
      </c>
      <c r="G289" s="48"/>
      <c r="H289" s="52"/>
      <c r="I289" s="52"/>
      <c r="J289" s="48" t="s">
        <v>23</v>
      </c>
      <c r="K289" s="48"/>
      <c r="L289" s="48"/>
      <c r="M289" s="52"/>
      <c r="N289" s="48"/>
      <c r="O289" s="52"/>
      <c r="P289" s="48"/>
      <c r="Q289" s="52"/>
      <c r="R289" s="53"/>
      <c r="S289" s="54">
        <f t="shared" si="9"/>
        <v>0</v>
      </c>
      <c r="T289" s="50"/>
      <c r="U289" s="50"/>
      <c r="V289" s="50"/>
      <c r="W289" s="50"/>
      <c r="X289" s="50"/>
      <c r="Y289" s="50"/>
      <c r="Z289" s="50"/>
      <c r="AA289" s="50"/>
      <c r="AB289" s="50"/>
      <c r="AC289" s="50"/>
      <c r="AD289" s="50"/>
      <c r="AE289" s="50"/>
      <c r="AF289" s="50"/>
      <c r="AG289" s="55"/>
      <c r="AH289" s="48"/>
      <c r="AI289" s="48"/>
      <c r="AJ289" s="50"/>
      <c r="AK289" s="54">
        <f t="shared" si="10"/>
        <v>0</v>
      </c>
      <c r="AL289" s="48"/>
      <c r="AM289" s="56"/>
    </row>
    <row r="290">
      <c r="A290" s="180" t="s">
        <v>1097</v>
      </c>
      <c r="B290" s="59"/>
      <c r="C290" s="59"/>
      <c r="D290" s="58"/>
      <c r="E290" s="60"/>
      <c r="F290" s="61">
        <f t="shared" si="8"/>
        <v>0</v>
      </c>
      <c r="G290" s="58"/>
      <c r="H290" s="62"/>
      <c r="I290" s="62"/>
      <c r="J290" s="58" t="s">
        <v>23</v>
      </c>
      <c r="K290" s="58"/>
      <c r="L290" s="58"/>
      <c r="M290" s="62"/>
      <c r="N290" s="58"/>
      <c r="O290" s="62"/>
      <c r="P290" s="58"/>
      <c r="Q290" s="62"/>
      <c r="R290" s="63"/>
      <c r="S290" s="64">
        <f t="shared" si="9"/>
        <v>0</v>
      </c>
      <c r="T290" s="60"/>
      <c r="U290" s="60"/>
      <c r="V290" s="60"/>
      <c r="W290" s="60"/>
      <c r="X290" s="60"/>
      <c r="Y290" s="60"/>
      <c r="Z290" s="60"/>
      <c r="AA290" s="60"/>
      <c r="AB290" s="60"/>
      <c r="AC290" s="60"/>
      <c r="AD290" s="60"/>
      <c r="AE290" s="60"/>
      <c r="AF290" s="60"/>
      <c r="AG290" s="65"/>
      <c r="AH290" s="58"/>
      <c r="AI290" s="59"/>
      <c r="AJ290" s="60"/>
      <c r="AK290" s="64">
        <f t="shared" si="10"/>
        <v>0</v>
      </c>
      <c r="AL290" s="66"/>
      <c r="AM290" s="67"/>
    </row>
    <row r="291">
      <c r="A291" s="47" t="s">
        <v>1098</v>
      </c>
      <c r="B291" s="48"/>
      <c r="C291" s="49"/>
      <c r="D291" s="48"/>
      <c r="E291" s="50"/>
      <c r="F291" s="51">
        <f t="shared" si="8"/>
        <v>0</v>
      </c>
      <c r="G291" s="48"/>
      <c r="H291" s="52"/>
      <c r="I291" s="52"/>
      <c r="J291" s="48" t="s">
        <v>23</v>
      </c>
      <c r="K291" s="48"/>
      <c r="L291" s="48"/>
      <c r="M291" s="52"/>
      <c r="N291" s="48"/>
      <c r="O291" s="52"/>
      <c r="P291" s="48"/>
      <c r="Q291" s="52"/>
      <c r="R291" s="53"/>
      <c r="S291" s="54">
        <f t="shared" si="9"/>
        <v>0</v>
      </c>
      <c r="T291" s="50"/>
      <c r="U291" s="50"/>
      <c r="V291" s="50"/>
      <c r="W291" s="50"/>
      <c r="X291" s="50"/>
      <c r="Y291" s="50"/>
      <c r="Z291" s="50"/>
      <c r="AA291" s="50"/>
      <c r="AB291" s="50"/>
      <c r="AC291" s="50"/>
      <c r="AD291" s="50"/>
      <c r="AE291" s="50"/>
      <c r="AF291" s="50"/>
      <c r="AG291" s="55"/>
      <c r="AH291" s="48"/>
      <c r="AI291" s="48"/>
      <c r="AJ291" s="50"/>
      <c r="AK291" s="54">
        <f t="shared" si="10"/>
        <v>0</v>
      </c>
      <c r="AL291" s="48"/>
      <c r="AM291" s="56"/>
    </row>
    <row r="292">
      <c r="A292" s="180" t="s">
        <v>1099</v>
      </c>
      <c r="B292" s="59"/>
      <c r="C292" s="59"/>
      <c r="D292" s="58"/>
      <c r="E292" s="60"/>
      <c r="F292" s="61">
        <f t="shared" si="8"/>
        <v>0</v>
      </c>
      <c r="G292" s="58"/>
      <c r="H292" s="62"/>
      <c r="I292" s="62"/>
      <c r="J292" s="58" t="s">
        <v>23</v>
      </c>
      <c r="K292" s="58"/>
      <c r="L292" s="58"/>
      <c r="M292" s="62"/>
      <c r="N292" s="58"/>
      <c r="O292" s="62"/>
      <c r="P292" s="58"/>
      <c r="Q292" s="62"/>
      <c r="R292" s="63"/>
      <c r="S292" s="64">
        <f t="shared" si="9"/>
        <v>0</v>
      </c>
      <c r="T292" s="60"/>
      <c r="U292" s="60"/>
      <c r="V292" s="60"/>
      <c r="W292" s="60"/>
      <c r="X292" s="60"/>
      <c r="Y292" s="60"/>
      <c r="Z292" s="60"/>
      <c r="AA292" s="60"/>
      <c r="AB292" s="60"/>
      <c r="AC292" s="60"/>
      <c r="AD292" s="60"/>
      <c r="AE292" s="60"/>
      <c r="AF292" s="60"/>
      <c r="AG292" s="65"/>
      <c r="AH292" s="58"/>
      <c r="AI292" s="59"/>
      <c r="AJ292" s="60"/>
      <c r="AK292" s="64">
        <f t="shared" si="10"/>
        <v>0</v>
      </c>
      <c r="AL292" s="66"/>
      <c r="AM292" s="67"/>
    </row>
    <row r="293">
      <c r="A293" s="47" t="s">
        <v>1100</v>
      </c>
      <c r="B293" s="48"/>
      <c r="C293" s="49"/>
      <c r="D293" s="48"/>
      <c r="E293" s="50"/>
      <c r="F293" s="51">
        <f t="shared" si="8"/>
        <v>0</v>
      </c>
      <c r="G293" s="48"/>
      <c r="H293" s="52"/>
      <c r="I293" s="52"/>
      <c r="J293" s="48" t="s">
        <v>23</v>
      </c>
      <c r="K293" s="48"/>
      <c r="L293" s="48"/>
      <c r="M293" s="52"/>
      <c r="N293" s="48"/>
      <c r="O293" s="52"/>
      <c r="P293" s="48"/>
      <c r="Q293" s="52"/>
      <c r="R293" s="53"/>
      <c r="S293" s="54">
        <f t="shared" si="9"/>
        <v>0</v>
      </c>
      <c r="T293" s="50"/>
      <c r="U293" s="50"/>
      <c r="V293" s="50"/>
      <c r="W293" s="50"/>
      <c r="X293" s="50"/>
      <c r="Y293" s="50"/>
      <c r="Z293" s="50"/>
      <c r="AA293" s="50"/>
      <c r="AB293" s="50"/>
      <c r="AC293" s="50"/>
      <c r="AD293" s="50"/>
      <c r="AE293" s="50"/>
      <c r="AF293" s="50"/>
      <c r="AG293" s="55"/>
      <c r="AH293" s="48"/>
      <c r="AI293" s="48"/>
      <c r="AJ293" s="50"/>
      <c r="AK293" s="54">
        <f t="shared" si="10"/>
        <v>0</v>
      </c>
      <c r="AL293" s="48"/>
      <c r="AM293" s="56"/>
    </row>
    <row r="294">
      <c r="A294" s="180" t="s">
        <v>1101</v>
      </c>
      <c r="B294" s="59"/>
      <c r="C294" s="59"/>
      <c r="D294" s="58"/>
      <c r="E294" s="60"/>
      <c r="F294" s="61">
        <f t="shared" si="8"/>
        <v>0</v>
      </c>
      <c r="G294" s="58"/>
      <c r="H294" s="62"/>
      <c r="I294" s="62"/>
      <c r="J294" s="58" t="s">
        <v>23</v>
      </c>
      <c r="K294" s="58"/>
      <c r="L294" s="58"/>
      <c r="M294" s="62"/>
      <c r="N294" s="58"/>
      <c r="O294" s="62"/>
      <c r="P294" s="58"/>
      <c r="Q294" s="62"/>
      <c r="R294" s="63"/>
      <c r="S294" s="64">
        <f t="shared" si="9"/>
        <v>0</v>
      </c>
      <c r="T294" s="60"/>
      <c r="U294" s="60"/>
      <c r="V294" s="60"/>
      <c r="W294" s="60"/>
      <c r="X294" s="60"/>
      <c r="Y294" s="60"/>
      <c r="Z294" s="60"/>
      <c r="AA294" s="60"/>
      <c r="AB294" s="60"/>
      <c r="AC294" s="60"/>
      <c r="AD294" s="60"/>
      <c r="AE294" s="60"/>
      <c r="AF294" s="60"/>
      <c r="AG294" s="65"/>
      <c r="AH294" s="58"/>
      <c r="AI294" s="59"/>
      <c r="AJ294" s="60"/>
      <c r="AK294" s="64">
        <f t="shared" si="10"/>
        <v>0</v>
      </c>
      <c r="AL294" s="66"/>
      <c r="AM294" s="67"/>
    </row>
    <row r="295">
      <c r="A295" s="47" t="s">
        <v>1102</v>
      </c>
      <c r="B295" s="48"/>
      <c r="C295" s="49"/>
      <c r="D295" s="48"/>
      <c r="E295" s="50"/>
      <c r="F295" s="51">
        <f t="shared" si="8"/>
        <v>0</v>
      </c>
      <c r="G295" s="48"/>
      <c r="H295" s="52"/>
      <c r="I295" s="52"/>
      <c r="J295" s="48" t="s">
        <v>23</v>
      </c>
      <c r="K295" s="48"/>
      <c r="L295" s="48"/>
      <c r="M295" s="52"/>
      <c r="N295" s="48"/>
      <c r="O295" s="52"/>
      <c r="P295" s="48"/>
      <c r="Q295" s="52"/>
      <c r="R295" s="53"/>
      <c r="S295" s="54">
        <f t="shared" si="9"/>
        <v>0</v>
      </c>
      <c r="T295" s="50"/>
      <c r="U295" s="50"/>
      <c r="V295" s="50"/>
      <c r="W295" s="50"/>
      <c r="X295" s="50"/>
      <c r="Y295" s="50"/>
      <c r="Z295" s="50"/>
      <c r="AA295" s="50"/>
      <c r="AB295" s="50"/>
      <c r="AC295" s="50"/>
      <c r="AD295" s="50"/>
      <c r="AE295" s="50"/>
      <c r="AF295" s="50"/>
      <c r="AG295" s="55"/>
      <c r="AH295" s="48"/>
      <c r="AI295" s="48"/>
      <c r="AJ295" s="50"/>
      <c r="AK295" s="54">
        <f t="shared" si="10"/>
        <v>0</v>
      </c>
      <c r="AL295" s="48"/>
      <c r="AM295" s="56"/>
    </row>
    <row r="296">
      <c r="A296" s="180" t="s">
        <v>1103</v>
      </c>
      <c r="B296" s="59"/>
      <c r="C296" s="59"/>
      <c r="D296" s="58"/>
      <c r="E296" s="60"/>
      <c r="F296" s="61">
        <f t="shared" si="8"/>
        <v>0</v>
      </c>
      <c r="G296" s="58"/>
      <c r="H296" s="62"/>
      <c r="I296" s="62"/>
      <c r="J296" s="58" t="s">
        <v>23</v>
      </c>
      <c r="K296" s="58"/>
      <c r="L296" s="58"/>
      <c r="M296" s="62"/>
      <c r="N296" s="58"/>
      <c r="O296" s="62"/>
      <c r="P296" s="58"/>
      <c r="Q296" s="62"/>
      <c r="R296" s="63"/>
      <c r="S296" s="64">
        <f t="shared" si="9"/>
        <v>0</v>
      </c>
      <c r="T296" s="60"/>
      <c r="U296" s="60"/>
      <c r="V296" s="60"/>
      <c r="W296" s="60"/>
      <c r="X296" s="60"/>
      <c r="Y296" s="60"/>
      <c r="Z296" s="60"/>
      <c r="AA296" s="60"/>
      <c r="AB296" s="60"/>
      <c r="AC296" s="60"/>
      <c r="AD296" s="60"/>
      <c r="AE296" s="60"/>
      <c r="AF296" s="60"/>
      <c r="AG296" s="65"/>
      <c r="AH296" s="58"/>
      <c r="AI296" s="59"/>
      <c r="AJ296" s="60"/>
      <c r="AK296" s="64">
        <f t="shared" si="10"/>
        <v>0</v>
      </c>
      <c r="AL296" s="66"/>
      <c r="AM296" s="67"/>
    </row>
    <row r="297">
      <c r="A297" s="47" t="s">
        <v>1104</v>
      </c>
      <c r="B297" s="48"/>
      <c r="C297" s="49"/>
      <c r="D297" s="48"/>
      <c r="E297" s="50"/>
      <c r="F297" s="51">
        <f t="shared" si="8"/>
        <v>0</v>
      </c>
      <c r="G297" s="48"/>
      <c r="H297" s="52"/>
      <c r="I297" s="52"/>
      <c r="J297" s="48" t="s">
        <v>23</v>
      </c>
      <c r="K297" s="48"/>
      <c r="L297" s="48"/>
      <c r="M297" s="52"/>
      <c r="N297" s="48"/>
      <c r="O297" s="52"/>
      <c r="P297" s="48"/>
      <c r="Q297" s="52"/>
      <c r="R297" s="53"/>
      <c r="S297" s="54">
        <f t="shared" si="9"/>
        <v>0</v>
      </c>
      <c r="T297" s="50"/>
      <c r="U297" s="50"/>
      <c r="V297" s="50"/>
      <c r="W297" s="50"/>
      <c r="X297" s="50"/>
      <c r="Y297" s="50"/>
      <c r="Z297" s="50"/>
      <c r="AA297" s="50"/>
      <c r="AB297" s="50"/>
      <c r="AC297" s="50"/>
      <c r="AD297" s="50"/>
      <c r="AE297" s="50"/>
      <c r="AF297" s="50"/>
      <c r="AG297" s="55"/>
      <c r="AH297" s="48"/>
      <c r="AI297" s="48"/>
      <c r="AJ297" s="50"/>
      <c r="AK297" s="54">
        <f t="shared" si="10"/>
        <v>0</v>
      </c>
      <c r="AL297" s="48"/>
      <c r="AM297" s="56"/>
    </row>
    <row r="298">
      <c r="A298" s="180" t="s">
        <v>1105</v>
      </c>
      <c r="B298" s="59"/>
      <c r="C298" s="59"/>
      <c r="D298" s="58"/>
      <c r="E298" s="60"/>
      <c r="F298" s="61">
        <f t="shared" si="8"/>
        <v>0</v>
      </c>
      <c r="G298" s="58"/>
      <c r="H298" s="62"/>
      <c r="I298" s="62"/>
      <c r="J298" s="58" t="s">
        <v>23</v>
      </c>
      <c r="K298" s="58"/>
      <c r="L298" s="58"/>
      <c r="M298" s="62"/>
      <c r="N298" s="58"/>
      <c r="O298" s="62"/>
      <c r="P298" s="58"/>
      <c r="Q298" s="62"/>
      <c r="R298" s="63"/>
      <c r="S298" s="64">
        <f t="shared" si="9"/>
        <v>0</v>
      </c>
      <c r="T298" s="60"/>
      <c r="U298" s="60"/>
      <c r="V298" s="60"/>
      <c r="W298" s="60"/>
      <c r="X298" s="60"/>
      <c r="Y298" s="60"/>
      <c r="Z298" s="60"/>
      <c r="AA298" s="60"/>
      <c r="AB298" s="60"/>
      <c r="AC298" s="60"/>
      <c r="AD298" s="60"/>
      <c r="AE298" s="60"/>
      <c r="AF298" s="60"/>
      <c r="AG298" s="65"/>
      <c r="AH298" s="58"/>
      <c r="AI298" s="59"/>
      <c r="AJ298" s="60"/>
      <c r="AK298" s="64">
        <f t="shared" si="10"/>
        <v>0</v>
      </c>
      <c r="AL298" s="66"/>
      <c r="AM298" s="67"/>
    </row>
    <row r="299">
      <c r="A299" s="47" t="s">
        <v>1106</v>
      </c>
      <c r="B299" s="48"/>
      <c r="C299" s="49"/>
      <c r="D299" s="48"/>
      <c r="E299" s="50"/>
      <c r="F299" s="51">
        <f t="shared" si="8"/>
        <v>0</v>
      </c>
      <c r="G299" s="48"/>
      <c r="H299" s="52"/>
      <c r="I299" s="52"/>
      <c r="J299" s="48" t="s">
        <v>23</v>
      </c>
      <c r="K299" s="48"/>
      <c r="L299" s="48"/>
      <c r="M299" s="52"/>
      <c r="N299" s="48"/>
      <c r="O299" s="52"/>
      <c r="P299" s="48"/>
      <c r="Q299" s="52"/>
      <c r="R299" s="53"/>
      <c r="S299" s="54">
        <f t="shared" si="9"/>
        <v>0</v>
      </c>
      <c r="T299" s="50"/>
      <c r="U299" s="50"/>
      <c r="V299" s="50"/>
      <c r="W299" s="50"/>
      <c r="X299" s="50"/>
      <c r="Y299" s="50"/>
      <c r="Z299" s="50"/>
      <c r="AA299" s="50"/>
      <c r="AB299" s="50"/>
      <c r="AC299" s="50"/>
      <c r="AD299" s="50"/>
      <c r="AE299" s="50"/>
      <c r="AF299" s="50"/>
      <c r="AG299" s="55"/>
      <c r="AH299" s="48"/>
      <c r="AI299" s="48"/>
      <c r="AJ299" s="50"/>
      <c r="AK299" s="54">
        <f t="shared" si="10"/>
        <v>0</v>
      </c>
      <c r="AL299" s="48"/>
      <c r="AM299" s="56"/>
    </row>
    <row r="300">
      <c r="A300" s="180" t="s">
        <v>1107</v>
      </c>
      <c r="B300" s="59"/>
      <c r="C300" s="59"/>
      <c r="D300" s="58"/>
      <c r="E300" s="60"/>
      <c r="F300" s="61">
        <f t="shared" si="8"/>
        <v>0</v>
      </c>
      <c r="G300" s="58"/>
      <c r="H300" s="62"/>
      <c r="I300" s="62"/>
      <c r="J300" s="58" t="s">
        <v>23</v>
      </c>
      <c r="K300" s="58"/>
      <c r="L300" s="58"/>
      <c r="M300" s="62"/>
      <c r="N300" s="58"/>
      <c r="O300" s="62"/>
      <c r="P300" s="58"/>
      <c r="Q300" s="62"/>
      <c r="R300" s="63"/>
      <c r="S300" s="64">
        <f t="shared" si="9"/>
        <v>0</v>
      </c>
      <c r="T300" s="60"/>
      <c r="U300" s="60"/>
      <c r="V300" s="60"/>
      <c r="W300" s="60"/>
      <c r="X300" s="60"/>
      <c r="Y300" s="60"/>
      <c r="Z300" s="60"/>
      <c r="AA300" s="60"/>
      <c r="AB300" s="60"/>
      <c r="AC300" s="60"/>
      <c r="AD300" s="60"/>
      <c r="AE300" s="60"/>
      <c r="AF300" s="60"/>
      <c r="AG300" s="65"/>
      <c r="AH300" s="58"/>
      <c r="AI300" s="59"/>
      <c r="AJ300" s="60"/>
      <c r="AK300" s="64">
        <f t="shared" si="10"/>
        <v>0</v>
      </c>
      <c r="AL300" s="66"/>
      <c r="AM300" s="67"/>
    </row>
    <row r="301">
      <c r="A301" s="47" t="s">
        <v>1108</v>
      </c>
      <c r="B301" s="48"/>
      <c r="C301" s="49"/>
      <c r="D301" s="48"/>
      <c r="E301" s="50"/>
      <c r="F301" s="51">
        <f t="shared" si="8"/>
        <v>0</v>
      </c>
      <c r="G301" s="48"/>
      <c r="H301" s="52"/>
      <c r="I301" s="52"/>
      <c r="J301" s="48" t="s">
        <v>23</v>
      </c>
      <c r="K301" s="48"/>
      <c r="L301" s="48"/>
      <c r="M301" s="52"/>
      <c r="N301" s="48"/>
      <c r="O301" s="52"/>
      <c r="P301" s="48"/>
      <c r="Q301" s="52"/>
      <c r="R301" s="53"/>
      <c r="S301" s="54">
        <f t="shared" si="9"/>
        <v>0</v>
      </c>
      <c r="T301" s="50"/>
      <c r="U301" s="50"/>
      <c r="V301" s="50"/>
      <c r="W301" s="50"/>
      <c r="X301" s="50"/>
      <c r="Y301" s="50"/>
      <c r="Z301" s="50"/>
      <c r="AA301" s="50"/>
      <c r="AB301" s="50"/>
      <c r="AC301" s="50"/>
      <c r="AD301" s="50"/>
      <c r="AE301" s="50"/>
      <c r="AF301" s="50"/>
      <c r="AG301" s="55"/>
      <c r="AH301" s="48"/>
      <c r="AI301" s="48"/>
      <c r="AJ301" s="50"/>
      <c r="AK301" s="54">
        <f t="shared" si="10"/>
        <v>0</v>
      </c>
      <c r="AL301" s="48"/>
      <c r="AM301" s="56"/>
    </row>
    <row r="302">
      <c r="A302" s="180" t="s">
        <v>1109</v>
      </c>
      <c r="B302" s="59"/>
      <c r="C302" s="59"/>
      <c r="D302" s="58"/>
      <c r="E302" s="60"/>
      <c r="F302" s="61">
        <f t="shared" si="8"/>
        <v>0</v>
      </c>
      <c r="G302" s="58"/>
      <c r="H302" s="62"/>
      <c r="I302" s="62"/>
      <c r="J302" s="58" t="s">
        <v>23</v>
      </c>
      <c r="K302" s="58"/>
      <c r="L302" s="58"/>
      <c r="M302" s="62"/>
      <c r="N302" s="58"/>
      <c r="O302" s="62"/>
      <c r="P302" s="58"/>
      <c r="Q302" s="62"/>
      <c r="R302" s="63"/>
      <c r="S302" s="64">
        <f t="shared" si="9"/>
        <v>0</v>
      </c>
      <c r="T302" s="60"/>
      <c r="U302" s="60"/>
      <c r="V302" s="60"/>
      <c r="W302" s="60"/>
      <c r="X302" s="60"/>
      <c r="Y302" s="60"/>
      <c r="Z302" s="60"/>
      <c r="AA302" s="60"/>
      <c r="AB302" s="60"/>
      <c r="AC302" s="60"/>
      <c r="AD302" s="60"/>
      <c r="AE302" s="60"/>
      <c r="AF302" s="60"/>
      <c r="AG302" s="65"/>
      <c r="AH302" s="58"/>
      <c r="AI302" s="59"/>
      <c r="AJ302" s="60"/>
      <c r="AK302" s="64">
        <f t="shared" si="10"/>
        <v>0</v>
      </c>
      <c r="AL302" s="66"/>
      <c r="AM302" s="67"/>
    </row>
    <row r="303">
      <c r="A303" s="47" t="s">
        <v>1110</v>
      </c>
      <c r="B303" s="48"/>
      <c r="C303" s="49"/>
      <c r="D303" s="48"/>
      <c r="E303" s="50"/>
      <c r="F303" s="51">
        <f t="shared" si="8"/>
        <v>0</v>
      </c>
      <c r="G303" s="48"/>
      <c r="H303" s="52"/>
      <c r="I303" s="52"/>
      <c r="J303" s="48" t="s">
        <v>23</v>
      </c>
      <c r="K303" s="48"/>
      <c r="L303" s="48"/>
      <c r="M303" s="52"/>
      <c r="N303" s="48"/>
      <c r="O303" s="52"/>
      <c r="P303" s="48"/>
      <c r="Q303" s="52"/>
      <c r="R303" s="53"/>
      <c r="S303" s="54">
        <f t="shared" si="9"/>
        <v>0</v>
      </c>
      <c r="T303" s="50"/>
      <c r="U303" s="50"/>
      <c r="V303" s="50"/>
      <c r="W303" s="50"/>
      <c r="X303" s="50"/>
      <c r="Y303" s="50"/>
      <c r="Z303" s="50"/>
      <c r="AA303" s="50"/>
      <c r="AB303" s="50"/>
      <c r="AC303" s="50"/>
      <c r="AD303" s="50"/>
      <c r="AE303" s="50"/>
      <c r="AF303" s="50"/>
      <c r="AG303" s="55"/>
      <c r="AH303" s="48"/>
      <c r="AI303" s="48"/>
      <c r="AJ303" s="50"/>
      <c r="AK303" s="54">
        <f t="shared" si="10"/>
        <v>0</v>
      </c>
      <c r="AL303" s="48"/>
      <c r="AM303" s="56"/>
    </row>
    <row r="304">
      <c r="A304" s="180" t="s">
        <v>1111</v>
      </c>
      <c r="B304" s="59"/>
      <c r="C304" s="59"/>
      <c r="D304" s="58"/>
      <c r="E304" s="60"/>
      <c r="F304" s="61">
        <f t="shared" si="8"/>
        <v>0</v>
      </c>
      <c r="G304" s="58"/>
      <c r="H304" s="62"/>
      <c r="I304" s="62"/>
      <c r="J304" s="58" t="s">
        <v>23</v>
      </c>
      <c r="K304" s="58"/>
      <c r="L304" s="58"/>
      <c r="M304" s="62"/>
      <c r="N304" s="58"/>
      <c r="O304" s="62"/>
      <c r="P304" s="58"/>
      <c r="Q304" s="62"/>
      <c r="R304" s="63"/>
      <c r="S304" s="64">
        <f t="shared" si="9"/>
        <v>0</v>
      </c>
      <c r="T304" s="60"/>
      <c r="U304" s="60"/>
      <c r="V304" s="60"/>
      <c r="W304" s="60"/>
      <c r="X304" s="60"/>
      <c r="Y304" s="60"/>
      <c r="Z304" s="60"/>
      <c r="AA304" s="60"/>
      <c r="AB304" s="60"/>
      <c r="AC304" s="60"/>
      <c r="AD304" s="60"/>
      <c r="AE304" s="60"/>
      <c r="AF304" s="60"/>
      <c r="AG304" s="65"/>
      <c r="AH304" s="58"/>
      <c r="AI304" s="59"/>
      <c r="AJ304" s="60"/>
      <c r="AK304" s="64">
        <f t="shared" si="10"/>
        <v>0</v>
      </c>
      <c r="AL304" s="66"/>
      <c r="AM304" s="67"/>
    </row>
    <row r="305">
      <c r="A305" s="47" t="s">
        <v>1112</v>
      </c>
      <c r="B305" s="48"/>
      <c r="C305" s="49"/>
      <c r="D305" s="48"/>
      <c r="E305" s="50"/>
      <c r="F305" s="51">
        <f t="shared" si="8"/>
        <v>0</v>
      </c>
      <c r="G305" s="48"/>
      <c r="H305" s="52"/>
      <c r="I305" s="52"/>
      <c r="J305" s="48" t="s">
        <v>23</v>
      </c>
      <c r="K305" s="48"/>
      <c r="L305" s="48"/>
      <c r="M305" s="52"/>
      <c r="N305" s="48"/>
      <c r="O305" s="52"/>
      <c r="P305" s="48"/>
      <c r="Q305" s="52"/>
      <c r="R305" s="53"/>
      <c r="S305" s="54">
        <f t="shared" si="9"/>
        <v>0</v>
      </c>
      <c r="T305" s="50"/>
      <c r="U305" s="50"/>
      <c r="V305" s="50"/>
      <c r="W305" s="50"/>
      <c r="X305" s="50"/>
      <c r="Y305" s="50"/>
      <c r="Z305" s="50"/>
      <c r="AA305" s="50"/>
      <c r="AB305" s="50"/>
      <c r="AC305" s="50"/>
      <c r="AD305" s="50"/>
      <c r="AE305" s="50"/>
      <c r="AF305" s="50"/>
      <c r="AG305" s="55"/>
      <c r="AH305" s="48"/>
      <c r="AI305" s="48"/>
      <c r="AJ305" s="50"/>
      <c r="AK305" s="54">
        <f t="shared" si="10"/>
        <v>0</v>
      </c>
      <c r="AL305" s="48"/>
      <c r="AM305" s="56"/>
    </row>
    <row r="306">
      <c r="A306" s="180" t="s">
        <v>1113</v>
      </c>
      <c r="B306" s="59"/>
      <c r="C306" s="59"/>
      <c r="D306" s="58"/>
      <c r="E306" s="60"/>
      <c r="F306" s="61">
        <f t="shared" si="8"/>
        <v>0</v>
      </c>
      <c r="G306" s="58"/>
      <c r="H306" s="62"/>
      <c r="I306" s="62"/>
      <c r="J306" s="58" t="s">
        <v>23</v>
      </c>
      <c r="K306" s="58"/>
      <c r="L306" s="58"/>
      <c r="M306" s="62"/>
      <c r="N306" s="58"/>
      <c r="O306" s="62"/>
      <c r="P306" s="58"/>
      <c r="Q306" s="62"/>
      <c r="R306" s="63"/>
      <c r="S306" s="64">
        <f t="shared" si="9"/>
        <v>0</v>
      </c>
      <c r="T306" s="60"/>
      <c r="U306" s="60"/>
      <c r="V306" s="60"/>
      <c r="W306" s="60"/>
      <c r="X306" s="60"/>
      <c r="Y306" s="60"/>
      <c r="Z306" s="60"/>
      <c r="AA306" s="60"/>
      <c r="AB306" s="60"/>
      <c r="AC306" s="60"/>
      <c r="AD306" s="60"/>
      <c r="AE306" s="60"/>
      <c r="AF306" s="60"/>
      <c r="AG306" s="65"/>
      <c r="AH306" s="58"/>
      <c r="AI306" s="59"/>
      <c r="AJ306" s="60"/>
      <c r="AK306" s="64">
        <f t="shared" si="10"/>
        <v>0</v>
      </c>
      <c r="AL306" s="66"/>
      <c r="AM306" s="67"/>
    </row>
    <row r="307">
      <c r="A307" s="47" t="s">
        <v>1114</v>
      </c>
      <c r="B307" s="48"/>
      <c r="C307" s="49"/>
      <c r="D307" s="48"/>
      <c r="E307" s="50"/>
      <c r="F307" s="51">
        <f t="shared" si="8"/>
        <v>0</v>
      </c>
      <c r="G307" s="48"/>
      <c r="H307" s="52"/>
      <c r="I307" s="52"/>
      <c r="J307" s="48" t="s">
        <v>23</v>
      </c>
      <c r="K307" s="48"/>
      <c r="L307" s="48"/>
      <c r="M307" s="52"/>
      <c r="N307" s="48"/>
      <c r="O307" s="52"/>
      <c r="P307" s="48"/>
      <c r="Q307" s="52"/>
      <c r="R307" s="53"/>
      <c r="S307" s="54">
        <f t="shared" si="9"/>
        <v>0</v>
      </c>
      <c r="T307" s="50"/>
      <c r="U307" s="50"/>
      <c r="V307" s="50"/>
      <c r="W307" s="50"/>
      <c r="X307" s="50"/>
      <c r="Y307" s="50"/>
      <c r="Z307" s="50"/>
      <c r="AA307" s="50"/>
      <c r="AB307" s="50"/>
      <c r="AC307" s="50"/>
      <c r="AD307" s="50"/>
      <c r="AE307" s="50"/>
      <c r="AF307" s="50"/>
      <c r="AG307" s="55"/>
      <c r="AH307" s="48"/>
      <c r="AI307" s="48"/>
      <c r="AJ307" s="50"/>
      <c r="AK307" s="54">
        <f t="shared" si="10"/>
        <v>0</v>
      </c>
      <c r="AL307" s="48"/>
      <c r="AM307" s="56"/>
    </row>
    <row r="308">
      <c r="A308" s="180" t="s">
        <v>1115</v>
      </c>
      <c r="B308" s="59"/>
      <c r="C308" s="59"/>
      <c r="D308" s="58"/>
      <c r="E308" s="60"/>
      <c r="F308" s="61">
        <f t="shared" si="8"/>
        <v>0</v>
      </c>
      <c r="G308" s="58"/>
      <c r="H308" s="62"/>
      <c r="I308" s="62"/>
      <c r="J308" s="58" t="s">
        <v>23</v>
      </c>
      <c r="K308" s="58"/>
      <c r="L308" s="58"/>
      <c r="M308" s="62"/>
      <c r="N308" s="58"/>
      <c r="O308" s="62"/>
      <c r="P308" s="58"/>
      <c r="Q308" s="62"/>
      <c r="R308" s="63"/>
      <c r="S308" s="64">
        <f t="shared" si="9"/>
        <v>0</v>
      </c>
      <c r="T308" s="60"/>
      <c r="U308" s="60"/>
      <c r="V308" s="60"/>
      <c r="W308" s="60"/>
      <c r="X308" s="60"/>
      <c r="Y308" s="60"/>
      <c r="Z308" s="60"/>
      <c r="AA308" s="60"/>
      <c r="AB308" s="60"/>
      <c r="AC308" s="60"/>
      <c r="AD308" s="60"/>
      <c r="AE308" s="60"/>
      <c r="AF308" s="60"/>
      <c r="AG308" s="65"/>
      <c r="AH308" s="58"/>
      <c r="AI308" s="59"/>
      <c r="AJ308" s="60"/>
      <c r="AK308" s="64">
        <f t="shared" si="10"/>
        <v>0</v>
      </c>
      <c r="AL308" s="66"/>
      <c r="AM308" s="67"/>
    </row>
    <row r="309">
      <c r="A309" s="47" t="s">
        <v>1116</v>
      </c>
      <c r="B309" s="48" t="s">
        <v>1117</v>
      </c>
      <c r="C309" s="178">
        <v>43424.0</v>
      </c>
      <c r="D309" s="48">
        <v>1.0</v>
      </c>
      <c r="E309" s="50">
        <v>4800.0</v>
      </c>
      <c r="F309" s="51">
        <f t="shared" si="8"/>
        <v>4800</v>
      </c>
      <c r="G309" s="48"/>
      <c r="H309" s="52"/>
      <c r="I309" s="52"/>
      <c r="J309" s="48" t="s">
        <v>27</v>
      </c>
      <c r="K309" s="48" t="s">
        <v>27</v>
      </c>
      <c r="L309" s="48" t="s">
        <v>729</v>
      </c>
      <c r="M309" s="52" t="s">
        <v>535</v>
      </c>
      <c r="N309" s="48" t="s">
        <v>730</v>
      </c>
      <c r="O309" s="52" t="s">
        <v>1118</v>
      </c>
      <c r="P309" s="48" t="s">
        <v>694</v>
      </c>
      <c r="Q309" s="52" t="s">
        <v>1119</v>
      </c>
      <c r="R309" s="53" t="s">
        <v>1120</v>
      </c>
      <c r="S309" s="54">
        <f t="shared" si="9"/>
        <v>4800</v>
      </c>
      <c r="T309" s="100">
        <v>4800.0</v>
      </c>
      <c r="U309" s="50"/>
      <c r="V309" s="50"/>
      <c r="W309" s="50"/>
      <c r="X309" s="50"/>
      <c r="Y309" s="50"/>
      <c r="Z309" s="50"/>
      <c r="AA309" s="50"/>
      <c r="AB309" s="50"/>
      <c r="AC309" s="50"/>
      <c r="AD309" s="50"/>
      <c r="AE309" s="50"/>
      <c r="AF309" s="50"/>
      <c r="AG309" s="55"/>
      <c r="AH309" s="48">
        <v>5.003482102E9</v>
      </c>
      <c r="AI309" s="48" t="s">
        <v>1121</v>
      </c>
      <c r="AJ309" s="50">
        <v>4800.0</v>
      </c>
      <c r="AK309" s="54">
        <f t="shared" si="10"/>
        <v>0</v>
      </c>
      <c r="AL309" s="48"/>
      <c r="AM309" s="56"/>
    </row>
    <row r="310">
      <c r="A310" s="57" t="s">
        <v>1122</v>
      </c>
      <c r="B310" s="58" t="s">
        <v>1123</v>
      </c>
      <c r="C310" s="181">
        <v>43424.0</v>
      </c>
      <c r="D310" s="58">
        <v>1.0</v>
      </c>
      <c r="E310" s="60">
        <v>11250.0</v>
      </c>
      <c r="F310" s="61">
        <f t="shared" si="8"/>
        <v>11250</v>
      </c>
      <c r="G310" s="58"/>
      <c r="H310" s="62"/>
      <c r="I310" s="62"/>
      <c r="J310" s="58" t="s">
        <v>27</v>
      </c>
      <c r="K310" s="58" t="s">
        <v>27</v>
      </c>
      <c r="L310" s="58" t="s">
        <v>729</v>
      </c>
      <c r="M310" s="62" t="s">
        <v>536</v>
      </c>
      <c r="N310" s="58" t="s">
        <v>730</v>
      </c>
      <c r="O310" s="62" t="s">
        <v>1124</v>
      </c>
      <c r="P310" s="58" t="s">
        <v>694</v>
      </c>
      <c r="Q310" s="62" t="s">
        <v>1125</v>
      </c>
      <c r="R310" s="63" t="s">
        <v>1120</v>
      </c>
      <c r="S310" s="64">
        <f t="shared" si="9"/>
        <v>11250</v>
      </c>
      <c r="T310" s="60">
        <v>800.0</v>
      </c>
      <c r="U310" s="60">
        <v>800.0</v>
      </c>
      <c r="V310" s="60">
        <v>800.0</v>
      </c>
      <c r="W310" s="60"/>
      <c r="X310" s="60">
        <v>800.0</v>
      </c>
      <c r="Y310" s="60"/>
      <c r="Z310" s="60"/>
      <c r="AA310" s="60">
        <v>800.0</v>
      </c>
      <c r="AB310" s="60">
        <v>800.0</v>
      </c>
      <c r="AC310" s="60">
        <v>800.0</v>
      </c>
      <c r="AD310" s="60"/>
      <c r="AE310" s="60">
        <v>800.0</v>
      </c>
      <c r="AF310" s="60">
        <v>4850.0</v>
      </c>
      <c r="AG310" s="65"/>
      <c r="AH310" s="58">
        <v>5.003482102E9</v>
      </c>
      <c r="AI310" s="58" t="s">
        <v>1121</v>
      </c>
      <c r="AJ310" s="60">
        <v>11250.0</v>
      </c>
      <c r="AK310" s="64">
        <f t="shared" si="10"/>
        <v>0</v>
      </c>
      <c r="AL310" s="66"/>
      <c r="AM310" s="67"/>
    </row>
    <row r="311">
      <c r="A311" s="47" t="s">
        <v>1126</v>
      </c>
      <c r="B311" s="48" t="s">
        <v>1127</v>
      </c>
      <c r="C311" s="48" t="s">
        <v>1128</v>
      </c>
      <c r="D311" s="48">
        <v>1.0</v>
      </c>
      <c r="E311" s="50">
        <v>32888.0</v>
      </c>
      <c r="F311" s="51">
        <f t="shared" si="8"/>
        <v>32888</v>
      </c>
      <c r="G311" s="48"/>
      <c r="H311" s="52"/>
      <c r="I311" s="52"/>
      <c r="J311" s="48" t="s">
        <v>27</v>
      </c>
      <c r="K311" s="48" t="s">
        <v>27</v>
      </c>
      <c r="L311" s="48" t="s">
        <v>729</v>
      </c>
      <c r="M311" s="52" t="s">
        <v>1129</v>
      </c>
      <c r="N311" s="48" t="s">
        <v>730</v>
      </c>
      <c r="O311" s="52" t="s">
        <v>1130</v>
      </c>
      <c r="P311" s="48" t="s">
        <v>821</v>
      </c>
      <c r="Q311" s="52">
        <v>32800.0</v>
      </c>
      <c r="R311" s="53" t="s">
        <v>778</v>
      </c>
      <c r="S311" s="54">
        <f t="shared" si="9"/>
        <v>32888</v>
      </c>
      <c r="T311" s="50"/>
      <c r="U311" s="50">
        <v>3280.0</v>
      </c>
      <c r="V311" s="50">
        <v>3280.0</v>
      </c>
      <c r="W311" s="50"/>
      <c r="X311" s="50">
        <v>3280.0</v>
      </c>
      <c r="Y311" s="50">
        <v>3280.0</v>
      </c>
      <c r="Z311" s="50"/>
      <c r="AA311" s="50">
        <v>3280.0</v>
      </c>
      <c r="AB311" s="50">
        <v>3280.0</v>
      </c>
      <c r="AC311" s="50">
        <v>3280.0</v>
      </c>
      <c r="AD311" s="50"/>
      <c r="AE311" s="50">
        <v>3280.0</v>
      </c>
      <c r="AF311" s="50">
        <v>6648.0</v>
      </c>
      <c r="AG311" s="55"/>
      <c r="AH311" s="48">
        <v>5.003481065E9</v>
      </c>
      <c r="AI311" s="48" t="s">
        <v>744</v>
      </c>
      <c r="AJ311" s="50">
        <v>32888.0</v>
      </c>
      <c r="AK311" s="54">
        <f t="shared" si="10"/>
        <v>0</v>
      </c>
      <c r="AL311" s="48"/>
      <c r="AM311" s="56"/>
    </row>
    <row r="312">
      <c r="A312" s="57" t="s">
        <v>1131</v>
      </c>
      <c r="B312" s="58" t="s">
        <v>1132</v>
      </c>
      <c r="C312" s="58" t="s">
        <v>1133</v>
      </c>
      <c r="D312" s="58">
        <v>1.0</v>
      </c>
      <c r="E312" s="60">
        <v>5000.0</v>
      </c>
      <c r="F312" s="61">
        <f t="shared" si="8"/>
        <v>5000</v>
      </c>
      <c r="G312" s="58"/>
      <c r="H312" s="62"/>
      <c r="I312" s="62"/>
      <c r="J312" s="58" t="s">
        <v>27</v>
      </c>
      <c r="K312" s="58" t="s">
        <v>27</v>
      </c>
      <c r="L312" s="58" t="s">
        <v>729</v>
      </c>
      <c r="M312" s="62" t="s">
        <v>536</v>
      </c>
      <c r="N312" s="58" t="s">
        <v>730</v>
      </c>
      <c r="O312" s="62" t="s">
        <v>1134</v>
      </c>
      <c r="P312" s="58" t="s">
        <v>799</v>
      </c>
      <c r="Q312" s="62"/>
      <c r="R312" s="63" t="s">
        <v>805</v>
      </c>
      <c r="S312" s="64">
        <f t="shared" si="9"/>
        <v>5000</v>
      </c>
      <c r="T312" s="60"/>
      <c r="U312" s="60"/>
      <c r="V312" s="60"/>
      <c r="W312" s="60"/>
      <c r="X312" s="60">
        <v>5000.0</v>
      </c>
      <c r="Y312" s="60"/>
      <c r="Z312" s="60"/>
      <c r="AA312" s="60"/>
      <c r="AB312" s="60"/>
      <c r="AC312" s="60"/>
      <c r="AD312" s="60"/>
      <c r="AE312" s="60"/>
      <c r="AF312" s="60"/>
      <c r="AG312" s="65"/>
      <c r="AH312" s="58">
        <v>5.003396598E9</v>
      </c>
      <c r="AI312" s="58" t="s">
        <v>1135</v>
      </c>
      <c r="AJ312" s="60">
        <v>5000.0</v>
      </c>
      <c r="AK312" s="64">
        <f t="shared" si="10"/>
        <v>0</v>
      </c>
      <c r="AL312" s="66"/>
      <c r="AM312" s="67"/>
    </row>
    <row r="313">
      <c r="A313" s="47" t="s">
        <v>1136</v>
      </c>
      <c r="B313" s="48" t="s">
        <v>1137</v>
      </c>
      <c r="C313" s="48" t="s">
        <v>1138</v>
      </c>
      <c r="D313" s="48">
        <v>2.0</v>
      </c>
      <c r="E313" s="50">
        <v>300.0</v>
      </c>
      <c r="F313" s="51">
        <f t="shared" si="8"/>
        <v>600</v>
      </c>
      <c r="G313" s="48" t="s">
        <v>782</v>
      </c>
      <c r="H313" s="52"/>
      <c r="I313" s="52"/>
      <c r="J313" s="48" t="s">
        <v>27</v>
      </c>
      <c r="K313" s="48" t="s">
        <v>27</v>
      </c>
      <c r="L313" s="48" t="s">
        <v>767</v>
      </c>
      <c r="M313" s="52" t="s">
        <v>270</v>
      </c>
      <c r="N313" s="48" t="s">
        <v>769</v>
      </c>
      <c r="O313" s="52" t="s">
        <v>1139</v>
      </c>
      <c r="P313" s="48" t="s">
        <v>821</v>
      </c>
      <c r="Q313" s="52"/>
      <c r="R313" s="53" t="s">
        <v>870</v>
      </c>
      <c r="S313" s="54">
        <f t="shared" si="9"/>
        <v>600</v>
      </c>
      <c r="T313" s="50"/>
      <c r="U313" s="50"/>
      <c r="V313" s="50"/>
      <c r="W313" s="50"/>
      <c r="X313" s="50"/>
      <c r="Y313" s="50"/>
      <c r="Z313" s="50"/>
      <c r="AA313" s="50">
        <v>600.0</v>
      </c>
      <c r="AB313" s="50"/>
      <c r="AC313" s="50"/>
      <c r="AD313" s="50"/>
      <c r="AE313" s="50"/>
      <c r="AF313" s="50"/>
      <c r="AG313" s="55"/>
      <c r="AH313" s="48">
        <v>5.00342794E9</v>
      </c>
      <c r="AI313" s="48" t="s">
        <v>1140</v>
      </c>
      <c r="AJ313" s="50">
        <v>600.0</v>
      </c>
      <c r="AK313" s="54">
        <f t="shared" si="10"/>
        <v>0</v>
      </c>
      <c r="AL313" s="48"/>
      <c r="AM313" s="56"/>
    </row>
    <row r="314">
      <c r="A314" s="57" t="s">
        <v>1141</v>
      </c>
      <c r="B314" s="58" t="s">
        <v>1142</v>
      </c>
      <c r="C314" s="58" t="s">
        <v>1143</v>
      </c>
      <c r="D314" s="58">
        <v>1.0</v>
      </c>
      <c r="E314" s="60">
        <v>3000.0</v>
      </c>
      <c r="F314" s="78">
        <f t="shared" si="8"/>
        <v>3000</v>
      </c>
      <c r="G314" s="58"/>
      <c r="H314" s="62"/>
      <c r="I314" s="62"/>
      <c r="J314" s="58" t="s">
        <v>27</v>
      </c>
      <c r="K314" s="58" t="s">
        <v>27</v>
      </c>
      <c r="L314" s="58" t="s">
        <v>774</v>
      </c>
      <c r="M314" s="62" t="s">
        <v>1144</v>
      </c>
      <c r="N314" s="58" t="s">
        <v>692</v>
      </c>
      <c r="O314" s="62" t="s">
        <v>1145</v>
      </c>
      <c r="P314" s="58"/>
      <c r="Q314" s="62"/>
      <c r="R314" s="63"/>
      <c r="S314" s="64">
        <f t="shared" si="9"/>
        <v>3000</v>
      </c>
      <c r="T314" s="60"/>
      <c r="U314" s="60"/>
      <c r="V314" s="60"/>
      <c r="W314" s="60"/>
      <c r="X314" s="60"/>
      <c r="Y314" s="60"/>
      <c r="Z314" s="60"/>
      <c r="AA314" s="60"/>
      <c r="AB314" s="60"/>
      <c r="AC314" s="60"/>
      <c r="AD314" s="60"/>
      <c r="AE314" s="60"/>
      <c r="AF314" s="60">
        <v>3000.0</v>
      </c>
      <c r="AG314" s="65"/>
      <c r="AH314" s="58">
        <v>5.003466219E9</v>
      </c>
      <c r="AI314" s="58" t="s">
        <v>1146</v>
      </c>
      <c r="AJ314" s="60">
        <v>3000.0</v>
      </c>
      <c r="AK314" s="64">
        <f t="shared" si="10"/>
        <v>0</v>
      </c>
      <c r="AL314" s="58" t="s">
        <v>779</v>
      </c>
      <c r="AM314" s="67"/>
    </row>
    <row r="315">
      <c r="A315" s="103" t="s">
        <v>1147</v>
      </c>
      <c r="B315" s="104" t="s">
        <v>1148</v>
      </c>
      <c r="C315" s="104" t="s">
        <v>846</v>
      </c>
      <c r="D315" s="104">
        <v>23.0</v>
      </c>
      <c r="E315" s="100">
        <v>230.0</v>
      </c>
      <c r="F315" s="106">
        <f t="shared" si="8"/>
        <v>5290</v>
      </c>
      <c r="G315" s="104" t="s">
        <v>689</v>
      </c>
      <c r="H315" s="107"/>
      <c r="I315" s="107"/>
      <c r="J315" s="104" t="s">
        <v>27</v>
      </c>
      <c r="K315" s="104" t="s">
        <v>66</v>
      </c>
      <c r="L315" s="104" t="s">
        <v>787</v>
      </c>
      <c r="M315" s="107" t="s">
        <v>1149</v>
      </c>
      <c r="N315" s="104" t="s">
        <v>769</v>
      </c>
      <c r="O315" s="107" t="s">
        <v>1150</v>
      </c>
      <c r="P315" s="104" t="s">
        <v>742</v>
      </c>
      <c r="Q315" s="107" t="s">
        <v>1151</v>
      </c>
      <c r="R315" s="108" t="s">
        <v>715</v>
      </c>
      <c r="S315" s="109">
        <f t="shared" si="9"/>
        <v>5290</v>
      </c>
      <c r="T315" s="100"/>
      <c r="U315" s="100"/>
      <c r="V315" s="100"/>
      <c r="W315" s="100"/>
      <c r="X315" s="100"/>
      <c r="Y315" s="100"/>
      <c r="Z315" s="100"/>
      <c r="AA315" s="100"/>
      <c r="AB315" s="100"/>
      <c r="AC315" s="100"/>
      <c r="AD315" s="100"/>
      <c r="AE315" s="100">
        <v>5290.0</v>
      </c>
      <c r="AF315" s="100"/>
      <c r="AG315" s="110"/>
      <c r="AH315" s="104">
        <v>5.003475759E9</v>
      </c>
      <c r="AI315" s="104" t="s">
        <v>839</v>
      </c>
      <c r="AJ315" s="100">
        <v>5290.0</v>
      </c>
      <c r="AK315" s="109">
        <f t="shared" si="10"/>
        <v>0</v>
      </c>
      <c r="AL315" s="104"/>
      <c r="AM315" s="162"/>
    </row>
    <row r="316">
      <c r="A316" s="57" t="s">
        <v>1152</v>
      </c>
      <c r="B316" s="58"/>
      <c r="C316" s="58"/>
      <c r="D316" s="58"/>
      <c r="E316" s="60"/>
      <c r="F316" s="61">
        <f t="shared" si="8"/>
        <v>0</v>
      </c>
      <c r="G316" s="58"/>
      <c r="H316" s="62"/>
      <c r="I316" s="62"/>
      <c r="J316" s="58"/>
      <c r="K316" s="58"/>
      <c r="L316" s="58"/>
      <c r="M316" s="62"/>
      <c r="N316" s="58"/>
      <c r="O316" s="62"/>
      <c r="P316" s="58"/>
      <c r="Q316" s="62"/>
      <c r="R316" s="63"/>
      <c r="S316" s="64">
        <f t="shared" si="9"/>
        <v>0</v>
      </c>
      <c r="T316" s="60"/>
      <c r="U316" s="60"/>
      <c r="V316" s="60"/>
      <c r="W316" s="60"/>
      <c r="X316" s="60"/>
      <c r="Y316" s="60"/>
      <c r="Z316" s="60"/>
      <c r="AA316" s="60"/>
      <c r="AB316" s="60"/>
      <c r="AC316" s="60"/>
      <c r="AD316" s="60"/>
      <c r="AE316" s="60"/>
      <c r="AF316" s="60"/>
      <c r="AG316" s="65"/>
      <c r="AH316" s="58"/>
      <c r="AI316" s="59"/>
      <c r="AJ316" s="60"/>
      <c r="AK316" s="64">
        <f t="shared" si="10"/>
        <v>0</v>
      </c>
      <c r="AL316" s="66"/>
      <c r="AM316" s="67"/>
    </row>
    <row r="317">
      <c r="A317" s="47" t="s">
        <v>1153</v>
      </c>
      <c r="B317" s="48"/>
      <c r="C317" s="48"/>
      <c r="D317" s="48"/>
      <c r="E317" s="50"/>
      <c r="F317" s="51">
        <f t="shared" si="8"/>
        <v>0</v>
      </c>
      <c r="G317" s="48"/>
      <c r="H317" s="52"/>
      <c r="I317" s="52"/>
      <c r="J317" s="48" t="s">
        <v>27</v>
      </c>
      <c r="K317" s="48"/>
      <c r="L317" s="48"/>
      <c r="M317" s="52"/>
      <c r="N317" s="48"/>
      <c r="O317" s="52"/>
      <c r="P317" s="48"/>
      <c r="Q317" s="52"/>
      <c r="R317" s="53"/>
      <c r="S317" s="54">
        <f t="shared" si="9"/>
        <v>0</v>
      </c>
      <c r="T317" s="50"/>
      <c r="U317" s="50"/>
      <c r="V317" s="50"/>
      <c r="W317" s="50"/>
      <c r="X317" s="50"/>
      <c r="Y317" s="50"/>
      <c r="Z317" s="50"/>
      <c r="AA317" s="50"/>
      <c r="AB317" s="50"/>
      <c r="AC317" s="50"/>
      <c r="AD317" s="50"/>
      <c r="AE317" s="50"/>
      <c r="AF317" s="50"/>
      <c r="AG317" s="55"/>
      <c r="AH317" s="48"/>
      <c r="AI317" s="48"/>
      <c r="AJ317" s="50"/>
      <c r="AK317" s="54">
        <f t="shared" si="10"/>
        <v>0</v>
      </c>
      <c r="AL317" s="48"/>
      <c r="AM317" s="56"/>
    </row>
    <row r="318">
      <c r="A318" s="57" t="s">
        <v>1154</v>
      </c>
      <c r="B318" s="58"/>
      <c r="C318" s="58"/>
      <c r="D318" s="58"/>
      <c r="E318" s="60"/>
      <c r="F318" s="61">
        <f t="shared" si="8"/>
        <v>0</v>
      </c>
      <c r="G318" s="58"/>
      <c r="H318" s="62"/>
      <c r="I318" s="62"/>
      <c r="J318" s="58" t="s">
        <v>27</v>
      </c>
      <c r="K318" s="58"/>
      <c r="L318" s="58"/>
      <c r="M318" s="62"/>
      <c r="N318" s="58"/>
      <c r="O318" s="62"/>
      <c r="P318" s="58"/>
      <c r="Q318" s="62"/>
      <c r="R318" s="63"/>
      <c r="S318" s="64">
        <f t="shared" si="9"/>
        <v>0</v>
      </c>
      <c r="T318" s="60"/>
      <c r="U318" s="60"/>
      <c r="V318" s="60"/>
      <c r="W318" s="60"/>
      <c r="X318" s="60"/>
      <c r="Y318" s="60"/>
      <c r="Z318" s="60"/>
      <c r="AA318" s="60"/>
      <c r="AB318" s="60"/>
      <c r="AC318" s="60"/>
      <c r="AD318" s="60"/>
      <c r="AE318" s="60"/>
      <c r="AF318" s="60"/>
      <c r="AG318" s="65"/>
      <c r="AH318" s="58"/>
      <c r="AI318" s="59"/>
      <c r="AJ318" s="60"/>
      <c r="AK318" s="64">
        <f t="shared" si="10"/>
        <v>0</v>
      </c>
      <c r="AL318" s="66"/>
      <c r="AM318" s="67"/>
    </row>
    <row r="319">
      <c r="A319" s="47" t="s">
        <v>1155</v>
      </c>
      <c r="B319" s="48"/>
      <c r="C319" s="48"/>
      <c r="D319" s="48"/>
      <c r="E319" s="50"/>
      <c r="F319" s="51">
        <f t="shared" si="8"/>
        <v>0</v>
      </c>
      <c r="G319" s="48"/>
      <c r="H319" s="52"/>
      <c r="I319" s="52"/>
      <c r="J319" s="48" t="s">
        <v>27</v>
      </c>
      <c r="K319" s="48"/>
      <c r="L319" s="48"/>
      <c r="M319" s="52"/>
      <c r="N319" s="48"/>
      <c r="O319" s="52"/>
      <c r="P319" s="48"/>
      <c r="Q319" s="52"/>
      <c r="R319" s="53"/>
      <c r="S319" s="54">
        <f t="shared" si="9"/>
        <v>0</v>
      </c>
      <c r="T319" s="50"/>
      <c r="U319" s="50"/>
      <c r="V319" s="50"/>
      <c r="W319" s="50"/>
      <c r="X319" s="50"/>
      <c r="Y319" s="50"/>
      <c r="Z319" s="50"/>
      <c r="AA319" s="50"/>
      <c r="AB319" s="50"/>
      <c r="AC319" s="50"/>
      <c r="AD319" s="50"/>
      <c r="AE319" s="50"/>
      <c r="AF319" s="50"/>
      <c r="AG319" s="55"/>
      <c r="AH319" s="48"/>
      <c r="AI319" s="48"/>
      <c r="AJ319" s="50"/>
      <c r="AK319" s="54">
        <f t="shared" si="10"/>
        <v>0</v>
      </c>
      <c r="AL319" s="48"/>
      <c r="AM319" s="56"/>
    </row>
    <row r="320">
      <c r="A320" s="57" t="s">
        <v>1156</v>
      </c>
      <c r="B320" s="58"/>
      <c r="C320" s="58"/>
      <c r="D320" s="58"/>
      <c r="E320" s="60"/>
      <c r="F320" s="61">
        <f t="shared" si="8"/>
        <v>0</v>
      </c>
      <c r="G320" s="58"/>
      <c r="H320" s="62"/>
      <c r="I320" s="62"/>
      <c r="J320" s="58" t="s">
        <v>27</v>
      </c>
      <c r="K320" s="58"/>
      <c r="L320" s="58"/>
      <c r="M320" s="62"/>
      <c r="N320" s="58"/>
      <c r="O320" s="62"/>
      <c r="P320" s="58"/>
      <c r="Q320" s="62"/>
      <c r="R320" s="63"/>
      <c r="S320" s="64">
        <f t="shared" si="9"/>
        <v>0</v>
      </c>
      <c r="T320" s="60"/>
      <c r="U320" s="60"/>
      <c r="V320" s="60"/>
      <c r="W320" s="60"/>
      <c r="X320" s="60"/>
      <c r="Y320" s="60"/>
      <c r="Z320" s="60"/>
      <c r="AA320" s="60"/>
      <c r="AB320" s="60"/>
      <c r="AC320" s="60"/>
      <c r="AD320" s="60"/>
      <c r="AE320" s="60"/>
      <c r="AF320" s="60"/>
      <c r="AG320" s="65"/>
      <c r="AH320" s="58"/>
      <c r="AI320" s="59"/>
      <c r="AJ320" s="60"/>
      <c r="AK320" s="64">
        <f t="shared" si="10"/>
        <v>0</v>
      </c>
      <c r="AL320" s="66"/>
      <c r="AM320" s="67"/>
    </row>
    <row r="321">
      <c r="A321" s="47" t="s">
        <v>1157</v>
      </c>
      <c r="B321" s="48"/>
      <c r="C321" s="48"/>
      <c r="D321" s="48"/>
      <c r="E321" s="50"/>
      <c r="F321" s="51">
        <f t="shared" si="8"/>
        <v>0</v>
      </c>
      <c r="G321" s="48"/>
      <c r="H321" s="52"/>
      <c r="I321" s="52"/>
      <c r="J321" s="48" t="s">
        <v>27</v>
      </c>
      <c r="K321" s="48"/>
      <c r="L321" s="48"/>
      <c r="M321" s="52"/>
      <c r="N321" s="48"/>
      <c r="O321" s="52"/>
      <c r="P321" s="48"/>
      <c r="Q321" s="52"/>
      <c r="R321" s="53"/>
      <c r="S321" s="54">
        <f t="shared" si="9"/>
        <v>0</v>
      </c>
      <c r="T321" s="50"/>
      <c r="U321" s="50"/>
      <c r="V321" s="50"/>
      <c r="W321" s="50"/>
      <c r="X321" s="50"/>
      <c r="Y321" s="50"/>
      <c r="Z321" s="50"/>
      <c r="AA321" s="50"/>
      <c r="AB321" s="50"/>
      <c r="AC321" s="50"/>
      <c r="AD321" s="50"/>
      <c r="AE321" s="50"/>
      <c r="AF321" s="50"/>
      <c r="AG321" s="55"/>
      <c r="AH321" s="48"/>
      <c r="AI321" s="48"/>
      <c r="AJ321" s="50"/>
      <c r="AK321" s="54">
        <f t="shared" si="10"/>
        <v>0</v>
      </c>
      <c r="AL321" s="48"/>
      <c r="AM321" s="56"/>
    </row>
    <row r="322">
      <c r="A322" s="57" t="s">
        <v>1158</v>
      </c>
      <c r="B322" s="58"/>
      <c r="C322" s="58"/>
      <c r="D322" s="58"/>
      <c r="E322" s="60"/>
      <c r="F322" s="61">
        <f t="shared" si="8"/>
        <v>0</v>
      </c>
      <c r="G322" s="58"/>
      <c r="H322" s="62"/>
      <c r="I322" s="62"/>
      <c r="J322" s="58" t="s">
        <v>27</v>
      </c>
      <c r="K322" s="58"/>
      <c r="L322" s="58"/>
      <c r="M322" s="62"/>
      <c r="N322" s="58"/>
      <c r="O322" s="62"/>
      <c r="P322" s="58"/>
      <c r="Q322" s="62"/>
      <c r="R322" s="63"/>
      <c r="S322" s="64">
        <f t="shared" si="9"/>
        <v>0</v>
      </c>
      <c r="T322" s="60"/>
      <c r="U322" s="60"/>
      <c r="V322" s="60"/>
      <c r="W322" s="60"/>
      <c r="X322" s="60"/>
      <c r="Y322" s="60"/>
      <c r="Z322" s="60"/>
      <c r="AA322" s="60"/>
      <c r="AB322" s="60"/>
      <c r="AC322" s="60"/>
      <c r="AD322" s="60"/>
      <c r="AE322" s="60"/>
      <c r="AF322" s="60"/>
      <c r="AG322" s="65"/>
      <c r="AH322" s="58"/>
      <c r="AI322" s="59"/>
      <c r="AJ322" s="60"/>
      <c r="AK322" s="64">
        <f t="shared" si="10"/>
        <v>0</v>
      </c>
      <c r="AL322" s="66"/>
      <c r="AM322" s="67"/>
    </row>
    <row r="323">
      <c r="A323" s="47" t="s">
        <v>1159</v>
      </c>
      <c r="B323" s="48"/>
      <c r="C323" s="48"/>
      <c r="D323" s="48"/>
      <c r="E323" s="50"/>
      <c r="F323" s="51">
        <f t="shared" si="8"/>
        <v>0</v>
      </c>
      <c r="G323" s="48"/>
      <c r="H323" s="52"/>
      <c r="I323" s="52"/>
      <c r="J323" s="48" t="s">
        <v>27</v>
      </c>
      <c r="K323" s="48"/>
      <c r="L323" s="48"/>
      <c r="M323" s="52"/>
      <c r="N323" s="48"/>
      <c r="O323" s="52"/>
      <c r="P323" s="48"/>
      <c r="Q323" s="52"/>
      <c r="R323" s="53"/>
      <c r="S323" s="54">
        <f t="shared" si="9"/>
        <v>0</v>
      </c>
      <c r="T323" s="50"/>
      <c r="U323" s="50"/>
      <c r="V323" s="50"/>
      <c r="W323" s="50"/>
      <c r="X323" s="50"/>
      <c r="Y323" s="50"/>
      <c r="Z323" s="50"/>
      <c r="AA323" s="50"/>
      <c r="AB323" s="50"/>
      <c r="AC323" s="50"/>
      <c r="AD323" s="50"/>
      <c r="AE323" s="50"/>
      <c r="AF323" s="50"/>
      <c r="AG323" s="55"/>
      <c r="AH323" s="48"/>
      <c r="AI323" s="48"/>
      <c r="AJ323" s="50"/>
      <c r="AK323" s="54">
        <f t="shared" si="10"/>
        <v>0</v>
      </c>
      <c r="AL323" s="48"/>
      <c r="AM323" s="56"/>
    </row>
    <row r="324">
      <c r="A324" s="57" t="s">
        <v>1160</v>
      </c>
      <c r="B324" s="58"/>
      <c r="C324" s="58"/>
      <c r="D324" s="58"/>
      <c r="E324" s="60"/>
      <c r="F324" s="61">
        <f t="shared" si="8"/>
        <v>0</v>
      </c>
      <c r="G324" s="58"/>
      <c r="H324" s="62"/>
      <c r="I324" s="62"/>
      <c r="J324" s="58" t="s">
        <v>27</v>
      </c>
      <c r="K324" s="58"/>
      <c r="L324" s="58"/>
      <c r="M324" s="62"/>
      <c r="N324" s="58"/>
      <c r="O324" s="62"/>
      <c r="P324" s="58"/>
      <c r="Q324" s="62"/>
      <c r="R324" s="63"/>
      <c r="S324" s="64">
        <f t="shared" si="9"/>
        <v>0</v>
      </c>
      <c r="T324" s="60"/>
      <c r="U324" s="60"/>
      <c r="V324" s="60"/>
      <c r="W324" s="60"/>
      <c r="X324" s="60"/>
      <c r="Y324" s="60"/>
      <c r="Z324" s="60"/>
      <c r="AA324" s="60"/>
      <c r="AB324" s="60"/>
      <c r="AC324" s="60"/>
      <c r="AD324" s="60"/>
      <c r="AE324" s="60"/>
      <c r="AF324" s="60"/>
      <c r="AG324" s="65"/>
      <c r="AH324" s="58"/>
      <c r="AI324" s="59"/>
      <c r="AJ324" s="60"/>
      <c r="AK324" s="64">
        <f t="shared" si="10"/>
        <v>0</v>
      </c>
      <c r="AL324" s="66"/>
      <c r="AM324" s="67"/>
    </row>
    <row r="325">
      <c r="A325" s="47" t="s">
        <v>1161</v>
      </c>
      <c r="B325" s="48"/>
      <c r="C325" s="48"/>
      <c r="D325" s="48"/>
      <c r="E325" s="50"/>
      <c r="F325" s="51">
        <f t="shared" si="8"/>
        <v>0</v>
      </c>
      <c r="G325" s="48"/>
      <c r="H325" s="52"/>
      <c r="I325" s="52"/>
      <c r="J325" s="48" t="s">
        <v>27</v>
      </c>
      <c r="K325" s="48"/>
      <c r="L325" s="48"/>
      <c r="M325" s="52"/>
      <c r="N325" s="48"/>
      <c r="O325" s="52"/>
      <c r="P325" s="48"/>
      <c r="Q325" s="52"/>
      <c r="R325" s="53"/>
      <c r="S325" s="54">
        <f t="shared" si="9"/>
        <v>0</v>
      </c>
      <c r="T325" s="50"/>
      <c r="U325" s="50"/>
      <c r="V325" s="50"/>
      <c r="W325" s="50"/>
      <c r="X325" s="50"/>
      <c r="Y325" s="50"/>
      <c r="Z325" s="50"/>
      <c r="AA325" s="50"/>
      <c r="AB325" s="50"/>
      <c r="AC325" s="50"/>
      <c r="AD325" s="50"/>
      <c r="AE325" s="50"/>
      <c r="AF325" s="50"/>
      <c r="AG325" s="55"/>
      <c r="AH325" s="48"/>
      <c r="AI325" s="48"/>
      <c r="AJ325" s="50"/>
      <c r="AK325" s="54">
        <f t="shared" si="10"/>
        <v>0</v>
      </c>
      <c r="AL325" s="48"/>
      <c r="AM325" s="56"/>
    </row>
    <row r="326">
      <c r="A326" s="57" t="s">
        <v>1162</v>
      </c>
      <c r="B326" s="58"/>
      <c r="C326" s="58"/>
      <c r="D326" s="58"/>
      <c r="E326" s="60"/>
      <c r="F326" s="61">
        <f t="shared" si="8"/>
        <v>0</v>
      </c>
      <c r="G326" s="58"/>
      <c r="H326" s="62"/>
      <c r="I326" s="62"/>
      <c r="J326" s="58" t="s">
        <v>27</v>
      </c>
      <c r="K326" s="58"/>
      <c r="L326" s="58"/>
      <c r="M326" s="62"/>
      <c r="N326" s="58"/>
      <c r="O326" s="62"/>
      <c r="P326" s="58"/>
      <c r="Q326" s="62"/>
      <c r="R326" s="63"/>
      <c r="S326" s="64">
        <f t="shared" si="9"/>
        <v>0</v>
      </c>
      <c r="T326" s="60"/>
      <c r="U326" s="60"/>
      <c r="V326" s="60"/>
      <c r="W326" s="60"/>
      <c r="X326" s="60"/>
      <c r="Y326" s="60"/>
      <c r="Z326" s="60"/>
      <c r="AA326" s="60"/>
      <c r="AB326" s="60"/>
      <c r="AC326" s="60"/>
      <c r="AD326" s="60"/>
      <c r="AE326" s="60"/>
      <c r="AF326" s="60"/>
      <c r="AG326" s="60">
        <v>0.0</v>
      </c>
      <c r="AH326" s="58"/>
      <c r="AI326" s="59"/>
      <c r="AJ326" s="60"/>
      <c r="AK326" s="64">
        <f t="shared" si="10"/>
        <v>0</v>
      </c>
      <c r="AL326" s="66"/>
      <c r="AM326" s="67"/>
    </row>
    <row r="327">
      <c r="A327" s="47" t="s">
        <v>1163</v>
      </c>
      <c r="B327" s="48"/>
      <c r="C327" s="48"/>
      <c r="D327" s="48"/>
      <c r="E327" s="50"/>
      <c r="F327" s="51">
        <f t="shared" si="8"/>
        <v>0</v>
      </c>
      <c r="G327" s="48"/>
      <c r="H327" s="52"/>
      <c r="I327" s="52"/>
      <c r="J327" s="48" t="s">
        <v>27</v>
      </c>
      <c r="K327" s="48"/>
      <c r="L327" s="48"/>
      <c r="M327" s="52"/>
      <c r="N327" s="48"/>
      <c r="O327" s="52"/>
      <c r="P327" s="48"/>
      <c r="Q327" s="52"/>
      <c r="R327" s="53"/>
      <c r="S327" s="54">
        <f t="shared" si="9"/>
        <v>0</v>
      </c>
      <c r="T327" s="50"/>
      <c r="U327" s="50"/>
      <c r="V327" s="50"/>
      <c r="W327" s="50"/>
      <c r="X327" s="50"/>
      <c r="Y327" s="50"/>
      <c r="Z327" s="50"/>
      <c r="AA327" s="50"/>
      <c r="AB327" s="50"/>
      <c r="AC327" s="50"/>
      <c r="AD327" s="50"/>
      <c r="AE327" s="50"/>
      <c r="AF327" s="50"/>
      <c r="AG327" s="55"/>
      <c r="AH327" s="48"/>
      <c r="AI327" s="48"/>
      <c r="AJ327" s="50"/>
      <c r="AK327" s="54">
        <f t="shared" si="10"/>
        <v>0</v>
      </c>
      <c r="AL327" s="48"/>
      <c r="AM327" s="56"/>
    </row>
    <row r="328">
      <c r="A328" s="57" t="s">
        <v>1164</v>
      </c>
      <c r="B328" s="58"/>
      <c r="C328" s="58"/>
      <c r="D328" s="58"/>
      <c r="E328" s="60"/>
      <c r="F328" s="61">
        <f t="shared" si="8"/>
        <v>0</v>
      </c>
      <c r="G328" s="58"/>
      <c r="H328" s="62"/>
      <c r="I328" s="62"/>
      <c r="J328" s="58" t="s">
        <v>27</v>
      </c>
      <c r="K328" s="58"/>
      <c r="L328" s="58"/>
      <c r="M328" s="62"/>
      <c r="N328" s="58"/>
      <c r="O328" s="62"/>
      <c r="P328" s="58"/>
      <c r="Q328" s="62"/>
      <c r="R328" s="63"/>
      <c r="S328" s="64">
        <f t="shared" si="9"/>
        <v>0</v>
      </c>
      <c r="T328" s="60"/>
      <c r="U328" s="60"/>
      <c r="V328" s="60"/>
      <c r="W328" s="60"/>
      <c r="X328" s="60"/>
      <c r="Y328" s="60"/>
      <c r="Z328" s="60"/>
      <c r="AA328" s="60"/>
      <c r="AB328" s="60"/>
      <c r="AC328" s="60"/>
      <c r="AD328" s="60"/>
      <c r="AE328" s="60"/>
      <c r="AF328" s="60"/>
      <c r="AG328" s="65"/>
      <c r="AH328" s="58"/>
      <c r="AI328" s="59"/>
      <c r="AJ328" s="60"/>
      <c r="AK328" s="64">
        <f t="shared" si="10"/>
        <v>0</v>
      </c>
      <c r="AL328" s="66"/>
      <c r="AM328" s="67"/>
    </row>
    <row r="329">
      <c r="A329" s="47" t="s">
        <v>1165</v>
      </c>
      <c r="B329" s="48"/>
      <c r="C329" s="48"/>
      <c r="D329" s="48"/>
      <c r="E329" s="50"/>
      <c r="F329" s="51">
        <f t="shared" si="8"/>
        <v>0</v>
      </c>
      <c r="G329" s="48"/>
      <c r="H329" s="52"/>
      <c r="I329" s="52"/>
      <c r="J329" s="48" t="s">
        <v>27</v>
      </c>
      <c r="K329" s="48"/>
      <c r="L329" s="48"/>
      <c r="M329" s="52"/>
      <c r="N329" s="48"/>
      <c r="O329" s="52"/>
      <c r="P329" s="48"/>
      <c r="Q329" s="52"/>
      <c r="R329" s="53"/>
      <c r="S329" s="54">
        <f t="shared" si="9"/>
        <v>0</v>
      </c>
      <c r="T329" s="50"/>
      <c r="U329" s="50"/>
      <c r="V329" s="50"/>
      <c r="W329" s="50"/>
      <c r="X329" s="50"/>
      <c r="Y329" s="50"/>
      <c r="Z329" s="50"/>
      <c r="AA329" s="50"/>
      <c r="AB329" s="50"/>
      <c r="AC329" s="50"/>
      <c r="AD329" s="50"/>
      <c r="AE329" s="50"/>
      <c r="AF329" s="50"/>
      <c r="AG329" s="55"/>
      <c r="AH329" s="48"/>
      <c r="AI329" s="48"/>
      <c r="AJ329" s="50"/>
      <c r="AK329" s="54">
        <f t="shared" si="10"/>
        <v>0</v>
      </c>
      <c r="AL329" s="48"/>
      <c r="AM329" s="56"/>
    </row>
    <row r="330">
      <c r="A330" s="57" t="s">
        <v>1166</v>
      </c>
      <c r="B330" s="58"/>
      <c r="C330" s="58"/>
      <c r="D330" s="58"/>
      <c r="E330" s="60"/>
      <c r="F330" s="61">
        <f t="shared" si="8"/>
        <v>0</v>
      </c>
      <c r="G330" s="58"/>
      <c r="H330" s="62"/>
      <c r="I330" s="62"/>
      <c r="J330" s="58" t="s">
        <v>27</v>
      </c>
      <c r="K330" s="58"/>
      <c r="L330" s="58"/>
      <c r="M330" s="62"/>
      <c r="N330" s="58"/>
      <c r="O330" s="62"/>
      <c r="P330" s="58"/>
      <c r="Q330" s="62"/>
      <c r="R330" s="63"/>
      <c r="S330" s="64">
        <f t="shared" si="9"/>
        <v>0</v>
      </c>
      <c r="T330" s="60"/>
      <c r="U330" s="60"/>
      <c r="V330" s="60"/>
      <c r="W330" s="60"/>
      <c r="X330" s="60"/>
      <c r="Y330" s="60"/>
      <c r="Z330" s="60"/>
      <c r="AA330" s="60"/>
      <c r="AB330" s="60"/>
      <c r="AC330" s="60"/>
      <c r="AD330" s="60"/>
      <c r="AE330" s="60"/>
      <c r="AF330" s="60"/>
      <c r="AG330" s="65"/>
      <c r="AH330" s="58"/>
      <c r="AI330" s="59"/>
      <c r="AJ330" s="60"/>
      <c r="AK330" s="64">
        <f t="shared" si="10"/>
        <v>0</v>
      </c>
      <c r="AL330" s="66"/>
      <c r="AM330" s="67"/>
    </row>
    <row r="331">
      <c r="A331" s="47" t="s">
        <v>1167</v>
      </c>
      <c r="B331" s="48"/>
      <c r="C331" s="48"/>
      <c r="D331" s="48"/>
      <c r="E331" s="50"/>
      <c r="F331" s="51">
        <f t="shared" si="8"/>
        <v>0</v>
      </c>
      <c r="G331" s="48"/>
      <c r="H331" s="52"/>
      <c r="I331" s="52"/>
      <c r="J331" s="48" t="s">
        <v>27</v>
      </c>
      <c r="K331" s="48"/>
      <c r="L331" s="48"/>
      <c r="M331" s="52"/>
      <c r="N331" s="48"/>
      <c r="O331" s="52"/>
      <c r="P331" s="48"/>
      <c r="Q331" s="52"/>
      <c r="R331" s="53"/>
      <c r="S331" s="54">
        <f t="shared" si="9"/>
        <v>0</v>
      </c>
      <c r="T331" s="50"/>
      <c r="U331" s="50"/>
      <c r="V331" s="50"/>
      <c r="W331" s="50"/>
      <c r="X331" s="50"/>
      <c r="Y331" s="50"/>
      <c r="Z331" s="50"/>
      <c r="AA331" s="50"/>
      <c r="AB331" s="50"/>
      <c r="AC331" s="50"/>
      <c r="AD331" s="50"/>
      <c r="AE331" s="50"/>
      <c r="AF331" s="50"/>
      <c r="AG331" s="55"/>
      <c r="AH331" s="48"/>
      <c r="AI331" s="48"/>
      <c r="AJ331" s="50"/>
      <c r="AK331" s="54">
        <f t="shared" si="10"/>
        <v>0</v>
      </c>
      <c r="AL331" s="48"/>
      <c r="AM331" s="56"/>
    </row>
    <row r="332">
      <c r="A332" s="57" t="s">
        <v>1168</v>
      </c>
      <c r="B332" s="58"/>
      <c r="C332" s="58"/>
      <c r="D332" s="58"/>
      <c r="E332" s="60"/>
      <c r="F332" s="61">
        <f t="shared" si="8"/>
        <v>0</v>
      </c>
      <c r="G332" s="58"/>
      <c r="H332" s="62"/>
      <c r="I332" s="62"/>
      <c r="J332" s="58" t="s">
        <v>27</v>
      </c>
      <c r="K332" s="58"/>
      <c r="L332" s="58"/>
      <c r="M332" s="62"/>
      <c r="N332" s="58"/>
      <c r="O332" s="62"/>
      <c r="P332" s="58"/>
      <c r="Q332" s="62"/>
      <c r="R332" s="63"/>
      <c r="S332" s="64">
        <f t="shared" si="9"/>
        <v>0</v>
      </c>
      <c r="T332" s="60"/>
      <c r="U332" s="60"/>
      <c r="V332" s="60"/>
      <c r="W332" s="60"/>
      <c r="X332" s="60"/>
      <c r="Y332" s="60"/>
      <c r="Z332" s="60"/>
      <c r="AA332" s="60"/>
      <c r="AB332" s="60"/>
      <c r="AC332" s="60"/>
      <c r="AD332" s="60"/>
      <c r="AE332" s="60"/>
      <c r="AF332" s="60"/>
      <c r="AG332" s="65"/>
      <c r="AH332" s="58"/>
      <c r="AI332" s="59"/>
      <c r="AJ332" s="60"/>
      <c r="AK332" s="64">
        <f t="shared" si="10"/>
        <v>0</v>
      </c>
      <c r="AL332" s="66"/>
      <c r="AM332" s="67"/>
    </row>
    <row r="333">
      <c r="A333" s="47" t="s">
        <v>1169</v>
      </c>
      <c r="B333" s="48"/>
      <c r="C333" s="48"/>
      <c r="D333" s="48"/>
      <c r="E333" s="50"/>
      <c r="F333" s="51">
        <f t="shared" si="8"/>
        <v>0</v>
      </c>
      <c r="G333" s="48"/>
      <c r="H333" s="52"/>
      <c r="I333" s="52"/>
      <c r="J333" s="48" t="s">
        <v>27</v>
      </c>
      <c r="K333" s="48"/>
      <c r="L333" s="48"/>
      <c r="M333" s="52"/>
      <c r="N333" s="48"/>
      <c r="O333" s="52"/>
      <c r="P333" s="48"/>
      <c r="Q333" s="52"/>
      <c r="R333" s="53"/>
      <c r="S333" s="54">
        <f t="shared" si="9"/>
        <v>0</v>
      </c>
      <c r="T333" s="50"/>
      <c r="U333" s="50"/>
      <c r="V333" s="50"/>
      <c r="W333" s="50"/>
      <c r="X333" s="50"/>
      <c r="Y333" s="50"/>
      <c r="Z333" s="50"/>
      <c r="AA333" s="50"/>
      <c r="AB333" s="50"/>
      <c r="AC333" s="50"/>
      <c r="AD333" s="50"/>
      <c r="AE333" s="50"/>
      <c r="AF333" s="50"/>
      <c r="AG333" s="55"/>
      <c r="AH333" s="48"/>
      <c r="AI333" s="48"/>
      <c r="AJ333" s="50"/>
      <c r="AK333" s="54">
        <f t="shared" si="10"/>
        <v>0</v>
      </c>
      <c r="AL333" s="48"/>
      <c r="AM333" s="56"/>
    </row>
    <row r="334">
      <c r="A334" s="57" t="s">
        <v>1170</v>
      </c>
      <c r="B334" s="58"/>
      <c r="C334" s="58"/>
      <c r="D334" s="58"/>
      <c r="E334" s="60"/>
      <c r="F334" s="61">
        <f t="shared" si="8"/>
        <v>0</v>
      </c>
      <c r="G334" s="58"/>
      <c r="H334" s="62"/>
      <c r="I334" s="62"/>
      <c r="J334" s="58" t="s">
        <v>27</v>
      </c>
      <c r="K334" s="58"/>
      <c r="L334" s="58"/>
      <c r="M334" s="62"/>
      <c r="N334" s="58"/>
      <c r="O334" s="62"/>
      <c r="P334" s="58"/>
      <c r="Q334" s="62"/>
      <c r="R334" s="63"/>
      <c r="S334" s="64">
        <f t="shared" si="9"/>
        <v>0</v>
      </c>
      <c r="T334" s="60"/>
      <c r="U334" s="60"/>
      <c r="V334" s="60"/>
      <c r="W334" s="60"/>
      <c r="X334" s="60"/>
      <c r="Y334" s="60"/>
      <c r="Z334" s="60"/>
      <c r="AA334" s="60"/>
      <c r="AB334" s="60"/>
      <c r="AC334" s="60"/>
      <c r="AD334" s="60"/>
      <c r="AE334" s="60"/>
      <c r="AF334" s="60"/>
      <c r="AG334" s="65"/>
      <c r="AH334" s="58"/>
      <c r="AI334" s="59"/>
      <c r="AJ334" s="60"/>
      <c r="AK334" s="64">
        <f t="shared" si="10"/>
        <v>0</v>
      </c>
      <c r="AL334" s="66"/>
      <c r="AM334" s="67"/>
    </row>
    <row r="335">
      <c r="A335" s="47" t="s">
        <v>1171</v>
      </c>
      <c r="B335" s="48"/>
      <c r="C335" s="48"/>
      <c r="D335" s="48"/>
      <c r="E335" s="50"/>
      <c r="F335" s="51">
        <f t="shared" si="8"/>
        <v>0</v>
      </c>
      <c r="G335" s="48"/>
      <c r="H335" s="52"/>
      <c r="I335" s="52"/>
      <c r="J335" s="48" t="s">
        <v>27</v>
      </c>
      <c r="K335" s="48"/>
      <c r="L335" s="48"/>
      <c r="M335" s="52"/>
      <c r="N335" s="48"/>
      <c r="O335" s="52"/>
      <c r="P335" s="48"/>
      <c r="Q335" s="52"/>
      <c r="R335" s="53"/>
      <c r="S335" s="54">
        <f t="shared" si="9"/>
        <v>0</v>
      </c>
      <c r="T335" s="50"/>
      <c r="U335" s="50"/>
      <c r="V335" s="50"/>
      <c r="W335" s="50"/>
      <c r="X335" s="50"/>
      <c r="Y335" s="50"/>
      <c r="Z335" s="50"/>
      <c r="AA335" s="50"/>
      <c r="AB335" s="50"/>
      <c r="AC335" s="50"/>
      <c r="AD335" s="50"/>
      <c r="AE335" s="50"/>
      <c r="AF335" s="50"/>
      <c r="AG335" s="55"/>
      <c r="AH335" s="48"/>
      <c r="AI335" s="48"/>
      <c r="AJ335" s="50"/>
      <c r="AK335" s="54">
        <f t="shared" si="10"/>
        <v>0</v>
      </c>
      <c r="AL335" s="48"/>
      <c r="AM335" s="56"/>
    </row>
    <row r="336">
      <c r="A336" s="57" t="s">
        <v>1172</v>
      </c>
      <c r="B336" s="58"/>
      <c r="C336" s="58"/>
      <c r="D336" s="58"/>
      <c r="E336" s="60"/>
      <c r="F336" s="61">
        <f t="shared" si="8"/>
        <v>0</v>
      </c>
      <c r="G336" s="58"/>
      <c r="H336" s="62"/>
      <c r="I336" s="62"/>
      <c r="J336" s="58" t="s">
        <v>27</v>
      </c>
      <c r="K336" s="58"/>
      <c r="L336" s="58"/>
      <c r="M336" s="62"/>
      <c r="N336" s="58"/>
      <c r="O336" s="62"/>
      <c r="P336" s="58"/>
      <c r="Q336" s="62"/>
      <c r="R336" s="63"/>
      <c r="S336" s="64">
        <f t="shared" si="9"/>
        <v>0</v>
      </c>
      <c r="T336" s="60"/>
      <c r="U336" s="60"/>
      <c r="V336" s="60"/>
      <c r="W336" s="60"/>
      <c r="X336" s="60"/>
      <c r="Y336" s="60"/>
      <c r="Z336" s="60"/>
      <c r="AA336" s="60"/>
      <c r="AB336" s="60"/>
      <c r="AC336" s="60"/>
      <c r="AD336" s="60"/>
      <c r="AE336" s="60"/>
      <c r="AF336" s="60"/>
      <c r="AG336" s="65"/>
      <c r="AH336" s="58"/>
      <c r="AI336" s="59"/>
      <c r="AJ336" s="60"/>
      <c r="AK336" s="64">
        <f t="shared" si="10"/>
        <v>0</v>
      </c>
      <c r="AL336" s="66"/>
      <c r="AM336" s="67"/>
    </row>
    <row r="337">
      <c r="A337" s="47" t="s">
        <v>1173</v>
      </c>
      <c r="B337" s="48"/>
      <c r="C337" s="48"/>
      <c r="D337" s="48"/>
      <c r="E337" s="50"/>
      <c r="F337" s="51">
        <f t="shared" si="8"/>
        <v>0</v>
      </c>
      <c r="G337" s="48"/>
      <c r="H337" s="52"/>
      <c r="I337" s="52"/>
      <c r="J337" s="48" t="s">
        <v>27</v>
      </c>
      <c r="K337" s="48"/>
      <c r="L337" s="48"/>
      <c r="M337" s="52"/>
      <c r="N337" s="48"/>
      <c r="O337" s="52"/>
      <c r="P337" s="48"/>
      <c r="Q337" s="52"/>
      <c r="R337" s="53"/>
      <c r="S337" s="54">
        <f t="shared" si="9"/>
        <v>0</v>
      </c>
      <c r="T337" s="50"/>
      <c r="U337" s="50"/>
      <c r="V337" s="50"/>
      <c r="W337" s="50"/>
      <c r="X337" s="50"/>
      <c r="Y337" s="50"/>
      <c r="Z337" s="50"/>
      <c r="AA337" s="50"/>
      <c r="AB337" s="50"/>
      <c r="AC337" s="50"/>
      <c r="AD337" s="50"/>
      <c r="AE337" s="50"/>
      <c r="AF337" s="50"/>
      <c r="AG337" s="55"/>
      <c r="AH337" s="48"/>
      <c r="AI337" s="48"/>
      <c r="AJ337" s="50"/>
      <c r="AK337" s="54">
        <f t="shared" si="10"/>
        <v>0</v>
      </c>
      <c r="AL337" s="48"/>
      <c r="AM337" s="56"/>
    </row>
    <row r="338">
      <c r="A338" s="57" t="s">
        <v>1174</v>
      </c>
      <c r="B338" s="58"/>
      <c r="C338" s="58"/>
      <c r="D338" s="58"/>
      <c r="E338" s="60"/>
      <c r="F338" s="61">
        <f t="shared" si="8"/>
        <v>0</v>
      </c>
      <c r="G338" s="58"/>
      <c r="H338" s="62"/>
      <c r="I338" s="62"/>
      <c r="J338" s="58" t="s">
        <v>27</v>
      </c>
      <c r="K338" s="58"/>
      <c r="L338" s="58"/>
      <c r="M338" s="62"/>
      <c r="N338" s="58"/>
      <c r="O338" s="62"/>
      <c r="P338" s="58"/>
      <c r="Q338" s="62"/>
      <c r="R338" s="63"/>
      <c r="S338" s="64">
        <f t="shared" si="9"/>
        <v>0</v>
      </c>
      <c r="T338" s="60"/>
      <c r="U338" s="60"/>
      <c r="V338" s="60"/>
      <c r="W338" s="60"/>
      <c r="X338" s="60"/>
      <c r="Y338" s="60"/>
      <c r="Z338" s="60"/>
      <c r="AA338" s="60"/>
      <c r="AB338" s="60"/>
      <c r="AC338" s="60"/>
      <c r="AD338" s="60"/>
      <c r="AE338" s="60"/>
      <c r="AF338" s="60"/>
      <c r="AG338" s="65"/>
      <c r="AH338" s="58"/>
      <c r="AI338" s="59"/>
      <c r="AJ338" s="60"/>
      <c r="AK338" s="64">
        <f t="shared" si="10"/>
        <v>0</v>
      </c>
      <c r="AL338" s="66"/>
      <c r="AM338" s="67"/>
    </row>
    <row r="339">
      <c r="A339" s="47" t="s">
        <v>1175</v>
      </c>
      <c r="B339" s="48"/>
      <c r="C339" s="48"/>
      <c r="D339" s="48"/>
      <c r="E339" s="50"/>
      <c r="F339" s="51">
        <f t="shared" si="8"/>
        <v>0</v>
      </c>
      <c r="G339" s="48"/>
      <c r="H339" s="52"/>
      <c r="I339" s="52"/>
      <c r="J339" s="48" t="s">
        <v>27</v>
      </c>
      <c r="K339" s="48"/>
      <c r="L339" s="48"/>
      <c r="M339" s="52"/>
      <c r="N339" s="48"/>
      <c r="O339" s="52"/>
      <c r="P339" s="48"/>
      <c r="Q339" s="52"/>
      <c r="R339" s="53"/>
      <c r="S339" s="54">
        <f t="shared" si="9"/>
        <v>0</v>
      </c>
      <c r="T339" s="50"/>
      <c r="U339" s="50"/>
      <c r="V339" s="50"/>
      <c r="W339" s="50"/>
      <c r="X339" s="50"/>
      <c r="Y339" s="50"/>
      <c r="Z339" s="50"/>
      <c r="AA339" s="50"/>
      <c r="AB339" s="50"/>
      <c r="AC339" s="50"/>
      <c r="AD339" s="50"/>
      <c r="AE339" s="50"/>
      <c r="AF339" s="50"/>
      <c r="AG339" s="55"/>
      <c r="AH339" s="48"/>
      <c r="AI339" s="48"/>
      <c r="AJ339" s="50"/>
      <c r="AK339" s="54">
        <f t="shared" si="10"/>
        <v>0</v>
      </c>
      <c r="AL339" s="48"/>
      <c r="AM339" s="56"/>
    </row>
    <row r="340">
      <c r="A340" s="57" t="s">
        <v>1176</v>
      </c>
      <c r="B340" s="58"/>
      <c r="C340" s="58"/>
      <c r="D340" s="58"/>
      <c r="E340" s="60"/>
      <c r="F340" s="61">
        <f t="shared" si="8"/>
        <v>0</v>
      </c>
      <c r="G340" s="58"/>
      <c r="H340" s="62"/>
      <c r="I340" s="62"/>
      <c r="J340" s="58" t="s">
        <v>27</v>
      </c>
      <c r="K340" s="58"/>
      <c r="L340" s="58"/>
      <c r="M340" s="62"/>
      <c r="N340" s="58"/>
      <c r="O340" s="62"/>
      <c r="P340" s="58"/>
      <c r="Q340" s="62"/>
      <c r="R340" s="63"/>
      <c r="S340" s="64">
        <f t="shared" si="9"/>
        <v>0</v>
      </c>
      <c r="T340" s="60"/>
      <c r="U340" s="60"/>
      <c r="V340" s="60"/>
      <c r="W340" s="60"/>
      <c r="X340" s="60"/>
      <c r="Y340" s="60"/>
      <c r="Z340" s="60"/>
      <c r="AA340" s="60"/>
      <c r="AB340" s="60"/>
      <c r="AC340" s="60"/>
      <c r="AD340" s="60"/>
      <c r="AE340" s="60"/>
      <c r="AF340" s="60"/>
      <c r="AG340" s="65"/>
      <c r="AH340" s="58"/>
      <c r="AI340" s="59"/>
      <c r="AJ340" s="60"/>
      <c r="AK340" s="64">
        <f t="shared" si="10"/>
        <v>0</v>
      </c>
      <c r="AL340" s="66"/>
      <c r="AM340" s="67"/>
    </row>
    <row r="341">
      <c r="A341" s="47" t="s">
        <v>1177</v>
      </c>
      <c r="B341" s="48"/>
      <c r="C341" s="48"/>
      <c r="D341" s="48"/>
      <c r="E341" s="50"/>
      <c r="F341" s="51">
        <f t="shared" si="8"/>
        <v>0</v>
      </c>
      <c r="G341" s="48"/>
      <c r="H341" s="52"/>
      <c r="I341" s="52"/>
      <c r="J341" s="48" t="s">
        <v>27</v>
      </c>
      <c r="K341" s="48"/>
      <c r="L341" s="48"/>
      <c r="M341" s="52"/>
      <c r="N341" s="48"/>
      <c r="O341" s="52"/>
      <c r="P341" s="48"/>
      <c r="Q341" s="52"/>
      <c r="R341" s="53"/>
      <c r="S341" s="54">
        <f t="shared" si="9"/>
        <v>0</v>
      </c>
      <c r="T341" s="50"/>
      <c r="U341" s="50"/>
      <c r="V341" s="50"/>
      <c r="W341" s="50"/>
      <c r="X341" s="50"/>
      <c r="Y341" s="50"/>
      <c r="Z341" s="50"/>
      <c r="AA341" s="50"/>
      <c r="AB341" s="50"/>
      <c r="AC341" s="50"/>
      <c r="AD341" s="50"/>
      <c r="AE341" s="50"/>
      <c r="AF341" s="50"/>
      <c r="AG341" s="55"/>
      <c r="AH341" s="48"/>
      <c r="AI341" s="48"/>
      <c r="AJ341" s="50"/>
      <c r="AK341" s="54">
        <f t="shared" si="10"/>
        <v>0</v>
      </c>
      <c r="AL341" s="48"/>
      <c r="AM341" s="56"/>
    </row>
    <row r="342">
      <c r="A342" s="57" t="s">
        <v>1178</v>
      </c>
      <c r="B342" s="58"/>
      <c r="C342" s="58"/>
      <c r="D342" s="58"/>
      <c r="E342" s="60"/>
      <c r="F342" s="61">
        <f t="shared" si="8"/>
        <v>0</v>
      </c>
      <c r="G342" s="58"/>
      <c r="H342" s="62"/>
      <c r="I342" s="62"/>
      <c r="J342" s="58" t="s">
        <v>27</v>
      </c>
      <c r="K342" s="58"/>
      <c r="L342" s="58"/>
      <c r="M342" s="62"/>
      <c r="N342" s="58"/>
      <c r="O342" s="62"/>
      <c r="P342" s="58"/>
      <c r="Q342" s="62"/>
      <c r="R342" s="63"/>
      <c r="S342" s="64">
        <f t="shared" si="9"/>
        <v>0</v>
      </c>
      <c r="T342" s="60"/>
      <c r="U342" s="60"/>
      <c r="V342" s="60"/>
      <c r="W342" s="60"/>
      <c r="X342" s="60"/>
      <c r="Y342" s="60"/>
      <c r="Z342" s="60"/>
      <c r="AA342" s="60"/>
      <c r="AB342" s="60"/>
      <c r="AC342" s="60"/>
      <c r="AD342" s="60"/>
      <c r="AE342" s="60"/>
      <c r="AF342" s="60"/>
      <c r="AG342" s="65"/>
      <c r="AH342" s="58"/>
      <c r="AI342" s="59"/>
      <c r="AJ342" s="60"/>
      <c r="AK342" s="64">
        <f t="shared" si="10"/>
        <v>0</v>
      </c>
      <c r="AL342" s="66"/>
      <c r="AM342" s="67"/>
    </row>
    <row r="343">
      <c r="A343" s="47" t="s">
        <v>1179</v>
      </c>
      <c r="B343" s="48"/>
      <c r="C343" s="48"/>
      <c r="D343" s="48"/>
      <c r="E343" s="50"/>
      <c r="F343" s="51">
        <f t="shared" si="8"/>
        <v>0</v>
      </c>
      <c r="G343" s="48"/>
      <c r="H343" s="52"/>
      <c r="I343" s="52"/>
      <c r="J343" s="48" t="s">
        <v>27</v>
      </c>
      <c r="K343" s="48"/>
      <c r="L343" s="48"/>
      <c r="M343" s="52"/>
      <c r="N343" s="48"/>
      <c r="O343" s="52"/>
      <c r="P343" s="48"/>
      <c r="Q343" s="52"/>
      <c r="R343" s="53"/>
      <c r="S343" s="54">
        <f t="shared" si="9"/>
        <v>0</v>
      </c>
      <c r="T343" s="50"/>
      <c r="U343" s="50"/>
      <c r="V343" s="50"/>
      <c r="W343" s="50"/>
      <c r="X343" s="50"/>
      <c r="Y343" s="50"/>
      <c r="Z343" s="50"/>
      <c r="AA343" s="50"/>
      <c r="AB343" s="50"/>
      <c r="AC343" s="50"/>
      <c r="AD343" s="50"/>
      <c r="AE343" s="50"/>
      <c r="AF343" s="50"/>
      <c r="AG343" s="55"/>
      <c r="AH343" s="48"/>
      <c r="AI343" s="48"/>
      <c r="AJ343" s="50"/>
      <c r="AK343" s="54">
        <f t="shared" si="10"/>
        <v>0</v>
      </c>
      <c r="AL343" s="48"/>
      <c r="AM343" s="56"/>
    </row>
    <row r="344">
      <c r="A344" s="57" t="s">
        <v>1180</v>
      </c>
      <c r="B344" s="58"/>
      <c r="C344" s="58"/>
      <c r="D344" s="58"/>
      <c r="E344" s="60"/>
      <c r="F344" s="61">
        <f t="shared" si="8"/>
        <v>0</v>
      </c>
      <c r="G344" s="58"/>
      <c r="H344" s="62"/>
      <c r="I344" s="62"/>
      <c r="J344" s="58" t="s">
        <v>27</v>
      </c>
      <c r="K344" s="58"/>
      <c r="L344" s="58"/>
      <c r="M344" s="62"/>
      <c r="N344" s="58"/>
      <c r="O344" s="62"/>
      <c r="P344" s="58"/>
      <c r="Q344" s="62"/>
      <c r="R344" s="63"/>
      <c r="S344" s="64">
        <f t="shared" si="9"/>
        <v>0</v>
      </c>
      <c r="T344" s="60"/>
      <c r="U344" s="60"/>
      <c r="V344" s="60"/>
      <c r="W344" s="60"/>
      <c r="X344" s="60"/>
      <c r="Y344" s="60"/>
      <c r="Z344" s="60"/>
      <c r="AA344" s="60"/>
      <c r="AB344" s="60"/>
      <c r="AC344" s="60"/>
      <c r="AD344" s="60"/>
      <c r="AE344" s="60"/>
      <c r="AF344" s="60"/>
      <c r="AG344" s="65"/>
      <c r="AH344" s="58"/>
      <c r="AI344" s="59"/>
      <c r="AJ344" s="60"/>
      <c r="AK344" s="64">
        <f t="shared" si="10"/>
        <v>0</v>
      </c>
      <c r="AL344" s="66"/>
      <c r="AM344" s="67"/>
    </row>
    <row r="345">
      <c r="A345" s="47" t="s">
        <v>1181</v>
      </c>
      <c r="B345" s="48"/>
      <c r="C345" s="48"/>
      <c r="D345" s="48"/>
      <c r="E345" s="50"/>
      <c r="F345" s="51">
        <f t="shared" si="8"/>
        <v>0</v>
      </c>
      <c r="G345" s="48"/>
      <c r="H345" s="52"/>
      <c r="I345" s="52"/>
      <c r="J345" s="48" t="s">
        <v>27</v>
      </c>
      <c r="K345" s="48"/>
      <c r="L345" s="48"/>
      <c r="M345" s="52"/>
      <c r="N345" s="48"/>
      <c r="O345" s="52"/>
      <c r="P345" s="48"/>
      <c r="Q345" s="52"/>
      <c r="R345" s="53"/>
      <c r="S345" s="54">
        <f t="shared" si="9"/>
        <v>0</v>
      </c>
      <c r="T345" s="50"/>
      <c r="U345" s="50"/>
      <c r="V345" s="50"/>
      <c r="W345" s="50"/>
      <c r="X345" s="50"/>
      <c r="Y345" s="50"/>
      <c r="Z345" s="50"/>
      <c r="AA345" s="50"/>
      <c r="AB345" s="50"/>
      <c r="AC345" s="50"/>
      <c r="AD345" s="50"/>
      <c r="AE345" s="50"/>
      <c r="AF345" s="50"/>
      <c r="AG345" s="55"/>
      <c r="AH345" s="48"/>
      <c r="AI345" s="48"/>
      <c r="AJ345" s="50"/>
      <c r="AK345" s="54">
        <f t="shared" si="10"/>
        <v>0</v>
      </c>
      <c r="AL345" s="48"/>
      <c r="AM345" s="56"/>
    </row>
    <row r="346">
      <c r="A346" s="57" t="s">
        <v>1182</v>
      </c>
      <c r="B346" s="58"/>
      <c r="C346" s="58"/>
      <c r="D346" s="58"/>
      <c r="E346" s="60"/>
      <c r="F346" s="61">
        <f t="shared" si="8"/>
        <v>0</v>
      </c>
      <c r="G346" s="58"/>
      <c r="H346" s="62"/>
      <c r="I346" s="62"/>
      <c r="J346" s="58" t="s">
        <v>27</v>
      </c>
      <c r="K346" s="58"/>
      <c r="L346" s="58"/>
      <c r="M346" s="62"/>
      <c r="N346" s="58"/>
      <c r="O346" s="62"/>
      <c r="P346" s="58"/>
      <c r="Q346" s="62"/>
      <c r="R346" s="63"/>
      <c r="S346" s="64">
        <f t="shared" si="9"/>
        <v>0</v>
      </c>
      <c r="T346" s="60"/>
      <c r="U346" s="60"/>
      <c r="V346" s="60"/>
      <c r="W346" s="60"/>
      <c r="X346" s="60"/>
      <c r="Y346" s="60"/>
      <c r="Z346" s="60"/>
      <c r="AA346" s="60"/>
      <c r="AB346" s="60"/>
      <c r="AC346" s="60"/>
      <c r="AD346" s="60"/>
      <c r="AE346" s="60"/>
      <c r="AF346" s="60"/>
      <c r="AG346" s="65"/>
      <c r="AH346" s="58"/>
      <c r="AI346" s="59"/>
      <c r="AJ346" s="60"/>
      <c r="AK346" s="64">
        <f t="shared" si="10"/>
        <v>0</v>
      </c>
      <c r="AL346" s="66"/>
      <c r="AM346" s="67"/>
    </row>
    <row r="347">
      <c r="A347" s="47" t="s">
        <v>1183</v>
      </c>
      <c r="B347" s="48"/>
      <c r="C347" s="48"/>
      <c r="D347" s="48"/>
      <c r="E347" s="50"/>
      <c r="F347" s="51">
        <f t="shared" si="8"/>
        <v>0</v>
      </c>
      <c r="G347" s="48"/>
      <c r="H347" s="52"/>
      <c r="I347" s="52"/>
      <c r="J347" s="48" t="s">
        <v>27</v>
      </c>
      <c r="K347" s="48"/>
      <c r="L347" s="48"/>
      <c r="M347" s="52"/>
      <c r="N347" s="48"/>
      <c r="O347" s="52"/>
      <c r="P347" s="48"/>
      <c r="Q347" s="52"/>
      <c r="R347" s="53"/>
      <c r="S347" s="54">
        <f t="shared" si="9"/>
        <v>0</v>
      </c>
      <c r="T347" s="50"/>
      <c r="U347" s="50"/>
      <c r="V347" s="50"/>
      <c r="W347" s="50"/>
      <c r="X347" s="50"/>
      <c r="Y347" s="50"/>
      <c r="Z347" s="50"/>
      <c r="AA347" s="50"/>
      <c r="AB347" s="50"/>
      <c r="AC347" s="50"/>
      <c r="AD347" s="50"/>
      <c r="AE347" s="50"/>
      <c r="AF347" s="50"/>
      <c r="AG347" s="55"/>
      <c r="AH347" s="48"/>
      <c r="AI347" s="48"/>
      <c r="AJ347" s="50"/>
      <c r="AK347" s="54">
        <f t="shared" si="10"/>
        <v>0</v>
      </c>
      <c r="AL347" s="48"/>
      <c r="AM347" s="56"/>
    </row>
    <row r="348">
      <c r="A348" s="57" t="s">
        <v>1184</v>
      </c>
      <c r="B348" s="58"/>
      <c r="C348" s="58"/>
      <c r="D348" s="58"/>
      <c r="E348" s="60"/>
      <c r="F348" s="61">
        <f t="shared" si="8"/>
        <v>0</v>
      </c>
      <c r="G348" s="58"/>
      <c r="H348" s="62"/>
      <c r="I348" s="62"/>
      <c r="J348" s="58" t="s">
        <v>27</v>
      </c>
      <c r="K348" s="58"/>
      <c r="L348" s="58"/>
      <c r="M348" s="62"/>
      <c r="N348" s="58"/>
      <c r="O348" s="62"/>
      <c r="P348" s="58"/>
      <c r="Q348" s="62"/>
      <c r="R348" s="63"/>
      <c r="S348" s="64">
        <f t="shared" si="9"/>
        <v>0</v>
      </c>
      <c r="T348" s="60"/>
      <c r="U348" s="60"/>
      <c r="V348" s="60"/>
      <c r="W348" s="60"/>
      <c r="X348" s="60"/>
      <c r="Y348" s="60"/>
      <c r="Z348" s="60"/>
      <c r="AA348" s="60"/>
      <c r="AB348" s="60"/>
      <c r="AC348" s="60"/>
      <c r="AD348" s="60"/>
      <c r="AE348" s="60"/>
      <c r="AF348" s="60"/>
      <c r="AG348" s="65"/>
      <c r="AH348" s="58"/>
      <c r="AI348" s="59"/>
      <c r="AJ348" s="60"/>
      <c r="AK348" s="64">
        <f t="shared" si="10"/>
        <v>0</v>
      </c>
      <c r="AL348" s="66"/>
      <c r="AM348" s="67"/>
    </row>
    <row r="349">
      <c r="A349" s="47" t="s">
        <v>1185</v>
      </c>
      <c r="B349" s="48"/>
      <c r="C349" s="48"/>
      <c r="D349" s="48"/>
      <c r="E349" s="50"/>
      <c r="F349" s="51">
        <f t="shared" si="8"/>
        <v>0</v>
      </c>
      <c r="G349" s="48"/>
      <c r="H349" s="52"/>
      <c r="I349" s="52"/>
      <c r="J349" s="48" t="s">
        <v>27</v>
      </c>
      <c r="K349" s="48"/>
      <c r="L349" s="48"/>
      <c r="M349" s="52"/>
      <c r="N349" s="48"/>
      <c r="O349" s="52"/>
      <c r="P349" s="48"/>
      <c r="Q349" s="52"/>
      <c r="R349" s="53"/>
      <c r="S349" s="54">
        <f t="shared" si="9"/>
        <v>0</v>
      </c>
      <c r="T349" s="50"/>
      <c r="U349" s="50"/>
      <c r="V349" s="50"/>
      <c r="W349" s="50"/>
      <c r="X349" s="50"/>
      <c r="Y349" s="50"/>
      <c r="Z349" s="50"/>
      <c r="AA349" s="50"/>
      <c r="AB349" s="50"/>
      <c r="AC349" s="50"/>
      <c r="AD349" s="50"/>
      <c r="AE349" s="50"/>
      <c r="AF349" s="50"/>
      <c r="AG349" s="55"/>
      <c r="AH349" s="48"/>
      <c r="AI349" s="48"/>
      <c r="AJ349" s="50"/>
      <c r="AK349" s="54">
        <f t="shared" si="10"/>
        <v>0</v>
      </c>
      <c r="AL349" s="48"/>
      <c r="AM349" s="56"/>
    </row>
    <row r="350">
      <c r="A350" s="57" t="s">
        <v>1186</v>
      </c>
      <c r="B350" s="58"/>
      <c r="C350" s="58"/>
      <c r="D350" s="58"/>
      <c r="E350" s="60"/>
      <c r="F350" s="61">
        <f t="shared" si="8"/>
        <v>0</v>
      </c>
      <c r="G350" s="58"/>
      <c r="H350" s="62"/>
      <c r="I350" s="62"/>
      <c r="J350" s="58" t="s">
        <v>27</v>
      </c>
      <c r="K350" s="58"/>
      <c r="L350" s="58"/>
      <c r="M350" s="62"/>
      <c r="N350" s="58"/>
      <c r="O350" s="62"/>
      <c r="P350" s="58"/>
      <c r="Q350" s="62"/>
      <c r="R350" s="63"/>
      <c r="S350" s="64">
        <f t="shared" si="9"/>
        <v>0</v>
      </c>
      <c r="T350" s="60"/>
      <c r="U350" s="60"/>
      <c r="V350" s="60"/>
      <c r="W350" s="60"/>
      <c r="X350" s="60"/>
      <c r="Y350" s="60"/>
      <c r="Z350" s="60"/>
      <c r="AA350" s="60"/>
      <c r="AB350" s="60"/>
      <c r="AC350" s="60"/>
      <c r="AD350" s="60"/>
      <c r="AE350" s="60"/>
      <c r="AF350" s="60"/>
      <c r="AG350" s="65"/>
      <c r="AH350" s="58"/>
      <c r="AI350" s="59"/>
      <c r="AJ350" s="60"/>
      <c r="AK350" s="64">
        <f t="shared" si="10"/>
        <v>0</v>
      </c>
      <c r="AL350" s="66"/>
      <c r="AM350" s="67"/>
    </row>
    <row r="351">
      <c r="A351" s="47" t="s">
        <v>1187</v>
      </c>
      <c r="B351" s="48"/>
      <c r="C351" s="48"/>
      <c r="D351" s="48"/>
      <c r="E351" s="50"/>
      <c r="F351" s="51">
        <f t="shared" si="8"/>
        <v>0</v>
      </c>
      <c r="G351" s="48"/>
      <c r="H351" s="52"/>
      <c r="I351" s="52"/>
      <c r="J351" s="48" t="s">
        <v>27</v>
      </c>
      <c r="K351" s="48"/>
      <c r="L351" s="48"/>
      <c r="M351" s="52"/>
      <c r="N351" s="48"/>
      <c r="O351" s="52"/>
      <c r="P351" s="48"/>
      <c r="Q351" s="52"/>
      <c r="R351" s="53"/>
      <c r="S351" s="54">
        <f t="shared" si="9"/>
        <v>0</v>
      </c>
      <c r="T351" s="50"/>
      <c r="U351" s="50"/>
      <c r="V351" s="50"/>
      <c r="W351" s="50"/>
      <c r="X351" s="50"/>
      <c r="Y351" s="50"/>
      <c r="Z351" s="50"/>
      <c r="AA351" s="50"/>
      <c r="AB351" s="50"/>
      <c r="AC351" s="50"/>
      <c r="AD351" s="50"/>
      <c r="AE351" s="50"/>
      <c r="AF351" s="50"/>
      <c r="AG351" s="55"/>
      <c r="AH351" s="48"/>
      <c r="AI351" s="48"/>
      <c r="AJ351" s="50"/>
      <c r="AK351" s="54">
        <f t="shared" si="10"/>
        <v>0</v>
      </c>
      <c r="AL351" s="48"/>
      <c r="AM351" s="56"/>
    </row>
    <row r="352">
      <c r="A352" s="57" t="s">
        <v>1188</v>
      </c>
      <c r="B352" s="58"/>
      <c r="C352" s="58"/>
      <c r="D352" s="58"/>
      <c r="E352" s="60"/>
      <c r="F352" s="61">
        <f t="shared" si="8"/>
        <v>0</v>
      </c>
      <c r="G352" s="58"/>
      <c r="H352" s="62"/>
      <c r="I352" s="62"/>
      <c r="J352" s="58" t="s">
        <v>27</v>
      </c>
      <c r="K352" s="58"/>
      <c r="L352" s="58"/>
      <c r="M352" s="62"/>
      <c r="N352" s="58"/>
      <c r="O352" s="62"/>
      <c r="P352" s="58"/>
      <c r="Q352" s="62"/>
      <c r="R352" s="63"/>
      <c r="S352" s="64">
        <f t="shared" si="9"/>
        <v>0</v>
      </c>
      <c r="T352" s="60"/>
      <c r="U352" s="60"/>
      <c r="V352" s="60"/>
      <c r="W352" s="60"/>
      <c r="X352" s="60"/>
      <c r="Y352" s="60"/>
      <c r="Z352" s="60"/>
      <c r="AA352" s="60"/>
      <c r="AB352" s="60"/>
      <c r="AC352" s="60"/>
      <c r="AD352" s="60"/>
      <c r="AE352" s="60"/>
      <c r="AF352" s="60"/>
      <c r="AG352" s="65"/>
      <c r="AH352" s="58"/>
      <c r="AI352" s="59"/>
      <c r="AJ352" s="60"/>
      <c r="AK352" s="64">
        <f t="shared" si="10"/>
        <v>0</v>
      </c>
      <c r="AL352" s="66"/>
      <c r="AM352" s="67"/>
    </row>
    <row r="353">
      <c r="A353" s="47" t="s">
        <v>1189</v>
      </c>
      <c r="B353" s="48"/>
      <c r="C353" s="48"/>
      <c r="D353" s="48"/>
      <c r="E353" s="50"/>
      <c r="F353" s="51">
        <f t="shared" si="8"/>
        <v>0</v>
      </c>
      <c r="G353" s="48"/>
      <c r="H353" s="52"/>
      <c r="I353" s="52"/>
      <c r="J353" s="48" t="s">
        <v>27</v>
      </c>
      <c r="K353" s="48"/>
      <c r="L353" s="48"/>
      <c r="M353" s="52"/>
      <c r="N353" s="48"/>
      <c r="O353" s="52"/>
      <c r="P353" s="48"/>
      <c r="Q353" s="52"/>
      <c r="R353" s="53"/>
      <c r="S353" s="54">
        <f t="shared" si="9"/>
        <v>0</v>
      </c>
      <c r="T353" s="50"/>
      <c r="U353" s="50"/>
      <c r="V353" s="50"/>
      <c r="W353" s="50"/>
      <c r="X353" s="50"/>
      <c r="Y353" s="50"/>
      <c r="Z353" s="50"/>
      <c r="AA353" s="50"/>
      <c r="AB353" s="50"/>
      <c r="AC353" s="50"/>
      <c r="AD353" s="50"/>
      <c r="AE353" s="50"/>
      <c r="AF353" s="50"/>
      <c r="AG353" s="55"/>
      <c r="AH353" s="48"/>
      <c r="AI353" s="48"/>
      <c r="AJ353" s="50"/>
      <c r="AK353" s="54">
        <f t="shared" si="10"/>
        <v>0</v>
      </c>
      <c r="AL353" s="48"/>
      <c r="AM353" s="56"/>
    </row>
    <row r="354">
      <c r="A354" s="57" t="s">
        <v>1190</v>
      </c>
      <c r="B354" s="58"/>
      <c r="C354" s="58"/>
      <c r="D354" s="58"/>
      <c r="E354" s="60"/>
      <c r="F354" s="61">
        <f t="shared" si="8"/>
        <v>0</v>
      </c>
      <c r="G354" s="58"/>
      <c r="H354" s="62"/>
      <c r="I354" s="62"/>
      <c r="J354" s="58" t="s">
        <v>27</v>
      </c>
      <c r="K354" s="58"/>
      <c r="L354" s="58"/>
      <c r="M354" s="62"/>
      <c r="N354" s="58"/>
      <c r="O354" s="62"/>
      <c r="P354" s="58"/>
      <c r="Q354" s="62"/>
      <c r="R354" s="63"/>
      <c r="S354" s="64">
        <f t="shared" si="9"/>
        <v>0</v>
      </c>
      <c r="T354" s="60"/>
      <c r="U354" s="60"/>
      <c r="V354" s="60"/>
      <c r="W354" s="60"/>
      <c r="X354" s="60"/>
      <c r="Y354" s="60"/>
      <c r="Z354" s="60"/>
      <c r="AA354" s="60"/>
      <c r="AB354" s="60"/>
      <c r="AC354" s="60"/>
      <c r="AD354" s="60"/>
      <c r="AE354" s="60"/>
      <c r="AF354" s="60"/>
      <c r="AG354" s="65"/>
      <c r="AH354" s="58"/>
      <c r="AI354" s="59"/>
      <c r="AJ354" s="60"/>
      <c r="AK354" s="64">
        <f t="shared" si="10"/>
        <v>0</v>
      </c>
      <c r="AL354" s="66"/>
      <c r="AM354" s="67"/>
    </row>
    <row r="355">
      <c r="A355" s="47" t="s">
        <v>1191</v>
      </c>
      <c r="B355" s="48"/>
      <c r="C355" s="48"/>
      <c r="D355" s="48"/>
      <c r="E355" s="50"/>
      <c r="F355" s="51">
        <f t="shared" si="8"/>
        <v>0</v>
      </c>
      <c r="G355" s="48"/>
      <c r="H355" s="52"/>
      <c r="I355" s="52"/>
      <c r="J355" s="48" t="s">
        <v>27</v>
      </c>
      <c r="K355" s="48"/>
      <c r="L355" s="48"/>
      <c r="M355" s="52"/>
      <c r="N355" s="48"/>
      <c r="O355" s="52"/>
      <c r="P355" s="48"/>
      <c r="Q355" s="52"/>
      <c r="R355" s="53"/>
      <c r="S355" s="54">
        <f t="shared" si="9"/>
        <v>0</v>
      </c>
      <c r="T355" s="50"/>
      <c r="U355" s="50"/>
      <c r="V355" s="50"/>
      <c r="W355" s="50"/>
      <c r="X355" s="50"/>
      <c r="Y355" s="50"/>
      <c r="Z355" s="50"/>
      <c r="AA355" s="50"/>
      <c r="AB355" s="50"/>
      <c r="AC355" s="50"/>
      <c r="AD355" s="50"/>
      <c r="AE355" s="50"/>
      <c r="AF355" s="50"/>
      <c r="AG355" s="55"/>
      <c r="AH355" s="48"/>
      <c r="AI355" s="48"/>
      <c r="AJ355" s="50"/>
      <c r="AK355" s="54">
        <f t="shared" si="10"/>
        <v>0</v>
      </c>
      <c r="AL355" s="48"/>
      <c r="AM355" s="56"/>
    </row>
    <row r="356">
      <c r="A356" s="57" t="s">
        <v>1192</v>
      </c>
      <c r="B356" s="58"/>
      <c r="C356" s="58"/>
      <c r="D356" s="58"/>
      <c r="E356" s="60"/>
      <c r="F356" s="61">
        <f t="shared" si="8"/>
        <v>0</v>
      </c>
      <c r="G356" s="58"/>
      <c r="H356" s="62"/>
      <c r="I356" s="62"/>
      <c r="J356" s="58" t="s">
        <v>27</v>
      </c>
      <c r="K356" s="58"/>
      <c r="L356" s="58"/>
      <c r="M356" s="62"/>
      <c r="N356" s="58"/>
      <c r="O356" s="62"/>
      <c r="P356" s="58"/>
      <c r="Q356" s="62"/>
      <c r="R356" s="63"/>
      <c r="S356" s="64">
        <f t="shared" si="9"/>
        <v>0</v>
      </c>
      <c r="T356" s="60"/>
      <c r="U356" s="60"/>
      <c r="V356" s="60"/>
      <c r="W356" s="60"/>
      <c r="X356" s="60"/>
      <c r="Y356" s="60"/>
      <c r="Z356" s="60"/>
      <c r="AA356" s="60"/>
      <c r="AB356" s="60"/>
      <c r="AC356" s="60"/>
      <c r="AD356" s="60"/>
      <c r="AE356" s="60"/>
      <c r="AF356" s="60"/>
      <c r="AG356" s="65"/>
      <c r="AH356" s="58"/>
      <c r="AI356" s="59"/>
      <c r="AJ356" s="60"/>
      <c r="AK356" s="64">
        <f t="shared" si="10"/>
        <v>0</v>
      </c>
      <c r="AL356" s="66"/>
      <c r="AM356" s="67"/>
    </row>
    <row r="357">
      <c r="A357" s="47" t="s">
        <v>1193</v>
      </c>
      <c r="B357" s="48"/>
      <c r="C357" s="48"/>
      <c r="D357" s="48"/>
      <c r="E357" s="50"/>
      <c r="F357" s="51">
        <f t="shared" si="8"/>
        <v>0</v>
      </c>
      <c r="G357" s="48"/>
      <c r="H357" s="52"/>
      <c r="I357" s="52"/>
      <c r="J357" s="48" t="s">
        <v>27</v>
      </c>
      <c r="K357" s="48"/>
      <c r="L357" s="48"/>
      <c r="M357" s="52"/>
      <c r="N357" s="48"/>
      <c r="O357" s="52"/>
      <c r="P357" s="48"/>
      <c r="Q357" s="52"/>
      <c r="R357" s="53"/>
      <c r="S357" s="54">
        <f t="shared" si="9"/>
        <v>0</v>
      </c>
      <c r="T357" s="50"/>
      <c r="U357" s="50"/>
      <c r="V357" s="50"/>
      <c r="W357" s="50"/>
      <c r="X357" s="50"/>
      <c r="Y357" s="50"/>
      <c r="Z357" s="50"/>
      <c r="AA357" s="50"/>
      <c r="AB357" s="50"/>
      <c r="AC357" s="50"/>
      <c r="AD357" s="50"/>
      <c r="AE357" s="50"/>
      <c r="AF357" s="50"/>
      <c r="AG357" s="55"/>
      <c r="AH357" s="48"/>
      <c r="AI357" s="48"/>
      <c r="AJ357" s="50"/>
      <c r="AK357" s="54">
        <f t="shared" si="10"/>
        <v>0</v>
      </c>
      <c r="AL357" s="48"/>
      <c r="AM357" s="56"/>
    </row>
    <row r="358">
      <c r="A358" s="57" t="s">
        <v>1194</v>
      </c>
      <c r="B358" s="58"/>
      <c r="C358" s="58"/>
      <c r="D358" s="58"/>
      <c r="E358" s="60"/>
      <c r="F358" s="61">
        <f t="shared" si="8"/>
        <v>0</v>
      </c>
      <c r="G358" s="58"/>
      <c r="H358" s="62"/>
      <c r="I358" s="62"/>
      <c r="J358" s="58" t="s">
        <v>27</v>
      </c>
      <c r="K358" s="58"/>
      <c r="L358" s="58"/>
      <c r="M358" s="62"/>
      <c r="N358" s="58"/>
      <c r="O358" s="62"/>
      <c r="P358" s="58"/>
      <c r="Q358" s="62"/>
      <c r="R358" s="63"/>
      <c r="S358" s="64">
        <f t="shared" si="9"/>
        <v>0</v>
      </c>
      <c r="T358" s="60"/>
      <c r="U358" s="60"/>
      <c r="V358" s="60"/>
      <c r="W358" s="60"/>
      <c r="X358" s="60"/>
      <c r="Y358" s="60"/>
      <c r="Z358" s="60"/>
      <c r="AA358" s="60"/>
      <c r="AB358" s="60"/>
      <c r="AC358" s="60"/>
      <c r="AD358" s="60"/>
      <c r="AE358" s="60"/>
      <c r="AF358" s="60"/>
      <c r="AG358" s="65"/>
      <c r="AH358" s="58"/>
      <c r="AI358" s="59"/>
      <c r="AJ358" s="60"/>
      <c r="AK358" s="64">
        <f t="shared" si="10"/>
        <v>0</v>
      </c>
      <c r="AL358" s="66"/>
      <c r="AM358" s="67"/>
    </row>
    <row r="359">
      <c r="A359" s="47" t="s">
        <v>1195</v>
      </c>
      <c r="B359" s="48"/>
      <c r="C359" s="48"/>
      <c r="D359" s="48"/>
      <c r="E359" s="50"/>
      <c r="F359" s="51">
        <f t="shared" si="8"/>
        <v>0</v>
      </c>
      <c r="G359" s="48"/>
      <c r="H359" s="52"/>
      <c r="I359" s="52"/>
      <c r="J359" s="48" t="s">
        <v>27</v>
      </c>
      <c r="K359" s="48"/>
      <c r="L359" s="48"/>
      <c r="M359" s="52"/>
      <c r="N359" s="48"/>
      <c r="O359" s="52"/>
      <c r="P359" s="48"/>
      <c r="Q359" s="52"/>
      <c r="R359" s="53"/>
      <c r="S359" s="54">
        <f t="shared" si="9"/>
        <v>0</v>
      </c>
      <c r="T359" s="50"/>
      <c r="U359" s="50"/>
      <c r="V359" s="50"/>
      <c r="W359" s="50"/>
      <c r="X359" s="50"/>
      <c r="Y359" s="50"/>
      <c r="Z359" s="50"/>
      <c r="AA359" s="50"/>
      <c r="AB359" s="50"/>
      <c r="AC359" s="50"/>
      <c r="AD359" s="50"/>
      <c r="AE359" s="50"/>
      <c r="AF359" s="50"/>
      <c r="AG359" s="55"/>
      <c r="AH359" s="48"/>
      <c r="AI359" s="48"/>
      <c r="AJ359" s="50"/>
      <c r="AK359" s="54">
        <f t="shared" si="10"/>
        <v>0</v>
      </c>
      <c r="AL359" s="48"/>
      <c r="AM359" s="56"/>
    </row>
    <row r="360">
      <c r="A360" s="57" t="s">
        <v>1196</v>
      </c>
      <c r="B360" s="58"/>
      <c r="C360" s="58"/>
      <c r="D360" s="58"/>
      <c r="E360" s="60"/>
      <c r="F360" s="61">
        <f t="shared" si="8"/>
        <v>0</v>
      </c>
      <c r="G360" s="58"/>
      <c r="H360" s="62"/>
      <c r="I360" s="62"/>
      <c r="J360" s="58" t="s">
        <v>27</v>
      </c>
      <c r="K360" s="58"/>
      <c r="L360" s="58"/>
      <c r="M360" s="62"/>
      <c r="N360" s="58"/>
      <c r="O360" s="62"/>
      <c r="P360" s="58"/>
      <c r="Q360" s="62"/>
      <c r="R360" s="63"/>
      <c r="S360" s="64">
        <f t="shared" si="9"/>
        <v>0</v>
      </c>
      <c r="T360" s="60"/>
      <c r="U360" s="60"/>
      <c r="V360" s="60"/>
      <c r="W360" s="60"/>
      <c r="X360" s="60"/>
      <c r="Y360" s="60"/>
      <c r="Z360" s="60"/>
      <c r="AA360" s="60"/>
      <c r="AB360" s="60"/>
      <c r="AC360" s="60"/>
      <c r="AD360" s="60"/>
      <c r="AE360" s="60"/>
      <c r="AF360" s="60"/>
      <c r="AG360" s="65"/>
      <c r="AH360" s="58"/>
      <c r="AI360" s="59"/>
      <c r="AJ360" s="60"/>
      <c r="AK360" s="64">
        <f t="shared" si="10"/>
        <v>0</v>
      </c>
      <c r="AL360" s="66"/>
      <c r="AM360" s="67"/>
    </row>
    <row r="361">
      <c r="A361" s="47" t="s">
        <v>1197</v>
      </c>
      <c r="B361" s="48"/>
      <c r="C361" s="48"/>
      <c r="D361" s="48"/>
      <c r="E361" s="50"/>
      <c r="F361" s="51">
        <f t="shared" si="8"/>
        <v>0</v>
      </c>
      <c r="G361" s="48"/>
      <c r="H361" s="52"/>
      <c r="I361" s="52"/>
      <c r="J361" s="48" t="s">
        <v>27</v>
      </c>
      <c r="K361" s="48"/>
      <c r="L361" s="48"/>
      <c r="M361" s="52"/>
      <c r="N361" s="48"/>
      <c r="O361" s="52"/>
      <c r="P361" s="48"/>
      <c r="Q361" s="52"/>
      <c r="R361" s="53"/>
      <c r="S361" s="54">
        <f t="shared" si="9"/>
        <v>0</v>
      </c>
      <c r="T361" s="50"/>
      <c r="U361" s="50"/>
      <c r="V361" s="50"/>
      <c r="W361" s="50"/>
      <c r="X361" s="50"/>
      <c r="Y361" s="50"/>
      <c r="Z361" s="50"/>
      <c r="AA361" s="50"/>
      <c r="AB361" s="50"/>
      <c r="AC361" s="50"/>
      <c r="AD361" s="50"/>
      <c r="AE361" s="50"/>
      <c r="AF361" s="50"/>
      <c r="AG361" s="55"/>
      <c r="AH361" s="48"/>
      <c r="AI361" s="48"/>
      <c r="AJ361" s="50"/>
      <c r="AK361" s="54">
        <f t="shared" si="10"/>
        <v>0</v>
      </c>
      <c r="AL361" s="48"/>
      <c r="AM361" s="56"/>
    </row>
    <row r="362">
      <c r="A362" s="57" t="s">
        <v>1198</v>
      </c>
      <c r="B362" s="58"/>
      <c r="C362" s="58"/>
      <c r="D362" s="58"/>
      <c r="E362" s="60"/>
      <c r="F362" s="61">
        <f t="shared" si="8"/>
        <v>0</v>
      </c>
      <c r="G362" s="58"/>
      <c r="H362" s="62"/>
      <c r="I362" s="62"/>
      <c r="J362" s="58" t="s">
        <v>27</v>
      </c>
      <c r="K362" s="58"/>
      <c r="L362" s="58"/>
      <c r="M362" s="62"/>
      <c r="N362" s="58"/>
      <c r="O362" s="62"/>
      <c r="P362" s="58"/>
      <c r="Q362" s="62"/>
      <c r="R362" s="63"/>
      <c r="S362" s="64">
        <f t="shared" si="9"/>
        <v>0</v>
      </c>
      <c r="T362" s="60"/>
      <c r="U362" s="60"/>
      <c r="V362" s="60"/>
      <c r="W362" s="60"/>
      <c r="X362" s="60"/>
      <c r="Y362" s="60"/>
      <c r="Z362" s="60"/>
      <c r="AA362" s="60"/>
      <c r="AB362" s="60"/>
      <c r="AC362" s="60"/>
      <c r="AD362" s="60"/>
      <c r="AE362" s="60"/>
      <c r="AF362" s="60"/>
      <c r="AG362" s="65"/>
      <c r="AH362" s="58"/>
      <c r="AI362" s="59"/>
      <c r="AJ362" s="60"/>
      <c r="AK362" s="64">
        <f t="shared" si="10"/>
        <v>0</v>
      </c>
      <c r="AL362" s="66"/>
      <c r="AM362" s="67"/>
    </row>
    <row r="363">
      <c r="A363" s="47" t="s">
        <v>1199</v>
      </c>
      <c r="B363" s="48"/>
      <c r="C363" s="48"/>
      <c r="D363" s="48"/>
      <c r="E363" s="50"/>
      <c r="F363" s="51">
        <f t="shared" si="8"/>
        <v>0</v>
      </c>
      <c r="G363" s="48"/>
      <c r="H363" s="52"/>
      <c r="I363" s="52"/>
      <c r="J363" s="48" t="s">
        <v>27</v>
      </c>
      <c r="K363" s="48"/>
      <c r="L363" s="48"/>
      <c r="M363" s="52"/>
      <c r="N363" s="48"/>
      <c r="O363" s="52"/>
      <c r="P363" s="48"/>
      <c r="Q363" s="52"/>
      <c r="R363" s="53"/>
      <c r="S363" s="54">
        <f t="shared" si="9"/>
        <v>0</v>
      </c>
      <c r="T363" s="50"/>
      <c r="U363" s="50"/>
      <c r="V363" s="50"/>
      <c r="W363" s="50"/>
      <c r="X363" s="50"/>
      <c r="Y363" s="50"/>
      <c r="Z363" s="50"/>
      <c r="AA363" s="50"/>
      <c r="AB363" s="50"/>
      <c r="AC363" s="50"/>
      <c r="AD363" s="50"/>
      <c r="AE363" s="50"/>
      <c r="AF363" s="50"/>
      <c r="AG363" s="55"/>
      <c r="AH363" s="48"/>
      <c r="AI363" s="48"/>
      <c r="AJ363" s="50"/>
      <c r="AK363" s="54">
        <f t="shared" si="10"/>
        <v>0</v>
      </c>
      <c r="AL363" s="48"/>
      <c r="AM363" s="56"/>
    </row>
    <row r="364">
      <c r="A364" s="57" t="s">
        <v>1200</v>
      </c>
      <c r="B364" s="58"/>
      <c r="C364" s="58"/>
      <c r="D364" s="58"/>
      <c r="E364" s="60"/>
      <c r="F364" s="61">
        <f t="shared" si="8"/>
        <v>0</v>
      </c>
      <c r="G364" s="58"/>
      <c r="H364" s="62"/>
      <c r="I364" s="62"/>
      <c r="J364" s="58" t="s">
        <v>27</v>
      </c>
      <c r="K364" s="58"/>
      <c r="L364" s="58"/>
      <c r="M364" s="62"/>
      <c r="N364" s="58"/>
      <c r="O364" s="62"/>
      <c r="P364" s="58"/>
      <c r="Q364" s="62"/>
      <c r="R364" s="63"/>
      <c r="S364" s="64">
        <f t="shared" si="9"/>
        <v>0</v>
      </c>
      <c r="T364" s="60"/>
      <c r="U364" s="60"/>
      <c r="V364" s="60"/>
      <c r="W364" s="60"/>
      <c r="X364" s="60"/>
      <c r="Y364" s="60"/>
      <c r="Z364" s="60"/>
      <c r="AA364" s="60"/>
      <c r="AB364" s="60"/>
      <c r="AC364" s="60"/>
      <c r="AD364" s="60"/>
      <c r="AE364" s="60"/>
      <c r="AF364" s="60"/>
      <c r="AG364" s="65"/>
      <c r="AH364" s="58"/>
      <c r="AI364" s="59"/>
      <c r="AJ364" s="60"/>
      <c r="AK364" s="64">
        <f t="shared" si="10"/>
        <v>0</v>
      </c>
      <c r="AL364" s="66"/>
      <c r="AM364" s="67"/>
    </row>
    <row r="365">
      <c r="A365" s="47" t="s">
        <v>1201</v>
      </c>
      <c r="B365" s="48"/>
      <c r="C365" s="48"/>
      <c r="D365" s="48"/>
      <c r="E365" s="50"/>
      <c r="F365" s="51">
        <f t="shared" si="8"/>
        <v>0</v>
      </c>
      <c r="G365" s="48"/>
      <c r="H365" s="52"/>
      <c r="I365" s="52"/>
      <c r="J365" s="48" t="s">
        <v>27</v>
      </c>
      <c r="K365" s="48"/>
      <c r="L365" s="48"/>
      <c r="M365" s="52"/>
      <c r="N365" s="48"/>
      <c r="O365" s="52"/>
      <c r="P365" s="48"/>
      <c r="Q365" s="52"/>
      <c r="R365" s="53"/>
      <c r="S365" s="54">
        <f t="shared" si="9"/>
        <v>0</v>
      </c>
      <c r="T365" s="50"/>
      <c r="U365" s="50"/>
      <c r="V365" s="50"/>
      <c r="W365" s="50"/>
      <c r="X365" s="50"/>
      <c r="Y365" s="50"/>
      <c r="Z365" s="50"/>
      <c r="AA365" s="50"/>
      <c r="AB365" s="50"/>
      <c r="AC365" s="50"/>
      <c r="AD365" s="50"/>
      <c r="AE365" s="50"/>
      <c r="AF365" s="50"/>
      <c r="AG365" s="55"/>
      <c r="AH365" s="48"/>
      <c r="AI365" s="48"/>
      <c r="AJ365" s="50"/>
      <c r="AK365" s="54">
        <f t="shared" si="10"/>
        <v>0</v>
      </c>
      <c r="AL365" s="48"/>
      <c r="AM365" s="56"/>
    </row>
    <row r="366">
      <c r="A366" s="57" t="s">
        <v>1202</v>
      </c>
      <c r="B366" s="58"/>
      <c r="C366" s="58"/>
      <c r="D366" s="58"/>
      <c r="E366" s="60"/>
      <c r="F366" s="61">
        <f t="shared" si="8"/>
        <v>0</v>
      </c>
      <c r="G366" s="58"/>
      <c r="H366" s="62"/>
      <c r="I366" s="62"/>
      <c r="J366" s="58" t="s">
        <v>27</v>
      </c>
      <c r="K366" s="58"/>
      <c r="L366" s="58"/>
      <c r="M366" s="62"/>
      <c r="N366" s="58"/>
      <c r="O366" s="62"/>
      <c r="P366" s="58"/>
      <c r="Q366" s="62"/>
      <c r="R366" s="63"/>
      <c r="S366" s="64">
        <f t="shared" si="9"/>
        <v>0</v>
      </c>
      <c r="T366" s="60"/>
      <c r="U366" s="60"/>
      <c r="V366" s="60"/>
      <c r="W366" s="60"/>
      <c r="X366" s="60"/>
      <c r="Y366" s="60"/>
      <c r="Z366" s="60"/>
      <c r="AA366" s="60"/>
      <c r="AB366" s="60"/>
      <c r="AC366" s="60"/>
      <c r="AD366" s="60"/>
      <c r="AE366" s="60"/>
      <c r="AF366" s="60"/>
      <c r="AG366" s="65"/>
      <c r="AH366" s="58"/>
      <c r="AI366" s="59"/>
      <c r="AJ366" s="60"/>
      <c r="AK366" s="64">
        <f t="shared" si="10"/>
        <v>0</v>
      </c>
      <c r="AL366" s="66"/>
      <c r="AM366" s="67"/>
    </row>
    <row r="367">
      <c r="A367" s="47" t="s">
        <v>1203</v>
      </c>
      <c r="B367" s="48"/>
      <c r="C367" s="48"/>
      <c r="D367" s="48"/>
      <c r="E367" s="50"/>
      <c r="F367" s="51">
        <f t="shared" si="8"/>
        <v>0</v>
      </c>
      <c r="G367" s="48"/>
      <c r="H367" s="52"/>
      <c r="I367" s="52"/>
      <c r="J367" s="48" t="s">
        <v>27</v>
      </c>
      <c r="K367" s="48"/>
      <c r="L367" s="48"/>
      <c r="M367" s="52"/>
      <c r="N367" s="48"/>
      <c r="O367" s="52"/>
      <c r="P367" s="48"/>
      <c r="Q367" s="52"/>
      <c r="R367" s="53"/>
      <c r="S367" s="54">
        <f t="shared" si="9"/>
        <v>0</v>
      </c>
      <c r="T367" s="50"/>
      <c r="U367" s="50"/>
      <c r="V367" s="50"/>
      <c r="W367" s="50"/>
      <c r="X367" s="50"/>
      <c r="Y367" s="50"/>
      <c r="Z367" s="50"/>
      <c r="AA367" s="50"/>
      <c r="AB367" s="50"/>
      <c r="AC367" s="50"/>
      <c r="AD367" s="50"/>
      <c r="AE367" s="50"/>
      <c r="AF367" s="50"/>
      <c r="AG367" s="55"/>
      <c r="AH367" s="48"/>
      <c r="AI367" s="48"/>
      <c r="AJ367" s="50"/>
      <c r="AK367" s="54">
        <f t="shared" si="10"/>
        <v>0</v>
      </c>
      <c r="AL367" s="48"/>
      <c r="AM367" s="56"/>
    </row>
    <row r="368">
      <c r="A368" s="57" t="s">
        <v>1204</v>
      </c>
      <c r="B368" s="58"/>
      <c r="C368" s="58"/>
      <c r="D368" s="58"/>
      <c r="E368" s="60"/>
      <c r="F368" s="61">
        <f t="shared" si="8"/>
        <v>0</v>
      </c>
      <c r="G368" s="58"/>
      <c r="H368" s="62"/>
      <c r="I368" s="62"/>
      <c r="J368" s="58" t="s">
        <v>27</v>
      </c>
      <c r="K368" s="58"/>
      <c r="L368" s="58"/>
      <c r="M368" s="62"/>
      <c r="N368" s="58"/>
      <c r="O368" s="62"/>
      <c r="P368" s="58"/>
      <c r="Q368" s="62"/>
      <c r="R368" s="63"/>
      <c r="S368" s="64">
        <f t="shared" si="9"/>
        <v>0</v>
      </c>
      <c r="T368" s="60"/>
      <c r="U368" s="60"/>
      <c r="V368" s="60"/>
      <c r="W368" s="60"/>
      <c r="X368" s="60"/>
      <c r="Y368" s="60"/>
      <c r="Z368" s="60"/>
      <c r="AA368" s="60"/>
      <c r="AB368" s="60"/>
      <c r="AC368" s="60"/>
      <c r="AD368" s="60"/>
      <c r="AE368" s="60"/>
      <c r="AF368" s="60"/>
      <c r="AG368" s="65"/>
      <c r="AH368" s="58"/>
      <c r="AI368" s="59"/>
      <c r="AJ368" s="60"/>
      <c r="AK368" s="64">
        <f t="shared" si="10"/>
        <v>0</v>
      </c>
      <c r="AL368" s="66"/>
      <c r="AM368" s="67"/>
    </row>
    <row r="369">
      <c r="A369" s="47" t="s">
        <v>1205</v>
      </c>
      <c r="B369" s="48"/>
      <c r="C369" s="48"/>
      <c r="D369" s="48"/>
      <c r="E369" s="50"/>
      <c r="F369" s="51">
        <f t="shared" si="8"/>
        <v>0</v>
      </c>
      <c r="G369" s="48"/>
      <c r="H369" s="52"/>
      <c r="I369" s="52"/>
      <c r="J369" s="48" t="s">
        <v>27</v>
      </c>
      <c r="K369" s="48"/>
      <c r="L369" s="48"/>
      <c r="M369" s="52"/>
      <c r="N369" s="48"/>
      <c r="O369" s="52"/>
      <c r="P369" s="48"/>
      <c r="Q369" s="52"/>
      <c r="R369" s="53"/>
      <c r="S369" s="54">
        <f t="shared" si="9"/>
        <v>0</v>
      </c>
      <c r="T369" s="50"/>
      <c r="U369" s="50"/>
      <c r="V369" s="50"/>
      <c r="W369" s="50"/>
      <c r="X369" s="50"/>
      <c r="Y369" s="50"/>
      <c r="Z369" s="50"/>
      <c r="AA369" s="50"/>
      <c r="AB369" s="50"/>
      <c r="AC369" s="50"/>
      <c r="AD369" s="50"/>
      <c r="AE369" s="50"/>
      <c r="AF369" s="50"/>
      <c r="AG369" s="55"/>
      <c r="AH369" s="48"/>
      <c r="AI369" s="48"/>
      <c r="AJ369" s="50"/>
      <c r="AK369" s="54">
        <f t="shared" si="10"/>
        <v>0</v>
      </c>
      <c r="AL369" s="48"/>
      <c r="AM369" s="56"/>
    </row>
    <row r="370">
      <c r="A370" s="57" t="s">
        <v>1206</v>
      </c>
      <c r="B370" s="58"/>
      <c r="C370" s="58"/>
      <c r="D370" s="58"/>
      <c r="E370" s="60"/>
      <c r="F370" s="61">
        <f t="shared" si="8"/>
        <v>0</v>
      </c>
      <c r="G370" s="58"/>
      <c r="H370" s="62"/>
      <c r="I370" s="62"/>
      <c r="J370" s="58" t="s">
        <v>27</v>
      </c>
      <c r="K370" s="58"/>
      <c r="L370" s="58"/>
      <c r="M370" s="62"/>
      <c r="N370" s="58"/>
      <c r="O370" s="62"/>
      <c r="P370" s="58"/>
      <c r="Q370" s="62"/>
      <c r="R370" s="63"/>
      <c r="S370" s="64">
        <f t="shared" si="9"/>
        <v>0</v>
      </c>
      <c r="T370" s="60"/>
      <c r="U370" s="60"/>
      <c r="V370" s="60"/>
      <c r="W370" s="60"/>
      <c r="X370" s="60"/>
      <c r="Y370" s="60"/>
      <c r="Z370" s="60"/>
      <c r="AA370" s="60"/>
      <c r="AB370" s="60"/>
      <c r="AC370" s="60"/>
      <c r="AD370" s="60"/>
      <c r="AE370" s="60"/>
      <c r="AF370" s="60"/>
      <c r="AG370" s="65"/>
      <c r="AH370" s="58"/>
      <c r="AI370" s="59"/>
      <c r="AJ370" s="60"/>
      <c r="AK370" s="64">
        <f t="shared" si="10"/>
        <v>0</v>
      </c>
      <c r="AL370" s="66"/>
      <c r="AM370" s="67"/>
    </row>
    <row r="371">
      <c r="A371" s="47" t="s">
        <v>1207</v>
      </c>
      <c r="B371" s="48"/>
      <c r="C371" s="48"/>
      <c r="D371" s="48"/>
      <c r="E371" s="50"/>
      <c r="F371" s="51">
        <f t="shared" si="8"/>
        <v>0</v>
      </c>
      <c r="G371" s="48"/>
      <c r="H371" s="52"/>
      <c r="I371" s="52"/>
      <c r="J371" s="48" t="s">
        <v>27</v>
      </c>
      <c r="K371" s="48"/>
      <c r="L371" s="48"/>
      <c r="M371" s="52"/>
      <c r="N371" s="48"/>
      <c r="O371" s="52"/>
      <c r="P371" s="48"/>
      <c r="Q371" s="52"/>
      <c r="R371" s="53"/>
      <c r="S371" s="54">
        <f t="shared" si="9"/>
        <v>0</v>
      </c>
      <c r="T371" s="50"/>
      <c r="U371" s="50"/>
      <c r="V371" s="50"/>
      <c r="W371" s="50"/>
      <c r="X371" s="50"/>
      <c r="Y371" s="50"/>
      <c r="Z371" s="50"/>
      <c r="AA371" s="50"/>
      <c r="AB371" s="50"/>
      <c r="AC371" s="50"/>
      <c r="AD371" s="50"/>
      <c r="AE371" s="50"/>
      <c r="AF371" s="50"/>
      <c r="AG371" s="55"/>
      <c r="AH371" s="48"/>
      <c r="AI371" s="48"/>
      <c r="AJ371" s="50"/>
      <c r="AK371" s="54">
        <f t="shared" si="10"/>
        <v>0</v>
      </c>
      <c r="AL371" s="48"/>
      <c r="AM371" s="56"/>
    </row>
    <row r="372">
      <c r="A372" s="57" t="s">
        <v>1208</v>
      </c>
      <c r="B372" s="58"/>
      <c r="C372" s="58"/>
      <c r="D372" s="58"/>
      <c r="E372" s="60"/>
      <c r="F372" s="61">
        <f t="shared" si="8"/>
        <v>0</v>
      </c>
      <c r="G372" s="58"/>
      <c r="H372" s="62"/>
      <c r="I372" s="62"/>
      <c r="J372" s="58" t="s">
        <v>27</v>
      </c>
      <c r="K372" s="58"/>
      <c r="L372" s="58"/>
      <c r="M372" s="62"/>
      <c r="N372" s="58"/>
      <c r="O372" s="62"/>
      <c r="P372" s="58"/>
      <c r="Q372" s="62"/>
      <c r="R372" s="63"/>
      <c r="S372" s="64">
        <f t="shared" si="9"/>
        <v>0</v>
      </c>
      <c r="T372" s="60"/>
      <c r="U372" s="60"/>
      <c r="V372" s="60"/>
      <c r="W372" s="60"/>
      <c r="X372" s="60"/>
      <c r="Y372" s="60"/>
      <c r="Z372" s="60"/>
      <c r="AA372" s="60"/>
      <c r="AB372" s="60"/>
      <c r="AC372" s="60"/>
      <c r="AD372" s="60"/>
      <c r="AE372" s="60"/>
      <c r="AF372" s="60"/>
      <c r="AG372" s="65"/>
      <c r="AH372" s="58"/>
      <c r="AI372" s="59"/>
      <c r="AJ372" s="60"/>
      <c r="AK372" s="64">
        <f t="shared" si="10"/>
        <v>0</v>
      </c>
      <c r="AL372" s="66"/>
      <c r="AM372" s="67"/>
    </row>
    <row r="373">
      <c r="A373" s="47" t="s">
        <v>1209</v>
      </c>
      <c r="B373" s="48"/>
      <c r="C373" s="48"/>
      <c r="D373" s="48"/>
      <c r="E373" s="50"/>
      <c r="F373" s="51">
        <f t="shared" si="8"/>
        <v>0</v>
      </c>
      <c r="G373" s="48"/>
      <c r="H373" s="52"/>
      <c r="I373" s="52"/>
      <c r="J373" s="48" t="s">
        <v>27</v>
      </c>
      <c r="K373" s="48"/>
      <c r="L373" s="48"/>
      <c r="M373" s="52"/>
      <c r="N373" s="48"/>
      <c r="O373" s="52"/>
      <c r="P373" s="48"/>
      <c r="Q373" s="52"/>
      <c r="R373" s="53"/>
      <c r="S373" s="54">
        <f t="shared" si="9"/>
        <v>0</v>
      </c>
      <c r="T373" s="50"/>
      <c r="U373" s="50"/>
      <c r="V373" s="50"/>
      <c r="W373" s="50"/>
      <c r="X373" s="50"/>
      <c r="Y373" s="50"/>
      <c r="Z373" s="50"/>
      <c r="AA373" s="50"/>
      <c r="AB373" s="50"/>
      <c r="AC373" s="50"/>
      <c r="AD373" s="50"/>
      <c r="AE373" s="50"/>
      <c r="AF373" s="50"/>
      <c r="AG373" s="55"/>
      <c r="AH373" s="48"/>
      <c r="AI373" s="48"/>
      <c r="AJ373" s="50"/>
      <c r="AK373" s="54">
        <f t="shared" si="10"/>
        <v>0</v>
      </c>
      <c r="AL373" s="48"/>
      <c r="AM373" s="56"/>
    </row>
    <row r="374">
      <c r="A374" s="57" t="s">
        <v>1210</v>
      </c>
      <c r="B374" s="58"/>
      <c r="C374" s="58"/>
      <c r="D374" s="58"/>
      <c r="E374" s="60"/>
      <c r="F374" s="61">
        <f t="shared" si="8"/>
        <v>0</v>
      </c>
      <c r="G374" s="58"/>
      <c r="H374" s="62"/>
      <c r="I374" s="62"/>
      <c r="J374" s="58" t="s">
        <v>27</v>
      </c>
      <c r="K374" s="58"/>
      <c r="L374" s="58"/>
      <c r="M374" s="62"/>
      <c r="N374" s="58"/>
      <c r="O374" s="62"/>
      <c r="P374" s="58"/>
      <c r="Q374" s="62"/>
      <c r="R374" s="63"/>
      <c r="S374" s="64">
        <f t="shared" si="9"/>
        <v>0</v>
      </c>
      <c r="T374" s="60"/>
      <c r="U374" s="60"/>
      <c r="V374" s="60"/>
      <c r="W374" s="60"/>
      <c r="X374" s="60"/>
      <c r="Y374" s="60"/>
      <c r="Z374" s="60"/>
      <c r="AA374" s="60"/>
      <c r="AB374" s="60"/>
      <c r="AC374" s="60"/>
      <c r="AD374" s="60"/>
      <c r="AE374" s="60"/>
      <c r="AF374" s="60"/>
      <c r="AG374" s="65"/>
      <c r="AH374" s="58"/>
      <c r="AI374" s="59"/>
      <c r="AJ374" s="60"/>
      <c r="AK374" s="64">
        <f t="shared" si="10"/>
        <v>0</v>
      </c>
      <c r="AL374" s="66"/>
      <c r="AM374" s="67"/>
    </row>
    <row r="375">
      <c r="A375" s="47" t="s">
        <v>1211</v>
      </c>
      <c r="B375" s="48"/>
      <c r="C375" s="48"/>
      <c r="D375" s="48"/>
      <c r="E375" s="50"/>
      <c r="F375" s="51">
        <f t="shared" si="8"/>
        <v>0</v>
      </c>
      <c r="G375" s="48"/>
      <c r="H375" s="52"/>
      <c r="I375" s="52"/>
      <c r="J375" s="48" t="s">
        <v>27</v>
      </c>
      <c r="K375" s="48"/>
      <c r="L375" s="48"/>
      <c r="M375" s="52"/>
      <c r="N375" s="48"/>
      <c r="O375" s="52"/>
      <c r="P375" s="48"/>
      <c r="Q375" s="52"/>
      <c r="R375" s="53"/>
      <c r="S375" s="54">
        <f t="shared" si="9"/>
        <v>0</v>
      </c>
      <c r="T375" s="50"/>
      <c r="U375" s="50"/>
      <c r="V375" s="50"/>
      <c r="W375" s="50"/>
      <c r="X375" s="50"/>
      <c r="Y375" s="50"/>
      <c r="Z375" s="50"/>
      <c r="AA375" s="50"/>
      <c r="AB375" s="50"/>
      <c r="AC375" s="50"/>
      <c r="AD375" s="50"/>
      <c r="AE375" s="50"/>
      <c r="AF375" s="50"/>
      <c r="AG375" s="55"/>
      <c r="AH375" s="48"/>
      <c r="AI375" s="48"/>
      <c r="AJ375" s="50"/>
      <c r="AK375" s="54">
        <f t="shared" si="10"/>
        <v>0</v>
      </c>
      <c r="AL375" s="48"/>
      <c r="AM375" s="56"/>
    </row>
    <row r="376">
      <c r="A376" s="57" t="s">
        <v>1212</v>
      </c>
      <c r="B376" s="58"/>
      <c r="C376" s="58"/>
      <c r="D376" s="58"/>
      <c r="E376" s="60"/>
      <c r="F376" s="61">
        <f t="shared" si="8"/>
        <v>0</v>
      </c>
      <c r="G376" s="58"/>
      <c r="H376" s="62"/>
      <c r="I376" s="62"/>
      <c r="J376" s="58" t="s">
        <v>27</v>
      </c>
      <c r="K376" s="58"/>
      <c r="L376" s="58"/>
      <c r="M376" s="62"/>
      <c r="N376" s="58"/>
      <c r="O376" s="62"/>
      <c r="P376" s="58"/>
      <c r="Q376" s="62"/>
      <c r="R376" s="63"/>
      <c r="S376" s="64">
        <f t="shared" si="9"/>
        <v>0</v>
      </c>
      <c r="T376" s="60"/>
      <c r="U376" s="60"/>
      <c r="V376" s="60"/>
      <c r="W376" s="60"/>
      <c r="X376" s="60"/>
      <c r="Y376" s="60"/>
      <c r="Z376" s="60"/>
      <c r="AA376" s="60"/>
      <c r="AB376" s="60"/>
      <c r="AC376" s="60"/>
      <c r="AD376" s="60"/>
      <c r="AE376" s="60"/>
      <c r="AF376" s="60"/>
      <c r="AG376" s="65"/>
      <c r="AH376" s="58"/>
      <c r="AI376" s="59"/>
      <c r="AJ376" s="60"/>
      <c r="AK376" s="64">
        <f t="shared" si="10"/>
        <v>0</v>
      </c>
      <c r="AL376" s="66"/>
      <c r="AM376" s="67"/>
    </row>
    <row r="377">
      <c r="A377" s="47" t="s">
        <v>1213</v>
      </c>
      <c r="B377" s="48"/>
      <c r="C377" s="48"/>
      <c r="D377" s="48"/>
      <c r="E377" s="50"/>
      <c r="F377" s="51">
        <f t="shared" si="8"/>
        <v>0</v>
      </c>
      <c r="G377" s="48"/>
      <c r="H377" s="52"/>
      <c r="I377" s="52"/>
      <c r="J377" s="48" t="s">
        <v>27</v>
      </c>
      <c r="K377" s="48"/>
      <c r="L377" s="48"/>
      <c r="M377" s="52"/>
      <c r="N377" s="48"/>
      <c r="O377" s="52"/>
      <c r="P377" s="48"/>
      <c r="Q377" s="52"/>
      <c r="R377" s="53"/>
      <c r="S377" s="54">
        <f t="shared" si="9"/>
        <v>0</v>
      </c>
      <c r="T377" s="50"/>
      <c r="U377" s="50"/>
      <c r="V377" s="50"/>
      <c r="W377" s="50"/>
      <c r="X377" s="50"/>
      <c r="Y377" s="50"/>
      <c r="Z377" s="50"/>
      <c r="AA377" s="50"/>
      <c r="AB377" s="50"/>
      <c r="AC377" s="50"/>
      <c r="AD377" s="50"/>
      <c r="AE377" s="50"/>
      <c r="AF377" s="50"/>
      <c r="AG377" s="55"/>
      <c r="AH377" s="48"/>
      <c r="AI377" s="48"/>
      <c r="AJ377" s="50"/>
      <c r="AK377" s="54">
        <f t="shared" si="10"/>
        <v>0</v>
      </c>
      <c r="AL377" s="48"/>
      <c r="AM377" s="56"/>
    </row>
    <row r="378">
      <c r="A378" s="57" t="s">
        <v>1214</v>
      </c>
      <c r="B378" s="58"/>
      <c r="C378" s="58"/>
      <c r="D378" s="58"/>
      <c r="E378" s="60"/>
      <c r="F378" s="61">
        <f t="shared" si="8"/>
        <v>0</v>
      </c>
      <c r="G378" s="58"/>
      <c r="H378" s="62"/>
      <c r="I378" s="62"/>
      <c r="J378" s="58" t="s">
        <v>27</v>
      </c>
      <c r="K378" s="58"/>
      <c r="L378" s="58"/>
      <c r="M378" s="62"/>
      <c r="N378" s="58"/>
      <c r="O378" s="62"/>
      <c r="P378" s="58"/>
      <c r="Q378" s="62"/>
      <c r="R378" s="63"/>
      <c r="S378" s="64">
        <f t="shared" si="9"/>
        <v>0</v>
      </c>
      <c r="T378" s="60"/>
      <c r="U378" s="60"/>
      <c r="V378" s="60"/>
      <c r="W378" s="60"/>
      <c r="X378" s="60"/>
      <c r="Y378" s="60"/>
      <c r="Z378" s="60"/>
      <c r="AA378" s="60"/>
      <c r="AB378" s="60"/>
      <c r="AC378" s="60"/>
      <c r="AD378" s="60"/>
      <c r="AE378" s="60"/>
      <c r="AF378" s="60"/>
      <c r="AG378" s="65"/>
      <c r="AH378" s="58"/>
      <c r="AI378" s="59"/>
      <c r="AJ378" s="60"/>
      <c r="AK378" s="64">
        <f t="shared" si="10"/>
        <v>0</v>
      </c>
      <c r="AL378" s="66"/>
      <c r="AM378" s="67"/>
    </row>
    <row r="379">
      <c r="A379" s="47" t="s">
        <v>1215</v>
      </c>
      <c r="B379" s="48"/>
      <c r="C379" s="48"/>
      <c r="D379" s="48"/>
      <c r="E379" s="50"/>
      <c r="F379" s="51">
        <f t="shared" si="8"/>
        <v>0</v>
      </c>
      <c r="G379" s="48"/>
      <c r="H379" s="52"/>
      <c r="I379" s="52"/>
      <c r="J379" s="48" t="s">
        <v>27</v>
      </c>
      <c r="K379" s="48"/>
      <c r="L379" s="48"/>
      <c r="M379" s="52"/>
      <c r="N379" s="48"/>
      <c r="O379" s="52"/>
      <c r="P379" s="48"/>
      <c r="Q379" s="52"/>
      <c r="R379" s="53"/>
      <c r="S379" s="54">
        <f t="shared" si="9"/>
        <v>0</v>
      </c>
      <c r="T379" s="50"/>
      <c r="U379" s="50"/>
      <c r="V379" s="50"/>
      <c r="W379" s="50"/>
      <c r="X379" s="50"/>
      <c r="Y379" s="50"/>
      <c r="Z379" s="50"/>
      <c r="AA379" s="50"/>
      <c r="AB379" s="50"/>
      <c r="AC379" s="50"/>
      <c r="AD379" s="50"/>
      <c r="AE379" s="50"/>
      <c r="AF379" s="50"/>
      <c r="AG379" s="55"/>
      <c r="AH379" s="48"/>
      <c r="AI379" s="48"/>
      <c r="AJ379" s="50"/>
      <c r="AK379" s="54">
        <f t="shared" si="10"/>
        <v>0</v>
      </c>
      <c r="AL379" s="48"/>
      <c r="AM379" s="56"/>
    </row>
    <row r="380">
      <c r="A380" s="57" t="s">
        <v>1216</v>
      </c>
      <c r="B380" s="58"/>
      <c r="C380" s="58"/>
      <c r="D380" s="58"/>
      <c r="E380" s="60"/>
      <c r="F380" s="61">
        <f t="shared" si="8"/>
        <v>0</v>
      </c>
      <c r="G380" s="58"/>
      <c r="H380" s="62"/>
      <c r="I380" s="62"/>
      <c r="J380" s="58" t="s">
        <v>27</v>
      </c>
      <c r="K380" s="58"/>
      <c r="L380" s="58"/>
      <c r="M380" s="62"/>
      <c r="N380" s="58"/>
      <c r="O380" s="62"/>
      <c r="P380" s="58"/>
      <c r="Q380" s="62"/>
      <c r="R380" s="63"/>
      <c r="S380" s="64">
        <f t="shared" si="9"/>
        <v>0</v>
      </c>
      <c r="T380" s="60"/>
      <c r="U380" s="60"/>
      <c r="V380" s="60"/>
      <c r="W380" s="60"/>
      <c r="X380" s="60"/>
      <c r="Y380" s="60"/>
      <c r="Z380" s="60"/>
      <c r="AA380" s="60"/>
      <c r="AB380" s="60"/>
      <c r="AC380" s="60"/>
      <c r="AD380" s="60"/>
      <c r="AE380" s="60"/>
      <c r="AF380" s="60"/>
      <c r="AG380" s="65"/>
      <c r="AH380" s="58"/>
      <c r="AI380" s="59"/>
      <c r="AJ380" s="60"/>
      <c r="AK380" s="64">
        <f t="shared" si="10"/>
        <v>0</v>
      </c>
      <c r="AL380" s="66"/>
      <c r="AM380" s="67"/>
    </row>
    <row r="381">
      <c r="A381" s="47" t="s">
        <v>1217</v>
      </c>
      <c r="B381" s="48"/>
      <c r="C381" s="48"/>
      <c r="D381" s="48"/>
      <c r="E381" s="50"/>
      <c r="F381" s="51">
        <f t="shared" si="8"/>
        <v>0</v>
      </c>
      <c r="G381" s="48"/>
      <c r="H381" s="52"/>
      <c r="I381" s="52"/>
      <c r="J381" s="48" t="s">
        <v>27</v>
      </c>
      <c r="K381" s="48"/>
      <c r="L381" s="48"/>
      <c r="M381" s="52"/>
      <c r="N381" s="48"/>
      <c r="O381" s="52"/>
      <c r="P381" s="48"/>
      <c r="Q381" s="52"/>
      <c r="R381" s="53"/>
      <c r="S381" s="54">
        <f t="shared" si="9"/>
        <v>0</v>
      </c>
      <c r="T381" s="50"/>
      <c r="U381" s="50"/>
      <c r="V381" s="50"/>
      <c r="W381" s="50"/>
      <c r="X381" s="50"/>
      <c r="Y381" s="50"/>
      <c r="Z381" s="50"/>
      <c r="AA381" s="50"/>
      <c r="AB381" s="50"/>
      <c r="AC381" s="50"/>
      <c r="AD381" s="50"/>
      <c r="AE381" s="50"/>
      <c r="AF381" s="50"/>
      <c r="AG381" s="55"/>
      <c r="AH381" s="48"/>
      <c r="AI381" s="48"/>
      <c r="AJ381" s="50"/>
      <c r="AK381" s="54">
        <f t="shared" si="10"/>
        <v>0</v>
      </c>
      <c r="AL381" s="48"/>
      <c r="AM381" s="56"/>
    </row>
    <row r="382">
      <c r="A382" s="57" t="s">
        <v>1218</v>
      </c>
      <c r="B382" s="58"/>
      <c r="C382" s="58"/>
      <c r="D382" s="58"/>
      <c r="E382" s="60"/>
      <c r="F382" s="61">
        <f t="shared" si="8"/>
        <v>0</v>
      </c>
      <c r="G382" s="58"/>
      <c r="H382" s="62"/>
      <c r="I382" s="62"/>
      <c r="J382" s="58" t="s">
        <v>27</v>
      </c>
      <c r="K382" s="58"/>
      <c r="L382" s="58"/>
      <c r="M382" s="62"/>
      <c r="N382" s="58"/>
      <c r="O382" s="62"/>
      <c r="P382" s="58"/>
      <c r="Q382" s="62"/>
      <c r="R382" s="63"/>
      <c r="S382" s="64">
        <f t="shared" si="9"/>
        <v>0</v>
      </c>
      <c r="T382" s="60"/>
      <c r="U382" s="60"/>
      <c r="V382" s="60"/>
      <c r="W382" s="60"/>
      <c r="X382" s="60"/>
      <c r="Y382" s="60"/>
      <c r="Z382" s="60"/>
      <c r="AA382" s="60"/>
      <c r="AB382" s="60"/>
      <c r="AC382" s="60"/>
      <c r="AD382" s="60"/>
      <c r="AE382" s="60"/>
      <c r="AF382" s="60"/>
      <c r="AG382" s="65"/>
      <c r="AH382" s="58"/>
      <c r="AI382" s="59"/>
      <c r="AJ382" s="60"/>
      <c r="AK382" s="64">
        <f t="shared" si="10"/>
        <v>0</v>
      </c>
      <c r="AL382" s="66"/>
      <c r="AM382" s="67"/>
    </row>
    <row r="383">
      <c r="A383" s="47" t="s">
        <v>1219</v>
      </c>
      <c r="B383" s="48"/>
      <c r="C383" s="48"/>
      <c r="D383" s="48"/>
      <c r="E383" s="50"/>
      <c r="F383" s="51">
        <f t="shared" si="8"/>
        <v>0</v>
      </c>
      <c r="G383" s="48"/>
      <c r="H383" s="52"/>
      <c r="I383" s="52"/>
      <c r="J383" s="48" t="s">
        <v>27</v>
      </c>
      <c r="K383" s="48"/>
      <c r="L383" s="48"/>
      <c r="M383" s="52"/>
      <c r="N383" s="48"/>
      <c r="O383" s="52"/>
      <c r="P383" s="48"/>
      <c r="Q383" s="52"/>
      <c r="R383" s="53"/>
      <c r="S383" s="54">
        <f t="shared" si="9"/>
        <v>0</v>
      </c>
      <c r="T383" s="50"/>
      <c r="U383" s="50"/>
      <c r="V383" s="50"/>
      <c r="W383" s="50"/>
      <c r="X383" s="50"/>
      <c r="Y383" s="50"/>
      <c r="Z383" s="50"/>
      <c r="AA383" s="50"/>
      <c r="AB383" s="50"/>
      <c r="AC383" s="50"/>
      <c r="AD383" s="50"/>
      <c r="AE383" s="50"/>
      <c r="AF383" s="50"/>
      <c r="AG383" s="55"/>
      <c r="AH383" s="48"/>
      <c r="AI383" s="48"/>
      <c r="AJ383" s="50"/>
      <c r="AK383" s="54">
        <f t="shared" si="10"/>
        <v>0</v>
      </c>
      <c r="AL383" s="48"/>
      <c r="AM383" s="56"/>
    </row>
    <row r="384">
      <c r="A384" s="57" t="s">
        <v>1220</v>
      </c>
      <c r="B384" s="58"/>
      <c r="C384" s="58"/>
      <c r="D384" s="58"/>
      <c r="E384" s="60"/>
      <c r="F384" s="61">
        <f t="shared" si="8"/>
        <v>0</v>
      </c>
      <c r="G384" s="58"/>
      <c r="H384" s="62"/>
      <c r="I384" s="62"/>
      <c r="J384" s="58" t="s">
        <v>27</v>
      </c>
      <c r="K384" s="58"/>
      <c r="L384" s="58"/>
      <c r="M384" s="62"/>
      <c r="N384" s="58"/>
      <c r="O384" s="62"/>
      <c r="P384" s="58"/>
      <c r="Q384" s="62"/>
      <c r="R384" s="63"/>
      <c r="S384" s="64">
        <f t="shared" si="9"/>
        <v>0</v>
      </c>
      <c r="T384" s="60"/>
      <c r="U384" s="60"/>
      <c r="V384" s="60"/>
      <c r="W384" s="60"/>
      <c r="X384" s="60"/>
      <c r="Y384" s="60"/>
      <c r="Z384" s="60"/>
      <c r="AA384" s="60"/>
      <c r="AB384" s="60"/>
      <c r="AC384" s="60"/>
      <c r="AD384" s="60"/>
      <c r="AE384" s="60"/>
      <c r="AF384" s="60"/>
      <c r="AG384" s="65"/>
      <c r="AH384" s="58"/>
      <c r="AI384" s="59"/>
      <c r="AJ384" s="60"/>
      <c r="AK384" s="64">
        <f t="shared" si="10"/>
        <v>0</v>
      </c>
      <c r="AL384" s="66"/>
      <c r="AM384" s="67"/>
    </row>
    <row r="385">
      <c r="A385" s="47" t="s">
        <v>1221</v>
      </c>
      <c r="B385" s="48"/>
      <c r="C385" s="48"/>
      <c r="D385" s="48"/>
      <c r="E385" s="50"/>
      <c r="F385" s="51">
        <f t="shared" si="8"/>
        <v>0</v>
      </c>
      <c r="G385" s="48"/>
      <c r="H385" s="52"/>
      <c r="I385" s="52"/>
      <c r="J385" s="48" t="s">
        <v>27</v>
      </c>
      <c r="K385" s="48"/>
      <c r="L385" s="48"/>
      <c r="M385" s="52"/>
      <c r="N385" s="48"/>
      <c r="O385" s="52"/>
      <c r="P385" s="48"/>
      <c r="Q385" s="52"/>
      <c r="R385" s="53"/>
      <c r="S385" s="54">
        <f t="shared" si="9"/>
        <v>0</v>
      </c>
      <c r="T385" s="50"/>
      <c r="U385" s="50"/>
      <c r="V385" s="50"/>
      <c r="W385" s="50"/>
      <c r="X385" s="50"/>
      <c r="Y385" s="50"/>
      <c r="Z385" s="50"/>
      <c r="AA385" s="50"/>
      <c r="AB385" s="50"/>
      <c r="AC385" s="50"/>
      <c r="AD385" s="50"/>
      <c r="AE385" s="50"/>
      <c r="AF385" s="50"/>
      <c r="AG385" s="55"/>
      <c r="AH385" s="48"/>
      <c r="AI385" s="48"/>
      <c r="AJ385" s="50"/>
      <c r="AK385" s="54">
        <f t="shared" si="10"/>
        <v>0</v>
      </c>
      <c r="AL385" s="48"/>
      <c r="AM385" s="56"/>
    </row>
    <row r="386">
      <c r="A386" s="57" t="s">
        <v>1222</v>
      </c>
      <c r="B386" s="58"/>
      <c r="C386" s="58"/>
      <c r="D386" s="58"/>
      <c r="E386" s="60"/>
      <c r="F386" s="61">
        <f t="shared" si="8"/>
        <v>0</v>
      </c>
      <c r="G386" s="58"/>
      <c r="H386" s="62"/>
      <c r="I386" s="62"/>
      <c r="J386" s="58" t="s">
        <v>27</v>
      </c>
      <c r="K386" s="58"/>
      <c r="L386" s="58"/>
      <c r="M386" s="62"/>
      <c r="N386" s="58"/>
      <c r="O386" s="62"/>
      <c r="P386" s="58"/>
      <c r="Q386" s="62"/>
      <c r="R386" s="63"/>
      <c r="S386" s="64">
        <f t="shared" si="9"/>
        <v>0</v>
      </c>
      <c r="T386" s="60"/>
      <c r="U386" s="60"/>
      <c r="V386" s="60"/>
      <c r="W386" s="60"/>
      <c r="X386" s="60"/>
      <c r="Y386" s="60"/>
      <c r="Z386" s="60"/>
      <c r="AA386" s="60"/>
      <c r="AB386" s="60"/>
      <c r="AC386" s="60"/>
      <c r="AD386" s="60"/>
      <c r="AE386" s="60"/>
      <c r="AF386" s="60"/>
      <c r="AG386" s="65"/>
      <c r="AH386" s="58"/>
      <c r="AI386" s="59"/>
      <c r="AJ386" s="60"/>
      <c r="AK386" s="64">
        <f t="shared" si="10"/>
        <v>0</v>
      </c>
      <c r="AL386" s="66"/>
      <c r="AM386" s="67"/>
    </row>
    <row r="387">
      <c r="A387" s="47" t="s">
        <v>1223</v>
      </c>
      <c r="B387" s="48"/>
      <c r="C387" s="48"/>
      <c r="D387" s="48"/>
      <c r="E387" s="50"/>
      <c r="F387" s="51">
        <f t="shared" si="8"/>
        <v>0</v>
      </c>
      <c r="G387" s="48"/>
      <c r="H387" s="52"/>
      <c r="I387" s="52"/>
      <c r="J387" s="48" t="s">
        <v>27</v>
      </c>
      <c r="K387" s="48"/>
      <c r="L387" s="48"/>
      <c r="M387" s="52"/>
      <c r="N387" s="48"/>
      <c r="O387" s="52"/>
      <c r="P387" s="48"/>
      <c r="Q387" s="52"/>
      <c r="R387" s="53"/>
      <c r="S387" s="54">
        <f t="shared" si="9"/>
        <v>0</v>
      </c>
      <c r="T387" s="50"/>
      <c r="U387" s="50"/>
      <c r="V387" s="50"/>
      <c r="W387" s="50"/>
      <c r="X387" s="50"/>
      <c r="Y387" s="50"/>
      <c r="Z387" s="50"/>
      <c r="AA387" s="50"/>
      <c r="AB387" s="50"/>
      <c r="AC387" s="50"/>
      <c r="AD387" s="50"/>
      <c r="AE387" s="50"/>
      <c r="AF387" s="50"/>
      <c r="AG387" s="55"/>
      <c r="AH387" s="48"/>
      <c r="AI387" s="48"/>
      <c r="AJ387" s="50"/>
      <c r="AK387" s="54">
        <f t="shared" si="10"/>
        <v>0</v>
      </c>
      <c r="AL387" s="48"/>
      <c r="AM387" s="56"/>
    </row>
    <row r="388">
      <c r="A388" s="57" t="s">
        <v>1224</v>
      </c>
      <c r="B388" s="58"/>
      <c r="C388" s="58"/>
      <c r="D388" s="58"/>
      <c r="E388" s="60"/>
      <c r="F388" s="61">
        <f t="shared" si="8"/>
        <v>0</v>
      </c>
      <c r="G388" s="58"/>
      <c r="H388" s="62"/>
      <c r="I388" s="62"/>
      <c r="J388" s="58" t="s">
        <v>27</v>
      </c>
      <c r="K388" s="58"/>
      <c r="L388" s="58"/>
      <c r="M388" s="62"/>
      <c r="N388" s="58"/>
      <c r="O388" s="62"/>
      <c r="P388" s="58"/>
      <c r="Q388" s="62"/>
      <c r="R388" s="63"/>
      <c r="S388" s="64">
        <f t="shared" si="9"/>
        <v>0</v>
      </c>
      <c r="T388" s="60"/>
      <c r="U388" s="60"/>
      <c r="V388" s="60"/>
      <c r="W388" s="60"/>
      <c r="X388" s="60"/>
      <c r="Y388" s="60"/>
      <c r="Z388" s="60"/>
      <c r="AA388" s="60"/>
      <c r="AB388" s="60"/>
      <c r="AC388" s="60"/>
      <c r="AD388" s="60"/>
      <c r="AE388" s="60"/>
      <c r="AF388" s="60"/>
      <c r="AG388" s="65"/>
      <c r="AH388" s="58"/>
      <c r="AI388" s="59"/>
      <c r="AJ388" s="60"/>
      <c r="AK388" s="64">
        <f t="shared" si="10"/>
        <v>0</v>
      </c>
      <c r="AL388" s="66"/>
      <c r="AM388" s="67"/>
    </row>
    <row r="389">
      <c r="A389" s="47" t="s">
        <v>1225</v>
      </c>
      <c r="B389" s="48"/>
      <c r="C389" s="48"/>
      <c r="D389" s="48"/>
      <c r="E389" s="50"/>
      <c r="F389" s="51">
        <f t="shared" si="8"/>
        <v>0</v>
      </c>
      <c r="G389" s="48"/>
      <c r="H389" s="52"/>
      <c r="I389" s="52"/>
      <c r="J389" s="48" t="s">
        <v>27</v>
      </c>
      <c r="K389" s="48"/>
      <c r="L389" s="48"/>
      <c r="M389" s="52"/>
      <c r="N389" s="48"/>
      <c r="O389" s="52"/>
      <c r="P389" s="48"/>
      <c r="Q389" s="52"/>
      <c r="R389" s="53"/>
      <c r="S389" s="54">
        <f t="shared" si="9"/>
        <v>0</v>
      </c>
      <c r="T389" s="50"/>
      <c r="U389" s="50"/>
      <c r="V389" s="50"/>
      <c r="W389" s="50"/>
      <c r="X389" s="50"/>
      <c r="Y389" s="50"/>
      <c r="Z389" s="50"/>
      <c r="AA389" s="50"/>
      <c r="AB389" s="50"/>
      <c r="AC389" s="50"/>
      <c r="AD389" s="50"/>
      <c r="AE389" s="50"/>
      <c r="AF389" s="50"/>
      <c r="AG389" s="55"/>
      <c r="AH389" s="48"/>
      <c r="AI389" s="48"/>
      <c r="AJ389" s="50"/>
      <c r="AK389" s="54">
        <f t="shared" si="10"/>
        <v>0</v>
      </c>
      <c r="AL389" s="48"/>
      <c r="AM389" s="56"/>
    </row>
    <row r="390">
      <c r="A390" s="57" t="s">
        <v>1226</v>
      </c>
      <c r="B390" s="58"/>
      <c r="C390" s="58"/>
      <c r="D390" s="58"/>
      <c r="E390" s="60"/>
      <c r="F390" s="61">
        <f t="shared" si="8"/>
        <v>0</v>
      </c>
      <c r="G390" s="58"/>
      <c r="H390" s="62"/>
      <c r="I390" s="62"/>
      <c r="J390" s="58" t="s">
        <v>27</v>
      </c>
      <c r="K390" s="58"/>
      <c r="L390" s="58"/>
      <c r="M390" s="62"/>
      <c r="N390" s="58"/>
      <c r="O390" s="62"/>
      <c r="P390" s="58"/>
      <c r="Q390" s="62"/>
      <c r="R390" s="63"/>
      <c r="S390" s="64">
        <f t="shared" si="9"/>
        <v>0</v>
      </c>
      <c r="T390" s="60"/>
      <c r="U390" s="60"/>
      <c r="V390" s="60"/>
      <c r="W390" s="60"/>
      <c r="X390" s="60"/>
      <c r="Y390" s="60"/>
      <c r="Z390" s="60"/>
      <c r="AA390" s="60"/>
      <c r="AB390" s="60"/>
      <c r="AC390" s="60"/>
      <c r="AD390" s="60"/>
      <c r="AE390" s="60"/>
      <c r="AF390" s="60"/>
      <c r="AG390" s="65"/>
      <c r="AH390" s="58"/>
      <c r="AI390" s="59"/>
      <c r="AJ390" s="60"/>
      <c r="AK390" s="64">
        <f t="shared" si="10"/>
        <v>0</v>
      </c>
      <c r="AL390" s="66"/>
      <c r="AM390" s="67"/>
    </row>
    <row r="391">
      <c r="A391" s="47" t="s">
        <v>1227</v>
      </c>
      <c r="B391" s="48"/>
      <c r="C391" s="48"/>
      <c r="D391" s="48"/>
      <c r="E391" s="50"/>
      <c r="F391" s="51">
        <f t="shared" si="8"/>
        <v>0</v>
      </c>
      <c r="G391" s="48"/>
      <c r="H391" s="52"/>
      <c r="I391" s="52"/>
      <c r="J391" s="48" t="s">
        <v>27</v>
      </c>
      <c r="K391" s="48"/>
      <c r="L391" s="48"/>
      <c r="M391" s="52"/>
      <c r="N391" s="48"/>
      <c r="O391" s="52"/>
      <c r="P391" s="48"/>
      <c r="Q391" s="52"/>
      <c r="R391" s="53"/>
      <c r="S391" s="54">
        <f t="shared" si="9"/>
        <v>0</v>
      </c>
      <c r="T391" s="50"/>
      <c r="U391" s="50"/>
      <c r="V391" s="50"/>
      <c r="W391" s="50"/>
      <c r="X391" s="50"/>
      <c r="Y391" s="50"/>
      <c r="Z391" s="50"/>
      <c r="AA391" s="50"/>
      <c r="AB391" s="50"/>
      <c r="AC391" s="50"/>
      <c r="AD391" s="50"/>
      <c r="AE391" s="50"/>
      <c r="AF391" s="50"/>
      <c r="AG391" s="55"/>
      <c r="AH391" s="48"/>
      <c r="AI391" s="48"/>
      <c r="AJ391" s="50"/>
      <c r="AK391" s="54">
        <f t="shared" si="10"/>
        <v>0</v>
      </c>
      <c r="AL391" s="48"/>
      <c r="AM391" s="56"/>
    </row>
    <row r="392">
      <c r="A392" s="57" t="s">
        <v>1228</v>
      </c>
      <c r="B392" s="58"/>
      <c r="C392" s="58"/>
      <c r="D392" s="58"/>
      <c r="E392" s="60"/>
      <c r="F392" s="61">
        <f t="shared" si="8"/>
        <v>0</v>
      </c>
      <c r="G392" s="58"/>
      <c r="H392" s="62"/>
      <c r="I392" s="62"/>
      <c r="J392" s="58" t="s">
        <v>27</v>
      </c>
      <c r="K392" s="58"/>
      <c r="L392" s="58"/>
      <c r="M392" s="62"/>
      <c r="N392" s="58"/>
      <c r="O392" s="62"/>
      <c r="P392" s="58"/>
      <c r="Q392" s="62"/>
      <c r="R392" s="63"/>
      <c r="S392" s="64">
        <f t="shared" si="9"/>
        <v>0</v>
      </c>
      <c r="T392" s="60"/>
      <c r="U392" s="60"/>
      <c r="V392" s="60"/>
      <c r="W392" s="60"/>
      <c r="X392" s="60"/>
      <c r="Y392" s="60"/>
      <c r="Z392" s="60"/>
      <c r="AA392" s="60"/>
      <c r="AB392" s="60"/>
      <c r="AC392" s="60"/>
      <c r="AD392" s="60"/>
      <c r="AE392" s="60"/>
      <c r="AF392" s="60"/>
      <c r="AG392" s="65"/>
      <c r="AH392" s="58"/>
      <c r="AI392" s="59"/>
      <c r="AJ392" s="60"/>
      <c r="AK392" s="64">
        <f t="shared" si="10"/>
        <v>0</v>
      </c>
      <c r="AL392" s="66"/>
      <c r="AM392" s="67"/>
    </row>
    <row r="393">
      <c r="A393" s="47" t="s">
        <v>1229</v>
      </c>
      <c r="B393" s="48"/>
      <c r="C393" s="48"/>
      <c r="D393" s="48"/>
      <c r="E393" s="50"/>
      <c r="F393" s="51">
        <f t="shared" si="8"/>
        <v>0</v>
      </c>
      <c r="G393" s="48"/>
      <c r="H393" s="52"/>
      <c r="I393" s="52"/>
      <c r="J393" s="48" t="s">
        <v>27</v>
      </c>
      <c r="K393" s="48"/>
      <c r="L393" s="48"/>
      <c r="M393" s="52"/>
      <c r="N393" s="48"/>
      <c r="O393" s="52"/>
      <c r="P393" s="48"/>
      <c r="Q393" s="52"/>
      <c r="R393" s="53"/>
      <c r="S393" s="54">
        <f t="shared" si="9"/>
        <v>0</v>
      </c>
      <c r="T393" s="50"/>
      <c r="U393" s="50"/>
      <c r="V393" s="50"/>
      <c r="W393" s="50"/>
      <c r="X393" s="50"/>
      <c r="Y393" s="50"/>
      <c r="Z393" s="50"/>
      <c r="AA393" s="50"/>
      <c r="AB393" s="50"/>
      <c r="AC393" s="50"/>
      <c r="AD393" s="50"/>
      <c r="AE393" s="50"/>
      <c r="AF393" s="50"/>
      <c r="AG393" s="55"/>
      <c r="AH393" s="48"/>
      <c r="AI393" s="48"/>
      <c r="AJ393" s="50"/>
      <c r="AK393" s="54">
        <f t="shared" si="10"/>
        <v>0</v>
      </c>
      <c r="AL393" s="48"/>
      <c r="AM393" s="56"/>
    </row>
    <row r="394">
      <c r="A394" s="57" t="s">
        <v>1230</v>
      </c>
      <c r="B394" s="58"/>
      <c r="C394" s="58"/>
      <c r="D394" s="58"/>
      <c r="E394" s="60"/>
      <c r="F394" s="61">
        <f t="shared" si="8"/>
        <v>0</v>
      </c>
      <c r="G394" s="58"/>
      <c r="H394" s="62"/>
      <c r="I394" s="62"/>
      <c r="J394" s="58" t="s">
        <v>27</v>
      </c>
      <c r="K394" s="58"/>
      <c r="L394" s="58"/>
      <c r="M394" s="62"/>
      <c r="N394" s="58"/>
      <c r="O394" s="62"/>
      <c r="P394" s="58"/>
      <c r="Q394" s="62"/>
      <c r="R394" s="63"/>
      <c r="S394" s="64">
        <f t="shared" si="9"/>
        <v>0</v>
      </c>
      <c r="T394" s="60"/>
      <c r="U394" s="60"/>
      <c r="V394" s="60"/>
      <c r="W394" s="60"/>
      <c r="X394" s="60"/>
      <c r="Y394" s="60"/>
      <c r="Z394" s="60"/>
      <c r="AA394" s="60"/>
      <c r="AB394" s="60"/>
      <c r="AC394" s="60"/>
      <c r="AD394" s="60"/>
      <c r="AE394" s="60"/>
      <c r="AF394" s="60"/>
      <c r="AG394" s="65"/>
      <c r="AH394" s="58"/>
      <c r="AI394" s="59"/>
      <c r="AJ394" s="60"/>
      <c r="AK394" s="64">
        <f t="shared" si="10"/>
        <v>0</v>
      </c>
      <c r="AL394" s="66"/>
      <c r="AM394" s="67"/>
    </row>
    <row r="395">
      <c r="A395" s="47" t="s">
        <v>1231</v>
      </c>
      <c r="B395" s="48"/>
      <c r="C395" s="48"/>
      <c r="D395" s="48"/>
      <c r="E395" s="50"/>
      <c r="F395" s="51">
        <f t="shared" si="8"/>
        <v>0</v>
      </c>
      <c r="G395" s="48"/>
      <c r="H395" s="52"/>
      <c r="I395" s="52"/>
      <c r="J395" s="48" t="s">
        <v>27</v>
      </c>
      <c r="K395" s="48"/>
      <c r="L395" s="48"/>
      <c r="M395" s="52"/>
      <c r="N395" s="48"/>
      <c r="O395" s="52"/>
      <c r="P395" s="48"/>
      <c r="Q395" s="52"/>
      <c r="R395" s="53"/>
      <c r="S395" s="54">
        <f t="shared" si="9"/>
        <v>0</v>
      </c>
      <c r="T395" s="50"/>
      <c r="U395" s="50"/>
      <c r="V395" s="50"/>
      <c r="W395" s="50"/>
      <c r="X395" s="50"/>
      <c r="Y395" s="50"/>
      <c r="Z395" s="50"/>
      <c r="AA395" s="50"/>
      <c r="AB395" s="50"/>
      <c r="AC395" s="50"/>
      <c r="AD395" s="50"/>
      <c r="AE395" s="50"/>
      <c r="AF395" s="50"/>
      <c r="AG395" s="55"/>
      <c r="AH395" s="48"/>
      <c r="AI395" s="48"/>
      <c r="AJ395" s="50"/>
      <c r="AK395" s="54">
        <f t="shared" si="10"/>
        <v>0</v>
      </c>
      <c r="AL395" s="48"/>
      <c r="AM395" s="56"/>
    </row>
    <row r="396">
      <c r="A396" s="57" t="s">
        <v>1232</v>
      </c>
      <c r="B396" s="58"/>
      <c r="C396" s="58"/>
      <c r="D396" s="58"/>
      <c r="E396" s="60"/>
      <c r="F396" s="61">
        <f t="shared" si="8"/>
        <v>0</v>
      </c>
      <c r="G396" s="58"/>
      <c r="H396" s="62"/>
      <c r="I396" s="62"/>
      <c r="J396" s="58" t="s">
        <v>27</v>
      </c>
      <c r="K396" s="58"/>
      <c r="L396" s="58"/>
      <c r="M396" s="62"/>
      <c r="N396" s="58"/>
      <c r="O396" s="62"/>
      <c r="P396" s="58"/>
      <c r="Q396" s="62"/>
      <c r="R396" s="63"/>
      <c r="S396" s="64">
        <f t="shared" si="9"/>
        <v>0</v>
      </c>
      <c r="T396" s="60"/>
      <c r="U396" s="60"/>
      <c r="V396" s="60"/>
      <c r="W396" s="60"/>
      <c r="X396" s="60"/>
      <c r="Y396" s="60"/>
      <c r="Z396" s="60"/>
      <c r="AA396" s="60"/>
      <c r="AB396" s="60"/>
      <c r="AC396" s="60"/>
      <c r="AD396" s="60"/>
      <c r="AE396" s="60"/>
      <c r="AF396" s="60"/>
      <c r="AG396" s="65"/>
      <c r="AH396" s="58"/>
      <c r="AI396" s="59"/>
      <c r="AJ396" s="60"/>
      <c r="AK396" s="64">
        <f t="shared" si="10"/>
        <v>0</v>
      </c>
      <c r="AL396" s="66"/>
      <c r="AM396" s="67"/>
    </row>
    <row r="397">
      <c r="A397" s="47" t="s">
        <v>1233</v>
      </c>
      <c r="B397" s="48"/>
      <c r="C397" s="48"/>
      <c r="D397" s="48"/>
      <c r="E397" s="50"/>
      <c r="F397" s="51">
        <f t="shared" si="8"/>
        <v>0</v>
      </c>
      <c r="G397" s="48"/>
      <c r="H397" s="52"/>
      <c r="I397" s="52"/>
      <c r="J397" s="48" t="s">
        <v>27</v>
      </c>
      <c r="K397" s="48"/>
      <c r="L397" s="48"/>
      <c r="M397" s="52"/>
      <c r="N397" s="48"/>
      <c r="O397" s="52"/>
      <c r="P397" s="48"/>
      <c r="Q397" s="52"/>
      <c r="R397" s="53"/>
      <c r="S397" s="54">
        <f t="shared" si="9"/>
        <v>0</v>
      </c>
      <c r="T397" s="50"/>
      <c r="U397" s="50"/>
      <c r="V397" s="50"/>
      <c r="W397" s="50"/>
      <c r="X397" s="50"/>
      <c r="Y397" s="50"/>
      <c r="Z397" s="50"/>
      <c r="AA397" s="50"/>
      <c r="AB397" s="50"/>
      <c r="AC397" s="50"/>
      <c r="AD397" s="50"/>
      <c r="AE397" s="50"/>
      <c r="AF397" s="50"/>
      <c r="AG397" s="55"/>
      <c r="AH397" s="48"/>
      <c r="AI397" s="48"/>
      <c r="AJ397" s="50"/>
      <c r="AK397" s="54">
        <f t="shared" si="10"/>
        <v>0</v>
      </c>
      <c r="AL397" s="48"/>
      <c r="AM397" s="56"/>
    </row>
    <row r="398">
      <c r="A398" s="57" t="s">
        <v>1234</v>
      </c>
      <c r="B398" s="58"/>
      <c r="C398" s="58"/>
      <c r="D398" s="58"/>
      <c r="E398" s="60"/>
      <c r="F398" s="61">
        <f t="shared" si="8"/>
        <v>0</v>
      </c>
      <c r="G398" s="58"/>
      <c r="H398" s="62"/>
      <c r="I398" s="62"/>
      <c r="J398" s="58" t="s">
        <v>27</v>
      </c>
      <c r="K398" s="58"/>
      <c r="L398" s="58"/>
      <c r="M398" s="62"/>
      <c r="N398" s="58"/>
      <c r="O398" s="62"/>
      <c r="P398" s="58"/>
      <c r="Q398" s="62"/>
      <c r="R398" s="63"/>
      <c r="S398" s="64">
        <f t="shared" si="9"/>
        <v>0</v>
      </c>
      <c r="T398" s="60"/>
      <c r="U398" s="60"/>
      <c r="V398" s="60"/>
      <c r="W398" s="60"/>
      <c r="X398" s="60"/>
      <c r="Y398" s="60"/>
      <c r="Z398" s="60"/>
      <c r="AA398" s="60"/>
      <c r="AB398" s="60"/>
      <c r="AC398" s="60"/>
      <c r="AD398" s="60"/>
      <c r="AE398" s="60"/>
      <c r="AF398" s="60"/>
      <c r="AG398" s="65"/>
      <c r="AH398" s="58"/>
      <c r="AI398" s="59"/>
      <c r="AJ398" s="60"/>
      <c r="AK398" s="64">
        <f t="shared" si="10"/>
        <v>0</v>
      </c>
      <c r="AL398" s="66"/>
      <c r="AM398" s="67"/>
    </row>
    <row r="399">
      <c r="A399" s="47" t="s">
        <v>1235</v>
      </c>
      <c r="B399" s="48"/>
      <c r="C399" s="48"/>
      <c r="D399" s="48"/>
      <c r="E399" s="50"/>
      <c r="F399" s="51">
        <f t="shared" si="8"/>
        <v>0</v>
      </c>
      <c r="G399" s="48"/>
      <c r="H399" s="52"/>
      <c r="I399" s="52"/>
      <c r="J399" s="48" t="s">
        <v>27</v>
      </c>
      <c r="K399" s="48"/>
      <c r="L399" s="48"/>
      <c r="M399" s="52"/>
      <c r="N399" s="48"/>
      <c r="O399" s="52"/>
      <c r="P399" s="48"/>
      <c r="Q399" s="52"/>
      <c r="R399" s="53"/>
      <c r="S399" s="54">
        <f t="shared" si="9"/>
        <v>0</v>
      </c>
      <c r="T399" s="50"/>
      <c r="U399" s="50"/>
      <c r="V399" s="50"/>
      <c r="W399" s="50"/>
      <c r="X399" s="50"/>
      <c r="Y399" s="50"/>
      <c r="Z399" s="50"/>
      <c r="AA399" s="50"/>
      <c r="AB399" s="50"/>
      <c r="AC399" s="50"/>
      <c r="AD399" s="50"/>
      <c r="AE399" s="50"/>
      <c r="AF399" s="50"/>
      <c r="AG399" s="55"/>
      <c r="AH399" s="48"/>
      <c r="AI399" s="48"/>
      <c r="AJ399" s="50"/>
      <c r="AK399" s="54">
        <f t="shared" si="10"/>
        <v>0</v>
      </c>
      <c r="AL399" s="48"/>
      <c r="AM399" s="56"/>
    </row>
    <row r="400">
      <c r="A400" s="57" t="s">
        <v>1236</v>
      </c>
      <c r="B400" s="58"/>
      <c r="C400" s="58"/>
      <c r="D400" s="58"/>
      <c r="E400" s="60"/>
      <c r="F400" s="61">
        <f t="shared" si="8"/>
        <v>0</v>
      </c>
      <c r="G400" s="58"/>
      <c r="H400" s="62"/>
      <c r="I400" s="62"/>
      <c r="J400" s="58" t="s">
        <v>27</v>
      </c>
      <c r="K400" s="58"/>
      <c r="L400" s="58"/>
      <c r="M400" s="62"/>
      <c r="N400" s="58"/>
      <c r="O400" s="62"/>
      <c r="P400" s="58"/>
      <c r="Q400" s="62"/>
      <c r="R400" s="63"/>
      <c r="S400" s="64">
        <f t="shared" si="9"/>
        <v>0</v>
      </c>
      <c r="T400" s="60"/>
      <c r="U400" s="60"/>
      <c r="V400" s="60"/>
      <c r="W400" s="60"/>
      <c r="X400" s="60"/>
      <c r="Y400" s="60"/>
      <c r="Z400" s="60"/>
      <c r="AA400" s="60"/>
      <c r="AB400" s="60"/>
      <c r="AC400" s="60"/>
      <c r="AD400" s="60"/>
      <c r="AE400" s="60"/>
      <c r="AF400" s="60"/>
      <c r="AG400" s="65"/>
      <c r="AH400" s="58"/>
      <c r="AI400" s="59"/>
      <c r="AJ400" s="60"/>
      <c r="AK400" s="64">
        <f t="shared" si="10"/>
        <v>0</v>
      </c>
      <c r="AL400" s="66"/>
      <c r="AM400" s="67"/>
    </row>
    <row r="401">
      <c r="A401" s="47" t="s">
        <v>1237</v>
      </c>
      <c r="B401" s="48"/>
      <c r="C401" s="48"/>
      <c r="D401" s="48"/>
      <c r="E401" s="50"/>
      <c r="F401" s="51">
        <f t="shared" si="8"/>
        <v>0</v>
      </c>
      <c r="G401" s="48"/>
      <c r="H401" s="52"/>
      <c r="I401" s="52"/>
      <c r="J401" s="48" t="s">
        <v>27</v>
      </c>
      <c r="K401" s="48"/>
      <c r="L401" s="48"/>
      <c r="M401" s="52"/>
      <c r="N401" s="48"/>
      <c r="O401" s="52"/>
      <c r="P401" s="48"/>
      <c r="Q401" s="52"/>
      <c r="R401" s="53"/>
      <c r="S401" s="54">
        <f t="shared" si="9"/>
        <v>0</v>
      </c>
      <c r="T401" s="50"/>
      <c r="U401" s="50"/>
      <c r="V401" s="50"/>
      <c r="W401" s="50"/>
      <c r="X401" s="50"/>
      <c r="Y401" s="50"/>
      <c r="Z401" s="50"/>
      <c r="AA401" s="50"/>
      <c r="AB401" s="50"/>
      <c r="AC401" s="50"/>
      <c r="AD401" s="50"/>
      <c r="AE401" s="50"/>
      <c r="AF401" s="50"/>
      <c r="AG401" s="55"/>
      <c r="AH401" s="48"/>
      <c r="AI401" s="48"/>
      <c r="AJ401" s="50"/>
      <c r="AK401" s="54">
        <f t="shared" si="10"/>
        <v>0</v>
      </c>
      <c r="AL401" s="48"/>
      <c r="AM401" s="56"/>
    </row>
    <row r="402">
      <c r="A402" s="57" t="s">
        <v>1238</v>
      </c>
      <c r="B402" s="58"/>
      <c r="C402" s="58"/>
      <c r="D402" s="58"/>
      <c r="E402" s="60"/>
      <c r="F402" s="61">
        <f t="shared" si="8"/>
        <v>0</v>
      </c>
      <c r="G402" s="58"/>
      <c r="H402" s="62"/>
      <c r="I402" s="62"/>
      <c r="J402" s="58" t="s">
        <v>27</v>
      </c>
      <c r="K402" s="58"/>
      <c r="L402" s="58"/>
      <c r="M402" s="62"/>
      <c r="N402" s="58"/>
      <c r="O402" s="62"/>
      <c r="P402" s="58"/>
      <c r="Q402" s="62"/>
      <c r="R402" s="63"/>
      <c r="S402" s="64">
        <f t="shared" si="9"/>
        <v>0</v>
      </c>
      <c r="T402" s="60"/>
      <c r="U402" s="60"/>
      <c r="V402" s="60"/>
      <c r="W402" s="60"/>
      <c r="X402" s="60"/>
      <c r="Y402" s="60"/>
      <c r="Z402" s="60"/>
      <c r="AA402" s="60"/>
      <c r="AB402" s="60"/>
      <c r="AC402" s="60"/>
      <c r="AD402" s="60"/>
      <c r="AE402" s="60"/>
      <c r="AF402" s="60"/>
      <c r="AG402" s="65"/>
      <c r="AH402" s="58"/>
      <c r="AI402" s="59"/>
      <c r="AJ402" s="60"/>
      <c r="AK402" s="64">
        <f t="shared" si="10"/>
        <v>0</v>
      </c>
      <c r="AL402" s="66"/>
      <c r="AM402" s="67"/>
    </row>
    <row r="403">
      <c r="A403" s="47" t="s">
        <v>1239</v>
      </c>
      <c r="B403" s="48"/>
      <c r="C403" s="48"/>
      <c r="D403" s="48"/>
      <c r="E403" s="50"/>
      <c r="F403" s="51">
        <f t="shared" si="8"/>
        <v>0</v>
      </c>
      <c r="G403" s="48"/>
      <c r="H403" s="52"/>
      <c r="I403" s="52"/>
      <c r="J403" s="48" t="s">
        <v>27</v>
      </c>
      <c r="K403" s="48"/>
      <c r="L403" s="48"/>
      <c r="M403" s="52"/>
      <c r="N403" s="48"/>
      <c r="O403" s="52"/>
      <c r="P403" s="48"/>
      <c r="Q403" s="52"/>
      <c r="R403" s="53"/>
      <c r="S403" s="54">
        <f t="shared" si="9"/>
        <v>0</v>
      </c>
      <c r="T403" s="50"/>
      <c r="U403" s="50"/>
      <c r="V403" s="50"/>
      <c r="W403" s="50"/>
      <c r="X403" s="50"/>
      <c r="Y403" s="50"/>
      <c r="Z403" s="50"/>
      <c r="AA403" s="50"/>
      <c r="AB403" s="50"/>
      <c r="AC403" s="50"/>
      <c r="AD403" s="50"/>
      <c r="AE403" s="50"/>
      <c r="AF403" s="50"/>
      <c r="AG403" s="55"/>
      <c r="AH403" s="48"/>
      <c r="AI403" s="48"/>
      <c r="AJ403" s="50"/>
      <c r="AK403" s="54">
        <f t="shared" si="10"/>
        <v>0</v>
      </c>
      <c r="AL403" s="48"/>
      <c r="AM403" s="56"/>
    </row>
    <row r="404">
      <c r="A404" s="57" t="s">
        <v>1240</v>
      </c>
      <c r="B404" s="58"/>
      <c r="C404" s="58"/>
      <c r="D404" s="58"/>
      <c r="E404" s="60"/>
      <c r="F404" s="61">
        <f t="shared" si="8"/>
        <v>0</v>
      </c>
      <c r="G404" s="58"/>
      <c r="H404" s="62"/>
      <c r="I404" s="62"/>
      <c r="J404" s="58" t="s">
        <v>27</v>
      </c>
      <c r="K404" s="58"/>
      <c r="L404" s="58"/>
      <c r="M404" s="62"/>
      <c r="N404" s="58"/>
      <c r="O404" s="62"/>
      <c r="P404" s="58"/>
      <c r="Q404" s="62"/>
      <c r="R404" s="63"/>
      <c r="S404" s="64">
        <f t="shared" si="9"/>
        <v>0</v>
      </c>
      <c r="T404" s="60"/>
      <c r="U404" s="60"/>
      <c r="V404" s="60"/>
      <c r="W404" s="60"/>
      <c r="X404" s="60"/>
      <c r="Y404" s="60"/>
      <c r="Z404" s="60"/>
      <c r="AA404" s="60"/>
      <c r="AB404" s="60"/>
      <c r="AC404" s="60"/>
      <c r="AD404" s="60"/>
      <c r="AE404" s="60"/>
      <c r="AF404" s="60"/>
      <c r="AG404" s="65"/>
      <c r="AH404" s="58"/>
      <c r="AI404" s="59"/>
      <c r="AJ404" s="60"/>
      <c r="AK404" s="64">
        <f t="shared" si="10"/>
        <v>0</v>
      </c>
      <c r="AL404" s="66"/>
      <c r="AM404" s="67"/>
    </row>
    <row r="405">
      <c r="A405" s="47" t="s">
        <v>1241</v>
      </c>
      <c r="B405" s="48"/>
      <c r="C405" s="48"/>
      <c r="D405" s="48"/>
      <c r="E405" s="50"/>
      <c r="F405" s="51">
        <f t="shared" si="8"/>
        <v>0</v>
      </c>
      <c r="G405" s="48"/>
      <c r="H405" s="52"/>
      <c r="I405" s="52"/>
      <c r="J405" s="48" t="s">
        <v>27</v>
      </c>
      <c r="K405" s="48"/>
      <c r="L405" s="48"/>
      <c r="M405" s="52"/>
      <c r="N405" s="48"/>
      <c r="O405" s="52"/>
      <c r="P405" s="48"/>
      <c r="Q405" s="52"/>
      <c r="R405" s="53"/>
      <c r="S405" s="54">
        <f t="shared" si="9"/>
        <v>0</v>
      </c>
      <c r="T405" s="50"/>
      <c r="U405" s="50"/>
      <c r="V405" s="50"/>
      <c r="W405" s="50"/>
      <c r="X405" s="50"/>
      <c r="Y405" s="50"/>
      <c r="Z405" s="50"/>
      <c r="AA405" s="50"/>
      <c r="AB405" s="50"/>
      <c r="AC405" s="50"/>
      <c r="AD405" s="50"/>
      <c r="AE405" s="50"/>
      <c r="AF405" s="50"/>
      <c r="AG405" s="55"/>
      <c r="AH405" s="48"/>
      <c r="AI405" s="48"/>
      <c r="AJ405" s="50"/>
      <c r="AK405" s="54">
        <f t="shared" si="10"/>
        <v>0</v>
      </c>
      <c r="AL405" s="48"/>
      <c r="AM405" s="56"/>
    </row>
    <row r="406">
      <c r="A406" s="57" t="s">
        <v>1242</v>
      </c>
      <c r="B406" s="58"/>
      <c r="C406" s="58"/>
      <c r="D406" s="58"/>
      <c r="E406" s="60"/>
      <c r="F406" s="61">
        <f t="shared" si="8"/>
        <v>0</v>
      </c>
      <c r="G406" s="58"/>
      <c r="H406" s="62"/>
      <c r="I406" s="62"/>
      <c r="J406" s="58" t="s">
        <v>27</v>
      </c>
      <c r="K406" s="58"/>
      <c r="L406" s="58"/>
      <c r="M406" s="62"/>
      <c r="N406" s="58"/>
      <c r="O406" s="62"/>
      <c r="P406" s="58"/>
      <c r="Q406" s="62"/>
      <c r="R406" s="63"/>
      <c r="S406" s="64">
        <f t="shared" si="9"/>
        <v>0</v>
      </c>
      <c r="T406" s="60"/>
      <c r="U406" s="60"/>
      <c r="V406" s="60"/>
      <c r="W406" s="60"/>
      <c r="X406" s="60"/>
      <c r="Y406" s="60"/>
      <c r="Z406" s="60"/>
      <c r="AA406" s="60"/>
      <c r="AB406" s="60"/>
      <c r="AC406" s="60"/>
      <c r="AD406" s="60"/>
      <c r="AE406" s="60"/>
      <c r="AF406" s="60"/>
      <c r="AG406" s="65"/>
      <c r="AH406" s="58"/>
      <c r="AI406" s="59"/>
      <c r="AJ406" s="60"/>
      <c r="AK406" s="64">
        <f t="shared" si="10"/>
        <v>0</v>
      </c>
      <c r="AL406" s="66"/>
      <c r="AM406" s="67"/>
    </row>
    <row r="407">
      <c r="A407" s="47" t="s">
        <v>1243</v>
      </c>
      <c r="B407" s="48"/>
      <c r="C407" s="48"/>
      <c r="D407" s="48"/>
      <c r="E407" s="50"/>
      <c r="F407" s="51">
        <f t="shared" si="8"/>
        <v>0</v>
      </c>
      <c r="G407" s="48"/>
      <c r="H407" s="52"/>
      <c r="I407" s="52"/>
      <c r="J407" s="48" t="s">
        <v>27</v>
      </c>
      <c r="K407" s="48"/>
      <c r="L407" s="48"/>
      <c r="M407" s="52"/>
      <c r="N407" s="48"/>
      <c r="O407" s="52"/>
      <c r="P407" s="48"/>
      <c r="Q407" s="52"/>
      <c r="R407" s="53"/>
      <c r="S407" s="54">
        <f t="shared" si="9"/>
        <v>0</v>
      </c>
      <c r="T407" s="50"/>
      <c r="U407" s="50"/>
      <c r="V407" s="50"/>
      <c r="W407" s="50"/>
      <c r="X407" s="50"/>
      <c r="Y407" s="50"/>
      <c r="Z407" s="50"/>
      <c r="AA407" s="50"/>
      <c r="AB407" s="50"/>
      <c r="AC407" s="50"/>
      <c r="AD407" s="50"/>
      <c r="AE407" s="50"/>
      <c r="AF407" s="50"/>
      <c r="AG407" s="55"/>
      <c r="AH407" s="48"/>
      <c r="AI407" s="48"/>
      <c r="AJ407" s="50"/>
      <c r="AK407" s="54">
        <f t="shared" si="10"/>
        <v>0</v>
      </c>
      <c r="AL407" s="48"/>
      <c r="AM407" s="56"/>
    </row>
    <row r="408">
      <c r="A408" s="57" t="s">
        <v>1244</v>
      </c>
      <c r="B408" s="58"/>
      <c r="C408" s="58"/>
      <c r="D408" s="58"/>
      <c r="E408" s="60"/>
      <c r="F408" s="61">
        <f t="shared" si="8"/>
        <v>0</v>
      </c>
      <c r="G408" s="58"/>
      <c r="H408" s="62"/>
      <c r="I408" s="62"/>
      <c r="J408" s="58" t="s">
        <v>27</v>
      </c>
      <c r="K408" s="58"/>
      <c r="L408" s="58"/>
      <c r="M408" s="62"/>
      <c r="N408" s="58"/>
      <c r="O408" s="62"/>
      <c r="P408" s="58"/>
      <c r="Q408" s="62"/>
      <c r="R408" s="63"/>
      <c r="S408" s="64">
        <f t="shared" si="9"/>
        <v>0</v>
      </c>
      <c r="T408" s="60"/>
      <c r="U408" s="60"/>
      <c r="V408" s="60"/>
      <c r="W408" s="60"/>
      <c r="X408" s="60"/>
      <c r="Y408" s="60"/>
      <c r="Z408" s="60"/>
      <c r="AA408" s="60"/>
      <c r="AB408" s="60"/>
      <c r="AC408" s="60"/>
      <c r="AD408" s="60"/>
      <c r="AE408" s="60"/>
      <c r="AF408" s="60"/>
      <c r="AG408" s="65"/>
      <c r="AH408" s="58"/>
      <c r="AI408" s="59"/>
      <c r="AJ408" s="60"/>
      <c r="AK408" s="64">
        <f t="shared" si="10"/>
        <v>0</v>
      </c>
      <c r="AL408" s="66"/>
      <c r="AM408" s="67"/>
    </row>
    <row r="409">
      <c r="A409" s="103" t="s">
        <v>1245</v>
      </c>
      <c r="B409" s="107" t="s">
        <v>1246</v>
      </c>
      <c r="C409" s="104" t="s">
        <v>1247</v>
      </c>
      <c r="D409" s="104">
        <v>1.0</v>
      </c>
      <c r="E409" s="100">
        <v>1800.0</v>
      </c>
      <c r="F409" s="106">
        <f t="shared" si="8"/>
        <v>1800</v>
      </c>
      <c r="G409" s="104" t="s">
        <v>689</v>
      </c>
      <c r="H409" s="107"/>
      <c r="I409" s="107"/>
      <c r="J409" s="104" t="s">
        <v>31</v>
      </c>
      <c r="K409" s="104" t="s">
        <v>31</v>
      </c>
      <c r="L409" s="104" t="s">
        <v>767</v>
      </c>
      <c r="M409" s="107" t="s">
        <v>826</v>
      </c>
      <c r="N409" s="104" t="s">
        <v>769</v>
      </c>
      <c r="O409" s="107" t="s">
        <v>1248</v>
      </c>
      <c r="P409" s="104" t="s">
        <v>821</v>
      </c>
      <c r="Q409" s="107"/>
      <c r="R409" s="108" t="s">
        <v>1249</v>
      </c>
      <c r="S409" s="109">
        <f t="shared" si="9"/>
        <v>1800</v>
      </c>
      <c r="T409" s="100"/>
      <c r="U409" s="100"/>
      <c r="V409" s="100"/>
      <c r="W409" s="100"/>
      <c r="X409" s="100"/>
      <c r="Y409" s="100"/>
      <c r="Z409" s="100"/>
      <c r="AA409" s="100"/>
      <c r="AB409" s="100"/>
      <c r="AC409" s="100">
        <v>600.0</v>
      </c>
      <c r="AD409" s="100"/>
      <c r="AE409" s="100">
        <v>600.0</v>
      </c>
      <c r="AF409" s="100">
        <v>600.0</v>
      </c>
      <c r="AG409" s="110"/>
      <c r="AH409" s="104">
        <v>5.003481059E9</v>
      </c>
      <c r="AI409" s="104" t="s">
        <v>744</v>
      </c>
      <c r="AJ409" s="100">
        <v>1800.0</v>
      </c>
      <c r="AK409" s="109">
        <f t="shared" si="10"/>
        <v>0</v>
      </c>
      <c r="AL409" s="104"/>
      <c r="AM409" s="162"/>
    </row>
    <row r="410">
      <c r="A410" s="103" t="s">
        <v>1250</v>
      </c>
      <c r="B410" s="104" t="s">
        <v>1251</v>
      </c>
      <c r="C410" s="104" t="s">
        <v>1252</v>
      </c>
      <c r="D410" s="104">
        <v>22.0</v>
      </c>
      <c r="E410" s="100">
        <v>190.0</v>
      </c>
      <c r="F410" s="106">
        <f t="shared" si="8"/>
        <v>4180</v>
      </c>
      <c r="G410" s="104" t="s">
        <v>689</v>
      </c>
      <c r="H410" s="107"/>
      <c r="I410" s="107"/>
      <c r="J410" s="104" t="s">
        <v>31</v>
      </c>
      <c r="K410" s="104" t="s">
        <v>66</v>
      </c>
      <c r="L410" s="104" t="s">
        <v>787</v>
      </c>
      <c r="M410" s="107" t="s">
        <v>1149</v>
      </c>
      <c r="N410" s="104" t="s">
        <v>769</v>
      </c>
      <c r="O410" s="107" t="s">
        <v>1253</v>
      </c>
      <c r="P410" s="104" t="s">
        <v>742</v>
      </c>
      <c r="Q410" s="107" t="s">
        <v>1254</v>
      </c>
      <c r="R410" s="108"/>
      <c r="S410" s="109">
        <f t="shared" si="9"/>
        <v>4180</v>
      </c>
      <c r="T410" s="100"/>
      <c r="U410" s="100"/>
      <c r="V410" s="100"/>
      <c r="W410" s="100"/>
      <c r="X410" s="100"/>
      <c r="Y410" s="100"/>
      <c r="Z410" s="100"/>
      <c r="AA410" s="100"/>
      <c r="AB410" s="100"/>
      <c r="AC410" s="100"/>
      <c r="AD410" s="100"/>
      <c r="AE410" s="100">
        <v>4180.0</v>
      </c>
      <c r="AF410" s="100"/>
      <c r="AG410" s="110"/>
      <c r="AH410" s="104">
        <v>5.00347361E9</v>
      </c>
      <c r="AI410" s="104" t="s">
        <v>721</v>
      </c>
      <c r="AJ410" s="100">
        <v>4180.0</v>
      </c>
      <c r="AK410" s="109">
        <f t="shared" si="10"/>
        <v>0</v>
      </c>
      <c r="AL410" s="161"/>
      <c r="AM410" s="111"/>
    </row>
    <row r="411">
      <c r="A411" s="47" t="s">
        <v>1255</v>
      </c>
      <c r="B411" s="52"/>
      <c r="C411" s="49"/>
      <c r="D411" s="48"/>
      <c r="E411" s="50"/>
      <c r="F411" s="51">
        <f t="shared" si="8"/>
        <v>0</v>
      </c>
      <c r="G411" s="48"/>
      <c r="H411" s="52"/>
      <c r="I411" s="52"/>
      <c r="J411" s="48" t="s">
        <v>31</v>
      </c>
      <c r="K411" s="48"/>
      <c r="L411" s="48"/>
      <c r="M411" s="52"/>
      <c r="N411" s="48"/>
      <c r="O411" s="52"/>
      <c r="P411" s="48"/>
      <c r="Q411" s="52"/>
      <c r="R411" s="53"/>
      <c r="S411" s="54">
        <f t="shared" si="9"/>
        <v>0</v>
      </c>
      <c r="T411" s="50"/>
      <c r="U411" s="50"/>
      <c r="V411" s="50"/>
      <c r="W411" s="50"/>
      <c r="X411" s="50"/>
      <c r="Y411" s="50"/>
      <c r="Z411" s="50"/>
      <c r="AA411" s="50"/>
      <c r="AB411" s="50"/>
      <c r="AC411" s="50"/>
      <c r="AD411" s="50"/>
      <c r="AE411" s="50"/>
      <c r="AF411" s="50"/>
      <c r="AG411" s="55"/>
      <c r="AH411" s="48"/>
      <c r="AI411" s="48"/>
      <c r="AJ411" s="50"/>
      <c r="AK411" s="54">
        <f t="shared" si="10"/>
        <v>0</v>
      </c>
      <c r="AL411" s="48"/>
      <c r="AM411" s="56"/>
    </row>
    <row r="412">
      <c r="A412" s="57" t="s">
        <v>1256</v>
      </c>
      <c r="B412" s="58"/>
      <c r="C412" s="59"/>
      <c r="D412" s="58"/>
      <c r="E412" s="60"/>
      <c r="F412" s="61">
        <f t="shared" si="8"/>
        <v>0</v>
      </c>
      <c r="G412" s="58"/>
      <c r="H412" s="62"/>
      <c r="I412" s="62"/>
      <c r="J412" s="58" t="s">
        <v>31</v>
      </c>
      <c r="K412" s="58"/>
      <c r="L412" s="58"/>
      <c r="M412" s="62"/>
      <c r="N412" s="58"/>
      <c r="O412" s="62"/>
      <c r="P412" s="58"/>
      <c r="Q412" s="62"/>
      <c r="R412" s="63"/>
      <c r="S412" s="64">
        <f t="shared" si="9"/>
        <v>0</v>
      </c>
      <c r="T412" s="60"/>
      <c r="U412" s="60"/>
      <c r="V412" s="60"/>
      <c r="W412" s="60"/>
      <c r="X412" s="60"/>
      <c r="Y412" s="60"/>
      <c r="Z412" s="60"/>
      <c r="AA412" s="60"/>
      <c r="AB412" s="60"/>
      <c r="AC412" s="60"/>
      <c r="AD412" s="60"/>
      <c r="AE412" s="60"/>
      <c r="AF412" s="60"/>
      <c r="AG412" s="65"/>
      <c r="AH412" s="58"/>
      <c r="AI412" s="59"/>
      <c r="AJ412" s="60"/>
      <c r="AK412" s="64">
        <f t="shared" si="10"/>
        <v>0</v>
      </c>
      <c r="AL412" s="66"/>
      <c r="AM412" s="67"/>
    </row>
    <row r="413">
      <c r="A413" s="47" t="s">
        <v>1257</v>
      </c>
      <c r="B413" s="52"/>
      <c r="C413" s="49"/>
      <c r="D413" s="48"/>
      <c r="E413" s="50"/>
      <c r="F413" s="51">
        <f t="shared" si="8"/>
        <v>0</v>
      </c>
      <c r="G413" s="48"/>
      <c r="H413" s="52"/>
      <c r="I413" s="52"/>
      <c r="J413" s="48" t="s">
        <v>31</v>
      </c>
      <c r="K413" s="48"/>
      <c r="L413" s="48"/>
      <c r="M413" s="52"/>
      <c r="N413" s="48"/>
      <c r="O413" s="52"/>
      <c r="P413" s="48"/>
      <c r="Q413" s="52"/>
      <c r="R413" s="53"/>
      <c r="S413" s="54">
        <f t="shared" si="9"/>
        <v>0</v>
      </c>
      <c r="T413" s="50"/>
      <c r="U413" s="50"/>
      <c r="V413" s="50"/>
      <c r="W413" s="50"/>
      <c r="X413" s="50"/>
      <c r="Y413" s="50"/>
      <c r="Z413" s="50"/>
      <c r="AA413" s="50"/>
      <c r="AB413" s="50"/>
      <c r="AC413" s="50"/>
      <c r="AD413" s="50"/>
      <c r="AE413" s="50"/>
      <c r="AF413" s="50"/>
      <c r="AG413" s="55"/>
      <c r="AH413" s="48"/>
      <c r="AI413" s="48"/>
      <c r="AJ413" s="50"/>
      <c r="AK413" s="54">
        <f t="shared" si="10"/>
        <v>0</v>
      </c>
      <c r="AL413" s="48"/>
      <c r="AM413" s="56"/>
    </row>
    <row r="414">
      <c r="A414" s="57" t="s">
        <v>1258</v>
      </c>
      <c r="B414" s="58"/>
      <c r="C414" s="59"/>
      <c r="D414" s="58"/>
      <c r="E414" s="60"/>
      <c r="F414" s="61">
        <f t="shared" si="8"/>
        <v>0</v>
      </c>
      <c r="G414" s="58"/>
      <c r="H414" s="62"/>
      <c r="I414" s="62"/>
      <c r="J414" s="58" t="s">
        <v>31</v>
      </c>
      <c r="K414" s="58"/>
      <c r="L414" s="58"/>
      <c r="M414" s="62"/>
      <c r="N414" s="58"/>
      <c r="O414" s="62"/>
      <c r="P414" s="58"/>
      <c r="Q414" s="62"/>
      <c r="R414" s="63"/>
      <c r="S414" s="64">
        <f t="shared" si="9"/>
        <v>0</v>
      </c>
      <c r="T414" s="60"/>
      <c r="U414" s="60"/>
      <c r="V414" s="60"/>
      <c r="W414" s="60"/>
      <c r="X414" s="60"/>
      <c r="Y414" s="60"/>
      <c r="Z414" s="60"/>
      <c r="AA414" s="60"/>
      <c r="AB414" s="60"/>
      <c r="AC414" s="60"/>
      <c r="AD414" s="60"/>
      <c r="AE414" s="60"/>
      <c r="AF414" s="60"/>
      <c r="AG414" s="65"/>
      <c r="AH414" s="58"/>
      <c r="AI414" s="59"/>
      <c r="AJ414" s="60"/>
      <c r="AK414" s="64">
        <f t="shared" si="10"/>
        <v>0</v>
      </c>
      <c r="AL414" s="66"/>
      <c r="AM414" s="67"/>
    </row>
    <row r="415">
      <c r="A415" s="47" t="s">
        <v>1259</v>
      </c>
      <c r="B415" s="52"/>
      <c r="C415" s="49"/>
      <c r="D415" s="48"/>
      <c r="E415" s="50"/>
      <c r="F415" s="51">
        <f t="shared" si="8"/>
        <v>0</v>
      </c>
      <c r="G415" s="48"/>
      <c r="H415" s="52"/>
      <c r="I415" s="52"/>
      <c r="J415" s="48" t="s">
        <v>31</v>
      </c>
      <c r="K415" s="48"/>
      <c r="L415" s="48"/>
      <c r="M415" s="52"/>
      <c r="N415" s="48"/>
      <c r="O415" s="52"/>
      <c r="P415" s="48"/>
      <c r="Q415" s="52"/>
      <c r="R415" s="53"/>
      <c r="S415" s="54">
        <f t="shared" si="9"/>
        <v>0</v>
      </c>
      <c r="T415" s="50"/>
      <c r="U415" s="50"/>
      <c r="V415" s="50"/>
      <c r="W415" s="50"/>
      <c r="X415" s="50"/>
      <c r="Y415" s="50"/>
      <c r="Z415" s="50"/>
      <c r="AA415" s="50"/>
      <c r="AB415" s="50"/>
      <c r="AC415" s="50"/>
      <c r="AD415" s="50"/>
      <c r="AE415" s="50"/>
      <c r="AF415" s="50"/>
      <c r="AG415" s="55"/>
      <c r="AH415" s="48"/>
      <c r="AI415" s="48"/>
      <c r="AJ415" s="50"/>
      <c r="AK415" s="54">
        <f t="shared" si="10"/>
        <v>0</v>
      </c>
      <c r="AL415" s="48"/>
      <c r="AM415" s="56"/>
    </row>
    <row r="416">
      <c r="A416" s="57" t="s">
        <v>1260</v>
      </c>
      <c r="B416" s="58"/>
      <c r="C416" s="59"/>
      <c r="D416" s="58"/>
      <c r="E416" s="60"/>
      <c r="F416" s="61">
        <f t="shared" si="8"/>
        <v>0</v>
      </c>
      <c r="G416" s="58"/>
      <c r="H416" s="62"/>
      <c r="I416" s="62"/>
      <c r="J416" s="58" t="s">
        <v>31</v>
      </c>
      <c r="K416" s="58"/>
      <c r="L416" s="58"/>
      <c r="M416" s="62"/>
      <c r="N416" s="58"/>
      <c r="O416" s="62"/>
      <c r="P416" s="58"/>
      <c r="Q416" s="62"/>
      <c r="R416" s="63"/>
      <c r="S416" s="64">
        <f t="shared" si="9"/>
        <v>0</v>
      </c>
      <c r="T416" s="60"/>
      <c r="U416" s="60"/>
      <c r="V416" s="60"/>
      <c r="W416" s="60"/>
      <c r="X416" s="60"/>
      <c r="Y416" s="60"/>
      <c r="Z416" s="60"/>
      <c r="AA416" s="60"/>
      <c r="AB416" s="60"/>
      <c r="AC416" s="60"/>
      <c r="AD416" s="60"/>
      <c r="AE416" s="60"/>
      <c r="AF416" s="60"/>
      <c r="AG416" s="65"/>
      <c r="AH416" s="58"/>
      <c r="AI416" s="59"/>
      <c r="AJ416" s="60"/>
      <c r="AK416" s="64">
        <f t="shared" si="10"/>
        <v>0</v>
      </c>
      <c r="AL416" s="66"/>
      <c r="AM416" s="67"/>
    </row>
    <row r="417">
      <c r="A417" s="47" t="s">
        <v>1261</v>
      </c>
      <c r="B417" s="52"/>
      <c r="C417" s="49"/>
      <c r="D417" s="48"/>
      <c r="E417" s="50"/>
      <c r="F417" s="51">
        <f t="shared" si="8"/>
        <v>0</v>
      </c>
      <c r="G417" s="48"/>
      <c r="H417" s="52"/>
      <c r="I417" s="52"/>
      <c r="J417" s="48" t="s">
        <v>31</v>
      </c>
      <c r="K417" s="48"/>
      <c r="L417" s="48"/>
      <c r="M417" s="52"/>
      <c r="N417" s="48"/>
      <c r="O417" s="52"/>
      <c r="P417" s="48"/>
      <c r="Q417" s="52"/>
      <c r="R417" s="53"/>
      <c r="S417" s="54">
        <f t="shared" si="9"/>
        <v>0</v>
      </c>
      <c r="T417" s="50"/>
      <c r="U417" s="50"/>
      <c r="V417" s="50"/>
      <c r="W417" s="50"/>
      <c r="X417" s="50"/>
      <c r="Y417" s="50"/>
      <c r="Z417" s="50"/>
      <c r="AA417" s="50"/>
      <c r="AB417" s="50"/>
      <c r="AC417" s="50"/>
      <c r="AD417" s="50"/>
      <c r="AE417" s="50"/>
      <c r="AF417" s="50"/>
      <c r="AG417" s="55"/>
      <c r="AH417" s="48"/>
      <c r="AI417" s="48"/>
      <c r="AJ417" s="50"/>
      <c r="AK417" s="54">
        <f t="shared" si="10"/>
        <v>0</v>
      </c>
      <c r="AL417" s="48"/>
      <c r="AM417" s="56"/>
    </row>
    <row r="418">
      <c r="A418" s="57" t="s">
        <v>1262</v>
      </c>
      <c r="B418" s="58"/>
      <c r="C418" s="59"/>
      <c r="D418" s="58"/>
      <c r="E418" s="60"/>
      <c r="F418" s="61">
        <f t="shared" si="8"/>
        <v>0</v>
      </c>
      <c r="G418" s="58"/>
      <c r="H418" s="62"/>
      <c r="I418" s="62"/>
      <c r="J418" s="58" t="s">
        <v>31</v>
      </c>
      <c r="K418" s="58"/>
      <c r="L418" s="58"/>
      <c r="M418" s="62"/>
      <c r="N418" s="58"/>
      <c r="O418" s="62"/>
      <c r="P418" s="58"/>
      <c r="Q418" s="62"/>
      <c r="R418" s="63"/>
      <c r="S418" s="64">
        <f t="shared" si="9"/>
        <v>0</v>
      </c>
      <c r="T418" s="60"/>
      <c r="U418" s="60"/>
      <c r="V418" s="60"/>
      <c r="W418" s="60"/>
      <c r="X418" s="60"/>
      <c r="Y418" s="60"/>
      <c r="Z418" s="60"/>
      <c r="AA418" s="60"/>
      <c r="AB418" s="60"/>
      <c r="AC418" s="60"/>
      <c r="AD418" s="60"/>
      <c r="AE418" s="60"/>
      <c r="AF418" s="60"/>
      <c r="AG418" s="65"/>
      <c r="AH418" s="58"/>
      <c r="AI418" s="59"/>
      <c r="AJ418" s="60"/>
      <c r="AK418" s="64">
        <f t="shared" si="10"/>
        <v>0</v>
      </c>
      <c r="AL418" s="66"/>
      <c r="AM418" s="67"/>
    </row>
    <row r="419">
      <c r="A419" s="47" t="s">
        <v>1263</v>
      </c>
      <c r="B419" s="52"/>
      <c r="C419" s="49"/>
      <c r="D419" s="48"/>
      <c r="E419" s="50"/>
      <c r="F419" s="51">
        <f t="shared" si="8"/>
        <v>0</v>
      </c>
      <c r="G419" s="48"/>
      <c r="H419" s="52"/>
      <c r="I419" s="52"/>
      <c r="J419" s="48" t="s">
        <v>31</v>
      </c>
      <c r="K419" s="48"/>
      <c r="L419" s="48"/>
      <c r="M419" s="52"/>
      <c r="N419" s="48"/>
      <c r="O419" s="52"/>
      <c r="P419" s="48"/>
      <c r="Q419" s="52"/>
      <c r="R419" s="53"/>
      <c r="S419" s="54">
        <f t="shared" si="9"/>
        <v>0</v>
      </c>
      <c r="T419" s="50"/>
      <c r="U419" s="50"/>
      <c r="V419" s="50"/>
      <c r="W419" s="50"/>
      <c r="X419" s="50"/>
      <c r="Y419" s="50"/>
      <c r="Z419" s="50"/>
      <c r="AA419" s="50"/>
      <c r="AB419" s="50"/>
      <c r="AC419" s="50"/>
      <c r="AD419" s="50"/>
      <c r="AE419" s="50"/>
      <c r="AF419" s="50"/>
      <c r="AG419" s="55"/>
      <c r="AH419" s="48"/>
      <c r="AI419" s="48"/>
      <c r="AJ419" s="50"/>
      <c r="AK419" s="54">
        <f t="shared" si="10"/>
        <v>0</v>
      </c>
      <c r="AL419" s="48"/>
      <c r="AM419" s="56"/>
    </row>
    <row r="420">
      <c r="A420" s="57" t="s">
        <v>1264</v>
      </c>
      <c r="B420" s="58"/>
      <c r="C420" s="59"/>
      <c r="D420" s="58"/>
      <c r="E420" s="60"/>
      <c r="F420" s="61">
        <f t="shared" si="8"/>
        <v>0</v>
      </c>
      <c r="G420" s="58"/>
      <c r="H420" s="62"/>
      <c r="I420" s="62"/>
      <c r="J420" s="58" t="s">
        <v>31</v>
      </c>
      <c r="K420" s="58"/>
      <c r="L420" s="58"/>
      <c r="M420" s="62"/>
      <c r="N420" s="58"/>
      <c r="O420" s="62"/>
      <c r="P420" s="58"/>
      <c r="Q420" s="62"/>
      <c r="R420" s="63"/>
      <c r="S420" s="64">
        <f t="shared" si="9"/>
        <v>0</v>
      </c>
      <c r="T420" s="60"/>
      <c r="U420" s="60"/>
      <c r="V420" s="60"/>
      <c r="W420" s="60"/>
      <c r="X420" s="60"/>
      <c r="Y420" s="60"/>
      <c r="Z420" s="60"/>
      <c r="AA420" s="60"/>
      <c r="AB420" s="60"/>
      <c r="AC420" s="60"/>
      <c r="AD420" s="60"/>
      <c r="AE420" s="60"/>
      <c r="AF420" s="60"/>
      <c r="AG420" s="65"/>
      <c r="AH420" s="58"/>
      <c r="AI420" s="59"/>
      <c r="AJ420" s="60"/>
      <c r="AK420" s="64">
        <f t="shared" si="10"/>
        <v>0</v>
      </c>
      <c r="AL420" s="66"/>
      <c r="AM420" s="67"/>
    </row>
    <row r="421">
      <c r="A421" s="47" t="s">
        <v>1265</v>
      </c>
      <c r="B421" s="52"/>
      <c r="C421" s="49"/>
      <c r="D421" s="48"/>
      <c r="E421" s="50"/>
      <c r="F421" s="51">
        <f t="shared" si="8"/>
        <v>0</v>
      </c>
      <c r="G421" s="48"/>
      <c r="H421" s="52"/>
      <c r="I421" s="52"/>
      <c r="J421" s="48" t="s">
        <v>31</v>
      </c>
      <c r="K421" s="48"/>
      <c r="L421" s="48"/>
      <c r="M421" s="52"/>
      <c r="N421" s="48"/>
      <c r="O421" s="52"/>
      <c r="P421" s="48"/>
      <c r="Q421" s="52"/>
      <c r="R421" s="53"/>
      <c r="S421" s="54">
        <f t="shared" si="9"/>
        <v>0</v>
      </c>
      <c r="T421" s="50"/>
      <c r="U421" s="50"/>
      <c r="V421" s="50"/>
      <c r="W421" s="50"/>
      <c r="X421" s="50"/>
      <c r="Y421" s="50"/>
      <c r="Z421" s="50"/>
      <c r="AA421" s="50"/>
      <c r="AB421" s="50"/>
      <c r="AC421" s="50"/>
      <c r="AD421" s="50"/>
      <c r="AE421" s="50"/>
      <c r="AF421" s="50"/>
      <c r="AG421" s="55"/>
      <c r="AH421" s="48"/>
      <c r="AI421" s="48"/>
      <c r="AJ421" s="50"/>
      <c r="AK421" s="54">
        <f t="shared" si="10"/>
        <v>0</v>
      </c>
      <c r="AL421" s="48"/>
      <c r="AM421" s="56"/>
    </row>
    <row r="422">
      <c r="A422" s="57" t="s">
        <v>1266</v>
      </c>
      <c r="B422" s="58"/>
      <c r="C422" s="59"/>
      <c r="D422" s="58"/>
      <c r="E422" s="60"/>
      <c r="F422" s="61">
        <f t="shared" si="8"/>
        <v>0</v>
      </c>
      <c r="G422" s="58"/>
      <c r="H422" s="62"/>
      <c r="I422" s="62"/>
      <c r="J422" s="58" t="s">
        <v>31</v>
      </c>
      <c r="K422" s="58"/>
      <c r="L422" s="58"/>
      <c r="M422" s="62"/>
      <c r="N422" s="58"/>
      <c r="O422" s="62"/>
      <c r="P422" s="58"/>
      <c r="Q422" s="62"/>
      <c r="R422" s="63"/>
      <c r="S422" s="64">
        <f t="shared" si="9"/>
        <v>0</v>
      </c>
      <c r="T422" s="60"/>
      <c r="U422" s="60"/>
      <c r="V422" s="60"/>
      <c r="W422" s="60"/>
      <c r="X422" s="60"/>
      <c r="Y422" s="60"/>
      <c r="Z422" s="60"/>
      <c r="AA422" s="60"/>
      <c r="AB422" s="60"/>
      <c r="AC422" s="60"/>
      <c r="AD422" s="60"/>
      <c r="AE422" s="60"/>
      <c r="AF422" s="60"/>
      <c r="AG422" s="65"/>
      <c r="AH422" s="58"/>
      <c r="AI422" s="59"/>
      <c r="AJ422" s="60"/>
      <c r="AK422" s="64">
        <f t="shared" si="10"/>
        <v>0</v>
      </c>
      <c r="AL422" s="66"/>
      <c r="AM422" s="67"/>
    </row>
    <row r="423">
      <c r="A423" s="47" t="s">
        <v>1267</v>
      </c>
      <c r="B423" s="52"/>
      <c r="C423" s="49"/>
      <c r="D423" s="48"/>
      <c r="E423" s="50"/>
      <c r="F423" s="51">
        <f t="shared" si="8"/>
        <v>0</v>
      </c>
      <c r="G423" s="48"/>
      <c r="H423" s="52"/>
      <c r="I423" s="52"/>
      <c r="J423" s="48" t="s">
        <v>31</v>
      </c>
      <c r="K423" s="48"/>
      <c r="L423" s="48"/>
      <c r="M423" s="52"/>
      <c r="N423" s="48"/>
      <c r="O423" s="52"/>
      <c r="P423" s="48"/>
      <c r="Q423" s="52"/>
      <c r="R423" s="53"/>
      <c r="S423" s="54">
        <f t="shared" si="9"/>
        <v>0</v>
      </c>
      <c r="T423" s="50"/>
      <c r="U423" s="50"/>
      <c r="V423" s="50"/>
      <c r="W423" s="50"/>
      <c r="X423" s="50"/>
      <c r="Y423" s="50"/>
      <c r="Z423" s="50"/>
      <c r="AA423" s="50"/>
      <c r="AB423" s="50"/>
      <c r="AC423" s="50"/>
      <c r="AD423" s="50"/>
      <c r="AE423" s="50"/>
      <c r="AF423" s="50"/>
      <c r="AG423" s="55"/>
      <c r="AH423" s="48"/>
      <c r="AI423" s="48"/>
      <c r="AJ423" s="50"/>
      <c r="AK423" s="54">
        <f t="shared" si="10"/>
        <v>0</v>
      </c>
      <c r="AL423" s="48"/>
      <c r="AM423" s="56"/>
    </row>
    <row r="424">
      <c r="A424" s="57" t="s">
        <v>1268</v>
      </c>
      <c r="B424" s="58"/>
      <c r="C424" s="59"/>
      <c r="D424" s="58"/>
      <c r="E424" s="60"/>
      <c r="F424" s="61">
        <f t="shared" si="8"/>
        <v>0</v>
      </c>
      <c r="G424" s="58"/>
      <c r="H424" s="62"/>
      <c r="I424" s="62"/>
      <c r="J424" s="58" t="s">
        <v>31</v>
      </c>
      <c r="K424" s="58"/>
      <c r="L424" s="58"/>
      <c r="M424" s="62"/>
      <c r="N424" s="58"/>
      <c r="O424" s="62"/>
      <c r="P424" s="58"/>
      <c r="Q424" s="62"/>
      <c r="R424" s="63"/>
      <c r="S424" s="64">
        <f t="shared" si="9"/>
        <v>0</v>
      </c>
      <c r="T424" s="60"/>
      <c r="U424" s="60"/>
      <c r="V424" s="60"/>
      <c r="W424" s="60"/>
      <c r="X424" s="60"/>
      <c r="Y424" s="60"/>
      <c r="Z424" s="60"/>
      <c r="AA424" s="60"/>
      <c r="AB424" s="60"/>
      <c r="AC424" s="60"/>
      <c r="AD424" s="60"/>
      <c r="AE424" s="60"/>
      <c r="AF424" s="60"/>
      <c r="AG424" s="65"/>
      <c r="AH424" s="58"/>
      <c r="AI424" s="59"/>
      <c r="AJ424" s="60"/>
      <c r="AK424" s="64">
        <f t="shared" si="10"/>
        <v>0</v>
      </c>
      <c r="AL424" s="66"/>
      <c r="AM424" s="67"/>
    </row>
    <row r="425">
      <c r="A425" s="47" t="s">
        <v>1269</v>
      </c>
      <c r="B425" s="52"/>
      <c r="C425" s="49"/>
      <c r="D425" s="48"/>
      <c r="E425" s="50"/>
      <c r="F425" s="51">
        <f t="shared" si="8"/>
        <v>0</v>
      </c>
      <c r="G425" s="48"/>
      <c r="H425" s="52"/>
      <c r="I425" s="52"/>
      <c r="J425" s="48" t="s">
        <v>31</v>
      </c>
      <c r="K425" s="48"/>
      <c r="L425" s="48"/>
      <c r="M425" s="52"/>
      <c r="N425" s="48"/>
      <c r="O425" s="52"/>
      <c r="P425" s="48"/>
      <c r="Q425" s="52"/>
      <c r="R425" s="53"/>
      <c r="S425" s="54">
        <f t="shared" si="9"/>
        <v>0</v>
      </c>
      <c r="T425" s="50"/>
      <c r="U425" s="50"/>
      <c r="V425" s="50"/>
      <c r="W425" s="50"/>
      <c r="X425" s="50"/>
      <c r="Y425" s="50"/>
      <c r="Z425" s="50"/>
      <c r="AA425" s="50"/>
      <c r="AB425" s="50"/>
      <c r="AC425" s="50"/>
      <c r="AD425" s="50"/>
      <c r="AE425" s="50"/>
      <c r="AF425" s="50"/>
      <c r="AG425" s="55"/>
      <c r="AH425" s="48"/>
      <c r="AI425" s="48"/>
      <c r="AJ425" s="50"/>
      <c r="AK425" s="54">
        <f t="shared" si="10"/>
        <v>0</v>
      </c>
      <c r="AL425" s="48"/>
      <c r="AM425" s="56"/>
    </row>
    <row r="426">
      <c r="A426" s="57" t="s">
        <v>1270</v>
      </c>
      <c r="B426" s="58"/>
      <c r="C426" s="59"/>
      <c r="D426" s="58"/>
      <c r="E426" s="60"/>
      <c r="F426" s="61">
        <f t="shared" si="8"/>
        <v>0</v>
      </c>
      <c r="G426" s="58"/>
      <c r="H426" s="62"/>
      <c r="I426" s="62"/>
      <c r="J426" s="58" t="s">
        <v>31</v>
      </c>
      <c r="K426" s="58"/>
      <c r="L426" s="58"/>
      <c r="M426" s="62"/>
      <c r="N426" s="58"/>
      <c r="O426" s="62"/>
      <c r="P426" s="58"/>
      <c r="Q426" s="62"/>
      <c r="R426" s="63"/>
      <c r="S426" s="64">
        <f t="shared" si="9"/>
        <v>0</v>
      </c>
      <c r="T426" s="60"/>
      <c r="U426" s="60"/>
      <c r="V426" s="60"/>
      <c r="W426" s="60"/>
      <c r="X426" s="60"/>
      <c r="Y426" s="60"/>
      <c r="Z426" s="60"/>
      <c r="AA426" s="60"/>
      <c r="AB426" s="60"/>
      <c r="AC426" s="60"/>
      <c r="AD426" s="60"/>
      <c r="AE426" s="60"/>
      <c r="AF426" s="60"/>
      <c r="AG426" s="65"/>
      <c r="AH426" s="58"/>
      <c r="AI426" s="59"/>
      <c r="AJ426" s="60"/>
      <c r="AK426" s="64">
        <f t="shared" si="10"/>
        <v>0</v>
      </c>
      <c r="AL426" s="66"/>
      <c r="AM426" s="67"/>
    </row>
    <row r="427">
      <c r="A427" s="47" t="s">
        <v>1271</v>
      </c>
      <c r="B427" s="52"/>
      <c r="C427" s="49"/>
      <c r="D427" s="48"/>
      <c r="E427" s="50"/>
      <c r="F427" s="51">
        <f t="shared" si="8"/>
        <v>0</v>
      </c>
      <c r="G427" s="48"/>
      <c r="H427" s="52"/>
      <c r="I427" s="52"/>
      <c r="J427" s="48" t="s">
        <v>31</v>
      </c>
      <c r="K427" s="48"/>
      <c r="L427" s="48"/>
      <c r="M427" s="52"/>
      <c r="N427" s="48"/>
      <c r="O427" s="52"/>
      <c r="P427" s="48"/>
      <c r="Q427" s="52"/>
      <c r="R427" s="53"/>
      <c r="S427" s="54">
        <f t="shared" si="9"/>
        <v>0</v>
      </c>
      <c r="T427" s="50"/>
      <c r="U427" s="50"/>
      <c r="V427" s="50"/>
      <c r="W427" s="50"/>
      <c r="X427" s="50"/>
      <c r="Y427" s="50"/>
      <c r="Z427" s="50"/>
      <c r="AA427" s="50"/>
      <c r="AB427" s="50"/>
      <c r="AC427" s="50"/>
      <c r="AD427" s="50"/>
      <c r="AE427" s="50"/>
      <c r="AF427" s="50"/>
      <c r="AG427" s="55"/>
      <c r="AH427" s="48"/>
      <c r="AI427" s="48"/>
      <c r="AJ427" s="50"/>
      <c r="AK427" s="54">
        <f t="shared" si="10"/>
        <v>0</v>
      </c>
      <c r="AL427" s="48"/>
      <c r="AM427" s="56"/>
    </row>
    <row r="428">
      <c r="A428" s="57" t="s">
        <v>1272</v>
      </c>
      <c r="B428" s="58"/>
      <c r="C428" s="59"/>
      <c r="D428" s="58"/>
      <c r="E428" s="60"/>
      <c r="F428" s="61">
        <f t="shared" si="8"/>
        <v>0</v>
      </c>
      <c r="G428" s="58"/>
      <c r="H428" s="62"/>
      <c r="I428" s="62"/>
      <c r="J428" s="58" t="s">
        <v>31</v>
      </c>
      <c r="K428" s="58"/>
      <c r="L428" s="58"/>
      <c r="M428" s="62"/>
      <c r="N428" s="58"/>
      <c r="O428" s="62"/>
      <c r="P428" s="58"/>
      <c r="Q428" s="62"/>
      <c r="R428" s="63"/>
      <c r="S428" s="64">
        <f t="shared" si="9"/>
        <v>0</v>
      </c>
      <c r="T428" s="60"/>
      <c r="U428" s="60"/>
      <c r="V428" s="60"/>
      <c r="W428" s="60"/>
      <c r="X428" s="60"/>
      <c r="Y428" s="60"/>
      <c r="Z428" s="60"/>
      <c r="AA428" s="60"/>
      <c r="AB428" s="60"/>
      <c r="AC428" s="60"/>
      <c r="AD428" s="60"/>
      <c r="AE428" s="60"/>
      <c r="AF428" s="60"/>
      <c r="AG428" s="65"/>
      <c r="AH428" s="58"/>
      <c r="AI428" s="59"/>
      <c r="AJ428" s="60"/>
      <c r="AK428" s="64">
        <f t="shared" si="10"/>
        <v>0</v>
      </c>
      <c r="AL428" s="66"/>
      <c r="AM428" s="67"/>
    </row>
    <row r="429">
      <c r="A429" s="47" t="s">
        <v>1273</v>
      </c>
      <c r="B429" s="52"/>
      <c r="C429" s="49"/>
      <c r="D429" s="48"/>
      <c r="E429" s="50"/>
      <c r="F429" s="51">
        <f t="shared" si="8"/>
        <v>0</v>
      </c>
      <c r="G429" s="48"/>
      <c r="H429" s="52"/>
      <c r="I429" s="52"/>
      <c r="J429" s="48" t="s">
        <v>31</v>
      </c>
      <c r="K429" s="48"/>
      <c r="L429" s="48"/>
      <c r="M429" s="52"/>
      <c r="N429" s="48"/>
      <c r="O429" s="52"/>
      <c r="P429" s="48"/>
      <c r="Q429" s="52"/>
      <c r="R429" s="53"/>
      <c r="S429" s="54">
        <f t="shared" si="9"/>
        <v>0</v>
      </c>
      <c r="T429" s="50"/>
      <c r="U429" s="50"/>
      <c r="V429" s="50"/>
      <c r="W429" s="50"/>
      <c r="X429" s="50"/>
      <c r="Y429" s="50"/>
      <c r="Z429" s="50"/>
      <c r="AA429" s="50"/>
      <c r="AB429" s="50"/>
      <c r="AC429" s="50"/>
      <c r="AD429" s="50"/>
      <c r="AE429" s="50"/>
      <c r="AF429" s="50"/>
      <c r="AG429" s="55"/>
      <c r="AH429" s="48"/>
      <c r="AI429" s="48"/>
      <c r="AJ429" s="50"/>
      <c r="AK429" s="54">
        <f t="shared" si="10"/>
        <v>0</v>
      </c>
      <c r="AL429" s="48"/>
      <c r="AM429" s="56"/>
    </row>
    <row r="430">
      <c r="A430" s="57" t="s">
        <v>1274</v>
      </c>
      <c r="B430" s="58"/>
      <c r="C430" s="59"/>
      <c r="D430" s="58"/>
      <c r="E430" s="60"/>
      <c r="F430" s="61">
        <f t="shared" si="8"/>
        <v>0</v>
      </c>
      <c r="G430" s="58"/>
      <c r="H430" s="62"/>
      <c r="I430" s="62"/>
      <c r="J430" s="58" t="s">
        <v>31</v>
      </c>
      <c r="K430" s="58"/>
      <c r="L430" s="58"/>
      <c r="M430" s="62"/>
      <c r="N430" s="58"/>
      <c r="O430" s="62"/>
      <c r="P430" s="58"/>
      <c r="Q430" s="62"/>
      <c r="R430" s="63"/>
      <c r="S430" s="64">
        <f t="shared" si="9"/>
        <v>0</v>
      </c>
      <c r="T430" s="60"/>
      <c r="U430" s="60"/>
      <c r="V430" s="60"/>
      <c r="W430" s="60"/>
      <c r="X430" s="60"/>
      <c r="Y430" s="60"/>
      <c r="Z430" s="60"/>
      <c r="AA430" s="60"/>
      <c r="AB430" s="60"/>
      <c r="AC430" s="60"/>
      <c r="AD430" s="60"/>
      <c r="AE430" s="60"/>
      <c r="AF430" s="60"/>
      <c r="AG430" s="65"/>
      <c r="AH430" s="58"/>
      <c r="AI430" s="59"/>
      <c r="AJ430" s="60"/>
      <c r="AK430" s="64">
        <f t="shared" si="10"/>
        <v>0</v>
      </c>
      <c r="AL430" s="66"/>
      <c r="AM430" s="67"/>
    </row>
    <row r="431">
      <c r="A431" s="47" t="s">
        <v>1275</v>
      </c>
      <c r="B431" s="52"/>
      <c r="C431" s="49"/>
      <c r="D431" s="48"/>
      <c r="E431" s="50"/>
      <c r="F431" s="51">
        <f t="shared" si="8"/>
        <v>0</v>
      </c>
      <c r="G431" s="48"/>
      <c r="H431" s="52"/>
      <c r="I431" s="52"/>
      <c r="J431" s="48" t="s">
        <v>31</v>
      </c>
      <c r="K431" s="48"/>
      <c r="L431" s="48"/>
      <c r="M431" s="52"/>
      <c r="N431" s="48"/>
      <c r="O431" s="52"/>
      <c r="P431" s="48"/>
      <c r="Q431" s="52"/>
      <c r="R431" s="53"/>
      <c r="S431" s="54">
        <f t="shared" si="9"/>
        <v>0</v>
      </c>
      <c r="T431" s="50"/>
      <c r="U431" s="50"/>
      <c r="V431" s="50"/>
      <c r="W431" s="50"/>
      <c r="X431" s="50"/>
      <c r="Y431" s="50"/>
      <c r="Z431" s="50"/>
      <c r="AA431" s="50"/>
      <c r="AB431" s="50"/>
      <c r="AC431" s="50"/>
      <c r="AD431" s="50"/>
      <c r="AE431" s="50"/>
      <c r="AF431" s="50"/>
      <c r="AG431" s="55"/>
      <c r="AH431" s="48"/>
      <c r="AI431" s="48"/>
      <c r="AJ431" s="50"/>
      <c r="AK431" s="54">
        <f t="shared" si="10"/>
        <v>0</v>
      </c>
      <c r="AL431" s="48"/>
      <c r="AM431" s="56"/>
    </row>
    <row r="432">
      <c r="A432" s="57" t="s">
        <v>1276</v>
      </c>
      <c r="B432" s="58"/>
      <c r="C432" s="59"/>
      <c r="D432" s="58"/>
      <c r="E432" s="60"/>
      <c r="F432" s="61">
        <f t="shared" si="8"/>
        <v>0</v>
      </c>
      <c r="G432" s="58"/>
      <c r="H432" s="62"/>
      <c r="I432" s="62"/>
      <c r="J432" s="58" t="s">
        <v>31</v>
      </c>
      <c r="K432" s="58"/>
      <c r="L432" s="58"/>
      <c r="M432" s="62"/>
      <c r="N432" s="58"/>
      <c r="O432" s="62"/>
      <c r="P432" s="58"/>
      <c r="Q432" s="62"/>
      <c r="R432" s="63"/>
      <c r="S432" s="64">
        <f t="shared" si="9"/>
        <v>0</v>
      </c>
      <c r="T432" s="60"/>
      <c r="U432" s="60"/>
      <c r="V432" s="60"/>
      <c r="W432" s="60"/>
      <c r="X432" s="60"/>
      <c r="Y432" s="60"/>
      <c r="Z432" s="60"/>
      <c r="AA432" s="60"/>
      <c r="AB432" s="60"/>
      <c r="AC432" s="60"/>
      <c r="AD432" s="60"/>
      <c r="AE432" s="60"/>
      <c r="AF432" s="60"/>
      <c r="AG432" s="65"/>
      <c r="AH432" s="58"/>
      <c r="AI432" s="59"/>
      <c r="AJ432" s="60"/>
      <c r="AK432" s="64">
        <f t="shared" si="10"/>
        <v>0</v>
      </c>
      <c r="AL432" s="66"/>
      <c r="AM432" s="67"/>
    </row>
    <row r="433">
      <c r="A433" s="47" t="s">
        <v>1277</v>
      </c>
      <c r="B433" s="52"/>
      <c r="C433" s="49"/>
      <c r="D433" s="48"/>
      <c r="E433" s="50"/>
      <c r="F433" s="51">
        <f t="shared" si="8"/>
        <v>0</v>
      </c>
      <c r="G433" s="48"/>
      <c r="H433" s="52"/>
      <c r="I433" s="52"/>
      <c r="J433" s="48" t="s">
        <v>31</v>
      </c>
      <c r="K433" s="48"/>
      <c r="L433" s="48"/>
      <c r="M433" s="52"/>
      <c r="N433" s="48"/>
      <c r="O433" s="52"/>
      <c r="P433" s="48"/>
      <c r="Q433" s="52"/>
      <c r="R433" s="53"/>
      <c r="S433" s="54">
        <f t="shared" si="9"/>
        <v>0</v>
      </c>
      <c r="T433" s="50"/>
      <c r="U433" s="50"/>
      <c r="V433" s="50"/>
      <c r="W433" s="50"/>
      <c r="X433" s="50"/>
      <c r="Y433" s="50"/>
      <c r="Z433" s="50"/>
      <c r="AA433" s="50"/>
      <c r="AB433" s="50"/>
      <c r="AC433" s="50"/>
      <c r="AD433" s="50"/>
      <c r="AE433" s="50"/>
      <c r="AF433" s="50"/>
      <c r="AG433" s="55"/>
      <c r="AH433" s="48"/>
      <c r="AI433" s="48"/>
      <c r="AJ433" s="50"/>
      <c r="AK433" s="54">
        <f t="shared" si="10"/>
        <v>0</v>
      </c>
      <c r="AL433" s="48"/>
      <c r="AM433" s="56"/>
    </row>
    <row r="434">
      <c r="A434" s="57" t="s">
        <v>1278</v>
      </c>
      <c r="B434" s="58"/>
      <c r="C434" s="59"/>
      <c r="D434" s="58"/>
      <c r="E434" s="60"/>
      <c r="F434" s="61">
        <f t="shared" si="8"/>
        <v>0</v>
      </c>
      <c r="G434" s="58"/>
      <c r="H434" s="62"/>
      <c r="I434" s="62"/>
      <c r="J434" s="58" t="s">
        <v>31</v>
      </c>
      <c r="K434" s="58"/>
      <c r="L434" s="58"/>
      <c r="M434" s="62"/>
      <c r="N434" s="58"/>
      <c r="O434" s="62"/>
      <c r="P434" s="58"/>
      <c r="Q434" s="62"/>
      <c r="R434" s="63"/>
      <c r="S434" s="64">
        <f t="shared" si="9"/>
        <v>0</v>
      </c>
      <c r="T434" s="60"/>
      <c r="U434" s="60"/>
      <c r="V434" s="60"/>
      <c r="W434" s="60"/>
      <c r="X434" s="60"/>
      <c r="Y434" s="60"/>
      <c r="Z434" s="60"/>
      <c r="AA434" s="60"/>
      <c r="AB434" s="60"/>
      <c r="AC434" s="60"/>
      <c r="AD434" s="60"/>
      <c r="AE434" s="60"/>
      <c r="AF434" s="60"/>
      <c r="AG434" s="65"/>
      <c r="AH434" s="58"/>
      <c r="AI434" s="59"/>
      <c r="AJ434" s="60"/>
      <c r="AK434" s="64">
        <f t="shared" si="10"/>
        <v>0</v>
      </c>
      <c r="AL434" s="66"/>
      <c r="AM434" s="67"/>
    </row>
    <row r="435">
      <c r="A435" s="47" t="s">
        <v>1279</v>
      </c>
      <c r="B435" s="52"/>
      <c r="C435" s="49"/>
      <c r="D435" s="48"/>
      <c r="E435" s="50"/>
      <c r="F435" s="51">
        <f t="shared" si="8"/>
        <v>0</v>
      </c>
      <c r="G435" s="48"/>
      <c r="H435" s="52"/>
      <c r="I435" s="52"/>
      <c r="J435" s="48" t="s">
        <v>31</v>
      </c>
      <c r="K435" s="48"/>
      <c r="L435" s="48"/>
      <c r="M435" s="52"/>
      <c r="N435" s="48"/>
      <c r="O435" s="52"/>
      <c r="P435" s="48"/>
      <c r="Q435" s="52"/>
      <c r="R435" s="53"/>
      <c r="S435" s="54">
        <f t="shared" si="9"/>
        <v>0</v>
      </c>
      <c r="T435" s="50"/>
      <c r="U435" s="50"/>
      <c r="V435" s="50"/>
      <c r="W435" s="50"/>
      <c r="X435" s="50"/>
      <c r="Y435" s="50"/>
      <c r="Z435" s="50"/>
      <c r="AA435" s="50"/>
      <c r="AB435" s="50"/>
      <c r="AC435" s="50"/>
      <c r="AD435" s="50"/>
      <c r="AE435" s="50"/>
      <c r="AF435" s="50"/>
      <c r="AG435" s="55"/>
      <c r="AH435" s="48"/>
      <c r="AI435" s="48"/>
      <c r="AJ435" s="50"/>
      <c r="AK435" s="54">
        <f t="shared" si="10"/>
        <v>0</v>
      </c>
      <c r="AL435" s="48"/>
      <c r="AM435" s="56"/>
    </row>
    <row r="436">
      <c r="A436" s="57" t="s">
        <v>1280</v>
      </c>
      <c r="B436" s="58"/>
      <c r="C436" s="59"/>
      <c r="D436" s="58"/>
      <c r="E436" s="60"/>
      <c r="F436" s="61">
        <f t="shared" si="8"/>
        <v>0</v>
      </c>
      <c r="G436" s="58"/>
      <c r="H436" s="62"/>
      <c r="I436" s="62"/>
      <c r="J436" s="58" t="s">
        <v>31</v>
      </c>
      <c r="K436" s="58"/>
      <c r="L436" s="58"/>
      <c r="M436" s="62"/>
      <c r="N436" s="58"/>
      <c r="O436" s="62"/>
      <c r="P436" s="58"/>
      <c r="Q436" s="62"/>
      <c r="R436" s="63"/>
      <c r="S436" s="64">
        <f t="shared" si="9"/>
        <v>0</v>
      </c>
      <c r="T436" s="60"/>
      <c r="U436" s="60"/>
      <c r="V436" s="60"/>
      <c r="W436" s="60"/>
      <c r="X436" s="60"/>
      <c r="Y436" s="60"/>
      <c r="Z436" s="60"/>
      <c r="AA436" s="60"/>
      <c r="AB436" s="60"/>
      <c r="AC436" s="60"/>
      <c r="AD436" s="60"/>
      <c r="AE436" s="60"/>
      <c r="AF436" s="60"/>
      <c r="AG436" s="65"/>
      <c r="AH436" s="58"/>
      <c r="AI436" s="59"/>
      <c r="AJ436" s="60"/>
      <c r="AK436" s="64">
        <f t="shared" si="10"/>
        <v>0</v>
      </c>
      <c r="AL436" s="66"/>
      <c r="AM436" s="67"/>
    </row>
    <row r="437">
      <c r="A437" s="47" t="s">
        <v>1281</v>
      </c>
      <c r="B437" s="52"/>
      <c r="C437" s="49"/>
      <c r="D437" s="48"/>
      <c r="E437" s="50"/>
      <c r="F437" s="51">
        <f t="shared" si="8"/>
        <v>0</v>
      </c>
      <c r="G437" s="48"/>
      <c r="H437" s="52"/>
      <c r="I437" s="52"/>
      <c r="J437" s="48" t="s">
        <v>31</v>
      </c>
      <c r="K437" s="48"/>
      <c r="L437" s="48"/>
      <c r="M437" s="52"/>
      <c r="N437" s="48"/>
      <c r="O437" s="52"/>
      <c r="P437" s="48"/>
      <c r="Q437" s="52"/>
      <c r="R437" s="53"/>
      <c r="S437" s="54">
        <f t="shared" si="9"/>
        <v>0</v>
      </c>
      <c r="T437" s="50"/>
      <c r="U437" s="50"/>
      <c r="V437" s="50"/>
      <c r="W437" s="50"/>
      <c r="X437" s="50"/>
      <c r="Y437" s="50"/>
      <c r="Z437" s="50"/>
      <c r="AA437" s="50"/>
      <c r="AB437" s="50"/>
      <c r="AC437" s="50"/>
      <c r="AD437" s="50"/>
      <c r="AE437" s="50"/>
      <c r="AF437" s="50"/>
      <c r="AG437" s="55"/>
      <c r="AH437" s="48"/>
      <c r="AI437" s="48"/>
      <c r="AJ437" s="50"/>
      <c r="AK437" s="54">
        <f t="shared" si="10"/>
        <v>0</v>
      </c>
      <c r="AL437" s="48"/>
      <c r="AM437" s="56"/>
    </row>
    <row r="438">
      <c r="A438" s="57" t="s">
        <v>1282</v>
      </c>
      <c r="B438" s="58"/>
      <c r="C438" s="59"/>
      <c r="D438" s="58"/>
      <c r="E438" s="60"/>
      <c r="F438" s="61">
        <f t="shared" si="8"/>
        <v>0</v>
      </c>
      <c r="G438" s="58"/>
      <c r="H438" s="62"/>
      <c r="I438" s="62"/>
      <c r="J438" s="58" t="s">
        <v>31</v>
      </c>
      <c r="K438" s="58"/>
      <c r="L438" s="58"/>
      <c r="M438" s="62"/>
      <c r="N438" s="58"/>
      <c r="O438" s="62"/>
      <c r="P438" s="58"/>
      <c r="Q438" s="62"/>
      <c r="R438" s="63"/>
      <c r="S438" s="64">
        <f t="shared" si="9"/>
        <v>0</v>
      </c>
      <c r="T438" s="60"/>
      <c r="U438" s="60"/>
      <c r="V438" s="60"/>
      <c r="W438" s="60"/>
      <c r="X438" s="60"/>
      <c r="Y438" s="60"/>
      <c r="Z438" s="60"/>
      <c r="AA438" s="60"/>
      <c r="AB438" s="60"/>
      <c r="AC438" s="60"/>
      <c r="AD438" s="60"/>
      <c r="AE438" s="60"/>
      <c r="AF438" s="60"/>
      <c r="AG438" s="65"/>
      <c r="AH438" s="58"/>
      <c r="AI438" s="59"/>
      <c r="AJ438" s="60"/>
      <c r="AK438" s="64">
        <f t="shared" si="10"/>
        <v>0</v>
      </c>
      <c r="AL438" s="66"/>
      <c r="AM438" s="67"/>
    </row>
    <row r="439">
      <c r="A439" s="47" t="s">
        <v>1283</v>
      </c>
      <c r="B439" s="52"/>
      <c r="C439" s="49"/>
      <c r="D439" s="48"/>
      <c r="E439" s="50"/>
      <c r="F439" s="51">
        <f t="shared" si="8"/>
        <v>0</v>
      </c>
      <c r="G439" s="48"/>
      <c r="H439" s="52"/>
      <c r="I439" s="52"/>
      <c r="J439" s="48" t="s">
        <v>31</v>
      </c>
      <c r="K439" s="48"/>
      <c r="L439" s="48"/>
      <c r="M439" s="52"/>
      <c r="N439" s="48"/>
      <c r="O439" s="52"/>
      <c r="P439" s="48"/>
      <c r="Q439" s="52"/>
      <c r="R439" s="53"/>
      <c r="S439" s="54">
        <f t="shared" si="9"/>
        <v>0</v>
      </c>
      <c r="T439" s="50"/>
      <c r="U439" s="50"/>
      <c r="V439" s="50"/>
      <c r="W439" s="50"/>
      <c r="X439" s="50"/>
      <c r="Y439" s="50"/>
      <c r="Z439" s="50"/>
      <c r="AA439" s="50"/>
      <c r="AB439" s="50"/>
      <c r="AC439" s="50"/>
      <c r="AD439" s="50"/>
      <c r="AE439" s="50"/>
      <c r="AF439" s="50"/>
      <c r="AG439" s="55"/>
      <c r="AH439" s="48"/>
      <c r="AI439" s="48"/>
      <c r="AJ439" s="50"/>
      <c r="AK439" s="54">
        <f t="shared" si="10"/>
        <v>0</v>
      </c>
      <c r="AL439" s="48"/>
      <c r="AM439" s="56"/>
    </row>
    <row r="440">
      <c r="A440" s="57" t="s">
        <v>1284</v>
      </c>
      <c r="B440" s="58"/>
      <c r="C440" s="59"/>
      <c r="D440" s="58"/>
      <c r="E440" s="60"/>
      <c r="F440" s="61">
        <f t="shared" si="8"/>
        <v>0</v>
      </c>
      <c r="G440" s="58"/>
      <c r="H440" s="62"/>
      <c r="I440" s="62"/>
      <c r="J440" s="58" t="s">
        <v>31</v>
      </c>
      <c r="K440" s="58"/>
      <c r="L440" s="58"/>
      <c r="M440" s="62"/>
      <c r="N440" s="58"/>
      <c r="O440" s="62"/>
      <c r="P440" s="58"/>
      <c r="Q440" s="62"/>
      <c r="R440" s="63"/>
      <c r="S440" s="64">
        <f t="shared" si="9"/>
        <v>0</v>
      </c>
      <c r="T440" s="60"/>
      <c r="U440" s="60"/>
      <c r="V440" s="60"/>
      <c r="W440" s="60"/>
      <c r="X440" s="60"/>
      <c r="Y440" s="60"/>
      <c r="Z440" s="60"/>
      <c r="AA440" s="60"/>
      <c r="AB440" s="60"/>
      <c r="AC440" s="60"/>
      <c r="AD440" s="60"/>
      <c r="AE440" s="60"/>
      <c r="AF440" s="60"/>
      <c r="AG440" s="65"/>
      <c r="AH440" s="58"/>
      <c r="AI440" s="59"/>
      <c r="AJ440" s="60"/>
      <c r="AK440" s="64">
        <f t="shared" si="10"/>
        <v>0</v>
      </c>
      <c r="AL440" s="66"/>
      <c r="AM440" s="67"/>
    </row>
    <row r="441">
      <c r="A441" s="47" t="s">
        <v>1285</v>
      </c>
      <c r="B441" s="52"/>
      <c r="C441" s="49"/>
      <c r="D441" s="48"/>
      <c r="E441" s="50"/>
      <c r="F441" s="51">
        <f t="shared" si="8"/>
        <v>0</v>
      </c>
      <c r="G441" s="48"/>
      <c r="H441" s="52"/>
      <c r="I441" s="52"/>
      <c r="J441" s="48" t="s">
        <v>31</v>
      </c>
      <c r="K441" s="48"/>
      <c r="L441" s="48"/>
      <c r="M441" s="52"/>
      <c r="N441" s="48"/>
      <c r="O441" s="52"/>
      <c r="P441" s="48"/>
      <c r="Q441" s="52"/>
      <c r="R441" s="53"/>
      <c r="S441" s="54">
        <f t="shared" si="9"/>
        <v>0</v>
      </c>
      <c r="T441" s="50"/>
      <c r="U441" s="50"/>
      <c r="V441" s="50"/>
      <c r="W441" s="50"/>
      <c r="X441" s="50"/>
      <c r="Y441" s="50"/>
      <c r="Z441" s="50"/>
      <c r="AA441" s="50"/>
      <c r="AB441" s="50"/>
      <c r="AC441" s="50"/>
      <c r="AD441" s="50"/>
      <c r="AE441" s="50"/>
      <c r="AF441" s="50"/>
      <c r="AG441" s="55"/>
      <c r="AH441" s="48"/>
      <c r="AI441" s="48"/>
      <c r="AJ441" s="50"/>
      <c r="AK441" s="54">
        <f t="shared" si="10"/>
        <v>0</v>
      </c>
      <c r="AL441" s="48"/>
      <c r="AM441" s="56"/>
    </row>
    <row r="442">
      <c r="A442" s="57" t="s">
        <v>1286</v>
      </c>
      <c r="B442" s="58"/>
      <c r="C442" s="59"/>
      <c r="D442" s="58"/>
      <c r="E442" s="60"/>
      <c r="F442" s="61">
        <f t="shared" si="8"/>
        <v>0</v>
      </c>
      <c r="G442" s="58"/>
      <c r="H442" s="62"/>
      <c r="I442" s="62"/>
      <c r="J442" s="58" t="s">
        <v>31</v>
      </c>
      <c r="K442" s="58"/>
      <c r="L442" s="58"/>
      <c r="M442" s="62"/>
      <c r="N442" s="58"/>
      <c r="O442" s="62"/>
      <c r="P442" s="58"/>
      <c r="Q442" s="62"/>
      <c r="R442" s="63"/>
      <c r="S442" s="64">
        <f t="shared" si="9"/>
        <v>0</v>
      </c>
      <c r="T442" s="60"/>
      <c r="U442" s="60"/>
      <c r="V442" s="60"/>
      <c r="W442" s="60"/>
      <c r="X442" s="60"/>
      <c r="Y442" s="60"/>
      <c r="Z442" s="60"/>
      <c r="AA442" s="60"/>
      <c r="AB442" s="60"/>
      <c r="AC442" s="60"/>
      <c r="AD442" s="60"/>
      <c r="AE442" s="60"/>
      <c r="AF442" s="60"/>
      <c r="AG442" s="65"/>
      <c r="AH442" s="58"/>
      <c r="AI442" s="59"/>
      <c r="AJ442" s="60"/>
      <c r="AK442" s="64">
        <f t="shared" si="10"/>
        <v>0</v>
      </c>
      <c r="AL442" s="66"/>
      <c r="AM442" s="67"/>
    </row>
    <row r="443">
      <c r="A443" s="47" t="s">
        <v>1287</v>
      </c>
      <c r="B443" s="52"/>
      <c r="C443" s="49"/>
      <c r="D443" s="48"/>
      <c r="E443" s="50"/>
      <c r="F443" s="51">
        <f t="shared" si="8"/>
        <v>0</v>
      </c>
      <c r="G443" s="48"/>
      <c r="H443" s="52"/>
      <c r="I443" s="52"/>
      <c r="J443" s="48" t="s">
        <v>31</v>
      </c>
      <c r="K443" s="48"/>
      <c r="L443" s="48"/>
      <c r="M443" s="52"/>
      <c r="N443" s="48"/>
      <c r="O443" s="52"/>
      <c r="P443" s="48"/>
      <c r="Q443" s="52"/>
      <c r="R443" s="53"/>
      <c r="S443" s="54">
        <f t="shared" si="9"/>
        <v>0</v>
      </c>
      <c r="T443" s="50"/>
      <c r="U443" s="50"/>
      <c r="V443" s="50"/>
      <c r="W443" s="50"/>
      <c r="X443" s="50"/>
      <c r="Y443" s="50"/>
      <c r="Z443" s="50"/>
      <c r="AA443" s="50"/>
      <c r="AB443" s="50"/>
      <c r="AC443" s="50"/>
      <c r="AD443" s="50"/>
      <c r="AE443" s="50"/>
      <c r="AF443" s="50"/>
      <c r="AG443" s="55"/>
      <c r="AH443" s="48"/>
      <c r="AI443" s="48"/>
      <c r="AJ443" s="50"/>
      <c r="AK443" s="54">
        <f t="shared" si="10"/>
        <v>0</v>
      </c>
      <c r="AL443" s="48"/>
      <c r="AM443" s="56"/>
    </row>
    <row r="444">
      <c r="A444" s="57" t="s">
        <v>1288</v>
      </c>
      <c r="B444" s="58"/>
      <c r="C444" s="59"/>
      <c r="D444" s="58"/>
      <c r="E444" s="60"/>
      <c r="F444" s="61">
        <f t="shared" si="8"/>
        <v>0</v>
      </c>
      <c r="G444" s="58"/>
      <c r="H444" s="62"/>
      <c r="I444" s="62"/>
      <c r="J444" s="58" t="s">
        <v>31</v>
      </c>
      <c r="K444" s="58"/>
      <c r="L444" s="58"/>
      <c r="M444" s="62"/>
      <c r="N444" s="58"/>
      <c r="O444" s="62"/>
      <c r="P444" s="58"/>
      <c r="Q444" s="62"/>
      <c r="R444" s="63"/>
      <c r="S444" s="64">
        <f t="shared" si="9"/>
        <v>0</v>
      </c>
      <c r="T444" s="60"/>
      <c r="U444" s="60"/>
      <c r="V444" s="60"/>
      <c r="W444" s="60"/>
      <c r="X444" s="60"/>
      <c r="Y444" s="60"/>
      <c r="Z444" s="60"/>
      <c r="AA444" s="60"/>
      <c r="AB444" s="60"/>
      <c r="AC444" s="60"/>
      <c r="AD444" s="60"/>
      <c r="AE444" s="60"/>
      <c r="AF444" s="60"/>
      <c r="AG444" s="65"/>
      <c r="AH444" s="58"/>
      <c r="AI444" s="59"/>
      <c r="AJ444" s="60"/>
      <c r="AK444" s="64">
        <f t="shared" si="10"/>
        <v>0</v>
      </c>
      <c r="AL444" s="66"/>
      <c r="AM444" s="67"/>
    </row>
    <row r="445">
      <c r="A445" s="47" t="s">
        <v>1289</v>
      </c>
      <c r="B445" s="52"/>
      <c r="C445" s="49"/>
      <c r="D445" s="48"/>
      <c r="E445" s="50"/>
      <c r="F445" s="51">
        <f t="shared" si="8"/>
        <v>0</v>
      </c>
      <c r="G445" s="48"/>
      <c r="H445" s="52"/>
      <c r="I445" s="52"/>
      <c r="J445" s="48" t="s">
        <v>31</v>
      </c>
      <c r="K445" s="48"/>
      <c r="L445" s="48"/>
      <c r="M445" s="52"/>
      <c r="N445" s="48"/>
      <c r="O445" s="52"/>
      <c r="P445" s="48"/>
      <c r="Q445" s="52"/>
      <c r="R445" s="53"/>
      <c r="S445" s="54">
        <f t="shared" si="9"/>
        <v>0</v>
      </c>
      <c r="T445" s="50"/>
      <c r="U445" s="50"/>
      <c r="V445" s="50"/>
      <c r="W445" s="50"/>
      <c r="X445" s="50"/>
      <c r="Y445" s="50"/>
      <c r="Z445" s="50"/>
      <c r="AA445" s="50"/>
      <c r="AB445" s="50"/>
      <c r="AC445" s="50"/>
      <c r="AD445" s="50"/>
      <c r="AE445" s="50"/>
      <c r="AF445" s="50"/>
      <c r="AG445" s="55"/>
      <c r="AH445" s="48"/>
      <c r="AI445" s="48"/>
      <c r="AJ445" s="50"/>
      <c r="AK445" s="54">
        <f t="shared" si="10"/>
        <v>0</v>
      </c>
      <c r="AL445" s="48"/>
      <c r="AM445" s="56"/>
    </row>
    <row r="446">
      <c r="A446" s="57" t="s">
        <v>1290</v>
      </c>
      <c r="B446" s="58"/>
      <c r="C446" s="59"/>
      <c r="D446" s="58"/>
      <c r="E446" s="60"/>
      <c r="F446" s="61">
        <f t="shared" si="8"/>
        <v>0</v>
      </c>
      <c r="G446" s="58"/>
      <c r="H446" s="62"/>
      <c r="I446" s="62"/>
      <c r="J446" s="58" t="s">
        <v>31</v>
      </c>
      <c r="K446" s="58"/>
      <c r="L446" s="58"/>
      <c r="M446" s="62"/>
      <c r="N446" s="58"/>
      <c r="O446" s="62"/>
      <c r="P446" s="58"/>
      <c r="Q446" s="62"/>
      <c r="R446" s="63"/>
      <c r="S446" s="64">
        <f t="shared" si="9"/>
        <v>0</v>
      </c>
      <c r="T446" s="60"/>
      <c r="U446" s="60"/>
      <c r="V446" s="60"/>
      <c r="W446" s="60"/>
      <c r="X446" s="60"/>
      <c r="Y446" s="60"/>
      <c r="Z446" s="60"/>
      <c r="AA446" s="60"/>
      <c r="AB446" s="60"/>
      <c r="AC446" s="60"/>
      <c r="AD446" s="60"/>
      <c r="AE446" s="60"/>
      <c r="AF446" s="60"/>
      <c r="AG446" s="65"/>
      <c r="AH446" s="58"/>
      <c r="AI446" s="59"/>
      <c r="AJ446" s="60"/>
      <c r="AK446" s="64">
        <f t="shared" si="10"/>
        <v>0</v>
      </c>
      <c r="AL446" s="66"/>
      <c r="AM446" s="67"/>
    </row>
    <row r="447">
      <c r="A447" s="47" t="s">
        <v>1291</v>
      </c>
      <c r="B447" s="52"/>
      <c r="C447" s="49"/>
      <c r="D447" s="48"/>
      <c r="E447" s="50"/>
      <c r="F447" s="51">
        <f t="shared" si="8"/>
        <v>0</v>
      </c>
      <c r="G447" s="48"/>
      <c r="H447" s="52"/>
      <c r="I447" s="52"/>
      <c r="J447" s="48" t="s">
        <v>31</v>
      </c>
      <c r="K447" s="48"/>
      <c r="L447" s="48"/>
      <c r="M447" s="52"/>
      <c r="N447" s="48"/>
      <c r="O447" s="52"/>
      <c r="P447" s="48"/>
      <c r="Q447" s="52"/>
      <c r="R447" s="53"/>
      <c r="S447" s="54">
        <f t="shared" si="9"/>
        <v>0</v>
      </c>
      <c r="T447" s="50"/>
      <c r="U447" s="50"/>
      <c r="V447" s="50"/>
      <c r="W447" s="50"/>
      <c r="X447" s="50"/>
      <c r="Y447" s="50"/>
      <c r="Z447" s="50"/>
      <c r="AA447" s="50"/>
      <c r="AB447" s="50"/>
      <c r="AC447" s="50"/>
      <c r="AD447" s="50"/>
      <c r="AE447" s="50"/>
      <c r="AF447" s="50"/>
      <c r="AG447" s="55"/>
      <c r="AH447" s="48"/>
      <c r="AI447" s="48"/>
      <c r="AJ447" s="50"/>
      <c r="AK447" s="54">
        <f t="shared" si="10"/>
        <v>0</v>
      </c>
      <c r="AL447" s="48"/>
      <c r="AM447" s="56"/>
    </row>
    <row r="448">
      <c r="A448" s="57" t="s">
        <v>1292</v>
      </c>
      <c r="B448" s="58"/>
      <c r="C448" s="59"/>
      <c r="D448" s="58"/>
      <c r="E448" s="60"/>
      <c r="F448" s="61">
        <f t="shared" si="8"/>
        <v>0</v>
      </c>
      <c r="G448" s="58"/>
      <c r="H448" s="62"/>
      <c r="I448" s="62"/>
      <c r="J448" s="58" t="s">
        <v>31</v>
      </c>
      <c r="K448" s="58"/>
      <c r="L448" s="58"/>
      <c r="M448" s="62"/>
      <c r="N448" s="58"/>
      <c r="O448" s="62"/>
      <c r="P448" s="58"/>
      <c r="Q448" s="62"/>
      <c r="R448" s="63"/>
      <c r="S448" s="64">
        <f t="shared" si="9"/>
        <v>0</v>
      </c>
      <c r="T448" s="60"/>
      <c r="U448" s="60"/>
      <c r="V448" s="60"/>
      <c r="W448" s="60"/>
      <c r="X448" s="60"/>
      <c r="Y448" s="60"/>
      <c r="Z448" s="60"/>
      <c r="AA448" s="60"/>
      <c r="AB448" s="60"/>
      <c r="AC448" s="60"/>
      <c r="AD448" s="60"/>
      <c r="AE448" s="60"/>
      <c r="AF448" s="60"/>
      <c r="AG448" s="65"/>
      <c r="AH448" s="58"/>
      <c r="AI448" s="59"/>
      <c r="AJ448" s="60"/>
      <c r="AK448" s="64">
        <f t="shared" si="10"/>
        <v>0</v>
      </c>
      <c r="AL448" s="66"/>
      <c r="AM448" s="67"/>
    </row>
    <row r="449">
      <c r="A449" s="47" t="s">
        <v>1293</v>
      </c>
      <c r="B449" s="52"/>
      <c r="C449" s="49"/>
      <c r="D449" s="48"/>
      <c r="E449" s="50"/>
      <c r="F449" s="51">
        <f t="shared" si="8"/>
        <v>0</v>
      </c>
      <c r="G449" s="48"/>
      <c r="H449" s="52"/>
      <c r="I449" s="52"/>
      <c r="J449" s="48" t="s">
        <v>31</v>
      </c>
      <c r="K449" s="48"/>
      <c r="L449" s="48"/>
      <c r="M449" s="52"/>
      <c r="N449" s="48"/>
      <c r="O449" s="52"/>
      <c r="P449" s="48"/>
      <c r="Q449" s="52"/>
      <c r="R449" s="53"/>
      <c r="S449" s="54">
        <f t="shared" si="9"/>
        <v>0</v>
      </c>
      <c r="T449" s="50"/>
      <c r="U449" s="50"/>
      <c r="V449" s="50"/>
      <c r="W449" s="50"/>
      <c r="X449" s="50"/>
      <c r="Y449" s="50"/>
      <c r="Z449" s="50"/>
      <c r="AA449" s="50"/>
      <c r="AB449" s="50"/>
      <c r="AC449" s="50"/>
      <c r="AD449" s="50"/>
      <c r="AE449" s="50"/>
      <c r="AF449" s="50"/>
      <c r="AG449" s="55"/>
      <c r="AH449" s="48"/>
      <c r="AI449" s="48"/>
      <c r="AJ449" s="50"/>
      <c r="AK449" s="54">
        <f t="shared" si="10"/>
        <v>0</v>
      </c>
      <c r="AL449" s="48"/>
      <c r="AM449" s="56"/>
    </row>
    <row r="450">
      <c r="A450" s="57" t="s">
        <v>1294</v>
      </c>
      <c r="B450" s="58"/>
      <c r="C450" s="59"/>
      <c r="D450" s="58"/>
      <c r="E450" s="60"/>
      <c r="F450" s="61">
        <f t="shared" si="8"/>
        <v>0</v>
      </c>
      <c r="G450" s="58"/>
      <c r="H450" s="62"/>
      <c r="I450" s="62"/>
      <c r="J450" s="58" t="s">
        <v>31</v>
      </c>
      <c r="K450" s="58"/>
      <c r="L450" s="58"/>
      <c r="M450" s="62"/>
      <c r="N450" s="58"/>
      <c r="O450" s="62"/>
      <c r="P450" s="58"/>
      <c r="Q450" s="62"/>
      <c r="R450" s="63"/>
      <c r="S450" s="64">
        <f t="shared" si="9"/>
        <v>0</v>
      </c>
      <c r="T450" s="60"/>
      <c r="U450" s="60"/>
      <c r="V450" s="60"/>
      <c r="W450" s="60"/>
      <c r="X450" s="60"/>
      <c r="Y450" s="60"/>
      <c r="Z450" s="60"/>
      <c r="AA450" s="60"/>
      <c r="AB450" s="60"/>
      <c r="AC450" s="60"/>
      <c r="AD450" s="60"/>
      <c r="AE450" s="60"/>
      <c r="AF450" s="60"/>
      <c r="AG450" s="65"/>
      <c r="AH450" s="58"/>
      <c r="AI450" s="59"/>
      <c r="AJ450" s="60"/>
      <c r="AK450" s="64">
        <f t="shared" si="10"/>
        <v>0</v>
      </c>
      <c r="AL450" s="66"/>
      <c r="AM450" s="67"/>
    </row>
    <row r="451">
      <c r="A451" s="47" t="s">
        <v>1295</v>
      </c>
      <c r="B451" s="52"/>
      <c r="C451" s="49"/>
      <c r="D451" s="48"/>
      <c r="E451" s="50"/>
      <c r="F451" s="51">
        <f t="shared" si="8"/>
        <v>0</v>
      </c>
      <c r="G451" s="48"/>
      <c r="H451" s="52"/>
      <c r="I451" s="52"/>
      <c r="J451" s="48" t="s">
        <v>31</v>
      </c>
      <c r="K451" s="48"/>
      <c r="L451" s="48"/>
      <c r="M451" s="52"/>
      <c r="N451" s="48"/>
      <c r="O451" s="52"/>
      <c r="P451" s="48"/>
      <c r="Q451" s="52"/>
      <c r="R451" s="53"/>
      <c r="S451" s="54">
        <f t="shared" si="9"/>
        <v>0</v>
      </c>
      <c r="T451" s="50"/>
      <c r="U451" s="50"/>
      <c r="V451" s="50"/>
      <c r="W451" s="50"/>
      <c r="X451" s="50"/>
      <c r="Y451" s="50"/>
      <c r="Z451" s="50"/>
      <c r="AA451" s="50"/>
      <c r="AB451" s="50"/>
      <c r="AC451" s="50"/>
      <c r="AD451" s="50"/>
      <c r="AE451" s="50"/>
      <c r="AF451" s="50"/>
      <c r="AG451" s="55"/>
      <c r="AH451" s="48"/>
      <c r="AI451" s="48"/>
      <c r="AJ451" s="50"/>
      <c r="AK451" s="54">
        <f t="shared" si="10"/>
        <v>0</v>
      </c>
      <c r="AL451" s="48"/>
      <c r="AM451" s="56"/>
    </row>
    <row r="452">
      <c r="A452" s="57" t="s">
        <v>1296</v>
      </c>
      <c r="B452" s="58"/>
      <c r="C452" s="59"/>
      <c r="D452" s="58"/>
      <c r="E452" s="60"/>
      <c r="F452" s="61">
        <f t="shared" si="8"/>
        <v>0</v>
      </c>
      <c r="G452" s="58"/>
      <c r="H452" s="62"/>
      <c r="I452" s="62"/>
      <c r="J452" s="58" t="s">
        <v>31</v>
      </c>
      <c r="K452" s="58"/>
      <c r="L452" s="58"/>
      <c r="M452" s="62"/>
      <c r="N452" s="58"/>
      <c r="O452" s="62"/>
      <c r="P452" s="58"/>
      <c r="Q452" s="62"/>
      <c r="R452" s="63"/>
      <c r="S452" s="64">
        <f t="shared" si="9"/>
        <v>0</v>
      </c>
      <c r="T452" s="60"/>
      <c r="U452" s="60"/>
      <c r="V452" s="60"/>
      <c r="W452" s="60"/>
      <c r="X452" s="60"/>
      <c r="Y452" s="60"/>
      <c r="Z452" s="60"/>
      <c r="AA452" s="60"/>
      <c r="AB452" s="60"/>
      <c r="AC452" s="60"/>
      <c r="AD452" s="60"/>
      <c r="AE452" s="60"/>
      <c r="AF452" s="60"/>
      <c r="AG452" s="65"/>
      <c r="AH452" s="58"/>
      <c r="AI452" s="59"/>
      <c r="AJ452" s="60"/>
      <c r="AK452" s="64">
        <f t="shared" si="10"/>
        <v>0</v>
      </c>
      <c r="AL452" s="66"/>
      <c r="AM452" s="67"/>
    </row>
    <row r="453">
      <c r="A453" s="47" t="s">
        <v>1297</v>
      </c>
      <c r="B453" s="52"/>
      <c r="C453" s="49"/>
      <c r="D453" s="48"/>
      <c r="E453" s="50"/>
      <c r="F453" s="51">
        <f t="shared" si="8"/>
        <v>0</v>
      </c>
      <c r="G453" s="48"/>
      <c r="H453" s="52"/>
      <c r="I453" s="52"/>
      <c r="J453" s="48" t="s">
        <v>31</v>
      </c>
      <c r="K453" s="48"/>
      <c r="L453" s="48"/>
      <c r="M453" s="52"/>
      <c r="N453" s="48"/>
      <c r="O453" s="52"/>
      <c r="P453" s="48"/>
      <c r="Q453" s="52"/>
      <c r="R453" s="53"/>
      <c r="S453" s="54">
        <f t="shared" si="9"/>
        <v>0</v>
      </c>
      <c r="T453" s="50"/>
      <c r="U453" s="50"/>
      <c r="V453" s="50"/>
      <c r="W453" s="50"/>
      <c r="X453" s="50"/>
      <c r="Y453" s="50"/>
      <c r="Z453" s="50"/>
      <c r="AA453" s="50"/>
      <c r="AB453" s="50"/>
      <c r="AC453" s="50"/>
      <c r="AD453" s="50"/>
      <c r="AE453" s="50"/>
      <c r="AF453" s="50"/>
      <c r="AG453" s="55"/>
      <c r="AH453" s="48"/>
      <c r="AI453" s="48"/>
      <c r="AJ453" s="50"/>
      <c r="AK453" s="54">
        <f t="shared" si="10"/>
        <v>0</v>
      </c>
      <c r="AL453" s="48"/>
      <c r="AM453" s="56"/>
    </row>
    <row r="454">
      <c r="A454" s="57" t="s">
        <v>1298</v>
      </c>
      <c r="B454" s="58"/>
      <c r="C454" s="59"/>
      <c r="D454" s="58"/>
      <c r="E454" s="60"/>
      <c r="F454" s="61">
        <f t="shared" si="8"/>
        <v>0</v>
      </c>
      <c r="G454" s="58"/>
      <c r="H454" s="62"/>
      <c r="I454" s="62"/>
      <c r="J454" s="58" t="s">
        <v>31</v>
      </c>
      <c r="K454" s="58"/>
      <c r="L454" s="58"/>
      <c r="M454" s="62"/>
      <c r="N454" s="58"/>
      <c r="O454" s="62"/>
      <c r="P454" s="58"/>
      <c r="Q454" s="62"/>
      <c r="R454" s="63"/>
      <c r="S454" s="64">
        <f t="shared" si="9"/>
        <v>0</v>
      </c>
      <c r="T454" s="60"/>
      <c r="U454" s="60"/>
      <c r="V454" s="60"/>
      <c r="W454" s="60"/>
      <c r="X454" s="60"/>
      <c r="Y454" s="60"/>
      <c r="Z454" s="60"/>
      <c r="AA454" s="60"/>
      <c r="AB454" s="60"/>
      <c r="AC454" s="60"/>
      <c r="AD454" s="60"/>
      <c r="AE454" s="60"/>
      <c r="AF454" s="60"/>
      <c r="AG454" s="65"/>
      <c r="AH454" s="58"/>
      <c r="AI454" s="59"/>
      <c r="AJ454" s="60"/>
      <c r="AK454" s="64">
        <f t="shared" si="10"/>
        <v>0</v>
      </c>
      <c r="AL454" s="66"/>
      <c r="AM454" s="67"/>
    </row>
    <row r="455">
      <c r="A455" s="47" t="s">
        <v>1299</v>
      </c>
      <c r="B455" s="52"/>
      <c r="C455" s="49"/>
      <c r="D455" s="48"/>
      <c r="E455" s="50"/>
      <c r="F455" s="51">
        <f t="shared" si="8"/>
        <v>0</v>
      </c>
      <c r="G455" s="48"/>
      <c r="H455" s="52"/>
      <c r="I455" s="52"/>
      <c r="J455" s="48" t="s">
        <v>31</v>
      </c>
      <c r="K455" s="48"/>
      <c r="L455" s="48"/>
      <c r="M455" s="52"/>
      <c r="N455" s="48"/>
      <c r="O455" s="52"/>
      <c r="P455" s="48"/>
      <c r="Q455" s="52"/>
      <c r="R455" s="53"/>
      <c r="S455" s="54">
        <f t="shared" si="9"/>
        <v>0</v>
      </c>
      <c r="T455" s="50"/>
      <c r="U455" s="50"/>
      <c r="V455" s="50"/>
      <c r="W455" s="50"/>
      <c r="X455" s="50"/>
      <c r="Y455" s="50"/>
      <c r="Z455" s="50"/>
      <c r="AA455" s="50"/>
      <c r="AB455" s="50"/>
      <c r="AC455" s="50"/>
      <c r="AD455" s="50"/>
      <c r="AE455" s="50"/>
      <c r="AF455" s="50"/>
      <c r="AG455" s="55"/>
      <c r="AH455" s="48"/>
      <c r="AI455" s="48"/>
      <c r="AJ455" s="50"/>
      <c r="AK455" s="54">
        <f t="shared" si="10"/>
        <v>0</v>
      </c>
      <c r="AL455" s="48"/>
      <c r="AM455" s="56"/>
    </row>
    <row r="456">
      <c r="A456" s="57" t="s">
        <v>1300</v>
      </c>
      <c r="B456" s="58"/>
      <c r="C456" s="59"/>
      <c r="D456" s="58"/>
      <c r="E456" s="60"/>
      <c r="F456" s="61">
        <f t="shared" si="8"/>
        <v>0</v>
      </c>
      <c r="G456" s="58"/>
      <c r="H456" s="62"/>
      <c r="I456" s="62"/>
      <c r="J456" s="58" t="s">
        <v>31</v>
      </c>
      <c r="K456" s="58"/>
      <c r="L456" s="58"/>
      <c r="M456" s="62"/>
      <c r="N456" s="58"/>
      <c r="O456" s="62"/>
      <c r="P456" s="58"/>
      <c r="Q456" s="62"/>
      <c r="R456" s="63"/>
      <c r="S456" s="64">
        <f t="shared" si="9"/>
        <v>0</v>
      </c>
      <c r="T456" s="60"/>
      <c r="U456" s="60"/>
      <c r="V456" s="60"/>
      <c r="W456" s="60"/>
      <c r="X456" s="60"/>
      <c r="Y456" s="60"/>
      <c r="Z456" s="60"/>
      <c r="AA456" s="60"/>
      <c r="AB456" s="60"/>
      <c r="AC456" s="60"/>
      <c r="AD456" s="60"/>
      <c r="AE456" s="60"/>
      <c r="AF456" s="60"/>
      <c r="AG456" s="65"/>
      <c r="AH456" s="58"/>
      <c r="AI456" s="59"/>
      <c r="AJ456" s="60"/>
      <c r="AK456" s="64">
        <f t="shared" si="10"/>
        <v>0</v>
      </c>
      <c r="AL456" s="66"/>
      <c r="AM456" s="67"/>
    </row>
    <row r="457">
      <c r="A457" s="47" t="s">
        <v>1301</v>
      </c>
      <c r="B457" s="52"/>
      <c r="C457" s="49"/>
      <c r="D457" s="48"/>
      <c r="E457" s="50"/>
      <c r="F457" s="51">
        <f t="shared" si="8"/>
        <v>0</v>
      </c>
      <c r="G457" s="48"/>
      <c r="H457" s="52"/>
      <c r="I457" s="52"/>
      <c r="J457" s="48" t="s">
        <v>31</v>
      </c>
      <c r="K457" s="48"/>
      <c r="L457" s="48"/>
      <c r="M457" s="52"/>
      <c r="N457" s="48"/>
      <c r="O457" s="52"/>
      <c r="P457" s="48"/>
      <c r="Q457" s="52"/>
      <c r="R457" s="53"/>
      <c r="S457" s="54">
        <f t="shared" si="9"/>
        <v>0</v>
      </c>
      <c r="T457" s="50"/>
      <c r="U457" s="50"/>
      <c r="V457" s="50"/>
      <c r="W457" s="50"/>
      <c r="X457" s="50"/>
      <c r="Y457" s="50"/>
      <c r="Z457" s="50"/>
      <c r="AA457" s="50"/>
      <c r="AB457" s="50"/>
      <c r="AC457" s="50"/>
      <c r="AD457" s="50"/>
      <c r="AE457" s="50"/>
      <c r="AF457" s="50"/>
      <c r="AG457" s="55"/>
      <c r="AH457" s="48"/>
      <c r="AI457" s="48"/>
      <c r="AJ457" s="50"/>
      <c r="AK457" s="54">
        <f t="shared" si="10"/>
        <v>0</v>
      </c>
      <c r="AL457" s="48"/>
      <c r="AM457" s="56"/>
    </row>
    <row r="458">
      <c r="A458" s="57" t="s">
        <v>1302</v>
      </c>
      <c r="B458" s="58"/>
      <c r="C458" s="59"/>
      <c r="D458" s="58"/>
      <c r="E458" s="60"/>
      <c r="F458" s="61">
        <f t="shared" si="8"/>
        <v>0</v>
      </c>
      <c r="G458" s="58"/>
      <c r="H458" s="62"/>
      <c r="I458" s="62"/>
      <c r="J458" s="58" t="s">
        <v>31</v>
      </c>
      <c r="K458" s="58"/>
      <c r="L458" s="58"/>
      <c r="M458" s="62"/>
      <c r="N458" s="58"/>
      <c r="O458" s="62"/>
      <c r="P458" s="58"/>
      <c r="Q458" s="62"/>
      <c r="R458" s="63"/>
      <c r="S458" s="64">
        <f t="shared" si="9"/>
        <v>0</v>
      </c>
      <c r="T458" s="60"/>
      <c r="U458" s="60"/>
      <c r="V458" s="60"/>
      <c r="W458" s="60"/>
      <c r="X458" s="60"/>
      <c r="Y458" s="60"/>
      <c r="Z458" s="60"/>
      <c r="AA458" s="60"/>
      <c r="AB458" s="60"/>
      <c r="AC458" s="60"/>
      <c r="AD458" s="60"/>
      <c r="AE458" s="60"/>
      <c r="AF458" s="60"/>
      <c r="AG458" s="65"/>
      <c r="AH458" s="58"/>
      <c r="AI458" s="59"/>
      <c r="AJ458" s="60"/>
      <c r="AK458" s="64">
        <f t="shared" si="10"/>
        <v>0</v>
      </c>
      <c r="AL458" s="66"/>
      <c r="AM458" s="67"/>
    </row>
    <row r="459">
      <c r="A459" s="47" t="s">
        <v>1303</v>
      </c>
      <c r="B459" s="52"/>
      <c r="C459" s="49"/>
      <c r="D459" s="48"/>
      <c r="E459" s="50"/>
      <c r="F459" s="51">
        <f t="shared" si="8"/>
        <v>0</v>
      </c>
      <c r="G459" s="48"/>
      <c r="H459" s="52"/>
      <c r="I459" s="52"/>
      <c r="J459" s="48" t="s">
        <v>31</v>
      </c>
      <c r="K459" s="48"/>
      <c r="L459" s="48"/>
      <c r="M459" s="52"/>
      <c r="N459" s="48"/>
      <c r="O459" s="52"/>
      <c r="P459" s="48"/>
      <c r="Q459" s="52"/>
      <c r="R459" s="53"/>
      <c r="S459" s="54">
        <f t="shared" si="9"/>
        <v>0</v>
      </c>
      <c r="T459" s="50"/>
      <c r="U459" s="50"/>
      <c r="V459" s="50"/>
      <c r="W459" s="50"/>
      <c r="X459" s="50"/>
      <c r="Y459" s="50"/>
      <c r="Z459" s="50"/>
      <c r="AA459" s="50"/>
      <c r="AB459" s="50"/>
      <c r="AC459" s="50"/>
      <c r="AD459" s="50"/>
      <c r="AE459" s="50"/>
      <c r="AF459" s="50"/>
      <c r="AG459" s="55"/>
      <c r="AH459" s="48"/>
      <c r="AI459" s="48"/>
      <c r="AJ459" s="50"/>
      <c r="AK459" s="54">
        <f t="shared" si="10"/>
        <v>0</v>
      </c>
      <c r="AL459" s="48"/>
      <c r="AM459" s="56"/>
    </row>
    <row r="460">
      <c r="A460" s="57" t="s">
        <v>1304</v>
      </c>
      <c r="B460" s="58"/>
      <c r="C460" s="59"/>
      <c r="D460" s="58"/>
      <c r="E460" s="60"/>
      <c r="F460" s="61">
        <f t="shared" si="8"/>
        <v>0</v>
      </c>
      <c r="G460" s="58"/>
      <c r="H460" s="62"/>
      <c r="I460" s="62"/>
      <c r="J460" s="58" t="s">
        <v>31</v>
      </c>
      <c r="K460" s="58"/>
      <c r="L460" s="58"/>
      <c r="M460" s="62"/>
      <c r="N460" s="58"/>
      <c r="O460" s="62"/>
      <c r="P460" s="58"/>
      <c r="Q460" s="62"/>
      <c r="R460" s="63"/>
      <c r="S460" s="64">
        <f t="shared" si="9"/>
        <v>0</v>
      </c>
      <c r="T460" s="60"/>
      <c r="U460" s="60"/>
      <c r="V460" s="60"/>
      <c r="W460" s="60"/>
      <c r="X460" s="60"/>
      <c r="Y460" s="60"/>
      <c r="Z460" s="60"/>
      <c r="AA460" s="60"/>
      <c r="AB460" s="60"/>
      <c r="AC460" s="60"/>
      <c r="AD460" s="60"/>
      <c r="AE460" s="60"/>
      <c r="AF460" s="60"/>
      <c r="AG460" s="65"/>
      <c r="AH460" s="58"/>
      <c r="AI460" s="59"/>
      <c r="AJ460" s="60"/>
      <c r="AK460" s="64">
        <f t="shared" si="10"/>
        <v>0</v>
      </c>
      <c r="AL460" s="66"/>
      <c r="AM460" s="67"/>
    </row>
    <row r="461">
      <c r="A461" s="47" t="s">
        <v>1305</v>
      </c>
      <c r="B461" s="52"/>
      <c r="C461" s="49"/>
      <c r="D461" s="48"/>
      <c r="E461" s="50"/>
      <c r="F461" s="51">
        <f t="shared" si="8"/>
        <v>0</v>
      </c>
      <c r="G461" s="48"/>
      <c r="H461" s="52"/>
      <c r="I461" s="52"/>
      <c r="J461" s="48" t="s">
        <v>31</v>
      </c>
      <c r="K461" s="48"/>
      <c r="L461" s="48"/>
      <c r="M461" s="52"/>
      <c r="N461" s="48"/>
      <c r="O461" s="52"/>
      <c r="P461" s="48"/>
      <c r="Q461" s="52"/>
      <c r="R461" s="53"/>
      <c r="S461" s="54">
        <f t="shared" si="9"/>
        <v>0</v>
      </c>
      <c r="T461" s="50"/>
      <c r="U461" s="50"/>
      <c r="V461" s="50"/>
      <c r="W461" s="50"/>
      <c r="X461" s="50"/>
      <c r="Y461" s="50"/>
      <c r="Z461" s="50"/>
      <c r="AA461" s="50"/>
      <c r="AB461" s="50"/>
      <c r="AC461" s="50"/>
      <c r="AD461" s="50"/>
      <c r="AE461" s="50"/>
      <c r="AF461" s="50"/>
      <c r="AG461" s="55"/>
      <c r="AH461" s="48"/>
      <c r="AI461" s="48"/>
      <c r="AJ461" s="50"/>
      <c r="AK461" s="54">
        <f t="shared" si="10"/>
        <v>0</v>
      </c>
      <c r="AL461" s="48"/>
      <c r="AM461" s="56"/>
    </row>
    <row r="462">
      <c r="A462" s="57" t="s">
        <v>1306</v>
      </c>
      <c r="B462" s="58"/>
      <c r="C462" s="59"/>
      <c r="D462" s="58"/>
      <c r="E462" s="60"/>
      <c r="F462" s="61">
        <f t="shared" si="8"/>
        <v>0</v>
      </c>
      <c r="G462" s="58"/>
      <c r="H462" s="62"/>
      <c r="I462" s="62"/>
      <c r="J462" s="58" t="s">
        <v>31</v>
      </c>
      <c r="K462" s="58"/>
      <c r="L462" s="58"/>
      <c r="M462" s="62"/>
      <c r="N462" s="58"/>
      <c r="O462" s="62"/>
      <c r="P462" s="58"/>
      <c r="Q462" s="62"/>
      <c r="R462" s="63"/>
      <c r="S462" s="64">
        <f t="shared" si="9"/>
        <v>0</v>
      </c>
      <c r="T462" s="60"/>
      <c r="U462" s="60"/>
      <c r="V462" s="60"/>
      <c r="W462" s="60"/>
      <c r="X462" s="60"/>
      <c r="Y462" s="60"/>
      <c r="Z462" s="60"/>
      <c r="AA462" s="60"/>
      <c r="AB462" s="60"/>
      <c r="AC462" s="60"/>
      <c r="AD462" s="60"/>
      <c r="AE462" s="60"/>
      <c r="AF462" s="60"/>
      <c r="AG462" s="65"/>
      <c r="AH462" s="58"/>
      <c r="AI462" s="59"/>
      <c r="AJ462" s="60"/>
      <c r="AK462" s="64">
        <f t="shared" si="10"/>
        <v>0</v>
      </c>
      <c r="AL462" s="66"/>
      <c r="AM462" s="67"/>
    </row>
    <row r="463">
      <c r="A463" s="47" t="s">
        <v>1307</v>
      </c>
      <c r="B463" s="52"/>
      <c r="C463" s="49"/>
      <c r="D463" s="48"/>
      <c r="E463" s="50"/>
      <c r="F463" s="51">
        <f t="shared" si="8"/>
        <v>0</v>
      </c>
      <c r="G463" s="48"/>
      <c r="H463" s="52"/>
      <c r="I463" s="52"/>
      <c r="J463" s="48" t="s">
        <v>31</v>
      </c>
      <c r="K463" s="48"/>
      <c r="L463" s="48"/>
      <c r="M463" s="52"/>
      <c r="N463" s="48"/>
      <c r="O463" s="52"/>
      <c r="P463" s="48"/>
      <c r="Q463" s="52"/>
      <c r="R463" s="53"/>
      <c r="S463" s="54">
        <f t="shared" si="9"/>
        <v>0</v>
      </c>
      <c r="T463" s="50"/>
      <c r="U463" s="50"/>
      <c r="V463" s="50"/>
      <c r="W463" s="50"/>
      <c r="X463" s="50"/>
      <c r="Y463" s="50"/>
      <c r="Z463" s="50"/>
      <c r="AA463" s="50"/>
      <c r="AB463" s="50"/>
      <c r="AC463" s="50"/>
      <c r="AD463" s="50"/>
      <c r="AE463" s="50"/>
      <c r="AF463" s="50"/>
      <c r="AG463" s="55"/>
      <c r="AH463" s="48"/>
      <c r="AI463" s="48"/>
      <c r="AJ463" s="50"/>
      <c r="AK463" s="54">
        <f t="shared" si="10"/>
        <v>0</v>
      </c>
      <c r="AL463" s="48"/>
      <c r="AM463" s="56"/>
    </row>
    <row r="464">
      <c r="A464" s="57" t="s">
        <v>1308</v>
      </c>
      <c r="B464" s="58"/>
      <c r="C464" s="59"/>
      <c r="D464" s="58"/>
      <c r="E464" s="60"/>
      <c r="F464" s="61">
        <f t="shared" si="8"/>
        <v>0</v>
      </c>
      <c r="G464" s="58"/>
      <c r="H464" s="62"/>
      <c r="I464" s="62"/>
      <c r="J464" s="58" t="s">
        <v>31</v>
      </c>
      <c r="K464" s="58"/>
      <c r="L464" s="58"/>
      <c r="M464" s="62"/>
      <c r="N464" s="58"/>
      <c r="O464" s="62"/>
      <c r="P464" s="58"/>
      <c r="Q464" s="62"/>
      <c r="R464" s="63"/>
      <c r="S464" s="64">
        <f t="shared" si="9"/>
        <v>0</v>
      </c>
      <c r="T464" s="60"/>
      <c r="U464" s="60"/>
      <c r="V464" s="60"/>
      <c r="W464" s="60"/>
      <c r="X464" s="60"/>
      <c r="Y464" s="60"/>
      <c r="Z464" s="60"/>
      <c r="AA464" s="60"/>
      <c r="AB464" s="60"/>
      <c r="AC464" s="60"/>
      <c r="AD464" s="60"/>
      <c r="AE464" s="60"/>
      <c r="AF464" s="60"/>
      <c r="AG464" s="65"/>
      <c r="AH464" s="58"/>
      <c r="AI464" s="59"/>
      <c r="AJ464" s="60"/>
      <c r="AK464" s="64">
        <f t="shared" si="10"/>
        <v>0</v>
      </c>
      <c r="AL464" s="66"/>
      <c r="AM464" s="67"/>
    </row>
    <row r="465">
      <c r="A465" s="47" t="s">
        <v>1309</v>
      </c>
      <c r="B465" s="52"/>
      <c r="C465" s="49"/>
      <c r="D465" s="48"/>
      <c r="E465" s="50"/>
      <c r="F465" s="51">
        <f t="shared" si="8"/>
        <v>0</v>
      </c>
      <c r="G465" s="48"/>
      <c r="H465" s="52"/>
      <c r="I465" s="52"/>
      <c r="J465" s="48" t="s">
        <v>31</v>
      </c>
      <c r="K465" s="48"/>
      <c r="L465" s="48"/>
      <c r="M465" s="52"/>
      <c r="N465" s="48"/>
      <c r="O465" s="52"/>
      <c r="P465" s="48"/>
      <c r="Q465" s="52"/>
      <c r="R465" s="53"/>
      <c r="S465" s="54">
        <f t="shared" si="9"/>
        <v>0</v>
      </c>
      <c r="T465" s="50"/>
      <c r="U465" s="50"/>
      <c r="V465" s="50"/>
      <c r="W465" s="50"/>
      <c r="X465" s="50"/>
      <c r="Y465" s="50"/>
      <c r="Z465" s="50"/>
      <c r="AA465" s="50"/>
      <c r="AB465" s="50"/>
      <c r="AC465" s="50"/>
      <c r="AD465" s="50"/>
      <c r="AE465" s="50"/>
      <c r="AF465" s="50"/>
      <c r="AG465" s="55"/>
      <c r="AH465" s="48"/>
      <c r="AI465" s="48"/>
      <c r="AJ465" s="50"/>
      <c r="AK465" s="54">
        <f t="shared" si="10"/>
        <v>0</v>
      </c>
      <c r="AL465" s="48"/>
      <c r="AM465" s="56"/>
    </row>
    <row r="466">
      <c r="A466" s="57" t="s">
        <v>1310</v>
      </c>
      <c r="B466" s="58"/>
      <c r="C466" s="59"/>
      <c r="D466" s="58"/>
      <c r="E466" s="60"/>
      <c r="F466" s="61">
        <f t="shared" si="8"/>
        <v>0</v>
      </c>
      <c r="G466" s="58"/>
      <c r="H466" s="62"/>
      <c r="I466" s="62"/>
      <c r="J466" s="58" t="s">
        <v>31</v>
      </c>
      <c r="K466" s="58"/>
      <c r="L466" s="58"/>
      <c r="M466" s="62"/>
      <c r="N466" s="58"/>
      <c r="O466" s="62"/>
      <c r="P466" s="58"/>
      <c r="Q466" s="62"/>
      <c r="R466" s="63"/>
      <c r="S466" s="64">
        <f t="shared" si="9"/>
        <v>0</v>
      </c>
      <c r="T466" s="60"/>
      <c r="U466" s="60"/>
      <c r="V466" s="60"/>
      <c r="W466" s="60"/>
      <c r="X466" s="60"/>
      <c r="Y466" s="60"/>
      <c r="Z466" s="60"/>
      <c r="AA466" s="60"/>
      <c r="AB466" s="60"/>
      <c r="AC466" s="60"/>
      <c r="AD466" s="60"/>
      <c r="AE466" s="60"/>
      <c r="AF466" s="60"/>
      <c r="AG466" s="65"/>
      <c r="AH466" s="58"/>
      <c r="AI466" s="59"/>
      <c r="AJ466" s="60"/>
      <c r="AK466" s="64">
        <f t="shared" si="10"/>
        <v>0</v>
      </c>
      <c r="AL466" s="66"/>
      <c r="AM466" s="67"/>
    </row>
    <row r="467">
      <c r="A467" s="47" t="s">
        <v>1311</v>
      </c>
      <c r="B467" s="52"/>
      <c r="C467" s="49"/>
      <c r="D467" s="48"/>
      <c r="E467" s="50"/>
      <c r="F467" s="51">
        <f t="shared" si="8"/>
        <v>0</v>
      </c>
      <c r="G467" s="48"/>
      <c r="H467" s="52"/>
      <c r="I467" s="52"/>
      <c r="J467" s="48" t="s">
        <v>31</v>
      </c>
      <c r="K467" s="48"/>
      <c r="L467" s="48"/>
      <c r="M467" s="52"/>
      <c r="N467" s="48"/>
      <c r="O467" s="52"/>
      <c r="P467" s="48"/>
      <c r="Q467" s="52"/>
      <c r="R467" s="53"/>
      <c r="S467" s="54">
        <f t="shared" si="9"/>
        <v>0</v>
      </c>
      <c r="T467" s="50"/>
      <c r="U467" s="50"/>
      <c r="V467" s="50"/>
      <c r="W467" s="50"/>
      <c r="X467" s="50"/>
      <c r="Y467" s="50"/>
      <c r="Z467" s="50"/>
      <c r="AA467" s="50"/>
      <c r="AB467" s="50"/>
      <c r="AC467" s="50"/>
      <c r="AD467" s="50"/>
      <c r="AE467" s="50"/>
      <c r="AF467" s="50"/>
      <c r="AG467" s="55"/>
      <c r="AH467" s="48"/>
      <c r="AI467" s="48"/>
      <c r="AJ467" s="50"/>
      <c r="AK467" s="54">
        <f t="shared" si="10"/>
        <v>0</v>
      </c>
      <c r="AL467" s="48"/>
      <c r="AM467" s="56"/>
    </row>
    <row r="468">
      <c r="A468" s="57" t="s">
        <v>1312</v>
      </c>
      <c r="B468" s="58"/>
      <c r="C468" s="59"/>
      <c r="D468" s="58"/>
      <c r="E468" s="60"/>
      <c r="F468" s="61">
        <f t="shared" si="8"/>
        <v>0</v>
      </c>
      <c r="G468" s="58"/>
      <c r="H468" s="62"/>
      <c r="I468" s="62"/>
      <c r="J468" s="58" t="s">
        <v>31</v>
      </c>
      <c r="K468" s="58"/>
      <c r="L468" s="58"/>
      <c r="M468" s="62"/>
      <c r="N468" s="58"/>
      <c r="O468" s="62"/>
      <c r="P468" s="58"/>
      <c r="Q468" s="62"/>
      <c r="R468" s="63"/>
      <c r="S468" s="64">
        <f t="shared" si="9"/>
        <v>0</v>
      </c>
      <c r="T468" s="60"/>
      <c r="U468" s="60"/>
      <c r="V468" s="60"/>
      <c r="W468" s="60"/>
      <c r="X468" s="60"/>
      <c r="Y468" s="60"/>
      <c r="Z468" s="60"/>
      <c r="AA468" s="60"/>
      <c r="AB468" s="60"/>
      <c r="AC468" s="60"/>
      <c r="AD468" s="60"/>
      <c r="AE468" s="60"/>
      <c r="AF468" s="60"/>
      <c r="AG468" s="65"/>
      <c r="AH468" s="58"/>
      <c r="AI468" s="59"/>
      <c r="AJ468" s="60"/>
      <c r="AK468" s="64">
        <f t="shared" si="10"/>
        <v>0</v>
      </c>
      <c r="AL468" s="66"/>
      <c r="AM468" s="67"/>
    </row>
    <row r="469">
      <c r="A469" s="47" t="s">
        <v>1313</v>
      </c>
      <c r="B469" s="52"/>
      <c r="C469" s="49"/>
      <c r="D469" s="48"/>
      <c r="E469" s="50"/>
      <c r="F469" s="51">
        <f t="shared" si="8"/>
        <v>0</v>
      </c>
      <c r="G469" s="48"/>
      <c r="H469" s="52"/>
      <c r="I469" s="52"/>
      <c r="J469" s="48" t="s">
        <v>31</v>
      </c>
      <c r="K469" s="48"/>
      <c r="L469" s="48"/>
      <c r="M469" s="52"/>
      <c r="N469" s="48"/>
      <c r="O469" s="52"/>
      <c r="P469" s="48"/>
      <c r="Q469" s="52"/>
      <c r="R469" s="53"/>
      <c r="S469" s="54">
        <f t="shared" si="9"/>
        <v>0</v>
      </c>
      <c r="T469" s="50"/>
      <c r="U469" s="50"/>
      <c r="V469" s="50"/>
      <c r="W469" s="50"/>
      <c r="X469" s="50"/>
      <c r="Y469" s="50"/>
      <c r="Z469" s="50"/>
      <c r="AA469" s="50"/>
      <c r="AB469" s="50"/>
      <c r="AC469" s="50"/>
      <c r="AD469" s="50"/>
      <c r="AE469" s="50"/>
      <c r="AF469" s="50"/>
      <c r="AG469" s="55"/>
      <c r="AH469" s="48"/>
      <c r="AI469" s="48"/>
      <c r="AJ469" s="50"/>
      <c r="AK469" s="54">
        <f t="shared" si="10"/>
        <v>0</v>
      </c>
      <c r="AL469" s="48"/>
      <c r="AM469" s="56"/>
    </row>
    <row r="470">
      <c r="A470" s="57" t="s">
        <v>1314</v>
      </c>
      <c r="B470" s="58"/>
      <c r="C470" s="59"/>
      <c r="D470" s="58"/>
      <c r="E470" s="60"/>
      <c r="F470" s="61">
        <f t="shared" si="8"/>
        <v>0</v>
      </c>
      <c r="G470" s="58"/>
      <c r="H470" s="62"/>
      <c r="I470" s="62"/>
      <c r="J470" s="58" t="s">
        <v>31</v>
      </c>
      <c r="K470" s="58"/>
      <c r="L470" s="58"/>
      <c r="M470" s="62"/>
      <c r="N470" s="58"/>
      <c r="O470" s="62"/>
      <c r="P470" s="58"/>
      <c r="Q470" s="62"/>
      <c r="R470" s="63"/>
      <c r="S470" s="64">
        <f t="shared" si="9"/>
        <v>0</v>
      </c>
      <c r="T470" s="60"/>
      <c r="U470" s="60"/>
      <c r="V470" s="60"/>
      <c r="W470" s="60"/>
      <c r="X470" s="60"/>
      <c r="Y470" s="60"/>
      <c r="Z470" s="60"/>
      <c r="AA470" s="60"/>
      <c r="AB470" s="60"/>
      <c r="AC470" s="60"/>
      <c r="AD470" s="60"/>
      <c r="AE470" s="60"/>
      <c r="AF470" s="60"/>
      <c r="AG470" s="65"/>
      <c r="AH470" s="58"/>
      <c r="AI470" s="59"/>
      <c r="AJ470" s="60"/>
      <c r="AK470" s="64">
        <f t="shared" si="10"/>
        <v>0</v>
      </c>
      <c r="AL470" s="66"/>
      <c r="AM470" s="67"/>
    </row>
    <row r="471">
      <c r="A471" s="47" t="s">
        <v>1315</v>
      </c>
      <c r="B471" s="52"/>
      <c r="C471" s="49"/>
      <c r="D471" s="48"/>
      <c r="E471" s="50"/>
      <c r="F471" s="51">
        <f t="shared" si="8"/>
        <v>0</v>
      </c>
      <c r="G471" s="48"/>
      <c r="H471" s="52"/>
      <c r="I471" s="52"/>
      <c r="J471" s="48" t="s">
        <v>31</v>
      </c>
      <c r="K471" s="48"/>
      <c r="L471" s="48"/>
      <c r="M471" s="52"/>
      <c r="N471" s="48"/>
      <c r="O471" s="52"/>
      <c r="P471" s="48"/>
      <c r="Q471" s="52"/>
      <c r="R471" s="53"/>
      <c r="S471" s="54">
        <f t="shared" si="9"/>
        <v>0</v>
      </c>
      <c r="T471" s="50"/>
      <c r="U471" s="50"/>
      <c r="V471" s="50"/>
      <c r="W471" s="50"/>
      <c r="X471" s="50"/>
      <c r="Y471" s="50"/>
      <c r="Z471" s="50"/>
      <c r="AA471" s="50"/>
      <c r="AB471" s="50"/>
      <c r="AC471" s="50"/>
      <c r="AD471" s="50"/>
      <c r="AE471" s="50"/>
      <c r="AF471" s="50"/>
      <c r="AG471" s="55"/>
      <c r="AH471" s="48"/>
      <c r="AI471" s="48"/>
      <c r="AJ471" s="50"/>
      <c r="AK471" s="54">
        <f t="shared" si="10"/>
        <v>0</v>
      </c>
      <c r="AL471" s="48"/>
      <c r="AM471" s="56"/>
    </row>
    <row r="472">
      <c r="A472" s="57" t="s">
        <v>1316</v>
      </c>
      <c r="B472" s="58"/>
      <c r="C472" s="59"/>
      <c r="D472" s="58"/>
      <c r="E472" s="60"/>
      <c r="F472" s="61">
        <f t="shared" si="8"/>
        <v>0</v>
      </c>
      <c r="G472" s="58"/>
      <c r="H472" s="62"/>
      <c r="I472" s="62"/>
      <c r="J472" s="58" t="s">
        <v>31</v>
      </c>
      <c r="K472" s="58"/>
      <c r="L472" s="58"/>
      <c r="M472" s="62"/>
      <c r="N472" s="58"/>
      <c r="O472" s="62"/>
      <c r="P472" s="58"/>
      <c r="Q472" s="62"/>
      <c r="R472" s="63"/>
      <c r="S472" s="64">
        <f t="shared" si="9"/>
        <v>0</v>
      </c>
      <c r="T472" s="60"/>
      <c r="U472" s="60"/>
      <c r="V472" s="60"/>
      <c r="W472" s="60"/>
      <c r="X472" s="60"/>
      <c r="Y472" s="60"/>
      <c r="Z472" s="60"/>
      <c r="AA472" s="60"/>
      <c r="AB472" s="60"/>
      <c r="AC472" s="60"/>
      <c r="AD472" s="60"/>
      <c r="AE472" s="60"/>
      <c r="AF472" s="60"/>
      <c r="AG472" s="65"/>
      <c r="AH472" s="58"/>
      <c r="AI472" s="59"/>
      <c r="AJ472" s="60"/>
      <c r="AK472" s="64">
        <f t="shared" si="10"/>
        <v>0</v>
      </c>
      <c r="AL472" s="66"/>
      <c r="AM472" s="67"/>
    </row>
    <row r="473">
      <c r="A473" s="47" t="s">
        <v>1317</v>
      </c>
      <c r="B473" s="52"/>
      <c r="C473" s="49"/>
      <c r="D473" s="48"/>
      <c r="E473" s="50"/>
      <c r="F473" s="51">
        <f t="shared" si="8"/>
        <v>0</v>
      </c>
      <c r="G473" s="48"/>
      <c r="H473" s="52"/>
      <c r="I473" s="52"/>
      <c r="J473" s="48" t="s">
        <v>31</v>
      </c>
      <c r="K473" s="48"/>
      <c r="L473" s="48"/>
      <c r="M473" s="52"/>
      <c r="N473" s="48"/>
      <c r="O473" s="52"/>
      <c r="P473" s="48"/>
      <c r="Q473" s="52"/>
      <c r="R473" s="53"/>
      <c r="S473" s="54">
        <f t="shared" si="9"/>
        <v>0</v>
      </c>
      <c r="T473" s="50"/>
      <c r="U473" s="50"/>
      <c r="V473" s="50"/>
      <c r="W473" s="50"/>
      <c r="X473" s="50"/>
      <c r="Y473" s="50"/>
      <c r="Z473" s="50"/>
      <c r="AA473" s="50"/>
      <c r="AB473" s="50"/>
      <c r="AC473" s="50"/>
      <c r="AD473" s="50"/>
      <c r="AE473" s="50"/>
      <c r="AF473" s="50"/>
      <c r="AG473" s="55"/>
      <c r="AH473" s="48"/>
      <c r="AI473" s="48"/>
      <c r="AJ473" s="50"/>
      <c r="AK473" s="54">
        <f t="shared" si="10"/>
        <v>0</v>
      </c>
      <c r="AL473" s="48"/>
      <c r="AM473" s="56"/>
    </row>
    <row r="474">
      <c r="A474" s="57" t="s">
        <v>1318</v>
      </c>
      <c r="B474" s="58"/>
      <c r="C474" s="59"/>
      <c r="D474" s="58"/>
      <c r="E474" s="60"/>
      <c r="F474" s="61">
        <f t="shared" si="8"/>
        <v>0</v>
      </c>
      <c r="G474" s="58"/>
      <c r="H474" s="62"/>
      <c r="I474" s="62"/>
      <c r="J474" s="58" t="s">
        <v>31</v>
      </c>
      <c r="K474" s="58"/>
      <c r="L474" s="58"/>
      <c r="M474" s="62"/>
      <c r="N474" s="58"/>
      <c r="O474" s="62"/>
      <c r="P474" s="58"/>
      <c r="Q474" s="62"/>
      <c r="R474" s="63"/>
      <c r="S474" s="64">
        <f t="shared" si="9"/>
        <v>0</v>
      </c>
      <c r="T474" s="60"/>
      <c r="U474" s="60"/>
      <c r="V474" s="60"/>
      <c r="W474" s="60"/>
      <c r="X474" s="60"/>
      <c r="Y474" s="60"/>
      <c r="Z474" s="60"/>
      <c r="AA474" s="60"/>
      <c r="AB474" s="60"/>
      <c r="AC474" s="60"/>
      <c r="AD474" s="60"/>
      <c r="AE474" s="60"/>
      <c r="AF474" s="60"/>
      <c r="AG474" s="65"/>
      <c r="AH474" s="58"/>
      <c r="AI474" s="59"/>
      <c r="AJ474" s="60"/>
      <c r="AK474" s="64">
        <f t="shared" si="10"/>
        <v>0</v>
      </c>
      <c r="AL474" s="66"/>
      <c r="AM474" s="67"/>
    </row>
    <row r="475">
      <c r="A475" s="47" t="s">
        <v>1319</v>
      </c>
      <c r="B475" s="52"/>
      <c r="C475" s="49"/>
      <c r="D475" s="48"/>
      <c r="E475" s="50"/>
      <c r="F475" s="51">
        <f t="shared" si="8"/>
        <v>0</v>
      </c>
      <c r="G475" s="48"/>
      <c r="H475" s="52"/>
      <c r="I475" s="52"/>
      <c r="J475" s="48" t="s">
        <v>31</v>
      </c>
      <c r="K475" s="48"/>
      <c r="L475" s="48"/>
      <c r="M475" s="52"/>
      <c r="N475" s="48"/>
      <c r="O475" s="52"/>
      <c r="P475" s="48"/>
      <c r="Q475" s="52"/>
      <c r="R475" s="53"/>
      <c r="S475" s="54">
        <f t="shared" si="9"/>
        <v>0</v>
      </c>
      <c r="T475" s="50"/>
      <c r="U475" s="50"/>
      <c r="V475" s="50"/>
      <c r="W475" s="50"/>
      <c r="X475" s="50"/>
      <c r="Y475" s="50"/>
      <c r="Z475" s="50"/>
      <c r="AA475" s="50"/>
      <c r="AB475" s="50"/>
      <c r="AC475" s="50"/>
      <c r="AD475" s="50"/>
      <c r="AE475" s="50"/>
      <c r="AF475" s="50"/>
      <c r="AG475" s="55"/>
      <c r="AH475" s="48"/>
      <c r="AI475" s="48"/>
      <c r="AJ475" s="50"/>
      <c r="AK475" s="54">
        <f t="shared" si="10"/>
        <v>0</v>
      </c>
      <c r="AL475" s="48"/>
      <c r="AM475" s="56"/>
    </row>
    <row r="476">
      <c r="A476" s="57" t="s">
        <v>1320</v>
      </c>
      <c r="B476" s="58"/>
      <c r="C476" s="59"/>
      <c r="D476" s="58"/>
      <c r="E476" s="60"/>
      <c r="F476" s="61">
        <f t="shared" si="8"/>
        <v>0</v>
      </c>
      <c r="G476" s="58"/>
      <c r="H476" s="62"/>
      <c r="I476" s="62"/>
      <c r="J476" s="58" t="s">
        <v>31</v>
      </c>
      <c r="K476" s="58"/>
      <c r="L476" s="58"/>
      <c r="M476" s="62"/>
      <c r="N476" s="58"/>
      <c r="O476" s="62"/>
      <c r="P476" s="58"/>
      <c r="Q476" s="62"/>
      <c r="R476" s="63"/>
      <c r="S476" s="64">
        <f t="shared" si="9"/>
        <v>0</v>
      </c>
      <c r="T476" s="60"/>
      <c r="U476" s="60"/>
      <c r="V476" s="60"/>
      <c r="W476" s="60"/>
      <c r="X476" s="60"/>
      <c r="Y476" s="60"/>
      <c r="Z476" s="60"/>
      <c r="AA476" s="60"/>
      <c r="AB476" s="60"/>
      <c r="AC476" s="60"/>
      <c r="AD476" s="60"/>
      <c r="AE476" s="60"/>
      <c r="AF476" s="60"/>
      <c r="AG476" s="65"/>
      <c r="AH476" s="58"/>
      <c r="AI476" s="59"/>
      <c r="AJ476" s="60"/>
      <c r="AK476" s="64">
        <f t="shared" si="10"/>
        <v>0</v>
      </c>
      <c r="AL476" s="66"/>
      <c r="AM476" s="67"/>
    </row>
    <row r="477">
      <c r="A477" s="47" t="s">
        <v>1321</v>
      </c>
      <c r="B477" s="52"/>
      <c r="C477" s="49"/>
      <c r="D477" s="48"/>
      <c r="E477" s="50"/>
      <c r="F477" s="51">
        <f t="shared" si="8"/>
        <v>0</v>
      </c>
      <c r="G477" s="48"/>
      <c r="H477" s="52"/>
      <c r="I477" s="52"/>
      <c r="J477" s="48" t="s">
        <v>31</v>
      </c>
      <c r="K477" s="48"/>
      <c r="L477" s="48"/>
      <c r="M477" s="52"/>
      <c r="N477" s="48"/>
      <c r="O477" s="52"/>
      <c r="P477" s="48"/>
      <c r="Q477" s="52"/>
      <c r="R477" s="53"/>
      <c r="S477" s="54">
        <f t="shared" si="9"/>
        <v>0</v>
      </c>
      <c r="T477" s="50"/>
      <c r="U477" s="50"/>
      <c r="V477" s="50"/>
      <c r="W477" s="50"/>
      <c r="X477" s="50"/>
      <c r="Y477" s="50"/>
      <c r="Z477" s="50"/>
      <c r="AA477" s="50"/>
      <c r="AB477" s="50"/>
      <c r="AC477" s="50"/>
      <c r="AD477" s="50"/>
      <c r="AE477" s="50"/>
      <c r="AF477" s="50"/>
      <c r="AG477" s="55"/>
      <c r="AH477" s="48"/>
      <c r="AI477" s="48"/>
      <c r="AJ477" s="50"/>
      <c r="AK477" s="54">
        <f t="shared" si="10"/>
        <v>0</v>
      </c>
      <c r="AL477" s="48"/>
      <c r="AM477" s="56"/>
    </row>
    <row r="478">
      <c r="A478" s="57" t="s">
        <v>1322</v>
      </c>
      <c r="B478" s="58"/>
      <c r="C478" s="59"/>
      <c r="D478" s="58"/>
      <c r="E478" s="60"/>
      <c r="F478" s="61">
        <f t="shared" si="8"/>
        <v>0</v>
      </c>
      <c r="G478" s="58"/>
      <c r="H478" s="62"/>
      <c r="I478" s="62"/>
      <c r="J478" s="58" t="s">
        <v>31</v>
      </c>
      <c r="K478" s="58"/>
      <c r="L478" s="58"/>
      <c r="M478" s="62"/>
      <c r="N478" s="58"/>
      <c r="O478" s="62"/>
      <c r="P478" s="58"/>
      <c r="Q478" s="62"/>
      <c r="R478" s="63"/>
      <c r="S478" s="64">
        <f t="shared" si="9"/>
        <v>0</v>
      </c>
      <c r="T478" s="60"/>
      <c r="U478" s="60"/>
      <c r="V478" s="60"/>
      <c r="W478" s="60"/>
      <c r="X478" s="60"/>
      <c r="Y478" s="60"/>
      <c r="Z478" s="60"/>
      <c r="AA478" s="60"/>
      <c r="AB478" s="60"/>
      <c r="AC478" s="60"/>
      <c r="AD478" s="60"/>
      <c r="AE478" s="60"/>
      <c r="AF478" s="60"/>
      <c r="AG478" s="65"/>
      <c r="AH478" s="58"/>
      <c r="AI478" s="59"/>
      <c r="AJ478" s="60"/>
      <c r="AK478" s="64">
        <f t="shared" si="10"/>
        <v>0</v>
      </c>
      <c r="AL478" s="66"/>
      <c r="AM478" s="67"/>
    </row>
    <row r="479">
      <c r="A479" s="47" t="s">
        <v>1323</v>
      </c>
      <c r="B479" s="52"/>
      <c r="C479" s="49"/>
      <c r="D479" s="48"/>
      <c r="E479" s="50"/>
      <c r="F479" s="51">
        <f t="shared" si="8"/>
        <v>0</v>
      </c>
      <c r="G479" s="48"/>
      <c r="H479" s="52"/>
      <c r="I479" s="52"/>
      <c r="J479" s="48" t="s">
        <v>31</v>
      </c>
      <c r="K479" s="48"/>
      <c r="L479" s="48"/>
      <c r="M479" s="52"/>
      <c r="N479" s="48"/>
      <c r="O479" s="52"/>
      <c r="P479" s="48"/>
      <c r="Q479" s="52"/>
      <c r="R479" s="53"/>
      <c r="S479" s="54">
        <f t="shared" si="9"/>
        <v>0</v>
      </c>
      <c r="T479" s="50"/>
      <c r="U479" s="50"/>
      <c r="V479" s="50"/>
      <c r="W479" s="50"/>
      <c r="X479" s="50"/>
      <c r="Y479" s="50"/>
      <c r="Z479" s="50"/>
      <c r="AA479" s="50"/>
      <c r="AB479" s="50"/>
      <c r="AC479" s="50"/>
      <c r="AD479" s="50"/>
      <c r="AE479" s="50"/>
      <c r="AF479" s="50"/>
      <c r="AG479" s="55"/>
      <c r="AH479" s="48"/>
      <c r="AI479" s="48"/>
      <c r="AJ479" s="50"/>
      <c r="AK479" s="54">
        <f t="shared" si="10"/>
        <v>0</v>
      </c>
      <c r="AL479" s="48"/>
      <c r="AM479" s="56"/>
    </row>
    <row r="480">
      <c r="A480" s="57" t="s">
        <v>1324</v>
      </c>
      <c r="B480" s="58"/>
      <c r="C480" s="59"/>
      <c r="D480" s="58"/>
      <c r="E480" s="60"/>
      <c r="F480" s="61">
        <f t="shared" si="8"/>
        <v>0</v>
      </c>
      <c r="G480" s="58"/>
      <c r="H480" s="62"/>
      <c r="I480" s="62"/>
      <c r="J480" s="58" t="s">
        <v>31</v>
      </c>
      <c r="K480" s="58"/>
      <c r="L480" s="58"/>
      <c r="M480" s="62"/>
      <c r="N480" s="58"/>
      <c r="O480" s="62"/>
      <c r="P480" s="58"/>
      <c r="Q480" s="62"/>
      <c r="R480" s="63"/>
      <c r="S480" s="64">
        <f t="shared" si="9"/>
        <v>0</v>
      </c>
      <c r="T480" s="60"/>
      <c r="U480" s="60"/>
      <c r="V480" s="60"/>
      <c r="W480" s="60"/>
      <c r="X480" s="60"/>
      <c r="Y480" s="60"/>
      <c r="Z480" s="60"/>
      <c r="AA480" s="60"/>
      <c r="AB480" s="60"/>
      <c r="AC480" s="60"/>
      <c r="AD480" s="60"/>
      <c r="AE480" s="60"/>
      <c r="AF480" s="60"/>
      <c r="AG480" s="65"/>
      <c r="AH480" s="58"/>
      <c r="AI480" s="59"/>
      <c r="AJ480" s="60"/>
      <c r="AK480" s="64">
        <f t="shared" si="10"/>
        <v>0</v>
      </c>
      <c r="AL480" s="66"/>
      <c r="AM480" s="67"/>
    </row>
    <row r="481">
      <c r="A481" s="47" t="s">
        <v>1325</v>
      </c>
      <c r="B481" s="52"/>
      <c r="C481" s="49"/>
      <c r="D481" s="48"/>
      <c r="E481" s="50"/>
      <c r="F481" s="51">
        <f t="shared" si="8"/>
        <v>0</v>
      </c>
      <c r="G481" s="48"/>
      <c r="H481" s="52"/>
      <c r="I481" s="52"/>
      <c r="J481" s="48" t="s">
        <v>31</v>
      </c>
      <c r="K481" s="48"/>
      <c r="L481" s="48"/>
      <c r="M481" s="52"/>
      <c r="N481" s="48"/>
      <c r="O481" s="52"/>
      <c r="P481" s="48"/>
      <c r="Q481" s="52"/>
      <c r="R481" s="53"/>
      <c r="S481" s="54">
        <f t="shared" si="9"/>
        <v>0</v>
      </c>
      <c r="T481" s="50"/>
      <c r="U481" s="50"/>
      <c r="V481" s="50"/>
      <c r="W481" s="50"/>
      <c r="X481" s="50"/>
      <c r="Y481" s="50"/>
      <c r="Z481" s="50"/>
      <c r="AA481" s="50"/>
      <c r="AB481" s="50"/>
      <c r="AC481" s="50"/>
      <c r="AD481" s="50"/>
      <c r="AE481" s="50"/>
      <c r="AF481" s="50"/>
      <c r="AG481" s="55"/>
      <c r="AH481" s="48"/>
      <c r="AI481" s="48"/>
      <c r="AJ481" s="50"/>
      <c r="AK481" s="54">
        <f t="shared" si="10"/>
        <v>0</v>
      </c>
      <c r="AL481" s="48"/>
      <c r="AM481" s="56"/>
    </row>
    <row r="482">
      <c r="A482" s="57" t="s">
        <v>1326</v>
      </c>
      <c r="B482" s="58"/>
      <c r="C482" s="59"/>
      <c r="D482" s="58"/>
      <c r="E482" s="60"/>
      <c r="F482" s="61">
        <f t="shared" si="8"/>
        <v>0</v>
      </c>
      <c r="G482" s="58"/>
      <c r="H482" s="62"/>
      <c r="I482" s="62"/>
      <c r="J482" s="58" t="s">
        <v>31</v>
      </c>
      <c r="K482" s="58"/>
      <c r="L482" s="58"/>
      <c r="M482" s="62"/>
      <c r="N482" s="58"/>
      <c r="O482" s="62"/>
      <c r="P482" s="58"/>
      <c r="Q482" s="62"/>
      <c r="R482" s="63"/>
      <c r="S482" s="64">
        <f t="shared" si="9"/>
        <v>0</v>
      </c>
      <c r="T482" s="60"/>
      <c r="U482" s="60"/>
      <c r="V482" s="60"/>
      <c r="W482" s="60"/>
      <c r="X482" s="60"/>
      <c r="Y482" s="60"/>
      <c r="Z482" s="60"/>
      <c r="AA482" s="60"/>
      <c r="AB482" s="60"/>
      <c r="AC482" s="60"/>
      <c r="AD482" s="60"/>
      <c r="AE482" s="60"/>
      <c r="AF482" s="60"/>
      <c r="AG482" s="65"/>
      <c r="AH482" s="58"/>
      <c r="AI482" s="59"/>
      <c r="AJ482" s="60"/>
      <c r="AK482" s="64">
        <f t="shared" si="10"/>
        <v>0</v>
      </c>
      <c r="AL482" s="66"/>
      <c r="AM482" s="67"/>
    </row>
    <row r="483">
      <c r="A483" s="47" t="s">
        <v>1327</v>
      </c>
      <c r="B483" s="52"/>
      <c r="C483" s="49"/>
      <c r="D483" s="48"/>
      <c r="E483" s="50"/>
      <c r="F483" s="51">
        <f t="shared" si="8"/>
        <v>0</v>
      </c>
      <c r="G483" s="48"/>
      <c r="H483" s="52"/>
      <c r="I483" s="52"/>
      <c r="J483" s="48" t="s">
        <v>31</v>
      </c>
      <c r="K483" s="48"/>
      <c r="L483" s="48"/>
      <c r="M483" s="52"/>
      <c r="N483" s="48"/>
      <c r="O483" s="52"/>
      <c r="P483" s="48"/>
      <c r="Q483" s="52"/>
      <c r="R483" s="53"/>
      <c r="S483" s="54">
        <f t="shared" si="9"/>
        <v>0</v>
      </c>
      <c r="T483" s="50"/>
      <c r="U483" s="50"/>
      <c r="V483" s="50"/>
      <c r="W483" s="50"/>
      <c r="X483" s="50"/>
      <c r="Y483" s="50"/>
      <c r="Z483" s="50"/>
      <c r="AA483" s="50"/>
      <c r="AB483" s="50"/>
      <c r="AC483" s="50"/>
      <c r="AD483" s="50"/>
      <c r="AE483" s="50"/>
      <c r="AF483" s="50"/>
      <c r="AG483" s="55"/>
      <c r="AH483" s="48"/>
      <c r="AI483" s="48"/>
      <c r="AJ483" s="50"/>
      <c r="AK483" s="54">
        <f t="shared" si="10"/>
        <v>0</v>
      </c>
      <c r="AL483" s="48"/>
      <c r="AM483" s="56"/>
    </row>
    <row r="484">
      <c r="A484" s="57" t="s">
        <v>1328</v>
      </c>
      <c r="B484" s="58"/>
      <c r="C484" s="59"/>
      <c r="D484" s="58"/>
      <c r="E484" s="60"/>
      <c r="F484" s="61">
        <f t="shared" si="8"/>
        <v>0</v>
      </c>
      <c r="G484" s="58"/>
      <c r="H484" s="62"/>
      <c r="I484" s="62"/>
      <c r="J484" s="58" t="s">
        <v>31</v>
      </c>
      <c r="K484" s="58"/>
      <c r="L484" s="58"/>
      <c r="M484" s="62"/>
      <c r="N484" s="58"/>
      <c r="O484" s="62"/>
      <c r="P484" s="58"/>
      <c r="Q484" s="62"/>
      <c r="R484" s="63"/>
      <c r="S484" s="64">
        <f t="shared" si="9"/>
        <v>0</v>
      </c>
      <c r="T484" s="60"/>
      <c r="U484" s="60"/>
      <c r="V484" s="60"/>
      <c r="W484" s="60"/>
      <c r="X484" s="60"/>
      <c r="Y484" s="60"/>
      <c r="Z484" s="60"/>
      <c r="AA484" s="60"/>
      <c r="AB484" s="60"/>
      <c r="AC484" s="60"/>
      <c r="AD484" s="60"/>
      <c r="AE484" s="60"/>
      <c r="AF484" s="60"/>
      <c r="AG484" s="65"/>
      <c r="AH484" s="58"/>
      <c r="AI484" s="59"/>
      <c r="AJ484" s="60"/>
      <c r="AK484" s="64">
        <f t="shared" si="10"/>
        <v>0</v>
      </c>
      <c r="AL484" s="66"/>
      <c r="AM484" s="67"/>
    </row>
    <row r="485">
      <c r="A485" s="47" t="s">
        <v>1329</v>
      </c>
      <c r="B485" s="52"/>
      <c r="C485" s="49"/>
      <c r="D485" s="48"/>
      <c r="E485" s="50"/>
      <c r="F485" s="51">
        <f t="shared" si="8"/>
        <v>0</v>
      </c>
      <c r="G485" s="48"/>
      <c r="H485" s="52"/>
      <c r="I485" s="52"/>
      <c r="J485" s="48" t="s">
        <v>31</v>
      </c>
      <c r="K485" s="48"/>
      <c r="L485" s="48"/>
      <c r="M485" s="52"/>
      <c r="N485" s="48"/>
      <c r="O485" s="52"/>
      <c r="P485" s="48"/>
      <c r="Q485" s="52"/>
      <c r="R485" s="53"/>
      <c r="S485" s="54">
        <f t="shared" si="9"/>
        <v>0</v>
      </c>
      <c r="T485" s="50"/>
      <c r="U485" s="50"/>
      <c r="V485" s="50"/>
      <c r="W485" s="50"/>
      <c r="X485" s="50"/>
      <c r="Y485" s="50"/>
      <c r="Z485" s="50"/>
      <c r="AA485" s="50"/>
      <c r="AB485" s="50"/>
      <c r="AC485" s="50"/>
      <c r="AD485" s="50"/>
      <c r="AE485" s="50"/>
      <c r="AF485" s="50"/>
      <c r="AG485" s="55"/>
      <c r="AH485" s="48"/>
      <c r="AI485" s="48"/>
      <c r="AJ485" s="50"/>
      <c r="AK485" s="54">
        <f t="shared" si="10"/>
        <v>0</v>
      </c>
      <c r="AL485" s="48"/>
      <c r="AM485" s="56"/>
    </row>
    <row r="486">
      <c r="A486" s="57" t="s">
        <v>1330</v>
      </c>
      <c r="B486" s="58"/>
      <c r="C486" s="59"/>
      <c r="D486" s="58"/>
      <c r="E486" s="60"/>
      <c r="F486" s="61">
        <f t="shared" si="8"/>
        <v>0</v>
      </c>
      <c r="G486" s="58"/>
      <c r="H486" s="62"/>
      <c r="I486" s="62"/>
      <c r="J486" s="58" t="s">
        <v>31</v>
      </c>
      <c r="K486" s="58"/>
      <c r="L486" s="58"/>
      <c r="M486" s="62"/>
      <c r="N486" s="58"/>
      <c r="O486" s="62"/>
      <c r="P486" s="58"/>
      <c r="Q486" s="62"/>
      <c r="R486" s="63"/>
      <c r="S486" s="64">
        <f t="shared" si="9"/>
        <v>0</v>
      </c>
      <c r="T486" s="60"/>
      <c r="U486" s="60"/>
      <c r="V486" s="60"/>
      <c r="W486" s="60"/>
      <c r="X486" s="60"/>
      <c r="Y486" s="60"/>
      <c r="Z486" s="60"/>
      <c r="AA486" s="60"/>
      <c r="AB486" s="60"/>
      <c r="AC486" s="60"/>
      <c r="AD486" s="60"/>
      <c r="AE486" s="60"/>
      <c r="AF486" s="60"/>
      <c r="AG486" s="65"/>
      <c r="AH486" s="58"/>
      <c r="AI486" s="59"/>
      <c r="AJ486" s="60"/>
      <c r="AK486" s="64">
        <f t="shared" si="10"/>
        <v>0</v>
      </c>
      <c r="AL486" s="66"/>
      <c r="AM486" s="67"/>
    </row>
    <row r="487">
      <c r="A487" s="47" t="s">
        <v>1331</v>
      </c>
      <c r="B487" s="52"/>
      <c r="C487" s="49"/>
      <c r="D487" s="48"/>
      <c r="E487" s="50"/>
      <c r="F487" s="51">
        <f t="shared" si="8"/>
        <v>0</v>
      </c>
      <c r="G487" s="48"/>
      <c r="H487" s="52"/>
      <c r="I487" s="52"/>
      <c r="J487" s="48" t="s">
        <v>31</v>
      </c>
      <c r="K487" s="48"/>
      <c r="L487" s="48"/>
      <c r="M487" s="52"/>
      <c r="N487" s="48"/>
      <c r="O487" s="52"/>
      <c r="P487" s="48"/>
      <c r="Q487" s="52"/>
      <c r="R487" s="53"/>
      <c r="S487" s="54">
        <f t="shared" si="9"/>
        <v>0</v>
      </c>
      <c r="T487" s="50"/>
      <c r="U487" s="50"/>
      <c r="V487" s="50"/>
      <c r="W487" s="50"/>
      <c r="X487" s="50"/>
      <c r="Y487" s="50"/>
      <c r="Z487" s="50"/>
      <c r="AA487" s="50"/>
      <c r="AB487" s="50"/>
      <c r="AC487" s="50"/>
      <c r="AD487" s="50"/>
      <c r="AE487" s="50"/>
      <c r="AF487" s="50"/>
      <c r="AG487" s="55"/>
      <c r="AH487" s="48"/>
      <c r="AI487" s="48"/>
      <c r="AJ487" s="50"/>
      <c r="AK487" s="54">
        <f t="shared" si="10"/>
        <v>0</v>
      </c>
      <c r="AL487" s="48"/>
      <c r="AM487" s="56"/>
    </row>
    <row r="488">
      <c r="A488" s="57" t="s">
        <v>1332</v>
      </c>
      <c r="B488" s="58"/>
      <c r="C488" s="59"/>
      <c r="D488" s="58"/>
      <c r="E488" s="60"/>
      <c r="F488" s="61">
        <f t="shared" si="8"/>
        <v>0</v>
      </c>
      <c r="G488" s="58"/>
      <c r="H488" s="62"/>
      <c r="I488" s="62"/>
      <c r="J488" s="58" t="s">
        <v>31</v>
      </c>
      <c r="K488" s="58"/>
      <c r="L488" s="58"/>
      <c r="M488" s="62"/>
      <c r="N488" s="58"/>
      <c r="O488" s="62"/>
      <c r="P488" s="58"/>
      <c r="Q488" s="62"/>
      <c r="R488" s="63"/>
      <c r="S488" s="64">
        <f t="shared" si="9"/>
        <v>0</v>
      </c>
      <c r="T488" s="60"/>
      <c r="U488" s="60"/>
      <c r="V488" s="60"/>
      <c r="W488" s="60"/>
      <c r="X488" s="60"/>
      <c r="Y488" s="60"/>
      <c r="Z488" s="60"/>
      <c r="AA488" s="60"/>
      <c r="AB488" s="60"/>
      <c r="AC488" s="60"/>
      <c r="AD488" s="60"/>
      <c r="AE488" s="60"/>
      <c r="AF488" s="60"/>
      <c r="AG488" s="65"/>
      <c r="AH488" s="58"/>
      <c r="AI488" s="59"/>
      <c r="AJ488" s="60"/>
      <c r="AK488" s="64">
        <f t="shared" si="10"/>
        <v>0</v>
      </c>
      <c r="AL488" s="66"/>
      <c r="AM488" s="67"/>
    </row>
    <row r="489">
      <c r="A489" s="47" t="s">
        <v>1333</v>
      </c>
      <c r="B489" s="52"/>
      <c r="C489" s="49"/>
      <c r="D489" s="48"/>
      <c r="E489" s="50"/>
      <c r="F489" s="51">
        <f t="shared" si="8"/>
        <v>0</v>
      </c>
      <c r="G489" s="48"/>
      <c r="H489" s="52"/>
      <c r="I489" s="52"/>
      <c r="J489" s="48" t="s">
        <v>31</v>
      </c>
      <c r="K489" s="48"/>
      <c r="L489" s="48"/>
      <c r="M489" s="52"/>
      <c r="N489" s="48"/>
      <c r="O489" s="52"/>
      <c r="P489" s="48"/>
      <c r="Q489" s="52"/>
      <c r="R489" s="53"/>
      <c r="S489" s="54">
        <f t="shared" si="9"/>
        <v>0</v>
      </c>
      <c r="T489" s="50"/>
      <c r="U489" s="50"/>
      <c r="V489" s="50"/>
      <c r="W489" s="50"/>
      <c r="X489" s="50"/>
      <c r="Y489" s="50"/>
      <c r="Z489" s="50"/>
      <c r="AA489" s="50"/>
      <c r="AB489" s="50"/>
      <c r="AC489" s="50"/>
      <c r="AD489" s="50"/>
      <c r="AE489" s="50"/>
      <c r="AF489" s="50"/>
      <c r="AG489" s="55"/>
      <c r="AH489" s="48"/>
      <c r="AI489" s="48"/>
      <c r="AJ489" s="50"/>
      <c r="AK489" s="54">
        <f t="shared" si="10"/>
        <v>0</v>
      </c>
      <c r="AL489" s="48"/>
      <c r="AM489" s="56"/>
    </row>
    <row r="490">
      <c r="A490" s="57" t="s">
        <v>1334</v>
      </c>
      <c r="B490" s="58"/>
      <c r="C490" s="59"/>
      <c r="D490" s="58"/>
      <c r="E490" s="60"/>
      <c r="F490" s="61">
        <f t="shared" si="8"/>
        <v>0</v>
      </c>
      <c r="G490" s="58"/>
      <c r="H490" s="62"/>
      <c r="I490" s="62"/>
      <c r="J490" s="58" t="s">
        <v>31</v>
      </c>
      <c r="K490" s="58"/>
      <c r="L490" s="58"/>
      <c r="M490" s="62"/>
      <c r="N490" s="58"/>
      <c r="O490" s="62"/>
      <c r="P490" s="58"/>
      <c r="Q490" s="62"/>
      <c r="R490" s="63"/>
      <c r="S490" s="64">
        <f t="shared" si="9"/>
        <v>0</v>
      </c>
      <c r="T490" s="60"/>
      <c r="U490" s="60"/>
      <c r="V490" s="60"/>
      <c r="W490" s="60"/>
      <c r="X490" s="60"/>
      <c r="Y490" s="60"/>
      <c r="Z490" s="60"/>
      <c r="AA490" s="60"/>
      <c r="AB490" s="60"/>
      <c r="AC490" s="60"/>
      <c r="AD490" s="60"/>
      <c r="AE490" s="60"/>
      <c r="AF490" s="60"/>
      <c r="AG490" s="65"/>
      <c r="AH490" s="58"/>
      <c r="AI490" s="59"/>
      <c r="AJ490" s="60"/>
      <c r="AK490" s="64">
        <f t="shared" si="10"/>
        <v>0</v>
      </c>
      <c r="AL490" s="66"/>
      <c r="AM490" s="67"/>
    </row>
    <row r="491">
      <c r="A491" s="47" t="s">
        <v>1335</v>
      </c>
      <c r="B491" s="52"/>
      <c r="C491" s="49"/>
      <c r="D491" s="48"/>
      <c r="E491" s="50"/>
      <c r="F491" s="51">
        <f t="shared" si="8"/>
        <v>0</v>
      </c>
      <c r="G491" s="48"/>
      <c r="H491" s="52"/>
      <c r="I491" s="52"/>
      <c r="J491" s="48" t="s">
        <v>31</v>
      </c>
      <c r="K491" s="48"/>
      <c r="L491" s="48"/>
      <c r="M491" s="52"/>
      <c r="N491" s="48"/>
      <c r="O491" s="52"/>
      <c r="P491" s="48"/>
      <c r="Q491" s="52"/>
      <c r="R491" s="53"/>
      <c r="S491" s="54">
        <f t="shared" si="9"/>
        <v>0</v>
      </c>
      <c r="T491" s="50"/>
      <c r="U491" s="50"/>
      <c r="V491" s="50"/>
      <c r="W491" s="50"/>
      <c r="X491" s="50"/>
      <c r="Y491" s="50"/>
      <c r="Z491" s="50"/>
      <c r="AA491" s="50"/>
      <c r="AB491" s="50"/>
      <c r="AC491" s="50"/>
      <c r="AD491" s="50"/>
      <c r="AE491" s="50"/>
      <c r="AF491" s="50"/>
      <c r="AG491" s="55"/>
      <c r="AH491" s="48"/>
      <c r="AI491" s="48"/>
      <c r="AJ491" s="50"/>
      <c r="AK491" s="54">
        <f t="shared" si="10"/>
        <v>0</v>
      </c>
      <c r="AL491" s="48"/>
      <c r="AM491" s="56"/>
    </row>
    <row r="492">
      <c r="A492" s="57" t="s">
        <v>1336</v>
      </c>
      <c r="B492" s="58"/>
      <c r="C492" s="59"/>
      <c r="D492" s="58"/>
      <c r="E492" s="60"/>
      <c r="F492" s="61">
        <f t="shared" si="8"/>
        <v>0</v>
      </c>
      <c r="G492" s="58"/>
      <c r="H492" s="62"/>
      <c r="I492" s="62"/>
      <c r="J492" s="58" t="s">
        <v>31</v>
      </c>
      <c r="K492" s="58"/>
      <c r="L492" s="58"/>
      <c r="M492" s="62"/>
      <c r="N492" s="58"/>
      <c r="O492" s="62"/>
      <c r="P492" s="58"/>
      <c r="Q492" s="62"/>
      <c r="R492" s="63"/>
      <c r="S492" s="64">
        <f t="shared" si="9"/>
        <v>0</v>
      </c>
      <c r="T492" s="60"/>
      <c r="U492" s="60"/>
      <c r="V492" s="60"/>
      <c r="W492" s="60"/>
      <c r="X492" s="60"/>
      <c r="Y492" s="60"/>
      <c r="Z492" s="60"/>
      <c r="AA492" s="60"/>
      <c r="AB492" s="60"/>
      <c r="AC492" s="60"/>
      <c r="AD492" s="60"/>
      <c r="AE492" s="60"/>
      <c r="AF492" s="60"/>
      <c r="AG492" s="65"/>
      <c r="AH492" s="58"/>
      <c r="AI492" s="59"/>
      <c r="AJ492" s="60"/>
      <c r="AK492" s="64">
        <f t="shared" si="10"/>
        <v>0</v>
      </c>
      <c r="AL492" s="66"/>
      <c r="AM492" s="67"/>
    </row>
    <row r="493">
      <c r="A493" s="47" t="s">
        <v>1337</v>
      </c>
      <c r="B493" s="52"/>
      <c r="C493" s="49"/>
      <c r="D493" s="48"/>
      <c r="E493" s="50"/>
      <c r="F493" s="51">
        <f t="shared" si="8"/>
        <v>0</v>
      </c>
      <c r="G493" s="48"/>
      <c r="H493" s="52"/>
      <c r="I493" s="52"/>
      <c r="J493" s="48" t="s">
        <v>31</v>
      </c>
      <c r="K493" s="48"/>
      <c r="L493" s="48"/>
      <c r="M493" s="52"/>
      <c r="N493" s="48"/>
      <c r="O493" s="52"/>
      <c r="P493" s="48"/>
      <c r="Q493" s="52"/>
      <c r="R493" s="53"/>
      <c r="S493" s="54">
        <f t="shared" si="9"/>
        <v>0</v>
      </c>
      <c r="T493" s="50"/>
      <c r="U493" s="50"/>
      <c r="V493" s="50"/>
      <c r="W493" s="50"/>
      <c r="X493" s="50"/>
      <c r="Y493" s="50"/>
      <c r="Z493" s="50"/>
      <c r="AA493" s="50"/>
      <c r="AB493" s="50"/>
      <c r="AC493" s="50"/>
      <c r="AD493" s="50"/>
      <c r="AE493" s="50"/>
      <c r="AF493" s="50"/>
      <c r="AG493" s="55"/>
      <c r="AH493" s="48"/>
      <c r="AI493" s="48"/>
      <c r="AJ493" s="50"/>
      <c r="AK493" s="54">
        <f t="shared" si="10"/>
        <v>0</v>
      </c>
      <c r="AL493" s="48"/>
      <c r="AM493" s="56"/>
    </row>
    <row r="494">
      <c r="A494" s="57" t="s">
        <v>1338</v>
      </c>
      <c r="B494" s="58"/>
      <c r="C494" s="59"/>
      <c r="D494" s="58"/>
      <c r="E494" s="60"/>
      <c r="F494" s="61">
        <f t="shared" si="8"/>
        <v>0</v>
      </c>
      <c r="G494" s="58"/>
      <c r="H494" s="62"/>
      <c r="I494" s="62"/>
      <c r="J494" s="58" t="s">
        <v>31</v>
      </c>
      <c r="K494" s="58"/>
      <c r="L494" s="58"/>
      <c r="M494" s="62"/>
      <c r="N494" s="58"/>
      <c r="O494" s="62"/>
      <c r="P494" s="58"/>
      <c r="Q494" s="62"/>
      <c r="R494" s="63"/>
      <c r="S494" s="64">
        <f t="shared" si="9"/>
        <v>0</v>
      </c>
      <c r="T494" s="60"/>
      <c r="U494" s="60"/>
      <c r="V494" s="60"/>
      <c r="W494" s="60"/>
      <c r="X494" s="60"/>
      <c r="Y494" s="60"/>
      <c r="Z494" s="60"/>
      <c r="AA494" s="60"/>
      <c r="AB494" s="60"/>
      <c r="AC494" s="60"/>
      <c r="AD494" s="60"/>
      <c r="AE494" s="60"/>
      <c r="AF494" s="60"/>
      <c r="AG494" s="65"/>
      <c r="AH494" s="58"/>
      <c r="AI494" s="59"/>
      <c r="AJ494" s="60"/>
      <c r="AK494" s="64">
        <f t="shared" si="10"/>
        <v>0</v>
      </c>
      <c r="AL494" s="66"/>
      <c r="AM494" s="67"/>
    </row>
    <row r="495">
      <c r="A495" s="47" t="s">
        <v>1339</v>
      </c>
      <c r="B495" s="52"/>
      <c r="C495" s="49"/>
      <c r="D495" s="48"/>
      <c r="E495" s="50"/>
      <c r="F495" s="51">
        <f t="shared" si="8"/>
        <v>0</v>
      </c>
      <c r="G495" s="48"/>
      <c r="H495" s="52"/>
      <c r="I495" s="52"/>
      <c r="J495" s="48" t="s">
        <v>31</v>
      </c>
      <c r="K495" s="48"/>
      <c r="L495" s="48"/>
      <c r="M495" s="52"/>
      <c r="N495" s="48"/>
      <c r="O495" s="52"/>
      <c r="P495" s="48"/>
      <c r="Q495" s="52"/>
      <c r="R495" s="53"/>
      <c r="S495" s="54">
        <f t="shared" si="9"/>
        <v>0</v>
      </c>
      <c r="T495" s="50"/>
      <c r="U495" s="50"/>
      <c r="V495" s="50"/>
      <c r="W495" s="50"/>
      <c r="X495" s="50"/>
      <c r="Y495" s="50"/>
      <c r="Z495" s="50"/>
      <c r="AA495" s="50"/>
      <c r="AB495" s="50"/>
      <c r="AC495" s="50"/>
      <c r="AD495" s="50"/>
      <c r="AE495" s="50"/>
      <c r="AF495" s="50"/>
      <c r="AG495" s="55"/>
      <c r="AH495" s="48"/>
      <c r="AI495" s="48"/>
      <c r="AJ495" s="50"/>
      <c r="AK495" s="54">
        <f t="shared" si="10"/>
        <v>0</v>
      </c>
      <c r="AL495" s="48"/>
      <c r="AM495" s="56"/>
    </row>
    <row r="496">
      <c r="A496" s="57" t="s">
        <v>1340</v>
      </c>
      <c r="B496" s="58"/>
      <c r="C496" s="59"/>
      <c r="D496" s="58"/>
      <c r="E496" s="60"/>
      <c r="F496" s="61">
        <f t="shared" si="8"/>
        <v>0</v>
      </c>
      <c r="G496" s="58"/>
      <c r="H496" s="62"/>
      <c r="I496" s="62"/>
      <c r="J496" s="58" t="s">
        <v>31</v>
      </c>
      <c r="K496" s="58"/>
      <c r="L496" s="58"/>
      <c r="M496" s="62"/>
      <c r="N496" s="58"/>
      <c r="O496" s="62"/>
      <c r="P496" s="58"/>
      <c r="Q496" s="62"/>
      <c r="R496" s="63"/>
      <c r="S496" s="64">
        <f t="shared" si="9"/>
        <v>0</v>
      </c>
      <c r="T496" s="60"/>
      <c r="U496" s="60"/>
      <c r="V496" s="60"/>
      <c r="W496" s="60"/>
      <c r="X496" s="60"/>
      <c r="Y496" s="60"/>
      <c r="Z496" s="60"/>
      <c r="AA496" s="60"/>
      <c r="AB496" s="60"/>
      <c r="AC496" s="60"/>
      <c r="AD496" s="60"/>
      <c r="AE496" s="60"/>
      <c r="AF496" s="60"/>
      <c r="AG496" s="65"/>
      <c r="AH496" s="58"/>
      <c r="AI496" s="59"/>
      <c r="AJ496" s="60"/>
      <c r="AK496" s="64">
        <f t="shared" si="10"/>
        <v>0</v>
      </c>
      <c r="AL496" s="66"/>
      <c r="AM496" s="67"/>
    </row>
    <row r="497">
      <c r="A497" s="47" t="s">
        <v>1341</v>
      </c>
      <c r="B497" s="52"/>
      <c r="C497" s="49"/>
      <c r="D497" s="48"/>
      <c r="E497" s="50"/>
      <c r="F497" s="51">
        <f t="shared" si="8"/>
        <v>0</v>
      </c>
      <c r="G497" s="48"/>
      <c r="H497" s="52"/>
      <c r="I497" s="52"/>
      <c r="J497" s="48" t="s">
        <v>31</v>
      </c>
      <c r="K497" s="48"/>
      <c r="L497" s="48"/>
      <c r="M497" s="52"/>
      <c r="N497" s="48"/>
      <c r="O497" s="52"/>
      <c r="P497" s="48"/>
      <c r="Q497" s="52"/>
      <c r="R497" s="53"/>
      <c r="S497" s="54">
        <f t="shared" si="9"/>
        <v>0</v>
      </c>
      <c r="T497" s="50"/>
      <c r="U497" s="50"/>
      <c r="V497" s="50"/>
      <c r="W497" s="50"/>
      <c r="X497" s="50"/>
      <c r="Y497" s="50"/>
      <c r="Z497" s="50"/>
      <c r="AA497" s="50"/>
      <c r="AB497" s="50"/>
      <c r="AC497" s="50"/>
      <c r="AD497" s="50"/>
      <c r="AE497" s="50"/>
      <c r="AF497" s="50"/>
      <c r="AG497" s="55"/>
      <c r="AH497" s="48"/>
      <c r="AI497" s="48"/>
      <c r="AJ497" s="50"/>
      <c r="AK497" s="54">
        <f t="shared" si="10"/>
        <v>0</v>
      </c>
      <c r="AL497" s="48"/>
      <c r="AM497" s="56"/>
    </row>
    <row r="498">
      <c r="A498" s="57" t="s">
        <v>1342</v>
      </c>
      <c r="B498" s="58"/>
      <c r="C498" s="59"/>
      <c r="D498" s="58"/>
      <c r="E498" s="60"/>
      <c r="F498" s="61">
        <f t="shared" si="8"/>
        <v>0</v>
      </c>
      <c r="G498" s="58"/>
      <c r="H498" s="62"/>
      <c r="I498" s="62"/>
      <c r="J498" s="58" t="s">
        <v>31</v>
      </c>
      <c r="K498" s="58"/>
      <c r="L498" s="58"/>
      <c r="M498" s="62"/>
      <c r="N498" s="58"/>
      <c r="O498" s="62"/>
      <c r="P498" s="58"/>
      <c r="Q498" s="62"/>
      <c r="R498" s="63"/>
      <c r="S498" s="64">
        <f t="shared" si="9"/>
        <v>0</v>
      </c>
      <c r="T498" s="60"/>
      <c r="U498" s="60"/>
      <c r="V498" s="60"/>
      <c r="W498" s="60"/>
      <c r="X498" s="60"/>
      <c r="Y498" s="60"/>
      <c r="Z498" s="60"/>
      <c r="AA498" s="60"/>
      <c r="AB498" s="60"/>
      <c r="AC498" s="60"/>
      <c r="AD498" s="60"/>
      <c r="AE498" s="60"/>
      <c r="AF498" s="60"/>
      <c r="AG498" s="65"/>
      <c r="AH498" s="58"/>
      <c r="AI498" s="59"/>
      <c r="AJ498" s="60"/>
      <c r="AK498" s="64">
        <f t="shared" si="10"/>
        <v>0</v>
      </c>
      <c r="AL498" s="66"/>
      <c r="AM498" s="67"/>
    </row>
    <row r="499">
      <c r="A499" s="47" t="s">
        <v>1343</v>
      </c>
      <c r="B499" s="52"/>
      <c r="C499" s="49"/>
      <c r="D499" s="48"/>
      <c r="E499" s="50"/>
      <c r="F499" s="51">
        <f t="shared" si="8"/>
        <v>0</v>
      </c>
      <c r="G499" s="48"/>
      <c r="H499" s="52"/>
      <c r="I499" s="52"/>
      <c r="J499" s="48" t="s">
        <v>31</v>
      </c>
      <c r="K499" s="48"/>
      <c r="L499" s="48"/>
      <c r="M499" s="52"/>
      <c r="N499" s="48"/>
      <c r="O499" s="52"/>
      <c r="P499" s="48"/>
      <c r="Q499" s="52"/>
      <c r="R499" s="53"/>
      <c r="S499" s="54">
        <f t="shared" si="9"/>
        <v>0</v>
      </c>
      <c r="T499" s="50"/>
      <c r="U499" s="50"/>
      <c r="V499" s="50"/>
      <c r="W499" s="50"/>
      <c r="X499" s="50"/>
      <c r="Y499" s="50"/>
      <c r="Z499" s="50"/>
      <c r="AA499" s="50"/>
      <c r="AB499" s="50"/>
      <c r="AC499" s="50"/>
      <c r="AD499" s="50"/>
      <c r="AE499" s="50"/>
      <c r="AF499" s="50"/>
      <c r="AG499" s="55"/>
      <c r="AH499" s="48"/>
      <c r="AI499" s="48"/>
      <c r="AJ499" s="50"/>
      <c r="AK499" s="54">
        <f t="shared" si="10"/>
        <v>0</v>
      </c>
      <c r="AL499" s="48"/>
      <c r="AM499" s="56"/>
    </row>
    <row r="500">
      <c r="A500" s="57" t="s">
        <v>1344</v>
      </c>
      <c r="B500" s="58"/>
      <c r="C500" s="59"/>
      <c r="D500" s="58"/>
      <c r="E500" s="60"/>
      <c r="F500" s="61">
        <f t="shared" si="8"/>
        <v>0</v>
      </c>
      <c r="G500" s="58"/>
      <c r="H500" s="62"/>
      <c r="I500" s="62"/>
      <c r="J500" s="58" t="s">
        <v>31</v>
      </c>
      <c r="K500" s="58"/>
      <c r="L500" s="58"/>
      <c r="M500" s="62"/>
      <c r="N500" s="58"/>
      <c r="O500" s="62"/>
      <c r="P500" s="58"/>
      <c r="Q500" s="62"/>
      <c r="R500" s="63"/>
      <c r="S500" s="64">
        <f t="shared" si="9"/>
        <v>0</v>
      </c>
      <c r="T500" s="60"/>
      <c r="U500" s="60"/>
      <c r="V500" s="60"/>
      <c r="W500" s="60"/>
      <c r="X500" s="60"/>
      <c r="Y500" s="60"/>
      <c r="Z500" s="60"/>
      <c r="AA500" s="60"/>
      <c r="AB500" s="60"/>
      <c r="AC500" s="60"/>
      <c r="AD500" s="60"/>
      <c r="AE500" s="60"/>
      <c r="AF500" s="60"/>
      <c r="AG500" s="65"/>
      <c r="AH500" s="58"/>
      <c r="AI500" s="59"/>
      <c r="AJ500" s="60"/>
      <c r="AK500" s="64">
        <f t="shared" si="10"/>
        <v>0</v>
      </c>
      <c r="AL500" s="66"/>
      <c r="AM500" s="67"/>
    </row>
    <row r="501">
      <c r="A501" s="47" t="s">
        <v>1345</v>
      </c>
      <c r="B501" s="52"/>
      <c r="C501" s="49"/>
      <c r="D501" s="48"/>
      <c r="E501" s="50"/>
      <c r="F501" s="51">
        <f t="shared" si="8"/>
        <v>0</v>
      </c>
      <c r="G501" s="48"/>
      <c r="H501" s="52"/>
      <c r="I501" s="52"/>
      <c r="J501" s="48" t="s">
        <v>31</v>
      </c>
      <c r="K501" s="48"/>
      <c r="L501" s="48"/>
      <c r="M501" s="52"/>
      <c r="N501" s="48"/>
      <c r="O501" s="52"/>
      <c r="P501" s="48"/>
      <c r="Q501" s="52"/>
      <c r="R501" s="53"/>
      <c r="S501" s="54">
        <f t="shared" si="9"/>
        <v>0</v>
      </c>
      <c r="T501" s="50"/>
      <c r="U501" s="50"/>
      <c r="V501" s="50"/>
      <c r="W501" s="50"/>
      <c r="X501" s="50"/>
      <c r="Y501" s="50"/>
      <c r="Z501" s="50"/>
      <c r="AA501" s="50"/>
      <c r="AB501" s="50"/>
      <c r="AC501" s="50"/>
      <c r="AD501" s="50"/>
      <c r="AE501" s="50"/>
      <c r="AF501" s="50"/>
      <c r="AG501" s="55"/>
      <c r="AH501" s="48"/>
      <c r="AI501" s="48"/>
      <c r="AJ501" s="50"/>
      <c r="AK501" s="54">
        <f t="shared" si="10"/>
        <v>0</v>
      </c>
      <c r="AL501" s="48"/>
      <c r="AM501" s="56"/>
    </row>
    <row r="502">
      <c r="A502" s="57" t="s">
        <v>1346</v>
      </c>
      <c r="B502" s="58"/>
      <c r="C502" s="59"/>
      <c r="D502" s="58"/>
      <c r="E502" s="60"/>
      <c r="F502" s="61">
        <f t="shared" si="8"/>
        <v>0</v>
      </c>
      <c r="G502" s="58"/>
      <c r="H502" s="62"/>
      <c r="I502" s="62"/>
      <c r="J502" s="58" t="s">
        <v>31</v>
      </c>
      <c r="K502" s="58"/>
      <c r="L502" s="58"/>
      <c r="M502" s="62"/>
      <c r="N502" s="58"/>
      <c r="O502" s="62"/>
      <c r="P502" s="58"/>
      <c r="Q502" s="62"/>
      <c r="R502" s="63"/>
      <c r="S502" s="64">
        <f t="shared" si="9"/>
        <v>0</v>
      </c>
      <c r="T502" s="60"/>
      <c r="U502" s="60"/>
      <c r="V502" s="60"/>
      <c r="W502" s="60"/>
      <c r="X502" s="60"/>
      <c r="Y502" s="60"/>
      <c r="Z502" s="60"/>
      <c r="AA502" s="60"/>
      <c r="AB502" s="60"/>
      <c r="AC502" s="60"/>
      <c r="AD502" s="60"/>
      <c r="AE502" s="60"/>
      <c r="AF502" s="60"/>
      <c r="AG502" s="65"/>
      <c r="AH502" s="58"/>
      <c r="AI502" s="59"/>
      <c r="AJ502" s="60"/>
      <c r="AK502" s="64">
        <f t="shared" si="10"/>
        <v>0</v>
      </c>
      <c r="AL502" s="66"/>
      <c r="AM502" s="67"/>
    </row>
    <row r="503">
      <c r="A503" s="47" t="s">
        <v>1347</v>
      </c>
      <c r="B503" s="52"/>
      <c r="C503" s="49"/>
      <c r="D503" s="48"/>
      <c r="E503" s="50"/>
      <c r="F503" s="51">
        <f t="shared" si="8"/>
        <v>0</v>
      </c>
      <c r="G503" s="48"/>
      <c r="H503" s="52"/>
      <c r="I503" s="52"/>
      <c r="J503" s="48" t="s">
        <v>31</v>
      </c>
      <c r="K503" s="48"/>
      <c r="L503" s="48"/>
      <c r="M503" s="52"/>
      <c r="N503" s="48"/>
      <c r="O503" s="52"/>
      <c r="P503" s="48"/>
      <c r="Q503" s="52"/>
      <c r="R503" s="53"/>
      <c r="S503" s="54">
        <f t="shared" si="9"/>
        <v>0</v>
      </c>
      <c r="T503" s="50"/>
      <c r="U503" s="50"/>
      <c r="V503" s="50"/>
      <c r="W503" s="50"/>
      <c r="X503" s="50"/>
      <c r="Y503" s="50"/>
      <c r="Z503" s="50"/>
      <c r="AA503" s="50"/>
      <c r="AB503" s="50"/>
      <c r="AC503" s="50"/>
      <c r="AD503" s="50"/>
      <c r="AE503" s="50"/>
      <c r="AF503" s="50"/>
      <c r="AG503" s="55"/>
      <c r="AH503" s="48"/>
      <c r="AI503" s="48"/>
      <c r="AJ503" s="50"/>
      <c r="AK503" s="54">
        <f t="shared" si="10"/>
        <v>0</v>
      </c>
      <c r="AL503" s="48"/>
      <c r="AM503" s="56"/>
    </row>
    <row r="504">
      <c r="A504" s="57" t="s">
        <v>1348</v>
      </c>
      <c r="B504" s="58"/>
      <c r="C504" s="59"/>
      <c r="D504" s="58"/>
      <c r="E504" s="60"/>
      <c r="F504" s="61">
        <f t="shared" si="8"/>
        <v>0</v>
      </c>
      <c r="G504" s="58"/>
      <c r="H504" s="62"/>
      <c r="I504" s="62"/>
      <c r="J504" s="58" t="s">
        <v>31</v>
      </c>
      <c r="K504" s="58"/>
      <c r="L504" s="58"/>
      <c r="M504" s="62"/>
      <c r="N504" s="58"/>
      <c r="O504" s="62"/>
      <c r="P504" s="58"/>
      <c r="Q504" s="62"/>
      <c r="R504" s="63"/>
      <c r="S504" s="64">
        <f t="shared" si="9"/>
        <v>0</v>
      </c>
      <c r="T504" s="60"/>
      <c r="U504" s="60"/>
      <c r="V504" s="60"/>
      <c r="W504" s="60"/>
      <c r="X504" s="60"/>
      <c r="Y504" s="60"/>
      <c r="Z504" s="60"/>
      <c r="AA504" s="60"/>
      <c r="AB504" s="60"/>
      <c r="AC504" s="60"/>
      <c r="AD504" s="60"/>
      <c r="AE504" s="60"/>
      <c r="AF504" s="60"/>
      <c r="AG504" s="65"/>
      <c r="AH504" s="58"/>
      <c r="AI504" s="59"/>
      <c r="AJ504" s="60"/>
      <c r="AK504" s="64">
        <f t="shared" si="10"/>
        <v>0</v>
      </c>
      <c r="AL504" s="66"/>
      <c r="AM504" s="67"/>
    </row>
    <row r="505">
      <c r="A505" s="47" t="s">
        <v>1349</v>
      </c>
      <c r="B505" s="52"/>
      <c r="C505" s="49"/>
      <c r="D505" s="48"/>
      <c r="E505" s="50"/>
      <c r="F505" s="51">
        <f t="shared" si="8"/>
        <v>0</v>
      </c>
      <c r="G505" s="48"/>
      <c r="H505" s="52"/>
      <c r="I505" s="52"/>
      <c r="J505" s="48" t="s">
        <v>31</v>
      </c>
      <c r="K505" s="48"/>
      <c r="L505" s="48"/>
      <c r="M505" s="52"/>
      <c r="N505" s="48"/>
      <c r="O505" s="52"/>
      <c r="P505" s="48"/>
      <c r="Q505" s="52"/>
      <c r="R505" s="53"/>
      <c r="S505" s="54">
        <f t="shared" si="9"/>
        <v>0</v>
      </c>
      <c r="T505" s="50"/>
      <c r="U505" s="50"/>
      <c r="V505" s="50"/>
      <c r="W505" s="50"/>
      <c r="X505" s="50"/>
      <c r="Y505" s="50"/>
      <c r="Z505" s="50"/>
      <c r="AA505" s="50"/>
      <c r="AB505" s="50"/>
      <c r="AC505" s="50"/>
      <c r="AD505" s="50"/>
      <c r="AE505" s="50"/>
      <c r="AF505" s="50"/>
      <c r="AG505" s="55"/>
      <c r="AH505" s="48"/>
      <c r="AI505" s="48"/>
      <c r="AJ505" s="50"/>
      <c r="AK505" s="54">
        <f t="shared" si="10"/>
        <v>0</v>
      </c>
      <c r="AL505" s="48"/>
      <c r="AM505" s="56"/>
    </row>
    <row r="506">
      <c r="A506" s="57" t="s">
        <v>1350</v>
      </c>
      <c r="B506" s="58"/>
      <c r="C506" s="59"/>
      <c r="D506" s="58"/>
      <c r="E506" s="60"/>
      <c r="F506" s="61">
        <f t="shared" si="8"/>
        <v>0</v>
      </c>
      <c r="G506" s="58"/>
      <c r="H506" s="62"/>
      <c r="I506" s="62"/>
      <c r="J506" s="58" t="s">
        <v>31</v>
      </c>
      <c r="K506" s="58"/>
      <c r="L506" s="58"/>
      <c r="M506" s="62"/>
      <c r="N506" s="58"/>
      <c r="O506" s="62"/>
      <c r="P506" s="58"/>
      <c r="Q506" s="62"/>
      <c r="R506" s="63"/>
      <c r="S506" s="64">
        <f t="shared" si="9"/>
        <v>0</v>
      </c>
      <c r="T506" s="60"/>
      <c r="U506" s="60"/>
      <c r="V506" s="60"/>
      <c r="W506" s="60"/>
      <c r="X506" s="60"/>
      <c r="Y506" s="60"/>
      <c r="Z506" s="60"/>
      <c r="AA506" s="60"/>
      <c r="AB506" s="60"/>
      <c r="AC506" s="60"/>
      <c r="AD506" s="60"/>
      <c r="AE506" s="60"/>
      <c r="AF506" s="60"/>
      <c r="AG506" s="65"/>
      <c r="AH506" s="58"/>
      <c r="AI506" s="59"/>
      <c r="AJ506" s="60"/>
      <c r="AK506" s="64">
        <f t="shared" si="10"/>
        <v>0</v>
      </c>
      <c r="AL506" s="66"/>
      <c r="AM506" s="67"/>
    </row>
    <row r="507">
      <c r="A507" s="47" t="s">
        <v>1351</v>
      </c>
      <c r="B507" s="52"/>
      <c r="C507" s="49"/>
      <c r="D507" s="48"/>
      <c r="E507" s="50"/>
      <c r="F507" s="51">
        <f t="shared" si="8"/>
        <v>0</v>
      </c>
      <c r="G507" s="48"/>
      <c r="H507" s="52"/>
      <c r="I507" s="52"/>
      <c r="J507" s="48" t="s">
        <v>31</v>
      </c>
      <c r="K507" s="48"/>
      <c r="L507" s="48"/>
      <c r="M507" s="52"/>
      <c r="N507" s="48"/>
      <c r="O507" s="52"/>
      <c r="P507" s="48"/>
      <c r="Q507" s="52"/>
      <c r="R507" s="53"/>
      <c r="S507" s="54">
        <f t="shared" si="9"/>
        <v>0</v>
      </c>
      <c r="T507" s="50"/>
      <c r="U507" s="50"/>
      <c r="V507" s="50"/>
      <c r="W507" s="50"/>
      <c r="X507" s="50"/>
      <c r="Y507" s="50"/>
      <c r="Z507" s="50"/>
      <c r="AA507" s="50"/>
      <c r="AB507" s="50"/>
      <c r="AC507" s="50"/>
      <c r="AD507" s="50"/>
      <c r="AE507" s="50"/>
      <c r="AF507" s="50"/>
      <c r="AG507" s="55"/>
      <c r="AH507" s="48"/>
      <c r="AI507" s="48"/>
      <c r="AJ507" s="50"/>
      <c r="AK507" s="54">
        <f t="shared" si="10"/>
        <v>0</v>
      </c>
      <c r="AL507" s="48"/>
      <c r="AM507" s="56"/>
    </row>
    <row r="508">
      <c r="A508" s="57" t="s">
        <v>1352</v>
      </c>
      <c r="B508" s="58"/>
      <c r="C508" s="59"/>
      <c r="D508" s="58"/>
      <c r="E508" s="60"/>
      <c r="F508" s="61">
        <f t="shared" si="8"/>
        <v>0</v>
      </c>
      <c r="G508" s="58"/>
      <c r="H508" s="62"/>
      <c r="I508" s="62"/>
      <c r="J508" s="58" t="s">
        <v>31</v>
      </c>
      <c r="K508" s="58"/>
      <c r="L508" s="58"/>
      <c r="M508" s="62"/>
      <c r="N508" s="58"/>
      <c r="O508" s="62"/>
      <c r="P508" s="58"/>
      <c r="Q508" s="62"/>
      <c r="R508" s="63"/>
      <c r="S508" s="64">
        <f t="shared" si="9"/>
        <v>0</v>
      </c>
      <c r="T508" s="60"/>
      <c r="U508" s="60"/>
      <c r="V508" s="60"/>
      <c r="W508" s="60"/>
      <c r="X508" s="60"/>
      <c r="Y508" s="60"/>
      <c r="Z508" s="60"/>
      <c r="AA508" s="60"/>
      <c r="AB508" s="60"/>
      <c r="AC508" s="60"/>
      <c r="AD508" s="60"/>
      <c r="AE508" s="60"/>
      <c r="AF508" s="60"/>
      <c r="AG508" s="65"/>
      <c r="AH508" s="58"/>
      <c r="AI508" s="59"/>
      <c r="AJ508" s="60"/>
      <c r="AK508" s="64">
        <f t="shared" si="10"/>
        <v>0</v>
      </c>
      <c r="AL508" s="66"/>
      <c r="AM508" s="67"/>
    </row>
    <row r="509">
      <c r="A509" s="140" t="s">
        <v>1353</v>
      </c>
      <c r="B509" s="142" t="s">
        <v>1354</v>
      </c>
      <c r="C509" s="182">
        <v>43426.0</v>
      </c>
      <c r="D509" s="142">
        <v>46.0</v>
      </c>
      <c r="E509" s="143">
        <v>110.0</v>
      </c>
      <c r="F509" s="144">
        <f t="shared" si="8"/>
        <v>5060</v>
      </c>
      <c r="G509" s="142" t="s">
        <v>689</v>
      </c>
      <c r="H509" s="145"/>
      <c r="I509" s="145"/>
      <c r="J509" s="142" t="s">
        <v>35</v>
      </c>
      <c r="K509" s="142" t="s">
        <v>35</v>
      </c>
      <c r="L509" s="142" t="s">
        <v>767</v>
      </c>
      <c r="M509" s="145" t="s">
        <v>1355</v>
      </c>
      <c r="N509" s="142" t="s">
        <v>769</v>
      </c>
      <c r="O509" s="145" t="s">
        <v>1356</v>
      </c>
      <c r="P509" s="142" t="s">
        <v>821</v>
      </c>
      <c r="Q509" s="145"/>
      <c r="R509" s="146" t="s">
        <v>743</v>
      </c>
      <c r="S509" s="147">
        <f t="shared" si="9"/>
        <v>5060</v>
      </c>
      <c r="T509" s="143">
        <v>506.0</v>
      </c>
      <c r="U509" s="143">
        <v>506.0</v>
      </c>
      <c r="V509" s="143">
        <v>506.0</v>
      </c>
      <c r="W509" s="143"/>
      <c r="X509" s="143">
        <v>506.0</v>
      </c>
      <c r="Y509" s="143">
        <v>506.0</v>
      </c>
      <c r="Z509" s="143"/>
      <c r="AA509" s="143">
        <v>506.0</v>
      </c>
      <c r="AB509" s="143">
        <v>506.0</v>
      </c>
      <c r="AC509" s="143">
        <v>506.0</v>
      </c>
      <c r="AD509" s="143"/>
      <c r="AE509" s="143">
        <v>506.0</v>
      </c>
      <c r="AF509" s="143">
        <v>506.0</v>
      </c>
      <c r="AG509" s="148"/>
      <c r="AH509" s="142">
        <v>5.003483458E9</v>
      </c>
      <c r="AI509" s="142" t="s">
        <v>953</v>
      </c>
      <c r="AJ509" s="143">
        <v>5060.0</v>
      </c>
      <c r="AK509" s="147">
        <f t="shared" si="10"/>
        <v>0</v>
      </c>
      <c r="AL509" s="142"/>
      <c r="AM509" s="149"/>
    </row>
    <row r="510">
      <c r="A510" s="57" t="s">
        <v>1357</v>
      </c>
      <c r="B510" s="76"/>
      <c r="C510" s="76"/>
      <c r="D510" s="76"/>
      <c r="E510" s="77"/>
      <c r="F510" s="78">
        <f>E510*D510</f>
        <v>0</v>
      </c>
      <c r="G510" s="76"/>
      <c r="H510" s="75"/>
      <c r="I510" s="75"/>
      <c r="J510" s="76" t="s">
        <v>35</v>
      </c>
      <c r="K510" s="76"/>
      <c r="L510" s="76"/>
      <c r="M510" s="75"/>
      <c r="N510" s="76"/>
      <c r="O510" s="75"/>
      <c r="P510" s="76"/>
      <c r="Q510" s="75"/>
      <c r="R510" s="63"/>
      <c r="S510" s="64">
        <f t="shared" si="9"/>
        <v>0</v>
      </c>
      <c r="T510" s="60"/>
      <c r="U510" s="60"/>
      <c r="V510" s="60"/>
      <c r="W510" s="60"/>
      <c r="X510" s="60"/>
      <c r="Y510" s="60"/>
      <c r="Z510" s="60"/>
      <c r="AA510" s="60"/>
      <c r="AB510" s="60"/>
      <c r="AC510" s="60"/>
      <c r="AD510" s="60"/>
      <c r="AE510" s="60"/>
      <c r="AF510" s="60"/>
      <c r="AG510" s="65"/>
      <c r="AH510" s="58"/>
      <c r="AI510" s="59"/>
      <c r="AJ510" s="60"/>
      <c r="AK510" s="64">
        <f t="shared" si="10"/>
        <v>0</v>
      </c>
      <c r="AL510" s="66"/>
      <c r="AM510" s="67"/>
    </row>
    <row r="511">
      <c r="A511" s="47" t="s">
        <v>1358</v>
      </c>
      <c r="B511" s="48"/>
      <c r="C511" s="48"/>
      <c r="D511" s="48"/>
      <c r="E511" s="50"/>
      <c r="F511" s="51">
        <f>D511*E511</f>
        <v>0</v>
      </c>
      <c r="G511" s="48"/>
      <c r="H511" s="52"/>
      <c r="I511" s="52"/>
      <c r="J511" s="48" t="s">
        <v>35</v>
      </c>
      <c r="K511" s="48"/>
      <c r="L511" s="48"/>
      <c r="M511" s="52"/>
      <c r="N511" s="48"/>
      <c r="O511" s="52"/>
      <c r="P511" s="48"/>
      <c r="Q511" s="52"/>
      <c r="R511" s="53"/>
      <c r="S511" s="54">
        <f t="shared" si="9"/>
        <v>0</v>
      </c>
      <c r="T511" s="50"/>
      <c r="U511" s="50"/>
      <c r="V511" s="50"/>
      <c r="W511" s="50"/>
      <c r="X511" s="50"/>
      <c r="Y511" s="50"/>
      <c r="Z511" s="50"/>
      <c r="AA511" s="50"/>
      <c r="AB511" s="50"/>
      <c r="AC511" s="50"/>
      <c r="AD511" s="50"/>
      <c r="AE511" s="50"/>
      <c r="AF511" s="50"/>
      <c r="AG511" s="55"/>
      <c r="AH511" s="48"/>
      <c r="AI511" s="48"/>
      <c r="AJ511" s="50"/>
      <c r="AK511" s="54">
        <f t="shared" si="10"/>
        <v>0</v>
      </c>
      <c r="AL511" s="48"/>
      <c r="AM511" s="56"/>
    </row>
    <row r="512">
      <c r="A512" s="57" t="s">
        <v>1359</v>
      </c>
      <c r="B512" s="76"/>
      <c r="C512" s="76"/>
      <c r="D512" s="76"/>
      <c r="E512" s="77"/>
      <c r="F512" s="78">
        <f>E512*D512</f>
        <v>0</v>
      </c>
      <c r="G512" s="76"/>
      <c r="H512" s="75"/>
      <c r="I512" s="75"/>
      <c r="J512" s="76" t="s">
        <v>35</v>
      </c>
      <c r="K512" s="76"/>
      <c r="L512" s="76"/>
      <c r="M512" s="75"/>
      <c r="N512" s="76"/>
      <c r="O512" s="75"/>
      <c r="P512" s="76"/>
      <c r="Q512" s="75"/>
      <c r="R512" s="63"/>
      <c r="S512" s="64">
        <f t="shared" si="9"/>
        <v>0</v>
      </c>
      <c r="T512" s="60"/>
      <c r="U512" s="60"/>
      <c r="V512" s="60"/>
      <c r="W512" s="60"/>
      <c r="X512" s="60"/>
      <c r="Y512" s="60"/>
      <c r="Z512" s="60"/>
      <c r="AA512" s="60"/>
      <c r="AB512" s="60"/>
      <c r="AC512" s="60"/>
      <c r="AD512" s="60"/>
      <c r="AE512" s="60"/>
      <c r="AF512" s="60"/>
      <c r="AG512" s="65"/>
      <c r="AH512" s="58"/>
      <c r="AI512" s="59"/>
      <c r="AJ512" s="60"/>
      <c r="AK512" s="64">
        <f t="shared" si="10"/>
        <v>0</v>
      </c>
      <c r="AL512" s="66"/>
      <c r="AM512" s="67"/>
    </row>
    <row r="513">
      <c r="A513" s="47" t="s">
        <v>1360</v>
      </c>
      <c r="B513" s="48"/>
      <c r="C513" s="48"/>
      <c r="D513" s="48"/>
      <c r="E513" s="50"/>
      <c r="F513" s="51">
        <f>D513*E513</f>
        <v>0</v>
      </c>
      <c r="G513" s="48"/>
      <c r="H513" s="52"/>
      <c r="I513" s="52"/>
      <c r="J513" s="48" t="s">
        <v>35</v>
      </c>
      <c r="K513" s="48"/>
      <c r="L513" s="48"/>
      <c r="M513" s="52"/>
      <c r="N513" s="48"/>
      <c r="O513" s="52"/>
      <c r="P513" s="48"/>
      <c r="Q513" s="52"/>
      <c r="R513" s="53"/>
      <c r="S513" s="54">
        <f t="shared" si="9"/>
        <v>0</v>
      </c>
      <c r="T513" s="50"/>
      <c r="U513" s="50"/>
      <c r="V513" s="50"/>
      <c r="W513" s="50"/>
      <c r="X513" s="50"/>
      <c r="Y513" s="50"/>
      <c r="Z513" s="50"/>
      <c r="AA513" s="50"/>
      <c r="AB513" s="50"/>
      <c r="AC513" s="50"/>
      <c r="AD513" s="50"/>
      <c r="AE513" s="50"/>
      <c r="AF513" s="50"/>
      <c r="AG513" s="55"/>
      <c r="AH513" s="48"/>
      <c r="AI513" s="48"/>
      <c r="AJ513" s="50"/>
      <c r="AK513" s="54">
        <f t="shared" si="10"/>
        <v>0</v>
      </c>
      <c r="AL513" s="48"/>
      <c r="AM513" s="56"/>
    </row>
    <row r="514">
      <c r="A514" s="57" t="s">
        <v>1361</v>
      </c>
      <c r="B514" s="76"/>
      <c r="C514" s="76"/>
      <c r="D514" s="76"/>
      <c r="E514" s="77"/>
      <c r="F514" s="78">
        <f>E514*D514</f>
        <v>0</v>
      </c>
      <c r="G514" s="76"/>
      <c r="H514" s="75"/>
      <c r="I514" s="75"/>
      <c r="J514" s="76" t="s">
        <v>35</v>
      </c>
      <c r="K514" s="76"/>
      <c r="L514" s="76"/>
      <c r="M514" s="75"/>
      <c r="N514" s="76"/>
      <c r="O514" s="75"/>
      <c r="P514" s="76"/>
      <c r="Q514" s="75"/>
      <c r="R514" s="63"/>
      <c r="S514" s="64">
        <f t="shared" si="9"/>
        <v>0</v>
      </c>
      <c r="T514" s="60"/>
      <c r="U514" s="60"/>
      <c r="V514" s="60"/>
      <c r="W514" s="60"/>
      <c r="X514" s="60"/>
      <c r="Y514" s="60"/>
      <c r="Z514" s="60"/>
      <c r="AA514" s="60"/>
      <c r="AB514" s="60"/>
      <c r="AC514" s="60"/>
      <c r="AD514" s="60"/>
      <c r="AE514" s="60"/>
      <c r="AF514" s="60"/>
      <c r="AG514" s="65"/>
      <c r="AH514" s="58"/>
      <c r="AI514" s="59"/>
      <c r="AJ514" s="60"/>
      <c r="AK514" s="64">
        <f t="shared" si="10"/>
        <v>0</v>
      </c>
      <c r="AL514" s="66"/>
      <c r="AM514" s="67"/>
    </row>
    <row r="515">
      <c r="A515" s="47" t="s">
        <v>1362</v>
      </c>
      <c r="B515" s="48"/>
      <c r="C515" s="48"/>
      <c r="D515" s="48"/>
      <c r="E515" s="50"/>
      <c r="F515" s="51">
        <f>D515*E515</f>
        <v>0</v>
      </c>
      <c r="G515" s="48"/>
      <c r="H515" s="52"/>
      <c r="I515" s="52"/>
      <c r="J515" s="48" t="s">
        <v>35</v>
      </c>
      <c r="K515" s="48"/>
      <c r="L515" s="48"/>
      <c r="M515" s="52"/>
      <c r="N515" s="48"/>
      <c r="O515" s="52"/>
      <c r="P515" s="48"/>
      <c r="Q515" s="52"/>
      <c r="R515" s="53"/>
      <c r="S515" s="54">
        <f t="shared" si="9"/>
        <v>0</v>
      </c>
      <c r="T515" s="50"/>
      <c r="U515" s="50"/>
      <c r="V515" s="50"/>
      <c r="W515" s="50"/>
      <c r="X515" s="50"/>
      <c r="Y515" s="50"/>
      <c r="Z515" s="50"/>
      <c r="AA515" s="50"/>
      <c r="AB515" s="50"/>
      <c r="AC515" s="50"/>
      <c r="AD515" s="50"/>
      <c r="AE515" s="50"/>
      <c r="AF515" s="50"/>
      <c r="AG515" s="55"/>
      <c r="AH515" s="48"/>
      <c r="AI515" s="48"/>
      <c r="AJ515" s="50"/>
      <c r="AK515" s="54">
        <f t="shared" si="10"/>
        <v>0</v>
      </c>
      <c r="AL515" s="48"/>
      <c r="AM515" s="56"/>
    </row>
    <row r="516">
      <c r="A516" s="57" t="s">
        <v>1363</v>
      </c>
      <c r="B516" s="76"/>
      <c r="C516" s="76"/>
      <c r="D516" s="76"/>
      <c r="E516" s="77"/>
      <c r="F516" s="78">
        <f>E516*D516</f>
        <v>0</v>
      </c>
      <c r="G516" s="76"/>
      <c r="H516" s="75"/>
      <c r="I516" s="75"/>
      <c r="J516" s="76" t="s">
        <v>35</v>
      </c>
      <c r="K516" s="76"/>
      <c r="L516" s="76"/>
      <c r="M516" s="75"/>
      <c r="N516" s="76"/>
      <c r="O516" s="75"/>
      <c r="P516" s="76"/>
      <c r="Q516" s="75"/>
      <c r="R516" s="63"/>
      <c r="S516" s="64">
        <f t="shared" si="9"/>
        <v>0</v>
      </c>
      <c r="T516" s="60"/>
      <c r="U516" s="60"/>
      <c r="V516" s="60"/>
      <c r="W516" s="60"/>
      <c r="X516" s="60"/>
      <c r="Y516" s="60"/>
      <c r="Z516" s="60"/>
      <c r="AA516" s="60"/>
      <c r="AB516" s="60"/>
      <c r="AC516" s="60"/>
      <c r="AD516" s="60"/>
      <c r="AE516" s="60"/>
      <c r="AF516" s="60"/>
      <c r="AG516" s="65"/>
      <c r="AH516" s="58"/>
      <c r="AI516" s="59"/>
      <c r="AJ516" s="60"/>
      <c r="AK516" s="64">
        <f t="shared" si="10"/>
        <v>0</v>
      </c>
      <c r="AL516" s="66"/>
      <c r="AM516" s="67"/>
    </row>
    <row r="517">
      <c r="A517" s="47" t="s">
        <v>1364</v>
      </c>
      <c r="B517" s="48"/>
      <c r="C517" s="48"/>
      <c r="D517" s="48"/>
      <c r="E517" s="50"/>
      <c r="F517" s="51">
        <f>D517*E517</f>
        <v>0</v>
      </c>
      <c r="G517" s="48"/>
      <c r="H517" s="52"/>
      <c r="I517" s="52"/>
      <c r="J517" s="48" t="s">
        <v>35</v>
      </c>
      <c r="K517" s="48"/>
      <c r="L517" s="48"/>
      <c r="M517" s="52"/>
      <c r="N517" s="48"/>
      <c r="O517" s="52"/>
      <c r="P517" s="48"/>
      <c r="Q517" s="52"/>
      <c r="R517" s="53"/>
      <c r="S517" s="54">
        <f t="shared" si="9"/>
        <v>0</v>
      </c>
      <c r="T517" s="50"/>
      <c r="U517" s="50"/>
      <c r="V517" s="50"/>
      <c r="W517" s="50"/>
      <c r="X517" s="50"/>
      <c r="Y517" s="50"/>
      <c r="Z517" s="50"/>
      <c r="AA517" s="50"/>
      <c r="AB517" s="50"/>
      <c r="AC517" s="50"/>
      <c r="AD517" s="50"/>
      <c r="AE517" s="50"/>
      <c r="AF517" s="50"/>
      <c r="AG517" s="55"/>
      <c r="AH517" s="48"/>
      <c r="AI517" s="48"/>
      <c r="AJ517" s="50"/>
      <c r="AK517" s="54">
        <f t="shared" si="10"/>
        <v>0</v>
      </c>
      <c r="AL517" s="48"/>
      <c r="AM517" s="56"/>
    </row>
    <row r="518">
      <c r="A518" s="57" t="s">
        <v>1365</v>
      </c>
      <c r="B518" s="76"/>
      <c r="C518" s="76"/>
      <c r="D518" s="76"/>
      <c r="E518" s="77"/>
      <c r="F518" s="78">
        <f>E518*D518</f>
        <v>0</v>
      </c>
      <c r="G518" s="76"/>
      <c r="H518" s="75"/>
      <c r="I518" s="75"/>
      <c r="J518" s="76" t="s">
        <v>35</v>
      </c>
      <c r="K518" s="76"/>
      <c r="L518" s="76"/>
      <c r="M518" s="75"/>
      <c r="N518" s="76"/>
      <c r="O518" s="75"/>
      <c r="P518" s="76"/>
      <c r="Q518" s="75"/>
      <c r="R518" s="63"/>
      <c r="S518" s="64">
        <f t="shared" si="9"/>
        <v>0</v>
      </c>
      <c r="T518" s="60"/>
      <c r="U518" s="60"/>
      <c r="V518" s="60"/>
      <c r="W518" s="60"/>
      <c r="X518" s="60"/>
      <c r="Y518" s="60"/>
      <c r="Z518" s="60"/>
      <c r="AA518" s="60"/>
      <c r="AB518" s="60"/>
      <c r="AC518" s="60"/>
      <c r="AD518" s="60"/>
      <c r="AE518" s="60"/>
      <c r="AF518" s="60"/>
      <c r="AG518" s="65"/>
      <c r="AH518" s="58"/>
      <c r="AI518" s="59"/>
      <c r="AJ518" s="60"/>
      <c r="AK518" s="64">
        <f t="shared" si="10"/>
        <v>0</v>
      </c>
      <c r="AL518" s="66"/>
      <c r="AM518" s="67"/>
    </row>
    <row r="519">
      <c r="A519" s="47" t="s">
        <v>1366</v>
      </c>
      <c r="B519" s="48"/>
      <c r="C519" s="48"/>
      <c r="D519" s="48"/>
      <c r="E519" s="50"/>
      <c r="F519" s="51">
        <f>D519*E519</f>
        <v>0</v>
      </c>
      <c r="G519" s="48"/>
      <c r="H519" s="52"/>
      <c r="I519" s="52"/>
      <c r="J519" s="48" t="s">
        <v>35</v>
      </c>
      <c r="K519" s="48"/>
      <c r="L519" s="48"/>
      <c r="M519" s="52"/>
      <c r="N519" s="48"/>
      <c r="O519" s="52"/>
      <c r="P519" s="48"/>
      <c r="Q519" s="52"/>
      <c r="R519" s="53"/>
      <c r="S519" s="54">
        <f t="shared" si="9"/>
        <v>0</v>
      </c>
      <c r="T519" s="50"/>
      <c r="U519" s="50"/>
      <c r="V519" s="50"/>
      <c r="W519" s="50"/>
      <c r="X519" s="50"/>
      <c r="Y519" s="50"/>
      <c r="Z519" s="50"/>
      <c r="AA519" s="50"/>
      <c r="AB519" s="50"/>
      <c r="AC519" s="50"/>
      <c r="AD519" s="50"/>
      <c r="AE519" s="50"/>
      <c r="AF519" s="50"/>
      <c r="AG519" s="55"/>
      <c r="AH519" s="48"/>
      <c r="AI519" s="48"/>
      <c r="AJ519" s="50"/>
      <c r="AK519" s="54">
        <f t="shared" si="10"/>
        <v>0</v>
      </c>
      <c r="AL519" s="48"/>
      <c r="AM519" s="56"/>
    </row>
    <row r="520">
      <c r="A520" s="57" t="s">
        <v>1367</v>
      </c>
      <c r="B520" s="76"/>
      <c r="C520" s="76"/>
      <c r="D520" s="76"/>
      <c r="E520" s="77"/>
      <c r="F520" s="78">
        <f>E520*D520</f>
        <v>0</v>
      </c>
      <c r="G520" s="76"/>
      <c r="H520" s="75"/>
      <c r="I520" s="75"/>
      <c r="J520" s="76" t="s">
        <v>35</v>
      </c>
      <c r="K520" s="76"/>
      <c r="L520" s="76"/>
      <c r="M520" s="75"/>
      <c r="N520" s="76"/>
      <c r="O520" s="75"/>
      <c r="P520" s="76"/>
      <c r="Q520" s="75"/>
      <c r="R520" s="63"/>
      <c r="S520" s="64">
        <f t="shared" si="9"/>
        <v>0</v>
      </c>
      <c r="T520" s="60"/>
      <c r="U520" s="60"/>
      <c r="V520" s="60"/>
      <c r="W520" s="60"/>
      <c r="X520" s="60"/>
      <c r="Y520" s="60"/>
      <c r="Z520" s="60"/>
      <c r="AA520" s="60"/>
      <c r="AB520" s="60"/>
      <c r="AC520" s="60"/>
      <c r="AD520" s="60"/>
      <c r="AE520" s="60"/>
      <c r="AF520" s="60"/>
      <c r="AG520" s="65"/>
      <c r="AH520" s="58"/>
      <c r="AI520" s="59"/>
      <c r="AJ520" s="60"/>
      <c r="AK520" s="64">
        <f t="shared" si="10"/>
        <v>0</v>
      </c>
      <c r="AL520" s="66"/>
      <c r="AM520" s="67"/>
    </row>
    <row r="521">
      <c r="A521" s="47" t="s">
        <v>1368</v>
      </c>
      <c r="B521" s="48"/>
      <c r="C521" s="48"/>
      <c r="D521" s="48"/>
      <c r="E521" s="50"/>
      <c r="F521" s="51">
        <f>D521*E521</f>
        <v>0</v>
      </c>
      <c r="G521" s="48"/>
      <c r="H521" s="52"/>
      <c r="I521" s="52"/>
      <c r="J521" s="48" t="s">
        <v>35</v>
      </c>
      <c r="K521" s="48"/>
      <c r="L521" s="48"/>
      <c r="M521" s="52"/>
      <c r="N521" s="48"/>
      <c r="O521" s="52"/>
      <c r="P521" s="48"/>
      <c r="Q521" s="52"/>
      <c r="R521" s="53"/>
      <c r="S521" s="54">
        <f t="shared" si="9"/>
        <v>0</v>
      </c>
      <c r="T521" s="50"/>
      <c r="U521" s="50"/>
      <c r="V521" s="50"/>
      <c r="W521" s="50"/>
      <c r="X521" s="50"/>
      <c r="Y521" s="50"/>
      <c r="Z521" s="50"/>
      <c r="AA521" s="50"/>
      <c r="AB521" s="50"/>
      <c r="AC521" s="50"/>
      <c r="AD521" s="50"/>
      <c r="AE521" s="50"/>
      <c r="AF521" s="50"/>
      <c r="AG521" s="55"/>
      <c r="AH521" s="48"/>
      <c r="AI521" s="48"/>
      <c r="AJ521" s="50"/>
      <c r="AK521" s="54">
        <f t="shared" si="10"/>
        <v>0</v>
      </c>
      <c r="AL521" s="48"/>
      <c r="AM521" s="56"/>
    </row>
    <row r="522">
      <c r="A522" s="57" t="s">
        <v>1369</v>
      </c>
      <c r="B522" s="76"/>
      <c r="C522" s="76"/>
      <c r="D522" s="76"/>
      <c r="E522" s="77"/>
      <c r="F522" s="78">
        <f>E522*D522</f>
        <v>0</v>
      </c>
      <c r="G522" s="76"/>
      <c r="H522" s="75"/>
      <c r="I522" s="75"/>
      <c r="J522" s="76" t="s">
        <v>35</v>
      </c>
      <c r="K522" s="76"/>
      <c r="L522" s="76"/>
      <c r="M522" s="75"/>
      <c r="N522" s="76"/>
      <c r="O522" s="75"/>
      <c r="P522" s="76"/>
      <c r="Q522" s="75"/>
      <c r="R522" s="63"/>
      <c r="S522" s="64">
        <f t="shared" si="9"/>
        <v>0</v>
      </c>
      <c r="T522" s="60"/>
      <c r="U522" s="60"/>
      <c r="V522" s="60"/>
      <c r="W522" s="60"/>
      <c r="X522" s="60"/>
      <c r="Y522" s="60"/>
      <c r="Z522" s="60"/>
      <c r="AA522" s="60"/>
      <c r="AB522" s="60"/>
      <c r="AC522" s="60"/>
      <c r="AD522" s="60"/>
      <c r="AE522" s="60"/>
      <c r="AF522" s="60"/>
      <c r="AG522" s="65"/>
      <c r="AH522" s="58"/>
      <c r="AI522" s="59"/>
      <c r="AJ522" s="60"/>
      <c r="AK522" s="64">
        <f t="shared" si="10"/>
        <v>0</v>
      </c>
      <c r="AL522" s="66"/>
      <c r="AM522" s="67"/>
    </row>
    <row r="523">
      <c r="A523" s="47" t="s">
        <v>1370</v>
      </c>
      <c r="B523" s="48"/>
      <c r="C523" s="48"/>
      <c r="D523" s="48"/>
      <c r="E523" s="50"/>
      <c r="F523" s="51">
        <f>D523*E523</f>
        <v>0</v>
      </c>
      <c r="G523" s="48"/>
      <c r="H523" s="52"/>
      <c r="I523" s="52"/>
      <c r="J523" s="48" t="s">
        <v>35</v>
      </c>
      <c r="K523" s="48"/>
      <c r="L523" s="48"/>
      <c r="M523" s="52"/>
      <c r="N523" s="48"/>
      <c r="O523" s="52"/>
      <c r="P523" s="48"/>
      <c r="Q523" s="52"/>
      <c r="R523" s="53"/>
      <c r="S523" s="54">
        <f t="shared" si="9"/>
        <v>0</v>
      </c>
      <c r="T523" s="50"/>
      <c r="U523" s="50"/>
      <c r="V523" s="50"/>
      <c r="W523" s="50"/>
      <c r="X523" s="50"/>
      <c r="Y523" s="50"/>
      <c r="Z523" s="50"/>
      <c r="AA523" s="50"/>
      <c r="AB523" s="50"/>
      <c r="AC523" s="50"/>
      <c r="AD523" s="50"/>
      <c r="AE523" s="50"/>
      <c r="AF523" s="50"/>
      <c r="AG523" s="55"/>
      <c r="AH523" s="48"/>
      <c r="AI523" s="48"/>
      <c r="AJ523" s="50"/>
      <c r="AK523" s="54">
        <f t="shared" si="10"/>
        <v>0</v>
      </c>
      <c r="AL523" s="48"/>
      <c r="AM523" s="56"/>
    </row>
    <row r="524">
      <c r="A524" s="57" t="s">
        <v>1371</v>
      </c>
      <c r="B524" s="76"/>
      <c r="C524" s="76"/>
      <c r="D524" s="76"/>
      <c r="E524" s="77"/>
      <c r="F524" s="78">
        <f>E524*D524</f>
        <v>0</v>
      </c>
      <c r="G524" s="76"/>
      <c r="H524" s="75"/>
      <c r="I524" s="75"/>
      <c r="J524" s="76" t="s">
        <v>35</v>
      </c>
      <c r="K524" s="76"/>
      <c r="L524" s="76"/>
      <c r="M524" s="75"/>
      <c r="N524" s="76"/>
      <c r="O524" s="75"/>
      <c r="P524" s="76"/>
      <c r="Q524" s="75"/>
      <c r="R524" s="63"/>
      <c r="S524" s="64">
        <f t="shared" si="9"/>
        <v>0</v>
      </c>
      <c r="T524" s="60"/>
      <c r="U524" s="60"/>
      <c r="V524" s="60"/>
      <c r="W524" s="60"/>
      <c r="X524" s="60"/>
      <c r="Y524" s="60"/>
      <c r="Z524" s="60"/>
      <c r="AA524" s="60"/>
      <c r="AB524" s="60"/>
      <c r="AC524" s="60"/>
      <c r="AD524" s="60"/>
      <c r="AE524" s="60"/>
      <c r="AF524" s="60"/>
      <c r="AG524" s="65"/>
      <c r="AH524" s="58"/>
      <c r="AI524" s="59"/>
      <c r="AJ524" s="60"/>
      <c r="AK524" s="64">
        <f t="shared" si="10"/>
        <v>0</v>
      </c>
      <c r="AL524" s="66"/>
      <c r="AM524" s="67"/>
    </row>
    <row r="525">
      <c r="A525" s="47" t="s">
        <v>1372</v>
      </c>
      <c r="B525" s="48"/>
      <c r="C525" s="48"/>
      <c r="D525" s="48"/>
      <c r="E525" s="50"/>
      <c r="F525" s="51">
        <f>D525*E525</f>
        <v>0</v>
      </c>
      <c r="G525" s="48"/>
      <c r="H525" s="52"/>
      <c r="I525" s="52"/>
      <c r="J525" s="48" t="s">
        <v>35</v>
      </c>
      <c r="K525" s="48"/>
      <c r="L525" s="48"/>
      <c r="M525" s="52"/>
      <c r="N525" s="48"/>
      <c r="O525" s="52"/>
      <c r="P525" s="48"/>
      <c r="Q525" s="52"/>
      <c r="R525" s="53"/>
      <c r="S525" s="54">
        <f t="shared" si="9"/>
        <v>0</v>
      </c>
      <c r="T525" s="50"/>
      <c r="U525" s="50"/>
      <c r="V525" s="50"/>
      <c r="W525" s="50"/>
      <c r="X525" s="50"/>
      <c r="Y525" s="50"/>
      <c r="Z525" s="50"/>
      <c r="AA525" s="50"/>
      <c r="AB525" s="50"/>
      <c r="AC525" s="50"/>
      <c r="AD525" s="50"/>
      <c r="AE525" s="50"/>
      <c r="AF525" s="50"/>
      <c r="AG525" s="55"/>
      <c r="AH525" s="48"/>
      <c r="AI525" s="48"/>
      <c r="AJ525" s="50"/>
      <c r="AK525" s="54">
        <f t="shared" si="10"/>
        <v>0</v>
      </c>
      <c r="AL525" s="48"/>
      <c r="AM525" s="56"/>
    </row>
    <row r="526">
      <c r="A526" s="57" t="s">
        <v>1373</v>
      </c>
      <c r="B526" s="76"/>
      <c r="C526" s="76"/>
      <c r="D526" s="76"/>
      <c r="E526" s="77"/>
      <c r="F526" s="78">
        <f>E526*D526</f>
        <v>0</v>
      </c>
      <c r="G526" s="76"/>
      <c r="H526" s="75"/>
      <c r="I526" s="75"/>
      <c r="J526" s="76" t="s">
        <v>35</v>
      </c>
      <c r="K526" s="76"/>
      <c r="L526" s="76"/>
      <c r="M526" s="75"/>
      <c r="N526" s="76"/>
      <c r="O526" s="75"/>
      <c r="P526" s="76"/>
      <c r="Q526" s="75"/>
      <c r="R526" s="63"/>
      <c r="S526" s="64">
        <f t="shared" si="9"/>
        <v>0</v>
      </c>
      <c r="T526" s="60"/>
      <c r="U526" s="60"/>
      <c r="V526" s="60"/>
      <c r="W526" s="60"/>
      <c r="X526" s="60"/>
      <c r="Y526" s="60"/>
      <c r="Z526" s="60"/>
      <c r="AA526" s="60"/>
      <c r="AB526" s="60"/>
      <c r="AC526" s="60"/>
      <c r="AD526" s="60"/>
      <c r="AE526" s="60"/>
      <c r="AF526" s="60"/>
      <c r="AG526" s="65"/>
      <c r="AH526" s="58"/>
      <c r="AI526" s="59"/>
      <c r="AJ526" s="60"/>
      <c r="AK526" s="64">
        <f t="shared" si="10"/>
        <v>0</v>
      </c>
      <c r="AL526" s="66"/>
      <c r="AM526" s="67"/>
    </row>
    <row r="527">
      <c r="A527" s="47" t="s">
        <v>1374</v>
      </c>
      <c r="B527" s="48"/>
      <c r="C527" s="48"/>
      <c r="D527" s="48"/>
      <c r="E527" s="50"/>
      <c r="F527" s="51">
        <f>D527*E527</f>
        <v>0</v>
      </c>
      <c r="G527" s="48"/>
      <c r="H527" s="52"/>
      <c r="I527" s="52"/>
      <c r="J527" s="48" t="s">
        <v>35</v>
      </c>
      <c r="K527" s="48"/>
      <c r="L527" s="48"/>
      <c r="M527" s="52"/>
      <c r="N527" s="48"/>
      <c r="O527" s="52"/>
      <c r="P527" s="48"/>
      <c r="Q527" s="52"/>
      <c r="R527" s="53"/>
      <c r="S527" s="54">
        <f t="shared" si="9"/>
        <v>0</v>
      </c>
      <c r="T527" s="50"/>
      <c r="U527" s="50"/>
      <c r="V527" s="50"/>
      <c r="W527" s="50"/>
      <c r="X527" s="50"/>
      <c r="Y527" s="50"/>
      <c r="Z527" s="50"/>
      <c r="AA527" s="50"/>
      <c r="AB527" s="50"/>
      <c r="AC527" s="50"/>
      <c r="AD527" s="50"/>
      <c r="AE527" s="50"/>
      <c r="AF527" s="50"/>
      <c r="AG527" s="55"/>
      <c r="AH527" s="48"/>
      <c r="AI527" s="48"/>
      <c r="AJ527" s="50"/>
      <c r="AK527" s="54">
        <f t="shared" si="10"/>
        <v>0</v>
      </c>
      <c r="AL527" s="48"/>
      <c r="AM527" s="56"/>
    </row>
    <row r="528">
      <c r="A528" s="57" t="s">
        <v>1375</v>
      </c>
      <c r="B528" s="76"/>
      <c r="C528" s="76"/>
      <c r="D528" s="76"/>
      <c r="E528" s="77"/>
      <c r="F528" s="78">
        <f>E528*D528</f>
        <v>0</v>
      </c>
      <c r="G528" s="76"/>
      <c r="H528" s="75"/>
      <c r="I528" s="75"/>
      <c r="J528" s="76" t="s">
        <v>35</v>
      </c>
      <c r="K528" s="76"/>
      <c r="L528" s="76"/>
      <c r="M528" s="75"/>
      <c r="N528" s="76"/>
      <c r="O528" s="75"/>
      <c r="P528" s="76"/>
      <c r="Q528" s="75"/>
      <c r="R528" s="63"/>
      <c r="S528" s="64">
        <f t="shared" si="9"/>
        <v>0</v>
      </c>
      <c r="T528" s="60"/>
      <c r="U528" s="60"/>
      <c r="V528" s="60"/>
      <c r="W528" s="60"/>
      <c r="X528" s="60"/>
      <c r="Y528" s="60"/>
      <c r="Z528" s="60"/>
      <c r="AA528" s="60"/>
      <c r="AB528" s="60"/>
      <c r="AC528" s="60"/>
      <c r="AD528" s="60"/>
      <c r="AE528" s="60"/>
      <c r="AF528" s="60"/>
      <c r="AG528" s="65"/>
      <c r="AH528" s="58"/>
      <c r="AI528" s="59"/>
      <c r="AJ528" s="60"/>
      <c r="AK528" s="64">
        <f t="shared" si="10"/>
        <v>0</v>
      </c>
      <c r="AL528" s="66"/>
      <c r="AM528" s="67"/>
    </row>
    <row r="529">
      <c r="A529" s="47" t="s">
        <v>1376</v>
      </c>
      <c r="B529" s="48"/>
      <c r="C529" s="48"/>
      <c r="D529" s="48"/>
      <c r="E529" s="50"/>
      <c r="F529" s="51">
        <f>D529*E529</f>
        <v>0</v>
      </c>
      <c r="G529" s="48"/>
      <c r="H529" s="52"/>
      <c r="I529" s="52"/>
      <c r="J529" s="48" t="s">
        <v>35</v>
      </c>
      <c r="K529" s="48"/>
      <c r="L529" s="48"/>
      <c r="M529" s="52"/>
      <c r="N529" s="48"/>
      <c r="O529" s="52"/>
      <c r="P529" s="48"/>
      <c r="Q529" s="52"/>
      <c r="R529" s="53"/>
      <c r="S529" s="54">
        <f t="shared" si="9"/>
        <v>0</v>
      </c>
      <c r="T529" s="50"/>
      <c r="U529" s="50"/>
      <c r="V529" s="50"/>
      <c r="W529" s="50"/>
      <c r="X529" s="50"/>
      <c r="Y529" s="50"/>
      <c r="Z529" s="50"/>
      <c r="AA529" s="50"/>
      <c r="AB529" s="50"/>
      <c r="AC529" s="50"/>
      <c r="AD529" s="50"/>
      <c r="AE529" s="50"/>
      <c r="AF529" s="50"/>
      <c r="AG529" s="55"/>
      <c r="AH529" s="48"/>
      <c r="AI529" s="48"/>
      <c r="AJ529" s="50"/>
      <c r="AK529" s="54">
        <f t="shared" si="10"/>
        <v>0</v>
      </c>
      <c r="AL529" s="48"/>
      <c r="AM529" s="56"/>
    </row>
    <row r="530">
      <c r="A530" s="57" t="s">
        <v>1377</v>
      </c>
      <c r="B530" s="76"/>
      <c r="C530" s="76"/>
      <c r="D530" s="76"/>
      <c r="E530" s="77"/>
      <c r="F530" s="78">
        <f>E530*D530</f>
        <v>0</v>
      </c>
      <c r="G530" s="76"/>
      <c r="H530" s="75"/>
      <c r="I530" s="75"/>
      <c r="J530" s="76" t="s">
        <v>35</v>
      </c>
      <c r="K530" s="76"/>
      <c r="L530" s="76"/>
      <c r="M530" s="75"/>
      <c r="N530" s="76"/>
      <c r="O530" s="75"/>
      <c r="P530" s="76"/>
      <c r="Q530" s="75"/>
      <c r="R530" s="63"/>
      <c r="S530" s="64">
        <f t="shared" si="9"/>
        <v>0</v>
      </c>
      <c r="T530" s="60"/>
      <c r="U530" s="60"/>
      <c r="V530" s="60"/>
      <c r="W530" s="60"/>
      <c r="X530" s="60"/>
      <c r="Y530" s="60"/>
      <c r="Z530" s="60"/>
      <c r="AA530" s="60"/>
      <c r="AB530" s="60"/>
      <c r="AC530" s="60"/>
      <c r="AD530" s="60"/>
      <c r="AE530" s="60"/>
      <c r="AF530" s="60"/>
      <c r="AG530" s="65"/>
      <c r="AH530" s="58"/>
      <c r="AI530" s="59"/>
      <c r="AJ530" s="60"/>
      <c r="AK530" s="64">
        <f t="shared" si="10"/>
        <v>0</v>
      </c>
      <c r="AL530" s="66"/>
      <c r="AM530" s="67"/>
    </row>
    <row r="531">
      <c r="A531" s="47" t="s">
        <v>1378</v>
      </c>
      <c r="B531" s="48"/>
      <c r="C531" s="48"/>
      <c r="D531" s="48"/>
      <c r="E531" s="50"/>
      <c r="F531" s="51">
        <f>D531*E531</f>
        <v>0</v>
      </c>
      <c r="G531" s="48"/>
      <c r="H531" s="52"/>
      <c r="I531" s="52"/>
      <c r="J531" s="48" t="s">
        <v>35</v>
      </c>
      <c r="K531" s="48"/>
      <c r="L531" s="48"/>
      <c r="M531" s="52"/>
      <c r="N531" s="48"/>
      <c r="O531" s="52"/>
      <c r="P531" s="48"/>
      <c r="Q531" s="52"/>
      <c r="R531" s="53"/>
      <c r="S531" s="54">
        <f t="shared" si="9"/>
        <v>0</v>
      </c>
      <c r="T531" s="50"/>
      <c r="U531" s="50"/>
      <c r="V531" s="50"/>
      <c r="W531" s="50"/>
      <c r="X531" s="50"/>
      <c r="Y531" s="50"/>
      <c r="Z531" s="50"/>
      <c r="AA531" s="50"/>
      <c r="AB531" s="50"/>
      <c r="AC531" s="50"/>
      <c r="AD531" s="50"/>
      <c r="AE531" s="50"/>
      <c r="AF531" s="50"/>
      <c r="AG531" s="55"/>
      <c r="AH531" s="48"/>
      <c r="AI531" s="48"/>
      <c r="AJ531" s="50"/>
      <c r="AK531" s="54">
        <f t="shared" si="10"/>
        <v>0</v>
      </c>
      <c r="AL531" s="48"/>
      <c r="AM531" s="56"/>
    </row>
    <row r="532">
      <c r="A532" s="57" t="s">
        <v>1379</v>
      </c>
      <c r="B532" s="76"/>
      <c r="C532" s="76"/>
      <c r="D532" s="76"/>
      <c r="E532" s="77"/>
      <c r="F532" s="78">
        <f>E532*D532</f>
        <v>0</v>
      </c>
      <c r="G532" s="76"/>
      <c r="H532" s="75"/>
      <c r="I532" s="75"/>
      <c r="J532" s="76" t="s">
        <v>35</v>
      </c>
      <c r="K532" s="76"/>
      <c r="L532" s="76"/>
      <c r="M532" s="75"/>
      <c r="N532" s="76"/>
      <c r="O532" s="75"/>
      <c r="P532" s="76"/>
      <c r="Q532" s="75"/>
      <c r="R532" s="63"/>
      <c r="S532" s="64">
        <f t="shared" si="9"/>
        <v>0</v>
      </c>
      <c r="T532" s="60"/>
      <c r="U532" s="60"/>
      <c r="V532" s="60"/>
      <c r="W532" s="60"/>
      <c r="X532" s="60"/>
      <c r="Y532" s="60"/>
      <c r="Z532" s="60"/>
      <c r="AA532" s="60"/>
      <c r="AB532" s="60"/>
      <c r="AC532" s="60"/>
      <c r="AD532" s="60"/>
      <c r="AE532" s="60"/>
      <c r="AF532" s="60"/>
      <c r="AG532" s="65"/>
      <c r="AH532" s="58"/>
      <c r="AI532" s="59"/>
      <c r="AJ532" s="60"/>
      <c r="AK532" s="64">
        <f t="shared" si="10"/>
        <v>0</v>
      </c>
      <c r="AL532" s="66"/>
      <c r="AM532" s="67"/>
    </row>
    <row r="533">
      <c r="A533" s="47" t="s">
        <v>1380</v>
      </c>
      <c r="B533" s="48"/>
      <c r="C533" s="48"/>
      <c r="D533" s="48"/>
      <c r="E533" s="50"/>
      <c r="F533" s="51">
        <f>D533*E533</f>
        <v>0</v>
      </c>
      <c r="G533" s="48"/>
      <c r="H533" s="52"/>
      <c r="I533" s="52"/>
      <c r="J533" s="48" t="s">
        <v>35</v>
      </c>
      <c r="K533" s="48"/>
      <c r="L533" s="48"/>
      <c r="M533" s="52"/>
      <c r="N533" s="48"/>
      <c r="O533" s="52"/>
      <c r="P533" s="48"/>
      <c r="Q533" s="52"/>
      <c r="R533" s="53"/>
      <c r="S533" s="54">
        <f t="shared" si="9"/>
        <v>0</v>
      </c>
      <c r="T533" s="50"/>
      <c r="U533" s="50"/>
      <c r="V533" s="50"/>
      <c r="W533" s="50"/>
      <c r="X533" s="50"/>
      <c r="Y533" s="50"/>
      <c r="Z533" s="50"/>
      <c r="AA533" s="50"/>
      <c r="AB533" s="50"/>
      <c r="AC533" s="50"/>
      <c r="AD533" s="50"/>
      <c r="AE533" s="50"/>
      <c r="AF533" s="50"/>
      <c r="AG533" s="55"/>
      <c r="AH533" s="48"/>
      <c r="AI533" s="48"/>
      <c r="AJ533" s="50"/>
      <c r="AK533" s="54">
        <f t="shared" si="10"/>
        <v>0</v>
      </c>
      <c r="AL533" s="48"/>
      <c r="AM533" s="56"/>
    </row>
    <row r="534">
      <c r="A534" s="57" t="s">
        <v>1381</v>
      </c>
      <c r="B534" s="76"/>
      <c r="C534" s="76"/>
      <c r="D534" s="76"/>
      <c r="E534" s="77"/>
      <c r="F534" s="78">
        <f>E534*D534</f>
        <v>0</v>
      </c>
      <c r="G534" s="76"/>
      <c r="H534" s="75"/>
      <c r="I534" s="75"/>
      <c r="J534" s="76" t="s">
        <v>35</v>
      </c>
      <c r="K534" s="76"/>
      <c r="L534" s="76"/>
      <c r="M534" s="75"/>
      <c r="N534" s="76"/>
      <c r="O534" s="75"/>
      <c r="P534" s="76"/>
      <c r="Q534" s="75"/>
      <c r="R534" s="63"/>
      <c r="S534" s="64">
        <f t="shared" si="9"/>
        <v>0</v>
      </c>
      <c r="T534" s="60"/>
      <c r="U534" s="60"/>
      <c r="V534" s="60"/>
      <c r="W534" s="60"/>
      <c r="X534" s="60"/>
      <c r="Y534" s="60"/>
      <c r="Z534" s="60"/>
      <c r="AA534" s="60"/>
      <c r="AB534" s="60"/>
      <c r="AC534" s="60"/>
      <c r="AD534" s="60"/>
      <c r="AE534" s="60"/>
      <c r="AF534" s="60"/>
      <c r="AG534" s="65"/>
      <c r="AH534" s="58"/>
      <c r="AI534" s="59"/>
      <c r="AJ534" s="60"/>
      <c r="AK534" s="64">
        <f t="shared" si="10"/>
        <v>0</v>
      </c>
      <c r="AL534" s="66"/>
      <c r="AM534" s="67"/>
    </row>
    <row r="535">
      <c r="A535" s="47" t="s">
        <v>1382</v>
      </c>
      <c r="B535" s="48"/>
      <c r="C535" s="48"/>
      <c r="D535" s="48"/>
      <c r="E535" s="50"/>
      <c r="F535" s="51">
        <f>D535*E535</f>
        <v>0</v>
      </c>
      <c r="G535" s="48"/>
      <c r="H535" s="52"/>
      <c r="I535" s="52"/>
      <c r="J535" s="48" t="s">
        <v>35</v>
      </c>
      <c r="K535" s="48"/>
      <c r="L535" s="48"/>
      <c r="M535" s="52"/>
      <c r="N535" s="48"/>
      <c r="O535" s="52"/>
      <c r="P535" s="48"/>
      <c r="Q535" s="52"/>
      <c r="R535" s="53"/>
      <c r="S535" s="54">
        <f t="shared" si="9"/>
        <v>0</v>
      </c>
      <c r="T535" s="50"/>
      <c r="U535" s="50"/>
      <c r="V535" s="50"/>
      <c r="W535" s="50"/>
      <c r="X535" s="50"/>
      <c r="Y535" s="50"/>
      <c r="Z535" s="50"/>
      <c r="AA535" s="50"/>
      <c r="AB535" s="50"/>
      <c r="AC535" s="50"/>
      <c r="AD535" s="50"/>
      <c r="AE535" s="50"/>
      <c r="AF535" s="50"/>
      <c r="AG535" s="55"/>
      <c r="AH535" s="48"/>
      <c r="AI535" s="48"/>
      <c r="AJ535" s="50"/>
      <c r="AK535" s="54">
        <f t="shared" si="10"/>
        <v>0</v>
      </c>
      <c r="AL535" s="48"/>
      <c r="AM535" s="56"/>
    </row>
    <row r="536">
      <c r="A536" s="57" t="s">
        <v>1383</v>
      </c>
      <c r="B536" s="76"/>
      <c r="C536" s="76"/>
      <c r="D536" s="76"/>
      <c r="E536" s="77"/>
      <c r="F536" s="78">
        <f>E536*D536</f>
        <v>0</v>
      </c>
      <c r="G536" s="76"/>
      <c r="H536" s="75"/>
      <c r="I536" s="75"/>
      <c r="J536" s="76" t="s">
        <v>35</v>
      </c>
      <c r="K536" s="76"/>
      <c r="L536" s="76"/>
      <c r="M536" s="75"/>
      <c r="N536" s="76"/>
      <c r="O536" s="75"/>
      <c r="P536" s="76"/>
      <c r="Q536" s="75"/>
      <c r="R536" s="63"/>
      <c r="S536" s="64">
        <f t="shared" si="9"/>
        <v>0</v>
      </c>
      <c r="T536" s="60"/>
      <c r="U536" s="60"/>
      <c r="V536" s="60"/>
      <c r="W536" s="60"/>
      <c r="X536" s="60"/>
      <c r="Y536" s="60"/>
      <c r="Z536" s="60"/>
      <c r="AA536" s="60"/>
      <c r="AB536" s="60"/>
      <c r="AC536" s="60"/>
      <c r="AD536" s="60"/>
      <c r="AE536" s="60"/>
      <c r="AF536" s="60"/>
      <c r="AG536" s="65"/>
      <c r="AH536" s="58"/>
      <c r="AI536" s="59"/>
      <c r="AJ536" s="60"/>
      <c r="AK536" s="64">
        <f t="shared" si="10"/>
        <v>0</v>
      </c>
      <c r="AL536" s="66"/>
      <c r="AM536" s="67"/>
    </row>
    <row r="537">
      <c r="A537" s="47" t="s">
        <v>1384</v>
      </c>
      <c r="B537" s="48"/>
      <c r="C537" s="48"/>
      <c r="D537" s="48"/>
      <c r="E537" s="50"/>
      <c r="F537" s="51">
        <f>D537*E537</f>
        <v>0</v>
      </c>
      <c r="G537" s="48"/>
      <c r="H537" s="52"/>
      <c r="I537" s="52"/>
      <c r="J537" s="48" t="s">
        <v>35</v>
      </c>
      <c r="K537" s="48"/>
      <c r="L537" s="48"/>
      <c r="M537" s="52"/>
      <c r="N537" s="48"/>
      <c r="O537" s="52"/>
      <c r="P537" s="48"/>
      <c r="Q537" s="52"/>
      <c r="R537" s="53"/>
      <c r="S537" s="54">
        <f t="shared" si="9"/>
        <v>0</v>
      </c>
      <c r="T537" s="50"/>
      <c r="U537" s="50"/>
      <c r="V537" s="50"/>
      <c r="W537" s="50"/>
      <c r="X537" s="50"/>
      <c r="Y537" s="50"/>
      <c r="Z537" s="50"/>
      <c r="AA537" s="50"/>
      <c r="AB537" s="50"/>
      <c r="AC537" s="50"/>
      <c r="AD537" s="50"/>
      <c r="AE537" s="50"/>
      <c r="AF537" s="50"/>
      <c r="AG537" s="55"/>
      <c r="AH537" s="48"/>
      <c r="AI537" s="48"/>
      <c r="AJ537" s="50"/>
      <c r="AK537" s="54">
        <f t="shared" si="10"/>
        <v>0</v>
      </c>
      <c r="AL537" s="48"/>
      <c r="AM537" s="56"/>
    </row>
    <row r="538">
      <c r="A538" s="57" t="s">
        <v>1385</v>
      </c>
      <c r="B538" s="76"/>
      <c r="C538" s="76"/>
      <c r="D538" s="76"/>
      <c r="E538" s="77"/>
      <c r="F538" s="78">
        <f>E538*D538</f>
        <v>0</v>
      </c>
      <c r="G538" s="76"/>
      <c r="H538" s="75"/>
      <c r="I538" s="75"/>
      <c r="J538" s="76" t="s">
        <v>35</v>
      </c>
      <c r="K538" s="76"/>
      <c r="L538" s="76"/>
      <c r="M538" s="75"/>
      <c r="N538" s="76"/>
      <c r="O538" s="75"/>
      <c r="P538" s="76"/>
      <c r="Q538" s="75"/>
      <c r="R538" s="63"/>
      <c r="S538" s="64">
        <f t="shared" si="9"/>
        <v>0</v>
      </c>
      <c r="T538" s="60"/>
      <c r="U538" s="60"/>
      <c r="V538" s="60"/>
      <c r="W538" s="60"/>
      <c r="X538" s="60"/>
      <c r="Y538" s="60"/>
      <c r="Z538" s="60"/>
      <c r="AA538" s="60"/>
      <c r="AB538" s="60"/>
      <c r="AC538" s="60"/>
      <c r="AD538" s="60"/>
      <c r="AE538" s="60"/>
      <c r="AF538" s="60"/>
      <c r="AG538" s="65"/>
      <c r="AH538" s="58"/>
      <c r="AI538" s="59"/>
      <c r="AJ538" s="60"/>
      <c r="AK538" s="64">
        <f t="shared" si="10"/>
        <v>0</v>
      </c>
      <c r="AL538" s="66"/>
      <c r="AM538" s="67"/>
    </row>
    <row r="539">
      <c r="A539" s="47" t="s">
        <v>1386</v>
      </c>
      <c r="B539" s="48"/>
      <c r="C539" s="48"/>
      <c r="D539" s="48"/>
      <c r="E539" s="50"/>
      <c r="F539" s="51">
        <f>D539*E539</f>
        <v>0</v>
      </c>
      <c r="G539" s="48"/>
      <c r="H539" s="52"/>
      <c r="I539" s="52"/>
      <c r="J539" s="48" t="s">
        <v>35</v>
      </c>
      <c r="K539" s="48"/>
      <c r="L539" s="48"/>
      <c r="M539" s="52"/>
      <c r="N539" s="48"/>
      <c r="O539" s="52"/>
      <c r="P539" s="48"/>
      <c r="Q539" s="52"/>
      <c r="R539" s="53"/>
      <c r="S539" s="54">
        <f t="shared" si="9"/>
        <v>0</v>
      </c>
      <c r="T539" s="50"/>
      <c r="U539" s="50"/>
      <c r="V539" s="50"/>
      <c r="W539" s="50"/>
      <c r="X539" s="50"/>
      <c r="Y539" s="50"/>
      <c r="Z539" s="50"/>
      <c r="AA539" s="50"/>
      <c r="AB539" s="50"/>
      <c r="AC539" s="50"/>
      <c r="AD539" s="50"/>
      <c r="AE539" s="50"/>
      <c r="AF539" s="50"/>
      <c r="AG539" s="55"/>
      <c r="AH539" s="48"/>
      <c r="AI539" s="48"/>
      <c r="AJ539" s="50"/>
      <c r="AK539" s="54">
        <f t="shared" si="10"/>
        <v>0</v>
      </c>
      <c r="AL539" s="48"/>
      <c r="AM539" s="56"/>
    </row>
    <row r="540">
      <c r="A540" s="57" t="s">
        <v>1387</v>
      </c>
      <c r="B540" s="76"/>
      <c r="C540" s="76"/>
      <c r="D540" s="76"/>
      <c r="E540" s="77"/>
      <c r="F540" s="78">
        <f>E540*D540</f>
        <v>0</v>
      </c>
      <c r="G540" s="76"/>
      <c r="H540" s="75"/>
      <c r="I540" s="75"/>
      <c r="J540" s="76" t="s">
        <v>35</v>
      </c>
      <c r="K540" s="76"/>
      <c r="L540" s="76"/>
      <c r="M540" s="75"/>
      <c r="N540" s="76"/>
      <c r="O540" s="75"/>
      <c r="P540" s="76"/>
      <c r="Q540" s="75"/>
      <c r="R540" s="63"/>
      <c r="S540" s="64">
        <f t="shared" si="9"/>
        <v>0</v>
      </c>
      <c r="T540" s="60"/>
      <c r="U540" s="60"/>
      <c r="V540" s="60"/>
      <c r="W540" s="60"/>
      <c r="X540" s="60"/>
      <c r="Y540" s="60"/>
      <c r="Z540" s="60"/>
      <c r="AA540" s="60"/>
      <c r="AB540" s="60"/>
      <c r="AC540" s="60"/>
      <c r="AD540" s="60"/>
      <c r="AE540" s="60"/>
      <c r="AF540" s="60"/>
      <c r="AG540" s="65"/>
      <c r="AH540" s="58"/>
      <c r="AI540" s="59"/>
      <c r="AJ540" s="60"/>
      <c r="AK540" s="64">
        <f t="shared" si="10"/>
        <v>0</v>
      </c>
      <c r="AL540" s="66"/>
      <c r="AM540" s="67"/>
    </row>
    <row r="541">
      <c r="A541" s="47" t="s">
        <v>1388</v>
      </c>
      <c r="B541" s="48"/>
      <c r="C541" s="48"/>
      <c r="D541" s="48"/>
      <c r="E541" s="50"/>
      <c r="F541" s="51">
        <f>D541*E541</f>
        <v>0</v>
      </c>
      <c r="G541" s="48"/>
      <c r="H541" s="52"/>
      <c r="I541" s="52"/>
      <c r="J541" s="48" t="s">
        <v>35</v>
      </c>
      <c r="K541" s="48"/>
      <c r="L541" s="48"/>
      <c r="M541" s="52"/>
      <c r="N541" s="48"/>
      <c r="O541" s="52"/>
      <c r="P541" s="48"/>
      <c r="Q541" s="52"/>
      <c r="R541" s="53"/>
      <c r="S541" s="54">
        <f t="shared" si="9"/>
        <v>0</v>
      </c>
      <c r="T541" s="50"/>
      <c r="U541" s="50"/>
      <c r="V541" s="50"/>
      <c r="W541" s="50"/>
      <c r="X541" s="50"/>
      <c r="Y541" s="50"/>
      <c r="Z541" s="50"/>
      <c r="AA541" s="50"/>
      <c r="AB541" s="50"/>
      <c r="AC541" s="50"/>
      <c r="AD541" s="50"/>
      <c r="AE541" s="50"/>
      <c r="AF541" s="50"/>
      <c r="AG541" s="55"/>
      <c r="AH541" s="48"/>
      <c r="AI541" s="48"/>
      <c r="AJ541" s="50"/>
      <c r="AK541" s="54">
        <f t="shared" si="10"/>
        <v>0</v>
      </c>
      <c r="AL541" s="48"/>
      <c r="AM541" s="56"/>
    </row>
    <row r="542">
      <c r="A542" s="57" t="s">
        <v>1389</v>
      </c>
      <c r="B542" s="76"/>
      <c r="C542" s="76"/>
      <c r="D542" s="76"/>
      <c r="E542" s="77"/>
      <c r="F542" s="78">
        <f>E542*D542</f>
        <v>0</v>
      </c>
      <c r="G542" s="76"/>
      <c r="H542" s="75"/>
      <c r="I542" s="75"/>
      <c r="J542" s="76" t="s">
        <v>35</v>
      </c>
      <c r="K542" s="76"/>
      <c r="L542" s="76"/>
      <c r="M542" s="75"/>
      <c r="N542" s="76"/>
      <c r="O542" s="75"/>
      <c r="P542" s="76"/>
      <c r="Q542" s="75"/>
      <c r="R542" s="63"/>
      <c r="S542" s="64">
        <f t="shared" si="9"/>
        <v>0</v>
      </c>
      <c r="T542" s="60"/>
      <c r="U542" s="60"/>
      <c r="V542" s="60"/>
      <c r="W542" s="60"/>
      <c r="X542" s="60"/>
      <c r="Y542" s="60"/>
      <c r="Z542" s="60"/>
      <c r="AA542" s="60"/>
      <c r="AB542" s="60"/>
      <c r="AC542" s="60"/>
      <c r="AD542" s="60"/>
      <c r="AE542" s="60"/>
      <c r="AF542" s="60"/>
      <c r="AG542" s="65"/>
      <c r="AH542" s="58"/>
      <c r="AI542" s="59"/>
      <c r="AJ542" s="60"/>
      <c r="AK542" s="64">
        <f t="shared" si="10"/>
        <v>0</v>
      </c>
      <c r="AL542" s="66"/>
      <c r="AM542" s="67"/>
    </row>
    <row r="543">
      <c r="A543" s="47" t="s">
        <v>1390</v>
      </c>
      <c r="B543" s="48"/>
      <c r="C543" s="48"/>
      <c r="D543" s="48"/>
      <c r="E543" s="50"/>
      <c r="F543" s="51">
        <f>D543*E543</f>
        <v>0</v>
      </c>
      <c r="G543" s="48"/>
      <c r="H543" s="52"/>
      <c r="I543" s="52"/>
      <c r="J543" s="48" t="s">
        <v>35</v>
      </c>
      <c r="K543" s="48"/>
      <c r="L543" s="48"/>
      <c r="M543" s="52"/>
      <c r="N543" s="48"/>
      <c r="O543" s="52"/>
      <c r="P543" s="48"/>
      <c r="Q543" s="52"/>
      <c r="R543" s="53"/>
      <c r="S543" s="54">
        <f t="shared" si="9"/>
        <v>0</v>
      </c>
      <c r="T543" s="50"/>
      <c r="U543" s="50"/>
      <c r="V543" s="50"/>
      <c r="W543" s="50"/>
      <c r="X543" s="50"/>
      <c r="Y543" s="50"/>
      <c r="Z543" s="50"/>
      <c r="AA543" s="50"/>
      <c r="AB543" s="50"/>
      <c r="AC543" s="50"/>
      <c r="AD543" s="50"/>
      <c r="AE543" s="50"/>
      <c r="AF543" s="50"/>
      <c r="AG543" s="55"/>
      <c r="AH543" s="48"/>
      <c r="AI543" s="48"/>
      <c r="AJ543" s="50"/>
      <c r="AK543" s="54">
        <f t="shared" si="10"/>
        <v>0</v>
      </c>
      <c r="AL543" s="48"/>
      <c r="AM543" s="56"/>
    </row>
    <row r="544">
      <c r="A544" s="57" t="s">
        <v>1391</v>
      </c>
      <c r="B544" s="76"/>
      <c r="C544" s="76"/>
      <c r="D544" s="76"/>
      <c r="E544" s="77"/>
      <c r="F544" s="78">
        <f>E544*D544</f>
        <v>0</v>
      </c>
      <c r="G544" s="76"/>
      <c r="H544" s="75"/>
      <c r="I544" s="75"/>
      <c r="J544" s="76" t="s">
        <v>35</v>
      </c>
      <c r="K544" s="76"/>
      <c r="L544" s="76"/>
      <c r="M544" s="75"/>
      <c r="N544" s="76"/>
      <c r="O544" s="75"/>
      <c r="P544" s="76"/>
      <c r="Q544" s="75"/>
      <c r="R544" s="63"/>
      <c r="S544" s="64">
        <f t="shared" si="9"/>
        <v>0</v>
      </c>
      <c r="T544" s="60"/>
      <c r="U544" s="60"/>
      <c r="V544" s="60"/>
      <c r="W544" s="60"/>
      <c r="X544" s="60"/>
      <c r="Y544" s="60"/>
      <c r="Z544" s="60"/>
      <c r="AA544" s="60"/>
      <c r="AB544" s="60"/>
      <c r="AC544" s="60"/>
      <c r="AD544" s="60"/>
      <c r="AE544" s="60"/>
      <c r="AF544" s="60"/>
      <c r="AG544" s="65"/>
      <c r="AH544" s="58"/>
      <c r="AI544" s="59"/>
      <c r="AJ544" s="60"/>
      <c r="AK544" s="64">
        <f t="shared" si="10"/>
        <v>0</v>
      </c>
      <c r="AL544" s="66"/>
      <c r="AM544" s="67"/>
    </row>
    <row r="545">
      <c r="A545" s="47" t="s">
        <v>1392</v>
      </c>
      <c r="B545" s="48"/>
      <c r="C545" s="48"/>
      <c r="D545" s="48"/>
      <c r="E545" s="50"/>
      <c r="F545" s="51">
        <f>D545*E545</f>
        <v>0</v>
      </c>
      <c r="G545" s="48"/>
      <c r="H545" s="52"/>
      <c r="I545" s="52"/>
      <c r="J545" s="48" t="s">
        <v>35</v>
      </c>
      <c r="K545" s="48"/>
      <c r="L545" s="48"/>
      <c r="M545" s="52"/>
      <c r="N545" s="48"/>
      <c r="O545" s="52"/>
      <c r="P545" s="48"/>
      <c r="Q545" s="52"/>
      <c r="R545" s="53"/>
      <c r="S545" s="54">
        <f t="shared" si="9"/>
        <v>0</v>
      </c>
      <c r="T545" s="50"/>
      <c r="U545" s="50"/>
      <c r="V545" s="50"/>
      <c r="W545" s="50"/>
      <c r="X545" s="50"/>
      <c r="Y545" s="50"/>
      <c r="Z545" s="50"/>
      <c r="AA545" s="50"/>
      <c r="AB545" s="50"/>
      <c r="AC545" s="50"/>
      <c r="AD545" s="50"/>
      <c r="AE545" s="50"/>
      <c r="AF545" s="50"/>
      <c r="AG545" s="55"/>
      <c r="AH545" s="48"/>
      <c r="AI545" s="48"/>
      <c r="AJ545" s="50"/>
      <c r="AK545" s="54">
        <f t="shared" si="10"/>
        <v>0</v>
      </c>
      <c r="AL545" s="48"/>
      <c r="AM545" s="56"/>
    </row>
    <row r="546">
      <c r="A546" s="57" t="s">
        <v>1393</v>
      </c>
      <c r="B546" s="76"/>
      <c r="C546" s="76"/>
      <c r="D546" s="76"/>
      <c r="E546" s="77"/>
      <c r="F546" s="78">
        <f>E546*D546</f>
        <v>0</v>
      </c>
      <c r="G546" s="76"/>
      <c r="H546" s="75"/>
      <c r="I546" s="75"/>
      <c r="J546" s="76" t="s">
        <v>35</v>
      </c>
      <c r="K546" s="76"/>
      <c r="L546" s="76"/>
      <c r="M546" s="75"/>
      <c r="N546" s="76"/>
      <c r="O546" s="75"/>
      <c r="P546" s="76"/>
      <c r="Q546" s="75"/>
      <c r="R546" s="63"/>
      <c r="S546" s="64">
        <f t="shared" si="9"/>
        <v>0</v>
      </c>
      <c r="T546" s="60"/>
      <c r="U546" s="60"/>
      <c r="V546" s="60"/>
      <c r="W546" s="60"/>
      <c r="X546" s="60"/>
      <c r="Y546" s="60"/>
      <c r="Z546" s="60"/>
      <c r="AA546" s="60"/>
      <c r="AB546" s="60"/>
      <c r="AC546" s="60"/>
      <c r="AD546" s="60"/>
      <c r="AE546" s="60"/>
      <c r="AF546" s="60"/>
      <c r="AG546" s="65"/>
      <c r="AH546" s="58"/>
      <c r="AI546" s="59"/>
      <c r="AJ546" s="60"/>
      <c r="AK546" s="64">
        <f t="shared" si="10"/>
        <v>0</v>
      </c>
      <c r="AL546" s="66"/>
      <c r="AM546" s="67"/>
    </row>
    <row r="547">
      <c r="A547" s="47" t="s">
        <v>1394</v>
      </c>
      <c r="B547" s="48"/>
      <c r="C547" s="48"/>
      <c r="D547" s="48"/>
      <c r="E547" s="50"/>
      <c r="F547" s="51">
        <f>D547*E547</f>
        <v>0</v>
      </c>
      <c r="G547" s="48"/>
      <c r="H547" s="52"/>
      <c r="I547" s="52"/>
      <c r="J547" s="48" t="s">
        <v>35</v>
      </c>
      <c r="K547" s="48"/>
      <c r="L547" s="48"/>
      <c r="M547" s="52"/>
      <c r="N547" s="48"/>
      <c r="O547" s="52"/>
      <c r="P547" s="48"/>
      <c r="Q547" s="52"/>
      <c r="R547" s="53"/>
      <c r="S547" s="54">
        <f t="shared" si="9"/>
        <v>0</v>
      </c>
      <c r="T547" s="50"/>
      <c r="U547" s="50"/>
      <c r="V547" s="50"/>
      <c r="W547" s="50"/>
      <c r="X547" s="50"/>
      <c r="Y547" s="50"/>
      <c r="Z547" s="50"/>
      <c r="AA547" s="50"/>
      <c r="AB547" s="50"/>
      <c r="AC547" s="50"/>
      <c r="AD547" s="50"/>
      <c r="AE547" s="50"/>
      <c r="AF547" s="50"/>
      <c r="AG547" s="55"/>
      <c r="AH547" s="48"/>
      <c r="AI547" s="48"/>
      <c r="AJ547" s="50"/>
      <c r="AK547" s="54">
        <f t="shared" si="10"/>
        <v>0</v>
      </c>
      <c r="AL547" s="48"/>
      <c r="AM547" s="56"/>
    </row>
    <row r="548">
      <c r="A548" s="57" t="s">
        <v>1395</v>
      </c>
      <c r="B548" s="76"/>
      <c r="C548" s="76"/>
      <c r="D548" s="76"/>
      <c r="E548" s="77"/>
      <c r="F548" s="78">
        <f>E548*D548</f>
        <v>0</v>
      </c>
      <c r="G548" s="76"/>
      <c r="H548" s="75"/>
      <c r="I548" s="75"/>
      <c r="J548" s="76" t="s">
        <v>35</v>
      </c>
      <c r="K548" s="76"/>
      <c r="L548" s="76"/>
      <c r="M548" s="75"/>
      <c r="N548" s="76"/>
      <c r="O548" s="75"/>
      <c r="P548" s="76"/>
      <c r="Q548" s="75"/>
      <c r="R548" s="63"/>
      <c r="S548" s="64">
        <f t="shared" si="9"/>
        <v>0</v>
      </c>
      <c r="T548" s="60"/>
      <c r="U548" s="60"/>
      <c r="V548" s="60"/>
      <c r="W548" s="60"/>
      <c r="X548" s="60"/>
      <c r="Y548" s="60"/>
      <c r="Z548" s="60"/>
      <c r="AA548" s="60"/>
      <c r="AB548" s="60"/>
      <c r="AC548" s="60"/>
      <c r="AD548" s="60"/>
      <c r="AE548" s="60"/>
      <c r="AF548" s="60"/>
      <c r="AG548" s="65"/>
      <c r="AH548" s="58"/>
      <c r="AI548" s="59"/>
      <c r="AJ548" s="60"/>
      <c r="AK548" s="64">
        <f t="shared" si="10"/>
        <v>0</v>
      </c>
      <c r="AL548" s="66"/>
      <c r="AM548" s="67"/>
    </row>
    <row r="549">
      <c r="A549" s="47" t="s">
        <v>1396</v>
      </c>
      <c r="B549" s="48"/>
      <c r="C549" s="48"/>
      <c r="D549" s="48"/>
      <c r="E549" s="50"/>
      <c r="F549" s="51">
        <f>D549*E549</f>
        <v>0</v>
      </c>
      <c r="G549" s="48"/>
      <c r="H549" s="52"/>
      <c r="I549" s="52"/>
      <c r="J549" s="48" t="s">
        <v>35</v>
      </c>
      <c r="K549" s="48"/>
      <c r="L549" s="48"/>
      <c r="M549" s="52"/>
      <c r="N549" s="48"/>
      <c r="O549" s="52"/>
      <c r="P549" s="48"/>
      <c r="Q549" s="52"/>
      <c r="R549" s="53"/>
      <c r="S549" s="54">
        <f t="shared" si="9"/>
        <v>0</v>
      </c>
      <c r="T549" s="50"/>
      <c r="U549" s="50"/>
      <c r="V549" s="50"/>
      <c r="W549" s="50"/>
      <c r="X549" s="50"/>
      <c r="Y549" s="50"/>
      <c r="Z549" s="50"/>
      <c r="AA549" s="50"/>
      <c r="AB549" s="50"/>
      <c r="AC549" s="50"/>
      <c r="AD549" s="50"/>
      <c r="AE549" s="50"/>
      <c r="AF549" s="50"/>
      <c r="AG549" s="55"/>
      <c r="AH549" s="48"/>
      <c r="AI549" s="48"/>
      <c r="AJ549" s="50"/>
      <c r="AK549" s="54">
        <f t="shared" si="10"/>
        <v>0</v>
      </c>
      <c r="AL549" s="48"/>
      <c r="AM549" s="56"/>
    </row>
    <row r="550">
      <c r="A550" s="57" t="s">
        <v>1397</v>
      </c>
      <c r="B550" s="76"/>
      <c r="C550" s="76"/>
      <c r="D550" s="76"/>
      <c r="E550" s="77"/>
      <c r="F550" s="78">
        <f>E550*D550</f>
        <v>0</v>
      </c>
      <c r="G550" s="76"/>
      <c r="H550" s="75"/>
      <c r="I550" s="75"/>
      <c r="J550" s="76" t="s">
        <v>35</v>
      </c>
      <c r="K550" s="76"/>
      <c r="L550" s="76"/>
      <c r="M550" s="75"/>
      <c r="N550" s="76"/>
      <c r="O550" s="75"/>
      <c r="P550" s="76"/>
      <c r="Q550" s="75"/>
      <c r="R550" s="63"/>
      <c r="S550" s="64">
        <f t="shared" si="9"/>
        <v>0</v>
      </c>
      <c r="T550" s="60"/>
      <c r="U550" s="60"/>
      <c r="V550" s="60"/>
      <c r="W550" s="60"/>
      <c r="X550" s="60"/>
      <c r="Y550" s="60"/>
      <c r="Z550" s="60"/>
      <c r="AA550" s="60"/>
      <c r="AB550" s="60"/>
      <c r="AC550" s="60"/>
      <c r="AD550" s="60"/>
      <c r="AE550" s="60"/>
      <c r="AF550" s="60"/>
      <c r="AG550" s="65"/>
      <c r="AH550" s="58"/>
      <c r="AI550" s="59"/>
      <c r="AJ550" s="60"/>
      <c r="AK550" s="64">
        <f t="shared" si="10"/>
        <v>0</v>
      </c>
      <c r="AL550" s="66"/>
      <c r="AM550" s="67"/>
    </row>
    <row r="551">
      <c r="A551" s="47" t="s">
        <v>1398</v>
      </c>
      <c r="B551" s="48"/>
      <c r="C551" s="48"/>
      <c r="D551" s="48"/>
      <c r="E551" s="50"/>
      <c r="F551" s="51">
        <f>D551*E551</f>
        <v>0</v>
      </c>
      <c r="G551" s="48"/>
      <c r="H551" s="52"/>
      <c r="I551" s="52"/>
      <c r="J551" s="48" t="s">
        <v>35</v>
      </c>
      <c r="K551" s="48"/>
      <c r="L551" s="48"/>
      <c r="M551" s="52"/>
      <c r="N551" s="48"/>
      <c r="O551" s="52"/>
      <c r="P551" s="48"/>
      <c r="Q551" s="52"/>
      <c r="R551" s="53"/>
      <c r="S551" s="54">
        <f t="shared" si="9"/>
        <v>0</v>
      </c>
      <c r="T551" s="50"/>
      <c r="U551" s="50"/>
      <c r="V551" s="50"/>
      <c r="W551" s="50"/>
      <c r="X551" s="50"/>
      <c r="Y551" s="50"/>
      <c r="Z551" s="50"/>
      <c r="AA551" s="50"/>
      <c r="AB551" s="50"/>
      <c r="AC551" s="50"/>
      <c r="AD551" s="50"/>
      <c r="AE551" s="50"/>
      <c r="AF551" s="50"/>
      <c r="AG551" s="55"/>
      <c r="AH551" s="48"/>
      <c r="AI551" s="48"/>
      <c r="AJ551" s="50"/>
      <c r="AK551" s="54">
        <f t="shared" si="10"/>
        <v>0</v>
      </c>
      <c r="AL551" s="48"/>
      <c r="AM551" s="56"/>
    </row>
    <row r="552">
      <c r="A552" s="57" t="s">
        <v>1399</v>
      </c>
      <c r="B552" s="76"/>
      <c r="C552" s="76"/>
      <c r="D552" s="76"/>
      <c r="E552" s="77"/>
      <c r="F552" s="78">
        <f>E552*D552</f>
        <v>0</v>
      </c>
      <c r="G552" s="76"/>
      <c r="H552" s="75"/>
      <c r="I552" s="75"/>
      <c r="J552" s="76" t="s">
        <v>35</v>
      </c>
      <c r="K552" s="76"/>
      <c r="L552" s="76"/>
      <c r="M552" s="75"/>
      <c r="N552" s="76"/>
      <c r="O552" s="75"/>
      <c r="P552" s="76"/>
      <c r="Q552" s="75"/>
      <c r="R552" s="63"/>
      <c r="S552" s="64">
        <f t="shared" si="9"/>
        <v>0</v>
      </c>
      <c r="T552" s="60"/>
      <c r="U552" s="60"/>
      <c r="V552" s="60"/>
      <c r="W552" s="60"/>
      <c r="X552" s="60"/>
      <c r="Y552" s="60"/>
      <c r="Z552" s="60"/>
      <c r="AA552" s="60"/>
      <c r="AB552" s="60"/>
      <c r="AC552" s="60"/>
      <c r="AD552" s="60"/>
      <c r="AE552" s="60"/>
      <c r="AF552" s="60"/>
      <c r="AG552" s="65"/>
      <c r="AH552" s="58"/>
      <c r="AI552" s="59"/>
      <c r="AJ552" s="60"/>
      <c r="AK552" s="64">
        <f t="shared" si="10"/>
        <v>0</v>
      </c>
      <c r="AL552" s="66"/>
      <c r="AM552" s="67"/>
    </row>
    <row r="553">
      <c r="A553" s="47" t="s">
        <v>1400</v>
      </c>
      <c r="B553" s="48"/>
      <c r="C553" s="48"/>
      <c r="D553" s="48"/>
      <c r="E553" s="50"/>
      <c r="F553" s="51">
        <f>D553*E553</f>
        <v>0</v>
      </c>
      <c r="G553" s="48"/>
      <c r="H553" s="52"/>
      <c r="I553" s="52"/>
      <c r="J553" s="48" t="s">
        <v>35</v>
      </c>
      <c r="K553" s="48"/>
      <c r="L553" s="48"/>
      <c r="M553" s="52"/>
      <c r="N553" s="48"/>
      <c r="O553" s="52"/>
      <c r="P553" s="48"/>
      <c r="Q553" s="52"/>
      <c r="R553" s="53"/>
      <c r="S553" s="54">
        <f t="shared" si="9"/>
        <v>0</v>
      </c>
      <c r="T553" s="50"/>
      <c r="U553" s="50"/>
      <c r="V553" s="50"/>
      <c r="W553" s="50"/>
      <c r="X553" s="50"/>
      <c r="Y553" s="50"/>
      <c r="Z553" s="50"/>
      <c r="AA553" s="50"/>
      <c r="AB553" s="50"/>
      <c r="AC553" s="50"/>
      <c r="AD553" s="50"/>
      <c r="AE553" s="50"/>
      <c r="AF553" s="50"/>
      <c r="AG553" s="55"/>
      <c r="AH553" s="48"/>
      <c r="AI553" s="48"/>
      <c r="AJ553" s="50"/>
      <c r="AK553" s="54">
        <f t="shared" si="10"/>
        <v>0</v>
      </c>
      <c r="AL553" s="48"/>
      <c r="AM553" s="56"/>
    </row>
    <row r="554">
      <c r="A554" s="57" t="s">
        <v>1401</v>
      </c>
      <c r="B554" s="76"/>
      <c r="C554" s="76"/>
      <c r="D554" s="76"/>
      <c r="E554" s="77"/>
      <c r="F554" s="78">
        <f>E554*D554</f>
        <v>0</v>
      </c>
      <c r="G554" s="76"/>
      <c r="H554" s="75"/>
      <c r="I554" s="75"/>
      <c r="J554" s="76" t="s">
        <v>35</v>
      </c>
      <c r="K554" s="76"/>
      <c r="L554" s="76"/>
      <c r="M554" s="75"/>
      <c r="N554" s="76"/>
      <c r="O554" s="75"/>
      <c r="P554" s="76"/>
      <c r="Q554" s="75"/>
      <c r="R554" s="63"/>
      <c r="S554" s="64">
        <f t="shared" si="9"/>
        <v>0</v>
      </c>
      <c r="T554" s="60"/>
      <c r="U554" s="60"/>
      <c r="V554" s="60"/>
      <c r="W554" s="60"/>
      <c r="X554" s="60"/>
      <c r="Y554" s="60"/>
      <c r="Z554" s="60"/>
      <c r="AA554" s="60"/>
      <c r="AB554" s="60"/>
      <c r="AC554" s="60"/>
      <c r="AD554" s="60"/>
      <c r="AE554" s="60"/>
      <c r="AF554" s="60"/>
      <c r="AG554" s="65"/>
      <c r="AH554" s="58"/>
      <c r="AI554" s="59"/>
      <c r="AJ554" s="60"/>
      <c r="AK554" s="64">
        <f t="shared" si="10"/>
        <v>0</v>
      </c>
      <c r="AL554" s="66"/>
      <c r="AM554" s="67"/>
    </row>
    <row r="555">
      <c r="A555" s="47" t="s">
        <v>1402</v>
      </c>
      <c r="B555" s="48"/>
      <c r="C555" s="48"/>
      <c r="D555" s="48"/>
      <c r="E555" s="50"/>
      <c r="F555" s="51">
        <f>D555*E555</f>
        <v>0</v>
      </c>
      <c r="G555" s="48"/>
      <c r="H555" s="52"/>
      <c r="I555" s="52"/>
      <c r="J555" s="48" t="s">
        <v>35</v>
      </c>
      <c r="K555" s="48"/>
      <c r="L555" s="48"/>
      <c r="M555" s="52"/>
      <c r="N555" s="48"/>
      <c r="O555" s="52"/>
      <c r="P555" s="48"/>
      <c r="Q555" s="52"/>
      <c r="R555" s="53"/>
      <c r="S555" s="54">
        <f t="shared" si="9"/>
        <v>0</v>
      </c>
      <c r="T555" s="50"/>
      <c r="U555" s="50"/>
      <c r="V555" s="50"/>
      <c r="W555" s="50"/>
      <c r="X555" s="50"/>
      <c r="Y555" s="50"/>
      <c r="Z555" s="50"/>
      <c r="AA555" s="50"/>
      <c r="AB555" s="50"/>
      <c r="AC555" s="50"/>
      <c r="AD555" s="50"/>
      <c r="AE555" s="50"/>
      <c r="AF555" s="50"/>
      <c r="AG555" s="55"/>
      <c r="AH555" s="48"/>
      <c r="AI555" s="48"/>
      <c r="AJ555" s="50"/>
      <c r="AK555" s="54">
        <f t="shared" si="10"/>
        <v>0</v>
      </c>
      <c r="AL555" s="48"/>
      <c r="AM555" s="56"/>
    </row>
    <row r="556">
      <c r="A556" s="57" t="s">
        <v>1403</v>
      </c>
      <c r="B556" s="76"/>
      <c r="C556" s="76"/>
      <c r="D556" s="76"/>
      <c r="E556" s="77"/>
      <c r="F556" s="78">
        <f>E556*D556</f>
        <v>0</v>
      </c>
      <c r="G556" s="76"/>
      <c r="H556" s="75"/>
      <c r="I556" s="75"/>
      <c r="J556" s="76" t="s">
        <v>35</v>
      </c>
      <c r="K556" s="76"/>
      <c r="L556" s="76"/>
      <c r="M556" s="75"/>
      <c r="N556" s="76"/>
      <c r="O556" s="75"/>
      <c r="P556" s="76"/>
      <c r="Q556" s="75"/>
      <c r="R556" s="63"/>
      <c r="S556" s="64">
        <f t="shared" si="9"/>
        <v>0</v>
      </c>
      <c r="T556" s="60"/>
      <c r="U556" s="60"/>
      <c r="V556" s="60"/>
      <c r="W556" s="60"/>
      <c r="X556" s="60"/>
      <c r="Y556" s="60"/>
      <c r="Z556" s="60"/>
      <c r="AA556" s="60"/>
      <c r="AB556" s="60"/>
      <c r="AC556" s="60"/>
      <c r="AD556" s="60"/>
      <c r="AE556" s="60"/>
      <c r="AF556" s="60"/>
      <c r="AG556" s="65"/>
      <c r="AH556" s="58"/>
      <c r="AI556" s="59"/>
      <c r="AJ556" s="60"/>
      <c r="AK556" s="64">
        <f t="shared" si="10"/>
        <v>0</v>
      </c>
      <c r="AL556" s="66"/>
      <c r="AM556" s="67"/>
    </row>
    <row r="557">
      <c r="A557" s="47" t="s">
        <v>1404</v>
      </c>
      <c r="B557" s="48"/>
      <c r="C557" s="48"/>
      <c r="D557" s="48"/>
      <c r="E557" s="50"/>
      <c r="F557" s="51">
        <f>D557*E557</f>
        <v>0</v>
      </c>
      <c r="G557" s="48"/>
      <c r="H557" s="52"/>
      <c r="I557" s="52"/>
      <c r="J557" s="48" t="s">
        <v>35</v>
      </c>
      <c r="K557" s="48"/>
      <c r="L557" s="48"/>
      <c r="M557" s="52"/>
      <c r="N557" s="48"/>
      <c r="O557" s="52"/>
      <c r="P557" s="48"/>
      <c r="Q557" s="52"/>
      <c r="R557" s="53"/>
      <c r="S557" s="54">
        <f t="shared" si="9"/>
        <v>0</v>
      </c>
      <c r="T557" s="50"/>
      <c r="U557" s="50"/>
      <c r="V557" s="50"/>
      <c r="W557" s="50"/>
      <c r="X557" s="50"/>
      <c r="Y557" s="50"/>
      <c r="Z557" s="50"/>
      <c r="AA557" s="50"/>
      <c r="AB557" s="50"/>
      <c r="AC557" s="50"/>
      <c r="AD557" s="50"/>
      <c r="AE557" s="50"/>
      <c r="AF557" s="50"/>
      <c r="AG557" s="55"/>
      <c r="AH557" s="48"/>
      <c r="AI557" s="48"/>
      <c r="AJ557" s="50"/>
      <c r="AK557" s="54">
        <f t="shared" si="10"/>
        <v>0</v>
      </c>
      <c r="AL557" s="48"/>
      <c r="AM557" s="56"/>
    </row>
    <row r="558">
      <c r="A558" s="57" t="s">
        <v>1405</v>
      </c>
      <c r="B558" s="76"/>
      <c r="C558" s="76"/>
      <c r="D558" s="76"/>
      <c r="E558" s="77"/>
      <c r="F558" s="78">
        <f>E558*D558</f>
        <v>0</v>
      </c>
      <c r="G558" s="76"/>
      <c r="H558" s="75"/>
      <c r="I558" s="75"/>
      <c r="J558" s="76" t="s">
        <v>35</v>
      </c>
      <c r="K558" s="76"/>
      <c r="L558" s="76"/>
      <c r="M558" s="75"/>
      <c r="N558" s="76"/>
      <c r="O558" s="75"/>
      <c r="P558" s="76"/>
      <c r="Q558" s="75"/>
      <c r="R558" s="63"/>
      <c r="S558" s="64">
        <f t="shared" si="9"/>
        <v>0</v>
      </c>
      <c r="T558" s="60"/>
      <c r="U558" s="60"/>
      <c r="V558" s="60"/>
      <c r="W558" s="60"/>
      <c r="X558" s="60"/>
      <c r="Y558" s="60"/>
      <c r="Z558" s="60"/>
      <c r="AA558" s="60"/>
      <c r="AB558" s="60"/>
      <c r="AC558" s="60"/>
      <c r="AD558" s="60"/>
      <c r="AE558" s="60"/>
      <c r="AF558" s="60"/>
      <c r="AG558" s="65"/>
      <c r="AH558" s="58"/>
      <c r="AI558" s="59"/>
      <c r="AJ558" s="60"/>
      <c r="AK558" s="64">
        <f t="shared" si="10"/>
        <v>0</v>
      </c>
      <c r="AL558" s="66"/>
      <c r="AM558" s="67"/>
    </row>
    <row r="559">
      <c r="A559" s="47" t="s">
        <v>1406</v>
      </c>
      <c r="B559" s="48"/>
      <c r="C559" s="48"/>
      <c r="D559" s="48"/>
      <c r="E559" s="50"/>
      <c r="F559" s="51">
        <f>D559*E559</f>
        <v>0</v>
      </c>
      <c r="G559" s="48"/>
      <c r="H559" s="52"/>
      <c r="I559" s="52"/>
      <c r="J559" s="48" t="s">
        <v>35</v>
      </c>
      <c r="K559" s="48"/>
      <c r="L559" s="48"/>
      <c r="M559" s="52"/>
      <c r="N559" s="48"/>
      <c r="O559" s="52"/>
      <c r="P559" s="48"/>
      <c r="Q559" s="52"/>
      <c r="R559" s="53"/>
      <c r="S559" s="54">
        <f t="shared" si="9"/>
        <v>0</v>
      </c>
      <c r="T559" s="50"/>
      <c r="U559" s="50"/>
      <c r="V559" s="50"/>
      <c r="W559" s="50"/>
      <c r="X559" s="50"/>
      <c r="Y559" s="50"/>
      <c r="Z559" s="50"/>
      <c r="AA559" s="50"/>
      <c r="AB559" s="50"/>
      <c r="AC559" s="50"/>
      <c r="AD559" s="50"/>
      <c r="AE559" s="50"/>
      <c r="AF559" s="50"/>
      <c r="AG559" s="55"/>
      <c r="AH559" s="48"/>
      <c r="AI559" s="48"/>
      <c r="AJ559" s="50"/>
      <c r="AK559" s="54">
        <f t="shared" si="10"/>
        <v>0</v>
      </c>
      <c r="AL559" s="48"/>
      <c r="AM559" s="56"/>
    </row>
    <row r="560">
      <c r="A560" s="57" t="s">
        <v>1407</v>
      </c>
      <c r="B560" s="76"/>
      <c r="C560" s="76"/>
      <c r="D560" s="76"/>
      <c r="E560" s="77"/>
      <c r="F560" s="78">
        <f>E560*D560</f>
        <v>0</v>
      </c>
      <c r="G560" s="76"/>
      <c r="H560" s="75"/>
      <c r="I560" s="75"/>
      <c r="J560" s="76" t="s">
        <v>35</v>
      </c>
      <c r="K560" s="76"/>
      <c r="L560" s="76"/>
      <c r="M560" s="75"/>
      <c r="N560" s="76"/>
      <c r="O560" s="75"/>
      <c r="P560" s="76"/>
      <c r="Q560" s="75"/>
      <c r="R560" s="63"/>
      <c r="S560" s="64">
        <f t="shared" si="9"/>
        <v>0</v>
      </c>
      <c r="T560" s="60"/>
      <c r="U560" s="60"/>
      <c r="V560" s="60"/>
      <c r="W560" s="60"/>
      <c r="X560" s="60"/>
      <c r="Y560" s="60"/>
      <c r="Z560" s="60"/>
      <c r="AA560" s="60"/>
      <c r="AB560" s="60"/>
      <c r="AC560" s="60"/>
      <c r="AD560" s="60"/>
      <c r="AE560" s="60"/>
      <c r="AF560" s="60"/>
      <c r="AG560" s="65"/>
      <c r="AH560" s="58"/>
      <c r="AI560" s="59"/>
      <c r="AJ560" s="60"/>
      <c r="AK560" s="64">
        <f t="shared" si="10"/>
        <v>0</v>
      </c>
      <c r="AL560" s="66"/>
      <c r="AM560" s="67"/>
    </row>
    <row r="561">
      <c r="A561" s="47" t="s">
        <v>1408</v>
      </c>
      <c r="B561" s="48"/>
      <c r="C561" s="48"/>
      <c r="D561" s="48"/>
      <c r="E561" s="50"/>
      <c r="F561" s="51">
        <f>D561*E561</f>
        <v>0</v>
      </c>
      <c r="G561" s="48"/>
      <c r="H561" s="52"/>
      <c r="I561" s="52"/>
      <c r="J561" s="48" t="s">
        <v>35</v>
      </c>
      <c r="K561" s="48"/>
      <c r="L561" s="48"/>
      <c r="M561" s="52"/>
      <c r="N561" s="48"/>
      <c r="O561" s="52"/>
      <c r="P561" s="48"/>
      <c r="Q561" s="52"/>
      <c r="R561" s="53"/>
      <c r="S561" s="54">
        <f t="shared" si="9"/>
        <v>0</v>
      </c>
      <c r="T561" s="50"/>
      <c r="U561" s="50"/>
      <c r="V561" s="50"/>
      <c r="W561" s="50"/>
      <c r="X561" s="50"/>
      <c r="Y561" s="50"/>
      <c r="Z561" s="50"/>
      <c r="AA561" s="50"/>
      <c r="AB561" s="50"/>
      <c r="AC561" s="50"/>
      <c r="AD561" s="50"/>
      <c r="AE561" s="50"/>
      <c r="AF561" s="50"/>
      <c r="AG561" s="55"/>
      <c r="AH561" s="48"/>
      <c r="AI561" s="48"/>
      <c r="AJ561" s="50"/>
      <c r="AK561" s="54">
        <f t="shared" si="10"/>
        <v>0</v>
      </c>
      <c r="AL561" s="48"/>
      <c r="AM561" s="56"/>
    </row>
    <row r="562">
      <c r="A562" s="57" t="s">
        <v>1409</v>
      </c>
      <c r="B562" s="76"/>
      <c r="C562" s="76"/>
      <c r="D562" s="76"/>
      <c r="E562" s="77"/>
      <c r="F562" s="78">
        <f>E562*D562</f>
        <v>0</v>
      </c>
      <c r="G562" s="76"/>
      <c r="H562" s="75"/>
      <c r="I562" s="75"/>
      <c r="J562" s="76" t="s">
        <v>35</v>
      </c>
      <c r="K562" s="76"/>
      <c r="L562" s="76"/>
      <c r="M562" s="75"/>
      <c r="N562" s="76"/>
      <c r="O562" s="75"/>
      <c r="P562" s="76"/>
      <c r="Q562" s="75"/>
      <c r="R562" s="63"/>
      <c r="S562" s="64">
        <f t="shared" si="9"/>
        <v>0</v>
      </c>
      <c r="T562" s="60"/>
      <c r="U562" s="60"/>
      <c r="V562" s="60"/>
      <c r="W562" s="60"/>
      <c r="X562" s="60"/>
      <c r="Y562" s="60"/>
      <c r="Z562" s="60"/>
      <c r="AA562" s="60"/>
      <c r="AB562" s="60"/>
      <c r="AC562" s="60"/>
      <c r="AD562" s="60"/>
      <c r="AE562" s="60"/>
      <c r="AF562" s="60"/>
      <c r="AG562" s="65"/>
      <c r="AH562" s="58"/>
      <c r="AI562" s="59"/>
      <c r="AJ562" s="60"/>
      <c r="AK562" s="64">
        <f t="shared" si="10"/>
        <v>0</v>
      </c>
      <c r="AL562" s="66"/>
      <c r="AM562" s="67"/>
    </row>
    <row r="563">
      <c r="A563" s="47" t="s">
        <v>1410</v>
      </c>
      <c r="B563" s="48"/>
      <c r="C563" s="48"/>
      <c r="D563" s="48"/>
      <c r="E563" s="50"/>
      <c r="F563" s="51">
        <f>D563*E563</f>
        <v>0</v>
      </c>
      <c r="G563" s="48"/>
      <c r="H563" s="52"/>
      <c r="I563" s="52"/>
      <c r="J563" s="48" t="s">
        <v>35</v>
      </c>
      <c r="K563" s="48"/>
      <c r="L563" s="48"/>
      <c r="M563" s="52"/>
      <c r="N563" s="48"/>
      <c r="O563" s="52"/>
      <c r="P563" s="48"/>
      <c r="Q563" s="52"/>
      <c r="R563" s="53"/>
      <c r="S563" s="54">
        <f t="shared" si="9"/>
        <v>0</v>
      </c>
      <c r="T563" s="50"/>
      <c r="U563" s="50"/>
      <c r="V563" s="50"/>
      <c r="W563" s="50"/>
      <c r="X563" s="50"/>
      <c r="Y563" s="50"/>
      <c r="Z563" s="50"/>
      <c r="AA563" s="50"/>
      <c r="AB563" s="50"/>
      <c r="AC563" s="50"/>
      <c r="AD563" s="50"/>
      <c r="AE563" s="50"/>
      <c r="AF563" s="50"/>
      <c r="AG563" s="55"/>
      <c r="AH563" s="48"/>
      <c r="AI563" s="48"/>
      <c r="AJ563" s="50"/>
      <c r="AK563" s="54">
        <f t="shared" si="10"/>
        <v>0</v>
      </c>
      <c r="AL563" s="48"/>
      <c r="AM563" s="56"/>
    </row>
    <row r="564">
      <c r="A564" s="57" t="s">
        <v>1411</v>
      </c>
      <c r="B564" s="76"/>
      <c r="C564" s="76"/>
      <c r="D564" s="76"/>
      <c r="E564" s="77"/>
      <c r="F564" s="78">
        <f>E564*D564</f>
        <v>0</v>
      </c>
      <c r="G564" s="76"/>
      <c r="H564" s="75"/>
      <c r="I564" s="75"/>
      <c r="J564" s="76" t="s">
        <v>35</v>
      </c>
      <c r="K564" s="76"/>
      <c r="L564" s="76"/>
      <c r="M564" s="75"/>
      <c r="N564" s="76"/>
      <c r="O564" s="75"/>
      <c r="P564" s="76"/>
      <c r="Q564" s="75"/>
      <c r="R564" s="63"/>
      <c r="S564" s="64">
        <f t="shared" si="9"/>
        <v>0</v>
      </c>
      <c r="T564" s="60"/>
      <c r="U564" s="60"/>
      <c r="V564" s="60"/>
      <c r="W564" s="60"/>
      <c r="X564" s="60"/>
      <c r="Y564" s="60"/>
      <c r="Z564" s="60"/>
      <c r="AA564" s="60"/>
      <c r="AB564" s="60"/>
      <c r="AC564" s="60"/>
      <c r="AD564" s="60"/>
      <c r="AE564" s="60"/>
      <c r="AF564" s="60"/>
      <c r="AG564" s="65"/>
      <c r="AH564" s="58"/>
      <c r="AI564" s="59"/>
      <c r="AJ564" s="60"/>
      <c r="AK564" s="64">
        <f t="shared" si="10"/>
        <v>0</v>
      </c>
      <c r="AL564" s="66"/>
      <c r="AM564" s="67"/>
    </row>
    <row r="565">
      <c r="A565" s="47" t="s">
        <v>1412</v>
      </c>
      <c r="B565" s="48"/>
      <c r="C565" s="48"/>
      <c r="D565" s="48"/>
      <c r="E565" s="50"/>
      <c r="F565" s="51">
        <f>D565*E565</f>
        <v>0</v>
      </c>
      <c r="G565" s="48"/>
      <c r="H565" s="52"/>
      <c r="I565" s="52"/>
      <c r="J565" s="48" t="s">
        <v>35</v>
      </c>
      <c r="K565" s="48"/>
      <c r="L565" s="48"/>
      <c r="M565" s="52"/>
      <c r="N565" s="48"/>
      <c r="O565" s="52"/>
      <c r="P565" s="48"/>
      <c r="Q565" s="52"/>
      <c r="R565" s="53"/>
      <c r="S565" s="54">
        <f t="shared" si="9"/>
        <v>0</v>
      </c>
      <c r="T565" s="50"/>
      <c r="U565" s="50"/>
      <c r="V565" s="50"/>
      <c r="W565" s="50"/>
      <c r="X565" s="50"/>
      <c r="Y565" s="50"/>
      <c r="Z565" s="50"/>
      <c r="AA565" s="50"/>
      <c r="AB565" s="50"/>
      <c r="AC565" s="50"/>
      <c r="AD565" s="50"/>
      <c r="AE565" s="50"/>
      <c r="AF565" s="50"/>
      <c r="AG565" s="55"/>
      <c r="AH565" s="48"/>
      <c r="AI565" s="48"/>
      <c r="AJ565" s="50"/>
      <c r="AK565" s="54">
        <f t="shared" si="10"/>
        <v>0</v>
      </c>
      <c r="AL565" s="48"/>
      <c r="AM565" s="56"/>
    </row>
    <row r="566">
      <c r="A566" s="57" t="s">
        <v>1413</v>
      </c>
      <c r="B566" s="76"/>
      <c r="C566" s="76"/>
      <c r="D566" s="76"/>
      <c r="E566" s="77"/>
      <c r="F566" s="78">
        <f>E566*D566</f>
        <v>0</v>
      </c>
      <c r="G566" s="76"/>
      <c r="H566" s="75"/>
      <c r="I566" s="75"/>
      <c r="J566" s="76" t="s">
        <v>35</v>
      </c>
      <c r="K566" s="76"/>
      <c r="L566" s="76"/>
      <c r="M566" s="75"/>
      <c r="N566" s="76"/>
      <c r="O566" s="75"/>
      <c r="P566" s="76"/>
      <c r="Q566" s="75"/>
      <c r="R566" s="63"/>
      <c r="S566" s="64">
        <f t="shared" si="9"/>
        <v>0</v>
      </c>
      <c r="T566" s="60"/>
      <c r="U566" s="60"/>
      <c r="V566" s="60"/>
      <c r="W566" s="60"/>
      <c r="X566" s="60"/>
      <c r="Y566" s="60"/>
      <c r="Z566" s="60"/>
      <c r="AA566" s="60"/>
      <c r="AB566" s="60"/>
      <c r="AC566" s="60"/>
      <c r="AD566" s="60"/>
      <c r="AE566" s="60"/>
      <c r="AF566" s="60"/>
      <c r="AG566" s="65"/>
      <c r="AH566" s="58"/>
      <c r="AI566" s="59"/>
      <c r="AJ566" s="60"/>
      <c r="AK566" s="64">
        <f t="shared" si="10"/>
        <v>0</v>
      </c>
      <c r="AL566" s="66"/>
      <c r="AM566" s="67"/>
    </row>
    <row r="567">
      <c r="A567" s="47" t="s">
        <v>1414</v>
      </c>
      <c r="B567" s="48"/>
      <c r="C567" s="48"/>
      <c r="D567" s="48"/>
      <c r="E567" s="50"/>
      <c r="F567" s="51">
        <f>D567*E567</f>
        <v>0</v>
      </c>
      <c r="G567" s="48"/>
      <c r="H567" s="52"/>
      <c r="I567" s="52"/>
      <c r="J567" s="48" t="s">
        <v>35</v>
      </c>
      <c r="K567" s="48"/>
      <c r="L567" s="48"/>
      <c r="M567" s="52"/>
      <c r="N567" s="48"/>
      <c r="O567" s="52"/>
      <c r="P567" s="48"/>
      <c r="Q567" s="52"/>
      <c r="R567" s="53"/>
      <c r="S567" s="54">
        <f t="shared" si="9"/>
        <v>0</v>
      </c>
      <c r="T567" s="50"/>
      <c r="U567" s="50"/>
      <c r="V567" s="50"/>
      <c r="W567" s="50"/>
      <c r="X567" s="50"/>
      <c r="Y567" s="50"/>
      <c r="Z567" s="50"/>
      <c r="AA567" s="50"/>
      <c r="AB567" s="50"/>
      <c r="AC567" s="50"/>
      <c r="AD567" s="50"/>
      <c r="AE567" s="50"/>
      <c r="AF567" s="50"/>
      <c r="AG567" s="55"/>
      <c r="AH567" s="48"/>
      <c r="AI567" s="48"/>
      <c r="AJ567" s="50"/>
      <c r="AK567" s="54">
        <f t="shared" si="10"/>
        <v>0</v>
      </c>
      <c r="AL567" s="48"/>
      <c r="AM567" s="56"/>
    </row>
    <row r="568">
      <c r="A568" s="57" t="s">
        <v>1415</v>
      </c>
      <c r="B568" s="76"/>
      <c r="C568" s="76"/>
      <c r="D568" s="76"/>
      <c r="E568" s="77"/>
      <c r="F568" s="78">
        <f>E568*D568</f>
        <v>0</v>
      </c>
      <c r="G568" s="76"/>
      <c r="H568" s="75"/>
      <c r="I568" s="75"/>
      <c r="J568" s="76" t="s">
        <v>35</v>
      </c>
      <c r="K568" s="76"/>
      <c r="L568" s="76"/>
      <c r="M568" s="75"/>
      <c r="N568" s="76"/>
      <c r="O568" s="75"/>
      <c r="P568" s="76"/>
      <c r="Q568" s="75"/>
      <c r="R568" s="63"/>
      <c r="S568" s="64">
        <f t="shared" si="9"/>
        <v>0</v>
      </c>
      <c r="T568" s="60"/>
      <c r="U568" s="60"/>
      <c r="V568" s="60"/>
      <c r="W568" s="60"/>
      <c r="X568" s="60"/>
      <c r="Y568" s="60"/>
      <c r="Z568" s="60"/>
      <c r="AA568" s="60"/>
      <c r="AB568" s="60"/>
      <c r="AC568" s="60"/>
      <c r="AD568" s="60"/>
      <c r="AE568" s="60"/>
      <c r="AF568" s="60"/>
      <c r="AG568" s="65"/>
      <c r="AH568" s="58"/>
      <c r="AI568" s="59"/>
      <c r="AJ568" s="60"/>
      <c r="AK568" s="64">
        <f t="shared" si="10"/>
        <v>0</v>
      </c>
      <c r="AL568" s="66"/>
      <c r="AM568" s="67"/>
    </row>
    <row r="569">
      <c r="A569" s="47" t="s">
        <v>1416</v>
      </c>
      <c r="B569" s="48"/>
      <c r="C569" s="48"/>
      <c r="D569" s="48"/>
      <c r="E569" s="50"/>
      <c r="F569" s="51">
        <f>D569*E569</f>
        <v>0</v>
      </c>
      <c r="G569" s="48"/>
      <c r="H569" s="52"/>
      <c r="I569" s="52"/>
      <c r="J569" s="48" t="s">
        <v>35</v>
      </c>
      <c r="K569" s="48"/>
      <c r="L569" s="48"/>
      <c r="M569" s="52"/>
      <c r="N569" s="48"/>
      <c r="O569" s="52"/>
      <c r="P569" s="48"/>
      <c r="Q569" s="52"/>
      <c r="R569" s="53"/>
      <c r="S569" s="54">
        <f t="shared" si="9"/>
        <v>0</v>
      </c>
      <c r="T569" s="50"/>
      <c r="U569" s="50"/>
      <c r="V569" s="50"/>
      <c r="W569" s="50"/>
      <c r="X569" s="50"/>
      <c r="Y569" s="50"/>
      <c r="Z569" s="50"/>
      <c r="AA569" s="50"/>
      <c r="AB569" s="50"/>
      <c r="AC569" s="50"/>
      <c r="AD569" s="50"/>
      <c r="AE569" s="50"/>
      <c r="AF569" s="50"/>
      <c r="AG569" s="55"/>
      <c r="AH569" s="48"/>
      <c r="AI569" s="48"/>
      <c r="AJ569" s="50"/>
      <c r="AK569" s="54">
        <f t="shared" si="10"/>
        <v>0</v>
      </c>
      <c r="AL569" s="48"/>
      <c r="AM569" s="56"/>
    </row>
    <row r="570">
      <c r="A570" s="57" t="s">
        <v>1417</v>
      </c>
      <c r="B570" s="76"/>
      <c r="C570" s="76"/>
      <c r="D570" s="76"/>
      <c r="E570" s="77"/>
      <c r="F570" s="78">
        <f>E570*D570</f>
        <v>0</v>
      </c>
      <c r="G570" s="76"/>
      <c r="H570" s="75"/>
      <c r="I570" s="75"/>
      <c r="J570" s="76" t="s">
        <v>35</v>
      </c>
      <c r="K570" s="76"/>
      <c r="L570" s="76"/>
      <c r="M570" s="75"/>
      <c r="N570" s="76"/>
      <c r="O570" s="75"/>
      <c r="P570" s="76"/>
      <c r="Q570" s="75"/>
      <c r="R570" s="63"/>
      <c r="S570" s="64">
        <f t="shared" si="9"/>
        <v>0</v>
      </c>
      <c r="T570" s="60"/>
      <c r="U570" s="60"/>
      <c r="V570" s="60"/>
      <c r="W570" s="60"/>
      <c r="X570" s="60"/>
      <c r="Y570" s="60"/>
      <c r="Z570" s="60"/>
      <c r="AA570" s="60"/>
      <c r="AB570" s="60"/>
      <c r="AC570" s="60"/>
      <c r="AD570" s="60"/>
      <c r="AE570" s="60"/>
      <c r="AF570" s="60"/>
      <c r="AG570" s="65"/>
      <c r="AH570" s="58"/>
      <c r="AI570" s="59"/>
      <c r="AJ570" s="60"/>
      <c r="AK570" s="64">
        <f t="shared" si="10"/>
        <v>0</v>
      </c>
      <c r="AL570" s="66"/>
      <c r="AM570" s="67"/>
    </row>
    <row r="571">
      <c r="A571" s="47" t="s">
        <v>1418</v>
      </c>
      <c r="B571" s="48"/>
      <c r="C571" s="48"/>
      <c r="D571" s="48"/>
      <c r="E571" s="50"/>
      <c r="F571" s="51">
        <f>D571*E571</f>
        <v>0</v>
      </c>
      <c r="G571" s="48"/>
      <c r="H571" s="52"/>
      <c r="I571" s="52"/>
      <c r="J571" s="48" t="s">
        <v>35</v>
      </c>
      <c r="K571" s="48"/>
      <c r="L571" s="48"/>
      <c r="M571" s="52"/>
      <c r="N571" s="48"/>
      <c r="O571" s="52"/>
      <c r="P571" s="48"/>
      <c r="Q571" s="52"/>
      <c r="R571" s="53"/>
      <c r="S571" s="54">
        <f t="shared" si="9"/>
        <v>0</v>
      </c>
      <c r="T571" s="50"/>
      <c r="U571" s="50"/>
      <c r="V571" s="50"/>
      <c r="W571" s="50"/>
      <c r="X571" s="50"/>
      <c r="Y571" s="50"/>
      <c r="Z571" s="50"/>
      <c r="AA571" s="50"/>
      <c r="AB571" s="50"/>
      <c r="AC571" s="50"/>
      <c r="AD571" s="50"/>
      <c r="AE571" s="50"/>
      <c r="AF571" s="50"/>
      <c r="AG571" s="55"/>
      <c r="AH571" s="48"/>
      <c r="AI571" s="48"/>
      <c r="AJ571" s="50"/>
      <c r="AK571" s="54">
        <f t="shared" si="10"/>
        <v>0</v>
      </c>
      <c r="AL571" s="48"/>
      <c r="AM571" s="56"/>
    </row>
    <row r="572">
      <c r="A572" s="57" t="s">
        <v>1419</v>
      </c>
      <c r="B572" s="76"/>
      <c r="C572" s="76"/>
      <c r="D572" s="76"/>
      <c r="E572" s="77"/>
      <c r="F572" s="78">
        <f>E572*D572</f>
        <v>0</v>
      </c>
      <c r="G572" s="76"/>
      <c r="H572" s="75"/>
      <c r="I572" s="75"/>
      <c r="J572" s="76" t="s">
        <v>35</v>
      </c>
      <c r="K572" s="76"/>
      <c r="L572" s="76"/>
      <c r="M572" s="75"/>
      <c r="N572" s="76"/>
      <c r="O572" s="75"/>
      <c r="P572" s="76"/>
      <c r="Q572" s="75"/>
      <c r="R572" s="63"/>
      <c r="S572" s="64">
        <f t="shared" si="9"/>
        <v>0</v>
      </c>
      <c r="T572" s="60"/>
      <c r="U572" s="60"/>
      <c r="V572" s="60"/>
      <c r="W572" s="60"/>
      <c r="X572" s="60"/>
      <c r="Y572" s="60"/>
      <c r="Z572" s="60"/>
      <c r="AA572" s="60"/>
      <c r="AB572" s="60"/>
      <c r="AC572" s="60"/>
      <c r="AD572" s="60"/>
      <c r="AE572" s="60"/>
      <c r="AF572" s="60"/>
      <c r="AG572" s="65"/>
      <c r="AH572" s="58"/>
      <c r="AI572" s="59"/>
      <c r="AJ572" s="60"/>
      <c r="AK572" s="64">
        <f t="shared" si="10"/>
        <v>0</v>
      </c>
      <c r="AL572" s="66"/>
      <c r="AM572" s="67"/>
    </row>
    <row r="573">
      <c r="A573" s="47" t="s">
        <v>1420</v>
      </c>
      <c r="B573" s="48"/>
      <c r="C573" s="48"/>
      <c r="D573" s="48"/>
      <c r="E573" s="50"/>
      <c r="F573" s="51">
        <f>D573*E573</f>
        <v>0</v>
      </c>
      <c r="G573" s="48"/>
      <c r="H573" s="52"/>
      <c r="I573" s="52"/>
      <c r="J573" s="48" t="s">
        <v>35</v>
      </c>
      <c r="K573" s="48"/>
      <c r="L573" s="48"/>
      <c r="M573" s="52"/>
      <c r="N573" s="48"/>
      <c r="O573" s="52"/>
      <c r="P573" s="48"/>
      <c r="Q573" s="52"/>
      <c r="R573" s="53"/>
      <c r="S573" s="54">
        <f t="shared" si="9"/>
        <v>0</v>
      </c>
      <c r="T573" s="50"/>
      <c r="U573" s="50"/>
      <c r="V573" s="50"/>
      <c r="W573" s="50"/>
      <c r="X573" s="50"/>
      <c r="Y573" s="50"/>
      <c r="Z573" s="50"/>
      <c r="AA573" s="50"/>
      <c r="AB573" s="50"/>
      <c r="AC573" s="50"/>
      <c r="AD573" s="50"/>
      <c r="AE573" s="50"/>
      <c r="AF573" s="50"/>
      <c r="AG573" s="55"/>
      <c r="AH573" s="48"/>
      <c r="AI573" s="48"/>
      <c r="AJ573" s="50"/>
      <c r="AK573" s="54">
        <f t="shared" si="10"/>
        <v>0</v>
      </c>
      <c r="AL573" s="48"/>
      <c r="AM573" s="56"/>
    </row>
    <row r="574">
      <c r="A574" s="57" t="s">
        <v>1421</v>
      </c>
      <c r="B574" s="76"/>
      <c r="C574" s="76"/>
      <c r="D574" s="76"/>
      <c r="E574" s="77"/>
      <c r="F574" s="78">
        <f>E574*D574</f>
        <v>0</v>
      </c>
      <c r="G574" s="76"/>
      <c r="H574" s="75"/>
      <c r="I574" s="75"/>
      <c r="J574" s="76" t="s">
        <v>35</v>
      </c>
      <c r="K574" s="76"/>
      <c r="L574" s="76"/>
      <c r="M574" s="75"/>
      <c r="N574" s="76"/>
      <c r="O574" s="75"/>
      <c r="P574" s="76"/>
      <c r="Q574" s="75"/>
      <c r="R574" s="63"/>
      <c r="S574" s="64">
        <f t="shared" si="9"/>
        <v>0</v>
      </c>
      <c r="T574" s="60"/>
      <c r="U574" s="60"/>
      <c r="V574" s="60"/>
      <c r="W574" s="60"/>
      <c r="X574" s="60"/>
      <c r="Y574" s="60"/>
      <c r="Z574" s="60"/>
      <c r="AA574" s="60"/>
      <c r="AB574" s="60"/>
      <c r="AC574" s="60"/>
      <c r="AD574" s="60"/>
      <c r="AE574" s="60"/>
      <c r="AF574" s="60"/>
      <c r="AG574" s="65"/>
      <c r="AH574" s="58"/>
      <c r="AI574" s="59"/>
      <c r="AJ574" s="60"/>
      <c r="AK574" s="64">
        <f t="shared" si="10"/>
        <v>0</v>
      </c>
      <c r="AL574" s="66"/>
      <c r="AM574" s="67"/>
    </row>
    <row r="575">
      <c r="A575" s="47" t="s">
        <v>1422</v>
      </c>
      <c r="B575" s="48"/>
      <c r="C575" s="48"/>
      <c r="D575" s="48"/>
      <c r="E575" s="50"/>
      <c r="F575" s="51">
        <f>D575*E575</f>
        <v>0</v>
      </c>
      <c r="G575" s="48"/>
      <c r="H575" s="52"/>
      <c r="I575" s="52"/>
      <c r="J575" s="48" t="s">
        <v>35</v>
      </c>
      <c r="K575" s="48"/>
      <c r="L575" s="48"/>
      <c r="M575" s="52"/>
      <c r="N575" s="48"/>
      <c r="O575" s="52"/>
      <c r="P575" s="48"/>
      <c r="Q575" s="52"/>
      <c r="R575" s="53"/>
      <c r="S575" s="54">
        <f t="shared" si="9"/>
        <v>0</v>
      </c>
      <c r="T575" s="50"/>
      <c r="U575" s="50"/>
      <c r="V575" s="50"/>
      <c r="W575" s="50"/>
      <c r="X575" s="50"/>
      <c r="Y575" s="50"/>
      <c r="Z575" s="50"/>
      <c r="AA575" s="50"/>
      <c r="AB575" s="50"/>
      <c r="AC575" s="50"/>
      <c r="AD575" s="50"/>
      <c r="AE575" s="50"/>
      <c r="AF575" s="50"/>
      <c r="AG575" s="55"/>
      <c r="AH575" s="48"/>
      <c r="AI575" s="48"/>
      <c r="AJ575" s="50"/>
      <c r="AK575" s="54">
        <f t="shared" si="10"/>
        <v>0</v>
      </c>
      <c r="AL575" s="48"/>
      <c r="AM575" s="56"/>
    </row>
    <row r="576">
      <c r="A576" s="57" t="s">
        <v>1423</v>
      </c>
      <c r="B576" s="76"/>
      <c r="C576" s="76"/>
      <c r="D576" s="76"/>
      <c r="E576" s="77"/>
      <c r="F576" s="78">
        <f>E576*D576</f>
        <v>0</v>
      </c>
      <c r="G576" s="76"/>
      <c r="H576" s="75"/>
      <c r="I576" s="75"/>
      <c r="J576" s="76" t="s">
        <v>35</v>
      </c>
      <c r="K576" s="76"/>
      <c r="L576" s="76"/>
      <c r="M576" s="75"/>
      <c r="N576" s="76"/>
      <c r="O576" s="75"/>
      <c r="P576" s="76"/>
      <c r="Q576" s="75"/>
      <c r="R576" s="63"/>
      <c r="S576" s="64">
        <f t="shared" si="9"/>
        <v>0</v>
      </c>
      <c r="T576" s="60"/>
      <c r="U576" s="60"/>
      <c r="V576" s="60"/>
      <c r="W576" s="60"/>
      <c r="X576" s="60"/>
      <c r="Y576" s="60"/>
      <c r="Z576" s="60"/>
      <c r="AA576" s="60"/>
      <c r="AB576" s="60"/>
      <c r="AC576" s="60"/>
      <c r="AD576" s="60"/>
      <c r="AE576" s="60"/>
      <c r="AF576" s="60"/>
      <c r="AG576" s="65"/>
      <c r="AH576" s="58"/>
      <c r="AI576" s="59"/>
      <c r="AJ576" s="60"/>
      <c r="AK576" s="64">
        <f t="shared" si="10"/>
        <v>0</v>
      </c>
      <c r="AL576" s="66"/>
      <c r="AM576" s="67"/>
    </row>
    <row r="577">
      <c r="A577" s="47" t="s">
        <v>1424</v>
      </c>
      <c r="B577" s="48"/>
      <c r="C577" s="48"/>
      <c r="D577" s="48"/>
      <c r="E577" s="50"/>
      <c r="F577" s="51">
        <f>D577*E577</f>
        <v>0</v>
      </c>
      <c r="G577" s="48"/>
      <c r="H577" s="52"/>
      <c r="I577" s="52"/>
      <c r="J577" s="48" t="s">
        <v>35</v>
      </c>
      <c r="K577" s="48"/>
      <c r="L577" s="48"/>
      <c r="M577" s="52"/>
      <c r="N577" s="48"/>
      <c r="O577" s="52"/>
      <c r="P577" s="48"/>
      <c r="Q577" s="52"/>
      <c r="R577" s="53"/>
      <c r="S577" s="54">
        <f t="shared" si="9"/>
        <v>0</v>
      </c>
      <c r="T577" s="50"/>
      <c r="U577" s="50"/>
      <c r="V577" s="50"/>
      <c r="W577" s="50"/>
      <c r="X577" s="50"/>
      <c r="Y577" s="50"/>
      <c r="Z577" s="50"/>
      <c r="AA577" s="50"/>
      <c r="AB577" s="50"/>
      <c r="AC577" s="50"/>
      <c r="AD577" s="50"/>
      <c r="AE577" s="50"/>
      <c r="AF577" s="50"/>
      <c r="AG577" s="55"/>
      <c r="AH577" s="48"/>
      <c r="AI577" s="48"/>
      <c r="AJ577" s="50"/>
      <c r="AK577" s="54">
        <f t="shared" si="10"/>
        <v>0</v>
      </c>
      <c r="AL577" s="48"/>
      <c r="AM577" s="56"/>
    </row>
    <row r="578">
      <c r="A578" s="57" t="s">
        <v>1425</v>
      </c>
      <c r="B578" s="76"/>
      <c r="C578" s="76"/>
      <c r="D578" s="76"/>
      <c r="E578" s="77"/>
      <c r="F578" s="78">
        <f>E578*D578</f>
        <v>0</v>
      </c>
      <c r="G578" s="76"/>
      <c r="H578" s="75"/>
      <c r="I578" s="75"/>
      <c r="J578" s="76" t="s">
        <v>35</v>
      </c>
      <c r="K578" s="76"/>
      <c r="L578" s="76"/>
      <c r="M578" s="75"/>
      <c r="N578" s="76"/>
      <c r="O578" s="75"/>
      <c r="P578" s="76"/>
      <c r="Q578" s="75"/>
      <c r="R578" s="63"/>
      <c r="S578" s="64">
        <f t="shared" si="9"/>
        <v>0</v>
      </c>
      <c r="T578" s="60"/>
      <c r="U578" s="60"/>
      <c r="V578" s="60"/>
      <c r="W578" s="60"/>
      <c r="X578" s="60"/>
      <c r="Y578" s="60"/>
      <c r="Z578" s="60"/>
      <c r="AA578" s="60"/>
      <c r="AB578" s="60"/>
      <c r="AC578" s="60"/>
      <c r="AD578" s="60"/>
      <c r="AE578" s="60"/>
      <c r="AF578" s="60"/>
      <c r="AG578" s="65"/>
      <c r="AH578" s="58"/>
      <c r="AI578" s="59"/>
      <c r="AJ578" s="60"/>
      <c r="AK578" s="64">
        <f t="shared" si="10"/>
        <v>0</v>
      </c>
      <c r="AL578" s="66"/>
      <c r="AM578" s="67"/>
    </row>
    <row r="579">
      <c r="A579" s="47" t="s">
        <v>1426</v>
      </c>
      <c r="B579" s="48"/>
      <c r="C579" s="48"/>
      <c r="D579" s="48"/>
      <c r="E579" s="50"/>
      <c r="F579" s="51">
        <f>D579*E579</f>
        <v>0</v>
      </c>
      <c r="G579" s="48"/>
      <c r="H579" s="52"/>
      <c r="I579" s="52"/>
      <c r="J579" s="48" t="s">
        <v>35</v>
      </c>
      <c r="K579" s="48"/>
      <c r="L579" s="48"/>
      <c r="M579" s="52"/>
      <c r="N579" s="48"/>
      <c r="O579" s="52"/>
      <c r="P579" s="48"/>
      <c r="Q579" s="52"/>
      <c r="R579" s="53"/>
      <c r="S579" s="54">
        <f t="shared" si="9"/>
        <v>0</v>
      </c>
      <c r="T579" s="50"/>
      <c r="U579" s="50"/>
      <c r="V579" s="50"/>
      <c r="W579" s="50"/>
      <c r="X579" s="50"/>
      <c r="Y579" s="50"/>
      <c r="Z579" s="50"/>
      <c r="AA579" s="50"/>
      <c r="AB579" s="50"/>
      <c r="AC579" s="50"/>
      <c r="AD579" s="50"/>
      <c r="AE579" s="50"/>
      <c r="AF579" s="50"/>
      <c r="AG579" s="55"/>
      <c r="AH579" s="48"/>
      <c r="AI579" s="48"/>
      <c r="AJ579" s="50"/>
      <c r="AK579" s="54">
        <f t="shared" si="10"/>
        <v>0</v>
      </c>
      <c r="AL579" s="48"/>
      <c r="AM579" s="56"/>
    </row>
    <row r="580">
      <c r="A580" s="57" t="s">
        <v>1427</v>
      </c>
      <c r="B580" s="76"/>
      <c r="C580" s="76"/>
      <c r="D580" s="76"/>
      <c r="E580" s="77"/>
      <c r="F580" s="78">
        <f>E580*D580</f>
        <v>0</v>
      </c>
      <c r="G580" s="76"/>
      <c r="H580" s="75"/>
      <c r="I580" s="75"/>
      <c r="J580" s="76" t="s">
        <v>35</v>
      </c>
      <c r="K580" s="76"/>
      <c r="L580" s="76"/>
      <c r="M580" s="75"/>
      <c r="N580" s="76"/>
      <c r="O580" s="75"/>
      <c r="P580" s="76"/>
      <c r="Q580" s="75"/>
      <c r="R580" s="63"/>
      <c r="S580" s="64">
        <f t="shared" si="9"/>
        <v>0</v>
      </c>
      <c r="T580" s="60"/>
      <c r="U580" s="60"/>
      <c r="V580" s="60"/>
      <c r="W580" s="60"/>
      <c r="X580" s="60"/>
      <c r="Y580" s="60"/>
      <c r="Z580" s="60"/>
      <c r="AA580" s="60"/>
      <c r="AB580" s="60"/>
      <c r="AC580" s="60"/>
      <c r="AD580" s="60"/>
      <c r="AE580" s="60"/>
      <c r="AF580" s="60"/>
      <c r="AG580" s="65"/>
      <c r="AH580" s="58"/>
      <c r="AI580" s="59"/>
      <c r="AJ580" s="60"/>
      <c r="AK580" s="64">
        <f t="shared" si="10"/>
        <v>0</v>
      </c>
      <c r="AL580" s="66"/>
      <c r="AM580" s="67"/>
    </row>
    <row r="581">
      <c r="A581" s="47" t="s">
        <v>1428</v>
      </c>
      <c r="B581" s="48"/>
      <c r="C581" s="48"/>
      <c r="D581" s="48"/>
      <c r="E581" s="50"/>
      <c r="F581" s="51">
        <f>D581*E581</f>
        <v>0</v>
      </c>
      <c r="G581" s="48"/>
      <c r="H581" s="52"/>
      <c r="I581" s="52"/>
      <c r="J581" s="48" t="s">
        <v>35</v>
      </c>
      <c r="K581" s="48"/>
      <c r="L581" s="48"/>
      <c r="M581" s="52"/>
      <c r="N581" s="48"/>
      <c r="O581" s="52"/>
      <c r="P581" s="48"/>
      <c r="Q581" s="52"/>
      <c r="R581" s="53"/>
      <c r="S581" s="54">
        <f t="shared" si="9"/>
        <v>0</v>
      </c>
      <c r="T581" s="50"/>
      <c r="U581" s="50"/>
      <c r="V581" s="50"/>
      <c r="W581" s="50"/>
      <c r="X581" s="50"/>
      <c r="Y581" s="50"/>
      <c r="Z581" s="50"/>
      <c r="AA581" s="50"/>
      <c r="AB581" s="50"/>
      <c r="AC581" s="50"/>
      <c r="AD581" s="50"/>
      <c r="AE581" s="50"/>
      <c r="AF581" s="50"/>
      <c r="AG581" s="55"/>
      <c r="AH581" s="48"/>
      <c r="AI581" s="48"/>
      <c r="AJ581" s="50"/>
      <c r="AK581" s="54">
        <f t="shared" si="10"/>
        <v>0</v>
      </c>
      <c r="AL581" s="48"/>
      <c r="AM581" s="56"/>
    </row>
    <row r="582">
      <c r="A582" s="57" t="s">
        <v>1429</v>
      </c>
      <c r="B582" s="76"/>
      <c r="C582" s="76"/>
      <c r="D582" s="76"/>
      <c r="E582" s="77"/>
      <c r="F582" s="78">
        <f>E582*D582</f>
        <v>0</v>
      </c>
      <c r="G582" s="76"/>
      <c r="H582" s="75"/>
      <c r="I582" s="75"/>
      <c r="J582" s="76" t="s">
        <v>35</v>
      </c>
      <c r="K582" s="76"/>
      <c r="L582" s="76"/>
      <c r="M582" s="75"/>
      <c r="N582" s="76"/>
      <c r="O582" s="75"/>
      <c r="P582" s="76"/>
      <c r="Q582" s="75"/>
      <c r="R582" s="63"/>
      <c r="S582" s="64">
        <f t="shared" si="9"/>
        <v>0</v>
      </c>
      <c r="T582" s="60"/>
      <c r="U582" s="60"/>
      <c r="V582" s="60"/>
      <c r="W582" s="60"/>
      <c r="X582" s="60"/>
      <c r="Y582" s="60"/>
      <c r="Z582" s="60"/>
      <c r="AA582" s="60"/>
      <c r="AB582" s="60"/>
      <c r="AC582" s="60"/>
      <c r="AD582" s="60"/>
      <c r="AE582" s="60"/>
      <c r="AF582" s="60"/>
      <c r="AG582" s="65"/>
      <c r="AH582" s="58"/>
      <c r="AI582" s="59"/>
      <c r="AJ582" s="60"/>
      <c r="AK582" s="64">
        <f t="shared" si="10"/>
        <v>0</v>
      </c>
      <c r="AL582" s="66"/>
      <c r="AM582" s="67"/>
    </row>
    <row r="583">
      <c r="A583" s="47" t="s">
        <v>1430</v>
      </c>
      <c r="B583" s="48"/>
      <c r="C583" s="48"/>
      <c r="D583" s="48"/>
      <c r="E583" s="50"/>
      <c r="F583" s="51">
        <f>D583*E583</f>
        <v>0</v>
      </c>
      <c r="G583" s="48"/>
      <c r="H583" s="52"/>
      <c r="I583" s="52"/>
      <c r="J583" s="48" t="s">
        <v>35</v>
      </c>
      <c r="K583" s="48"/>
      <c r="L583" s="48"/>
      <c r="M583" s="52"/>
      <c r="N583" s="48"/>
      <c r="O583" s="52"/>
      <c r="P583" s="48"/>
      <c r="Q583" s="52"/>
      <c r="R583" s="53"/>
      <c r="S583" s="54">
        <f t="shared" si="9"/>
        <v>0</v>
      </c>
      <c r="T583" s="50"/>
      <c r="U583" s="50"/>
      <c r="V583" s="50"/>
      <c r="W583" s="50"/>
      <c r="X583" s="50"/>
      <c r="Y583" s="50"/>
      <c r="Z583" s="50"/>
      <c r="AA583" s="50"/>
      <c r="AB583" s="50"/>
      <c r="AC583" s="50"/>
      <c r="AD583" s="50"/>
      <c r="AE583" s="50"/>
      <c r="AF583" s="50"/>
      <c r="AG583" s="55"/>
      <c r="AH583" s="48"/>
      <c r="AI583" s="48"/>
      <c r="AJ583" s="50"/>
      <c r="AK583" s="54">
        <f t="shared" si="10"/>
        <v>0</v>
      </c>
      <c r="AL583" s="48"/>
      <c r="AM583" s="56"/>
    </row>
    <row r="584">
      <c r="A584" s="57" t="s">
        <v>1431</v>
      </c>
      <c r="B584" s="76"/>
      <c r="C584" s="76"/>
      <c r="D584" s="76"/>
      <c r="E584" s="77"/>
      <c r="F584" s="78">
        <f>E584*D584</f>
        <v>0</v>
      </c>
      <c r="G584" s="76"/>
      <c r="H584" s="75"/>
      <c r="I584" s="75"/>
      <c r="J584" s="76" t="s">
        <v>35</v>
      </c>
      <c r="K584" s="76"/>
      <c r="L584" s="76"/>
      <c r="M584" s="75"/>
      <c r="N584" s="76"/>
      <c r="O584" s="75"/>
      <c r="P584" s="76"/>
      <c r="Q584" s="75"/>
      <c r="R584" s="63"/>
      <c r="S584" s="64">
        <f t="shared" si="9"/>
        <v>0</v>
      </c>
      <c r="T584" s="60"/>
      <c r="U584" s="60"/>
      <c r="V584" s="60"/>
      <c r="W584" s="60"/>
      <c r="X584" s="60"/>
      <c r="Y584" s="60"/>
      <c r="Z584" s="60"/>
      <c r="AA584" s="60"/>
      <c r="AB584" s="60"/>
      <c r="AC584" s="60"/>
      <c r="AD584" s="60"/>
      <c r="AE584" s="60"/>
      <c r="AF584" s="60"/>
      <c r="AG584" s="65"/>
      <c r="AH584" s="58"/>
      <c r="AI584" s="59"/>
      <c r="AJ584" s="60"/>
      <c r="AK584" s="64">
        <f t="shared" si="10"/>
        <v>0</v>
      </c>
      <c r="AL584" s="66"/>
      <c r="AM584" s="67"/>
    </row>
    <row r="585">
      <c r="A585" s="47" t="s">
        <v>1432</v>
      </c>
      <c r="B585" s="48"/>
      <c r="C585" s="48"/>
      <c r="D585" s="48"/>
      <c r="E585" s="50"/>
      <c r="F585" s="51">
        <f>D585*E585</f>
        <v>0</v>
      </c>
      <c r="G585" s="48"/>
      <c r="H585" s="52"/>
      <c r="I585" s="52"/>
      <c r="J585" s="48" t="s">
        <v>35</v>
      </c>
      <c r="K585" s="48"/>
      <c r="L585" s="48"/>
      <c r="M585" s="52"/>
      <c r="N585" s="48"/>
      <c r="O585" s="52"/>
      <c r="P585" s="48"/>
      <c r="Q585" s="52"/>
      <c r="R585" s="53"/>
      <c r="S585" s="54">
        <f t="shared" si="9"/>
        <v>0</v>
      </c>
      <c r="T585" s="50"/>
      <c r="U585" s="50"/>
      <c r="V585" s="50"/>
      <c r="W585" s="50"/>
      <c r="X585" s="50"/>
      <c r="Y585" s="50"/>
      <c r="Z585" s="50"/>
      <c r="AA585" s="50"/>
      <c r="AB585" s="50"/>
      <c r="AC585" s="50"/>
      <c r="AD585" s="50"/>
      <c r="AE585" s="50"/>
      <c r="AF585" s="50"/>
      <c r="AG585" s="55"/>
      <c r="AH585" s="48"/>
      <c r="AI585" s="48"/>
      <c r="AJ585" s="50"/>
      <c r="AK585" s="54">
        <f t="shared" si="10"/>
        <v>0</v>
      </c>
      <c r="AL585" s="48"/>
      <c r="AM585" s="56"/>
    </row>
    <row r="586">
      <c r="A586" s="57" t="s">
        <v>1433</v>
      </c>
      <c r="B586" s="76"/>
      <c r="C586" s="76"/>
      <c r="D586" s="76"/>
      <c r="E586" s="77"/>
      <c r="F586" s="78">
        <f>E586*D586</f>
        <v>0</v>
      </c>
      <c r="G586" s="76"/>
      <c r="H586" s="75"/>
      <c r="I586" s="75"/>
      <c r="J586" s="76" t="s">
        <v>35</v>
      </c>
      <c r="K586" s="76"/>
      <c r="L586" s="76"/>
      <c r="M586" s="75"/>
      <c r="N586" s="76"/>
      <c r="O586" s="75"/>
      <c r="P586" s="76"/>
      <c r="Q586" s="75"/>
      <c r="R586" s="63"/>
      <c r="S586" s="64">
        <f t="shared" si="9"/>
        <v>0</v>
      </c>
      <c r="T586" s="60"/>
      <c r="U586" s="60"/>
      <c r="V586" s="60"/>
      <c r="W586" s="60"/>
      <c r="X586" s="60"/>
      <c r="Y586" s="60"/>
      <c r="Z586" s="60"/>
      <c r="AA586" s="60"/>
      <c r="AB586" s="60"/>
      <c r="AC586" s="60"/>
      <c r="AD586" s="60"/>
      <c r="AE586" s="60"/>
      <c r="AF586" s="60"/>
      <c r="AG586" s="65"/>
      <c r="AH586" s="58"/>
      <c r="AI586" s="59"/>
      <c r="AJ586" s="60"/>
      <c r="AK586" s="64">
        <f t="shared" si="10"/>
        <v>0</v>
      </c>
      <c r="AL586" s="66"/>
      <c r="AM586" s="67"/>
    </row>
    <row r="587">
      <c r="A587" s="47" t="s">
        <v>1434</v>
      </c>
      <c r="B587" s="48"/>
      <c r="C587" s="48"/>
      <c r="D587" s="48"/>
      <c r="E587" s="50"/>
      <c r="F587" s="51">
        <f>D587*E587</f>
        <v>0</v>
      </c>
      <c r="G587" s="48"/>
      <c r="H587" s="52"/>
      <c r="I587" s="52"/>
      <c r="J587" s="48" t="s">
        <v>35</v>
      </c>
      <c r="K587" s="48"/>
      <c r="L587" s="48"/>
      <c r="M587" s="52"/>
      <c r="N587" s="48"/>
      <c r="O587" s="52"/>
      <c r="P587" s="48"/>
      <c r="Q587" s="52"/>
      <c r="R587" s="53"/>
      <c r="S587" s="54">
        <f t="shared" si="9"/>
        <v>0</v>
      </c>
      <c r="T587" s="50"/>
      <c r="U587" s="50"/>
      <c r="V587" s="50"/>
      <c r="W587" s="50"/>
      <c r="X587" s="50"/>
      <c r="Y587" s="50"/>
      <c r="Z587" s="50"/>
      <c r="AA587" s="50"/>
      <c r="AB587" s="50"/>
      <c r="AC587" s="50"/>
      <c r="AD587" s="50"/>
      <c r="AE587" s="50"/>
      <c r="AF587" s="50"/>
      <c r="AG587" s="55"/>
      <c r="AH587" s="48"/>
      <c r="AI587" s="48"/>
      <c r="AJ587" s="50"/>
      <c r="AK587" s="54">
        <f t="shared" si="10"/>
        <v>0</v>
      </c>
      <c r="AL587" s="48"/>
      <c r="AM587" s="56"/>
    </row>
    <row r="588">
      <c r="A588" s="57" t="s">
        <v>1435</v>
      </c>
      <c r="B588" s="76"/>
      <c r="C588" s="76"/>
      <c r="D588" s="76"/>
      <c r="E588" s="77"/>
      <c r="F588" s="78">
        <f>E588*D588</f>
        <v>0</v>
      </c>
      <c r="G588" s="76"/>
      <c r="H588" s="75"/>
      <c r="I588" s="75"/>
      <c r="J588" s="76" t="s">
        <v>35</v>
      </c>
      <c r="K588" s="76"/>
      <c r="L588" s="76"/>
      <c r="M588" s="75"/>
      <c r="N588" s="76"/>
      <c r="O588" s="75"/>
      <c r="P588" s="76"/>
      <c r="Q588" s="75"/>
      <c r="R588" s="63"/>
      <c r="S588" s="64">
        <f t="shared" si="9"/>
        <v>0</v>
      </c>
      <c r="T588" s="60"/>
      <c r="U588" s="60"/>
      <c r="V588" s="60"/>
      <c r="W588" s="60"/>
      <c r="X588" s="60"/>
      <c r="Y588" s="60"/>
      <c r="Z588" s="60"/>
      <c r="AA588" s="60"/>
      <c r="AB588" s="60"/>
      <c r="AC588" s="60"/>
      <c r="AD588" s="60"/>
      <c r="AE588" s="60"/>
      <c r="AF588" s="60"/>
      <c r="AG588" s="65"/>
      <c r="AH588" s="58"/>
      <c r="AI588" s="59"/>
      <c r="AJ588" s="60"/>
      <c r="AK588" s="64">
        <f t="shared" si="10"/>
        <v>0</v>
      </c>
      <c r="AL588" s="66"/>
      <c r="AM588" s="67"/>
    </row>
    <row r="589">
      <c r="A589" s="47" t="s">
        <v>1436</v>
      </c>
      <c r="B589" s="48"/>
      <c r="C589" s="48"/>
      <c r="D589" s="48"/>
      <c r="E589" s="50"/>
      <c r="F589" s="51">
        <f>D589*E589</f>
        <v>0</v>
      </c>
      <c r="G589" s="48"/>
      <c r="H589" s="52"/>
      <c r="I589" s="52"/>
      <c r="J589" s="48" t="s">
        <v>35</v>
      </c>
      <c r="K589" s="48"/>
      <c r="L589" s="48"/>
      <c r="M589" s="52"/>
      <c r="N589" s="48"/>
      <c r="O589" s="52"/>
      <c r="P589" s="48"/>
      <c r="Q589" s="52"/>
      <c r="R589" s="53"/>
      <c r="S589" s="54">
        <f t="shared" si="9"/>
        <v>0</v>
      </c>
      <c r="T589" s="50"/>
      <c r="U589" s="50"/>
      <c r="V589" s="50"/>
      <c r="W589" s="50"/>
      <c r="X589" s="50"/>
      <c r="Y589" s="50"/>
      <c r="Z589" s="50"/>
      <c r="AA589" s="50"/>
      <c r="AB589" s="50"/>
      <c r="AC589" s="50"/>
      <c r="AD589" s="50"/>
      <c r="AE589" s="50"/>
      <c r="AF589" s="50"/>
      <c r="AG589" s="55"/>
      <c r="AH589" s="48"/>
      <c r="AI589" s="48"/>
      <c r="AJ589" s="50"/>
      <c r="AK589" s="54">
        <f t="shared" si="10"/>
        <v>0</v>
      </c>
      <c r="AL589" s="48"/>
      <c r="AM589" s="56"/>
    </row>
    <row r="590">
      <c r="A590" s="57" t="s">
        <v>1437</v>
      </c>
      <c r="B590" s="76"/>
      <c r="C590" s="76"/>
      <c r="D590" s="76"/>
      <c r="E590" s="77"/>
      <c r="F590" s="78">
        <f>E590*D590</f>
        <v>0</v>
      </c>
      <c r="G590" s="76"/>
      <c r="H590" s="75"/>
      <c r="I590" s="75"/>
      <c r="J590" s="76" t="s">
        <v>35</v>
      </c>
      <c r="K590" s="76"/>
      <c r="L590" s="76"/>
      <c r="M590" s="75"/>
      <c r="N590" s="76"/>
      <c r="O590" s="75"/>
      <c r="P590" s="76"/>
      <c r="Q590" s="75"/>
      <c r="R590" s="63"/>
      <c r="S590" s="64">
        <f t="shared" si="9"/>
        <v>0</v>
      </c>
      <c r="T590" s="60"/>
      <c r="U590" s="60"/>
      <c r="V590" s="60"/>
      <c r="W590" s="60"/>
      <c r="X590" s="60"/>
      <c r="Y590" s="60"/>
      <c r="Z590" s="60"/>
      <c r="AA590" s="60"/>
      <c r="AB590" s="60"/>
      <c r="AC590" s="60"/>
      <c r="AD590" s="60"/>
      <c r="AE590" s="60"/>
      <c r="AF590" s="60"/>
      <c r="AG590" s="65"/>
      <c r="AH590" s="58"/>
      <c r="AI590" s="59"/>
      <c r="AJ590" s="60"/>
      <c r="AK590" s="64">
        <f t="shared" si="10"/>
        <v>0</v>
      </c>
      <c r="AL590" s="66"/>
      <c r="AM590" s="67"/>
    </row>
    <row r="591">
      <c r="A591" s="47" t="s">
        <v>1438</v>
      </c>
      <c r="B591" s="48"/>
      <c r="C591" s="48"/>
      <c r="D591" s="48"/>
      <c r="E591" s="50"/>
      <c r="F591" s="51">
        <f>D591*E591</f>
        <v>0</v>
      </c>
      <c r="G591" s="48"/>
      <c r="H591" s="52"/>
      <c r="I591" s="52"/>
      <c r="J591" s="48" t="s">
        <v>35</v>
      </c>
      <c r="K591" s="48"/>
      <c r="L591" s="48"/>
      <c r="M591" s="52"/>
      <c r="N591" s="48"/>
      <c r="O591" s="52"/>
      <c r="P591" s="48"/>
      <c r="Q591" s="52"/>
      <c r="R591" s="53"/>
      <c r="S591" s="54">
        <f t="shared" si="9"/>
        <v>0</v>
      </c>
      <c r="T591" s="50"/>
      <c r="U591" s="50"/>
      <c r="V591" s="50"/>
      <c r="W591" s="50"/>
      <c r="X591" s="50"/>
      <c r="Y591" s="50"/>
      <c r="Z591" s="50"/>
      <c r="AA591" s="50"/>
      <c r="AB591" s="50"/>
      <c r="AC591" s="50"/>
      <c r="AD591" s="50"/>
      <c r="AE591" s="50"/>
      <c r="AF591" s="50"/>
      <c r="AG591" s="55"/>
      <c r="AH591" s="48"/>
      <c r="AI591" s="48"/>
      <c r="AJ591" s="50"/>
      <c r="AK591" s="54">
        <f t="shared" si="10"/>
        <v>0</v>
      </c>
      <c r="AL591" s="48"/>
      <c r="AM591" s="56"/>
    </row>
    <row r="592">
      <c r="A592" s="57" t="s">
        <v>1439</v>
      </c>
      <c r="B592" s="76"/>
      <c r="C592" s="76"/>
      <c r="D592" s="76"/>
      <c r="E592" s="77"/>
      <c r="F592" s="78">
        <f>E592*D592</f>
        <v>0</v>
      </c>
      <c r="G592" s="76"/>
      <c r="H592" s="75"/>
      <c r="I592" s="75"/>
      <c r="J592" s="76" t="s">
        <v>35</v>
      </c>
      <c r="K592" s="76"/>
      <c r="L592" s="76"/>
      <c r="M592" s="75"/>
      <c r="N592" s="76"/>
      <c r="O592" s="75"/>
      <c r="P592" s="76"/>
      <c r="Q592" s="75"/>
      <c r="R592" s="63"/>
      <c r="S592" s="64">
        <f t="shared" si="9"/>
        <v>0</v>
      </c>
      <c r="T592" s="60"/>
      <c r="U592" s="60"/>
      <c r="V592" s="60"/>
      <c r="W592" s="60"/>
      <c r="X592" s="60"/>
      <c r="Y592" s="60"/>
      <c r="Z592" s="60"/>
      <c r="AA592" s="60"/>
      <c r="AB592" s="60"/>
      <c r="AC592" s="60"/>
      <c r="AD592" s="60"/>
      <c r="AE592" s="60"/>
      <c r="AF592" s="60"/>
      <c r="AG592" s="65"/>
      <c r="AH592" s="58"/>
      <c r="AI592" s="59"/>
      <c r="AJ592" s="60"/>
      <c r="AK592" s="64">
        <f t="shared" si="10"/>
        <v>0</v>
      </c>
      <c r="AL592" s="66"/>
      <c r="AM592" s="67"/>
    </row>
    <row r="593">
      <c r="A593" s="47" t="s">
        <v>1440</v>
      </c>
      <c r="B593" s="48"/>
      <c r="C593" s="48"/>
      <c r="D593" s="48"/>
      <c r="E593" s="50"/>
      <c r="F593" s="51">
        <f>D593*E593</f>
        <v>0</v>
      </c>
      <c r="G593" s="48"/>
      <c r="H593" s="52"/>
      <c r="I593" s="52"/>
      <c r="J593" s="48" t="s">
        <v>35</v>
      </c>
      <c r="K593" s="48"/>
      <c r="L593" s="48"/>
      <c r="M593" s="52"/>
      <c r="N593" s="48"/>
      <c r="O593" s="52"/>
      <c r="P593" s="48"/>
      <c r="Q593" s="52"/>
      <c r="R593" s="53"/>
      <c r="S593" s="54">
        <f t="shared" si="9"/>
        <v>0</v>
      </c>
      <c r="T593" s="50"/>
      <c r="U593" s="50"/>
      <c r="V593" s="50"/>
      <c r="W593" s="50"/>
      <c r="X593" s="50"/>
      <c r="Y593" s="50"/>
      <c r="Z593" s="50"/>
      <c r="AA593" s="50"/>
      <c r="AB593" s="50"/>
      <c r="AC593" s="50"/>
      <c r="AD593" s="50"/>
      <c r="AE593" s="50"/>
      <c r="AF593" s="50"/>
      <c r="AG593" s="55"/>
      <c r="AH593" s="48"/>
      <c r="AI593" s="48"/>
      <c r="AJ593" s="50"/>
      <c r="AK593" s="54">
        <f t="shared" si="10"/>
        <v>0</v>
      </c>
      <c r="AL593" s="48"/>
      <c r="AM593" s="56"/>
    </row>
    <row r="594">
      <c r="A594" s="57" t="s">
        <v>1441</v>
      </c>
      <c r="B594" s="76"/>
      <c r="C594" s="76"/>
      <c r="D594" s="76"/>
      <c r="E594" s="77"/>
      <c r="F594" s="78">
        <f>E594*D594</f>
        <v>0</v>
      </c>
      <c r="G594" s="76"/>
      <c r="H594" s="75"/>
      <c r="I594" s="75"/>
      <c r="J594" s="76" t="s">
        <v>35</v>
      </c>
      <c r="K594" s="76"/>
      <c r="L594" s="76"/>
      <c r="M594" s="75"/>
      <c r="N594" s="76"/>
      <c r="O594" s="75"/>
      <c r="P594" s="76"/>
      <c r="Q594" s="75"/>
      <c r="R594" s="63"/>
      <c r="S594" s="64">
        <f t="shared" si="9"/>
        <v>0</v>
      </c>
      <c r="T594" s="60"/>
      <c r="U594" s="60"/>
      <c r="V594" s="60"/>
      <c r="W594" s="60"/>
      <c r="X594" s="60"/>
      <c r="Y594" s="60"/>
      <c r="Z594" s="60"/>
      <c r="AA594" s="60"/>
      <c r="AB594" s="60"/>
      <c r="AC594" s="60"/>
      <c r="AD594" s="60"/>
      <c r="AE594" s="60"/>
      <c r="AF594" s="60"/>
      <c r="AG594" s="65"/>
      <c r="AH594" s="58"/>
      <c r="AI594" s="59"/>
      <c r="AJ594" s="60"/>
      <c r="AK594" s="64">
        <f t="shared" si="10"/>
        <v>0</v>
      </c>
      <c r="AL594" s="66"/>
      <c r="AM594" s="67"/>
    </row>
    <row r="595">
      <c r="A595" s="47" t="s">
        <v>1442</v>
      </c>
      <c r="B595" s="48"/>
      <c r="C595" s="48"/>
      <c r="D595" s="48"/>
      <c r="E595" s="50"/>
      <c r="F595" s="51">
        <f>D595*E595</f>
        <v>0</v>
      </c>
      <c r="G595" s="48"/>
      <c r="H595" s="52"/>
      <c r="I595" s="52"/>
      <c r="J595" s="48" t="s">
        <v>35</v>
      </c>
      <c r="K595" s="48"/>
      <c r="L595" s="48"/>
      <c r="M595" s="52"/>
      <c r="N595" s="48"/>
      <c r="O595" s="52"/>
      <c r="P595" s="48"/>
      <c r="Q595" s="52"/>
      <c r="R595" s="53"/>
      <c r="S595" s="54">
        <f t="shared" si="9"/>
        <v>0</v>
      </c>
      <c r="T595" s="50"/>
      <c r="U595" s="50"/>
      <c r="V595" s="50"/>
      <c r="W595" s="50"/>
      <c r="X595" s="50"/>
      <c r="Y595" s="50"/>
      <c r="Z595" s="50"/>
      <c r="AA595" s="50"/>
      <c r="AB595" s="50"/>
      <c r="AC595" s="50"/>
      <c r="AD595" s="50"/>
      <c r="AE595" s="50"/>
      <c r="AF595" s="50"/>
      <c r="AG595" s="55"/>
      <c r="AH595" s="48"/>
      <c r="AI595" s="48"/>
      <c r="AJ595" s="50"/>
      <c r="AK595" s="54">
        <f t="shared" si="10"/>
        <v>0</v>
      </c>
      <c r="AL595" s="48"/>
      <c r="AM595" s="56"/>
    </row>
    <row r="596">
      <c r="A596" s="57" t="s">
        <v>1443</v>
      </c>
      <c r="B596" s="76"/>
      <c r="C596" s="76"/>
      <c r="D596" s="76"/>
      <c r="E596" s="77"/>
      <c r="F596" s="78">
        <f>E596*D596</f>
        <v>0</v>
      </c>
      <c r="G596" s="76"/>
      <c r="H596" s="75"/>
      <c r="I596" s="75"/>
      <c r="J596" s="76" t="s">
        <v>35</v>
      </c>
      <c r="K596" s="76"/>
      <c r="L596" s="76"/>
      <c r="M596" s="75"/>
      <c r="N596" s="76"/>
      <c r="O596" s="75"/>
      <c r="P596" s="76"/>
      <c r="Q596" s="75"/>
      <c r="R596" s="63"/>
      <c r="S596" s="64">
        <f t="shared" si="9"/>
        <v>0</v>
      </c>
      <c r="T596" s="60"/>
      <c r="U596" s="60"/>
      <c r="V596" s="60"/>
      <c r="W596" s="60"/>
      <c r="X596" s="60"/>
      <c r="Y596" s="60"/>
      <c r="Z596" s="60"/>
      <c r="AA596" s="60"/>
      <c r="AB596" s="60"/>
      <c r="AC596" s="60"/>
      <c r="AD596" s="60"/>
      <c r="AE596" s="60"/>
      <c r="AF596" s="60"/>
      <c r="AG596" s="65"/>
      <c r="AH596" s="58"/>
      <c r="AI596" s="59"/>
      <c r="AJ596" s="60"/>
      <c r="AK596" s="64">
        <f t="shared" si="10"/>
        <v>0</v>
      </c>
      <c r="AL596" s="66"/>
      <c r="AM596" s="67"/>
    </row>
    <row r="597">
      <c r="A597" s="47" t="s">
        <v>1444</v>
      </c>
      <c r="B597" s="48"/>
      <c r="C597" s="48"/>
      <c r="D597" s="48"/>
      <c r="E597" s="50"/>
      <c r="F597" s="51">
        <f>D597*E597</f>
        <v>0</v>
      </c>
      <c r="G597" s="48"/>
      <c r="H597" s="52"/>
      <c r="I597" s="52"/>
      <c r="J597" s="48" t="s">
        <v>35</v>
      </c>
      <c r="K597" s="48"/>
      <c r="L597" s="48"/>
      <c r="M597" s="52"/>
      <c r="N597" s="48"/>
      <c r="O597" s="52"/>
      <c r="P597" s="48"/>
      <c r="Q597" s="52"/>
      <c r="R597" s="53"/>
      <c r="S597" s="54">
        <f t="shared" si="9"/>
        <v>0</v>
      </c>
      <c r="T597" s="50"/>
      <c r="U597" s="50"/>
      <c r="V597" s="50"/>
      <c r="W597" s="50"/>
      <c r="X597" s="50"/>
      <c r="Y597" s="50"/>
      <c r="Z597" s="50"/>
      <c r="AA597" s="50"/>
      <c r="AB597" s="50"/>
      <c r="AC597" s="50"/>
      <c r="AD597" s="50"/>
      <c r="AE597" s="50"/>
      <c r="AF597" s="50"/>
      <c r="AG597" s="55"/>
      <c r="AH597" s="48"/>
      <c r="AI597" s="48"/>
      <c r="AJ597" s="50"/>
      <c r="AK597" s="54">
        <f t="shared" si="10"/>
        <v>0</v>
      </c>
      <c r="AL597" s="48"/>
      <c r="AM597" s="56"/>
    </row>
    <row r="598">
      <c r="A598" s="57" t="s">
        <v>1445</v>
      </c>
      <c r="B598" s="76"/>
      <c r="C598" s="76"/>
      <c r="D598" s="76"/>
      <c r="E598" s="77"/>
      <c r="F598" s="78">
        <f>E598*D598</f>
        <v>0</v>
      </c>
      <c r="G598" s="76"/>
      <c r="H598" s="75"/>
      <c r="I598" s="75"/>
      <c r="J598" s="76" t="s">
        <v>35</v>
      </c>
      <c r="K598" s="76"/>
      <c r="L598" s="76"/>
      <c r="M598" s="75"/>
      <c r="N598" s="76"/>
      <c r="O598" s="75"/>
      <c r="P598" s="76"/>
      <c r="Q598" s="75"/>
      <c r="R598" s="63"/>
      <c r="S598" s="64">
        <f t="shared" si="9"/>
        <v>0</v>
      </c>
      <c r="T598" s="60"/>
      <c r="U598" s="60"/>
      <c r="V598" s="60"/>
      <c r="W598" s="60"/>
      <c r="X598" s="60"/>
      <c r="Y598" s="60"/>
      <c r="Z598" s="60"/>
      <c r="AA598" s="60"/>
      <c r="AB598" s="60"/>
      <c r="AC598" s="60"/>
      <c r="AD598" s="60"/>
      <c r="AE598" s="60"/>
      <c r="AF598" s="60"/>
      <c r="AG598" s="65"/>
      <c r="AH598" s="58"/>
      <c r="AI598" s="59"/>
      <c r="AJ598" s="60"/>
      <c r="AK598" s="64">
        <f t="shared" si="10"/>
        <v>0</v>
      </c>
      <c r="AL598" s="66"/>
      <c r="AM598" s="67"/>
    </row>
    <row r="599">
      <c r="A599" s="47" t="s">
        <v>1446</v>
      </c>
      <c r="B599" s="48"/>
      <c r="C599" s="48"/>
      <c r="D599" s="48"/>
      <c r="E599" s="50"/>
      <c r="F599" s="51">
        <f>D599*E599</f>
        <v>0</v>
      </c>
      <c r="G599" s="48"/>
      <c r="H599" s="52"/>
      <c r="I599" s="52"/>
      <c r="J599" s="48" t="s">
        <v>35</v>
      </c>
      <c r="K599" s="48"/>
      <c r="L599" s="48"/>
      <c r="M599" s="52"/>
      <c r="N599" s="48"/>
      <c r="O599" s="52"/>
      <c r="P599" s="48"/>
      <c r="Q599" s="52"/>
      <c r="R599" s="53"/>
      <c r="S599" s="54">
        <f t="shared" si="9"/>
        <v>0</v>
      </c>
      <c r="T599" s="50"/>
      <c r="U599" s="50"/>
      <c r="V599" s="50"/>
      <c r="W599" s="50"/>
      <c r="X599" s="50"/>
      <c r="Y599" s="50"/>
      <c r="Z599" s="50"/>
      <c r="AA599" s="50"/>
      <c r="AB599" s="50"/>
      <c r="AC599" s="50"/>
      <c r="AD599" s="50"/>
      <c r="AE599" s="50"/>
      <c r="AF599" s="50"/>
      <c r="AG599" s="55"/>
      <c r="AH599" s="48"/>
      <c r="AI599" s="48"/>
      <c r="AJ599" s="50"/>
      <c r="AK599" s="54">
        <f t="shared" si="10"/>
        <v>0</v>
      </c>
      <c r="AL599" s="48"/>
      <c r="AM599" s="56"/>
    </row>
    <row r="600">
      <c r="A600" s="57" t="s">
        <v>1447</v>
      </c>
      <c r="B600" s="76"/>
      <c r="C600" s="76"/>
      <c r="D600" s="76"/>
      <c r="E600" s="77"/>
      <c r="F600" s="78">
        <f>E600*D600</f>
        <v>0</v>
      </c>
      <c r="G600" s="76"/>
      <c r="H600" s="75"/>
      <c r="I600" s="75"/>
      <c r="J600" s="76" t="s">
        <v>35</v>
      </c>
      <c r="K600" s="76"/>
      <c r="L600" s="76"/>
      <c r="M600" s="75"/>
      <c r="N600" s="76"/>
      <c r="O600" s="75"/>
      <c r="P600" s="76"/>
      <c r="Q600" s="75"/>
      <c r="R600" s="63"/>
      <c r="S600" s="64">
        <f t="shared" si="9"/>
        <v>0</v>
      </c>
      <c r="T600" s="60"/>
      <c r="U600" s="60"/>
      <c r="V600" s="60"/>
      <c r="W600" s="60"/>
      <c r="X600" s="60"/>
      <c r="Y600" s="60"/>
      <c r="Z600" s="60"/>
      <c r="AA600" s="60"/>
      <c r="AB600" s="60"/>
      <c r="AC600" s="60"/>
      <c r="AD600" s="60"/>
      <c r="AE600" s="60"/>
      <c r="AF600" s="60"/>
      <c r="AG600" s="65"/>
      <c r="AH600" s="58"/>
      <c r="AI600" s="59"/>
      <c r="AJ600" s="60"/>
      <c r="AK600" s="64">
        <f t="shared" si="10"/>
        <v>0</v>
      </c>
      <c r="AL600" s="66"/>
      <c r="AM600" s="67"/>
    </row>
    <row r="601">
      <c r="A601" s="47" t="s">
        <v>1448</v>
      </c>
      <c r="B601" s="48"/>
      <c r="C601" s="48"/>
      <c r="D601" s="48"/>
      <c r="E601" s="50"/>
      <c r="F601" s="51">
        <f>D601*E601</f>
        <v>0</v>
      </c>
      <c r="G601" s="48"/>
      <c r="H601" s="52"/>
      <c r="I601" s="52"/>
      <c r="J601" s="48" t="s">
        <v>35</v>
      </c>
      <c r="K601" s="48"/>
      <c r="L601" s="48"/>
      <c r="M601" s="52"/>
      <c r="N601" s="48"/>
      <c r="O601" s="52"/>
      <c r="P601" s="48"/>
      <c r="Q601" s="52"/>
      <c r="R601" s="53"/>
      <c r="S601" s="54">
        <f t="shared" si="9"/>
        <v>0</v>
      </c>
      <c r="T601" s="50"/>
      <c r="U601" s="50"/>
      <c r="V601" s="50"/>
      <c r="W601" s="50"/>
      <c r="X601" s="50"/>
      <c r="Y601" s="50"/>
      <c r="Z601" s="50"/>
      <c r="AA601" s="50"/>
      <c r="AB601" s="50"/>
      <c r="AC601" s="50"/>
      <c r="AD601" s="50"/>
      <c r="AE601" s="50"/>
      <c r="AF601" s="50"/>
      <c r="AG601" s="55"/>
      <c r="AH601" s="48"/>
      <c r="AI601" s="48"/>
      <c r="AJ601" s="50"/>
      <c r="AK601" s="54">
        <f t="shared" si="10"/>
        <v>0</v>
      </c>
      <c r="AL601" s="48"/>
      <c r="AM601" s="56"/>
    </row>
    <row r="602">
      <c r="A602" s="57" t="s">
        <v>1449</v>
      </c>
      <c r="B602" s="76"/>
      <c r="C602" s="76"/>
      <c r="D602" s="76"/>
      <c r="E602" s="77"/>
      <c r="F602" s="78">
        <f>E602*D602</f>
        <v>0</v>
      </c>
      <c r="G602" s="76"/>
      <c r="H602" s="75"/>
      <c r="I602" s="75"/>
      <c r="J602" s="76" t="s">
        <v>35</v>
      </c>
      <c r="K602" s="76"/>
      <c r="L602" s="76"/>
      <c r="M602" s="75"/>
      <c r="N602" s="76"/>
      <c r="O602" s="75"/>
      <c r="P602" s="76"/>
      <c r="Q602" s="75"/>
      <c r="R602" s="63"/>
      <c r="S602" s="64">
        <f t="shared" si="9"/>
        <v>0</v>
      </c>
      <c r="T602" s="60"/>
      <c r="U602" s="60"/>
      <c r="V602" s="60"/>
      <c r="W602" s="60"/>
      <c r="X602" s="60"/>
      <c r="Y602" s="60"/>
      <c r="Z602" s="60"/>
      <c r="AA602" s="60"/>
      <c r="AB602" s="60"/>
      <c r="AC602" s="60"/>
      <c r="AD602" s="60"/>
      <c r="AE602" s="60"/>
      <c r="AF602" s="60"/>
      <c r="AG602" s="65"/>
      <c r="AH602" s="58"/>
      <c r="AI602" s="59"/>
      <c r="AJ602" s="60"/>
      <c r="AK602" s="64">
        <f t="shared" si="10"/>
        <v>0</v>
      </c>
      <c r="AL602" s="66"/>
      <c r="AM602" s="67"/>
    </row>
    <row r="603">
      <c r="A603" s="47" t="s">
        <v>1450</v>
      </c>
      <c r="B603" s="48"/>
      <c r="C603" s="48"/>
      <c r="D603" s="48"/>
      <c r="E603" s="50"/>
      <c r="F603" s="51">
        <f>D603*E603</f>
        <v>0</v>
      </c>
      <c r="G603" s="48"/>
      <c r="H603" s="52"/>
      <c r="I603" s="52"/>
      <c r="J603" s="48" t="s">
        <v>35</v>
      </c>
      <c r="K603" s="48"/>
      <c r="L603" s="48"/>
      <c r="M603" s="52"/>
      <c r="N603" s="48"/>
      <c r="O603" s="52"/>
      <c r="P603" s="48"/>
      <c r="Q603" s="52"/>
      <c r="R603" s="53"/>
      <c r="S603" s="54">
        <f t="shared" si="9"/>
        <v>0</v>
      </c>
      <c r="T603" s="50"/>
      <c r="U603" s="50"/>
      <c r="V603" s="50"/>
      <c r="W603" s="50"/>
      <c r="X603" s="50"/>
      <c r="Y603" s="50"/>
      <c r="Z603" s="50"/>
      <c r="AA603" s="50"/>
      <c r="AB603" s="50"/>
      <c r="AC603" s="50"/>
      <c r="AD603" s="50"/>
      <c r="AE603" s="50"/>
      <c r="AF603" s="50"/>
      <c r="AG603" s="55"/>
      <c r="AH603" s="48"/>
      <c r="AI603" s="48"/>
      <c r="AJ603" s="50"/>
      <c r="AK603" s="54">
        <f t="shared" si="10"/>
        <v>0</v>
      </c>
      <c r="AL603" s="48"/>
      <c r="AM603" s="56"/>
    </row>
    <row r="604">
      <c r="A604" s="57" t="s">
        <v>1451</v>
      </c>
      <c r="B604" s="76"/>
      <c r="C604" s="76"/>
      <c r="D604" s="76"/>
      <c r="E604" s="77"/>
      <c r="F604" s="78">
        <f>E604*D604</f>
        <v>0</v>
      </c>
      <c r="G604" s="76"/>
      <c r="H604" s="75"/>
      <c r="I604" s="75"/>
      <c r="J604" s="76" t="s">
        <v>35</v>
      </c>
      <c r="K604" s="76"/>
      <c r="L604" s="76"/>
      <c r="M604" s="75"/>
      <c r="N604" s="76"/>
      <c r="O604" s="75"/>
      <c r="P604" s="76"/>
      <c r="Q604" s="75"/>
      <c r="R604" s="63"/>
      <c r="S604" s="64">
        <f t="shared" si="9"/>
        <v>0</v>
      </c>
      <c r="T604" s="60"/>
      <c r="U604" s="60"/>
      <c r="V604" s="60"/>
      <c r="W604" s="60"/>
      <c r="X604" s="60"/>
      <c r="Y604" s="60"/>
      <c r="Z604" s="60"/>
      <c r="AA604" s="60"/>
      <c r="AB604" s="60"/>
      <c r="AC604" s="60"/>
      <c r="AD604" s="60"/>
      <c r="AE604" s="60"/>
      <c r="AF604" s="60"/>
      <c r="AG604" s="65"/>
      <c r="AH604" s="58"/>
      <c r="AI604" s="59"/>
      <c r="AJ604" s="60"/>
      <c r="AK604" s="64">
        <f t="shared" si="10"/>
        <v>0</v>
      </c>
      <c r="AL604" s="66"/>
      <c r="AM604" s="67"/>
    </row>
    <row r="605">
      <c r="A605" s="47" t="s">
        <v>1452</v>
      </c>
      <c r="B605" s="48"/>
      <c r="C605" s="48"/>
      <c r="D605" s="48"/>
      <c r="E605" s="50"/>
      <c r="F605" s="51">
        <f>D605*E605</f>
        <v>0</v>
      </c>
      <c r="G605" s="48"/>
      <c r="H605" s="52"/>
      <c r="I605" s="52"/>
      <c r="J605" s="48" t="s">
        <v>35</v>
      </c>
      <c r="K605" s="48"/>
      <c r="L605" s="48"/>
      <c r="M605" s="52"/>
      <c r="N605" s="48"/>
      <c r="O605" s="52"/>
      <c r="P605" s="48"/>
      <c r="Q605" s="52"/>
      <c r="R605" s="53"/>
      <c r="S605" s="54">
        <f t="shared" si="9"/>
        <v>0</v>
      </c>
      <c r="T605" s="50"/>
      <c r="U605" s="50"/>
      <c r="V605" s="50"/>
      <c r="W605" s="50"/>
      <c r="X605" s="50"/>
      <c r="Y605" s="50"/>
      <c r="Z605" s="50"/>
      <c r="AA605" s="50"/>
      <c r="AB605" s="50"/>
      <c r="AC605" s="50"/>
      <c r="AD605" s="50"/>
      <c r="AE605" s="50"/>
      <c r="AF605" s="50"/>
      <c r="AG605" s="55"/>
      <c r="AH605" s="48"/>
      <c r="AI605" s="48"/>
      <c r="AJ605" s="50"/>
      <c r="AK605" s="54">
        <f t="shared" si="10"/>
        <v>0</v>
      </c>
      <c r="AL605" s="48"/>
      <c r="AM605" s="56"/>
    </row>
    <row r="606">
      <c r="A606" s="57" t="s">
        <v>1453</v>
      </c>
      <c r="B606" s="76"/>
      <c r="C606" s="76"/>
      <c r="D606" s="76"/>
      <c r="E606" s="77"/>
      <c r="F606" s="78">
        <f>E606*D606</f>
        <v>0</v>
      </c>
      <c r="G606" s="76"/>
      <c r="H606" s="75"/>
      <c r="I606" s="75"/>
      <c r="J606" s="76" t="s">
        <v>35</v>
      </c>
      <c r="K606" s="76"/>
      <c r="L606" s="76"/>
      <c r="M606" s="75"/>
      <c r="N606" s="76"/>
      <c r="O606" s="75"/>
      <c r="P606" s="76"/>
      <c r="Q606" s="75"/>
      <c r="R606" s="63"/>
      <c r="S606" s="64">
        <f t="shared" si="9"/>
        <v>0</v>
      </c>
      <c r="T606" s="60"/>
      <c r="U606" s="60"/>
      <c r="V606" s="60"/>
      <c r="W606" s="60"/>
      <c r="X606" s="60"/>
      <c r="Y606" s="60"/>
      <c r="Z606" s="60"/>
      <c r="AA606" s="60"/>
      <c r="AB606" s="60"/>
      <c r="AC606" s="60"/>
      <c r="AD606" s="60"/>
      <c r="AE606" s="60"/>
      <c r="AF606" s="60"/>
      <c r="AG606" s="65"/>
      <c r="AH606" s="58"/>
      <c r="AI606" s="59"/>
      <c r="AJ606" s="60"/>
      <c r="AK606" s="64">
        <f t="shared" si="10"/>
        <v>0</v>
      </c>
      <c r="AL606" s="66"/>
      <c r="AM606" s="67"/>
    </row>
    <row r="607">
      <c r="A607" s="47" t="s">
        <v>1454</v>
      </c>
      <c r="B607" s="48"/>
      <c r="C607" s="48"/>
      <c r="D607" s="48"/>
      <c r="E607" s="50"/>
      <c r="F607" s="51">
        <f>D607*E607</f>
        <v>0</v>
      </c>
      <c r="G607" s="48"/>
      <c r="H607" s="52"/>
      <c r="I607" s="52"/>
      <c r="J607" s="48" t="s">
        <v>35</v>
      </c>
      <c r="K607" s="48"/>
      <c r="L607" s="48"/>
      <c r="M607" s="52"/>
      <c r="N607" s="48"/>
      <c r="O607" s="52"/>
      <c r="P607" s="48"/>
      <c r="Q607" s="52"/>
      <c r="R607" s="53"/>
      <c r="S607" s="54">
        <f t="shared" si="9"/>
        <v>0</v>
      </c>
      <c r="T607" s="50"/>
      <c r="U607" s="50"/>
      <c r="V607" s="50"/>
      <c r="W607" s="50"/>
      <c r="X607" s="50"/>
      <c r="Y607" s="50"/>
      <c r="Z607" s="50"/>
      <c r="AA607" s="50"/>
      <c r="AB607" s="50"/>
      <c r="AC607" s="50"/>
      <c r="AD607" s="50"/>
      <c r="AE607" s="50"/>
      <c r="AF607" s="50"/>
      <c r="AG607" s="55"/>
      <c r="AH607" s="48"/>
      <c r="AI607" s="48"/>
      <c r="AJ607" s="50"/>
      <c r="AK607" s="54">
        <f t="shared" si="10"/>
        <v>0</v>
      </c>
      <c r="AL607" s="48"/>
      <c r="AM607" s="56"/>
    </row>
    <row r="608">
      <c r="A608" s="57" t="s">
        <v>1455</v>
      </c>
      <c r="B608" s="76"/>
      <c r="C608" s="76"/>
      <c r="D608" s="76"/>
      <c r="E608" s="77"/>
      <c r="F608" s="78">
        <f>E608*D608</f>
        <v>0</v>
      </c>
      <c r="G608" s="76"/>
      <c r="H608" s="75"/>
      <c r="I608" s="75"/>
      <c r="J608" s="76" t="s">
        <v>35</v>
      </c>
      <c r="K608" s="76"/>
      <c r="L608" s="76"/>
      <c r="M608" s="75"/>
      <c r="N608" s="76"/>
      <c r="O608" s="75"/>
      <c r="P608" s="76"/>
      <c r="Q608" s="75"/>
      <c r="R608" s="63"/>
      <c r="S608" s="64">
        <f t="shared" si="9"/>
        <v>0</v>
      </c>
      <c r="T608" s="60"/>
      <c r="U608" s="60"/>
      <c r="V608" s="60"/>
      <c r="W608" s="60"/>
      <c r="X608" s="60"/>
      <c r="Y608" s="60"/>
      <c r="Z608" s="60"/>
      <c r="AA608" s="60"/>
      <c r="AB608" s="60"/>
      <c r="AC608" s="60"/>
      <c r="AD608" s="60"/>
      <c r="AE608" s="60"/>
      <c r="AF608" s="60"/>
      <c r="AG608" s="65"/>
      <c r="AH608" s="58"/>
      <c r="AI608" s="59"/>
      <c r="AJ608" s="60"/>
      <c r="AK608" s="64">
        <f t="shared" si="10"/>
        <v>0</v>
      </c>
      <c r="AL608" s="66"/>
      <c r="AM608" s="67"/>
    </row>
    <row r="609">
      <c r="A609" s="103" t="s">
        <v>1456</v>
      </c>
      <c r="B609" s="104" t="s">
        <v>1457</v>
      </c>
      <c r="C609" s="104" t="s">
        <v>1458</v>
      </c>
      <c r="D609" s="104">
        <v>1.0</v>
      </c>
      <c r="E609" s="100">
        <v>14976.0</v>
      </c>
      <c r="F609" s="106">
        <f t="shared" ref="F609:F616" si="11">D609*E609</f>
        <v>14976</v>
      </c>
      <c r="G609" s="104"/>
      <c r="H609" s="107"/>
      <c r="I609" s="107" t="s">
        <v>1459</v>
      </c>
      <c r="J609" s="104" t="s">
        <v>39</v>
      </c>
      <c r="K609" s="104" t="s">
        <v>39</v>
      </c>
      <c r="L609" s="104" t="s">
        <v>774</v>
      </c>
      <c r="M609" s="107" t="s">
        <v>1460</v>
      </c>
      <c r="N609" s="104" t="s">
        <v>692</v>
      </c>
      <c r="O609" s="107" t="s">
        <v>1461</v>
      </c>
      <c r="P609" s="104" t="s">
        <v>742</v>
      </c>
      <c r="Q609" s="107" t="s">
        <v>1462</v>
      </c>
      <c r="R609" s="108" t="s">
        <v>743</v>
      </c>
      <c r="S609" s="109">
        <f t="shared" si="9"/>
        <v>14976</v>
      </c>
      <c r="T609" s="100"/>
      <c r="U609" s="100">
        <v>4500.0</v>
      </c>
      <c r="V609" s="100">
        <v>4000.0</v>
      </c>
      <c r="W609" s="100"/>
      <c r="X609" s="100">
        <v>4000.0</v>
      </c>
      <c r="Y609" s="100">
        <v>2476.0</v>
      </c>
      <c r="Z609" s="100"/>
      <c r="AA609" s="100"/>
      <c r="AB609" s="100"/>
      <c r="AC609" s="100"/>
      <c r="AD609" s="100"/>
      <c r="AE609" s="100"/>
      <c r="AF609" s="100"/>
      <c r="AG609" s="110"/>
      <c r="AH609" s="104">
        <v>5.00341591E9</v>
      </c>
      <c r="AI609" s="104" t="s">
        <v>1463</v>
      </c>
      <c r="AJ609" s="100">
        <v>14976.0</v>
      </c>
      <c r="AK609" s="109">
        <f t="shared" si="10"/>
        <v>0</v>
      </c>
      <c r="AL609" s="104" t="s">
        <v>779</v>
      </c>
      <c r="AM609" s="111"/>
    </row>
    <row r="610">
      <c r="A610" s="103" t="s">
        <v>1464</v>
      </c>
      <c r="B610" s="103" t="s">
        <v>1465</v>
      </c>
      <c r="C610" s="183">
        <v>43435.0</v>
      </c>
      <c r="D610" s="104">
        <v>211.0</v>
      </c>
      <c r="E610" s="100">
        <v>140.0</v>
      </c>
      <c r="F610" s="106">
        <f t="shared" si="11"/>
        <v>29540</v>
      </c>
      <c r="G610" s="104"/>
      <c r="H610" s="107" t="s">
        <v>1466</v>
      </c>
      <c r="I610" s="107" t="s">
        <v>738</v>
      </c>
      <c r="J610" s="104" t="s">
        <v>39</v>
      </c>
      <c r="K610" s="104" t="s">
        <v>39</v>
      </c>
      <c r="L610" s="104" t="s">
        <v>739</v>
      </c>
      <c r="M610" s="107" t="s">
        <v>1467</v>
      </c>
      <c r="N610" s="104" t="s">
        <v>692</v>
      </c>
      <c r="O610" s="107" t="s">
        <v>1468</v>
      </c>
      <c r="P610" s="104" t="s">
        <v>742</v>
      </c>
      <c r="Q610" s="107"/>
      <c r="R610" s="108" t="s">
        <v>743</v>
      </c>
      <c r="S610" s="109">
        <v>29540.0</v>
      </c>
      <c r="T610" s="100">
        <v>2954.0</v>
      </c>
      <c r="U610" s="100">
        <v>2954.0</v>
      </c>
      <c r="V610" s="100">
        <v>2954.0</v>
      </c>
      <c r="W610" s="100"/>
      <c r="X610" s="100">
        <v>2954.0</v>
      </c>
      <c r="Y610" s="100">
        <v>2954.0</v>
      </c>
      <c r="Z610" s="100"/>
      <c r="AA610" s="100">
        <v>2954.0</v>
      </c>
      <c r="AB610" s="100">
        <v>2954.0</v>
      </c>
      <c r="AC610" s="100">
        <v>2954.0</v>
      </c>
      <c r="AD610" s="100"/>
      <c r="AE610" s="100">
        <v>2954.0</v>
      </c>
      <c r="AF610" s="100">
        <v>2954.0</v>
      </c>
      <c r="AG610" s="110"/>
      <c r="AH610" s="184" t="s">
        <v>1469</v>
      </c>
      <c r="AI610" s="104" t="s">
        <v>790</v>
      </c>
      <c r="AJ610" s="100">
        <v>29540.0</v>
      </c>
      <c r="AK610" s="109">
        <f t="shared" si="10"/>
        <v>0</v>
      </c>
      <c r="AL610" s="104"/>
      <c r="AM610" s="162"/>
    </row>
    <row r="611">
      <c r="A611" s="103" t="s">
        <v>1470</v>
      </c>
      <c r="B611" s="104" t="s">
        <v>1471</v>
      </c>
      <c r="C611" s="104" t="s">
        <v>1472</v>
      </c>
      <c r="D611" s="104">
        <v>1.0</v>
      </c>
      <c r="E611" s="100">
        <v>6000.0</v>
      </c>
      <c r="F611" s="106">
        <f t="shared" si="11"/>
        <v>6000</v>
      </c>
      <c r="G611" s="104" t="s">
        <v>689</v>
      </c>
      <c r="H611" s="107"/>
      <c r="I611" s="107"/>
      <c r="J611" s="104" t="s">
        <v>39</v>
      </c>
      <c r="K611" s="104" t="s">
        <v>39</v>
      </c>
      <c r="L611" s="104" t="s">
        <v>787</v>
      </c>
      <c r="M611" s="107" t="s">
        <v>1473</v>
      </c>
      <c r="N611" s="104" t="s">
        <v>692</v>
      </c>
      <c r="O611" s="107" t="s">
        <v>1474</v>
      </c>
      <c r="P611" s="104" t="s">
        <v>799</v>
      </c>
      <c r="Q611" s="107" t="s">
        <v>1475</v>
      </c>
      <c r="R611" s="108" t="s">
        <v>743</v>
      </c>
      <c r="S611" s="109">
        <f t="shared" ref="S611:S616" si="12">sum(T611:AG611)</f>
        <v>6000</v>
      </c>
      <c r="T611" s="100">
        <v>750.0</v>
      </c>
      <c r="U611" s="100">
        <v>750.0</v>
      </c>
      <c r="V611" s="100">
        <v>750.0</v>
      </c>
      <c r="W611" s="100"/>
      <c r="X611" s="100">
        <v>750.0</v>
      </c>
      <c r="Y611" s="100">
        <v>750.0</v>
      </c>
      <c r="Z611" s="100"/>
      <c r="AA611" s="100">
        <v>750.0</v>
      </c>
      <c r="AB611" s="100">
        <v>750.0</v>
      </c>
      <c r="AC611" s="100">
        <v>750.0</v>
      </c>
      <c r="AD611" s="100"/>
      <c r="AE611" s="100"/>
      <c r="AF611" s="100"/>
      <c r="AG611" s="110"/>
      <c r="AH611" s="104">
        <v>5.003475775E9</v>
      </c>
      <c r="AI611" s="104" t="s">
        <v>839</v>
      </c>
      <c r="AJ611" s="100">
        <v>6000.0</v>
      </c>
      <c r="AK611" s="109">
        <f t="shared" si="10"/>
        <v>0</v>
      </c>
      <c r="AL611" s="161"/>
      <c r="AM611" s="111"/>
    </row>
    <row r="612">
      <c r="A612" s="185" t="s">
        <v>1476</v>
      </c>
      <c r="B612" s="103" t="s">
        <v>1477</v>
      </c>
      <c r="C612" s="104" t="s">
        <v>1478</v>
      </c>
      <c r="D612" s="104">
        <v>30.0</v>
      </c>
      <c r="E612" s="100">
        <v>150.0</v>
      </c>
      <c r="F612" s="106">
        <f t="shared" si="11"/>
        <v>4500</v>
      </c>
      <c r="G612" s="104"/>
      <c r="H612" s="107"/>
      <c r="I612" s="107"/>
      <c r="J612" s="104" t="s">
        <v>39</v>
      </c>
      <c r="K612" s="104" t="s">
        <v>39</v>
      </c>
      <c r="L612" s="104" t="s">
        <v>729</v>
      </c>
      <c r="M612" s="107" t="s">
        <v>1479</v>
      </c>
      <c r="N612" s="104" t="s">
        <v>730</v>
      </c>
      <c r="O612" s="107" t="s">
        <v>1480</v>
      </c>
      <c r="P612" s="104" t="s">
        <v>694</v>
      </c>
      <c r="Q612" s="107"/>
      <c r="R612" s="108" t="s">
        <v>743</v>
      </c>
      <c r="S612" s="109">
        <f t="shared" si="12"/>
        <v>4500</v>
      </c>
      <c r="T612" s="100"/>
      <c r="U612" s="100">
        <v>4500.0</v>
      </c>
      <c r="V612" s="100"/>
      <c r="W612" s="100"/>
      <c r="X612" s="100"/>
      <c r="Y612" s="100"/>
      <c r="Z612" s="100"/>
      <c r="AA612" s="100"/>
      <c r="AB612" s="100"/>
      <c r="AC612" s="100"/>
      <c r="AD612" s="100"/>
      <c r="AE612" s="100"/>
      <c r="AF612" s="100"/>
      <c r="AG612" s="110"/>
      <c r="AH612" s="104">
        <v>5.003481085E9</v>
      </c>
      <c r="AI612" s="104" t="s">
        <v>744</v>
      </c>
      <c r="AJ612" s="100">
        <v>4500.0</v>
      </c>
      <c r="AK612" s="109">
        <f t="shared" si="10"/>
        <v>0</v>
      </c>
      <c r="AL612" s="104"/>
      <c r="AM612" s="162"/>
    </row>
    <row r="613">
      <c r="A613" s="103" t="s">
        <v>1481</v>
      </c>
      <c r="B613" s="104" t="s">
        <v>1482</v>
      </c>
      <c r="C613" s="104" t="s">
        <v>1458</v>
      </c>
      <c r="D613" s="104">
        <v>1.0</v>
      </c>
      <c r="E613" s="100">
        <v>4272.0</v>
      </c>
      <c r="F613" s="106">
        <f t="shared" si="11"/>
        <v>4272</v>
      </c>
      <c r="G613" s="104"/>
      <c r="H613" s="107"/>
      <c r="I613" s="107" t="s">
        <v>1483</v>
      </c>
      <c r="J613" s="104" t="s">
        <v>39</v>
      </c>
      <c r="K613" s="104"/>
      <c r="L613" s="104" t="s">
        <v>774</v>
      </c>
      <c r="M613" s="107" t="s">
        <v>1460</v>
      </c>
      <c r="N613" s="104" t="s">
        <v>692</v>
      </c>
      <c r="O613" s="107" t="s">
        <v>1484</v>
      </c>
      <c r="P613" s="104" t="s">
        <v>742</v>
      </c>
      <c r="Q613" s="107" t="s">
        <v>1462</v>
      </c>
      <c r="R613" s="108" t="s">
        <v>743</v>
      </c>
      <c r="S613" s="109">
        <f t="shared" si="12"/>
        <v>4272</v>
      </c>
      <c r="T613" s="100"/>
      <c r="U613" s="100">
        <v>1068.0</v>
      </c>
      <c r="V613" s="100">
        <v>1068.0</v>
      </c>
      <c r="W613" s="100"/>
      <c r="X613" s="100">
        <v>1068.0</v>
      </c>
      <c r="Y613" s="100">
        <v>1068.0</v>
      </c>
      <c r="Z613" s="100"/>
      <c r="AA613" s="100"/>
      <c r="AB613" s="100"/>
      <c r="AC613" s="100"/>
      <c r="AD613" s="100"/>
      <c r="AE613" s="100"/>
      <c r="AF613" s="100"/>
      <c r="AG613" s="110"/>
      <c r="AH613" s="104">
        <v>5.00341591E9</v>
      </c>
      <c r="AI613" s="104" t="s">
        <v>1463</v>
      </c>
      <c r="AJ613" s="100">
        <v>4272.0</v>
      </c>
      <c r="AK613" s="109">
        <f t="shared" si="10"/>
        <v>0</v>
      </c>
      <c r="AL613" s="104" t="s">
        <v>779</v>
      </c>
      <c r="AM613" s="111"/>
    </row>
    <row r="614">
      <c r="A614" s="186" t="s">
        <v>1485</v>
      </c>
      <c r="B614" s="103" t="s">
        <v>1486</v>
      </c>
      <c r="C614" s="104" t="s">
        <v>1128</v>
      </c>
      <c r="D614" s="104">
        <v>252.0</v>
      </c>
      <c r="E614" s="100">
        <v>110.0</v>
      </c>
      <c r="F614" s="106">
        <f t="shared" si="11"/>
        <v>27720</v>
      </c>
      <c r="G614" s="104"/>
      <c r="H614" s="107"/>
      <c r="I614" s="107"/>
      <c r="J614" s="104" t="s">
        <v>39</v>
      </c>
      <c r="K614" s="104" t="s">
        <v>39</v>
      </c>
      <c r="L614" s="104" t="s">
        <v>729</v>
      </c>
      <c r="M614" s="107" t="s">
        <v>1487</v>
      </c>
      <c r="N614" s="104" t="s">
        <v>769</v>
      </c>
      <c r="O614" s="107" t="s">
        <v>1488</v>
      </c>
      <c r="P614" s="104" t="s">
        <v>694</v>
      </c>
      <c r="Q614" s="107"/>
      <c r="R614" s="108" t="s">
        <v>743</v>
      </c>
      <c r="S614" s="109">
        <f t="shared" si="12"/>
        <v>27720</v>
      </c>
      <c r="T614" s="100">
        <v>2400.0</v>
      </c>
      <c r="U614" s="100">
        <v>2400.0</v>
      </c>
      <c r="V614" s="100">
        <v>2400.0</v>
      </c>
      <c r="W614" s="100"/>
      <c r="X614" s="100">
        <v>2400.0</v>
      </c>
      <c r="Y614" s="100">
        <v>2400.0</v>
      </c>
      <c r="Z614" s="100"/>
      <c r="AA614" s="100">
        <v>2400.0</v>
      </c>
      <c r="AB614" s="100">
        <v>2400.0</v>
      </c>
      <c r="AC614" s="100">
        <v>2400.0</v>
      </c>
      <c r="AD614" s="100"/>
      <c r="AE614" s="100">
        <v>2400.0</v>
      </c>
      <c r="AF614" s="100">
        <v>6120.0</v>
      </c>
      <c r="AG614" s="110"/>
      <c r="AH614" s="104">
        <v>5.003478795E9</v>
      </c>
      <c r="AI614" s="104" t="s">
        <v>1489</v>
      </c>
      <c r="AJ614" s="100">
        <v>27720.0</v>
      </c>
      <c r="AK614" s="109">
        <f t="shared" si="10"/>
        <v>0</v>
      </c>
      <c r="AL614" s="104"/>
      <c r="AM614" s="162"/>
    </row>
    <row r="615">
      <c r="A615" s="103" t="s">
        <v>1490</v>
      </c>
      <c r="B615" s="104" t="s">
        <v>1491</v>
      </c>
      <c r="C615" s="104" t="s">
        <v>1128</v>
      </c>
      <c r="D615" s="104">
        <v>38.0</v>
      </c>
      <c r="E615" s="100">
        <v>140.0</v>
      </c>
      <c r="F615" s="106">
        <f t="shared" si="11"/>
        <v>5320</v>
      </c>
      <c r="G615" s="104"/>
      <c r="H615" s="107"/>
      <c r="I615" s="107"/>
      <c r="J615" s="104" t="s">
        <v>39</v>
      </c>
      <c r="K615" s="104" t="s">
        <v>39</v>
      </c>
      <c r="L615" s="104" t="s">
        <v>729</v>
      </c>
      <c r="M615" s="107" t="s">
        <v>1487</v>
      </c>
      <c r="N615" s="104" t="s">
        <v>769</v>
      </c>
      <c r="O615" s="107" t="s">
        <v>1492</v>
      </c>
      <c r="P615" s="104" t="s">
        <v>694</v>
      </c>
      <c r="Q615" s="107" t="s">
        <v>1493</v>
      </c>
      <c r="R615" s="108" t="s">
        <v>743</v>
      </c>
      <c r="S615" s="109">
        <f t="shared" si="12"/>
        <v>5320</v>
      </c>
      <c r="T615" s="100"/>
      <c r="U615" s="100">
        <v>1000.0</v>
      </c>
      <c r="V615" s="100">
        <v>500.0</v>
      </c>
      <c r="W615" s="100"/>
      <c r="X615" s="100">
        <v>500.0</v>
      </c>
      <c r="Y615" s="100">
        <v>500.0</v>
      </c>
      <c r="Z615" s="100"/>
      <c r="AA615" s="100">
        <v>500.0</v>
      </c>
      <c r="AB615" s="100">
        <v>500.0</v>
      </c>
      <c r="AC615" s="100">
        <v>500.0</v>
      </c>
      <c r="AD615" s="100"/>
      <c r="AE615" s="100">
        <v>500.0</v>
      </c>
      <c r="AF615" s="100">
        <v>820.0</v>
      </c>
      <c r="AG615" s="110"/>
      <c r="AH615" s="104">
        <v>5.003478795E9</v>
      </c>
      <c r="AI615" s="104" t="s">
        <v>1489</v>
      </c>
      <c r="AJ615" s="100">
        <v>5320.0</v>
      </c>
      <c r="AK615" s="109">
        <f t="shared" si="10"/>
        <v>0</v>
      </c>
      <c r="AL615" s="161"/>
      <c r="AM615" s="111"/>
    </row>
    <row r="616">
      <c r="A616" s="103" t="s">
        <v>1494</v>
      </c>
      <c r="B616" s="187" t="s">
        <v>1495</v>
      </c>
      <c r="C616" s="104" t="s">
        <v>1496</v>
      </c>
      <c r="D616" s="104">
        <v>162.0</v>
      </c>
      <c r="E616" s="100">
        <v>73.0</v>
      </c>
      <c r="F616" s="106">
        <f t="shared" si="11"/>
        <v>11826</v>
      </c>
      <c r="G616" s="104" t="s">
        <v>689</v>
      </c>
      <c r="H616" s="107" t="s">
        <v>1497</v>
      </c>
      <c r="I616" s="107"/>
      <c r="J616" s="104" t="s">
        <v>39</v>
      </c>
      <c r="K616" s="104" t="s">
        <v>39</v>
      </c>
      <c r="L616" s="104" t="s">
        <v>767</v>
      </c>
      <c r="M616" s="107" t="s">
        <v>1498</v>
      </c>
      <c r="N616" s="104" t="s">
        <v>769</v>
      </c>
      <c r="O616" s="107" t="s">
        <v>1499</v>
      </c>
      <c r="P616" s="104" t="s">
        <v>742</v>
      </c>
      <c r="Q616" s="107"/>
      <c r="R616" s="108" t="s">
        <v>778</v>
      </c>
      <c r="S616" s="109">
        <f t="shared" si="12"/>
        <v>11826</v>
      </c>
      <c r="T616" s="100"/>
      <c r="U616" s="100">
        <v>3942.0</v>
      </c>
      <c r="V616" s="100">
        <v>3942.0</v>
      </c>
      <c r="W616" s="100"/>
      <c r="X616" s="100">
        <v>3942.0</v>
      </c>
      <c r="Y616" s="100"/>
      <c r="Z616" s="100"/>
      <c r="AA616" s="100"/>
      <c r="AB616" s="100"/>
      <c r="AC616" s="100"/>
      <c r="AD616" s="100"/>
      <c r="AE616" s="100"/>
      <c r="AF616" s="100"/>
      <c r="AG616" s="110"/>
      <c r="AH616" s="104"/>
      <c r="AI616" s="104"/>
      <c r="AJ616" s="100">
        <v>11826.0</v>
      </c>
      <c r="AK616" s="109">
        <f t="shared" si="10"/>
        <v>0</v>
      </c>
      <c r="AL616" s="104"/>
      <c r="AM616" s="162"/>
    </row>
    <row r="617">
      <c r="A617" s="57" t="s">
        <v>1500</v>
      </c>
      <c r="B617" s="58" t="s">
        <v>1501</v>
      </c>
      <c r="C617" s="58" t="s">
        <v>1502</v>
      </c>
      <c r="D617" s="58">
        <v>85.5</v>
      </c>
      <c r="E617" s="60">
        <v>100.0</v>
      </c>
      <c r="F617" s="64">
        <v>8550.0</v>
      </c>
      <c r="G617" s="58"/>
      <c r="H617" s="62"/>
      <c r="I617" s="62"/>
      <c r="J617" s="58" t="s">
        <v>39</v>
      </c>
      <c r="K617" s="58" t="s">
        <v>39</v>
      </c>
      <c r="L617" s="58" t="s">
        <v>898</v>
      </c>
      <c r="M617" s="62" t="s">
        <v>1503</v>
      </c>
      <c r="N617" s="58" t="s">
        <v>692</v>
      </c>
      <c r="O617" s="62" t="s">
        <v>1504</v>
      </c>
      <c r="P617" s="58" t="s">
        <v>694</v>
      </c>
      <c r="Q617" s="62"/>
      <c r="R617" s="63" t="s">
        <v>743</v>
      </c>
      <c r="S617" s="64">
        <v>8550.0</v>
      </c>
      <c r="T617" s="60">
        <v>1100.0</v>
      </c>
      <c r="U617" s="60">
        <v>800.0</v>
      </c>
      <c r="V617" s="60">
        <v>1100.0</v>
      </c>
      <c r="W617" s="60"/>
      <c r="X617" s="60">
        <v>400.0</v>
      </c>
      <c r="Y617" s="60">
        <v>400.0</v>
      </c>
      <c r="Z617" s="60">
        <v>900.0</v>
      </c>
      <c r="AA617" s="60">
        <v>2550.0</v>
      </c>
      <c r="AB617" s="60">
        <v>550.0</v>
      </c>
      <c r="AC617" s="60"/>
      <c r="AD617" s="60"/>
      <c r="AE617" s="60">
        <v>750.0</v>
      </c>
      <c r="AF617" s="60"/>
      <c r="AG617" s="65"/>
      <c r="AH617" s="58" t="s">
        <v>1505</v>
      </c>
      <c r="AI617" s="58" t="s">
        <v>1506</v>
      </c>
      <c r="AJ617" s="60">
        <f>1100+800+1100+400+400+900+2550+550+750</f>
        <v>8550</v>
      </c>
      <c r="AK617" s="64">
        <f t="shared" si="10"/>
        <v>0</v>
      </c>
      <c r="AL617" s="66"/>
      <c r="AM617" s="67"/>
    </row>
    <row r="618">
      <c r="A618" s="47" t="s">
        <v>1507</v>
      </c>
      <c r="B618" s="47" t="s">
        <v>1508</v>
      </c>
      <c r="C618" s="48" t="s">
        <v>1509</v>
      </c>
      <c r="D618" s="48">
        <v>35.0</v>
      </c>
      <c r="E618" s="50">
        <v>130.0</v>
      </c>
      <c r="F618" s="51">
        <f t="shared" ref="F618:F621" si="13">D618*E618</f>
        <v>4550</v>
      </c>
      <c r="G618" s="48"/>
      <c r="H618" s="52" t="s">
        <v>1510</v>
      </c>
      <c r="I618" s="52" t="s">
        <v>1511</v>
      </c>
      <c r="J618" s="48" t="s">
        <v>66</v>
      </c>
      <c r="K618" s="48" t="s">
        <v>39</v>
      </c>
      <c r="L618" s="48" t="s">
        <v>729</v>
      </c>
      <c r="M618" s="52" t="s">
        <v>605</v>
      </c>
      <c r="N618" s="48" t="s">
        <v>730</v>
      </c>
      <c r="O618" s="52" t="s">
        <v>1512</v>
      </c>
      <c r="P618" s="48" t="s">
        <v>821</v>
      </c>
      <c r="Q618" s="52"/>
      <c r="R618" s="53" t="s">
        <v>1120</v>
      </c>
      <c r="S618" s="54">
        <f t="shared" ref="S618:S621" si="14">sum(T618:AG618)</f>
        <v>4550</v>
      </c>
      <c r="T618" s="50">
        <v>2000.0</v>
      </c>
      <c r="U618" s="100">
        <v>2550.0</v>
      </c>
      <c r="V618" s="50"/>
      <c r="W618" s="50"/>
      <c r="X618" s="50"/>
      <c r="Y618" s="50"/>
      <c r="Z618" s="50"/>
      <c r="AA618" s="50"/>
      <c r="AB618" s="50"/>
      <c r="AC618" s="50"/>
      <c r="AD618" s="50"/>
      <c r="AE618" s="50"/>
      <c r="AF618" s="50"/>
      <c r="AG618" s="55"/>
      <c r="AH618" s="48">
        <v>5.003396634E9</v>
      </c>
      <c r="AI618" s="48" t="s">
        <v>1135</v>
      </c>
      <c r="AJ618" s="50">
        <v>4550.0</v>
      </c>
      <c r="AK618" s="54">
        <f t="shared" si="10"/>
        <v>0</v>
      </c>
      <c r="AL618" s="48"/>
      <c r="AM618" s="56"/>
    </row>
    <row r="619">
      <c r="A619" s="103" t="s">
        <v>1513</v>
      </c>
      <c r="B619" s="187" t="s">
        <v>1514</v>
      </c>
      <c r="C619" s="104" t="s">
        <v>766</v>
      </c>
      <c r="D619" s="104">
        <v>1.0</v>
      </c>
      <c r="E619" s="100">
        <v>1500.0</v>
      </c>
      <c r="F619" s="106">
        <f t="shared" si="13"/>
        <v>1500</v>
      </c>
      <c r="G619" s="104" t="s">
        <v>689</v>
      </c>
      <c r="H619" s="107"/>
      <c r="I619" s="107"/>
      <c r="J619" s="104" t="s">
        <v>39</v>
      </c>
      <c r="K619" s="104" t="s">
        <v>39</v>
      </c>
      <c r="L619" s="104" t="s">
        <v>767</v>
      </c>
      <c r="M619" s="107" t="s">
        <v>819</v>
      </c>
      <c r="N619" s="104" t="s">
        <v>776</v>
      </c>
      <c r="O619" s="107" t="s">
        <v>1515</v>
      </c>
      <c r="P619" s="104" t="s">
        <v>821</v>
      </c>
      <c r="Q619" s="107"/>
      <c r="R619" s="108" t="s">
        <v>696</v>
      </c>
      <c r="S619" s="109">
        <f t="shared" si="14"/>
        <v>1500</v>
      </c>
      <c r="T619" s="100"/>
      <c r="U619" s="100"/>
      <c r="V619" s="100"/>
      <c r="W619" s="100"/>
      <c r="X619" s="100"/>
      <c r="Y619" s="100">
        <v>1500.0</v>
      </c>
      <c r="Z619" s="100"/>
      <c r="AA619" s="100"/>
      <c r="AB619" s="100"/>
      <c r="AC619" s="100"/>
      <c r="AD619" s="100"/>
      <c r="AE619" s="100"/>
      <c r="AF619" s="100"/>
      <c r="AG619" s="110"/>
      <c r="AH619" s="104">
        <v>5.003393796E9</v>
      </c>
      <c r="AI619" s="104" t="s">
        <v>784</v>
      </c>
      <c r="AJ619" s="100">
        <v>1500.0</v>
      </c>
      <c r="AK619" s="109">
        <f t="shared" si="10"/>
        <v>0</v>
      </c>
      <c r="AL619" s="104"/>
      <c r="AM619" s="162"/>
    </row>
    <row r="620">
      <c r="A620" s="103" t="s">
        <v>1516</v>
      </c>
      <c r="B620" s="104" t="s">
        <v>1517</v>
      </c>
      <c r="C620" s="104" t="s">
        <v>1518</v>
      </c>
      <c r="D620" s="104">
        <v>19.0</v>
      </c>
      <c r="E620" s="100">
        <v>250.0</v>
      </c>
      <c r="F620" s="106">
        <f t="shared" si="13"/>
        <v>4750</v>
      </c>
      <c r="G620" s="104"/>
      <c r="H620" s="107"/>
      <c r="I620" s="107"/>
      <c r="J620" s="104" t="s">
        <v>39</v>
      </c>
      <c r="K620" s="104" t="s">
        <v>39</v>
      </c>
      <c r="L620" s="104" t="s">
        <v>774</v>
      </c>
      <c r="M620" s="107" t="s">
        <v>940</v>
      </c>
      <c r="N620" s="104" t="s">
        <v>776</v>
      </c>
      <c r="O620" s="107" t="s">
        <v>1519</v>
      </c>
      <c r="P620" s="104" t="s">
        <v>799</v>
      </c>
      <c r="Q620" s="107"/>
      <c r="R620" s="108" t="s">
        <v>702</v>
      </c>
      <c r="S620" s="109">
        <f t="shared" si="14"/>
        <v>4750</v>
      </c>
      <c r="T620" s="100"/>
      <c r="U620" s="100"/>
      <c r="V620" s="100"/>
      <c r="W620" s="100"/>
      <c r="X620" s="100"/>
      <c r="Y620" s="100">
        <v>4750.0</v>
      </c>
      <c r="Z620" s="100"/>
      <c r="AA620" s="100"/>
      <c r="AB620" s="100"/>
      <c r="AC620" s="100"/>
      <c r="AD620" s="100"/>
      <c r="AE620" s="100"/>
      <c r="AF620" s="100"/>
      <c r="AG620" s="110"/>
      <c r="AH620" s="104">
        <v>5.003399669E9</v>
      </c>
      <c r="AI620" s="104" t="s">
        <v>1520</v>
      </c>
      <c r="AJ620" s="100">
        <v>4750.0</v>
      </c>
      <c r="AK620" s="109">
        <f t="shared" si="10"/>
        <v>0</v>
      </c>
      <c r="AL620" s="104" t="s">
        <v>779</v>
      </c>
      <c r="AM620" s="111"/>
    </row>
    <row r="621">
      <c r="A621" s="103" t="s">
        <v>1521</v>
      </c>
      <c r="B621" s="104" t="s">
        <v>1522</v>
      </c>
      <c r="C621" s="104" t="s">
        <v>705</v>
      </c>
      <c r="D621" s="104">
        <v>1.0</v>
      </c>
      <c r="E621" s="100">
        <v>5760.0</v>
      </c>
      <c r="F621" s="106">
        <f t="shared" si="13"/>
        <v>5760</v>
      </c>
      <c r="G621" s="104"/>
      <c r="H621" s="107"/>
      <c r="I621" s="107"/>
      <c r="J621" s="104" t="s">
        <v>39</v>
      </c>
      <c r="K621" s="104" t="s">
        <v>39</v>
      </c>
      <c r="L621" s="104" t="s">
        <v>690</v>
      </c>
      <c r="M621" s="107" t="s">
        <v>1523</v>
      </c>
      <c r="N621" s="104" t="s">
        <v>692</v>
      </c>
      <c r="O621" s="107" t="s">
        <v>900</v>
      </c>
      <c r="P621" s="104" t="s">
        <v>799</v>
      </c>
      <c r="Q621" s="107"/>
      <c r="R621" s="108" t="s">
        <v>702</v>
      </c>
      <c r="S621" s="109">
        <f t="shared" si="14"/>
        <v>5760</v>
      </c>
      <c r="T621" s="100"/>
      <c r="U621" s="100"/>
      <c r="V621" s="100"/>
      <c r="W621" s="100"/>
      <c r="X621" s="100"/>
      <c r="Y621" s="100"/>
      <c r="Z621" s="100"/>
      <c r="AA621" s="100">
        <v>1250.0</v>
      </c>
      <c r="AB621" s="100">
        <v>1300.0</v>
      </c>
      <c r="AC621" s="100">
        <v>1250.0</v>
      </c>
      <c r="AD621" s="100"/>
      <c r="AE621" s="100">
        <v>1200.0</v>
      </c>
      <c r="AF621" s="100">
        <v>760.0</v>
      </c>
      <c r="AG621" s="110"/>
      <c r="AH621" s="104">
        <v>5.003475775E9</v>
      </c>
      <c r="AI621" s="104" t="s">
        <v>839</v>
      </c>
      <c r="AJ621" s="100">
        <v>5760.0</v>
      </c>
      <c r="AK621" s="109">
        <f t="shared" si="10"/>
        <v>0</v>
      </c>
      <c r="AL621" s="104"/>
      <c r="AM621" s="162"/>
    </row>
    <row r="622">
      <c r="A622" s="103" t="s">
        <v>1524</v>
      </c>
      <c r="B622" s="167" t="s">
        <v>1525</v>
      </c>
      <c r="C622" s="104" t="s">
        <v>1526</v>
      </c>
      <c r="D622" s="104">
        <v>1.0</v>
      </c>
      <c r="E622" s="100">
        <v>5500.0</v>
      </c>
      <c r="F622" s="188">
        <v>5500.0</v>
      </c>
      <c r="G622" s="104" t="s">
        <v>689</v>
      </c>
      <c r="H622" s="107"/>
      <c r="I622" s="107"/>
      <c r="J622" s="104" t="s">
        <v>39</v>
      </c>
      <c r="K622" s="104" t="s">
        <v>39</v>
      </c>
      <c r="L622" s="104" t="s">
        <v>862</v>
      </c>
      <c r="M622" s="107" t="s">
        <v>1527</v>
      </c>
      <c r="N622" s="104" t="s">
        <v>730</v>
      </c>
      <c r="O622" s="107" t="s">
        <v>1528</v>
      </c>
      <c r="P622" s="104" t="s">
        <v>821</v>
      </c>
      <c r="Q622" s="107"/>
      <c r="R622" s="108" t="s">
        <v>870</v>
      </c>
      <c r="S622" s="109">
        <v>5500.0</v>
      </c>
      <c r="T622" s="100"/>
      <c r="U622" s="100"/>
      <c r="V622" s="100"/>
      <c r="W622" s="100"/>
      <c r="X622" s="100"/>
      <c r="Y622" s="100"/>
      <c r="Z622" s="100"/>
      <c r="AA622" s="100">
        <v>916.667</v>
      </c>
      <c r="AB622" s="100">
        <v>916.667</v>
      </c>
      <c r="AC622" s="100">
        <v>916.667</v>
      </c>
      <c r="AD622" s="100">
        <v>916.667</v>
      </c>
      <c r="AE622" s="100">
        <v>916.667</v>
      </c>
      <c r="AF622" s="100">
        <v>916.667</v>
      </c>
      <c r="AG622" s="110"/>
      <c r="AH622" s="104">
        <v>5.003481085E9</v>
      </c>
      <c r="AI622" s="104" t="s">
        <v>744</v>
      </c>
      <c r="AJ622" s="100">
        <v>5500.0</v>
      </c>
      <c r="AK622" s="109">
        <f t="shared" si="10"/>
        <v>0</v>
      </c>
      <c r="AL622" s="161"/>
      <c r="AM622" s="111"/>
    </row>
    <row r="623">
      <c r="A623" s="103" t="s">
        <v>1529</v>
      </c>
      <c r="B623" s="103" t="s">
        <v>1530</v>
      </c>
      <c r="C623" s="104" t="s">
        <v>1526</v>
      </c>
      <c r="D623" s="104">
        <v>36.0</v>
      </c>
      <c r="E623" s="100">
        <v>110.0</v>
      </c>
      <c r="F623" s="106">
        <f t="shared" ref="F623:F715" si="15">D623*E623</f>
        <v>3960</v>
      </c>
      <c r="G623" s="104" t="s">
        <v>689</v>
      </c>
      <c r="H623" s="107"/>
      <c r="I623" s="107"/>
      <c r="J623" s="104" t="s">
        <v>39</v>
      </c>
      <c r="K623" s="104" t="s">
        <v>39</v>
      </c>
      <c r="L623" s="104" t="s">
        <v>883</v>
      </c>
      <c r="M623" s="107" t="s">
        <v>1531</v>
      </c>
      <c r="N623" s="104" t="s">
        <v>730</v>
      </c>
      <c r="O623" s="107" t="s">
        <v>1532</v>
      </c>
      <c r="P623" s="104" t="s">
        <v>694</v>
      </c>
      <c r="Q623" s="107" t="s">
        <v>1533</v>
      </c>
      <c r="R623" s="108"/>
      <c r="S623" s="109">
        <f>sum(T623:AG623)</f>
        <v>3960</v>
      </c>
      <c r="T623" s="100"/>
      <c r="U623" s="100"/>
      <c r="V623" s="100"/>
      <c r="W623" s="100"/>
      <c r="X623" s="100"/>
      <c r="Y623" s="100"/>
      <c r="Z623" s="100"/>
      <c r="AA623" s="100">
        <v>990.0</v>
      </c>
      <c r="AB623" s="100">
        <v>990.0</v>
      </c>
      <c r="AC623" s="100">
        <v>990.0</v>
      </c>
      <c r="AD623" s="100"/>
      <c r="AE623" s="100">
        <v>990.0</v>
      </c>
      <c r="AF623" s="100"/>
      <c r="AG623" s="110"/>
      <c r="AH623" s="104">
        <v>5.003481085E9</v>
      </c>
      <c r="AI623" s="104" t="s">
        <v>744</v>
      </c>
      <c r="AJ623" s="100">
        <v>3960.0</v>
      </c>
      <c r="AK623" s="109">
        <f t="shared" si="10"/>
        <v>0</v>
      </c>
      <c r="AL623" s="104"/>
      <c r="AM623" s="162"/>
    </row>
    <row r="624">
      <c r="A624" s="103" t="s">
        <v>1534</v>
      </c>
      <c r="B624" s="104" t="s">
        <v>1535</v>
      </c>
      <c r="C624" s="104" t="s">
        <v>1536</v>
      </c>
      <c r="D624" s="104">
        <v>1.0</v>
      </c>
      <c r="E624" s="100">
        <v>5040.0</v>
      </c>
      <c r="F624" s="106">
        <f t="shared" si="15"/>
        <v>5040</v>
      </c>
      <c r="G624" s="104"/>
      <c r="H624" s="107"/>
      <c r="I624" s="107"/>
      <c r="J624" s="104" t="s">
        <v>39</v>
      </c>
      <c r="K624" s="104" t="s">
        <v>39</v>
      </c>
      <c r="L624" s="104" t="s">
        <v>729</v>
      </c>
      <c r="M624" s="107" t="s">
        <v>1487</v>
      </c>
      <c r="N624" s="104" t="s">
        <v>769</v>
      </c>
      <c r="O624" s="107" t="s">
        <v>1537</v>
      </c>
      <c r="P624" s="104" t="s">
        <v>799</v>
      </c>
      <c r="Q624" s="107"/>
      <c r="R624" s="108" t="s">
        <v>720</v>
      </c>
      <c r="S624" s="109">
        <v>5040.0</v>
      </c>
      <c r="T624" s="100"/>
      <c r="U624" s="100"/>
      <c r="V624" s="100"/>
      <c r="W624" s="100"/>
      <c r="X624" s="100"/>
      <c r="Y624" s="100"/>
      <c r="Z624" s="100"/>
      <c r="AA624" s="100"/>
      <c r="AB624" s="100"/>
      <c r="AC624" s="100"/>
      <c r="AD624" s="100"/>
      <c r="AE624" s="100">
        <v>5040.0</v>
      </c>
      <c r="AF624" s="100"/>
      <c r="AG624" s="110"/>
      <c r="AH624" s="104">
        <v>5.003481085E9</v>
      </c>
      <c r="AI624" s="104" t="s">
        <v>744</v>
      </c>
      <c r="AJ624" s="100">
        <v>5040.0</v>
      </c>
      <c r="AK624" s="109">
        <f t="shared" si="10"/>
        <v>0</v>
      </c>
      <c r="AL624" s="161"/>
      <c r="AM624" s="111"/>
    </row>
    <row r="625">
      <c r="A625" s="103" t="s">
        <v>1538</v>
      </c>
      <c r="B625" s="103" t="s">
        <v>1539</v>
      </c>
      <c r="C625" s="104" t="s">
        <v>1540</v>
      </c>
      <c r="D625" s="104">
        <v>25.0</v>
      </c>
      <c r="E625" s="100">
        <v>220.0</v>
      </c>
      <c r="F625" s="106">
        <f t="shared" si="15"/>
        <v>5500</v>
      </c>
      <c r="G625" s="104" t="s">
        <v>689</v>
      </c>
      <c r="H625" s="107"/>
      <c r="I625" s="107"/>
      <c r="J625" s="104" t="s">
        <v>39</v>
      </c>
      <c r="K625" s="104" t="s">
        <v>66</v>
      </c>
      <c r="L625" s="104" t="s">
        <v>767</v>
      </c>
      <c r="M625" s="107" t="s">
        <v>1541</v>
      </c>
      <c r="N625" s="104" t="s">
        <v>769</v>
      </c>
      <c r="O625" s="107" t="s">
        <v>1542</v>
      </c>
      <c r="P625" s="104" t="s">
        <v>742</v>
      </c>
      <c r="Q625" s="107"/>
      <c r="R625" s="108" t="s">
        <v>715</v>
      </c>
      <c r="S625" s="109">
        <f>sum(T625:AG625)</f>
        <v>5500</v>
      </c>
      <c r="T625" s="100"/>
      <c r="U625" s="100"/>
      <c r="V625" s="100"/>
      <c r="W625" s="100"/>
      <c r="X625" s="100"/>
      <c r="Y625" s="100"/>
      <c r="Z625" s="100"/>
      <c r="AA625" s="100"/>
      <c r="AB625" s="100"/>
      <c r="AC625" s="100"/>
      <c r="AD625" s="100"/>
      <c r="AE625" s="100">
        <v>5500.0</v>
      </c>
      <c r="AF625" s="100"/>
      <c r="AG625" s="110"/>
      <c r="AH625" s="104">
        <v>5.003473639E9</v>
      </c>
      <c r="AI625" s="104" t="s">
        <v>721</v>
      </c>
      <c r="AJ625" s="100">
        <v>5500.0</v>
      </c>
      <c r="AK625" s="109">
        <f t="shared" si="10"/>
        <v>0</v>
      </c>
      <c r="AL625" s="104"/>
      <c r="AM625" s="162"/>
    </row>
    <row r="626">
      <c r="A626" s="103" t="s">
        <v>1543</v>
      </c>
      <c r="B626" s="189" t="s">
        <v>1544</v>
      </c>
      <c r="C626" s="104" t="s">
        <v>1526</v>
      </c>
      <c r="D626" s="104">
        <v>1.0</v>
      </c>
      <c r="E626" s="100">
        <v>3200.0</v>
      </c>
      <c r="F626" s="106">
        <f t="shared" si="15"/>
        <v>3200</v>
      </c>
      <c r="G626" s="104" t="s">
        <v>689</v>
      </c>
      <c r="H626" s="107"/>
      <c r="I626" s="107"/>
      <c r="J626" s="104" t="s">
        <v>39</v>
      </c>
      <c r="K626" s="104" t="s">
        <v>39</v>
      </c>
      <c r="L626" s="104" t="s">
        <v>862</v>
      </c>
      <c r="M626" s="107" t="s">
        <v>1527</v>
      </c>
      <c r="N626" s="104" t="s">
        <v>730</v>
      </c>
      <c r="O626" s="107" t="s">
        <v>1545</v>
      </c>
      <c r="P626" s="104" t="s">
        <v>821</v>
      </c>
      <c r="Q626" s="107"/>
      <c r="R626" s="108" t="s">
        <v>725</v>
      </c>
      <c r="S626" s="109">
        <v>3200.0</v>
      </c>
      <c r="T626" s="100"/>
      <c r="U626" s="100"/>
      <c r="V626" s="100"/>
      <c r="W626" s="100"/>
      <c r="X626" s="100"/>
      <c r="Y626" s="100"/>
      <c r="Z626" s="100"/>
      <c r="AA626" s="100"/>
      <c r="AB626" s="100"/>
      <c r="AC626" s="100"/>
      <c r="AD626" s="100"/>
      <c r="AE626" s="100">
        <v>1600.0</v>
      </c>
      <c r="AF626" s="100">
        <v>1600.0</v>
      </c>
      <c r="AG626" s="110"/>
      <c r="AH626" s="104">
        <v>5.003481085E9</v>
      </c>
      <c r="AI626" s="104" t="s">
        <v>744</v>
      </c>
      <c r="AJ626" s="100">
        <v>3200.0</v>
      </c>
      <c r="AK626" s="109">
        <f t="shared" si="10"/>
        <v>0</v>
      </c>
      <c r="AL626" s="161"/>
      <c r="AM626" s="111"/>
    </row>
    <row r="627">
      <c r="A627" s="103" t="s">
        <v>1546</v>
      </c>
      <c r="B627" s="103" t="s">
        <v>1547</v>
      </c>
      <c r="C627" s="104" t="s">
        <v>1540</v>
      </c>
      <c r="D627" s="104">
        <v>16.0</v>
      </c>
      <c r="E627" s="100">
        <v>220.0</v>
      </c>
      <c r="F627" s="106">
        <f t="shared" si="15"/>
        <v>3520</v>
      </c>
      <c r="G627" s="104" t="s">
        <v>689</v>
      </c>
      <c r="H627" s="107"/>
      <c r="I627" s="107"/>
      <c r="J627" s="104" t="s">
        <v>39</v>
      </c>
      <c r="K627" s="104" t="s">
        <v>66</v>
      </c>
      <c r="L627" s="104" t="s">
        <v>774</v>
      </c>
      <c r="M627" s="107" t="s">
        <v>1548</v>
      </c>
      <c r="N627" s="104" t="s">
        <v>769</v>
      </c>
      <c r="O627" s="107" t="s">
        <v>1549</v>
      </c>
      <c r="P627" s="104" t="s">
        <v>742</v>
      </c>
      <c r="Q627" s="107"/>
      <c r="R627" s="108" t="s">
        <v>715</v>
      </c>
      <c r="S627" s="109">
        <f t="shared" ref="S627:S630" si="16">sum(T627:AG627)</f>
        <v>3520</v>
      </c>
      <c r="T627" s="100"/>
      <c r="U627" s="100"/>
      <c r="V627" s="100"/>
      <c r="W627" s="100"/>
      <c r="X627" s="100"/>
      <c r="Y627" s="100"/>
      <c r="Z627" s="100"/>
      <c r="AA627" s="100"/>
      <c r="AB627" s="100"/>
      <c r="AC627" s="100"/>
      <c r="AD627" s="100"/>
      <c r="AE627" s="100">
        <v>3520.0</v>
      </c>
      <c r="AF627" s="100"/>
      <c r="AG627" s="110"/>
      <c r="AH627" s="104">
        <v>5.003473639E9</v>
      </c>
      <c r="AI627" s="104" t="s">
        <v>721</v>
      </c>
      <c r="AJ627" s="100">
        <v>3520.0</v>
      </c>
      <c r="AK627" s="109">
        <f t="shared" si="10"/>
        <v>0</v>
      </c>
      <c r="AL627" s="104"/>
      <c r="AM627" s="162"/>
    </row>
    <row r="628">
      <c r="A628" s="103" t="s">
        <v>1550</v>
      </c>
      <c r="B628" s="104" t="s">
        <v>1535</v>
      </c>
      <c r="C628" s="163">
        <v>43424.0</v>
      </c>
      <c r="D628" s="104">
        <v>30.0</v>
      </c>
      <c r="E628" s="100">
        <v>166.0</v>
      </c>
      <c r="F628" s="106">
        <f t="shared" si="15"/>
        <v>4980</v>
      </c>
      <c r="G628" s="104"/>
      <c r="H628" s="107"/>
      <c r="I628" s="107"/>
      <c r="J628" s="104" t="s">
        <v>39</v>
      </c>
      <c r="K628" s="104" t="s">
        <v>39</v>
      </c>
      <c r="L628" s="104" t="s">
        <v>898</v>
      </c>
      <c r="M628" s="107" t="s">
        <v>1551</v>
      </c>
      <c r="N628" s="104" t="s">
        <v>769</v>
      </c>
      <c r="O628" s="107" t="s">
        <v>900</v>
      </c>
      <c r="P628" s="104" t="s">
        <v>694</v>
      </c>
      <c r="Q628" s="107" t="s">
        <v>1552</v>
      </c>
      <c r="R628" s="108" t="s">
        <v>715</v>
      </c>
      <c r="S628" s="109">
        <f t="shared" si="16"/>
        <v>4980</v>
      </c>
      <c r="T628" s="100"/>
      <c r="U628" s="100"/>
      <c r="V628" s="100"/>
      <c r="W628" s="100"/>
      <c r="X628" s="100"/>
      <c r="Y628" s="100"/>
      <c r="Z628" s="100"/>
      <c r="AA628" s="100"/>
      <c r="AB628" s="100"/>
      <c r="AC628" s="100">
        <v>1660.0</v>
      </c>
      <c r="AD628" s="100"/>
      <c r="AE628" s="100">
        <v>1660.0</v>
      </c>
      <c r="AF628" s="100">
        <v>1660.0</v>
      </c>
      <c r="AG628" s="110"/>
      <c r="AH628" s="104">
        <v>5.00348213E9</v>
      </c>
      <c r="AI628" s="104" t="s">
        <v>1121</v>
      </c>
      <c r="AJ628" s="100">
        <v>4980.0</v>
      </c>
      <c r="AK628" s="109">
        <f t="shared" si="10"/>
        <v>0</v>
      </c>
      <c r="AL628" s="161"/>
      <c r="AM628" s="111"/>
    </row>
    <row r="629">
      <c r="A629" s="103" t="s">
        <v>1553</v>
      </c>
      <c r="B629" s="103" t="s">
        <v>1554</v>
      </c>
      <c r="C629" s="163">
        <v>43406.0</v>
      </c>
      <c r="D629" s="104">
        <v>20.0</v>
      </c>
      <c r="E629" s="100">
        <v>235.0</v>
      </c>
      <c r="F629" s="106">
        <f t="shared" si="15"/>
        <v>4700</v>
      </c>
      <c r="G629" s="104" t="s">
        <v>689</v>
      </c>
      <c r="H629" s="107"/>
      <c r="I629" s="107"/>
      <c r="J629" s="104" t="s">
        <v>39</v>
      </c>
      <c r="K629" s="104" t="s">
        <v>66</v>
      </c>
      <c r="L629" s="104" t="s">
        <v>787</v>
      </c>
      <c r="M629" s="107" t="s">
        <v>1149</v>
      </c>
      <c r="N629" s="104" t="s">
        <v>769</v>
      </c>
      <c r="O629" s="107" t="s">
        <v>1555</v>
      </c>
      <c r="P629" s="104" t="s">
        <v>742</v>
      </c>
      <c r="Q629" s="107" t="s">
        <v>1556</v>
      </c>
      <c r="R629" s="108" t="s">
        <v>715</v>
      </c>
      <c r="S629" s="109">
        <f t="shared" si="16"/>
        <v>4700</v>
      </c>
      <c r="T629" s="100"/>
      <c r="U629" s="100"/>
      <c r="V629" s="100"/>
      <c r="W629" s="100"/>
      <c r="X629" s="100"/>
      <c r="Y629" s="100"/>
      <c r="Z629" s="100"/>
      <c r="AA629" s="100"/>
      <c r="AB629" s="100"/>
      <c r="AC629" s="100"/>
      <c r="AD629" s="100"/>
      <c r="AE629" s="100">
        <v>4700.0</v>
      </c>
      <c r="AF629" s="100"/>
      <c r="AG629" s="110"/>
      <c r="AH629" s="104">
        <v>5.003473639E9</v>
      </c>
      <c r="AI629" s="104" t="s">
        <v>721</v>
      </c>
      <c r="AJ629" s="100">
        <v>4700.0</v>
      </c>
      <c r="AK629" s="109">
        <f t="shared" si="10"/>
        <v>0</v>
      </c>
      <c r="AL629" s="104"/>
      <c r="AM629" s="162"/>
    </row>
    <row r="630">
      <c r="A630" s="103" t="s">
        <v>1557</v>
      </c>
      <c r="B630" s="104"/>
      <c r="C630" s="104"/>
      <c r="D630" s="104"/>
      <c r="E630" s="100"/>
      <c r="F630" s="106">
        <f t="shared" si="15"/>
        <v>0</v>
      </c>
      <c r="G630" s="104"/>
      <c r="H630" s="107"/>
      <c r="I630" s="107"/>
      <c r="J630" s="104" t="s">
        <v>39</v>
      </c>
      <c r="K630" s="104"/>
      <c r="L630" s="104"/>
      <c r="M630" s="107"/>
      <c r="N630" s="104"/>
      <c r="O630" s="107"/>
      <c r="P630" s="104"/>
      <c r="Q630" s="107"/>
      <c r="R630" s="108"/>
      <c r="S630" s="109">
        <f t="shared" si="16"/>
        <v>0</v>
      </c>
      <c r="T630" s="100"/>
      <c r="U630" s="100"/>
      <c r="V630" s="100"/>
      <c r="W630" s="100"/>
      <c r="X630" s="100"/>
      <c r="Y630" s="100"/>
      <c r="Z630" s="100"/>
      <c r="AA630" s="100"/>
      <c r="AB630" s="100"/>
      <c r="AC630" s="100"/>
      <c r="AD630" s="100"/>
      <c r="AE630" s="100"/>
      <c r="AF630" s="100"/>
      <c r="AG630" s="110"/>
      <c r="AH630" s="104"/>
      <c r="AI630" s="105"/>
      <c r="AJ630" s="100"/>
      <c r="AK630" s="109">
        <f t="shared" si="10"/>
        <v>0</v>
      </c>
      <c r="AL630" s="161"/>
      <c r="AM630" s="111"/>
    </row>
    <row r="631">
      <c r="A631" s="103" t="s">
        <v>1558</v>
      </c>
      <c r="B631" s="103" t="s">
        <v>1559</v>
      </c>
      <c r="C631" s="163">
        <v>43432.0</v>
      </c>
      <c r="D631" s="104">
        <v>226.0</v>
      </c>
      <c r="E631" s="100">
        <v>75.0</v>
      </c>
      <c r="F631" s="106">
        <f t="shared" si="15"/>
        <v>16950</v>
      </c>
      <c r="G631" s="104" t="s">
        <v>689</v>
      </c>
      <c r="H631" s="107"/>
      <c r="I631" s="107"/>
      <c r="J631" s="104" t="s">
        <v>39</v>
      </c>
      <c r="K631" s="104" t="s">
        <v>39</v>
      </c>
      <c r="L631" s="104" t="s">
        <v>739</v>
      </c>
      <c r="M631" s="107" t="s">
        <v>1560</v>
      </c>
      <c r="N631" s="104" t="s">
        <v>769</v>
      </c>
      <c r="O631" s="107" t="s">
        <v>1561</v>
      </c>
      <c r="P631" s="104" t="s">
        <v>742</v>
      </c>
      <c r="Q631" s="107"/>
      <c r="R631" s="108" t="s">
        <v>720</v>
      </c>
      <c r="S631" s="109">
        <v>16950.0</v>
      </c>
      <c r="T631" s="100"/>
      <c r="U631" s="100"/>
      <c r="V631" s="100"/>
      <c r="W631" s="100"/>
      <c r="X631" s="100"/>
      <c r="Y631" s="100"/>
      <c r="Z631" s="100"/>
      <c r="AA631" s="100"/>
      <c r="AB631" s="100"/>
      <c r="AC631" s="100"/>
      <c r="AD631" s="100"/>
      <c r="AE631" s="100">
        <v>12000.0</v>
      </c>
      <c r="AF631" s="100">
        <v>4950.0</v>
      </c>
      <c r="AG631" s="110"/>
      <c r="AH631" s="104">
        <v>5.00348924E9</v>
      </c>
      <c r="AI631" s="104" t="s">
        <v>1562</v>
      </c>
      <c r="AJ631" s="100">
        <v>16950.0</v>
      </c>
      <c r="AK631" s="109">
        <f t="shared" si="10"/>
        <v>0</v>
      </c>
      <c r="AL631" s="104"/>
      <c r="AM631" s="162"/>
    </row>
    <row r="632">
      <c r="A632" s="103" t="s">
        <v>1563</v>
      </c>
      <c r="B632" s="104" t="s">
        <v>1564</v>
      </c>
      <c r="C632" s="104" t="s">
        <v>1565</v>
      </c>
      <c r="D632" s="104">
        <v>22.0</v>
      </c>
      <c r="E632" s="100">
        <v>230.0</v>
      </c>
      <c r="F632" s="106">
        <f t="shared" si="15"/>
        <v>5060</v>
      </c>
      <c r="G632" s="104" t="s">
        <v>689</v>
      </c>
      <c r="H632" s="107"/>
      <c r="I632" s="107"/>
      <c r="J632" s="104" t="s">
        <v>39</v>
      </c>
      <c r="K632" s="104" t="s">
        <v>66</v>
      </c>
      <c r="L632" s="104" t="s">
        <v>767</v>
      </c>
      <c r="M632" s="107" t="s">
        <v>1566</v>
      </c>
      <c r="N632" s="104" t="s">
        <v>769</v>
      </c>
      <c r="O632" s="107" t="s">
        <v>1549</v>
      </c>
      <c r="P632" s="104" t="s">
        <v>742</v>
      </c>
      <c r="Q632" s="107"/>
      <c r="R632" s="108" t="s">
        <v>720</v>
      </c>
      <c r="S632" s="109">
        <f t="shared" ref="S632:S719" si="17">sum(T632:AG632)</f>
        <v>5060</v>
      </c>
      <c r="T632" s="100"/>
      <c r="U632" s="100"/>
      <c r="V632" s="100"/>
      <c r="W632" s="100"/>
      <c r="X632" s="100"/>
      <c r="Y632" s="100"/>
      <c r="Z632" s="100"/>
      <c r="AA632" s="100"/>
      <c r="AB632" s="100"/>
      <c r="AC632" s="100"/>
      <c r="AD632" s="100"/>
      <c r="AE632" s="100">
        <v>5060.0</v>
      </c>
      <c r="AF632" s="100"/>
      <c r="AG632" s="110"/>
      <c r="AH632" s="104">
        <v>5.003477913E9</v>
      </c>
      <c r="AI632" s="104" t="s">
        <v>906</v>
      </c>
      <c r="AJ632" s="100">
        <v>5060.0</v>
      </c>
      <c r="AK632" s="109">
        <f t="shared" si="10"/>
        <v>0</v>
      </c>
      <c r="AL632" s="161"/>
      <c r="AM632" s="111"/>
    </row>
    <row r="633">
      <c r="A633" s="103" t="s">
        <v>1567</v>
      </c>
      <c r="B633" s="103" t="s">
        <v>1568</v>
      </c>
      <c r="C633" s="104" t="s">
        <v>1526</v>
      </c>
      <c r="D633" s="104">
        <v>174.0</v>
      </c>
      <c r="E633" s="100">
        <v>54.0</v>
      </c>
      <c r="F633" s="106">
        <f t="shared" si="15"/>
        <v>9396</v>
      </c>
      <c r="G633" s="104"/>
      <c r="H633" s="107"/>
      <c r="I633" s="107"/>
      <c r="J633" s="104" t="s">
        <v>39</v>
      </c>
      <c r="K633" s="104" t="s">
        <v>39</v>
      </c>
      <c r="L633" s="104" t="s">
        <v>1569</v>
      </c>
      <c r="M633" s="107" t="s">
        <v>1570</v>
      </c>
      <c r="N633" s="104" t="s">
        <v>692</v>
      </c>
      <c r="O633" s="107" t="s">
        <v>1571</v>
      </c>
      <c r="P633" s="104" t="s">
        <v>742</v>
      </c>
      <c r="Q633" s="107" t="s">
        <v>1572</v>
      </c>
      <c r="R633" s="108" t="s">
        <v>720</v>
      </c>
      <c r="S633" s="109">
        <f t="shared" si="17"/>
        <v>9396</v>
      </c>
      <c r="T633" s="100"/>
      <c r="U633" s="100"/>
      <c r="V633" s="100"/>
      <c r="W633" s="100"/>
      <c r="X633" s="100"/>
      <c r="Y633" s="100"/>
      <c r="Z633" s="100"/>
      <c r="AA633" s="100"/>
      <c r="AB633" s="100"/>
      <c r="AC633" s="100"/>
      <c r="AD633" s="100"/>
      <c r="AE633" s="100"/>
      <c r="AF633" s="100">
        <v>9396.0</v>
      </c>
      <c r="AG633" s="110"/>
      <c r="AH633" s="104">
        <v>5.003481085E9</v>
      </c>
      <c r="AI633" s="104" t="s">
        <v>744</v>
      </c>
      <c r="AJ633" s="100">
        <v>9396.0</v>
      </c>
      <c r="AK633" s="109">
        <f t="shared" si="10"/>
        <v>0</v>
      </c>
      <c r="AL633" s="104"/>
      <c r="AM633" s="162"/>
    </row>
    <row r="634">
      <c r="A634" s="47" t="s">
        <v>1573</v>
      </c>
      <c r="B634" s="48"/>
      <c r="C634" s="48"/>
      <c r="D634" s="48"/>
      <c r="E634" s="50"/>
      <c r="F634" s="51">
        <f t="shared" si="15"/>
        <v>0</v>
      </c>
      <c r="G634" s="48" t="s">
        <v>689</v>
      </c>
      <c r="H634" s="52"/>
      <c r="I634" s="52"/>
      <c r="J634" s="48" t="s">
        <v>39</v>
      </c>
      <c r="K634" s="48" t="s">
        <v>39</v>
      </c>
      <c r="L634" s="48"/>
      <c r="M634" s="52"/>
      <c r="N634" s="48"/>
      <c r="O634" s="52"/>
      <c r="P634" s="48"/>
      <c r="Q634" s="52"/>
      <c r="R634" s="53"/>
      <c r="S634" s="54">
        <f t="shared" si="17"/>
        <v>0</v>
      </c>
      <c r="T634" s="50"/>
      <c r="U634" s="50"/>
      <c r="V634" s="50"/>
      <c r="W634" s="50"/>
      <c r="X634" s="50"/>
      <c r="Y634" s="50"/>
      <c r="Z634" s="50"/>
      <c r="AA634" s="50"/>
      <c r="AB634" s="50"/>
      <c r="AC634" s="50"/>
      <c r="AD634" s="50"/>
      <c r="AE634" s="50"/>
      <c r="AF634" s="50"/>
      <c r="AG634" s="55"/>
      <c r="AH634" s="48"/>
      <c r="AI634" s="49"/>
      <c r="AJ634" s="50"/>
      <c r="AK634" s="54">
        <f t="shared" si="10"/>
        <v>0</v>
      </c>
      <c r="AL634" s="190"/>
      <c r="AM634" s="191"/>
    </row>
    <row r="635">
      <c r="A635" s="57" t="s">
        <v>1574</v>
      </c>
      <c r="B635" s="57"/>
      <c r="C635" s="76"/>
      <c r="D635" s="76"/>
      <c r="E635" s="77"/>
      <c r="F635" s="78">
        <f t="shared" si="15"/>
        <v>0</v>
      </c>
      <c r="G635" s="76"/>
      <c r="H635" s="75"/>
      <c r="I635" s="75"/>
      <c r="J635" s="76" t="s">
        <v>39</v>
      </c>
      <c r="K635" s="76"/>
      <c r="L635" s="76"/>
      <c r="M635" s="75"/>
      <c r="N635" s="76"/>
      <c r="O635" s="75"/>
      <c r="P635" s="76"/>
      <c r="Q635" s="75"/>
      <c r="R635" s="79"/>
      <c r="S635" s="80">
        <f t="shared" si="17"/>
        <v>0</v>
      </c>
      <c r="T635" s="77"/>
      <c r="U635" s="77"/>
      <c r="V635" s="77"/>
      <c r="W635" s="77"/>
      <c r="X635" s="77"/>
      <c r="Y635" s="77"/>
      <c r="Z635" s="77"/>
      <c r="AA635" s="77"/>
      <c r="AB635" s="77"/>
      <c r="AC635" s="77"/>
      <c r="AD635" s="77"/>
      <c r="AE635" s="77"/>
      <c r="AF635" s="77"/>
      <c r="AG635" s="81"/>
      <c r="AH635" s="76"/>
      <c r="AI635" s="76"/>
      <c r="AJ635" s="77"/>
      <c r="AK635" s="80">
        <f t="shared" si="10"/>
        <v>0</v>
      </c>
      <c r="AL635" s="76"/>
      <c r="AM635" s="98"/>
    </row>
    <row r="636">
      <c r="A636" s="47" t="s">
        <v>1575</v>
      </c>
      <c r="B636" s="48"/>
      <c r="C636" s="48"/>
      <c r="D636" s="48"/>
      <c r="E636" s="50"/>
      <c r="F636" s="51">
        <f t="shared" si="15"/>
        <v>0</v>
      </c>
      <c r="G636" s="48"/>
      <c r="H636" s="52"/>
      <c r="I636" s="52"/>
      <c r="J636" s="48" t="s">
        <v>39</v>
      </c>
      <c r="K636" s="48"/>
      <c r="L636" s="48"/>
      <c r="M636" s="52"/>
      <c r="N636" s="48"/>
      <c r="O636" s="52"/>
      <c r="P636" s="48"/>
      <c r="Q636" s="52"/>
      <c r="R636" s="53"/>
      <c r="S636" s="54">
        <f t="shared" si="17"/>
        <v>0</v>
      </c>
      <c r="T636" s="50"/>
      <c r="U636" s="50"/>
      <c r="V636" s="50"/>
      <c r="W636" s="50"/>
      <c r="X636" s="50"/>
      <c r="Y636" s="50"/>
      <c r="Z636" s="50"/>
      <c r="AA636" s="50"/>
      <c r="AB636" s="50"/>
      <c r="AC636" s="50"/>
      <c r="AD636" s="50"/>
      <c r="AE636" s="50"/>
      <c r="AF636" s="50"/>
      <c r="AG636" s="55"/>
      <c r="AH636" s="48"/>
      <c r="AI636" s="49"/>
      <c r="AJ636" s="50"/>
      <c r="AK636" s="54">
        <f t="shared" si="10"/>
        <v>0</v>
      </c>
      <c r="AL636" s="190"/>
      <c r="AM636" s="191"/>
    </row>
    <row r="637">
      <c r="A637" s="57" t="s">
        <v>1576</v>
      </c>
      <c r="B637" s="57"/>
      <c r="C637" s="76"/>
      <c r="D637" s="76"/>
      <c r="E637" s="77"/>
      <c r="F637" s="78">
        <f t="shared" si="15"/>
        <v>0</v>
      </c>
      <c r="G637" s="76"/>
      <c r="H637" s="75"/>
      <c r="I637" s="75"/>
      <c r="J637" s="76" t="s">
        <v>39</v>
      </c>
      <c r="K637" s="76"/>
      <c r="L637" s="76"/>
      <c r="M637" s="75"/>
      <c r="N637" s="76"/>
      <c r="O637" s="75"/>
      <c r="P637" s="76"/>
      <c r="Q637" s="75"/>
      <c r="R637" s="79"/>
      <c r="S637" s="80">
        <f t="shared" si="17"/>
        <v>0</v>
      </c>
      <c r="T637" s="77"/>
      <c r="U637" s="77"/>
      <c r="V637" s="77"/>
      <c r="W637" s="77"/>
      <c r="X637" s="77"/>
      <c r="Y637" s="77"/>
      <c r="Z637" s="77"/>
      <c r="AA637" s="77"/>
      <c r="AB637" s="77"/>
      <c r="AC637" s="77"/>
      <c r="AD637" s="77"/>
      <c r="AE637" s="77"/>
      <c r="AF637" s="77"/>
      <c r="AG637" s="81"/>
      <c r="AH637" s="76"/>
      <c r="AI637" s="76"/>
      <c r="AJ637" s="77"/>
      <c r="AK637" s="80">
        <f t="shared" si="10"/>
        <v>0</v>
      </c>
      <c r="AL637" s="76"/>
      <c r="AM637" s="98"/>
    </row>
    <row r="638">
      <c r="A638" s="47" t="s">
        <v>1577</v>
      </c>
      <c r="B638" s="48"/>
      <c r="C638" s="48"/>
      <c r="D638" s="48"/>
      <c r="E638" s="50"/>
      <c r="F638" s="51">
        <f t="shared" si="15"/>
        <v>0</v>
      </c>
      <c r="G638" s="48"/>
      <c r="H638" s="52"/>
      <c r="I638" s="52"/>
      <c r="J638" s="48" t="s">
        <v>39</v>
      </c>
      <c r="K638" s="48"/>
      <c r="L638" s="48"/>
      <c r="M638" s="52"/>
      <c r="N638" s="48"/>
      <c r="O638" s="52"/>
      <c r="P638" s="48"/>
      <c r="Q638" s="52"/>
      <c r="R638" s="53"/>
      <c r="S638" s="54">
        <f t="shared" si="17"/>
        <v>0</v>
      </c>
      <c r="T638" s="50"/>
      <c r="U638" s="50"/>
      <c r="V638" s="50"/>
      <c r="W638" s="50"/>
      <c r="X638" s="50"/>
      <c r="Y638" s="50"/>
      <c r="Z638" s="50"/>
      <c r="AA638" s="50"/>
      <c r="AB638" s="50"/>
      <c r="AC638" s="50"/>
      <c r="AD638" s="50"/>
      <c r="AE638" s="50"/>
      <c r="AF638" s="50"/>
      <c r="AG638" s="55"/>
      <c r="AH638" s="48"/>
      <c r="AI638" s="49"/>
      <c r="AJ638" s="50"/>
      <c r="AK638" s="54">
        <f t="shared" si="10"/>
        <v>0</v>
      </c>
      <c r="AL638" s="190"/>
      <c r="AM638" s="191"/>
    </row>
    <row r="639">
      <c r="A639" s="57" t="s">
        <v>1578</v>
      </c>
      <c r="B639" s="57"/>
      <c r="C639" s="76"/>
      <c r="D639" s="76"/>
      <c r="E639" s="77"/>
      <c r="F639" s="78">
        <f t="shared" si="15"/>
        <v>0</v>
      </c>
      <c r="G639" s="76"/>
      <c r="H639" s="75"/>
      <c r="I639" s="75"/>
      <c r="J639" s="76" t="s">
        <v>39</v>
      </c>
      <c r="K639" s="76"/>
      <c r="L639" s="76"/>
      <c r="M639" s="75"/>
      <c r="N639" s="76"/>
      <c r="O639" s="75"/>
      <c r="P639" s="76"/>
      <c r="Q639" s="75"/>
      <c r="R639" s="79"/>
      <c r="S639" s="80">
        <f t="shared" si="17"/>
        <v>0</v>
      </c>
      <c r="T639" s="77"/>
      <c r="U639" s="77"/>
      <c r="V639" s="77"/>
      <c r="W639" s="77"/>
      <c r="X639" s="77"/>
      <c r="Y639" s="77"/>
      <c r="Z639" s="77"/>
      <c r="AA639" s="77"/>
      <c r="AB639" s="77"/>
      <c r="AC639" s="77"/>
      <c r="AD639" s="77"/>
      <c r="AE639" s="77"/>
      <c r="AF639" s="77"/>
      <c r="AG639" s="81"/>
      <c r="AH639" s="76"/>
      <c r="AI639" s="76"/>
      <c r="AJ639" s="77"/>
      <c r="AK639" s="80">
        <f t="shared" si="10"/>
        <v>0</v>
      </c>
      <c r="AL639" s="76"/>
      <c r="AM639" s="98"/>
    </row>
    <row r="640">
      <c r="A640" s="47" t="s">
        <v>1579</v>
      </c>
      <c r="B640" s="48"/>
      <c r="C640" s="48"/>
      <c r="D640" s="48"/>
      <c r="E640" s="50"/>
      <c r="F640" s="51">
        <f t="shared" si="15"/>
        <v>0</v>
      </c>
      <c r="G640" s="48"/>
      <c r="H640" s="52"/>
      <c r="I640" s="52"/>
      <c r="J640" s="48" t="s">
        <v>39</v>
      </c>
      <c r="K640" s="48"/>
      <c r="L640" s="48"/>
      <c r="M640" s="52"/>
      <c r="N640" s="48"/>
      <c r="O640" s="52"/>
      <c r="P640" s="48"/>
      <c r="Q640" s="52"/>
      <c r="R640" s="53"/>
      <c r="S640" s="54">
        <f t="shared" si="17"/>
        <v>0</v>
      </c>
      <c r="T640" s="50"/>
      <c r="U640" s="50"/>
      <c r="V640" s="50"/>
      <c r="W640" s="50"/>
      <c r="X640" s="50"/>
      <c r="Y640" s="50"/>
      <c r="Z640" s="50"/>
      <c r="AA640" s="50"/>
      <c r="AB640" s="50"/>
      <c r="AC640" s="50"/>
      <c r="AD640" s="50"/>
      <c r="AE640" s="50"/>
      <c r="AF640" s="50"/>
      <c r="AG640" s="55"/>
      <c r="AH640" s="48"/>
      <c r="AI640" s="49"/>
      <c r="AJ640" s="50"/>
      <c r="AK640" s="54">
        <f t="shared" si="10"/>
        <v>0</v>
      </c>
      <c r="AL640" s="190"/>
      <c r="AM640" s="191"/>
    </row>
    <row r="641">
      <c r="A641" s="180" t="s">
        <v>1580</v>
      </c>
      <c r="B641" s="180" t="s">
        <v>1579</v>
      </c>
      <c r="C641" s="58" t="s">
        <v>1581</v>
      </c>
      <c r="D641" s="58">
        <v>1.0</v>
      </c>
      <c r="E641" s="60">
        <v>5880.0</v>
      </c>
      <c r="F641" s="61">
        <f t="shared" si="15"/>
        <v>5880</v>
      </c>
      <c r="G641" s="58"/>
      <c r="H641" s="62"/>
      <c r="I641" s="62"/>
      <c r="J641" s="58" t="s">
        <v>39</v>
      </c>
      <c r="K641" s="58" t="s">
        <v>39</v>
      </c>
      <c r="L641" s="58" t="s">
        <v>959</v>
      </c>
      <c r="M641" s="62" t="s">
        <v>1582</v>
      </c>
      <c r="N641" s="58" t="s">
        <v>730</v>
      </c>
      <c r="O641" s="62" t="s">
        <v>1583</v>
      </c>
      <c r="P641" s="58" t="s">
        <v>799</v>
      </c>
      <c r="Q641" s="62"/>
      <c r="R641" s="63" t="s">
        <v>720</v>
      </c>
      <c r="S641" s="64">
        <f t="shared" si="17"/>
        <v>5880</v>
      </c>
      <c r="T641" s="60"/>
      <c r="U641" s="60"/>
      <c r="V641" s="60"/>
      <c r="W641" s="60"/>
      <c r="X641" s="60"/>
      <c r="Y641" s="60"/>
      <c r="Z641" s="60"/>
      <c r="AA641" s="60"/>
      <c r="AB641" s="60"/>
      <c r="AC641" s="60"/>
      <c r="AD641" s="60"/>
      <c r="AE641" s="60">
        <v>5880.0</v>
      </c>
      <c r="AF641" s="60"/>
      <c r="AG641" s="65"/>
      <c r="AH641" s="58">
        <v>5.003477913E9</v>
      </c>
      <c r="AI641" s="58" t="s">
        <v>906</v>
      </c>
      <c r="AJ641" s="60">
        <v>5880.0</v>
      </c>
      <c r="AK641" s="64">
        <f t="shared" si="10"/>
        <v>0</v>
      </c>
      <c r="AL641" s="58"/>
      <c r="AM641" s="192"/>
    </row>
    <row r="642">
      <c r="A642" s="47" t="s">
        <v>1584</v>
      </c>
      <c r="B642" s="48"/>
      <c r="C642" s="48"/>
      <c r="D642" s="48"/>
      <c r="E642" s="50"/>
      <c r="F642" s="51">
        <f t="shared" si="15"/>
        <v>0</v>
      </c>
      <c r="G642" s="48"/>
      <c r="H642" s="52"/>
      <c r="I642" s="52"/>
      <c r="J642" s="48" t="s">
        <v>39</v>
      </c>
      <c r="K642" s="48"/>
      <c r="L642" s="48"/>
      <c r="M642" s="52"/>
      <c r="N642" s="48"/>
      <c r="O642" s="52"/>
      <c r="P642" s="48"/>
      <c r="Q642" s="52"/>
      <c r="R642" s="53"/>
      <c r="S642" s="54">
        <f t="shared" si="17"/>
        <v>0</v>
      </c>
      <c r="T642" s="50"/>
      <c r="U642" s="50"/>
      <c r="V642" s="50"/>
      <c r="W642" s="50"/>
      <c r="X642" s="50"/>
      <c r="Y642" s="50"/>
      <c r="Z642" s="50"/>
      <c r="AA642" s="50"/>
      <c r="AB642" s="50"/>
      <c r="AC642" s="50"/>
      <c r="AD642" s="50"/>
      <c r="AE642" s="50"/>
      <c r="AF642" s="50"/>
      <c r="AG642" s="55"/>
      <c r="AH642" s="48"/>
      <c r="AI642" s="49"/>
      <c r="AJ642" s="50"/>
      <c r="AK642" s="54">
        <f t="shared" si="10"/>
        <v>0</v>
      </c>
      <c r="AL642" s="190"/>
      <c r="AM642" s="191"/>
    </row>
    <row r="643">
      <c r="A643" s="57" t="s">
        <v>1585</v>
      </c>
      <c r="B643" s="57"/>
      <c r="C643" s="76"/>
      <c r="D643" s="76"/>
      <c r="E643" s="77"/>
      <c r="F643" s="78">
        <f t="shared" si="15"/>
        <v>0</v>
      </c>
      <c r="G643" s="76"/>
      <c r="H643" s="75"/>
      <c r="I643" s="75"/>
      <c r="J643" s="76" t="s">
        <v>39</v>
      </c>
      <c r="K643" s="76"/>
      <c r="L643" s="76"/>
      <c r="M643" s="75"/>
      <c r="N643" s="76"/>
      <c r="O643" s="75"/>
      <c r="P643" s="76"/>
      <c r="Q643" s="75"/>
      <c r="R643" s="79"/>
      <c r="S643" s="80">
        <f t="shared" si="17"/>
        <v>0</v>
      </c>
      <c r="T643" s="77"/>
      <c r="U643" s="77"/>
      <c r="V643" s="77"/>
      <c r="W643" s="77"/>
      <c r="X643" s="77"/>
      <c r="Y643" s="77"/>
      <c r="Z643" s="77"/>
      <c r="AA643" s="77"/>
      <c r="AB643" s="77"/>
      <c r="AC643" s="77"/>
      <c r="AD643" s="77"/>
      <c r="AE643" s="77"/>
      <c r="AF643" s="77"/>
      <c r="AG643" s="81"/>
      <c r="AH643" s="76"/>
      <c r="AI643" s="76"/>
      <c r="AJ643" s="77"/>
      <c r="AK643" s="80">
        <f t="shared" si="10"/>
        <v>0</v>
      </c>
      <c r="AL643" s="76"/>
      <c r="AM643" s="98"/>
    </row>
    <row r="644">
      <c r="A644" s="47" t="s">
        <v>1586</v>
      </c>
      <c r="B644" s="48"/>
      <c r="C644" s="48"/>
      <c r="D644" s="48"/>
      <c r="E644" s="50"/>
      <c r="F644" s="51">
        <f t="shared" si="15"/>
        <v>0</v>
      </c>
      <c r="G644" s="48"/>
      <c r="H644" s="52"/>
      <c r="I644" s="52"/>
      <c r="J644" s="48" t="s">
        <v>39</v>
      </c>
      <c r="K644" s="48"/>
      <c r="L644" s="48"/>
      <c r="M644" s="52"/>
      <c r="N644" s="48"/>
      <c r="O644" s="52"/>
      <c r="P644" s="48"/>
      <c r="Q644" s="52"/>
      <c r="R644" s="53"/>
      <c r="S644" s="54">
        <f t="shared" si="17"/>
        <v>0</v>
      </c>
      <c r="T644" s="50"/>
      <c r="U644" s="50"/>
      <c r="V644" s="50"/>
      <c r="W644" s="50"/>
      <c r="X644" s="50"/>
      <c r="Y644" s="50"/>
      <c r="Z644" s="50"/>
      <c r="AA644" s="50"/>
      <c r="AB644" s="50"/>
      <c r="AC644" s="50"/>
      <c r="AD644" s="50"/>
      <c r="AE644" s="50"/>
      <c r="AF644" s="50"/>
      <c r="AG644" s="55"/>
      <c r="AH644" s="48"/>
      <c r="AI644" s="49"/>
      <c r="AJ644" s="50"/>
      <c r="AK644" s="54">
        <f t="shared" si="10"/>
        <v>0</v>
      </c>
      <c r="AL644" s="190"/>
      <c r="AM644" s="191"/>
    </row>
    <row r="645">
      <c r="A645" s="57" t="s">
        <v>1587</v>
      </c>
      <c r="B645" s="57"/>
      <c r="C645" s="76"/>
      <c r="D645" s="76"/>
      <c r="E645" s="77"/>
      <c r="F645" s="78">
        <f t="shared" si="15"/>
        <v>0</v>
      </c>
      <c r="G645" s="76"/>
      <c r="H645" s="75"/>
      <c r="I645" s="75"/>
      <c r="J645" s="76" t="s">
        <v>39</v>
      </c>
      <c r="K645" s="76"/>
      <c r="L645" s="76"/>
      <c r="M645" s="75"/>
      <c r="N645" s="76"/>
      <c r="O645" s="75"/>
      <c r="P645" s="76"/>
      <c r="Q645" s="75"/>
      <c r="R645" s="79"/>
      <c r="S645" s="80">
        <f t="shared" si="17"/>
        <v>0</v>
      </c>
      <c r="T645" s="77"/>
      <c r="U645" s="77"/>
      <c r="V645" s="77"/>
      <c r="W645" s="77"/>
      <c r="X645" s="77"/>
      <c r="Y645" s="77"/>
      <c r="Z645" s="77"/>
      <c r="AA645" s="77"/>
      <c r="AB645" s="77"/>
      <c r="AC645" s="77"/>
      <c r="AD645" s="77"/>
      <c r="AE645" s="77"/>
      <c r="AF645" s="77"/>
      <c r="AG645" s="81"/>
      <c r="AH645" s="76"/>
      <c r="AI645" s="76"/>
      <c r="AJ645" s="77"/>
      <c r="AK645" s="80">
        <f t="shared" si="10"/>
        <v>0</v>
      </c>
      <c r="AL645" s="76"/>
      <c r="AM645" s="98"/>
    </row>
    <row r="646">
      <c r="A646" s="57" t="s">
        <v>1588</v>
      </c>
      <c r="B646" s="58"/>
      <c r="C646" s="58"/>
      <c r="D646" s="58"/>
      <c r="E646" s="60"/>
      <c r="F646" s="61">
        <f t="shared" si="15"/>
        <v>0</v>
      </c>
      <c r="G646" s="58"/>
      <c r="H646" s="62"/>
      <c r="I646" s="62"/>
      <c r="J646" s="58" t="s">
        <v>39</v>
      </c>
      <c r="K646" s="58"/>
      <c r="L646" s="58"/>
      <c r="M646" s="62"/>
      <c r="N646" s="58"/>
      <c r="O646" s="62"/>
      <c r="P646" s="58"/>
      <c r="Q646" s="62"/>
      <c r="R646" s="63"/>
      <c r="S646" s="64">
        <f t="shared" si="17"/>
        <v>0</v>
      </c>
      <c r="T646" s="60"/>
      <c r="U646" s="60"/>
      <c r="V646" s="60"/>
      <c r="W646" s="60"/>
      <c r="X646" s="60"/>
      <c r="Y646" s="60"/>
      <c r="Z646" s="60"/>
      <c r="AA646" s="60"/>
      <c r="AB646" s="60"/>
      <c r="AC646" s="60"/>
      <c r="AD646" s="60"/>
      <c r="AE646" s="60"/>
      <c r="AF646" s="60"/>
      <c r="AG646" s="65"/>
      <c r="AH646" s="58"/>
      <c r="AI646" s="59"/>
      <c r="AJ646" s="60"/>
      <c r="AK646" s="64">
        <f t="shared" si="10"/>
        <v>0</v>
      </c>
      <c r="AL646" s="66"/>
      <c r="AM646" s="67"/>
    </row>
    <row r="647">
      <c r="A647" s="47" t="s">
        <v>1589</v>
      </c>
      <c r="B647" s="47"/>
      <c r="C647" s="48"/>
      <c r="D647" s="48"/>
      <c r="E647" s="50"/>
      <c r="F647" s="51">
        <f t="shared" si="15"/>
        <v>0</v>
      </c>
      <c r="G647" s="48"/>
      <c r="H647" s="52"/>
      <c r="I647" s="52"/>
      <c r="J647" s="48" t="s">
        <v>39</v>
      </c>
      <c r="K647" s="48"/>
      <c r="L647" s="48"/>
      <c r="M647" s="52"/>
      <c r="N647" s="48"/>
      <c r="O647" s="52"/>
      <c r="P647" s="48"/>
      <c r="Q647" s="52"/>
      <c r="R647" s="53"/>
      <c r="S647" s="54">
        <f t="shared" si="17"/>
        <v>0</v>
      </c>
      <c r="T647" s="50"/>
      <c r="U647" s="50"/>
      <c r="V647" s="50"/>
      <c r="W647" s="50"/>
      <c r="X647" s="50"/>
      <c r="Y647" s="50"/>
      <c r="Z647" s="50"/>
      <c r="AA647" s="50"/>
      <c r="AB647" s="50"/>
      <c r="AC647" s="50"/>
      <c r="AD647" s="50"/>
      <c r="AE647" s="50"/>
      <c r="AF647" s="50"/>
      <c r="AG647" s="55"/>
      <c r="AH647" s="48"/>
      <c r="AI647" s="48"/>
      <c r="AJ647" s="50"/>
      <c r="AK647" s="54">
        <f t="shared" si="10"/>
        <v>0</v>
      </c>
      <c r="AL647" s="48"/>
      <c r="AM647" s="56"/>
    </row>
    <row r="648">
      <c r="A648" s="57" t="s">
        <v>1590</v>
      </c>
      <c r="B648" s="58"/>
      <c r="C648" s="58"/>
      <c r="D648" s="58"/>
      <c r="E648" s="60"/>
      <c r="F648" s="61">
        <f t="shared" si="15"/>
        <v>0</v>
      </c>
      <c r="G648" s="58"/>
      <c r="H648" s="62"/>
      <c r="I648" s="62"/>
      <c r="J648" s="58" t="s">
        <v>39</v>
      </c>
      <c r="K648" s="58"/>
      <c r="L648" s="58"/>
      <c r="M648" s="62"/>
      <c r="N648" s="58"/>
      <c r="O648" s="62"/>
      <c r="P648" s="58"/>
      <c r="Q648" s="62"/>
      <c r="R648" s="63"/>
      <c r="S648" s="64">
        <f t="shared" si="17"/>
        <v>0</v>
      </c>
      <c r="T648" s="60"/>
      <c r="U648" s="60"/>
      <c r="V648" s="60"/>
      <c r="W648" s="60"/>
      <c r="X648" s="60"/>
      <c r="Y648" s="60"/>
      <c r="Z648" s="60"/>
      <c r="AA648" s="60"/>
      <c r="AB648" s="60"/>
      <c r="AC648" s="60"/>
      <c r="AD648" s="60"/>
      <c r="AE648" s="60"/>
      <c r="AF648" s="60"/>
      <c r="AG648" s="65"/>
      <c r="AH648" s="58"/>
      <c r="AI648" s="59"/>
      <c r="AJ648" s="60"/>
      <c r="AK648" s="64">
        <f t="shared" si="10"/>
        <v>0</v>
      </c>
      <c r="AL648" s="66"/>
      <c r="AM648" s="67"/>
    </row>
    <row r="649">
      <c r="A649" s="47" t="s">
        <v>1591</v>
      </c>
      <c r="B649" s="47"/>
      <c r="C649" s="48"/>
      <c r="D649" s="48"/>
      <c r="E649" s="50"/>
      <c r="F649" s="51">
        <f t="shared" si="15"/>
        <v>0</v>
      </c>
      <c r="G649" s="48"/>
      <c r="H649" s="52"/>
      <c r="I649" s="52"/>
      <c r="J649" s="48" t="s">
        <v>39</v>
      </c>
      <c r="K649" s="48"/>
      <c r="L649" s="48"/>
      <c r="M649" s="52"/>
      <c r="N649" s="48"/>
      <c r="O649" s="52"/>
      <c r="P649" s="48"/>
      <c r="Q649" s="52"/>
      <c r="R649" s="53"/>
      <c r="S649" s="54">
        <f t="shared" si="17"/>
        <v>0</v>
      </c>
      <c r="T649" s="50"/>
      <c r="U649" s="50"/>
      <c r="V649" s="50"/>
      <c r="W649" s="50"/>
      <c r="X649" s="50"/>
      <c r="Y649" s="50"/>
      <c r="Z649" s="50"/>
      <c r="AA649" s="50"/>
      <c r="AB649" s="50"/>
      <c r="AC649" s="50"/>
      <c r="AD649" s="50"/>
      <c r="AE649" s="50"/>
      <c r="AF649" s="50"/>
      <c r="AG649" s="55"/>
      <c r="AH649" s="48"/>
      <c r="AI649" s="48"/>
      <c r="AJ649" s="50"/>
      <c r="AK649" s="54">
        <f t="shared" si="10"/>
        <v>0</v>
      </c>
      <c r="AL649" s="48"/>
      <c r="AM649" s="56"/>
    </row>
    <row r="650">
      <c r="A650" s="57" t="s">
        <v>1592</v>
      </c>
      <c r="B650" s="58"/>
      <c r="C650" s="58"/>
      <c r="D650" s="58"/>
      <c r="E650" s="60"/>
      <c r="F650" s="61">
        <f t="shared" si="15"/>
        <v>0</v>
      </c>
      <c r="G650" s="58"/>
      <c r="H650" s="62"/>
      <c r="I650" s="62"/>
      <c r="J650" s="58" t="s">
        <v>39</v>
      </c>
      <c r="K650" s="58"/>
      <c r="L650" s="58"/>
      <c r="M650" s="62"/>
      <c r="N650" s="58"/>
      <c r="O650" s="62"/>
      <c r="P650" s="58"/>
      <c r="Q650" s="62"/>
      <c r="R650" s="63"/>
      <c r="S650" s="64">
        <f t="shared" si="17"/>
        <v>0</v>
      </c>
      <c r="T650" s="60"/>
      <c r="U650" s="60"/>
      <c r="V650" s="60"/>
      <c r="W650" s="60"/>
      <c r="X650" s="60"/>
      <c r="Y650" s="60"/>
      <c r="Z650" s="60"/>
      <c r="AA650" s="60"/>
      <c r="AB650" s="60"/>
      <c r="AC650" s="60"/>
      <c r="AD650" s="60"/>
      <c r="AE650" s="60"/>
      <c r="AF650" s="60"/>
      <c r="AG650" s="65"/>
      <c r="AH650" s="58"/>
      <c r="AI650" s="59"/>
      <c r="AJ650" s="60"/>
      <c r="AK650" s="64">
        <f t="shared" si="10"/>
        <v>0</v>
      </c>
      <c r="AL650" s="66"/>
      <c r="AM650" s="67"/>
    </row>
    <row r="651">
      <c r="A651" s="47" t="s">
        <v>1593</v>
      </c>
      <c r="B651" s="47"/>
      <c r="C651" s="48"/>
      <c r="D651" s="48"/>
      <c r="E651" s="50"/>
      <c r="F651" s="51">
        <f t="shared" si="15"/>
        <v>0</v>
      </c>
      <c r="G651" s="48"/>
      <c r="H651" s="52"/>
      <c r="I651" s="52"/>
      <c r="J651" s="48" t="s">
        <v>39</v>
      </c>
      <c r="K651" s="48"/>
      <c r="L651" s="48"/>
      <c r="M651" s="52"/>
      <c r="N651" s="48"/>
      <c r="O651" s="52"/>
      <c r="P651" s="48"/>
      <c r="Q651" s="52"/>
      <c r="R651" s="53"/>
      <c r="S651" s="54">
        <f t="shared" si="17"/>
        <v>0</v>
      </c>
      <c r="T651" s="50"/>
      <c r="U651" s="50"/>
      <c r="V651" s="50"/>
      <c r="W651" s="50"/>
      <c r="X651" s="50"/>
      <c r="Y651" s="50"/>
      <c r="Z651" s="50"/>
      <c r="AA651" s="50"/>
      <c r="AB651" s="50"/>
      <c r="AC651" s="50"/>
      <c r="AD651" s="50"/>
      <c r="AE651" s="50"/>
      <c r="AF651" s="50"/>
      <c r="AG651" s="55"/>
      <c r="AH651" s="48"/>
      <c r="AI651" s="48"/>
      <c r="AJ651" s="50"/>
      <c r="AK651" s="54">
        <f t="shared" si="10"/>
        <v>0</v>
      </c>
      <c r="AL651" s="48"/>
      <c r="AM651" s="56"/>
    </row>
    <row r="652">
      <c r="A652" s="57" t="s">
        <v>1594</v>
      </c>
      <c r="B652" s="58"/>
      <c r="C652" s="58"/>
      <c r="D652" s="58"/>
      <c r="E652" s="60"/>
      <c r="F652" s="61">
        <f t="shared" si="15"/>
        <v>0</v>
      </c>
      <c r="G652" s="58"/>
      <c r="H652" s="62"/>
      <c r="I652" s="62"/>
      <c r="J652" s="58" t="s">
        <v>39</v>
      </c>
      <c r="K652" s="58"/>
      <c r="L652" s="58"/>
      <c r="M652" s="62"/>
      <c r="N652" s="58"/>
      <c r="O652" s="62"/>
      <c r="P652" s="58"/>
      <c r="Q652" s="62"/>
      <c r="R652" s="63"/>
      <c r="S652" s="64">
        <f t="shared" si="17"/>
        <v>0</v>
      </c>
      <c r="T652" s="60"/>
      <c r="U652" s="60"/>
      <c r="V652" s="60"/>
      <c r="W652" s="60"/>
      <c r="X652" s="60"/>
      <c r="Y652" s="60"/>
      <c r="Z652" s="60"/>
      <c r="AA652" s="60"/>
      <c r="AB652" s="60"/>
      <c r="AC652" s="60"/>
      <c r="AD652" s="60"/>
      <c r="AE652" s="60"/>
      <c r="AF652" s="60"/>
      <c r="AG652" s="65"/>
      <c r="AH652" s="58"/>
      <c r="AI652" s="59"/>
      <c r="AJ652" s="60"/>
      <c r="AK652" s="64">
        <f t="shared" si="10"/>
        <v>0</v>
      </c>
      <c r="AL652" s="66"/>
      <c r="AM652" s="67"/>
    </row>
    <row r="653">
      <c r="A653" s="47" t="s">
        <v>1595</v>
      </c>
      <c r="B653" s="47"/>
      <c r="C653" s="48"/>
      <c r="D653" s="48"/>
      <c r="E653" s="50"/>
      <c r="F653" s="51">
        <f t="shared" si="15"/>
        <v>0</v>
      </c>
      <c r="G653" s="48"/>
      <c r="H653" s="52"/>
      <c r="I653" s="52"/>
      <c r="J653" s="48" t="s">
        <v>39</v>
      </c>
      <c r="K653" s="48"/>
      <c r="L653" s="48"/>
      <c r="M653" s="52"/>
      <c r="N653" s="48"/>
      <c r="O653" s="52"/>
      <c r="P653" s="48"/>
      <c r="Q653" s="52"/>
      <c r="R653" s="53"/>
      <c r="S653" s="54">
        <f t="shared" si="17"/>
        <v>0</v>
      </c>
      <c r="T653" s="50"/>
      <c r="U653" s="50"/>
      <c r="V653" s="50"/>
      <c r="W653" s="50"/>
      <c r="X653" s="50"/>
      <c r="Y653" s="50"/>
      <c r="Z653" s="50"/>
      <c r="AA653" s="50"/>
      <c r="AB653" s="50"/>
      <c r="AC653" s="50"/>
      <c r="AD653" s="50"/>
      <c r="AE653" s="50"/>
      <c r="AF653" s="50"/>
      <c r="AG653" s="55"/>
      <c r="AH653" s="48"/>
      <c r="AI653" s="48"/>
      <c r="AJ653" s="50"/>
      <c r="AK653" s="54">
        <f t="shared" si="10"/>
        <v>0</v>
      </c>
      <c r="AL653" s="48"/>
      <c r="AM653" s="56"/>
    </row>
    <row r="654">
      <c r="A654" s="57" t="s">
        <v>1596</v>
      </c>
      <c r="B654" s="58"/>
      <c r="C654" s="58"/>
      <c r="D654" s="58"/>
      <c r="E654" s="60"/>
      <c r="F654" s="61">
        <f t="shared" si="15"/>
        <v>0</v>
      </c>
      <c r="G654" s="58"/>
      <c r="H654" s="62"/>
      <c r="I654" s="62"/>
      <c r="J654" s="58" t="s">
        <v>39</v>
      </c>
      <c r="K654" s="58"/>
      <c r="L654" s="58"/>
      <c r="M654" s="62"/>
      <c r="N654" s="58"/>
      <c r="O654" s="62"/>
      <c r="P654" s="58"/>
      <c r="Q654" s="62"/>
      <c r="R654" s="63"/>
      <c r="S654" s="64">
        <f t="shared" si="17"/>
        <v>0</v>
      </c>
      <c r="T654" s="60"/>
      <c r="U654" s="60"/>
      <c r="V654" s="60"/>
      <c r="W654" s="60"/>
      <c r="X654" s="60"/>
      <c r="Y654" s="60"/>
      <c r="Z654" s="60"/>
      <c r="AA654" s="60"/>
      <c r="AB654" s="60"/>
      <c r="AC654" s="60"/>
      <c r="AD654" s="60"/>
      <c r="AE654" s="60"/>
      <c r="AF654" s="60"/>
      <c r="AG654" s="65"/>
      <c r="AH654" s="58"/>
      <c r="AI654" s="59"/>
      <c r="AJ654" s="60"/>
      <c r="AK654" s="64">
        <f t="shared" si="10"/>
        <v>0</v>
      </c>
      <c r="AL654" s="66"/>
      <c r="AM654" s="67"/>
    </row>
    <row r="655">
      <c r="A655" s="47" t="s">
        <v>1597</v>
      </c>
      <c r="B655" s="47"/>
      <c r="C655" s="48"/>
      <c r="D655" s="48"/>
      <c r="E655" s="50"/>
      <c r="F655" s="51">
        <f t="shared" si="15"/>
        <v>0</v>
      </c>
      <c r="G655" s="48"/>
      <c r="H655" s="52"/>
      <c r="I655" s="52"/>
      <c r="J655" s="48" t="s">
        <v>39</v>
      </c>
      <c r="K655" s="48"/>
      <c r="L655" s="48"/>
      <c r="M655" s="52"/>
      <c r="N655" s="48"/>
      <c r="O655" s="52"/>
      <c r="P655" s="48"/>
      <c r="Q655" s="52"/>
      <c r="R655" s="53"/>
      <c r="S655" s="54">
        <f t="shared" si="17"/>
        <v>0</v>
      </c>
      <c r="T655" s="50"/>
      <c r="U655" s="50"/>
      <c r="V655" s="50"/>
      <c r="W655" s="50"/>
      <c r="X655" s="50"/>
      <c r="Y655" s="50"/>
      <c r="Z655" s="50"/>
      <c r="AA655" s="50"/>
      <c r="AB655" s="50"/>
      <c r="AC655" s="50"/>
      <c r="AD655" s="50"/>
      <c r="AE655" s="50"/>
      <c r="AF655" s="50"/>
      <c r="AG655" s="55"/>
      <c r="AH655" s="48"/>
      <c r="AI655" s="48"/>
      <c r="AJ655" s="50"/>
      <c r="AK655" s="54">
        <f t="shared" si="10"/>
        <v>0</v>
      </c>
      <c r="AL655" s="48"/>
      <c r="AM655" s="56"/>
    </row>
    <row r="656">
      <c r="A656" s="57" t="s">
        <v>1598</v>
      </c>
      <c r="B656" s="58"/>
      <c r="C656" s="58"/>
      <c r="D656" s="58"/>
      <c r="E656" s="60"/>
      <c r="F656" s="61">
        <f t="shared" si="15"/>
        <v>0</v>
      </c>
      <c r="G656" s="58"/>
      <c r="H656" s="62"/>
      <c r="I656" s="62"/>
      <c r="J656" s="58" t="s">
        <v>39</v>
      </c>
      <c r="K656" s="58"/>
      <c r="L656" s="58"/>
      <c r="M656" s="62"/>
      <c r="N656" s="58"/>
      <c r="O656" s="62"/>
      <c r="P656" s="58"/>
      <c r="Q656" s="62"/>
      <c r="R656" s="63"/>
      <c r="S656" s="64">
        <f t="shared" si="17"/>
        <v>0</v>
      </c>
      <c r="T656" s="60"/>
      <c r="U656" s="60"/>
      <c r="V656" s="60"/>
      <c r="W656" s="60"/>
      <c r="X656" s="60"/>
      <c r="Y656" s="60"/>
      <c r="Z656" s="60"/>
      <c r="AA656" s="60"/>
      <c r="AB656" s="60"/>
      <c r="AC656" s="60"/>
      <c r="AD656" s="60"/>
      <c r="AE656" s="60"/>
      <c r="AF656" s="60"/>
      <c r="AG656" s="65"/>
      <c r="AH656" s="58"/>
      <c r="AI656" s="59"/>
      <c r="AJ656" s="60"/>
      <c r="AK656" s="64">
        <f t="shared" si="10"/>
        <v>0</v>
      </c>
      <c r="AL656" s="66"/>
      <c r="AM656" s="67"/>
    </row>
    <row r="657">
      <c r="A657" s="47" t="s">
        <v>1599</v>
      </c>
      <c r="B657" s="47"/>
      <c r="C657" s="48"/>
      <c r="D657" s="48"/>
      <c r="E657" s="50"/>
      <c r="F657" s="51">
        <f t="shared" si="15"/>
        <v>0</v>
      </c>
      <c r="G657" s="48"/>
      <c r="H657" s="52"/>
      <c r="I657" s="52"/>
      <c r="J657" s="48" t="s">
        <v>39</v>
      </c>
      <c r="K657" s="48"/>
      <c r="L657" s="48"/>
      <c r="M657" s="52"/>
      <c r="N657" s="48"/>
      <c r="O657" s="52"/>
      <c r="P657" s="48"/>
      <c r="Q657" s="52"/>
      <c r="R657" s="53"/>
      <c r="S657" s="54">
        <f t="shared" si="17"/>
        <v>0</v>
      </c>
      <c r="T657" s="50"/>
      <c r="U657" s="50"/>
      <c r="V657" s="50"/>
      <c r="W657" s="50"/>
      <c r="X657" s="50"/>
      <c r="Y657" s="50"/>
      <c r="Z657" s="50"/>
      <c r="AA657" s="50"/>
      <c r="AB657" s="50"/>
      <c r="AC657" s="50"/>
      <c r="AD657" s="50"/>
      <c r="AE657" s="50"/>
      <c r="AF657" s="50"/>
      <c r="AG657" s="55"/>
      <c r="AH657" s="48"/>
      <c r="AI657" s="48"/>
      <c r="AJ657" s="50"/>
      <c r="AK657" s="54">
        <f t="shared" si="10"/>
        <v>0</v>
      </c>
      <c r="AL657" s="48"/>
      <c r="AM657" s="56"/>
    </row>
    <row r="658">
      <c r="A658" s="57" t="s">
        <v>1600</v>
      </c>
      <c r="B658" s="58"/>
      <c r="C658" s="58"/>
      <c r="D658" s="58"/>
      <c r="E658" s="60"/>
      <c r="F658" s="61">
        <f t="shared" si="15"/>
        <v>0</v>
      </c>
      <c r="G658" s="58"/>
      <c r="H658" s="62"/>
      <c r="I658" s="62"/>
      <c r="J658" s="58" t="s">
        <v>39</v>
      </c>
      <c r="K658" s="58"/>
      <c r="L658" s="58"/>
      <c r="M658" s="62"/>
      <c r="N658" s="58"/>
      <c r="O658" s="62"/>
      <c r="P658" s="58"/>
      <c r="Q658" s="62"/>
      <c r="R658" s="63"/>
      <c r="S658" s="64">
        <f t="shared" si="17"/>
        <v>0</v>
      </c>
      <c r="T658" s="60"/>
      <c r="U658" s="60"/>
      <c r="V658" s="60"/>
      <c r="W658" s="60"/>
      <c r="X658" s="60"/>
      <c r="Y658" s="60"/>
      <c r="Z658" s="60"/>
      <c r="AA658" s="60"/>
      <c r="AB658" s="60"/>
      <c r="AC658" s="60"/>
      <c r="AD658" s="60"/>
      <c r="AE658" s="60"/>
      <c r="AF658" s="60"/>
      <c r="AG658" s="65"/>
      <c r="AH658" s="58"/>
      <c r="AI658" s="59"/>
      <c r="AJ658" s="60"/>
      <c r="AK658" s="64">
        <f t="shared" si="10"/>
        <v>0</v>
      </c>
      <c r="AL658" s="66"/>
      <c r="AM658" s="67"/>
    </row>
    <row r="659">
      <c r="A659" s="47" t="s">
        <v>1601</v>
      </c>
      <c r="B659" s="47"/>
      <c r="C659" s="48"/>
      <c r="D659" s="48"/>
      <c r="E659" s="50"/>
      <c r="F659" s="51">
        <f t="shared" si="15"/>
        <v>0</v>
      </c>
      <c r="G659" s="48"/>
      <c r="H659" s="52"/>
      <c r="I659" s="52"/>
      <c r="J659" s="48" t="s">
        <v>39</v>
      </c>
      <c r="K659" s="48"/>
      <c r="L659" s="48"/>
      <c r="M659" s="52"/>
      <c r="N659" s="48"/>
      <c r="O659" s="52"/>
      <c r="P659" s="48"/>
      <c r="Q659" s="52"/>
      <c r="R659" s="53"/>
      <c r="S659" s="54">
        <f t="shared" si="17"/>
        <v>0</v>
      </c>
      <c r="T659" s="50"/>
      <c r="U659" s="50"/>
      <c r="V659" s="50"/>
      <c r="W659" s="50"/>
      <c r="X659" s="50"/>
      <c r="Y659" s="50"/>
      <c r="Z659" s="50"/>
      <c r="AA659" s="50"/>
      <c r="AB659" s="50"/>
      <c r="AC659" s="50"/>
      <c r="AD659" s="50"/>
      <c r="AE659" s="50"/>
      <c r="AF659" s="50"/>
      <c r="AG659" s="55"/>
      <c r="AH659" s="48"/>
      <c r="AI659" s="48"/>
      <c r="AJ659" s="50"/>
      <c r="AK659" s="54">
        <f t="shared" si="10"/>
        <v>0</v>
      </c>
      <c r="AL659" s="48"/>
      <c r="AM659" s="56"/>
    </row>
    <row r="660">
      <c r="A660" s="57" t="s">
        <v>1602</v>
      </c>
      <c r="B660" s="58"/>
      <c r="C660" s="58"/>
      <c r="D660" s="58"/>
      <c r="E660" s="60"/>
      <c r="F660" s="61">
        <f t="shared" si="15"/>
        <v>0</v>
      </c>
      <c r="G660" s="58"/>
      <c r="H660" s="62"/>
      <c r="I660" s="62"/>
      <c r="J660" s="58" t="s">
        <v>39</v>
      </c>
      <c r="K660" s="58"/>
      <c r="L660" s="58"/>
      <c r="M660" s="62"/>
      <c r="N660" s="58"/>
      <c r="O660" s="62"/>
      <c r="P660" s="58"/>
      <c r="Q660" s="62"/>
      <c r="R660" s="63"/>
      <c r="S660" s="64">
        <f t="shared" si="17"/>
        <v>0</v>
      </c>
      <c r="T660" s="60"/>
      <c r="U660" s="60"/>
      <c r="V660" s="60"/>
      <c r="W660" s="60"/>
      <c r="X660" s="60"/>
      <c r="Y660" s="60"/>
      <c r="Z660" s="60"/>
      <c r="AA660" s="60"/>
      <c r="AB660" s="60"/>
      <c r="AC660" s="60"/>
      <c r="AD660" s="60"/>
      <c r="AE660" s="60"/>
      <c r="AF660" s="60"/>
      <c r="AG660" s="65"/>
      <c r="AH660" s="58"/>
      <c r="AI660" s="59"/>
      <c r="AJ660" s="60"/>
      <c r="AK660" s="64">
        <f t="shared" si="10"/>
        <v>0</v>
      </c>
      <c r="AL660" s="66"/>
      <c r="AM660" s="67"/>
    </row>
    <row r="661">
      <c r="A661" s="47" t="s">
        <v>1603</v>
      </c>
      <c r="B661" s="47"/>
      <c r="C661" s="48"/>
      <c r="D661" s="48"/>
      <c r="E661" s="50"/>
      <c r="F661" s="51">
        <f t="shared" si="15"/>
        <v>0</v>
      </c>
      <c r="G661" s="48"/>
      <c r="H661" s="52"/>
      <c r="I661" s="52"/>
      <c r="J661" s="48" t="s">
        <v>39</v>
      </c>
      <c r="K661" s="48"/>
      <c r="L661" s="48"/>
      <c r="M661" s="52"/>
      <c r="N661" s="48"/>
      <c r="O661" s="52"/>
      <c r="P661" s="48"/>
      <c r="Q661" s="52"/>
      <c r="R661" s="53"/>
      <c r="S661" s="54">
        <f t="shared" si="17"/>
        <v>0</v>
      </c>
      <c r="T661" s="50"/>
      <c r="U661" s="50"/>
      <c r="V661" s="50"/>
      <c r="W661" s="50"/>
      <c r="X661" s="50"/>
      <c r="Y661" s="50"/>
      <c r="Z661" s="50"/>
      <c r="AA661" s="50"/>
      <c r="AB661" s="50"/>
      <c r="AC661" s="50"/>
      <c r="AD661" s="50"/>
      <c r="AE661" s="50"/>
      <c r="AF661" s="50"/>
      <c r="AG661" s="55"/>
      <c r="AH661" s="48"/>
      <c r="AI661" s="48"/>
      <c r="AJ661" s="50"/>
      <c r="AK661" s="54">
        <f t="shared" si="10"/>
        <v>0</v>
      </c>
      <c r="AL661" s="48"/>
      <c r="AM661" s="56"/>
    </row>
    <row r="662">
      <c r="A662" s="57" t="s">
        <v>1604</v>
      </c>
      <c r="B662" s="58"/>
      <c r="C662" s="58"/>
      <c r="D662" s="58"/>
      <c r="E662" s="60"/>
      <c r="F662" s="61">
        <f t="shared" si="15"/>
        <v>0</v>
      </c>
      <c r="G662" s="58"/>
      <c r="H662" s="62"/>
      <c r="I662" s="62"/>
      <c r="J662" s="58" t="s">
        <v>39</v>
      </c>
      <c r="K662" s="58"/>
      <c r="L662" s="58"/>
      <c r="M662" s="62"/>
      <c r="N662" s="58"/>
      <c r="O662" s="62"/>
      <c r="P662" s="58"/>
      <c r="Q662" s="62"/>
      <c r="R662" s="63"/>
      <c r="S662" s="64">
        <f t="shared" si="17"/>
        <v>0</v>
      </c>
      <c r="T662" s="60"/>
      <c r="U662" s="60"/>
      <c r="V662" s="60"/>
      <c r="W662" s="60"/>
      <c r="X662" s="60"/>
      <c r="Y662" s="60"/>
      <c r="Z662" s="60"/>
      <c r="AA662" s="60"/>
      <c r="AB662" s="60"/>
      <c r="AC662" s="60"/>
      <c r="AD662" s="60"/>
      <c r="AE662" s="60"/>
      <c r="AF662" s="60"/>
      <c r="AG662" s="65"/>
      <c r="AH662" s="58"/>
      <c r="AI662" s="59"/>
      <c r="AJ662" s="60"/>
      <c r="AK662" s="64">
        <f t="shared" si="10"/>
        <v>0</v>
      </c>
      <c r="AL662" s="66"/>
      <c r="AM662" s="67"/>
    </row>
    <row r="663">
      <c r="A663" s="47" t="s">
        <v>1605</v>
      </c>
      <c r="B663" s="47"/>
      <c r="C663" s="48"/>
      <c r="D663" s="48"/>
      <c r="E663" s="50"/>
      <c r="F663" s="51">
        <f t="shared" si="15"/>
        <v>0</v>
      </c>
      <c r="G663" s="48"/>
      <c r="H663" s="52"/>
      <c r="I663" s="52"/>
      <c r="J663" s="48" t="s">
        <v>39</v>
      </c>
      <c r="K663" s="48"/>
      <c r="L663" s="48"/>
      <c r="M663" s="52"/>
      <c r="N663" s="48"/>
      <c r="O663" s="52"/>
      <c r="P663" s="48"/>
      <c r="Q663" s="52"/>
      <c r="R663" s="53"/>
      <c r="S663" s="54">
        <f t="shared" si="17"/>
        <v>0</v>
      </c>
      <c r="T663" s="50"/>
      <c r="U663" s="50"/>
      <c r="V663" s="50"/>
      <c r="W663" s="50"/>
      <c r="X663" s="50"/>
      <c r="Y663" s="50"/>
      <c r="Z663" s="50"/>
      <c r="AA663" s="50"/>
      <c r="AB663" s="50"/>
      <c r="AC663" s="50"/>
      <c r="AD663" s="50"/>
      <c r="AE663" s="50"/>
      <c r="AF663" s="50"/>
      <c r="AG663" s="55"/>
      <c r="AH663" s="48"/>
      <c r="AI663" s="48"/>
      <c r="AJ663" s="50"/>
      <c r="AK663" s="54">
        <f t="shared" si="10"/>
        <v>0</v>
      </c>
      <c r="AL663" s="48"/>
      <c r="AM663" s="56"/>
    </row>
    <row r="664">
      <c r="A664" s="57" t="s">
        <v>1606</v>
      </c>
      <c r="B664" s="58"/>
      <c r="C664" s="58"/>
      <c r="D664" s="58"/>
      <c r="E664" s="60"/>
      <c r="F664" s="61">
        <f t="shared" si="15"/>
        <v>0</v>
      </c>
      <c r="G664" s="58"/>
      <c r="H664" s="62"/>
      <c r="I664" s="62"/>
      <c r="J664" s="58" t="s">
        <v>39</v>
      </c>
      <c r="K664" s="58"/>
      <c r="L664" s="58"/>
      <c r="M664" s="62"/>
      <c r="N664" s="58"/>
      <c r="O664" s="62"/>
      <c r="P664" s="58"/>
      <c r="Q664" s="62"/>
      <c r="R664" s="63"/>
      <c r="S664" s="64">
        <f t="shared" si="17"/>
        <v>0</v>
      </c>
      <c r="T664" s="60"/>
      <c r="U664" s="60"/>
      <c r="V664" s="60"/>
      <c r="W664" s="60"/>
      <c r="X664" s="60"/>
      <c r="Y664" s="60"/>
      <c r="Z664" s="60"/>
      <c r="AA664" s="60"/>
      <c r="AB664" s="60"/>
      <c r="AC664" s="60"/>
      <c r="AD664" s="60"/>
      <c r="AE664" s="60"/>
      <c r="AF664" s="60"/>
      <c r="AG664" s="65"/>
      <c r="AH664" s="58"/>
      <c r="AI664" s="59"/>
      <c r="AJ664" s="60"/>
      <c r="AK664" s="64">
        <f t="shared" si="10"/>
        <v>0</v>
      </c>
      <c r="AL664" s="66"/>
      <c r="AM664" s="67"/>
    </row>
    <row r="665">
      <c r="A665" s="47" t="s">
        <v>1607</v>
      </c>
      <c r="B665" s="47"/>
      <c r="C665" s="48"/>
      <c r="D665" s="48"/>
      <c r="E665" s="50"/>
      <c r="F665" s="51">
        <f t="shared" si="15"/>
        <v>0</v>
      </c>
      <c r="G665" s="48"/>
      <c r="H665" s="52"/>
      <c r="I665" s="52"/>
      <c r="J665" s="48" t="s">
        <v>39</v>
      </c>
      <c r="K665" s="48"/>
      <c r="L665" s="48"/>
      <c r="M665" s="52"/>
      <c r="N665" s="48"/>
      <c r="O665" s="52"/>
      <c r="P665" s="48"/>
      <c r="Q665" s="52"/>
      <c r="R665" s="53"/>
      <c r="S665" s="54">
        <f t="shared" si="17"/>
        <v>0</v>
      </c>
      <c r="T665" s="50"/>
      <c r="U665" s="50"/>
      <c r="V665" s="50"/>
      <c r="W665" s="50"/>
      <c r="X665" s="50"/>
      <c r="Y665" s="50"/>
      <c r="Z665" s="50"/>
      <c r="AA665" s="50"/>
      <c r="AB665" s="50"/>
      <c r="AC665" s="50"/>
      <c r="AD665" s="50"/>
      <c r="AE665" s="50"/>
      <c r="AF665" s="50"/>
      <c r="AG665" s="55"/>
      <c r="AH665" s="48"/>
      <c r="AI665" s="48"/>
      <c r="AJ665" s="50"/>
      <c r="AK665" s="54">
        <f t="shared" si="10"/>
        <v>0</v>
      </c>
      <c r="AL665" s="48"/>
      <c r="AM665" s="56"/>
    </row>
    <row r="666">
      <c r="A666" s="57" t="s">
        <v>1608</v>
      </c>
      <c r="B666" s="58"/>
      <c r="C666" s="58"/>
      <c r="D666" s="58"/>
      <c r="E666" s="60"/>
      <c r="F666" s="61">
        <f t="shared" si="15"/>
        <v>0</v>
      </c>
      <c r="G666" s="58"/>
      <c r="H666" s="62"/>
      <c r="I666" s="62"/>
      <c r="J666" s="58" t="s">
        <v>39</v>
      </c>
      <c r="K666" s="58"/>
      <c r="L666" s="58"/>
      <c r="M666" s="62"/>
      <c r="N666" s="58"/>
      <c r="O666" s="62"/>
      <c r="P666" s="58"/>
      <c r="Q666" s="62"/>
      <c r="R666" s="63"/>
      <c r="S666" s="64">
        <f t="shared" si="17"/>
        <v>0</v>
      </c>
      <c r="T666" s="60"/>
      <c r="U666" s="60"/>
      <c r="V666" s="60"/>
      <c r="W666" s="60"/>
      <c r="X666" s="60"/>
      <c r="Y666" s="60"/>
      <c r="Z666" s="60"/>
      <c r="AA666" s="60"/>
      <c r="AB666" s="60"/>
      <c r="AC666" s="60"/>
      <c r="AD666" s="60"/>
      <c r="AE666" s="60"/>
      <c r="AF666" s="60"/>
      <c r="AG666" s="65"/>
      <c r="AH666" s="58"/>
      <c r="AI666" s="59"/>
      <c r="AJ666" s="60"/>
      <c r="AK666" s="64">
        <f t="shared" si="10"/>
        <v>0</v>
      </c>
      <c r="AL666" s="66"/>
      <c r="AM666" s="67"/>
    </row>
    <row r="667">
      <c r="A667" s="47" t="s">
        <v>1609</v>
      </c>
      <c r="B667" s="47"/>
      <c r="C667" s="48"/>
      <c r="D667" s="48"/>
      <c r="E667" s="50"/>
      <c r="F667" s="51">
        <f t="shared" si="15"/>
        <v>0</v>
      </c>
      <c r="G667" s="48"/>
      <c r="H667" s="52"/>
      <c r="I667" s="52"/>
      <c r="J667" s="48" t="s">
        <v>39</v>
      </c>
      <c r="K667" s="48"/>
      <c r="L667" s="48"/>
      <c r="M667" s="52"/>
      <c r="N667" s="48"/>
      <c r="O667" s="52"/>
      <c r="P667" s="48"/>
      <c r="Q667" s="52"/>
      <c r="R667" s="53"/>
      <c r="S667" s="54">
        <f t="shared" si="17"/>
        <v>0</v>
      </c>
      <c r="T667" s="50"/>
      <c r="U667" s="50"/>
      <c r="V667" s="50"/>
      <c r="W667" s="50"/>
      <c r="X667" s="50"/>
      <c r="Y667" s="50"/>
      <c r="Z667" s="50"/>
      <c r="AA667" s="50"/>
      <c r="AB667" s="50"/>
      <c r="AC667" s="50"/>
      <c r="AD667" s="50"/>
      <c r="AE667" s="50"/>
      <c r="AF667" s="50"/>
      <c r="AG667" s="55"/>
      <c r="AH667" s="48"/>
      <c r="AI667" s="48"/>
      <c r="AJ667" s="50"/>
      <c r="AK667" s="54">
        <f t="shared" si="10"/>
        <v>0</v>
      </c>
      <c r="AL667" s="48"/>
      <c r="AM667" s="56"/>
    </row>
    <row r="668">
      <c r="A668" s="57" t="s">
        <v>1610</v>
      </c>
      <c r="B668" s="58"/>
      <c r="C668" s="58"/>
      <c r="D668" s="58"/>
      <c r="E668" s="60"/>
      <c r="F668" s="61">
        <f t="shared" si="15"/>
        <v>0</v>
      </c>
      <c r="G668" s="58"/>
      <c r="H668" s="62"/>
      <c r="I668" s="62"/>
      <c r="J668" s="58" t="s">
        <v>39</v>
      </c>
      <c r="K668" s="58"/>
      <c r="L668" s="58"/>
      <c r="M668" s="62"/>
      <c r="N668" s="58"/>
      <c r="O668" s="62"/>
      <c r="P668" s="58"/>
      <c r="Q668" s="62"/>
      <c r="R668" s="63"/>
      <c r="S668" s="64">
        <f t="shared" si="17"/>
        <v>0</v>
      </c>
      <c r="T668" s="60"/>
      <c r="U668" s="60"/>
      <c r="V668" s="60"/>
      <c r="W668" s="60"/>
      <c r="X668" s="60"/>
      <c r="Y668" s="60"/>
      <c r="Z668" s="60"/>
      <c r="AA668" s="60"/>
      <c r="AB668" s="60"/>
      <c r="AC668" s="60"/>
      <c r="AD668" s="60"/>
      <c r="AE668" s="60"/>
      <c r="AF668" s="60"/>
      <c r="AG668" s="65"/>
      <c r="AH668" s="58"/>
      <c r="AI668" s="59"/>
      <c r="AJ668" s="60"/>
      <c r="AK668" s="64">
        <f t="shared" si="10"/>
        <v>0</v>
      </c>
      <c r="AL668" s="66"/>
      <c r="AM668" s="67"/>
    </row>
    <row r="669">
      <c r="A669" s="47" t="s">
        <v>1611</v>
      </c>
      <c r="B669" s="47"/>
      <c r="C669" s="48"/>
      <c r="D669" s="48"/>
      <c r="E669" s="50"/>
      <c r="F669" s="51">
        <f t="shared" si="15"/>
        <v>0</v>
      </c>
      <c r="G669" s="48"/>
      <c r="H669" s="52"/>
      <c r="I669" s="52"/>
      <c r="J669" s="48" t="s">
        <v>39</v>
      </c>
      <c r="K669" s="48"/>
      <c r="L669" s="48"/>
      <c r="M669" s="52"/>
      <c r="N669" s="48"/>
      <c r="O669" s="52"/>
      <c r="P669" s="48"/>
      <c r="Q669" s="52"/>
      <c r="R669" s="53"/>
      <c r="S669" s="54">
        <f t="shared" si="17"/>
        <v>0</v>
      </c>
      <c r="T669" s="50"/>
      <c r="U669" s="50"/>
      <c r="V669" s="50"/>
      <c r="W669" s="50"/>
      <c r="X669" s="50"/>
      <c r="Y669" s="50"/>
      <c r="Z669" s="50"/>
      <c r="AA669" s="50"/>
      <c r="AB669" s="50"/>
      <c r="AC669" s="50"/>
      <c r="AD669" s="50"/>
      <c r="AE669" s="50"/>
      <c r="AF669" s="50"/>
      <c r="AG669" s="55"/>
      <c r="AH669" s="48"/>
      <c r="AI669" s="48"/>
      <c r="AJ669" s="50"/>
      <c r="AK669" s="54">
        <f t="shared" si="10"/>
        <v>0</v>
      </c>
      <c r="AL669" s="48"/>
      <c r="AM669" s="56"/>
    </row>
    <row r="670">
      <c r="A670" s="57" t="s">
        <v>1612</v>
      </c>
      <c r="B670" s="58"/>
      <c r="C670" s="58"/>
      <c r="D670" s="58"/>
      <c r="E670" s="60"/>
      <c r="F670" s="61">
        <f t="shared" si="15"/>
        <v>0</v>
      </c>
      <c r="G670" s="58"/>
      <c r="H670" s="62"/>
      <c r="I670" s="62"/>
      <c r="J670" s="58" t="s">
        <v>39</v>
      </c>
      <c r="K670" s="58"/>
      <c r="L670" s="58"/>
      <c r="M670" s="62"/>
      <c r="N670" s="58"/>
      <c r="O670" s="62"/>
      <c r="P670" s="58"/>
      <c r="Q670" s="62"/>
      <c r="R670" s="63"/>
      <c r="S670" s="64">
        <f t="shared" si="17"/>
        <v>0</v>
      </c>
      <c r="T670" s="60"/>
      <c r="U670" s="60"/>
      <c r="V670" s="60"/>
      <c r="W670" s="60"/>
      <c r="X670" s="60"/>
      <c r="Y670" s="60"/>
      <c r="Z670" s="60"/>
      <c r="AA670" s="60"/>
      <c r="AB670" s="60"/>
      <c r="AC670" s="60"/>
      <c r="AD670" s="60"/>
      <c r="AE670" s="60"/>
      <c r="AF670" s="60"/>
      <c r="AG670" s="65"/>
      <c r="AH670" s="58"/>
      <c r="AI670" s="59"/>
      <c r="AJ670" s="60"/>
      <c r="AK670" s="64">
        <f t="shared" si="10"/>
        <v>0</v>
      </c>
      <c r="AL670" s="66"/>
      <c r="AM670" s="67"/>
    </row>
    <row r="671">
      <c r="A671" s="47" t="s">
        <v>1613</v>
      </c>
      <c r="B671" s="47"/>
      <c r="C671" s="48"/>
      <c r="D671" s="48"/>
      <c r="E671" s="50"/>
      <c r="F671" s="51">
        <f t="shared" si="15"/>
        <v>0</v>
      </c>
      <c r="G671" s="48"/>
      <c r="H671" s="52"/>
      <c r="I671" s="52"/>
      <c r="J671" s="48" t="s">
        <v>39</v>
      </c>
      <c r="K671" s="48"/>
      <c r="L671" s="48"/>
      <c r="M671" s="52"/>
      <c r="N671" s="48"/>
      <c r="O671" s="52"/>
      <c r="P671" s="48"/>
      <c r="Q671" s="52"/>
      <c r="R671" s="53"/>
      <c r="S671" s="54">
        <f t="shared" si="17"/>
        <v>0</v>
      </c>
      <c r="T671" s="50"/>
      <c r="U671" s="50"/>
      <c r="V671" s="50"/>
      <c r="W671" s="50"/>
      <c r="X671" s="50"/>
      <c r="Y671" s="50"/>
      <c r="Z671" s="50"/>
      <c r="AA671" s="50"/>
      <c r="AB671" s="50"/>
      <c r="AC671" s="50"/>
      <c r="AD671" s="50"/>
      <c r="AE671" s="50"/>
      <c r="AF671" s="50"/>
      <c r="AG671" s="55"/>
      <c r="AH671" s="48"/>
      <c r="AI671" s="48"/>
      <c r="AJ671" s="50"/>
      <c r="AK671" s="54">
        <f t="shared" si="10"/>
        <v>0</v>
      </c>
      <c r="AL671" s="48"/>
      <c r="AM671" s="56"/>
    </row>
    <row r="672">
      <c r="A672" s="57" t="s">
        <v>1614</v>
      </c>
      <c r="B672" s="58"/>
      <c r="C672" s="58"/>
      <c r="D672" s="58"/>
      <c r="E672" s="60"/>
      <c r="F672" s="61">
        <f t="shared" si="15"/>
        <v>0</v>
      </c>
      <c r="G672" s="58"/>
      <c r="H672" s="62"/>
      <c r="I672" s="62"/>
      <c r="J672" s="58" t="s">
        <v>39</v>
      </c>
      <c r="K672" s="58"/>
      <c r="L672" s="58"/>
      <c r="M672" s="62"/>
      <c r="N672" s="58"/>
      <c r="O672" s="62"/>
      <c r="P672" s="58"/>
      <c r="Q672" s="62"/>
      <c r="R672" s="63"/>
      <c r="S672" s="64">
        <f t="shared" si="17"/>
        <v>0</v>
      </c>
      <c r="T672" s="60"/>
      <c r="U672" s="60"/>
      <c r="V672" s="60"/>
      <c r="W672" s="60"/>
      <c r="X672" s="60"/>
      <c r="Y672" s="60"/>
      <c r="Z672" s="60"/>
      <c r="AA672" s="60"/>
      <c r="AB672" s="60"/>
      <c r="AC672" s="60"/>
      <c r="AD672" s="60"/>
      <c r="AE672" s="60"/>
      <c r="AF672" s="60"/>
      <c r="AG672" s="65"/>
      <c r="AH672" s="58"/>
      <c r="AI672" s="59"/>
      <c r="AJ672" s="60"/>
      <c r="AK672" s="64">
        <f t="shared" si="10"/>
        <v>0</v>
      </c>
      <c r="AL672" s="66"/>
      <c r="AM672" s="67"/>
    </row>
    <row r="673">
      <c r="A673" s="47" t="s">
        <v>1615</v>
      </c>
      <c r="B673" s="47"/>
      <c r="C673" s="48"/>
      <c r="D673" s="48"/>
      <c r="E673" s="50"/>
      <c r="F673" s="51">
        <f t="shared" si="15"/>
        <v>0</v>
      </c>
      <c r="G673" s="48"/>
      <c r="H673" s="52"/>
      <c r="I673" s="52"/>
      <c r="J673" s="48" t="s">
        <v>39</v>
      </c>
      <c r="K673" s="48"/>
      <c r="L673" s="48"/>
      <c r="M673" s="52"/>
      <c r="N673" s="48"/>
      <c r="O673" s="52"/>
      <c r="P673" s="48"/>
      <c r="Q673" s="52"/>
      <c r="R673" s="53"/>
      <c r="S673" s="54">
        <f t="shared" si="17"/>
        <v>0</v>
      </c>
      <c r="T673" s="50"/>
      <c r="U673" s="50"/>
      <c r="V673" s="50"/>
      <c r="W673" s="50"/>
      <c r="X673" s="50"/>
      <c r="Y673" s="50"/>
      <c r="Z673" s="50"/>
      <c r="AA673" s="50"/>
      <c r="AB673" s="50"/>
      <c r="AC673" s="50"/>
      <c r="AD673" s="50"/>
      <c r="AE673" s="50"/>
      <c r="AF673" s="50"/>
      <c r="AG673" s="55"/>
      <c r="AH673" s="48"/>
      <c r="AI673" s="48"/>
      <c r="AJ673" s="50"/>
      <c r="AK673" s="54">
        <f t="shared" si="10"/>
        <v>0</v>
      </c>
      <c r="AL673" s="48"/>
      <c r="AM673" s="56"/>
    </row>
    <row r="674">
      <c r="A674" s="57" t="s">
        <v>1616</v>
      </c>
      <c r="B674" s="58"/>
      <c r="C674" s="58"/>
      <c r="D674" s="58"/>
      <c r="E674" s="60"/>
      <c r="F674" s="61">
        <f t="shared" si="15"/>
        <v>0</v>
      </c>
      <c r="G674" s="58"/>
      <c r="H674" s="62"/>
      <c r="I674" s="62"/>
      <c r="J674" s="58" t="s">
        <v>39</v>
      </c>
      <c r="K674" s="58"/>
      <c r="L674" s="58"/>
      <c r="M674" s="62"/>
      <c r="N674" s="58"/>
      <c r="O674" s="62"/>
      <c r="P674" s="58"/>
      <c r="Q674" s="62"/>
      <c r="R674" s="63"/>
      <c r="S674" s="64">
        <f t="shared" si="17"/>
        <v>0</v>
      </c>
      <c r="T674" s="60"/>
      <c r="U674" s="60"/>
      <c r="V674" s="60"/>
      <c r="W674" s="60"/>
      <c r="X674" s="60"/>
      <c r="Y674" s="60"/>
      <c r="Z674" s="60"/>
      <c r="AA674" s="60"/>
      <c r="AB674" s="60"/>
      <c r="AC674" s="60"/>
      <c r="AD674" s="60"/>
      <c r="AE674" s="60"/>
      <c r="AF674" s="60"/>
      <c r="AG674" s="65"/>
      <c r="AH674" s="58"/>
      <c r="AI674" s="59"/>
      <c r="AJ674" s="60"/>
      <c r="AK674" s="64">
        <f t="shared" si="10"/>
        <v>0</v>
      </c>
      <c r="AL674" s="66"/>
      <c r="AM674" s="67"/>
    </row>
    <row r="675">
      <c r="A675" s="47" t="s">
        <v>1617</v>
      </c>
      <c r="B675" s="47"/>
      <c r="C675" s="48"/>
      <c r="D675" s="48"/>
      <c r="E675" s="50"/>
      <c r="F675" s="51">
        <f t="shared" si="15"/>
        <v>0</v>
      </c>
      <c r="G675" s="48"/>
      <c r="H675" s="52"/>
      <c r="I675" s="52"/>
      <c r="J675" s="48" t="s">
        <v>39</v>
      </c>
      <c r="K675" s="48"/>
      <c r="L675" s="48"/>
      <c r="M675" s="52"/>
      <c r="N675" s="48"/>
      <c r="O675" s="52"/>
      <c r="P675" s="48"/>
      <c r="Q675" s="52"/>
      <c r="R675" s="53"/>
      <c r="S675" s="54">
        <f t="shared" si="17"/>
        <v>0</v>
      </c>
      <c r="T675" s="50"/>
      <c r="U675" s="50"/>
      <c r="V675" s="50"/>
      <c r="W675" s="50"/>
      <c r="X675" s="50"/>
      <c r="Y675" s="50"/>
      <c r="Z675" s="50"/>
      <c r="AA675" s="50"/>
      <c r="AB675" s="50"/>
      <c r="AC675" s="50"/>
      <c r="AD675" s="50"/>
      <c r="AE675" s="50"/>
      <c r="AF675" s="50"/>
      <c r="AG675" s="55"/>
      <c r="AH675" s="48"/>
      <c r="AI675" s="48"/>
      <c r="AJ675" s="50"/>
      <c r="AK675" s="54">
        <f t="shared" si="10"/>
        <v>0</v>
      </c>
      <c r="AL675" s="48"/>
      <c r="AM675" s="56"/>
    </row>
    <row r="676">
      <c r="A676" s="57" t="s">
        <v>1618</v>
      </c>
      <c r="B676" s="58"/>
      <c r="C676" s="58"/>
      <c r="D676" s="58"/>
      <c r="E676" s="60"/>
      <c r="F676" s="61">
        <f t="shared" si="15"/>
        <v>0</v>
      </c>
      <c r="G676" s="58"/>
      <c r="H676" s="62"/>
      <c r="I676" s="62"/>
      <c r="J676" s="58" t="s">
        <v>39</v>
      </c>
      <c r="K676" s="58"/>
      <c r="L676" s="58"/>
      <c r="M676" s="62"/>
      <c r="N676" s="58"/>
      <c r="O676" s="62"/>
      <c r="P676" s="58"/>
      <c r="Q676" s="62"/>
      <c r="R676" s="63"/>
      <c r="S676" s="64">
        <f t="shared" si="17"/>
        <v>0</v>
      </c>
      <c r="T676" s="60"/>
      <c r="U676" s="60"/>
      <c r="V676" s="60"/>
      <c r="W676" s="60"/>
      <c r="X676" s="60"/>
      <c r="Y676" s="60"/>
      <c r="Z676" s="60"/>
      <c r="AA676" s="60"/>
      <c r="AB676" s="60"/>
      <c r="AC676" s="60"/>
      <c r="AD676" s="60"/>
      <c r="AE676" s="60"/>
      <c r="AF676" s="60"/>
      <c r="AG676" s="65"/>
      <c r="AH676" s="58"/>
      <c r="AI676" s="59"/>
      <c r="AJ676" s="60"/>
      <c r="AK676" s="64">
        <f t="shared" si="10"/>
        <v>0</v>
      </c>
      <c r="AL676" s="66"/>
      <c r="AM676" s="67"/>
    </row>
    <row r="677">
      <c r="A677" s="47" t="s">
        <v>1619</v>
      </c>
      <c r="B677" s="47"/>
      <c r="C677" s="48"/>
      <c r="D677" s="48"/>
      <c r="E677" s="50"/>
      <c r="F677" s="51">
        <f t="shared" si="15"/>
        <v>0</v>
      </c>
      <c r="G677" s="48"/>
      <c r="H677" s="52"/>
      <c r="I677" s="52"/>
      <c r="J677" s="48" t="s">
        <v>39</v>
      </c>
      <c r="K677" s="48"/>
      <c r="L677" s="48"/>
      <c r="M677" s="52"/>
      <c r="N677" s="48"/>
      <c r="O677" s="52"/>
      <c r="P677" s="48"/>
      <c r="Q677" s="52"/>
      <c r="R677" s="53"/>
      <c r="S677" s="54">
        <f t="shared" si="17"/>
        <v>0</v>
      </c>
      <c r="T677" s="50"/>
      <c r="U677" s="50"/>
      <c r="V677" s="50"/>
      <c r="W677" s="50"/>
      <c r="X677" s="50"/>
      <c r="Y677" s="50"/>
      <c r="Z677" s="50"/>
      <c r="AA677" s="50"/>
      <c r="AB677" s="50"/>
      <c r="AC677" s="50"/>
      <c r="AD677" s="50"/>
      <c r="AE677" s="50"/>
      <c r="AF677" s="50"/>
      <c r="AG677" s="55"/>
      <c r="AH677" s="48"/>
      <c r="AI677" s="48"/>
      <c r="AJ677" s="50"/>
      <c r="AK677" s="54">
        <f t="shared" si="10"/>
        <v>0</v>
      </c>
      <c r="AL677" s="48"/>
      <c r="AM677" s="56"/>
    </row>
    <row r="678">
      <c r="A678" s="57" t="s">
        <v>1620</v>
      </c>
      <c r="B678" s="58"/>
      <c r="C678" s="58"/>
      <c r="D678" s="58"/>
      <c r="E678" s="60"/>
      <c r="F678" s="61">
        <f t="shared" si="15"/>
        <v>0</v>
      </c>
      <c r="G678" s="58"/>
      <c r="H678" s="62"/>
      <c r="I678" s="62"/>
      <c r="J678" s="58" t="s">
        <v>39</v>
      </c>
      <c r="K678" s="58"/>
      <c r="L678" s="58"/>
      <c r="M678" s="62"/>
      <c r="N678" s="58"/>
      <c r="O678" s="62"/>
      <c r="P678" s="58"/>
      <c r="Q678" s="62"/>
      <c r="R678" s="63"/>
      <c r="S678" s="64">
        <f t="shared" si="17"/>
        <v>0</v>
      </c>
      <c r="T678" s="60"/>
      <c r="U678" s="60"/>
      <c r="V678" s="60"/>
      <c r="W678" s="60"/>
      <c r="X678" s="60"/>
      <c r="Y678" s="60"/>
      <c r="Z678" s="60"/>
      <c r="AA678" s="60"/>
      <c r="AB678" s="60"/>
      <c r="AC678" s="60"/>
      <c r="AD678" s="60"/>
      <c r="AE678" s="60"/>
      <c r="AF678" s="60"/>
      <c r="AG678" s="65"/>
      <c r="AH678" s="58"/>
      <c r="AI678" s="59"/>
      <c r="AJ678" s="60"/>
      <c r="AK678" s="64">
        <f t="shared" si="10"/>
        <v>0</v>
      </c>
      <c r="AL678" s="66"/>
      <c r="AM678" s="67"/>
    </row>
    <row r="679">
      <c r="A679" s="47" t="s">
        <v>1621</v>
      </c>
      <c r="B679" s="47"/>
      <c r="C679" s="48"/>
      <c r="D679" s="48"/>
      <c r="E679" s="50"/>
      <c r="F679" s="51">
        <f t="shared" si="15"/>
        <v>0</v>
      </c>
      <c r="G679" s="48"/>
      <c r="H679" s="52"/>
      <c r="I679" s="52"/>
      <c r="J679" s="48" t="s">
        <v>39</v>
      </c>
      <c r="K679" s="48"/>
      <c r="L679" s="48"/>
      <c r="M679" s="52"/>
      <c r="N679" s="48"/>
      <c r="O679" s="52"/>
      <c r="P679" s="48"/>
      <c r="Q679" s="52"/>
      <c r="R679" s="53"/>
      <c r="S679" s="54">
        <f t="shared" si="17"/>
        <v>0</v>
      </c>
      <c r="T679" s="50"/>
      <c r="U679" s="50"/>
      <c r="V679" s="50"/>
      <c r="W679" s="50"/>
      <c r="X679" s="50"/>
      <c r="Y679" s="50"/>
      <c r="Z679" s="50"/>
      <c r="AA679" s="50"/>
      <c r="AB679" s="50"/>
      <c r="AC679" s="50"/>
      <c r="AD679" s="50"/>
      <c r="AE679" s="50"/>
      <c r="AF679" s="50"/>
      <c r="AG679" s="55"/>
      <c r="AH679" s="48"/>
      <c r="AI679" s="48"/>
      <c r="AJ679" s="50"/>
      <c r="AK679" s="54">
        <f t="shared" si="10"/>
        <v>0</v>
      </c>
      <c r="AL679" s="48"/>
      <c r="AM679" s="56"/>
    </row>
    <row r="680">
      <c r="A680" s="57" t="s">
        <v>1622</v>
      </c>
      <c r="B680" s="58"/>
      <c r="C680" s="58"/>
      <c r="D680" s="58"/>
      <c r="E680" s="60"/>
      <c r="F680" s="61">
        <f t="shared" si="15"/>
        <v>0</v>
      </c>
      <c r="G680" s="58"/>
      <c r="H680" s="62"/>
      <c r="I680" s="62"/>
      <c r="J680" s="58" t="s">
        <v>39</v>
      </c>
      <c r="K680" s="58"/>
      <c r="L680" s="58"/>
      <c r="M680" s="62"/>
      <c r="N680" s="58"/>
      <c r="O680" s="62"/>
      <c r="P680" s="58"/>
      <c r="Q680" s="62"/>
      <c r="R680" s="63"/>
      <c r="S680" s="64">
        <f t="shared" si="17"/>
        <v>0</v>
      </c>
      <c r="T680" s="60"/>
      <c r="U680" s="60"/>
      <c r="V680" s="60"/>
      <c r="W680" s="60"/>
      <c r="X680" s="60"/>
      <c r="Y680" s="60"/>
      <c r="Z680" s="60"/>
      <c r="AA680" s="60"/>
      <c r="AB680" s="60"/>
      <c r="AC680" s="60"/>
      <c r="AD680" s="60"/>
      <c r="AE680" s="60"/>
      <c r="AF680" s="60"/>
      <c r="AG680" s="65"/>
      <c r="AH680" s="58"/>
      <c r="AI680" s="59"/>
      <c r="AJ680" s="60"/>
      <c r="AK680" s="64">
        <f t="shared" si="10"/>
        <v>0</v>
      </c>
      <c r="AL680" s="66"/>
      <c r="AM680" s="67"/>
    </row>
    <row r="681">
      <c r="A681" s="47" t="s">
        <v>1623</v>
      </c>
      <c r="B681" s="47"/>
      <c r="C681" s="48"/>
      <c r="D681" s="48"/>
      <c r="E681" s="50"/>
      <c r="F681" s="51">
        <f t="shared" si="15"/>
        <v>0</v>
      </c>
      <c r="G681" s="48"/>
      <c r="H681" s="52"/>
      <c r="I681" s="52"/>
      <c r="J681" s="48" t="s">
        <v>39</v>
      </c>
      <c r="K681" s="48"/>
      <c r="L681" s="48"/>
      <c r="M681" s="52"/>
      <c r="N681" s="48"/>
      <c r="O681" s="52"/>
      <c r="P681" s="48"/>
      <c r="Q681" s="52"/>
      <c r="R681" s="53"/>
      <c r="S681" s="54">
        <f t="shared" si="17"/>
        <v>0</v>
      </c>
      <c r="T681" s="50"/>
      <c r="U681" s="50"/>
      <c r="V681" s="50"/>
      <c r="W681" s="50"/>
      <c r="X681" s="50"/>
      <c r="Y681" s="50"/>
      <c r="Z681" s="50"/>
      <c r="AA681" s="50"/>
      <c r="AB681" s="50"/>
      <c r="AC681" s="50"/>
      <c r="AD681" s="50"/>
      <c r="AE681" s="50"/>
      <c r="AF681" s="50"/>
      <c r="AG681" s="55"/>
      <c r="AH681" s="48"/>
      <c r="AI681" s="48"/>
      <c r="AJ681" s="50"/>
      <c r="AK681" s="54">
        <f t="shared" si="10"/>
        <v>0</v>
      </c>
      <c r="AL681" s="48"/>
      <c r="AM681" s="56"/>
    </row>
    <row r="682">
      <c r="A682" s="57" t="s">
        <v>1624</v>
      </c>
      <c r="B682" s="58"/>
      <c r="C682" s="58"/>
      <c r="D682" s="58"/>
      <c r="E682" s="60"/>
      <c r="F682" s="61">
        <f t="shared" si="15"/>
        <v>0</v>
      </c>
      <c r="G682" s="58"/>
      <c r="H682" s="62"/>
      <c r="I682" s="62"/>
      <c r="J682" s="58" t="s">
        <v>39</v>
      </c>
      <c r="K682" s="58"/>
      <c r="L682" s="58"/>
      <c r="M682" s="62"/>
      <c r="N682" s="58"/>
      <c r="O682" s="62"/>
      <c r="P682" s="58"/>
      <c r="Q682" s="62"/>
      <c r="R682" s="63"/>
      <c r="S682" s="64">
        <f t="shared" si="17"/>
        <v>0</v>
      </c>
      <c r="T682" s="60"/>
      <c r="U682" s="60"/>
      <c r="V682" s="60"/>
      <c r="W682" s="60"/>
      <c r="X682" s="60"/>
      <c r="Y682" s="60"/>
      <c r="Z682" s="60"/>
      <c r="AA682" s="60"/>
      <c r="AB682" s="60"/>
      <c r="AC682" s="60"/>
      <c r="AD682" s="60"/>
      <c r="AE682" s="60"/>
      <c r="AF682" s="60"/>
      <c r="AG682" s="65"/>
      <c r="AH682" s="58"/>
      <c r="AI682" s="59"/>
      <c r="AJ682" s="60"/>
      <c r="AK682" s="64">
        <f t="shared" si="10"/>
        <v>0</v>
      </c>
      <c r="AL682" s="66"/>
      <c r="AM682" s="67"/>
    </row>
    <row r="683">
      <c r="A683" s="47" t="s">
        <v>1625</v>
      </c>
      <c r="B683" s="47"/>
      <c r="C683" s="48"/>
      <c r="D683" s="48"/>
      <c r="E683" s="50"/>
      <c r="F683" s="51">
        <f t="shared" si="15"/>
        <v>0</v>
      </c>
      <c r="G683" s="48"/>
      <c r="H683" s="52"/>
      <c r="I683" s="52"/>
      <c r="J683" s="48" t="s">
        <v>39</v>
      </c>
      <c r="K683" s="48"/>
      <c r="L683" s="48"/>
      <c r="M683" s="52"/>
      <c r="N683" s="48"/>
      <c r="O683" s="52"/>
      <c r="P683" s="48"/>
      <c r="Q683" s="52"/>
      <c r="R683" s="53"/>
      <c r="S683" s="54">
        <f t="shared" si="17"/>
        <v>0</v>
      </c>
      <c r="T683" s="50"/>
      <c r="U683" s="50"/>
      <c r="V683" s="50"/>
      <c r="W683" s="50"/>
      <c r="X683" s="50"/>
      <c r="Y683" s="50"/>
      <c r="Z683" s="50"/>
      <c r="AA683" s="50"/>
      <c r="AB683" s="50"/>
      <c r="AC683" s="50"/>
      <c r="AD683" s="50"/>
      <c r="AE683" s="50"/>
      <c r="AF683" s="50"/>
      <c r="AG683" s="55"/>
      <c r="AH683" s="48"/>
      <c r="AI683" s="48"/>
      <c r="AJ683" s="50"/>
      <c r="AK683" s="54">
        <f t="shared" si="10"/>
        <v>0</v>
      </c>
      <c r="AL683" s="48"/>
      <c r="AM683" s="56"/>
    </row>
    <row r="684">
      <c r="A684" s="57" t="s">
        <v>1626</v>
      </c>
      <c r="B684" s="58"/>
      <c r="C684" s="58"/>
      <c r="D684" s="58"/>
      <c r="E684" s="60"/>
      <c r="F684" s="61">
        <f t="shared" si="15"/>
        <v>0</v>
      </c>
      <c r="G684" s="58"/>
      <c r="H684" s="62"/>
      <c r="I684" s="62"/>
      <c r="J684" s="58" t="s">
        <v>39</v>
      </c>
      <c r="K684" s="58"/>
      <c r="L684" s="58"/>
      <c r="M684" s="62"/>
      <c r="N684" s="58"/>
      <c r="O684" s="62"/>
      <c r="P684" s="58"/>
      <c r="Q684" s="62"/>
      <c r="R684" s="63"/>
      <c r="S684" s="64">
        <f t="shared" si="17"/>
        <v>0</v>
      </c>
      <c r="T684" s="60"/>
      <c r="U684" s="60"/>
      <c r="V684" s="60"/>
      <c r="W684" s="60"/>
      <c r="X684" s="60"/>
      <c r="Y684" s="60"/>
      <c r="Z684" s="60"/>
      <c r="AA684" s="60"/>
      <c r="AB684" s="60"/>
      <c r="AC684" s="60"/>
      <c r="AD684" s="60"/>
      <c r="AE684" s="60"/>
      <c r="AF684" s="60"/>
      <c r="AG684" s="65"/>
      <c r="AH684" s="58"/>
      <c r="AI684" s="59"/>
      <c r="AJ684" s="60"/>
      <c r="AK684" s="64">
        <f t="shared" si="10"/>
        <v>0</v>
      </c>
      <c r="AL684" s="66"/>
      <c r="AM684" s="67"/>
    </row>
    <row r="685">
      <c r="A685" s="47" t="s">
        <v>1627</v>
      </c>
      <c r="B685" s="47"/>
      <c r="C685" s="48"/>
      <c r="D685" s="48"/>
      <c r="E685" s="50"/>
      <c r="F685" s="51">
        <f t="shared" si="15"/>
        <v>0</v>
      </c>
      <c r="G685" s="48"/>
      <c r="H685" s="52"/>
      <c r="I685" s="52"/>
      <c r="J685" s="48" t="s">
        <v>39</v>
      </c>
      <c r="K685" s="48"/>
      <c r="L685" s="48"/>
      <c r="M685" s="52"/>
      <c r="N685" s="48"/>
      <c r="O685" s="52"/>
      <c r="P685" s="48"/>
      <c r="Q685" s="52"/>
      <c r="R685" s="53"/>
      <c r="S685" s="54">
        <f t="shared" si="17"/>
        <v>0</v>
      </c>
      <c r="T685" s="50"/>
      <c r="U685" s="50"/>
      <c r="V685" s="50"/>
      <c r="W685" s="50"/>
      <c r="X685" s="50"/>
      <c r="Y685" s="50"/>
      <c r="Z685" s="50"/>
      <c r="AA685" s="50"/>
      <c r="AB685" s="50"/>
      <c r="AC685" s="50"/>
      <c r="AD685" s="50"/>
      <c r="AE685" s="50"/>
      <c r="AF685" s="50"/>
      <c r="AG685" s="55"/>
      <c r="AH685" s="48"/>
      <c r="AI685" s="48"/>
      <c r="AJ685" s="50"/>
      <c r="AK685" s="54">
        <f t="shared" si="10"/>
        <v>0</v>
      </c>
      <c r="AL685" s="48"/>
      <c r="AM685" s="56"/>
    </row>
    <row r="686">
      <c r="A686" s="57" t="s">
        <v>1628</v>
      </c>
      <c r="B686" s="58"/>
      <c r="C686" s="58"/>
      <c r="D686" s="58"/>
      <c r="E686" s="60"/>
      <c r="F686" s="61">
        <f t="shared" si="15"/>
        <v>0</v>
      </c>
      <c r="G686" s="58"/>
      <c r="H686" s="62"/>
      <c r="I686" s="62"/>
      <c r="J686" s="58" t="s">
        <v>39</v>
      </c>
      <c r="K686" s="58"/>
      <c r="L686" s="58"/>
      <c r="M686" s="62"/>
      <c r="N686" s="58"/>
      <c r="O686" s="62"/>
      <c r="P686" s="58"/>
      <c r="Q686" s="62"/>
      <c r="R686" s="63"/>
      <c r="S686" s="64">
        <f t="shared" si="17"/>
        <v>0</v>
      </c>
      <c r="T686" s="60"/>
      <c r="U686" s="60"/>
      <c r="V686" s="60"/>
      <c r="W686" s="60"/>
      <c r="X686" s="60"/>
      <c r="Y686" s="60"/>
      <c r="Z686" s="60"/>
      <c r="AA686" s="60"/>
      <c r="AB686" s="60"/>
      <c r="AC686" s="60"/>
      <c r="AD686" s="60"/>
      <c r="AE686" s="60"/>
      <c r="AF686" s="60"/>
      <c r="AG686" s="65"/>
      <c r="AH686" s="58"/>
      <c r="AI686" s="59"/>
      <c r="AJ686" s="60"/>
      <c r="AK686" s="64">
        <f t="shared" si="10"/>
        <v>0</v>
      </c>
      <c r="AL686" s="66"/>
      <c r="AM686" s="67"/>
    </row>
    <row r="687">
      <c r="A687" s="47" t="s">
        <v>1629</v>
      </c>
      <c r="B687" s="47"/>
      <c r="C687" s="48"/>
      <c r="D687" s="48"/>
      <c r="E687" s="50"/>
      <c r="F687" s="51">
        <f t="shared" si="15"/>
        <v>0</v>
      </c>
      <c r="G687" s="48"/>
      <c r="H687" s="52"/>
      <c r="I687" s="52"/>
      <c r="J687" s="48" t="s">
        <v>39</v>
      </c>
      <c r="K687" s="48"/>
      <c r="L687" s="48"/>
      <c r="M687" s="52"/>
      <c r="N687" s="48"/>
      <c r="O687" s="52"/>
      <c r="P687" s="48"/>
      <c r="Q687" s="52"/>
      <c r="R687" s="53"/>
      <c r="S687" s="54">
        <f t="shared" si="17"/>
        <v>0</v>
      </c>
      <c r="T687" s="50"/>
      <c r="U687" s="50"/>
      <c r="V687" s="50"/>
      <c r="W687" s="50"/>
      <c r="X687" s="50"/>
      <c r="Y687" s="50"/>
      <c r="Z687" s="50"/>
      <c r="AA687" s="50"/>
      <c r="AB687" s="50"/>
      <c r="AC687" s="50"/>
      <c r="AD687" s="50"/>
      <c r="AE687" s="50"/>
      <c r="AF687" s="50"/>
      <c r="AG687" s="55"/>
      <c r="AH687" s="48"/>
      <c r="AI687" s="48"/>
      <c r="AJ687" s="50"/>
      <c r="AK687" s="54">
        <f t="shared" si="10"/>
        <v>0</v>
      </c>
      <c r="AL687" s="48"/>
      <c r="AM687" s="56"/>
    </row>
    <row r="688">
      <c r="A688" s="57" t="s">
        <v>1630</v>
      </c>
      <c r="B688" s="58"/>
      <c r="C688" s="58"/>
      <c r="D688" s="58"/>
      <c r="E688" s="60"/>
      <c r="F688" s="61">
        <f t="shared" si="15"/>
        <v>0</v>
      </c>
      <c r="G688" s="58"/>
      <c r="H688" s="62"/>
      <c r="I688" s="62"/>
      <c r="J688" s="58" t="s">
        <v>39</v>
      </c>
      <c r="K688" s="58"/>
      <c r="L688" s="58"/>
      <c r="M688" s="62"/>
      <c r="N688" s="58"/>
      <c r="O688" s="62"/>
      <c r="P688" s="58"/>
      <c r="Q688" s="62"/>
      <c r="R688" s="63"/>
      <c r="S688" s="64">
        <f t="shared" si="17"/>
        <v>0</v>
      </c>
      <c r="T688" s="60"/>
      <c r="U688" s="60"/>
      <c r="V688" s="60"/>
      <c r="W688" s="60"/>
      <c r="X688" s="60"/>
      <c r="Y688" s="60"/>
      <c r="Z688" s="60"/>
      <c r="AA688" s="60"/>
      <c r="AB688" s="60"/>
      <c r="AC688" s="60"/>
      <c r="AD688" s="60"/>
      <c r="AE688" s="60"/>
      <c r="AF688" s="60"/>
      <c r="AG688" s="65"/>
      <c r="AH688" s="58"/>
      <c r="AI688" s="59"/>
      <c r="AJ688" s="60"/>
      <c r="AK688" s="64">
        <f t="shared" si="10"/>
        <v>0</v>
      </c>
      <c r="AL688" s="66"/>
      <c r="AM688" s="67"/>
    </row>
    <row r="689">
      <c r="A689" s="47" t="s">
        <v>1631</v>
      </c>
      <c r="B689" s="47"/>
      <c r="C689" s="48"/>
      <c r="D689" s="48"/>
      <c r="E689" s="50"/>
      <c r="F689" s="51">
        <f t="shared" si="15"/>
        <v>0</v>
      </c>
      <c r="G689" s="48"/>
      <c r="H689" s="52"/>
      <c r="I689" s="52"/>
      <c r="J689" s="48" t="s">
        <v>39</v>
      </c>
      <c r="K689" s="48"/>
      <c r="L689" s="48"/>
      <c r="M689" s="52"/>
      <c r="N689" s="48"/>
      <c r="O689" s="52"/>
      <c r="P689" s="48"/>
      <c r="Q689" s="52"/>
      <c r="R689" s="53"/>
      <c r="S689" s="54">
        <f t="shared" si="17"/>
        <v>0</v>
      </c>
      <c r="T689" s="50"/>
      <c r="U689" s="50"/>
      <c r="V689" s="50"/>
      <c r="W689" s="50"/>
      <c r="X689" s="50"/>
      <c r="Y689" s="50"/>
      <c r="Z689" s="50"/>
      <c r="AA689" s="50"/>
      <c r="AB689" s="50"/>
      <c r="AC689" s="50"/>
      <c r="AD689" s="50"/>
      <c r="AE689" s="50"/>
      <c r="AF689" s="50"/>
      <c r="AG689" s="55"/>
      <c r="AH689" s="48"/>
      <c r="AI689" s="48"/>
      <c r="AJ689" s="50"/>
      <c r="AK689" s="54">
        <f t="shared" si="10"/>
        <v>0</v>
      </c>
      <c r="AL689" s="48"/>
      <c r="AM689" s="56"/>
    </row>
    <row r="690">
      <c r="A690" s="57" t="s">
        <v>1632</v>
      </c>
      <c r="B690" s="58"/>
      <c r="C690" s="58"/>
      <c r="D690" s="58"/>
      <c r="E690" s="60"/>
      <c r="F690" s="61">
        <f t="shared" si="15"/>
        <v>0</v>
      </c>
      <c r="G690" s="58"/>
      <c r="H690" s="62"/>
      <c r="I690" s="62"/>
      <c r="J690" s="58" t="s">
        <v>39</v>
      </c>
      <c r="K690" s="58"/>
      <c r="L690" s="58"/>
      <c r="M690" s="62"/>
      <c r="N690" s="58"/>
      <c r="O690" s="62"/>
      <c r="P690" s="58"/>
      <c r="Q690" s="62"/>
      <c r="R690" s="63"/>
      <c r="S690" s="64">
        <f t="shared" si="17"/>
        <v>0</v>
      </c>
      <c r="T690" s="60"/>
      <c r="U690" s="60"/>
      <c r="V690" s="60"/>
      <c r="W690" s="60"/>
      <c r="X690" s="60"/>
      <c r="Y690" s="60"/>
      <c r="Z690" s="60"/>
      <c r="AA690" s="60"/>
      <c r="AB690" s="60"/>
      <c r="AC690" s="60"/>
      <c r="AD690" s="60"/>
      <c r="AE690" s="60"/>
      <c r="AF690" s="60"/>
      <c r="AG690" s="65"/>
      <c r="AH690" s="58"/>
      <c r="AI690" s="59"/>
      <c r="AJ690" s="60"/>
      <c r="AK690" s="64">
        <f t="shared" si="10"/>
        <v>0</v>
      </c>
      <c r="AL690" s="66"/>
      <c r="AM690" s="67"/>
    </row>
    <row r="691">
      <c r="A691" s="47" t="s">
        <v>1633</v>
      </c>
      <c r="B691" s="47"/>
      <c r="C691" s="48"/>
      <c r="D691" s="48"/>
      <c r="E691" s="50"/>
      <c r="F691" s="51">
        <f t="shared" si="15"/>
        <v>0</v>
      </c>
      <c r="G691" s="48"/>
      <c r="H691" s="52"/>
      <c r="I691" s="52"/>
      <c r="J691" s="48" t="s">
        <v>39</v>
      </c>
      <c r="K691" s="48"/>
      <c r="L691" s="48"/>
      <c r="M691" s="52"/>
      <c r="N691" s="48"/>
      <c r="O691" s="52"/>
      <c r="P691" s="48"/>
      <c r="Q691" s="52"/>
      <c r="R691" s="53"/>
      <c r="S691" s="54">
        <f t="shared" si="17"/>
        <v>0</v>
      </c>
      <c r="T691" s="50"/>
      <c r="U691" s="50"/>
      <c r="V691" s="50"/>
      <c r="W691" s="50"/>
      <c r="X691" s="50"/>
      <c r="Y691" s="50"/>
      <c r="Z691" s="50"/>
      <c r="AA691" s="50"/>
      <c r="AB691" s="50"/>
      <c r="AC691" s="50"/>
      <c r="AD691" s="50"/>
      <c r="AE691" s="50"/>
      <c r="AF691" s="50"/>
      <c r="AG691" s="55"/>
      <c r="AH691" s="48"/>
      <c r="AI691" s="48"/>
      <c r="AJ691" s="50"/>
      <c r="AK691" s="54">
        <f t="shared" si="10"/>
        <v>0</v>
      </c>
      <c r="AL691" s="48"/>
      <c r="AM691" s="56"/>
    </row>
    <row r="692">
      <c r="A692" s="57" t="s">
        <v>1634</v>
      </c>
      <c r="B692" s="58"/>
      <c r="C692" s="58"/>
      <c r="D692" s="58"/>
      <c r="E692" s="60"/>
      <c r="F692" s="61">
        <f t="shared" si="15"/>
        <v>0</v>
      </c>
      <c r="G692" s="58"/>
      <c r="H692" s="62"/>
      <c r="I692" s="62"/>
      <c r="J692" s="58" t="s">
        <v>39</v>
      </c>
      <c r="K692" s="58"/>
      <c r="L692" s="58"/>
      <c r="M692" s="62"/>
      <c r="N692" s="58"/>
      <c r="O692" s="62"/>
      <c r="P692" s="58"/>
      <c r="Q692" s="62"/>
      <c r="R692" s="63"/>
      <c r="S692" s="64">
        <f t="shared" si="17"/>
        <v>0</v>
      </c>
      <c r="T692" s="60"/>
      <c r="U692" s="60"/>
      <c r="V692" s="60"/>
      <c r="W692" s="60"/>
      <c r="X692" s="60"/>
      <c r="Y692" s="60"/>
      <c r="Z692" s="60"/>
      <c r="AA692" s="60"/>
      <c r="AB692" s="60"/>
      <c r="AC692" s="60"/>
      <c r="AD692" s="60"/>
      <c r="AE692" s="60"/>
      <c r="AF692" s="60"/>
      <c r="AG692" s="65"/>
      <c r="AH692" s="58"/>
      <c r="AI692" s="59"/>
      <c r="AJ692" s="60"/>
      <c r="AK692" s="64">
        <f t="shared" si="10"/>
        <v>0</v>
      </c>
      <c r="AL692" s="66"/>
      <c r="AM692" s="67"/>
    </row>
    <row r="693">
      <c r="A693" s="47" t="s">
        <v>1635</v>
      </c>
      <c r="B693" s="47"/>
      <c r="C693" s="48"/>
      <c r="D693" s="48"/>
      <c r="E693" s="50"/>
      <c r="F693" s="51">
        <f t="shared" si="15"/>
        <v>0</v>
      </c>
      <c r="G693" s="48"/>
      <c r="H693" s="52"/>
      <c r="I693" s="52"/>
      <c r="J693" s="48" t="s">
        <v>39</v>
      </c>
      <c r="K693" s="48"/>
      <c r="L693" s="48"/>
      <c r="M693" s="52"/>
      <c r="N693" s="48"/>
      <c r="O693" s="52"/>
      <c r="P693" s="48"/>
      <c r="Q693" s="52"/>
      <c r="R693" s="53"/>
      <c r="S693" s="54">
        <f t="shared" si="17"/>
        <v>0</v>
      </c>
      <c r="T693" s="50"/>
      <c r="U693" s="50"/>
      <c r="V693" s="50"/>
      <c r="W693" s="50"/>
      <c r="X693" s="50"/>
      <c r="Y693" s="50"/>
      <c r="Z693" s="50"/>
      <c r="AA693" s="50"/>
      <c r="AB693" s="50"/>
      <c r="AC693" s="50"/>
      <c r="AD693" s="50"/>
      <c r="AE693" s="50"/>
      <c r="AF693" s="50"/>
      <c r="AG693" s="55"/>
      <c r="AH693" s="48"/>
      <c r="AI693" s="48"/>
      <c r="AJ693" s="50"/>
      <c r="AK693" s="54">
        <f t="shared" si="10"/>
        <v>0</v>
      </c>
      <c r="AL693" s="48"/>
      <c r="AM693" s="56"/>
    </row>
    <row r="694">
      <c r="A694" s="57" t="s">
        <v>1636</v>
      </c>
      <c r="B694" s="58"/>
      <c r="C694" s="58"/>
      <c r="D694" s="58"/>
      <c r="E694" s="60"/>
      <c r="F694" s="61">
        <f t="shared" si="15"/>
        <v>0</v>
      </c>
      <c r="G694" s="58"/>
      <c r="H694" s="62"/>
      <c r="I694" s="62"/>
      <c r="J694" s="58" t="s">
        <v>39</v>
      </c>
      <c r="K694" s="58"/>
      <c r="L694" s="58"/>
      <c r="M694" s="62"/>
      <c r="N694" s="58"/>
      <c r="O694" s="62"/>
      <c r="P694" s="58"/>
      <c r="Q694" s="62"/>
      <c r="R694" s="63"/>
      <c r="S694" s="64">
        <f t="shared" si="17"/>
        <v>0</v>
      </c>
      <c r="T694" s="60"/>
      <c r="U694" s="60"/>
      <c r="V694" s="60"/>
      <c r="W694" s="60"/>
      <c r="X694" s="60"/>
      <c r="Y694" s="60"/>
      <c r="Z694" s="60"/>
      <c r="AA694" s="60"/>
      <c r="AB694" s="60"/>
      <c r="AC694" s="60"/>
      <c r="AD694" s="60"/>
      <c r="AE694" s="60"/>
      <c r="AF694" s="60"/>
      <c r="AG694" s="65"/>
      <c r="AH694" s="58"/>
      <c r="AI694" s="59"/>
      <c r="AJ694" s="60"/>
      <c r="AK694" s="64">
        <f t="shared" si="10"/>
        <v>0</v>
      </c>
      <c r="AL694" s="66"/>
      <c r="AM694" s="67"/>
    </row>
    <row r="695">
      <c r="A695" s="47" t="s">
        <v>1637</v>
      </c>
      <c r="B695" s="47"/>
      <c r="C695" s="48"/>
      <c r="D695" s="48"/>
      <c r="E695" s="50"/>
      <c r="F695" s="51">
        <f t="shared" si="15"/>
        <v>0</v>
      </c>
      <c r="G695" s="48"/>
      <c r="H695" s="52"/>
      <c r="I695" s="52"/>
      <c r="J695" s="48" t="s">
        <v>39</v>
      </c>
      <c r="K695" s="48"/>
      <c r="L695" s="48"/>
      <c r="M695" s="52"/>
      <c r="N695" s="48"/>
      <c r="O695" s="52"/>
      <c r="P695" s="48"/>
      <c r="Q695" s="52"/>
      <c r="R695" s="53"/>
      <c r="S695" s="54">
        <f t="shared" si="17"/>
        <v>0</v>
      </c>
      <c r="T695" s="50"/>
      <c r="U695" s="50"/>
      <c r="V695" s="50"/>
      <c r="W695" s="50"/>
      <c r="X695" s="50"/>
      <c r="Y695" s="50"/>
      <c r="Z695" s="50"/>
      <c r="AA695" s="50"/>
      <c r="AB695" s="50"/>
      <c r="AC695" s="50"/>
      <c r="AD695" s="50"/>
      <c r="AE695" s="50"/>
      <c r="AF695" s="50"/>
      <c r="AG695" s="55"/>
      <c r="AH695" s="48"/>
      <c r="AI695" s="48"/>
      <c r="AJ695" s="50"/>
      <c r="AK695" s="54">
        <f t="shared" si="10"/>
        <v>0</v>
      </c>
      <c r="AL695" s="48"/>
      <c r="AM695" s="56"/>
    </row>
    <row r="696">
      <c r="A696" s="57" t="s">
        <v>1638</v>
      </c>
      <c r="B696" s="58"/>
      <c r="C696" s="58"/>
      <c r="D696" s="58"/>
      <c r="E696" s="60"/>
      <c r="F696" s="61">
        <f t="shared" si="15"/>
        <v>0</v>
      </c>
      <c r="G696" s="58"/>
      <c r="H696" s="62"/>
      <c r="I696" s="62"/>
      <c r="J696" s="58" t="s">
        <v>39</v>
      </c>
      <c r="K696" s="58"/>
      <c r="L696" s="58"/>
      <c r="M696" s="62"/>
      <c r="N696" s="58"/>
      <c r="O696" s="62"/>
      <c r="P696" s="58"/>
      <c r="Q696" s="62"/>
      <c r="R696" s="63"/>
      <c r="S696" s="64">
        <f t="shared" si="17"/>
        <v>0</v>
      </c>
      <c r="T696" s="60"/>
      <c r="U696" s="60"/>
      <c r="V696" s="60"/>
      <c r="W696" s="60"/>
      <c r="X696" s="60"/>
      <c r="Y696" s="60"/>
      <c r="Z696" s="60"/>
      <c r="AA696" s="60"/>
      <c r="AB696" s="60"/>
      <c r="AC696" s="60"/>
      <c r="AD696" s="60"/>
      <c r="AE696" s="60"/>
      <c r="AF696" s="60"/>
      <c r="AG696" s="65"/>
      <c r="AH696" s="58"/>
      <c r="AI696" s="59"/>
      <c r="AJ696" s="60"/>
      <c r="AK696" s="64">
        <f t="shared" si="10"/>
        <v>0</v>
      </c>
      <c r="AL696" s="66"/>
      <c r="AM696" s="67"/>
    </row>
    <row r="697">
      <c r="A697" s="47" t="s">
        <v>1639</v>
      </c>
      <c r="B697" s="47"/>
      <c r="C697" s="48"/>
      <c r="D697" s="48"/>
      <c r="E697" s="50"/>
      <c r="F697" s="51">
        <f t="shared" si="15"/>
        <v>0</v>
      </c>
      <c r="G697" s="48"/>
      <c r="H697" s="52"/>
      <c r="I697" s="52"/>
      <c r="J697" s="48" t="s">
        <v>39</v>
      </c>
      <c r="K697" s="48"/>
      <c r="L697" s="48"/>
      <c r="M697" s="52"/>
      <c r="N697" s="48"/>
      <c r="O697" s="52"/>
      <c r="P697" s="48"/>
      <c r="Q697" s="52"/>
      <c r="R697" s="53"/>
      <c r="S697" s="54">
        <f t="shared" si="17"/>
        <v>0</v>
      </c>
      <c r="T697" s="50"/>
      <c r="U697" s="50"/>
      <c r="V697" s="50"/>
      <c r="W697" s="50"/>
      <c r="X697" s="50"/>
      <c r="Y697" s="50"/>
      <c r="Z697" s="50"/>
      <c r="AA697" s="50"/>
      <c r="AB697" s="50"/>
      <c r="AC697" s="50"/>
      <c r="AD697" s="50"/>
      <c r="AE697" s="50"/>
      <c r="AF697" s="50"/>
      <c r="AG697" s="55"/>
      <c r="AH697" s="48"/>
      <c r="AI697" s="48"/>
      <c r="AJ697" s="50"/>
      <c r="AK697" s="54">
        <f t="shared" si="10"/>
        <v>0</v>
      </c>
      <c r="AL697" s="48"/>
      <c r="AM697" s="56"/>
    </row>
    <row r="698">
      <c r="A698" s="57" t="s">
        <v>1640</v>
      </c>
      <c r="B698" s="58"/>
      <c r="C698" s="58"/>
      <c r="D698" s="58"/>
      <c r="E698" s="60"/>
      <c r="F698" s="61">
        <f t="shared" si="15"/>
        <v>0</v>
      </c>
      <c r="G698" s="58"/>
      <c r="H698" s="62"/>
      <c r="I698" s="62"/>
      <c r="J698" s="58" t="s">
        <v>39</v>
      </c>
      <c r="K698" s="58"/>
      <c r="L698" s="58"/>
      <c r="M698" s="62"/>
      <c r="N698" s="58"/>
      <c r="O698" s="62"/>
      <c r="P698" s="58"/>
      <c r="Q698" s="62"/>
      <c r="R698" s="63"/>
      <c r="S698" s="64">
        <f t="shared" si="17"/>
        <v>0</v>
      </c>
      <c r="T698" s="60"/>
      <c r="U698" s="60"/>
      <c r="V698" s="60"/>
      <c r="W698" s="60"/>
      <c r="X698" s="60"/>
      <c r="Y698" s="60"/>
      <c r="Z698" s="60"/>
      <c r="AA698" s="60"/>
      <c r="AB698" s="60"/>
      <c r="AC698" s="60"/>
      <c r="AD698" s="60"/>
      <c r="AE698" s="60"/>
      <c r="AF698" s="60"/>
      <c r="AG698" s="65"/>
      <c r="AH698" s="58"/>
      <c r="AI698" s="59"/>
      <c r="AJ698" s="60"/>
      <c r="AK698" s="64">
        <f t="shared" si="10"/>
        <v>0</v>
      </c>
      <c r="AL698" s="66"/>
      <c r="AM698" s="67"/>
    </row>
    <row r="699">
      <c r="A699" s="47" t="s">
        <v>1641</v>
      </c>
      <c r="B699" s="47"/>
      <c r="C699" s="48"/>
      <c r="D699" s="48"/>
      <c r="E699" s="50"/>
      <c r="F699" s="51">
        <f t="shared" si="15"/>
        <v>0</v>
      </c>
      <c r="G699" s="48"/>
      <c r="H699" s="52"/>
      <c r="I699" s="52"/>
      <c r="J699" s="48" t="s">
        <v>39</v>
      </c>
      <c r="K699" s="48"/>
      <c r="L699" s="48"/>
      <c r="M699" s="52"/>
      <c r="N699" s="48"/>
      <c r="O699" s="52"/>
      <c r="P699" s="48"/>
      <c r="Q699" s="52"/>
      <c r="R699" s="53"/>
      <c r="S699" s="54">
        <f t="shared" si="17"/>
        <v>0</v>
      </c>
      <c r="T699" s="50"/>
      <c r="U699" s="50"/>
      <c r="V699" s="50"/>
      <c r="W699" s="50"/>
      <c r="X699" s="50"/>
      <c r="Y699" s="50"/>
      <c r="Z699" s="50"/>
      <c r="AA699" s="50"/>
      <c r="AB699" s="50"/>
      <c r="AC699" s="50"/>
      <c r="AD699" s="50"/>
      <c r="AE699" s="50"/>
      <c r="AF699" s="50"/>
      <c r="AG699" s="55"/>
      <c r="AH699" s="48"/>
      <c r="AI699" s="48"/>
      <c r="AJ699" s="50"/>
      <c r="AK699" s="54">
        <f t="shared" si="10"/>
        <v>0</v>
      </c>
      <c r="AL699" s="48"/>
      <c r="AM699" s="56"/>
    </row>
    <row r="700">
      <c r="A700" s="57" t="s">
        <v>1642</v>
      </c>
      <c r="B700" s="58"/>
      <c r="C700" s="58"/>
      <c r="D700" s="58"/>
      <c r="E700" s="60"/>
      <c r="F700" s="61">
        <f t="shared" si="15"/>
        <v>0</v>
      </c>
      <c r="G700" s="58"/>
      <c r="H700" s="62"/>
      <c r="I700" s="62"/>
      <c r="J700" s="58" t="s">
        <v>39</v>
      </c>
      <c r="K700" s="58"/>
      <c r="L700" s="58"/>
      <c r="M700" s="62"/>
      <c r="N700" s="58"/>
      <c r="O700" s="62"/>
      <c r="P700" s="58"/>
      <c r="Q700" s="62"/>
      <c r="R700" s="63"/>
      <c r="S700" s="64">
        <f t="shared" si="17"/>
        <v>0</v>
      </c>
      <c r="T700" s="60"/>
      <c r="U700" s="60"/>
      <c r="V700" s="60"/>
      <c r="W700" s="60"/>
      <c r="X700" s="60"/>
      <c r="Y700" s="60"/>
      <c r="Z700" s="60"/>
      <c r="AA700" s="60"/>
      <c r="AB700" s="60"/>
      <c r="AC700" s="60"/>
      <c r="AD700" s="60"/>
      <c r="AE700" s="60"/>
      <c r="AF700" s="60"/>
      <c r="AG700" s="65"/>
      <c r="AH700" s="58"/>
      <c r="AI700" s="59"/>
      <c r="AJ700" s="60"/>
      <c r="AK700" s="64">
        <f t="shared" si="10"/>
        <v>0</v>
      </c>
      <c r="AL700" s="66"/>
      <c r="AM700" s="67"/>
    </row>
    <row r="701">
      <c r="A701" s="47" t="s">
        <v>1643</v>
      </c>
      <c r="B701" s="47"/>
      <c r="C701" s="48"/>
      <c r="D701" s="48"/>
      <c r="E701" s="50"/>
      <c r="F701" s="51">
        <f t="shared" si="15"/>
        <v>0</v>
      </c>
      <c r="G701" s="48"/>
      <c r="H701" s="52"/>
      <c r="I701" s="52"/>
      <c r="J701" s="48" t="s">
        <v>39</v>
      </c>
      <c r="K701" s="48"/>
      <c r="L701" s="48"/>
      <c r="M701" s="52"/>
      <c r="N701" s="48"/>
      <c r="O701" s="52"/>
      <c r="P701" s="48"/>
      <c r="Q701" s="52"/>
      <c r="R701" s="53"/>
      <c r="S701" s="54">
        <f t="shared" si="17"/>
        <v>0</v>
      </c>
      <c r="T701" s="50"/>
      <c r="U701" s="50"/>
      <c r="V701" s="50"/>
      <c r="W701" s="50"/>
      <c r="X701" s="50"/>
      <c r="Y701" s="50"/>
      <c r="Z701" s="50"/>
      <c r="AA701" s="50"/>
      <c r="AB701" s="50"/>
      <c r="AC701" s="50"/>
      <c r="AD701" s="50"/>
      <c r="AE701" s="50"/>
      <c r="AF701" s="50"/>
      <c r="AG701" s="55"/>
      <c r="AH701" s="48"/>
      <c r="AI701" s="48"/>
      <c r="AJ701" s="50"/>
      <c r="AK701" s="54">
        <f t="shared" si="10"/>
        <v>0</v>
      </c>
      <c r="AL701" s="48"/>
      <c r="AM701" s="56"/>
    </row>
    <row r="702">
      <c r="A702" s="57" t="s">
        <v>1644</v>
      </c>
      <c r="B702" s="58"/>
      <c r="C702" s="58"/>
      <c r="D702" s="58"/>
      <c r="E702" s="60"/>
      <c r="F702" s="61">
        <f t="shared" si="15"/>
        <v>0</v>
      </c>
      <c r="G702" s="58"/>
      <c r="H702" s="62"/>
      <c r="I702" s="62"/>
      <c r="J702" s="58" t="s">
        <v>39</v>
      </c>
      <c r="K702" s="58"/>
      <c r="L702" s="58"/>
      <c r="M702" s="62"/>
      <c r="N702" s="58"/>
      <c r="O702" s="62"/>
      <c r="P702" s="58"/>
      <c r="Q702" s="62"/>
      <c r="R702" s="63"/>
      <c r="S702" s="64">
        <f t="shared" si="17"/>
        <v>0</v>
      </c>
      <c r="T702" s="60"/>
      <c r="U702" s="60"/>
      <c r="V702" s="60"/>
      <c r="W702" s="60"/>
      <c r="X702" s="60"/>
      <c r="Y702" s="60"/>
      <c r="Z702" s="60"/>
      <c r="AA702" s="60"/>
      <c r="AB702" s="60"/>
      <c r="AC702" s="60"/>
      <c r="AD702" s="60"/>
      <c r="AE702" s="60"/>
      <c r="AF702" s="60"/>
      <c r="AG702" s="65"/>
      <c r="AH702" s="58"/>
      <c r="AI702" s="59"/>
      <c r="AJ702" s="60"/>
      <c r="AK702" s="64">
        <f t="shared" si="10"/>
        <v>0</v>
      </c>
      <c r="AL702" s="66"/>
      <c r="AM702" s="67"/>
    </row>
    <row r="703">
      <c r="A703" s="47" t="s">
        <v>1645</v>
      </c>
      <c r="B703" s="47"/>
      <c r="C703" s="48"/>
      <c r="D703" s="48"/>
      <c r="E703" s="50"/>
      <c r="F703" s="51">
        <f t="shared" si="15"/>
        <v>0</v>
      </c>
      <c r="G703" s="48"/>
      <c r="H703" s="52"/>
      <c r="I703" s="52"/>
      <c r="J703" s="48" t="s">
        <v>39</v>
      </c>
      <c r="K703" s="48"/>
      <c r="L703" s="48"/>
      <c r="M703" s="52"/>
      <c r="N703" s="48"/>
      <c r="O703" s="52"/>
      <c r="P703" s="48"/>
      <c r="Q703" s="52"/>
      <c r="R703" s="53"/>
      <c r="S703" s="54">
        <f t="shared" si="17"/>
        <v>0</v>
      </c>
      <c r="T703" s="50"/>
      <c r="U703" s="50"/>
      <c r="V703" s="50"/>
      <c r="W703" s="50"/>
      <c r="X703" s="50"/>
      <c r="Y703" s="50"/>
      <c r="Z703" s="50"/>
      <c r="AA703" s="50"/>
      <c r="AB703" s="50"/>
      <c r="AC703" s="50"/>
      <c r="AD703" s="50"/>
      <c r="AE703" s="50"/>
      <c r="AF703" s="50"/>
      <c r="AG703" s="55"/>
      <c r="AH703" s="48"/>
      <c r="AI703" s="48"/>
      <c r="AJ703" s="50"/>
      <c r="AK703" s="54">
        <f t="shared" si="10"/>
        <v>0</v>
      </c>
      <c r="AL703" s="48"/>
      <c r="AM703" s="56"/>
    </row>
    <row r="704">
      <c r="A704" s="57" t="s">
        <v>1646</v>
      </c>
      <c r="B704" s="58"/>
      <c r="C704" s="58"/>
      <c r="D704" s="58"/>
      <c r="E704" s="60"/>
      <c r="F704" s="61">
        <f t="shared" si="15"/>
        <v>0</v>
      </c>
      <c r="G704" s="58"/>
      <c r="H704" s="62"/>
      <c r="I704" s="62"/>
      <c r="J704" s="58" t="s">
        <v>39</v>
      </c>
      <c r="K704" s="58"/>
      <c r="L704" s="58"/>
      <c r="M704" s="62"/>
      <c r="N704" s="58"/>
      <c r="O704" s="62"/>
      <c r="P704" s="58"/>
      <c r="Q704" s="62"/>
      <c r="R704" s="63"/>
      <c r="S704" s="64">
        <f t="shared" si="17"/>
        <v>0</v>
      </c>
      <c r="T704" s="60"/>
      <c r="U704" s="60"/>
      <c r="V704" s="60"/>
      <c r="W704" s="60"/>
      <c r="X704" s="60"/>
      <c r="Y704" s="60"/>
      <c r="Z704" s="60"/>
      <c r="AA704" s="60"/>
      <c r="AB704" s="60"/>
      <c r="AC704" s="60"/>
      <c r="AD704" s="60"/>
      <c r="AE704" s="60"/>
      <c r="AF704" s="60"/>
      <c r="AG704" s="65"/>
      <c r="AH704" s="58"/>
      <c r="AI704" s="59"/>
      <c r="AJ704" s="60"/>
      <c r="AK704" s="64">
        <f t="shared" si="10"/>
        <v>0</v>
      </c>
      <c r="AL704" s="66"/>
      <c r="AM704" s="67"/>
    </row>
    <row r="705">
      <c r="A705" s="47" t="s">
        <v>1647</v>
      </c>
      <c r="B705" s="47"/>
      <c r="C705" s="48"/>
      <c r="D705" s="48"/>
      <c r="E705" s="50"/>
      <c r="F705" s="51">
        <f t="shared" si="15"/>
        <v>0</v>
      </c>
      <c r="G705" s="48"/>
      <c r="H705" s="52"/>
      <c r="I705" s="52"/>
      <c r="J705" s="48" t="s">
        <v>39</v>
      </c>
      <c r="K705" s="48"/>
      <c r="L705" s="48"/>
      <c r="M705" s="52"/>
      <c r="N705" s="48"/>
      <c r="O705" s="52"/>
      <c r="P705" s="48"/>
      <c r="Q705" s="52"/>
      <c r="R705" s="53"/>
      <c r="S705" s="54">
        <f t="shared" si="17"/>
        <v>0</v>
      </c>
      <c r="T705" s="50"/>
      <c r="U705" s="50"/>
      <c r="V705" s="50"/>
      <c r="W705" s="50"/>
      <c r="X705" s="50"/>
      <c r="Y705" s="50"/>
      <c r="Z705" s="50"/>
      <c r="AA705" s="50"/>
      <c r="AB705" s="50"/>
      <c r="AC705" s="50"/>
      <c r="AD705" s="50"/>
      <c r="AE705" s="50"/>
      <c r="AF705" s="50"/>
      <c r="AG705" s="55"/>
      <c r="AH705" s="48"/>
      <c r="AI705" s="48"/>
      <c r="AJ705" s="50"/>
      <c r="AK705" s="54">
        <f t="shared" si="10"/>
        <v>0</v>
      </c>
      <c r="AL705" s="48"/>
      <c r="AM705" s="56"/>
    </row>
    <row r="706">
      <c r="A706" s="57" t="s">
        <v>1648</v>
      </c>
      <c r="B706" s="58"/>
      <c r="C706" s="58"/>
      <c r="D706" s="58"/>
      <c r="E706" s="60"/>
      <c r="F706" s="61">
        <f t="shared" si="15"/>
        <v>0</v>
      </c>
      <c r="G706" s="58"/>
      <c r="H706" s="62"/>
      <c r="I706" s="62"/>
      <c r="J706" s="58" t="s">
        <v>39</v>
      </c>
      <c r="K706" s="58"/>
      <c r="L706" s="58"/>
      <c r="M706" s="62"/>
      <c r="N706" s="58"/>
      <c r="O706" s="62"/>
      <c r="P706" s="58"/>
      <c r="Q706" s="62"/>
      <c r="R706" s="63"/>
      <c r="S706" s="64">
        <f t="shared" si="17"/>
        <v>0</v>
      </c>
      <c r="T706" s="60"/>
      <c r="U706" s="60"/>
      <c r="V706" s="60"/>
      <c r="W706" s="60"/>
      <c r="X706" s="60"/>
      <c r="Y706" s="60"/>
      <c r="Z706" s="60"/>
      <c r="AA706" s="60"/>
      <c r="AB706" s="60"/>
      <c r="AC706" s="60"/>
      <c r="AD706" s="60"/>
      <c r="AE706" s="60"/>
      <c r="AF706" s="60"/>
      <c r="AG706" s="65"/>
      <c r="AH706" s="58"/>
      <c r="AI706" s="59"/>
      <c r="AJ706" s="60"/>
      <c r="AK706" s="64">
        <f t="shared" si="10"/>
        <v>0</v>
      </c>
      <c r="AL706" s="66"/>
      <c r="AM706" s="67"/>
    </row>
    <row r="707">
      <c r="A707" s="47" t="s">
        <v>1649</v>
      </c>
      <c r="B707" s="47"/>
      <c r="C707" s="48"/>
      <c r="D707" s="48"/>
      <c r="E707" s="50"/>
      <c r="F707" s="51">
        <f t="shared" si="15"/>
        <v>0</v>
      </c>
      <c r="G707" s="48"/>
      <c r="H707" s="52"/>
      <c r="I707" s="52"/>
      <c r="J707" s="48" t="s">
        <v>39</v>
      </c>
      <c r="K707" s="48"/>
      <c r="L707" s="48"/>
      <c r="M707" s="52"/>
      <c r="N707" s="48"/>
      <c r="O707" s="52"/>
      <c r="P707" s="48"/>
      <c r="Q707" s="52"/>
      <c r="R707" s="53"/>
      <c r="S707" s="54">
        <f t="shared" si="17"/>
        <v>0</v>
      </c>
      <c r="T707" s="50"/>
      <c r="U707" s="50"/>
      <c r="V707" s="50"/>
      <c r="W707" s="50"/>
      <c r="X707" s="50"/>
      <c r="Y707" s="50"/>
      <c r="Z707" s="50"/>
      <c r="AA707" s="50"/>
      <c r="AB707" s="50"/>
      <c r="AC707" s="50"/>
      <c r="AD707" s="50"/>
      <c r="AE707" s="50"/>
      <c r="AF707" s="50"/>
      <c r="AG707" s="55"/>
      <c r="AH707" s="48"/>
      <c r="AI707" s="48"/>
      <c r="AJ707" s="50"/>
      <c r="AK707" s="54">
        <f t="shared" si="10"/>
        <v>0</v>
      </c>
      <c r="AL707" s="48"/>
      <c r="AM707" s="56"/>
    </row>
    <row r="708">
      <c r="A708" s="57" t="s">
        <v>1650</v>
      </c>
      <c r="B708" s="58"/>
      <c r="C708" s="58"/>
      <c r="D708" s="58"/>
      <c r="E708" s="60"/>
      <c r="F708" s="61">
        <f t="shared" si="15"/>
        <v>0</v>
      </c>
      <c r="G708" s="58"/>
      <c r="H708" s="62"/>
      <c r="I708" s="62"/>
      <c r="J708" s="58" t="s">
        <v>39</v>
      </c>
      <c r="K708" s="58"/>
      <c r="L708" s="58"/>
      <c r="M708" s="62"/>
      <c r="N708" s="58"/>
      <c r="O708" s="62"/>
      <c r="P708" s="58"/>
      <c r="Q708" s="62"/>
      <c r="R708" s="63"/>
      <c r="S708" s="64">
        <f t="shared" si="17"/>
        <v>0</v>
      </c>
      <c r="T708" s="60"/>
      <c r="U708" s="60"/>
      <c r="V708" s="60"/>
      <c r="W708" s="60"/>
      <c r="X708" s="60"/>
      <c r="Y708" s="60"/>
      <c r="Z708" s="60"/>
      <c r="AA708" s="60"/>
      <c r="AB708" s="60"/>
      <c r="AC708" s="60"/>
      <c r="AD708" s="60"/>
      <c r="AE708" s="60"/>
      <c r="AF708" s="60"/>
      <c r="AG708" s="65"/>
      <c r="AH708" s="58"/>
      <c r="AI708" s="59"/>
      <c r="AJ708" s="60"/>
      <c r="AK708" s="64">
        <f t="shared" si="10"/>
        <v>0</v>
      </c>
      <c r="AL708" s="66"/>
      <c r="AM708" s="67"/>
    </row>
    <row r="709">
      <c r="A709" s="103" t="s">
        <v>1651</v>
      </c>
      <c r="B709" s="104" t="s">
        <v>1652</v>
      </c>
      <c r="C709" s="104" t="s">
        <v>1653</v>
      </c>
      <c r="D709" s="104">
        <v>2.0</v>
      </c>
      <c r="E709" s="100">
        <v>1500.0</v>
      </c>
      <c r="F709" s="106">
        <f t="shared" si="15"/>
        <v>3000</v>
      </c>
      <c r="G709" s="193"/>
      <c r="H709" s="107"/>
      <c r="I709" s="107"/>
      <c r="J709" s="104" t="s">
        <v>1654</v>
      </c>
      <c r="K709" s="104" t="s">
        <v>79</v>
      </c>
      <c r="L709" s="104" t="s">
        <v>898</v>
      </c>
      <c r="M709" s="107" t="s">
        <v>1655</v>
      </c>
      <c r="N709" s="104" t="s">
        <v>769</v>
      </c>
      <c r="O709" s="107" t="s">
        <v>1656</v>
      </c>
      <c r="P709" s="104" t="s">
        <v>821</v>
      </c>
      <c r="Q709" s="107"/>
      <c r="R709" s="108"/>
      <c r="S709" s="109">
        <f t="shared" si="17"/>
        <v>3000</v>
      </c>
      <c r="T709" s="100"/>
      <c r="U709" s="100"/>
      <c r="V709" s="100"/>
      <c r="W709" s="100"/>
      <c r="X709" s="100"/>
      <c r="Y709" s="100"/>
      <c r="Z709" s="100"/>
      <c r="AA709" s="100">
        <v>3000.0</v>
      </c>
      <c r="AB709" s="100"/>
      <c r="AC709" s="100"/>
      <c r="AD709" s="100"/>
      <c r="AE709" s="100"/>
      <c r="AF709" s="100"/>
      <c r="AG709" s="110"/>
      <c r="AH709" s="104">
        <v>5.003485254E9</v>
      </c>
      <c r="AI709" s="104" t="s">
        <v>763</v>
      </c>
      <c r="AJ709" s="100">
        <v>3000.0</v>
      </c>
      <c r="AK709" s="109">
        <f t="shared" si="10"/>
        <v>0</v>
      </c>
      <c r="AL709" s="104"/>
      <c r="AM709" s="162"/>
    </row>
    <row r="710">
      <c r="A710" s="103" t="s">
        <v>1657</v>
      </c>
      <c r="B710" s="104" t="s">
        <v>1658</v>
      </c>
      <c r="C710" s="104" t="s">
        <v>1653</v>
      </c>
      <c r="D710" s="104">
        <v>15.0</v>
      </c>
      <c r="E710" s="100">
        <v>250.0</v>
      </c>
      <c r="F710" s="106">
        <f t="shared" si="15"/>
        <v>3750</v>
      </c>
      <c r="G710" s="104"/>
      <c r="H710" s="107"/>
      <c r="I710" s="107"/>
      <c r="J710" s="104" t="s">
        <v>1654</v>
      </c>
      <c r="K710" s="104" t="s">
        <v>66</v>
      </c>
      <c r="L710" s="104" t="s">
        <v>767</v>
      </c>
      <c r="M710" s="107" t="s">
        <v>1548</v>
      </c>
      <c r="N710" s="104" t="s">
        <v>769</v>
      </c>
      <c r="O710" s="107" t="s">
        <v>1659</v>
      </c>
      <c r="P710" s="104" t="s">
        <v>742</v>
      </c>
      <c r="Q710" s="107"/>
      <c r="R710" s="108" t="s">
        <v>715</v>
      </c>
      <c r="S710" s="109">
        <f t="shared" si="17"/>
        <v>3750</v>
      </c>
      <c r="T710" s="100"/>
      <c r="U710" s="100"/>
      <c r="V710" s="100"/>
      <c r="W710" s="100"/>
      <c r="X710" s="100"/>
      <c r="Y710" s="100"/>
      <c r="Z710" s="100"/>
      <c r="AA710" s="100"/>
      <c r="AB710" s="100"/>
      <c r="AC710" s="100"/>
      <c r="AD710" s="100"/>
      <c r="AE710" s="100">
        <v>3750.0</v>
      </c>
      <c r="AF710" s="100"/>
      <c r="AG710" s="110"/>
      <c r="AH710" s="104">
        <v>5.003485254E9</v>
      </c>
      <c r="AI710" s="104" t="s">
        <v>763</v>
      </c>
      <c r="AJ710" s="100">
        <v>3750.0</v>
      </c>
      <c r="AK710" s="109">
        <f t="shared" si="10"/>
        <v>0</v>
      </c>
      <c r="AL710" s="161"/>
      <c r="AM710" s="111"/>
    </row>
    <row r="711">
      <c r="A711" s="103" t="s">
        <v>1660</v>
      </c>
      <c r="B711" s="104" t="s">
        <v>1661</v>
      </c>
      <c r="C711" s="104" t="s">
        <v>1653</v>
      </c>
      <c r="D711" s="104">
        <v>13.0</v>
      </c>
      <c r="E711" s="100">
        <v>280.0</v>
      </c>
      <c r="F711" s="106">
        <f t="shared" si="15"/>
        <v>3640</v>
      </c>
      <c r="G711" s="193"/>
      <c r="H711" s="107"/>
      <c r="I711" s="107"/>
      <c r="J711" s="104" t="s">
        <v>1654</v>
      </c>
      <c r="K711" s="104" t="s">
        <v>66</v>
      </c>
      <c r="L711" s="104" t="s">
        <v>767</v>
      </c>
      <c r="M711" s="107" t="s">
        <v>1541</v>
      </c>
      <c r="N711" s="104" t="s">
        <v>769</v>
      </c>
      <c r="O711" s="107" t="s">
        <v>1662</v>
      </c>
      <c r="P711" s="104" t="s">
        <v>742</v>
      </c>
      <c r="Q711" s="107"/>
      <c r="R711" s="108" t="s">
        <v>715</v>
      </c>
      <c r="S711" s="109">
        <f t="shared" si="17"/>
        <v>3640</v>
      </c>
      <c r="T711" s="100"/>
      <c r="U711" s="100"/>
      <c r="V711" s="100"/>
      <c r="W711" s="100"/>
      <c r="X711" s="100"/>
      <c r="Y711" s="100"/>
      <c r="Z711" s="100"/>
      <c r="AA711" s="100"/>
      <c r="AB711" s="100"/>
      <c r="AC711" s="100"/>
      <c r="AD711" s="100"/>
      <c r="AE711" s="100">
        <v>3640.0</v>
      </c>
      <c r="AF711" s="100"/>
      <c r="AG711" s="110"/>
      <c r="AH711" s="104">
        <v>5.003486733E9</v>
      </c>
      <c r="AI711" s="104" t="s">
        <v>1663</v>
      </c>
      <c r="AJ711" s="100">
        <v>3640.0</v>
      </c>
      <c r="AK711" s="109">
        <f t="shared" si="10"/>
        <v>0</v>
      </c>
      <c r="AL711" s="104"/>
      <c r="AM711" s="162"/>
    </row>
    <row r="712">
      <c r="A712" s="103" t="s">
        <v>1664</v>
      </c>
      <c r="B712" s="194" t="s">
        <v>1665</v>
      </c>
      <c r="C712" s="104" t="s">
        <v>1653</v>
      </c>
      <c r="D712" s="104">
        <v>25.0</v>
      </c>
      <c r="E712" s="100">
        <v>230.0</v>
      </c>
      <c r="F712" s="106">
        <f t="shared" si="15"/>
        <v>5750</v>
      </c>
      <c r="G712" s="193"/>
      <c r="H712" s="107"/>
      <c r="I712" s="107"/>
      <c r="J712" s="104" t="s">
        <v>1654</v>
      </c>
      <c r="K712" s="104" t="s">
        <v>66</v>
      </c>
      <c r="L712" s="104" t="s">
        <v>767</v>
      </c>
      <c r="M712" s="107" t="s">
        <v>936</v>
      </c>
      <c r="N712" s="104" t="s">
        <v>769</v>
      </c>
      <c r="O712" s="107" t="s">
        <v>1666</v>
      </c>
      <c r="P712" s="104" t="s">
        <v>742</v>
      </c>
      <c r="Q712" s="107"/>
      <c r="R712" s="108" t="s">
        <v>720</v>
      </c>
      <c r="S712" s="109">
        <f t="shared" si="17"/>
        <v>5750</v>
      </c>
      <c r="T712" s="100"/>
      <c r="U712" s="100"/>
      <c r="V712" s="100"/>
      <c r="W712" s="100"/>
      <c r="X712" s="100"/>
      <c r="Y712" s="100"/>
      <c r="Z712" s="100"/>
      <c r="AA712" s="100"/>
      <c r="AB712" s="100"/>
      <c r="AC712" s="100"/>
      <c r="AD712" s="100"/>
      <c r="AE712" s="100">
        <v>5750.0</v>
      </c>
      <c r="AF712" s="100"/>
      <c r="AG712" s="110"/>
      <c r="AH712" s="104">
        <v>5.003485254E9</v>
      </c>
      <c r="AI712" s="104" t="s">
        <v>763</v>
      </c>
      <c r="AJ712" s="100">
        <v>5750.0</v>
      </c>
      <c r="AK712" s="109">
        <f t="shared" si="10"/>
        <v>0</v>
      </c>
      <c r="AL712" s="161"/>
      <c r="AM712" s="111"/>
    </row>
    <row r="713">
      <c r="A713" s="57" t="s">
        <v>1667</v>
      </c>
      <c r="B713" s="76"/>
      <c r="C713" s="195"/>
      <c r="D713" s="76"/>
      <c r="E713" s="77"/>
      <c r="F713" s="78">
        <f t="shared" si="15"/>
        <v>0</v>
      </c>
      <c r="G713" s="196"/>
      <c r="H713" s="75"/>
      <c r="I713" s="75"/>
      <c r="J713" s="76" t="s">
        <v>1654</v>
      </c>
      <c r="K713" s="76"/>
      <c r="L713" s="76"/>
      <c r="M713" s="75"/>
      <c r="N713" s="76"/>
      <c r="O713" s="75"/>
      <c r="P713" s="76"/>
      <c r="Q713" s="75"/>
      <c r="R713" s="79"/>
      <c r="S713" s="80">
        <f t="shared" si="17"/>
        <v>0</v>
      </c>
      <c r="T713" s="77"/>
      <c r="U713" s="77"/>
      <c r="V713" s="77"/>
      <c r="W713" s="77"/>
      <c r="X713" s="77"/>
      <c r="Y713" s="77"/>
      <c r="Z713" s="77"/>
      <c r="AA713" s="77"/>
      <c r="AB713" s="77"/>
      <c r="AC713" s="77"/>
      <c r="AD713" s="77"/>
      <c r="AE713" s="77"/>
      <c r="AF713" s="77"/>
      <c r="AG713" s="81"/>
      <c r="AH713" s="76"/>
      <c r="AI713" s="76"/>
      <c r="AJ713" s="77"/>
      <c r="AK713" s="80"/>
      <c r="AL713" s="76"/>
      <c r="AM713" s="98"/>
    </row>
    <row r="714">
      <c r="A714" s="57" t="s">
        <v>1668</v>
      </c>
      <c r="B714" s="197"/>
      <c r="C714" s="195"/>
      <c r="D714" s="76"/>
      <c r="E714" s="77"/>
      <c r="F714" s="78">
        <f t="shared" si="15"/>
        <v>0</v>
      </c>
      <c r="G714" s="196"/>
      <c r="H714" s="75"/>
      <c r="I714" s="75"/>
      <c r="J714" s="76" t="s">
        <v>1654</v>
      </c>
      <c r="K714" s="76"/>
      <c r="L714" s="76"/>
      <c r="M714" s="75"/>
      <c r="N714" s="76"/>
      <c r="O714" s="75"/>
      <c r="P714" s="76"/>
      <c r="Q714" s="75"/>
      <c r="R714" s="79"/>
      <c r="S714" s="80">
        <f t="shared" si="17"/>
        <v>0</v>
      </c>
      <c r="T714" s="77"/>
      <c r="U714" s="77"/>
      <c r="V714" s="77"/>
      <c r="W714" s="77"/>
      <c r="X714" s="77"/>
      <c r="Y714" s="77"/>
      <c r="Z714" s="77"/>
      <c r="AA714" s="77"/>
      <c r="AB714" s="77"/>
      <c r="AC714" s="77"/>
      <c r="AD714" s="77"/>
      <c r="AE714" s="77"/>
      <c r="AF714" s="77"/>
      <c r="AG714" s="81"/>
      <c r="AH714" s="76"/>
      <c r="AI714" s="76"/>
      <c r="AJ714" s="77"/>
      <c r="AK714" s="80">
        <v>0.0</v>
      </c>
      <c r="AL714" s="82"/>
      <c r="AM714" s="83"/>
    </row>
    <row r="715">
      <c r="A715" s="103" t="s">
        <v>1669</v>
      </c>
      <c r="B715" s="104" t="s">
        <v>1670</v>
      </c>
      <c r="C715" s="105">
        <v>43221.0</v>
      </c>
      <c r="D715" s="104">
        <v>22.0</v>
      </c>
      <c r="E715" s="100">
        <v>100.0</v>
      </c>
      <c r="F715" s="106">
        <f t="shared" si="15"/>
        <v>2200</v>
      </c>
      <c r="G715" s="193" t="s">
        <v>782</v>
      </c>
      <c r="H715" s="107"/>
      <c r="I715" s="107"/>
      <c r="J715" s="104" t="s">
        <v>43</v>
      </c>
      <c r="K715" s="104" t="s">
        <v>43</v>
      </c>
      <c r="L715" s="104" t="s">
        <v>739</v>
      </c>
      <c r="M715" s="107" t="s">
        <v>1671</v>
      </c>
      <c r="N715" s="104" t="s">
        <v>769</v>
      </c>
      <c r="O715" s="107" t="s">
        <v>1672</v>
      </c>
      <c r="P715" s="104" t="s">
        <v>694</v>
      </c>
      <c r="Q715" s="107"/>
      <c r="R715" s="108"/>
      <c r="S715" s="109">
        <f t="shared" si="17"/>
        <v>2200</v>
      </c>
      <c r="T715" s="100">
        <v>550.0</v>
      </c>
      <c r="U715" s="100">
        <v>550.0</v>
      </c>
      <c r="V715" s="100">
        <v>550.0</v>
      </c>
      <c r="W715" s="100"/>
      <c r="X715" s="100">
        <v>550.0</v>
      </c>
      <c r="Y715" s="100"/>
      <c r="Z715" s="100"/>
      <c r="AA715" s="100"/>
      <c r="AB715" s="100"/>
      <c r="AC715" s="100"/>
      <c r="AD715" s="100"/>
      <c r="AE715" s="100"/>
      <c r="AF715" s="100"/>
      <c r="AG715" s="110"/>
      <c r="AH715" s="104">
        <v>5.0033951E9</v>
      </c>
      <c r="AI715" s="104" t="s">
        <v>771</v>
      </c>
      <c r="AJ715" s="100">
        <v>2200.0</v>
      </c>
      <c r="AK715" s="109">
        <f t="shared" ref="AK715:AK717" si="18">S715-AJ715</f>
        <v>0</v>
      </c>
      <c r="AL715" s="104"/>
      <c r="AM715" s="162"/>
    </row>
    <row r="716">
      <c r="A716" s="103"/>
      <c r="B716" s="104" t="s">
        <v>1673</v>
      </c>
      <c r="C716" s="104" t="s">
        <v>1565</v>
      </c>
      <c r="D716" s="104">
        <v>29.0</v>
      </c>
      <c r="E716" s="100">
        <v>100.0</v>
      </c>
      <c r="F716" s="109">
        <v>2900.0</v>
      </c>
      <c r="G716" s="193" t="s">
        <v>782</v>
      </c>
      <c r="H716" s="107"/>
      <c r="I716" s="107"/>
      <c r="J716" s="104" t="s">
        <v>43</v>
      </c>
      <c r="K716" s="104" t="s">
        <v>43</v>
      </c>
      <c r="L716" s="104" t="s">
        <v>739</v>
      </c>
      <c r="M716" s="107" t="s">
        <v>1671</v>
      </c>
      <c r="N716" s="104" t="s">
        <v>769</v>
      </c>
      <c r="O716" s="107" t="s">
        <v>1672</v>
      </c>
      <c r="P716" s="104" t="s">
        <v>694</v>
      </c>
      <c r="Q716" s="107"/>
      <c r="R716" s="108"/>
      <c r="S716" s="109">
        <f t="shared" si="17"/>
        <v>2900</v>
      </c>
      <c r="T716" s="100"/>
      <c r="U716" s="100"/>
      <c r="V716" s="100"/>
      <c r="W716" s="100"/>
      <c r="X716" s="100"/>
      <c r="Y716" s="100"/>
      <c r="Z716" s="100"/>
      <c r="AA716" s="100">
        <v>725.0</v>
      </c>
      <c r="AB716" s="100">
        <v>725.0</v>
      </c>
      <c r="AC716" s="100">
        <v>725.0</v>
      </c>
      <c r="AD716" s="100"/>
      <c r="AE716" s="100">
        <v>725.0</v>
      </c>
      <c r="AF716" s="100"/>
      <c r="AG716" s="110"/>
      <c r="AH716" s="104">
        <v>5.003473682E9</v>
      </c>
      <c r="AI716" s="104" t="s">
        <v>721</v>
      </c>
      <c r="AJ716" s="100">
        <v>2900.0</v>
      </c>
      <c r="AK716" s="109">
        <f t="shared" si="18"/>
        <v>0</v>
      </c>
      <c r="AL716" s="104"/>
      <c r="AM716" s="162"/>
    </row>
    <row r="717">
      <c r="A717" s="103" t="s">
        <v>1674</v>
      </c>
      <c r="B717" s="104" t="s">
        <v>1675</v>
      </c>
      <c r="C717" s="105">
        <v>43209.0</v>
      </c>
      <c r="D717" s="104">
        <v>7.0</v>
      </c>
      <c r="E717" s="100">
        <v>550.0</v>
      </c>
      <c r="F717" s="106">
        <f t="shared" ref="F717:F1016" si="19">D717*E717</f>
        <v>3850</v>
      </c>
      <c r="G717" s="193" t="s">
        <v>782</v>
      </c>
      <c r="H717" s="107"/>
      <c r="I717" s="107"/>
      <c r="J717" s="104" t="s">
        <v>43</v>
      </c>
      <c r="K717" s="104" t="s">
        <v>43</v>
      </c>
      <c r="L717" s="104" t="s">
        <v>1676</v>
      </c>
      <c r="M717" s="107" t="s">
        <v>1677</v>
      </c>
      <c r="N717" s="104" t="s">
        <v>776</v>
      </c>
      <c r="O717" s="107" t="s">
        <v>1678</v>
      </c>
      <c r="P717" s="104" t="s">
        <v>799</v>
      </c>
      <c r="Q717" s="107"/>
      <c r="R717" s="108"/>
      <c r="S717" s="109">
        <f t="shared" si="17"/>
        <v>3850</v>
      </c>
      <c r="T717" s="100"/>
      <c r="U717" s="100"/>
      <c r="V717" s="100">
        <v>3850.0</v>
      </c>
      <c r="W717" s="100"/>
      <c r="X717" s="100"/>
      <c r="Y717" s="100"/>
      <c r="Z717" s="100"/>
      <c r="AA717" s="100"/>
      <c r="AB717" s="100"/>
      <c r="AC717" s="100"/>
      <c r="AD717" s="100"/>
      <c r="AE717" s="100"/>
      <c r="AF717" s="100"/>
      <c r="AG717" s="110"/>
      <c r="AH717" s="104">
        <v>5.003359373E9</v>
      </c>
      <c r="AI717" s="104" t="s">
        <v>1679</v>
      </c>
      <c r="AJ717" s="100">
        <v>3850.0</v>
      </c>
      <c r="AK717" s="109">
        <f t="shared" si="18"/>
        <v>0</v>
      </c>
      <c r="AL717" s="104"/>
      <c r="AM717" s="162"/>
    </row>
    <row r="718">
      <c r="A718" s="103" t="s">
        <v>1680</v>
      </c>
      <c r="B718" s="104" t="s">
        <v>1681</v>
      </c>
      <c r="C718" s="105">
        <v>43179.0</v>
      </c>
      <c r="D718" s="104">
        <v>1.0</v>
      </c>
      <c r="E718" s="100">
        <v>1900.0</v>
      </c>
      <c r="F718" s="106">
        <f t="shared" si="19"/>
        <v>1900</v>
      </c>
      <c r="G718" s="193" t="s">
        <v>689</v>
      </c>
      <c r="H718" s="107"/>
      <c r="I718" s="107"/>
      <c r="J718" s="104"/>
      <c r="K718" s="104" t="s">
        <v>43</v>
      </c>
      <c r="L718" s="104" t="s">
        <v>1676</v>
      </c>
      <c r="M718" s="107" t="s">
        <v>1677</v>
      </c>
      <c r="N718" s="104" t="s">
        <v>776</v>
      </c>
      <c r="O718" s="107" t="s">
        <v>1682</v>
      </c>
      <c r="P718" s="104" t="s">
        <v>799</v>
      </c>
      <c r="Q718" s="107"/>
      <c r="R718" s="108"/>
      <c r="S718" s="109">
        <f t="shared" si="17"/>
        <v>1900</v>
      </c>
      <c r="T718" s="100"/>
      <c r="U718" s="100"/>
      <c r="V718" s="100">
        <v>1900.0</v>
      </c>
      <c r="W718" s="100"/>
      <c r="X718" s="100"/>
      <c r="Y718" s="100"/>
      <c r="Z718" s="100"/>
      <c r="AA718" s="100"/>
      <c r="AB718" s="100"/>
      <c r="AC718" s="100"/>
      <c r="AD718" s="100"/>
      <c r="AE718" s="100"/>
      <c r="AF718" s="100"/>
      <c r="AG718" s="110"/>
      <c r="AH718" s="100" t="s">
        <v>1683</v>
      </c>
      <c r="AI718" s="104">
        <v>5.003373939E9</v>
      </c>
      <c r="AJ718" s="109">
        <v>1900.0</v>
      </c>
      <c r="AK718" s="198">
        <v>0.0</v>
      </c>
      <c r="AL718" s="198">
        <v>0.0</v>
      </c>
      <c r="AM718" s="162"/>
    </row>
    <row r="719">
      <c r="A719" s="103" t="s">
        <v>1684</v>
      </c>
      <c r="B719" s="104" t="s">
        <v>1685</v>
      </c>
      <c r="C719" s="104" t="s">
        <v>1685</v>
      </c>
      <c r="D719" s="104">
        <v>0.0</v>
      </c>
      <c r="E719" s="100">
        <v>0.0</v>
      </c>
      <c r="F719" s="106">
        <f t="shared" si="19"/>
        <v>0</v>
      </c>
      <c r="G719" s="193" t="s">
        <v>689</v>
      </c>
      <c r="H719" s="107" t="s">
        <v>1686</v>
      </c>
      <c r="I719" s="107"/>
      <c r="J719" s="104" t="s">
        <v>43</v>
      </c>
      <c r="K719" s="104" t="s">
        <v>66</v>
      </c>
      <c r="L719" s="104" t="s">
        <v>767</v>
      </c>
      <c r="M719" s="107" t="s">
        <v>936</v>
      </c>
      <c r="N719" s="104" t="s">
        <v>776</v>
      </c>
      <c r="O719" s="107" t="s">
        <v>1687</v>
      </c>
      <c r="P719" s="104" t="s">
        <v>742</v>
      </c>
      <c r="Q719" s="107"/>
      <c r="R719" s="108" t="s">
        <v>720</v>
      </c>
      <c r="S719" s="109">
        <f t="shared" si="17"/>
        <v>0</v>
      </c>
      <c r="T719" s="100"/>
      <c r="U719" s="100"/>
      <c r="V719" s="100"/>
      <c r="W719" s="100"/>
      <c r="X719" s="100"/>
      <c r="Y719" s="100"/>
      <c r="Z719" s="100"/>
      <c r="AA719" s="100"/>
      <c r="AB719" s="100"/>
      <c r="AC719" s="100"/>
      <c r="AD719" s="100"/>
      <c r="AE719" s="100">
        <v>0.0</v>
      </c>
      <c r="AF719" s="100"/>
      <c r="AG719" s="110"/>
      <c r="AH719" s="104"/>
      <c r="AI719" s="104"/>
      <c r="AJ719" s="100"/>
      <c r="AK719" s="109">
        <f t="shared" ref="AK719:AK1314" si="20">S719-AJ719</f>
        <v>0</v>
      </c>
      <c r="AL719" s="104"/>
      <c r="AM719" s="162"/>
    </row>
    <row r="720">
      <c r="A720" s="103" t="s">
        <v>1688</v>
      </c>
      <c r="B720" s="104" t="s">
        <v>1689</v>
      </c>
      <c r="C720" s="105">
        <v>43185.0</v>
      </c>
      <c r="D720" s="104">
        <v>1.0</v>
      </c>
      <c r="E720" s="100">
        <v>900.0</v>
      </c>
      <c r="F720" s="106">
        <f t="shared" si="19"/>
        <v>900</v>
      </c>
      <c r="G720" s="193"/>
      <c r="H720" s="107"/>
      <c r="I720" s="107"/>
      <c r="J720" s="104" t="s">
        <v>43</v>
      </c>
      <c r="K720" s="104" t="s">
        <v>43</v>
      </c>
      <c r="L720" s="104" t="s">
        <v>1690</v>
      </c>
      <c r="M720" s="107" t="s">
        <v>1691</v>
      </c>
      <c r="N720" s="104" t="s">
        <v>730</v>
      </c>
      <c r="O720" s="107" t="s">
        <v>1692</v>
      </c>
      <c r="P720" s="104" t="s">
        <v>799</v>
      </c>
      <c r="Q720" s="107"/>
      <c r="R720" s="108" t="s">
        <v>778</v>
      </c>
      <c r="S720" s="109">
        <v>900.0</v>
      </c>
      <c r="T720" s="100"/>
      <c r="U720" s="100">
        <v>900.0</v>
      </c>
      <c r="V720" s="100"/>
      <c r="W720" s="100"/>
      <c r="X720" s="100"/>
      <c r="Y720" s="100"/>
      <c r="Z720" s="100"/>
      <c r="AA720" s="100"/>
      <c r="AB720" s="100"/>
      <c r="AC720" s="100"/>
      <c r="AD720" s="100"/>
      <c r="AE720" s="100"/>
      <c r="AF720" s="100"/>
      <c r="AG720" s="110"/>
      <c r="AH720" s="104">
        <v>5.003377587E9</v>
      </c>
      <c r="AI720" s="104" t="s">
        <v>1693</v>
      </c>
      <c r="AJ720" s="100">
        <v>900.0</v>
      </c>
      <c r="AK720" s="109">
        <f t="shared" si="20"/>
        <v>0</v>
      </c>
      <c r="AL720" s="104"/>
      <c r="AM720" s="162"/>
    </row>
    <row r="721">
      <c r="A721" s="103" t="s">
        <v>1694</v>
      </c>
      <c r="B721" s="194" t="s">
        <v>1695</v>
      </c>
      <c r="C721" s="105">
        <v>43224.0</v>
      </c>
      <c r="D721" s="104">
        <v>1.0</v>
      </c>
      <c r="E721" s="100">
        <v>2830.0</v>
      </c>
      <c r="F721" s="106">
        <f t="shared" si="19"/>
        <v>2830</v>
      </c>
      <c r="G721" s="193"/>
      <c r="H721" s="107"/>
      <c r="I721" s="107"/>
      <c r="J721" s="104" t="s">
        <v>43</v>
      </c>
      <c r="K721" s="104" t="s">
        <v>43</v>
      </c>
      <c r="L721" s="104" t="s">
        <v>739</v>
      </c>
      <c r="M721" s="107" t="s">
        <v>1696</v>
      </c>
      <c r="N721" s="104" t="s">
        <v>769</v>
      </c>
      <c r="O721" s="107" t="s">
        <v>1697</v>
      </c>
      <c r="P721" s="104" t="s">
        <v>799</v>
      </c>
      <c r="Q721" s="107"/>
      <c r="R721" s="108" t="s">
        <v>805</v>
      </c>
      <c r="S721" s="109">
        <v>2830.0</v>
      </c>
      <c r="T721" s="100"/>
      <c r="U721" s="100"/>
      <c r="V721" s="100">
        <v>1400.0</v>
      </c>
      <c r="W721" s="100"/>
      <c r="X721" s="100">
        <v>1430.0</v>
      </c>
      <c r="Y721" s="100"/>
      <c r="Z721" s="100"/>
      <c r="AA721" s="100"/>
      <c r="AB721" s="100"/>
      <c r="AC721" s="100"/>
      <c r="AD721" s="100"/>
      <c r="AE721" s="100"/>
      <c r="AF721" s="100"/>
      <c r="AG721" s="110"/>
      <c r="AH721" s="199">
        <v>5.003385624E9</v>
      </c>
      <c r="AI721" s="104" t="s">
        <v>1698</v>
      </c>
      <c r="AJ721" s="100">
        <v>2830.0</v>
      </c>
      <c r="AK721" s="109">
        <f t="shared" si="20"/>
        <v>0</v>
      </c>
      <c r="AL721" s="161"/>
      <c r="AM721" s="111"/>
    </row>
    <row r="722">
      <c r="A722" s="103" t="s">
        <v>1699</v>
      </c>
      <c r="B722" s="104" t="s">
        <v>1700</v>
      </c>
      <c r="C722" s="200">
        <v>43424.0</v>
      </c>
      <c r="D722" s="104">
        <v>104.0</v>
      </c>
      <c r="E722" s="100">
        <v>16.5</v>
      </c>
      <c r="F722" s="106">
        <f t="shared" si="19"/>
        <v>1716</v>
      </c>
      <c r="G722" s="193"/>
      <c r="H722" s="107"/>
      <c r="I722" s="107"/>
      <c r="J722" s="104" t="s">
        <v>43</v>
      </c>
      <c r="K722" s="104" t="s">
        <v>43</v>
      </c>
      <c r="L722" s="104" t="s">
        <v>729</v>
      </c>
      <c r="M722" s="107" t="s">
        <v>1701</v>
      </c>
      <c r="N722" s="104" t="s">
        <v>730</v>
      </c>
      <c r="O722" s="107" t="s">
        <v>1702</v>
      </c>
      <c r="P722" s="104" t="s">
        <v>742</v>
      </c>
      <c r="Q722" s="107"/>
      <c r="R722" s="108" t="s">
        <v>805</v>
      </c>
      <c r="S722" s="109">
        <f t="shared" ref="S722:S1118" si="21">sum(T722:AG722)</f>
        <v>1716</v>
      </c>
      <c r="T722" s="100"/>
      <c r="U722" s="100"/>
      <c r="V722" s="100"/>
      <c r="W722" s="100">
        <v>1716.0</v>
      </c>
      <c r="X722" s="100"/>
      <c r="Y722" s="100"/>
      <c r="Z722" s="100"/>
      <c r="AA722" s="100"/>
      <c r="AB722" s="100"/>
      <c r="AC722" s="100"/>
      <c r="AD722" s="100"/>
      <c r="AE722" s="100"/>
      <c r="AF722" s="100"/>
      <c r="AG722" s="110"/>
      <c r="AH722" s="104">
        <v>5.003482178E9</v>
      </c>
      <c r="AI722" s="104" t="s">
        <v>1121</v>
      </c>
      <c r="AJ722" s="100">
        <v>1716.0</v>
      </c>
      <c r="AK722" s="109">
        <f t="shared" si="20"/>
        <v>0</v>
      </c>
      <c r="AL722" s="104"/>
      <c r="AM722" s="162"/>
    </row>
    <row r="723">
      <c r="A723" s="103" t="s">
        <v>1703</v>
      </c>
      <c r="B723" s="194" t="s">
        <v>1704</v>
      </c>
      <c r="C723" s="105">
        <v>43409.0</v>
      </c>
      <c r="D723" s="104">
        <v>1.0</v>
      </c>
      <c r="E723" s="100">
        <v>5100.0</v>
      </c>
      <c r="F723" s="106">
        <f t="shared" si="19"/>
        <v>5100</v>
      </c>
      <c r="G723" s="193"/>
      <c r="H723" s="107"/>
      <c r="I723" s="107"/>
      <c r="J723" s="104" t="s">
        <v>43</v>
      </c>
      <c r="K723" s="104" t="s">
        <v>43</v>
      </c>
      <c r="L723" s="104" t="s">
        <v>729</v>
      </c>
      <c r="M723" s="107" t="s">
        <v>1705</v>
      </c>
      <c r="N723" s="104" t="s">
        <v>730</v>
      </c>
      <c r="O723" s="107" t="s">
        <v>1706</v>
      </c>
      <c r="P723" s="104" t="s">
        <v>799</v>
      </c>
      <c r="Q723" s="107"/>
      <c r="R723" s="108" t="s">
        <v>805</v>
      </c>
      <c r="S723" s="109">
        <f t="shared" si="21"/>
        <v>5100</v>
      </c>
      <c r="T723" s="100"/>
      <c r="U723" s="100"/>
      <c r="V723" s="100"/>
      <c r="W723" s="100"/>
      <c r="X723" s="100">
        <v>5100.0</v>
      </c>
      <c r="Y723" s="100"/>
      <c r="Z723" s="100"/>
      <c r="AA723" s="100"/>
      <c r="AB723" s="100"/>
      <c r="AC723" s="100"/>
      <c r="AD723" s="100"/>
      <c r="AE723" s="100"/>
      <c r="AF723" s="100"/>
      <c r="AG723" s="110"/>
      <c r="AH723" s="104">
        <v>5.003476996E9</v>
      </c>
      <c r="AI723" s="104" t="s">
        <v>1707</v>
      </c>
      <c r="AJ723" s="100">
        <v>5100.0</v>
      </c>
      <c r="AK723" s="109">
        <f t="shared" si="20"/>
        <v>0</v>
      </c>
      <c r="AL723" s="161"/>
      <c r="AM723" s="111"/>
    </row>
    <row r="724">
      <c r="A724" s="103" t="s">
        <v>1708</v>
      </c>
      <c r="B724" s="104" t="s">
        <v>1709</v>
      </c>
      <c r="C724" s="104" t="s">
        <v>1710</v>
      </c>
      <c r="D724" s="104">
        <v>1.0</v>
      </c>
      <c r="E724" s="100">
        <v>750.0</v>
      </c>
      <c r="F724" s="106">
        <f t="shared" si="19"/>
        <v>750</v>
      </c>
      <c r="G724" s="104" t="s">
        <v>689</v>
      </c>
      <c r="H724" s="107"/>
      <c r="I724" s="107"/>
      <c r="J724" s="104" t="s">
        <v>43</v>
      </c>
      <c r="K724" s="104" t="s">
        <v>43</v>
      </c>
      <c r="L724" s="104" t="s">
        <v>787</v>
      </c>
      <c r="M724" s="107" t="s">
        <v>1711</v>
      </c>
      <c r="N724" s="104" t="s">
        <v>776</v>
      </c>
      <c r="O724" s="107" t="s">
        <v>1712</v>
      </c>
      <c r="P724" s="104" t="s">
        <v>799</v>
      </c>
      <c r="Q724" s="107"/>
      <c r="R724" s="108" t="s">
        <v>805</v>
      </c>
      <c r="S724" s="109">
        <f t="shared" si="21"/>
        <v>750</v>
      </c>
      <c r="T724" s="100"/>
      <c r="U724" s="100"/>
      <c r="V724" s="100"/>
      <c r="W724" s="100"/>
      <c r="X724" s="100"/>
      <c r="Y724" s="100">
        <v>750.0</v>
      </c>
      <c r="Z724" s="100"/>
      <c r="AA724" s="100"/>
      <c r="AB724" s="100"/>
      <c r="AC724" s="100"/>
      <c r="AD724" s="100"/>
      <c r="AE724" s="100"/>
      <c r="AF724" s="100"/>
      <c r="AG724" s="110"/>
      <c r="AH724" s="104">
        <v>5.003373939E9</v>
      </c>
      <c r="AI724" s="104" t="s">
        <v>1683</v>
      </c>
      <c r="AJ724" s="100">
        <v>750.0</v>
      </c>
      <c r="AK724" s="109">
        <f t="shared" si="20"/>
        <v>0</v>
      </c>
      <c r="AL724" s="104"/>
      <c r="AM724" s="162"/>
    </row>
    <row r="725">
      <c r="A725" s="103" t="s">
        <v>1713</v>
      </c>
      <c r="B725" s="194" t="s">
        <v>1714</v>
      </c>
      <c r="C725" s="104" t="s">
        <v>1710</v>
      </c>
      <c r="D725" s="104">
        <v>1.0</v>
      </c>
      <c r="E725" s="100">
        <v>750.0</v>
      </c>
      <c r="F725" s="106">
        <f t="shared" si="19"/>
        <v>750</v>
      </c>
      <c r="G725" s="104" t="s">
        <v>689</v>
      </c>
      <c r="H725" s="107"/>
      <c r="I725" s="107"/>
      <c r="J725" s="104" t="s">
        <v>43</v>
      </c>
      <c r="K725" s="104" t="s">
        <v>43</v>
      </c>
      <c r="L725" s="104" t="s">
        <v>787</v>
      </c>
      <c r="M725" s="107" t="s">
        <v>1715</v>
      </c>
      <c r="N725" s="104" t="s">
        <v>776</v>
      </c>
      <c r="O725" s="107" t="s">
        <v>1712</v>
      </c>
      <c r="P725" s="104" t="s">
        <v>799</v>
      </c>
      <c r="Q725" s="107"/>
      <c r="R725" s="108" t="s">
        <v>805</v>
      </c>
      <c r="S725" s="109">
        <f t="shared" si="21"/>
        <v>750</v>
      </c>
      <c r="T725" s="100"/>
      <c r="U725" s="100"/>
      <c r="V725" s="100"/>
      <c r="W725" s="100"/>
      <c r="X725" s="100"/>
      <c r="Y725" s="100">
        <v>750.0</v>
      </c>
      <c r="Z725" s="100"/>
      <c r="AA725" s="100"/>
      <c r="AB725" s="100"/>
      <c r="AC725" s="100"/>
      <c r="AD725" s="100"/>
      <c r="AE725" s="100"/>
      <c r="AF725" s="100"/>
      <c r="AG725" s="110"/>
      <c r="AH725" s="104">
        <v>5.003373939E9</v>
      </c>
      <c r="AI725" s="104" t="s">
        <v>1683</v>
      </c>
      <c r="AJ725" s="100">
        <v>750.0</v>
      </c>
      <c r="AK725" s="109">
        <f t="shared" si="20"/>
        <v>0</v>
      </c>
      <c r="AL725" s="161"/>
      <c r="AM725" s="111"/>
    </row>
    <row r="726">
      <c r="A726" s="103" t="s">
        <v>1716</v>
      </c>
      <c r="B726" s="104" t="s">
        <v>1717</v>
      </c>
      <c r="C726" s="104" t="s">
        <v>1718</v>
      </c>
      <c r="D726" s="104">
        <v>56.0</v>
      </c>
      <c r="E726" s="100">
        <v>102.0</v>
      </c>
      <c r="F726" s="106">
        <f t="shared" si="19"/>
        <v>5712</v>
      </c>
      <c r="G726" s="193" t="s">
        <v>689</v>
      </c>
      <c r="H726" s="107"/>
      <c r="I726" s="107"/>
      <c r="J726" s="104" t="s">
        <v>43</v>
      </c>
      <c r="K726" s="104" t="s">
        <v>43</v>
      </c>
      <c r="L726" s="104" t="s">
        <v>767</v>
      </c>
      <c r="M726" s="107" t="s">
        <v>1719</v>
      </c>
      <c r="N726" s="104" t="s">
        <v>776</v>
      </c>
      <c r="O726" s="107" t="s">
        <v>1720</v>
      </c>
      <c r="P726" s="104" t="s">
        <v>742</v>
      </c>
      <c r="Q726" s="107"/>
      <c r="R726" s="108" t="s">
        <v>696</v>
      </c>
      <c r="S726" s="109">
        <f t="shared" si="21"/>
        <v>5712</v>
      </c>
      <c r="T726" s="100"/>
      <c r="U726" s="100"/>
      <c r="V726" s="100"/>
      <c r="W726" s="100"/>
      <c r="X726" s="100"/>
      <c r="Y726" s="100">
        <v>5712.0</v>
      </c>
      <c r="Z726" s="100"/>
      <c r="AA726" s="100"/>
      <c r="AB726" s="100"/>
      <c r="AC726" s="100"/>
      <c r="AD726" s="100"/>
      <c r="AE726" s="100"/>
      <c r="AF726" s="100"/>
      <c r="AG726" s="110"/>
      <c r="AH726" s="104">
        <v>5.003399019E9</v>
      </c>
      <c r="AI726" s="104" t="s">
        <v>703</v>
      </c>
      <c r="AJ726" s="100">
        <v>5712.0</v>
      </c>
      <c r="AK726" s="109">
        <f t="shared" si="20"/>
        <v>0</v>
      </c>
      <c r="AL726" s="104"/>
      <c r="AM726" s="162"/>
    </row>
    <row r="727">
      <c r="A727" s="103" t="s">
        <v>1721</v>
      </c>
      <c r="B727" s="194" t="s">
        <v>1722</v>
      </c>
      <c r="C727" s="104" t="s">
        <v>1723</v>
      </c>
      <c r="D727" s="104">
        <v>339.0</v>
      </c>
      <c r="E727" s="100">
        <v>15.0</v>
      </c>
      <c r="F727" s="106">
        <f t="shared" si="19"/>
        <v>5085</v>
      </c>
      <c r="G727" s="193" t="s">
        <v>689</v>
      </c>
      <c r="H727" s="107"/>
      <c r="I727" s="107"/>
      <c r="J727" s="104" t="s">
        <v>43</v>
      </c>
      <c r="K727" s="104" t="s">
        <v>43</v>
      </c>
      <c r="L727" s="104" t="s">
        <v>767</v>
      </c>
      <c r="M727" s="107" t="s">
        <v>1724</v>
      </c>
      <c r="N727" s="104" t="s">
        <v>769</v>
      </c>
      <c r="O727" s="107" t="s">
        <v>1706</v>
      </c>
      <c r="P727" s="104" t="s">
        <v>742</v>
      </c>
      <c r="Q727" s="107"/>
      <c r="R727" s="108" t="s">
        <v>870</v>
      </c>
      <c r="S727" s="109">
        <f t="shared" si="21"/>
        <v>5085</v>
      </c>
      <c r="T727" s="100"/>
      <c r="U727" s="100"/>
      <c r="V727" s="100"/>
      <c r="W727" s="100"/>
      <c r="X727" s="100"/>
      <c r="Y727" s="100"/>
      <c r="Z727" s="100"/>
      <c r="AA727" s="100"/>
      <c r="AB727" s="100">
        <v>5085.0</v>
      </c>
      <c r="AC727" s="100"/>
      <c r="AD727" s="100"/>
      <c r="AE727" s="100"/>
      <c r="AF727" s="100"/>
      <c r="AG727" s="110"/>
      <c r="AH727" s="104">
        <v>5.00344934E9</v>
      </c>
      <c r="AI727" s="104" t="s">
        <v>1725</v>
      </c>
      <c r="AJ727" s="100">
        <v>5085.0</v>
      </c>
      <c r="AK727" s="109">
        <f t="shared" si="20"/>
        <v>0</v>
      </c>
      <c r="AL727" s="161"/>
      <c r="AM727" s="111"/>
    </row>
    <row r="728">
      <c r="A728" s="103" t="s">
        <v>1726</v>
      </c>
      <c r="B728" s="194" t="s">
        <v>1727</v>
      </c>
      <c r="C728" s="104" t="s">
        <v>1728</v>
      </c>
      <c r="D728" s="104">
        <v>1.0</v>
      </c>
      <c r="E728" s="100">
        <v>1200.0</v>
      </c>
      <c r="F728" s="106">
        <f t="shared" si="19"/>
        <v>1200</v>
      </c>
      <c r="G728" s="193" t="s">
        <v>689</v>
      </c>
      <c r="H728" s="107"/>
      <c r="I728" s="107"/>
      <c r="J728" s="104" t="s">
        <v>43</v>
      </c>
      <c r="K728" s="104" t="s">
        <v>43</v>
      </c>
      <c r="L728" s="104" t="s">
        <v>767</v>
      </c>
      <c r="M728" s="107" t="s">
        <v>1729</v>
      </c>
      <c r="N728" s="104" t="s">
        <v>769</v>
      </c>
      <c r="O728" s="107" t="s">
        <v>1730</v>
      </c>
      <c r="P728" s="104" t="s">
        <v>821</v>
      </c>
      <c r="Q728" s="107"/>
      <c r="R728" s="108" t="s">
        <v>870</v>
      </c>
      <c r="S728" s="109">
        <f t="shared" si="21"/>
        <v>1200</v>
      </c>
      <c r="T728" s="100"/>
      <c r="U728" s="100"/>
      <c r="V728" s="100"/>
      <c r="W728" s="100"/>
      <c r="X728" s="100"/>
      <c r="Y728" s="100"/>
      <c r="Z728" s="100"/>
      <c r="AA728" s="100"/>
      <c r="AB728" s="100">
        <v>1200.0</v>
      </c>
      <c r="AC728" s="100"/>
      <c r="AD728" s="100"/>
      <c r="AE728" s="100"/>
      <c r="AF728" s="100"/>
      <c r="AG728" s="110"/>
      <c r="AH728" s="104">
        <v>5.003439943E9</v>
      </c>
      <c r="AI728" s="104" t="s">
        <v>811</v>
      </c>
      <c r="AJ728" s="100">
        <v>1200.0</v>
      </c>
      <c r="AK728" s="109">
        <f t="shared" si="20"/>
        <v>0</v>
      </c>
      <c r="AL728" s="161"/>
      <c r="AM728" s="111"/>
    </row>
    <row r="729">
      <c r="A729" s="103" t="s">
        <v>1731</v>
      </c>
      <c r="B729" s="194" t="s">
        <v>1732</v>
      </c>
      <c r="C729" s="104" t="s">
        <v>1540</v>
      </c>
      <c r="D729" s="104">
        <v>16.0</v>
      </c>
      <c r="E729" s="100">
        <v>250.0</v>
      </c>
      <c r="F729" s="106">
        <f t="shared" si="19"/>
        <v>4000</v>
      </c>
      <c r="G729" s="193" t="s">
        <v>689</v>
      </c>
      <c r="H729" s="107"/>
      <c r="I729" s="107"/>
      <c r="J729" s="104" t="s">
        <v>43</v>
      </c>
      <c r="K729" s="104" t="s">
        <v>66</v>
      </c>
      <c r="L729" s="104" t="s">
        <v>767</v>
      </c>
      <c r="M729" s="107" t="s">
        <v>1548</v>
      </c>
      <c r="N729" s="104" t="s">
        <v>769</v>
      </c>
      <c r="O729" s="107" t="s">
        <v>1733</v>
      </c>
      <c r="P729" s="104" t="s">
        <v>742</v>
      </c>
      <c r="Q729" s="107"/>
      <c r="R729" s="108" t="s">
        <v>715</v>
      </c>
      <c r="S729" s="109">
        <f t="shared" si="21"/>
        <v>4000</v>
      </c>
      <c r="T729" s="100"/>
      <c r="U729" s="100"/>
      <c r="V729" s="100"/>
      <c r="W729" s="100"/>
      <c r="X729" s="100"/>
      <c r="Y729" s="100"/>
      <c r="Z729" s="100"/>
      <c r="AA729" s="100"/>
      <c r="AB729" s="100"/>
      <c r="AC729" s="100"/>
      <c r="AD729" s="100"/>
      <c r="AE729" s="100">
        <v>4000.0</v>
      </c>
      <c r="AF729" s="100"/>
      <c r="AG729" s="110"/>
      <c r="AH729" s="104">
        <v>5.003473682E9</v>
      </c>
      <c r="AI729" s="104" t="s">
        <v>721</v>
      </c>
      <c r="AJ729" s="100">
        <v>4000.0</v>
      </c>
      <c r="AK729" s="109">
        <f t="shared" si="20"/>
        <v>0</v>
      </c>
      <c r="AL729" s="161"/>
      <c r="AM729" s="111"/>
    </row>
    <row r="730">
      <c r="A730" s="103" t="s">
        <v>1734</v>
      </c>
      <c r="B730" s="104" t="s">
        <v>1735</v>
      </c>
      <c r="C730" s="104" t="s">
        <v>1565</v>
      </c>
      <c r="D730" s="104">
        <v>15.0</v>
      </c>
      <c r="E730" s="100">
        <v>230.0</v>
      </c>
      <c r="F730" s="106">
        <f t="shared" si="19"/>
        <v>3450</v>
      </c>
      <c r="G730" s="193" t="s">
        <v>689</v>
      </c>
      <c r="H730" s="107"/>
      <c r="I730" s="107"/>
      <c r="J730" s="104" t="s">
        <v>43</v>
      </c>
      <c r="K730" s="104" t="s">
        <v>66</v>
      </c>
      <c r="L730" s="104" t="s">
        <v>767</v>
      </c>
      <c r="M730" s="107" t="s">
        <v>936</v>
      </c>
      <c r="N730" s="104" t="s">
        <v>776</v>
      </c>
      <c r="O730" s="107" t="s">
        <v>1736</v>
      </c>
      <c r="P730" s="104" t="s">
        <v>742</v>
      </c>
      <c r="Q730" s="107"/>
      <c r="R730" s="108" t="s">
        <v>720</v>
      </c>
      <c r="S730" s="109">
        <f t="shared" si="21"/>
        <v>3450</v>
      </c>
      <c r="T730" s="100"/>
      <c r="U730" s="100"/>
      <c r="V730" s="100"/>
      <c r="W730" s="100"/>
      <c r="X730" s="100"/>
      <c r="Y730" s="100"/>
      <c r="Z730" s="100"/>
      <c r="AA730" s="100"/>
      <c r="AB730" s="100"/>
      <c r="AC730" s="100"/>
      <c r="AD730" s="100"/>
      <c r="AE730" s="100">
        <v>3450.0</v>
      </c>
      <c r="AF730" s="100"/>
      <c r="AG730" s="110"/>
      <c r="AH730" s="104">
        <v>5.003477948E9</v>
      </c>
      <c r="AI730" s="104" t="s">
        <v>906</v>
      </c>
      <c r="AJ730" s="100">
        <v>3450.0</v>
      </c>
      <c r="AK730" s="109">
        <f t="shared" si="20"/>
        <v>0</v>
      </c>
      <c r="AL730" s="104"/>
      <c r="AM730" s="162"/>
    </row>
    <row r="731">
      <c r="A731" s="180" t="s">
        <v>1737</v>
      </c>
      <c r="B731" s="201" t="s">
        <v>1738</v>
      </c>
      <c r="C731" s="58"/>
      <c r="D731" s="58"/>
      <c r="E731" s="60"/>
      <c r="F731" s="61">
        <f t="shared" si="19"/>
        <v>0</v>
      </c>
      <c r="G731" s="202" t="s">
        <v>736</v>
      </c>
      <c r="H731" s="62"/>
      <c r="I731" s="62"/>
      <c r="J731" s="58" t="s">
        <v>43</v>
      </c>
      <c r="K731" s="58" t="s">
        <v>43</v>
      </c>
      <c r="L731" s="58" t="s">
        <v>739</v>
      </c>
      <c r="M731" s="62"/>
      <c r="N731" s="58"/>
      <c r="O731" s="62"/>
      <c r="P731" s="58"/>
      <c r="Q731" s="62"/>
      <c r="R731" s="63"/>
      <c r="S731" s="64">
        <f t="shared" si="21"/>
        <v>0</v>
      </c>
      <c r="T731" s="60"/>
      <c r="U731" s="60"/>
      <c r="V731" s="60"/>
      <c r="W731" s="60"/>
      <c r="X731" s="60"/>
      <c r="Y731" s="60"/>
      <c r="Z731" s="60"/>
      <c r="AA731" s="60"/>
      <c r="AB731" s="60"/>
      <c r="AC731" s="60"/>
      <c r="AD731" s="60"/>
      <c r="AE731" s="60"/>
      <c r="AF731" s="60"/>
      <c r="AG731" s="65"/>
      <c r="AH731" s="76"/>
      <c r="AI731" s="58"/>
      <c r="AJ731" s="60"/>
      <c r="AK731" s="64">
        <f t="shared" si="20"/>
        <v>0</v>
      </c>
      <c r="AL731" s="66"/>
      <c r="AM731" s="67"/>
    </row>
    <row r="732">
      <c r="A732" s="47" t="s">
        <v>1739</v>
      </c>
      <c r="B732" s="48" t="s">
        <v>1740</v>
      </c>
      <c r="C732" s="178">
        <v>43424.0</v>
      </c>
      <c r="D732" s="48">
        <v>1.0</v>
      </c>
      <c r="E732" s="50">
        <v>3950.0</v>
      </c>
      <c r="F732" s="51">
        <f t="shared" si="19"/>
        <v>3950</v>
      </c>
      <c r="G732" s="203"/>
      <c r="H732" s="52"/>
      <c r="I732" s="52"/>
      <c r="J732" s="48" t="s">
        <v>43</v>
      </c>
      <c r="K732" s="48" t="s">
        <v>43</v>
      </c>
      <c r="L732" s="48" t="s">
        <v>729</v>
      </c>
      <c r="M732" s="52" t="s">
        <v>1741</v>
      </c>
      <c r="N732" s="48" t="s">
        <v>730</v>
      </c>
      <c r="O732" s="52" t="s">
        <v>1742</v>
      </c>
      <c r="P732" s="48" t="s">
        <v>694</v>
      </c>
      <c r="Q732" s="52"/>
      <c r="R732" s="53"/>
      <c r="S732" s="54">
        <f t="shared" si="21"/>
        <v>3950</v>
      </c>
      <c r="T732" s="50"/>
      <c r="U732" s="50"/>
      <c r="V732" s="50"/>
      <c r="W732" s="50"/>
      <c r="X732" s="50"/>
      <c r="Y732" s="50"/>
      <c r="Z732" s="50"/>
      <c r="AA732" s="50"/>
      <c r="AB732" s="50"/>
      <c r="AC732" s="50"/>
      <c r="AD732" s="50"/>
      <c r="AE732" s="50"/>
      <c r="AF732" s="50">
        <v>3950.0</v>
      </c>
      <c r="AG732" s="55"/>
      <c r="AH732" s="48">
        <v>5.003490164E9</v>
      </c>
      <c r="AI732" s="48" t="s">
        <v>733</v>
      </c>
      <c r="AJ732" s="50">
        <v>3950.0</v>
      </c>
      <c r="AK732" s="54">
        <f t="shared" si="20"/>
        <v>0</v>
      </c>
      <c r="AL732" s="48"/>
      <c r="AM732" s="56"/>
    </row>
    <row r="733">
      <c r="A733" s="180" t="s">
        <v>1743</v>
      </c>
      <c r="B733" s="204"/>
      <c r="C733" s="59"/>
      <c r="D733" s="58"/>
      <c r="E733" s="60"/>
      <c r="F733" s="61">
        <f t="shared" si="19"/>
        <v>0</v>
      </c>
      <c r="G733" s="202"/>
      <c r="H733" s="62"/>
      <c r="I733" s="62"/>
      <c r="J733" s="58" t="s">
        <v>43</v>
      </c>
      <c r="K733" s="58"/>
      <c r="L733" s="58"/>
      <c r="M733" s="62"/>
      <c r="N733" s="58"/>
      <c r="O733" s="62"/>
      <c r="P733" s="58"/>
      <c r="Q733" s="62"/>
      <c r="R733" s="63"/>
      <c r="S733" s="64">
        <f t="shared" si="21"/>
        <v>0</v>
      </c>
      <c r="T733" s="60"/>
      <c r="U733" s="60"/>
      <c r="V733" s="60"/>
      <c r="W733" s="60"/>
      <c r="X733" s="60"/>
      <c r="Y733" s="60"/>
      <c r="Z733" s="60"/>
      <c r="AA733" s="60"/>
      <c r="AB733" s="60"/>
      <c r="AC733" s="60"/>
      <c r="AD733" s="60"/>
      <c r="AE733" s="60"/>
      <c r="AF733" s="60"/>
      <c r="AG733" s="65"/>
      <c r="AH733" s="58"/>
      <c r="AI733" s="59"/>
      <c r="AJ733" s="60"/>
      <c r="AK733" s="64">
        <f t="shared" si="20"/>
        <v>0</v>
      </c>
      <c r="AL733" s="66"/>
      <c r="AM733" s="67"/>
    </row>
    <row r="734">
      <c r="A734" s="47" t="s">
        <v>1744</v>
      </c>
      <c r="B734" s="48"/>
      <c r="C734" s="49"/>
      <c r="D734" s="48"/>
      <c r="E734" s="50"/>
      <c r="F734" s="51">
        <f t="shared" si="19"/>
        <v>0</v>
      </c>
      <c r="G734" s="203"/>
      <c r="H734" s="52"/>
      <c r="I734" s="52"/>
      <c r="J734" s="48" t="s">
        <v>43</v>
      </c>
      <c r="K734" s="48"/>
      <c r="L734" s="48"/>
      <c r="M734" s="52"/>
      <c r="N734" s="48"/>
      <c r="O734" s="52"/>
      <c r="P734" s="48"/>
      <c r="Q734" s="52"/>
      <c r="R734" s="53"/>
      <c r="S734" s="54">
        <f t="shared" si="21"/>
        <v>0</v>
      </c>
      <c r="T734" s="50"/>
      <c r="U734" s="50"/>
      <c r="V734" s="50"/>
      <c r="W734" s="50"/>
      <c r="X734" s="50"/>
      <c r="Y734" s="50"/>
      <c r="Z734" s="50"/>
      <c r="AA734" s="50"/>
      <c r="AB734" s="50"/>
      <c r="AC734" s="50"/>
      <c r="AD734" s="50"/>
      <c r="AE734" s="50"/>
      <c r="AF734" s="50"/>
      <c r="AG734" s="55"/>
      <c r="AH734" s="48"/>
      <c r="AI734" s="48"/>
      <c r="AJ734" s="50"/>
      <c r="AK734" s="54">
        <f t="shared" si="20"/>
        <v>0</v>
      </c>
      <c r="AL734" s="48"/>
      <c r="AM734" s="56"/>
    </row>
    <row r="735">
      <c r="A735" s="180" t="s">
        <v>1745</v>
      </c>
      <c r="B735" s="204"/>
      <c r="C735" s="59"/>
      <c r="D735" s="58"/>
      <c r="E735" s="60"/>
      <c r="F735" s="61">
        <f t="shared" si="19"/>
        <v>0</v>
      </c>
      <c r="G735" s="202"/>
      <c r="H735" s="62"/>
      <c r="I735" s="62"/>
      <c r="J735" s="58" t="s">
        <v>43</v>
      </c>
      <c r="K735" s="58"/>
      <c r="L735" s="58"/>
      <c r="M735" s="62"/>
      <c r="N735" s="58"/>
      <c r="O735" s="62"/>
      <c r="P735" s="58"/>
      <c r="Q735" s="62"/>
      <c r="R735" s="63"/>
      <c r="S735" s="64">
        <f t="shared" si="21"/>
        <v>0</v>
      </c>
      <c r="T735" s="60"/>
      <c r="U735" s="60"/>
      <c r="V735" s="60"/>
      <c r="W735" s="60"/>
      <c r="X735" s="60"/>
      <c r="Y735" s="60"/>
      <c r="Z735" s="60"/>
      <c r="AA735" s="60"/>
      <c r="AB735" s="60"/>
      <c r="AC735" s="60"/>
      <c r="AD735" s="60"/>
      <c r="AE735" s="60"/>
      <c r="AF735" s="60"/>
      <c r="AG735" s="65"/>
      <c r="AH735" s="58"/>
      <c r="AI735" s="59"/>
      <c r="AJ735" s="60"/>
      <c r="AK735" s="64">
        <f t="shared" si="20"/>
        <v>0</v>
      </c>
      <c r="AL735" s="66"/>
      <c r="AM735" s="67"/>
    </row>
    <row r="736">
      <c r="A736" s="47" t="s">
        <v>1746</v>
      </c>
      <c r="B736" s="48"/>
      <c r="C736" s="49"/>
      <c r="D736" s="48"/>
      <c r="E736" s="50"/>
      <c r="F736" s="51">
        <f t="shared" si="19"/>
        <v>0</v>
      </c>
      <c r="G736" s="203"/>
      <c r="H736" s="52"/>
      <c r="I736" s="52"/>
      <c r="J736" s="48" t="s">
        <v>43</v>
      </c>
      <c r="K736" s="48"/>
      <c r="L736" s="48"/>
      <c r="M736" s="52"/>
      <c r="N736" s="48"/>
      <c r="O736" s="52"/>
      <c r="P736" s="48"/>
      <c r="Q736" s="52"/>
      <c r="R736" s="53"/>
      <c r="S736" s="54">
        <f t="shared" si="21"/>
        <v>0</v>
      </c>
      <c r="T736" s="50"/>
      <c r="U736" s="50"/>
      <c r="V736" s="50"/>
      <c r="W736" s="50"/>
      <c r="X736" s="50"/>
      <c r="Y736" s="50"/>
      <c r="Z736" s="50"/>
      <c r="AA736" s="50"/>
      <c r="AB736" s="50"/>
      <c r="AC736" s="50"/>
      <c r="AD736" s="50"/>
      <c r="AE736" s="50"/>
      <c r="AF736" s="50"/>
      <c r="AG736" s="55"/>
      <c r="AH736" s="48"/>
      <c r="AI736" s="48"/>
      <c r="AJ736" s="50"/>
      <c r="AK736" s="54">
        <f t="shared" si="20"/>
        <v>0</v>
      </c>
      <c r="AL736" s="48"/>
      <c r="AM736" s="56"/>
    </row>
    <row r="737">
      <c r="A737" s="180" t="s">
        <v>1747</v>
      </c>
      <c r="B737" s="204"/>
      <c r="C737" s="59"/>
      <c r="D737" s="58"/>
      <c r="E737" s="60"/>
      <c r="F737" s="61">
        <f t="shared" si="19"/>
        <v>0</v>
      </c>
      <c r="G737" s="202"/>
      <c r="H737" s="62"/>
      <c r="I737" s="62"/>
      <c r="J737" s="58" t="s">
        <v>43</v>
      </c>
      <c r="K737" s="58"/>
      <c r="L737" s="58"/>
      <c r="M737" s="62"/>
      <c r="N737" s="58"/>
      <c r="O737" s="62"/>
      <c r="P737" s="58"/>
      <c r="Q737" s="62"/>
      <c r="R737" s="63"/>
      <c r="S737" s="64">
        <f t="shared" si="21"/>
        <v>0</v>
      </c>
      <c r="T737" s="60"/>
      <c r="U737" s="60"/>
      <c r="V737" s="60"/>
      <c r="W737" s="60"/>
      <c r="X737" s="60"/>
      <c r="Y737" s="60"/>
      <c r="Z737" s="60"/>
      <c r="AA737" s="60"/>
      <c r="AB737" s="60"/>
      <c r="AC737" s="60"/>
      <c r="AD737" s="60"/>
      <c r="AE737" s="60"/>
      <c r="AF737" s="60"/>
      <c r="AG737" s="65"/>
      <c r="AH737" s="58"/>
      <c r="AI737" s="59"/>
      <c r="AJ737" s="60"/>
      <c r="AK737" s="64">
        <f t="shared" si="20"/>
        <v>0</v>
      </c>
      <c r="AL737" s="66"/>
      <c r="AM737" s="67"/>
    </row>
    <row r="738">
      <c r="A738" s="47" t="s">
        <v>1748</v>
      </c>
      <c r="B738" s="48"/>
      <c r="C738" s="49"/>
      <c r="D738" s="48"/>
      <c r="E738" s="50"/>
      <c r="F738" s="51">
        <f t="shared" si="19"/>
        <v>0</v>
      </c>
      <c r="G738" s="203"/>
      <c r="H738" s="52"/>
      <c r="I738" s="52"/>
      <c r="J738" s="48" t="s">
        <v>43</v>
      </c>
      <c r="K738" s="48"/>
      <c r="L738" s="48"/>
      <c r="M738" s="52"/>
      <c r="N738" s="48"/>
      <c r="O738" s="52"/>
      <c r="P738" s="48"/>
      <c r="Q738" s="52"/>
      <c r="R738" s="53"/>
      <c r="S738" s="54">
        <f t="shared" si="21"/>
        <v>0</v>
      </c>
      <c r="T738" s="50"/>
      <c r="U738" s="50"/>
      <c r="V738" s="50"/>
      <c r="W738" s="50"/>
      <c r="X738" s="50"/>
      <c r="Y738" s="50"/>
      <c r="Z738" s="50"/>
      <c r="AA738" s="50"/>
      <c r="AB738" s="50"/>
      <c r="AC738" s="50"/>
      <c r="AD738" s="50"/>
      <c r="AE738" s="50"/>
      <c r="AF738" s="50"/>
      <c r="AG738" s="55"/>
      <c r="AH738" s="48"/>
      <c r="AI738" s="48"/>
      <c r="AJ738" s="50"/>
      <c r="AK738" s="54">
        <f t="shared" si="20"/>
        <v>0</v>
      </c>
      <c r="AL738" s="48"/>
      <c r="AM738" s="56"/>
    </row>
    <row r="739">
      <c r="A739" s="113" t="s">
        <v>1749</v>
      </c>
      <c r="B739" s="205" t="s">
        <v>1750</v>
      </c>
      <c r="C739" s="114" t="s">
        <v>718</v>
      </c>
      <c r="D739" s="114">
        <v>25.0</v>
      </c>
      <c r="E739" s="116">
        <v>235.0</v>
      </c>
      <c r="F739" s="117">
        <f t="shared" si="19"/>
        <v>5875</v>
      </c>
      <c r="G739" s="206" t="s">
        <v>689</v>
      </c>
      <c r="H739" s="118"/>
      <c r="I739" s="118"/>
      <c r="J739" s="114" t="s">
        <v>43</v>
      </c>
      <c r="K739" s="114" t="s">
        <v>66</v>
      </c>
      <c r="L739" s="114" t="s">
        <v>787</v>
      </c>
      <c r="M739" s="118" t="s">
        <v>909</v>
      </c>
      <c r="N739" s="114" t="s">
        <v>769</v>
      </c>
      <c r="O739" s="118" t="s">
        <v>1751</v>
      </c>
      <c r="P739" s="114" t="s">
        <v>742</v>
      </c>
      <c r="Q739" s="118" t="s">
        <v>1556</v>
      </c>
      <c r="R739" s="119" t="s">
        <v>715</v>
      </c>
      <c r="S739" s="120">
        <f t="shared" si="21"/>
        <v>5875</v>
      </c>
      <c r="T739" s="116"/>
      <c r="U739" s="116"/>
      <c r="V739" s="116"/>
      <c r="W739" s="116"/>
      <c r="X739" s="116"/>
      <c r="Y739" s="116"/>
      <c r="Z739" s="116"/>
      <c r="AA739" s="116"/>
      <c r="AB739" s="116"/>
      <c r="AC739" s="116"/>
      <c r="AD739" s="116"/>
      <c r="AE739" s="116">
        <v>5875.0</v>
      </c>
      <c r="AF739" s="116"/>
      <c r="AG739" s="121"/>
      <c r="AH739" s="114">
        <v>5.0034758E9</v>
      </c>
      <c r="AI739" s="114" t="s">
        <v>839</v>
      </c>
      <c r="AJ739" s="116">
        <v>5875.0</v>
      </c>
      <c r="AK739" s="120">
        <f t="shared" si="20"/>
        <v>0</v>
      </c>
      <c r="AL739" s="122"/>
      <c r="AM739" s="123"/>
    </row>
    <row r="740">
      <c r="A740" s="47" t="s">
        <v>1752</v>
      </c>
      <c r="B740" s="48"/>
      <c r="C740" s="49"/>
      <c r="D740" s="48"/>
      <c r="E740" s="50"/>
      <c r="F740" s="51">
        <f t="shared" si="19"/>
        <v>0</v>
      </c>
      <c r="G740" s="203"/>
      <c r="H740" s="52"/>
      <c r="I740" s="52"/>
      <c r="J740" s="48" t="s">
        <v>43</v>
      </c>
      <c r="K740" s="48"/>
      <c r="L740" s="48"/>
      <c r="M740" s="52"/>
      <c r="N740" s="48"/>
      <c r="O740" s="52"/>
      <c r="P740" s="48"/>
      <c r="Q740" s="52"/>
      <c r="R740" s="53"/>
      <c r="S740" s="54">
        <f t="shared" si="21"/>
        <v>0</v>
      </c>
      <c r="T740" s="50"/>
      <c r="U740" s="50"/>
      <c r="V740" s="50"/>
      <c r="W740" s="50"/>
      <c r="X740" s="50"/>
      <c r="Y740" s="50"/>
      <c r="Z740" s="50"/>
      <c r="AA740" s="50"/>
      <c r="AB740" s="50"/>
      <c r="AC740" s="50"/>
      <c r="AD740" s="50"/>
      <c r="AE740" s="50"/>
      <c r="AF740" s="50"/>
      <c r="AG740" s="55"/>
      <c r="AH740" s="48"/>
      <c r="AI740" s="48"/>
      <c r="AJ740" s="50"/>
      <c r="AK740" s="54">
        <f t="shared" si="20"/>
        <v>0</v>
      </c>
      <c r="AL740" s="48"/>
      <c r="AM740" s="56"/>
    </row>
    <row r="741">
      <c r="A741" s="180" t="s">
        <v>1753</v>
      </c>
      <c r="B741" s="204"/>
      <c r="C741" s="59"/>
      <c r="D741" s="58"/>
      <c r="E741" s="60"/>
      <c r="F741" s="61">
        <f t="shared" si="19"/>
        <v>0</v>
      </c>
      <c r="G741" s="202"/>
      <c r="H741" s="62"/>
      <c r="I741" s="62"/>
      <c r="J741" s="58" t="s">
        <v>43</v>
      </c>
      <c r="K741" s="58"/>
      <c r="L741" s="58"/>
      <c r="M741" s="62"/>
      <c r="N741" s="58"/>
      <c r="O741" s="62"/>
      <c r="P741" s="58"/>
      <c r="Q741" s="62"/>
      <c r="R741" s="63"/>
      <c r="S741" s="64">
        <f t="shared" si="21"/>
        <v>0</v>
      </c>
      <c r="T741" s="60"/>
      <c r="U741" s="60"/>
      <c r="V741" s="60"/>
      <c r="W741" s="60"/>
      <c r="X741" s="60"/>
      <c r="Y741" s="60"/>
      <c r="Z741" s="60"/>
      <c r="AA741" s="60"/>
      <c r="AB741" s="60"/>
      <c r="AC741" s="60"/>
      <c r="AD741" s="60"/>
      <c r="AE741" s="60"/>
      <c r="AF741" s="60"/>
      <c r="AG741" s="65"/>
      <c r="AH741" s="58"/>
      <c r="AI741" s="59"/>
      <c r="AJ741" s="60"/>
      <c r="AK741" s="64">
        <f t="shared" si="20"/>
        <v>0</v>
      </c>
      <c r="AL741" s="66"/>
      <c r="AM741" s="67"/>
    </row>
    <row r="742">
      <c r="A742" s="47" t="s">
        <v>1754</v>
      </c>
      <c r="B742" s="48"/>
      <c r="C742" s="49"/>
      <c r="D742" s="48"/>
      <c r="E742" s="50"/>
      <c r="F742" s="51">
        <f t="shared" si="19"/>
        <v>0</v>
      </c>
      <c r="G742" s="203"/>
      <c r="H742" s="52"/>
      <c r="I742" s="52"/>
      <c r="J742" s="48" t="s">
        <v>43</v>
      </c>
      <c r="K742" s="48"/>
      <c r="L742" s="48"/>
      <c r="M742" s="52"/>
      <c r="N742" s="48"/>
      <c r="O742" s="52"/>
      <c r="P742" s="48"/>
      <c r="Q742" s="52"/>
      <c r="R742" s="53"/>
      <c r="S742" s="54">
        <f t="shared" si="21"/>
        <v>0</v>
      </c>
      <c r="T742" s="50"/>
      <c r="U742" s="50"/>
      <c r="V742" s="50"/>
      <c r="W742" s="50"/>
      <c r="X742" s="50"/>
      <c r="Y742" s="50"/>
      <c r="Z742" s="50"/>
      <c r="AA742" s="50"/>
      <c r="AB742" s="50"/>
      <c r="AC742" s="50"/>
      <c r="AD742" s="50"/>
      <c r="AE742" s="50"/>
      <c r="AF742" s="50"/>
      <c r="AG742" s="55"/>
      <c r="AH742" s="48"/>
      <c r="AI742" s="48"/>
      <c r="AJ742" s="50"/>
      <c r="AK742" s="54">
        <f t="shared" si="20"/>
        <v>0</v>
      </c>
      <c r="AL742" s="48"/>
      <c r="AM742" s="56"/>
    </row>
    <row r="743">
      <c r="A743" s="180" t="s">
        <v>1755</v>
      </c>
      <c r="B743" s="204"/>
      <c r="C743" s="59"/>
      <c r="D743" s="58"/>
      <c r="E743" s="60"/>
      <c r="F743" s="61">
        <f t="shared" si="19"/>
        <v>0</v>
      </c>
      <c r="G743" s="202"/>
      <c r="H743" s="62"/>
      <c r="I743" s="62"/>
      <c r="J743" s="58" t="s">
        <v>43</v>
      </c>
      <c r="K743" s="58"/>
      <c r="L743" s="58"/>
      <c r="M743" s="62"/>
      <c r="N743" s="58"/>
      <c r="O743" s="62"/>
      <c r="P743" s="58"/>
      <c r="Q743" s="62"/>
      <c r="R743" s="63"/>
      <c r="S743" s="64">
        <f t="shared" si="21"/>
        <v>0</v>
      </c>
      <c r="T743" s="60"/>
      <c r="U743" s="60"/>
      <c r="V743" s="60"/>
      <c r="W743" s="60"/>
      <c r="X743" s="60"/>
      <c r="Y743" s="60"/>
      <c r="Z743" s="60"/>
      <c r="AA743" s="60"/>
      <c r="AB743" s="60"/>
      <c r="AC743" s="60"/>
      <c r="AD743" s="60"/>
      <c r="AE743" s="60"/>
      <c r="AF743" s="60"/>
      <c r="AG743" s="65"/>
      <c r="AH743" s="58"/>
      <c r="AI743" s="59"/>
      <c r="AJ743" s="60"/>
      <c r="AK743" s="64">
        <f t="shared" si="20"/>
        <v>0</v>
      </c>
      <c r="AL743" s="66"/>
      <c r="AM743" s="67"/>
    </row>
    <row r="744">
      <c r="A744" s="47" t="s">
        <v>1756</v>
      </c>
      <c r="B744" s="48"/>
      <c r="C744" s="49"/>
      <c r="D744" s="48"/>
      <c r="E744" s="50"/>
      <c r="F744" s="51">
        <f t="shared" si="19"/>
        <v>0</v>
      </c>
      <c r="G744" s="203"/>
      <c r="H744" s="52"/>
      <c r="I744" s="52"/>
      <c r="J744" s="48" t="s">
        <v>43</v>
      </c>
      <c r="K744" s="48"/>
      <c r="L744" s="48"/>
      <c r="M744" s="52"/>
      <c r="N744" s="48"/>
      <c r="O744" s="52"/>
      <c r="P744" s="48"/>
      <c r="Q744" s="52"/>
      <c r="R744" s="53"/>
      <c r="S744" s="54">
        <f t="shared" si="21"/>
        <v>0</v>
      </c>
      <c r="T744" s="50"/>
      <c r="U744" s="50"/>
      <c r="V744" s="50"/>
      <c r="W744" s="50"/>
      <c r="X744" s="50"/>
      <c r="Y744" s="50"/>
      <c r="Z744" s="50"/>
      <c r="AA744" s="50"/>
      <c r="AB744" s="50"/>
      <c r="AC744" s="50"/>
      <c r="AD744" s="50"/>
      <c r="AE744" s="50"/>
      <c r="AF744" s="50"/>
      <c r="AG744" s="55"/>
      <c r="AH744" s="48"/>
      <c r="AI744" s="48"/>
      <c r="AJ744" s="50"/>
      <c r="AK744" s="54">
        <f t="shared" si="20"/>
        <v>0</v>
      </c>
      <c r="AL744" s="48"/>
      <c r="AM744" s="56"/>
    </row>
    <row r="745">
      <c r="A745" s="180" t="s">
        <v>1757</v>
      </c>
      <c r="B745" s="204"/>
      <c r="C745" s="59"/>
      <c r="D745" s="58"/>
      <c r="E745" s="60"/>
      <c r="F745" s="61">
        <f t="shared" si="19"/>
        <v>0</v>
      </c>
      <c r="G745" s="202"/>
      <c r="H745" s="62"/>
      <c r="I745" s="62"/>
      <c r="J745" s="58" t="s">
        <v>43</v>
      </c>
      <c r="K745" s="58"/>
      <c r="L745" s="58"/>
      <c r="M745" s="62"/>
      <c r="N745" s="58"/>
      <c r="O745" s="62"/>
      <c r="P745" s="58"/>
      <c r="Q745" s="62"/>
      <c r="R745" s="63"/>
      <c r="S745" s="64">
        <f t="shared" si="21"/>
        <v>0</v>
      </c>
      <c r="T745" s="60"/>
      <c r="U745" s="60"/>
      <c r="V745" s="60"/>
      <c r="W745" s="60"/>
      <c r="X745" s="60"/>
      <c r="Y745" s="60"/>
      <c r="Z745" s="60"/>
      <c r="AA745" s="60"/>
      <c r="AB745" s="60"/>
      <c r="AC745" s="60"/>
      <c r="AD745" s="60"/>
      <c r="AE745" s="60"/>
      <c r="AF745" s="60"/>
      <c r="AG745" s="65"/>
      <c r="AH745" s="58"/>
      <c r="AI745" s="59"/>
      <c r="AJ745" s="60"/>
      <c r="AK745" s="64">
        <f t="shared" si="20"/>
        <v>0</v>
      </c>
      <c r="AL745" s="66"/>
      <c r="AM745" s="67"/>
    </row>
    <row r="746">
      <c r="A746" s="47" t="s">
        <v>1758</v>
      </c>
      <c r="B746" s="48"/>
      <c r="C746" s="49"/>
      <c r="D746" s="48"/>
      <c r="E746" s="50"/>
      <c r="F746" s="51">
        <f t="shared" si="19"/>
        <v>0</v>
      </c>
      <c r="G746" s="203"/>
      <c r="H746" s="52"/>
      <c r="I746" s="52"/>
      <c r="J746" s="48" t="s">
        <v>43</v>
      </c>
      <c r="K746" s="48"/>
      <c r="L746" s="48"/>
      <c r="M746" s="52"/>
      <c r="N746" s="48"/>
      <c r="O746" s="52"/>
      <c r="P746" s="48"/>
      <c r="Q746" s="52"/>
      <c r="R746" s="53"/>
      <c r="S746" s="54">
        <f t="shared" si="21"/>
        <v>0</v>
      </c>
      <c r="T746" s="50"/>
      <c r="U746" s="50"/>
      <c r="V746" s="50"/>
      <c r="W746" s="50"/>
      <c r="X746" s="50"/>
      <c r="Y746" s="50"/>
      <c r="Z746" s="50"/>
      <c r="AA746" s="50"/>
      <c r="AB746" s="50"/>
      <c r="AC746" s="50"/>
      <c r="AD746" s="50"/>
      <c r="AE746" s="50"/>
      <c r="AF746" s="50"/>
      <c r="AG746" s="55"/>
      <c r="AH746" s="48"/>
      <c r="AI746" s="48"/>
      <c r="AJ746" s="50"/>
      <c r="AK746" s="54">
        <f t="shared" si="20"/>
        <v>0</v>
      </c>
      <c r="AL746" s="48"/>
      <c r="AM746" s="56"/>
    </row>
    <row r="747">
      <c r="A747" s="180" t="s">
        <v>1759</v>
      </c>
      <c r="B747" s="204"/>
      <c r="C747" s="59"/>
      <c r="D747" s="58"/>
      <c r="E747" s="60"/>
      <c r="F747" s="61">
        <f t="shared" si="19"/>
        <v>0</v>
      </c>
      <c r="G747" s="202"/>
      <c r="H747" s="62"/>
      <c r="I747" s="62"/>
      <c r="J747" s="58" t="s">
        <v>43</v>
      </c>
      <c r="K747" s="58"/>
      <c r="L747" s="58"/>
      <c r="M747" s="62"/>
      <c r="N747" s="58"/>
      <c r="O747" s="62"/>
      <c r="P747" s="58"/>
      <c r="Q747" s="62"/>
      <c r="R747" s="63"/>
      <c r="S747" s="64">
        <f t="shared" si="21"/>
        <v>0</v>
      </c>
      <c r="T747" s="60"/>
      <c r="U747" s="60"/>
      <c r="V747" s="60"/>
      <c r="W747" s="60"/>
      <c r="X747" s="60"/>
      <c r="Y747" s="60"/>
      <c r="Z747" s="60"/>
      <c r="AA747" s="60"/>
      <c r="AB747" s="60"/>
      <c r="AC747" s="60"/>
      <c r="AD747" s="60"/>
      <c r="AE747" s="60"/>
      <c r="AF747" s="60"/>
      <c r="AG747" s="65"/>
      <c r="AH747" s="58"/>
      <c r="AI747" s="59"/>
      <c r="AJ747" s="60"/>
      <c r="AK747" s="64">
        <f t="shared" si="20"/>
        <v>0</v>
      </c>
      <c r="AL747" s="66"/>
      <c r="AM747" s="67"/>
    </row>
    <row r="748">
      <c r="A748" s="47" t="s">
        <v>1760</v>
      </c>
      <c r="B748" s="48"/>
      <c r="C748" s="49"/>
      <c r="D748" s="48"/>
      <c r="E748" s="50"/>
      <c r="F748" s="51">
        <f t="shared" si="19"/>
        <v>0</v>
      </c>
      <c r="G748" s="203"/>
      <c r="H748" s="52"/>
      <c r="I748" s="52"/>
      <c r="J748" s="48" t="s">
        <v>43</v>
      </c>
      <c r="K748" s="48"/>
      <c r="L748" s="48"/>
      <c r="M748" s="52"/>
      <c r="N748" s="48"/>
      <c r="O748" s="52"/>
      <c r="P748" s="48"/>
      <c r="Q748" s="52"/>
      <c r="R748" s="53"/>
      <c r="S748" s="54">
        <f t="shared" si="21"/>
        <v>0</v>
      </c>
      <c r="T748" s="50"/>
      <c r="U748" s="50"/>
      <c r="V748" s="50"/>
      <c r="W748" s="50"/>
      <c r="X748" s="50"/>
      <c r="Y748" s="50"/>
      <c r="Z748" s="50"/>
      <c r="AA748" s="50"/>
      <c r="AB748" s="50"/>
      <c r="AC748" s="50"/>
      <c r="AD748" s="50"/>
      <c r="AE748" s="50"/>
      <c r="AF748" s="50"/>
      <c r="AG748" s="55"/>
      <c r="AH748" s="48"/>
      <c r="AI748" s="48"/>
      <c r="AJ748" s="50"/>
      <c r="AK748" s="54">
        <f t="shared" si="20"/>
        <v>0</v>
      </c>
      <c r="AL748" s="48"/>
      <c r="AM748" s="56"/>
    </row>
    <row r="749">
      <c r="A749" s="180" t="s">
        <v>1761</v>
      </c>
      <c r="B749" s="204"/>
      <c r="C749" s="59"/>
      <c r="D749" s="58"/>
      <c r="E749" s="60"/>
      <c r="F749" s="61">
        <f t="shared" si="19"/>
        <v>0</v>
      </c>
      <c r="G749" s="202"/>
      <c r="H749" s="62"/>
      <c r="I749" s="62"/>
      <c r="J749" s="58" t="s">
        <v>43</v>
      </c>
      <c r="K749" s="58"/>
      <c r="L749" s="58"/>
      <c r="M749" s="62"/>
      <c r="N749" s="58"/>
      <c r="O749" s="62"/>
      <c r="P749" s="58"/>
      <c r="Q749" s="62"/>
      <c r="R749" s="63"/>
      <c r="S749" s="64">
        <f t="shared" si="21"/>
        <v>0</v>
      </c>
      <c r="T749" s="60"/>
      <c r="U749" s="60"/>
      <c r="V749" s="60"/>
      <c r="W749" s="60"/>
      <c r="X749" s="60"/>
      <c r="Y749" s="60"/>
      <c r="Z749" s="60"/>
      <c r="AA749" s="60"/>
      <c r="AB749" s="60"/>
      <c r="AC749" s="60"/>
      <c r="AD749" s="60"/>
      <c r="AE749" s="60"/>
      <c r="AF749" s="60"/>
      <c r="AG749" s="65"/>
      <c r="AH749" s="58"/>
      <c r="AI749" s="59"/>
      <c r="AJ749" s="60"/>
      <c r="AK749" s="64">
        <f t="shared" si="20"/>
        <v>0</v>
      </c>
      <c r="AL749" s="66"/>
      <c r="AM749" s="67"/>
    </row>
    <row r="750">
      <c r="A750" s="47" t="s">
        <v>1762</v>
      </c>
      <c r="B750" s="48"/>
      <c r="C750" s="49"/>
      <c r="D750" s="48"/>
      <c r="E750" s="50"/>
      <c r="F750" s="51">
        <f t="shared" si="19"/>
        <v>0</v>
      </c>
      <c r="G750" s="203"/>
      <c r="H750" s="52"/>
      <c r="I750" s="52"/>
      <c r="J750" s="48" t="s">
        <v>43</v>
      </c>
      <c r="K750" s="48"/>
      <c r="L750" s="48"/>
      <c r="M750" s="52"/>
      <c r="N750" s="48"/>
      <c r="O750" s="52"/>
      <c r="P750" s="48"/>
      <c r="Q750" s="52"/>
      <c r="R750" s="53"/>
      <c r="S750" s="54">
        <f t="shared" si="21"/>
        <v>0</v>
      </c>
      <c r="T750" s="50"/>
      <c r="U750" s="50"/>
      <c r="V750" s="50"/>
      <c r="W750" s="50"/>
      <c r="X750" s="50"/>
      <c r="Y750" s="50"/>
      <c r="Z750" s="50"/>
      <c r="AA750" s="50"/>
      <c r="AB750" s="50"/>
      <c r="AC750" s="50"/>
      <c r="AD750" s="50"/>
      <c r="AE750" s="50"/>
      <c r="AF750" s="50"/>
      <c r="AG750" s="55"/>
      <c r="AH750" s="48"/>
      <c r="AI750" s="48"/>
      <c r="AJ750" s="50"/>
      <c r="AK750" s="54">
        <f t="shared" si="20"/>
        <v>0</v>
      </c>
      <c r="AL750" s="48"/>
      <c r="AM750" s="56"/>
    </row>
    <row r="751">
      <c r="A751" s="180" t="s">
        <v>1763</v>
      </c>
      <c r="B751" s="204"/>
      <c r="C751" s="59"/>
      <c r="D751" s="58"/>
      <c r="E751" s="60"/>
      <c r="F751" s="61">
        <f t="shared" si="19"/>
        <v>0</v>
      </c>
      <c r="G751" s="202"/>
      <c r="H751" s="62"/>
      <c r="I751" s="62"/>
      <c r="J751" s="58" t="s">
        <v>43</v>
      </c>
      <c r="K751" s="58"/>
      <c r="L751" s="58"/>
      <c r="M751" s="62"/>
      <c r="N751" s="58"/>
      <c r="O751" s="62"/>
      <c r="P751" s="58"/>
      <c r="Q751" s="62"/>
      <c r="R751" s="63"/>
      <c r="S751" s="64">
        <f t="shared" si="21"/>
        <v>0</v>
      </c>
      <c r="T751" s="60"/>
      <c r="U751" s="60"/>
      <c r="V751" s="60"/>
      <c r="W751" s="60"/>
      <c r="X751" s="60"/>
      <c r="Y751" s="60"/>
      <c r="Z751" s="60"/>
      <c r="AA751" s="60"/>
      <c r="AB751" s="60"/>
      <c r="AC751" s="60"/>
      <c r="AD751" s="60"/>
      <c r="AE751" s="60"/>
      <c r="AF751" s="60"/>
      <c r="AG751" s="65"/>
      <c r="AH751" s="58"/>
      <c r="AI751" s="59"/>
      <c r="AJ751" s="60"/>
      <c r="AK751" s="64">
        <f t="shared" si="20"/>
        <v>0</v>
      </c>
      <c r="AL751" s="66"/>
      <c r="AM751" s="67"/>
    </row>
    <row r="752">
      <c r="A752" s="47" t="s">
        <v>1764</v>
      </c>
      <c r="B752" s="48"/>
      <c r="C752" s="49"/>
      <c r="D752" s="48"/>
      <c r="E752" s="50"/>
      <c r="F752" s="51">
        <f t="shared" si="19"/>
        <v>0</v>
      </c>
      <c r="G752" s="203"/>
      <c r="H752" s="52"/>
      <c r="I752" s="52"/>
      <c r="J752" s="48" t="s">
        <v>43</v>
      </c>
      <c r="K752" s="48"/>
      <c r="L752" s="48"/>
      <c r="M752" s="52"/>
      <c r="N752" s="48"/>
      <c r="O752" s="52"/>
      <c r="P752" s="48"/>
      <c r="Q752" s="52"/>
      <c r="R752" s="53"/>
      <c r="S752" s="54">
        <f t="shared" si="21"/>
        <v>0</v>
      </c>
      <c r="T752" s="50"/>
      <c r="U752" s="50"/>
      <c r="V752" s="50"/>
      <c r="W752" s="50"/>
      <c r="X752" s="50"/>
      <c r="Y752" s="50"/>
      <c r="Z752" s="50"/>
      <c r="AA752" s="50"/>
      <c r="AB752" s="50"/>
      <c r="AC752" s="50"/>
      <c r="AD752" s="50"/>
      <c r="AE752" s="50"/>
      <c r="AF752" s="50"/>
      <c r="AG752" s="55"/>
      <c r="AH752" s="48"/>
      <c r="AI752" s="48"/>
      <c r="AJ752" s="50"/>
      <c r="AK752" s="54">
        <f t="shared" si="20"/>
        <v>0</v>
      </c>
      <c r="AL752" s="48"/>
      <c r="AM752" s="56"/>
    </row>
    <row r="753">
      <c r="A753" s="180" t="s">
        <v>1765</v>
      </c>
      <c r="B753" s="204"/>
      <c r="C753" s="59"/>
      <c r="D753" s="58"/>
      <c r="E753" s="60"/>
      <c r="F753" s="61">
        <f t="shared" si="19"/>
        <v>0</v>
      </c>
      <c r="G753" s="202"/>
      <c r="H753" s="62"/>
      <c r="I753" s="62"/>
      <c r="J753" s="58" t="s">
        <v>43</v>
      </c>
      <c r="K753" s="58"/>
      <c r="L753" s="58"/>
      <c r="M753" s="62"/>
      <c r="N753" s="58"/>
      <c r="O753" s="62"/>
      <c r="P753" s="58"/>
      <c r="Q753" s="62"/>
      <c r="R753" s="63"/>
      <c r="S753" s="64">
        <f t="shared" si="21"/>
        <v>0</v>
      </c>
      <c r="T753" s="60"/>
      <c r="U753" s="60"/>
      <c r="V753" s="60"/>
      <c r="W753" s="60"/>
      <c r="X753" s="60"/>
      <c r="Y753" s="60"/>
      <c r="Z753" s="60"/>
      <c r="AA753" s="60"/>
      <c r="AB753" s="60"/>
      <c r="AC753" s="60"/>
      <c r="AD753" s="60"/>
      <c r="AE753" s="60"/>
      <c r="AF753" s="60"/>
      <c r="AG753" s="65"/>
      <c r="AH753" s="58"/>
      <c r="AI753" s="59"/>
      <c r="AJ753" s="60"/>
      <c r="AK753" s="64">
        <f t="shared" si="20"/>
        <v>0</v>
      </c>
      <c r="AL753" s="66"/>
      <c r="AM753" s="67"/>
    </row>
    <row r="754">
      <c r="A754" s="47" t="s">
        <v>1766</v>
      </c>
      <c r="B754" s="48"/>
      <c r="C754" s="49"/>
      <c r="D754" s="48"/>
      <c r="E754" s="50"/>
      <c r="F754" s="51">
        <f t="shared" si="19"/>
        <v>0</v>
      </c>
      <c r="G754" s="203"/>
      <c r="H754" s="52"/>
      <c r="I754" s="52"/>
      <c r="J754" s="48" t="s">
        <v>43</v>
      </c>
      <c r="K754" s="48"/>
      <c r="L754" s="48"/>
      <c r="M754" s="52"/>
      <c r="N754" s="48"/>
      <c r="O754" s="52"/>
      <c r="P754" s="48"/>
      <c r="Q754" s="52"/>
      <c r="R754" s="53"/>
      <c r="S754" s="54">
        <f t="shared" si="21"/>
        <v>0</v>
      </c>
      <c r="T754" s="50"/>
      <c r="U754" s="50"/>
      <c r="V754" s="50"/>
      <c r="W754" s="50"/>
      <c r="X754" s="50"/>
      <c r="Y754" s="50"/>
      <c r="Z754" s="50"/>
      <c r="AA754" s="50"/>
      <c r="AB754" s="50"/>
      <c r="AC754" s="50"/>
      <c r="AD754" s="50"/>
      <c r="AE754" s="50"/>
      <c r="AF754" s="50"/>
      <c r="AG754" s="55"/>
      <c r="AH754" s="48"/>
      <c r="AI754" s="48"/>
      <c r="AJ754" s="50"/>
      <c r="AK754" s="54">
        <f t="shared" si="20"/>
        <v>0</v>
      </c>
      <c r="AL754" s="48"/>
      <c r="AM754" s="56"/>
    </row>
    <row r="755">
      <c r="A755" s="180" t="s">
        <v>1767</v>
      </c>
      <c r="B755" s="204"/>
      <c r="C755" s="59"/>
      <c r="D755" s="58"/>
      <c r="E755" s="60"/>
      <c r="F755" s="61">
        <f t="shared" si="19"/>
        <v>0</v>
      </c>
      <c r="G755" s="202"/>
      <c r="H755" s="62"/>
      <c r="I755" s="62"/>
      <c r="J755" s="58" t="s">
        <v>43</v>
      </c>
      <c r="K755" s="58"/>
      <c r="L755" s="58"/>
      <c r="M755" s="62"/>
      <c r="N755" s="58"/>
      <c r="O755" s="62"/>
      <c r="P755" s="58"/>
      <c r="Q755" s="62"/>
      <c r="R755" s="63"/>
      <c r="S755" s="64">
        <f t="shared" si="21"/>
        <v>0</v>
      </c>
      <c r="T755" s="60"/>
      <c r="U755" s="60"/>
      <c r="V755" s="60"/>
      <c r="W755" s="60"/>
      <c r="X755" s="60"/>
      <c r="Y755" s="60"/>
      <c r="Z755" s="60"/>
      <c r="AA755" s="60"/>
      <c r="AB755" s="60"/>
      <c r="AC755" s="60"/>
      <c r="AD755" s="60"/>
      <c r="AE755" s="60"/>
      <c r="AF755" s="60"/>
      <c r="AG755" s="65"/>
      <c r="AH755" s="58"/>
      <c r="AI755" s="59"/>
      <c r="AJ755" s="60"/>
      <c r="AK755" s="64">
        <f t="shared" si="20"/>
        <v>0</v>
      </c>
      <c r="AL755" s="66"/>
      <c r="AM755" s="67"/>
    </row>
    <row r="756">
      <c r="A756" s="47" t="s">
        <v>1768</v>
      </c>
      <c r="B756" s="48"/>
      <c r="C756" s="49"/>
      <c r="D756" s="48"/>
      <c r="E756" s="50"/>
      <c r="F756" s="51">
        <f t="shared" si="19"/>
        <v>0</v>
      </c>
      <c r="G756" s="203"/>
      <c r="H756" s="52"/>
      <c r="I756" s="52"/>
      <c r="J756" s="48" t="s">
        <v>43</v>
      </c>
      <c r="K756" s="48"/>
      <c r="L756" s="48"/>
      <c r="M756" s="52"/>
      <c r="N756" s="48"/>
      <c r="O756" s="52"/>
      <c r="P756" s="48"/>
      <c r="Q756" s="52"/>
      <c r="R756" s="53"/>
      <c r="S756" s="54">
        <f t="shared" si="21"/>
        <v>0</v>
      </c>
      <c r="T756" s="50"/>
      <c r="U756" s="50"/>
      <c r="V756" s="50"/>
      <c r="W756" s="50"/>
      <c r="X756" s="50"/>
      <c r="Y756" s="50"/>
      <c r="Z756" s="50"/>
      <c r="AA756" s="50"/>
      <c r="AB756" s="50"/>
      <c r="AC756" s="50"/>
      <c r="AD756" s="50"/>
      <c r="AE756" s="50"/>
      <c r="AF756" s="50"/>
      <c r="AG756" s="55"/>
      <c r="AH756" s="48"/>
      <c r="AI756" s="48"/>
      <c r="AJ756" s="50"/>
      <c r="AK756" s="54">
        <f t="shared" si="20"/>
        <v>0</v>
      </c>
      <c r="AL756" s="48"/>
      <c r="AM756" s="56"/>
    </row>
    <row r="757">
      <c r="A757" s="180" t="s">
        <v>1769</v>
      </c>
      <c r="B757" s="204"/>
      <c r="C757" s="59"/>
      <c r="D757" s="58"/>
      <c r="E757" s="60"/>
      <c r="F757" s="61">
        <f t="shared" si="19"/>
        <v>0</v>
      </c>
      <c r="G757" s="202"/>
      <c r="H757" s="62"/>
      <c r="I757" s="62"/>
      <c r="J757" s="58" t="s">
        <v>43</v>
      </c>
      <c r="K757" s="58"/>
      <c r="L757" s="58"/>
      <c r="M757" s="62"/>
      <c r="N757" s="58"/>
      <c r="O757" s="62"/>
      <c r="P757" s="58"/>
      <c r="Q757" s="62"/>
      <c r="R757" s="63"/>
      <c r="S757" s="64">
        <f t="shared" si="21"/>
        <v>0</v>
      </c>
      <c r="T757" s="60"/>
      <c r="U757" s="60"/>
      <c r="V757" s="60"/>
      <c r="W757" s="60"/>
      <c r="X757" s="60"/>
      <c r="Y757" s="60"/>
      <c r="Z757" s="60"/>
      <c r="AA757" s="60"/>
      <c r="AB757" s="60"/>
      <c r="AC757" s="60"/>
      <c r="AD757" s="60"/>
      <c r="AE757" s="60"/>
      <c r="AF757" s="60"/>
      <c r="AG757" s="65"/>
      <c r="AH757" s="58"/>
      <c r="AI757" s="59"/>
      <c r="AJ757" s="60"/>
      <c r="AK757" s="64">
        <f t="shared" si="20"/>
        <v>0</v>
      </c>
      <c r="AL757" s="66"/>
      <c r="AM757" s="67"/>
    </row>
    <row r="758">
      <c r="A758" s="47" t="s">
        <v>1770</v>
      </c>
      <c r="B758" s="48"/>
      <c r="C758" s="49"/>
      <c r="D758" s="48"/>
      <c r="E758" s="50"/>
      <c r="F758" s="51">
        <f t="shared" si="19"/>
        <v>0</v>
      </c>
      <c r="G758" s="203"/>
      <c r="H758" s="52"/>
      <c r="I758" s="52"/>
      <c r="J758" s="48" t="s">
        <v>43</v>
      </c>
      <c r="K758" s="48"/>
      <c r="L758" s="48"/>
      <c r="M758" s="52"/>
      <c r="N758" s="48"/>
      <c r="O758" s="52"/>
      <c r="P758" s="48"/>
      <c r="Q758" s="52"/>
      <c r="R758" s="53"/>
      <c r="S758" s="54">
        <f t="shared" si="21"/>
        <v>0</v>
      </c>
      <c r="T758" s="50"/>
      <c r="U758" s="50"/>
      <c r="V758" s="50"/>
      <c r="W758" s="50"/>
      <c r="X758" s="50"/>
      <c r="Y758" s="50"/>
      <c r="Z758" s="50"/>
      <c r="AA758" s="50"/>
      <c r="AB758" s="50"/>
      <c r="AC758" s="50"/>
      <c r="AD758" s="50"/>
      <c r="AE758" s="50"/>
      <c r="AF758" s="50"/>
      <c r="AG758" s="55"/>
      <c r="AH758" s="48"/>
      <c r="AI758" s="48"/>
      <c r="AJ758" s="50"/>
      <c r="AK758" s="54">
        <f t="shared" si="20"/>
        <v>0</v>
      </c>
      <c r="AL758" s="48"/>
      <c r="AM758" s="56"/>
    </row>
    <row r="759">
      <c r="A759" s="180" t="s">
        <v>1771</v>
      </c>
      <c r="B759" s="204"/>
      <c r="C759" s="59"/>
      <c r="D759" s="58"/>
      <c r="E759" s="60"/>
      <c r="F759" s="61">
        <f t="shared" si="19"/>
        <v>0</v>
      </c>
      <c r="G759" s="202"/>
      <c r="H759" s="62"/>
      <c r="I759" s="62"/>
      <c r="J759" s="58" t="s">
        <v>43</v>
      </c>
      <c r="K759" s="58"/>
      <c r="L759" s="58"/>
      <c r="M759" s="62"/>
      <c r="N759" s="58"/>
      <c r="O759" s="62"/>
      <c r="P759" s="58"/>
      <c r="Q759" s="62"/>
      <c r="R759" s="63"/>
      <c r="S759" s="64">
        <f t="shared" si="21"/>
        <v>0</v>
      </c>
      <c r="T759" s="60"/>
      <c r="U759" s="60"/>
      <c r="V759" s="60"/>
      <c r="W759" s="60"/>
      <c r="X759" s="60"/>
      <c r="Y759" s="60"/>
      <c r="Z759" s="60"/>
      <c r="AA759" s="60"/>
      <c r="AB759" s="60"/>
      <c r="AC759" s="60"/>
      <c r="AD759" s="60"/>
      <c r="AE759" s="60"/>
      <c r="AF759" s="60"/>
      <c r="AG759" s="65"/>
      <c r="AH759" s="58"/>
      <c r="AI759" s="59"/>
      <c r="AJ759" s="60"/>
      <c r="AK759" s="64">
        <f t="shared" si="20"/>
        <v>0</v>
      </c>
      <c r="AL759" s="66"/>
      <c r="AM759" s="67"/>
    </row>
    <row r="760">
      <c r="A760" s="47" t="s">
        <v>1772</v>
      </c>
      <c r="B760" s="48"/>
      <c r="C760" s="49"/>
      <c r="D760" s="48"/>
      <c r="E760" s="50"/>
      <c r="F760" s="51">
        <f t="shared" si="19"/>
        <v>0</v>
      </c>
      <c r="G760" s="203"/>
      <c r="H760" s="52"/>
      <c r="I760" s="52"/>
      <c r="J760" s="48" t="s">
        <v>43</v>
      </c>
      <c r="K760" s="48"/>
      <c r="L760" s="48"/>
      <c r="M760" s="52"/>
      <c r="N760" s="48"/>
      <c r="O760" s="52"/>
      <c r="P760" s="48"/>
      <c r="Q760" s="52"/>
      <c r="R760" s="53"/>
      <c r="S760" s="54">
        <f t="shared" si="21"/>
        <v>0</v>
      </c>
      <c r="T760" s="50"/>
      <c r="U760" s="50"/>
      <c r="V760" s="50"/>
      <c r="W760" s="50"/>
      <c r="X760" s="50"/>
      <c r="Y760" s="50"/>
      <c r="Z760" s="50"/>
      <c r="AA760" s="50"/>
      <c r="AB760" s="50"/>
      <c r="AC760" s="50"/>
      <c r="AD760" s="50"/>
      <c r="AE760" s="50"/>
      <c r="AF760" s="50"/>
      <c r="AG760" s="55"/>
      <c r="AH760" s="48"/>
      <c r="AI760" s="48"/>
      <c r="AJ760" s="50"/>
      <c r="AK760" s="54">
        <f t="shared" si="20"/>
        <v>0</v>
      </c>
      <c r="AL760" s="48"/>
      <c r="AM760" s="56"/>
    </row>
    <row r="761">
      <c r="A761" s="180" t="s">
        <v>1773</v>
      </c>
      <c r="B761" s="204"/>
      <c r="C761" s="59"/>
      <c r="D761" s="58"/>
      <c r="E761" s="60"/>
      <c r="F761" s="61">
        <f t="shared" si="19"/>
        <v>0</v>
      </c>
      <c r="G761" s="202"/>
      <c r="H761" s="62"/>
      <c r="I761" s="62"/>
      <c r="J761" s="58" t="s">
        <v>43</v>
      </c>
      <c r="K761" s="58"/>
      <c r="L761" s="58"/>
      <c r="M761" s="62"/>
      <c r="N761" s="58"/>
      <c r="O761" s="62"/>
      <c r="P761" s="58"/>
      <c r="Q761" s="62"/>
      <c r="R761" s="63"/>
      <c r="S761" s="64">
        <f t="shared" si="21"/>
        <v>0</v>
      </c>
      <c r="T761" s="60"/>
      <c r="U761" s="60"/>
      <c r="V761" s="60"/>
      <c r="W761" s="60"/>
      <c r="X761" s="60"/>
      <c r="Y761" s="60"/>
      <c r="Z761" s="60"/>
      <c r="AA761" s="60"/>
      <c r="AB761" s="60"/>
      <c r="AC761" s="60"/>
      <c r="AD761" s="60"/>
      <c r="AE761" s="60"/>
      <c r="AF761" s="60"/>
      <c r="AG761" s="65"/>
      <c r="AH761" s="58"/>
      <c r="AI761" s="59"/>
      <c r="AJ761" s="60"/>
      <c r="AK761" s="64">
        <f t="shared" si="20"/>
        <v>0</v>
      </c>
      <c r="AL761" s="66"/>
      <c r="AM761" s="67"/>
    </row>
    <row r="762">
      <c r="A762" s="47" t="s">
        <v>1774</v>
      </c>
      <c r="B762" s="48"/>
      <c r="C762" s="49"/>
      <c r="D762" s="48"/>
      <c r="E762" s="50"/>
      <c r="F762" s="51">
        <f t="shared" si="19"/>
        <v>0</v>
      </c>
      <c r="G762" s="203"/>
      <c r="H762" s="52"/>
      <c r="I762" s="52"/>
      <c r="J762" s="48" t="s">
        <v>43</v>
      </c>
      <c r="K762" s="48"/>
      <c r="L762" s="48"/>
      <c r="M762" s="52"/>
      <c r="N762" s="48"/>
      <c r="O762" s="52"/>
      <c r="P762" s="48"/>
      <c r="Q762" s="52"/>
      <c r="R762" s="53"/>
      <c r="S762" s="54">
        <f t="shared" si="21"/>
        <v>0</v>
      </c>
      <c r="T762" s="50"/>
      <c r="U762" s="50"/>
      <c r="V762" s="50"/>
      <c r="W762" s="50"/>
      <c r="X762" s="50"/>
      <c r="Y762" s="50"/>
      <c r="Z762" s="50"/>
      <c r="AA762" s="50"/>
      <c r="AB762" s="50"/>
      <c r="AC762" s="50"/>
      <c r="AD762" s="50"/>
      <c r="AE762" s="50"/>
      <c r="AF762" s="50"/>
      <c r="AG762" s="55"/>
      <c r="AH762" s="48"/>
      <c r="AI762" s="48"/>
      <c r="AJ762" s="50"/>
      <c r="AK762" s="54">
        <f t="shared" si="20"/>
        <v>0</v>
      </c>
      <c r="AL762" s="48"/>
      <c r="AM762" s="56"/>
    </row>
    <row r="763">
      <c r="A763" s="180" t="s">
        <v>1775</v>
      </c>
      <c r="B763" s="204"/>
      <c r="C763" s="59"/>
      <c r="D763" s="58"/>
      <c r="E763" s="60"/>
      <c r="F763" s="61">
        <f t="shared" si="19"/>
        <v>0</v>
      </c>
      <c r="G763" s="202"/>
      <c r="H763" s="62"/>
      <c r="I763" s="62"/>
      <c r="J763" s="58" t="s">
        <v>43</v>
      </c>
      <c r="K763" s="58"/>
      <c r="L763" s="58"/>
      <c r="M763" s="62"/>
      <c r="N763" s="58"/>
      <c r="O763" s="62"/>
      <c r="P763" s="58"/>
      <c r="Q763" s="62"/>
      <c r="R763" s="63"/>
      <c r="S763" s="64">
        <f t="shared" si="21"/>
        <v>0</v>
      </c>
      <c r="T763" s="60"/>
      <c r="U763" s="60"/>
      <c r="V763" s="60"/>
      <c r="W763" s="60"/>
      <c r="X763" s="60"/>
      <c r="Y763" s="60"/>
      <c r="Z763" s="60"/>
      <c r="AA763" s="60"/>
      <c r="AB763" s="60"/>
      <c r="AC763" s="60"/>
      <c r="AD763" s="60"/>
      <c r="AE763" s="60"/>
      <c r="AF763" s="60"/>
      <c r="AG763" s="65"/>
      <c r="AH763" s="58"/>
      <c r="AI763" s="59"/>
      <c r="AJ763" s="60"/>
      <c r="AK763" s="64">
        <f t="shared" si="20"/>
        <v>0</v>
      </c>
      <c r="AL763" s="66"/>
      <c r="AM763" s="67"/>
    </row>
    <row r="764">
      <c r="A764" s="47" t="s">
        <v>1776</v>
      </c>
      <c r="B764" s="48"/>
      <c r="C764" s="49"/>
      <c r="D764" s="48"/>
      <c r="E764" s="50"/>
      <c r="F764" s="51">
        <f t="shared" si="19"/>
        <v>0</v>
      </c>
      <c r="G764" s="203"/>
      <c r="H764" s="52"/>
      <c r="I764" s="52"/>
      <c r="J764" s="48" t="s">
        <v>43</v>
      </c>
      <c r="K764" s="48"/>
      <c r="L764" s="48"/>
      <c r="M764" s="52"/>
      <c r="N764" s="48"/>
      <c r="O764" s="52"/>
      <c r="P764" s="48"/>
      <c r="Q764" s="52"/>
      <c r="R764" s="53"/>
      <c r="S764" s="54">
        <f t="shared" si="21"/>
        <v>0</v>
      </c>
      <c r="T764" s="50"/>
      <c r="U764" s="50"/>
      <c r="V764" s="50"/>
      <c r="W764" s="50"/>
      <c r="X764" s="50"/>
      <c r="Y764" s="50"/>
      <c r="Z764" s="50"/>
      <c r="AA764" s="50"/>
      <c r="AB764" s="50"/>
      <c r="AC764" s="50"/>
      <c r="AD764" s="50"/>
      <c r="AE764" s="50"/>
      <c r="AF764" s="50"/>
      <c r="AG764" s="55"/>
      <c r="AH764" s="48"/>
      <c r="AI764" s="48"/>
      <c r="AJ764" s="50"/>
      <c r="AK764" s="54">
        <f t="shared" si="20"/>
        <v>0</v>
      </c>
      <c r="AL764" s="48"/>
      <c r="AM764" s="56"/>
    </row>
    <row r="765">
      <c r="A765" s="180" t="s">
        <v>1777</v>
      </c>
      <c r="B765" s="204"/>
      <c r="C765" s="59"/>
      <c r="D765" s="58"/>
      <c r="E765" s="60"/>
      <c r="F765" s="61">
        <f t="shared" si="19"/>
        <v>0</v>
      </c>
      <c r="G765" s="202"/>
      <c r="H765" s="62"/>
      <c r="I765" s="62"/>
      <c r="J765" s="58" t="s">
        <v>43</v>
      </c>
      <c r="K765" s="58"/>
      <c r="L765" s="58"/>
      <c r="M765" s="62"/>
      <c r="N765" s="58"/>
      <c r="O765" s="62"/>
      <c r="P765" s="58"/>
      <c r="Q765" s="62"/>
      <c r="R765" s="63"/>
      <c r="S765" s="64">
        <f t="shared" si="21"/>
        <v>0</v>
      </c>
      <c r="T765" s="60"/>
      <c r="U765" s="60"/>
      <c r="V765" s="60"/>
      <c r="W765" s="60"/>
      <c r="X765" s="60"/>
      <c r="Y765" s="60"/>
      <c r="Z765" s="60"/>
      <c r="AA765" s="60"/>
      <c r="AB765" s="60"/>
      <c r="AC765" s="60"/>
      <c r="AD765" s="60"/>
      <c r="AE765" s="60"/>
      <c r="AF765" s="60"/>
      <c r="AG765" s="65"/>
      <c r="AH765" s="58"/>
      <c r="AI765" s="59"/>
      <c r="AJ765" s="60"/>
      <c r="AK765" s="64">
        <f t="shared" si="20"/>
        <v>0</v>
      </c>
      <c r="AL765" s="66"/>
      <c r="AM765" s="67"/>
    </row>
    <row r="766">
      <c r="A766" s="47" t="s">
        <v>1778</v>
      </c>
      <c r="B766" s="48"/>
      <c r="C766" s="49"/>
      <c r="D766" s="48"/>
      <c r="E766" s="50"/>
      <c r="F766" s="51">
        <f t="shared" si="19"/>
        <v>0</v>
      </c>
      <c r="G766" s="203"/>
      <c r="H766" s="52"/>
      <c r="I766" s="52"/>
      <c r="J766" s="48" t="s">
        <v>43</v>
      </c>
      <c r="K766" s="48"/>
      <c r="L766" s="48"/>
      <c r="M766" s="52"/>
      <c r="N766" s="48"/>
      <c r="O766" s="52"/>
      <c r="P766" s="48"/>
      <c r="Q766" s="52"/>
      <c r="R766" s="53"/>
      <c r="S766" s="54">
        <f t="shared" si="21"/>
        <v>0</v>
      </c>
      <c r="T766" s="50"/>
      <c r="U766" s="50"/>
      <c r="V766" s="50"/>
      <c r="W766" s="50"/>
      <c r="X766" s="50"/>
      <c r="Y766" s="50"/>
      <c r="Z766" s="50"/>
      <c r="AA766" s="50"/>
      <c r="AB766" s="50"/>
      <c r="AC766" s="50"/>
      <c r="AD766" s="50"/>
      <c r="AE766" s="50"/>
      <c r="AF766" s="50"/>
      <c r="AG766" s="55"/>
      <c r="AH766" s="48"/>
      <c r="AI766" s="48"/>
      <c r="AJ766" s="50"/>
      <c r="AK766" s="54">
        <f t="shared" si="20"/>
        <v>0</v>
      </c>
      <c r="AL766" s="48"/>
      <c r="AM766" s="56"/>
    </row>
    <row r="767">
      <c r="A767" s="180" t="s">
        <v>1779</v>
      </c>
      <c r="B767" s="204"/>
      <c r="C767" s="59"/>
      <c r="D767" s="58"/>
      <c r="E767" s="60"/>
      <c r="F767" s="61">
        <f t="shared" si="19"/>
        <v>0</v>
      </c>
      <c r="G767" s="202"/>
      <c r="H767" s="62"/>
      <c r="I767" s="62"/>
      <c r="J767" s="58" t="s">
        <v>43</v>
      </c>
      <c r="K767" s="58"/>
      <c r="L767" s="58"/>
      <c r="M767" s="62"/>
      <c r="N767" s="58"/>
      <c r="O767" s="62"/>
      <c r="P767" s="58"/>
      <c r="Q767" s="62"/>
      <c r="R767" s="63"/>
      <c r="S767" s="64">
        <f t="shared" si="21"/>
        <v>0</v>
      </c>
      <c r="T767" s="60"/>
      <c r="U767" s="60"/>
      <c r="V767" s="60"/>
      <c r="W767" s="60"/>
      <c r="X767" s="60"/>
      <c r="Y767" s="60"/>
      <c r="Z767" s="60"/>
      <c r="AA767" s="60"/>
      <c r="AB767" s="60"/>
      <c r="AC767" s="60"/>
      <c r="AD767" s="60"/>
      <c r="AE767" s="60"/>
      <c r="AF767" s="60"/>
      <c r="AG767" s="65"/>
      <c r="AH767" s="58"/>
      <c r="AI767" s="59"/>
      <c r="AJ767" s="60"/>
      <c r="AK767" s="64">
        <f t="shared" si="20"/>
        <v>0</v>
      </c>
      <c r="AL767" s="66"/>
      <c r="AM767" s="67"/>
    </row>
    <row r="768">
      <c r="A768" s="47" t="s">
        <v>1780</v>
      </c>
      <c r="B768" s="48"/>
      <c r="C768" s="49"/>
      <c r="D768" s="48"/>
      <c r="E768" s="50"/>
      <c r="F768" s="51">
        <f t="shared" si="19"/>
        <v>0</v>
      </c>
      <c r="G768" s="203"/>
      <c r="H768" s="52"/>
      <c r="I768" s="52"/>
      <c r="J768" s="48" t="s">
        <v>43</v>
      </c>
      <c r="K768" s="48"/>
      <c r="L768" s="48"/>
      <c r="M768" s="52"/>
      <c r="N768" s="48"/>
      <c r="O768" s="52"/>
      <c r="P768" s="48"/>
      <c r="Q768" s="52"/>
      <c r="R768" s="53"/>
      <c r="S768" s="54">
        <f t="shared" si="21"/>
        <v>0</v>
      </c>
      <c r="T768" s="50"/>
      <c r="U768" s="50"/>
      <c r="V768" s="50"/>
      <c r="W768" s="50"/>
      <c r="X768" s="50"/>
      <c r="Y768" s="50"/>
      <c r="Z768" s="50"/>
      <c r="AA768" s="50"/>
      <c r="AB768" s="50"/>
      <c r="AC768" s="50"/>
      <c r="AD768" s="50"/>
      <c r="AE768" s="50"/>
      <c r="AF768" s="50"/>
      <c r="AG768" s="55"/>
      <c r="AH768" s="48"/>
      <c r="AI768" s="48"/>
      <c r="AJ768" s="50"/>
      <c r="AK768" s="54">
        <f t="shared" si="20"/>
        <v>0</v>
      </c>
      <c r="AL768" s="48"/>
      <c r="AM768" s="56"/>
    </row>
    <row r="769">
      <c r="A769" s="180" t="s">
        <v>1781</v>
      </c>
      <c r="B769" s="204"/>
      <c r="C769" s="59"/>
      <c r="D769" s="58"/>
      <c r="E769" s="60"/>
      <c r="F769" s="61">
        <f t="shared" si="19"/>
        <v>0</v>
      </c>
      <c r="G769" s="202"/>
      <c r="H769" s="62"/>
      <c r="I769" s="62"/>
      <c r="J769" s="58" t="s">
        <v>43</v>
      </c>
      <c r="K769" s="58"/>
      <c r="L769" s="58"/>
      <c r="M769" s="62"/>
      <c r="N769" s="58"/>
      <c r="O769" s="62"/>
      <c r="P769" s="58"/>
      <c r="Q769" s="62"/>
      <c r="R769" s="63"/>
      <c r="S769" s="64">
        <f t="shared" si="21"/>
        <v>0</v>
      </c>
      <c r="T769" s="60"/>
      <c r="U769" s="60"/>
      <c r="V769" s="60"/>
      <c r="W769" s="60"/>
      <c r="X769" s="60"/>
      <c r="Y769" s="60"/>
      <c r="Z769" s="60"/>
      <c r="AA769" s="60"/>
      <c r="AB769" s="60"/>
      <c r="AC769" s="60"/>
      <c r="AD769" s="60"/>
      <c r="AE769" s="60"/>
      <c r="AF769" s="60"/>
      <c r="AG769" s="65"/>
      <c r="AH769" s="58"/>
      <c r="AI769" s="59"/>
      <c r="AJ769" s="60"/>
      <c r="AK769" s="64">
        <f t="shared" si="20"/>
        <v>0</v>
      </c>
      <c r="AL769" s="66"/>
      <c r="AM769" s="67"/>
    </row>
    <row r="770">
      <c r="A770" s="47" t="s">
        <v>1782</v>
      </c>
      <c r="B770" s="48"/>
      <c r="C770" s="49"/>
      <c r="D770" s="48"/>
      <c r="E770" s="50"/>
      <c r="F770" s="51">
        <f t="shared" si="19"/>
        <v>0</v>
      </c>
      <c r="G770" s="203"/>
      <c r="H770" s="52"/>
      <c r="I770" s="52"/>
      <c r="J770" s="48" t="s">
        <v>43</v>
      </c>
      <c r="K770" s="48"/>
      <c r="L770" s="48"/>
      <c r="M770" s="52"/>
      <c r="N770" s="48"/>
      <c r="O770" s="52"/>
      <c r="P770" s="48"/>
      <c r="Q770" s="52"/>
      <c r="R770" s="53"/>
      <c r="S770" s="54">
        <f t="shared" si="21"/>
        <v>0</v>
      </c>
      <c r="T770" s="50"/>
      <c r="U770" s="50"/>
      <c r="V770" s="50"/>
      <c r="W770" s="50"/>
      <c r="X770" s="50"/>
      <c r="Y770" s="50"/>
      <c r="Z770" s="50"/>
      <c r="AA770" s="50"/>
      <c r="AB770" s="50"/>
      <c r="AC770" s="50"/>
      <c r="AD770" s="50"/>
      <c r="AE770" s="50"/>
      <c r="AF770" s="50"/>
      <c r="AG770" s="55"/>
      <c r="AH770" s="48"/>
      <c r="AI770" s="48"/>
      <c r="AJ770" s="50"/>
      <c r="AK770" s="54">
        <f t="shared" si="20"/>
        <v>0</v>
      </c>
      <c r="AL770" s="48"/>
      <c r="AM770" s="56"/>
    </row>
    <row r="771">
      <c r="A771" s="180" t="s">
        <v>1783</v>
      </c>
      <c r="B771" s="204"/>
      <c r="C771" s="59"/>
      <c r="D771" s="58"/>
      <c r="E771" s="60"/>
      <c r="F771" s="61">
        <f t="shared" si="19"/>
        <v>0</v>
      </c>
      <c r="G771" s="202"/>
      <c r="H771" s="62"/>
      <c r="I771" s="62"/>
      <c r="J771" s="58" t="s">
        <v>43</v>
      </c>
      <c r="K771" s="58"/>
      <c r="L771" s="58"/>
      <c r="M771" s="62"/>
      <c r="N771" s="58"/>
      <c r="O771" s="62"/>
      <c r="P771" s="58"/>
      <c r="Q771" s="62"/>
      <c r="R771" s="63"/>
      <c r="S771" s="64">
        <f t="shared" si="21"/>
        <v>0</v>
      </c>
      <c r="T771" s="60"/>
      <c r="U771" s="60"/>
      <c r="V771" s="60"/>
      <c r="W771" s="60"/>
      <c r="X771" s="60"/>
      <c r="Y771" s="60"/>
      <c r="Z771" s="60"/>
      <c r="AA771" s="60"/>
      <c r="AB771" s="60"/>
      <c r="AC771" s="60"/>
      <c r="AD771" s="60"/>
      <c r="AE771" s="60"/>
      <c r="AF771" s="60"/>
      <c r="AG771" s="65"/>
      <c r="AH771" s="58"/>
      <c r="AI771" s="59"/>
      <c r="AJ771" s="60"/>
      <c r="AK771" s="64">
        <f t="shared" si="20"/>
        <v>0</v>
      </c>
      <c r="AL771" s="66"/>
      <c r="AM771" s="67"/>
    </row>
    <row r="772">
      <c r="A772" s="47" t="s">
        <v>1784</v>
      </c>
      <c r="B772" s="48"/>
      <c r="C772" s="49"/>
      <c r="D772" s="48"/>
      <c r="E772" s="50"/>
      <c r="F772" s="51">
        <f t="shared" si="19"/>
        <v>0</v>
      </c>
      <c r="G772" s="203"/>
      <c r="H772" s="52"/>
      <c r="I772" s="52"/>
      <c r="J772" s="48" t="s">
        <v>43</v>
      </c>
      <c r="K772" s="48"/>
      <c r="L772" s="48"/>
      <c r="M772" s="52"/>
      <c r="N772" s="48"/>
      <c r="O772" s="52"/>
      <c r="P772" s="48"/>
      <c r="Q772" s="52"/>
      <c r="R772" s="53"/>
      <c r="S772" s="54">
        <f t="shared" si="21"/>
        <v>0</v>
      </c>
      <c r="T772" s="50"/>
      <c r="U772" s="50"/>
      <c r="V772" s="50"/>
      <c r="W772" s="50"/>
      <c r="X772" s="50"/>
      <c r="Y772" s="50"/>
      <c r="Z772" s="50"/>
      <c r="AA772" s="50"/>
      <c r="AB772" s="50"/>
      <c r="AC772" s="50"/>
      <c r="AD772" s="50"/>
      <c r="AE772" s="50"/>
      <c r="AF772" s="50"/>
      <c r="AG772" s="55"/>
      <c r="AH772" s="48"/>
      <c r="AI772" s="48"/>
      <c r="AJ772" s="50"/>
      <c r="AK772" s="54">
        <f t="shared" si="20"/>
        <v>0</v>
      </c>
      <c r="AL772" s="48"/>
      <c r="AM772" s="56"/>
    </row>
    <row r="773">
      <c r="A773" s="180" t="s">
        <v>1785</v>
      </c>
      <c r="B773" s="204"/>
      <c r="C773" s="59"/>
      <c r="D773" s="58"/>
      <c r="E773" s="60"/>
      <c r="F773" s="61">
        <f t="shared" si="19"/>
        <v>0</v>
      </c>
      <c r="G773" s="202"/>
      <c r="H773" s="62"/>
      <c r="I773" s="62"/>
      <c r="J773" s="58" t="s">
        <v>43</v>
      </c>
      <c r="K773" s="58"/>
      <c r="L773" s="58"/>
      <c r="M773" s="62"/>
      <c r="N773" s="58"/>
      <c r="O773" s="62"/>
      <c r="P773" s="58"/>
      <c r="Q773" s="62"/>
      <c r="R773" s="63"/>
      <c r="S773" s="64">
        <f t="shared" si="21"/>
        <v>0</v>
      </c>
      <c r="T773" s="60"/>
      <c r="U773" s="60"/>
      <c r="V773" s="60"/>
      <c r="W773" s="60"/>
      <c r="X773" s="60"/>
      <c r="Y773" s="60"/>
      <c r="Z773" s="60"/>
      <c r="AA773" s="60"/>
      <c r="AB773" s="60"/>
      <c r="AC773" s="60"/>
      <c r="AD773" s="60"/>
      <c r="AE773" s="60"/>
      <c r="AF773" s="60"/>
      <c r="AG773" s="65"/>
      <c r="AH773" s="58"/>
      <c r="AI773" s="59"/>
      <c r="AJ773" s="60"/>
      <c r="AK773" s="64">
        <f t="shared" si="20"/>
        <v>0</v>
      </c>
      <c r="AL773" s="66"/>
      <c r="AM773" s="67"/>
    </row>
    <row r="774">
      <c r="A774" s="47" t="s">
        <v>1786</v>
      </c>
      <c r="B774" s="48"/>
      <c r="C774" s="49"/>
      <c r="D774" s="48"/>
      <c r="E774" s="50"/>
      <c r="F774" s="51">
        <f t="shared" si="19"/>
        <v>0</v>
      </c>
      <c r="G774" s="203"/>
      <c r="H774" s="52"/>
      <c r="I774" s="52"/>
      <c r="J774" s="48" t="s">
        <v>43</v>
      </c>
      <c r="K774" s="48"/>
      <c r="L774" s="48"/>
      <c r="M774" s="52"/>
      <c r="N774" s="48"/>
      <c r="O774" s="52"/>
      <c r="P774" s="48"/>
      <c r="Q774" s="52"/>
      <c r="R774" s="53"/>
      <c r="S774" s="54">
        <f t="shared" si="21"/>
        <v>0</v>
      </c>
      <c r="T774" s="50"/>
      <c r="U774" s="50"/>
      <c r="V774" s="50"/>
      <c r="W774" s="50"/>
      <c r="X774" s="50"/>
      <c r="Y774" s="50"/>
      <c r="Z774" s="50"/>
      <c r="AA774" s="50"/>
      <c r="AB774" s="50"/>
      <c r="AC774" s="50"/>
      <c r="AD774" s="50"/>
      <c r="AE774" s="50"/>
      <c r="AF774" s="50"/>
      <c r="AG774" s="55"/>
      <c r="AH774" s="48"/>
      <c r="AI774" s="48"/>
      <c r="AJ774" s="50"/>
      <c r="AK774" s="54">
        <f t="shared" si="20"/>
        <v>0</v>
      </c>
      <c r="AL774" s="48"/>
      <c r="AM774" s="56"/>
    </row>
    <row r="775">
      <c r="A775" s="180" t="s">
        <v>1787</v>
      </c>
      <c r="B775" s="204"/>
      <c r="C775" s="59"/>
      <c r="D775" s="58"/>
      <c r="E775" s="60"/>
      <c r="F775" s="61">
        <f t="shared" si="19"/>
        <v>0</v>
      </c>
      <c r="G775" s="202"/>
      <c r="H775" s="62"/>
      <c r="I775" s="62"/>
      <c r="J775" s="58" t="s">
        <v>43</v>
      </c>
      <c r="K775" s="58"/>
      <c r="L775" s="58"/>
      <c r="M775" s="62"/>
      <c r="N775" s="58"/>
      <c r="O775" s="62"/>
      <c r="P775" s="58"/>
      <c r="Q775" s="62"/>
      <c r="R775" s="63"/>
      <c r="S775" s="64">
        <f t="shared" si="21"/>
        <v>0</v>
      </c>
      <c r="T775" s="60"/>
      <c r="U775" s="60"/>
      <c r="V775" s="60"/>
      <c r="W775" s="60"/>
      <c r="X775" s="60"/>
      <c r="Y775" s="60"/>
      <c r="Z775" s="60"/>
      <c r="AA775" s="60"/>
      <c r="AB775" s="60"/>
      <c r="AC775" s="60"/>
      <c r="AD775" s="60"/>
      <c r="AE775" s="60"/>
      <c r="AF775" s="60"/>
      <c r="AG775" s="65"/>
      <c r="AH775" s="58"/>
      <c r="AI775" s="59"/>
      <c r="AJ775" s="60"/>
      <c r="AK775" s="64">
        <f t="shared" si="20"/>
        <v>0</v>
      </c>
      <c r="AL775" s="66"/>
      <c r="AM775" s="67"/>
    </row>
    <row r="776">
      <c r="A776" s="47" t="s">
        <v>1788</v>
      </c>
      <c r="B776" s="48"/>
      <c r="C776" s="49"/>
      <c r="D776" s="48"/>
      <c r="E776" s="50"/>
      <c r="F776" s="51">
        <f t="shared" si="19"/>
        <v>0</v>
      </c>
      <c r="G776" s="203"/>
      <c r="H776" s="52"/>
      <c r="I776" s="52"/>
      <c r="J776" s="48" t="s">
        <v>43</v>
      </c>
      <c r="K776" s="48"/>
      <c r="L776" s="48"/>
      <c r="M776" s="52"/>
      <c r="N776" s="48"/>
      <c r="O776" s="52"/>
      <c r="P776" s="48"/>
      <c r="Q776" s="52"/>
      <c r="R776" s="53"/>
      <c r="S776" s="54">
        <f t="shared" si="21"/>
        <v>0</v>
      </c>
      <c r="T776" s="50"/>
      <c r="U776" s="50"/>
      <c r="V776" s="50"/>
      <c r="W776" s="50"/>
      <c r="X776" s="50"/>
      <c r="Y776" s="50"/>
      <c r="Z776" s="50"/>
      <c r="AA776" s="50"/>
      <c r="AB776" s="50"/>
      <c r="AC776" s="50"/>
      <c r="AD776" s="50"/>
      <c r="AE776" s="50"/>
      <c r="AF776" s="50"/>
      <c r="AG776" s="55"/>
      <c r="AH776" s="48"/>
      <c r="AI776" s="48"/>
      <c r="AJ776" s="50"/>
      <c r="AK776" s="54">
        <f t="shared" si="20"/>
        <v>0</v>
      </c>
      <c r="AL776" s="48"/>
      <c r="AM776" s="56"/>
    </row>
    <row r="777">
      <c r="A777" s="180" t="s">
        <v>1789</v>
      </c>
      <c r="B777" s="204"/>
      <c r="C777" s="59"/>
      <c r="D777" s="58"/>
      <c r="E777" s="60"/>
      <c r="F777" s="61">
        <f t="shared" si="19"/>
        <v>0</v>
      </c>
      <c r="G777" s="202"/>
      <c r="H777" s="62"/>
      <c r="I777" s="62"/>
      <c r="J777" s="58" t="s">
        <v>43</v>
      </c>
      <c r="K777" s="58"/>
      <c r="L777" s="58"/>
      <c r="M777" s="62"/>
      <c r="N777" s="58"/>
      <c r="O777" s="62"/>
      <c r="P777" s="58"/>
      <c r="Q777" s="62"/>
      <c r="R777" s="63"/>
      <c r="S777" s="64">
        <f t="shared" si="21"/>
        <v>0</v>
      </c>
      <c r="T777" s="60"/>
      <c r="U777" s="60"/>
      <c r="V777" s="60"/>
      <c r="W777" s="60"/>
      <c r="X777" s="60"/>
      <c r="Y777" s="60"/>
      <c r="Z777" s="60"/>
      <c r="AA777" s="60"/>
      <c r="AB777" s="60"/>
      <c r="AC777" s="60"/>
      <c r="AD777" s="60"/>
      <c r="AE777" s="60"/>
      <c r="AF777" s="60"/>
      <c r="AG777" s="65"/>
      <c r="AH777" s="58"/>
      <c r="AI777" s="59"/>
      <c r="AJ777" s="60"/>
      <c r="AK777" s="64">
        <f t="shared" si="20"/>
        <v>0</v>
      </c>
      <c r="AL777" s="66"/>
      <c r="AM777" s="67"/>
    </row>
    <row r="778">
      <c r="A778" s="47" t="s">
        <v>1790</v>
      </c>
      <c r="B778" s="48"/>
      <c r="C778" s="49"/>
      <c r="D778" s="48"/>
      <c r="E778" s="50"/>
      <c r="F778" s="51">
        <f t="shared" si="19"/>
        <v>0</v>
      </c>
      <c r="G778" s="203"/>
      <c r="H778" s="52"/>
      <c r="I778" s="52"/>
      <c r="J778" s="48" t="s">
        <v>43</v>
      </c>
      <c r="K778" s="48"/>
      <c r="L778" s="48"/>
      <c r="M778" s="52"/>
      <c r="N778" s="48"/>
      <c r="O778" s="52"/>
      <c r="P778" s="48"/>
      <c r="Q778" s="52"/>
      <c r="R778" s="53"/>
      <c r="S778" s="54">
        <f t="shared" si="21"/>
        <v>0</v>
      </c>
      <c r="T778" s="50"/>
      <c r="U778" s="50"/>
      <c r="V778" s="50"/>
      <c r="W778" s="50"/>
      <c r="X778" s="50"/>
      <c r="Y778" s="50"/>
      <c r="Z778" s="50"/>
      <c r="AA778" s="50"/>
      <c r="AB778" s="50"/>
      <c r="AC778" s="50"/>
      <c r="AD778" s="50"/>
      <c r="AE778" s="50"/>
      <c r="AF778" s="50"/>
      <c r="AG778" s="55"/>
      <c r="AH778" s="48"/>
      <c r="AI778" s="48"/>
      <c r="AJ778" s="50"/>
      <c r="AK778" s="54">
        <f t="shared" si="20"/>
        <v>0</v>
      </c>
      <c r="AL778" s="48"/>
      <c r="AM778" s="56"/>
    </row>
    <row r="779">
      <c r="A779" s="180" t="s">
        <v>1791</v>
      </c>
      <c r="B779" s="204"/>
      <c r="C779" s="59"/>
      <c r="D779" s="58"/>
      <c r="E779" s="60"/>
      <c r="F779" s="61">
        <f t="shared" si="19"/>
        <v>0</v>
      </c>
      <c r="G779" s="202"/>
      <c r="H779" s="62"/>
      <c r="I779" s="62"/>
      <c r="J779" s="58" t="s">
        <v>43</v>
      </c>
      <c r="K779" s="58"/>
      <c r="L779" s="58"/>
      <c r="M779" s="62"/>
      <c r="N779" s="58"/>
      <c r="O779" s="62"/>
      <c r="P779" s="58"/>
      <c r="Q779" s="62"/>
      <c r="R779" s="63"/>
      <c r="S779" s="64">
        <f t="shared" si="21"/>
        <v>0</v>
      </c>
      <c r="T779" s="60"/>
      <c r="U779" s="60"/>
      <c r="V779" s="60"/>
      <c r="W779" s="60"/>
      <c r="X779" s="60"/>
      <c r="Y779" s="60"/>
      <c r="Z779" s="60"/>
      <c r="AA779" s="60"/>
      <c r="AB779" s="60"/>
      <c r="AC779" s="60"/>
      <c r="AD779" s="60"/>
      <c r="AE779" s="60"/>
      <c r="AF779" s="60"/>
      <c r="AG779" s="65"/>
      <c r="AH779" s="58"/>
      <c r="AI779" s="59"/>
      <c r="AJ779" s="60"/>
      <c r="AK779" s="64">
        <f t="shared" si="20"/>
        <v>0</v>
      </c>
      <c r="AL779" s="66"/>
      <c r="AM779" s="67"/>
    </row>
    <row r="780">
      <c r="A780" s="47" t="s">
        <v>1792</v>
      </c>
      <c r="B780" s="48"/>
      <c r="C780" s="49"/>
      <c r="D780" s="48"/>
      <c r="E780" s="50"/>
      <c r="F780" s="51">
        <f t="shared" si="19"/>
        <v>0</v>
      </c>
      <c r="G780" s="203"/>
      <c r="H780" s="52"/>
      <c r="I780" s="52"/>
      <c r="J780" s="48" t="s">
        <v>43</v>
      </c>
      <c r="K780" s="48"/>
      <c r="L780" s="48"/>
      <c r="M780" s="52"/>
      <c r="N780" s="48"/>
      <c r="O780" s="52"/>
      <c r="P780" s="48"/>
      <c r="Q780" s="52"/>
      <c r="R780" s="53"/>
      <c r="S780" s="54">
        <f t="shared" si="21"/>
        <v>0</v>
      </c>
      <c r="T780" s="50"/>
      <c r="U780" s="50"/>
      <c r="V780" s="50"/>
      <c r="W780" s="50"/>
      <c r="X780" s="50"/>
      <c r="Y780" s="50"/>
      <c r="Z780" s="50"/>
      <c r="AA780" s="50"/>
      <c r="AB780" s="50"/>
      <c r="AC780" s="50"/>
      <c r="AD780" s="50"/>
      <c r="AE780" s="50"/>
      <c r="AF780" s="50"/>
      <c r="AG780" s="55"/>
      <c r="AH780" s="48"/>
      <c r="AI780" s="48"/>
      <c r="AJ780" s="50"/>
      <c r="AK780" s="54">
        <f t="shared" si="20"/>
        <v>0</v>
      </c>
      <c r="AL780" s="48"/>
      <c r="AM780" s="56"/>
    </row>
    <row r="781">
      <c r="A781" s="180" t="s">
        <v>1793</v>
      </c>
      <c r="B781" s="204"/>
      <c r="C781" s="59"/>
      <c r="D781" s="58"/>
      <c r="E781" s="60"/>
      <c r="F781" s="61">
        <f t="shared" si="19"/>
        <v>0</v>
      </c>
      <c r="G781" s="202"/>
      <c r="H781" s="62"/>
      <c r="I781" s="62"/>
      <c r="J781" s="58" t="s">
        <v>43</v>
      </c>
      <c r="K781" s="58"/>
      <c r="L781" s="58"/>
      <c r="M781" s="62"/>
      <c r="N781" s="58"/>
      <c r="O781" s="62"/>
      <c r="P781" s="58"/>
      <c r="Q781" s="62"/>
      <c r="R781" s="63"/>
      <c r="S781" s="64">
        <f t="shared" si="21"/>
        <v>0</v>
      </c>
      <c r="T781" s="60"/>
      <c r="U781" s="60"/>
      <c r="V781" s="60"/>
      <c r="W781" s="60"/>
      <c r="X781" s="60"/>
      <c r="Y781" s="60"/>
      <c r="Z781" s="60"/>
      <c r="AA781" s="60"/>
      <c r="AB781" s="60"/>
      <c r="AC781" s="60"/>
      <c r="AD781" s="60"/>
      <c r="AE781" s="60"/>
      <c r="AF781" s="60"/>
      <c r="AG781" s="65"/>
      <c r="AH781" s="58"/>
      <c r="AI781" s="59"/>
      <c r="AJ781" s="60"/>
      <c r="AK781" s="64">
        <f t="shared" si="20"/>
        <v>0</v>
      </c>
      <c r="AL781" s="66"/>
      <c r="AM781" s="67"/>
    </row>
    <row r="782">
      <c r="A782" s="47" t="s">
        <v>1794</v>
      </c>
      <c r="B782" s="48"/>
      <c r="C782" s="49"/>
      <c r="D782" s="48"/>
      <c r="E782" s="50"/>
      <c r="F782" s="51">
        <f t="shared" si="19"/>
        <v>0</v>
      </c>
      <c r="G782" s="203"/>
      <c r="H782" s="52"/>
      <c r="I782" s="52"/>
      <c r="J782" s="48" t="s">
        <v>43</v>
      </c>
      <c r="K782" s="48"/>
      <c r="L782" s="48"/>
      <c r="M782" s="52"/>
      <c r="N782" s="48"/>
      <c r="O782" s="52"/>
      <c r="P782" s="48"/>
      <c r="Q782" s="52"/>
      <c r="R782" s="53"/>
      <c r="S782" s="54">
        <f t="shared" si="21"/>
        <v>0</v>
      </c>
      <c r="T782" s="50"/>
      <c r="U782" s="50"/>
      <c r="V782" s="50"/>
      <c r="W782" s="50"/>
      <c r="X782" s="50"/>
      <c r="Y782" s="50"/>
      <c r="Z782" s="50"/>
      <c r="AA782" s="50"/>
      <c r="AB782" s="50"/>
      <c r="AC782" s="50"/>
      <c r="AD782" s="50"/>
      <c r="AE782" s="50"/>
      <c r="AF782" s="50"/>
      <c r="AG782" s="55"/>
      <c r="AH782" s="48"/>
      <c r="AI782" s="48"/>
      <c r="AJ782" s="50"/>
      <c r="AK782" s="54">
        <f t="shared" si="20"/>
        <v>0</v>
      </c>
      <c r="AL782" s="48"/>
      <c r="AM782" s="56"/>
    </row>
    <row r="783">
      <c r="A783" s="180" t="s">
        <v>1795</v>
      </c>
      <c r="B783" s="204"/>
      <c r="C783" s="59"/>
      <c r="D783" s="58"/>
      <c r="E783" s="60"/>
      <c r="F783" s="61">
        <f t="shared" si="19"/>
        <v>0</v>
      </c>
      <c r="G783" s="202"/>
      <c r="H783" s="62"/>
      <c r="I783" s="62"/>
      <c r="J783" s="58" t="s">
        <v>43</v>
      </c>
      <c r="K783" s="58"/>
      <c r="L783" s="58"/>
      <c r="M783" s="62"/>
      <c r="N783" s="58"/>
      <c r="O783" s="62"/>
      <c r="P783" s="58"/>
      <c r="Q783" s="62"/>
      <c r="R783" s="63"/>
      <c r="S783" s="64">
        <f t="shared" si="21"/>
        <v>0</v>
      </c>
      <c r="T783" s="60"/>
      <c r="U783" s="60"/>
      <c r="V783" s="60"/>
      <c r="W783" s="60"/>
      <c r="X783" s="60"/>
      <c r="Y783" s="60"/>
      <c r="Z783" s="60"/>
      <c r="AA783" s="60"/>
      <c r="AB783" s="60"/>
      <c r="AC783" s="60"/>
      <c r="AD783" s="60"/>
      <c r="AE783" s="60"/>
      <c r="AF783" s="60"/>
      <c r="AG783" s="65"/>
      <c r="AH783" s="58"/>
      <c r="AI783" s="59"/>
      <c r="AJ783" s="60"/>
      <c r="AK783" s="64">
        <f t="shared" si="20"/>
        <v>0</v>
      </c>
      <c r="AL783" s="66"/>
      <c r="AM783" s="67"/>
    </row>
    <row r="784">
      <c r="A784" s="47" t="s">
        <v>1796</v>
      </c>
      <c r="B784" s="48"/>
      <c r="C784" s="49"/>
      <c r="D784" s="48"/>
      <c r="E784" s="50"/>
      <c r="F784" s="51">
        <f t="shared" si="19"/>
        <v>0</v>
      </c>
      <c r="G784" s="203"/>
      <c r="H784" s="52"/>
      <c r="I784" s="52"/>
      <c r="J784" s="48" t="s">
        <v>43</v>
      </c>
      <c r="K784" s="48"/>
      <c r="L784" s="48"/>
      <c r="M784" s="52"/>
      <c r="N784" s="48"/>
      <c r="O784" s="52"/>
      <c r="P784" s="48"/>
      <c r="Q784" s="52"/>
      <c r="R784" s="53"/>
      <c r="S784" s="54">
        <f t="shared" si="21"/>
        <v>0</v>
      </c>
      <c r="T784" s="50"/>
      <c r="U784" s="50"/>
      <c r="V784" s="50"/>
      <c r="W784" s="50"/>
      <c r="X784" s="50"/>
      <c r="Y784" s="50"/>
      <c r="Z784" s="50"/>
      <c r="AA784" s="50"/>
      <c r="AB784" s="50"/>
      <c r="AC784" s="50"/>
      <c r="AD784" s="50"/>
      <c r="AE784" s="50"/>
      <c r="AF784" s="50"/>
      <c r="AG784" s="55"/>
      <c r="AH784" s="48"/>
      <c r="AI784" s="48"/>
      <c r="AJ784" s="50"/>
      <c r="AK784" s="54">
        <f t="shared" si="20"/>
        <v>0</v>
      </c>
      <c r="AL784" s="48"/>
      <c r="AM784" s="56"/>
    </row>
    <row r="785">
      <c r="A785" s="180" t="s">
        <v>1797</v>
      </c>
      <c r="B785" s="204"/>
      <c r="C785" s="59"/>
      <c r="D785" s="58"/>
      <c r="E785" s="60"/>
      <c r="F785" s="61">
        <f t="shared" si="19"/>
        <v>0</v>
      </c>
      <c r="G785" s="202"/>
      <c r="H785" s="62"/>
      <c r="I785" s="62"/>
      <c r="J785" s="58" t="s">
        <v>43</v>
      </c>
      <c r="K785" s="58"/>
      <c r="L785" s="58"/>
      <c r="M785" s="62"/>
      <c r="N785" s="58"/>
      <c r="O785" s="62"/>
      <c r="P785" s="58"/>
      <c r="Q785" s="62"/>
      <c r="R785" s="63"/>
      <c r="S785" s="64">
        <f t="shared" si="21"/>
        <v>0</v>
      </c>
      <c r="T785" s="60"/>
      <c r="U785" s="60"/>
      <c r="V785" s="60"/>
      <c r="W785" s="60"/>
      <c r="X785" s="60"/>
      <c r="Y785" s="60"/>
      <c r="Z785" s="60"/>
      <c r="AA785" s="60"/>
      <c r="AB785" s="60"/>
      <c r="AC785" s="60"/>
      <c r="AD785" s="60"/>
      <c r="AE785" s="60"/>
      <c r="AF785" s="60"/>
      <c r="AG785" s="65"/>
      <c r="AH785" s="58"/>
      <c r="AI785" s="59"/>
      <c r="AJ785" s="60"/>
      <c r="AK785" s="64">
        <f t="shared" si="20"/>
        <v>0</v>
      </c>
      <c r="AL785" s="66"/>
      <c r="AM785" s="67"/>
    </row>
    <row r="786">
      <c r="A786" s="47" t="s">
        <v>1798</v>
      </c>
      <c r="B786" s="48"/>
      <c r="C786" s="49"/>
      <c r="D786" s="48"/>
      <c r="E786" s="50"/>
      <c r="F786" s="51">
        <f t="shared" si="19"/>
        <v>0</v>
      </c>
      <c r="G786" s="203"/>
      <c r="H786" s="52"/>
      <c r="I786" s="52"/>
      <c r="J786" s="48" t="s">
        <v>43</v>
      </c>
      <c r="K786" s="48"/>
      <c r="L786" s="48"/>
      <c r="M786" s="52"/>
      <c r="N786" s="48"/>
      <c r="O786" s="52"/>
      <c r="P786" s="48"/>
      <c r="Q786" s="52"/>
      <c r="R786" s="53"/>
      <c r="S786" s="54">
        <f t="shared" si="21"/>
        <v>0</v>
      </c>
      <c r="T786" s="50"/>
      <c r="U786" s="50"/>
      <c r="V786" s="50"/>
      <c r="W786" s="50"/>
      <c r="X786" s="50"/>
      <c r="Y786" s="50"/>
      <c r="Z786" s="50"/>
      <c r="AA786" s="50"/>
      <c r="AB786" s="50"/>
      <c r="AC786" s="50"/>
      <c r="AD786" s="50"/>
      <c r="AE786" s="50"/>
      <c r="AF786" s="50"/>
      <c r="AG786" s="55"/>
      <c r="AH786" s="48"/>
      <c r="AI786" s="48"/>
      <c r="AJ786" s="50"/>
      <c r="AK786" s="54">
        <f t="shared" si="20"/>
        <v>0</v>
      </c>
      <c r="AL786" s="48"/>
      <c r="AM786" s="56"/>
    </row>
    <row r="787">
      <c r="A787" s="180" t="s">
        <v>1799</v>
      </c>
      <c r="B787" s="204"/>
      <c r="C787" s="59"/>
      <c r="D787" s="58"/>
      <c r="E787" s="60"/>
      <c r="F787" s="61">
        <f t="shared" si="19"/>
        <v>0</v>
      </c>
      <c r="G787" s="202"/>
      <c r="H787" s="62"/>
      <c r="I787" s="62"/>
      <c r="J787" s="58" t="s">
        <v>43</v>
      </c>
      <c r="K787" s="58"/>
      <c r="L787" s="58"/>
      <c r="M787" s="62"/>
      <c r="N787" s="58"/>
      <c r="O787" s="62"/>
      <c r="P787" s="58"/>
      <c r="Q787" s="62"/>
      <c r="R787" s="63"/>
      <c r="S787" s="64">
        <f t="shared" si="21"/>
        <v>0</v>
      </c>
      <c r="T787" s="60"/>
      <c r="U787" s="60"/>
      <c r="V787" s="60"/>
      <c r="W787" s="60"/>
      <c r="X787" s="60"/>
      <c r="Y787" s="60"/>
      <c r="Z787" s="60"/>
      <c r="AA787" s="60"/>
      <c r="AB787" s="60"/>
      <c r="AC787" s="60"/>
      <c r="AD787" s="60"/>
      <c r="AE787" s="60"/>
      <c r="AF787" s="60"/>
      <c r="AG787" s="65"/>
      <c r="AH787" s="58"/>
      <c r="AI787" s="59"/>
      <c r="AJ787" s="60"/>
      <c r="AK787" s="64">
        <f t="shared" si="20"/>
        <v>0</v>
      </c>
      <c r="AL787" s="66"/>
      <c r="AM787" s="67"/>
    </row>
    <row r="788">
      <c r="A788" s="47" t="s">
        <v>1800</v>
      </c>
      <c r="B788" s="48"/>
      <c r="C788" s="49"/>
      <c r="D788" s="48"/>
      <c r="E788" s="50"/>
      <c r="F788" s="51">
        <f t="shared" si="19"/>
        <v>0</v>
      </c>
      <c r="G788" s="203"/>
      <c r="H788" s="52"/>
      <c r="I788" s="52"/>
      <c r="J788" s="48" t="s">
        <v>43</v>
      </c>
      <c r="K788" s="48"/>
      <c r="L788" s="48"/>
      <c r="M788" s="52"/>
      <c r="N788" s="48"/>
      <c r="O788" s="52"/>
      <c r="P788" s="48"/>
      <c r="Q788" s="52"/>
      <c r="R788" s="53"/>
      <c r="S788" s="54">
        <f t="shared" si="21"/>
        <v>0</v>
      </c>
      <c r="T788" s="50"/>
      <c r="U788" s="50"/>
      <c r="V788" s="50"/>
      <c r="W788" s="50"/>
      <c r="X788" s="50"/>
      <c r="Y788" s="50"/>
      <c r="Z788" s="50"/>
      <c r="AA788" s="50"/>
      <c r="AB788" s="50"/>
      <c r="AC788" s="50"/>
      <c r="AD788" s="50"/>
      <c r="AE788" s="50"/>
      <c r="AF788" s="50"/>
      <c r="AG788" s="55"/>
      <c r="AH788" s="48"/>
      <c r="AI788" s="48"/>
      <c r="AJ788" s="50"/>
      <c r="AK788" s="54">
        <f t="shared" si="20"/>
        <v>0</v>
      </c>
      <c r="AL788" s="48"/>
      <c r="AM788" s="56"/>
    </row>
    <row r="789">
      <c r="A789" s="180" t="s">
        <v>1801</v>
      </c>
      <c r="B789" s="204"/>
      <c r="C789" s="59"/>
      <c r="D789" s="58"/>
      <c r="E789" s="60"/>
      <c r="F789" s="61">
        <f t="shared" si="19"/>
        <v>0</v>
      </c>
      <c r="G789" s="202"/>
      <c r="H789" s="62"/>
      <c r="I789" s="62"/>
      <c r="J789" s="58" t="s">
        <v>43</v>
      </c>
      <c r="K789" s="58"/>
      <c r="L789" s="58"/>
      <c r="M789" s="62"/>
      <c r="N789" s="58"/>
      <c r="O789" s="62"/>
      <c r="P789" s="58"/>
      <c r="Q789" s="62"/>
      <c r="R789" s="63"/>
      <c r="S789" s="64">
        <f t="shared" si="21"/>
        <v>0</v>
      </c>
      <c r="T789" s="60"/>
      <c r="U789" s="60"/>
      <c r="V789" s="60"/>
      <c r="W789" s="60"/>
      <c r="X789" s="60"/>
      <c r="Y789" s="60"/>
      <c r="Z789" s="60"/>
      <c r="AA789" s="60"/>
      <c r="AB789" s="60"/>
      <c r="AC789" s="60"/>
      <c r="AD789" s="60"/>
      <c r="AE789" s="60"/>
      <c r="AF789" s="60"/>
      <c r="AG789" s="65"/>
      <c r="AH789" s="58"/>
      <c r="AI789" s="59"/>
      <c r="AJ789" s="60"/>
      <c r="AK789" s="64">
        <f t="shared" si="20"/>
        <v>0</v>
      </c>
      <c r="AL789" s="66"/>
      <c r="AM789" s="67"/>
    </row>
    <row r="790">
      <c r="A790" s="47" t="s">
        <v>1802</v>
      </c>
      <c r="B790" s="48"/>
      <c r="C790" s="49"/>
      <c r="D790" s="48"/>
      <c r="E790" s="50"/>
      <c r="F790" s="51">
        <f t="shared" si="19"/>
        <v>0</v>
      </c>
      <c r="G790" s="203"/>
      <c r="H790" s="52"/>
      <c r="I790" s="52"/>
      <c r="J790" s="48" t="s">
        <v>43</v>
      </c>
      <c r="K790" s="48"/>
      <c r="L790" s="48"/>
      <c r="M790" s="52"/>
      <c r="N790" s="48"/>
      <c r="O790" s="52"/>
      <c r="P790" s="48"/>
      <c r="Q790" s="52"/>
      <c r="R790" s="53"/>
      <c r="S790" s="54">
        <f t="shared" si="21"/>
        <v>0</v>
      </c>
      <c r="T790" s="50"/>
      <c r="U790" s="50"/>
      <c r="V790" s="50"/>
      <c r="W790" s="50"/>
      <c r="X790" s="50"/>
      <c r="Y790" s="50"/>
      <c r="Z790" s="50"/>
      <c r="AA790" s="50"/>
      <c r="AB790" s="50"/>
      <c r="AC790" s="50"/>
      <c r="AD790" s="50"/>
      <c r="AE790" s="50"/>
      <c r="AF790" s="50"/>
      <c r="AG790" s="55"/>
      <c r="AH790" s="48"/>
      <c r="AI790" s="48"/>
      <c r="AJ790" s="50"/>
      <c r="AK790" s="54">
        <f t="shared" si="20"/>
        <v>0</v>
      </c>
      <c r="AL790" s="48"/>
      <c r="AM790" s="56"/>
    </row>
    <row r="791">
      <c r="A791" s="180" t="s">
        <v>1803</v>
      </c>
      <c r="B791" s="204"/>
      <c r="C791" s="59"/>
      <c r="D791" s="58"/>
      <c r="E791" s="60"/>
      <c r="F791" s="61">
        <f t="shared" si="19"/>
        <v>0</v>
      </c>
      <c r="G791" s="202"/>
      <c r="H791" s="62"/>
      <c r="I791" s="62"/>
      <c r="J791" s="58" t="s">
        <v>43</v>
      </c>
      <c r="K791" s="58"/>
      <c r="L791" s="58"/>
      <c r="M791" s="62"/>
      <c r="N791" s="58"/>
      <c r="O791" s="62"/>
      <c r="P791" s="58"/>
      <c r="Q791" s="62"/>
      <c r="R791" s="63"/>
      <c r="S791" s="64">
        <f t="shared" si="21"/>
        <v>0</v>
      </c>
      <c r="T791" s="60"/>
      <c r="U791" s="60"/>
      <c r="V791" s="60"/>
      <c r="W791" s="60"/>
      <c r="X791" s="60"/>
      <c r="Y791" s="60"/>
      <c r="Z791" s="60"/>
      <c r="AA791" s="60"/>
      <c r="AB791" s="60"/>
      <c r="AC791" s="60"/>
      <c r="AD791" s="60"/>
      <c r="AE791" s="60"/>
      <c r="AF791" s="60"/>
      <c r="AG791" s="65"/>
      <c r="AH791" s="58"/>
      <c r="AI791" s="59"/>
      <c r="AJ791" s="60"/>
      <c r="AK791" s="64">
        <f t="shared" si="20"/>
        <v>0</v>
      </c>
      <c r="AL791" s="66"/>
      <c r="AM791" s="67"/>
    </row>
    <row r="792">
      <c r="A792" s="47" t="s">
        <v>1804</v>
      </c>
      <c r="B792" s="48"/>
      <c r="C792" s="49"/>
      <c r="D792" s="48"/>
      <c r="E792" s="50"/>
      <c r="F792" s="51">
        <f t="shared" si="19"/>
        <v>0</v>
      </c>
      <c r="G792" s="203"/>
      <c r="H792" s="52"/>
      <c r="I792" s="52"/>
      <c r="J792" s="48" t="s">
        <v>43</v>
      </c>
      <c r="K792" s="48"/>
      <c r="L792" s="48"/>
      <c r="M792" s="52"/>
      <c r="N792" s="48"/>
      <c r="O792" s="52"/>
      <c r="P792" s="48"/>
      <c r="Q792" s="52"/>
      <c r="R792" s="53"/>
      <c r="S792" s="54">
        <f t="shared" si="21"/>
        <v>0</v>
      </c>
      <c r="T792" s="50"/>
      <c r="U792" s="50"/>
      <c r="V792" s="50"/>
      <c r="W792" s="50"/>
      <c r="X792" s="50"/>
      <c r="Y792" s="50"/>
      <c r="Z792" s="50"/>
      <c r="AA792" s="50"/>
      <c r="AB792" s="50"/>
      <c r="AC792" s="50"/>
      <c r="AD792" s="50"/>
      <c r="AE792" s="50"/>
      <c r="AF792" s="50"/>
      <c r="AG792" s="55"/>
      <c r="AH792" s="48"/>
      <c r="AI792" s="48"/>
      <c r="AJ792" s="50"/>
      <c r="AK792" s="54">
        <f t="shared" si="20"/>
        <v>0</v>
      </c>
      <c r="AL792" s="48"/>
      <c r="AM792" s="56"/>
    </row>
    <row r="793">
      <c r="A793" s="180" t="s">
        <v>1805</v>
      </c>
      <c r="B793" s="204"/>
      <c r="C793" s="59"/>
      <c r="D793" s="58"/>
      <c r="E793" s="60"/>
      <c r="F793" s="61">
        <f t="shared" si="19"/>
        <v>0</v>
      </c>
      <c r="G793" s="202"/>
      <c r="H793" s="62"/>
      <c r="I793" s="62"/>
      <c r="J793" s="58" t="s">
        <v>43</v>
      </c>
      <c r="K793" s="58"/>
      <c r="L793" s="58"/>
      <c r="M793" s="62"/>
      <c r="N793" s="58"/>
      <c r="O793" s="62"/>
      <c r="P793" s="58"/>
      <c r="Q793" s="62"/>
      <c r="R793" s="63"/>
      <c r="S793" s="64">
        <f t="shared" si="21"/>
        <v>0</v>
      </c>
      <c r="T793" s="60"/>
      <c r="U793" s="60"/>
      <c r="V793" s="60"/>
      <c r="W793" s="60"/>
      <c r="X793" s="60"/>
      <c r="Y793" s="60"/>
      <c r="Z793" s="60"/>
      <c r="AA793" s="60"/>
      <c r="AB793" s="60"/>
      <c r="AC793" s="60"/>
      <c r="AD793" s="60"/>
      <c r="AE793" s="60"/>
      <c r="AF793" s="60"/>
      <c r="AG793" s="65"/>
      <c r="AH793" s="58"/>
      <c r="AI793" s="59"/>
      <c r="AJ793" s="60"/>
      <c r="AK793" s="64">
        <f t="shared" si="20"/>
        <v>0</v>
      </c>
      <c r="AL793" s="66"/>
      <c r="AM793" s="67"/>
    </row>
    <row r="794">
      <c r="A794" s="47" t="s">
        <v>1806</v>
      </c>
      <c r="B794" s="48"/>
      <c r="C794" s="49"/>
      <c r="D794" s="48"/>
      <c r="E794" s="50"/>
      <c r="F794" s="51">
        <f t="shared" si="19"/>
        <v>0</v>
      </c>
      <c r="G794" s="203"/>
      <c r="H794" s="52"/>
      <c r="I794" s="52"/>
      <c r="J794" s="48" t="s">
        <v>43</v>
      </c>
      <c r="K794" s="48"/>
      <c r="L794" s="48"/>
      <c r="M794" s="52"/>
      <c r="N794" s="48"/>
      <c r="O794" s="52"/>
      <c r="P794" s="48"/>
      <c r="Q794" s="52"/>
      <c r="R794" s="53"/>
      <c r="S794" s="54">
        <f t="shared" si="21"/>
        <v>0</v>
      </c>
      <c r="T794" s="50"/>
      <c r="U794" s="50"/>
      <c r="V794" s="50"/>
      <c r="W794" s="50"/>
      <c r="X794" s="50"/>
      <c r="Y794" s="50"/>
      <c r="Z794" s="50"/>
      <c r="AA794" s="50"/>
      <c r="AB794" s="50"/>
      <c r="AC794" s="50"/>
      <c r="AD794" s="50"/>
      <c r="AE794" s="50"/>
      <c r="AF794" s="50"/>
      <c r="AG794" s="55"/>
      <c r="AH794" s="48"/>
      <c r="AI794" s="48"/>
      <c r="AJ794" s="50"/>
      <c r="AK794" s="54">
        <f t="shared" si="20"/>
        <v>0</v>
      </c>
      <c r="AL794" s="48"/>
      <c r="AM794" s="56"/>
    </row>
    <row r="795">
      <c r="A795" s="180" t="s">
        <v>1807</v>
      </c>
      <c r="B795" s="204"/>
      <c r="C795" s="59"/>
      <c r="D795" s="58"/>
      <c r="E795" s="60"/>
      <c r="F795" s="61">
        <f t="shared" si="19"/>
        <v>0</v>
      </c>
      <c r="G795" s="202"/>
      <c r="H795" s="62"/>
      <c r="I795" s="62"/>
      <c r="J795" s="58" t="s">
        <v>43</v>
      </c>
      <c r="K795" s="58"/>
      <c r="L795" s="58"/>
      <c r="M795" s="62"/>
      <c r="N795" s="58"/>
      <c r="O795" s="62"/>
      <c r="P795" s="58"/>
      <c r="Q795" s="62"/>
      <c r="R795" s="63"/>
      <c r="S795" s="64">
        <f t="shared" si="21"/>
        <v>0</v>
      </c>
      <c r="T795" s="60"/>
      <c r="U795" s="60"/>
      <c r="V795" s="60"/>
      <c r="W795" s="60"/>
      <c r="X795" s="60"/>
      <c r="Y795" s="60"/>
      <c r="Z795" s="60"/>
      <c r="AA795" s="60"/>
      <c r="AB795" s="60"/>
      <c r="AC795" s="60"/>
      <c r="AD795" s="60"/>
      <c r="AE795" s="60"/>
      <c r="AF795" s="60"/>
      <c r="AG795" s="65"/>
      <c r="AH795" s="58"/>
      <c r="AI795" s="59"/>
      <c r="AJ795" s="60"/>
      <c r="AK795" s="64">
        <f t="shared" si="20"/>
        <v>0</v>
      </c>
      <c r="AL795" s="66"/>
      <c r="AM795" s="67"/>
    </row>
    <row r="796">
      <c r="A796" s="47" t="s">
        <v>1808</v>
      </c>
      <c r="B796" s="48"/>
      <c r="C796" s="49"/>
      <c r="D796" s="48"/>
      <c r="E796" s="50"/>
      <c r="F796" s="51">
        <f t="shared" si="19"/>
        <v>0</v>
      </c>
      <c r="G796" s="203"/>
      <c r="H796" s="52"/>
      <c r="I796" s="52"/>
      <c r="J796" s="48" t="s">
        <v>43</v>
      </c>
      <c r="K796" s="48"/>
      <c r="L796" s="48"/>
      <c r="M796" s="52"/>
      <c r="N796" s="48"/>
      <c r="O796" s="52"/>
      <c r="P796" s="48"/>
      <c r="Q796" s="52"/>
      <c r="R796" s="53"/>
      <c r="S796" s="54">
        <f t="shared" si="21"/>
        <v>0</v>
      </c>
      <c r="T796" s="50"/>
      <c r="U796" s="50"/>
      <c r="V796" s="50"/>
      <c r="W796" s="50"/>
      <c r="X796" s="50"/>
      <c r="Y796" s="50"/>
      <c r="Z796" s="50"/>
      <c r="AA796" s="50"/>
      <c r="AB796" s="50"/>
      <c r="AC796" s="50"/>
      <c r="AD796" s="50"/>
      <c r="AE796" s="50"/>
      <c r="AF796" s="50"/>
      <c r="AG796" s="55"/>
      <c r="AH796" s="48"/>
      <c r="AI796" s="48"/>
      <c r="AJ796" s="50"/>
      <c r="AK796" s="54">
        <f t="shared" si="20"/>
        <v>0</v>
      </c>
      <c r="AL796" s="48"/>
      <c r="AM796" s="56"/>
    </row>
    <row r="797">
      <c r="A797" s="180" t="s">
        <v>1809</v>
      </c>
      <c r="B797" s="204"/>
      <c r="C797" s="59"/>
      <c r="D797" s="58"/>
      <c r="E797" s="60"/>
      <c r="F797" s="61">
        <f t="shared" si="19"/>
        <v>0</v>
      </c>
      <c r="G797" s="202"/>
      <c r="H797" s="62"/>
      <c r="I797" s="62"/>
      <c r="J797" s="58" t="s">
        <v>43</v>
      </c>
      <c r="K797" s="58"/>
      <c r="L797" s="58"/>
      <c r="M797" s="62"/>
      <c r="N797" s="58"/>
      <c r="O797" s="62"/>
      <c r="P797" s="58"/>
      <c r="Q797" s="62"/>
      <c r="R797" s="63"/>
      <c r="S797" s="64">
        <f t="shared" si="21"/>
        <v>0</v>
      </c>
      <c r="T797" s="60"/>
      <c r="U797" s="60"/>
      <c r="V797" s="60"/>
      <c r="W797" s="60"/>
      <c r="X797" s="60"/>
      <c r="Y797" s="60"/>
      <c r="Z797" s="60"/>
      <c r="AA797" s="60"/>
      <c r="AB797" s="60"/>
      <c r="AC797" s="60"/>
      <c r="AD797" s="60"/>
      <c r="AE797" s="60"/>
      <c r="AF797" s="60"/>
      <c r="AG797" s="65"/>
      <c r="AH797" s="58"/>
      <c r="AI797" s="59"/>
      <c r="AJ797" s="60"/>
      <c r="AK797" s="64">
        <f t="shared" si="20"/>
        <v>0</v>
      </c>
      <c r="AL797" s="66"/>
      <c r="AM797" s="67"/>
    </row>
    <row r="798">
      <c r="A798" s="47" t="s">
        <v>1810</v>
      </c>
      <c r="B798" s="48"/>
      <c r="C798" s="49"/>
      <c r="D798" s="48"/>
      <c r="E798" s="50"/>
      <c r="F798" s="51">
        <f t="shared" si="19"/>
        <v>0</v>
      </c>
      <c r="G798" s="203"/>
      <c r="H798" s="52"/>
      <c r="I798" s="52"/>
      <c r="J798" s="48" t="s">
        <v>43</v>
      </c>
      <c r="K798" s="48"/>
      <c r="L798" s="48"/>
      <c r="M798" s="52"/>
      <c r="N798" s="48"/>
      <c r="O798" s="52"/>
      <c r="P798" s="48"/>
      <c r="Q798" s="52"/>
      <c r="R798" s="53"/>
      <c r="S798" s="54">
        <f t="shared" si="21"/>
        <v>0</v>
      </c>
      <c r="T798" s="50"/>
      <c r="U798" s="50"/>
      <c r="V798" s="50"/>
      <c r="W798" s="50"/>
      <c r="X798" s="50"/>
      <c r="Y798" s="50"/>
      <c r="Z798" s="50"/>
      <c r="AA798" s="50"/>
      <c r="AB798" s="50"/>
      <c r="AC798" s="50"/>
      <c r="AD798" s="50"/>
      <c r="AE798" s="50"/>
      <c r="AF798" s="50"/>
      <c r="AG798" s="55"/>
      <c r="AH798" s="48"/>
      <c r="AI798" s="48"/>
      <c r="AJ798" s="50"/>
      <c r="AK798" s="54">
        <f t="shared" si="20"/>
        <v>0</v>
      </c>
      <c r="AL798" s="48"/>
      <c r="AM798" s="56"/>
    </row>
    <row r="799">
      <c r="A799" s="180" t="s">
        <v>1811</v>
      </c>
      <c r="B799" s="204"/>
      <c r="C799" s="59"/>
      <c r="D799" s="58"/>
      <c r="E799" s="60"/>
      <c r="F799" s="61">
        <f t="shared" si="19"/>
        <v>0</v>
      </c>
      <c r="G799" s="202"/>
      <c r="H799" s="62"/>
      <c r="I799" s="62"/>
      <c r="J799" s="58" t="s">
        <v>43</v>
      </c>
      <c r="K799" s="58"/>
      <c r="L799" s="58"/>
      <c r="M799" s="62"/>
      <c r="N799" s="58"/>
      <c r="O799" s="62"/>
      <c r="P799" s="58"/>
      <c r="Q799" s="62"/>
      <c r="R799" s="63"/>
      <c r="S799" s="64">
        <f t="shared" si="21"/>
        <v>0</v>
      </c>
      <c r="T799" s="60"/>
      <c r="U799" s="60"/>
      <c r="V799" s="60"/>
      <c r="W799" s="60"/>
      <c r="X799" s="60"/>
      <c r="Y799" s="60"/>
      <c r="Z799" s="60"/>
      <c r="AA799" s="60"/>
      <c r="AB799" s="60"/>
      <c r="AC799" s="60"/>
      <c r="AD799" s="60"/>
      <c r="AE799" s="60"/>
      <c r="AF799" s="60"/>
      <c r="AG799" s="65"/>
      <c r="AH799" s="58"/>
      <c r="AI799" s="59"/>
      <c r="AJ799" s="60"/>
      <c r="AK799" s="64">
        <f t="shared" si="20"/>
        <v>0</v>
      </c>
      <c r="AL799" s="66"/>
      <c r="AM799" s="67"/>
    </row>
    <row r="800">
      <c r="A800" s="47" t="s">
        <v>1812</v>
      </c>
      <c r="B800" s="48"/>
      <c r="C800" s="49"/>
      <c r="D800" s="48"/>
      <c r="E800" s="50"/>
      <c r="F800" s="51">
        <f t="shared" si="19"/>
        <v>0</v>
      </c>
      <c r="G800" s="203"/>
      <c r="H800" s="52"/>
      <c r="I800" s="52"/>
      <c r="J800" s="48" t="s">
        <v>43</v>
      </c>
      <c r="K800" s="48"/>
      <c r="L800" s="48"/>
      <c r="M800" s="52"/>
      <c r="N800" s="48"/>
      <c r="O800" s="52"/>
      <c r="P800" s="48"/>
      <c r="Q800" s="52"/>
      <c r="R800" s="53"/>
      <c r="S800" s="54">
        <f t="shared" si="21"/>
        <v>0</v>
      </c>
      <c r="T800" s="50"/>
      <c r="U800" s="50"/>
      <c r="V800" s="50"/>
      <c r="W800" s="50"/>
      <c r="X800" s="50"/>
      <c r="Y800" s="50"/>
      <c r="Z800" s="50"/>
      <c r="AA800" s="50"/>
      <c r="AB800" s="50"/>
      <c r="AC800" s="50"/>
      <c r="AD800" s="50"/>
      <c r="AE800" s="50"/>
      <c r="AF800" s="50"/>
      <c r="AG800" s="55"/>
      <c r="AH800" s="48"/>
      <c r="AI800" s="48"/>
      <c r="AJ800" s="50"/>
      <c r="AK800" s="54">
        <f t="shared" si="20"/>
        <v>0</v>
      </c>
      <c r="AL800" s="48"/>
      <c r="AM800" s="56"/>
    </row>
    <row r="801">
      <c r="A801" s="180" t="s">
        <v>1813</v>
      </c>
      <c r="B801" s="204"/>
      <c r="C801" s="59"/>
      <c r="D801" s="58"/>
      <c r="E801" s="60"/>
      <c r="F801" s="61">
        <f t="shared" si="19"/>
        <v>0</v>
      </c>
      <c r="G801" s="202"/>
      <c r="H801" s="62"/>
      <c r="I801" s="62"/>
      <c r="J801" s="58" t="s">
        <v>43</v>
      </c>
      <c r="K801" s="58"/>
      <c r="L801" s="58"/>
      <c r="M801" s="62"/>
      <c r="N801" s="58"/>
      <c r="O801" s="62"/>
      <c r="P801" s="58"/>
      <c r="Q801" s="62"/>
      <c r="R801" s="63"/>
      <c r="S801" s="64">
        <f t="shared" si="21"/>
        <v>0</v>
      </c>
      <c r="T801" s="60"/>
      <c r="U801" s="60"/>
      <c r="V801" s="60"/>
      <c r="W801" s="60"/>
      <c r="X801" s="60"/>
      <c r="Y801" s="60"/>
      <c r="Z801" s="60"/>
      <c r="AA801" s="60"/>
      <c r="AB801" s="60"/>
      <c r="AC801" s="60"/>
      <c r="AD801" s="60"/>
      <c r="AE801" s="60"/>
      <c r="AF801" s="60"/>
      <c r="AG801" s="65"/>
      <c r="AH801" s="58"/>
      <c r="AI801" s="59"/>
      <c r="AJ801" s="60"/>
      <c r="AK801" s="64">
        <f t="shared" si="20"/>
        <v>0</v>
      </c>
      <c r="AL801" s="66"/>
      <c r="AM801" s="67"/>
    </row>
    <row r="802">
      <c r="A802" s="47" t="s">
        <v>1814</v>
      </c>
      <c r="B802" s="48"/>
      <c r="C802" s="49"/>
      <c r="D802" s="48"/>
      <c r="E802" s="50"/>
      <c r="F802" s="51">
        <f t="shared" si="19"/>
        <v>0</v>
      </c>
      <c r="G802" s="203"/>
      <c r="H802" s="52"/>
      <c r="I802" s="52"/>
      <c r="J802" s="48" t="s">
        <v>43</v>
      </c>
      <c r="K802" s="48"/>
      <c r="L802" s="48"/>
      <c r="M802" s="52"/>
      <c r="N802" s="48"/>
      <c r="O802" s="52"/>
      <c r="P802" s="48"/>
      <c r="Q802" s="52"/>
      <c r="R802" s="53"/>
      <c r="S802" s="54">
        <f t="shared" si="21"/>
        <v>0</v>
      </c>
      <c r="T802" s="50"/>
      <c r="U802" s="50"/>
      <c r="V802" s="50"/>
      <c r="W802" s="50"/>
      <c r="X802" s="50"/>
      <c r="Y802" s="50"/>
      <c r="Z802" s="50"/>
      <c r="AA802" s="50"/>
      <c r="AB802" s="50"/>
      <c r="AC802" s="50"/>
      <c r="AD802" s="50"/>
      <c r="AE802" s="50"/>
      <c r="AF802" s="50"/>
      <c r="AG802" s="55"/>
      <c r="AH802" s="48"/>
      <c r="AI802" s="48"/>
      <c r="AJ802" s="50"/>
      <c r="AK802" s="54">
        <f t="shared" si="20"/>
        <v>0</v>
      </c>
      <c r="AL802" s="48"/>
      <c r="AM802" s="56"/>
    </row>
    <row r="803">
      <c r="A803" s="180" t="s">
        <v>1815</v>
      </c>
      <c r="B803" s="204"/>
      <c r="C803" s="59"/>
      <c r="D803" s="58"/>
      <c r="E803" s="60"/>
      <c r="F803" s="61">
        <f t="shared" si="19"/>
        <v>0</v>
      </c>
      <c r="G803" s="202"/>
      <c r="H803" s="62"/>
      <c r="I803" s="62"/>
      <c r="J803" s="58" t="s">
        <v>43</v>
      </c>
      <c r="K803" s="58"/>
      <c r="L803" s="58"/>
      <c r="M803" s="62"/>
      <c r="N803" s="58"/>
      <c r="O803" s="62"/>
      <c r="P803" s="58"/>
      <c r="Q803" s="62"/>
      <c r="R803" s="63"/>
      <c r="S803" s="64">
        <f t="shared" si="21"/>
        <v>0</v>
      </c>
      <c r="T803" s="60"/>
      <c r="U803" s="60"/>
      <c r="V803" s="60"/>
      <c r="W803" s="60"/>
      <c r="X803" s="60"/>
      <c r="Y803" s="60"/>
      <c r="Z803" s="60"/>
      <c r="AA803" s="60"/>
      <c r="AB803" s="60"/>
      <c r="AC803" s="60"/>
      <c r="AD803" s="60"/>
      <c r="AE803" s="60"/>
      <c r="AF803" s="60"/>
      <c r="AG803" s="65"/>
      <c r="AH803" s="58"/>
      <c r="AI803" s="59"/>
      <c r="AJ803" s="60"/>
      <c r="AK803" s="64">
        <f t="shared" si="20"/>
        <v>0</v>
      </c>
      <c r="AL803" s="66"/>
      <c r="AM803" s="67"/>
    </row>
    <row r="804">
      <c r="A804" s="47" t="s">
        <v>1816</v>
      </c>
      <c r="B804" s="48"/>
      <c r="C804" s="49"/>
      <c r="D804" s="48"/>
      <c r="E804" s="50"/>
      <c r="F804" s="51">
        <f t="shared" si="19"/>
        <v>0</v>
      </c>
      <c r="G804" s="203"/>
      <c r="H804" s="52"/>
      <c r="I804" s="52"/>
      <c r="J804" s="48" t="s">
        <v>43</v>
      </c>
      <c r="K804" s="48"/>
      <c r="L804" s="48"/>
      <c r="M804" s="52"/>
      <c r="N804" s="48"/>
      <c r="O804" s="52"/>
      <c r="P804" s="48"/>
      <c r="Q804" s="52"/>
      <c r="R804" s="53"/>
      <c r="S804" s="54">
        <f t="shared" si="21"/>
        <v>0</v>
      </c>
      <c r="T804" s="50"/>
      <c r="U804" s="50"/>
      <c r="V804" s="50"/>
      <c r="W804" s="50"/>
      <c r="X804" s="50"/>
      <c r="Y804" s="50"/>
      <c r="Z804" s="50"/>
      <c r="AA804" s="50"/>
      <c r="AB804" s="50"/>
      <c r="AC804" s="50"/>
      <c r="AD804" s="50"/>
      <c r="AE804" s="50"/>
      <c r="AF804" s="50"/>
      <c r="AG804" s="55"/>
      <c r="AH804" s="48"/>
      <c r="AI804" s="48"/>
      <c r="AJ804" s="50"/>
      <c r="AK804" s="54">
        <f t="shared" si="20"/>
        <v>0</v>
      </c>
      <c r="AL804" s="48"/>
      <c r="AM804" s="56"/>
    </row>
    <row r="805">
      <c r="A805" s="180" t="s">
        <v>1817</v>
      </c>
      <c r="B805" s="204"/>
      <c r="C805" s="59"/>
      <c r="D805" s="58"/>
      <c r="E805" s="60"/>
      <c r="F805" s="61">
        <f t="shared" si="19"/>
        <v>0</v>
      </c>
      <c r="G805" s="202"/>
      <c r="H805" s="62"/>
      <c r="I805" s="62"/>
      <c r="J805" s="58" t="s">
        <v>43</v>
      </c>
      <c r="K805" s="58"/>
      <c r="L805" s="58"/>
      <c r="M805" s="62"/>
      <c r="N805" s="58"/>
      <c r="O805" s="62"/>
      <c r="P805" s="58"/>
      <c r="Q805" s="62"/>
      <c r="R805" s="63"/>
      <c r="S805" s="64">
        <f t="shared" si="21"/>
        <v>0</v>
      </c>
      <c r="T805" s="60"/>
      <c r="U805" s="60"/>
      <c r="V805" s="60"/>
      <c r="W805" s="60"/>
      <c r="X805" s="60"/>
      <c r="Y805" s="60"/>
      <c r="Z805" s="60"/>
      <c r="AA805" s="60"/>
      <c r="AB805" s="60"/>
      <c r="AC805" s="60"/>
      <c r="AD805" s="60"/>
      <c r="AE805" s="60"/>
      <c r="AF805" s="60"/>
      <c r="AG805" s="65"/>
      <c r="AH805" s="58"/>
      <c r="AI805" s="59"/>
      <c r="AJ805" s="60"/>
      <c r="AK805" s="64">
        <f t="shared" si="20"/>
        <v>0</v>
      </c>
      <c r="AL805" s="66"/>
      <c r="AM805" s="67"/>
    </row>
    <row r="806">
      <c r="A806" s="47" t="s">
        <v>1818</v>
      </c>
      <c r="B806" s="48"/>
      <c r="C806" s="49"/>
      <c r="D806" s="48"/>
      <c r="E806" s="50"/>
      <c r="F806" s="51">
        <f t="shared" si="19"/>
        <v>0</v>
      </c>
      <c r="G806" s="203"/>
      <c r="H806" s="52"/>
      <c r="I806" s="52"/>
      <c r="J806" s="48" t="s">
        <v>43</v>
      </c>
      <c r="K806" s="48"/>
      <c r="L806" s="48"/>
      <c r="M806" s="52"/>
      <c r="N806" s="48"/>
      <c r="O806" s="52"/>
      <c r="P806" s="48"/>
      <c r="Q806" s="52"/>
      <c r="R806" s="53"/>
      <c r="S806" s="54">
        <f t="shared" si="21"/>
        <v>0</v>
      </c>
      <c r="T806" s="50"/>
      <c r="U806" s="50"/>
      <c r="V806" s="50"/>
      <c r="W806" s="50"/>
      <c r="X806" s="50"/>
      <c r="Y806" s="50"/>
      <c r="Z806" s="50"/>
      <c r="AA806" s="50"/>
      <c r="AB806" s="50"/>
      <c r="AC806" s="50"/>
      <c r="AD806" s="50"/>
      <c r="AE806" s="50"/>
      <c r="AF806" s="50"/>
      <c r="AG806" s="55"/>
      <c r="AH806" s="48"/>
      <c r="AI806" s="48"/>
      <c r="AJ806" s="50"/>
      <c r="AK806" s="54">
        <f t="shared" si="20"/>
        <v>0</v>
      </c>
      <c r="AL806" s="48"/>
      <c r="AM806" s="56"/>
    </row>
    <row r="807">
      <c r="A807" s="180" t="s">
        <v>1819</v>
      </c>
      <c r="B807" s="204"/>
      <c r="C807" s="59"/>
      <c r="D807" s="58"/>
      <c r="E807" s="60"/>
      <c r="F807" s="61">
        <f t="shared" si="19"/>
        <v>0</v>
      </c>
      <c r="G807" s="202"/>
      <c r="H807" s="62"/>
      <c r="I807" s="62"/>
      <c r="J807" s="58" t="s">
        <v>43</v>
      </c>
      <c r="K807" s="58"/>
      <c r="L807" s="58"/>
      <c r="M807" s="62"/>
      <c r="N807" s="58"/>
      <c r="O807" s="62"/>
      <c r="P807" s="58"/>
      <c r="Q807" s="62"/>
      <c r="R807" s="63"/>
      <c r="S807" s="64">
        <f t="shared" si="21"/>
        <v>0</v>
      </c>
      <c r="T807" s="60"/>
      <c r="U807" s="60"/>
      <c r="V807" s="60"/>
      <c r="W807" s="60"/>
      <c r="X807" s="60"/>
      <c r="Y807" s="60"/>
      <c r="Z807" s="60"/>
      <c r="AA807" s="60"/>
      <c r="AB807" s="60"/>
      <c r="AC807" s="60"/>
      <c r="AD807" s="60"/>
      <c r="AE807" s="60"/>
      <c r="AF807" s="60"/>
      <c r="AG807" s="65"/>
      <c r="AH807" s="58"/>
      <c r="AI807" s="59"/>
      <c r="AJ807" s="60"/>
      <c r="AK807" s="64">
        <f t="shared" si="20"/>
        <v>0</v>
      </c>
      <c r="AL807" s="66"/>
      <c r="AM807" s="67"/>
    </row>
    <row r="808">
      <c r="A808" s="47" t="s">
        <v>1820</v>
      </c>
      <c r="B808" s="48"/>
      <c r="C808" s="49"/>
      <c r="D808" s="48"/>
      <c r="E808" s="50"/>
      <c r="F808" s="51">
        <f t="shared" si="19"/>
        <v>0</v>
      </c>
      <c r="G808" s="203"/>
      <c r="H808" s="52"/>
      <c r="I808" s="52"/>
      <c r="J808" s="48" t="s">
        <v>43</v>
      </c>
      <c r="K808" s="48"/>
      <c r="L808" s="48"/>
      <c r="M808" s="52"/>
      <c r="N808" s="48"/>
      <c r="O808" s="52"/>
      <c r="P808" s="48"/>
      <c r="Q808" s="52"/>
      <c r="R808" s="53"/>
      <c r="S808" s="54">
        <f t="shared" si="21"/>
        <v>0</v>
      </c>
      <c r="T808" s="50"/>
      <c r="U808" s="50"/>
      <c r="V808" s="50"/>
      <c r="W808" s="50"/>
      <c r="X808" s="50"/>
      <c r="Y808" s="50"/>
      <c r="Z808" s="50"/>
      <c r="AA808" s="50"/>
      <c r="AB808" s="50"/>
      <c r="AC808" s="50"/>
      <c r="AD808" s="50"/>
      <c r="AE808" s="50"/>
      <c r="AF808" s="50"/>
      <c r="AG808" s="55"/>
      <c r="AH808" s="48"/>
      <c r="AI808" s="48"/>
      <c r="AJ808" s="50"/>
      <c r="AK808" s="54">
        <f t="shared" si="20"/>
        <v>0</v>
      </c>
      <c r="AL808" s="48"/>
      <c r="AM808" s="56"/>
    </row>
    <row r="809">
      <c r="A809" s="180" t="s">
        <v>1821</v>
      </c>
      <c r="B809" s="204"/>
      <c r="C809" s="59"/>
      <c r="D809" s="58"/>
      <c r="E809" s="60"/>
      <c r="F809" s="61">
        <f t="shared" si="19"/>
        <v>0</v>
      </c>
      <c r="G809" s="202"/>
      <c r="H809" s="62"/>
      <c r="I809" s="62"/>
      <c r="J809" s="58" t="s">
        <v>43</v>
      </c>
      <c r="K809" s="58"/>
      <c r="L809" s="58"/>
      <c r="M809" s="62"/>
      <c r="N809" s="58"/>
      <c r="O809" s="62"/>
      <c r="P809" s="58"/>
      <c r="Q809" s="62"/>
      <c r="R809" s="63"/>
      <c r="S809" s="64">
        <f t="shared" si="21"/>
        <v>0</v>
      </c>
      <c r="T809" s="60"/>
      <c r="U809" s="60"/>
      <c r="V809" s="60"/>
      <c r="W809" s="60"/>
      <c r="X809" s="60"/>
      <c r="Y809" s="60"/>
      <c r="Z809" s="60"/>
      <c r="AA809" s="60"/>
      <c r="AB809" s="60"/>
      <c r="AC809" s="60"/>
      <c r="AD809" s="60"/>
      <c r="AE809" s="60"/>
      <c r="AF809" s="60"/>
      <c r="AG809" s="65"/>
      <c r="AH809" s="58"/>
      <c r="AI809" s="59"/>
      <c r="AJ809" s="60"/>
      <c r="AK809" s="64">
        <f t="shared" si="20"/>
        <v>0</v>
      </c>
      <c r="AL809" s="66"/>
      <c r="AM809" s="67"/>
    </row>
    <row r="810">
      <c r="A810" s="47" t="s">
        <v>1822</v>
      </c>
      <c r="B810" s="48"/>
      <c r="C810" s="49"/>
      <c r="D810" s="48"/>
      <c r="E810" s="50"/>
      <c r="F810" s="51">
        <f t="shared" si="19"/>
        <v>0</v>
      </c>
      <c r="G810" s="203"/>
      <c r="H810" s="52"/>
      <c r="I810" s="52"/>
      <c r="J810" s="48" t="s">
        <v>43</v>
      </c>
      <c r="K810" s="48"/>
      <c r="L810" s="48"/>
      <c r="M810" s="52"/>
      <c r="N810" s="48"/>
      <c r="O810" s="52"/>
      <c r="P810" s="48"/>
      <c r="Q810" s="52"/>
      <c r="R810" s="53"/>
      <c r="S810" s="54">
        <f t="shared" si="21"/>
        <v>0</v>
      </c>
      <c r="T810" s="50"/>
      <c r="U810" s="50"/>
      <c r="V810" s="50"/>
      <c r="W810" s="50"/>
      <c r="X810" s="50"/>
      <c r="Y810" s="50"/>
      <c r="Z810" s="50"/>
      <c r="AA810" s="50"/>
      <c r="AB810" s="50"/>
      <c r="AC810" s="50"/>
      <c r="AD810" s="50"/>
      <c r="AE810" s="50"/>
      <c r="AF810" s="50"/>
      <c r="AG810" s="55"/>
      <c r="AH810" s="48"/>
      <c r="AI810" s="48"/>
      <c r="AJ810" s="50"/>
      <c r="AK810" s="54">
        <f t="shared" si="20"/>
        <v>0</v>
      </c>
      <c r="AL810" s="48"/>
      <c r="AM810" s="56"/>
    </row>
    <row r="811">
      <c r="A811" s="180" t="s">
        <v>1823</v>
      </c>
      <c r="B811" s="204"/>
      <c r="C811" s="59"/>
      <c r="D811" s="58"/>
      <c r="E811" s="60"/>
      <c r="F811" s="61">
        <f t="shared" si="19"/>
        <v>0</v>
      </c>
      <c r="G811" s="202"/>
      <c r="H811" s="62"/>
      <c r="I811" s="62"/>
      <c r="J811" s="58" t="s">
        <v>43</v>
      </c>
      <c r="K811" s="58"/>
      <c r="L811" s="58"/>
      <c r="M811" s="62"/>
      <c r="N811" s="58"/>
      <c r="O811" s="62"/>
      <c r="P811" s="58"/>
      <c r="Q811" s="62"/>
      <c r="R811" s="63"/>
      <c r="S811" s="64">
        <f t="shared" si="21"/>
        <v>0</v>
      </c>
      <c r="T811" s="60"/>
      <c r="U811" s="60"/>
      <c r="V811" s="60"/>
      <c r="W811" s="60"/>
      <c r="X811" s="60"/>
      <c r="Y811" s="60"/>
      <c r="Z811" s="60"/>
      <c r="AA811" s="60"/>
      <c r="AB811" s="60"/>
      <c r="AC811" s="60"/>
      <c r="AD811" s="60"/>
      <c r="AE811" s="60"/>
      <c r="AF811" s="60"/>
      <c r="AG811" s="65"/>
      <c r="AH811" s="58"/>
      <c r="AI811" s="59"/>
      <c r="AJ811" s="60"/>
      <c r="AK811" s="64">
        <f t="shared" si="20"/>
        <v>0</v>
      </c>
      <c r="AL811" s="66"/>
      <c r="AM811" s="67"/>
    </row>
    <row r="812">
      <c r="A812" s="47" t="s">
        <v>1824</v>
      </c>
      <c r="B812" s="48"/>
      <c r="C812" s="49"/>
      <c r="D812" s="48"/>
      <c r="E812" s="50"/>
      <c r="F812" s="51">
        <f t="shared" si="19"/>
        <v>0</v>
      </c>
      <c r="G812" s="203"/>
      <c r="H812" s="52"/>
      <c r="I812" s="52"/>
      <c r="J812" s="48" t="s">
        <v>43</v>
      </c>
      <c r="K812" s="48"/>
      <c r="L812" s="48"/>
      <c r="M812" s="52"/>
      <c r="N812" s="48"/>
      <c r="O812" s="52"/>
      <c r="P812" s="48"/>
      <c r="Q812" s="52"/>
      <c r="R812" s="53"/>
      <c r="S812" s="54">
        <f t="shared" si="21"/>
        <v>0</v>
      </c>
      <c r="T812" s="50"/>
      <c r="U812" s="50"/>
      <c r="V812" s="50"/>
      <c r="W812" s="50"/>
      <c r="X812" s="50"/>
      <c r="Y812" s="50"/>
      <c r="Z812" s="50"/>
      <c r="AA812" s="50"/>
      <c r="AB812" s="50"/>
      <c r="AC812" s="50"/>
      <c r="AD812" s="50"/>
      <c r="AE812" s="50"/>
      <c r="AF812" s="50"/>
      <c r="AG812" s="55"/>
      <c r="AH812" s="48"/>
      <c r="AI812" s="48"/>
      <c r="AJ812" s="50"/>
      <c r="AK812" s="54">
        <f t="shared" si="20"/>
        <v>0</v>
      </c>
      <c r="AL812" s="48"/>
      <c r="AM812" s="56"/>
    </row>
    <row r="813">
      <c r="A813" s="180" t="s">
        <v>1825</v>
      </c>
      <c r="B813" s="204"/>
      <c r="C813" s="59"/>
      <c r="D813" s="58"/>
      <c r="E813" s="60"/>
      <c r="F813" s="61">
        <f t="shared" si="19"/>
        <v>0</v>
      </c>
      <c r="G813" s="202"/>
      <c r="H813" s="62"/>
      <c r="I813" s="62"/>
      <c r="J813" s="58" t="s">
        <v>43</v>
      </c>
      <c r="K813" s="58"/>
      <c r="L813" s="58"/>
      <c r="M813" s="62"/>
      <c r="N813" s="58"/>
      <c r="O813" s="62"/>
      <c r="P813" s="58"/>
      <c r="Q813" s="62"/>
      <c r="R813" s="63"/>
      <c r="S813" s="64">
        <f t="shared" si="21"/>
        <v>0</v>
      </c>
      <c r="T813" s="60"/>
      <c r="U813" s="60"/>
      <c r="V813" s="60"/>
      <c r="W813" s="60"/>
      <c r="X813" s="60"/>
      <c r="Y813" s="60"/>
      <c r="Z813" s="60"/>
      <c r="AA813" s="60"/>
      <c r="AB813" s="60"/>
      <c r="AC813" s="60"/>
      <c r="AD813" s="60"/>
      <c r="AE813" s="60"/>
      <c r="AF813" s="60"/>
      <c r="AG813" s="65"/>
      <c r="AH813" s="58"/>
      <c r="AI813" s="59"/>
      <c r="AJ813" s="60"/>
      <c r="AK813" s="64">
        <f t="shared" si="20"/>
        <v>0</v>
      </c>
      <c r="AL813" s="66"/>
      <c r="AM813" s="67"/>
    </row>
    <row r="814">
      <c r="A814" s="47" t="s">
        <v>1826</v>
      </c>
      <c r="B814" s="48"/>
      <c r="C814" s="49"/>
      <c r="D814" s="48"/>
      <c r="E814" s="50"/>
      <c r="F814" s="51">
        <f t="shared" si="19"/>
        <v>0</v>
      </c>
      <c r="G814" s="203"/>
      <c r="H814" s="52"/>
      <c r="I814" s="52"/>
      <c r="J814" s="48" t="s">
        <v>43</v>
      </c>
      <c r="K814" s="48"/>
      <c r="L814" s="48"/>
      <c r="M814" s="52"/>
      <c r="N814" s="48"/>
      <c r="O814" s="52"/>
      <c r="P814" s="48"/>
      <c r="Q814" s="52"/>
      <c r="R814" s="53"/>
      <c r="S814" s="54">
        <f t="shared" si="21"/>
        <v>0</v>
      </c>
      <c r="T814" s="50"/>
      <c r="U814" s="50"/>
      <c r="V814" s="50"/>
      <c r="W814" s="50"/>
      <c r="X814" s="50"/>
      <c r="Y814" s="50"/>
      <c r="Z814" s="50"/>
      <c r="AA814" s="50"/>
      <c r="AB814" s="50"/>
      <c r="AC814" s="50"/>
      <c r="AD814" s="50"/>
      <c r="AE814" s="50"/>
      <c r="AF814" s="50"/>
      <c r="AG814" s="55"/>
      <c r="AH814" s="48"/>
      <c r="AI814" s="48"/>
      <c r="AJ814" s="50"/>
      <c r="AK814" s="54">
        <f t="shared" si="20"/>
        <v>0</v>
      </c>
      <c r="AL814" s="48"/>
      <c r="AM814" s="56"/>
    </row>
    <row r="815">
      <c r="A815" s="180" t="s">
        <v>1827</v>
      </c>
      <c r="B815" s="204"/>
      <c r="C815" s="59"/>
      <c r="D815" s="58"/>
      <c r="E815" s="60"/>
      <c r="F815" s="61">
        <f t="shared" si="19"/>
        <v>0</v>
      </c>
      <c r="G815" s="202"/>
      <c r="H815" s="62"/>
      <c r="I815" s="62"/>
      <c r="J815" s="58" t="s">
        <v>43</v>
      </c>
      <c r="K815" s="58"/>
      <c r="L815" s="58"/>
      <c r="M815" s="62"/>
      <c r="N815" s="58"/>
      <c r="O815" s="62"/>
      <c r="P815" s="58"/>
      <c r="Q815" s="62"/>
      <c r="R815" s="63"/>
      <c r="S815" s="64">
        <f t="shared" si="21"/>
        <v>0</v>
      </c>
      <c r="T815" s="60"/>
      <c r="U815" s="60"/>
      <c r="V815" s="60"/>
      <c r="W815" s="60"/>
      <c r="X815" s="60"/>
      <c r="Y815" s="60"/>
      <c r="Z815" s="60"/>
      <c r="AA815" s="60"/>
      <c r="AB815" s="60"/>
      <c r="AC815" s="60"/>
      <c r="AD815" s="60"/>
      <c r="AE815" s="60"/>
      <c r="AF815" s="60"/>
      <c r="AG815" s="65"/>
      <c r="AH815" s="58"/>
      <c r="AI815" s="59"/>
      <c r="AJ815" s="60"/>
      <c r="AK815" s="64">
        <f t="shared" si="20"/>
        <v>0</v>
      </c>
      <c r="AL815" s="66"/>
      <c r="AM815" s="67"/>
    </row>
    <row r="816">
      <c r="A816" s="207" t="s">
        <v>1828</v>
      </c>
      <c r="B816" s="208" t="s">
        <v>1829</v>
      </c>
      <c r="C816" s="209">
        <v>43406.0</v>
      </c>
      <c r="D816" s="208">
        <v>22.0</v>
      </c>
      <c r="E816" s="210">
        <v>235.0</v>
      </c>
      <c r="F816" s="106">
        <f t="shared" si="19"/>
        <v>5170</v>
      </c>
      <c r="G816" s="211"/>
      <c r="H816" s="211"/>
      <c r="I816" s="211"/>
      <c r="J816" s="208" t="s">
        <v>1830</v>
      </c>
      <c r="K816" s="208" t="s">
        <v>1830</v>
      </c>
      <c r="L816" s="208" t="s">
        <v>774</v>
      </c>
      <c r="M816" s="208" t="s">
        <v>1831</v>
      </c>
      <c r="N816" s="208" t="s">
        <v>776</v>
      </c>
      <c r="O816" s="211"/>
      <c r="P816" s="211"/>
      <c r="Q816" s="211"/>
      <c r="R816" s="212"/>
      <c r="S816" s="109">
        <f t="shared" si="21"/>
        <v>5170</v>
      </c>
      <c r="T816" s="212"/>
      <c r="U816" s="212"/>
      <c r="V816" s="212"/>
      <c r="W816" s="212"/>
      <c r="X816" s="212"/>
      <c r="Y816" s="212"/>
      <c r="Z816" s="212"/>
      <c r="AA816" s="212"/>
      <c r="AB816" s="212"/>
      <c r="AC816" s="212"/>
      <c r="AD816" s="212"/>
      <c r="AE816" s="210">
        <v>5170.0</v>
      </c>
      <c r="AF816" s="212"/>
      <c r="AG816" s="212"/>
      <c r="AH816" s="208">
        <v>5.003473705E9</v>
      </c>
      <c r="AI816" s="208" t="s">
        <v>721</v>
      </c>
      <c r="AJ816" s="210">
        <v>5170.0</v>
      </c>
      <c r="AK816" s="213">
        <f t="shared" si="20"/>
        <v>0</v>
      </c>
      <c r="AL816" s="208" t="s">
        <v>779</v>
      </c>
      <c r="AM816" s="214"/>
    </row>
    <row r="817">
      <c r="A817" s="207" t="s">
        <v>1832</v>
      </c>
      <c r="B817" s="215"/>
      <c r="C817" s="215"/>
      <c r="D817" s="211"/>
      <c r="E817" s="212"/>
      <c r="F817" s="213">
        <f t="shared" si="19"/>
        <v>0</v>
      </c>
      <c r="G817" s="211"/>
      <c r="H817" s="211"/>
      <c r="I817" s="211"/>
      <c r="J817" s="208" t="s">
        <v>1830</v>
      </c>
      <c r="K817" s="211"/>
      <c r="L817" s="211"/>
      <c r="M817" s="211"/>
      <c r="N817" s="211"/>
      <c r="O817" s="211"/>
      <c r="P817" s="211"/>
      <c r="Q817" s="211"/>
      <c r="R817" s="212"/>
      <c r="S817" s="109">
        <f t="shared" si="21"/>
        <v>0</v>
      </c>
      <c r="T817" s="212"/>
      <c r="U817" s="212"/>
      <c r="V817" s="212"/>
      <c r="W817" s="212"/>
      <c r="X817" s="212"/>
      <c r="Y817" s="212"/>
      <c r="Z817" s="212"/>
      <c r="AA817" s="212"/>
      <c r="AB817" s="212"/>
      <c r="AC817" s="212"/>
      <c r="AD817" s="212"/>
      <c r="AE817" s="212"/>
      <c r="AF817" s="212"/>
      <c r="AG817" s="212"/>
      <c r="AH817" s="211"/>
      <c r="AI817" s="211"/>
      <c r="AJ817" s="212"/>
      <c r="AK817" s="213">
        <f t="shared" si="20"/>
        <v>0</v>
      </c>
      <c r="AL817" s="211"/>
      <c r="AM817" s="214"/>
    </row>
    <row r="818">
      <c r="A818" s="216" t="s">
        <v>1833</v>
      </c>
      <c r="B818" s="217"/>
      <c r="C818" s="217"/>
      <c r="D818" s="218"/>
      <c r="E818" s="219"/>
      <c r="F818" s="220">
        <f t="shared" si="19"/>
        <v>0</v>
      </c>
      <c r="G818" s="218"/>
      <c r="H818" s="218"/>
      <c r="I818" s="218"/>
      <c r="J818" s="221" t="s">
        <v>1830</v>
      </c>
      <c r="K818" s="218"/>
      <c r="L818" s="218"/>
      <c r="M818" s="218"/>
      <c r="N818" s="218"/>
      <c r="O818" s="218"/>
      <c r="P818" s="218"/>
      <c r="Q818" s="218"/>
      <c r="R818" s="219"/>
      <c r="S818" s="109">
        <f t="shared" si="21"/>
        <v>0</v>
      </c>
      <c r="T818" s="219"/>
      <c r="U818" s="219"/>
      <c r="V818" s="219"/>
      <c r="W818" s="219"/>
      <c r="X818" s="219"/>
      <c r="Y818" s="219"/>
      <c r="Z818" s="219"/>
      <c r="AA818" s="219"/>
      <c r="AB818" s="219"/>
      <c r="AC818" s="219"/>
      <c r="AD818" s="219"/>
      <c r="AE818" s="219"/>
      <c r="AF818" s="219"/>
      <c r="AG818" s="219"/>
      <c r="AH818" s="218"/>
      <c r="AI818" s="217"/>
      <c r="AJ818" s="219"/>
      <c r="AK818" s="220">
        <f t="shared" si="20"/>
        <v>0</v>
      </c>
      <c r="AL818" s="222"/>
      <c r="AM818" s="223"/>
    </row>
    <row r="819">
      <c r="A819" s="207" t="s">
        <v>1834</v>
      </c>
      <c r="B819" s="215"/>
      <c r="C819" s="215"/>
      <c r="D819" s="211"/>
      <c r="E819" s="212"/>
      <c r="F819" s="213">
        <f t="shared" si="19"/>
        <v>0</v>
      </c>
      <c r="G819" s="211"/>
      <c r="H819" s="211"/>
      <c r="I819" s="211"/>
      <c r="J819" s="208" t="s">
        <v>1830</v>
      </c>
      <c r="K819" s="211"/>
      <c r="L819" s="211"/>
      <c r="M819" s="211"/>
      <c r="N819" s="211"/>
      <c r="O819" s="211"/>
      <c r="P819" s="211"/>
      <c r="Q819" s="211"/>
      <c r="R819" s="212"/>
      <c r="S819" s="109">
        <f t="shared" si="21"/>
        <v>0</v>
      </c>
      <c r="T819" s="212"/>
      <c r="U819" s="212"/>
      <c r="V819" s="212"/>
      <c r="W819" s="212"/>
      <c r="X819" s="212"/>
      <c r="Y819" s="212"/>
      <c r="Z819" s="212"/>
      <c r="AA819" s="212"/>
      <c r="AB819" s="212"/>
      <c r="AC819" s="212"/>
      <c r="AD819" s="212"/>
      <c r="AE819" s="212"/>
      <c r="AF819" s="212"/>
      <c r="AG819" s="212"/>
      <c r="AH819" s="211"/>
      <c r="AI819" s="211"/>
      <c r="AJ819" s="212"/>
      <c r="AK819" s="213">
        <f t="shared" si="20"/>
        <v>0</v>
      </c>
      <c r="AL819" s="211"/>
      <c r="AM819" s="214"/>
    </row>
    <row r="820">
      <c r="A820" s="224" t="s">
        <v>1835</v>
      </c>
      <c r="B820" s="225"/>
      <c r="C820" s="225"/>
      <c r="D820" s="226"/>
      <c r="E820" s="227"/>
      <c r="F820" s="228">
        <f t="shared" si="19"/>
        <v>0</v>
      </c>
      <c r="G820" s="226"/>
      <c r="H820" s="226"/>
      <c r="I820" s="226"/>
      <c r="J820" s="229" t="s">
        <v>1830</v>
      </c>
      <c r="K820" s="226"/>
      <c r="L820" s="226"/>
      <c r="M820" s="226"/>
      <c r="N820" s="226"/>
      <c r="O820" s="226"/>
      <c r="P820" s="226"/>
      <c r="Q820" s="226"/>
      <c r="R820" s="227"/>
      <c r="S820" s="228">
        <f t="shared" si="21"/>
        <v>0</v>
      </c>
      <c r="T820" s="227"/>
      <c r="U820" s="227"/>
      <c r="V820" s="227"/>
      <c r="W820" s="227"/>
      <c r="X820" s="227"/>
      <c r="Y820" s="227"/>
      <c r="Z820" s="227"/>
      <c r="AA820" s="227"/>
      <c r="AB820" s="227"/>
      <c r="AC820" s="227"/>
      <c r="AD820" s="227"/>
      <c r="AE820" s="227"/>
      <c r="AF820" s="227"/>
      <c r="AG820" s="227"/>
      <c r="AH820" s="226"/>
      <c r="AI820" s="225"/>
      <c r="AJ820" s="227"/>
      <c r="AK820" s="228">
        <f t="shared" si="20"/>
        <v>0</v>
      </c>
      <c r="AL820" s="230"/>
      <c r="AM820" s="231"/>
    </row>
    <row r="821">
      <c r="A821" s="47" t="s">
        <v>1836</v>
      </c>
      <c r="B821" s="49"/>
      <c r="C821" s="49"/>
      <c r="D821" s="48"/>
      <c r="E821" s="50"/>
      <c r="F821" s="51">
        <f t="shared" si="19"/>
        <v>0</v>
      </c>
      <c r="G821" s="48"/>
      <c r="H821" s="52"/>
      <c r="I821" s="52"/>
      <c r="J821" s="48" t="s">
        <v>47</v>
      </c>
      <c r="K821" s="48"/>
      <c r="L821" s="48"/>
      <c r="M821" s="52"/>
      <c r="N821" s="48"/>
      <c r="O821" s="52"/>
      <c r="P821" s="48"/>
      <c r="Q821" s="52"/>
      <c r="R821" s="53"/>
      <c r="S821" s="54">
        <f t="shared" si="21"/>
        <v>0</v>
      </c>
      <c r="T821" s="50"/>
      <c r="U821" s="50"/>
      <c r="V821" s="50"/>
      <c r="W821" s="50"/>
      <c r="X821" s="50"/>
      <c r="Y821" s="50"/>
      <c r="Z821" s="50"/>
      <c r="AA821" s="50"/>
      <c r="AB821" s="50"/>
      <c r="AC821" s="50"/>
      <c r="AD821" s="50"/>
      <c r="AE821" s="50"/>
      <c r="AF821" s="50"/>
      <c r="AG821" s="55"/>
      <c r="AH821" s="48"/>
      <c r="AI821" s="48"/>
      <c r="AJ821" s="50"/>
      <c r="AK821" s="54">
        <f t="shared" si="20"/>
        <v>0</v>
      </c>
      <c r="AL821" s="48"/>
      <c r="AM821" s="56"/>
    </row>
    <row r="822">
      <c r="A822" s="57" t="s">
        <v>1837</v>
      </c>
      <c r="B822" s="59"/>
      <c r="C822" s="59"/>
      <c r="D822" s="58"/>
      <c r="E822" s="60"/>
      <c r="F822" s="61">
        <f t="shared" si="19"/>
        <v>0</v>
      </c>
      <c r="G822" s="58"/>
      <c r="H822" s="62"/>
      <c r="I822" s="62"/>
      <c r="J822" s="58" t="s">
        <v>47</v>
      </c>
      <c r="K822" s="58"/>
      <c r="L822" s="58"/>
      <c r="M822" s="62"/>
      <c r="N822" s="58"/>
      <c r="O822" s="62"/>
      <c r="P822" s="58"/>
      <c r="Q822" s="62"/>
      <c r="R822" s="63"/>
      <c r="S822" s="64">
        <f t="shared" si="21"/>
        <v>0</v>
      </c>
      <c r="T822" s="60"/>
      <c r="U822" s="60"/>
      <c r="V822" s="60"/>
      <c r="W822" s="60"/>
      <c r="X822" s="60"/>
      <c r="Y822" s="60"/>
      <c r="Z822" s="60"/>
      <c r="AA822" s="60"/>
      <c r="AB822" s="60"/>
      <c r="AC822" s="60"/>
      <c r="AD822" s="60"/>
      <c r="AE822" s="60"/>
      <c r="AF822" s="60"/>
      <c r="AG822" s="65"/>
      <c r="AH822" s="58"/>
      <c r="AI822" s="59"/>
      <c r="AJ822" s="60"/>
      <c r="AK822" s="64">
        <f t="shared" si="20"/>
        <v>0</v>
      </c>
      <c r="AL822" s="66"/>
      <c r="AM822" s="67"/>
    </row>
    <row r="823">
      <c r="A823" s="47" t="s">
        <v>1838</v>
      </c>
      <c r="B823" s="49"/>
      <c r="C823" s="49"/>
      <c r="D823" s="48"/>
      <c r="E823" s="50"/>
      <c r="F823" s="51">
        <f t="shared" si="19"/>
        <v>0</v>
      </c>
      <c r="G823" s="48"/>
      <c r="H823" s="52"/>
      <c r="I823" s="52"/>
      <c r="J823" s="48" t="s">
        <v>47</v>
      </c>
      <c r="K823" s="48"/>
      <c r="L823" s="48"/>
      <c r="M823" s="52"/>
      <c r="N823" s="48"/>
      <c r="O823" s="52"/>
      <c r="P823" s="48"/>
      <c r="Q823" s="52"/>
      <c r="R823" s="53"/>
      <c r="S823" s="54">
        <f t="shared" si="21"/>
        <v>0</v>
      </c>
      <c r="T823" s="50"/>
      <c r="U823" s="50"/>
      <c r="V823" s="50"/>
      <c r="W823" s="50"/>
      <c r="X823" s="50"/>
      <c r="Y823" s="50"/>
      <c r="Z823" s="50"/>
      <c r="AA823" s="50"/>
      <c r="AB823" s="50"/>
      <c r="AC823" s="50"/>
      <c r="AD823" s="50"/>
      <c r="AE823" s="50"/>
      <c r="AF823" s="50"/>
      <c r="AG823" s="55"/>
      <c r="AH823" s="48"/>
      <c r="AI823" s="48"/>
      <c r="AJ823" s="50"/>
      <c r="AK823" s="54">
        <f t="shared" si="20"/>
        <v>0</v>
      </c>
      <c r="AL823" s="48"/>
      <c r="AM823" s="56"/>
    </row>
    <row r="824">
      <c r="A824" s="57" t="s">
        <v>1839</v>
      </c>
      <c r="B824" s="59"/>
      <c r="C824" s="59"/>
      <c r="D824" s="58"/>
      <c r="E824" s="60"/>
      <c r="F824" s="61">
        <f t="shared" si="19"/>
        <v>0</v>
      </c>
      <c r="G824" s="58"/>
      <c r="H824" s="62"/>
      <c r="I824" s="62"/>
      <c r="J824" s="58" t="s">
        <v>47</v>
      </c>
      <c r="K824" s="58"/>
      <c r="L824" s="58"/>
      <c r="M824" s="62"/>
      <c r="N824" s="58"/>
      <c r="O824" s="62"/>
      <c r="P824" s="58"/>
      <c r="Q824" s="62"/>
      <c r="R824" s="63"/>
      <c r="S824" s="64">
        <f t="shared" si="21"/>
        <v>0</v>
      </c>
      <c r="T824" s="60"/>
      <c r="U824" s="60"/>
      <c r="V824" s="60"/>
      <c r="W824" s="60"/>
      <c r="X824" s="60"/>
      <c r="Y824" s="60"/>
      <c r="Z824" s="60"/>
      <c r="AA824" s="60"/>
      <c r="AB824" s="60"/>
      <c r="AC824" s="60"/>
      <c r="AD824" s="60"/>
      <c r="AE824" s="60"/>
      <c r="AF824" s="60"/>
      <c r="AG824" s="65"/>
      <c r="AH824" s="58"/>
      <c r="AI824" s="59"/>
      <c r="AJ824" s="60"/>
      <c r="AK824" s="64">
        <f t="shared" si="20"/>
        <v>0</v>
      </c>
      <c r="AL824" s="66"/>
      <c r="AM824" s="67"/>
    </row>
    <row r="825">
      <c r="A825" s="47" t="s">
        <v>1840</v>
      </c>
      <c r="B825" s="49"/>
      <c r="C825" s="49"/>
      <c r="D825" s="48"/>
      <c r="E825" s="50"/>
      <c r="F825" s="51">
        <f t="shared" si="19"/>
        <v>0</v>
      </c>
      <c r="G825" s="48"/>
      <c r="H825" s="52"/>
      <c r="I825" s="52"/>
      <c r="J825" s="48" t="s">
        <v>47</v>
      </c>
      <c r="K825" s="48"/>
      <c r="L825" s="48"/>
      <c r="M825" s="52"/>
      <c r="N825" s="48"/>
      <c r="O825" s="52"/>
      <c r="P825" s="48"/>
      <c r="Q825" s="52"/>
      <c r="R825" s="53"/>
      <c r="S825" s="54">
        <f t="shared" si="21"/>
        <v>0</v>
      </c>
      <c r="T825" s="50"/>
      <c r="U825" s="50"/>
      <c r="V825" s="50"/>
      <c r="W825" s="50"/>
      <c r="X825" s="50"/>
      <c r="Y825" s="50"/>
      <c r="Z825" s="50"/>
      <c r="AA825" s="50"/>
      <c r="AB825" s="50"/>
      <c r="AC825" s="50"/>
      <c r="AD825" s="50"/>
      <c r="AE825" s="50"/>
      <c r="AF825" s="50"/>
      <c r="AG825" s="55"/>
      <c r="AH825" s="48"/>
      <c r="AI825" s="48"/>
      <c r="AJ825" s="50"/>
      <c r="AK825" s="54">
        <f t="shared" si="20"/>
        <v>0</v>
      </c>
      <c r="AL825" s="48"/>
      <c r="AM825" s="56"/>
    </row>
    <row r="826">
      <c r="A826" s="57" t="s">
        <v>1841</v>
      </c>
      <c r="B826" s="59"/>
      <c r="C826" s="59"/>
      <c r="D826" s="58"/>
      <c r="E826" s="60"/>
      <c r="F826" s="61">
        <f t="shared" si="19"/>
        <v>0</v>
      </c>
      <c r="G826" s="58"/>
      <c r="H826" s="62"/>
      <c r="I826" s="62"/>
      <c r="J826" s="58" t="s">
        <v>47</v>
      </c>
      <c r="K826" s="58"/>
      <c r="L826" s="58"/>
      <c r="M826" s="62"/>
      <c r="N826" s="58"/>
      <c r="O826" s="62"/>
      <c r="P826" s="58"/>
      <c r="Q826" s="62"/>
      <c r="R826" s="63"/>
      <c r="S826" s="64">
        <f t="shared" si="21"/>
        <v>0</v>
      </c>
      <c r="T826" s="60"/>
      <c r="U826" s="60"/>
      <c r="V826" s="60"/>
      <c r="W826" s="60"/>
      <c r="X826" s="60"/>
      <c r="Y826" s="60"/>
      <c r="Z826" s="60"/>
      <c r="AA826" s="60"/>
      <c r="AB826" s="60"/>
      <c r="AC826" s="60"/>
      <c r="AD826" s="60"/>
      <c r="AE826" s="60"/>
      <c r="AF826" s="60"/>
      <c r="AG826" s="65"/>
      <c r="AH826" s="58"/>
      <c r="AI826" s="59"/>
      <c r="AJ826" s="60"/>
      <c r="AK826" s="64">
        <f t="shared" si="20"/>
        <v>0</v>
      </c>
      <c r="AL826" s="66"/>
      <c r="AM826" s="67"/>
    </row>
    <row r="827">
      <c r="A827" s="47" t="s">
        <v>1842</v>
      </c>
      <c r="B827" s="49"/>
      <c r="C827" s="49"/>
      <c r="D827" s="48"/>
      <c r="E827" s="50"/>
      <c r="F827" s="51">
        <f t="shared" si="19"/>
        <v>0</v>
      </c>
      <c r="G827" s="48"/>
      <c r="H827" s="52"/>
      <c r="I827" s="52"/>
      <c r="J827" s="48" t="s">
        <v>47</v>
      </c>
      <c r="K827" s="48"/>
      <c r="L827" s="48"/>
      <c r="M827" s="52"/>
      <c r="N827" s="48"/>
      <c r="O827" s="52"/>
      <c r="P827" s="48"/>
      <c r="Q827" s="52"/>
      <c r="R827" s="53"/>
      <c r="S827" s="54">
        <f t="shared" si="21"/>
        <v>0</v>
      </c>
      <c r="T827" s="50"/>
      <c r="U827" s="50"/>
      <c r="V827" s="50"/>
      <c r="W827" s="50"/>
      <c r="X827" s="50"/>
      <c r="Y827" s="50"/>
      <c r="Z827" s="50"/>
      <c r="AA827" s="50"/>
      <c r="AB827" s="50"/>
      <c r="AC827" s="50"/>
      <c r="AD827" s="50"/>
      <c r="AE827" s="50"/>
      <c r="AF827" s="50"/>
      <c r="AG827" s="55"/>
      <c r="AH827" s="48"/>
      <c r="AI827" s="48"/>
      <c r="AJ827" s="50"/>
      <c r="AK827" s="54">
        <f t="shared" si="20"/>
        <v>0</v>
      </c>
      <c r="AL827" s="48"/>
      <c r="AM827" s="56"/>
    </row>
    <row r="828">
      <c r="A828" s="57" t="s">
        <v>1843</v>
      </c>
      <c r="B828" s="59"/>
      <c r="C828" s="59"/>
      <c r="D828" s="58"/>
      <c r="E828" s="60"/>
      <c r="F828" s="61">
        <f t="shared" si="19"/>
        <v>0</v>
      </c>
      <c r="G828" s="58"/>
      <c r="H828" s="62"/>
      <c r="I828" s="62"/>
      <c r="J828" s="58" t="s">
        <v>47</v>
      </c>
      <c r="K828" s="58"/>
      <c r="L828" s="58"/>
      <c r="M828" s="62"/>
      <c r="N828" s="58"/>
      <c r="O828" s="62"/>
      <c r="P828" s="58"/>
      <c r="Q828" s="62"/>
      <c r="R828" s="63"/>
      <c r="S828" s="64">
        <f t="shared" si="21"/>
        <v>0</v>
      </c>
      <c r="T828" s="60"/>
      <c r="U828" s="60"/>
      <c r="V828" s="60"/>
      <c r="W828" s="60"/>
      <c r="X828" s="60"/>
      <c r="Y828" s="60"/>
      <c r="Z828" s="60"/>
      <c r="AA828" s="60"/>
      <c r="AB828" s="60"/>
      <c r="AC828" s="60"/>
      <c r="AD828" s="60"/>
      <c r="AE828" s="60"/>
      <c r="AF828" s="60"/>
      <c r="AG828" s="65"/>
      <c r="AH828" s="58"/>
      <c r="AI828" s="59"/>
      <c r="AJ828" s="60"/>
      <c r="AK828" s="64">
        <f t="shared" si="20"/>
        <v>0</v>
      </c>
      <c r="AL828" s="66"/>
      <c r="AM828" s="67"/>
    </row>
    <row r="829">
      <c r="A829" s="47" t="s">
        <v>1844</v>
      </c>
      <c r="B829" s="49"/>
      <c r="C829" s="49"/>
      <c r="D829" s="48"/>
      <c r="E829" s="50"/>
      <c r="F829" s="51">
        <f t="shared" si="19"/>
        <v>0</v>
      </c>
      <c r="G829" s="48"/>
      <c r="H829" s="52"/>
      <c r="I829" s="52"/>
      <c r="J829" s="48" t="s">
        <v>47</v>
      </c>
      <c r="K829" s="48"/>
      <c r="L829" s="48"/>
      <c r="M829" s="52"/>
      <c r="N829" s="48"/>
      <c r="O829" s="52"/>
      <c r="P829" s="48"/>
      <c r="Q829" s="52"/>
      <c r="R829" s="53"/>
      <c r="S829" s="54">
        <f t="shared" si="21"/>
        <v>0</v>
      </c>
      <c r="T829" s="50"/>
      <c r="U829" s="50"/>
      <c r="V829" s="50"/>
      <c r="W829" s="50"/>
      <c r="X829" s="50"/>
      <c r="Y829" s="50"/>
      <c r="Z829" s="50"/>
      <c r="AA829" s="50"/>
      <c r="AB829" s="50"/>
      <c r="AC829" s="50"/>
      <c r="AD829" s="50"/>
      <c r="AE829" s="50"/>
      <c r="AF829" s="50"/>
      <c r="AG829" s="55"/>
      <c r="AH829" s="48"/>
      <c r="AI829" s="48"/>
      <c r="AJ829" s="50"/>
      <c r="AK829" s="54">
        <f t="shared" si="20"/>
        <v>0</v>
      </c>
      <c r="AL829" s="48"/>
      <c r="AM829" s="56"/>
    </row>
    <row r="830">
      <c r="A830" s="57" t="s">
        <v>1845</v>
      </c>
      <c r="B830" s="59"/>
      <c r="C830" s="59"/>
      <c r="D830" s="58"/>
      <c r="E830" s="60"/>
      <c r="F830" s="61">
        <f t="shared" si="19"/>
        <v>0</v>
      </c>
      <c r="G830" s="58"/>
      <c r="H830" s="62"/>
      <c r="I830" s="62"/>
      <c r="J830" s="58" t="s">
        <v>47</v>
      </c>
      <c r="K830" s="58"/>
      <c r="L830" s="58"/>
      <c r="M830" s="62"/>
      <c r="N830" s="58"/>
      <c r="O830" s="62"/>
      <c r="P830" s="58"/>
      <c r="Q830" s="62"/>
      <c r="R830" s="63"/>
      <c r="S830" s="64">
        <f t="shared" si="21"/>
        <v>0</v>
      </c>
      <c r="T830" s="60"/>
      <c r="U830" s="60"/>
      <c r="V830" s="60"/>
      <c r="W830" s="60"/>
      <c r="X830" s="60"/>
      <c r="Y830" s="60"/>
      <c r="Z830" s="60"/>
      <c r="AA830" s="60"/>
      <c r="AB830" s="60"/>
      <c r="AC830" s="60"/>
      <c r="AD830" s="60"/>
      <c r="AE830" s="60"/>
      <c r="AF830" s="60"/>
      <c r="AG830" s="65"/>
      <c r="AH830" s="58"/>
      <c r="AI830" s="59"/>
      <c r="AJ830" s="60"/>
      <c r="AK830" s="64">
        <f t="shared" si="20"/>
        <v>0</v>
      </c>
      <c r="AL830" s="66"/>
      <c r="AM830" s="67"/>
    </row>
    <row r="831">
      <c r="A831" s="47" t="s">
        <v>1846</v>
      </c>
      <c r="B831" s="49"/>
      <c r="C831" s="49"/>
      <c r="D831" s="48"/>
      <c r="E831" s="50"/>
      <c r="F831" s="51">
        <f t="shared" si="19"/>
        <v>0</v>
      </c>
      <c r="G831" s="48"/>
      <c r="H831" s="52"/>
      <c r="I831" s="52"/>
      <c r="J831" s="48" t="s">
        <v>47</v>
      </c>
      <c r="K831" s="48"/>
      <c r="L831" s="48"/>
      <c r="M831" s="52"/>
      <c r="N831" s="48"/>
      <c r="O831" s="52"/>
      <c r="P831" s="48"/>
      <c r="Q831" s="52"/>
      <c r="R831" s="53"/>
      <c r="S831" s="54">
        <f t="shared" si="21"/>
        <v>0</v>
      </c>
      <c r="T831" s="50"/>
      <c r="U831" s="50"/>
      <c r="V831" s="50"/>
      <c r="W831" s="50"/>
      <c r="X831" s="50"/>
      <c r="Y831" s="50"/>
      <c r="Z831" s="50"/>
      <c r="AA831" s="50"/>
      <c r="AB831" s="50"/>
      <c r="AC831" s="50"/>
      <c r="AD831" s="50"/>
      <c r="AE831" s="50"/>
      <c r="AF831" s="50"/>
      <c r="AG831" s="55"/>
      <c r="AH831" s="48"/>
      <c r="AI831" s="48"/>
      <c r="AJ831" s="50"/>
      <c r="AK831" s="54">
        <f t="shared" si="20"/>
        <v>0</v>
      </c>
      <c r="AL831" s="48"/>
      <c r="AM831" s="56"/>
    </row>
    <row r="832">
      <c r="A832" s="57" t="s">
        <v>1847</v>
      </c>
      <c r="B832" s="59"/>
      <c r="C832" s="59"/>
      <c r="D832" s="58"/>
      <c r="E832" s="60"/>
      <c r="F832" s="61">
        <f t="shared" si="19"/>
        <v>0</v>
      </c>
      <c r="G832" s="58"/>
      <c r="H832" s="62"/>
      <c r="I832" s="62"/>
      <c r="J832" s="58" t="s">
        <v>47</v>
      </c>
      <c r="K832" s="58"/>
      <c r="L832" s="58"/>
      <c r="M832" s="62"/>
      <c r="N832" s="58"/>
      <c r="O832" s="62"/>
      <c r="P832" s="58"/>
      <c r="Q832" s="62"/>
      <c r="R832" s="63"/>
      <c r="S832" s="64">
        <f t="shared" si="21"/>
        <v>0</v>
      </c>
      <c r="T832" s="60"/>
      <c r="U832" s="60"/>
      <c r="V832" s="60"/>
      <c r="W832" s="60"/>
      <c r="X832" s="60"/>
      <c r="Y832" s="60"/>
      <c r="Z832" s="60"/>
      <c r="AA832" s="60"/>
      <c r="AB832" s="60"/>
      <c r="AC832" s="60"/>
      <c r="AD832" s="60"/>
      <c r="AE832" s="60"/>
      <c r="AF832" s="60"/>
      <c r="AG832" s="65"/>
      <c r="AH832" s="58"/>
      <c r="AI832" s="59"/>
      <c r="AJ832" s="60"/>
      <c r="AK832" s="64">
        <f t="shared" si="20"/>
        <v>0</v>
      </c>
      <c r="AL832" s="66"/>
      <c r="AM832" s="67"/>
    </row>
    <row r="833">
      <c r="A833" s="47" t="s">
        <v>1848</v>
      </c>
      <c r="B833" s="49"/>
      <c r="C833" s="49"/>
      <c r="D833" s="48"/>
      <c r="E833" s="50"/>
      <c r="F833" s="51">
        <f t="shared" si="19"/>
        <v>0</v>
      </c>
      <c r="G833" s="48"/>
      <c r="H833" s="52"/>
      <c r="I833" s="52"/>
      <c r="J833" s="48" t="s">
        <v>47</v>
      </c>
      <c r="K833" s="48"/>
      <c r="L833" s="48"/>
      <c r="M833" s="52"/>
      <c r="N833" s="48"/>
      <c r="O833" s="52"/>
      <c r="P833" s="48"/>
      <c r="Q833" s="52"/>
      <c r="R833" s="53"/>
      <c r="S833" s="54">
        <f t="shared" si="21"/>
        <v>0</v>
      </c>
      <c r="T833" s="50"/>
      <c r="U833" s="50"/>
      <c r="V833" s="50"/>
      <c r="W833" s="50"/>
      <c r="X833" s="50"/>
      <c r="Y833" s="50"/>
      <c r="Z833" s="50"/>
      <c r="AA833" s="50"/>
      <c r="AB833" s="50"/>
      <c r="AC833" s="50"/>
      <c r="AD833" s="50"/>
      <c r="AE833" s="50"/>
      <c r="AF833" s="50"/>
      <c r="AG833" s="55"/>
      <c r="AH833" s="48"/>
      <c r="AI833" s="48"/>
      <c r="AJ833" s="50"/>
      <c r="AK833" s="54">
        <f t="shared" si="20"/>
        <v>0</v>
      </c>
      <c r="AL833" s="48"/>
      <c r="AM833" s="56"/>
    </row>
    <row r="834">
      <c r="A834" s="57" t="s">
        <v>1849</v>
      </c>
      <c r="B834" s="59"/>
      <c r="C834" s="59"/>
      <c r="D834" s="58"/>
      <c r="E834" s="60"/>
      <c r="F834" s="61">
        <f t="shared" si="19"/>
        <v>0</v>
      </c>
      <c r="G834" s="58"/>
      <c r="H834" s="62"/>
      <c r="I834" s="62"/>
      <c r="J834" s="58" t="s">
        <v>47</v>
      </c>
      <c r="K834" s="58"/>
      <c r="L834" s="58"/>
      <c r="M834" s="62"/>
      <c r="N834" s="58"/>
      <c r="O834" s="62"/>
      <c r="P834" s="58"/>
      <c r="Q834" s="62"/>
      <c r="R834" s="63"/>
      <c r="S834" s="64">
        <f t="shared" si="21"/>
        <v>0</v>
      </c>
      <c r="T834" s="60"/>
      <c r="U834" s="60"/>
      <c r="V834" s="60"/>
      <c r="W834" s="60"/>
      <c r="X834" s="60"/>
      <c r="Y834" s="60"/>
      <c r="Z834" s="60"/>
      <c r="AA834" s="60"/>
      <c r="AB834" s="60"/>
      <c r="AC834" s="60"/>
      <c r="AD834" s="60"/>
      <c r="AE834" s="60"/>
      <c r="AF834" s="60"/>
      <c r="AG834" s="65"/>
      <c r="AH834" s="58"/>
      <c r="AI834" s="59"/>
      <c r="AJ834" s="60"/>
      <c r="AK834" s="64">
        <f t="shared" si="20"/>
        <v>0</v>
      </c>
      <c r="AL834" s="66"/>
      <c r="AM834" s="67"/>
    </row>
    <row r="835">
      <c r="A835" s="47" t="s">
        <v>1850</v>
      </c>
      <c r="B835" s="49"/>
      <c r="C835" s="49"/>
      <c r="D835" s="48"/>
      <c r="E835" s="50"/>
      <c r="F835" s="51">
        <f t="shared" si="19"/>
        <v>0</v>
      </c>
      <c r="G835" s="48"/>
      <c r="H835" s="52"/>
      <c r="I835" s="52"/>
      <c r="J835" s="48" t="s">
        <v>47</v>
      </c>
      <c r="K835" s="48"/>
      <c r="L835" s="48"/>
      <c r="M835" s="52"/>
      <c r="N835" s="48"/>
      <c r="O835" s="52"/>
      <c r="P835" s="48"/>
      <c r="Q835" s="52"/>
      <c r="R835" s="53"/>
      <c r="S835" s="54">
        <f t="shared" si="21"/>
        <v>0</v>
      </c>
      <c r="T835" s="50"/>
      <c r="U835" s="50"/>
      <c r="V835" s="50"/>
      <c r="W835" s="50"/>
      <c r="X835" s="50"/>
      <c r="Y835" s="50"/>
      <c r="Z835" s="50"/>
      <c r="AA835" s="50"/>
      <c r="AB835" s="50"/>
      <c r="AC835" s="50"/>
      <c r="AD835" s="50"/>
      <c r="AE835" s="50"/>
      <c r="AF835" s="50"/>
      <c r="AG835" s="55"/>
      <c r="AH835" s="48"/>
      <c r="AI835" s="48"/>
      <c r="AJ835" s="50"/>
      <c r="AK835" s="54">
        <f t="shared" si="20"/>
        <v>0</v>
      </c>
      <c r="AL835" s="48"/>
      <c r="AM835" s="56"/>
    </row>
    <row r="836">
      <c r="A836" s="57" t="s">
        <v>1851</v>
      </c>
      <c r="B836" s="59"/>
      <c r="C836" s="59"/>
      <c r="D836" s="58"/>
      <c r="E836" s="60"/>
      <c r="F836" s="61">
        <f t="shared" si="19"/>
        <v>0</v>
      </c>
      <c r="G836" s="58"/>
      <c r="H836" s="62"/>
      <c r="I836" s="62"/>
      <c r="J836" s="58" t="s">
        <v>47</v>
      </c>
      <c r="K836" s="58"/>
      <c r="L836" s="58"/>
      <c r="M836" s="62"/>
      <c r="N836" s="58"/>
      <c r="O836" s="62"/>
      <c r="P836" s="58"/>
      <c r="Q836" s="62"/>
      <c r="R836" s="63"/>
      <c r="S836" s="64">
        <f t="shared" si="21"/>
        <v>0</v>
      </c>
      <c r="T836" s="60"/>
      <c r="U836" s="60"/>
      <c r="V836" s="60"/>
      <c r="W836" s="60"/>
      <c r="X836" s="60"/>
      <c r="Y836" s="60"/>
      <c r="Z836" s="60"/>
      <c r="AA836" s="60"/>
      <c r="AB836" s="60"/>
      <c r="AC836" s="60"/>
      <c r="AD836" s="60"/>
      <c r="AE836" s="60"/>
      <c r="AF836" s="60"/>
      <c r="AG836" s="65"/>
      <c r="AH836" s="58"/>
      <c r="AI836" s="59"/>
      <c r="AJ836" s="60"/>
      <c r="AK836" s="64">
        <f t="shared" si="20"/>
        <v>0</v>
      </c>
      <c r="AL836" s="66"/>
      <c r="AM836" s="67"/>
    </row>
    <row r="837">
      <c r="A837" s="47" t="s">
        <v>1852</v>
      </c>
      <c r="B837" s="49"/>
      <c r="C837" s="49"/>
      <c r="D837" s="48"/>
      <c r="E837" s="50"/>
      <c r="F837" s="51">
        <f t="shared" si="19"/>
        <v>0</v>
      </c>
      <c r="G837" s="48"/>
      <c r="H837" s="52"/>
      <c r="I837" s="52"/>
      <c r="J837" s="48" t="s">
        <v>47</v>
      </c>
      <c r="K837" s="48"/>
      <c r="L837" s="48"/>
      <c r="M837" s="52"/>
      <c r="N837" s="48"/>
      <c r="O837" s="52"/>
      <c r="P837" s="48"/>
      <c r="Q837" s="52"/>
      <c r="R837" s="53"/>
      <c r="S837" s="54">
        <f t="shared" si="21"/>
        <v>0</v>
      </c>
      <c r="T837" s="50"/>
      <c r="U837" s="50"/>
      <c r="V837" s="50"/>
      <c r="W837" s="50"/>
      <c r="X837" s="50"/>
      <c r="Y837" s="50"/>
      <c r="Z837" s="50"/>
      <c r="AA837" s="50"/>
      <c r="AB837" s="50"/>
      <c r="AC837" s="50"/>
      <c r="AD837" s="50"/>
      <c r="AE837" s="50"/>
      <c r="AF837" s="50"/>
      <c r="AG837" s="55"/>
      <c r="AH837" s="48"/>
      <c r="AI837" s="48"/>
      <c r="AJ837" s="50"/>
      <c r="AK837" s="54">
        <f t="shared" si="20"/>
        <v>0</v>
      </c>
      <c r="AL837" s="48"/>
      <c r="AM837" s="56"/>
    </row>
    <row r="838">
      <c r="A838" s="57" t="s">
        <v>1853</v>
      </c>
      <c r="B838" s="59"/>
      <c r="C838" s="59"/>
      <c r="D838" s="58"/>
      <c r="E838" s="60"/>
      <c r="F838" s="61">
        <f t="shared" si="19"/>
        <v>0</v>
      </c>
      <c r="G838" s="58"/>
      <c r="H838" s="62"/>
      <c r="I838" s="62"/>
      <c r="J838" s="58" t="s">
        <v>47</v>
      </c>
      <c r="K838" s="58"/>
      <c r="L838" s="58"/>
      <c r="M838" s="62"/>
      <c r="N838" s="58"/>
      <c r="O838" s="62"/>
      <c r="P838" s="58"/>
      <c r="Q838" s="62"/>
      <c r="R838" s="63"/>
      <c r="S838" s="64">
        <f t="shared" si="21"/>
        <v>0</v>
      </c>
      <c r="T838" s="60"/>
      <c r="U838" s="60"/>
      <c r="V838" s="60"/>
      <c r="W838" s="60"/>
      <c r="X838" s="60"/>
      <c r="Y838" s="60"/>
      <c r="Z838" s="60"/>
      <c r="AA838" s="60"/>
      <c r="AB838" s="60"/>
      <c r="AC838" s="60"/>
      <c r="AD838" s="60"/>
      <c r="AE838" s="60"/>
      <c r="AF838" s="60"/>
      <c r="AG838" s="65"/>
      <c r="AH838" s="58"/>
      <c r="AI838" s="59"/>
      <c r="AJ838" s="60"/>
      <c r="AK838" s="64">
        <f t="shared" si="20"/>
        <v>0</v>
      </c>
      <c r="AL838" s="66"/>
      <c r="AM838" s="67"/>
    </row>
    <row r="839">
      <c r="A839" s="47" t="s">
        <v>1854</v>
      </c>
      <c r="B839" s="49"/>
      <c r="C839" s="49"/>
      <c r="D839" s="48"/>
      <c r="E839" s="50"/>
      <c r="F839" s="51">
        <f t="shared" si="19"/>
        <v>0</v>
      </c>
      <c r="G839" s="48"/>
      <c r="H839" s="52"/>
      <c r="I839" s="52"/>
      <c r="J839" s="48" t="s">
        <v>47</v>
      </c>
      <c r="K839" s="48"/>
      <c r="L839" s="48"/>
      <c r="M839" s="52"/>
      <c r="N839" s="48"/>
      <c r="O839" s="52"/>
      <c r="P839" s="48"/>
      <c r="Q839" s="52"/>
      <c r="R839" s="53"/>
      <c r="S839" s="54">
        <f t="shared" si="21"/>
        <v>0</v>
      </c>
      <c r="T839" s="50"/>
      <c r="U839" s="50"/>
      <c r="V839" s="50"/>
      <c r="W839" s="50"/>
      <c r="X839" s="50"/>
      <c r="Y839" s="50"/>
      <c r="Z839" s="50"/>
      <c r="AA839" s="50"/>
      <c r="AB839" s="50"/>
      <c r="AC839" s="50"/>
      <c r="AD839" s="50"/>
      <c r="AE839" s="50"/>
      <c r="AF839" s="50"/>
      <c r="AG839" s="55"/>
      <c r="AH839" s="48"/>
      <c r="AI839" s="48"/>
      <c r="AJ839" s="50"/>
      <c r="AK839" s="54">
        <f t="shared" si="20"/>
        <v>0</v>
      </c>
      <c r="AL839" s="48"/>
      <c r="AM839" s="56"/>
    </row>
    <row r="840">
      <c r="A840" s="57" t="s">
        <v>1855</v>
      </c>
      <c r="B840" s="59"/>
      <c r="C840" s="59"/>
      <c r="D840" s="58"/>
      <c r="E840" s="60"/>
      <c r="F840" s="61">
        <f t="shared" si="19"/>
        <v>0</v>
      </c>
      <c r="G840" s="58"/>
      <c r="H840" s="62"/>
      <c r="I840" s="62"/>
      <c r="J840" s="58" t="s">
        <v>47</v>
      </c>
      <c r="K840" s="58"/>
      <c r="L840" s="58"/>
      <c r="M840" s="62"/>
      <c r="N840" s="58"/>
      <c r="O840" s="62"/>
      <c r="P840" s="58"/>
      <c r="Q840" s="62"/>
      <c r="R840" s="63"/>
      <c r="S840" s="64">
        <f t="shared" si="21"/>
        <v>0</v>
      </c>
      <c r="T840" s="60"/>
      <c r="U840" s="60"/>
      <c r="V840" s="60"/>
      <c r="W840" s="60"/>
      <c r="X840" s="60"/>
      <c r="Y840" s="60"/>
      <c r="Z840" s="60"/>
      <c r="AA840" s="60"/>
      <c r="AB840" s="60"/>
      <c r="AC840" s="60"/>
      <c r="AD840" s="60"/>
      <c r="AE840" s="60"/>
      <c r="AF840" s="60"/>
      <c r="AG840" s="65"/>
      <c r="AH840" s="58"/>
      <c r="AI840" s="59"/>
      <c r="AJ840" s="60"/>
      <c r="AK840" s="64">
        <f t="shared" si="20"/>
        <v>0</v>
      </c>
      <c r="AL840" s="66"/>
      <c r="AM840" s="67"/>
    </row>
    <row r="841">
      <c r="A841" s="47" t="s">
        <v>1856</v>
      </c>
      <c r="B841" s="49"/>
      <c r="C841" s="49"/>
      <c r="D841" s="48"/>
      <c r="E841" s="50"/>
      <c r="F841" s="51">
        <f t="shared" si="19"/>
        <v>0</v>
      </c>
      <c r="G841" s="48"/>
      <c r="H841" s="52"/>
      <c r="I841" s="52"/>
      <c r="J841" s="48" t="s">
        <v>47</v>
      </c>
      <c r="K841" s="48"/>
      <c r="L841" s="48"/>
      <c r="M841" s="52"/>
      <c r="N841" s="48"/>
      <c r="O841" s="52"/>
      <c r="P841" s="48"/>
      <c r="Q841" s="52"/>
      <c r="R841" s="53"/>
      <c r="S841" s="54">
        <f t="shared" si="21"/>
        <v>0</v>
      </c>
      <c r="T841" s="50"/>
      <c r="U841" s="50"/>
      <c r="V841" s="50"/>
      <c r="W841" s="50"/>
      <c r="X841" s="50"/>
      <c r="Y841" s="50"/>
      <c r="Z841" s="50"/>
      <c r="AA841" s="50"/>
      <c r="AB841" s="50"/>
      <c r="AC841" s="50"/>
      <c r="AD841" s="50"/>
      <c r="AE841" s="50"/>
      <c r="AF841" s="50"/>
      <c r="AG841" s="55"/>
      <c r="AH841" s="48"/>
      <c r="AI841" s="48"/>
      <c r="AJ841" s="50"/>
      <c r="AK841" s="54">
        <f t="shared" si="20"/>
        <v>0</v>
      </c>
      <c r="AL841" s="48"/>
      <c r="AM841" s="56"/>
    </row>
    <row r="842">
      <c r="A842" s="57" t="s">
        <v>1857</v>
      </c>
      <c r="B842" s="59"/>
      <c r="C842" s="59"/>
      <c r="D842" s="58"/>
      <c r="E842" s="60"/>
      <c r="F842" s="61">
        <f t="shared" si="19"/>
        <v>0</v>
      </c>
      <c r="G842" s="58"/>
      <c r="H842" s="62"/>
      <c r="I842" s="62"/>
      <c r="J842" s="58" t="s">
        <v>47</v>
      </c>
      <c r="K842" s="58"/>
      <c r="L842" s="58"/>
      <c r="M842" s="62"/>
      <c r="N842" s="58"/>
      <c r="O842" s="62"/>
      <c r="P842" s="58"/>
      <c r="Q842" s="62"/>
      <c r="R842" s="63"/>
      <c r="S842" s="64">
        <f t="shared" si="21"/>
        <v>0</v>
      </c>
      <c r="T842" s="60"/>
      <c r="U842" s="60"/>
      <c r="V842" s="60"/>
      <c r="W842" s="60"/>
      <c r="X842" s="60"/>
      <c r="Y842" s="60"/>
      <c r="Z842" s="60"/>
      <c r="AA842" s="60"/>
      <c r="AB842" s="60"/>
      <c r="AC842" s="60"/>
      <c r="AD842" s="60"/>
      <c r="AE842" s="60"/>
      <c r="AF842" s="60"/>
      <c r="AG842" s="65"/>
      <c r="AH842" s="58"/>
      <c r="AI842" s="59"/>
      <c r="AJ842" s="60"/>
      <c r="AK842" s="64">
        <f t="shared" si="20"/>
        <v>0</v>
      </c>
      <c r="AL842" s="66"/>
      <c r="AM842" s="67"/>
    </row>
    <row r="843">
      <c r="A843" s="47" t="s">
        <v>1858</v>
      </c>
      <c r="B843" s="49"/>
      <c r="C843" s="49"/>
      <c r="D843" s="48"/>
      <c r="E843" s="50"/>
      <c r="F843" s="51">
        <f t="shared" si="19"/>
        <v>0</v>
      </c>
      <c r="G843" s="48"/>
      <c r="H843" s="52"/>
      <c r="I843" s="52"/>
      <c r="J843" s="48" t="s">
        <v>47</v>
      </c>
      <c r="K843" s="48"/>
      <c r="L843" s="48"/>
      <c r="M843" s="52"/>
      <c r="N843" s="48"/>
      <c r="O843" s="52"/>
      <c r="P843" s="48"/>
      <c r="Q843" s="52"/>
      <c r="R843" s="53"/>
      <c r="S843" s="54">
        <f t="shared" si="21"/>
        <v>0</v>
      </c>
      <c r="T843" s="50"/>
      <c r="U843" s="50"/>
      <c r="V843" s="50"/>
      <c r="W843" s="50"/>
      <c r="X843" s="50"/>
      <c r="Y843" s="50"/>
      <c r="Z843" s="50"/>
      <c r="AA843" s="50"/>
      <c r="AB843" s="50"/>
      <c r="AC843" s="50"/>
      <c r="AD843" s="50"/>
      <c r="AE843" s="50"/>
      <c r="AF843" s="50"/>
      <c r="AG843" s="55"/>
      <c r="AH843" s="48"/>
      <c r="AI843" s="48"/>
      <c r="AJ843" s="50"/>
      <c r="AK843" s="54">
        <f t="shared" si="20"/>
        <v>0</v>
      </c>
      <c r="AL843" s="48"/>
      <c r="AM843" s="56"/>
    </row>
    <row r="844">
      <c r="A844" s="57" t="s">
        <v>1859</v>
      </c>
      <c r="B844" s="59"/>
      <c r="C844" s="59"/>
      <c r="D844" s="58"/>
      <c r="E844" s="60"/>
      <c r="F844" s="61">
        <f t="shared" si="19"/>
        <v>0</v>
      </c>
      <c r="G844" s="58"/>
      <c r="H844" s="62"/>
      <c r="I844" s="62"/>
      <c r="J844" s="58" t="s">
        <v>47</v>
      </c>
      <c r="K844" s="58"/>
      <c r="L844" s="58"/>
      <c r="M844" s="62"/>
      <c r="N844" s="58"/>
      <c r="O844" s="62"/>
      <c r="P844" s="58"/>
      <c r="Q844" s="62"/>
      <c r="R844" s="63"/>
      <c r="S844" s="64">
        <f t="shared" si="21"/>
        <v>0</v>
      </c>
      <c r="T844" s="60"/>
      <c r="U844" s="60"/>
      <c r="V844" s="60"/>
      <c r="W844" s="60"/>
      <c r="X844" s="60"/>
      <c r="Y844" s="60"/>
      <c r="Z844" s="60"/>
      <c r="AA844" s="60"/>
      <c r="AB844" s="60"/>
      <c r="AC844" s="60"/>
      <c r="AD844" s="60"/>
      <c r="AE844" s="60"/>
      <c r="AF844" s="60"/>
      <c r="AG844" s="65"/>
      <c r="AH844" s="58"/>
      <c r="AI844" s="59"/>
      <c r="AJ844" s="60"/>
      <c r="AK844" s="64">
        <f t="shared" si="20"/>
        <v>0</v>
      </c>
      <c r="AL844" s="66"/>
      <c r="AM844" s="67"/>
    </row>
    <row r="845">
      <c r="A845" s="47" t="s">
        <v>1860</v>
      </c>
      <c r="B845" s="49"/>
      <c r="C845" s="49"/>
      <c r="D845" s="48"/>
      <c r="E845" s="50"/>
      <c r="F845" s="51">
        <f t="shared" si="19"/>
        <v>0</v>
      </c>
      <c r="G845" s="48"/>
      <c r="H845" s="52"/>
      <c r="I845" s="52"/>
      <c r="J845" s="48" t="s">
        <v>47</v>
      </c>
      <c r="K845" s="48"/>
      <c r="L845" s="48"/>
      <c r="M845" s="52"/>
      <c r="N845" s="48"/>
      <c r="O845" s="52"/>
      <c r="P845" s="48"/>
      <c r="Q845" s="52"/>
      <c r="R845" s="53"/>
      <c r="S845" s="54">
        <f t="shared" si="21"/>
        <v>0</v>
      </c>
      <c r="T845" s="50"/>
      <c r="U845" s="50"/>
      <c r="V845" s="50"/>
      <c r="W845" s="50"/>
      <c r="X845" s="50"/>
      <c r="Y845" s="50"/>
      <c r="Z845" s="50"/>
      <c r="AA845" s="50"/>
      <c r="AB845" s="50"/>
      <c r="AC845" s="50"/>
      <c r="AD845" s="50"/>
      <c r="AE845" s="50"/>
      <c r="AF845" s="50"/>
      <c r="AG845" s="55"/>
      <c r="AH845" s="48"/>
      <c r="AI845" s="48"/>
      <c r="AJ845" s="50"/>
      <c r="AK845" s="54">
        <f t="shared" si="20"/>
        <v>0</v>
      </c>
      <c r="AL845" s="48"/>
      <c r="AM845" s="56"/>
    </row>
    <row r="846">
      <c r="A846" s="57" t="s">
        <v>1861</v>
      </c>
      <c r="B846" s="59"/>
      <c r="C846" s="59"/>
      <c r="D846" s="58"/>
      <c r="E846" s="60"/>
      <c r="F846" s="61">
        <f t="shared" si="19"/>
        <v>0</v>
      </c>
      <c r="G846" s="58"/>
      <c r="H846" s="62"/>
      <c r="I846" s="62"/>
      <c r="J846" s="58" t="s">
        <v>47</v>
      </c>
      <c r="K846" s="58"/>
      <c r="L846" s="58"/>
      <c r="M846" s="62"/>
      <c r="N846" s="58"/>
      <c r="O846" s="62"/>
      <c r="P846" s="58"/>
      <c r="Q846" s="62"/>
      <c r="R846" s="63"/>
      <c r="S846" s="64">
        <f t="shared" si="21"/>
        <v>0</v>
      </c>
      <c r="T846" s="60"/>
      <c r="U846" s="60"/>
      <c r="V846" s="60"/>
      <c r="W846" s="60"/>
      <c r="X846" s="60"/>
      <c r="Y846" s="60"/>
      <c r="Z846" s="60"/>
      <c r="AA846" s="60"/>
      <c r="AB846" s="60"/>
      <c r="AC846" s="60"/>
      <c r="AD846" s="60"/>
      <c r="AE846" s="60"/>
      <c r="AF846" s="60"/>
      <c r="AG846" s="65"/>
      <c r="AH846" s="58"/>
      <c r="AI846" s="59"/>
      <c r="AJ846" s="60"/>
      <c r="AK846" s="64">
        <f t="shared" si="20"/>
        <v>0</v>
      </c>
      <c r="AL846" s="66"/>
      <c r="AM846" s="67"/>
    </row>
    <row r="847">
      <c r="A847" s="47" t="s">
        <v>1862</v>
      </c>
      <c r="B847" s="49"/>
      <c r="C847" s="49"/>
      <c r="D847" s="48"/>
      <c r="E847" s="50"/>
      <c r="F847" s="51">
        <f t="shared" si="19"/>
        <v>0</v>
      </c>
      <c r="G847" s="48"/>
      <c r="H847" s="52"/>
      <c r="I847" s="52"/>
      <c r="J847" s="48" t="s">
        <v>47</v>
      </c>
      <c r="K847" s="48"/>
      <c r="L847" s="48"/>
      <c r="M847" s="52"/>
      <c r="N847" s="48"/>
      <c r="O847" s="52"/>
      <c r="P847" s="48"/>
      <c r="Q847" s="52"/>
      <c r="R847" s="53"/>
      <c r="S847" s="54">
        <f t="shared" si="21"/>
        <v>0</v>
      </c>
      <c r="T847" s="50"/>
      <c r="U847" s="50"/>
      <c r="V847" s="50"/>
      <c r="W847" s="50"/>
      <c r="X847" s="50"/>
      <c r="Y847" s="50"/>
      <c r="Z847" s="50"/>
      <c r="AA847" s="50"/>
      <c r="AB847" s="50"/>
      <c r="AC847" s="50"/>
      <c r="AD847" s="50"/>
      <c r="AE847" s="50"/>
      <c r="AF847" s="50"/>
      <c r="AG847" s="55"/>
      <c r="AH847" s="48"/>
      <c r="AI847" s="48"/>
      <c r="AJ847" s="50"/>
      <c r="AK847" s="54">
        <f t="shared" si="20"/>
        <v>0</v>
      </c>
      <c r="AL847" s="48"/>
      <c r="AM847" s="56"/>
    </row>
    <row r="848">
      <c r="A848" s="57" t="s">
        <v>1863</v>
      </c>
      <c r="B848" s="59"/>
      <c r="C848" s="59"/>
      <c r="D848" s="58"/>
      <c r="E848" s="60"/>
      <c r="F848" s="61">
        <f t="shared" si="19"/>
        <v>0</v>
      </c>
      <c r="G848" s="58"/>
      <c r="H848" s="62"/>
      <c r="I848" s="62"/>
      <c r="J848" s="58" t="s">
        <v>47</v>
      </c>
      <c r="K848" s="58"/>
      <c r="L848" s="58"/>
      <c r="M848" s="62"/>
      <c r="N848" s="58"/>
      <c r="O848" s="62"/>
      <c r="P848" s="58"/>
      <c r="Q848" s="62"/>
      <c r="R848" s="63"/>
      <c r="S848" s="64">
        <f t="shared" si="21"/>
        <v>0</v>
      </c>
      <c r="T848" s="60"/>
      <c r="U848" s="60"/>
      <c r="V848" s="60"/>
      <c r="W848" s="60"/>
      <c r="X848" s="60"/>
      <c r="Y848" s="60"/>
      <c r="Z848" s="60"/>
      <c r="AA848" s="60"/>
      <c r="AB848" s="60"/>
      <c r="AC848" s="60"/>
      <c r="AD848" s="60"/>
      <c r="AE848" s="60"/>
      <c r="AF848" s="60"/>
      <c r="AG848" s="65"/>
      <c r="AH848" s="58"/>
      <c r="AI848" s="59"/>
      <c r="AJ848" s="60"/>
      <c r="AK848" s="64">
        <f t="shared" si="20"/>
        <v>0</v>
      </c>
      <c r="AL848" s="66"/>
      <c r="AM848" s="67"/>
    </row>
    <row r="849">
      <c r="A849" s="47" t="s">
        <v>1864</v>
      </c>
      <c r="B849" s="49"/>
      <c r="C849" s="49"/>
      <c r="D849" s="48"/>
      <c r="E849" s="50"/>
      <c r="F849" s="51">
        <f t="shared" si="19"/>
        <v>0</v>
      </c>
      <c r="G849" s="48"/>
      <c r="H849" s="52"/>
      <c r="I849" s="52"/>
      <c r="J849" s="48" t="s">
        <v>47</v>
      </c>
      <c r="K849" s="48"/>
      <c r="L849" s="48"/>
      <c r="M849" s="52"/>
      <c r="N849" s="48"/>
      <c r="O849" s="52"/>
      <c r="P849" s="48"/>
      <c r="Q849" s="52"/>
      <c r="R849" s="53"/>
      <c r="S849" s="54">
        <f t="shared" si="21"/>
        <v>0</v>
      </c>
      <c r="T849" s="50"/>
      <c r="U849" s="50"/>
      <c r="V849" s="50"/>
      <c r="W849" s="50"/>
      <c r="X849" s="50"/>
      <c r="Y849" s="50"/>
      <c r="Z849" s="50"/>
      <c r="AA849" s="50"/>
      <c r="AB849" s="50"/>
      <c r="AC849" s="50"/>
      <c r="AD849" s="50"/>
      <c r="AE849" s="50"/>
      <c r="AF849" s="50"/>
      <c r="AG849" s="55"/>
      <c r="AH849" s="48"/>
      <c r="AI849" s="48"/>
      <c r="AJ849" s="50"/>
      <c r="AK849" s="54">
        <f t="shared" si="20"/>
        <v>0</v>
      </c>
      <c r="AL849" s="48"/>
      <c r="AM849" s="56"/>
    </row>
    <row r="850">
      <c r="A850" s="57" t="s">
        <v>1865</v>
      </c>
      <c r="B850" s="59"/>
      <c r="C850" s="59"/>
      <c r="D850" s="58"/>
      <c r="E850" s="60"/>
      <c r="F850" s="61">
        <f t="shared" si="19"/>
        <v>0</v>
      </c>
      <c r="G850" s="58"/>
      <c r="H850" s="62"/>
      <c r="I850" s="62"/>
      <c r="J850" s="58" t="s">
        <v>47</v>
      </c>
      <c r="K850" s="58"/>
      <c r="L850" s="58"/>
      <c r="M850" s="62"/>
      <c r="N850" s="58"/>
      <c r="O850" s="62"/>
      <c r="P850" s="58"/>
      <c r="Q850" s="62"/>
      <c r="R850" s="63"/>
      <c r="S850" s="64">
        <f t="shared" si="21"/>
        <v>0</v>
      </c>
      <c r="T850" s="60"/>
      <c r="U850" s="60"/>
      <c r="V850" s="60"/>
      <c r="W850" s="60"/>
      <c r="X850" s="60"/>
      <c r="Y850" s="60"/>
      <c r="Z850" s="60"/>
      <c r="AA850" s="60"/>
      <c r="AB850" s="60"/>
      <c r="AC850" s="60"/>
      <c r="AD850" s="60"/>
      <c r="AE850" s="60"/>
      <c r="AF850" s="60"/>
      <c r="AG850" s="65"/>
      <c r="AH850" s="58"/>
      <c r="AI850" s="59"/>
      <c r="AJ850" s="60"/>
      <c r="AK850" s="64">
        <f t="shared" si="20"/>
        <v>0</v>
      </c>
      <c r="AL850" s="66"/>
      <c r="AM850" s="67"/>
    </row>
    <row r="851">
      <c r="A851" s="47" t="s">
        <v>1866</v>
      </c>
      <c r="B851" s="49"/>
      <c r="C851" s="49"/>
      <c r="D851" s="48"/>
      <c r="E851" s="50"/>
      <c r="F851" s="51">
        <f t="shared" si="19"/>
        <v>0</v>
      </c>
      <c r="G851" s="48"/>
      <c r="H851" s="52"/>
      <c r="I851" s="52"/>
      <c r="J851" s="48" t="s">
        <v>47</v>
      </c>
      <c r="K851" s="48"/>
      <c r="L851" s="48"/>
      <c r="M851" s="52"/>
      <c r="N851" s="48"/>
      <c r="O851" s="52"/>
      <c r="P851" s="48"/>
      <c r="Q851" s="52"/>
      <c r="R851" s="53"/>
      <c r="S851" s="54">
        <f t="shared" si="21"/>
        <v>0</v>
      </c>
      <c r="T851" s="50"/>
      <c r="U851" s="50"/>
      <c r="V851" s="50"/>
      <c r="W851" s="50"/>
      <c r="X851" s="50"/>
      <c r="Y851" s="50"/>
      <c r="Z851" s="50"/>
      <c r="AA851" s="50"/>
      <c r="AB851" s="50"/>
      <c r="AC851" s="50"/>
      <c r="AD851" s="50"/>
      <c r="AE851" s="50"/>
      <c r="AF851" s="50"/>
      <c r="AG851" s="55"/>
      <c r="AH851" s="48"/>
      <c r="AI851" s="48"/>
      <c r="AJ851" s="50"/>
      <c r="AK851" s="54">
        <f t="shared" si="20"/>
        <v>0</v>
      </c>
      <c r="AL851" s="48"/>
      <c r="AM851" s="56"/>
    </row>
    <row r="852">
      <c r="A852" s="57" t="s">
        <v>1867</v>
      </c>
      <c r="B852" s="59"/>
      <c r="C852" s="59"/>
      <c r="D852" s="58"/>
      <c r="E852" s="60"/>
      <c r="F852" s="61">
        <f t="shared" si="19"/>
        <v>0</v>
      </c>
      <c r="G852" s="58"/>
      <c r="H852" s="62"/>
      <c r="I852" s="62"/>
      <c r="J852" s="58" t="s">
        <v>47</v>
      </c>
      <c r="K852" s="58"/>
      <c r="L852" s="58"/>
      <c r="M852" s="62"/>
      <c r="N852" s="58"/>
      <c r="O852" s="62"/>
      <c r="P852" s="58"/>
      <c r="Q852" s="62"/>
      <c r="R852" s="63"/>
      <c r="S852" s="64">
        <f t="shared" si="21"/>
        <v>0</v>
      </c>
      <c r="T852" s="60"/>
      <c r="U852" s="60"/>
      <c r="V852" s="60"/>
      <c r="W852" s="60"/>
      <c r="X852" s="60"/>
      <c r="Y852" s="60"/>
      <c r="Z852" s="60"/>
      <c r="AA852" s="60"/>
      <c r="AB852" s="60"/>
      <c r="AC852" s="60"/>
      <c r="AD852" s="60"/>
      <c r="AE852" s="60"/>
      <c r="AF852" s="60"/>
      <c r="AG852" s="65"/>
      <c r="AH852" s="58"/>
      <c r="AI852" s="59"/>
      <c r="AJ852" s="60"/>
      <c r="AK852" s="64">
        <f t="shared" si="20"/>
        <v>0</v>
      </c>
      <c r="AL852" s="66"/>
      <c r="AM852" s="67"/>
    </row>
    <row r="853">
      <c r="A853" s="47" t="s">
        <v>1868</v>
      </c>
      <c r="B853" s="49"/>
      <c r="C853" s="49"/>
      <c r="D853" s="48"/>
      <c r="E853" s="50"/>
      <c r="F853" s="51">
        <f t="shared" si="19"/>
        <v>0</v>
      </c>
      <c r="G853" s="48"/>
      <c r="H853" s="52"/>
      <c r="I853" s="52"/>
      <c r="J853" s="48" t="s">
        <v>47</v>
      </c>
      <c r="K853" s="48"/>
      <c r="L853" s="48"/>
      <c r="M853" s="52"/>
      <c r="N853" s="48"/>
      <c r="O853" s="52"/>
      <c r="P853" s="48"/>
      <c r="Q853" s="52"/>
      <c r="R853" s="53"/>
      <c r="S853" s="54">
        <f t="shared" si="21"/>
        <v>0</v>
      </c>
      <c r="T853" s="50"/>
      <c r="U853" s="50"/>
      <c r="V853" s="50"/>
      <c r="W853" s="50"/>
      <c r="X853" s="50"/>
      <c r="Y853" s="50"/>
      <c r="Z853" s="50"/>
      <c r="AA853" s="50"/>
      <c r="AB853" s="50"/>
      <c r="AC853" s="50"/>
      <c r="AD853" s="50"/>
      <c r="AE853" s="50"/>
      <c r="AF853" s="50"/>
      <c r="AG853" s="55"/>
      <c r="AH853" s="48"/>
      <c r="AI853" s="48"/>
      <c r="AJ853" s="50"/>
      <c r="AK853" s="54">
        <f t="shared" si="20"/>
        <v>0</v>
      </c>
      <c r="AL853" s="48"/>
      <c r="AM853" s="56"/>
    </row>
    <row r="854">
      <c r="A854" s="57" t="s">
        <v>1869</v>
      </c>
      <c r="B854" s="59"/>
      <c r="C854" s="59"/>
      <c r="D854" s="58"/>
      <c r="E854" s="60"/>
      <c r="F854" s="61">
        <f t="shared" si="19"/>
        <v>0</v>
      </c>
      <c r="G854" s="58"/>
      <c r="H854" s="62"/>
      <c r="I854" s="62"/>
      <c r="J854" s="58" t="s">
        <v>47</v>
      </c>
      <c r="K854" s="58"/>
      <c r="L854" s="58"/>
      <c r="M854" s="62"/>
      <c r="N854" s="58"/>
      <c r="O854" s="62"/>
      <c r="P854" s="58"/>
      <c r="Q854" s="62"/>
      <c r="R854" s="63"/>
      <c r="S854" s="64">
        <f t="shared" si="21"/>
        <v>0</v>
      </c>
      <c r="T854" s="60"/>
      <c r="U854" s="60"/>
      <c r="V854" s="60"/>
      <c r="W854" s="60"/>
      <c r="X854" s="60"/>
      <c r="Y854" s="60"/>
      <c r="Z854" s="60"/>
      <c r="AA854" s="60"/>
      <c r="AB854" s="60"/>
      <c r="AC854" s="60"/>
      <c r="AD854" s="60"/>
      <c r="AE854" s="60"/>
      <c r="AF854" s="60"/>
      <c r="AG854" s="65"/>
      <c r="AH854" s="58"/>
      <c r="AI854" s="59"/>
      <c r="AJ854" s="60"/>
      <c r="AK854" s="64">
        <f t="shared" si="20"/>
        <v>0</v>
      </c>
      <c r="AL854" s="66"/>
      <c r="AM854" s="67"/>
    </row>
    <row r="855">
      <c r="A855" s="47" t="s">
        <v>1870</v>
      </c>
      <c r="B855" s="49"/>
      <c r="C855" s="49"/>
      <c r="D855" s="48"/>
      <c r="E855" s="50"/>
      <c r="F855" s="51">
        <f t="shared" si="19"/>
        <v>0</v>
      </c>
      <c r="G855" s="48"/>
      <c r="H855" s="52"/>
      <c r="I855" s="52"/>
      <c r="J855" s="48" t="s">
        <v>47</v>
      </c>
      <c r="K855" s="48"/>
      <c r="L855" s="48"/>
      <c r="M855" s="52"/>
      <c r="N855" s="48"/>
      <c r="O855" s="52"/>
      <c r="P855" s="48"/>
      <c r="Q855" s="52"/>
      <c r="R855" s="53"/>
      <c r="S855" s="54">
        <f t="shared" si="21"/>
        <v>0</v>
      </c>
      <c r="T855" s="50"/>
      <c r="U855" s="50"/>
      <c r="V855" s="50"/>
      <c r="W855" s="50"/>
      <c r="X855" s="50"/>
      <c r="Y855" s="50"/>
      <c r="Z855" s="50"/>
      <c r="AA855" s="50"/>
      <c r="AB855" s="50"/>
      <c r="AC855" s="50"/>
      <c r="AD855" s="50"/>
      <c r="AE855" s="50"/>
      <c r="AF855" s="50"/>
      <c r="AG855" s="55"/>
      <c r="AH855" s="48"/>
      <c r="AI855" s="48"/>
      <c r="AJ855" s="50"/>
      <c r="AK855" s="54">
        <f t="shared" si="20"/>
        <v>0</v>
      </c>
      <c r="AL855" s="48"/>
      <c r="AM855" s="56"/>
    </row>
    <row r="856">
      <c r="A856" s="57" t="s">
        <v>1871</v>
      </c>
      <c r="B856" s="59"/>
      <c r="C856" s="59"/>
      <c r="D856" s="58"/>
      <c r="E856" s="60"/>
      <c r="F856" s="61">
        <f t="shared" si="19"/>
        <v>0</v>
      </c>
      <c r="G856" s="58"/>
      <c r="H856" s="62"/>
      <c r="I856" s="62"/>
      <c r="J856" s="58" t="s">
        <v>47</v>
      </c>
      <c r="K856" s="58"/>
      <c r="L856" s="58"/>
      <c r="M856" s="62"/>
      <c r="N856" s="58"/>
      <c r="O856" s="62"/>
      <c r="P856" s="58"/>
      <c r="Q856" s="62"/>
      <c r="R856" s="63"/>
      <c r="S856" s="64">
        <f t="shared" si="21"/>
        <v>0</v>
      </c>
      <c r="T856" s="60"/>
      <c r="U856" s="60"/>
      <c r="V856" s="60"/>
      <c r="W856" s="60"/>
      <c r="X856" s="60"/>
      <c r="Y856" s="60"/>
      <c r="Z856" s="60"/>
      <c r="AA856" s="60"/>
      <c r="AB856" s="60"/>
      <c r="AC856" s="60"/>
      <c r="AD856" s="60"/>
      <c r="AE856" s="60"/>
      <c r="AF856" s="60"/>
      <c r="AG856" s="65"/>
      <c r="AH856" s="58"/>
      <c r="AI856" s="59"/>
      <c r="AJ856" s="60"/>
      <c r="AK856" s="64">
        <f t="shared" si="20"/>
        <v>0</v>
      </c>
      <c r="AL856" s="66"/>
      <c r="AM856" s="67"/>
    </row>
    <row r="857">
      <c r="A857" s="47" t="s">
        <v>1872</v>
      </c>
      <c r="B857" s="49"/>
      <c r="C857" s="49"/>
      <c r="D857" s="48"/>
      <c r="E857" s="50"/>
      <c r="F857" s="51">
        <f t="shared" si="19"/>
        <v>0</v>
      </c>
      <c r="G857" s="48"/>
      <c r="H857" s="52"/>
      <c r="I857" s="52"/>
      <c r="J857" s="48" t="s">
        <v>47</v>
      </c>
      <c r="K857" s="48"/>
      <c r="L857" s="48"/>
      <c r="M857" s="52"/>
      <c r="N857" s="48"/>
      <c r="O857" s="52"/>
      <c r="P857" s="48"/>
      <c r="Q857" s="52"/>
      <c r="R857" s="53"/>
      <c r="S857" s="54">
        <f t="shared" si="21"/>
        <v>0</v>
      </c>
      <c r="T857" s="50"/>
      <c r="U857" s="50"/>
      <c r="V857" s="50"/>
      <c r="W857" s="50"/>
      <c r="X857" s="50"/>
      <c r="Y857" s="50"/>
      <c r="Z857" s="50"/>
      <c r="AA857" s="50"/>
      <c r="AB857" s="50"/>
      <c r="AC857" s="50"/>
      <c r="AD857" s="50"/>
      <c r="AE857" s="50"/>
      <c r="AF857" s="50"/>
      <c r="AG857" s="55"/>
      <c r="AH857" s="48"/>
      <c r="AI857" s="48"/>
      <c r="AJ857" s="50"/>
      <c r="AK857" s="54">
        <f t="shared" si="20"/>
        <v>0</v>
      </c>
      <c r="AL857" s="48"/>
      <c r="AM857" s="56"/>
    </row>
    <row r="858">
      <c r="A858" s="57" t="s">
        <v>1873</v>
      </c>
      <c r="B858" s="59"/>
      <c r="C858" s="59"/>
      <c r="D858" s="58"/>
      <c r="E858" s="60"/>
      <c r="F858" s="61">
        <f t="shared" si="19"/>
        <v>0</v>
      </c>
      <c r="G858" s="58"/>
      <c r="H858" s="62"/>
      <c r="I858" s="62"/>
      <c r="J858" s="58" t="s">
        <v>47</v>
      </c>
      <c r="K858" s="58"/>
      <c r="L858" s="58"/>
      <c r="M858" s="62"/>
      <c r="N858" s="58"/>
      <c r="O858" s="62"/>
      <c r="P858" s="58"/>
      <c r="Q858" s="62"/>
      <c r="R858" s="63"/>
      <c r="S858" s="64">
        <f t="shared" si="21"/>
        <v>0</v>
      </c>
      <c r="T858" s="60"/>
      <c r="U858" s="60"/>
      <c r="V858" s="60"/>
      <c r="W858" s="60"/>
      <c r="X858" s="60"/>
      <c r="Y858" s="60"/>
      <c r="Z858" s="60"/>
      <c r="AA858" s="60"/>
      <c r="AB858" s="60"/>
      <c r="AC858" s="60"/>
      <c r="AD858" s="60"/>
      <c r="AE858" s="60"/>
      <c r="AF858" s="60"/>
      <c r="AG858" s="65"/>
      <c r="AH858" s="58"/>
      <c r="AI858" s="59"/>
      <c r="AJ858" s="60"/>
      <c r="AK858" s="64">
        <f t="shared" si="20"/>
        <v>0</v>
      </c>
      <c r="AL858" s="66"/>
      <c r="AM858" s="67"/>
    </row>
    <row r="859">
      <c r="A859" s="47" t="s">
        <v>1874</v>
      </c>
      <c r="B859" s="49"/>
      <c r="C859" s="49"/>
      <c r="D859" s="48"/>
      <c r="E859" s="50"/>
      <c r="F859" s="51">
        <f t="shared" si="19"/>
        <v>0</v>
      </c>
      <c r="G859" s="48"/>
      <c r="H859" s="52"/>
      <c r="I859" s="52"/>
      <c r="J859" s="48" t="s">
        <v>47</v>
      </c>
      <c r="K859" s="48"/>
      <c r="L859" s="48"/>
      <c r="M859" s="52"/>
      <c r="N859" s="48"/>
      <c r="O859" s="52"/>
      <c r="P859" s="48"/>
      <c r="Q859" s="52"/>
      <c r="R859" s="53"/>
      <c r="S859" s="54">
        <f t="shared" si="21"/>
        <v>0</v>
      </c>
      <c r="T859" s="50"/>
      <c r="U859" s="50"/>
      <c r="V859" s="50"/>
      <c r="W859" s="50"/>
      <c r="X859" s="50"/>
      <c r="Y859" s="50"/>
      <c r="Z859" s="50"/>
      <c r="AA859" s="50"/>
      <c r="AB859" s="50"/>
      <c r="AC859" s="50"/>
      <c r="AD859" s="50"/>
      <c r="AE859" s="50"/>
      <c r="AF859" s="50"/>
      <c r="AG859" s="55"/>
      <c r="AH859" s="48"/>
      <c r="AI859" s="48"/>
      <c r="AJ859" s="50"/>
      <c r="AK859" s="54">
        <f t="shared" si="20"/>
        <v>0</v>
      </c>
      <c r="AL859" s="48"/>
      <c r="AM859" s="56"/>
    </row>
    <row r="860">
      <c r="A860" s="57" t="s">
        <v>1875</v>
      </c>
      <c r="B860" s="59"/>
      <c r="C860" s="59"/>
      <c r="D860" s="58"/>
      <c r="E860" s="60"/>
      <c r="F860" s="61">
        <f t="shared" si="19"/>
        <v>0</v>
      </c>
      <c r="G860" s="58"/>
      <c r="H860" s="62"/>
      <c r="I860" s="62"/>
      <c r="J860" s="58" t="s">
        <v>47</v>
      </c>
      <c r="K860" s="58"/>
      <c r="L860" s="58"/>
      <c r="M860" s="62"/>
      <c r="N860" s="58"/>
      <c r="O860" s="62"/>
      <c r="P860" s="58"/>
      <c r="Q860" s="62"/>
      <c r="R860" s="63"/>
      <c r="S860" s="64">
        <f t="shared" si="21"/>
        <v>0</v>
      </c>
      <c r="T860" s="60"/>
      <c r="U860" s="60"/>
      <c r="V860" s="60"/>
      <c r="W860" s="60"/>
      <c r="X860" s="60"/>
      <c r="Y860" s="60"/>
      <c r="Z860" s="60"/>
      <c r="AA860" s="60"/>
      <c r="AB860" s="60"/>
      <c r="AC860" s="60"/>
      <c r="AD860" s="60"/>
      <c r="AE860" s="60"/>
      <c r="AF860" s="60"/>
      <c r="AG860" s="65"/>
      <c r="AH860" s="58"/>
      <c r="AI860" s="59"/>
      <c r="AJ860" s="60"/>
      <c r="AK860" s="64">
        <f t="shared" si="20"/>
        <v>0</v>
      </c>
      <c r="AL860" s="66"/>
      <c r="AM860" s="67"/>
    </row>
    <row r="861">
      <c r="A861" s="47" t="s">
        <v>1876</v>
      </c>
      <c r="B861" s="49"/>
      <c r="C861" s="49"/>
      <c r="D861" s="48"/>
      <c r="E861" s="50"/>
      <c r="F861" s="51">
        <f t="shared" si="19"/>
        <v>0</v>
      </c>
      <c r="G861" s="48"/>
      <c r="H861" s="52"/>
      <c r="I861" s="52"/>
      <c r="J861" s="48" t="s">
        <v>47</v>
      </c>
      <c r="K861" s="48"/>
      <c r="L861" s="48"/>
      <c r="M861" s="52"/>
      <c r="N861" s="48"/>
      <c r="O861" s="52"/>
      <c r="P861" s="48"/>
      <c r="Q861" s="52"/>
      <c r="R861" s="53"/>
      <c r="S861" s="54">
        <f t="shared" si="21"/>
        <v>0</v>
      </c>
      <c r="T861" s="50"/>
      <c r="U861" s="50"/>
      <c r="V861" s="50"/>
      <c r="W861" s="50"/>
      <c r="X861" s="50"/>
      <c r="Y861" s="50"/>
      <c r="Z861" s="50"/>
      <c r="AA861" s="50"/>
      <c r="AB861" s="50"/>
      <c r="AC861" s="50"/>
      <c r="AD861" s="50"/>
      <c r="AE861" s="50"/>
      <c r="AF861" s="50"/>
      <c r="AG861" s="55"/>
      <c r="AH861" s="48"/>
      <c r="AI861" s="48"/>
      <c r="AJ861" s="50"/>
      <c r="AK861" s="54">
        <f t="shared" si="20"/>
        <v>0</v>
      </c>
      <c r="AL861" s="48"/>
      <c r="AM861" s="56"/>
    </row>
    <row r="862">
      <c r="A862" s="57" t="s">
        <v>1877</v>
      </c>
      <c r="B862" s="59"/>
      <c r="C862" s="59"/>
      <c r="D862" s="58"/>
      <c r="E862" s="60"/>
      <c r="F862" s="61">
        <f t="shared" si="19"/>
        <v>0</v>
      </c>
      <c r="G862" s="58"/>
      <c r="H862" s="62"/>
      <c r="I862" s="62"/>
      <c r="J862" s="58" t="s">
        <v>47</v>
      </c>
      <c r="K862" s="58"/>
      <c r="L862" s="58"/>
      <c r="M862" s="62"/>
      <c r="N862" s="58"/>
      <c r="O862" s="62"/>
      <c r="P862" s="58"/>
      <c r="Q862" s="62"/>
      <c r="R862" s="63"/>
      <c r="S862" s="64">
        <f t="shared" si="21"/>
        <v>0</v>
      </c>
      <c r="T862" s="60"/>
      <c r="U862" s="60"/>
      <c r="V862" s="60"/>
      <c r="W862" s="60"/>
      <c r="X862" s="60"/>
      <c r="Y862" s="60"/>
      <c r="Z862" s="60"/>
      <c r="AA862" s="60"/>
      <c r="AB862" s="60"/>
      <c r="AC862" s="60"/>
      <c r="AD862" s="60"/>
      <c r="AE862" s="60"/>
      <c r="AF862" s="60"/>
      <c r="AG862" s="65"/>
      <c r="AH862" s="58"/>
      <c r="AI862" s="59"/>
      <c r="AJ862" s="60"/>
      <c r="AK862" s="64">
        <f t="shared" si="20"/>
        <v>0</v>
      </c>
      <c r="AL862" s="66"/>
      <c r="AM862" s="67"/>
    </row>
    <row r="863">
      <c r="A863" s="47" t="s">
        <v>1878</v>
      </c>
      <c r="B863" s="49"/>
      <c r="C863" s="49"/>
      <c r="D863" s="48"/>
      <c r="E863" s="50"/>
      <c r="F863" s="51">
        <f t="shared" si="19"/>
        <v>0</v>
      </c>
      <c r="G863" s="48"/>
      <c r="H863" s="52"/>
      <c r="I863" s="52"/>
      <c r="J863" s="48" t="s">
        <v>47</v>
      </c>
      <c r="K863" s="48"/>
      <c r="L863" s="48"/>
      <c r="M863" s="52"/>
      <c r="N863" s="48"/>
      <c r="O863" s="52"/>
      <c r="P863" s="48"/>
      <c r="Q863" s="52"/>
      <c r="R863" s="53"/>
      <c r="S863" s="54">
        <f t="shared" si="21"/>
        <v>0</v>
      </c>
      <c r="T863" s="50"/>
      <c r="U863" s="50"/>
      <c r="V863" s="50"/>
      <c r="W863" s="50"/>
      <c r="X863" s="50"/>
      <c r="Y863" s="50"/>
      <c r="Z863" s="50"/>
      <c r="AA863" s="50"/>
      <c r="AB863" s="50"/>
      <c r="AC863" s="50"/>
      <c r="AD863" s="50"/>
      <c r="AE863" s="50"/>
      <c r="AF863" s="50"/>
      <c r="AG863" s="55"/>
      <c r="AH863" s="48"/>
      <c r="AI863" s="48"/>
      <c r="AJ863" s="50"/>
      <c r="AK863" s="54">
        <f t="shared" si="20"/>
        <v>0</v>
      </c>
      <c r="AL863" s="48"/>
      <c r="AM863" s="56"/>
    </row>
    <row r="864">
      <c r="A864" s="57" t="s">
        <v>1879</v>
      </c>
      <c r="B864" s="59"/>
      <c r="C864" s="59"/>
      <c r="D864" s="58"/>
      <c r="E864" s="60"/>
      <c r="F864" s="61">
        <f t="shared" si="19"/>
        <v>0</v>
      </c>
      <c r="G864" s="58"/>
      <c r="H864" s="62"/>
      <c r="I864" s="62"/>
      <c r="J864" s="58" t="s">
        <v>47</v>
      </c>
      <c r="K864" s="58"/>
      <c r="L864" s="58"/>
      <c r="M864" s="62"/>
      <c r="N864" s="58"/>
      <c r="O864" s="62"/>
      <c r="P864" s="58"/>
      <c r="Q864" s="62"/>
      <c r="R864" s="63"/>
      <c r="S864" s="64">
        <f t="shared" si="21"/>
        <v>0</v>
      </c>
      <c r="T864" s="60"/>
      <c r="U864" s="60"/>
      <c r="V864" s="60"/>
      <c r="W864" s="60"/>
      <c r="X864" s="60"/>
      <c r="Y864" s="60"/>
      <c r="Z864" s="60"/>
      <c r="AA864" s="60"/>
      <c r="AB864" s="60"/>
      <c r="AC864" s="60"/>
      <c r="AD864" s="60"/>
      <c r="AE864" s="60"/>
      <c r="AF864" s="60"/>
      <c r="AG864" s="65"/>
      <c r="AH864" s="58"/>
      <c r="AI864" s="59"/>
      <c r="AJ864" s="60"/>
      <c r="AK864" s="64">
        <f t="shared" si="20"/>
        <v>0</v>
      </c>
      <c r="AL864" s="66"/>
      <c r="AM864" s="67"/>
    </row>
    <row r="865">
      <c r="A865" s="47" t="s">
        <v>1880</v>
      </c>
      <c r="B865" s="49"/>
      <c r="C865" s="49"/>
      <c r="D865" s="48"/>
      <c r="E865" s="50"/>
      <c r="F865" s="51">
        <f t="shared" si="19"/>
        <v>0</v>
      </c>
      <c r="G865" s="48"/>
      <c r="H865" s="52"/>
      <c r="I865" s="52"/>
      <c r="J865" s="48" t="s">
        <v>47</v>
      </c>
      <c r="K865" s="48"/>
      <c r="L865" s="48"/>
      <c r="M865" s="52"/>
      <c r="N865" s="48"/>
      <c r="O865" s="52"/>
      <c r="P865" s="48"/>
      <c r="Q865" s="52"/>
      <c r="R865" s="53"/>
      <c r="S865" s="54">
        <f t="shared" si="21"/>
        <v>0</v>
      </c>
      <c r="T865" s="50"/>
      <c r="U865" s="50"/>
      <c r="V865" s="50"/>
      <c r="W865" s="50"/>
      <c r="X865" s="50"/>
      <c r="Y865" s="50"/>
      <c r="Z865" s="50"/>
      <c r="AA865" s="50"/>
      <c r="AB865" s="50"/>
      <c r="AC865" s="50"/>
      <c r="AD865" s="50"/>
      <c r="AE865" s="50"/>
      <c r="AF865" s="50"/>
      <c r="AG865" s="55"/>
      <c r="AH865" s="48"/>
      <c r="AI865" s="48"/>
      <c r="AJ865" s="50"/>
      <c r="AK865" s="54">
        <f t="shared" si="20"/>
        <v>0</v>
      </c>
      <c r="AL865" s="48"/>
      <c r="AM865" s="56"/>
    </row>
    <row r="866">
      <c r="A866" s="57" t="s">
        <v>1881</v>
      </c>
      <c r="B866" s="59"/>
      <c r="C866" s="59"/>
      <c r="D866" s="58"/>
      <c r="E866" s="60"/>
      <c r="F866" s="61">
        <f t="shared" si="19"/>
        <v>0</v>
      </c>
      <c r="G866" s="58"/>
      <c r="H866" s="62"/>
      <c r="I866" s="62"/>
      <c r="J866" s="58" t="s">
        <v>47</v>
      </c>
      <c r="K866" s="58"/>
      <c r="L866" s="58"/>
      <c r="M866" s="62"/>
      <c r="N866" s="58"/>
      <c r="O866" s="62"/>
      <c r="P866" s="58"/>
      <c r="Q866" s="62"/>
      <c r="R866" s="63"/>
      <c r="S866" s="64">
        <f t="shared" si="21"/>
        <v>0</v>
      </c>
      <c r="T866" s="60"/>
      <c r="U866" s="60"/>
      <c r="V866" s="60"/>
      <c r="W866" s="60"/>
      <c r="X866" s="60"/>
      <c r="Y866" s="60"/>
      <c r="Z866" s="60"/>
      <c r="AA866" s="60"/>
      <c r="AB866" s="60"/>
      <c r="AC866" s="60"/>
      <c r="AD866" s="60"/>
      <c r="AE866" s="60"/>
      <c r="AF866" s="60"/>
      <c r="AG866" s="65"/>
      <c r="AH866" s="58"/>
      <c r="AI866" s="59"/>
      <c r="AJ866" s="60"/>
      <c r="AK866" s="64">
        <f t="shared" si="20"/>
        <v>0</v>
      </c>
      <c r="AL866" s="66"/>
      <c r="AM866" s="67"/>
    </row>
    <row r="867">
      <c r="A867" s="47" t="s">
        <v>1882</v>
      </c>
      <c r="B867" s="49"/>
      <c r="C867" s="49"/>
      <c r="D867" s="48"/>
      <c r="E867" s="50"/>
      <c r="F867" s="51">
        <f t="shared" si="19"/>
        <v>0</v>
      </c>
      <c r="G867" s="48"/>
      <c r="H867" s="52"/>
      <c r="I867" s="52"/>
      <c r="J867" s="48" t="s">
        <v>47</v>
      </c>
      <c r="K867" s="48"/>
      <c r="L867" s="48"/>
      <c r="M867" s="52"/>
      <c r="N867" s="48"/>
      <c r="O867" s="52"/>
      <c r="P867" s="48"/>
      <c r="Q867" s="52"/>
      <c r="R867" s="53"/>
      <c r="S867" s="54">
        <f t="shared" si="21"/>
        <v>0</v>
      </c>
      <c r="T867" s="50"/>
      <c r="U867" s="50"/>
      <c r="V867" s="50"/>
      <c r="W867" s="50"/>
      <c r="X867" s="50"/>
      <c r="Y867" s="50"/>
      <c r="Z867" s="50"/>
      <c r="AA867" s="50"/>
      <c r="AB867" s="50"/>
      <c r="AC867" s="50"/>
      <c r="AD867" s="50"/>
      <c r="AE867" s="50"/>
      <c r="AF867" s="50"/>
      <c r="AG867" s="55"/>
      <c r="AH867" s="48"/>
      <c r="AI867" s="48"/>
      <c r="AJ867" s="50"/>
      <c r="AK867" s="54">
        <f t="shared" si="20"/>
        <v>0</v>
      </c>
      <c r="AL867" s="48"/>
      <c r="AM867" s="56"/>
    </row>
    <row r="868">
      <c r="A868" s="57" t="s">
        <v>1883</v>
      </c>
      <c r="B868" s="59"/>
      <c r="C868" s="59"/>
      <c r="D868" s="58"/>
      <c r="E868" s="60"/>
      <c r="F868" s="61">
        <f t="shared" si="19"/>
        <v>0</v>
      </c>
      <c r="G868" s="58"/>
      <c r="H868" s="62"/>
      <c r="I868" s="62"/>
      <c r="J868" s="58" t="s">
        <v>47</v>
      </c>
      <c r="K868" s="58"/>
      <c r="L868" s="58"/>
      <c r="M868" s="62"/>
      <c r="N868" s="58"/>
      <c r="O868" s="62"/>
      <c r="P868" s="58"/>
      <c r="Q868" s="62"/>
      <c r="R868" s="63"/>
      <c r="S868" s="64">
        <f t="shared" si="21"/>
        <v>0</v>
      </c>
      <c r="T868" s="60"/>
      <c r="U868" s="60"/>
      <c r="V868" s="60"/>
      <c r="W868" s="60"/>
      <c r="X868" s="60"/>
      <c r="Y868" s="60"/>
      <c r="Z868" s="60"/>
      <c r="AA868" s="60"/>
      <c r="AB868" s="60"/>
      <c r="AC868" s="60"/>
      <c r="AD868" s="60"/>
      <c r="AE868" s="60"/>
      <c r="AF868" s="60"/>
      <c r="AG868" s="65"/>
      <c r="AH868" s="58"/>
      <c r="AI868" s="59"/>
      <c r="AJ868" s="60"/>
      <c r="AK868" s="64">
        <f t="shared" si="20"/>
        <v>0</v>
      </c>
      <c r="AL868" s="66"/>
      <c r="AM868" s="67"/>
    </row>
    <row r="869">
      <c r="A869" s="47" t="s">
        <v>1884</v>
      </c>
      <c r="B869" s="49"/>
      <c r="C869" s="49"/>
      <c r="D869" s="48"/>
      <c r="E869" s="50"/>
      <c r="F869" s="51">
        <f t="shared" si="19"/>
        <v>0</v>
      </c>
      <c r="G869" s="48"/>
      <c r="H869" s="52"/>
      <c r="I869" s="52"/>
      <c r="J869" s="48" t="s">
        <v>47</v>
      </c>
      <c r="K869" s="48"/>
      <c r="L869" s="48"/>
      <c r="M869" s="52"/>
      <c r="N869" s="48"/>
      <c r="O869" s="52"/>
      <c r="P869" s="48"/>
      <c r="Q869" s="52"/>
      <c r="R869" s="53"/>
      <c r="S869" s="54">
        <f t="shared" si="21"/>
        <v>0</v>
      </c>
      <c r="T869" s="50"/>
      <c r="U869" s="50"/>
      <c r="V869" s="50"/>
      <c r="W869" s="50"/>
      <c r="X869" s="50"/>
      <c r="Y869" s="50"/>
      <c r="Z869" s="50"/>
      <c r="AA869" s="50"/>
      <c r="AB869" s="50"/>
      <c r="AC869" s="50"/>
      <c r="AD869" s="50"/>
      <c r="AE869" s="50"/>
      <c r="AF869" s="50"/>
      <c r="AG869" s="55"/>
      <c r="AH869" s="48"/>
      <c r="AI869" s="48"/>
      <c r="AJ869" s="50"/>
      <c r="AK869" s="54">
        <f t="shared" si="20"/>
        <v>0</v>
      </c>
      <c r="AL869" s="48"/>
      <c r="AM869" s="56"/>
    </row>
    <row r="870">
      <c r="A870" s="57" t="s">
        <v>1885</v>
      </c>
      <c r="B870" s="59"/>
      <c r="C870" s="59"/>
      <c r="D870" s="58"/>
      <c r="E870" s="60"/>
      <c r="F870" s="61">
        <f t="shared" si="19"/>
        <v>0</v>
      </c>
      <c r="G870" s="58"/>
      <c r="H870" s="62"/>
      <c r="I870" s="62"/>
      <c r="J870" s="58" t="s">
        <v>47</v>
      </c>
      <c r="K870" s="58"/>
      <c r="L870" s="58"/>
      <c r="M870" s="62"/>
      <c r="N870" s="58"/>
      <c r="O870" s="62"/>
      <c r="P870" s="58"/>
      <c r="Q870" s="62"/>
      <c r="R870" s="63"/>
      <c r="S870" s="64">
        <f t="shared" si="21"/>
        <v>0</v>
      </c>
      <c r="T870" s="60"/>
      <c r="U870" s="60"/>
      <c r="V870" s="60"/>
      <c r="W870" s="60"/>
      <c r="X870" s="60"/>
      <c r="Y870" s="60"/>
      <c r="Z870" s="60"/>
      <c r="AA870" s="60"/>
      <c r="AB870" s="60"/>
      <c r="AC870" s="60"/>
      <c r="AD870" s="60"/>
      <c r="AE870" s="60"/>
      <c r="AF870" s="60"/>
      <c r="AG870" s="65"/>
      <c r="AH870" s="58"/>
      <c r="AI870" s="59"/>
      <c r="AJ870" s="60"/>
      <c r="AK870" s="64">
        <f t="shared" si="20"/>
        <v>0</v>
      </c>
      <c r="AL870" s="66"/>
      <c r="AM870" s="67"/>
    </row>
    <row r="871">
      <c r="A871" s="47" t="s">
        <v>1886</v>
      </c>
      <c r="B871" s="49"/>
      <c r="C871" s="49"/>
      <c r="D871" s="48"/>
      <c r="E871" s="50"/>
      <c r="F871" s="51">
        <f t="shared" si="19"/>
        <v>0</v>
      </c>
      <c r="G871" s="48"/>
      <c r="H871" s="52"/>
      <c r="I871" s="52"/>
      <c r="J871" s="48" t="s">
        <v>47</v>
      </c>
      <c r="K871" s="48"/>
      <c r="L871" s="48"/>
      <c r="M871" s="52"/>
      <c r="N871" s="48"/>
      <c r="O871" s="52"/>
      <c r="P871" s="48"/>
      <c r="Q871" s="52"/>
      <c r="R871" s="53"/>
      <c r="S871" s="54">
        <f t="shared" si="21"/>
        <v>0</v>
      </c>
      <c r="T871" s="50"/>
      <c r="U871" s="50"/>
      <c r="V871" s="50"/>
      <c r="W871" s="50"/>
      <c r="X871" s="50"/>
      <c r="Y871" s="50"/>
      <c r="Z871" s="50"/>
      <c r="AA871" s="50"/>
      <c r="AB871" s="50"/>
      <c r="AC871" s="50"/>
      <c r="AD871" s="50"/>
      <c r="AE871" s="50"/>
      <c r="AF871" s="50"/>
      <c r="AG871" s="55"/>
      <c r="AH871" s="48"/>
      <c r="AI871" s="48"/>
      <c r="AJ871" s="50"/>
      <c r="AK871" s="54">
        <f t="shared" si="20"/>
        <v>0</v>
      </c>
      <c r="AL871" s="48"/>
      <c r="AM871" s="56"/>
    </row>
    <row r="872">
      <c r="A872" s="57" t="s">
        <v>1887</v>
      </c>
      <c r="B872" s="59"/>
      <c r="C872" s="59"/>
      <c r="D872" s="58"/>
      <c r="E872" s="60"/>
      <c r="F872" s="61">
        <f t="shared" si="19"/>
        <v>0</v>
      </c>
      <c r="G872" s="58"/>
      <c r="H872" s="62"/>
      <c r="I872" s="62"/>
      <c r="J872" s="58" t="s">
        <v>47</v>
      </c>
      <c r="K872" s="58"/>
      <c r="L872" s="58"/>
      <c r="M872" s="62"/>
      <c r="N872" s="58"/>
      <c r="O872" s="62"/>
      <c r="P872" s="58"/>
      <c r="Q872" s="62"/>
      <c r="R872" s="63"/>
      <c r="S872" s="64">
        <f t="shared" si="21"/>
        <v>0</v>
      </c>
      <c r="T872" s="60"/>
      <c r="U872" s="60"/>
      <c r="V872" s="60"/>
      <c r="W872" s="60"/>
      <c r="X872" s="60"/>
      <c r="Y872" s="60"/>
      <c r="Z872" s="60"/>
      <c r="AA872" s="60"/>
      <c r="AB872" s="60"/>
      <c r="AC872" s="60"/>
      <c r="AD872" s="60"/>
      <c r="AE872" s="60"/>
      <c r="AF872" s="60"/>
      <c r="AG872" s="65"/>
      <c r="AH872" s="58"/>
      <c r="AI872" s="59"/>
      <c r="AJ872" s="60"/>
      <c r="AK872" s="64">
        <f t="shared" si="20"/>
        <v>0</v>
      </c>
      <c r="AL872" s="66"/>
      <c r="AM872" s="67"/>
    </row>
    <row r="873">
      <c r="A873" s="47" t="s">
        <v>1888</v>
      </c>
      <c r="B873" s="49"/>
      <c r="C873" s="49"/>
      <c r="D873" s="48"/>
      <c r="E873" s="50"/>
      <c r="F873" s="51">
        <f t="shared" si="19"/>
        <v>0</v>
      </c>
      <c r="G873" s="48"/>
      <c r="H873" s="52"/>
      <c r="I873" s="52"/>
      <c r="J873" s="48" t="s">
        <v>47</v>
      </c>
      <c r="K873" s="48"/>
      <c r="L873" s="48"/>
      <c r="M873" s="52"/>
      <c r="N873" s="48"/>
      <c r="O873" s="52"/>
      <c r="P873" s="48"/>
      <c r="Q873" s="52"/>
      <c r="R873" s="53"/>
      <c r="S873" s="54">
        <f t="shared" si="21"/>
        <v>0</v>
      </c>
      <c r="T873" s="50"/>
      <c r="U873" s="50"/>
      <c r="V873" s="50"/>
      <c r="W873" s="50"/>
      <c r="X873" s="50"/>
      <c r="Y873" s="50"/>
      <c r="Z873" s="50"/>
      <c r="AA873" s="50"/>
      <c r="AB873" s="50"/>
      <c r="AC873" s="50"/>
      <c r="AD873" s="50"/>
      <c r="AE873" s="50"/>
      <c r="AF873" s="50"/>
      <c r="AG873" s="55"/>
      <c r="AH873" s="48"/>
      <c r="AI873" s="48"/>
      <c r="AJ873" s="50"/>
      <c r="AK873" s="54">
        <f t="shared" si="20"/>
        <v>0</v>
      </c>
      <c r="AL873" s="48"/>
      <c r="AM873" s="56"/>
    </row>
    <row r="874">
      <c r="A874" s="57" t="s">
        <v>1889</v>
      </c>
      <c r="B874" s="59"/>
      <c r="C874" s="59"/>
      <c r="D874" s="58"/>
      <c r="E874" s="60"/>
      <c r="F874" s="61">
        <f t="shared" si="19"/>
        <v>0</v>
      </c>
      <c r="G874" s="58"/>
      <c r="H874" s="62"/>
      <c r="I874" s="62"/>
      <c r="J874" s="58" t="s">
        <v>47</v>
      </c>
      <c r="K874" s="58"/>
      <c r="L874" s="58"/>
      <c r="M874" s="62"/>
      <c r="N874" s="58"/>
      <c r="O874" s="62"/>
      <c r="P874" s="58"/>
      <c r="Q874" s="62"/>
      <c r="R874" s="63"/>
      <c r="S874" s="64">
        <f t="shared" si="21"/>
        <v>0</v>
      </c>
      <c r="T874" s="60"/>
      <c r="U874" s="60"/>
      <c r="V874" s="60"/>
      <c r="W874" s="60"/>
      <c r="X874" s="60"/>
      <c r="Y874" s="60"/>
      <c r="Z874" s="60"/>
      <c r="AA874" s="60"/>
      <c r="AB874" s="60"/>
      <c r="AC874" s="60"/>
      <c r="AD874" s="60"/>
      <c r="AE874" s="60"/>
      <c r="AF874" s="60"/>
      <c r="AG874" s="65"/>
      <c r="AH874" s="58"/>
      <c r="AI874" s="59"/>
      <c r="AJ874" s="60"/>
      <c r="AK874" s="64">
        <f t="shared" si="20"/>
        <v>0</v>
      </c>
      <c r="AL874" s="66"/>
      <c r="AM874" s="67"/>
    </row>
    <row r="875">
      <c r="A875" s="47" t="s">
        <v>1890</v>
      </c>
      <c r="B875" s="49"/>
      <c r="C875" s="49"/>
      <c r="D875" s="48"/>
      <c r="E875" s="50"/>
      <c r="F875" s="51">
        <f t="shared" si="19"/>
        <v>0</v>
      </c>
      <c r="G875" s="48"/>
      <c r="H875" s="52"/>
      <c r="I875" s="52"/>
      <c r="J875" s="48" t="s">
        <v>47</v>
      </c>
      <c r="K875" s="48"/>
      <c r="L875" s="48"/>
      <c r="M875" s="52"/>
      <c r="N875" s="48"/>
      <c r="O875" s="52"/>
      <c r="P875" s="48"/>
      <c r="Q875" s="52"/>
      <c r="R875" s="53"/>
      <c r="S875" s="54">
        <f t="shared" si="21"/>
        <v>0</v>
      </c>
      <c r="T875" s="50"/>
      <c r="U875" s="50"/>
      <c r="V875" s="50"/>
      <c r="W875" s="50"/>
      <c r="X875" s="50"/>
      <c r="Y875" s="50"/>
      <c r="Z875" s="50"/>
      <c r="AA875" s="50"/>
      <c r="AB875" s="50"/>
      <c r="AC875" s="50"/>
      <c r="AD875" s="50"/>
      <c r="AE875" s="50"/>
      <c r="AF875" s="50"/>
      <c r="AG875" s="55"/>
      <c r="AH875" s="48"/>
      <c r="AI875" s="48"/>
      <c r="AJ875" s="50"/>
      <c r="AK875" s="54">
        <f t="shared" si="20"/>
        <v>0</v>
      </c>
      <c r="AL875" s="48"/>
      <c r="AM875" s="56"/>
    </row>
    <row r="876">
      <c r="A876" s="57" t="s">
        <v>1891</v>
      </c>
      <c r="B876" s="59"/>
      <c r="C876" s="59"/>
      <c r="D876" s="58"/>
      <c r="E876" s="60"/>
      <c r="F876" s="61">
        <f t="shared" si="19"/>
        <v>0</v>
      </c>
      <c r="G876" s="58"/>
      <c r="H876" s="62"/>
      <c r="I876" s="62"/>
      <c r="J876" s="58" t="s">
        <v>47</v>
      </c>
      <c r="K876" s="58"/>
      <c r="L876" s="58"/>
      <c r="M876" s="62"/>
      <c r="N876" s="58"/>
      <c r="O876" s="62"/>
      <c r="P876" s="58"/>
      <c r="Q876" s="62"/>
      <c r="R876" s="63"/>
      <c r="S876" s="64">
        <f t="shared" si="21"/>
        <v>0</v>
      </c>
      <c r="T876" s="60"/>
      <c r="U876" s="60"/>
      <c r="V876" s="60"/>
      <c r="W876" s="60"/>
      <c r="X876" s="60"/>
      <c r="Y876" s="60"/>
      <c r="Z876" s="60"/>
      <c r="AA876" s="60"/>
      <c r="AB876" s="60"/>
      <c r="AC876" s="60"/>
      <c r="AD876" s="60"/>
      <c r="AE876" s="60"/>
      <c r="AF876" s="60"/>
      <c r="AG876" s="65"/>
      <c r="AH876" s="58"/>
      <c r="AI876" s="59"/>
      <c r="AJ876" s="60"/>
      <c r="AK876" s="64">
        <f t="shared" si="20"/>
        <v>0</v>
      </c>
      <c r="AL876" s="66"/>
      <c r="AM876" s="67"/>
    </row>
    <row r="877">
      <c r="A877" s="47" t="s">
        <v>1892</v>
      </c>
      <c r="B877" s="49"/>
      <c r="C877" s="49"/>
      <c r="D877" s="48"/>
      <c r="E877" s="50"/>
      <c r="F877" s="51">
        <f t="shared" si="19"/>
        <v>0</v>
      </c>
      <c r="G877" s="48"/>
      <c r="H877" s="52"/>
      <c r="I877" s="52"/>
      <c r="J877" s="48" t="s">
        <v>47</v>
      </c>
      <c r="K877" s="48"/>
      <c r="L877" s="48"/>
      <c r="M877" s="52"/>
      <c r="N877" s="48"/>
      <c r="O877" s="52"/>
      <c r="P877" s="48"/>
      <c r="Q877" s="52"/>
      <c r="R877" s="53"/>
      <c r="S877" s="54">
        <f t="shared" si="21"/>
        <v>0</v>
      </c>
      <c r="T877" s="50"/>
      <c r="U877" s="50"/>
      <c r="V877" s="50"/>
      <c r="W877" s="50"/>
      <c r="X877" s="50"/>
      <c r="Y877" s="50"/>
      <c r="Z877" s="50"/>
      <c r="AA877" s="50"/>
      <c r="AB877" s="50"/>
      <c r="AC877" s="50"/>
      <c r="AD877" s="50"/>
      <c r="AE877" s="50"/>
      <c r="AF877" s="50"/>
      <c r="AG877" s="55"/>
      <c r="AH877" s="48"/>
      <c r="AI877" s="48"/>
      <c r="AJ877" s="50"/>
      <c r="AK877" s="54">
        <f t="shared" si="20"/>
        <v>0</v>
      </c>
      <c r="AL877" s="48"/>
      <c r="AM877" s="56"/>
    </row>
    <row r="878">
      <c r="A878" s="57" t="s">
        <v>1893</v>
      </c>
      <c r="B878" s="59"/>
      <c r="C878" s="59"/>
      <c r="D878" s="58"/>
      <c r="E878" s="60"/>
      <c r="F878" s="61">
        <f t="shared" si="19"/>
        <v>0</v>
      </c>
      <c r="G878" s="58"/>
      <c r="H878" s="62"/>
      <c r="I878" s="62"/>
      <c r="J878" s="58" t="s">
        <v>47</v>
      </c>
      <c r="K878" s="58"/>
      <c r="L878" s="58"/>
      <c r="M878" s="62"/>
      <c r="N878" s="58"/>
      <c r="O878" s="62"/>
      <c r="P878" s="58"/>
      <c r="Q878" s="62"/>
      <c r="R878" s="63"/>
      <c r="S878" s="64">
        <f t="shared" si="21"/>
        <v>0</v>
      </c>
      <c r="T878" s="60"/>
      <c r="U878" s="60"/>
      <c r="V878" s="60"/>
      <c r="W878" s="60"/>
      <c r="X878" s="60"/>
      <c r="Y878" s="60"/>
      <c r="Z878" s="60"/>
      <c r="AA878" s="60"/>
      <c r="AB878" s="60"/>
      <c r="AC878" s="60"/>
      <c r="AD878" s="60"/>
      <c r="AE878" s="60"/>
      <c r="AF878" s="60"/>
      <c r="AG878" s="65"/>
      <c r="AH878" s="58"/>
      <c r="AI878" s="59"/>
      <c r="AJ878" s="60"/>
      <c r="AK878" s="64">
        <f t="shared" si="20"/>
        <v>0</v>
      </c>
      <c r="AL878" s="66"/>
      <c r="AM878" s="67"/>
    </row>
    <row r="879">
      <c r="A879" s="47" t="s">
        <v>1894</v>
      </c>
      <c r="B879" s="49"/>
      <c r="C879" s="49"/>
      <c r="D879" s="48"/>
      <c r="E879" s="50"/>
      <c r="F879" s="51">
        <f t="shared" si="19"/>
        <v>0</v>
      </c>
      <c r="G879" s="48"/>
      <c r="H879" s="52"/>
      <c r="I879" s="52"/>
      <c r="J879" s="48" t="s">
        <v>47</v>
      </c>
      <c r="K879" s="48"/>
      <c r="L879" s="48"/>
      <c r="M879" s="52"/>
      <c r="N879" s="48"/>
      <c r="O879" s="52"/>
      <c r="P879" s="48"/>
      <c r="Q879" s="52"/>
      <c r="R879" s="53"/>
      <c r="S879" s="54">
        <f t="shared" si="21"/>
        <v>0</v>
      </c>
      <c r="T879" s="50"/>
      <c r="U879" s="50"/>
      <c r="V879" s="50"/>
      <c r="W879" s="50"/>
      <c r="X879" s="50"/>
      <c r="Y879" s="50"/>
      <c r="Z879" s="50"/>
      <c r="AA879" s="50"/>
      <c r="AB879" s="50"/>
      <c r="AC879" s="50"/>
      <c r="AD879" s="50"/>
      <c r="AE879" s="50"/>
      <c r="AF879" s="50"/>
      <c r="AG879" s="55"/>
      <c r="AH879" s="48"/>
      <c r="AI879" s="48"/>
      <c r="AJ879" s="50"/>
      <c r="AK879" s="54">
        <f t="shared" si="20"/>
        <v>0</v>
      </c>
      <c r="AL879" s="48"/>
      <c r="AM879" s="56"/>
    </row>
    <row r="880">
      <c r="A880" s="57" t="s">
        <v>1895</v>
      </c>
      <c r="B880" s="59"/>
      <c r="C880" s="59"/>
      <c r="D880" s="58"/>
      <c r="E880" s="60"/>
      <c r="F880" s="61">
        <f t="shared" si="19"/>
        <v>0</v>
      </c>
      <c r="G880" s="58"/>
      <c r="H880" s="62"/>
      <c r="I880" s="62"/>
      <c r="J880" s="58" t="s">
        <v>47</v>
      </c>
      <c r="K880" s="58"/>
      <c r="L880" s="58"/>
      <c r="M880" s="62"/>
      <c r="N880" s="58"/>
      <c r="O880" s="62"/>
      <c r="P880" s="58"/>
      <c r="Q880" s="62"/>
      <c r="R880" s="63"/>
      <c r="S880" s="64">
        <f t="shared" si="21"/>
        <v>0</v>
      </c>
      <c r="T880" s="60"/>
      <c r="U880" s="60"/>
      <c r="V880" s="60"/>
      <c r="W880" s="60"/>
      <c r="X880" s="60"/>
      <c r="Y880" s="60"/>
      <c r="Z880" s="60"/>
      <c r="AA880" s="60"/>
      <c r="AB880" s="60"/>
      <c r="AC880" s="60"/>
      <c r="AD880" s="60"/>
      <c r="AE880" s="60"/>
      <c r="AF880" s="60"/>
      <c r="AG880" s="65"/>
      <c r="AH880" s="58"/>
      <c r="AI880" s="59"/>
      <c r="AJ880" s="60"/>
      <c r="AK880" s="64">
        <f t="shared" si="20"/>
        <v>0</v>
      </c>
      <c r="AL880" s="66"/>
      <c r="AM880" s="67"/>
    </row>
    <row r="881">
      <c r="A881" s="47" t="s">
        <v>1896</v>
      </c>
      <c r="B881" s="49"/>
      <c r="C881" s="49"/>
      <c r="D881" s="48"/>
      <c r="E881" s="50"/>
      <c r="F881" s="51">
        <f t="shared" si="19"/>
        <v>0</v>
      </c>
      <c r="G881" s="48"/>
      <c r="H881" s="52"/>
      <c r="I881" s="52"/>
      <c r="J881" s="48" t="s">
        <v>47</v>
      </c>
      <c r="K881" s="48"/>
      <c r="L881" s="48"/>
      <c r="M881" s="52"/>
      <c r="N881" s="48"/>
      <c r="O881" s="52"/>
      <c r="P881" s="48"/>
      <c r="Q881" s="52"/>
      <c r="R881" s="53"/>
      <c r="S881" s="54">
        <f t="shared" si="21"/>
        <v>0</v>
      </c>
      <c r="T881" s="50"/>
      <c r="U881" s="50"/>
      <c r="V881" s="50"/>
      <c r="W881" s="50"/>
      <c r="X881" s="50"/>
      <c r="Y881" s="50"/>
      <c r="Z881" s="50"/>
      <c r="AA881" s="50"/>
      <c r="AB881" s="50"/>
      <c r="AC881" s="50"/>
      <c r="AD881" s="50"/>
      <c r="AE881" s="50"/>
      <c r="AF881" s="50"/>
      <c r="AG881" s="55"/>
      <c r="AH881" s="48"/>
      <c r="AI881" s="48"/>
      <c r="AJ881" s="50"/>
      <c r="AK881" s="54">
        <f t="shared" si="20"/>
        <v>0</v>
      </c>
      <c r="AL881" s="48"/>
      <c r="AM881" s="56"/>
    </row>
    <row r="882">
      <c r="A882" s="57" t="s">
        <v>1897</v>
      </c>
      <c r="B882" s="59"/>
      <c r="C882" s="59"/>
      <c r="D882" s="58"/>
      <c r="E882" s="60"/>
      <c r="F882" s="61">
        <f t="shared" si="19"/>
        <v>0</v>
      </c>
      <c r="G882" s="58"/>
      <c r="H882" s="62"/>
      <c r="I882" s="62"/>
      <c r="J882" s="58" t="s">
        <v>47</v>
      </c>
      <c r="K882" s="58"/>
      <c r="L882" s="58"/>
      <c r="M882" s="62"/>
      <c r="N882" s="58"/>
      <c r="O882" s="62"/>
      <c r="P882" s="58"/>
      <c r="Q882" s="62"/>
      <c r="R882" s="63"/>
      <c r="S882" s="64">
        <f t="shared" si="21"/>
        <v>0</v>
      </c>
      <c r="T882" s="60"/>
      <c r="U882" s="60"/>
      <c r="V882" s="60"/>
      <c r="W882" s="60"/>
      <c r="X882" s="60"/>
      <c r="Y882" s="60"/>
      <c r="Z882" s="60"/>
      <c r="AA882" s="60"/>
      <c r="AB882" s="60"/>
      <c r="AC882" s="60"/>
      <c r="AD882" s="60"/>
      <c r="AE882" s="60"/>
      <c r="AF882" s="60"/>
      <c r="AG882" s="65"/>
      <c r="AH882" s="58"/>
      <c r="AI882" s="59"/>
      <c r="AJ882" s="60"/>
      <c r="AK882" s="64">
        <f t="shared" si="20"/>
        <v>0</v>
      </c>
      <c r="AL882" s="66"/>
      <c r="AM882" s="67"/>
    </row>
    <row r="883">
      <c r="A883" s="47" t="s">
        <v>1898</v>
      </c>
      <c r="B883" s="49"/>
      <c r="C883" s="49"/>
      <c r="D883" s="48"/>
      <c r="E883" s="50"/>
      <c r="F883" s="51">
        <f t="shared" si="19"/>
        <v>0</v>
      </c>
      <c r="G883" s="48"/>
      <c r="H883" s="52"/>
      <c r="I883" s="52"/>
      <c r="J883" s="48" t="s">
        <v>47</v>
      </c>
      <c r="K883" s="48"/>
      <c r="L883" s="48"/>
      <c r="M883" s="52"/>
      <c r="N883" s="48"/>
      <c r="O883" s="52"/>
      <c r="P883" s="48"/>
      <c r="Q883" s="52"/>
      <c r="R883" s="53"/>
      <c r="S883" s="54">
        <f t="shared" si="21"/>
        <v>0</v>
      </c>
      <c r="T883" s="50"/>
      <c r="U883" s="50"/>
      <c r="V883" s="50"/>
      <c r="W883" s="50"/>
      <c r="X883" s="50"/>
      <c r="Y883" s="50"/>
      <c r="Z883" s="50"/>
      <c r="AA883" s="50"/>
      <c r="AB883" s="50"/>
      <c r="AC883" s="50"/>
      <c r="AD883" s="50"/>
      <c r="AE883" s="50"/>
      <c r="AF883" s="50"/>
      <c r="AG883" s="55"/>
      <c r="AH883" s="48"/>
      <c r="AI883" s="48"/>
      <c r="AJ883" s="50"/>
      <c r="AK883" s="54">
        <f t="shared" si="20"/>
        <v>0</v>
      </c>
      <c r="AL883" s="48"/>
      <c r="AM883" s="56"/>
    </row>
    <row r="884">
      <c r="A884" s="57" t="s">
        <v>1899</v>
      </c>
      <c r="B884" s="59"/>
      <c r="C884" s="59"/>
      <c r="D884" s="58"/>
      <c r="E884" s="60"/>
      <c r="F884" s="61">
        <f t="shared" si="19"/>
        <v>0</v>
      </c>
      <c r="G884" s="58"/>
      <c r="H884" s="62"/>
      <c r="I884" s="62"/>
      <c r="J884" s="58" t="s">
        <v>47</v>
      </c>
      <c r="K884" s="58"/>
      <c r="L884" s="58"/>
      <c r="M884" s="62"/>
      <c r="N884" s="58"/>
      <c r="O884" s="62"/>
      <c r="P884" s="58"/>
      <c r="Q884" s="62"/>
      <c r="R884" s="63"/>
      <c r="S884" s="64">
        <f t="shared" si="21"/>
        <v>0</v>
      </c>
      <c r="T884" s="60"/>
      <c r="U884" s="60"/>
      <c r="V884" s="60"/>
      <c r="W884" s="60"/>
      <c r="X884" s="60"/>
      <c r="Y884" s="60"/>
      <c r="Z884" s="60"/>
      <c r="AA884" s="60"/>
      <c r="AB884" s="60"/>
      <c r="AC884" s="60"/>
      <c r="AD884" s="60"/>
      <c r="AE884" s="60"/>
      <c r="AF884" s="60"/>
      <c r="AG884" s="65"/>
      <c r="AH884" s="58"/>
      <c r="AI884" s="59"/>
      <c r="AJ884" s="60"/>
      <c r="AK884" s="64">
        <f t="shared" si="20"/>
        <v>0</v>
      </c>
      <c r="AL884" s="66"/>
      <c r="AM884" s="67"/>
    </row>
    <row r="885">
      <c r="A885" s="47" t="s">
        <v>1900</v>
      </c>
      <c r="B885" s="49"/>
      <c r="C885" s="49"/>
      <c r="D885" s="48"/>
      <c r="E885" s="50"/>
      <c r="F885" s="51">
        <f t="shared" si="19"/>
        <v>0</v>
      </c>
      <c r="G885" s="48"/>
      <c r="H885" s="52"/>
      <c r="I885" s="52"/>
      <c r="J885" s="48" t="s">
        <v>47</v>
      </c>
      <c r="K885" s="48"/>
      <c r="L885" s="48"/>
      <c r="M885" s="52"/>
      <c r="N885" s="48"/>
      <c r="O885" s="52"/>
      <c r="P885" s="48"/>
      <c r="Q885" s="52"/>
      <c r="R885" s="53"/>
      <c r="S885" s="54">
        <f t="shared" si="21"/>
        <v>0</v>
      </c>
      <c r="T885" s="50"/>
      <c r="U885" s="50"/>
      <c r="V885" s="50"/>
      <c r="W885" s="50"/>
      <c r="X885" s="50"/>
      <c r="Y885" s="50"/>
      <c r="Z885" s="50"/>
      <c r="AA885" s="50"/>
      <c r="AB885" s="50"/>
      <c r="AC885" s="50"/>
      <c r="AD885" s="50"/>
      <c r="AE885" s="50"/>
      <c r="AF885" s="50"/>
      <c r="AG885" s="55"/>
      <c r="AH885" s="48"/>
      <c r="AI885" s="48"/>
      <c r="AJ885" s="50"/>
      <c r="AK885" s="54">
        <f t="shared" si="20"/>
        <v>0</v>
      </c>
      <c r="AL885" s="48"/>
      <c r="AM885" s="56"/>
    </row>
    <row r="886">
      <c r="A886" s="57" t="s">
        <v>1901</v>
      </c>
      <c r="B886" s="59"/>
      <c r="C886" s="59"/>
      <c r="D886" s="58"/>
      <c r="E886" s="60"/>
      <c r="F886" s="61">
        <f t="shared" si="19"/>
        <v>0</v>
      </c>
      <c r="G886" s="58"/>
      <c r="H886" s="62"/>
      <c r="I886" s="62"/>
      <c r="J886" s="58" t="s">
        <v>47</v>
      </c>
      <c r="K886" s="58"/>
      <c r="L886" s="58"/>
      <c r="M886" s="62"/>
      <c r="N886" s="58"/>
      <c r="O886" s="62"/>
      <c r="P886" s="58"/>
      <c r="Q886" s="62"/>
      <c r="R886" s="63"/>
      <c r="S886" s="64">
        <f t="shared" si="21"/>
        <v>0</v>
      </c>
      <c r="T886" s="60"/>
      <c r="U886" s="60"/>
      <c r="V886" s="60"/>
      <c r="W886" s="60"/>
      <c r="X886" s="60"/>
      <c r="Y886" s="60"/>
      <c r="Z886" s="60"/>
      <c r="AA886" s="60"/>
      <c r="AB886" s="60"/>
      <c r="AC886" s="60"/>
      <c r="AD886" s="60"/>
      <c r="AE886" s="60"/>
      <c r="AF886" s="60"/>
      <c r="AG886" s="65"/>
      <c r="AH886" s="58"/>
      <c r="AI886" s="59"/>
      <c r="AJ886" s="60"/>
      <c r="AK886" s="64">
        <f t="shared" si="20"/>
        <v>0</v>
      </c>
      <c r="AL886" s="66"/>
      <c r="AM886" s="67"/>
    </row>
    <row r="887">
      <c r="A887" s="47" t="s">
        <v>1902</v>
      </c>
      <c r="B887" s="49"/>
      <c r="C887" s="49"/>
      <c r="D887" s="48"/>
      <c r="E887" s="50"/>
      <c r="F887" s="51">
        <f t="shared" si="19"/>
        <v>0</v>
      </c>
      <c r="G887" s="48"/>
      <c r="H887" s="52"/>
      <c r="I887" s="52"/>
      <c r="J887" s="48" t="s">
        <v>47</v>
      </c>
      <c r="K887" s="48"/>
      <c r="L887" s="48"/>
      <c r="M887" s="52"/>
      <c r="N887" s="48"/>
      <c r="O887" s="52"/>
      <c r="P887" s="48"/>
      <c r="Q887" s="52"/>
      <c r="R887" s="53"/>
      <c r="S887" s="54">
        <f t="shared" si="21"/>
        <v>0</v>
      </c>
      <c r="T887" s="50"/>
      <c r="U887" s="50"/>
      <c r="V887" s="50"/>
      <c r="W887" s="50"/>
      <c r="X887" s="50"/>
      <c r="Y887" s="50"/>
      <c r="Z887" s="50"/>
      <c r="AA887" s="50"/>
      <c r="AB887" s="50"/>
      <c r="AC887" s="50"/>
      <c r="AD887" s="50"/>
      <c r="AE887" s="50"/>
      <c r="AF887" s="50"/>
      <c r="AG887" s="55"/>
      <c r="AH887" s="48"/>
      <c r="AI887" s="48"/>
      <c r="AJ887" s="50"/>
      <c r="AK887" s="54">
        <f t="shared" si="20"/>
        <v>0</v>
      </c>
      <c r="AL887" s="48"/>
      <c r="AM887" s="56"/>
    </row>
    <row r="888">
      <c r="A888" s="57" t="s">
        <v>1903</v>
      </c>
      <c r="B888" s="59"/>
      <c r="C888" s="59"/>
      <c r="D888" s="58"/>
      <c r="E888" s="60"/>
      <c r="F888" s="61">
        <f t="shared" si="19"/>
        <v>0</v>
      </c>
      <c r="G888" s="58"/>
      <c r="H888" s="62"/>
      <c r="I888" s="62"/>
      <c r="J888" s="58" t="s">
        <v>47</v>
      </c>
      <c r="K888" s="58"/>
      <c r="L888" s="58"/>
      <c r="M888" s="62"/>
      <c r="N888" s="58"/>
      <c r="O888" s="62"/>
      <c r="P888" s="58"/>
      <c r="Q888" s="62"/>
      <c r="R888" s="63"/>
      <c r="S888" s="64">
        <f t="shared" si="21"/>
        <v>0</v>
      </c>
      <c r="T888" s="60"/>
      <c r="U888" s="60"/>
      <c r="V888" s="60"/>
      <c r="W888" s="60"/>
      <c r="X888" s="60"/>
      <c r="Y888" s="60"/>
      <c r="Z888" s="60"/>
      <c r="AA888" s="60"/>
      <c r="AB888" s="60"/>
      <c r="AC888" s="60"/>
      <c r="AD888" s="60"/>
      <c r="AE888" s="60"/>
      <c r="AF888" s="60"/>
      <c r="AG888" s="65"/>
      <c r="AH888" s="58"/>
      <c r="AI888" s="59"/>
      <c r="AJ888" s="60"/>
      <c r="AK888" s="64">
        <f t="shared" si="20"/>
        <v>0</v>
      </c>
      <c r="AL888" s="66"/>
      <c r="AM888" s="67"/>
    </row>
    <row r="889">
      <c r="A889" s="47" t="s">
        <v>1904</v>
      </c>
      <c r="B889" s="49"/>
      <c r="C889" s="49"/>
      <c r="D889" s="48"/>
      <c r="E889" s="50"/>
      <c r="F889" s="51">
        <f t="shared" si="19"/>
        <v>0</v>
      </c>
      <c r="G889" s="48"/>
      <c r="H889" s="52"/>
      <c r="I889" s="52"/>
      <c r="J889" s="48" t="s">
        <v>47</v>
      </c>
      <c r="K889" s="48"/>
      <c r="L889" s="48"/>
      <c r="M889" s="52"/>
      <c r="N889" s="48"/>
      <c r="O889" s="52"/>
      <c r="P889" s="48"/>
      <c r="Q889" s="52"/>
      <c r="R889" s="53"/>
      <c r="S889" s="54">
        <f t="shared" si="21"/>
        <v>0</v>
      </c>
      <c r="T889" s="50"/>
      <c r="U889" s="50"/>
      <c r="V889" s="50"/>
      <c r="W889" s="50"/>
      <c r="X889" s="50"/>
      <c r="Y889" s="50"/>
      <c r="Z889" s="50"/>
      <c r="AA889" s="50"/>
      <c r="AB889" s="50"/>
      <c r="AC889" s="50"/>
      <c r="AD889" s="50"/>
      <c r="AE889" s="50"/>
      <c r="AF889" s="50"/>
      <c r="AG889" s="55"/>
      <c r="AH889" s="48"/>
      <c r="AI889" s="48"/>
      <c r="AJ889" s="50"/>
      <c r="AK889" s="54">
        <f t="shared" si="20"/>
        <v>0</v>
      </c>
      <c r="AL889" s="48"/>
      <c r="AM889" s="56"/>
    </row>
    <row r="890">
      <c r="A890" s="57" t="s">
        <v>1905</v>
      </c>
      <c r="B890" s="59"/>
      <c r="C890" s="59"/>
      <c r="D890" s="58"/>
      <c r="E890" s="60"/>
      <c r="F890" s="61">
        <f t="shared" si="19"/>
        <v>0</v>
      </c>
      <c r="G890" s="58"/>
      <c r="H890" s="62"/>
      <c r="I890" s="62"/>
      <c r="J890" s="58" t="s">
        <v>47</v>
      </c>
      <c r="K890" s="58"/>
      <c r="L890" s="58"/>
      <c r="M890" s="62"/>
      <c r="N890" s="58"/>
      <c r="O890" s="62"/>
      <c r="P890" s="58"/>
      <c r="Q890" s="62"/>
      <c r="R890" s="63"/>
      <c r="S890" s="64">
        <f t="shared" si="21"/>
        <v>0</v>
      </c>
      <c r="T890" s="60"/>
      <c r="U890" s="60"/>
      <c r="V890" s="60"/>
      <c r="W890" s="60"/>
      <c r="X890" s="60"/>
      <c r="Y890" s="60"/>
      <c r="Z890" s="60"/>
      <c r="AA890" s="60"/>
      <c r="AB890" s="60"/>
      <c r="AC890" s="60"/>
      <c r="AD890" s="60"/>
      <c r="AE890" s="60"/>
      <c r="AF890" s="60"/>
      <c r="AG890" s="65"/>
      <c r="AH890" s="58"/>
      <c r="AI890" s="59"/>
      <c r="AJ890" s="60"/>
      <c r="AK890" s="64">
        <f t="shared" si="20"/>
        <v>0</v>
      </c>
      <c r="AL890" s="66"/>
      <c r="AM890" s="67"/>
    </row>
    <row r="891">
      <c r="A891" s="47" t="s">
        <v>1906</v>
      </c>
      <c r="B891" s="49"/>
      <c r="C891" s="49"/>
      <c r="D891" s="48"/>
      <c r="E891" s="50"/>
      <c r="F891" s="51">
        <f t="shared" si="19"/>
        <v>0</v>
      </c>
      <c r="G891" s="48"/>
      <c r="H891" s="52"/>
      <c r="I891" s="52"/>
      <c r="J891" s="48" t="s">
        <v>47</v>
      </c>
      <c r="K891" s="48"/>
      <c r="L891" s="48"/>
      <c r="M891" s="52"/>
      <c r="N891" s="48"/>
      <c r="O891" s="52"/>
      <c r="P891" s="48"/>
      <c r="Q891" s="52"/>
      <c r="R891" s="53"/>
      <c r="S891" s="54">
        <f t="shared" si="21"/>
        <v>0</v>
      </c>
      <c r="T891" s="50"/>
      <c r="U891" s="50"/>
      <c r="V891" s="50"/>
      <c r="W891" s="50"/>
      <c r="X891" s="50"/>
      <c r="Y891" s="50"/>
      <c r="Z891" s="50"/>
      <c r="AA891" s="50"/>
      <c r="AB891" s="50"/>
      <c r="AC891" s="50"/>
      <c r="AD891" s="50"/>
      <c r="AE891" s="50"/>
      <c r="AF891" s="50"/>
      <c r="AG891" s="55"/>
      <c r="AH891" s="48"/>
      <c r="AI891" s="48"/>
      <c r="AJ891" s="50"/>
      <c r="AK891" s="54">
        <f t="shared" si="20"/>
        <v>0</v>
      </c>
      <c r="AL891" s="48"/>
      <c r="AM891" s="56"/>
    </row>
    <row r="892">
      <c r="A892" s="57" t="s">
        <v>1907</v>
      </c>
      <c r="B892" s="59"/>
      <c r="C892" s="59"/>
      <c r="D892" s="58"/>
      <c r="E892" s="60"/>
      <c r="F892" s="61">
        <f t="shared" si="19"/>
        <v>0</v>
      </c>
      <c r="G892" s="58"/>
      <c r="H892" s="62"/>
      <c r="I892" s="62"/>
      <c r="J892" s="58" t="s">
        <v>47</v>
      </c>
      <c r="K892" s="58"/>
      <c r="L892" s="58"/>
      <c r="M892" s="62"/>
      <c r="N892" s="58"/>
      <c r="O892" s="62"/>
      <c r="P892" s="58"/>
      <c r="Q892" s="62"/>
      <c r="R892" s="63"/>
      <c r="S892" s="64">
        <f t="shared" si="21"/>
        <v>0</v>
      </c>
      <c r="T892" s="60"/>
      <c r="U892" s="60"/>
      <c r="V892" s="60"/>
      <c r="W892" s="60"/>
      <c r="X892" s="60"/>
      <c r="Y892" s="60"/>
      <c r="Z892" s="60"/>
      <c r="AA892" s="60"/>
      <c r="AB892" s="60"/>
      <c r="AC892" s="60"/>
      <c r="AD892" s="60"/>
      <c r="AE892" s="60"/>
      <c r="AF892" s="60"/>
      <c r="AG892" s="65"/>
      <c r="AH892" s="58"/>
      <c r="AI892" s="59"/>
      <c r="AJ892" s="60"/>
      <c r="AK892" s="64">
        <f t="shared" si="20"/>
        <v>0</v>
      </c>
      <c r="AL892" s="66"/>
      <c r="AM892" s="67"/>
    </row>
    <row r="893">
      <c r="A893" s="47" t="s">
        <v>1908</v>
      </c>
      <c r="B893" s="49"/>
      <c r="C893" s="49"/>
      <c r="D893" s="48"/>
      <c r="E893" s="50"/>
      <c r="F893" s="51">
        <f t="shared" si="19"/>
        <v>0</v>
      </c>
      <c r="G893" s="48"/>
      <c r="H893" s="52"/>
      <c r="I893" s="52"/>
      <c r="J893" s="48" t="s">
        <v>47</v>
      </c>
      <c r="K893" s="48"/>
      <c r="L893" s="48"/>
      <c r="M893" s="52"/>
      <c r="N893" s="48"/>
      <c r="O893" s="52"/>
      <c r="P893" s="48"/>
      <c r="Q893" s="52"/>
      <c r="R893" s="53"/>
      <c r="S893" s="54">
        <f t="shared" si="21"/>
        <v>0</v>
      </c>
      <c r="T893" s="50"/>
      <c r="U893" s="50"/>
      <c r="V893" s="50"/>
      <c r="W893" s="50"/>
      <c r="X893" s="50"/>
      <c r="Y893" s="50"/>
      <c r="Z893" s="50"/>
      <c r="AA893" s="50"/>
      <c r="AB893" s="50"/>
      <c r="AC893" s="50"/>
      <c r="AD893" s="50"/>
      <c r="AE893" s="50"/>
      <c r="AF893" s="50"/>
      <c r="AG893" s="55"/>
      <c r="AH893" s="48"/>
      <c r="AI893" s="48"/>
      <c r="AJ893" s="50"/>
      <c r="AK893" s="54">
        <f t="shared" si="20"/>
        <v>0</v>
      </c>
      <c r="AL893" s="48"/>
      <c r="AM893" s="56"/>
    </row>
    <row r="894">
      <c r="A894" s="57" t="s">
        <v>1909</v>
      </c>
      <c r="B894" s="59"/>
      <c r="C894" s="59"/>
      <c r="D894" s="58"/>
      <c r="E894" s="60"/>
      <c r="F894" s="61">
        <f t="shared" si="19"/>
        <v>0</v>
      </c>
      <c r="G894" s="58"/>
      <c r="H894" s="62"/>
      <c r="I894" s="62"/>
      <c r="J894" s="58" t="s">
        <v>47</v>
      </c>
      <c r="K894" s="58"/>
      <c r="L894" s="58"/>
      <c r="M894" s="62"/>
      <c r="N894" s="58"/>
      <c r="O894" s="62"/>
      <c r="P894" s="58"/>
      <c r="Q894" s="62"/>
      <c r="R894" s="63"/>
      <c r="S894" s="64">
        <f t="shared" si="21"/>
        <v>0</v>
      </c>
      <c r="T894" s="60"/>
      <c r="U894" s="60"/>
      <c r="V894" s="60"/>
      <c r="W894" s="60"/>
      <c r="X894" s="60"/>
      <c r="Y894" s="60"/>
      <c r="Z894" s="60"/>
      <c r="AA894" s="60"/>
      <c r="AB894" s="60"/>
      <c r="AC894" s="60"/>
      <c r="AD894" s="60"/>
      <c r="AE894" s="60"/>
      <c r="AF894" s="60"/>
      <c r="AG894" s="65"/>
      <c r="AH894" s="58"/>
      <c r="AI894" s="59"/>
      <c r="AJ894" s="60"/>
      <c r="AK894" s="64">
        <f t="shared" si="20"/>
        <v>0</v>
      </c>
      <c r="AL894" s="66"/>
      <c r="AM894" s="67"/>
    </row>
    <row r="895">
      <c r="A895" s="47" t="s">
        <v>1910</v>
      </c>
      <c r="B895" s="49"/>
      <c r="C895" s="49"/>
      <c r="D895" s="48"/>
      <c r="E895" s="50"/>
      <c r="F895" s="51">
        <f t="shared" si="19"/>
        <v>0</v>
      </c>
      <c r="G895" s="48"/>
      <c r="H895" s="52"/>
      <c r="I895" s="52"/>
      <c r="J895" s="48" t="s">
        <v>47</v>
      </c>
      <c r="K895" s="48"/>
      <c r="L895" s="48"/>
      <c r="M895" s="52"/>
      <c r="N895" s="48"/>
      <c r="O895" s="52"/>
      <c r="P895" s="48"/>
      <c r="Q895" s="52"/>
      <c r="R895" s="53"/>
      <c r="S895" s="54">
        <f t="shared" si="21"/>
        <v>0</v>
      </c>
      <c r="T895" s="50"/>
      <c r="U895" s="50"/>
      <c r="V895" s="50"/>
      <c r="W895" s="50"/>
      <c r="X895" s="50"/>
      <c r="Y895" s="50"/>
      <c r="Z895" s="50"/>
      <c r="AA895" s="50"/>
      <c r="AB895" s="50"/>
      <c r="AC895" s="50"/>
      <c r="AD895" s="50"/>
      <c r="AE895" s="50"/>
      <c r="AF895" s="50"/>
      <c r="AG895" s="55"/>
      <c r="AH895" s="48"/>
      <c r="AI895" s="48"/>
      <c r="AJ895" s="50"/>
      <c r="AK895" s="54">
        <f t="shared" si="20"/>
        <v>0</v>
      </c>
      <c r="AL895" s="48"/>
      <c r="AM895" s="56"/>
    </row>
    <row r="896">
      <c r="A896" s="57" t="s">
        <v>1911</v>
      </c>
      <c r="B896" s="59"/>
      <c r="C896" s="59"/>
      <c r="D896" s="58"/>
      <c r="E896" s="60"/>
      <c r="F896" s="61">
        <f t="shared" si="19"/>
        <v>0</v>
      </c>
      <c r="G896" s="58"/>
      <c r="H896" s="62"/>
      <c r="I896" s="62"/>
      <c r="J896" s="58" t="s">
        <v>47</v>
      </c>
      <c r="K896" s="58"/>
      <c r="L896" s="58"/>
      <c r="M896" s="62"/>
      <c r="N896" s="58"/>
      <c r="O896" s="62"/>
      <c r="P896" s="58"/>
      <c r="Q896" s="62"/>
      <c r="R896" s="63"/>
      <c r="S896" s="64">
        <f t="shared" si="21"/>
        <v>0</v>
      </c>
      <c r="T896" s="60"/>
      <c r="U896" s="60"/>
      <c r="V896" s="60"/>
      <c r="W896" s="60"/>
      <c r="X896" s="60"/>
      <c r="Y896" s="60"/>
      <c r="Z896" s="60"/>
      <c r="AA896" s="60"/>
      <c r="AB896" s="60"/>
      <c r="AC896" s="60"/>
      <c r="AD896" s="60"/>
      <c r="AE896" s="60"/>
      <c r="AF896" s="60"/>
      <c r="AG896" s="65"/>
      <c r="AH896" s="58"/>
      <c r="AI896" s="59"/>
      <c r="AJ896" s="60"/>
      <c r="AK896" s="64">
        <f t="shared" si="20"/>
        <v>0</v>
      </c>
      <c r="AL896" s="66"/>
      <c r="AM896" s="67"/>
    </row>
    <row r="897">
      <c r="A897" s="47" t="s">
        <v>1912</v>
      </c>
      <c r="B897" s="49"/>
      <c r="C897" s="49"/>
      <c r="D897" s="48"/>
      <c r="E897" s="50"/>
      <c r="F897" s="51">
        <f t="shared" si="19"/>
        <v>0</v>
      </c>
      <c r="G897" s="48"/>
      <c r="H897" s="52"/>
      <c r="I897" s="52"/>
      <c r="J897" s="48" t="s">
        <v>47</v>
      </c>
      <c r="K897" s="48"/>
      <c r="L897" s="48"/>
      <c r="M897" s="52"/>
      <c r="N897" s="48"/>
      <c r="O897" s="52"/>
      <c r="P897" s="48"/>
      <c r="Q897" s="52"/>
      <c r="R897" s="53"/>
      <c r="S897" s="54">
        <f t="shared" si="21"/>
        <v>0</v>
      </c>
      <c r="T897" s="50"/>
      <c r="U897" s="50"/>
      <c r="V897" s="50"/>
      <c r="W897" s="50"/>
      <c r="X897" s="50"/>
      <c r="Y897" s="50"/>
      <c r="Z897" s="50"/>
      <c r="AA897" s="50"/>
      <c r="AB897" s="50"/>
      <c r="AC897" s="50"/>
      <c r="AD897" s="50"/>
      <c r="AE897" s="50"/>
      <c r="AF897" s="50"/>
      <c r="AG897" s="55"/>
      <c r="AH897" s="48"/>
      <c r="AI897" s="48"/>
      <c r="AJ897" s="50"/>
      <c r="AK897" s="54">
        <f t="shared" si="20"/>
        <v>0</v>
      </c>
      <c r="AL897" s="48"/>
      <c r="AM897" s="56"/>
    </row>
    <row r="898">
      <c r="A898" s="57" t="s">
        <v>1913</v>
      </c>
      <c r="B898" s="59"/>
      <c r="C898" s="59"/>
      <c r="D898" s="58"/>
      <c r="E898" s="60"/>
      <c r="F898" s="61">
        <f t="shared" si="19"/>
        <v>0</v>
      </c>
      <c r="G898" s="58"/>
      <c r="H898" s="62"/>
      <c r="I898" s="62"/>
      <c r="J898" s="58" t="s">
        <v>47</v>
      </c>
      <c r="K898" s="58"/>
      <c r="L898" s="58"/>
      <c r="M898" s="62"/>
      <c r="N898" s="58"/>
      <c r="O898" s="62"/>
      <c r="P898" s="58"/>
      <c r="Q898" s="62"/>
      <c r="R898" s="63"/>
      <c r="S898" s="64">
        <f t="shared" si="21"/>
        <v>0</v>
      </c>
      <c r="T898" s="60"/>
      <c r="U898" s="60"/>
      <c r="V898" s="60"/>
      <c r="W898" s="60"/>
      <c r="X898" s="60"/>
      <c r="Y898" s="60"/>
      <c r="Z898" s="60"/>
      <c r="AA898" s="60"/>
      <c r="AB898" s="60"/>
      <c r="AC898" s="60"/>
      <c r="AD898" s="60"/>
      <c r="AE898" s="60"/>
      <c r="AF898" s="60"/>
      <c r="AG898" s="65"/>
      <c r="AH898" s="58"/>
      <c r="AI898" s="59"/>
      <c r="AJ898" s="60"/>
      <c r="AK898" s="64">
        <f t="shared" si="20"/>
        <v>0</v>
      </c>
      <c r="AL898" s="66"/>
      <c r="AM898" s="67"/>
    </row>
    <row r="899">
      <c r="A899" s="47" t="s">
        <v>1914</v>
      </c>
      <c r="B899" s="49"/>
      <c r="C899" s="49"/>
      <c r="D899" s="48"/>
      <c r="E899" s="50"/>
      <c r="F899" s="51">
        <f t="shared" si="19"/>
        <v>0</v>
      </c>
      <c r="G899" s="48"/>
      <c r="H899" s="52"/>
      <c r="I899" s="52"/>
      <c r="J899" s="48" t="s">
        <v>47</v>
      </c>
      <c r="K899" s="48"/>
      <c r="L899" s="48"/>
      <c r="M899" s="52"/>
      <c r="N899" s="48"/>
      <c r="O899" s="52"/>
      <c r="P899" s="48"/>
      <c r="Q899" s="52"/>
      <c r="R899" s="53"/>
      <c r="S899" s="54">
        <f t="shared" si="21"/>
        <v>0</v>
      </c>
      <c r="T899" s="50"/>
      <c r="U899" s="50"/>
      <c r="V899" s="50"/>
      <c r="W899" s="50"/>
      <c r="X899" s="50"/>
      <c r="Y899" s="50"/>
      <c r="Z899" s="50"/>
      <c r="AA899" s="50"/>
      <c r="AB899" s="50"/>
      <c r="AC899" s="50"/>
      <c r="AD899" s="50"/>
      <c r="AE899" s="50"/>
      <c r="AF899" s="50"/>
      <c r="AG899" s="55"/>
      <c r="AH899" s="48"/>
      <c r="AI899" s="48"/>
      <c r="AJ899" s="50"/>
      <c r="AK899" s="54">
        <f t="shared" si="20"/>
        <v>0</v>
      </c>
      <c r="AL899" s="48"/>
      <c r="AM899" s="56"/>
    </row>
    <row r="900">
      <c r="A900" s="57" t="s">
        <v>1915</v>
      </c>
      <c r="B900" s="59"/>
      <c r="C900" s="59"/>
      <c r="D900" s="58"/>
      <c r="E900" s="60"/>
      <c r="F900" s="61">
        <f t="shared" si="19"/>
        <v>0</v>
      </c>
      <c r="G900" s="58"/>
      <c r="H900" s="62"/>
      <c r="I900" s="62"/>
      <c r="J900" s="58" t="s">
        <v>47</v>
      </c>
      <c r="K900" s="58"/>
      <c r="L900" s="58"/>
      <c r="M900" s="62"/>
      <c r="N900" s="58"/>
      <c r="O900" s="62"/>
      <c r="P900" s="58"/>
      <c r="Q900" s="62"/>
      <c r="R900" s="63"/>
      <c r="S900" s="64">
        <f t="shared" si="21"/>
        <v>0</v>
      </c>
      <c r="T900" s="60"/>
      <c r="U900" s="60"/>
      <c r="V900" s="60"/>
      <c r="W900" s="60"/>
      <c r="X900" s="60"/>
      <c r="Y900" s="60"/>
      <c r="Z900" s="60"/>
      <c r="AA900" s="60"/>
      <c r="AB900" s="60"/>
      <c r="AC900" s="60"/>
      <c r="AD900" s="60"/>
      <c r="AE900" s="60"/>
      <c r="AF900" s="60"/>
      <c r="AG900" s="65"/>
      <c r="AH900" s="58"/>
      <c r="AI900" s="59"/>
      <c r="AJ900" s="60"/>
      <c r="AK900" s="64">
        <f t="shared" si="20"/>
        <v>0</v>
      </c>
      <c r="AL900" s="66"/>
      <c r="AM900" s="67"/>
    </row>
    <row r="901">
      <c r="A901" s="47" t="s">
        <v>1916</v>
      </c>
      <c r="B901" s="49"/>
      <c r="C901" s="49"/>
      <c r="D901" s="48"/>
      <c r="E901" s="50"/>
      <c r="F901" s="51">
        <f t="shared" si="19"/>
        <v>0</v>
      </c>
      <c r="G901" s="48"/>
      <c r="H901" s="52"/>
      <c r="I901" s="52"/>
      <c r="J901" s="48" t="s">
        <v>47</v>
      </c>
      <c r="K901" s="48"/>
      <c r="L901" s="48"/>
      <c r="M901" s="52"/>
      <c r="N901" s="48"/>
      <c r="O901" s="52"/>
      <c r="P901" s="48"/>
      <c r="Q901" s="52"/>
      <c r="R901" s="53"/>
      <c r="S901" s="54">
        <f t="shared" si="21"/>
        <v>0</v>
      </c>
      <c r="T901" s="50"/>
      <c r="U901" s="50"/>
      <c r="V901" s="50"/>
      <c r="W901" s="50"/>
      <c r="X901" s="50"/>
      <c r="Y901" s="50"/>
      <c r="Z901" s="50"/>
      <c r="AA901" s="50"/>
      <c r="AB901" s="50"/>
      <c r="AC901" s="50"/>
      <c r="AD901" s="50"/>
      <c r="AE901" s="50"/>
      <c r="AF901" s="50"/>
      <c r="AG901" s="55"/>
      <c r="AH901" s="48"/>
      <c r="AI901" s="48"/>
      <c r="AJ901" s="50"/>
      <c r="AK901" s="54">
        <f t="shared" si="20"/>
        <v>0</v>
      </c>
      <c r="AL901" s="48"/>
      <c r="AM901" s="56"/>
    </row>
    <row r="902">
      <c r="A902" s="57" t="s">
        <v>1917</v>
      </c>
      <c r="B902" s="59"/>
      <c r="C902" s="59"/>
      <c r="D902" s="58"/>
      <c r="E902" s="60"/>
      <c r="F902" s="61">
        <f t="shared" si="19"/>
        <v>0</v>
      </c>
      <c r="G902" s="58"/>
      <c r="H902" s="62"/>
      <c r="I902" s="62"/>
      <c r="J902" s="58" t="s">
        <v>47</v>
      </c>
      <c r="K902" s="58"/>
      <c r="L902" s="58"/>
      <c r="M902" s="62"/>
      <c r="N902" s="58"/>
      <c r="O902" s="62"/>
      <c r="P902" s="58"/>
      <c r="Q902" s="62"/>
      <c r="R902" s="63"/>
      <c r="S902" s="64">
        <f t="shared" si="21"/>
        <v>0</v>
      </c>
      <c r="T902" s="60"/>
      <c r="U902" s="60"/>
      <c r="V902" s="60"/>
      <c r="W902" s="60"/>
      <c r="X902" s="60"/>
      <c r="Y902" s="60"/>
      <c r="Z902" s="60"/>
      <c r="AA902" s="60"/>
      <c r="AB902" s="60"/>
      <c r="AC902" s="60"/>
      <c r="AD902" s="60"/>
      <c r="AE902" s="60"/>
      <c r="AF902" s="60"/>
      <c r="AG902" s="65"/>
      <c r="AH902" s="58"/>
      <c r="AI902" s="59"/>
      <c r="AJ902" s="60"/>
      <c r="AK902" s="64">
        <f t="shared" si="20"/>
        <v>0</v>
      </c>
      <c r="AL902" s="66"/>
      <c r="AM902" s="67"/>
    </row>
    <row r="903">
      <c r="A903" s="47" t="s">
        <v>1918</v>
      </c>
      <c r="B903" s="49"/>
      <c r="C903" s="49"/>
      <c r="D903" s="48"/>
      <c r="E903" s="50"/>
      <c r="F903" s="51">
        <f t="shared" si="19"/>
        <v>0</v>
      </c>
      <c r="G903" s="48"/>
      <c r="H903" s="52"/>
      <c r="I903" s="52"/>
      <c r="J903" s="48" t="s">
        <v>47</v>
      </c>
      <c r="K903" s="48"/>
      <c r="L903" s="48"/>
      <c r="M903" s="52"/>
      <c r="N903" s="48"/>
      <c r="O903" s="52"/>
      <c r="P903" s="48"/>
      <c r="Q903" s="52"/>
      <c r="R903" s="53"/>
      <c r="S903" s="54">
        <f t="shared" si="21"/>
        <v>0</v>
      </c>
      <c r="T903" s="50"/>
      <c r="U903" s="50"/>
      <c r="V903" s="50"/>
      <c r="W903" s="50"/>
      <c r="X903" s="50"/>
      <c r="Y903" s="50"/>
      <c r="Z903" s="50"/>
      <c r="AA903" s="50"/>
      <c r="AB903" s="50"/>
      <c r="AC903" s="50"/>
      <c r="AD903" s="50"/>
      <c r="AE903" s="50"/>
      <c r="AF903" s="50"/>
      <c r="AG903" s="55"/>
      <c r="AH903" s="48"/>
      <c r="AI903" s="48"/>
      <c r="AJ903" s="50"/>
      <c r="AK903" s="54">
        <f t="shared" si="20"/>
        <v>0</v>
      </c>
      <c r="AL903" s="48"/>
      <c r="AM903" s="56"/>
    </row>
    <row r="904">
      <c r="A904" s="57" t="s">
        <v>1919</v>
      </c>
      <c r="B904" s="59"/>
      <c r="C904" s="59"/>
      <c r="D904" s="58"/>
      <c r="E904" s="60"/>
      <c r="F904" s="61">
        <f t="shared" si="19"/>
        <v>0</v>
      </c>
      <c r="G904" s="58"/>
      <c r="H904" s="62"/>
      <c r="I904" s="62"/>
      <c r="J904" s="58" t="s">
        <v>47</v>
      </c>
      <c r="K904" s="58"/>
      <c r="L904" s="58"/>
      <c r="M904" s="62"/>
      <c r="N904" s="58"/>
      <c r="O904" s="62"/>
      <c r="P904" s="58"/>
      <c r="Q904" s="62"/>
      <c r="R904" s="63"/>
      <c r="S904" s="64">
        <f t="shared" si="21"/>
        <v>0</v>
      </c>
      <c r="T904" s="60"/>
      <c r="U904" s="60"/>
      <c r="V904" s="60"/>
      <c r="W904" s="60"/>
      <c r="X904" s="60"/>
      <c r="Y904" s="60"/>
      <c r="Z904" s="60"/>
      <c r="AA904" s="60"/>
      <c r="AB904" s="60"/>
      <c r="AC904" s="60"/>
      <c r="AD904" s="60"/>
      <c r="AE904" s="60"/>
      <c r="AF904" s="60"/>
      <c r="AG904" s="65"/>
      <c r="AH904" s="58"/>
      <c r="AI904" s="59"/>
      <c r="AJ904" s="60"/>
      <c r="AK904" s="64">
        <f t="shared" si="20"/>
        <v>0</v>
      </c>
      <c r="AL904" s="66"/>
      <c r="AM904" s="67"/>
    </row>
    <row r="905">
      <c r="A905" s="47" t="s">
        <v>1920</v>
      </c>
      <c r="B905" s="49"/>
      <c r="C905" s="49"/>
      <c r="D905" s="48"/>
      <c r="E905" s="50"/>
      <c r="F905" s="51">
        <f t="shared" si="19"/>
        <v>0</v>
      </c>
      <c r="G905" s="48"/>
      <c r="H905" s="52"/>
      <c r="I905" s="52"/>
      <c r="J905" s="48" t="s">
        <v>47</v>
      </c>
      <c r="K905" s="48"/>
      <c r="L905" s="48"/>
      <c r="M905" s="52"/>
      <c r="N905" s="48"/>
      <c r="O905" s="52"/>
      <c r="P905" s="48"/>
      <c r="Q905" s="52"/>
      <c r="R905" s="53"/>
      <c r="S905" s="54">
        <f t="shared" si="21"/>
        <v>0</v>
      </c>
      <c r="T905" s="50"/>
      <c r="U905" s="50"/>
      <c r="V905" s="50"/>
      <c r="W905" s="50"/>
      <c r="X905" s="50"/>
      <c r="Y905" s="50"/>
      <c r="Z905" s="50"/>
      <c r="AA905" s="50"/>
      <c r="AB905" s="50"/>
      <c r="AC905" s="50"/>
      <c r="AD905" s="50"/>
      <c r="AE905" s="50"/>
      <c r="AF905" s="50"/>
      <c r="AG905" s="55"/>
      <c r="AH905" s="48"/>
      <c r="AI905" s="48"/>
      <c r="AJ905" s="50"/>
      <c r="AK905" s="54">
        <f t="shared" si="20"/>
        <v>0</v>
      </c>
      <c r="AL905" s="48"/>
      <c r="AM905" s="56"/>
    </row>
    <row r="906">
      <c r="A906" s="57" t="s">
        <v>1921</v>
      </c>
      <c r="B906" s="59"/>
      <c r="C906" s="59"/>
      <c r="D906" s="58"/>
      <c r="E906" s="60"/>
      <c r="F906" s="61">
        <f t="shared" si="19"/>
        <v>0</v>
      </c>
      <c r="G906" s="58"/>
      <c r="H906" s="62"/>
      <c r="I906" s="62"/>
      <c r="J906" s="58" t="s">
        <v>47</v>
      </c>
      <c r="K906" s="58"/>
      <c r="L906" s="58"/>
      <c r="M906" s="62"/>
      <c r="N906" s="58"/>
      <c r="O906" s="62"/>
      <c r="P906" s="58"/>
      <c r="Q906" s="62"/>
      <c r="R906" s="63"/>
      <c r="S906" s="64">
        <f t="shared" si="21"/>
        <v>0</v>
      </c>
      <c r="T906" s="60"/>
      <c r="U906" s="60"/>
      <c r="V906" s="60"/>
      <c r="W906" s="60"/>
      <c r="X906" s="60"/>
      <c r="Y906" s="60"/>
      <c r="Z906" s="60"/>
      <c r="AA906" s="60"/>
      <c r="AB906" s="60"/>
      <c r="AC906" s="60"/>
      <c r="AD906" s="60"/>
      <c r="AE906" s="60"/>
      <c r="AF906" s="60"/>
      <c r="AG906" s="65"/>
      <c r="AH906" s="58"/>
      <c r="AI906" s="59"/>
      <c r="AJ906" s="60"/>
      <c r="AK906" s="64">
        <f t="shared" si="20"/>
        <v>0</v>
      </c>
      <c r="AL906" s="66"/>
      <c r="AM906" s="67"/>
    </row>
    <row r="907">
      <c r="A907" s="47" t="s">
        <v>1922</v>
      </c>
      <c r="B907" s="49"/>
      <c r="C907" s="49"/>
      <c r="D907" s="48"/>
      <c r="E907" s="50"/>
      <c r="F907" s="51">
        <f t="shared" si="19"/>
        <v>0</v>
      </c>
      <c r="G907" s="48"/>
      <c r="H907" s="52"/>
      <c r="I907" s="52"/>
      <c r="J907" s="48" t="s">
        <v>47</v>
      </c>
      <c r="K907" s="48"/>
      <c r="L907" s="48"/>
      <c r="M907" s="52"/>
      <c r="N907" s="48"/>
      <c r="O907" s="52"/>
      <c r="P907" s="48"/>
      <c r="Q907" s="52"/>
      <c r="R907" s="53"/>
      <c r="S907" s="54">
        <f t="shared" si="21"/>
        <v>0</v>
      </c>
      <c r="T907" s="50"/>
      <c r="U907" s="50"/>
      <c r="V907" s="50"/>
      <c r="W907" s="50"/>
      <c r="X907" s="50"/>
      <c r="Y907" s="50"/>
      <c r="Z907" s="50"/>
      <c r="AA907" s="50"/>
      <c r="AB907" s="50"/>
      <c r="AC907" s="50"/>
      <c r="AD907" s="50"/>
      <c r="AE907" s="50"/>
      <c r="AF907" s="50"/>
      <c r="AG907" s="55"/>
      <c r="AH907" s="48"/>
      <c r="AI907" s="48"/>
      <c r="AJ907" s="50"/>
      <c r="AK907" s="54">
        <f t="shared" si="20"/>
        <v>0</v>
      </c>
      <c r="AL907" s="48"/>
      <c r="AM907" s="56"/>
    </row>
    <row r="908">
      <c r="A908" s="57" t="s">
        <v>1923</v>
      </c>
      <c r="B908" s="59"/>
      <c r="C908" s="59"/>
      <c r="D908" s="58"/>
      <c r="E908" s="60"/>
      <c r="F908" s="61">
        <f t="shared" si="19"/>
        <v>0</v>
      </c>
      <c r="G908" s="58"/>
      <c r="H908" s="62"/>
      <c r="I908" s="62"/>
      <c r="J908" s="58" t="s">
        <v>47</v>
      </c>
      <c r="K908" s="58"/>
      <c r="L908" s="58"/>
      <c r="M908" s="62"/>
      <c r="N908" s="58"/>
      <c r="O908" s="62"/>
      <c r="P908" s="58"/>
      <c r="Q908" s="62"/>
      <c r="R908" s="63"/>
      <c r="S908" s="64">
        <f t="shared" si="21"/>
        <v>0</v>
      </c>
      <c r="T908" s="60"/>
      <c r="U908" s="60"/>
      <c r="V908" s="60"/>
      <c r="W908" s="60"/>
      <c r="X908" s="60"/>
      <c r="Y908" s="60"/>
      <c r="Z908" s="60"/>
      <c r="AA908" s="60"/>
      <c r="AB908" s="60"/>
      <c r="AC908" s="60"/>
      <c r="AD908" s="60"/>
      <c r="AE908" s="60"/>
      <c r="AF908" s="60"/>
      <c r="AG908" s="65"/>
      <c r="AH908" s="58"/>
      <c r="AI908" s="59"/>
      <c r="AJ908" s="60"/>
      <c r="AK908" s="64">
        <f t="shared" si="20"/>
        <v>0</v>
      </c>
      <c r="AL908" s="66"/>
      <c r="AM908" s="67"/>
    </row>
    <row r="909">
      <c r="A909" s="47" t="s">
        <v>1924</v>
      </c>
      <c r="B909" s="49"/>
      <c r="C909" s="49"/>
      <c r="D909" s="48"/>
      <c r="E909" s="50"/>
      <c r="F909" s="51">
        <f t="shared" si="19"/>
        <v>0</v>
      </c>
      <c r="G909" s="48"/>
      <c r="H909" s="52"/>
      <c r="I909" s="52"/>
      <c r="J909" s="48" t="s">
        <v>47</v>
      </c>
      <c r="K909" s="48"/>
      <c r="L909" s="48"/>
      <c r="M909" s="52"/>
      <c r="N909" s="48"/>
      <c r="O909" s="52"/>
      <c r="P909" s="48"/>
      <c r="Q909" s="52"/>
      <c r="R909" s="53"/>
      <c r="S909" s="54">
        <f t="shared" si="21"/>
        <v>0</v>
      </c>
      <c r="T909" s="50"/>
      <c r="U909" s="50"/>
      <c r="V909" s="50"/>
      <c r="W909" s="50"/>
      <c r="X909" s="50"/>
      <c r="Y909" s="50"/>
      <c r="Z909" s="50"/>
      <c r="AA909" s="50"/>
      <c r="AB909" s="50"/>
      <c r="AC909" s="50"/>
      <c r="AD909" s="50"/>
      <c r="AE909" s="50"/>
      <c r="AF909" s="50"/>
      <c r="AG909" s="55"/>
      <c r="AH909" s="48"/>
      <c r="AI909" s="48"/>
      <c r="AJ909" s="50"/>
      <c r="AK909" s="54">
        <f t="shared" si="20"/>
        <v>0</v>
      </c>
      <c r="AL909" s="48"/>
      <c r="AM909" s="56"/>
    </row>
    <row r="910">
      <c r="A910" s="57" t="s">
        <v>1925</v>
      </c>
      <c r="B910" s="59"/>
      <c r="C910" s="59"/>
      <c r="D910" s="58"/>
      <c r="E910" s="60"/>
      <c r="F910" s="61">
        <f t="shared" si="19"/>
        <v>0</v>
      </c>
      <c r="G910" s="58"/>
      <c r="H910" s="62"/>
      <c r="I910" s="62"/>
      <c r="J910" s="58" t="s">
        <v>47</v>
      </c>
      <c r="K910" s="58"/>
      <c r="L910" s="58"/>
      <c r="M910" s="62"/>
      <c r="N910" s="58"/>
      <c r="O910" s="62"/>
      <c r="P910" s="58"/>
      <c r="Q910" s="62"/>
      <c r="R910" s="63"/>
      <c r="S910" s="64">
        <f t="shared" si="21"/>
        <v>0</v>
      </c>
      <c r="T910" s="60"/>
      <c r="U910" s="60"/>
      <c r="V910" s="60"/>
      <c r="W910" s="60"/>
      <c r="X910" s="60"/>
      <c r="Y910" s="60"/>
      <c r="Z910" s="60"/>
      <c r="AA910" s="60"/>
      <c r="AB910" s="60"/>
      <c r="AC910" s="60"/>
      <c r="AD910" s="60"/>
      <c r="AE910" s="60"/>
      <c r="AF910" s="60"/>
      <c r="AG910" s="65"/>
      <c r="AH910" s="58"/>
      <c r="AI910" s="59"/>
      <c r="AJ910" s="60"/>
      <c r="AK910" s="64">
        <f t="shared" si="20"/>
        <v>0</v>
      </c>
      <c r="AL910" s="66"/>
      <c r="AM910" s="67"/>
    </row>
    <row r="911">
      <c r="A911" s="47" t="s">
        <v>1926</v>
      </c>
      <c r="B911" s="49"/>
      <c r="C911" s="49"/>
      <c r="D911" s="48"/>
      <c r="E911" s="50"/>
      <c r="F911" s="51">
        <f t="shared" si="19"/>
        <v>0</v>
      </c>
      <c r="G911" s="48"/>
      <c r="H911" s="52"/>
      <c r="I911" s="52"/>
      <c r="J911" s="48" t="s">
        <v>47</v>
      </c>
      <c r="K911" s="48"/>
      <c r="L911" s="48"/>
      <c r="M911" s="52"/>
      <c r="N911" s="48"/>
      <c r="O911" s="52"/>
      <c r="P911" s="48"/>
      <c r="Q911" s="52"/>
      <c r="R911" s="53"/>
      <c r="S911" s="54">
        <f t="shared" si="21"/>
        <v>0</v>
      </c>
      <c r="T911" s="50"/>
      <c r="U911" s="50"/>
      <c r="V911" s="50"/>
      <c r="W911" s="50"/>
      <c r="X911" s="50"/>
      <c r="Y911" s="50"/>
      <c r="Z911" s="50"/>
      <c r="AA911" s="50"/>
      <c r="AB911" s="50"/>
      <c r="AC911" s="50"/>
      <c r="AD911" s="50"/>
      <c r="AE911" s="50"/>
      <c r="AF911" s="50"/>
      <c r="AG911" s="55"/>
      <c r="AH911" s="48"/>
      <c r="AI911" s="48"/>
      <c r="AJ911" s="50"/>
      <c r="AK911" s="54">
        <f t="shared" si="20"/>
        <v>0</v>
      </c>
      <c r="AL911" s="48"/>
      <c r="AM911" s="56"/>
    </row>
    <row r="912">
      <c r="A912" s="57" t="s">
        <v>1927</v>
      </c>
      <c r="B912" s="59"/>
      <c r="C912" s="59"/>
      <c r="D912" s="58"/>
      <c r="E912" s="60"/>
      <c r="F912" s="61">
        <f t="shared" si="19"/>
        <v>0</v>
      </c>
      <c r="G912" s="58"/>
      <c r="H912" s="62"/>
      <c r="I912" s="62"/>
      <c r="J912" s="58" t="s">
        <v>47</v>
      </c>
      <c r="K912" s="58"/>
      <c r="L912" s="58"/>
      <c r="M912" s="62"/>
      <c r="N912" s="58"/>
      <c r="O912" s="62"/>
      <c r="P912" s="58"/>
      <c r="Q912" s="62"/>
      <c r="R912" s="63"/>
      <c r="S912" s="64">
        <f t="shared" si="21"/>
        <v>0</v>
      </c>
      <c r="T912" s="60"/>
      <c r="U912" s="60"/>
      <c r="V912" s="60"/>
      <c r="W912" s="60"/>
      <c r="X912" s="60"/>
      <c r="Y912" s="60"/>
      <c r="Z912" s="60"/>
      <c r="AA912" s="60"/>
      <c r="AB912" s="60"/>
      <c r="AC912" s="60"/>
      <c r="AD912" s="60"/>
      <c r="AE912" s="60"/>
      <c r="AF912" s="60"/>
      <c r="AG912" s="65"/>
      <c r="AH912" s="58"/>
      <c r="AI912" s="59"/>
      <c r="AJ912" s="60"/>
      <c r="AK912" s="64">
        <f t="shared" si="20"/>
        <v>0</v>
      </c>
      <c r="AL912" s="66"/>
      <c r="AM912" s="67"/>
    </row>
    <row r="913">
      <c r="A913" s="47" t="s">
        <v>1928</v>
      </c>
      <c r="B913" s="49"/>
      <c r="C913" s="49"/>
      <c r="D913" s="48"/>
      <c r="E913" s="50"/>
      <c r="F913" s="51">
        <f t="shared" si="19"/>
        <v>0</v>
      </c>
      <c r="G913" s="48"/>
      <c r="H913" s="52"/>
      <c r="I913" s="52"/>
      <c r="J913" s="48" t="s">
        <v>47</v>
      </c>
      <c r="K913" s="48"/>
      <c r="L913" s="48"/>
      <c r="M913" s="52"/>
      <c r="N913" s="48"/>
      <c r="O913" s="52"/>
      <c r="P913" s="48"/>
      <c r="Q913" s="52"/>
      <c r="R913" s="53"/>
      <c r="S913" s="54">
        <f t="shared" si="21"/>
        <v>0</v>
      </c>
      <c r="T913" s="50"/>
      <c r="U913" s="50"/>
      <c r="V913" s="50"/>
      <c r="W913" s="50"/>
      <c r="X913" s="50"/>
      <c r="Y913" s="50"/>
      <c r="Z913" s="50"/>
      <c r="AA913" s="50"/>
      <c r="AB913" s="50"/>
      <c r="AC913" s="50"/>
      <c r="AD913" s="50"/>
      <c r="AE913" s="50"/>
      <c r="AF913" s="50"/>
      <c r="AG913" s="55"/>
      <c r="AH913" s="48"/>
      <c r="AI913" s="48"/>
      <c r="AJ913" s="50"/>
      <c r="AK913" s="54">
        <f t="shared" si="20"/>
        <v>0</v>
      </c>
      <c r="AL913" s="48"/>
      <c r="AM913" s="56"/>
    </row>
    <row r="914">
      <c r="A914" s="57" t="s">
        <v>1929</v>
      </c>
      <c r="B914" s="59"/>
      <c r="C914" s="59"/>
      <c r="D914" s="58"/>
      <c r="E914" s="60"/>
      <c r="F914" s="61">
        <f t="shared" si="19"/>
        <v>0</v>
      </c>
      <c r="G914" s="58"/>
      <c r="H914" s="62"/>
      <c r="I914" s="62"/>
      <c r="J914" s="58" t="s">
        <v>47</v>
      </c>
      <c r="K914" s="58"/>
      <c r="L914" s="58"/>
      <c r="M914" s="62"/>
      <c r="N914" s="58"/>
      <c r="O914" s="62"/>
      <c r="P914" s="58"/>
      <c r="Q914" s="62"/>
      <c r="R914" s="63"/>
      <c r="S914" s="64">
        <f t="shared" si="21"/>
        <v>0</v>
      </c>
      <c r="T914" s="60"/>
      <c r="U914" s="60"/>
      <c r="V914" s="60"/>
      <c r="W914" s="60"/>
      <c r="X914" s="60"/>
      <c r="Y914" s="60"/>
      <c r="Z914" s="60"/>
      <c r="AA914" s="60"/>
      <c r="AB914" s="60"/>
      <c r="AC914" s="60"/>
      <c r="AD914" s="60"/>
      <c r="AE914" s="60"/>
      <c r="AF914" s="60"/>
      <c r="AG914" s="65"/>
      <c r="AH914" s="58"/>
      <c r="AI914" s="59"/>
      <c r="AJ914" s="60"/>
      <c r="AK914" s="64">
        <f t="shared" si="20"/>
        <v>0</v>
      </c>
      <c r="AL914" s="66"/>
      <c r="AM914" s="67"/>
    </row>
    <row r="915">
      <c r="A915" s="47" t="s">
        <v>1930</v>
      </c>
      <c r="B915" s="49"/>
      <c r="C915" s="49"/>
      <c r="D915" s="48"/>
      <c r="E915" s="50"/>
      <c r="F915" s="51">
        <f t="shared" si="19"/>
        <v>0</v>
      </c>
      <c r="G915" s="48"/>
      <c r="H915" s="52"/>
      <c r="I915" s="52"/>
      <c r="J915" s="48" t="s">
        <v>47</v>
      </c>
      <c r="K915" s="48"/>
      <c r="L915" s="48"/>
      <c r="M915" s="52"/>
      <c r="N915" s="48"/>
      <c r="O915" s="52"/>
      <c r="P915" s="48"/>
      <c r="Q915" s="52"/>
      <c r="R915" s="53"/>
      <c r="S915" s="54">
        <f t="shared" si="21"/>
        <v>0</v>
      </c>
      <c r="T915" s="50"/>
      <c r="U915" s="50"/>
      <c r="V915" s="50"/>
      <c r="W915" s="50"/>
      <c r="X915" s="50"/>
      <c r="Y915" s="50"/>
      <c r="Z915" s="50"/>
      <c r="AA915" s="50"/>
      <c r="AB915" s="50"/>
      <c r="AC915" s="50"/>
      <c r="AD915" s="50"/>
      <c r="AE915" s="50"/>
      <c r="AF915" s="50"/>
      <c r="AG915" s="55"/>
      <c r="AH915" s="48"/>
      <c r="AI915" s="48"/>
      <c r="AJ915" s="50"/>
      <c r="AK915" s="54">
        <f t="shared" si="20"/>
        <v>0</v>
      </c>
      <c r="AL915" s="48"/>
      <c r="AM915" s="56"/>
    </row>
    <row r="916">
      <c r="A916" s="57" t="s">
        <v>1931</v>
      </c>
      <c r="B916" s="59"/>
      <c r="C916" s="59"/>
      <c r="D916" s="58"/>
      <c r="E916" s="60"/>
      <c r="F916" s="61">
        <f t="shared" si="19"/>
        <v>0</v>
      </c>
      <c r="G916" s="58"/>
      <c r="H916" s="62"/>
      <c r="I916" s="62"/>
      <c r="J916" s="58" t="s">
        <v>47</v>
      </c>
      <c r="K916" s="58"/>
      <c r="L916" s="58"/>
      <c r="M916" s="62"/>
      <c r="N916" s="58"/>
      <c r="O916" s="62"/>
      <c r="P916" s="58"/>
      <c r="Q916" s="62"/>
      <c r="R916" s="63"/>
      <c r="S916" s="64">
        <f t="shared" si="21"/>
        <v>0</v>
      </c>
      <c r="T916" s="60"/>
      <c r="U916" s="60"/>
      <c r="V916" s="60"/>
      <c r="W916" s="60"/>
      <c r="X916" s="60"/>
      <c r="Y916" s="60"/>
      <c r="Z916" s="60"/>
      <c r="AA916" s="60"/>
      <c r="AB916" s="60"/>
      <c r="AC916" s="60"/>
      <c r="AD916" s="60"/>
      <c r="AE916" s="60"/>
      <c r="AF916" s="60"/>
      <c r="AG916" s="65"/>
      <c r="AH916" s="58"/>
      <c r="AI916" s="59"/>
      <c r="AJ916" s="60"/>
      <c r="AK916" s="64">
        <f t="shared" si="20"/>
        <v>0</v>
      </c>
      <c r="AL916" s="66"/>
      <c r="AM916" s="67"/>
    </row>
    <row r="917">
      <c r="A917" s="47" t="s">
        <v>1932</v>
      </c>
      <c r="B917" s="49"/>
      <c r="C917" s="49"/>
      <c r="D917" s="48"/>
      <c r="E917" s="50"/>
      <c r="F917" s="51">
        <f t="shared" si="19"/>
        <v>0</v>
      </c>
      <c r="G917" s="48"/>
      <c r="H917" s="52"/>
      <c r="I917" s="52"/>
      <c r="J917" s="48" t="s">
        <v>51</v>
      </c>
      <c r="K917" s="48"/>
      <c r="L917" s="48"/>
      <c r="M917" s="52"/>
      <c r="N917" s="48"/>
      <c r="O917" s="52"/>
      <c r="P917" s="48"/>
      <c r="Q917" s="52"/>
      <c r="R917" s="53"/>
      <c r="S917" s="54">
        <f t="shared" si="21"/>
        <v>0</v>
      </c>
      <c r="T917" s="50"/>
      <c r="U917" s="50"/>
      <c r="V917" s="50"/>
      <c r="W917" s="50"/>
      <c r="X917" s="50"/>
      <c r="Y917" s="50"/>
      <c r="Z917" s="50"/>
      <c r="AA917" s="50"/>
      <c r="AB917" s="50"/>
      <c r="AC917" s="50"/>
      <c r="AD917" s="50"/>
      <c r="AE917" s="50"/>
      <c r="AF917" s="50"/>
      <c r="AG917" s="55"/>
      <c r="AH917" s="48"/>
      <c r="AI917" s="48"/>
      <c r="AJ917" s="50"/>
      <c r="AK917" s="54">
        <f t="shared" si="20"/>
        <v>0</v>
      </c>
      <c r="AL917" s="48"/>
      <c r="AM917" s="56"/>
    </row>
    <row r="918">
      <c r="A918" s="57" t="s">
        <v>1933</v>
      </c>
      <c r="B918" s="59"/>
      <c r="C918" s="59"/>
      <c r="D918" s="58"/>
      <c r="E918" s="60"/>
      <c r="F918" s="61">
        <f t="shared" si="19"/>
        <v>0</v>
      </c>
      <c r="G918" s="58"/>
      <c r="H918" s="62"/>
      <c r="I918" s="62"/>
      <c r="J918" s="58" t="s">
        <v>51</v>
      </c>
      <c r="K918" s="58"/>
      <c r="L918" s="58"/>
      <c r="M918" s="62"/>
      <c r="N918" s="58"/>
      <c r="O918" s="62"/>
      <c r="P918" s="58"/>
      <c r="Q918" s="62"/>
      <c r="R918" s="63"/>
      <c r="S918" s="64">
        <f t="shared" si="21"/>
        <v>0</v>
      </c>
      <c r="T918" s="60"/>
      <c r="U918" s="60"/>
      <c r="V918" s="60"/>
      <c r="W918" s="60"/>
      <c r="X918" s="60"/>
      <c r="Y918" s="60"/>
      <c r="Z918" s="60"/>
      <c r="AA918" s="60"/>
      <c r="AB918" s="60"/>
      <c r="AC918" s="60"/>
      <c r="AD918" s="60"/>
      <c r="AE918" s="60"/>
      <c r="AF918" s="60"/>
      <c r="AG918" s="65"/>
      <c r="AH918" s="58"/>
      <c r="AI918" s="59"/>
      <c r="AJ918" s="60"/>
      <c r="AK918" s="64">
        <f t="shared" si="20"/>
        <v>0</v>
      </c>
      <c r="AL918" s="66"/>
      <c r="AM918" s="67"/>
    </row>
    <row r="919">
      <c r="A919" s="47" t="s">
        <v>1934</v>
      </c>
      <c r="B919" s="49"/>
      <c r="C919" s="49"/>
      <c r="D919" s="48"/>
      <c r="E919" s="50"/>
      <c r="F919" s="51">
        <f t="shared" si="19"/>
        <v>0</v>
      </c>
      <c r="G919" s="48"/>
      <c r="H919" s="52"/>
      <c r="I919" s="52"/>
      <c r="J919" s="48" t="s">
        <v>51</v>
      </c>
      <c r="K919" s="48"/>
      <c r="L919" s="48"/>
      <c r="M919" s="52"/>
      <c r="N919" s="48"/>
      <c r="O919" s="52"/>
      <c r="P919" s="48"/>
      <c r="Q919" s="52"/>
      <c r="R919" s="53"/>
      <c r="S919" s="54">
        <f t="shared" si="21"/>
        <v>0</v>
      </c>
      <c r="T919" s="50"/>
      <c r="U919" s="50"/>
      <c r="V919" s="50"/>
      <c r="W919" s="50"/>
      <c r="X919" s="50"/>
      <c r="Y919" s="50"/>
      <c r="Z919" s="50"/>
      <c r="AA919" s="50"/>
      <c r="AB919" s="50"/>
      <c r="AC919" s="50"/>
      <c r="AD919" s="50"/>
      <c r="AE919" s="50"/>
      <c r="AF919" s="50"/>
      <c r="AG919" s="55"/>
      <c r="AH919" s="48"/>
      <c r="AI919" s="48"/>
      <c r="AJ919" s="50"/>
      <c r="AK919" s="54">
        <f t="shared" si="20"/>
        <v>0</v>
      </c>
      <c r="AL919" s="48"/>
      <c r="AM919" s="56"/>
    </row>
    <row r="920">
      <c r="A920" s="57" t="s">
        <v>1935</v>
      </c>
      <c r="B920" s="59"/>
      <c r="C920" s="59"/>
      <c r="D920" s="58"/>
      <c r="E920" s="60"/>
      <c r="F920" s="61">
        <f t="shared" si="19"/>
        <v>0</v>
      </c>
      <c r="G920" s="58"/>
      <c r="H920" s="62"/>
      <c r="I920" s="62"/>
      <c r="J920" s="58" t="s">
        <v>51</v>
      </c>
      <c r="K920" s="58"/>
      <c r="L920" s="58"/>
      <c r="M920" s="62"/>
      <c r="N920" s="58"/>
      <c r="O920" s="62"/>
      <c r="P920" s="58"/>
      <c r="Q920" s="62"/>
      <c r="R920" s="63"/>
      <c r="S920" s="64">
        <f t="shared" si="21"/>
        <v>0</v>
      </c>
      <c r="T920" s="60"/>
      <c r="U920" s="60"/>
      <c r="V920" s="60"/>
      <c r="W920" s="60"/>
      <c r="X920" s="60"/>
      <c r="Y920" s="60"/>
      <c r="Z920" s="60"/>
      <c r="AA920" s="60"/>
      <c r="AB920" s="60"/>
      <c r="AC920" s="60"/>
      <c r="AD920" s="60"/>
      <c r="AE920" s="60"/>
      <c r="AF920" s="60"/>
      <c r="AG920" s="65"/>
      <c r="AH920" s="58"/>
      <c r="AI920" s="59"/>
      <c r="AJ920" s="60"/>
      <c r="AK920" s="64">
        <f t="shared" si="20"/>
        <v>0</v>
      </c>
      <c r="AL920" s="66"/>
      <c r="AM920" s="67"/>
    </row>
    <row r="921">
      <c r="A921" s="47" t="s">
        <v>1936</v>
      </c>
      <c r="B921" s="49"/>
      <c r="C921" s="49"/>
      <c r="D921" s="48"/>
      <c r="E921" s="50"/>
      <c r="F921" s="51">
        <f t="shared" si="19"/>
        <v>0</v>
      </c>
      <c r="G921" s="48"/>
      <c r="H921" s="52"/>
      <c r="I921" s="52"/>
      <c r="J921" s="48" t="s">
        <v>51</v>
      </c>
      <c r="K921" s="48"/>
      <c r="L921" s="48"/>
      <c r="M921" s="52"/>
      <c r="N921" s="48"/>
      <c r="O921" s="52"/>
      <c r="P921" s="48"/>
      <c r="Q921" s="52"/>
      <c r="R921" s="53"/>
      <c r="S921" s="54">
        <f t="shared" si="21"/>
        <v>0</v>
      </c>
      <c r="T921" s="50"/>
      <c r="U921" s="50"/>
      <c r="V921" s="50"/>
      <c r="W921" s="50"/>
      <c r="X921" s="50"/>
      <c r="Y921" s="50"/>
      <c r="Z921" s="50"/>
      <c r="AA921" s="50"/>
      <c r="AB921" s="50"/>
      <c r="AC921" s="50"/>
      <c r="AD921" s="50"/>
      <c r="AE921" s="50"/>
      <c r="AF921" s="50"/>
      <c r="AG921" s="55"/>
      <c r="AH921" s="48"/>
      <c r="AI921" s="48"/>
      <c r="AJ921" s="50"/>
      <c r="AK921" s="54">
        <f t="shared" si="20"/>
        <v>0</v>
      </c>
      <c r="AL921" s="48"/>
      <c r="AM921" s="56"/>
    </row>
    <row r="922">
      <c r="A922" s="57" t="s">
        <v>1937</v>
      </c>
      <c r="B922" s="59"/>
      <c r="C922" s="59"/>
      <c r="D922" s="58"/>
      <c r="E922" s="60"/>
      <c r="F922" s="61">
        <f t="shared" si="19"/>
        <v>0</v>
      </c>
      <c r="G922" s="58"/>
      <c r="H922" s="62"/>
      <c r="I922" s="62"/>
      <c r="J922" s="58" t="s">
        <v>51</v>
      </c>
      <c r="K922" s="58"/>
      <c r="L922" s="58"/>
      <c r="M922" s="62"/>
      <c r="N922" s="58"/>
      <c r="O922" s="62"/>
      <c r="P922" s="58"/>
      <c r="Q922" s="62"/>
      <c r="R922" s="63"/>
      <c r="S922" s="64">
        <f t="shared" si="21"/>
        <v>0</v>
      </c>
      <c r="T922" s="60"/>
      <c r="U922" s="60"/>
      <c r="V922" s="60"/>
      <c r="W922" s="60"/>
      <c r="X922" s="60"/>
      <c r="Y922" s="60"/>
      <c r="Z922" s="60"/>
      <c r="AA922" s="60"/>
      <c r="AB922" s="60"/>
      <c r="AC922" s="60"/>
      <c r="AD922" s="60"/>
      <c r="AE922" s="60"/>
      <c r="AF922" s="60"/>
      <c r="AG922" s="65"/>
      <c r="AH922" s="58"/>
      <c r="AI922" s="59"/>
      <c r="AJ922" s="60"/>
      <c r="AK922" s="64">
        <f t="shared" si="20"/>
        <v>0</v>
      </c>
      <c r="AL922" s="66"/>
      <c r="AM922" s="67"/>
    </row>
    <row r="923">
      <c r="A923" s="47" t="s">
        <v>1938</v>
      </c>
      <c r="B923" s="49"/>
      <c r="C923" s="49"/>
      <c r="D923" s="48"/>
      <c r="E923" s="50"/>
      <c r="F923" s="51">
        <f t="shared" si="19"/>
        <v>0</v>
      </c>
      <c r="G923" s="48"/>
      <c r="H923" s="52"/>
      <c r="I923" s="52"/>
      <c r="J923" s="48" t="s">
        <v>51</v>
      </c>
      <c r="K923" s="48"/>
      <c r="L923" s="48"/>
      <c r="M923" s="52"/>
      <c r="N923" s="48"/>
      <c r="O923" s="52"/>
      <c r="P923" s="48"/>
      <c r="Q923" s="52"/>
      <c r="R923" s="53"/>
      <c r="S923" s="54">
        <f t="shared" si="21"/>
        <v>0</v>
      </c>
      <c r="T923" s="50"/>
      <c r="U923" s="50"/>
      <c r="V923" s="50"/>
      <c r="W923" s="50"/>
      <c r="X923" s="50"/>
      <c r="Y923" s="50"/>
      <c r="Z923" s="50"/>
      <c r="AA923" s="50"/>
      <c r="AB923" s="50"/>
      <c r="AC923" s="50"/>
      <c r="AD923" s="50"/>
      <c r="AE923" s="50"/>
      <c r="AF923" s="50"/>
      <c r="AG923" s="55"/>
      <c r="AH923" s="48"/>
      <c r="AI923" s="48"/>
      <c r="AJ923" s="50"/>
      <c r="AK923" s="54">
        <f t="shared" si="20"/>
        <v>0</v>
      </c>
      <c r="AL923" s="48"/>
      <c r="AM923" s="56"/>
    </row>
    <row r="924">
      <c r="A924" s="57" t="s">
        <v>1939</v>
      </c>
      <c r="B924" s="59"/>
      <c r="C924" s="59"/>
      <c r="D924" s="58"/>
      <c r="E924" s="60"/>
      <c r="F924" s="61">
        <f t="shared" si="19"/>
        <v>0</v>
      </c>
      <c r="G924" s="58"/>
      <c r="H924" s="62"/>
      <c r="I924" s="62"/>
      <c r="J924" s="58" t="s">
        <v>51</v>
      </c>
      <c r="K924" s="58"/>
      <c r="L924" s="58"/>
      <c r="M924" s="62"/>
      <c r="N924" s="58"/>
      <c r="O924" s="62"/>
      <c r="P924" s="58"/>
      <c r="Q924" s="62"/>
      <c r="R924" s="63"/>
      <c r="S924" s="64">
        <f t="shared" si="21"/>
        <v>0</v>
      </c>
      <c r="T924" s="60"/>
      <c r="U924" s="60"/>
      <c r="V924" s="60"/>
      <c r="W924" s="60"/>
      <c r="X924" s="60"/>
      <c r="Y924" s="60"/>
      <c r="Z924" s="60"/>
      <c r="AA924" s="60"/>
      <c r="AB924" s="60"/>
      <c r="AC924" s="60"/>
      <c r="AD924" s="60"/>
      <c r="AE924" s="60"/>
      <c r="AF924" s="60"/>
      <c r="AG924" s="65"/>
      <c r="AH924" s="58"/>
      <c r="AI924" s="59"/>
      <c r="AJ924" s="60"/>
      <c r="AK924" s="64">
        <f t="shared" si="20"/>
        <v>0</v>
      </c>
      <c r="AL924" s="66"/>
      <c r="AM924" s="67"/>
    </row>
    <row r="925">
      <c r="A925" s="47" t="s">
        <v>1940</v>
      </c>
      <c r="B925" s="49"/>
      <c r="C925" s="49"/>
      <c r="D925" s="48"/>
      <c r="E925" s="50"/>
      <c r="F925" s="51">
        <f t="shared" si="19"/>
        <v>0</v>
      </c>
      <c r="G925" s="48"/>
      <c r="H925" s="52"/>
      <c r="I925" s="52"/>
      <c r="J925" s="48" t="s">
        <v>51</v>
      </c>
      <c r="K925" s="48"/>
      <c r="L925" s="48"/>
      <c r="M925" s="52"/>
      <c r="N925" s="48"/>
      <c r="O925" s="52"/>
      <c r="P925" s="48"/>
      <c r="Q925" s="52"/>
      <c r="R925" s="53"/>
      <c r="S925" s="54">
        <f t="shared" si="21"/>
        <v>0</v>
      </c>
      <c r="T925" s="50"/>
      <c r="U925" s="50"/>
      <c r="V925" s="50"/>
      <c r="W925" s="50"/>
      <c r="X925" s="50"/>
      <c r="Y925" s="50"/>
      <c r="Z925" s="50"/>
      <c r="AA925" s="50"/>
      <c r="AB925" s="50"/>
      <c r="AC925" s="50"/>
      <c r="AD925" s="50"/>
      <c r="AE925" s="50"/>
      <c r="AF925" s="50"/>
      <c r="AG925" s="55"/>
      <c r="AH925" s="48"/>
      <c r="AI925" s="48"/>
      <c r="AJ925" s="50"/>
      <c r="AK925" s="54">
        <f t="shared" si="20"/>
        <v>0</v>
      </c>
      <c r="AL925" s="48"/>
      <c r="AM925" s="56"/>
    </row>
    <row r="926">
      <c r="A926" s="57" t="s">
        <v>1941</v>
      </c>
      <c r="B926" s="59"/>
      <c r="C926" s="59"/>
      <c r="D926" s="58"/>
      <c r="E926" s="60"/>
      <c r="F926" s="61">
        <f t="shared" si="19"/>
        <v>0</v>
      </c>
      <c r="G926" s="58"/>
      <c r="H926" s="62"/>
      <c r="I926" s="62"/>
      <c r="J926" s="58" t="s">
        <v>51</v>
      </c>
      <c r="K926" s="58"/>
      <c r="L926" s="58"/>
      <c r="M926" s="62"/>
      <c r="N926" s="58"/>
      <c r="O926" s="62"/>
      <c r="P926" s="58"/>
      <c r="Q926" s="62"/>
      <c r="R926" s="63"/>
      <c r="S926" s="64">
        <f t="shared" si="21"/>
        <v>0</v>
      </c>
      <c r="T926" s="60"/>
      <c r="U926" s="60"/>
      <c r="V926" s="60"/>
      <c r="W926" s="60"/>
      <c r="X926" s="60"/>
      <c r="Y926" s="60"/>
      <c r="Z926" s="60"/>
      <c r="AA926" s="60"/>
      <c r="AB926" s="60"/>
      <c r="AC926" s="60"/>
      <c r="AD926" s="60"/>
      <c r="AE926" s="60"/>
      <c r="AF926" s="60"/>
      <c r="AG926" s="65"/>
      <c r="AH926" s="58"/>
      <c r="AI926" s="59"/>
      <c r="AJ926" s="60"/>
      <c r="AK926" s="64">
        <f t="shared" si="20"/>
        <v>0</v>
      </c>
      <c r="AL926" s="66"/>
      <c r="AM926" s="67"/>
    </row>
    <row r="927">
      <c r="A927" s="47" t="s">
        <v>1942</v>
      </c>
      <c r="B927" s="49"/>
      <c r="C927" s="49"/>
      <c r="D927" s="48"/>
      <c r="E927" s="50"/>
      <c r="F927" s="51">
        <f t="shared" si="19"/>
        <v>0</v>
      </c>
      <c r="G927" s="48"/>
      <c r="H927" s="52"/>
      <c r="I927" s="52"/>
      <c r="J927" s="48" t="s">
        <v>51</v>
      </c>
      <c r="K927" s="48"/>
      <c r="L927" s="48"/>
      <c r="M927" s="52"/>
      <c r="N927" s="48"/>
      <c r="O927" s="52"/>
      <c r="P927" s="48"/>
      <c r="Q927" s="52"/>
      <c r="R927" s="53"/>
      <c r="S927" s="54">
        <f t="shared" si="21"/>
        <v>0</v>
      </c>
      <c r="T927" s="50"/>
      <c r="U927" s="50"/>
      <c r="V927" s="50"/>
      <c r="W927" s="50"/>
      <c r="X927" s="50"/>
      <c r="Y927" s="50"/>
      <c r="Z927" s="50"/>
      <c r="AA927" s="50"/>
      <c r="AB927" s="50"/>
      <c r="AC927" s="50"/>
      <c r="AD927" s="50"/>
      <c r="AE927" s="50"/>
      <c r="AF927" s="50"/>
      <c r="AG927" s="55"/>
      <c r="AH927" s="48"/>
      <c r="AI927" s="48"/>
      <c r="AJ927" s="50"/>
      <c r="AK927" s="54">
        <f t="shared" si="20"/>
        <v>0</v>
      </c>
      <c r="AL927" s="48"/>
      <c r="AM927" s="56"/>
    </row>
    <row r="928">
      <c r="A928" s="57" t="s">
        <v>1943</v>
      </c>
      <c r="B928" s="59"/>
      <c r="C928" s="59"/>
      <c r="D928" s="58"/>
      <c r="E928" s="60"/>
      <c r="F928" s="61">
        <f t="shared" si="19"/>
        <v>0</v>
      </c>
      <c r="G928" s="58"/>
      <c r="H928" s="62"/>
      <c r="I928" s="62"/>
      <c r="J928" s="58" t="s">
        <v>51</v>
      </c>
      <c r="K928" s="58"/>
      <c r="L928" s="58"/>
      <c r="M928" s="62"/>
      <c r="N928" s="58"/>
      <c r="O928" s="62"/>
      <c r="P928" s="58"/>
      <c r="Q928" s="62"/>
      <c r="R928" s="63"/>
      <c r="S928" s="64">
        <f t="shared" si="21"/>
        <v>0</v>
      </c>
      <c r="T928" s="60"/>
      <c r="U928" s="60"/>
      <c r="V928" s="60"/>
      <c r="W928" s="60"/>
      <c r="X928" s="60"/>
      <c r="Y928" s="60"/>
      <c r="Z928" s="60"/>
      <c r="AA928" s="60"/>
      <c r="AB928" s="60"/>
      <c r="AC928" s="60"/>
      <c r="AD928" s="60"/>
      <c r="AE928" s="60"/>
      <c r="AF928" s="60"/>
      <c r="AG928" s="65"/>
      <c r="AH928" s="58"/>
      <c r="AI928" s="59"/>
      <c r="AJ928" s="60"/>
      <c r="AK928" s="64">
        <f t="shared" si="20"/>
        <v>0</v>
      </c>
      <c r="AL928" s="66"/>
      <c r="AM928" s="67"/>
    </row>
    <row r="929">
      <c r="A929" s="47" t="s">
        <v>1944</v>
      </c>
      <c r="B929" s="49"/>
      <c r="C929" s="49"/>
      <c r="D929" s="48"/>
      <c r="E929" s="50"/>
      <c r="F929" s="51">
        <f t="shared" si="19"/>
        <v>0</v>
      </c>
      <c r="G929" s="48"/>
      <c r="H929" s="52"/>
      <c r="I929" s="52"/>
      <c r="J929" s="48" t="s">
        <v>51</v>
      </c>
      <c r="K929" s="48"/>
      <c r="L929" s="48"/>
      <c r="M929" s="52"/>
      <c r="N929" s="48"/>
      <c r="O929" s="52"/>
      <c r="P929" s="48"/>
      <c r="Q929" s="52"/>
      <c r="R929" s="53"/>
      <c r="S929" s="54">
        <f t="shared" si="21"/>
        <v>0</v>
      </c>
      <c r="T929" s="50"/>
      <c r="U929" s="50"/>
      <c r="V929" s="50"/>
      <c r="W929" s="50"/>
      <c r="X929" s="50"/>
      <c r="Y929" s="50"/>
      <c r="Z929" s="50"/>
      <c r="AA929" s="50"/>
      <c r="AB929" s="50"/>
      <c r="AC929" s="50"/>
      <c r="AD929" s="50"/>
      <c r="AE929" s="50"/>
      <c r="AF929" s="50"/>
      <c r="AG929" s="55"/>
      <c r="AH929" s="48"/>
      <c r="AI929" s="48"/>
      <c r="AJ929" s="50"/>
      <c r="AK929" s="54">
        <f t="shared" si="20"/>
        <v>0</v>
      </c>
      <c r="AL929" s="48"/>
      <c r="AM929" s="56"/>
    </row>
    <row r="930">
      <c r="A930" s="57" t="s">
        <v>1945</v>
      </c>
      <c r="B930" s="59"/>
      <c r="C930" s="59"/>
      <c r="D930" s="58"/>
      <c r="E930" s="60"/>
      <c r="F930" s="61">
        <f t="shared" si="19"/>
        <v>0</v>
      </c>
      <c r="G930" s="58"/>
      <c r="H930" s="62"/>
      <c r="I930" s="62"/>
      <c r="J930" s="58" t="s">
        <v>51</v>
      </c>
      <c r="K930" s="58"/>
      <c r="L930" s="58"/>
      <c r="M930" s="62"/>
      <c r="N930" s="58"/>
      <c r="O930" s="62"/>
      <c r="P930" s="58"/>
      <c r="Q930" s="62"/>
      <c r="R930" s="63"/>
      <c r="S930" s="64">
        <f t="shared" si="21"/>
        <v>0</v>
      </c>
      <c r="T930" s="60"/>
      <c r="U930" s="60"/>
      <c r="V930" s="60"/>
      <c r="W930" s="60"/>
      <c r="X930" s="60"/>
      <c r="Y930" s="60"/>
      <c r="Z930" s="60"/>
      <c r="AA930" s="60"/>
      <c r="AB930" s="60"/>
      <c r="AC930" s="60"/>
      <c r="AD930" s="60"/>
      <c r="AE930" s="60"/>
      <c r="AF930" s="60"/>
      <c r="AG930" s="65"/>
      <c r="AH930" s="58"/>
      <c r="AI930" s="59"/>
      <c r="AJ930" s="60"/>
      <c r="AK930" s="64">
        <f t="shared" si="20"/>
        <v>0</v>
      </c>
      <c r="AL930" s="66"/>
      <c r="AM930" s="67"/>
    </row>
    <row r="931">
      <c r="A931" s="47" t="s">
        <v>1946</v>
      </c>
      <c r="B931" s="49"/>
      <c r="C931" s="49"/>
      <c r="D931" s="48"/>
      <c r="E931" s="50"/>
      <c r="F931" s="51">
        <f t="shared" si="19"/>
        <v>0</v>
      </c>
      <c r="G931" s="48"/>
      <c r="H931" s="52"/>
      <c r="I931" s="52"/>
      <c r="J931" s="48" t="s">
        <v>51</v>
      </c>
      <c r="K931" s="48"/>
      <c r="L931" s="48"/>
      <c r="M931" s="52"/>
      <c r="N931" s="48"/>
      <c r="O931" s="52"/>
      <c r="P931" s="48"/>
      <c r="Q931" s="52"/>
      <c r="R931" s="53"/>
      <c r="S931" s="54">
        <f t="shared" si="21"/>
        <v>0</v>
      </c>
      <c r="T931" s="50"/>
      <c r="U931" s="50"/>
      <c r="V931" s="50"/>
      <c r="W931" s="50"/>
      <c r="X931" s="50"/>
      <c r="Y931" s="50"/>
      <c r="Z931" s="50"/>
      <c r="AA931" s="50"/>
      <c r="AB931" s="50"/>
      <c r="AC931" s="50"/>
      <c r="AD931" s="50"/>
      <c r="AE931" s="50"/>
      <c r="AF931" s="50"/>
      <c r="AG931" s="55"/>
      <c r="AH931" s="48"/>
      <c r="AI931" s="48"/>
      <c r="AJ931" s="50"/>
      <c r="AK931" s="54">
        <f t="shared" si="20"/>
        <v>0</v>
      </c>
      <c r="AL931" s="48"/>
      <c r="AM931" s="56"/>
    </row>
    <row r="932">
      <c r="A932" s="57" t="s">
        <v>1947</v>
      </c>
      <c r="B932" s="59"/>
      <c r="C932" s="59"/>
      <c r="D932" s="58"/>
      <c r="E932" s="60"/>
      <c r="F932" s="61">
        <f t="shared" si="19"/>
        <v>0</v>
      </c>
      <c r="G932" s="58"/>
      <c r="H932" s="62"/>
      <c r="I932" s="62"/>
      <c r="J932" s="58" t="s">
        <v>51</v>
      </c>
      <c r="K932" s="58"/>
      <c r="L932" s="58"/>
      <c r="M932" s="62"/>
      <c r="N932" s="58"/>
      <c r="O932" s="62"/>
      <c r="P932" s="58"/>
      <c r="Q932" s="62"/>
      <c r="R932" s="63"/>
      <c r="S932" s="64">
        <f t="shared" si="21"/>
        <v>0</v>
      </c>
      <c r="T932" s="60"/>
      <c r="U932" s="60"/>
      <c r="V932" s="60"/>
      <c r="W932" s="60"/>
      <c r="X932" s="60"/>
      <c r="Y932" s="60"/>
      <c r="Z932" s="60"/>
      <c r="AA932" s="60"/>
      <c r="AB932" s="60"/>
      <c r="AC932" s="60"/>
      <c r="AD932" s="60"/>
      <c r="AE932" s="60"/>
      <c r="AF932" s="60"/>
      <c r="AG932" s="65"/>
      <c r="AH932" s="58"/>
      <c r="AI932" s="59"/>
      <c r="AJ932" s="60"/>
      <c r="AK932" s="64">
        <f t="shared" si="20"/>
        <v>0</v>
      </c>
      <c r="AL932" s="66"/>
      <c r="AM932" s="67"/>
    </row>
    <row r="933">
      <c r="A933" s="47" t="s">
        <v>1948</v>
      </c>
      <c r="B933" s="49"/>
      <c r="C933" s="49"/>
      <c r="D933" s="48"/>
      <c r="E933" s="50"/>
      <c r="F933" s="51">
        <f t="shared" si="19"/>
        <v>0</v>
      </c>
      <c r="G933" s="48"/>
      <c r="H933" s="52"/>
      <c r="I933" s="52"/>
      <c r="J933" s="48" t="s">
        <v>51</v>
      </c>
      <c r="K933" s="48"/>
      <c r="L933" s="48"/>
      <c r="M933" s="52"/>
      <c r="N933" s="48"/>
      <c r="O933" s="52"/>
      <c r="P933" s="48"/>
      <c r="Q933" s="52"/>
      <c r="R933" s="53"/>
      <c r="S933" s="54">
        <f t="shared" si="21"/>
        <v>0</v>
      </c>
      <c r="T933" s="50"/>
      <c r="U933" s="50"/>
      <c r="V933" s="50"/>
      <c r="W933" s="50"/>
      <c r="X933" s="50"/>
      <c r="Y933" s="50"/>
      <c r="Z933" s="50"/>
      <c r="AA933" s="50"/>
      <c r="AB933" s="50"/>
      <c r="AC933" s="50"/>
      <c r="AD933" s="50"/>
      <c r="AE933" s="50"/>
      <c r="AF933" s="50"/>
      <c r="AG933" s="55"/>
      <c r="AH933" s="48"/>
      <c r="AI933" s="48"/>
      <c r="AJ933" s="50"/>
      <c r="AK933" s="54">
        <f t="shared" si="20"/>
        <v>0</v>
      </c>
      <c r="AL933" s="48"/>
      <c r="AM933" s="56"/>
    </row>
    <row r="934">
      <c r="A934" s="57" t="s">
        <v>1949</v>
      </c>
      <c r="B934" s="59"/>
      <c r="C934" s="59"/>
      <c r="D934" s="58"/>
      <c r="E934" s="60"/>
      <c r="F934" s="61">
        <f t="shared" si="19"/>
        <v>0</v>
      </c>
      <c r="G934" s="58"/>
      <c r="H934" s="62"/>
      <c r="I934" s="62"/>
      <c r="J934" s="58" t="s">
        <v>51</v>
      </c>
      <c r="K934" s="58"/>
      <c r="L934" s="58"/>
      <c r="M934" s="62"/>
      <c r="N934" s="58"/>
      <c r="O934" s="62"/>
      <c r="P934" s="58"/>
      <c r="Q934" s="62"/>
      <c r="R934" s="63"/>
      <c r="S934" s="64">
        <f t="shared" si="21"/>
        <v>0</v>
      </c>
      <c r="T934" s="60"/>
      <c r="U934" s="60"/>
      <c r="V934" s="60"/>
      <c r="W934" s="60"/>
      <c r="X934" s="60"/>
      <c r="Y934" s="60"/>
      <c r="Z934" s="60"/>
      <c r="AA934" s="60"/>
      <c r="AB934" s="60"/>
      <c r="AC934" s="60"/>
      <c r="AD934" s="60"/>
      <c r="AE934" s="60"/>
      <c r="AF934" s="60"/>
      <c r="AG934" s="65"/>
      <c r="AH934" s="58"/>
      <c r="AI934" s="59"/>
      <c r="AJ934" s="60"/>
      <c r="AK934" s="64">
        <f t="shared" si="20"/>
        <v>0</v>
      </c>
      <c r="AL934" s="66"/>
      <c r="AM934" s="67"/>
    </row>
    <row r="935">
      <c r="A935" s="47" t="s">
        <v>1950</v>
      </c>
      <c r="B935" s="49"/>
      <c r="C935" s="49"/>
      <c r="D935" s="48"/>
      <c r="E935" s="50"/>
      <c r="F935" s="51">
        <f t="shared" si="19"/>
        <v>0</v>
      </c>
      <c r="G935" s="48"/>
      <c r="H935" s="52"/>
      <c r="I935" s="52"/>
      <c r="J935" s="48" t="s">
        <v>51</v>
      </c>
      <c r="K935" s="48"/>
      <c r="L935" s="48"/>
      <c r="M935" s="52"/>
      <c r="N935" s="48"/>
      <c r="O935" s="52"/>
      <c r="P935" s="48"/>
      <c r="Q935" s="52"/>
      <c r="R935" s="53"/>
      <c r="S935" s="54">
        <f t="shared" si="21"/>
        <v>0</v>
      </c>
      <c r="T935" s="50"/>
      <c r="U935" s="50"/>
      <c r="V935" s="50"/>
      <c r="W935" s="50"/>
      <c r="X935" s="50"/>
      <c r="Y935" s="50"/>
      <c r="Z935" s="50"/>
      <c r="AA935" s="50"/>
      <c r="AB935" s="50"/>
      <c r="AC935" s="50"/>
      <c r="AD935" s="50"/>
      <c r="AE935" s="50"/>
      <c r="AF935" s="50"/>
      <c r="AG935" s="55"/>
      <c r="AH935" s="48"/>
      <c r="AI935" s="48"/>
      <c r="AJ935" s="50"/>
      <c r="AK935" s="54">
        <f t="shared" si="20"/>
        <v>0</v>
      </c>
      <c r="AL935" s="48"/>
      <c r="AM935" s="56"/>
    </row>
    <row r="936">
      <c r="A936" s="57" t="s">
        <v>1951</v>
      </c>
      <c r="B936" s="59"/>
      <c r="C936" s="59"/>
      <c r="D936" s="58"/>
      <c r="E936" s="60"/>
      <c r="F936" s="61">
        <f t="shared" si="19"/>
        <v>0</v>
      </c>
      <c r="G936" s="58"/>
      <c r="H936" s="62"/>
      <c r="I936" s="62"/>
      <c r="J936" s="58" t="s">
        <v>51</v>
      </c>
      <c r="K936" s="58"/>
      <c r="L936" s="58"/>
      <c r="M936" s="62"/>
      <c r="N936" s="58"/>
      <c r="O936" s="62"/>
      <c r="P936" s="58"/>
      <c r="Q936" s="62"/>
      <c r="R936" s="63"/>
      <c r="S936" s="64">
        <f t="shared" si="21"/>
        <v>0</v>
      </c>
      <c r="T936" s="60"/>
      <c r="U936" s="60"/>
      <c r="V936" s="60"/>
      <c r="W936" s="60"/>
      <c r="X936" s="60"/>
      <c r="Y936" s="60"/>
      <c r="Z936" s="60"/>
      <c r="AA936" s="60"/>
      <c r="AB936" s="60"/>
      <c r="AC936" s="60"/>
      <c r="AD936" s="60"/>
      <c r="AE936" s="60"/>
      <c r="AF936" s="60"/>
      <c r="AG936" s="65"/>
      <c r="AH936" s="58"/>
      <c r="AI936" s="59"/>
      <c r="AJ936" s="60"/>
      <c r="AK936" s="64">
        <f t="shared" si="20"/>
        <v>0</v>
      </c>
      <c r="AL936" s="66"/>
      <c r="AM936" s="67"/>
    </row>
    <row r="937">
      <c r="A937" s="47" t="s">
        <v>1952</v>
      </c>
      <c r="B937" s="49"/>
      <c r="C937" s="49"/>
      <c r="D937" s="48"/>
      <c r="E937" s="50"/>
      <c r="F937" s="51">
        <f t="shared" si="19"/>
        <v>0</v>
      </c>
      <c r="G937" s="48"/>
      <c r="H937" s="52"/>
      <c r="I937" s="52"/>
      <c r="J937" s="48" t="s">
        <v>51</v>
      </c>
      <c r="K937" s="48"/>
      <c r="L937" s="48"/>
      <c r="M937" s="52"/>
      <c r="N937" s="48"/>
      <c r="O937" s="52"/>
      <c r="P937" s="48"/>
      <c r="Q937" s="52"/>
      <c r="R937" s="53"/>
      <c r="S937" s="54">
        <f t="shared" si="21"/>
        <v>0</v>
      </c>
      <c r="T937" s="50"/>
      <c r="U937" s="50"/>
      <c r="V937" s="50"/>
      <c r="W937" s="50"/>
      <c r="X937" s="50"/>
      <c r="Y937" s="50"/>
      <c r="Z937" s="50"/>
      <c r="AA937" s="50"/>
      <c r="AB937" s="50"/>
      <c r="AC937" s="50"/>
      <c r="AD937" s="50"/>
      <c r="AE937" s="50"/>
      <c r="AF937" s="50"/>
      <c r="AG937" s="55"/>
      <c r="AH937" s="48"/>
      <c r="AI937" s="48"/>
      <c r="AJ937" s="50"/>
      <c r="AK937" s="54">
        <f t="shared" si="20"/>
        <v>0</v>
      </c>
      <c r="AL937" s="48"/>
      <c r="AM937" s="56"/>
    </row>
    <row r="938">
      <c r="A938" s="57" t="s">
        <v>1953</v>
      </c>
      <c r="B938" s="59"/>
      <c r="C938" s="59"/>
      <c r="D938" s="58"/>
      <c r="E938" s="60"/>
      <c r="F938" s="61">
        <f t="shared" si="19"/>
        <v>0</v>
      </c>
      <c r="G938" s="58"/>
      <c r="H938" s="62"/>
      <c r="I938" s="62"/>
      <c r="J938" s="58" t="s">
        <v>51</v>
      </c>
      <c r="K938" s="58"/>
      <c r="L938" s="58"/>
      <c r="M938" s="62"/>
      <c r="N938" s="58"/>
      <c r="O938" s="62"/>
      <c r="P938" s="58"/>
      <c r="Q938" s="62"/>
      <c r="R938" s="63"/>
      <c r="S938" s="64">
        <f t="shared" si="21"/>
        <v>0</v>
      </c>
      <c r="T938" s="60"/>
      <c r="U938" s="60"/>
      <c r="V938" s="60"/>
      <c r="W938" s="60"/>
      <c r="X938" s="60"/>
      <c r="Y938" s="60"/>
      <c r="Z938" s="60"/>
      <c r="AA938" s="60"/>
      <c r="AB938" s="60"/>
      <c r="AC938" s="60"/>
      <c r="AD938" s="60"/>
      <c r="AE938" s="60"/>
      <c r="AF938" s="60"/>
      <c r="AG938" s="65"/>
      <c r="AH938" s="58"/>
      <c r="AI938" s="59"/>
      <c r="AJ938" s="60"/>
      <c r="AK938" s="64">
        <f t="shared" si="20"/>
        <v>0</v>
      </c>
      <c r="AL938" s="66"/>
      <c r="AM938" s="67"/>
    </row>
    <row r="939">
      <c r="A939" s="47" t="s">
        <v>1954</v>
      </c>
      <c r="B939" s="49"/>
      <c r="C939" s="49"/>
      <c r="D939" s="48"/>
      <c r="E939" s="50"/>
      <c r="F939" s="51">
        <f t="shared" si="19"/>
        <v>0</v>
      </c>
      <c r="G939" s="48"/>
      <c r="H939" s="52"/>
      <c r="I939" s="52"/>
      <c r="J939" s="48" t="s">
        <v>51</v>
      </c>
      <c r="K939" s="48"/>
      <c r="L939" s="48"/>
      <c r="M939" s="52"/>
      <c r="N939" s="48"/>
      <c r="O939" s="52"/>
      <c r="P939" s="48"/>
      <c r="Q939" s="52"/>
      <c r="R939" s="53"/>
      <c r="S939" s="54">
        <f t="shared" si="21"/>
        <v>0</v>
      </c>
      <c r="T939" s="50"/>
      <c r="U939" s="50"/>
      <c r="V939" s="50"/>
      <c r="W939" s="50"/>
      <c r="X939" s="50"/>
      <c r="Y939" s="50"/>
      <c r="Z939" s="50"/>
      <c r="AA939" s="50"/>
      <c r="AB939" s="50"/>
      <c r="AC939" s="50"/>
      <c r="AD939" s="50"/>
      <c r="AE939" s="50"/>
      <c r="AF939" s="50"/>
      <c r="AG939" s="55"/>
      <c r="AH939" s="48"/>
      <c r="AI939" s="48"/>
      <c r="AJ939" s="50"/>
      <c r="AK939" s="54">
        <f t="shared" si="20"/>
        <v>0</v>
      </c>
      <c r="AL939" s="48"/>
      <c r="AM939" s="56"/>
    </row>
    <row r="940">
      <c r="A940" s="57" t="s">
        <v>1955</v>
      </c>
      <c r="B940" s="59"/>
      <c r="C940" s="59"/>
      <c r="D940" s="58"/>
      <c r="E940" s="60"/>
      <c r="F940" s="61">
        <f t="shared" si="19"/>
        <v>0</v>
      </c>
      <c r="G940" s="58"/>
      <c r="H940" s="62"/>
      <c r="I940" s="62"/>
      <c r="J940" s="58" t="s">
        <v>51</v>
      </c>
      <c r="K940" s="58"/>
      <c r="L940" s="58"/>
      <c r="M940" s="62"/>
      <c r="N940" s="58"/>
      <c r="O940" s="62"/>
      <c r="P940" s="58"/>
      <c r="Q940" s="62"/>
      <c r="R940" s="63"/>
      <c r="S940" s="64">
        <f t="shared" si="21"/>
        <v>0</v>
      </c>
      <c r="T940" s="60"/>
      <c r="U940" s="60"/>
      <c r="V940" s="60"/>
      <c r="W940" s="60"/>
      <c r="X940" s="60"/>
      <c r="Y940" s="60"/>
      <c r="Z940" s="60"/>
      <c r="AA940" s="60"/>
      <c r="AB940" s="60"/>
      <c r="AC940" s="60"/>
      <c r="AD940" s="60"/>
      <c r="AE940" s="60"/>
      <c r="AF940" s="60"/>
      <c r="AG940" s="65"/>
      <c r="AH940" s="58"/>
      <c r="AI940" s="59"/>
      <c r="AJ940" s="60"/>
      <c r="AK940" s="64">
        <f t="shared" si="20"/>
        <v>0</v>
      </c>
      <c r="AL940" s="66"/>
      <c r="AM940" s="67"/>
    </row>
    <row r="941">
      <c r="A941" s="47" t="s">
        <v>1956</v>
      </c>
      <c r="B941" s="49"/>
      <c r="C941" s="49"/>
      <c r="D941" s="48"/>
      <c r="E941" s="50"/>
      <c r="F941" s="51">
        <f t="shared" si="19"/>
        <v>0</v>
      </c>
      <c r="G941" s="48"/>
      <c r="H941" s="52"/>
      <c r="I941" s="52"/>
      <c r="J941" s="48" t="s">
        <v>51</v>
      </c>
      <c r="K941" s="48"/>
      <c r="L941" s="48"/>
      <c r="M941" s="52"/>
      <c r="N941" s="48"/>
      <c r="O941" s="52"/>
      <c r="P941" s="48"/>
      <c r="Q941" s="52"/>
      <c r="R941" s="53"/>
      <c r="S941" s="54">
        <f t="shared" si="21"/>
        <v>0</v>
      </c>
      <c r="T941" s="50"/>
      <c r="U941" s="50"/>
      <c r="V941" s="50"/>
      <c r="W941" s="50"/>
      <c r="X941" s="50"/>
      <c r="Y941" s="50"/>
      <c r="Z941" s="50"/>
      <c r="AA941" s="50"/>
      <c r="AB941" s="50"/>
      <c r="AC941" s="50"/>
      <c r="AD941" s="50"/>
      <c r="AE941" s="50"/>
      <c r="AF941" s="50"/>
      <c r="AG941" s="55"/>
      <c r="AH941" s="48"/>
      <c r="AI941" s="48"/>
      <c r="AJ941" s="50"/>
      <c r="AK941" s="54">
        <f t="shared" si="20"/>
        <v>0</v>
      </c>
      <c r="AL941" s="48"/>
      <c r="AM941" s="56"/>
    </row>
    <row r="942">
      <c r="A942" s="57" t="s">
        <v>1957</v>
      </c>
      <c r="B942" s="59"/>
      <c r="C942" s="59"/>
      <c r="D942" s="58"/>
      <c r="E942" s="60"/>
      <c r="F942" s="61">
        <f t="shared" si="19"/>
        <v>0</v>
      </c>
      <c r="G942" s="58"/>
      <c r="H942" s="62"/>
      <c r="I942" s="62"/>
      <c r="J942" s="58" t="s">
        <v>51</v>
      </c>
      <c r="K942" s="58"/>
      <c r="L942" s="58"/>
      <c r="M942" s="62"/>
      <c r="N942" s="58"/>
      <c r="O942" s="62"/>
      <c r="P942" s="58"/>
      <c r="Q942" s="62"/>
      <c r="R942" s="63"/>
      <c r="S942" s="64">
        <f t="shared" si="21"/>
        <v>0</v>
      </c>
      <c r="T942" s="60"/>
      <c r="U942" s="60"/>
      <c r="V942" s="60"/>
      <c r="W942" s="60"/>
      <c r="X942" s="60"/>
      <c r="Y942" s="60"/>
      <c r="Z942" s="60"/>
      <c r="AA942" s="60"/>
      <c r="AB942" s="60"/>
      <c r="AC942" s="60"/>
      <c r="AD942" s="60"/>
      <c r="AE942" s="60"/>
      <c r="AF942" s="60"/>
      <c r="AG942" s="65"/>
      <c r="AH942" s="58"/>
      <c r="AI942" s="59"/>
      <c r="AJ942" s="60"/>
      <c r="AK942" s="64">
        <f t="shared" si="20"/>
        <v>0</v>
      </c>
      <c r="AL942" s="66"/>
      <c r="AM942" s="67"/>
    </row>
    <row r="943">
      <c r="A943" s="47" t="s">
        <v>1958</v>
      </c>
      <c r="B943" s="49"/>
      <c r="C943" s="49"/>
      <c r="D943" s="48"/>
      <c r="E943" s="50"/>
      <c r="F943" s="51">
        <f t="shared" si="19"/>
        <v>0</v>
      </c>
      <c r="G943" s="48"/>
      <c r="H943" s="52"/>
      <c r="I943" s="52"/>
      <c r="J943" s="48" t="s">
        <v>51</v>
      </c>
      <c r="K943" s="48"/>
      <c r="L943" s="48"/>
      <c r="M943" s="52"/>
      <c r="N943" s="48"/>
      <c r="O943" s="52"/>
      <c r="P943" s="48"/>
      <c r="Q943" s="52"/>
      <c r="R943" s="53"/>
      <c r="S943" s="54">
        <f t="shared" si="21"/>
        <v>0</v>
      </c>
      <c r="T943" s="50"/>
      <c r="U943" s="50"/>
      <c r="V943" s="50"/>
      <c r="W943" s="50"/>
      <c r="X943" s="50"/>
      <c r="Y943" s="50"/>
      <c r="Z943" s="50"/>
      <c r="AA943" s="50"/>
      <c r="AB943" s="50"/>
      <c r="AC943" s="50"/>
      <c r="AD943" s="50"/>
      <c r="AE943" s="50"/>
      <c r="AF943" s="50"/>
      <c r="AG943" s="55"/>
      <c r="AH943" s="48"/>
      <c r="AI943" s="48"/>
      <c r="AJ943" s="50"/>
      <c r="AK943" s="54">
        <f t="shared" si="20"/>
        <v>0</v>
      </c>
      <c r="AL943" s="48"/>
      <c r="AM943" s="56"/>
    </row>
    <row r="944">
      <c r="A944" s="57" t="s">
        <v>1959</v>
      </c>
      <c r="B944" s="59"/>
      <c r="C944" s="59"/>
      <c r="D944" s="58"/>
      <c r="E944" s="60"/>
      <c r="F944" s="61">
        <f t="shared" si="19"/>
        <v>0</v>
      </c>
      <c r="G944" s="58"/>
      <c r="H944" s="62"/>
      <c r="I944" s="62"/>
      <c r="J944" s="58" t="s">
        <v>51</v>
      </c>
      <c r="K944" s="58"/>
      <c r="L944" s="58"/>
      <c r="M944" s="62"/>
      <c r="N944" s="58"/>
      <c r="O944" s="62"/>
      <c r="P944" s="58"/>
      <c r="Q944" s="62"/>
      <c r="R944" s="63"/>
      <c r="S944" s="64">
        <f t="shared" si="21"/>
        <v>0</v>
      </c>
      <c r="T944" s="60"/>
      <c r="U944" s="60"/>
      <c r="V944" s="60"/>
      <c r="W944" s="60"/>
      <c r="X944" s="60"/>
      <c r="Y944" s="60"/>
      <c r="Z944" s="60"/>
      <c r="AA944" s="60"/>
      <c r="AB944" s="60"/>
      <c r="AC944" s="60"/>
      <c r="AD944" s="60"/>
      <c r="AE944" s="60"/>
      <c r="AF944" s="60"/>
      <c r="AG944" s="65"/>
      <c r="AH944" s="58"/>
      <c r="AI944" s="59"/>
      <c r="AJ944" s="60"/>
      <c r="AK944" s="64">
        <f t="shared" si="20"/>
        <v>0</v>
      </c>
      <c r="AL944" s="66"/>
      <c r="AM944" s="67"/>
    </row>
    <row r="945">
      <c r="A945" s="47" t="s">
        <v>1960</v>
      </c>
      <c r="B945" s="49"/>
      <c r="C945" s="49"/>
      <c r="D945" s="48"/>
      <c r="E945" s="50"/>
      <c r="F945" s="51">
        <f t="shared" si="19"/>
        <v>0</v>
      </c>
      <c r="G945" s="48"/>
      <c r="H945" s="52"/>
      <c r="I945" s="52"/>
      <c r="J945" s="48" t="s">
        <v>51</v>
      </c>
      <c r="K945" s="48"/>
      <c r="L945" s="48"/>
      <c r="M945" s="52"/>
      <c r="N945" s="48"/>
      <c r="O945" s="52"/>
      <c r="P945" s="48"/>
      <c r="Q945" s="52"/>
      <c r="R945" s="53"/>
      <c r="S945" s="54">
        <f t="shared" si="21"/>
        <v>0</v>
      </c>
      <c r="T945" s="50"/>
      <c r="U945" s="50"/>
      <c r="V945" s="50"/>
      <c r="W945" s="50"/>
      <c r="X945" s="50"/>
      <c r="Y945" s="50"/>
      <c r="Z945" s="50"/>
      <c r="AA945" s="50"/>
      <c r="AB945" s="50"/>
      <c r="AC945" s="50"/>
      <c r="AD945" s="50"/>
      <c r="AE945" s="50"/>
      <c r="AF945" s="50"/>
      <c r="AG945" s="55"/>
      <c r="AH945" s="48"/>
      <c r="AI945" s="48"/>
      <c r="AJ945" s="50"/>
      <c r="AK945" s="54">
        <f t="shared" si="20"/>
        <v>0</v>
      </c>
      <c r="AL945" s="48"/>
      <c r="AM945" s="56"/>
    </row>
    <row r="946">
      <c r="A946" s="57" t="s">
        <v>1961</v>
      </c>
      <c r="B946" s="59"/>
      <c r="C946" s="59"/>
      <c r="D946" s="58"/>
      <c r="E946" s="60"/>
      <c r="F946" s="61">
        <f t="shared" si="19"/>
        <v>0</v>
      </c>
      <c r="G946" s="58"/>
      <c r="H946" s="62"/>
      <c r="I946" s="62"/>
      <c r="J946" s="58" t="s">
        <v>51</v>
      </c>
      <c r="K946" s="58"/>
      <c r="L946" s="58"/>
      <c r="M946" s="62"/>
      <c r="N946" s="58"/>
      <c r="O946" s="62"/>
      <c r="P946" s="58"/>
      <c r="Q946" s="62"/>
      <c r="R946" s="63"/>
      <c r="S946" s="64">
        <f t="shared" si="21"/>
        <v>0</v>
      </c>
      <c r="T946" s="60"/>
      <c r="U946" s="60"/>
      <c r="V946" s="60"/>
      <c r="W946" s="60"/>
      <c r="X946" s="60"/>
      <c r="Y946" s="60"/>
      <c r="Z946" s="60"/>
      <c r="AA946" s="60"/>
      <c r="AB946" s="60"/>
      <c r="AC946" s="60"/>
      <c r="AD946" s="60"/>
      <c r="AE946" s="60"/>
      <c r="AF946" s="60"/>
      <c r="AG946" s="65"/>
      <c r="AH946" s="58"/>
      <c r="AI946" s="59"/>
      <c r="AJ946" s="60"/>
      <c r="AK946" s="64">
        <f t="shared" si="20"/>
        <v>0</v>
      </c>
      <c r="AL946" s="66"/>
      <c r="AM946" s="67"/>
    </row>
    <row r="947">
      <c r="A947" s="47" t="s">
        <v>1962</v>
      </c>
      <c r="B947" s="49"/>
      <c r="C947" s="49"/>
      <c r="D947" s="48"/>
      <c r="E947" s="50"/>
      <c r="F947" s="51">
        <f t="shared" si="19"/>
        <v>0</v>
      </c>
      <c r="G947" s="48"/>
      <c r="H947" s="52"/>
      <c r="I947" s="52"/>
      <c r="J947" s="48" t="s">
        <v>51</v>
      </c>
      <c r="K947" s="48"/>
      <c r="L947" s="48"/>
      <c r="M947" s="52"/>
      <c r="N947" s="48"/>
      <c r="O947" s="52"/>
      <c r="P947" s="48"/>
      <c r="Q947" s="52"/>
      <c r="R947" s="53"/>
      <c r="S947" s="54">
        <f t="shared" si="21"/>
        <v>0</v>
      </c>
      <c r="T947" s="50"/>
      <c r="U947" s="50"/>
      <c r="V947" s="50"/>
      <c r="W947" s="50"/>
      <c r="X947" s="50"/>
      <c r="Y947" s="50"/>
      <c r="Z947" s="50"/>
      <c r="AA947" s="50"/>
      <c r="AB947" s="50"/>
      <c r="AC947" s="50"/>
      <c r="AD947" s="50"/>
      <c r="AE947" s="50"/>
      <c r="AF947" s="50"/>
      <c r="AG947" s="55"/>
      <c r="AH947" s="48"/>
      <c r="AI947" s="48"/>
      <c r="AJ947" s="50"/>
      <c r="AK947" s="54">
        <f t="shared" si="20"/>
        <v>0</v>
      </c>
      <c r="AL947" s="48"/>
      <c r="AM947" s="56"/>
    </row>
    <row r="948">
      <c r="A948" s="57" t="s">
        <v>1963</v>
      </c>
      <c r="B948" s="59"/>
      <c r="C948" s="59"/>
      <c r="D948" s="58"/>
      <c r="E948" s="60"/>
      <c r="F948" s="61">
        <f t="shared" si="19"/>
        <v>0</v>
      </c>
      <c r="G948" s="58"/>
      <c r="H948" s="62"/>
      <c r="I948" s="62"/>
      <c r="J948" s="58" t="s">
        <v>51</v>
      </c>
      <c r="K948" s="58"/>
      <c r="L948" s="58"/>
      <c r="M948" s="62"/>
      <c r="N948" s="58"/>
      <c r="O948" s="62"/>
      <c r="P948" s="58"/>
      <c r="Q948" s="62"/>
      <c r="R948" s="63"/>
      <c r="S948" s="64">
        <f t="shared" si="21"/>
        <v>0</v>
      </c>
      <c r="T948" s="60"/>
      <c r="U948" s="60"/>
      <c r="V948" s="60"/>
      <c r="W948" s="60"/>
      <c r="X948" s="60"/>
      <c r="Y948" s="60"/>
      <c r="Z948" s="60"/>
      <c r="AA948" s="60"/>
      <c r="AB948" s="60"/>
      <c r="AC948" s="60"/>
      <c r="AD948" s="60"/>
      <c r="AE948" s="60"/>
      <c r="AF948" s="60"/>
      <c r="AG948" s="65"/>
      <c r="AH948" s="58"/>
      <c r="AI948" s="59"/>
      <c r="AJ948" s="60"/>
      <c r="AK948" s="64">
        <f t="shared" si="20"/>
        <v>0</v>
      </c>
      <c r="AL948" s="66"/>
      <c r="AM948" s="67"/>
    </row>
    <row r="949">
      <c r="A949" s="47" t="s">
        <v>1964</v>
      </c>
      <c r="B949" s="49"/>
      <c r="C949" s="49"/>
      <c r="D949" s="48"/>
      <c r="E949" s="50"/>
      <c r="F949" s="51">
        <f t="shared" si="19"/>
        <v>0</v>
      </c>
      <c r="G949" s="48"/>
      <c r="H949" s="52"/>
      <c r="I949" s="52"/>
      <c r="J949" s="48" t="s">
        <v>51</v>
      </c>
      <c r="K949" s="48"/>
      <c r="L949" s="48"/>
      <c r="M949" s="52"/>
      <c r="N949" s="48"/>
      <c r="O949" s="52"/>
      <c r="P949" s="48"/>
      <c r="Q949" s="52"/>
      <c r="R949" s="53"/>
      <c r="S949" s="54">
        <f t="shared" si="21"/>
        <v>0</v>
      </c>
      <c r="T949" s="50"/>
      <c r="U949" s="50"/>
      <c r="V949" s="50"/>
      <c r="W949" s="50"/>
      <c r="X949" s="50"/>
      <c r="Y949" s="50"/>
      <c r="Z949" s="50"/>
      <c r="AA949" s="50"/>
      <c r="AB949" s="50"/>
      <c r="AC949" s="50"/>
      <c r="AD949" s="50"/>
      <c r="AE949" s="50"/>
      <c r="AF949" s="50"/>
      <c r="AG949" s="55"/>
      <c r="AH949" s="48"/>
      <c r="AI949" s="48"/>
      <c r="AJ949" s="50"/>
      <c r="AK949" s="54">
        <f t="shared" si="20"/>
        <v>0</v>
      </c>
      <c r="AL949" s="48"/>
      <c r="AM949" s="56"/>
    </row>
    <row r="950">
      <c r="A950" s="57" t="s">
        <v>1965</v>
      </c>
      <c r="B950" s="59"/>
      <c r="C950" s="59"/>
      <c r="D950" s="58"/>
      <c r="E950" s="60"/>
      <c r="F950" s="61">
        <f t="shared" si="19"/>
        <v>0</v>
      </c>
      <c r="G950" s="58"/>
      <c r="H950" s="62"/>
      <c r="I950" s="62"/>
      <c r="J950" s="58" t="s">
        <v>51</v>
      </c>
      <c r="K950" s="58"/>
      <c r="L950" s="58"/>
      <c r="M950" s="62"/>
      <c r="N950" s="58"/>
      <c r="O950" s="62"/>
      <c r="P950" s="58"/>
      <c r="Q950" s="62"/>
      <c r="R950" s="63"/>
      <c r="S950" s="64">
        <f t="shared" si="21"/>
        <v>0</v>
      </c>
      <c r="T950" s="60"/>
      <c r="U950" s="60"/>
      <c r="V950" s="60"/>
      <c r="W950" s="60"/>
      <c r="X950" s="60"/>
      <c r="Y950" s="60"/>
      <c r="Z950" s="60"/>
      <c r="AA950" s="60"/>
      <c r="AB950" s="60"/>
      <c r="AC950" s="60"/>
      <c r="AD950" s="60"/>
      <c r="AE950" s="60"/>
      <c r="AF950" s="60"/>
      <c r="AG950" s="65"/>
      <c r="AH950" s="58"/>
      <c r="AI950" s="59"/>
      <c r="AJ950" s="60"/>
      <c r="AK950" s="64">
        <f t="shared" si="20"/>
        <v>0</v>
      </c>
      <c r="AL950" s="66"/>
      <c r="AM950" s="67"/>
    </row>
    <row r="951">
      <c r="A951" s="47" t="s">
        <v>1966</v>
      </c>
      <c r="B951" s="49"/>
      <c r="C951" s="49"/>
      <c r="D951" s="48"/>
      <c r="E951" s="50"/>
      <c r="F951" s="51">
        <f t="shared" si="19"/>
        <v>0</v>
      </c>
      <c r="G951" s="48"/>
      <c r="H951" s="52"/>
      <c r="I951" s="52"/>
      <c r="J951" s="48" t="s">
        <v>51</v>
      </c>
      <c r="K951" s="48"/>
      <c r="L951" s="48"/>
      <c r="M951" s="52"/>
      <c r="N951" s="48"/>
      <c r="O951" s="52"/>
      <c r="P951" s="48"/>
      <c r="Q951" s="52"/>
      <c r="R951" s="53"/>
      <c r="S951" s="54">
        <f t="shared" si="21"/>
        <v>0</v>
      </c>
      <c r="T951" s="50"/>
      <c r="U951" s="50"/>
      <c r="V951" s="50"/>
      <c r="W951" s="50"/>
      <c r="X951" s="50"/>
      <c r="Y951" s="50"/>
      <c r="Z951" s="50"/>
      <c r="AA951" s="50"/>
      <c r="AB951" s="50"/>
      <c r="AC951" s="50"/>
      <c r="AD951" s="50"/>
      <c r="AE951" s="50"/>
      <c r="AF951" s="50"/>
      <c r="AG951" s="55"/>
      <c r="AH951" s="48"/>
      <c r="AI951" s="48"/>
      <c r="AJ951" s="50"/>
      <c r="AK951" s="54">
        <f t="shared" si="20"/>
        <v>0</v>
      </c>
      <c r="AL951" s="48"/>
      <c r="AM951" s="56"/>
    </row>
    <row r="952">
      <c r="A952" s="57" t="s">
        <v>1967</v>
      </c>
      <c r="B952" s="59"/>
      <c r="C952" s="59"/>
      <c r="D952" s="58"/>
      <c r="E952" s="60"/>
      <c r="F952" s="61">
        <f t="shared" si="19"/>
        <v>0</v>
      </c>
      <c r="G952" s="58"/>
      <c r="H952" s="62"/>
      <c r="I952" s="62"/>
      <c r="J952" s="58" t="s">
        <v>51</v>
      </c>
      <c r="K952" s="58"/>
      <c r="L952" s="58"/>
      <c r="M952" s="62"/>
      <c r="N952" s="58"/>
      <c r="O952" s="62"/>
      <c r="P952" s="58"/>
      <c r="Q952" s="62"/>
      <c r="R952" s="63"/>
      <c r="S952" s="64">
        <f t="shared" si="21"/>
        <v>0</v>
      </c>
      <c r="T952" s="60"/>
      <c r="U952" s="60"/>
      <c r="V952" s="60"/>
      <c r="W952" s="60"/>
      <c r="X952" s="60"/>
      <c r="Y952" s="60"/>
      <c r="Z952" s="60"/>
      <c r="AA952" s="60"/>
      <c r="AB952" s="60"/>
      <c r="AC952" s="60"/>
      <c r="AD952" s="60"/>
      <c r="AE952" s="60"/>
      <c r="AF952" s="60"/>
      <c r="AG952" s="65"/>
      <c r="AH952" s="58"/>
      <c r="AI952" s="59"/>
      <c r="AJ952" s="60"/>
      <c r="AK952" s="64">
        <f t="shared" si="20"/>
        <v>0</v>
      </c>
      <c r="AL952" s="66"/>
      <c r="AM952" s="67"/>
    </row>
    <row r="953">
      <c r="A953" s="47" t="s">
        <v>1968</v>
      </c>
      <c r="B953" s="49"/>
      <c r="C953" s="49"/>
      <c r="D953" s="48"/>
      <c r="E953" s="50"/>
      <c r="F953" s="51">
        <f t="shared" si="19"/>
        <v>0</v>
      </c>
      <c r="G953" s="48"/>
      <c r="H953" s="52"/>
      <c r="I953" s="52"/>
      <c r="J953" s="48" t="s">
        <v>51</v>
      </c>
      <c r="K953" s="48"/>
      <c r="L953" s="48"/>
      <c r="M953" s="52"/>
      <c r="N953" s="48"/>
      <c r="O953" s="52"/>
      <c r="P953" s="48"/>
      <c r="Q953" s="52"/>
      <c r="R953" s="53"/>
      <c r="S953" s="54">
        <f t="shared" si="21"/>
        <v>0</v>
      </c>
      <c r="T953" s="50"/>
      <c r="U953" s="50"/>
      <c r="V953" s="50"/>
      <c r="W953" s="50"/>
      <c r="X953" s="50"/>
      <c r="Y953" s="50"/>
      <c r="Z953" s="50"/>
      <c r="AA953" s="50"/>
      <c r="AB953" s="50"/>
      <c r="AC953" s="50"/>
      <c r="AD953" s="50"/>
      <c r="AE953" s="50"/>
      <c r="AF953" s="50"/>
      <c r="AG953" s="55"/>
      <c r="AH953" s="48"/>
      <c r="AI953" s="48"/>
      <c r="AJ953" s="50"/>
      <c r="AK953" s="54">
        <f t="shared" si="20"/>
        <v>0</v>
      </c>
      <c r="AL953" s="48"/>
      <c r="AM953" s="56"/>
    </row>
    <row r="954">
      <c r="A954" s="57" t="s">
        <v>1969</v>
      </c>
      <c r="B954" s="59"/>
      <c r="C954" s="59"/>
      <c r="D954" s="58"/>
      <c r="E954" s="60"/>
      <c r="F954" s="61">
        <f t="shared" si="19"/>
        <v>0</v>
      </c>
      <c r="G954" s="58"/>
      <c r="H954" s="62"/>
      <c r="I954" s="62"/>
      <c r="J954" s="58" t="s">
        <v>51</v>
      </c>
      <c r="K954" s="58"/>
      <c r="L954" s="58"/>
      <c r="M954" s="62"/>
      <c r="N954" s="58"/>
      <c r="O954" s="62"/>
      <c r="P954" s="58"/>
      <c r="Q954" s="62"/>
      <c r="R954" s="63"/>
      <c r="S954" s="64">
        <f t="shared" si="21"/>
        <v>0</v>
      </c>
      <c r="T954" s="60"/>
      <c r="U954" s="60"/>
      <c r="V954" s="60"/>
      <c r="W954" s="60"/>
      <c r="X954" s="60"/>
      <c r="Y954" s="60"/>
      <c r="Z954" s="60"/>
      <c r="AA954" s="60"/>
      <c r="AB954" s="60"/>
      <c r="AC954" s="60"/>
      <c r="AD954" s="60"/>
      <c r="AE954" s="60"/>
      <c r="AF954" s="60"/>
      <c r="AG954" s="65"/>
      <c r="AH954" s="58"/>
      <c r="AI954" s="59"/>
      <c r="AJ954" s="60"/>
      <c r="AK954" s="64">
        <f t="shared" si="20"/>
        <v>0</v>
      </c>
      <c r="AL954" s="66"/>
      <c r="AM954" s="67"/>
    </row>
    <row r="955">
      <c r="A955" s="47" t="s">
        <v>1970</v>
      </c>
      <c r="B955" s="49"/>
      <c r="C955" s="49"/>
      <c r="D955" s="48"/>
      <c r="E955" s="50"/>
      <c r="F955" s="51">
        <f t="shared" si="19"/>
        <v>0</v>
      </c>
      <c r="G955" s="48"/>
      <c r="H955" s="52"/>
      <c r="I955" s="52"/>
      <c r="J955" s="48" t="s">
        <v>51</v>
      </c>
      <c r="K955" s="48"/>
      <c r="L955" s="48"/>
      <c r="M955" s="52"/>
      <c r="N955" s="48"/>
      <c r="O955" s="52"/>
      <c r="P955" s="48"/>
      <c r="Q955" s="52"/>
      <c r="R955" s="53"/>
      <c r="S955" s="54">
        <f t="shared" si="21"/>
        <v>0</v>
      </c>
      <c r="T955" s="50"/>
      <c r="U955" s="50"/>
      <c r="V955" s="50"/>
      <c r="W955" s="50"/>
      <c r="X955" s="50"/>
      <c r="Y955" s="50"/>
      <c r="Z955" s="50"/>
      <c r="AA955" s="50"/>
      <c r="AB955" s="50"/>
      <c r="AC955" s="50"/>
      <c r="AD955" s="50"/>
      <c r="AE955" s="50"/>
      <c r="AF955" s="50"/>
      <c r="AG955" s="55"/>
      <c r="AH955" s="48"/>
      <c r="AI955" s="48"/>
      <c r="AJ955" s="50"/>
      <c r="AK955" s="54">
        <f t="shared" si="20"/>
        <v>0</v>
      </c>
      <c r="AL955" s="48"/>
      <c r="AM955" s="56"/>
    </row>
    <row r="956">
      <c r="A956" s="57" t="s">
        <v>1971</v>
      </c>
      <c r="B956" s="59"/>
      <c r="C956" s="59"/>
      <c r="D956" s="58"/>
      <c r="E956" s="60"/>
      <c r="F956" s="61">
        <f t="shared" si="19"/>
        <v>0</v>
      </c>
      <c r="G956" s="58"/>
      <c r="H956" s="62"/>
      <c r="I956" s="62"/>
      <c r="J956" s="58" t="s">
        <v>51</v>
      </c>
      <c r="K956" s="58"/>
      <c r="L956" s="58"/>
      <c r="M956" s="62"/>
      <c r="N956" s="58"/>
      <c r="O956" s="62"/>
      <c r="P956" s="58"/>
      <c r="Q956" s="62"/>
      <c r="R956" s="63"/>
      <c r="S956" s="64">
        <f t="shared" si="21"/>
        <v>0</v>
      </c>
      <c r="T956" s="60"/>
      <c r="U956" s="60"/>
      <c r="V956" s="60"/>
      <c r="W956" s="60"/>
      <c r="X956" s="60"/>
      <c r="Y956" s="60"/>
      <c r="Z956" s="60"/>
      <c r="AA956" s="60"/>
      <c r="AB956" s="60"/>
      <c r="AC956" s="60"/>
      <c r="AD956" s="60"/>
      <c r="AE956" s="60"/>
      <c r="AF956" s="60"/>
      <c r="AG956" s="65"/>
      <c r="AH956" s="58"/>
      <c r="AI956" s="59"/>
      <c r="AJ956" s="60"/>
      <c r="AK956" s="64">
        <f t="shared" si="20"/>
        <v>0</v>
      </c>
      <c r="AL956" s="66"/>
      <c r="AM956" s="67"/>
    </row>
    <row r="957">
      <c r="A957" s="47" t="s">
        <v>1972</v>
      </c>
      <c r="B957" s="49"/>
      <c r="C957" s="49"/>
      <c r="D957" s="48"/>
      <c r="E957" s="50"/>
      <c r="F957" s="51">
        <f t="shared" si="19"/>
        <v>0</v>
      </c>
      <c r="G957" s="48"/>
      <c r="H957" s="52"/>
      <c r="I957" s="52"/>
      <c r="J957" s="48" t="s">
        <v>51</v>
      </c>
      <c r="K957" s="48"/>
      <c r="L957" s="48"/>
      <c r="M957" s="52"/>
      <c r="N957" s="48"/>
      <c r="O957" s="52"/>
      <c r="P957" s="48"/>
      <c r="Q957" s="52"/>
      <c r="R957" s="53"/>
      <c r="S957" s="54">
        <f t="shared" si="21"/>
        <v>0</v>
      </c>
      <c r="T957" s="50"/>
      <c r="U957" s="50"/>
      <c r="V957" s="50"/>
      <c r="W957" s="50"/>
      <c r="X957" s="50"/>
      <c r="Y957" s="50"/>
      <c r="Z957" s="50"/>
      <c r="AA957" s="50"/>
      <c r="AB957" s="50"/>
      <c r="AC957" s="50"/>
      <c r="AD957" s="50"/>
      <c r="AE957" s="50"/>
      <c r="AF957" s="50"/>
      <c r="AG957" s="55"/>
      <c r="AH957" s="48"/>
      <c r="AI957" s="48"/>
      <c r="AJ957" s="50"/>
      <c r="AK957" s="54">
        <f t="shared" si="20"/>
        <v>0</v>
      </c>
      <c r="AL957" s="48"/>
      <c r="AM957" s="56"/>
    </row>
    <row r="958">
      <c r="A958" s="57" t="s">
        <v>1973</v>
      </c>
      <c r="B958" s="59"/>
      <c r="C958" s="59"/>
      <c r="D958" s="58"/>
      <c r="E958" s="60"/>
      <c r="F958" s="61">
        <f t="shared" si="19"/>
        <v>0</v>
      </c>
      <c r="G958" s="58"/>
      <c r="H958" s="62"/>
      <c r="I958" s="62"/>
      <c r="J958" s="58" t="s">
        <v>51</v>
      </c>
      <c r="K958" s="58"/>
      <c r="L958" s="58"/>
      <c r="M958" s="62"/>
      <c r="N958" s="58"/>
      <c r="O958" s="62"/>
      <c r="P958" s="58"/>
      <c r="Q958" s="62"/>
      <c r="R958" s="63"/>
      <c r="S958" s="64">
        <f t="shared" si="21"/>
        <v>0</v>
      </c>
      <c r="T958" s="60"/>
      <c r="U958" s="60"/>
      <c r="V958" s="60"/>
      <c r="W958" s="60"/>
      <c r="X958" s="60"/>
      <c r="Y958" s="60"/>
      <c r="Z958" s="60"/>
      <c r="AA958" s="60"/>
      <c r="AB958" s="60"/>
      <c r="AC958" s="60"/>
      <c r="AD958" s="60"/>
      <c r="AE958" s="60"/>
      <c r="AF958" s="60"/>
      <c r="AG958" s="65"/>
      <c r="AH958" s="58"/>
      <c r="AI958" s="59"/>
      <c r="AJ958" s="60"/>
      <c r="AK958" s="64">
        <f t="shared" si="20"/>
        <v>0</v>
      </c>
      <c r="AL958" s="66"/>
      <c r="AM958" s="67"/>
    </row>
    <row r="959">
      <c r="A959" s="47" t="s">
        <v>1974</v>
      </c>
      <c r="B959" s="49"/>
      <c r="C959" s="49"/>
      <c r="D959" s="48"/>
      <c r="E959" s="50"/>
      <c r="F959" s="51">
        <f t="shared" si="19"/>
        <v>0</v>
      </c>
      <c r="G959" s="48"/>
      <c r="H959" s="52"/>
      <c r="I959" s="52"/>
      <c r="J959" s="48" t="s">
        <v>51</v>
      </c>
      <c r="K959" s="48"/>
      <c r="L959" s="48"/>
      <c r="M959" s="52"/>
      <c r="N959" s="48"/>
      <c r="O959" s="52"/>
      <c r="P959" s="48"/>
      <c r="Q959" s="52"/>
      <c r="R959" s="53"/>
      <c r="S959" s="54">
        <f t="shared" si="21"/>
        <v>0</v>
      </c>
      <c r="T959" s="50"/>
      <c r="U959" s="50"/>
      <c r="V959" s="50"/>
      <c r="W959" s="50"/>
      <c r="X959" s="50"/>
      <c r="Y959" s="50"/>
      <c r="Z959" s="50"/>
      <c r="AA959" s="50"/>
      <c r="AB959" s="50"/>
      <c r="AC959" s="50"/>
      <c r="AD959" s="50"/>
      <c r="AE959" s="50"/>
      <c r="AF959" s="50"/>
      <c r="AG959" s="55"/>
      <c r="AH959" s="48"/>
      <c r="AI959" s="48"/>
      <c r="AJ959" s="50"/>
      <c r="AK959" s="54">
        <f t="shared" si="20"/>
        <v>0</v>
      </c>
      <c r="AL959" s="48"/>
      <c r="AM959" s="56"/>
    </row>
    <row r="960">
      <c r="A960" s="57" t="s">
        <v>1975</v>
      </c>
      <c r="B960" s="59"/>
      <c r="C960" s="59"/>
      <c r="D960" s="58"/>
      <c r="E960" s="60"/>
      <c r="F960" s="61">
        <f t="shared" si="19"/>
        <v>0</v>
      </c>
      <c r="G960" s="58"/>
      <c r="H960" s="62"/>
      <c r="I960" s="62"/>
      <c r="J960" s="58" t="s">
        <v>51</v>
      </c>
      <c r="K960" s="58"/>
      <c r="L960" s="58"/>
      <c r="M960" s="62"/>
      <c r="N960" s="58"/>
      <c r="O960" s="62"/>
      <c r="P960" s="58"/>
      <c r="Q960" s="62"/>
      <c r="R960" s="63"/>
      <c r="S960" s="64">
        <f t="shared" si="21"/>
        <v>0</v>
      </c>
      <c r="T960" s="60"/>
      <c r="U960" s="60"/>
      <c r="V960" s="60"/>
      <c r="W960" s="60"/>
      <c r="X960" s="60"/>
      <c r="Y960" s="60"/>
      <c r="Z960" s="60"/>
      <c r="AA960" s="60"/>
      <c r="AB960" s="60"/>
      <c r="AC960" s="60"/>
      <c r="AD960" s="60"/>
      <c r="AE960" s="60"/>
      <c r="AF960" s="60"/>
      <c r="AG960" s="65"/>
      <c r="AH960" s="58"/>
      <c r="AI960" s="59"/>
      <c r="AJ960" s="60"/>
      <c r="AK960" s="64">
        <f t="shared" si="20"/>
        <v>0</v>
      </c>
      <c r="AL960" s="66"/>
      <c r="AM960" s="67"/>
    </row>
    <row r="961">
      <c r="A961" s="47" t="s">
        <v>1976</v>
      </c>
      <c r="B961" s="49"/>
      <c r="C961" s="49"/>
      <c r="D961" s="48"/>
      <c r="E961" s="50"/>
      <c r="F961" s="51">
        <f t="shared" si="19"/>
        <v>0</v>
      </c>
      <c r="G961" s="48"/>
      <c r="H961" s="52"/>
      <c r="I961" s="52"/>
      <c r="J961" s="48" t="s">
        <v>51</v>
      </c>
      <c r="K961" s="48"/>
      <c r="L961" s="48"/>
      <c r="M961" s="52"/>
      <c r="N961" s="48"/>
      <c r="O961" s="52"/>
      <c r="P961" s="48"/>
      <c r="Q961" s="52"/>
      <c r="R961" s="53"/>
      <c r="S961" s="54">
        <f t="shared" si="21"/>
        <v>0</v>
      </c>
      <c r="T961" s="50"/>
      <c r="U961" s="50"/>
      <c r="V961" s="50"/>
      <c r="W961" s="50"/>
      <c r="X961" s="50"/>
      <c r="Y961" s="50"/>
      <c r="Z961" s="50"/>
      <c r="AA961" s="50"/>
      <c r="AB961" s="50"/>
      <c r="AC961" s="50"/>
      <c r="AD961" s="50"/>
      <c r="AE961" s="50"/>
      <c r="AF961" s="50"/>
      <c r="AG961" s="55"/>
      <c r="AH961" s="48"/>
      <c r="AI961" s="48"/>
      <c r="AJ961" s="50"/>
      <c r="AK961" s="54">
        <f t="shared" si="20"/>
        <v>0</v>
      </c>
      <c r="AL961" s="48"/>
      <c r="AM961" s="56"/>
    </row>
    <row r="962">
      <c r="A962" s="57" t="s">
        <v>1977</v>
      </c>
      <c r="B962" s="59"/>
      <c r="C962" s="59"/>
      <c r="D962" s="58"/>
      <c r="E962" s="60"/>
      <c r="F962" s="61">
        <f t="shared" si="19"/>
        <v>0</v>
      </c>
      <c r="G962" s="58"/>
      <c r="H962" s="62"/>
      <c r="I962" s="62"/>
      <c r="J962" s="58" t="s">
        <v>51</v>
      </c>
      <c r="K962" s="58"/>
      <c r="L962" s="58"/>
      <c r="M962" s="62"/>
      <c r="N962" s="58"/>
      <c r="O962" s="62"/>
      <c r="P962" s="58"/>
      <c r="Q962" s="62"/>
      <c r="R962" s="63"/>
      <c r="S962" s="64">
        <f t="shared" si="21"/>
        <v>0</v>
      </c>
      <c r="T962" s="60"/>
      <c r="U962" s="60"/>
      <c r="V962" s="60"/>
      <c r="W962" s="60"/>
      <c r="X962" s="60"/>
      <c r="Y962" s="60"/>
      <c r="Z962" s="60"/>
      <c r="AA962" s="60"/>
      <c r="AB962" s="60"/>
      <c r="AC962" s="60"/>
      <c r="AD962" s="60"/>
      <c r="AE962" s="60"/>
      <c r="AF962" s="60"/>
      <c r="AG962" s="65"/>
      <c r="AH962" s="58"/>
      <c r="AI962" s="59"/>
      <c r="AJ962" s="60"/>
      <c r="AK962" s="64">
        <f t="shared" si="20"/>
        <v>0</v>
      </c>
      <c r="AL962" s="66"/>
      <c r="AM962" s="67"/>
    </row>
    <row r="963">
      <c r="A963" s="47" t="s">
        <v>1978</v>
      </c>
      <c r="B963" s="49"/>
      <c r="C963" s="49"/>
      <c r="D963" s="48"/>
      <c r="E963" s="50"/>
      <c r="F963" s="51">
        <f t="shared" si="19"/>
        <v>0</v>
      </c>
      <c r="G963" s="48"/>
      <c r="H963" s="52"/>
      <c r="I963" s="52"/>
      <c r="J963" s="48" t="s">
        <v>51</v>
      </c>
      <c r="K963" s="48"/>
      <c r="L963" s="48"/>
      <c r="M963" s="52"/>
      <c r="N963" s="48"/>
      <c r="O963" s="52"/>
      <c r="P963" s="48"/>
      <c r="Q963" s="52"/>
      <c r="R963" s="53"/>
      <c r="S963" s="54">
        <f t="shared" si="21"/>
        <v>0</v>
      </c>
      <c r="T963" s="50"/>
      <c r="U963" s="50"/>
      <c r="V963" s="50"/>
      <c r="W963" s="50"/>
      <c r="X963" s="50"/>
      <c r="Y963" s="50"/>
      <c r="Z963" s="50"/>
      <c r="AA963" s="50"/>
      <c r="AB963" s="50"/>
      <c r="AC963" s="50"/>
      <c r="AD963" s="50"/>
      <c r="AE963" s="50"/>
      <c r="AF963" s="50"/>
      <c r="AG963" s="55"/>
      <c r="AH963" s="48"/>
      <c r="AI963" s="48"/>
      <c r="AJ963" s="50"/>
      <c r="AK963" s="54">
        <f t="shared" si="20"/>
        <v>0</v>
      </c>
      <c r="AL963" s="48"/>
      <c r="AM963" s="56"/>
    </row>
    <row r="964">
      <c r="A964" s="57" t="s">
        <v>1979</v>
      </c>
      <c r="B964" s="59"/>
      <c r="C964" s="59"/>
      <c r="D964" s="58"/>
      <c r="E964" s="60"/>
      <c r="F964" s="61">
        <f t="shared" si="19"/>
        <v>0</v>
      </c>
      <c r="G964" s="58"/>
      <c r="H964" s="62"/>
      <c r="I964" s="62"/>
      <c r="J964" s="58" t="s">
        <v>51</v>
      </c>
      <c r="K964" s="58"/>
      <c r="L964" s="58"/>
      <c r="M964" s="62"/>
      <c r="N964" s="58"/>
      <c r="O964" s="62"/>
      <c r="P964" s="58"/>
      <c r="Q964" s="62"/>
      <c r="R964" s="63"/>
      <c r="S964" s="64">
        <f t="shared" si="21"/>
        <v>0</v>
      </c>
      <c r="T964" s="60"/>
      <c r="U964" s="60"/>
      <c r="V964" s="60"/>
      <c r="W964" s="60"/>
      <c r="X964" s="60"/>
      <c r="Y964" s="60"/>
      <c r="Z964" s="60"/>
      <c r="AA964" s="60"/>
      <c r="AB964" s="60"/>
      <c r="AC964" s="60"/>
      <c r="AD964" s="60"/>
      <c r="AE964" s="60"/>
      <c r="AF964" s="60"/>
      <c r="AG964" s="65"/>
      <c r="AH964" s="58"/>
      <c r="AI964" s="59"/>
      <c r="AJ964" s="60"/>
      <c r="AK964" s="64">
        <f t="shared" si="20"/>
        <v>0</v>
      </c>
      <c r="AL964" s="66"/>
      <c r="AM964" s="67"/>
    </row>
    <row r="965">
      <c r="A965" s="47" t="s">
        <v>1980</v>
      </c>
      <c r="B965" s="49"/>
      <c r="C965" s="49"/>
      <c r="D965" s="48"/>
      <c r="E965" s="50"/>
      <c r="F965" s="51">
        <f t="shared" si="19"/>
        <v>0</v>
      </c>
      <c r="G965" s="48"/>
      <c r="H965" s="52"/>
      <c r="I965" s="52"/>
      <c r="J965" s="48" t="s">
        <v>51</v>
      </c>
      <c r="K965" s="48"/>
      <c r="L965" s="48"/>
      <c r="M965" s="52"/>
      <c r="N965" s="48"/>
      <c r="O965" s="52"/>
      <c r="P965" s="48"/>
      <c r="Q965" s="52"/>
      <c r="R965" s="53"/>
      <c r="S965" s="54">
        <f t="shared" si="21"/>
        <v>0</v>
      </c>
      <c r="T965" s="50"/>
      <c r="U965" s="50"/>
      <c r="V965" s="50"/>
      <c r="W965" s="50"/>
      <c r="X965" s="50"/>
      <c r="Y965" s="50"/>
      <c r="Z965" s="50"/>
      <c r="AA965" s="50"/>
      <c r="AB965" s="50"/>
      <c r="AC965" s="50"/>
      <c r="AD965" s="50"/>
      <c r="AE965" s="50"/>
      <c r="AF965" s="50"/>
      <c r="AG965" s="55"/>
      <c r="AH965" s="48"/>
      <c r="AI965" s="48"/>
      <c r="AJ965" s="50"/>
      <c r="AK965" s="54">
        <f t="shared" si="20"/>
        <v>0</v>
      </c>
      <c r="AL965" s="48"/>
      <c r="AM965" s="56"/>
    </row>
    <row r="966">
      <c r="A966" s="57" t="s">
        <v>1981</v>
      </c>
      <c r="B966" s="59"/>
      <c r="C966" s="59"/>
      <c r="D966" s="58"/>
      <c r="E966" s="60"/>
      <c r="F966" s="61">
        <f t="shared" si="19"/>
        <v>0</v>
      </c>
      <c r="G966" s="58"/>
      <c r="H966" s="62"/>
      <c r="I966" s="62"/>
      <c r="J966" s="58" t="s">
        <v>51</v>
      </c>
      <c r="K966" s="58"/>
      <c r="L966" s="58"/>
      <c r="M966" s="62"/>
      <c r="N966" s="58"/>
      <c r="O966" s="62"/>
      <c r="P966" s="58"/>
      <c r="Q966" s="62"/>
      <c r="R966" s="63"/>
      <c r="S966" s="64">
        <f t="shared" si="21"/>
        <v>0</v>
      </c>
      <c r="T966" s="60"/>
      <c r="U966" s="60"/>
      <c r="V966" s="60"/>
      <c r="W966" s="60"/>
      <c r="X966" s="60"/>
      <c r="Y966" s="60"/>
      <c r="Z966" s="60"/>
      <c r="AA966" s="60"/>
      <c r="AB966" s="60"/>
      <c r="AC966" s="60"/>
      <c r="AD966" s="60"/>
      <c r="AE966" s="60"/>
      <c r="AF966" s="60"/>
      <c r="AG966" s="65"/>
      <c r="AH966" s="58"/>
      <c r="AI966" s="59"/>
      <c r="AJ966" s="60"/>
      <c r="AK966" s="64">
        <f t="shared" si="20"/>
        <v>0</v>
      </c>
      <c r="AL966" s="66"/>
      <c r="AM966" s="67"/>
    </row>
    <row r="967">
      <c r="A967" s="47" t="s">
        <v>1982</v>
      </c>
      <c r="B967" s="49"/>
      <c r="C967" s="49"/>
      <c r="D967" s="48"/>
      <c r="E967" s="50"/>
      <c r="F967" s="51">
        <f t="shared" si="19"/>
        <v>0</v>
      </c>
      <c r="G967" s="48"/>
      <c r="H967" s="52"/>
      <c r="I967" s="52"/>
      <c r="J967" s="48" t="s">
        <v>51</v>
      </c>
      <c r="K967" s="48"/>
      <c r="L967" s="48"/>
      <c r="M967" s="52"/>
      <c r="N967" s="48"/>
      <c r="O967" s="52"/>
      <c r="P967" s="48"/>
      <c r="Q967" s="52"/>
      <c r="R967" s="53"/>
      <c r="S967" s="54">
        <f t="shared" si="21"/>
        <v>0</v>
      </c>
      <c r="T967" s="50"/>
      <c r="U967" s="50"/>
      <c r="V967" s="50"/>
      <c r="W967" s="50"/>
      <c r="X967" s="50"/>
      <c r="Y967" s="50"/>
      <c r="Z967" s="50"/>
      <c r="AA967" s="50"/>
      <c r="AB967" s="50"/>
      <c r="AC967" s="50"/>
      <c r="AD967" s="50"/>
      <c r="AE967" s="50"/>
      <c r="AF967" s="50"/>
      <c r="AG967" s="55"/>
      <c r="AH967" s="48"/>
      <c r="AI967" s="48"/>
      <c r="AJ967" s="50"/>
      <c r="AK967" s="54">
        <f t="shared" si="20"/>
        <v>0</v>
      </c>
      <c r="AL967" s="48"/>
      <c r="AM967" s="56"/>
    </row>
    <row r="968">
      <c r="A968" s="57" t="s">
        <v>1983</v>
      </c>
      <c r="B968" s="59"/>
      <c r="C968" s="59"/>
      <c r="D968" s="58"/>
      <c r="E968" s="60"/>
      <c r="F968" s="61">
        <f t="shared" si="19"/>
        <v>0</v>
      </c>
      <c r="G968" s="58"/>
      <c r="H968" s="62"/>
      <c r="I968" s="62"/>
      <c r="J968" s="58" t="s">
        <v>51</v>
      </c>
      <c r="K968" s="58"/>
      <c r="L968" s="58"/>
      <c r="M968" s="62"/>
      <c r="N968" s="58"/>
      <c r="O968" s="62"/>
      <c r="P968" s="58"/>
      <c r="Q968" s="62"/>
      <c r="R968" s="63"/>
      <c r="S968" s="64">
        <f t="shared" si="21"/>
        <v>0</v>
      </c>
      <c r="T968" s="60"/>
      <c r="U968" s="60"/>
      <c r="V968" s="60"/>
      <c r="W968" s="60"/>
      <c r="X968" s="60"/>
      <c r="Y968" s="60"/>
      <c r="Z968" s="60"/>
      <c r="AA968" s="60"/>
      <c r="AB968" s="60"/>
      <c r="AC968" s="60"/>
      <c r="AD968" s="60"/>
      <c r="AE968" s="60"/>
      <c r="AF968" s="60"/>
      <c r="AG968" s="65"/>
      <c r="AH968" s="58"/>
      <c r="AI968" s="59"/>
      <c r="AJ968" s="60"/>
      <c r="AK968" s="64">
        <f t="shared" si="20"/>
        <v>0</v>
      </c>
      <c r="AL968" s="66"/>
      <c r="AM968" s="67"/>
    </row>
    <row r="969">
      <c r="A969" s="47" t="s">
        <v>1984</v>
      </c>
      <c r="B969" s="49"/>
      <c r="C969" s="49"/>
      <c r="D969" s="48"/>
      <c r="E969" s="50"/>
      <c r="F969" s="51">
        <f t="shared" si="19"/>
        <v>0</v>
      </c>
      <c r="G969" s="48"/>
      <c r="H969" s="52"/>
      <c r="I969" s="52"/>
      <c r="J969" s="48" t="s">
        <v>51</v>
      </c>
      <c r="K969" s="48"/>
      <c r="L969" s="48"/>
      <c r="M969" s="52"/>
      <c r="N969" s="48"/>
      <c r="O969" s="52"/>
      <c r="P969" s="48"/>
      <c r="Q969" s="52"/>
      <c r="R969" s="53"/>
      <c r="S969" s="54">
        <f t="shared" si="21"/>
        <v>0</v>
      </c>
      <c r="T969" s="50"/>
      <c r="U969" s="50"/>
      <c r="V969" s="50"/>
      <c r="W969" s="50"/>
      <c r="X969" s="50"/>
      <c r="Y969" s="50"/>
      <c r="Z969" s="50"/>
      <c r="AA969" s="50"/>
      <c r="AB969" s="50"/>
      <c r="AC969" s="50"/>
      <c r="AD969" s="50"/>
      <c r="AE969" s="50"/>
      <c r="AF969" s="50"/>
      <c r="AG969" s="55"/>
      <c r="AH969" s="48"/>
      <c r="AI969" s="48"/>
      <c r="AJ969" s="50"/>
      <c r="AK969" s="54">
        <f t="shared" si="20"/>
        <v>0</v>
      </c>
      <c r="AL969" s="48"/>
      <c r="AM969" s="56"/>
    </row>
    <row r="970">
      <c r="A970" s="57" t="s">
        <v>1985</v>
      </c>
      <c r="B970" s="59"/>
      <c r="C970" s="59"/>
      <c r="D970" s="58"/>
      <c r="E970" s="60"/>
      <c r="F970" s="61">
        <f t="shared" si="19"/>
        <v>0</v>
      </c>
      <c r="G970" s="58"/>
      <c r="H970" s="62"/>
      <c r="I970" s="62"/>
      <c r="J970" s="58" t="s">
        <v>51</v>
      </c>
      <c r="K970" s="58"/>
      <c r="L970" s="58"/>
      <c r="M970" s="62"/>
      <c r="N970" s="58"/>
      <c r="O970" s="62"/>
      <c r="P970" s="58"/>
      <c r="Q970" s="62"/>
      <c r="R970" s="63"/>
      <c r="S970" s="64">
        <f t="shared" si="21"/>
        <v>0</v>
      </c>
      <c r="T970" s="60"/>
      <c r="U970" s="60"/>
      <c r="V970" s="60"/>
      <c r="W970" s="60"/>
      <c r="X970" s="60"/>
      <c r="Y970" s="60"/>
      <c r="Z970" s="60"/>
      <c r="AA970" s="60"/>
      <c r="AB970" s="60"/>
      <c r="AC970" s="60"/>
      <c r="AD970" s="60"/>
      <c r="AE970" s="60"/>
      <c r="AF970" s="60"/>
      <c r="AG970" s="65"/>
      <c r="AH970" s="58"/>
      <c r="AI970" s="59"/>
      <c r="AJ970" s="60"/>
      <c r="AK970" s="64">
        <f t="shared" si="20"/>
        <v>0</v>
      </c>
      <c r="AL970" s="66"/>
      <c r="AM970" s="67"/>
    </row>
    <row r="971">
      <c r="A971" s="47" t="s">
        <v>1986</v>
      </c>
      <c r="B971" s="49"/>
      <c r="C971" s="49"/>
      <c r="D971" s="48"/>
      <c r="E971" s="50"/>
      <c r="F971" s="51">
        <f t="shared" si="19"/>
        <v>0</v>
      </c>
      <c r="G971" s="48"/>
      <c r="H971" s="52"/>
      <c r="I971" s="52"/>
      <c r="J971" s="48" t="s">
        <v>51</v>
      </c>
      <c r="K971" s="48"/>
      <c r="L971" s="48"/>
      <c r="M971" s="52"/>
      <c r="N971" s="48"/>
      <c r="O971" s="52"/>
      <c r="P971" s="48"/>
      <c r="Q971" s="52"/>
      <c r="R971" s="53"/>
      <c r="S971" s="54">
        <f t="shared" si="21"/>
        <v>0</v>
      </c>
      <c r="T971" s="50"/>
      <c r="U971" s="50"/>
      <c r="V971" s="50"/>
      <c r="W971" s="50"/>
      <c r="X971" s="50"/>
      <c r="Y971" s="50"/>
      <c r="Z971" s="50"/>
      <c r="AA971" s="50"/>
      <c r="AB971" s="50"/>
      <c r="AC971" s="50"/>
      <c r="AD971" s="50"/>
      <c r="AE971" s="50"/>
      <c r="AF971" s="50"/>
      <c r="AG971" s="55"/>
      <c r="AH971" s="48"/>
      <c r="AI971" s="48"/>
      <c r="AJ971" s="50"/>
      <c r="AK971" s="54">
        <f t="shared" si="20"/>
        <v>0</v>
      </c>
      <c r="AL971" s="48"/>
      <c r="AM971" s="56"/>
    </row>
    <row r="972">
      <c r="A972" s="57" t="s">
        <v>1987</v>
      </c>
      <c r="B972" s="59"/>
      <c r="C972" s="59"/>
      <c r="D972" s="58"/>
      <c r="E972" s="60"/>
      <c r="F972" s="61">
        <f t="shared" si="19"/>
        <v>0</v>
      </c>
      <c r="G972" s="58"/>
      <c r="H972" s="62"/>
      <c r="I972" s="62"/>
      <c r="J972" s="58" t="s">
        <v>51</v>
      </c>
      <c r="K972" s="58"/>
      <c r="L972" s="58"/>
      <c r="M972" s="62"/>
      <c r="N972" s="58"/>
      <c r="O972" s="62"/>
      <c r="P972" s="58"/>
      <c r="Q972" s="62"/>
      <c r="R972" s="63"/>
      <c r="S972" s="64">
        <f t="shared" si="21"/>
        <v>0</v>
      </c>
      <c r="T972" s="60"/>
      <c r="U972" s="60"/>
      <c r="V972" s="60"/>
      <c r="W972" s="60"/>
      <c r="X972" s="60"/>
      <c r="Y972" s="60"/>
      <c r="Z972" s="60"/>
      <c r="AA972" s="60"/>
      <c r="AB972" s="60"/>
      <c r="AC972" s="60"/>
      <c r="AD972" s="60"/>
      <c r="AE972" s="60"/>
      <c r="AF972" s="60"/>
      <c r="AG972" s="65"/>
      <c r="AH972" s="58"/>
      <c r="AI972" s="59"/>
      <c r="AJ972" s="60"/>
      <c r="AK972" s="64">
        <f t="shared" si="20"/>
        <v>0</v>
      </c>
      <c r="AL972" s="66"/>
      <c r="AM972" s="67"/>
    </row>
    <row r="973">
      <c r="A973" s="47" t="s">
        <v>1988</v>
      </c>
      <c r="B973" s="49"/>
      <c r="C973" s="49"/>
      <c r="D973" s="48"/>
      <c r="E973" s="50"/>
      <c r="F973" s="51">
        <f t="shared" si="19"/>
        <v>0</v>
      </c>
      <c r="G973" s="48"/>
      <c r="H973" s="52"/>
      <c r="I973" s="52"/>
      <c r="J973" s="48" t="s">
        <v>51</v>
      </c>
      <c r="K973" s="48"/>
      <c r="L973" s="48"/>
      <c r="M973" s="52"/>
      <c r="N973" s="48"/>
      <c r="O973" s="52"/>
      <c r="P973" s="48"/>
      <c r="Q973" s="52"/>
      <c r="R973" s="53"/>
      <c r="S973" s="54">
        <f t="shared" si="21"/>
        <v>0</v>
      </c>
      <c r="T973" s="50"/>
      <c r="U973" s="50"/>
      <c r="V973" s="50"/>
      <c r="W973" s="50"/>
      <c r="X973" s="50"/>
      <c r="Y973" s="50"/>
      <c r="Z973" s="50"/>
      <c r="AA973" s="50"/>
      <c r="AB973" s="50"/>
      <c r="AC973" s="50"/>
      <c r="AD973" s="50"/>
      <c r="AE973" s="50"/>
      <c r="AF973" s="50"/>
      <c r="AG973" s="55"/>
      <c r="AH973" s="48"/>
      <c r="AI973" s="48"/>
      <c r="AJ973" s="50"/>
      <c r="AK973" s="54">
        <f t="shared" si="20"/>
        <v>0</v>
      </c>
      <c r="AL973" s="48"/>
      <c r="AM973" s="56"/>
    </row>
    <row r="974">
      <c r="A974" s="57" t="s">
        <v>1989</v>
      </c>
      <c r="B974" s="59"/>
      <c r="C974" s="59"/>
      <c r="D974" s="58"/>
      <c r="E974" s="60"/>
      <c r="F974" s="61">
        <f t="shared" si="19"/>
        <v>0</v>
      </c>
      <c r="G974" s="58"/>
      <c r="H974" s="62"/>
      <c r="I974" s="62"/>
      <c r="J974" s="58" t="s">
        <v>51</v>
      </c>
      <c r="K974" s="58"/>
      <c r="L974" s="58"/>
      <c r="M974" s="62"/>
      <c r="N974" s="58"/>
      <c r="O974" s="62"/>
      <c r="P974" s="58"/>
      <c r="Q974" s="62"/>
      <c r="R974" s="63"/>
      <c r="S974" s="64">
        <f t="shared" si="21"/>
        <v>0</v>
      </c>
      <c r="T974" s="60"/>
      <c r="U974" s="60"/>
      <c r="V974" s="60"/>
      <c r="W974" s="60"/>
      <c r="X974" s="60"/>
      <c r="Y974" s="60"/>
      <c r="Z974" s="60"/>
      <c r="AA974" s="60"/>
      <c r="AB974" s="60"/>
      <c r="AC974" s="60"/>
      <c r="AD974" s="60"/>
      <c r="AE974" s="60"/>
      <c r="AF974" s="60"/>
      <c r="AG974" s="65"/>
      <c r="AH974" s="58"/>
      <c r="AI974" s="59"/>
      <c r="AJ974" s="60"/>
      <c r="AK974" s="64">
        <f t="shared" si="20"/>
        <v>0</v>
      </c>
      <c r="AL974" s="66"/>
      <c r="AM974" s="67"/>
    </row>
    <row r="975">
      <c r="A975" s="47" t="s">
        <v>1990</v>
      </c>
      <c r="B975" s="49"/>
      <c r="C975" s="49"/>
      <c r="D975" s="48"/>
      <c r="E975" s="50"/>
      <c r="F975" s="51">
        <f t="shared" si="19"/>
        <v>0</v>
      </c>
      <c r="G975" s="48"/>
      <c r="H975" s="52"/>
      <c r="I975" s="52"/>
      <c r="J975" s="48" t="s">
        <v>51</v>
      </c>
      <c r="K975" s="48"/>
      <c r="L975" s="48"/>
      <c r="M975" s="52"/>
      <c r="N975" s="48"/>
      <c r="O975" s="52"/>
      <c r="P975" s="48"/>
      <c r="Q975" s="52"/>
      <c r="R975" s="53"/>
      <c r="S975" s="54">
        <f t="shared" si="21"/>
        <v>0</v>
      </c>
      <c r="T975" s="50"/>
      <c r="U975" s="50"/>
      <c r="V975" s="50"/>
      <c r="W975" s="50"/>
      <c r="X975" s="50"/>
      <c r="Y975" s="50"/>
      <c r="Z975" s="50"/>
      <c r="AA975" s="50"/>
      <c r="AB975" s="50"/>
      <c r="AC975" s="50"/>
      <c r="AD975" s="50"/>
      <c r="AE975" s="50"/>
      <c r="AF975" s="50"/>
      <c r="AG975" s="55"/>
      <c r="AH975" s="48"/>
      <c r="AI975" s="48"/>
      <c r="AJ975" s="50"/>
      <c r="AK975" s="54">
        <f t="shared" si="20"/>
        <v>0</v>
      </c>
      <c r="AL975" s="48"/>
      <c r="AM975" s="56"/>
    </row>
    <row r="976">
      <c r="A976" s="57" t="s">
        <v>1991</v>
      </c>
      <c r="B976" s="59"/>
      <c r="C976" s="59"/>
      <c r="D976" s="58"/>
      <c r="E976" s="60"/>
      <c r="F976" s="61">
        <f t="shared" si="19"/>
        <v>0</v>
      </c>
      <c r="G976" s="58"/>
      <c r="H976" s="62"/>
      <c r="I976" s="62"/>
      <c r="J976" s="58" t="s">
        <v>51</v>
      </c>
      <c r="K976" s="58"/>
      <c r="L976" s="58"/>
      <c r="M976" s="62"/>
      <c r="N976" s="58"/>
      <c r="O976" s="62"/>
      <c r="P976" s="58"/>
      <c r="Q976" s="62"/>
      <c r="R976" s="63"/>
      <c r="S976" s="64">
        <f t="shared" si="21"/>
        <v>0</v>
      </c>
      <c r="T976" s="60"/>
      <c r="U976" s="60"/>
      <c r="V976" s="60"/>
      <c r="W976" s="60"/>
      <c r="X976" s="60"/>
      <c r="Y976" s="60"/>
      <c r="Z976" s="60"/>
      <c r="AA976" s="60"/>
      <c r="AB976" s="60"/>
      <c r="AC976" s="60"/>
      <c r="AD976" s="60"/>
      <c r="AE976" s="60"/>
      <c r="AF976" s="60"/>
      <c r="AG976" s="65"/>
      <c r="AH976" s="58"/>
      <c r="AI976" s="59"/>
      <c r="AJ976" s="60"/>
      <c r="AK976" s="64">
        <f t="shared" si="20"/>
        <v>0</v>
      </c>
      <c r="AL976" s="66"/>
      <c r="AM976" s="67"/>
    </row>
    <row r="977">
      <c r="A977" s="47" t="s">
        <v>1992</v>
      </c>
      <c r="B977" s="49"/>
      <c r="C977" s="49"/>
      <c r="D977" s="48"/>
      <c r="E977" s="50"/>
      <c r="F977" s="51">
        <f t="shared" si="19"/>
        <v>0</v>
      </c>
      <c r="G977" s="48"/>
      <c r="H977" s="52"/>
      <c r="I977" s="52"/>
      <c r="J977" s="48" t="s">
        <v>51</v>
      </c>
      <c r="K977" s="48"/>
      <c r="L977" s="48"/>
      <c r="M977" s="52"/>
      <c r="N977" s="48"/>
      <c r="O977" s="52"/>
      <c r="P977" s="48"/>
      <c r="Q977" s="52"/>
      <c r="R977" s="53"/>
      <c r="S977" s="54">
        <f t="shared" si="21"/>
        <v>0</v>
      </c>
      <c r="T977" s="50"/>
      <c r="U977" s="50"/>
      <c r="V977" s="50"/>
      <c r="W977" s="50"/>
      <c r="X977" s="50"/>
      <c r="Y977" s="50"/>
      <c r="Z977" s="50"/>
      <c r="AA977" s="50"/>
      <c r="AB977" s="50"/>
      <c r="AC977" s="50"/>
      <c r="AD977" s="50"/>
      <c r="AE977" s="50"/>
      <c r="AF977" s="50"/>
      <c r="AG977" s="55"/>
      <c r="AH977" s="48"/>
      <c r="AI977" s="48"/>
      <c r="AJ977" s="50"/>
      <c r="AK977" s="54">
        <f t="shared" si="20"/>
        <v>0</v>
      </c>
      <c r="AL977" s="48"/>
      <c r="AM977" s="56"/>
    </row>
    <row r="978">
      <c r="A978" s="57" t="s">
        <v>1993</v>
      </c>
      <c r="B978" s="59"/>
      <c r="C978" s="59"/>
      <c r="D978" s="58"/>
      <c r="E978" s="60"/>
      <c r="F978" s="61">
        <f t="shared" si="19"/>
        <v>0</v>
      </c>
      <c r="G978" s="58"/>
      <c r="H978" s="62"/>
      <c r="I978" s="62"/>
      <c r="J978" s="58" t="s">
        <v>51</v>
      </c>
      <c r="K978" s="58"/>
      <c r="L978" s="58"/>
      <c r="M978" s="62"/>
      <c r="N978" s="58"/>
      <c r="O978" s="62"/>
      <c r="P978" s="58"/>
      <c r="Q978" s="62"/>
      <c r="R978" s="63"/>
      <c r="S978" s="64">
        <f t="shared" si="21"/>
        <v>0</v>
      </c>
      <c r="T978" s="60"/>
      <c r="U978" s="60"/>
      <c r="V978" s="60"/>
      <c r="W978" s="60"/>
      <c r="X978" s="60"/>
      <c r="Y978" s="60"/>
      <c r="Z978" s="60"/>
      <c r="AA978" s="60"/>
      <c r="AB978" s="60"/>
      <c r="AC978" s="60"/>
      <c r="AD978" s="60"/>
      <c r="AE978" s="60"/>
      <c r="AF978" s="60"/>
      <c r="AG978" s="65"/>
      <c r="AH978" s="58"/>
      <c r="AI978" s="59"/>
      <c r="AJ978" s="60"/>
      <c r="AK978" s="64">
        <f t="shared" si="20"/>
        <v>0</v>
      </c>
      <c r="AL978" s="66"/>
      <c r="AM978" s="67"/>
    </row>
    <row r="979">
      <c r="A979" s="47" t="s">
        <v>1994</v>
      </c>
      <c r="B979" s="49"/>
      <c r="C979" s="49"/>
      <c r="D979" s="48"/>
      <c r="E979" s="50"/>
      <c r="F979" s="51">
        <f t="shared" si="19"/>
        <v>0</v>
      </c>
      <c r="G979" s="48"/>
      <c r="H979" s="52"/>
      <c r="I979" s="52"/>
      <c r="J979" s="48" t="s">
        <v>51</v>
      </c>
      <c r="K979" s="48"/>
      <c r="L979" s="48"/>
      <c r="M979" s="52"/>
      <c r="N979" s="48"/>
      <c r="O979" s="52"/>
      <c r="P979" s="48"/>
      <c r="Q979" s="52"/>
      <c r="R979" s="53"/>
      <c r="S979" s="54">
        <f t="shared" si="21"/>
        <v>0</v>
      </c>
      <c r="T979" s="50"/>
      <c r="U979" s="50"/>
      <c r="V979" s="50"/>
      <c r="W979" s="50"/>
      <c r="X979" s="50"/>
      <c r="Y979" s="50"/>
      <c r="Z979" s="50"/>
      <c r="AA979" s="50"/>
      <c r="AB979" s="50"/>
      <c r="AC979" s="50"/>
      <c r="AD979" s="50"/>
      <c r="AE979" s="50"/>
      <c r="AF979" s="50"/>
      <c r="AG979" s="55"/>
      <c r="AH979" s="48"/>
      <c r="AI979" s="48"/>
      <c r="AJ979" s="50"/>
      <c r="AK979" s="54">
        <f t="shared" si="20"/>
        <v>0</v>
      </c>
      <c r="AL979" s="48"/>
      <c r="AM979" s="56"/>
    </row>
    <row r="980">
      <c r="A980" s="57" t="s">
        <v>1995</v>
      </c>
      <c r="B980" s="59"/>
      <c r="C980" s="59"/>
      <c r="D980" s="58"/>
      <c r="E980" s="60"/>
      <c r="F980" s="61">
        <f t="shared" si="19"/>
        <v>0</v>
      </c>
      <c r="G980" s="58"/>
      <c r="H980" s="62"/>
      <c r="I980" s="62"/>
      <c r="J980" s="58" t="s">
        <v>51</v>
      </c>
      <c r="K980" s="58"/>
      <c r="L980" s="58"/>
      <c r="M980" s="62"/>
      <c r="N980" s="58"/>
      <c r="O980" s="62"/>
      <c r="P980" s="58"/>
      <c r="Q980" s="62"/>
      <c r="R980" s="63"/>
      <c r="S980" s="64">
        <f t="shared" si="21"/>
        <v>0</v>
      </c>
      <c r="T980" s="60"/>
      <c r="U980" s="60"/>
      <c r="V980" s="60"/>
      <c r="W980" s="60"/>
      <c r="X980" s="60"/>
      <c r="Y980" s="60"/>
      <c r="Z980" s="60"/>
      <c r="AA980" s="60"/>
      <c r="AB980" s="60"/>
      <c r="AC980" s="60"/>
      <c r="AD980" s="60"/>
      <c r="AE980" s="60"/>
      <c r="AF980" s="60"/>
      <c r="AG980" s="65"/>
      <c r="AH980" s="58"/>
      <c r="AI980" s="59"/>
      <c r="AJ980" s="60"/>
      <c r="AK980" s="64">
        <f t="shared" si="20"/>
        <v>0</v>
      </c>
      <c r="AL980" s="66"/>
      <c r="AM980" s="67"/>
    </row>
    <row r="981">
      <c r="A981" s="47" t="s">
        <v>1996</v>
      </c>
      <c r="B981" s="49"/>
      <c r="C981" s="49"/>
      <c r="D981" s="48"/>
      <c r="E981" s="50"/>
      <c r="F981" s="51">
        <f t="shared" si="19"/>
        <v>0</v>
      </c>
      <c r="G981" s="48"/>
      <c r="H981" s="52"/>
      <c r="I981" s="52"/>
      <c r="J981" s="48" t="s">
        <v>51</v>
      </c>
      <c r="K981" s="48"/>
      <c r="L981" s="48"/>
      <c r="M981" s="52"/>
      <c r="N981" s="48"/>
      <c r="O981" s="52"/>
      <c r="P981" s="48"/>
      <c r="Q981" s="52"/>
      <c r="R981" s="53"/>
      <c r="S981" s="54">
        <f t="shared" si="21"/>
        <v>0</v>
      </c>
      <c r="T981" s="50"/>
      <c r="U981" s="50"/>
      <c r="V981" s="50"/>
      <c r="W981" s="50"/>
      <c r="X981" s="50"/>
      <c r="Y981" s="50"/>
      <c r="Z981" s="50"/>
      <c r="AA981" s="50"/>
      <c r="AB981" s="50"/>
      <c r="AC981" s="50"/>
      <c r="AD981" s="50"/>
      <c r="AE981" s="50"/>
      <c r="AF981" s="50"/>
      <c r="AG981" s="55"/>
      <c r="AH981" s="48"/>
      <c r="AI981" s="48"/>
      <c r="AJ981" s="50"/>
      <c r="AK981" s="54">
        <f t="shared" si="20"/>
        <v>0</v>
      </c>
      <c r="AL981" s="48"/>
      <c r="AM981" s="56"/>
    </row>
    <row r="982">
      <c r="A982" s="57" t="s">
        <v>1997</v>
      </c>
      <c r="B982" s="59"/>
      <c r="C982" s="59"/>
      <c r="D982" s="58"/>
      <c r="E982" s="60"/>
      <c r="F982" s="61">
        <f t="shared" si="19"/>
        <v>0</v>
      </c>
      <c r="G982" s="58"/>
      <c r="H982" s="62"/>
      <c r="I982" s="62"/>
      <c r="J982" s="58" t="s">
        <v>51</v>
      </c>
      <c r="K982" s="58"/>
      <c r="L982" s="58"/>
      <c r="M982" s="62"/>
      <c r="N982" s="58"/>
      <c r="O982" s="62"/>
      <c r="P982" s="58"/>
      <c r="Q982" s="62"/>
      <c r="R982" s="63"/>
      <c r="S982" s="64">
        <f t="shared" si="21"/>
        <v>0</v>
      </c>
      <c r="T982" s="60"/>
      <c r="U982" s="60"/>
      <c r="V982" s="60"/>
      <c r="W982" s="60"/>
      <c r="X982" s="60"/>
      <c r="Y982" s="60"/>
      <c r="Z982" s="60"/>
      <c r="AA982" s="60"/>
      <c r="AB982" s="60"/>
      <c r="AC982" s="60"/>
      <c r="AD982" s="60"/>
      <c r="AE982" s="60"/>
      <c r="AF982" s="60"/>
      <c r="AG982" s="65"/>
      <c r="AH982" s="58"/>
      <c r="AI982" s="59"/>
      <c r="AJ982" s="60"/>
      <c r="AK982" s="64">
        <f t="shared" si="20"/>
        <v>0</v>
      </c>
      <c r="AL982" s="66"/>
      <c r="AM982" s="67"/>
    </row>
    <row r="983">
      <c r="A983" s="47" t="s">
        <v>1998</v>
      </c>
      <c r="B983" s="49"/>
      <c r="C983" s="49"/>
      <c r="D983" s="48"/>
      <c r="E983" s="50"/>
      <c r="F983" s="51">
        <f t="shared" si="19"/>
        <v>0</v>
      </c>
      <c r="G983" s="48"/>
      <c r="H983" s="52"/>
      <c r="I983" s="52"/>
      <c r="J983" s="48" t="s">
        <v>51</v>
      </c>
      <c r="K983" s="48"/>
      <c r="L983" s="48"/>
      <c r="M983" s="52"/>
      <c r="N983" s="48"/>
      <c r="O983" s="52"/>
      <c r="P983" s="48"/>
      <c r="Q983" s="52"/>
      <c r="R983" s="53"/>
      <c r="S983" s="54">
        <f t="shared" si="21"/>
        <v>0</v>
      </c>
      <c r="T983" s="50"/>
      <c r="U983" s="50"/>
      <c r="V983" s="50"/>
      <c r="W983" s="50"/>
      <c r="X983" s="50"/>
      <c r="Y983" s="50"/>
      <c r="Z983" s="50"/>
      <c r="AA983" s="50"/>
      <c r="AB983" s="50"/>
      <c r="AC983" s="50"/>
      <c r="AD983" s="50"/>
      <c r="AE983" s="50"/>
      <c r="AF983" s="50"/>
      <c r="AG983" s="55"/>
      <c r="AH983" s="48"/>
      <c r="AI983" s="48"/>
      <c r="AJ983" s="50"/>
      <c r="AK983" s="54">
        <f t="shared" si="20"/>
        <v>0</v>
      </c>
      <c r="AL983" s="48"/>
      <c r="AM983" s="56"/>
    </row>
    <row r="984">
      <c r="A984" s="57" t="s">
        <v>1999</v>
      </c>
      <c r="B984" s="59"/>
      <c r="C984" s="59"/>
      <c r="D984" s="58"/>
      <c r="E984" s="60"/>
      <c r="F984" s="61">
        <f t="shared" si="19"/>
        <v>0</v>
      </c>
      <c r="G984" s="58"/>
      <c r="H984" s="62"/>
      <c r="I984" s="62"/>
      <c r="J984" s="58" t="s">
        <v>51</v>
      </c>
      <c r="K984" s="58"/>
      <c r="L984" s="58"/>
      <c r="M984" s="62"/>
      <c r="N984" s="58"/>
      <c r="O984" s="62"/>
      <c r="P984" s="58"/>
      <c r="Q984" s="62"/>
      <c r="R984" s="63"/>
      <c r="S984" s="64">
        <f t="shared" si="21"/>
        <v>0</v>
      </c>
      <c r="T984" s="60"/>
      <c r="U984" s="60"/>
      <c r="V984" s="60"/>
      <c r="W984" s="60"/>
      <c r="X984" s="60"/>
      <c r="Y984" s="60"/>
      <c r="Z984" s="60"/>
      <c r="AA984" s="60"/>
      <c r="AB984" s="60"/>
      <c r="AC984" s="60"/>
      <c r="AD984" s="60"/>
      <c r="AE984" s="60"/>
      <c r="AF984" s="60"/>
      <c r="AG984" s="65"/>
      <c r="AH984" s="58"/>
      <c r="AI984" s="59"/>
      <c r="AJ984" s="60"/>
      <c r="AK984" s="64">
        <f t="shared" si="20"/>
        <v>0</v>
      </c>
      <c r="AL984" s="66"/>
      <c r="AM984" s="67"/>
    </row>
    <row r="985">
      <c r="A985" s="47" t="s">
        <v>2000</v>
      </c>
      <c r="B985" s="49"/>
      <c r="C985" s="49"/>
      <c r="D985" s="48"/>
      <c r="E985" s="50"/>
      <c r="F985" s="51">
        <f t="shared" si="19"/>
        <v>0</v>
      </c>
      <c r="G985" s="48"/>
      <c r="H985" s="52"/>
      <c r="I985" s="52"/>
      <c r="J985" s="48" t="s">
        <v>51</v>
      </c>
      <c r="K985" s="48"/>
      <c r="L985" s="48"/>
      <c r="M985" s="52"/>
      <c r="N985" s="48"/>
      <c r="O985" s="52"/>
      <c r="P985" s="48"/>
      <c r="Q985" s="52"/>
      <c r="R985" s="53"/>
      <c r="S985" s="54">
        <f t="shared" si="21"/>
        <v>0</v>
      </c>
      <c r="T985" s="50"/>
      <c r="U985" s="50"/>
      <c r="V985" s="50"/>
      <c r="W985" s="50"/>
      <c r="X985" s="50"/>
      <c r="Y985" s="50"/>
      <c r="Z985" s="50"/>
      <c r="AA985" s="50"/>
      <c r="AB985" s="50"/>
      <c r="AC985" s="50"/>
      <c r="AD985" s="50"/>
      <c r="AE985" s="50"/>
      <c r="AF985" s="50"/>
      <c r="AG985" s="55"/>
      <c r="AH985" s="48"/>
      <c r="AI985" s="48"/>
      <c r="AJ985" s="50"/>
      <c r="AK985" s="54">
        <f t="shared" si="20"/>
        <v>0</v>
      </c>
      <c r="AL985" s="48"/>
      <c r="AM985" s="56"/>
    </row>
    <row r="986">
      <c r="A986" s="57" t="s">
        <v>2001</v>
      </c>
      <c r="B986" s="59"/>
      <c r="C986" s="59"/>
      <c r="D986" s="58"/>
      <c r="E986" s="60"/>
      <c r="F986" s="61">
        <f t="shared" si="19"/>
        <v>0</v>
      </c>
      <c r="G986" s="58"/>
      <c r="H986" s="62"/>
      <c r="I986" s="62"/>
      <c r="J986" s="58" t="s">
        <v>51</v>
      </c>
      <c r="K986" s="58"/>
      <c r="L986" s="58"/>
      <c r="M986" s="62"/>
      <c r="N986" s="58"/>
      <c r="O986" s="62"/>
      <c r="P986" s="58"/>
      <c r="Q986" s="62"/>
      <c r="R986" s="63"/>
      <c r="S986" s="64">
        <f t="shared" si="21"/>
        <v>0</v>
      </c>
      <c r="T986" s="60"/>
      <c r="U986" s="60"/>
      <c r="V986" s="60"/>
      <c r="W986" s="60"/>
      <c r="X986" s="60"/>
      <c r="Y986" s="60"/>
      <c r="Z986" s="60"/>
      <c r="AA986" s="60"/>
      <c r="AB986" s="60"/>
      <c r="AC986" s="60"/>
      <c r="AD986" s="60"/>
      <c r="AE986" s="60"/>
      <c r="AF986" s="60"/>
      <c r="AG986" s="65"/>
      <c r="AH986" s="58"/>
      <c r="AI986" s="59"/>
      <c r="AJ986" s="60"/>
      <c r="AK986" s="64">
        <f t="shared" si="20"/>
        <v>0</v>
      </c>
      <c r="AL986" s="66"/>
      <c r="AM986" s="67"/>
    </row>
    <row r="987">
      <c r="A987" s="47" t="s">
        <v>2002</v>
      </c>
      <c r="B987" s="49"/>
      <c r="C987" s="49"/>
      <c r="D987" s="48"/>
      <c r="E987" s="50"/>
      <c r="F987" s="51">
        <f t="shared" si="19"/>
        <v>0</v>
      </c>
      <c r="G987" s="48"/>
      <c r="H987" s="52"/>
      <c r="I987" s="52"/>
      <c r="J987" s="48" t="s">
        <v>51</v>
      </c>
      <c r="K987" s="48"/>
      <c r="L987" s="48"/>
      <c r="M987" s="52"/>
      <c r="N987" s="48"/>
      <c r="O987" s="52"/>
      <c r="P987" s="48"/>
      <c r="Q987" s="52"/>
      <c r="R987" s="53"/>
      <c r="S987" s="54">
        <f t="shared" si="21"/>
        <v>0</v>
      </c>
      <c r="T987" s="50"/>
      <c r="U987" s="50"/>
      <c r="V987" s="50"/>
      <c r="W987" s="50"/>
      <c r="X987" s="50"/>
      <c r="Y987" s="50"/>
      <c r="Z987" s="50"/>
      <c r="AA987" s="50"/>
      <c r="AB987" s="50"/>
      <c r="AC987" s="50"/>
      <c r="AD987" s="50"/>
      <c r="AE987" s="50"/>
      <c r="AF987" s="50"/>
      <c r="AG987" s="55"/>
      <c r="AH987" s="48"/>
      <c r="AI987" s="48"/>
      <c r="AJ987" s="50"/>
      <c r="AK987" s="54">
        <f t="shared" si="20"/>
        <v>0</v>
      </c>
      <c r="AL987" s="48"/>
      <c r="AM987" s="56"/>
    </row>
    <row r="988">
      <c r="A988" s="57" t="s">
        <v>2003</v>
      </c>
      <c r="B988" s="59"/>
      <c r="C988" s="59"/>
      <c r="D988" s="58"/>
      <c r="E988" s="60"/>
      <c r="F988" s="61">
        <f t="shared" si="19"/>
        <v>0</v>
      </c>
      <c r="G988" s="58"/>
      <c r="H988" s="62"/>
      <c r="I988" s="62"/>
      <c r="J988" s="58" t="s">
        <v>51</v>
      </c>
      <c r="K988" s="58"/>
      <c r="L988" s="58"/>
      <c r="M988" s="62"/>
      <c r="N988" s="58"/>
      <c r="O988" s="62"/>
      <c r="P988" s="58"/>
      <c r="Q988" s="62"/>
      <c r="R988" s="63"/>
      <c r="S988" s="64">
        <f t="shared" si="21"/>
        <v>0</v>
      </c>
      <c r="T988" s="60"/>
      <c r="U988" s="60"/>
      <c r="V988" s="60"/>
      <c r="W988" s="60"/>
      <c r="X988" s="60"/>
      <c r="Y988" s="60"/>
      <c r="Z988" s="60"/>
      <c r="AA988" s="60"/>
      <c r="AB988" s="60"/>
      <c r="AC988" s="60"/>
      <c r="AD988" s="60"/>
      <c r="AE988" s="60"/>
      <c r="AF988" s="60"/>
      <c r="AG988" s="65"/>
      <c r="AH988" s="58"/>
      <c r="AI988" s="59"/>
      <c r="AJ988" s="60"/>
      <c r="AK988" s="64">
        <f t="shared" si="20"/>
        <v>0</v>
      </c>
      <c r="AL988" s="66"/>
      <c r="AM988" s="67"/>
    </row>
    <row r="989">
      <c r="A989" s="47" t="s">
        <v>2004</v>
      </c>
      <c r="B989" s="49"/>
      <c r="C989" s="49"/>
      <c r="D989" s="48"/>
      <c r="E989" s="50"/>
      <c r="F989" s="51">
        <f t="shared" si="19"/>
        <v>0</v>
      </c>
      <c r="G989" s="48"/>
      <c r="H989" s="52"/>
      <c r="I989" s="52"/>
      <c r="J989" s="48" t="s">
        <v>51</v>
      </c>
      <c r="K989" s="48"/>
      <c r="L989" s="48"/>
      <c r="M989" s="52"/>
      <c r="N989" s="48"/>
      <c r="O989" s="52"/>
      <c r="P989" s="48"/>
      <c r="Q989" s="52"/>
      <c r="R989" s="53"/>
      <c r="S989" s="54">
        <f t="shared" si="21"/>
        <v>0</v>
      </c>
      <c r="T989" s="50"/>
      <c r="U989" s="50"/>
      <c r="V989" s="50"/>
      <c r="W989" s="50"/>
      <c r="X989" s="50"/>
      <c r="Y989" s="50"/>
      <c r="Z989" s="50"/>
      <c r="AA989" s="50"/>
      <c r="AB989" s="50"/>
      <c r="AC989" s="50"/>
      <c r="AD989" s="50"/>
      <c r="AE989" s="50"/>
      <c r="AF989" s="50"/>
      <c r="AG989" s="55"/>
      <c r="AH989" s="48"/>
      <c r="AI989" s="48"/>
      <c r="AJ989" s="50"/>
      <c r="AK989" s="54">
        <f t="shared" si="20"/>
        <v>0</v>
      </c>
      <c r="AL989" s="48"/>
      <c r="AM989" s="56"/>
    </row>
    <row r="990">
      <c r="A990" s="57" t="s">
        <v>2005</v>
      </c>
      <c r="B990" s="59"/>
      <c r="C990" s="59"/>
      <c r="D990" s="58"/>
      <c r="E990" s="60"/>
      <c r="F990" s="61">
        <f t="shared" si="19"/>
        <v>0</v>
      </c>
      <c r="G990" s="58"/>
      <c r="H990" s="62"/>
      <c r="I990" s="62"/>
      <c r="J990" s="58" t="s">
        <v>51</v>
      </c>
      <c r="K990" s="58"/>
      <c r="L990" s="58"/>
      <c r="M990" s="62"/>
      <c r="N990" s="58"/>
      <c r="O990" s="62"/>
      <c r="P990" s="58"/>
      <c r="Q990" s="62"/>
      <c r="R990" s="63"/>
      <c r="S990" s="64">
        <f t="shared" si="21"/>
        <v>0</v>
      </c>
      <c r="T990" s="60"/>
      <c r="U990" s="60"/>
      <c r="V990" s="60"/>
      <c r="W990" s="60"/>
      <c r="X990" s="60"/>
      <c r="Y990" s="60"/>
      <c r="Z990" s="60"/>
      <c r="AA990" s="60"/>
      <c r="AB990" s="60"/>
      <c r="AC990" s="60"/>
      <c r="AD990" s="60"/>
      <c r="AE990" s="60"/>
      <c r="AF990" s="60"/>
      <c r="AG990" s="65"/>
      <c r="AH990" s="58"/>
      <c r="AI990" s="59"/>
      <c r="AJ990" s="60"/>
      <c r="AK990" s="64">
        <f t="shared" si="20"/>
        <v>0</v>
      </c>
      <c r="AL990" s="66"/>
      <c r="AM990" s="67"/>
    </row>
    <row r="991">
      <c r="A991" s="47" t="s">
        <v>2006</v>
      </c>
      <c r="B991" s="49"/>
      <c r="C991" s="49"/>
      <c r="D991" s="48"/>
      <c r="E991" s="50"/>
      <c r="F991" s="51">
        <f t="shared" si="19"/>
        <v>0</v>
      </c>
      <c r="G991" s="48"/>
      <c r="H991" s="52"/>
      <c r="I991" s="52"/>
      <c r="J991" s="48" t="s">
        <v>51</v>
      </c>
      <c r="K991" s="48"/>
      <c r="L991" s="48"/>
      <c r="M991" s="52"/>
      <c r="N991" s="48"/>
      <c r="O991" s="52"/>
      <c r="P991" s="48"/>
      <c r="Q991" s="52"/>
      <c r="R991" s="53"/>
      <c r="S991" s="54">
        <f t="shared" si="21"/>
        <v>0</v>
      </c>
      <c r="T991" s="50"/>
      <c r="U991" s="50"/>
      <c r="V991" s="50"/>
      <c r="W991" s="50"/>
      <c r="X991" s="50"/>
      <c r="Y991" s="50"/>
      <c r="Z991" s="50"/>
      <c r="AA991" s="50"/>
      <c r="AB991" s="50"/>
      <c r="AC991" s="50"/>
      <c r="AD991" s="50"/>
      <c r="AE991" s="50"/>
      <c r="AF991" s="50"/>
      <c r="AG991" s="55"/>
      <c r="AH991" s="48"/>
      <c r="AI991" s="48"/>
      <c r="AJ991" s="50"/>
      <c r="AK991" s="54">
        <f t="shared" si="20"/>
        <v>0</v>
      </c>
      <c r="AL991" s="48"/>
      <c r="AM991" s="56"/>
    </row>
    <row r="992">
      <c r="A992" s="57" t="s">
        <v>2007</v>
      </c>
      <c r="B992" s="59"/>
      <c r="C992" s="59"/>
      <c r="D992" s="58"/>
      <c r="E992" s="60"/>
      <c r="F992" s="61">
        <f t="shared" si="19"/>
        <v>0</v>
      </c>
      <c r="G992" s="58"/>
      <c r="H992" s="62"/>
      <c r="I992" s="62"/>
      <c r="J992" s="58" t="s">
        <v>51</v>
      </c>
      <c r="K992" s="58"/>
      <c r="L992" s="58"/>
      <c r="M992" s="62"/>
      <c r="N992" s="58"/>
      <c r="O992" s="62"/>
      <c r="P992" s="58"/>
      <c r="Q992" s="62"/>
      <c r="R992" s="63"/>
      <c r="S992" s="64">
        <f t="shared" si="21"/>
        <v>0</v>
      </c>
      <c r="T992" s="60"/>
      <c r="U992" s="60"/>
      <c r="V992" s="60"/>
      <c r="W992" s="60"/>
      <c r="X992" s="60"/>
      <c r="Y992" s="60"/>
      <c r="Z992" s="60"/>
      <c r="AA992" s="60"/>
      <c r="AB992" s="60"/>
      <c r="AC992" s="60"/>
      <c r="AD992" s="60"/>
      <c r="AE992" s="60"/>
      <c r="AF992" s="60"/>
      <c r="AG992" s="65"/>
      <c r="AH992" s="58"/>
      <c r="AI992" s="59"/>
      <c r="AJ992" s="60"/>
      <c r="AK992" s="64">
        <f t="shared" si="20"/>
        <v>0</v>
      </c>
      <c r="AL992" s="66"/>
      <c r="AM992" s="67"/>
    </row>
    <row r="993">
      <c r="A993" s="47" t="s">
        <v>2008</v>
      </c>
      <c r="B993" s="49"/>
      <c r="C993" s="49"/>
      <c r="D993" s="48"/>
      <c r="E993" s="50"/>
      <c r="F993" s="51">
        <f t="shared" si="19"/>
        <v>0</v>
      </c>
      <c r="G993" s="48"/>
      <c r="H993" s="52"/>
      <c r="I993" s="52"/>
      <c r="J993" s="48" t="s">
        <v>51</v>
      </c>
      <c r="K993" s="48"/>
      <c r="L993" s="48"/>
      <c r="M993" s="52"/>
      <c r="N993" s="48"/>
      <c r="O993" s="52"/>
      <c r="P993" s="48"/>
      <c r="Q993" s="52"/>
      <c r="R993" s="53"/>
      <c r="S993" s="54">
        <f t="shared" si="21"/>
        <v>0</v>
      </c>
      <c r="T993" s="50"/>
      <c r="U993" s="50"/>
      <c r="V993" s="50"/>
      <c r="W993" s="50"/>
      <c r="X993" s="50"/>
      <c r="Y993" s="50"/>
      <c r="Z993" s="50"/>
      <c r="AA993" s="50"/>
      <c r="AB993" s="50"/>
      <c r="AC993" s="50"/>
      <c r="AD993" s="50"/>
      <c r="AE993" s="50"/>
      <c r="AF993" s="50"/>
      <c r="AG993" s="55"/>
      <c r="AH993" s="48"/>
      <c r="AI993" s="48"/>
      <c r="AJ993" s="50"/>
      <c r="AK993" s="54">
        <f t="shared" si="20"/>
        <v>0</v>
      </c>
      <c r="AL993" s="48"/>
      <c r="AM993" s="56"/>
    </row>
    <row r="994">
      <c r="A994" s="57" t="s">
        <v>2009</v>
      </c>
      <c r="B994" s="59"/>
      <c r="C994" s="59"/>
      <c r="D994" s="58"/>
      <c r="E994" s="60"/>
      <c r="F994" s="61">
        <f t="shared" si="19"/>
        <v>0</v>
      </c>
      <c r="G994" s="58"/>
      <c r="H994" s="62"/>
      <c r="I994" s="62"/>
      <c r="J994" s="58" t="s">
        <v>51</v>
      </c>
      <c r="K994" s="58"/>
      <c r="L994" s="58"/>
      <c r="M994" s="62"/>
      <c r="N994" s="58"/>
      <c r="O994" s="62"/>
      <c r="P994" s="58"/>
      <c r="Q994" s="62"/>
      <c r="R994" s="63"/>
      <c r="S994" s="64">
        <f t="shared" si="21"/>
        <v>0</v>
      </c>
      <c r="T994" s="60"/>
      <c r="U994" s="60"/>
      <c r="V994" s="60"/>
      <c r="W994" s="60"/>
      <c r="X994" s="60"/>
      <c r="Y994" s="60"/>
      <c r="Z994" s="60"/>
      <c r="AA994" s="60"/>
      <c r="AB994" s="60"/>
      <c r="AC994" s="60"/>
      <c r="AD994" s="60"/>
      <c r="AE994" s="60"/>
      <c r="AF994" s="60"/>
      <c r="AG994" s="65"/>
      <c r="AH994" s="58"/>
      <c r="AI994" s="59"/>
      <c r="AJ994" s="60"/>
      <c r="AK994" s="64">
        <f t="shared" si="20"/>
        <v>0</v>
      </c>
      <c r="AL994" s="66"/>
      <c r="AM994" s="67"/>
    </row>
    <row r="995">
      <c r="A995" s="47" t="s">
        <v>2010</v>
      </c>
      <c r="B995" s="49"/>
      <c r="C995" s="49"/>
      <c r="D995" s="48"/>
      <c r="E995" s="50"/>
      <c r="F995" s="51">
        <f t="shared" si="19"/>
        <v>0</v>
      </c>
      <c r="G995" s="48"/>
      <c r="H995" s="52"/>
      <c r="I995" s="52"/>
      <c r="J995" s="48" t="s">
        <v>51</v>
      </c>
      <c r="K995" s="48"/>
      <c r="L995" s="48"/>
      <c r="M995" s="52"/>
      <c r="N995" s="48"/>
      <c r="O995" s="52"/>
      <c r="P995" s="48"/>
      <c r="Q995" s="52"/>
      <c r="R995" s="53"/>
      <c r="S995" s="54">
        <f t="shared" si="21"/>
        <v>0</v>
      </c>
      <c r="T995" s="50"/>
      <c r="U995" s="50"/>
      <c r="V995" s="50"/>
      <c r="W995" s="50"/>
      <c r="X995" s="50"/>
      <c r="Y995" s="50"/>
      <c r="Z995" s="50"/>
      <c r="AA995" s="50"/>
      <c r="AB995" s="50"/>
      <c r="AC995" s="50"/>
      <c r="AD995" s="50"/>
      <c r="AE995" s="50"/>
      <c r="AF995" s="50"/>
      <c r="AG995" s="55"/>
      <c r="AH995" s="48"/>
      <c r="AI995" s="48"/>
      <c r="AJ995" s="50"/>
      <c r="AK995" s="54">
        <f t="shared" si="20"/>
        <v>0</v>
      </c>
      <c r="AL995" s="48"/>
      <c r="AM995" s="56"/>
    </row>
    <row r="996">
      <c r="A996" s="57" t="s">
        <v>2011</v>
      </c>
      <c r="B996" s="59"/>
      <c r="C996" s="59"/>
      <c r="D996" s="58"/>
      <c r="E996" s="60"/>
      <c r="F996" s="61">
        <f t="shared" si="19"/>
        <v>0</v>
      </c>
      <c r="G996" s="58"/>
      <c r="H996" s="62"/>
      <c r="I996" s="62"/>
      <c r="J996" s="58" t="s">
        <v>51</v>
      </c>
      <c r="K996" s="58"/>
      <c r="L996" s="58"/>
      <c r="M996" s="62"/>
      <c r="N996" s="58"/>
      <c r="O996" s="62"/>
      <c r="P996" s="58"/>
      <c r="Q996" s="62"/>
      <c r="R996" s="63"/>
      <c r="S996" s="64">
        <f t="shared" si="21"/>
        <v>0</v>
      </c>
      <c r="T996" s="60"/>
      <c r="U996" s="60"/>
      <c r="V996" s="60"/>
      <c r="W996" s="60"/>
      <c r="X996" s="60"/>
      <c r="Y996" s="60"/>
      <c r="Z996" s="60"/>
      <c r="AA996" s="60"/>
      <c r="AB996" s="60"/>
      <c r="AC996" s="60"/>
      <c r="AD996" s="60"/>
      <c r="AE996" s="60"/>
      <c r="AF996" s="60"/>
      <c r="AG996" s="65"/>
      <c r="AH996" s="58"/>
      <c r="AI996" s="59"/>
      <c r="AJ996" s="60"/>
      <c r="AK996" s="64">
        <f t="shared" si="20"/>
        <v>0</v>
      </c>
      <c r="AL996" s="66"/>
      <c r="AM996" s="67"/>
    </row>
    <row r="997">
      <c r="A997" s="47" t="s">
        <v>2012</v>
      </c>
      <c r="B997" s="49"/>
      <c r="C997" s="49"/>
      <c r="D997" s="48"/>
      <c r="E997" s="50"/>
      <c r="F997" s="51">
        <f t="shared" si="19"/>
        <v>0</v>
      </c>
      <c r="G997" s="48"/>
      <c r="H997" s="52"/>
      <c r="I997" s="52"/>
      <c r="J997" s="48" t="s">
        <v>51</v>
      </c>
      <c r="K997" s="48"/>
      <c r="L997" s="48"/>
      <c r="M997" s="52"/>
      <c r="N997" s="48"/>
      <c r="O997" s="52"/>
      <c r="P997" s="48"/>
      <c r="Q997" s="52"/>
      <c r="R997" s="53"/>
      <c r="S997" s="54">
        <f t="shared" si="21"/>
        <v>0</v>
      </c>
      <c r="T997" s="50"/>
      <c r="U997" s="50"/>
      <c r="V997" s="50"/>
      <c r="W997" s="50"/>
      <c r="X997" s="50"/>
      <c r="Y997" s="50"/>
      <c r="Z997" s="50"/>
      <c r="AA997" s="50"/>
      <c r="AB997" s="50"/>
      <c r="AC997" s="50"/>
      <c r="AD997" s="50"/>
      <c r="AE997" s="50"/>
      <c r="AF997" s="50"/>
      <c r="AG997" s="55"/>
      <c r="AH997" s="48"/>
      <c r="AI997" s="48"/>
      <c r="AJ997" s="50"/>
      <c r="AK997" s="54">
        <f t="shared" si="20"/>
        <v>0</v>
      </c>
      <c r="AL997" s="48"/>
      <c r="AM997" s="56"/>
    </row>
    <row r="998">
      <c r="A998" s="57" t="s">
        <v>2013</v>
      </c>
      <c r="B998" s="59"/>
      <c r="C998" s="59"/>
      <c r="D998" s="58"/>
      <c r="E998" s="60"/>
      <c r="F998" s="61">
        <f t="shared" si="19"/>
        <v>0</v>
      </c>
      <c r="G998" s="58"/>
      <c r="H998" s="62"/>
      <c r="I998" s="62"/>
      <c r="J998" s="58" t="s">
        <v>51</v>
      </c>
      <c r="K998" s="58"/>
      <c r="L998" s="58"/>
      <c r="M998" s="62"/>
      <c r="N998" s="58"/>
      <c r="O998" s="62"/>
      <c r="P998" s="58"/>
      <c r="Q998" s="62"/>
      <c r="R998" s="63"/>
      <c r="S998" s="64">
        <f t="shared" si="21"/>
        <v>0</v>
      </c>
      <c r="T998" s="60"/>
      <c r="U998" s="60"/>
      <c r="V998" s="60"/>
      <c r="W998" s="60"/>
      <c r="X998" s="60"/>
      <c r="Y998" s="60"/>
      <c r="Z998" s="60"/>
      <c r="AA998" s="60"/>
      <c r="AB998" s="60"/>
      <c r="AC998" s="60"/>
      <c r="AD998" s="60"/>
      <c r="AE998" s="60"/>
      <c r="AF998" s="60"/>
      <c r="AG998" s="65"/>
      <c r="AH998" s="58"/>
      <c r="AI998" s="59"/>
      <c r="AJ998" s="60"/>
      <c r="AK998" s="64">
        <f t="shared" si="20"/>
        <v>0</v>
      </c>
      <c r="AL998" s="66"/>
      <c r="AM998" s="67"/>
    </row>
    <row r="999">
      <c r="A999" s="47" t="s">
        <v>2014</v>
      </c>
      <c r="B999" s="49"/>
      <c r="C999" s="49"/>
      <c r="D999" s="48"/>
      <c r="E999" s="50"/>
      <c r="F999" s="51">
        <f t="shared" si="19"/>
        <v>0</v>
      </c>
      <c r="G999" s="48"/>
      <c r="H999" s="52"/>
      <c r="I999" s="52"/>
      <c r="J999" s="48" t="s">
        <v>51</v>
      </c>
      <c r="K999" s="48"/>
      <c r="L999" s="48"/>
      <c r="M999" s="52"/>
      <c r="N999" s="48"/>
      <c r="O999" s="52"/>
      <c r="P999" s="48"/>
      <c r="Q999" s="52"/>
      <c r="R999" s="53"/>
      <c r="S999" s="54">
        <f t="shared" si="21"/>
        <v>0</v>
      </c>
      <c r="T999" s="50"/>
      <c r="U999" s="50"/>
      <c r="V999" s="50"/>
      <c r="W999" s="50"/>
      <c r="X999" s="50"/>
      <c r="Y999" s="50"/>
      <c r="Z999" s="50"/>
      <c r="AA999" s="50"/>
      <c r="AB999" s="50"/>
      <c r="AC999" s="50"/>
      <c r="AD999" s="50"/>
      <c r="AE999" s="50"/>
      <c r="AF999" s="50"/>
      <c r="AG999" s="55"/>
      <c r="AH999" s="48"/>
      <c r="AI999" s="48"/>
      <c r="AJ999" s="50"/>
      <c r="AK999" s="54">
        <f t="shared" si="20"/>
        <v>0</v>
      </c>
      <c r="AL999" s="48"/>
      <c r="AM999" s="56"/>
    </row>
    <row r="1000">
      <c r="A1000" s="57" t="s">
        <v>2015</v>
      </c>
      <c r="B1000" s="59"/>
      <c r="C1000" s="59"/>
      <c r="D1000" s="58"/>
      <c r="E1000" s="60"/>
      <c r="F1000" s="61">
        <f t="shared" si="19"/>
        <v>0</v>
      </c>
      <c r="G1000" s="58"/>
      <c r="H1000" s="62"/>
      <c r="I1000" s="62"/>
      <c r="J1000" s="58" t="s">
        <v>51</v>
      </c>
      <c r="K1000" s="58"/>
      <c r="L1000" s="58"/>
      <c r="M1000" s="62"/>
      <c r="N1000" s="58"/>
      <c r="O1000" s="62"/>
      <c r="P1000" s="58"/>
      <c r="Q1000" s="62"/>
      <c r="R1000" s="63"/>
      <c r="S1000" s="64">
        <f t="shared" si="21"/>
        <v>0</v>
      </c>
      <c r="T1000" s="60"/>
      <c r="U1000" s="60"/>
      <c r="V1000" s="60"/>
      <c r="W1000" s="60"/>
      <c r="X1000" s="60"/>
      <c r="Y1000" s="60"/>
      <c r="Z1000" s="60"/>
      <c r="AA1000" s="60"/>
      <c r="AB1000" s="60"/>
      <c r="AC1000" s="60"/>
      <c r="AD1000" s="60"/>
      <c r="AE1000" s="60"/>
      <c r="AF1000" s="60"/>
      <c r="AG1000" s="65"/>
      <c r="AH1000" s="58"/>
      <c r="AI1000" s="59"/>
      <c r="AJ1000" s="60"/>
      <c r="AK1000" s="64">
        <f t="shared" si="20"/>
        <v>0</v>
      </c>
      <c r="AL1000" s="66"/>
      <c r="AM1000" s="67"/>
    </row>
    <row r="1001">
      <c r="A1001" s="47" t="s">
        <v>2016</v>
      </c>
      <c r="B1001" s="49"/>
      <c r="C1001" s="49"/>
      <c r="D1001" s="48"/>
      <c r="E1001" s="50"/>
      <c r="F1001" s="51">
        <f t="shared" si="19"/>
        <v>0</v>
      </c>
      <c r="G1001" s="48"/>
      <c r="H1001" s="52"/>
      <c r="I1001" s="52"/>
      <c r="J1001" s="48" t="s">
        <v>51</v>
      </c>
      <c r="K1001" s="48"/>
      <c r="L1001" s="48"/>
      <c r="M1001" s="52"/>
      <c r="N1001" s="48"/>
      <c r="O1001" s="52"/>
      <c r="P1001" s="48"/>
      <c r="Q1001" s="52"/>
      <c r="R1001" s="53"/>
      <c r="S1001" s="54">
        <f t="shared" si="21"/>
        <v>0</v>
      </c>
      <c r="T1001" s="50"/>
      <c r="U1001" s="50"/>
      <c r="V1001" s="50"/>
      <c r="W1001" s="50"/>
      <c r="X1001" s="50"/>
      <c r="Y1001" s="50"/>
      <c r="Z1001" s="50"/>
      <c r="AA1001" s="50"/>
      <c r="AB1001" s="50"/>
      <c r="AC1001" s="50"/>
      <c r="AD1001" s="50"/>
      <c r="AE1001" s="50"/>
      <c r="AF1001" s="50"/>
      <c r="AG1001" s="55"/>
      <c r="AH1001" s="48"/>
      <c r="AI1001" s="48"/>
      <c r="AJ1001" s="50"/>
      <c r="AK1001" s="54">
        <f t="shared" si="20"/>
        <v>0</v>
      </c>
      <c r="AL1001" s="48"/>
      <c r="AM1001" s="56"/>
    </row>
    <row r="1002">
      <c r="A1002" s="57" t="s">
        <v>2017</v>
      </c>
      <c r="B1002" s="59"/>
      <c r="C1002" s="59"/>
      <c r="D1002" s="58"/>
      <c r="E1002" s="60"/>
      <c r="F1002" s="61">
        <f t="shared" si="19"/>
        <v>0</v>
      </c>
      <c r="G1002" s="58"/>
      <c r="H1002" s="62"/>
      <c r="I1002" s="62"/>
      <c r="J1002" s="58" t="s">
        <v>51</v>
      </c>
      <c r="K1002" s="58"/>
      <c r="L1002" s="58"/>
      <c r="M1002" s="62"/>
      <c r="N1002" s="58"/>
      <c r="O1002" s="62"/>
      <c r="P1002" s="58"/>
      <c r="Q1002" s="62"/>
      <c r="R1002" s="63"/>
      <c r="S1002" s="64">
        <f t="shared" si="21"/>
        <v>0</v>
      </c>
      <c r="T1002" s="60"/>
      <c r="U1002" s="60"/>
      <c r="V1002" s="60"/>
      <c r="W1002" s="60"/>
      <c r="X1002" s="60"/>
      <c r="Y1002" s="60"/>
      <c r="Z1002" s="60"/>
      <c r="AA1002" s="60"/>
      <c r="AB1002" s="60"/>
      <c r="AC1002" s="60"/>
      <c r="AD1002" s="60"/>
      <c r="AE1002" s="60"/>
      <c r="AF1002" s="60"/>
      <c r="AG1002" s="65"/>
      <c r="AH1002" s="58"/>
      <c r="AI1002" s="59"/>
      <c r="AJ1002" s="60"/>
      <c r="AK1002" s="64">
        <f t="shared" si="20"/>
        <v>0</v>
      </c>
      <c r="AL1002" s="66"/>
      <c r="AM1002" s="67"/>
    </row>
    <row r="1003">
      <c r="A1003" s="47" t="s">
        <v>2018</v>
      </c>
      <c r="B1003" s="49"/>
      <c r="C1003" s="49"/>
      <c r="D1003" s="48"/>
      <c r="E1003" s="50"/>
      <c r="F1003" s="51">
        <f t="shared" si="19"/>
        <v>0</v>
      </c>
      <c r="G1003" s="48"/>
      <c r="H1003" s="52"/>
      <c r="I1003" s="52"/>
      <c r="J1003" s="48" t="s">
        <v>51</v>
      </c>
      <c r="K1003" s="48"/>
      <c r="L1003" s="48"/>
      <c r="M1003" s="52"/>
      <c r="N1003" s="48"/>
      <c r="O1003" s="52"/>
      <c r="P1003" s="48"/>
      <c r="Q1003" s="52"/>
      <c r="R1003" s="53"/>
      <c r="S1003" s="54">
        <f t="shared" si="21"/>
        <v>0</v>
      </c>
      <c r="T1003" s="50"/>
      <c r="U1003" s="50"/>
      <c r="V1003" s="50"/>
      <c r="W1003" s="50"/>
      <c r="X1003" s="50"/>
      <c r="Y1003" s="50"/>
      <c r="Z1003" s="50"/>
      <c r="AA1003" s="50"/>
      <c r="AB1003" s="50"/>
      <c r="AC1003" s="50"/>
      <c r="AD1003" s="50"/>
      <c r="AE1003" s="50"/>
      <c r="AF1003" s="50"/>
      <c r="AG1003" s="55"/>
      <c r="AH1003" s="48"/>
      <c r="AI1003" s="48"/>
      <c r="AJ1003" s="50"/>
      <c r="AK1003" s="54">
        <f t="shared" si="20"/>
        <v>0</v>
      </c>
      <c r="AL1003" s="48"/>
      <c r="AM1003" s="56"/>
    </row>
    <row r="1004">
      <c r="A1004" s="57" t="s">
        <v>2019</v>
      </c>
      <c r="B1004" s="59"/>
      <c r="C1004" s="59"/>
      <c r="D1004" s="58"/>
      <c r="E1004" s="60"/>
      <c r="F1004" s="61">
        <f t="shared" si="19"/>
        <v>0</v>
      </c>
      <c r="G1004" s="58"/>
      <c r="H1004" s="62"/>
      <c r="I1004" s="62"/>
      <c r="J1004" s="58" t="s">
        <v>51</v>
      </c>
      <c r="K1004" s="58"/>
      <c r="L1004" s="58"/>
      <c r="M1004" s="62"/>
      <c r="N1004" s="58"/>
      <c r="O1004" s="62"/>
      <c r="P1004" s="58"/>
      <c r="Q1004" s="62"/>
      <c r="R1004" s="63"/>
      <c r="S1004" s="64">
        <f t="shared" si="21"/>
        <v>0</v>
      </c>
      <c r="T1004" s="60"/>
      <c r="U1004" s="60"/>
      <c r="V1004" s="60"/>
      <c r="W1004" s="60"/>
      <c r="X1004" s="60"/>
      <c r="Y1004" s="60"/>
      <c r="Z1004" s="60"/>
      <c r="AA1004" s="60"/>
      <c r="AB1004" s="60"/>
      <c r="AC1004" s="60"/>
      <c r="AD1004" s="60"/>
      <c r="AE1004" s="60"/>
      <c r="AF1004" s="60"/>
      <c r="AG1004" s="65"/>
      <c r="AH1004" s="58"/>
      <c r="AI1004" s="59"/>
      <c r="AJ1004" s="60"/>
      <c r="AK1004" s="64">
        <f t="shared" si="20"/>
        <v>0</v>
      </c>
      <c r="AL1004" s="66"/>
      <c r="AM1004" s="67"/>
    </row>
    <row r="1005">
      <c r="A1005" s="47" t="s">
        <v>2020</v>
      </c>
      <c r="B1005" s="49"/>
      <c r="C1005" s="49"/>
      <c r="D1005" s="48"/>
      <c r="E1005" s="50"/>
      <c r="F1005" s="51">
        <f t="shared" si="19"/>
        <v>0</v>
      </c>
      <c r="G1005" s="48"/>
      <c r="H1005" s="52"/>
      <c r="I1005" s="52"/>
      <c r="J1005" s="48" t="s">
        <v>51</v>
      </c>
      <c r="K1005" s="48"/>
      <c r="L1005" s="48"/>
      <c r="M1005" s="52"/>
      <c r="N1005" s="48"/>
      <c r="O1005" s="52"/>
      <c r="P1005" s="48"/>
      <c r="Q1005" s="52"/>
      <c r="R1005" s="53"/>
      <c r="S1005" s="54">
        <f t="shared" si="21"/>
        <v>0</v>
      </c>
      <c r="T1005" s="50"/>
      <c r="U1005" s="50"/>
      <c r="V1005" s="50"/>
      <c r="W1005" s="50"/>
      <c r="X1005" s="50"/>
      <c r="Y1005" s="50"/>
      <c r="Z1005" s="50"/>
      <c r="AA1005" s="50"/>
      <c r="AB1005" s="50"/>
      <c r="AC1005" s="50"/>
      <c r="AD1005" s="50"/>
      <c r="AE1005" s="50"/>
      <c r="AF1005" s="50"/>
      <c r="AG1005" s="55"/>
      <c r="AH1005" s="48"/>
      <c r="AI1005" s="48"/>
      <c r="AJ1005" s="50"/>
      <c r="AK1005" s="54">
        <f t="shared" si="20"/>
        <v>0</v>
      </c>
      <c r="AL1005" s="48"/>
      <c r="AM1005" s="56"/>
    </row>
    <row r="1006">
      <c r="A1006" s="57" t="s">
        <v>2021</v>
      </c>
      <c r="B1006" s="59"/>
      <c r="C1006" s="59"/>
      <c r="D1006" s="58"/>
      <c r="E1006" s="60"/>
      <c r="F1006" s="61">
        <f t="shared" si="19"/>
        <v>0</v>
      </c>
      <c r="G1006" s="58"/>
      <c r="H1006" s="62"/>
      <c r="I1006" s="62"/>
      <c r="J1006" s="58" t="s">
        <v>51</v>
      </c>
      <c r="K1006" s="58"/>
      <c r="L1006" s="58"/>
      <c r="M1006" s="62"/>
      <c r="N1006" s="58"/>
      <c r="O1006" s="62"/>
      <c r="P1006" s="58"/>
      <c r="Q1006" s="62"/>
      <c r="R1006" s="63"/>
      <c r="S1006" s="64">
        <f t="shared" si="21"/>
        <v>0</v>
      </c>
      <c r="T1006" s="60"/>
      <c r="U1006" s="60"/>
      <c r="V1006" s="60"/>
      <c r="W1006" s="60"/>
      <c r="X1006" s="60"/>
      <c r="Y1006" s="60"/>
      <c r="Z1006" s="60"/>
      <c r="AA1006" s="60"/>
      <c r="AB1006" s="60"/>
      <c r="AC1006" s="60"/>
      <c r="AD1006" s="60"/>
      <c r="AE1006" s="60"/>
      <c r="AF1006" s="60"/>
      <c r="AG1006" s="65"/>
      <c r="AH1006" s="58"/>
      <c r="AI1006" s="59"/>
      <c r="AJ1006" s="60"/>
      <c r="AK1006" s="64">
        <f t="shared" si="20"/>
        <v>0</v>
      </c>
      <c r="AL1006" s="66"/>
      <c r="AM1006" s="67"/>
    </row>
    <row r="1007">
      <c r="A1007" s="47" t="s">
        <v>2022</v>
      </c>
      <c r="B1007" s="49"/>
      <c r="C1007" s="49"/>
      <c r="D1007" s="48"/>
      <c r="E1007" s="50"/>
      <c r="F1007" s="51">
        <f t="shared" si="19"/>
        <v>0</v>
      </c>
      <c r="G1007" s="48"/>
      <c r="H1007" s="52"/>
      <c r="I1007" s="52"/>
      <c r="J1007" s="48" t="s">
        <v>51</v>
      </c>
      <c r="K1007" s="48"/>
      <c r="L1007" s="48"/>
      <c r="M1007" s="52"/>
      <c r="N1007" s="48"/>
      <c r="O1007" s="52"/>
      <c r="P1007" s="48"/>
      <c r="Q1007" s="52"/>
      <c r="R1007" s="53"/>
      <c r="S1007" s="54">
        <f t="shared" si="21"/>
        <v>0</v>
      </c>
      <c r="T1007" s="50"/>
      <c r="U1007" s="50"/>
      <c r="V1007" s="50"/>
      <c r="W1007" s="50"/>
      <c r="X1007" s="50"/>
      <c r="Y1007" s="50"/>
      <c r="Z1007" s="50"/>
      <c r="AA1007" s="50"/>
      <c r="AB1007" s="50"/>
      <c r="AC1007" s="50"/>
      <c r="AD1007" s="50"/>
      <c r="AE1007" s="50"/>
      <c r="AF1007" s="50"/>
      <c r="AG1007" s="55"/>
      <c r="AH1007" s="48"/>
      <c r="AI1007" s="48"/>
      <c r="AJ1007" s="50"/>
      <c r="AK1007" s="54">
        <f t="shared" si="20"/>
        <v>0</v>
      </c>
      <c r="AL1007" s="48"/>
      <c r="AM1007" s="56"/>
    </row>
    <row r="1008">
      <c r="A1008" s="57" t="s">
        <v>2023</v>
      </c>
      <c r="B1008" s="59"/>
      <c r="C1008" s="59"/>
      <c r="D1008" s="58"/>
      <c r="E1008" s="60"/>
      <c r="F1008" s="61">
        <f t="shared" si="19"/>
        <v>0</v>
      </c>
      <c r="G1008" s="58"/>
      <c r="H1008" s="62"/>
      <c r="I1008" s="62"/>
      <c r="J1008" s="58" t="s">
        <v>51</v>
      </c>
      <c r="K1008" s="58"/>
      <c r="L1008" s="58"/>
      <c r="M1008" s="62"/>
      <c r="N1008" s="58"/>
      <c r="O1008" s="62"/>
      <c r="P1008" s="58"/>
      <c r="Q1008" s="62"/>
      <c r="R1008" s="63"/>
      <c r="S1008" s="64">
        <f t="shared" si="21"/>
        <v>0</v>
      </c>
      <c r="T1008" s="60"/>
      <c r="U1008" s="60"/>
      <c r="V1008" s="60"/>
      <c r="W1008" s="60"/>
      <c r="X1008" s="60"/>
      <c r="Y1008" s="60"/>
      <c r="Z1008" s="60"/>
      <c r="AA1008" s="60"/>
      <c r="AB1008" s="60"/>
      <c r="AC1008" s="60"/>
      <c r="AD1008" s="60"/>
      <c r="AE1008" s="60"/>
      <c r="AF1008" s="60"/>
      <c r="AG1008" s="65"/>
      <c r="AH1008" s="58"/>
      <c r="AI1008" s="59"/>
      <c r="AJ1008" s="60"/>
      <c r="AK1008" s="64">
        <f t="shared" si="20"/>
        <v>0</v>
      </c>
      <c r="AL1008" s="66"/>
      <c r="AM1008" s="67"/>
    </row>
    <row r="1009">
      <c r="A1009" s="47" t="s">
        <v>2024</v>
      </c>
      <c r="B1009" s="49"/>
      <c r="C1009" s="49"/>
      <c r="D1009" s="48"/>
      <c r="E1009" s="50"/>
      <c r="F1009" s="51">
        <f t="shared" si="19"/>
        <v>0</v>
      </c>
      <c r="G1009" s="48"/>
      <c r="H1009" s="52"/>
      <c r="I1009" s="52"/>
      <c r="J1009" s="48" t="s">
        <v>51</v>
      </c>
      <c r="K1009" s="48"/>
      <c r="L1009" s="48"/>
      <c r="M1009" s="52"/>
      <c r="N1009" s="48"/>
      <c r="O1009" s="52"/>
      <c r="P1009" s="48"/>
      <c r="Q1009" s="52"/>
      <c r="R1009" s="53"/>
      <c r="S1009" s="54">
        <f t="shared" si="21"/>
        <v>0</v>
      </c>
      <c r="T1009" s="50"/>
      <c r="U1009" s="50"/>
      <c r="V1009" s="50"/>
      <c r="W1009" s="50"/>
      <c r="X1009" s="50"/>
      <c r="Y1009" s="50"/>
      <c r="Z1009" s="50"/>
      <c r="AA1009" s="50"/>
      <c r="AB1009" s="50"/>
      <c r="AC1009" s="50"/>
      <c r="AD1009" s="50"/>
      <c r="AE1009" s="50"/>
      <c r="AF1009" s="50"/>
      <c r="AG1009" s="55"/>
      <c r="AH1009" s="48"/>
      <c r="AI1009" s="48"/>
      <c r="AJ1009" s="50"/>
      <c r="AK1009" s="54">
        <f t="shared" si="20"/>
        <v>0</v>
      </c>
      <c r="AL1009" s="48"/>
      <c r="AM1009" s="56"/>
    </row>
    <row r="1010">
      <c r="A1010" s="57" t="s">
        <v>2025</v>
      </c>
      <c r="B1010" s="59"/>
      <c r="C1010" s="59"/>
      <c r="D1010" s="58"/>
      <c r="E1010" s="60"/>
      <c r="F1010" s="61">
        <f t="shared" si="19"/>
        <v>0</v>
      </c>
      <c r="G1010" s="58"/>
      <c r="H1010" s="62"/>
      <c r="I1010" s="62"/>
      <c r="J1010" s="58" t="s">
        <v>51</v>
      </c>
      <c r="K1010" s="58"/>
      <c r="L1010" s="58"/>
      <c r="M1010" s="62"/>
      <c r="N1010" s="58"/>
      <c r="O1010" s="62"/>
      <c r="P1010" s="58"/>
      <c r="Q1010" s="62"/>
      <c r="R1010" s="63"/>
      <c r="S1010" s="64">
        <f t="shared" si="21"/>
        <v>0</v>
      </c>
      <c r="T1010" s="60"/>
      <c r="U1010" s="60"/>
      <c r="V1010" s="60"/>
      <c r="W1010" s="60"/>
      <c r="X1010" s="60"/>
      <c r="Y1010" s="60"/>
      <c r="Z1010" s="60"/>
      <c r="AA1010" s="60"/>
      <c r="AB1010" s="60"/>
      <c r="AC1010" s="60"/>
      <c r="AD1010" s="60"/>
      <c r="AE1010" s="60"/>
      <c r="AF1010" s="60"/>
      <c r="AG1010" s="65"/>
      <c r="AH1010" s="58"/>
      <c r="AI1010" s="59"/>
      <c r="AJ1010" s="60"/>
      <c r="AK1010" s="64">
        <f t="shared" si="20"/>
        <v>0</v>
      </c>
      <c r="AL1010" s="66"/>
      <c r="AM1010" s="67"/>
    </row>
    <row r="1011">
      <c r="A1011" s="47" t="s">
        <v>2026</v>
      </c>
      <c r="B1011" s="49"/>
      <c r="C1011" s="49"/>
      <c r="D1011" s="48"/>
      <c r="E1011" s="50"/>
      <c r="F1011" s="51">
        <f t="shared" si="19"/>
        <v>0</v>
      </c>
      <c r="G1011" s="48"/>
      <c r="H1011" s="52"/>
      <c r="I1011" s="52"/>
      <c r="J1011" s="48" t="s">
        <v>51</v>
      </c>
      <c r="K1011" s="48"/>
      <c r="L1011" s="48"/>
      <c r="M1011" s="52"/>
      <c r="N1011" s="48"/>
      <c r="O1011" s="52"/>
      <c r="P1011" s="48"/>
      <c r="Q1011" s="52"/>
      <c r="R1011" s="53"/>
      <c r="S1011" s="54">
        <f t="shared" si="21"/>
        <v>0</v>
      </c>
      <c r="T1011" s="50"/>
      <c r="U1011" s="50"/>
      <c r="V1011" s="50"/>
      <c r="W1011" s="50"/>
      <c r="X1011" s="50"/>
      <c r="Y1011" s="50"/>
      <c r="Z1011" s="50"/>
      <c r="AA1011" s="50"/>
      <c r="AB1011" s="50"/>
      <c r="AC1011" s="50"/>
      <c r="AD1011" s="50"/>
      <c r="AE1011" s="50"/>
      <c r="AF1011" s="50"/>
      <c r="AG1011" s="55"/>
      <c r="AH1011" s="48"/>
      <c r="AI1011" s="48"/>
      <c r="AJ1011" s="50"/>
      <c r="AK1011" s="54">
        <f t="shared" si="20"/>
        <v>0</v>
      </c>
      <c r="AL1011" s="48"/>
      <c r="AM1011" s="56"/>
    </row>
    <row r="1012">
      <c r="A1012" s="57" t="s">
        <v>2027</v>
      </c>
      <c r="B1012" s="59"/>
      <c r="C1012" s="59"/>
      <c r="D1012" s="58"/>
      <c r="E1012" s="60"/>
      <c r="F1012" s="61">
        <f t="shared" si="19"/>
        <v>0</v>
      </c>
      <c r="G1012" s="58"/>
      <c r="H1012" s="62"/>
      <c r="I1012" s="62"/>
      <c r="J1012" s="58" t="s">
        <v>51</v>
      </c>
      <c r="K1012" s="58"/>
      <c r="L1012" s="58"/>
      <c r="M1012" s="62"/>
      <c r="N1012" s="58"/>
      <c r="O1012" s="62"/>
      <c r="P1012" s="58"/>
      <c r="Q1012" s="62"/>
      <c r="R1012" s="63"/>
      <c r="S1012" s="64">
        <f t="shared" si="21"/>
        <v>0</v>
      </c>
      <c r="T1012" s="60"/>
      <c r="U1012" s="60"/>
      <c r="V1012" s="60"/>
      <c r="W1012" s="60"/>
      <c r="X1012" s="60"/>
      <c r="Y1012" s="60"/>
      <c r="Z1012" s="60"/>
      <c r="AA1012" s="60"/>
      <c r="AB1012" s="60"/>
      <c r="AC1012" s="60"/>
      <c r="AD1012" s="60"/>
      <c r="AE1012" s="60"/>
      <c r="AF1012" s="60"/>
      <c r="AG1012" s="65"/>
      <c r="AH1012" s="58"/>
      <c r="AI1012" s="59"/>
      <c r="AJ1012" s="60"/>
      <c r="AK1012" s="64">
        <f t="shared" si="20"/>
        <v>0</v>
      </c>
      <c r="AL1012" s="66"/>
      <c r="AM1012" s="67"/>
    </row>
    <row r="1013">
      <c r="A1013" s="47" t="s">
        <v>2028</v>
      </c>
      <c r="B1013" s="49"/>
      <c r="C1013" s="49"/>
      <c r="D1013" s="48"/>
      <c r="E1013" s="50"/>
      <c r="F1013" s="51">
        <f t="shared" si="19"/>
        <v>0</v>
      </c>
      <c r="G1013" s="48"/>
      <c r="H1013" s="52"/>
      <c r="I1013" s="52"/>
      <c r="J1013" s="48" t="s">
        <v>51</v>
      </c>
      <c r="K1013" s="48"/>
      <c r="L1013" s="48"/>
      <c r="M1013" s="52"/>
      <c r="N1013" s="48"/>
      <c r="O1013" s="52"/>
      <c r="P1013" s="48"/>
      <c r="Q1013" s="52"/>
      <c r="R1013" s="53"/>
      <c r="S1013" s="54">
        <f t="shared" si="21"/>
        <v>0</v>
      </c>
      <c r="T1013" s="50"/>
      <c r="U1013" s="50"/>
      <c r="V1013" s="50"/>
      <c r="W1013" s="50"/>
      <c r="X1013" s="50"/>
      <c r="Y1013" s="50"/>
      <c r="Z1013" s="50"/>
      <c r="AA1013" s="50"/>
      <c r="AB1013" s="50"/>
      <c r="AC1013" s="50"/>
      <c r="AD1013" s="50"/>
      <c r="AE1013" s="50"/>
      <c r="AF1013" s="50"/>
      <c r="AG1013" s="55"/>
      <c r="AH1013" s="48"/>
      <c r="AI1013" s="48"/>
      <c r="AJ1013" s="50"/>
      <c r="AK1013" s="54">
        <f t="shared" si="20"/>
        <v>0</v>
      </c>
      <c r="AL1013" s="48"/>
      <c r="AM1013" s="56"/>
    </row>
    <row r="1014">
      <c r="A1014" s="57" t="s">
        <v>2029</v>
      </c>
      <c r="B1014" s="59"/>
      <c r="C1014" s="59"/>
      <c r="D1014" s="58"/>
      <c r="E1014" s="60"/>
      <c r="F1014" s="61">
        <f t="shared" si="19"/>
        <v>0</v>
      </c>
      <c r="G1014" s="58"/>
      <c r="H1014" s="62"/>
      <c r="I1014" s="62"/>
      <c r="J1014" s="58" t="s">
        <v>51</v>
      </c>
      <c r="K1014" s="58"/>
      <c r="L1014" s="58"/>
      <c r="M1014" s="62"/>
      <c r="N1014" s="58"/>
      <c r="O1014" s="62"/>
      <c r="P1014" s="58"/>
      <c r="Q1014" s="62"/>
      <c r="R1014" s="63"/>
      <c r="S1014" s="64">
        <f t="shared" si="21"/>
        <v>0</v>
      </c>
      <c r="T1014" s="60"/>
      <c r="U1014" s="60"/>
      <c r="V1014" s="60"/>
      <c r="W1014" s="60"/>
      <c r="X1014" s="60"/>
      <c r="Y1014" s="60"/>
      <c r="Z1014" s="60"/>
      <c r="AA1014" s="60"/>
      <c r="AB1014" s="60"/>
      <c r="AC1014" s="60"/>
      <c r="AD1014" s="60"/>
      <c r="AE1014" s="60"/>
      <c r="AF1014" s="60"/>
      <c r="AG1014" s="65"/>
      <c r="AH1014" s="58"/>
      <c r="AI1014" s="59"/>
      <c r="AJ1014" s="60"/>
      <c r="AK1014" s="64">
        <f t="shared" si="20"/>
        <v>0</v>
      </c>
      <c r="AL1014" s="66"/>
      <c r="AM1014" s="67"/>
    </row>
    <row r="1015">
      <c r="A1015" s="47" t="s">
        <v>2030</v>
      </c>
      <c r="B1015" s="49"/>
      <c r="C1015" s="49"/>
      <c r="D1015" s="48"/>
      <c r="E1015" s="50"/>
      <c r="F1015" s="51">
        <f t="shared" si="19"/>
        <v>0</v>
      </c>
      <c r="G1015" s="48"/>
      <c r="H1015" s="52"/>
      <c r="I1015" s="52"/>
      <c r="J1015" s="48" t="s">
        <v>51</v>
      </c>
      <c r="K1015" s="48"/>
      <c r="L1015" s="48"/>
      <c r="M1015" s="52"/>
      <c r="N1015" s="48"/>
      <c r="O1015" s="52"/>
      <c r="P1015" s="48"/>
      <c r="Q1015" s="52"/>
      <c r="R1015" s="53"/>
      <c r="S1015" s="54">
        <f t="shared" si="21"/>
        <v>0</v>
      </c>
      <c r="T1015" s="50"/>
      <c r="U1015" s="50"/>
      <c r="V1015" s="50"/>
      <c r="W1015" s="50"/>
      <c r="X1015" s="50"/>
      <c r="Y1015" s="50"/>
      <c r="Z1015" s="50"/>
      <c r="AA1015" s="50"/>
      <c r="AB1015" s="50"/>
      <c r="AC1015" s="50"/>
      <c r="AD1015" s="50"/>
      <c r="AE1015" s="50"/>
      <c r="AF1015" s="50"/>
      <c r="AG1015" s="55"/>
      <c r="AH1015" s="48"/>
      <c r="AI1015" s="48"/>
      <c r="AJ1015" s="50"/>
      <c r="AK1015" s="54">
        <f t="shared" si="20"/>
        <v>0</v>
      </c>
      <c r="AL1015" s="48"/>
      <c r="AM1015" s="56"/>
    </row>
    <row r="1016">
      <c r="A1016" s="57" t="s">
        <v>2031</v>
      </c>
      <c r="B1016" s="59"/>
      <c r="C1016" s="59"/>
      <c r="D1016" s="58"/>
      <c r="E1016" s="60"/>
      <c r="F1016" s="61">
        <f t="shared" si="19"/>
        <v>0</v>
      </c>
      <c r="G1016" s="58"/>
      <c r="H1016" s="62"/>
      <c r="I1016" s="62"/>
      <c r="J1016" s="58" t="s">
        <v>51</v>
      </c>
      <c r="K1016" s="58"/>
      <c r="L1016" s="58"/>
      <c r="M1016" s="62"/>
      <c r="N1016" s="58"/>
      <c r="O1016" s="62"/>
      <c r="P1016" s="58"/>
      <c r="Q1016" s="62"/>
      <c r="R1016" s="63"/>
      <c r="S1016" s="64">
        <f t="shared" si="21"/>
        <v>0</v>
      </c>
      <c r="T1016" s="60"/>
      <c r="U1016" s="60"/>
      <c r="V1016" s="60"/>
      <c r="W1016" s="60"/>
      <c r="X1016" s="60"/>
      <c r="Y1016" s="60"/>
      <c r="Z1016" s="60"/>
      <c r="AA1016" s="60"/>
      <c r="AB1016" s="60"/>
      <c r="AC1016" s="60"/>
      <c r="AD1016" s="60"/>
      <c r="AE1016" s="60"/>
      <c r="AF1016" s="60"/>
      <c r="AG1016" s="65"/>
      <c r="AH1016" s="58"/>
      <c r="AI1016" s="59"/>
      <c r="AJ1016" s="60"/>
      <c r="AK1016" s="64">
        <f t="shared" si="20"/>
        <v>0</v>
      </c>
      <c r="AL1016" s="66"/>
      <c r="AM1016" s="67"/>
    </row>
    <row r="1017">
      <c r="A1017" s="103" t="s">
        <v>2032</v>
      </c>
      <c r="B1017" s="104" t="s">
        <v>2033</v>
      </c>
      <c r="C1017" s="232">
        <v>43317.0</v>
      </c>
      <c r="D1017" s="233">
        <v>196.0</v>
      </c>
      <c r="E1017" s="234">
        <v>34.0</v>
      </c>
      <c r="F1017" s="235">
        <v>6664.0</v>
      </c>
      <c r="G1017" s="236" t="s">
        <v>736</v>
      </c>
      <c r="H1017" s="237"/>
      <c r="I1017" s="237"/>
      <c r="J1017" s="104" t="s">
        <v>55</v>
      </c>
      <c r="K1017" s="104" t="s">
        <v>79</v>
      </c>
      <c r="L1017" s="104" t="s">
        <v>862</v>
      </c>
      <c r="M1017" s="104" t="s">
        <v>862</v>
      </c>
      <c r="N1017" s="104" t="s">
        <v>730</v>
      </c>
      <c r="O1017" s="107" t="s">
        <v>2034</v>
      </c>
      <c r="P1017" s="104" t="s">
        <v>742</v>
      </c>
      <c r="Q1017" s="107" t="s">
        <v>2035</v>
      </c>
      <c r="R1017" s="108" t="s">
        <v>743</v>
      </c>
      <c r="S1017" s="109">
        <f t="shared" si="21"/>
        <v>6664</v>
      </c>
      <c r="T1017" s="100">
        <v>6664.0</v>
      </c>
      <c r="U1017" s="238"/>
      <c r="V1017" s="238"/>
      <c r="W1017" s="237"/>
      <c r="X1017" s="237"/>
      <c r="Y1017" s="237"/>
      <c r="Z1017" s="237"/>
      <c r="AA1017" s="237"/>
      <c r="AB1017" s="237"/>
      <c r="AC1017" s="237"/>
      <c r="AD1017" s="237"/>
      <c r="AE1017" s="237"/>
      <c r="AF1017" s="237"/>
      <c r="AG1017" s="237"/>
      <c r="AH1017" s="236">
        <v>5.003389309E9</v>
      </c>
      <c r="AI1017" s="236" t="s">
        <v>2036</v>
      </c>
      <c r="AJ1017" s="236">
        <v>6664.0</v>
      </c>
      <c r="AK1017" s="109">
        <f t="shared" si="20"/>
        <v>0</v>
      </c>
      <c r="AL1017" s="238"/>
      <c r="AM1017" s="238"/>
    </row>
    <row r="1018">
      <c r="A1018" s="103" t="s">
        <v>2037</v>
      </c>
      <c r="B1018" s="104" t="s">
        <v>2038</v>
      </c>
      <c r="C1018" s="105">
        <v>43214.0</v>
      </c>
      <c r="D1018" s="104">
        <v>75.0</v>
      </c>
      <c r="E1018" s="100">
        <v>150.0</v>
      </c>
      <c r="F1018" s="106">
        <f t="shared" ref="F1018:F1230" si="22">D1018*E1018</f>
        <v>11250</v>
      </c>
      <c r="G1018" s="104" t="s">
        <v>689</v>
      </c>
      <c r="H1018" s="107" t="s">
        <v>2039</v>
      </c>
      <c r="I1018" s="107"/>
      <c r="J1018" s="104" t="s">
        <v>55</v>
      </c>
      <c r="K1018" s="104" t="s">
        <v>55</v>
      </c>
      <c r="L1018" s="104" t="s">
        <v>774</v>
      </c>
      <c r="M1018" s="107" t="s">
        <v>2040</v>
      </c>
      <c r="N1018" s="104" t="s">
        <v>776</v>
      </c>
      <c r="O1018" s="107" t="s">
        <v>2041</v>
      </c>
      <c r="P1018" s="104" t="s">
        <v>742</v>
      </c>
      <c r="Q1018" s="107" t="s">
        <v>2042</v>
      </c>
      <c r="R1018" s="108" t="s">
        <v>743</v>
      </c>
      <c r="S1018" s="109">
        <f t="shared" si="21"/>
        <v>11250</v>
      </c>
      <c r="T1018" s="100">
        <v>1800.0</v>
      </c>
      <c r="U1018" s="100">
        <v>2000.0</v>
      </c>
      <c r="V1018" s="100">
        <v>1800.0</v>
      </c>
      <c r="W1018" s="100"/>
      <c r="X1018" s="100">
        <v>1800.0</v>
      </c>
      <c r="Y1018" s="100">
        <v>3850.0</v>
      </c>
      <c r="Z1018" s="100"/>
      <c r="AA1018" s="100"/>
      <c r="AB1018" s="100"/>
      <c r="AC1018" s="100"/>
      <c r="AD1018" s="100"/>
      <c r="AE1018" s="100"/>
      <c r="AF1018" s="100"/>
      <c r="AG1018" s="110"/>
      <c r="AH1018" s="104">
        <v>5.003396635E9</v>
      </c>
      <c r="AI1018" s="104" t="s">
        <v>1135</v>
      </c>
      <c r="AJ1018" s="100">
        <v>11250.0</v>
      </c>
      <c r="AK1018" s="109">
        <f t="shared" si="20"/>
        <v>0</v>
      </c>
      <c r="AL1018" s="104" t="s">
        <v>779</v>
      </c>
      <c r="AM1018" s="111"/>
    </row>
    <row r="1019">
      <c r="A1019" s="103" t="s">
        <v>2043</v>
      </c>
      <c r="B1019" s="104" t="s">
        <v>2044</v>
      </c>
      <c r="C1019" s="104" t="s">
        <v>2045</v>
      </c>
      <c r="D1019" s="104">
        <v>271.0</v>
      </c>
      <c r="E1019" s="100">
        <v>25.0</v>
      </c>
      <c r="F1019" s="106">
        <f t="shared" si="22"/>
        <v>6775</v>
      </c>
      <c r="G1019" s="104"/>
      <c r="H1019" s="107"/>
      <c r="I1019" s="107" t="s">
        <v>2046</v>
      </c>
      <c r="J1019" s="104" t="s">
        <v>55</v>
      </c>
      <c r="K1019" s="104" t="s">
        <v>55</v>
      </c>
      <c r="L1019" s="104" t="s">
        <v>767</v>
      </c>
      <c r="M1019" s="107" t="s">
        <v>2047</v>
      </c>
      <c r="N1019" s="104" t="s">
        <v>769</v>
      </c>
      <c r="O1019" s="107" t="s">
        <v>2048</v>
      </c>
      <c r="P1019" s="104" t="s">
        <v>742</v>
      </c>
      <c r="Q1019" s="107"/>
      <c r="R1019" s="108" t="s">
        <v>805</v>
      </c>
      <c r="S1019" s="109">
        <f t="shared" si="21"/>
        <v>6775</v>
      </c>
      <c r="T1019" s="100"/>
      <c r="U1019" s="100"/>
      <c r="V1019" s="100">
        <v>6775.0</v>
      </c>
      <c r="W1019" s="100"/>
      <c r="X1019" s="100"/>
      <c r="Y1019" s="100"/>
      <c r="Z1019" s="100"/>
      <c r="AA1019" s="100"/>
      <c r="AB1019" s="100"/>
      <c r="AC1019" s="100"/>
      <c r="AD1019" s="100"/>
      <c r="AE1019" s="100"/>
      <c r="AF1019" s="100"/>
      <c r="AG1019" s="110"/>
      <c r="AH1019" s="239">
        <v>5.003379958E9</v>
      </c>
      <c r="AI1019" s="104" t="s">
        <v>815</v>
      </c>
      <c r="AJ1019" s="100">
        <v>6775.0</v>
      </c>
      <c r="AK1019" s="109">
        <f t="shared" si="20"/>
        <v>0</v>
      </c>
      <c r="AL1019" s="104"/>
      <c r="AM1019" s="162"/>
    </row>
    <row r="1020">
      <c r="A1020" s="103" t="s">
        <v>2049</v>
      </c>
      <c r="B1020" s="104" t="s">
        <v>2050</v>
      </c>
      <c r="C1020" s="104" t="s">
        <v>1718</v>
      </c>
      <c r="D1020" s="104">
        <v>102.0</v>
      </c>
      <c r="E1020" s="100">
        <v>58.0</v>
      </c>
      <c r="F1020" s="106">
        <f t="shared" si="22"/>
        <v>5916</v>
      </c>
      <c r="G1020" s="104" t="s">
        <v>782</v>
      </c>
      <c r="H1020" s="107"/>
      <c r="I1020" s="107"/>
      <c r="J1020" s="104" t="s">
        <v>55</v>
      </c>
      <c r="K1020" s="104" t="s">
        <v>55</v>
      </c>
      <c r="L1020" s="104" t="s">
        <v>767</v>
      </c>
      <c r="M1020" s="107" t="s">
        <v>1719</v>
      </c>
      <c r="N1020" s="104" t="s">
        <v>776</v>
      </c>
      <c r="O1020" s="107" t="s">
        <v>2051</v>
      </c>
      <c r="P1020" s="104" t="s">
        <v>742</v>
      </c>
      <c r="Q1020" s="107"/>
      <c r="R1020" s="108" t="s">
        <v>696</v>
      </c>
      <c r="S1020" s="109">
        <f t="shared" si="21"/>
        <v>5916</v>
      </c>
      <c r="T1020" s="100"/>
      <c r="U1020" s="100"/>
      <c r="V1020" s="100"/>
      <c r="W1020" s="100"/>
      <c r="X1020" s="100"/>
      <c r="Y1020" s="100">
        <v>5916.0</v>
      </c>
      <c r="Z1020" s="100"/>
      <c r="AA1020" s="100"/>
      <c r="AB1020" s="100"/>
      <c r="AC1020" s="100"/>
      <c r="AD1020" s="100"/>
      <c r="AE1020" s="100"/>
      <c r="AF1020" s="100"/>
      <c r="AG1020" s="110"/>
      <c r="AH1020" s="104">
        <v>5.003398998E9</v>
      </c>
      <c r="AI1020" s="104" t="s">
        <v>703</v>
      </c>
      <c r="AJ1020" s="100">
        <v>5916.0</v>
      </c>
      <c r="AK1020" s="109">
        <f t="shared" si="20"/>
        <v>0</v>
      </c>
      <c r="AL1020" s="161"/>
      <c r="AM1020" s="111"/>
    </row>
    <row r="1021">
      <c r="A1021" s="103" t="s">
        <v>2052</v>
      </c>
      <c r="B1021" s="104" t="s">
        <v>2053</v>
      </c>
      <c r="C1021" s="104" t="s">
        <v>2054</v>
      </c>
      <c r="D1021" s="104">
        <v>255.0</v>
      </c>
      <c r="E1021" s="100">
        <v>33.0</v>
      </c>
      <c r="F1021" s="106">
        <f t="shared" si="22"/>
        <v>8415</v>
      </c>
      <c r="G1021" s="104" t="s">
        <v>782</v>
      </c>
      <c r="H1021" s="107"/>
      <c r="I1021" s="107"/>
      <c r="J1021" s="104" t="s">
        <v>55</v>
      </c>
      <c r="K1021" s="104" t="s">
        <v>55</v>
      </c>
      <c r="L1021" s="104" t="s">
        <v>767</v>
      </c>
      <c r="M1021" s="107" t="s">
        <v>2055</v>
      </c>
      <c r="N1021" s="104" t="s">
        <v>776</v>
      </c>
      <c r="O1021" s="107" t="s">
        <v>2056</v>
      </c>
      <c r="P1021" s="104" t="s">
        <v>742</v>
      </c>
      <c r="Q1021" s="107"/>
      <c r="R1021" s="108" t="s">
        <v>696</v>
      </c>
      <c r="S1021" s="109">
        <f t="shared" si="21"/>
        <v>8415</v>
      </c>
      <c r="T1021" s="100"/>
      <c r="U1021" s="100"/>
      <c r="V1021" s="100"/>
      <c r="W1021" s="100"/>
      <c r="X1021" s="100"/>
      <c r="Y1021" s="100">
        <v>8415.0</v>
      </c>
      <c r="Z1021" s="100"/>
      <c r="AA1021" s="100"/>
      <c r="AB1021" s="100"/>
      <c r="AC1021" s="100"/>
      <c r="AD1021" s="100"/>
      <c r="AE1021" s="100"/>
      <c r="AF1021" s="100"/>
      <c r="AG1021" s="110"/>
      <c r="AH1021" s="104">
        <v>5.003396635E9</v>
      </c>
      <c r="AI1021" s="104" t="s">
        <v>1135</v>
      </c>
      <c r="AJ1021" s="100">
        <v>8415.0</v>
      </c>
      <c r="AK1021" s="109">
        <f t="shared" si="20"/>
        <v>0</v>
      </c>
      <c r="AL1021" s="104"/>
      <c r="AM1021" s="162"/>
    </row>
    <row r="1022">
      <c r="A1022" s="103" t="s">
        <v>2057</v>
      </c>
      <c r="B1022" s="104" t="s">
        <v>2058</v>
      </c>
      <c r="C1022" s="104" t="s">
        <v>2059</v>
      </c>
      <c r="D1022" s="104">
        <v>1.0</v>
      </c>
      <c r="E1022" s="100">
        <v>1500.0</v>
      </c>
      <c r="F1022" s="106">
        <f t="shared" si="22"/>
        <v>1500</v>
      </c>
      <c r="G1022" s="104" t="s">
        <v>782</v>
      </c>
      <c r="H1022" s="107"/>
      <c r="I1022" s="107"/>
      <c r="J1022" s="104" t="s">
        <v>55</v>
      </c>
      <c r="K1022" s="104" t="s">
        <v>39</v>
      </c>
      <c r="L1022" s="104" t="s">
        <v>767</v>
      </c>
      <c r="M1022" s="107" t="s">
        <v>819</v>
      </c>
      <c r="N1022" s="104" t="s">
        <v>776</v>
      </c>
      <c r="O1022" s="107" t="s">
        <v>2060</v>
      </c>
      <c r="P1022" s="104" t="s">
        <v>821</v>
      </c>
      <c r="Q1022" s="107"/>
      <c r="R1022" s="108" t="s">
        <v>696</v>
      </c>
      <c r="S1022" s="109">
        <f t="shared" si="21"/>
        <v>1500</v>
      </c>
      <c r="T1022" s="100"/>
      <c r="U1022" s="100"/>
      <c r="V1022" s="100"/>
      <c r="W1022" s="100"/>
      <c r="X1022" s="100"/>
      <c r="Y1022" s="100">
        <v>1500.0</v>
      </c>
      <c r="Z1022" s="100"/>
      <c r="AA1022" s="100"/>
      <c r="AB1022" s="100"/>
      <c r="AC1022" s="100"/>
      <c r="AD1022" s="100"/>
      <c r="AE1022" s="100"/>
      <c r="AF1022" s="100"/>
      <c r="AG1022" s="110"/>
      <c r="AH1022" s="104">
        <v>5.003393795E9</v>
      </c>
      <c r="AI1022" s="104" t="s">
        <v>784</v>
      </c>
      <c r="AJ1022" s="100">
        <v>1500.0</v>
      </c>
      <c r="AK1022" s="109">
        <f t="shared" si="20"/>
        <v>0</v>
      </c>
      <c r="AL1022" s="161"/>
      <c r="AM1022" s="111"/>
    </row>
    <row r="1023">
      <c r="A1023" s="103" t="s">
        <v>2061</v>
      </c>
      <c r="B1023" s="104" t="s">
        <v>2062</v>
      </c>
      <c r="C1023" s="104" t="s">
        <v>867</v>
      </c>
      <c r="D1023" s="104">
        <v>1.0</v>
      </c>
      <c r="E1023" s="100">
        <v>4000.0</v>
      </c>
      <c r="F1023" s="106">
        <f t="shared" si="22"/>
        <v>4000</v>
      </c>
      <c r="G1023" s="104"/>
      <c r="H1023" s="107"/>
      <c r="I1023" s="107"/>
      <c r="J1023" s="104" t="s">
        <v>55</v>
      </c>
      <c r="K1023" s="104" t="s">
        <v>55</v>
      </c>
      <c r="L1023" s="104" t="s">
        <v>767</v>
      </c>
      <c r="M1023" s="107" t="s">
        <v>936</v>
      </c>
      <c r="N1023" s="104" t="s">
        <v>776</v>
      </c>
      <c r="O1023" s="107" t="s">
        <v>2063</v>
      </c>
      <c r="P1023" s="104" t="s">
        <v>821</v>
      </c>
      <c r="Q1023" s="107"/>
      <c r="R1023" s="108" t="s">
        <v>702</v>
      </c>
      <c r="S1023" s="109">
        <f t="shared" si="21"/>
        <v>4000</v>
      </c>
      <c r="T1023" s="100"/>
      <c r="U1023" s="100"/>
      <c r="V1023" s="100"/>
      <c r="W1023" s="100"/>
      <c r="X1023" s="100"/>
      <c r="Y1023" s="100"/>
      <c r="Z1023" s="100"/>
      <c r="AA1023" s="100">
        <v>1000.0</v>
      </c>
      <c r="AB1023" s="100">
        <v>1000.0</v>
      </c>
      <c r="AC1023" s="100">
        <v>1000.0</v>
      </c>
      <c r="AD1023" s="100"/>
      <c r="AE1023" s="100">
        <v>1000.0</v>
      </c>
      <c r="AF1023" s="100"/>
      <c r="AG1023" s="110"/>
      <c r="AH1023" s="104">
        <v>5.003442405E9</v>
      </c>
      <c r="AI1023" s="104" t="s">
        <v>871</v>
      </c>
      <c r="AJ1023" s="100">
        <v>4000.0</v>
      </c>
      <c r="AK1023" s="109">
        <f t="shared" si="20"/>
        <v>0</v>
      </c>
      <c r="AL1023" s="104"/>
      <c r="AM1023" s="162"/>
    </row>
    <row r="1024">
      <c r="A1024" s="103" t="s">
        <v>2064</v>
      </c>
      <c r="B1024" s="104" t="s">
        <v>2065</v>
      </c>
      <c r="C1024" s="104" t="s">
        <v>2066</v>
      </c>
      <c r="D1024" s="104">
        <v>21.0</v>
      </c>
      <c r="E1024" s="100">
        <v>275.0</v>
      </c>
      <c r="F1024" s="106">
        <f t="shared" si="22"/>
        <v>5775</v>
      </c>
      <c r="G1024" s="104" t="s">
        <v>782</v>
      </c>
      <c r="H1024" s="107" t="s">
        <v>2067</v>
      </c>
      <c r="I1024" s="107"/>
      <c r="J1024" s="104" t="s">
        <v>55</v>
      </c>
      <c r="K1024" s="104" t="s">
        <v>66</v>
      </c>
      <c r="L1024" s="104" t="s">
        <v>690</v>
      </c>
      <c r="M1024" s="107" t="s">
        <v>2068</v>
      </c>
      <c r="N1024" s="104" t="s">
        <v>776</v>
      </c>
      <c r="O1024" s="107" t="s">
        <v>2069</v>
      </c>
      <c r="P1024" s="104" t="s">
        <v>742</v>
      </c>
      <c r="Q1024" s="107" t="s">
        <v>2070</v>
      </c>
      <c r="R1024" s="108" t="s">
        <v>702</v>
      </c>
      <c r="S1024" s="109">
        <f t="shared" si="21"/>
        <v>5775</v>
      </c>
      <c r="T1024" s="100"/>
      <c r="U1024" s="100"/>
      <c r="V1024" s="100"/>
      <c r="W1024" s="100"/>
      <c r="X1024" s="100"/>
      <c r="Y1024" s="100">
        <v>5775.0</v>
      </c>
      <c r="Z1024" s="100"/>
      <c r="AA1024" s="100"/>
      <c r="AB1024" s="100"/>
      <c r="AC1024" s="100"/>
      <c r="AD1024" s="100"/>
      <c r="AE1024" s="100"/>
      <c r="AF1024" s="100"/>
      <c r="AG1024" s="110"/>
      <c r="AH1024" s="104">
        <v>5.003399668E9</v>
      </c>
      <c r="AI1024" s="104" t="s">
        <v>1520</v>
      </c>
      <c r="AJ1024" s="100">
        <v>5775.0</v>
      </c>
      <c r="AK1024" s="109">
        <f t="shared" si="20"/>
        <v>0</v>
      </c>
      <c r="AL1024" s="161"/>
      <c r="AM1024" s="111"/>
    </row>
    <row r="1025">
      <c r="A1025" s="103" t="s">
        <v>2071</v>
      </c>
      <c r="B1025" s="104" t="s">
        <v>2072</v>
      </c>
      <c r="C1025" s="240" t="s">
        <v>2073</v>
      </c>
      <c r="D1025" s="104">
        <v>150.0</v>
      </c>
      <c r="E1025" s="100">
        <v>19.0</v>
      </c>
      <c r="F1025" s="106">
        <f t="shared" si="22"/>
        <v>2850</v>
      </c>
      <c r="G1025" s="104" t="s">
        <v>782</v>
      </c>
      <c r="H1025" s="107" t="s">
        <v>2074</v>
      </c>
      <c r="I1025" s="107" t="s">
        <v>689</v>
      </c>
      <c r="J1025" s="104" t="s">
        <v>55</v>
      </c>
      <c r="K1025" s="104" t="s">
        <v>55</v>
      </c>
      <c r="L1025" s="104" t="s">
        <v>898</v>
      </c>
      <c r="M1025" s="107" t="s">
        <v>2075</v>
      </c>
      <c r="N1025" s="104" t="s">
        <v>769</v>
      </c>
      <c r="O1025" s="107" t="s">
        <v>2076</v>
      </c>
      <c r="P1025" s="104" t="s">
        <v>742</v>
      </c>
      <c r="Q1025" s="107"/>
      <c r="R1025" s="108" t="s">
        <v>702</v>
      </c>
      <c r="S1025" s="109">
        <f t="shared" si="21"/>
        <v>2850</v>
      </c>
      <c r="T1025" s="100"/>
      <c r="U1025" s="100"/>
      <c r="V1025" s="100"/>
      <c r="W1025" s="100"/>
      <c r="X1025" s="100"/>
      <c r="Y1025" s="100">
        <v>2850.0</v>
      </c>
      <c r="Z1025" s="100"/>
      <c r="AA1025" s="100"/>
      <c r="AB1025" s="100"/>
      <c r="AC1025" s="100"/>
      <c r="AD1025" s="100"/>
      <c r="AE1025" s="100"/>
      <c r="AF1025" s="100"/>
      <c r="AG1025" s="110"/>
      <c r="AH1025" s="104">
        <v>5.003407238E9</v>
      </c>
      <c r="AI1025" s="104" t="s">
        <v>2077</v>
      </c>
      <c r="AJ1025" s="100">
        <v>2850.0</v>
      </c>
      <c r="AK1025" s="109">
        <f t="shared" si="20"/>
        <v>0</v>
      </c>
      <c r="AL1025" s="104"/>
      <c r="AM1025" s="162"/>
    </row>
    <row r="1026">
      <c r="A1026" s="103" t="s">
        <v>2078</v>
      </c>
      <c r="B1026" s="104" t="s">
        <v>2079</v>
      </c>
      <c r="C1026" s="104" t="s">
        <v>2080</v>
      </c>
      <c r="D1026" s="104">
        <v>1.0</v>
      </c>
      <c r="E1026" s="100">
        <v>450.0</v>
      </c>
      <c r="F1026" s="106">
        <f t="shared" si="22"/>
        <v>450</v>
      </c>
      <c r="G1026" s="104" t="s">
        <v>782</v>
      </c>
      <c r="H1026" s="107"/>
      <c r="I1026" s="107"/>
      <c r="J1026" s="104" t="s">
        <v>55</v>
      </c>
      <c r="K1026" s="104" t="s">
        <v>55</v>
      </c>
      <c r="L1026" s="104" t="s">
        <v>767</v>
      </c>
      <c r="M1026" s="107" t="s">
        <v>936</v>
      </c>
      <c r="N1026" s="104" t="s">
        <v>776</v>
      </c>
      <c r="O1026" s="107" t="s">
        <v>2081</v>
      </c>
      <c r="P1026" s="104" t="s">
        <v>821</v>
      </c>
      <c r="Q1026" s="107"/>
      <c r="R1026" s="108" t="s">
        <v>707</v>
      </c>
      <c r="S1026" s="109">
        <f t="shared" si="21"/>
        <v>450</v>
      </c>
      <c r="T1026" s="100"/>
      <c r="U1026" s="100"/>
      <c r="V1026" s="100"/>
      <c r="W1026" s="100"/>
      <c r="X1026" s="100"/>
      <c r="Y1026" s="100"/>
      <c r="Z1026" s="100">
        <v>450.0</v>
      </c>
      <c r="AA1026" s="100"/>
      <c r="AB1026" s="100"/>
      <c r="AC1026" s="100"/>
      <c r="AD1026" s="100"/>
      <c r="AE1026" s="100"/>
      <c r="AF1026" s="100"/>
      <c r="AG1026" s="110"/>
      <c r="AH1026" s="104">
        <v>5.003405466E9</v>
      </c>
      <c r="AI1026" s="104" t="s">
        <v>2082</v>
      </c>
      <c r="AJ1026" s="100">
        <v>450.0</v>
      </c>
      <c r="AK1026" s="109">
        <f t="shared" si="20"/>
        <v>0</v>
      </c>
      <c r="AL1026" s="161"/>
      <c r="AM1026" s="111"/>
    </row>
    <row r="1027">
      <c r="A1027" s="103" t="s">
        <v>2083</v>
      </c>
      <c r="B1027" s="104" t="s">
        <v>2084</v>
      </c>
      <c r="C1027" s="104" t="s">
        <v>2085</v>
      </c>
      <c r="D1027" s="104">
        <v>1.0</v>
      </c>
      <c r="E1027" s="100">
        <v>5200.0</v>
      </c>
      <c r="F1027" s="106">
        <f t="shared" si="22"/>
        <v>5200</v>
      </c>
      <c r="G1027" s="104"/>
      <c r="H1027" s="107"/>
      <c r="I1027" s="107"/>
      <c r="J1027" s="104" t="s">
        <v>55</v>
      </c>
      <c r="K1027" s="104" t="s">
        <v>55</v>
      </c>
      <c r="L1027" s="104" t="s">
        <v>898</v>
      </c>
      <c r="M1027" s="107" t="s">
        <v>2086</v>
      </c>
      <c r="N1027" s="104" t="s">
        <v>769</v>
      </c>
      <c r="O1027" s="107" t="s">
        <v>2087</v>
      </c>
      <c r="P1027" s="104" t="s">
        <v>821</v>
      </c>
      <c r="Q1027" s="107" t="s">
        <v>2088</v>
      </c>
      <c r="R1027" s="108" t="s">
        <v>870</v>
      </c>
      <c r="S1027" s="109">
        <f t="shared" si="21"/>
        <v>5200</v>
      </c>
      <c r="T1027" s="100"/>
      <c r="U1027" s="100"/>
      <c r="V1027" s="100"/>
      <c r="W1027" s="100"/>
      <c r="X1027" s="100"/>
      <c r="Y1027" s="100"/>
      <c r="Z1027" s="100"/>
      <c r="AA1027" s="100"/>
      <c r="AB1027" s="100">
        <v>2600.0</v>
      </c>
      <c r="AC1027" s="100">
        <v>2600.0</v>
      </c>
      <c r="AD1027" s="100"/>
      <c r="AE1027" s="100"/>
      <c r="AF1027" s="100"/>
      <c r="AG1027" s="110"/>
      <c r="AH1027" s="104">
        <v>5.003477911E9</v>
      </c>
      <c r="AI1027" s="104" t="s">
        <v>906</v>
      </c>
      <c r="AJ1027" s="100">
        <v>5200.0</v>
      </c>
      <c r="AK1027" s="109">
        <f t="shared" si="20"/>
        <v>0</v>
      </c>
      <c r="AL1027" s="104"/>
      <c r="AM1027" s="162"/>
    </row>
    <row r="1028">
      <c r="A1028" s="103" t="s">
        <v>2089</v>
      </c>
      <c r="B1028" s="104" t="s">
        <v>2090</v>
      </c>
      <c r="C1028" s="104" t="s">
        <v>1540</v>
      </c>
      <c r="D1028" s="104">
        <v>21.0</v>
      </c>
      <c r="E1028" s="100">
        <v>220.0</v>
      </c>
      <c r="F1028" s="106">
        <f t="shared" si="22"/>
        <v>4620</v>
      </c>
      <c r="G1028" s="104" t="s">
        <v>689</v>
      </c>
      <c r="H1028" s="107"/>
      <c r="I1028" s="107"/>
      <c r="J1028" s="104" t="s">
        <v>55</v>
      </c>
      <c r="K1028" s="104" t="s">
        <v>66</v>
      </c>
      <c r="L1028" s="104" t="s">
        <v>767</v>
      </c>
      <c r="M1028" s="107" t="s">
        <v>2091</v>
      </c>
      <c r="N1028" s="104" t="s">
        <v>769</v>
      </c>
      <c r="O1028" s="107" t="s">
        <v>2092</v>
      </c>
      <c r="P1028" s="104" t="s">
        <v>742</v>
      </c>
      <c r="Q1028" s="107"/>
      <c r="R1028" s="108"/>
      <c r="S1028" s="109">
        <f t="shared" si="21"/>
        <v>4620</v>
      </c>
      <c r="T1028" s="100"/>
      <c r="U1028" s="100"/>
      <c r="V1028" s="100"/>
      <c r="W1028" s="100"/>
      <c r="X1028" s="100"/>
      <c r="Y1028" s="100"/>
      <c r="Z1028" s="100"/>
      <c r="AA1028" s="100"/>
      <c r="AB1028" s="100"/>
      <c r="AC1028" s="100"/>
      <c r="AD1028" s="100"/>
      <c r="AE1028" s="100">
        <v>4620.0</v>
      </c>
      <c r="AF1028" s="100"/>
      <c r="AG1028" s="110"/>
      <c r="AH1028" s="104">
        <v>5.003473637E9</v>
      </c>
      <c r="AI1028" s="104" t="s">
        <v>721</v>
      </c>
      <c r="AJ1028" s="100">
        <v>4620.0</v>
      </c>
      <c r="AK1028" s="109">
        <f t="shared" si="20"/>
        <v>0</v>
      </c>
      <c r="AL1028" s="161"/>
      <c r="AM1028" s="111"/>
    </row>
    <row r="1029">
      <c r="A1029" s="103" t="s">
        <v>2093</v>
      </c>
      <c r="B1029" s="104" t="s">
        <v>2094</v>
      </c>
      <c r="C1029" s="105">
        <v>43406.0</v>
      </c>
      <c r="D1029" s="104">
        <v>20.0</v>
      </c>
      <c r="E1029" s="100">
        <v>190.0</v>
      </c>
      <c r="F1029" s="106">
        <f t="shared" si="22"/>
        <v>3800</v>
      </c>
      <c r="G1029" s="104" t="s">
        <v>689</v>
      </c>
      <c r="H1029" s="107"/>
      <c r="I1029" s="107"/>
      <c r="J1029" s="104" t="s">
        <v>55</v>
      </c>
      <c r="K1029" s="104" t="s">
        <v>66</v>
      </c>
      <c r="L1029" s="104" t="s">
        <v>787</v>
      </c>
      <c r="M1029" s="107" t="s">
        <v>1149</v>
      </c>
      <c r="N1029" s="104" t="s">
        <v>769</v>
      </c>
      <c r="O1029" s="107" t="s">
        <v>2095</v>
      </c>
      <c r="P1029" s="104" t="s">
        <v>742</v>
      </c>
      <c r="Q1029" s="107" t="s">
        <v>1254</v>
      </c>
      <c r="R1029" s="108" t="s">
        <v>715</v>
      </c>
      <c r="S1029" s="109">
        <f t="shared" si="21"/>
        <v>3800</v>
      </c>
      <c r="T1029" s="100"/>
      <c r="U1029" s="100"/>
      <c r="V1029" s="100"/>
      <c r="W1029" s="100"/>
      <c r="X1029" s="100"/>
      <c r="Y1029" s="100"/>
      <c r="Z1029" s="100"/>
      <c r="AA1029" s="100"/>
      <c r="AB1029" s="100"/>
      <c r="AC1029" s="100"/>
      <c r="AD1029" s="100"/>
      <c r="AE1029" s="100">
        <v>3800.0</v>
      </c>
      <c r="AF1029" s="100"/>
      <c r="AG1029" s="110"/>
      <c r="AH1029" s="104">
        <v>5.003473637E9</v>
      </c>
      <c r="AI1029" s="104" t="s">
        <v>721</v>
      </c>
      <c r="AJ1029" s="100">
        <v>3800.0</v>
      </c>
      <c r="AK1029" s="109">
        <f t="shared" si="20"/>
        <v>0</v>
      </c>
      <c r="AL1029" s="104"/>
      <c r="AM1029" s="162"/>
    </row>
    <row r="1030">
      <c r="A1030" s="241" t="s">
        <v>2096</v>
      </c>
      <c r="B1030" s="137"/>
      <c r="C1030" s="242"/>
      <c r="D1030" s="137"/>
      <c r="E1030" s="243"/>
      <c r="F1030" s="244">
        <f t="shared" si="22"/>
        <v>0</v>
      </c>
      <c r="G1030" s="137"/>
      <c r="H1030" s="151"/>
      <c r="I1030" s="151"/>
      <c r="J1030" s="137" t="s">
        <v>55</v>
      </c>
      <c r="K1030" s="137"/>
      <c r="L1030" s="137"/>
      <c r="M1030" s="151"/>
      <c r="N1030" s="137"/>
      <c r="O1030" s="151"/>
      <c r="P1030" s="137"/>
      <c r="Q1030" s="151"/>
      <c r="R1030" s="245"/>
      <c r="S1030" s="246">
        <f t="shared" si="21"/>
        <v>0</v>
      </c>
      <c r="T1030" s="243"/>
      <c r="U1030" s="243"/>
      <c r="V1030" s="243"/>
      <c r="W1030" s="243"/>
      <c r="X1030" s="243"/>
      <c r="Y1030" s="243"/>
      <c r="Z1030" s="243"/>
      <c r="AA1030" s="243"/>
      <c r="AB1030" s="243"/>
      <c r="AC1030" s="243"/>
      <c r="AD1030" s="243"/>
      <c r="AE1030" s="243"/>
      <c r="AF1030" s="243"/>
      <c r="AG1030" s="247"/>
      <c r="AH1030" s="137"/>
      <c r="AI1030" s="242"/>
      <c r="AJ1030" s="243"/>
      <c r="AK1030" s="246">
        <f t="shared" si="20"/>
        <v>0</v>
      </c>
      <c r="AL1030" s="248"/>
      <c r="AM1030" s="249"/>
    </row>
    <row r="1031">
      <c r="A1031" s="103" t="s">
        <v>2097</v>
      </c>
      <c r="B1031" s="104" t="s">
        <v>2098</v>
      </c>
      <c r="C1031" s="104" t="s">
        <v>1565</v>
      </c>
      <c r="D1031" s="104">
        <v>17.0</v>
      </c>
      <c r="E1031" s="100">
        <v>230.0</v>
      </c>
      <c r="F1031" s="106">
        <f t="shared" si="22"/>
        <v>3910</v>
      </c>
      <c r="G1031" s="104" t="s">
        <v>689</v>
      </c>
      <c r="H1031" s="107"/>
      <c r="I1031" s="107"/>
      <c r="J1031" s="104" t="s">
        <v>55</v>
      </c>
      <c r="K1031" s="104" t="s">
        <v>66</v>
      </c>
      <c r="L1031" s="104" t="s">
        <v>767</v>
      </c>
      <c r="M1031" s="107" t="s">
        <v>2099</v>
      </c>
      <c r="N1031" s="104" t="s">
        <v>769</v>
      </c>
      <c r="O1031" s="107" t="s">
        <v>2100</v>
      </c>
      <c r="P1031" s="104" t="s">
        <v>742</v>
      </c>
      <c r="Q1031" s="107"/>
      <c r="R1031" s="108" t="s">
        <v>720</v>
      </c>
      <c r="S1031" s="109">
        <f t="shared" si="21"/>
        <v>3910</v>
      </c>
      <c r="T1031" s="100"/>
      <c r="U1031" s="100"/>
      <c r="V1031" s="100"/>
      <c r="W1031" s="100"/>
      <c r="X1031" s="100"/>
      <c r="Y1031" s="100"/>
      <c r="Z1031" s="100"/>
      <c r="AA1031" s="100"/>
      <c r="AB1031" s="100"/>
      <c r="AC1031" s="100"/>
      <c r="AD1031" s="100"/>
      <c r="AE1031" s="100">
        <v>3910.0</v>
      </c>
      <c r="AF1031" s="100"/>
      <c r="AG1031" s="110"/>
      <c r="AH1031" s="104">
        <v>5.003477911E9</v>
      </c>
      <c r="AI1031" s="104" t="s">
        <v>906</v>
      </c>
      <c r="AJ1031" s="100">
        <v>3910.0</v>
      </c>
      <c r="AK1031" s="109">
        <f t="shared" si="20"/>
        <v>0</v>
      </c>
      <c r="AL1031" s="104"/>
      <c r="AM1031" s="162"/>
    </row>
    <row r="1032">
      <c r="A1032" s="103" t="s">
        <v>2101</v>
      </c>
      <c r="B1032" s="104" t="s">
        <v>2102</v>
      </c>
      <c r="C1032" s="104" t="s">
        <v>2085</v>
      </c>
      <c r="D1032" s="104">
        <v>154.0</v>
      </c>
      <c r="E1032" s="100">
        <v>98.0</v>
      </c>
      <c r="F1032" s="106">
        <f t="shared" si="22"/>
        <v>15092</v>
      </c>
      <c r="G1032" s="104" t="s">
        <v>689</v>
      </c>
      <c r="H1032" s="107"/>
      <c r="I1032" s="107"/>
      <c r="J1032" s="104" t="s">
        <v>55</v>
      </c>
      <c r="K1032" s="104" t="s">
        <v>55</v>
      </c>
      <c r="L1032" s="104" t="s">
        <v>898</v>
      </c>
      <c r="M1032" s="107" t="s">
        <v>2103</v>
      </c>
      <c r="N1032" s="104" t="s">
        <v>769</v>
      </c>
      <c r="O1032" s="107" t="s">
        <v>2104</v>
      </c>
      <c r="P1032" s="104" t="s">
        <v>742</v>
      </c>
      <c r="Q1032" s="107" t="s">
        <v>2105</v>
      </c>
      <c r="R1032" s="108" t="s">
        <v>720</v>
      </c>
      <c r="S1032" s="109">
        <f t="shared" si="21"/>
        <v>15092</v>
      </c>
      <c r="T1032" s="100"/>
      <c r="U1032" s="100"/>
      <c r="V1032" s="100"/>
      <c r="W1032" s="100"/>
      <c r="X1032" s="100"/>
      <c r="Y1032" s="100"/>
      <c r="Z1032" s="100"/>
      <c r="AA1032" s="100"/>
      <c r="AB1032" s="100"/>
      <c r="AC1032" s="100"/>
      <c r="AD1032" s="100"/>
      <c r="AE1032" s="100">
        <v>15092.0</v>
      </c>
      <c r="AF1032" s="100"/>
      <c r="AG1032" s="110"/>
      <c r="AH1032" s="104">
        <v>5.003477911E9</v>
      </c>
      <c r="AI1032" s="104" t="s">
        <v>906</v>
      </c>
      <c r="AJ1032" s="100">
        <v>15092.0</v>
      </c>
      <c r="AK1032" s="109">
        <f t="shared" si="20"/>
        <v>0</v>
      </c>
      <c r="AL1032" s="161"/>
      <c r="AM1032" s="111"/>
    </row>
    <row r="1033">
      <c r="A1033" s="103" t="s">
        <v>2106</v>
      </c>
      <c r="B1033" s="104" t="s">
        <v>2107</v>
      </c>
      <c r="C1033" s="104" t="s">
        <v>2108</v>
      </c>
      <c r="D1033" s="104">
        <v>1.0</v>
      </c>
      <c r="E1033" s="100">
        <v>2050.0</v>
      </c>
      <c r="F1033" s="106">
        <f t="shared" si="22"/>
        <v>2050</v>
      </c>
      <c r="G1033" s="104"/>
      <c r="H1033" s="107"/>
      <c r="I1033" s="107"/>
      <c r="J1033" s="104" t="s">
        <v>55</v>
      </c>
      <c r="K1033" s="104" t="s">
        <v>55</v>
      </c>
      <c r="L1033" s="104" t="s">
        <v>690</v>
      </c>
      <c r="M1033" s="107" t="s">
        <v>2109</v>
      </c>
      <c r="N1033" s="104" t="s">
        <v>730</v>
      </c>
      <c r="O1033" s="107" t="s">
        <v>2110</v>
      </c>
      <c r="P1033" s="104"/>
      <c r="Q1033" s="107"/>
      <c r="R1033" s="108"/>
      <c r="S1033" s="109">
        <f t="shared" si="21"/>
        <v>2050</v>
      </c>
      <c r="T1033" s="100"/>
      <c r="U1033" s="100"/>
      <c r="V1033" s="100"/>
      <c r="W1033" s="100"/>
      <c r="X1033" s="100"/>
      <c r="Y1033" s="100"/>
      <c r="Z1033" s="100"/>
      <c r="AA1033" s="100"/>
      <c r="AB1033" s="100"/>
      <c r="AC1033" s="100"/>
      <c r="AD1033" s="100"/>
      <c r="AE1033" s="100">
        <v>2050.0</v>
      </c>
      <c r="AF1033" s="100"/>
      <c r="AG1033" s="110"/>
      <c r="AH1033" s="104">
        <v>5.003482129E9</v>
      </c>
      <c r="AI1033" s="104" t="s">
        <v>1121</v>
      </c>
      <c r="AJ1033" s="100">
        <v>2050.0</v>
      </c>
      <c r="AK1033" s="109">
        <f t="shared" si="20"/>
        <v>0</v>
      </c>
      <c r="AL1033" s="104"/>
      <c r="AM1033" s="162"/>
    </row>
    <row r="1034">
      <c r="A1034" s="57" t="s">
        <v>2111</v>
      </c>
      <c r="B1034" s="76"/>
      <c r="C1034" s="195"/>
      <c r="D1034" s="76"/>
      <c r="E1034" s="77"/>
      <c r="F1034" s="78">
        <f t="shared" si="22"/>
        <v>0</v>
      </c>
      <c r="G1034" s="76"/>
      <c r="H1034" s="75"/>
      <c r="I1034" s="75"/>
      <c r="J1034" s="76" t="s">
        <v>55</v>
      </c>
      <c r="K1034" s="76"/>
      <c r="L1034" s="76"/>
      <c r="M1034" s="75"/>
      <c r="N1034" s="76"/>
      <c r="O1034" s="75"/>
      <c r="P1034" s="76"/>
      <c r="Q1034" s="75"/>
      <c r="R1034" s="79"/>
      <c r="S1034" s="80">
        <f t="shared" si="21"/>
        <v>0</v>
      </c>
      <c r="T1034" s="77"/>
      <c r="U1034" s="77"/>
      <c r="V1034" s="77"/>
      <c r="W1034" s="77"/>
      <c r="X1034" s="77"/>
      <c r="Y1034" s="77"/>
      <c r="Z1034" s="77"/>
      <c r="AA1034" s="77"/>
      <c r="AB1034" s="77"/>
      <c r="AC1034" s="77"/>
      <c r="AD1034" s="77"/>
      <c r="AE1034" s="77"/>
      <c r="AF1034" s="77"/>
      <c r="AG1034" s="81"/>
      <c r="AH1034" s="76"/>
      <c r="AI1034" s="195"/>
      <c r="AJ1034" s="77"/>
      <c r="AK1034" s="80">
        <f t="shared" si="20"/>
        <v>0</v>
      </c>
      <c r="AL1034" s="82"/>
      <c r="AM1034" s="83"/>
    </row>
    <row r="1035">
      <c r="A1035" s="47" t="s">
        <v>2112</v>
      </c>
      <c r="B1035" s="49"/>
      <c r="C1035" s="49"/>
      <c r="D1035" s="48"/>
      <c r="E1035" s="50"/>
      <c r="F1035" s="51">
        <f t="shared" si="22"/>
        <v>0</v>
      </c>
      <c r="G1035" s="48"/>
      <c r="H1035" s="52"/>
      <c r="I1035" s="52"/>
      <c r="J1035" s="48" t="s">
        <v>55</v>
      </c>
      <c r="K1035" s="48"/>
      <c r="L1035" s="48"/>
      <c r="M1035" s="52"/>
      <c r="N1035" s="48"/>
      <c r="O1035" s="52"/>
      <c r="P1035" s="48"/>
      <c r="Q1035" s="52"/>
      <c r="R1035" s="53"/>
      <c r="S1035" s="54">
        <f t="shared" si="21"/>
        <v>0</v>
      </c>
      <c r="T1035" s="50"/>
      <c r="U1035" s="50"/>
      <c r="V1035" s="50"/>
      <c r="W1035" s="50"/>
      <c r="X1035" s="50"/>
      <c r="Y1035" s="50"/>
      <c r="Z1035" s="50"/>
      <c r="AA1035" s="50"/>
      <c r="AB1035" s="50"/>
      <c r="AC1035" s="50"/>
      <c r="AD1035" s="50"/>
      <c r="AE1035" s="50"/>
      <c r="AF1035" s="50"/>
      <c r="AG1035" s="55"/>
      <c r="AH1035" s="48"/>
      <c r="AI1035" s="48"/>
      <c r="AJ1035" s="50"/>
      <c r="AK1035" s="54">
        <f t="shared" si="20"/>
        <v>0</v>
      </c>
      <c r="AL1035" s="48"/>
      <c r="AM1035" s="56"/>
    </row>
    <row r="1036">
      <c r="A1036" s="57" t="s">
        <v>2113</v>
      </c>
      <c r="B1036" s="76"/>
      <c r="C1036" s="195"/>
      <c r="D1036" s="76"/>
      <c r="E1036" s="77"/>
      <c r="F1036" s="78">
        <f t="shared" si="22"/>
        <v>0</v>
      </c>
      <c r="G1036" s="76"/>
      <c r="H1036" s="75"/>
      <c r="I1036" s="75"/>
      <c r="J1036" s="76" t="s">
        <v>55</v>
      </c>
      <c r="K1036" s="76"/>
      <c r="L1036" s="76"/>
      <c r="M1036" s="75"/>
      <c r="N1036" s="76"/>
      <c r="O1036" s="75"/>
      <c r="P1036" s="76"/>
      <c r="Q1036" s="75"/>
      <c r="R1036" s="79"/>
      <c r="S1036" s="80">
        <f t="shared" si="21"/>
        <v>0</v>
      </c>
      <c r="T1036" s="77"/>
      <c r="U1036" s="77"/>
      <c r="V1036" s="77"/>
      <c r="W1036" s="77"/>
      <c r="X1036" s="77"/>
      <c r="Y1036" s="77"/>
      <c r="Z1036" s="77"/>
      <c r="AA1036" s="77"/>
      <c r="AB1036" s="77"/>
      <c r="AC1036" s="77"/>
      <c r="AD1036" s="77"/>
      <c r="AE1036" s="77"/>
      <c r="AF1036" s="77"/>
      <c r="AG1036" s="81"/>
      <c r="AH1036" s="76"/>
      <c r="AI1036" s="195"/>
      <c r="AJ1036" s="77"/>
      <c r="AK1036" s="80">
        <f t="shared" si="20"/>
        <v>0</v>
      </c>
      <c r="AL1036" s="82"/>
      <c r="AM1036" s="83"/>
    </row>
    <row r="1037">
      <c r="A1037" s="47" t="s">
        <v>2114</v>
      </c>
      <c r="B1037" s="49"/>
      <c r="C1037" s="49"/>
      <c r="D1037" s="48"/>
      <c r="E1037" s="50"/>
      <c r="F1037" s="51">
        <f t="shared" si="22"/>
        <v>0</v>
      </c>
      <c r="G1037" s="48"/>
      <c r="H1037" s="52"/>
      <c r="I1037" s="52"/>
      <c r="J1037" s="48" t="s">
        <v>55</v>
      </c>
      <c r="K1037" s="48"/>
      <c r="L1037" s="48"/>
      <c r="M1037" s="52"/>
      <c r="N1037" s="48"/>
      <c r="O1037" s="52"/>
      <c r="P1037" s="48"/>
      <c r="Q1037" s="52"/>
      <c r="R1037" s="53"/>
      <c r="S1037" s="54">
        <f t="shared" si="21"/>
        <v>0</v>
      </c>
      <c r="T1037" s="50"/>
      <c r="U1037" s="50"/>
      <c r="V1037" s="50"/>
      <c r="W1037" s="50"/>
      <c r="X1037" s="50"/>
      <c r="Y1037" s="50"/>
      <c r="Z1037" s="50"/>
      <c r="AA1037" s="50"/>
      <c r="AB1037" s="50"/>
      <c r="AC1037" s="50"/>
      <c r="AD1037" s="50"/>
      <c r="AE1037" s="50"/>
      <c r="AF1037" s="50"/>
      <c r="AG1037" s="55"/>
      <c r="AH1037" s="48"/>
      <c r="AI1037" s="48"/>
      <c r="AJ1037" s="50"/>
      <c r="AK1037" s="54">
        <f t="shared" si="20"/>
        <v>0</v>
      </c>
      <c r="AL1037" s="48"/>
      <c r="AM1037" s="56"/>
    </row>
    <row r="1038">
      <c r="A1038" s="57" t="s">
        <v>2115</v>
      </c>
      <c r="B1038" s="76"/>
      <c r="C1038" s="195"/>
      <c r="D1038" s="76"/>
      <c r="E1038" s="77"/>
      <c r="F1038" s="78">
        <f t="shared" si="22"/>
        <v>0</v>
      </c>
      <c r="G1038" s="76"/>
      <c r="H1038" s="75"/>
      <c r="I1038" s="75"/>
      <c r="J1038" s="76" t="s">
        <v>55</v>
      </c>
      <c r="K1038" s="76"/>
      <c r="L1038" s="76"/>
      <c r="M1038" s="75"/>
      <c r="N1038" s="76"/>
      <c r="O1038" s="75"/>
      <c r="P1038" s="76"/>
      <c r="Q1038" s="75"/>
      <c r="R1038" s="79"/>
      <c r="S1038" s="80">
        <f t="shared" si="21"/>
        <v>0</v>
      </c>
      <c r="T1038" s="77"/>
      <c r="U1038" s="77"/>
      <c r="V1038" s="77"/>
      <c r="W1038" s="77"/>
      <c r="X1038" s="77"/>
      <c r="Y1038" s="77"/>
      <c r="Z1038" s="77"/>
      <c r="AA1038" s="77"/>
      <c r="AB1038" s="77"/>
      <c r="AC1038" s="77"/>
      <c r="AD1038" s="77"/>
      <c r="AE1038" s="77"/>
      <c r="AF1038" s="77"/>
      <c r="AG1038" s="81"/>
      <c r="AH1038" s="76"/>
      <c r="AI1038" s="195"/>
      <c r="AJ1038" s="77"/>
      <c r="AK1038" s="80">
        <f t="shared" si="20"/>
        <v>0</v>
      </c>
      <c r="AL1038" s="82"/>
      <c r="AM1038" s="83"/>
    </row>
    <row r="1039">
      <c r="A1039" s="47" t="s">
        <v>2116</v>
      </c>
      <c r="B1039" s="49"/>
      <c r="C1039" s="49"/>
      <c r="D1039" s="48"/>
      <c r="E1039" s="50"/>
      <c r="F1039" s="51">
        <f t="shared" si="22"/>
        <v>0</v>
      </c>
      <c r="G1039" s="48"/>
      <c r="H1039" s="52"/>
      <c r="I1039" s="52"/>
      <c r="J1039" s="48" t="s">
        <v>55</v>
      </c>
      <c r="K1039" s="48"/>
      <c r="L1039" s="48"/>
      <c r="M1039" s="52"/>
      <c r="N1039" s="48"/>
      <c r="O1039" s="52"/>
      <c r="P1039" s="48"/>
      <c r="Q1039" s="52"/>
      <c r="R1039" s="53"/>
      <c r="S1039" s="54">
        <f t="shared" si="21"/>
        <v>0</v>
      </c>
      <c r="T1039" s="50"/>
      <c r="U1039" s="50"/>
      <c r="V1039" s="50"/>
      <c r="W1039" s="50"/>
      <c r="X1039" s="50"/>
      <c r="Y1039" s="50"/>
      <c r="Z1039" s="50"/>
      <c r="AA1039" s="50"/>
      <c r="AB1039" s="50"/>
      <c r="AC1039" s="50"/>
      <c r="AD1039" s="50"/>
      <c r="AE1039" s="50"/>
      <c r="AF1039" s="50"/>
      <c r="AG1039" s="55"/>
      <c r="AH1039" s="48"/>
      <c r="AI1039" s="48"/>
      <c r="AJ1039" s="50"/>
      <c r="AK1039" s="54">
        <f t="shared" si="20"/>
        <v>0</v>
      </c>
      <c r="AL1039" s="48"/>
      <c r="AM1039" s="56"/>
    </row>
    <row r="1040">
      <c r="A1040" s="57" t="s">
        <v>2117</v>
      </c>
      <c r="B1040" s="58"/>
      <c r="C1040" s="59"/>
      <c r="D1040" s="58"/>
      <c r="E1040" s="60"/>
      <c r="F1040" s="61">
        <f t="shared" si="22"/>
        <v>0</v>
      </c>
      <c r="G1040" s="58"/>
      <c r="H1040" s="62"/>
      <c r="I1040" s="62"/>
      <c r="J1040" s="58" t="s">
        <v>55</v>
      </c>
      <c r="K1040" s="58"/>
      <c r="L1040" s="58"/>
      <c r="M1040" s="62"/>
      <c r="N1040" s="58"/>
      <c r="O1040" s="62"/>
      <c r="P1040" s="58"/>
      <c r="Q1040" s="62"/>
      <c r="R1040" s="63"/>
      <c r="S1040" s="64">
        <f t="shared" si="21"/>
        <v>0</v>
      </c>
      <c r="T1040" s="60"/>
      <c r="U1040" s="60"/>
      <c r="V1040" s="60"/>
      <c r="W1040" s="60"/>
      <c r="X1040" s="60"/>
      <c r="Y1040" s="60"/>
      <c r="Z1040" s="60"/>
      <c r="AA1040" s="60"/>
      <c r="AB1040" s="60"/>
      <c r="AC1040" s="60"/>
      <c r="AD1040" s="60"/>
      <c r="AE1040" s="60"/>
      <c r="AF1040" s="60"/>
      <c r="AG1040" s="65"/>
      <c r="AH1040" s="58"/>
      <c r="AI1040" s="59"/>
      <c r="AJ1040" s="60"/>
      <c r="AK1040" s="64">
        <f t="shared" si="20"/>
        <v>0</v>
      </c>
      <c r="AL1040" s="66"/>
      <c r="AM1040" s="67"/>
    </row>
    <row r="1041">
      <c r="A1041" s="47" t="s">
        <v>2118</v>
      </c>
      <c r="B1041" s="49"/>
      <c r="C1041" s="49"/>
      <c r="D1041" s="48"/>
      <c r="E1041" s="50"/>
      <c r="F1041" s="51">
        <f t="shared" si="22"/>
        <v>0</v>
      </c>
      <c r="G1041" s="48"/>
      <c r="H1041" s="52"/>
      <c r="I1041" s="52"/>
      <c r="J1041" s="48" t="s">
        <v>55</v>
      </c>
      <c r="K1041" s="48"/>
      <c r="L1041" s="48"/>
      <c r="M1041" s="52"/>
      <c r="N1041" s="48"/>
      <c r="O1041" s="52"/>
      <c r="P1041" s="48"/>
      <c r="Q1041" s="52"/>
      <c r="R1041" s="53"/>
      <c r="S1041" s="54">
        <f t="shared" si="21"/>
        <v>0</v>
      </c>
      <c r="T1041" s="50"/>
      <c r="U1041" s="50"/>
      <c r="V1041" s="50"/>
      <c r="W1041" s="50"/>
      <c r="X1041" s="50"/>
      <c r="Y1041" s="50"/>
      <c r="Z1041" s="50"/>
      <c r="AA1041" s="50"/>
      <c r="AB1041" s="50"/>
      <c r="AC1041" s="50"/>
      <c r="AD1041" s="50"/>
      <c r="AE1041" s="50"/>
      <c r="AF1041" s="50"/>
      <c r="AG1041" s="55"/>
      <c r="AH1041" s="48"/>
      <c r="AI1041" s="48"/>
      <c r="AJ1041" s="50"/>
      <c r="AK1041" s="54">
        <f t="shared" si="20"/>
        <v>0</v>
      </c>
      <c r="AL1041" s="48"/>
      <c r="AM1041" s="56"/>
    </row>
    <row r="1042">
      <c r="A1042" s="57" t="s">
        <v>2119</v>
      </c>
      <c r="B1042" s="58"/>
      <c r="C1042" s="59"/>
      <c r="D1042" s="58"/>
      <c r="E1042" s="60"/>
      <c r="F1042" s="61">
        <f t="shared" si="22"/>
        <v>0</v>
      </c>
      <c r="G1042" s="58"/>
      <c r="H1042" s="62"/>
      <c r="I1042" s="62"/>
      <c r="J1042" s="58" t="s">
        <v>55</v>
      </c>
      <c r="K1042" s="58"/>
      <c r="L1042" s="58"/>
      <c r="M1042" s="62"/>
      <c r="N1042" s="58"/>
      <c r="O1042" s="62"/>
      <c r="P1042" s="58"/>
      <c r="Q1042" s="62"/>
      <c r="R1042" s="63"/>
      <c r="S1042" s="64">
        <f t="shared" si="21"/>
        <v>0</v>
      </c>
      <c r="T1042" s="60"/>
      <c r="U1042" s="60"/>
      <c r="V1042" s="60"/>
      <c r="W1042" s="60"/>
      <c r="X1042" s="60"/>
      <c r="Y1042" s="60"/>
      <c r="Z1042" s="60"/>
      <c r="AA1042" s="60"/>
      <c r="AB1042" s="60"/>
      <c r="AC1042" s="60"/>
      <c r="AD1042" s="60"/>
      <c r="AE1042" s="60"/>
      <c r="AF1042" s="60"/>
      <c r="AG1042" s="65"/>
      <c r="AH1042" s="58"/>
      <c r="AI1042" s="59"/>
      <c r="AJ1042" s="60"/>
      <c r="AK1042" s="64">
        <f t="shared" si="20"/>
        <v>0</v>
      </c>
      <c r="AL1042" s="66"/>
      <c r="AM1042" s="67"/>
    </row>
    <row r="1043">
      <c r="A1043" s="47" t="s">
        <v>2120</v>
      </c>
      <c r="B1043" s="49"/>
      <c r="C1043" s="49"/>
      <c r="D1043" s="48"/>
      <c r="E1043" s="50"/>
      <c r="F1043" s="51">
        <f t="shared" si="22"/>
        <v>0</v>
      </c>
      <c r="G1043" s="48"/>
      <c r="H1043" s="52"/>
      <c r="I1043" s="52"/>
      <c r="J1043" s="48" t="s">
        <v>55</v>
      </c>
      <c r="K1043" s="48"/>
      <c r="L1043" s="48"/>
      <c r="M1043" s="52"/>
      <c r="N1043" s="48"/>
      <c r="O1043" s="52"/>
      <c r="P1043" s="48"/>
      <c r="Q1043" s="52"/>
      <c r="R1043" s="53"/>
      <c r="S1043" s="54">
        <f t="shared" si="21"/>
        <v>0</v>
      </c>
      <c r="T1043" s="50"/>
      <c r="U1043" s="50"/>
      <c r="V1043" s="50"/>
      <c r="W1043" s="50"/>
      <c r="X1043" s="50"/>
      <c r="Y1043" s="50"/>
      <c r="Z1043" s="50"/>
      <c r="AA1043" s="50"/>
      <c r="AB1043" s="50"/>
      <c r="AC1043" s="50"/>
      <c r="AD1043" s="50"/>
      <c r="AE1043" s="50"/>
      <c r="AF1043" s="50"/>
      <c r="AG1043" s="55"/>
      <c r="AH1043" s="48"/>
      <c r="AI1043" s="48"/>
      <c r="AJ1043" s="50"/>
      <c r="AK1043" s="54">
        <f t="shared" si="20"/>
        <v>0</v>
      </c>
      <c r="AL1043" s="48"/>
      <c r="AM1043" s="56"/>
    </row>
    <row r="1044">
      <c r="A1044" s="57" t="s">
        <v>2121</v>
      </c>
      <c r="B1044" s="58"/>
      <c r="C1044" s="59"/>
      <c r="D1044" s="58"/>
      <c r="E1044" s="60"/>
      <c r="F1044" s="61">
        <f t="shared" si="22"/>
        <v>0</v>
      </c>
      <c r="G1044" s="58"/>
      <c r="H1044" s="62"/>
      <c r="I1044" s="62"/>
      <c r="J1044" s="58" t="s">
        <v>55</v>
      </c>
      <c r="K1044" s="58"/>
      <c r="L1044" s="58"/>
      <c r="M1044" s="62"/>
      <c r="N1044" s="58"/>
      <c r="O1044" s="62"/>
      <c r="P1044" s="58"/>
      <c r="Q1044" s="62"/>
      <c r="R1044" s="63"/>
      <c r="S1044" s="64">
        <f t="shared" si="21"/>
        <v>0</v>
      </c>
      <c r="T1044" s="60"/>
      <c r="U1044" s="60"/>
      <c r="V1044" s="60"/>
      <c r="W1044" s="60"/>
      <c r="X1044" s="60"/>
      <c r="Y1044" s="60"/>
      <c r="Z1044" s="60"/>
      <c r="AA1044" s="60"/>
      <c r="AB1044" s="60"/>
      <c r="AC1044" s="60"/>
      <c r="AD1044" s="60"/>
      <c r="AE1044" s="60"/>
      <c r="AF1044" s="60"/>
      <c r="AG1044" s="65"/>
      <c r="AH1044" s="58"/>
      <c r="AI1044" s="59"/>
      <c r="AJ1044" s="60"/>
      <c r="AK1044" s="64">
        <f t="shared" si="20"/>
        <v>0</v>
      </c>
      <c r="AL1044" s="66"/>
      <c r="AM1044" s="67"/>
    </row>
    <row r="1045">
      <c r="A1045" s="47" t="s">
        <v>2122</v>
      </c>
      <c r="B1045" s="49"/>
      <c r="C1045" s="49"/>
      <c r="D1045" s="48"/>
      <c r="E1045" s="50"/>
      <c r="F1045" s="51">
        <f t="shared" si="22"/>
        <v>0</v>
      </c>
      <c r="G1045" s="48"/>
      <c r="H1045" s="52"/>
      <c r="I1045" s="52"/>
      <c r="J1045" s="48" t="s">
        <v>55</v>
      </c>
      <c r="K1045" s="48"/>
      <c r="L1045" s="48"/>
      <c r="M1045" s="52"/>
      <c r="N1045" s="48"/>
      <c r="O1045" s="52"/>
      <c r="P1045" s="48"/>
      <c r="Q1045" s="52"/>
      <c r="R1045" s="53"/>
      <c r="S1045" s="54">
        <f t="shared" si="21"/>
        <v>0</v>
      </c>
      <c r="T1045" s="50"/>
      <c r="U1045" s="50"/>
      <c r="V1045" s="50"/>
      <c r="W1045" s="50"/>
      <c r="X1045" s="50"/>
      <c r="Y1045" s="50"/>
      <c r="Z1045" s="50"/>
      <c r="AA1045" s="50"/>
      <c r="AB1045" s="50"/>
      <c r="AC1045" s="50"/>
      <c r="AD1045" s="50"/>
      <c r="AE1045" s="50"/>
      <c r="AF1045" s="50"/>
      <c r="AG1045" s="55"/>
      <c r="AH1045" s="48"/>
      <c r="AI1045" s="48"/>
      <c r="AJ1045" s="50"/>
      <c r="AK1045" s="54">
        <f t="shared" si="20"/>
        <v>0</v>
      </c>
      <c r="AL1045" s="48"/>
      <c r="AM1045" s="56"/>
    </row>
    <row r="1046">
      <c r="A1046" s="57" t="s">
        <v>2123</v>
      </c>
      <c r="B1046" s="58"/>
      <c r="C1046" s="59"/>
      <c r="D1046" s="58"/>
      <c r="E1046" s="60"/>
      <c r="F1046" s="61">
        <f t="shared" si="22"/>
        <v>0</v>
      </c>
      <c r="G1046" s="58"/>
      <c r="H1046" s="62"/>
      <c r="I1046" s="62"/>
      <c r="J1046" s="58" t="s">
        <v>55</v>
      </c>
      <c r="K1046" s="58"/>
      <c r="L1046" s="58"/>
      <c r="M1046" s="62"/>
      <c r="N1046" s="58"/>
      <c r="O1046" s="62"/>
      <c r="P1046" s="58"/>
      <c r="Q1046" s="62"/>
      <c r="R1046" s="63"/>
      <c r="S1046" s="64">
        <f t="shared" si="21"/>
        <v>0</v>
      </c>
      <c r="T1046" s="60"/>
      <c r="U1046" s="60"/>
      <c r="V1046" s="60"/>
      <c r="W1046" s="60"/>
      <c r="X1046" s="60"/>
      <c r="Y1046" s="60"/>
      <c r="Z1046" s="60"/>
      <c r="AA1046" s="60"/>
      <c r="AB1046" s="60"/>
      <c r="AC1046" s="60"/>
      <c r="AD1046" s="60"/>
      <c r="AE1046" s="60"/>
      <c r="AF1046" s="60"/>
      <c r="AG1046" s="65"/>
      <c r="AH1046" s="58"/>
      <c r="AI1046" s="59"/>
      <c r="AJ1046" s="60"/>
      <c r="AK1046" s="64">
        <f t="shared" si="20"/>
        <v>0</v>
      </c>
      <c r="AL1046" s="66"/>
      <c r="AM1046" s="67"/>
    </row>
    <row r="1047">
      <c r="A1047" s="47" t="s">
        <v>2124</v>
      </c>
      <c r="B1047" s="49"/>
      <c r="C1047" s="49"/>
      <c r="D1047" s="48"/>
      <c r="E1047" s="50"/>
      <c r="F1047" s="51">
        <f t="shared" si="22"/>
        <v>0</v>
      </c>
      <c r="G1047" s="48"/>
      <c r="H1047" s="52"/>
      <c r="I1047" s="52"/>
      <c r="J1047" s="48" t="s">
        <v>55</v>
      </c>
      <c r="K1047" s="48"/>
      <c r="L1047" s="48"/>
      <c r="M1047" s="52"/>
      <c r="N1047" s="48"/>
      <c r="O1047" s="52"/>
      <c r="P1047" s="48"/>
      <c r="Q1047" s="52"/>
      <c r="R1047" s="53"/>
      <c r="S1047" s="54">
        <f t="shared" si="21"/>
        <v>0</v>
      </c>
      <c r="T1047" s="50"/>
      <c r="U1047" s="50"/>
      <c r="V1047" s="50"/>
      <c r="W1047" s="50"/>
      <c r="X1047" s="50"/>
      <c r="Y1047" s="50"/>
      <c r="Z1047" s="50"/>
      <c r="AA1047" s="50"/>
      <c r="AB1047" s="50"/>
      <c r="AC1047" s="50"/>
      <c r="AD1047" s="50"/>
      <c r="AE1047" s="50"/>
      <c r="AF1047" s="50"/>
      <c r="AG1047" s="55"/>
      <c r="AH1047" s="48"/>
      <c r="AI1047" s="48"/>
      <c r="AJ1047" s="50"/>
      <c r="AK1047" s="54">
        <f t="shared" si="20"/>
        <v>0</v>
      </c>
      <c r="AL1047" s="48"/>
      <c r="AM1047" s="56"/>
    </row>
    <row r="1048">
      <c r="A1048" s="57" t="s">
        <v>2125</v>
      </c>
      <c r="B1048" s="58"/>
      <c r="C1048" s="59"/>
      <c r="D1048" s="58"/>
      <c r="E1048" s="60"/>
      <c r="F1048" s="61">
        <f t="shared" si="22"/>
        <v>0</v>
      </c>
      <c r="G1048" s="58"/>
      <c r="H1048" s="62"/>
      <c r="I1048" s="62"/>
      <c r="J1048" s="58" t="s">
        <v>55</v>
      </c>
      <c r="K1048" s="58"/>
      <c r="L1048" s="58"/>
      <c r="M1048" s="62"/>
      <c r="N1048" s="58"/>
      <c r="O1048" s="62"/>
      <c r="P1048" s="58"/>
      <c r="Q1048" s="62"/>
      <c r="R1048" s="63"/>
      <c r="S1048" s="64">
        <f t="shared" si="21"/>
        <v>0</v>
      </c>
      <c r="T1048" s="60"/>
      <c r="U1048" s="60"/>
      <c r="V1048" s="60"/>
      <c r="W1048" s="60"/>
      <c r="X1048" s="60"/>
      <c r="Y1048" s="60"/>
      <c r="Z1048" s="60"/>
      <c r="AA1048" s="60"/>
      <c r="AB1048" s="60"/>
      <c r="AC1048" s="60"/>
      <c r="AD1048" s="60"/>
      <c r="AE1048" s="60"/>
      <c r="AF1048" s="60"/>
      <c r="AG1048" s="65"/>
      <c r="AH1048" s="58"/>
      <c r="AI1048" s="59"/>
      <c r="AJ1048" s="60"/>
      <c r="AK1048" s="64">
        <f t="shared" si="20"/>
        <v>0</v>
      </c>
      <c r="AL1048" s="66"/>
      <c r="AM1048" s="67"/>
    </row>
    <row r="1049">
      <c r="A1049" s="47" t="s">
        <v>2126</v>
      </c>
      <c r="B1049" s="49"/>
      <c r="C1049" s="49"/>
      <c r="D1049" s="48"/>
      <c r="E1049" s="50"/>
      <c r="F1049" s="51">
        <f t="shared" si="22"/>
        <v>0</v>
      </c>
      <c r="G1049" s="48"/>
      <c r="H1049" s="52"/>
      <c r="I1049" s="52"/>
      <c r="J1049" s="48" t="s">
        <v>55</v>
      </c>
      <c r="K1049" s="48"/>
      <c r="L1049" s="48"/>
      <c r="M1049" s="52"/>
      <c r="N1049" s="48"/>
      <c r="O1049" s="52"/>
      <c r="P1049" s="48"/>
      <c r="Q1049" s="52"/>
      <c r="R1049" s="53"/>
      <c r="S1049" s="54">
        <f t="shared" si="21"/>
        <v>0</v>
      </c>
      <c r="T1049" s="50"/>
      <c r="U1049" s="50"/>
      <c r="V1049" s="50"/>
      <c r="W1049" s="50"/>
      <c r="X1049" s="50"/>
      <c r="Y1049" s="50"/>
      <c r="Z1049" s="50"/>
      <c r="AA1049" s="50"/>
      <c r="AB1049" s="50"/>
      <c r="AC1049" s="50"/>
      <c r="AD1049" s="50"/>
      <c r="AE1049" s="50"/>
      <c r="AF1049" s="50"/>
      <c r="AG1049" s="55"/>
      <c r="AH1049" s="48"/>
      <c r="AI1049" s="48"/>
      <c r="AJ1049" s="50"/>
      <c r="AK1049" s="54">
        <f t="shared" si="20"/>
        <v>0</v>
      </c>
      <c r="AL1049" s="48"/>
      <c r="AM1049" s="56"/>
    </row>
    <row r="1050">
      <c r="A1050" s="57" t="s">
        <v>2127</v>
      </c>
      <c r="B1050" s="58"/>
      <c r="C1050" s="59"/>
      <c r="D1050" s="58"/>
      <c r="E1050" s="60"/>
      <c r="F1050" s="61">
        <f t="shared" si="22"/>
        <v>0</v>
      </c>
      <c r="G1050" s="58"/>
      <c r="H1050" s="62"/>
      <c r="I1050" s="62"/>
      <c r="J1050" s="58" t="s">
        <v>55</v>
      </c>
      <c r="K1050" s="58"/>
      <c r="L1050" s="58"/>
      <c r="M1050" s="62"/>
      <c r="N1050" s="58"/>
      <c r="O1050" s="62"/>
      <c r="P1050" s="58"/>
      <c r="Q1050" s="62"/>
      <c r="R1050" s="63"/>
      <c r="S1050" s="64">
        <f t="shared" si="21"/>
        <v>0</v>
      </c>
      <c r="T1050" s="60"/>
      <c r="U1050" s="60"/>
      <c r="V1050" s="60"/>
      <c r="W1050" s="60"/>
      <c r="X1050" s="60"/>
      <c r="Y1050" s="60"/>
      <c r="Z1050" s="60"/>
      <c r="AA1050" s="60"/>
      <c r="AB1050" s="60"/>
      <c r="AC1050" s="60"/>
      <c r="AD1050" s="60"/>
      <c r="AE1050" s="60"/>
      <c r="AF1050" s="60"/>
      <c r="AG1050" s="65"/>
      <c r="AH1050" s="58"/>
      <c r="AI1050" s="59"/>
      <c r="AJ1050" s="60"/>
      <c r="AK1050" s="64">
        <f t="shared" si="20"/>
        <v>0</v>
      </c>
      <c r="AL1050" s="66"/>
      <c r="AM1050" s="67"/>
    </row>
    <row r="1051">
      <c r="A1051" s="47" t="s">
        <v>2128</v>
      </c>
      <c r="B1051" s="49"/>
      <c r="C1051" s="49"/>
      <c r="D1051" s="48"/>
      <c r="E1051" s="50"/>
      <c r="F1051" s="51">
        <f t="shared" si="22"/>
        <v>0</v>
      </c>
      <c r="G1051" s="48"/>
      <c r="H1051" s="52"/>
      <c r="I1051" s="52"/>
      <c r="J1051" s="48" t="s">
        <v>55</v>
      </c>
      <c r="K1051" s="48"/>
      <c r="L1051" s="48"/>
      <c r="M1051" s="52"/>
      <c r="N1051" s="48"/>
      <c r="O1051" s="52"/>
      <c r="P1051" s="48"/>
      <c r="Q1051" s="52"/>
      <c r="R1051" s="53"/>
      <c r="S1051" s="54">
        <f t="shared" si="21"/>
        <v>0</v>
      </c>
      <c r="T1051" s="50"/>
      <c r="U1051" s="50"/>
      <c r="V1051" s="50"/>
      <c r="W1051" s="50"/>
      <c r="X1051" s="50"/>
      <c r="Y1051" s="50"/>
      <c r="Z1051" s="50"/>
      <c r="AA1051" s="50"/>
      <c r="AB1051" s="50"/>
      <c r="AC1051" s="50"/>
      <c r="AD1051" s="50"/>
      <c r="AE1051" s="50"/>
      <c r="AF1051" s="50"/>
      <c r="AG1051" s="55"/>
      <c r="AH1051" s="48"/>
      <c r="AI1051" s="48"/>
      <c r="AJ1051" s="50"/>
      <c r="AK1051" s="54">
        <f t="shared" si="20"/>
        <v>0</v>
      </c>
      <c r="AL1051" s="48"/>
      <c r="AM1051" s="56"/>
    </row>
    <row r="1052">
      <c r="A1052" s="57" t="s">
        <v>2129</v>
      </c>
      <c r="B1052" s="58"/>
      <c r="C1052" s="59"/>
      <c r="D1052" s="58"/>
      <c r="E1052" s="60"/>
      <c r="F1052" s="61">
        <f t="shared" si="22"/>
        <v>0</v>
      </c>
      <c r="G1052" s="58"/>
      <c r="H1052" s="62"/>
      <c r="I1052" s="62"/>
      <c r="J1052" s="58" t="s">
        <v>55</v>
      </c>
      <c r="K1052" s="58"/>
      <c r="L1052" s="58"/>
      <c r="M1052" s="62"/>
      <c r="N1052" s="58"/>
      <c r="O1052" s="62"/>
      <c r="P1052" s="58"/>
      <c r="Q1052" s="62"/>
      <c r="R1052" s="63"/>
      <c r="S1052" s="64">
        <f t="shared" si="21"/>
        <v>0</v>
      </c>
      <c r="T1052" s="60"/>
      <c r="U1052" s="60"/>
      <c r="V1052" s="60"/>
      <c r="W1052" s="60"/>
      <c r="X1052" s="60"/>
      <c r="Y1052" s="60"/>
      <c r="Z1052" s="60"/>
      <c r="AA1052" s="60"/>
      <c r="AB1052" s="60"/>
      <c r="AC1052" s="60"/>
      <c r="AD1052" s="60"/>
      <c r="AE1052" s="60"/>
      <c r="AF1052" s="60"/>
      <c r="AG1052" s="65"/>
      <c r="AH1052" s="58"/>
      <c r="AI1052" s="59"/>
      <c r="AJ1052" s="60"/>
      <c r="AK1052" s="64">
        <f t="shared" si="20"/>
        <v>0</v>
      </c>
      <c r="AL1052" s="66"/>
      <c r="AM1052" s="67"/>
    </row>
    <row r="1053">
      <c r="A1053" s="47" t="s">
        <v>2130</v>
      </c>
      <c r="B1053" s="49"/>
      <c r="C1053" s="49"/>
      <c r="D1053" s="48"/>
      <c r="E1053" s="50"/>
      <c r="F1053" s="51">
        <f t="shared" si="22"/>
        <v>0</v>
      </c>
      <c r="G1053" s="48"/>
      <c r="H1053" s="52"/>
      <c r="I1053" s="52"/>
      <c r="J1053" s="48" t="s">
        <v>55</v>
      </c>
      <c r="K1053" s="48"/>
      <c r="L1053" s="48"/>
      <c r="M1053" s="52"/>
      <c r="N1053" s="48"/>
      <c r="O1053" s="52"/>
      <c r="P1053" s="48"/>
      <c r="Q1053" s="52"/>
      <c r="R1053" s="53"/>
      <c r="S1053" s="54">
        <f t="shared" si="21"/>
        <v>0</v>
      </c>
      <c r="T1053" s="50"/>
      <c r="U1053" s="50"/>
      <c r="V1053" s="50"/>
      <c r="W1053" s="50"/>
      <c r="X1053" s="50"/>
      <c r="Y1053" s="50"/>
      <c r="Z1053" s="50"/>
      <c r="AA1053" s="50"/>
      <c r="AB1053" s="50"/>
      <c r="AC1053" s="50"/>
      <c r="AD1053" s="50"/>
      <c r="AE1053" s="50"/>
      <c r="AF1053" s="50"/>
      <c r="AG1053" s="55"/>
      <c r="AH1053" s="48"/>
      <c r="AI1053" s="48"/>
      <c r="AJ1053" s="50"/>
      <c r="AK1053" s="54">
        <f t="shared" si="20"/>
        <v>0</v>
      </c>
      <c r="AL1053" s="48"/>
      <c r="AM1053" s="56"/>
    </row>
    <row r="1054">
      <c r="A1054" s="57" t="s">
        <v>2131</v>
      </c>
      <c r="B1054" s="58"/>
      <c r="C1054" s="59"/>
      <c r="D1054" s="58"/>
      <c r="E1054" s="60"/>
      <c r="F1054" s="61">
        <f t="shared" si="22"/>
        <v>0</v>
      </c>
      <c r="G1054" s="58"/>
      <c r="H1054" s="62"/>
      <c r="I1054" s="62"/>
      <c r="J1054" s="58" t="s">
        <v>55</v>
      </c>
      <c r="K1054" s="58"/>
      <c r="L1054" s="58"/>
      <c r="M1054" s="62"/>
      <c r="N1054" s="58"/>
      <c r="O1054" s="62"/>
      <c r="P1054" s="58"/>
      <c r="Q1054" s="62"/>
      <c r="R1054" s="63"/>
      <c r="S1054" s="64">
        <f t="shared" si="21"/>
        <v>0</v>
      </c>
      <c r="T1054" s="60"/>
      <c r="U1054" s="60"/>
      <c r="V1054" s="60"/>
      <c r="W1054" s="60"/>
      <c r="X1054" s="60"/>
      <c r="Y1054" s="60"/>
      <c r="Z1054" s="60"/>
      <c r="AA1054" s="60"/>
      <c r="AB1054" s="60"/>
      <c r="AC1054" s="60"/>
      <c r="AD1054" s="60"/>
      <c r="AE1054" s="60"/>
      <c r="AF1054" s="60"/>
      <c r="AG1054" s="65"/>
      <c r="AH1054" s="58"/>
      <c r="AI1054" s="59"/>
      <c r="AJ1054" s="60"/>
      <c r="AK1054" s="64">
        <f t="shared" si="20"/>
        <v>0</v>
      </c>
      <c r="AL1054" s="66"/>
      <c r="AM1054" s="67"/>
    </row>
    <row r="1055">
      <c r="A1055" s="47" t="s">
        <v>2132</v>
      </c>
      <c r="B1055" s="49"/>
      <c r="C1055" s="49"/>
      <c r="D1055" s="48"/>
      <c r="E1055" s="50"/>
      <c r="F1055" s="51">
        <f t="shared" si="22"/>
        <v>0</v>
      </c>
      <c r="G1055" s="48"/>
      <c r="H1055" s="52"/>
      <c r="I1055" s="52"/>
      <c r="J1055" s="48" t="s">
        <v>55</v>
      </c>
      <c r="K1055" s="48"/>
      <c r="L1055" s="48"/>
      <c r="M1055" s="52"/>
      <c r="N1055" s="48"/>
      <c r="O1055" s="52"/>
      <c r="P1055" s="48"/>
      <c r="Q1055" s="52"/>
      <c r="R1055" s="53"/>
      <c r="S1055" s="54">
        <f t="shared" si="21"/>
        <v>0</v>
      </c>
      <c r="T1055" s="50"/>
      <c r="U1055" s="50"/>
      <c r="V1055" s="50"/>
      <c r="W1055" s="50"/>
      <c r="X1055" s="50"/>
      <c r="Y1055" s="50"/>
      <c r="Z1055" s="50"/>
      <c r="AA1055" s="50"/>
      <c r="AB1055" s="50"/>
      <c r="AC1055" s="50"/>
      <c r="AD1055" s="50"/>
      <c r="AE1055" s="50"/>
      <c r="AF1055" s="50"/>
      <c r="AG1055" s="55"/>
      <c r="AH1055" s="48"/>
      <c r="AI1055" s="48"/>
      <c r="AJ1055" s="50"/>
      <c r="AK1055" s="54">
        <f t="shared" si="20"/>
        <v>0</v>
      </c>
      <c r="AL1055" s="48"/>
      <c r="AM1055" s="56"/>
    </row>
    <row r="1056">
      <c r="A1056" s="57" t="s">
        <v>2133</v>
      </c>
      <c r="B1056" s="58"/>
      <c r="C1056" s="59"/>
      <c r="D1056" s="58"/>
      <c r="E1056" s="60"/>
      <c r="F1056" s="61">
        <f t="shared" si="22"/>
        <v>0</v>
      </c>
      <c r="G1056" s="58"/>
      <c r="H1056" s="62"/>
      <c r="I1056" s="62"/>
      <c r="J1056" s="58" t="s">
        <v>55</v>
      </c>
      <c r="K1056" s="58"/>
      <c r="L1056" s="58"/>
      <c r="M1056" s="62"/>
      <c r="N1056" s="58"/>
      <c r="O1056" s="62"/>
      <c r="P1056" s="58"/>
      <c r="Q1056" s="62"/>
      <c r="R1056" s="63"/>
      <c r="S1056" s="64">
        <f t="shared" si="21"/>
        <v>0</v>
      </c>
      <c r="T1056" s="60"/>
      <c r="U1056" s="60"/>
      <c r="V1056" s="60"/>
      <c r="W1056" s="60"/>
      <c r="X1056" s="60"/>
      <c r="Y1056" s="60"/>
      <c r="Z1056" s="60"/>
      <c r="AA1056" s="60"/>
      <c r="AB1056" s="60"/>
      <c r="AC1056" s="60"/>
      <c r="AD1056" s="60"/>
      <c r="AE1056" s="60"/>
      <c r="AF1056" s="60"/>
      <c r="AG1056" s="65"/>
      <c r="AH1056" s="58"/>
      <c r="AI1056" s="59"/>
      <c r="AJ1056" s="60"/>
      <c r="AK1056" s="64">
        <f t="shared" si="20"/>
        <v>0</v>
      </c>
      <c r="AL1056" s="66"/>
      <c r="AM1056" s="67"/>
    </row>
    <row r="1057">
      <c r="A1057" s="47" t="s">
        <v>2134</v>
      </c>
      <c r="B1057" s="49"/>
      <c r="C1057" s="49"/>
      <c r="D1057" s="48"/>
      <c r="E1057" s="50"/>
      <c r="F1057" s="51">
        <f t="shared" si="22"/>
        <v>0</v>
      </c>
      <c r="G1057" s="48"/>
      <c r="H1057" s="52"/>
      <c r="I1057" s="52"/>
      <c r="J1057" s="48" t="s">
        <v>55</v>
      </c>
      <c r="K1057" s="48"/>
      <c r="L1057" s="48"/>
      <c r="M1057" s="52"/>
      <c r="N1057" s="48"/>
      <c r="O1057" s="52"/>
      <c r="P1057" s="48"/>
      <c r="Q1057" s="52"/>
      <c r="R1057" s="53"/>
      <c r="S1057" s="54">
        <f t="shared" si="21"/>
        <v>0</v>
      </c>
      <c r="T1057" s="50"/>
      <c r="U1057" s="50"/>
      <c r="V1057" s="50"/>
      <c r="W1057" s="50"/>
      <c r="X1057" s="50"/>
      <c r="Y1057" s="50"/>
      <c r="Z1057" s="50"/>
      <c r="AA1057" s="50"/>
      <c r="AB1057" s="50"/>
      <c r="AC1057" s="50"/>
      <c r="AD1057" s="50"/>
      <c r="AE1057" s="50"/>
      <c r="AF1057" s="50"/>
      <c r="AG1057" s="55"/>
      <c r="AH1057" s="48"/>
      <c r="AI1057" s="48"/>
      <c r="AJ1057" s="50"/>
      <c r="AK1057" s="54">
        <f t="shared" si="20"/>
        <v>0</v>
      </c>
      <c r="AL1057" s="48"/>
      <c r="AM1057" s="56"/>
    </row>
    <row r="1058">
      <c r="A1058" s="57" t="s">
        <v>2135</v>
      </c>
      <c r="B1058" s="58"/>
      <c r="C1058" s="59"/>
      <c r="D1058" s="58"/>
      <c r="E1058" s="60"/>
      <c r="F1058" s="61">
        <f t="shared" si="22"/>
        <v>0</v>
      </c>
      <c r="G1058" s="58"/>
      <c r="H1058" s="62"/>
      <c r="I1058" s="62"/>
      <c r="J1058" s="58" t="s">
        <v>55</v>
      </c>
      <c r="K1058" s="58"/>
      <c r="L1058" s="58"/>
      <c r="M1058" s="62"/>
      <c r="N1058" s="58"/>
      <c r="O1058" s="62"/>
      <c r="P1058" s="58"/>
      <c r="Q1058" s="62"/>
      <c r="R1058" s="63"/>
      <c r="S1058" s="64">
        <f t="shared" si="21"/>
        <v>0</v>
      </c>
      <c r="T1058" s="60"/>
      <c r="U1058" s="60"/>
      <c r="V1058" s="60"/>
      <c r="W1058" s="60"/>
      <c r="X1058" s="60"/>
      <c r="Y1058" s="60"/>
      <c r="Z1058" s="60"/>
      <c r="AA1058" s="60"/>
      <c r="AB1058" s="60"/>
      <c r="AC1058" s="60"/>
      <c r="AD1058" s="60"/>
      <c r="AE1058" s="60"/>
      <c r="AF1058" s="60"/>
      <c r="AG1058" s="65"/>
      <c r="AH1058" s="58"/>
      <c r="AI1058" s="59"/>
      <c r="AJ1058" s="60"/>
      <c r="AK1058" s="64">
        <f t="shared" si="20"/>
        <v>0</v>
      </c>
      <c r="AL1058" s="66"/>
      <c r="AM1058" s="67"/>
    </row>
    <row r="1059">
      <c r="A1059" s="47" t="s">
        <v>2136</v>
      </c>
      <c r="B1059" s="49"/>
      <c r="C1059" s="49"/>
      <c r="D1059" s="48"/>
      <c r="E1059" s="50"/>
      <c r="F1059" s="51">
        <f t="shared" si="22"/>
        <v>0</v>
      </c>
      <c r="G1059" s="48"/>
      <c r="H1059" s="52"/>
      <c r="I1059" s="52"/>
      <c r="J1059" s="48" t="s">
        <v>55</v>
      </c>
      <c r="K1059" s="48"/>
      <c r="L1059" s="48"/>
      <c r="M1059" s="52"/>
      <c r="N1059" s="48"/>
      <c r="O1059" s="52"/>
      <c r="P1059" s="48"/>
      <c r="Q1059" s="52"/>
      <c r="R1059" s="53"/>
      <c r="S1059" s="54">
        <f t="shared" si="21"/>
        <v>0</v>
      </c>
      <c r="T1059" s="50"/>
      <c r="U1059" s="50"/>
      <c r="V1059" s="50"/>
      <c r="W1059" s="50"/>
      <c r="X1059" s="50"/>
      <c r="Y1059" s="50"/>
      <c r="Z1059" s="50"/>
      <c r="AA1059" s="50"/>
      <c r="AB1059" s="50"/>
      <c r="AC1059" s="50"/>
      <c r="AD1059" s="50"/>
      <c r="AE1059" s="50"/>
      <c r="AF1059" s="50"/>
      <c r="AG1059" s="55"/>
      <c r="AH1059" s="48"/>
      <c r="AI1059" s="48"/>
      <c r="AJ1059" s="50"/>
      <c r="AK1059" s="54">
        <f t="shared" si="20"/>
        <v>0</v>
      </c>
      <c r="AL1059" s="48"/>
      <c r="AM1059" s="56"/>
    </row>
    <row r="1060">
      <c r="A1060" s="57" t="s">
        <v>2137</v>
      </c>
      <c r="B1060" s="58"/>
      <c r="C1060" s="59"/>
      <c r="D1060" s="58"/>
      <c r="E1060" s="60"/>
      <c r="F1060" s="61">
        <f t="shared" si="22"/>
        <v>0</v>
      </c>
      <c r="G1060" s="58"/>
      <c r="H1060" s="62"/>
      <c r="I1060" s="62"/>
      <c r="J1060" s="58" t="s">
        <v>55</v>
      </c>
      <c r="K1060" s="58"/>
      <c r="L1060" s="58"/>
      <c r="M1060" s="62"/>
      <c r="N1060" s="58"/>
      <c r="O1060" s="62"/>
      <c r="P1060" s="58"/>
      <c r="Q1060" s="62"/>
      <c r="R1060" s="63"/>
      <c r="S1060" s="64">
        <f t="shared" si="21"/>
        <v>0</v>
      </c>
      <c r="T1060" s="60"/>
      <c r="U1060" s="60"/>
      <c r="V1060" s="60"/>
      <c r="W1060" s="60"/>
      <c r="X1060" s="60"/>
      <c r="Y1060" s="60"/>
      <c r="Z1060" s="60"/>
      <c r="AA1060" s="60"/>
      <c r="AB1060" s="60"/>
      <c r="AC1060" s="60"/>
      <c r="AD1060" s="60"/>
      <c r="AE1060" s="60"/>
      <c r="AF1060" s="60"/>
      <c r="AG1060" s="65"/>
      <c r="AH1060" s="58"/>
      <c r="AI1060" s="59"/>
      <c r="AJ1060" s="60"/>
      <c r="AK1060" s="64">
        <f t="shared" si="20"/>
        <v>0</v>
      </c>
      <c r="AL1060" s="66"/>
      <c r="AM1060" s="67"/>
    </row>
    <row r="1061">
      <c r="A1061" s="47" t="s">
        <v>2138</v>
      </c>
      <c r="B1061" s="49"/>
      <c r="C1061" s="49"/>
      <c r="D1061" s="48"/>
      <c r="E1061" s="50"/>
      <c r="F1061" s="51">
        <f t="shared" si="22"/>
        <v>0</v>
      </c>
      <c r="G1061" s="48"/>
      <c r="H1061" s="52"/>
      <c r="I1061" s="52"/>
      <c r="J1061" s="48" t="s">
        <v>55</v>
      </c>
      <c r="K1061" s="48"/>
      <c r="L1061" s="48"/>
      <c r="M1061" s="52"/>
      <c r="N1061" s="48"/>
      <c r="O1061" s="52"/>
      <c r="P1061" s="48"/>
      <c r="Q1061" s="52"/>
      <c r="R1061" s="53"/>
      <c r="S1061" s="54">
        <f t="shared" si="21"/>
        <v>0</v>
      </c>
      <c r="T1061" s="50"/>
      <c r="U1061" s="50"/>
      <c r="V1061" s="50"/>
      <c r="W1061" s="50"/>
      <c r="X1061" s="50"/>
      <c r="Y1061" s="50"/>
      <c r="Z1061" s="50"/>
      <c r="AA1061" s="50"/>
      <c r="AB1061" s="50"/>
      <c r="AC1061" s="50"/>
      <c r="AD1061" s="50"/>
      <c r="AE1061" s="50"/>
      <c r="AF1061" s="50"/>
      <c r="AG1061" s="55"/>
      <c r="AH1061" s="48"/>
      <c r="AI1061" s="48"/>
      <c r="AJ1061" s="50"/>
      <c r="AK1061" s="54">
        <f t="shared" si="20"/>
        <v>0</v>
      </c>
      <c r="AL1061" s="48"/>
      <c r="AM1061" s="56"/>
    </row>
    <row r="1062">
      <c r="A1062" s="57" t="s">
        <v>2139</v>
      </c>
      <c r="B1062" s="58"/>
      <c r="C1062" s="59"/>
      <c r="D1062" s="58"/>
      <c r="E1062" s="60"/>
      <c r="F1062" s="61">
        <f t="shared" si="22"/>
        <v>0</v>
      </c>
      <c r="G1062" s="58"/>
      <c r="H1062" s="62"/>
      <c r="I1062" s="62"/>
      <c r="J1062" s="58" t="s">
        <v>55</v>
      </c>
      <c r="K1062" s="58"/>
      <c r="L1062" s="58"/>
      <c r="M1062" s="62"/>
      <c r="N1062" s="58"/>
      <c r="O1062" s="62"/>
      <c r="P1062" s="58"/>
      <c r="Q1062" s="62"/>
      <c r="R1062" s="63"/>
      <c r="S1062" s="64">
        <f t="shared" si="21"/>
        <v>0</v>
      </c>
      <c r="T1062" s="60"/>
      <c r="U1062" s="60"/>
      <c r="V1062" s="60"/>
      <c r="W1062" s="60"/>
      <c r="X1062" s="60"/>
      <c r="Y1062" s="60"/>
      <c r="Z1062" s="60"/>
      <c r="AA1062" s="60"/>
      <c r="AB1062" s="60"/>
      <c r="AC1062" s="60"/>
      <c r="AD1062" s="60"/>
      <c r="AE1062" s="60"/>
      <c r="AF1062" s="60"/>
      <c r="AG1062" s="65"/>
      <c r="AH1062" s="58"/>
      <c r="AI1062" s="59"/>
      <c r="AJ1062" s="60"/>
      <c r="AK1062" s="64">
        <f t="shared" si="20"/>
        <v>0</v>
      </c>
      <c r="AL1062" s="66"/>
      <c r="AM1062" s="67"/>
    </row>
    <row r="1063">
      <c r="A1063" s="47" t="s">
        <v>2140</v>
      </c>
      <c r="B1063" s="49"/>
      <c r="C1063" s="49"/>
      <c r="D1063" s="48"/>
      <c r="E1063" s="50"/>
      <c r="F1063" s="51">
        <f t="shared" si="22"/>
        <v>0</v>
      </c>
      <c r="G1063" s="48"/>
      <c r="H1063" s="52"/>
      <c r="I1063" s="52"/>
      <c r="J1063" s="48" t="s">
        <v>55</v>
      </c>
      <c r="K1063" s="48"/>
      <c r="L1063" s="48"/>
      <c r="M1063" s="52"/>
      <c r="N1063" s="48"/>
      <c r="O1063" s="52"/>
      <c r="P1063" s="48"/>
      <c r="Q1063" s="52"/>
      <c r="R1063" s="53"/>
      <c r="S1063" s="54">
        <f t="shared" si="21"/>
        <v>0</v>
      </c>
      <c r="T1063" s="50"/>
      <c r="U1063" s="50"/>
      <c r="V1063" s="50"/>
      <c r="W1063" s="50"/>
      <c r="X1063" s="50"/>
      <c r="Y1063" s="50"/>
      <c r="Z1063" s="50"/>
      <c r="AA1063" s="50"/>
      <c r="AB1063" s="50"/>
      <c r="AC1063" s="50"/>
      <c r="AD1063" s="50"/>
      <c r="AE1063" s="50"/>
      <c r="AF1063" s="50"/>
      <c r="AG1063" s="55"/>
      <c r="AH1063" s="48"/>
      <c r="AI1063" s="48"/>
      <c r="AJ1063" s="50"/>
      <c r="AK1063" s="54">
        <f t="shared" si="20"/>
        <v>0</v>
      </c>
      <c r="AL1063" s="48"/>
      <c r="AM1063" s="56"/>
    </row>
    <row r="1064">
      <c r="A1064" s="57" t="s">
        <v>2141</v>
      </c>
      <c r="B1064" s="58"/>
      <c r="C1064" s="59"/>
      <c r="D1064" s="58"/>
      <c r="E1064" s="60"/>
      <c r="F1064" s="61">
        <f t="shared" si="22"/>
        <v>0</v>
      </c>
      <c r="G1064" s="58"/>
      <c r="H1064" s="62"/>
      <c r="I1064" s="62"/>
      <c r="J1064" s="58" t="s">
        <v>55</v>
      </c>
      <c r="K1064" s="58"/>
      <c r="L1064" s="58"/>
      <c r="M1064" s="62"/>
      <c r="N1064" s="58"/>
      <c r="O1064" s="62"/>
      <c r="P1064" s="58"/>
      <c r="Q1064" s="62"/>
      <c r="R1064" s="63"/>
      <c r="S1064" s="64">
        <f t="shared" si="21"/>
        <v>0</v>
      </c>
      <c r="T1064" s="60"/>
      <c r="U1064" s="60"/>
      <c r="V1064" s="60"/>
      <c r="W1064" s="60"/>
      <c r="X1064" s="60"/>
      <c r="Y1064" s="60"/>
      <c r="Z1064" s="60"/>
      <c r="AA1064" s="60"/>
      <c r="AB1064" s="60"/>
      <c r="AC1064" s="60"/>
      <c r="AD1064" s="60"/>
      <c r="AE1064" s="60"/>
      <c r="AF1064" s="60"/>
      <c r="AG1064" s="65"/>
      <c r="AH1064" s="58"/>
      <c r="AI1064" s="59"/>
      <c r="AJ1064" s="60"/>
      <c r="AK1064" s="64">
        <f t="shared" si="20"/>
        <v>0</v>
      </c>
      <c r="AL1064" s="66"/>
      <c r="AM1064" s="67"/>
    </row>
    <row r="1065">
      <c r="A1065" s="47" t="s">
        <v>2142</v>
      </c>
      <c r="B1065" s="49"/>
      <c r="C1065" s="49"/>
      <c r="D1065" s="48"/>
      <c r="E1065" s="50"/>
      <c r="F1065" s="51">
        <f t="shared" si="22"/>
        <v>0</v>
      </c>
      <c r="G1065" s="48"/>
      <c r="H1065" s="52"/>
      <c r="I1065" s="52"/>
      <c r="J1065" s="48" t="s">
        <v>55</v>
      </c>
      <c r="K1065" s="48"/>
      <c r="L1065" s="48"/>
      <c r="M1065" s="52"/>
      <c r="N1065" s="48"/>
      <c r="O1065" s="52"/>
      <c r="P1065" s="48"/>
      <c r="Q1065" s="52"/>
      <c r="R1065" s="53"/>
      <c r="S1065" s="54">
        <f t="shared" si="21"/>
        <v>0</v>
      </c>
      <c r="T1065" s="50"/>
      <c r="U1065" s="50"/>
      <c r="V1065" s="50"/>
      <c r="W1065" s="50"/>
      <c r="X1065" s="50"/>
      <c r="Y1065" s="50"/>
      <c r="Z1065" s="50"/>
      <c r="AA1065" s="50"/>
      <c r="AB1065" s="50"/>
      <c r="AC1065" s="50"/>
      <c r="AD1065" s="50"/>
      <c r="AE1065" s="50"/>
      <c r="AF1065" s="50"/>
      <c r="AG1065" s="55"/>
      <c r="AH1065" s="48"/>
      <c r="AI1065" s="48"/>
      <c r="AJ1065" s="50"/>
      <c r="AK1065" s="54">
        <f t="shared" si="20"/>
        <v>0</v>
      </c>
      <c r="AL1065" s="48"/>
      <c r="AM1065" s="56"/>
    </row>
    <row r="1066">
      <c r="A1066" s="57" t="s">
        <v>2143</v>
      </c>
      <c r="B1066" s="58"/>
      <c r="C1066" s="59"/>
      <c r="D1066" s="58"/>
      <c r="E1066" s="60"/>
      <c r="F1066" s="61">
        <f t="shared" si="22"/>
        <v>0</v>
      </c>
      <c r="G1066" s="58"/>
      <c r="H1066" s="62"/>
      <c r="I1066" s="62"/>
      <c r="J1066" s="58" t="s">
        <v>55</v>
      </c>
      <c r="K1066" s="58"/>
      <c r="L1066" s="58"/>
      <c r="M1066" s="62"/>
      <c r="N1066" s="58"/>
      <c r="O1066" s="62"/>
      <c r="P1066" s="58"/>
      <c r="Q1066" s="62"/>
      <c r="R1066" s="63"/>
      <c r="S1066" s="64">
        <f t="shared" si="21"/>
        <v>0</v>
      </c>
      <c r="T1066" s="60"/>
      <c r="U1066" s="60"/>
      <c r="V1066" s="60"/>
      <c r="W1066" s="60"/>
      <c r="X1066" s="60"/>
      <c r="Y1066" s="60"/>
      <c r="Z1066" s="60"/>
      <c r="AA1066" s="60"/>
      <c r="AB1066" s="60"/>
      <c r="AC1066" s="60"/>
      <c r="AD1066" s="60"/>
      <c r="AE1066" s="60"/>
      <c r="AF1066" s="60"/>
      <c r="AG1066" s="65"/>
      <c r="AH1066" s="58"/>
      <c r="AI1066" s="59"/>
      <c r="AJ1066" s="60"/>
      <c r="AK1066" s="64">
        <f t="shared" si="20"/>
        <v>0</v>
      </c>
      <c r="AL1066" s="66"/>
      <c r="AM1066" s="67"/>
    </row>
    <row r="1067">
      <c r="A1067" s="47" t="s">
        <v>2144</v>
      </c>
      <c r="B1067" s="49"/>
      <c r="C1067" s="49"/>
      <c r="D1067" s="48"/>
      <c r="E1067" s="50"/>
      <c r="F1067" s="51">
        <f t="shared" si="22"/>
        <v>0</v>
      </c>
      <c r="G1067" s="48"/>
      <c r="H1067" s="52"/>
      <c r="I1067" s="52"/>
      <c r="J1067" s="48" t="s">
        <v>55</v>
      </c>
      <c r="K1067" s="48"/>
      <c r="L1067" s="48"/>
      <c r="M1067" s="52"/>
      <c r="N1067" s="48"/>
      <c r="O1067" s="52"/>
      <c r="P1067" s="48"/>
      <c r="Q1067" s="52"/>
      <c r="R1067" s="53"/>
      <c r="S1067" s="54">
        <f t="shared" si="21"/>
        <v>0</v>
      </c>
      <c r="T1067" s="50"/>
      <c r="U1067" s="50"/>
      <c r="V1067" s="50"/>
      <c r="W1067" s="50"/>
      <c r="X1067" s="50"/>
      <c r="Y1067" s="50"/>
      <c r="Z1067" s="50"/>
      <c r="AA1067" s="50"/>
      <c r="AB1067" s="50"/>
      <c r="AC1067" s="50"/>
      <c r="AD1067" s="50"/>
      <c r="AE1067" s="50"/>
      <c r="AF1067" s="50"/>
      <c r="AG1067" s="55"/>
      <c r="AH1067" s="48"/>
      <c r="AI1067" s="48"/>
      <c r="AJ1067" s="50"/>
      <c r="AK1067" s="54">
        <f t="shared" si="20"/>
        <v>0</v>
      </c>
      <c r="AL1067" s="48"/>
      <c r="AM1067" s="56"/>
    </row>
    <row r="1068">
      <c r="A1068" s="57" t="s">
        <v>2145</v>
      </c>
      <c r="B1068" s="58"/>
      <c r="C1068" s="59"/>
      <c r="D1068" s="58"/>
      <c r="E1068" s="60"/>
      <c r="F1068" s="61">
        <f t="shared" si="22"/>
        <v>0</v>
      </c>
      <c r="G1068" s="58"/>
      <c r="H1068" s="62"/>
      <c r="I1068" s="62"/>
      <c r="J1068" s="58" t="s">
        <v>55</v>
      </c>
      <c r="K1068" s="58"/>
      <c r="L1068" s="58"/>
      <c r="M1068" s="62"/>
      <c r="N1068" s="58"/>
      <c r="O1068" s="62"/>
      <c r="P1068" s="58"/>
      <c r="Q1068" s="62"/>
      <c r="R1068" s="63"/>
      <c r="S1068" s="64">
        <f t="shared" si="21"/>
        <v>0</v>
      </c>
      <c r="T1068" s="60"/>
      <c r="U1068" s="60"/>
      <c r="V1068" s="60"/>
      <c r="W1068" s="60"/>
      <c r="X1068" s="60"/>
      <c r="Y1068" s="60"/>
      <c r="Z1068" s="60"/>
      <c r="AA1068" s="60"/>
      <c r="AB1068" s="60"/>
      <c r="AC1068" s="60"/>
      <c r="AD1068" s="60"/>
      <c r="AE1068" s="60"/>
      <c r="AF1068" s="60"/>
      <c r="AG1068" s="65"/>
      <c r="AH1068" s="58"/>
      <c r="AI1068" s="59"/>
      <c r="AJ1068" s="60"/>
      <c r="AK1068" s="64">
        <f t="shared" si="20"/>
        <v>0</v>
      </c>
      <c r="AL1068" s="66"/>
      <c r="AM1068" s="67"/>
    </row>
    <row r="1069">
      <c r="A1069" s="47" t="s">
        <v>2146</v>
      </c>
      <c r="B1069" s="49"/>
      <c r="C1069" s="49"/>
      <c r="D1069" s="48"/>
      <c r="E1069" s="50"/>
      <c r="F1069" s="51">
        <f t="shared" si="22"/>
        <v>0</v>
      </c>
      <c r="G1069" s="48"/>
      <c r="H1069" s="52"/>
      <c r="I1069" s="52"/>
      <c r="J1069" s="48" t="s">
        <v>55</v>
      </c>
      <c r="K1069" s="48"/>
      <c r="L1069" s="48"/>
      <c r="M1069" s="52"/>
      <c r="N1069" s="48"/>
      <c r="O1069" s="52"/>
      <c r="P1069" s="48"/>
      <c r="Q1069" s="52"/>
      <c r="R1069" s="53"/>
      <c r="S1069" s="54">
        <f t="shared" si="21"/>
        <v>0</v>
      </c>
      <c r="T1069" s="50"/>
      <c r="U1069" s="50"/>
      <c r="V1069" s="50"/>
      <c r="W1069" s="50"/>
      <c r="X1069" s="50"/>
      <c r="Y1069" s="50"/>
      <c r="Z1069" s="50"/>
      <c r="AA1069" s="50"/>
      <c r="AB1069" s="50"/>
      <c r="AC1069" s="50"/>
      <c r="AD1069" s="50"/>
      <c r="AE1069" s="50"/>
      <c r="AF1069" s="50"/>
      <c r="AG1069" s="55"/>
      <c r="AH1069" s="48"/>
      <c r="AI1069" s="48"/>
      <c r="AJ1069" s="50"/>
      <c r="AK1069" s="54">
        <f t="shared" si="20"/>
        <v>0</v>
      </c>
      <c r="AL1069" s="48"/>
      <c r="AM1069" s="56"/>
    </row>
    <row r="1070">
      <c r="A1070" s="57" t="s">
        <v>2147</v>
      </c>
      <c r="B1070" s="58"/>
      <c r="C1070" s="59"/>
      <c r="D1070" s="58"/>
      <c r="E1070" s="60"/>
      <c r="F1070" s="61">
        <f t="shared" si="22"/>
        <v>0</v>
      </c>
      <c r="G1070" s="58"/>
      <c r="H1070" s="62"/>
      <c r="I1070" s="62"/>
      <c r="J1070" s="58" t="s">
        <v>55</v>
      </c>
      <c r="K1070" s="58"/>
      <c r="L1070" s="58"/>
      <c r="M1070" s="62"/>
      <c r="N1070" s="58"/>
      <c r="O1070" s="62"/>
      <c r="P1070" s="58"/>
      <c r="Q1070" s="62"/>
      <c r="R1070" s="63"/>
      <c r="S1070" s="64">
        <f t="shared" si="21"/>
        <v>0</v>
      </c>
      <c r="T1070" s="60"/>
      <c r="U1070" s="60"/>
      <c r="V1070" s="60"/>
      <c r="W1070" s="60"/>
      <c r="X1070" s="60"/>
      <c r="Y1070" s="60"/>
      <c r="Z1070" s="60"/>
      <c r="AA1070" s="60"/>
      <c r="AB1070" s="60"/>
      <c r="AC1070" s="60"/>
      <c r="AD1070" s="60"/>
      <c r="AE1070" s="60"/>
      <c r="AF1070" s="60"/>
      <c r="AG1070" s="65"/>
      <c r="AH1070" s="58"/>
      <c r="AI1070" s="59"/>
      <c r="AJ1070" s="60"/>
      <c r="AK1070" s="64">
        <f t="shared" si="20"/>
        <v>0</v>
      </c>
      <c r="AL1070" s="66"/>
      <c r="AM1070" s="67"/>
    </row>
    <row r="1071">
      <c r="A1071" s="47" t="s">
        <v>2148</v>
      </c>
      <c r="B1071" s="49"/>
      <c r="C1071" s="49"/>
      <c r="D1071" s="48"/>
      <c r="E1071" s="50"/>
      <c r="F1071" s="51">
        <f t="shared" si="22"/>
        <v>0</v>
      </c>
      <c r="G1071" s="48"/>
      <c r="H1071" s="52"/>
      <c r="I1071" s="52"/>
      <c r="J1071" s="48" t="s">
        <v>55</v>
      </c>
      <c r="K1071" s="48"/>
      <c r="L1071" s="48"/>
      <c r="M1071" s="52"/>
      <c r="N1071" s="48"/>
      <c r="O1071" s="52"/>
      <c r="P1071" s="48"/>
      <c r="Q1071" s="52"/>
      <c r="R1071" s="53"/>
      <c r="S1071" s="54">
        <f t="shared" si="21"/>
        <v>0</v>
      </c>
      <c r="T1071" s="50"/>
      <c r="U1071" s="50"/>
      <c r="V1071" s="50"/>
      <c r="W1071" s="50"/>
      <c r="X1071" s="50"/>
      <c r="Y1071" s="50"/>
      <c r="Z1071" s="50"/>
      <c r="AA1071" s="50"/>
      <c r="AB1071" s="50"/>
      <c r="AC1071" s="50"/>
      <c r="AD1071" s="50"/>
      <c r="AE1071" s="50"/>
      <c r="AF1071" s="50"/>
      <c r="AG1071" s="55"/>
      <c r="AH1071" s="48"/>
      <c r="AI1071" s="48"/>
      <c r="AJ1071" s="50"/>
      <c r="AK1071" s="54">
        <f t="shared" si="20"/>
        <v>0</v>
      </c>
      <c r="AL1071" s="48"/>
      <c r="AM1071" s="56"/>
    </row>
    <row r="1072">
      <c r="A1072" s="57" t="s">
        <v>2149</v>
      </c>
      <c r="B1072" s="58"/>
      <c r="C1072" s="59"/>
      <c r="D1072" s="58"/>
      <c r="E1072" s="60"/>
      <c r="F1072" s="61">
        <f t="shared" si="22"/>
        <v>0</v>
      </c>
      <c r="G1072" s="58"/>
      <c r="H1072" s="62"/>
      <c r="I1072" s="62"/>
      <c r="J1072" s="58" t="s">
        <v>55</v>
      </c>
      <c r="K1072" s="58"/>
      <c r="L1072" s="58"/>
      <c r="M1072" s="62"/>
      <c r="N1072" s="58"/>
      <c r="O1072" s="62"/>
      <c r="P1072" s="58"/>
      <c r="Q1072" s="62"/>
      <c r="R1072" s="63"/>
      <c r="S1072" s="64">
        <f t="shared" si="21"/>
        <v>0</v>
      </c>
      <c r="T1072" s="60"/>
      <c r="U1072" s="60"/>
      <c r="V1072" s="60"/>
      <c r="W1072" s="60"/>
      <c r="X1072" s="60"/>
      <c r="Y1072" s="60"/>
      <c r="Z1072" s="60"/>
      <c r="AA1072" s="60"/>
      <c r="AB1072" s="60"/>
      <c r="AC1072" s="60"/>
      <c r="AD1072" s="60"/>
      <c r="AE1072" s="60"/>
      <c r="AF1072" s="60"/>
      <c r="AG1072" s="65"/>
      <c r="AH1072" s="58"/>
      <c r="AI1072" s="59"/>
      <c r="AJ1072" s="60"/>
      <c r="AK1072" s="64">
        <f t="shared" si="20"/>
        <v>0</v>
      </c>
      <c r="AL1072" s="66"/>
      <c r="AM1072" s="67"/>
    </row>
    <row r="1073">
      <c r="A1073" s="47" t="s">
        <v>2150</v>
      </c>
      <c r="B1073" s="49"/>
      <c r="C1073" s="49"/>
      <c r="D1073" s="48"/>
      <c r="E1073" s="50"/>
      <c r="F1073" s="51">
        <f t="shared" si="22"/>
        <v>0</v>
      </c>
      <c r="G1073" s="48"/>
      <c r="H1073" s="52"/>
      <c r="I1073" s="52"/>
      <c r="J1073" s="48" t="s">
        <v>55</v>
      </c>
      <c r="K1073" s="48"/>
      <c r="L1073" s="48"/>
      <c r="M1073" s="52"/>
      <c r="N1073" s="48"/>
      <c r="O1073" s="52"/>
      <c r="P1073" s="48"/>
      <c r="Q1073" s="52"/>
      <c r="R1073" s="53"/>
      <c r="S1073" s="54">
        <f t="shared" si="21"/>
        <v>0</v>
      </c>
      <c r="T1073" s="50"/>
      <c r="U1073" s="50"/>
      <c r="V1073" s="50"/>
      <c r="W1073" s="50"/>
      <c r="X1073" s="50"/>
      <c r="Y1073" s="50"/>
      <c r="Z1073" s="50"/>
      <c r="AA1073" s="50"/>
      <c r="AB1073" s="50"/>
      <c r="AC1073" s="50"/>
      <c r="AD1073" s="50"/>
      <c r="AE1073" s="50"/>
      <c r="AF1073" s="50"/>
      <c r="AG1073" s="55"/>
      <c r="AH1073" s="48"/>
      <c r="AI1073" s="48"/>
      <c r="AJ1073" s="50"/>
      <c r="AK1073" s="54">
        <f t="shared" si="20"/>
        <v>0</v>
      </c>
      <c r="AL1073" s="48"/>
      <c r="AM1073" s="56"/>
    </row>
    <row r="1074">
      <c r="A1074" s="57" t="s">
        <v>2151</v>
      </c>
      <c r="B1074" s="58"/>
      <c r="C1074" s="59"/>
      <c r="D1074" s="58"/>
      <c r="E1074" s="60"/>
      <c r="F1074" s="61">
        <f t="shared" si="22"/>
        <v>0</v>
      </c>
      <c r="G1074" s="58"/>
      <c r="H1074" s="62"/>
      <c r="I1074" s="62"/>
      <c r="J1074" s="58" t="s">
        <v>55</v>
      </c>
      <c r="K1074" s="58"/>
      <c r="L1074" s="58"/>
      <c r="M1074" s="62"/>
      <c r="N1074" s="58"/>
      <c r="O1074" s="62"/>
      <c r="P1074" s="58"/>
      <c r="Q1074" s="62"/>
      <c r="R1074" s="63"/>
      <c r="S1074" s="64">
        <f t="shared" si="21"/>
        <v>0</v>
      </c>
      <c r="T1074" s="60"/>
      <c r="U1074" s="60"/>
      <c r="V1074" s="60"/>
      <c r="W1074" s="60"/>
      <c r="X1074" s="60"/>
      <c r="Y1074" s="60"/>
      <c r="Z1074" s="60"/>
      <c r="AA1074" s="60"/>
      <c r="AB1074" s="60"/>
      <c r="AC1074" s="60"/>
      <c r="AD1074" s="60"/>
      <c r="AE1074" s="60"/>
      <c r="AF1074" s="60"/>
      <c r="AG1074" s="65"/>
      <c r="AH1074" s="58"/>
      <c r="AI1074" s="59"/>
      <c r="AJ1074" s="60"/>
      <c r="AK1074" s="64">
        <f t="shared" si="20"/>
        <v>0</v>
      </c>
      <c r="AL1074" s="66"/>
      <c r="AM1074" s="67"/>
    </row>
    <row r="1075">
      <c r="A1075" s="47" t="s">
        <v>2152</v>
      </c>
      <c r="B1075" s="49"/>
      <c r="C1075" s="49"/>
      <c r="D1075" s="48"/>
      <c r="E1075" s="50"/>
      <c r="F1075" s="51">
        <f t="shared" si="22"/>
        <v>0</v>
      </c>
      <c r="G1075" s="48"/>
      <c r="H1075" s="52"/>
      <c r="I1075" s="52"/>
      <c r="J1075" s="48" t="s">
        <v>55</v>
      </c>
      <c r="K1075" s="48"/>
      <c r="L1075" s="48"/>
      <c r="M1075" s="52"/>
      <c r="N1075" s="48"/>
      <c r="O1075" s="52"/>
      <c r="P1075" s="48"/>
      <c r="Q1075" s="52"/>
      <c r="R1075" s="53"/>
      <c r="S1075" s="54">
        <f t="shared" si="21"/>
        <v>0</v>
      </c>
      <c r="T1075" s="50"/>
      <c r="U1075" s="50"/>
      <c r="V1075" s="50"/>
      <c r="W1075" s="50"/>
      <c r="X1075" s="50"/>
      <c r="Y1075" s="50"/>
      <c r="Z1075" s="50"/>
      <c r="AA1075" s="50"/>
      <c r="AB1075" s="50"/>
      <c r="AC1075" s="50"/>
      <c r="AD1075" s="50"/>
      <c r="AE1075" s="50"/>
      <c r="AF1075" s="50"/>
      <c r="AG1075" s="55"/>
      <c r="AH1075" s="48"/>
      <c r="AI1075" s="48"/>
      <c r="AJ1075" s="50"/>
      <c r="AK1075" s="54">
        <f t="shared" si="20"/>
        <v>0</v>
      </c>
      <c r="AL1075" s="48"/>
      <c r="AM1075" s="56"/>
    </row>
    <row r="1076">
      <c r="A1076" s="57" t="s">
        <v>2153</v>
      </c>
      <c r="B1076" s="58"/>
      <c r="C1076" s="59"/>
      <c r="D1076" s="58"/>
      <c r="E1076" s="60"/>
      <c r="F1076" s="61">
        <f t="shared" si="22"/>
        <v>0</v>
      </c>
      <c r="G1076" s="58"/>
      <c r="H1076" s="62"/>
      <c r="I1076" s="62"/>
      <c r="J1076" s="58" t="s">
        <v>55</v>
      </c>
      <c r="K1076" s="58"/>
      <c r="L1076" s="58"/>
      <c r="M1076" s="62"/>
      <c r="N1076" s="58"/>
      <c r="O1076" s="62"/>
      <c r="P1076" s="58"/>
      <c r="Q1076" s="62"/>
      <c r="R1076" s="63"/>
      <c r="S1076" s="64">
        <f t="shared" si="21"/>
        <v>0</v>
      </c>
      <c r="T1076" s="60"/>
      <c r="U1076" s="60"/>
      <c r="V1076" s="60"/>
      <c r="W1076" s="60"/>
      <c r="X1076" s="60"/>
      <c r="Y1076" s="60"/>
      <c r="Z1076" s="60"/>
      <c r="AA1076" s="60"/>
      <c r="AB1076" s="60"/>
      <c r="AC1076" s="60"/>
      <c r="AD1076" s="60"/>
      <c r="AE1076" s="60"/>
      <c r="AF1076" s="60"/>
      <c r="AG1076" s="65"/>
      <c r="AH1076" s="58"/>
      <c r="AI1076" s="59"/>
      <c r="AJ1076" s="60"/>
      <c r="AK1076" s="64">
        <f t="shared" si="20"/>
        <v>0</v>
      </c>
      <c r="AL1076" s="66"/>
      <c r="AM1076" s="67"/>
    </row>
    <row r="1077">
      <c r="A1077" s="47" t="s">
        <v>2154</v>
      </c>
      <c r="B1077" s="49"/>
      <c r="C1077" s="49"/>
      <c r="D1077" s="48"/>
      <c r="E1077" s="50"/>
      <c r="F1077" s="51">
        <f t="shared" si="22"/>
        <v>0</v>
      </c>
      <c r="G1077" s="48"/>
      <c r="H1077" s="52"/>
      <c r="I1077" s="52"/>
      <c r="J1077" s="48" t="s">
        <v>55</v>
      </c>
      <c r="K1077" s="48"/>
      <c r="L1077" s="48"/>
      <c r="M1077" s="52"/>
      <c r="N1077" s="48"/>
      <c r="O1077" s="52"/>
      <c r="P1077" s="48"/>
      <c r="Q1077" s="52"/>
      <c r="R1077" s="53"/>
      <c r="S1077" s="54">
        <f t="shared" si="21"/>
        <v>0</v>
      </c>
      <c r="T1077" s="50"/>
      <c r="U1077" s="50"/>
      <c r="V1077" s="50"/>
      <c r="W1077" s="50"/>
      <c r="X1077" s="50"/>
      <c r="Y1077" s="50"/>
      <c r="Z1077" s="50"/>
      <c r="AA1077" s="50"/>
      <c r="AB1077" s="50"/>
      <c r="AC1077" s="50"/>
      <c r="AD1077" s="50"/>
      <c r="AE1077" s="50"/>
      <c r="AF1077" s="50"/>
      <c r="AG1077" s="55"/>
      <c r="AH1077" s="48"/>
      <c r="AI1077" s="48"/>
      <c r="AJ1077" s="50"/>
      <c r="AK1077" s="54">
        <f t="shared" si="20"/>
        <v>0</v>
      </c>
      <c r="AL1077" s="48"/>
      <c r="AM1077" s="56"/>
    </row>
    <row r="1078">
      <c r="A1078" s="57" t="s">
        <v>2155</v>
      </c>
      <c r="B1078" s="58"/>
      <c r="C1078" s="59"/>
      <c r="D1078" s="58"/>
      <c r="E1078" s="60"/>
      <c r="F1078" s="61">
        <f t="shared" si="22"/>
        <v>0</v>
      </c>
      <c r="G1078" s="58"/>
      <c r="H1078" s="62"/>
      <c r="I1078" s="62"/>
      <c r="J1078" s="58" t="s">
        <v>55</v>
      </c>
      <c r="K1078" s="58"/>
      <c r="L1078" s="58"/>
      <c r="M1078" s="62"/>
      <c r="N1078" s="58"/>
      <c r="O1078" s="62"/>
      <c r="P1078" s="58"/>
      <c r="Q1078" s="62"/>
      <c r="R1078" s="63"/>
      <c r="S1078" s="64">
        <f t="shared" si="21"/>
        <v>0</v>
      </c>
      <c r="T1078" s="60"/>
      <c r="U1078" s="60"/>
      <c r="V1078" s="60"/>
      <c r="W1078" s="60"/>
      <c r="X1078" s="60"/>
      <c r="Y1078" s="60"/>
      <c r="Z1078" s="60"/>
      <c r="AA1078" s="60"/>
      <c r="AB1078" s="60"/>
      <c r="AC1078" s="60"/>
      <c r="AD1078" s="60"/>
      <c r="AE1078" s="60"/>
      <c r="AF1078" s="60"/>
      <c r="AG1078" s="65"/>
      <c r="AH1078" s="58"/>
      <c r="AI1078" s="59"/>
      <c r="AJ1078" s="60"/>
      <c r="AK1078" s="64">
        <f t="shared" si="20"/>
        <v>0</v>
      </c>
      <c r="AL1078" s="66"/>
      <c r="AM1078" s="67"/>
    </row>
    <row r="1079">
      <c r="A1079" s="47" t="s">
        <v>2156</v>
      </c>
      <c r="B1079" s="49"/>
      <c r="C1079" s="49"/>
      <c r="D1079" s="48"/>
      <c r="E1079" s="50"/>
      <c r="F1079" s="51">
        <f t="shared" si="22"/>
        <v>0</v>
      </c>
      <c r="G1079" s="48"/>
      <c r="H1079" s="52"/>
      <c r="I1079" s="52"/>
      <c r="J1079" s="48" t="s">
        <v>55</v>
      </c>
      <c r="K1079" s="48"/>
      <c r="L1079" s="48"/>
      <c r="M1079" s="52"/>
      <c r="N1079" s="48"/>
      <c r="O1079" s="52"/>
      <c r="P1079" s="48"/>
      <c r="Q1079" s="52"/>
      <c r="R1079" s="53"/>
      <c r="S1079" s="54">
        <f t="shared" si="21"/>
        <v>0</v>
      </c>
      <c r="T1079" s="50"/>
      <c r="U1079" s="50"/>
      <c r="V1079" s="50"/>
      <c r="W1079" s="50"/>
      <c r="X1079" s="50"/>
      <c r="Y1079" s="50"/>
      <c r="Z1079" s="50"/>
      <c r="AA1079" s="50"/>
      <c r="AB1079" s="50"/>
      <c r="AC1079" s="50"/>
      <c r="AD1079" s="50"/>
      <c r="AE1079" s="50"/>
      <c r="AF1079" s="50"/>
      <c r="AG1079" s="55"/>
      <c r="AH1079" s="48"/>
      <c r="AI1079" s="48"/>
      <c r="AJ1079" s="50"/>
      <c r="AK1079" s="54">
        <f t="shared" si="20"/>
        <v>0</v>
      </c>
      <c r="AL1079" s="48"/>
      <c r="AM1079" s="56"/>
    </row>
    <row r="1080">
      <c r="A1080" s="57" t="s">
        <v>2157</v>
      </c>
      <c r="B1080" s="58"/>
      <c r="C1080" s="59"/>
      <c r="D1080" s="58"/>
      <c r="E1080" s="60"/>
      <c r="F1080" s="61">
        <f t="shared" si="22"/>
        <v>0</v>
      </c>
      <c r="G1080" s="58"/>
      <c r="H1080" s="62"/>
      <c r="I1080" s="62"/>
      <c r="J1080" s="58" t="s">
        <v>55</v>
      </c>
      <c r="K1080" s="58"/>
      <c r="L1080" s="58"/>
      <c r="M1080" s="62"/>
      <c r="N1080" s="58"/>
      <c r="O1080" s="62"/>
      <c r="P1080" s="58"/>
      <c r="Q1080" s="62"/>
      <c r="R1080" s="63"/>
      <c r="S1080" s="64">
        <f t="shared" si="21"/>
        <v>0</v>
      </c>
      <c r="T1080" s="60"/>
      <c r="U1080" s="60"/>
      <c r="V1080" s="60"/>
      <c r="W1080" s="60"/>
      <c r="X1080" s="60"/>
      <c r="Y1080" s="60"/>
      <c r="Z1080" s="60"/>
      <c r="AA1080" s="60"/>
      <c r="AB1080" s="60"/>
      <c r="AC1080" s="60"/>
      <c r="AD1080" s="60"/>
      <c r="AE1080" s="60"/>
      <c r="AF1080" s="60"/>
      <c r="AG1080" s="65"/>
      <c r="AH1080" s="58"/>
      <c r="AI1080" s="59"/>
      <c r="AJ1080" s="60"/>
      <c r="AK1080" s="64">
        <f t="shared" si="20"/>
        <v>0</v>
      </c>
      <c r="AL1080" s="66"/>
      <c r="AM1080" s="67"/>
    </row>
    <row r="1081">
      <c r="A1081" s="47" t="s">
        <v>2158</v>
      </c>
      <c r="B1081" s="49"/>
      <c r="C1081" s="49"/>
      <c r="D1081" s="48"/>
      <c r="E1081" s="50"/>
      <c r="F1081" s="51">
        <f t="shared" si="22"/>
        <v>0</v>
      </c>
      <c r="G1081" s="48"/>
      <c r="H1081" s="52"/>
      <c r="I1081" s="52"/>
      <c r="J1081" s="48" t="s">
        <v>55</v>
      </c>
      <c r="K1081" s="48"/>
      <c r="L1081" s="48"/>
      <c r="M1081" s="52"/>
      <c r="N1081" s="48"/>
      <c r="O1081" s="52"/>
      <c r="P1081" s="48"/>
      <c r="Q1081" s="52"/>
      <c r="R1081" s="53"/>
      <c r="S1081" s="54">
        <f t="shared" si="21"/>
        <v>0</v>
      </c>
      <c r="T1081" s="50"/>
      <c r="U1081" s="50"/>
      <c r="V1081" s="50"/>
      <c r="W1081" s="50"/>
      <c r="X1081" s="50"/>
      <c r="Y1081" s="50"/>
      <c r="Z1081" s="50"/>
      <c r="AA1081" s="50"/>
      <c r="AB1081" s="50"/>
      <c r="AC1081" s="50"/>
      <c r="AD1081" s="50"/>
      <c r="AE1081" s="50"/>
      <c r="AF1081" s="50"/>
      <c r="AG1081" s="55"/>
      <c r="AH1081" s="48"/>
      <c r="AI1081" s="48"/>
      <c r="AJ1081" s="50"/>
      <c r="AK1081" s="54">
        <f t="shared" si="20"/>
        <v>0</v>
      </c>
      <c r="AL1081" s="48"/>
      <c r="AM1081" s="56"/>
    </row>
    <row r="1082">
      <c r="A1082" s="57" t="s">
        <v>2159</v>
      </c>
      <c r="B1082" s="58"/>
      <c r="C1082" s="59"/>
      <c r="D1082" s="58"/>
      <c r="E1082" s="60"/>
      <c r="F1082" s="61">
        <f t="shared" si="22"/>
        <v>0</v>
      </c>
      <c r="G1082" s="58"/>
      <c r="H1082" s="62"/>
      <c r="I1082" s="62"/>
      <c r="J1082" s="58" t="s">
        <v>55</v>
      </c>
      <c r="K1082" s="58"/>
      <c r="L1082" s="58"/>
      <c r="M1082" s="62"/>
      <c r="N1082" s="58"/>
      <c r="O1082" s="62"/>
      <c r="P1082" s="58"/>
      <c r="Q1082" s="62"/>
      <c r="R1082" s="63"/>
      <c r="S1082" s="64">
        <f t="shared" si="21"/>
        <v>0</v>
      </c>
      <c r="T1082" s="60"/>
      <c r="U1082" s="60"/>
      <c r="V1082" s="60"/>
      <c r="W1082" s="60"/>
      <c r="X1082" s="60"/>
      <c r="Y1082" s="60"/>
      <c r="Z1082" s="60"/>
      <c r="AA1082" s="60"/>
      <c r="AB1082" s="60"/>
      <c r="AC1082" s="60"/>
      <c r="AD1082" s="60"/>
      <c r="AE1082" s="60"/>
      <c r="AF1082" s="60"/>
      <c r="AG1082" s="65"/>
      <c r="AH1082" s="58"/>
      <c r="AI1082" s="59"/>
      <c r="AJ1082" s="60"/>
      <c r="AK1082" s="64">
        <f t="shared" si="20"/>
        <v>0</v>
      </c>
      <c r="AL1082" s="66"/>
      <c r="AM1082" s="67"/>
    </row>
    <row r="1083">
      <c r="A1083" s="47" t="s">
        <v>2160</v>
      </c>
      <c r="B1083" s="49"/>
      <c r="C1083" s="49"/>
      <c r="D1083" s="48"/>
      <c r="E1083" s="50"/>
      <c r="F1083" s="51">
        <f t="shared" si="22"/>
        <v>0</v>
      </c>
      <c r="G1083" s="48"/>
      <c r="H1083" s="52"/>
      <c r="I1083" s="52"/>
      <c r="J1083" s="48" t="s">
        <v>55</v>
      </c>
      <c r="K1083" s="48"/>
      <c r="L1083" s="48"/>
      <c r="M1083" s="52"/>
      <c r="N1083" s="48"/>
      <c r="O1083" s="52"/>
      <c r="P1083" s="48"/>
      <c r="Q1083" s="52"/>
      <c r="R1083" s="53"/>
      <c r="S1083" s="54">
        <f t="shared" si="21"/>
        <v>0</v>
      </c>
      <c r="T1083" s="50"/>
      <c r="U1083" s="50"/>
      <c r="V1083" s="50"/>
      <c r="W1083" s="50"/>
      <c r="X1083" s="50"/>
      <c r="Y1083" s="50"/>
      <c r="Z1083" s="50"/>
      <c r="AA1083" s="50"/>
      <c r="AB1083" s="50"/>
      <c r="AC1083" s="50"/>
      <c r="AD1083" s="50"/>
      <c r="AE1083" s="50"/>
      <c r="AF1083" s="50"/>
      <c r="AG1083" s="55"/>
      <c r="AH1083" s="48"/>
      <c r="AI1083" s="48"/>
      <c r="AJ1083" s="50"/>
      <c r="AK1083" s="54">
        <f t="shared" si="20"/>
        <v>0</v>
      </c>
      <c r="AL1083" s="48"/>
      <c r="AM1083" s="56"/>
    </row>
    <row r="1084">
      <c r="A1084" s="57" t="s">
        <v>2161</v>
      </c>
      <c r="B1084" s="58"/>
      <c r="C1084" s="59"/>
      <c r="D1084" s="58"/>
      <c r="E1084" s="60"/>
      <c r="F1084" s="61">
        <f t="shared" si="22"/>
        <v>0</v>
      </c>
      <c r="G1084" s="58"/>
      <c r="H1084" s="62"/>
      <c r="I1084" s="62"/>
      <c r="J1084" s="58" t="s">
        <v>55</v>
      </c>
      <c r="K1084" s="58"/>
      <c r="L1084" s="58"/>
      <c r="M1084" s="62"/>
      <c r="N1084" s="58"/>
      <c r="O1084" s="62"/>
      <c r="P1084" s="58"/>
      <c r="Q1084" s="62"/>
      <c r="R1084" s="63"/>
      <c r="S1084" s="64">
        <f t="shared" si="21"/>
        <v>0</v>
      </c>
      <c r="T1084" s="60"/>
      <c r="U1084" s="60"/>
      <c r="V1084" s="60"/>
      <c r="W1084" s="60"/>
      <c r="X1084" s="60"/>
      <c r="Y1084" s="60"/>
      <c r="Z1084" s="60"/>
      <c r="AA1084" s="60"/>
      <c r="AB1084" s="60"/>
      <c r="AC1084" s="60"/>
      <c r="AD1084" s="60"/>
      <c r="AE1084" s="60"/>
      <c r="AF1084" s="60"/>
      <c r="AG1084" s="65"/>
      <c r="AH1084" s="58"/>
      <c r="AI1084" s="59"/>
      <c r="AJ1084" s="60"/>
      <c r="AK1084" s="64">
        <f t="shared" si="20"/>
        <v>0</v>
      </c>
      <c r="AL1084" s="66"/>
      <c r="AM1084" s="67"/>
    </row>
    <row r="1085">
      <c r="A1085" s="47" t="s">
        <v>2162</v>
      </c>
      <c r="B1085" s="49"/>
      <c r="C1085" s="49"/>
      <c r="D1085" s="48"/>
      <c r="E1085" s="50"/>
      <c r="F1085" s="51">
        <f t="shared" si="22"/>
        <v>0</v>
      </c>
      <c r="G1085" s="48"/>
      <c r="H1085" s="52"/>
      <c r="I1085" s="52"/>
      <c r="J1085" s="48" t="s">
        <v>55</v>
      </c>
      <c r="K1085" s="48"/>
      <c r="L1085" s="48"/>
      <c r="M1085" s="52"/>
      <c r="N1085" s="48"/>
      <c r="O1085" s="52"/>
      <c r="P1085" s="48"/>
      <c r="Q1085" s="52"/>
      <c r="R1085" s="53"/>
      <c r="S1085" s="54">
        <f t="shared" si="21"/>
        <v>0</v>
      </c>
      <c r="T1085" s="50"/>
      <c r="U1085" s="50"/>
      <c r="V1085" s="50"/>
      <c r="W1085" s="50"/>
      <c r="X1085" s="50"/>
      <c r="Y1085" s="50"/>
      <c r="Z1085" s="50"/>
      <c r="AA1085" s="50"/>
      <c r="AB1085" s="50"/>
      <c r="AC1085" s="50"/>
      <c r="AD1085" s="50"/>
      <c r="AE1085" s="50"/>
      <c r="AF1085" s="50"/>
      <c r="AG1085" s="55"/>
      <c r="AH1085" s="48"/>
      <c r="AI1085" s="48"/>
      <c r="AJ1085" s="50"/>
      <c r="AK1085" s="54">
        <f t="shared" si="20"/>
        <v>0</v>
      </c>
      <c r="AL1085" s="48"/>
      <c r="AM1085" s="56"/>
    </row>
    <row r="1086">
      <c r="A1086" s="57" t="s">
        <v>2163</v>
      </c>
      <c r="B1086" s="58"/>
      <c r="C1086" s="59"/>
      <c r="D1086" s="58"/>
      <c r="E1086" s="60"/>
      <c r="F1086" s="61">
        <f t="shared" si="22"/>
        <v>0</v>
      </c>
      <c r="G1086" s="58"/>
      <c r="H1086" s="62"/>
      <c r="I1086" s="62"/>
      <c r="J1086" s="58" t="s">
        <v>55</v>
      </c>
      <c r="K1086" s="58"/>
      <c r="L1086" s="58"/>
      <c r="M1086" s="62"/>
      <c r="N1086" s="58"/>
      <c r="O1086" s="62"/>
      <c r="P1086" s="58"/>
      <c r="Q1086" s="62"/>
      <c r="R1086" s="63"/>
      <c r="S1086" s="64">
        <f t="shared" si="21"/>
        <v>0</v>
      </c>
      <c r="T1086" s="60"/>
      <c r="U1086" s="60"/>
      <c r="V1086" s="60"/>
      <c r="W1086" s="60"/>
      <c r="X1086" s="60"/>
      <c r="Y1086" s="60"/>
      <c r="Z1086" s="60"/>
      <c r="AA1086" s="60"/>
      <c r="AB1086" s="60"/>
      <c r="AC1086" s="60"/>
      <c r="AD1086" s="60"/>
      <c r="AE1086" s="60"/>
      <c r="AF1086" s="60"/>
      <c r="AG1086" s="65"/>
      <c r="AH1086" s="58"/>
      <c r="AI1086" s="59"/>
      <c r="AJ1086" s="60"/>
      <c r="AK1086" s="64">
        <f t="shared" si="20"/>
        <v>0</v>
      </c>
      <c r="AL1086" s="66"/>
      <c r="AM1086" s="67"/>
    </row>
    <row r="1087">
      <c r="A1087" s="47" t="s">
        <v>2164</v>
      </c>
      <c r="B1087" s="49"/>
      <c r="C1087" s="49"/>
      <c r="D1087" s="48"/>
      <c r="E1087" s="50"/>
      <c r="F1087" s="51">
        <f t="shared" si="22"/>
        <v>0</v>
      </c>
      <c r="G1087" s="48"/>
      <c r="H1087" s="52"/>
      <c r="I1087" s="52"/>
      <c r="J1087" s="48" t="s">
        <v>55</v>
      </c>
      <c r="K1087" s="48"/>
      <c r="L1087" s="48"/>
      <c r="M1087" s="52"/>
      <c r="N1087" s="48"/>
      <c r="O1087" s="52"/>
      <c r="P1087" s="48"/>
      <c r="Q1087" s="52"/>
      <c r="R1087" s="53"/>
      <c r="S1087" s="54">
        <f t="shared" si="21"/>
        <v>0</v>
      </c>
      <c r="T1087" s="50"/>
      <c r="U1087" s="50"/>
      <c r="V1087" s="50"/>
      <c r="W1087" s="50"/>
      <c r="X1087" s="50"/>
      <c r="Y1087" s="50"/>
      <c r="Z1087" s="50"/>
      <c r="AA1087" s="50"/>
      <c r="AB1087" s="50"/>
      <c r="AC1087" s="50"/>
      <c r="AD1087" s="50"/>
      <c r="AE1087" s="50"/>
      <c r="AF1087" s="50"/>
      <c r="AG1087" s="55"/>
      <c r="AH1087" s="48"/>
      <c r="AI1087" s="48"/>
      <c r="AJ1087" s="50"/>
      <c r="AK1087" s="54">
        <f t="shared" si="20"/>
        <v>0</v>
      </c>
      <c r="AL1087" s="48"/>
      <c r="AM1087" s="56"/>
    </row>
    <row r="1088">
      <c r="A1088" s="57" t="s">
        <v>2165</v>
      </c>
      <c r="B1088" s="58"/>
      <c r="C1088" s="59"/>
      <c r="D1088" s="58"/>
      <c r="E1088" s="60"/>
      <c r="F1088" s="61">
        <f t="shared" si="22"/>
        <v>0</v>
      </c>
      <c r="G1088" s="58"/>
      <c r="H1088" s="62"/>
      <c r="I1088" s="62"/>
      <c r="J1088" s="58" t="s">
        <v>55</v>
      </c>
      <c r="K1088" s="58"/>
      <c r="L1088" s="58"/>
      <c r="M1088" s="62"/>
      <c r="N1088" s="58"/>
      <c r="O1088" s="62"/>
      <c r="P1088" s="58"/>
      <c r="Q1088" s="62"/>
      <c r="R1088" s="63"/>
      <c r="S1088" s="64">
        <f t="shared" si="21"/>
        <v>0</v>
      </c>
      <c r="T1088" s="60"/>
      <c r="U1088" s="60"/>
      <c r="V1088" s="60"/>
      <c r="W1088" s="60"/>
      <c r="X1088" s="60"/>
      <c r="Y1088" s="60"/>
      <c r="Z1088" s="60"/>
      <c r="AA1088" s="60"/>
      <c r="AB1088" s="60"/>
      <c r="AC1088" s="60"/>
      <c r="AD1088" s="60"/>
      <c r="AE1088" s="60"/>
      <c r="AF1088" s="60"/>
      <c r="AG1088" s="65"/>
      <c r="AH1088" s="58"/>
      <c r="AI1088" s="59"/>
      <c r="AJ1088" s="60"/>
      <c r="AK1088" s="64">
        <f t="shared" si="20"/>
        <v>0</v>
      </c>
      <c r="AL1088" s="66"/>
      <c r="AM1088" s="67"/>
    </row>
    <row r="1089">
      <c r="A1089" s="47" t="s">
        <v>2166</v>
      </c>
      <c r="B1089" s="49"/>
      <c r="C1089" s="49"/>
      <c r="D1089" s="48"/>
      <c r="E1089" s="50"/>
      <c r="F1089" s="51">
        <f t="shared" si="22"/>
        <v>0</v>
      </c>
      <c r="G1089" s="48"/>
      <c r="H1089" s="52"/>
      <c r="I1089" s="52"/>
      <c r="J1089" s="48" t="s">
        <v>55</v>
      </c>
      <c r="K1089" s="48"/>
      <c r="L1089" s="48"/>
      <c r="M1089" s="52"/>
      <c r="N1089" s="48"/>
      <c r="O1089" s="52"/>
      <c r="P1089" s="48"/>
      <c r="Q1089" s="52"/>
      <c r="R1089" s="53"/>
      <c r="S1089" s="54">
        <f t="shared" si="21"/>
        <v>0</v>
      </c>
      <c r="T1089" s="50"/>
      <c r="U1089" s="50"/>
      <c r="V1089" s="50"/>
      <c r="W1089" s="50"/>
      <c r="X1089" s="50"/>
      <c r="Y1089" s="50"/>
      <c r="Z1089" s="50"/>
      <c r="AA1089" s="50"/>
      <c r="AB1089" s="50"/>
      <c r="AC1089" s="50"/>
      <c r="AD1089" s="50"/>
      <c r="AE1089" s="50"/>
      <c r="AF1089" s="50"/>
      <c r="AG1089" s="55"/>
      <c r="AH1089" s="48"/>
      <c r="AI1089" s="48"/>
      <c r="AJ1089" s="50"/>
      <c r="AK1089" s="54">
        <f t="shared" si="20"/>
        <v>0</v>
      </c>
      <c r="AL1089" s="48"/>
      <c r="AM1089" s="56"/>
    </row>
    <row r="1090">
      <c r="A1090" s="57" t="s">
        <v>2167</v>
      </c>
      <c r="B1090" s="58"/>
      <c r="C1090" s="59"/>
      <c r="D1090" s="58"/>
      <c r="E1090" s="60"/>
      <c r="F1090" s="61">
        <f t="shared" si="22"/>
        <v>0</v>
      </c>
      <c r="G1090" s="58"/>
      <c r="H1090" s="62"/>
      <c r="I1090" s="62"/>
      <c r="J1090" s="58" t="s">
        <v>55</v>
      </c>
      <c r="K1090" s="58"/>
      <c r="L1090" s="58"/>
      <c r="M1090" s="62"/>
      <c r="N1090" s="58"/>
      <c r="O1090" s="62"/>
      <c r="P1090" s="58"/>
      <c r="Q1090" s="62"/>
      <c r="R1090" s="63"/>
      <c r="S1090" s="64">
        <f t="shared" si="21"/>
        <v>0</v>
      </c>
      <c r="T1090" s="60"/>
      <c r="U1090" s="60"/>
      <c r="V1090" s="60"/>
      <c r="W1090" s="60"/>
      <c r="X1090" s="60"/>
      <c r="Y1090" s="60"/>
      <c r="Z1090" s="60"/>
      <c r="AA1090" s="60"/>
      <c r="AB1090" s="60"/>
      <c r="AC1090" s="60"/>
      <c r="AD1090" s="60"/>
      <c r="AE1090" s="60"/>
      <c r="AF1090" s="60"/>
      <c r="AG1090" s="65"/>
      <c r="AH1090" s="58"/>
      <c r="AI1090" s="59"/>
      <c r="AJ1090" s="60"/>
      <c r="AK1090" s="64">
        <f t="shared" si="20"/>
        <v>0</v>
      </c>
      <c r="AL1090" s="66"/>
      <c r="AM1090" s="67"/>
    </row>
    <row r="1091">
      <c r="A1091" s="47" t="s">
        <v>2168</v>
      </c>
      <c r="B1091" s="49"/>
      <c r="C1091" s="49"/>
      <c r="D1091" s="48"/>
      <c r="E1091" s="50"/>
      <c r="F1091" s="51">
        <f t="shared" si="22"/>
        <v>0</v>
      </c>
      <c r="G1091" s="48"/>
      <c r="H1091" s="52"/>
      <c r="I1091" s="52"/>
      <c r="J1091" s="48" t="s">
        <v>55</v>
      </c>
      <c r="K1091" s="48"/>
      <c r="L1091" s="48"/>
      <c r="M1091" s="52"/>
      <c r="N1091" s="48"/>
      <c r="O1091" s="52"/>
      <c r="P1091" s="48"/>
      <c r="Q1091" s="52"/>
      <c r="R1091" s="53"/>
      <c r="S1091" s="54">
        <f t="shared" si="21"/>
        <v>0</v>
      </c>
      <c r="T1091" s="50"/>
      <c r="U1091" s="50"/>
      <c r="V1091" s="50"/>
      <c r="W1091" s="50"/>
      <c r="X1091" s="50"/>
      <c r="Y1091" s="50"/>
      <c r="Z1091" s="50"/>
      <c r="AA1091" s="50"/>
      <c r="AB1091" s="50"/>
      <c r="AC1091" s="50"/>
      <c r="AD1091" s="50"/>
      <c r="AE1091" s="50"/>
      <c r="AF1091" s="50"/>
      <c r="AG1091" s="55"/>
      <c r="AH1091" s="48"/>
      <c r="AI1091" s="48"/>
      <c r="AJ1091" s="50"/>
      <c r="AK1091" s="54">
        <f t="shared" si="20"/>
        <v>0</v>
      </c>
      <c r="AL1091" s="48"/>
      <c r="AM1091" s="56"/>
    </row>
    <row r="1092">
      <c r="A1092" s="57" t="s">
        <v>2169</v>
      </c>
      <c r="B1092" s="58"/>
      <c r="C1092" s="59"/>
      <c r="D1092" s="58"/>
      <c r="E1092" s="60"/>
      <c r="F1092" s="61">
        <f t="shared" si="22"/>
        <v>0</v>
      </c>
      <c r="G1092" s="58"/>
      <c r="H1092" s="62"/>
      <c r="I1092" s="62"/>
      <c r="J1092" s="58" t="s">
        <v>55</v>
      </c>
      <c r="K1092" s="58"/>
      <c r="L1092" s="58"/>
      <c r="M1092" s="62"/>
      <c r="N1092" s="58"/>
      <c r="O1092" s="62"/>
      <c r="P1092" s="58"/>
      <c r="Q1092" s="62"/>
      <c r="R1092" s="63"/>
      <c r="S1092" s="64">
        <f t="shared" si="21"/>
        <v>0</v>
      </c>
      <c r="T1092" s="60"/>
      <c r="U1092" s="60"/>
      <c r="V1092" s="60"/>
      <c r="W1092" s="60"/>
      <c r="X1092" s="60"/>
      <c r="Y1092" s="60"/>
      <c r="Z1092" s="60"/>
      <c r="AA1092" s="60"/>
      <c r="AB1092" s="60"/>
      <c r="AC1092" s="60"/>
      <c r="AD1092" s="60"/>
      <c r="AE1092" s="60"/>
      <c r="AF1092" s="60"/>
      <c r="AG1092" s="65"/>
      <c r="AH1092" s="58"/>
      <c r="AI1092" s="59"/>
      <c r="AJ1092" s="60"/>
      <c r="AK1092" s="64">
        <f t="shared" si="20"/>
        <v>0</v>
      </c>
      <c r="AL1092" s="66"/>
      <c r="AM1092" s="67"/>
    </row>
    <row r="1093">
      <c r="A1093" s="47" t="s">
        <v>2170</v>
      </c>
      <c r="B1093" s="49"/>
      <c r="C1093" s="49"/>
      <c r="D1093" s="48"/>
      <c r="E1093" s="50"/>
      <c r="F1093" s="51">
        <f t="shared" si="22"/>
        <v>0</v>
      </c>
      <c r="G1093" s="48"/>
      <c r="H1093" s="52"/>
      <c r="I1093" s="52"/>
      <c r="J1093" s="48" t="s">
        <v>55</v>
      </c>
      <c r="K1093" s="48"/>
      <c r="L1093" s="48"/>
      <c r="M1093" s="52"/>
      <c r="N1093" s="48"/>
      <c r="O1093" s="52"/>
      <c r="P1093" s="48"/>
      <c r="Q1093" s="52"/>
      <c r="R1093" s="53"/>
      <c r="S1093" s="54">
        <f t="shared" si="21"/>
        <v>0</v>
      </c>
      <c r="T1093" s="50"/>
      <c r="U1093" s="50"/>
      <c r="V1093" s="50"/>
      <c r="W1093" s="50"/>
      <c r="X1093" s="50"/>
      <c r="Y1093" s="50"/>
      <c r="Z1093" s="50"/>
      <c r="AA1093" s="50"/>
      <c r="AB1093" s="50"/>
      <c r="AC1093" s="50"/>
      <c r="AD1093" s="50"/>
      <c r="AE1093" s="50"/>
      <c r="AF1093" s="50"/>
      <c r="AG1093" s="55"/>
      <c r="AH1093" s="48"/>
      <c r="AI1093" s="48"/>
      <c r="AJ1093" s="50"/>
      <c r="AK1093" s="54">
        <f t="shared" si="20"/>
        <v>0</v>
      </c>
      <c r="AL1093" s="48"/>
      <c r="AM1093" s="56"/>
    </row>
    <row r="1094">
      <c r="A1094" s="57" t="s">
        <v>2171</v>
      </c>
      <c r="B1094" s="58"/>
      <c r="C1094" s="59"/>
      <c r="D1094" s="58"/>
      <c r="E1094" s="60"/>
      <c r="F1094" s="61">
        <f t="shared" si="22"/>
        <v>0</v>
      </c>
      <c r="G1094" s="58"/>
      <c r="H1094" s="62"/>
      <c r="I1094" s="62"/>
      <c r="J1094" s="58" t="s">
        <v>55</v>
      </c>
      <c r="K1094" s="58"/>
      <c r="L1094" s="58"/>
      <c r="M1094" s="62"/>
      <c r="N1094" s="58"/>
      <c r="O1094" s="62"/>
      <c r="P1094" s="58"/>
      <c r="Q1094" s="62"/>
      <c r="R1094" s="63"/>
      <c r="S1094" s="64">
        <f t="shared" si="21"/>
        <v>0</v>
      </c>
      <c r="T1094" s="60"/>
      <c r="U1094" s="60"/>
      <c r="V1094" s="60"/>
      <c r="W1094" s="60"/>
      <c r="X1094" s="60"/>
      <c r="Y1094" s="60"/>
      <c r="Z1094" s="60"/>
      <c r="AA1094" s="60"/>
      <c r="AB1094" s="60"/>
      <c r="AC1094" s="60"/>
      <c r="AD1094" s="60"/>
      <c r="AE1094" s="60"/>
      <c r="AF1094" s="60"/>
      <c r="AG1094" s="65"/>
      <c r="AH1094" s="58"/>
      <c r="AI1094" s="59"/>
      <c r="AJ1094" s="60"/>
      <c r="AK1094" s="64">
        <f t="shared" si="20"/>
        <v>0</v>
      </c>
      <c r="AL1094" s="66"/>
      <c r="AM1094" s="67"/>
    </row>
    <row r="1095">
      <c r="A1095" s="47" t="s">
        <v>2172</v>
      </c>
      <c r="B1095" s="49"/>
      <c r="C1095" s="49"/>
      <c r="D1095" s="48"/>
      <c r="E1095" s="50"/>
      <c r="F1095" s="51">
        <f t="shared" si="22"/>
        <v>0</v>
      </c>
      <c r="G1095" s="48"/>
      <c r="H1095" s="52"/>
      <c r="I1095" s="52"/>
      <c r="J1095" s="48" t="s">
        <v>55</v>
      </c>
      <c r="K1095" s="48"/>
      <c r="L1095" s="48"/>
      <c r="M1095" s="52"/>
      <c r="N1095" s="48"/>
      <c r="O1095" s="52"/>
      <c r="P1095" s="48"/>
      <c r="Q1095" s="52"/>
      <c r="R1095" s="53"/>
      <c r="S1095" s="54">
        <f t="shared" si="21"/>
        <v>0</v>
      </c>
      <c r="T1095" s="50"/>
      <c r="U1095" s="50"/>
      <c r="V1095" s="50"/>
      <c r="W1095" s="50"/>
      <c r="X1095" s="50"/>
      <c r="Y1095" s="50"/>
      <c r="Z1095" s="50"/>
      <c r="AA1095" s="50"/>
      <c r="AB1095" s="50"/>
      <c r="AC1095" s="50"/>
      <c r="AD1095" s="50"/>
      <c r="AE1095" s="50"/>
      <c r="AF1095" s="50"/>
      <c r="AG1095" s="55"/>
      <c r="AH1095" s="48"/>
      <c r="AI1095" s="48"/>
      <c r="AJ1095" s="50"/>
      <c r="AK1095" s="54">
        <f t="shared" si="20"/>
        <v>0</v>
      </c>
      <c r="AL1095" s="48"/>
      <c r="AM1095" s="56"/>
    </row>
    <row r="1096">
      <c r="A1096" s="57" t="s">
        <v>2173</v>
      </c>
      <c r="B1096" s="58"/>
      <c r="C1096" s="59"/>
      <c r="D1096" s="58"/>
      <c r="E1096" s="60"/>
      <c r="F1096" s="61">
        <f t="shared" si="22"/>
        <v>0</v>
      </c>
      <c r="G1096" s="58"/>
      <c r="H1096" s="62"/>
      <c r="I1096" s="62"/>
      <c r="J1096" s="58" t="s">
        <v>55</v>
      </c>
      <c r="K1096" s="58"/>
      <c r="L1096" s="58"/>
      <c r="M1096" s="62"/>
      <c r="N1096" s="58"/>
      <c r="O1096" s="62"/>
      <c r="P1096" s="58"/>
      <c r="Q1096" s="62"/>
      <c r="R1096" s="63"/>
      <c r="S1096" s="64">
        <f t="shared" si="21"/>
        <v>0</v>
      </c>
      <c r="T1096" s="60"/>
      <c r="U1096" s="60"/>
      <c r="V1096" s="60"/>
      <c r="W1096" s="60"/>
      <c r="X1096" s="60"/>
      <c r="Y1096" s="60"/>
      <c r="Z1096" s="60"/>
      <c r="AA1096" s="60"/>
      <c r="AB1096" s="60"/>
      <c r="AC1096" s="60"/>
      <c r="AD1096" s="60"/>
      <c r="AE1096" s="60"/>
      <c r="AF1096" s="60"/>
      <c r="AG1096" s="65"/>
      <c r="AH1096" s="58"/>
      <c r="AI1096" s="59"/>
      <c r="AJ1096" s="60"/>
      <c r="AK1096" s="64">
        <f t="shared" si="20"/>
        <v>0</v>
      </c>
      <c r="AL1096" s="66"/>
      <c r="AM1096" s="67"/>
    </row>
    <row r="1097">
      <c r="A1097" s="47" t="s">
        <v>2174</v>
      </c>
      <c r="B1097" s="49"/>
      <c r="C1097" s="49"/>
      <c r="D1097" s="48"/>
      <c r="E1097" s="50"/>
      <c r="F1097" s="51">
        <f t="shared" si="22"/>
        <v>0</v>
      </c>
      <c r="G1097" s="48"/>
      <c r="H1097" s="52"/>
      <c r="I1097" s="52"/>
      <c r="J1097" s="48" t="s">
        <v>55</v>
      </c>
      <c r="K1097" s="48"/>
      <c r="L1097" s="48"/>
      <c r="M1097" s="52"/>
      <c r="N1097" s="48"/>
      <c r="O1097" s="52"/>
      <c r="P1097" s="48"/>
      <c r="Q1097" s="52"/>
      <c r="R1097" s="53"/>
      <c r="S1097" s="54">
        <f t="shared" si="21"/>
        <v>0</v>
      </c>
      <c r="T1097" s="50"/>
      <c r="U1097" s="50"/>
      <c r="V1097" s="50"/>
      <c r="W1097" s="50"/>
      <c r="X1097" s="50"/>
      <c r="Y1097" s="50"/>
      <c r="Z1097" s="50"/>
      <c r="AA1097" s="50"/>
      <c r="AB1097" s="50"/>
      <c r="AC1097" s="50"/>
      <c r="AD1097" s="50"/>
      <c r="AE1097" s="50"/>
      <c r="AF1097" s="50"/>
      <c r="AG1097" s="55"/>
      <c r="AH1097" s="48"/>
      <c r="AI1097" s="48"/>
      <c r="AJ1097" s="50"/>
      <c r="AK1097" s="54">
        <f t="shared" si="20"/>
        <v>0</v>
      </c>
      <c r="AL1097" s="48"/>
      <c r="AM1097" s="56"/>
    </row>
    <row r="1098">
      <c r="A1098" s="57" t="s">
        <v>2175</v>
      </c>
      <c r="B1098" s="58"/>
      <c r="C1098" s="59"/>
      <c r="D1098" s="58"/>
      <c r="E1098" s="60"/>
      <c r="F1098" s="61">
        <f t="shared" si="22"/>
        <v>0</v>
      </c>
      <c r="G1098" s="58"/>
      <c r="H1098" s="62"/>
      <c r="I1098" s="62"/>
      <c r="J1098" s="58" t="s">
        <v>55</v>
      </c>
      <c r="K1098" s="58"/>
      <c r="L1098" s="58"/>
      <c r="M1098" s="62"/>
      <c r="N1098" s="58"/>
      <c r="O1098" s="62"/>
      <c r="P1098" s="58"/>
      <c r="Q1098" s="62"/>
      <c r="R1098" s="63"/>
      <c r="S1098" s="64">
        <f t="shared" si="21"/>
        <v>0</v>
      </c>
      <c r="T1098" s="60"/>
      <c r="U1098" s="60"/>
      <c r="V1098" s="60"/>
      <c r="W1098" s="60"/>
      <c r="X1098" s="60"/>
      <c r="Y1098" s="60"/>
      <c r="Z1098" s="60"/>
      <c r="AA1098" s="60"/>
      <c r="AB1098" s="60"/>
      <c r="AC1098" s="60"/>
      <c r="AD1098" s="60"/>
      <c r="AE1098" s="60"/>
      <c r="AF1098" s="60"/>
      <c r="AG1098" s="65"/>
      <c r="AH1098" s="58"/>
      <c r="AI1098" s="59"/>
      <c r="AJ1098" s="60"/>
      <c r="AK1098" s="64">
        <f t="shared" si="20"/>
        <v>0</v>
      </c>
      <c r="AL1098" s="66"/>
      <c r="AM1098" s="67"/>
    </row>
    <row r="1099">
      <c r="A1099" s="47" t="s">
        <v>2176</v>
      </c>
      <c r="B1099" s="49"/>
      <c r="C1099" s="49"/>
      <c r="D1099" s="48"/>
      <c r="E1099" s="50"/>
      <c r="F1099" s="51">
        <f t="shared" si="22"/>
        <v>0</v>
      </c>
      <c r="G1099" s="48"/>
      <c r="H1099" s="52"/>
      <c r="I1099" s="52"/>
      <c r="J1099" s="48" t="s">
        <v>55</v>
      </c>
      <c r="K1099" s="48"/>
      <c r="L1099" s="48"/>
      <c r="M1099" s="52"/>
      <c r="N1099" s="48"/>
      <c r="O1099" s="52"/>
      <c r="P1099" s="48"/>
      <c r="Q1099" s="52"/>
      <c r="R1099" s="53"/>
      <c r="S1099" s="54">
        <f t="shared" si="21"/>
        <v>0</v>
      </c>
      <c r="T1099" s="50"/>
      <c r="U1099" s="50"/>
      <c r="V1099" s="50"/>
      <c r="W1099" s="50"/>
      <c r="X1099" s="50"/>
      <c r="Y1099" s="50"/>
      <c r="Z1099" s="50"/>
      <c r="AA1099" s="50"/>
      <c r="AB1099" s="50"/>
      <c r="AC1099" s="50"/>
      <c r="AD1099" s="50"/>
      <c r="AE1099" s="50"/>
      <c r="AF1099" s="50"/>
      <c r="AG1099" s="55"/>
      <c r="AH1099" s="48"/>
      <c r="AI1099" s="48"/>
      <c r="AJ1099" s="50"/>
      <c r="AK1099" s="54">
        <f t="shared" si="20"/>
        <v>0</v>
      </c>
      <c r="AL1099" s="48"/>
      <c r="AM1099" s="56"/>
    </row>
    <row r="1100">
      <c r="A1100" s="57" t="s">
        <v>2177</v>
      </c>
      <c r="B1100" s="58"/>
      <c r="C1100" s="59"/>
      <c r="D1100" s="58"/>
      <c r="E1100" s="60"/>
      <c r="F1100" s="61">
        <f t="shared" si="22"/>
        <v>0</v>
      </c>
      <c r="G1100" s="58"/>
      <c r="H1100" s="62"/>
      <c r="I1100" s="62"/>
      <c r="J1100" s="58" t="s">
        <v>55</v>
      </c>
      <c r="K1100" s="58"/>
      <c r="L1100" s="58"/>
      <c r="M1100" s="62"/>
      <c r="N1100" s="58"/>
      <c r="O1100" s="62"/>
      <c r="P1100" s="58"/>
      <c r="Q1100" s="62"/>
      <c r="R1100" s="63"/>
      <c r="S1100" s="64">
        <f t="shared" si="21"/>
        <v>0</v>
      </c>
      <c r="T1100" s="60"/>
      <c r="U1100" s="60"/>
      <c r="V1100" s="60"/>
      <c r="W1100" s="60"/>
      <c r="X1100" s="60"/>
      <c r="Y1100" s="60"/>
      <c r="Z1100" s="60"/>
      <c r="AA1100" s="60"/>
      <c r="AB1100" s="60"/>
      <c r="AC1100" s="60"/>
      <c r="AD1100" s="60"/>
      <c r="AE1100" s="60"/>
      <c r="AF1100" s="60"/>
      <c r="AG1100" s="65"/>
      <c r="AH1100" s="58"/>
      <c r="AI1100" s="59"/>
      <c r="AJ1100" s="60"/>
      <c r="AK1100" s="64">
        <f t="shared" si="20"/>
        <v>0</v>
      </c>
      <c r="AL1100" s="66"/>
      <c r="AM1100" s="67"/>
    </row>
    <row r="1101">
      <c r="A1101" s="47" t="s">
        <v>2178</v>
      </c>
      <c r="B1101" s="49"/>
      <c r="C1101" s="49"/>
      <c r="D1101" s="48"/>
      <c r="E1101" s="50"/>
      <c r="F1101" s="51">
        <f t="shared" si="22"/>
        <v>0</v>
      </c>
      <c r="G1101" s="48"/>
      <c r="H1101" s="52"/>
      <c r="I1101" s="52"/>
      <c r="J1101" s="48" t="s">
        <v>55</v>
      </c>
      <c r="K1101" s="48"/>
      <c r="L1101" s="48"/>
      <c r="M1101" s="52"/>
      <c r="N1101" s="48"/>
      <c r="O1101" s="52"/>
      <c r="P1101" s="48"/>
      <c r="Q1101" s="52"/>
      <c r="R1101" s="53"/>
      <c r="S1101" s="54">
        <f t="shared" si="21"/>
        <v>0</v>
      </c>
      <c r="T1101" s="50"/>
      <c r="U1101" s="50"/>
      <c r="V1101" s="50"/>
      <c r="W1101" s="50"/>
      <c r="X1101" s="50"/>
      <c r="Y1101" s="50"/>
      <c r="Z1101" s="50"/>
      <c r="AA1101" s="50"/>
      <c r="AB1101" s="50"/>
      <c r="AC1101" s="50"/>
      <c r="AD1101" s="50"/>
      <c r="AE1101" s="50"/>
      <c r="AF1101" s="50"/>
      <c r="AG1101" s="55"/>
      <c r="AH1101" s="48"/>
      <c r="AI1101" s="48"/>
      <c r="AJ1101" s="50"/>
      <c r="AK1101" s="54">
        <f t="shared" si="20"/>
        <v>0</v>
      </c>
      <c r="AL1101" s="48"/>
      <c r="AM1101" s="56"/>
    </row>
    <row r="1102">
      <c r="A1102" s="57" t="s">
        <v>2179</v>
      </c>
      <c r="B1102" s="58"/>
      <c r="C1102" s="59"/>
      <c r="D1102" s="58"/>
      <c r="E1102" s="60"/>
      <c r="F1102" s="61">
        <f t="shared" si="22"/>
        <v>0</v>
      </c>
      <c r="G1102" s="58"/>
      <c r="H1102" s="62"/>
      <c r="I1102" s="62"/>
      <c r="J1102" s="58" t="s">
        <v>55</v>
      </c>
      <c r="K1102" s="58"/>
      <c r="L1102" s="58"/>
      <c r="M1102" s="62"/>
      <c r="N1102" s="58"/>
      <c r="O1102" s="62"/>
      <c r="P1102" s="58"/>
      <c r="Q1102" s="62"/>
      <c r="R1102" s="63"/>
      <c r="S1102" s="64">
        <f t="shared" si="21"/>
        <v>0</v>
      </c>
      <c r="T1102" s="60"/>
      <c r="U1102" s="60"/>
      <c r="V1102" s="60"/>
      <c r="W1102" s="60"/>
      <c r="X1102" s="60"/>
      <c r="Y1102" s="60"/>
      <c r="Z1102" s="60"/>
      <c r="AA1102" s="60"/>
      <c r="AB1102" s="60"/>
      <c r="AC1102" s="60"/>
      <c r="AD1102" s="60"/>
      <c r="AE1102" s="60"/>
      <c r="AF1102" s="60"/>
      <c r="AG1102" s="65"/>
      <c r="AH1102" s="58"/>
      <c r="AI1102" s="59"/>
      <c r="AJ1102" s="60"/>
      <c r="AK1102" s="64">
        <f t="shared" si="20"/>
        <v>0</v>
      </c>
      <c r="AL1102" s="66"/>
      <c r="AM1102" s="67"/>
    </row>
    <row r="1103">
      <c r="A1103" s="47" t="s">
        <v>2180</v>
      </c>
      <c r="B1103" s="49"/>
      <c r="C1103" s="49"/>
      <c r="D1103" s="48"/>
      <c r="E1103" s="50"/>
      <c r="F1103" s="51">
        <f t="shared" si="22"/>
        <v>0</v>
      </c>
      <c r="G1103" s="48"/>
      <c r="H1103" s="52"/>
      <c r="I1103" s="52"/>
      <c r="J1103" s="48" t="s">
        <v>55</v>
      </c>
      <c r="K1103" s="48"/>
      <c r="L1103" s="48"/>
      <c r="M1103" s="52"/>
      <c r="N1103" s="48"/>
      <c r="O1103" s="52"/>
      <c r="P1103" s="48"/>
      <c r="Q1103" s="52"/>
      <c r="R1103" s="53"/>
      <c r="S1103" s="54">
        <f t="shared" si="21"/>
        <v>0</v>
      </c>
      <c r="T1103" s="50"/>
      <c r="U1103" s="50"/>
      <c r="V1103" s="50"/>
      <c r="W1103" s="50"/>
      <c r="X1103" s="50"/>
      <c r="Y1103" s="50"/>
      <c r="Z1103" s="50"/>
      <c r="AA1103" s="50"/>
      <c r="AB1103" s="50"/>
      <c r="AC1103" s="50"/>
      <c r="AD1103" s="50"/>
      <c r="AE1103" s="50"/>
      <c r="AF1103" s="50"/>
      <c r="AG1103" s="55"/>
      <c r="AH1103" s="48"/>
      <c r="AI1103" s="48"/>
      <c r="AJ1103" s="50"/>
      <c r="AK1103" s="54">
        <f t="shared" si="20"/>
        <v>0</v>
      </c>
      <c r="AL1103" s="48"/>
      <c r="AM1103" s="56"/>
    </row>
    <row r="1104">
      <c r="A1104" s="57" t="s">
        <v>2181</v>
      </c>
      <c r="B1104" s="58"/>
      <c r="C1104" s="59"/>
      <c r="D1104" s="58"/>
      <c r="E1104" s="60"/>
      <c r="F1104" s="61">
        <f t="shared" si="22"/>
        <v>0</v>
      </c>
      <c r="G1104" s="58"/>
      <c r="H1104" s="62"/>
      <c r="I1104" s="62"/>
      <c r="J1104" s="58" t="s">
        <v>55</v>
      </c>
      <c r="K1104" s="58"/>
      <c r="L1104" s="58"/>
      <c r="M1104" s="62"/>
      <c r="N1104" s="58"/>
      <c r="O1104" s="62"/>
      <c r="P1104" s="58"/>
      <c r="Q1104" s="62"/>
      <c r="R1104" s="63"/>
      <c r="S1104" s="64">
        <f t="shared" si="21"/>
        <v>0</v>
      </c>
      <c r="T1104" s="60"/>
      <c r="U1104" s="60"/>
      <c r="V1104" s="60"/>
      <c r="W1104" s="60"/>
      <c r="X1104" s="60"/>
      <c r="Y1104" s="60"/>
      <c r="Z1104" s="60"/>
      <c r="AA1104" s="60"/>
      <c r="AB1104" s="60"/>
      <c r="AC1104" s="60"/>
      <c r="AD1104" s="60"/>
      <c r="AE1104" s="60"/>
      <c r="AF1104" s="60"/>
      <c r="AG1104" s="65"/>
      <c r="AH1104" s="58"/>
      <c r="AI1104" s="59"/>
      <c r="AJ1104" s="60"/>
      <c r="AK1104" s="64">
        <f t="shared" si="20"/>
        <v>0</v>
      </c>
      <c r="AL1104" s="66"/>
      <c r="AM1104" s="67"/>
    </row>
    <row r="1105">
      <c r="A1105" s="47" t="s">
        <v>2182</v>
      </c>
      <c r="B1105" s="49"/>
      <c r="C1105" s="49"/>
      <c r="D1105" s="48"/>
      <c r="E1105" s="50"/>
      <c r="F1105" s="51">
        <f t="shared" si="22"/>
        <v>0</v>
      </c>
      <c r="G1105" s="48"/>
      <c r="H1105" s="52"/>
      <c r="I1105" s="52"/>
      <c r="J1105" s="48" t="s">
        <v>55</v>
      </c>
      <c r="K1105" s="48"/>
      <c r="L1105" s="48"/>
      <c r="M1105" s="52"/>
      <c r="N1105" s="48"/>
      <c r="O1105" s="52"/>
      <c r="P1105" s="48"/>
      <c r="Q1105" s="52"/>
      <c r="R1105" s="53"/>
      <c r="S1105" s="54">
        <f t="shared" si="21"/>
        <v>0</v>
      </c>
      <c r="T1105" s="50"/>
      <c r="U1105" s="50"/>
      <c r="V1105" s="50"/>
      <c r="W1105" s="50"/>
      <c r="X1105" s="50"/>
      <c r="Y1105" s="50"/>
      <c r="Z1105" s="50"/>
      <c r="AA1105" s="50"/>
      <c r="AB1105" s="50"/>
      <c r="AC1105" s="50"/>
      <c r="AD1105" s="50"/>
      <c r="AE1105" s="50"/>
      <c r="AF1105" s="50"/>
      <c r="AG1105" s="55"/>
      <c r="AH1105" s="48"/>
      <c r="AI1105" s="48"/>
      <c r="AJ1105" s="50"/>
      <c r="AK1105" s="54">
        <f t="shared" si="20"/>
        <v>0</v>
      </c>
      <c r="AL1105" s="48"/>
      <c r="AM1105" s="56"/>
    </row>
    <row r="1106">
      <c r="A1106" s="57" t="s">
        <v>2183</v>
      </c>
      <c r="B1106" s="58"/>
      <c r="C1106" s="59"/>
      <c r="D1106" s="58"/>
      <c r="E1106" s="60"/>
      <c r="F1106" s="61">
        <f t="shared" si="22"/>
        <v>0</v>
      </c>
      <c r="G1106" s="58"/>
      <c r="H1106" s="62"/>
      <c r="I1106" s="62"/>
      <c r="J1106" s="58" t="s">
        <v>55</v>
      </c>
      <c r="K1106" s="58"/>
      <c r="L1106" s="58"/>
      <c r="M1106" s="62"/>
      <c r="N1106" s="58"/>
      <c r="O1106" s="62"/>
      <c r="P1106" s="58"/>
      <c r="Q1106" s="62"/>
      <c r="R1106" s="63"/>
      <c r="S1106" s="64">
        <f t="shared" si="21"/>
        <v>0</v>
      </c>
      <c r="T1106" s="60"/>
      <c r="U1106" s="60"/>
      <c r="V1106" s="60"/>
      <c r="W1106" s="60"/>
      <c r="X1106" s="60"/>
      <c r="Y1106" s="60"/>
      <c r="Z1106" s="60"/>
      <c r="AA1106" s="60"/>
      <c r="AB1106" s="60"/>
      <c r="AC1106" s="60"/>
      <c r="AD1106" s="60"/>
      <c r="AE1106" s="60"/>
      <c r="AF1106" s="60"/>
      <c r="AG1106" s="65"/>
      <c r="AH1106" s="58"/>
      <c r="AI1106" s="59"/>
      <c r="AJ1106" s="60"/>
      <c r="AK1106" s="64">
        <f t="shared" si="20"/>
        <v>0</v>
      </c>
      <c r="AL1106" s="66"/>
      <c r="AM1106" s="67"/>
    </row>
    <row r="1107">
      <c r="A1107" s="47" t="s">
        <v>2184</v>
      </c>
      <c r="B1107" s="49"/>
      <c r="C1107" s="49"/>
      <c r="D1107" s="48"/>
      <c r="E1107" s="50"/>
      <c r="F1107" s="51">
        <f t="shared" si="22"/>
        <v>0</v>
      </c>
      <c r="G1107" s="48"/>
      <c r="H1107" s="52"/>
      <c r="I1107" s="52"/>
      <c r="J1107" s="48" t="s">
        <v>55</v>
      </c>
      <c r="K1107" s="48"/>
      <c r="L1107" s="48"/>
      <c r="M1107" s="52"/>
      <c r="N1107" s="48"/>
      <c r="O1107" s="52"/>
      <c r="P1107" s="48"/>
      <c r="Q1107" s="52"/>
      <c r="R1107" s="53"/>
      <c r="S1107" s="54">
        <f t="shared" si="21"/>
        <v>0</v>
      </c>
      <c r="T1107" s="50"/>
      <c r="U1107" s="50"/>
      <c r="V1107" s="50"/>
      <c r="W1107" s="50"/>
      <c r="X1107" s="50"/>
      <c r="Y1107" s="50"/>
      <c r="Z1107" s="50"/>
      <c r="AA1107" s="50"/>
      <c r="AB1107" s="50"/>
      <c r="AC1107" s="50"/>
      <c r="AD1107" s="50"/>
      <c r="AE1107" s="50"/>
      <c r="AF1107" s="50"/>
      <c r="AG1107" s="55"/>
      <c r="AH1107" s="48"/>
      <c r="AI1107" s="48"/>
      <c r="AJ1107" s="50"/>
      <c r="AK1107" s="54">
        <f t="shared" si="20"/>
        <v>0</v>
      </c>
      <c r="AL1107" s="48"/>
      <c r="AM1107" s="56"/>
    </row>
    <row r="1108">
      <c r="A1108" s="57" t="s">
        <v>2185</v>
      </c>
      <c r="B1108" s="58"/>
      <c r="C1108" s="59"/>
      <c r="D1108" s="58"/>
      <c r="E1108" s="60"/>
      <c r="F1108" s="61">
        <f t="shared" si="22"/>
        <v>0</v>
      </c>
      <c r="G1108" s="58"/>
      <c r="H1108" s="62"/>
      <c r="I1108" s="62"/>
      <c r="J1108" s="58" t="s">
        <v>55</v>
      </c>
      <c r="K1108" s="58"/>
      <c r="L1108" s="58"/>
      <c r="M1108" s="62"/>
      <c r="N1108" s="58"/>
      <c r="O1108" s="62"/>
      <c r="P1108" s="58"/>
      <c r="Q1108" s="62"/>
      <c r="R1108" s="63"/>
      <c r="S1108" s="64">
        <f t="shared" si="21"/>
        <v>0</v>
      </c>
      <c r="T1108" s="60"/>
      <c r="U1108" s="60"/>
      <c r="V1108" s="60"/>
      <c r="W1108" s="60"/>
      <c r="X1108" s="60"/>
      <c r="Y1108" s="60"/>
      <c r="Z1108" s="60"/>
      <c r="AA1108" s="60"/>
      <c r="AB1108" s="60"/>
      <c r="AC1108" s="60"/>
      <c r="AD1108" s="60"/>
      <c r="AE1108" s="60"/>
      <c r="AF1108" s="60"/>
      <c r="AG1108" s="65"/>
      <c r="AH1108" s="58"/>
      <c r="AI1108" s="59"/>
      <c r="AJ1108" s="60"/>
      <c r="AK1108" s="64">
        <f t="shared" si="20"/>
        <v>0</v>
      </c>
      <c r="AL1108" s="66"/>
      <c r="AM1108" s="67"/>
    </row>
    <row r="1109">
      <c r="A1109" s="47" t="s">
        <v>2186</v>
      </c>
      <c r="B1109" s="49"/>
      <c r="C1109" s="49"/>
      <c r="D1109" s="48"/>
      <c r="E1109" s="50"/>
      <c r="F1109" s="51">
        <f t="shared" si="22"/>
        <v>0</v>
      </c>
      <c r="G1109" s="48"/>
      <c r="H1109" s="52"/>
      <c r="I1109" s="52"/>
      <c r="J1109" s="48" t="s">
        <v>55</v>
      </c>
      <c r="K1109" s="48"/>
      <c r="L1109" s="48"/>
      <c r="M1109" s="52"/>
      <c r="N1109" s="48"/>
      <c r="O1109" s="52"/>
      <c r="P1109" s="48"/>
      <c r="Q1109" s="52"/>
      <c r="R1109" s="53"/>
      <c r="S1109" s="54">
        <f t="shared" si="21"/>
        <v>0</v>
      </c>
      <c r="T1109" s="50"/>
      <c r="U1109" s="50"/>
      <c r="V1109" s="50"/>
      <c r="W1109" s="50"/>
      <c r="X1109" s="50"/>
      <c r="Y1109" s="50"/>
      <c r="Z1109" s="50"/>
      <c r="AA1109" s="50"/>
      <c r="AB1109" s="50"/>
      <c r="AC1109" s="50"/>
      <c r="AD1109" s="50"/>
      <c r="AE1109" s="50"/>
      <c r="AF1109" s="50"/>
      <c r="AG1109" s="55"/>
      <c r="AH1109" s="48"/>
      <c r="AI1109" s="48"/>
      <c r="AJ1109" s="50"/>
      <c r="AK1109" s="54">
        <f t="shared" si="20"/>
        <v>0</v>
      </c>
      <c r="AL1109" s="48"/>
      <c r="AM1109" s="56"/>
    </row>
    <row r="1110">
      <c r="A1110" s="57" t="s">
        <v>2187</v>
      </c>
      <c r="B1110" s="58"/>
      <c r="C1110" s="59"/>
      <c r="D1110" s="58"/>
      <c r="E1110" s="60"/>
      <c r="F1110" s="61">
        <f t="shared" si="22"/>
        <v>0</v>
      </c>
      <c r="G1110" s="58"/>
      <c r="H1110" s="62"/>
      <c r="I1110" s="62"/>
      <c r="J1110" s="58" t="s">
        <v>55</v>
      </c>
      <c r="K1110" s="58"/>
      <c r="L1110" s="58"/>
      <c r="M1110" s="62"/>
      <c r="N1110" s="58"/>
      <c r="O1110" s="62"/>
      <c r="P1110" s="58"/>
      <c r="Q1110" s="62"/>
      <c r="R1110" s="63"/>
      <c r="S1110" s="64">
        <f t="shared" si="21"/>
        <v>0</v>
      </c>
      <c r="T1110" s="60"/>
      <c r="U1110" s="60"/>
      <c r="V1110" s="60"/>
      <c r="W1110" s="60"/>
      <c r="X1110" s="60"/>
      <c r="Y1110" s="60"/>
      <c r="Z1110" s="60"/>
      <c r="AA1110" s="60"/>
      <c r="AB1110" s="60"/>
      <c r="AC1110" s="60"/>
      <c r="AD1110" s="60"/>
      <c r="AE1110" s="60"/>
      <c r="AF1110" s="60"/>
      <c r="AG1110" s="65"/>
      <c r="AH1110" s="58"/>
      <c r="AI1110" s="59"/>
      <c r="AJ1110" s="60"/>
      <c r="AK1110" s="64">
        <f t="shared" si="20"/>
        <v>0</v>
      </c>
      <c r="AL1110" s="66"/>
      <c r="AM1110" s="67"/>
    </row>
    <row r="1111">
      <c r="A1111" s="47" t="s">
        <v>2188</v>
      </c>
      <c r="B1111" s="49"/>
      <c r="C1111" s="49"/>
      <c r="D1111" s="48"/>
      <c r="E1111" s="50"/>
      <c r="F1111" s="51">
        <f t="shared" si="22"/>
        <v>0</v>
      </c>
      <c r="G1111" s="48"/>
      <c r="H1111" s="52"/>
      <c r="I1111" s="52"/>
      <c r="J1111" s="48" t="s">
        <v>55</v>
      </c>
      <c r="K1111" s="48"/>
      <c r="L1111" s="48"/>
      <c r="M1111" s="52"/>
      <c r="N1111" s="48"/>
      <c r="O1111" s="52"/>
      <c r="P1111" s="48"/>
      <c r="Q1111" s="52"/>
      <c r="R1111" s="53"/>
      <c r="S1111" s="54">
        <f t="shared" si="21"/>
        <v>0</v>
      </c>
      <c r="T1111" s="50"/>
      <c r="U1111" s="50"/>
      <c r="V1111" s="50"/>
      <c r="W1111" s="50"/>
      <c r="X1111" s="50"/>
      <c r="Y1111" s="50"/>
      <c r="Z1111" s="50"/>
      <c r="AA1111" s="50"/>
      <c r="AB1111" s="50"/>
      <c r="AC1111" s="50"/>
      <c r="AD1111" s="50"/>
      <c r="AE1111" s="50"/>
      <c r="AF1111" s="50"/>
      <c r="AG1111" s="55"/>
      <c r="AH1111" s="48"/>
      <c r="AI1111" s="48"/>
      <c r="AJ1111" s="50"/>
      <c r="AK1111" s="54">
        <f t="shared" si="20"/>
        <v>0</v>
      </c>
      <c r="AL1111" s="48"/>
      <c r="AM1111" s="56"/>
    </row>
    <row r="1112">
      <c r="A1112" s="57" t="s">
        <v>2189</v>
      </c>
      <c r="B1112" s="58"/>
      <c r="C1112" s="59"/>
      <c r="D1112" s="58"/>
      <c r="E1112" s="60"/>
      <c r="F1112" s="61">
        <f t="shared" si="22"/>
        <v>0</v>
      </c>
      <c r="G1112" s="58"/>
      <c r="H1112" s="62"/>
      <c r="I1112" s="62"/>
      <c r="J1112" s="58" t="s">
        <v>55</v>
      </c>
      <c r="K1112" s="58"/>
      <c r="L1112" s="58"/>
      <c r="M1112" s="62"/>
      <c r="N1112" s="58"/>
      <c r="O1112" s="62"/>
      <c r="P1112" s="58"/>
      <c r="Q1112" s="62"/>
      <c r="R1112" s="63"/>
      <c r="S1112" s="64">
        <f t="shared" si="21"/>
        <v>0</v>
      </c>
      <c r="T1112" s="60"/>
      <c r="U1112" s="60"/>
      <c r="V1112" s="60"/>
      <c r="W1112" s="60"/>
      <c r="X1112" s="60"/>
      <c r="Y1112" s="60"/>
      <c r="Z1112" s="60"/>
      <c r="AA1112" s="60"/>
      <c r="AB1112" s="60"/>
      <c r="AC1112" s="60"/>
      <c r="AD1112" s="60"/>
      <c r="AE1112" s="60"/>
      <c r="AF1112" s="60"/>
      <c r="AG1112" s="65"/>
      <c r="AH1112" s="58"/>
      <c r="AI1112" s="59"/>
      <c r="AJ1112" s="60"/>
      <c r="AK1112" s="64">
        <f t="shared" si="20"/>
        <v>0</v>
      </c>
      <c r="AL1112" s="66"/>
      <c r="AM1112" s="67"/>
    </row>
    <row r="1113">
      <c r="A1113" s="47" t="s">
        <v>2190</v>
      </c>
      <c r="B1113" s="49"/>
      <c r="C1113" s="49"/>
      <c r="D1113" s="48"/>
      <c r="E1113" s="50"/>
      <c r="F1113" s="51">
        <f t="shared" si="22"/>
        <v>0</v>
      </c>
      <c r="G1113" s="48"/>
      <c r="H1113" s="52"/>
      <c r="I1113" s="52"/>
      <c r="J1113" s="48" t="s">
        <v>55</v>
      </c>
      <c r="K1113" s="48"/>
      <c r="L1113" s="48"/>
      <c r="M1113" s="52"/>
      <c r="N1113" s="48"/>
      <c r="O1113" s="52"/>
      <c r="P1113" s="48"/>
      <c r="Q1113" s="52"/>
      <c r="R1113" s="53"/>
      <c r="S1113" s="54">
        <f t="shared" si="21"/>
        <v>0</v>
      </c>
      <c r="T1113" s="50"/>
      <c r="U1113" s="50"/>
      <c r="V1113" s="50"/>
      <c r="W1113" s="50"/>
      <c r="X1113" s="50"/>
      <c r="Y1113" s="50"/>
      <c r="Z1113" s="50"/>
      <c r="AA1113" s="50"/>
      <c r="AB1113" s="50"/>
      <c r="AC1113" s="50"/>
      <c r="AD1113" s="50"/>
      <c r="AE1113" s="50"/>
      <c r="AF1113" s="50"/>
      <c r="AG1113" s="55"/>
      <c r="AH1113" s="48"/>
      <c r="AI1113" s="48"/>
      <c r="AJ1113" s="50"/>
      <c r="AK1113" s="54">
        <f t="shared" si="20"/>
        <v>0</v>
      </c>
      <c r="AL1113" s="48"/>
      <c r="AM1113" s="56"/>
    </row>
    <row r="1114">
      <c r="A1114" s="57" t="s">
        <v>2191</v>
      </c>
      <c r="B1114" s="58"/>
      <c r="C1114" s="59"/>
      <c r="D1114" s="58"/>
      <c r="E1114" s="60"/>
      <c r="F1114" s="61">
        <f t="shared" si="22"/>
        <v>0</v>
      </c>
      <c r="G1114" s="58"/>
      <c r="H1114" s="62"/>
      <c r="I1114" s="62"/>
      <c r="J1114" s="58" t="s">
        <v>55</v>
      </c>
      <c r="K1114" s="58"/>
      <c r="L1114" s="58"/>
      <c r="M1114" s="62"/>
      <c r="N1114" s="58"/>
      <c r="O1114" s="62"/>
      <c r="P1114" s="58"/>
      <c r="Q1114" s="62"/>
      <c r="R1114" s="63"/>
      <c r="S1114" s="64">
        <f t="shared" si="21"/>
        <v>0</v>
      </c>
      <c r="T1114" s="60"/>
      <c r="U1114" s="60"/>
      <c r="V1114" s="60"/>
      <c r="W1114" s="60"/>
      <c r="X1114" s="60"/>
      <c r="Y1114" s="60"/>
      <c r="Z1114" s="60"/>
      <c r="AA1114" s="60"/>
      <c r="AB1114" s="60"/>
      <c r="AC1114" s="60"/>
      <c r="AD1114" s="60"/>
      <c r="AE1114" s="60"/>
      <c r="AF1114" s="60"/>
      <c r="AG1114" s="65"/>
      <c r="AH1114" s="58"/>
      <c r="AI1114" s="59"/>
      <c r="AJ1114" s="60"/>
      <c r="AK1114" s="64">
        <f t="shared" si="20"/>
        <v>0</v>
      </c>
      <c r="AL1114" s="66"/>
      <c r="AM1114" s="67"/>
    </row>
    <row r="1115">
      <c r="A1115" s="47" t="s">
        <v>2192</v>
      </c>
      <c r="B1115" s="49"/>
      <c r="C1115" s="49"/>
      <c r="D1115" s="48"/>
      <c r="E1115" s="50"/>
      <c r="F1115" s="51">
        <f t="shared" si="22"/>
        <v>0</v>
      </c>
      <c r="G1115" s="48"/>
      <c r="H1115" s="52"/>
      <c r="I1115" s="52"/>
      <c r="J1115" s="48" t="s">
        <v>55</v>
      </c>
      <c r="K1115" s="48"/>
      <c r="L1115" s="48"/>
      <c r="M1115" s="52"/>
      <c r="N1115" s="48"/>
      <c r="O1115" s="52"/>
      <c r="P1115" s="48"/>
      <c r="Q1115" s="52"/>
      <c r="R1115" s="53"/>
      <c r="S1115" s="54">
        <f t="shared" si="21"/>
        <v>0</v>
      </c>
      <c r="T1115" s="50"/>
      <c r="U1115" s="50"/>
      <c r="V1115" s="50"/>
      <c r="W1115" s="50"/>
      <c r="X1115" s="50"/>
      <c r="Y1115" s="50"/>
      <c r="Z1115" s="50"/>
      <c r="AA1115" s="50"/>
      <c r="AB1115" s="50"/>
      <c r="AC1115" s="50"/>
      <c r="AD1115" s="50"/>
      <c r="AE1115" s="50"/>
      <c r="AF1115" s="50"/>
      <c r="AG1115" s="55"/>
      <c r="AH1115" s="48"/>
      <c r="AI1115" s="48"/>
      <c r="AJ1115" s="50"/>
      <c r="AK1115" s="54">
        <f t="shared" si="20"/>
        <v>0</v>
      </c>
      <c r="AL1115" s="48"/>
      <c r="AM1115" s="56"/>
    </row>
    <row r="1116">
      <c r="A1116" s="57" t="s">
        <v>2193</v>
      </c>
      <c r="B1116" s="58"/>
      <c r="C1116" s="59"/>
      <c r="D1116" s="58"/>
      <c r="E1116" s="60"/>
      <c r="F1116" s="61">
        <f t="shared" si="22"/>
        <v>0</v>
      </c>
      <c r="G1116" s="58"/>
      <c r="H1116" s="62"/>
      <c r="I1116" s="62"/>
      <c r="J1116" s="58" t="s">
        <v>55</v>
      </c>
      <c r="K1116" s="58"/>
      <c r="L1116" s="58"/>
      <c r="M1116" s="62"/>
      <c r="N1116" s="58"/>
      <c r="O1116" s="62"/>
      <c r="P1116" s="58"/>
      <c r="Q1116" s="62"/>
      <c r="R1116" s="63"/>
      <c r="S1116" s="64">
        <f t="shared" si="21"/>
        <v>0</v>
      </c>
      <c r="T1116" s="60"/>
      <c r="U1116" s="60"/>
      <c r="V1116" s="60"/>
      <c r="W1116" s="60"/>
      <c r="X1116" s="60"/>
      <c r="Y1116" s="60"/>
      <c r="Z1116" s="60"/>
      <c r="AA1116" s="60"/>
      <c r="AB1116" s="60"/>
      <c r="AC1116" s="60"/>
      <c r="AD1116" s="60"/>
      <c r="AE1116" s="60"/>
      <c r="AF1116" s="60"/>
      <c r="AG1116" s="65"/>
      <c r="AH1116" s="58"/>
      <c r="AI1116" s="59"/>
      <c r="AJ1116" s="60"/>
      <c r="AK1116" s="64">
        <f t="shared" si="20"/>
        <v>0</v>
      </c>
      <c r="AL1116" s="66"/>
      <c r="AM1116" s="67"/>
    </row>
    <row r="1117">
      <c r="A1117" s="47" t="s">
        <v>2194</v>
      </c>
      <c r="B1117" s="48" t="s">
        <v>2195</v>
      </c>
      <c r="C1117" s="49">
        <v>43185.0</v>
      </c>
      <c r="D1117" s="48">
        <v>4.5</v>
      </c>
      <c r="E1117" s="50">
        <v>150.0</v>
      </c>
      <c r="F1117" s="51">
        <f t="shared" si="22"/>
        <v>675</v>
      </c>
      <c r="G1117" s="48" t="s">
        <v>689</v>
      </c>
      <c r="H1117" s="52"/>
      <c r="I1117" s="52"/>
      <c r="J1117" s="48" t="s">
        <v>58</v>
      </c>
      <c r="K1117" s="48" t="s">
        <v>58</v>
      </c>
      <c r="L1117" s="48" t="s">
        <v>787</v>
      </c>
      <c r="M1117" s="52" t="s">
        <v>2196</v>
      </c>
      <c r="N1117" s="48" t="s">
        <v>769</v>
      </c>
      <c r="O1117" s="52" t="s">
        <v>2197</v>
      </c>
      <c r="P1117" s="48" t="s">
        <v>694</v>
      </c>
      <c r="Q1117" s="52"/>
      <c r="R1117" s="53" t="s">
        <v>743</v>
      </c>
      <c r="S1117" s="54">
        <f t="shared" si="21"/>
        <v>675</v>
      </c>
      <c r="T1117" s="50">
        <v>675.0</v>
      </c>
      <c r="U1117" s="50"/>
      <c r="V1117" s="50"/>
      <c r="W1117" s="50"/>
      <c r="X1117" s="50"/>
      <c r="Y1117" s="50"/>
      <c r="Z1117" s="50"/>
      <c r="AA1117" s="50"/>
      <c r="AB1117" s="50"/>
      <c r="AC1117" s="50"/>
      <c r="AD1117" s="50"/>
      <c r="AE1117" s="50"/>
      <c r="AF1117" s="50"/>
      <c r="AG1117" s="55"/>
      <c r="AH1117" s="48">
        <v>5.00337047E9</v>
      </c>
      <c r="AI1117" s="48" t="s">
        <v>2198</v>
      </c>
      <c r="AJ1117" s="50">
        <v>675.0</v>
      </c>
      <c r="AK1117" s="54">
        <f t="shared" si="20"/>
        <v>0</v>
      </c>
      <c r="AL1117" s="48"/>
      <c r="AM1117" s="56"/>
    </row>
    <row r="1118">
      <c r="A1118" s="250" t="s">
        <v>2199</v>
      </c>
      <c r="B1118" s="251" t="s">
        <v>2200</v>
      </c>
      <c r="C1118" s="252">
        <v>43412.0</v>
      </c>
      <c r="D1118" s="251">
        <v>64.0</v>
      </c>
      <c r="E1118" s="253">
        <v>140.0</v>
      </c>
      <c r="F1118" s="254">
        <f t="shared" si="22"/>
        <v>8960</v>
      </c>
      <c r="G1118" s="251" t="s">
        <v>689</v>
      </c>
      <c r="H1118" s="255" t="s">
        <v>2201</v>
      </c>
      <c r="I1118" s="255" t="s">
        <v>2202</v>
      </c>
      <c r="J1118" s="251" t="s">
        <v>58</v>
      </c>
      <c r="K1118" s="251" t="s">
        <v>58</v>
      </c>
      <c r="L1118" s="251" t="s">
        <v>767</v>
      </c>
      <c r="M1118" s="255" t="s">
        <v>2055</v>
      </c>
      <c r="N1118" s="251" t="s">
        <v>769</v>
      </c>
      <c r="O1118" s="255" t="s">
        <v>2203</v>
      </c>
      <c r="P1118" s="251" t="s">
        <v>694</v>
      </c>
      <c r="Q1118" s="255"/>
      <c r="R1118" s="256" t="s">
        <v>743</v>
      </c>
      <c r="S1118" s="257">
        <f t="shared" si="21"/>
        <v>8960</v>
      </c>
      <c r="T1118" s="253">
        <v>896.0</v>
      </c>
      <c r="U1118" s="253">
        <v>896.0</v>
      </c>
      <c r="V1118" s="253">
        <v>896.0</v>
      </c>
      <c r="W1118" s="253"/>
      <c r="X1118" s="253">
        <v>896.0</v>
      </c>
      <c r="Y1118" s="253">
        <v>896.0</v>
      </c>
      <c r="Z1118" s="253"/>
      <c r="AA1118" s="253">
        <v>896.0</v>
      </c>
      <c r="AB1118" s="253">
        <v>896.0</v>
      </c>
      <c r="AC1118" s="253">
        <v>896.0</v>
      </c>
      <c r="AD1118" s="253">
        <v>896.0</v>
      </c>
      <c r="AE1118" s="253">
        <v>896.0</v>
      </c>
      <c r="AF1118" s="253"/>
      <c r="AG1118" s="258"/>
      <c r="AH1118" s="201">
        <v>5.003477966E9</v>
      </c>
      <c r="AI1118" s="251" t="s">
        <v>906</v>
      </c>
      <c r="AJ1118" s="253">
        <v>8960.0</v>
      </c>
      <c r="AK1118" s="257">
        <f t="shared" si="20"/>
        <v>0</v>
      </c>
      <c r="AL1118" s="259"/>
      <c r="AM1118" s="260"/>
    </row>
    <row r="1119">
      <c r="A1119" s="47" t="s">
        <v>2204</v>
      </c>
      <c r="B1119" s="48" t="s">
        <v>2205</v>
      </c>
      <c r="C1119" s="49">
        <v>43185.0</v>
      </c>
      <c r="D1119" s="48">
        <v>4.5</v>
      </c>
      <c r="E1119" s="50">
        <v>150.0</v>
      </c>
      <c r="F1119" s="51">
        <f t="shared" si="22"/>
        <v>675</v>
      </c>
      <c r="G1119" s="48" t="s">
        <v>689</v>
      </c>
      <c r="H1119" s="52"/>
      <c r="I1119" s="52"/>
      <c r="J1119" s="48" t="s">
        <v>58</v>
      </c>
      <c r="K1119" s="48" t="s">
        <v>58</v>
      </c>
      <c r="L1119" s="48" t="s">
        <v>787</v>
      </c>
      <c r="M1119" s="52" t="s">
        <v>2196</v>
      </c>
      <c r="N1119" s="48" t="s">
        <v>769</v>
      </c>
      <c r="O1119" s="52" t="s">
        <v>2206</v>
      </c>
      <c r="P1119" s="48" t="s">
        <v>694</v>
      </c>
      <c r="Q1119" s="52"/>
      <c r="R1119" s="53" t="s">
        <v>743</v>
      </c>
      <c r="S1119" s="54">
        <v>675.0</v>
      </c>
      <c r="T1119" s="50"/>
      <c r="U1119" s="50">
        <v>675.0</v>
      </c>
      <c r="V1119" s="50"/>
      <c r="W1119" s="50"/>
      <c r="X1119" s="50"/>
      <c r="Y1119" s="50"/>
      <c r="Z1119" s="50"/>
      <c r="AA1119" s="50"/>
      <c r="AB1119" s="50"/>
      <c r="AC1119" s="50"/>
      <c r="AD1119" s="50"/>
      <c r="AE1119" s="50"/>
      <c r="AF1119" s="50"/>
      <c r="AG1119" s="55"/>
      <c r="AH1119" s="48">
        <v>5.00337047E9</v>
      </c>
      <c r="AI1119" s="48" t="s">
        <v>2198</v>
      </c>
      <c r="AJ1119" s="50">
        <v>675.0</v>
      </c>
      <c r="AK1119" s="54">
        <f t="shared" si="20"/>
        <v>0</v>
      </c>
      <c r="AL1119" s="48"/>
      <c r="AM1119" s="56"/>
    </row>
    <row r="1120">
      <c r="A1120" s="57" t="s">
        <v>2207</v>
      </c>
      <c r="B1120" s="58" t="s">
        <v>2208</v>
      </c>
      <c r="C1120" s="58" t="s">
        <v>2209</v>
      </c>
      <c r="D1120" s="58">
        <v>4.5</v>
      </c>
      <c r="E1120" s="60">
        <v>150.0</v>
      </c>
      <c r="F1120" s="61">
        <f t="shared" si="22"/>
        <v>675</v>
      </c>
      <c r="G1120" s="58" t="s">
        <v>689</v>
      </c>
      <c r="H1120" s="62" t="s">
        <v>2210</v>
      </c>
      <c r="I1120" s="62"/>
      <c r="J1120" s="58" t="s">
        <v>62</v>
      </c>
      <c r="K1120" s="58" t="s">
        <v>58</v>
      </c>
      <c r="L1120" s="58" t="s">
        <v>787</v>
      </c>
      <c r="M1120" s="62" t="s">
        <v>2196</v>
      </c>
      <c r="N1120" s="58" t="s">
        <v>769</v>
      </c>
      <c r="O1120" s="62" t="s">
        <v>2211</v>
      </c>
      <c r="P1120" s="58" t="s">
        <v>694</v>
      </c>
      <c r="Q1120" s="62"/>
      <c r="R1120" s="63"/>
      <c r="S1120" s="64">
        <f t="shared" ref="S1120:S1222" si="23">sum(T1120:AG1120)</f>
        <v>675</v>
      </c>
      <c r="T1120" s="60"/>
      <c r="U1120" s="60"/>
      <c r="V1120" s="60">
        <v>675.0</v>
      </c>
      <c r="W1120" s="60"/>
      <c r="X1120" s="60"/>
      <c r="Y1120" s="60"/>
      <c r="Z1120" s="60"/>
      <c r="AA1120" s="60"/>
      <c r="AB1120" s="60"/>
      <c r="AC1120" s="60"/>
      <c r="AD1120" s="60"/>
      <c r="AE1120" s="60"/>
      <c r="AF1120" s="60"/>
      <c r="AG1120" s="65"/>
      <c r="AH1120" s="58">
        <v>5.003399634E9</v>
      </c>
      <c r="AI1120" s="58" t="s">
        <v>1520</v>
      </c>
      <c r="AJ1120" s="60">
        <v>675.0</v>
      </c>
      <c r="AK1120" s="64">
        <f t="shared" si="20"/>
        <v>0</v>
      </c>
      <c r="AL1120" s="66"/>
      <c r="AM1120" s="67"/>
    </row>
    <row r="1121">
      <c r="A1121" s="47" t="s">
        <v>2212</v>
      </c>
      <c r="B1121" s="48" t="s">
        <v>2213</v>
      </c>
      <c r="C1121" s="48" t="s">
        <v>2209</v>
      </c>
      <c r="D1121" s="48">
        <v>6.0</v>
      </c>
      <c r="E1121" s="50">
        <v>150.0</v>
      </c>
      <c r="F1121" s="51">
        <f t="shared" si="22"/>
        <v>900</v>
      </c>
      <c r="G1121" s="48" t="s">
        <v>689</v>
      </c>
      <c r="H1121" s="52" t="s">
        <v>2214</v>
      </c>
      <c r="I1121" s="52"/>
      <c r="J1121" s="48" t="s">
        <v>62</v>
      </c>
      <c r="K1121" s="48" t="s">
        <v>58</v>
      </c>
      <c r="L1121" s="48" t="s">
        <v>787</v>
      </c>
      <c r="M1121" s="52" t="s">
        <v>2196</v>
      </c>
      <c r="N1121" s="48" t="s">
        <v>769</v>
      </c>
      <c r="O1121" s="52" t="s">
        <v>2215</v>
      </c>
      <c r="P1121" s="48" t="s">
        <v>694</v>
      </c>
      <c r="Q1121" s="52"/>
      <c r="R1121" s="53" t="s">
        <v>743</v>
      </c>
      <c r="S1121" s="54">
        <f t="shared" si="23"/>
        <v>900</v>
      </c>
      <c r="T1121" s="50"/>
      <c r="U1121" s="50"/>
      <c r="V1121" s="50"/>
      <c r="W1121" s="50"/>
      <c r="X1121" s="50">
        <v>900.0</v>
      </c>
      <c r="Y1121" s="50"/>
      <c r="Z1121" s="50"/>
      <c r="AA1121" s="50"/>
      <c r="AB1121" s="50"/>
      <c r="AC1121" s="50"/>
      <c r="AD1121" s="50"/>
      <c r="AE1121" s="50"/>
      <c r="AF1121" s="50"/>
      <c r="AG1121" s="55"/>
      <c r="AH1121" s="48">
        <v>5.003399634E9</v>
      </c>
      <c r="AI1121" s="48" t="s">
        <v>1520</v>
      </c>
      <c r="AJ1121" s="50">
        <v>900.0</v>
      </c>
      <c r="AK1121" s="54">
        <f t="shared" si="20"/>
        <v>0</v>
      </c>
      <c r="AL1121" s="48"/>
      <c r="AM1121" s="56"/>
    </row>
    <row r="1122">
      <c r="A1122" s="57" t="s">
        <v>2216</v>
      </c>
      <c r="B1122" s="58" t="s">
        <v>2217</v>
      </c>
      <c r="C1122" s="59">
        <v>43259.0</v>
      </c>
      <c r="D1122" s="58">
        <v>1.5</v>
      </c>
      <c r="E1122" s="60">
        <v>150.0</v>
      </c>
      <c r="F1122" s="61">
        <f t="shared" si="22"/>
        <v>225</v>
      </c>
      <c r="G1122" s="58" t="s">
        <v>689</v>
      </c>
      <c r="H1122" s="62" t="s">
        <v>2214</v>
      </c>
      <c r="I1122" s="62"/>
      <c r="J1122" s="58" t="s">
        <v>62</v>
      </c>
      <c r="K1122" s="58" t="s">
        <v>58</v>
      </c>
      <c r="L1122" s="58" t="s">
        <v>787</v>
      </c>
      <c r="M1122" s="62" t="s">
        <v>2196</v>
      </c>
      <c r="N1122" s="58" t="s">
        <v>769</v>
      </c>
      <c r="O1122" s="62" t="s">
        <v>2218</v>
      </c>
      <c r="P1122" s="58" t="s">
        <v>694</v>
      </c>
      <c r="Q1122" s="62"/>
      <c r="R1122" s="63" t="s">
        <v>743</v>
      </c>
      <c r="S1122" s="64">
        <f t="shared" si="23"/>
        <v>225</v>
      </c>
      <c r="T1122" s="60"/>
      <c r="U1122" s="60"/>
      <c r="V1122" s="60"/>
      <c r="W1122" s="60"/>
      <c r="X1122" s="60"/>
      <c r="Y1122" s="60">
        <v>225.0</v>
      </c>
      <c r="Z1122" s="60"/>
      <c r="AA1122" s="60"/>
      <c r="AB1122" s="60"/>
      <c r="AC1122" s="60"/>
      <c r="AD1122" s="60"/>
      <c r="AE1122" s="60"/>
      <c r="AF1122" s="60"/>
      <c r="AG1122" s="65"/>
      <c r="AH1122" s="58">
        <v>5.003405437E9</v>
      </c>
      <c r="AI1122" s="58" t="s">
        <v>2082</v>
      </c>
      <c r="AJ1122" s="60">
        <v>225.0</v>
      </c>
      <c r="AK1122" s="64">
        <f t="shared" si="20"/>
        <v>0</v>
      </c>
      <c r="AL1122" s="66"/>
      <c r="AM1122" s="67"/>
    </row>
    <row r="1123">
      <c r="A1123" s="140" t="s">
        <v>2219</v>
      </c>
      <c r="B1123" s="142" t="s">
        <v>2220</v>
      </c>
      <c r="C1123" s="142" t="s">
        <v>2221</v>
      </c>
      <c r="D1123" s="142">
        <v>21.5</v>
      </c>
      <c r="E1123" s="143">
        <v>150.0</v>
      </c>
      <c r="F1123" s="144">
        <f t="shared" si="22"/>
        <v>3225</v>
      </c>
      <c r="G1123" s="142" t="s">
        <v>689</v>
      </c>
      <c r="H1123" s="145" t="s">
        <v>2222</v>
      </c>
      <c r="I1123" s="145"/>
      <c r="J1123" s="142" t="s">
        <v>58</v>
      </c>
      <c r="K1123" s="142" t="s">
        <v>58</v>
      </c>
      <c r="L1123" s="142" t="s">
        <v>787</v>
      </c>
      <c r="M1123" s="145" t="s">
        <v>2196</v>
      </c>
      <c r="N1123" s="142" t="s">
        <v>769</v>
      </c>
      <c r="O1123" s="145" t="s">
        <v>2223</v>
      </c>
      <c r="P1123" s="142" t="s">
        <v>694</v>
      </c>
      <c r="Q1123" s="145"/>
      <c r="R1123" s="146" t="s">
        <v>743</v>
      </c>
      <c r="S1123" s="147">
        <f t="shared" si="23"/>
        <v>3225</v>
      </c>
      <c r="T1123" s="143"/>
      <c r="U1123" s="143"/>
      <c r="V1123" s="143"/>
      <c r="W1123" s="143"/>
      <c r="X1123" s="143"/>
      <c r="Y1123" s="143"/>
      <c r="Z1123" s="143">
        <v>225.0</v>
      </c>
      <c r="AA1123" s="143">
        <v>1575.0</v>
      </c>
      <c r="AB1123" s="143">
        <v>750.0</v>
      </c>
      <c r="AC1123" s="143">
        <v>675.0</v>
      </c>
      <c r="AD1123" s="143"/>
      <c r="AE1123" s="143"/>
      <c r="AF1123" s="143"/>
      <c r="AG1123" s="148"/>
      <c r="AH1123" s="142">
        <v>5.003473696E9</v>
      </c>
      <c r="AI1123" s="142" t="s">
        <v>721</v>
      </c>
      <c r="AJ1123" s="143">
        <v>3225.0</v>
      </c>
      <c r="AK1123" s="147">
        <f t="shared" si="20"/>
        <v>0</v>
      </c>
      <c r="AL1123" s="142"/>
      <c r="AM1123" s="149"/>
    </row>
    <row r="1124">
      <c r="A1124" s="57" t="s">
        <v>2224</v>
      </c>
      <c r="B1124" s="58" t="s">
        <v>2225</v>
      </c>
      <c r="C1124" s="59">
        <v>43385.0</v>
      </c>
      <c r="D1124" s="58">
        <v>7.0</v>
      </c>
      <c r="E1124" s="60">
        <v>150.0</v>
      </c>
      <c r="F1124" s="254">
        <f t="shared" si="22"/>
        <v>1050</v>
      </c>
      <c r="G1124" s="58" t="s">
        <v>689</v>
      </c>
      <c r="H1124" s="62" t="s">
        <v>2226</v>
      </c>
      <c r="I1124" s="62"/>
      <c r="J1124" s="58" t="s">
        <v>58</v>
      </c>
      <c r="K1124" s="58" t="s">
        <v>58</v>
      </c>
      <c r="L1124" s="58" t="s">
        <v>787</v>
      </c>
      <c r="M1124" s="62" t="s">
        <v>2196</v>
      </c>
      <c r="N1124" s="58" t="s">
        <v>769</v>
      </c>
      <c r="O1124" s="62" t="s">
        <v>2227</v>
      </c>
      <c r="P1124" s="58" t="s">
        <v>694</v>
      </c>
      <c r="Q1124" s="62"/>
      <c r="R1124" s="63" t="s">
        <v>743</v>
      </c>
      <c r="S1124" s="257">
        <f t="shared" si="23"/>
        <v>1050</v>
      </c>
      <c r="T1124" s="60"/>
      <c r="U1124" s="60"/>
      <c r="V1124" s="60"/>
      <c r="W1124" s="60"/>
      <c r="X1124" s="60"/>
      <c r="Y1124" s="60"/>
      <c r="Z1124" s="60"/>
      <c r="AA1124" s="60"/>
      <c r="AB1124" s="60"/>
      <c r="AC1124" s="60"/>
      <c r="AD1124" s="60"/>
      <c r="AE1124" s="60">
        <v>1050.0</v>
      </c>
      <c r="AF1124" s="60"/>
      <c r="AG1124" s="65"/>
      <c r="AH1124" s="201">
        <v>5.003480003E9</v>
      </c>
      <c r="AI1124" s="58" t="s">
        <v>864</v>
      </c>
      <c r="AJ1124" s="60">
        <v>1050.0</v>
      </c>
      <c r="AK1124" s="64">
        <f t="shared" si="20"/>
        <v>0</v>
      </c>
      <c r="AL1124" s="66"/>
      <c r="AM1124" s="67"/>
    </row>
    <row r="1125">
      <c r="A1125" s="47" t="s">
        <v>2228</v>
      </c>
      <c r="B1125" s="48" t="s">
        <v>2229</v>
      </c>
      <c r="C1125" s="49">
        <v>43461.0</v>
      </c>
      <c r="D1125" s="48">
        <v>17.33</v>
      </c>
      <c r="E1125" s="50">
        <v>150.0</v>
      </c>
      <c r="F1125" s="144">
        <f t="shared" si="22"/>
        <v>2599.5</v>
      </c>
      <c r="G1125" s="48" t="s">
        <v>689</v>
      </c>
      <c r="H1125" s="52" t="s">
        <v>2230</v>
      </c>
      <c r="I1125" s="52"/>
      <c r="J1125" s="48" t="s">
        <v>58</v>
      </c>
      <c r="K1125" s="48" t="s">
        <v>58</v>
      </c>
      <c r="L1125" s="48" t="s">
        <v>787</v>
      </c>
      <c r="M1125" s="52" t="s">
        <v>2196</v>
      </c>
      <c r="N1125" s="48" t="s">
        <v>769</v>
      </c>
      <c r="O1125" s="52" t="s">
        <v>2231</v>
      </c>
      <c r="P1125" s="48" t="s">
        <v>694</v>
      </c>
      <c r="Q1125" s="52"/>
      <c r="R1125" s="53" t="s">
        <v>743</v>
      </c>
      <c r="S1125" s="147">
        <f t="shared" si="23"/>
        <v>2599.5</v>
      </c>
      <c r="T1125" s="50"/>
      <c r="U1125" s="50"/>
      <c r="V1125" s="50"/>
      <c r="W1125" s="50"/>
      <c r="X1125" s="50"/>
      <c r="Y1125" s="50"/>
      <c r="Z1125" s="50"/>
      <c r="AA1125" s="50"/>
      <c r="AB1125" s="50"/>
      <c r="AC1125" s="50"/>
      <c r="AD1125" s="50"/>
      <c r="AE1125" s="50"/>
      <c r="AF1125" s="50">
        <v>2599.5</v>
      </c>
      <c r="AG1125" s="55"/>
      <c r="AH1125" s="142">
        <v>5.003501659E9</v>
      </c>
      <c r="AI1125" s="142" t="s">
        <v>2232</v>
      </c>
      <c r="AJ1125" s="143">
        <v>2599.5</v>
      </c>
      <c r="AK1125" s="54">
        <f t="shared" si="20"/>
        <v>0</v>
      </c>
      <c r="AL1125" s="48"/>
      <c r="AM1125" s="56"/>
    </row>
    <row r="1126">
      <c r="A1126" s="57" t="s">
        <v>2233</v>
      </c>
      <c r="B1126" s="58"/>
      <c r="C1126" s="59"/>
      <c r="D1126" s="58"/>
      <c r="E1126" s="60"/>
      <c r="F1126" s="254">
        <f t="shared" si="22"/>
        <v>0</v>
      </c>
      <c r="G1126" s="58"/>
      <c r="H1126" s="62"/>
      <c r="I1126" s="62"/>
      <c r="J1126" s="58" t="s">
        <v>58</v>
      </c>
      <c r="K1126" s="58"/>
      <c r="L1126" s="58"/>
      <c r="M1126" s="62"/>
      <c r="N1126" s="58"/>
      <c r="O1126" s="62"/>
      <c r="P1126" s="58"/>
      <c r="Q1126" s="62"/>
      <c r="R1126" s="63"/>
      <c r="S1126" s="257">
        <f t="shared" si="23"/>
        <v>0</v>
      </c>
      <c r="T1126" s="60"/>
      <c r="U1126" s="60"/>
      <c r="V1126" s="60"/>
      <c r="W1126" s="60"/>
      <c r="X1126" s="60"/>
      <c r="Y1126" s="60"/>
      <c r="Z1126" s="60"/>
      <c r="AA1126" s="60"/>
      <c r="AB1126" s="60"/>
      <c r="AC1126" s="60"/>
      <c r="AD1126" s="60"/>
      <c r="AE1126" s="60"/>
      <c r="AF1126" s="60"/>
      <c r="AG1126" s="65"/>
      <c r="AH1126" s="58"/>
      <c r="AI1126" s="59"/>
      <c r="AJ1126" s="60"/>
      <c r="AK1126" s="64">
        <f t="shared" si="20"/>
        <v>0</v>
      </c>
      <c r="AL1126" s="66"/>
      <c r="AM1126" s="67"/>
    </row>
    <row r="1127">
      <c r="A1127" s="47" t="s">
        <v>2234</v>
      </c>
      <c r="B1127" s="48"/>
      <c r="C1127" s="49"/>
      <c r="D1127" s="48"/>
      <c r="E1127" s="50"/>
      <c r="F1127" s="51">
        <f t="shared" si="22"/>
        <v>0</v>
      </c>
      <c r="G1127" s="48"/>
      <c r="H1127" s="52"/>
      <c r="I1127" s="52"/>
      <c r="J1127" s="48" t="s">
        <v>58</v>
      </c>
      <c r="K1127" s="48"/>
      <c r="L1127" s="48"/>
      <c r="M1127" s="52"/>
      <c r="N1127" s="48"/>
      <c r="O1127" s="52"/>
      <c r="P1127" s="48"/>
      <c r="Q1127" s="52"/>
      <c r="R1127" s="53"/>
      <c r="S1127" s="147">
        <f t="shared" si="23"/>
        <v>0</v>
      </c>
      <c r="T1127" s="50"/>
      <c r="U1127" s="50"/>
      <c r="V1127" s="50"/>
      <c r="W1127" s="50"/>
      <c r="X1127" s="50"/>
      <c r="Y1127" s="50"/>
      <c r="Z1127" s="50"/>
      <c r="AA1127" s="50"/>
      <c r="AB1127" s="50"/>
      <c r="AC1127" s="50"/>
      <c r="AD1127" s="50"/>
      <c r="AE1127" s="50"/>
      <c r="AF1127" s="50"/>
      <c r="AG1127" s="55"/>
      <c r="AH1127" s="48"/>
      <c r="AI1127" s="48"/>
      <c r="AJ1127" s="50"/>
      <c r="AK1127" s="54">
        <f t="shared" si="20"/>
        <v>0</v>
      </c>
      <c r="AL1127" s="48"/>
      <c r="AM1127" s="56"/>
    </row>
    <row r="1128">
      <c r="A1128" s="57" t="s">
        <v>2235</v>
      </c>
      <c r="B1128" s="58"/>
      <c r="C1128" s="59"/>
      <c r="D1128" s="58"/>
      <c r="E1128" s="60"/>
      <c r="F1128" s="61">
        <f t="shared" si="22"/>
        <v>0</v>
      </c>
      <c r="G1128" s="58"/>
      <c r="H1128" s="62"/>
      <c r="I1128" s="62"/>
      <c r="J1128" s="58" t="s">
        <v>58</v>
      </c>
      <c r="K1128" s="58"/>
      <c r="L1128" s="58"/>
      <c r="M1128" s="62"/>
      <c r="N1128" s="58"/>
      <c r="O1128" s="62"/>
      <c r="P1128" s="58"/>
      <c r="Q1128" s="62"/>
      <c r="R1128" s="63"/>
      <c r="S1128" s="64">
        <f t="shared" si="23"/>
        <v>0</v>
      </c>
      <c r="T1128" s="60"/>
      <c r="U1128" s="60"/>
      <c r="V1128" s="60"/>
      <c r="W1128" s="60"/>
      <c r="X1128" s="60"/>
      <c r="Y1128" s="60"/>
      <c r="Z1128" s="60"/>
      <c r="AA1128" s="60"/>
      <c r="AB1128" s="60"/>
      <c r="AC1128" s="60"/>
      <c r="AD1128" s="60"/>
      <c r="AE1128" s="60"/>
      <c r="AF1128" s="60"/>
      <c r="AG1128" s="65"/>
      <c r="AH1128" s="58"/>
      <c r="AI1128" s="59"/>
      <c r="AJ1128" s="60"/>
      <c r="AK1128" s="64">
        <f t="shared" si="20"/>
        <v>0</v>
      </c>
      <c r="AL1128" s="66"/>
      <c r="AM1128" s="67"/>
    </row>
    <row r="1129">
      <c r="A1129" s="47" t="s">
        <v>2236</v>
      </c>
      <c r="B1129" s="48"/>
      <c r="C1129" s="49"/>
      <c r="D1129" s="48"/>
      <c r="E1129" s="50"/>
      <c r="F1129" s="51">
        <f t="shared" si="22"/>
        <v>0</v>
      </c>
      <c r="G1129" s="48"/>
      <c r="H1129" s="52"/>
      <c r="I1129" s="52"/>
      <c r="J1129" s="48" t="s">
        <v>58</v>
      </c>
      <c r="K1129" s="48"/>
      <c r="L1129" s="48"/>
      <c r="M1129" s="52"/>
      <c r="N1129" s="48"/>
      <c r="O1129" s="52"/>
      <c r="P1129" s="48"/>
      <c r="Q1129" s="52"/>
      <c r="R1129" s="53"/>
      <c r="S1129" s="54">
        <f t="shared" si="23"/>
        <v>0</v>
      </c>
      <c r="T1129" s="50"/>
      <c r="U1129" s="50"/>
      <c r="V1129" s="50"/>
      <c r="W1129" s="50"/>
      <c r="X1129" s="50"/>
      <c r="Y1129" s="50"/>
      <c r="Z1129" s="50"/>
      <c r="AA1129" s="50"/>
      <c r="AB1129" s="50"/>
      <c r="AC1129" s="50"/>
      <c r="AD1129" s="50"/>
      <c r="AE1129" s="50"/>
      <c r="AF1129" s="50"/>
      <c r="AG1129" s="55"/>
      <c r="AH1129" s="48"/>
      <c r="AI1129" s="48"/>
      <c r="AJ1129" s="50"/>
      <c r="AK1129" s="54">
        <f t="shared" si="20"/>
        <v>0</v>
      </c>
      <c r="AL1129" s="48"/>
      <c r="AM1129" s="56"/>
    </row>
    <row r="1130">
      <c r="A1130" s="57" t="s">
        <v>2237</v>
      </c>
      <c r="B1130" s="58"/>
      <c r="C1130" s="59"/>
      <c r="D1130" s="58"/>
      <c r="E1130" s="60"/>
      <c r="F1130" s="61">
        <f t="shared" si="22"/>
        <v>0</v>
      </c>
      <c r="G1130" s="58"/>
      <c r="H1130" s="62"/>
      <c r="I1130" s="62"/>
      <c r="J1130" s="58" t="s">
        <v>58</v>
      </c>
      <c r="K1130" s="58"/>
      <c r="L1130" s="58"/>
      <c r="M1130" s="62"/>
      <c r="N1130" s="58"/>
      <c r="O1130" s="62"/>
      <c r="P1130" s="58"/>
      <c r="Q1130" s="62"/>
      <c r="R1130" s="63"/>
      <c r="S1130" s="64">
        <f t="shared" si="23"/>
        <v>0</v>
      </c>
      <c r="T1130" s="60"/>
      <c r="U1130" s="60"/>
      <c r="V1130" s="60"/>
      <c r="W1130" s="60"/>
      <c r="X1130" s="60"/>
      <c r="Y1130" s="60"/>
      <c r="Z1130" s="60"/>
      <c r="AA1130" s="60"/>
      <c r="AB1130" s="60"/>
      <c r="AC1130" s="60"/>
      <c r="AD1130" s="60"/>
      <c r="AE1130" s="60"/>
      <c r="AF1130" s="60"/>
      <c r="AG1130" s="65"/>
      <c r="AH1130" s="58"/>
      <c r="AI1130" s="59"/>
      <c r="AJ1130" s="60"/>
      <c r="AK1130" s="64">
        <f t="shared" si="20"/>
        <v>0</v>
      </c>
      <c r="AL1130" s="66"/>
      <c r="AM1130" s="67"/>
    </row>
    <row r="1131">
      <c r="A1131" s="47" t="s">
        <v>2238</v>
      </c>
      <c r="B1131" s="48"/>
      <c r="C1131" s="49"/>
      <c r="D1131" s="48"/>
      <c r="E1131" s="50"/>
      <c r="F1131" s="51">
        <f t="shared" si="22"/>
        <v>0</v>
      </c>
      <c r="G1131" s="48"/>
      <c r="H1131" s="52"/>
      <c r="I1131" s="52"/>
      <c r="J1131" s="48" t="s">
        <v>58</v>
      </c>
      <c r="K1131" s="48"/>
      <c r="L1131" s="48"/>
      <c r="M1131" s="52"/>
      <c r="N1131" s="48"/>
      <c r="O1131" s="52"/>
      <c r="P1131" s="48"/>
      <c r="Q1131" s="52"/>
      <c r="R1131" s="53"/>
      <c r="S1131" s="54">
        <f t="shared" si="23"/>
        <v>0</v>
      </c>
      <c r="T1131" s="50"/>
      <c r="U1131" s="50"/>
      <c r="V1131" s="50"/>
      <c r="W1131" s="50"/>
      <c r="X1131" s="50"/>
      <c r="Y1131" s="50"/>
      <c r="Z1131" s="50"/>
      <c r="AA1131" s="50"/>
      <c r="AB1131" s="50"/>
      <c r="AC1131" s="50"/>
      <c r="AD1131" s="50"/>
      <c r="AE1131" s="50"/>
      <c r="AF1131" s="50"/>
      <c r="AG1131" s="55"/>
      <c r="AH1131" s="48"/>
      <c r="AI1131" s="48"/>
      <c r="AJ1131" s="50"/>
      <c r="AK1131" s="54">
        <f t="shared" si="20"/>
        <v>0</v>
      </c>
      <c r="AL1131" s="48"/>
      <c r="AM1131" s="56"/>
    </row>
    <row r="1132">
      <c r="A1132" s="57" t="s">
        <v>2239</v>
      </c>
      <c r="B1132" s="58"/>
      <c r="C1132" s="59"/>
      <c r="D1132" s="58"/>
      <c r="E1132" s="60"/>
      <c r="F1132" s="61">
        <f t="shared" si="22"/>
        <v>0</v>
      </c>
      <c r="G1132" s="58"/>
      <c r="H1132" s="62"/>
      <c r="I1132" s="62"/>
      <c r="J1132" s="58" t="s">
        <v>58</v>
      </c>
      <c r="K1132" s="58"/>
      <c r="L1132" s="58"/>
      <c r="M1132" s="62"/>
      <c r="N1132" s="58"/>
      <c r="O1132" s="62"/>
      <c r="P1132" s="58"/>
      <c r="Q1132" s="62"/>
      <c r="R1132" s="63"/>
      <c r="S1132" s="64">
        <f t="shared" si="23"/>
        <v>0</v>
      </c>
      <c r="T1132" s="60"/>
      <c r="U1132" s="60"/>
      <c r="V1132" s="60"/>
      <c r="W1132" s="60"/>
      <c r="X1132" s="60"/>
      <c r="Y1132" s="60"/>
      <c r="Z1132" s="60"/>
      <c r="AA1132" s="60"/>
      <c r="AB1132" s="60"/>
      <c r="AC1132" s="60"/>
      <c r="AD1132" s="60"/>
      <c r="AE1132" s="60"/>
      <c r="AF1132" s="60"/>
      <c r="AG1132" s="65"/>
      <c r="AH1132" s="58"/>
      <c r="AI1132" s="59"/>
      <c r="AJ1132" s="60"/>
      <c r="AK1132" s="64">
        <f t="shared" si="20"/>
        <v>0</v>
      </c>
      <c r="AL1132" s="66"/>
      <c r="AM1132" s="67"/>
    </row>
    <row r="1133">
      <c r="A1133" s="47" t="s">
        <v>2240</v>
      </c>
      <c r="B1133" s="48"/>
      <c r="C1133" s="49"/>
      <c r="D1133" s="48"/>
      <c r="E1133" s="50"/>
      <c r="F1133" s="51">
        <f t="shared" si="22"/>
        <v>0</v>
      </c>
      <c r="G1133" s="48"/>
      <c r="H1133" s="52"/>
      <c r="I1133" s="52"/>
      <c r="J1133" s="48" t="s">
        <v>58</v>
      </c>
      <c r="K1133" s="48"/>
      <c r="L1133" s="48"/>
      <c r="M1133" s="52"/>
      <c r="N1133" s="48"/>
      <c r="O1133" s="52"/>
      <c r="P1133" s="48"/>
      <c r="Q1133" s="52"/>
      <c r="R1133" s="53"/>
      <c r="S1133" s="54">
        <f t="shared" si="23"/>
        <v>0</v>
      </c>
      <c r="T1133" s="50"/>
      <c r="U1133" s="50"/>
      <c r="V1133" s="50"/>
      <c r="W1133" s="50"/>
      <c r="X1133" s="50"/>
      <c r="Y1133" s="50"/>
      <c r="Z1133" s="50"/>
      <c r="AA1133" s="50"/>
      <c r="AB1133" s="50"/>
      <c r="AC1133" s="50"/>
      <c r="AD1133" s="50"/>
      <c r="AE1133" s="50"/>
      <c r="AF1133" s="50"/>
      <c r="AG1133" s="55"/>
      <c r="AH1133" s="48"/>
      <c r="AI1133" s="48"/>
      <c r="AJ1133" s="50"/>
      <c r="AK1133" s="54">
        <f t="shared" si="20"/>
        <v>0</v>
      </c>
      <c r="AL1133" s="48"/>
      <c r="AM1133" s="56"/>
    </row>
    <row r="1134">
      <c r="A1134" s="57" t="s">
        <v>2241</v>
      </c>
      <c r="B1134" s="58"/>
      <c r="C1134" s="59"/>
      <c r="D1134" s="58"/>
      <c r="E1134" s="60"/>
      <c r="F1134" s="61">
        <f t="shared" si="22"/>
        <v>0</v>
      </c>
      <c r="G1134" s="58"/>
      <c r="H1134" s="62"/>
      <c r="I1134" s="62"/>
      <c r="J1134" s="58" t="s">
        <v>58</v>
      </c>
      <c r="K1134" s="58"/>
      <c r="L1134" s="58"/>
      <c r="M1134" s="62"/>
      <c r="N1134" s="58"/>
      <c r="O1134" s="62"/>
      <c r="P1134" s="58"/>
      <c r="Q1134" s="62"/>
      <c r="R1134" s="63"/>
      <c r="S1134" s="64">
        <f t="shared" si="23"/>
        <v>0</v>
      </c>
      <c r="T1134" s="60"/>
      <c r="U1134" s="60"/>
      <c r="V1134" s="60"/>
      <c r="W1134" s="60"/>
      <c r="X1134" s="60"/>
      <c r="Y1134" s="60"/>
      <c r="Z1134" s="60"/>
      <c r="AA1134" s="60"/>
      <c r="AB1134" s="60"/>
      <c r="AC1134" s="60"/>
      <c r="AD1134" s="60"/>
      <c r="AE1134" s="60"/>
      <c r="AF1134" s="60"/>
      <c r="AG1134" s="65"/>
      <c r="AH1134" s="58"/>
      <c r="AI1134" s="59"/>
      <c r="AJ1134" s="60"/>
      <c r="AK1134" s="64">
        <f t="shared" si="20"/>
        <v>0</v>
      </c>
      <c r="AL1134" s="66"/>
      <c r="AM1134" s="67"/>
    </row>
    <row r="1135">
      <c r="A1135" s="47" t="s">
        <v>2242</v>
      </c>
      <c r="B1135" s="48"/>
      <c r="C1135" s="49"/>
      <c r="D1135" s="48"/>
      <c r="E1135" s="50"/>
      <c r="F1135" s="51">
        <f t="shared" si="22"/>
        <v>0</v>
      </c>
      <c r="G1135" s="48"/>
      <c r="H1135" s="52"/>
      <c r="I1135" s="52"/>
      <c r="J1135" s="48" t="s">
        <v>58</v>
      </c>
      <c r="K1135" s="48"/>
      <c r="L1135" s="48"/>
      <c r="M1135" s="52"/>
      <c r="N1135" s="48"/>
      <c r="O1135" s="52"/>
      <c r="P1135" s="48"/>
      <c r="Q1135" s="52"/>
      <c r="R1135" s="53"/>
      <c r="S1135" s="54">
        <f t="shared" si="23"/>
        <v>0</v>
      </c>
      <c r="T1135" s="50"/>
      <c r="U1135" s="50"/>
      <c r="V1135" s="50"/>
      <c r="W1135" s="50"/>
      <c r="X1135" s="50"/>
      <c r="Y1135" s="50"/>
      <c r="Z1135" s="50"/>
      <c r="AA1135" s="50"/>
      <c r="AB1135" s="50"/>
      <c r="AC1135" s="50"/>
      <c r="AD1135" s="50"/>
      <c r="AE1135" s="50"/>
      <c r="AF1135" s="50"/>
      <c r="AG1135" s="55"/>
      <c r="AH1135" s="48"/>
      <c r="AI1135" s="48"/>
      <c r="AJ1135" s="50"/>
      <c r="AK1135" s="54">
        <f t="shared" si="20"/>
        <v>0</v>
      </c>
      <c r="AL1135" s="48"/>
      <c r="AM1135" s="56"/>
    </row>
    <row r="1136">
      <c r="A1136" s="57" t="s">
        <v>2243</v>
      </c>
      <c r="B1136" s="58"/>
      <c r="C1136" s="59"/>
      <c r="D1136" s="58"/>
      <c r="E1136" s="60"/>
      <c r="F1136" s="61">
        <f t="shared" si="22"/>
        <v>0</v>
      </c>
      <c r="G1136" s="58"/>
      <c r="H1136" s="62"/>
      <c r="I1136" s="62"/>
      <c r="J1136" s="58" t="s">
        <v>58</v>
      </c>
      <c r="K1136" s="58"/>
      <c r="L1136" s="58"/>
      <c r="M1136" s="62"/>
      <c r="N1136" s="58"/>
      <c r="O1136" s="62"/>
      <c r="P1136" s="58"/>
      <c r="Q1136" s="62"/>
      <c r="R1136" s="63"/>
      <c r="S1136" s="64">
        <f t="shared" si="23"/>
        <v>0</v>
      </c>
      <c r="T1136" s="60"/>
      <c r="U1136" s="60"/>
      <c r="V1136" s="60"/>
      <c r="W1136" s="60"/>
      <c r="X1136" s="60"/>
      <c r="Y1136" s="60"/>
      <c r="Z1136" s="60"/>
      <c r="AA1136" s="60"/>
      <c r="AB1136" s="60"/>
      <c r="AC1136" s="60"/>
      <c r="AD1136" s="60"/>
      <c r="AE1136" s="60"/>
      <c r="AF1136" s="60"/>
      <c r="AG1136" s="65"/>
      <c r="AH1136" s="58"/>
      <c r="AI1136" s="59"/>
      <c r="AJ1136" s="60"/>
      <c r="AK1136" s="64">
        <f t="shared" si="20"/>
        <v>0</v>
      </c>
      <c r="AL1136" s="66"/>
      <c r="AM1136" s="67"/>
    </row>
    <row r="1137">
      <c r="A1137" s="47" t="s">
        <v>2244</v>
      </c>
      <c r="B1137" s="48"/>
      <c r="C1137" s="49"/>
      <c r="D1137" s="48"/>
      <c r="E1137" s="50"/>
      <c r="F1137" s="51">
        <f t="shared" si="22"/>
        <v>0</v>
      </c>
      <c r="G1137" s="48"/>
      <c r="H1137" s="52"/>
      <c r="I1137" s="52"/>
      <c r="J1137" s="48" t="s">
        <v>58</v>
      </c>
      <c r="K1137" s="48"/>
      <c r="L1137" s="48"/>
      <c r="M1137" s="52"/>
      <c r="N1137" s="48"/>
      <c r="O1137" s="52"/>
      <c r="P1137" s="48"/>
      <c r="Q1137" s="52"/>
      <c r="R1137" s="53"/>
      <c r="S1137" s="54">
        <f t="shared" si="23"/>
        <v>0</v>
      </c>
      <c r="T1137" s="50"/>
      <c r="U1137" s="50"/>
      <c r="V1137" s="50"/>
      <c r="W1137" s="50"/>
      <c r="X1137" s="50"/>
      <c r="Y1137" s="50"/>
      <c r="Z1137" s="50"/>
      <c r="AA1137" s="50"/>
      <c r="AB1137" s="50"/>
      <c r="AC1137" s="50"/>
      <c r="AD1137" s="50"/>
      <c r="AE1137" s="50"/>
      <c r="AF1137" s="50"/>
      <c r="AG1137" s="55"/>
      <c r="AH1137" s="48"/>
      <c r="AI1137" s="48"/>
      <c r="AJ1137" s="50"/>
      <c r="AK1137" s="54">
        <f t="shared" si="20"/>
        <v>0</v>
      </c>
      <c r="AL1137" s="48"/>
      <c r="AM1137" s="56"/>
    </row>
    <row r="1138">
      <c r="A1138" s="57" t="s">
        <v>2245</v>
      </c>
      <c r="B1138" s="58"/>
      <c r="C1138" s="59"/>
      <c r="D1138" s="58"/>
      <c r="E1138" s="60"/>
      <c r="F1138" s="61">
        <f t="shared" si="22"/>
        <v>0</v>
      </c>
      <c r="G1138" s="58"/>
      <c r="H1138" s="62"/>
      <c r="I1138" s="62"/>
      <c r="J1138" s="58" t="s">
        <v>58</v>
      </c>
      <c r="K1138" s="58"/>
      <c r="L1138" s="58"/>
      <c r="M1138" s="62"/>
      <c r="N1138" s="58"/>
      <c r="O1138" s="62"/>
      <c r="P1138" s="58"/>
      <c r="Q1138" s="62"/>
      <c r="R1138" s="63"/>
      <c r="S1138" s="64">
        <f t="shared" si="23"/>
        <v>0</v>
      </c>
      <c r="T1138" s="60"/>
      <c r="U1138" s="60"/>
      <c r="V1138" s="60"/>
      <c r="W1138" s="60"/>
      <c r="X1138" s="60"/>
      <c r="Y1138" s="60"/>
      <c r="Z1138" s="60"/>
      <c r="AA1138" s="60"/>
      <c r="AB1138" s="60"/>
      <c r="AC1138" s="60"/>
      <c r="AD1138" s="60"/>
      <c r="AE1138" s="60"/>
      <c r="AF1138" s="60"/>
      <c r="AG1138" s="65"/>
      <c r="AH1138" s="58"/>
      <c r="AI1138" s="59"/>
      <c r="AJ1138" s="60"/>
      <c r="AK1138" s="64">
        <f t="shared" si="20"/>
        <v>0</v>
      </c>
      <c r="AL1138" s="66"/>
      <c r="AM1138" s="67"/>
    </row>
    <row r="1139">
      <c r="A1139" s="47" t="s">
        <v>2246</v>
      </c>
      <c r="B1139" s="48"/>
      <c r="C1139" s="49"/>
      <c r="D1139" s="48"/>
      <c r="E1139" s="50"/>
      <c r="F1139" s="51">
        <f t="shared" si="22"/>
        <v>0</v>
      </c>
      <c r="G1139" s="48"/>
      <c r="H1139" s="52"/>
      <c r="I1139" s="52"/>
      <c r="J1139" s="48" t="s">
        <v>58</v>
      </c>
      <c r="K1139" s="48"/>
      <c r="L1139" s="48"/>
      <c r="M1139" s="52"/>
      <c r="N1139" s="48"/>
      <c r="O1139" s="52"/>
      <c r="P1139" s="48"/>
      <c r="Q1139" s="52"/>
      <c r="R1139" s="53"/>
      <c r="S1139" s="54">
        <f t="shared" si="23"/>
        <v>0</v>
      </c>
      <c r="T1139" s="50"/>
      <c r="U1139" s="50"/>
      <c r="V1139" s="50"/>
      <c r="W1139" s="50"/>
      <c r="X1139" s="50"/>
      <c r="Y1139" s="50"/>
      <c r="Z1139" s="50"/>
      <c r="AA1139" s="50"/>
      <c r="AB1139" s="50"/>
      <c r="AC1139" s="50"/>
      <c r="AD1139" s="50"/>
      <c r="AE1139" s="50"/>
      <c r="AF1139" s="50"/>
      <c r="AG1139" s="55"/>
      <c r="AH1139" s="48"/>
      <c r="AI1139" s="48"/>
      <c r="AJ1139" s="50"/>
      <c r="AK1139" s="54">
        <f t="shared" si="20"/>
        <v>0</v>
      </c>
      <c r="AL1139" s="48"/>
      <c r="AM1139" s="56"/>
    </row>
    <row r="1140">
      <c r="A1140" s="57" t="s">
        <v>2247</v>
      </c>
      <c r="B1140" s="58"/>
      <c r="C1140" s="59"/>
      <c r="D1140" s="58"/>
      <c r="E1140" s="60"/>
      <c r="F1140" s="61">
        <f t="shared" si="22"/>
        <v>0</v>
      </c>
      <c r="G1140" s="58"/>
      <c r="H1140" s="62"/>
      <c r="I1140" s="62"/>
      <c r="J1140" s="58" t="s">
        <v>58</v>
      </c>
      <c r="K1140" s="58"/>
      <c r="L1140" s="58"/>
      <c r="M1140" s="62"/>
      <c r="N1140" s="58"/>
      <c r="O1140" s="62"/>
      <c r="P1140" s="58"/>
      <c r="Q1140" s="62"/>
      <c r="R1140" s="63"/>
      <c r="S1140" s="64">
        <f t="shared" si="23"/>
        <v>0</v>
      </c>
      <c r="T1140" s="60"/>
      <c r="U1140" s="60"/>
      <c r="V1140" s="60"/>
      <c r="W1140" s="60"/>
      <c r="X1140" s="60"/>
      <c r="Y1140" s="60"/>
      <c r="Z1140" s="60"/>
      <c r="AA1140" s="60"/>
      <c r="AB1140" s="60"/>
      <c r="AC1140" s="60"/>
      <c r="AD1140" s="60"/>
      <c r="AE1140" s="60"/>
      <c r="AF1140" s="60"/>
      <c r="AG1140" s="65"/>
      <c r="AH1140" s="58"/>
      <c r="AI1140" s="59"/>
      <c r="AJ1140" s="60"/>
      <c r="AK1140" s="64">
        <f t="shared" si="20"/>
        <v>0</v>
      </c>
      <c r="AL1140" s="66"/>
      <c r="AM1140" s="67"/>
    </row>
    <row r="1141">
      <c r="A1141" s="47" t="s">
        <v>2248</v>
      </c>
      <c r="B1141" s="48"/>
      <c r="C1141" s="49"/>
      <c r="D1141" s="48"/>
      <c r="E1141" s="50"/>
      <c r="F1141" s="51">
        <f t="shared" si="22"/>
        <v>0</v>
      </c>
      <c r="G1141" s="48"/>
      <c r="H1141" s="52"/>
      <c r="I1141" s="52"/>
      <c r="J1141" s="48" t="s">
        <v>58</v>
      </c>
      <c r="K1141" s="48"/>
      <c r="L1141" s="48"/>
      <c r="M1141" s="52"/>
      <c r="N1141" s="48"/>
      <c r="O1141" s="52"/>
      <c r="P1141" s="48"/>
      <c r="Q1141" s="52"/>
      <c r="R1141" s="53"/>
      <c r="S1141" s="54">
        <f t="shared" si="23"/>
        <v>0</v>
      </c>
      <c r="T1141" s="50"/>
      <c r="U1141" s="50"/>
      <c r="V1141" s="50"/>
      <c r="W1141" s="50"/>
      <c r="X1141" s="50"/>
      <c r="Y1141" s="50"/>
      <c r="Z1141" s="50"/>
      <c r="AA1141" s="50"/>
      <c r="AB1141" s="50"/>
      <c r="AC1141" s="50"/>
      <c r="AD1141" s="50"/>
      <c r="AE1141" s="50"/>
      <c r="AF1141" s="50"/>
      <c r="AG1141" s="55"/>
      <c r="AH1141" s="48"/>
      <c r="AI1141" s="48"/>
      <c r="AJ1141" s="50"/>
      <c r="AK1141" s="54">
        <f t="shared" si="20"/>
        <v>0</v>
      </c>
      <c r="AL1141" s="48"/>
      <c r="AM1141" s="56"/>
    </row>
    <row r="1142">
      <c r="A1142" s="57" t="s">
        <v>2249</v>
      </c>
      <c r="B1142" s="58"/>
      <c r="C1142" s="59"/>
      <c r="D1142" s="58"/>
      <c r="E1142" s="60"/>
      <c r="F1142" s="61">
        <f t="shared" si="22"/>
        <v>0</v>
      </c>
      <c r="G1142" s="58"/>
      <c r="H1142" s="62"/>
      <c r="I1142" s="62"/>
      <c r="J1142" s="58" t="s">
        <v>58</v>
      </c>
      <c r="K1142" s="58"/>
      <c r="L1142" s="58"/>
      <c r="M1142" s="62"/>
      <c r="N1142" s="58"/>
      <c r="O1142" s="62"/>
      <c r="P1142" s="58"/>
      <c r="Q1142" s="62"/>
      <c r="R1142" s="63"/>
      <c r="S1142" s="64">
        <f t="shared" si="23"/>
        <v>0</v>
      </c>
      <c r="T1142" s="60"/>
      <c r="U1142" s="60"/>
      <c r="V1142" s="60"/>
      <c r="W1142" s="60"/>
      <c r="X1142" s="60"/>
      <c r="Y1142" s="60"/>
      <c r="Z1142" s="60"/>
      <c r="AA1142" s="60"/>
      <c r="AB1142" s="60"/>
      <c r="AC1142" s="60"/>
      <c r="AD1142" s="60"/>
      <c r="AE1142" s="60"/>
      <c r="AF1142" s="60"/>
      <c r="AG1142" s="65"/>
      <c r="AH1142" s="58"/>
      <c r="AI1142" s="59"/>
      <c r="AJ1142" s="60"/>
      <c r="AK1142" s="64">
        <f t="shared" si="20"/>
        <v>0</v>
      </c>
      <c r="AL1142" s="66"/>
      <c r="AM1142" s="67"/>
    </row>
    <row r="1143">
      <c r="A1143" s="47" t="s">
        <v>2250</v>
      </c>
      <c r="B1143" s="48"/>
      <c r="C1143" s="49"/>
      <c r="D1143" s="48"/>
      <c r="E1143" s="50"/>
      <c r="F1143" s="51">
        <f t="shared" si="22"/>
        <v>0</v>
      </c>
      <c r="G1143" s="48"/>
      <c r="H1143" s="52"/>
      <c r="I1143" s="52"/>
      <c r="J1143" s="48" t="s">
        <v>58</v>
      </c>
      <c r="K1143" s="48"/>
      <c r="L1143" s="48"/>
      <c r="M1143" s="52"/>
      <c r="N1143" s="48"/>
      <c r="O1143" s="52"/>
      <c r="P1143" s="48"/>
      <c r="Q1143" s="52"/>
      <c r="R1143" s="53"/>
      <c r="S1143" s="54">
        <f t="shared" si="23"/>
        <v>0</v>
      </c>
      <c r="T1143" s="50"/>
      <c r="U1143" s="50"/>
      <c r="V1143" s="50"/>
      <c r="W1143" s="50"/>
      <c r="X1143" s="50"/>
      <c r="Y1143" s="50"/>
      <c r="Z1143" s="50"/>
      <c r="AA1143" s="50"/>
      <c r="AB1143" s="50"/>
      <c r="AC1143" s="50"/>
      <c r="AD1143" s="50"/>
      <c r="AE1143" s="50"/>
      <c r="AF1143" s="50"/>
      <c r="AG1143" s="55"/>
      <c r="AH1143" s="48"/>
      <c r="AI1143" s="48"/>
      <c r="AJ1143" s="50"/>
      <c r="AK1143" s="54">
        <f t="shared" si="20"/>
        <v>0</v>
      </c>
      <c r="AL1143" s="48"/>
      <c r="AM1143" s="56"/>
    </row>
    <row r="1144">
      <c r="A1144" s="57" t="s">
        <v>2251</v>
      </c>
      <c r="B1144" s="58"/>
      <c r="C1144" s="59"/>
      <c r="D1144" s="58"/>
      <c r="E1144" s="60"/>
      <c r="F1144" s="61">
        <f t="shared" si="22"/>
        <v>0</v>
      </c>
      <c r="G1144" s="58"/>
      <c r="H1144" s="62"/>
      <c r="I1144" s="62"/>
      <c r="J1144" s="58" t="s">
        <v>58</v>
      </c>
      <c r="K1144" s="58"/>
      <c r="L1144" s="58"/>
      <c r="M1144" s="62"/>
      <c r="N1144" s="58"/>
      <c r="O1144" s="62"/>
      <c r="P1144" s="58"/>
      <c r="Q1144" s="62"/>
      <c r="R1144" s="63"/>
      <c r="S1144" s="64">
        <f t="shared" si="23"/>
        <v>0</v>
      </c>
      <c r="T1144" s="60"/>
      <c r="U1144" s="60"/>
      <c r="V1144" s="60"/>
      <c r="W1144" s="60"/>
      <c r="X1144" s="60"/>
      <c r="Y1144" s="60"/>
      <c r="Z1144" s="60"/>
      <c r="AA1144" s="60"/>
      <c r="AB1144" s="60"/>
      <c r="AC1144" s="60"/>
      <c r="AD1144" s="60"/>
      <c r="AE1144" s="60"/>
      <c r="AF1144" s="60"/>
      <c r="AG1144" s="65"/>
      <c r="AH1144" s="58"/>
      <c r="AI1144" s="59"/>
      <c r="AJ1144" s="60"/>
      <c r="AK1144" s="64">
        <f t="shared" si="20"/>
        <v>0</v>
      </c>
      <c r="AL1144" s="66"/>
      <c r="AM1144" s="67"/>
    </row>
    <row r="1145">
      <c r="A1145" s="47" t="s">
        <v>2252</v>
      </c>
      <c r="B1145" s="48"/>
      <c r="C1145" s="49"/>
      <c r="D1145" s="48"/>
      <c r="E1145" s="50"/>
      <c r="F1145" s="51">
        <f t="shared" si="22"/>
        <v>0</v>
      </c>
      <c r="G1145" s="48"/>
      <c r="H1145" s="52"/>
      <c r="I1145" s="52"/>
      <c r="J1145" s="48" t="s">
        <v>58</v>
      </c>
      <c r="K1145" s="48"/>
      <c r="L1145" s="48"/>
      <c r="M1145" s="52"/>
      <c r="N1145" s="48"/>
      <c r="O1145" s="52"/>
      <c r="P1145" s="48"/>
      <c r="Q1145" s="52"/>
      <c r="R1145" s="53"/>
      <c r="S1145" s="54">
        <f t="shared" si="23"/>
        <v>0</v>
      </c>
      <c r="T1145" s="50"/>
      <c r="U1145" s="50"/>
      <c r="V1145" s="50"/>
      <c r="W1145" s="50"/>
      <c r="X1145" s="50"/>
      <c r="Y1145" s="50"/>
      <c r="Z1145" s="50"/>
      <c r="AA1145" s="50"/>
      <c r="AB1145" s="50"/>
      <c r="AC1145" s="50"/>
      <c r="AD1145" s="50"/>
      <c r="AE1145" s="50"/>
      <c r="AF1145" s="50"/>
      <c r="AG1145" s="55"/>
      <c r="AH1145" s="48"/>
      <c r="AI1145" s="48"/>
      <c r="AJ1145" s="50"/>
      <c r="AK1145" s="54">
        <f t="shared" si="20"/>
        <v>0</v>
      </c>
      <c r="AL1145" s="48"/>
      <c r="AM1145" s="56"/>
    </row>
    <row r="1146">
      <c r="A1146" s="57" t="s">
        <v>2253</v>
      </c>
      <c r="B1146" s="58"/>
      <c r="C1146" s="59"/>
      <c r="D1146" s="58"/>
      <c r="E1146" s="60"/>
      <c r="F1146" s="61">
        <f t="shared" si="22"/>
        <v>0</v>
      </c>
      <c r="G1146" s="58"/>
      <c r="H1146" s="62"/>
      <c r="I1146" s="62"/>
      <c r="J1146" s="58" t="s">
        <v>58</v>
      </c>
      <c r="K1146" s="58"/>
      <c r="L1146" s="58"/>
      <c r="M1146" s="62"/>
      <c r="N1146" s="58"/>
      <c r="O1146" s="62"/>
      <c r="P1146" s="58"/>
      <c r="Q1146" s="62"/>
      <c r="R1146" s="63"/>
      <c r="S1146" s="64">
        <f t="shared" si="23"/>
        <v>0</v>
      </c>
      <c r="T1146" s="60"/>
      <c r="U1146" s="60"/>
      <c r="V1146" s="60"/>
      <c r="W1146" s="60"/>
      <c r="X1146" s="60"/>
      <c r="Y1146" s="60"/>
      <c r="Z1146" s="60"/>
      <c r="AA1146" s="60"/>
      <c r="AB1146" s="60"/>
      <c r="AC1146" s="60"/>
      <c r="AD1146" s="60"/>
      <c r="AE1146" s="60"/>
      <c r="AF1146" s="60"/>
      <c r="AG1146" s="65"/>
      <c r="AH1146" s="58"/>
      <c r="AI1146" s="59"/>
      <c r="AJ1146" s="60"/>
      <c r="AK1146" s="64">
        <f t="shared" si="20"/>
        <v>0</v>
      </c>
      <c r="AL1146" s="66"/>
      <c r="AM1146" s="67"/>
    </row>
    <row r="1147">
      <c r="A1147" s="47" t="s">
        <v>2254</v>
      </c>
      <c r="B1147" s="48"/>
      <c r="C1147" s="49"/>
      <c r="D1147" s="48"/>
      <c r="E1147" s="50"/>
      <c r="F1147" s="51">
        <f t="shared" si="22"/>
        <v>0</v>
      </c>
      <c r="G1147" s="48"/>
      <c r="H1147" s="52"/>
      <c r="I1147" s="52"/>
      <c r="J1147" s="48" t="s">
        <v>58</v>
      </c>
      <c r="K1147" s="48"/>
      <c r="L1147" s="48"/>
      <c r="M1147" s="52"/>
      <c r="N1147" s="48"/>
      <c r="O1147" s="52"/>
      <c r="P1147" s="48"/>
      <c r="Q1147" s="52"/>
      <c r="R1147" s="53"/>
      <c r="S1147" s="54">
        <f t="shared" si="23"/>
        <v>0</v>
      </c>
      <c r="T1147" s="50"/>
      <c r="U1147" s="50"/>
      <c r="V1147" s="50"/>
      <c r="W1147" s="50"/>
      <c r="X1147" s="50"/>
      <c r="Y1147" s="50"/>
      <c r="Z1147" s="50"/>
      <c r="AA1147" s="50"/>
      <c r="AB1147" s="50"/>
      <c r="AC1147" s="50"/>
      <c r="AD1147" s="50"/>
      <c r="AE1147" s="50"/>
      <c r="AF1147" s="50"/>
      <c r="AG1147" s="55"/>
      <c r="AH1147" s="48"/>
      <c r="AI1147" s="48"/>
      <c r="AJ1147" s="50"/>
      <c r="AK1147" s="54">
        <f t="shared" si="20"/>
        <v>0</v>
      </c>
      <c r="AL1147" s="48"/>
      <c r="AM1147" s="56"/>
    </row>
    <row r="1148">
      <c r="A1148" s="57" t="s">
        <v>2255</v>
      </c>
      <c r="B1148" s="58"/>
      <c r="C1148" s="59"/>
      <c r="D1148" s="58"/>
      <c r="E1148" s="60"/>
      <c r="F1148" s="61">
        <f t="shared" si="22"/>
        <v>0</v>
      </c>
      <c r="G1148" s="58"/>
      <c r="H1148" s="62"/>
      <c r="I1148" s="62"/>
      <c r="J1148" s="58" t="s">
        <v>58</v>
      </c>
      <c r="K1148" s="58"/>
      <c r="L1148" s="58"/>
      <c r="M1148" s="62"/>
      <c r="N1148" s="58"/>
      <c r="O1148" s="62"/>
      <c r="P1148" s="58"/>
      <c r="Q1148" s="62"/>
      <c r="R1148" s="63"/>
      <c r="S1148" s="64">
        <f t="shared" si="23"/>
        <v>0</v>
      </c>
      <c r="T1148" s="60"/>
      <c r="U1148" s="60"/>
      <c r="V1148" s="60"/>
      <c r="W1148" s="60"/>
      <c r="X1148" s="60"/>
      <c r="Y1148" s="60"/>
      <c r="Z1148" s="60"/>
      <c r="AA1148" s="60"/>
      <c r="AB1148" s="60"/>
      <c r="AC1148" s="60"/>
      <c r="AD1148" s="60"/>
      <c r="AE1148" s="60"/>
      <c r="AF1148" s="60"/>
      <c r="AG1148" s="65"/>
      <c r="AH1148" s="58"/>
      <c r="AI1148" s="59"/>
      <c r="AJ1148" s="60"/>
      <c r="AK1148" s="64">
        <f t="shared" si="20"/>
        <v>0</v>
      </c>
      <c r="AL1148" s="66"/>
      <c r="AM1148" s="67"/>
    </row>
    <row r="1149">
      <c r="A1149" s="47" t="s">
        <v>2256</v>
      </c>
      <c r="B1149" s="48"/>
      <c r="C1149" s="49"/>
      <c r="D1149" s="48"/>
      <c r="E1149" s="50"/>
      <c r="F1149" s="51">
        <f t="shared" si="22"/>
        <v>0</v>
      </c>
      <c r="G1149" s="48"/>
      <c r="H1149" s="52"/>
      <c r="I1149" s="52"/>
      <c r="J1149" s="48" t="s">
        <v>58</v>
      </c>
      <c r="K1149" s="48"/>
      <c r="L1149" s="48"/>
      <c r="M1149" s="52"/>
      <c r="N1149" s="48"/>
      <c r="O1149" s="52"/>
      <c r="P1149" s="48"/>
      <c r="Q1149" s="52"/>
      <c r="R1149" s="53"/>
      <c r="S1149" s="54">
        <f t="shared" si="23"/>
        <v>0</v>
      </c>
      <c r="T1149" s="50"/>
      <c r="U1149" s="50"/>
      <c r="V1149" s="50"/>
      <c r="W1149" s="50"/>
      <c r="X1149" s="50"/>
      <c r="Y1149" s="50"/>
      <c r="Z1149" s="50"/>
      <c r="AA1149" s="50"/>
      <c r="AB1149" s="50"/>
      <c r="AC1149" s="50"/>
      <c r="AD1149" s="50"/>
      <c r="AE1149" s="50"/>
      <c r="AF1149" s="50"/>
      <c r="AG1149" s="55"/>
      <c r="AH1149" s="48"/>
      <c r="AI1149" s="48"/>
      <c r="AJ1149" s="50"/>
      <c r="AK1149" s="54">
        <f t="shared" si="20"/>
        <v>0</v>
      </c>
      <c r="AL1149" s="48"/>
      <c r="AM1149" s="56"/>
    </row>
    <row r="1150">
      <c r="A1150" s="57" t="s">
        <v>2257</v>
      </c>
      <c r="B1150" s="58"/>
      <c r="C1150" s="59"/>
      <c r="D1150" s="58"/>
      <c r="E1150" s="60"/>
      <c r="F1150" s="61">
        <f t="shared" si="22"/>
        <v>0</v>
      </c>
      <c r="G1150" s="58"/>
      <c r="H1150" s="62"/>
      <c r="I1150" s="62"/>
      <c r="J1150" s="58" t="s">
        <v>58</v>
      </c>
      <c r="K1150" s="58"/>
      <c r="L1150" s="58"/>
      <c r="M1150" s="62"/>
      <c r="N1150" s="58"/>
      <c r="O1150" s="62"/>
      <c r="P1150" s="58"/>
      <c r="Q1150" s="62"/>
      <c r="R1150" s="63"/>
      <c r="S1150" s="64">
        <f t="shared" si="23"/>
        <v>0</v>
      </c>
      <c r="T1150" s="60"/>
      <c r="U1150" s="60"/>
      <c r="V1150" s="60"/>
      <c r="W1150" s="60"/>
      <c r="X1150" s="60"/>
      <c r="Y1150" s="60"/>
      <c r="Z1150" s="60"/>
      <c r="AA1150" s="60"/>
      <c r="AB1150" s="60"/>
      <c r="AC1150" s="60"/>
      <c r="AD1150" s="60"/>
      <c r="AE1150" s="60"/>
      <c r="AF1150" s="60"/>
      <c r="AG1150" s="65"/>
      <c r="AH1150" s="58"/>
      <c r="AI1150" s="59"/>
      <c r="AJ1150" s="60"/>
      <c r="AK1150" s="64">
        <f t="shared" si="20"/>
        <v>0</v>
      </c>
      <c r="AL1150" s="66"/>
      <c r="AM1150" s="67"/>
    </row>
    <row r="1151">
      <c r="A1151" s="47" t="s">
        <v>2258</v>
      </c>
      <c r="B1151" s="48"/>
      <c r="C1151" s="49"/>
      <c r="D1151" s="48"/>
      <c r="E1151" s="50"/>
      <c r="F1151" s="51">
        <f t="shared" si="22"/>
        <v>0</v>
      </c>
      <c r="G1151" s="48"/>
      <c r="H1151" s="52"/>
      <c r="I1151" s="52"/>
      <c r="J1151" s="48" t="s">
        <v>58</v>
      </c>
      <c r="K1151" s="48"/>
      <c r="L1151" s="48"/>
      <c r="M1151" s="52"/>
      <c r="N1151" s="48"/>
      <c r="O1151" s="52"/>
      <c r="P1151" s="48"/>
      <c r="Q1151" s="52"/>
      <c r="R1151" s="53"/>
      <c r="S1151" s="54">
        <f t="shared" si="23"/>
        <v>0</v>
      </c>
      <c r="T1151" s="50"/>
      <c r="U1151" s="50"/>
      <c r="V1151" s="50"/>
      <c r="W1151" s="50"/>
      <c r="X1151" s="50"/>
      <c r="Y1151" s="50"/>
      <c r="Z1151" s="50"/>
      <c r="AA1151" s="50"/>
      <c r="AB1151" s="50"/>
      <c r="AC1151" s="50"/>
      <c r="AD1151" s="50"/>
      <c r="AE1151" s="50"/>
      <c r="AF1151" s="50"/>
      <c r="AG1151" s="55"/>
      <c r="AH1151" s="48"/>
      <c r="AI1151" s="48"/>
      <c r="AJ1151" s="50"/>
      <c r="AK1151" s="54">
        <f t="shared" si="20"/>
        <v>0</v>
      </c>
      <c r="AL1151" s="48"/>
      <c r="AM1151" s="56"/>
    </row>
    <row r="1152">
      <c r="A1152" s="57" t="s">
        <v>2259</v>
      </c>
      <c r="B1152" s="58"/>
      <c r="C1152" s="59"/>
      <c r="D1152" s="58"/>
      <c r="E1152" s="60"/>
      <c r="F1152" s="61">
        <f t="shared" si="22"/>
        <v>0</v>
      </c>
      <c r="G1152" s="58"/>
      <c r="H1152" s="62"/>
      <c r="I1152" s="62"/>
      <c r="J1152" s="58" t="s">
        <v>58</v>
      </c>
      <c r="K1152" s="58"/>
      <c r="L1152" s="58"/>
      <c r="M1152" s="62"/>
      <c r="N1152" s="58"/>
      <c r="O1152" s="62"/>
      <c r="P1152" s="58"/>
      <c r="Q1152" s="62"/>
      <c r="R1152" s="63"/>
      <c r="S1152" s="64">
        <f t="shared" si="23"/>
        <v>0</v>
      </c>
      <c r="T1152" s="60"/>
      <c r="U1152" s="60"/>
      <c r="V1152" s="60"/>
      <c r="W1152" s="60"/>
      <c r="X1152" s="60"/>
      <c r="Y1152" s="60"/>
      <c r="Z1152" s="60"/>
      <c r="AA1152" s="60"/>
      <c r="AB1152" s="60"/>
      <c r="AC1152" s="60"/>
      <c r="AD1152" s="60"/>
      <c r="AE1152" s="60"/>
      <c r="AF1152" s="60"/>
      <c r="AG1152" s="65"/>
      <c r="AH1152" s="58"/>
      <c r="AI1152" s="59"/>
      <c r="AJ1152" s="60"/>
      <c r="AK1152" s="64">
        <f t="shared" si="20"/>
        <v>0</v>
      </c>
      <c r="AL1152" s="66"/>
      <c r="AM1152" s="67"/>
    </row>
    <row r="1153">
      <c r="A1153" s="47" t="s">
        <v>2260</v>
      </c>
      <c r="B1153" s="48"/>
      <c r="C1153" s="49"/>
      <c r="D1153" s="48"/>
      <c r="E1153" s="50"/>
      <c r="F1153" s="51">
        <f t="shared" si="22"/>
        <v>0</v>
      </c>
      <c r="G1153" s="48"/>
      <c r="H1153" s="52"/>
      <c r="I1153" s="52"/>
      <c r="J1153" s="48" t="s">
        <v>58</v>
      </c>
      <c r="K1153" s="48"/>
      <c r="L1153" s="48"/>
      <c r="M1153" s="52"/>
      <c r="N1153" s="48"/>
      <c r="O1153" s="52"/>
      <c r="P1153" s="48"/>
      <c r="Q1153" s="52"/>
      <c r="R1153" s="53"/>
      <c r="S1153" s="54">
        <f t="shared" si="23"/>
        <v>0</v>
      </c>
      <c r="T1153" s="50"/>
      <c r="U1153" s="50"/>
      <c r="V1153" s="50"/>
      <c r="W1153" s="50"/>
      <c r="X1153" s="50"/>
      <c r="Y1153" s="50"/>
      <c r="Z1153" s="50"/>
      <c r="AA1153" s="50"/>
      <c r="AB1153" s="50"/>
      <c r="AC1153" s="50"/>
      <c r="AD1153" s="50"/>
      <c r="AE1153" s="50"/>
      <c r="AF1153" s="50"/>
      <c r="AG1153" s="55"/>
      <c r="AH1153" s="48"/>
      <c r="AI1153" s="48"/>
      <c r="AJ1153" s="50"/>
      <c r="AK1153" s="54">
        <f t="shared" si="20"/>
        <v>0</v>
      </c>
      <c r="AL1153" s="48"/>
      <c r="AM1153" s="56"/>
    </row>
    <row r="1154">
      <c r="A1154" s="57" t="s">
        <v>2261</v>
      </c>
      <c r="B1154" s="58"/>
      <c r="C1154" s="59"/>
      <c r="D1154" s="58"/>
      <c r="E1154" s="60"/>
      <c r="F1154" s="61">
        <f t="shared" si="22"/>
        <v>0</v>
      </c>
      <c r="G1154" s="58"/>
      <c r="H1154" s="62"/>
      <c r="I1154" s="62"/>
      <c r="J1154" s="58" t="s">
        <v>58</v>
      </c>
      <c r="K1154" s="58"/>
      <c r="L1154" s="58"/>
      <c r="M1154" s="62"/>
      <c r="N1154" s="58"/>
      <c r="O1154" s="62"/>
      <c r="P1154" s="58"/>
      <c r="Q1154" s="62"/>
      <c r="R1154" s="63"/>
      <c r="S1154" s="64">
        <f t="shared" si="23"/>
        <v>0</v>
      </c>
      <c r="T1154" s="60"/>
      <c r="U1154" s="60"/>
      <c r="V1154" s="60"/>
      <c r="W1154" s="60"/>
      <c r="X1154" s="60"/>
      <c r="Y1154" s="60"/>
      <c r="Z1154" s="60"/>
      <c r="AA1154" s="60"/>
      <c r="AB1154" s="60"/>
      <c r="AC1154" s="60"/>
      <c r="AD1154" s="60"/>
      <c r="AE1154" s="60"/>
      <c r="AF1154" s="60"/>
      <c r="AG1154" s="65"/>
      <c r="AH1154" s="58"/>
      <c r="AI1154" s="59"/>
      <c r="AJ1154" s="60"/>
      <c r="AK1154" s="64">
        <f t="shared" si="20"/>
        <v>0</v>
      </c>
      <c r="AL1154" s="66"/>
      <c r="AM1154" s="67"/>
    </row>
    <row r="1155">
      <c r="A1155" s="47" t="s">
        <v>2262</v>
      </c>
      <c r="B1155" s="48"/>
      <c r="C1155" s="49"/>
      <c r="D1155" s="48"/>
      <c r="E1155" s="50"/>
      <c r="F1155" s="51">
        <f t="shared" si="22"/>
        <v>0</v>
      </c>
      <c r="G1155" s="48"/>
      <c r="H1155" s="52"/>
      <c r="I1155" s="52"/>
      <c r="J1155" s="48" t="s">
        <v>58</v>
      </c>
      <c r="K1155" s="48"/>
      <c r="L1155" s="48"/>
      <c r="M1155" s="52"/>
      <c r="N1155" s="48"/>
      <c r="O1155" s="52"/>
      <c r="P1155" s="48"/>
      <c r="Q1155" s="52"/>
      <c r="R1155" s="53"/>
      <c r="S1155" s="54">
        <f t="shared" si="23"/>
        <v>0</v>
      </c>
      <c r="T1155" s="50"/>
      <c r="U1155" s="50"/>
      <c r="V1155" s="50"/>
      <c r="W1155" s="50"/>
      <c r="X1155" s="50"/>
      <c r="Y1155" s="50"/>
      <c r="Z1155" s="50"/>
      <c r="AA1155" s="50"/>
      <c r="AB1155" s="50"/>
      <c r="AC1155" s="50"/>
      <c r="AD1155" s="50"/>
      <c r="AE1155" s="50"/>
      <c r="AF1155" s="50"/>
      <c r="AG1155" s="55"/>
      <c r="AH1155" s="48"/>
      <c r="AI1155" s="48"/>
      <c r="AJ1155" s="50"/>
      <c r="AK1155" s="54">
        <f t="shared" si="20"/>
        <v>0</v>
      </c>
      <c r="AL1155" s="48"/>
      <c r="AM1155" s="56"/>
    </row>
    <row r="1156">
      <c r="A1156" s="57" t="s">
        <v>2263</v>
      </c>
      <c r="B1156" s="58"/>
      <c r="C1156" s="59"/>
      <c r="D1156" s="58"/>
      <c r="E1156" s="60"/>
      <c r="F1156" s="61">
        <f t="shared" si="22"/>
        <v>0</v>
      </c>
      <c r="G1156" s="58"/>
      <c r="H1156" s="62"/>
      <c r="I1156" s="62"/>
      <c r="J1156" s="58" t="s">
        <v>58</v>
      </c>
      <c r="K1156" s="58"/>
      <c r="L1156" s="58"/>
      <c r="M1156" s="62"/>
      <c r="N1156" s="58"/>
      <c r="O1156" s="62"/>
      <c r="P1156" s="58"/>
      <c r="Q1156" s="62"/>
      <c r="R1156" s="63"/>
      <c r="S1156" s="64">
        <f t="shared" si="23"/>
        <v>0</v>
      </c>
      <c r="T1156" s="60"/>
      <c r="U1156" s="60"/>
      <c r="V1156" s="60"/>
      <c r="W1156" s="60"/>
      <c r="X1156" s="60"/>
      <c r="Y1156" s="60"/>
      <c r="Z1156" s="60"/>
      <c r="AA1156" s="60"/>
      <c r="AB1156" s="60"/>
      <c r="AC1156" s="60"/>
      <c r="AD1156" s="60"/>
      <c r="AE1156" s="60"/>
      <c r="AF1156" s="60"/>
      <c r="AG1156" s="65"/>
      <c r="AH1156" s="58"/>
      <c r="AI1156" s="59"/>
      <c r="AJ1156" s="60"/>
      <c r="AK1156" s="64">
        <f t="shared" si="20"/>
        <v>0</v>
      </c>
      <c r="AL1156" s="66"/>
      <c r="AM1156" s="67"/>
    </row>
    <row r="1157">
      <c r="A1157" s="47" t="s">
        <v>2264</v>
      </c>
      <c r="B1157" s="48"/>
      <c r="C1157" s="49"/>
      <c r="D1157" s="48"/>
      <c r="E1157" s="50"/>
      <c r="F1157" s="51">
        <f t="shared" si="22"/>
        <v>0</v>
      </c>
      <c r="G1157" s="48"/>
      <c r="H1157" s="52"/>
      <c r="I1157" s="52"/>
      <c r="J1157" s="48" t="s">
        <v>58</v>
      </c>
      <c r="K1157" s="48"/>
      <c r="L1157" s="48"/>
      <c r="M1157" s="52"/>
      <c r="N1157" s="48"/>
      <c r="O1157" s="52"/>
      <c r="P1157" s="48"/>
      <c r="Q1157" s="52"/>
      <c r="R1157" s="53"/>
      <c r="S1157" s="54">
        <f t="shared" si="23"/>
        <v>0</v>
      </c>
      <c r="T1157" s="50"/>
      <c r="U1157" s="50"/>
      <c r="V1157" s="50"/>
      <c r="W1157" s="50"/>
      <c r="X1157" s="50"/>
      <c r="Y1157" s="50"/>
      <c r="Z1157" s="50"/>
      <c r="AA1157" s="50"/>
      <c r="AB1157" s="50"/>
      <c r="AC1157" s="50"/>
      <c r="AD1157" s="50"/>
      <c r="AE1157" s="50"/>
      <c r="AF1157" s="50"/>
      <c r="AG1157" s="55"/>
      <c r="AH1157" s="48"/>
      <c r="AI1157" s="48"/>
      <c r="AJ1157" s="50"/>
      <c r="AK1157" s="54">
        <f t="shared" si="20"/>
        <v>0</v>
      </c>
      <c r="AL1157" s="48"/>
      <c r="AM1157" s="56"/>
    </row>
    <row r="1158">
      <c r="A1158" s="57" t="s">
        <v>2265</v>
      </c>
      <c r="B1158" s="58"/>
      <c r="C1158" s="59"/>
      <c r="D1158" s="58"/>
      <c r="E1158" s="60"/>
      <c r="F1158" s="61">
        <f t="shared" si="22"/>
        <v>0</v>
      </c>
      <c r="G1158" s="58"/>
      <c r="H1158" s="62"/>
      <c r="I1158" s="62"/>
      <c r="J1158" s="58" t="s">
        <v>58</v>
      </c>
      <c r="K1158" s="58"/>
      <c r="L1158" s="58"/>
      <c r="M1158" s="62"/>
      <c r="N1158" s="58"/>
      <c r="O1158" s="62"/>
      <c r="P1158" s="58"/>
      <c r="Q1158" s="62"/>
      <c r="R1158" s="63"/>
      <c r="S1158" s="64">
        <f t="shared" si="23"/>
        <v>0</v>
      </c>
      <c r="T1158" s="60"/>
      <c r="U1158" s="60"/>
      <c r="V1158" s="60"/>
      <c r="W1158" s="60"/>
      <c r="X1158" s="60"/>
      <c r="Y1158" s="60"/>
      <c r="Z1158" s="60"/>
      <c r="AA1158" s="60"/>
      <c r="AB1158" s="60"/>
      <c r="AC1158" s="60"/>
      <c r="AD1158" s="60"/>
      <c r="AE1158" s="60"/>
      <c r="AF1158" s="60"/>
      <c r="AG1158" s="65"/>
      <c r="AH1158" s="58"/>
      <c r="AI1158" s="59"/>
      <c r="AJ1158" s="60"/>
      <c r="AK1158" s="64">
        <f t="shared" si="20"/>
        <v>0</v>
      </c>
      <c r="AL1158" s="66"/>
      <c r="AM1158" s="67"/>
    </row>
    <row r="1159">
      <c r="A1159" s="47" t="s">
        <v>2266</v>
      </c>
      <c r="B1159" s="48"/>
      <c r="C1159" s="49"/>
      <c r="D1159" s="48"/>
      <c r="E1159" s="50"/>
      <c r="F1159" s="51">
        <f t="shared" si="22"/>
        <v>0</v>
      </c>
      <c r="G1159" s="48"/>
      <c r="H1159" s="52"/>
      <c r="I1159" s="52"/>
      <c r="J1159" s="48" t="s">
        <v>58</v>
      </c>
      <c r="K1159" s="48"/>
      <c r="L1159" s="48"/>
      <c r="M1159" s="52"/>
      <c r="N1159" s="48"/>
      <c r="O1159" s="52"/>
      <c r="P1159" s="48"/>
      <c r="Q1159" s="52"/>
      <c r="R1159" s="53"/>
      <c r="S1159" s="54">
        <f t="shared" si="23"/>
        <v>0</v>
      </c>
      <c r="T1159" s="50"/>
      <c r="U1159" s="50"/>
      <c r="V1159" s="50"/>
      <c r="W1159" s="50"/>
      <c r="X1159" s="50"/>
      <c r="Y1159" s="50"/>
      <c r="Z1159" s="50"/>
      <c r="AA1159" s="50"/>
      <c r="AB1159" s="50"/>
      <c r="AC1159" s="50"/>
      <c r="AD1159" s="50"/>
      <c r="AE1159" s="50"/>
      <c r="AF1159" s="50"/>
      <c r="AG1159" s="55"/>
      <c r="AH1159" s="48"/>
      <c r="AI1159" s="48"/>
      <c r="AJ1159" s="50"/>
      <c r="AK1159" s="54">
        <f t="shared" si="20"/>
        <v>0</v>
      </c>
      <c r="AL1159" s="48"/>
      <c r="AM1159" s="56"/>
    </row>
    <row r="1160">
      <c r="A1160" s="57" t="s">
        <v>2267</v>
      </c>
      <c r="B1160" s="58"/>
      <c r="C1160" s="59"/>
      <c r="D1160" s="58"/>
      <c r="E1160" s="60"/>
      <c r="F1160" s="61">
        <f t="shared" si="22"/>
        <v>0</v>
      </c>
      <c r="G1160" s="58"/>
      <c r="H1160" s="62"/>
      <c r="I1160" s="62"/>
      <c r="J1160" s="58" t="s">
        <v>58</v>
      </c>
      <c r="K1160" s="58"/>
      <c r="L1160" s="58"/>
      <c r="M1160" s="62"/>
      <c r="N1160" s="58"/>
      <c r="O1160" s="62"/>
      <c r="P1160" s="58"/>
      <c r="Q1160" s="62"/>
      <c r="R1160" s="63"/>
      <c r="S1160" s="64">
        <f t="shared" si="23"/>
        <v>0</v>
      </c>
      <c r="T1160" s="60"/>
      <c r="U1160" s="60"/>
      <c r="V1160" s="60"/>
      <c r="W1160" s="60"/>
      <c r="X1160" s="60"/>
      <c r="Y1160" s="60"/>
      <c r="Z1160" s="60"/>
      <c r="AA1160" s="60"/>
      <c r="AB1160" s="60"/>
      <c r="AC1160" s="60"/>
      <c r="AD1160" s="60"/>
      <c r="AE1160" s="60"/>
      <c r="AF1160" s="60"/>
      <c r="AG1160" s="65"/>
      <c r="AH1160" s="58"/>
      <c r="AI1160" s="59"/>
      <c r="AJ1160" s="60"/>
      <c r="AK1160" s="64">
        <f t="shared" si="20"/>
        <v>0</v>
      </c>
      <c r="AL1160" s="66"/>
      <c r="AM1160" s="67"/>
    </row>
    <row r="1161">
      <c r="A1161" s="47" t="s">
        <v>2268</v>
      </c>
      <c r="B1161" s="48"/>
      <c r="C1161" s="49"/>
      <c r="D1161" s="48"/>
      <c r="E1161" s="50"/>
      <c r="F1161" s="51">
        <f t="shared" si="22"/>
        <v>0</v>
      </c>
      <c r="G1161" s="48"/>
      <c r="H1161" s="52"/>
      <c r="I1161" s="52"/>
      <c r="J1161" s="48" t="s">
        <v>58</v>
      </c>
      <c r="K1161" s="48"/>
      <c r="L1161" s="48"/>
      <c r="M1161" s="52"/>
      <c r="N1161" s="48"/>
      <c r="O1161" s="52"/>
      <c r="P1161" s="48"/>
      <c r="Q1161" s="52"/>
      <c r="R1161" s="53"/>
      <c r="S1161" s="54">
        <f t="shared" si="23"/>
        <v>0</v>
      </c>
      <c r="T1161" s="50"/>
      <c r="U1161" s="50"/>
      <c r="V1161" s="50"/>
      <c r="W1161" s="50"/>
      <c r="X1161" s="50"/>
      <c r="Y1161" s="50"/>
      <c r="Z1161" s="50"/>
      <c r="AA1161" s="50"/>
      <c r="AB1161" s="50"/>
      <c r="AC1161" s="50"/>
      <c r="AD1161" s="50"/>
      <c r="AE1161" s="50"/>
      <c r="AF1161" s="50"/>
      <c r="AG1161" s="55"/>
      <c r="AH1161" s="48"/>
      <c r="AI1161" s="48"/>
      <c r="AJ1161" s="50"/>
      <c r="AK1161" s="54">
        <f t="shared" si="20"/>
        <v>0</v>
      </c>
      <c r="AL1161" s="48"/>
      <c r="AM1161" s="56"/>
    </row>
    <row r="1162">
      <c r="A1162" s="57" t="s">
        <v>2269</v>
      </c>
      <c r="B1162" s="58"/>
      <c r="C1162" s="59"/>
      <c r="D1162" s="58"/>
      <c r="E1162" s="60"/>
      <c r="F1162" s="61">
        <f t="shared" si="22"/>
        <v>0</v>
      </c>
      <c r="G1162" s="58"/>
      <c r="H1162" s="62"/>
      <c r="I1162" s="62"/>
      <c r="J1162" s="58" t="s">
        <v>58</v>
      </c>
      <c r="K1162" s="58"/>
      <c r="L1162" s="58"/>
      <c r="M1162" s="62"/>
      <c r="N1162" s="58"/>
      <c r="O1162" s="62"/>
      <c r="P1162" s="58"/>
      <c r="Q1162" s="62"/>
      <c r="R1162" s="63"/>
      <c r="S1162" s="64">
        <f t="shared" si="23"/>
        <v>0</v>
      </c>
      <c r="T1162" s="60"/>
      <c r="U1162" s="60"/>
      <c r="V1162" s="60"/>
      <c r="W1162" s="60"/>
      <c r="X1162" s="60"/>
      <c r="Y1162" s="60"/>
      <c r="Z1162" s="60"/>
      <c r="AA1162" s="60"/>
      <c r="AB1162" s="60"/>
      <c r="AC1162" s="60"/>
      <c r="AD1162" s="60"/>
      <c r="AE1162" s="60"/>
      <c r="AF1162" s="60"/>
      <c r="AG1162" s="65"/>
      <c r="AH1162" s="58"/>
      <c r="AI1162" s="59"/>
      <c r="AJ1162" s="60"/>
      <c r="AK1162" s="64">
        <f t="shared" si="20"/>
        <v>0</v>
      </c>
      <c r="AL1162" s="66"/>
      <c r="AM1162" s="67"/>
    </row>
    <row r="1163">
      <c r="A1163" s="47" t="s">
        <v>2270</v>
      </c>
      <c r="B1163" s="48"/>
      <c r="C1163" s="49"/>
      <c r="D1163" s="48"/>
      <c r="E1163" s="50"/>
      <c r="F1163" s="51">
        <f t="shared" si="22"/>
        <v>0</v>
      </c>
      <c r="G1163" s="48"/>
      <c r="H1163" s="52"/>
      <c r="I1163" s="52"/>
      <c r="J1163" s="48" t="s">
        <v>58</v>
      </c>
      <c r="K1163" s="48"/>
      <c r="L1163" s="48"/>
      <c r="M1163" s="52"/>
      <c r="N1163" s="48"/>
      <c r="O1163" s="52"/>
      <c r="P1163" s="48"/>
      <c r="Q1163" s="52"/>
      <c r="R1163" s="53"/>
      <c r="S1163" s="54">
        <f t="shared" si="23"/>
        <v>0</v>
      </c>
      <c r="T1163" s="50"/>
      <c r="U1163" s="50"/>
      <c r="V1163" s="50"/>
      <c r="W1163" s="50"/>
      <c r="X1163" s="50"/>
      <c r="Y1163" s="50"/>
      <c r="Z1163" s="50"/>
      <c r="AA1163" s="50"/>
      <c r="AB1163" s="50"/>
      <c r="AC1163" s="50"/>
      <c r="AD1163" s="50"/>
      <c r="AE1163" s="50"/>
      <c r="AF1163" s="50"/>
      <c r="AG1163" s="55"/>
      <c r="AH1163" s="48"/>
      <c r="AI1163" s="48"/>
      <c r="AJ1163" s="50"/>
      <c r="AK1163" s="54">
        <f t="shared" si="20"/>
        <v>0</v>
      </c>
      <c r="AL1163" s="48"/>
      <c r="AM1163" s="56"/>
    </row>
    <row r="1164">
      <c r="A1164" s="57" t="s">
        <v>2271</v>
      </c>
      <c r="B1164" s="58"/>
      <c r="C1164" s="59"/>
      <c r="D1164" s="58"/>
      <c r="E1164" s="60"/>
      <c r="F1164" s="61">
        <f t="shared" si="22"/>
        <v>0</v>
      </c>
      <c r="G1164" s="58"/>
      <c r="H1164" s="62"/>
      <c r="I1164" s="62"/>
      <c r="J1164" s="58" t="s">
        <v>58</v>
      </c>
      <c r="K1164" s="58"/>
      <c r="L1164" s="58"/>
      <c r="M1164" s="62"/>
      <c r="N1164" s="58"/>
      <c r="O1164" s="62"/>
      <c r="P1164" s="58"/>
      <c r="Q1164" s="62"/>
      <c r="R1164" s="63"/>
      <c r="S1164" s="64">
        <f t="shared" si="23"/>
        <v>0</v>
      </c>
      <c r="T1164" s="60"/>
      <c r="U1164" s="60"/>
      <c r="V1164" s="60"/>
      <c r="W1164" s="60"/>
      <c r="X1164" s="60"/>
      <c r="Y1164" s="60"/>
      <c r="Z1164" s="60"/>
      <c r="AA1164" s="60"/>
      <c r="AB1164" s="60"/>
      <c r="AC1164" s="60"/>
      <c r="AD1164" s="60"/>
      <c r="AE1164" s="60"/>
      <c r="AF1164" s="60"/>
      <c r="AG1164" s="65"/>
      <c r="AH1164" s="58"/>
      <c r="AI1164" s="59"/>
      <c r="AJ1164" s="60"/>
      <c r="AK1164" s="64">
        <f t="shared" si="20"/>
        <v>0</v>
      </c>
      <c r="AL1164" s="66"/>
      <c r="AM1164" s="67"/>
    </row>
    <row r="1165">
      <c r="A1165" s="47" t="s">
        <v>2272</v>
      </c>
      <c r="B1165" s="48"/>
      <c r="C1165" s="49"/>
      <c r="D1165" s="48"/>
      <c r="E1165" s="50"/>
      <c r="F1165" s="51">
        <f t="shared" si="22"/>
        <v>0</v>
      </c>
      <c r="G1165" s="48"/>
      <c r="H1165" s="52"/>
      <c r="I1165" s="52"/>
      <c r="J1165" s="48" t="s">
        <v>58</v>
      </c>
      <c r="K1165" s="48"/>
      <c r="L1165" s="48"/>
      <c r="M1165" s="52"/>
      <c r="N1165" s="48"/>
      <c r="O1165" s="52"/>
      <c r="P1165" s="48"/>
      <c r="Q1165" s="52"/>
      <c r="R1165" s="53"/>
      <c r="S1165" s="54">
        <f t="shared" si="23"/>
        <v>0</v>
      </c>
      <c r="T1165" s="50"/>
      <c r="U1165" s="50"/>
      <c r="V1165" s="50"/>
      <c r="W1165" s="50"/>
      <c r="X1165" s="50"/>
      <c r="Y1165" s="50"/>
      <c r="Z1165" s="50"/>
      <c r="AA1165" s="50"/>
      <c r="AB1165" s="50"/>
      <c r="AC1165" s="50"/>
      <c r="AD1165" s="50"/>
      <c r="AE1165" s="50"/>
      <c r="AF1165" s="50"/>
      <c r="AG1165" s="55"/>
      <c r="AH1165" s="48"/>
      <c r="AI1165" s="48"/>
      <c r="AJ1165" s="50"/>
      <c r="AK1165" s="54">
        <f t="shared" si="20"/>
        <v>0</v>
      </c>
      <c r="AL1165" s="48"/>
      <c r="AM1165" s="56"/>
    </row>
    <row r="1166">
      <c r="A1166" s="57" t="s">
        <v>2273</v>
      </c>
      <c r="B1166" s="58"/>
      <c r="C1166" s="59"/>
      <c r="D1166" s="58"/>
      <c r="E1166" s="60"/>
      <c r="F1166" s="61">
        <f t="shared" si="22"/>
        <v>0</v>
      </c>
      <c r="G1166" s="58"/>
      <c r="H1166" s="62"/>
      <c r="I1166" s="62"/>
      <c r="J1166" s="58" t="s">
        <v>58</v>
      </c>
      <c r="K1166" s="58"/>
      <c r="L1166" s="58"/>
      <c r="M1166" s="62"/>
      <c r="N1166" s="58"/>
      <c r="O1166" s="62"/>
      <c r="P1166" s="58"/>
      <c r="Q1166" s="62"/>
      <c r="R1166" s="63"/>
      <c r="S1166" s="64">
        <f t="shared" si="23"/>
        <v>0</v>
      </c>
      <c r="T1166" s="60"/>
      <c r="U1166" s="60"/>
      <c r="V1166" s="60"/>
      <c r="W1166" s="60"/>
      <c r="X1166" s="60"/>
      <c r="Y1166" s="60"/>
      <c r="Z1166" s="60"/>
      <c r="AA1166" s="60"/>
      <c r="AB1166" s="60"/>
      <c r="AC1166" s="60"/>
      <c r="AD1166" s="60"/>
      <c r="AE1166" s="60"/>
      <c r="AF1166" s="60"/>
      <c r="AG1166" s="65"/>
      <c r="AH1166" s="58"/>
      <c r="AI1166" s="59"/>
      <c r="AJ1166" s="60"/>
      <c r="AK1166" s="64">
        <f t="shared" si="20"/>
        <v>0</v>
      </c>
      <c r="AL1166" s="66"/>
      <c r="AM1166" s="67"/>
    </row>
    <row r="1167">
      <c r="A1167" s="47" t="s">
        <v>2274</v>
      </c>
      <c r="B1167" s="48"/>
      <c r="C1167" s="49"/>
      <c r="D1167" s="48"/>
      <c r="E1167" s="50"/>
      <c r="F1167" s="51">
        <f t="shared" si="22"/>
        <v>0</v>
      </c>
      <c r="G1167" s="48"/>
      <c r="H1167" s="52"/>
      <c r="I1167" s="52"/>
      <c r="J1167" s="48" t="s">
        <v>58</v>
      </c>
      <c r="K1167" s="48"/>
      <c r="L1167" s="48"/>
      <c r="M1167" s="52"/>
      <c r="N1167" s="48"/>
      <c r="O1167" s="52"/>
      <c r="P1167" s="48"/>
      <c r="Q1167" s="52"/>
      <c r="R1167" s="53"/>
      <c r="S1167" s="54">
        <f t="shared" si="23"/>
        <v>0</v>
      </c>
      <c r="T1167" s="50"/>
      <c r="U1167" s="50"/>
      <c r="V1167" s="50"/>
      <c r="W1167" s="50"/>
      <c r="X1167" s="50"/>
      <c r="Y1167" s="50"/>
      <c r="Z1167" s="50"/>
      <c r="AA1167" s="50"/>
      <c r="AB1167" s="50"/>
      <c r="AC1167" s="50"/>
      <c r="AD1167" s="50"/>
      <c r="AE1167" s="50"/>
      <c r="AF1167" s="50"/>
      <c r="AG1167" s="55"/>
      <c r="AH1167" s="48"/>
      <c r="AI1167" s="48"/>
      <c r="AJ1167" s="50"/>
      <c r="AK1167" s="54">
        <f t="shared" si="20"/>
        <v>0</v>
      </c>
      <c r="AL1167" s="48"/>
      <c r="AM1167" s="56"/>
    </row>
    <row r="1168">
      <c r="A1168" s="57" t="s">
        <v>2275</v>
      </c>
      <c r="B1168" s="58"/>
      <c r="C1168" s="59"/>
      <c r="D1168" s="58"/>
      <c r="E1168" s="60"/>
      <c r="F1168" s="61">
        <f t="shared" si="22"/>
        <v>0</v>
      </c>
      <c r="G1168" s="58"/>
      <c r="H1168" s="62"/>
      <c r="I1168" s="62"/>
      <c r="J1168" s="58" t="s">
        <v>58</v>
      </c>
      <c r="K1168" s="58"/>
      <c r="L1168" s="58"/>
      <c r="M1168" s="62"/>
      <c r="N1168" s="58"/>
      <c r="O1168" s="62"/>
      <c r="P1168" s="58"/>
      <c r="Q1168" s="62"/>
      <c r="R1168" s="63"/>
      <c r="S1168" s="64">
        <f t="shared" si="23"/>
        <v>0</v>
      </c>
      <c r="T1168" s="60"/>
      <c r="U1168" s="60"/>
      <c r="V1168" s="60"/>
      <c r="W1168" s="60"/>
      <c r="X1168" s="60"/>
      <c r="Y1168" s="60"/>
      <c r="Z1168" s="60"/>
      <c r="AA1168" s="60"/>
      <c r="AB1168" s="60"/>
      <c r="AC1168" s="60"/>
      <c r="AD1168" s="60"/>
      <c r="AE1168" s="60"/>
      <c r="AF1168" s="60"/>
      <c r="AG1168" s="65"/>
      <c r="AH1168" s="58"/>
      <c r="AI1168" s="59"/>
      <c r="AJ1168" s="60"/>
      <c r="AK1168" s="64">
        <f t="shared" si="20"/>
        <v>0</v>
      </c>
      <c r="AL1168" s="66"/>
      <c r="AM1168" s="67"/>
    </row>
    <row r="1169">
      <c r="A1169" s="47" t="s">
        <v>2276</v>
      </c>
      <c r="B1169" s="48"/>
      <c r="C1169" s="49"/>
      <c r="D1169" s="48"/>
      <c r="E1169" s="50"/>
      <c r="F1169" s="51">
        <f t="shared" si="22"/>
        <v>0</v>
      </c>
      <c r="G1169" s="48"/>
      <c r="H1169" s="52"/>
      <c r="I1169" s="52"/>
      <c r="J1169" s="48" t="s">
        <v>58</v>
      </c>
      <c r="K1169" s="48"/>
      <c r="L1169" s="48"/>
      <c r="M1169" s="52"/>
      <c r="N1169" s="48"/>
      <c r="O1169" s="52"/>
      <c r="P1169" s="48"/>
      <c r="Q1169" s="52"/>
      <c r="R1169" s="53"/>
      <c r="S1169" s="54">
        <f t="shared" si="23"/>
        <v>0</v>
      </c>
      <c r="T1169" s="50"/>
      <c r="U1169" s="50"/>
      <c r="V1169" s="50"/>
      <c r="W1169" s="50"/>
      <c r="X1169" s="50"/>
      <c r="Y1169" s="50"/>
      <c r="Z1169" s="50"/>
      <c r="AA1169" s="50"/>
      <c r="AB1169" s="50"/>
      <c r="AC1169" s="50"/>
      <c r="AD1169" s="50"/>
      <c r="AE1169" s="50"/>
      <c r="AF1169" s="50"/>
      <c r="AG1169" s="55"/>
      <c r="AH1169" s="48"/>
      <c r="AI1169" s="48"/>
      <c r="AJ1169" s="50"/>
      <c r="AK1169" s="54">
        <f t="shared" si="20"/>
        <v>0</v>
      </c>
      <c r="AL1169" s="48"/>
      <c r="AM1169" s="56"/>
    </row>
    <row r="1170">
      <c r="A1170" s="57" t="s">
        <v>2277</v>
      </c>
      <c r="B1170" s="58"/>
      <c r="C1170" s="59"/>
      <c r="D1170" s="58"/>
      <c r="E1170" s="60"/>
      <c r="F1170" s="61">
        <f t="shared" si="22"/>
        <v>0</v>
      </c>
      <c r="G1170" s="58"/>
      <c r="H1170" s="62"/>
      <c r="I1170" s="62"/>
      <c r="J1170" s="58" t="s">
        <v>58</v>
      </c>
      <c r="K1170" s="58"/>
      <c r="L1170" s="58"/>
      <c r="M1170" s="62"/>
      <c r="N1170" s="58"/>
      <c r="O1170" s="62"/>
      <c r="P1170" s="58"/>
      <c r="Q1170" s="62"/>
      <c r="R1170" s="63"/>
      <c r="S1170" s="64">
        <f t="shared" si="23"/>
        <v>0</v>
      </c>
      <c r="T1170" s="60"/>
      <c r="U1170" s="60"/>
      <c r="V1170" s="60"/>
      <c r="W1170" s="60"/>
      <c r="X1170" s="60"/>
      <c r="Y1170" s="60"/>
      <c r="Z1170" s="60"/>
      <c r="AA1170" s="60"/>
      <c r="AB1170" s="60"/>
      <c r="AC1170" s="60"/>
      <c r="AD1170" s="60"/>
      <c r="AE1170" s="60"/>
      <c r="AF1170" s="60"/>
      <c r="AG1170" s="65"/>
      <c r="AH1170" s="58"/>
      <c r="AI1170" s="59"/>
      <c r="AJ1170" s="60"/>
      <c r="AK1170" s="64">
        <f t="shared" si="20"/>
        <v>0</v>
      </c>
      <c r="AL1170" s="66"/>
      <c r="AM1170" s="67"/>
    </row>
    <row r="1171">
      <c r="A1171" s="47" t="s">
        <v>2278</v>
      </c>
      <c r="B1171" s="48"/>
      <c r="C1171" s="49"/>
      <c r="D1171" s="48"/>
      <c r="E1171" s="50"/>
      <c r="F1171" s="51">
        <f t="shared" si="22"/>
        <v>0</v>
      </c>
      <c r="G1171" s="48"/>
      <c r="H1171" s="52"/>
      <c r="I1171" s="52"/>
      <c r="J1171" s="48" t="s">
        <v>58</v>
      </c>
      <c r="K1171" s="48"/>
      <c r="L1171" s="48"/>
      <c r="M1171" s="52"/>
      <c r="N1171" s="48"/>
      <c r="O1171" s="52"/>
      <c r="P1171" s="48"/>
      <c r="Q1171" s="52"/>
      <c r="R1171" s="53"/>
      <c r="S1171" s="54">
        <f t="shared" si="23"/>
        <v>0</v>
      </c>
      <c r="T1171" s="50"/>
      <c r="U1171" s="50"/>
      <c r="V1171" s="50"/>
      <c r="W1171" s="50"/>
      <c r="X1171" s="50"/>
      <c r="Y1171" s="50"/>
      <c r="Z1171" s="50"/>
      <c r="AA1171" s="50"/>
      <c r="AB1171" s="50"/>
      <c r="AC1171" s="50"/>
      <c r="AD1171" s="50"/>
      <c r="AE1171" s="50"/>
      <c r="AF1171" s="50"/>
      <c r="AG1171" s="55"/>
      <c r="AH1171" s="48"/>
      <c r="AI1171" s="48"/>
      <c r="AJ1171" s="50"/>
      <c r="AK1171" s="54">
        <f t="shared" si="20"/>
        <v>0</v>
      </c>
      <c r="AL1171" s="48"/>
      <c r="AM1171" s="56"/>
    </row>
    <row r="1172">
      <c r="A1172" s="57" t="s">
        <v>2279</v>
      </c>
      <c r="B1172" s="58"/>
      <c r="C1172" s="59"/>
      <c r="D1172" s="58"/>
      <c r="E1172" s="60"/>
      <c r="F1172" s="61">
        <f t="shared" si="22"/>
        <v>0</v>
      </c>
      <c r="G1172" s="58"/>
      <c r="H1172" s="62"/>
      <c r="I1172" s="62"/>
      <c r="J1172" s="58" t="s">
        <v>58</v>
      </c>
      <c r="K1172" s="58"/>
      <c r="L1172" s="58"/>
      <c r="M1172" s="62"/>
      <c r="N1172" s="58"/>
      <c r="O1172" s="62"/>
      <c r="P1172" s="58"/>
      <c r="Q1172" s="62"/>
      <c r="R1172" s="63"/>
      <c r="S1172" s="64">
        <f t="shared" si="23"/>
        <v>0</v>
      </c>
      <c r="T1172" s="60"/>
      <c r="U1172" s="60"/>
      <c r="V1172" s="60"/>
      <c r="W1172" s="60"/>
      <c r="X1172" s="60"/>
      <c r="Y1172" s="60"/>
      <c r="Z1172" s="60"/>
      <c r="AA1172" s="60"/>
      <c r="AB1172" s="60"/>
      <c r="AC1172" s="60"/>
      <c r="AD1172" s="60"/>
      <c r="AE1172" s="60"/>
      <c r="AF1172" s="60"/>
      <c r="AG1172" s="65"/>
      <c r="AH1172" s="58"/>
      <c r="AI1172" s="59"/>
      <c r="AJ1172" s="60"/>
      <c r="AK1172" s="64">
        <f t="shared" si="20"/>
        <v>0</v>
      </c>
      <c r="AL1172" s="66"/>
      <c r="AM1172" s="67"/>
    </row>
    <row r="1173">
      <c r="A1173" s="47" t="s">
        <v>2280</v>
      </c>
      <c r="B1173" s="48"/>
      <c r="C1173" s="49"/>
      <c r="D1173" s="48"/>
      <c r="E1173" s="50"/>
      <c r="F1173" s="51">
        <f t="shared" si="22"/>
        <v>0</v>
      </c>
      <c r="G1173" s="48"/>
      <c r="H1173" s="52"/>
      <c r="I1173" s="52"/>
      <c r="J1173" s="48" t="s">
        <v>58</v>
      </c>
      <c r="K1173" s="48"/>
      <c r="L1173" s="48"/>
      <c r="M1173" s="52"/>
      <c r="N1173" s="48"/>
      <c r="O1173" s="52"/>
      <c r="P1173" s="48"/>
      <c r="Q1173" s="52"/>
      <c r="R1173" s="53"/>
      <c r="S1173" s="54">
        <f t="shared" si="23"/>
        <v>0</v>
      </c>
      <c r="T1173" s="50"/>
      <c r="U1173" s="50"/>
      <c r="V1173" s="50"/>
      <c r="W1173" s="50"/>
      <c r="X1173" s="50"/>
      <c r="Y1173" s="50"/>
      <c r="Z1173" s="50"/>
      <c r="AA1173" s="50"/>
      <c r="AB1173" s="50"/>
      <c r="AC1173" s="50"/>
      <c r="AD1173" s="50"/>
      <c r="AE1173" s="50"/>
      <c r="AF1173" s="50"/>
      <c r="AG1173" s="55"/>
      <c r="AH1173" s="48"/>
      <c r="AI1173" s="48"/>
      <c r="AJ1173" s="50"/>
      <c r="AK1173" s="54">
        <f t="shared" si="20"/>
        <v>0</v>
      </c>
      <c r="AL1173" s="48"/>
      <c r="AM1173" s="56"/>
    </row>
    <row r="1174">
      <c r="A1174" s="57" t="s">
        <v>2281</v>
      </c>
      <c r="B1174" s="58"/>
      <c r="C1174" s="59"/>
      <c r="D1174" s="58"/>
      <c r="E1174" s="60"/>
      <c r="F1174" s="61">
        <f t="shared" si="22"/>
        <v>0</v>
      </c>
      <c r="G1174" s="58"/>
      <c r="H1174" s="62"/>
      <c r="I1174" s="62"/>
      <c r="J1174" s="58" t="s">
        <v>58</v>
      </c>
      <c r="K1174" s="58"/>
      <c r="L1174" s="58"/>
      <c r="M1174" s="62"/>
      <c r="N1174" s="58"/>
      <c r="O1174" s="62"/>
      <c r="P1174" s="58"/>
      <c r="Q1174" s="62"/>
      <c r="R1174" s="63"/>
      <c r="S1174" s="64">
        <f t="shared" si="23"/>
        <v>0</v>
      </c>
      <c r="T1174" s="60"/>
      <c r="U1174" s="60"/>
      <c r="V1174" s="60"/>
      <c r="W1174" s="60"/>
      <c r="X1174" s="60"/>
      <c r="Y1174" s="60"/>
      <c r="Z1174" s="60"/>
      <c r="AA1174" s="60"/>
      <c r="AB1174" s="60"/>
      <c r="AC1174" s="60"/>
      <c r="AD1174" s="60"/>
      <c r="AE1174" s="60"/>
      <c r="AF1174" s="60"/>
      <c r="AG1174" s="65"/>
      <c r="AH1174" s="58"/>
      <c r="AI1174" s="59"/>
      <c r="AJ1174" s="60"/>
      <c r="AK1174" s="64">
        <f t="shared" si="20"/>
        <v>0</v>
      </c>
      <c r="AL1174" s="66"/>
      <c r="AM1174" s="67"/>
    </row>
    <row r="1175">
      <c r="A1175" s="47" t="s">
        <v>2282</v>
      </c>
      <c r="B1175" s="48"/>
      <c r="C1175" s="49"/>
      <c r="D1175" s="48"/>
      <c r="E1175" s="50"/>
      <c r="F1175" s="51">
        <f t="shared" si="22"/>
        <v>0</v>
      </c>
      <c r="G1175" s="48"/>
      <c r="H1175" s="52"/>
      <c r="I1175" s="52"/>
      <c r="J1175" s="48" t="s">
        <v>58</v>
      </c>
      <c r="K1175" s="48"/>
      <c r="L1175" s="48"/>
      <c r="M1175" s="52"/>
      <c r="N1175" s="48"/>
      <c r="O1175" s="52"/>
      <c r="P1175" s="48"/>
      <c r="Q1175" s="52"/>
      <c r="R1175" s="53"/>
      <c r="S1175" s="54">
        <f t="shared" si="23"/>
        <v>0</v>
      </c>
      <c r="T1175" s="50"/>
      <c r="U1175" s="50"/>
      <c r="V1175" s="50"/>
      <c r="W1175" s="50"/>
      <c r="X1175" s="50"/>
      <c r="Y1175" s="50"/>
      <c r="Z1175" s="50"/>
      <c r="AA1175" s="50"/>
      <c r="AB1175" s="50"/>
      <c r="AC1175" s="50"/>
      <c r="AD1175" s="50"/>
      <c r="AE1175" s="50"/>
      <c r="AF1175" s="50"/>
      <c r="AG1175" s="55"/>
      <c r="AH1175" s="48"/>
      <c r="AI1175" s="48"/>
      <c r="AJ1175" s="50"/>
      <c r="AK1175" s="54">
        <f t="shared" si="20"/>
        <v>0</v>
      </c>
      <c r="AL1175" s="48"/>
      <c r="AM1175" s="56"/>
    </row>
    <row r="1176">
      <c r="A1176" s="57" t="s">
        <v>2283</v>
      </c>
      <c r="B1176" s="58"/>
      <c r="C1176" s="59"/>
      <c r="D1176" s="58"/>
      <c r="E1176" s="60"/>
      <c r="F1176" s="61">
        <f t="shared" si="22"/>
        <v>0</v>
      </c>
      <c r="G1176" s="58"/>
      <c r="H1176" s="62"/>
      <c r="I1176" s="62"/>
      <c r="J1176" s="58" t="s">
        <v>58</v>
      </c>
      <c r="K1176" s="58"/>
      <c r="L1176" s="58"/>
      <c r="M1176" s="62"/>
      <c r="N1176" s="58"/>
      <c r="O1176" s="62"/>
      <c r="P1176" s="58"/>
      <c r="Q1176" s="62"/>
      <c r="R1176" s="63"/>
      <c r="S1176" s="64">
        <f t="shared" si="23"/>
        <v>0</v>
      </c>
      <c r="T1176" s="60"/>
      <c r="U1176" s="60"/>
      <c r="V1176" s="60"/>
      <c r="W1176" s="60"/>
      <c r="X1176" s="60"/>
      <c r="Y1176" s="60"/>
      <c r="Z1176" s="60"/>
      <c r="AA1176" s="60"/>
      <c r="AB1176" s="60"/>
      <c r="AC1176" s="60"/>
      <c r="AD1176" s="60"/>
      <c r="AE1176" s="60"/>
      <c r="AF1176" s="60"/>
      <c r="AG1176" s="65"/>
      <c r="AH1176" s="58"/>
      <c r="AI1176" s="59"/>
      <c r="AJ1176" s="60"/>
      <c r="AK1176" s="64">
        <f t="shared" si="20"/>
        <v>0</v>
      </c>
      <c r="AL1176" s="66"/>
      <c r="AM1176" s="67"/>
    </row>
    <row r="1177">
      <c r="A1177" s="47" t="s">
        <v>2284</v>
      </c>
      <c r="B1177" s="48"/>
      <c r="C1177" s="49"/>
      <c r="D1177" s="48"/>
      <c r="E1177" s="50"/>
      <c r="F1177" s="51">
        <f t="shared" si="22"/>
        <v>0</v>
      </c>
      <c r="G1177" s="48"/>
      <c r="H1177" s="52"/>
      <c r="I1177" s="52"/>
      <c r="J1177" s="48" t="s">
        <v>58</v>
      </c>
      <c r="K1177" s="48"/>
      <c r="L1177" s="48"/>
      <c r="M1177" s="52"/>
      <c r="N1177" s="48"/>
      <c r="O1177" s="52"/>
      <c r="P1177" s="48"/>
      <c r="Q1177" s="52"/>
      <c r="R1177" s="53"/>
      <c r="S1177" s="54">
        <f t="shared" si="23"/>
        <v>0</v>
      </c>
      <c r="T1177" s="50"/>
      <c r="U1177" s="50"/>
      <c r="V1177" s="50"/>
      <c r="W1177" s="50"/>
      <c r="X1177" s="50"/>
      <c r="Y1177" s="50"/>
      <c r="Z1177" s="50"/>
      <c r="AA1177" s="50"/>
      <c r="AB1177" s="50"/>
      <c r="AC1177" s="50"/>
      <c r="AD1177" s="50"/>
      <c r="AE1177" s="50"/>
      <c r="AF1177" s="50"/>
      <c r="AG1177" s="55"/>
      <c r="AH1177" s="48"/>
      <c r="AI1177" s="48"/>
      <c r="AJ1177" s="50"/>
      <c r="AK1177" s="54">
        <f t="shared" si="20"/>
        <v>0</v>
      </c>
      <c r="AL1177" s="48"/>
      <c r="AM1177" s="56"/>
    </row>
    <row r="1178">
      <c r="A1178" s="57" t="s">
        <v>2285</v>
      </c>
      <c r="B1178" s="58"/>
      <c r="C1178" s="59"/>
      <c r="D1178" s="58"/>
      <c r="E1178" s="60"/>
      <c r="F1178" s="61">
        <f t="shared" si="22"/>
        <v>0</v>
      </c>
      <c r="G1178" s="58"/>
      <c r="H1178" s="62"/>
      <c r="I1178" s="62"/>
      <c r="J1178" s="58" t="s">
        <v>58</v>
      </c>
      <c r="K1178" s="58"/>
      <c r="L1178" s="58"/>
      <c r="M1178" s="62"/>
      <c r="N1178" s="58"/>
      <c r="O1178" s="62"/>
      <c r="P1178" s="58"/>
      <c r="Q1178" s="62"/>
      <c r="R1178" s="63"/>
      <c r="S1178" s="64">
        <f t="shared" si="23"/>
        <v>0</v>
      </c>
      <c r="T1178" s="60"/>
      <c r="U1178" s="60"/>
      <c r="V1178" s="60"/>
      <c r="W1178" s="60"/>
      <c r="X1178" s="60"/>
      <c r="Y1178" s="60"/>
      <c r="Z1178" s="60"/>
      <c r="AA1178" s="60"/>
      <c r="AB1178" s="60"/>
      <c r="AC1178" s="60"/>
      <c r="AD1178" s="60"/>
      <c r="AE1178" s="60"/>
      <c r="AF1178" s="60"/>
      <c r="AG1178" s="65"/>
      <c r="AH1178" s="58"/>
      <c r="AI1178" s="59"/>
      <c r="AJ1178" s="60"/>
      <c r="AK1178" s="64">
        <f t="shared" si="20"/>
        <v>0</v>
      </c>
      <c r="AL1178" s="66"/>
      <c r="AM1178" s="67"/>
    </row>
    <row r="1179">
      <c r="A1179" s="47" t="s">
        <v>2286</v>
      </c>
      <c r="B1179" s="48"/>
      <c r="C1179" s="49"/>
      <c r="D1179" s="48"/>
      <c r="E1179" s="50"/>
      <c r="F1179" s="51">
        <f t="shared" si="22"/>
        <v>0</v>
      </c>
      <c r="G1179" s="48"/>
      <c r="H1179" s="52"/>
      <c r="I1179" s="52"/>
      <c r="J1179" s="48" t="s">
        <v>58</v>
      </c>
      <c r="K1179" s="48"/>
      <c r="L1179" s="48"/>
      <c r="M1179" s="52"/>
      <c r="N1179" s="48"/>
      <c r="O1179" s="52"/>
      <c r="P1179" s="48"/>
      <c r="Q1179" s="52"/>
      <c r="R1179" s="53"/>
      <c r="S1179" s="54">
        <f t="shared" si="23"/>
        <v>0</v>
      </c>
      <c r="T1179" s="50"/>
      <c r="U1179" s="50"/>
      <c r="V1179" s="50"/>
      <c r="W1179" s="50"/>
      <c r="X1179" s="50"/>
      <c r="Y1179" s="50"/>
      <c r="Z1179" s="50"/>
      <c r="AA1179" s="50"/>
      <c r="AB1179" s="50"/>
      <c r="AC1179" s="50"/>
      <c r="AD1179" s="50"/>
      <c r="AE1179" s="50"/>
      <c r="AF1179" s="50"/>
      <c r="AG1179" s="55"/>
      <c r="AH1179" s="48"/>
      <c r="AI1179" s="48"/>
      <c r="AJ1179" s="50"/>
      <c r="AK1179" s="54">
        <f t="shared" si="20"/>
        <v>0</v>
      </c>
      <c r="AL1179" s="48"/>
      <c r="AM1179" s="56"/>
    </row>
    <row r="1180">
      <c r="A1180" s="57" t="s">
        <v>2287</v>
      </c>
      <c r="B1180" s="58"/>
      <c r="C1180" s="59"/>
      <c r="D1180" s="58"/>
      <c r="E1180" s="60"/>
      <c r="F1180" s="61">
        <f t="shared" si="22"/>
        <v>0</v>
      </c>
      <c r="G1180" s="58"/>
      <c r="H1180" s="62"/>
      <c r="I1180" s="62"/>
      <c r="J1180" s="58" t="s">
        <v>58</v>
      </c>
      <c r="K1180" s="58"/>
      <c r="L1180" s="58"/>
      <c r="M1180" s="62"/>
      <c r="N1180" s="58"/>
      <c r="O1180" s="62"/>
      <c r="P1180" s="58"/>
      <c r="Q1180" s="62"/>
      <c r="R1180" s="63"/>
      <c r="S1180" s="64">
        <f t="shared" si="23"/>
        <v>0</v>
      </c>
      <c r="T1180" s="60"/>
      <c r="U1180" s="60"/>
      <c r="V1180" s="60"/>
      <c r="W1180" s="60"/>
      <c r="X1180" s="60"/>
      <c r="Y1180" s="60"/>
      <c r="Z1180" s="60"/>
      <c r="AA1180" s="60"/>
      <c r="AB1180" s="60"/>
      <c r="AC1180" s="60"/>
      <c r="AD1180" s="60"/>
      <c r="AE1180" s="60"/>
      <c r="AF1180" s="60"/>
      <c r="AG1180" s="65"/>
      <c r="AH1180" s="58"/>
      <c r="AI1180" s="59"/>
      <c r="AJ1180" s="60"/>
      <c r="AK1180" s="64">
        <f t="shared" si="20"/>
        <v>0</v>
      </c>
      <c r="AL1180" s="66"/>
      <c r="AM1180" s="67"/>
    </row>
    <row r="1181">
      <c r="A1181" s="47" t="s">
        <v>2288</v>
      </c>
      <c r="B1181" s="48"/>
      <c r="C1181" s="49"/>
      <c r="D1181" s="48"/>
      <c r="E1181" s="50"/>
      <c r="F1181" s="51">
        <f t="shared" si="22"/>
        <v>0</v>
      </c>
      <c r="G1181" s="48"/>
      <c r="H1181" s="52"/>
      <c r="I1181" s="52"/>
      <c r="J1181" s="48" t="s">
        <v>58</v>
      </c>
      <c r="K1181" s="48"/>
      <c r="L1181" s="48"/>
      <c r="M1181" s="52"/>
      <c r="N1181" s="48"/>
      <c r="O1181" s="52"/>
      <c r="P1181" s="48"/>
      <c r="Q1181" s="52"/>
      <c r="R1181" s="53"/>
      <c r="S1181" s="54">
        <f t="shared" si="23"/>
        <v>0</v>
      </c>
      <c r="T1181" s="50"/>
      <c r="U1181" s="50"/>
      <c r="V1181" s="50"/>
      <c r="W1181" s="50"/>
      <c r="X1181" s="50"/>
      <c r="Y1181" s="50"/>
      <c r="Z1181" s="50"/>
      <c r="AA1181" s="50"/>
      <c r="AB1181" s="50"/>
      <c r="AC1181" s="50"/>
      <c r="AD1181" s="50"/>
      <c r="AE1181" s="50"/>
      <c r="AF1181" s="50"/>
      <c r="AG1181" s="55"/>
      <c r="AH1181" s="48"/>
      <c r="AI1181" s="48"/>
      <c r="AJ1181" s="50"/>
      <c r="AK1181" s="54">
        <f t="shared" si="20"/>
        <v>0</v>
      </c>
      <c r="AL1181" s="48"/>
      <c r="AM1181" s="56"/>
    </row>
    <row r="1182">
      <c r="A1182" s="57" t="s">
        <v>2289</v>
      </c>
      <c r="B1182" s="58"/>
      <c r="C1182" s="59"/>
      <c r="D1182" s="58"/>
      <c r="E1182" s="60"/>
      <c r="F1182" s="61">
        <f t="shared" si="22"/>
        <v>0</v>
      </c>
      <c r="G1182" s="58"/>
      <c r="H1182" s="62"/>
      <c r="I1182" s="62"/>
      <c r="J1182" s="58" t="s">
        <v>58</v>
      </c>
      <c r="K1182" s="58"/>
      <c r="L1182" s="58"/>
      <c r="M1182" s="62"/>
      <c r="N1182" s="58"/>
      <c r="O1182" s="62"/>
      <c r="P1182" s="58"/>
      <c r="Q1182" s="62"/>
      <c r="R1182" s="63"/>
      <c r="S1182" s="64">
        <f t="shared" si="23"/>
        <v>0</v>
      </c>
      <c r="T1182" s="60"/>
      <c r="U1182" s="60"/>
      <c r="V1182" s="60"/>
      <c r="W1182" s="60"/>
      <c r="X1182" s="60"/>
      <c r="Y1182" s="60"/>
      <c r="Z1182" s="60"/>
      <c r="AA1182" s="60"/>
      <c r="AB1182" s="60"/>
      <c r="AC1182" s="60"/>
      <c r="AD1182" s="60"/>
      <c r="AE1182" s="60"/>
      <c r="AF1182" s="60"/>
      <c r="AG1182" s="65"/>
      <c r="AH1182" s="58"/>
      <c r="AI1182" s="59"/>
      <c r="AJ1182" s="60"/>
      <c r="AK1182" s="64">
        <f t="shared" si="20"/>
        <v>0</v>
      </c>
      <c r="AL1182" s="66"/>
      <c r="AM1182" s="67"/>
    </row>
    <row r="1183">
      <c r="A1183" s="47" t="s">
        <v>2290</v>
      </c>
      <c r="B1183" s="48"/>
      <c r="C1183" s="49"/>
      <c r="D1183" s="48"/>
      <c r="E1183" s="50"/>
      <c r="F1183" s="51">
        <f t="shared" si="22"/>
        <v>0</v>
      </c>
      <c r="G1183" s="48"/>
      <c r="H1183" s="52"/>
      <c r="I1183" s="52"/>
      <c r="J1183" s="48" t="s">
        <v>58</v>
      </c>
      <c r="K1183" s="48"/>
      <c r="L1183" s="48"/>
      <c r="M1183" s="52"/>
      <c r="N1183" s="48"/>
      <c r="O1183" s="52"/>
      <c r="P1183" s="48"/>
      <c r="Q1183" s="52"/>
      <c r="R1183" s="53"/>
      <c r="S1183" s="54">
        <f t="shared" si="23"/>
        <v>0</v>
      </c>
      <c r="T1183" s="50"/>
      <c r="U1183" s="50"/>
      <c r="V1183" s="50"/>
      <c r="W1183" s="50"/>
      <c r="X1183" s="50"/>
      <c r="Y1183" s="50"/>
      <c r="Z1183" s="50"/>
      <c r="AA1183" s="50"/>
      <c r="AB1183" s="50"/>
      <c r="AC1183" s="50"/>
      <c r="AD1183" s="50"/>
      <c r="AE1183" s="50"/>
      <c r="AF1183" s="50"/>
      <c r="AG1183" s="55"/>
      <c r="AH1183" s="48"/>
      <c r="AI1183" s="48"/>
      <c r="AJ1183" s="50"/>
      <c r="AK1183" s="54">
        <f t="shared" si="20"/>
        <v>0</v>
      </c>
      <c r="AL1183" s="48"/>
      <c r="AM1183" s="56"/>
    </row>
    <row r="1184">
      <c r="A1184" s="57" t="s">
        <v>2291</v>
      </c>
      <c r="B1184" s="58"/>
      <c r="C1184" s="59"/>
      <c r="D1184" s="58"/>
      <c r="E1184" s="60"/>
      <c r="F1184" s="61">
        <f t="shared" si="22"/>
        <v>0</v>
      </c>
      <c r="G1184" s="58"/>
      <c r="H1184" s="62"/>
      <c r="I1184" s="62"/>
      <c r="J1184" s="58" t="s">
        <v>58</v>
      </c>
      <c r="K1184" s="58"/>
      <c r="L1184" s="58"/>
      <c r="M1184" s="62"/>
      <c r="N1184" s="58"/>
      <c r="O1184" s="62"/>
      <c r="P1184" s="58"/>
      <c r="Q1184" s="62"/>
      <c r="R1184" s="63"/>
      <c r="S1184" s="64">
        <f t="shared" si="23"/>
        <v>0</v>
      </c>
      <c r="T1184" s="60"/>
      <c r="U1184" s="60"/>
      <c r="V1184" s="60"/>
      <c r="W1184" s="60"/>
      <c r="X1184" s="60"/>
      <c r="Y1184" s="60"/>
      <c r="Z1184" s="60"/>
      <c r="AA1184" s="60"/>
      <c r="AB1184" s="60"/>
      <c r="AC1184" s="60"/>
      <c r="AD1184" s="60"/>
      <c r="AE1184" s="60"/>
      <c r="AF1184" s="60"/>
      <c r="AG1184" s="65"/>
      <c r="AH1184" s="58"/>
      <c r="AI1184" s="59"/>
      <c r="AJ1184" s="60"/>
      <c r="AK1184" s="64">
        <f t="shared" si="20"/>
        <v>0</v>
      </c>
      <c r="AL1184" s="66"/>
      <c r="AM1184" s="67"/>
    </row>
    <row r="1185">
      <c r="A1185" s="47" t="s">
        <v>2292</v>
      </c>
      <c r="B1185" s="48"/>
      <c r="C1185" s="49"/>
      <c r="D1185" s="48"/>
      <c r="E1185" s="50"/>
      <c r="F1185" s="51">
        <f t="shared" si="22"/>
        <v>0</v>
      </c>
      <c r="G1185" s="48"/>
      <c r="H1185" s="52"/>
      <c r="I1185" s="52"/>
      <c r="J1185" s="48" t="s">
        <v>58</v>
      </c>
      <c r="K1185" s="48"/>
      <c r="L1185" s="48"/>
      <c r="M1185" s="52"/>
      <c r="N1185" s="48"/>
      <c r="O1185" s="52"/>
      <c r="P1185" s="48"/>
      <c r="Q1185" s="52"/>
      <c r="R1185" s="53"/>
      <c r="S1185" s="54">
        <f t="shared" si="23"/>
        <v>0</v>
      </c>
      <c r="T1185" s="50"/>
      <c r="U1185" s="50"/>
      <c r="V1185" s="50"/>
      <c r="W1185" s="50"/>
      <c r="X1185" s="50"/>
      <c r="Y1185" s="50"/>
      <c r="Z1185" s="50"/>
      <c r="AA1185" s="50"/>
      <c r="AB1185" s="50"/>
      <c r="AC1185" s="50"/>
      <c r="AD1185" s="50"/>
      <c r="AE1185" s="50"/>
      <c r="AF1185" s="50"/>
      <c r="AG1185" s="55"/>
      <c r="AH1185" s="48"/>
      <c r="AI1185" s="48"/>
      <c r="AJ1185" s="50"/>
      <c r="AK1185" s="54">
        <f t="shared" si="20"/>
        <v>0</v>
      </c>
      <c r="AL1185" s="48"/>
      <c r="AM1185" s="56"/>
    </row>
    <row r="1186">
      <c r="A1186" s="57" t="s">
        <v>2293</v>
      </c>
      <c r="B1186" s="58"/>
      <c r="C1186" s="59"/>
      <c r="D1186" s="58"/>
      <c r="E1186" s="60"/>
      <c r="F1186" s="61">
        <f t="shared" si="22"/>
        <v>0</v>
      </c>
      <c r="G1186" s="58"/>
      <c r="H1186" s="62"/>
      <c r="I1186" s="62"/>
      <c r="J1186" s="58" t="s">
        <v>58</v>
      </c>
      <c r="K1186" s="58"/>
      <c r="L1186" s="58"/>
      <c r="M1186" s="62"/>
      <c r="N1186" s="58"/>
      <c r="O1186" s="62"/>
      <c r="P1186" s="58"/>
      <c r="Q1186" s="62"/>
      <c r="R1186" s="63"/>
      <c r="S1186" s="64">
        <f t="shared" si="23"/>
        <v>0</v>
      </c>
      <c r="T1186" s="60"/>
      <c r="U1186" s="60"/>
      <c r="V1186" s="60"/>
      <c r="W1186" s="60"/>
      <c r="X1186" s="60"/>
      <c r="Y1186" s="60"/>
      <c r="Z1186" s="60"/>
      <c r="AA1186" s="60"/>
      <c r="AB1186" s="60"/>
      <c r="AC1186" s="60"/>
      <c r="AD1186" s="60"/>
      <c r="AE1186" s="60"/>
      <c r="AF1186" s="60"/>
      <c r="AG1186" s="65"/>
      <c r="AH1186" s="58"/>
      <c r="AI1186" s="59"/>
      <c r="AJ1186" s="60"/>
      <c r="AK1186" s="64">
        <f t="shared" si="20"/>
        <v>0</v>
      </c>
      <c r="AL1186" s="66"/>
      <c r="AM1186" s="67"/>
    </row>
    <row r="1187">
      <c r="A1187" s="47" t="s">
        <v>2294</v>
      </c>
      <c r="B1187" s="48"/>
      <c r="C1187" s="49"/>
      <c r="D1187" s="48"/>
      <c r="E1187" s="50"/>
      <c r="F1187" s="51">
        <f t="shared" si="22"/>
        <v>0</v>
      </c>
      <c r="G1187" s="48"/>
      <c r="H1187" s="52"/>
      <c r="I1187" s="52"/>
      <c r="J1187" s="48" t="s">
        <v>58</v>
      </c>
      <c r="K1187" s="48"/>
      <c r="L1187" s="48"/>
      <c r="M1187" s="52"/>
      <c r="N1187" s="48"/>
      <c r="O1187" s="52"/>
      <c r="P1187" s="48"/>
      <c r="Q1187" s="52"/>
      <c r="R1187" s="53"/>
      <c r="S1187" s="54">
        <f t="shared" si="23"/>
        <v>0</v>
      </c>
      <c r="T1187" s="50"/>
      <c r="U1187" s="50"/>
      <c r="V1187" s="50"/>
      <c r="W1187" s="50"/>
      <c r="X1187" s="50"/>
      <c r="Y1187" s="50"/>
      <c r="Z1187" s="50"/>
      <c r="AA1187" s="50"/>
      <c r="AB1187" s="50"/>
      <c r="AC1187" s="50"/>
      <c r="AD1187" s="50"/>
      <c r="AE1187" s="50"/>
      <c r="AF1187" s="50"/>
      <c r="AG1187" s="55"/>
      <c r="AH1187" s="48"/>
      <c r="AI1187" s="48"/>
      <c r="AJ1187" s="50"/>
      <c r="AK1187" s="54">
        <f t="shared" si="20"/>
        <v>0</v>
      </c>
      <c r="AL1187" s="48"/>
      <c r="AM1187" s="56"/>
    </row>
    <row r="1188">
      <c r="A1188" s="57" t="s">
        <v>2295</v>
      </c>
      <c r="B1188" s="58"/>
      <c r="C1188" s="59"/>
      <c r="D1188" s="58"/>
      <c r="E1188" s="60"/>
      <c r="F1188" s="61">
        <f t="shared" si="22"/>
        <v>0</v>
      </c>
      <c r="G1188" s="58"/>
      <c r="H1188" s="62"/>
      <c r="I1188" s="62"/>
      <c r="J1188" s="58" t="s">
        <v>58</v>
      </c>
      <c r="K1188" s="58"/>
      <c r="L1188" s="58"/>
      <c r="M1188" s="62"/>
      <c r="N1188" s="58"/>
      <c r="O1188" s="62"/>
      <c r="P1188" s="58"/>
      <c r="Q1188" s="62"/>
      <c r="R1188" s="63"/>
      <c r="S1188" s="64">
        <f t="shared" si="23"/>
        <v>0</v>
      </c>
      <c r="T1188" s="60"/>
      <c r="U1188" s="60"/>
      <c r="V1188" s="60"/>
      <c r="W1188" s="60"/>
      <c r="X1188" s="60"/>
      <c r="Y1188" s="60"/>
      <c r="Z1188" s="60"/>
      <c r="AA1188" s="60"/>
      <c r="AB1188" s="60"/>
      <c r="AC1188" s="60"/>
      <c r="AD1188" s="60"/>
      <c r="AE1188" s="60"/>
      <c r="AF1188" s="60"/>
      <c r="AG1188" s="65"/>
      <c r="AH1188" s="58"/>
      <c r="AI1188" s="59"/>
      <c r="AJ1188" s="60"/>
      <c r="AK1188" s="64">
        <f t="shared" si="20"/>
        <v>0</v>
      </c>
      <c r="AL1188" s="66"/>
      <c r="AM1188" s="67"/>
    </row>
    <row r="1189">
      <c r="A1189" s="47" t="s">
        <v>2296</v>
      </c>
      <c r="B1189" s="48"/>
      <c r="C1189" s="49"/>
      <c r="D1189" s="48"/>
      <c r="E1189" s="50"/>
      <c r="F1189" s="51">
        <f t="shared" si="22"/>
        <v>0</v>
      </c>
      <c r="G1189" s="48"/>
      <c r="H1189" s="52"/>
      <c r="I1189" s="52"/>
      <c r="J1189" s="48" t="s">
        <v>58</v>
      </c>
      <c r="K1189" s="48"/>
      <c r="L1189" s="48"/>
      <c r="M1189" s="52"/>
      <c r="N1189" s="48"/>
      <c r="O1189" s="52"/>
      <c r="P1189" s="48"/>
      <c r="Q1189" s="52"/>
      <c r="R1189" s="53"/>
      <c r="S1189" s="54">
        <f t="shared" si="23"/>
        <v>0</v>
      </c>
      <c r="T1189" s="50"/>
      <c r="U1189" s="50"/>
      <c r="V1189" s="50"/>
      <c r="W1189" s="50"/>
      <c r="X1189" s="50"/>
      <c r="Y1189" s="50"/>
      <c r="Z1189" s="50"/>
      <c r="AA1189" s="50"/>
      <c r="AB1189" s="50"/>
      <c r="AC1189" s="50"/>
      <c r="AD1189" s="50"/>
      <c r="AE1189" s="50"/>
      <c r="AF1189" s="50"/>
      <c r="AG1189" s="55"/>
      <c r="AH1189" s="48"/>
      <c r="AI1189" s="48"/>
      <c r="AJ1189" s="50"/>
      <c r="AK1189" s="54">
        <f t="shared" si="20"/>
        <v>0</v>
      </c>
      <c r="AL1189" s="48"/>
      <c r="AM1189" s="56"/>
    </row>
    <row r="1190">
      <c r="A1190" s="57" t="s">
        <v>2297</v>
      </c>
      <c r="B1190" s="58"/>
      <c r="C1190" s="59"/>
      <c r="D1190" s="58"/>
      <c r="E1190" s="60"/>
      <c r="F1190" s="61">
        <f t="shared" si="22"/>
        <v>0</v>
      </c>
      <c r="G1190" s="58"/>
      <c r="H1190" s="62"/>
      <c r="I1190" s="62"/>
      <c r="J1190" s="58" t="s">
        <v>58</v>
      </c>
      <c r="K1190" s="58"/>
      <c r="L1190" s="58"/>
      <c r="M1190" s="62"/>
      <c r="N1190" s="58"/>
      <c r="O1190" s="62"/>
      <c r="P1190" s="58"/>
      <c r="Q1190" s="62"/>
      <c r="R1190" s="63"/>
      <c r="S1190" s="64">
        <f t="shared" si="23"/>
        <v>0</v>
      </c>
      <c r="T1190" s="60"/>
      <c r="U1190" s="60"/>
      <c r="V1190" s="60"/>
      <c r="W1190" s="60"/>
      <c r="X1190" s="60"/>
      <c r="Y1190" s="60"/>
      <c r="Z1190" s="60"/>
      <c r="AA1190" s="60"/>
      <c r="AB1190" s="60"/>
      <c r="AC1190" s="60"/>
      <c r="AD1190" s="60"/>
      <c r="AE1190" s="60"/>
      <c r="AF1190" s="60"/>
      <c r="AG1190" s="65"/>
      <c r="AH1190" s="58"/>
      <c r="AI1190" s="59"/>
      <c r="AJ1190" s="60"/>
      <c r="AK1190" s="64">
        <f t="shared" si="20"/>
        <v>0</v>
      </c>
      <c r="AL1190" s="66"/>
      <c r="AM1190" s="67"/>
    </row>
    <row r="1191">
      <c r="A1191" s="47" t="s">
        <v>2298</v>
      </c>
      <c r="B1191" s="48"/>
      <c r="C1191" s="49"/>
      <c r="D1191" s="48"/>
      <c r="E1191" s="50"/>
      <c r="F1191" s="51">
        <f t="shared" si="22"/>
        <v>0</v>
      </c>
      <c r="G1191" s="48"/>
      <c r="H1191" s="52"/>
      <c r="I1191" s="52"/>
      <c r="J1191" s="48" t="s">
        <v>58</v>
      </c>
      <c r="K1191" s="48"/>
      <c r="L1191" s="48"/>
      <c r="M1191" s="52"/>
      <c r="N1191" s="48"/>
      <c r="O1191" s="52"/>
      <c r="P1191" s="48"/>
      <c r="Q1191" s="52"/>
      <c r="R1191" s="53"/>
      <c r="S1191" s="54">
        <f t="shared" si="23"/>
        <v>0</v>
      </c>
      <c r="T1191" s="50"/>
      <c r="U1191" s="50"/>
      <c r="V1191" s="50"/>
      <c r="W1191" s="50"/>
      <c r="X1191" s="50"/>
      <c r="Y1191" s="50"/>
      <c r="Z1191" s="50"/>
      <c r="AA1191" s="50"/>
      <c r="AB1191" s="50"/>
      <c r="AC1191" s="50"/>
      <c r="AD1191" s="50"/>
      <c r="AE1191" s="50"/>
      <c r="AF1191" s="50"/>
      <c r="AG1191" s="55"/>
      <c r="AH1191" s="48"/>
      <c r="AI1191" s="48"/>
      <c r="AJ1191" s="50"/>
      <c r="AK1191" s="54">
        <f t="shared" si="20"/>
        <v>0</v>
      </c>
      <c r="AL1191" s="48"/>
      <c r="AM1191" s="56"/>
    </row>
    <row r="1192">
      <c r="A1192" s="57" t="s">
        <v>2299</v>
      </c>
      <c r="B1192" s="58"/>
      <c r="C1192" s="59"/>
      <c r="D1192" s="58"/>
      <c r="E1192" s="60"/>
      <c r="F1192" s="61">
        <f t="shared" si="22"/>
        <v>0</v>
      </c>
      <c r="G1192" s="58"/>
      <c r="H1192" s="62"/>
      <c r="I1192" s="62"/>
      <c r="J1192" s="58" t="s">
        <v>58</v>
      </c>
      <c r="K1192" s="58"/>
      <c r="L1192" s="58"/>
      <c r="M1192" s="62"/>
      <c r="N1192" s="58"/>
      <c r="O1192" s="62"/>
      <c r="P1192" s="58"/>
      <c r="Q1192" s="62"/>
      <c r="R1192" s="63"/>
      <c r="S1192" s="64">
        <f t="shared" si="23"/>
        <v>0</v>
      </c>
      <c r="T1192" s="60"/>
      <c r="U1192" s="60"/>
      <c r="V1192" s="60"/>
      <c r="W1192" s="60"/>
      <c r="X1192" s="60"/>
      <c r="Y1192" s="60"/>
      <c r="Z1192" s="60"/>
      <c r="AA1192" s="60"/>
      <c r="AB1192" s="60"/>
      <c r="AC1192" s="60"/>
      <c r="AD1192" s="60"/>
      <c r="AE1192" s="60"/>
      <c r="AF1192" s="60"/>
      <c r="AG1192" s="65"/>
      <c r="AH1192" s="58"/>
      <c r="AI1192" s="59"/>
      <c r="AJ1192" s="60"/>
      <c r="AK1192" s="64">
        <f t="shared" si="20"/>
        <v>0</v>
      </c>
      <c r="AL1192" s="66"/>
      <c r="AM1192" s="67"/>
    </row>
    <row r="1193">
      <c r="A1193" s="47" t="s">
        <v>2300</v>
      </c>
      <c r="B1193" s="48"/>
      <c r="C1193" s="49"/>
      <c r="D1193" s="48"/>
      <c r="E1193" s="50"/>
      <c r="F1193" s="51">
        <f t="shared" si="22"/>
        <v>0</v>
      </c>
      <c r="G1193" s="48"/>
      <c r="H1193" s="52"/>
      <c r="I1193" s="52"/>
      <c r="J1193" s="48" t="s">
        <v>58</v>
      </c>
      <c r="K1193" s="48"/>
      <c r="L1193" s="48"/>
      <c r="M1193" s="52"/>
      <c r="N1193" s="48"/>
      <c r="O1193" s="52"/>
      <c r="P1193" s="48"/>
      <c r="Q1193" s="52"/>
      <c r="R1193" s="53"/>
      <c r="S1193" s="54">
        <f t="shared" si="23"/>
        <v>0</v>
      </c>
      <c r="T1193" s="50"/>
      <c r="U1193" s="50"/>
      <c r="V1193" s="50"/>
      <c r="W1193" s="50"/>
      <c r="X1193" s="50"/>
      <c r="Y1193" s="50"/>
      <c r="Z1193" s="50"/>
      <c r="AA1193" s="50"/>
      <c r="AB1193" s="50"/>
      <c r="AC1193" s="50"/>
      <c r="AD1193" s="50"/>
      <c r="AE1193" s="50"/>
      <c r="AF1193" s="50"/>
      <c r="AG1193" s="55"/>
      <c r="AH1193" s="48"/>
      <c r="AI1193" s="48"/>
      <c r="AJ1193" s="50"/>
      <c r="AK1193" s="54">
        <f t="shared" si="20"/>
        <v>0</v>
      </c>
      <c r="AL1193" s="48"/>
      <c r="AM1193" s="56"/>
    </row>
    <row r="1194">
      <c r="A1194" s="57" t="s">
        <v>2301</v>
      </c>
      <c r="B1194" s="58"/>
      <c r="C1194" s="59"/>
      <c r="D1194" s="58"/>
      <c r="E1194" s="60"/>
      <c r="F1194" s="61">
        <f t="shared" si="22"/>
        <v>0</v>
      </c>
      <c r="G1194" s="58"/>
      <c r="H1194" s="62"/>
      <c r="I1194" s="62"/>
      <c r="J1194" s="58" t="s">
        <v>58</v>
      </c>
      <c r="K1194" s="58"/>
      <c r="L1194" s="58"/>
      <c r="M1194" s="62"/>
      <c r="N1194" s="58"/>
      <c r="O1194" s="62"/>
      <c r="P1194" s="58"/>
      <c r="Q1194" s="62"/>
      <c r="R1194" s="63"/>
      <c r="S1194" s="64">
        <f t="shared" si="23"/>
        <v>0</v>
      </c>
      <c r="T1194" s="60"/>
      <c r="U1194" s="60"/>
      <c r="V1194" s="60"/>
      <c r="W1194" s="60"/>
      <c r="X1194" s="60"/>
      <c r="Y1194" s="60"/>
      <c r="Z1194" s="60"/>
      <c r="AA1194" s="60"/>
      <c r="AB1194" s="60"/>
      <c r="AC1194" s="60"/>
      <c r="AD1194" s="60"/>
      <c r="AE1194" s="60"/>
      <c r="AF1194" s="60"/>
      <c r="AG1194" s="65"/>
      <c r="AH1194" s="58"/>
      <c r="AI1194" s="59"/>
      <c r="AJ1194" s="60"/>
      <c r="AK1194" s="64">
        <f t="shared" si="20"/>
        <v>0</v>
      </c>
      <c r="AL1194" s="66"/>
      <c r="AM1194" s="67"/>
    </row>
    <row r="1195">
      <c r="A1195" s="47" t="s">
        <v>2302</v>
      </c>
      <c r="B1195" s="48"/>
      <c r="C1195" s="49"/>
      <c r="D1195" s="48"/>
      <c r="E1195" s="50"/>
      <c r="F1195" s="51">
        <f t="shared" si="22"/>
        <v>0</v>
      </c>
      <c r="G1195" s="48"/>
      <c r="H1195" s="52"/>
      <c r="I1195" s="52"/>
      <c r="J1195" s="48" t="s">
        <v>58</v>
      </c>
      <c r="K1195" s="48"/>
      <c r="L1195" s="48"/>
      <c r="M1195" s="52"/>
      <c r="N1195" s="48"/>
      <c r="O1195" s="52"/>
      <c r="P1195" s="48"/>
      <c r="Q1195" s="52"/>
      <c r="R1195" s="53"/>
      <c r="S1195" s="54">
        <f t="shared" si="23"/>
        <v>0</v>
      </c>
      <c r="T1195" s="50"/>
      <c r="U1195" s="50"/>
      <c r="V1195" s="50"/>
      <c r="W1195" s="50"/>
      <c r="X1195" s="50"/>
      <c r="Y1195" s="50"/>
      <c r="Z1195" s="50"/>
      <c r="AA1195" s="50"/>
      <c r="AB1195" s="50"/>
      <c r="AC1195" s="50"/>
      <c r="AD1195" s="50"/>
      <c r="AE1195" s="50"/>
      <c r="AF1195" s="50"/>
      <c r="AG1195" s="55"/>
      <c r="AH1195" s="48"/>
      <c r="AI1195" s="48"/>
      <c r="AJ1195" s="50"/>
      <c r="AK1195" s="54">
        <f t="shared" si="20"/>
        <v>0</v>
      </c>
      <c r="AL1195" s="48"/>
      <c r="AM1195" s="56"/>
    </row>
    <row r="1196">
      <c r="A1196" s="57" t="s">
        <v>2303</v>
      </c>
      <c r="B1196" s="58"/>
      <c r="C1196" s="59"/>
      <c r="D1196" s="58"/>
      <c r="E1196" s="60"/>
      <c r="F1196" s="61">
        <f t="shared" si="22"/>
        <v>0</v>
      </c>
      <c r="G1196" s="58"/>
      <c r="H1196" s="62"/>
      <c r="I1196" s="62"/>
      <c r="J1196" s="58" t="s">
        <v>58</v>
      </c>
      <c r="K1196" s="58"/>
      <c r="L1196" s="58"/>
      <c r="M1196" s="62"/>
      <c r="N1196" s="58"/>
      <c r="O1196" s="62"/>
      <c r="P1196" s="58"/>
      <c r="Q1196" s="62"/>
      <c r="R1196" s="63"/>
      <c r="S1196" s="64">
        <f t="shared" si="23"/>
        <v>0</v>
      </c>
      <c r="T1196" s="60"/>
      <c r="U1196" s="60"/>
      <c r="V1196" s="60"/>
      <c r="W1196" s="60"/>
      <c r="X1196" s="60"/>
      <c r="Y1196" s="60"/>
      <c r="Z1196" s="60"/>
      <c r="AA1196" s="60"/>
      <c r="AB1196" s="60"/>
      <c r="AC1196" s="60"/>
      <c r="AD1196" s="60"/>
      <c r="AE1196" s="60"/>
      <c r="AF1196" s="60"/>
      <c r="AG1196" s="65"/>
      <c r="AH1196" s="58"/>
      <c r="AI1196" s="59"/>
      <c r="AJ1196" s="60"/>
      <c r="AK1196" s="64">
        <f t="shared" si="20"/>
        <v>0</v>
      </c>
      <c r="AL1196" s="66"/>
      <c r="AM1196" s="67"/>
    </row>
    <row r="1197">
      <c r="A1197" s="47" t="s">
        <v>2304</v>
      </c>
      <c r="B1197" s="48"/>
      <c r="C1197" s="49"/>
      <c r="D1197" s="48"/>
      <c r="E1197" s="50"/>
      <c r="F1197" s="51">
        <f t="shared" si="22"/>
        <v>0</v>
      </c>
      <c r="G1197" s="48"/>
      <c r="H1197" s="52"/>
      <c r="I1197" s="52"/>
      <c r="J1197" s="48" t="s">
        <v>58</v>
      </c>
      <c r="K1197" s="48"/>
      <c r="L1197" s="48"/>
      <c r="M1197" s="52"/>
      <c r="N1197" s="48"/>
      <c r="O1197" s="52"/>
      <c r="P1197" s="48"/>
      <c r="Q1197" s="52"/>
      <c r="R1197" s="53"/>
      <c r="S1197" s="54">
        <f t="shared" si="23"/>
        <v>0</v>
      </c>
      <c r="T1197" s="50"/>
      <c r="U1197" s="50"/>
      <c r="V1197" s="50"/>
      <c r="W1197" s="50"/>
      <c r="X1197" s="50"/>
      <c r="Y1197" s="50"/>
      <c r="Z1197" s="50"/>
      <c r="AA1197" s="50"/>
      <c r="AB1197" s="50"/>
      <c r="AC1197" s="50"/>
      <c r="AD1197" s="50"/>
      <c r="AE1197" s="50"/>
      <c r="AF1197" s="50"/>
      <c r="AG1197" s="55"/>
      <c r="AH1197" s="48"/>
      <c r="AI1197" s="48"/>
      <c r="AJ1197" s="50"/>
      <c r="AK1197" s="54">
        <f t="shared" si="20"/>
        <v>0</v>
      </c>
      <c r="AL1197" s="48"/>
      <c r="AM1197" s="56"/>
    </row>
    <row r="1198">
      <c r="A1198" s="57" t="s">
        <v>2305</v>
      </c>
      <c r="B1198" s="58"/>
      <c r="C1198" s="59"/>
      <c r="D1198" s="58"/>
      <c r="E1198" s="60"/>
      <c r="F1198" s="61">
        <f t="shared" si="22"/>
        <v>0</v>
      </c>
      <c r="G1198" s="58"/>
      <c r="H1198" s="62"/>
      <c r="I1198" s="62"/>
      <c r="J1198" s="58" t="s">
        <v>58</v>
      </c>
      <c r="K1198" s="58"/>
      <c r="L1198" s="58"/>
      <c r="M1198" s="62"/>
      <c r="N1198" s="58"/>
      <c r="O1198" s="62"/>
      <c r="P1198" s="58"/>
      <c r="Q1198" s="62"/>
      <c r="R1198" s="63"/>
      <c r="S1198" s="64">
        <f t="shared" si="23"/>
        <v>0</v>
      </c>
      <c r="T1198" s="60"/>
      <c r="U1198" s="60"/>
      <c r="V1198" s="60"/>
      <c r="W1198" s="60"/>
      <c r="X1198" s="60"/>
      <c r="Y1198" s="60"/>
      <c r="Z1198" s="60"/>
      <c r="AA1198" s="60"/>
      <c r="AB1198" s="60"/>
      <c r="AC1198" s="60"/>
      <c r="AD1198" s="60"/>
      <c r="AE1198" s="60"/>
      <c r="AF1198" s="60"/>
      <c r="AG1198" s="65"/>
      <c r="AH1198" s="58"/>
      <c r="AI1198" s="59"/>
      <c r="AJ1198" s="60"/>
      <c r="AK1198" s="64">
        <f t="shared" si="20"/>
        <v>0</v>
      </c>
      <c r="AL1198" s="66"/>
      <c r="AM1198" s="67"/>
    </row>
    <row r="1199">
      <c r="A1199" s="47" t="s">
        <v>2306</v>
      </c>
      <c r="B1199" s="48"/>
      <c r="C1199" s="49"/>
      <c r="D1199" s="48"/>
      <c r="E1199" s="50"/>
      <c r="F1199" s="51">
        <f t="shared" si="22"/>
        <v>0</v>
      </c>
      <c r="G1199" s="48"/>
      <c r="H1199" s="52"/>
      <c r="I1199" s="52"/>
      <c r="J1199" s="48" t="s">
        <v>58</v>
      </c>
      <c r="K1199" s="48"/>
      <c r="L1199" s="48"/>
      <c r="M1199" s="52"/>
      <c r="N1199" s="48"/>
      <c r="O1199" s="52"/>
      <c r="P1199" s="48"/>
      <c r="Q1199" s="52"/>
      <c r="R1199" s="53"/>
      <c r="S1199" s="54">
        <f t="shared" si="23"/>
        <v>0</v>
      </c>
      <c r="T1199" s="50"/>
      <c r="U1199" s="50"/>
      <c r="V1199" s="50"/>
      <c r="W1199" s="50"/>
      <c r="X1199" s="50"/>
      <c r="Y1199" s="50"/>
      <c r="Z1199" s="50"/>
      <c r="AA1199" s="50"/>
      <c r="AB1199" s="50"/>
      <c r="AC1199" s="50"/>
      <c r="AD1199" s="50"/>
      <c r="AE1199" s="50"/>
      <c r="AF1199" s="50"/>
      <c r="AG1199" s="55"/>
      <c r="AH1199" s="48"/>
      <c r="AI1199" s="48"/>
      <c r="AJ1199" s="50"/>
      <c r="AK1199" s="54">
        <f t="shared" si="20"/>
        <v>0</v>
      </c>
      <c r="AL1199" s="48"/>
      <c r="AM1199" s="56"/>
    </row>
    <row r="1200">
      <c r="A1200" s="57" t="s">
        <v>2307</v>
      </c>
      <c r="B1200" s="58"/>
      <c r="C1200" s="59"/>
      <c r="D1200" s="58"/>
      <c r="E1200" s="60"/>
      <c r="F1200" s="61">
        <f t="shared" si="22"/>
        <v>0</v>
      </c>
      <c r="G1200" s="58"/>
      <c r="H1200" s="62"/>
      <c r="I1200" s="62"/>
      <c r="J1200" s="58" t="s">
        <v>58</v>
      </c>
      <c r="K1200" s="58"/>
      <c r="L1200" s="58"/>
      <c r="M1200" s="62"/>
      <c r="N1200" s="58"/>
      <c r="O1200" s="62"/>
      <c r="P1200" s="58"/>
      <c r="Q1200" s="62"/>
      <c r="R1200" s="63"/>
      <c r="S1200" s="64">
        <f t="shared" si="23"/>
        <v>0</v>
      </c>
      <c r="T1200" s="60"/>
      <c r="U1200" s="60"/>
      <c r="V1200" s="60"/>
      <c r="W1200" s="60"/>
      <c r="X1200" s="60"/>
      <c r="Y1200" s="60"/>
      <c r="Z1200" s="60"/>
      <c r="AA1200" s="60"/>
      <c r="AB1200" s="60"/>
      <c r="AC1200" s="60"/>
      <c r="AD1200" s="60"/>
      <c r="AE1200" s="60"/>
      <c r="AF1200" s="60"/>
      <c r="AG1200" s="65"/>
      <c r="AH1200" s="58"/>
      <c r="AI1200" s="59"/>
      <c r="AJ1200" s="60"/>
      <c r="AK1200" s="64">
        <f t="shared" si="20"/>
        <v>0</v>
      </c>
      <c r="AL1200" s="66"/>
      <c r="AM1200" s="67"/>
    </row>
    <row r="1201">
      <c r="A1201" s="47" t="s">
        <v>2308</v>
      </c>
      <c r="B1201" s="48"/>
      <c r="C1201" s="49"/>
      <c r="D1201" s="48"/>
      <c r="E1201" s="50"/>
      <c r="F1201" s="51">
        <f t="shared" si="22"/>
        <v>0</v>
      </c>
      <c r="G1201" s="48"/>
      <c r="H1201" s="52"/>
      <c r="I1201" s="52"/>
      <c r="J1201" s="48" t="s">
        <v>58</v>
      </c>
      <c r="K1201" s="48"/>
      <c r="L1201" s="48"/>
      <c r="M1201" s="52"/>
      <c r="N1201" s="48"/>
      <c r="O1201" s="52"/>
      <c r="P1201" s="48"/>
      <c r="Q1201" s="52"/>
      <c r="R1201" s="53"/>
      <c r="S1201" s="54">
        <f t="shared" si="23"/>
        <v>0</v>
      </c>
      <c r="T1201" s="50"/>
      <c r="U1201" s="50"/>
      <c r="V1201" s="50"/>
      <c r="W1201" s="50"/>
      <c r="X1201" s="50"/>
      <c r="Y1201" s="50"/>
      <c r="Z1201" s="50"/>
      <c r="AA1201" s="50"/>
      <c r="AB1201" s="50"/>
      <c r="AC1201" s="50"/>
      <c r="AD1201" s="50"/>
      <c r="AE1201" s="50"/>
      <c r="AF1201" s="50"/>
      <c r="AG1201" s="55"/>
      <c r="AH1201" s="48"/>
      <c r="AI1201" s="48"/>
      <c r="AJ1201" s="50"/>
      <c r="AK1201" s="54">
        <f t="shared" si="20"/>
        <v>0</v>
      </c>
      <c r="AL1201" s="48"/>
      <c r="AM1201" s="56"/>
    </row>
    <row r="1202">
      <c r="A1202" s="57" t="s">
        <v>2309</v>
      </c>
      <c r="B1202" s="58"/>
      <c r="C1202" s="59"/>
      <c r="D1202" s="58"/>
      <c r="E1202" s="60"/>
      <c r="F1202" s="61">
        <f t="shared" si="22"/>
        <v>0</v>
      </c>
      <c r="G1202" s="58"/>
      <c r="H1202" s="62"/>
      <c r="I1202" s="62"/>
      <c r="J1202" s="58" t="s">
        <v>58</v>
      </c>
      <c r="K1202" s="58"/>
      <c r="L1202" s="58"/>
      <c r="M1202" s="62"/>
      <c r="N1202" s="58"/>
      <c r="O1202" s="62"/>
      <c r="P1202" s="58"/>
      <c r="Q1202" s="62"/>
      <c r="R1202" s="63"/>
      <c r="S1202" s="64">
        <f t="shared" si="23"/>
        <v>0</v>
      </c>
      <c r="T1202" s="60"/>
      <c r="U1202" s="60"/>
      <c r="V1202" s="60"/>
      <c r="W1202" s="60"/>
      <c r="X1202" s="60"/>
      <c r="Y1202" s="60"/>
      <c r="Z1202" s="60"/>
      <c r="AA1202" s="60"/>
      <c r="AB1202" s="60"/>
      <c r="AC1202" s="60"/>
      <c r="AD1202" s="60"/>
      <c r="AE1202" s="60"/>
      <c r="AF1202" s="60"/>
      <c r="AG1202" s="65"/>
      <c r="AH1202" s="58"/>
      <c r="AI1202" s="59"/>
      <c r="AJ1202" s="60"/>
      <c r="AK1202" s="64">
        <f t="shared" si="20"/>
        <v>0</v>
      </c>
      <c r="AL1202" s="66"/>
      <c r="AM1202" s="67"/>
    </row>
    <row r="1203">
      <c r="A1203" s="47" t="s">
        <v>2310</v>
      </c>
      <c r="B1203" s="48"/>
      <c r="C1203" s="49"/>
      <c r="D1203" s="48"/>
      <c r="E1203" s="50"/>
      <c r="F1203" s="51">
        <f t="shared" si="22"/>
        <v>0</v>
      </c>
      <c r="G1203" s="48"/>
      <c r="H1203" s="52"/>
      <c r="I1203" s="52"/>
      <c r="J1203" s="48" t="s">
        <v>58</v>
      </c>
      <c r="K1203" s="48"/>
      <c r="L1203" s="48"/>
      <c r="M1203" s="52"/>
      <c r="N1203" s="48"/>
      <c r="O1203" s="52"/>
      <c r="P1203" s="48"/>
      <c r="Q1203" s="52"/>
      <c r="R1203" s="53"/>
      <c r="S1203" s="54">
        <f t="shared" si="23"/>
        <v>0</v>
      </c>
      <c r="T1203" s="50"/>
      <c r="U1203" s="50"/>
      <c r="V1203" s="50"/>
      <c r="W1203" s="50"/>
      <c r="X1203" s="50"/>
      <c r="Y1203" s="50"/>
      <c r="Z1203" s="50"/>
      <c r="AA1203" s="50"/>
      <c r="AB1203" s="50"/>
      <c r="AC1203" s="50"/>
      <c r="AD1203" s="50"/>
      <c r="AE1203" s="50"/>
      <c r="AF1203" s="50"/>
      <c r="AG1203" s="55"/>
      <c r="AH1203" s="48"/>
      <c r="AI1203" s="48"/>
      <c r="AJ1203" s="50"/>
      <c r="AK1203" s="54">
        <f t="shared" si="20"/>
        <v>0</v>
      </c>
      <c r="AL1203" s="48"/>
      <c r="AM1203" s="56"/>
    </row>
    <row r="1204">
      <c r="A1204" s="57" t="s">
        <v>2311</v>
      </c>
      <c r="B1204" s="58"/>
      <c r="C1204" s="59"/>
      <c r="D1204" s="58"/>
      <c r="E1204" s="60"/>
      <c r="F1204" s="61">
        <f t="shared" si="22"/>
        <v>0</v>
      </c>
      <c r="G1204" s="58"/>
      <c r="H1204" s="62"/>
      <c r="I1204" s="62"/>
      <c r="J1204" s="58" t="s">
        <v>58</v>
      </c>
      <c r="K1204" s="58"/>
      <c r="L1204" s="58"/>
      <c r="M1204" s="62"/>
      <c r="N1204" s="58"/>
      <c r="O1204" s="62"/>
      <c r="P1204" s="58"/>
      <c r="Q1204" s="62"/>
      <c r="R1204" s="63"/>
      <c r="S1204" s="64">
        <f t="shared" si="23"/>
        <v>0</v>
      </c>
      <c r="T1204" s="60"/>
      <c r="U1204" s="60"/>
      <c r="V1204" s="60"/>
      <c r="W1204" s="60"/>
      <c r="X1204" s="60"/>
      <c r="Y1204" s="60"/>
      <c r="Z1204" s="60"/>
      <c r="AA1204" s="60"/>
      <c r="AB1204" s="60"/>
      <c r="AC1204" s="60"/>
      <c r="AD1204" s="60"/>
      <c r="AE1204" s="60"/>
      <c r="AF1204" s="60"/>
      <c r="AG1204" s="65"/>
      <c r="AH1204" s="58"/>
      <c r="AI1204" s="59"/>
      <c r="AJ1204" s="60"/>
      <c r="AK1204" s="64">
        <f t="shared" si="20"/>
        <v>0</v>
      </c>
      <c r="AL1204" s="66"/>
      <c r="AM1204" s="67"/>
    </row>
    <row r="1205">
      <c r="A1205" s="47" t="s">
        <v>2312</v>
      </c>
      <c r="B1205" s="48"/>
      <c r="C1205" s="49"/>
      <c r="D1205" s="48"/>
      <c r="E1205" s="50"/>
      <c r="F1205" s="51">
        <f t="shared" si="22"/>
        <v>0</v>
      </c>
      <c r="G1205" s="48"/>
      <c r="H1205" s="52"/>
      <c r="I1205" s="52"/>
      <c r="J1205" s="48" t="s">
        <v>58</v>
      </c>
      <c r="K1205" s="48"/>
      <c r="L1205" s="48"/>
      <c r="M1205" s="52"/>
      <c r="N1205" s="48"/>
      <c r="O1205" s="52"/>
      <c r="P1205" s="48"/>
      <c r="Q1205" s="52"/>
      <c r="R1205" s="53"/>
      <c r="S1205" s="54">
        <f t="shared" si="23"/>
        <v>0</v>
      </c>
      <c r="T1205" s="50"/>
      <c r="U1205" s="50"/>
      <c r="V1205" s="50"/>
      <c r="W1205" s="50"/>
      <c r="X1205" s="50"/>
      <c r="Y1205" s="50"/>
      <c r="Z1205" s="50"/>
      <c r="AA1205" s="50"/>
      <c r="AB1205" s="50"/>
      <c r="AC1205" s="50"/>
      <c r="AD1205" s="50"/>
      <c r="AE1205" s="50"/>
      <c r="AF1205" s="50"/>
      <c r="AG1205" s="55"/>
      <c r="AH1205" s="48"/>
      <c r="AI1205" s="48"/>
      <c r="AJ1205" s="50"/>
      <c r="AK1205" s="54">
        <f t="shared" si="20"/>
        <v>0</v>
      </c>
      <c r="AL1205" s="48"/>
      <c r="AM1205" s="56"/>
    </row>
    <row r="1206">
      <c r="A1206" s="57" t="s">
        <v>2313</v>
      </c>
      <c r="B1206" s="58"/>
      <c r="C1206" s="59"/>
      <c r="D1206" s="58"/>
      <c r="E1206" s="60"/>
      <c r="F1206" s="61">
        <f t="shared" si="22"/>
        <v>0</v>
      </c>
      <c r="G1206" s="58"/>
      <c r="H1206" s="62"/>
      <c r="I1206" s="62"/>
      <c r="J1206" s="58" t="s">
        <v>58</v>
      </c>
      <c r="K1206" s="58"/>
      <c r="L1206" s="58"/>
      <c r="M1206" s="62"/>
      <c r="N1206" s="58"/>
      <c r="O1206" s="62"/>
      <c r="P1206" s="58"/>
      <c r="Q1206" s="62"/>
      <c r="R1206" s="63"/>
      <c r="S1206" s="64">
        <f t="shared" si="23"/>
        <v>0</v>
      </c>
      <c r="T1206" s="60"/>
      <c r="U1206" s="60"/>
      <c r="V1206" s="60"/>
      <c r="W1206" s="60"/>
      <c r="X1206" s="60"/>
      <c r="Y1206" s="60"/>
      <c r="Z1206" s="60"/>
      <c r="AA1206" s="60"/>
      <c r="AB1206" s="60"/>
      <c r="AC1206" s="60"/>
      <c r="AD1206" s="60"/>
      <c r="AE1206" s="60"/>
      <c r="AF1206" s="60"/>
      <c r="AG1206" s="65"/>
      <c r="AH1206" s="58"/>
      <c r="AI1206" s="59"/>
      <c r="AJ1206" s="60"/>
      <c r="AK1206" s="64">
        <f t="shared" si="20"/>
        <v>0</v>
      </c>
      <c r="AL1206" s="66"/>
      <c r="AM1206" s="67"/>
    </row>
    <row r="1207">
      <c r="A1207" s="47" t="s">
        <v>2314</v>
      </c>
      <c r="B1207" s="48"/>
      <c r="C1207" s="49"/>
      <c r="D1207" s="48"/>
      <c r="E1207" s="50"/>
      <c r="F1207" s="51">
        <f t="shared" si="22"/>
        <v>0</v>
      </c>
      <c r="G1207" s="48"/>
      <c r="H1207" s="52"/>
      <c r="I1207" s="52"/>
      <c r="J1207" s="48" t="s">
        <v>58</v>
      </c>
      <c r="K1207" s="48"/>
      <c r="L1207" s="48"/>
      <c r="M1207" s="52"/>
      <c r="N1207" s="48"/>
      <c r="O1207" s="52"/>
      <c r="P1207" s="48"/>
      <c r="Q1207" s="52"/>
      <c r="R1207" s="53"/>
      <c r="S1207" s="54">
        <f t="shared" si="23"/>
        <v>0</v>
      </c>
      <c r="T1207" s="50"/>
      <c r="U1207" s="50"/>
      <c r="V1207" s="50"/>
      <c r="W1207" s="50"/>
      <c r="X1207" s="50"/>
      <c r="Y1207" s="50"/>
      <c r="Z1207" s="50"/>
      <c r="AA1207" s="50"/>
      <c r="AB1207" s="50"/>
      <c r="AC1207" s="50"/>
      <c r="AD1207" s="50"/>
      <c r="AE1207" s="50"/>
      <c r="AF1207" s="50"/>
      <c r="AG1207" s="55"/>
      <c r="AH1207" s="48"/>
      <c r="AI1207" s="48"/>
      <c r="AJ1207" s="50"/>
      <c r="AK1207" s="54">
        <f t="shared" si="20"/>
        <v>0</v>
      </c>
      <c r="AL1207" s="48"/>
      <c r="AM1207" s="56"/>
    </row>
    <row r="1208">
      <c r="A1208" s="57" t="s">
        <v>2315</v>
      </c>
      <c r="B1208" s="58"/>
      <c r="C1208" s="59"/>
      <c r="D1208" s="58"/>
      <c r="E1208" s="60"/>
      <c r="F1208" s="61">
        <f t="shared" si="22"/>
        <v>0</v>
      </c>
      <c r="G1208" s="58"/>
      <c r="H1208" s="62"/>
      <c r="I1208" s="62"/>
      <c r="J1208" s="58" t="s">
        <v>58</v>
      </c>
      <c r="K1208" s="58"/>
      <c r="L1208" s="58"/>
      <c r="M1208" s="62"/>
      <c r="N1208" s="58"/>
      <c r="O1208" s="62"/>
      <c r="P1208" s="58"/>
      <c r="Q1208" s="62"/>
      <c r="R1208" s="63"/>
      <c r="S1208" s="64">
        <f t="shared" si="23"/>
        <v>0</v>
      </c>
      <c r="T1208" s="60"/>
      <c r="U1208" s="60"/>
      <c r="V1208" s="60"/>
      <c r="W1208" s="60"/>
      <c r="X1208" s="60"/>
      <c r="Y1208" s="60"/>
      <c r="Z1208" s="60"/>
      <c r="AA1208" s="60"/>
      <c r="AB1208" s="60"/>
      <c r="AC1208" s="60"/>
      <c r="AD1208" s="60"/>
      <c r="AE1208" s="60"/>
      <c r="AF1208" s="60"/>
      <c r="AG1208" s="65"/>
      <c r="AH1208" s="58"/>
      <c r="AI1208" s="59"/>
      <c r="AJ1208" s="60"/>
      <c r="AK1208" s="64">
        <f t="shared" si="20"/>
        <v>0</v>
      </c>
      <c r="AL1208" s="66"/>
      <c r="AM1208" s="67"/>
    </row>
    <row r="1209">
      <c r="A1209" s="47" t="s">
        <v>2316</v>
      </c>
      <c r="B1209" s="48"/>
      <c r="C1209" s="49"/>
      <c r="D1209" s="48"/>
      <c r="E1209" s="50"/>
      <c r="F1209" s="51">
        <f t="shared" si="22"/>
        <v>0</v>
      </c>
      <c r="G1209" s="48"/>
      <c r="H1209" s="52"/>
      <c r="I1209" s="52"/>
      <c r="J1209" s="48" t="s">
        <v>58</v>
      </c>
      <c r="K1209" s="48"/>
      <c r="L1209" s="48"/>
      <c r="M1209" s="52"/>
      <c r="N1209" s="48"/>
      <c r="O1209" s="52"/>
      <c r="P1209" s="48"/>
      <c r="Q1209" s="52"/>
      <c r="R1209" s="53"/>
      <c r="S1209" s="54">
        <f t="shared" si="23"/>
        <v>0</v>
      </c>
      <c r="T1209" s="50"/>
      <c r="U1209" s="50"/>
      <c r="V1209" s="50"/>
      <c r="W1209" s="50"/>
      <c r="X1209" s="50"/>
      <c r="Y1209" s="50"/>
      <c r="Z1209" s="50"/>
      <c r="AA1209" s="50"/>
      <c r="AB1209" s="50"/>
      <c r="AC1209" s="50"/>
      <c r="AD1209" s="50"/>
      <c r="AE1209" s="50"/>
      <c r="AF1209" s="50"/>
      <c r="AG1209" s="55"/>
      <c r="AH1209" s="48"/>
      <c r="AI1209" s="48"/>
      <c r="AJ1209" s="50"/>
      <c r="AK1209" s="54">
        <f t="shared" si="20"/>
        <v>0</v>
      </c>
      <c r="AL1209" s="48"/>
      <c r="AM1209" s="56"/>
    </row>
    <row r="1210">
      <c r="A1210" s="57" t="s">
        <v>2317</v>
      </c>
      <c r="B1210" s="58"/>
      <c r="C1210" s="59"/>
      <c r="D1210" s="58"/>
      <c r="E1210" s="60"/>
      <c r="F1210" s="61">
        <f t="shared" si="22"/>
        <v>0</v>
      </c>
      <c r="G1210" s="58"/>
      <c r="H1210" s="62"/>
      <c r="I1210" s="62"/>
      <c r="J1210" s="58" t="s">
        <v>58</v>
      </c>
      <c r="K1210" s="58"/>
      <c r="L1210" s="58"/>
      <c r="M1210" s="62"/>
      <c r="N1210" s="58"/>
      <c r="O1210" s="62"/>
      <c r="P1210" s="58"/>
      <c r="Q1210" s="62"/>
      <c r="R1210" s="63"/>
      <c r="S1210" s="64">
        <f t="shared" si="23"/>
        <v>0</v>
      </c>
      <c r="T1210" s="60"/>
      <c r="U1210" s="60"/>
      <c r="V1210" s="60"/>
      <c r="W1210" s="60"/>
      <c r="X1210" s="60"/>
      <c r="Y1210" s="60"/>
      <c r="Z1210" s="60"/>
      <c r="AA1210" s="60"/>
      <c r="AB1210" s="60"/>
      <c r="AC1210" s="60"/>
      <c r="AD1210" s="60"/>
      <c r="AE1210" s="60"/>
      <c r="AF1210" s="60"/>
      <c r="AG1210" s="65"/>
      <c r="AH1210" s="58"/>
      <c r="AI1210" s="59"/>
      <c r="AJ1210" s="60"/>
      <c r="AK1210" s="64">
        <f t="shared" si="20"/>
        <v>0</v>
      </c>
      <c r="AL1210" s="66"/>
      <c r="AM1210" s="67"/>
    </row>
    <row r="1211">
      <c r="A1211" s="47" t="s">
        <v>2318</v>
      </c>
      <c r="B1211" s="48"/>
      <c r="C1211" s="49"/>
      <c r="D1211" s="48"/>
      <c r="E1211" s="50"/>
      <c r="F1211" s="51">
        <f t="shared" si="22"/>
        <v>0</v>
      </c>
      <c r="G1211" s="48"/>
      <c r="H1211" s="52"/>
      <c r="I1211" s="52"/>
      <c r="J1211" s="48" t="s">
        <v>58</v>
      </c>
      <c r="K1211" s="48"/>
      <c r="L1211" s="48"/>
      <c r="M1211" s="52"/>
      <c r="N1211" s="48"/>
      <c r="O1211" s="52"/>
      <c r="P1211" s="48"/>
      <c r="Q1211" s="52"/>
      <c r="R1211" s="53"/>
      <c r="S1211" s="54">
        <f t="shared" si="23"/>
        <v>0</v>
      </c>
      <c r="T1211" s="50"/>
      <c r="U1211" s="50"/>
      <c r="V1211" s="50"/>
      <c r="W1211" s="50"/>
      <c r="X1211" s="50"/>
      <c r="Y1211" s="50"/>
      <c r="Z1211" s="50"/>
      <c r="AA1211" s="50"/>
      <c r="AB1211" s="50"/>
      <c r="AC1211" s="50"/>
      <c r="AD1211" s="50"/>
      <c r="AE1211" s="50"/>
      <c r="AF1211" s="50"/>
      <c r="AG1211" s="55"/>
      <c r="AH1211" s="48"/>
      <c r="AI1211" s="48"/>
      <c r="AJ1211" s="50"/>
      <c r="AK1211" s="54">
        <f t="shared" si="20"/>
        <v>0</v>
      </c>
      <c r="AL1211" s="48"/>
      <c r="AM1211" s="56"/>
    </row>
    <row r="1212">
      <c r="A1212" s="57" t="s">
        <v>2319</v>
      </c>
      <c r="B1212" s="58"/>
      <c r="C1212" s="59"/>
      <c r="D1212" s="58"/>
      <c r="E1212" s="60"/>
      <c r="F1212" s="61">
        <f t="shared" si="22"/>
        <v>0</v>
      </c>
      <c r="G1212" s="58"/>
      <c r="H1212" s="62"/>
      <c r="I1212" s="62"/>
      <c r="J1212" s="58" t="s">
        <v>58</v>
      </c>
      <c r="K1212" s="58"/>
      <c r="L1212" s="58"/>
      <c r="M1212" s="62"/>
      <c r="N1212" s="58"/>
      <c r="O1212" s="62"/>
      <c r="P1212" s="58"/>
      <c r="Q1212" s="62"/>
      <c r="R1212" s="63"/>
      <c r="S1212" s="64">
        <f t="shared" si="23"/>
        <v>0</v>
      </c>
      <c r="T1212" s="60"/>
      <c r="U1212" s="60"/>
      <c r="V1212" s="60"/>
      <c r="W1212" s="60"/>
      <c r="X1212" s="60"/>
      <c r="Y1212" s="60"/>
      <c r="Z1212" s="60"/>
      <c r="AA1212" s="60"/>
      <c r="AB1212" s="60"/>
      <c r="AC1212" s="60"/>
      <c r="AD1212" s="60"/>
      <c r="AE1212" s="60"/>
      <c r="AF1212" s="60"/>
      <c r="AG1212" s="65"/>
      <c r="AH1212" s="58"/>
      <c r="AI1212" s="59"/>
      <c r="AJ1212" s="60"/>
      <c r="AK1212" s="64">
        <f t="shared" si="20"/>
        <v>0</v>
      </c>
      <c r="AL1212" s="66"/>
      <c r="AM1212" s="67"/>
    </row>
    <row r="1213">
      <c r="A1213" s="47" t="s">
        <v>2320</v>
      </c>
      <c r="B1213" s="48"/>
      <c r="C1213" s="49"/>
      <c r="D1213" s="48"/>
      <c r="E1213" s="50"/>
      <c r="F1213" s="51">
        <f t="shared" si="22"/>
        <v>0</v>
      </c>
      <c r="G1213" s="48"/>
      <c r="H1213" s="52"/>
      <c r="I1213" s="52"/>
      <c r="J1213" s="48" t="s">
        <v>58</v>
      </c>
      <c r="K1213" s="48"/>
      <c r="L1213" s="48"/>
      <c r="M1213" s="52"/>
      <c r="N1213" s="48"/>
      <c r="O1213" s="52"/>
      <c r="P1213" s="48"/>
      <c r="Q1213" s="52"/>
      <c r="R1213" s="53"/>
      <c r="S1213" s="54">
        <f t="shared" si="23"/>
        <v>0</v>
      </c>
      <c r="T1213" s="50"/>
      <c r="U1213" s="50"/>
      <c r="V1213" s="50"/>
      <c r="W1213" s="50"/>
      <c r="X1213" s="50"/>
      <c r="Y1213" s="50"/>
      <c r="Z1213" s="50"/>
      <c r="AA1213" s="50"/>
      <c r="AB1213" s="50"/>
      <c r="AC1213" s="50"/>
      <c r="AD1213" s="50"/>
      <c r="AE1213" s="50"/>
      <c r="AF1213" s="50"/>
      <c r="AG1213" s="55"/>
      <c r="AH1213" s="48"/>
      <c r="AI1213" s="48"/>
      <c r="AJ1213" s="50"/>
      <c r="AK1213" s="54">
        <f t="shared" si="20"/>
        <v>0</v>
      </c>
      <c r="AL1213" s="48"/>
      <c r="AM1213" s="56"/>
    </row>
    <row r="1214">
      <c r="A1214" s="57" t="s">
        <v>2321</v>
      </c>
      <c r="B1214" s="58"/>
      <c r="C1214" s="59"/>
      <c r="D1214" s="58"/>
      <c r="E1214" s="60"/>
      <c r="F1214" s="61">
        <f t="shared" si="22"/>
        <v>0</v>
      </c>
      <c r="G1214" s="58"/>
      <c r="H1214" s="62"/>
      <c r="I1214" s="62"/>
      <c r="J1214" s="58" t="s">
        <v>58</v>
      </c>
      <c r="K1214" s="58"/>
      <c r="L1214" s="58"/>
      <c r="M1214" s="62"/>
      <c r="N1214" s="58"/>
      <c r="O1214" s="62"/>
      <c r="P1214" s="58"/>
      <c r="Q1214" s="62"/>
      <c r="R1214" s="63"/>
      <c r="S1214" s="64">
        <f t="shared" si="23"/>
        <v>0</v>
      </c>
      <c r="T1214" s="60"/>
      <c r="U1214" s="60"/>
      <c r="V1214" s="60"/>
      <c r="W1214" s="60"/>
      <c r="X1214" s="60"/>
      <c r="Y1214" s="60"/>
      <c r="Z1214" s="60"/>
      <c r="AA1214" s="60"/>
      <c r="AB1214" s="60"/>
      <c r="AC1214" s="60"/>
      <c r="AD1214" s="60"/>
      <c r="AE1214" s="60"/>
      <c r="AF1214" s="60"/>
      <c r="AG1214" s="65"/>
      <c r="AH1214" s="58"/>
      <c r="AI1214" s="59"/>
      <c r="AJ1214" s="60"/>
      <c r="AK1214" s="64">
        <f t="shared" si="20"/>
        <v>0</v>
      </c>
      <c r="AL1214" s="66"/>
      <c r="AM1214" s="67"/>
    </row>
    <row r="1215">
      <c r="A1215" s="47" t="s">
        <v>2322</v>
      </c>
      <c r="B1215" s="48"/>
      <c r="C1215" s="49"/>
      <c r="D1215" s="48"/>
      <c r="E1215" s="50"/>
      <c r="F1215" s="51">
        <f t="shared" si="22"/>
        <v>0</v>
      </c>
      <c r="G1215" s="48"/>
      <c r="H1215" s="52"/>
      <c r="I1215" s="52"/>
      <c r="J1215" s="48" t="s">
        <v>58</v>
      </c>
      <c r="K1215" s="48"/>
      <c r="L1215" s="48"/>
      <c r="M1215" s="52"/>
      <c r="N1215" s="48"/>
      <c r="O1215" s="52"/>
      <c r="P1215" s="48"/>
      <c r="Q1215" s="52"/>
      <c r="R1215" s="53"/>
      <c r="S1215" s="54">
        <f t="shared" si="23"/>
        <v>0</v>
      </c>
      <c r="T1215" s="50"/>
      <c r="U1215" s="50"/>
      <c r="V1215" s="50"/>
      <c r="W1215" s="50"/>
      <c r="X1215" s="50"/>
      <c r="Y1215" s="50"/>
      <c r="Z1215" s="50"/>
      <c r="AA1215" s="50"/>
      <c r="AB1215" s="50"/>
      <c r="AC1215" s="50"/>
      <c r="AD1215" s="50"/>
      <c r="AE1215" s="50"/>
      <c r="AF1215" s="50"/>
      <c r="AG1215" s="55"/>
      <c r="AH1215" s="48"/>
      <c r="AI1215" s="48"/>
      <c r="AJ1215" s="50"/>
      <c r="AK1215" s="54">
        <f t="shared" si="20"/>
        <v>0</v>
      </c>
      <c r="AL1215" s="48"/>
      <c r="AM1215" s="56"/>
    </row>
    <row r="1216">
      <c r="A1216" s="57" t="s">
        <v>2323</v>
      </c>
      <c r="B1216" s="58"/>
      <c r="C1216" s="59"/>
      <c r="D1216" s="58"/>
      <c r="E1216" s="60"/>
      <c r="F1216" s="61">
        <f t="shared" si="22"/>
        <v>0</v>
      </c>
      <c r="G1216" s="58"/>
      <c r="H1216" s="62"/>
      <c r="I1216" s="62"/>
      <c r="J1216" s="58" t="s">
        <v>58</v>
      </c>
      <c r="K1216" s="58"/>
      <c r="L1216" s="58"/>
      <c r="M1216" s="62"/>
      <c r="N1216" s="58"/>
      <c r="O1216" s="62"/>
      <c r="P1216" s="58"/>
      <c r="Q1216" s="62"/>
      <c r="R1216" s="63"/>
      <c r="S1216" s="64">
        <f t="shared" si="23"/>
        <v>0</v>
      </c>
      <c r="T1216" s="60"/>
      <c r="U1216" s="60"/>
      <c r="V1216" s="60"/>
      <c r="W1216" s="60"/>
      <c r="X1216" s="60"/>
      <c r="Y1216" s="60"/>
      <c r="Z1216" s="60"/>
      <c r="AA1216" s="60"/>
      <c r="AB1216" s="60"/>
      <c r="AC1216" s="60"/>
      <c r="AD1216" s="60"/>
      <c r="AE1216" s="60"/>
      <c r="AF1216" s="60"/>
      <c r="AG1216" s="65"/>
      <c r="AH1216" s="58"/>
      <c r="AI1216" s="59"/>
      <c r="AJ1216" s="60"/>
      <c r="AK1216" s="64">
        <f t="shared" si="20"/>
        <v>0</v>
      </c>
      <c r="AL1216" s="66"/>
      <c r="AM1216" s="67"/>
    </row>
    <row r="1217">
      <c r="A1217" s="103" t="s">
        <v>2324</v>
      </c>
      <c r="B1217" s="261" t="s">
        <v>2325</v>
      </c>
      <c r="C1217" s="262">
        <v>43452.0</v>
      </c>
      <c r="D1217" s="104">
        <v>15.0</v>
      </c>
      <c r="E1217" s="100">
        <v>675.0</v>
      </c>
      <c r="F1217" s="106">
        <f t="shared" si="22"/>
        <v>10125</v>
      </c>
      <c r="G1217" s="104" t="s">
        <v>216</v>
      </c>
      <c r="H1217" s="107"/>
      <c r="I1217" s="107" t="s">
        <v>2326</v>
      </c>
      <c r="J1217" s="104" t="s">
        <v>62</v>
      </c>
      <c r="K1217" s="104" t="s">
        <v>62</v>
      </c>
      <c r="L1217" s="104" t="s">
        <v>959</v>
      </c>
      <c r="M1217" s="107" t="s">
        <v>2327</v>
      </c>
      <c r="N1217" s="104" t="s">
        <v>769</v>
      </c>
      <c r="O1217" s="107" t="s">
        <v>2328</v>
      </c>
      <c r="P1217" s="104" t="s">
        <v>799</v>
      </c>
      <c r="Q1217" s="107"/>
      <c r="R1217" s="108"/>
      <c r="S1217" s="109">
        <f t="shared" si="23"/>
        <v>10125</v>
      </c>
      <c r="T1217" s="100"/>
      <c r="U1217" s="100"/>
      <c r="V1217" s="100"/>
      <c r="W1217" s="100"/>
      <c r="X1217" s="100"/>
      <c r="Y1217" s="100">
        <v>5062.5</v>
      </c>
      <c r="Z1217" s="100"/>
      <c r="AA1217" s="100"/>
      <c r="AB1217" s="100"/>
      <c r="AC1217" s="100"/>
      <c r="AD1217" s="100"/>
      <c r="AE1217" s="100">
        <v>5062.5</v>
      </c>
      <c r="AF1217" s="100"/>
      <c r="AG1217" s="110"/>
      <c r="AH1217" s="104">
        <v>5.003490075E9</v>
      </c>
      <c r="AI1217" s="104" t="s">
        <v>733</v>
      </c>
      <c r="AJ1217" s="100">
        <v>10125.0</v>
      </c>
      <c r="AK1217" s="109">
        <f t="shared" si="20"/>
        <v>0</v>
      </c>
      <c r="AL1217" s="104"/>
      <c r="AM1217" s="162"/>
    </row>
    <row r="1218">
      <c r="A1218" s="103" t="s">
        <v>2329</v>
      </c>
      <c r="B1218" s="104" t="s">
        <v>2330</v>
      </c>
      <c r="C1218" s="104" t="s">
        <v>2331</v>
      </c>
      <c r="D1218" s="104">
        <v>1.0</v>
      </c>
      <c r="E1218" s="100">
        <v>4890.0</v>
      </c>
      <c r="F1218" s="106">
        <f t="shared" si="22"/>
        <v>4890</v>
      </c>
      <c r="G1218" s="104" t="s">
        <v>736</v>
      </c>
      <c r="H1218" s="107"/>
      <c r="I1218" s="107"/>
      <c r="J1218" s="104" t="s">
        <v>62</v>
      </c>
      <c r="K1218" s="104" t="s">
        <v>62</v>
      </c>
      <c r="L1218" s="104" t="s">
        <v>729</v>
      </c>
      <c r="M1218" s="107" t="s">
        <v>2332</v>
      </c>
      <c r="N1218" s="104" t="s">
        <v>730</v>
      </c>
      <c r="O1218" s="107" t="s">
        <v>2333</v>
      </c>
      <c r="P1218" s="104" t="s">
        <v>694</v>
      </c>
      <c r="Q1218" s="107" t="s">
        <v>2334</v>
      </c>
      <c r="R1218" s="108" t="s">
        <v>732</v>
      </c>
      <c r="S1218" s="109">
        <f t="shared" si="23"/>
        <v>4890</v>
      </c>
      <c r="T1218" s="100">
        <v>4890.0</v>
      </c>
      <c r="U1218" s="100"/>
      <c r="V1218" s="100"/>
      <c r="W1218" s="100"/>
      <c r="X1218" s="100"/>
      <c r="Y1218" s="100"/>
      <c r="Z1218" s="100"/>
      <c r="AA1218" s="100"/>
      <c r="AB1218" s="100"/>
      <c r="AC1218" s="100"/>
      <c r="AD1218" s="100"/>
      <c r="AE1218" s="100"/>
      <c r="AF1218" s="100"/>
      <c r="AG1218" s="110"/>
      <c r="AH1218" s="104">
        <v>5.003396566E9</v>
      </c>
      <c r="AI1218" s="104" t="s">
        <v>1135</v>
      </c>
      <c r="AJ1218" s="100">
        <v>4890.0</v>
      </c>
      <c r="AK1218" s="109">
        <f t="shared" si="20"/>
        <v>0</v>
      </c>
      <c r="AL1218" s="161"/>
      <c r="AM1218" s="111"/>
    </row>
    <row r="1219">
      <c r="A1219" s="103" t="s">
        <v>2335</v>
      </c>
      <c r="B1219" s="261" t="s">
        <v>2336</v>
      </c>
      <c r="C1219" s="200">
        <v>43418.0</v>
      </c>
      <c r="D1219" s="104">
        <v>35.0</v>
      </c>
      <c r="E1219" s="100">
        <v>140.0</v>
      </c>
      <c r="F1219" s="106">
        <f t="shared" si="22"/>
        <v>4900</v>
      </c>
      <c r="G1219" s="104" t="s">
        <v>216</v>
      </c>
      <c r="H1219" s="107" t="s">
        <v>2337</v>
      </c>
      <c r="I1219" s="107"/>
      <c r="J1219" s="104" t="s">
        <v>62</v>
      </c>
      <c r="K1219" s="104" t="s">
        <v>62</v>
      </c>
      <c r="L1219" s="104" t="s">
        <v>729</v>
      </c>
      <c r="M1219" s="107" t="s">
        <v>2338</v>
      </c>
      <c r="N1219" s="104" t="s">
        <v>730</v>
      </c>
      <c r="O1219" s="107" t="s">
        <v>2339</v>
      </c>
      <c r="P1219" s="104" t="s">
        <v>694</v>
      </c>
      <c r="Q1219" s="107" t="s">
        <v>2340</v>
      </c>
      <c r="R1219" s="108" t="s">
        <v>732</v>
      </c>
      <c r="S1219" s="109">
        <f t="shared" si="23"/>
        <v>4900</v>
      </c>
      <c r="T1219" s="100">
        <v>4900.0</v>
      </c>
      <c r="U1219" s="100"/>
      <c r="V1219" s="100"/>
      <c r="W1219" s="100"/>
      <c r="X1219" s="100"/>
      <c r="Y1219" s="100"/>
      <c r="Z1219" s="100"/>
      <c r="AA1219" s="100"/>
      <c r="AB1219" s="100"/>
      <c r="AC1219" s="100"/>
      <c r="AD1219" s="100"/>
      <c r="AE1219" s="100"/>
      <c r="AF1219" s="100"/>
      <c r="AG1219" s="110"/>
      <c r="AH1219" s="104">
        <v>5.003479868E9</v>
      </c>
      <c r="AI1219" s="104" t="s">
        <v>864</v>
      </c>
      <c r="AJ1219" s="100">
        <v>4900.0</v>
      </c>
      <c r="AK1219" s="109">
        <f t="shared" si="20"/>
        <v>0</v>
      </c>
      <c r="AL1219" s="104"/>
      <c r="AM1219" s="162"/>
    </row>
    <row r="1220">
      <c r="A1220" s="263" t="s">
        <v>2341</v>
      </c>
      <c r="B1220" s="264" t="s">
        <v>2342</v>
      </c>
      <c r="C1220" s="264" t="s">
        <v>2343</v>
      </c>
      <c r="D1220" s="264">
        <v>232.0</v>
      </c>
      <c r="E1220" s="265">
        <v>45.0</v>
      </c>
      <c r="F1220" s="266">
        <f t="shared" si="22"/>
        <v>10440</v>
      </c>
      <c r="G1220" s="264" t="s">
        <v>689</v>
      </c>
      <c r="H1220" s="267"/>
      <c r="I1220" s="267"/>
      <c r="J1220" s="264" t="s">
        <v>62</v>
      </c>
      <c r="K1220" s="264" t="s">
        <v>62</v>
      </c>
      <c r="L1220" s="264" t="s">
        <v>739</v>
      </c>
      <c r="M1220" s="267" t="s">
        <v>2344</v>
      </c>
      <c r="N1220" s="264" t="s">
        <v>769</v>
      </c>
      <c r="O1220" s="267" t="s">
        <v>2345</v>
      </c>
      <c r="P1220" s="264" t="s">
        <v>742</v>
      </c>
      <c r="Q1220" s="267"/>
      <c r="R1220" s="268" t="s">
        <v>732</v>
      </c>
      <c r="S1220" s="269">
        <f t="shared" si="23"/>
        <v>10440</v>
      </c>
      <c r="T1220" s="265" t="s">
        <v>293</v>
      </c>
      <c r="U1220" s="265"/>
      <c r="V1220" s="265">
        <v>2610.0</v>
      </c>
      <c r="W1220" s="265"/>
      <c r="X1220" s="265">
        <v>2610.0</v>
      </c>
      <c r="Y1220" s="265"/>
      <c r="Z1220" s="265"/>
      <c r="AA1220" s="265">
        <v>2610.0</v>
      </c>
      <c r="AB1220" s="265">
        <v>2610.0</v>
      </c>
      <c r="AC1220" s="265"/>
      <c r="AD1220" s="265"/>
      <c r="AE1220" s="265"/>
      <c r="AF1220" s="265"/>
      <c r="AG1220" s="270"/>
      <c r="AH1220" s="264">
        <v>5.003452944E9</v>
      </c>
      <c r="AI1220" s="264" t="s">
        <v>2346</v>
      </c>
      <c r="AJ1220" s="265">
        <v>10440.0</v>
      </c>
      <c r="AK1220" s="269">
        <f t="shared" si="20"/>
        <v>0</v>
      </c>
      <c r="AL1220" s="271"/>
      <c r="AM1220" s="272"/>
    </row>
    <row r="1221">
      <c r="A1221" s="103" t="s">
        <v>2347</v>
      </c>
      <c r="B1221" s="261" t="s">
        <v>2348</v>
      </c>
      <c r="C1221" s="104" t="s">
        <v>2349</v>
      </c>
      <c r="D1221" s="104">
        <v>35.0</v>
      </c>
      <c r="E1221" s="100">
        <v>160.0</v>
      </c>
      <c r="F1221" s="106">
        <f t="shared" si="22"/>
        <v>5600</v>
      </c>
      <c r="G1221" s="104" t="s">
        <v>689</v>
      </c>
      <c r="H1221" s="107"/>
      <c r="I1221" s="107"/>
      <c r="J1221" s="104" t="s">
        <v>62</v>
      </c>
      <c r="K1221" s="104" t="s">
        <v>62</v>
      </c>
      <c r="L1221" s="104" t="s">
        <v>787</v>
      </c>
      <c r="M1221" s="107" t="s">
        <v>2350</v>
      </c>
      <c r="N1221" s="104" t="s">
        <v>769</v>
      </c>
      <c r="O1221" s="107" t="s">
        <v>2351</v>
      </c>
      <c r="P1221" s="104" t="s">
        <v>694</v>
      </c>
      <c r="Q1221" s="107" t="s">
        <v>2352</v>
      </c>
      <c r="R1221" s="108" t="s">
        <v>743</v>
      </c>
      <c r="S1221" s="109">
        <f t="shared" si="23"/>
        <v>5600</v>
      </c>
      <c r="T1221" s="100">
        <v>1400.0</v>
      </c>
      <c r="U1221" s="100">
        <v>1400.0</v>
      </c>
      <c r="V1221" s="100">
        <v>1400.0</v>
      </c>
      <c r="W1221" s="100"/>
      <c r="X1221" s="100">
        <v>1400.0</v>
      </c>
      <c r="Y1221" s="100"/>
      <c r="Z1221" s="100"/>
      <c r="AA1221" s="100"/>
      <c r="AB1221" s="100"/>
      <c r="AC1221" s="100"/>
      <c r="AD1221" s="100"/>
      <c r="AE1221" s="100"/>
      <c r="AF1221" s="100"/>
      <c r="AG1221" s="110"/>
      <c r="AH1221" s="104">
        <v>5.003415882E9</v>
      </c>
      <c r="AI1221" s="104" t="s">
        <v>1463</v>
      </c>
      <c r="AJ1221" s="100">
        <v>5600.0</v>
      </c>
      <c r="AK1221" s="109">
        <f t="shared" si="20"/>
        <v>0</v>
      </c>
      <c r="AL1221" s="104"/>
      <c r="AM1221" s="162"/>
    </row>
    <row r="1222">
      <c r="A1222" s="103" t="s">
        <v>2353</v>
      </c>
      <c r="B1222" s="104" t="s">
        <v>2354</v>
      </c>
      <c r="C1222" s="104" t="s">
        <v>2355</v>
      </c>
      <c r="D1222" s="104">
        <v>23.0</v>
      </c>
      <c r="E1222" s="100">
        <v>250.0</v>
      </c>
      <c r="F1222" s="106">
        <f t="shared" si="22"/>
        <v>5750</v>
      </c>
      <c r="G1222" s="104" t="s">
        <v>689</v>
      </c>
      <c r="H1222" s="107"/>
      <c r="I1222" s="107"/>
      <c r="J1222" s="104" t="s">
        <v>62</v>
      </c>
      <c r="K1222" s="104" t="s">
        <v>62</v>
      </c>
      <c r="L1222" s="104" t="s">
        <v>898</v>
      </c>
      <c r="M1222" s="107" t="s">
        <v>2356</v>
      </c>
      <c r="N1222" s="104" t="s">
        <v>769</v>
      </c>
      <c r="O1222" s="107" t="s">
        <v>2357</v>
      </c>
      <c r="P1222" s="104" t="s">
        <v>742</v>
      </c>
      <c r="Q1222" s="107"/>
      <c r="R1222" s="108" t="s">
        <v>778</v>
      </c>
      <c r="S1222" s="109">
        <f t="shared" si="23"/>
        <v>5750</v>
      </c>
      <c r="T1222" s="100"/>
      <c r="U1222" s="100"/>
      <c r="V1222" s="100">
        <v>5750.0</v>
      </c>
      <c r="W1222" s="100"/>
      <c r="X1222" s="100"/>
      <c r="Y1222" s="100"/>
      <c r="Z1222" s="100"/>
      <c r="AA1222" s="100"/>
      <c r="AB1222" s="100"/>
      <c r="AC1222" s="100"/>
      <c r="AD1222" s="100"/>
      <c r="AE1222" s="100"/>
      <c r="AF1222" s="100"/>
      <c r="AG1222" s="110"/>
      <c r="AH1222" s="104">
        <v>5.003393767E9</v>
      </c>
      <c r="AI1222" s="104" t="s">
        <v>784</v>
      </c>
      <c r="AJ1222" s="100">
        <v>5750.0</v>
      </c>
      <c r="AK1222" s="109">
        <f t="shared" si="20"/>
        <v>0</v>
      </c>
      <c r="AL1222" s="161"/>
      <c r="AM1222" s="111"/>
    </row>
    <row r="1223">
      <c r="A1223" s="103" t="s">
        <v>2358</v>
      </c>
      <c r="B1223" s="261" t="s">
        <v>2359</v>
      </c>
      <c r="C1223" s="273">
        <v>43185.0</v>
      </c>
      <c r="D1223" s="104">
        <v>20.0</v>
      </c>
      <c r="E1223" s="100">
        <v>220.0</v>
      </c>
      <c r="F1223" s="106">
        <f t="shared" si="22"/>
        <v>4400</v>
      </c>
      <c r="G1223" s="104" t="s">
        <v>689</v>
      </c>
      <c r="H1223" s="107"/>
      <c r="I1223" s="107"/>
      <c r="J1223" s="104" t="s">
        <v>62</v>
      </c>
      <c r="K1223" s="104" t="s">
        <v>66</v>
      </c>
      <c r="L1223" s="104" t="s">
        <v>787</v>
      </c>
      <c r="M1223" s="107" t="s">
        <v>2360</v>
      </c>
      <c r="N1223" s="104" t="s">
        <v>776</v>
      </c>
      <c r="O1223" s="107" t="s">
        <v>2361</v>
      </c>
      <c r="P1223" s="104" t="s">
        <v>742</v>
      </c>
      <c r="Q1223" s="107"/>
      <c r="R1223" s="108" t="s">
        <v>805</v>
      </c>
      <c r="S1223" s="109">
        <v>4400.0</v>
      </c>
      <c r="T1223" s="100"/>
      <c r="U1223" s="100"/>
      <c r="V1223" s="100">
        <v>4400.0</v>
      </c>
      <c r="W1223" s="100"/>
      <c r="X1223" s="100"/>
      <c r="Y1223" s="100"/>
      <c r="Z1223" s="100"/>
      <c r="AA1223" s="100"/>
      <c r="AB1223" s="100"/>
      <c r="AC1223" s="100"/>
      <c r="AD1223" s="100"/>
      <c r="AE1223" s="100"/>
      <c r="AF1223" s="100"/>
      <c r="AG1223" s="110"/>
      <c r="AH1223" s="104">
        <v>5.003370378E9</v>
      </c>
      <c r="AI1223" s="104" t="s">
        <v>2198</v>
      </c>
      <c r="AJ1223" s="100">
        <v>4400.0</v>
      </c>
      <c r="AK1223" s="109">
        <f t="shared" si="20"/>
        <v>0</v>
      </c>
      <c r="AL1223" s="104"/>
      <c r="AM1223" s="162"/>
    </row>
    <row r="1224">
      <c r="A1224" s="103" t="s">
        <v>2362</v>
      </c>
      <c r="B1224" s="104" t="s">
        <v>2363</v>
      </c>
      <c r="C1224" s="104" t="s">
        <v>2364</v>
      </c>
      <c r="D1224" s="104">
        <v>1.0</v>
      </c>
      <c r="E1224" s="100">
        <v>1880.0</v>
      </c>
      <c r="F1224" s="106">
        <f t="shared" si="22"/>
        <v>1880</v>
      </c>
      <c r="G1224" s="193" t="s">
        <v>689</v>
      </c>
      <c r="H1224" s="107"/>
      <c r="I1224" s="107"/>
      <c r="J1224" s="104" t="s">
        <v>62</v>
      </c>
      <c r="K1224" s="104" t="s">
        <v>62</v>
      </c>
      <c r="L1224" s="104" t="s">
        <v>690</v>
      </c>
      <c r="M1224" s="107" t="s">
        <v>753</v>
      </c>
      <c r="N1224" s="104" t="s">
        <v>692</v>
      </c>
      <c r="O1224" s="107" t="s">
        <v>2365</v>
      </c>
      <c r="P1224" s="104" t="s">
        <v>821</v>
      </c>
      <c r="Q1224" s="107"/>
      <c r="R1224" s="108" t="s">
        <v>805</v>
      </c>
      <c r="S1224" s="109">
        <v>1880.0</v>
      </c>
      <c r="T1224" s="100"/>
      <c r="U1224" s="100"/>
      <c r="V1224" s="238"/>
      <c r="W1224" s="100"/>
      <c r="X1224" s="109">
        <v>1880.0</v>
      </c>
      <c r="Y1224" s="100"/>
      <c r="Z1224" s="100"/>
      <c r="AA1224" s="100"/>
      <c r="AB1224" s="100"/>
      <c r="AC1224" s="100"/>
      <c r="AD1224" s="100"/>
      <c r="AE1224" s="100"/>
      <c r="AF1224" s="100"/>
      <c r="AG1224" s="110"/>
      <c r="AH1224" s="239">
        <v>5.003375275E9</v>
      </c>
      <c r="AI1224" s="104" t="s">
        <v>2366</v>
      </c>
      <c r="AJ1224" s="100">
        <v>1880.0</v>
      </c>
      <c r="AK1224" s="109">
        <f t="shared" si="20"/>
        <v>0</v>
      </c>
      <c r="AL1224" s="161"/>
      <c r="AM1224" s="111"/>
    </row>
    <row r="1225">
      <c r="A1225" s="103" t="s">
        <v>2367</v>
      </c>
      <c r="B1225" s="261" t="s">
        <v>2368</v>
      </c>
      <c r="C1225" s="200">
        <v>43364.0</v>
      </c>
      <c r="D1225" s="104">
        <v>78.0</v>
      </c>
      <c r="E1225" s="100">
        <v>116.66666666</v>
      </c>
      <c r="F1225" s="106">
        <f t="shared" si="22"/>
        <v>9099.999999</v>
      </c>
      <c r="G1225" s="104" t="s">
        <v>689</v>
      </c>
      <c r="H1225" s="107"/>
      <c r="I1225" s="107"/>
      <c r="J1225" s="104" t="s">
        <v>62</v>
      </c>
      <c r="K1225" s="104" t="s">
        <v>62</v>
      </c>
      <c r="L1225" s="104" t="s">
        <v>862</v>
      </c>
      <c r="M1225" s="107" t="s">
        <v>2369</v>
      </c>
      <c r="N1225" s="104" t="s">
        <v>730</v>
      </c>
      <c r="O1225" s="107" t="s">
        <v>2328</v>
      </c>
      <c r="P1225" s="104" t="s">
        <v>694</v>
      </c>
      <c r="Q1225" s="107" t="s">
        <v>2370</v>
      </c>
      <c r="R1225" s="108" t="s">
        <v>805</v>
      </c>
      <c r="S1225" s="109">
        <f t="shared" ref="S1225:S1230" si="24">sum(T1225:AG1225)</f>
        <v>9100</v>
      </c>
      <c r="T1225" s="100"/>
      <c r="U1225" s="100"/>
      <c r="V1225" s="100"/>
      <c r="W1225" s="100"/>
      <c r="X1225" s="100"/>
      <c r="Y1225" s="100"/>
      <c r="Z1225" s="100">
        <v>4550.0</v>
      </c>
      <c r="AA1225" s="100">
        <v>4550.0</v>
      </c>
      <c r="AB1225" s="100"/>
      <c r="AC1225" s="100"/>
      <c r="AD1225" s="100"/>
      <c r="AE1225" s="100"/>
      <c r="AF1225" s="100"/>
      <c r="AG1225" s="110"/>
      <c r="AH1225" s="104">
        <v>5.003453914E9</v>
      </c>
      <c r="AI1225" s="104" t="s">
        <v>726</v>
      </c>
      <c r="AJ1225" s="100">
        <v>9100.0</v>
      </c>
      <c r="AK1225" s="109">
        <f t="shared" si="20"/>
        <v>0</v>
      </c>
      <c r="AL1225" s="104"/>
      <c r="AM1225" s="162"/>
    </row>
    <row r="1226">
      <c r="A1226" s="103" t="s">
        <v>2371</v>
      </c>
      <c r="B1226" s="104" t="s">
        <v>2372</v>
      </c>
      <c r="C1226" s="189" t="s">
        <v>2373</v>
      </c>
      <c r="D1226" s="189">
        <v>29.0</v>
      </c>
      <c r="E1226" s="274">
        <v>100.0</v>
      </c>
      <c r="F1226" s="106">
        <f t="shared" si="22"/>
        <v>2900</v>
      </c>
      <c r="G1226" s="104"/>
      <c r="H1226" s="107"/>
      <c r="I1226" s="107"/>
      <c r="J1226" s="104" t="s">
        <v>62</v>
      </c>
      <c r="K1226" s="104" t="s">
        <v>62</v>
      </c>
      <c r="L1226" s="104" t="s">
        <v>862</v>
      </c>
      <c r="M1226" s="107" t="s">
        <v>2374</v>
      </c>
      <c r="N1226" s="104" t="s">
        <v>730</v>
      </c>
      <c r="O1226" s="107" t="s">
        <v>2375</v>
      </c>
      <c r="P1226" s="104" t="s">
        <v>694</v>
      </c>
      <c r="Q1226" s="107" t="s">
        <v>2376</v>
      </c>
      <c r="R1226" s="108" t="s">
        <v>805</v>
      </c>
      <c r="S1226" s="109">
        <f t="shared" si="24"/>
        <v>2900</v>
      </c>
      <c r="T1226" s="100"/>
      <c r="U1226" s="100"/>
      <c r="V1226" s="100"/>
      <c r="W1226" s="100"/>
      <c r="X1226" s="100"/>
      <c r="Y1226" s="100"/>
      <c r="Z1226" s="100"/>
      <c r="AA1226" s="100">
        <v>483.3</v>
      </c>
      <c r="AB1226" s="100">
        <v>483.3</v>
      </c>
      <c r="AC1226" s="100">
        <v>483.35</v>
      </c>
      <c r="AD1226" s="100">
        <v>483.35</v>
      </c>
      <c r="AE1226" s="100">
        <v>483.35</v>
      </c>
      <c r="AF1226" s="100">
        <v>483.35</v>
      </c>
      <c r="AG1226" s="110"/>
      <c r="AH1226" s="104" t="s">
        <v>2377</v>
      </c>
      <c r="AI1226" s="104" t="s">
        <v>2378</v>
      </c>
      <c r="AJ1226" s="100">
        <f>1200+350+300+600+450</f>
        <v>2900</v>
      </c>
      <c r="AK1226" s="109">
        <f t="shared" si="20"/>
        <v>0</v>
      </c>
      <c r="AL1226" s="161"/>
      <c r="AM1226" s="111"/>
    </row>
    <row r="1227">
      <c r="A1227" s="103" t="s">
        <v>2379</v>
      </c>
      <c r="B1227" s="261" t="s">
        <v>2380</v>
      </c>
      <c r="C1227" s="273">
        <v>43244.0</v>
      </c>
      <c r="D1227" s="104">
        <v>10.0</v>
      </c>
      <c r="E1227" s="100">
        <v>150.0</v>
      </c>
      <c r="F1227" s="106">
        <f t="shared" si="22"/>
        <v>1500</v>
      </c>
      <c r="G1227" s="104" t="s">
        <v>736</v>
      </c>
      <c r="H1227" s="107"/>
      <c r="I1227" s="107"/>
      <c r="J1227" s="104" t="s">
        <v>62</v>
      </c>
      <c r="K1227" s="104" t="s">
        <v>62</v>
      </c>
      <c r="L1227" s="104" t="s">
        <v>729</v>
      </c>
      <c r="M1227" s="107" t="s">
        <v>2381</v>
      </c>
      <c r="N1227" s="104" t="s">
        <v>730</v>
      </c>
      <c r="O1227" s="107" t="s">
        <v>2382</v>
      </c>
      <c r="P1227" s="104" t="s">
        <v>694</v>
      </c>
      <c r="Q1227" s="107" t="s">
        <v>2383</v>
      </c>
      <c r="R1227" s="108" t="s">
        <v>805</v>
      </c>
      <c r="S1227" s="109">
        <f t="shared" si="24"/>
        <v>1500</v>
      </c>
      <c r="T1227" s="100"/>
      <c r="U1227" s="100"/>
      <c r="V1227" s="100"/>
      <c r="W1227" s="100"/>
      <c r="X1227" s="100">
        <v>1000.0</v>
      </c>
      <c r="Y1227" s="100">
        <v>500.0</v>
      </c>
      <c r="Z1227" s="100"/>
      <c r="AA1227" s="100"/>
      <c r="AB1227" s="100"/>
      <c r="AC1227" s="100"/>
      <c r="AD1227" s="100"/>
      <c r="AE1227" s="100"/>
      <c r="AF1227" s="100"/>
      <c r="AG1227" s="110"/>
      <c r="AH1227" s="104">
        <v>5.003396566E9</v>
      </c>
      <c r="AI1227" s="104" t="s">
        <v>1135</v>
      </c>
      <c r="AJ1227" s="100">
        <v>1500.0</v>
      </c>
      <c r="AK1227" s="109">
        <f t="shared" si="20"/>
        <v>0</v>
      </c>
      <c r="AL1227" s="104"/>
      <c r="AM1227" s="162"/>
    </row>
    <row r="1228">
      <c r="A1228" s="103" t="s">
        <v>2384</v>
      </c>
      <c r="B1228" s="104" t="s">
        <v>2385</v>
      </c>
      <c r="C1228" s="104" t="s">
        <v>2209</v>
      </c>
      <c r="D1228" s="104">
        <v>1.0</v>
      </c>
      <c r="E1228" s="100">
        <v>3500.0</v>
      </c>
      <c r="F1228" s="106">
        <f t="shared" si="22"/>
        <v>3500</v>
      </c>
      <c r="G1228" s="104" t="s">
        <v>689</v>
      </c>
      <c r="H1228" s="107"/>
      <c r="I1228" s="107"/>
      <c r="J1228" s="104" t="s">
        <v>62</v>
      </c>
      <c r="K1228" s="104" t="s">
        <v>62</v>
      </c>
      <c r="L1228" s="104" t="s">
        <v>787</v>
      </c>
      <c r="M1228" s="107" t="s">
        <v>2386</v>
      </c>
      <c r="N1228" s="104" t="s">
        <v>769</v>
      </c>
      <c r="O1228" s="107" t="s">
        <v>2387</v>
      </c>
      <c r="P1228" s="104" t="s">
        <v>799</v>
      </c>
      <c r="Q1228" s="107"/>
      <c r="R1228" s="108" t="s">
        <v>696</v>
      </c>
      <c r="S1228" s="109">
        <f t="shared" si="24"/>
        <v>3500</v>
      </c>
      <c r="T1228" s="100"/>
      <c r="U1228" s="100"/>
      <c r="V1228" s="100"/>
      <c r="W1228" s="100"/>
      <c r="X1228" s="100"/>
      <c r="Y1228" s="100">
        <v>3500.0</v>
      </c>
      <c r="Z1228" s="100"/>
      <c r="AA1228" s="100"/>
      <c r="AB1228" s="100"/>
      <c r="AC1228" s="100"/>
      <c r="AD1228" s="100"/>
      <c r="AE1228" s="100"/>
      <c r="AF1228" s="100"/>
      <c r="AG1228" s="110"/>
      <c r="AH1228" s="104">
        <v>5.003401315E9</v>
      </c>
      <c r="AI1228" s="104" t="s">
        <v>2388</v>
      </c>
      <c r="AJ1228" s="100">
        <v>3500.0</v>
      </c>
      <c r="AK1228" s="109">
        <f t="shared" si="20"/>
        <v>0</v>
      </c>
      <c r="AL1228" s="161"/>
      <c r="AM1228" s="111"/>
    </row>
    <row r="1229">
      <c r="A1229" s="103" t="s">
        <v>2389</v>
      </c>
      <c r="B1229" s="261" t="s">
        <v>2390</v>
      </c>
      <c r="C1229" s="163">
        <v>43423.0</v>
      </c>
      <c r="D1229" s="104">
        <v>144.0</v>
      </c>
      <c r="E1229" s="100">
        <v>100.0</v>
      </c>
      <c r="F1229" s="106">
        <f t="shared" si="22"/>
        <v>14400</v>
      </c>
      <c r="G1229" s="104"/>
      <c r="H1229" s="107"/>
      <c r="I1229" s="107"/>
      <c r="J1229" s="104" t="s">
        <v>62</v>
      </c>
      <c r="K1229" s="104" t="s">
        <v>62</v>
      </c>
      <c r="L1229" s="104" t="s">
        <v>898</v>
      </c>
      <c r="M1229" s="107" t="s">
        <v>2391</v>
      </c>
      <c r="N1229" s="104" t="s">
        <v>692</v>
      </c>
      <c r="O1229" s="107" t="s">
        <v>2392</v>
      </c>
      <c r="P1229" s="104" t="s">
        <v>694</v>
      </c>
      <c r="Q1229" s="107" t="s">
        <v>2393</v>
      </c>
      <c r="R1229" s="108" t="s">
        <v>702</v>
      </c>
      <c r="S1229" s="109">
        <f t="shared" si="24"/>
        <v>14400</v>
      </c>
      <c r="T1229" s="100"/>
      <c r="U1229" s="100"/>
      <c r="V1229" s="100"/>
      <c r="W1229" s="100"/>
      <c r="X1229" s="100"/>
      <c r="Y1229" s="100"/>
      <c r="Z1229" s="100"/>
      <c r="AA1229" s="100"/>
      <c r="AB1229" s="100">
        <v>3600.0</v>
      </c>
      <c r="AC1229" s="100">
        <v>3600.0</v>
      </c>
      <c r="AD1229" s="100"/>
      <c r="AE1229" s="100">
        <v>3600.0</v>
      </c>
      <c r="AF1229" s="100">
        <v>3600.0</v>
      </c>
      <c r="AG1229" s="110"/>
      <c r="AH1229" s="104">
        <v>5.003482082E9</v>
      </c>
      <c r="AI1229" s="104" t="s">
        <v>1121</v>
      </c>
      <c r="AJ1229" s="100">
        <v>14400.0</v>
      </c>
      <c r="AK1229" s="109">
        <f t="shared" si="20"/>
        <v>0</v>
      </c>
      <c r="AL1229" s="104"/>
      <c r="AM1229" s="162"/>
    </row>
    <row r="1230">
      <c r="A1230" s="103" t="s">
        <v>2394</v>
      </c>
      <c r="B1230" s="167" t="s">
        <v>2395</v>
      </c>
      <c r="C1230" s="104" t="s">
        <v>2396</v>
      </c>
      <c r="D1230" s="104">
        <v>1.0</v>
      </c>
      <c r="E1230" s="100">
        <v>11400.0</v>
      </c>
      <c r="F1230" s="106">
        <f t="shared" si="22"/>
        <v>11400</v>
      </c>
      <c r="G1230" s="104" t="s">
        <v>689</v>
      </c>
      <c r="H1230" s="107"/>
      <c r="I1230" s="107"/>
      <c r="J1230" s="104" t="s">
        <v>62</v>
      </c>
      <c r="K1230" s="104" t="s">
        <v>62</v>
      </c>
      <c r="L1230" s="104" t="s">
        <v>787</v>
      </c>
      <c r="M1230" s="107" t="s">
        <v>2397</v>
      </c>
      <c r="N1230" s="104" t="s">
        <v>776</v>
      </c>
      <c r="O1230" s="107" t="s">
        <v>2398</v>
      </c>
      <c r="P1230" s="104" t="s">
        <v>799</v>
      </c>
      <c r="Q1230" s="107"/>
      <c r="R1230" s="108" t="s">
        <v>702</v>
      </c>
      <c r="S1230" s="109">
        <f t="shared" si="24"/>
        <v>11400</v>
      </c>
      <c r="T1230" s="100"/>
      <c r="U1230" s="100"/>
      <c r="V1230" s="100"/>
      <c r="W1230" s="100"/>
      <c r="X1230" s="100"/>
      <c r="Y1230" s="100"/>
      <c r="Z1230" s="100"/>
      <c r="AA1230" s="100">
        <v>3800.0</v>
      </c>
      <c r="AB1230" s="100">
        <v>3800.0</v>
      </c>
      <c r="AC1230" s="100">
        <v>3800.0</v>
      </c>
      <c r="AD1230" s="100"/>
      <c r="AE1230" s="100"/>
      <c r="AF1230" s="100"/>
      <c r="AG1230" s="110"/>
      <c r="AH1230" s="104">
        <v>5.003439899E9</v>
      </c>
      <c r="AI1230" s="104" t="s">
        <v>811</v>
      </c>
      <c r="AJ1230" s="100">
        <v>11400.0</v>
      </c>
      <c r="AK1230" s="109">
        <f t="shared" si="20"/>
        <v>0</v>
      </c>
      <c r="AL1230" s="161"/>
      <c r="AM1230" s="111"/>
    </row>
    <row r="1231">
      <c r="A1231" s="103" t="s">
        <v>2399</v>
      </c>
      <c r="B1231" s="261"/>
      <c r="C1231" s="104"/>
      <c r="D1231" s="104"/>
      <c r="E1231" s="100"/>
      <c r="F1231" s="106"/>
      <c r="G1231" s="104"/>
      <c r="H1231" s="107"/>
      <c r="I1231" s="107"/>
      <c r="J1231" s="104" t="s">
        <v>62</v>
      </c>
      <c r="K1231" s="104" t="s">
        <v>62</v>
      </c>
      <c r="L1231" s="104"/>
      <c r="M1231" s="107"/>
      <c r="N1231" s="104"/>
      <c r="O1231" s="107"/>
      <c r="P1231" s="104"/>
      <c r="Q1231" s="107"/>
      <c r="R1231" s="108"/>
      <c r="S1231" s="109"/>
      <c r="T1231" s="100"/>
      <c r="U1231" s="100"/>
      <c r="V1231" s="100"/>
      <c r="W1231" s="100"/>
      <c r="X1231" s="100"/>
      <c r="Y1231" s="100"/>
      <c r="Z1231" s="100"/>
      <c r="AA1231" s="100"/>
      <c r="AB1231" s="100"/>
      <c r="AC1231" s="100"/>
      <c r="AD1231" s="100"/>
      <c r="AE1231" s="100"/>
      <c r="AF1231" s="100"/>
      <c r="AG1231" s="110"/>
      <c r="AH1231" s="104"/>
      <c r="AI1231" s="104"/>
      <c r="AJ1231" s="100"/>
      <c r="AK1231" s="109">
        <f t="shared" si="20"/>
        <v>0</v>
      </c>
      <c r="AL1231" s="104"/>
      <c r="AM1231" s="162"/>
    </row>
    <row r="1232">
      <c r="A1232" s="103" t="s">
        <v>2400</v>
      </c>
      <c r="B1232" s="104" t="s">
        <v>2401</v>
      </c>
      <c r="C1232" s="105">
        <v>43419.0</v>
      </c>
      <c r="D1232" s="104"/>
      <c r="E1232" s="100"/>
      <c r="F1232" s="109">
        <v>4480.0</v>
      </c>
      <c r="G1232" s="104"/>
      <c r="H1232" s="107"/>
      <c r="I1232" s="107"/>
      <c r="J1232" s="104" t="s">
        <v>62</v>
      </c>
      <c r="K1232" s="104" t="s">
        <v>62</v>
      </c>
      <c r="L1232" s="104" t="s">
        <v>729</v>
      </c>
      <c r="M1232" s="107" t="s">
        <v>2402</v>
      </c>
      <c r="N1232" s="104" t="s">
        <v>730</v>
      </c>
      <c r="O1232" s="107" t="s">
        <v>2339</v>
      </c>
      <c r="P1232" s="104" t="s">
        <v>694</v>
      </c>
      <c r="Q1232" s="107" t="s">
        <v>1493</v>
      </c>
      <c r="R1232" s="108" t="s">
        <v>870</v>
      </c>
      <c r="S1232" s="109">
        <f t="shared" ref="S1232:S1245" si="25">sum(T1232:AG1232)</f>
        <v>4480</v>
      </c>
      <c r="T1232" s="100"/>
      <c r="U1232" s="100"/>
      <c r="V1232" s="100"/>
      <c r="W1232" s="100"/>
      <c r="X1232" s="100"/>
      <c r="Y1232" s="100"/>
      <c r="Z1232" s="100"/>
      <c r="AA1232" s="100"/>
      <c r="AB1232" s="100">
        <v>4480.0</v>
      </c>
      <c r="AC1232" s="100"/>
      <c r="AD1232" s="100"/>
      <c r="AE1232" s="100"/>
      <c r="AF1232" s="100"/>
      <c r="AG1232" s="110"/>
      <c r="AH1232" s="104">
        <v>5.003481038E9</v>
      </c>
      <c r="AI1232" s="104" t="s">
        <v>744</v>
      </c>
      <c r="AJ1232" s="100">
        <v>4480.0</v>
      </c>
      <c r="AK1232" s="109">
        <f t="shared" si="20"/>
        <v>0</v>
      </c>
      <c r="AL1232" s="161"/>
      <c r="AM1232" s="111"/>
    </row>
    <row r="1233">
      <c r="A1233" s="103" t="s">
        <v>2403</v>
      </c>
      <c r="B1233" s="261" t="s">
        <v>2404</v>
      </c>
      <c r="C1233" s="105">
        <v>43419.0</v>
      </c>
      <c r="D1233" s="104">
        <v>27.0</v>
      </c>
      <c r="E1233" s="100">
        <v>216.0</v>
      </c>
      <c r="F1233" s="106">
        <f t="shared" ref="F1233:F1424" si="26">D1233*E1233</f>
        <v>5832</v>
      </c>
      <c r="G1233" s="104"/>
      <c r="H1233" s="107"/>
      <c r="I1233" s="107"/>
      <c r="J1233" s="104" t="s">
        <v>62</v>
      </c>
      <c r="K1233" s="104" t="s">
        <v>62</v>
      </c>
      <c r="L1233" s="104" t="s">
        <v>729</v>
      </c>
      <c r="M1233" s="107" t="s">
        <v>2405</v>
      </c>
      <c r="N1233" s="104" t="s">
        <v>730</v>
      </c>
      <c r="O1233" s="107" t="s">
        <v>2406</v>
      </c>
      <c r="P1233" s="104" t="s">
        <v>694</v>
      </c>
      <c r="Q1233" s="107" t="s">
        <v>2407</v>
      </c>
      <c r="R1233" s="108" t="s">
        <v>720</v>
      </c>
      <c r="S1233" s="109">
        <f t="shared" si="25"/>
        <v>5832</v>
      </c>
      <c r="T1233" s="100"/>
      <c r="U1233" s="100"/>
      <c r="V1233" s="100"/>
      <c r="W1233" s="100"/>
      <c r="X1233" s="100"/>
      <c r="Y1233" s="100"/>
      <c r="Z1233" s="100"/>
      <c r="AA1233" s="100"/>
      <c r="AB1233" s="100"/>
      <c r="AC1233" s="100"/>
      <c r="AD1233" s="100"/>
      <c r="AE1233" s="100">
        <v>5832.0</v>
      </c>
      <c r="AF1233" s="100"/>
      <c r="AG1233" s="110"/>
      <c r="AH1233" s="104">
        <v>5.003481038E9</v>
      </c>
      <c r="AI1233" s="104" t="s">
        <v>744</v>
      </c>
      <c r="AJ1233" s="100">
        <v>5832.0</v>
      </c>
      <c r="AK1233" s="109">
        <f t="shared" si="20"/>
        <v>0</v>
      </c>
      <c r="AL1233" s="104"/>
      <c r="AM1233" s="162"/>
    </row>
    <row r="1234">
      <c r="A1234" s="103" t="s">
        <v>2408</v>
      </c>
      <c r="B1234" s="104" t="s">
        <v>2409</v>
      </c>
      <c r="C1234" s="104" t="s">
        <v>1526</v>
      </c>
      <c r="D1234" s="104">
        <v>1.0</v>
      </c>
      <c r="E1234" s="100">
        <v>660.0</v>
      </c>
      <c r="F1234" s="106">
        <f t="shared" si="26"/>
        <v>660</v>
      </c>
      <c r="G1234" s="104"/>
      <c r="H1234" s="107"/>
      <c r="I1234" s="107"/>
      <c r="J1234" s="104" t="s">
        <v>62</v>
      </c>
      <c r="K1234" s="104" t="s">
        <v>62</v>
      </c>
      <c r="L1234" s="104" t="s">
        <v>1569</v>
      </c>
      <c r="M1234" s="107" t="s">
        <v>2386</v>
      </c>
      <c r="N1234" s="104" t="s">
        <v>769</v>
      </c>
      <c r="O1234" s="107" t="s">
        <v>2410</v>
      </c>
      <c r="P1234" s="104" t="s">
        <v>821</v>
      </c>
      <c r="Q1234" s="107"/>
      <c r="R1234" s="108" t="s">
        <v>715</v>
      </c>
      <c r="S1234" s="109">
        <f t="shared" si="25"/>
        <v>660</v>
      </c>
      <c r="T1234" s="100"/>
      <c r="U1234" s="100"/>
      <c r="V1234" s="100"/>
      <c r="W1234" s="100"/>
      <c r="X1234" s="100"/>
      <c r="Y1234" s="100"/>
      <c r="Z1234" s="100"/>
      <c r="AA1234" s="100"/>
      <c r="AB1234" s="100"/>
      <c r="AC1234" s="100">
        <v>660.0</v>
      </c>
      <c r="AD1234" s="100"/>
      <c r="AE1234" s="100"/>
      <c r="AF1234" s="100"/>
      <c r="AG1234" s="110"/>
      <c r="AH1234" s="104">
        <v>5.003481038E9</v>
      </c>
      <c r="AI1234" s="104" t="s">
        <v>744</v>
      </c>
      <c r="AJ1234" s="100">
        <v>660.0</v>
      </c>
      <c r="AK1234" s="109">
        <f t="shared" si="20"/>
        <v>0</v>
      </c>
      <c r="AL1234" s="161"/>
      <c r="AM1234" s="111"/>
    </row>
    <row r="1235">
      <c r="A1235" s="103" t="s">
        <v>2411</v>
      </c>
      <c r="B1235" s="261" t="s">
        <v>2412</v>
      </c>
      <c r="C1235" s="200">
        <v>43413.0</v>
      </c>
      <c r="D1235" s="104">
        <v>1.0</v>
      </c>
      <c r="E1235" s="100">
        <v>3985.0</v>
      </c>
      <c r="F1235" s="106">
        <f t="shared" si="26"/>
        <v>3985</v>
      </c>
      <c r="G1235" s="104"/>
      <c r="H1235" s="107"/>
      <c r="I1235" s="107"/>
      <c r="J1235" s="104" t="s">
        <v>62</v>
      </c>
      <c r="K1235" s="104"/>
      <c r="L1235" s="104" t="s">
        <v>892</v>
      </c>
      <c r="M1235" s="107" t="s">
        <v>2413</v>
      </c>
      <c r="N1235" s="104" t="s">
        <v>692</v>
      </c>
      <c r="O1235" s="107" t="s">
        <v>2414</v>
      </c>
      <c r="P1235" s="104" t="s">
        <v>821</v>
      </c>
      <c r="Q1235" s="107"/>
      <c r="R1235" s="108" t="s">
        <v>715</v>
      </c>
      <c r="S1235" s="109">
        <f t="shared" si="25"/>
        <v>3985</v>
      </c>
      <c r="T1235" s="100"/>
      <c r="U1235" s="100"/>
      <c r="V1235" s="100"/>
      <c r="W1235" s="100"/>
      <c r="X1235" s="100"/>
      <c r="Y1235" s="100"/>
      <c r="Z1235" s="100"/>
      <c r="AA1235" s="100"/>
      <c r="AB1235" s="100"/>
      <c r="AC1235" s="100"/>
      <c r="AD1235" s="100"/>
      <c r="AE1235" s="100">
        <v>3985.0</v>
      </c>
      <c r="AF1235" s="100"/>
      <c r="AG1235" s="110"/>
      <c r="AH1235" s="104">
        <v>5.003477868E9</v>
      </c>
      <c r="AI1235" s="104" t="s">
        <v>906</v>
      </c>
      <c r="AJ1235" s="100">
        <v>3985.0</v>
      </c>
      <c r="AK1235" s="109">
        <f t="shared" si="20"/>
        <v>0</v>
      </c>
      <c r="AL1235" s="104"/>
      <c r="AM1235" s="162"/>
    </row>
    <row r="1236">
      <c r="A1236" s="103" t="s">
        <v>2415</v>
      </c>
      <c r="B1236" s="104" t="s">
        <v>2416</v>
      </c>
      <c r="C1236" s="104" t="s">
        <v>2417</v>
      </c>
      <c r="D1236" s="104">
        <v>7.0</v>
      </c>
      <c r="E1236" s="100">
        <v>300.0</v>
      </c>
      <c r="F1236" s="106">
        <f t="shared" si="26"/>
        <v>2100</v>
      </c>
      <c r="G1236" s="104"/>
      <c r="H1236" s="107"/>
      <c r="I1236" s="107"/>
      <c r="J1236" s="104" t="s">
        <v>62</v>
      </c>
      <c r="K1236" s="104" t="s">
        <v>62</v>
      </c>
      <c r="L1236" s="104" t="s">
        <v>898</v>
      </c>
      <c r="M1236" s="107" t="s">
        <v>2418</v>
      </c>
      <c r="N1236" s="104" t="s">
        <v>769</v>
      </c>
      <c r="O1236" s="107" t="s">
        <v>2419</v>
      </c>
      <c r="P1236" s="104" t="s">
        <v>742</v>
      </c>
      <c r="Q1236" s="107" t="s">
        <v>2420</v>
      </c>
      <c r="R1236" s="108" t="s">
        <v>720</v>
      </c>
      <c r="S1236" s="109">
        <f t="shared" si="25"/>
        <v>2100</v>
      </c>
      <c r="T1236" s="100"/>
      <c r="U1236" s="100"/>
      <c r="V1236" s="100"/>
      <c r="W1236" s="100"/>
      <c r="X1236" s="100"/>
      <c r="Y1236" s="100"/>
      <c r="Z1236" s="100"/>
      <c r="AA1236" s="100"/>
      <c r="AB1236" s="100"/>
      <c r="AC1236" s="100"/>
      <c r="AD1236" s="100"/>
      <c r="AE1236" s="100">
        <v>2100.0</v>
      </c>
      <c r="AF1236" s="100"/>
      <c r="AG1236" s="110"/>
      <c r="AH1236" s="104">
        <v>5.003482082E9</v>
      </c>
      <c r="AI1236" s="104" t="s">
        <v>1121</v>
      </c>
      <c r="AJ1236" s="100">
        <v>2100.0</v>
      </c>
      <c r="AK1236" s="109">
        <f t="shared" si="20"/>
        <v>0</v>
      </c>
      <c r="AL1236" s="161"/>
      <c r="AM1236" s="111"/>
    </row>
    <row r="1237">
      <c r="A1237" s="263" t="s">
        <v>2421</v>
      </c>
      <c r="B1237" s="275"/>
      <c r="C1237" s="264"/>
      <c r="D1237" s="264"/>
      <c r="E1237" s="265"/>
      <c r="F1237" s="266">
        <f t="shared" si="26"/>
        <v>0</v>
      </c>
      <c r="G1237" s="264"/>
      <c r="H1237" s="267"/>
      <c r="I1237" s="267"/>
      <c r="J1237" s="264" t="s">
        <v>62</v>
      </c>
      <c r="K1237" s="264"/>
      <c r="L1237" s="264"/>
      <c r="M1237" s="267"/>
      <c r="N1237" s="264"/>
      <c r="O1237" s="267" t="s">
        <v>2422</v>
      </c>
      <c r="P1237" s="264"/>
      <c r="Q1237" s="267"/>
      <c r="R1237" s="268"/>
      <c r="S1237" s="269">
        <f t="shared" si="25"/>
        <v>0</v>
      </c>
      <c r="T1237" s="265"/>
      <c r="U1237" s="265"/>
      <c r="V1237" s="265"/>
      <c r="W1237" s="265"/>
      <c r="X1237" s="265"/>
      <c r="Y1237" s="265"/>
      <c r="Z1237" s="265"/>
      <c r="AA1237" s="265"/>
      <c r="AB1237" s="265"/>
      <c r="AC1237" s="265"/>
      <c r="AD1237" s="265"/>
      <c r="AE1237" s="265"/>
      <c r="AF1237" s="265"/>
      <c r="AG1237" s="270"/>
      <c r="AH1237" s="264"/>
      <c r="AI1237" s="264"/>
      <c r="AJ1237" s="265"/>
      <c r="AK1237" s="269">
        <f t="shared" si="20"/>
        <v>0</v>
      </c>
      <c r="AL1237" s="264"/>
      <c r="AM1237" s="276"/>
    </row>
    <row r="1238">
      <c r="A1238" s="103" t="s">
        <v>2423</v>
      </c>
      <c r="B1238" s="104" t="s">
        <v>2424</v>
      </c>
      <c r="C1238" s="105">
        <v>43406.0</v>
      </c>
      <c r="D1238" s="104">
        <v>23.0</v>
      </c>
      <c r="E1238" s="100">
        <v>190.0</v>
      </c>
      <c r="F1238" s="106">
        <f t="shared" si="26"/>
        <v>4370</v>
      </c>
      <c r="G1238" s="104" t="s">
        <v>689</v>
      </c>
      <c r="H1238" s="107"/>
      <c r="I1238" s="107"/>
      <c r="J1238" s="104" t="s">
        <v>62</v>
      </c>
      <c r="K1238" s="104" t="s">
        <v>66</v>
      </c>
      <c r="L1238" s="104" t="s">
        <v>787</v>
      </c>
      <c r="M1238" s="107" t="s">
        <v>1149</v>
      </c>
      <c r="N1238" s="104" t="s">
        <v>769</v>
      </c>
      <c r="O1238" s="107" t="s">
        <v>2425</v>
      </c>
      <c r="P1238" s="104" t="s">
        <v>742</v>
      </c>
      <c r="Q1238" s="107" t="s">
        <v>2426</v>
      </c>
      <c r="R1238" s="108" t="s">
        <v>715</v>
      </c>
      <c r="S1238" s="109">
        <f t="shared" si="25"/>
        <v>4370</v>
      </c>
      <c r="T1238" s="100"/>
      <c r="U1238" s="100"/>
      <c r="V1238" s="100"/>
      <c r="W1238" s="100"/>
      <c r="X1238" s="100"/>
      <c r="Y1238" s="100"/>
      <c r="Z1238" s="100"/>
      <c r="AA1238" s="100"/>
      <c r="AB1238" s="100"/>
      <c r="AC1238" s="100"/>
      <c r="AD1238" s="100"/>
      <c r="AE1238" s="100">
        <v>4370.0</v>
      </c>
      <c r="AF1238" s="100"/>
      <c r="AG1238" s="110"/>
      <c r="AH1238" s="104">
        <v>5.003473595E9</v>
      </c>
      <c r="AI1238" s="104" t="s">
        <v>721</v>
      </c>
      <c r="AJ1238" s="100">
        <v>4370.0</v>
      </c>
      <c r="AK1238" s="109">
        <f t="shared" si="20"/>
        <v>0</v>
      </c>
      <c r="AL1238" s="161"/>
      <c r="AM1238" s="111"/>
    </row>
    <row r="1239">
      <c r="A1239" s="103" t="s">
        <v>2427</v>
      </c>
      <c r="B1239" s="261" t="s">
        <v>2428</v>
      </c>
      <c r="C1239" s="104" t="s">
        <v>932</v>
      </c>
      <c r="D1239" s="104">
        <v>487.0</v>
      </c>
      <c r="E1239" s="100">
        <v>18.0</v>
      </c>
      <c r="F1239" s="106">
        <f t="shared" si="26"/>
        <v>8766</v>
      </c>
      <c r="G1239" s="104"/>
      <c r="H1239" s="107"/>
      <c r="I1239" s="107"/>
      <c r="J1239" s="104" t="s">
        <v>62</v>
      </c>
      <c r="K1239" s="104" t="s">
        <v>62</v>
      </c>
      <c r="L1239" s="104" t="s">
        <v>767</v>
      </c>
      <c r="M1239" s="107" t="s">
        <v>914</v>
      </c>
      <c r="N1239" s="104" t="s">
        <v>769</v>
      </c>
      <c r="O1239" s="107" t="s">
        <v>2429</v>
      </c>
      <c r="P1239" s="104" t="s">
        <v>742</v>
      </c>
      <c r="Q1239" s="107"/>
      <c r="R1239" s="108" t="s">
        <v>720</v>
      </c>
      <c r="S1239" s="109">
        <f t="shared" si="25"/>
        <v>8766</v>
      </c>
      <c r="T1239" s="100"/>
      <c r="U1239" s="100"/>
      <c r="V1239" s="100"/>
      <c r="W1239" s="100"/>
      <c r="X1239" s="100"/>
      <c r="Y1239" s="100"/>
      <c r="Z1239" s="100"/>
      <c r="AA1239" s="100"/>
      <c r="AB1239" s="100"/>
      <c r="AC1239" s="100"/>
      <c r="AD1239" s="100"/>
      <c r="AE1239" s="100">
        <v>8766.0</v>
      </c>
      <c r="AF1239" s="100"/>
      <c r="AG1239" s="110"/>
      <c r="AH1239" s="104">
        <v>5.003473595E9</v>
      </c>
      <c r="AI1239" s="104" t="s">
        <v>721</v>
      </c>
      <c r="AJ1239" s="100">
        <v>8766.0</v>
      </c>
      <c r="AK1239" s="109">
        <f t="shared" si="20"/>
        <v>0</v>
      </c>
      <c r="AL1239" s="104"/>
      <c r="AM1239" s="162"/>
    </row>
    <row r="1240">
      <c r="A1240" s="103" t="s">
        <v>2430</v>
      </c>
      <c r="B1240" s="104" t="s">
        <v>2431</v>
      </c>
      <c r="C1240" s="104" t="s">
        <v>2432</v>
      </c>
      <c r="D1240" s="104">
        <v>1.0</v>
      </c>
      <c r="E1240" s="100">
        <v>5910.0</v>
      </c>
      <c r="F1240" s="106">
        <f t="shared" si="26"/>
        <v>5910</v>
      </c>
      <c r="G1240" s="104"/>
      <c r="H1240" s="107"/>
      <c r="I1240" s="107"/>
      <c r="J1240" s="104" t="s">
        <v>62</v>
      </c>
      <c r="K1240" s="104" t="s">
        <v>62</v>
      </c>
      <c r="L1240" s="104" t="s">
        <v>1569</v>
      </c>
      <c r="M1240" s="107" t="s">
        <v>2433</v>
      </c>
      <c r="N1240" s="104" t="s">
        <v>692</v>
      </c>
      <c r="O1240" s="107" t="s">
        <v>2434</v>
      </c>
      <c r="P1240" s="104" t="s">
        <v>799</v>
      </c>
      <c r="Q1240" s="107"/>
      <c r="R1240" s="108" t="s">
        <v>715</v>
      </c>
      <c r="S1240" s="109">
        <f t="shared" si="25"/>
        <v>5910</v>
      </c>
      <c r="T1240" s="100"/>
      <c r="U1240" s="100"/>
      <c r="V1240" s="100"/>
      <c r="W1240" s="100"/>
      <c r="X1240" s="100"/>
      <c r="Y1240" s="100"/>
      <c r="Z1240" s="100"/>
      <c r="AA1240" s="100"/>
      <c r="AB1240" s="100"/>
      <c r="AC1240" s="100"/>
      <c r="AD1240" s="100"/>
      <c r="AE1240" s="100">
        <v>5910.0</v>
      </c>
      <c r="AF1240" s="100"/>
      <c r="AG1240" s="110"/>
      <c r="AH1240" s="104">
        <v>5.003482082E9</v>
      </c>
      <c r="AI1240" s="104" t="s">
        <v>1121</v>
      </c>
      <c r="AJ1240" s="100">
        <v>5910.0</v>
      </c>
      <c r="AK1240" s="109">
        <f t="shared" si="20"/>
        <v>0</v>
      </c>
      <c r="AL1240" s="161"/>
      <c r="AM1240" s="111"/>
    </row>
    <row r="1241">
      <c r="A1241" s="103" t="s">
        <v>2435</v>
      </c>
      <c r="B1241" s="261" t="s">
        <v>2436</v>
      </c>
      <c r="C1241" s="104" t="s">
        <v>932</v>
      </c>
      <c r="D1241" s="104">
        <v>1.0</v>
      </c>
      <c r="E1241" s="100">
        <v>1500.0</v>
      </c>
      <c r="F1241" s="106">
        <f t="shared" si="26"/>
        <v>1500</v>
      </c>
      <c r="G1241" s="104"/>
      <c r="H1241" s="107"/>
      <c r="I1241" s="107"/>
      <c r="J1241" s="104" t="s">
        <v>62</v>
      </c>
      <c r="K1241" s="104" t="s">
        <v>62</v>
      </c>
      <c r="L1241" s="104" t="s">
        <v>767</v>
      </c>
      <c r="M1241" s="107" t="s">
        <v>2437</v>
      </c>
      <c r="N1241" s="104" t="s">
        <v>769</v>
      </c>
      <c r="O1241" s="107" t="s">
        <v>2438</v>
      </c>
      <c r="P1241" s="104" t="s">
        <v>821</v>
      </c>
      <c r="Q1241" s="107"/>
      <c r="R1241" s="108" t="s">
        <v>720</v>
      </c>
      <c r="S1241" s="109">
        <f t="shared" si="25"/>
        <v>1500</v>
      </c>
      <c r="T1241" s="100"/>
      <c r="U1241" s="100"/>
      <c r="V1241" s="100"/>
      <c r="W1241" s="100"/>
      <c r="X1241" s="100"/>
      <c r="Y1241" s="100"/>
      <c r="Z1241" s="100"/>
      <c r="AA1241" s="100"/>
      <c r="AB1241" s="100"/>
      <c r="AC1241" s="100"/>
      <c r="AD1241" s="100"/>
      <c r="AE1241" s="100">
        <v>1500.0</v>
      </c>
      <c r="AF1241" s="100"/>
      <c r="AG1241" s="110"/>
      <c r="AH1241" s="104">
        <v>5.003473595E9</v>
      </c>
      <c r="AI1241" s="104" t="s">
        <v>721</v>
      </c>
      <c r="AJ1241" s="100">
        <v>1500.0</v>
      </c>
      <c r="AK1241" s="109">
        <f t="shared" si="20"/>
        <v>0</v>
      </c>
      <c r="AL1241" s="104"/>
      <c r="AM1241" s="162"/>
    </row>
    <row r="1242">
      <c r="A1242" s="103" t="s">
        <v>2439</v>
      </c>
      <c r="B1242" s="104" t="s">
        <v>2440</v>
      </c>
      <c r="C1242" s="105">
        <v>43406.0</v>
      </c>
      <c r="D1242" s="104">
        <v>22.0</v>
      </c>
      <c r="E1242" s="100">
        <v>255.0</v>
      </c>
      <c r="F1242" s="106">
        <f t="shared" si="26"/>
        <v>5610</v>
      </c>
      <c r="G1242" s="104"/>
      <c r="H1242" s="107"/>
      <c r="I1242" s="107"/>
      <c r="J1242" s="104" t="s">
        <v>62</v>
      </c>
      <c r="K1242" s="104"/>
      <c r="L1242" s="104" t="s">
        <v>774</v>
      </c>
      <c r="M1242" s="107" t="s">
        <v>940</v>
      </c>
      <c r="N1242" s="104" t="s">
        <v>776</v>
      </c>
      <c r="O1242" s="107" t="s">
        <v>2441</v>
      </c>
      <c r="P1242" s="104"/>
      <c r="Q1242" s="107"/>
      <c r="R1242" s="108"/>
      <c r="S1242" s="109">
        <f t="shared" si="25"/>
        <v>5610</v>
      </c>
      <c r="T1242" s="100"/>
      <c r="U1242" s="100"/>
      <c r="V1242" s="100"/>
      <c r="W1242" s="100"/>
      <c r="X1242" s="100"/>
      <c r="Y1242" s="100"/>
      <c r="Z1242" s="100"/>
      <c r="AA1242" s="100"/>
      <c r="AB1242" s="100"/>
      <c r="AC1242" s="100"/>
      <c r="AD1242" s="100"/>
      <c r="AE1242" s="100">
        <v>5610.0</v>
      </c>
      <c r="AF1242" s="100"/>
      <c r="AG1242" s="110"/>
      <c r="AH1242" s="104">
        <v>5.003473595E9</v>
      </c>
      <c r="AI1242" s="104" t="s">
        <v>721</v>
      </c>
      <c r="AJ1242" s="100">
        <v>5610.0</v>
      </c>
      <c r="AK1242" s="109">
        <f t="shared" si="20"/>
        <v>0</v>
      </c>
      <c r="AL1242" s="104" t="s">
        <v>779</v>
      </c>
      <c r="AM1242" s="111"/>
    </row>
    <row r="1243">
      <c r="A1243" s="103" t="s">
        <v>2442</v>
      </c>
      <c r="B1243" s="261" t="s">
        <v>2443</v>
      </c>
      <c r="C1243" s="104" t="s">
        <v>2432</v>
      </c>
      <c r="D1243" s="104">
        <v>1.0</v>
      </c>
      <c r="E1243" s="100">
        <v>5940.0</v>
      </c>
      <c r="F1243" s="106">
        <f t="shared" si="26"/>
        <v>5940</v>
      </c>
      <c r="G1243" s="104"/>
      <c r="H1243" s="107"/>
      <c r="I1243" s="107"/>
      <c r="J1243" s="104" t="s">
        <v>62</v>
      </c>
      <c r="K1243" s="104" t="s">
        <v>62</v>
      </c>
      <c r="L1243" s="104" t="s">
        <v>1569</v>
      </c>
      <c r="M1243" s="107" t="s">
        <v>2444</v>
      </c>
      <c r="N1243" s="104" t="s">
        <v>776</v>
      </c>
      <c r="O1243" s="107" t="s">
        <v>2445</v>
      </c>
      <c r="P1243" s="104" t="s">
        <v>821</v>
      </c>
      <c r="Q1243" s="107"/>
      <c r="R1243" s="108" t="s">
        <v>720</v>
      </c>
      <c r="S1243" s="109">
        <f t="shared" si="25"/>
        <v>5940</v>
      </c>
      <c r="T1243" s="100"/>
      <c r="U1243" s="100"/>
      <c r="V1243" s="100"/>
      <c r="W1243" s="100"/>
      <c r="X1243" s="100"/>
      <c r="Y1243" s="100"/>
      <c r="Z1243" s="100"/>
      <c r="AA1243" s="100"/>
      <c r="AB1243" s="100"/>
      <c r="AC1243" s="100"/>
      <c r="AD1243" s="100"/>
      <c r="AE1243" s="100"/>
      <c r="AF1243" s="100">
        <v>5940.0</v>
      </c>
      <c r="AG1243" s="110"/>
      <c r="AH1243" s="104">
        <v>5.003482082E9</v>
      </c>
      <c r="AI1243" s="104" t="s">
        <v>1121</v>
      </c>
      <c r="AJ1243" s="100">
        <v>5940.0</v>
      </c>
      <c r="AK1243" s="109">
        <f t="shared" si="20"/>
        <v>0</v>
      </c>
      <c r="AL1243" s="104"/>
      <c r="AM1243" s="162"/>
    </row>
    <row r="1244">
      <c r="A1244" s="103" t="s">
        <v>2446</v>
      </c>
      <c r="B1244" s="104" t="s">
        <v>2447</v>
      </c>
      <c r="C1244" s="105">
        <v>43431.0</v>
      </c>
      <c r="D1244" s="104">
        <v>1.0</v>
      </c>
      <c r="E1244" s="100">
        <v>3500.0</v>
      </c>
      <c r="F1244" s="106">
        <f t="shared" si="26"/>
        <v>3500</v>
      </c>
      <c r="G1244" s="104"/>
      <c r="H1244" s="107"/>
      <c r="I1244" s="107"/>
      <c r="J1244" s="104" t="s">
        <v>62</v>
      </c>
      <c r="K1244" s="104" t="s">
        <v>62</v>
      </c>
      <c r="L1244" s="104" t="s">
        <v>690</v>
      </c>
      <c r="M1244" s="107" t="s">
        <v>2448</v>
      </c>
      <c r="N1244" s="104" t="s">
        <v>692</v>
      </c>
      <c r="O1244" s="107" t="s">
        <v>2449</v>
      </c>
      <c r="P1244" s="104" t="s">
        <v>799</v>
      </c>
      <c r="Q1244" s="107"/>
      <c r="R1244" s="108"/>
      <c r="S1244" s="109">
        <f t="shared" si="25"/>
        <v>3500</v>
      </c>
      <c r="T1244" s="100"/>
      <c r="U1244" s="100"/>
      <c r="V1244" s="100"/>
      <c r="W1244" s="100"/>
      <c r="X1244" s="100"/>
      <c r="Y1244" s="100"/>
      <c r="Z1244" s="100"/>
      <c r="AA1244" s="100"/>
      <c r="AB1244" s="100"/>
      <c r="AC1244" s="100"/>
      <c r="AD1244" s="100"/>
      <c r="AE1244" s="100"/>
      <c r="AF1244" s="100">
        <v>3500.0</v>
      </c>
      <c r="AG1244" s="110"/>
      <c r="AH1244" s="104">
        <v>5.003483319E9</v>
      </c>
      <c r="AI1244" s="104" t="s">
        <v>953</v>
      </c>
      <c r="AJ1244" s="100">
        <v>3500.0</v>
      </c>
      <c r="AK1244" s="109">
        <f t="shared" si="20"/>
        <v>0</v>
      </c>
      <c r="AL1244" s="161"/>
      <c r="AM1244" s="111"/>
    </row>
    <row r="1245">
      <c r="A1245" s="103" t="s">
        <v>2450</v>
      </c>
      <c r="B1245" s="261"/>
      <c r="C1245" s="104"/>
      <c r="D1245" s="104"/>
      <c r="E1245" s="100"/>
      <c r="F1245" s="106">
        <f t="shared" si="26"/>
        <v>0</v>
      </c>
      <c r="G1245" s="104"/>
      <c r="H1245" s="107"/>
      <c r="I1245" s="107"/>
      <c r="J1245" s="104" t="s">
        <v>62</v>
      </c>
      <c r="K1245" s="104"/>
      <c r="L1245" s="104"/>
      <c r="M1245" s="107"/>
      <c r="N1245" s="104"/>
      <c r="O1245" s="107"/>
      <c r="P1245" s="104"/>
      <c r="Q1245" s="107"/>
      <c r="R1245" s="108"/>
      <c r="S1245" s="109">
        <f t="shared" si="25"/>
        <v>0</v>
      </c>
      <c r="T1245" s="100"/>
      <c r="U1245" s="100"/>
      <c r="V1245" s="100"/>
      <c r="W1245" s="100"/>
      <c r="X1245" s="100"/>
      <c r="Y1245" s="100"/>
      <c r="Z1245" s="100"/>
      <c r="AA1245" s="100"/>
      <c r="AB1245" s="100"/>
      <c r="AC1245" s="100"/>
      <c r="AD1245" s="100"/>
      <c r="AE1245" s="100"/>
      <c r="AF1245" s="100"/>
      <c r="AG1245" s="110"/>
      <c r="AH1245" s="104"/>
      <c r="AI1245" s="104"/>
      <c r="AJ1245" s="100"/>
      <c r="AK1245" s="109">
        <f t="shared" si="20"/>
        <v>0</v>
      </c>
      <c r="AL1245" s="104"/>
      <c r="AM1245" s="162"/>
    </row>
    <row r="1246">
      <c r="A1246" s="277" t="s">
        <v>2451</v>
      </c>
      <c r="B1246" s="278" t="s">
        <v>2452</v>
      </c>
      <c r="C1246" s="279" t="s">
        <v>1526</v>
      </c>
      <c r="D1246" s="279">
        <v>1.0</v>
      </c>
      <c r="E1246" s="280">
        <v>4700.0</v>
      </c>
      <c r="F1246" s="281">
        <f t="shared" si="26"/>
        <v>4700</v>
      </c>
      <c r="G1246" s="279" t="s">
        <v>689</v>
      </c>
      <c r="H1246" s="282"/>
      <c r="I1246" s="282"/>
      <c r="J1246" s="279" t="s">
        <v>62</v>
      </c>
      <c r="K1246" s="279" t="s">
        <v>62</v>
      </c>
      <c r="L1246" s="279" t="s">
        <v>862</v>
      </c>
      <c r="M1246" s="282" t="s">
        <v>888</v>
      </c>
      <c r="N1246" s="279" t="s">
        <v>730</v>
      </c>
      <c r="O1246" s="282" t="s">
        <v>2453</v>
      </c>
      <c r="P1246" s="279" t="s">
        <v>821</v>
      </c>
      <c r="Q1246" s="282" t="s">
        <v>2454</v>
      </c>
      <c r="R1246" s="283" t="s">
        <v>715</v>
      </c>
      <c r="S1246" s="284">
        <v>4700.0</v>
      </c>
      <c r="T1246" s="280"/>
      <c r="U1246" s="280"/>
      <c r="V1246" s="280"/>
      <c r="W1246" s="280"/>
      <c r="X1246" s="280"/>
      <c r="Y1246" s="280"/>
      <c r="Z1246" s="280"/>
      <c r="AA1246" s="280"/>
      <c r="AB1246" s="280"/>
      <c r="AC1246" s="280"/>
      <c r="AD1246" s="280"/>
      <c r="AE1246" s="280">
        <v>2350.0</v>
      </c>
      <c r="AF1246" s="280">
        <v>2350.0</v>
      </c>
      <c r="AG1246" s="285"/>
      <c r="AH1246" s="279">
        <v>5.003481038E9</v>
      </c>
      <c r="AI1246" s="279" t="s">
        <v>744</v>
      </c>
      <c r="AJ1246" s="280">
        <v>4700.0</v>
      </c>
      <c r="AK1246" s="284">
        <f t="shared" si="20"/>
        <v>0</v>
      </c>
      <c r="AL1246" s="286"/>
      <c r="AM1246" s="287"/>
    </row>
    <row r="1247">
      <c r="A1247" s="103" t="s">
        <v>2455</v>
      </c>
      <c r="B1247" s="261" t="s">
        <v>2456</v>
      </c>
      <c r="C1247" s="163">
        <v>43432.0</v>
      </c>
      <c r="D1247" s="104">
        <v>1.0</v>
      </c>
      <c r="E1247" s="100">
        <v>900.0</v>
      </c>
      <c r="F1247" s="288">
        <f t="shared" si="26"/>
        <v>900</v>
      </c>
      <c r="G1247" s="104" t="s">
        <v>736</v>
      </c>
      <c r="H1247" s="107"/>
      <c r="I1247" s="107"/>
      <c r="J1247" s="104" t="s">
        <v>62</v>
      </c>
      <c r="K1247" s="104" t="s">
        <v>62</v>
      </c>
      <c r="L1247" s="104" t="s">
        <v>739</v>
      </c>
      <c r="M1247" s="107" t="s">
        <v>2457</v>
      </c>
      <c r="N1247" s="104" t="s">
        <v>769</v>
      </c>
      <c r="O1247" s="107" t="s">
        <v>2458</v>
      </c>
      <c r="P1247" s="104" t="s">
        <v>799</v>
      </c>
      <c r="Q1247" s="107"/>
      <c r="R1247" s="108" t="s">
        <v>732</v>
      </c>
      <c r="S1247" s="109">
        <v>900.0</v>
      </c>
      <c r="T1247" s="100"/>
      <c r="U1247" s="100"/>
      <c r="V1247" s="100"/>
      <c r="W1247" s="100"/>
      <c r="X1247" s="100"/>
      <c r="Y1247" s="100"/>
      <c r="Z1247" s="100"/>
      <c r="AA1247" s="100"/>
      <c r="AB1247" s="100"/>
      <c r="AC1247" s="100"/>
      <c r="AD1247" s="100"/>
      <c r="AE1247" s="100"/>
      <c r="AF1247" s="100">
        <v>900.0</v>
      </c>
      <c r="AG1247" s="100"/>
      <c r="AH1247" s="104">
        <v>5.003490869E9</v>
      </c>
      <c r="AI1247" s="104" t="s">
        <v>790</v>
      </c>
      <c r="AJ1247" s="100">
        <v>900.0</v>
      </c>
      <c r="AK1247" s="109">
        <f t="shared" si="20"/>
        <v>0</v>
      </c>
      <c r="AL1247" s="104"/>
      <c r="AM1247" s="162"/>
    </row>
    <row r="1248">
      <c r="A1248" s="103" t="s">
        <v>2459</v>
      </c>
      <c r="B1248" s="105"/>
      <c r="C1248" s="105"/>
      <c r="D1248" s="104"/>
      <c r="E1248" s="100"/>
      <c r="F1248" s="106">
        <f t="shared" si="26"/>
        <v>0</v>
      </c>
      <c r="G1248" s="104"/>
      <c r="H1248" s="107"/>
      <c r="I1248" s="107"/>
      <c r="J1248" s="104" t="s">
        <v>62</v>
      </c>
      <c r="K1248" s="104"/>
      <c r="L1248" s="104"/>
      <c r="M1248" s="107"/>
      <c r="N1248" s="104"/>
      <c r="O1248" s="107"/>
      <c r="P1248" s="104"/>
      <c r="Q1248" s="107"/>
      <c r="R1248" s="108"/>
      <c r="S1248" s="109">
        <f t="shared" ref="S1248:S1316" si="27">sum(T1248:AG1248)</f>
        <v>0</v>
      </c>
      <c r="T1248" s="100"/>
      <c r="U1248" s="100"/>
      <c r="V1248" s="100"/>
      <c r="W1248" s="100"/>
      <c r="X1248" s="100"/>
      <c r="Y1248" s="100"/>
      <c r="Z1248" s="100"/>
      <c r="AA1248" s="100"/>
      <c r="AB1248" s="100"/>
      <c r="AC1248" s="100"/>
      <c r="AD1248" s="100"/>
      <c r="AE1248" s="100"/>
      <c r="AF1248" s="100"/>
      <c r="AG1248" s="110"/>
      <c r="AH1248" s="104"/>
      <c r="AI1248" s="105"/>
      <c r="AJ1248" s="100"/>
      <c r="AK1248" s="109">
        <f t="shared" si="20"/>
        <v>0</v>
      </c>
      <c r="AL1248" s="161"/>
      <c r="AM1248" s="111"/>
    </row>
    <row r="1249">
      <c r="A1249" s="47" t="s">
        <v>2460</v>
      </c>
      <c r="B1249" s="289"/>
      <c r="C1249" s="48"/>
      <c r="D1249" s="48"/>
      <c r="E1249" s="50"/>
      <c r="F1249" s="51">
        <f t="shared" si="26"/>
        <v>0</v>
      </c>
      <c r="G1249" s="48"/>
      <c r="H1249" s="52"/>
      <c r="I1249" s="52"/>
      <c r="J1249" s="48" t="s">
        <v>62</v>
      </c>
      <c r="K1249" s="48"/>
      <c r="L1249" s="48"/>
      <c r="M1249" s="52"/>
      <c r="N1249" s="48"/>
      <c r="O1249" s="52"/>
      <c r="P1249" s="48"/>
      <c r="Q1249" s="52"/>
      <c r="R1249" s="53"/>
      <c r="S1249" s="54">
        <f t="shared" si="27"/>
        <v>0</v>
      </c>
      <c r="T1249" s="50"/>
      <c r="U1249" s="50"/>
      <c r="V1249" s="50"/>
      <c r="W1249" s="50"/>
      <c r="X1249" s="50"/>
      <c r="Y1249" s="50"/>
      <c r="Z1249" s="50"/>
      <c r="AA1249" s="50"/>
      <c r="AB1249" s="50"/>
      <c r="AC1249" s="50"/>
      <c r="AD1249" s="50"/>
      <c r="AE1249" s="50"/>
      <c r="AF1249" s="50"/>
      <c r="AG1249" s="55"/>
      <c r="AH1249" s="48"/>
      <c r="AI1249" s="48"/>
      <c r="AJ1249" s="50"/>
      <c r="AK1249" s="54">
        <f t="shared" si="20"/>
        <v>0</v>
      </c>
      <c r="AL1249" s="48"/>
      <c r="AM1249" s="56"/>
    </row>
    <row r="1250">
      <c r="A1250" s="57" t="s">
        <v>2461</v>
      </c>
      <c r="B1250" s="59"/>
      <c r="C1250" s="59"/>
      <c r="D1250" s="58"/>
      <c r="E1250" s="60"/>
      <c r="F1250" s="61">
        <f t="shared" si="26"/>
        <v>0</v>
      </c>
      <c r="G1250" s="58"/>
      <c r="H1250" s="62"/>
      <c r="I1250" s="62"/>
      <c r="J1250" s="58" t="s">
        <v>62</v>
      </c>
      <c r="K1250" s="58"/>
      <c r="L1250" s="58"/>
      <c r="M1250" s="62"/>
      <c r="N1250" s="58"/>
      <c r="O1250" s="62"/>
      <c r="P1250" s="58"/>
      <c r="Q1250" s="62"/>
      <c r="R1250" s="63"/>
      <c r="S1250" s="64">
        <f t="shared" si="27"/>
        <v>0</v>
      </c>
      <c r="T1250" s="60"/>
      <c r="U1250" s="60"/>
      <c r="V1250" s="60"/>
      <c r="W1250" s="60"/>
      <c r="X1250" s="60"/>
      <c r="Y1250" s="60"/>
      <c r="Z1250" s="60"/>
      <c r="AA1250" s="60"/>
      <c r="AB1250" s="60"/>
      <c r="AC1250" s="60"/>
      <c r="AD1250" s="60"/>
      <c r="AE1250" s="60"/>
      <c r="AF1250" s="60"/>
      <c r="AG1250" s="65"/>
      <c r="AH1250" s="58"/>
      <c r="AI1250" s="59"/>
      <c r="AJ1250" s="60"/>
      <c r="AK1250" s="64">
        <f t="shared" si="20"/>
        <v>0</v>
      </c>
      <c r="AL1250" s="66"/>
      <c r="AM1250" s="67"/>
    </row>
    <row r="1251">
      <c r="A1251" s="47" t="s">
        <v>2462</v>
      </c>
      <c r="B1251" s="289"/>
      <c r="C1251" s="48"/>
      <c r="D1251" s="48"/>
      <c r="E1251" s="50"/>
      <c r="F1251" s="51">
        <f t="shared" si="26"/>
        <v>0</v>
      </c>
      <c r="G1251" s="48"/>
      <c r="H1251" s="52"/>
      <c r="I1251" s="52"/>
      <c r="J1251" s="48" t="s">
        <v>62</v>
      </c>
      <c r="K1251" s="48"/>
      <c r="L1251" s="48"/>
      <c r="M1251" s="52"/>
      <c r="N1251" s="48"/>
      <c r="O1251" s="52"/>
      <c r="P1251" s="48"/>
      <c r="Q1251" s="52"/>
      <c r="R1251" s="53"/>
      <c r="S1251" s="54">
        <f t="shared" si="27"/>
        <v>0</v>
      </c>
      <c r="T1251" s="50"/>
      <c r="U1251" s="50"/>
      <c r="V1251" s="50"/>
      <c r="W1251" s="50"/>
      <c r="X1251" s="50"/>
      <c r="Y1251" s="50"/>
      <c r="Z1251" s="50"/>
      <c r="AA1251" s="50"/>
      <c r="AB1251" s="50"/>
      <c r="AC1251" s="50"/>
      <c r="AD1251" s="50"/>
      <c r="AE1251" s="50"/>
      <c r="AF1251" s="50"/>
      <c r="AG1251" s="55"/>
      <c r="AH1251" s="48"/>
      <c r="AI1251" s="48"/>
      <c r="AJ1251" s="50"/>
      <c r="AK1251" s="54">
        <f t="shared" si="20"/>
        <v>0</v>
      </c>
      <c r="AL1251" s="48"/>
      <c r="AM1251" s="56"/>
    </row>
    <row r="1252">
      <c r="A1252" s="57" t="s">
        <v>2463</v>
      </c>
      <c r="B1252" s="59"/>
      <c r="C1252" s="59"/>
      <c r="D1252" s="58"/>
      <c r="E1252" s="60"/>
      <c r="F1252" s="61">
        <f t="shared" si="26"/>
        <v>0</v>
      </c>
      <c r="G1252" s="58"/>
      <c r="H1252" s="62"/>
      <c r="I1252" s="62"/>
      <c r="J1252" s="58" t="s">
        <v>62</v>
      </c>
      <c r="K1252" s="58"/>
      <c r="L1252" s="58"/>
      <c r="M1252" s="62"/>
      <c r="N1252" s="58"/>
      <c r="O1252" s="62"/>
      <c r="P1252" s="58"/>
      <c r="Q1252" s="62"/>
      <c r="R1252" s="63"/>
      <c r="S1252" s="64">
        <f t="shared" si="27"/>
        <v>0</v>
      </c>
      <c r="T1252" s="60"/>
      <c r="U1252" s="60"/>
      <c r="V1252" s="60"/>
      <c r="W1252" s="60"/>
      <c r="X1252" s="60"/>
      <c r="Y1252" s="60"/>
      <c r="Z1252" s="60"/>
      <c r="AA1252" s="60"/>
      <c r="AB1252" s="60"/>
      <c r="AC1252" s="60"/>
      <c r="AD1252" s="60"/>
      <c r="AE1252" s="60"/>
      <c r="AF1252" s="60"/>
      <c r="AG1252" s="65"/>
      <c r="AH1252" s="58"/>
      <c r="AI1252" s="59"/>
      <c r="AJ1252" s="60"/>
      <c r="AK1252" s="64">
        <f t="shared" si="20"/>
        <v>0</v>
      </c>
      <c r="AL1252" s="66"/>
      <c r="AM1252" s="67"/>
    </row>
    <row r="1253">
      <c r="A1253" s="47" t="s">
        <v>2464</v>
      </c>
      <c r="B1253" s="289"/>
      <c r="C1253" s="48"/>
      <c r="D1253" s="48"/>
      <c r="E1253" s="50"/>
      <c r="F1253" s="51">
        <f t="shared" si="26"/>
        <v>0</v>
      </c>
      <c r="G1253" s="48"/>
      <c r="H1253" s="52"/>
      <c r="I1253" s="52"/>
      <c r="J1253" s="48" t="s">
        <v>62</v>
      </c>
      <c r="K1253" s="48"/>
      <c r="L1253" s="48"/>
      <c r="M1253" s="52"/>
      <c r="N1253" s="48"/>
      <c r="O1253" s="52"/>
      <c r="P1253" s="48"/>
      <c r="Q1253" s="52"/>
      <c r="R1253" s="53"/>
      <c r="S1253" s="54">
        <f t="shared" si="27"/>
        <v>0</v>
      </c>
      <c r="T1253" s="50"/>
      <c r="U1253" s="50"/>
      <c r="V1253" s="50"/>
      <c r="W1253" s="50"/>
      <c r="X1253" s="50"/>
      <c r="Y1253" s="50"/>
      <c r="Z1253" s="50"/>
      <c r="AA1253" s="50"/>
      <c r="AB1253" s="50"/>
      <c r="AC1253" s="50"/>
      <c r="AD1253" s="50"/>
      <c r="AE1253" s="50"/>
      <c r="AF1253" s="50"/>
      <c r="AG1253" s="55"/>
      <c r="AH1253" s="48"/>
      <c r="AI1253" s="48"/>
      <c r="AJ1253" s="50"/>
      <c r="AK1253" s="54">
        <f t="shared" si="20"/>
        <v>0</v>
      </c>
      <c r="AL1253" s="48"/>
      <c r="AM1253" s="56"/>
    </row>
    <row r="1254">
      <c r="A1254" s="57" t="s">
        <v>2465</v>
      </c>
      <c r="B1254" s="59"/>
      <c r="C1254" s="59"/>
      <c r="D1254" s="58"/>
      <c r="E1254" s="60"/>
      <c r="F1254" s="61">
        <f t="shared" si="26"/>
        <v>0</v>
      </c>
      <c r="G1254" s="58"/>
      <c r="H1254" s="62"/>
      <c r="I1254" s="62"/>
      <c r="J1254" s="58" t="s">
        <v>62</v>
      </c>
      <c r="K1254" s="58"/>
      <c r="L1254" s="58"/>
      <c r="M1254" s="62"/>
      <c r="N1254" s="58"/>
      <c r="O1254" s="62"/>
      <c r="P1254" s="58"/>
      <c r="Q1254" s="62"/>
      <c r="R1254" s="63"/>
      <c r="S1254" s="64">
        <f t="shared" si="27"/>
        <v>0</v>
      </c>
      <c r="T1254" s="60"/>
      <c r="U1254" s="60"/>
      <c r="V1254" s="60"/>
      <c r="W1254" s="60"/>
      <c r="X1254" s="60"/>
      <c r="Y1254" s="60"/>
      <c r="Z1254" s="60"/>
      <c r="AA1254" s="60"/>
      <c r="AB1254" s="60"/>
      <c r="AC1254" s="60"/>
      <c r="AD1254" s="60"/>
      <c r="AE1254" s="60"/>
      <c r="AF1254" s="60"/>
      <c r="AG1254" s="65"/>
      <c r="AH1254" s="58"/>
      <c r="AI1254" s="59"/>
      <c r="AJ1254" s="60"/>
      <c r="AK1254" s="64">
        <f t="shared" si="20"/>
        <v>0</v>
      </c>
      <c r="AL1254" s="66"/>
      <c r="AM1254" s="67"/>
    </row>
    <row r="1255">
      <c r="A1255" s="47" t="s">
        <v>2466</v>
      </c>
      <c r="B1255" s="289"/>
      <c r="C1255" s="48"/>
      <c r="D1255" s="48"/>
      <c r="E1255" s="50"/>
      <c r="F1255" s="51">
        <f t="shared" si="26"/>
        <v>0</v>
      </c>
      <c r="G1255" s="48"/>
      <c r="H1255" s="52"/>
      <c r="I1255" s="52"/>
      <c r="J1255" s="48" t="s">
        <v>62</v>
      </c>
      <c r="K1255" s="48"/>
      <c r="L1255" s="48"/>
      <c r="M1255" s="52"/>
      <c r="N1255" s="48"/>
      <c r="O1255" s="52"/>
      <c r="P1255" s="48"/>
      <c r="Q1255" s="52"/>
      <c r="R1255" s="53"/>
      <c r="S1255" s="54">
        <f t="shared" si="27"/>
        <v>0</v>
      </c>
      <c r="T1255" s="50"/>
      <c r="U1255" s="50"/>
      <c r="V1255" s="50"/>
      <c r="W1255" s="50"/>
      <c r="X1255" s="50"/>
      <c r="Y1255" s="50"/>
      <c r="Z1255" s="50"/>
      <c r="AA1255" s="50"/>
      <c r="AB1255" s="50"/>
      <c r="AC1255" s="50"/>
      <c r="AD1255" s="50"/>
      <c r="AE1255" s="50"/>
      <c r="AF1255" s="50"/>
      <c r="AG1255" s="55"/>
      <c r="AH1255" s="48"/>
      <c r="AI1255" s="48"/>
      <c r="AJ1255" s="50"/>
      <c r="AK1255" s="54">
        <f t="shared" si="20"/>
        <v>0</v>
      </c>
      <c r="AL1255" s="48"/>
      <c r="AM1255" s="56"/>
    </row>
    <row r="1256">
      <c r="A1256" s="57" t="s">
        <v>2467</v>
      </c>
      <c r="B1256" s="59"/>
      <c r="C1256" s="59"/>
      <c r="D1256" s="58"/>
      <c r="E1256" s="60"/>
      <c r="F1256" s="61">
        <f t="shared" si="26"/>
        <v>0</v>
      </c>
      <c r="G1256" s="58"/>
      <c r="H1256" s="62"/>
      <c r="I1256" s="62"/>
      <c r="J1256" s="58" t="s">
        <v>62</v>
      </c>
      <c r="K1256" s="58"/>
      <c r="L1256" s="58"/>
      <c r="M1256" s="62"/>
      <c r="N1256" s="58"/>
      <c r="O1256" s="62"/>
      <c r="P1256" s="58"/>
      <c r="Q1256" s="62"/>
      <c r="R1256" s="63"/>
      <c r="S1256" s="64">
        <f t="shared" si="27"/>
        <v>0</v>
      </c>
      <c r="T1256" s="60"/>
      <c r="U1256" s="60"/>
      <c r="V1256" s="60"/>
      <c r="W1256" s="60"/>
      <c r="X1256" s="60"/>
      <c r="Y1256" s="60"/>
      <c r="Z1256" s="60"/>
      <c r="AA1256" s="60"/>
      <c r="AB1256" s="60"/>
      <c r="AC1256" s="60"/>
      <c r="AD1256" s="60"/>
      <c r="AE1256" s="60"/>
      <c r="AF1256" s="60"/>
      <c r="AG1256" s="65"/>
      <c r="AH1256" s="58"/>
      <c r="AI1256" s="59"/>
      <c r="AJ1256" s="60"/>
      <c r="AK1256" s="64">
        <f t="shared" si="20"/>
        <v>0</v>
      </c>
      <c r="AL1256" s="66"/>
      <c r="AM1256" s="67"/>
    </row>
    <row r="1257">
      <c r="A1257" s="47" t="s">
        <v>2468</v>
      </c>
      <c r="B1257" s="289"/>
      <c r="C1257" s="48"/>
      <c r="D1257" s="48"/>
      <c r="E1257" s="50"/>
      <c r="F1257" s="51">
        <f t="shared" si="26"/>
        <v>0</v>
      </c>
      <c r="G1257" s="48"/>
      <c r="H1257" s="52"/>
      <c r="I1257" s="52"/>
      <c r="J1257" s="48" t="s">
        <v>62</v>
      </c>
      <c r="K1257" s="48"/>
      <c r="L1257" s="48"/>
      <c r="M1257" s="52"/>
      <c r="N1257" s="48"/>
      <c r="O1257" s="52"/>
      <c r="P1257" s="48"/>
      <c r="Q1257" s="52"/>
      <c r="R1257" s="53"/>
      <c r="S1257" s="54">
        <f t="shared" si="27"/>
        <v>0</v>
      </c>
      <c r="T1257" s="50"/>
      <c r="U1257" s="50"/>
      <c r="V1257" s="50"/>
      <c r="W1257" s="50"/>
      <c r="X1257" s="50"/>
      <c r="Y1257" s="50"/>
      <c r="Z1257" s="50"/>
      <c r="AA1257" s="50"/>
      <c r="AB1257" s="50"/>
      <c r="AC1257" s="50"/>
      <c r="AD1257" s="50"/>
      <c r="AE1257" s="50"/>
      <c r="AF1257" s="50"/>
      <c r="AG1257" s="55"/>
      <c r="AH1257" s="48"/>
      <c r="AI1257" s="48"/>
      <c r="AJ1257" s="50"/>
      <c r="AK1257" s="54">
        <f t="shared" si="20"/>
        <v>0</v>
      </c>
      <c r="AL1257" s="48"/>
      <c r="AM1257" s="56"/>
    </row>
    <row r="1258">
      <c r="A1258" s="57" t="s">
        <v>2469</v>
      </c>
      <c r="B1258" s="59"/>
      <c r="C1258" s="59"/>
      <c r="D1258" s="58"/>
      <c r="E1258" s="60"/>
      <c r="F1258" s="61">
        <f t="shared" si="26"/>
        <v>0</v>
      </c>
      <c r="G1258" s="58"/>
      <c r="H1258" s="62"/>
      <c r="I1258" s="62"/>
      <c r="J1258" s="58" t="s">
        <v>62</v>
      </c>
      <c r="K1258" s="58"/>
      <c r="L1258" s="58"/>
      <c r="M1258" s="62"/>
      <c r="N1258" s="58"/>
      <c r="O1258" s="62"/>
      <c r="P1258" s="58"/>
      <c r="Q1258" s="62"/>
      <c r="R1258" s="63"/>
      <c r="S1258" s="64">
        <f t="shared" si="27"/>
        <v>0</v>
      </c>
      <c r="T1258" s="60"/>
      <c r="U1258" s="60"/>
      <c r="V1258" s="60"/>
      <c r="W1258" s="60"/>
      <c r="X1258" s="60"/>
      <c r="Y1258" s="60"/>
      <c r="Z1258" s="60"/>
      <c r="AA1258" s="60"/>
      <c r="AB1258" s="60"/>
      <c r="AC1258" s="60"/>
      <c r="AD1258" s="60"/>
      <c r="AE1258" s="60"/>
      <c r="AF1258" s="60"/>
      <c r="AG1258" s="65"/>
      <c r="AH1258" s="58"/>
      <c r="AI1258" s="59"/>
      <c r="AJ1258" s="60"/>
      <c r="AK1258" s="64">
        <f t="shared" si="20"/>
        <v>0</v>
      </c>
      <c r="AL1258" s="66"/>
      <c r="AM1258" s="67"/>
    </row>
    <row r="1259">
      <c r="A1259" s="47" t="s">
        <v>2470</v>
      </c>
      <c r="B1259" s="289"/>
      <c r="C1259" s="48"/>
      <c r="D1259" s="48"/>
      <c r="E1259" s="50"/>
      <c r="F1259" s="51">
        <f t="shared" si="26"/>
        <v>0</v>
      </c>
      <c r="G1259" s="48"/>
      <c r="H1259" s="52"/>
      <c r="I1259" s="52"/>
      <c r="J1259" s="48" t="s">
        <v>62</v>
      </c>
      <c r="K1259" s="48"/>
      <c r="L1259" s="48"/>
      <c r="M1259" s="52"/>
      <c r="N1259" s="48"/>
      <c r="O1259" s="52"/>
      <c r="P1259" s="48"/>
      <c r="Q1259" s="52"/>
      <c r="R1259" s="53"/>
      <c r="S1259" s="54">
        <f t="shared" si="27"/>
        <v>0</v>
      </c>
      <c r="T1259" s="50"/>
      <c r="U1259" s="50"/>
      <c r="V1259" s="50"/>
      <c r="W1259" s="50"/>
      <c r="X1259" s="50"/>
      <c r="Y1259" s="50"/>
      <c r="Z1259" s="50"/>
      <c r="AA1259" s="50"/>
      <c r="AB1259" s="50"/>
      <c r="AC1259" s="50"/>
      <c r="AD1259" s="50"/>
      <c r="AE1259" s="50"/>
      <c r="AF1259" s="50"/>
      <c r="AG1259" s="55"/>
      <c r="AH1259" s="48"/>
      <c r="AI1259" s="48"/>
      <c r="AJ1259" s="50"/>
      <c r="AK1259" s="54">
        <f t="shared" si="20"/>
        <v>0</v>
      </c>
      <c r="AL1259" s="48"/>
      <c r="AM1259" s="56"/>
    </row>
    <row r="1260">
      <c r="A1260" s="57" t="s">
        <v>2471</v>
      </c>
      <c r="B1260" s="59"/>
      <c r="C1260" s="59"/>
      <c r="D1260" s="58"/>
      <c r="E1260" s="60"/>
      <c r="F1260" s="61">
        <f t="shared" si="26"/>
        <v>0</v>
      </c>
      <c r="G1260" s="58"/>
      <c r="H1260" s="62"/>
      <c r="I1260" s="62"/>
      <c r="J1260" s="58" t="s">
        <v>62</v>
      </c>
      <c r="K1260" s="58"/>
      <c r="L1260" s="58"/>
      <c r="M1260" s="62"/>
      <c r="N1260" s="58"/>
      <c r="O1260" s="62"/>
      <c r="P1260" s="58"/>
      <c r="Q1260" s="62"/>
      <c r="R1260" s="63"/>
      <c r="S1260" s="64">
        <f t="shared" si="27"/>
        <v>0</v>
      </c>
      <c r="T1260" s="60"/>
      <c r="U1260" s="60"/>
      <c r="V1260" s="60"/>
      <c r="W1260" s="60"/>
      <c r="X1260" s="60"/>
      <c r="Y1260" s="60"/>
      <c r="Z1260" s="60"/>
      <c r="AA1260" s="60"/>
      <c r="AB1260" s="60"/>
      <c r="AC1260" s="60"/>
      <c r="AD1260" s="60"/>
      <c r="AE1260" s="60"/>
      <c r="AF1260" s="60"/>
      <c r="AG1260" s="65"/>
      <c r="AH1260" s="58"/>
      <c r="AI1260" s="59"/>
      <c r="AJ1260" s="60"/>
      <c r="AK1260" s="64">
        <f t="shared" si="20"/>
        <v>0</v>
      </c>
      <c r="AL1260" s="66"/>
      <c r="AM1260" s="67"/>
    </row>
    <row r="1261">
      <c r="A1261" s="47" t="s">
        <v>2472</v>
      </c>
      <c r="B1261" s="289"/>
      <c r="C1261" s="48"/>
      <c r="D1261" s="48"/>
      <c r="E1261" s="50"/>
      <c r="F1261" s="51">
        <f t="shared" si="26"/>
        <v>0</v>
      </c>
      <c r="G1261" s="48"/>
      <c r="H1261" s="52"/>
      <c r="I1261" s="52"/>
      <c r="J1261" s="48" t="s">
        <v>62</v>
      </c>
      <c r="K1261" s="48"/>
      <c r="L1261" s="48"/>
      <c r="M1261" s="52"/>
      <c r="N1261" s="48"/>
      <c r="O1261" s="52"/>
      <c r="P1261" s="48"/>
      <c r="Q1261" s="52"/>
      <c r="R1261" s="53"/>
      <c r="S1261" s="54">
        <f t="shared" si="27"/>
        <v>0</v>
      </c>
      <c r="T1261" s="50"/>
      <c r="U1261" s="50"/>
      <c r="V1261" s="50"/>
      <c r="W1261" s="50"/>
      <c r="X1261" s="50"/>
      <c r="Y1261" s="50"/>
      <c r="Z1261" s="50"/>
      <c r="AA1261" s="50"/>
      <c r="AB1261" s="50"/>
      <c r="AC1261" s="50"/>
      <c r="AD1261" s="50"/>
      <c r="AE1261" s="50"/>
      <c r="AF1261" s="50"/>
      <c r="AG1261" s="55"/>
      <c r="AH1261" s="48"/>
      <c r="AI1261" s="48"/>
      <c r="AJ1261" s="50"/>
      <c r="AK1261" s="54">
        <f t="shared" si="20"/>
        <v>0</v>
      </c>
      <c r="AL1261" s="48"/>
      <c r="AM1261" s="56"/>
    </row>
    <row r="1262">
      <c r="A1262" s="57" t="s">
        <v>2473</v>
      </c>
      <c r="B1262" s="59"/>
      <c r="C1262" s="59"/>
      <c r="D1262" s="58"/>
      <c r="E1262" s="60"/>
      <c r="F1262" s="61">
        <f t="shared" si="26"/>
        <v>0</v>
      </c>
      <c r="G1262" s="58"/>
      <c r="H1262" s="62"/>
      <c r="I1262" s="62"/>
      <c r="J1262" s="58" t="s">
        <v>62</v>
      </c>
      <c r="K1262" s="58"/>
      <c r="L1262" s="58"/>
      <c r="M1262" s="62"/>
      <c r="N1262" s="58"/>
      <c r="O1262" s="62"/>
      <c r="P1262" s="58"/>
      <c r="Q1262" s="62"/>
      <c r="R1262" s="63"/>
      <c r="S1262" s="64">
        <f t="shared" si="27"/>
        <v>0</v>
      </c>
      <c r="T1262" s="60"/>
      <c r="U1262" s="60"/>
      <c r="V1262" s="60"/>
      <c r="W1262" s="60"/>
      <c r="X1262" s="60"/>
      <c r="Y1262" s="60"/>
      <c r="Z1262" s="60"/>
      <c r="AA1262" s="60"/>
      <c r="AB1262" s="60"/>
      <c r="AC1262" s="60"/>
      <c r="AD1262" s="60"/>
      <c r="AE1262" s="60"/>
      <c r="AF1262" s="60"/>
      <c r="AG1262" s="65"/>
      <c r="AH1262" s="58"/>
      <c r="AI1262" s="59"/>
      <c r="AJ1262" s="60"/>
      <c r="AK1262" s="64">
        <f t="shared" si="20"/>
        <v>0</v>
      </c>
      <c r="AL1262" s="66"/>
      <c r="AM1262" s="67"/>
    </row>
    <row r="1263">
      <c r="A1263" s="47" t="s">
        <v>2474</v>
      </c>
      <c r="B1263" s="289"/>
      <c r="C1263" s="48"/>
      <c r="D1263" s="48"/>
      <c r="E1263" s="50"/>
      <c r="F1263" s="51">
        <f t="shared" si="26"/>
        <v>0</v>
      </c>
      <c r="G1263" s="48"/>
      <c r="H1263" s="52"/>
      <c r="I1263" s="52"/>
      <c r="J1263" s="48" t="s">
        <v>62</v>
      </c>
      <c r="K1263" s="48"/>
      <c r="L1263" s="48"/>
      <c r="M1263" s="52"/>
      <c r="N1263" s="48"/>
      <c r="O1263" s="52"/>
      <c r="P1263" s="48"/>
      <c r="Q1263" s="52"/>
      <c r="R1263" s="53"/>
      <c r="S1263" s="54">
        <f t="shared" si="27"/>
        <v>0</v>
      </c>
      <c r="T1263" s="50"/>
      <c r="U1263" s="50"/>
      <c r="V1263" s="50"/>
      <c r="W1263" s="50"/>
      <c r="X1263" s="50"/>
      <c r="Y1263" s="50"/>
      <c r="Z1263" s="50"/>
      <c r="AA1263" s="50"/>
      <c r="AB1263" s="50"/>
      <c r="AC1263" s="50"/>
      <c r="AD1263" s="50"/>
      <c r="AE1263" s="50"/>
      <c r="AF1263" s="50"/>
      <c r="AG1263" s="55"/>
      <c r="AH1263" s="48"/>
      <c r="AI1263" s="48"/>
      <c r="AJ1263" s="50"/>
      <c r="AK1263" s="54">
        <f t="shared" si="20"/>
        <v>0</v>
      </c>
      <c r="AL1263" s="48"/>
      <c r="AM1263" s="56"/>
    </row>
    <row r="1264">
      <c r="A1264" s="57" t="s">
        <v>2475</v>
      </c>
      <c r="B1264" s="59"/>
      <c r="C1264" s="59"/>
      <c r="D1264" s="58"/>
      <c r="E1264" s="60"/>
      <c r="F1264" s="61">
        <f t="shared" si="26"/>
        <v>0</v>
      </c>
      <c r="G1264" s="58"/>
      <c r="H1264" s="62"/>
      <c r="I1264" s="62"/>
      <c r="J1264" s="58" t="s">
        <v>62</v>
      </c>
      <c r="K1264" s="58"/>
      <c r="L1264" s="58"/>
      <c r="M1264" s="62"/>
      <c r="N1264" s="58"/>
      <c r="O1264" s="62"/>
      <c r="P1264" s="58"/>
      <c r="Q1264" s="62"/>
      <c r="R1264" s="63"/>
      <c r="S1264" s="64">
        <f t="shared" si="27"/>
        <v>0</v>
      </c>
      <c r="T1264" s="60"/>
      <c r="U1264" s="60"/>
      <c r="V1264" s="60"/>
      <c r="W1264" s="60"/>
      <c r="X1264" s="60"/>
      <c r="Y1264" s="60"/>
      <c r="Z1264" s="60"/>
      <c r="AA1264" s="60"/>
      <c r="AB1264" s="60"/>
      <c r="AC1264" s="60"/>
      <c r="AD1264" s="60"/>
      <c r="AE1264" s="60"/>
      <c r="AF1264" s="60"/>
      <c r="AG1264" s="65"/>
      <c r="AH1264" s="58"/>
      <c r="AI1264" s="59"/>
      <c r="AJ1264" s="60"/>
      <c r="AK1264" s="64">
        <f t="shared" si="20"/>
        <v>0</v>
      </c>
      <c r="AL1264" s="66"/>
      <c r="AM1264" s="67"/>
    </row>
    <row r="1265">
      <c r="A1265" s="47" t="s">
        <v>2476</v>
      </c>
      <c r="B1265" s="289"/>
      <c r="C1265" s="48"/>
      <c r="D1265" s="48"/>
      <c r="E1265" s="50"/>
      <c r="F1265" s="51">
        <f t="shared" si="26"/>
        <v>0</v>
      </c>
      <c r="G1265" s="48"/>
      <c r="H1265" s="52"/>
      <c r="I1265" s="52"/>
      <c r="J1265" s="48" t="s">
        <v>62</v>
      </c>
      <c r="K1265" s="48"/>
      <c r="L1265" s="48"/>
      <c r="M1265" s="52"/>
      <c r="N1265" s="48"/>
      <c r="O1265" s="52"/>
      <c r="P1265" s="48"/>
      <c r="Q1265" s="52"/>
      <c r="R1265" s="53"/>
      <c r="S1265" s="54">
        <f t="shared" si="27"/>
        <v>0</v>
      </c>
      <c r="T1265" s="50"/>
      <c r="U1265" s="50"/>
      <c r="V1265" s="50"/>
      <c r="W1265" s="50"/>
      <c r="X1265" s="50"/>
      <c r="Y1265" s="50"/>
      <c r="Z1265" s="50"/>
      <c r="AA1265" s="50"/>
      <c r="AB1265" s="50"/>
      <c r="AC1265" s="50"/>
      <c r="AD1265" s="50"/>
      <c r="AE1265" s="50"/>
      <c r="AF1265" s="50"/>
      <c r="AG1265" s="55"/>
      <c r="AH1265" s="48"/>
      <c r="AI1265" s="48"/>
      <c r="AJ1265" s="50"/>
      <c r="AK1265" s="54">
        <f t="shared" si="20"/>
        <v>0</v>
      </c>
      <c r="AL1265" s="48"/>
      <c r="AM1265" s="56"/>
    </row>
    <row r="1266">
      <c r="A1266" s="57" t="s">
        <v>2477</v>
      </c>
      <c r="B1266" s="59"/>
      <c r="C1266" s="59"/>
      <c r="D1266" s="58"/>
      <c r="E1266" s="60"/>
      <c r="F1266" s="61">
        <f t="shared" si="26"/>
        <v>0</v>
      </c>
      <c r="G1266" s="58"/>
      <c r="H1266" s="62"/>
      <c r="I1266" s="62"/>
      <c r="J1266" s="58" t="s">
        <v>62</v>
      </c>
      <c r="K1266" s="58"/>
      <c r="L1266" s="58"/>
      <c r="M1266" s="62"/>
      <c r="N1266" s="58"/>
      <c r="O1266" s="62"/>
      <c r="P1266" s="58"/>
      <c r="Q1266" s="62"/>
      <c r="R1266" s="63"/>
      <c r="S1266" s="64">
        <f t="shared" si="27"/>
        <v>0</v>
      </c>
      <c r="T1266" s="60"/>
      <c r="U1266" s="60"/>
      <c r="V1266" s="60"/>
      <c r="W1266" s="60"/>
      <c r="X1266" s="60"/>
      <c r="Y1266" s="60"/>
      <c r="Z1266" s="60"/>
      <c r="AA1266" s="60"/>
      <c r="AB1266" s="60"/>
      <c r="AC1266" s="60"/>
      <c r="AD1266" s="60"/>
      <c r="AE1266" s="60"/>
      <c r="AF1266" s="60"/>
      <c r="AG1266" s="65"/>
      <c r="AH1266" s="58"/>
      <c r="AI1266" s="59"/>
      <c r="AJ1266" s="60"/>
      <c r="AK1266" s="64">
        <f t="shared" si="20"/>
        <v>0</v>
      </c>
      <c r="AL1266" s="66"/>
      <c r="AM1266" s="67"/>
    </row>
    <row r="1267">
      <c r="A1267" s="47" t="s">
        <v>2478</v>
      </c>
      <c r="B1267" s="289"/>
      <c r="C1267" s="48"/>
      <c r="D1267" s="48"/>
      <c r="E1267" s="50"/>
      <c r="F1267" s="51">
        <f t="shared" si="26"/>
        <v>0</v>
      </c>
      <c r="G1267" s="48"/>
      <c r="H1267" s="52"/>
      <c r="I1267" s="52"/>
      <c r="J1267" s="48" t="s">
        <v>62</v>
      </c>
      <c r="K1267" s="48"/>
      <c r="L1267" s="48"/>
      <c r="M1267" s="52"/>
      <c r="N1267" s="48"/>
      <c r="O1267" s="52"/>
      <c r="P1267" s="48"/>
      <c r="Q1267" s="52"/>
      <c r="R1267" s="53"/>
      <c r="S1267" s="54">
        <f t="shared" si="27"/>
        <v>0</v>
      </c>
      <c r="T1267" s="50"/>
      <c r="U1267" s="50"/>
      <c r="V1267" s="50"/>
      <c r="W1267" s="50"/>
      <c r="X1267" s="50"/>
      <c r="Y1267" s="50"/>
      <c r="Z1267" s="50"/>
      <c r="AA1267" s="50"/>
      <c r="AB1267" s="50"/>
      <c r="AC1267" s="50"/>
      <c r="AD1267" s="50"/>
      <c r="AE1267" s="50"/>
      <c r="AF1267" s="50"/>
      <c r="AG1267" s="55"/>
      <c r="AH1267" s="48"/>
      <c r="AI1267" s="48"/>
      <c r="AJ1267" s="50"/>
      <c r="AK1267" s="54">
        <f t="shared" si="20"/>
        <v>0</v>
      </c>
      <c r="AL1267" s="48"/>
      <c r="AM1267" s="56"/>
    </row>
    <row r="1268">
      <c r="A1268" s="57" t="s">
        <v>2479</v>
      </c>
      <c r="B1268" s="59"/>
      <c r="C1268" s="59"/>
      <c r="D1268" s="58"/>
      <c r="E1268" s="60"/>
      <c r="F1268" s="61">
        <f t="shared" si="26"/>
        <v>0</v>
      </c>
      <c r="G1268" s="58"/>
      <c r="H1268" s="62"/>
      <c r="I1268" s="62"/>
      <c r="J1268" s="58" t="s">
        <v>62</v>
      </c>
      <c r="K1268" s="58"/>
      <c r="L1268" s="58"/>
      <c r="M1268" s="62"/>
      <c r="N1268" s="58"/>
      <c r="O1268" s="62"/>
      <c r="P1268" s="58"/>
      <c r="Q1268" s="62"/>
      <c r="R1268" s="63"/>
      <c r="S1268" s="64">
        <f t="shared" si="27"/>
        <v>0</v>
      </c>
      <c r="T1268" s="60"/>
      <c r="U1268" s="60"/>
      <c r="V1268" s="60"/>
      <c r="W1268" s="60"/>
      <c r="X1268" s="60"/>
      <c r="Y1268" s="60"/>
      <c r="Z1268" s="60"/>
      <c r="AA1268" s="60"/>
      <c r="AB1268" s="60"/>
      <c r="AC1268" s="60"/>
      <c r="AD1268" s="60"/>
      <c r="AE1268" s="60"/>
      <c r="AF1268" s="60"/>
      <c r="AG1268" s="65"/>
      <c r="AH1268" s="58"/>
      <c r="AI1268" s="59"/>
      <c r="AJ1268" s="60"/>
      <c r="AK1268" s="64">
        <f t="shared" si="20"/>
        <v>0</v>
      </c>
      <c r="AL1268" s="66"/>
      <c r="AM1268" s="67"/>
    </row>
    <row r="1269">
      <c r="A1269" s="47" t="s">
        <v>2480</v>
      </c>
      <c r="B1269" s="289"/>
      <c r="C1269" s="48"/>
      <c r="D1269" s="48"/>
      <c r="E1269" s="50"/>
      <c r="F1269" s="51">
        <f t="shared" si="26"/>
        <v>0</v>
      </c>
      <c r="G1269" s="48"/>
      <c r="H1269" s="52"/>
      <c r="I1269" s="52"/>
      <c r="J1269" s="48" t="s">
        <v>62</v>
      </c>
      <c r="K1269" s="48"/>
      <c r="L1269" s="48"/>
      <c r="M1269" s="52"/>
      <c r="N1269" s="48"/>
      <c r="O1269" s="52"/>
      <c r="P1269" s="48"/>
      <c r="Q1269" s="52"/>
      <c r="R1269" s="53"/>
      <c r="S1269" s="54">
        <f t="shared" si="27"/>
        <v>0</v>
      </c>
      <c r="T1269" s="50"/>
      <c r="U1269" s="50"/>
      <c r="V1269" s="50"/>
      <c r="W1269" s="50"/>
      <c r="X1269" s="50"/>
      <c r="Y1269" s="50"/>
      <c r="Z1269" s="50"/>
      <c r="AA1269" s="50"/>
      <c r="AB1269" s="50"/>
      <c r="AC1269" s="50"/>
      <c r="AD1269" s="50"/>
      <c r="AE1269" s="50"/>
      <c r="AF1269" s="50"/>
      <c r="AG1269" s="55"/>
      <c r="AH1269" s="48"/>
      <c r="AI1269" s="48"/>
      <c r="AJ1269" s="50"/>
      <c r="AK1269" s="54">
        <f t="shared" si="20"/>
        <v>0</v>
      </c>
      <c r="AL1269" s="48"/>
      <c r="AM1269" s="56"/>
    </row>
    <row r="1270">
      <c r="A1270" s="57" t="s">
        <v>2481</v>
      </c>
      <c r="B1270" s="59"/>
      <c r="C1270" s="59"/>
      <c r="D1270" s="58"/>
      <c r="E1270" s="60"/>
      <c r="F1270" s="61">
        <f t="shared" si="26"/>
        <v>0</v>
      </c>
      <c r="G1270" s="58"/>
      <c r="H1270" s="62"/>
      <c r="I1270" s="62"/>
      <c r="J1270" s="58" t="s">
        <v>62</v>
      </c>
      <c r="K1270" s="58"/>
      <c r="L1270" s="58"/>
      <c r="M1270" s="62"/>
      <c r="N1270" s="58"/>
      <c r="O1270" s="62"/>
      <c r="P1270" s="58"/>
      <c r="Q1270" s="62"/>
      <c r="R1270" s="63"/>
      <c r="S1270" s="64">
        <f t="shared" si="27"/>
        <v>0</v>
      </c>
      <c r="T1270" s="60"/>
      <c r="U1270" s="60"/>
      <c r="V1270" s="60"/>
      <c r="W1270" s="60"/>
      <c r="X1270" s="60"/>
      <c r="Y1270" s="60"/>
      <c r="Z1270" s="60"/>
      <c r="AA1270" s="60"/>
      <c r="AB1270" s="60"/>
      <c r="AC1270" s="60"/>
      <c r="AD1270" s="60"/>
      <c r="AE1270" s="60"/>
      <c r="AF1270" s="60"/>
      <c r="AG1270" s="65"/>
      <c r="AH1270" s="58"/>
      <c r="AI1270" s="59"/>
      <c r="AJ1270" s="60"/>
      <c r="AK1270" s="64">
        <f t="shared" si="20"/>
        <v>0</v>
      </c>
      <c r="AL1270" s="66"/>
      <c r="AM1270" s="67"/>
    </row>
    <row r="1271">
      <c r="A1271" s="47" t="s">
        <v>2482</v>
      </c>
      <c r="B1271" s="289"/>
      <c r="C1271" s="48"/>
      <c r="D1271" s="48"/>
      <c r="E1271" s="50"/>
      <c r="F1271" s="51">
        <f t="shared" si="26"/>
        <v>0</v>
      </c>
      <c r="G1271" s="48"/>
      <c r="H1271" s="52"/>
      <c r="I1271" s="52"/>
      <c r="J1271" s="48" t="s">
        <v>62</v>
      </c>
      <c r="K1271" s="48"/>
      <c r="L1271" s="48"/>
      <c r="M1271" s="52"/>
      <c r="N1271" s="48"/>
      <c r="O1271" s="52"/>
      <c r="P1271" s="48"/>
      <c r="Q1271" s="52"/>
      <c r="R1271" s="53"/>
      <c r="S1271" s="54">
        <f t="shared" si="27"/>
        <v>0</v>
      </c>
      <c r="T1271" s="50"/>
      <c r="U1271" s="50"/>
      <c r="V1271" s="50"/>
      <c r="W1271" s="50"/>
      <c r="X1271" s="50"/>
      <c r="Y1271" s="50"/>
      <c r="Z1271" s="50"/>
      <c r="AA1271" s="50"/>
      <c r="AB1271" s="50"/>
      <c r="AC1271" s="50"/>
      <c r="AD1271" s="50"/>
      <c r="AE1271" s="50"/>
      <c r="AF1271" s="50"/>
      <c r="AG1271" s="55"/>
      <c r="AH1271" s="48"/>
      <c r="AI1271" s="48"/>
      <c r="AJ1271" s="50"/>
      <c r="AK1271" s="54">
        <f t="shared" si="20"/>
        <v>0</v>
      </c>
      <c r="AL1271" s="48"/>
      <c r="AM1271" s="56"/>
    </row>
    <row r="1272">
      <c r="A1272" s="57" t="s">
        <v>2483</v>
      </c>
      <c r="B1272" s="59"/>
      <c r="C1272" s="59"/>
      <c r="D1272" s="58"/>
      <c r="E1272" s="60"/>
      <c r="F1272" s="61">
        <f t="shared" si="26"/>
        <v>0</v>
      </c>
      <c r="G1272" s="58"/>
      <c r="H1272" s="62"/>
      <c r="I1272" s="62"/>
      <c r="J1272" s="58" t="s">
        <v>62</v>
      </c>
      <c r="K1272" s="58"/>
      <c r="L1272" s="58"/>
      <c r="M1272" s="62"/>
      <c r="N1272" s="58"/>
      <c r="O1272" s="62"/>
      <c r="P1272" s="58"/>
      <c r="Q1272" s="62"/>
      <c r="R1272" s="63"/>
      <c r="S1272" s="64">
        <f t="shared" si="27"/>
        <v>0</v>
      </c>
      <c r="T1272" s="60"/>
      <c r="U1272" s="60"/>
      <c r="V1272" s="60"/>
      <c r="W1272" s="60"/>
      <c r="X1272" s="60"/>
      <c r="Y1272" s="60"/>
      <c r="Z1272" s="60"/>
      <c r="AA1272" s="60"/>
      <c r="AB1272" s="60"/>
      <c r="AC1272" s="60"/>
      <c r="AD1272" s="60"/>
      <c r="AE1272" s="60"/>
      <c r="AF1272" s="60"/>
      <c r="AG1272" s="65"/>
      <c r="AH1272" s="58"/>
      <c r="AI1272" s="59"/>
      <c r="AJ1272" s="60"/>
      <c r="AK1272" s="64">
        <f t="shared" si="20"/>
        <v>0</v>
      </c>
      <c r="AL1272" s="66"/>
      <c r="AM1272" s="67"/>
    </row>
    <row r="1273">
      <c r="A1273" s="47" t="s">
        <v>2484</v>
      </c>
      <c r="B1273" s="289"/>
      <c r="C1273" s="48"/>
      <c r="D1273" s="48"/>
      <c r="E1273" s="50"/>
      <c r="F1273" s="51">
        <f t="shared" si="26"/>
        <v>0</v>
      </c>
      <c r="G1273" s="48"/>
      <c r="H1273" s="52"/>
      <c r="I1273" s="52"/>
      <c r="J1273" s="48" t="s">
        <v>62</v>
      </c>
      <c r="K1273" s="48"/>
      <c r="L1273" s="48"/>
      <c r="M1273" s="52"/>
      <c r="N1273" s="48"/>
      <c r="O1273" s="52"/>
      <c r="P1273" s="48"/>
      <c r="Q1273" s="52"/>
      <c r="R1273" s="53"/>
      <c r="S1273" s="54">
        <f t="shared" si="27"/>
        <v>0</v>
      </c>
      <c r="T1273" s="50"/>
      <c r="U1273" s="50"/>
      <c r="V1273" s="50"/>
      <c r="W1273" s="50"/>
      <c r="X1273" s="50"/>
      <c r="Y1273" s="50"/>
      <c r="Z1273" s="50"/>
      <c r="AA1273" s="50"/>
      <c r="AB1273" s="50"/>
      <c r="AC1273" s="50"/>
      <c r="AD1273" s="50"/>
      <c r="AE1273" s="50"/>
      <c r="AF1273" s="50"/>
      <c r="AG1273" s="55"/>
      <c r="AH1273" s="48"/>
      <c r="AI1273" s="48"/>
      <c r="AJ1273" s="50"/>
      <c r="AK1273" s="54">
        <f t="shared" si="20"/>
        <v>0</v>
      </c>
      <c r="AL1273" s="48"/>
      <c r="AM1273" s="56"/>
    </row>
    <row r="1274">
      <c r="A1274" s="57" t="s">
        <v>2485</v>
      </c>
      <c r="B1274" s="59"/>
      <c r="C1274" s="59"/>
      <c r="D1274" s="58"/>
      <c r="E1274" s="60"/>
      <c r="F1274" s="61">
        <f t="shared" si="26"/>
        <v>0</v>
      </c>
      <c r="G1274" s="58"/>
      <c r="H1274" s="62"/>
      <c r="I1274" s="62"/>
      <c r="J1274" s="58" t="s">
        <v>62</v>
      </c>
      <c r="K1274" s="58"/>
      <c r="L1274" s="58"/>
      <c r="M1274" s="62"/>
      <c r="N1274" s="58"/>
      <c r="O1274" s="62"/>
      <c r="P1274" s="58"/>
      <c r="Q1274" s="62"/>
      <c r="R1274" s="63"/>
      <c r="S1274" s="64">
        <f t="shared" si="27"/>
        <v>0</v>
      </c>
      <c r="T1274" s="60"/>
      <c r="U1274" s="60"/>
      <c r="V1274" s="60"/>
      <c r="W1274" s="60"/>
      <c r="X1274" s="60"/>
      <c r="Y1274" s="60"/>
      <c r="Z1274" s="60"/>
      <c r="AA1274" s="60"/>
      <c r="AB1274" s="60"/>
      <c r="AC1274" s="60"/>
      <c r="AD1274" s="60"/>
      <c r="AE1274" s="60"/>
      <c r="AF1274" s="60"/>
      <c r="AG1274" s="65"/>
      <c r="AH1274" s="58"/>
      <c r="AI1274" s="59"/>
      <c r="AJ1274" s="60"/>
      <c r="AK1274" s="64">
        <f t="shared" si="20"/>
        <v>0</v>
      </c>
      <c r="AL1274" s="66"/>
      <c r="AM1274" s="67"/>
    </row>
    <row r="1275">
      <c r="A1275" s="47" t="s">
        <v>2486</v>
      </c>
      <c r="B1275" s="289"/>
      <c r="C1275" s="48"/>
      <c r="D1275" s="48"/>
      <c r="E1275" s="50"/>
      <c r="F1275" s="51">
        <f t="shared" si="26"/>
        <v>0</v>
      </c>
      <c r="G1275" s="48"/>
      <c r="H1275" s="52"/>
      <c r="I1275" s="52"/>
      <c r="J1275" s="48" t="s">
        <v>62</v>
      </c>
      <c r="K1275" s="48"/>
      <c r="L1275" s="48"/>
      <c r="M1275" s="52"/>
      <c r="N1275" s="48"/>
      <c r="O1275" s="52"/>
      <c r="P1275" s="48"/>
      <c r="Q1275" s="52"/>
      <c r="R1275" s="53"/>
      <c r="S1275" s="54">
        <f t="shared" si="27"/>
        <v>0</v>
      </c>
      <c r="T1275" s="50"/>
      <c r="U1275" s="50"/>
      <c r="V1275" s="50"/>
      <c r="W1275" s="50"/>
      <c r="X1275" s="50"/>
      <c r="Y1275" s="50"/>
      <c r="Z1275" s="50"/>
      <c r="AA1275" s="50"/>
      <c r="AB1275" s="50"/>
      <c r="AC1275" s="50"/>
      <c r="AD1275" s="50"/>
      <c r="AE1275" s="50"/>
      <c r="AF1275" s="50"/>
      <c r="AG1275" s="55"/>
      <c r="AH1275" s="48"/>
      <c r="AI1275" s="48"/>
      <c r="AJ1275" s="50"/>
      <c r="AK1275" s="54">
        <f t="shared" si="20"/>
        <v>0</v>
      </c>
      <c r="AL1275" s="48"/>
      <c r="AM1275" s="56"/>
    </row>
    <row r="1276">
      <c r="A1276" s="57" t="s">
        <v>2487</v>
      </c>
      <c r="B1276" s="59"/>
      <c r="C1276" s="59"/>
      <c r="D1276" s="58"/>
      <c r="E1276" s="60"/>
      <c r="F1276" s="61">
        <f t="shared" si="26"/>
        <v>0</v>
      </c>
      <c r="G1276" s="58"/>
      <c r="H1276" s="62"/>
      <c r="I1276" s="62"/>
      <c r="J1276" s="58" t="s">
        <v>62</v>
      </c>
      <c r="K1276" s="58"/>
      <c r="L1276" s="58"/>
      <c r="M1276" s="62"/>
      <c r="N1276" s="58"/>
      <c r="O1276" s="62"/>
      <c r="P1276" s="58"/>
      <c r="Q1276" s="62"/>
      <c r="R1276" s="63"/>
      <c r="S1276" s="64">
        <f t="shared" si="27"/>
        <v>0</v>
      </c>
      <c r="T1276" s="60"/>
      <c r="U1276" s="60"/>
      <c r="V1276" s="60"/>
      <c r="W1276" s="60"/>
      <c r="X1276" s="60"/>
      <c r="Y1276" s="60"/>
      <c r="Z1276" s="60"/>
      <c r="AA1276" s="60"/>
      <c r="AB1276" s="60"/>
      <c r="AC1276" s="60"/>
      <c r="AD1276" s="60"/>
      <c r="AE1276" s="60"/>
      <c r="AF1276" s="60"/>
      <c r="AG1276" s="65"/>
      <c r="AH1276" s="58"/>
      <c r="AI1276" s="59"/>
      <c r="AJ1276" s="60"/>
      <c r="AK1276" s="64">
        <f t="shared" si="20"/>
        <v>0</v>
      </c>
      <c r="AL1276" s="66"/>
      <c r="AM1276" s="67"/>
    </row>
    <row r="1277">
      <c r="A1277" s="47" t="s">
        <v>2488</v>
      </c>
      <c r="B1277" s="289"/>
      <c r="C1277" s="48"/>
      <c r="D1277" s="48"/>
      <c r="E1277" s="50"/>
      <c r="F1277" s="51">
        <f t="shared" si="26"/>
        <v>0</v>
      </c>
      <c r="G1277" s="48"/>
      <c r="H1277" s="52"/>
      <c r="I1277" s="52"/>
      <c r="J1277" s="48" t="s">
        <v>62</v>
      </c>
      <c r="K1277" s="48"/>
      <c r="L1277" s="48"/>
      <c r="M1277" s="52"/>
      <c r="N1277" s="48"/>
      <c r="O1277" s="52"/>
      <c r="P1277" s="48"/>
      <c r="Q1277" s="52"/>
      <c r="R1277" s="53"/>
      <c r="S1277" s="54">
        <f t="shared" si="27"/>
        <v>0</v>
      </c>
      <c r="T1277" s="50"/>
      <c r="U1277" s="50"/>
      <c r="V1277" s="50"/>
      <c r="W1277" s="50"/>
      <c r="X1277" s="50"/>
      <c r="Y1277" s="50"/>
      <c r="Z1277" s="50"/>
      <c r="AA1277" s="50"/>
      <c r="AB1277" s="50"/>
      <c r="AC1277" s="50"/>
      <c r="AD1277" s="50"/>
      <c r="AE1277" s="50"/>
      <c r="AF1277" s="50"/>
      <c r="AG1277" s="55"/>
      <c r="AH1277" s="48"/>
      <c r="AI1277" s="48"/>
      <c r="AJ1277" s="50"/>
      <c r="AK1277" s="54">
        <f t="shared" si="20"/>
        <v>0</v>
      </c>
      <c r="AL1277" s="48"/>
      <c r="AM1277" s="56"/>
    </row>
    <row r="1278">
      <c r="A1278" s="57" t="s">
        <v>2489</v>
      </c>
      <c r="B1278" s="59"/>
      <c r="C1278" s="59"/>
      <c r="D1278" s="58"/>
      <c r="E1278" s="60"/>
      <c r="F1278" s="61">
        <f t="shared" si="26"/>
        <v>0</v>
      </c>
      <c r="G1278" s="58"/>
      <c r="H1278" s="62"/>
      <c r="I1278" s="62"/>
      <c r="J1278" s="58" t="s">
        <v>62</v>
      </c>
      <c r="K1278" s="58"/>
      <c r="L1278" s="58"/>
      <c r="M1278" s="62"/>
      <c r="N1278" s="58"/>
      <c r="O1278" s="62"/>
      <c r="P1278" s="58"/>
      <c r="Q1278" s="62"/>
      <c r="R1278" s="63"/>
      <c r="S1278" s="64">
        <f t="shared" si="27"/>
        <v>0</v>
      </c>
      <c r="T1278" s="60"/>
      <c r="U1278" s="60"/>
      <c r="V1278" s="60"/>
      <c r="W1278" s="60"/>
      <c r="X1278" s="60"/>
      <c r="Y1278" s="60"/>
      <c r="Z1278" s="60"/>
      <c r="AA1278" s="60"/>
      <c r="AB1278" s="60"/>
      <c r="AC1278" s="60"/>
      <c r="AD1278" s="60"/>
      <c r="AE1278" s="60"/>
      <c r="AF1278" s="60"/>
      <c r="AG1278" s="65"/>
      <c r="AH1278" s="58"/>
      <c r="AI1278" s="59"/>
      <c r="AJ1278" s="60"/>
      <c r="AK1278" s="64">
        <f t="shared" si="20"/>
        <v>0</v>
      </c>
      <c r="AL1278" s="66"/>
      <c r="AM1278" s="67"/>
    </row>
    <row r="1279">
      <c r="A1279" s="47" t="s">
        <v>2490</v>
      </c>
      <c r="B1279" s="289"/>
      <c r="C1279" s="48"/>
      <c r="D1279" s="48"/>
      <c r="E1279" s="50"/>
      <c r="F1279" s="51">
        <f t="shared" si="26"/>
        <v>0</v>
      </c>
      <c r="G1279" s="48"/>
      <c r="H1279" s="52"/>
      <c r="I1279" s="52"/>
      <c r="J1279" s="48" t="s">
        <v>62</v>
      </c>
      <c r="K1279" s="48"/>
      <c r="L1279" s="48"/>
      <c r="M1279" s="52"/>
      <c r="N1279" s="48"/>
      <c r="O1279" s="52"/>
      <c r="P1279" s="48"/>
      <c r="Q1279" s="52"/>
      <c r="R1279" s="53"/>
      <c r="S1279" s="54">
        <f t="shared" si="27"/>
        <v>0</v>
      </c>
      <c r="T1279" s="50"/>
      <c r="U1279" s="50"/>
      <c r="V1279" s="50"/>
      <c r="W1279" s="50"/>
      <c r="X1279" s="50"/>
      <c r="Y1279" s="50"/>
      <c r="Z1279" s="50"/>
      <c r="AA1279" s="50"/>
      <c r="AB1279" s="50"/>
      <c r="AC1279" s="50"/>
      <c r="AD1279" s="50"/>
      <c r="AE1279" s="50"/>
      <c r="AF1279" s="50"/>
      <c r="AG1279" s="55"/>
      <c r="AH1279" s="48"/>
      <c r="AI1279" s="48"/>
      <c r="AJ1279" s="50"/>
      <c r="AK1279" s="54">
        <f t="shared" si="20"/>
        <v>0</v>
      </c>
      <c r="AL1279" s="48"/>
      <c r="AM1279" s="56"/>
    </row>
    <row r="1280">
      <c r="A1280" s="57" t="s">
        <v>2491</v>
      </c>
      <c r="B1280" s="59"/>
      <c r="C1280" s="59"/>
      <c r="D1280" s="58"/>
      <c r="E1280" s="60"/>
      <c r="F1280" s="61">
        <f t="shared" si="26"/>
        <v>0</v>
      </c>
      <c r="G1280" s="58"/>
      <c r="H1280" s="62"/>
      <c r="I1280" s="62"/>
      <c r="J1280" s="58" t="s">
        <v>62</v>
      </c>
      <c r="K1280" s="58"/>
      <c r="L1280" s="58"/>
      <c r="M1280" s="62"/>
      <c r="N1280" s="58"/>
      <c r="O1280" s="62"/>
      <c r="P1280" s="58"/>
      <c r="Q1280" s="62"/>
      <c r="R1280" s="63"/>
      <c r="S1280" s="64">
        <f t="shared" si="27"/>
        <v>0</v>
      </c>
      <c r="T1280" s="60"/>
      <c r="U1280" s="60"/>
      <c r="V1280" s="60"/>
      <c r="W1280" s="60"/>
      <c r="X1280" s="60"/>
      <c r="Y1280" s="60"/>
      <c r="Z1280" s="60"/>
      <c r="AA1280" s="60"/>
      <c r="AB1280" s="60"/>
      <c r="AC1280" s="60"/>
      <c r="AD1280" s="60"/>
      <c r="AE1280" s="60"/>
      <c r="AF1280" s="60"/>
      <c r="AG1280" s="65"/>
      <c r="AH1280" s="58"/>
      <c r="AI1280" s="59"/>
      <c r="AJ1280" s="60"/>
      <c r="AK1280" s="64">
        <f t="shared" si="20"/>
        <v>0</v>
      </c>
      <c r="AL1280" s="66"/>
      <c r="AM1280" s="67"/>
    </row>
    <row r="1281">
      <c r="A1281" s="47" t="s">
        <v>2492</v>
      </c>
      <c r="B1281" s="289"/>
      <c r="C1281" s="48"/>
      <c r="D1281" s="48"/>
      <c r="E1281" s="50"/>
      <c r="F1281" s="51">
        <f t="shared" si="26"/>
        <v>0</v>
      </c>
      <c r="G1281" s="48"/>
      <c r="H1281" s="52"/>
      <c r="I1281" s="52"/>
      <c r="J1281" s="48" t="s">
        <v>62</v>
      </c>
      <c r="K1281" s="48"/>
      <c r="L1281" s="48"/>
      <c r="M1281" s="52"/>
      <c r="N1281" s="48"/>
      <c r="O1281" s="52"/>
      <c r="P1281" s="48"/>
      <c r="Q1281" s="52"/>
      <c r="R1281" s="53"/>
      <c r="S1281" s="54">
        <f t="shared" si="27"/>
        <v>0</v>
      </c>
      <c r="T1281" s="50"/>
      <c r="U1281" s="50"/>
      <c r="V1281" s="50"/>
      <c r="W1281" s="50"/>
      <c r="X1281" s="50"/>
      <c r="Y1281" s="50"/>
      <c r="Z1281" s="50"/>
      <c r="AA1281" s="50"/>
      <c r="AB1281" s="50"/>
      <c r="AC1281" s="50"/>
      <c r="AD1281" s="50"/>
      <c r="AE1281" s="50"/>
      <c r="AF1281" s="50"/>
      <c r="AG1281" s="55"/>
      <c r="AH1281" s="48"/>
      <c r="AI1281" s="48"/>
      <c r="AJ1281" s="50"/>
      <c r="AK1281" s="54">
        <f t="shared" si="20"/>
        <v>0</v>
      </c>
      <c r="AL1281" s="48"/>
      <c r="AM1281" s="56"/>
    </row>
    <row r="1282">
      <c r="A1282" s="57" t="s">
        <v>2493</v>
      </c>
      <c r="B1282" s="59"/>
      <c r="C1282" s="59"/>
      <c r="D1282" s="58"/>
      <c r="E1282" s="60"/>
      <c r="F1282" s="61">
        <f t="shared" si="26"/>
        <v>0</v>
      </c>
      <c r="G1282" s="58"/>
      <c r="H1282" s="62"/>
      <c r="I1282" s="62"/>
      <c r="J1282" s="58" t="s">
        <v>62</v>
      </c>
      <c r="K1282" s="58"/>
      <c r="L1282" s="58"/>
      <c r="M1282" s="62"/>
      <c r="N1282" s="58"/>
      <c r="O1282" s="62"/>
      <c r="P1282" s="58"/>
      <c r="Q1282" s="62"/>
      <c r="R1282" s="63"/>
      <c r="S1282" s="64">
        <f t="shared" si="27"/>
        <v>0</v>
      </c>
      <c r="T1282" s="60"/>
      <c r="U1282" s="60"/>
      <c r="V1282" s="60"/>
      <c r="W1282" s="60"/>
      <c r="X1282" s="60"/>
      <c r="Y1282" s="60"/>
      <c r="Z1282" s="60"/>
      <c r="AA1282" s="60"/>
      <c r="AB1282" s="60"/>
      <c r="AC1282" s="60"/>
      <c r="AD1282" s="60"/>
      <c r="AE1282" s="60"/>
      <c r="AF1282" s="60"/>
      <c r="AG1282" s="65"/>
      <c r="AH1282" s="58"/>
      <c r="AI1282" s="59"/>
      <c r="AJ1282" s="60"/>
      <c r="AK1282" s="64">
        <f t="shared" si="20"/>
        <v>0</v>
      </c>
      <c r="AL1282" s="66"/>
      <c r="AM1282" s="67"/>
    </row>
    <row r="1283">
      <c r="A1283" s="47" t="s">
        <v>2494</v>
      </c>
      <c r="B1283" s="289"/>
      <c r="C1283" s="48"/>
      <c r="D1283" s="48"/>
      <c r="E1283" s="50"/>
      <c r="F1283" s="51">
        <f t="shared" si="26"/>
        <v>0</v>
      </c>
      <c r="G1283" s="48"/>
      <c r="H1283" s="52"/>
      <c r="I1283" s="52"/>
      <c r="J1283" s="48" t="s">
        <v>62</v>
      </c>
      <c r="K1283" s="48"/>
      <c r="L1283" s="48"/>
      <c r="M1283" s="52"/>
      <c r="N1283" s="48"/>
      <c r="O1283" s="52"/>
      <c r="P1283" s="48"/>
      <c r="Q1283" s="52"/>
      <c r="R1283" s="53"/>
      <c r="S1283" s="54">
        <f t="shared" si="27"/>
        <v>0</v>
      </c>
      <c r="T1283" s="50"/>
      <c r="U1283" s="50"/>
      <c r="V1283" s="50"/>
      <c r="W1283" s="50"/>
      <c r="X1283" s="50"/>
      <c r="Y1283" s="50"/>
      <c r="Z1283" s="50"/>
      <c r="AA1283" s="50"/>
      <c r="AB1283" s="50"/>
      <c r="AC1283" s="50"/>
      <c r="AD1283" s="50"/>
      <c r="AE1283" s="50"/>
      <c r="AF1283" s="50"/>
      <c r="AG1283" s="55"/>
      <c r="AH1283" s="48"/>
      <c r="AI1283" s="48"/>
      <c r="AJ1283" s="50"/>
      <c r="AK1283" s="54">
        <f t="shared" si="20"/>
        <v>0</v>
      </c>
      <c r="AL1283" s="48"/>
      <c r="AM1283" s="56"/>
    </row>
    <row r="1284">
      <c r="A1284" s="57" t="s">
        <v>2495</v>
      </c>
      <c r="B1284" s="59"/>
      <c r="C1284" s="59"/>
      <c r="D1284" s="58"/>
      <c r="E1284" s="60"/>
      <c r="F1284" s="61">
        <f t="shared" si="26"/>
        <v>0</v>
      </c>
      <c r="G1284" s="58"/>
      <c r="H1284" s="62"/>
      <c r="I1284" s="62"/>
      <c r="J1284" s="58" t="s">
        <v>62</v>
      </c>
      <c r="K1284" s="58"/>
      <c r="L1284" s="58"/>
      <c r="M1284" s="62"/>
      <c r="N1284" s="58"/>
      <c r="O1284" s="62"/>
      <c r="P1284" s="58"/>
      <c r="Q1284" s="62"/>
      <c r="R1284" s="63"/>
      <c r="S1284" s="64">
        <f t="shared" si="27"/>
        <v>0</v>
      </c>
      <c r="T1284" s="60"/>
      <c r="U1284" s="60"/>
      <c r="V1284" s="60"/>
      <c r="W1284" s="60"/>
      <c r="X1284" s="60"/>
      <c r="Y1284" s="60"/>
      <c r="Z1284" s="60"/>
      <c r="AA1284" s="60"/>
      <c r="AB1284" s="60"/>
      <c r="AC1284" s="60"/>
      <c r="AD1284" s="60"/>
      <c r="AE1284" s="60"/>
      <c r="AF1284" s="60"/>
      <c r="AG1284" s="65"/>
      <c r="AH1284" s="58"/>
      <c r="AI1284" s="59"/>
      <c r="AJ1284" s="60"/>
      <c r="AK1284" s="64">
        <f t="shared" si="20"/>
        <v>0</v>
      </c>
      <c r="AL1284" s="66"/>
      <c r="AM1284" s="67"/>
    </row>
    <row r="1285">
      <c r="A1285" s="47" t="s">
        <v>2496</v>
      </c>
      <c r="B1285" s="289"/>
      <c r="C1285" s="48"/>
      <c r="D1285" s="48"/>
      <c r="E1285" s="50"/>
      <c r="F1285" s="51">
        <f t="shared" si="26"/>
        <v>0</v>
      </c>
      <c r="G1285" s="48"/>
      <c r="H1285" s="52"/>
      <c r="I1285" s="52"/>
      <c r="J1285" s="48" t="s">
        <v>62</v>
      </c>
      <c r="K1285" s="48"/>
      <c r="L1285" s="48"/>
      <c r="M1285" s="52"/>
      <c r="N1285" s="48"/>
      <c r="O1285" s="52"/>
      <c r="P1285" s="48"/>
      <c r="Q1285" s="52"/>
      <c r="R1285" s="53"/>
      <c r="S1285" s="54">
        <f t="shared" si="27"/>
        <v>0</v>
      </c>
      <c r="T1285" s="50"/>
      <c r="U1285" s="50"/>
      <c r="V1285" s="50"/>
      <c r="W1285" s="50"/>
      <c r="X1285" s="50"/>
      <c r="Y1285" s="50"/>
      <c r="Z1285" s="50"/>
      <c r="AA1285" s="50"/>
      <c r="AB1285" s="50"/>
      <c r="AC1285" s="50"/>
      <c r="AD1285" s="50"/>
      <c r="AE1285" s="50"/>
      <c r="AF1285" s="50"/>
      <c r="AG1285" s="55"/>
      <c r="AH1285" s="48"/>
      <c r="AI1285" s="48"/>
      <c r="AJ1285" s="50"/>
      <c r="AK1285" s="54">
        <f t="shared" si="20"/>
        <v>0</v>
      </c>
      <c r="AL1285" s="48"/>
      <c r="AM1285" s="56"/>
    </row>
    <row r="1286">
      <c r="A1286" s="57" t="s">
        <v>2497</v>
      </c>
      <c r="B1286" s="59"/>
      <c r="C1286" s="59"/>
      <c r="D1286" s="58"/>
      <c r="E1286" s="60"/>
      <c r="F1286" s="61">
        <f t="shared" si="26"/>
        <v>0</v>
      </c>
      <c r="G1286" s="58"/>
      <c r="H1286" s="62"/>
      <c r="I1286" s="62"/>
      <c r="J1286" s="58" t="s">
        <v>62</v>
      </c>
      <c r="K1286" s="58"/>
      <c r="L1286" s="58"/>
      <c r="M1286" s="62"/>
      <c r="N1286" s="58"/>
      <c r="O1286" s="62"/>
      <c r="P1286" s="58"/>
      <c r="Q1286" s="62"/>
      <c r="R1286" s="63"/>
      <c r="S1286" s="64">
        <f t="shared" si="27"/>
        <v>0</v>
      </c>
      <c r="T1286" s="60"/>
      <c r="U1286" s="60"/>
      <c r="V1286" s="60"/>
      <c r="W1286" s="60"/>
      <c r="X1286" s="60"/>
      <c r="Y1286" s="60"/>
      <c r="Z1286" s="60"/>
      <c r="AA1286" s="60"/>
      <c r="AB1286" s="60"/>
      <c r="AC1286" s="60"/>
      <c r="AD1286" s="60"/>
      <c r="AE1286" s="60"/>
      <c r="AF1286" s="60"/>
      <c r="AG1286" s="65"/>
      <c r="AH1286" s="58"/>
      <c r="AI1286" s="59"/>
      <c r="AJ1286" s="60"/>
      <c r="AK1286" s="64">
        <f t="shared" si="20"/>
        <v>0</v>
      </c>
      <c r="AL1286" s="66"/>
      <c r="AM1286" s="67"/>
    </row>
    <row r="1287">
      <c r="A1287" s="47" t="s">
        <v>2498</v>
      </c>
      <c r="B1287" s="289"/>
      <c r="C1287" s="48"/>
      <c r="D1287" s="48"/>
      <c r="E1287" s="50"/>
      <c r="F1287" s="51">
        <f t="shared" si="26"/>
        <v>0</v>
      </c>
      <c r="G1287" s="48"/>
      <c r="H1287" s="52"/>
      <c r="I1287" s="52"/>
      <c r="J1287" s="48" t="s">
        <v>62</v>
      </c>
      <c r="K1287" s="48"/>
      <c r="L1287" s="48"/>
      <c r="M1287" s="52"/>
      <c r="N1287" s="48"/>
      <c r="O1287" s="52"/>
      <c r="P1287" s="48"/>
      <c r="Q1287" s="52"/>
      <c r="R1287" s="53"/>
      <c r="S1287" s="54">
        <f t="shared" si="27"/>
        <v>0</v>
      </c>
      <c r="T1287" s="50"/>
      <c r="U1287" s="50"/>
      <c r="V1287" s="50"/>
      <c r="W1287" s="50"/>
      <c r="X1287" s="50"/>
      <c r="Y1287" s="50"/>
      <c r="Z1287" s="50"/>
      <c r="AA1287" s="50"/>
      <c r="AB1287" s="50"/>
      <c r="AC1287" s="50"/>
      <c r="AD1287" s="50"/>
      <c r="AE1287" s="50"/>
      <c r="AF1287" s="50"/>
      <c r="AG1287" s="55"/>
      <c r="AH1287" s="48"/>
      <c r="AI1287" s="48"/>
      <c r="AJ1287" s="50"/>
      <c r="AK1287" s="54">
        <f t="shared" si="20"/>
        <v>0</v>
      </c>
      <c r="AL1287" s="48"/>
      <c r="AM1287" s="56"/>
    </row>
    <row r="1288">
      <c r="A1288" s="57" t="s">
        <v>2499</v>
      </c>
      <c r="B1288" s="59"/>
      <c r="C1288" s="59"/>
      <c r="D1288" s="58"/>
      <c r="E1288" s="60"/>
      <c r="F1288" s="61">
        <f t="shared" si="26"/>
        <v>0</v>
      </c>
      <c r="G1288" s="58"/>
      <c r="H1288" s="62"/>
      <c r="I1288" s="62"/>
      <c r="J1288" s="58" t="s">
        <v>62</v>
      </c>
      <c r="K1288" s="58"/>
      <c r="L1288" s="58"/>
      <c r="M1288" s="62"/>
      <c r="N1288" s="58"/>
      <c r="O1288" s="62"/>
      <c r="P1288" s="58"/>
      <c r="Q1288" s="62"/>
      <c r="R1288" s="63"/>
      <c r="S1288" s="64">
        <f t="shared" si="27"/>
        <v>0</v>
      </c>
      <c r="T1288" s="60"/>
      <c r="U1288" s="60"/>
      <c r="V1288" s="60"/>
      <c r="W1288" s="60"/>
      <c r="X1288" s="60"/>
      <c r="Y1288" s="60"/>
      <c r="Z1288" s="60"/>
      <c r="AA1288" s="60"/>
      <c r="AB1288" s="60"/>
      <c r="AC1288" s="60"/>
      <c r="AD1288" s="60"/>
      <c r="AE1288" s="60"/>
      <c r="AF1288" s="60"/>
      <c r="AG1288" s="65"/>
      <c r="AH1288" s="58"/>
      <c r="AI1288" s="59"/>
      <c r="AJ1288" s="60"/>
      <c r="AK1288" s="64">
        <f t="shared" si="20"/>
        <v>0</v>
      </c>
      <c r="AL1288" s="66"/>
      <c r="AM1288" s="67"/>
    </row>
    <row r="1289">
      <c r="A1289" s="47" t="s">
        <v>2500</v>
      </c>
      <c r="B1289" s="289"/>
      <c r="C1289" s="48"/>
      <c r="D1289" s="48"/>
      <c r="E1289" s="50"/>
      <c r="F1289" s="51">
        <f t="shared" si="26"/>
        <v>0</v>
      </c>
      <c r="G1289" s="48"/>
      <c r="H1289" s="52"/>
      <c r="I1289" s="52"/>
      <c r="J1289" s="48" t="s">
        <v>62</v>
      </c>
      <c r="K1289" s="48"/>
      <c r="L1289" s="48"/>
      <c r="M1289" s="52"/>
      <c r="N1289" s="48"/>
      <c r="O1289" s="52"/>
      <c r="P1289" s="48"/>
      <c r="Q1289" s="52"/>
      <c r="R1289" s="53"/>
      <c r="S1289" s="54">
        <f t="shared" si="27"/>
        <v>0</v>
      </c>
      <c r="T1289" s="50"/>
      <c r="U1289" s="50"/>
      <c r="V1289" s="50"/>
      <c r="W1289" s="50"/>
      <c r="X1289" s="50"/>
      <c r="Y1289" s="50"/>
      <c r="Z1289" s="50"/>
      <c r="AA1289" s="50"/>
      <c r="AB1289" s="50"/>
      <c r="AC1289" s="50"/>
      <c r="AD1289" s="50"/>
      <c r="AE1289" s="50"/>
      <c r="AF1289" s="50"/>
      <c r="AG1289" s="55"/>
      <c r="AH1289" s="48"/>
      <c r="AI1289" s="48"/>
      <c r="AJ1289" s="50"/>
      <c r="AK1289" s="54">
        <f t="shared" si="20"/>
        <v>0</v>
      </c>
      <c r="AL1289" s="48"/>
      <c r="AM1289" s="56"/>
    </row>
    <row r="1290">
      <c r="A1290" s="57" t="s">
        <v>2501</v>
      </c>
      <c r="B1290" s="59"/>
      <c r="C1290" s="59"/>
      <c r="D1290" s="58"/>
      <c r="E1290" s="60"/>
      <c r="F1290" s="61">
        <f t="shared" si="26"/>
        <v>0</v>
      </c>
      <c r="G1290" s="58"/>
      <c r="H1290" s="62"/>
      <c r="I1290" s="62"/>
      <c r="J1290" s="58" t="s">
        <v>62</v>
      </c>
      <c r="K1290" s="58"/>
      <c r="L1290" s="58"/>
      <c r="M1290" s="62"/>
      <c r="N1290" s="58"/>
      <c r="O1290" s="62"/>
      <c r="P1290" s="58"/>
      <c r="Q1290" s="62"/>
      <c r="R1290" s="63"/>
      <c r="S1290" s="64">
        <f t="shared" si="27"/>
        <v>0</v>
      </c>
      <c r="T1290" s="60"/>
      <c r="U1290" s="60"/>
      <c r="V1290" s="60"/>
      <c r="W1290" s="60"/>
      <c r="X1290" s="60"/>
      <c r="Y1290" s="60"/>
      <c r="Z1290" s="60"/>
      <c r="AA1290" s="60"/>
      <c r="AB1290" s="60"/>
      <c r="AC1290" s="60"/>
      <c r="AD1290" s="60"/>
      <c r="AE1290" s="60"/>
      <c r="AF1290" s="60"/>
      <c r="AG1290" s="65"/>
      <c r="AH1290" s="58"/>
      <c r="AI1290" s="59"/>
      <c r="AJ1290" s="60"/>
      <c r="AK1290" s="64">
        <f t="shared" si="20"/>
        <v>0</v>
      </c>
      <c r="AL1290" s="66"/>
      <c r="AM1290" s="67"/>
    </row>
    <row r="1291">
      <c r="A1291" s="47" t="s">
        <v>2502</v>
      </c>
      <c r="B1291" s="289"/>
      <c r="C1291" s="48"/>
      <c r="D1291" s="48"/>
      <c r="E1291" s="50"/>
      <c r="F1291" s="51">
        <f t="shared" si="26"/>
        <v>0</v>
      </c>
      <c r="G1291" s="48"/>
      <c r="H1291" s="52"/>
      <c r="I1291" s="52"/>
      <c r="J1291" s="48" t="s">
        <v>62</v>
      </c>
      <c r="K1291" s="48"/>
      <c r="L1291" s="48"/>
      <c r="M1291" s="52"/>
      <c r="N1291" s="48"/>
      <c r="O1291" s="52"/>
      <c r="P1291" s="48"/>
      <c r="Q1291" s="52"/>
      <c r="R1291" s="53"/>
      <c r="S1291" s="54">
        <f t="shared" si="27"/>
        <v>0</v>
      </c>
      <c r="T1291" s="50"/>
      <c r="U1291" s="50"/>
      <c r="V1291" s="50"/>
      <c r="W1291" s="50"/>
      <c r="X1291" s="50"/>
      <c r="Y1291" s="50"/>
      <c r="Z1291" s="50"/>
      <c r="AA1291" s="50"/>
      <c r="AB1291" s="50"/>
      <c r="AC1291" s="50"/>
      <c r="AD1291" s="50"/>
      <c r="AE1291" s="50"/>
      <c r="AF1291" s="50"/>
      <c r="AG1291" s="55"/>
      <c r="AH1291" s="48"/>
      <c r="AI1291" s="48"/>
      <c r="AJ1291" s="50"/>
      <c r="AK1291" s="54">
        <f t="shared" si="20"/>
        <v>0</v>
      </c>
      <c r="AL1291" s="48"/>
      <c r="AM1291" s="56"/>
    </row>
    <row r="1292">
      <c r="A1292" s="57" t="s">
        <v>2503</v>
      </c>
      <c r="B1292" s="59"/>
      <c r="C1292" s="59"/>
      <c r="D1292" s="58"/>
      <c r="E1292" s="60"/>
      <c r="F1292" s="61">
        <f t="shared" si="26"/>
        <v>0</v>
      </c>
      <c r="G1292" s="58"/>
      <c r="H1292" s="62"/>
      <c r="I1292" s="62"/>
      <c r="J1292" s="58" t="s">
        <v>62</v>
      </c>
      <c r="K1292" s="58"/>
      <c r="L1292" s="58"/>
      <c r="M1292" s="62"/>
      <c r="N1292" s="58"/>
      <c r="O1292" s="62"/>
      <c r="P1292" s="58"/>
      <c r="Q1292" s="62"/>
      <c r="R1292" s="63"/>
      <c r="S1292" s="64">
        <f t="shared" si="27"/>
        <v>0</v>
      </c>
      <c r="T1292" s="60"/>
      <c r="U1292" s="60"/>
      <c r="V1292" s="60"/>
      <c r="W1292" s="60"/>
      <c r="X1292" s="60"/>
      <c r="Y1292" s="60"/>
      <c r="Z1292" s="60"/>
      <c r="AA1292" s="60"/>
      <c r="AB1292" s="60"/>
      <c r="AC1292" s="60"/>
      <c r="AD1292" s="60"/>
      <c r="AE1292" s="60"/>
      <c r="AF1292" s="60"/>
      <c r="AG1292" s="65"/>
      <c r="AH1292" s="58"/>
      <c r="AI1292" s="59"/>
      <c r="AJ1292" s="60"/>
      <c r="AK1292" s="64">
        <f t="shared" si="20"/>
        <v>0</v>
      </c>
      <c r="AL1292" s="66"/>
      <c r="AM1292" s="67"/>
    </row>
    <row r="1293">
      <c r="A1293" s="47" t="s">
        <v>2504</v>
      </c>
      <c r="B1293" s="289"/>
      <c r="C1293" s="48"/>
      <c r="D1293" s="48"/>
      <c r="E1293" s="50"/>
      <c r="F1293" s="51">
        <f t="shared" si="26"/>
        <v>0</v>
      </c>
      <c r="G1293" s="48"/>
      <c r="H1293" s="52"/>
      <c r="I1293" s="52"/>
      <c r="J1293" s="48" t="s">
        <v>62</v>
      </c>
      <c r="K1293" s="48"/>
      <c r="L1293" s="48"/>
      <c r="M1293" s="52"/>
      <c r="N1293" s="48"/>
      <c r="O1293" s="52"/>
      <c r="P1293" s="48"/>
      <c r="Q1293" s="52"/>
      <c r="R1293" s="53"/>
      <c r="S1293" s="54">
        <f t="shared" si="27"/>
        <v>0</v>
      </c>
      <c r="T1293" s="50"/>
      <c r="U1293" s="50"/>
      <c r="V1293" s="50"/>
      <c r="W1293" s="50"/>
      <c r="X1293" s="50"/>
      <c r="Y1293" s="50"/>
      <c r="Z1293" s="50"/>
      <c r="AA1293" s="50"/>
      <c r="AB1293" s="50"/>
      <c r="AC1293" s="50"/>
      <c r="AD1293" s="50"/>
      <c r="AE1293" s="50"/>
      <c r="AF1293" s="50"/>
      <c r="AG1293" s="55"/>
      <c r="AH1293" s="48"/>
      <c r="AI1293" s="48"/>
      <c r="AJ1293" s="50"/>
      <c r="AK1293" s="54">
        <f t="shared" si="20"/>
        <v>0</v>
      </c>
      <c r="AL1293" s="48"/>
      <c r="AM1293" s="56"/>
    </row>
    <row r="1294">
      <c r="A1294" s="57" t="s">
        <v>2505</v>
      </c>
      <c r="B1294" s="59"/>
      <c r="C1294" s="59"/>
      <c r="D1294" s="58"/>
      <c r="E1294" s="60"/>
      <c r="F1294" s="61">
        <f t="shared" si="26"/>
        <v>0</v>
      </c>
      <c r="G1294" s="58"/>
      <c r="H1294" s="62"/>
      <c r="I1294" s="62"/>
      <c r="J1294" s="58" t="s">
        <v>62</v>
      </c>
      <c r="K1294" s="58"/>
      <c r="L1294" s="58"/>
      <c r="M1294" s="62"/>
      <c r="N1294" s="58"/>
      <c r="O1294" s="62"/>
      <c r="P1294" s="58"/>
      <c r="Q1294" s="62"/>
      <c r="R1294" s="63"/>
      <c r="S1294" s="64">
        <f t="shared" si="27"/>
        <v>0</v>
      </c>
      <c r="T1294" s="60"/>
      <c r="U1294" s="60"/>
      <c r="V1294" s="60"/>
      <c r="W1294" s="60"/>
      <c r="X1294" s="60"/>
      <c r="Y1294" s="60"/>
      <c r="Z1294" s="60"/>
      <c r="AA1294" s="60"/>
      <c r="AB1294" s="60"/>
      <c r="AC1294" s="60"/>
      <c r="AD1294" s="60"/>
      <c r="AE1294" s="60"/>
      <c r="AF1294" s="60"/>
      <c r="AG1294" s="65"/>
      <c r="AH1294" s="58"/>
      <c r="AI1294" s="59"/>
      <c r="AJ1294" s="60"/>
      <c r="AK1294" s="64">
        <f t="shared" si="20"/>
        <v>0</v>
      </c>
      <c r="AL1294" s="66"/>
      <c r="AM1294" s="67"/>
    </row>
    <row r="1295">
      <c r="A1295" s="47" t="s">
        <v>2506</v>
      </c>
      <c r="B1295" s="289"/>
      <c r="C1295" s="48"/>
      <c r="D1295" s="48"/>
      <c r="E1295" s="50"/>
      <c r="F1295" s="51">
        <f t="shared" si="26"/>
        <v>0</v>
      </c>
      <c r="G1295" s="48"/>
      <c r="H1295" s="52"/>
      <c r="I1295" s="52"/>
      <c r="J1295" s="48" t="s">
        <v>62</v>
      </c>
      <c r="K1295" s="48"/>
      <c r="L1295" s="48"/>
      <c r="M1295" s="52"/>
      <c r="N1295" s="48"/>
      <c r="O1295" s="52"/>
      <c r="P1295" s="48"/>
      <c r="Q1295" s="52"/>
      <c r="R1295" s="53"/>
      <c r="S1295" s="54">
        <f t="shared" si="27"/>
        <v>0</v>
      </c>
      <c r="T1295" s="50"/>
      <c r="U1295" s="50"/>
      <c r="V1295" s="50"/>
      <c r="W1295" s="50"/>
      <c r="X1295" s="50"/>
      <c r="Y1295" s="50"/>
      <c r="Z1295" s="50"/>
      <c r="AA1295" s="50"/>
      <c r="AB1295" s="50"/>
      <c r="AC1295" s="50"/>
      <c r="AD1295" s="50"/>
      <c r="AE1295" s="50"/>
      <c r="AF1295" s="50"/>
      <c r="AG1295" s="55"/>
      <c r="AH1295" s="48"/>
      <c r="AI1295" s="48"/>
      <c r="AJ1295" s="50"/>
      <c r="AK1295" s="54">
        <f t="shared" si="20"/>
        <v>0</v>
      </c>
      <c r="AL1295" s="48"/>
      <c r="AM1295" s="56"/>
    </row>
    <row r="1296">
      <c r="A1296" s="57" t="s">
        <v>2507</v>
      </c>
      <c r="B1296" s="59"/>
      <c r="C1296" s="59"/>
      <c r="D1296" s="58"/>
      <c r="E1296" s="60"/>
      <c r="F1296" s="61">
        <f t="shared" si="26"/>
        <v>0</v>
      </c>
      <c r="G1296" s="58"/>
      <c r="H1296" s="62"/>
      <c r="I1296" s="62"/>
      <c r="J1296" s="58" t="s">
        <v>62</v>
      </c>
      <c r="K1296" s="58"/>
      <c r="L1296" s="58"/>
      <c r="M1296" s="62"/>
      <c r="N1296" s="58"/>
      <c r="O1296" s="62"/>
      <c r="P1296" s="58"/>
      <c r="Q1296" s="62"/>
      <c r="R1296" s="63"/>
      <c r="S1296" s="64">
        <f t="shared" si="27"/>
        <v>0</v>
      </c>
      <c r="T1296" s="60"/>
      <c r="U1296" s="60"/>
      <c r="V1296" s="60"/>
      <c r="W1296" s="60"/>
      <c r="X1296" s="60"/>
      <c r="Y1296" s="60"/>
      <c r="Z1296" s="60"/>
      <c r="AA1296" s="60"/>
      <c r="AB1296" s="60"/>
      <c r="AC1296" s="60"/>
      <c r="AD1296" s="60"/>
      <c r="AE1296" s="60"/>
      <c r="AF1296" s="60"/>
      <c r="AG1296" s="65"/>
      <c r="AH1296" s="58"/>
      <c r="AI1296" s="59"/>
      <c r="AJ1296" s="60"/>
      <c r="AK1296" s="64">
        <f t="shared" si="20"/>
        <v>0</v>
      </c>
      <c r="AL1296" s="66"/>
      <c r="AM1296" s="67"/>
    </row>
    <row r="1297">
      <c r="A1297" s="47" t="s">
        <v>2508</v>
      </c>
      <c r="B1297" s="289"/>
      <c r="C1297" s="48"/>
      <c r="D1297" s="48"/>
      <c r="E1297" s="50"/>
      <c r="F1297" s="51">
        <f t="shared" si="26"/>
        <v>0</v>
      </c>
      <c r="G1297" s="48"/>
      <c r="H1297" s="52"/>
      <c r="I1297" s="52"/>
      <c r="J1297" s="48" t="s">
        <v>62</v>
      </c>
      <c r="K1297" s="48"/>
      <c r="L1297" s="48"/>
      <c r="M1297" s="52"/>
      <c r="N1297" s="48"/>
      <c r="O1297" s="52"/>
      <c r="P1297" s="48"/>
      <c r="Q1297" s="52"/>
      <c r="R1297" s="53"/>
      <c r="S1297" s="54">
        <f t="shared" si="27"/>
        <v>0</v>
      </c>
      <c r="T1297" s="50"/>
      <c r="U1297" s="50"/>
      <c r="V1297" s="50"/>
      <c r="W1297" s="50"/>
      <c r="X1297" s="50"/>
      <c r="Y1297" s="50"/>
      <c r="Z1297" s="50"/>
      <c r="AA1297" s="50"/>
      <c r="AB1297" s="50"/>
      <c r="AC1297" s="50"/>
      <c r="AD1297" s="50"/>
      <c r="AE1297" s="50"/>
      <c r="AF1297" s="50"/>
      <c r="AG1297" s="55"/>
      <c r="AH1297" s="48"/>
      <c r="AI1297" s="48"/>
      <c r="AJ1297" s="50"/>
      <c r="AK1297" s="54">
        <f t="shared" si="20"/>
        <v>0</v>
      </c>
      <c r="AL1297" s="48"/>
      <c r="AM1297" s="56"/>
    </row>
    <row r="1298">
      <c r="A1298" s="57" t="s">
        <v>2509</v>
      </c>
      <c r="B1298" s="59"/>
      <c r="C1298" s="59"/>
      <c r="D1298" s="58"/>
      <c r="E1298" s="60"/>
      <c r="F1298" s="61">
        <f t="shared" si="26"/>
        <v>0</v>
      </c>
      <c r="G1298" s="58"/>
      <c r="H1298" s="62"/>
      <c r="I1298" s="62"/>
      <c r="J1298" s="58" t="s">
        <v>62</v>
      </c>
      <c r="K1298" s="58"/>
      <c r="L1298" s="58"/>
      <c r="M1298" s="62"/>
      <c r="N1298" s="58"/>
      <c r="O1298" s="62"/>
      <c r="P1298" s="58"/>
      <c r="Q1298" s="62"/>
      <c r="R1298" s="63"/>
      <c r="S1298" s="64">
        <f t="shared" si="27"/>
        <v>0</v>
      </c>
      <c r="T1298" s="60"/>
      <c r="U1298" s="60"/>
      <c r="V1298" s="60"/>
      <c r="W1298" s="60"/>
      <c r="X1298" s="60"/>
      <c r="Y1298" s="60"/>
      <c r="Z1298" s="60"/>
      <c r="AA1298" s="60"/>
      <c r="AB1298" s="60"/>
      <c r="AC1298" s="60"/>
      <c r="AD1298" s="60"/>
      <c r="AE1298" s="60"/>
      <c r="AF1298" s="60"/>
      <c r="AG1298" s="65"/>
      <c r="AH1298" s="58"/>
      <c r="AI1298" s="59"/>
      <c r="AJ1298" s="60"/>
      <c r="AK1298" s="64">
        <f t="shared" si="20"/>
        <v>0</v>
      </c>
      <c r="AL1298" s="66"/>
      <c r="AM1298" s="67"/>
    </row>
    <row r="1299">
      <c r="A1299" s="47" t="s">
        <v>2510</v>
      </c>
      <c r="B1299" s="289"/>
      <c r="C1299" s="48"/>
      <c r="D1299" s="48"/>
      <c r="E1299" s="50"/>
      <c r="F1299" s="51">
        <f t="shared" si="26"/>
        <v>0</v>
      </c>
      <c r="G1299" s="48"/>
      <c r="H1299" s="52"/>
      <c r="I1299" s="52"/>
      <c r="J1299" s="48" t="s">
        <v>62</v>
      </c>
      <c r="K1299" s="48"/>
      <c r="L1299" s="48"/>
      <c r="M1299" s="52"/>
      <c r="N1299" s="48"/>
      <c r="O1299" s="52"/>
      <c r="P1299" s="48"/>
      <c r="Q1299" s="52"/>
      <c r="R1299" s="53"/>
      <c r="S1299" s="54">
        <f t="shared" si="27"/>
        <v>0</v>
      </c>
      <c r="T1299" s="50"/>
      <c r="U1299" s="50"/>
      <c r="V1299" s="50"/>
      <c r="W1299" s="50"/>
      <c r="X1299" s="50"/>
      <c r="Y1299" s="50"/>
      <c r="Z1299" s="50"/>
      <c r="AA1299" s="50"/>
      <c r="AB1299" s="50"/>
      <c r="AC1299" s="50"/>
      <c r="AD1299" s="50"/>
      <c r="AE1299" s="50"/>
      <c r="AF1299" s="50"/>
      <c r="AG1299" s="55"/>
      <c r="AH1299" s="48"/>
      <c r="AI1299" s="48"/>
      <c r="AJ1299" s="50"/>
      <c r="AK1299" s="54">
        <f t="shared" si="20"/>
        <v>0</v>
      </c>
      <c r="AL1299" s="48"/>
      <c r="AM1299" s="56"/>
    </row>
    <row r="1300">
      <c r="A1300" s="57" t="s">
        <v>2511</v>
      </c>
      <c r="B1300" s="59"/>
      <c r="C1300" s="59"/>
      <c r="D1300" s="58"/>
      <c r="E1300" s="60"/>
      <c r="F1300" s="61">
        <f t="shared" si="26"/>
        <v>0</v>
      </c>
      <c r="G1300" s="58"/>
      <c r="H1300" s="62"/>
      <c r="I1300" s="62"/>
      <c r="J1300" s="58" t="s">
        <v>62</v>
      </c>
      <c r="K1300" s="58"/>
      <c r="L1300" s="58"/>
      <c r="M1300" s="62"/>
      <c r="N1300" s="58"/>
      <c r="O1300" s="62"/>
      <c r="P1300" s="58"/>
      <c r="Q1300" s="62"/>
      <c r="R1300" s="63"/>
      <c r="S1300" s="64">
        <f t="shared" si="27"/>
        <v>0</v>
      </c>
      <c r="T1300" s="60"/>
      <c r="U1300" s="60"/>
      <c r="V1300" s="60"/>
      <c r="W1300" s="60"/>
      <c r="X1300" s="60"/>
      <c r="Y1300" s="60"/>
      <c r="Z1300" s="60"/>
      <c r="AA1300" s="60"/>
      <c r="AB1300" s="60"/>
      <c r="AC1300" s="60"/>
      <c r="AD1300" s="60"/>
      <c r="AE1300" s="60"/>
      <c r="AF1300" s="60"/>
      <c r="AG1300" s="65"/>
      <c r="AH1300" s="58"/>
      <c r="AI1300" s="59"/>
      <c r="AJ1300" s="60"/>
      <c r="AK1300" s="64">
        <f t="shared" si="20"/>
        <v>0</v>
      </c>
      <c r="AL1300" s="66"/>
      <c r="AM1300" s="67"/>
    </row>
    <row r="1301">
      <c r="A1301" s="47" t="s">
        <v>2512</v>
      </c>
      <c r="B1301" s="289"/>
      <c r="C1301" s="48"/>
      <c r="D1301" s="48"/>
      <c r="E1301" s="50"/>
      <c r="F1301" s="51">
        <f t="shared" si="26"/>
        <v>0</v>
      </c>
      <c r="G1301" s="48"/>
      <c r="H1301" s="52"/>
      <c r="I1301" s="52"/>
      <c r="J1301" s="48" t="s">
        <v>62</v>
      </c>
      <c r="K1301" s="48"/>
      <c r="L1301" s="48"/>
      <c r="M1301" s="52"/>
      <c r="N1301" s="48"/>
      <c r="O1301" s="52"/>
      <c r="P1301" s="48"/>
      <c r="Q1301" s="52"/>
      <c r="R1301" s="53"/>
      <c r="S1301" s="54">
        <f t="shared" si="27"/>
        <v>0</v>
      </c>
      <c r="T1301" s="50"/>
      <c r="U1301" s="50"/>
      <c r="V1301" s="50"/>
      <c r="W1301" s="50"/>
      <c r="X1301" s="50"/>
      <c r="Y1301" s="50"/>
      <c r="Z1301" s="50"/>
      <c r="AA1301" s="50"/>
      <c r="AB1301" s="50"/>
      <c r="AC1301" s="50"/>
      <c r="AD1301" s="50"/>
      <c r="AE1301" s="50"/>
      <c r="AF1301" s="50"/>
      <c r="AG1301" s="55"/>
      <c r="AH1301" s="48"/>
      <c r="AI1301" s="48"/>
      <c r="AJ1301" s="50"/>
      <c r="AK1301" s="54">
        <f t="shared" si="20"/>
        <v>0</v>
      </c>
      <c r="AL1301" s="48"/>
      <c r="AM1301" s="56"/>
    </row>
    <row r="1302">
      <c r="A1302" s="57" t="s">
        <v>2513</v>
      </c>
      <c r="B1302" s="59"/>
      <c r="C1302" s="59"/>
      <c r="D1302" s="58"/>
      <c r="E1302" s="60"/>
      <c r="F1302" s="61">
        <f t="shared" si="26"/>
        <v>0</v>
      </c>
      <c r="G1302" s="58"/>
      <c r="H1302" s="62"/>
      <c r="I1302" s="62"/>
      <c r="J1302" s="58" t="s">
        <v>62</v>
      </c>
      <c r="K1302" s="58"/>
      <c r="L1302" s="58"/>
      <c r="M1302" s="62"/>
      <c r="N1302" s="58"/>
      <c r="O1302" s="62"/>
      <c r="P1302" s="58"/>
      <c r="Q1302" s="62"/>
      <c r="R1302" s="63"/>
      <c r="S1302" s="64">
        <f t="shared" si="27"/>
        <v>0</v>
      </c>
      <c r="T1302" s="60"/>
      <c r="U1302" s="60"/>
      <c r="V1302" s="60"/>
      <c r="W1302" s="60"/>
      <c r="X1302" s="60"/>
      <c r="Y1302" s="60"/>
      <c r="Z1302" s="60"/>
      <c r="AA1302" s="60"/>
      <c r="AB1302" s="60"/>
      <c r="AC1302" s="60"/>
      <c r="AD1302" s="60"/>
      <c r="AE1302" s="60"/>
      <c r="AF1302" s="60"/>
      <c r="AG1302" s="65"/>
      <c r="AH1302" s="58"/>
      <c r="AI1302" s="59"/>
      <c r="AJ1302" s="60"/>
      <c r="AK1302" s="64">
        <f t="shared" si="20"/>
        <v>0</v>
      </c>
      <c r="AL1302" s="66"/>
      <c r="AM1302" s="67"/>
    </row>
    <row r="1303">
      <c r="A1303" s="47" t="s">
        <v>2514</v>
      </c>
      <c r="B1303" s="289"/>
      <c r="C1303" s="48"/>
      <c r="D1303" s="48"/>
      <c r="E1303" s="50"/>
      <c r="F1303" s="51">
        <f t="shared" si="26"/>
        <v>0</v>
      </c>
      <c r="G1303" s="48"/>
      <c r="H1303" s="52"/>
      <c r="I1303" s="52"/>
      <c r="J1303" s="48" t="s">
        <v>62</v>
      </c>
      <c r="K1303" s="48"/>
      <c r="L1303" s="48"/>
      <c r="M1303" s="52"/>
      <c r="N1303" s="48"/>
      <c r="O1303" s="52"/>
      <c r="P1303" s="48"/>
      <c r="Q1303" s="52"/>
      <c r="R1303" s="53"/>
      <c r="S1303" s="54">
        <f t="shared" si="27"/>
        <v>0</v>
      </c>
      <c r="T1303" s="50"/>
      <c r="U1303" s="50"/>
      <c r="V1303" s="50"/>
      <c r="W1303" s="50"/>
      <c r="X1303" s="50"/>
      <c r="Y1303" s="50"/>
      <c r="Z1303" s="50"/>
      <c r="AA1303" s="50"/>
      <c r="AB1303" s="50"/>
      <c r="AC1303" s="50"/>
      <c r="AD1303" s="50"/>
      <c r="AE1303" s="50"/>
      <c r="AF1303" s="50"/>
      <c r="AG1303" s="55"/>
      <c r="AH1303" s="48"/>
      <c r="AI1303" s="48"/>
      <c r="AJ1303" s="50"/>
      <c r="AK1303" s="54">
        <f t="shared" si="20"/>
        <v>0</v>
      </c>
      <c r="AL1303" s="48"/>
      <c r="AM1303" s="56"/>
    </row>
    <row r="1304">
      <c r="A1304" s="57" t="s">
        <v>2515</v>
      </c>
      <c r="B1304" s="59"/>
      <c r="C1304" s="59"/>
      <c r="D1304" s="58"/>
      <c r="E1304" s="60"/>
      <c r="F1304" s="61">
        <f t="shared" si="26"/>
        <v>0</v>
      </c>
      <c r="G1304" s="58"/>
      <c r="H1304" s="62"/>
      <c r="I1304" s="62"/>
      <c r="J1304" s="58" t="s">
        <v>62</v>
      </c>
      <c r="K1304" s="58"/>
      <c r="L1304" s="58"/>
      <c r="M1304" s="62"/>
      <c r="N1304" s="58"/>
      <c r="O1304" s="62"/>
      <c r="P1304" s="58"/>
      <c r="Q1304" s="62"/>
      <c r="R1304" s="63"/>
      <c r="S1304" s="64">
        <f t="shared" si="27"/>
        <v>0</v>
      </c>
      <c r="T1304" s="60"/>
      <c r="U1304" s="60"/>
      <c r="V1304" s="60"/>
      <c r="W1304" s="60"/>
      <c r="X1304" s="60"/>
      <c r="Y1304" s="60"/>
      <c r="Z1304" s="60"/>
      <c r="AA1304" s="60"/>
      <c r="AB1304" s="60"/>
      <c r="AC1304" s="60"/>
      <c r="AD1304" s="60"/>
      <c r="AE1304" s="60"/>
      <c r="AF1304" s="60"/>
      <c r="AG1304" s="65"/>
      <c r="AH1304" s="58"/>
      <c r="AI1304" s="59"/>
      <c r="AJ1304" s="60"/>
      <c r="AK1304" s="64">
        <f t="shared" si="20"/>
        <v>0</v>
      </c>
      <c r="AL1304" s="66"/>
      <c r="AM1304" s="67"/>
    </row>
    <row r="1305">
      <c r="A1305" s="47" t="s">
        <v>2516</v>
      </c>
      <c r="B1305" s="289"/>
      <c r="C1305" s="48"/>
      <c r="D1305" s="48"/>
      <c r="E1305" s="50"/>
      <c r="F1305" s="51">
        <f t="shared" si="26"/>
        <v>0</v>
      </c>
      <c r="G1305" s="48"/>
      <c r="H1305" s="52"/>
      <c r="I1305" s="52"/>
      <c r="J1305" s="48" t="s">
        <v>62</v>
      </c>
      <c r="K1305" s="48"/>
      <c r="L1305" s="48"/>
      <c r="M1305" s="52"/>
      <c r="N1305" s="48"/>
      <c r="O1305" s="52"/>
      <c r="P1305" s="48"/>
      <c r="Q1305" s="52"/>
      <c r="R1305" s="53"/>
      <c r="S1305" s="54">
        <f t="shared" si="27"/>
        <v>0</v>
      </c>
      <c r="T1305" s="50"/>
      <c r="U1305" s="50"/>
      <c r="V1305" s="50"/>
      <c r="W1305" s="50"/>
      <c r="X1305" s="50"/>
      <c r="Y1305" s="50"/>
      <c r="Z1305" s="50"/>
      <c r="AA1305" s="50"/>
      <c r="AB1305" s="50"/>
      <c r="AC1305" s="50"/>
      <c r="AD1305" s="50"/>
      <c r="AE1305" s="50"/>
      <c r="AF1305" s="50"/>
      <c r="AG1305" s="55"/>
      <c r="AH1305" s="48"/>
      <c r="AI1305" s="48"/>
      <c r="AJ1305" s="50"/>
      <c r="AK1305" s="54">
        <f t="shared" si="20"/>
        <v>0</v>
      </c>
      <c r="AL1305" s="48"/>
      <c r="AM1305" s="56"/>
    </row>
    <row r="1306">
      <c r="A1306" s="57" t="s">
        <v>2517</v>
      </c>
      <c r="B1306" s="59"/>
      <c r="C1306" s="59"/>
      <c r="D1306" s="58"/>
      <c r="E1306" s="60"/>
      <c r="F1306" s="61">
        <f t="shared" si="26"/>
        <v>0</v>
      </c>
      <c r="G1306" s="58"/>
      <c r="H1306" s="62"/>
      <c r="I1306" s="62"/>
      <c r="J1306" s="58" t="s">
        <v>62</v>
      </c>
      <c r="K1306" s="58"/>
      <c r="L1306" s="58"/>
      <c r="M1306" s="62"/>
      <c r="N1306" s="58"/>
      <c r="O1306" s="62"/>
      <c r="P1306" s="58"/>
      <c r="Q1306" s="62"/>
      <c r="R1306" s="63"/>
      <c r="S1306" s="64">
        <f t="shared" si="27"/>
        <v>0</v>
      </c>
      <c r="T1306" s="60"/>
      <c r="U1306" s="60"/>
      <c r="V1306" s="60"/>
      <c r="W1306" s="60"/>
      <c r="X1306" s="60"/>
      <c r="Y1306" s="60"/>
      <c r="Z1306" s="60"/>
      <c r="AA1306" s="60"/>
      <c r="AB1306" s="60"/>
      <c r="AC1306" s="60"/>
      <c r="AD1306" s="60"/>
      <c r="AE1306" s="60"/>
      <c r="AF1306" s="60"/>
      <c r="AG1306" s="65"/>
      <c r="AH1306" s="58"/>
      <c r="AI1306" s="59"/>
      <c r="AJ1306" s="60"/>
      <c r="AK1306" s="64">
        <f t="shared" si="20"/>
        <v>0</v>
      </c>
      <c r="AL1306" s="66"/>
      <c r="AM1306" s="67"/>
    </row>
    <row r="1307">
      <c r="A1307" s="47" t="s">
        <v>2518</v>
      </c>
      <c r="B1307" s="289"/>
      <c r="C1307" s="48"/>
      <c r="D1307" s="48"/>
      <c r="E1307" s="50"/>
      <c r="F1307" s="51">
        <f t="shared" si="26"/>
        <v>0</v>
      </c>
      <c r="G1307" s="48"/>
      <c r="H1307" s="52"/>
      <c r="I1307" s="52"/>
      <c r="J1307" s="48" t="s">
        <v>62</v>
      </c>
      <c r="K1307" s="48"/>
      <c r="L1307" s="48"/>
      <c r="M1307" s="52"/>
      <c r="N1307" s="48"/>
      <c r="O1307" s="52"/>
      <c r="P1307" s="48"/>
      <c r="Q1307" s="52"/>
      <c r="R1307" s="53"/>
      <c r="S1307" s="54">
        <f t="shared" si="27"/>
        <v>0</v>
      </c>
      <c r="T1307" s="50"/>
      <c r="U1307" s="50"/>
      <c r="V1307" s="50"/>
      <c r="W1307" s="50"/>
      <c r="X1307" s="50"/>
      <c r="Y1307" s="50"/>
      <c r="Z1307" s="50"/>
      <c r="AA1307" s="50"/>
      <c r="AB1307" s="50"/>
      <c r="AC1307" s="50"/>
      <c r="AD1307" s="50"/>
      <c r="AE1307" s="50"/>
      <c r="AF1307" s="50"/>
      <c r="AG1307" s="55"/>
      <c r="AH1307" s="48"/>
      <c r="AI1307" s="48"/>
      <c r="AJ1307" s="50"/>
      <c r="AK1307" s="54">
        <f t="shared" si="20"/>
        <v>0</v>
      </c>
      <c r="AL1307" s="48"/>
      <c r="AM1307" s="56"/>
    </row>
    <row r="1308">
      <c r="A1308" s="57" t="s">
        <v>2519</v>
      </c>
      <c r="B1308" s="59"/>
      <c r="C1308" s="59"/>
      <c r="D1308" s="58"/>
      <c r="E1308" s="60"/>
      <c r="F1308" s="61">
        <f t="shared" si="26"/>
        <v>0</v>
      </c>
      <c r="G1308" s="58"/>
      <c r="H1308" s="62"/>
      <c r="I1308" s="62"/>
      <c r="J1308" s="58" t="s">
        <v>62</v>
      </c>
      <c r="K1308" s="58"/>
      <c r="L1308" s="58"/>
      <c r="M1308" s="62"/>
      <c r="N1308" s="58"/>
      <c r="O1308" s="62"/>
      <c r="P1308" s="58"/>
      <c r="Q1308" s="62"/>
      <c r="R1308" s="63"/>
      <c r="S1308" s="64">
        <f t="shared" si="27"/>
        <v>0</v>
      </c>
      <c r="T1308" s="60"/>
      <c r="U1308" s="60"/>
      <c r="V1308" s="60"/>
      <c r="W1308" s="60"/>
      <c r="X1308" s="60"/>
      <c r="Y1308" s="60"/>
      <c r="Z1308" s="60"/>
      <c r="AA1308" s="60"/>
      <c r="AB1308" s="60"/>
      <c r="AC1308" s="60"/>
      <c r="AD1308" s="60"/>
      <c r="AE1308" s="60"/>
      <c r="AF1308" s="60"/>
      <c r="AG1308" s="65"/>
      <c r="AH1308" s="58"/>
      <c r="AI1308" s="59"/>
      <c r="AJ1308" s="60"/>
      <c r="AK1308" s="64">
        <f t="shared" si="20"/>
        <v>0</v>
      </c>
      <c r="AL1308" s="66"/>
      <c r="AM1308" s="67"/>
    </row>
    <row r="1309">
      <c r="A1309" s="47" t="s">
        <v>2520</v>
      </c>
      <c r="B1309" s="289"/>
      <c r="C1309" s="48"/>
      <c r="D1309" s="48"/>
      <c r="E1309" s="50"/>
      <c r="F1309" s="51">
        <f t="shared" si="26"/>
        <v>0</v>
      </c>
      <c r="G1309" s="48"/>
      <c r="H1309" s="52"/>
      <c r="I1309" s="52"/>
      <c r="J1309" s="48" t="s">
        <v>62</v>
      </c>
      <c r="K1309" s="48"/>
      <c r="L1309" s="48"/>
      <c r="M1309" s="52"/>
      <c r="N1309" s="48"/>
      <c r="O1309" s="52"/>
      <c r="P1309" s="48"/>
      <c r="Q1309" s="52"/>
      <c r="R1309" s="53"/>
      <c r="S1309" s="54">
        <f t="shared" si="27"/>
        <v>0</v>
      </c>
      <c r="T1309" s="50"/>
      <c r="U1309" s="50"/>
      <c r="V1309" s="50"/>
      <c r="W1309" s="50"/>
      <c r="X1309" s="50"/>
      <c r="Y1309" s="50"/>
      <c r="Z1309" s="50"/>
      <c r="AA1309" s="50"/>
      <c r="AB1309" s="50"/>
      <c r="AC1309" s="50"/>
      <c r="AD1309" s="50"/>
      <c r="AE1309" s="50"/>
      <c r="AF1309" s="50"/>
      <c r="AG1309" s="55"/>
      <c r="AH1309" s="48"/>
      <c r="AI1309" s="48"/>
      <c r="AJ1309" s="50"/>
      <c r="AK1309" s="54">
        <f t="shared" si="20"/>
        <v>0</v>
      </c>
      <c r="AL1309" s="48"/>
      <c r="AM1309" s="56"/>
    </row>
    <row r="1310">
      <c r="A1310" s="57" t="s">
        <v>2521</v>
      </c>
      <c r="B1310" s="59"/>
      <c r="C1310" s="59"/>
      <c r="D1310" s="58"/>
      <c r="E1310" s="60"/>
      <c r="F1310" s="61">
        <f t="shared" si="26"/>
        <v>0</v>
      </c>
      <c r="G1310" s="58"/>
      <c r="H1310" s="62"/>
      <c r="I1310" s="62"/>
      <c r="J1310" s="58" t="s">
        <v>62</v>
      </c>
      <c r="K1310" s="58"/>
      <c r="L1310" s="58"/>
      <c r="M1310" s="62"/>
      <c r="N1310" s="58"/>
      <c r="O1310" s="62"/>
      <c r="P1310" s="58"/>
      <c r="Q1310" s="62"/>
      <c r="R1310" s="63"/>
      <c r="S1310" s="64">
        <f t="shared" si="27"/>
        <v>0</v>
      </c>
      <c r="T1310" s="60"/>
      <c r="U1310" s="60"/>
      <c r="V1310" s="60"/>
      <c r="W1310" s="60"/>
      <c r="X1310" s="60"/>
      <c r="Y1310" s="60"/>
      <c r="Z1310" s="60"/>
      <c r="AA1310" s="60"/>
      <c r="AB1310" s="60"/>
      <c r="AC1310" s="60"/>
      <c r="AD1310" s="60"/>
      <c r="AE1310" s="60"/>
      <c r="AF1310" s="60"/>
      <c r="AG1310" s="65"/>
      <c r="AH1310" s="58"/>
      <c r="AI1310" s="59"/>
      <c r="AJ1310" s="60"/>
      <c r="AK1310" s="64">
        <f t="shared" si="20"/>
        <v>0</v>
      </c>
      <c r="AL1310" s="66"/>
      <c r="AM1310" s="67"/>
    </row>
    <row r="1311">
      <c r="A1311" s="47" t="s">
        <v>2522</v>
      </c>
      <c r="B1311" s="289"/>
      <c r="C1311" s="48"/>
      <c r="D1311" s="48"/>
      <c r="E1311" s="50"/>
      <c r="F1311" s="51">
        <f t="shared" si="26"/>
        <v>0</v>
      </c>
      <c r="G1311" s="48"/>
      <c r="H1311" s="52"/>
      <c r="I1311" s="52"/>
      <c r="J1311" s="48" t="s">
        <v>62</v>
      </c>
      <c r="K1311" s="48"/>
      <c r="L1311" s="48"/>
      <c r="M1311" s="52"/>
      <c r="N1311" s="48"/>
      <c r="O1311" s="52"/>
      <c r="P1311" s="48"/>
      <c r="Q1311" s="52"/>
      <c r="R1311" s="53"/>
      <c r="S1311" s="54">
        <f t="shared" si="27"/>
        <v>0</v>
      </c>
      <c r="T1311" s="50"/>
      <c r="U1311" s="50"/>
      <c r="V1311" s="50"/>
      <c r="W1311" s="50"/>
      <c r="X1311" s="50"/>
      <c r="Y1311" s="50"/>
      <c r="Z1311" s="50"/>
      <c r="AA1311" s="50"/>
      <c r="AB1311" s="50"/>
      <c r="AC1311" s="50"/>
      <c r="AD1311" s="50"/>
      <c r="AE1311" s="50"/>
      <c r="AF1311" s="50"/>
      <c r="AG1311" s="55"/>
      <c r="AH1311" s="48"/>
      <c r="AI1311" s="48"/>
      <c r="AJ1311" s="50"/>
      <c r="AK1311" s="54">
        <f t="shared" si="20"/>
        <v>0</v>
      </c>
      <c r="AL1311" s="48"/>
      <c r="AM1311" s="56"/>
    </row>
    <row r="1312">
      <c r="A1312" s="57" t="s">
        <v>2523</v>
      </c>
      <c r="B1312" s="59"/>
      <c r="C1312" s="59"/>
      <c r="D1312" s="58"/>
      <c r="E1312" s="60"/>
      <c r="F1312" s="61">
        <f t="shared" si="26"/>
        <v>0</v>
      </c>
      <c r="G1312" s="58"/>
      <c r="H1312" s="62"/>
      <c r="I1312" s="62"/>
      <c r="J1312" s="58" t="s">
        <v>62</v>
      </c>
      <c r="K1312" s="58"/>
      <c r="L1312" s="58"/>
      <c r="M1312" s="62"/>
      <c r="N1312" s="58"/>
      <c r="O1312" s="62"/>
      <c r="P1312" s="58"/>
      <c r="Q1312" s="62"/>
      <c r="R1312" s="63"/>
      <c r="S1312" s="64">
        <f t="shared" si="27"/>
        <v>0</v>
      </c>
      <c r="T1312" s="60"/>
      <c r="U1312" s="60"/>
      <c r="V1312" s="60"/>
      <c r="W1312" s="60"/>
      <c r="X1312" s="60"/>
      <c r="Y1312" s="60"/>
      <c r="Z1312" s="60"/>
      <c r="AA1312" s="60"/>
      <c r="AB1312" s="60"/>
      <c r="AC1312" s="60"/>
      <c r="AD1312" s="60"/>
      <c r="AE1312" s="60"/>
      <c r="AF1312" s="60"/>
      <c r="AG1312" s="65"/>
      <c r="AH1312" s="58"/>
      <c r="AI1312" s="59"/>
      <c r="AJ1312" s="60"/>
      <c r="AK1312" s="64">
        <f t="shared" si="20"/>
        <v>0</v>
      </c>
      <c r="AL1312" s="66"/>
      <c r="AM1312" s="67"/>
    </row>
    <row r="1313">
      <c r="A1313" s="47" t="s">
        <v>2524</v>
      </c>
      <c r="B1313" s="289"/>
      <c r="C1313" s="48"/>
      <c r="D1313" s="48"/>
      <c r="E1313" s="50"/>
      <c r="F1313" s="51">
        <f t="shared" si="26"/>
        <v>0</v>
      </c>
      <c r="G1313" s="48"/>
      <c r="H1313" s="52"/>
      <c r="I1313" s="52"/>
      <c r="J1313" s="48" t="s">
        <v>62</v>
      </c>
      <c r="K1313" s="48"/>
      <c r="L1313" s="48"/>
      <c r="M1313" s="52"/>
      <c r="N1313" s="48"/>
      <c r="O1313" s="52"/>
      <c r="P1313" s="48"/>
      <c r="Q1313" s="52"/>
      <c r="R1313" s="53"/>
      <c r="S1313" s="54">
        <f t="shared" si="27"/>
        <v>0</v>
      </c>
      <c r="T1313" s="50"/>
      <c r="U1313" s="50"/>
      <c r="V1313" s="50"/>
      <c r="W1313" s="50"/>
      <c r="X1313" s="50"/>
      <c r="Y1313" s="50"/>
      <c r="Z1313" s="50"/>
      <c r="AA1313" s="50"/>
      <c r="AB1313" s="50"/>
      <c r="AC1313" s="50"/>
      <c r="AD1313" s="50"/>
      <c r="AE1313" s="50"/>
      <c r="AF1313" s="50"/>
      <c r="AG1313" s="55"/>
      <c r="AH1313" s="48"/>
      <c r="AI1313" s="48"/>
      <c r="AJ1313" s="50"/>
      <c r="AK1313" s="54">
        <f t="shared" si="20"/>
        <v>0</v>
      </c>
      <c r="AL1313" s="48"/>
      <c r="AM1313" s="56"/>
    </row>
    <row r="1314">
      <c r="A1314" s="57" t="s">
        <v>2525</v>
      </c>
      <c r="B1314" s="59"/>
      <c r="C1314" s="59"/>
      <c r="D1314" s="58"/>
      <c r="E1314" s="60"/>
      <c r="F1314" s="61">
        <f t="shared" si="26"/>
        <v>0</v>
      </c>
      <c r="G1314" s="58"/>
      <c r="H1314" s="62"/>
      <c r="I1314" s="62"/>
      <c r="J1314" s="58" t="s">
        <v>62</v>
      </c>
      <c r="K1314" s="58"/>
      <c r="L1314" s="58"/>
      <c r="M1314" s="62"/>
      <c r="N1314" s="58"/>
      <c r="O1314" s="62"/>
      <c r="P1314" s="58"/>
      <c r="Q1314" s="62"/>
      <c r="R1314" s="63"/>
      <c r="S1314" s="64">
        <f t="shared" si="27"/>
        <v>0</v>
      </c>
      <c r="T1314" s="60"/>
      <c r="U1314" s="60"/>
      <c r="V1314" s="60"/>
      <c r="W1314" s="60"/>
      <c r="X1314" s="60"/>
      <c r="Y1314" s="60"/>
      <c r="Z1314" s="60"/>
      <c r="AA1314" s="60"/>
      <c r="AB1314" s="60"/>
      <c r="AC1314" s="60"/>
      <c r="AD1314" s="60"/>
      <c r="AE1314" s="60"/>
      <c r="AF1314" s="60"/>
      <c r="AG1314" s="65"/>
      <c r="AH1314" s="58"/>
      <c r="AI1314" s="59"/>
      <c r="AJ1314" s="60"/>
      <c r="AK1314" s="64">
        <f t="shared" si="20"/>
        <v>0</v>
      </c>
      <c r="AL1314" s="66"/>
      <c r="AM1314" s="67"/>
    </row>
    <row r="1315">
      <c r="A1315" s="47" t="s">
        <v>2526</v>
      </c>
      <c r="B1315" s="289"/>
      <c r="C1315" s="48"/>
      <c r="D1315" s="48"/>
      <c r="E1315" s="50"/>
      <c r="F1315" s="51">
        <f t="shared" si="26"/>
        <v>0</v>
      </c>
      <c r="G1315" s="48"/>
      <c r="H1315" s="52"/>
      <c r="I1315" s="52"/>
      <c r="J1315" s="48" t="s">
        <v>62</v>
      </c>
      <c r="K1315" s="48"/>
      <c r="L1315" s="48"/>
      <c r="M1315" s="52"/>
      <c r="N1315" s="48"/>
      <c r="O1315" s="52"/>
      <c r="P1315" s="48"/>
      <c r="Q1315" s="52"/>
      <c r="R1315" s="53"/>
      <c r="S1315" s="64">
        <f t="shared" si="27"/>
        <v>0</v>
      </c>
      <c r="T1315" s="50"/>
      <c r="U1315" s="50"/>
      <c r="V1315" s="50"/>
      <c r="W1315" s="50"/>
      <c r="X1315" s="50"/>
      <c r="Y1315" s="50"/>
      <c r="Z1315" s="50"/>
      <c r="AA1315" s="50"/>
      <c r="AB1315" s="50"/>
      <c r="AC1315" s="50"/>
      <c r="AD1315" s="50"/>
      <c r="AE1315" s="50"/>
      <c r="AF1315" s="50"/>
      <c r="AG1315" s="55"/>
      <c r="AH1315" s="48"/>
      <c r="AI1315" s="48"/>
      <c r="AJ1315" s="50"/>
      <c r="AK1315" s="54" t="str">
        <f>#REF!-AJ1315</f>
        <v>#REF!</v>
      </c>
      <c r="AL1315" s="48"/>
      <c r="AM1315" s="56"/>
    </row>
    <row r="1316">
      <c r="A1316" s="57" t="s">
        <v>2527</v>
      </c>
      <c r="B1316" s="59"/>
      <c r="C1316" s="59"/>
      <c r="D1316" s="58"/>
      <c r="E1316" s="60"/>
      <c r="F1316" s="61">
        <f t="shared" si="26"/>
        <v>0</v>
      </c>
      <c r="G1316" s="58"/>
      <c r="H1316" s="62"/>
      <c r="I1316" s="62"/>
      <c r="J1316" s="58" t="s">
        <v>62</v>
      </c>
      <c r="K1316" s="58"/>
      <c r="L1316" s="58"/>
      <c r="M1316" s="62"/>
      <c r="N1316" s="58"/>
      <c r="O1316" s="62"/>
      <c r="P1316" s="58"/>
      <c r="Q1316" s="62"/>
      <c r="R1316" s="63"/>
      <c r="S1316" s="64">
        <f t="shared" si="27"/>
        <v>0</v>
      </c>
      <c r="T1316" s="60"/>
      <c r="U1316" s="60"/>
      <c r="V1316" s="60"/>
      <c r="W1316" s="60"/>
      <c r="X1316" s="60"/>
      <c r="Y1316" s="60"/>
      <c r="Z1316" s="60"/>
      <c r="AA1316" s="60"/>
      <c r="AB1316" s="60"/>
      <c r="AC1316" s="60"/>
      <c r="AD1316" s="60"/>
      <c r="AE1316" s="60"/>
      <c r="AF1316" s="60"/>
      <c r="AG1316" s="65"/>
      <c r="AH1316" s="58"/>
      <c r="AI1316" s="59"/>
      <c r="AJ1316" s="60"/>
      <c r="AK1316" s="64">
        <f t="shared" ref="AK1316:AK1478" si="28">S1316-AJ1316</f>
        <v>0</v>
      </c>
      <c r="AL1316" s="66"/>
      <c r="AM1316" s="67"/>
    </row>
    <row r="1317">
      <c r="A1317" s="103" t="s">
        <v>2528</v>
      </c>
      <c r="B1317" s="104" t="s">
        <v>2529</v>
      </c>
      <c r="C1317" s="104" t="s">
        <v>2530</v>
      </c>
      <c r="D1317" s="104">
        <v>142.0</v>
      </c>
      <c r="E1317" s="100">
        <v>64.0</v>
      </c>
      <c r="F1317" s="106">
        <f t="shared" si="26"/>
        <v>9088</v>
      </c>
      <c r="G1317" s="104" t="s">
        <v>689</v>
      </c>
      <c r="H1317" s="107"/>
      <c r="I1317" s="107"/>
      <c r="J1317" s="104" t="s">
        <v>64</v>
      </c>
      <c r="K1317" s="104" t="s">
        <v>64</v>
      </c>
      <c r="L1317" s="104" t="s">
        <v>898</v>
      </c>
      <c r="M1317" s="107" t="s">
        <v>256</v>
      </c>
      <c r="N1317" s="104" t="s">
        <v>769</v>
      </c>
      <c r="O1317" s="107" t="s">
        <v>2531</v>
      </c>
      <c r="P1317" s="104" t="s">
        <v>742</v>
      </c>
      <c r="Q1317" s="107"/>
      <c r="R1317" s="108" t="s">
        <v>805</v>
      </c>
      <c r="S1317" s="109">
        <v>9088.0</v>
      </c>
      <c r="T1317" s="100"/>
      <c r="U1317" s="100"/>
      <c r="V1317" s="100">
        <v>1870.0</v>
      </c>
      <c r="W1317" s="100"/>
      <c r="X1317" s="100">
        <v>4155.0</v>
      </c>
      <c r="Y1317" s="100">
        <f>1247+1816</f>
        <v>3063</v>
      </c>
      <c r="Z1317" s="100"/>
      <c r="AA1317" s="100"/>
      <c r="AB1317" s="100"/>
      <c r="AC1317" s="100"/>
      <c r="AD1317" s="100"/>
      <c r="AE1317" s="100"/>
      <c r="AF1317" s="100"/>
      <c r="AG1317" s="110"/>
      <c r="AH1317" s="104">
        <v>5.00339282E9</v>
      </c>
      <c r="AI1317" s="104" t="s">
        <v>828</v>
      </c>
      <c r="AJ1317" s="100">
        <v>9088.0</v>
      </c>
      <c r="AK1317" s="109">
        <f t="shared" si="28"/>
        <v>0</v>
      </c>
      <c r="AL1317" s="104"/>
      <c r="AM1317" s="162"/>
    </row>
    <row r="1318">
      <c r="A1318" s="103" t="s">
        <v>2532</v>
      </c>
      <c r="B1318" s="104" t="s">
        <v>2533</v>
      </c>
      <c r="C1318" s="104" t="s">
        <v>2534</v>
      </c>
      <c r="D1318" s="104">
        <v>1.0</v>
      </c>
      <c r="E1318" s="100">
        <v>5100.0</v>
      </c>
      <c r="F1318" s="106">
        <f t="shared" si="26"/>
        <v>5100</v>
      </c>
      <c r="G1318" s="104"/>
      <c r="H1318" s="107"/>
      <c r="I1318" s="107"/>
      <c r="J1318" s="104" t="s">
        <v>64</v>
      </c>
      <c r="K1318" s="104" t="s">
        <v>64</v>
      </c>
      <c r="L1318" s="104" t="s">
        <v>690</v>
      </c>
      <c r="M1318" s="107" t="s">
        <v>2535</v>
      </c>
      <c r="N1318" s="104" t="s">
        <v>730</v>
      </c>
      <c r="O1318" s="107" t="s">
        <v>2536</v>
      </c>
      <c r="P1318" s="104" t="s">
        <v>799</v>
      </c>
      <c r="Q1318" s="107"/>
      <c r="R1318" s="108" t="s">
        <v>702</v>
      </c>
      <c r="S1318" s="290">
        <f t="shared" ref="S1318:S1438" si="29">sum(T1318:AG1318)</f>
        <v>5100</v>
      </c>
      <c r="T1318" s="100"/>
      <c r="U1318" s="100"/>
      <c r="V1318" s="100"/>
      <c r="W1318" s="100"/>
      <c r="X1318" s="100"/>
      <c r="Y1318" s="100"/>
      <c r="Z1318" s="100">
        <v>5100.0</v>
      </c>
      <c r="AA1318" s="100"/>
      <c r="AB1318" s="100"/>
      <c r="AC1318" s="100"/>
      <c r="AD1318" s="100"/>
      <c r="AE1318" s="100"/>
      <c r="AF1318" s="100"/>
      <c r="AG1318" s="110"/>
      <c r="AH1318" s="104">
        <v>5.003411291E9</v>
      </c>
      <c r="AI1318" s="104" t="s">
        <v>2537</v>
      </c>
      <c r="AJ1318" s="100">
        <v>5100.0</v>
      </c>
      <c r="AK1318" s="109">
        <f t="shared" si="28"/>
        <v>0</v>
      </c>
      <c r="AL1318" s="161"/>
      <c r="AM1318" s="111"/>
    </row>
    <row r="1319">
      <c r="A1319" s="103" t="s">
        <v>2538</v>
      </c>
      <c r="B1319" s="104" t="s">
        <v>2539</v>
      </c>
      <c r="C1319" s="104" t="s">
        <v>2540</v>
      </c>
      <c r="D1319" s="104">
        <v>1.0</v>
      </c>
      <c r="E1319" s="100">
        <v>5500.0</v>
      </c>
      <c r="F1319" s="106">
        <f t="shared" si="26"/>
        <v>5500</v>
      </c>
      <c r="G1319" s="104" t="s">
        <v>689</v>
      </c>
      <c r="H1319" s="107"/>
      <c r="I1319" s="107"/>
      <c r="J1319" s="104" t="s">
        <v>64</v>
      </c>
      <c r="K1319" s="104" t="s">
        <v>64</v>
      </c>
      <c r="L1319" s="104" t="s">
        <v>767</v>
      </c>
      <c r="M1319" s="10" t="s">
        <v>2541</v>
      </c>
      <c r="N1319" s="104" t="s">
        <v>769</v>
      </c>
      <c r="O1319" s="107" t="s">
        <v>2542</v>
      </c>
      <c r="P1319" s="104" t="s">
        <v>821</v>
      </c>
      <c r="Q1319" s="107"/>
      <c r="R1319" s="108" t="s">
        <v>707</v>
      </c>
      <c r="S1319" s="109">
        <f t="shared" si="29"/>
        <v>5500</v>
      </c>
      <c r="T1319" s="100"/>
      <c r="U1319" s="100"/>
      <c r="V1319" s="100"/>
      <c r="W1319" s="100"/>
      <c r="X1319" s="100"/>
      <c r="Y1319" s="100"/>
      <c r="Z1319" s="100">
        <v>5500.0</v>
      </c>
      <c r="AA1319" s="100"/>
      <c r="AB1319" s="100"/>
      <c r="AC1319" s="100"/>
      <c r="AD1319" s="100"/>
      <c r="AE1319" s="100"/>
      <c r="AF1319" s="100"/>
      <c r="AG1319" s="110"/>
      <c r="AH1319" s="104">
        <v>5.003408851E9</v>
      </c>
      <c r="AI1319" s="104" t="s">
        <v>2543</v>
      </c>
      <c r="AJ1319" s="100">
        <v>5500.0</v>
      </c>
      <c r="AK1319" s="109">
        <f t="shared" si="28"/>
        <v>0</v>
      </c>
      <c r="AL1319" s="104"/>
      <c r="AM1319" s="162"/>
    </row>
    <row r="1320">
      <c r="A1320" s="103" t="s">
        <v>2544</v>
      </c>
      <c r="B1320" s="291" t="s">
        <v>2545</v>
      </c>
      <c r="C1320" s="104" t="s">
        <v>2546</v>
      </c>
      <c r="D1320" s="104">
        <v>75.0</v>
      </c>
      <c r="E1320" s="100">
        <v>41.0</v>
      </c>
      <c r="F1320" s="106">
        <f t="shared" si="26"/>
        <v>3075</v>
      </c>
      <c r="G1320" s="104"/>
      <c r="H1320" s="107"/>
      <c r="I1320" s="107"/>
      <c r="J1320" s="104" t="s">
        <v>64</v>
      </c>
      <c r="K1320" s="104" t="s">
        <v>64</v>
      </c>
      <c r="L1320" s="104" t="s">
        <v>690</v>
      </c>
      <c r="M1320" s="107" t="s">
        <v>2547</v>
      </c>
      <c r="N1320" s="104" t="s">
        <v>692</v>
      </c>
      <c r="O1320" s="107" t="s">
        <v>2548</v>
      </c>
      <c r="P1320" s="104" t="s">
        <v>742</v>
      </c>
      <c r="Q1320" s="107"/>
      <c r="R1320" s="108" t="s">
        <v>870</v>
      </c>
      <c r="S1320" s="109">
        <f t="shared" si="29"/>
        <v>3075</v>
      </c>
      <c r="T1320" s="100"/>
      <c r="U1320" s="100"/>
      <c r="V1320" s="100"/>
      <c r="W1320" s="100"/>
      <c r="X1320" s="100"/>
      <c r="Y1320" s="100"/>
      <c r="Z1320" s="100"/>
      <c r="AA1320" s="100">
        <v>3075.0</v>
      </c>
      <c r="AB1320" s="100"/>
      <c r="AC1320" s="100"/>
      <c r="AD1320" s="100"/>
      <c r="AE1320" s="100"/>
      <c r="AF1320" s="100"/>
      <c r="AG1320" s="110"/>
      <c r="AH1320" s="104">
        <v>5.003464351E9</v>
      </c>
      <c r="AI1320" s="104" t="s">
        <v>2549</v>
      </c>
      <c r="AJ1320" s="100">
        <v>3075.0</v>
      </c>
      <c r="AK1320" s="109">
        <f t="shared" si="28"/>
        <v>0</v>
      </c>
      <c r="AL1320" s="161"/>
      <c r="AM1320" s="111"/>
    </row>
    <row r="1321">
      <c r="A1321" s="103" t="s">
        <v>2550</v>
      </c>
      <c r="B1321" s="104" t="s">
        <v>2551</v>
      </c>
      <c r="C1321" s="104" t="s">
        <v>1540</v>
      </c>
      <c r="D1321" s="104">
        <v>23.0</v>
      </c>
      <c r="E1321" s="100">
        <v>230.0</v>
      </c>
      <c r="F1321" s="106">
        <f t="shared" si="26"/>
        <v>5290</v>
      </c>
      <c r="G1321" s="104" t="s">
        <v>689</v>
      </c>
      <c r="H1321" s="107"/>
      <c r="I1321" s="107"/>
      <c r="J1321" s="104" t="s">
        <v>64</v>
      </c>
      <c r="K1321" s="104" t="s">
        <v>66</v>
      </c>
      <c r="L1321" s="104" t="s">
        <v>767</v>
      </c>
      <c r="M1321" s="107" t="s">
        <v>2552</v>
      </c>
      <c r="N1321" s="104" t="s">
        <v>769</v>
      </c>
      <c r="O1321" s="107" t="s">
        <v>2553</v>
      </c>
      <c r="P1321" s="104" t="s">
        <v>742</v>
      </c>
      <c r="Q1321" s="107"/>
      <c r="R1321" s="108" t="s">
        <v>720</v>
      </c>
      <c r="S1321" s="109">
        <f t="shared" si="29"/>
        <v>5290</v>
      </c>
      <c r="T1321" s="100"/>
      <c r="U1321" s="100"/>
      <c r="V1321" s="100"/>
      <c r="W1321" s="100"/>
      <c r="X1321" s="100"/>
      <c r="Y1321" s="100"/>
      <c r="Z1321" s="100"/>
      <c r="AA1321" s="100"/>
      <c r="AB1321" s="100"/>
      <c r="AC1321" s="100"/>
      <c r="AD1321" s="100"/>
      <c r="AE1321" s="100">
        <v>5290.0</v>
      </c>
      <c r="AF1321" s="100"/>
      <c r="AG1321" s="110"/>
      <c r="AH1321" s="104">
        <v>5.003473635E9</v>
      </c>
      <c r="AI1321" s="104" t="s">
        <v>721</v>
      </c>
      <c r="AJ1321" s="100">
        <v>5290.0</v>
      </c>
      <c r="AK1321" s="109">
        <f t="shared" si="28"/>
        <v>0</v>
      </c>
      <c r="AL1321" s="104"/>
      <c r="AM1321" s="162"/>
    </row>
    <row r="1322">
      <c r="A1322" s="103" t="s">
        <v>2554</v>
      </c>
      <c r="B1322" s="104" t="s">
        <v>2555</v>
      </c>
      <c r="C1322" s="104" t="s">
        <v>1565</v>
      </c>
      <c r="D1322" s="104">
        <v>19.0</v>
      </c>
      <c r="E1322" s="100">
        <v>230.0</v>
      </c>
      <c r="F1322" s="106">
        <f t="shared" si="26"/>
        <v>4370</v>
      </c>
      <c r="G1322" s="104" t="s">
        <v>689</v>
      </c>
      <c r="H1322" s="107"/>
      <c r="I1322" s="107"/>
      <c r="J1322" s="104" t="s">
        <v>64</v>
      </c>
      <c r="K1322" s="104" t="s">
        <v>66</v>
      </c>
      <c r="L1322" s="104" t="s">
        <v>767</v>
      </c>
      <c r="M1322" s="107" t="s">
        <v>936</v>
      </c>
      <c r="N1322" s="104" t="s">
        <v>769</v>
      </c>
      <c r="O1322" s="107" t="s">
        <v>2556</v>
      </c>
      <c r="P1322" s="104" t="s">
        <v>742</v>
      </c>
      <c r="Q1322" s="107"/>
      <c r="R1322" s="108" t="s">
        <v>720</v>
      </c>
      <c r="S1322" s="109">
        <f t="shared" si="29"/>
        <v>4370</v>
      </c>
      <c r="T1322" s="100"/>
      <c r="U1322" s="100"/>
      <c r="V1322" s="100"/>
      <c r="W1322" s="100"/>
      <c r="X1322" s="100"/>
      <c r="Y1322" s="100"/>
      <c r="Z1322" s="100"/>
      <c r="AA1322" s="100"/>
      <c r="AB1322" s="100"/>
      <c r="AC1322" s="100"/>
      <c r="AD1322" s="100"/>
      <c r="AE1322" s="100">
        <v>4370.0</v>
      </c>
      <c r="AF1322" s="100"/>
      <c r="AG1322" s="110"/>
      <c r="AH1322" s="104">
        <v>5.003479249E9</v>
      </c>
      <c r="AI1322" s="104" t="s">
        <v>843</v>
      </c>
      <c r="AJ1322" s="100">
        <v>4370.0</v>
      </c>
      <c r="AK1322" s="109">
        <f t="shared" si="28"/>
        <v>0</v>
      </c>
      <c r="AL1322" s="161"/>
      <c r="AM1322" s="111"/>
    </row>
    <row r="1323">
      <c r="A1323" s="103" t="s">
        <v>2557</v>
      </c>
      <c r="B1323" s="104" t="s">
        <v>2558</v>
      </c>
      <c r="C1323" s="105">
        <v>43404.0</v>
      </c>
      <c r="D1323" s="104">
        <v>1.0</v>
      </c>
      <c r="E1323" s="100">
        <v>1000.0</v>
      </c>
      <c r="F1323" s="106">
        <f t="shared" si="26"/>
        <v>1000</v>
      </c>
      <c r="G1323" s="104"/>
      <c r="H1323" s="107"/>
      <c r="I1323" s="107"/>
      <c r="J1323" s="104" t="s">
        <v>64</v>
      </c>
      <c r="K1323" s="104"/>
      <c r="L1323" s="104" t="s">
        <v>690</v>
      </c>
      <c r="M1323" s="107" t="s">
        <v>277</v>
      </c>
      <c r="N1323" s="104" t="s">
        <v>769</v>
      </c>
      <c r="O1323" s="107" t="s">
        <v>2559</v>
      </c>
      <c r="P1323" s="104"/>
      <c r="Q1323" s="107"/>
      <c r="R1323" s="108"/>
      <c r="S1323" s="109">
        <f t="shared" si="29"/>
        <v>1000</v>
      </c>
      <c r="T1323" s="100"/>
      <c r="U1323" s="100"/>
      <c r="V1323" s="100"/>
      <c r="W1323" s="100"/>
      <c r="X1323" s="100"/>
      <c r="Y1323" s="100"/>
      <c r="Z1323" s="100"/>
      <c r="AA1323" s="100"/>
      <c r="AB1323" s="100"/>
      <c r="AC1323" s="100"/>
      <c r="AD1323" s="100">
        <v>1000.0</v>
      </c>
      <c r="AE1323" s="100"/>
      <c r="AF1323" s="100"/>
      <c r="AG1323" s="110"/>
      <c r="AH1323" s="104">
        <v>5.003473635E9</v>
      </c>
      <c r="AI1323" s="104" t="s">
        <v>721</v>
      </c>
      <c r="AJ1323" s="100">
        <v>1000.0</v>
      </c>
      <c r="AK1323" s="109">
        <f t="shared" si="28"/>
        <v>0</v>
      </c>
      <c r="AL1323" s="104"/>
      <c r="AM1323" s="162"/>
    </row>
    <row r="1324">
      <c r="A1324" s="103" t="s">
        <v>2560</v>
      </c>
      <c r="B1324" s="104" t="s">
        <v>2561</v>
      </c>
      <c r="C1324" s="105">
        <v>43375.0</v>
      </c>
      <c r="D1324" s="104">
        <v>20.0</v>
      </c>
      <c r="E1324" s="100">
        <v>200.0</v>
      </c>
      <c r="F1324" s="106">
        <f t="shared" si="26"/>
        <v>4000</v>
      </c>
      <c r="G1324" s="104" t="s">
        <v>689</v>
      </c>
      <c r="H1324" s="107"/>
      <c r="I1324" s="107"/>
      <c r="J1324" s="104" t="s">
        <v>64</v>
      </c>
      <c r="K1324" s="104" t="s">
        <v>66</v>
      </c>
      <c r="L1324" s="104" t="s">
        <v>787</v>
      </c>
      <c r="M1324" s="107" t="s">
        <v>1149</v>
      </c>
      <c r="N1324" s="104" t="s">
        <v>769</v>
      </c>
      <c r="O1324" s="107" t="s">
        <v>2556</v>
      </c>
      <c r="P1324" s="104" t="s">
        <v>742</v>
      </c>
      <c r="Q1324" s="107" t="s">
        <v>2562</v>
      </c>
      <c r="R1324" s="108" t="s">
        <v>715</v>
      </c>
      <c r="S1324" s="109">
        <f t="shared" si="29"/>
        <v>4000</v>
      </c>
      <c r="T1324" s="100"/>
      <c r="U1324" s="100"/>
      <c r="V1324" s="100"/>
      <c r="W1324" s="100"/>
      <c r="X1324" s="100"/>
      <c r="Y1324" s="100"/>
      <c r="Z1324" s="100"/>
      <c r="AA1324" s="100"/>
      <c r="AB1324" s="100"/>
      <c r="AC1324" s="100"/>
      <c r="AD1324" s="100"/>
      <c r="AE1324" s="100">
        <v>4000.0</v>
      </c>
      <c r="AF1324" s="100"/>
      <c r="AG1324" s="110"/>
      <c r="AH1324" s="104">
        <v>5.003473635E9</v>
      </c>
      <c r="AI1324" s="104" t="s">
        <v>721</v>
      </c>
      <c r="AJ1324" s="100">
        <v>4000.0</v>
      </c>
      <c r="AK1324" s="109">
        <f t="shared" si="28"/>
        <v>0</v>
      </c>
      <c r="AL1324" s="104"/>
      <c r="AM1324" s="162"/>
    </row>
    <row r="1325">
      <c r="A1325" s="47" t="s">
        <v>2563</v>
      </c>
      <c r="B1325" s="49"/>
      <c r="C1325" s="49"/>
      <c r="D1325" s="48"/>
      <c r="E1325" s="50"/>
      <c r="F1325" s="51">
        <f t="shared" si="26"/>
        <v>0</v>
      </c>
      <c r="G1325" s="48"/>
      <c r="H1325" s="52"/>
      <c r="I1325" s="52"/>
      <c r="J1325" s="48" t="s">
        <v>64</v>
      </c>
      <c r="K1325" s="48"/>
      <c r="L1325" s="48"/>
      <c r="M1325" s="52"/>
      <c r="N1325" s="48" t="s">
        <v>692</v>
      </c>
      <c r="O1325" s="52"/>
      <c r="P1325" s="48"/>
      <c r="Q1325" s="52"/>
      <c r="R1325" s="53"/>
      <c r="S1325" s="54">
        <f t="shared" si="29"/>
        <v>0</v>
      </c>
      <c r="T1325" s="50"/>
      <c r="U1325" s="50"/>
      <c r="V1325" s="50"/>
      <c r="W1325" s="50"/>
      <c r="X1325" s="50"/>
      <c r="Y1325" s="50"/>
      <c r="Z1325" s="50"/>
      <c r="AA1325" s="50"/>
      <c r="AB1325" s="50"/>
      <c r="AC1325" s="50"/>
      <c r="AD1325" s="50"/>
      <c r="AE1325" s="50"/>
      <c r="AF1325" s="50"/>
      <c r="AG1325" s="55"/>
      <c r="AH1325" s="48"/>
      <c r="AI1325" s="48"/>
      <c r="AJ1325" s="50"/>
      <c r="AK1325" s="54">
        <f t="shared" si="28"/>
        <v>0</v>
      </c>
      <c r="AL1325" s="48"/>
      <c r="AM1325" s="56"/>
    </row>
    <row r="1326">
      <c r="A1326" s="57" t="s">
        <v>2564</v>
      </c>
      <c r="B1326" s="59"/>
      <c r="C1326" s="59"/>
      <c r="D1326" s="58"/>
      <c r="E1326" s="60"/>
      <c r="F1326" s="61">
        <f t="shared" si="26"/>
        <v>0</v>
      </c>
      <c r="G1326" s="58"/>
      <c r="H1326" s="62"/>
      <c r="I1326" s="62"/>
      <c r="J1326" s="58" t="s">
        <v>64</v>
      </c>
      <c r="K1326" s="58"/>
      <c r="L1326" s="58"/>
      <c r="M1326" s="62"/>
      <c r="N1326" s="58"/>
      <c r="O1326" s="62"/>
      <c r="P1326" s="58"/>
      <c r="Q1326" s="62"/>
      <c r="R1326" s="63"/>
      <c r="S1326" s="64">
        <f t="shared" si="29"/>
        <v>0</v>
      </c>
      <c r="T1326" s="60"/>
      <c r="U1326" s="60"/>
      <c r="V1326" s="60"/>
      <c r="W1326" s="60"/>
      <c r="X1326" s="60"/>
      <c r="Y1326" s="60"/>
      <c r="Z1326" s="60"/>
      <c r="AA1326" s="60"/>
      <c r="AB1326" s="60"/>
      <c r="AC1326" s="60"/>
      <c r="AD1326" s="60"/>
      <c r="AE1326" s="60"/>
      <c r="AF1326" s="60"/>
      <c r="AG1326" s="65"/>
      <c r="AH1326" s="58"/>
      <c r="AI1326" s="59"/>
      <c r="AJ1326" s="60"/>
      <c r="AK1326" s="64">
        <f t="shared" si="28"/>
        <v>0</v>
      </c>
      <c r="AL1326" s="66"/>
      <c r="AM1326" s="67"/>
    </row>
    <row r="1327">
      <c r="A1327" s="47" t="s">
        <v>2565</v>
      </c>
      <c r="B1327" s="49"/>
      <c r="C1327" s="49"/>
      <c r="D1327" s="48"/>
      <c r="E1327" s="50"/>
      <c r="F1327" s="51">
        <f t="shared" si="26"/>
        <v>0</v>
      </c>
      <c r="G1327" s="48"/>
      <c r="H1327" s="52"/>
      <c r="I1327" s="52"/>
      <c r="J1327" s="48" t="s">
        <v>64</v>
      </c>
      <c r="K1327" s="48"/>
      <c r="L1327" s="48"/>
      <c r="M1327" s="52"/>
      <c r="N1327" s="48"/>
      <c r="O1327" s="52"/>
      <c r="P1327" s="48"/>
      <c r="Q1327" s="52"/>
      <c r="R1327" s="53"/>
      <c r="S1327" s="54">
        <f t="shared" si="29"/>
        <v>0</v>
      </c>
      <c r="T1327" s="50"/>
      <c r="U1327" s="50"/>
      <c r="V1327" s="50"/>
      <c r="W1327" s="50"/>
      <c r="X1327" s="50"/>
      <c r="Y1327" s="50"/>
      <c r="Z1327" s="50"/>
      <c r="AA1327" s="50"/>
      <c r="AB1327" s="50"/>
      <c r="AC1327" s="50"/>
      <c r="AD1327" s="50"/>
      <c r="AE1327" s="50"/>
      <c r="AF1327" s="50"/>
      <c r="AG1327" s="55"/>
      <c r="AH1327" s="48"/>
      <c r="AI1327" s="48"/>
      <c r="AJ1327" s="50"/>
      <c r="AK1327" s="54">
        <f t="shared" si="28"/>
        <v>0</v>
      </c>
      <c r="AL1327" s="48"/>
      <c r="AM1327" s="56"/>
    </row>
    <row r="1328">
      <c r="A1328" s="57" t="s">
        <v>2566</v>
      </c>
      <c r="B1328" s="59"/>
      <c r="C1328" s="59"/>
      <c r="D1328" s="58"/>
      <c r="E1328" s="60"/>
      <c r="F1328" s="61">
        <f t="shared" si="26"/>
        <v>0</v>
      </c>
      <c r="G1328" s="58"/>
      <c r="H1328" s="62"/>
      <c r="I1328" s="62"/>
      <c r="J1328" s="58" t="s">
        <v>64</v>
      </c>
      <c r="K1328" s="58"/>
      <c r="L1328" s="58"/>
      <c r="M1328" s="62"/>
      <c r="N1328" s="58"/>
      <c r="O1328" s="62"/>
      <c r="P1328" s="58"/>
      <c r="Q1328" s="62"/>
      <c r="R1328" s="63"/>
      <c r="S1328" s="64">
        <f t="shared" si="29"/>
        <v>0</v>
      </c>
      <c r="T1328" s="60"/>
      <c r="U1328" s="60"/>
      <c r="V1328" s="60"/>
      <c r="W1328" s="60"/>
      <c r="X1328" s="60"/>
      <c r="Y1328" s="60"/>
      <c r="Z1328" s="60"/>
      <c r="AA1328" s="60"/>
      <c r="AB1328" s="60"/>
      <c r="AC1328" s="60"/>
      <c r="AD1328" s="60"/>
      <c r="AE1328" s="60"/>
      <c r="AF1328" s="60"/>
      <c r="AG1328" s="65"/>
      <c r="AH1328" s="58"/>
      <c r="AI1328" s="59"/>
      <c r="AJ1328" s="60"/>
      <c r="AK1328" s="64">
        <f t="shared" si="28"/>
        <v>0</v>
      </c>
      <c r="AL1328" s="66"/>
      <c r="AM1328" s="67"/>
    </row>
    <row r="1329">
      <c r="A1329" s="47" t="s">
        <v>2567</v>
      </c>
      <c r="B1329" s="49"/>
      <c r="C1329" s="49"/>
      <c r="D1329" s="48"/>
      <c r="E1329" s="50"/>
      <c r="F1329" s="51">
        <f t="shared" si="26"/>
        <v>0</v>
      </c>
      <c r="G1329" s="48"/>
      <c r="H1329" s="52"/>
      <c r="I1329" s="52"/>
      <c r="J1329" s="48" t="s">
        <v>64</v>
      </c>
      <c r="K1329" s="48"/>
      <c r="L1329" s="48"/>
      <c r="M1329" s="52"/>
      <c r="N1329" s="48"/>
      <c r="O1329" s="52"/>
      <c r="P1329" s="48"/>
      <c r="Q1329" s="52"/>
      <c r="R1329" s="53"/>
      <c r="S1329" s="54">
        <f t="shared" si="29"/>
        <v>0</v>
      </c>
      <c r="T1329" s="50"/>
      <c r="U1329" s="50"/>
      <c r="V1329" s="50"/>
      <c r="W1329" s="50"/>
      <c r="X1329" s="50"/>
      <c r="Y1329" s="50"/>
      <c r="Z1329" s="50"/>
      <c r="AA1329" s="50"/>
      <c r="AB1329" s="50"/>
      <c r="AC1329" s="50"/>
      <c r="AD1329" s="50"/>
      <c r="AE1329" s="50"/>
      <c r="AF1329" s="50"/>
      <c r="AG1329" s="55"/>
      <c r="AH1329" s="48"/>
      <c r="AI1329" s="48"/>
      <c r="AJ1329" s="50"/>
      <c r="AK1329" s="54">
        <f t="shared" si="28"/>
        <v>0</v>
      </c>
      <c r="AL1329" s="48"/>
      <c r="AM1329" s="56"/>
    </row>
    <row r="1330">
      <c r="A1330" s="57" t="s">
        <v>2568</v>
      </c>
      <c r="B1330" s="59"/>
      <c r="C1330" s="59"/>
      <c r="D1330" s="58"/>
      <c r="E1330" s="60"/>
      <c r="F1330" s="61">
        <f t="shared" si="26"/>
        <v>0</v>
      </c>
      <c r="G1330" s="58"/>
      <c r="H1330" s="62"/>
      <c r="I1330" s="62"/>
      <c r="J1330" s="58" t="s">
        <v>64</v>
      </c>
      <c r="K1330" s="58"/>
      <c r="L1330" s="58"/>
      <c r="M1330" s="62"/>
      <c r="N1330" s="58"/>
      <c r="O1330" s="62"/>
      <c r="P1330" s="58"/>
      <c r="Q1330" s="62"/>
      <c r="R1330" s="63"/>
      <c r="S1330" s="64">
        <f t="shared" si="29"/>
        <v>0</v>
      </c>
      <c r="T1330" s="60"/>
      <c r="U1330" s="60"/>
      <c r="V1330" s="60"/>
      <c r="W1330" s="60"/>
      <c r="X1330" s="60"/>
      <c r="Y1330" s="60"/>
      <c r="Z1330" s="60"/>
      <c r="AA1330" s="60"/>
      <c r="AB1330" s="60"/>
      <c r="AC1330" s="60"/>
      <c r="AD1330" s="60"/>
      <c r="AE1330" s="60"/>
      <c r="AF1330" s="60"/>
      <c r="AG1330" s="65"/>
      <c r="AH1330" s="58"/>
      <c r="AI1330" s="59"/>
      <c r="AJ1330" s="60"/>
      <c r="AK1330" s="64">
        <f t="shared" si="28"/>
        <v>0</v>
      </c>
      <c r="AL1330" s="66"/>
      <c r="AM1330" s="67"/>
    </row>
    <row r="1331">
      <c r="A1331" s="47" t="s">
        <v>2569</v>
      </c>
      <c r="B1331" s="49"/>
      <c r="C1331" s="49"/>
      <c r="D1331" s="48"/>
      <c r="E1331" s="50"/>
      <c r="F1331" s="51">
        <f t="shared" si="26"/>
        <v>0</v>
      </c>
      <c r="G1331" s="48"/>
      <c r="H1331" s="52"/>
      <c r="I1331" s="52"/>
      <c r="J1331" s="48" t="s">
        <v>64</v>
      </c>
      <c r="K1331" s="48"/>
      <c r="L1331" s="48"/>
      <c r="M1331" s="52"/>
      <c r="N1331" s="48"/>
      <c r="O1331" s="52"/>
      <c r="P1331" s="48"/>
      <c r="Q1331" s="52"/>
      <c r="R1331" s="53"/>
      <c r="S1331" s="54">
        <f t="shared" si="29"/>
        <v>0</v>
      </c>
      <c r="T1331" s="50"/>
      <c r="U1331" s="50"/>
      <c r="V1331" s="50"/>
      <c r="W1331" s="50"/>
      <c r="X1331" s="50"/>
      <c r="Y1331" s="50"/>
      <c r="Z1331" s="50"/>
      <c r="AA1331" s="50"/>
      <c r="AB1331" s="50"/>
      <c r="AC1331" s="50"/>
      <c r="AD1331" s="50"/>
      <c r="AE1331" s="50"/>
      <c r="AF1331" s="50"/>
      <c r="AG1331" s="55"/>
      <c r="AH1331" s="48"/>
      <c r="AI1331" s="48"/>
      <c r="AJ1331" s="50"/>
      <c r="AK1331" s="54">
        <f t="shared" si="28"/>
        <v>0</v>
      </c>
      <c r="AL1331" s="48"/>
      <c r="AM1331" s="56"/>
    </row>
    <row r="1332">
      <c r="A1332" s="57" t="s">
        <v>2570</v>
      </c>
      <c r="B1332" s="59"/>
      <c r="C1332" s="59"/>
      <c r="D1332" s="58"/>
      <c r="E1332" s="60"/>
      <c r="F1332" s="61">
        <f t="shared" si="26"/>
        <v>0</v>
      </c>
      <c r="G1332" s="58"/>
      <c r="H1332" s="62"/>
      <c r="I1332" s="62"/>
      <c r="J1332" s="58" t="s">
        <v>64</v>
      </c>
      <c r="K1332" s="58"/>
      <c r="L1332" s="58"/>
      <c r="M1332" s="62"/>
      <c r="N1332" s="58"/>
      <c r="O1332" s="62"/>
      <c r="P1332" s="58"/>
      <c r="Q1332" s="62"/>
      <c r="R1332" s="63"/>
      <c r="S1332" s="64">
        <f t="shared" si="29"/>
        <v>0</v>
      </c>
      <c r="T1332" s="60"/>
      <c r="U1332" s="60"/>
      <c r="V1332" s="60"/>
      <c r="W1332" s="60"/>
      <c r="X1332" s="60"/>
      <c r="Y1332" s="60"/>
      <c r="Z1332" s="60"/>
      <c r="AA1332" s="60"/>
      <c r="AB1332" s="60"/>
      <c r="AC1332" s="60"/>
      <c r="AD1332" s="60"/>
      <c r="AE1332" s="60"/>
      <c r="AF1332" s="60"/>
      <c r="AG1332" s="65"/>
      <c r="AH1332" s="58"/>
      <c r="AI1332" s="59"/>
      <c r="AJ1332" s="60"/>
      <c r="AK1332" s="64">
        <f t="shared" si="28"/>
        <v>0</v>
      </c>
      <c r="AL1332" s="66"/>
      <c r="AM1332" s="67"/>
    </row>
    <row r="1333">
      <c r="A1333" s="47" t="s">
        <v>2571</v>
      </c>
      <c r="B1333" s="49"/>
      <c r="C1333" s="49"/>
      <c r="D1333" s="48"/>
      <c r="E1333" s="50"/>
      <c r="F1333" s="51">
        <f t="shared" si="26"/>
        <v>0</v>
      </c>
      <c r="G1333" s="48"/>
      <c r="H1333" s="52"/>
      <c r="I1333" s="52"/>
      <c r="J1333" s="48" t="s">
        <v>64</v>
      </c>
      <c r="K1333" s="48"/>
      <c r="L1333" s="48"/>
      <c r="M1333" s="52"/>
      <c r="N1333" s="48"/>
      <c r="O1333" s="52"/>
      <c r="P1333" s="48"/>
      <c r="Q1333" s="52"/>
      <c r="R1333" s="53"/>
      <c r="S1333" s="54">
        <f t="shared" si="29"/>
        <v>0</v>
      </c>
      <c r="T1333" s="50"/>
      <c r="U1333" s="50"/>
      <c r="V1333" s="50"/>
      <c r="W1333" s="50"/>
      <c r="X1333" s="50"/>
      <c r="Y1333" s="50"/>
      <c r="Z1333" s="50"/>
      <c r="AA1333" s="50"/>
      <c r="AB1333" s="50"/>
      <c r="AC1333" s="50"/>
      <c r="AD1333" s="50"/>
      <c r="AE1333" s="50"/>
      <c r="AF1333" s="50"/>
      <c r="AG1333" s="55"/>
      <c r="AH1333" s="48"/>
      <c r="AI1333" s="48"/>
      <c r="AJ1333" s="50"/>
      <c r="AK1333" s="54">
        <f t="shared" si="28"/>
        <v>0</v>
      </c>
      <c r="AL1333" s="48"/>
      <c r="AM1333" s="56"/>
    </row>
    <row r="1334">
      <c r="A1334" s="57" t="s">
        <v>2572</v>
      </c>
      <c r="B1334" s="59"/>
      <c r="C1334" s="59"/>
      <c r="D1334" s="58"/>
      <c r="E1334" s="60"/>
      <c r="F1334" s="61">
        <f t="shared" si="26"/>
        <v>0</v>
      </c>
      <c r="G1334" s="58"/>
      <c r="H1334" s="62"/>
      <c r="I1334" s="62"/>
      <c r="J1334" s="58" t="s">
        <v>64</v>
      </c>
      <c r="K1334" s="58"/>
      <c r="L1334" s="58"/>
      <c r="M1334" s="62"/>
      <c r="N1334" s="58"/>
      <c r="O1334" s="62"/>
      <c r="P1334" s="58"/>
      <c r="Q1334" s="62"/>
      <c r="R1334" s="63"/>
      <c r="S1334" s="64">
        <f t="shared" si="29"/>
        <v>0</v>
      </c>
      <c r="T1334" s="60"/>
      <c r="U1334" s="60"/>
      <c r="V1334" s="60"/>
      <c r="W1334" s="60"/>
      <c r="X1334" s="60"/>
      <c r="Y1334" s="60"/>
      <c r="Z1334" s="60"/>
      <c r="AA1334" s="60"/>
      <c r="AB1334" s="60"/>
      <c r="AC1334" s="60"/>
      <c r="AD1334" s="60"/>
      <c r="AE1334" s="60"/>
      <c r="AF1334" s="60"/>
      <c r="AG1334" s="65"/>
      <c r="AH1334" s="58"/>
      <c r="AI1334" s="59"/>
      <c r="AJ1334" s="60"/>
      <c r="AK1334" s="64">
        <f t="shared" si="28"/>
        <v>0</v>
      </c>
      <c r="AL1334" s="66"/>
      <c r="AM1334" s="67"/>
    </row>
    <row r="1335">
      <c r="A1335" s="47" t="s">
        <v>2573</v>
      </c>
      <c r="B1335" s="49"/>
      <c r="C1335" s="49"/>
      <c r="D1335" s="48"/>
      <c r="E1335" s="50"/>
      <c r="F1335" s="51">
        <f t="shared" si="26"/>
        <v>0</v>
      </c>
      <c r="G1335" s="48"/>
      <c r="H1335" s="52"/>
      <c r="I1335" s="52"/>
      <c r="J1335" s="48" t="s">
        <v>64</v>
      </c>
      <c r="K1335" s="48"/>
      <c r="L1335" s="48"/>
      <c r="M1335" s="52"/>
      <c r="N1335" s="48"/>
      <c r="O1335" s="52"/>
      <c r="P1335" s="48"/>
      <c r="Q1335" s="52"/>
      <c r="R1335" s="53"/>
      <c r="S1335" s="54">
        <f t="shared" si="29"/>
        <v>0</v>
      </c>
      <c r="T1335" s="50"/>
      <c r="U1335" s="50"/>
      <c r="V1335" s="50"/>
      <c r="W1335" s="50"/>
      <c r="X1335" s="50"/>
      <c r="Y1335" s="50"/>
      <c r="Z1335" s="50"/>
      <c r="AA1335" s="50"/>
      <c r="AB1335" s="50"/>
      <c r="AC1335" s="50"/>
      <c r="AD1335" s="50"/>
      <c r="AE1335" s="50"/>
      <c r="AF1335" s="50"/>
      <c r="AG1335" s="55"/>
      <c r="AH1335" s="48"/>
      <c r="AI1335" s="48"/>
      <c r="AJ1335" s="50"/>
      <c r="AK1335" s="54">
        <f t="shared" si="28"/>
        <v>0</v>
      </c>
      <c r="AL1335" s="48"/>
      <c r="AM1335" s="56"/>
    </row>
    <row r="1336">
      <c r="A1336" s="57" t="s">
        <v>2574</v>
      </c>
      <c r="B1336" s="59"/>
      <c r="C1336" s="59"/>
      <c r="D1336" s="58"/>
      <c r="E1336" s="60"/>
      <c r="F1336" s="61">
        <f t="shared" si="26"/>
        <v>0</v>
      </c>
      <c r="G1336" s="58"/>
      <c r="H1336" s="62"/>
      <c r="I1336" s="62"/>
      <c r="J1336" s="58" t="s">
        <v>64</v>
      </c>
      <c r="K1336" s="58"/>
      <c r="L1336" s="58"/>
      <c r="M1336" s="62"/>
      <c r="N1336" s="58"/>
      <c r="O1336" s="62"/>
      <c r="P1336" s="58"/>
      <c r="Q1336" s="62"/>
      <c r="R1336" s="63"/>
      <c r="S1336" s="64">
        <f t="shared" si="29"/>
        <v>0</v>
      </c>
      <c r="T1336" s="60"/>
      <c r="U1336" s="60"/>
      <c r="V1336" s="60"/>
      <c r="W1336" s="60"/>
      <c r="X1336" s="60"/>
      <c r="Y1336" s="60"/>
      <c r="Z1336" s="60"/>
      <c r="AA1336" s="60"/>
      <c r="AB1336" s="60"/>
      <c r="AC1336" s="60"/>
      <c r="AD1336" s="60"/>
      <c r="AE1336" s="60"/>
      <c r="AF1336" s="60"/>
      <c r="AG1336" s="65"/>
      <c r="AH1336" s="58"/>
      <c r="AI1336" s="59"/>
      <c r="AJ1336" s="60"/>
      <c r="AK1336" s="64">
        <f t="shared" si="28"/>
        <v>0</v>
      </c>
      <c r="AL1336" s="66"/>
      <c r="AM1336" s="67"/>
    </row>
    <row r="1337">
      <c r="A1337" s="47" t="s">
        <v>2575</v>
      </c>
      <c r="B1337" s="49"/>
      <c r="C1337" s="49"/>
      <c r="D1337" s="48"/>
      <c r="E1337" s="50"/>
      <c r="F1337" s="51">
        <f t="shared" si="26"/>
        <v>0</v>
      </c>
      <c r="G1337" s="48"/>
      <c r="H1337" s="52"/>
      <c r="I1337" s="52"/>
      <c r="J1337" s="48" t="s">
        <v>64</v>
      </c>
      <c r="K1337" s="48"/>
      <c r="L1337" s="48"/>
      <c r="M1337" s="52"/>
      <c r="N1337" s="48"/>
      <c r="O1337" s="52"/>
      <c r="P1337" s="48"/>
      <c r="Q1337" s="52"/>
      <c r="R1337" s="53"/>
      <c r="S1337" s="54">
        <f t="shared" si="29"/>
        <v>0</v>
      </c>
      <c r="T1337" s="50"/>
      <c r="U1337" s="50"/>
      <c r="V1337" s="50"/>
      <c r="W1337" s="50"/>
      <c r="X1337" s="50"/>
      <c r="Y1337" s="50"/>
      <c r="Z1337" s="50"/>
      <c r="AA1337" s="50"/>
      <c r="AB1337" s="50"/>
      <c r="AC1337" s="50"/>
      <c r="AD1337" s="50"/>
      <c r="AE1337" s="50"/>
      <c r="AF1337" s="50"/>
      <c r="AG1337" s="55"/>
      <c r="AH1337" s="48"/>
      <c r="AI1337" s="48"/>
      <c r="AJ1337" s="50"/>
      <c r="AK1337" s="54">
        <f t="shared" si="28"/>
        <v>0</v>
      </c>
      <c r="AL1337" s="48"/>
      <c r="AM1337" s="56"/>
    </row>
    <row r="1338">
      <c r="A1338" s="57" t="s">
        <v>2576</v>
      </c>
      <c r="B1338" s="59"/>
      <c r="C1338" s="59"/>
      <c r="D1338" s="58"/>
      <c r="E1338" s="60"/>
      <c r="F1338" s="61">
        <f t="shared" si="26"/>
        <v>0</v>
      </c>
      <c r="G1338" s="58"/>
      <c r="H1338" s="62"/>
      <c r="I1338" s="62"/>
      <c r="J1338" s="58" t="s">
        <v>64</v>
      </c>
      <c r="K1338" s="58"/>
      <c r="L1338" s="58"/>
      <c r="M1338" s="62"/>
      <c r="N1338" s="58"/>
      <c r="O1338" s="62"/>
      <c r="P1338" s="58"/>
      <c r="Q1338" s="62"/>
      <c r="R1338" s="63"/>
      <c r="S1338" s="64">
        <f t="shared" si="29"/>
        <v>0</v>
      </c>
      <c r="T1338" s="60"/>
      <c r="U1338" s="60"/>
      <c r="V1338" s="60"/>
      <c r="W1338" s="60"/>
      <c r="X1338" s="60"/>
      <c r="Y1338" s="60"/>
      <c r="Z1338" s="60"/>
      <c r="AA1338" s="60"/>
      <c r="AB1338" s="60"/>
      <c r="AC1338" s="60"/>
      <c r="AD1338" s="60"/>
      <c r="AE1338" s="60"/>
      <c r="AF1338" s="60"/>
      <c r="AG1338" s="65"/>
      <c r="AH1338" s="58"/>
      <c r="AI1338" s="59"/>
      <c r="AJ1338" s="60"/>
      <c r="AK1338" s="64">
        <f t="shared" si="28"/>
        <v>0</v>
      </c>
      <c r="AL1338" s="66"/>
      <c r="AM1338" s="67"/>
    </row>
    <row r="1339">
      <c r="A1339" s="47" t="s">
        <v>2577</v>
      </c>
      <c r="B1339" s="49"/>
      <c r="C1339" s="49"/>
      <c r="D1339" s="48"/>
      <c r="E1339" s="50"/>
      <c r="F1339" s="51">
        <f t="shared" si="26"/>
        <v>0</v>
      </c>
      <c r="G1339" s="48"/>
      <c r="H1339" s="52"/>
      <c r="I1339" s="52"/>
      <c r="J1339" s="48" t="s">
        <v>64</v>
      </c>
      <c r="K1339" s="48"/>
      <c r="L1339" s="48"/>
      <c r="M1339" s="52"/>
      <c r="N1339" s="48"/>
      <c r="O1339" s="52"/>
      <c r="P1339" s="48"/>
      <c r="Q1339" s="52"/>
      <c r="R1339" s="53"/>
      <c r="S1339" s="54">
        <f t="shared" si="29"/>
        <v>0</v>
      </c>
      <c r="T1339" s="50"/>
      <c r="U1339" s="50"/>
      <c r="V1339" s="50"/>
      <c r="W1339" s="50"/>
      <c r="X1339" s="50"/>
      <c r="Y1339" s="50"/>
      <c r="Z1339" s="50"/>
      <c r="AA1339" s="50"/>
      <c r="AB1339" s="50"/>
      <c r="AC1339" s="50"/>
      <c r="AD1339" s="50"/>
      <c r="AE1339" s="50"/>
      <c r="AF1339" s="50"/>
      <c r="AG1339" s="55"/>
      <c r="AH1339" s="48"/>
      <c r="AI1339" s="48"/>
      <c r="AJ1339" s="50"/>
      <c r="AK1339" s="54">
        <f t="shared" si="28"/>
        <v>0</v>
      </c>
      <c r="AL1339" s="48"/>
      <c r="AM1339" s="56"/>
    </row>
    <row r="1340">
      <c r="A1340" s="57" t="s">
        <v>2578</v>
      </c>
      <c r="B1340" s="59"/>
      <c r="C1340" s="59"/>
      <c r="D1340" s="58"/>
      <c r="E1340" s="60"/>
      <c r="F1340" s="61">
        <f t="shared" si="26"/>
        <v>0</v>
      </c>
      <c r="G1340" s="58"/>
      <c r="H1340" s="62"/>
      <c r="I1340" s="62"/>
      <c r="J1340" s="58" t="s">
        <v>64</v>
      </c>
      <c r="K1340" s="58"/>
      <c r="L1340" s="58"/>
      <c r="M1340" s="62"/>
      <c r="N1340" s="58"/>
      <c r="O1340" s="62"/>
      <c r="P1340" s="58"/>
      <c r="Q1340" s="62"/>
      <c r="R1340" s="63"/>
      <c r="S1340" s="64">
        <f t="shared" si="29"/>
        <v>0</v>
      </c>
      <c r="T1340" s="60"/>
      <c r="U1340" s="60"/>
      <c r="V1340" s="60"/>
      <c r="W1340" s="60"/>
      <c r="X1340" s="60"/>
      <c r="Y1340" s="60"/>
      <c r="Z1340" s="60"/>
      <c r="AA1340" s="60"/>
      <c r="AB1340" s="60"/>
      <c r="AC1340" s="60"/>
      <c r="AD1340" s="60"/>
      <c r="AE1340" s="60"/>
      <c r="AF1340" s="60"/>
      <c r="AG1340" s="65"/>
      <c r="AH1340" s="58"/>
      <c r="AI1340" s="59"/>
      <c r="AJ1340" s="60"/>
      <c r="AK1340" s="64">
        <f t="shared" si="28"/>
        <v>0</v>
      </c>
      <c r="AL1340" s="66"/>
      <c r="AM1340" s="67"/>
    </row>
    <row r="1341">
      <c r="A1341" s="47" t="s">
        <v>2579</v>
      </c>
      <c r="B1341" s="49"/>
      <c r="C1341" s="49"/>
      <c r="D1341" s="48"/>
      <c r="E1341" s="50"/>
      <c r="F1341" s="51">
        <f t="shared" si="26"/>
        <v>0</v>
      </c>
      <c r="G1341" s="48"/>
      <c r="H1341" s="52"/>
      <c r="I1341" s="52"/>
      <c r="J1341" s="48" t="s">
        <v>64</v>
      </c>
      <c r="K1341" s="48"/>
      <c r="L1341" s="48"/>
      <c r="M1341" s="52"/>
      <c r="N1341" s="48"/>
      <c r="O1341" s="52"/>
      <c r="P1341" s="48"/>
      <c r="Q1341" s="52"/>
      <c r="R1341" s="53"/>
      <c r="S1341" s="54">
        <f t="shared" si="29"/>
        <v>0</v>
      </c>
      <c r="T1341" s="50"/>
      <c r="U1341" s="50"/>
      <c r="V1341" s="50"/>
      <c r="W1341" s="50"/>
      <c r="X1341" s="50"/>
      <c r="Y1341" s="50"/>
      <c r="Z1341" s="50"/>
      <c r="AA1341" s="50"/>
      <c r="AB1341" s="50"/>
      <c r="AC1341" s="50"/>
      <c r="AD1341" s="50"/>
      <c r="AE1341" s="50"/>
      <c r="AF1341" s="50"/>
      <c r="AG1341" s="55"/>
      <c r="AH1341" s="48"/>
      <c r="AI1341" s="48"/>
      <c r="AJ1341" s="50"/>
      <c r="AK1341" s="54">
        <f t="shared" si="28"/>
        <v>0</v>
      </c>
      <c r="AL1341" s="48"/>
      <c r="AM1341" s="56"/>
    </row>
    <row r="1342">
      <c r="A1342" s="57" t="s">
        <v>2580</v>
      </c>
      <c r="B1342" s="59"/>
      <c r="C1342" s="59"/>
      <c r="D1342" s="58"/>
      <c r="E1342" s="60"/>
      <c r="F1342" s="61">
        <f t="shared" si="26"/>
        <v>0</v>
      </c>
      <c r="G1342" s="58"/>
      <c r="H1342" s="62"/>
      <c r="I1342" s="62"/>
      <c r="J1342" s="58" t="s">
        <v>64</v>
      </c>
      <c r="K1342" s="58"/>
      <c r="L1342" s="58"/>
      <c r="M1342" s="62"/>
      <c r="N1342" s="58"/>
      <c r="O1342" s="62"/>
      <c r="P1342" s="58"/>
      <c r="Q1342" s="62"/>
      <c r="R1342" s="63"/>
      <c r="S1342" s="64">
        <f t="shared" si="29"/>
        <v>0</v>
      </c>
      <c r="T1342" s="60"/>
      <c r="U1342" s="60"/>
      <c r="V1342" s="60"/>
      <c r="W1342" s="60"/>
      <c r="X1342" s="60"/>
      <c r="Y1342" s="60"/>
      <c r="Z1342" s="60"/>
      <c r="AA1342" s="60"/>
      <c r="AB1342" s="60"/>
      <c r="AC1342" s="60"/>
      <c r="AD1342" s="60"/>
      <c r="AE1342" s="60"/>
      <c r="AF1342" s="60"/>
      <c r="AG1342" s="65"/>
      <c r="AH1342" s="58"/>
      <c r="AI1342" s="59"/>
      <c r="AJ1342" s="60"/>
      <c r="AK1342" s="64">
        <f t="shared" si="28"/>
        <v>0</v>
      </c>
      <c r="AL1342" s="66"/>
      <c r="AM1342" s="67"/>
    </row>
    <row r="1343">
      <c r="A1343" s="47" t="s">
        <v>2581</v>
      </c>
      <c r="B1343" s="49"/>
      <c r="C1343" s="49"/>
      <c r="D1343" s="48"/>
      <c r="E1343" s="50"/>
      <c r="F1343" s="51">
        <f t="shared" si="26"/>
        <v>0</v>
      </c>
      <c r="G1343" s="48"/>
      <c r="H1343" s="52"/>
      <c r="I1343" s="52"/>
      <c r="J1343" s="48" t="s">
        <v>64</v>
      </c>
      <c r="K1343" s="48"/>
      <c r="L1343" s="48"/>
      <c r="M1343" s="52"/>
      <c r="N1343" s="48"/>
      <c r="O1343" s="52"/>
      <c r="P1343" s="48"/>
      <c r="Q1343" s="52"/>
      <c r="R1343" s="53"/>
      <c r="S1343" s="54">
        <f t="shared" si="29"/>
        <v>0</v>
      </c>
      <c r="T1343" s="50"/>
      <c r="U1343" s="50"/>
      <c r="V1343" s="50"/>
      <c r="W1343" s="50"/>
      <c r="X1343" s="50"/>
      <c r="Y1343" s="50"/>
      <c r="Z1343" s="50"/>
      <c r="AA1343" s="50"/>
      <c r="AB1343" s="50"/>
      <c r="AC1343" s="50"/>
      <c r="AD1343" s="50"/>
      <c r="AE1343" s="50"/>
      <c r="AF1343" s="50"/>
      <c r="AG1343" s="55"/>
      <c r="AH1343" s="48"/>
      <c r="AI1343" s="48"/>
      <c r="AJ1343" s="50"/>
      <c r="AK1343" s="54">
        <f t="shared" si="28"/>
        <v>0</v>
      </c>
      <c r="AL1343" s="48"/>
      <c r="AM1343" s="56"/>
    </row>
    <row r="1344">
      <c r="A1344" s="57" t="s">
        <v>2582</v>
      </c>
      <c r="B1344" s="59"/>
      <c r="C1344" s="59"/>
      <c r="D1344" s="58"/>
      <c r="E1344" s="60"/>
      <c r="F1344" s="61">
        <f t="shared" si="26"/>
        <v>0</v>
      </c>
      <c r="G1344" s="58"/>
      <c r="H1344" s="62"/>
      <c r="I1344" s="62"/>
      <c r="J1344" s="58" t="s">
        <v>64</v>
      </c>
      <c r="K1344" s="58"/>
      <c r="L1344" s="58"/>
      <c r="M1344" s="62"/>
      <c r="N1344" s="58"/>
      <c r="O1344" s="62"/>
      <c r="P1344" s="58"/>
      <c r="Q1344" s="62"/>
      <c r="R1344" s="63"/>
      <c r="S1344" s="64">
        <f t="shared" si="29"/>
        <v>0</v>
      </c>
      <c r="T1344" s="60"/>
      <c r="U1344" s="60"/>
      <c r="V1344" s="60"/>
      <c r="W1344" s="60"/>
      <c r="X1344" s="60"/>
      <c r="Y1344" s="60"/>
      <c r="Z1344" s="60"/>
      <c r="AA1344" s="60"/>
      <c r="AB1344" s="60"/>
      <c r="AC1344" s="60"/>
      <c r="AD1344" s="60"/>
      <c r="AE1344" s="60"/>
      <c r="AF1344" s="60"/>
      <c r="AG1344" s="65"/>
      <c r="AH1344" s="58"/>
      <c r="AI1344" s="59"/>
      <c r="AJ1344" s="60"/>
      <c r="AK1344" s="64">
        <f t="shared" si="28"/>
        <v>0</v>
      </c>
      <c r="AL1344" s="66"/>
      <c r="AM1344" s="67"/>
    </row>
    <row r="1345">
      <c r="A1345" s="47" t="s">
        <v>2583</v>
      </c>
      <c r="B1345" s="49"/>
      <c r="C1345" s="49"/>
      <c r="D1345" s="48"/>
      <c r="E1345" s="50"/>
      <c r="F1345" s="51">
        <f t="shared" si="26"/>
        <v>0</v>
      </c>
      <c r="G1345" s="48"/>
      <c r="H1345" s="52"/>
      <c r="I1345" s="52"/>
      <c r="J1345" s="48" t="s">
        <v>64</v>
      </c>
      <c r="K1345" s="48"/>
      <c r="L1345" s="48"/>
      <c r="M1345" s="52"/>
      <c r="N1345" s="48"/>
      <c r="O1345" s="52"/>
      <c r="P1345" s="48"/>
      <c r="Q1345" s="52"/>
      <c r="R1345" s="53"/>
      <c r="S1345" s="54">
        <f t="shared" si="29"/>
        <v>0</v>
      </c>
      <c r="T1345" s="50"/>
      <c r="U1345" s="50"/>
      <c r="V1345" s="50"/>
      <c r="W1345" s="50"/>
      <c r="X1345" s="50"/>
      <c r="Y1345" s="50"/>
      <c r="Z1345" s="50"/>
      <c r="AA1345" s="50"/>
      <c r="AB1345" s="50"/>
      <c r="AC1345" s="50"/>
      <c r="AD1345" s="50"/>
      <c r="AE1345" s="50"/>
      <c r="AF1345" s="50"/>
      <c r="AG1345" s="55"/>
      <c r="AH1345" s="48"/>
      <c r="AI1345" s="48"/>
      <c r="AJ1345" s="50"/>
      <c r="AK1345" s="54">
        <f t="shared" si="28"/>
        <v>0</v>
      </c>
      <c r="AL1345" s="48"/>
      <c r="AM1345" s="56"/>
    </row>
    <row r="1346">
      <c r="A1346" s="57" t="s">
        <v>2584</v>
      </c>
      <c r="B1346" s="59"/>
      <c r="C1346" s="59"/>
      <c r="D1346" s="58"/>
      <c r="E1346" s="60"/>
      <c r="F1346" s="61">
        <f t="shared" si="26"/>
        <v>0</v>
      </c>
      <c r="G1346" s="58"/>
      <c r="H1346" s="62"/>
      <c r="I1346" s="62"/>
      <c r="J1346" s="58" t="s">
        <v>64</v>
      </c>
      <c r="K1346" s="58"/>
      <c r="L1346" s="58"/>
      <c r="M1346" s="62"/>
      <c r="N1346" s="58"/>
      <c r="O1346" s="62"/>
      <c r="P1346" s="58"/>
      <c r="Q1346" s="62"/>
      <c r="R1346" s="63"/>
      <c r="S1346" s="64">
        <f t="shared" si="29"/>
        <v>0</v>
      </c>
      <c r="T1346" s="60"/>
      <c r="U1346" s="60"/>
      <c r="V1346" s="60"/>
      <c r="W1346" s="60"/>
      <c r="X1346" s="60"/>
      <c r="Y1346" s="60"/>
      <c r="Z1346" s="60"/>
      <c r="AA1346" s="60"/>
      <c r="AB1346" s="60"/>
      <c r="AC1346" s="60"/>
      <c r="AD1346" s="60"/>
      <c r="AE1346" s="60"/>
      <c r="AF1346" s="60"/>
      <c r="AG1346" s="65"/>
      <c r="AH1346" s="58"/>
      <c r="AI1346" s="59"/>
      <c r="AJ1346" s="60"/>
      <c r="AK1346" s="64">
        <f t="shared" si="28"/>
        <v>0</v>
      </c>
      <c r="AL1346" s="66"/>
      <c r="AM1346" s="67"/>
    </row>
    <row r="1347">
      <c r="A1347" s="47" t="s">
        <v>2585</v>
      </c>
      <c r="B1347" s="49"/>
      <c r="C1347" s="49"/>
      <c r="D1347" s="48"/>
      <c r="E1347" s="50"/>
      <c r="F1347" s="51">
        <f t="shared" si="26"/>
        <v>0</v>
      </c>
      <c r="G1347" s="48"/>
      <c r="H1347" s="52"/>
      <c r="I1347" s="52"/>
      <c r="J1347" s="48" t="s">
        <v>64</v>
      </c>
      <c r="K1347" s="48"/>
      <c r="L1347" s="48"/>
      <c r="M1347" s="52"/>
      <c r="N1347" s="48"/>
      <c r="O1347" s="52"/>
      <c r="P1347" s="48"/>
      <c r="Q1347" s="52"/>
      <c r="R1347" s="53"/>
      <c r="S1347" s="54">
        <f t="shared" si="29"/>
        <v>0</v>
      </c>
      <c r="T1347" s="50"/>
      <c r="U1347" s="50"/>
      <c r="V1347" s="50"/>
      <c r="W1347" s="50"/>
      <c r="X1347" s="50"/>
      <c r="Y1347" s="50"/>
      <c r="Z1347" s="50"/>
      <c r="AA1347" s="50"/>
      <c r="AB1347" s="50"/>
      <c r="AC1347" s="50"/>
      <c r="AD1347" s="50"/>
      <c r="AE1347" s="50"/>
      <c r="AF1347" s="50"/>
      <c r="AG1347" s="55"/>
      <c r="AH1347" s="48"/>
      <c r="AI1347" s="48"/>
      <c r="AJ1347" s="50"/>
      <c r="AK1347" s="54">
        <f t="shared" si="28"/>
        <v>0</v>
      </c>
      <c r="AL1347" s="48"/>
      <c r="AM1347" s="56"/>
    </row>
    <row r="1348">
      <c r="A1348" s="57" t="s">
        <v>2586</v>
      </c>
      <c r="B1348" s="59"/>
      <c r="C1348" s="59"/>
      <c r="D1348" s="58"/>
      <c r="E1348" s="60"/>
      <c r="F1348" s="61">
        <f t="shared" si="26"/>
        <v>0</v>
      </c>
      <c r="G1348" s="58"/>
      <c r="H1348" s="62"/>
      <c r="I1348" s="62"/>
      <c r="J1348" s="58" t="s">
        <v>64</v>
      </c>
      <c r="K1348" s="58"/>
      <c r="L1348" s="58"/>
      <c r="M1348" s="62"/>
      <c r="N1348" s="58"/>
      <c r="O1348" s="62"/>
      <c r="P1348" s="58"/>
      <c r="Q1348" s="62"/>
      <c r="R1348" s="63"/>
      <c r="S1348" s="64">
        <f t="shared" si="29"/>
        <v>0</v>
      </c>
      <c r="T1348" s="60"/>
      <c r="U1348" s="60"/>
      <c r="V1348" s="60"/>
      <c r="W1348" s="60"/>
      <c r="X1348" s="60"/>
      <c r="Y1348" s="60"/>
      <c r="Z1348" s="60"/>
      <c r="AA1348" s="60"/>
      <c r="AB1348" s="60"/>
      <c r="AC1348" s="60"/>
      <c r="AD1348" s="60"/>
      <c r="AE1348" s="60"/>
      <c r="AF1348" s="60"/>
      <c r="AG1348" s="65"/>
      <c r="AH1348" s="58"/>
      <c r="AI1348" s="59"/>
      <c r="AJ1348" s="60"/>
      <c r="AK1348" s="64">
        <f t="shared" si="28"/>
        <v>0</v>
      </c>
      <c r="AL1348" s="66"/>
      <c r="AM1348" s="67"/>
    </row>
    <row r="1349">
      <c r="A1349" s="47" t="s">
        <v>2587</v>
      </c>
      <c r="B1349" s="49"/>
      <c r="C1349" s="49"/>
      <c r="D1349" s="48"/>
      <c r="E1349" s="50"/>
      <c r="F1349" s="51">
        <f t="shared" si="26"/>
        <v>0</v>
      </c>
      <c r="G1349" s="48"/>
      <c r="H1349" s="52"/>
      <c r="I1349" s="52"/>
      <c r="J1349" s="48" t="s">
        <v>64</v>
      </c>
      <c r="K1349" s="48"/>
      <c r="L1349" s="48"/>
      <c r="M1349" s="52"/>
      <c r="N1349" s="48"/>
      <c r="O1349" s="52"/>
      <c r="P1349" s="48"/>
      <c r="Q1349" s="52"/>
      <c r="R1349" s="53"/>
      <c r="S1349" s="54">
        <f t="shared" si="29"/>
        <v>0</v>
      </c>
      <c r="T1349" s="50"/>
      <c r="U1349" s="50"/>
      <c r="V1349" s="50"/>
      <c r="W1349" s="50"/>
      <c r="X1349" s="50"/>
      <c r="Y1349" s="50"/>
      <c r="Z1349" s="50"/>
      <c r="AA1349" s="50"/>
      <c r="AB1349" s="50"/>
      <c r="AC1349" s="50"/>
      <c r="AD1349" s="50"/>
      <c r="AE1349" s="50"/>
      <c r="AF1349" s="50"/>
      <c r="AG1349" s="55"/>
      <c r="AH1349" s="48"/>
      <c r="AI1349" s="48"/>
      <c r="AJ1349" s="50"/>
      <c r="AK1349" s="54">
        <f t="shared" si="28"/>
        <v>0</v>
      </c>
      <c r="AL1349" s="48"/>
      <c r="AM1349" s="56"/>
    </row>
    <row r="1350">
      <c r="A1350" s="57" t="s">
        <v>2588</v>
      </c>
      <c r="B1350" s="59"/>
      <c r="C1350" s="59"/>
      <c r="D1350" s="58"/>
      <c r="E1350" s="60"/>
      <c r="F1350" s="61">
        <f t="shared" si="26"/>
        <v>0</v>
      </c>
      <c r="G1350" s="58"/>
      <c r="H1350" s="62"/>
      <c r="I1350" s="62"/>
      <c r="J1350" s="58" t="s">
        <v>64</v>
      </c>
      <c r="K1350" s="58"/>
      <c r="L1350" s="58"/>
      <c r="M1350" s="62"/>
      <c r="N1350" s="58"/>
      <c r="O1350" s="62"/>
      <c r="P1350" s="58"/>
      <c r="Q1350" s="62"/>
      <c r="R1350" s="63"/>
      <c r="S1350" s="64">
        <f t="shared" si="29"/>
        <v>0</v>
      </c>
      <c r="T1350" s="60"/>
      <c r="U1350" s="60"/>
      <c r="V1350" s="60"/>
      <c r="W1350" s="60"/>
      <c r="X1350" s="60"/>
      <c r="Y1350" s="60"/>
      <c r="Z1350" s="60"/>
      <c r="AA1350" s="60"/>
      <c r="AB1350" s="60"/>
      <c r="AC1350" s="60"/>
      <c r="AD1350" s="60"/>
      <c r="AE1350" s="60"/>
      <c r="AF1350" s="60"/>
      <c r="AG1350" s="65"/>
      <c r="AH1350" s="58"/>
      <c r="AI1350" s="59"/>
      <c r="AJ1350" s="60"/>
      <c r="AK1350" s="64">
        <f t="shared" si="28"/>
        <v>0</v>
      </c>
      <c r="AL1350" s="66"/>
      <c r="AM1350" s="67"/>
    </row>
    <row r="1351">
      <c r="A1351" s="47" t="s">
        <v>2589</v>
      </c>
      <c r="B1351" s="49"/>
      <c r="C1351" s="49"/>
      <c r="D1351" s="48"/>
      <c r="E1351" s="50"/>
      <c r="F1351" s="51">
        <f t="shared" si="26"/>
        <v>0</v>
      </c>
      <c r="G1351" s="48"/>
      <c r="H1351" s="52"/>
      <c r="I1351" s="52"/>
      <c r="J1351" s="48" t="s">
        <v>64</v>
      </c>
      <c r="K1351" s="48"/>
      <c r="L1351" s="48"/>
      <c r="M1351" s="52"/>
      <c r="N1351" s="48"/>
      <c r="O1351" s="52"/>
      <c r="P1351" s="48"/>
      <c r="Q1351" s="52"/>
      <c r="R1351" s="53"/>
      <c r="S1351" s="54">
        <f t="shared" si="29"/>
        <v>0</v>
      </c>
      <c r="T1351" s="50"/>
      <c r="U1351" s="50"/>
      <c r="V1351" s="50"/>
      <c r="W1351" s="50"/>
      <c r="X1351" s="50"/>
      <c r="Y1351" s="50"/>
      <c r="Z1351" s="50"/>
      <c r="AA1351" s="50"/>
      <c r="AB1351" s="50"/>
      <c r="AC1351" s="50"/>
      <c r="AD1351" s="50"/>
      <c r="AE1351" s="50"/>
      <c r="AF1351" s="50"/>
      <c r="AG1351" s="55"/>
      <c r="AH1351" s="48"/>
      <c r="AI1351" s="48"/>
      <c r="AJ1351" s="50"/>
      <c r="AK1351" s="54">
        <f t="shared" si="28"/>
        <v>0</v>
      </c>
      <c r="AL1351" s="48"/>
      <c r="AM1351" s="56"/>
    </row>
    <row r="1352">
      <c r="A1352" s="57" t="s">
        <v>2590</v>
      </c>
      <c r="B1352" s="59"/>
      <c r="C1352" s="59"/>
      <c r="D1352" s="58"/>
      <c r="E1352" s="60"/>
      <c r="F1352" s="61">
        <f t="shared" si="26"/>
        <v>0</v>
      </c>
      <c r="G1352" s="58"/>
      <c r="H1352" s="62"/>
      <c r="I1352" s="62"/>
      <c r="J1352" s="58" t="s">
        <v>64</v>
      </c>
      <c r="K1352" s="58"/>
      <c r="L1352" s="58"/>
      <c r="M1352" s="62"/>
      <c r="N1352" s="58"/>
      <c r="O1352" s="62"/>
      <c r="P1352" s="58"/>
      <c r="Q1352" s="62"/>
      <c r="R1352" s="63"/>
      <c r="S1352" s="64">
        <f t="shared" si="29"/>
        <v>0</v>
      </c>
      <c r="T1352" s="60"/>
      <c r="U1352" s="60"/>
      <c r="V1352" s="60"/>
      <c r="W1352" s="60"/>
      <c r="X1352" s="60"/>
      <c r="Y1352" s="60"/>
      <c r="Z1352" s="60"/>
      <c r="AA1352" s="60"/>
      <c r="AB1352" s="60"/>
      <c r="AC1352" s="60"/>
      <c r="AD1352" s="60"/>
      <c r="AE1352" s="60"/>
      <c r="AF1352" s="60"/>
      <c r="AG1352" s="65"/>
      <c r="AH1352" s="58"/>
      <c r="AI1352" s="59"/>
      <c r="AJ1352" s="60"/>
      <c r="AK1352" s="64">
        <f t="shared" si="28"/>
        <v>0</v>
      </c>
      <c r="AL1352" s="66"/>
      <c r="AM1352" s="67"/>
    </row>
    <row r="1353">
      <c r="A1353" s="47" t="s">
        <v>2591</v>
      </c>
      <c r="B1353" s="49"/>
      <c r="C1353" s="49"/>
      <c r="D1353" s="48"/>
      <c r="E1353" s="50"/>
      <c r="F1353" s="51">
        <f t="shared" si="26"/>
        <v>0</v>
      </c>
      <c r="G1353" s="48"/>
      <c r="H1353" s="52"/>
      <c r="I1353" s="52"/>
      <c r="J1353" s="48" t="s">
        <v>64</v>
      </c>
      <c r="K1353" s="48"/>
      <c r="L1353" s="48"/>
      <c r="M1353" s="52"/>
      <c r="N1353" s="48"/>
      <c r="O1353" s="52"/>
      <c r="P1353" s="48"/>
      <c r="Q1353" s="52"/>
      <c r="R1353" s="53"/>
      <c r="S1353" s="54">
        <f t="shared" si="29"/>
        <v>0</v>
      </c>
      <c r="T1353" s="50"/>
      <c r="U1353" s="50"/>
      <c r="V1353" s="50"/>
      <c r="W1353" s="50"/>
      <c r="X1353" s="50"/>
      <c r="Y1353" s="50"/>
      <c r="Z1353" s="50"/>
      <c r="AA1353" s="50"/>
      <c r="AB1353" s="50"/>
      <c r="AC1353" s="50"/>
      <c r="AD1353" s="50"/>
      <c r="AE1353" s="50"/>
      <c r="AF1353" s="50"/>
      <c r="AG1353" s="55"/>
      <c r="AH1353" s="48"/>
      <c r="AI1353" s="48"/>
      <c r="AJ1353" s="50"/>
      <c r="AK1353" s="54">
        <f t="shared" si="28"/>
        <v>0</v>
      </c>
      <c r="AL1353" s="48"/>
      <c r="AM1353" s="56"/>
    </row>
    <row r="1354">
      <c r="A1354" s="57" t="s">
        <v>2592</v>
      </c>
      <c r="B1354" s="59"/>
      <c r="C1354" s="59"/>
      <c r="D1354" s="58"/>
      <c r="E1354" s="60"/>
      <c r="F1354" s="61">
        <f t="shared" si="26"/>
        <v>0</v>
      </c>
      <c r="G1354" s="58"/>
      <c r="H1354" s="62"/>
      <c r="I1354" s="62"/>
      <c r="J1354" s="58" t="s">
        <v>64</v>
      </c>
      <c r="K1354" s="58"/>
      <c r="L1354" s="58"/>
      <c r="M1354" s="62"/>
      <c r="N1354" s="58"/>
      <c r="O1354" s="62"/>
      <c r="P1354" s="58"/>
      <c r="Q1354" s="62"/>
      <c r="R1354" s="63"/>
      <c r="S1354" s="64">
        <f t="shared" si="29"/>
        <v>0</v>
      </c>
      <c r="T1354" s="60"/>
      <c r="U1354" s="60"/>
      <c r="V1354" s="60"/>
      <c r="W1354" s="60"/>
      <c r="X1354" s="60"/>
      <c r="Y1354" s="60"/>
      <c r="Z1354" s="60"/>
      <c r="AA1354" s="60"/>
      <c r="AB1354" s="60"/>
      <c r="AC1354" s="60"/>
      <c r="AD1354" s="60"/>
      <c r="AE1354" s="60"/>
      <c r="AF1354" s="60"/>
      <c r="AG1354" s="65"/>
      <c r="AH1354" s="58"/>
      <c r="AI1354" s="59"/>
      <c r="AJ1354" s="60"/>
      <c r="AK1354" s="64">
        <f t="shared" si="28"/>
        <v>0</v>
      </c>
      <c r="AL1354" s="66"/>
      <c r="AM1354" s="67"/>
    </row>
    <row r="1355">
      <c r="A1355" s="47" t="s">
        <v>2593</v>
      </c>
      <c r="B1355" s="49"/>
      <c r="C1355" s="49"/>
      <c r="D1355" s="48"/>
      <c r="E1355" s="50"/>
      <c r="F1355" s="51">
        <f t="shared" si="26"/>
        <v>0</v>
      </c>
      <c r="G1355" s="48"/>
      <c r="H1355" s="52"/>
      <c r="I1355" s="52"/>
      <c r="J1355" s="48" t="s">
        <v>64</v>
      </c>
      <c r="K1355" s="48"/>
      <c r="L1355" s="48"/>
      <c r="M1355" s="52"/>
      <c r="N1355" s="48"/>
      <c r="O1355" s="52"/>
      <c r="P1355" s="48"/>
      <c r="Q1355" s="52"/>
      <c r="R1355" s="53"/>
      <c r="S1355" s="54">
        <f t="shared" si="29"/>
        <v>0</v>
      </c>
      <c r="T1355" s="50"/>
      <c r="U1355" s="50"/>
      <c r="V1355" s="50"/>
      <c r="W1355" s="50"/>
      <c r="X1355" s="50"/>
      <c r="Y1355" s="50"/>
      <c r="Z1355" s="50"/>
      <c r="AA1355" s="50"/>
      <c r="AB1355" s="50"/>
      <c r="AC1355" s="50"/>
      <c r="AD1355" s="50"/>
      <c r="AE1355" s="50"/>
      <c r="AF1355" s="50"/>
      <c r="AG1355" s="55"/>
      <c r="AH1355" s="48"/>
      <c r="AI1355" s="48"/>
      <c r="AJ1355" s="50"/>
      <c r="AK1355" s="54">
        <f t="shared" si="28"/>
        <v>0</v>
      </c>
      <c r="AL1355" s="48"/>
      <c r="AM1355" s="56"/>
    </row>
    <row r="1356">
      <c r="A1356" s="57" t="s">
        <v>2594</v>
      </c>
      <c r="B1356" s="59"/>
      <c r="C1356" s="59"/>
      <c r="D1356" s="58"/>
      <c r="E1356" s="60"/>
      <c r="F1356" s="61">
        <f t="shared" si="26"/>
        <v>0</v>
      </c>
      <c r="G1356" s="58"/>
      <c r="H1356" s="62"/>
      <c r="I1356" s="62"/>
      <c r="J1356" s="58" t="s">
        <v>64</v>
      </c>
      <c r="K1356" s="58"/>
      <c r="L1356" s="58"/>
      <c r="M1356" s="62"/>
      <c r="N1356" s="58"/>
      <c r="O1356" s="62"/>
      <c r="P1356" s="58"/>
      <c r="Q1356" s="62"/>
      <c r="R1356" s="63"/>
      <c r="S1356" s="64">
        <f t="shared" si="29"/>
        <v>0</v>
      </c>
      <c r="T1356" s="60"/>
      <c r="U1356" s="60"/>
      <c r="V1356" s="60"/>
      <c r="W1356" s="60"/>
      <c r="X1356" s="60"/>
      <c r="Y1356" s="60"/>
      <c r="Z1356" s="60"/>
      <c r="AA1356" s="60"/>
      <c r="AB1356" s="60"/>
      <c r="AC1356" s="60"/>
      <c r="AD1356" s="60"/>
      <c r="AE1356" s="60"/>
      <c r="AF1356" s="60"/>
      <c r="AG1356" s="65"/>
      <c r="AH1356" s="58"/>
      <c r="AI1356" s="59"/>
      <c r="AJ1356" s="60"/>
      <c r="AK1356" s="64">
        <f t="shared" si="28"/>
        <v>0</v>
      </c>
      <c r="AL1356" s="66"/>
      <c r="AM1356" s="67"/>
    </row>
    <row r="1357">
      <c r="A1357" s="47" t="s">
        <v>2595</v>
      </c>
      <c r="B1357" s="49"/>
      <c r="C1357" s="49"/>
      <c r="D1357" s="48"/>
      <c r="E1357" s="50"/>
      <c r="F1357" s="51">
        <f t="shared" si="26"/>
        <v>0</v>
      </c>
      <c r="G1357" s="48"/>
      <c r="H1357" s="52"/>
      <c r="I1357" s="52"/>
      <c r="J1357" s="48" t="s">
        <v>64</v>
      </c>
      <c r="K1357" s="48"/>
      <c r="L1357" s="48"/>
      <c r="M1357" s="52"/>
      <c r="N1357" s="48"/>
      <c r="O1357" s="52"/>
      <c r="P1357" s="48"/>
      <c r="Q1357" s="52"/>
      <c r="R1357" s="53"/>
      <c r="S1357" s="54">
        <f t="shared" si="29"/>
        <v>0</v>
      </c>
      <c r="T1357" s="50"/>
      <c r="U1357" s="50"/>
      <c r="V1357" s="50"/>
      <c r="W1357" s="50"/>
      <c r="X1357" s="50"/>
      <c r="Y1357" s="50"/>
      <c r="Z1357" s="50"/>
      <c r="AA1357" s="50"/>
      <c r="AB1357" s="50"/>
      <c r="AC1357" s="50"/>
      <c r="AD1357" s="50"/>
      <c r="AE1357" s="50"/>
      <c r="AF1357" s="50"/>
      <c r="AG1357" s="55"/>
      <c r="AH1357" s="48"/>
      <c r="AI1357" s="48"/>
      <c r="AJ1357" s="50"/>
      <c r="AK1357" s="54">
        <f t="shared" si="28"/>
        <v>0</v>
      </c>
      <c r="AL1357" s="48"/>
      <c r="AM1357" s="56"/>
    </row>
    <row r="1358">
      <c r="A1358" s="57" t="s">
        <v>2596</v>
      </c>
      <c r="B1358" s="59"/>
      <c r="C1358" s="59"/>
      <c r="D1358" s="58"/>
      <c r="E1358" s="60"/>
      <c r="F1358" s="61">
        <f t="shared" si="26"/>
        <v>0</v>
      </c>
      <c r="G1358" s="58"/>
      <c r="H1358" s="62"/>
      <c r="I1358" s="62"/>
      <c r="J1358" s="58" t="s">
        <v>64</v>
      </c>
      <c r="K1358" s="58"/>
      <c r="L1358" s="58"/>
      <c r="M1358" s="62"/>
      <c r="N1358" s="58"/>
      <c r="O1358" s="62"/>
      <c r="P1358" s="58"/>
      <c r="Q1358" s="62"/>
      <c r="R1358" s="63"/>
      <c r="S1358" s="64">
        <f t="shared" si="29"/>
        <v>0</v>
      </c>
      <c r="T1358" s="60"/>
      <c r="U1358" s="60"/>
      <c r="V1358" s="60"/>
      <c r="W1358" s="60"/>
      <c r="X1358" s="60"/>
      <c r="Y1358" s="60"/>
      <c r="Z1358" s="60"/>
      <c r="AA1358" s="60"/>
      <c r="AB1358" s="60"/>
      <c r="AC1358" s="60"/>
      <c r="AD1358" s="60"/>
      <c r="AE1358" s="60"/>
      <c r="AF1358" s="60"/>
      <c r="AG1358" s="65"/>
      <c r="AH1358" s="58"/>
      <c r="AI1358" s="59"/>
      <c r="AJ1358" s="60"/>
      <c r="AK1358" s="64">
        <f t="shared" si="28"/>
        <v>0</v>
      </c>
      <c r="AL1358" s="66"/>
      <c r="AM1358" s="67"/>
    </row>
    <row r="1359">
      <c r="A1359" s="47" t="s">
        <v>2597</v>
      </c>
      <c r="B1359" s="49"/>
      <c r="C1359" s="49"/>
      <c r="D1359" s="48"/>
      <c r="E1359" s="50"/>
      <c r="F1359" s="51">
        <f t="shared" si="26"/>
        <v>0</v>
      </c>
      <c r="G1359" s="48"/>
      <c r="H1359" s="52"/>
      <c r="I1359" s="52"/>
      <c r="J1359" s="48" t="s">
        <v>64</v>
      </c>
      <c r="K1359" s="48"/>
      <c r="L1359" s="48"/>
      <c r="M1359" s="52"/>
      <c r="N1359" s="48"/>
      <c r="O1359" s="52"/>
      <c r="P1359" s="48"/>
      <c r="Q1359" s="52"/>
      <c r="R1359" s="53"/>
      <c r="S1359" s="54">
        <f t="shared" si="29"/>
        <v>0</v>
      </c>
      <c r="T1359" s="50"/>
      <c r="U1359" s="50"/>
      <c r="V1359" s="50"/>
      <c r="W1359" s="50"/>
      <c r="X1359" s="50"/>
      <c r="Y1359" s="50"/>
      <c r="Z1359" s="50"/>
      <c r="AA1359" s="50"/>
      <c r="AB1359" s="50"/>
      <c r="AC1359" s="50"/>
      <c r="AD1359" s="50"/>
      <c r="AE1359" s="50"/>
      <c r="AF1359" s="50"/>
      <c r="AG1359" s="55"/>
      <c r="AH1359" s="48"/>
      <c r="AI1359" s="48"/>
      <c r="AJ1359" s="50"/>
      <c r="AK1359" s="54">
        <f t="shared" si="28"/>
        <v>0</v>
      </c>
      <c r="AL1359" s="48"/>
      <c r="AM1359" s="56"/>
    </row>
    <row r="1360">
      <c r="A1360" s="57" t="s">
        <v>2598</v>
      </c>
      <c r="B1360" s="59"/>
      <c r="C1360" s="59"/>
      <c r="D1360" s="58"/>
      <c r="E1360" s="60"/>
      <c r="F1360" s="61">
        <f t="shared" si="26"/>
        <v>0</v>
      </c>
      <c r="G1360" s="58"/>
      <c r="H1360" s="62"/>
      <c r="I1360" s="62"/>
      <c r="J1360" s="58" t="s">
        <v>64</v>
      </c>
      <c r="K1360" s="58"/>
      <c r="L1360" s="58"/>
      <c r="M1360" s="62"/>
      <c r="N1360" s="58"/>
      <c r="O1360" s="62"/>
      <c r="P1360" s="58"/>
      <c r="Q1360" s="62"/>
      <c r="R1360" s="63"/>
      <c r="S1360" s="64">
        <f t="shared" si="29"/>
        <v>0</v>
      </c>
      <c r="T1360" s="60"/>
      <c r="U1360" s="60"/>
      <c r="V1360" s="60"/>
      <c r="W1360" s="60"/>
      <c r="X1360" s="60"/>
      <c r="Y1360" s="60"/>
      <c r="Z1360" s="60"/>
      <c r="AA1360" s="60"/>
      <c r="AB1360" s="60"/>
      <c r="AC1360" s="60"/>
      <c r="AD1360" s="60"/>
      <c r="AE1360" s="60"/>
      <c r="AF1360" s="60"/>
      <c r="AG1360" s="65"/>
      <c r="AH1360" s="58"/>
      <c r="AI1360" s="59"/>
      <c r="AJ1360" s="60"/>
      <c r="AK1360" s="64">
        <f t="shared" si="28"/>
        <v>0</v>
      </c>
      <c r="AL1360" s="66"/>
      <c r="AM1360" s="67"/>
    </row>
    <row r="1361">
      <c r="A1361" s="47" t="s">
        <v>2599</v>
      </c>
      <c r="B1361" s="49"/>
      <c r="C1361" s="49"/>
      <c r="D1361" s="48"/>
      <c r="E1361" s="50"/>
      <c r="F1361" s="51">
        <f t="shared" si="26"/>
        <v>0</v>
      </c>
      <c r="G1361" s="48"/>
      <c r="H1361" s="52"/>
      <c r="I1361" s="52"/>
      <c r="J1361" s="48" t="s">
        <v>64</v>
      </c>
      <c r="K1361" s="48"/>
      <c r="L1361" s="48"/>
      <c r="M1361" s="52"/>
      <c r="N1361" s="48"/>
      <c r="O1361" s="52"/>
      <c r="P1361" s="48"/>
      <c r="Q1361" s="52"/>
      <c r="R1361" s="53"/>
      <c r="S1361" s="54">
        <f t="shared" si="29"/>
        <v>0</v>
      </c>
      <c r="T1361" s="50"/>
      <c r="U1361" s="50"/>
      <c r="V1361" s="50"/>
      <c r="W1361" s="50"/>
      <c r="X1361" s="50"/>
      <c r="Y1361" s="50"/>
      <c r="Z1361" s="50"/>
      <c r="AA1361" s="50"/>
      <c r="AB1361" s="50"/>
      <c r="AC1361" s="50"/>
      <c r="AD1361" s="50"/>
      <c r="AE1361" s="50"/>
      <c r="AF1361" s="50"/>
      <c r="AG1361" s="55"/>
      <c r="AH1361" s="48"/>
      <c r="AI1361" s="48"/>
      <c r="AJ1361" s="50"/>
      <c r="AK1361" s="54">
        <f t="shared" si="28"/>
        <v>0</v>
      </c>
      <c r="AL1361" s="48"/>
      <c r="AM1361" s="56"/>
    </row>
    <row r="1362">
      <c r="A1362" s="57" t="s">
        <v>2600</v>
      </c>
      <c r="B1362" s="59"/>
      <c r="C1362" s="59"/>
      <c r="D1362" s="58"/>
      <c r="E1362" s="60"/>
      <c r="F1362" s="61">
        <f t="shared" si="26"/>
        <v>0</v>
      </c>
      <c r="G1362" s="58"/>
      <c r="H1362" s="62"/>
      <c r="I1362" s="62"/>
      <c r="J1362" s="58" t="s">
        <v>64</v>
      </c>
      <c r="K1362" s="58"/>
      <c r="L1362" s="58"/>
      <c r="M1362" s="62"/>
      <c r="N1362" s="58"/>
      <c r="O1362" s="62"/>
      <c r="P1362" s="58"/>
      <c r="Q1362" s="62"/>
      <c r="R1362" s="63"/>
      <c r="S1362" s="64">
        <f t="shared" si="29"/>
        <v>0</v>
      </c>
      <c r="T1362" s="60"/>
      <c r="U1362" s="60"/>
      <c r="V1362" s="60"/>
      <c r="W1362" s="60"/>
      <c r="X1362" s="60"/>
      <c r="Y1362" s="60"/>
      <c r="Z1362" s="60"/>
      <c r="AA1362" s="60"/>
      <c r="AB1362" s="60"/>
      <c r="AC1362" s="60"/>
      <c r="AD1362" s="60"/>
      <c r="AE1362" s="60"/>
      <c r="AF1362" s="60"/>
      <c r="AG1362" s="65"/>
      <c r="AH1362" s="58"/>
      <c r="AI1362" s="59"/>
      <c r="AJ1362" s="60"/>
      <c r="AK1362" s="64">
        <f t="shared" si="28"/>
        <v>0</v>
      </c>
      <c r="AL1362" s="66"/>
      <c r="AM1362" s="67"/>
    </row>
    <row r="1363">
      <c r="A1363" s="47" t="s">
        <v>2601</v>
      </c>
      <c r="B1363" s="49"/>
      <c r="C1363" s="49"/>
      <c r="D1363" s="48"/>
      <c r="E1363" s="50"/>
      <c r="F1363" s="51">
        <f t="shared" si="26"/>
        <v>0</v>
      </c>
      <c r="G1363" s="48"/>
      <c r="H1363" s="52"/>
      <c r="I1363" s="52"/>
      <c r="J1363" s="48" t="s">
        <v>64</v>
      </c>
      <c r="K1363" s="48"/>
      <c r="L1363" s="48"/>
      <c r="M1363" s="52"/>
      <c r="N1363" s="48"/>
      <c r="O1363" s="52"/>
      <c r="P1363" s="48"/>
      <c r="Q1363" s="52"/>
      <c r="R1363" s="53"/>
      <c r="S1363" s="54">
        <f t="shared" si="29"/>
        <v>0</v>
      </c>
      <c r="T1363" s="50"/>
      <c r="U1363" s="50"/>
      <c r="V1363" s="50"/>
      <c r="W1363" s="50"/>
      <c r="X1363" s="50"/>
      <c r="Y1363" s="50"/>
      <c r="Z1363" s="50"/>
      <c r="AA1363" s="50"/>
      <c r="AB1363" s="50"/>
      <c r="AC1363" s="50"/>
      <c r="AD1363" s="50"/>
      <c r="AE1363" s="50"/>
      <c r="AF1363" s="50"/>
      <c r="AG1363" s="55"/>
      <c r="AH1363" s="48"/>
      <c r="AI1363" s="48"/>
      <c r="AJ1363" s="50"/>
      <c r="AK1363" s="54">
        <f t="shared" si="28"/>
        <v>0</v>
      </c>
      <c r="AL1363" s="48"/>
      <c r="AM1363" s="56"/>
    </row>
    <row r="1364">
      <c r="A1364" s="57" t="s">
        <v>2602</v>
      </c>
      <c r="B1364" s="59"/>
      <c r="C1364" s="59"/>
      <c r="D1364" s="58"/>
      <c r="E1364" s="60"/>
      <c r="F1364" s="61">
        <f t="shared" si="26"/>
        <v>0</v>
      </c>
      <c r="G1364" s="58"/>
      <c r="H1364" s="62"/>
      <c r="I1364" s="62"/>
      <c r="J1364" s="58" t="s">
        <v>64</v>
      </c>
      <c r="K1364" s="58"/>
      <c r="L1364" s="58"/>
      <c r="M1364" s="62"/>
      <c r="N1364" s="58"/>
      <c r="O1364" s="62"/>
      <c r="P1364" s="58"/>
      <c r="Q1364" s="62"/>
      <c r="R1364" s="63"/>
      <c r="S1364" s="64">
        <f t="shared" si="29"/>
        <v>0</v>
      </c>
      <c r="T1364" s="60"/>
      <c r="U1364" s="60"/>
      <c r="V1364" s="60"/>
      <c r="W1364" s="60"/>
      <c r="X1364" s="60"/>
      <c r="Y1364" s="60"/>
      <c r="Z1364" s="60"/>
      <c r="AA1364" s="60"/>
      <c r="AB1364" s="60"/>
      <c r="AC1364" s="60"/>
      <c r="AD1364" s="60"/>
      <c r="AE1364" s="60"/>
      <c r="AF1364" s="60"/>
      <c r="AG1364" s="65"/>
      <c r="AH1364" s="58"/>
      <c r="AI1364" s="59"/>
      <c r="AJ1364" s="60"/>
      <c r="AK1364" s="64">
        <f t="shared" si="28"/>
        <v>0</v>
      </c>
      <c r="AL1364" s="66"/>
      <c r="AM1364" s="67"/>
    </row>
    <row r="1365">
      <c r="A1365" s="47" t="s">
        <v>2603</v>
      </c>
      <c r="B1365" s="49"/>
      <c r="C1365" s="49"/>
      <c r="D1365" s="48"/>
      <c r="E1365" s="50"/>
      <c r="F1365" s="51">
        <f t="shared" si="26"/>
        <v>0</v>
      </c>
      <c r="G1365" s="48"/>
      <c r="H1365" s="52"/>
      <c r="I1365" s="52"/>
      <c r="J1365" s="48" t="s">
        <v>64</v>
      </c>
      <c r="K1365" s="48"/>
      <c r="L1365" s="48"/>
      <c r="M1365" s="52"/>
      <c r="N1365" s="48"/>
      <c r="O1365" s="52"/>
      <c r="P1365" s="48"/>
      <c r="Q1365" s="52"/>
      <c r="R1365" s="53"/>
      <c r="S1365" s="54">
        <f t="shared" si="29"/>
        <v>0</v>
      </c>
      <c r="T1365" s="50"/>
      <c r="U1365" s="50"/>
      <c r="V1365" s="50"/>
      <c r="W1365" s="50"/>
      <c r="X1365" s="50"/>
      <c r="Y1365" s="50"/>
      <c r="Z1365" s="50"/>
      <c r="AA1365" s="50"/>
      <c r="AB1365" s="50"/>
      <c r="AC1365" s="50"/>
      <c r="AD1365" s="50"/>
      <c r="AE1365" s="50"/>
      <c r="AF1365" s="50"/>
      <c r="AG1365" s="55"/>
      <c r="AH1365" s="48"/>
      <c r="AI1365" s="48"/>
      <c r="AJ1365" s="50"/>
      <c r="AK1365" s="54">
        <f t="shared" si="28"/>
        <v>0</v>
      </c>
      <c r="AL1365" s="48"/>
      <c r="AM1365" s="56"/>
    </row>
    <row r="1366">
      <c r="A1366" s="57" t="s">
        <v>2604</v>
      </c>
      <c r="B1366" s="59"/>
      <c r="C1366" s="59"/>
      <c r="D1366" s="58"/>
      <c r="E1366" s="60"/>
      <c r="F1366" s="61">
        <f t="shared" si="26"/>
        <v>0</v>
      </c>
      <c r="G1366" s="58"/>
      <c r="H1366" s="62"/>
      <c r="I1366" s="62"/>
      <c r="J1366" s="58" t="s">
        <v>64</v>
      </c>
      <c r="K1366" s="58"/>
      <c r="L1366" s="58"/>
      <c r="M1366" s="62"/>
      <c r="N1366" s="58"/>
      <c r="O1366" s="62"/>
      <c r="P1366" s="58"/>
      <c r="Q1366" s="62"/>
      <c r="R1366" s="63"/>
      <c r="S1366" s="64">
        <f t="shared" si="29"/>
        <v>0</v>
      </c>
      <c r="T1366" s="60"/>
      <c r="U1366" s="60"/>
      <c r="V1366" s="60"/>
      <c r="W1366" s="60"/>
      <c r="X1366" s="60"/>
      <c r="Y1366" s="60"/>
      <c r="Z1366" s="60"/>
      <c r="AA1366" s="60"/>
      <c r="AB1366" s="60"/>
      <c r="AC1366" s="60"/>
      <c r="AD1366" s="60"/>
      <c r="AE1366" s="60"/>
      <c r="AF1366" s="60"/>
      <c r="AG1366" s="65"/>
      <c r="AH1366" s="58"/>
      <c r="AI1366" s="59"/>
      <c r="AJ1366" s="60"/>
      <c r="AK1366" s="64">
        <f t="shared" si="28"/>
        <v>0</v>
      </c>
      <c r="AL1366" s="66"/>
      <c r="AM1366" s="67"/>
    </row>
    <row r="1367">
      <c r="A1367" s="47" t="s">
        <v>2605</v>
      </c>
      <c r="B1367" s="49"/>
      <c r="C1367" s="49"/>
      <c r="D1367" s="48"/>
      <c r="E1367" s="50"/>
      <c r="F1367" s="51">
        <f t="shared" si="26"/>
        <v>0</v>
      </c>
      <c r="G1367" s="48"/>
      <c r="H1367" s="52"/>
      <c r="I1367" s="52"/>
      <c r="J1367" s="48" t="s">
        <v>64</v>
      </c>
      <c r="K1367" s="48"/>
      <c r="L1367" s="48"/>
      <c r="M1367" s="52"/>
      <c r="N1367" s="48"/>
      <c r="O1367" s="52"/>
      <c r="P1367" s="48"/>
      <c r="Q1367" s="52"/>
      <c r="R1367" s="53"/>
      <c r="S1367" s="54">
        <f t="shared" si="29"/>
        <v>0</v>
      </c>
      <c r="T1367" s="50"/>
      <c r="U1367" s="50"/>
      <c r="V1367" s="50"/>
      <c r="W1367" s="50"/>
      <c r="X1367" s="50"/>
      <c r="Y1367" s="50"/>
      <c r="Z1367" s="50"/>
      <c r="AA1367" s="50"/>
      <c r="AB1367" s="50"/>
      <c r="AC1367" s="50"/>
      <c r="AD1367" s="50"/>
      <c r="AE1367" s="50"/>
      <c r="AF1367" s="50"/>
      <c r="AG1367" s="55"/>
      <c r="AH1367" s="48"/>
      <c r="AI1367" s="48"/>
      <c r="AJ1367" s="50"/>
      <c r="AK1367" s="54">
        <f t="shared" si="28"/>
        <v>0</v>
      </c>
      <c r="AL1367" s="48"/>
      <c r="AM1367" s="56"/>
    </row>
    <row r="1368">
      <c r="A1368" s="57" t="s">
        <v>2606</v>
      </c>
      <c r="B1368" s="59"/>
      <c r="C1368" s="59"/>
      <c r="D1368" s="58"/>
      <c r="E1368" s="60"/>
      <c r="F1368" s="61">
        <f t="shared" si="26"/>
        <v>0</v>
      </c>
      <c r="G1368" s="58"/>
      <c r="H1368" s="62"/>
      <c r="I1368" s="62"/>
      <c r="J1368" s="58" t="s">
        <v>64</v>
      </c>
      <c r="K1368" s="58"/>
      <c r="L1368" s="58"/>
      <c r="M1368" s="62"/>
      <c r="N1368" s="58"/>
      <c r="O1368" s="62"/>
      <c r="P1368" s="58"/>
      <c r="Q1368" s="62"/>
      <c r="R1368" s="63"/>
      <c r="S1368" s="64">
        <f t="shared" si="29"/>
        <v>0</v>
      </c>
      <c r="T1368" s="60"/>
      <c r="U1368" s="60"/>
      <c r="V1368" s="60"/>
      <c r="W1368" s="60"/>
      <c r="X1368" s="60"/>
      <c r="Y1368" s="60"/>
      <c r="Z1368" s="60"/>
      <c r="AA1368" s="60"/>
      <c r="AB1368" s="60"/>
      <c r="AC1368" s="60"/>
      <c r="AD1368" s="60"/>
      <c r="AE1368" s="60"/>
      <c r="AF1368" s="60"/>
      <c r="AG1368" s="65"/>
      <c r="AH1368" s="58"/>
      <c r="AI1368" s="59"/>
      <c r="AJ1368" s="60"/>
      <c r="AK1368" s="64">
        <f t="shared" si="28"/>
        <v>0</v>
      </c>
      <c r="AL1368" s="66"/>
      <c r="AM1368" s="67"/>
    </row>
    <row r="1369">
      <c r="A1369" s="47" t="s">
        <v>2607</v>
      </c>
      <c r="B1369" s="49"/>
      <c r="C1369" s="49"/>
      <c r="D1369" s="48"/>
      <c r="E1369" s="50"/>
      <c r="F1369" s="51">
        <f t="shared" si="26"/>
        <v>0</v>
      </c>
      <c r="G1369" s="48"/>
      <c r="H1369" s="52"/>
      <c r="I1369" s="52"/>
      <c r="J1369" s="48" t="s">
        <v>64</v>
      </c>
      <c r="K1369" s="48"/>
      <c r="L1369" s="48"/>
      <c r="M1369" s="52"/>
      <c r="N1369" s="48"/>
      <c r="O1369" s="52"/>
      <c r="P1369" s="48"/>
      <c r="Q1369" s="52"/>
      <c r="R1369" s="53"/>
      <c r="S1369" s="54">
        <f t="shared" si="29"/>
        <v>0</v>
      </c>
      <c r="T1369" s="50"/>
      <c r="U1369" s="50"/>
      <c r="V1369" s="50"/>
      <c r="W1369" s="50"/>
      <c r="X1369" s="50"/>
      <c r="Y1369" s="50"/>
      <c r="Z1369" s="50"/>
      <c r="AA1369" s="50"/>
      <c r="AB1369" s="50"/>
      <c r="AC1369" s="50"/>
      <c r="AD1369" s="50"/>
      <c r="AE1369" s="50"/>
      <c r="AF1369" s="50"/>
      <c r="AG1369" s="55"/>
      <c r="AH1369" s="48"/>
      <c r="AI1369" s="48"/>
      <c r="AJ1369" s="50"/>
      <c r="AK1369" s="54">
        <f t="shared" si="28"/>
        <v>0</v>
      </c>
      <c r="AL1369" s="48"/>
      <c r="AM1369" s="56"/>
    </row>
    <row r="1370">
      <c r="A1370" s="57" t="s">
        <v>2608</v>
      </c>
      <c r="B1370" s="59"/>
      <c r="C1370" s="59"/>
      <c r="D1370" s="58"/>
      <c r="E1370" s="60"/>
      <c r="F1370" s="61">
        <f t="shared" si="26"/>
        <v>0</v>
      </c>
      <c r="G1370" s="58"/>
      <c r="H1370" s="62"/>
      <c r="I1370" s="62"/>
      <c r="J1370" s="58" t="s">
        <v>64</v>
      </c>
      <c r="K1370" s="58"/>
      <c r="L1370" s="58"/>
      <c r="M1370" s="62"/>
      <c r="N1370" s="58"/>
      <c r="O1370" s="62"/>
      <c r="P1370" s="58"/>
      <c r="Q1370" s="62"/>
      <c r="R1370" s="63"/>
      <c r="S1370" s="64">
        <f t="shared" si="29"/>
        <v>0</v>
      </c>
      <c r="T1370" s="60"/>
      <c r="U1370" s="60"/>
      <c r="V1370" s="60"/>
      <c r="W1370" s="60"/>
      <c r="X1370" s="60"/>
      <c r="Y1370" s="60"/>
      <c r="Z1370" s="60"/>
      <c r="AA1370" s="60"/>
      <c r="AB1370" s="60"/>
      <c r="AC1370" s="60"/>
      <c r="AD1370" s="60"/>
      <c r="AE1370" s="60"/>
      <c r="AF1370" s="60"/>
      <c r="AG1370" s="65"/>
      <c r="AH1370" s="58"/>
      <c r="AI1370" s="59"/>
      <c r="AJ1370" s="60"/>
      <c r="AK1370" s="64">
        <f t="shared" si="28"/>
        <v>0</v>
      </c>
      <c r="AL1370" s="66"/>
      <c r="AM1370" s="67"/>
    </row>
    <row r="1371">
      <c r="A1371" s="47" t="s">
        <v>2609</v>
      </c>
      <c r="B1371" s="49"/>
      <c r="C1371" s="49"/>
      <c r="D1371" s="48"/>
      <c r="E1371" s="50"/>
      <c r="F1371" s="51">
        <f t="shared" si="26"/>
        <v>0</v>
      </c>
      <c r="G1371" s="48"/>
      <c r="H1371" s="52"/>
      <c r="I1371" s="52"/>
      <c r="J1371" s="48" t="s">
        <v>64</v>
      </c>
      <c r="K1371" s="48"/>
      <c r="L1371" s="48"/>
      <c r="M1371" s="52"/>
      <c r="N1371" s="48"/>
      <c r="O1371" s="52"/>
      <c r="P1371" s="48"/>
      <c r="Q1371" s="52"/>
      <c r="R1371" s="53"/>
      <c r="S1371" s="54">
        <f t="shared" si="29"/>
        <v>0</v>
      </c>
      <c r="T1371" s="50"/>
      <c r="U1371" s="50"/>
      <c r="V1371" s="50"/>
      <c r="W1371" s="50"/>
      <c r="X1371" s="50"/>
      <c r="Y1371" s="50"/>
      <c r="Z1371" s="50"/>
      <c r="AA1371" s="50"/>
      <c r="AB1371" s="50"/>
      <c r="AC1371" s="50"/>
      <c r="AD1371" s="50"/>
      <c r="AE1371" s="50"/>
      <c r="AF1371" s="50"/>
      <c r="AG1371" s="55"/>
      <c r="AH1371" s="48"/>
      <c r="AI1371" s="48"/>
      <c r="AJ1371" s="50"/>
      <c r="AK1371" s="54">
        <f t="shared" si="28"/>
        <v>0</v>
      </c>
      <c r="AL1371" s="48"/>
      <c r="AM1371" s="56"/>
    </row>
    <row r="1372">
      <c r="A1372" s="57" t="s">
        <v>2610</v>
      </c>
      <c r="B1372" s="59"/>
      <c r="C1372" s="59"/>
      <c r="D1372" s="58"/>
      <c r="E1372" s="60"/>
      <c r="F1372" s="61">
        <f t="shared" si="26"/>
        <v>0</v>
      </c>
      <c r="G1372" s="58"/>
      <c r="H1372" s="62"/>
      <c r="I1372" s="62"/>
      <c r="J1372" s="58" t="s">
        <v>64</v>
      </c>
      <c r="K1372" s="58"/>
      <c r="L1372" s="58"/>
      <c r="M1372" s="62"/>
      <c r="N1372" s="58"/>
      <c r="O1372" s="62"/>
      <c r="P1372" s="58"/>
      <c r="Q1372" s="62"/>
      <c r="R1372" s="63"/>
      <c r="S1372" s="64">
        <f t="shared" si="29"/>
        <v>0</v>
      </c>
      <c r="T1372" s="60"/>
      <c r="U1372" s="60"/>
      <c r="V1372" s="60"/>
      <c r="W1372" s="60"/>
      <c r="X1372" s="60"/>
      <c r="Y1372" s="60"/>
      <c r="Z1372" s="60"/>
      <c r="AA1372" s="60"/>
      <c r="AB1372" s="60"/>
      <c r="AC1372" s="60"/>
      <c r="AD1372" s="60"/>
      <c r="AE1372" s="60"/>
      <c r="AF1372" s="60"/>
      <c r="AG1372" s="65"/>
      <c r="AH1372" s="58"/>
      <c r="AI1372" s="59"/>
      <c r="AJ1372" s="60"/>
      <c r="AK1372" s="64">
        <f t="shared" si="28"/>
        <v>0</v>
      </c>
      <c r="AL1372" s="66"/>
      <c r="AM1372" s="67"/>
    </row>
    <row r="1373">
      <c r="A1373" s="47" t="s">
        <v>2611</v>
      </c>
      <c r="B1373" s="49"/>
      <c r="C1373" s="49"/>
      <c r="D1373" s="48"/>
      <c r="E1373" s="50"/>
      <c r="F1373" s="51">
        <f t="shared" si="26"/>
        <v>0</v>
      </c>
      <c r="G1373" s="48"/>
      <c r="H1373" s="52"/>
      <c r="I1373" s="52"/>
      <c r="J1373" s="48" t="s">
        <v>64</v>
      </c>
      <c r="K1373" s="48"/>
      <c r="L1373" s="48"/>
      <c r="M1373" s="52"/>
      <c r="N1373" s="48"/>
      <c r="O1373" s="52"/>
      <c r="P1373" s="48"/>
      <c r="Q1373" s="52"/>
      <c r="R1373" s="53"/>
      <c r="S1373" s="54">
        <f t="shared" si="29"/>
        <v>0</v>
      </c>
      <c r="T1373" s="50"/>
      <c r="U1373" s="50"/>
      <c r="V1373" s="50"/>
      <c r="W1373" s="50"/>
      <c r="X1373" s="50"/>
      <c r="Y1373" s="50"/>
      <c r="Z1373" s="50"/>
      <c r="AA1373" s="50"/>
      <c r="AB1373" s="50"/>
      <c r="AC1373" s="50"/>
      <c r="AD1373" s="50"/>
      <c r="AE1373" s="50"/>
      <c r="AF1373" s="50"/>
      <c r="AG1373" s="55"/>
      <c r="AH1373" s="48"/>
      <c r="AI1373" s="48"/>
      <c r="AJ1373" s="50"/>
      <c r="AK1373" s="54">
        <f t="shared" si="28"/>
        <v>0</v>
      </c>
      <c r="AL1373" s="48"/>
      <c r="AM1373" s="56"/>
    </row>
    <row r="1374">
      <c r="A1374" s="57" t="s">
        <v>2612</v>
      </c>
      <c r="B1374" s="59"/>
      <c r="C1374" s="59"/>
      <c r="D1374" s="58"/>
      <c r="E1374" s="60"/>
      <c r="F1374" s="61">
        <f t="shared" si="26"/>
        <v>0</v>
      </c>
      <c r="G1374" s="58"/>
      <c r="H1374" s="62"/>
      <c r="I1374" s="62"/>
      <c r="J1374" s="58" t="s">
        <v>64</v>
      </c>
      <c r="K1374" s="58"/>
      <c r="L1374" s="58"/>
      <c r="M1374" s="62"/>
      <c r="N1374" s="58"/>
      <c r="O1374" s="62"/>
      <c r="P1374" s="58"/>
      <c r="Q1374" s="62"/>
      <c r="R1374" s="63"/>
      <c r="S1374" s="64">
        <f t="shared" si="29"/>
        <v>0</v>
      </c>
      <c r="T1374" s="60"/>
      <c r="U1374" s="60"/>
      <c r="V1374" s="60"/>
      <c r="W1374" s="60"/>
      <c r="X1374" s="60"/>
      <c r="Y1374" s="60"/>
      <c r="Z1374" s="60"/>
      <c r="AA1374" s="60"/>
      <c r="AB1374" s="60"/>
      <c r="AC1374" s="60"/>
      <c r="AD1374" s="60"/>
      <c r="AE1374" s="60"/>
      <c r="AF1374" s="60"/>
      <c r="AG1374" s="65"/>
      <c r="AH1374" s="58"/>
      <c r="AI1374" s="59"/>
      <c r="AJ1374" s="60"/>
      <c r="AK1374" s="64">
        <f t="shared" si="28"/>
        <v>0</v>
      </c>
      <c r="AL1374" s="66"/>
      <c r="AM1374" s="67"/>
    </row>
    <row r="1375">
      <c r="A1375" s="47" t="s">
        <v>2613</v>
      </c>
      <c r="B1375" s="49"/>
      <c r="C1375" s="49"/>
      <c r="D1375" s="48"/>
      <c r="E1375" s="50"/>
      <c r="F1375" s="51">
        <f t="shared" si="26"/>
        <v>0</v>
      </c>
      <c r="G1375" s="48"/>
      <c r="H1375" s="52"/>
      <c r="I1375" s="52"/>
      <c r="J1375" s="48" t="s">
        <v>64</v>
      </c>
      <c r="K1375" s="48"/>
      <c r="L1375" s="48"/>
      <c r="M1375" s="52"/>
      <c r="N1375" s="48"/>
      <c r="O1375" s="52"/>
      <c r="P1375" s="48"/>
      <c r="Q1375" s="52"/>
      <c r="R1375" s="53"/>
      <c r="S1375" s="54">
        <f t="shared" si="29"/>
        <v>0</v>
      </c>
      <c r="T1375" s="50"/>
      <c r="U1375" s="50"/>
      <c r="V1375" s="50"/>
      <c r="W1375" s="50"/>
      <c r="X1375" s="50"/>
      <c r="Y1375" s="50"/>
      <c r="Z1375" s="50"/>
      <c r="AA1375" s="50"/>
      <c r="AB1375" s="50"/>
      <c r="AC1375" s="50"/>
      <c r="AD1375" s="50"/>
      <c r="AE1375" s="50"/>
      <c r="AF1375" s="50"/>
      <c r="AG1375" s="55"/>
      <c r="AH1375" s="48"/>
      <c r="AI1375" s="48"/>
      <c r="AJ1375" s="50"/>
      <c r="AK1375" s="54">
        <f t="shared" si="28"/>
        <v>0</v>
      </c>
      <c r="AL1375" s="48"/>
      <c r="AM1375" s="56"/>
    </row>
    <row r="1376">
      <c r="A1376" s="57" t="s">
        <v>2614</v>
      </c>
      <c r="B1376" s="59"/>
      <c r="C1376" s="59"/>
      <c r="D1376" s="58"/>
      <c r="E1376" s="60"/>
      <c r="F1376" s="61">
        <f t="shared" si="26"/>
        <v>0</v>
      </c>
      <c r="G1376" s="58"/>
      <c r="H1376" s="62"/>
      <c r="I1376" s="62"/>
      <c r="J1376" s="58" t="s">
        <v>64</v>
      </c>
      <c r="K1376" s="58"/>
      <c r="L1376" s="58"/>
      <c r="M1376" s="62"/>
      <c r="N1376" s="58"/>
      <c r="O1376" s="62"/>
      <c r="P1376" s="58"/>
      <c r="Q1376" s="62"/>
      <c r="R1376" s="63"/>
      <c r="S1376" s="64">
        <f t="shared" si="29"/>
        <v>0</v>
      </c>
      <c r="T1376" s="60"/>
      <c r="U1376" s="60"/>
      <c r="V1376" s="60"/>
      <c r="W1376" s="60"/>
      <c r="X1376" s="60"/>
      <c r="Y1376" s="60"/>
      <c r="Z1376" s="60"/>
      <c r="AA1376" s="60"/>
      <c r="AB1376" s="60"/>
      <c r="AC1376" s="60"/>
      <c r="AD1376" s="60"/>
      <c r="AE1376" s="60"/>
      <c r="AF1376" s="60"/>
      <c r="AG1376" s="65"/>
      <c r="AH1376" s="58"/>
      <c r="AI1376" s="59"/>
      <c r="AJ1376" s="60"/>
      <c r="AK1376" s="64">
        <f t="shared" si="28"/>
        <v>0</v>
      </c>
      <c r="AL1376" s="66"/>
      <c r="AM1376" s="67"/>
    </row>
    <row r="1377">
      <c r="A1377" s="47" t="s">
        <v>2615</v>
      </c>
      <c r="B1377" s="49"/>
      <c r="C1377" s="49"/>
      <c r="D1377" s="48"/>
      <c r="E1377" s="50"/>
      <c r="F1377" s="51">
        <f t="shared" si="26"/>
        <v>0</v>
      </c>
      <c r="G1377" s="48"/>
      <c r="H1377" s="52"/>
      <c r="I1377" s="52"/>
      <c r="J1377" s="48" t="s">
        <v>64</v>
      </c>
      <c r="K1377" s="48"/>
      <c r="L1377" s="48"/>
      <c r="M1377" s="52"/>
      <c r="N1377" s="48"/>
      <c r="O1377" s="52"/>
      <c r="P1377" s="48"/>
      <c r="Q1377" s="52"/>
      <c r="R1377" s="53"/>
      <c r="S1377" s="54">
        <f t="shared" si="29"/>
        <v>0</v>
      </c>
      <c r="T1377" s="50"/>
      <c r="U1377" s="50"/>
      <c r="V1377" s="50"/>
      <c r="W1377" s="50"/>
      <c r="X1377" s="50"/>
      <c r="Y1377" s="50"/>
      <c r="Z1377" s="50"/>
      <c r="AA1377" s="50"/>
      <c r="AB1377" s="50"/>
      <c r="AC1377" s="50"/>
      <c r="AD1377" s="50"/>
      <c r="AE1377" s="50"/>
      <c r="AF1377" s="50"/>
      <c r="AG1377" s="55"/>
      <c r="AH1377" s="48"/>
      <c r="AI1377" s="48"/>
      <c r="AJ1377" s="50"/>
      <c r="AK1377" s="54">
        <f t="shared" si="28"/>
        <v>0</v>
      </c>
      <c r="AL1377" s="48"/>
      <c r="AM1377" s="56"/>
    </row>
    <row r="1378">
      <c r="A1378" s="57" t="s">
        <v>2616</v>
      </c>
      <c r="B1378" s="59"/>
      <c r="C1378" s="59"/>
      <c r="D1378" s="58"/>
      <c r="E1378" s="60"/>
      <c r="F1378" s="61">
        <f t="shared" si="26"/>
        <v>0</v>
      </c>
      <c r="G1378" s="58"/>
      <c r="H1378" s="62"/>
      <c r="I1378" s="62"/>
      <c r="J1378" s="58" t="s">
        <v>64</v>
      </c>
      <c r="K1378" s="58"/>
      <c r="L1378" s="58"/>
      <c r="M1378" s="62"/>
      <c r="N1378" s="58"/>
      <c r="O1378" s="62"/>
      <c r="P1378" s="58"/>
      <c r="Q1378" s="62"/>
      <c r="R1378" s="63"/>
      <c r="S1378" s="64">
        <f t="shared" si="29"/>
        <v>0</v>
      </c>
      <c r="T1378" s="60"/>
      <c r="U1378" s="60"/>
      <c r="V1378" s="60"/>
      <c r="W1378" s="60"/>
      <c r="X1378" s="60"/>
      <c r="Y1378" s="60"/>
      <c r="Z1378" s="60"/>
      <c r="AA1378" s="60"/>
      <c r="AB1378" s="60"/>
      <c r="AC1378" s="60"/>
      <c r="AD1378" s="60"/>
      <c r="AE1378" s="60"/>
      <c r="AF1378" s="60"/>
      <c r="AG1378" s="65"/>
      <c r="AH1378" s="58"/>
      <c r="AI1378" s="59"/>
      <c r="AJ1378" s="60"/>
      <c r="AK1378" s="64">
        <f t="shared" si="28"/>
        <v>0</v>
      </c>
      <c r="AL1378" s="66"/>
      <c r="AM1378" s="67"/>
    </row>
    <row r="1379">
      <c r="A1379" s="47" t="s">
        <v>2617</v>
      </c>
      <c r="B1379" s="49"/>
      <c r="C1379" s="49"/>
      <c r="D1379" s="48"/>
      <c r="E1379" s="50"/>
      <c r="F1379" s="51">
        <f t="shared" si="26"/>
        <v>0</v>
      </c>
      <c r="G1379" s="48"/>
      <c r="H1379" s="52"/>
      <c r="I1379" s="52"/>
      <c r="J1379" s="48" t="s">
        <v>64</v>
      </c>
      <c r="K1379" s="48"/>
      <c r="L1379" s="48"/>
      <c r="M1379" s="52"/>
      <c r="N1379" s="48"/>
      <c r="O1379" s="52"/>
      <c r="P1379" s="48"/>
      <c r="Q1379" s="52"/>
      <c r="R1379" s="53"/>
      <c r="S1379" s="54">
        <f t="shared" si="29"/>
        <v>0</v>
      </c>
      <c r="T1379" s="50"/>
      <c r="U1379" s="50"/>
      <c r="V1379" s="50"/>
      <c r="W1379" s="50"/>
      <c r="X1379" s="50"/>
      <c r="Y1379" s="50"/>
      <c r="Z1379" s="50"/>
      <c r="AA1379" s="50"/>
      <c r="AB1379" s="50"/>
      <c r="AC1379" s="50"/>
      <c r="AD1379" s="50"/>
      <c r="AE1379" s="50"/>
      <c r="AF1379" s="50"/>
      <c r="AG1379" s="55"/>
      <c r="AH1379" s="48"/>
      <c r="AI1379" s="48"/>
      <c r="AJ1379" s="50"/>
      <c r="AK1379" s="54">
        <f t="shared" si="28"/>
        <v>0</v>
      </c>
      <c r="AL1379" s="48"/>
      <c r="AM1379" s="56"/>
    </row>
    <row r="1380">
      <c r="A1380" s="57" t="s">
        <v>2618</v>
      </c>
      <c r="B1380" s="59"/>
      <c r="C1380" s="59"/>
      <c r="D1380" s="58"/>
      <c r="E1380" s="60"/>
      <c r="F1380" s="61">
        <f t="shared" si="26"/>
        <v>0</v>
      </c>
      <c r="G1380" s="58"/>
      <c r="H1380" s="62"/>
      <c r="I1380" s="62"/>
      <c r="J1380" s="58" t="s">
        <v>64</v>
      </c>
      <c r="K1380" s="58"/>
      <c r="L1380" s="58"/>
      <c r="M1380" s="62"/>
      <c r="N1380" s="58"/>
      <c r="O1380" s="62"/>
      <c r="P1380" s="58"/>
      <c r="Q1380" s="62"/>
      <c r="R1380" s="63"/>
      <c r="S1380" s="64">
        <f t="shared" si="29"/>
        <v>0</v>
      </c>
      <c r="T1380" s="60"/>
      <c r="U1380" s="60"/>
      <c r="V1380" s="60"/>
      <c r="W1380" s="60"/>
      <c r="X1380" s="60"/>
      <c r="Y1380" s="60"/>
      <c r="Z1380" s="60"/>
      <c r="AA1380" s="60"/>
      <c r="AB1380" s="60"/>
      <c r="AC1380" s="60"/>
      <c r="AD1380" s="60"/>
      <c r="AE1380" s="60"/>
      <c r="AF1380" s="60"/>
      <c r="AG1380" s="65"/>
      <c r="AH1380" s="58"/>
      <c r="AI1380" s="59"/>
      <c r="AJ1380" s="60"/>
      <c r="AK1380" s="64">
        <f t="shared" si="28"/>
        <v>0</v>
      </c>
      <c r="AL1380" s="66"/>
      <c r="AM1380" s="67"/>
    </row>
    <row r="1381">
      <c r="A1381" s="47" t="s">
        <v>2619</v>
      </c>
      <c r="B1381" s="49"/>
      <c r="C1381" s="49"/>
      <c r="D1381" s="48"/>
      <c r="E1381" s="50"/>
      <c r="F1381" s="51">
        <f t="shared" si="26"/>
        <v>0</v>
      </c>
      <c r="G1381" s="48"/>
      <c r="H1381" s="52"/>
      <c r="I1381" s="52"/>
      <c r="J1381" s="48" t="s">
        <v>64</v>
      </c>
      <c r="K1381" s="48"/>
      <c r="L1381" s="48"/>
      <c r="M1381" s="52"/>
      <c r="N1381" s="48"/>
      <c r="O1381" s="52"/>
      <c r="P1381" s="48"/>
      <c r="Q1381" s="52"/>
      <c r="R1381" s="53"/>
      <c r="S1381" s="54">
        <f t="shared" si="29"/>
        <v>0</v>
      </c>
      <c r="T1381" s="50"/>
      <c r="U1381" s="50"/>
      <c r="V1381" s="50"/>
      <c r="W1381" s="50"/>
      <c r="X1381" s="50"/>
      <c r="Y1381" s="50"/>
      <c r="Z1381" s="50"/>
      <c r="AA1381" s="50"/>
      <c r="AB1381" s="50"/>
      <c r="AC1381" s="50"/>
      <c r="AD1381" s="50"/>
      <c r="AE1381" s="50"/>
      <c r="AF1381" s="50"/>
      <c r="AG1381" s="55"/>
      <c r="AH1381" s="48"/>
      <c r="AI1381" s="48"/>
      <c r="AJ1381" s="50"/>
      <c r="AK1381" s="54">
        <f t="shared" si="28"/>
        <v>0</v>
      </c>
      <c r="AL1381" s="48"/>
      <c r="AM1381" s="56"/>
    </row>
    <row r="1382">
      <c r="A1382" s="57" t="s">
        <v>2620</v>
      </c>
      <c r="B1382" s="59"/>
      <c r="C1382" s="59"/>
      <c r="D1382" s="58"/>
      <c r="E1382" s="60"/>
      <c r="F1382" s="61">
        <f t="shared" si="26"/>
        <v>0</v>
      </c>
      <c r="G1382" s="58"/>
      <c r="H1382" s="62"/>
      <c r="I1382" s="62"/>
      <c r="J1382" s="58" t="s">
        <v>64</v>
      </c>
      <c r="K1382" s="58"/>
      <c r="L1382" s="58"/>
      <c r="M1382" s="62"/>
      <c r="N1382" s="58"/>
      <c r="O1382" s="62"/>
      <c r="P1382" s="58"/>
      <c r="Q1382" s="62"/>
      <c r="R1382" s="63"/>
      <c r="S1382" s="64">
        <f t="shared" si="29"/>
        <v>0</v>
      </c>
      <c r="T1382" s="60"/>
      <c r="U1382" s="60"/>
      <c r="V1382" s="60"/>
      <c r="W1382" s="60"/>
      <c r="X1382" s="60"/>
      <c r="Y1382" s="60"/>
      <c r="Z1382" s="60"/>
      <c r="AA1382" s="60"/>
      <c r="AB1382" s="60"/>
      <c r="AC1382" s="60"/>
      <c r="AD1382" s="60"/>
      <c r="AE1382" s="60"/>
      <c r="AF1382" s="60"/>
      <c r="AG1382" s="65"/>
      <c r="AH1382" s="58"/>
      <c r="AI1382" s="59"/>
      <c r="AJ1382" s="60"/>
      <c r="AK1382" s="64">
        <f t="shared" si="28"/>
        <v>0</v>
      </c>
      <c r="AL1382" s="66"/>
      <c r="AM1382" s="67"/>
    </row>
    <row r="1383">
      <c r="A1383" s="47" t="s">
        <v>2621</v>
      </c>
      <c r="B1383" s="49"/>
      <c r="C1383" s="49"/>
      <c r="D1383" s="48"/>
      <c r="E1383" s="50"/>
      <c r="F1383" s="51">
        <f t="shared" si="26"/>
        <v>0</v>
      </c>
      <c r="G1383" s="48"/>
      <c r="H1383" s="52"/>
      <c r="I1383" s="52"/>
      <c r="J1383" s="48" t="s">
        <v>64</v>
      </c>
      <c r="K1383" s="48"/>
      <c r="L1383" s="48"/>
      <c r="M1383" s="52"/>
      <c r="N1383" s="48"/>
      <c r="O1383" s="52"/>
      <c r="P1383" s="48"/>
      <c r="Q1383" s="52"/>
      <c r="R1383" s="53"/>
      <c r="S1383" s="54">
        <f t="shared" si="29"/>
        <v>0</v>
      </c>
      <c r="T1383" s="50"/>
      <c r="U1383" s="50"/>
      <c r="V1383" s="50"/>
      <c r="W1383" s="50"/>
      <c r="X1383" s="50"/>
      <c r="Y1383" s="50"/>
      <c r="Z1383" s="50"/>
      <c r="AA1383" s="50"/>
      <c r="AB1383" s="50"/>
      <c r="AC1383" s="50"/>
      <c r="AD1383" s="50"/>
      <c r="AE1383" s="50"/>
      <c r="AF1383" s="50"/>
      <c r="AG1383" s="55"/>
      <c r="AH1383" s="48"/>
      <c r="AI1383" s="48"/>
      <c r="AJ1383" s="50"/>
      <c r="AK1383" s="54">
        <f t="shared" si="28"/>
        <v>0</v>
      </c>
      <c r="AL1383" s="48"/>
      <c r="AM1383" s="56"/>
    </row>
    <row r="1384">
      <c r="A1384" s="57" t="s">
        <v>2622</v>
      </c>
      <c r="B1384" s="59"/>
      <c r="C1384" s="59"/>
      <c r="D1384" s="58"/>
      <c r="E1384" s="60"/>
      <c r="F1384" s="61">
        <f t="shared" si="26"/>
        <v>0</v>
      </c>
      <c r="G1384" s="58"/>
      <c r="H1384" s="62"/>
      <c r="I1384" s="62"/>
      <c r="J1384" s="58" t="s">
        <v>64</v>
      </c>
      <c r="K1384" s="58"/>
      <c r="L1384" s="58"/>
      <c r="M1384" s="62"/>
      <c r="N1384" s="58"/>
      <c r="O1384" s="62"/>
      <c r="P1384" s="58"/>
      <c r="Q1384" s="62"/>
      <c r="R1384" s="63"/>
      <c r="S1384" s="64">
        <f t="shared" si="29"/>
        <v>0</v>
      </c>
      <c r="T1384" s="60"/>
      <c r="U1384" s="60"/>
      <c r="V1384" s="60"/>
      <c r="W1384" s="60"/>
      <c r="X1384" s="60"/>
      <c r="Y1384" s="60"/>
      <c r="Z1384" s="60"/>
      <c r="AA1384" s="60"/>
      <c r="AB1384" s="60"/>
      <c r="AC1384" s="60"/>
      <c r="AD1384" s="60"/>
      <c r="AE1384" s="60"/>
      <c r="AF1384" s="60"/>
      <c r="AG1384" s="65"/>
      <c r="AH1384" s="58"/>
      <c r="AI1384" s="59"/>
      <c r="AJ1384" s="60"/>
      <c r="AK1384" s="64">
        <f t="shared" si="28"/>
        <v>0</v>
      </c>
      <c r="AL1384" s="66"/>
      <c r="AM1384" s="67"/>
    </row>
    <row r="1385">
      <c r="A1385" s="47" t="s">
        <v>2623</v>
      </c>
      <c r="B1385" s="49"/>
      <c r="C1385" s="49"/>
      <c r="D1385" s="48"/>
      <c r="E1385" s="50"/>
      <c r="F1385" s="51">
        <f t="shared" si="26"/>
        <v>0</v>
      </c>
      <c r="G1385" s="48"/>
      <c r="H1385" s="52"/>
      <c r="I1385" s="52"/>
      <c r="J1385" s="48" t="s">
        <v>64</v>
      </c>
      <c r="K1385" s="48"/>
      <c r="L1385" s="48"/>
      <c r="M1385" s="52"/>
      <c r="N1385" s="48"/>
      <c r="O1385" s="52"/>
      <c r="P1385" s="48"/>
      <c r="Q1385" s="52"/>
      <c r="R1385" s="53"/>
      <c r="S1385" s="54">
        <f t="shared" si="29"/>
        <v>0</v>
      </c>
      <c r="T1385" s="50"/>
      <c r="U1385" s="50"/>
      <c r="V1385" s="50"/>
      <c r="W1385" s="50"/>
      <c r="X1385" s="50"/>
      <c r="Y1385" s="50"/>
      <c r="Z1385" s="50"/>
      <c r="AA1385" s="50"/>
      <c r="AB1385" s="50"/>
      <c r="AC1385" s="50"/>
      <c r="AD1385" s="50"/>
      <c r="AE1385" s="50"/>
      <c r="AF1385" s="50"/>
      <c r="AG1385" s="55"/>
      <c r="AH1385" s="48"/>
      <c r="AI1385" s="48"/>
      <c r="AJ1385" s="50"/>
      <c r="AK1385" s="54">
        <f t="shared" si="28"/>
        <v>0</v>
      </c>
      <c r="AL1385" s="48"/>
      <c r="AM1385" s="56"/>
    </row>
    <row r="1386">
      <c r="A1386" s="57" t="s">
        <v>2624</v>
      </c>
      <c r="B1386" s="59"/>
      <c r="C1386" s="59"/>
      <c r="D1386" s="58"/>
      <c r="E1386" s="60"/>
      <c r="F1386" s="61">
        <f t="shared" si="26"/>
        <v>0</v>
      </c>
      <c r="G1386" s="58"/>
      <c r="H1386" s="62"/>
      <c r="I1386" s="62"/>
      <c r="J1386" s="58" t="s">
        <v>64</v>
      </c>
      <c r="K1386" s="58"/>
      <c r="L1386" s="58"/>
      <c r="M1386" s="62"/>
      <c r="N1386" s="58"/>
      <c r="O1386" s="62"/>
      <c r="P1386" s="58"/>
      <c r="Q1386" s="62"/>
      <c r="R1386" s="63"/>
      <c r="S1386" s="64">
        <f t="shared" si="29"/>
        <v>0</v>
      </c>
      <c r="T1386" s="60"/>
      <c r="U1386" s="60"/>
      <c r="V1386" s="60"/>
      <c r="W1386" s="60"/>
      <c r="X1386" s="60"/>
      <c r="Y1386" s="60"/>
      <c r="Z1386" s="60"/>
      <c r="AA1386" s="60"/>
      <c r="AB1386" s="60"/>
      <c r="AC1386" s="60"/>
      <c r="AD1386" s="60"/>
      <c r="AE1386" s="60"/>
      <c r="AF1386" s="60"/>
      <c r="AG1386" s="65"/>
      <c r="AH1386" s="58"/>
      <c r="AI1386" s="59"/>
      <c r="AJ1386" s="60"/>
      <c r="AK1386" s="64">
        <f t="shared" si="28"/>
        <v>0</v>
      </c>
      <c r="AL1386" s="66"/>
      <c r="AM1386" s="67"/>
    </row>
    <row r="1387">
      <c r="A1387" s="47" t="s">
        <v>2625</v>
      </c>
      <c r="B1387" s="49"/>
      <c r="C1387" s="49"/>
      <c r="D1387" s="48"/>
      <c r="E1387" s="50"/>
      <c r="F1387" s="51">
        <f t="shared" si="26"/>
        <v>0</v>
      </c>
      <c r="G1387" s="48"/>
      <c r="H1387" s="52"/>
      <c r="I1387" s="52"/>
      <c r="J1387" s="48" t="s">
        <v>64</v>
      </c>
      <c r="K1387" s="48"/>
      <c r="L1387" s="48"/>
      <c r="M1387" s="52"/>
      <c r="N1387" s="48"/>
      <c r="O1387" s="52"/>
      <c r="P1387" s="48"/>
      <c r="Q1387" s="52"/>
      <c r="R1387" s="53"/>
      <c r="S1387" s="54">
        <f t="shared" si="29"/>
        <v>0</v>
      </c>
      <c r="T1387" s="50"/>
      <c r="U1387" s="50"/>
      <c r="V1387" s="50"/>
      <c r="W1387" s="50"/>
      <c r="X1387" s="50"/>
      <c r="Y1387" s="50"/>
      <c r="Z1387" s="50"/>
      <c r="AA1387" s="50"/>
      <c r="AB1387" s="50"/>
      <c r="AC1387" s="50"/>
      <c r="AD1387" s="50"/>
      <c r="AE1387" s="50"/>
      <c r="AF1387" s="50"/>
      <c r="AG1387" s="55"/>
      <c r="AH1387" s="48"/>
      <c r="AI1387" s="48"/>
      <c r="AJ1387" s="50"/>
      <c r="AK1387" s="54">
        <f t="shared" si="28"/>
        <v>0</v>
      </c>
      <c r="AL1387" s="48"/>
      <c r="AM1387" s="56"/>
    </row>
    <row r="1388">
      <c r="A1388" s="57" t="s">
        <v>2626</v>
      </c>
      <c r="B1388" s="59"/>
      <c r="C1388" s="59"/>
      <c r="D1388" s="58"/>
      <c r="E1388" s="60"/>
      <c r="F1388" s="61">
        <f t="shared" si="26"/>
        <v>0</v>
      </c>
      <c r="G1388" s="58"/>
      <c r="H1388" s="62"/>
      <c r="I1388" s="62"/>
      <c r="J1388" s="58" t="s">
        <v>64</v>
      </c>
      <c r="K1388" s="58"/>
      <c r="L1388" s="58"/>
      <c r="M1388" s="62"/>
      <c r="N1388" s="58"/>
      <c r="O1388" s="62"/>
      <c r="P1388" s="58"/>
      <c r="Q1388" s="62"/>
      <c r="R1388" s="63"/>
      <c r="S1388" s="64">
        <f t="shared" si="29"/>
        <v>0</v>
      </c>
      <c r="T1388" s="60"/>
      <c r="U1388" s="60"/>
      <c r="V1388" s="60"/>
      <c r="W1388" s="60"/>
      <c r="X1388" s="60"/>
      <c r="Y1388" s="60"/>
      <c r="Z1388" s="60"/>
      <c r="AA1388" s="60"/>
      <c r="AB1388" s="60"/>
      <c r="AC1388" s="60"/>
      <c r="AD1388" s="60"/>
      <c r="AE1388" s="60"/>
      <c r="AF1388" s="60"/>
      <c r="AG1388" s="65"/>
      <c r="AH1388" s="58"/>
      <c r="AI1388" s="59"/>
      <c r="AJ1388" s="60"/>
      <c r="AK1388" s="64">
        <f t="shared" si="28"/>
        <v>0</v>
      </c>
      <c r="AL1388" s="66"/>
      <c r="AM1388" s="67"/>
    </row>
    <row r="1389">
      <c r="A1389" s="47" t="s">
        <v>2627</v>
      </c>
      <c r="B1389" s="49"/>
      <c r="C1389" s="49"/>
      <c r="D1389" s="48"/>
      <c r="E1389" s="50"/>
      <c r="F1389" s="51">
        <f t="shared" si="26"/>
        <v>0</v>
      </c>
      <c r="G1389" s="48"/>
      <c r="H1389" s="52"/>
      <c r="I1389" s="52"/>
      <c r="J1389" s="48" t="s">
        <v>64</v>
      </c>
      <c r="K1389" s="48"/>
      <c r="L1389" s="48"/>
      <c r="M1389" s="52"/>
      <c r="N1389" s="48"/>
      <c r="O1389" s="52"/>
      <c r="P1389" s="48"/>
      <c r="Q1389" s="52"/>
      <c r="R1389" s="53"/>
      <c r="S1389" s="54">
        <f t="shared" si="29"/>
        <v>0</v>
      </c>
      <c r="T1389" s="50"/>
      <c r="U1389" s="50"/>
      <c r="V1389" s="50"/>
      <c r="W1389" s="50"/>
      <c r="X1389" s="50"/>
      <c r="Y1389" s="50"/>
      <c r="Z1389" s="50"/>
      <c r="AA1389" s="50"/>
      <c r="AB1389" s="50"/>
      <c r="AC1389" s="50"/>
      <c r="AD1389" s="50"/>
      <c r="AE1389" s="50"/>
      <c r="AF1389" s="50"/>
      <c r="AG1389" s="55"/>
      <c r="AH1389" s="48"/>
      <c r="AI1389" s="48"/>
      <c r="AJ1389" s="50"/>
      <c r="AK1389" s="54">
        <f t="shared" si="28"/>
        <v>0</v>
      </c>
      <c r="AL1389" s="48"/>
      <c r="AM1389" s="56"/>
    </row>
    <row r="1390">
      <c r="A1390" s="57" t="s">
        <v>2628</v>
      </c>
      <c r="B1390" s="59"/>
      <c r="C1390" s="59"/>
      <c r="D1390" s="58"/>
      <c r="E1390" s="60"/>
      <c r="F1390" s="61">
        <f t="shared" si="26"/>
        <v>0</v>
      </c>
      <c r="G1390" s="58"/>
      <c r="H1390" s="62"/>
      <c r="I1390" s="62"/>
      <c r="J1390" s="58" t="s">
        <v>64</v>
      </c>
      <c r="K1390" s="58"/>
      <c r="L1390" s="58"/>
      <c r="M1390" s="62"/>
      <c r="N1390" s="58"/>
      <c r="O1390" s="62"/>
      <c r="P1390" s="58"/>
      <c r="Q1390" s="62"/>
      <c r="R1390" s="63"/>
      <c r="S1390" s="64">
        <f t="shared" si="29"/>
        <v>0</v>
      </c>
      <c r="T1390" s="60"/>
      <c r="U1390" s="60"/>
      <c r="V1390" s="60"/>
      <c r="W1390" s="60"/>
      <c r="X1390" s="60"/>
      <c r="Y1390" s="60"/>
      <c r="Z1390" s="60"/>
      <c r="AA1390" s="60"/>
      <c r="AB1390" s="60"/>
      <c r="AC1390" s="60"/>
      <c r="AD1390" s="60"/>
      <c r="AE1390" s="60"/>
      <c r="AF1390" s="60"/>
      <c r="AG1390" s="65"/>
      <c r="AH1390" s="58"/>
      <c r="AI1390" s="59"/>
      <c r="AJ1390" s="60"/>
      <c r="AK1390" s="64">
        <f t="shared" si="28"/>
        <v>0</v>
      </c>
      <c r="AL1390" s="66"/>
      <c r="AM1390" s="67"/>
    </row>
    <row r="1391">
      <c r="A1391" s="47" t="s">
        <v>2629</v>
      </c>
      <c r="B1391" s="49"/>
      <c r="C1391" s="49"/>
      <c r="D1391" s="48"/>
      <c r="E1391" s="50"/>
      <c r="F1391" s="51">
        <f t="shared" si="26"/>
        <v>0</v>
      </c>
      <c r="G1391" s="48"/>
      <c r="H1391" s="52"/>
      <c r="I1391" s="52"/>
      <c r="J1391" s="48" t="s">
        <v>64</v>
      </c>
      <c r="K1391" s="48"/>
      <c r="L1391" s="48"/>
      <c r="M1391" s="52"/>
      <c r="N1391" s="48"/>
      <c r="O1391" s="52"/>
      <c r="P1391" s="48"/>
      <c r="Q1391" s="52"/>
      <c r="R1391" s="53"/>
      <c r="S1391" s="54">
        <f t="shared" si="29"/>
        <v>0</v>
      </c>
      <c r="T1391" s="50"/>
      <c r="U1391" s="50"/>
      <c r="V1391" s="50"/>
      <c r="W1391" s="50"/>
      <c r="X1391" s="50"/>
      <c r="Y1391" s="50"/>
      <c r="Z1391" s="50"/>
      <c r="AA1391" s="50"/>
      <c r="AB1391" s="50"/>
      <c r="AC1391" s="50"/>
      <c r="AD1391" s="50"/>
      <c r="AE1391" s="50"/>
      <c r="AF1391" s="50"/>
      <c r="AG1391" s="55"/>
      <c r="AH1391" s="48"/>
      <c r="AI1391" s="48"/>
      <c r="AJ1391" s="50"/>
      <c r="AK1391" s="54">
        <f t="shared" si="28"/>
        <v>0</v>
      </c>
      <c r="AL1391" s="48"/>
      <c r="AM1391" s="56"/>
    </row>
    <row r="1392">
      <c r="A1392" s="57" t="s">
        <v>2630</v>
      </c>
      <c r="B1392" s="59"/>
      <c r="C1392" s="59"/>
      <c r="D1392" s="58"/>
      <c r="E1392" s="60"/>
      <c r="F1392" s="61">
        <f t="shared" si="26"/>
        <v>0</v>
      </c>
      <c r="G1392" s="58"/>
      <c r="H1392" s="62"/>
      <c r="I1392" s="62"/>
      <c r="J1392" s="58" t="s">
        <v>64</v>
      </c>
      <c r="K1392" s="58"/>
      <c r="L1392" s="58"/>
      <c r="M1392" s="62"/>
      <c r="N1392" s="58"/>
      <c r="O1392" s="62"/>
      <c r="P1392" s="58"/>
      <c r="Q1392" s="62"/>
      <c r="R1392" s="63"/>
      <c r="S1392" s="64">
        <f t="shared" si="29"/>
        <v>0</v>
      </c>
      <c r="T1392" s="60"/>
      <c r="U1392" s="60"/>
      <c r="V1392" s="60"/>
      <c r="W1392" s="60"/>
      <c r="X1392" s="60"/>
      <c r="Y1392" s="60"/>
      <c r="Z1392" s="60"/>
      <c r="AA1392" s="60"/>
      <c r="AB1392" s="60"/>
      <c r="AC1392" s="60"/>
      <c r="AD1392" s="60"/>
      <c r="AE1392" s="60"/>
      <c r="AF1392" s="60"/>
      <c r="AG1392" s="65"/>
      <c r="AH1392" s="58"/>
      <c r="AI1392" s="59"/>
      <c r="AJ1392" s="60"/>
      <c r="AK1392" s="64">
        <f t="shared" si="28"/>
        <v>0</v>
      </c>
      <c r="AL1392" s="66"/>
      <c r="AM1392" s="67"/>
    </row>
    <row r="1393">
      <c r="A1393" s="47" t="s">
        <v>2631</v>
      </c>
      <c r="B1393" s="49"/>
      <c r="C1393" s="49"/>
      <c r="D1393" s="48"/>
      <c r="E1393" s="50"/>
      <c r="F1393" s="51">
        <f t="shared" si="26"/>
        <v>0</v>
      </c>
      <c r="G1393" s="48"/>
      <c r="H1393" s="52"/>
      <c r="I1393" s="52"/>
      <c r="J1393" s="48" t="s">
        <v>64</v>
      </c>
      <c r="K1393" s="48"/>
      <c r="L1393" s="48"/>
      <c r="M1393" s="52"/>
      <c r="N1393" s="48"/>
      <c r="O1393" s="52"/>
      <c r="P1393" s="48"/>
      <c r="Q1393" s="52"/>
      <c r="R1393" s="53"/>
      <c r="S1393" s="54">
        <f t="shared" si="29"/>
        <v>0</v>
      </c>
      <c r="T1393" s="50"/>
      <c r="U1393" s="50"/>
      <c r="V1393" s="50"/>
      <c r="W1393" s="50"/>
      <c r="X1393" s="50"/>
      <c r="Y1393" s="50"/>
      <c r="Z1393" s="50"/>
      <c r="AA1393" s="50"/>
      <c r="AB1393" s="50"/>
      <c r="AC1393" s="50"/>
      <c r="AD1393" s="50"/>
      <c r="AE1393" s="50"/>
      <c r="AF1393" s="50"/>
      <c r="AG1393" s="55"/>
      <c r="AH1393" s="48"/>
      <c r="AI1393" s="48"/>
      <c r="AJ1393" s="50"/>
      <c r="AK1393" s="54">
        <f t="shared" si="28"/>
        <v>0</v>
      </c>
      <c r="AL1393" s="48"/>
      <c r="AM1393" s="56"/>
    </row>
    <row r="1394">
      <c r="A1394" s="57" t="s">
        <v>2632</v>
      </c>
      <c r="B1394" s="59"/>
      <c r="C1394" s="59"/>
      <c r="D1394" s="58"/>
      <c r="E1394" s="60"/>
      <c r="F1394" s="61">
        <f t="shared" si="26"/>
        <v>0</v>
      </c>
      <c r="G1394" s="58"/>
      <c r="H1394" s="62"/>
      <c r="I1394" s="62"/>
      <c r="J1394" s="58" t="s">
        <v>64</v>
      </c>
      <c r="K1394" s="58"/>
      <c r="L1394" s="58"/>
      <c r="M1394" s="62"/>
      <c r="N1394" s="58"/>
      <c r="O1394" s="62"/>
      <c r="P1394" s="58"/>
      <c r="Q1394" s="62"/>
      <c r="R1394" s="63"/>
      <c r="S1394" s="64">
        <f t="shared" si="29"/>
        <v>0</v>
      </c>
      <c r="T1394" s="60"/>
      <c r="U1394" s="60"/>
      <c r="V1394" s="60"/>
      <c r="W1394" s="60"/>
      <c r="X1394" s="60"/>
      <c r="Y1394" s="60"/>
      <c r="Z1394" s="60"/>
      <c r="AA1394" s="60"/>
      <c r="AB1394" s="60"/>
      <c r="AC1394" s="60"/>
      <c r="AD1394" s="60"/>
      <c r="AE1394" s="60"/>
      <c r="AF1394" s="60"/>
      <c r="AG1394" s="65"/>
      <c r="AH1394" s="58"/>
      <c r="AI1394" s="59"/>
      <c r="AJ1394" s="60"/>
      <c r="AK1394" s="64">
        <f t="shared" si="28"/>
        <v>0</v>
      </c>
      <c r="AL1394" s="66"/>
      <c r="AM1394" s="67"/>
    </row>
    <row r="1395">
      <c r="A1395" s="47" t="s">
        <v>2633</v>
      </c>
      <c r="B1395" s="49"/>
      <c r="C1395" s="49"/>
      <c r="D1395" s="48"/>
      <c r="E1395" s="50"/>
      <c r="F1395" s="51">
        <f t="shared" si="26"/>
        <v>0</v>
      </c>
      <c r="G1395" s="48"/>
      <c r="H1395" s="52"/>
      <c r="I1395" s="52"/>
      <c r="J1395" s="48" t="s">
        <v>64</v>
      </c>
      <c r="K1395" s="48"/>
      <c r="L1395" s="48"/>
      <c r="M1395" s="52"/>
      <c r="N1395" s="48"/>
      <c r="O1395" s="52"/>
      <c r="P1395" s="48"/>
      <c r="Q1395" s="52"/>
      <c r="R1395" s="53"/>
      <c r="S1395" s="54">
        <f t="shared" si="29"/>
        <v>0</v>
      </c>
      <c r="T1395" s="50"/>
      <c r="U1395" s="50"/>
      <c r="V1395" s="50"/>
      <c r="W1395" s="50"/>
      <c r="X1395" s="50"/>
      <c r="Y1395" s="50"/>
      <c r="Z1395" s="50"/>
      <c r="AA1395" s="50"/>
      <c r="AB1395" s="50"/>
      <c r="AC1395" s="50"/>
      <c r="AD1395" s="50"/>
      <c r="AE1395" s="50"/>
      <c r="AF1395" s="50"/>
      <c r="AG1395" s="55"/>
      <c r="AH1395" s="48"/>
      <c r="AI1395" s="48"/>
      <c r="AJ1395" s="50"/>
      <c r="AK1395" s="54">
        <f t="shared" si="28"/>
        <v>0</v>
      </c>
      <c r="AL1395" s="48"/>
      <c r="AM1395" s="56"/>
    </row>
    <row r="1396">
      <c r="A1396" s="57" t="s">
        <v>2634</v>
      </c>
      <c r="B1396" s="59"/>
      <c r="C1396" s="59"/>
      <c r="D1396" s="58"/>
      <c r="E1396" s="60"/>
      <c r="F1396" s="61">
        <f t="shared" si="26"/>
        <v>0</v>
      </c>
      <c r="G1396" s="58"/>
      <c r="H1396" s="62"/>
      <c r="I1396" s="62"/>
      <c r="J1396" s="58" t="s">
        <v>64</v>
      </c>
      <c r="K1396" s="58"/>
      <c r="L1396" s="58"/>
      <c r="M1396" s="62"/>
      <c r="N1396" s="58"/>
      <c r="O1396" s="62"/>
      <c r="P1396" s="58"/>
      <c r="Q1396" s="62"/>
      <c r="R1396" s="63"/>
      <c r="S1396" s="64">
        <f t="shared" si="29"/>
        <v>0</v>
      </c>
      <c r="T1396" s="60"/>
      <c r="U1396" s="60"/>
      <c r="V1396" s="60"/>
      <c r="W1396" s="60"/>
      <c r="X1396" s="60"/>
      <c r="Y1396" s="60"/>
      <c r="Z1396" s="60"/>
      <c r="AA1396" s="60"/>
      <c r="AB1396" s="60"/>
      <c r="AC1396" s="60"/>
      <c r="AD1396" s="60"/>
      <c r="AE1396" s="60"/>
      <c r="AF1396" s="60"/>
      <c r="AG1396" s="65"/>
      <c r="AH1396" s="58"/>
      <c r="AI1396" s="59"/>
      <c r="AJ1396" s="60"/>
      <c r="AK1396" s="64">
        <f t="shared" si="28"/>
        <v>0</v>
      </c>
      <c r="AL1396" s="66"/>
      <c r="AM1396" s="67"/>
    </row>
    <row r="1397">
      <c r="A1397" s="47" t="s">
        <v>2635</v>
      </c>
      <c r="B1397" s="49"/>
      <c r="C1397" s="49"/>
      <c r="D1397" s="48"/>
      <c r="E1397" s="50"/>
      <c r="F1397" s="51">
        <f t="shared" si="26"/>
        <v>0</v>
      </c>
      <c r="G1397" s="48"/>
      <c r="H1397" s="52"/>
      <c r="I1397" s="52"/>
      <c r="J1397" s="48" t="s">
        <v>64</v>
      </c>
      <c r="K1397" s="48"/>
      <c r="L1397" s="48"/>
      <c r="M1397" s="52"/>
      <c r="N1397" s="48"/>
      <c r="O1397" s="52"/>
      <c r="P1397" s="48"/>
      <c r="Q1397" s="52"/>
      <c r="R1397" s="53"/>
      <c r="S1397" s="54">
        <f t="shared" si="29"/>
        <v>0</v>
      </c>
      <c r="T1397" s="50"/>
      <c r="U1397" s="50"/>
      <c r="V1397" s="50"/>
      <c r="W1397" s="50"/>
      <c r="X1397" s="50"/>
      <c r="Y1397" s="50"/>
      <c r="Z1397" s="50"/>
      <c r="AA1397" s="50"/>
      <c r="AB1397" s="50"/>
      <c r="AC1397" s="50"/>
      <c r="AD1397" s="50"/>
      <c r="AE1397" s="50"/>
      <c r="AF1397" s="50"/>
      <c r="AG1397" s="55"/>
      <c r="AH1397" s="48"/>
      <c r="AI1397" s="48"/>
      <c r="AJ1397" s="50"/>
      <c r="AK1397" s="54">
        <f t="shared" si="28"/>
        <v>0</v>
      </c>
      <c r="AL1397" s="48"/>
      <c r="AM1397" s="56"/>
    </row>
    <row r="1398">
      <c r="A1398" s="57" t="s">
        <v>2636</v>
      </c>
      <c r="B1398" s="59"/>
      <c r="C1398" s="59"/>
      <c r="D1398" s="58"/>
      <c r="E1398" s="60"/>
      <c r="F1398" s="61">
        <f t="shared" si="26"/>
        <v>0</v>
      </c>
      <c r="G1398" s="58"/>
      <c r="H1398" s="62"/>
      <c r="I1398" s="62"/>
      <c r="J1398" s="58" t="s">
        <v>64</v>
      </c>
      <c r="K1398" s="58"/>
      <c r="L1398" s="58"/>
      <c r="M1398" s="62"/>
      <c r="N1398" s="58"/>
      <c r="O1398" s="62"/>
      <c r="P1398" s="58"/>
      <c r="Q1398" s="62"/>
      <c r="R1398" s="63"/>
      <c r="S1398" s="64">
        <f t="shared" si="29"/>
        <v>0</v>
      </c>
      <c r="T1398" s="60"/>
      <c r="U1398" s="60"/>
      <c r="V1398" s="60"/>
      <c r="W1398" s="60"/>
      <c r="X1398" s="60"/>
      <c r="Y1398" s="60"/>
      <c r="Z1398" s="60"/>
      <c r="AA1398" s="60"/>
      <c r="AB1398" s="60"/>
      <c r="AC1398" s="60"/>
      <c r="AD1398" s="60"/>
      <c r="AE1398" s="60"/>
      <c r="AF1398" s="60"/>
      <c r="AG1398" s="65"/>
      <c r="AH1398" s="58"/>
      <c r="AI1398" s="59"/>
      <c r="AJ1398" s="60"/>
      <c r="AK1398" s="64">
        <f t="shared" si="28"/>
        <v>0</v>
      </c>
      <c r="AL1398" s="66"/>
      <c r="AM1398" s="67"/>
    </row>
    <row r="1399">
      <c r="A1399" s="47" t="s">
        <v>2637</v>
      </c>
      <c r="B1399" s="49"/>
      <c r="C1399" s="49"/>
      <c r="D1399" s="48"/>
      <c r="E1399" s="50"/>
      <c r="F1399" s="51">
        <f t="shared" si="26"/>
        <v>0</v>
      </c>
      <c r="G1399" s="48"/>
      <c r="H1399" s="52"/>
      <c r="I1399" s="52"/>
      <c r="J1399" s="48" t="s">
        <v>64</v>
      </c>
      <c r="K1399" s="48"/>
      <c r="L1399" s="48"/>
      <c r="M1399" s="52"/>
      <c r="N1399" s="48"/>
      <c r="O1399" s="52"/>
      <c r="P1399" s="48"/>
      <c r="Q1399" s="52"/>
      <c r="R1399" s="53"/>
      <c r="S1399" s="54">
        <f t="shared" si="29"/>
        <v>0</v>
      </c>
      <c r="T1399" s="50"/>
      <c r="U1399" s="50"/>
      <c r="V1399" s="50"/>
      <c r="W1399" s="50"/>
      <c r="X1399" s="50"/>
      <c r="Y1399" s="50"/>
      <c r="Z1399" s="50"/>
      <c r="AA1399" s="50"/>
      <c r="AB1399" s="50"/>
      <c r="AC1399" s="50"/>
      <c r="AD1399" s="50"/>
      <c r="AE1399" s="50"/>
      <c r="AF1399" s="50"/>
      <c r="AG1399" s="55"/>
      <c r="AH1399" s="48"/>
      <c r="AI1399" s="48"/>
      <c r="AJ1399" s="50"/>
      <c r="AK1399" s="54">
        <f t="shared" si="28"/>
        <v>0</v>
      </c>
      <c r="AL1399" s="48"/>
      <c r="AM1399" s="56"/>
    </row>
    <row r="1400">
      <c r="A1400" s="57" t="s">
        <v>2638</v>
      </c>
      <c r="B1400" s="59"/>
      <c r="C1400" s="59"/>
      <c r="D1400" s="58"/>
      <c r="E1400" s="60"/>
      <c r="F1400" s="61">
        <f t="shared" si="26"/>
        <v>0</v>
      </c>
      <c r="G1400" s="58"/>
      <c r="H1400" s="62"/>
      <c r="I1400" s="62"/>
      <c r="J1400" s="58" t="s">
        <v>64</v>
      </c>
      <c r="K1400" s="58"/>
      <c r="L1400" s="58"/>
      <c r="M1400" s="62"/>
      <c r="N1400" s="58"/>
      <c r="O1400" s="62"/>
      <c r="P1400" s="58"/>
      <c r="Q1400" s="62"/>
      <c r="R1400" s="63"/>
      <c r="S1400" s="64">
        <f t="shared" si="29"/>
        <v>0</v>
      </c>
      <c r="T1400" s="60"/>
      <c r="U1400" s="60"/>
      <c r="V1400" s="60"/>
      <c r="W1400" s="60"/>
      <c r="X1400" s="60"/>
      <c r="Y1400" s="60"/>
      <c r="Z1400" s="60"/>
      <c r="AA1400" s="60"/>
      <c r="AB1400" s="60"/>
      <c r="AC1400" s="60"/>
      <c r="AD1400" s="60"/>
      <c r="AE1400" s="60"/>
      <c r="AF1400" s="60"/>
      <c r="AG1400" s="65"/>
      <c r="AH1400" s="58"/>
      <c r="AI1400" s="59"/>
      <c r="AJ1400" s="60"/>
      <c r="AK1400" s="64">
        <f t="shared" si="28"/>
        <v>0</v>
      </c>
      <c r="AL1400" s="66"/>
      <c r="AM1400" s="67"/>
    </row>
    <row r="1401">
      <c r="A1401" s="47" t="s">
        <v>2639</v>
      </c>
      <c r="B1401" s="49"/>
      <c r="C1401" s="49"/>
      <c r="D1401" s="48"/>
      <c r="E1401" s="50"/>
      <c r="F1401" s="51">
        <f t="shared" si="26"/>
        <v>0</v>
      </c>
      <c r="G1401" s="48"/>
      <c r="H1401" s="52"/>
      <c r="I1401" s="52"/>
      <c r="J1401" s="48" t="s">
        <v>64</v>
      </c>
      <c r="K1401" s="48"/>
      <c r="L1401" s="48"/>
      <c r="M1401" s="52"/>
      <c r="N1401" s="48"/>
      <c r="O1401" s="52"/>
      <c r="P1401" s="48"/>
      <c r="Q1401" s="52"/>
      <c r="R1401" s="53"/>
      <c r="S1401" s="54">
        <f t="shared" si="29"/>
        <v>0</v>
      </c>
      <c r="T1401" s="50"/>
      <c r="U1401" s="50"/>
      <c r="V1401" s="50"/>
      <c r="W1401" s="50"/>
      <c r="X1401" s="50"/>
      <c r="Y1401" s="50"/>
      <c r="Z1401" s="50"/>
      <c r="AA1401" s="50"/>
      <c r="AB1401" s="50"/>
      <c r="AC1401" s="50"/>
      <c r="AD1401" s="50"/>
      <c r="AE1401" s="50"/>
      <c r="AF1401" s="50"/>
      <c r="AG1401" s="55"/>
      <c r="AH1401" s="48"/>
      <c r="AI1401" s="48"/>
      <c r="AJ1401" s="50"/>
      <c r="AK1401" s="54">
        <f t="shared" si="28"/>
        <v>0</v>
      </c>
      <c r="AL1401" s="48"/>
      <c r="AM1401" s="56"/>
    </row>
    <row r="1402">
      <c r="A1402" s="57" t="s">
        <v>2640</v>
      </c>
      <c r="B1402" s="59"/>
      <c r="C1402" s="59"/>
      <c r="D1402" s="58"/>
      <c r="E1402" s="60"/>
      <c r="F1402" s="61">
        <f t="shared" si="26"/>
        <v>0</v>
      </c>
      <c r="G1402" s="58"/>
      <c r="H1402" s="62"/>
      <c r="I1402" s="62"/>
      <c r="J1402" s="58" t="s">
        <v>64</v>
      </c>
      <c r="K1402" s="58"/>
      <c r="L1402" s="58"/>
      <c r="M1402" s="62"/>
      <c r="N1402" s="58"/>
      <c r="O1402" s="62"/>
      <c r="P1402" s="58"/>
      <c r="Q1402" s="62"/>
      <c r="R1402" s="63"/>
      <c r="S1402" s="64">
        <f t="shared" si="29"/>
        <v>0</v>
      </c>
      <c r="T1402" s="60"/>
      <c r="U1402" s="60"/>
      <c r="V1402" s="60"/>
      <c r="W1402" s="60"/>
      <c r="X1402" s="60"/>
      <c r="Y1402" s="60"/>
      <c r="Z1402" s="60"/>
      <c r="AA1402" s="60"/>
      <c r="AB1402" s="60"/>
      <c r="AC1402" s="60"/>
      <c r="AD1402" s="60"/>
      <c r="AE1402" s="60"/>
      <c r="AF1402" s="60"/>
      <c r="AG1402" s="65"/>
      <c r="AH1402" s="58"/>
      <c r="AI1402" s="59"/>
      <c r="AJ1402" s="60"/>
      <c r="AK1402" s="64">
        <f t="shared" si="28"/>
        <v>0</v>
      </c>
      <c r="AL1402" s="66"/>
      <c r="AM1402" s="67"/>
    </row>
    <row r="1403">
      <c r="A1403" s="47" t="s">
        <v>2641</v>
      </c>
      <c r="B1403" s="49"/>
      <c r="C1403" s="49"/>
      <c r="D1403" s="48"/>
      <c r="E1403" s="50"/>
      <c r="F1403" s="51">
        <f t="shared" si="26"/>
        <v>0</v>
      </c>
      <c r="G1403" s="48"/>
      <c r="H1403" s="52"/>
      <c r="I1403" s="52"/>
      <c r="J1403" s="48" t="s">
        <v>64</v>
      </c>
      <c r="K1403" s="48"/>
      <c r="L1403" s="48"/>
      <c r="M1403" s="52"/>
      <c r="N1403" s="48"/>
      <c r="O1403" s="52"/>
      <c r="P1403" s="48"/>
      <c r="Q1403" s="52"/>
      <c r="R1403" s="53"/>
      <c r="S1403" s="54">
        <f t="shared" si="29"/>
        <v>0</v>
      </c>
      <c r="T1403" s="50"/>
      <c r="U1403" s="50"/>
      <c r="V1403" s="50"/>
      <c r="W1403" s="50"/>
      <c r="X1403" s="50"/>
      <c r="Y1403" s="50"/>
      <c r="Z1403" s="50"/>
      <c r="AA1403" s="50"/>
      <c r="AB1403" s="50"/>
      <c r="AC1403" s="50"/>
      <c r="AD1403" s="50"/>
      <c r="AE1403" s="50"/>
      <c r="AF1403" s="50"/>
      <c r="AG1403" s="55"/>
      <c r="AH1403" s="48"/>
      <c r="AI1403" s="48"/>
      <c r="AJ1403" s="50"/>
      <c r="AK1403" s="54">
        <f t="shared" si="28"/>
        <v>0</v>
      </c>
      <c r="AL1403" s="48"/>
      <c r="AM1403" s="56"/>
    </row>
    <row r="1404">
      <c r="A1404" s="57" t="s">
        <v>2642</v>
      </c>
      <c r="B1404" s="59"/>
      <c r="C1404" s="59"/>
      <c r="D1404" s="58"/>
      <c r="E1404" s="60"/>
      <c r="F1404" s="61">
        <f t="shared" si="26"/>
        <v>0</v>
      </c>
      <c r="G1404" s="58"/>
      <c r="H1404" s="62"/>
      <c r="I1404" s="62"/>
      <c r="J1404" s="58" t="s">
        <v>64</v>
      </c>
      <c r="K1404" s="58"/>
      <c r="L1404" s="58"/>
      <c r="M1404" s="62"/>
      <c r="N1404" s="58"/>
      <c r="O1404" s="62"/>
      <c r="P1404" s="58"/>
      <c r="Q1404" s="62"/>
      <c r="R1404" s="63"/>
      <c r="S1404" s="64">
        <f t="shared" si="29"/>
        <v>0</v>
      </c>
      <c r="T1404" s="60"/>
      <c r="U1404" s="60"/>
      <c r="V1404" s="60"/>
      <c r="W1404" s="60"/>
      <c r="X1404" s="60"/>
      <c r="Y1404" s="60"/>
      <c r="Z1404" s="60"/>
      <c r="AA1404" s="60"/>
      <c r="AB1404" s="60"/>
      <c r="AC1404" s="60"/>
      <c r="AD1404" s="60"/>
      <c r="AE1404" s="60"/>
      <c r="AF1404" s="60"/>
      <c r="AG1404" s="65"/>
      <c r="AH1404" s="58"/>
      <c r="AI1404" s="59"/>
      <c r="AJ1404" s="60"/>
      <c r="AK1404" s="64">
        <f t="shared" si="28"/>
        <v>0</v>
      </c>
      <c r="AL1404" s="66"/>
      <c r="AM1404" s="67"/>
    </row>
    <row r="1405">
      <c r="A1405" s="47" t="s">
        <v>2643</v>
      </c>
      <c r="B1405" s="49"/>
      <c r="C1405" s="49"/>
      <c r="D1405" s="48"/>
      <c r="E1405" s="50"/>
      <c r="F1405" s="51">
        <f t="shared" si="26"/>
        <v>0</v>
      </c>
      <c r="G1405" s="48"/>
      <c r="H1405" s="52"/>
      <c r="I1405" s="52"/>
      <c r="J1405" s="48" t="s">
        <v>64</v>
      </c>
      <c r="K1405" s="48"/>
      <c r="L1405" s="48"/>
      <c r="M1405" s="52"/>
      <c r="N1405" s="48"/>
      <c r="O1405" s="52"/>
      <c r="P1405" s="48"/>
      <c r="Q1405" s="52"/>
      <c r="R1405" s="53"/>
      <c r="S1405" s="54">
        <f t="shared" si="29"/>
        <v>0</v>
      </c>
      <c r="T1405" s="50"/>
      <c r="U1405" s="50"/>
      <c r="V1405" s="50"/>
      <c r="W1405" s="50"/>
      <c r="X1405" s="50"/>
      <c r="Y1405" s="50"/>
      <c r="Z1405" s="50"/>
      <c r="AA1405" s="50"/>
      <c r="AB1405" s="50"/>
      <c r="AC1405" s="50"/>
      <c r="AD1405" s="50"/>
      <c r="AE1405" s="50"/>
      <c r="AF1405" s="50"/>
      <c r="AG1405" s="55"/>
      <c r="AH1405" s="48"/>
      <c r="AI1405" s="48"/>
      <c r="AJ1405" s="50"/>
      <c r="AK1405" s="54">
        <f t="shared" si="28"/>
        <v>0</v>
      </c>
      <c r="AL1405" s="48"/>
      <c r="AM1405" s="56"/>
    </row>
    <row r="1406">
      <c r="A1406" s="57" t="s">
        <v>2644</v>
      </c>
      <c r="B1406" s="59"/>
      <c r="C1406" s="59"/>
      <c r="D1406" s="58"/>
      <c r="E1406" s="60"/>
      <c r="F1406" s="61">
        <f t="shared" si="26"/>
        <v>0</v>
      </c>
      <c r="G1406" s="58"/>
      <c r="H1406" s="62"/>
      <c r="I1406" s="62"/>
      <c r="J1406" s="58" t="s">
        <v>64</v>
      </c>
      <c r="K1406" s="58"/>
      <c r="L1406" s="58"/>
      <c r="M1406" s="62"/>
      <c r="N1406" s="58"/>
      <c r="O1406" s="62"/>
      <c r="P1406" s="58"/>
      <c r="Q1406" s="62"/>
      <c r="R1406" s="63"/>
      <c r="S1406" s="64">
        <f t="shared" si="29"/>
        <v>0</v>
      </c>
      <c r="T1406" s="60"/>
      <c r="U1406" s="60"/>
      <c r="V1406" s="60"/>
      <c r="W1406" s="60"/>
      <c r="X1406" s="60"/>
      <c r="Y1406" s="60"/>
      <c r="Z1406" s="60"/>
      <c r="AA1406" s="60"/>
      <c r="AB1406" s="60"/>
      <c r="AC1406" s="60"/>
      <c r="AD1406" s="60"/>
      <c r="AE1406" s="60"/>
      <c r="AF1406" s="60"/>
      <c r="AG1406" s="65"/>
      <c r="AH1406" s="58"/>
      <c r="AI1406" s="59"/>
      <c r="AJ1406" s="60"/>
      <c r="AK1406" s="64">
        <f t="shared" si="28"/>
        <v>0</v>
      </c>
      <c r="AL1406" s="66"/>
      <c r="AM1406" s="67"/>
    </row>
    <row r="1407">
      <c r="A1407" s="47" t="s">
        <v>2645</v>
      </c>
      <c r="B1407" s="49"/>
      <c r="C1407" s="49"/>
      <c r="D1407" s="48"/>
      <c r="E1407" s="50"/>
      <c r="F1407" s="51">
        <f t="shared" si="26"/>
        <v>0</v>
      </c>
      <c r="G1407" s="48"/>
      <c r="H1407" s="52"/>
      <c r="I1407" s="52"/>
      <c r="J1407" s="48" t="s">
        <v>64</v>
      </c>
      <c r="K1407" s="48"/>
      <c r="L1407" s="48"/>
      <c r="M1407" s="52"/>
      <c r="N1407" s="48"/>
      <c r="O1407" s="52"/>
      <c r="P1407" s="48"/>
      <c r="Q1407" s="52"/>
      <c r="R1407" s="53"/>
      <c r="S1407" s="54">
        <f t="shared" si="29"/>
        <v>0</v>
      </c>
      <c r="T1407" s="50"/>
      <c r="U1407" s="50"/>
      <c r="V1407" s="50"/>
      <c r="W1407" s="50"/>
      <c r="X1407" s="50"/>
      <c r="Y1407" s="50"/>
      <c r="Z1407" s="50"/>
      <c r="AA1407" s="50"/>
      <c r="AB1407" s="50"/>
      <c r="AC1407" s="50"/>
      <c r="AD1407" s="50"/>
      <c r="AE1407" s="50"/>
      <c r="AF1407" s="50"/>
      <c r="AG1407" s="55"/>
      <c r="AH1407" s="48"/>
      <c r="AI1407" s="48"/>
      <c r="AJ1407" s="50"/>
      <c r="AK1407" s="54">
        <f t="shared" si="28"/>
        <v>0</v>
      </c>
      <c r="AL1407" s="48"/>
      <c r="AM1407" s="56"/>
    </row>
    <row r="1408">
      <c r="A1408" s="57" t="s">
        <v>2646</v>
      </c>
      <c r="B1408" s="59"/>
      <c r="C1408" s="59"/>
      <c r="D1408" s="58"/>
      <c r="E1408" s="60"/>
      <c r="F1408" s="61">
        <f t="shared" si="26"/>
        <v>0</v>
      </c>
      <c r="G1408" s="58"/>
      <c r="H1408" s="62"/>
      <c r="I1408" s="62"/>
      <c r="J1408" s="58" t="s">
        <v>64</v>
      </c>
      <c r="K1408" s="58"/>
      <c r="L1408" s="58"/>
      <c r="M1408" s="62"/>
      <c r="N1408" s="58"/>
      <c r="O1408" s="62"/>
      <c r="P1408" s="58"/>
      <c r="Q1408" s="62"/>
      <c r="R1408" s="63"/>
      <c r="S1408" s="64">
        <f t="shared" si="29"/>
        <v>0</v>
      </c>
      <c r="T1408" s="60"/>
      <c r="U1408" s="60"/>
      <c r="V1408" s="60"/>
      <c r="W1408" s="60"/>
      <c r="X1408" s="60"/>
      <c r="Y1408" s="60"/>
      <c r="Z1408" s="60"/>
      <c r="AA1408" s="60"/>
      <c r="AB1408" s="60"/>
      <c r="AC1408" s="60"/>
      <c r="AD1408" s="60"/>
      <c r="AE1408" s="60"/>
      <c r="AF1408" s="60"/>
      <c r="AG1408" s="65"/>
      <c r="AH1408" s="58"/>
      <c r="AI1408" s="59"/>
      <c r="AJ1408" s="60"/>
      <c r="AK1408" s="64">
        <f t="shared" si="28"/>
        <v>0</v>
      </c>
      <c r="AL1408" s="66"/>
      <c r="AM1408" s="67"/>
    </row>
    <row r="1409">
      <c r="A1409" s="47" t="s">
        <v>2647</v>
      </c>
      <c r="B1409" s="49"/>
      <c r="C1409" s="49"/>
      <c r="D1409" s="48"/>
      <c r="E1409" s="50"/>
      <c r="F1409" s="51">
        <f t="shared" si="26"/>
        <v>0</v>
      </c>
      <c r="G1409" s="48"/>
      <c r="H1409" s="52"/>
      <c r="I1409" s="52"/>
      <c r="J1409" s="48" t="s">
        <v>64</v>
      </c>
      <c r="K1409" s="48"/>
      <c r="L1409" s="48"/>
      <c r="M1409" s="52"/>
      <c r="N1409" s="48"/>
      <c r="O1409" s="52"/>
      <c r="P1409" s="48"/>
      <c r="Q1409" s="52"/>
      <c r="R1409" s="53"/>
      <c r="S1409" s="54">
        <f t="shared" si="29"/>
        <v>0</v>
      </c>
      <c r="T1409" s="50"/>
      <c r="U1409" s="50"/>
      <c r="V1409" s="50"/>
      <c r="W1409" s="50"/>
      <c r="X1409" s="50"/>
      <c r="Y1409" s="50"/>
      <c r="Z1409" s="50"/>
      <c r="AA1409" s="50"/>
      <c r="AB1409" s="50"/>
      <c r="AC1409" s="50"/>
      <c r="AD1409" s="50"/>
      <c r="AE1409" s="50"/>
      <c r="AF1409" s="50"/>
      <c r="AG1409" s="55"/>
      <c r="AH1409" s="48"/>
      <c r="AI1409" s="48"/>
      <c r="AJ1409" s="50"/>
      <c r="AK1409" s="54">
        <f t="shared" si="28"/>
        <v>0</v>
      </c>
      <c r="AL1409" s="48"/>
      <c r="AM1409" s="56"/>
    </row>
    <row r="1410">
      <c r="A1410" s="57" t="s">
        <v>2648</v>
      </c>
      <c r="B1410" s="59"/>
      <c r="C1410" s="59"/>
      <c r="D1410" s="58"/>
      <c r="E1410" s="60"/>
      <c r="F1410" s="61">
        <f t="shared" si="26"/>
        <v>0</v>
      </c>
      <c r="G1410" s="58"/>
      <c r="H1410" s="62"/>
      <c r="I1410" s="62"/>
      <c r="J1410" s="58" t="s">
        <v>64</v>
      </c>
      <c r="K1410" s="58"/>
      <c r="L1410" s="58"/>
      <c r="M1410" s="62"/>
      <c r="N1410" s="58"/>
      <c r="O1410" s="62"/>
      <c r="P1410" s="58"/>
      <c r="Q1410" s="62"/>
      <c r="R1410" s="63"/>
      <c r="S1410" s="64">
        <f t="shared" si="29"/>
        <v>0</v>
      </c>
      <c r="T1410" s="60"/>
      <c r="U1410" s="60"/>
      <c r="V1410" s="60"/>
      <c r="W1410" s="60"/>
      <c r="X1410" s="60"/>
      <c r="Y1410" s="60"/>
      <c r="Z1410" s="60"/>
      <c r="AA1410" s="60"/>
      <c r="AB1410" s="60"/>
      <c r="AC1410" s="60"/>
      <c r="AD1410" s="60"/>
      <c r="AE1410" s="60"/>
      <c r="AF1410" s="60"/>
      <c r="AG1410" s="65"/>
      <c r="AH1410" s="58"/>
      <c r="AI1410" s="59"/>
      <c r="AJ1410" s="60"/>
      <c r="AK1410" s="64">
        <f t="shared" si="28"/>
        <v>0</v>
      </c>
      <c r="AL1410" s="66"/>
      <c r="AM1410" s="67"/>
    </row>
    <row r="1411">
      <c r="A1411" s="47" t="s">
        <v>2649</v>
      </c>
      <c r="B1411" s="49"/>
      <c r="C1411" s="49"/>
      <c r="D1411" s="48"/>
      <c r="E1411" s="50"/>
      <c r="F1411" s="51">
        <f t="shared" si="26"/>
        <v>0</v>
      </c>
      <c r="G1411" s="48"/>
      <c r="H1411" s="52"/>
      <c r="I1411" s="52"/>
      <c r="J1411" s="48" t="s">
        <v>64</v>
      </c>
      <c r="K1411" s="48"/>
      <c r="L1411" s="48"/>
      <c r="M1411" s="52"/>
      <c r="N1411" s="48"/>
      <c r="O1411" s="52"/>
      <c r="P1411" s="48"/>
      <c r="Q1411" s="52"/>
      <c r="R1411" s="53"/>
      <c r="S1411" s="54">
        <f t="shared" si="29"/>
        <v>0</v>
      </c>
      <c r="T1411" s="50"/>
      <c r="U1411" s="50"/>
      <c r="V1411" s="50"/>
      <c r="W1411" s="50"/>
      <c r="X1411" s="50"/>
      <c r="Y1411" s="50"/>
      <c r="Z1411" s="50"/>
      <c r="AA1411" s="50"/>
      <c r="AB1411" s="50"/>
      <c r="AC1411" s="50"/>
      <c r="AD1411" s="50"/>
      <c r="AE1411" s="50"/>
      <c r="AF1411" s="50"/>
      <c r="AG1411" s="55"/>
      <c r="AH1411" s="48"/>
      <c r="AI1411" s="48"/>
      <c r="AJ1411" s="50"/>
      <c r="AK1411" s="54">
        <f t="shared" si="28"/>
        <v>0</v>
      </c>
      <c r="AL1411" s="48"/>
      <c r="AM1411" s="56"/>
    </row>
    <row r="1412">
      <c r="A1412" s="57" t="s">
        <v>2650</v>
      </c>
      <c r="B1412" s="59"/>
      <c r="C1412" s="59"/>
      <c r="D1412" s="58"/>
      <c r="E1412" s="60"/>
      <c r="F1412" s="61">
        <f t="shared" si="26"/>
        <v>0</v>
      </c>
      <c r="G1412" s="58"/>
      <c r="H1412" s="62"/>
      <c r="I1412" s="62"/>
      <c r="J1412" s="58" t="s">
        <v>64</v>
      </c>
      <c r="K1412" s="58"/>
      <c r="L1412" s="58"/>
      <c r="M1412" s="62"/>
      <c r="N1412" s="58"/>
      <c r="O1412" s="62"/>
      <c r="P1412" s="58"/>
      <c r="Q1412" s="62"/>
      <c r="R1412" s="63"/>
      <c r="S1412" s="64">
        <f t="shared" si="29"/>
        <v>0</v>
      </c>
      <c r="T1412" s="60"/>
      <c r="U1412" s="60"/>
      <c r="V1412" s="60"/>
      <c r="W1412" s="60"/>
      <c r="X1412" s="60"/>
      <c r="Y1412" s="60"/>
      <c r="Z1412" s="60"/>
      <c r="AA1412" s="60"/>
      <c r="AB1412" s="60"/>
      <c r="AC1412" s="60"/>
      <c r="AD1412" s="60"/>
      <c r="AE1412" s="60"/>
      <c r="AF1412" s="60"/>
      <c r="AG1412" s="65"/>
      <c r="AH1412" s="58"/>
      <c r="AI1412" s="59"/>
      <c r="AJ1412" s="60"/>
      <c r="AK1412" s="64">
        <f t="shared" si="28"/>
        <v>0</v>
      </c>
      <c r="AL1412" s="66"/>
      <c r="AM1412" s="67"/>
    </row>
    <row r="1413">
      <c r="A1413" s="47" t="s">
        <v>2651</v>
      </c>
      <c r="B1413" s="49"/>
      <c r="C1413" s="49"/>
      <c r="D1413" s="48"/>
      <c r="E1413" s="50"/>
      <c r="F1413" s="51">
        <f t="shared" si="26"/>
        <v>0</v>
      </c>
      <c r="G1413" s="48"/>
      <c r="H1413" s="52"/>
      <c r="I1413" s="52"/>
      <c r="J1413" s="48" t="s">
        <v>64</v>
      </c>
      <c r="K1413" s="48"/>
      <c r="L1413" s="48"/>
      <c r="M1413" s="52"/>
      <c r="N1413" s="48"/>
      <c r="O1413" s="52"/>
      <c r="P1413" s="48"/>
      <c r="Q1413" s="52"/>
      <c r="R1413" s="53"/>
      <c r="S1413" s="54">
        <f t="shared" si="29"/>
        <v>0</v>
      </c>
      <c r="T1413" s="50"/>
      <c r="U1413" s="50"/>
      <c r="V1413" s="50"/>
      <c r="W1413" s="50"/>
      <c r="X1413" s="50"/>
      <c r="Y1413" s="50"/>
      <c r="Z1413" s="50"/>
      <c r="AA1413" s="50"/>
      <c r="AB1413" s="50"/>
      <c r="AC1413" s="50"/>
      <c r="AD1413" s="50"/>
      <c r="AE1413" s="50"/>
      <c r="AF1413" s="50"/>
      <c r="AG1413" s="55"/>
      <c r="AH1413" s="48"/>
      <c r="AI1413" s="48"/>
      <c r="AJ1413" s="50"/>
      <c r="AK1413" s="54">
        <f t="shared" si="28"/>
        <v>0</v>
      </c>
      <c r="AL1413" s="48"/>
      <c r="AM1413" s="56"/>
    </row>
    <row r="1414">
      <c r="A1414" s="57" t="s">
        <v>2652</v>
      </c>
      <c r="B1414" s="59"/>
      <c r="C1414" s="59"/>
      <c r="D1414" s="58"/>
      <c r="E1414" s="60"/>
      <c r="F1414" s="61">
        <f t="shared" si="26"/>
        <v>0</v>
      </c>
      <c r="G1414" s="58"/>
      <c r="H1414" s="62"/>
      <c r="I1414" s="62"/>
      <c r="J1414" s="58" t="s">
        <v>64</v>
      </c>
      <c r="K1414" s="58"/>
      <c r="L1414" s="58"/>
      <c r="M1414" s="62"/>
      <c r="N1414" s="58"/>
      <c r="O1414" s="62"/>
      <c r="P1414" s="58"/>
      <c r="Q1414" s="62"/>
      <c r="R1414" s="63"/>
      <c r="S1414" s="64">
        <f t="shared" si="29"/>
        <v>0</v>
      </c>
      <c r="T1414" s="60"/>
      <c r="U1414" s="60"/>
      <c r="V1414" s="60"/>
      <c r="W1414" s="60"/>
      <c r="X1414" s="60"/>
      <c r="Y1414" s="60"/>
      <c r="Z1414" s="60"/>
      <c r="AA1414" s="60"/>
      <c r="AB1414" s="60"/>
      <c r="AC1414" s="60"/>
      <c r="AD1414" s="60"/>
      <c r="AE1414" s="60"/>
      <c r="AF1414" s="60"/>
      <c r="AG1414" s="65"/>
      <c r="AH1414" s="58"/>
      <c r="AI1414" s="59"/>
      <c r="AJ1414" s="60"/>
      <c r="AK1414" s="64">
        <f t="shared" si="28"/>
        <v>0</v>
      </c>
      <c r="AL1414" s="66"/>
      <c r="AM1414" s="67"/>
    </row>
    <row r="1415">
      <c r="A1415" s="47" t="s">
        <v>2653</v>
      </c>
      <c r="B1415" s="49"/>
      <c r="C1415" s="49"/>
      <c r="D1415" s="48"/>
      <c r="E1415" s="50"/>
      <c r="F1415" s="51">
        <f t="shared" si="26"/>
        <v>0</v>
      </c>
      <c r="G1415" s="48"/>
      <c r="H1415" s="52"/>
      <c r="I1415" s="52"/>
      <c r="J1415" s="48" t="s">
        <v>64</v>
      </c>
      <c r="K1415" s="48"/>
      <c r="L1415" s="48"/>
      <c r="M1415" s="52"/>
      <c r="N1415" s="48"/>
      <c r="O1415" s="52"/>
      <c r="P1415" s="48"/>
      <c r="Q1415" s="52"/>
      <c r="R1415" s="53"/>
      <c r="S1415" s="54">
        <f t="shared" si="29"/>
        <v>0</v>
      </c>
      <c r="T1415" s="50"/>
      <c r="U1415" s="50"/>
      <c r="V1415" s="50"/>
      <c r="W1415" s="50"/>
      <c r="X1415" s="50"/>
      <c r="Y1415" s="50"/>
      <c r="Z1415" s="50"/>
      <c r="AA1415" s="50"/>
      <c r="AB1415" s="50"/>
      <c r="AC1415" s="50"/>
      <c r="AD1415" s="50"/>
      <c r="AE1415" s="50"/>
      <c r="AF1415" s="50"/>
      <c r="AG1415" s="55"/>
      <c r="AH1415" s="48"/>
      <c r="AI1415" s="48"/>
      <c r="AJ1415" s="50"/>
      <c r="AK1415" s="54">
        <f t="shared" si="28"/>
        <v>0</v>
      </c>
      <c r="AL1415" s="48"/>
      <c r="AM1415" s="56"/>
    </row>
    <row r="1416">
      <c r="A1416" s="57" t="s">
        <v>2654</v>
      </c>
      <c r="B1416" s="59"/>
      <c r="C1416" s="59"/>
      <c r="D1416" s="58"/>
      <c r="E1416" s="60"/>
      <c r="F1416" s="61">
        <f t="shared" si="26"/>
        <v>0</v>
      </c>
      <c r="G1416" s="58"/>
      <c r="H1416" s="62"/>
      <c r="I1416" s="62"/>
      <c r="J1416" s="58" t="s">
        <v>64</v>
      </c>
      <c r="K1416" s="58"/>
      <c r="L1416" s="58"/>
      <c r="M1416" s="62"/>
      <c r="N1416" s="58"/>
      <c r="O1416" s="62"/>
      <c r="P1416" s="58"/>
      <c r="Q1416" s="62"/>
      <c r="R1416" s="63"/>
      <c r="S1416" s="64">
        <f t="shared" si="29"/>
        <v>0</v>
      </c>
      <c r="T1416" s="60"/>
      <c r="U1416" s="60"/>
      <c r="V1416" s="60"/>
      <c r="W1416" s="60"/>
      <c r="X1416" s="60"/>
      <c r="Y1416" s="60"/>
      <c r="Z1416" s="60"/>
      <c r="AA1416" s="60"/>
      <c r="AB1416" s="60"/>
      <c r="AC1416" s="60"/>
      <c r="AD1416" s="60"/>
      <c r="AE1416" s="60"/>
      <c r="AF1416" s="60"/>
      <c r="AG1416" s="65"/>
      <c r="AH1416" s="58"/>
      <c r="AI1416" s="59"/>
      <c r="AJ1416" s="60"/>
      <c r="AK1416" s="64">
        <f t="shared" si="28"/>
        <v>0</v>
      </c>
      <c r="AL1416" s="66"/>
      <c r="AM1416" s="67"/>
    </row>
    <row r="1417">
      <c r="A1417" s="292" t="s">
        <v>2655</v>
      </c>
      <c r="B1417" s="58" t="s">
        <v>2656</v>
      </c>
      <c r="C1417" s="58" t="s">
        <v>766</v>
      </c>
      <c r="D1417" s="58">
        <v>28.0</v>
      </c>
      <c r="E1417" s="60">
        <v>170.0</v>
      </c>
      <c r="F1417" s="61">
        <f t="shared" si="26"/>
        <v>4760</v>
      </c>
      <c r="G1417" s="58" t="s">
        <v>689</v>
      </c>
      <c r="H1417" s="62"/>
      <c r="I1417" s="62"/>
      <c r="J1417" s="58" t="s">
        <v>66</v>
      </c>
      <c r="K1417" s="58" t="s">
        <v>19</v>
      </c>
      <c r="L1417" s="58" t="s">
        <v>767</v>
      </c>
      <c r="M1417" s="62" t="s">
        <v>768</v>
      </c>
      <c r="N1417" s="58" t="s">
        <v>769</v>
      </c>
      <c r="O1417" s="62" t="s">
        <v>749</v>
      </c>
      <c r="P1417" s="58" t="s">
        <v>694</v>
      </c>
      <c r="Q1417" s="62"/>
      <c r="R1417" s="63" t="s">
        <v>743</v>
      </c>
      <c r="S1417" s="64">
        <f t="shared" si="29"/>
        <v>4760</v>
      </c>
      <c r="T1417" s="60">
        <v>1190.0</v>
      </c>
      <c r="U1417" s="60">
        <v>1190.0</v>
      </c>
      <c r="V1417" s="60">
        <v>1190.0</v>
      </c>
      <c r="W1417" s="60"/>
      <c r="X1417" s="60">
        <v>1190.0</v>
      </c>
      <c r="Y1417" s="60"/>
      <c r="Z1417" s="60"/>
      <c r="AA1417" s="60"/>
      <c r="AB1417" s="60"/>
      <c r="AC1417" s="60"/>
      <c r="AD1417" s="60"/>
      <c r="AE1417" s="60"/>
      <c r="AF1417" s="60"/>
      <c r="AG1417" s="65"/>
      <c r="AH1417" s="58">
        <v>5.003395071E9</v>
      </c>
      <c r="AI1417" s="58" t="s">
        <v>771</v>
      </c>
      <c r="AJ1417" s="60">
        <v>4760.0</v>
      </c>
      <c r="AK1417" s="64">
        <f t="shared" si="28"/>
        <v>0</v>
      </c>
      <c r="AL1417" s="66"/>
      <c r="AM1417" s="67"/>
    </row>
    <row r="1418" ht="18.0" customHeight="1">
      <c r="A1418" s="250" t="s">
        <v>2657</v>
      </c>
      <c r="B1418" s="76" t="s">
        <v>2658</v>
      </c>
      <c r="C1418" s="293">
        <v>43175.0</v>
      </c>
      <c r="D1418" s="76">
        <v>15.0</v>
      </c>
      <c r="E1418" s="77">
        <v>250.0</v>
      </c>
      <c r="F1418" s="78">
        <f t="shared" si="26"/>
        <v>3750</v>
      </c>
      <c r="G1418" s="76"/>
      <c r="H1418" s="75"/>
      <c r="I1418" s="75"/>
      <c r="J1418" s="76" t="s">
        <v>66</v>
      </c>
      <c r="K1418" s="76" t="s">
        <v>66</v>
      </c>
      <c r="L1418" s="76" t="s">
        <v>739</v>
      </c>
      <c r="M1418" s="75" t="s">
        <v>2659</v>
      </c>
      <c r="N1418" s="76" t="s">
        <v>769</v>
      </c>
      <c r="O1418" s="75" t="s">
        <v>2660</v>
      </c>
      <c r="P1418" s="76" t="s">
        <v>742</v>
      </c>
      <c r="Q1418" s="75"/>
      <c r="R1418" s="79"/>
      <c r="S1418" s="80">
        <f t="shared" si="29"/>
        <v>3750</v>
      </c>
      <c r="T1418" s="77">
        <v>1250.0</v>
      </c>
      <c r="U1418" s="77">
        <v>1250.0</v>
      </c>
      <c r="V1418" s="77">
        <v>1250.0</v>
      </c>
      <c r="W1418" s="77"/>
      <c r="X1418" s="77"/>
      <c r="Y1418" s="77"/>
      <c r="Z1418" s="77"/>
      <c r="AA1418" s="77"/>
      <c r="AB1418" s="77"/>
      <c r="AC1418" s="77"/>
      <c r="AD1418" s="77"/>
      <c r="AE1418" s="77"/>
      <c r="AF1418" s="77"/>
      <c r="AG1418" s="81"/>
      <c r="AH1418" s="76">
        <v>5.003363606E9</v>
      </c>
      <c r="AI1418" s="76" t="s">
        <v>2661</v>
      </c>
      <c r="AJ1418" s="77">
        <v>3750.0</v>
      </c>
      <c r="AK1418" s="80">
        <f t="shared" si="28"/>
        <v>0</v>
      </c>
      <c r="AL1418" s="76"/>
      <c r="AM1418" s="98"/>
    </row>
    <row r="1419" ht="18.0" customHeight="1">
      <c r="A1419" s="250" t="s">
        <v>2657</v>
      </c>
      <c r="B1419" s="76" t="s">
        <v>2658</v>
      </c>
      <c r="C1419" s="293">
        <v>43175.0</v>
      </c>
      <c r="D1419" s="76">
        <v>15.0</v>
      </c>
      <c r="E1419" s="77">
        <v>250.0</v>
      </c>
      <c r="F1419" s="78">
        <f t="shared" si="26"/>
        <v>3750</v>
      </c>
      <c r="G1419" s="76"/>
      <c r="H1419" s="75"/>
      <c r="I1419" s="75"/>
      <c r="J1419" s="76" t="s">
        <v>66</v>
      </c>
      <c r="K1419" s="76" t="s">
        <v>66</v>
      </c>
      <c r="L1419" s="76" t="s">
        <v>739</v>
      </c>
      <c r="M1419" s="75" t="s">
        <v>2659</v>
      </c>
      <c r="N1419" s="76" t="s">
        <v>769</v>
      </c>
      <c r="O1419" s="75" t="s">
        <v>1733</v>
      </c>
      <c r="P1419" s="76" t="s">
        <v>742</v>
      </c>
      <c r="Q1419" s="75"/>
      <c r="R1419" s="79"/>
      <c r="S1419" s="80">
        <f t="shared" si="29"/>
        <v>3750</v>
      </c>
      <c r="T1419" s="77">
        <v>1250.0</v>
      </c>
      <c r="U1419" s="77">
        <v>1250.0</v>
      </c>
      <c r="V1419" s="77">
        <v>1250.0</v>
      </c>
      <c r="W1419" s="77"/>
      <c r="X1419" s="77"/>
      <c r="Y1419" s="77"/>
      <c r="Z1419" s="77"/>
      <c r="AA1419" s="77"/>
      <c r="AB1419" s="77"/>
      <c r="AC1419" s="77"/>
      <c r="AD1419" s="77"/>
      <c r="AE1419" s="77"/>
      <c r="AF1419" s="77"/>
      <c r="AG1419" s="81"/>
      <c r="AH1419" s="76">
        <v>5.003363606E9</v>
      </c>
      <c r="AI1419" s="76" t="s">
        <v>2661</v>
      </c>
      <c r="AJ1419" s="77">
        <v>3750.0</v>
      </c>
      <c r="AK1419" s="80">
        <f t="shared" si="28"/>
        <v>0</v>
      </c>
      <c r="AL1419" s="76"/>
      <c r="AM1419" s="98"/>
    </row>
    <row r="1420" ht="18.0" customHeight="1">
      <c r="A1420" s="250" t="s">
        <v>2657</v>
      </c>
      <c r="B1420" s="76" t="s">
        <v>2658</v>
      </c>
      <c r="C1420" s="293">
        <v>43175.0</v>
      </c>
      <c r="D1420" s="76">
        <v>8.0</v>
      </c>
      <c r="E1420" s="77">
        <v>250.0</v>
      </c>
      <c r="F1420" s="78">
        <f t="shared" si="26"/>
        <v>2000</v>
      </c>
      <c r="G1420" s="76"/>
      <c r="H1420" s="75"/>
      <c r="I1420" s="75"/>
      <c r="J1420" s="76" t="s">
        <v>66</v>
      </c>
      <c r="K1420" s="76" t="s">
        <v>39</v>
      </c>
      <c r="L1420" s="76" t="s">
        <v>739</v>
      </c>
      <c r="M1420" s="75" t="s">
        <v>2659</v>
      </c>
      <c r="N1420" s="76" t="s">
        <v>769</v>
      </c>
      <c r="O1420" s="75" t="s">
        <v>2662</v>
      </c>
      <c r="P1420" s="76" t="s">
        <v>742</v>
      </c>
      <c r="Q1420" s="75"/>
      <c r="R1420" s="79"/>
      <c r="S1420" s="80">
        <f t="shared" si="29"/>
        <v>2000</v>
      </c>
      <c r="T1420" s="77">
        <v>666.67</v>
      </c>
      <c r="U1420" s="77">
        <v>666.67</v>
      </c>
      <c r="V1420" s="77">
        <v>666.66</v>
      </c>
      <c r="W1420" s="77"/>
      <c r="X1420" s="77"/>
      <c r="Y1420" s="77"/>
      <c r="Z1420" s="77"/>
      <c r="AA1420" s="77"/>
      <c r="AB1420" s="77"/>
      <c r="AC1420" s="77"/>
      <c r="AD1420" s="77"/>
      <c r="AE1420" s="77"/>
      <c r="AF1420" s="77"/>
      <c r="AG1420" s="81"/>
      <c r="AH1420" s="76">
        <v>5.003363606E9</v>
      </c>
      <c r="AI1420" s="76" t="s">
        <v>2661</v>
      </c>
      <c r="AJ1420" s="77">
        <v>2000.0</v>
      </c>
      <c r="AK1420" s="80">
        <f t="shared" si="28"/>
        <v>0</v>
      </c>
      <c r="AL1420" s="76"/>
      <c r="AM1420" s="98"/>
    </row>
    <row r="1421" ht="18.0" customHeight="1">
      <c r="A1421" s="250" t="s">
        <v>2657</v>
      </c>
      <c r="B1421" s="76" t="s">
        <v>2658</v>
      </c>
      <c r="C1421" s="293">
        <v>43175.0</v>
      </c>
      <c r="D1421" s="76">
        <v>9.0</v>
      </c>
      <c r="E1421" s="77">
        <v>250.0</v>
      </c>
      <c r="F1421" s="78">
        <f t="shared" si="26"/>
        <v>2250</v>
      </c>
      <c r="G1421" s="76"/>
      <c r="H1421" s="75"/>
      <c r="I1421" s="75"/>
      <c r="J1421" s="76" t="s">
        <v>66</v>
      </c>
      <c r="K1421" s="76" t="s">
        <v>66</v>
      </c>
      <c r="L1421" s="76" t="s">
        <v>739</v>
      </c>
      <c r="M1421" s="75" t="s">
        <v>2659</v>
      </c>
      <c r="N1421" s="76" t="s">
        <v>769</v>
      </c>
      <c r="O1421" s="75" t="s">
        <v>2663</v>
      </c>
      <c r="P1421" s="76" t="s">
        <v>742</v>
      </c>
      <c r="Q1421" s="75"/>
      <c r="R1421" s="79"/>
      <c r="S1421" s="80">
        <f t="shared" si="29"/>
        <v>2250</v>
      </c>
      <c r="T1421" s="77">
        <v>750.0</v>
      </c>
      <c r="U1421" s="77">
        <v>750.0</v>
      </c>
      <c r="V1421" s="77">
        <v>750.0</v>
      </c>
      <c r="W1421" s="77"/>
      <c r="X1421" s="77"/>
      <c r="Y1421" s="77"/>
      <c r="Z1421" s="77"/>
      <c r="AA1421" s="77"/>
      <c r="AB1421" s="77"/>
      <c r="AC1421" s="77"/>
      <c r="AD1421" s="77"/>
      <c r="AE1421" s="77"/>
      <c r="AF1421" s="77"/>
      <c r="AG1421" s="81"/>
      <c r="AH1421" s="76">
        <v>5.003363606E9</v>
      </c>
      <c r="AI1421" s="76" t="s">
        <v>2661</v>
      </c>
      <c r="AJ1421" s="77">
        <v>2250.0</v>
      </c>
      <c r="AK1421" s="80">
        <f t="shared" si="28"/>
        <v>0</v>
      </c>
      <c r="AL1421" s="76"/>
      <c r="AM1421" s="98"/>
    </row>
    <row r="1422" ht="18.0" customHeight="1">
      <c r="A1422" s="250" t="s">
        <v>2657</v>
      </c>
      <c r="B1422" s="76" t="s">
        <v>2658</v>
      </c>
      <c r="C1422" s="293">
        <v>43175.0</v>
      </c>
      <c r="D1422" s="76">
        <v>17.0</v>
      </c>
      <c r="E1422" s="77">
        <v>250.0</v>
      </c>
      <c r="F1422" s="78">
        <f t="shared" si="26"/>
        <v>4250</v>
      </c>
      <c r="G1422" s="76"/>
      <c r="H1422" s="75"/>
      <c r="I1422" s="75"/>
      <c r="J1422" s="76" t="s">
        <v>66</v>
      </c>
      <c r="K1422" s="76" t="s">
        <v>66</v>
      </c>
      <c r="L1422" s="76" t="s">
        <v>739</v>
      </c>
      <c r="M1422" s="75" t="s">
        <v>2659</v>
      </c>
      <c r="N1422" s="76" t="s">
        <v>769</v>
      </c>
      <c r="O1422" s="75" t="s">
        <v>2664</v>
      </c>
      <c r="P1422" s="76" t="s">
        <v>742</v>
      </c>
      <c r="Q1422" s="75"/>
      <c r="R1422" s="79"/>
      <c r="S1422" s="80">
        <f t="shared" si="29"/>
        <v>4250</v>
      </c>
      <c r="T1422" s="77">
        <v>1416.66</v>
      </c>
      <c r="U1422" s="77">
        <v>1416.67</v>
      </c>
      <c r="V1422" s="77">
        <v>1416.67</v>
      </c>
      <c r="W1422" s="77"/>
      <c r="X1422" s="77"/>
      <c r="Y1422" s="77"/>
      <c r="Z1422" s="77"/>
      <c r="AA1422" s="77"/>
      <c r="AB1422" s="77"/>
      <c r="AC1422" s="77"/>
      <c r="AD1422" s="77"/>
      <c r="AE1422" s="77"/>
      <c r="AF1422" s="77"/>
      <c r="AG1422" s="81"/>
      <c r="AH1422" s="76">
        <v>5.003363606E9</v>
      </c>
      <c r="AI1422" s="76" t="s">
        <v>2661</v>
      </c>
      <c r="AJ1422" s="77">
        <v>4250.0</v>
      </c>
      <c r="AK1422" s="80">
        <f t="shared" si="28"/>
        <v>0</v>
      </c>
      <c r="AL1422" s="76"/>
      <c r="AM1422" s="98"/>
    </row>
    <row r="1423" ht="18.0" customHeight="1">
      <c r="A1423" s="250" t="s">
        <v>2657</v>
      </c>
      <c r="B1423" s="76" t="s">
        <v>2658</v>
      </c>
      <c r="C1423" s="293">
        <v>43175.0</v>
      </c>
      <c r="D1423" s="76">
        <v>12.0</v>
      </c>
      <c r="E1423" s="77">
        <v>250.0</v>
      </c>
      <c r="F1423" s="78">
        <f t="shared" si="26"/>
        <v>3000</v>
      </c>
      <c r="G1423" s="76"/>
      <c r="H1423" s="75"/>
      <c r="I1423" s="75"/>
      <c r="J1423" s="76" t="s">
        <v>66</v>
      </c>
      <c r="K1423" s="76" t="s">
        <v>66</v>
      </c>
      <c r="L1423" s="76" t="s">
        <v>739</v>
      </c>
      <c r="M1423" s="75" t="s">
        <v>2659</v>
      </c>
      <c r="N1423" s="76" t="s">
        <v>769</v>
      </c>
      <c r="O1423" s="75" t="s">
        <v>2665</v>
      </c>
      <c r="P1423" s="76" t="s">
        <v>742</v>
      </c>
      <c r="Q1423" s="75"/>
      <c r="R1423" s="79"/>
      <c r="S1423" s="80">
        <f t="shared" si="29"/>
        <v>3000</v>
      </c>
      <c r="T1423" s="77">
        <v>1000.0</v>
      </c>
      <c r="U1423" s="77">
        <v>1000.0</v>
      </c>
      <c r="V1423" s="77">
        <v>1000.0</v>
      </c>
      <c r="W1423" s="77"/>
      <c r="X1423" s="77"/>
      <c r="Y1423" s="77"/>
      <c r="Z1423" s="77"/>
      <c r="AA1423" s="77"/>
      <c r="AB1423" s="77"/>
      <c r="AC1423" s="77"/>
      <c r="AD1423" s="77"/>
      <c r="AE1423" s="77"/>
      <c r="AF1423" s="77"/>
      <c r="AG1423" s="81"/>
      <c r="AH1423" s="76">
        <v>5.003363606E9</v>
      </c>
      <c r="AI1423" s="76" t="s">
        <v>2661</v>
      </c>
      <c r="AJ1423" s="77">
        <v>3000.0</v>
      </c>
      <c r="AK1423" s="80">
        <f t="shared" si="28"/>
        <v>0</v>
      </c>
      <c r="AL1423" s="76"/>
      <c r="AM1423" s="98"/>
    </row>
    <row r="1424">
      <c r="A1424" s="292" t="s">
        <v>2666</v>
      </c>
      <c r="B1424" s="58" t="s">
        <v>2667</v>
      </c>
      <c r="C1424" s="58"/>
      <c r="D1424" s="58">
        <v>119.0</v>
      </c>
      <c r="E1424" s="60">
        <v>10.0</v>
      </c>
      <c r="F1424" s="61">
        <f t="shared" si="26"/>
        <v>1190</v>
      </c>
      <c r="G1424" s="58" t="s">
        <v>689</v>
      </c>
      <c r="H1424" s="62"/>
      <c r="I1424" s="62"/>
      <c r="J1424" s="58" t="s">
        <v>66</v>
      </c>
      <c r="K1424" s="58" t="s">
        <v>66</v>
      </c>
      <c r="L1424" s="58" t="s">
        <v>787</v>
      </c>
      <c r="M1424" s="62" t="s">
        <v>2668</v>
      </c>
      <c r="N1424" s="58" t="s">
        <v>769</v>
      </c>
      <c r="O1424" s="62" t="s">
        <v>2669</v>
      </c>
      <c r="P1424" s="58" t="s">
        <v>742</v>
      </c>
      <c r="Q1424" s="62"/>
      <c r="R1424" s="63"/>
      <c r="S1424" s="64">
        <f t="shared" si="29"/>
        <v>1190</v>
      </c>
      <c r="T1424" s="60">
        <v>1190.0</v>
      </c>
      <c r="U1424" s="60"/>
      <c r="V1424" s="60"/>
      <c r="W1424" s="60"/>
      <c r="X1424" s="60"/>
      <c r="Y1424" s="60"/>
      <c r="Z1424" s="60"/>
      <c r="AA1424" s="60"/>
      <c r="AB1424" s="60"/>
      <c r="AC1424" s="60"/>
      <c r="AD1424" s="60"/>
      <c r="AE1424" s="60"/>
      <c r="AF1424" s="60"/>
      <c r="AG1424" s="65"/>
      <c r="AH1424" s="58">
        <v>5.003341808E9</v>
      </c>
      <c r="AI1424" s="58" t="s">
        <v>2670</v>
      </c>
      <c r="AJ1424" s="60">
        <v>1190.0</v>
      </c>
      <c r="AK1424" s="64">
        <f t="shared" si="28"/>
        <v>0</v>
      </c>
      <c r="AL1424" s="66"/>
      <c r="AM1424" s="67"/>
    </row>
    <row r="1425">
      <c r="A1425" s="294" t="s">
        <v>2671</v>
      </c>
      <c r="B1425" s="137" t="s">
        <v>2672</v>
      </c>
      <c r="C1425" s="138">
        <v>43159.0</v>
      </c>
      <c r="D1425" s="137">
        <v>16.0</v>
      </c>
      <c r="E1425" s="243">
        <v>280.0</v>
      </c>
      <c r="F1425" s="246">
        <v>15780.0</v>
      </c>
      <c r="G1425" s="137" t="s">
        <v>782</v>
      </c>
      <c r="H1425" s="151" t="s">
        <v>2673</v>
      </c>
      <c r="I1425" s="151"/>
      <c r="J1425" s="137" t="s">
        <v>66</v>
      </c>
      <c r="K1425" s="137" t="s">
        <v>62</v>
      </c>
      <c r="L1425" s="137" t="s">
        <v>774</v>
      </c>
      <c r="M1425" s="151" t="s">
        <v>923</v>
      </c>
      <c r="N1425" s="137" t="s">
        <v>776</v>
      </c>
      <c r="O1425" s="151" t="s">
        <v>2674</v>
      </c>
      <c r="P1425" s="137"/>
      <c r="Q1425" s="151" t="s">
        <v>2675</v>
      </c>
      <c r="R1425" s="245" t="s">
        <v>743</v>
      </c>
      <c r="S1425" s="246">
        <f t="shared" si="29"/>
        <v>4480</v>
      </c>
      <c r="T1425" s="243"/>
      <c r="U1425" s="243">
        <v>4480.0</v>
      </c>
      <c r="V1425" s="243"/>
      <c r="W1425" s="243"/>
      <c r="X1425" s="243"/>
      <c r="Y1425" s="243"/>
      <c r="Z1425" s="243"/>
      <c r="AA1425" s="243"/>
      <c r="AB1425" s="243"/>
      <c r="AC1425" s="243"/>
      <c r="AD1425" s="243"/>
      <c r="AE1425" s="243"/>
      <c r="AF1425" s="243"/>
      <c r="AG1425" s="247"/>
      <c r="AH1425" s="137">
        <v>5.003353549E9</v>
      </c>
      <c r="AI1425" s="137" t="s">
        <v>2676</v>
      </c>
      <c r="AJ1425" s="243">
        <v>4480.0</v>
      </c>
      <c r="AK1425" s="246">
        <f t="shared" si="28"/>
        <v>0</v>
      </c>
      <c r="AL1425" s="137" t="s">
        <v>779</v>
      </c>
      <c r="AM1425" s="295"/>
    </row>
    <row r="1426">
      <c r="A1426" s="294" t="s">
        <v>2671</v>
      </c>
      <c r="B1426" s="137" t="s">
        <v>2672</v>
      </c>
      <c r="C1426" s="138">
        <v>43159.0</v>
      </c>
      <c r="D1426" s="137">
        <v>19.0</v>
      </c>
      <c r="E1426" s="243">
        <v>300.0</v>
      </c>
      <c r="F1426" s="246"/>
      <c r="G1426" s="137"/>
      <c r="H1426" s="151"/>
      <c r="I1426" s="151"/>
      <c r="J1426" s="137"/>
      <c r="K1426" s="137" t="s">
        <v>66</v>
      </c>
      <c r="L1426" s="137" t="s">
        <v>774</v>
      </c>
      <c r="M1426" s="151" t="s">
        <v>923</v>
      </c>
      <c r="N1426" s="137" t="s">
        <v>776</v>
      </c>
      <c r="O1426" s="151" t="s">
        <v>2677</v>
      </c>
      <c r="P1426" s="137"/>
      <c r="Q1426" s="151"/>
      <c r="R1426" s="245"/>
      <c r="S1426" s="246">
        <f t="shared" si="29"/>
        <v>5700</v>
      </c>
      <c r="T1426" s="243"/>
      <c r="U1426" s="243">
        <v>5700.0</v>
      </c>
      <c r="V1426" s="243"/>
      <c r="W1426" s="243"/>
      <c r="X1426" s="243"/>
      <c r="Y1426" s="243"/>
      <c r="Z1426" s="243"/>
      <c r="AA1426" s="243"/>
      <c r="AB1426" s="243"/>
      <c r="AC1426" s="243"/>
      <c r="AD1426" s="243"/>
      <c r="AE1426" s="243"/>
      <c r="AF1426" s="243"/>
      <c r="AG1426" s="247"/>
      <c r="AH1426" s="137">
        <v>5.003353549E9</v>
      </c>
      <c r="AI1426" s="137" t="s">
        <v>2676</v>
      </c>
      <c r="AJ1426" s="243">
        <v>5700.0</v>
      </c>
      <c r="AK1426" s="246">
        <f t="shared" si="28"/>
        <v>0</v>
      </c>
      <c r="AL1426" s="137" t="s">
        <v>779</v>
      </c>
      <c r="AM1426" s="295"/>
    </row>
    <row r="1427">
      <c r="A1427" s="294" t="s">
        <v>2671</v>
      </c>
      <c r="B1427" s="137" t="s">
        <v>2672</v>
      </c>
      <c r="C1427" s="138">
        <v>43159.0</v>
      </c>
      <c r="D1427" s="137">
        <v>20.0</v>
      </c>
      <c r="E1427" s="243">
        <v>280.0</v>
      </c>
      <c r="F1427" s="246"/>
      <c r="G1427" s="137"/>
      <c r="H1427" s="151"/>
      <c r="I1427" s="151"/>
      <c r="J1427" s="137"/>
      <c r="K1427" s="137" t="s">
        <v>66</v>
      </c>
      <c r="L1427" s="137" t="s">
        <v>774</v>
      </c>
      <c r="M1427" s="151" t="s">
        <v>923</v>
      </c>
      <c r="N1427" s="137" t="s">
        <v>776</v>
      </c>
      <c r="O1427" s="151" t="s">
        <v>2678</v>
      </c>
      <c r="P1427" s="137"/>
      <c r="Q1427" s="151"/>
      <c r="R1427" s="245"/>
      <c r="S1427" s="246">
        <f t="shared" si="29"/>
        <v>5600</v>
      </c>
      <c r="T1427" s="243"/>
      <c r="U1427" s="243">
        <v>5600.0</v>
      </c>
      <c r="V1427" s="243"/>
      <c r="W1427" s="243"/>
      <c r="X1427" s="243"/>
      <c r="Y1427" s="243"/>
      <c r="Z1427" s="243"/>
      <c r="AA1427" s="243"/>
      <c r="AB1427" s="243"/>
      <c r="AC1427" s="243"/>
      <c r="AD1427" s="243"/>
      <c r="AE1427" s="243"/>
      <c r="AF1427" s="243"/>
      <c r="AG1427" s="247"/>
      <c r="AH1427" s="137">
        <v>5.003353549E9</v>
      </c>
      <c r="AI1427" s="137" t="s">
        <v>2676</v>
      </c>
      <c r="AJ1427" s="243">
        <v>5600.0</v>
      </c>
      <c r="AK1427" s="246">
        <f t="shared" si="28"/>
        <v>0</v>
      </c>
      <c r="AL1427" s="137" t="s">
        <v>779</v>
      </c>
      <c r="AM1427" s="295"/>
    </row>
    <row r="1428">
      <c r="A1428" s="140" t="s">
        <v>2679</v>
      </c>
      <c r="B1428" s="48" t="s">
        <v>2680</v>
      </c>
      <c r="C1428" s="48" t="s">
        <v>1718</v>
      </c>
      <c r="D1428" s="48">
        <v>35.0</v>
      </c>
      <c r="E1428" s="50">
        <v>260.0</v>
      </c>
      <c r="F1428" s="51">
        <f t="shared" ref="F1428:F1451" si="30">D1428*E1428</f>
        <v>9100</v>
      </c>
      <c r="G1428" s="48" t="s">
        <v>782</v>
      </c>
      <c r="H1428" s="52"/>
      <c r="I1428" s="52"/>
      <c r="J1428" s="48" t="s">
        <v>66</v>
      </c>
      <c r="K1428" s="48" t="s">
        <v>66</v>
      </c>
      <c r="L1428" s="48" t="s">
        <v>898</v>
      </c>
      <c r="M1428" s="52" t="s">
        <v>2681</v>
      </c>
      <c r="N1428" s="48" t="s">
        <v>769</v>
      </c>
      <c r="O1428" s="52" t="s">
        <v>2682</v>
      </c>
      <c r="P1428" s="48" t="s">
        <v>742</v>
      </c>
      <c r="Q1428" s="52"/>
      <c r="R1428" s="53" t="s">
        <v>778</v>
      </c>
      <c r="S1428" s="54">
        <f t="shared" si="29"/>
        <v>9100</v>
      </c>
      <c r="T1428" s="50"/>
      <c r="U1428" s="50">
        <v>2275.0</v>
      </c>
      <c r="V1428" s="50">
        <v>2275.0</v>
      </c>
      <c r="W1428" s="50"/>
      <c r="X1428" s="50">
        <v>2275.0</v>
      </c>
      <c r="Y1428" s="50">
        <v>2275.0</v>
      </c>
      <c r="Z1428" s="50"/>
      <c r="AA1428" s="50"/>
      <c r="AB1428" s="50"/>
      <c r="AC1428" s="50"/>
      <c r="AD1428" s="50"/>
      <c r="AE1428" s="50"/>
      <c r="AF1428" s="50"/>
      <c r="AG1428" s="55"/>
      <c r="AH1428" s="48">
        <v>5.003396634E9</v>
      </c>
      <c r="AI1428" s="48" t="s">
        <v>1135</v>
      </c>
      <c r="AJ1428" s="50">
        <v>9100.0</v>
      </c>
      <c r="AK1428" s="54">
        <f t="shared" si="28"/>
        <v>0</v>
      </c>
      <c r="AL1428" s="48"/>
      <c r="AM1428" s="56"/>
    </row>
    <row r="1429">
      <c r="A1429" s="292" t="s">
        <v>2683</v>
      </c>
      <c r="B1429" s="58" t="s">
        <v>2684</v>
      </c>
      <c r="C1429" s="58" t="s">
        <v>2685</v>
      </c>
      <c r="D1429" s="58">
        <v>20.0</v>
      </c>
      <c r="E1429" s="60">
        <v>220.0</v>
      </c>
      <c r="F1429" s="61">
        <f t="shared" si="30"/>
        <v>4400</v>
      </c>
      <c r="G1429" s="58" t="s">
        <v>782</v>
      </c>
      <c r="H1429" s="62" t="s">
        <v>2686</v>
      </c>
      <c r="I1429" s="62"/>
      <c r="J1429" s="58" t="s">
        <v>66</v>
      </c>
      <c r="K1429" s="58" t="s">
        <v>66</v>
      </c>
      <c r="L1429" s="58" t="s">
        <v>767</v>
      </c>
      <c r="M1429" s="62" t="s">
        <v>2687</v>
      </c>
      <c r="N1429" s="58" t="s">
        <v>769</v>
      </c>
      <c r="O1429" s="62" t="s">
        <v>2686</v>
      </c>
      <c r="P1429" s="58" t="s">
        <v>742</v>
      </c>
      <c r="Q1429" s="62"/>
      <c r="R1429" s="63" t="s">
        <v>805</v>
      </c>
      <c r="S1429" s="80">
        <f t="shared" si="29"/>
        <v>4400</v>
      </c>
      <c r="T1429" s="77"/>
      <c r="U1429" s="77"/>
      <c r="V1429" s="77">
        <v>4400.0</v>
      </c>
      <c r="W1429" s="60"/>
      <c r="X1429" s="60"/>
      <c r="Y1429" s="60"/>
      <c r="Z1429" s="60"/>
      <c r="AA1429" s="60"/>
      <c r="AB1429" s="60"/>
      <c r="AC1429" s="60"/>
      <c r="AD1429" s="60"/>
      <c r="AE1429" s="60"/>
      <c r="AF1429" s="60"/>
      <c r="AG1429" s="65"/>
      <c r="AH1429" s="296">
        <v>5.003375306E9</v>
      </c>
      <c r="AI1429" s="58" t="s">
        <v>2366</v>
      </c>
      <c r="AJ1429" s="60">
        <v>4400.0</v>
      </c>
      <c r="AK1429" s="64">
        <f t="shared" si="28"/>
        <v>0</v>
      </c>
      <c r="AL1429" s="66"/>
      <c r="AM1429" s="67"/>
    </row>
    <row r="1430">
      <c r="A1430" s="292" t="s">
        <v>2683</v>
      </c>
      <c r="B1430" s="58" t="s">
        <v>2684</v>
      </c>
      <c r="C1430" s="58" t="s">
        <v>2685</v>
      </c>
      <c r="D1430" s="58">
        <v>39.0</v>
      </c>
      <c r="E1430" s="60">
        <v>220.0</v>
      </c>
      <c r="F1430" s="61">
        <f t="shared" si="30"/>
        <v>8580</v>
      </c>
      <c r="G1430" s="58" t="s">
        <v>782</v>
      </c>
      <c r="H1430" s="62" t="s">
        <v>2688</v>
      </c>
      <c r="I1430" s="62"/>
      <c r="J1430" s="58" t="s">
        <v>66</v>
      </c>
      <c r="K1430" s="58" t="s">
        <v>66</v>
      </c>
      <c r="L1430" s="58" t="s">
        <v>767</v>
      </c>
      <c r="M1430" s="62" t="s">
        <v>2687</v>
      </c>
      <c r="N1430" s="58" t="s">
        <v>769</v>
      </c>
      <c r="O1430" s="62" t="s">
        <v>2688</v>
      </c>
      <c r="P1430" s="58" t="s">
        <v>742</v>
      </c>
      <c r="Q1430" s="62"/>
      <c r="R1430" s="63" t="s">
        <v>805</v>
      </c>
      <c r="S1430" s="80">
        <f t="shared" si="29"/>
        <v>8580</v>
      </c>
      <c r="T1430" s="77"/>
      <c r="U1430" s="77"/>
      <c r="V1430" s="77">
        <v>8580.0</v>
      </c>
      <c r="W1430" s="60"/>
      <c r="X1430" s="60"/>
      <c r="Y1430" s="60"/>
      <c r="Z1430" s="60"/>
      <c r="AA1430" s="60"/>
      <c r="AB1430" s="60"/>
      <c r="AC1430" s="60"/>
      <c r="AD1430" s="60"/>
      <c r="AE1430" s="60"/>
      <c r="AF1430" s="60"/>
      <c r="AG1430" s="65"/>
      <c r="AH1430" s="296">
        <v>5.003375306E9</v>
      </c>
      <c r="AI1430" s="58" t="s">
        <v>2366</v>
      </c>
      <c r="AJ1430" s="60">
        <v>8580.0</v>
      </c>
      <c r="AK1430" s="64">
        <f t="shared" si="28"/>
        <v>0</v>
      </c>
      <c r="AL1430" s="66"/>
      <c r="AM1430" s="67"/>
    </row>
    <row r="1431">
      <c r="A1431" s="292" t="s">
        <v>2683</v>
      </c>
      <c r="B1431" s="58" t="s">
        <v>2684</v>
      </c>
      <c r="C1431" s="58" t="s">
        <v>2685</v>
      </c>
      <c r="D1431" s="58">
        <v>20.0</v>
      </c>
      <c r="E1431" s="60">
        <v>250.0</v>
      </c>
      <c r="F1431" s="61">
        <f t="shared" si="30"/>
        <v>5000</v>
      </c>
      <c r="G1431" s="58" t="s">
        <v>782</v>
      </c>
      <c r="H1431" s="62" t="s">
        <v>2689</v>
      </c>
      <c r="I1431" s="62"/>
      <c r="J1431" s="58" t="s">
        <v>66</v>
      </c>
      <c r="K1431" s="58" t="s">
        <v>66</v>
      </c>
      <c r="L1431" s="58" t="s">
        <v>767</v>
      </c>
      <c r="M1431" s="62" t="s">
        <v>2687</v>
      </c>
      <c r="N1431" s="58" t="s">
        <v>769</v>
      </c>
      <c r="O1431" s="62" t="s">
        <v>2689</v>
      </c>
      <c r="P1431" s="58" t="s">
        <v>742</v>
      </c>
      <c r="Q1431" s="62"/>
      <c r="R1431" s="63" t="s">
        <v>805</v>
      </c>
      <c r="S1431" s="80">
        <f t="shared" si="29"/>
        <v>5000</v>
      </c>
      <c r="T1431" s="77"/>
      <c r="U1431" s="77"/>
      <c r="V1431" s="77">
        <v>5000.0</v>
      </c>
      <c r="W1431" s="60"/>
      <c r="X1431" s="60"/>
      <c r="Y1431" s="60"/>
      <c r="Z1431" s="60"/>
      <c r="AA1431" s="60"/>
      <c r="AB1431" s="60"/>
      <c r="AC1431" s="60"/>
      <c r="AD1431" s="60"/>
      <c r="AE1431" s="60"/>
      <c r="AF1431" s="60"/>
      <c r="AG1431" s="65"/>
      <c r="AH1431" s="297">
        <v>5.003375306E9</v>
      </c>
      <c r="AI1431" s="58" t="s">
        <v>2366</v>
      </c>
      <c r="AJ1431" s="60">
        <v>5000.0</v>
      </c>
      <c r="AK1431" s="64">
        <f t="shared" si="28"/>
        <v>0</v>
      </c>
      <c r="AL1431" s="66"/>
      <c r="AM1431" s="67"/>
    </row>
    <row r="1432">
      <c r="A1432" s="140" t="s">
        <v>2690</v>
      </c>
      <c r="B1432" s="48" t="s">
        <v>2691</v>
      </c>
      <c r="C1432" s="48" t="s">
        <v>2692</v>
      </c>
      <c r="D1432" s="48">
        <v>154.0</v>
      </c>
      <c r="E1432" s="50">
        <v>120.0</v>
      </c>
      <c r="F1432" s="51">
        <f t="shared" si="30"/>
        <v>18480</v>
      </c>
      <c r="G1432" s="48" t="s">
        <v>782</v>
      </c>
      <c r="H1432" s="52" t="s">
        <v>2693</v>
      </c>
      <c r="I1432" s="52"/>
      <c r="J1432" s="48" t="s">
        <v>66</v>
      </c>
      <c r="K1432" s="48" t="s">
        <v>66</v>
      </c>
      <c r="L1432" s="48" t="s">
        <v>767</v>
      </c>
      <c r="M1432" s="52" t="s">
        <v>2694</v>
      </c>
      <c r="N1432" s="48" t="s">
        <v>769</v>
      </c>
      <c r="O1432" s="52" t="s">
        <v>2695</v>
      </c>
      <c r="P1432" s="48" t="s">
        <v>742</v>
      </c>
      <c r="Q1432" s="52"/>
      <c r="R1432" s="53" t="s">
        <v>805</v>
      </c>
      <c r="S1432" s="54">
        <f t="shared" si="29"/>
        <v>18480</v>
      </c>
      <c r="T1432" s="50"/>
      <c r="U1432" s="50"/>
      <c r="V1432" s="50">
        <v>18480.0</v>
      </c>
      <c r="W1432" s="50"/>
      <c r="X1432" s="50"/>
      <c r="Y1432" s="50"/>
      <c r="Z1432" s="50"/>
      <c r="AA1432" s="50"/>
      <c r="AB1432" s="50"/>
      <c r="AC1432" s="50"/>
      <c r="AD1432" s="50"/>
      <c r="AE1432" s="50"/>
      <c r="AF1432" s="50"/>
      <c r="AG1432" s="55"/>
      <c r="AH1432" s="48">
        <v>5.003425934E9</v>
      </c>
      <c r="AI1432" s="48" t="s">
        <v>2696</v>
      </c>
      <c r="AJ1432" s="50">
        <v>18480.0</v>
      </c>
      <c r="AK1432" s="54">
        <f t="shared" si="28"/>
        <v>0</v>
      </c>
      <c r="AL1432" s="48"/>
      <c r="AM1432" s="56"/>
    </row>
    <row r="1433">
      <c r="A1433" s="140" t="s">
        <v>2690</v>
      </c>
      <c r="B1433" s="48" t="s">
        <v>2697</v>
      </c>
      <c r="C1433" s="48" t="s">
        <v>2692</v>
      </c>
      <c r="D1433" s="48">
        <v>19.0</v>
      </c>
      <c r="E1433" s="50">
        <v>60.0</v>
      </c>
      <c r="F1433" s="51">
        <f t="shared" si="30"/>
        <v>1140</v>
      </c>
      <c r="G1433" s="48" t="s">
        <v>782</v>
      </c>
      <c r="H1433" s="52" t="s">
        <v>2698</v>
      </c>
      <c r="I1433" s="52"/>
      <c r="J1433" s="48" t="s">
        <v>66</v>
      </c>
      <c r="K1433" s="48" t="s">
        <v>66</v>
      </c>
      <c r="L1433" s="48" t="s">
        <v>767</v>
      </c>
      <c r="M1433" s="52" t="s">
        <v>2694</v>
      </c>
      <c r="N1433" s="48" t="s">
        <v>769</v>
      </c>
      <c r="O1433" s="52" t="s">
        <v>2695</v>
      </c>
      <c r="P1433" s="48" t="s">
        <v>742</v>
      </c>
      <c r="Q1433" s="52"/>
      <c r="R1433" s="53" t="s">
        <v>805</v>
      </c>
      <c r="S1433" s="54">
        <f t="shared" si="29"/>
        <v>1140</v>
      </c>
      <c r="T1433" s="50"/>
      <c r="U1433" s="50"/>
      <c r="V1433" s="50">
        <v>1140.0</v>
      </c>
      <c r="W1433" s="50"/>
      <c r="X1433" s="50"/>
      <c r="Y1433" s="50"/>
      <c r="Z1433" s="50"/>
      <c r="AA1433" s="50"/>
      <c r="AB1433" s="50"/>
      <c r="AC1433" s="50"/>
      <c r="AD1433" s="50"/>
      <c r="AE1433" s="50"/>
      <c r="AF1433" s="50"/>
      <c r="AG1433" s="55"/>
      <c r="AH1433" s="48">
        <v>5.003427959E9</v>
      </c>
      <c r="AI1433" s="48" t="s">
        <v>1140</v>
      </c>
      <c r="AJ1433" s="50">
        <v>1140.0</v>
      </c>
      <c r="AK1433" s="54">
        <f t="shared" si="28"/>
        <v>0</v>
      </c>
      <c r="AL1433" s="48"/>
      <c r="AM1433" s="56"/>
    </row>
    <row r="1434">
      <c r="A1434" s="294" t="s">
        <v>2699</v>
      </c>
      <c r="B1434" s="137" t="s">
        <v>2700</v>
      </c>
      <c r="C1434" s="137" t="s">
        <v>2701</v>
      </c>
      <c r="D1434" s="137">
        <v>38.0</v>
      </c>
      <c r="E1434" s="243">
        <v>280.0</v>
      </c>
      <c r="F1434" s="244">
        <f t="shared" si="30"/>
        <v>10640</v>
      </c>
      <c r="G1434" s="137"/>
      <c r="H1434" s="151" t="s">
        <v>2702</v>
      </c>
      <c r="I1434" s="151"/>
      <c r="J1434" s="137" t="s">
        <v>66</v>
      </c>
      <c r="K1434" s="137" t="s">
        <v>66</v>
      </c>
      <c r="L1434" s="137" t="s">
        <v>774</v>
      </c>
      <c r="M1434" s="151" t="s">
        <v>2703</v>
      </c>
      <c r="N1434" s="137" t="s">
        <v>776</v>
      </c>
      <c r="O1434" s="151" t="s">
        <v>2704</v>
      </c>
      <c r="P1434" s="137" t="s">
        <v>742</v>
      </c>
      <c r="Q1434" s="151"/>
      <c r="R1434" s="245" t="s">
        <v>805</v>
      </c>
      <c r="S1434" s="246">
        <f t="shared" si="29"/>
        <v>10640</v>
      </c>
      <c r="T1434" s="243"/>
      <c r="U1434" s="243"/>
      <c r="V1434" s="298"/>
      <c r="W1434" s="243"/>
      <c r="X1434" s="243"/>
      <c r="Y1434" s="243">
        <v>10640.0</v>
      </c>
      <c r="Z1434" s="243"/>
      <c r="AA1434" s="243"/>
      <c r="AB1434" s="243"/>
      <c r="AC1434" s="243"/>
      <c r="AD1434" s="243"/>
      <c r="AE1434" s="243"/>
      <c r="AF1434" s="243"/>
      <c r="AG1434" s="247"/>
      <c r="AH1434" s="137">
        <v>5.003411292E9</v>
      </c>
      <c r="AI1434" s="137" t="s">
        <v>2537</v>
      </c>
      <c r="AJ1434" s="243">
        <v>10640.0</v>
      </c>
      <c r="AK1434" s="246">
        <f t="shared" si="28"/>
        <v>0</v>
      </c>
      <c r="AL1434" s="137" t="s">
        <v>779</v>
      </c>
      <c r="AM1434" s="249"/>
    </row>
    <row r="1435">
      <c r="A1435" s="294" t="s">
        <v>2699</v>
      </c>
      <c r="B1435" s="137" t="s">
        <v>2700</v>
      </c>
      <c r="C1435" s="137" t="s">
        <v>2701</v>
      </c>
      <c r="D1435" s="137">
        <v>33.0</v>
      </c>
      <c r="E1435" s="243">
        <v>220.0</v>
      </c>
      <c r="F1435" s="244">
        <f t="shared" si="30"/>
        <v>7260</v>
      </c>
      <c r="G1435" s="137"/>
      <c r="H1435" s="151" t="s">
        <v>2705</v>
      </c>
      <c r="I1435" s="151"/>
      <c r="J1435" s="137" t="s">
        <v>66</v>
      </c>
      <c r="K1435" s="137" t="s">
        <v>39</v>
      </c>
      <c r="L1435" s="137" t="s">
        <v>774</v>
      </c>
      <c r="M1435" s="151" t="s">
        <v>2703</v>
      </c>
      <c r="N1435" s="137" t="s">
        <v>776</v>
      </c>
      <c r="O1435" s="151" t="s">
        <v>2706</v>
      </c>
      <c r="P1435" s="137"/>
      <c r="Q1435" s="151"/>
      <c r="R1435" s="245" t="s">
        <v>696</v>
      </c>
      <c r="S1435" s="246">
        <f t="shared" si="29"/>
        <v>7260</v>
      </c>
      <c r="T1435" s="243"/>
      <c r="U1435" s="243"/>
      <c r="V1435" s="298"/>
      <c r="W1435" s="243"/>
      <c r="X1435" s="243"/>
      <c r="Y1435" s="243">
        <v>7260.0</v>
      </c>
      <c r="Z1435" s="243"/>
      <c r="AA1435" s="243"/>
      <c r="AB1435" s="243"/>
      <c r="AC1435" s="243"/>
      <c r="AD1435" s="243"/>
      <c r="AE1435" s="243"/>
      <c r="AF1435" s="243"/>
      <c r="AG1435" s="247"/>
      <c r="AH1435" s="137">
        <v>5.003411292E9</v>
      </c>
      <c r="AI1435" s="137" t="s">
        <v>2707</v>
      </c>
      <c r="AJ1435" s="243">
        <v>7260.0</v>
      </c>
      <c r="AK1435" s="246">
        <f t="shared" si="28"/>
        <v>0</v>
      </c>
      <c r="AL1435" s="248"/>
      <c r="AM1435" s="249"/>
    </row>
    <row r="1436">
      <c r="A1436" s="140" t="s">
        <v>2708</v>
      </c>
      <c r="B1436" s="48" t="s">
        <v>2709</v>
      </c>
      <c r="C1436" s="58" t="s">
        <v>1518</v>
      </c>
      <c r="D1436" s="48">
        <v>28.0</v>
      </c>
      <c r="E1436" s="50">
        <v>285.0</v>
      </c>
      <c r="F1436" s="51">
        <f t="shared" si="30"/>
        <v>7980</v>
      </c>
      <c r="G1436" s="48" t="s">
        <v>782</v>
      </c>
      <c r="H1436" s="52"/>
      <c r="I1436" s="52"/>
      <c r="J1436" s="48" t="s">
        <v>66</v>
      </c>
      <c r="K1436" s="48" t="s">
        <v>66</v>
      </c>
      <c r="L1436" s="48" t="s">
        <v>767</v>
      </c>
      <c r="M1436" s="52" t="s">
        <v>2710</v>
      </c>
      <c r="N1436" s="48" t="s">
        <v>776</v>
      </c>
      <c r="O1436" s="52" t="s">
        <v>2711</v>
      </c>
      <c r="P1436" s="48" t="s">
        <v>742</v>
      </c>
      <c r="Q1436" s="52"/>
      <c r="R1436" s="53" t="s">
        <v>696</v>
      </c>
      <c r="S1436" s="54">
        <f t="shared" si="29"/>
        <v>7980</v>
      </c>
      <c r="T1436" s="50"/>
      <c r="U1436" s="50"/>
      <c r="V1436" s="50"/>
      <c r="W1436" s="50"/>
      <c r="X1436" s="50"/>
      <c r="Y1436" s="50">
        <v>7980.0</v>
      </c>
      <c r="Z1436" s="50"/>
      <c r="AA1436" s="50"/>
      <c r="AB1436" s="50"/>
      <c r="AC1436" s="50"/>
      <c r="AD1436" s="50"/>
      <c r="AE1436" s="50"/>
      <c r="AF1436" s="50"/>
      <c r="AG1436" s="55"/>
      <c r="AH1436" s="48">
        <v>5.003527442E9</v>
      </c>
      <c r="AI1436" s="48" t="s">
        <v>2712</v>
      </c>
      <c r="AJ1436" s="50">
        <v>7980.0</v>
      </c>
      <c r="AK1436" s="54">
        <f t="shared" si="28"/>
        <v>0</v>
      </c>
      <c r="AL1436" s="48"/>
      <c r="AM1436" s="56"/>
    </row>
    <row r="1437">
      <c r="A1437" s="292" t="s">
        <v>2713</v>
      </c>
      <c r="B1437" s="48" t="s">
        <v>2714</v>
      </c>
      <c r="C1437" s="58" t="s">
        <v>1518</v>
      </c>
      <c r="D1437" s="58">
        <v>21.0</v>
      </c>
      <c r="E1437" s="60">
        <v>230.0</v>
      </c>
      <c r="F1437" s="61">
        <f t="shared" si="30"/>
        <v>4830</v>
      </c>
      <c r="G1437" s="48" t="s">
        <v>782</v>
      </c>
      <c r="H1437" s="62"/>
      <c r="I1437" s="62"/>
      <c r="J1437" s="58" t="s">
        <v>66</v>
      </c>
      <c r="K1437" s="58" t="s">
        <v>66</v>
      </c>
      <c r="L1437" s="58" t="s">
        <v>767</v>
      </c>
      <c r="M1437" s="62" t="s">
        <v>2710</v>
      </c>
      <c r="N1437" s="58" t="s">
        <v>776</v>
      </c>
      <c r="O1437" s="62" t="s">
        <v>2715</v>
      </c>
      <c r="P1437" s="58" t="s">
        <v>742</v>
      </c>
      <c r="Q1437" s="62"/>
      <c r="R1437" s="63" t="s">
        <v>696</v>
      </c>
      <c r="S1437" s="64">
        <f t="shared" si="29"/>
        <v>4830</v>
      </c>
      <c r="T1437" s="60"/>
      <c r="U1437" s="60"/>
      <c r="V1437" s="60"/>
      <c r="W1437" s="60"/>
      <c r="X1437" s="60"/>
      <c r="Y1437" s="60">
        <v>4830.0</v>
      </c>
      <c r="Z1437" s="60"/>
      <c r="AA1437" s="60"/>
      <c r="AB1437" s="60"/>
      <c r="AC1437" s="60"/>
      <c r="AD1437" s="60"/>
      <c r="AE1437" s="60"/>
      <c r="AF1437" s="60"/>
      <c r="AG1437" s="65"/>
      <c r="AH1437" s="58">
        <v>5.003527442E9</v>
      </c>
      <c r="AI1437" s="58" t="s">
        <v>2712</v>
      </c>
      <c r="AJ1437" s="60">
        <v>4830.0</v>
      </c>
      <c r="AK1437" s="64">
        <f t="shared" si="28"/>
        <v>0</v>
      </c>
      <c r="AL1437" s="66"/>
      <c r="AM1437" s="67"/>
    </row>
    <row r="1438">
      <c r="A1438" s="140" t="s">
        <v>2716</v>
      </c>
      <c r="B1438" s="48" t="s">
        <v>2717</v>
      </c>
      <c r="C1438" s="48" t="s">
        <v>1718</v>
      </c>
      <c r="D1438" s="48">
        <v>103.0</v>
      </c>
      <c r="E1438" s="50">
        <v>57.0</v>
      </c>
      <c r="F1438" s="51">
        <f t="shared" si="30"/>
        <v>5871</v>
      </c>
      <c r="G1438" s="48" t="s">
        <v>782</v>
      </c>
      <c r="H1438" s="52"/>
      <c r="I1438" s="52"/>
      <c r="J1438" s="48" t="s">
        <v>66</v>
      </c>
      <c r="K1438" s="48" t="s">
        <v>55</v>
      </c>
      <c r="L1438" s="48" t="s">
        <v>767</v>
      </c>
      <c r="M1438" s="52" t="s">
        <v>1719</v>
      </c>
      <c r="N1438" s="48" t="s">
        <v>776</v>
      </c>
      <c r="O1438" s="52" t="s">
        <v>2718</v>
      </c>
      <c r="P1438" s="48" t="s">
        <v>742</v>
      </c>
      <c r="Q1438" s="52"/>
      <c r="R1438" s="53" t="s">
        <v>696</v>
      </c>
      <c r="S1438" s="54">
        <f t="shared" si="29"/>
        <v>5871</v>
      </c>
      <c r="T1438" s="50"/>
      <c r="U1438" s="50"/>
      <c r="V1438" s="50"/>
      <c r="W1438" s="50"/>
      <c r="X1438" s="50"/>
      <c r="Y1438" s="50">
        <v>5871.0</v>
      </c>
      <c r="Z1438" s="50"/>
      <c r="AA1438" s="50"/>
      <c r="AB1438" s="50"/>
      <c r="AC1438" s="50"/>
      <c r="AD1438" s="50"/>
      <c r="AE1438" s="50"/>
      <c r="AF1438" s="50"/>
      <c r="AG1438" s="55"/>
      <c r="AH1438" s="48">
        <v>5.003398997E9</v>
      </c>
      <c r="AI1438" s="48" t="s">
        <v>703</v>
      </c>
      <c r="AJ1438" s="50">
        <v>5871.0</v>
      </c>
      <c r="AK1438" s="54">
        <f t="shared" si="28"/>
        <v>0</v>
      </c>
      <c r="AL1438" s="48"/>
      <c r="AM1438" s="56"/>
    </row>
    <row r="1439">
      <c r="A1439" s="292" t="s">
        <v>2719</v>
      </c>
      <c r="B1439" s="58" t="s">
        <v>2720</v>
      </c>
      <c r="C1439" s="58" t="s">
        <v>2721</v>
      </c>
      <c r="D1439" s="58">
        <v>278.0</v>
      </c>
      <c r="E1439" s="60">
        <v>54.0</v>
      </c>
      <c r="F1439" s="61">
        <f t="shared" si="30"/>
        <v>15012</v>
      </c>
      <c r="G1439" s="58"/>
      <c r="H1439" s="62" t="s">
        <v>2722</v>
      </c>
      <c r="I1439" s="62"/>
      <c r="J1439" s="58" t="s">
        <v>66</v>
      </c>
      <c r="K1439" s="58" t="s">
        <v>66</v>
      </c>
      <c r="L1439" s="58" t="s">
        <v>898</v>
      </c>
      <c r="M1439" s="62" t="s">
        <v>2723</v>
      </c>
      <c r="N1439" s="58" t="s">
        <v>769</v>
      </c>
      <c r="O1439" s="62" t="s">
        <v>2722</v>
      </c>
      <c r="P1439" s="58" t="s">
        <v>742</v>
      </c>
      <c r="Q1439" s="62"/>
      <c r="R1439" s="63" t="s">
        <v>696</v>
      </c>
      <c r="S1439" s="64">
        <v>15012.0</v>
      </c>
      <c r="T1439" s="60"/>
      <c r="U1439" s="60"/>
      <c r="V1439" s="60"/>
      <c r="W1439" s="60"/>
      <c r="X1439" s="60"/>
      <c r="Y1439" s="60"/>
      <c r="Z1439" s="60">
        <v>7506.0</v>
      </c>
      <c r="AA1439" s="60">
        <v>7506.0</v>
      </c>
      <c r="AB1439" s="60"/>
      <c r="AC1439" s="60"/>
      <c r="AD1439" s="60"/>
      <c r="AE1439" s="60"/>
      <c r="AF1439" s="60"/>
      <c r="AG1439" s="65"/>
      <c r="AH1439" s="58">
        <v>5.003437881E9</v>
      </c>
      <c r="AI1439" s="58" t="s">
        <v>2724</v>
      </c>
      <c r="AJ1439" s="60">
        <v>15012.0</v>
      </c>
      <c r="AK1439" s="64">
        <f t="shared" si="28"/>
        <v>0</v>
      </c>
      <c r="AL1439" s="66"/>
      <c r="AM1439" s="67"/>
    </row>
    <row r="1440">
      <c r="A1440" s="140" t="s">
        <v>2725</v>
      </c>
      <c r="B1440" s="48" t="s">
        <v>2726</v>
      </c>
      <c r="C1440" s="48" t="s">
        <v>2727</v>
      </c>
      <c r="D1440" s="48">
        <v>17.0</v>
      </c>
      <c r="E1440" s="50">
        <v>220.0</v>
      </c>
      <c r="F1440" s="51">
        <f t="shared" si="30"/>
        <v>3740</v>
      </c>
      <c r="G1440" s="48" t="s">
        <v>782</v>
      </c>
      <c r="H1440" s="52"/>
      <c r="I1440" s="52" t="s">
        <v>2728</v>
      </c>
      <c r="J1440" s="48" t="s">
        <v>66</v>
      </c>
      <c r="K1440" s="48" t="s">
        <v>66</v>
      </c>
      <c r="L1440" s="48" t="s">
        <v>767</v>
      </c>
      <c r="M1440" s="52" t="s">
        <v>2729</v>
      </c>
      <c r="N1440" s="48" t="s">
        <v>769</v>
      </c>
      <c r="O1440" s="52" t="s">
        <v>2730</v>
      </c>
      <c r="P1440" s="48" t="s">
        <v>742</v>
      </c>
      <c r="Q1440" s="52"/>
      <c r="R1440" s="53" t="s">
        <v>702</v>
      </c>
      <c r="S1440" s="54">
        <v>3740.0</v>
      </c>
      <c r="T1440" s="50"/>
      <c r="U1440" s="50"/>
      <c r="V1440" s="50"/>
      <c r="W1440" s="50"/>
      <c r="X1440" s="50"/>
      <c r="Y1440" s="50">
        <v>3740.0</v>
      </c>
      <c r="Z1440" s="50"/>
      <c r="AA1440" s="50"/>
      <c r="AB1440" s="50"/>
      <c r="AC1440" s="50"/>
      <c r="AD1440" s="50"/>
      <c r="AE1440" s="50"/>
      <c r="AF1440" s="50"/>
      <c r="AG1440" s="55"/>
      <c r="AH1440" s="48">
        <v>5.003415909E9</v>
      </c>
      <c r="AI1440" s="48" t="s">
        <v>1463</v>
      </c>
      <c r="AJ1440" s="50">
        <v>3740.0</v>
      </c>
      <c r="AK1440" s="54">
        <f t="shared" si="28"/>
        <v>0</v>
      </c>
      <c r="AL1440" s="48"/>
      <c r="AM1440" s="56"/>
    </row>
    <row r="1441">
      <c r="A1441" s="292" t="s">
        <v>2731</v>
      </c>
      <c r="B1441" s="58" t="s">
        <v>2732</v>
      </c>
      <c r="C1441" s="58" t="s">
        <v>1518</v>
      </c>
      <c r="D1441" s="58">
        <v>19.0</v>
      </c>
      <c r="E1441" s="60">
        <v>260.0</v>
      </c>
      <c r="F1441" s="61">
        <f t="shared" si="30"/>
        <v>4940</v>
      </c>
      <c r="G1441" s="58"/>
      <c r="H1441" s="62" t="s">
        <v>2733</v>
      </c>
      <c r="I1441" s="62"/>
      <c r="J1441" s="58" t="s">
        <v>66</v>
      </c>
      <c r="K1441" s="58" t="s">
        <v>66</v>
      </c>
      <c r="L1441" s="58" t="s">
        <v>690</v>
      </c>
      <c r="M1441" s="62" t="s">
        <v>940</v>
      </c>
      <c r="N1441" s="58" t="s">
        <v>776</v>
      </c>
      <c r="O1441" s="62" t="s">
        <v>2734</v>
      </c>
      <c r="P1441" s="58" t="s">
        <v>742</v>
      </c>
      <c r="Q1441" s="62"/>
      <c r="R1441" s="63" t="s">
        <v>702</v>
      </c>
      <c r="S1441" s="64">
        <f t="shared" ref="S1441:S1452" si="31">sum(T1441:AG1441)</f>
        <v>4940</v>
      </c>
      <c r="T1441" s="60"/>
      <c r="U1441" s="60"/>
      <c r="V1441" s="60"/>
      <c r="W1441" s="60"/>
      <c r="X1441" s="60"/>
      <c r="Y1441" s="60">
        <v>4940.0</v>
      </c>
      <c r="Z1441" s="60"/>
      <c r="AA1441" s="60"/>
      <c r="AB1441" s="60"/>
      <c r="AC1441" s="60"/>
      <c r="AD1441" s="60"/>
      <c r="AE1441" s="60"/>
      <c r="AF1441" s="60"/>
      <c r="AG1441" s="65"/>
      <c r="AH1441" s="58">
        <v>5.003399667E9</v>
      </c>
      <c r="AI1441" s="58" t="s">
        <v>1520</v>
      </c>
      <c r="AJ1441" s="60">
        <v>4940.0</v>
      </c>
      <c r="AK1441" s="64">
        <f t="shared" si="28"/>
        <v>0</v>
      </c>
      <c r="AL1441" s="66"/>
      <c r="AM1441" s="67"/>
    </row>
    <row r="1442">
      <c r="A1442" s="140" t="s">
        <v>2735</v>
      </c>
      <c r="B1442" s="48" t="s">
        <v>2736</v>
      </c>
      <c r="C1442" s="48" t="s">
        <v>2349</v>
      </c>
      <c r="D1442" s="48">
        <v>24.0</v>
      </c>
      <c r="E1442" s="50">
        <v>280.0</v>
      </c>
      <c r="F1442" s="51">
        <f t="shared" si="30"/>
        <v>6720</v>
      </c>
      <c r="G1442" s="48" t="s">
        <v>689</v>
      </c>
      <c r="H1442" s="52"/>
      <c r="I1442" s="52"/>
      <c r="J1442" s="48" t="s">
        <v>66</v>
      </c>
      <c r="K1442" s="48" t="s">
        <v>66</v>
      </c>
      <c r="L1442" s="48" t="s">
        <v>787</v>
      </c>
      <c r="M1442" s="52" t="s">
        <v>2737</v>
      </c>
      <c r="N1442" s="48" t="s">
        <v>769</v>
      </c>
      <c r="O1442" s="52" t="s">
        <v>2677</v>
      </c>
      <c r="P1442" s="48" t="s">
        <v>742</v>
      </c>
      <c r="Q1442" s="52"/>
      <c r="R1442" s="53" t="s">
        <v>702</v>
      </c>
      <c r="S1442" s="54">
        <f t="shared" si="31"/>
        <v>6720</v>
      </c>
      <c r="T1442" s="50"/>
      <c r="U1442" s="50"/>
      <c r="V1442" s="50"/>
      <c r="W1442" s="50"/>
      <c r="X1442" s="50"/>
      <c r="Y1442" s="50">
        <v>6720.0</v>
      </c>
      <c r="Z1442" s="50"/>
      <c r="AA1442" s="50"/>
      <c r="AB1442" s="50"/>
      <c r="AC1442" s="50"/>
      <c r="AD1442" s="50"/>
      <c r="AE1442" s="50"/>
      <c r="AF1442" s="50"/>
      <c r="AG1442" s="55"/>
      <c r="AH1442" s="48">
        <v>5.003415909E9</v>
      </c>
      <c r="AI1442" s="48" t="s">
        <v>1463</v>
      </c>
      <c r="AJ1442" s="50">
        <v>6720.0</v>
      </c>
      <c r="AK1442" s="54">
        <f t="shared" si="28"/>
        <v>0</v>
      </c>
      <c r="AL1442" s="48"/>
      <c r="AM1442" s="56"/>
    </row>
    <row r="1443">
      <c r="A1443" s="292" t="s">
        <v>2738</v>
      </c>
      <c r="B1443" s="58" t="s">
        <v>2739</v>
      </c>
      <c r="C1443" s="58" t="s">
        <v>2740</v>
      </c>
      <c r="D1443" s="58">
        <v>16.0</v>
      </c>
      <c r="E1443" s="60">
        <v>250.0</v>
      </c>
      <c r="F1443" s="61">
        <f t="shared" si="30"/>
        <v>4000</v>
      </c>
      <c r="G1443" s="58" t="s">
        <v>782</v>
      </c>
      <c r="H1443" s="62"/>
      <c r="I1443" s="62" t="s">
        <v>2741</v>
      </c>
      <c r="J1443" s="58" t="s">
        <v>66</v>
      </c>
      <c r="K1443" s="58" t="s">
        <v>66</v>
      </c>
      <c r="L1443" s="58" t="s">
        <v>767</v>
      </c>
      <c r="M1443" s="62" t="s">
        <v>2742</v>
      </c>
      <c r="N1443" s="58" t="s">
        <v>776</v>
      </c>
      <c r="O1443" s="62" t="s">
        <v>2743</v>
      </c>
      <c r="P1443" s="58" t="s">
        <v>742</v>
      </c>
      <c r="Q1443" s="62"/>
      <c r="R1443" s="63" t="s">
        <v>707</v>
      </c>
      <c r="S1443" s="64">
        <f t="shared" si="31"/>
        <v>4000</v>
      </c>
      <c r="T1443" s="60"/>
      <c r="U1443" s="60"/>
      <c r="V1443" s="60"/>
      <c r="W1443" s="60"/>
      <c r="X1443" s="60"/>
      <c r="Y1443" s="60"/>
      <c r="Z1443" s="60">
        <v>4000.0</v>
      </c>
      <c r="AA1443" s="60"/>
      <c r="AB1443" s="60"/>
      <c r="AC1443" s="60"/>
      <c r="AD1443" s="60"/>
      <c r="AE1443" s="60"/>
      <c r="AF1443" s="60"/>
      <c r="AG1443" s="65"/>
      <c r="AH1443" s="58">
        <v>5.003418508E9</v>
      </c>
      <c r="AI1443" s="58" t="s">
        <v>2744</v>
      </c>
      <c r="AJ1443" s="60">
        <v>4000.0</v>
      </c>
      <c r="AK1443" s="64">
        <f t="shared" si="28"/>
        <v>0</v>
      </c>
      <c r="AL1443" s="66"/>
      <c r="AM1443" s="67"/>
    </row>
    <row r="1444">
      <c r="A1444" s="140" t="s">
        <v>2745</v>
      </c>
      <c r="B1444" s="48" t="s">
        <v>2746</v>
      </c>
      <c r="C1444" s="48" t="s">
        <v>2747</v>
      </c>
      <c r="D1444" s="48">
        <v>1.0</v>
      </c>
      <c r="E1444" s="50">
        <v>5900.0</v>
      </c>
      <c r="F1444" s="51">
        <f t="shared" si="30"/>
        <v>5900</v>
      </c>
      <c r="G1444" s="48" t="s">
        <v>782</v>
      </c>
      <c r="H1444" s="52"/>
      <c r="I1444" s="52"/>
      <c r="J1444" s="48" t="s">
        <v>66</v>
      </c>
      <c r="K1444" s="48" t="s">
        <v>66</v>
      </c>
      <c r="L1444" s="48" t="s">
        <v>767</v>
      </c>
      <c r="M1444" s="52" t="s">
        <v>2748</v>
      </c>
      <c r="N1444" s="48" t="s">
        <v>776</v>
      </c>
      <c r="O1444" s="52" t="s">
        <v>2749</v>
      </c>
      <c r="P1444" s="48" t="s">
        <v>821</v>
      </c>
      <c r="Q1444" s="52"/>
      <c r="R1444" s="53" t="s">
        <v>725</v>
      </c>
      <c r="S1444" s="54">
        <f t="shared" si="31"/>
        <v>5900</v>
      </c>
      <c r="T1444" s="50"/>
      <c r="U1444" s="50"/>
      <c r="V1444" s="50"/>
      <c r="W1444" s="50"/>
      <c r="X1444" s="50"/>
      <c r="Y1444" s="50"/>
      <c r="Z1444" s="50"/>
      <c r="AA1444" s="50"/>
      <c r="AB1444" s="50"/>
      <c r="AC1444" s="50"/>
      <c r="AD1444" s="50"/>
      <c r="AE1444" s="50">
        <v>5900.0</v>
      </c>
      <c r="AF1444" s="50"/>
      <c r="AG1444" s="55"/>
      <c r="AH1444" s="48">
        <v>5.003461107E9</v>
      </c>
      <c r="AI1444" s="48" t="s">
        <v>2750</v>
      </c>
      <c r="AJ1444" s="50">
        <v>5900.0</v>
      </c>
      <c r="AK1444" s="54">
        <f t="shared" si="28"/>
        <v>0</v>
      </c>
      <c r="AL1444" s="48"/>
      <c r="AM1444" s="56"/>
    </row>
    <row r="1445">
      <c r="A1445" s="250" t="s">
        <v>2751</v>
      </c>
      <c r="B1445" s="299" t="s">
        <v>2752</v>
      </c>
      <c r="C1445" s="300">
        <v>43388.0</v>
      </c>
      <c r="D1445" s="76">
        <v>72.0</v>
      </c>
      <c r="E1445" s="77">
        <v>150.0</v>
      </c>
      <c r="F1445" s="78">
        <f t="shared" si="30"/>
        <v>10800</v>
      </c>
      <c r="G1445" s="76"/>
      <c r="H1445" s="75"/>
      <c r="I1445" s="75"/>
      <c r="J1445" s="76" t="s">
        <v>66</v>
      </c>
      <c r="K1445" s="76" t="s">
        <v>66</v>
      </c>
      <c r="L1445" s="76" t="s">
        <v>690</v>
      </c>
      <c r="M1445" s="75" t="s">
        <v>2753</v>
      </c>
      <c r="N1445" s="76" t="s">
        <v>692</v>
      </c>
      <c r="O1445" s="75" t="s">
        <v>2754</v>
      </c>
      <c r="P1445" s="76" t="s">
        <v>742</v>
      </c>
      <c r="Q1445" s="75"/>
      <c r="R1445" s="79" t="s">
        <v>707</v>
      </c>
      <c r="S1445" s="80">
        <f t="shared" si="31"/>
        <v>10800</v>
      </c>
      <c r="T1445" s="77"/>
      <c r="U1445" s="77"/>
      <c r="V1445" s="77"/>
      <c r="W1445" s="77"/>
      <c r="X1445" s="77"/>
      <c r="Y1445" s="77"/>
      <c r="Z1445" s="77"/>
      <c r="AA1445" s="77">
        <v>5400.0</v>
      </c>
      <c r="AB1445" s="77">
        <v>5400.0</v>
      </c>
      <c r="AC1445" s="77"/>
      <c r="AD1445" s="77"/>
      <c r="AE1445" s="77"/>
      <c r="AF1445" s="77"/>
      <c r="AG1445" s="81"/>
      <c r="AH1445" s="76">
        <v>5.003466235E9</v>
      </c>
      <c r="AI1445" s="76" t="s">
        <v>1146</v>
      </c>
      <c r="AJ1445" s="77">
        <v>10800.0</v>
      </c>
      <c r="AK1445" s="80">
        <f t="shared" si="28"/>
        <v>0</v>
      </c>
      <c r="AL1445" s="82"/>
      <c r="AM1445" s="83"/>
    </row>
    <row r="1446">
      <c r="A1446" s="140" t="s">
        <v>2755</v>
      </c>
      <c r="B1446" s="48" t="s">
        <v>2756</v>
      </c>
      <c r="C1446" s="139">
        <v>43325.0</v>
      </c>
      <c r="D1446" s="48">
        <v>18.0</v>
      </c>
      <c r="E1446" s="50">
        <v>300.0</v>
      </c>
      <c r="F1446" s="51">
        <f t="shared" si="30"/>
        <v>5400</v>
      </c>
      <c r="G1446" s="48"/>
      <c r="H1446" s="52"/>
      <c r="I1446" s="52"/>
      <c r="J1446" s="48" t="s">
        <v>66</v>
      </c>
      <c r="K1446" s="48" t="s">
        <v>66</v>
      </c>
      <c r="L1446" s="48" t="s">
        <v>898</v>
      </c>
      <c r="M1446" s="52" t="s">
        <v>2757</v>
      </c>
      <c r="N1446" s="48" t="s">
        <v>769</v>
      </c>
      <c r="O1446" s="52" t="s">
        <v>2758</v>
      </c>
      <c r="P1446" s="48" t="s">
        <v>742</v>
      </c>
      <c r="Q1446" s="52"/>
      <c r="R1446" s="53" t="s">
        <v>707</v>
      </c>
      <c r="S1446" s="54">
        <f t="shared" si="31"/>
        <v>5400</v>
      </c>
      <c r="T1446" s="50"/>
      <c r="U1446" s="50"/>
      <c r="V1446" s="50"/>
      <c r="W1446" s="50"/>
      <c r="X1446" s="50"/>
      <c r="Y1446" s="50"/>
      <c r="Z1446" s="50"/>
      <c r="AA1446" s="50">
        <v>5400.0</v>
      </c>
      <c r="AB1446" s="50"/>
      <c r="AC1446" s="50"/>
      <c r="AD1446" s="50"/>
      <c r="AE1446" s="50"/>
      <c r="AF1446" s="50"/>
      <c r="AG1446" s="55"/>
      <c r="AH1446" s="48">
        <v>5.003435559E9</v>
      </c>
      <c r="AI1446" s="48" t="s">
        <v>2759</v>
      </c>
      <c r="AJ1446" s="50">
        <v>5400.0</v>
      </c>
      <c r="AK1446" s="54">
        <f t="shared" si="28"/>
        <v>0</v>
      </c>
      <c r="AL1446" s="48"/>
      <c r="AM1446" s="56"/>
    </row>
    <row r="1447" ht="16.5" customHeight="1">
      <c r="A1447" s="250" t="s">
        <v>2760</v>
      </c>
      <c r="B1447" s="76" t="s">
        <v>2761</v>
      </c>
      <c r="C1447" s="76" t="s">
        <v>2762</v>
      </c>
      <c r="D1447" s="76">
        <v>32.0</v>
      </c>
      <c r="E1447" s="77">
        <v>130.0</v>
      </c>
      <c r="F1447" s="78">
        <f t="shared" si="30"/>
        <v>4160</v>
      </c>
      <c r="G1447" s="76"/>
      <c r="H1447" s="75"/>
      <c r="I1447" s="75"/>
      <c r="J1447" s="76" t="s">
        <v>66</v>
      </c>
      <c r="K1447" s="76" t="s">
        <v>66</v>
      </c>
      <c r="L1447" s="76" t="s">
        <v>898</v>
      </c>
      <c r="M1447" s="75" t="s">
        <v>868</v>
      </c>
      <c r="N1447" s="76" t="s">
        <v>769</v>
      </c>
      <c r="O1447" s="75" t="s">
        <v>2763</v>
      </c>
      <c r="P1447" s="76" t="s">
        <v>742</v>
      </c>
      <c r="Q1447" s="75"/>
      <c r="R1447" s="79" t="s">
        <v>707</v>
      </c>
      <c r="S1447" s="80">
        <f t="shared" si="31"/>
        <v>4160</v>
      </c>
      <c r="T1447" s="77"/>
      <c r="U1447" s="77"/>
      <c r="V1447" s="77"/>
      <c r="W1447" s="77"/>
      <c r="X1447" s="77"/>
      <c r="Y1447" s="77"/>
      <c r="Z1447" s="77"/>
      <c r="AA1447" s="77">
        <v>2080.0</v>
      </c>
      <c r="AB1447" s="77">
        <v>2080.0</v>
      </c>
      <c r="AC1447" s="77"/>
      <c r="AD1447" s="77"/>
      <c r="AE1447" s="77"/>
      <c r="AF1447" s="77"/>
      <c r="AG1447" s="81"/>
      <c r="AH1447" s="76">
        <v>5.003452975E9</v>
      </c>
      <c r="AI1447" s="76" t="s">
        <v>2346</v>
      </c>
      <c r="AJ1447" s="77">
        <v>4160.0</v>
      </c>
      <c r="AK1447" s="80">
        <f t="shared" si="28"/>
        <v>0</v>
      </c>
      <c r="AL1447" s="82"/>
      <c r="AM1447" s="83"/>
    </row>
    <row r="1448">
      <c r="A1448" s="250" t="s">
        <v>2764</v>
      </c>
      <c r="B1448" s="76" t="s">
        <v>2765</v>
      </c>
      <c r="C1448" s="102">
        <v>43419.0</v>
      </c>
      <c r="D1448" s="76">
        <v>28.0</v>
      </c>
      <c r="E1448" s="77">
        <v>230.0</v>
      </c>
      <c r="F1448" s="78">
        <f t="shared" si="30"/>
        <v>6440</v>
      </c>
      <c r="G1448" s="76"/>
      <c r="H1448" s="75"/>
      <c r="I1448" s="75"/>
      <c r="J1448" s="76" t="s">
        <v>66</v>
      </c>
      <c r="K1448" s="76" t="s">
        <v>66</v>
      </c>
      <c r="L1448" s="76" t="s">
        <v>898</v>
      </c>
      <c r="M1448" s="75" t="s">
        <v>2766</v>
      </c>
      <c r="N1448" s="76" t="s">
        <v>769</v>
      </c>
      <c r="O1448" s="75" t="s">
        <v>1733</v>
      </c>
      <c r="P1448" s="76" t="s">
        <v>742</v>
      </c>
      <c r="Q1448" s="75"/>
      <c r="R1448" s="79" t="s">
        <v>725</v>
      </c>
      <c r="S1448" s="80">
        <f t="shared" si="31"/>
        <v>6440</v>
      </c>
      <c r="T1448" s="77"/>
      <c r="U1448" s="77"/>
      <c r="V1448" s="77"/>
      <c r="W1448" s="77"/>
      <c r="X1448" s="77"/>
      <c r="Y1448" s="77"/>
      <c r="Z1448" s="77"/>
      <c r="AA1448" s="77"/>
      <c r="AB1448" s="77"/>
      <c r="AC1448" s="77"/>
      <c r="AD1448" s="77"/>
      <c r="AE1448" s="77">
        <v>6440.0</v>
      </c>
      <c r="AF1448" s="77"/>
      <c r="AG1448" s="81"/>
      <c r="AH1448" s="76">
        <v>5.003481083E9</v>
      </c>
      <c r="AI1448" s="76" t="s">
        <v>744</v>
      </c>
      <c r="AJ1448" s="77">
        <v>6440.0</v>
      </c>
      <c r="AK1448" s="80">
        <f t="shared" si="28"/>
        <v>0</v>
      </c>
      <c r="AL1448" s="76"/>
      <c r="AM1448" s="98"/>
    </row>
    <row r="1449">
      <c r="A1449" s="250" t="s">
        <v>2764</v>
      </c>
      <c r="B1449" s="76" t="s">
        <v>2765</v>
      </c>
      <c r="C1449" s="102">
        <v>43419.0</v>
      </c>
      <c r="D1449" s="76">
        <v>23.0</v>
      </c>
      <c r="E1449" s="77">
        <v>290.0</v>
      </c>
      <c r="F1449" s="78">
        <f t="shared" si="30"/>
        <v>6670</v>
      </c>
      <c r="G1449" s="76"/>
      <c r="H1449" s="75"/>
      <c r="I1449" s="75"/>
      <c r="J1449" s="76" t="s">
        <v>66</v>
      </c>
      <c r="K1449" s="76" t="s">
        <v>66</v>
      </c>
      <c r="L1449" s="76" t="s">
        <v>898</v>
      </c>
      <c r="M1449" s="75" t="s">
        <v>2766</v>
      </c>
      <c r="N1449" s="76" t="s">
        <v>769</v>
      </c>
      <c r="O1449" s="75" t="s">
        <v>2767</v>
      </c>
      <c r="P1449" s="76" t="s">
        <v>742</v>
      </c>
      <c r="Q1449" s="75"/>
      <c r="R1449" s="79" t="s">
        <v>725</v>
      </c>
      <c r="S1449" s="80">
        <f t="shared" si="31"/>
        <v>6670</v>
      </c>
      <c r="T1449" s="77"/>
      <c r="U1449" s="77"/>
      <c r="V1449" s="77"/>
      <c r="W1449" s="77"/>
      <c r="X1449" s="77"/>
      <c r="Y1449" s="77"/>
      <c r="Z1449" s="77"/>
      <c r="AA1449" s="77"/>
      <c r="AB1449" s="77"/>
      <c r="AC1449" s="77"/>
      <c r="AD1449" s="77"/>
      <c r="AE1449" s="77">
        <v>6670.0</v>
      </c>
      <c r="AF1449" s="77"/>
      <c r="AG1449" s="81"/>
      <c r="AH1449" s="76">
        <v>5.003481083E9</v>
      </c>
      <c r="AI1449" s="76" t="s">
        <v>744</v>
      </c>
      <c r="AJ1449" s="77">
        <v>6670.0</v>
      </c>
      <c r="AK1449" s="80">
        <f t="shared" si="28"/>
        <v>0</v>
      </c>
      <c r="AL1449" s="76"/>
      <c r="AM1449" s="98"/>
    </row>
    <row r="1450">
      <c r="A1450" s="250" t="s">
        <v>2764</v>
      </c>
      <c r="B1450" s="76" t="s">
        <v>2765</v>
      </c>
      <c r="C1450" s="102">
        <v>43419.0</v>
      </c>
      <c r="D1450" s="76">
        <v>30.0</v>
      </c>
      <c r="E1450" s="77">
        <v>200.0</v>
      </c>
      <c r="F1450" s="78">
        <f t="shared" si="30"/>
        <v>6000</v>
      </c>
      <c r="G1450" s="76"/>
      <c r="H1450" s="75"/>
      <c r="I1450" s="75"/>
      <c r="J1450" s="76" t="s">
        <v>66</v>
      </c>
      <c r="K1450" s="76" t="s">
        <v>66</v>
      </c>
      <c r="L1450" s="76" t="s">
        <v>898</v>
      </c>
      <c r="M1450" s="75" t="s">
        <v>2766</v>
      </c>
      <c r="N1450" s="76" t="s">
        <v>769</v>
      </c>
      <c r="O1450" s="75" t="s">
        <v>1571</v>
      </c>
      <c r="P1450" s="76" t="s">
        <v>742</v>
      </c>
      <c r="Q1450" s="75"/>
      <c r="R1450" s="79" t="s">
        <v>725</v>
      </c>
      <c r="S1450" s="80">
        <f t="shared" si="31"/>
        <v>6000</v>
      </c>
      <c r="T1450" s="77"/>
      <c r="U1450" s="77"/>
      <c r="V1450" s="77"/>
      <c r="W1450" s="77"/>
      <c r="X1450" s="77"/>
      <c r="Y1450" s="77"/>
      <c r="Z1450" s="77"/>
      <c r="AA1450" s="77"/>
      <c r="AB1450" s="77"/>
      <c r="AC1450" s="77"/>
      <c r="AD1450" s="77"/>
      <c r="AE1450" s="77">
        <v>6000.0</v>
      </c>
      <c r="AF1450" s="77"/>
      <c r="AG1450" s="81"/>
      <c r="AH1450" s="76">
        <v>5.003481083E9</v>
      </c>
      <c r="AI1450" s="76" t="s">
        <v>744</v>
      </c>
      <c r="AJ1450" s="77">
        <v>6000.0</v>
      </c>
      <c r="AK1450" s="80">
        <f t="shared" si="28"/>
        <v>0</v>
      </c>
      <c r="AL1450" s="76"/>
      <c r="AM1450" s="98"/>
    </row>
    <row r="1451">
      <c r="A1451" s="250" t="s">
        <v>2764</v>
      </c>
      <c r="B1451" s="76" t="s">
        <v>2765</v>
      </c>
      <c r="C1451" s="102">
        <v>43419.0</v>
      </c>
      <c r="D1451" s="76">
        <v>25.0</v>
      </c>
      <c r="E1451" s="77">
        <v>200.0</v>
      </c>
      <c r="F1451" s="78">
        <f t="shared" si="30"/>
        <v>5000</v>
      </c>
      <c r="G1451" s="76"/>
      <c r="H1451" s="75"/>
      <c r="I1451" s="75"/>
      <c r="J1451" s="76" t="s">
        <v>66</v>
      </c>
      <c r="K1451" s="76" t="s">
        <v>66</v>
      </c>
      <c r="L1451" s="76" t="s">
        <v>898</v>
      </c>
      <c r="M1451" s="75" t="s">
        <v>2766</v>
      </c>
      <c r="N1451" s="76" t="s">
        <v>769</v>
      </c>
      <c r="O1451" s="75" t="s">
        <v>2768</v>
      </c>
      <c r="P1451" s="76" t="s">
        <v>742</v>
      </c>
      <c r="Q1451" s="75"/>
      <c r="R1451" s="79" t="s">
        <v>725</v>
      </c>
      <c r="S1451" s="80">
        <f t="shared" si="31"/>
        <v>5000</v>
      </c>
      <c r="T1451" s="77"/>
      <c r="U1451" s="77"/>
      <c r="V1451" s="77"/>
      <c r="W1451" s="77"/>
      <c r="X1451" s="77"/>
      <c r="Y1451" s="77"/>
      <c r="Z1451" s="77"/>
      <c r="AA1451" s="77"/>
      <c r="AB1451" s="77"/>
      <c r="AC1451" s="77"/>
      <c r="AD1451" s="77"/>
      <c r="AE1451" s="77">
        <v>5000.0</v>
      </c>
      <c r="AF1451" s="77"/>
      <c r="AG1451" s="81"/>
      <c r="AH1451" s="76">
        <v>5.003481083E9</v>
      </c>
      <c r="AI1451" s="76" t="s">
        <v>744</v>
      </c>
      <c r="AJ1451" s="77">
        <v>5000.0</v>
      </c>
      <c r="AK1451" s="80">
        <f t="shared" si="28"/>
        <v>0</v>
      </c>
      <c r="AL1451" s="76"/>
      <c r="AM1451" s="98"/>
    </row>
    <row r="1452">
      <c r="A1452" s="301" t="s">
        <v>2769</v>
      </c>
      <c r="B1452" s="104" t="s">
        <v>2770</v>
      </c>
      <c r="C1452" s="200">
        <v>43413.0</v>
      </c>
      <c r="D1452" s="104"/>
      <c r="E1452" s="100"/>
      <c r="F1452" s="109">
        <v>5000.0</v>
      </c>
      <c r="G1452" s="104"/>
      <c r="H1452" s="107"/>
      <c r="I1452" s="107"/>
      <c r="J1452" s="104" t="s">
        <v>66</v>
      </c>
      <c r="K1452" s="104" t="s">
        <v>66</v>
      </c>
      <c r="L1452" s="104" t="s">
        <v>892</v>
      </c>
      <c r="M1452" s="107" t="s">
        <v>2771</v>
      </c>
      <c r="N1452" s="104"/>
      <c r="O1452" s="107" t="s">
        <v>2772</v>
      </c>
      <c r="P1452" s="104" t="s">
        <v>821</v>
      </c>
      <c r="Q1452" s="107"/>
      <c r="R1452" s="108" t="s">
        <v>715</v>
      </c>
      <c r="S1452" s="109">
        <f t="shared" si="31"/>
        <v>5000</v>
      </c>
      <c r="T1452" s="100"/>
      <c r="U1452" s="100"/>
      <c r="V1452" s="100"/>
      <c r="W1452" s="100"/>
      <c r="X1452" s="100"/>
      <c r="Y1452" s="100"/>
      <c r="Z1452" s="100"/>
      <c r="AA1452" s="100"/>
      <c r="AB1452" s="100"/>
      <c r="AC1452" s="100"/>
      <c r="AD1452" s="100"/>
      <c r="AE1452" s="100">
        <v>5000.0</v>
      </c>
      <c r="AF1452" s="100"/>
      <c r="AG1452" s="110"/>
      <c r="AH1452" s="104">
        <v>5.00347791E9</v>
      </c>
      <c r="AI1452" s="104" t="s">
        <v>906</v>
      </c>
      <c r="AJ1452" s="100">
        <v>5000.0</v>
      </c>
      <c r="AK1452" s="109">
        <f t="shared" si="28"/>
        <v>0</v>
      </c>
      <c r="AL1452" s="161"/>
      <c r="AM1452" s="111"/>
    </row>
    <row r="1453">
      <c r="A1453" s="250" t="s">
        <v>2773</v>
      </c>
      <c r="B1453" s="302" t="s">
        <v>2774</v>
      </c>
      <c r="C1453" s="76" t="s">
        <v>927</v>
      </c>
      <c r="D1453" s="76">
        <v>23.0</v>
      </c>
      <c r="E1453" s="77">
        <v>220.0</v>
      </c>
      <c r="F1453" s="78">
        <f t="shared" ref="F1453:F1476" si="32">D1453*E1453</f>
        <v>5060</v>
      </c>
      <c r="G1453" s="76" t="s">
        <v>689</v>
      </c>
      <c r="H1453" s="75"/>
      <c r="I1453" s="75"/>
      <c r="J1453" s="76" t="s">
        <v>66</v>
      </c>
      <c r="K1453" s="76" t="s">
        <v>39</v>
      </c>
      <c r="L1453" s="76" t="s">
        <v>862</v>
      </c>
      <c r="M1453" s="75" t="s">
        <v>2775</v>
      </c>
      <c r="N1453" s="76" t="s">
        <v>730</v>
      </c>
      <c r="O1453" s="75" t="s">
        <v>2776</v>
      </c>
      <c r="P1453" s="76" t="s">
        <v>742</v>
      </c>
      <c r="Q1453" s="75"/>
      <c r="R1453" s="79" t="s">
        <v>715</v>
      </c>
      <c r="S1453" s="80">
        <v>5060.0</v>
      </c>
      <c r="T1453" s="77"/>
      <c r="U1453" s="77"/>
      <c r="V1453" s="77"/>
      <c r="W1453" s="77"/>
      <c r="X1453" s="77"/>
      <c r="Y1453" s="77"/>
      <c r="Z1453" s="77"/>
      <c r="AA1453" s="77"/>
      <c r="AB1453" s="77"/>
      <c r="AC1453" s="77"/>
      <c r="AD1453" s="77"/>
      <c r="AE1453" s="77">
        <v>5060.0</v>
      </c>
      <c r="AF1453" s="77"/>
      <c r="AG1453" s="81"/>
      <c r="AH1453" s="76">
        <v>5.003479933E9</v>
      </c>
      <c r="AI1453" s="76" t="s">
        <v>864</v>
      </c>
      <c r="AJ1453" s="77">
        <v>5060.0</v>
      </c>
      <c r="AK1453" s="80">
        <f t="shared" si="28"/>
        <v>0</v>
      </c>
      <c r="AL1453" s="76"/>
      <c r="AM1453" s="98"/>
    </row>
    <row r="1454">
      <c r="A1454" s="303" t="s">
        <v>2773</v>
      </c>
      <c r="B1454" s="302" t="s">
        <v>2774</v>
      </c>
      <c r="C1454" s="76" t="s">
        <v>927</v>
      </c>
      <c r="D1454" s="76">
        <v>21.0</v>
      </c>
      <c r="E1454" s="77">
        <v>220.0</v>
      </c>
      <c r="F1454" s="78">
        <f t="shared" si="32"/>
        <v>4620</v>
      </c>
      <c r="G1454" s="76" t="s">
        <v>689</v>
      </c>
      <c r="H1454" s="75"/>
      <c r="I1454" s="75"/>
      <c r="J1454" s="76" t="s">
        <v>66</v>
      </c>
      <c r="K1454" s="76" t="s">
        <v>66</v>
      </c>
      <c r="L1454" s="76" t="s">
        <v>862</v>
      </c>
      <c r="M1454" s="75" t="s">
        <v>2775</v>
      </c>
      <c r="N1454" s="76" t="s">
        <v>730</v>
      </c>
      <c r="O1454" s="75" t="s">
        <v>2777</v>
      </c>
      <c r="P1454" s="76" t="s">
        <v>742</v>
      </c>
      <c r="Q1454" s="75"/>
      <c r="R1454" s="79" t="s">
        <v>715</v>
      </c>
      <c r="S1454" s="80">
        <v>4620.0</v>
      </c>
      <c r="T1454" s="77"/>
      <c r="U1454" s="77"/>
      <c r="V1454" s="77"/>
      <c r="W1454" s="77"/>
      <c r="X1454" s="77"/>
      <c r="Y1454" s="77"/>
      <c r="Z1454" s="77"/>
      <c r="AA1454" s="77"/>
      <c r="AB1454" s="77"/>
      <c r="AC1454" s="77"/>
      <c r="AD1454" s="77"/>
      <c r="AE1454" s="77">
        <v>4620.0</v>
      </c>
      <c r="AF1454" s="77"/>
      <c r="AG1454" s="81"/>
      <c r="AH1454" s="76">
        <v>5.003479933E9</v>
      </c>
      <c r="AI1454" s="76" t="s">
        <v>864</v>
      </c>
      <c r="AJ1454" s="77">
        <v>4620.0</v>
      </c>
      <c r="AK1454" s="80">
        <f t="shared" si="28"/>
        <v>0</v>
      </c>
      <c r="AL1454" s="76"/>
      <c r="AM1454" s="98"/>
    </row>
    <row r="1455">
      <c r="A1455" s="303" t="s">
        <v>2773</v>
      </c>
      <c r="B1455" s="302" t="s">
        <v>2774</v>
      </c>
      <c r="C1455" s="76" t="s">
        <v>927</v>
      </c>
      <c r="D1455" s="76">
        <v>21.0</v>
      </c>
      <c r="E1455" s="77">
        <v>220.0</v>
      </c>
      <c r="F1455" s="78">
        <f t="shared" si="32"/>
        <v>4620</v>
      </c>
      <c r="G1455" s="76" t="s">
        <v>689</v>
      </c>
      <c r="H1455" s="75"/>
      <c r="I1455" s="75"/>
      <c r="J1455" s="76" t="s">
        <v>66</v>
      </c>
      <c r="K1455" s="76" t="s">
        <v>72</v>
      </c>
      <c r="L1455" s="76" t="s">
        <v>862</v>
      </c>
      <c r="M1455" s="75" t="s">
        <v>2775</v>
      </c>
      <c r="N1455" s="76" t="s">
        <v>730</v>
      </c>
      <c r="O1455" s="75" t="s">
        <v>2778</v>
      </c>
      <c r="P1455" s="76" t="s">
        <v>742</v>
      </c>
      <c r="Q1455" s="75"/>
      <c r="R1455" s="79" t="s">
        <v>715</v>
      </c>
      <c r="S1455" s="80">
        <v>4620.0</v>
      </c>
      <c r="T1455" s="77"/>
      <c r="U1455" s="77"/>
      <c r="V1455" s="77"/>
      <c r="W1455" s="77"/>
      <c r="X1455" s="77"/>
      <c r="Y1455" s="77"/>
      <c r="Z1455" s="77"/>
      <c r="AA1455" s="77"/>
      <c r="AB1455" s="77"/>
      <c r="AC1455" s="77"/>
      <c r="AD1455" s="77"/>
      <c r="AE1455" s="77">
        <v>4620.0</v>
      </c>
      <c r="AF1455" s="77"/>
      <c r="AG1455" s="81"/>
      <c r="AH1455" s="76">
        <v>5.003479933E9</v>
      </c>
      <c r="AI1455" s="76" t="s">
        <v>864</v>
      </c>
      <c r="AJ1455" s="77">
        <v>4620.0</v>
      </c>
      <c r="AK1455" s="80">
        <f t="shared" si="28"/>
        <v>0</v>
      </c>
      <c r="AL1455" s="76"/>
      <c r="AM1455" s="98"/>
    </row>
    <row r="1456">
      <c r="A1456" s="303" t="s">
        <v>2773</v>
      </c>
      <c r="B1456" s="302" t="s">
        <v>2774</v>
      </c>
      <c r="C1456" s="76" t="s">
        <v>927</v>
      </c>
      <c r="D1456" s="76">
        <v>21.0</v>
      </c>
      <c r="E1456" s="77">
        <v>220.0</v>
      </c>
      <c r="F1456" s="78">
        <f t="shared" si="32"/>
        <v>4620</v>
      </c>
      <c r="G1456" s="76" t="s">
        <v>689</v>
      </c>
      <c r="H1456" s="75"/>
      <c r="I1456" s="75"/>
      <c r="J1456" s="76" t="s">
        <v>66</v>
      </c>
      <c r="K1456" s="76" t="s">
        <v>76</v>
      </c>
      <c r="L1456" s="76" t="s">
        <v>862</v>
      </c>
      <c r="M1456" s="75" t="s">
        <v>2775</v>
      </c>
      <c r="N1456" s="76" t="s">
        <v>730</v>
      </c>
      <c r="O1456" s="304" t="s">
        <v>2779</v>
      </c>
      <c r="P1456" s="76" t="s">
        <v>742</v>
      </c>
      <c r="Q1456" s="75"/>
      <c r="R1456" s="79" t="s">
        <v>715</v>
      </c>
      <c r="S1456" s="80">
        <v>4620.0</v>
      </c>
      <c r="T1456" s="77"/>
      <c r="U1456" s="77"/>
      <c r="V1456" s="77"/>
      <c r="W1456" s="77"/>
      <c r="X1456" s="77"/>
      <c r="Y1456" s="77"/>
      <c r="Z1456" s="77"/>
      <c r="AA1456" s="77"/>
      <c r="AB1456" s="77"/>
      <c r="AC1456" s="77"/>
      <c r="AD1456" s="77"/>
      <c r="AE1456" s="77">
        <v>4620.0</v>
      </c>
      <c r="AF1456" s="77"/>
      <c r="AG1456" s="81"/>
      <c r="AH1456" s="76">
        <v>5.003479933E9</v>
      </c>
      <c r="AI1456" s="76" t="s">
        <v>864</v>
      </c>
      <c r="AJ1456" s="77">
        <v>4620.0</v>
      </c>
      <c r="AK1456" s="80">
        <f t="shared" si="28"/>
        <v>0</v>
      </c>
      <c r="AL1456" s="76"/>
      <c r="AM1456" s="98"/>
    </row>
    <row r="1457">
      <c r="A1457" s="303" t="s">
        <v>2773</v>
      </c>
      <c r="B1457" s="302" t="s">
        <v>2774</v>
      </c>
      <c r="C1457" s="76" t="s">
        <v>927</v>
      </c>
      <c r="D1457" s="76">
        <v>21.0</v>
      </c>
      <c r="E1457" s="77">
        <v>220.0</v>
      </c>
      <c r="F1457" s="78">
        <f t="shared" si="32"/>
        <v>4620</v>
      </c>
      <c r="G1457" s="76" t="s">
        <v>689</v>
      </c>
      <c r="H1457" s="75"/>
      <c r="I1457" s="75"/>
      <c r="J1457" s="76" t="s">
        <v>66</v>
      </c>
      <c r="K1457" s="76" t="s">
        <v>66</v>
      </c>
      <c r="L1457" s="76" t="s">
        <v>862</v>
      </c>
      <c r="M1457" s="75" t="s">
        <v>2775</v>
      </c>
      <c r="N1457" s="76" t="s">
        <v>730</v>
      </c>
      <c r="O1457" s="75" t="s">
        <v>2780</v>
      </c>
      <c r="P1457" s="76" t="s">
        <v>742</v>
      </c>
      <c r="Q1457" s="75"/>
      <c r="R1457" s="79" t="s">
        <v>715</v>
      </c>
      <c r="S1457" s="80">
        <v>4620.0</v>
      </c>
      <c r="T1457" s="77"/>
      <c r="U1457" s="77"/>
      <c r="V1457" s="77"/>
      <c r="W1457" s="77"/>
      <c r="X1457" s="77"/>
      <c r="Y1457" s="77"/>
      <c r="Z1457" s="77"/>
      <c r="AA1457" s="77"/>
      <c r="AB1457" s="77"/>
      <c r="AC1457" s="77"/>
      <c r="AD1457" s="77"/>
      <c r="AE1457" s="77">
        <v>4620.0</v>
      </c>
      <c r="AF1457" s="77"/>
      <c r="AG1457" s="81"/>
      <c r="AH1457" s="76">
        <v>5.003479933E9</v>
      </c>
      <c r="AI1457" s="76" t="s">
        <v>864</v>
      </c>
      <c r="AJ1457" s="77">
        <v>4620.0</v>
      </c>
      <c r="AK1457" s="80">
        <f t="shared" si="28"/>
        <v>0</v>
      </c>
      <c r="AL1457" s="76"/>
      <c r="AM1457" s="98"/>
    </row>
    <row r="1458">
      <c r="A1458" s="301" t="s">
        <v>2781</v>
      </c>
      <c r="B1458" s="104" t="s">
        <v>2782</v>
      </c>
      <c r="C1458" s="104" t="s">
        <v>1540</v>
      </c>
      <c r="D1458" s="104">
        <v>19.0</v>
      </c>
      <c r="E1458" s="100">
        <v>250.0</v>
      </c>
      <c r="F1458" s="106">
        <f t="shared" si="32"/>
        <v>4750</v>
      </c>
      <c r="G1458" s="104" t="s">
        <v>689</v>
      </c>
      <c r="H1458" s="107"/>
      <c r="I1458" s="107"/>
      <c r="J1458" s="104" t="s">
        <v>66</v>
      </c>
      <c r="K1458" s="104" t="s">
        <v>66</v>
      </c>
      <c r="L1458" s="104" t="s">
        <v>767</v>
      </c>
      <c r="M1458" s="107" t="s">
        <v>2687</v>
      </c>
      <c r="N1458" s="104" t="s">
        <v>769</v>
      </c>
      <c r="O1458" s="107" t="s">
        <v>1733</v>
      </c>
      <c r="P1458" s="104" t="s">
        <v>742</v>
      </c>
      <c r="Q1458" s="107"/>
      <c r="R1458" s="108" t="s">
        <v>715</v>
      </c>
      <c r="S1458" s="109">
        <f t="shared" ref="S1458:S1478" si="33">sum(T1458:AG1458)</f>
        <v>4750</v>
      </c>
      <c r="T1458" s="100"/>
      <c r="U1458" s="100"/>
      <c r="V1458" s="100"/>
      <c r="W1458" s="100"/>
      <c r="X1458" s="100"/>
      <c r="Y1458" s="100"/>
      <c r="Z1458" s="100"/>
      <c r="AA1458" s="100"/>
      <c r="AB1458" s="100"/>
      <c r="AC1458" s="100"/>
      <c r="AD1458" s="100"/>
      <c r="AE1458" s="100">
        <v>4750.0</v>
      </c>
      <c r="AF1458" s="100"/>
      <c r="AG1458" s="110"/>
      <c r="AH1458" s="104">
        <v>5.003473636E9</v>
      </c>
      <c r="AI1458" s="104" t="s">
        <v>721</v>
      </c>
      <c r="AJ1458" s="100">
        <v>4750.0</v>
      </c>
      <c r="AK1458" s="109">
        <f t="shared" si="28"/>
        <v>0</v>
      </c>
      <c r="AL1458" s="161"/>
      <c r="AM1458" s="111"/>
    </row>
    <row r="1459">
      <c r="A1459" s="301" t="s">
        <v>2783</v>
      </c>
      <c r="B1459" s="104" t="s">
        <v>2784</v>
      </c>
      <c r="C1459" s="163">
        <v>43406.0</v>
      </c>
      <c r="D1459" s="104">
        <v>20.0</v>
      </c>
      <c r="E1459" s="100">
        <v>210.0</v>
      </c>
      <c r="F1459" s="106">
        <f t="shared" si="32"/>
        <v>4200</v>
      </c>
      <c r="G1459" s="104" t="s">
        <v>689</v>
      </c>
      <c r="H1459" s="107"/>
      <c r="I1459" s="107"/>
      <c r="J1459" s="104" t="s">
        <v>66</v>
      </c>
      <c r="K1459" s="104" t="s">
        <v>66</v>
      </c>
      <c r="L1459" s="104" t="s">
        <v>787</v>
      </c>
      <c r="M1459" s="107" t="s">
        <v>909</v>
      </c>
      <c r="N1459" s="104" t="s">
        <v>769</v>
      </c>
      <c r="O1459" s="107" t="s">
        <v>2785</v>
      </c>
      <c r="P1459" s="104" t="s">
        <v>742</v>
      </c>
      <c r="Q1459" s="107" t="s">
        <v>2786</v>
      </c>
      <c r="R1459" s="108" t="s">
        <v>715</v>
      </c>
      <c r="S1459" s="109">
        <f t="shared" si="33"/>
        <v>4200</v>
      </c>
      <c r="T1459" s="100"/>
      <c r="U1459" s="100"/>
      <c r="V1459" s="100"/>
      <c r="W1459" s="100"/>
      <c r="X1459" s="100"/>
      <c r="Y1459" s="100"/>
      <c r="Z1459" s="100"/>
      <c r="AA1459" s="100"/>
      <c r="AB1459" s="100"/>
      <c r="AC1459" s="100"/>
      <c r="AD1459" s="100"/>
      <c r="AE1459" s="100">
        <v>4200.0</v>
      </c>
      <c r="AF1459" s="100"/>
      <c r="AG1459" s="110"/>
      <c r="AH1459" s="104">
        <v>5.003473636E9</v>
      </c>
      <c r="AI1459" s="104" t="s">
        <v>721</v>
      </c>
      <c r="AJ1459" s="100">
        <v>4200.0</v>
      </c>
      <c r="AK1459" s="109">
        <f t="shared" si="28"/>
        <v>0</v>
      </c>
      <c r="AL1459" s="104"/>
      <c r="AM1459" s="162"/>
    </row>
    <row r="1460">
      <c r="A1460" s="301" t="s">
        <v>2787</v>
      </c>
      <c r="B1460" s="104" t="s">
        <v>2788</v>
      </c>
      <c r="C1460" s="104" t="s">
        <v>932</v>
      </c>
      <c r="D1460" s="104">
        <v>25.0</v>
      </c>
      <c r="E1460" s="100">
        <v>220.0</v>
      </c>
      <c r="F1460" s="106">
        <f t="shared" si="32"/>
        <v>5500</v>
      </c>
      <c r="G1460" s="104" t="s">
        <v>782</v>
      </c>
      <c r="H1460" s="107"/>
      <c r="I1460" s="107"/>
      <c r="J1460" s="104" t="s">
        <v>66</v>
      </c>
      <c r="K1460" s="104" t="s">
        <v>66</v>
      </c>
      <c r="L1460" s="104" t="s">
        <v>767</v>
      </c>
      <c r="M1460" s="107" t="s">
        <v>2789</v>
      </c>
      <c r="N1460" s="104" t="s">
        <v>769</v>
      </c>
      <c r="O1460" s="107" t="s">
        <v>2790</v>
      </c>
      <c r="P1460" s="104" t="s">
        <v>742</v>
      </c>
      <c r="Q1460" s="107"/>
      <c r="R1460" s="108" t="s">
        <v>720</v>
      </c>
      <c r="S1460" s="109">
        <f t="shared" si="33"/>
        <v>5500</v>
      </c>
      <c r="T1460" s="100"/>
      <c r="U1460" s="100"/>
      <c r="V1460" s="100"/>
      <c r="W1460" s="100"/>
      <c r="X1460" s="100"/>
      <c r="Y1460" s="100"/>
      <c r="Z1460" s="100"/>
      <c r="AA1460" s="100"/>
      <c r="AB1460" s="100"/>
      <c r="AC1460" s="100"/>
      <c r="AD1460" s="100"/>
      <c r="AE1460" s="100">
        <v>5500.0</v>
      </c>
      <c r="AF1460" s="100"/>
      <c r="AG1460" s="110"/>
      <c r="AH1460" s="104">
        <v>5.003473636E9</v>
      </c>
      <c r="AI1460" s="104" t="s">
        <v>721</v>
      </c>
      <c r="AJ1460" s="100">
        <v>5500.0</v>
      </c>
      <c r="AK1460" s="109">
        <f t="shared" si="28"/>
        <v>0</v>
      </c>
      <c r="AL1460" s="161"/>
      <c r="AM1460" s="111"/>
    </row>
    <row r="1461">
      <c r="A1461" s="301" t="s">
        <v>2787</v>
      </c>
      <c r="B1461" s="104" t="s">
        <v>2788</v>
      </c>
      <c r="C1461" s="104" t="s">
        <v>932</v>
      </c>
      <c r="D1461" s="104">
        <v>20.0</v>
      </c>
      <c r="E1461" s="100">
        <v>220.0</v>
      </c>
      <c r="F1461" s="106">
        <f t="shared" si="32"/>
        <v>4400</v>
      </c>
      <c r="G1461" s="104" t="s">
        <v>782</v>
      </c>
      <c r="H1461" s="107"/>
      <c r="I1461" s="107"/>
      <c r="J1461" s="104" t="s">
        <v>66</v>
      </c>
      <c r="K1461" s="104" t="s">
        <v>66</v>
      </c>
      <c r="L1461" s="104" t="s">
        <v>767</v>
      </c>
      <c r="M1461" s="107" t="s">
        <v>2789</v>
      </c>
      <c r="N1461" s="104" t="s">
        <v>769</v>
      </c>
      <c r="O1461" s="107" t="s">
        <v>2743</v>
      </c>
      <c r="P1461" s="104" t="s">
        <v>742</v>
      </c>
      <c r="Q1461" s="107"/>
      <c r="R1461" s="108" t="s">
        <v>720</v>
      </c>
      <c r="S1461" s="109">
        <f t="shared" si="33"/>
        <v>4400</v>
      </c>
      <c r="T1461" s="100"/>
      <c r="U1461" s="100"/>
      <c r="V1461" s="100"/>
      <c r="W1461" s="100"/>
      <c r="X1461" s="100"/>
      <c r="Y1461" s="100"/>
      <c r="Z1461" s="100"/>
      <c r="AA1461" s="100"/>
      <c r="AB1461" s="100"/>
      <c r="AC1461" s="100"/>
      <c r="AD1461" s="100"/>
      <c r="AE1461" s="100">
        <v>4400.0</v>
      </c>
      <c r="AF1461" s="100"/>
      <c r="AG1461" s="110"/>
      <c r="AH1461" s="104">
        <v>5.003473636E9</v>
      </c>
      <c r="AI1461" s="104" t="s">
        <v>721</v>
      </c>
      <c r="AJ1461" s="100">
        <v>4400.0</v>
      </c>
      <c r="AK1461" s="109">
        <f t="shared" si="28"/>
        <v>0</v>
      </c>
      <c r="AL1461" s="161"/>
      <c r="AM1461" s="111"/>
    </row>
    <row r="1462">
      <c r="A1462" s="301" t="s">
        <v>2787</v>
      </c>
      <c r="B1462" s="104" t="s">
        <v>2788</v>
      </c>
      <c r="C1462" s="104" t="s">
        <v>932</v>
      </c>
      <c r="D1462" s="104">
        <v>26.0</v>
      </c>
      <c r="E1462" s="100">
        <v>220.0</v>
      </c>
      <c r="F1462" s="106">
        <f t="shared" si="32"/>
        <v>5720</v>
      </c>
      <c r="G1462" s="104" t="s">
        <v>782</v>
      </c>
      <c r="H1462" s="107"/>
      <c r="I1462" s="107"/>
      <c r="J1462" s="104" t="s">
        <v>66</v>
      </c>
      <c r="K1462" s="104" t="s">
        <v>66</v>
      </c>
      <c r="L1462" s="104" t="s">
        <v>767</v>
      </c>
      <c r="M1462" s="107" t="s">
        <v>2789</v>
      </c>
      <c r="N1462" s="104" t="s">
        <v>769</v>
      </c>
      <c r="O1462" s="107" t="s">
        <v>2791</v>
      </c>
      <c r="P1462" s="104" t="s">
        <v>742</v>
      </c>
      <c r="Q1462" s="107"/>
      <c r="R1462" s="108" t="s">
        <v>720</v>
      </c>
      <c r="S1462" s="109">
        <f t="shared" si="33"/>
        <v>5720</v>
      </c>
      <c r="T1462" s="100"/>
      <c r="U1462" s="100"/>
      <c r="V1462" s="100"/>
      <c r="W1462" s="100"/>
      <c r="X1462" s="100"/>
      <c r="Y1462" s="100"/>
      <c r="Z1462" s="100"/>
      <c r="AA1462" s="100"/>
      <c r="AB1462" s="100"/>
      <c r="AC1462" s="100"/>
      <c r="AD1462" s="100"/>
      <c r="AE1462" s="100">
        <v>5720.0</v>
      </c>
      <c r="AF1462" s="100"/>
      <c r="AG1462" s="110"/>
      <c r="AH1462" s="104">
        <v>5.003473636E9</v>
      </c>
      <c r="AI1462" s="104" t="s">
        <v>721</v>
      </c>
      <c r="AJ1462" s="100">
        <v>5720.0</v>
      </c>
      <c r="AK1462" s="109">
        <f t="shared" si="28"/>
        <v>0</v>
      </c>
      <c r="AL1462" s="161"/>
      <c r="AM1462" s="111"/>
    </row>
    <row r="1463">
      <c r="A1463" s="301" t="s">
        <v>2787</v>
      </c>
      <c r="B1463" s="104" t="s">
        <v>2788</v>
      </c>
      <c r="C1463" s="104" t="s">
        <v>932</v>
      </c>
      <c r="D1463" s="104">
        <v>18.0</v>
      </c>
      <c r="E1463" s="100">
        <v>220.0</v>
      </c>
      <c r="F1463" s="106">
        <f t="shared" si="32"/>
        <v>3960</v>
      </c>
      <c r="G1463" s="104" t="s">
        <v>782</v>
      </c>
      <c r="H1463" s="107"/>
      <c r="I1463" s="107"/>
      <c r="J1463" s="104" t="s">
        <v>66</v>
      </c>
      <c r="K1463" s="104" t="s">
        <v>66</v>
      </c>
      <c r="L1463" s="104" t="s">
        <v>767</v>
      </c>
      <c r="M1463" s="107" t="s">
        <v>2789</v>
      </c>
      <c r="N1463" s="104" t="s">
        <v>769</v>
      </c>
      <c r="O1463" s="107" t="s">
        <v>2792</v>
      </c>
      <c r="P1463" s="104" t="s">
        <v>742</v>
      </c>
      <c r="Q1463" s="107"/>
      <c r="R1463" s="108" t="s">
        <v>720</v>
      </c>
      <c r="S1463" s="109">
        <f t="shared" si="33"/>
        <v>3960</v>
      </c>
      <c r="T1463" s="100"/>
      <c r="U1463" s="100"/>
      <c r="V1463" s="100"/>
      <c r="W1463" s="100"/>
      <c r="X1463" s="100"/>
      <c r="Y1463" s="100"/>
      <c r="Z1463" s="100"/>
      <c r="AA1463" s="100"/>
      <c r="AB1463" s="100"/>
      <c r="AC1463" s="100"/>
      <c r="AD1463" s="100"/>
      <c r="AE1463" s="100">
        <v>3960.0</v>
      </c>
      <c r="AF1463" s="100"/>
      <c r="AG1463" s="110"/>
      <c r="AH1463" s="104">
        <v>5.003473636E9</v>
      </c>
      <c r="AI1463" s="104" t="s">
        <v>721</v>
      </c>
      <c r="AJ1463" s="100">
        <v>3960.0</v>
      </c>
      <c r="AK1463" s="109">
        <f t="shared" si="28"/>
        <v>0</v>
      </c>
      <c r="AL1463" s="161"/>
      <c r="AM1463" s="111"/>
    </row>
    <row r="1464">
      <c r="A1464" s="301" t="s">
        <v>2787</v>
      </c>
      <c r="B1464" s="104" t="s">
        <v>2788</v>
      </c>
      <c r="C1464" s="104" t="s">
        <v>932</v>
      </c>
      <c r="D1464" s="104">
        <v>26.0</v>
      </c>
      <c r="E1464" s="100">
        <v>220.0</v>
      </c>
      <c r="F1464" s="106">
        <f t="shared" si="32"/>
        <v>5720</v>
      </c>
      <c r="G1464" s="104" t="s">
        <v>782</v>
      </c>
      <c r="H1464" s="107"/>
      <c r="I1464" s="107"/>
      <c r="J1464" s="104" t="s">
        <v>66</v>
      </c>
      <c r="K1464" s="104" t="s">
        <v>66</v>
      </c>
      <c r="L1464" s="104" t="s">
        <v>767</v>
      </c>
      <c r="M1464" s="107" t="s">
        <v>2789</v>
      </c>
      <c r="N1464" s="104" t="s">
        <v>769</v>
      </c>
      <c r="O1464" s="107" t="s">
        <v>1733</v>
      </c>
      <c r="P1464" s="104" t="s">
        <v>742</v>
      </c>
      <c r="Q1464" s="107"/>
      <c r="R1464" s="108" t="s">
        <v>720</v>
      </c>
      <c r="S1464" s="109">
        <f t="shared" si="33"/>
        <v>5720</v>
      </c>
      <c r="T1464" s="100"/>
      <c r="U1464" s="100"/>
      <c r="V1464" s="100"/>
      <c r="W1464" s="100"/>
      <c r="X1464" s="100"/>
      <c r="Y1464" s="100"/>
      <c r="Z1464" s="100"/>
      <c r="AA1464" s="100"/>
      <c r="AB1464" s="100"/>
      <c r="AC1464" s="100"/>
      <c r="AD1464" s="100"/>
      <c r="AE1464" s="100">
        <v>5720.0</v>
      </c>
      <c r="AF1464" s="100"/>
      <c r="AG1464" s="110"/>
      <c r="AH1464" s="104">
        <v>5.003473636E9</v>
      </c>
      <c r="AI1464" s="104" t="s">
        <v>721</v>
      </c>
      <c r="AJ1464" s="100">
        <v>5720.0</v>
      </c>
      <c r="AK1464" s="109">
        <f t="shared" si="28"/>
        <v>0</v>
      </c>
      <c r="AL1464" s="161"/>
      <c r="AM1464" s="111"/>
    </row>
    <row r="1465">
      <c r="A1465" s="301" t="s">
        <v>2787</v>
      </c>
      <c r="B1465" s="104" t="s">
        <v>2788</v>
      </c>
      <c r="C1465" s="104" t="s">
        <v>932</v>
      </c>
      <c r="D1465" s="104">
        <v>19.0</v>
      </c>
      <c r="E1465" s="100">
        <v>220.0</v>
      </c>
      <c r="F1465" s="106">
        <f t="shared" si="32"/>
        <v>4180</v>
      </c>
      <c r="G1465" s="104" t="s">
        <v>782</v>
      </c>
      <c r="H1465" s="107"/>
      <c r="I1465" s="107"/>
      <c r="J1465" s="104" t="s">
        <v>66</v>
      </c>
      <c r="K1465" s="104" t="s">
        <v>66</v>
      </c>
      <c r="L1465" s="104" t="s">
        <v>767</v>
      </c>
      <c r="M1465" s="107" t="s">
        <v>2789</v>
      </c>
      <c r="N1465" s="104" t="s">
        <v>769</v>
      </c>
      <c r="O1465" s="107" t="s">
        <v>2702</v>
      </c>
      <c r="P1465" s="104" t="s">
        <v>742</v>
      </c>
      <c r="Q1465" s="107"/>
      <c r="R1465" s="108" t="s">
        <v>720</v>
      </c>
      <c r="S1465" s="109">
        <f t="shared" si="33"/>
        <v>4180</v>
      </c>
      <c r="T1465" s="100"/>
      <c r="U1465" s="100"/>
      <c r="V1465" s="100"/>
      <c r="W1465" s="100"/>
      <c r="X1465" s="100"/>
      <c r="Y1465" s="100"/>
      <c r="Z1465" s="100"/>
      <c r="AA1465" s="100"/>
      <c r="AB1465" s="100"/>
      <c r="AC1465" s="100"/>
      <c r="AD1465" s="100"/>
      <c r="AE1465" s="100">
        <v>4180.0</v>
      </c>
      <c r="AF1465" s="100"/>
      <c r="AG1465" s="110"/>
      <c r="AH1465" s="104">
        <v>5.003473636E9</v>
      </c>
      <c r="AI1465" s="104" t="s">
        <v>721</v>
      </c>
      <c r="AJ1465" s="100">
        <v>4180.0</v>
      </c>
      <c r="AK1465" s="109">
        <f t="shared" si="28"/>
        <v>0</v>
      </c>
      <c r="AL1465" s="161"/>
      <c r="AM1465" s="111"/>
    </row>
    <row r="1466">
      <c r="A1466" s="301" t="s">
        <v>2787</v>
      </c>
      <c r="B1466" s="104" t="s">
        <v>2788</v>
      </c>
      <c r="C1466" s="104" t="s">
        <v>932</v>
      </c>
      <c r="D1466" s="104">
        <v>25.0</v>
      </c>
      <c r="E1466" s="100">
        <v>220.0</v>
      </c>
      <c r="F1466" s="106">
        <f t="shared" si="32"/>
        <v>5500</v>
      </c>
      <c r="G1466" s="104" t="s">
        <v>782</v>
      </c>
      <c r="H1466" s="107"/>
      <c r="I1466" s="107"/>
      <c r="J1466" s="104" t="s">
        <v>66</v>
      </c>
      <c r="K1466" s="104" t="s">
        <v>66</v>
      </c>
      <c r="L1466" s="104" t="s">
        <v>767</v>
      </c>
      <c r="M1466" s="107" t="s">
        <v>2789</v>
      </c>
      <c r="N1466" s="104" t="s">
        <v>769</v>
      </c>
      <c r="O1466" s="107" t="s">
        <v>2689</v>
      </c>
      <c r="P1466" s="104" t="s">
        <v>742</v>
      </c>
      <c r="Q1466" s="107"/>
      <c r="R1466" s="108" t="s">
        <v>720</v>
      </c>
      <c r="S1466" s="109">
        <f t="shared" si="33"/>
        <v>5500</v>
      </c>
      <c r="T1466" s="100"/>
      <c r="U1466" s="100"/>
      <c r="V1466" s="100"/>
      <c r="W1466" s="100"/>
      <c r="X1466" s="100"/>
      <c r="Y1466" s="100"/>
      <c r="Z1466" s="100"/>
      <c r="AA1466" s="100"/>
      <c r="AB1466" s="100"/>
      <c r="AC1466" s="100"/>
      <c r="AD1466" s="100"/>
      <c r="AE1466" s="100">
        <v>5500.0</v>
      </c>
      <c r="AF1466" s="100"/>
      <c r="AG1466" s="110"/>
      <c r="AH1466" s="104">
        <v>5.003473636E9</v>
      </c>
      <c r="AI1466" s="104" t="s">
        <v>721</v>
      </c>
      <c r="AJ1466" s="100">
        <v>5500.0</v>
      </c>
      <c r="AK1466" s="109">
        <f t="shared" si="28"/>
        <v>0</v>
      </c>
      <c r="AL1466" s="161"/>
      <c r="AM1466" s="111"/>
    </row>
    <row r="1467">
      <c r="A1467" s="301" t="s">
        <v>2787</v>
      </c>
      <c r="B1467" s="104" t="s">
        <v>2788</v>
      </c>
      <c r="C1467" s="104" t="s">
        <v>932</v>
      </c>
      <c r="D1467" s="104">
        <v>21.0</v>
      </c>
      <c r="E1467" s="100">
        <v>220.0</v>
      </c>
      <c r="F1467" s="106">
        <f t="shared" si="32"/>
        <v>4620</v>
      </c>
      <c r="G1467" s="104" t="s">
        <v>782</v>
      </c>
      <c r="H1467" s="107"/>
      <c r="I1467" s="107"/>
      <c r="J1467" s="104" t="s">
        <v>66</v>
      </c>
      <c r="K1467" s="104" t="s">
        <v>66</v>
      </c>
      <c r="L1467" s="104" t="s">
        <v>767</v>
      </c>
      <c r="M1467" s="107" t="s">
        <v>2789</v>
      </c>
      <c r="N1467" s="104" t="s">
        <v>769</v>
      </c>
      <c r="O1467" s="107" t="s">
        <v>2793</v>
      </c>
      <c r="P1467" s="104" t="s">
        <v>742</v>
      </c>
      <c r="Q1467" s="107"/>
      <c r="R1467" s="108" t="s">
        <v>720</v>
      </c>
      <c r="S1467" s="109">
        <f t="shared" si="33"/>
        <v>4620</v>
      </c>
      <c r="T1467" s="100"/>
      <c r="U1467" s="100"/>
      <c r="V1467" s="100"/>
      <c r="W1467" s="100"/>
      <c r="X1467" s="100"/>
      <c r="Y1467" s="100"/>
      <c r="Z1467" s="100"/>
      <c r="AA1467" s="100"/>
      <c r="AB1467" s="100"/>
      <c r="AC1467" s="100"/>
      <c r="AD1467" s="100"/>
      <c r="AE1467" s="100">
        <v>4620.0</v>
      </c>
      <c r="AF1467" s="100"/>
      <c r="AG1467" s="110"/>
      <c r="AH1467" s="104">
        <v>5.003473636E9</v>
      </c>
      <c r="AI1467" s="104" t="s">
        <v>721</v>
      </c>
      <c r="AJ1467" s="100">
        <v>4620.0</v>
      </c>
      <c r="AK1467" s="109">
        <f t="shared" si="28"/>
        <v>0</v>
      </c>
      <c r="AL1467" s="161"/>
      <c r="AM1467" s="111"/>
    </row>
    <row r="1468">
      <c r="A1468" s="301" t="s">
        <v>2787</v>
      </c>
      <c r="B1468" s="104" t="s">
        <v>2788</v>
      </c>
      <c r="C1468" s="104" t="s">
        <v>932</v>
      </c>
      <c r="D1468" s="104">
        <v>24.0</v>
      </c>
      <c r="E1468" s="100">
        <v>220.0</v>
      </c>
      <c r="F1468" s="106">
        <f t="shared" si="32"/>
        <v>5280</v>
      </c>
      <c r="G1468" s="104" t="s">
        <v>782</v>
      </c>
      <c r="H1468" s="107"/>
      <c r="I1468" s="107"/>
      <c r="J1468" s="104" t="s">
        <v>66</v>
      </c>
      <c r="K1468" s="104" t="s">
        <v>66</v>
      </c>
      <c r="L1468" s="104" t="s">
        <v>767</v>
      </c>
      <c r="M1468" s="107" t="s">
        <v>2789</v>
      </c>
      <c r="N1468" s="104" t="s">
        <v>769</v>
      </c>
      <c r="O1468" s="107" t="s">
        <v>1571</v>
      </c>
      <c r="P1468" s="104" t="s">
        <v>742</v>
      </c>
      <c r="Q1468" s="107"/>
      <c r="R1468" s="108" t="s">
        <v>720</v>
      </c>
      <c r="S1468" s="109">
        <f t="shared" si="33"/>
        <v>5280</v>
      </c>
      <c r="T1468" s="100"/>
      <c r="U1468" s="100"/>
      <c r="V1468" s="100"/>
      <c r="W1468" s="100"/>
      <c r="X1468" s="100"/>
      <c r="Y1468" s="100"/>
      <c r="Z1468" s="100"/>
      <c r="AA1468" s="100"/>
      <c r="AB1468" s="100"/>
      <c r="AC1468" s="100"/>
      <c r="AD1468" s="100"/>
      <c r="AE1468" s="100">
        <v>5280.0</v>
      </c>
      <c r="AF1468" s="100"/>
      <c r="AG1468" s="110"/>
      <c r="AH1468" s="104">
        <v>5.003473636E9</v>
      </c>
      <c r="AI1468" s="104" t="s">
        <v>721</v>
      </c>
      <c r="AJ1468" s="100">
        <v>5280.0</v>
      </c>
      <c r="AK1468" s="109">
        <f t="shared" si="28"/>
        <v>0</v>
      </c>
      <c r="AL1468" s="161"/>
      <c r="AM1468" s="111"/>
    </row>
    <row r="1469">
      <c r="A1469" s="301" t="s">
        <v>2787</v>
      </c>
      <c r="B1469" s="104" t="s">
        <v>2788</v>
      </c>
      <c r="C1469" s="104" t="s">
        <v>932</v>
      </c>
      <c r="D1469" s="104">
        <v>25.0</v>
      </c>
      <c r="E1469" s="100">
        <v>220.0</v>
      </c>
      <c r="F1469" s="106">
        <f t="shared" si="32"/>
        <v>5500</v>
      </c>
      <c r="G1469" s="104" t="s">
        <v>782</v>
      </c>
      <c r="H1469" s="107"/>
      <c r="I1469" s="107"/>
      <c r="J1469" s="104" t="s">
        <v>66</v>
      </c>
      <c r="K1469" s="104" t="s">
        <v>66</v>
      </c>
      <c r="L1469" s="104" t="s">
        <v>767</v>
      </c>
      <c r="M1469" s="107" t="s">
        <v>2789</v>
      </c>
      <c r="N1469" s="104" t="s">
        <v>769</v>
      </c>
      <c r="O1469" s="107" t="s">
        <v>2794</v>
      </c>
      <c r="P1469" s="104" t="s">
        <v>742</v>
      </c>
      <c r="Q1469" s="107"/>
      <c r="R1469" s="108" t="s">
        <v>720</v>
      </c>
      <c r="S1469" s="109">
        <f t="shared" si="33"/>
        <v>5500</v>
      </c>
      <c r="T1469" s="100"/>
      <c r="U1469" s="100"/>
      <c r="V1469" s="100"/>
      <c r="W1469" s="100"/>
      <c r="X1469" s="100"/>
      <c r="Y1469" s="100"/>
      <c r="Z1469" s="100"/>
      <c r="AA1469" s="100"/>
      <c r="AB1469" s="100"/>
      <c r="AC1469" s="100"/>
      <c r="AD1469" s="100"/>
      <c r="AE1469" s="100">
        <v>5500.0</v>
      </c>
      <c r="AF1469" s="100"/>
      <c r="AG1469" s="110"/>
      <c r="AH1469" s="104">
        <v>5.003473636E9</v>
      </c>
      <c r="AI1469" s="104" t="s">
        <v>721</v>
      </c>
      <c r="AJ1469" s="100">
        <v>5500.0</v>
      </c>
      <c r="AK1469" s="109">
        <f t="shared" si="28"/>
        <v>0</v>
      </c>
      <c r="AL1469" s="161"/>
      <c r="AM1469" s="111"/>
    </row>
    <row r="1470">
      <c r="A1470" s="301" t="s">
        <v>2795</v>
      </c>
      <c r="B1470" s="104" t="s">
        <v>2796</v>
      </c>
      <c r="C1470" s="104" t="s">
        <v>932</v>
      </c>
      <c r="D1470" s="104">
        <v>19.0</v>
      </c>
      <c r="E1470" s="100">
        <v>230.0</v>
      </c>
      <c r="F1470" s="106">
        <f t="shared" si="32"/>
        <v>4370</v>
      </c>
      <c r="G1470" s="104" t="s">
        <v>782</v>
      </c>
      <c r="H1470" s="107"/>
      <c r="I1470" s="107"/>
      <c r="J1470" s="104" t="s">
        <v>66</v>
      </c>
      <c r="K1470" s="104" t="s">
        <v>66</v>
      </c>
      <c r="L1470" s="104" t="s">
        <v>767</v>
      </c>
      <c r="M1470" s="107" t="s">
        <v>2797</v>
      </c>
      <c r="N1470" s="104" t="s">
        <v>776</v>
      </c>
      <c r="O1470" s="107" t="s">
        <v>2798</v>
      </c>
      <c r="P1470" s="104" t="s">
        <v>742</v>
      </c>
      <c r="Q1470" s="107"/>
      <c r="R1470" s="108" t="s">
        <v>720</v>
      </c>
      <c r="S1470" s="109">
        <f t="shared" si="33"/>
        <v>4370</v>
      </c>
      <c r="T1470" s="100"/>
      <c r="U1470" s="100"/>
      <c r="V1470" s="100"/>
      <c r="W1470" s="100"/>
      <c r="X1470" s="100"/>
      <c r="Y1470" s="100"/>
      <c r="Z1470" s="100"/>
      <c r="AA1470" s="100"/>
      <c r="AB1470" s="100"/>
      <c r="AC1470" s="100"/>
      <c r="AD1470" s="100"/>
      <c r="AE1470" s="100">
        <v>4370.0</v>
      </c>
      <c r="AF1470" s="100"/>
      <c r="AG1470" s="110"/>
      <c r="AH1470" s="104">
        <v>5.003473636E9</v>
      </c>
      <c r="AI1470" s="104" t="s">
        <v>721</v>
      </c>
      <c r="AJ1470" s="100">
        <v>4370.0</v>
      </c>
      <c r="AK1470" s="109">
        <f t="shared" si="28"/>
        <v>0</v>
      </c>
      <c r="AL1470" s="104"/>
      <c r="AM1470" s="162"/>
    </row>
    <row r="1471">
      <c r="A1471" s="301" t="s">
        <v>2795</v>
      </c>
      <c r="B1471" s="104" t="s">
        <v>2796</v>
      </c>
      <c r="C1471" s="104" t="s">
        <v>932</v>
      </c>
      <c r="D1471" s="104">
        <v>19.0</v>
      </c>
      <c r="E1471" s="100">
        <v>230.0</v>
      </c>
      <c r="F1471" s="106">
        <f t="shared" si="32"/>
        <v>4370</v>
      </c>
      <c r="G1471" s="104" t="s">
        <v>782</v>
      </c>
      <c r="H1471" s="107"/>
      <c r="I1471" s="107"/>
      <c r="J1471" s="104" t="s">
        <v>66</v>
      </c>
      <c r="K1471" s="104" t="s">
        <v>66</v>
      </c>
      <c r="L1471" s="104" t="s">
        <v>767</v>
      </c>
      <c r="M1471" s="107" t="s">
        <v>2797</v>
      </c>
      <c r="N1471" s="104" t="s">
        <v>776</v>
      </c>
      <c r="O1471" s="107" t="s">
        <v>2715</v>
      </c>
      <c r="P1471" s="104" t="s">
        <v>742</v>
      </c>
      <c r="Q1471" s="107"/>
      <c r="R1471" s="108" t="s">
        <v>720</v>
      </c>
      <c r="S1471" s="109">
        <f t="shared" si="33"/>
        <v>4370</v>
      </c>
      <c r="T1471" s="100"/>
      <c r="U1471" s="100"/>
      <c r="V1471" s="100"/>
      <c r="W1471" s="100"/>
      <c r="X1471" s="100"/>
      <c r="Y1471" s="100"/>
      <c r="Z1471" s="100"/>
      <c r="AA1471" s="100"/>
      <c r="AB1471" s="100"/>
      <c r="AC1471" s="100"/>
      <c r="AD1471" s="100"/>
      <c r="AE1471" s="100">
        <v>4370.0</v>
      </c>
      <c r="AF1471" s="100"/>
      <c r="AG1471" s="110"/>
      <c r="AH1471" s="104">
        <v>5.003473636E9</v>
      </c>
      <c r="AI1471" s="104" t="s">
        <v>721</v>
      </c>
      <c r="AJ1471" s="100">
        <v>4370.0</v>
      </c>
      <c r="AK1471" s="109">
        <f t="shared" si="28"/>
        <v>0</v>
      </c>
      <c r="AL1471" s="104"/>
      <c r="AM1471" s="162"/>
    </row>
    <row r="1472">
      <c r="A1472" s="301" t="s">
        <v>2795</v>
      </c>
      <c r="B1472" s="104" t="s">
        <v>2796</v>
      </c>
      <c r="C1472" s="104" t="s">
        <v>932</v>
      </c>
      <c r="D1472" s="104">
        <v>24.0</v>
      </c>
      <c r="E1472" s="100">
        <v>230.0</v>
      </c>
      <c r="F1472" s="106">
        <f t="shared" si="32"/>
        <v>5520</v>
      </c>
      <c r="G1472" s="104" t="s">
        <v>782</v>
      </c>
      <c r="H1472" s="107"/>
      <c r="I1472" s="107"/>
      <c r="J1472" s="104" t="s">
        <v>66</v>
      </c>
      <c r="K1472" s="104" t="s">
        <v>66</v>
      </c>
      <c r="L1472" s="104" t="s">
        <v>767</v>
      </c>
      <c r="M1472" s="107" t="s">
        <v>2797</v>
      </c>
      <c r="N1472" s="104" t="s">
        <v>776</v>
      </c>
      <c r="O1472" s="107" t="s">
        <v>1687</v>
      </c>
      <c r="P1472" s="104" t="s">
        <v>742</v>
      </c>
      <c r="Q1472" s="107"/>
      <c r="R1472" s="108" t="s">
        <v>720</v>
      </c>
      <c r="S1472" s="109">
        <f t="shared" si="33"/>
        <v>5520</v>
      </c>
      <c r="T1472" s="100"/>
      <c r="U1472" s="100"/>
      <c r="V1472" s="100"/>
      <c r="W1472" s="100"/>
      <c r="X1472" s="100"/>
      <c r="Y1472" s="100"/>
      <c r="Z1472" s="100"/>
      <c r="AA1472" s="100"/>
      <c r="AB1472" s="100"/>
      <c r="AC1472" s="100"/>
      <c r="AD1472" s="100"/>
      <c r="AE1472" s="100">
        <v>5520.0</v>
      </c>
      <c r="AF1472" s="100"/>
      <c r="AG1472" s="110"/>
      <c r="AH1472" s="104">
        <v>5.003473636E9</v>
      </c>
      <c r="AI1472" s="104" t="s">
        <v>721</v>
      </c>
      <c r="AJ1472" s="100">
        <v>5520.0</v>
      </c>
      <c r="AK1472" s="109">
        <f t="shared" si="28"/>
        <v>0</v>
      </c>
      <c r="AL1472" s="104"/>
      <c r="AM1472" s="162"/>
    </row>
    <row r="1473">
      <c r="A1473" s="250" t="s">
        <v>2799</v>
      </c>
      <c r="B1473" s="76" t="s">
        <v>2800</v>
      </c>
      <c r="C1473" s="76" t="s">
        <v>2801</v>
      </c>
      <c r="D1473" s="76">
        <v>34.0</v>
      </c>
      <c r="E1473" s="77">
        <v>250.0</v>
      </c>
      <c r="F1473" s="78">
        <f t="shared" si="32"/>
        <v>8500</v>
      </c>
      <c r="G1473" s="76" t="s">
        <v>782</v>
      </c>
      <c r="H1473" s="75"/>
      <c r="I1473" s="75"/>
      <c r="J1473" s="76" t="s">
        <v>66</v>
      </c>
      <c r="K1473" s="76" t="s">
        <v>66</v>
      </c>
      <c r="L1473" s="76" t="s">
        <v>898</v>
      </c>
      <c r="M1473" s="75" t="s">
        <v>2681</v>
      </c>
      <c r="N1473" s="76" t="s">
        <v>769</v>
      </c>
      <c r="O1473" s="75" t="s">
        <v>2790</v>
      </c>
      <c r="P1473" s="76" t="s">
        <v>742</v>
      </c>
      <c r="Q1473" s="75"/>
      <c r="R1473" s="79" t="s">
        <v>715</v>
      </c>
      <c r="S1473" s="80">
        <f t="shared" si="33"/>
        <v>8500</v>
      </c>
      <c r="T1473" s="77"/>
      <c r="U1473" s="77"/>
      <c r="V1473" s="77"/>
      <c r="W1473" s="77"/>
      <c r="X1473" s="77"/>
      <c r="Y1473" s="77"/>
      <c r="Z1473" s="77"/>
      <c r="AA1473" s="77"/>
      <c r="AB1473" s="77"/>
      <c r="AC1473" s="77"/>
      <c r="AD1473" s="77"/>
      <c r="AE1473" s="77">
        <v>8500.0</v>
      </c>
      <c r="AF1473" s="77"/>
      <c r="AG1473" s="81"/>
      <c r="AH1473" s="76">
        <v>5.00347791E9</v>
      </c>
      <c r="AI1473" s="76" t="s">
        <v>906</v>
      </c>
      <c r="AJ1473" s="77">
        <v>8500.0</v>
      </c>
      <c r="AK1473" s="80">
        <f t="shared" si="28"/>
        <v>0</v>
      </c>
      <c r="AL1473" s="82"/>
      <c r="AM1473" s="83"/>
    </row>
    <row r="1474">
      <c r="A1474" s="250" t="s">
        <v>2799</v>
      </c>
      <c r="B1474" s="76" t="s">
        <v>2800</v>
      </c>
      <c r="C1474" s="76" t="s">
        <v>2802</v>
      </c>
      <c r="D1474" s="76">
        <v>55.0</v>
      </c>
      <c r="E1474" s="77">
        <v>240.0</v>
      </c>
      <c r="F1474" s="78">
        <f t="shared" si="32"/>
        <v>13200</v>
      </c>
      <c r="G1474" s="76" t="s">
        <v>782</v>
      </c>
      <c r="H1474" s="75"/>
      <c r="I1474" s="75"/>
      <c r="J1474" s="76" t="s">
        <v>66</v>
      </c>
      <c r="K1474" s="76" t="s">
        <v>66</v>
      </c>
      <c r="L1474" s="76" t="s">
        <v>898</v>
      </c>
      <c r="M1474" s="75" t="s">
        <v>2681</v>
      </c>
      <c r="N1474" s="76" t="s">
        <v>769</v>
      </c>
      <c r="O1474" s="75" t="s">
        <v>2803</v>
      </c>
      <c r="P1474" s="76" t="s">
        <v>742</v>
      </c>
      <c r="Q1474" s="75"/>
      <c r="R1474" s="79" t="s">
        <v>715</v>
      </c>
      <c r="S1474" s="80">
        <f t="shared" si="33"/>
        <v>13200</v>
      </c>
      <c r="T1474" s="77"/>
      <c r="U1474" s="77"/>
      <c r="V1474" s="77"/>
      <c r="W1474" s="77"/>
      <c r="X1474" s="77"/>
      <c r="Y1474" s="77"/>
      <c r="Z1474" s="77"/>
      <c r="AA1474" s="77"/>
      <c r="AB1474" s="77"/>
      <c r="AC1474" s="77"/>
      <c r="AD1474" s="77"/>
      <c r="AE1474" s="77">
        <v>13200.0</v>
      </c>
      <c r="AF1474" s="77"/>
      <c r="AG1474" s="81"/>
      <c r="AH1474" s="76">
        <v>5.00347791E9</v>
      </c>
      <c r="AI1474" s="76" t="s">
        <v>906</v>
      </c>
      <c r="AJ1474" s="77">
        <v>13200.0</v>
      </c>
      <c r="AK1474" s="80">
        <f t="shared" si="28"/>
        <v>0</v>
      </c>
      <c r="AL1474" s="82"/>
      <c r="AM1474" s="83"/>
    </row>
    <row r="1475">
      <c r="A1475" s="250" t="s">
        <v>2799</v>
      </c>
      <c r="B1475" s="76" t="s">
        <v>2800</v>
      </c>
      <c r="C1475" s="76" t="s">
        <v>2804</v>
      </c>
      <c r="D1475" s="76">
        <v>31.0</v>
      </c>
      <c r="E1475" s="77">
        <v>230.0</v>
      </c>
      <c r="F1475" s="78">
        <f t="shared" si="32"/>
        <v>7130</v>
      </c>
      <c r="G1475" s="76" t="s">
        <v>782</v>
      </c>
      <c r="H1475" s="75"/>
      <c r="I1475" s="75"/>
      <c r="J1475" s="76" t="s">
        <v>66</v>
      </c>
      <c r="K1475" s="76" t="s">
        <v>66</v>
      </c>
      <c r="L1475" s="76" t="s">
        <v>898</v>
      </c>
      <c r="M1475" s="75" t="s">
        <v>2681</v>
      </c>
      <c r="N1475" s="76" t="s">
        <v>769</v>
      </c>
      <c r="O1475" s="75" t="s">
        <v>2686</v>
      </c>
      <c r="P1475" s="76" t="s">
        <v>742</v>
      </c>
      <c r="Q1475" s="75"/>
      <c r="R1475" s="79" t="s">
        <v>715</v>
      </c>
      <c r="S1475" s="80">
        <f t="shared" si="33"/>
        <v>7130</v>
      </c>
      <c r="T1475" s="77"/>
      <c r="U1475" s="77"/>
      <c r="V1475" s="77"/>
      <c r="W1475" s="77"/>
      <c r="X1475" s="77"/>
      <c r="Y1475" s="77"/>
      <c r="Z1475" s="77"/>
      <c r="AA1475" s="77"/>
      <c r="AB1475" s="77"/>
      <c r="AC1475" s="77"/>
      <c r="AD1475" s="77"/>
      <c r="AE1475" s="77">
        <v>7130.0</v>
      </c>
      <c r="AF1475" s="77"/>
      <c r="AG1475" s="81"/>
      <c r="AH1475" s="76">
        <v>5.00347791E9</v>
      </c>
      <c r="AI1475" s="76" t="s">
        <v>906</v>
      </c>
      <c r="AJ1475" s="77">
        <v>7130.0</v>
      </c>
      <c r="AK1475" s="80">
        <f t="shared" si="28"/>
        <v>0</v>
      </c>
      <c r="AL1475" s="82"/>
      <c r="AM1475" s="83"/>
    </row>
    <row r="1476">
      <c r="A1476" s="294" t="s">
        <v>2805</v>
      </c>
      <c r="B1476" s="137" t="s">
        <v>2806</v>
      </c>
      <c r="C1476" s="137" t="s">
        <v>2807</v>
      </c>
      <c r="D1476" s="137">
        <v>159.0</v>
      </c>
      <c r="E1476" s="243">
        <v>56.0</v>
      </c>
      <c r="F1476" s="244">
        <f t="shared" si="32"/>
        <v>8904</v>
      </c>
      <c r="G1476" s="137"/>
      <c r="H1476" s="151"/>
      <c r="I1476" s="151"/>
      <c r="J1476" s="137" t="s">
        <v>66</v>
      </c>
      <c r="K1476" s="137" t="s">
        <v>66</v>
      </c>
      <c r="L1476" s="137" t="s">
        <v>1569</v>
      </c>
      <c r="M1476" s="151" t="s">
        <v>2808</v>
      </c>
      <c r="N1476" s="137" t="s">
        <v>692</v>
      </c>
      <c r="O1476" s="151" t="s">
        <v>2772</v>
      </c>
      <c r="P1476" s="137" t="s">
        <v>742</v>
      </c>
      <c r="Q1476" s="151" t="s">
        <v>2809</v>
      </c>
      <c r="R1476" s="245" t="s">
        <v>715</v>
      </c>
      <c r="S1476" s="246">
        <f t="shared" si="33"/>
        <v>8904</v>
      </c>
      <c r="T1476" s="243"/>
      <c r="U1476" s="243"/>
      <c r="V1476" s="243"/>
      <c r="W1476" s="243"/>
      <c r="X1476" s="243"/>
      <c r="Y1476" s="243"/>
      <c r="Z1476" s="243"/>
      <c r="AA1476" s="243"/>
      <c r="AB1476" s="243"/>
      <c r="AC1476" s="243"/>
      <c r="AD1476" s="243"/>
      <c r="AE1476" s="243">
        <v>8904.0</v>
      </c>
      <c r="AF1476" s="243"/>
      <c r="AG1476" s="247"/>
      <c r="AH1476" s="137">
        <v>5.003473636E9</v>
      </c>
      <c r="AI1476" s="137" t="s">
        <v>721</v>
      </c>
      <c r="AJ1476" s="243">
        <v>8904.0</v>
      </c>
      <c r="AK1476" s="246">
        <f t="shared" si="28"/>
        <v>0</v>
      </c>
      <c r="AL1476" s="137"/>
      <c r="AM1476" s="295"/>
    </row>
    <row r="1477">
      <c r="A1477" s="301" t="s">
        <v>2810</v>
      </c>
      <c r="B1477" s="305" t="s">
        <v>2811</v>
      </c>
      <c r="C1477" s="104" t="s">
        <v>2812</v>
      </c>
      <c r="D1477" s="104">
        <v>1.0</v>
      </c>
      <c r="E1477" s="100">
        <v>2950.0</v>
      </c>
      <c r="F1477" s="109">
        <v>2950.0</v>
      </c>
      <c r="G1477" s="104"/>
      <c r="H1477" s="107"/>
      <c r="I1477" s="107"/>
      <c r="J1477" s="104" t="s">
        <v>66</v>
      </c>
      <c r="K1477" s="104" t="s">
        <v>66</v>
      </c>
      <c r="L1477" s="104" t="s">
        <v>729</v>
      </c>
      <c r="M1477" s="107" t="s">
        <v>2813</v>
      </c>
      <c r="N1477" s="104" t="s">
        <v>730</v>
      </c>
      <c r="O1477" s="107" t="s">
        <v>2814</v>
      </c>
      <c r="P1477" s="104" t="s">
        <v>799</v>
      </c>
      <c r="Q1477" s="107"/>
      <c r="R1477" s="108" t="s">
        <v>715</v>
      </c>
      <c r="S1477" s="109">
        <f t="shared" si="33"/>
        <v>2950</v>
      </c>
      <c r="T1477" s="100"/>
      <c r="U1477" s="100"/>
      <c r="V1477" s="100"/>
      <c r="W1477" s="100"/>
      <c r="X1477" s="100"/>
      <c r="Y1477" s="100"/>
      <c r="Z1477" s="100"/>
      <c r="AA1477" s="100"/>
      <c r="AB1477" s="100"/>
      <c r="AC1477" s="100"/>
      <c r="AD1477" s="100"/>
      <c r="AE1477" s="100"/>
      <c r="AF1477" s="100">
        <v>2950.0</v>
      </c>
      <c r="AG1477" s="110"/>
      <c r="AH1477" s="104">
        <v>5.003487569E9</v>
      </c>
      <c r="AI1477" s="104" t="s">
        <v>2815</v>
      </c>
      <c r="AJ1477" s="100">
        <v>2950.0</v>
      </c>
      <c r="AK1477" s="109">
        <f t="shared" si="28"/>
        <v>0</v>
      </c>
      <c r="AL1477" s="161"/>
      <c r="AM1477" s="111"/>
    </row>
    <row r="1478">
      <c r="A1478" s="294" t="s">
        <v>2816</v>
      </c>
      <c r="B1478" s="305" t="s">
        <v>2811</v>
      </c>
      <c r="C1478" s="104" t="s">
        <v>2812</v>
      </c>
      <c r="D1478" s="104">
        <v>1.0</v>
      </c>
      <c r="E1478" s="100">
        <v>2950.0</v>
      </c>
      <c r="F1478" s="109">
        <v>2950.0</v>
      </c>
      <c r="G1478" s="104"/>
      <c r="H1478" s="107"/>
      <c r="I1478" s="107"/>
      <c r="J1478" s="104" t="s">
        <v>66</v>
      </c>
      <c r="K1478" s="104" t="s">
        <v>19</v>
      </c>
      <c r="L1478" s="104" t="s">
        <v>729</v>
      </c>
      <c r="M1478" s="107" t="s">
        <v>2813</v>
      </c>
      <c r="N1478" s="104" t="s">
        <v>730</v>
      </c>
      <c r="O1478" s="107" t="s">
        <v>2817</v>
      </c>
      <c r="P1478" s="104" t="s">
        <v>799</v>
      </c>
      <c r="Q1478" s="107"/>
      <c r="R1478" s="108" t="s">
        <v>715</v>
      </c>
      <c r="S1478" s="109">
        <f t="shared" si="33"/>
        <v>2950</v>
      </c>
      <c r="T1478" s="100"/>
      <c r="U1478" s="100"/>
      <c r="V1478" s="100"/>
      <c r="W1478" s="100"/>
      <c r="X1478" s="100"/>
      <c r="Y1478" s="100"/>
      <c r="Z1478" s="100"/>
      <c r="AA1478" s="100"/>
      <c r="AB1478" s="100"/>
      <c r="AC1478" s="100"/>
      <c r="AD1478" s="100"/>
      <c r="AE1478" s="100"/>
      <c r="AF1478" s="100">
        <v>2950.0</v>
      </c>
      <c r="AG1478" s="110"/>
      <c r="AH1478" s="104">
        <v>5.003487569E9</v>
      </c>
      <c r="AI1478" s="104" t="s">
        <v>2815</v>
      </c>
      <c r="AJ1478" s="243">
        <v>2950.0</v>
      </c>
      <c r="AK1478" s="109">
        <f t="shared" si="28"/>
        <v>0</v>
      </c>
      <c r="AL1478" s="161"/>
      <c r="AM1478" s="111"/>
    </row>
    <row r="1479">
      <c r="A1479" s="294" t="s">
        <v>2816</v>
      </c>
      <c r="B1479" s="137"/>
      <c r="C1479" s="137"/>
      <c r="D1479" s="137">
        <v>17.0</v>
      </c>
      <c r="E1479" s="243">
        <v>240.0</v>
      </c>
      <c r="F1479" s="244"/>
      <c r="G1479" s="137"/>
      <c r="H1479" s="306"/>
      <c r="I1479" s="151"/>
      <c r="J1479" s="137" t="s">
        <v>66</v>
      </c>
      <c r="K1479" s="137" t="s">
        <v>66</v>
      </c>
      <c r="L1479" s="137" t="s">
        <v>690</v>
      </c>
      <c r="M1479" s="151"/>
      <c r="N1479" s="137"/>
      <c r="O1479" s="307" t="s">
        <v>2677</v>
      </c>
      <c r="P1479" s="137"/>
      <c r="Q1479" s="151"/>
      <c r="R1479" s="245" t="s">
        <v>720</v>
      </c>
      <c r="S1479" s="246"/>
      <c r="T1479" s="243"/>
      <c r="U1479" s="243"/>
      <c r="V1479" s="243"/>
      <c r="W1479" s="243"/>
      <c r="X1479" s="243"/>
      <c r="Y1479" s="243"/>
      <c r="Z1479" s="243"/>
      <c r="AA1479" s="243"/>
      <c r="AB1479" s="243"/>
      <c r="AC1479" s="243"/>
      <c r="AD1479" s="243"/>
      <c r="AE1479" s="243"/>
      <c r="AF1479" s="243"/>
      <c r="AG1479" s="247"/>
      <c r="AH1479" s="137"/>
      <c r="AI1479" s="137"/>
      <c r="AJ1479" s="243"/>
      <c r="AK1479" s="246"/>
      <c r="AL1479" s="137"/>
      <c r="AM1479" s="295"/>
    </row>
    <row r="1480">
      <c r="A1480" s="294" t="s">
        <v>2816</v>
      </c>
      <c r="B1480" s="137"/>
      <c r="C1480" s="137"/>
      <c r="D1480" s="137">
        <v>17.0</v>
      </c>
      <c r="E1480" s="243">
        <v>240.0</v>
      </c>
      <c r="F1480" s="244"/>
      <c r="G1480" s="137"/>
      <c r="H1480" s="306"/>
      <c r="I1480" s="151"/>
      <c r="J1480" s="137" t="s">
        <v>66</v>
      </c>
      <c r="K1480" s="137" t="s">
        <v>66</v>
      </c>
      <c r="L1480" s="137" t="s">
        <v>690</v>
      </c>
      <c r="M1480" s="151"/>
      <c r="N1480" s="137"/>
      <c r="O1480" s="307" t="s">
        <v>2818</v>
      </c>
      <c r="P1480" s="137"/>
      <c r="Q1480" s="151"/>
      <c r="R1480" s="245" t="s">
        <v>720</v>
      </c>
      <c r="S1480" s="246"/>
      <c r="T1480" s="243"/>
      <c r="U1480" s="243"/>
      <c r="V1480" s="243"/>
      <c r="W1480" s="243"/>
      <c r="X1480" s="243"/>
      <c r="Y1480" s="243"/>
      <c r="Z1480" s="243"/>
      <c r="AA1480" s="243"/>
      <c r="AB1480" s="243"/>
      <c r="AC1480" s="243"/>
      <c r="AD1480" s="243"/>
      <c r="AE1480" s="243"/>
      <c r="AF1480" s="243"/>
      <c r="AG1480" s="247"/>
      <c r="AH1480" s="137"/>
      <c r="AI1480" s="137"/>
      <c r="AJ1480" s="243"/>
      <c r="AK1480" s="246"/>
      <c r="AL1480" s="137"/>
      <c r="AM1480" s="295"/>
    </row>
    <row r="1481">
      <c r="A1481" s="294" t="s">
        <v>2816</v>
      </c>
      <c r="B1481" s="137"/>
      <c r="C1481" s="137"/>
      <c r="D1481" s="137">
        <v>17.0</v>
      </c>
      <c r="E1481" s="243">
        <v>240.0</v>
      </c>
      <c r="F1481" s="244"/>
      <c r="G1481" s="137"/>
      <c r="H1481" s="306"/>
      <c r="I1481" s="151"/>
      <c r="J1481" s="137" t="s">
        <v>66</v>
      </c>
      <c r="K1481" s="137" t="s">
        <v>66</v>
      </c>
      <c r="L1481" s="137" t="s">
        <v>690</v>
      </c>
      <c r="M1481" s="151"/>
      <c r="N1481" s="137"/>
      <c r="O1481" s="307" t="s">
        <v>2819</v>
      </c>
      <c r="P1481" s="137"/>
      <c r="Q1481" s="151"/>
      <c r="R1481" s="245" t="s">
        <v>720</v>
      </c>
      <c r="S1481" s="246"/>
      <c r="T1481" s="243"/>
      <c r="U1481" s="243"/>
      <c r="V1481" s="243"/>
      <c r="W1481" s="243"/>
      <c r="X1481" s="243"/>
      <c r="Y1481" s="243"/>
      <c r="Z1481" s="243"/>
      <c r="AA1481" s="243"/>
      <c r="AB1481" s="243"/>
      <c r="AC1481" s="243"/>
      <c r="AD1481" s="243"/>
      <c r="AE1481" s="243"/>
      <c r="AF1481" s="243"/>
      <c r="AG1481" s="247"/>
      <c r="AH1481" s="137"/>
      <c r="AI1481" s="137"/>
      <c r="AJ1481" s="243"/>
      <c r="AK1481" s="246"/>
      <c r="AL1481" s="137"/>
      <c r="AM1481" s="295"/>
    </row>
    <row r="1482">
      <c r="A1482" s="294" t="s">
        <v>2816</v>
      </c>
      <c r="B1482" s="137"/>
      <c r="C1482" s="137"/>
      <c r="D1482" s="137">
        <v>18.0</v>
      </c>
      <c r="E1482" s="243">
        <v>240.0</v>
      </c>
      <c r="F1482" s="244"/>
      <c r="G1482" s="137"/>
      <c r="H1482" s="306"/>
      <c r="I1482" s="151"/>
      <c r="J1482" s="137" t="s">
        <v>66</v>
      </c>
      <c r="K1482" s="137" t="s">
        <v>35</v>
      </c>
      <c r="L1482" s="137" t="s">
        <v>690</v>
      </c>
      <c r="M1482" s="151"/>
      <c r="N1482" s="137"/>
      <c r="O1482" s="307" t="s">
        <v>2820</v>
      </c>
      <c r="P1482" s="137"/>
      <c r="Q1482" s="151"/>
      <c r="R1482" s="245" t="s">
        <v>720</v>
      </c>
      <c r="S1482" s="246"/>
      <c r="T1482" s="243"/>
      <c r="U1482" s="243"/>
      <c r="V1482" s="243"/>
      <c r="W1482" s="243"/>
      <c r="X1482" s="243"/>
      <c r="Y1482" s="243"/>
      <c r="Z1482" s="243"/>
      <c r="AA1482" s="243"/>
      <c r="AB1482" s="243"/>
      <c r="AC1482" s="243"/>
      <c r="AD1482" s="243"/>
      <c r="AE1482" s="243"/>
      <c r="AF1482" s="243"/>
      <c r="AG1482" s="247"/>
      <c r="AH1482" s="137"/>
      <c r="AI1482" s="137"/>
      <c r="AJ1482" s="243"/>
      <c r="AK1482" s="246"/>
      <c r="AL1482" s="137"/>
      <c r="AM1482" s="295"/>
    </row>
    <row r="1483">
      <c r="A1483" s="294" t="s">
        <v>2816</v>
      </c>
      <c r="B1483" s="137"/>
      <c r="C1483" s="137"/>
      <c r="D1483" s="137">
        <v>17.0</v>
      </c>
      <c r="E1483" s="243">
        <v>240.0</v>
      </c>
      <c r="F1483" s="244"/>
      <c r="G1483" s="137"/>
      <c r="H1483" s="306"/>
      <c r="I1483" s="151"/>
      <c r="J1483" s="137" t="s">
        <v>66</v>
      </c>
      <c r="K1483" s="137" t="s">
        <v>66</v>
      </c>
      <c r="L1483" s="137" t="s">
        <v>690</v>
      </c>
      <c r="M1483" s="151"/>
      <c r="N1483" s="137"/>
      <c r="O1483" s="307" t="s">
        <v>2821</v>
      </c>
      <c r="P1483" s="137"/>
      <c r="Q1483" s="151"/>
      <c r="R1483" s="245" t="s">
        <v>720</v>
      </c>
      <c r="S1483" s="246"/>
      <c r="T1483" s="243"/>
      <c r="U1483" s="243"/>
      <c r="V1483" s="243"/>
      <c r="W1483" s="243"/>
      <c r="X1483" s="243"/>
      <c r="Y1483" s="243"/>
      <c r="Z1483" s="243"/>
      <c r="AA1483" s="243"/>
      <c r="AB1483" s="243"/>
      <c r="AC1483" s="243"/>
      <c r="AD1483" s="243"/>
      <c r="AE1483" s="243"/>
      <c r="AF1483" s="243"/>
      <c r="AG1483" s="247"/>
      <c r="AH1483" s="137"/>
      <c r="AI1483" s="137"/>
      <c r="AJ1483" s="243"/>
      <c r="AK1483" s="246"/>
      <c r="AL1483" s="137"/>
      <c r="AM1483" s="295"/>
    </row>
    <row r="1484">
      <c r="A1484" s="294" t="s">
        <v>2816</v>
      </c>
      <c r="B1484" s="137"/>
      <c r="C1484" s="137"/>
      <c r="D1484" s="137">
        <v>19.0</v>
      </c>
      <c r="E1484" s="243">
        <v>240.0</v>
      </c>
      <c r="F1484" s="244"/>
      <c r="G1484" s="137"/>
      <c r="H1484" s="306"/>
      <c r="I1484" s="151"/>
      <c r="J1484" s="137" t="s">
        <v>66</v>
      </c>
      <c r="K1484" s="137" t="s">
        <v>74</v>
      </c>
      <c r="L1484" s="137" t="s">
        <v>690</v>
      </c>
      <c r="M1484" s="151"/>
      <c r="N1484" s="137"/>
      <c r="O1484" s="307" t="s">
        <v>2822</v>
      </c>
      <c r="P1484" s="137"/>
      <c r="Q1484" s="151"/>
      <c r="R1484" s="245" t="s">
        <v>720</v>
      </c>
      <c r="S1484" s="246"/>
      <c r="T1484" s="243"/>
      <c r="U1484" s="243"/>
      <c r="V1484" s="243"/>
      <c r="W1484" s="243"/>
      <c r="X1484" s="243"/>
      <c r="Y1484" s="243"/>
      <c r="Z1484" s="243"/>
      <c r="AA1484" s="243"/>
      <c r="AB1484" s="243"/>
      <c r="AC1484" s="243"/>
      <c r="AD1484" s="243"/>
      <c r="AE1484" s="243"/>
      <c r="AF1484" s="243"/>
      <c r="AG1484" s="247"/>
      <c r="AH1484" s="137"/>
      <c r="AI1484" s="137"/>
      <c r="AJ1484" s="243"/>
      <c r="AK1484" s="246"/>
      <c r="AL1484" s="137"/>
      <c r="AM1484" s="295"/>
    </row>
    <row r="1485">
      <c r="A1485" s="294" t="s">
        <v>2816</v>
      </c>
      <c r="B1485" s="137"/>
      <c r="C1485" s="137"/>
      <c r="D1485" s="137">
        <v>18.0</v>
      </c>
      <c r="E1485" s="243">
        <v>240.0</v>
      </c>
      <c r="F1485" s="244"/>
      <c r="G1485" s="137"/>
      <c r="H1485" s="306"/>
      <c r="I1485" s="151"/>
      <c r="J1485" s="137" t="s">
        <v>66</v>
      </c>
      <c r="K1485" s="137" t="s">
        <v>39</v>
      </c>
      <c r="L1485" s="137" t="s">
        <v>690</v>
      </c>
      <c r="M1485" s="151"/>
      <c r="N1485" s="137"/>
      <c r="O1485" s="151" t="s">
        <v>2823</v>
      </c>
      <c r="P1485" s="137"/>
      <c r="Q1485" s="151"/>
      <c r="R1485" s="245" t="s">
        <v>720</v>
      </c>
      <c r="S1485" s="246"/>
      <c r="T1485" s="243"/>
      <c r="U1485" s="243"/>
      <c r="V1485" s="243"/>
      <c r="W1485" s="243"/>
      <c r="X1485" s="243"/>
      <c r="Y1485" s="243"/>
      <c r="Z1485" s="243"/>
      <c r="AA1485" s="243"/>
      <c r="AB1485" s="243"/>
      <c r="AC1485" s="243"/>
      <c r="AD1485" s="243"/>
      <c r="AE1485" s="243"/>
      <c r="AF1485" s="243"/>
      <c r="AG1485" s="247"/>
      <c r="AH1485" s="137"/>
      <c r="AI1485" s="137"/>
      <c r="AJ1485" s="243"/>
      <c r="AK1485" s="246"/>
      <c r="AL1485" s="137"/>
      <c r="AM1485" s="295"/>
    </row>
    <row r="1486">
      <c r="A1486" s="294" t="s">
        <v>2816</v>
      </c>
      <c r="B1486" s="137" t="s">
        <v>2824</v>
      </c>
      <c r="C1486" s="137" t="s">
        <v>2825</v>
      </c>
      <c r="D1486" s="137">
        <v>141.0</v>
      </c>
      <c r="E1486" s="243">
        <v>240.0</v>
      </c>
      <c r="F1486" s="244">
        <f t="shared" ref="F1486:F2188" si="34">D1486*E1486</f>
        <v>33840</v>
      </c>
      <c r="G1486" s="137"/>
      <c r="H1486" s="306"/>
      <c r="I1486" s="151"/>
      <c r="J1486" s="137" t="s">
        <v>66</v>
      </c>
      <c r="K1486" s="137" t="s">
        <v>66</v>
      </c>
      <c r="L1486" s="137" t="s">
        <v>690</v>
      </c>
      <c r="M1486" s="151" t="s">
        <v>2826</v>
      </c>
      <c r="N1486" s="137"/>
      <c r="O1486" s="151" t="s">
        <v>2678</v>
      </c>
      <c r="P1486" s="137"/>
      <c r="Q1486" s="151"/>
      <c r="R1486" s="245" t="s">
        <v>720</v>
      </c>
      <c r="S1486" s="246">
        <f>sum(T1486:AG1486)</f>
        <v>33840</v>
      </c>
      <c r="T1486" s="243"/>
      <c r="U1486" s="243"/>
      <c r="V1486" s="243"/>
      <c r="W1486" s="243"/>
      <c r="X1486" s="243"/>
      <c r="Y1486" s="243"/>
      <c r="Z1486" s="243"/>
      <c r="AA1486" s="243"/>
      <c r="AB1486" s="243"/>
      <c r="AC1486" s="243"/>
      <c r="AD1486" s="243"/>
      <c r="AE1486" s="243">
        <v>33840.0</v>
      </c>
      <c r="AF1486" s="243"/>
      <c r="AG1486" s="247"/>
      <c r="AH1486" s="137">
        <v>5.003479933E9</v>
      </c>
      <c r="AI1486" s="137" t="s">
        <v>864</v>
      </c>
      <c r="AJ1486" s="243">
        <v>33840.0</v>
      </c>
      <c r="AK1486" s="246">
        <f t="shared" ref="AK1486:AK2224" si="35">S1486-AJ1486</f>
        <v>0</v>
      </c>
      <c r="AL1486" s="137"/>
      <c r="AM1486" s="295"/>
    </row>
    <row r="1487">
      <c r="A1487" s="301" t="s">
        <v>2827</v>
      </c>
      <c r="B1487" s="104" t="s">
        <v>2828</v>
      </c>
      <c r="C1487" s="104" t="s">
        <v>927</v>
      </c>
      <c r="D1487" s="104">
        <v>1.0</v>
      </c>
      <c r="E1487" s="100">
        <v>17650.0</v>
      </c>
      <c r="F1487" s="106">
        <f t="shared" si="34"/>
        <v>17650</v>
      </c>
      <c r="G1487" s="104" t="s">
        <v>689</v>
      </c>
      <c r="H1487" s="107"/>
      <c r="I1487" s="107"/>
      <c r="J1487" s="104" t="s">
        <v>66</v>
      </c>
      <c r="K1487" s="104" t="s">
        <v>66</v>
      </c>
      <c r="L1487" s="104" t="s">
        <v>862</v>
      </c>
      <c r="M1487" s="107" t="s">
        <v>2829</v>
      </c>
      <c r="N1487" s="104" t="s">
        <v>730</v>
      </c>
      <c r="O1487" s="107" t="s">
        <v>2830</v>
      </c>
      <c r="P1487" s="104" t="s">
        <v>799</v>
      </c>
      <c r="Q1487" s="107"/>
      <c r="R1487" s="108" t="s">
        <v>720</v>
      </c>
      <c r="S1487" s="109">
        <v>17650.0</v>
      </c>
      <c r="T1487" s="100"/>
      <c r="U1487" s="100"/>
      <c r="V1487" s="100"/>
      <c r="W1487" s="100"/>
      <c r="X1487" s="100"/>
      <c r="Y1487" s="100"/>
      <c r="Z1487" s="100"/>
      <c r="AA1487" s="100"/>
      <c r="AB1487" s="100"/>
      <c r="AC1487" s="100"/>
      <c r="AD1487" s="100"/>
      <c r="AE1487" s="100">
        <v>8825.0</v>
      </c>
      <c r="AF1487" s="100">
        <v>8825.0</v>
      </c>
      <c r="AG1487" s="110"/>
      <c r="AH1487" s="104" t="s">
        <v>2831</v>
      </c>
      <c r="AI1487" s="104" t="s">
        <v>2832</v>
      </c>
      <c r="AJ1487" s="100">
        <f>1350+16300</f>
        <v>17650</v>
      </c>
      <c r="AK1487" s="109">
        <f t="shared" si="35"/>
        <v>0</v>
      </c>
      <c r="AL1487" s="161"/>
      <c r="AM1487" s="111"/>
    </row>
    <row r="1488">
      <c r="A1488" s="250" t="s">
        <v>2833</v>
      </c>
      <c r="B1488" s="76" t="s">
        <v>2834</v>
      </c>
      <c r="C1488" s="76" t="s">
        <v>927</v>
      </c>
      <c r="D1488" s="76">
        <v>34.0</v>
      </c>
      <c r="E1488" s="77">
        <v>205.0</v>
      </c>
      <c r="F1488" s="78">
        <f t="shared" si="34"/>
        <v>6970</v>
      </c>
      <c r="G1488" s="76" t="s">
        <v>689</v>
      </c>
      <c r="H1488" s="75"/>
      <c r="I1488" s="75"/>
      <c r="J1488" s="76" t="s">
        <v>66</v>
      </c>
      <c r="K1488" s="76" t="s">
        <v>66</v>
      </c>
      <c r="L1488" s="76" t="s">
        <v>862</v>
      </c>
      <c r="M1488" s="75" t="s">
        <v>2835</v>
      </c>
      <c r="N1488" s="76" t="s">
        <v>730</v>
      </c>
      <c r="O1488" s="75" t="s">
        <v>2836</v>
      </c>
      <c r="P1488" s="76" t="s">
        <v>742</v>
      </c>
      <c r="Q1488" s="75"/>
      <c r="R1488" s="79" t="s">
        <v>720</v>
      </c>
      <c r="S1488" s="80">
        <v>6970.0</v>
      </c>
      <c r="T1488" s="77"/>
      <c r="U1488" s="77"/>
      <c r="V1488" s="77"/>
      <c r="W1488" s="77"/>
      <c r="X1488" s="77"/>
      <c r="Y1488" s="77"/>
      <c r="Z1488" s="77"/>
      <c r="AA1488" s="77"/>
      <c r="AB1488" s="77"/>
      <c r="AC1488" s="77"/>
      <c r="AD1488" s="77"/>
      <c r="AE1488" s="77">
        <v>6970.0</v>
      </c>
      <c r="AF1488" s="77"/>
      <c r="AG1488" s="81"/>
      <c r="AH1488" s="76">
        <v>5.003479933E9</v>
      </c>
      <c r="AI1488" s="76" t="s">
        <v>864</v>
      </c>
      <c r="AJ1488" s="77">
        <v>6970.0</v>
      </c>
      <c r="AK1488" s="80">
        <f t="shared" si="35"/>
        <v>0</v>
      </c>
      <c r="AL1488" s="76"/>
      <c r="AM1488" s="98"/>
    </row>
    <row r="1489">
      <c r="A1489" s="250" t="s">
        <v>2833</v>
      </c>
      <c r="B1489" s="76" t="s">
        <v>2834</v>
      </c>
      <c r="C1489" s="76" t="s">
        <v>927</v>
      </c>
      <c r="D1489" s="76">
        <v>40.0</v>
      </c>
      <c r="E1489" s="77">
        <v>200.0</v>
      </c>
      <c r="F1489" s="78">
        <f t="shared" si="34"/>
        <v>8000</v>
      </c>
      <c r="G1489" s="76" t="s">
        <v>689</v>
      </c>
      <c r="H1489" s="75"/>
      <c r="I1489" s="75"/>
      <c r="J1489" s="76" t="s">
        <v>66</v>
      </c>
      <c r="K1489" s="76" t="s">
        <v>39</v>
      </c>
      <c r="L1489" s="76" t="s">
        <v>862</v>
      </c>
      <c r="M1489" s="75" t="s">
        <v>2835</v>
      </c>
      <c r="N1489" s="76" t="s">
        <v>730</v>
      </c>
      <c r="O1489" s="75" t="s">
        <v>1549</v>
      </c>
      <c r="P1489" s="76" t="s">
        <v>742</v>
      </c>
      <c r="Q1489" s="75"/>
      <c r="R1489" s="79" t="s">
        <v>720</v>
      </c>
      <c r="S1489" s="80">
        <v>8000.0</v>
      </c>
      <c r="T1489" s="77"/>
      <c r="U1489" s="77"/>
      <c r="V1489" s="77"/>
      <c r="W1489" s="77"/>
      <c r="X1489" s="77"/>
      <c r="Y1489" s="77"/>
      <c r="Z1489" s="77"/>
      <c r="AA1489" s="77"/>
      <c r="AB1489" s="77"/>
      <c r="AC1489" s="77"/>
      <c r="AD1489" s="77"/>
      <c r="AE1489" s="77">
        <v>8000.0</v>
      </c>
      <c r="AF1489" s="77"/>
      <c r="AG1489" s="81"/>
      <c r="AH1489" s="76">
        <v>5.003479933E9</v>
      </c>
      <c r="AI1489" s="76" t="s">
        <v>864</v>
      </c>
      <c r="AJ1489" s="77">
        <v>8000.0</v>
      </c>
      <c r="AK1489" s="80">
        <f t="shared" si="35"/>
        <v>0</v>
      </c>
      <c r="AL1489" s="76"/>
      <c r="AM1489" s="98"/>
    </row>
    <row r="1490">
      <c r="A1490" s="301" t="s">
        <v>2837</v>
      </c>
      <c r="B1490" s="104"/>
      <c r="C1490" s="104"/>
      <c r="D1490" s="104"/>
      <c r="E1490" s="100"/>
      <c r="F1490" s="106">
        <f t="shared" si="34"/>
        <v>0</v>
      </c>
      <c r="G1490" s="104"/>
      <c r="H1490" s="107"/>
      <c r="I1490" s="107"/>
      <c r="J1490" s="104"/>
      <c r="K1490" s="104"/>
      <c r="L1490" s="104"/>
      <c r="M1490" s="107"/>
      <c r="N1490" s="104"/>
      <c r="O1490" s="107"/>
      <c r="P1490" s="104"/>
      <c r="Q1490" s="107"/>
      <c r="R1490" s="108"/>
      <c r="S1490" s="109">
        <f t="shared" ref="S1490:S1493" si="36">sum(T1490:AG1490)</f>
        <v>0</v>
      </c>
      <c r="T1490" s="100"/>
      <c r="U1490" s="100"/>
      <c r="V1490" s="100"/>
      <c r="W1490" s="100"/>
      <c r="X1490" s="100"/>
      <c r="Y1490" s="100"/>
      <c r="Z1490" s="100"/>
      <c r="AA1490" s="100"/>
      <c r="AB1490" s="100"/>
      <c r="AC1490" s="100"/>
      <c r="AD1490" s="100"/>
      <c r="AE1490" s="100"/>
      <c r="AF1490" s="100"/>
      <c r="AG1490" s="110"/>
      <c r="AH1490" s="104"/>
      <c r="AI1490" s="105"/>
      <c r="AJ1490" s="100"/>
      <c r="AK1490" s="109">
        <f t="shared" si="35"/>
        <v>0</v>
      </c>
      <c r="AL1490" s="161"/>
      <c r="AM1490" s="111"/>
    </row>
    <row r="1491">
      <c r="A1491" s="301" t="s">
        <v>2838</v>
      </c>
      <c r="B1491" s="104" t="s">
        <v>2839</v>
      </c>
      <c r="C1491" s="104" t="s">
        <v>1565</v>
      </c>
      <c r="D1491" s="104">
        <v>26.0</v>
      </c>
      <c r="E1491" s="100">
        <v>230.0</v>
      </c>
      <c r="F1491" s="106">
        <f t="shared" si="34"/>
        <v>5980</v>
      </c>
      <c r="G1491" s="104" t="s">
        <v>689</v>
      </c>
      <c r="H1491" s="107"/>
      <c r="I1491" s="107"/>
      <c r="J1491" s="104" t="s">
        <v>66</v>
      </c>
      <c r="K1491" s="104" t="s">
        <v>66</v>
      </c>
      <c r="L1491" s="104" t="s">
        <v>767</v>
      </c>
      <c r="M1491" s="107" t="s">
        <v>936</v>
      </c>
      <c r="N1491" s="104" t="s">
        <v>776</v>
      </c>
      <c r="O1491" s="107" t="s">
        <v>2840</v>
      </c>
      <c r="P1491" s="104" t="s">
        <v>742</v>
      </c>
      <c r="Q1491" s="107"/>
      <c r="R1491" s="108" t="s">
        <v>720</v>
      </c>
      <c r="S1491" s="109">
        <f t="shared" si="36"/>
        <v>5980</v>
      </c>
      <c r="T1491" s="100"/>
      <c r="U1491" s="100"/>
      <c r="V1491" s="100"/>
      <c r="W1491" s="100"/>
      <c r="X1491" s="100"/>
      <c r="Y1491" s="100"/>
      <c r="Z1491" s="100"/>
      <c r="AA1491" s="100"/>
      <c r="AB1491" s="100"/>
      <c r="AC1491" s="100"/>
      <c r="AD1491" s="100"/>
      <c r="AE1491" s="100">
        <v>5980.0</v>
      </c>
      <c r="AF1491" s="100"/>
      <c r="AG1491" s="110"/>
      <c r="AH1491" s="104">
        <v>5.00347925E9</v>
      </c>
      <c r="AI1491" s="104" t="s">
        <v>843</v>
      </c>
      <c r="AJ1491" s="100">
        <v>5980.0</v>
      </c>
      <c r="AK1491" s="109">
        <f t="shared" si="35"/>
        <v>0</v>
      </c>
      <c r="AL1491" s="104"/>
      <c r="AM1491" s="162"/>
    </row>
    <row r="1492">
      <c r="A1492" s="301" t="s">
        <v>2841</v>
      </c>
      <c r="B1492" s="104" t="s">
        <v>2841</v>
      </c>
      <c r="C1492" s="104" t="s">
        <v>2842</v>
      </c>
      <c r="D1492" s="104">
        <v>10.0</v>
      </c>
      <c r="E1492" s="100">
        <v>50.0</v>
      </c>
      <c r="F1492" s="106">
        <f t="shared" si="34"/>
        <v>500</v>
      </c>
      <c r="G1492" s="104"/>
      <c r="H1492" s="107"/>
      <c r="I1492" s="107"/>
      <c r="J1492" s="104" t="s">
        <v>66</v>
      </c>
      <c r="K1492" s="104" t="s">
        <v>66</v>
      </c>
      <c r="L1492" s="104" t="s">
        <v>959</v>
      </c>
      <c r="M1492" s="107" t="s">
        <v>2843</v>
      </c>
      <c r="N1492" s="104" t="s">
        <v>769</v>
      </c>
      <c r="O1492" s="107" t="s">
        <v>2844</v>
      </c>
      <c r="P1492" s="104" t="s">
        <v>799</v>
      </c>
      <c r="Q1492" s="107"/>
      <c r="R1492" s="108" t="s">
        <v>715</v>
      </c>
      <c r="S1492" s="109">
        <f t="shared" si="36"/>
        <v>500</v>
      </c>
      <c r="T1492" s="100"/>
      <c r="U1492" s="100"/>
      <c r="V1492" s="100"/>
      <c r="W1492" s="100"/>
      <c r="X1492" s="100"/>
      <c r="Y1492" s="100"/>
      <c r="Z1492" s="100"/>
      <c r="AA1492" s="100"/>
      <c r="AB1492" s="100"/>
      <c r="AC1492" s="100">
        <v>500.0</v>
      </c>
      <c r="AD1492" s="100"/>
      <c r="AE1492" s="100"/>
      <c r="AF1492" s="100"/>
      <c r="AG1492" s="110"/>
      <c r="AH1492" s="104">
        <v>5.00347791E9</v>
      </c>
      <c r="AI1492" s="104" t="s">
        <v>906</v>
      </c>
      <c r="AJ1492" s="100">
        <v>500.0</v>
      </c>
      <c r="AK1492" s="109">
        <f t="shared" si="35"/>
        <v>0</v>
      </c>
      <c r="AL1492" s="161"/>
      <c r="AM1492" s="111"/>
    </row>
    <row r="1493">
      <c r="A1493" s="301" t="s">
        <v>2845</v>
      </c>
      <c r="B1493" s="308" t="s">
        <v>2846</v>
      </c>
      <c r="C1493" s="308" t="s">
        <v>2807</v>
      </c>
      <c r="D1493" s="308">
        <v>52.0</v>
      </c>
      <c r="E1493" s="309">
        <v>300.0</v>
      </c>
      <c r="F1493" s="310">
        <f t="shared" si="34"/>
        <v>15600</v>
      </c>
      <c r="G1493" s="308" t="s">
        <v>689</v>
      </c>
      <c r="H1493" s="311" t="s">
        <v>2847</v>
      </c>
      <c r="I1493" s="311"/>
      <c r="J1493" s="308" t="s">
        <v>66</v>
      </c>
      <c r="K1493" s="308" t="s">
        <v>66</v>
      </c>
      <c r="L1493" s="308" t="s">
        <v>787</v>
      </c>
      <c r="M1493" s="311" t="s">
        <v>2086</v>
      </c>
      <c r="N1493" s="308" t="s">
        <v>769</v>
      </c>
      <c r="O1493" s="311" t="s">
        <v>2848</v>
      </c>
      <c r="P1493" s="308" t="s">
        <v>742</v>
      </c>
      <c r="Q1493" s="311" t="s">
        <v>2849</v>
      </c>
      <c r="R1493" s="312" t="s">
        <v>720</v>
      </c>
      <c r="S1493" s="188">
        <f t="shared" si="36"/>
        <v>15600</v>
      </c>
      <c r="T1493" s="309"/>
      <c r="U1493" s="309"/>
      <c r="V1493" s="309"/>
      <c r="W1493" s="309"/>
      <c r="X1493" s="309"/>
      <c r="Y1493" s="309"/>
      <c r="Z1493" s="309"/>
      <c r="AA1493" s="309"/>
      <c r="AB1493" s="309"/>
      <c r="AC1493" s="309"/>
      <c r="AD1493" s="309"/>
      <c r="AE1493" s="309">
        <v>15600.0</v>
      </c>
      <c r="AF1493" s="309"/>
      <c r="AG1493" s="313"/>
      <c r="AH1493" s="308">
        <v>5.003473636E9</v>
      </c>
      <c r="AI1493" s="308" t="s">
        <v>721</v>
      </c>
      <c r="AJ1493" s="309">
        <v>15600.0</v>
      </c>
      <c r="AK1493" s="188">
        <f t="shared" si="35"/>
        <v>0</v>
      </c>
      <c r="AL1493" s="308"/>
      <c r="AM1493" s="314"/>
    </row>
    <row r="1494">
      <c r="A1494" s="250" t="s">
        <v>2850</v>
      </c>
      <c r="B1494" s="76" t="s">
        <v>2851</v>
      </c>
      <c r="C1494" s="76" t="s">
        <v>1526</v>
      </c>
      <c r="D1494" s="76">
        <v>32.0</v>
      </c>
      <c r="E1494" s="77">
        <v>50.0</v>
      </c>
      <c r="F1494" s="78">
        <f t="shared" si="34"/>
        <v>1600</v>
      </c>
      <c r="G1494" s="76" t="s">
        <v>689</v>
      </c>
      <c r="H1494" s="75"/>
      <c r="I1494" s="75"/>
      <c r="J1494" s="76" t="s">
        <v>66</v>
      </c>
      <c r="K1494" s="76" t="s">
        <v>66</v>
      </c>
      <c r="L1494" s="76" t="s">
        <v>862</v>
      </c>
      <c r="M1494" s="75" t="s">
        <v>2852</v>
      </c>
      <c r="N1494" s="76" t="s">
        <v>730</v>
      </c>
      <c r="O1494" s="75" t="s">
        <v>2840</v>
      </c>
      <c r="P1494" s="76" t="s">
        <v>742</v>
      </c>
      <c r="Q1494" s="75"/>
      <c r="R1494" s="79" t="s">
        <v>732</v>
      </c>
      <c r="S1494" s="80">
        <v>1600.0</v>
      </c>
      <c r="T1494" s="77"/>
      <c r="U1494" s="77"/>
      <c r="V1494" s="77"/>
      <c r="W1494" s="77"/>
      <c r="X1494" s="77"/>
      <c r="Y1494" s="77"/>
      <c r="Z1494" s="77"/>
      <c r="AA1494" s="77"/>
      <c r="AB1494" s="77"/>
      <c r="AC1494" s="77"/>
      <c r="AD1494" s="77"/>
      <c r="AE1494" s="77"/>
      <c r="AF1494" s="80">
        <v>1600.0</v>
      </c>
      <c r="AG1494" s="81"/>
      <c r="AH1494" s="76">
        <v>5.003481083E9</v>
      </c>
      <c r="AI1494" s="76" t="s">
        <v>744</v>
      </c>
      <c r="AJ1494" s="80">
        <v>1600.0</v>
      </c>
      <c r="AK1494" s="80">
        <f t="shared" si="35"/>
        <v>0</v>
      </c>
      <c r="AL1494" s="82"/>
      <c r="AM1494" s="83"/>
    </row>
    <row r="1495">
      <c r="A1495" s="250" t="s">
        <v>2850</v>
      </c>
      <c r="B1495" s="76" t="s">
        <v>2851</v>
      </c>
      <c r="C1495" s="76" t="s">
        <v>1526</v>
      </c>
      <c r="D1495" s="76">
        <v>32.0</v>
      </c>
      <c r="E1495" s="77">
        <v>50.0</v>
      </c>
      <c r="F1495" s="78">
        <f t="shared" si="34"/>
        <v>1600</v>
      </c>
      <c r="G1495" s="76" t="s">
        <v>689</v>
      </c>
      <c r="H1495" s="75"/>
      <c r="I1495" s="75"/>
      <c r="J1495" s="76" t="s">
        <v>66</v>
      </c>
      <c r="K1495" s="76" t="s">
        <v>66</v>
      </c>
      <c r="L1495" s="76" t="s">
        <v>862</v>
      </c>
      <c r="M1495" s="75" t="s">
        <v>2852</v>
      </c>
      <c r="N1495" s="76" t="s">
        <v>730</v>
      </c>
      <c r="O1495" s="75" t="s">
        <v>2853</v>
      </c>
      <c r="P1495" s="76" t="s">
        <v>742</v>
      </c>
      <c r="Q1495" s="75"/>
      <c r="R1495" s="79" t="s">
        <v>732</v>
      </c>
      <c r="S1495" s="80">
        <v>1600.0</v>
      </c>
      <c r="T1495" s="77"/>
      <c r="U1495" s="77"/>
      <c r="V1495" s="77"/>
      <c r="W1495" s="77"/>
      <c r="X1495" s="77"/>
      <c r="Y1495" s="77"/>
      <c r="Z1495" s="77"/>
      <c r="AA1495" s="77"/>
      <c r="AB1495" s="77"/>
      <c r="AC1495" s="77"/>
      <c r="AD1495" s="77"/>
      <c r="AE1495" s="77"/>
      <c r="AF1495" s="80">
        <v>1600.0</v>
      </c>
      <c r="AG1495" s="81"/>
      <c r="AH1495" s="76">
        <v>5.003481083E9</v>
      </c>
      <c r="AI1495" s="76" t="s">
        <v>744</v>
      </c>
      <c r="AJ1495" s="80">
        <v>1600.0</v>
      </c>
      <c r="AK1495" s="80">
        <f t="shared" si="35"/>
        <v>0</v>
      </c>
      <c r="AL1495" s="82"/>
      <c r="AM1495" s="83"/>
    </row>
    <row r="1496">
      <c r="A1496" s="250" t="s">
        <v>2850</v>
      </c>
      <c r="B1496" s="76" t="s">
        <v>2851</v>
      </c>
      <c r="C1496" s="76" t="s">
        <v>1526</v>
      </c>
      <c r="D1496" s="76">
        <v>32.0</v>
      </c>
      <c r="E1496" s="77">
        <v>50.0</v>
      </c>
      <c r="F1496" s="78">
        <f t="shared" si="34"/>
        <v>1600</v>
      </c>
      <c r="G1496" s="76" t="s">
        <v>689</v>
      </c>
      <c r="H1496" s="75"/>
      <c r="I1496" s="75"/>
      <c r="J1496" s="76" t="s">
        <v>66</v>
      </c>
      <c r="K1496" s="76" t="s">
        <v>66</v>
      </c>
      <c r="L1496" s="76" t="s">
        <v>862</v>
      </c>
      <c r="M1496" s="75" t="s">
        <v>2852</v>
      </c>
      <c r="N1496" s="76" t="s">
        <v>730</v>
      </c>
      <c r="O1496" s="75" t="s">
        <v>2854</v>
      </c>
      <c r="P1496" s="76" t="s">
        <v>742</v>
      </c>
      <c r="Q1496" s="75"/>
      <c r="R1496" s="79" t="s">
        <v>732</v>
      </c>
      <c r="S1496" s="80">
        <v>1600.0</v>
      </c>
      <c r="T1496" s="77"/>
      <c r="U1496" s="77"/>
      <c r="V1496" s="77"/>
      <c r="W1496" s="77"/>
      <c r="X1496" s="77"/>
      <c r="Y1496" s="77"/>
      <c r="Z1496" s="77"/>
      <c r="AA1496" s="77"/>
      <c r="AB1496" s="77"/>
      <c r="AC1496" s="77"/>
      <c r="AD1496" s="77"/>
      <c r="AE1496" s="77"/>
      <c r="AF1496" s="80">
        <v>1600.0</v>
      </c>
      <c r="AG1496" s="81"/>
      <c r="AH1496" s="76">
        <v>5.003481083E9</v>
      </c>
      <c r="AI1496" s="76" t="s">
        <v>744</v>
      </c>
      <c r="AJ1496" s="80">
        <v>1600.0</v>
      </c>
      <c r="AK1496" s="80">
        <f t="shared" si="35"/>
        <v>0</v>
      </c>
      <c r="AL1496" s="82"/>
      <c r="AM1496" s="83"/>
    </row>
    <row r="1497">
      <c r="A1497" s="250" t="s">
        <v>2850</v>
      </c>
      <c r="B1497" s="76" t="s">
        <v>2851</v>
      </c>
      <c r="C1497" s="76" t="s">
        <v>1526</v>
      </c>
      <c r="D1497" s="76">
        <v>32.0</v>
      </c>
      <c r="E1497" s="77">
        <v>50.0</v>
      </c>
      <c r="F1497" s="78">
        <f t="shared" si="34"/>
        <v>1600</v>
      </c>
      <c r="G1497" s="76" t="s">
        <v>689</v>
      </c>
      <c r="H1497" s="75"/>
      <c r="I1497" s="75"/>
      <c r="J1497" s="76" t="s">
        <v>66</v>
      </c>
      <c r="K1497" s="76" t="s">
        <v>66</v>
      </c>
      <c r="L1497" s="76" t="s">
        <v>862</v>
      </c>
      <c r="M1497" s="75" t="s">
        <v>2852</v>
      </c>
      <c r="N1497" s="76" t="s">
        <v>730</v>
      </c>
      <c r="O1497" s="75" t="s">
        <v>2855</v>
      </c>
      <c r="P1497" s="76" t="s">
        <v>742</v>
      </c>
      <c r="Q1497" s="75"/>
      <c r="R1497" s="79" t="s">
        <v>732</v>
      </c>
      <c r="S1497" s="80">
        <v>1600.0</v>
      </c>
      <c r="T1497" s="77"/>
      <c r="U1497" s="77"/>
      <c r="V1497" s="77"/>
      <c r="W1497" s="77"/>
      <c r="X1497" s="77"/>
      <c r="Y1497" s="77"/>
      <c r="Z1497" s="77"/>
      <c r="AA1497" s="77"/>
      <c r="AB1497" s="77"/>
      <c r="AC1497" s="77"/>
      <c r="AD1497" s="77"/>
      <c r="AE1497" s="77"/>
      <c r="AF1497" s="80">
        <v>1600.0</v>
      </c>
      <c r="AG1497" s="81"/>
      <c r="AH1497" s="76">
        <v>5.003481083E9</v>
      </c>
      <c r="AI1497" s="76" t="s">
        <v>744</v>
      </c>
      <c r="AJ1497" s="80">
        <v>1600.0</v>
      </c>
      <c r="AK1497" s="80">
        <f t="shared" si="35"/>
        <v>0</v>
      </c>
      <c r="AL1497" s="82"/>
      <c r="AM1497" s="83"/>
    </row>
    <row r="1498">
      <c r="A1498" s="250" t="s">
        <v>2850</v>
      </c>
      <c r="B1498" s="76" t="s">
        <v>2851</v>
      </c>
      <c r="C1498" s="76" t="s">
        <v>1526</v>
      </c>
      <c r="D1498" s="76">
        <v>32.0</v>
      </c>
      <c r="E1498" s="77">
        <v>50.0</v>
      </c>
      <c r="F1498" s="78">
        <f t="shared" si="34"/>
        <v>1600</v>
      </c>
      <c r="G1498" s="76" t="s">
        <v>689</v>
      </c>
      <c r="H1498" s="75"/>
      <c r="I1498" s="75"/>
      <c r="J1498" s="76" t="s">
        <v>66</v>
      </c>
      <c r="K1498" s="76" t="s">
        <v>66</v>
      </c>
      <c r="L1498" s="76" t="s">
        <v>862</v>
      </c>
      <c r="M1498" s="75" t="s">
        <v>2852</v>
      </c>
      <c r="N1498" s="76" t="s">
        <v>730</v>
      </c>
      <c r="O1498" s="75" t="s">
        <v>2856</v>
      </c>
      <c r="P1498" s="76" t="s">
        <v>742</v>
      </c>
      <c r="Q1498" s="75"/>
      <c r="R1498" s="79" t="s">
        <v>732</v>
      </c>
      <c r="S1498" s="80">
        <v>1600.0</v>
      </c>
      <c r="T1498" s="77"/>
      <c r="U1498" s="77"/>
      <c r="V1498" s="77"/>
      <c r="W1498" s="77"/>
      <c r="X1498" s="77"/>
      <c r="Y1498" s="77"/>
      <c r="Z1498" s="77"/>
      <c r="AA1498" s="77"/>
      <c r="AB1498" s="77"/>
      <c r="AC1498" s="77"/>
      <c r="AD1498" s="77"/>
      <c r="AE1498" s="77"/>
      <c r="AF1498" s="80">
        <v>1600.0</v>
      </c>
      <c r="AG1498" s="81"/>
      <c r="AH1498" s="76">
        <v>5.003481083E9</v>
      </c>
      <c r="AI1498" s="76" t="s">
        <v>744</v>
      </c>
      <c r="AJ1498" s="80">
        <v>1600.0</v>
      </c>
      <c r="AK1498" s="80">
        <f t="shared" si="35"/>
        <v>0</v>
      </c>
      <c r="AL1498" s="82"/>
      <c r="AM1498" s="83"/>
    </row>
    <row r="1499">
      <c r="A1499" s="250" t="s">
        <v>2850</v>
      </c>
      <c r="B1499" s="76" t="s">
        <v>2851</v>
      </c>
      <c r="C1499" s="76" t="s">
        <v>1526</v>
      </c>
      <c r="D1499" s="76">
        <v>32.0</v>
      </c>
      <c r="E1499" s="77">
        <v>50.0</v>
      </c>
      <c r="F1499" s="78">
        <f t="shared" si="34"/>
        <v>1600</v>
      </c>
      <c r="G1499" s="76" t="s">
        <v>689</v>
      </c>
      <c r="H1499" s="75"/>
      <c r="I1499" s="75"/>
      <c r="J1499" s="76" t="s">
        <v>66</v>
      </c>
      <c r="K1499" s="76" t="s">
        <v>66</v>
      </c>
      <c r="L1499" s="76" t="s">
        <v>862</v>
      </c>
      <c r="M1499" s="75" t="s">
        <v>2852</v>
      </c>
      <c r="N1499" s="76" t="s">
        <v>730</v>
      </c>
      <c r="O1499" s="75" t="s">
        <v>2857</v>
      </c>
      <c r="P1499" s="76" t="s">
        <v>742</v>
      </c>
      <c r="Q1499" s="75"/>
      <c r="R1499" s="79" t="s">
        <v>732</v>
      </c>
      <c r="S1499" s="80">
        <v>1600.0</v>
      </c>
      <c r="T1499" s="77"/>
      <c r="U1499" s="77"/>
      <c r="V1499" s="77"/>
      <c r="W1499" s="77"/>
      <c r="X1499" s="77"/>
      <c r="Y1499" s="77"/>
      <c r="Z1499" s="77"/>
      <c r="AA1499" s="77"/>
      <c r="AB1499" s="77"/>
      <c r="AC1499" s="77"/>
      <c r="AD1499" s="77"/>
      <c r="AE1499" s="77"/>
      <c r="AF1499" s="80">
        <v>1600.0</v>
      </c>
      <c r="AG1499" s="81"/>
      <c r="AH1499" s="76">
        <v>5.003481083E9</v>
      </c>
      <c r="AI1499" s="76" t="s">
        <v>744</v>
      </c>
      <c r="AJ1499" s="80">
        <v>1600.0</v>
      </c>
      <c r="AK1499" s="80">
        <f t="shared" si="35"/>
        <v>0</v>
      </c>
      <c r="AL1499" s="82"/>
      <c r="AM1499" s="83"/>
    </row>
    <row r="1500">
      <c r="A1500" s="250" t="s">
        <v>2850</v>
      </c>
      <c r="B1500" s="76" t="s">
        <v>2851</v>
      </c>
      <c r="C1500" s="76" t="s">
        <v>1526</v>
      </c>
      <c r="D1500" s="76">
        <v>32.0</v>
      </c>
      <c r="E1500" s="77">
        <v>50.0</v>
      </c>
      <c r="F1500" s="78">
        <f t="shared" si="34"/>
        <v>1600</v>
      </c>
      <c r="G1500" s="76" t="s">
        <v>689</v>
      </c>
      <c r="H1500" s="75"/>
      <c r="I1500" s="75"/>
      <c r="J1500" s="76" t="s">
        <v>66</v>
      </c>
      <c r="K1500" s="76" t="s">
        <v>66</v>
      </c>
      <c r="L1500" s="76" t="s">
        <v>862</v>
      </c>
      <c r="M1500" s="75" t="s">
        <v>2852</v>
      </c>
      <c r="N1500" s="76" t="s">
        <v>730</v>
      </c>
      <c r="O1500" s="75" t="s">
        <v>2858</v>
      </c>
      <c r="P1500" s="76" t="s">
        <v>742</v>
      </c>
      <c r="Q1500" s="75"/>
      <c r="R1500" s="79" t="s">
        <v>732</v>
      </c>
      <c r="S1500" s="80">
        <v>1600.0</v>
      </c>
      <c r="T1500" s="77"/>
      <c r="U1500" s="77"/>
      <c r="V1500" s="77"/>
      <c r="W1500" s="77"/>
      <c r="X1500" s="77"/>
      <c r="Y1500" s="77"/>
      <c r="Z1500" s="77"/>
      <c r="AA1500" s="77"/>
      <c r="AB1500" s="77"/>
      <c r="AC1500" s="77"/>
      <c r="AD1500" s="77"/>
      <c r="AE1500" s="77"/>
      <c r="AF1500" s="80">
        <v>1600.0</v>
      </c>
      <c r="AG1500" s="81"/>
      <c r="AH1500" s="76">
        <v>5.003481083E9</v>
      </c>
      <c r="AI1500" s="76" t="s">
        <v>744</v>
      </c>
      <c r="AJ1500" s="80">
        <v>1600.0</v>
      </c>
      <c r="AK1500" s="80">
        <f t="shared" si="35"/>
        <v>0</v>
      </c>
      <c r="AL1500" s="82"/>
      <c r="AM1500" s="83"/>
    </row>
    <row r="1501">
      <c r="A1501" s="250" t="s">
        <v>2850</v>
      </c>
      <c r="B1501" s="76" t="s">
        <v>2851</v>
      </c>
      <c r="C1501" s="76" t="s">
        <v>1526</v>
      </c>
      <c r="D1501" s="76">
        <v>31.0</v>
      </c>
      <c r="E1501" s="77">
        <v>50.0</v>
      </c>
      <c r="F1501" s="78">
        <f t="shared" si="34"/>
        <v>1550</v>
      </c>
      <c r="G1501" s="76" t="s">
        <v>689</v>
      </c>
      <c r="H1501" s="75"/>
      <c r="I1501" s="75"/>
      <c r="J1501" s="76" t="s">
        <v>66</v>
      </c>
      <c r="K1501" s="76" t="s">
        <v>19</v>
      </c>
      <c r="L1501" s="76" t="s">
        <v>862</v>
      </c>
      <c r="M1501" s="75" t="s">
        <v>2852</v>
      </c>
      <c r="N1501" s="76" t="s">
        <v>730</v>
      </c>
      <c r="O1501" s="75" t="s">
        <v>2859</v>
      </c>
      <c r="P1501" s="76" t="s">
        <v>742</v>
      </c>
      <c r="Q1501" s="75"/>
      <c r="R1501" s="79" t="s">
        <v>732</v>
      </c>
      <c r="S1501" s="80">
        <v>1550.0</v>
      </c>
      <c r="T1501" s="77"/>
      <c r="U1501" s="77"/>
      <c r="V1501" s="77"/>
      <c r="W1501" s="77"/>
      <c r="X1501" s="77"/>
      <c r="Y1501" s="77"/>
      <c r="Z1501" s="77"/>
      <c r="AA1501" s="77"/>
      <c r="AB1501" s="77"/>
      <c r="AC1501" s="77"/>
      <c r="AD1501" s="77"/>
      <c r="AE1501" s="77"/>
      <c r="AF1501" s="80">
        <v>1550.0</v>
      </c>
      <c r="AG1501" s="81"/>
      <c r="AH1501" s="76">
        <v>5.003481083E9</v>
      </c>
      <c r="AI1501" s="76" t="s">
        <v>744</v>
      </c>
      <c r="AJ1501" s="80">
        <v>1550.0</v>
      </c>
      <c r="AK1501" s="80">
        <f t="shared" si="35"/>
        <v>0</v>
      </c>
      <c r="AL1501" s="82"/>
      <c r="AM1501" s="83"/>
    </row>
    <row r="1502">
      <c r="A1502" s="140" t="s">
        <v>2860</v>
      </c>
      <c r="B1502" s="48" t="s">
        <v>2861</v>
      </c>
      <c r="C1502" s="48" t="s">
        <v>2862</v>
      </c>
      <c r="D1502" s="48">
        <v>1.0</v>
      </c>
      <c r="E1502" s="50">
        <v>1026.0</v>
      </c>
      <c r="F1502" s="51">
        <f t="shared" si="34"/>
        <v>1026</v>
      </c>
      <c r="G1502" s="48"/>
      <c r="H1502" s="52"/>
      <c r="I1502" s="52"/>
      <c r="J1502" s="48" t="s">
        <v>66</v>
      </c>
      <c r="K1502" s="48" t="s">
        <v>66</v>
      </c>
      <c r="L1502" s="48" t="s">
        <v>690</v>
      </c>
      <c r="M1502" s="52" t="s">
        <v>2863</v>
      </c>
      <c r="N1502" s="48"/>
      <c r="O1502" s="52" t="s">
        <v>2864</v>
      </c>
      <c r="P1502" s="48"/>
      <c r="Q1502" s="52"/>
      <c r="R1502" s="53"/>
      <c r="S1502" s="54">
        <f t="shared" ref="S1502:S1763" si="37">sum(T1502:AG1502)</f>
        <v>1026</v>
      </c>
      <c r="T1502" s="50"/>
      <c r="U1502" s="50"/>
      <c r="V1502" s="50"/>
      <c r="W1502" s="50"/>
      <c r="X1502" s="50"/>
      <c r="Y1502" s="50"/>
      <c r="Z1502" s="50"/>
      <c r="AA1502" s="50"/>
      <c r="AB1502" s="50"/>
      <c r="AC1502" s="50"/>
      <c r="AD1502" s="50"/>
      <c r="AE1502" s="50"/>
      <c r="AF1502" s="50">
        <v>1026.0</v>
      </c>
      <c r="AG1502" s="55"/>
      <c r="AH1502" s="48">
        <v>5.003645514E9</v>
      </c>
      <c r="AI1502" s="48" t="s">
        <v>2865</v>
      </c>
      <c r="AJ1502" s="50">
        <v>1026.0</v>
      </c>
      <c r="AK1502" s="54">
        <f t="shared" si="35"/>
        <v>0</v>
      </c>
      <c r="AL1502" s="48"/>
      <c r="AM1502" s="56"/>
    </row>
    <row r="1503">
      <c r="A1503" s="250" t="s">
        <v>2866</v>
      </c>
      <c r="B1503" s="315" t="s">
        <v>2867</v>
      </c>
      <c r="C1503" s="315" t="s">
        <v>846</v>
      </c>
      <c r="D1503" s="315">
        <v>254.0</v>
      </c>
      <c r="E1503" s="316">
        <v>45.0</v>
      </c>
      <c r="F1503" s="317">
        <f t="shared" si="34"/>
        <v>11430</v>
      </c>
      <c r="G1503" s="315" t="s">
        <v>689</v>
      </c>
      <c r="H1503" s="318" t="s">
        <v>2868</v>
      </c>
      <c r="I1503" s="318"/>
      <c r="J1503" s="315" t="s">
        <v>66</v>
      </c>
      <c r="K1503" s="315" t="s">
        <v>66</v>
      </c>
      <c r="L1503" s="315" t="s">
        <v>787</v>
      </c>
      <c r="M1503" s="318" t="s">
        <v>1473</v>
      </c>
      <c r="N1503" s="315" t="s">
        <v>692</v>
      </c>
      <c r="O1503" s="318" t="s">
        <v>2869</v>
      </c>
      <c r="P1503" s="315" t="s">
        <v>742</v>
      </c>
      <c r="Q1503" s="318" t="s">
        <v>2868</v>
      </c>
      <c r="R1503" s="319" t="s">
        <v>702</v>
      </c>
      <c r="S1503" s="320">
        <f t="shared" si="37"/>
        <v>11430</v>
      </c>
      <c r="T1503" s="316"/>
      <c r="U1503" s="316"/>
      <c r="V1503" s="316"/>
      <c r="W1503" s="316"/>
      <c r="X1503" s="316"/>
      <c r="Y1503" s="316"/>
      <c r="Z1503" s="316"/>
      <c r="AA1503" s="316"/>
      <c r="AB1503" s="316"/>
      <c r="AC1503" s="316"/>
      <c r="AD1503" s="316"/>
      <c r="AE1503" s="316">
        <v>11430.0</v>
      </c>
      <c r="AF1503" s="316"/>
      <c r="AG1503" s="321"/>
      <c r="AH1503" s="315" t="s">
        <v>2870</v>
      </c>
      <c r="AI1503" s="315" t="s">
        <v>2871</v>
      </c>
      <c r="AJ1503" s="80">
        <v>11430.0</v>
      </c>
      <c r="AK1503" s="320">
        <f t="shared" si="35"/>
        <v>0</v>
      </c>
      <c r="AL1503" s="322"/>
      <c r="AM1503" s="323"/>
    </row>
    <row r="1504">
      <c r="A1504" s="140" t="s">
        <v>2872</v>
      </c>
      <c r="B1504" s="48" t="s">
        <v>2873</v>
      </c>
      <c r="C1504" s="48" t="s">
        <v>1526</v>
      </c>
      <c r="D1504" s="48">
        <v>1.0</v>
      </c>
      <c r="E1504" s="50">
        <v>2950.0</v>
      </c>
      <c r="F1504" s="51">
        <f t="shared" si="34"/>
        <v>2950</v>
      </c>
      <c r="G1504" s="48"/>
      <c r="H1504" s="52"/>
      <c r="I1504" s="52"/>
      <c r="J1504" s="48" t="s">
        <v>66</v>
      </c>
      <c r="K1504" s="48" t="s">
        <v>66</v>
      </c>
      <c r="L1504" s="48" t="s">
        <v>1569</v>
      </c>
      <c r="M1504" s="52" t="s">
        <v>2874</v>
      </c>
      <c r="N1504" s="48" t="s">
        <v>769</v>
      </c>
      <c r="O1504" s="52" t="s">
        <v>2875</v>
      </c>
      <c r="P1504" s="48" t="s">
        <v>821</v>
      </c>
      <c r="Q1504" s="52"/>
      <c r="R1504" s="53" t="s">
        <v>732</v>
      </c>
      <c r="S1504" s="54">
        <f t="shared" si="37"/>
        <v>2950</v>
      </c>
      <c r="T1504" s="50"/>
      <c r="U1504" s="50"/>
      <c r="V1504" s="50"/>
      <c r="W1504" s="50"/>
      <c r="X1504" s="50"/>
      <c r="Y1504" s="50"/>
      <c r="Z1504" s="50"/>
      <c r="AA1504" s="50"/>
      <c r="AB1504" s="50"/>
      <c r="AC1504" s="50"/>
      <c r="AD1504" s="50"/>
      <c r="AE1504" s="50"/>
      <c r="AF1504" s="50">
        <v>2950.0</v>
      </c>
      <c r="AG1504" s="55"/>
      <c r="AH1504" s="48">
        <v>5.003481083E9</v>
      </c>
      <c r="AI1504" s="48" t="s">
        <v>2865</v>
      </c>
      <c r="AJ1504" s="50">
        <v>2950.0</v>
      </c>
      <c r="AK1504" s="54">
        <f t="shared" si="35"/>
        <v>0</v>
      </c>
      <c r="AL1504" s="48"/>
      <c r="AM1504" s="56"/>
    </row>
    <row r="1505">
      <c r="A1505" s="250" t="s">
        <v>2876</v>
      </c>
      <c r="B1505" s="76" t="s">
        <v>2877</v>
      </c>
      <c r="C1505" s="97">
        <v>43416.0</v>
      </c>
      <c r="D1505" s="76">
        <v>1.0</v>
      </c>
      <c r="E1505" s="77">
        <v>2995.0</v>
      </c>
      <c r="F1505" s="78">
        <f t="shared" si="34"/>
        <v>2995</v>
      </c>
      <c r="G1505" s="76"/>
      <c r="H1505" s="75"/>
      <c r="I1505" s="75"/>
      <c r="J1505" s="76" t="s">
        <v>66</v>
      </c>
      <c r="K1505" s="76"/>
      <c r="L1505" s="76" t="s">
        <v>892</v>
      </c>
      <c r="M1505" s="75" t="s">
        <v>2878</v>
      </c>
      <c r="N1505" s="76" t="s">
        <v>692</v>
      </c>
      <c r="O1505" s="75" t="s">
        <v>2879</v>
      </c>
      <c r="P1505" s="76" t="s">
        <v>821</v>
      </c>
      <c r="Q1505" s="75"/>
      <c r="R1505" s="79" t="s">
        <v>720</v>
      </c>
      <c r="S1505" s="80">
        <f t="shared" si="37"/>
        <v>2995</v>
      </c>
      <c r="T1505" s="77"/>
      <c r="U1505" s="77"/>
      <c r="V1505" s="77"/>
      <c r="W1505" s="77"/>
      <c r="X1505" s="77"/>
      <c r="Y1505" s="77"/>
      <c r="Z1505" s="77"/>
      <c r="AA1505" s="77"/>
      <c r="AB1505" s="77"/>
      <c r="AC1505" s="77"/>
      <c r="AD1505" s="77"/>
      <c r="AE1505" s="77">
        <v>2995.0</v>
      </c>
      <c r="AF1505" s="77"/>
      <c r="AG1505" s="81"/>
      <c r="AH1505" s="76">
        <v>5.003479933E9</v>
      </c>
      <c r="AI1505" s="76" t="s">
        <v>864</v>
      </c>
      <c r="AJ1505" s="77">
        <v>2995.0</v>
      </c>
      <c r="AK1505" s="80">
        <f t="shared" si="35"/>
        <v>0</v>
      </c>
      <c r="AL1505" s="82"/>
      <c r="AM1505" s="83"/>
    </row>
    <row r="1506">
      <c r="A1506" s="140" t="s">
        <v>2880</v>
      </c>
      <c r="B1506" s="48" t="s">
        <v>2881</v>
      </c>
      <c r="C1506" s="178">
        <v>43419.0</v>
      </c>
      <c r="D1506" s="48">
        <v>1.0</v>
      </c>
      <c r="E1506" s="50">
        <v>2995.0</v>
      </c>
      <c r="F1506" s="51">
        <f t="shared" si="34"/>
        <v>2995</v>
      </c>
      <c r="G1506" s="48"/>
      <c r="H1506" s="52"/>
      <c r="I1506" s="52"/>
      <c r="J1506" s="48" t="s">
        <v>66</v>
      </c>
      <c r="K1506" s="48" t="s">
        <v>66</v>
      </c>
      <c r="L1506" s="48" t="s">
        <v>892</v>
      </c>
      <c r="M1506" s="52" t="s">
        <v>2878</v>
      </c>
      <c r="N1506" s="48" t="s">
        <v>692</v>
      </c>
      <c r="O1506" s="52" t="s">
        <v>2882</v>
      </c>
      <c r="P1506" s="48" t="s">
        <v>694</v>
      </c>
      <c r="Q1506" s="52"/>
      <c r="R1506" s="53" t="s">
        <v>720</v>
      </c>
      <c r="S1506" s="54">
        <f t="shared" si="37"/>
        <v>2995</v>
      </c>
      <c r="T1506" s="50"/>
      <c r="U1506" s="50"/>
      <c r="V1506" s="50"/>
      <c r="W1506" s="50"/>
      <c r="X1506" s="50"/>
      <c r="Y1506" s="50"/>
      <c r="Z1506" s="50"/>
      <c r="AA1506" s="50"/>
      <c r="AB1506" s="50"/>
      <c r="AC1506" s="50"/>
      <c r="AD1506" s="50"/>
      <c r="AE1506" s="50">
        <v>2995.0</v>
      </c>
      <c r="AF1506" s="50"/>
      <c r="AG1506" s="55"/>
      <c r="AH1506" s="48">
        <v>5.003481083E9</v>
      </c>
      <c r="AI1506" s="48" t="s">
        <v>744</v>
      </c>
      <c r="AJ1506" s="50">
        <v>2995.0</v>
      </c>
      <c r="AK1506" s="54">
        <f t="shared" si="35"/>
        <v>0</v>
      </c>
      <c r="AL1506" s="48"/>
      <c r="AM1506" s="56"/>
    </row>
    <row r="1507">
      <c r="A1507" s="250" t="s">
        <v>2883</v>
      </c>
      <c r="B1507" s="76"/>
      <c r="C1507" s="76"/>
      <c r="D1507" s="76"/>
      <c r="E1507" s="77"/>
      <c r="F1507" s="78">
        <f t="shared" si="34"/>
        <v>0</v>
      </c>
      <c r="G1507" s="76"/>
      <c r="H1507" s="75"/>
      <c r="I1507" s="75"/>
      <c r="J1507" s="76" t="s">
        <v>66</v>
      </c>
      <c r="K1507" s="76"/>
      <c r="L1507" s="76"/>
      <c r="M1507" s="75"/>
      <c r="N1507" s="76"/>
      <c r="O1507" s="75"/>
      <c r="P1507" s="76"/>
      <c r="Q1507" s="75"/>
      <c r="R1507" s="79"/>
      <c r="S1507" s="80">
        <f t="shared" si="37"/>
        <v>0</v>
      </c>
      <c r="T1507" s="77"/>
      <c r="U1507" s="77"/>
      <c r="V1507" s="77"/>
      <c r="W1507" s="77"/>
      <c r="X1507" s="77"/>
      <c r="Y1507" s="77"/>
      <c r="Z1507" s="77"/>
      <c r="AA1507" s="77"/>
      <c r="AB1507" s="77"/>
      <c r="AC1507" s="77"/>
      <c r="AD1507" s="77"/>
      <c r="AE1507" s="77"/>
      <c r="AF1507" s="77"/>
      <c r="AG1507" s="81"/>
      <c r="AH1507" s="76"/>
      <c r="AI1507" s="195"/>
      <c r="AJ1507" s="77"/>
      <c r="AK1507" s="80">
        <f t="shared" si="35"/>
        <v>0</v>
      </c>
      <c r="AL1507" s="82"/>
      <c r="AM1507" s="83"/>
    </row>
    <row r="1508">
      <c r="A1508" s="140" t="s">
        <v>2884</v>
      </c>
      <c r="B1508" s="48"/>
      <c r="C1508" s="48"/>
      <c r="D1508" s="48"/>
      <c r="E1508" s="50"/>
      <c r="F1508" s="51">
        <f t="shared" si="34"/>
        <v>0</v>
      </c>
      <c r="G1508" s="48"/>
      <c r="H1508" s="52"/>
      <c r="I1508" s="52"/>
      <c r="J1508" s="48" t="s">
        <v>66</v>
      </c>
      <c r="K1508" s="48"/>
      <c r="L1508" s="48"/>
      <c r="M1508" s="52"/>
      <c r="N1508" s="48"/>
      <c r="O1508" s="52"/>
      <c r="P1508" s="48"/>
      <c r="Q1508" s="52"/>
      <c r="R1508" s="53"/>
      <c r="S1508" s="54">
        <f t="shared" si="37"/>
        <v>0</v>
      </c>
      <c r="T1508" s="50"/>
      <c r="U1508" s="50"/>
      <c r="V1508" s="50"/>
      <c r="W1508" s="50"/>
      <c r="X1508" s="50"/>
      <c r="Y1508" s="50"/>
      <c r="Z1508" s="50"/>
      <c r="AA1508" s="50"/>
      <c r="AB1508" s="50"/>
      <c r="AC1508" s="50"/>
      <c r="AD1508" s="50"/>
      <c r="AE1508" s="50"/>
      <c r="AF1508" s="50"/>
      <c r="AG1508" s="55"/>
      <c r="AH1508" s="48"/>
      <c r="AI1508" s="48"/>
      <c r="AJ1508" s="50"/>
      <c r="AK1508" s="54">
        <f t="shared" si="35"/>
        <v>0</v>
      </c>
      <c r="AL1508" s="48"/>
      <c r="AM1508" s="56"/>
    </row>
    <row r="1509">
      <c r="A1509" s="250" t="s">
        <v>2885</v>
      </c>
      <c r="B1509" s="76"/>
      <c r="C1509" s="76"/>
      <c r="D1509" s="76"/>
      <c r="E1509" s="77"/>
      <c r="F1509" s="78">
        <f t="shared" si="34"/>
        <v>0</v>
      </c>
      <c r="G1509" s="76"/>
      <c r="H1509" s="75"/>
      <c r="I1509" s="75"/>
      <c r="J1509" s="76" t="s">
        <v>66</v>
      </c>
      <c r="K1509" s="76"/>
      <c r="L1509" s="76"/>
      <c r="M1509" s="75"/>
      <c r="N1509" s="76"/>
      <c r="O1509" s="75"/>
      <c r="P1509" s="76"/>
      <c r="Q1509" s="75"/>
      <c r="R1509" s="79"/>
      <c r="S1509" s="80">
        <f t="shared" si="37"/>
        <v>0</v>
      </c>
      <c r="T1509" s="77"/>
      <c r="U1509" s="77"/>
      <c r="V1509" s="77"/>
      <c r="W1509" s="77"/>
      <c r="X1509" s="77"/>
      <c r="Y1509" s="77"/>
      <c r="Z1509" s="77"/>
      <c r="AA1509" s="77"/>
      <c r="AB1509" s="77"/>
      <c r="AC1509" s="77"/>
      <c r="AD1509" s="77"/>
      <c r="AE1509" s="77"/>
      <c r="AF1509" s="77"/>
      <c r="AG1509" s="81"/>
      <c r="AH1509" s="76"/>
      <c r="AI1509" s="195"/>
      <c r="AJ1509" s="77"/>
      <c r="AK1509" s="80">
        <f t="shared" si="35"/>
        <v>0</v>
      </c>
      <c r="AL1509" s="82"/>
      <c r="AM1509" s="83"/>
    </row>
    <row r="1510">
      <c r="A1510" s="140" t="s">
        <v>2886</v>
      </c>
      <c r="B1510" s="48"/>
      <c r="C1510" s="48"/>
      <c r="D1510" s="48"/>
      <c r="E1510" s="50"/>
      <c r="F1510" s="51">
        <f t="shared" si="34"/>
        <v>0</v>
      </c>
      <c r="G1510" s="48"/>
      <c r="H1510" s="52"/>
      <c r="I1510" s="52"/>
      <c r="J1510" s="48" t="s">
        <v>66</v>
      </c>
      <c r="K1510" s="48"/>
      <c r="L1510" s="48"/>
      <c r="M1510" s="52"/>
      <c r="N1510" s="48"/>
      <c r="O1510" s="52"/>
      <c r="P1510" s="48"/>
      <c r="Q1510" s="52"/>
      <c r="R1510" s="53"/>
      <c r="S1510" s="54">
        <f t="shared" si="37"/>
        <v>0</v>
      </c>
      <c r="T1510" s="50"/>
      <c r="U1510" s="50"/>
      <c r="V1510" s="50"/>
      <c r="W1510" s="50"/>
      <c r="X1510" s="50"/>
      <c r="Y1510" s="50"/>
      <c r="Z1510" s="50"/>
      <c r="AA1510" s="50"/>
      <c r="AB1510" s="50"/>
      <c r="AC1510" s="50"/>
      <c r="AD1510" s="50"/>
      <c r="AE1510" s="50"/>
      <c r="AF1510" s="50"/>
      <c r="AG1510" s="55"/>
      <c r="AH1510" s="48"/>
      <c r="AI1510" s="48"/>
      <c r="AJ1510" s="50"/>
      <c r="AK1510" s="54">
        <f t="shared" si="35"/>
        <v>0</v>
      </c>
      <c r="AL1510" s="48"/>
      <c r="AM1510" s="56"/>
    </row>
    <row r="1511">
      <c r="A1511" s="250" t="s">
        <v>2887</v>
      </c>
      <c r="B1511" s="76"/>
      <c r="C1511" s="76"/>
      <c r="D1511" s="76"/>
      <c r="E1511" s="77"/>
      <c r="F1511" s="78">
        <f t="shared" si="34"/>
        <v>0</v>
      </c>
      <c r="G1511" s="76"/>
      <c r="H1511" s="75"/>
      <c r="I1511" s="75"/>
      <c r="J1511" s="76" t="s">
        <v>66</v>
      </c>
      <c r="K1511" s="76"/>
      <c r="L1511" s="76"/>
      <c r="M1511" s="75"/>
      <c r="N1511" s="76"/>
      <c r="O1511" s="75"/>
      <c r="P1511" s="76"/>
      <c r="Q1511" s="75"/>
      <c r="R1511" s="79"/>
      <c r="S1511" s="80">
        <f t="shared" si="37"/>
        <v>0</v>
      </c>
      <c r="T1511" s="77"/>
      <c r="U1511" s="77"/>
      <c r="V1511" s="77"/>
      <c r="W1511" s="77"/>
      <c r="X1511" s="77"/>
      <c r="Y1511" s="77"/>
      <c r="Z1511" s="77"/>
      <c r="AA1511" s="77"/>
      <c r="AB1511" s="77"/>
      <c r="AC1511" s="77"/>
      <c r="AD1511" s="77"/>
      <c r="AE1511" s="77"/>
      <c r="AF1511" s="77"/>
      <c r="AG1511" s="81"/>
      <c r="AH1511" s="76"/>
      <c r="AI1511" s="195"/>
      <c r="AJ1511" s="77"/>
      <c r="AK1511" s="80">
        <f t="shared" si="35"/>
        <v>0</v>
      </c>
      <c r="AL1511" s="82"/>
      <c r="AM1511" s="83"/>
    </row>
    <row r="1512">
      <c r="A1512" s="140" t="s">
        <v>2888</v>
      </c>
      <c r="B1512" s="48"/>
      <c r="C1512" s="48"/>
      <c r="D1512" s="48"/>
      <c r="E1512" s="50"/>
      <c r="F1512" s="51">
        <f t="shared" si="34"/>
        <v>0</v>
      </c>
      <c r="G1512" s="48"/>
      <c r="H1512" s="52"/>
      <c r="I1512" s="52"/>
      <c r="J1512" s="48" t="s">
        <v>66</v>
      </c>
      <c r="K1512" s="48"/>
      <c r="L1512" s="48"/>
      <c r="M1512" s="52"/>
      <c r="N1512" s="48"/>
      <c r="O1512" s="52"/>
      <c r="P1512" s="48"/>
      <c r="Q1512" s="52"/>
      <c r="R1512" s="53"/>
      <c r="S1512" s="54">
        <f t="shared" si="37"/>
        <v>0</v>
      </c>
      <c r="T1512" s="50"/>
      <c r="U1512" s="50"/>
      <c r="V1512" s="50"/>
      <c r="W1512" s="50"/>
      <c r="X1512" s="50"/>
      <c r="Y1512" s="50"/>
      <c r="Z1512" s="50"/>
      <c r="AA1512" s="50"/>
      <c r="AB1512" s="50"/>
      <c r="AC1512" s="50"/>
      <c r="AD1512" s="50"/>
      <c r="AE1512" s="50"/>
      <c r="AF1512" s="50"/>
      <c r="AG1512" s="55"/>
      <c r="AH1512" s="48"/>
      <c r="AI1512" s="48"/>
      <c r="AJ1512" s="50"/>
      <c r="AK1512" s="54">
        <f t="shared" si="35"/>
        <v>0</v>
      </c>
      <c r="AL1512" s="48"/>
      <c r="AM1512" s="56"/>
    </row>
    <row r="1513">
      <c r="A1513" s="250" t="s">
        <v>2889</v>
      </c>
      <c r="B1513" s="76"/>
      <c r="C1513" s="76"/>
      <c r="D1513" s="76"/>
      <c r="E1513" s="77"/>
      <c r="F1513" s="78">
        <f t="shared" si="34"/>
        <v>0</v>
      </c>
      <c r="G1513" s="76"/>
      <c r="H1513" s="75"/>
      <c r="I1513" s="75"/>
      <c r="J1513" s="76" t="s">
        <v>66</v>
      </c>
      <c r="K1513" s="76"/>
      <c r="L1513" s="76"/>
      <c r="M1513" s="75"/>
      <c r="N1513" s="76"/>
      <c r="O1513" s="75"/>
      <c r="P1513" s="76"/>
      <c r="Q1513" s="75"/>
      <c r="R1513" s="79"/>
      <c r="S1513" s="80">
        <f t="shared" si="37"/>
        <v>0</v>
      </c>
      <c r="T1513" s="77"/>
      <c r="U1513" s="77"/>
      <c r="V1513" s="77"/>
      <c r="W1513" s="77"/>
      <c r="X1513" s="77"/>
      <c r="Y1513" s="77"/>
      <c r="Z1513" s="77"/>
      <c r="AA1513" s="77"/>
      <c r="AB1513" s="77"/>
      <c r="AC1513" s="77"/>
      <c r="AD1513" s="77"/>
      <c r="AE1513" s="77"/>
      <c r="AF1513" s="77"/>
      <c r="AG1513" s="81"/>
      <c r="AH1513" s="76"/>
      <c r="AI1513" s="195"/>
      <c r="AJ1513" s="77"/>
      <c r="AK1513" s="80">
        <f t="shared" si="35"/>
        <v>0</v>
      </c>
      <c r="AL1513" s="82"/>
      <c r="AM1513" s="83"/>
    </row>
    <row r="1514">
      <c r="A1514" s="140" t="s">
        <v>2890</v>
      </c>
      <c r="B1514" s="48"/>
      <c r="C1514" s="48"/>
      <c r="D1514" s="48"/>
      <c r="E1514" s="50"/>
      <c r="F1514" s="51">
        <f t="shared" si="34"/>
        <v>0</v>
      </c>
      <c r="G1514" s="48"/>
      <c r="H1514" s="52"/>
      <c r="I1514" s="52"/>
      <c r="J1514" s="48" t="s">
        <v>66</v>
      </c>
      <c r="K1514" s="48"/>
      <c r="L1514" s="48"/>
      <c r="M1514" s="52"/>
      <c r="N1514" s="48"/>
      <c r="O1514" s="52"/>
      <c r="P1514" s="48"/>
      <c r="Q1514" s="52"/>
      <c r="R1514" s="53"/>
      <c r="S1514" s="54">
        <f t="shared" si="37"/>
        <v>0</v>
      </c>
      <c r="T1514" s="50"/>
      <c r="U1514" s="50"/>
      <c r="V1514" s="50"/>
      <c r="W1514" s="50"/>
      <c r="X1514" s="50"/>
      <c r="Y1514" s="50"/>
      <c r="Z1514" s="50"/>
      <c r="AA1514" s="50"/>
      <c r="AB1514" s="50"/>
      <c r="AC1514" s="50"/>
      <c r="AD1514" s="50"/>
      <c r="AE1514" s="50"/>
      <c r="AF1514" s="50"/>
      <c r="AG1514" s="55"/>
      <c r="AH1514" s="48"/>
      <c r="AI1514" s="48"/>
      <c r="AJ1514" s="50"/>
      <c r="AK1514" s="54">
        <f t="shared" si="35"/>
        <v>0</v>
      </c>
      <c r="AL1514" s="48"/>
      <c r="AM1514" s="56"/>
    </row>
    <row r="1515">
      <c r="A1515" s="250" t="s">
        <v>2891</v>
      </c>
      <c r="B1515" s="76"/>
      <c r="C1515" s="76"/>
      <c r="D1515" s="76"/>
      <c r="E1515" s="77"/>
      <c r="F1515" s="78">
        <f t="shared" si="34"/>
        <v>0</v>
      </c>
      <c r="G1515" s="76"/>
      <c r="H1515" s="75"/>
      <c r="I1515" s="75"/>
      <c r="J1515" s="76" t="s">
        <v>66</v>
      </c>
      <c r="K1515" s="76"/>
      <c r="L1515" s="76"/>
      <c r="M1515" s="75"/>
      <c r="N1515" s="76"/>
      <c r="O1515" s="75"/>
      <c r="P1515" s="76"/>
      <c r="Q1515" s="75"/>
      <c r="R1515" s="79"/>
      <c r="S1515" s="80">
        <f t="shared" si="37"/>
        <v>0</v>
      </c>
      <c r="T1515" s="77"/>
      <c r="U1515" s="77"/>
      <c r="V1515" s="77"/>
      <c r="W1515" s="77"/>
      <c r="X1515" s="77"/>
      <c r="Y1515" s="77"/>
      <c r="Z1515" s="77"/>
      <c r="AA1515" s="77"/>
      <c r="AB1515" s="77"/>
      <c r="AC1515" s="77"/>
      <c r="AD1515" s="77"/>
      <c r="AE1515" s="77"/>
      <c r="AF1515" s="77"/>
      <c r="AG1515" s="81"/>
      <c r="AH1515" s="76"/>
      <c r="AI1515" s="195"/>
      <c r="AJ1515" s="77"/>
      <c r="AK1515" s="80">
        <f t="shared" si="35"/>
        <v>0</v>
      </c>
      <c r="AL1515" s="82"/>
      <c r="AM1515" s="83"/>
    </row>
    <row r="1516">
      <c r="A1516" s="140" t="s">
        <v>2892</v>
      </c>
      <c r="B1516" s="48"/>
      <c r="C1516" s="48"/>
      <c r="D1516" s="48"/>
      <c r="E1516" s="50"/>
      <c r="F1516" s="51">
        <f t="shared" si="34"/>
        <v>0</v>
      </c>
      <c r="G1516" s="48"/>
      <c r="H1516" s="52"/>
      <c r="I1516" s="52"/>
      <c r="J1516" s="48" t="s">
        <v>66</v>
      </c>
      <c r="K1516" s="48"/>
      <c r="L1516" s="48"/>
      <c r="M1516" s="52"/>
      <c r="N1516" s="48"/>
      <c r="O1516" s="52"/>
      <c r="P1516" s="48"/>
      <c r="Q1516" s="52"/>
      <c r="R1516" s="53"/>
      <c r="S1516" s="54">
        <f t="shared" si="37"/>
        <v>0</v>
      </c>
      <c r="T1516" s="50"/>
      <c r="U1516" s="50"/>
      <c r="V1516" s="50"/>
      <c r="W1516" s="50"/>
      <c r="X1516" s="50"/>
      <c r="Y1516" s="50"/>
      <c r="Z1516" s="50"/>
      <c r="AA1516" s="50"/>
      <c r="AB1516" s="50"/>
      <c r="AC1516" s="50"/>
      <c r="AD1516" s="50"/>
      <c r="AE1516" s="50"/>
      <c r="AF1516" s="50"/>
      <c r="AG1516" s="55"/>
      <c r="AH1516" s="48"/>
      <c r="AI1516" s="48"/>
      <c r="AJ1516" s="50"/>
      <c r="AK1516" s="54">
        <f t="shared" si="35"/>
        <v>0</v>
      </c>
      <c r="AL1516" s="48"/>
      <c r="AM1516" s="56"/>
    </row>
    <row r="1517">
      <c r="A1517" s="292" t="s">
        <v>2893</v>
      </c>
      <c r="B1517" s="58"/>
      <c r="C1517" s="58"/>
      <c r="D1517" s="58"/>
      <c r="E1517" s="60"/>
      <c r="F1517" s="61">
        <f t="shared" si="34"/>
        <v>0</v>
      </c>
      <c r="G1517" s="58"/>
      <c r="H1517" s="62"/>
      <c r="I1517" s="62"/>
      <c r="J1517" s="58" t="s">
        <v>66</v>
      </c>
      <c r="K1517" s="58"/>
      <c r="L1517" s="58"/>
      <c r="M1517" s="62"/>
      <c r="N1517" s="58"/>
      <c r="O1517" s="62"/>
      <c r="P1517" s="58"/>
      <c r="Q1517" s="62"/>
      <c r="R1517" s="63"/>
      <c r="S1517" s="64">
        <f t="shared" si="37"/>
        <v>0</v>
      </c>
      <c r="T1517" s="60"/>
      <c r="U1517" s="60"/>
      <c r="V1517" s="60"/>
      <c r="W1517" s="60"/>
      <c r="X1517" s="60"/>
      <c r="Y1517" s="60"/>
      <c r="Z1517" s="60"/>
      <c r="AA1517" s="60"/>
      <c r="AB1517" s="60"/>
      <c r="AC1517" s="60"/>
      <c r="AD1517" s="60"/>
      <c r="AE1517" s="60"/>
      <c r="AF1517" s="60"/>
      <c r="AG1517" s="65"/>
      <c r="AH1517" s="58"/>
      <c r="AI1517" s="59"/>
      <c r="AJ1517" s="60"/>
      <c r="AK1517" s="64">
        <f t="shared" si="35"/>
        <v>0</v>
      </c>
      <c r="AL1517" s="66"/>
      <c r="AM1517" s="67"/>
    </row>
    <row r="1518">
      <c r="A1518" s="140" t="s">
        <v>2894</v>
      </c>
      <c r="B1518" s="48"/>
      <c r="C1518" s="48"/>
      <c r="D1518" s="48"/>
      <c r="E1518" s="50"/>
      <c r="F1518" s="51">
        <f t="shared" si="34"/>
        <v>0</v>
      </c>
      <c r="G1518" s="48"/>
      <c r="H1518" s="52"/>
      <c r="I1518" s="52"/>
      <c r="J1518" s="48" t="s">
        <v>66</v>
      </c>
      <c r="K1518" s="48"/>
      <c r="L1518" s="48"/>
      <c r="M1518" s="52"/>
      <c r="N1518" s="48"/>
      <c r="O1518" s="52"/>
      <c r="P1518" s="48"/>
      <c r="Q1518" s="52"/>
      <c r="R1518" s="53"/>
      <c r="S1518" s="54">
        <f t="shared" si="37"/>
        <v>0</v>
      </c>
      <c r="T1518" s="50"/>
      <c r="U1518" s="50"/>
      <c r="V1518" s="50"/>
      <c r="W1518" s="50"/>
      <c r="X1518" s="50"/>
      <c r="Y1518" s="50"/>
      <c r="Z1518" s="50"/>
      <c r="AA1518" s="50"/>
      <c r="AB1518" s="50"/>
      <c r="AC1518" s="50"/>
      <c r="AD1518" s="50"/>
      <c r="AE1518" s="50"/>
      <c r="AF1518" s="50"/>
      <c r="AG1518" s="55"/>
      <c r="AH1518" s="48"/>
      <c r="AI1518" s="48"/>
      <c r="AJ1518" s="50"/>
      <c r="AK1518" s="54">
        <f t="shared" si="35"/>
        <v>0</v>
      </c>
      <c r="AL1518" s="48"/>
      <c r="AM1518" s="56"/>
    </row>
    <row r="1519">
      <c r="A1519" s="292" t="s">
        <v>2895</v>
      </c>
      <c r="B1519" s="58"/>
      <c r="C1519" s="58"/>
      <c r="D1519" s="58"/>
      <c r="E1519" s="60"/>
      <c r="F1519" s="61">
        <f t="shared" si="34"/>
        <v>0</v>
      </c>
      <c r="G1519" s="58"/>
      <c r="H1519" s="62"/>
      <c r="I1519" s="62"/>
      <c r="J1519" s="58" t="s">
        <v>66</v>
      </c>
      <c r="K1519" s="58"/>
      <c r="L1519" s="58"/>
      <c r="M1519" s="62"/>
      <c r="N1519" s="58"/>
      <c r="O1519" s="62"/>
      <c r="P1519" s="58"/>
      <c r="Q1519" s="62"/>
      <c r="R1519" s="63"/>
      <c r="S1519" s="64">
        <f t="shared" si="37"/>
        <v>0</v>
      </c>
      <c r="T1519" s="60"/>
      <c r="U1519" s="60"/>
      <c r="V1519" s="60"/>
      <c r="W1519" s="60"/>
      <c r="X1519" s="60"/>
      <c r="Y1519" s="60"/>
      <c r="Z1519" s="60"/>
      <c r="AA1519" s="60"/>
      <c r="AB1519" s="60"/>
      <c r="AC1519" s="60"/>
      <c r="AD1519" s="60"/>
      <c r="AE1519" s="60"/>
      <c r="AF1519" s="60"/>
      <c r="AG1519" s="65"/>
      <c r="AH1519" s="58"/>
      <c r="AI1519" s="59"/>
      <c r="AJ1519" s="60"/>
      <c r="AK1519" s="64">
        <f t="shared" si="35"/>
        <v>0</v>
      </c>
      <c r="AL1519" s="66"/>
      <c r="AM1519" s="67"/>
    </row>
    <row r="1520">
      <c r="A1520" s="140" t="s">
        <v>2896</v>
      </c>
      <c r="B1520" s="48"/>
      <c r="C1520" s="48"/>
      <c r="D1520" s="48"/>
      <c r="E1520" s="50"/>
      <c r="F1520" s="51">
        <f t="shared" si="34"/>
        <v>0</v>
      </c>
      <c r="G1520" s="48"/>
      <c r="H1520" s="52"/>
      <c r="I1520" s="52"/>
      <c r="J1520" s="48" t="s">
        <v>66</v>
      </c>
      <c r="K1520" s="48"/>
      <c r="L1520" s="48"/>
      <c r="M1520" s="52"/>
      <c r="N1520" s="48"/>
      <c r="O1520" s="52"/>
      <c r="P1520" s="48"/>
      <c r="Q1520" s="52"/>
      <c r="R1520" s="53"/>
      <c r="S1520" s="54">
        <f t="shared" si="37"/>
        <v>0</v>
      </c>
      <c r="T1520" s="50"/>
      <c r="U1520" s="50"/>
      <c r="V1520" s="50"/>
      <c r="W1520" s="50"/>
      <c r="X1520" s="50"/>
      <c r="Y1520" s="50"/>
      <c r="Z1520" s="50"/>
      <c r="AA1520" s="50"/>
      <c r="AB1520" s="50"/>
      <c r="AC1520" s="50"/>
      <c r="AD1520" s="50"/>
      <c r="AE1520" s="50"/>
      <c r="AF1520" s="50"/>
      <c r="AG1520" s="55"/>
      <c r="AH1520" s="48"/>
      <c r="AI1520" s="48"/>
      <c r="AJ1520" s="50"/>
      <c r="AK1520" s="54">
        <f t="shared" si="35"/>
        <v>0</v>
      </c>
      <c r="AL1520" s="48"/>
      <c r="AM1520" s="56"/>
    </row>
    <row r="1521">
      <c r="A1521" s="292" t="s">
        <v>2897</v>
      </c>
      <c r="B1521" s="58"/>
      <c r="C1521" s="58"/>
      <c r="D1521" s="58"/>
      <c r="E1521" s="60"/>
      <c r="F1521" s="61">
        <f t="shared" si="34"/>
        <v>0</v>
      </c>
      <c r="G1521" s="58"/>
      <c r="H1521" s="62"/>
      <c r="I1521" s="62"/>
      <c r="J1521" s="58" t="s">
        <v>66</v>
      </c>
      <c r="K1521" s="58"/>
      <c r="L1521" s="58"/>
      <c r="M1521" s="62"/>
      <c r="N1521" s="58"/>
      <c r="O1521" s="62"/>
      <c r="P1521" s="58"/>
      <c r="Q1521" s="62"/>
      <c r="R1521" s="63"/>
      <c r="S1521" s="64">
        <f t="shared" si="37"/>
        <v>0</v>
      </c>
      <c r="T1521" s="60"/>
      <c r="U1521" s="60"/>
      <c r="V1521" s="60"/>
      <c r="W1521" s="60"/>
      <c r="X1521" s="60"/>
      <c r="Y1521" s="60"/>
      <c r="Z1521" s="60"/>
      <c r="AA1521" s="60"/>
      <c r="AB1521" s="60"/>
      <c r="AC1521" s="60"/>
      <c r="AD1521" s="60"/>
      <c r="AE1521" s="60"/>
      <c r="AF1521" s="60"/>
      <c r="AG1521" s="65"/>
      <c r="AH1521" s="58"/>
      <c r="AI1521" s="59"/>
      <c r="AJ1521" s="60"/>
      <c r="AK1521" s="64">
        <f t="shared" si="35"/>
        <v>0</v>
      </c>
      <c r="AL1521" s="66"/>
      <c r="AM1521" s="67"/>
    </row>
    <row r="1522">
      <c r="A1522" s="140" t="s">
        <v>2898</v>
      </c>
      <c r="B1522" s="48"/>
      <c r="C1522" s="48"/>
      <c r="D1522" s="48"/>
      <c r="E1522" s="50"/>
      <c r="F1522" s="51">
        <f t="shared" si="34"/>
        <v>0</v>
      </c>
      <c r="G1522" s="48"/>
      <c r="H1522" s="52"/>
      <c r="I1522" s="52"/>
      <c r="J1522" s="48" t="s">
        <v>66</v>
      </c>
      <c r="K1522" s="48"/>
      <c r="L1522" s="48"/>
      <c r="M1522" s="52"/>
      <c r="N1522" s="48"/>
      <c r="O1522" s="52"/>
      <c r="P1522" s="48"/>
      <c r="Q1522" s="52"/>
      <c r="R1522" s="53"/>
      <c r="S1522" s="54">
        <f t="shared" si="37"/>
        <v>0</v>
      </c>
      <c r="T1522" s="50"/>
      <c r="U1522" s="50"/>
      <c r="V1522" s="50"/>
      <c r="W1522" s="50"/>
      <c r="X1522" s="50"/>
      <c r="Y1522" s="50"/>
      <c r="Z1522" s="50"/>
      <c r="AA1522" s="50"/>
      <c r="AB1522" s="50"/>
      <c r="AC1522" s="50"/>
      <c r="AD1522" s="50"/>
      <c r="AE1522" s="50"/>
      <c r="AF1522" s="50"/>
      <c r="AG1522" s="55"/>
      <c r="AH1522" s="48"/>
      <c r="AI1522" s="48"/>
      <c r="AJ1522" s="50"/>
      <c r="AK1522" s="54">
        <f t="shared" si="35"/>
        <v>0</v>
      </c>
      <c r="AL1522" s="48"/>
      <c r="AM1522" s="56"/>
    </row>
    <row r="1523">
      <c r="A1523" s="292" t="s">
        <v>2899</v>
      </c>
      <c r="B1523" s="58"/>
      <c r="C1523" s="58"/>
      <c r="D1523" s="58"/>
      <c r="E1523" s="60"/>
      <c r="F1523" s="61">
        <f t="shared" si="34"/>
        <v>0</v>
      </c>
      <c r="G1523" s="58"/>
      <c r="H1523" s="62"/>
      <c r="I1523" s="62"/>
      <c r="J1523" s="58" t="s">
        <v>66</v>
      </c>
      <c r="K1523" s="58"/>
      <c r="L1523" s="58"/>
      <c r="M1523" s="62"/>
      <c r="N1523" s="58"/>
      <c r="O1523" s="62"/>
      <c r="P1523" s="58"/>
      <c r="Q1523" s="62"/>
      <c r="R1523" s="63"/>
      <c r="S1523" s="64">
        <f t="shared" si="37"/>
        <v>0</v>
      </c>
      <c r="T1523" s="60"/>
      <c r="U1523" s="60"/>
      <c r="V1523" s="60"/>
      <c r="W1523" s="60"/>
      <c r="X1523" s="60"/>
      <c r="Y1523" s="60"/>
      <c r="Z1523" s="60"/>
      <c r="AA1523" s="60"/>
      <c r="AB1523" s="60"/>
      <c r="AC1523" s="60"/>
      <c r="AD1523" s="60"/>
      <c r="AE1523" s="60"/>
      <c r="AF1523" s="60"/>
      <c r="AG1523" s="65"/>
      <c r="AH1523" s="58"/>
      <c r="AI1523" s="59"/>
      <c r="AJ1523" s="60"/>
      <c r="AK1523" s="64">
        <f t="shared" si="35"/>
        <v>0</v>
      </c>
      <c r="AL1523" s="66"/>
      <c r="AM1523" s="67"/>
    </row>
    <row r="1524">
      <c r="A1524" s="140" t="s">
        <v>2900</v>
      </c>
      <c r="B1524" s="48"/>
      <c r="C1524" s="48"/>
      <c r="D1524" s="48"/>
      <c r="E1524" s="50"/>
      <c r="F1524" s="51">
        <f t="shared" si="34"/>
        <v>0</v>
      </c>
      <c r="G1524" s="48"/>
      <c r="H1524" s="52"/>
      <c r="I1524" s="52"/>
      <c r="J1524" s="48" t="s">
        <v>66</v>
      </c>
      <c r="K1524" s="48"/>
      <c r="L1524" s="48"/>
      <c r="M1524" s="52"/>
      <c r="N1524" s="48"/>
      <c r="O1524" s="52"/>
      <c r="P1524" s="48"/>
      <c r="Q1524" s="52"/>
      <c r="R1524" s="53"/>
      <c r="S1524" s="54">
        <f t="shared" si="37"/>
        <v>0</v>
      </c>
      <c r="T1524" s="50"/>
      <c r="U1524" s="50"/>
      <c r="V1524" s="50"/>
      <c r="W1524" s="50"/>
      <c r="X1524" s="50"/>
      <c r="Y1524" s="50"/>
      <c r="Z1524" s="50"/>
      <c r="AA1524" s="50"/>
      <c r="AB1524" s="50"/>
      <c r="AC1524" s="50"/>
      <c r="AD1524" s="50"/>
      <c r="AE1524" s="50"/>
      <c r="AF1524" s="50"/>
      <c r="AG1524" s="55"/>
      <c r="AH1524" s="48"/>
      <c r="AI1524" s="48"/>
      <c r="AJ1524" s="50"/>
      <c r="AK1524" s="54">
        <f t="shared" si="35"/>
        <v>0</v>
      </c>
      <c r="AL1524" s="48"/>
      <c r="AM1524" s="56"/>
    </row>
    <row r="1525">
      <c r="A1525" s="292" t="s">
        <v>2901</v>
      </c>
      <c r="B1525" s="58"/>
      <c r="C1525" s="58"/>
      <c r="D1525" s="58"/>
      <c r="E1525" s="60"/>
      <c r="F1525" s="61">
        <f t="shared" si="34"/>
        <v>0</v>
      </c>
      <c r="G1525" s="58"/>
      <c r="H1525" s="62"/>
      <c r="I1525" s="62"/>
      <c r="J1525" s="58" t="s">
        <v>66</v>
      </c>
      <c r="K1525" s="58"/>
      <c r="L1525" s="58"/>
      <c r="M1525" s="62"/>
      <c r="N1525" s="58"/>
      <c r="O1525" s="62"/>
      <c r="P1525" s="58"/>
      <c r="Q1525" s="62"/>
      <c r="R1525" s="63"/>
      <c r="S1525" s="64">
        <f t="shared" si="37"/>
        <v>0</v>
      </c>
      <c r="T1525" s="60"/>
      <c r="U1525" s="60"/>
      <c r="V1525" s="60"/>
      <c r="W1525" s="60"/>
      <c r="X1525" s="60"/>
      <c r="Y1525" s="60"/>
      <c r="Z1525" s="60"/>
      <c r="AA1525" s="60"/>
      <c r="AB1525" s="60"/>
      <c r="AC1525" s="60"/>
      <c r="AD1525" s="60"/>
      <c r="AE1525" s="60"/>
      <c r="AF1525" s="60"/>
      <c r="AG1525" s="65"/>
      <c r="AH1525" s="58"/>
      <c r="AI1525" s="59"/>
      <c r="AJ1525" s="60"/>
      <c r="AK1525" s="64">
        <f t="shared" si="35"/>
        <v>0</v>
      </c>
      <c r="AL1525" s="66"/>
      <c r="AM1525" s="67"/>
    </row>
    <row r="1526">
      <c r="A1526" s="140" t="s">
        <v>2902</v>
      </c>
      <c r="B1526" s="48"/>
      <c r="C1526" s="48"/>
      <c r="D1526" s="48"/>
      <c r="E1526" s="50"/>
      <c r="F1526" s="51">
        <f t="shared" si="34"/>
        <v>0</v>
      </c>
      <c r="G1526" s="48"/>
      <c r="H1526" s="52"/>
      <c r="I1526" s="52"/>
      <c r="J1526" s="48" t="s">
        <v>66</v>
      </c>
      <c r="K1526" s="48"/>
      <c r="L1526" s="48"/>
      <c r="M1526" s="52"/>
      <c r="N1526" s="48"/>
      <c r="O1526" s="52"/>
      <c r="P1526" s="48"/>
      <c r="Q1526" s="52"/>
      <c r="R1526" s="53"/>
      <c r="S1526" s="54">
        <f t="shared" si="37"/>
        <v>0</v>
      </c>
      <c r="T1526" s="50"/>
      <c r="U1526" s="50"/>
      <c r="V1526" s="50"/>
      <c r="W1526" s="50"/>
      <c r="X1526" s="50"/>
      <c r="Y1526" s="50"/>
      <c r="Z1526" s="50"/>
      <c r="AA1526" s="50"/>
      <c r="AB1526" s="50"/>
      <c r="AC1526" s="50"/>
      <c r="AD1526" s="50"/>
      <c r="AE1526" s="50"/>
      <c r="AF1526" s="50"/>
      <c r="AG1526" s="55"/>
      <c r="AH1526" s="48"/>
      <c r="AI1526" s="48"/>
      <c r="AJ1526" s="50"/>
      <c r="AK1526" s="54">
        <f t="shared" si="35"/>
        <v>0</v>
      </c>
      <c r="AL1526" s="48"/>
      <c r="AM1526" s="56"/>
    </row>
    <row r="1527">
      <c r="A1527" s="292" t="s">
        <v>2903</v>
      </c>
      <c r="B1527" s="58"/>
      <c r="C1527" s="58"/>
      <c r="D1527" s="58"/>
      <c r="E1527" s="60"/>
      <c r="F1527" s="61">
        <f t="shared" si="34"/>
        <v>0</v>
      </c>
      <c r="G1527" s="58"/>
      <c r="H1527" s="62"/>
      <c r="I1527" s="62"/>
      <c r="J1527" s="58" t="s">
        <v>66</v>
      </c>
      <c r="K1527" s="58"/>
      <c r="L1527" s="58"/>
      <c r="M1527" s="62"/>
      <c r="N1527" s="58"/>
      <c r="O1527" s="62"/>
      <c r="P1527" s="58"/>
      <c r="Q1527" s="62"/>
      <c r="R1527" s="63"/>
      <c r="S1527" s="64">
        <f t="shared" si="37"/>
        <v>0</v>
      </c>
      <c r="T1527" s="60"/>
      <c r="U1527" s="60"/>
      <c r="V1527" s="60"/>
      <c r="W1527" s="60"/>
      <c r="X1527" s="60"/>
      <c r="Y1527" s="60"/>
      <c r="Z1527" s="60"/>
      <c r="AA1527" s="60"/>
      <c r="AB1527" s="60"/>
      <c r="AC1527" s="60"/>
      <c r="AD1527" s="60"/>
      <c r="AE1527" s="60"/>
      <c r="AF1527" s="60"/>
      <c r="AG1527" s="65"/>
      <c r="AH1527" s="58"/>
      <c r="AI1527" s="59"/>
      <c r="AJ1527" s="60"/>
      <c r="AK1527" s="64">
        <f t="shared" si="35"/>
        <v>0</v>
      </c>
      <c r="AL1527" s="66"/>
      <c r="AM1527" s="67"/>
    </row>
    <row r="1528">
      <c r="A1528" s="140" t="s">
        <v>2904</v>
      </c>
      <c r="B1528" s="48"/>
      <c r="C1528" s="48"/>
      <c r="D1528" s="48"/>
      <c r="E1528" s="50"/>
      <c r="F1528" s="51">
        <f t="shared" si="34"/>
        <v>0</v>
      </c>
      <c r="G1528" s="48"/>
      <c r="H1528" s="52"/>
      <c r="I1528" s="52"/>
      <c r="J1528" s="48" t="s">
        <v>66</v>
      </c>
      <c r="K1528" s="48"/>
      <c r="L1528" s="48"/>
      <c r="M1528" s="52"/>
      <c r="N1528" s="48"/>
      <c r="O1528" s="52"/>
      <c r="P1528" s="48"/>
      <c r="Q1528" s="52"/>
      <c r="R1528" s="53"/>
      <c r="S1528" s="54">
        <f t="shared" si="37"/>
        <v>0</v>
      </c>
      <c r="T1528" s="50"/>
      <c r="U1528" s="50"/>
      <c r="V1528" s="50"/>
      <c r="W1528" s="50"/>
      <c r="X1528" s="50"/>
      <c r="Y1528" s="50"/>
      <c r="Z1528" s="50"/>
      <c r="AA1528" s="50"/>
      <c r="AB1528" s="50"/>
      <c r="AC1528" s="50"/>
      <c r="AD1528" s="50"/>
      <c r="AE1528" s="50"/>
      <c r="AF1528" s="50"/>
      <c r="AG1528" s="55"/>
      <c r="AH1528" s="48"/>
      <c r="AI1528" s="48"/>
      <c r="AJ1528" s="50"/>
      <c r="AK1528" s="54">
        <f t="shared" si="35"/>
        <v>0</v>
      </c>
      <c r="AL1528" s="48"/>
      <c r="AM1528" s="56"/>
    </row>
    <row r="1529">
      <c r="A1529" s="292" t="s">
        <v>2905</v>
      </c>
      <c r="B1529" s="58"/>
      <c r="C1529" s="58"/>
      <c r="D1529" s="58"/>
      <c r="E1529" s="60"/>
      <c r="F1529" s="61">
        <f t="shared" si="34"/>
        <v>0</v>
      </c>
      <c r="G1529" s="58"/>
      <c r="H1529" s="62"/>
      <c r="I1529" s="62"/>
      <c r="J1529" s="58" t="s">
        <v>66</v>
      </c>
      <c r="K1529" s="58"/>
      <c r="L1529" s="58"/>
      <c r="M1529" s="62"/>
      <c r="N1529" s="58"/>
      <c r="O1529" s="62"/>
      <c r="P1529" s="58"/>
      <c r="Q1529" s="62"/>
      <c r="R1529" s="63"/>
      <c r="S1529" s="64">
        <f t="shared" si="37"/>
        <v>0</v>
      </c>
      <c r="T1529" s="60"/>
      <c r="U1529" s="60"/>
      <c r="V1529" s="60"/>
      <c r="W1529" s="60"/>
      <c r="X1529" s="60"/>
      <c r="Y1529" s="60"/>
      <c r="Z1529" s="60"/>
      <c r="AA1529" s="60"/>
      <c r="AB1529" s="60"/>
      <c r="AC1529" s="60"/>
      <c r="AD1529" s="60"/>
      <c r="AE1529" s="60"/>
      <c r="AF1529" s="60"/>
      <c r="AG1529" s="65"/>
      <c r="AH1529" s="58"/>
      <c r="AI1529" s="59"/>
      <c r="AJ1529" s="60"/>
      <c r="AK1529" s="64">
        <f t="shared" si="35"/>
        <v>0</v>
      </c>
      <c r="AL1529" s="66"/>
      <c r="AM1529" s="67"/>
    </row>
    <row r="1530">
      <c r="A1530" s="140" t="s">
        <v>2906</v>
      </c>
      <c r="B1530" s="48"/>
      <c r="C1530" s="48"/>
      <c r="D1530" s="48"/>
      <c r="E1530" s="50"/>
      <c r="F1530" s="51">
        <f t="shared" si="34"/>
        <v>0</v>
      </c>
      <c r="G1530" s="48"/>
      <c r="H1530" s="52"/>
      <c r="I1530" s="52"/>
      <c r="J1530" s="48" t="s">
        <v>66</v>
      </c>
      <c r="K1530" s="48"/>
      <c r="L1530" s="48"/>
      <c r="M1530" s="52"/>
      <c r="N1530" s="48"/>
      <c r="O1530" s="52"/>
      <c r="P1530" s="48"/>
      <c r="Q1530" s="52"/>
      <c r="R1530" s="53"/>
      <c r="S1530" s="54">
        <f t="shared" si="37"/>
        <v>0</v>
      </c>
      <c r="T1530" s="50"/>
      <c r="U1530" s="50"/>
      <c r="V1530" s="50"/>
      <c r="W1530" s="50"/>
      <c r="X1530" s="50"/>
      <c r="Y1530" s="50"/>
      <c r="Z1530" s="50"/>
      <c r="AA1530" s="50"/>
      <c r="AB1530" s="50"/>
      <c r="AC1530" s="50"/>
      <c r="AD1530" s="50"/>
      <c r="AE1530" s="50"/>
      <c r="AF1530" s="50"/>
      <c r="AG1530" s="55"/>
      <c r="AH1530" s="48"/>
      <c r="AI1530" s="48"/>
      <c r="AJ1530" s="50"/>
      <c r="AK1530" s="54">
        <f t="shared" si="35"/>
        <v>0</v>
      </c>
      <c r="AL1530" s="48"/>
      <c r="AM1530" s="56"/>
    </row>
    <row r="1531">
      <c r="A1531" s="292" t="s">
        <v>2907</v>
      </c>
      <c r="B1531" s="58"/>
      <c r="C1531" s="58"/>
      <c r="D1531" s="58"/>
      <c r="E1531" s="60"/>
      <c r="F1531" s="61">
        <f t="shared" si="34"/>
        <v>0</v>
      </c>
      <c r="G1531" s="58"/>
      <c r="H1531" s="62"/>
      <c r="I1531" s="62"/>
      <c r="J1531" s="58" t="s">
        <v>66</v>
      </c>
      <c r="K1531" s="58"/>
      <c r="L1531" s="58"/>
      <c r="M1531" s="62"/>
      <c r="N1531" s="58"/>
      <c r="O1531" s="62"/>
      <c r="P1531" s="58"/>
      <c r="Q1531" s="62"/>
      <c r="R1531" s="63"/>
      <c r="S1531" s="64">
        <f t="shared" si="37"/>
        <v>0</v>
      </c>
      <c r="T1531" s="60"/>
      <c r="U1531" s="60"/>
      <c r="V1531" s="60"/>
      <c r="W1531" s="60"/>
      <c r="X1531" s="60"/>
      <c r="Y1531" s="60"/>
      <c r="Z1531" s="60"/>
      <c r="AA1531" s="60"/>
      <c r="AB1531" s="60"/>
      <c r="AC1531" s="60"/>
      <c r="AD1531" s="60"/>
      <c r="AE1531" s="60"/>
      <c r="AF1531" s="60"/>
      <c r="AG1531" s="65"/>
      <c r="AH1531" s="58"/>
      <c r="AI1531" s="59"/>
      <c r="AJ1531" s="60"/>
      <c r="AK1531" s="64">
        <f t="shared" si="35"/>
        <v>0</v>
      </c>
      <c r="AL1531" s="66"/>
      <c r="AM1531" s="67"/>
    </row>
    <row r="1532">
      <c r="A1532" s="140" t="s">
        <v>2908</v>
      </c>
      <c r="B1532" s="48"/>
      <c r="C1532" s="48"/>
      <c r="D1532" s="48"/>
      <c r="E1532" s="50"/>
      <c r="F1532" s="51">
        <f t="shared" si="34"/>
        <v>0</v>
      </c>
      <c r="G1532" s="48"/>
      <c r="H1532" s="52"/>
      <c r="I1532" s="52"/>
      <c r="J1532" s="48" t="s">
        <v>66</v>
      </c>
      <c r="K1532" s="48"/>
      <c r="L1532" s="48"/>
      <c r="M1532" s="52"/>
      <c r="N1532" s="48"/>
      <c r="O1532" s="52"/>
      <c r="P1532" s="48"/>
      <c r="Q1532" s="52"/>
      <c r="R1532" s="53"/>
      <c r="S1532" s="54">
        <f t="shared" si="37"/>
        <v>0</v>
      </c>
      <c r="T1532" s="50"/>
      <c r="U1532" s="50"/>
      <c r="V1532" s="50"/>
      <c r="W1532" s="50"/>
      <c r="X1532" s="50"/>
      <c r="Y1532" s="50"/>
      <c r="Z1532" s="50"/>
      <c r="AA1532" s="50"/>
      <c r="AB1532" s="50"/>
      <c r="AC1532" s="50"/>
      <c r="AD1532" s="50"/>
      <c r="AE1532" s="50"/>
      <c r="AF1532" s="50"/>
      <c r="AG1532" s="55"/>
      <c r="AH1532" s="48"/>
      <c r="AI1532" s="48"/>
      <c r="AJ1532" s="50"/>
      <c r="AK1532" s="54">
        <f t="shared" si="35"/>
        <v>0</v>
      </c>
      <c r="AL1532" s="48"/>
      <c r="AM1532" s="56"/>
    </row>
    <row r="1533">
      <c r="A1533" s="292" t="s">
        <v>2909</v>
      </c>
      <c r="B1533" s="58"/>
      <c r="C1533" s="58"/>
      <c r="D1533" s="58"/>
      <c r="E1533" s="60"/>
      <c r="F1533" s="61">
        <f t="shared" si="34"/>
        <v>0</v>
      </c>
      <c r="G1533" s="58"/>
      <c r="H1533" s="62"/>
      <c r="I1533" s="62"/>
      <c r="J1533" s="58" t="s">
        <v>66</v>
      </c>
      <c r="K1533" s="58"/>
      <c r="L1533" s="58"/>
      <c r="M1533" s="62"/>
      <c r="N1533" s="58"/>
      <c r="O1533" s="62"/>
      <c r="P1533" s="58"/>
      <c r="Q1533" s="62"/>
      <c r="R1533" s="63"/>
      <c r="S1533" s="64">
        <f t="shared" si="37"/>
        <v>0</v>
      </c>
      <c r="T1533" s="60"/>
      <c r="U1533" s="60"/>
      <c r="V1533" s="60"/>
      <c r="W1533" s="60"/>
      <c r="X1533" s="60"/>
      <c r="Y1533" s="60"/>
      <c r="Z1533" s="60"/>
      <c r="AA1533" s="60"/>
      <c r="AB1533" s="60"/>
      <c r="AC1533" s="60"/>
      <c r="AD1533" s="60"/>
      <c r="AE1533" s="60"/>
      <c r="AF1533" s="60"/>
      <c r="AG1533" s="65"/>
      <c r="AH1533" s="58"/>
      <c r="AI1533" s="59"/>
      <c r="AJ1533" s="60"/>
      <c r="AK1533" s="64">
        <f t="shared" si="35"/>
        <v>0</v>
      </c>
      <c r="AL1533" s="66"/>
      <c r="AM1533" s="67"/>
    </row>
    <row r="1534">
      <c r="A1534" s="140" t="s">
        <v>2910</v>
      </c>
      <c r="B1534" s="48"/>
      <c r="C1534" s="48"/>
      <c r="D1534" s="48"/>
      <c r="E1534" s="50"/>
      <c r="F1534" s="51">
        <f t="shared" si="34"/>
        <v>0</v>
      </c>
      <c r="G1534" s="48"/>
      <c r="H1534" s="52"/>
      <c r="I1534" s="52"/>
      <c r="J1534" s="48" t="s">
        <v>66</v>
      </c>
      <c r="K1534" s="48"/>
      <c r="L1534" s="48"/>
      <c r="M1534" s="52"/>
      <c r="N1534" s="48"/>
      <c r="O1534" s="52"/>
      <c r="P1534" s="48"/>
      <c r="Q1534" s="52"/>
      <c r="R1534" s="53"/>
      <c r="S1534" s="54">
        <f t="shared" si="37"/>
        <v>0</v>
      </c>
      <c r="T1534" s="50"/>
      <c r="U1534" s="50"/>
      <c r="V1534" s="50"/>
      <c r="W1534" s="50"/>
      <c r="X1534" s="50"/>
      <c r="Y1534" s="50"/>
      <c r="Z1534" s="50"/>
      <c r="AA1534" s="50"/>
      <c r="AB1534" s="50"/>
      <c r="AC1534" s="50"/>
      <c r="AD1534" s="50"/>
      <c r="AE1534" s="50"/>
      <c r="AF1534" s="50"/>
      <c r="AG1534" s="55"/>
      <c r="AH1534" s="48"/>
      <c r="AI1534" s="48"/>
      <c r="AJ1534" s="50"/>
      <c r="AK1534" s="54">
        <f t="shared" si="35"/>
        <v>0</v>
      </c>
      <c r="AL1534" s="48"/>
      <c r="AM1534" s="56"/>
    </row>
    <row r="1535">
      <c r="A1535" s="292" t="s">
        <v>2911</v>
      </c>
      <c r="B1535" s="58"/>
      <c r="C1535" s="58"/>
      <c r="D1535" s="58"/>
      <c r="E1535" s="60"/>
      <c r="F1535" s="61">
        <f t="shared" si="34"/>
        <v>0</v>
      </c>
      <c r="G1535" s="58"/>
      <c r="H1535" s="62"/>
      <c r="I1535" s="62"/>
      <c r="J1535" s="58" t="s">
        <v>66</v>
      </c>
      <c r="K1535" s="58"/>
      <c r="L1535" s="58"/>
      <c r="M1535" s="62"/>
      <c r="N1535" s="58"/>
      <c r="O1535" s="62"/>
      <c r="P1535" s="58"/>
      <c r="Q1535" s="62"/>
      <c r="R1535" s="63"/>
      <c r="S1535" s="64">
        <f t="shared" si="37"/>
        <v>0</v>
      </c>
      <c r="T1535" s="60"/>
      <c r="U1535" s="60"/>
      <c r="V1535" s="60"/>
      <c r="W1535" s="60"/>
      <c r="X1535" s="60"/>
      <c r="Y1535" s="60"/>
      <c r="Z1535" s="60"/>
      <c r="AA1535" s="60"/>
      <c r="AB1535" s="60"/>
      <c r="AC1535" s="60"/>
      <c r="AD1535" s="60"/>
      <c r="AE1535" s="60"/>
      <c r="AF1535" s="60"/>
      <c r="AG1535" s="65"/>
      <c r="AH1535" s="58"/>
      <c r="AI1535" s="59"/>
      <c r="AJ1535" s="60"/>
      <c r="AK1535" s="64">
        <f t="shared" si="35"/>
        <v>0</v>
      </c>
      <c r="AL1535" s="66"/>
      <c r="AM1535" s="67"/>
    </row>
    <row r="1536">
      <c r="A1536" s="140" t="s">
        <v>2912</v>
      </c>
      <c r="B1536" s="48"/>
      <c r="C1536" s="48"/>
      <c r="D1536" s="48"/>
      <c r="E1536" s="50"/>
      <c r="F1536" s="51">
        <f t="shared" si="34"/>
        <v>0</v>
      </c>
      <c r="G1536" s="48"/>
      <c r="H1536" s="52"/>
      <c r="I1536" s="52"/>
      <c r="J1536" s="48" t="s">
        <v>66</v>
      </c>
      <c r="K1536" s="48"/>
      <c r="L1536" s="48"/>
      <c r="M1536" s="52"/>
      <c r="N1536" s="48"/>
      <c r="O1536" s="52"/>
      <c r="P1536" s="48"/>
      <c r="Q1536" s="52"/>
      <c r="R1536" s="53"/>
      <c r="S1536" s="54">
        <f t="shared" si="37"/>
        <v>0</v>
      </c>
      <c r="T1536" s="50"/>
      <c r="U1536" s="50"/>
      <c r="V1536" s="50"/>
      <c r="W1536" s="50"/>
      <c r="X1536" s="50"/>
      <c r="Y1536" s="50"/>
      <c r="Z1536" s="50"/>
      <c r="AA1536" s="50"/>
      <c r="AB1536" s="50"/>
      <c r="AC1536" s="50"/>
      <c r="AD1536" s="50"/>
      <c r="AE1536" s="50"/>
      <c r="AF1536" s="50"/>
      <c r="AG1536" s="55"/>
      <c r="AH1536" s="48"/>
      <c r="AI1536" s="48"/>
      <c r="AJ1536" s="50"/>
      <c r="AK1536" s="54">
        <f t="shared" si="35"/>
        <v>0</v>
      </c>
      <c r="AL1536" s="48"/>
      <c r="AM1536" s="56"/>
    </row>
    <row r="1537">
      <c r="A1537" s="292" t="s">
        <v>2913</v>
      </c>
      <c r="B1537" s="58"/>
      <c r="C1537" s="58"/>
      <c r="D1537" s="58"/>
      <c r="E1537" s="60"/>
      <c r="F1537" s="61">
        <f t="shared" si="34"/>
        <v>0</v>
      </c>
      <c r="G1537" s="58"/>
      <c r="H1537" s="62"/>
      <c r="I1537" s="62"/>
      <c r="J1537" s="58" t="s">
        <v>66</v>
      </c>
      <c r="K1537" s="58"/>
      <c r="L1537" s="58"/>
      <c r="M1537" s="62"/>
      <c r="N1537" s="58"/>
      <c r="O1537" s="62"/>
      <c r="P1537" s="58"/>
      <c r="Q1537" s="62"/>
      <c r="R1537" s="63"/>
      <c r="S1537" s="64">
        <f t="shared" si="37"/>
        <v>0</v>
      </c>
      <c r="T1537" s="60"/>
      <c r="U1537" s="60"/>
      <c r="V1537" s="60"/>
      <c r="W1537" s="60"/>
      <c r="X1537" s="60"/>
      <c r="Y1537" s="60"/>
      <c r="Z1537" s="60"/>
      <c r="AA1537" s="60"/>
      <c r="AB1537" s="60"/>
      <c r="AC1537" s="60"/>
      <c r="AD1537" s="60"/>
      <c r="AE1537" s="60"/>
      <c r="AF1537" s="60"/>
      <c r="AG1537" s="65"/>
      <c r="AH1537" s="58"/>
      <c r="AI1537" s="59"/>
      <c r="AJ1537" s="60"/>
      <c r="AK1537" s="64">
        <f t="shared" si="35"/>
        <v>0</v>
      </c>
      <c r="AL1537" s="66"/>
      <c r="AM1537" s="67"/>
    </row>
    <row r="1538">
      <c r="A1538" s="140" t="s">
        <v>2914</v>
      </c>
      <c r="B1538" s="48"/>
      <c r="C1538" s="48"/>
      <c r="D1538" s="48"/>
      <c r="E1538" s="50"/>
      <c r="F1538" s="51">
        <f t="shared" si="34"/>
        <v>0</v>
      </c>
      <c r="G1538" s="48"/>
      <c r="H1538" s="52"/>
      <c r="I1538" s="52"/>
      <c r="J1538" s="48" t="s">
        <v>66</v>
      </c>
      <c r="K1538" s="48"/>
      <c r="L1538" s="48"/>
      <c r="M1538" s="52"/>
      <c r="N1538" s="48"/>
      <c r="O1538" s="52"/>
      <c r="P1538" s="48"/>
      <c r="Q1538" s="52"/>
      <c r="R1538" s="53"/>
      <c r="S1538" s="54">
        <f t="shared" si="37"/>
        <v>0</v>
      </c>
      <c r="T1538" s="50"/>
      <c r="U1538" s="50"/>
      <c r="V1538" s="50"/>
      <c r="W1538" s="50"/>
      <c r="X1538" s="50"/>
      <c r="Y1538" s="50"/>
      <c r="Z1538" s="50"/>
      <c r="AA1538" s="50"/>
      <c r="AB1538" s="50"/>
      <c r="AC1538" s="50"/>
      <c r="AD1538" s="50"/>
      <c r="AE1538" s="50"/>
      <c r="AF1538" s="50"/>
      <c r="AG1538" s="55"/>
      <c r="AH1538" s="48"/>
      <c r="AI1538" s="48"/>
      <c r="AJ1538" s="50"/>
      <c r="AK1538" s="54">
        <f t="shared" si="35"/>
        <v>0</v>
      </c>
      <c r="AL1538" s="48"/>
      <c r="AM1538" s="56"/>
    </row>
    <row r="1539">
      <c r="A1539" s="292" t="s">
        <v>2915</v>
      </c>
      <c r="B1539" s="58"/>
      <c r="C1539" s="58"/>
      <c r="D1539" s="58"/>
      <c r="E1539" s="60"/>
      <c r="F1539" s="61">
        <f t="shared" si="34"/>
        <v>0</v>
      </c>
      <c r="G1539" s="58"/>
      <c r="H1539" s="62"/>
      <c r="I1539" s="62"/>
      <c r="J1539" s="58" t="s">
        <v>66</v>
      </c>
      <c r="K1539" s="58"/>
      <c r="L1539" s="58"/>
      <c r="M1539" s="62"/>
      <c r="N1539" s="58"/>
      <c r="O1539" s="62"/>
      <c r="P1539" s="58"/>
      <c r="Q1539" s="62"/>
      <c r="R1539" s="63"/>
      <c r="S1539" s="64">
        <f t="shared" si="37"/>
        <v>0</v>
      </c>
      <c r="T1539" s="60"/>
      <c r="U1539" s="60"/>
      <c r="V1539" s="60"/>
      <c r="W1539" s="60"/>
      <c r="X1539" s="60"/>
      <c r="Y1539" s="60"/>
      <c r="Z1539" s="60"/>
      <c r="AA1539" s="60"/>
      <c r="AB1539" s="60"/>
      <c r="AC1539" s="60"/>
      <c r="AD1539" s="60"/>
      <c r="AE1539" s="60"/>
      <c r="AF1539" s="60"/>
      <c r="AG1539" s="65"/>
      <c r="AH1539" s="58"/>
      <c r="AI1539" s="59"/>
      <c r="AJ1539" s="60"/>
      <c r="AK1539" s="64">
        <f t="shared" si="35"/>
        <v>0</v>
      </c>
      <c r="AL1539" s="66"/>
      <c r="AM1539" s="67"/>
    </row>
    <row r="1540">
      <c r="A1540" s="140" t="s">
        <v>2916</v>
      </c>
      <c r="B1540" s="48"/>
      <c r="C1540" s="48"/>
      <c r="D1540" s="48"/>
      <c r="E1540" s="50"/>
      <c r="F1540" s="51">
        <f t="shared" si="34"/>
        <v>0</v>
      </c>
      <c r="G1540" s="48"/>
      <c r="H1540" s="52"/>
      <c r="I1540" s="52"/>
      <c r="J1540" s="48" t="s">
        <v>66</v>
      </c>
      <c r="K1540" s="48"/>
      <c r="L1540" s="48"/>
      <c r="M1540" s="52"/>
      <c r="N1540" s="48"/>
      <c r="O1540" s="52"/>
      <c r="P1540" s="48"/>
      <c r="Q1540" s="52"/>
      <c r="R1540" s="53"/>
      <c r="S1540" s="54">
        <f t="shared" si="37"/>
        <v>0</v>
      </c>
      <c r="T1540" s="50"/>
      <c r="U1540" s="50"/>
      <c r="V1540" s="50"/>
      <c r="W1540" s="50"/>
      <c r="X1540" s="50"/>
      <c r="Y1540" s="50"/>
      <c r="Z1540" s="50"/>
      <c r="AA1540" s="50"/>
      <c r="AB1540" s="50"/>
      <c r="AC1540" s="50"/>
      <c r="AD1540" s="50"/>
      <c r="AE1540" s="50"/>
      <c r="AF1540" s="50"/>
      <c r="AG1540" s="55"/>
      <c r="AH1540" s="48"/>
      <c r="AI1540" s="48"/>
      <c r="AJ1540" s="50"/>
      <c r="AK1540" s="54">
        <f t="shared" si="35"/>
        <v>0</v>
      </c>
      <c r="AL1540" s="48"/>
      <c r="AM1540" s="56"/>
    </row>
    <row r="1541">
      <c r="A1541" s="292" t="s">
        <v>2917</v>
      </c>
      <c r="B1541" s="58"/>
      <c r="C1541" s="58"/>
      <c r="D1541" s="58"/>
      <c r="E1541" s="60"/>
      <c r="F1541" s="61">
        <f t="shared" si="34"/>
        <v>0</v>
      </c>
      <c r="G1541" s="58"/>
      <c r="H1541" s="62"/>
      <c r="I1541" s="62"/>
      <c r="J1541" s="58" t="s">
        <v>66</v>
      </c>
      <c r="K1541" s="58"/>
      <c r="L1541" s="58"/>
      <c r="M1541" s="62"/>
      <c r="N1541" s="58"/>
      <c r="O1541" s="62"/>
      <c r="P1541" s="58"/>
      <c r="Q1541" s="62"/>
      <c r="R1541" s="63"/>
      <c r="S1541" s="64">
        <f t="shared" si="37"/>
        <v>0</v>
      </c>
      <c r="T1541" s="60"/>
      <c r="U1541" s="60"/>
      <c r="V1541" s="60"/>
      <c r="W1541" s="60"/>
      <c r="X1541" s="60"/>
      <c r="Y1541" s="60"/>
      <c r="Z1541" s="60"/>
      <c r="AA1541" s="60"/>
      <c r="AB1541" s="60"/>
      <c r="AC1541" s="60"/>
      <c r="AD1541" s="60"/>
      <c r="AE1541" s="60"/>
      <c r="AF1541" s="60"/>
      <c r="AG1541" s="65"/>
      <c r="AH1541" s="58"/>
      <c r="AI1541" s="59"/>
      <c r="AJ1541" s="60"/>
      <c r="AK1541" s="64">
        <f t="shared" si="35"/>
        <v>0</v>
      </c>
      <c r="AL1541" s="66"/>
      <c r="AM1541" s="67"/>
    </row>
    <row r="1542">
      <c r="A1542" s="140" t="s">
        <v>2918</v>
      </c>
      <c r="B1542" s="48"/>
      <c r="C1542" s="48"/>
      <c r="D1542" s="48"/>
      <c r="E1542" s="50"/>
      <c r="F1542" s="51">
        <f t="shared" si="34"/>
        <v>0</v>
      </c>
      <c r="G1542" s="48"/>
      <c r="H1542" s="52"/>
      <c r="I1542" s="52"/>
      <c r="J1542" s="48" t="s">
        <v>66</v>
      </c>
      <c r="K1542" s="48"/>
      <c r="L1542" s="48"/>
      <c r="M1542" s="52"/>
      <c r="N1542" s="48"/>
      <c r="O1542" s="52"/>
      <c r="P1542" s="48"/>
      <c r="Q1542" s="52"/>
      <c r="R1542" s="53"/>
      <c r="S1542" s="54">
        <f t="shared" si="37"/>
        <v>0</v>
      </c>
      <c r="T1542" s="50"/>
      <c r="U1542" s="50"/>
      <c r="V1542" s="50"/>
      <c r="W1542" s="50"/>
      <c r="X1542" s="50"/>
      <c r="Y1542" s="50"/>
      <c r="Z1542" s="50"/>
      <c r="AA1542" s="50"/>
      <c r="AB1542" s="50"/>
      <c r="AC1542" s="50"/>
      <c r="AD1542" s="50"/>
      <c r="AE1542" s="50"/>
      <c r="AF1542" s="50"/>
      <c r="AG1542" s="55"/>
      <c r="AH1542" s="48"/>
      <c r="AI1542" s="48"/>
      <c r="AJ1542" s="50"/>
      <c r="AK1542" s="54">
        <f t="shared" si="35"/>
        <v>0</v>
      </c>
      <c r="AL1542" s="48"/>
      <c r="AM1542" s="56"/>
    </row>
    <row r="1543">
      <c r="A1543" s="292" t="s">
        <v>2919</v>
      </c>
      <c r="B1543" s="58"/>
      <c r="C1543" s="58"/>
      <c r="D1543" s="58"/>
      <c r="E1543" s="60"/>
      <c r="F1543" s="61">
        <f t="shared" si="34"/>
        <v>0</v>
      </c>
      <c r="G1543" s="58"/>
      <c r="H1543" s="62"/>
      <c r="I1543" s="62"/>
      <c r="J1543" s="58" t="s">
        <v>66</v>
      </c>
      <c r="K1543" s="58"/>
      <c r="L1543" s="58"/>
      <c r="M1543" s="62"/>
      <c r="N1543" s="58"/>
      <c r="O1543" s="62"/>
      <c r="P1543" s="58"/>
      <c r="Q1543" s="62"/>
      <c r="R1543" s="63"/>
      <c r="S1543" s="64">
        <f t="shared" si="37"/>
        <v>0</v>
      </c>
      <c r="T1543" s="60"/>
      <c r="U1543" s="60"/>
      <c r="V1543" s="60"/>
      <c r="W1543" s="60"/>
      <c r="X1543" s="60"/>
      <c r="Y1543" s="60"/>
      <c r="Z1543" s="60"/>
      <c r="AA1543" s="60"/>
      <c r="AB1543" s="60"/>
      <c r="AC1543" s="60"/>
      <c r="AD1543" s="60"/>
      <c r="AE1543" s="60"/>
      <c r="AF1543" s="60"/>
      <c r="AG1543" s="65"/>
      <c r="AH1543" s="58"/>
      <c r="AI1543" s="59"/>
      <c r="AJ1543" s="60"/>
      <c r="AK1543" s="64">
        <f t="shared" si="35"/>
        <v>0</v>
      </c>
      <c r="AL1543" s="66"/>
      <c r="AM1543" s="67"/>
    </row>
    <row r="1544">
      <c r="A1544" s="140" t="s">
        <v>2920</v>
      </c>
      <c r="B1544" s="48"/>
      <c r="C1544" s="48"/>
      <c r="D1544" s="48"/>
      <c r="E1544" s="50"/>
      <c r="F1544" s="51">
        <f t="shared" si="34"/>
        <v>0</v>
      </c>
      <c r="G1544" s="48"/>
      <c r="H1544" s="52"/>
      <c r="I1544" s="52"/>
      <c r="J1544" s="48" t="s">
        <v>66</v>
      </c>
      <c r="K1544" s="48"/>
      <c r="L1544" s="48"/>
      <c r="M1544" s="52"/>
      <c r="N1544" s="48"/>
      <c r="O1544" s="52"/>
      <c r="P1544" s="48"/>
      <c r="Q1544" s="52"/>
      <c r="R1544" s="53"/>
      <c r="S1544" s="54">
        <f t="shared" si="37"/>
        <v>0</v>
      </c>
      <c r="T1544" s="50"/>
      <c r="U1544" s="50"/>
      <c r="V1544" s="50"/>
      <c r="W1544" s="50"/>
      <c r="X1544" s="50"/>
      <c r="Y1544" s="50"/>
      <c r="Z1544" s="50"/>
      <c r="AA1544" s="50"/>
      <c r="AB1544" s="50"/>
      <c r="AC1544" s="50"/>
      <c r="AD1544" s="50"/>
      <c r="AE1544" s="50"/>
      <c r="AF1544" s="50"/>
      <c r="AG1544" s="55"/>
      <c r="AH1544" s="48"/>
      <c r="AI1544" s="48"/>
      <c r="AJ1544" s="50"/>
      <c r="AK1544" s="54">
        <f t="shared" si="35"/>
        <v>0</v>
      </c>
      <c r="AL1544" s="48"/>
      <c r="AM1544" s="56"/>
    </row>
    <row r="1545">
      <c r="A1545" s="292" t="s">
        <v>2921</v>
      </c>
      <c r="B1545" s="58"/>
      <c r="C1545" s="58"/>
      <c r="D1545" s="58"/>
      <c r="E1545" s="60"/>
      <c r="F1545" s="61">
        <f t="shared" si="34"/>
        <v>0</v>
      </c>
      <c r="G1545" s="58"/>
      <c r="H1545" s="62"/>
      <c r="I1545" s="62"/>
      <c r="J1545" s="58" t="s">
        <v>66</v>
      </c>
      <c r="K1545" s="58"/>
      <c r="L1545" s="58"/>
      <c r="M1545" s="62"/>
      <c r="N1545" s="58"/>
      <c r="O1545" s="62"/>
      <c r="P1545" s="58"/>
      <c r="Q1545" s="62"/>
      <c r="R1545" s="63"/>
      <c r="S1545" s="64">
        <f t="shared" si="37"/>
        <v>0</v>
      </c>
      <c r="T1545" s="60"/>
      <c r="U1545" s="60"/>
      <c r="V1545" s="60"/>
      <c r="W1545" s="60"/>
      <c r="X1545" s="60"/>
      <c r="Y1545" s="60"/>
      <c r="Z1545" s="60"/>
      <c r="AA1545" s="60"/>
      <c r="AB1545" s="60"/>
      <c r="AC1545" s="60"/>
      <c r="AD1545" s="60"/>
      <c r="AE1545" s="60"/>
      <c r="AF1545" s="60"/>
      <c r="AG1545" s="65"/>
      <c r="AH1545" s="58"/>
      <c r="AI1545" s="59"/>
      <c r="AJ1545" s="60"/>
      <c r="AK1545" s="64">
        <f t="shared" si="35"/>
        <v>0</v>
      </c>
      <c r="AL1545" s="66"/>
      <c r="AM1545" s="67"/>
    </row>
    <row r="1546">
      <c r="A1546" s="140" t="s">
        <v>2922</v>
      </c>
      <c r="B1546" s="48"/>
      <c r="C1546" s="48"/>
      <c r="D1546" s="48"/>
      <c r="E1546" s="50"/>
      <c r="F1546" s="51">
        <f t="shared" si="34"/>
        <v>0</v>
      </c>
      <c r="G1546" s="48"/>
      <c r="H1546" s="52"/>
      <c r="I1546" s="52"/>
      <c r="J1546" s="48" t="s">
        <v>66</v>
      </c>
      <c r="K1546" s="48"/>
      <c r="L1546" s="48"/>
      <c r="M1546" s="52"/>
      <c r="N1546" s="48"/>
      <c r="O1546" s="52"/>
      <c r="P1546" s="48"/>
      <c r="Q1546" s="52"/>
      <c r="R1546" s="53"/>
      <c r="S1546" s="54">
        <f t="shared" si="37"/>
        <v>0</v>
      </c>
      <c r="T1546" s="50"/>
      <c r="U1546" s="50"/>
      <c r="V1546" s="50"/>
      <c r="W1546" s="50"/>
      <c r="X1546" s="50"/>
      <c r="Y1546" s="50"/>
      <c r="Z1546" s="50"/>
      <c r="AA1546" s="50"/>
      <c r="AB1546" s="50"/>
      <c r="AC1546" s="50"/>
      <c r="AD1546" s="50"/>
      <c r="AE1546" s="50"/>
      <c r="AF1546" s="50"/>
      <c r="AG1546" s="55"/>
      <c r="AH1546" s="48"/>
      <c r="AI1546" s="48"/>
      <c r="AJ1546" s="50"/>
      <c r="AK1546" s="54">
        <f t="shared" si="35"/>
        <v>0</v>
      </c>
      <c r="AL1546" s="48"/>
      <c r="AM1546" s="56"/>
    </row>
    <row r="1547">
      <c r="A1547" s="292" t="s">
        <v>2923</v>
      </c>
      <c r="B1547" s="58"/>
      <c r="C1547" s="58"/>
      <c r="D1547" s="58"/>
      <c r="E1547" s="60"/>
      <c r="F1547" s="61">
        <f t="shared" si="34"/>
        <v>0</v>
      </c>
      <c r="G1547" s="58"/>
      <c r="H1547" s="62"/>
      <c r="I1547" s="62"/>
      <c r="J1547" s="58" t="s">
        <v>66</v>
      </c>
      <c r="K1547" s="58"/>
      <c r="L1547" s="58"/>
      <c r="M1547" s="62"/>
      <c r="N1547" s="58"/>
      <c r="O1547" s="62"/>
      <c r="P1547" s="58"/>
      <c r="Q1547" s="62"/>
      <c r="R1547" s="63"/>
      <c r="S1547" s="64">
        <f t="shared" si="37"/>
        <v>0</v>
      </c>
      <c r="T1547" s="60"/>
      <c r="U1547" s="60"/>
      <c r="V1547" s="60"/>
      <c r="W1547" s="60"/>
      <c r="X1547" s="60"/>
      <c r="Y1547" s="60"/>
      <c r="Z1547" s="60"/>
      <c r="AA1547" s="60"/>
      <c r="AB1547" s="60"/>
      <c r="AC1547" s="60"/>
      <c r="AD1547" s="60"/>
      <c r="AE1547" s="60"/>
      <c r="AF1547" s="60"/>
      <c r="AG1547" s="65"/>
      <c r="AH1547" s="58"/>
      <c r="AI1547" s="59"/>
      <c r="AJ1547" s="60"/>
      <c r="AK1547" s="64">
        <f t="shared" si="35"/>
        <v>0</v>
      </c>
      <c r="AL1547" s="66"/>
      <c r="AM1547" s="67"/>
    </row>
    <row r="1548">
      <c r="A1548" s="140" t="s">
        <v>2924</v>
      </c>
      <c r="B1548" s="48"/>
      <c r="C1548" s="48"/>
      <c r="D1548" s="48"/>
      <c r="E1548" s="50"/>
      <c r="F1548" s="51">
        <f t="shared" si="34"/>
        <v>0</v>
      </c>
      <c r="G1548" s="48"/>
      <c r="H1548" s="52"/>
      <c r="I1548" s="52"/>
      <c r="J1548" s="48" t="s">
        <v>66</v>
      </c>
      <c r="K1548" s="48"/>
      <c r="L1548" s="48"/>
      <c r="M1548" s="52"/>
      <c r="N1548" s="48"/>
      <c r="O1548" s="52"/>
      <c r="P1548" s="48"/>
      <c r="Q1548" s="52"/>
      <c r="R1548" s="53"/>
      <c r="S1548" s="54">
        <f t="shared" si="37"/>
        <v>0</v>
      </c>
      <c r="T1548" s="50"/>
      <c r="U1548" s="50"/>
      <c r="V1548" s="50"/>
      <c r="W1548" s="50"/>
      <c r="X1548" s="50"/>
      <c r="Y1548" s="50"/>
      <c r="Z1548" s="50"/>
      <c r="AA1548" s="50"/>
      <c r="AB1548" s="50"/>
      <c r="AC1548" s="50"/>
      <c r="AD1548" s="50"/>
      <c r="AE1548" s="50"/>
      <c r="AF1548" s="50"/>
      <c r="AG1548" s="55"/>
      <c r="AH1548" s="48"/>
      <c r="AI1548" s="48"/>
      <c r="AJ1548" s="50"/>
      <c r="AK1548" s="54">
        <f t="shared" si="35"/>
        <v>0</v>
      </c>
      <c r="AL1548" s="48"/>
      <c r="AM1548" s="56"/>
    </row>
    <row r="1549">
      <c r="A1549" s="292" t="s">
        <v>2925</v>
      </c>
      <c r="B1549" s="58"/>
      <c r="C1549" s="58"/>
      <c r="D1549" s="58"/>
      <c r="E1549" s="60"/>
      <c r="F1549" s="61">
        <f t="shared" si="34"/>
        <v>0</v>
      </c>
      <c r="G1549" s="58"/>
      <c r="H1549" s="62"/>
      <c r="I1549" s="62"/>
      <c r="J1549" s="58" t="s">
        <v>66</v>
      </c>
      <c r="K1549" s="58"/>
      <c r="L1549" s="58"/>
      <c r="M1549" s="62"/>
      <c r="N1549" s="58"/>
      <c r="O1549" s="62"/>
      <c r="P1549" s="58"/>
      <c r="Q1549" s="62"/>
      <c r="R1549" s="63"/>
      <c r="S1549" s="64">
        <f t="shared" si="37"/>
        <v>0</v>
      </c>
      <c r="T1549" s="60"/>
      <c r="U1549" s="60"/>
      <c r="V1549" s="60"/>
      <c r="W1549" s="60"/>
      <c r="X1549" s="60"/>
      <c r="Y1549" s="60"/>
      <c r="Z1549" s="60"/>
      <c r="AA1549" s="60"/>
      <c r="AB1549" s="60"/>
      <c r="AC1549" s="60"/>
      <c r="AD1549" s="60"/>
      <c r="AE1549" s="60"/>
      <c r="AF1549" s="60"/>
      <c r="AG1549" s="65"/>
      <c r="AH1549" s="58"/>
      <c r="AI1549" s="59"/>
      <c r="AJ1549" s="60"/>
      <c r="AK1549" s="64">
        <f t="shared" si="35"/>
        <v>0</v>
      </c>
      <c r="AL1549" s="66"/>
      <c r="AM1549" s="67"/>
    </row>
    <row r="1550">
      <c r="A1550" s="140" t="s">
        <v>2926</v>
      </c>
      <c r="B1550" s="48"/>
      <c r="C1550" s="48"/>
      <c r="D1550" s="48"/>
      <c r="E1550" s="50"/>
      <c r="F1550" s="51">
        <f t="shared" si="34"/>
        <v>0</v>
      </c>
      <c r="G1550" s="48"/>
      <c r="H1550" s="52"/>
      <c r="I1550" s="52"/>
      <c r="J1550" s="48" t="s">
        <v>66</v>
      </c>
      <c r="K1550" s="48"/>
      <c r="L1550" s="48"/>
      <c r="M1550" s="52"/>
      <c r="N1550" s="48"/>
      <c r="O1550" s="52"/>
      <c r="P1550" s="48"/>
      <c r="Q1550" s="52"/>
      <c r="R1550" s="53"/>
      <c r="S1550" s="54">
        <f t="shared" si="37"/>
        <v>0</v>
      </c>
      <c r="T1550" s="50"/>
      <c r="U1550" s="50"/>
      <c r="V1550" s="50"/>
      <c r="W1550" s="50"/>
      <c r="X1550" s="50"/>
      <c r="Y1550" s="50"/>
      <c r="Z1550" s="50"/>
      <c r="AA1550" s="50"/>
      <c r="AB1550" s="50"/>
      <c r="AC1550" s="50"/>
      <c r="AD1550" s="50"/>
      <c r="AE1550" s="50"/>
      <c r="AF1550" s="50"/>
      <c r="AG1550" s="55"/>
      <c r="AH1550" s="48"/>
      <c r="AI1550" s="48"/>
      <c r="AJ1550" s="50"/>
      <c r="AK1550" s="54">
        <f t="shared" si="35"/>
        <v>0</v>
      </c>
      <c r="AL1550" s="48"/>
      <c r="AM1550" s="56"/>
    </row>
    <row r="1551">
      <c r="A1551" s="292" t="s">
        <v>2927</v>
      </c>
      <c r="B1551" s="58"/>
      <c r="C1551" s="58"/>
      <c r="D1551" s="58"/>
      <c r="E1551" s="60"/>
      <c r="F1551" s="61">
        <f t="shared" si="34"/>
        <v>0</v>
      </c>
      <c r="G1551" s="58"/>
      <c r="H1551" s="62"/>
      <c r="I1551" s="62"/>
      <c r="J1551" s="58" t="s">
        <v>66</v>
      </c>
      <c r="K1551" s="58"/>
      <c r="L1551" s="58"/>
      <c r="M1551" s="62"/>
      <c r="N1551" s="58"/>
      <c r="O1551" s="62"/>
      <c r="P1551" s="58"/>
      <c r="Q1551" s="62"/>
      <c r="R1551" s="63"/>
      <c r="S1551" s="64">
        <f t="shared" si="37"/>
        <v>0</v>
      </c>
      <c r="T1551" s="60"/>
      <c r="U1551" s="60"/>
      <c r="V1551" s="60"/>
      <c r="W1551" s="60"/>
      <c r="X1551" s="60"/>
      <c r="Y1551" s="60"/>
      <c r="Z1551" s="60"/>
      <c r="AA1551" s="60"/>
      <c r="AB1551" s="60"/>
      <c r="AC1551" s="60"/>
      <c r="AD1551" s="60"/>
      <c r="AE1551" s="60"/>
      <c r="AF1551" s="60"/>
      <c r="AG1551" s="65"/>
      <c r="AH1551" s="58"/>
      <c r="AI1551" s="59"/>
      <c r="AJ1551" s="60"/>
      <c r="AK1551" s="64">
        <f t="shared" si="35"/>
        <v>0</v>
      </c>
      <c r="AL1551" s="66"/>
      <c r="AM1551" s="67"/>
    </row>
    <row r="1552">
      <c r="A1552" s="140" t="s">
        <v>2928</v>
      </c>
      <c r="B1552" s="48"/>
      <c r="C1552" s="48"/>
      <c r="D1552" s="48"/>
      <c r="E1552" s="50"/>
      <c r="F1552" s="51">
        <f t="shared" si="34"/>
        <v>0</v>
      </c>
      <c r="G1552" s="48"/>
      <c r="H1552" s="52"/>
      <c r="I1552" s="52"/>
      <c r="J1552" s="48" t="s">
        <v>66</v>
      </c>
      <c r="K1552" s="48"/>
      <c r="L1552" s="48"/>
      <c r="M1552" s="52"/>
      <c r="N1552" s="48"/>
      <c r="O1552" s="52"/>
      <c r="P1552" s="48"/>
      <c r="Q1552" s="52"/>
      <c r="R1552" s="53"/>
      <c r="S1552" s="54">
        <f t="shared" si="37"/>
        <v>0</v>
      </c>
      <c r="T1552" s="50"/>
      <c r="U1552" s="50"/>
      <c r="V1552" s="50"/>
      <c r="W1552" s="50"/>
      <c r="X1552" s="50"/>
      <c r="Y1552" s="50"/>
      <c r="Z1552" s="50"/>
      <c r="AA1552" s="50"/>
      <c r="AB1552" s="50"/>
      <c r="AC1552" s="50"/>
      <c r="AD1552" s="50"/>
      <c r="AE1552" s="50"/>
      <c r="AF1552" s="50"/>
      <c r="AG1552" s="55"/>
      <c r="AH1552" s="48"/>
      <c r="AI1552" s="48"/>
      <c r="AJ1552" s="50"/>
      <c r="AK1552" s="54">
        <f t="shared" si="35"/>
        <v>0</v>
      </c>
      <c r="AL1552" s="48"/>
      <c r="AM1552" s="56"/>
    </row>
    <row r="1553">
      <c r="A1553" s="292" t="s">
        <v>2929</v>
      </c>
      <c r="B1553" s="58"/>
      <c r="C1553" s="58"/>
      <c r="D1553" s="58"/>
      <c r="E1553" s="60"/>
      <c r="F1553" s="61">
        <f t="shared" si="34"/>
        <v>0</v>
      </c>
      <c r="G1553" s="58"/>
      <c r="H1553" s="62"/>
      <c r="I1553" s="62"/>
      <c r="J1553" s="58" t="s">
        <v>66</v>
      </c>
      <c r="K1553" s="58"/>
      <c r="L1553" s="58"/>
      <c r="M1553" s="62"/>
      <c r="N1553" s="58"/>
      <c r="O1553" s="62"/>
      <c r="P1553" s="58"/>
      <c r="Q1553" s="62"/>
      <c r="R1553" s="63"/>
      <c r="S1553" s="64">
        <f t="shared" si="37"/>
        <v>0</v>
      </c>
      <c r="T1553" s="60"/>
      <c r="U1553" s="60"/>
      <c r="V1553" s="60"/>
      <c r="W1553" s="60"/>
      <c r="X1553" s="60"/>
      <c r="Y1553" s="60"/>
      <c r="Z1553" s="60"/>
      <c r="AA1553" s="60"/>
      <c r="AB1553" s="60"/>
      <c r="AC1553" s="60"/>
      <c r="AD1553" s="60"/>
      <c r="AE1553" s="60"/>
      <c r="AF1553" s="60"/>
      <c r="AG1553" s="65"/>
      <c r="AH1553" s="58"/>
      <c r="AI1553" s="59"/>
      <c r="AJ1553" s="60"/>
      <c r="AK1553" s="64">
        <f t="shared" si="35"/>
        <v>0</v>
      </c>
      <c r="AL1553" s="66"/>
      <c r="AM1553" s="67"/>
    </row>
    <row r="1554">
      <c r="A1554" s="140" t="s">
        <v>2930</v>
      </c>
      <c r="B1554" s="48"/>
      <c r="C1554" s="48"/>
      <c r="D1554" s="48"/>
      <c r="E1554" s="50"/>
      <c r="F1554" s="51">
        <f t="shared" si="34"/>
        <v>0</v>
      </c>
      <c r="G1554" s="48"/>
      <c r="H1554" s="52"/>
      <c r="I1554" s="52"/>
      <c r="J1554" s="48" t="s">
        <v>66</v>
      </c>
      <c r="K1554" s="48"/>
      <c r="L1554" s="48"/>
      <c r="M1554" s="52"/>
      <c r="N1554" s="48"/>
      <c r="O1554" s="52"/>
      <c r="P1554" s="48"/>
      <c r="Q1554" s="52"/>
      <c r="R1554" s="53"/>
      <c r="S1554" s="54">
        <f t="shared" si="37"/>
        <v>0</v>
      </c>
      <c r="T1554" s="50"/>
      <c r="U1554" s="50"/>
      <c r="V1554" s="50"/>
      <c r="W1554" s="50"/>
      <c r="X1554" s="50"/>
      <c r="Y1554" s="50"/>
      <c r="Z1554" s="50"/>
      <c r="AA1554" s="50"/>
      <c r="AB1554" s="50"/>
      <c r="AC1554" s="50"/>
      <c r="AD1554" s="50"/>
      <c r="AE1554" s="50"/>
      <c r="AF1554" s="50"/>
      <c r="AG1554" s="55"/>
      <c r="AH1554" s="48"/>
      <c r="AI1554" s="48"/>
      <c r="AJ1554" s="50"/>
      <c r="AK1554" s="54">
        <f t="shared" si="35"/>
        <v>0</v>
      </c>
      <c r="AL1554" s="48"/>
      <c r="AM1554" s="56"/>
    </row>
    <row r="1555">
      <c r="A1555" s="292" t="s">
        <v>2931</v>
      </c>
      <c r="B1555" s="58"/>
      <c r="C1555" s="58"/>
      <c r="D1555" s="58"/>
      <c r="E1555" s="60"/>
      <c r="F1555" s="61">
        <f t="shared" si="34"/>
        <v>0</v>
      </c>
      <c r="G1555" s="58"/>
      <c r="H1555" s="62"/>
      <c r="I1555" s="62"/>
      <c r="J1555" s="58" t="s">
        <v>66</v>
      </c>
      <c r="K1555" s="58"/>
      <c r="L1555" s="58"/>
      <c r="M1555" s="62"/>
      <c r="N1555" s="58"/>
      <c r="O1555" s="62"/>
      <c r="P1555" s="58"/>
      <c r="Q1555" s="62"/>
      <c r="R1555" s="63"/>
      <c r="S1555" s="64">
        <f t="shared" si="37"/>
        <v>0</v>
      </c>
      <c r="T1555" s="60"/>
      <c r="U1555" s="60"/>
      <c r="V1555" s="60"/>
      <c r="W1555" s="60"/>
      <c r="X1555" s="60"/>
      <c r="Y1555" s="60"/>
      <c r="Z1555" s="60"/>
      <c r="AA1555" s="60"/>
      <c r="AB1555" s="60"/>
      <c r="AC1555" s="60"/>
      <c r="AD1555" s="60"/>
      <c r="AE1555" s="60"/>
      <c r="AF1555" s="60"/>
      <c r="AG1555" s="65"/>
      <c r="AH1555" s="58"/>
      <c r="AI1555" s="59"/>
      <c r="AJ1555" s="60"/>
      <c r="AK1555" s="64">
        <f t="shared" si="35"/>
        <v>0</v>
      </c>
      <c r="AL1555" s="66"/>
      <c r="AM1555" s="67"/>
    </row>
    <row r="1556">
      <c r="A1556" s="140" t="s">
        <v>2932</v>
      </c>
      <c r="B1556" s="48"/>
      <c r="C1556" s="48"/>
      <c r="D1556" s="48"/>
      <c r="E1556" s="50"/>
      <c r="F1556" s="51">
        <f t="shared" si="34"/>
        <v>0</v>
      </c>
      <c r="G1556" s="48"/>
      <c r="H1556" s="52"/>
      <c r="I1556" s="52"/>
      <c r="J1556" s="48" t="s">
        <v>66</v>
      </c>
      <c r="K1556" s="48"/>
      <c r="L1556" s="48"/>
      <c r="M1556" s="52"/>
      <c r="N1556" s="48"/>
      <c r="O1556" s="52"/>
      <c r="P1556" s="48"/>
      <c r="Q1556" s="52"/>
      <c r="R1556" s="53"/>
      <c r="S1556" s="54">
        <f t="shared" si="37"/>
        <v>0</v>
      </c>
      <c r="T1556" s="50"/>
      <c r="U1556" s="50"/>
      <c r="V1556" s="50"/>
      <c r="W1556" s="50"/>
      <c r="X1556" s="50"/>
      <c r="Y1556" s="50"/>
      <c r="Z1556" s="50"/>
      <c r="AA1556" s="50"/>
      <c r="AB1556" s="50"/>
      <c r="AC1556" s="50"/>
      <c r="AD1556" s="50"/>
      <c r="AE1556" s="50"/>
      <c r="AF1556" s="50"/>
      <c r="AG1556" s="55"/>
      <c r="AH1556" s="48"/>
      <c r="AI1556" s="48"/>
      <c r="AJ1556" s="50"/>
      <c r="AK1556" s="54">
        <f t="shared" si="35"/>
        <v>0</v>
      </c>
      <c r="AL1556" s="48"/>
      <c r="AM1556" s="56"/>
    </row>
    <row r="1557">
      <c r="A1557" s="292" t="s">
        <v>2933</v>
      </c>
      <c r="B1557" s="58"/>
      <c r="C1557" s="58"/>
      <c r="D1557" s="58"/>
      <c r="E1557" s="60"/>
      <c r="F1557" s="61">
        <f t="shared" si="34"/>
        <v>0</v>
      </c>
      <c r="G1557" s="58"/>
      <c r="H1557" s="62"/>
      <c r="I1557" s="62"/>
      <c r="J1557" s="58" t="s">
        <v>66</v>
      </c>
      <c r="K1557" s="58"/>
      <c r="L1557" s="58"/>
      <c r="M1557" s="62"/>
      <c r="N1557" s="58"/>
      <c r="O1557" s="62"/>
      <c r="P1557" s="58"/>
      <c r="Q1557" s="62"/>
      <c r="R1557" s="63"/>
      <c r="S1557" s="64">
        <f t="shared" si="37"/>
        <v>0</v>
      </c>
      <c r="T1557" s="60"/>
      <c r="U1557" s="60"/>
      <c r="V1557" s="60"/>
      <c r="W1557" s="60"/>
      <c r="X1557" s="60"/>
      <c r="Y1557" s="60"/>
      <c r="Z1557" s="60"/>
      <c r="AA1557" s="60"/>
      <c r="AB1557" s="60"/>
      <c r="AC1557" s="60"/>
      <c r="AD1557" s="60"/>
      <c r="AE1557" s="60"/>
      <c r="AF1557" s="60"/>
      <c r="AG1557" s="65"/>
      <c r="AH1557" s="58"/>
      <c r="AI1557" s="59"/>
      <c r="AJ1557" s="60"/>
      <c r="AK1557" s="64">
        <f t="shared" si="35"/>
        <v>0</v>
      </c>
      <c r="AL1557" s="66"/>
      <c r="AM1557" s="67"/>
    </row>
    <row r="1558">
      <c r="A1558" s="140" t="s">
        <v>2934</v>
      </c>
      <c r="B1558" s="48"/>
      <c r="C1558" s="48"/>
      <c r="D1558" s="48"/>
      <c r="E1558" s="50"/>
      <c r="F1558" s="51">
        <f t="shared" si="34"/>
        <v>0</v>
      </c>
      <c r="G1558" s="48"/>
      <c r="H1558" s="52"/>
      <c r="I1558" s="52"/>
      <c r="J1558" s="48" t="s">
        <v>66</v>
      </c>
      <c r="K1558" s="48"/>
      <c r="L1558" s="48"/>
      <c r="M1558" s="52"/>
      <c r="N1558" s="48"/>
      <c r="O1558" s="52"/>
      <c r="P1558" s="48"/>
      <c r="Q1558" s="52"/>
      <c r="R1558" s="53"/>
      <c r="S1558" s="54">
        <f t="shared" si="37"/>
        <v>0</v>
      </c>
      <c r="T1558" s="50"/>
      <c r="U1558" s="50"/>
      <c r="V1558" s="50"/>
      <c r="W1558" s="50"/>
      <c r="X1558" s="50"/>
      <c r="Y1558" s="50"/>
      <c r="Z1558" s="50"/>
      <c r="AA1558" s="50"/>
      <c r="AB1558" s="50"/>
      <c r="AC1558" s="50"/>
      <c r="AD1558" s="50"/>
      <c r="AE1558" s="50"/>
      <c r="AF1558" s="50"/>
      <c r="AG1558" s="55"/>
      <c r="AH1558" s="48"/>
      <c r="AI1558" s="48"/>
      <c r="AJ1558" s="50"/>
      <c r="AK1558" s="54">
        <f t="shared" si="35"/>
        <v>0</v>
      </c>
      <c r="AL1558" s="48"/>
      <c r="AM1558" s="56"/>
    </row>
    <row r="1559">
      <c r="A1559" s="292" t="s">
        <v>2935</v>
      </c>
      <c r="B1559" s="58"/>
      <c r="C1559" s="58"/>
      <c r="D1559" s="58"/>
      <c r="E1559" s="60"/>
      <c r="F1559" s="61">
        <f t="shared" si="34"/>
        <v>0</v>
      </c>
      <c r="G1559" s="58"/>
      <c r="H1559" s="62"/>
      <c r="I1559" s="62"/>
      <c r="J1559" s="58" t="s">
        <v>66</v>
      </c>
      <c r="K1559" s="58"/>
      <c r="L1559" s="58"/>
      <c r="M1559" s="62"/>
      <c r="N1559" s="58"/>
      <c r="O1559" s="62"/>
      <c r="P1559" s="58"/>
      <c r="Q1559" s="62"/>
      <c r="R1559" s="63"/>
      <c r="S1559" s="64">
        <f t="shared" si="37"/>
        <v>0</v>
      </c>
      <c r="T1559" s="60"/>
      <c r="U1559" s="60"/>
      <c r="V1559" s="60"/>
      <c r="W1559" s="60"/>
      <c r="X1559" s="60"/>
      <c r="Y1559" s="60"/>
      <c r="Z1559" s="60"/>
      <c r="AA1559" s="60"/>
      <c r="AB1559" s="60"/>
      <c r="AC1559" s="60"/>
      <c r="AD1559" s="60"/>
      <c r="AE1559" s="60"/>
      <c r="AF1559" s="60"/>
      <c r="AG1559" s="65"/>
      <c r="AH1559" s="58"/>
      <c r="AI1559" s="59"/>
      <c r="AJ1559" s="60"/>
      <c r="AK1559" s="64">
        <f t="shared" si="35"/>
        <v>0</v>
      </c>
      <c r="AL1559" s="66"/>
      <c r="AM1559" s="67"/>
    </row>
    <row r="1560">
      <c r="A1560" s="140" t="s">
        <v>2936</v>
      </c>
      <c r="B1560" s="48"/>
      <c r="C1560" s="48"/>
      <c r="D1560" s="48"/>
      <c r="E1560" s="50"/>
      <c r="F1560" s="51">
        <f t="shared" si="34"/>
        <v>0</v>
      </c>
      <c r="G1560" s="48"/>
      <c r="H1560" s="52"/>
      <c r="I1560" s="52"/>
      <c r="J1560" s="48" t="s">
        <v>66</v>
      </c>
      <c r="K1560" s="48"/>
      <c r="L1560" s="48"/>
      <c r="M1560" s="52"/>
      <c r="N1560" s="48"/>
      <c r="O1560" s="52"/>
      <c r="P1560" s="48"/>
      <c r="Q1560" s="52"/>
      <c r="R1560" s="53"/>
      <c r="S1560" s="54">
        <f t="shared" si="37"/>
        <v>0</v>
      </c>
      <c r="T1560" s="50"/>
      <c r="U1560" s="50"/>
      <c r="V1560" s="50"/>
      <c r="W1560" s="50"/>
      <c r="X1560" s="50"/>
      <c r="Y1560" s="50"/>
      <c r="Z1560" s="50"/>
      <c r="AA1560" s="50"/>
      <c r="AB1560" s="50"/>
      <c r="AC1560" s="50"/>
      <c r="AD1560" s="50"/>
      <c r="AE1560" s="50"/>
      <c r="AF1560" s="50"/>
      <c r="AG1560" s="55"/>
      <c r="AH1560" s="48"/>
      <c r="AI1560" s="48"/>
      <c r="AJ1560" s="50"/>
      <c r="AK1560" s="54">
        <f t="shared" si="35"/>
        <v>0</v>
      </c>
      <c r="AL1560" s="48"/>
      <c r="AM1560" s="56"/>
    </row>
    <row r="1561">
      <c r="A1561" s="292" t="s">
        <v>2937</v>
      </c>
      <c r="B1561" s="58"/>
      <c r="C1561" s="58"/>
      <c r="D1561" s="58"/>
      <c r="E1561" s="60"/>
      <c r="F1561" s="61">
        <f t="shared" si="34"/>
        <v>0</v>
      </c>
      <c r="G1561" s="58"/>
      <c r="H1561" s="62"/>
      <c r="I1561" s="62"/>
      <c r="J1561" s="58" t="s">
        <v>66</v>
      </c>
      <c r="K1561" s="58"/>
      <c r="L1561" s="58"/>
      <c r="M1561" s="62"/>
      <c r="N1561" s="58"/>
      <c r="O1561" s="62"/>
      <c r="P1561" s="58"/>
      <c r="Q1561" s="62"/>
      <c r="R1561" s="63"/>
      <c r="S1561" s="64">
        <f t="shared" si="37"/>
        <v>0</v>
      </c>
      <c r="T1561" s="60"/>
      <c r="U1561" s="60"/>
      <c r="V1561" s="60"/>
      <c r="W1561" s="60"/>
      <c r="X1561" s="60"/>
      <c r="Y1561" s="60"/>
      <c r="Z1561" s="60"/>
      <c r="AA1561" s="60"/>
      <c r="AB1561" s="60"/>
      <c r="AC1561" s="60"/>
      <c r="AD1561" s="60"/>
      <c r="AE1561" s="60"/>
      <c r="AF1561" s="60"/>
      <c r="AG1561" s="65"/>
      <c r="AH1561" s="58"/>
      <c r="AI1561" s="59"/>
      <c r="AJ1561" s="60"/>
      <c r="AK1561" s="64">
        <f t="shared" si="35"/>
        <v>0</v>
      </c>
      <c r="AL1561" s="66"/>
      <c r="AM1561" s="67"/>
    </row>
    <row r="1562">
      <c r="A1562" s="140" t="s">
        <v>2938</v>
      </c>
      <c r="B1562" s="48"/>
      <c r="C1562" s="48"/>
      <c r="D1562" s="48"/>
      <c r="E1562" s="50"/>
      <c r="F1562" s="51">
        <f t="shared" si="34"/>
        <v>0</v>
      </c>
      <c r="G1562" s="48"/>
      <c r="H1562" s="52"/>
      <c r="I1562" s="52"/>
      <c r="J1562" s="48" t="s">
        <v>66</v>
      </c>
      <c r="K1562" s="48"/>
      <c r="L1562" s="48"/>
      <c r="M1562" s="52"/>
      <c r="N1562" s="48"/>
      <c r="O1562" s="52"/>
      <c r="P1562" s="48"/>
      <c r="Q1562" s="52"/>
      <c r="R1562" s="53"/>
      <c r="S1562" s="54">
        <f t="shared" si="37"/>
        <v>0</v>
      </c>
      <c r="T1562" s="50"/>
      <c r="U1562" s="50"/>
      <c r="V1562" s="50"/>
      <c r="W1562" s="50"/>
      <c r="X1562" s="50"/>
      <c r="Y1562" s="50"/>
      <c r="Z1562" s="50"/>
      <c r="AA1562" s="50"/>
      <c r="AB1562" s="50"/>
      <c r="AC1562" s="50"/>
      <c r="AD1562" s="50"/>
      <c r="AE1562" s="50"/>
      <c r="AF1562" s="50"/>
      <c r="AG1562" s="55"/>
      <c r="AH1562" s="48"/>
      <c r="AI1562" s="48"/>
      <c r="AJ1562" s="50"/>
      <c r="AK1562" s="54">
        <f t="shared" si="35"/>
        <v>0</v>
      </c>
      <c r="AL1562" s="48"/>
      <c r="AM1562" s="56"/>
    </row>
    <row r="1563">
      <c r="A1563" s="292" t="s">
        <v>2939</v>
      </c>
      <c r="B1563" s="58"/>
      <c r="C1563" s="58"/>
      <c r="D1563" s="58"/>
      <c r="E1563" s="60"/>
      <c r="F1563" s="61">
        <f t="shared" si="34"/>
        <v>0</v>
      </c>
      <c r="G1563" s="58"/>
      <c r="H1563" s="62"/>
      <c r="I1563" s="62"/>
      <c r="J1563" s="58" t="s">
        <v>66</v>
      </c>
      <c r="K1563" s="58"/>
      <c r="L1563" s="58"/>
      <c r="M1563" s="62"/>
      <c r="N1563" s="58"/>
      <c r="O1563" s="62"/>
      <c r="P1563" s="58"/>
      <c r="Q1563" s="62"/>
      <c r="R1563" s="63"/>
      <c r="S1563" s="64">
        <f t="shared" si="37"/>
        <v>0</v>
      </c>
      <c r="T1563" s="60"/>
      <c r="U1563" s="60"/>
      <c r="V1563" s="60"/>
      <c r="W1563" s="60"/>
      <c r="X1563" s="60"/>
      <c r="Y1563" s="60"/>
      <c r="Z1563" s="60"/>
      <c r="AA1563" s="60"/>
      <c r="AB1563" s="60"/>
      <c r="AC1563" s="60"/>
      <c r="AD1563" s="60"/>
      <c r="AE1563" s="60"/>
      <c r="AF1563" s="60"/>
      <c r="AG1563" s="65"/>
      <c r="AH1563" s="58"/>
      <c r="AI1563" s="59"/>
      <c r="AJ1563" s="60"/>
      <c r="AK1563" s="64">
        <f t="shared" si="35"/>
        <v>0</v>
      </c>
      <c r="AL1563" s="66"/>
      <c r="AM1563" s="67"/>
    </row>
    <row r="1564">
      <c r="A1564" s="47" t="s">
        <v>2940</v>
      </c>
      <c r="B1564" s="49"/>
      <c r="C1564" s="49"/>
      <c r="D1564" s="48"/>
      <c r="E1564" s="50"/>
      <c r="F1564" s="51">
        <f t="shared" si="34"/>
        <v>0</v>
      </c>
      <c r="G1564" s="48"/>
      <c r="H1564" s="52"/>
      <c r="I1564" s="52"/>
      <c r="J1564" s="48" t="s">
        <v>68</v>
      </c>
      <c r="K1564" s="48"/>
      <c r="L1564" s="48"/>
      <c r="M1564" s="52"/>
      <c r="N1564" s="48"/>
      <c r="O1564" s="52"/>
      <c r="P1564" s="48"/>
      <c r="Q1564" s="52"/>
      <c r="R1564" s="53"/>
      <c r="S1564" s="54">
        <f t="shared" si="37"/>
        <v>0</v>
      </c>
      <c r="T1564" s="50"/>
      <c r="U1564" s="50"/>
      <c r="V1564" s="50"/>
      <c r="W1564" s="50"/>
      <c r="X1564" s="50"/>
      <c r="Y1564" s="50"/>
      <c r="Z1564" s="50"/>
      <c r="AA1564" s="50"/>
      <c r="AB1564" s="50"/>
      <c r="AC1564" s="50"/>
      <c r="AD1564" s="50"/>
      <c r="AE1564" s="50"/>
      <c r="AF1564" s="50"/>
      <c r="AG1564" s="55"/>
      <c r="AH1564" s="48"/>
      <c r="AI1564" s="48"/>
      <c r="AJ1564" s="50"/>
      <c r="AK1564" s="54">
        <f t="shared" si="35"/>
        <v>0</v>
      </c>
      <c r="AL1564" s="48"/>
      <c r="AM1564" s="56"/>
    </row>
    <row r="1565">
      <c r="A1565" s="57" t="s">
        <v>2941</v>
      </c>
      <c r="B1565" s="59"/>
      <c r="C1565" s="59"/>
      <c r="D1565" s="58"/>
      <c r="E1565" s="60"/>
      <c r="F1565" s="61">
        <f t="shared" si="34"/>
        <v>0</v>
      </c>
      <c r="G1565" s="58"/>
      <c r="H1565" s="62"/>
      <c r="I1565" s="62"/>
      <c r="J1565" s="58" t="s">
        <v>68</v>
      </c>
      <c r="K1565" s="58"/>
      <c r="L1565" s="58"/>
      <c r="M1565" s="62"/>
      <c r="N1565" s="58"/>
      <c r="O1565" s="62"/>
      <c r="P1565" s="58"/>
      <c r="Q1565" s="62"/>
      <c r="R1565" s="63"/>
      <c r="S1565" s="64">
        <f t="shared" si="37"/>
        <v>0</v>
      </c>
      <c r="T1565" s="60"/>
      <c r="U1565" s="60"/>
      <c r="V1565" s="60"/>
      <c r="W1565" s="60"/>
      <c r="X1565" s="60"/>
      <c r="Y1565" s="60"/>
      <c r="Z1565" s="60"/>
      <c r="AA1565" s="60"/>
      <c r="AB1565" s="60"/>
      <c r="AC1565" s="60"/>
      <c r="AD1565" s="60"/>
      <c r="AE1565" s="60"/>
      <c r="AF1565" s="60"/>
      <c r="AG1565" s="65"/>
      <c r="AH1565" s="58"/>
      <c r="AI1565" s="59"/>
      <c r="AJ1565" s="60"/>
      <c r="AK1565" s="64">
        <f t="shared" si="35"/>
        <v>0</v>
      </c>
      <c r="AL1565" s="66"/>
      <c r="AM1565" s="67"/>
    </row>
    <row r="1566">
      <c r="A1566" s="47" t="s">
        <v>2942</v>
      </c>
      <c r="B1566" s="49"/>
      <c r="C1566" s="49"/>
      <c r="D1566" s="48"/>
      <c r="E1566" s="50"/>
      <c r="F1566" s="51">
        <f t="shared" si="34"/>
        <v>0</v>
      </c>
      <c r="G1566" s="48"/>
      <c r="H1566" s="52"/>
      <c r="I1566" s="52"/>
      <c r="J1566" s="48" t="s">
        <v>68</v>
      </c>
      <c r="K1566" s="48"/>
      <c r="L1566" s="48"/>
      <c r="M1566" s="52"/>
      <c r="N1566" s="48"/>
      <c r="O1566" s="52"/>
      <c r="P1566" s="48"/>
      <c r="Q1566" s="52"/>
      <c r="R1566" s="53"/>
      <c r="S1566" s="54">
        <f t="shared" si="37"/>
        <v>0</v>
      </c>
      <c r="T1566" s="50"/>
      <c r="U1566" s="50"/>
      <c r="V1566" s="50"/>
      <c r="W1566" s="50"/>
      <c r="X1566" s="50"/>
      <c r="Y1566" s="50"/>
      <c r="Z1566" s="50"/>
      <c r="AA1566" s="50"/>
      <c r="AB1566" s="50"/>
      <c r="AC1566" s="50"/>
      <c r="AD1566" s="50"/>
      <c r="AE1566" s="50"/>
      <c r="AF1566" s="50"/>
      <c r="AG1566" s="55"/>
      <c r="AH1566" s="48"/>
      <c r="AI1566" s="48"/>
      <c r="AJ1566" s="50"/>
      <c r="AK1566" s="54">
        <f t="shared" si="35"/>
        <v>0</v>
      </c>
      <c r="AL1566" s="48"/>
      <c r="AM1566" s="56"/>
    </row>
    <row r="1567">
      <c r="A1567" s="57" t="s">
        <v>2943</v>
      </c>
      <c r="B1567" s="59"/>
      <c r="C1567" s="59"/>
      <c r="D1567" s="58"/>
      <c r="E1567" s="60"/>
      <c r="F1567" s="61">
        <f t="shared" si="34"/>
        <v>0</v>
      </c>
      <c r="G1567" s="58"/>
      <c r="H1567" s="62"/>
      <c r="I1567" s="62"/>
      <c r="J1567" s="58" t="s">
        <v>68</v>
      </c>
      <c r="K1567" s="58"/>
      <c r="L1567" s="58"/>
      <c r="M1567" s="62"/>
      <c r="N1567" s="58"/>
      <c r="O1567" s="62"/>
      <c r="P1567" s="58"/>
      <c r="Q1567" s="62"/>
      <c r="R1567" s="63"/>
      <c r="S1567" s="64">
        <f t="shared" si="37"/>
        <v>0</v>
      </c>
      <c r="T1567" s="60"/>
      <c r="U1567" s="60"/>
      <c r="V1567" s="60"/>
      <c r="W1567" s="60"/>
      <c r="X1567" s="60"/>
      <c r="Y1567" s="60"/>
      <c r="Z1567" s="60"/>
      <c r="AA1567" s="60"/>
      <c r="AB1567" s="60"/>
      <c r="AC1567" s="60"/>
      <c r="AD1567" s="60"/>
      <c r="AE1567" s="60"/>
      <c r="AF1567" s="60"/>
      <c r="AG1567" s="65"/>
      <c r="AH1567" s="58"/>
      <c r="AI1567" s="59"/>
      <c r="AJ1567" s="60"/>
      <c r="AK1567" s="64">
        <f t="shared" si="35"/>
        <v>0</v>
      </c>
      <c r="AL1567" s="66"/>
      <c r="AM1567" s="67"/>
    </row>
    <row r="1568">
      <c r="A1568" s="47" t="s">
        <v>2944</v>
      </c>
      <c r="B1568" s="49"/>
      <c r="C1568" s="49"/>
      <c r="D1568" s="48"/>
      <c r="E1568" s="50"/>
      <c r="F1568" s="51">
        <f t="shared" si="34"/>
        <v>0</v>
      </c>
      <c r="G1568" s="48"/>
      <c r="H1568" s="52"/>
      <c r="I1568" s="52"/>
      <c r="J1568" s="48" t="s">
        <v>68</v>
      </c>
      <c r="K1568" s="48"/>
      <c r="L1568" s="48"/>
      <c r="M1568" s="52"/>
      <c r="N1568" s="48"/>
      <c r="O1568" s="52"/>
      <c r="P1568" s="48"/>
      <c r="Q1568" s="52"/>
      <c r="R1568" s="53"/>
      <c r="S1568" s="54">
        <f t="shared" si="37"/>
        <v>0</v>
      </c>
      <c r="T1568" s="50"/>
      <c r="U1568" s="50"/>
      <c r="V1568" s="50"/>
      <c r="W1568" s="50"/>
      <c r="X1568" s="50"/>
      <c r="Y1568" s="50"/>
      <c r="Z1568" s="50"/>
      <c r="AA1568" s="50"/>
      <c r="AB1568" s="50"/>
      <c r="AC1568" s="50"/>
      <c r="AD1568" s="50"/>
      <c r="AE1568" s="50"/>
      <c r="AF1568" s="50"/>
      <c r="AG1568" s="55"/>
      <c r="AH1568" s="48"/>
      <c r="AI1568" s="48"/>
      <c r="AJ1568" s="50"/>
      <c r="AK1568" s="54">
        <f t="shared" si="35"/>
        <v>0</v>
      </c>
      <c r="AL1568" s="48"/>
      <c r="AM1568" s="56"/>
    </row>
    <row r="1569">
      <c r="A1569" s="57" t="s">
        <v>2945</v>
      </c>
      <c r="B1569" s="59"/>
      <c r="C1569" s="59"/>
      <c r="D1569" s="58"/>
      <c r="E1569" s="60"/>
      <c r="F1569" s="61">
        <f t="shared" si="34"/>
        <v>0</v>
      </c>
      <c r="G1569" s="58"/>
      <c r="H1569" s="62"/>
      <c r="I1569" s="62"/>
      <c r="J1569" s="58" t="s">
        <v>68</v>
      </c>
      <c r="K1569" s="58"/>
      <c r="L1569" s="58"/>
      <c r="M1569" s="62"/>
      <c r="N1569" s="58"/>
      <c r="O1569" s="62"/>
      <c r="P1569" s="58"/>
      <c r="Q1569" s="62"/>
      <c r="R1569" s="63"/>
      <c r="S1569" s="64">
        <f t="shared" si="37"/>
        <v>0</v>
      </c>
      <c r="T1569" s="60"/>
      <c r="U1569" s="60"/>
      <c r="V1569" s="60"/>
      <c r="W1569" s="60"/>
      <c r="X1569" s="60"/>
      <c r="Y1569" s="60"/>
      <c r="Z1569" s="60"/>
      <c r="AA1569" s="60"/>
      <c r="AB1569" s="60"/>
      <c r="AC1569" s="60"/>
      <c r="AD1569" s="60"/>
      <c r="AE1569" s="60"/>
      <c r="AF1569" s="60"/>
      <c r="AG1569" s="65"/>
      <c r="AH1569" s="58"/>
      <c r="AI1569" s="59"/>
      <c r="AJ1569" s="60"/>
      <c r="AK1569" s="64">
        <f t="shared" si="35"/>
        <v>0</v>
      </c>
      <c r="AL1569" s="66"/>
      <c r="AM1569" s="67"/>
    </row>
    <row r="1570">
      <c r="A1570" s="47" t="s">
        <v>2946</v>
      </c>
      <c r="B1570" s="49"/>
      <c r="C1570" s="49"/>
      <c r="D1570" s="48"/>
      <c r="E1570" s="50"/>
      <c r="F1570" s="51">
        <f t="shared" si="34"/>
        <v>0</v>
      </c>
      <c r="G1570" s="48"/>
      <c r="H1570" s="52"/>
      <c r="I1570" s="52"/>
      <c r="J1570" s="48" t="s">
        <v>68</v>
      </c>
      <c r="K1570" s="48"/>
      <c r="L1570" s="48"/>
      <c r="M1570" s="52"/>
      <c r="N1570" s="48"/>
      <c r="O1570" s="52"/>
      <c r="P1570" s="48"/>
      <c r="Q1570" s="52"/>
      <c r="R1570" s="53"/>
      <c r="S1570" s="54">
        <f t="shared" si="37"/>
        <v>0</v>
      </c>
      <c r="T1570" s="50"/>
      <c r="U1570" s="50"/>
      <c r="V1570" s="50"/>
      <c r="W1570" s="50"/>
      <c r="X1570" s="50"/>
      <c r="Y1570" s="50"/>
      <c r="Z1570" s="50"/>
      <c r="AA1570" s="50"/>
      <c r="AB1570" s="50"/>
      <c r="AC1570" s="50"/>
      <c r="AD1570" s="50"/>
      <c r="AE1570" s="50"/>
      <c r="AF1570" s="50"/>
      <c r="AG1570" s="55"/>
      <c r="AH1570" s="48"/>
      <c r="AI1570" s="48"/>
      <c r="AJ1570" s="50"/>
      <c r="AK1570" s="54">
        <f t="shared" si="35"/>
        <v>0</v>
      </c>
      <c r="AL1570" s="48"/>
      <c r="AM1570" s="56"/>
    </row>
    <row r="1571">
      <c r="A1571" s="57" t="s">
        <v>2947</v>
      </c>
      <c r="B1571" s="59"/>
      <c r="C1571" s="59"/>
      <c r="D1571" s="58"/>
      <c r="E1571" s="60"/>
      <c r="F1571" s="61">
        <f t="shared" si="34"/>
        <v>0</v>
      </c>
      <c r="G1571" s="58"/>
      <c r="H1571" s="62"/>
      <c r="I1571" s="62"/>
      <c r="J1571" s="58" t="s">
        <v>68</v>
      </c>
      <c r="K1571" s="58"/>
      <c r="L1571" s="58"/>
      <c r="M1571" s="62"/>
      <c r="N1571" s="58"/>
      <c r="O1571" s="62"/>
      <c r="P1571" s="58"/>
      <c r="Q1571" s="62"/>
      <c r="R1571" s="63"/>
      <c r="S1571" s="64">
        <f t="shared" si="37"/>
        <v>0</v>
      </c>
      <c r="T1571" s="60"/>
      <c r="U1571" s="60"/>
      <c r="V1571" s="60"/>
      <c r="W1571" s="60"/>
      <c r="X1571" s="60"/>
      <c r="Y1571" s="60"/>
      <c r="Z1571" s="60"/>
      <c r="AA1571" s="60"/>
      <c r="AB1571" s="60"/>
      <c r="AC1571" s="60"/>
      <c r="AD1571" s="60"/>
      <c r="AE1571" s="60"/>
      <c r="AF1571" s="60"/>
      <c r="AG1571" s="65"/>
      <c r="AH1571" s="58"/>
      <c r="AI1571" s="59"/>
      <c r="AJ1571" s="60"/>
      <c r="AK1571" s="64">
        <f t="shared" si="35"/>
        <v>0</v>
      </c>
      <c r="AL1571" s="66"/>
      <c r="AM1571" s="67"/>
    </row>
    <row r="1572">
      <c r="A1572" s="47" t="s">
        <v>2948</v>
      </c>
      <c r="B1572" s="49"/>
      <c r="C1572" s="49"/>
      <c r="D1572" s="48"/>
      <c r="E1572" s="50"/>
      <c r="F1572" s="51">
        <f t="shared" si="34"/>
        <v>0</v>
      </c>
      <c r="G1572" s="48"/>
      <c r="H1572" s="52"/>
      <c r="I1572" s="52"/>
      <c r="J1572" s="48" t="s">
        <v>68</v>
      </c>
      <c r="K1572" s="48"/>
      <c r="L1572" s="48"/>
      <c r="M1572" s="52"/>
      <c r="N1572" s="48"/>
      <c r="O1572" s="52"/>
      <c r="P1572" s="48"/>
      <c r="Q1572" s="52"/>
      <c r="R1572" s="53"/>
      <c r="S1572" s="54">
        <f t="shared" si="37"/>
        <v>0</v>
      </c>
      <c r="T1572" s="50"/>
      <c r="U1572" s="50"/>
      <c r="V1572" s="50"/>
      <c r="W1572" s="50"/>
      <c r="X1572" s="50"/>
      <c r="Y1572" s="50"/>
      <c r="Z1572" s="50"/>
      <c r="AA1572" s="50"/>
      <c r="AB1572" s="50"/>
      <c r="AC1572" s="50"/>
      <c r="AD1572" s="50"/>
      <c r="AE1572" s="50"/>
      <c r="AF1572" s="50"/>
      <c r="AG1572" s="55"/>
      <c r="AH1572" s="48"/>
      <c r="AI1572" s="48"/>
      <c r="AJ1572" s="50"/>
      <c r="AK1572" s="54">
        <f t="shared" si="35"/>
        <v>0</v>
      </c>
      <c r="AL1572" s="48"/>
      <c r="AM1572" s="56"/>
    </row>
    <row r="1573">
      <c r="A1573" s="57" t="s">
        <v>2949</v>
      </c>
      <c r="B1573" s="59"/>
      <c r="C1573" s="59"/>
      <c r="D1573" s="58"/>
      <c r="E1573" s="60"/>
      <c r="F1573" s="61">
        <f t="shared" si="34"/>
        <v>0</v>
      </c>
      <c r="G1573" s="58"/>
      <c r="H1573" s="62"/>
      <c r="I1573" s="62"/>
      <c r="J1573" s="58" t="s">
        <v>68</v>
      </c>
      <c r="K1573" s="58"/>
      <c r="L1573" s="58"/>
      <c r="M1573" s="62"/>
      <c r="N1573" s="58"/>
      <c r="O1573" s="62"/>
      <c r="P1573" s="58"/>
      <c r="Q1573" s="62"/>
      <c r="R1573" s="63"/>
      <c r="S1573" s="64">
        <f t="shared" si="37"/>
        <v>0</v>
      </c>
      <c r="T1573" s="60"/>
      <c r="U1573" s="60"/>
      <c r="V1573" s="60"/>
      <c r="W1573" s="60"/>
      <c r="X1573" s="60"/>
      <c r="Y1573" s="60"/>
      <c r="Z1573" s="60"/>
      <c r="AA1573" s="60"/>
      <c r="AB1573" s="60"/>
      <c r="AC1573" s="60"/>
      <c r="AD1573" s="60"/>
      <c r="AE1573" s="60"/>
      <c r="AF1573" s="60"/>
      <c r="AG1573" s="65"/>
      <c r="AH1573" s="58"/>
      <c r="AI1573" s="59"/>
      <c r="AJ1573" s="60"/>
      <c r="AK1573" s="64">
        <f t="shared" si="35"/>
        <v>0</v>
      </c>
      <c r="AL1573" s="66"/>
      <c r="AM1573" s="67"/>
    </row>
    <row r="1574">
      <c r="A1574" s="47" t="s">
        <v>2950</v>
      </c>
      <c r="B1574" s="49"/>
      <c r="C1574" s="49"/>
      <c r="D1574" s="48"/>
      <c r="E1574" s="50"/>
      <c r="F1574" s="51">
        <f t="shared" si="34"/>
        <v>0</v>
      </c>
      <c r="G1574" s="48"/>
      <c r="H1574" s="52"/>
      <c r="I1574" s="52"/>
      <c r="J1574" s="48" t="s">
        <v>68</v>
      </c>
      <c r="K1574" s="48"/>
      <c r="L1574" s="48"/>
      <c r="M1574" s="52"/>
      <c r="N1574" s="48"/>
      <c r="O1574" s="52"/>
      <c r="P1574" s="48"/>
      <c r="Q1574" s="52"/>
      <c r="R1574" s="53"/>
      <c r="S1574" s="54">
        <f t="shared" si="37"/>
        <v>0</v>
      </c>
      <c r="T1574" s="50"/>
      <c r="U1574" s="50"/>
      <c r="V1574" s="50"/>
      <c r="W1574" s="50"/>
      <c r="X1574" s="50"/>
      <c r="Y1574" s="50"/>
      <c r="Z1574" s="50"/>
      <c r="AA1574" s="50"/>
      <c r="AB1574" s="50"/>
      <c r="AC1574" s="50"/>
      <c r="AD1574" s="50"/>
      <c r="AE1574" s="50"/>
      <c r="AF1574" s="50"/>
      <c r="AG1574" s="55"/>
      <c r="AH1574" s="48"/>
      <c r="AI1574" s="48"/>
      <c r="AJ1574" s="50"/>
      <c r="AK1574" s="54">
        <f t="shared" si="35"/>
        <v>0</v>
      </c>
      <c r="AL1574" s="48"/>
      <c r="AM1574" s="56"/>
    </row>
    <row r="1575">
      <c r="A1575" s="57" t="s">
        <v>2951</v>
      </c>
      <c r="B1575" s="59"/>
      <c r="C1575" s="59"/>
      <c r="D1575" s="58"/>
      <c r="E1575" s="60"/>
      <c r="F1575" s="61">
        <f t="shared" si="34"/>
        <v>0</v>
      </c>
      <c r="G1575" s="58"/>
      <c r="H1575" s="62"/>
      <c r="I1575" s="62"/>
      <c r="J1575" s="58" t="s">
        <v>68</v>
      </c>
      <c r="K1575" s="58"/>
      <c r="L1575" s="58"/>
      <c r="M1575" s="62"/>
      <c r="N1575" s="58"/>
      <c r="O1575" s="62"/>
      <c r="P1575" s="58"/>
      <c r="Q1575" s="62"/>
      <c r="R1575" s="63"/>
      <c r="S1575" s="64">
        <f t="shared" si="37"/>
        <v>0</v>
      </c>
      <c r="T1575" s="60"/>
      <c r="U1575" s="60"/>
      <c r="V1575" s="60"/>
      <c r="W1575" s="60"/>
      <c r="X1575" s="60"/>
      <c r="Y1575" s="60"/>
      <c r="Z1575" s="60"/>
      <c r="AA1575" s="60"/>
      <c r="AB1575" s="60"/>
      <c r="AC1575" s="60"/>
      <c r="AD1575" s="60"/>
      <c r="AE1575" s="60"/>
      <c r="AF1575" s="60"/>
      <c r="AG1575" s="65"/>
      <c r="AH1575" s="58"/>
      <c r="AI1575" s="59"/>
      <c r="AJ1575" s="60"/>
      <c r="AK1575" s="64">
        <f t="shared" si="35"/>
        <v>0</v>
      </c>
      <c r="AL1575" s="66"/>
      <c r="AM1575" s="67"/>
    </row>
    <row r="1576">
      <c r="A1576" s="47" t="s">
        <v>2952</v>
      </c>
      <c r="B1576" s="49"/>
      <c r="C1576" s="49"/>
      <c r="D1576" s="48"/>
      <c r="E1576" s="50"/>
      <c r="F1576" s="51">
        <f t="shared" si="34"/>
        <v>0</v>
      </c>
      <c r="G1576" s="48"/>
      <c r="H1576" s="52"/>
      <c r="I1576" s="52"/>
      <c r="J1576" s="48" t="s">
        <v>68</v>
      </c>
      <c r="K1576" s="48"/>
      <c r="L1576" s="48"/>
      <c r="M1576" s="52"/>
      <c r="N1576" s="48"/>
      <c r="O1576" s="52"/>
      <c r="P1576" s="48"/>
      <c r="Q1576" s="52"/>
      <c r="R1576" s="53"/>
      <c r="S1576" s="54">
        <f t="shared" si="37"/>
        <v>0</v>
      </c>
      <c r="T1576" s="50"/>
      <c r="U1576" s="50"/>
      <c r="V1576" s="50"/>
      <c r="W1576" s="50"/>
      <c r="X1576" s="50"/>
      <c r="Y1576" s="50"/>
      <c r="Z1576" s="50"/>
      <c r="AA1576" s="50"/>
      <c r="AB1576" s="50"/>
      <c r="AC1576" s="50"/>
      <c r="AD1576" s="50"/>
      <c r="AE1576" s="50"/>
      <c r="AF1576" s="50"/>
      <c r="AG1576" s="55"/>
      <c r="AH1576" s="48"/>
      <c r="AI1576" s="48"/>
      <c r="AJ1576" s="50"/>
      <c r="AK1576" s="54">
        <f t="shared" si="35"/>
        <v>0</v>
      </c>
      <c r="AL1576" s="48"/>
      <c r="AM1576" s="56"/>
    </row>
    <row r="1577">
      <c r="A1577" s="57" t="s">
        <v>2953</v>
      </c>
      <c r="B1577" s="59"/>
      <c r="C1577" s="59"/>
      <c r="D1577" s="58"/>
      <c r="E1577" s="60"/>
      <c r="F1577" s="61">
        <f t="shared" si="34"/>
        <v>0</v>
      </c>
      <c r="G1577" s="58"/>
      <c r="H1577" s="62"/>
      <c r="I1577" s="62"/>
      <c r="J1577" s="58" t="s">
        <v>68</v>
      </c>
      <c r="K1577" s="58"/>
      <c r="L1577" s="58"/>
      <c r="M1577" s="62"/>
      <c r="N1577" s="58"/>
      <c r="O1577" s="62"/>
      <c r="P1577" s="58"/>
      <c r="Q1577" s="62"/>
      <c r="R1577" s="63"/>
      <c r="S1577" s="64">
        <f t="shared" si="37"/>
        <v>0</v>
      </c>
      <c r="T1577" s="60"/>
      <c r="U1577" s="60"/>
      <c r="V1577" s="60"/>
      <c r="W1577" s="60"/>
      <c r="X1577" s="60"/>
      <c r="Y1577" s="60"/>
      <c r="Z1577" s="60"/>
      <c r="AA1577" s="60"/>
      <c r="AB1577" s="60"/>
      <c r="AC1577" s="60"/>
      <c r="AD1577" s="60"/>
      <c r="AE1577" s="60"/>
      <c r="AF1577" s="60"/>
      <c r="AG1577" s="65"/>
      <c r="AH1577" s="58"/>
      <c r="AI1577" s="59"/>
      <c r="AJ1577" s="60"/>
      <c r="AK1577" s="64">
        <f t="shared" si="35"/>
        <v>0</v>
      </c>
      <c r="AL1577" s="66"/>
      <c r="AM1577" s="67"/>
    </row>
    <row r="1578">
      <c r="A1578" s="47" t="s">
        <v>2954</v>
      </c>
      <c r="B1578" s="49"/>
      <c r="C1578" s="49"/>
      <c r="D1578" s="48"/>
      <c r="E1578" s="50"/>
      <c r="F1578" s="51">
        <f t="shared" si="34"/>
        <v>0</v>
      </c>
      <c r="G1578" s="48"/>
      <c r="H1578" s="52"/>
      <c r="I1578" s="52"/>
      <c r="J1578" s="48" t="s">
        <v>68</v>
      </c>
      <c r="K1578" s="48"/>
      <c r="L1578" s="48"/>
      <c r="M1578" s="52"/>
      <c r="N1578" s="48"/>
      <c r="O1578" s="52"/>
      <c r="P1578" s="48"/>
      <c r="Q1578" s="52"/>
      <c r="R1578" s="53"/>
      <c r="S1578" s="54">
        <f t="shared" si="37"/>
        <v>0</v>
      </c>
      <c r="T1578" s="50"/>
      <c r="U1578" s="50"/>
      <c r="V1578" s="50"/>
      <c r="W1578" s="50"/>
      <c r="X1578" s="50"/>
      <c r="Y1578" s="50"/>
      <c r="Z1578" s="50"/>
      <c r="AA1578" s="50"/>
      <c r="AB1578" s="50"/>
      <c r="AC1578" s="50"/>
      <c r="AD1578" s="50"/>
      <c r="AE1578" s="50"/>
      <c r="AF1578" s="50"/>
      <c r="AG1578" s="55"/>
      <c r="AH1578" s="48"/>
      <c r="AI1578" s="48"/>
      <c r="AJ1578" s="50"/>
      <c r="AK1578" s="54">
        <f t="shared" si="35"/>
        <v>0</v>
      </c>
      <c r="AL1578" s="48"/>
      <c r="AM1578" s="56"/>
    </row>
    <row r="1579">
      <c r="A1579" s="57" t="s">
        <v>2955</v>
      </c>
      <c r="B1579" s="59"/>
      <c r="C1579" s="59"/>
      <c r="D1579" s="58"/>
      <c r="E1579" s="60"/>
      <c r="F1579" s="61">
        <f t="shared" si="34"/>
        <v>0</v>
      </c>
      <c r="G1579" s="58"/>
      <c r="H1579" s="62"/>
      <c r="I1579" s="62"/>
      <c r="J1579" s="58" t="s">
        <v>68</v>
      </c>
      <c r="K1579" s="58"/>
      <c r="L1579" s="58"/>
      <c r="M1579" s="62"/>
      <c r="N1579" s="58"/>
      <c r="O1579" s="62"/>
      <c r="P1579" s="58"/>
      <c r="Q1579" s="62"/>
      <c r="R1579" s="63"/>
      <c r="S1579" s="64">
        <f t="shared" si="37"/>
        <v>0</v>
      </c>
      <c r="T1579" s="60"/>
      <c r="U1579" s="60"/>
      <c r="V1579" s="60"/>
      <c r="W1579" s="60"/>
      <c r="X1579" s="60"/>
      <c r="Y1579" s="60"/>
      <c r="Z1579" s="60"/>
      <c r="AA1579" s="60"/>
      <c r="AB1579" s="60"/>
      <c r="AC1579" s="60"/>
      <c r="AD1579" s="60"/>
      <c r="AE1579" s="60"/>
      <c r="AF1579" s="60"/>
      <c r="AG1579" s="65"/>
      <c r="AH1579" s="58"/>
      <c r="AI1579" s="59"/>
      <c r="AJ1579" s="60"/>
      <c r="AK1579" s="64">
        <f t="shared" si="35"/>
        <v>0</v>
      </c>
      <c r="AL1579" s="66"/>
      <c r="AM1579" s="67"/>
    </row>
    <row r="1580">
      <c r="A1580" s="47" t="s">
        <v>2956</v>
      </c>
      <c r="B1580" s="49"/>
      <c r="C1580" s="49"/>
      <c r="D1580" s="48"/>
      <c r="E1580" s="50"/>
      <c r="F1580" s="51">
        <f t="shared" si="34"/>
        <v>0</v>
      </c>
      <c r="G1580" s="48"/>
      <c r="H1580" s="52"/>
      <c r="I1580" s="52"/>
      <c r="J1580" s="48" t="s">
        <v>68</v>
      </c>
      <c r="K1580" s="48"/>
      <c r="L1580" s="48"/>
      <c r="M1580" s="52"/>
      <c r="N1580" s="48"/>
      <c r="O1580" s="52"/>
      <c r="P1580" s="48"/>
      <c r="Q1580" s="52"/>
      <c r="R1580" s="53"/>
      <c r="S1580" s="54">
        <f t="shared" si="37"/>
        <v>0</v>
      </c>
      <c r="T1580" s="50"/>
      <c r="U1580" s="50"/>
      <c r="V1580" s="50"/>
      <c r="W1580" s="50"/>
      <c r="X1580" s="50"/>
      <c r="Y1580" s="50"/>
      <c r="Z1580" s="50"/>
      <c r="AA1580" s="50"/>
      <c r="AB1580" s="50"/>
      <c r="AC1580" s="50"/>
      <c r="AD1580" s="50"/>
      <c r="AE1580" s="50"/>
      <c r="AF1580" s="50"/>
      <c r="AG1580" s="55"/>
      <c r="AH1580" s="48"/>
      <c r="AI1580" s="48"/>
      <c r="AJ1580" s="50"/>
      <c r="AK1580" s="54">
        <f t="shared" si="35"/>
        <v>0</v>
      </c>
      <c r="AL1580" s="48"/>
      <c r="AM1580" s="56"/>
    </row>
    <row r="1581">
      <c r="A1581" s="57" t="s">
        <v>2957</v>
      </c>
      <c r="B1581" s="59"/>
      <c r="C1581" s="59"/>
      <c r="D1581" s="58"/>
      <c r="E1581" s="60"/>
      <c r="F1581" s="61">
        <f t="shared" si="34"/>
        <v>0</v>
      </c>
      <c r="G1581" s="58"/>
      <c r="H1581" s="62"/>
      <c r="I1581" s="62"/>
      <c r="J1581" s="58" t="s">
        <v>68</v>
      </c>
      <c r="K1581" s="58"/>
      <c r="L1581" s="58"/>
      <c r="M1581" s="62"/>
      <c r="N1581" s="58"/>
      <c r="O1581" s="62"/>
      <c r="P1581" s="58"/>
      <c r="Q1581" s="62"/>
      <c r="R1581" s="63"/>
      <c r="S1581" s="64">
        <f t="shared" si="37"/>
        <v>0</v>
      </c>
      <c r="T1581" s="60"/>
      <c r="U1581" s="60"/>
      <c r="V1581" s="60"/>
      <c r="W1581" s="60"/>
      <c r="X1581" s="60"/>
      <c r="Y1581" s="60"/>
      <c r="Z1581" s="60"/>
      <c r="AA1581" s="60"/>
      <c r="AB1581" s="60"/>
      <c r="AC1581" s="60"/>
      <c r="AD1581" s="60"/>
      <c r="AE1581" s="60"/>
      <c r="AF1581" s="60"/>
      <c r="AG1581" s="65"/>
      <c r="AH1581" s="58"/>
      <c r="AI1581" s="59"/>
      <c r="AJ1581" s="60"/>
      <c r="AK1581" s="64">
        <f t="shared" si="35"/>
        <v>0</v>
      </c>
      <c r="AL1581" s="66"/>
      <c r="AM1581" s="67"/>
    </row>
    <row r="1582">
      <c r="A1582" s="47" t="s">
        <v>2958</v>
      </c>
      <c r="B1582" s="49"/>
      <c r="C1582" s="49"/>
      <c r="D1582" s="48"/>
      <c r="E1582" s="50"/>
      <c r="F1582" s="51">
        <f t="shared" si="34"/>
        <v>0</v>
      </c>
      <c r="G1582" s="48"/>
      <c r="H1582" s="52"/>
      <c r="I1582" s="52"/>
      <c r="J1582" s="48" t="s">
        <v>68</v>
      </c>
      <c r="K1582" s="48"/>
      <c r="L1582" s="48"/>
      <c r="M1582" s="52"/>
      <c r="N1582" s="48"/>
      <c r="O1582" s="52"/>
      <c r="P1582" s="48"/>
      <c r="Q1582" s="52"/>
      <c r="R1582" s="53"/>
      <c r="S1582" s="54">
        <f t="shared" si="37"/>
        <v>0</v>
      </c>
      <c r="T1582" s="50"/>
      <c r="U1582" s="50"/>
      <c r="V1582" s="50"/>
      <c r="W1582" s="50"/>
      <c r="X1582" s="50"/>
      <c r="Y1582" s="50"/>
      <c r="Z1582" s="50"/>
      <c r="AA1582" s="50"/>
      <c r="AB1582" s="50"/>
      <c r="AC1582" s="50"/>
      <c r="AD1582" s="50"/>
      <c r="AE1582" s="50"/>
      <c r="AF1582" s="50"/>
      <c r="AG1582" s="55"/>
      <c r="AH1582" s="48"/>
      <c r="AI1582" s="48"/>
      <c r="AJ1582" s="50"/>
      <c r="AK1582" s="54">
        <f t="shared" si="35"/>
        <v>0</v>
      </c>
      <c r="AL1582" s="48"/>
      <c r="AM1582" s="56"/>
    </row>
    <row r="1583">
      <c r="A1583" s="57" t="s">
        <v>2959</v>
      </c>
      <c r="B1583" s="59"/>
      <c r="C1583" s="59"/>
      <c r="D1583" s="58"/>
      <c r="E1583" s="60"/>
      <c r="F1583" s="61">
        <f t="shared" si="34"/>
        <v>0</v>
      </c>
      <c r="G1583" s="58"/>
      <c r="H1583" s="62"/>
      <c r="I1583" s="62"/>
      <c r="J1583" s="58" t="s">
        <v>68</v>
      </c>
      <c r="K1583" s="58"/>
      <c r="L1583" s="58"/>
      <c r="M1583" s="62"/>
      <c r="N1583" s="58"/>
      <c r="O1583" s="62"/>
      <c r="P1583" s="58"/>
      <c r="Q1583" s="62"/>
      <c r="R1583" s="63"/>
      <c r="S1583" s="64">
        <f t="shared" si="37"/>
        <v>0</v>
      </c>
      <c r="T1583" s="60"/>
      <c r="U1583" s="60"/>
      <c r="V1583" s="60"/>
      <c r="W1583" s="60"/>
      <c r="X1583" s="60"/>
      <c r="Y1583" s="60"/>
      <c r="Z1583" s="60"/>
      <c r="AA1583" s="60"/>
      <c r="AB1583" s="60"/>
      <c r="AC1583" s="60"/>
      <c r="AD1583" s="60"/>
      <c r="AE1583" s="60"/>
      <c r="AF1583" s="60"/>
      <c r="AG1583" s="65"/>
      <c r="AH1583" s="58"/>
      <c r="AI1583" s="59"/>
      <c r="AJ1583" s="60"/>
      <c r="AK1583" s="64">
        <f t="shared" si="35"/>
        <v>0</v>
      </c>
      <c r="AL1583" s="66"/>
      <c r="AM1583" s="67"/>
    </row>
    <row r="1584">
      <c r="A1584" s="47" t="s">
        <v>2960</v>
      </c>
      <c r="B1584" s="49"/>
      <c r="C1584" s="49"/>
      <c r="D1584" s="48"/>
      <c r="E1584" s="50"/>
      <c r="F1584" s="51">
        <f t="shared" si="34"/>
        <v>0</v>
      </c>
      <c r="G1584" s="48"/>
      <c r="H1584" s="52"/>
      <c r="I1584" s="52"/>
      <c r="J1584" s="48" t="s">
        <v>68</v>
      </c>
      <c r="K1584" s="48"/>
      <c r="L1584" s="48"/>
      <c r="M1584" s="52"/>
      <c r="N1584" s="48"/>
      <c r="O1584" s="52"/>
      <c r="P1584" s="48"/>
      <c r="Q1584" s="52"/>
      <c r="R1584" s="53"/>
      <c r="S1584" s="54">
        <f t="shared" si="37"/>
        <v>0</v>
      </c>
      <c r="T1584" s="50"/>
      <c r="U1584" s="50"/>
      <c r="V1584" s="50"/>
      <c r="W1584" s="50"/>
      <c r="X1584" s="50"/>
      <c r="Y1584" s="50"/>
      <c r="Z1584" s="50"/>
      <c r="AA1584" s="50"/>
      <c r="AB1584" s="50"/>
      <c r="AC1584" s="50"/>
      <c r="AD1584" s="50"/>
      <c r="AE1584" s="50"/>
      <c r="AF1584" s="50"/>
      <c r="AG1584" s="55"/>
      <c r="AH1584" s="48"/>
      <c r="AI1584" s="48"/>
      <c r="AJ1584" s="50"/>
      <c r="AK1584" s="54">
        <f t="shared" si="35"/>
        <v>0</v>
      </c>
      <c r="AL1584" s="48"/>
      <c r="AM1584" s="56"/>
    </row>
    <row r="1585">
      <c r="A1585" s="57" t="s">
        <v>2961</v>
      </c>
      <c r="B1585" s="59"/>
      <c r="C1585" s="59"/>
      <c r="D1585" s="58"/>
      <c r="E1585" s="60"/>
      <c r="F1585" s="61">
        <f t="shared" si="34"/>
        <v>0</v>
      </c>
      <c r="G1585" s="58"/>
      <c r="H1585" s="62"/>
      <c r="I1585" s="62"/>
      <c r="J1585" s="58" t="s">
        <v>68</v>
      </c>
      <c r="K1585" s="58"/>
      <c r="L1585" s="58"/>
      <c r="M1585" s="62"/>
      <c r="N1585" s="58"/>
      <c r="O1585" s="62"/>
      <c r="P1585" s="58"/>
      <c r="Q1585" s="62"/>
      <c r="R1585" s="63"/>
      <c r="S1585" s="64">
        <f t="shared" si="37"/>
        <v>0</v>
      </c>
      <c r="T1585" s="60"/>
      <c r="U1585" s="60"/>
      <c r="V1585" s="60"/>
      <c r="W1585" s="60"/>
      <c r="X1585" s="60"/>
      <c r="Y1585" s="60"/>
      <c r="Z1585" s="60"/>
      <c r="AA1585" s="60"/>
      <c r="AB1585" s="60"/>
      <c r="AC1585" s="60"/>
      <c r="AD1585" s="60"/>
      <c r="AE1585" s="60"/>
      <c r="AF1585" s="60"/>
      <c r="AG1585" s="65"/>
      <c r="AH1585" s="58"/>
      <c r="AI1585" s="59"/>
      <c r="AJ1585" s="60"/>
      <c r="AK1585" s="64">
        <f t="shared" si="35"/>
        <v>0</v>
      </c>
      <c r="AL1585" s="66"/>
      <c r="AM1585" s="67"/>
    </row>
    <row r="1586">
      <c r="A1586" s="47" t="s">
        <v>2962</v>
      </c>
      <c r="B1586" s="49"/>
      <c r="C1586" s="49"/>
      <c r="D1586" s="48"/>
      <c r="E1586" s="50"/>
      <c r="F1586" s="51">
        <f t="shared" si="34"/>
        <v>0</v>
      </c>
      <c r="G1586" s="48"/>
      <c r="H1586" s="52"/>
      <c r="I1586" s="52"/>
      <c r="J1586" s="48" t="s">
        <v>68</v>
      </c>
      <c r="K1586" s="48"/>
      <c r="L1586" s="48"/>
      <c r="M1586" s="52"/>
      <c r="N1586" s="48"/>
      <c r="O1586" s="52"/>
      <c r="P1586" s="48"/>
      <c r="Q1586" s="52"/>
      <c r="R1586" s="53"/>
      <c r="S1586" s="54">
        <f t="shared" si="37"/>
        <v>0</v>
      </c>
      <c r="T1586" s="50"/>
      <c r="U1586" s="50"/>
      <c r="V1586" s="50"/>
      <c r="W1586" s="50"/>
      <c r="X1586" s="50"/>
      <c r="Y1586" s="50"/>
      <c r="Z1586" s="50"/>
      <c r="AA1586" s="50"/>
      <c r="AB1586" s="50"/>
      <c r="AC1586" s="50"/>
      <c r="AD1586" s="50"/>
      <c r="AE1586" s="50"/>
      <c r="AF1586" s="50"/>
      <c r="AG1586" s="55"/>
      <c r="AH1586" s="48"/>
      <c r="AI1586" s="48"/>
      <c r="AJ1586" s="50"/>
      <c r="AK1586" s="54">
        <f t="shared" si="35"/>
        <v>0</v>
      </c>
      <c r="AL1586" s="48"/>
      <c r="AM1586" s="56"/>
    </row>
    <row r="1587">
      <c r="A1587" s="57" t="s">
        <v>2963</v>
      </c>
      <c r="B1587" s="59"/>
      <c r="C1587" s="59"/>
      <c r="D1587" s="58"/>
      <c r="E1587" s="60"/>
      <c r="F1587" s="61">
        <f t="shared" si="34"/>
        <v>0</v>
      </c>
      <c r="G1587" s="58"/>
      <c r="H1587" s="62"/>
      <c r="I1587" s="62"/>
      <c r="J1587" s="58" t="s">
        <v>68</v>
      </c>
      <c r="K1587" s="58"/>
      <c r="L1587" s="58"/>
      <c r="M1587" s="62"/>
      <c r="N1587" s="58"/>
      <c r="O1587" s="62"/>
      <c r="P1587" s="58"/>
      <c r="Q1587" s="62"/>
      <c r="R1587" s="63"/>
      <c r="S1587" s="64">
        <f t="shared" si="37"/>
        <v>0</v>
      </c>
      <c r="T1587" s="60"/>
      <c r="U1587" s="60"/>
      <c r="V1587" s="60"/>
      <c r="W1587" s="60"/>
      <c r="X1587" s="60"/>
      <c r="Y1587" s="60"/>
      <c r="Z1587" s="60"/>
      <c r="AA1587" s="60"/>
      <c r="AB1587" s="60"/>
      <c r="AC1587" s="60"/>
      <c r="AD1587" s="60"/>
      <c r="AE1587" s="60"/>
      <c r="AF1587" s="60"/>
      <c r="AG1587" s="65"/>
      <c r="AH1587" s="58"/>
      <c r="AI1587" s="59"/>
      <c r="AJ1587" s="60"/>
      <c r="AK1587" s="64">
        <f t="shared" si="35"/>
        <v>0</v>
      </c>
      <c r="AL1587" s="66"/>
      <c r="AM1587" s="67"/>
    </row>
    <row r="1588">
      <c r="A1588" s="47" t="s">
        <v>2964</v>
      </c>
      <c r="B1588" s="49"/>
      <c r="C1588" s="49"/>
      <c r="D1588" s="48"/>
      <c r="E1588" s="50"/>
      <c r="F1588" s="51">
        <f t="shared" si="34"/>
        <v>0</v>
      </c>
      <c r="G1588" s="48"/>
      <c r="H1588" s="52"/>
      <c r="I1588" s="52"/>
      <c r="J1588" s="48" t="s">
        <v>68</v>
      </c>
      <c r="K1588" s="48"/>
      <c r="L1588" s="48"/>
      <c r="M1588" s="52"/>
      <c r="N1588" s="48"/>
      <c r="O1588" s="52"/>
      <c r="P1588" s="48"/>
      <c r="Q1588" s="52"/>
      <c r="R1588" s="53"/>
      <c r="S1588" s="54">
        <f t="shared" si="37"/>
        <v>0</v>
      </c>
      <c r="T1588" s="50"/>
      <c r="U1588" s="50"/>
      <c r="V1588" s="50"/>
      <c r="W1588" s="50"/>
      <c r="X1588" s="50"/>
      <c r="Y1588" s="50"/>
      <c r="Z1588" s="50"/>
      <c r="AA1588" s="50"/>
      <c r="AB1588" s="50"/>
      <c r="AC1588" s="50"/>
      <c r="AD1588" s="50"/>
      <c r="AE1588" s="50"/>
      <c r="AF1588" s="50"/>
      <c r="AG1588" s="55"/>
      <c r="AH1588" s="48"/>
      <c r="AI1588" s="48"/>
      <c r="AJ1588" s="50"/>
      <c r="AK1588" s="54">
        <f t="shared" si="35"/>
        <v>0</v>
      </c>
      <c r="AL1588" s="48"/>
      <c r="AM1588" s="56"/>
    </row>
    <row r="1589">
      <c r="A1589" s="57" t="s">
        <v>2965</v>
      </c>
      <c r="B1589" s="59"/>
      <c r="C1589" s="59"/>
      <c r="D1589" s="58"/>
      <c r="E1589" s="60"/>
      <c r="F1589" s="61">
        <f t="shared" si="34"/>
        <v>0</v>
      </c>
      <c r="G1589" s="58"/>
      <c r="H1589" s="62"/>
      <c r="I1589" s="62"/>
      <c r="J1589" s="58" t="s">
        <v>68</v>
      </c>
      <c r="K1589" s="58"/>
      <c r="L1589" s="58"/>
      <c r="M1589" s="62"/>
      <c r="N1589" s="58"/>
      <c r="O1589" s="62"/>
      <c r="P1589" s="58"/>
      <c r="Q1589" s="62"/>
      <c r="R1589" s="63"/>
      <c r="S1589" s="64">
        <f t="shared" si="37"/>
        <v>0</v>
      </c>
      <c r="T1589" s="60"/>
      <c r="U1589" s="60"/>
      <c r="V1589" s="60"/>
      <c r="W1589" s="60"/>
      <c r="X1589" s="60"/>
      <c r="Y1589" s="60"/>
      <c r="Z1589" s="60"/>
      <c r="AA1589" s="60"/>
      <c r="AB1589" s="60"/>
      <c r="AC1589" s="60"/>
      <c r="AD1589" s="60"/>
      <c r="AE1589" s="60"/>
      <c r="AF1589" s="60"/>
      <c r="AG1589" s="65"/>
      <c r="AH1589" s="58"/>
      <c r="AI1589" s="59"/>
      <c r="AJ1589" s="60"/>
      <c r="AK1589" s="64">
        <f t="shared" si="35"/>
        <v>0</v>
      </c>
      <c r="AL1589" s="66"/>
      <c r="AM1589" s="67"/>
    </row>
    <row r="1590">
      <c r="A1590" s="47" t="s">
        <v>2966</v>
      </c>
      <c r="B1590" s="49"/>
      <c r="C1590" s="49"/>
      <c r="D1590" s="48"/>
      <c r="E1590" s="50"/>
      <c r="F1590" s="51">
        <f t="shared" si="34"/>
        <v>0</v>
      </c>
      <c r="G1590" s="48"/>
      <c r="H1590" s="52"/>
      <c r="I1590" s="52"/>
      <c r="J1590" s="48" t="s">
        <v>68</v>
      </c>
      <c r="K1590" s="48"/>
      <c r="L1590" s="48"/>
      <c r="M1590" s="52"/>
      <c r="N1590" s="48"/>
      <c r="O1590" s="52"/>
      <c r="P1590" s="48"/>
      <c r="Q1590" s="52"/>
      <c r="R1590" s="53"/>
      <c r="S1590" s="54">
        <f t="shared" si="37"/>
        <v>0</v>
      </c>
      <c r="T1590" s="50"/>
      <c r="U1590" s="50"/>
      <c r="V1590" s="50"/>
      <c r="W1590" s="50"/>
      <c r="X1590" s="50"/>
      <c r="Y1590" s="50"/>
      <c r="Z1590" s="50"/>
      <c r="AA1590" s="50"/>
      <c r="AB1590" s="50"/>
      <c r="AC1590" s="50"/>
      <c r="AD1590" s="50"/>
      <c r="AE1590" s="50"/>
      <c r="AF1590" s="50"/>
      <c r="AG1590" s="55"/>
      <c r="AH1590" s="48"/>
      <c r="AI1590" s="48"/>
      <c r="AJ1590" s="50"/>
      <c r="AK1590" s="54">
        <f t="shared" si="35"/>
        <v>0</v>
      </c>
      <c r="AL1590" s="48"/>
      <c r="AM1590" s="56"/>
    </row>
    <row r="1591">
      <c r="A1591" s="57" t="s">
        <v>2967</v>
      </c>
      <c r="B1591" s="59"/>
      <c r="C1591" s="59"/>
      <c r="D1591" s="58"/>
      <c r="E1591" s="60"/>
      <c r="F1591" s="61">
        <f t="shared" si="34"/>
        <v>0</v>
      </c>
      <c r="G1591" s="58"/>
      <c r="H1591" s="62"/>
      <c r="I1591" s="62"/>
      <c r="J1591" s="58" t="s">
        <v>68</v>
      </c>
      <c r="K1591" s="58"/>
      <c r="L1591" s="58"/>
      <c r="M1591" s="62"/>
      <c r="N1591" s="58"/>
      <c r="O1591" s="62"/>
      <c r="P1591" s="58"/>
      <c r="Q1591" s="62"/>
      <c r="R1591" s="63"/>
      <c r="S1591" s="64">
        <f t="shared" si="37"/>
        <v>0</v>
      </c>
      <c r="T1591" s="60"/>
      <c r="U1591" s="60"/>
      <c r="V1591" s="60"/>
      <c r="W1591" s="60"/>
      <c r="X1591" s="60"/>
      <c r="Y1591" s="60"/>
      <c r="Z1591" s="60"/>
      <c r="AA1591" s="60"/>
      <c r="AB1591" s="60"/>
      <c r="AC1591" s="60"/>
      <c r="AD1591" s="60"/>
      <c r="AE1591" s="60"/>
      <c r="AF1591" s="60"/>
      <c r="AG1591" s="65"/>
      <c r="AH1591" s="58"/>
      <c r="AI1591" s="59"/>
      <c r="AJ1591" s="60"/>
      <c r="AK1591" s="64">
        <f t="shared" si="35"/>
        <v>0</v>
      </c>
      <c r="AL1591" s="66"/>
      <c r="AM1591" s="67"/>
    </row>
    <row r="1592">
      <c r="A1592" s="47" t="s">
        <v>2968</v>
      </c>
      <c r="B1592" s="49"/>
      <c r="C1592" s="49"/>
      <c r="D1592" s="48"/>
      <c r="E1592" s="50"/>
      <c r="F1592" s="51">
        <f t="shared" si="34"/>
        <v>0</v>
      </c>
      <c r="G1592" s="48"/>
      <c r="H1592" s="52"/>
      <c r="I1592" s="52"/>
      <c r="J1592" s="48" t="s">
        <v>68</v>
      </c>
      <c r="K1592" s="48"/>
      <c r="L1592" s="48"/>
      <c r="M1592" s="52"/>
      <c r="N1592" s="48"/>
      <c r="O1592" s="52"/>
      <c r="P1592" s="48"/>
      <c r="Q1592" s="52"/>
      <c r="R1592" s="53"/>
      <c r="S1592" s="54">
        <f t="shared" si="37"/>
        <v>0</v>
      </c>
      <c r="T1592" s="50"/>
      <c r="U1592" s="50"/>
      <c r="V1592" s="50"/>
      <c r="W1592" s="50"/>
      <c r="X1592" s="50"/>
      <c r="Y1592" s="50"/>
      <c r="Z1592" s="50"/>
      <c r="AA1592" s="50"/>
      <c r="AB1592" s="50"/>
      <c r="AC1592" s="50"/>
      <c r="AD1592" s="50"/>
      <c r="AE1592" s="50"/>
      <c r="AF1592" s="50"/>
      <c r="AG1592" s="55"/>
      <c r="AH1592" s="48"/>
      <c r="AI1592" s="48"/>
      <c r="AJ1592" s="50"/>
      <c r="AK1592" s="54">
        <f t="shared" si="35"/>
        <v>0</v>
      </c>
      <c r="AL1592" s="48"/>
      <c r="AM1592" s="56"/>
    </row>
    <row r="1593">
      <c r="A1593" s="57" t="s">
        <v>2969</v>
      </c>
      <c r="B1593" s="59"/>
      <c r="C1593" s="59"/>
      <c r="D1593" s="58"/>
      <c r="E1593" s="60"/>
      <c r="F1593" s="61">
        <f t="shared" si="34"/>
        <v>0</v>
      </c>
      <c r="G1593" s="58"/>
      <c r="H1593" s="62"/>
      <c r="I1593" s="62"/>
      <c r="J1593" s="58" t="s">
        <v>68</v>
      </c>
      <c r="K1593" s="58"/>
      <c r="L1593" s="58"/>
      <c r="M1593" s="62"/>
      <c r="N1593" s="58"/>
      <c r="O1593" s="62"/>
      <c r="P1593" s="58"/>
      <c r="Q1593" s="62"/>
      <c r="R1593" s="63"/>
      <c r="S1593" s="64">
        <f t="shared" si="37"/>
        <v>0</v>
      </c>
      <c r="T1593" s="60"/>
      <c r="U1593" s="60"/>
      <c r="V1593" s="60"/>
      <c r="W1593" s="60"/>
      <c r="X1593" s="60"/>
      <c r="Y1593" s="60"/>
      <c r="Z1593" s="60"/>
      <c r="AA1593" s="60"/>
      <c r="AB1593" s="60"/>
      <c r="AC1593" s="60"/>
      <c r="AD1593" s="60"/>
      <c r="AE1593" s="60"/>
      <c r="AF1593" s="60"/>
      <c r="AG1593" s="65"/>
      <c r="AH1593" s="58"/>
      <c r="AI1593" s="59"/>
      <c r="AJ1593" s="60"/>
      <c r="AK1593" s="64">
        <f t="shared" si="35"/>
        <v>0</v>
      </c>
      <c r="AL1593" s="66"/>
      <c r="AM1593" s="67"/>
    </row>
    <row r="1594">
      <c r="A1594" s="47" t="s">
        <v>2970</v>
      </c>
      <c r="B1594" s="49"/>
      <c r="C1594" s="49"/>
      <c r="D1594" s="48"/>
      <c r="E1594" s="50"/>
      <c r="F1594" s="51">
        <f t="shared" si="34"/>
        <v>0</v>
      </c>
      <c r="G1594" s="48"/>
      <c r="H1594" s="52"/>
      <c r="I1594" s="52"/>
      <c r="J1594" s="48" t="s">
        <v>68</v>
      </c>
      <c r="K1594" s="48"/>
      <c r="L1594" s="48"/>
      <c r="M1594" s="52"/>
      <c r="N1594" s="48"/>
      <c r="O1594" s="52"/>
      <c r="P1594" s="48"/>
      <c r="Q1594" s="52"/>
      <c r="R1594" s="53"/>
      <c r="S1594" s="54">
        <f t="shared" si="37"/>
        <v>0</v>
      </c>
      <c r="T1594" s="50"/>
      <c r="U1594" s="50"/>
      <c r="V1594" s="50"/>
      <c r="W1594" s="50"/>
      <c r="X1594" s="50"/>
      <c r="Y1594" s="50"/>
      <c r="Z1594" s="50"/>
      <c r="AA1594" s="50"/>
      <c r="AB1594" s="50"/>
      <c r="AC1594" s="50"/>
      <c r="AD1594" s="50"/>
      <c r="AE1594" s="50"/>
      <c r="AF1594" s="50"/>
      <c r="AG1594" s="55"/>
      <c r="AH1594" s="48"/>
      <c r="AI1594" s="48"/>
      <c r="AJ1594" s="50"/>
      <c r="AK1594" s="54">
        <f t="shared" si="35"/>
        <v>0</v>
      </c>
      <c r="AL1594" s="48"/>
      <c r="AM1594" s="56"/>
    </row>
    <row r="1595">
      <c r="A1595" s="57" t="s">
        <v>2971</v>
      </c>
      <c r="B1595" s="59"/>
      <c r="C1595" s="59"/>
      <c r="D1595" s="58"/>
      <c r="E1595" s="60"/>
      <c r="F1595" s="61">
        <f t="shared" si="34"/>
        <v>0</v>
      </c>
      <c r="G1595" s="58"/>
      <c r="H1595" s="62"/>
      <c r="I1595" s="62"/>
      <c r="J1595" s="58" t="s">
        <v>68</v>
      </c>
      <c r="K1595" s="58"/>
      <c r="L1595" s="58"/>
      <c r="M1595" s="62"/>
      <c r="N1595" s="58"/>
      <c r="O1595" s="62"/>
      <c r="P1595" s="58"/>
      <c r="Q1595" s="62"/>
      <c r="R1595" s="63"/>
      <c r="S1595" s="64">
        <f t="shared" si="37"/>
        <v>0</v>
      </c>
      <c r="T1595" s="60"/>
      <c r="U1595" s="60"/>
      <c r="V1595" s="60"/>
      <c r="W1595" s="60"/>
      <c r="X1595" s="60"/>
      <c r="Y1595" s="60"/>
      <c r="Z1595" s="60"/>
      <c r="AA1595" s="60"/>
      <c r="AB1595" s="60"/>
      <c r="AC1595" s="60"/>
      <c r="AD1595" s="60"/>
      <c r="AE1595" s="60"/>
      <c r="AF1595" s="60"/>
      <c r="AG1595" s="65"/>
      <c r="AH1595" s="58"/>
      <c r="AI1595" s="59"/>
      <c r="AJ1595" s="60"/>
      <c r="AK1595" s="64">
        <f t="shared" si="35"/>
        <v>0</v>
      </c>
      <c r="AL1595" s="66"/>
      <c r="AM1595" s="67"/>
    </row>
    <row r="1596">
      <c r="A1596" s="47" t="s">
        <v>2972</v>
      </c>
      <c r="B1596" s="49"/>
      <c r="C1596" s="49"/>
      <c r="D1596" s="48"/>
      <c r="E1596" s="50"/>
      <c r="F1596" s="51">
        <f t="shared" si="34"/>
        <v>0</v>
      </c>
      <c r="G1596" s="48"/>
      <c r="H1596" s="52"/>
      <c r="I1596" s="52"/>
      <c r="J1596" s="48" t="s">
        <v>68</v>
      </c>
      <c r="K1596" s="48"/>
      <c r="L1596" s="48"/>
      <c r="M1596" s="52"/>
      <c r="N1596" s="48"/>
      <c r="O1596" s="52"/>
      <c r="P1596" s="48"/>
      <c r="Q1596" s="52"/>
      <c r="R1596" s="53"/>
      <c r="S1596" s="54">
        <f t="shared" si="37"/>
        <v>0</v>
      </c>
      <c r="T1596" s="50"/>
      <c r="U1596" s="50"/>
      <c r="V1596" s="50"/>
      <c r="W1596" s="50"/>
      <c r="X1596" s="50"/>
      <c r="Y1596" s="50"/>
      <c r="Z1596" s="50"/>
      <c r="AA1596" s="50"/>
      <c r="AB1596" s="50"/>
      <c r="AC1596" s="50"/>
      <c r="AD1596" s="50"/>
      <c r="AE1596" s="50"/>
      <c r="AF1596" s="50"/>
      <c r="AG1596" s="55"/>
      <c r="AH1596" s="48"/>
      <c r="AI1596" s="48"/>
      <c r="AJ1596" s="50"/>
      <c r="AK1596" s="54">
        <f t="shared" si="35"/>
        <v>0</v>
      </c>
      <c r="AL1596" s="48"/>
      <c r="AM1596" s="56"/>
    </row>
    <row r="1597">
      <c r="A1597" s="57" t="s">
        <v>2973</v>
      </c>
      <c r="B1597" s="59"/>
      <c r="C1597" s="59"/>
      <c r="D1597" s="58"/>
      <c r="E1597" s="60"/>
      <c r="F1597" s="61">
        <f t="shared" si="34"/>
        <v>0</v>
      </c>
      <c r="G1597" s="58"/>
      <c r="H1597" s="62"/>
      <c r="I1597" s="62"/>
      <c r="J1597" s="58" t="s">
        <v>68</v>
      </c>
      <c r="K1597" s="58"/>
      <c r="L1597" s="58"/>
      <c r="M1597" s="62"/>
      <c r="N1597" s="58"/>
      <c r="O1597" s="62"/>
      <c r="P1597" s="58"/>
      <c r="Q1597" s="62"/>
      <c r="R1597" s="63"/>
      <c r="S1597" s="64">
        <f t="shared" si="37"/>
        <v>0</v>
      </c>
      <c r="T1597" s="60"/>
      <c r="U1597" s="60"/>
      <c r="V1597" s="60"/>
      <c r="W1597" s="60"/>
      <c r="X1597" s="60"/>
      <c r="Y1597" s="60"/>
      <c r="Z1597" s="60"/>
      <c r="AA1597" s="60"/>
      <c r="AB1597" s="60"/>
      <c r="AC1597" s="60"/>
      <c r="AD1597" s="60"/>
      <c r="AE1597" s="60"/>
      <c r="AF1597" s="60"/>
      <c r="AG1597" s="65"/>
      <c r="AH1597" s="58"/>
      <c r="AI1597" s="59"/>
      <c r="AJ1597" s="60"/>
      <c r="AK1597" s="64">
        <f t="shared" si="35"/>
        <v>0</v>
      </c>
      <c r="AL1597" s="66"/>
      <c r="AM1597" s="67"/>
    </row>
    <row r="1598">
      <c r="A1598" s="47" t="s">
        <v>2974</v>
      </c>
      <c r="B1598" s="49"/>
      <c r="C1598" s="49"/>
      <c r="D1598" s="48"/>
      <c r="E1598" s="50"/>
      <c r="F1598" s="51">
        <f t="shared" si="34"/>
        <v>0</v>
      </c>
      <c r="G1598" s="48"/>
      <c r="H1598" s="52"/>
      <c r="I1598" s="52"/>
      <c r="J1598" s="48" t="s">
        <v>68</v>
      </c>
      <c r="K1598" s="48"/>
      <c r="L1598" s="48"/>
      <c r="M1598" s="52"/>
      <c r="N1598" s="48"/>
      <c r="O1598" s="52"/>
      <c r="P1598" s="48"/>
      <c r="Q1598" s="52"/>
      <c r="R1598" s="53"/>
      <c r="S1598" s="54">
        <f t="shared" si="37"/>
        <v>0</v>
      </c>
      <c r="T1598" s="50"/>
      <c r="U1598" s="50"/>
      <c r="V1598" s="50"/>
      <c r="W1598" s="50"/>
      <c r="X1598" s="50"/>
      <c r="Y1598" s="50"/>
      <c r="Z1598" s="50"/>
      <c r="AA1598" s="50"/>
      <c r="AB1598" s="50"/>
      <c r="AC1598" s="50"/>
      <c r="AD1598" s="50"/>
      <c r="AE1598" s="50"/>
      <c r="AF1598" s="50"/>
      <c r="AG1598" s="55"/>
      <c r="AH1598" s="48"/>
      <c r="AI1598" s="48"/>
      <c r="AJ1598" s="50"/>
      <c r="AK1598" s="54">
        <f t="shared" si="35"/>
        <v>0</v>
      </c>
      <c r="AL1598" s="48"/>
      <c r="AM1598" s="56"/>
    </row>
    <row r="1599">
      <c r="A1599" s="57" t="s">
        <v>2975</v>
      </c>
      <c r="B1599" s="59"/>
      <c r="C1599" s="59"/>
      <c r="D1599" s="58"/>
      <c r="E1599" s="60"/>
      <c r="F1599" s="61">
        <f t="shared" si="34"/>
        <v>0</v>
      </c>
      <c r="G1599" s="58"/>
      <c r="H1599" s="62"/>
      <c r="I1599" s="62"/>
      <c r="J1599" s="58" t="s">
        <v>68</v>
      </c>
      <c r="K1599" s="58"/>
      <c r="L1599" s="58"/>
      <c r="M1599" s="62"/>
      <c r="N1599" s="58"/>
      <c r="O1599" s="62"/>
      <c r="P1599" s="58"/>
      <c r="Q1599" s="62"/>
      <c r="R1599" s="63"/>
      <c r="S1599" s="64">
        <f t="shared" si="37"/>
        <v>0</v>
      </c>
      <c r="T1599" s="60"/>
      <c r="U1599" s="60"/>
      <c r="V1599" s="60"/>
      <c r="W1599" s="60"/>
      <c r="X1599" s="60"/>
      <c r="Y1599" s="60"/>
      <c r="Z1599" s="60"/>
      <c r="AA1599" s="60"/>
      <c r="AB1599" s="60"/>
      <c r="AC1599" s="60"/>
      <c r="AD1599" s="60"/>
      <c r="AE1599" s="60"/>
      <c r="AF1599" s="60"/>
      <c r="AG1599" s="65"/>
      <c r="AH1599" s="58"/>
      <c r="AI1599" s="59"/>
      <c r="AJ1599" s="60"/>
      <c r="AK1599" s="64">
        <f t="shared" si="35"/>
        <v>0</v>
      </c>
      <c r="AL1599" s="66"/>
      <c r="AM1599" s="67"/>
    </row>
    <row r="1600">
      <c r="A1600" s="47" t="s">
        <v>2976</v>
      </c>
      <c r="B1600" s="49"/>
      <c r="C1600" s="49"/>
      <c r="D1600" s="48"/>
      <c r="E1600" s="50"/>
      <c r="F1600" s="51">
        <f t="shared" si="34"/>
        <v>0</v>
      </c>
      <c r="G1600" s="48"/>
      <c r="H1600" s="52"/>
      <c r="I1600" s="52"/>
      <c r="J1600" s="48" t="s">
        <v>68</v>
      </c>
      <c r="K1600" s="48"/>
      <c r="L1600" s="48"/>
      <c r="M1600" s="52"/>
      <c r="N1600" s="48"/>
      <c r="O1600" s="52"/>
      <c r="P1600" s="48"/>
      <c r="Q1600" s="52"/>
      <c r="R1600" s="53"/>
      <c r="S1600" s="54">
        <f t="shared" si="37"/>
        <v>0</v>
      </c>
      <c r="T1600" s="50"/>
      <c r="U1600" s="50"/>
      <c r="V1600" s="50"/>
      <c r="W1600" s="50"/>
      <c r="X1600" s="50"/>
      <c r="Y1600" s="50"/>
      <c r="Z1600" s="50"/>
      <c r="AA1600" s="50"/>
      <c r="AB1600" s="50"/>
      <c r="AC1600" s="50"/>
      <c r="AD1600" s="50"/>
      <c r="AE1600" s="50"/>
      <c r="AF1600" s="50"/>
      <c r="AG1600" s="55"/>
      <c r="AH1600" s="48"/>
      <c r="AI1600" s="48"/>
      <c r="AJ1600" s="50"/>
      <c r="AK1600" s="54">
        <f t="shared" si="35"/>
        <v>0</v>
      </c>
      <c r="AL1600" s="48"/>
      <c r="AM1600" s="56"/>
    </row>
    <row r="1601">
      <c r="A1601" s="57" t="s">
        <v>2977</v>
      </c>
      <c r="B1601" s="59"/>
      <c r="C1601" s="59"/>
      <c r="D1601" s="58"/>
      <c r="E1601" s="60"/>
      <c r="F1601" s="61">
        <f t="shared" si="34"/>
        <v>0</v>
      </c>
      <c r="G1601" s="58"/>
      <c r="H1601" s="62"/>
      <c r="I1601" s="62"/>
      <c r="J1601" s="58" t="s">
        <v>68</v>
      </c>
      <c r="K1601" s="58"/>
      <c r="L1601" s="58"/>
      <c r="M1601" s="62"/>
      <c r="N1601" s="58"/>
      <c r="O1601" s="62"/>
      <c r="P1601" s="58"/>
      <c r="Q1601" s="62"/>
      <c r="R1601" s="63"/>
      <c r="S1601" s="64">
        <f t="shared" si="37"/>
        <v>0</v>
      </c>
      <c r="T1601" s="60"/>
      <c r="U1601" s="60"/>
      <c r="V1601" s="60"/>
      <c r="W1601" s="60"/>
      <c r="X1601" s="60"/>
      <c r="Y1601" s="60"/>
      <c r="Z1601" s="60"/>
      <c r="AA1601" s="60"/>
      <c r="AB1601" s="60"/>
      <c r="AC1601" s="60"/>
      <c r="AD1601" s="60"/>
      <c r="AE1601" s="60"/>
      <c r="AF1601" s="60"/>
      <c r="AG1601" s="65"/>
      <c r="AH1601" s="58"/>
      <c r="AI1601" s="59"/>
      <c r="AJ1601" s="60"/>
      <c r="AK1601" s="64">
        <f t="shared" si="35"/>
        <v>0</v>
      </c>
      <c r="AL1601" s="66"/>
      <c r="AM1601" s="67"/>
    </row>
    <row r="1602">
      <c r="A1602" s="47" t="s">
        <v>2978</v>
      </c>
      <c r="B1602" s="49"/>
      <c r="C1602" s="49"/>
      <c r="D1602" s="48"/>
      <c r="E1602" s="50"/>
      <c r="F1602" s="51">
        <f t="shared" si="34"/>
        <v>0</v>
      </c>
      <c r="G1602" s="48"/>
      <c r="H1602" s="52"/>
      <c r="I1602" s="52"/>
      <c r="J1602" s="48" t="s">
        <v>68</v>
      </c>
      <c r="K1602" s="48"/>
      <c r="L1602" s="48"/>
      <c r="M1602" s="52"/>
      <c r="N1602" s="48"/>
      <c r="O1602" s="52"/>
      <c r="P1602" s="48"/>
      <c r="Q1602" s="52"/>
      <c r="R1602" s="53"/>
      <c r="S1602" s="54">
        <f t="shared" si="37"/>
        <v>0</v>
      </c>
      <c r="T1602" s="50"/>
      <c r="U1602" s="50"/>
      <c r="V1602" s="50"/>
      <c r="W1602" s="50"/>
      <c r="X1602" s="50"/>
      <c r="Y1602" s="50"/>
      <c r="Z1602" s="50"/>
      <c r="AA1602" s="50"/>
      <c r="AB1602" s="50"/>
      <c r="AC1602" s="50"/>
      <c r="AD1602" s="50"/>
      <c r="AE1602" s="50"/>
      <c r="AF1602" s="50"/>
      <c r="AG1602" s="55"/>
      <c r="AH1602" s="48"/>
      <c r="AI1602" s="48"/>
      <c r="AJ1602" s="50"/>
      <c r="AK1602" s="54">
        <f t="shared" si="35"/>
        <v>0</v>
      </c>
      <c r="AL1602" s="48"/>
      <c r="AM1602" s="56"/>
    </row>
    <row r="1603">
      <c r="A1603" s="57" t="s">
        <v>2979</v>
      </c>
      <c r="B1603" s="59"/>
      <c r="C1603" s="59"/>
      <c r="D1603" s="58"/>
      <c r="E1603" s="60"/>
      <c r="F1603" s="61">
        <f t="shared" si="34"/>
        <v>0</v>
      </c>
      <c r="G1603" s="58"/>
      <c r="H1603" s="62"/>
      <c r="I1603" s="62"/>
      <c r="J1603" s="58" t="s">
        <v>68</v>
      </c>
      <c r="K1603" s="58"/>
      <c r="L1603" s="58"/>
      <c r="M1603" s="62"/>
      <c r="N1603" s="58"/>
      <c r="O1603" s="62"/>
      <c r="P1603" s="58"/>
      <c r="Q1603" s="62"/>
      <c r="R1603" s="63"/>
      <c r="S1603" s="64">
        <f t="shared" si="37"/>
        <v>0</v>
      </c>
      <c r="T1603" s="60"/>
      <c r="U1603" s="60"/>
      <c r="V1603" s="60"/>
      <c r="W1603" s="60"/>
      <c r="X1603" s="60"/>
      <c r="Y1603" s="60"/>
      <c r="Z1603" s="60"/>
      <c r="AA1603" s="60"/>
      <c r="AB1603" s="60"/>
      <c r="AC1603" s="60"/>
      <c r="AD1603" s="60"/>
      <c r="AE1603" s="60"/>
      <c r="AF1603" s="60"/>
      <c r="AG1603" s="65"/>
      <c r="AH1603" s="58"/>
      <c r="AI1603" s="59"/>
      <c r="AJ1603" s="60"/>
      <c r="AK1603" s="64">
        <f t="shared" si="35"/>
        <v>0</v>
      </c>
      <c r="AL1603" s="66"/>
      <c r="AM1603" s="67"/>
    </row>
    <row r="1604">
      <c r="A1604" s="47" t="s">
        <v>2980</v>
      </c>
      <c r="B1604" s="49"/>
      <c r="C1604" s="49"/>
      <c r="D1604" s="48"/>
      <c r="E1604" s="50"/>
      <c r="F1604" s="51">
        <f t="shared" si="34"/>
        <v>0</v>
      </c>
      <c r="G1604" s="48"/>
      <c r="H1604" s="52"/>
      <c r="I1604" s="52"/>
      <c r="J1604" s="48" t="s">
        <v>68</v>
      </c>
      <c r="K1604" s="48"/>
      <c r="L1604" s="48"/>
      <c r="M1604" s="52"/>
      <c r="N1604" s="48"/>
      <c r="O1604" s="52"/>
      <c r="P1604" s="48"/>
      <c r="Q1604" s="52"/>
      <c r="R1604" s="53"/>
      <c r="S1604" s="54">
        <f t="shared" si="37"/>
        <v>0</v>
      </c>
      <c r="T1604" s="50"/>
      <c r="U1604" s="50"/>
      <c r="V1604" s="50"/>
      <c r="W1604" s="50"/>
      <c r="X1604" s="50"/>
      <c r="Y1604" s="50"/>
      <c r="Z1604" s="50"/>
      <c r="AA1604" s="50"/>
      <c r="AB1604" s="50"/>
      <c r="AC1604" s="50"/>
      <c r="AD1604" s="50"/>
      <c r="AE1604" s="50"/>
      <c r="AF1604" s="50"/>
      <c r="AG1604" s="55"/>
      <c r="AH1604" s="48"/>
      <c r="AI1604" s="48"/>
      <c r="AJ1604" s="50"/>
      <c r="AK1604" s="54">
        <f t="shared" si="35"/>
        <v>0</v>
      </c>
      <c r="AL1604" s="48"/>
      <c r="AM1604" s="56"/>
    </row>
    <row r="1605">
      <c r="A1605" s="57" t="s">
        <v>2981</v>
      </c>
      <c r="B1605" s="59"/>
      <c r="C1605" s="59"/>
      <c r="D1605" s="58"/>
      <c r="E1605" s="60"/>
      <c r="F1605" s="61">
        <f t="shared" si="34"/>
        <v>0</v>
      </c>
      <c r="G1605" s="58"/>
      <c r="H1605" s="62"/>
      <c r="I1605" s="62"/>
      <c r="J1605" s="58" t="s">
        <v>68</v>
      </c>
      <c r="K1605" s="58"/>
      <c r="L1605" s="58"/>
      <c r="M1605" s="62"/>
      <c r="N1605" s="58"/>
      <c r="O1605" s="62"/>
      <c r="P1605" s="58"/>
      <c r="Q1605" s="62"/>
      <c r="R1605" s="63"/>
      <c r="S1605" s="64">
        <f t="shared" si="37"/>
        <v>0</v>
      </c>
      <c r="T1605" s="60"/>
      <c r="U1605" s="60"/>
      <c r="V1605" s="60"/>
      <c r="W1605" s="60"/>
      <c r="X1605" s="60"/>
      <c r="Y1605" s="60"/>
      <c r="Z1605" s="60"/>
      <c r="AA1605" s="60"/>
      <c r="AB1605" s="60"/>
      <c r="AC1605" s="60"/>
      <c r="AD1605" s="60"/>
      <c r="AE1605" s="60"/>
      <c r="AF1605" s="60"/>
      <c r="AG1605" s="65"/>
      <c r="AH1605" s="58"/>
      <c r="AI1605" s="59"/>
      <c r="AJ1605" s="60"/>
      <c r="AK1605" s="64">
        <f t="shared" si="35"/>
        <v>0</v>
      </c>
      <c r="AL1605" s="66"/>
      <c r="AM1605" s="67"/>
    </row>
    <row r="1606">
      <c r="A1606" s="47" t="s">
        <v>2982</v>
      </c>
      <c r="B1606" s="49"/>
      <c r="C1606" s="49"/>
      <c r="D1606" s="48"/>
      <c r="E1606" s="50"/>
      <c r="F1606" s="51">
        <f t="shared" si="34"/>
        <v>0</v>
      </c>
      <c r="G1606" s="48"/>
      <c r="H1606" s="52"/>
      <c r="I1606" s="52"/>
      <c r="J1606" s="48" t="s">
        <v>68</v>
      </c>
      <c r="K1606" s="48"/>
      <c r="L1606" s="48"/>
      <c r="M1606" s="52"/>
      <c r="N1606" s="48"/>
      <c r="O1606" s="52"/>
      <c r="P1606" s="48"/>
      <c r="Q1606" s="52"/>
      <c r="R1606" s="53"/>
      <c r="S1606" s="54">
        <f t="shared" si="37"/>
        <v>0</v>
      </c>
      <c r="T1606" s="50"/>
      <c r="U1606" s="50"/>
      <c r="V1606" s="50"/>
      <c r="W1606" s="50"/>
      <c r="X1606" s="50"/>
      <c r="Y1606" s="50"/>
      <c r="Z1606" s="50"/>
      <c r="AA1606" s="50"/>
      <c r="AB1606" s="50"/>
      <c r="AC1606" s="50"/>
      <c r="AD1606" s="50"/>
      <c r="AE1606" s="50"/>
      <c r="AF1606" s="50"/>
      <c r="AG1606" s="55"/>
      <c r="AH1606" s="48"/>
      <c r="AI1606" s="48"/>
      <c r="AJ1606" s="50"/>
      <c r="AK1606" s="54">
        <f t="shared" si="35"/>
        <v>0</v>
      </c>
      <c r="AL1606" s="48"/>
      <c r="AM1606" s="56"/>
    </row>
    <row r="1607">
      <c r="A1607" s="57" t="s">
        <v>2983</v>
      </c>
      <c r="B1607" s="59"/>
      <c r="C1607" s="59"/>
      <c r="D1607" s="58"/>
      <c r="E1607" s="60"/>
      <c r="F1607" s="61">
        <f t="shared" si="34"/>
        <v>0</v>
      </c>
      <c r="G1607" s="58"/>
      <c r="H1607" s="62"/>
      <c r="I1607" s="62"/>
      <c r="J1607" s="58" t="s">
        <v>68</v>
      </c>
      <c r="K1607" s="58"/>
      <c r="L1607" s="58"/>
      <c r="M1607" s="62"/>
      <c r="N1607" s="58"/>
      <c r="O1607" s="62"/>
      <c r="P1607" s="58"/>
      <c r="Q1607" s="62"/>
      <c r="R1607" s="63"/>
      <c r="S1607" s="64">
        <f t="shared" si="37"/>
        <v>0</v>
      </c>
      <c r="T1607" s="60"/>
      <c r="U1607" s="60"/>
      <c r="V1607" s="60"/>
      <c r="W1607" s="60"/>
      <c r="X1607" s="60"/>
      <c r="Y1607" s="60"/>
      <c r="Z1607" s="60"/>
      <c r="AA1607" s="60"/>
      <c r="AB1607" s="60"/>
      <c r="AC1607" s="60"/>
      <c r="AD1607" s="60"/>
      <c r="AE1607" s="60"/>
      <c r="AF1607" s="60"/>
      <c r="AG1607" s="65"/>
      <c r="AH1607" s="58"/>
      <c r="AI1607" s="59"/>
      <c r="AJ1607" s="60"/>
      <c r="AK1607" s="64">
        <f t="shared" si="35"/>
        <v>0</v>
      </c>
      <c r="AL1607" s="66"/>
      <c r="AM1607" s="67"/>
    </row>
    <row r="1608">
      <c r="A1608" s="47" t="s">
        <v>2984</v>
      </c>
      <c r="B1608" s="49"/>
      <c r="C1608" s="49"/>
      <c r="D1608" s="48"/>
      <c r="E1608" s="50"/>
      <c r="F1608" s="51">
        <f t="shared" si="34"/>
        <v>0</v>
      </c>
      <c r="G1608" s="48"/>
      <c r="H1608" s="52"/>
      <c r="I1608" s="52"/>
      <c r="J1608" s="48" t="s">
        <v>68</v>
      </c>
      <c r="K1608" s="48"/>
      <c r="L1608" s="48"/>
      <c r="M1608" s="52"/>
      <c r="N1608" s="48"/>
      <c r="O1608" s="52"/>
      <c r="P1608" s="48"/>
      <c r="Q1608" s="52"/>
      <c r="R1608" s="53"/>
      <c r="S1608" s="54">
        <f t="shared" si="37"/>
        <v>0</v>
      </c>
      <c r="T1608" s="50"/>
      <c r="U1608" s="50"/>
      <c r="V1608" s="50"/>
      <c r="W1608" s="50"/>
      <c r="X1608" s="50"/>
      <c r="Y1608" s="50"/>
      <c r="Z1608" s="50"/>
      <c r="AA1608" s="50"/>
      <c r="AB1608" s="50"/>
      <c r="AC1608" s="50"/>
      <c r="AD1608" s="50"/>
      <c r="AE1608" s="50"/>
      <c r="AF1608" s="50"/>
      <c r="AG1608" s="55"/>
      <c r="AH1608" s="48"/>
      <c r="AI1608" s="48"/>
      <c r="AJ1608" s="50"/>
      <c r="AK1608" s="54">
        <f t="shared" si="35"/>
        <v>0</v>
      </c>
      <c r="AL1608" s="48"/>
      <c r="AM1608" s="56"/>
    </row>
    <row r="1609">
      <c r="A1609" s="57" t="s">
        <v>2985</v>
      </c>
      <c r="B1609" s="59"/>
      <c r="C1609" s="59"/>
      <c r="D1609" s="58"/>
      <c r="E1609" s="60"/>
      <c r="F1609" s="61">
        <f t="shared" si="34"/>
        <v>0</v>
      </c>
      <c r="G1609" s="58"/>
      <c r="H1609" s="62"/>
      <c r="I1609" s="62"/>
      <c r="J1609" s="58" t="s">
        <v>68</v>
      </c>
      <c r="K1609" s="58"/>
      <c r="L1609" s="58"/>
      <c r="M1609" s="62"/>
      <c r="N1609" s="58"/>
      <c r="O1609" s="62"/>
      <c r="P1609" s="58"/>
      <c r="Q1609" s="62"/>
      <c r="R1609" s="63"/>
      <c r="S1609" s="64">
        <f t="shared" si="37"/>
        <v>0</v>
      </c>
      <c r="T1609" s="60"/>
      <c r="U1609" s="60"/>
      <c r="V1609" s="60"/>
      <c r="W1609" s="60"/>
      <c r="X1609" s="60"/>
      <c r="Y1609" s="60"/>
      <c r="Z1609" s="60"/>
      <c r="AA1609" s="60"/>
      <c r="AB1609" s="60"/>
      <c r="AC1609" s="60"/>
      <c r="AD1609" s="60"/>
      <c r="AE1609" s="60"/>
      <c r="AF1609" s="60"/>
      <c r="AG1609" s="65"/>
      <c r="AH1609" s="58"/>
      <c r="AI1609" s="59"/>
      <c r="AJ1609" s="60"/>
      <c r="AK1609" s="64">
        <f t="shared" si="35"/>
        <v>0</v>
      </c>
      <c r="AL1609" s="66"/>
      <c r="AM1609" s="67"/>
    </row>
    <row r="1610">
      <c r="A1610" s="47" t="s">
        <v>2986</v>
      </c>
      <c r="B1610" s="49"/>
      <c r="C1610" s="49"/>
      <c r="D1610" s="48"/>
      <c r="E1610" s="50"/>
      <c r="F1610" s="51">
        <f t="shared" si="34"/>
        <v>0</v>
      </c>
      <c r="G1610" s="48"/>
      <c r="H1610" s="52"/>
      <c r="I1610" s="52"/>
      <c r="J1610" s="48" t="s">
        <v>68</v>
      </c>
      <c r="K1610" s="48"/>
      <c r="L1610" s="48"/>
      <c r="M1610" s="52"/>
      <c r="N1610" s="48"/>
      <c r="O1610" s="52"/>
      <c r="P1610" s="48"/>
      <c r="Q1610" s="52"/>
      <c r="R1610" s="53"/>
      <c r="S1610" s="54">
        <f t="shared" si="37"/>
        <v>0</v>
      </c>
      <c r="T1610" s="50"/>
      <c r="U1610" s="50"/>
      <c r="V1610" s="50"/>
      <c r="W1610" s="50"/>
      <c r="X1610" s="50"/>
      <c r="Y1610" s="50"/>
      <c r="Z1610" s="50"/>
      <c r="AA1610" s="50"/>
      <c r="AB1610" s="50"/>
      <c r="AC1610" s="50"/>
      <c r="AD1610" s="50"/>
      <c r="AE1610" s="50"/>
      <c r="AF1610" s="50"/>
      <c r="AG1610" s="55"/>
      <c r="AH1610" s="48"/>
      <c r="AI1610" s="48"/>
      <c r="AJ1610" s="50"/>
      <c r="AK1610" s="54">
        <f t="shared" si="35"/>
        <v>0</v>
      </c>
      <c r="AL1610" s="48"/>
      <c r="AM1610" s="56"/>
    </row>
    <row r="1611">
      <c r="A1611" s="57" t="s">
        <v>2987</v>
      </c>
      <c r="B1611" s="59"/>
      <c r="C1611" s="59"/>
      <c r="D1611" s="58"/>
      <c r="E1611" s="60"/>
      <c r="F1611" s="61">
        <f t="shared" si="34"/>
        <v>0</v>
      </c>
      <c r="G1611" s="58"/>
      <c r="H1611" s="62"/>
      <c r="I1611" s="62"/>
      <c r="J1611" s="58" t="s">
        <v>68</v>
      </c>
      <c r="K1611" s="58"/>
      <c r="L1611" s="58"/>
      <c r="M1611" s="62"/>
      <c r="N1611" s="58"/>
      <c r="O1611" s="62"/>
      <c r="P1611" s="58"/>
      <c r="Q1611" s="62"/>
      <c r="R1611" s="63"/>
      <c r="S1611" s="64">
        <f t="shared" si="37"/>
        <v>0</v>
      </c>
      <c r="T1611" s="60"/>
      <c r="U1611" s="60"/>
      <c r="V1611" s="60"/>
      <c r="W1611" s="60"/>
      <c r="X1611" s="60"/>
      <c r="Y1611" s="60"/>
      <c r="Z1611" s="60"/>
      <c r="AA1611" s="60"/>
      <c r="AB1611" s="60"/>
      <c r="AC1611" s="60"/>
      <c r="AD1611" s="60"/>
      <c r="AE1611" s="60"/>
      <c r="AF1611" s="60"/>
      <c r="AG1611" s="65"/>
      <c r="AH1611" s="58"/>
      <c r="AI1611" s="59"/>
      <c r="AJ1611" s="60"/>
      <c r="AK1611" s="64">
        <f t="shared" si="35"/>
        <v>0</v>
      </c>
      <c r="AL1611" s="66"/>
      <c r="AM1611" s="67"/>
    </row>
    <row r="1612">
      <c r="A1612" s="47" t="s">
        <v>2988</v>
      </c>
      <c r="B1612" s="49"/>
      <c r="C1612" s="49"/>
      <c r="D1612" s="48"/>
      <c r="E1612" s="50"/>
      <c r="F1612" s="51">
        <f t="shared" si="34"/>
        <v>0</v>
      </c>
      <c r="G1612" s="48"/>
      <c r="H1612" s="52"/>
      <c r="I1612" s="52"/>
      <c r="J1612" s="48" t="s">
        <v>68</v>
      </c>
      <c r="K1612" s="48"/>
      <c r="L1612" s="48"/>
      <c r="M1612" s="52"/>
      <c r="N1612" s="48"/>
      <c r="O1612" s="52"/>
      <c r="P1612" s="48"/>
      <c r="Q1612" s="52"/>
      <c r="R1612" s="53"/>
      <c r="S1612" s="54">
        <f t="shared" si="37"/>
        <v>0</v>
      </c>
      <c r="T1612" s="50"/>
      <c r="U1612" s="50"/>
      <c r="V1612" s="50"/>
      <c r="W1612" s="50"/>
      <c r="X1612" s="50"/>
      <c r="Y1612" s="50"/>
      <c r="Z1612" s="50"/>
      <c r="AA1612" s="50"/>
      <c r="AB1612" s="50"/>
      <c r="AC1612" s="50"/>
      <c r="AD1612" s="50"/>
      <c r="AE1612" s="50"/>
      <c r="AF1612" s="50"/>
      <c r="AG1612" s="55"/>
      <c r="AH1612" s="48"/>
      <c r="AI1612" s="48"/>
      <c r="AJ1612" s="50"/>
      <c r="AK1612" s="54">
        <f t="shared" si="35"/>
        <v>0</v>
      </c>
      <c r="AL1612" s="48"/>
      <c r="AM1612" s="56"/>
    </row>
    <row r="1613">
      <c r="A1613" s="57" t="s">
        <v>2989</v>
      </c>
      <c r="B1613" s="59"/>
      <c r="C1613" s="59"/>
      <c r="D1613" s="58"/>
      <c r="E1613" s="60"/>
      <c r="F1613" s="61">
        <f t="shared" si="34"/>
        <v>0</v>
      </c>
      <c r="G1613" s="58"/>
      <c r="H1613" s="62"/>
      <c r="I1613" s="62"/>
      <c r="J1613" s="58" t="s">
        <v>68</v>
      </c>
      <c r="K1613" s="58"/>
      <c r="L1613" s="58"/>
      <c r="M1613" s="62"/>
      <c r="N1613" s="58"/>
      <c r="O1613" s="62"/>
      <c r="P1613" s="58"/>
      <c r="Q1613" s="62"/>
      <c r="R1613" s="63"/>
      <c r="S1613" s="64">
        <f t="shared" si="37"/>
        <v>0</v>
      </c>
      <c r="T1613" s="60"/>
      <c r="U1613" s="60"/>
      <c r="V1613" s="60"/>
      <c r="W1613" s="60"/>
      <c r="X1613" s="60"/>
      <c r="Y1613" s="60"/>
      <c r="Z1613" s="60"/>
      <c r="AA1613" s="60"/>
      <c r="AB1613" s="60"/>
      <c r="AC1613" s="60"/>
      <c r="AD1613" s="60"/>
      <c r="AE1613" s="60"/>
      <c r="AF1613" s="60"/>
      <c r="AG1613" s="65"/>
      <c r="AH1613" s="58"/>
      <c r="AI1613" s="59"/>
      <c r="AJ1613" s="60"/>
      <c r="AK1613" s="64">
        <f t="shared" si="35"/>
        <v>0</v>
      </c>
      <c r="AL1613" s="66"/>
      <c r="AM1613" s="67"/>
    </row>
    <row r="1614">
      <c r="A1614" s="47" t="s">
        <v>2990</v>
      </c>
      <c r="B1614" s="49"/>
      <c r="C1614" s="49"/>
      <c r="D1614" s="48"/>
      <c r="E1614" s="50"/>
      <c r="F1614" s="51">
        <f t="shared" si="34"/>
        <v>0</v>
      </c>
      <c r="G1614" s="48"/>
      <c r="H1614" s="52"/>
      <c r="I1614" s="52"/>
      <c r="J1614" s="48" t="s">
        <v>68</v>
      </c>
      <c r="K1614" s="48"/>
      <c r="L1614" s="48"/>
      <c r="M1614" s="52"/>
      <c r="N1614" s="48"/>
      <c r="O1614" s="52"/>
      <c r="P1614" s="48"/>
      <c r="Q1614" s="52"/>
      <c r="R1614" s="53"/>
      <c r="S1614" s="54">
        <f t="shared" si="37"/>
        <v>0</v>
      </c>
      <c r="T1614" s="50"/>
      <c r="U1614" s="50"/>
      <c r="V1614" s="50"/>
      <c r="W1614" s="50"/>
      <c r="X1614" s="50"/>
      <c r="Y1614" s="50"/>
      <c r="Z1614" s="50"/>
      <c r="AA1614" s="50"/>
      <c r="AB1614" s="50"/>
      <c r="AC1614" s="50"/>
      <c r="AD1614" s="50"/>
      <c r="AE1614" s="50"/>
      <c r="AF1614" s="50"/>
      <c r="AG1614" s="55"/>
      <c r="AH1614" s="48"/>
      <c r="AI1614" s="48"/>
      <c r="AJ1614" s="50"/>
      <c r="AK1614" s="54">
        <f t="shared" si="35"/>
        <v>0</v>
      </c>
      <c r="AL1614" s="48"/>
      <c r="AM1614" s="56"/>
    </row>
    <row r="1615">
      <c r="A1615" s="57" t="s">
        <v>2991</v>
      </c>
      <c r="B1615" s="59"/>
      <c r="C1615" s="59"/>
      <c r="D1615" s="58"/>
      <c r="E1615" s="60"/>
      <c r="F1615" s="61">
        <f t="shared" si="34"/>
        <v>0</v>
      </c>
      <c r="G1615" s="58"/>
      <c r="H1615" s="62"/>
      <c r="I1615" s="62"/>
      <c r="J1615" s="58" t="s">
        <v>68</v>
      </c>
      <c r="K1615" s="58"/>
      <c r="L1615" s="58"/>
      <c r="M1615" s="62"/>
      <c r="N1615" s="58"/>
      <c r="O1615" s="62"/>
      <c r="P1615" s="58"/>
      <c r="Q1615" s="62"/>
      <c r="R1615" s="63"/>
      <c r="S1615" s="64">
        <f t="shared" si="37"/>
        <v>0</v>
      </c>
      <c r="T1615" s="60"/>
      <c r="U1615" s="60"/>
      <c r="V1615" s="60"/>
      <c r="W1615" s="60"/>
      <c r="X1615" s="60"/>
      <c r="Y1615" s="60"/>
      <c r="Z1615" s="60"/>
      <c r="AA1615" s="60"/>
      <c r="AB1615" s="60"/>
      <c r="AC1615" s="60"/>
      <c r="AD1615" s="60"/>
      <c r="AE1615" s="60"/>
      <c r="AF1615" s="60"/>
      <c r="AG1615" s="65"/>
      <c r="AH1615" s="58"/>
      <c r="AI1615" s="59"/>
      <c r="AJ1615" s="60"/>
      <c r="AK1615" s="64">
        <f t="shared" si="35"/>
        <v>0</v>
      </c>
      <c r="AL1615" s="66"/>
      <c r="AM1615" s="67"/>
    </row>
    <row r="1616">
      <c r="A1616" s="47" t="s">
        <v>2992</v>
      </c>
      <c r="B1616" s="49"/>
      <c r="C1616" s="49"/>
      <c r="D1616" s="48"/>
      <c r="E1616" s="50"/>
      <c r="F1616" s="51">
        <f t="shared" si="34"/>
        <v>0</v>
      </c>
      <c r="G1616" s="48"/>
      <c r="H1616" s="52"/>
      <c r="I1616" s="52"/>
      <c r="J1616" s="48" t="s">
        <v>68</v>
      </c>
      <c r="K1616" s="48"/>
      <c r="L1616" s="48"/>
      <c r="M1616" s="52"/>
      <c r="N1616" s="48"/>
      <c r="O1616" s="52"/>
      <c r="P1616" s="48"/>
      <c r="Q1616" s="52"/>
      <c r="R1616" s="53"/>
      <c r="S1616" s="54">
        <f t="shared" si="37"/>
        <v>0</v>
      </c>
      <c r="T1616" s="50"/>
      <c r="U1616" s="50"/>
      <c r="V1616" s="50"/>
      <c r="W1616" s="50"/>
      <c r="X1616" s="50"/>
      <c r="Y1616" s="50"/>
      <c r="Z1616" s="50"/>
      <c r="AA1616" s="50"/>
      <c r="AB1616" s="50"/>
      <c r="AC1616" s="50"/>
      <c r="AD1616" s="50"/>
      <c r="AE1616" s="50"/>
      <c r="AF1616" s="50"/>
      <c r="AG1616" s="55"/>
      <c r="AH1616" s="48"/>
      <c r="AI1616" s="48"/>
      <c r="AJ1616" s="50"/>
      <c r="AK1616" s="54">
        <f t="shared" si="35"/>
        <v>0</v>
      </c>
      <c r="AL1616" s="48"/>
      <c r="AM1616" s="56"/>
    </row>
    <row r="1617">
      <c r="A1617" s="57" t="s">
        <v>2993</v>
      </c>
      <c r="B1617" s="59"/>
      <c r="C1617" s="59"/>
      <c r="D1617" s="58"/>
      <c r="E1617" s="60"/>
      <c r="F1617" s="61">
        <f t="shared" si="34"/>
        <v>0</v>
      </c>
      <c r="G1617" s="58"/>
      <c r="H1617" s="62"/>
      <c r="I1617" s="62"/>
      <c r="J1617" s="58" t="s">
        <v>68</v>
      </c>
      <c r="K1617" s="58"/>
      <c r="L1617" s="58"/>
      <c r="M1617" s="62"/>
      <c r="N1617" s="58"/>
      <c r="O1617" s="62"/>
      <c r="P1617" s="58"/>
      <c r="Q1617" s="62"/>
      <c r="R1617" s="63"/>
      <c r="S1617" s="64">
        <f t="shared" si="37"/>
        <v>0</v>
      </c>
      <c r="T1617" s="60"/>
      <c r="U1617" s="60"/>
      <c r="V1617" s="60"/>
      <c r="W1617" s="60"/>
      <c r="X1617" s="60"/>
      <c r="Y1617" s="60"/>
      <c r="Z1617" s="60"/>
      <c r="AA1617" s="60"/>
      <c r="AB1617" s="60"/>
      <c r="AC1617" s="60"/>
      <c r="AD1617" s="60"/>
      <c r="AE1617" s="60"/>
      <c r="AF1617" s="60"/>
      <c r="AG1617" s="65"/>
      <c r="AH1617" s="58"/>
      <c r="AI1617" s="59"/>
      <c r="AJ1617" s="60"/>
      <c r="AK1617" s="64">
        <f t="shared" si="35"/>
        <v>0</v>
      </c>
      <c r="AL1617" s="66"/>
      <c r="AM1617" s="67"/>
    </row>
    <row r="1618">
      <c r="A1618" s="47" t="s">
        <v>2994</v>
      </c>
      <c r="B1618" s="49"/>
      <c r="C1618" s="49"/>
      <c r="D1618" s="48"/>
      <c r="E1618" s="50"/>
      <c r="F1618" s="51">
        <f t="shared" si="34"/>
        <v>0</v>
      </c>
      <c r="G1618" s="48"/>
      <c r="H1618" s="52"/>
      <c r="I1618" s="52"/>
      <c r="J1618" s="48" t="s">
        <v>68</v>
      </c>
      <c r="K1618" s="48"/>
      <c r="L1618" s="48"/>
      <c r="M1618" s="52"/>
      <c r="N1618" s="48"/>
      <c r="O1618" s="52"/>
      <c r="P1618" s="48"/>
      <c r="Q1618" s="52"/>
      <c r="R1618" s="53"/>
      <c r="S1618" s="54">
        <f t="shared" si="37"/>
        <v>0</v>
      </c>
      <c r="T1618" s="50"/>
      <c r="U1618" s="50"/>
      <c r="V1618" s="50"/>
      <c r="W1618" s="50"/>
      <c r="X1618" s="50"/>
      <c r="Y1618" s="50"/>
      <c r="Z1618" s="50"/>
      <c r="AA1618" s="50"/>
      <c r="AB1618" s="50"/>
      <c r="AC1618" s="50"/>
      <c r="AD1618" s="50"/>
      <c r="AE1618" s="50"/>
      <c r="AF1618" s="50"/>
      <c r="AG1618" s="55"/>
      <c r="AH1618" s="48"/>
      <c r="AI1618" s="48"/>
      <c r="AJ1618" s="50"/>
      <c r="AK1618" s="54">
        <f t="shared" si="35"/>
        <v>0</v>
      </c>
      <c r="AL1618" s="48"/>
      <c r="AM1618" s="56"/>
    </row>
    <row r="1619">
      <c r="A1619" s="57" t="s">
        <v>2995</v>
      </c>
      <c r="B1619" s="59"/>
      <c r="C1619" s="59"/>
      <c r="D1619" s="58"/>
      <c r="E1619" s="60"/>
      <c r="F1619" s="61">
        <f t="shared" si="34"/>
        <v>0</v>
      </c>
      <c r="G1619" s="58"/>
      <c r="H1619" s="62"/>
      <c r="I1619" s="62"/>
      <c r="J1619" s="58" t="s">
        <v>68</v>
      </c>
      <c r="K1619" s="58"/>
      <c r="L1619" s="58"/>
      <c r="M1619" s="62"/>
      <c r="N1619" s="58"/>
      <c r="O1619" s="62"/>
      <c r="P1619" s="58"/>
      <c r="Q1619" s="62"/>
      <c r="R1619" s="63"/>
      <c r="S1619" s="64">
        <f t="shared" si="37"/>
        <v>0</v>
      </c>
      <c r="T1619" s="60"/>
      <c r="U1619" s="60"/>
      <c r="V1619" s="60"/>
      <c r="W1619" s="60"/>
      <c r="X1619" s="60"/>
      <c r="Y1619" s="60"/>
      <c r="Z1619" s="60"/>
      <c r="AA1619" s="60"/>
      <c r="AB1619" s="60"/>
      <c r="AC1619" s="60"/>
      <c r="AD1619" s="60"/>
      <c r="AE1619" s="60"/>
      <c r="AF1619" s="60"/>
      <c r="AG1619" s="65"/>
      <c r="AH1619" s="58"/>
      <c r="AI1619" s="59"/>
      <c r="AJ1619" s="60"/>
      <c r="AK1619" s="64">
        <f t="shared" si="35"/>
        <v>0</v>
      </c>
      <c r="AL1619" s="66"/>
      <c r="AM1619" s="67"/>
    </row>
    <row r="1620">
      <c r="A1620" s="47" t="s">
        <v>2996</v>
      </c>
      <c r="B1620" s="49"/>
      <c r="C1620" s="49"/>
      <c r="D1620" s="48"/>
      <c r="E1620" s="50"/>
      <c r="F1620" s="51">
        <f t="shared" si="34"/>
        <v>0</v>
      </c>
      <c r="G1620" s="48"/>
      <c r="H1620" s="52"/>
      <c r="I1620" s="52"/>
      <c r="J1620" s="48" t="s">
        <v>68</v>
      </c>
      <c r="K1620" s="48"/>
      <c r="L1620" s="48"/>
      <c r="M1620" s="52"/>
      <c r="N1620" s="48"/>
      <c r="O1620" s="52"/>
      <c r="P1620" s="48"/>
      <c r="Q1620" s="52"/>
      <c r="R1620" s="53"/>
      <c r="S1620" s="54">
        <f t="shared" si="37"/>
        <v>0</v>
      </c>
      <c r="T1620" s="50"/>
      <c r="U1620" s="50"/>
      <c r="V1620" s="50"/>
      <c r="W1620" s="50"/>
      <c r="X1620" s="50"/>
      <c r="Y1620" s="50"/>
      <c r="Z1620" s="50"/>
      <c r="AA1620" s="50"/>
      <c r="AB1620" s="50"/>
      <c r="AC1620" s="50"/>
      <c r="AD1620" s="50"/>
      <c r="AE1620" s="50"/>
      <c r="AF1620" s="50"/>
      <c r="AG1620" s="55"/>
      <c r="AH1620" s="48"/>
      <c r="AI1620" s="48"/>
      <c r="AJ1620" s="50"/>
      <c r="AK1620" s="54">
        <f t="shared" si="35"/>
        <v>0</v>
      </c>
      <c r="AL1620" s="48"/>
      <c r="AM1620" s="56"/>
    </row>
    <row r="1621">
      <c r="A1621" s="57" t="s">
        <v>2997</v>
      </c>
      <c r="B1621" s="59"/>
      <c r="C1621" s="59"/>
      <c r="D1621" s="58"/>
      <c r="E1621" s="60"/>
      <c r="F1621" s="61">
        <f t="shared" si="34"/>
        <v>0</v>
      </c>
      <c r="G1621" s="58"/>
      <c r="H1621" s="62"/>
      <c r="I1621" s="62"/>
      <c r="J1621" s="58" t="s">
        <v>68</v>
      </c>
      <c r="K1621" s="58"/>
      <c r="L1621" s="58"/>
      <c r="M1621" s="62"/>
      <c r="N1621" s="58"/>
      <c r="O1621" s="62"/>
      <c r="P1621" s="58"/>
      <c r="Q1621" s="62"/>
      <c r="R1621" s="63"/>
      <c r="S1621" s="64">
        <f t="shared" si="37"/>
        <v>0</v>
      </c>
      <c r="T1621" s="60"/>
      <c r="U1621" s="60"/>
      <c r="V1621" s="60"/>
      <c r="W1621" s="60"/>
      <c r="X1621" s="60"/>
      <c r="Y1621" s="60"/>
      <c r="Z1621" s="60"/>
      <c r="AA1621" s="60"/>
      <c r="AB1621" s="60"/>
      <c r="AC1621" s="60"/>
      <c r="AD1621" s="60"/>
      <c r="AE1621" s="60"/>
      <c r="AF1621" s="60"/>
      <c r="AG1621" s="65"/>
      <c r="AH1621" s="58"/>
      <c r="AI1621" s="59"/>
      <c r="AJ1621" s="60"/>
      <c r="AK1621" s="64">
        <f t="shared" si="35"/>
        <v>0</v>
      </c>
      <c r="AL1621" s="66"/>
      <c r="AM1621" s="67"/>
    </row>
    <row r="1622">
      <c r="A1622" s="47" t="s">
        <v>2998</v>
      </c>
      <c r="B1622" s="49"/>
      <c r="C1622" s="49"/>
      <c r="D1622" s="48"/>
      <c r="E1622" s="50"/>
      <c r="F1622" s="51">
        <f t="shared" si="34"/>
        <v>0</v>
      </c>
      <c r="G1622" s="48"/>
      <c r="H1622" s="52"/>
      <c r="I1622" s="52"/>
      <c r="J1622" s="48" t="s">
        <v>68</v>
      </c>
      <c r="K1622" s="48"/>
      <c r="L1622" s="48"/>
      <c r="M1622" s="52"/>
      <c r="N1622" s="48"/>
      <c r="O1622" s="52"/>
      <c r="P1622" s="48"/>
      <c r="Q1622" s="52"/>
      <c r="R1622" s="53"/>
      <c r="S1622" s="54">
        <f t="shared" si="37"/>
        <v>0</v>
      </c>
      <c r="T1622" s="50"/>
      <c r="U1622" s="50"/>
      <c r="V1622" s="50"/>
      <c r="W1622" s="50"/>
      <c r="X1622" s="50"/>
      <c r="Y1622" s="50"/>
      <c r="Z1622" s="50"/>
      <c r="AA1622" s="50"/>
      <c r="AB1622" s="50"/>
      <c r="AC1622" s="50"/>
      <c r="AD1622" s="50"/>
      <c r="AE1622" s="50"/>
      <c r="AF1622" s="50"/>
      <c r="AG1622" s="55"/>
      <c r="AH1622" s="48"/>
      <c r="AI1622" s="48"/>
      <c r="AJ1622" s="50"/>
      <c r="AK1622" s="54">
        <f t="shared" si="35"/>
        <v>0</v>
      </c>
      <c r="AL1622" s="48"/>
      <c r="AM1622" s="56"/>
    </row>
    <row r="1623">
      <c r="A1623" s="57" t="s">
        <v>2999</v>
      </c>
      <c r="B1623" s="59"/>
      <c r="C1623" s="59"/>
      <c r="D1623" s="58"/>
      <c r="E1623" s="60"/>
      <c r="F1623" s="61">
        <f t="shared" si="34"/>
        <v>0</v>
      </c>
      <c r="G1623" s="58"/>
      <c r="H1623" s="62"/>
      <c r="I1623" s="62"/>
      <c r="J1623" s="58" t="s">
        <v>68</v>
      </c>
      <c r="K1623" s="58"/>
      <c r="L1623" s="58"/>
      <c r="M1623" s="62"/>
      <c r="N1623" s="58"/>
      <c r="O1623" s="62"/>
      <c r="P1623" s="58"/>
      <c r="Q1623" s="62"/>
      <c r="R1623" s="63"/>
      <c r="S1623" s="64">
        <f t="shared" si="37"/>
        <v>0</v>
      </c>
      <c r="T1623" s="60"/>
      <c r="U1623" s="60"/>
      <c r="V1623" s="60"/>
      <c r="W1623" s="60"/>
      <c r="X1623" s="60"/>
      <c r="Y1623" s="60"/>
      <c r="Z1623" s="60"/>
      <c r="AA1623" s="60"/>
      <c r="AB1623" s="60"/>
      <c r="AC1623" s="60"/>
      <c r="AD1623" s="60"/>
      <c r="AE1623" s="60"/>
      <c r="AF1623" s="60"/>
      <c r="AG1623" s="65"/>
      <c r="AH1623" s="58"/>
      <c r="AI1623" s="59"/>
      <c r="AJ1623" s="60"/>
      <c r="AK1623" s="64">
        <f t="shared" si="35"/>
        <v>0</v>
      </c>
      <c r="AL1623" s="66"/>
      <c r="AM1623" s="67"/>
    </row>
    <row r="1624">
      <c r="A1624" s="47" t="s">
        <v>3000</v>
      </c>
      <c r="B1624" s="49"/>
      <c r="C1624" s="49"/>
      <c r="D1624" s="48"/>
      <c r="E1624" s="50"/>
      <c r="F1624" s="51">
        <f t="shared" si="34"/>
        <v>0</v>
      </c>
      <c r="G1624" s="48"/>
      <c r="H1624" s="52"/>
      <c r="I1624" s="52"/>
      <c r="J1624" s="48" t="s">
        <v>68</v>
      </c>
      <c r="K1624" s="48"/>
      <c r="L1624" s="48"/>
      <c r="M1624" s="52"/>
      <c r="N1624" s="48"/>
      <c r="O1624" s="52"/>
      <c r="P1624" s="48"/>
      <c r="Q1624" s="52"/>
      <c r="R1624" s="53"/>
      <c r="S1624" s="54">
        <f t="shared" si="37"/>
        <v>0</v>
      </c>
      <c r="T1624" s="50"/>
      <c r="U1624" s="50"/>
      <c r="V1624" s="50"/>
      <c r="W1624" s="50"/>
      <c r="X1624" s="50"/>
      <c r="Y1624" s="50"/>
      <c r="Z1624" s="50"/>
      <c r="AA1624" s="50"/>
      <c r="AB1624" s="50"/>
      <c r="AC1624" s="50"/>
      <c r="AD1624" s="50"/>
      <c r="AE1624" s="50"/>
      <c r="AF1624" s="50"/>
      <c r="AG1624" s="55"/>
      <c r="AH1624" s="48"/>
      <c r="AI1624" s="48"/>
      <c r="AJ1624" s="50"/>
      <c r="AK1624" s="54">
        <f t="shared" si="35"/>
        <v>0</v>
      </c>
      <c r="AL1624" s="48"/>
      <c r="AM1624" s="56"/>
    </row>
    <row r="1625">
      <c r="A1625" s="57" t="s">
        <v>3001</v>
      </c>
      <c r="B1625" s="59"/>
      <c r="C1625" s="59"/>
      <c r="D1625" s="58"/>
      <c r="E1625" s="60"/>
      <c r="F1625" s="61">
        <f t="shared" si="34"/>
        <v>0</v>
      </c>
      <c r="G1625" s="58"/>
      <c r="H1625" s="62"/>
      <c r="I1625" s="62"/>
      <c r="J1625" s="58" t="s">
        <v>68</v>
      </c>
      <c r="K1625" s="58"/>
      <c r="L1625" s="58"/>
      <c r="M1625" s="62"/>
      <c r="N1625" s="58"/>
      <c r="O1625" s="62"/>
      <c r="P1625" s="58"/>
      <c r="Q1625" s="62"/>
      <c r="R1625" s="63"/>
      <c r="S1625" s="64">
        <f t="shared" si="37"/>
        <v>0</v>
      </c>
      <c r="T1625" s="60"/>
      <c r="U1625" s="60"/>
      <c r="V1625" s="60"/>
      <c r="W1625" s="60"/>
      <c r="X1625" s="60"/>
      <c r="Y1625" s="60"/>
      <c r="Z1625" s="60"/>
      <c r="AA1625" s="60"/>
      <c r="AB1625" s="60"/>
      <c r="AC1625" s="60"/>
      <c r="AD1625" s="60"/>
      <c r="AE1625" s="60"/>
      <c r="AF1625" s="60"/>
      <c r="AG1625" s="65"/>
      <c r="AH1625" s="58"/>
      <c r="AI1625" s="59"/>
      <c r="AJ1625" s="60"/>
      <c r="AK1625" s="64">
        <f t="shared" si="35"/>
        <v>0</v>
      </c>
      <c r="AL1625" s="66"/>
      <c r="AM1625" s="67"/>
    </row>
    <row r="1626">
      <c r="A1626" s="47" t="s">
        <v>3002</v>
      </c>
      <c r="B1626" s="49"/>
      <c r="C1626" s="49"/>
      <c r="D1626" s="48"/>
      <c r="E1626" s="50"/>
      <c r="F1626" s="51">
        <f t="shared" si="34"/>
        <v>0</v>
      </c>
      <c r="G1626" s="48"/>
      <c r="H1626" s="52"/>
      <c r="I1626" s="52"/>
      <c r="J1626" s="48" t="s">
        <v>68</v>
      </c>
      <c r="K1626" s="48"/>
      <c r="L1626" s="48"/>
      <c r="M1626" s="52"/>
      <c r="N1626" s="48"/>
      <c r="O1626" s="52"/>
      <c r="P1626" s="48"/>
      <c r="Q1626" s="52"/>
      <c r="R1626" s="53"/>
      <c r="S1626" s="54">
        <f t="shared" si="37"/>
        <v>0</v>
      </c>
      <c r="T1626" s="50"/>
      <c r="U1626" s="50"/>
      <c r="V1626" s="50"/>
      <c r="W1626" s="50"/>
      <c r="X1626" s="50"/>
      <c r="Y1626" s="50"/>
      <c r="Z1626" s="50"/>
      <c r="AA1626" s="50"/>
      <c r="AB1626" s="50"/>
      <c r="AC1626" s="50"/>
      <c r="AD1626" s="50"/>
      <c r="AE1626" s="50"/>
      <c r="AF1626" s="50"/>
      <c r="AG1626" s="55"/>
      <c r="AH1626" s="48"/>
      <c r="AI1626" s="48"/>
      <c r="AJ1626" s="50"/>
      <c r="AK1626" s="54">
        <f t="shared" si="35"/>
        <v>0</v>
      </c>
      <c r="AL1626" s="48"/>
      <c r="AM1626" s="56"/>
    </row>
    <row r="1627">
      <c r="A1627" s="57" t="s">
        <v>3003</v>
      </c>
      <c r="B1627" s="59"/>
      <c r="C1627" s="59"/>
      <c r="D1627" s="58"/>
      <c r="E1627" s="60"/>
      <c r="F1627" s="61">
        <f t="shared" si="34"/>
        <v>0</v>
      </c>
      <c r="G1627" s="58"/>
      <c r="H1627" s="62"/>
      <c r="I1627" s="62"/>
      <c r="J1627" s="58" t="s">
        <v>68</v>
      </c>
      <c r="K1627" s="58"/>
      <c r="L1627" s="58"/>
      <c r="M1627" s="62"/>
      <c r="N1627" s="58"/>
      <c r="O1627" s="62"/>
      <c r="P1627" s="58"/>
      <c r="Q1627" s="62"/>
      <c r="R1627" s="63"/>
      <c r="S1627" s="64">
        <f t="shared" si="37"/>
        <v>0</v>
      </c>
      <c r="T1627" s="60"/>
      <c r="U1627" s="60"/>
      <c r="V1627" s="60"/>
      <c r="W1627" s="60"/>
      <c r="X1627" s="60"/>
      <c r="Y1627" s="60"/>
      <c r="Z1627" s="60"/>
      <c r="AA1627" s="60"/>
      <c r="AB1627" s="60"/>
      <c r="AC1627" s="60"/>
      <c r="AD1627" s="60"/>
      <c r="AE1627" s="60"/>
      <c r="AF1627" s="60"/>
      <c r="AG1627" s="65"/>
      <c r="AH1627" s="58"/>
      <c r="AI1627" s="59"/>
      <c r="AJ1627" s="60"/>
      <c r="AK1627" s="64">
        <f t="shared" si="35"/>
        <v>0</v>
      </c>
      <c r="AL1627" s="66"/>
      <c r="AM1627" s="67"/>
    </row>
    <row r="1628">
      <c r="A1628" s="47" t="s">
        <v>3004</v>
      </c>
      <c r="B1628" s="49"/>
      <c r="C1628" s="49"/>
      <c r="D1628" s="48"/>
      <c r="E1628" s="50"/>
      <c r="F1628" s="51">
        <f t="shared" si="34"/>
        <v>0</v>
      </c>
      <c r="G1628" s="48"/>
      <c r="H1628" s="52"/>
      <c r="I1628" s="52"/>
      <c r="J1628" s="48" t="s">
        <v>68</v>
      </c>
      <c r="K1628" s="48"/>
      <c r="L1628" s="48"/>
      <c r="M1628" s="52"/>
      <c r="N1628" s="48"/>
      <c r="O1628" s="52"/>
      <c r="P1628" s="48"/>
      <c r="Q1628" s="52"/>
      <c r="R1628" s="53"/>
      <c r="S1628" s="54">
        <f t="shared" si="37"/>
        <v>0</v>
      </c>
      <c r="T1628" s="50"/>
      <c r="U1628" s="50"/>
      <c r="V1628" s="50"/>
      <c r="W1628" s="50"/>
      <c r="X1628" s="50"/>
      <c r="Y1628" s="50"/>
      <c r="Z1628" s="50"/>
      <c r="AA1628" s="50"/>
      <c r="AB1628" s="50"/>
      <c r="AC1628" s="50"/>
      <c r="AD1628" s="50"/>
      <c r="AE1628" s="50"/>
      <c r="AF1628" s="50"/>
      <c r="AG1628" s="55"/>
      <c r="AH1628" s="48"/>
      <c r="AI1628" s="48"/>
      <c r="AJ1628" s="50"/>
      <c r="AK1628" s="54">
        <f t="shared" si="35"/>
        <v>0</v>
      </c>
      <c r="AL1628" s="48"/>
      <c r="AM1628" s="56"/>
    </row>
    <row r="1629">
      <c r="A1629" s="57" t="s">
        <v>3005</v>
      </c>
      <c r="B1629" s="59"/>
      <c r="C1629" s="59"/>
      <c r="D1629" s="58"/>
      <c r="E1629" s="60"/>
      <c r="F1629" s="61">
        <f t="shared" si="34"/>
        <v>0</v>
      </c>
      <c r="G1629" s="58"/>
      <c r="H1629" s="62"/>
      <c r="I1629" s="62"/>
      <c r="J1629" s="58" t="s">
        <v>68</v>
      </c>
      <c r="K1629" s="58"/>
      <c r="L1629" s="58"/>
      <c r="M1629" s="62"/>
      <c r="N1629" s="58"/>
      <c r="O1629" s="62"/>
      <c r="P1629" s="58"/>
      <c r="Q1629" s="62"/>
      <c r="R1629" s="63"/>
      <c r="S1629" s="64">
        <f t="shared" si="37"/>
        <v>0</v>
      </c>
      <c r="T1629" s="60"/>
      <c r="U1629" s="60"/>
      <c r="V1629" s="60"/>
      <c r="W1629" s="60"/>
      <c r="X1629" s="60"/>
      <c r="Y1629" s="60"/>
      <c r="Z1629" s="60"/>
      <c r="AA1629" s="60"/>
      <c r="AB1629" s="60"/>
      <c r="AC1629" s="60"/>
      <c r="AD1629" s="60"/>
      <c r="AE1629" s="60"/>
      <c r="AF1629" s="60"/>
      <c r="AG1629" s="65"/>
      <c r="AH1629" s="58"/>
      <c r="AI1629" s="59"/>
      <c r="AJ1629" s="60"/>
      <c r="AK1629" s="64">
        <f t="shared" si="35"/>
        <v>0</v>
      </c>
      <c r="AL1629" s="66"/>
      <c r="AM1629" s="67"/>
    </row>
    <row r="1630">
      <c r="A1630" s="47" t="s">
        <v>3006</v>
      </c>
      <c r="B1630" s="49"/>
      <c r="C1630" s="49"/>
      <c r="D1630" s="48"/>
      <c r="E1630" s="50"/>
      <c r="F1630" s="51">
        <f t="shared" si="34"/>
        <v>0</v>
      </c>
      <c r="G1630" s="48"/>
      <c r="H1630" s="52"/>
      <c r="I1630" s="52"/>
      <c r="J1630" s="48" t="s">
        <v>68</v>
      </c>
      <c r="K1630" s="48"/>
      <c r="L1630" s="48"/>
      <c r="M1630" s="52"/>
      <c r="N1630" s="48"/>
      <c r="O1630" s="52"/>
      <c r="P1630" s="48"/>
      <c r="Q1630" s="52"/>
      <c r="R1630" s="53"/>
      <c r="S1630" s="54">
        <f t="shared" si="37"/>
        <v>0</v>
      </c>
      <c r="T1630" s="50"/>
      <c r="U1630" s="50"/>
      <c r="V1630" s="50"/>
      <c r="W1630" s="50"/>
      <c r="X1630" s="50"/>
      <c r="Y1630" s="50"/>
      <c r="Z1630" s="50"/>
      <c r="AA1630" s="50"/>
      <c r="AB1630" s="50"/>
      <c r="AC1630" s="50"/>
      <c r="AD1630" s="50"/>
      <c r="AE1630" s="50"/>
      <c r="AF1630" s="50"/>
      <c r="AG1630" s="55"/>
      <c r="AH1630" s="48"/>
      <c r="AI1630" s="48"/>
      <c r="AJ1630" s="50"/>
      <c r="AK1630" s="54">
        <f t="shared" si="35"/>
        <v>0</v>
      </c>
      <c r="AL1630" s="48"/>
      <c r="AM1630" s="56"/>
    </row>
    <row r="1631">
      <c r="A1631" s="57" t="s">
        <v>3007</v>
      </c>
      <c r="B1631" s="59"/>
      <c r="C1631" s="59"/>
      <c r="D1631" s="58"/>
      <c r="E1631" s="60"/>
      <c r="F1631" s="61">
        <f t="shared" si="34"/>
        <v>0</v>
      </c>
      <c r="G1631" s="58"/>
      <c r="H1631" s="62"/>
      <c r="I1631" s="62"/>
      <c r="J1631" s="58" t="s">
        <v>68</v>
      </c>
      <c r="K1631" s="58"/>
      <c r="L1631" s="58"/>
      <c r="M1631" s="62"/>
      <c r="N1631" s="58"/>
      <c r="O1631" s="62"/>
      <c r="P1631" s="58"/>
      <c r="Q1631" s="62"/>
      <c r="R1631" s="63"/>
      <c r="S1631" s="64">
        <f t="shared" si="37"/>
        <v>0</v>
      </c>
      <c r="T1631" s="60"/>
      <c r="U1631" s="60"/>
      <c r="V1631" s="60"/>
      <c r="W1631" s="60"/>
      <c r="X1631" s="60"/>
      <c r="Y1631" s="60"/>
      <c r="Z1631" s="60"/>
      <c r="AA1631" s="60"/>
      <c r="AB1631" s="60"/>
      <c r="AC1631" s="60"/>
      <c r="AD1631" s="60"/>
      <c r="AE1631" s="60"/>
      <c r="AF1631" s="60"/>
      <c r="AG1631" s="65"/>
      <c r="AH1631" s="58"/>
      <c r="AI1631" s="59"/>
      <c r="AJ1631" s="60"/>
      <c r="AK1631" s="64">
        <f t="shared" si="35"/>
        <v>0</v>
      </c>
      <c r="AL1631" s="66"/>
      <c r="AM1631" s="67"/>
    </row>
    <row r="1632">
      <c r="A1632" s="47" t="s">
        <v>3008</v>
      </c>
      <c r="B1632" s="49"/>
      <c r="C1632" s="49"/>
      <c r="D1632" s="48"/>
      <c r="E1632" s="50"/>
      <c r="F1632" s="51">
        <f t="shared" si="34"/>
        <v>0</v>
      </c>
      <c r="G1632" s="48"/>
      <c r="H1632" s="52"/>
      <c r="I1632" s="52"/>
      <c r="J1632" s="48" t="s">
        <v>68</v>
      </c>
      <c r="K1632" s="48"/>
      <c r="L1632" s="48"/>
      <c r="M1632" s="52"/>
      <c r="N1632" s="48"/>
      <c r="O1632" s="52"/>
      <c r="P1632" s="48"/>
      <c r="Q1632" s="52"/>
      <c r="R1632" s="53"/>
      <c r="S1632" s="54">
        <f t="shared" si="37"/>
        <v>0</v>
      </c>
      <c r="T1632" s="50"/>
      <c r="U1632" s="50"/>
      <c r="V1632" s="50"/>
      <c r="W1632" s="50"/>
      <c r="X1632" s="50"/>
      <c r="Y1632" s="50"/>
      <c r="Z1632" s="50"/>
      <c r="AA1632" s="50"/>
      <c r="AB1632" s="50"/>
      <c r="AC1632" s="50"/>
      <c r="AD1632" s="50"/>
      <c r="AE1632" s="50"/>
      <c r="AF1632" s="50"/>
      <c r="AG1632" s="55"/>
      <c r="AH1632" s="48"/>
      <c r="AI1632" s="48"/>
      <c r="AJ1632" s="50"/>
      <c r="AK1632" s="54">
        <f t="shared" si="35"/>
        <v>0</v>
      </c>
      <c r="AL1632" s="48"/>
      <c r="AM1632" s="56"/>
    </row>
    <row r="1633">
      <c r="A1633" s="57" t="s">
        <v>3009</v>
      </c>
      <c r="B1633" s="59"/>
      <c r="C1633" s="59"/>
      <c r="D1633" s="58"/>
      <c r="E1633" s="60"/>
      <c r="F1633" s="61">
        <f t="shared" si="34"/>
        <v>0</v>
      </c>
      <c r="G1633" s="58"/>
      <c r="H1633" s="62"/>
      <c r="I1633" s="62"/>
      <c r="J1633" s="58" t="s">
        <v>68</v>
      </c>
      <c r="K1633" s="58"/>
      <c r="L1633" s="58"/>
      <c r="M1633" s="62"/>
      <c r="N1633" s="58"/>
      <c r="O1633" s="62"/>
      <c r="P1633" s="58"/>
      <c r="Q1633" s="62"/>
      <c r="R1633" s="63"/>
      <c r="S1633" s="64">
        <f t="shared" si="37"/>
        <v>0</v>
      </c>
      <c r="T1633" s="60"/>
      <c r="U1633" s="60"/>
      <c r="V1633" s="60"/>
      <c r="W1633" s="60"/>
      <c r="X1633" s="60"/>
      <c r="Y1633" s="60"/>
      <c r="Z1633" s="60"/>
      <c r="AA1633" s="60"/>
      <c r="AB1633" s="60"/>
      <c r="AC1633" s="60"/>
      <c r="AD1633" s="60"/>
      <c r="AE1633" s="60"/>
      <c r="AF1633" s="60"/>
      <c r="AG1633" s="65"/>
      <c r="AH1633" s="58"/>
      <c r="AI1633" s="59"/>
      <c r="AJ1633" s="60"/>
      <c r="AK1633" s="64">
        <f t="shared" si="35"/>
        <v>0</v>
      </c>
      <c r="AL1633" s="66"/>
      <c r="AM1633" s="67"/>
    </row>
    <row r="1634">
      <c r="A1634" s="47" t="s">
        <v>3010</v>
      </c>
      <c r="B1634" s="49"/>
      <c r="C1634" s="49"/>
      <c r="D1634" s="48"/>
      <c r="E1634" s="50"/>
      <c r="F1634" s="51">
        <f t="shared" si="34"/>
        <v>0</v>
      </c>
      <c r="G1634" s="48"/>
      <c r="H1634" s="52"/>
      <c r="I1634" s="52"/>
      <c r="J1634" s="48" t="s">
        <v>68</v>
      </c>
      <c r="K1634" s="48"/>
      <c r="L1634" s="48"/>
      <c r="M1634" s="52"/>
      <c r="N1634" s="48"/>
      <c r="O1634" s="52"/>
      <c r="P1634" s="48"/>
      <c r="Q1634" s="52"/>
      <c r="R1634" s="53"/>
      <c r="S1634" s="54">
        <f t="shared" si="37"/>
        <v>0</v>
      </c>
      <c r="T1634" s="50"/>
      <c r="U1634" s="50"/>
      <c r="V1634" s="50"/>
      <c r="W1634" s="50"/>
      <c r="X1634" s="50"/>
      <c r="Y1634" s="50"/>
      <c r="Z1634" s="50"/>
      <c r="AA1634" s="50"/>
      <c r="AB1634" s="50"/>
      <c r="AC1634" s="50"/>
      <c r="AD1634" s="50"/>
      <c r="AE1634" s="50"/>
      <c r="AF1634" s="50"/>
      <c r="AG1634" s="55"/>
      <c r="AH1634" s="48"/>
      <c r="AI1634" s="48"/>
      <c r="AJ1634" s="50"/>
      <c r="AK1634" s="54">
        <f t="shared" si="35"/>
        <v>0</v>
      </c>
      <c r="AL1634" s="48"/>
      <c r="AM1634" s="56"/>
    </row>
    <row r="1635">
      <c r="A1635" s="57" t="s">
        <v>3011</v>
      </c>
      <c r="B1635" s="59"/>
      <c r="C1635" s="59"/>
      <c r="D1635" s="58"/>
      <c r="E1635" s="60"/>
      <c r="F1635" s="61">
        <f t="shared" si="34"/>
        <v>0</v>
      </c>
      <c r="G1635" s="58"/>
      <c r="H1635" s="62"/>
      <c r="I1635" s="62"/>
      <c r="J1635" s="58" t="s">
        <v>68</v>
      </c>
      <c r="K1635" s="58"/>
      <c r="L1635" s="58"/>
      <c r="M1635" s="62"/>
      <c r="N1635" s="58"/>
      <c r="O1635" s="62"/>
      <c r="P1635" s="58"/>
      <c r="Q1635" s="62"/>
      <c r="R1635" s="63"/>
      <c r="S1635" s="64">
        <f t="shared" si="37"/>
        <v>0</v>
      </c>
      <c r="T1635" s="60"/>
      <c r="U1635" s="60"/>
      <c r="V1635" s="60"/>
      <c r="W1635" s="60"/>
      <c r="X1635" s="60"/>
      <c r="Y1635" s="60"/>
      <c r="Z1635" s="60"/>
      <c r="AA1635" s="60"/>
      <c r="AB1635" s="60"/>
      <c r="AC1635" s="60"/>
      <c r="AD1635" s="60"/>
      <c r="AE1635" s="60"/>
      <c r="AF1635" s="60"/>
      <c r="AG1635" s="65"/>
      <c r="AH1635" s="58"/>
      <c r="AI1635" s="59"/>
      <c r="AJ1635" s="60"/>
      <c r="AK1635" s="64">
        <f t="shared" si="35"/>
        <v>0</v>
      </c>
      <c r="AL1635" s="66"/>
      <c r="AM1635" s="67"/>
    </row>
    <row r="1636">
      <c r="A1636" s="47" t="s">
        <v>3012</v>
      </c>
      <c r="B1636" s="49"/>
      <c r="C1636" s="49"/>
      <c r="D1636" s="48"/>
      <c r="E1636" s="50"/>
      <c r="F1636" s="51">
        <f t="shared" si="34"/>
        <v>0</v>
      </c>
      <c r="G1636" s="48"/>
      <c r="H1636" s="52"/>
      <c r="I1636" s="52"/>
      <c r="J1636" s="48" t="s">
        <v>68</v>
      </c>
      <c r="K1636" s="48"/>
      <c r="L1636" s="48"/>
      <c r="M1636" s="52"/>
      <c r="N1636" s="48"/>
      <c r="O1636" s="52"/>
      <c r="P1636" s="48"/>
      <c r="Q1636" s="52"/>
      <c r="R1636" s="53"/>
      <c r="S1636" s="54">
        <f t="shared" si="37"/>
        <v>0</v>
      </c>
      <c r="T1636" s="50"/>
      <c r="U1636" s="50"/>
      <c r="V1636" s="50"/>
      <c r="W1636" s="50"/>
      <c r="X1636" s="50"/>
      <c r="Y1636" s="50"/>
      <c r="Z1636" s="50"/>
      <c r="AA1636" s="50"/>
      <c r="AB1636" s="50"/>
      <c r="AC1636" s="50"/>
      <c r="AD1636" s="50"/>
      <c r="AE1636" s="50"/>
      <c r="AF1636" s="50"/>
      <c r="AG1636" s="55"/>
      <c r="AH1636" s="48"/>
      <c r="AI1636" s="48"/>
      <c r="AJ1636" s="50"/>
      <c r="AK1636" s="54">
        <f t="shared" si="35"/>
        <v>0</v>
      </c>
      <c r="AL1636" s="48"/>
      <c r="AM1636" s="56"/>
    </row>
    <row r="1637">
      <c r="A1637" s="57" t="s">
        <v>3013</v>
      </c>
      <c r="B1637" s="59"/>
      <c r="C1637" s="59"/>
      <c r="D1637" s="58"/>
      <c r="E1637" s="60"/>
      <c r="F1637" s="61">
        <f t="shared" si="34"/>
        <v>0</v>
      </c>
      <c r="G1637" s="58"/>
      <c r="H1637" s="62"/>
      <c r="I1637" s="62"/>
      <c r="J1637" s="58" t="s">
        <v>68</v>
      </c>
      <c r="K1637" s="58"/>
      <c r="L1637" s="58"/>
      <c r="M1637" s="62"/>
      <c r="N1637" s="58"/>
      <c r="O1637" s="62"/>
      <c r="P1637" s="58"/>
      <c r="Q1637" s="62"/>
      <c r="R1637" s="63"/>
      <c r="S1637" s="64">
        <f t="shared" si="37"/>
        <v>0</v>
      </c>
      <c r="T1637" s="60"/>
      <c r="U1637" s="60"/>
      <c r="V1637" s="60"/>
      <c r="W1637" s="60"/>
      <c r="X1637" s="60"/>
      <c r="Y1637" s="60"/>
      <c r="Z1637" s="60"/>
      <c r="AA1637" s="60"/>
      <c r="AB1637" s="60"/>
      <c r="AC1637" s="60"/>
      <c r="AD1637" s="60"/>
      <c r="AE1637" s="60"/>
      <c r="AF1637" s="60"/>
      <c r="AG1637" s="65"/>
      <c r="AH1637" s="58"/>
      <c r="AI1637" s="59"/>
      <c r="AJ1637" s="60"/>
      <c r="AK1637" s="64">
        <f t="shared" si="35"/>
        <v>0</v>
      </c>
      <c r="AL1637" s="66"/>
      <c r="AM1637" s="67"/>
    </row>
    <row r="1638">
      <c r="A1638" s="47" t="s">
        <v>3014</v>
      </c>
      <c r="B1638" s="49"/>
      <c r="C1638" s="49"/>
      <c r="D1638" s="48"/>
      <c r="E1638" s="50"/>
      <c r="F1638" s="51">
        <f t="shared" si="34"/>
        <v>0</v>
      </c>
      <c r="G1638" s="48"/>
      <c r="H1638" s="52"/>
      <c r="I1638" s="52"/>
      <c r="J1638" s="48" t="s">
        <v>68</v>
      </c>
      <c r="K1638" s="48"/>
      <c r="L1638" s="48"/>
      <c r="M1638" s="52"/>
      <c r="N1638" s="48"/>
      <c r="O1638" s="52"/>
      <c r="P1638" s="48"/>
      <c r="Q1638" s="52"/>
      <c r="R1638" s="53"/>
      <c r="S1638" s="54">
        <f t="shared" si="37"/>
        <v>0</v>
      </c>
      <c r="T1638" s="50"/>
      <c r="U1638" s="50"/>
      <c r="V1638" s="50"/>
      <c r="W1638" s="50"/>
      <c r="X1638" s="50"/>
      <c r="Y1638" s="50"/>
      <c r="Z1638" s="50"/>
      <c r="AA1638" s="50"/>
      <c r="AB1638" s="50"/>
      <c r="AC1638" s="50"/>
      <c r="AD1638" s="50"/>
      <c r="AE1638" s="50"/>
      <c r="AF1638" s="50"/>
      <c r="AG1638" s="55"/>
      <c r="AH1638" s="48"/>
      <c r="AI1638" s="48"/>
      <c r="AJ1638" s="50"/>
      <c r="AK1638" s="54">
        <f t="shared" si="35"/>
        <v>0</v>
      </c>
      <c r="AL1638" s="48"/>
      <c r="AM1638" s="56"/>
    </row>
    <row r="1639">
      <c r="A1639" s="57" t="s">
        <v>3015</v>
      </c>
      <c r="B1639" s="59"/>
      <c r="C1639" s="59"/>
      <c r="D1639" s="58"/>
      <c r="E1639" s="60"/>
      <c r="F1639" s="61">
        <f t="shared" si="34"/>
        <v>0</v>
      </c>
      <c r="G1639" s="58"/>
      <c r="H1639" s="62"/>
      <c r="I1639" s="62"/>
      <c r="J1639" s="58" t="s">
        <v>68</v>
      </c>
      <c r="K1639" s="58"/>
      <c r="L1639" s="58"/>
      <c r="M1639" s="62"/>
      <c r="N1639" s="58"/>
      <c r="O1639" s="62"/>
      <c r="P1639" s="58"/>
      <c r="Q1639" s="62"/>
      <c r="R1639" s="63"/>
      <c r="S1639" s="64">
        <f t="shared" si="37"/>
        <v>0</v>
      </c>
      <c r="T1639" s="60"/>
      <c r="U1639" s="60"/>
      <c r="V1639" s="60"/>
      <c r="W1639" s="60"/>
      <c r="X1639" s="60"/>
      <c r="Y1639" s="60"/>
      <c r="Z1639" s="60"/>
      <c r="AA1639" s="60"/>
      <c r="AB1639" s="60"/>
      <c r="AC1639" s="60"/>
      <c r="AD1639" s="60"/>
      <c r="AE1639" s="60"/>
      <c r="AF1639" s="60"/>
      <c r="AG1639" s="65"/>
      <c r="AH1639" s="58"/>
      <c r="AI1639" s="59"/>
      <c r="AJ1639" s="60"/>
      <c r="AK1639" s="64">
        <f t="shared" si="35"/>
        <v>0</v>
      </c>
      <c r="AL1639" s="66"/>
      <c r="AM1639" s="67"/>
    </row>
    <row r="1640">
      <c r="A1640" s="47" t="s">
        <v>3016</v>
      </c>
      <c r="B1640" s="49"/>
      <c r="C1640" s="49"/>
      <c r="D1640" s="48"/>
      <c r="E1640" s="50"/>
      <c r="F1640" s="51">
        <f t="shared" si="34"/>
        <v>0</v>
      </c>
      <c r="G1640" s="48"/>
      <c r="H1640" s="52"/>
      <c r="I1640" s="52"/>
      <c r="J1640" s="48" t="s">
        <v>68</v>
      </c>
      <c r="K1640" s="48"/>
      <c r="L1640" s="48"/>
      <c r="M1640" s="52"/>
      <c r="N1640" s="48"/>
      <c r="O1640" s="52"/>
      <c r="P1640" s="48"/>
      <c r="Q1640" s="52"/>
      <c r="R1640" s="53"/>
      <c r="S1640" s="54">
        <f t="shared" si="37"/>
        <v>0</v>
      </c>
      <c r="T1640" s="50"/>
      <c r="U1640" s="50"/>
      <c r="V1640" s="50"/>
      <c r="W1640" s="50"/>
      <c r="X1640" s="50"/>
      <c r="Y1640" s="50"/>
      <c r="Z1640" s="50"/>
      <c r="AA1640" s="50"/>
      <c r="AB1640" s="50"/>
      <c r="AC1640" s="50"/>
      <c r="AD1640" s="50"/>
      <c r="AE1640" s="50"/>
      <c r="AF1640" s="50"/>
      <c r="AG1640" s="55"/>
      <c r="AH1640" s="48"/>
      <c r="AI1640" s="48"/>
      <c r="AJ1640" s="50"/>
      <c r="AK1640" s="54">
        <f t="shared" si="35"/>
        <v>0</v>
      </c>
      <c r="AL1640" s="48"/>
      <c r="AM1640" s="56"/>
    </row>
    <row r="1641">
      <c r="A1641" s="57" t="s">
        <v>3017</v>
      </c>
      <c r="B1641" s="59"/>
      <c r="C1641" s="59"/>
      <c r="D1641" s="58"/>
      <c r="E1641" s="60"/>
      <c r="F1641" s="61">
        <f t="shared" si="34"/>
        <v>0</v>
      </c>
      <c r="G1641" s="58"/>
      <c r="H1641" s="62"/>
      <c r="I1641" s="62"/>
      <c r="J1641" s="58" t="s">
        <v>68</v>
      </c>
      <c r="K1641" s="58"/>
      <c r="L1641" s="58"/>
      <c r="M1641" s="62"/>
      <c r="N1641" s="58"/>
      <c r="O1641" s="62"/>
      <c r="P1641" s="58"/>
      <c r="Q1641" s="62"/>
      <c r="R1641" s="63"/>
      <c r="S1641" s="64">
        <f t="shared" si="37"/>
        <v>0</v>
      </c>
      <c r="T1641" s="60"/>
      <c r="U1641" s="60"/>
      <c r="V1641" s="60"/>
      <c r="W1641" s="60"/>
      <c r="X1641" s="60"/>
      <c r="Y1641" s="60"/>
      <c r="Z1641" s="60"/>
      <c r="AA1641" s="60"/>
      <c r="AB1641" s="60"/>
      <c r="AC1641" s="60"/>
      <c r="AD1641" s="60"/>
      <c r="AE1641" s="60"/>
      <c r="AF1641" s="60"/>
      <c r="AG1641" s="65"/>
      <c r="AH1641" s="58"/>
      <c r="AI1641" s="59"/>
      <c r="AJ1641" s="60"/>
      <c r="AK1641" s="64">
        <f t="shared" si="35"/>
        <v>0</v>
      </c>
      <c r="AL1641" s="66"/>
      <c r="AM1641" s="67"/>
    </row>
    <row r="1642">
      <c r="A1642" s="47" t="s">
        <v>3018</v>
      </c>
      <c r="B1642" s="49"/>
      <c r="C1642" s="49"/>
      <c r="D1642" s="48"/>
      <c r="E1642" s="50"/>
      <c r="F1642" s="51">
        <f t="shared" si="34"/>
        <v>0</v>
      </c>
      <c r="G1642" s="48"/>
      <c r="H1642" s="52"/>
      <c r="I1642" s="52"/>
      <c r="J1642" s="48" t="s">
        <v>68</v>
      </c>
      <c r="K1642" s="48"/>
      <c r="L1642" s="48"/>
      <c r="M1642" s="52"/>
      <c r="N1642" s="48"/>
      <c r="O1642" s="52"/>
      <c r="P1642" s="48"/>
      <c r="Q1642" s="52"/>
      <c r="R1642" s="53"/>
      <c r="S1642" s="54">
        <f t="shared" si="37"/>
        <v>0</v>
      </c>
      <c r="T1642" s="50"/>
      <c r="U1642" s="50"/>
      <c r="V1642" s="50"/>
      <c r="W1642" s="50"/>
      <c r="X1642" s="50"/>
      <c r="Y1642" s="50"/>
      <c r="Z1642" s="50"/>
      <c r="AA1642" s="50"/>
      <c r="AB1642" s="50"/>
      <c r="AC1642" s="50"/>
      <c r="AD1642" s="50"/>
      <c r="AE1642" s="50"/>
      <c r="AF1642" s="50"/>
      <c r="AG1642" s="55"/>
      <c r="AH1642" s="48"/>
      <c r="AI1642" s="48"/>
      <c r="AJ1642" s="50"/>
      <c r="AK1642" s="54">
        <f t="shared" si="35"/>
        <v>0</v>
      </c>
      <c r="AL1642" s="48"/>
      <c r="AM1642" s="56"/>
    </row>
    <row r="1643">
      <c r="A1643" s="57" t="s">
        <v>3019</v>
      </c>
      <c r="B1643" s="59"/>
      <c r="C1643" s="59"/>
      <c r="D1643" s="58"/>
      <c r="E1643" s="60"/>
      <c r="F1643" s="61">
        <f t="shared" si="34"/>
        <v>0</v>
      </c>
      <c r="G1643" s="58"/>
      <c r="H1643" s="62"/>
      <c r="I1643" s="62"/>
      <c r="J1643" s="58" t="s">
        <v>68</v>
      </c>
      <c r="K1643" s="58"/>
      <c r="L1643" s="58"/>
      <c r="M1643" s="62"/>
      <c r="N1643" s="58"/>
      <c r="O1643" s="62"/>
      <c r="P1643" s="58"/>
      <c r="Q1643" s="62"/>
      <c r="R1643" s="63"/>
      <c r="S1643" s="64">
        <f t="shared" si="37"/>
        <v>0</v>
      </c>
      <c r="T1643" s="60"/>
      <c r="U1643" s="60"/>
      <c r="V1643" s="60"/>
      <c r="W1643" s="60"/>
      <c r="X1643" s="60"/>
      <c r="Y1643" s="60"/>
      <c r="Z1643" s="60"/>
      <c r="AA1643" s="60"/>
      <c r="AB1643" s="60"/>
      <c r="AC1643" s="60"/>
      <c r="AD1643" s="60"/>
      <c r="AE1643" s="60"/>
      <c r="AF1643" s="60"/>
      <c r="AG1643" s="65"/>
      <c r="AH1643" s="58"/>
      <c r="AI1643" s="59"/>
      <c r="AJ1643" s="60"/>
      <c r="AK1643" s="64">
        <f t="shared" si="35"/>
        <v>0</v>
      </c>
      <c r="AL1643" s="66"/>
      <c r="AM1643" s="67"/>
    </row>
    <row r="1644">
      <c r="A1644" s="47" t="s">
        <v>3020</v>
      </c>
      <c r="B1644" s="49"/>
      <c r="C1644" s="49"/>
      <c r="D1644" s="48"/>
      <c r="E1644" s="50"/>
      <c r="F1644" s="51">
        <f t="shared" si="34"/>
        <v>0</v>
      </c>
      <c r="G1644" s="48"/>
      <c r="H1644" s="52"/>
      <c r="I1644" s="52"/>
      <c r="J1644" s="48" t="s">
        <v>68</v>
      </c>
      <c r="K1644" s="48"/>
      <c r="L1644" s="48"/>
      <c r="M1644" s="52"/>
      <c r="N1644" s="48"/>
      <c r="O1644" s="52"/>
      <c r="P1644" s="48"/>
      <c r="Q1644" s="52"/>
      <c r="R1644" s="53"/>
      <c r="S1644" s="54">
        <f t="shared" si="37"/>
        <v>0</v>
      </c>
      <c r="T1644" s="50"/>
      <c r="U1644" s="50"/>
      <c r="V1644" s="50"/>
      <c r="W1644" s="50"/>
      <c r="X1644" s="50"/>
      <c r="Y1644" s="50"/>
      <c r="Z1644" s="50"/>
      <c r="AA1644" s="50"/>
      <c r="AB1644" s="50"/>
      <c r="AC1644" s="50"/>
      <c r="AD1644" s="50"/>
      <c r="AE1644" s="50"/>
      <c r="AF1644" s="50"/>
      <c r="AG1644" s="55"/>
      <c r="AH1644" s="48"/>
      <c r="AI1644" s="48"/>
      <c r="AJ1644" s="50"/>
      <c r="AK1644" s="54">
        <f t="shared" si="35"/>
        <v>0</v>
      </c>
      <c r="AL1644" s="48"/>
      <c r="AM1644" s="56"/>
    </row>
    <row r="1645">
      <c r="A1645" s="57" t="s">
        <v>3021</v>
      </c>
      <c r="B1645" s="59"/>
      <c r="C1645" s="59"/>
      <c r="D1645" s="58"/>
      <c r="E1645" s="60"/>
      <c r="F1645" s="61">
        <f t="shared" si="34"/>
        <v>0</v>
      </c>
      <c r="G1645" s="58"/>
      <c r="H1645" s="62"/>
      <c r="I1645" s="62"/>
      <c r="J1645" s="58" t="s">
        <v>68</v>
      </c>
      <c r="K1645" s="58"/>
      <c r="L1645" s="58"/>
      <c r="M1645" s="62"/>
      <c r="N1645" s="58"/>
      <c r="O1645" s="62"/>
      <c r="P1645" s="58"/>
      <c r="Q1645" s="62"/>
      <c r="R1645" s="63"/>
      <c r="S1645" s="64">
        <f t="shared" si="37"/>
        <v>0</v>
      </c>
      <c r="T1645" s="60"/>
      <c r="U1645" s="60"/>
      <c r="V1645" s="60"/>
      <c r="W1645" s="60"/>
      <c r="X1645" s="60"/>
      <c r="Y1645" s="60"/>
      <c r="Z1645" s="60"/>
      <c r="AA1645" s="60"/>
      <c r="AB1645" s="60"/>
      <c r="AC1645" s="60"/>
      <c r="AD1645" s="60"/>
      <c r="AE1645" s="60"/>
      <c r="AF1645" s="60"/>
      <c r="AG1645" s="65"/>
      <c r="AH1645" s="58"/>
      <c r="AI1645" s="59"/>
      <c r="AJ1645" s="60"/>
      <c r="AK1645" s="64">
        <f t="shared" si="35"/>
        <v>0</v>
      </c>
      <c r="AL1645" s="66"/>
      <c r="AM1645" s="67"/>
    </row>
    <row r="1646">
      <c r="A1646" s="47" t="s">
        <v>3022</v>
      </c>
      <c r="B1646" s="49"/>
      <c r="C1646" s="49"/>
      <c r="D1646" s="48"/>
      <c r="E1646" s="50"/>
      <c r="F1646" s="51">
        <f t="shared" si="34"/>
        <v>0</v>
      </c>
      <c r="G1646" s="48"/>
      <c r="H1646" s="52"/>
      <c r="I1646" s="52"/>
      <c r="J1646" s="48" t="s">
        <v>68</v>
      </c>
      <c r="K1646" s="48"/>
      <c r="L1646" s="48"/>
      <c r="M1646" s="52"/>
      <c r="N1646" s="48"/>
      <c r="O1646" s="52"/>
      <c r="P1646" s="48"/>
      <c r="Q1646" s="52"/>
      <c r="R1646" s="53"/>
      <c r="S1646" s="54">
        <f t="shared" si="37"/>
        <v>0</v>
      </c>
      <c r="T1646" s="50"/>
      <c r="U1646" s="50"/>
      <c r="V1646" s="50"/>
      <c r="W1646" s="50"/>
      <c r="X1646" s="50"/>
      <c r="Y1646" s="50"/>
      <c r="Z1646" s="50"/>
      <c r="AA1646" s="50"/>
      <c r="AB1646" s="50"/>
      <c r="AC1646" s="50"/>
      <c r="AD1646" s="50"/>
      <c r="AE1646" s="50"/>
      <c r="AF1646" s="50"/>
      <c r="AG1646" s="55"/>
      <c r="AH1646" s="48"/>
      <c r="AI1646" s="48"/>
      <c r="AJ1646" s="50"/>
      <c r="AK1646" s="54">
        <f t="shared" si="35"/>
        <v>0</v>
      </c>
      <c r="AL1646" s="48"/>
      <c r="AM1646" s="56"/>
    </row>
    <row r="1647">
      <c r="A1647" s="57" t="s">
        <v>3023</v>
      </c>
      <c r="B1647" s="59"/>
      <c r="C1647" s="59"/>
      <c r="D1647" s="58"/>
      <c r="E1647" s="60"/>
      <c r="F1647" s="61">
        <f t="shared" si="34"/>
        <v>0</v>
      </c>
      <c r="G1647" s="58"/>
      <c r="H1647" s="62"/>
      <c r="I1647" s="62"/>
      <c r="J1647" s="58" t="s">
        <v>68</v>
      </c>
      <c r="K1647" s="58"/>
      <c r="L1647" s="58"/>
      <c r="M1647" s="62"/>
      <c r="N1647" s="58"/>
      <c r="O1647" s="62"/>
      <c r="P1647" s="58"/>
      <c r="Q1647" s="62"/>
      <c r="R1647" s="63"/>
      <c r="S1647" s="64">
        <f t="shared" si="37"/>
        <v>0</v>
      </c>
      <c r="T1647" s="60"/>
      <c r="U1647" s="60"/>
      <c r="V1647" s="60"/>
      <c r="W1647" s="60"/>
      <c r="X1647" s="60"/>
      <c r="Y1647" s="60"/>
      <c r="Z1647" s="60"/>
      <c r="AA1647" s="60"/>
      <c r="AB1647" s="60"/>
      <c r="AC1647" s="60"/>
      <c r="AD1647" s="60"/>
      <c r="AE1647" s="60"/>
      <c r="AF1647" s="60"/>
      <c r="AG1647" s="65"/>
      <c r="AH1647" s="58"/>
      <c r="AI1647" s="59"/>
      <c r="AJ1647" s="60"/>
      <c r="AK1647" s="64">
        <f t="shared" si="35"/>
        <v>0</v>
      </c>
      <c r="AL1647" s="66"/>
      <c r="AM1647" s="67"/>
    </row>
    <row r="1648">
      <c r="A1648" s="47" t="s">
        <v>3024</v>
      </c>
      <c r="B1648" s="49"/>
      <c r="C1648" s="49"/>
      <c r="D1648" s="48"/>
      <c r="E1648" s="50"/>
      <c r="F1648" s="51">
        <f t="shared" si="34"/>
        <v>0</v>
      </c>
      <c r="G1648" s="48"/>
      <c r="H1648" s="52"/>
      <c r="I1648" s="52"/>
      <c r="J1648" s="48" t="s">
        <v>68</v>
      </c>
      <c r="K1648" s="48"/>
      <c r="L1648" s="48"/>
      <c r="M1648" s="52"/>
      <c r="N1648" s="48"/>
      <c r="O1648" s="52"/>
      <c r="P1648" s="48"/>
      <c r="Q1648" s="52"/>
      <c r="R1648" s="53"/>
      <c r="S1648" s="54">
        <f t="shared" si="37"/>
        <v>0</v>
      </c>
      <c r="T1648" s="50"/>
      <c r="U1648" s="50"/>
      <c r="V1648" s="50"/>
      <c r="W1648" s="50"/>
      <c r="X1648" s="50"/>
      <c r="Y1648" s="50"/>
      <c r="Z1648" s="50"/>
      <c r="AA1648" s="50"/>
      <c r="AB1648" s="50"/>
      <c r="AC1648" s="50"/>
      <c r="AD1648" s="50"/>
      <c r="AE1648" s="50"/>
      <c r="AF1648" s="50"/>
      <c r="AG1648" s="55"/>
      <c r="AH1648" s="48"/>
      <c r="AI1648" s="48"/>
      <c r="AJ1648" s="50"/>
      <c r="AK1648" s="54">
        <f t="shared" si="35"/>
        <v>0</v>
      </c>
      <c r="AL1648" s="48"/>
      <c r="AM1648" s="56"/>
    </row>
    <row r="1649">
      <c r="A1649" s="57" t="s">
        <v>3025</v>
      </c>
      <c r="B1649" s="59"/>
      <c r="C1649" s="59"/>
      <c r="D1649" s="58"/>
      <c r="E1649" s="60"/>
      <c r="F1649" s="61">
        <f t="shared" si="34"/>
        <v>0</v>
      </c>
      <c r="G1649" s="58"/>
      <c r="H1649" s="62"/>
      <c r="I1649" s="62"/>
      <c r="J1649" s="58" t="s">
        <v>68</v>
      </c>
      <c r="K1649" s="58"/>
      <c r="L1649" s="58"/>
      <c r="M1649" s="62"/>
      <c r="N1649" s="58"/>
      <c r="O1649" s="62"/>
      <c r="P1649" s="58"/>
      <c r="Q1649" s="62"/>
      <c r="R1649" s="63"/>
      <c r="S1649" s="64">
        <f t="shared" si="37"/>
        <v>0</v>
      </c>
      <c r="T1649" s="60"/>
      <c r="U1649" s="60"/>
      <c r="V1649" s="60"/>
      <c r="W1649" s="60"/>
      <c r="X1649" s="60"/>
      <c r="Y1649" s="60"/>
      <c r="Z1649" s="60"/>
      <c r="AA1649" s="60"/>
      <c r="AB1649" s="60"/>
      <c r="AC1649" s="60"/>
      <c r="AD1649" s="60"/>
      <c r="AE1649" s="60"/>
      <c r="AF1649" s="60"/>
      <c r="AG1649" s="65"/>
      <c r="AH1649" s="58"/>
      <c r="AI1649" s="59"/>
      <c r="AJ1649" s="60"/>
      <c r="AK1649" s="64">
        <f t="shared" si="35"/>
        <v>0</v>
      </c>
      <c r="AL1649" s="66"/>
      <c r="AM1649" s="67"/>
    </row>
    <row r="1650">
      <c r="A1650" s="47" t="s">
        <v>3026</v>
      </c>
      <c r="B1650" s="49"/>
      <c r="C1650" s="49"/>
      <c r="D1650" s="48"/>
      <c r="E1650" s="50"/>
      <c r="F1650" s="51">
        <f t="shared" si="34"/>
        <v>0</v>
      </c>
      <c r="G1650" s="48"/>
      <c r="H1650" s="52"/>
      <c r="I1650" s="52"/>
      <c r="J1650" s="48" t="s">
        <v>68</v>
      </c>
      <c r="K1650" s="48"/>
      <c r="L1650" s="48"/>
      <c r="M1650" s="52"/>
      <c r="N1650" s="48"/>
      <c r="O1650" s="52"/>
      <c r="P1650" s="48"/>
      <c r="Q1650" s="52"/>
      <c r="R1650" s="53"/>
      <c r="S1650" s="54">
        <f t="shared" si="37"/>
        <v>0</v>
      </c>
      <c r="T1650" s="50"/>
      <c r="U1650" s="50"/>
      <c r="V1650" s="50"/>
      <c r="W1650" s="50"/>
      <c r="X1650" s="50"/>
      <c r="Y1650" s="50"/>
      <c r="Z1650" s="50"/>
      <c r="AA1650" s="50"/>
      <c r="AB1650" s="50"/>
      <c r="AC1650" s="50"/>
      <c r="AD1650" s="50"/>
      <c r="AE1650" s="50"/>
      <c r="AF1650" s="50"/>
      <c r="AG1650" s="55"/>
      <c r="AH1650" s="48"/>
      <c r="AI1650" s="48"/>
      <c r="AJ1650" s="50"/>
      <c r="AK1650" s="54">
        <f t="shared" si="35"/>
        <v>0</v>
      </c>
      <c r="AL1650" s="48"/>
      <c r="AM1650" s="56"/>
    </row>
    <row r="1651">
      <c r="A1651" s="57" t="s">
        <v>3027</v>
      </c>
      <c r="B1651" s="59"/>
      <c r="C1651" s="59"/>
      <c r="D1651" s="58"/>
      <c r="E1651" s="60"/>
      <c r="F1651" s="61">
        <f t="shared" si="34"/>
        <v>0</v>
      </c>
      <c r="G1651" s="58"/>
      <c r="H1651" s="62"/>
      <c r="I1651" s="62"/>
      <c r="J1651" s="58" t="s">
        <v>68</v>
      </c>
      <c r="K1651" s="58"/>
      <c r="L1651" s="58"/>
      <c r="M1651" s="62"/>
      <c r="N1651" s="58"/>
      <c r="O1651" s="62"/>
      <c r="P1651" s="58"/>
      <c r="Q1651" s="62"/>
      <c r="R1651" s="63"/>
      <c r="S1651" s="64">
        <f t="shared" si="37"/>
        <v>0</v>
      </c>
      <c r="T1651" s="60"/>
      <c r="U1651" s="60"/>
      <c r="V1651" s="60"/>
      <c r="W1651" s="60"/>
      <c r="X1651" s="60"/>
      <c r="Y1651" s="60"/>
      <c r="Z1651" s="60"/>
      <c r="AA1651" s="60"/>
      <c r="AB1651" s="60"/>
      <c r="AC1651" s="60"/>
      <c r="AD1651" s="60"/>
      <c r="AE1651" s="60"/>
      <c r="AF1651" s="60"/>
      <c r="AG1651" s="65"/>
      <c r="AH1651" s="58"/>
      <c r="AI1651" s="59"/>
      <c r="AJ1651" s="60"/>
      <c r="AK1651" s="64">
        <f t="shared" si="35"/>
        <v>0</v>
      </c>
      <c r="AL1651" s="66"/>
      <c r="AM1651" s="67"/>
    </row>
    <row r="1652">
      <c r="A1652" s="47" t="s">
        <v>3028</v>
      </c>
      <c r="B1652" s="49"/>
      <c r="C1652" s="49"/>
      <c r="D1652" s="48"/>
      <c r="E1652" s="50"/>
      <c r="F1652" s="51">
        <f t="shared" si="34"/>
        <v>0</v>
      </c>
      <c r="G1652" s="48"/>
      <c r="H1652" s="52"/>
      <c r="I1652" s="52"/>
      <c r="J1652" s="48" t="s">
        <v>68</v>
      </c>
      <c r="K1652" s="48"/>
      <c r="L1652" s="48"/>
      <c r="M1652" s="52"/>
      <c r="N1652" s="48"/>
      <c r="O1652" s="52"/>
      <c r="P1652" s="48"/>
      <c r="Q1652" s="52"/>
      <c r="R1652" s="53"/>
      <c r="S1652" s="54">
        <f t="shared" si="37"/>
        <v>0</v>
      </c>
      <c r="T1652" s="50"/>
      <c r="U1652" s="50"/>
      <c r="V1652" s="50"/>
      <c r="W1652" s="50"/>
      <c r="X1652" s="50"/>
      <c r="Y1652" s="50"/>
      <c r="Z1652" s="50"/>
      <c r="AA1652" s="50"/>
      <c r="AB1652" s="50"/>
      <c r="AC1652" s="50"/>
      <c r="AD1652" s="50"/>
      <c r="AE1652" s="50"/>
      <c r="AF1652" s="50"/>
      <c r="AG1652" s="55"/>
      <c r="AH1652" s="48"/>
      <c r="AI1652" s="48"/>
      <c r="AJ1652" s="50"/>
      <c r="AK1652" s="54">
        <f t="shared" si="35"/>
        <v>0</v>
      </c>
      <c r="AL1652" s="48"/>
      <c r="AM1652" s="56"/>
    </row>
    <row r="1653">
      <c r="A1653" s="57" t="s">
        <v>3029</v>
      </c>
      <c r="B1653" s="59"/>
      <c r="C1653" s="59"/>
      <c r="D1653" s="58"/>
      <c r="E1653" s="60"/>
      <c r="F1653" s="61">
        <f t="shared" si="34"/>
        <v>0</v>
      </c>
      <c r="G1653" s="58"/>
      <c r="H1653" s="62"/>
      <c r="I1653" s="62"/>
      <c r="J1653" s="58" t="s">
        <v>68</v>
      </c>
      <c r="K1653" s="58"/>
      <c r="L1653" s="58"/>
      <c r="M1653" s="62"/>
      <c r="N1653" s="58"/>
      <c r="O1653" s="62"/>
      <c r="P1653" s="58"/>
      <c r="Q1653" s="62"/>
      <c r="R1653" s="63"/>
      <c r="S1653" s="64">
        <f t="shared" si="37"/>
        <v>0</v>
      </c>
      <c r="T1653" s="60"/>
      <c r="U1653" s="60"/>
      <c r="V1653" s="60"/>
      <c r="W1653" s="60"/>
      <c r="X1653" s="60"/>
      <c r="Y1653" s="60"/>
      <c r="Z1653" s="60"/>
      <c r="AA1653" s="60"/>
      <c r="AB1653" s="60"/>
      <c r="AC1653" s="60"/>
      <c r="AD1653" s="60"/>
      <c r="AE1653" s="60"/>
      <c r="AF1653" s="60"/>
      <c r="AG1653" s="65"/>
      <c r="AH1653" s="58"/>
      <c r="AI1653" s="59"/>
      <c r="AJ1653" s="60"/>
      <c r="AK1653" s="64">
        <f t="shared" si="35"/>
        <v>0</v>
      </c>
      <c r="AL1653" s="66"/>
      <c r="AM1653" s="67"/>
    </row>
    <row r="1654">
      <c r="A1654" s="47" t="s">
        <v>3030</v>
      </c>
      <c r="B1654" s="49"/>
      <c r="C1654" s="49"/>
      <c r="D1654" s="48"/>
      <c r="E1654" s="50"/>
      <c r="F1654" s="51">
        <f t="shared" si="34"/>
        <v>0</v>
      </c>
      <c r="G1654" s="48"/>
      <c r="H1654" s="52"/>
      <c r="I1654" s="52"/>
      <c r="J1654" s="48" t="s">
        <v>68</v>
      </c>
      <c r="K1654" s="48"/>
      <c r="L1654" s="48"/>
      <c r="M1654" s="52"/>
      <c r="N1654" s="48"/>
      <c r="O1654" s="52"/>
      <c r="P1654" s="48"/>
      <c r="Q1654" s="52"/>
      <c r="R1654" s="53"/>
      <c r="S1654" s="54">
        <f t="shared" si="37"/>
        <v>0</v>
      </c>
      <c r="T1654" s="50"/>
      <c r="U1654" s="50"/>
      <c r="V1654" s="50"/>
      <c r="W1654" s="50"/>
      <c r="X1654" s="50"/>
      <c r="Y1654" s="50"/>
      <c r="Z1654" s="50"/>
      <c r="AA1654" s="50"/>
      <c r="AB1654" s="50"/>
      <c r="AC1654" s="50"/>
      <c r="AD1654" s="50"/>
      <c r="AE1654" s="50"/>
      <c r="AF1654" s="50"/>
      <c r="AG1654" s="55"/>
      <c r="AH1654" s="48"/>
      <c r="AI1654" s="48"/>
      <c r="AJ1654" s="50"/>
      <c r="AK1654" s="54">
        <f t="shared" si="35"/>
        <v>0</v>
      </c>
      <c r="AL1654" s="48"/>
      <c r="AM1654" s="56"/>
    </row>
    <row r="1655">
      <c r="A1655" s="57" t="s">
        <v>3031</v>
      </c>
      <c r="B1655" s="59"/>
      <c r="C1655" s="59"/>
      <c r="D1655" s="58"/>
      <c r="E1655" s="60"/>
      <c r="F1655" s="61">
        <f t="shared" si="34"/>
        <v>0</v>
      </c>
      <c r="G1655" s="58"/>
      <c r="H1655" s="62"/>
      <c r="I1655" s="62"/>
      <c r="J1655" s="58" t="s">
        <v>68</v>
      </c>
      <c r="K1655" s="58"/>
      <c r="L1655" s="58"/>
      <c r="M1655" s="62"/>
      <c r="N1655" s="58"/>
      <c r="O1655" s="62"/>
      <c r="P1655" s="58"/>
      <c r="Q1655" s="62"/>
      <c r="R1655" s="63"/>
      <c r="S1655" s="64">
        <f t="shared" si="37"/>
        <v>0</v>
      </c>
      <c r="T1655" s="60"/>
      <c r="U1655" s="60"/>
      <c r="V1655" s="60"/>
      <c r="W1655" s="60"/>
      <c r="X1655" s="60"/>
      <c r="Y1655" s="60"/>
      <c r="Z1655" s="60"/>
      <c r="AA1655" s="60"/>
      <c r="AB1655" s="60"/>
      <c r="AC1655" s="60"/>
      <c r="AD1655" s="60"/>
      <c r="AE1655" s="60"/>
      <c r="AF1655" s="60"/>
      <c r="AG1655" s="65"/>
      <c r="AH1655" s="58"/>
      <c r="AI1655" s="59"/>
      <c r="AJ1655" s="60"/>
      <c r="AK1655" s="64">
        <f t="shared" si="35"/>
        <v>0</v>
      </c>
      <c r="AL1655" s="66"/>
      <c r="AM1655" s="67"/>
    </row>
    <row r="1656">
      <c r="A1656" s="47" t="s">
        <v>3032</v>
      </c>
      <c r="B1656" s="49"/>
      <c r="C1656" s="49"/>
      <c r="D1656" s="48"/>
      <c r="E1656" s="50"/>
      <c r="F1656" s="51">
        <f t="shared" si="34"/>
        <v>0</v>
      </c>
      <c r="G1656" s="48"/>
      <c r="H1656" s="52"/>
      <c r="I1656" s="52"/>
      <c r="J1656" s="48" t="s">
        <v>68</v>
      </c>
      <c r="K1656" s="48"/>
      <c r="L1656" s="48"/>
      <c r="M1656" s="52"/>
      <c r="N1656" s="48"/>
      <c r="O1656" s="52"/>
      <c r="P1656" s="48"/>
      <c r="Q1656" s="52"/>
      <c r="R1656" s="53"/>
      <c r="S1656" s="54">
        <f t="shared" si="37"/>
        <v>0</v>
      </c>
      <c r="T1656" s="50"/>
      <c r="U1656" s="50"/>
      <c r="V1656" s="50"/>
      <c r="W1656" s="50"/>
      <c r="X1656" s="50"/>
      <c r="Y1656" s="50"/>
      <c r="Z1656" s="50"/>
      <c r="AA1656" s="50"/>
      <c r="AB1656" s="50"/>
      <c r="AC1656" s="50"/>
      <c r="AD1656" s="50"/>
      <c r="AE1656" s="50"/>
      <c r="AF1656" s="50"/>
      <c r="AG1656" s="55"/>
      <c r="AH1656" s="48"/>
      <c r="AI1656" s="48"/>
      <c r="AJ1656" s="50"/>
      <c r="AK1656" s="54">
        <f t="shared" si="35"/>
        <v>0</v>
      </c>
      <c r="AL1656" s="48"/>
      <c r="AM1656" s="56"/>
    </row>
    <row r="1657">
      <c r="A1657" s="57" t="s">
        <v>3033</v>
      </c>
      <c r="B1657" s="59"/>
      <c r="C1657" s="59"/>
      <c r="D1657" s="58"/>
      <c r="E1657" s="60"/>
      <c r="F1657" s="61">
        <f t="shared" si="34"/>
        <v>0</v>
      </c>
      <c r="G1657" s="58"/>
      <c r="H1657" s="62"/>
      <c r="I1657" s="62"/>
      <c r="J1657" s="58" t="s">
        <v>68</v>
      </c>
      <c r="K1657" s="58"/>
      <c r="L1657" s="58"/>
      <c r="M1657" s="62"/>
      <c r="N1657" s="58"/>
      <c r="O1657" s="62"/>
      <c r="P1657" s="58"/>
      <c r="Q1657" s="62"/>
      <c r="R1657" s="63"/>
      <c r="S1657" s="64">
        <f t="shared" si="37"/>
        <v>0</v>
      </c>
      <c r="T1657" s="60"/>
      <c r="U1657" s="60"/>
      <c r="V1657" s="60"/>
      <c r="W1657" s="60"/>
      <c r="X1657" s="60"/>
      <c r="Y1657" s="60"/>
      <c r="Z1657" s="60"/>
      <c r="AA1657" s="60"/>
      <c r="AB1657" s="60"/>
      <c r="AC1657" s="60"/>
      <c r="AD1657" s="60"/>
      <c r="AE1657" s="60"/>
      <c r="AF1657" s="60"/>
      <c r="AG1657" s="65"/>
      <c r="AH1657" s="58"/>
      <c r="AI1657" s="59"/>
      <c r="AJ1657" s="60"/>
      <c r="AK1657" s="64">
        <f t="shared" si="35"/>
        <v>0</v>
      </c>
      <c r="AL1657" s="66"/>
      <c r="AM1657" s="67"/>
    </row>
    <row r="1658">
      <c r="A1658" s="47" t="s">
        <v>3034</v>
      </c>
      <c r="B1658" s="49"/>
      <c r="C1658" s="49"/>
      <c r="D1658" s="48"/>
      <c r="E1658" s="50"/>
      <c r="F1658" s="51">
        <f t="shared" si="34"/>
        <v>0</v>
      </c>
      <c r="G1658" s="48"/>
      <c r="H1658" s="52"/>
      <c r="I1658" s="52"/>
      <c r="J1658" s="48" t="s">
        <v>68</v>
      </c>
      <c r="K1658" s="48"/>
      <c r="L1658" s="48"/>
      <c r="M1658" s="52"/>
      <c r="N1658" s="48"/>
      <c r="O1658" s="52"/>
      <c r="P1658" s="48"/>
      <c r="Q1658" s="52"/>
      <c r="R1658" s="53"/>
      <c r="S1658" s="54">
        <f t="shared" si="37"/>
        <v>0</v>
      </c>
      <c r="T1658" s="50"/>
      <c r="U1658" s="50"/>
      <c r="V1658" s="50"/>
      <c r="W1658" s="50"/>
      <c r="X1658" s="50"/>
      <c r="Y1658" s="50"/>
      <c r="Z1658" s="50"/>
      <c r="AA1658" s="50"/>
      <c r="AB1658" s="50"/>
      <c r="AC1658" s="50"/>
      <c r="AD1658" s="50"/>
      <c r="AE1658" s="50"/>
      <c r="AF1658" s="50"/>
      <c r="AG1658" s="55"/>
      <c r="AH1658" s="48"/>
      <c r="AI1658" s="48"/>
      <c r="AJ1658" s="50"/>
      <c r="AK1658" s="54">
        <f t="shared" si="35"/>
        <v>0</v>
      </c>
      <c r="AL1658" s="48"/>
      <c r="AM1658" s="56"/>
    </row>
    <row r="1659">
      <c r="A1659" s="57" t="s">
        <v>3035</v>
      </c>
      <c r="B1659" s="59"/>
      <c r="C1659" s="59"/>
      <c r="D1659" s="58"/>
      <c r="E1659" s="60"/>
      <c r="F1659" s="61">
        <f t="shared" si="34"/>
        <v>0</v>
      </c>
      <c r="G1659" s="58"/>
      <c r="H1659" s="62"/>
      <c r="I1659" s="62"/>
      <c r="J1659" s="58" t="s">
        <v>68</v>
      </c>
      <c r="K1659" s="58"/>
      <c r="L1659" s="58"/>
      <c r="M1659" s="62"/>
      <c r="N1659" s="58"/>
      <c r="O1659" s="62"/>
      <c r="P1659" s="58"/>
      <c r="Q1659" s="62"/>
      <c r="R1659" s="63"/>
      <c r="S1659" s="64">
        <f t="shared" si="37"/>
        <v>0</v>
      </c>
      <c r="T1659" s="60"/>
      <c r="U1659" s="60"/>
      <c r="V1659" s="60"/>
      <c r="W1659" s="60"/>
      <c r="X1659" s="60"/>
      <c r="Y1659" s="60"/>
      <c r="Z1659" s="60"/>
      <c r="AA1659" s="60"/>
      <c r="AB1659" s="60"/>
      <c r="AC1659" s="60"/>
      <c r="AD1659" s="60"/>
      <c r="AE1659" s="60"/>
      <c r="AF1659" s="60"/>
      <c r="AG1659" s="65"/>
      <c r="AH1659" s="58"/>
      <c r="AI1659" s="59"/>
      <c r="AJ1659" s="60"/>
      <c r="AK1659" s="64">
        <f t="shared" si="35"/>
        <v>0</v>
      </c>
      <c r="AL1659" s="66"/>
      <c r="AM1659" s="67"/>
    </row>
    <row r="1660">
      <c r="A1660" s="47" t="s">
        <v>3036</v>
      </c>
      <c r="B1660" s="49"/>
      <c r="C1660" s="49"/>
      <c r="D1660" s="48"/>
      <c r="E1660" s="50"/>
      <c r="F1660" s="51">
        <f t="shared" si="34"/>
        <v>0</v>
      </c>
      <c r="G1660" s="48"/>
      <c r="H1660" s="52"/>
      <c r="I1660" s="52"/>
      <c r="J1660" s="48" t="s">
        <v>68</v>
      </c>
      <c r="K1660" s="48"/>
      <c r="L1660" s="48"/>
      <c r="M1660" s="52"/>
      <c r="N1660" s="48"/>
      <c r="O1660" s="52"/>
      <c r="P1660" s="48"/>
      <c r="Q1660" s="52"/>
      <c r="R1660" s="53"/>
      <c r="S1660" s="54">
        <f t="shared" si="37"/>
        <v>0</v>
      </c>
      <c r="T1660" s="50"/>
      <c r="U1660" s="50"/>
      <c r="V1660" s="50"/>
      <c r="W1660" s="50"/>
      <c r="X1660" s="50"/>
      <c r="Y1660" s="50"/>
      <c r="Z1660" s="50"/>
      <c r="AA1660" s="50"/>
      <c r="AB1660" s="50"/>
      <c r="AC1660" s="50"/>
      <c r="AD1660" s="50"/>
      <c r="AE1660" s="50"/>
      <c r="AF1660" s="50"/>
      <c r="AG1660" s="55"/>
      <c r="AH1660" s="48"/>
      <c r="AI1660" s="48"/>
      <c r="AJ1660" s="50"/>
      <c r="AK1660" s="54">
        <f t="shared" si="35"/>
        <v>0</v>
      </c>
      <c r="AL1660" s="48"/>
      <c r="AM1660" s="56"/>
    </row>
    <row r="1661">
      <c r="A1661" s="57" t="s">
        <v>3037</v>
      </c>
      <c r="B1661" s="59"/>
      <c r="C1661" s="59"/>
      <c r="D1661" s="58"/>
      <c r="E1661" s="60"/>
      <c r="F1661" s="61">
        <f t="shared" si="34"/>
        <v>0</v>
      </c>
      <c r="G1661" s="58"/>
      <c r="H1661" s="62"/>
      <c r="I1661" s="62"/>
      <c r="J1661" s="58" t="s">
        <v>68</v>
      </c>
      <c r="K1661" s="58"/>
      <c r="L1661" s="58"/>
      <c r="M1661" s="62"/>
      <c r="N1661" s="58"/>
      <c r="O1661" s="62"/>
      <c r="P1661" s="58"/>
      <c r="Q1661" s="62"/>
      <c r="R1661" s="63"/>
      <c r="S1661" s="64">
        <f t="shared" si="37"/>
        <v>0</v>
      </c>
      <c r="T1661" s="60"/>
      <c r="U1661" s="60"/>
      <c r="V1661" s="60"/>
      <c r="W1661" s="60"/>
      <c r="X1661" s="60"/>
      <c r="Y1661" s="60"/>
      <c r="Z1661" s="60"/>
      <c r="AA1661" s="60"/>
      <c r="AB1661" s="60"/>
      <c r="AC1661" s="60"/>
      <c r="AD1661" s="60"/>
      <c r="AE1661" s="60"/>
      <c r="AF1661" s="60"/>
      <c r="AG1661" s="65"/>
      <c r="AH1661" s="58"/>
      <c r="AI1661" s="59"/>
      <c r="AJ1661" s="60"/>
      <c r="AK1661" s="64">
        <f t="shared" si="35"/>
        <v>0</v>
      </c>
      <c r="AL1661" s="66"/>
      <c r="AM1661" s="67"/>
    </row>
    <row r="1662">
      <c r="A1662" s="47" t="s">
        <v>3038</v>
      </c>
      <c r="B1662" s="49"/>
      <c r="C1662" s="49"/>
      <c r="D1662" s="48"/>
      <c r="E1662" s="50"/>
      <c r="F1662" s="51">
        <f t="shared" si="34"/>
        <v>0</v>
      </c>
      <c r="G1662" s="48"/>
      <c r="H1662" s="52"/>
      <c r="I1662" s="52"/>
      <c r="J1662" s="48" t="s">
        <v>68</v>
      </c>
      <c r="K1662" s="48"/>
      <c r="L1662" s="48"/>
      <c r="M1662" s="52"/>
      <c r="N1662" s="48"/>
      <c r="O1662" s="52"/>
      <c r="P1662" s="48"/>
      <c r="Q1662" s="52"/>
      <c r="R1662" s="53"/>
      <c r="S1662" s="54">
        <f t="shared" si="37"/>
        <v>0</v>
      </c>
      <c r="T1662" s="50"/>
      <c r="U1662" s="50"/>
      <c r="V1662" s="50"/>
      <c r="W1662" s="50"/>
      <c r="X1662" s="50"/>
      <c r="Y1662" s="50"/>
      <c r="Z1662" s="50"/>
      <c r="AA1662" s="50"/>
      <c r="AB1662" s="50"/>
      <c r="AC1662" s="50"/>
      <c r="AD1662" s="50"/>
      <c r="AE1662" s="50"/>
      <c r="AF1662" s="50"/>
      <c r="AG1662" s="55"/>
      <c r="AH1662" s="48"/>
      <c r="AI1662" s="48"/>
      <c r="AJ1662" s="50"/>
      <c r="AK1662" s="54">
        <f t="shared" si="35"/>
        <v>0</v>
      </c>
      <c r="AL1662" s="48"/>
      <c r="AM1662" s="56"/>
    </row>
    <row r="1663">
      <c r="A1663" s="57" t="s">
        <v>3039</v>
      </c>
      <c r="B1663" s="59"/>
      <c r="C1663" s="59"/>
      <c r="D1663" s="58"/>
      <c r="E1663" s="60"/>
      <c r="F1663" s="61">
        <f t="shared" si="34"/>
        <v>0</v>
      </c>
      <c r="G1663" s="58"/>
      <c r="H1663" s="62"/>
      <c r="I1663" s="62"/>
      <c r="J1663" s="58" t="s">
        <v>68</v>
      </c>
      <c r="K1663" s="58"/>
      <c r="L1663" s="58"/>
      <c r="M1663" s="62"/>
      <c r="N1663" s="58"/>
      <c r="O1663" s="62"/>
      <c r="P1663" s="58"/>
      <c r="Q1663" s="62"/>
      <c r="R1663" s="63"/>
      <c r="S1663" s="64">
        <f t="shared" si="37"/>
        <v>0</v>
      </c>
      <c r="T1663" s="60"/>
      <c r="U1663" s="60"/>
      <c r="V1663" s="60"/>
      <c r="W1663" s="60"/>
      <c r="X1663" s="60"/>
      <c r="Y1663" s="60"/>
      <c r="Z1663" s="60"/>
      <c r="AA1663" s="60"/>
      <c r="AB1663" s="60"/>
      <c r="AC1663" s="60"/>
      <c r="AD1663" s="60"/>
      <c r="AE1663" s="60"/>
      <c r="AF1663" s="60"/>
      <c r="AG1663" s="65"/>
      <c r="AH1663" s="58"/>
      <c r="AI1663" s="59"/>
      <c r="AJ1663" s="60"/>
      <c r="AK1663" s="64">
        <f t="shared" si="35"/>
        <v>0</v>
      </c>
      <c r="AL1663" s="66"/>
      <c r="AM1663" s="67"/>
    </row>
    <row r="1664">
      <c r="A1664" s="47" t="s">
        <v>3040</v>
      </c>
      <c r="B1664" s="49"/>
      <c r="C1664" s="49"/>
      <c r="D1664" s="48"/>
      <c r="E1664" s="50"/>
      <c r="F1664" s="51">
        <f t="shared" si="34"/>
        <v>0</v>
      </c>
      <c r="G1664" s="48"/>
      <c r="H1664" s="52"/>
      <c r="I1664" s="52"/>
      <c r="J1664" s="48" t="s">
        <v>70</v>
      </c>
      <c r="K1664" s="48"/>
      <c r="L1664" s="48"/>
      <c r="M1664" s="52"/>
      <c r="N1664" s="48"/>
      <c r="O1664" s="52"/>
      <c r="P1664" s="48"/>
      <c r="Q1664" s="52"/>
      <c r="R1664" s="53"/>
      <c r="S1664" s="54">
        <f t="shared" si="37"/>
        <v>0</v>
      </c>
      <c r="T1664" s="50"/>
      <c r="U1664" s="50"/>
      <c r="V1664" s="50"/>
      <c r="W1664" s="50"/>
      <c r="X1664" s="50"/>
      <c r="Y1664" s="50"/>
      <c r="Z1664" s="50"/>
      <c r="AA1664" s="50"/>
      <c r="AB1664" s="50"/>
      <c r="AC1664" s="50"/>
      <c r="AD1664" s="50"/>
      <c r="AE1664" s="50"/>
      <c r="AF1664" s="50"/>
      <c r="AG1664" s="55"/>
      <c r="AH1664" s="48"/>
      <c r="AI1664" s="48"/>
      <c r="AJ1664" s="50"/>
      <c r="AK1664" s="54">
        <f t="shared" si="35"/>
        <v>0</v>
      </c>
      <c r="AL1664" s="48"/>
      <c r="AM1664" s="56"/>
    </row>
    <row r="1665">
      <c r="A1665" s="57" t="s">
        <v>3041</v>
      </c>
      <c r="B1665" s="59"/>
      <c r="C1665" s="59"/>
      <c r="D1665" s="58"/>
      <c r="E1665" s="60"/>
      <c r="F1665" s="61">
        <f t="shared" si="34"/>
        <v>0</v>
      </c>
      <c r="G1665" s="58"/>
      <c r="H1665" s="62"/>
      <c r="I1665" s="62"/>
      <c r="J1665" s="58" t="s">
        <v>70</v>
      </c>
      <c r="K1665" s="58"/>
      <c r="L1665" s="58"/>
      <c r="M1665" s="62"/>
      <c r="N1665" s="58"/>
      <c r="O1665" s="62"/>
      <c r="P1665" s="58"/>
      <c r="Q1665" s="62"/>
      <c r="R1665" s="63"/>
      <c r="S1665" s="64">
        <f t="shared" si="37"/>
        <v>0</v>
      </c>
      <c r="T1665" s="60"/>
      <c r="U1665" s="60"/>
      <c r="V1665" s="60"/>
      <c r="W1665" s="60"/>
      <c r="X1665" s="60"/>
      <c r="Y1665" s="60"/>
      <c r="Z1665" s="60"/>
      <c r="AA1665" s="60"/>
      <c r="AB1665" s="60"/>
      <c r="AC1665" s="60"/>
      <c r="AD1665" s="60"/>
      <c r="AE1665" s="60"/>
      <c r="AF1665" s="60"/>
      <c r="AG1665" s="65"/>
      <c r="AH1665" s="58"/>
      <c r="AI1665" s="59"/>
      <c r="AJ1665" s="60"/>
      <c r="AK1665" s="64">
        <f t="shared" si="35"/>
        <v>0</v>
      </c>
      <c r="AL1665" s="66"/>
      <c r="AM1665" s="67"/>
    </row>
    <row r="1666">
      <c r="A1666" s="47" t="s">
        <v>3042</v>
      </c>
      <c r="B1666" s="49"/>
      <c r="C1666" s="49"/>
      <c r="D1666" s="48"/>
      <c r="E1666" s="50"/>
      <c r="F1666" s="51">
        <f t="shared" si="34"/>
        <v>0</v>
      </c>
      <c r="G1666" s="48"/>
      <c r="H1666" s="52"/>
      <c r="I1666" s="52"/>
      <c r="J1666" s="48" t="s">
        <v>70</v>
      </c>
      <c r="K1666" s="48"/>
      <c r="L1666" s="48"/>
      <c r="M1666" s="52"/>
      <c r="N1666" s="48"/>
      <c r="O1666" s="52"/>
      <c r="P1666" s="48"/>
      <c r="Q1666" s="52"/>
      <c r="R1666" s="53"/>
      <c r="S1666" s="54">
        <f t="shared" si="37"/>
        <v>0</v>
      </c>
      <c r="T1666" s="50"/>
      <c r="U1666" s="50"/>
      <c r="V1666" s="50"/>
      <c r="W1666" s="50"/>
      <c r="X1666" s="50"/>
      <c r="Y1666" s="50"/>
      <c r="Z1666" s="50"/>
      <c r="AA1666" s="50"/>
      <c r="AB1666" s="50"/>
      <c r="AC1666" s="50"/>
      <c r="AD1666" s="50"/>
      <c r="AE1666" s="50"/>
      <c r="AF1666" s="50"/>
      <c r="AG1666" s="55"/>
      <c r="AH1666" s="48"/>
      <c r="AI1666" s="48"/>
      <c r="AJ1666" s="50"/>
      <c r="AK1666" s="54">
        <f t="shared" si="35"/>
        <v>0</v>
      </c>
      <c r="AL1666" s="48"/>
      <c r="AM1666" s="56"/>
    </row>
    <row r="1667">
      <c r="A1667" s="57" t="s">
        <v>3043</v>
      </c>
      <c r="B1667" s="59"/>
      <c r="C1667" s="59"/>
      <c r="D1667" s="58"/>
      <c r="E1667" s="60"/>
      <c r="F1667" s="61">
        <f t="shared" si="34"/>
        <v>0</v>
      </c>
      <c r="G1667" s="58"/>
      <c r="H1667" s="62"/>
      <c r="I1667" s="62"/>
      <c r="J1667" s="58" t="s">
        <v>70</v>
      </c>
      <c r="K1667" s="58"/>
      <c r="L1667" s="58"/>
      <c r="M1667" s="62"/>
      <c r="N1667" s="58"/>
      <c r="O1667" s="62"/>
      <c r="P1667" s="58"/>
      <c r="Q1667" s="62"/>
      <c r="R1667" s="63"/>
      <c r="S1667" s="64">
        <f t="shared" si="37"/>
        <v>0</v>
      </c>
      <c r="T1667" s="60"/>
      <c r="U1667" s="60"/>
      <c r="V1667" s="60"/>
      <c r="W1667" s="60"/>
      <c r="X1667" s="60"/>
      <c r="Y1667" s="60"/>
      <c r="Z1667" s="60"/>
      <c r="AA1667" s="60"/>
      <c r="AB1667" s="60"/>
      <c r="AC1667" s="60"/>
      <c r="AD1667" s="60"/>
      <c r="AE1667" s="60"/>
      <c r="AF1667" s="60"/>
      <c r="AG1667" s="65"/>
      <c r="AH1667" s="58"/>
      <c r="AI1667" s="59"/>
      <c r="AJ1667" s="60"/>
      <c r="AK1667" s="64">
        <f t="shared" si="35"/>
        <v>0</v>
      </c>
      <c r="AL1667" s="66"/>
      <c r="AM1667" s="67"/>
    </row>
    <row r="1668">
      <c r="A1668" s="47" t="s">
        <v>3044</v>
      </c>
      <c r="B1668" s="49"/>
      <c r="C1668" s="49"/>
      <c r="D1668" s="48"/>
      <c r="E1668" s="50"/>
      <c r="F1668" s="51">
        <f t="shared" si="34"/>
        <v>0</v>
      </c>
      <c r="G1668" s="48"/>
      <c r="H1668" s="52"/>
      <c r="I1668" s="52"/>
      <c r="J1668" s="48" t="s">
        <v>70</v>
      </c>
      <c r="K1668" s="48"/>
      <c r="L1668" s="48"/>
      <c r="M1668" s="52"/>
      <c r="N1668" s="48"/>
      <c r="O1668" s="52"/>
      <c r="P1668" s="48"/>
      <c r="Q1668" s="52"/>
      <c r="R1668" s="53"/>
      <c r="S1668" s="54">
        <f t="shared" si="37"/>
        <v>0</v>
      </c>
      <c r="T1668" s="50"/>
      <c r="U1668" s="50"/>
      <c r="V1668" s="50"/>
      <c r="W1668" s="50"/>
      <c r="X1668" s="50"/>
      <c r="Y1668" s="50"/>
      <c r="Z1668" s="50"/>
      <c r="AA1668" s="50"/>
      <c r="AB1668" s="50"/>
      <c r="AC1668" s="50"/>
      <c r="AD1668" s="50"/>
      <c r="AE1668" s="50"/>
      <c r="AF1668" s="50"/>
      <c r="AG1668" s="55"/>
      <c r="AH1668" s="48"/>
      <c r="AI1668" s="48"/>
      <c r="AJ1668" s="50"/>
      <c r="AK1668" s="54">
        <f t="shared" si="35"/>
        <v>0</v>
      </c>
      <c r="AL1668" s="48"/>
      <c r="AM1668" s="56"/>
    </row>
    <row r="1669">
      <c r="A1669" s="57" t="s">
        <v>3045</v>
      </c>
      <c r="B1669" s="59"/>
      <c r="C1669" s="59"/>
      <c r="D1669" s="58"/>
      <c r="E1669" s="60"/>
      <c r="F1669" s="61">
        <f t="shared" si="34"/>
        <v>0</v>
      </c>
      <c r="G1669" s="58"/>
      <c r="H1669" s="62"/>
      <c r="I1669" s="62"/>
      <c r="J1669" s="58" t="s">
        <v>70</v>
      </c>
      <c r="K1669" s="58"/>
      <c r="L1669" s="58"/>
      <c r="M1669" s="62"/>
      <c r="N1669" s="58"/>
      <c r="O1669" s="62"/>
      <c r="P1669" s="58"/>
      <c r="Q1669" s="62"/>
      <c r="R1669" s="63"/>
      <c r="S1669" s="64">
        <f t="shared" si="37"/>
        <v>0</v>
      </c>
      <c r="T1669" s="60"/>
      <c r="U1669" s="60"/>
      <c r="V1669" s="60"/>
      <c r="W1669" s="60"/>
      <c r="X1669" s="60"/>
      <c r="Y1669" s="60"/>
      <c r="Z1669" s="60"/>
      <c r="AA1669" s="60"/>
      <c r="AB1669" s="60"/>
      <c r="AC1669" s="60"/>
      <c r="AD1669" s="60"/>
      <c r="AE1669" s="60"/>
      <c r="AF1669" s="60"/>
      <c r="AG1669" s="65"/>
      <c r="AH1669" s="58"/>
      <c r="AI1669" s="59"/>
      <c r="AJ1669" s="60"/>
      <c r="AK1669" s="64">
        <f t="shared" si="35"/>
        <v>0</v>
      </c>
      <c r="AL1669" s="66"/>
      <c r="AM1669" s="67"/>
    </row>
    <row r="1670">
      <c r="A1670" s="47" t="s">
        <v>3046</v>
      </c>
      <c r="B1670" s="49"/>
      <c r="C1670" s="49"/>
      <c r="D1670" s="48"/>
      <c r="E1670" s="50"/>
      <c r="F1670" s="51">
        <f t="shared" si="34"/>
        <v>0</v>
      </c>
      <c r="G1670" s="48"/>
      <c r="H1670" s="52"/>
      <c r="I1670" s="52"/>
      <c r="J1670" s="48" t="s">
        <v>70</v>
      </c>
      <c r="K1670" s="48"/>
      <c r="L1670" s="48"/>
      <c r="M1670" s="52"/>
      <c r="N1670" s="48"/>
      <c r="O1670" s="52"/>
      <c r="P1670" s="48"/>
      <c r="Q1670" s="52"/>
      <c r="R1670" s="53"/>
      <c r="S1670" s="54">
        <f t="shared" si="37"/>
        <v>0</v>
      </c>
      <c r="T1670" s="50"/>
      <c r="U1670" s="50"/>
      <c r="V1670" s="50"/>
      <c r="W1670" s="50"/>
      <c r="X1670" s="50"/>
      <c r="Y1670" s="50"/>
      <c r="Z1670" s="50"/>
      <c r="AA1670" s="50"/>
      <c r="AB1670" s="50"/>
      <c r="AC1670" s="50"/>
      <c r="AD1670" s="50"/>
      <c r="AE1670" s="50"/>
      <c r="AF1670" s="50"/>
      <c r="AG1670" s="55"/>
      <c r="AH1670" s="48"/>
      <c r="AI1670" s="48"/>
      <c r="AJ1670" s="50"/>
      <c r="AK1670" s="54">
        <f t="shared" si="35"/>
        <v>0</v>
      </c>
      <c r="AL1670" s="48"/>
      <c r="AM1670" s="56"/>
    </row>
    <row r="1671">
      <c r="A1671" s="57" t="s">
        <v>3047</v>
      </c>
      <c r="B1671" s="59"/>
      <c r="C1671" s="59"/>
      <c r="D1671" s="58"/>
      <c r="E1671" s="60"/>
      <c r="F1671" s="61">
        <f t="shared" si="34"/>
        <v>0</v>
      </c>
      <c r="G1671" s="58"/>
      <c r="H1671" s="62"/>
      <c r="I1671" s="62"/>
      <c r="J1671" s="58" t="s">
        <v>70</v>
      </c>
      <c r="K1671" s="58"/>
      <c r="L1671" s="58"/>
      <c r="M1671" s="62"/>
      <c r="N1671" s="58"/>
      <c r="O1671" s="62"/>
      <c r="P1671" s="58"/>
      <c r="Q1671" s="62"/>
      <c r="R1671" s="63"/>
      <c r="S1671" s="64">
        <f t="shared" si="37"/>
        <v>0</v>
      </c>
      <c r="T1671" s="60"/>
      <c r="U1671" s="60"/>
      <c r="V1671" s="60"/>
      <c r="W1671" s="60"/>
      <c r="X1671" s="60"/>
      <c r="Y1671" s="60"/>
      <c r="Z1671" s="60"/>
      <c r="AA1671" s="60"/>
      <c r="AB1671" s="60"/>
      <c r="AC1671" s="60"/>
      <c r="AD1671" s="60"/>
      <c r="AE1671" s="60"/>
      <c r="AF1671" s="60"/>
      <c r="AG1671" s="65"/>
      <c r="AH1671" s="58"/>
      <c r="AI1671" s="59"/>
      <c r="AJ1671" s="60"/>
      <c r="AK1671" s="64">
        <f t="shared" si="35"/>
        <v>0</v>
      </c>
      <c r="AL1671" s="66"/>
      <c r="AM1671" s="67"/>
    </row>
    <row r="1672">
      <c r="A1672" s="47" t="s">
        <v>3048</v>
      </c>
      <c r="B1672" s="49"/>
      <c r="C1672" s="49"/>
      <c r="D1672" s="48"/>
      <c r="E1672" s="50"/>
      <c r="F1672" s="51">
        <f t="shared" si="34"/>
        <v>0</v>
      </c>
      <c r="G1672" s="48"/>
      <c r="H1672" s="52"/>
      <c r="I1672" s="52"/>
      <c r="J1672" s="48" t="s">
        <v>70</v>
      </c>
      <c r="K1672" s="48"/>
      <c r="L1672" s="48"/>
      <c r="M1672" s="52"/>
      <c r="N1672" s="48"/>
      <c r="O1672" s="52"/>
      <c r="P1672" s="48"/>
      <c r="Q1672" s="52"/>
      <c r="R1672" s="53"/>
      <c r="S1672" s="54">
        <f t="shared" si="37"/>
        <v>0</v>
      </c>
      <c r="T1672" s="50"/>
      <c r="U1672" s="50"/>
      <c r="V1672" s="50"/>
      <c r="W1672" s="50"/>
      <c r="X1672" s="50"/>
      <c r="Y1672" s="50"/>
      <c r="Z1672" s="50"/>
      <c r="AA1672" s="50"/>
      <c r="AB1672" s="50"/>
      <c r="AC1672" s="50"/>
      <c r="AD1672" s="50"/>
      <c r="AE1672" s="50"/>
      <c r="AF1672" s="50"/>
      <c r="AG1672" s="55"/>
      <c r="AH1672" s="48"/>
      <c r="AI1672" s="48"/>
      <c r="AJ1672" s="50"/>
      <c r="AK1672" s="54">
        <f t="shared" si="35"/>
        <v>0</v>
      </c>
      <c r="AL1672" s="48"/>
      <c r="AM1672" s="56"/>
    </row>
    <row r="1673">
      <c r="A1673" s="57" t="s">
        <v>3049</v>
      </c>
      <c r="B1673" s="59"/>
      <c r="C1673" s="59"/>
      <c r="D1673" s="58"/>
      <c r="E1673" s="60"/>
      <c r="F1673" s="61">
        <f t="shared" si="34"/>
        <v>0</v>
      </c>
      <c r="G1673" s="58"/>
      <c r="H1673" s="62"/>
      <c r="I1673" s="62"/>
      <c r="J1673" s="58" t="s">
        <v>70</v>
      </c>
      <c r="K1673" s="58"/>
      <c r="L1673" s="58"/>
      <c r="M1673" s="62"/>
      <c r="N1673" s="58"/>
      <c r="O1673" s="62"/>
      <c r="P1673" s="58"/>
      <c r="Q1673" s="62"/>
      <c r="R1673" s="63"/>
      <c r="S1673" s="64">
        <f t="shared" si="37"/>
        <v>0</v>
      </c>
      <c r="T1673" s="60"/>
      <c r="U1673" s="60"/>
      <c r="V1673" s="60"/>
      <c r="W1673" s="60"/>
      <c r="X1673" s="60"/>
      <c r="Y1673" s="60"/>
      <c r="Z1673" s="60"/>
      <c r="AA1673" s="60"/>
      <c r="AB1673" s="60"/>
      <c r="AC1673" s="60"/>
      <c r="AD1673" s="60"/>
      <c r="AE1673" s="60"/>
      <c r="AF1673" s="60"/>
      <c r="AG1673" s="65"/>
      <c r="AH1673" s="58"/>
      <c r="AI1673" s="59"/>
      <c r="AJ1673" s="60"/>
      <c r="AK1673" s="64">
        <f t="shared" si="35"/>
        <v>0</v>
      </c>
      <c r="AL1673" s="66"/>
      <c r="AM1673" s="67"/>
    </row>
    <row r="1674">
      <c r="A1674" s="47" t="s">
        <v>3050</v>
      </c>
      <c r="B1674" s="49"/>
      <c r="C1674" s="49"/>
      <c r="D1674" s="48"/>
      <c r="E1674" s="50"/>
      <c r="F1674" s="51">
        <f t="shared" si="34"/>
        <v>0</v>
      </c>
      <c r="G1674" s="48"/>
      <c r="H1674" s="52"/>
      <c r="I1674" s="52"/>
      <c r="J1674" s="48" t="s">
        <v>70</v>
      </c>
      <c r="K1674" s="48"/>
      <c r="L1674" s="48"/>
      <c r="M1674" s="52"/>
      <c r="N1674" s="48"/>
      <c r="O1674" s="52"/>
      <c r="P1674" s="48"/>
      <c r="Q1674" s="52"/>
      <c r="R1674" s="53"/>
      <c r="S1674" s="54">
        <f t="shared" si="37"/>
        <v>0</v>
      </c>
      <c r="T1674" s="50"/>
      <c r="U1674" s="50"/>
      <c r="V1674" s="50"/>
      <c r="W1674" s="50"/>
      <c r="X1674" s="50"/>
      <c r="Y1674" s="50"/>
      <c r="Z1674" s="50"/>
      <c r="AA1674" s="50"/>
      <c r="AB1674" s="50"/>
      <c r="AC1674" s="50"/>
      <c r="AD1674" s="50"/>
      <c r="AE1674" s="50"/>
      <c r="AF1674" s="50"/>
      <c r="AG1674" s="55"/>
      <c r="AH1674" s="48"/>
      <c r="AI1674" s="48"/>
      <c r="AJ1674" s="50"/>
      <c r="AK1674" s="54">
        <f t="shared" si="35"/>
        <v>0</v>
      </c>
      <c r="AL1674" s="48"/>
      <c r="AM1674" s="56"/>
    </row>
    <row r="1675">
      <c r="A1675" s="57" t="s">
        <v>3051</v>
      </c>
      <c r="B1675" s="59"/>
      <c r="C1675" s="59"/>
      <c r="D1675" s="58"/>
      <c r="E1675" s="60"/>
      <c r="F1675" s="61">
        <f t="shared" si="34"/>
        <v>0</v>
      </c>
      <c r="G1675" s="58"/>
      <c r="H1675" s="62"/>
      <c r="I1675" s="62"/>
      <c r="J1675" s="58" t="s">
        <v>70</v>
      </c>
      <c r="K1675" s="58"/>
      <c r="L1675" s="58"/>
      <c r="M1675" s="62"/>
      <c r="N1675" s="58"/>
      <c r="O1675" s="62"/>
      <c r="P1675" s="58"/>
      <c r="Q1675" s="62"/>
      <c r="R1675" s="63"/>
      <c r="S1675" s="64">
        <f t="shared" si="37"/>
        <v>0</v>
      </c>
      <c r="T1675" s="60"/>
      <c r="U1675" s="60"/>
      <c r="V1675" s="60"/>
      <c r="W1675" s="60"/>
      <c r="X1675" s="60"/>
      <c r="Y1675" s="60"/>
      <c r="Z1675" s="60"/>
      <c r="AA1675" s="60"/>
      <c r="AB1675" s="60"/>
      <c r="AC1675" s="60"/>
      <c r="AD1675" s="60"/>
      <c r="AE1675" s="60"/>
      <c r="AF1675" s="60"/>
      <c r="AG1675" s="65"/>
      <c r="AH1675" s="58"/>
      <c r="AI1675" s="59"/>
      <c r="AJ1675" s="60"/>
      <c r="AK1675" s="64">
        <f t="shared" si="35"/>
        <v>0</v>
      </c>
      <c r="AL1675" s="66"/>
      <c r="AM1675" s="67"/>
    </row>
    <row r="1676">
      <c r="A1676" s="47" t="s">
        <v>3052</v>
      </c>
      <c r="B1676" s="49"/>
      <c r="C1676" s="49"/>
      <c r="D1676" s="48"/>
      <c r="E1676" s="50"/>
      <c r="F1676" s="51">
        <f t="shared" si="34"/>
        <v>0</v>
      </c>
      <c r="G1676" s="48"/>
      <c r="H1676" s="52"/>
      <c r="I1676" s="52"/>
      <c r="J1676" s="48" t="s">
        <v>70</v>
      </c>
      <c r="K1676" s="48"/>
      <c r="L1676" s="48"/>
      <c r="M1676" s="52"/>
      <c r="N1676" s="48"/>
      <c r="O1676" s="52"/>
      <c r="P1676" s="48"/>
      <c r="Q1676" s="52"/>
      <c r="R1676" s="53"/>
      <c r="S1676" s="54">
        <f t="shared" si="37"/>
        <v>0</v>
      </c>
      <c r="T1676" s="50"/>
      <c r="U1676" s="50"/>
      <c r="V1676" s="50"/>
      <c r="W1676" s="50"/>
      <c r="X1676" s="50"/>
      <c r="Y1676" s="50"/>
      <c r="Z1676" s="50"/>
      <c r="AA1676" s="50"/>
      <c r="AB1676" s="50"/>
      <c r="AC1676" s="50"/>
      <c r="AD1676" s="50"/>
      <c r="AE1676" s="50"/>
      <c r="AF1676" s="50"/>
      <c r="AG1676" s="55"/>
      <c r="AH1676" s="48"/>
      <c r="AI1676" s="48"/>
      <c r="AJ1676" s="50"/>
      <c r="AK1676" s="54">
        <f t="shared" si="35"/>
        <v>0</v>
      </c>
      <c r="AL1676" s="48"/>
      <c r="AM1676" s="56"/>
    </row>
    <row r="1677">
      <c r="A1677" s="57" t="s">
        <v>3053</v>
      </c>
      <c r="B1677" s="59"/>
      <c r="C1677" s="59"/>
      <c r="D1677" s="58"/>
      <c r="E1677" s="60"/>
      <c r="F1677" s="61">
        <f t="shared" si="34"/>
        <v>0</v>
      </c>
      <c r="G1677" s="58"/>
      <c r="H1677" s="62"/>
      <c r="I1677" s="62"/>
      <c r="J1677" s="58" t="s">
        <v>70</v>
      </c>
      <c r="K1677" s="58"/>
      <c r="L1677" s="58"/>
      <c r="M1677" s="62"/>
      <c r="N1677" s="58"/>
      <c r="O1677" s="62"/>
      <c r="P1677" s="58"/>
      <c r="Q1677" s="62"/>
      <c r="R1677" s="63"/>
      <c r="S1677" s="64">
        <f t="shared" si="37"/>
        <v>0</v>
      </c>
      <c r="T1677" s="60"/>
      <c r="U1677" s="60"/>
      <c r="V1677" s="60"/>
      <c r="W1677" s="60"/>
      <c r="X1677" s="60"/>
      <c r="Y1677" s="60"/>
      <c r="Z1677" s="60"/>
      <c r="AA1677" s="60"/>
      <c r="AB1677" s="60"/>
      <c r="AC1677" s="60"/>
      <c r="AD1677" s="60"/>
      <c r="AE1677" s="60"/>
      <c r="AF1677" s="60"/>
      <c r="AG1677" s="65"/>
      <c r="AH1677" s="58"/>
      <c r="AI1677" s="59"/>
      <c r="AJ1677" s="60"/>
      <c r="AK1677" s="64">
        <f t="shared" si="35"/>
        <v>0</v>
      </c>
      <c r="AL1677" s="66"/>
      <c r="AM1677" s="67"/>
    </row>
    <row r="1678">
      <c r="A1678" s="47" t="s">
        <v>3054</v>
      </c>
      <c r="B1678" s="49"/>
      <c r="C1678" s="49"/>
      <c r="D1678" s="48"/>
      <c r="E1678" s="50"/>
      <c r="F1678" s="51">
        <f t="shared" si="34"/>
        <v>0</v>
      </c>
      <c r="G1678" s="48"/>
      <c r="H1678" s="52"/>
      <c r="I1678" s="52"/>
      <c r="J1678" s="48" t="s">
        <v>70</v>
      </c>
      <c r="K1678" s="48"/>
      <c r="L1678" s="48"/>
      <c r="M1678" s="52"/>
      <c r="N1678" s="48"/>
      <c r="O1678" s="52"/>
      <c r="P1678" s="48"/>
      <c r="Q1678" s="52"/>
      <c r="R1678" s="53"/>
      <c r="S1678" s="54">
        <f t="shared" si="37"/>
        <v>0</v>
      </c>
      <c r="T1678" s="50"/>
      <c r="U1678" s="50"/>
      <c r="V1678" s="50"/>
      <c r="W1678" s="50"/>
      <c r="X1678" s="50"/>
      <c r="Y1678" s="50"/>
      <c r="Z1678" s="50"/>
      <c r="AA1678" s="50"/>
      <c r="AB1678" s="50"/>
      <c r="AC1678" s="50"/>
      <c r="AD1678" s="50"/>
      <c r="AE1678" s="50"/>
      <c r="AF1678" s="50"/>
      <c r="AG1678" s="55"/>
      <c r="AH1678" s="48"/>
      <c r="AI1678" s="48"/>
      <c r="AJ1678" s="50"/>
      <c r="AK1678" s="54">
        <f t="shared" si="35"/>
        <v>0</v>
      </c>
      <c r="AL1678" s="48"/>
      <c r="AM1678" s="56"/>
    </row>
    <row r="1679">
      <c r="A1679" s="57" t="s">
        <v>3055</v>
      </c>
      <c r="B1679" s="59"/>
      <c r="C1679" s="59"/>
      <c r="D1679" s="58"/>
      <c r="E1679" s="60"/>
      <c r="F1679" s="61">
        <f t="shared" si="34"/>
        <v>0</v>
      </c>
      <c r="G1679" s="58"/>
      <c r="H1679" s="62"/>
      <c r="I1679" s="62"/>
      <c r="J1679" s="58" t="s">
        <v>70</v>
      </c>
      <c r="K1679" s="58"/>
      <c r="L1679" s="58"/>
      <c r="M1679" s="62"/>
      <c r="N1679" s="58"/>
      <c r="O1679" s="62"/>
      <c r="P1679" s="58"/>
      <c r="Q1679" s="62"/>
      <c r="R1679" s="63"/>
      <c r="S1679" s="64">
        <f t="shared" si="37"/>
        <v>0</v>
      </c>
      <c r="T1679" s="60"/>
      <c r="U1679" s="60"/>
      <c r="V1679" s="60"/>
      <c r="W1679" s="60"/>
      <c r="X1679" s="60"/>
      <c r="Y1679" s="60"/>
      <c r="Z1679" s="60"/>
      <c r="AA1679" s="60"/>
      <c r="AB1679" s="60"/>
      <c r="AC1679" s="60"/>
      <c r="AD1679" s="60"/>
      <c r="AE1679" s="60"/>
      <c r="AF1679" s="60"/>
      <c r="AG1679" s="65"/>
      <c r="AH1679" s="58"/>
      <c r="AI1679" s="59"/>
      <c r="AJ1679" s="60"/>
      <c r="AK1679" s="64">
        <f t="shared" si="35"/>
        <v>0</v>
      </c>
      <c r="AL1679" s="66"/>
      <c r="AM1679" s="67"/>
    </row>
    <row r="1680">
      <c r="A1680" s="47" t="s">
        <v>3056</v>
      </c>
      <c r="B1680" s="49"/>
      <c r="C1680" s="49"/>
      <c r="D1680" s="48"/>
      <c r="E1680" s="50"/>
      <c r="F1680" s="51">
        <f t="shared" si="34"/>
        <v>0</v>
      </c>
      <c r="G1680" s="48"/>
      <c r="H1680" s="52"/>
      <c r="I1680" s="52"/>
      <c r="J1680" s="48" t="s">
        <v>70</v>
      </c>
      <c r="K1680" s="48"/>
      <c r="L1680" s="48"/>
      <c r="M1680" s="52"/>
      <c r="N1680" s="48"/>
      <c r="O1680" s="52"/>
      <c r="P1680" s="48"/>
      <c r="Q1680" s="52"/>
      <c r="R1680" s="53"/>
      <c r="S1680" s="54">
        <f t="shared" si="37"/>
        <v>0</v>
      </c>
      <c r="T1680" s="50"/>
      <c r="U1680" s="50"/>
      <c r="V1680" s="50"/>
      <c r="W1680" s="50"/>
      <c r="X1680" s="50"/>
      <c r="Y1680" s="50"/>
      <c r="Z1680" s="50"/>
      <c r="AA1680" s="50"/>
      <c r="AB1680" s="50"/>
      <c r="AC1680" s="50"/>
      <c r="AD1680" s="50"/>
      <c r="AE1680" s="50"/>
      <c r="AF1680" s="50"/>
      <c r="AG1680" s="55"/>
      <c r="AH1680" s="48"/>
      <c r="AI1680" s="48"/>
      <c r="AJ1680" s="50"/>
      <c r="AK1680" s="54">
        <f t="shared" si="35"/>
        <v>0</v>
      </c>
      <c r="AL1680" s="48"/>
      <c r="AM1680" s="56"/>
    </row>
    <row r="1681">
      <c r="A1681" s="57" t="s">
        <v>3057</v>
      </c>
      <c r="B1681" s="59"/>
      <c r="C1681" s="59"/>
      <c r="D1681" s="58"/>
      <c r="E1681" s="60"/>
      <c r="F1681" s="61">
        <f t="shared" si="34"/>
        <v>0</v>
      </c>
      <c r="G1681" s="58"/>
      <c r="H1681" s="62"/>
      <c r="I1681" s="62"/>
      <c r="J1681" s="58" t="s">
        <v>70</v>
      </c>
      <c r="K1681" s="58"/>
      <c r="L1681" s="58"/>
      <c r="M1681" s="62"/>
      <c r="N1681" s="58"/>
      <c r="O1681" s="62"/>
      <c r="P1681" s="58"/>
      <c r="Q1681" s="62"/>
      <c r="R1681" s="63"/>
      <c r="S1681" s="64">
        <f t="shared" si="37"/>
        <v>0</v>
      </c>
      <c r="T1681" s="60"/>
      <c r="U1681" s="60"/>
      <c r="V1681" s="60"/>
      <c r="W1681" s="60"/>
      <c r="X1681" s="60"/>
      <c r="Y1681" s="60"/>
      <c r="Z1681" s="60"/>
      <c r="AA1681" s="60"/>
      <c r="AB1681" s="60"/>
      <c r="AC1681" s="60"/>
      <c r="AD1681" s="60"/>
      <c r="AE1681" s="60"/>
      <c r="AF1681" s="60"/>
      <c r="AG1681" s="65"/>
      <c r="AH1681" s="58"/>
      <c r="AI1681" s="59"/>
      <c r="AJ1681" s="60"/>
      <c r="AK1681" s="64">
        <f t="shared" si="35"/>
        <v>0</v>
      </c>
      <c r="AL1681" s="66"/>
      <c r="AM1681" s="67"/>
    </row>
    <row r="1682">
      <c r="A1682" s="47" t="s">
        <v>3058</v>
      </c>
      <c r="B1682" s="49"/>
      <c r="C1682" s="49"/>
      <c r="D1682" s="48"/>
      <c r="E1682" s="50"/>
      <c r="F1682" s="51">
        <f t="shared" si="34"/>
        <v>0</v>
      </c>
      <c r="G1682" s="48"/>
      <c r="H1682" s="52"/>
      <c r="I1682" s="52"/>
      <c r="J1682" s="48" t="s">
        <v>70</v>
      </c>
      <c r="K1682" s="48"/>
      <c r="L1682" s="48"/>
      <c r="M1682" s="52"/>
      <c r="N1682" s="48"/>
      <c r="O1682" s="52"/>
      <c r="P1682" s="48"/>
      <c r="Q1682" s="52"/>
      <c r="R1682" s="53"/>
      <c r="S1682" s="54">
        <f t="shared" si="37"/>
        <v>0</v>
      </c>
      <c r="T1682" s="50"/>
      <c r="U1682" s="50"/>
      <c r="V1682" s="50"/>
      <c r="W1682" s="50"/>
      <c r="X1682" s="50"/>
      <c r="Y1682" s="50"/>
      <c r="Z1682" s="50"/>
      <c r="AA1682" s="50"/>
      <c r="AB1682" s="50"/>
      <c r="AC1682" s="50"/>
      <c r="AD1682" s="50"/>
      <c r="AE1682" s="50"/>
      <c r="AF1682" s="50"/>
      <c r="AG1682" s="55"/>
      <c r="AH1682" s="48"/>
      <c r="AI1682" s="48"/>
      <c r="AJ1682" s="50"/>
      <c r="AK1682" s="54">
        <f t="shared" si="35"/>
        <v>0</v>
      </c>
      <c r="AL1682" s="48"/>
      <c r="AM1682" s="56"/>
    </row>
    <row r="1683">
      <c r="A1683" s="57" t="s">
        <v>3059</v>
      </c>
      <c r="B1683" s="59"/>
      <c r="C1683" s="59"/>
      <c r="D1683" s="58"/>
      <c r="E1683" s="60"/>
      <c r="F1683" s="61">
        <f t="shared" si="34"/>
        <v>0</v>
      </c>
      <c r="G1683" s="58"/>
      <c r="H1683" s="62"/>
      <c r="I1683" s="62"/>
      <c r="J1683" s="58" t="s">
        <v>70</v>
      </c>
      <c r="K1683" s="58"/>
      <c r="L1683" s="58"/>
      <c r="M1683" s="62"/>
      <c r="N1683" s="58"/>
      <c r="O1683" s="62"/>
      <c r="P1683" s="58"/>
      <c r="Q1683" s="62"/>
      <c r="R1683" s="63"/>
      <c r="S1683" s="64">
        <f t="shared" si="37"/>
        <v>0</v>
      </c>
      <c r="T1683" s="60"/>
      <c r="U1683" s="60"/>
      <c r="V1683" s="60"/>
      <c r="W1683" s="60"/>
      <c r="X1683" s="60"/>
      <c r="Y1683" s="60"/>
      <c r="Z1683" s="60"/>
      <c r="AA1683" s="60"/>
      <c r="AB1683" s="60"/>
      <c r="AC1683" s="60"/>
      <c r="AD1683" s="60"/>
      <c r="AE1683" s="60"/>
      <c r="AF1683" s="60"/>
      <c r="AG1683" s="65"/>
      <c r="AH1683" s="58"/>
      <c r="AI1683" s="59"/>
      <c r="AJ1683" s="60"/>
      <c r="AK1683" s="64">
        <f t="shared" si="35"/>
        <v>0</v>
      </c>
      <c r="AL1683" s="66"/>
      <c r="AM1683" s="67"/>
    </row>
    <row r="1684">
      <c r="A1684" s="47" t="s">
        <v>3060</v>
      </c>
      <c r="B1684" s="49"/>
      <c r="C1684" s="49"/>
      <c r="D1684" s="48"/>
      <c r="E1684" s="50"/>
      <c r="F1684" s="51">
        <f t="shared" si="34"/>
        <v>0</v>
      </c>
      <c r="G1684" s="48"/>
      <c r="H1684" s="52"/>
      <c r="I1684" s="52"/>
      <c r="J1684" s="48" t="s">
        <v>70</v>
      </c>
      <c r="K1684" s="48"/>
      <c r="L1684" s="48"/>
      <c r="M1684" s="52"/>
      <c r="N1684" s="48"/>
      <c r="O1684" s="52"/>
      <c r="P1684" s="48"/>
      <c r="Q1684" s="52"/>
      <c r="R1684" s="53"/>
      <c r="S1684" s="54">
        <f t="shared" si="37"/>
        <v>0</v>
      </c>
      <c r="T1684" s="50"/>
      <c r="U1684" s="50"/>
      <c r="V1684" s="50"/>
      <c r="W1684" s="50"/>
      <c r="X1684" s="50"/>
      <c r="Y1684" s="50"/>
      <c r="Z1684" s="50"/>
      <c r="AA1684" s="50"/>
      <c r="AB1684" s="50"/>
      <c r="AC1684" s="50"/>
      <c r="AD1684" s="50"/>
      <c r="AE1684" s="50"/>
      <c r="AF1684" s="50"/>
      <c r="AG1684" s="55"/>
      <c r="AH1684" s="48"/>
      <c r="AI1684" s="48"/>
      <c r="AJ1684" s="50"/>
      <c r="AK1684" s="54">
        <f t="shared" si="35"/>
        <v>0</v>
      </c>
      <c r="AL1684" s="48"/>
      <c r="AM1684" s="56"/>
    </row>
    <row r="1685">
      <c r="A1685" s="57" t="s">
        <v>3061</v>
      </c>
      <c r="B1685" s="59"/>
      <c r="C1685" s="59"/>
      <c r="D1685" s="58"/>
      <c r="E1685" s="60"/>
      <c r="F1685" s="61">
        <f t="shared" si="34"/>
        <v>0</v>
      </c>
      <c r="G1685" s="58"/>
      <c r="H1685" s="62"/>
      <c r="I1685" s="62"/>
      <c r="J1685" s="58" t="s">
        <v>70</v>
      </c>
      <c r="K1685" s="58"/>
      <c r="L1685" s="58"/>
      <c r="M1685" s="62"/>
      <c r="N1685" s="58"/>
      <c r="O1685" s="62"/>
      <c r="P1685" s="58"/>
      <c r="Q1685" s="62"/>
      <c r="R1685" s="63"/>
      <c r="S1685" s="64">
        <f t="shared" si="37"/>
        <v>0</v>
      </c>
      <c r="T1685" s="60"/>
      <c r="U1685" s="60"/>
      <c r="V1685" s="60"/>
      <c r="W1685" s="60"/>
      <c r="X1685" s="60"/>
      <c r="Y1685" s="60"/>
      <c r="Z1685" s="60"/>
      <c r="AA1685" s="60"/>
      <c r="AB1685" s="60"/>
      <c r="AC1685" s="60"/>
      <c r="AD1685" s="60"/>
      <c r="AE1685" s="60"/>
      <c r="AF1685" s="60"/>
      <c r="AG1685" s="65"/>
      <c r="AH1685" s="58"/>
      <c r="AI1685" s="59"/>
      <c r="AJ1685" s="60"/>
      <c r="AK1685" s="64">
        <f t="shared" si="35"/>
        <v>0</v>
      </c>
      <c r="AL1685" s="66"/>
      <c r="AM1685" s="67"/>
    </row>
    <row r="1686">
      <c r="A1686" s="47" t="s">
        <v>3062</v>
      </c>
      <c r="B1686" s="49"/>
      <c r="C1686" s="49"/>
      <c r="D1686" s="48"/>
      <c r="E1686" s="50"/>
      <c r="F1686" s="51">
        <f t="shared" si="34"/>
        <v>0</v>
      </c>
      <c r="G1686" s="48"/>
      <c r="H1686" s="52"/>
      <c r="I1686" s="52"/>
      <c r="J1686" s="48" t="s">
        <v>70</v>
      </c>
      <c r="K1686" s="48"/>
      <c r="L1686" s="48"/>
      <c r="M1686" s="52"/>
      <c r="N1686" s="48"/>
      <c r="O1686" s="52"/>
      <c r="P1686" s="48"/>
      <c r="Q1686" s="52"/>
      <c r="R1686" s="53"/>
      <c r="S1686" s="54">
        <f t="shared" si="37"/>
        <v>0</v>
      </c>
      <c r="T1686" s="50"/>
      <c r="U1686" s="50"/>
      <c r="V1686" s="50"/>
      <c r="W1686" s="50"/>
      <c r="X1686" s="50"/>
      <c r="Y1686" s="50"/>
      <c r="Z1686" s="50"/>
      <c r="AA1686" s="50"/>
      <c r="AB1686" s="50"/>
      <c r="AC1686" s="50"/>
      <c r="AD1686" s="50"/>
      <c r="AE1686" s="50"/>
      <c r="AF1686" s="50"/>
      <c r="AG1686" s="55"/>
      <c r="AH1686" s="48"/>
      <c r="AI1686" s="48"/>
      <c r="AJ1686" s="50"/>
      <c r="AK1686" s="54">
        <f t="shared" si="35"/>
        <v>0</v>
      </c>
      <c r="AL1686" s="48"/>
      <c r="AM1686" s="56"/>
    </row>
    <row r="1687">
      <c r="A1687" s="57" t="s">
        <v>3063</v>
      </c>
      <c r="B1687" s="59"/>
      <c r="C1687" s="59"/>
      <c r="D1687" s="58"/>
      <c r="E1687" s="60"/>
      <c r="F1687" s="61">
        <f t="shared" si="34"/>
        <v>0</v>
      </c>
      <c r="G1687" s="58"/>
      <c r="H1687" s="62"/>
      <c r="I1687" s="62"/>
      <c r="J1687" s="58" t="s">
        <v>70</v>
      </c>
      <c r="K1687" s="58"/>
      <c r="L1687" s="58"/>
      <c r="M1687" s="62"/>
      <c r="N1687" s="58"/>
      <c r="O1687" s="62"/>
      <c r="P1687" s="58"/>
      <c r="Q1687" s="62"/>
      <c r="R1687" s="63"/>
      <c r="S1687" s="64">
        <f t="shared" si="37"/>
        <v>0</v>
      </c>
      <c r="T1687" s="60"/>
      <c r="U1687" s="60"/>
      <c r="V1687" s="60"/>
      <c r="W1687" s="60"/>
      <c r="X1687" s="60"/>
      <c r="Y1687" s="60"/>
      <c r="Z1687" s="60"/>
      <c r="AA1687" s="60"/>
      <c r="AB1687" s="60"/>
      <c r="AC1687" s="60"/>
      <c r="AD1687" s="60"/>
      <c r="AE1687" s="60"/>
      <c r="AF1687" s="60"/>
      <c r="AG1687" s="65"/>
      <c r="AH1687" s="58"/>
      <c r="AI1687" s="59"/>
      <c r="AJ1687" s="60"/>
      <c r="AK1687" s="64">
        <f t="shared" si="35"/>
        <v>0</v>
      </c>
      <c r="AL1687" s="66"/>
      <c r="AM1687" s="67"/>
    </row>
    <row r="1688">
      <c r="A1688" s="47" t="s">
        <v>3064</v>
      </c>
      <c r="B1688" s="49"/>
      <c r="C1688" s="49"/>
      <c r="D1688" s="48"/>
      <c r="E1688" s="50"/>
      <c r="F1688" s="51">
        <f t="shared" si="34"/>
        <v>0</v>
      </c>
      <c r="G1688" s="48"/>
      <c r="H1688" s="52"/>
      <c r="I1688" s="52"/>
      <c r="J1688" s="48" t="s">
        <v>70</v>
      </c>
      <c r="K1688" s="48"/>
      <c r="L1688" s="48"/>
      <c r="M1688" s="52"/>
      <c r="N1688" s="48"/>
      <c r="O1688" s="52"/>
      <c r="P1688" s="48"/>
      <c r="Q1688" s="52"/>
      <c r="R1688" s="53"/>
      <c r="S1688" s="54">
        <f t="shared" si="37"/>
        <v>0</v>
      </c>
      <c r="T1688" s="50"/>
      <c r="U1688" s="50"/>
      <c r="V1688" s="50"/>
      <c r="W1688" s="50"/>
      <c r="X1688" s="50"/>
      <c r="Y1688" s="50"/>
      <c r="Z1688" s="50"/>
      <c r="AA1688" s="50"/>
      <c r="AB1688" s="50"/>
      <c r="AC1688" s="50"/>
      <c r="AD1688" s="50"/>
      <c r="AE1688" s="50"/>
      <c r="AF1688" s="50"/>
      <c r="AG1688" s="55"/>
      <c r="AH1688" s="48"/>
      <c r="AI1688" s="48"/>
      <c r="AJ1688" s="50"/>
      <c r="AK1688" s="54">
        <f t="shared" si="35"/>
        <v>0</v>
      </c>
      <c r="AL1688" s="48"/>
      <c r="AM1688" s="56"/>
    </row>
    <row r="1689">
      <c r="A1689" s="57" t="s">
        <v>3065</v>
      </c>
      <c r="B1689" s="59"/>
      <c r="C1689" s="59"/>
      <c r="D1689" s="58"/>
      <c r="E1689" s="60"/>
      <c r="F1689" s="61">
        <f t="shared" si="34"/>
        <v>0</v>
      </c>
      <c r="G1689" s="58"/>
      <c r="H1689" s="62"/>
      <c r="I1689" s="62"/>
      <c r="J1689" s="58" t="s">
        <v>70</v>
      </c>
      <c r="K1689" s="58"/>
      <c r="L1689" s="58"/>
      <c r="M1689" s="62"/>
      <c r="N1689" s="58"/>
      <c r="O1689" s="62"/>
      <c r="P1689" s="58"/>
      <c r="Q1689" s="62"/>
      <c r="R1689" s="63"/>
      <c r="S1689" s="64">
        <f t="shared" si="37"/>
        <v>0</v>
      </c>
      <c r="T1689" s="60"/>
      <c r="U1689" s="60"/>
      <c r="V1689" s="60"/>
      <c r="W1689" s="60"/>
      <c r="X1689" s="60"/>
      <c r="Y1689" s="60"/>
      <c r="Z1689" s="60"/>
      <c r="AA1689" s="60"/>
      <c r="AB1689" s="60"/>
      <c r="AC1689" s="60"/>
      <c r="AD1689" s="60"/>
      <c r="AE1689" s="60"/>
      <c r="AF1689" s="60"/>
      <c r="AG1689" s="65"/>
      <c r="AH1689" s="58"/>
      <c r="AI1689" s="59"/>
      <c r="AJ1689" s="60"/>
      <c r="AK1689" s="64">
        <f t="shared" si="35"/>
        <v>0</v>
      </c>
      <c r="AL1689" s="66"/>
      <c r="AM1689" s="67"/>
    </row>
    <row r="1690">
      <c r="A1690" s="47" t="s">
        <v>3066</v>
      </c>
      <c r="B1690" s="49"/>
      <c r="C1690" s="49"/>
      <c r="D1690" s="48"/>
      <c r="E1690" s="50"/>
      <c r="F1690" s="51">
        <f t="shared" si="34"/>
        <v>0</v>
      </c>
      <c r="G1690" s="48"/>
      <c r="H1690" s="52"/>
      <c r="I1690" s="52"/>
      <c r="J1690" s="48" t="s">
        <v>70</v>
      </c>
      <c r="K1690" s="48"/>
      <c r="L1690" s="48"/>
      <c r="M1690" s="52"/>
      <c r="N1690" s="48"/>
      <c r="O1690" s="52"/>
      <c r="P1690" s="48"/>
      <c r="Q1690" s="52"/>
      <c r="R1690" s="53"/>
      <c r="S1690" s="54">
        <f t="shared" si="37"/>
        <v>0</v>
      </c>
      <c r="T1690" s="50"/>
      <c r="U1690" s="50"/>
      <c r="V1690" s="50"/>
      <c r="W1690" s="50"/>
      <c r="X1690" s="50"/>
      <c r="Y1690" s="50"/>
      <c r="Z1690" s="50"/>
      <c r="AA1690" s="50"/>
      <c r="AB1690" s="50"/>
      <c r="AC1690" s="50"/>
      <c r="AD1690" s="50"/>
      <c r="AE1690" s="50"/>
      <c r="AF1690" s="50"/>
      <c r="AG1690" s="55"/>
      <c r="AH1690" s="48"/>
      <c r="AI1690" s="48"/>
      <c r="AJ1690" s="50"/>
      <c r="AK1690" s="54">
        <f t="shared" si="35"/>
        <v>0</v>
      </c>
      <c r="AL1690" s="48"/>
      <c r="AM1690" s="56"/>
    </row>
    <row r="1691">
      <c r="A1691" s="57" t="s">
        <v>3067</v>
      </c>
      <c r="B1691" s="59"/>
      <c r="C1691" s="59"/>
      <c r="D1691" s="58"/>
      <c r="E1691" s="60"/>
      <c r="F1691" s="61">
        <f t="shared" si="34"/>
        <v>0</v>
      </c>
      <c r="G1691" s="58"/>
      <c r="H1691" s="62"/>
      <c r="I1691" s="62"/>
      <c r="J1691" s="58" t="s">
        <v>70</v>
      </c>
      <c r="K1691" s="58"/>
      <c r="L1691" s="58"/>
      <c r="M1691" s="62"/>
      <c r="N1691" s="58"/>
      <c r="O1691" s="62"/>
      <c r="P1691" s="58"/>
      <c r="Q1691" s="62"/>
      <c r="R1691" s="63"/>
      <c r="S1691" s="64">
        <f t="shared" si="37"/>
        <v>0</v>
      </c>
      <c r="T1691" s="60"/>
      <c r="U1691" s="60"/>
      <c r="V1691" s="60"/>
      <c r="W1691" s="60"/>
      <c r="X1691" s="60"/>
      <c r="Y1691" s="60"/>
      <c r="Z1691" s="60"/>
      <c r="AA1691" s="60"/>
      <c r="AB1691" s="60"/>
      <c r="AC1691" s="60"/>
      <c r="AD1691" s="60"/>
      <c r="AE1691" s="60"/>
      <c r="AF1691" s="60"/>
      <c r="AG1691" s="65"/>
      <c r="AH1691" s="58"/>
      <c r="AI1691" s="59"/>
      <c r="AJ1691" s="60"/>
      <c r="AK1691" s="64">
        <f t="shared" si="35"/>
        <v>0</v>
      </c>
      <c r="AL1691" s="66"/>
      <c r="AM1691" s="67"/>
    </row>
    <row r="1692">
      <c r="A1692" s="47" t="s">
        <v>3068</v>
      </c>
      <c r="B1692" s="49"/>
      <c r="C1692" s="49"/>
      <c r="D1692" s="48"/>
      <c r="E1692" s="50"/>
      <c r="F1692" s="51">
        <f t="shared" si="34"/>
        <v>0</v>
      </c>
      <c r="G1692" s="48"/>
      <c r="H1692" s="52"/>
      <c r="I1692" s="52"/>
      <c r="J1692" s="48" t="s">
        <v>70</v>
      </c>
      <c r="K1692" s="48"/>
      <c r="L1692" s="48"/>
      <c r="M1692" s="52"/>
      <c r="N1692" s="48"/>
      <c r="O1692" s="52"/>
      <c r="P1692" s="48"/>
      <c r="Q1692" s="52"/>
      <c r="R1692" s="53"/>
      <c r="S1692" s="54">
        <f t="shared" si="37"/>
        <v>0</v>
      </c>
      <c r="T1692" s="50"/>
      <c r="U1692" s="50"/>
      <c r="V1692" s="50"/>
      <c r="W1692" s="50"/>
      <c r="X1692" s="50"/>
      <c r="Y1692" s="50"/>
      <c r="Z1692" s="50"/>
      <c r="AA1692" s="50"/>
      <c r="AB1692" s="50"/>
      <c r="AC1692" s="50"/>
      <c r="AD1692" s="50"/>
      <c r="AE1692" s="50"/>
      <c r="AF1692" s="50"/>
      <c r="AG1692" s="55"/>
      <c r="AH1692" s="48"/>
      <c r="AI1692" s="48"/>
      <c r="AJ1692" s="50"/>
      <c r="AK1692" s="54">
        <f t="shared" si="35"/>
        <v>0</v>
      </c>
      <c r="AL1692" s="48"/>
      <c r="AM1692" s="56"/>
    </row>
    <row r="1693">
      <c r="A1693" s="57" t="s">
        <v>3069</v>
      </c>
      <c r="B1693" s="59"/>
      <c r="C1693" s="59"/>
      <c r="D1693" s="58"/>
      <c r="E1693" s="60"/>
      <c r="F1693" s="61">
        <f t="shared" si="34"/>
        <v>0</v>
      </c>
      <c r="G1693" s="58"/>
      <c r="H1693" s="62"/>
      <c r="I1693" s="62"/>
      <c r="J1693" s="58" t="s">
        <v>70</v>
      </c>
      <c r="K1693" s="58"/>
      <c r="L1693" s="58"/>
      <c r="M1693" s="62"/>
      <c r="N1693" s="58"/>
      <c r="O1693" s="62"/>
      <c r="P1693" s="58"/>
      <c r="Q1693" s="62"/>
      <c r="R1693" s="63"/>
      <c r="S1693" s="64">
        <f t="shared" si="37"/>
        <v>0</v>
      </c>
      <c r="T1693" s="60"/>
      <c r="U1693" s="60"/>
      <c r="V1693" s="60"/>
      <c r="W1693" s="60"/>
      <c r="X1693" s="60"/>
      <c r="Y1693" s="60"/>
      <c r="Z1693" s="60"/>
      <c r="AA1693" s="60"/>
      <c r="AB1693" s="60"/>
      <c r="AC1693" s="60"/>
      <c r="AD1693" s="60"/>
      <c r="AE1693" s="60"/>
      <c r="AF1693" s="60"/>
      <c r="AG1693" s="65"/>
      <c r="AH1693" s="58"/>
      <c r="AI1693" s="59"/>
      <c r="AJ1693" s="60"/>
      <c r="AK1693" s="64">
        <f t="shared" si="35"/>
        <v>0</v>
      </c>
      <c r="AL1693" s="66"/>
      <c r="AM1693" s="67"/>
    </row>
    <row r="1694">
      <c r="A1694" s="47" t="s">
        <v>3070</v>
      </c>
      <c r="B1694" s="49"/>
      <c r="C1694" s="49"/>
      <c r="D1694" s="48"/>
      <c r="E1694" s="50"/>
      <c r="F1694" s="51">
        <f t="shared" si="34"/>
        <v>0</v>
      </c>
      <c r="G1694" s="48"/>
      <c r="H1694" s="52"/>
      <c r="I1694" s="52"/>
      <c r="J1694" s="48" t="s">
        <v>70</v>
      </c>
      <c r="K1694" s="48"/>
      <c r="L1694" s="48"/>
      <c r="M1694" s="52"/>
      <c r="N1694" s="48"/>
      <c r="O1694" s="52"/>
      <c r="P1694" s="48"/>
      <c r="Q1694" s="52"/>
      <c r="R1694" s="53"/>
      <c r="S1694" s="54">
        <f t="shared" si="37"/>
        <v>0</v>
      </c>
      <c r="T1694" s="50"/>
      <c r="U1694" s="50"/>
      <c r="V1694" s="50"/>
      <c r="W1694" s="50"/>
      <c r="X1694" s="50"/>
      <c r="Y1694" s="50"/>
      <c r="Z1694" s="50"/>
      <c r="AA1694" s="50"/>
      <c r="AB1694" s="50"/>
      <c r="AC1694" s="50"/>
      <c r="AD1694" s="50"/>
      <c r="AE1694" s="50"/>
      <c r="AF1694" s="50"/>
      <c r="AG1694" s="55"/>
      <c r="AH1694" s="48"/>
      <c r="AI1694" s="48"/>
      <c r="AJ1694" s="50"/>
      <c r="AK1694" s="54">
        <f t="shared" si="35"/>
        <v>0</v>
      </c>
      <c r="AL1694" s="48"/>
      <c r="AM1694" s="56"/>
    </row>
    <row r="1695">
      <c r="A1695" s="57" t="s">
        <v>3071</v>
      </c>
      <c r="B1695" s="59"/>
      <c r="C1695" s="59"/>
      <c r="D1695" s="58"/>
      <c r="E1695" s="60"/>
      <c r="F1695" s="61">
        <f t="shared" si="34"/>
        <v>0</v>
      </c>
      <c r="G1695" s="58"/>
      <c r="H1695" s="62"/>
      <c r="I1695" s="62"/>
      <c r="J1695" s="58" t="s">
        <v>70</v>
      </c>
      <c r="K1695" s="58"/>
      <c r="L1695" s="58"/>
      <c r="M1695" s="62"/>
      <c r="N1695" s="58"/>
      <c r="O1695" s="62"/>
      <c r="P1695" s="58"/>
      <c r="Q1695" s="62"/>
      <c r="R1695" s="63"/>
      <c r="S1695" s="64">
        <f t="shared" si="37"/>
        <v>0</v>
      </c>
      <c r="T1695" s="60"/>
      <c r="U1695" s="60"/>
      <c r="V1695" s="60"/>
      <c r="W1695" s="60"/>
      <c r="X1695" s="60"/>
      <c r="Y1695" s="60"/>
      <c r="Z1695" s="60"/>
      <c r="AA1695" s="60"/>
      <c r="AB1695" s="60"/>
      <c r="AC1695" s="60"/>
      <c r="AD1695" s="60"/>
      <c r="AE1695" s="60"/>
      <c r="AF1695" s="60"/>
      <c r="AG1695" s="65"/>
      <c r="AH1695" s="58"/>
      <c r="AI1695" s="59"/>
      <c r="AJ1695" s="60"/>
      <c r="AK1695" s="64">
        <f t="shared" si="35"/>
        <v>0</v>
      </c>
      <c r="AL1695" s="66"/>
      <c r="AM1695" s="67"/>
    </row>
    <row r="1696">
      <c r="A1696" s="47" t="s">
        <v>3072</v>
      </c>
      <c r="B1696" s="49"/>
      <c r="C1696" s="49"/>
      <c r="D1696" s="48"/>
      <c r="E1696" s="50"/>
      <c r="F1696" s="51">
        <f t="shared" si="34"/>
        <v>0</v>
      </c>
      <c r="G1696" s="48"/>
      <c r="H1696" s="52"/>
      <c r="I1696" s="52"/>
      <c r="J1696" s="48" t="s">
        <v>70</v>
      </c>
      <c r="K1696" s="48"/>
      <c r="L1696" s="48"/>
      <c r="M1696" s="52"/>
      <c r="N1696" s="48"/>
      <c r="O1696" s="52"/>
      <c r="P1696" s="48"/>
      <c r="Q1696" s="52"/>
      <c r="R1696" s="53"/>
      <c r="S1696" s="54">
        <f t="shared" si="37"/>
        <v>0</v>
      </c>
      <c r="T1696" s="50"/>
      <c r="U1696" s="50"/>
      <c r="V1696" s="50"/>
      <c r="W1696" s="50"/>
      <c r="X1696" s="50"/>
      <c r="Y1696" s="50"/>
      <c r="Z1696" s="50"/>
      <c r="AA1696" s="50"/>
      <c r="AB1696" s="50"/>
      <c r="AC1696" s="50"/>
      <c r="AD1696" s="50"/>
      <c r="AE1696" s="50"/>
      <c r="AF1696" s="50"/>
      <c r="AG1696" s="55"/>
      <c r="AH1696" s="48"/>
      <c r="AI1696" s="48"/>
      <c r="AJ1696" s="50"/>
      <c r="AK1696" s="54">
        <f t="shared" si="35"/>
        <v>0</v>
      </c>
      <c r="AL1696" s="48"/>
      <c r="AM1696" s="56"/>
    </row>
    <row r="1697">
      <c r="A1697" s="57" t="s">
        <v>3073</v>
      </c>
      <c r="B1697" s="59"/>
      <c r="C1697" s="59"/>
      <c r="D1697" s="58"/>
      <c r="E1697" s="60"/>
      <c r="F1697" s="61">
        <f t="shared" si="34"/>
        <v>0</v>
      </c>
      <c r="G1697" s="58"/>
      <c r="H1697" s="62"/>
      <c r="I1697" s="62"/>
      <c r="J1697" s="58" t="s">
        <v>70</v>
      </c>
      <c r="K1697" s="58"/>
      <c r="L1697" s="58"/>
      <c r="M1697" s="62"/>
      <c r="N1697" s="58"/>
      <c r="O1697" s="62"/>
      <c r="P1697" s="58"/>
      <c r="Q1697" s="62"/>
      <c r="R1697" s="63"/>
      <c r="S1697" s="64">
        <f t="shared" si="37"/>
        <v>0</v>
      </c>
      <c r="T1697" s="60"/>
      <c r="U1697" s="60"/>
      <c r="V1697" s="60"/>
      <c r="W1697" s="60"/>
      <c r="X1697" s="60"/>
      <c r="Y1697" s="60"/>
      <c r="Z1697" s="60"/>
      <c r="AA1697" s="60"/>
      <c r="AB1697" s="60"/>
      <c r="AC1697" s="60"/>
      <c r="AD1697" s="60"/>
      <c r="AE1697" s="60"/>
      <c r="AF1697" s="60"/>
      <c r="AG1697" s="65"/>
      <c r="AH1697" s="58"/>
      <c r="AI1697" s="59"/>
      <c r="AJ1697" s="60"/>
      <c r="AK1697" s="64">
        <f t="shared" si="35"/>
        <v>0</v>
      </c>
      <c r="AL1697" s="66"/>
      <c r="AM1697" s="67"/>
    </row>
    <row r="1698">
      <c r="A1698" s="47" t="s">
        <v>3074</v>
      </c>
      <c r="B1698" s="49"/>
      <c r="C1698" s="49"/>
      <c r="D1698" s="48"/>
      <c r="E1698" s="50"/>
      <c r="F1698" s="51">
        <f t="shared" si="34"/>
        <v>0</v>
      </c>
      <c r="G1698" s="48"/>
      <c r="H1698" s="52"/>
      <c r="I1698" s="52"/>
      <c r="J1698" s="48" t="s">
        <v>70</v>
      </c>
      <c r="K1698" s="48"/>
      <c r="L1698" s="48"/>
      <c r="M1698" s="52"/>
      <c r="N1698" s="48"/>
      <c r="O1698" s="52"/>
      <c r="P1698" s="48"/>
      <c r="Q1698" s="52"/>
      <c r="R1698" s="53"/>
      <c r="S1698" s="54">
        <f t="shared" si="37"/>
        <v>0</v>
      </c>
      <c r="T1698" s="50"/>
      <c r="U1698" s="50"/>
      <c r="V1698" s="50"/>
      <c r="W1698" s="50"/>
      <c r="X1698" s="50"/>
      <c r="Y1698" s="50"/>
      <c r="Z1698" s="50"/>
      <c r="AA1698" s="50"/>
      <c r="AB1698" s="50"/>
      <c r="AC1698" s="50"/>
      <c r="AD1698" s="50"/>
      <c r="AE1698" s="50"/>
      <c r="AF1698" s="50"/>
      <c r="AG1698" s="55"/>
      <c r="AH1698" s="48"/>
      <c r="AI1698" s="48"/>
      <c r="AJ1698" s="50"/>
      <c r="AK1698" s="54">
        <f t="shared" si="35"/>
        <v>0</v>
      </c>
      <c r="AL1698" s="48"/>
      <c r="AM1698" s="56"/>
    </row>
    <row r="1699">
      <c r="A1699" s="57" t="s">
        <v>3075</v>
      </c>
      <c r="B1699" s="59"/>
      <c r="C1699" s="59"/>
      <c r="D1699" s="58"/>
      <c r="E1699" s="60"/>
      <c r="F1699" s="61">
        <f t="shared" si="34"/>
        <v>0</v>
      </c>
      <c r="G1699" s="58"/>
      <c r="H1699" s="62"/>
      <c r="I1699" s="62"/>
      <c r="J1699" s="58" t="s">
        <v>70</v>
      </c>
      <c r="K1699" s="58"/>
      <c r="L1699" s="58"/>
      <c r="M1699" s="62"/>
      <c r="N1699" s="58"/>
      <c r="O1699" s="62"/>
      <c r="P1699" s="58"/>
      <c r="Q1699" s="62"/>
      <c r="R1699" s="63"/>
      <c r="S1699" s="64">
        <f t="shared" si="37"/>
        <v>0</v>
      </c>
      <c r="T1699" s="60"/>
      <c r="U1699" s="60"/>
      <c r="V1699" s="60"/>
      <c r="W1699" s="60"/>
      <c r="X1699" s="60"/>
      <c r="Y1699" s="60"/>
      <c r="Z1699" s="60"/>
      <c r="AA1699" s="60"/>
      <c r="AB1699" s="60"/>
      <c r="AC1699" s="60"/>
      <c r="AD1699" s="60"/>
      <c r="AE1699" s="60"/>
      <c r="AF1699" s="60"/>
      <c r="AG1699" s="65"/>
      <c r="AH1699" s="58"/>
      <c r="AI1699" s="59"/>
      <c r="AJ1699" s="60"/>
      <c r="AK1699" s="64">
        <f t="shared" si="35"/>
        <v>0</v>
      </c>
      <c r="AL1699" s="66"/>
      <c r="AM1699" s="67"/>
    </row>
    <row r="1700">
      <c r="A1700" s="47" t="s">
        <v>3076</v>
      </c>
      <c r="B1700" s="49"/>
      <c r="C1700" s="49"/>
      <c r="D1700" s="48"/>
      <c r="E1700" s="50"/>
      <c r="F1700" s="51">
        <f t="shared" si="34"/>
        <v>0</v>
      </c>
      <c r="G1700" s="48"/>
      <c r="H1700" s="52"/>
      <c r="I1700" s="52"/>
      <c r="J1700" s="48" t="s">
        <v>70</v>
      </c>
      <c r="K1700" s="48"/>
      <c r="L1700" s="48"/>
      <c r="M1700" s="52"/>
      <c r="N1700" s="48"/>
      <c r="O1700" s="52"/>
      <c r="P1700" s="48"/>
      <c r="Q1700" s="52"/>
      <c r="R1700" s="53"/>
      <c r="S1700" s="54">
        <f t="shared" si="37"/>
        <v>0</v>
      </c>
      <c r="T1700" s="50"/>
      <c r="U1700" s="50"/>
      <c r="V1700" s="50"/>
      <c r="W1700" s="50"/>
      <c r="X1700" s="50"/>
      <c r="Y1700" s="50"/>
      <c r="Z1700" s="50"/>
      <c r="AA1700" s="50"/>
      <c r="AB1700" s="50"/>
      <c r="AC1700" s="50"/>
      <c r="AD1700" s="50"/>
      <c r="AE1700" s="50"/>
      <c r="AF1700" s="50"/>
      <c r="AG1700" s="55"/>
      <c r="AH1700" s="48"/>
      <c r="AI1700" s="48"/>
      <c r="AJ1700" s="50"/>
      <c r="AK1700" s="54">
        <f t="shared" si="35"/>
        <v>0</v>
      </c>
      <c r="AL1700" s="48"/>
      <c r="AM1700" s="56"/>
    </row>
    <row r="1701">
      <c r="A1701" s="57" t="s">
        <v>3077</v>
      </c>
      <c r="B1701" s="59"/>
      <c r="C1701" s="59"/>
      <c r="D1701" s="58"/>
      <c r="E1701" s="60"/>
      <c r="F1701" s="61">
        <f t="shared" si="34"/>
        <v>0</v>
      </c>
      <c r="G1701" s="58"/>
      <c r="H1701" s="62"/>
      <c r="I1701" s="62"/>
      <c r="J1701" s="58" t="s">
        <v>70</v>
      </c>
      <c r="K1701" s="58"/>
      <c r="L1701" s="58"/>
      <c r="M1701" s="62"/>
      <c r="N1701" s="58"/>
      <c r="O1701" s="62"/>
      <c r="P1701" s="58"/>
      <c r="Q1701" s="62"/>
      <c r="R1701" s="63"/>
      <c r="S1701" s="64">
        <f t="shared" si="37"/>
        <v>0</v>
      </c>
      <c r="T1701" s="60"/>
      <c r="U1701" s="60"/>
      <c r="V1701" s="60"/>
      <c r="W1701" s="60"/>
      <c r="X1701" s="60"/>
      <c r="Y1701" s="60"/>
      <c r="Z1701" s="60"/>
      <c r="AA1701" s="60"/>
      <c r="AB1701" s="60"/>
      <c r="AC1701" s="60"/>
      <c r="AD1701" s="60"/>
      <c r="AE1701" s="60"/>
      <c r="AF1701" s="60"/>
      <c r="AG1701" s="65"/>
      <c r="AH1701" s="58"/>
      <c r="AI1701" s="59"/>
      <c r="AJ1701" s="60"/>
      <c r="AK1701" s="64">
        <f t="shared" si="35"/>
        <v>0</v>
      </c>
      <c r="AL1701" s="66"/>
      <c r="AM1701" s="67"/>
    </row>
    <row r="1702">
      <c r="A1702" s="47" t="s">
        <v>3078</v>
      </c>
      <c r="B1702" s="49"/>
      <c r="C1702" s="49"/>
      <c r="D1702" s="48"/>
      <c r="E1702" s="50"/>
      <c r="F1702" s="51">
        <f t="shared" si="34"/>
        <v>0</v>
      </c>
      <c r="G1702" s="48"/>
      <c r="H1702" s="52"/>
      <c r="I1702" s="52"/>
      <c r="J1702" s="48" t="s">
        <v>70</v>
      </c>
      <c r="K1702" s="48"/>
      <c r="L1702" s="48"/>
      <c r="M1702" s="52"/>
      <c r="N1702" s="48"/>
      <c r="O1702" s="52"/>
      <c r="P1702" s="48"/>
      <c r="Q1702" s="52"/>
      <c r="R1702" s="53"/>
      <c r="S1702" s="54">
        <f t="shared" si="37"/>
        <v>0</v>
      </c>
      <c r="T1702" s="50"/>
      <c r="U1702" s="50"/>
      <c r="V1702" s="50"/>
      <c r="W1702" s="50"/>
      <c r="X1702" s="50"/>
      <c r="Y1702" s="50"/>
      <c r="Z1702" s="50"/>
      <c r="AA1702" s="50"/>
      <c r="AB1702" s="50"/>
      <c r="AC1702" s="50"/>
      <c r="AD1702" s="50"/>
      <c r="AE1702" s="50"/>
      <c r="AF1702" s="50"/>
      <c r="AG1702" s="55"/>
      <c r="AH1702" s="48"/>
      <c r="AI1702" s="48"/>
      <c r="AJ1702" s="50"/>
      <c r="AK1702" s="54">
        <f t="shared" si="35"/>
        <v>0</v>
      </c>
      <c r="AL1702" s="48"/>
      <c r="AM1702" s="56"/>
    </row>
    <row r="1703">
      <c r="A1703" s="57" t="s">
        <v>3079</v>
      </c>
      <c r="B1703" s="59"/>
      <c r="C1703" s="59"/>
      <c r="D1703" s="58"/>
      <c r="E1703" s="60"/>
      <c r="F1703" s="61">
        <f t="shared" si="34"/>
        <v>0</v>
      </c>
      <c r="G1703" s="58"/>
      <c r="H1703" s="62"/>
      <c r="I1703" s="62"/>
      <c r="J1703" s="58" t="s">
        <v>70</v>
      </c>
      <c r="K1703" s="58"/>
      <c r="L1703" s="58"/>
      <c r="M1703" s="62"/>
      <c r="N1703" s="58"/>
      <c r="O1703" s="62"/>
      <c r="P1703" s="58"/>
      <c r="Q1703" s="62"/>
      <c r="R1703" s="63"/>
      <c r="S1703" s="64">
        <f t="shared" si="37"/>
        <v>0</v>
      </c>
      <c r="T1703" s="60"/>
      <c r="U1703" s="60"/>
      <c r="V1703" s="60"/>
      <c r="W1703" s="60"/>
      <c r="X1703" s="60"/>
      <c r="Y1703" s="60"/>
      <c r="Z1703" s="60"/>
      <c r="AA1703" s="60"/>
      <c r="AB1703" s="60"/>
      <c r="AC1703" s="60"/>
      <c r="AD1703" s="60"/>
      <c r="AE1703" s="60"/>
      <c r="AF1703" s="60"/>
      <c r="AG1703" s="65"/>
      <c r="AH1703" s="58"/>
      <c r="AI1703" s="59"/>
      <c r="AJ1703" s="60"/>
      <c r="AK1703" s="64">
        <f t="shared" si="35"/>
        <v>0</v>
      </c>
      <c r="AL1703" s="66"/>
      <c r="AM1703" s="67"/>
    </row>
    <row r="1704">
      <c r="A1704" s="47" t="s">
        <v>3080</v>
      </c>
      <c r="B1704" s="49"/>
      <c r="C1704" s="49"/>
      <c r="D1704" s="48"/>
      <c r="E1704" s="50"/>
      <c r="F1704" s="51">
        <f t="shared" si="34"/>
        <v>0</v>
      </c>
      <c r="G1704" s="48"/>
      <c r="H1704" s="52"/>
      <c r="I1704" s="52"/>
      <c r="J1704" s="48" t="s">
        <v>70</v>
      </c>
      <c r="K1704" s="48"/>
      <c r="L1704" s="48"/>
      <c r="M1704" s="52"/>
      <c r="N1704" s="48"/>
      <c r="O1704" s="52"/>
      <c r="P1704" s="48"/>
      <c r="Q1704" s="52"/>
      <c r="R1704" s="53"/>
      <c r="S1704" s="54">
        <f t="shared" si="37"/>
        <v>0</v>
      </c>
      <c r="T1704" s="50"/>
      <c r="U1704" s="50"/>
      <c r="V1704" s="50"/>
      <c r="W1704" s="50"/>
      <c r="X1704" s="50"/>
      <c r="Y1704" s="50"/>
      <c r="Z1704" s="50"/>
      <c r="AA1704" s="50"/>
      <c r="AB1704" s="50"/>
      <c r="AC1704" s="50"/>
      <c r="AD1704" s="50"/>
      <c r="AE1704" s="50"/>
      <c r="AF1704" s="50"/>
      <c r="AG1704" s="55"/>
      <c r="AH1704" s="48"/>
      <c r="AI1704" s="48"/>
      <c r="AJ1704" s="50"/>
      <c r="AK1704" s="54">
        <f t="shared" si="35"/>
        <v>0</v>
      </c>
      <c r="AL1704" s="48"/>
      <c r="AM1704" s="56"/>
    </row>
    <row r="1705">
      <c r="A1705" s="57" t="s">
        <v>3081</v>
      </c>
      <c r="B1705" s="59"/>
      <c r="C1705" s="59"/>
      <c r="D1705" s="58"/>
      <c r="E1705" s="60"/>
      <c r="F1705" s="61">
        <f t="shared" si="34"/>
        <v>0</v>
      </c>
      <c r="G1705" s="58"/>
      <c r="H1705" s="62"/>
      <c r="I1705" s="62"/>
      <c r="J1705" s="58" t="s">
        <v>70</v>
      </c>
      <c r="K1705" s="58"/>
      <c r="L1705" s="58"/>
      <c r="M1705" s="62"/>
      <c r="N1705" s="58"/>
      <c r="O1705" s="62"/>
      <c r="P1705" s="58"/>
      <c r="Q1705" s="62"/>
      <c r="R1705" s="63"/>
      <c r="S1705" s="64">
        <f t="shared" si="37"/>
        <v>0</v>
      </c>
      <c r="T1705" s="60"/>
      <c r="U1705" s="60"/>
      <c r="V1705" s="60"/>
      <c r="W1705" s="60"/>
      <c r="X1705" s="60"/>
      <c r="Y1705" s="60"/>
      <c r="Z1705" s="60"/>
      <c r="AA1705" s="60"/>
      <c r="AB1705" s="60"/>
      <c r="AC1705" s="60"/>
      <c r="AD1705" s="60"/>
      <c r="AE1705" s="60"/>
      <c r="AF1705" s="60"/>
      <c r="AG1705" s="65"/>
      <c r="AH1705" s="58"/>
      <c r="AI1705" s="59"/>
      <c r="AJ1705" s="60"/>
      <c r="AK1705" s="64">
        <f t="shared" si="35"/>
        <v>0</v>
      </c>
      <c r="AL1705" s="66"/>
      <c r="AM1705" s="67"/>
    </row>
    <row r="1706">
      <c r="A1706" s="47" t="s">
        <v>3082</v>
      </c>
      <c r="B1706" s="49"/>
      <c r="C1706" s="49"/>
      <c r="D1706" s="48"/>
      <c r="E1706" s="50"/>
      <c r="F1706" s="51">
        <f t="shared" si="34"/>
        <v>0</v>
      </c>
      <c r="G1706" s="48"/>
      <c r="H1706" s="52"/>
      <c r="I1706" s="52"/>
      <c r="J1706" s="48" t="s">
        <v>70</v>
      </c>
      <c r="K1706" s="48"/>
      <c r="L1706" s="48"/>
      <c r="M1706" s="52"/>
      <c r="N1706" s="48"/>
      <c r="O1706" s="52"/>
      <c r="P1706" s="48"/>
      <c r="Q1706" s="52"/>
      <c r="R1706" s="53"/>
      <c r="S1706" s="54">
        <f t="shared" si="37"/>
        <v>0</v>
      </c>
      <c r="T1706" s="50"/>
      <c r="U1706" s="50"/>
      <c r="V1706" s="50"/>
      <c r="W1706" s="50"/>
      <c r="X1706" s="50"/>
      <c r="Y1706" s="50"/>
      <c r="Z1706" s="50"/>
      <c r="AA1706" s="50"/>
      <c r="AB1706" s="50"/>
      <c r="AC1706" s="50"/>
      <c r="AD1706" s="50"/>
      <c r="AE1706" s="50"/>
      <c r="AF1706" s="50"/>
      <c r="AG1706" s="55"/>
      <c r="AH1706" s="48"/>
      <c r="AI1706" s="48"/>
      <c r="AJ1706" s="50"/>
      <c r="AK1706" s="54">
        <f t="shared" si="35"/>
        <v>0</v>
      </c>
      <c r="AL1706" s="48"/>
      <c r="AM1706" s="56"/>
    </row>
    <row r="1707">
      <c r="A1707" s="57" t="s">
        <v>3083</v>
      </c>
      <c r="B1707" s="59"/>
      <c r="C1707" s="59"/>
      <c r="D1707" s="58"/>
      <c r="E1707" s="60"/>
      <c r="F1707" s="61">
        <f t="shared" si="34"/>
        <v>0</v>
      </c>
      <c r="G1707" s="58"/>
      <c r="H1707" s="62"/>
      <c r="I1707" s="62"/>
      <c r="J1707" s="58" t="s">
        <v>70</v>
      </c>
      <c r="K1707" s="58"/>
      <c r="L1707" s="58"/>
      <c r="M1707" s="62"/>
      <c r="N1707" s="58"/>
      <c r="O1707" s="62"/>
      <c r="P1707" s="58"/>
      <c r="Q1707" s="62"/>
      <c r="R1707" s="63"/>
      <c r="S1707" s="64">
        <f t="shared" si="37"/>
        <v>0</v>
      </c>
      <c r="T1707" s="60"/>
      <c r="U1707" s="60"/>
      <c r="V1707" s="60"/>
      <c r="W1707" s="60"/>
      <c r="X1707" s="60"/>
      <c r="Y1707" s="60"/>
      <c r="Z1707" s="60"/>
      <c r="AA1707" s="60"/>
      <c r="AB1707" s="60"/>
      <c r="AC1707" s="60"/>
      <c r="AD1707" s="60"/>
      <c r="AE1707" s="60"/>
      <c r="AF1707" s="60"/>
      <c r="AG1707" s="65"/>
      <c r="AH1707" s="58"/>
      <c r="AI1707" s="59"/>
      <c r="AJ1707" s="60"/>
      <c r="AK1707" s="64">
        <f t="shared" si="35"/>
        <v>0</v>
      </c>
      <c r="AL1707" s="66"/>
      <c r="AM1707" s="67"/>
    </row>
    <row r="1708">
      <c r="A1708" s="47" t="s">
        <v>3084</v>
      </c>
      <c r="B1708" s="49"/>
      <c r="C1708" s="49"/>
      <c r="D1708" s="48"/>
      <c r="E1708" s="50"/>
      <c r="F1708" s="51">
        <f t="shared" si="34"/>
        <v>0</v>
      </c>
      <c r="G1708" s="48"/>
      <c r="H1708" s="52"/>
      <c r="I1708" s="52"/>
      <c r="J1708" s="48" t="s">
        <v>70</v>
      </c>
      <c r="K1708" s="48"/>
      <c r="L1708" s="48"/>
      <c r="M1708" s="52"/>
      <c r="N1708" s="48"/>
      <c r="O1708" s="52"/>
      <c r="P1708" s="48"/>
      <c r="Q1708" s="52"/>
      <c r="R1708" s="53"/>
      <c r="S1708" s="54">
        <f t="shared" si="37"/>
        <v>0</v>
      </c>
      <c r="T1708" s="50"/>
      <c r="U1708" s="50"/>
      <c r="V1708" s="50"/>
      <c r="W1708" s="50"/>
      <c r="X1708" s="50"/>
      <c r="Y1708" s="50"/>
      <c r="Z1708" s="50"/>
      <c r="AA1708" s="50"/>
      <c r="AB1708" s="50"/>
      <c r="AC1708" s="50"/>
      <c r="AD1708" s="50"/>
      <c r="AE1708" s="50"/>
      <c r="AF1708" s="50"/>
      <c r="AG1708" s="55"/>
      <c r="AH1708" s="48"/>
      <c r="AI1708" s="48"/>
      <c r="AJ1708" s="50"/>
      <c r="AK1708" s="54">
        <f t="shared" si="35"/>
        <v>0</v>
      </c>
      <c r="AL1708" s="48"/>
      <c r="AM1708" s="56"/>
    </row>
    <row r="1709">
      <c r="A1709" s="57" t="s">
        <v>3085</v>
      </c>
      <c r="B1709" s="59"/>
      <c r="C1709" s="59"/>
      <c r="D1709" s="58"/>
      <c r="E1709" s="60"/>
      <c r="F1709" s="61">
        <f t="shared" si="34"/>
        <v>0</v>
      </c>
      <c r="G1709" s="58"/>
      <c r="H1709" s="62"/>
      <c r="I1709" s="62"/>
      <c r="J1709" s="58" t="s">
        <v>70</v>
      </c>
      <c r="K1709" s="58"/>
      <c r="L1709" s="58"/>
      <c r="M1709" s="62"/>
      <c r="N1709" s="58"/>
      <c r="O1709" s="62"/>
      <c r="P1709" s="58"/>
      <c r="Q1709" s="62"/>
      <c r="R1709" s="63"/>
      <c r="S1709" s="64">
        <f t="shared" si="37"/>
        <v>0</v>
      </c>
      <c r="T1709" s="60"/>
      <c r="U1709" s="60"/>
      <c r="V1709" s="60"/>
      <c r="W1709" s="60"/>
      <c r="X1709" s="60"/>
      <c r="Y1709" s="60"/>
      <c r="Z1709" s="60"/>
      <c r="AA1709" s="60"/>
      <c r="AB1709" s="60"/>
      <c r="AC1709" s="60"/>
      <c r="AD1709" s="60"/>
      <c r="AE1709" s="60"/>
      <c r="AF1709" s="60"/>
      <c r="AG1709" s="65"/>
      <c r="AH1709" s="58"/>
      <c r="AI1709" s="59"/>
      <c r="AJ1709" s="60"/>
      <c r="AK1709" s="64">
        <f t="shared" si="35"/>
        <v>0</v>
      </c>
      <c r="AL1709" s="66"/>
      <c r="AM1709" s="67"/>
    </row>
    <row r="1710">
      <c r="A1710" s="47" t="s">
        <v>3086</v>
      </c>
      <c r="B1710" s="49"/>
      <c r="C1710" s="49"/>
      <c r="D1710" s="48"/>
      <c r="E1710" s="50"/>
      <c r="F1710" s="51">
        <f t="shared" si="34"/>
        <v>0</v>
      </c>
      <c r="G1710" s="48"/>
      <c r="H1710" s="52"/>
      <c r="I1710" s="52"/>
      <c r="J1710" s="48" t="s">
        <v>70</v>
      </c>
      <c r="K1710" s="48"/>
      <c r="L1710" s="48"/>
      <c r="M1710" s="52"/>
      <c r="N1710" s="48"/>
      <c r="O1710" s="52"/>
      <c r="P1710" s="48"/>
      <c r="Q1710" s="52"/>
      <c r="R1710" s="53"/>
      <c r="S1710" s="54">
        <f t="shared" si="37"/>
        <v>0</v>
      </c>
      <c r="T1710" s="50"/>
      <c r="U1710" s="50"/>
      <c r="V1710" s="50"/>
      <c r="W1710" s="50"/>
      <c r="X1710" s="50"/>
      <c r="Y1710" s="50"/>
      <c r="Z1710" s="50"/>
      <c r="AA1710" s="50"/>
      <c r="AB1710" s="50"/>
      <c r="AC1710" s="50"/>
      <c r="AD1710" s="50"/>
      <c r="AE1710" s="50"/>
      <c r="AF1710" s="50"/>
      <c r="AG1710" s="55"/>
      <c r="AH1710" s="48"/>
      <c r="AI1710" s="48"/>
      <c r="AJ1710" s="50"/>
      <c r="AK1710" s="54">
        <f t="shared" si="35"/>
        <v>0</v>
      </c>
      <c r="AL1710" s="48"/>
      <c r="AM1710" s="56"/>
    </row>
    <row r="1711">
      <c r="A1711" s="57" t="s">
        <v>3087</v>
      </c>
      <c r="B1711" s="59"/>
      <c r="C1711" s="59"/>
      <c r="D1711" s="58"/>
      <c r="E1711" s="60"/>
      <c r="F1711" s="61">
        <f t="shared" si="34"/>
        <v>0</v>
      </c>
      <c r="G1711" s="58"/>
      <c r="H1711" s="62"/>
      <c r="I1711" s="62"/>
      <c r="J1711" s="58" t="s">
        <v>70</v>
      </c>
      <c r="K1711" s="58"/>
      <c r="L1711" s="58"/>
      <c r="M1711" s="62"/>
      <c r="N1711" s="58"/>
      <c r="O1711" s="62"/>
      <c r="P1711" s="58"/>
      <c r="Q1711" s="62"/>
      <c r="R1711" s="63"/>
      <c r="S1711" s="64">
        <f t="shared" si="37"/>
        <v>0</v>
      </c>
      <c r="T1711" s="60"/>
      <c r="U1711" s="60"/>
      <c r="V1711" s="60"/>
      <c r="W1711" s="60"/>
      <c r="X1711" s="60"/>
      <c r="Y1711" s="60"/>
      <c r="Z1711" s="60"/>
      <c r="AA1711" s="60"/>
      <c r="AB1711" s="60"/>
      <c r="AC1711" s="60"/>
      <c r="AD1711" s="60"/>
      <c r="AE1711" s="60"/>
      <c r="AF1711" s="60"/>
      <c r="AG1711" s="65"/>
      <c r="AH1711" s="58"/>
      <c r="AI1711" s="59"/>
      <c r="AJ1711" s="60"/>
      <c r="AK1711" s="64">
        <f t="shared" si="35"/>
        <v>0</v>
      </c>
      <c r="AL1711" s="66"/>
      <c r="AM1711" s="67"/>
    </row>
    <row r="1712">
      <c r="A1712" s="47" t="s">
        <v>3088</v>
      </c>
      <c r="B1712" s="49"/>
      <c r="C1712" s="49"/>
      <c r="D1712" s="48"/>
      <c r="E1712" s="50"/>
      <c r="F1712" s="51">
        <f t="shared" si="34"/>
        <v>0</v>
      </c>
      <c r="G1712" s="48"/>
      <c r="H1712" s="52"/>
      <c r="I1712" s="52"/>
      <c r="J1712" s="48" t="s">
        <v>70</v>
      </c>
      <c r="K1712" s="48"/>
      <c r="L1712" s="48"/>
      <c r="M1712" s="52"/>
      <c r="N1712" s="48"/>
      <c r="O1712" s="52"/>
      <c r="P1712" s="48"/>
      <c r="Q1712" s="52"/>
      <c r="R1712" s="53"/>
      <c r="S1712" s="54">
        <f t="shared" si="37"/>
        <v>0</v>
      </c>
      <c r="T1712" s="50"/>
      <c r="U1712" s="50"/>
      <c r="V1712" s="50"/>
      <c r="W1712" s="50"/>
      <c r="X1712" s="50"/>
      <c r="Y1712" s="50"/>
      <c r="Z1712" s="50"/>
      <c r="AA1712" s="50"/>
      <c r="AB1712" s="50"/>
      <c r="AC1712" s="50"/>
      <c r="AD1712" s="50"/>
      <c r="AE1712" s="50"/>
      <c r="AF1712" s="50"/>
      <c r="AG1712" s="55"/>
      <c r="AH1712" s="48"/>
      <c r="AI1712" s="48"/>
      <c r="AJ1712" s="50"/>
      <c r="AK1712" s="54">
        <f t="shared" si="35"/>
        <v>0</v>
      </c>
      <c r="AL1712" s="48"/>
      <c r="AM1712" s="56"/>
    </row>
    <row r="1713">
      <c r="A1713" s="57" t="s">
        <v>3089</v>
      </c>
      <c r="B1713" s="59"/>
      <c r="C1713" s="59"/>
      <c r="D1713" s="58"/>
      <c r="E1713" s="60"/>
      <c r="F1713" s="61">
        <f t="shared" si="34"/>
        <v>0</v>
      </c>
      <c r="G1713" s="58"/>
      <c r="H1713" s="62"/>
      <c r="I1713" s="62"/>
      <c r="J1713" s="58" t="s">
        <v>70</v>
      </c>
      <c r="K1713" s="58"/>
      <c r="L1713" s="58"/>
      <c r="M1713" s="62"/>
      <c r="N1713" s="58"/>
      <c r="O1713" s="62"/>
      <c r="P1713" s="58"/>
      <c r="Q1713" s="62"/>
      <c r="R1713" s="63"/>
      <c r="S1713" s="64">
        <f t="shared" si="37"/>
        <v>0</v>
      </c>
      <c r="T1713" s="60"/>
      <c r="U1713" s="60"/>
      <c r="V1713" s="60"/>
      <c r="W1713" s="60"/>
      <c r="X1713" s="60"/>
      <c r="Y1713" s="60"/>
      <c r="Z1713" s="60"/>
      <c r="AA1713" s="60"/>
      <c r="AB1713" s="60"/>
      <c r="AC1713" s="60"/>
      <c r="AD1713" s="60"/>
      <c r="AE1713" s="60"/>
      <c r="AF1713" s="60"/>
      <c r="AG1713" s="65"/>
      <c r="AH1713" s="58"/>
      <c r="AI1713" s="59"/>
      <c r="AJ1713" s="60"/>
      <c r="AK1713" s="64">
        <f t="shared" si="35"/>
        <v>0</v>
      </c>
      <c r="AL1713" s="66"/>
      <c r="AM1713" s="67"/>
    </row>
    <row r="1714">
      <c r="A1714" s="47" t="s">
        <v>3090</v>
      </c>
      <c r="B1714" s="49"/>
      <c r="C1714" s="49"/>
      <c r="D1714" s="48"/>
      <c r="E1714" s="50"/>
      <c r="F1714" s="51">
        <f t="shared" si="34"/>
        <v>0</v>
      </c>
      <c r="G1714" s="48"/>
      <c r="H1714" s="52"/>
      <c r="I1714" s="52"/>
      <c r="J1714" s="48" t="s">
        <v>70</v>
      </c>
      <c r="K1714" s="48"/>
      <c r="L1714" s="48"/>
      <c r="M1714" s="52"/>
      <c r="N1714" s="48"/>
      <c r="O1714" s="52"/>
      <c r="P1714" s="48"/>
      <c r="Q1714" s="52"/>
      <c r="R1714" s="53"/>
      <c r="S1714" s="54">
        <f t="shared" si="37"/>
        <v>0</v>
      </c>
      <c r="T1714" s="50"/>
      <c r="U1714" s="50"/>
      <c r="V1714" s="50"/>
      <c r="W1714" s="50"/>
      <c r="X1714" s="50"/>
      <c r="Y1714" s="50"/>
      <c r="Z1714" s="50"/>
      <c r="AA1714" s="50"/>
      <c r="AB1714" s="50"/>
      <c r="AC1714" s="50"/>
      <c r="AD1714" s="50"/>
      <c r="AE1714" s="50"/>
      <c r="AF1714" s="50"/>
      <c r="AG1714" s="55"/>
      <c r="AH1714" s="48"/>
      <c r="AI1714" s="48"/>
      <c r="AJ1714" s="50"/>
      <c r="AK1714" s="54">
        <f t="shared" si="35"/>
        <v>0</v>
      </c>
      <c r="AL1714" s="48"/>
      <c r="AM1714" s="56"/>
    </row>
    <row r="1715">
      <c r="A1715" s="57" t="s">
        <v>3091</v>
      </c>
      <c r="B1715" s="59"/>
      <c r="C1715" s="59"/>
      <c r="D1715" s="58"/>
      <c r="E1715" s="60"/>
      <c r="F1715" s="61">
        <f t="shared" si="34"/>
        <v>0</v>
      </c>
      <c r="G1715" s="58"/>
      <c r="H1715" s="62"/>
      <c r="I1715" s="62"/>
      <c r="J1715" s="58" t="s">
        <v>70</v>
      </c>
      <c r="K1715" s="58"/>
      <c r="L1715" s="58"/>
      <c r="M1715" s="62"/>
      <c r="N1715" s="58"/>
      <c r="O1715" s="62"/>
      <c r="P1715" s="58"/>
      <c r="Q1715" s="62"/>
      <c r="R1715" s="63"/>
      <c r="S1715" s="64">
        <f t="shared" si="37"/>
        <v>0</v>
      </c>
      <c r="T1715" s="60"/>
      <c r="U1715" s="60"/>
      <c r="V1715" s="60"/>
      <c r="W1715" s="60"/>
      <c r="X1715" s="60"/>
      <c r="Y1715" s="60"/>
      <c r="Z1715" s="60"/>
      <c r="AA1715" s="60"/>
      <c r="AB1715" s="60"/>
      <c r="AC1715" s="60"/>
      <c r="AD1715" s="60"/>
      <c r="AE1715" s="60"/>
      <c r="AF1715" s="60"/>
      <c r="AG1715" s="65"/>
      <c r="AH1715" s="58"/>
      <c r="AI1715" s="59"/>
      <c r="AJ1715" s="60"/>
      <c r="AK1715" s="64">
        <f t="shared" si="35"/>
        <v>0</v>
      </c>
      <c r="AL1715" s="66"/>
      <c r="AM1715" s="67"/>
    </row>
    <row r="1716">
      <c r="A1716" s="47" t="s">
        <v>3092</v>
      </c>
      <c r="B1716" s="49"/>
      <c r="C1716" s="49"/>
      <c r="D1716" s="48"/>
      <c r="E1716" s="50"/>
      <c r="F1716" s="51">
        <f t="shared" si="34"/>
        <v>0</v>
      </c>
      <c r="G1716" s="48"/>
      <c r="H1716" s="52"/>
      <c r="I1716" s="52"/>
      <c r="J1716" s="48" t="s">
        <v>70</v>
      </c>
      <c r="K1716" s="48"/>
      <c r="L1716" s="48"/>
      <c r="M1716" s="52"/>
      <c r="N1716" s="48"/>
      <c r="O1716" s="52"/>
      <c r="P1716" s="48"/>
      <c r="Q1716" s="52"/>
      <c r="R1716" s="53"/>
      <c r="S1716" s="54">
        <f t="shared" si="37"/>
        <v>0</v>
      </c>
      <c r="T1716" s="50"/>
      <c r="U1716" s="50"/>
      <c r="V1716" s="50"/>
      <c r="W1716" s="50"/>
      <c r="X1716" s="50"/>
      <c r="Y1716" s="50"/>
      <c r="Z1716" s="50"/>
      <c r="AA1716" s="50"/>
      <c r="AB1716" s="50"/>
      <c r="AC1716" s="50"/>
      <c r="AD1716" s="50"/>
      <c r="AE1716" s="50"/>
      <c r="AF1716" s="50"/>
      <c r="AG1716" s="55"/>
      <c r="AH1716" s="48"/>
      <c r="AI1716" s="48"/>
      <c r="AJ1716" s="50"/>
      <c r="AK1716" s="54">
        <f t="shared" si="35"/>
        <v>0</v>
      </c>
      <c r="AL1716" s="48"/>
      <c r="AM1716" s="56"/>
    </row>
    <row r="1717">
      <c r="A1717" s="57" t="s">
        <v>3093</v>
      </c>
      <c r="B1717" s="59"/>
      <c r="C1717" s="59"/>
      <c r="D1717" s="58"/>
      <c r="E1717" s="60"/>
      <c r="F1717" s="61">
        <f t="shared" si="34"/>
        <v>0</v>
      </c>
      <c r="G1717" s="58"/>
      <c r="H1717" s="62"/>
      <c r="I1717" s="62"/>
      <c r="J1717" s="58" t="s">
        <v>70</v>
      </c>
      <c r="K1717" s="58"/>
      <c r="L1717" s="58"/>
      <c r="M1717" s="62"/>
      <c r="N1717" s="58"/>
      <c r="O1717" s="62"/>
      <c r="P1717" s="58"/>
      <c r="Q1717" s="62"/>
      <c r="R1717" s="63"/>
      <c r="S1717" s="64">
        <f t="shared" si="37"/>
        <v>0</v>
      </c>
      <c r="T1717" s="60"/>
      <c r="U1717" s="60"/>
      <c r="V1717" s="60"/>
      <c r="W1717" s="60"/>
      <c r="X1717" s="60"/>
      <c r="Y1717" s="60"/>
      <c r="Z1717" s="60"/>
      <c r="AA1717" s="60"/>
      <c r="AB1717" s="60"/>
      <c r="AC1717" s="60"/>
      <c r="AD1717" s="60"/>
      <c r="AE1717" s="60"/>
      <c r="AF1717" s="60"/>
      <c r="AG1717" s="65"/>
      <c r="AH1717" s="58"/>
      <c r="AI1717" s="59"/>
      <c r="AJ1717" s="60"/>
      <c r="AK1717" s="64">
        <f t="shared" si="35"/>
        <v>0</v>
      </c>
      <c r="AL1717" s="66"/>
      <c r="AM1717" s="67"/>
    </row>
    <row r="1718">
      <c r="A1718" s="47" t="s">
        <v>3094</v>
      </c>
      <c r="B1718" s="49"/>
      <c r="C1718" s="49"/>
      <c r="D1718" s="48"/>
      <c r="E1718" s="50"/>
      <c r="F1718" s="51">
        <f t="shared" si="34"/>
        <v>0</v>
      </c>
      <c r="G1718" s="48"/>
      <c r="H1718" s="52"/>
      <c r="I1718" s="52"/>
      <c r="J1718" s="48" t="s">
        <v>70</v>
      </c>
      <c r="K1718" s="48"/>
      <c r="L1718" s="48"/>
      <c r="M1718" s="52"/>
      <c r="N1718" s="48"/>
      <c r="O1718" s="52"/>
      <c r="P1718" s="48"/>
      <c r="Q1718" s="52"/>
      <c r="R1718" s="53"/>
      <c r="S1718" s="54">
        <f t="shared" si="37"/>
        <v>0</v>
      </c>
      <c r="T1718" s="50"/>
      <c r="U1718" s="50"/>
      <c r="V1718" s="50"/>
      <c r="W1718" s="50"/>
      <c r="X1718" s="50"/>
      <c r="Y1718" s="50"/>
      <c r="Z1718" s="50"/>
      <c r="AA1718" s="50"/>
      <c r="AB1718" s="50"/>
      <c r="AC1718" s="50"/>
      <c r="AD1718" s="50"/>
      <c r="AE1718" s="50"/>
      <c r="AF1718" s="50"/>
      <c r="AG1718" s="55"/>
      <c r="AH1718" s="48"/>
      <c r="AI1718" s="48"/>
      <c r="AJ1718" s="50"/>
      <c r="AK1718" s="54">
        <f t="shared" si="35"/>
        <v>0</v>
      </c>
      <c r="AL1718" s="48"/>
      <c r="AM1718" s="56"/>
    </row>
    <row r="1719">
      <c r="A1719" s="57" t="s">
        <v>3095</v>
      </c>
      <c r="B1719" s="59"/>
      <c r="C1719" s="59"/>
      <c r="D1719" s="58"/>
      <c r="E1719" s="60"/>
      <c r="F1719" s="61">
        <f t="shared" si="34"/>
        <v>0</v>
      </c>
      <c r="G1719" s="58"/>
      <c r="H1719" s="62"/>
      <c r="I1719" s="62"/>
      <c r="J1719" s="58" t="s">
        <v>70</v>
      </c>
      <c r="K1719" s="58"/>
      <c r="L1719" s="58"/>
      <c r="M1719" s="62"/>
      <c r="N1719" s="58"/>
      <c r="O1719" s="62"/>
      <c r="P1719" s="58"/>
      <c r="Q1719" s="62"/>
      <c r="R1719" s="63"/>
      <c r="S1719" s="64">
        <f t="shared" si="37"/>
        <v>0</v>
      </c>
      <c r="T1719" s="60"/>
      <c r="U1719" s="60"/>
      <c r="V1719" s="60"/>
      <c r="W1719" s="60"/>
      <c r="X1719" s="60"/>
      <c r="Y1719" s="60"/>
      <c r="Z1719" s="60"/>
      <c r="AA1719" s="60"/>
      <c r="AB1719" s="60"/>
      <c r="AC1719" s="60"/>
      <c r="AD1719" s="60"/>
      <c r="AE1719" s="60"/>
      <c r="AF1719" s="60"/>
      <c r="AG1719" s="65"/>
      <c r="AH1719" s="58"/>
      <c r="AI1719" s="59"/>
      <c r="AJ1719" s="60"/>
      <c r="AK1719" s="64">
        <f t="shared" si="35"/>
        <v>0</v>
      </c>
      <c r="AL1719" s="66"/>
      <c r="AM1719" s="67"/>
    </row>
    <row r="1720">
      <c r="A1720" s="47" t="s">
        <v>3096</v>
      </c>
      <c r="B1720" s="49"/>
      <c r="C1720" s="49"/>
      <c r="D1720" s="48"/>
      <c r="E1720" s="50"/>
      <c r="F1720" s="51">
        <f t="shared" si="34"/>
        <v>0</v>
      </c>
      <c r="G1720" s="48"/>
      <c r="H1720" s="52"/>
      <c r="I1720" s="52"/>
      <c r="J1720" s="48" t="s">
        <v>70</v>
      </c>
      <c r="K1720" s="48"/>
      <c r="L1720" s="48"/>
      <c r="M1720" s="52"/>
      <c r="N1720" s="48"/>
      <c r="O1720" s="52"/>
      <c r="P1720" s="48"/>
      <c r="Q1720" s="52"/>
      <c r="R1720" s="53"/>
      <c r="S1720" s="54">
        <f t="shared" si="37"/>
        <v>0</v>
      </c>
      <c r="T1720" s="50"/>
      <c r="U1720" s="50"/>
      <c r="V1720" s="50"/>
      <c r="W1720" s="50"/>
      <c r="X1720" s="50"/>
      <c r="Y1720" s="50"/>
      <c r="Z1720" s="50"/>
      <c r="AA1720" s="50"/>
      <c r="AB1720" s="50"/>
      <c r="AC1720" s="50"/>
      <c r="AD1720" s="50"/>
      <c r="AE1720" s="50"/>
      <c r="AF1720" s="50"/>
      <c r="AG1720" s="55"/>
      <c r="AH1720" s="48"/>
      <c r="AI1720" s="48"/>
      <c r="AJ1720" s="50"/>
      <c r="AK1720" s="54">
        <f t="shared" si="35"/>
        <v>0</v>
      </c>
      <c r="AL1720" s="48"/>
      <c r="AM1720" s="56"/>
    </row>
    <row r="1721">
      <c r="A1721" s="57" t="s">
        <v>3097</v>
      </c>
      <c r="B1721" s="59"/>
      <c r="C1721" s="59"/>
      <c r="D1721" s="58"/>
      <c r="E1721" s="60"/>
      <c r="F1721" s="61">
        <f t="shared" si="34"/>
        <v>0</v>
      </c>
      <c r="G1721" s="58"/>
      <c r="H1721" s="62"/>
      <c r="I1721" s="62"/>
      <c r="J1721" s="58" t="s">
        <v>70</v>
      </c>
      <c r="K1721" s="58"/>
      <c r="L1721" s="58"/>
      <c r="M1721" s="62"/>
      <c r="N1721" s="58"/>
      <c r="O1721" s="62"/>
      <c r="P1721" s="58"/>
      <c r="Q1721" s="62"/>
      <c r="R1721" s="63"/>
      <c r="S1721" s="64">
        <f t="shared" si="37"/>
        <v>0</v>
      </c>
      <c r="T1721" s="60"/>
      <c r="U1721" s="60"/>
      <c r="V1721" s="60"/>
      <c r="W1721" s="60"/>
      <c r="X1721" s="60"/>
      <c r="Y1721" s="60"/>
      <c r="Z1721" s="60"/>
      <c r="AA1721" s="60"/>
      <c r="AB1721" s="60"/>
      <c r="AC1721" s="60"/>
      <c r="AD1721" s="60"/>
      <c r="AE1721" s="60"/>
      <c r="AF1721" s="60"/>
      <c r="AG1721" s="65"/>
      <c r="AH1721" s="58"/>
      <c r="AI1721" s="59"/>
      <c r="AJ1721" s="60"/>
      <c r="AK1721" s="64">
        <f t="shared" si="35"/>
        <v>0</v>
      </c>
      <c r="AL1721" s="66"/>
      <c r="AM1721" s="67"/>
    </row>
    <row r="1722">
      <c r="A1722" s="47" t="s">
        <v>3098</v>
      </c>
      <c r="B1722" s="49"/>
      <c r="C1722" s="49"/>
      <c r="D1722" s="48"/>
      <c r="E1722" s="50"/>
      <c r="F1722" s="51">
        <f t="shared" si="34"/>
        <v>0</v>
      </c>
      <c r="G1722" s="48"/>
      <c r="H1722" s="52"/>
      <c r="I1722" s="52"/>
      <c r="J1722" s="48" t="s">
        <v>70</v>
      </c>
      <c r="K1722" s="48"/>
      <c r="L1722" s="48"/>
      <c r="M1722" s="52"/>
      <c r="N1722" s="48"/>
      <c r="O1722" s="52"/>
      <c r="P1722" s="48"/>
      <c r="Q1722" s="52"/>
      <c r="R1722" s="53"/>
      <c r="S1722" s="54">
        <f t="shared" si="37"/>
        <v>0</v>
      </c>
      <c r="T1722" s="50"/>
      <c r="U1722" s="50"/>
      <c r="V1722" s="50"/>
      <c r="W1722" s="50"/>
      <c r="X1722" s="50"/>
      <c r="Y1722" s="50"/>
      <c r="Z1722" s="50"/>
      <c r="AA1722" s="50"/>
      <c r="AB1722" s="50"/>
      <c r="AC1722" s="50"/>
      <c r="AD1722" s="50"/>
      <c r="AE1722" s="50"/>
      <c r="AF1722" s="50"/>
      <c r="AG1722" s="55"/>
      <c r="AH1722" s="48"/>
      <c r="AI1722" s="48"/>
      <c r="AJ1722" s="50"/>
      <c r="AK1722" s="54">
        <f t="shared" si="35"/>
        <v>0</v>
      </c>
      <c r="AL1722" s="48"/>
      <c r="AM1722" s="56"/>
    </row>
    <row r="1723">
      <c r="A1723" s="57" t="s">
        <v>3099</v>
      </c>
      <c r="B1723" s="59"/>
      <c r="C1723" s="59"/>
      <c r="D1723" s="58"/>
      <c r="E1723" s="60"/>
      <c r="F1723" s="61">
        <f t="shared" si="34"/>
        <v>0</v>
      </c>
      <c r="G1723" s="58"/>
      <c r="H1723" s="62"/>
      <c r="I1723" s="62"/>
      <c r="J1723" s="58" t="s">
        <v>70</v>
      </c>
      <c r="K1723" s="58"/>
      <c r="L1723" s="58"/>
      <c r="M1723" s="62"/>
      <c r="N1723" s="58"/>
      <c r="O1723" s="62"/>
      <c r="P1723" s="58"/>
      <c r="Q1723" s="62"/>
      <c r="R1723" s="63"/>
      <c r="S1723" s="64">
        <f t="shared" si="37"/>
        <v>0</v>
      </c>
      <c r="T1723" s="60"/>
      <c r="U1723" s="60"/>
      <c r="V1723" s="60"/>
      <c r="W1723" s="60"/>
      <c r="X1723" s="60"/>
      <c r="Y1723" s="60"/>
      <c r="Z1723" s="60"/>
      <c r="AA1723" s="60"/>
      <c r="AB1723" s="60"/>
      <c r="AC1723" s="60"/>
      <c r="AD1723" s="60"/>
      <c r="AE1723" s="60"/>
      <c r="AF1723" s="60"/>
      <c r="AG1723" s="65"/>
      <c r="AH1723" s="58"/>
      <c r="AI1723" s="59"/>
      <c r="AJ1723" s="60"/>
      <c r="AK1723" s="64">
        <f t="shared" si="35"/>
        <v>0</v>
      </c>
      <c r="AL1723" s="66"/>
      <c r="AM1723" s="67"/>
    </row>
    <row r="1724">
      <c r="A1724" s="47" t="s">
        <v>3100</v>
      </c>
      <c r="B1724" s="49"/>
      <c r="C1724" s="49"/>
      <c r="D1724" s="48"/>
      <c r="E1724" s="50"/>
      <c r="F1724" s="51">
        <f t="shared" si="34"/>
        <v>0</v>
      </c>
      <c r="G1724" s="48"/>
      <c r="H1724" s="52"/>
      <c r="I1724" s="52"/>
      <c r="J1724" s="48" t="s">
        <v>70</v>
      </c>
      <c r="K1724" s="48"/>
      <c r="L1724" s="48"/>
      <c r="M1724" s="52"/>
      <c r="N1724" s="48"/>
      <c r="O1724" s="52"/>
      <c r="P1724" s="48"/>
      <c r="Q1724" s="52"/>
      <c r="R1724" s="53"/>
      <c r="S1724" s="54">
        <f t="shared" si="37"/>
        <v>0</v>
      </c>
      <c r="T1724" s="50"/>
      <c r="U1724" s="50"/>
      <c r="V1724" s="50"/>
      <c r="W1724" s="50"/>
      <c r="X1724" s="50"/>
      <c r="Y1724" s="50"/>
      <c r="Z1724" s="50"/>
      <c r="AA1724" s="50"/>
      <c r="AB1724" s="50"/>
      <c r="AC1724" s="50"/>
      <c r="AD1724" s="50"/>
      <c r="AE1724" s="50"/>
      <c r="AF1724" s="50"/>
      <c r="AG1724" s="55"/>
      <c r="AH1724" s="48"/>
      <c r="AI1724" s="48"/>
      <c r="AJ1724" s="50"/>
      <c r="AK1724" s="54">
        <f t="shared" si="35"/>
        <v>0</v>
      </c>
      <c r="AL1724" s="48"/>
      <c r="AM1724" s="56"/>
    </row>
    <row r="1725">
      <c r="A1725" s="57" t="s">
        <v>3101</v>
      </c>
      <c r="B1725" s="59"/>
      <c r="C1725" s="59"/>
      <c r="D1725" s="58"/>
      <c r="E1725" s="60"/>
      <c r="F1725" s="61">
        <f t="shared" si="34"/>
        <v>0</v>
      </c>
      <c r="G1725" s="58"/>
      <c r="H1725" s="62"/>
      <c r="I1725" s="62"/>
      <c r="J1725" s="58" t="s">
        <v>70</v>
      </c>
      <c r="K1725" s="58"/>
      <c r="L1725" s="58"/>
      <c r="M1725" s="62"/>
      <c r="N1725" s="58"/>
      <c r="O1725" s="62"/>
      <c r="P1725" s="58"/>
      <c r="Q1725" s="62"/>
      <c r="R1725" s="63"/>
      <c r="S1725" s="64">
        <f t="shared" si="37"/>
        <v>0</v>
      </c>
      <c r="T1725" s="60"/>
      <c r="U1725" s="60"/>
      <c r="V1725" s="60"/>
      <c r="W1725" s="60"/>
      <c r="X1725" s="60"/>
      <c r="Y1725" s="60"/>
      <c r="Z1725" s="60"/>
      <c r="AA1725" s="60"/>
      <c r="AB1725" s="60"/>
      <c r="AC1725" s="60"/>
      <c r="AD1725" s="60"/>
      <c r="AE1725" s="60"/>
      <c r="AF1725" s="60"/>
      <c r="AG1725" s="65"/>
      <c r="AH1725" s="58"/>
      <c r="AI1725" s="59"/>
      <c r="AJ1725" s="60"/>
      <c r="AK1725" s="64">
        <f t="shared" si="35"/>
        <v>0</v>
      </c>
      <c r="AL1725" s="66"/>
      <c r="AM1725" s="67"/>
    </row>
    <row r="1726">
      <c r="A1726" s="47" t="s">
        <v>3102</v>
      </c>
      <c r="B1726" s="49"/>
      <c r="C1726" s="49"/>
      <c r="D1726" s="48"/>
      <c r="E1726" s="50"/>
      <c r="F1726" s="51">
        <f t="shared" si="34"/>
        <v>0</v>
      </c>
      <c r="G1726" s="48"/>
      <c r="H1726" s="52"/>
      <c r="I1726" s="52"/>
      <c r="J1726" s="48" t="s">
        <v>70</v>
      </c>
      <c r="K1726" s="48"/>
      <c r="L1726" s="48"/>
      <c r="M1726" s="52"/>
      <c r="N1726" s="48"/>
      <c r="O1726" s="52"/>
      <c r="P1726" s="48"/>
      <c r="Q1726" s="52"/>
      <c r="R1726" s="53"/>
      <c r="S1726" s="54">
        <f t="shared" si="37"/>
        <v>0</v>
      </c>
      <c r="T1726" s="50"/>
      <c r="U1726" s="50"/>
      <c r="V1726" s="50"/>
      <c r="W1726" s="50"/>
      <c r="X1726" s="50"/>
      <c r="Y1726" s="50"/>
      <c r="Z1726" s="50"/>
      <c r="AA1726" s="50"/>
      <c r="AB1726" s="50"/>
      <c r="AC1726" s="50"/>
      <c r="AD1726" s="50"/>
      <c r="AE1726" s="50"/>
      <c r="AF1726" s="50"/>
      <c r="AG1726" s="55"/>
      <c r="AH1726" s="48"/>
      <c r="AI1726" s="48"/>
      <c r="AJ1726" s="50"/>
      <c r="AK1726" s="54">
        <f t="shared" si="35"/>
        <v>0</v>
      </c>
      <c r="AL1726" s="48"/>
      <c r="AM1726" s="56"/>
    </row>
    <row r="1727">
      <c r="A1727" s="57" t="s">
        <v>3103</v>
      </c>
      <c r="B1727" s="59"/>
      <c r="C1727" s="59"/>
      <c r="D1727" s="58"/>
      <c r="E1727" s="60"/>
      <c r="F1727" s="61">
        <f t="shared" si="34"/>
        <v>0</v>
      </c>
      <c r="G1727" s="58"/>
      <c r="H1727" s="62"/>
      <c r="I1727" s="62"/>
      <c r="J1727" s="58" t="s">
        <v>70</v>
      </c>
      <c r="K1727" s="58"/>
      <c r="L1727" s="58"/>
      <c r="M1727" s="62"/>
      <c r="N1727" s="58"/>
      <c r="O1727" s="62"/>
      <c r="P1727" s="58"/>
      <c r="Q1727" s="62"/>
      <c r="R1727" s="63"/>
      <c r="S1727" s="64">
        <f t="shared" si="37"/>
        <v>0</v>
      </c>
      <c r="T1727" s="60"/>
      <c r="U1727" s="60"/>
      <c r="V1727" s="60"/>
      <c r="W1727" s="60"/>
      <c r="X1727" s="60"/>
      <c r="Y1727" s="60"/>
      <c r="Z1727" s="60"/>
      <c r="AA1727" s="60"/>
      <c r="AB1727" s="60"/>
      <c r="AC1727" s="60"/>
      <c r="AD1727" s="60"/>
      <c r="AE1727" s="60"/>
      <c r="AF1727" s="60"/>
      <c r="AG1727" s="65"/>
      <c r="AH1727" s="58"/>
      <c r="AI1727" s="59"/>
      <c r="AJ1727" s="60"/>
      <c r="AK1727" s="64">
        <f t="shared" si="35"/>
        <v>0</v>
      </c>
      <c r="AL1727" s="66"/>
      <c r="AM1727" s="67"/>
    </row>
    <row r="1728">
      <c r="A1728" s="47" t="s">
        <v>3104</v>
      </c>
      <c r="B1728" s="49"/>
      <c r="C1728" s="49"/>
      <c r="D1728" s="48"/>
      <c r="E1728" s="50"/>
      <c r="F1728" s="51">
        <f t="shared" si="34"/>
        <v>0</v>
      </c>
      <c r="G1728" s="48"/>
      <c r="H1728" s="52"/>
      <c r="I1728" s="52"/>
      <c r="J1728" s="48" t="s">
        <v>70</v>
      </c>
      <c r="K1728" s="48"/>
      <c r="L1728" s="48"/>
      <c r="M1728" s="52"/>
      <c r="N1728" s="48"/>
      <c r="O1728" s="52"/>
      <c r="P1728" s="48"/>
      <c r="Q1728" s="52"/>
      <c r="R1728" s="53"/>
      <c r="S1728" s="54">
        <f t="shared" si="37"/>
        <v>0</v>
      </c>
      <c r="T1728" s="50"/>
      <c r="U1728" s="50"/>
      <c r="V1728" s="50"/>
      <c r="W1728" s="50"/>
      <c r="X1728" s="50"/>
      <c r="Y1728" s="50"/>
      <c r="Z1728" s="50"/>
      <c r="AA1728" s="50"/>
      <c r="AB1728" s="50"/>
      <c r="AC1728" s="50"/>
      <c r="AD1728" s="50"/>
      <c r="AE1728" s="50"/>
      <c r="AF1728" s="50"/>
      <c r="AG1728" s="55"/>
      <c r="AH1728" s="48"/>
      <c r="AI1728" s="48"/>
      <c r="AJ1728" s="50"/>
      <c r="AK1728" s="54">
        <f t="shared" si="35"/>
        <v>0</v>
      </c>
      <c r="AL1728" s="48"/>
      <c r="AM1728" s="56"/>
    </row>
    <row r="1729">
      <c r="A1729" s="57" t="s">
        <v>3105</v>
      </c>
      <c r="B1729" s="59"/>
      <c r="C1729" s="59"/>
      <c r="D1729" s="58"/>
      <c r="E1729" s="60"/>
      <c r="F1729" s="61">
        <f t="shared" si="34"/>
        <v>0</v>
      </c>
      <c r="G1729" s="58"/>
      <c r="H1729" s="62"/>
      <c r="I1729" s="62"/>
      <c r="J1729" s="58" t="s">
        <v>70</v>
      </c>
      <c r="K1729" s="58"/>
      <c r="L1729" s="58"/>
      <c r="M1729" s="62"/>
      <c r="N1729" s="58"/>
      <c r="O1729" s="62"/>
      <c r="P1729" s="58"/>
      <c r="Q1729" s="62"/>
      <c r="R1729" s="63"/>
      <c r="S1729" s="64">
        <f t="shared" si="37"/>
        <v>0</v>
      </c>
      <c r="T1729" s="60"/>
      <c r="U1729" s="60"/>
      <c r="V1729" s="60"/>
      <c r="W1729" s="60"/>
      <c r="X1729" s="60"/>
      <c r="Y1729" s="60"/>
      <c r="Z1729" s="60"/>
      <c r="AA1729" s="60"/>
      <c r="AB1729" s="60"/>
      <c r="AC1729" s="60"/>
      <c r="AD1729" s="60"/>
      <c r="AE1729" s="60"/>
      <c r="AF1729" s="60"/>
      <c r="AG1729" s="65"/>
      <c r="AH1729" s="58"/>
      <c r="AI1729" s="59"/>
      <c r="AJ1729" s="60"/>
      <c r="AK1729" s="64">
        <f t="shared" si="35"/>
        <v>0</v>
      </c>
      <c r="AL1729" s="66"/>
      <c r="AM1729" s="67"/>
    </row>
    <row r="1730">
      <c r="A1730" s="47" t="s">
        <v>3106</v>
      </c>
      <c r="B1730" s="49"/>
      <c r="C1730" s="49"/>
      <c r="D1730" s="48"/>
      <c r="E1730" s="50"/>
      <c r="F1730" s="51">
        <f t="shared" si="34"/>
        <v>0</v>
      </c>
      <c r="G1730" s="48"/>
      <c r="H1730" s="52"/>
      <c r="I1730" s="52"/>
      <c r="J1730" s="48" t="s">
        <v>70</v>
      </c>
      <c r="K1730" s="48"/>
      <c r="L1730" s="48"/>
      <c r="M1730" s="52"/>
      <c r="N1730" s="48"/>
      <c r="O1730" s="52"/>
      <c r="P1730" s="48"/>
      <c r="Q1730" s="52"/>
      <c r="R1730" s="53"/>
      <c r="S1730" s="54">
        <f t="shared" si="37"/>
        <v>0</v>
      </c>
      <c r="T1730" s="50"/>
      <c r="U1730" s="50"/>
      <c r="V1730" s="50"/>
      <c r="W1730" s="50"/>
      <c r="X1730" s="50"/>
      <c r="Y1730" s="50"/>
      <c r="Z1730" s="50"/>
      <c r="AA1730" s="50"/>
      <c r="AB1730" s="50"/>
      <c r="AC1730" s="50"/>
      <c r="AD1730" s="50"/>
      <c r="AE1730" s="50"/>
      <c r="AF1730" s="50"/>
      <c r="AG1730" s="55"/>
      <c r="AH1730" s="48"/>
      <c r="AI1730" s="48"/>
      <c r="AJ1730" s="50"/>
      <c r="AK1730" s="54">
        <f t="shared" si="35"/>
        <v>0</v>
      </c>
      <c r="AL1730" s="48"/>
      <c r="AM1730" s="56"/>
    </row>
    <row r="1731">
      <c r="A1731" s="57" t="s">
        <v>3107</v>
      </c>
      <c r="B1731" s="59"/>
      <c r="C1731" s="59"/>
      <c r="D1731" s="58"/>
      <c r="E1731" s="60"/>
      <c r="F1731" s="61">
        <f t="shared" si="34"/>
        <v>0</v>
      </c>
      <c r="G1731" s="58"/>
      <c r="H1731" s="62"/>
      <c r="I1731" s="62"/>
      <c r="J1731" s="58" t="s">
        <v>70</v>
      </c>
      <c r="K1731" s="58"/>
      <c r="L1731" s="58"/>
      <c r="M1731" s="62"/>
      <c r="N1731" s="58"/>
      <c r="O1731" s="62"/>
      <c r="P1731" s="58"/>
      <c r="Q1731" s="62"/>
      <c r="R1731" s="63"/>
      <c r="S1731" s="64">
        <f t="shared" si="37"/>
        <v>0</v>
      </c>
      <c r="T1731" s="60"/>
      <c r="U1731" s="60"/>
      <c r="V1731" s="60"/>
      <c r="W1731" s="60"/>
      <c r="X1731" s="60"/>
      <c r="Y1731" s="60"/>
      <c r="Z1731" s="60"/>
      <c r="AA1731" s="60"/>
      <c r="AB1731" s="60"/>
      <c r="AC1731" s="60"/>
      <c r="AD1731" s="60"/>
      <c r="AE1731" s="60"/>
      <c r="AF1731" s="60"/>
      <c r="AG1731" s="65"/>
      <c r="AH1731" s="58"/>
      <c r="AI1731" s="59"/>
      <c r="AJ1731" s="60"/>
      <c r="AK1731" s="64">
        <f t="shared" si="35"/>
        <v>0</v>
      </c>
      <c r="AL1731" s="66"/>
      <c r="AM1731" s="67"/>
    </row>
    <row r="1732">
      <c r="A1732" s="47" t="s">
        <v>3108</v>
      </c>
      <c r="B1732" s="49"/>
      <c r="C1732" s="49"/>
      <c r="D1732" s="48"/>
      <c r="E1732" s="50"/>
      <c r="F1732" s="51">
        <f t="shared" si="34"/>
        <v>0</v>
      </c>
      <c r="G1732" s="48"/>
      <c r="H1732" s="52"/>
      <c r="I1732" s="52"/>
      <c r="J1732" s="48" t="s">
        <v>70</v>
      </c>
      <c r="K1732" s="48"/>
      <c r="L1732" s="48"/>
      <c r="M1732" s="52"/>
      <c r="N1732" s="48"/>
      <c r="O1732" s="52"/>
      <c r="P1732" s="48"/>
      <c r="Q1732" s="52"/>
      <c r="R1732" s="53"/>
      <c r="S1732" s="54">
        <f t="shared" si="37"/>
        <v>0</v>
      </c>
      <c r="T1732" s="50"/>
      <c r="U1732" s="50"/>
      <c r="V1732" s="50"/>
      <c r="W1732" s="50"/>
      <c r="X1732" s="50"/>
      <c r="Y1732" s="50"/>
      <c r="Z1732" s="50"/>
      <c r="AA1732" s="50"/>
      <c r="AB1732" s="50"/>
      <c r="AC1732" s="50"/>
      <c r="AD1732" s="50"/>
      <c r="AE1732" s="50"/>
      <c r="AF1732" s="50"/>
      <c r="AG1732" s="55"/>
      <c r="AH1732" s="48"/>
      <c r="AI1732" s="48"/>
      <c r="AJ1732" s="50"/>
      <c r="AK1732" s="54">
        <f t="shared" si="35"/>
        <v>0</v>
      </c>
      <c r="AL1732" s="48"/>
      <c r="AM1732" s="56"/>
    </row>
    <row r="1733">
      <c r="A1733" s="57" t="s">
        <v>3109</v>
      </c>
      <c r="B1733" s="59"/>
      <c r="C1733" s="59"/>
      <c r="D1733" s="58"/>
      <c r="E1733" s="60"/>
      <c r="F1733" s="61">
        <f t="shared" si="34"/>
        <v>0</v>
      </c>
      <c r="G1733" s="58"/>
      <c r="H1733" s="62"/>
      <c r="I1733" s="62"/>
      <c r="J1733" s="58" t="s">
        <v>70</v>
      </c>
      <c r="K1733" s="58"/>
      <c r="L1733" s="58"/>
      <c r="M1733" s="62"/>
      <c r="N1733" s="58"/>
      <c r="O1733" s="62"/>
      <c r="P1733" s="58"/>
      <c r="Q1733" s="62"/>
      <c r="R1733" s="63"/>
      <c r="S1733" s="64">
        <f t="shared" si="37"/>
        <v>0</v>
      </c>
      <c r="T1733" s="60"/>
      <c r="U1733" s="60"/>
      <c r="V1733" s="60"/>
      <c r="W1733" s="60"/>
      <c r="X1733" s="60"/>
      <c r="Y1733" s="60"/>
      <c r="Z1733" s="60"/>
      <c r="AA1733" s="60"/>
      <c r="AB1733" s="60"/>
      <c r="AC1733" s="60"/>
      <c r="AD1733" s="60"/>
      <c r="AE1733" s="60"/>
      <c r="AF1733" s="60"/>
      <c r="AG1733" s="65"/>
      <c r="AH1733" s="58"/>
      <c r="AI1733" s="59"/>
      <c r="AJ1733" s="60"/>
      <c r="AK1733" s="64">
        <f t="shared" si="35"/>
        <v>0</v>
      </c>
      <c r="AL1733" s="66"/>
      <c r="AM1733" s="67"/>
    </row>
    <row r="1734">
      <c r="A1734" s="47" t="s">
        <v>3110</v>
      </c>
      <c r="B1734" s="49"/>
      <c r="C1734" s="49"/>
      <c r="D1734" s="48"/>
      <c r="E1734" s="50"/>
      <c r="F1734" s="51">
        <f t="shared" si="34"/>
        <v>0</v>
      </c>
      <c r="G1734" s="48"/>
      <c r="H1734" s="52"/>
      <c r="I1734" s="52"/>
      <c r="J1734" s="48" t="s">
        <v>70</v>
      </c>
      <c r="K1734" s="48"/>
      <c r="L1734" s="48"/>
      <c r="M1734" s="52"/>
      <c r="N1734" s="48"/>
      <c r="O1734" s="52"/>
      <c r="P1734" s="48"/>
      <c r="Q1734" s="52"/>
      <c r="R1734" s="53"/>
      <c r="S1734" s="54">
        <f t="shared" si="37"/>
        <v>0</v>
      </c>
      <c r="T1734" s="50"/>
      <c r="U1734" s="50"/>
      <c r="V1734" s="50"/>
      <c r="W1734" s="50"/>
      <c r="X1734" s="50"/>
      <c r="Y1734" s="50"/>
      <c r="Z1734" s="50"/>
      <c r="AA1734" s="50"/>
      <c r="AB1734" s="50"/>
      <c r="AC1734" s="50"/>
      <c r="AD1734" s="50"/>
      <c r="AE1734" s="50"/>
      <c r="AF1734" s="50"/>
      <c r="AG1734" s="55"/>
      <c r="AH1734" s="48"/>
      <c r="AI1734" s="48"/>
      <c r="AJ1734" s="50"/>
      <c r="AK1734" s="54">
        <f t="shared" si="35"/>
        <v>0</v>
      </c>
      <c r="AL1734" s="48"/>
      <c r="AM1734" s="56"/>
    </row>
    <row r="1735">
      <c r="A1735" s="57" t="s">
        <v>3111</v>
      </c>
      <c r="B1735" s="59"/>
      <c r="C1735" s="59"/>
      <c r="D1735" s="58"/>
      <c r="E1735" s="60"/>
      <c r="F1735" s="61">
        <f t="shared" si="34"/>
        <v>0</v>
      </c>
      <c r="G1735" s="58"/>
      <c r="H1735" s="62"/>
      <c r="I1735" s="62"/>
      <c r="J1735" s="58" t="s">
        <v>70</v>
      </c>
      <c r="K1735" s="58"/>
      <c r="L1735" s="58"/>
      <c r="M1735" s="62"/>
      <c r="N1735" s="58"/>
      <c r="O1735" s="62"/>
      <c r="P1735" s="58"/>
      <c r="Q1735" s="62"/>
      <c r="R1735" s="63"/>
      <c r="S1735" s="64">
        <f t="shared" si="37"/>
        <v>0</v>
      </c>
      <c r="T1735" s="60"/>
      <c r="U1735" s="60"/>
      <c r="V1735" s="60"/>
      <c r="W1735" s="60"/>
      <c r="X1735" s="60"/>
      <c r="Y1735" s="60"/>
      <c r="Z1735" s="60"/>
      <c r="AA1735" s="60"/>
      <c r="AB1735" s="60"/>
      <c r="AC1735" s="60"/>
      <c r="AD1735" s="60"/>
      <c r="AE1735" s="60"/>
      <c r="AF1735" s="60"/>
      <c r="AG1735" s="65"/>
      <c r="AH1735" s="58"/>
      <c r="AI1735" s="59"/>
      <c r="AJ1735" s="60"/>
      <c r="AK1735" s="64">
        <f t="shared" si="35"/>
        <v>0</v>
      </c>
      <c r="AL1735" s="66"/>
      <c r="AM1735" s="67"/>
    </row>
    <row r="1736">
      <c r="A1736" s="47" t="s">
        <v>3112</v>
      </c>
      <c r="B1736" s="49"/>
      <c r="C1736" s="49"/>
      <c r="D1736" s="48"/>
      <c r="E1736" s="50"/>
      <c r="F1736" s="51">
        <f t="shared" si="34"/>
        <v>0</v>
      </c>
      <c r="G1736" s="48"/>
      <c r="H1736" s="52"/>
      <c r="I1736" s="52"/>
      <c r="J1736" s="48" t="s">
        <v>70</v>
      </c>
      <c r="K1736" s="48"/>
      <c r="L1736" s="48"/>
      <c r="M1736" s="52"/>
      <c r="N1736" s="48"/>
      <c r="O1736" s="52"/>
      <c r="P1736" s="48"/>
      <c r="Q1736" s="52"/>
      <c r="R1736" s="53"/>
      <c r="S1736" s="54">
        <f t="shared" si="37"/>
        <v>0</v>
      </c>
      <c r="T1736" s="50"/>
      <c r="U1736" s="50"/>
      <c r="V1736" s="50"/>
      <c r="W1736" s="50"/>
      <c r="X1736" s="50"/>
      <c r="Y1736" s="50"/>
      <c r="Z1736" s="50"/>
      <c r="AA1736" s="50"/>
      <c r="AB1736" s="50"/>
      <c r="AC1736" s="50"/>
      <c r="AD1736" s="50"/>
      <c r="AE1736" s="50"/>
      <c r="AF1736" s="50"/>
      <c r="AG1736" s="55"/>
      <c r="AH1736" s="48"/>
      <c r="AI1736" s="48"/>
      <c r="AJ1736" s="50"/>
      <c r="AK1736" s="54">
        <f t="shared" si="35"/>
        <v>0</v>
      </c>
      <c r="AL1736" s="48"/>
      <c r="AM1736" s="56"/>
    </row>
    <row r="1737">
      <c r="A1737" s="57" t="s">
        <v>3113</v>
      </c>
      <c r="B1737" s="59"/>
      <c r="C1737" s="59"/>
      <c r="D1737" s="58"/>
      <c r="E1737" s="60"/>
      <c r="F1737" s="61">
        <f t="shared" si="34"/>
        <v>0</v>
      </c>
      <c r="G1737" s="58"/>
      <c r="H1737" s="62"/>
      <c r="I1737" s="62"/>
      <c r="J1737" s="58" t="s">
        <v>70</v>
      </c>
      <c r="K1737" s="58"/>
      <c r="L1737" s="58"/>
      <c r="M1737" s="62"/>
      <c r="N1737" s="58"/>
      <c r="O1737" s="62"/>
      <c r="P1737" s="58"/>
      <c r="Q1737" s="62"/>
      <c r="R1737" s="63"/>
      <c r="S1737" s="64">
        <f t="shared" si="37"/>
        <v>0</v>
      </c>
      <c r="T1737" s="60"/>
      <c r="U1737" s="60"/>
      <c r="V1737" s="60"/>
      <c r="W1737" s="60"/>
      <c r="X1737" s="60"/>
      <c r="Y1737" s="60"/>
      <c r="Z1737" s="60"/>
      <c r="AA1737" s="60"/>
      <c r="AB1737" s="60"/>
      <c r="AC1737" s="60"/>
      <c r="AD1737" s="60"/>
      <c r="AE1737" s="60"/>
      <c r="AF1737" s="60"/>
      <c r="AG1737" s="65"/>
      <c r="AH1737" s="58"/>
      <c r="AI1737" s="59"/>
      <c r="AJ1737" s="60"/>
      <c r="AK1737" s="64">
        <f t="shared" si="35"/>
        <v>0</v>
      </c>
      <c r="AL1737" s="66"/>
      <c r="AM1737" s="67"/>
    </row>
    <row r="1738">
      <c r="A1738" s="47" t="s">
        <v>3114</v>
      </c>
      <c r="B1738" s="49"/>
      <c r="C1738" s="49"/>
      <c r="D1738" s="48"/>
      <c r="E1738" s="50"/>
      <c r="F1738" s="51">
        <f t="shared" si="34"/>
        <v>0</v>
      </c>
      <c r="G1738" s="48"/>
      <c r="H1738" s="52"/>
      <c r="I1738" s="52"/>
      <c r="J1738" s="48" t="s">
        <v>70</v>
      </c>
      <c r="K1738" s="48"/>
      <c r="L1738" s="48"/>
      <c r="M1738" s="52"/>
      <c r="N1738" s="48"/>
      <c r="O1738" s="52"/>
      <c r="P1738" s="48"/>
      <c r="Q1738" s="52"/>
      <c r="R1738" s="53"/>
      <c r="S1738" s="54">
        <f t="shared" si="37"/>
        <v>0</v>
      </c>
      <c r="T1738" s="50"/>
      <c r="U1738" s="50"/>
      <c r="V1738" s="50"/>
      <c r="W1738" s="50"/>
      <c r="X1738" s="50"/>
      <c r="Y1738" s="50"/>
      <c r="Z1738" s="50"/>
      <c r="AA1738" s="50"/>
      <c r="AB1738" s="50"/>
      <c r="AC1738" s="50"/>
      <c r="AD1738" s="50"/>
      <c r="AE1738" s="50"/>
      <c r="AF1738" s="50"/>
      <c r="AG1738" s="55"/>
      <c r="AH1738" s="48"/>
      <c r="AI1738" s="48"/>
      <c r="AJ1738" s="50"/>
      <c r="AK1738" s="54">
        <f t="shared" si="35"/>
        <v>0</v>
      </c>
      <c r="AL1738" s="48"/>
      <c r="AM1738" s="56"/>
    </row>
    <row r="1739">
      <c r="A1739" s="57" t="s">
        <v>3115</v>
      </c>
      <c r="B1739" s="59"/>
      <c r="C1739" s="59"/>
      <c r="D1739" s="58"/>
      <c r="E1739" s="60"/>
      <c r="F1739" s="61">
        <f t="shared" si="34"/>
        <v>0</v>
      </c>
      <c r="G1739" s="58"/>
      <c r="H1739" s="62"/>
      <c r="I1739" s="62"/>
      <c r="J1739" s="58" t="s">
        <v>70</v>
      </c>
      <c r="K1739" s="58"/>
      <c r="L1739" s="58"/>
      <c r="M1739" s="62"/>
      <c r="N1739" s="58"/>
      <c r="O1739" s="62"/>
      <c r="P1739" s="58"/>
      <c r="Q1739" s="62"/>
      <c r="R1739" s="63"/>
      <c r="S1739" s="64">
        <f t="shared" si="37"/>
        <v>0</v>
      </c>
      <c r="T1739" s="60"/>
      <c r="U1739" s="60"/>
      <c r="V1739" s="60"/>
      <c r="W1739" s="60"/>
      <c r="X1739" s="60"/>
      <c r="Y1739" s="60"/>
      <c r="Z1739" s="60"/>
      <c r="AA1739" s="60"/>
      <c r="AB1739" s="60"/>
      <c r="AC1739" s="60"/>
      <c r="AD1739" s="60"/>
      <c r="AE1739" s="60"/>
      <c r="AF1739" s="60"/>
      <c r="AG1739" s="65"/>
      <c r="AH1739" s="58"/>
      <c r="AI1739" s="59"/>
      <c r="AJ1739" s="60"/>
      <c r="AK1739" s="64">
        <f t="shared" si="35"/>
        <v>0</v>
      </c>
      <c r="AL1739" s="66"/>
      <c r="AM1739" s="67"/>
    </row>
    <row r="1740">
      <c r="A1740" s="47" t="s">
        <v>3116</v>
      </c>
      <c r="B1740" s="49"/>
      <c r="C1740" s="49"/>
      <c r="D1740" s="48"/>
      <c r="E1740" s="50"/>
      <c r="F1740" s="51">
        <f t="shared" si="34"/>
        <v>0</v>
      </c>
      <c r="G1740" s="48"/>
      <c r="H1740" s="52"/>
      <c r="I1740" s="52"/>
      <c r="J1740" s="48" t="s">
        <v>70</v>
      </c>
      <c r="K1740" s="48"/>
      <c r="L1740" s="48"/>
      <c r="M1740" s="52"/>
      <c r="N1740" s="48"/>
      <c r="O1740" s="52"/>
      <c r="P1740" s="48"/>
      <c r="Q1740" s="52"/>
      <c r="R1740" s="53"/>
      <c r="S1740" s="54">
        <f t="shared" si="37"/>
        <v>0</v>
      </c>
      <c r="T1740" s="50"/>
      <c r="U1740" s="50"/>
      <c r="V1740" s="50"/>
      <c r="W1740" s="50"/>
      <c r="X1740" s="50"/>
      <c r="Y1740" s="50"/>
      <c r="Z1740" s="50"/>
      <c r="AA1740" s="50"/>
      <c r="AB1740" s="50"/>
      <c r="AC1740" s="50"/>
      <c r="AD1740" s="50"/>
      <c r="AE1740" s="50"/>
      <c r="AF1740" s="50"/>
      <c r="AG1740" s="55"/>
      <c r="AH1740" s="48"/>
      <c r="AI1740" s="48"/>
      <c r="AJ1740" s="50"/>
      <c r="AK1740" s="54">
        <f t="shared" si="35"/>
        <v>0</v>
      </c>
      <c r="AL1740" s="48"/>
      <c r="AM1740" s="56"/>
    </row>
    <row r="1741">
      <c r="A1741" s="57" t="s">
        <v>3117</v>
      </c>
      <c r="B1741" s="59"/>
      <c r="C1741" s="59"/>
      <c r="D1741" s="58"/>
      <c r="E1741" s="60"/>
      <c r="F1741" s="61">
        <f t="shared" si="34"/>
        <v>0</v>
      </c>
      <c r="G1741" s="58"/>
      <c r="H1741" s="62"/>
      <c r="I1741" s="62"/>
      <c r="J1741" s="58" t="s">
        <v>70</v>
      </c>
      <c r="K1741" s="58"/>
      <c r="L1741" s="58"/>
      <c r="M1741" s="62"/>
      <c r="N1741" s="58"/>
      <c r="O1741" s="62"/>
      <c r="P1741" s="58"/>
      <c r="Q1741" s="62"/>
      <c r="R1741" s="63"/>
      <c r="S1741" s="64">
        <f t="shared" si="37"/>
        <v>0</v>
      </c>
      <c r="T1741" s="60"/>
      <c r="U1741" s="60"/>
      <c r="V1741" s="60"/>
      <c r="W1741" s="60"/>
      <c r="X1741" s="60"/>
      <c r="Y1741" s="60"/>
      <c r="Z1741" s="60"/>
      <c r="AA1741" s="60"/>
      <c r="AB1741" s="60"/>
      <c r="AC1741" s="60"/>
      <c r="AD1741" s="60"/>
      <c r="AE1741" s="60"/>
      <c r="AF1741" s="60"/>
      <c r="AG1741" s="65"/>
      <c r="AH1741" s="58"/>
      <c r="AI1741" s="59"/>
      <c r="AJ1741" s="60"/>
      <c r="AK1741" s="64">
        <f t="shared" si="35"/>
        <v>0</v>
      </c>
      <c r="AL1741" s="66"/>
      <c r="AM1741" s="67"/>
    </row>
    <row r="1742">
      <c r="A1742" s="47" t="s">
        <v>3118</v>
      </c>
      <c r="B1742" s="49"/>
      <c r="C1742" s="49"/>
      <c r="D1742" s="48"/>
      <c r="E1742" s="50"/>
      <c r="F1742" s="51">
        <f t="shared" si="34"/>
        <v>0</v>
      </c>
      <c r="G1742" s="48"/>
      <c r="H1742" s="52"/>
      <c r="I1742" s="52"/>
      <c r="J1742" s="48" t="s">
        <v>70</v>
      </c>
      <c r="K1742" s="48"/>
      <c r="L1742" s="48"/>
      <c r="M1742" s="52"/>
      <c r="N1742" s="48"/>
      <c r="O1742" s="52"/>
      <c r="P1742" s="48"/>
      <c r="Q1742" s="52"/>
      <c r="R1742" s="53"/>
      <c r="S1742" s="54">
        <f t="shared" si="37"/>
        <v>0</v>
      </c>
      <c r="T1742" s="50"/>
      <c r="U1742" s="50"/>
      <c r="V1742" s="50"/>
      <c r="W1742" s="50"/>
      <c r="X1742" s="50"/>
      <c r="Y1742" s="50"/>
      <c r="Z1742" s="50"/>
      <c r="AA1742" s="50"/>
      <c r="AB1742" s="50"/>
      <c r="AC1742" s="50"/>
      <c r="AD1742" s="50"/>
      <c r="AE1742" s="50"/>
      <c r="AF1742" s="50"/>
      <c r="AG1742" s="55"/>
      <c r="AH1742" s="48"/>
      <c r="AI1742" s="48"/>
      <c r="AJ1742" s="50"/>
      <c r="AK1742" s="54">
        <f t="shared" si="35"/>
        <v>0</v>
      </c>
      <c r="AL1742" s="48"/>
      <c r="AM1742" s="56"/>
    </row>
    <row r="1743">
      <c r="A1743" s="57" t="s">
        <v>3119</v>
      </c>
      <c r="B1743" s="59"/>
      <c r="C1743" s="59"/>
      <c r="D1743" s="58"/>
      <c r="E1743" s="60"/>
      <c r="F1743" s="61">
        <f t="shared" si="34"/>
        <v>0</v>
      </c>
      <c r="G1743" s="58"/>
      <c r="H1743" s="62"/>
      <c r="I1743" s="62"/>
      <c r="J1743" s="58" t="s">
        <v>70</v>
      </c>
      <c r="K1743" s="58"/>
      <c r="L1743" s="58"/>
      <c r="M1743" s="62"/>
      <c r="N1743" s="58"/>
      <c r="O1743" s="62"/>
      <c r="P1743" s="58"/>
      <c r="Q1743" s="62"/>
      <c r="R1743" s="63"/>
      <c r="S1743" s="64">
        <f t="shared" si="37"/>
        <v>0</v>
      </c>
      <c r="T1743" s="60"/>
      <c r="U1743" s="60"/>
      <c r="V1743" s="60"/>
      <c r="W1743" s="60"/>
      <c r="X1743" s="60"/>
      <c r="Y1743" s="60"/>
      <c r="Z1743" s="60"/>
      <c r="AA1743" s="60"/>
      <c r="AB1743" s="60"/>
      <c r="AC1743" s="60"/>
      <c r="AD1743" s="60"/>
      <c r="AE1743" s="60"/>
      <c r="AF1743" s="60"/>
      <c r="AG1743" s="65"/>
      <c r="AH1743" s="58"/>
      <c r="AI1743" s="59"/>
      <c r="AJ1743" s="60"/>
      <c r="AK1743" s="64">
        <f t="shared" si="35"/>
        <v>0</v>
      </c>
      <c r="AL1743" s="66"/>
      <c r="AM1743" s="67"/>
    </row>
    <row r="1744">
      <c r="A1744" s="47" t="s">
        <v>3120</v>
      </c>
      <c r="B1744" s="49"/>
      <c r="C1744" s="49"/>
      <c r="D1744" s="48"/>
      <c r="E1744" s="50"/>
      <c r="F1744" s="51">
        <f t="shared" si="34"/>
        <v>0</v>
      </c>
      <c r="G1744" s="48"/>
      <c r="H1744" s="52"/>
      <c r="I1744" s="52"/>
      <c r="J1744" s="48" t="s">
        <v>70</v>
      </c>
      <c r="K1744" s="48"/>
      <c r="L1744" s="48"/>
      <c r="M1744" s="52"/>
      <c r="N1744" s="48"/>
      <c r="O1744" s="52"/>
      <c r="P1744" s="48"/>
      <c r="Q1744" s="52"/>
      <c r="R1744" s="53"/>
      <c r="S1744" s="54">
        <f t="shared" si="37"/>
        <v>0</v>
      </c>
      <c r="T1744" s="50"/>
      <c r="U1744" s="50"/>
      <c r="V1744" s="50"/>
      <c r="W1744" s="50"/>
      <c r="X1744" s="50"/>
      <c r="Y1744" s="50"/>
      <c r="Z1744" s="50"/>
      <c r="AA1744" s="50"/>
      <c r="AB1744" s="50"/>
      <c r="AC1744" s="50"/>
      <c r="AD1744" s="50"/>
      <c r="AE1744" s="50"/>
      <c r="AF1744" s="50"/>
      <c r="AG1744" s="55"/>
      <c r="AH1744" s="48"/>
      <c r="AI1744" s="48"/>
      <c r="AJ1744" s="50"/>
      <c r="AK1744" s="54">
        <f t="shared" si="35"/>
        <v>0</v>
      </c>
      <c r="AL1744" s="48"/>
      <c r="AM1744" s="56"/>
    </row>
    <row r="1745">
      <c r="A1745" s="57" t="s">
        <v>3121</v>
      </c>
      <c r="B1745" s="59"/>
      <c r="C1745" s="59"/>
      <c r="D1745" s="58"/>
      <c r="E1745" s="60"/>
      <c r="F1745" s="61">
        <f t="shared" si="34"/>
        <v>0</v>
      </c>
      <c r="G1745" s="58"/>
      <c r="H1745" s="62"/>
      <c r="I1745" s="62"/>
      <c r="J1745" s="58" t="s">
        <v>70</v>
      </c>
      <c r="K1745" s="58"/>
      <c r="L1745" s="58"/>
      <c r="M1745" s="62"/>
      <c r="N1745" s="58"/>
      <c r="O1745" s="62"/>
      <c r="P1745" s="58"/>
      <c r="Q1745" s="62"/>
      <c r="R1745" s="63"/>
      <c r="S1745" s="64">
        <f t="shared" si="37"/>
        <v>0</v>
      </c>
      <c r="T1745" s="60"/>
      <c r="U1745" s="60"/>
      <c r="V1745" s="60"/>
      <c r="W1745" s="60"/>
      <c r="X1745" s="60"/>
      <c r="Y1745" s="60"/>
      <c r="Z1745" s="60"/>
      <c r="AA1745" s="60"/>
      <c r="AB1745" s="60"/>
      <c r="AC1745" s="60"/>
      <c r="AD1745" s="60"/>
      <c r="AE1745" s="60"/>
      <c r="AF1745" s="60"/>
      <c r="AG1745" s="65"/>
      <c r="AH1745" s="58"/>
      <c r="AI1745" s="59"/>
      <c r="AJ1745" s="60"/>
      <c r="AK1745" s="64">
        <f t="shared" si="35"/>
        <v>0</v>
      </c>
      <c r="AL1745" s="66"/>
      <c r="AM1745" s="67"/>
    </row>
    <row r="1746">
      <c r="A1746" s="47" t="s">
        <v>3122</v>
      </c>
      <c r="B1746" s="49"/>
      <c r="C1746" s="49"/>
      <c r="D1746" s="48"/>
      <c r="E1746" s="50"/>
      <c r="F1746" s="51">
        <f t="shared" si="34"/>
        <v>0</v>
      </c>
      <c r="G1746" s="48"/>
      <c r="H1746" s="52"/>
      <c r="I1746" s="52"/>
      <c r="J1746" s="48" t="s">
        <v>70</v>
      </c>
      <c r="K1746" s="48"/>
      <c r="L1746" s="48"/>
      <c r="M1746" s="52"/>
      <c r="N1746" s="48"/>
      <c r="O1746" s="52"/>
      <c r="P1746" s="48"/>
      <c r="Q1746" s="52"/>
      <c r="R1746" s="53"/>
      <c r="S1746" s="54">
        <f t="shared" si="37"/>
        <v>0</v>
      </c>
      <c r="T1746" s="50"/>
      <c r="U1746" s="50"/>
      <c r="V1746" s="50"/>
      <c r="W1746" s="50"/>
      <c r="X1746" s="50"/>
      <c r="Y1746" s="50"/>
      <c r="Z1746" s="50"/>
      <c r="AA1746" s="50"/>
      <c r="AB1746" s="50"/>
      <c r="AC1746" s="50"/>
      <c r="AD1746" s="50"/>
      <c r="AE1746" s="50"/>
      <c r="AF1746" s="50"/>
      <c r="AG1746" s="55"/>
      <c r="AH1746" s="48"/>
      <c r="AI1746" s="48"/>
      <c r="AJ1746" s="50"/>
      <c r="AK1746" s="54">
        <f t="shared" si="35"/>
        <v>0</v>
      </c>
      <c r="AL1746" s="48"/>
      <c r="AM1746" s="56"/>
    </row>
    <row r="1747">
      <c r="A1747" s="57" t="s">
        <v>3123</v>
      </c>
      <c r="B1747" s="59"/>
      <c r="C1747" s="59"/>
      <c r="D1747" s="58"/>
      <c r="E1747" s="60"/>
      <c r="F1747" s="61">
        <f t="shared" si="34"/>
        <v>0</v>
      </c>
      <c r="G1747" s="58"/>
      <c r="H1747" s="62"/>
      <c r="I1747" s="62"/>
      <c r="J1747" s="58" t="s">
        <v>70</v>
      </c>
      <c r="K1747" s="58"/>
      <c r="L1747" s="58"/>
      <c r="M1747" s="62"/>
      <c r="N1747" s="58"/>
      <c r="O1747" s="62"/>
      <c r="P1747" s="58"/>
      <c r="Q1747" s="62"/>
      <c r="R1747" s="63"/>
      <c r="S1747" s="64">
        <f t="shared" si="37"/>
        <v>0</v>
      </c>
      <c r="T1747" s="60"/>
      <c r="U1747" s="60"/>
      <c r="V1747" s="60"/>
      <c r="W1747" s="60"/>
      <c r="X1747" s="60"/>
      <c r="Y1747" s="60"/>
      <c r="Z1747" s="60"/>
      <c r="AA1747" s="60"/>
      <c r="AB1747" s="60"/>
      <c r="AC1747" s="60"/>
      <c r="AD1747" s="60"/>
      <c r="AE1747" s="60"/>
      <c r="AF1747" s="60"/>
      <c r="AG1747" s="65"/>
      <c r="AH1747" s="58"/>
      <c r="AI1747" s="59"/>
      <c r="AJ1747" s="60"/>
      <c r="AK1747" s="64">
        <f t="shared" si="35"/>
        <v>0</v>
      </c>
      <c r="AL1747" s="66"/>
      <c r="AM1747" s="67"/>
    </row>
    <row r="1748">
      <c r="A1748" s="47" t="s">
        <v>3124</v>
      </c>
      <c r="B1748" s="49"/>
      <c r="C1748" s="49"/>
      <c r="D1748" s="48"/>
      <c r="E1748" s="50"/>
      <c r="F1748" s="51">
        <f t="shared" si="34"/>
        <v>0</v>
      </c>
      <c r="G1748" s="48"/>
      <c r="H1748" s="52"/>
      <c r="I1748" s="52"/>
      <c r="J1748" s="48" t="s">
        <v>70</v>
      </c>
      <c r="K1748" s="48"/>
      <c r="L1748" s="48"/>
      <c r="M1748" s="52"/>
      <c r="N1748" s="48"/>
      <c r="O1748" s="52"/>
      <c r="P1748" s="48"/>
      <c r="Q1748" s="52"/>
      <c r="R1748" s="53"/>
      <c r="S1748" s="54">
        <f t="shared" si="37"/>
        <v>0</v>
      </c>
      <c r="T1748" s="50"/>
      <c r="U1748" s="50"/>
      <c r="V1748" s="50"/>
      <c r="W1748" s="50"/>
      <c r="X1748" s="50"/>
      <c r="Y1748" s="50"/>
      <c r="Z1748" s="50"/>
      <c r="AA1748" s="50"/>
      <c r="AB1748" s="50"/>
      <c r="AC1748" s="50"/>
      <c r="AD1748" s="50"/>
      <c r="AE1748" s="50"/>
      <c r="AF1748" s="50"/>
      <c r="AG1748" s="55"/>
      <c r="AH1748" s="48"/>
      <c r="AI1748" s="48"/>
      <c r="AJ1748" s="50"/>
      <c r="AK1748" s="54">
        <f t="shared" si="35"/>
        <v>0</v>
      </c>
      <c r="AL1748" s="48"/>
      <c r="AM1748" s="56"/>
    </row>
    <row r="1749">
      <c r="A1749" s="57" t="s">
        <v>3125</v>
      </c>
      <c r="B1749" s="59"/>
      <c r="C1749" s="59"/>
      <c r="D1749" s="58"/>
      <c r="E1749" s="60"/>
      <c r="F1749" s="61">
        <f t="shared" si="34"/>
        <v>0</v>
      </c>
      <c r="G1749" s="58"/>
      <c r="H1749" s="62"/>
      <c r="I1749" s="62"/>
      <c r="J1749" s="58" t="s">
        <v>70</v>
      </c>
      <c r="K1749" s="58"/>
      <c r="L1749" s="58"/>
      <c r="M1749" s="62"/>
      <c r="N1749" s="58"/>
      <c r="O1749" s="62"/>
      <c r="P1749" s="58"/>
      <c r="Q1749" s="62"/>
      <c r="R1749" s="63"/>
      <c r="S1749" s="64">
        <f t="shared" si="37"/>
        <v>0</v>
      </c>
      <c r="T1749" s="60"/>
      <c r="U1749" s="60"/>
      <c r="V1749" s="60"/>
      <c r="W1749" s="60"/>
      <c r="X1749" s="60"/>
      <c r="Y1749" s="60"/>
      <c r="Z1749" s="60"/>
      <c r="AA1749" s="60"/>
      <c r="AB1749" s="60"/>
      <c r="AC1749" s="60"/>
      <c r="AD1749" s="60"/>
      <c r="AE1749" s="60"/>
      <c r="AF1749" s="60"/>
      <c r="AG1749" s="65"/>
      <c r="AH1749" s="58"/>
      <c r="AI1749" s="59"/>
      <c r="AJ1749" s="60"/>
      <c r="AK1749" s="64">
        <f t="shared" si="35"/>
        <v>0</v>
      </c>
      <c r="AL1749" s="66"/>
      <c r="AM1749" s="67"/>
    </row>
    <row r="1750">
      <c r="A1750" s="47" t="s">
        <v>3126</v>
      </c>
      <c r="B1750" s="49"/>
      <c r="C1750" s="49"/>
      <c r="D1750" s="48"/>
      <c r="E1750" s="50"/>
      <c r="F1750" s="51">
        <f t="shared" si="34"/>
        <v>0</v>
      </c>
      <c r="G1750" s="48"/>
      <c r="H1750" s="52"/>
      <c r="I1750" s="52"/>
      <c r="J1750" s="48" t="s">
        <v>70</v>
      </c>
      <c r="K1750" s="48"/>
      <c r="L1750" s="48"/>
      <c r="M1750" s="52"/>
      <c r="N1750" s="48"/>
      <c r="O1750" s="52"/>
      <c r="P1750" s="48"/>
      <c r="Q1750" s="52"/>
      <c r="R1750" s="53"/>
      <c r="S1750" s="54">
        <f t="shared" si="37"/>
        <v>0</v>
      </c>
      <c r="T1750" s="50"/>
      <c r="U1750" s="50"/>
      <c r="V1750" s="50"/>
      <c r="W1750" s="50"/>
      <c r="X1750" s="50"/>
      <c r="Y1750" s="50"/>
      <c r="Z1750" s="50"/>
      <c r="AA1750" s="50"/>
      <c r="AB1750" s="50"/>
      <c r="AC1750" s="50"/>
      <c r="AD1750" s="50"/>
      <c r="AE1750" s="50"/>
      <c r="AF1750" s="50"/>
      <c r="AG1750" s="55"/>
      <c r="AH1750" s="48"/>
      <c r="AI1750" s="48"/>
      <c r="AJ1750" s="50"/>
      <c r="AK1750" s="54">
        <f t="shared" si="35"/>
        <v>0</v>
      </c>
      <c r="AL1750" s="48"/>
      <c r="AM1750" s="56"/>
    </row>
    <row r="1751">
      <c r="A1751" s="57" t="s">
        <v>3127</v>
      </c>
      <c r="B1751" s="59"/>
      <c r="C1751" s="59"/>
      <c r="D1751" s="58"/>
      <c r="E1751" s="60"/>
      <c r="F1751" s="61">
        <f t="shared" si="34"/>
        <v>0</v>
      </c>
      <c r="G1751" s="58"/>
      <c r="H1751" s="62"/>
      <c r="I1751" s="62"/>
      <c r="J1751" s="58" t="s">
        <v>70</v>
      </c>
      <c r="K1751" s="58"/>
      <c r="L1751" s="58"/>
      <c r="M1751" s="62"/>
      <c r="N1751" s="58"/>
      <c r="O1751" s="62"/>
      <c r="P1751" s="58"/>
      <c r="Q1751" s="62"/>
      <c r="R1751" s="63"/>
      <c r="S1751" s="64">
        <f t="shared" si="37"/>
        <v>0</v>
      </c>
      <c r="T1751" s="60"/>
      <c r="U1751" s="60"/>
      <c r="V1751" s="60"/>
      <c r="W1751" s="60"/>
      <c r="X1751" s="60"/>
      <c r="Y1751" s="60"/>
      <c r="Z1751" s="60"/>
      <c r="AA1751" s="60"/>
      <c r="AB1751" s="60"/>
      <c r="AC1751" s="60"/>
      <c r="AD1751" s="60"/>
      <c r="AE1751" s="60"/>
      <c r="AF1751" s="60"/>
      <c r="AG1751" s="65"/>
      <c r="AH1751" s="58"/>
      <c r="AI1751" s="59"/>
      <c r="AJ1751" s="60"/>
      <c r="AK1751" s="64">
        <f t="shared" si="35"/>
        <v>0</v>
      </c>
      <c r="AL1751" s="66"/>
      <c r="AM1751" s="67"/>
    </row>
    <row r="1752">
      <c r="A1752" s="47" t="s">
        <v>3128</v>
      </c>
      <c r="B1752" s="49"/>
      <c r="C1752" s="49"/>
      <c r="D1752" s="48"/>
      <c r="E1752" s="50"/>
      <c r="F1752" s="51">
        <f t="shared" si="34"/>
        <v>0</v>
      </c>
      <c r="G1752" s="48"/>
      <c r="H1752" s="52"/>
      <c r="I1752" s="52"/>
      <c r="J1752" s="48" t="s">
        <v>70</v>
      </c>
      <c r="K1752" s="48"/>
      <c r="L1752" s="48"/>
      <c r="M1752" s="52"/>
      <c r="N1752" s="48"/>
      <c r="O1752" s="52"/>
      <c r="P1752" s="48"/>
      <c r="Q1752" s="52"/>
      <c r="R1752" s="53"/>
      <c r="S1752" s="54">
        <f t="shared" si="37"/>
        <v>0</v>
      </c>
      <c r="T1752" s="50"/>
      <c r="U1752" s="50"/>
      <c r="V1752" s="50"/>
      <c r="W1752" s="50"/>
      <c r="X1752" s="50"/>
      <c r="Y1752" s="50"/>
      <c r="Z1752" s="50"/>
      <c r="AA1752" s="50"/>
      <c r="AB1752" s="50"/>
      <c r="AC1752" s="50"/>
      <c r="AD1752" s="50"/>
      <c r="AE1752" s="50"/>
      <c r="AF1752" s="50"/>
      <c r="AG1752" s="55"/>
      <c r="AH1752" s="48"/>
      <c r="AI1752" s="48"/>
      <c r="AJ1752" s="50"/>
      <c r="AK1752" s="54">
        <f t="shared" si="35"/>
        <v>0</v>
      </c>
      <c r="AL1752" s="48"/>
      <c r="AM1752" s="56"/>
    </row>
    <row r="1753">
      <c r="A1753" s="57" t="s">
        <v>3129</v>
      </c>
      <c r="B1753" s="59"/>
      <c r="C1753" s="59"/>
      <c r="D1753" s="58"/>
      <c r="E1753" s="60"/>
      <c r="F1753" s="61">
        <f t="shared" si="34"/>
        <v>0</v>
      </c>
      <c r="G1753" s="58"/>
      <c r="H1753" s="62"/>
      <c r="I1753" s="62"/>
      <c r="J1753" s="58" t="s">
        <v>70</v>
      </c>
      <c r="K1753" s="58"/>
      <c r="L1753" s="58"/>
      <c r="M1753" s="62"/>
      <c r="N1753" s="58"/>
      <c r="O1753" s="62"/>
      <c r="P1753" s="58"/>
      <c r="Q1753" s="62"/>
      <c r="R1753" s="63"/>
      <c r="S1753" s="64">
        <f t="shared" si="37"/>
        <v>0</v>
      </c>
      <c r="T1753" s="60"/>
      <c r="U1753" s="60"/>
      <c r="V1753" s="60"/>
      <c r="W1753" s="60"/>
      <c r="X1753" s="60"/>
      <c r="Y1753" s="60"/>
      <c r="Z1753" s="60"/>
      <c r="AA1753" s="60"/>
      <c r="AB1753" s="60"/>
      <c r="AC1753" s="60"/>
      <c r="AD1753" s="60"/>
      <c r="AE1753" s="60"/>
      <c r="AF1753" s="60"/>
      <c r="AG1753" s="65"/>
      <c r="AH1753" s="58"/>
      <c r="AI1753" s="59"/>
      <c r="AJ1753" s="60"/>
      <c r="AK1753" s="64">
        <f t="shared" si="35"/>
        <v>0</v>
      </c>
      <c r="AL1753" s="66"/>
      <c r="AM1753" s="67"/>
    </row>
    <row r="1754">
      <c r="A1754" s="47" t="s">
        <v>3130</v>
      </c>
      <c r="B1754" s="49"/>
      <c r="C1754" s="49"/>
      <c r="D1754" s="48"/>
      <c r="E1754" s="50"/>
      <c r="F1754" s="51">
        <f t="shared" si="34"/>
        <v>0</v>
      </c>
      <c r="G1754" s="48"/>
      <c r="H1754" s="52"/>
      <c r="I1754" s="52"/>
      <c r="J1754" s="48" t="s">
        <v>70</v>
      </c>
      <c r="K1754" s="48"/>
      <c r="L1754" s="48"/>
      <c r="M1754" s="52"/>
      <c r="N1754" s="48"/>
      <c r="O1754" s="52"/>
      <c r="P1754" s="48"/>
      <c r="Q1754" s="52"/>
      <c r="R1754" s="53"/>
      <c r="S1754" s="54">
        <f t="shared" si="37"/>
        <v>0</v>
      </c>
      <c r="T1754" s="50"/>
      <c r="U1754" s="50"/>
      <c r="V1754" s="50"/>
      <c r="W1754" s="50"/>
      <c r="X1754" s="50"/>
      <c r="Y1754" s="50"/>
      <c r="Z1754" s="50"/>
      <c r="AA1754" s="50"/>
      <c r="AB1754" s="50"/>
      <c r="AC1754" s="50"/>
      <c r="AD1754" s="50"/>
      <c r="AE1754" s="50"/>
      <c r="AF1754" s="50"/>
      <c r="AG1754" s="55"/>
      <c r="AH1754" s="48"/>
      <c r="AI1754" s="48"/>
      <c r="AJ1754" s="50"/>
      <c r="AK1754" s="54">
        <f t="shared" si="35"/>
        <v>0</v>
      </c>
      <c r="AL1754" s="48"/>
      <c r="AM1754" s="56"/>
    </row>
    <row r="1755">
      <c r="A1755" s="57" t="s">
        <v>3131</v>
      </c>
      <c r="B1755" s="59"/>
      <c r="C1755" s="59"/>
      <c r="D1755" s="58"/>
      <c r="E1755" s="60"/>
      <c r="F1755" s="61">
        <f t="shared" si="34"/>
        <v>0</v>
      </c>
      <c r="G1755" s="58"/>
      <c r="H1755" s="62"/>
      <c r="I1755" s="62"/>
      <c r="J1755" s="58" t="s">
        <v>70</v>
      </c>
      <c r="K1755" s="58"/>
      <c r="L1755" s="58"/>
      <c r="M1755" s="62"/>
      <c r="N1755" s="58"/>
      <c r="O1755" s="62"/>
      <c r="P1755" s="58"/>
      <c r="Q1755" s="62"/>
      <c r="R1755" s="63"/>
      <c r="S1755" s="64">
        <f t="shared" si="37"/>
        <v>0</v>
      </c>
      <c r="T1755" s="60"/>
      <c r="U1755" s="60"/>
      <c r="V1755" s="60"/>
      <c r="W1755" s="60"/>
      <c r="X1755" s="60"/>
      <c r="Y1755" s="60"/>
      <c r="Z1755" s="60"/>
      <c r="AA1755" s="60"/>
      <c r="AB1755" s="60"/>
      <c r="AC1755" s="60"/>
      <c r="AD1755" s="60"/>
      <c r="AE1755" s="60"/>
      <c r="AF1755" s="60"/>
      <c r="AG1755" s="65"/>
      <c r="AH1755" s="58"/>
      <c r="AI1755" s="59"/>
      <c r="AJ1755" s="60"/>
      <c r="AK1755" s="64">
        <f t="shared" si="35"/>
        <v>0</v>
      </c>
      <c r="AL1755" s="66"/>
      <c r="AM1755" s="67"/>
    </row>
    <row r="1756">
      <c r="A1756" s="47" t="s">
        <v>3132</v>
      </c>
      <c r="B1756" s="49"/>
      <c r="C1756" s="49"/>
      <c r="D1756" s="48"/>
      <c r="E1756" s="50"/>
      <c r="F1756" s="51">
        <f t="shared" si="34"/>
        <v>0</v>
      </c>
      <c r="G1756" s="48"/>
      <c r="H1756" s="52"/>
      <c r="I1756" s="52"/>
      <c r="J1756" s="48" t="s">
        <v>70</v>
      </c>
      <c r="K1756" s="48"/>
      <c r="L1756" s="48"/>
      <c r="M1756" s="52"/>
      <c r="N1756" s="48"/>
      <c r="O1756" s="52"/>
      <c r="P1756" s="48"/>
      <c r="Q1756" s="52"/>
      <c r="R1756" s="53"/>
      <c r="S1756" s="54">
        <f t="shared" si="37"/>
        <v>0</v>
      </c>
      <c r="T1756" s="50"/>
      <c r="U1756" s="50"/>
      <c r="V1756" s="50"/>
      <c r="W1756" s="50"/>
      <c r="X1756" s="50"/>
      <c r="Y1756" s="50"/>
      <c r="Z1756" s="50"/>
      <c r="AA1756" s="50"/>
      <c r="AB1756" s="50"/>
      <c r="AC1756" s="50"/>
      <c r="AD1756" s="50"/>
      <c r="AE1756" s="50"/>
      <c r="AF1756" s="50"/>
      <c r="AG1756" s="55"/>
      <c r="AH1756" s="48"/>
      <c r="AI1756" s="48"/>
      <c r="AJ1756" s="50"/>
      <c r="AK1756" s="54">
        <f t="shared" si="35"/>
        <v>0</v>
      </c>
      <c r="AL1756" s="48"/>
      <c r="AM1756" s="56"/>
    </row>
    <row r="1757">
      <c r="A1757" s="57" t="s">
        <v>3133</v>
      </c>
      <c r="B1757" s="59"/>
      <c r="C1757" s="59"/>
      <c r="D1757" s="58"/>
      <c r="E1757" s="60"/>
      <c r="F1757" s="61">
        <f t="shared" si="34"/>
        <v>0</v>
      </c>
      <c r="G1757" s="58"/>
      <c r="H1757" s="62"/>
      <c r="I1757" s="62"/>
      <c r="J1757" s="58" t="s">
        <v>70</v>
      </c>
      <c r="K1757" s="58"/>
      <c r="L1757" s="58"/>
      <c r="M1757" s="62"/>
      <c r="N1757" s="58"/>
      <c r="O1757" s="62"/>
      <c r="P1757" s="58"/>
      <c r="Q1757" s="62"/>
      <c r="R1757" s="63"/>
      <c r="S1757" s="64">
        <f t="shared" si="37"/>
        <v>0</v>
      </c>
      <c r="T1757" s="60"/>
      <c r="U1757" s="60"/>
      <c r="V1757" s="60"/>
      <c r="W1757" s="60"/>
      <c r="X1757" s="60"/>
      <c r="Y1757" s="60"/>
      <c r="Z1757" s="60"/>
      <c r="AA1757" s="60"/>
      <c r="AB1757" s="60"/>
      <c r="AC1757" s="60"/>
      <c r="AD1757" s="60"/>
      <c r="AE1757" s="60"/>
      <c r="AF1757" s="60"/>
      <c r="AG1757" s="65"/>
      <c r="AH1757" s="58"/>
      <c r="AI1757" s="59"/>
      <c r="AJ1757" s="60"/>
      <c r="AK1757" s="64">
        <f t="shared" si="35"/>
        <v>0</v>
      </c>
      <c r="AL1757" s="66"/>
      <c r="AM1757" s="67"/>
    </row>
    <row r="1758">
      <c r="A1758" s="47" t="s">
        <v>3134</v>
      </c>
      <c r="B1758" s="49"/>
      <c r="C1758" s="49"/>
      <c r="D1758" s="48"/>
      <c r="E1758" s="50"/>
      <c r="F1758" s="51">
        <f t="shared" si="34"/>
        <v>0</v>
      </c>
      <c r="G1758" s="48"/>
      <c r="H1758" s="52"/>
      <c r="I1758" s="52"/>
      <c r="J1758" s="48" t="s">
        <v>70</v>
      </c>
      <c r="K1758" s="48"/>
      <c r="L1758" s="48"/>
      <c r="M1758" s="52"/>
      <c r="N1758" s="48"/>
      <c r="O1758" s="52"/>
      <c r="P1758" s="48"/>
      <c r="Q1758" s="52"/>
      <c r="R1758" s="53"/>
      <c r="S1758" s="54">
        <f t="shared" si="37"/>
        <v>0</v>
      </c>
      <c r="T1758" s="50"/>
      <c r="U1758" s="50"/>
      <c r="V1758" s="50"/>
      <c r="W1758" s="50"/>
      <c r="X1758" s="50"/>
      <c r="Y1758" s="50"/>
      <c r="Z1758" s="50"/>
      <c r="AA1758" s="50"/>
      <c r="AB1758" s="50"/>
      <c r="AC1758" s="50"/>
      <c r="AD1758" s="50"/>
      <c r="AE1758" s="50"/>
      <c r="AF1758" s="50"/>
      <c r="AG1758" s="55"/>
      <c r="AH1758" s="48"/>
      <c r="AI1758" s="48"/>
      <c r="AJ1758" s="50"/>
      <c r="AK1758" s="54">
        <f t="shared" si="35"/>
        <v>0</v>
      </c>
      <c r="AL1758" s="48"/>
      <c r="AM1758" s="56"/>
    </row>
    <row r="1759">
      <c r="A1759" s="57" t="s">
        <v>3135</v>
      </c>
      <c r="B1759" s="59"/>
      <c r="C1759" s="59"/>
      <c r="D1759" s="58"/>
      <c r="E1759" s="60"/>
      <c r="F1759" s="61">
        <f t="shared" si="34"/>
        <v>0</v>
      </c>
      <c r="G1759" s="58"/>
      <c r="H1759" s="62"/>
      <c r="I1759" s="62"/>
      <c r="J1759" s="58" t="s">
        <v>70</v>
      </c>
      <c r="K1759" s="58"/>
      <c r="L1759" s="58"/>
      <c r="M1759" s="62"/>
      <c r="N1759" s="58"/>
      <c r="O1759" s="62"/>
      <c r="P1759" s="58"/>
      <c r="Q1759" s="62"/>
      <c r="R1759" s="63"/>
      <c r="S1759" s="64">
        <f t="shared" si="37"/>
        <v>0</v>
      </c>
      <c r="T1759" s="60"/>
      <c r="U1759" s="60"/>
      <c r="V1759" s="60"/>
      <c r="W1759" s="60"/>
      <c r="X1759" s="60"/>
      <c r="Y1759" s="60"/>
      <c r="Z1759" s="60"/>
      <c r="AA1759" s="60"/>
      <c r="AB1759" s="60"/>
      <c r="AC1759" s="60"/>
      <c r="AD1759" s="60"/>
      <c r="AE1759" s="60"/>
      <c r="AF1759" s="60"/>
      <c r="AG1759" s="65"/>
      <c r="AH1759" s="58"/>
      <c r="AI1759" s="59"/>
      <c r="AJ1759" s="60"/>
      <c r="AK1759" s="64">
        <f t="shared" si="35"/>
        <v>0</v>
      </c>
      <c r="AL1759" s="66"/>
      <c r="AM1759" s="67"/>
    </row>
    <row r="1760">
      <c r="A1760" s="47" t="s">
        <v>3136</v>
      </c>
      <c r="B1760" s="49"/>
      <c r="C1760" s="49"/>
      <c r="D1760" s="48"/>
      <c r="E1760" s="50"/>
      <c r="F1760" s="51">
        <f t="shared" si="34"/>
        <v>0</v>
      </c>
      <c r="G1760" s="48"/>
      <c r="H1760" s="52"/>
      <c r="I1760" s="52"/>
      <c r="J1760" s="48" t="s">
        <v>70</v>
      </c>
      <c r="K1760" s="48"/>
      <c r="L1760" s="48"/>
      <c r="M1760" s="52"/>
      <c r="N1760" s="48"/>
      <c r="O1760" s="52"/>
      <c r="P1760" s="48"/>
      <c r="Q1760" s="52"/>
      <c r="R1760" s="53"/>
      <c r="S1760" s="54">
        <f t="shared" si="37"/>
        <v>0</v>
      </c>
      <c r="T1760" s="50"/>
      <c r="U1760" s="50"/>
      <c r="V1760" s="50"/>
      <c r="W1760" s="50"/>
      <c r="X1760" s="50"/>
      <c r="Y1760" s="50"/>
      <c r="Z1760" s="50"/>
      <c r="AA1760" s="50"/>
      <c r="AB1760" s="50"/>
      <c r="AC1760" s="50"/>
      <c r="AD1760" s="50"/>
      <c r="AE1760" s="50"/>
      <c r="AF1760" s="50"/>
      <c r="AG1760" s="55"/>
      <c r="AH1760" s="48"/>
      <c r="AI1760" s="48"/>
      <c r="AJ1760" s="50"/>
      <c r="AK1760" s="54">
        <f t="shared" si="35"/>
        <v>0</v>
      </c>
      <c r="AL1760" s="48"/>
      <c r="AM1760" s="56"/>
    </row>
    <row r="1761">
      <c r="A1761" s="57" t="s">
        <v>3137</v>
      </c>
      <c r="B1761" s="59"/>
      <c r="C1761" s="59"/>
      <c r="D1761" s="58"/>
      <c r="E1761" s="60"/>
      <c r="F1761" s="61">
        <f t="shared" si="34"/>
        <v>0</v>
      </c>
      <c r="G1761" s="58"/>
      <c r="H1761" s="62"/>
      <c r="I1761" s="62"/>
      <c r="J1761" s="58" t="s">
        <v>70</v>
      </c>
      <c r="K1761" s="58"/>
      <c r="L1761" s="58"/>
      <c r="M1761" s="62"/>
      <c r="N1761" s="58"/>
      <c r="O1761" s="62"/>
      <c r="P1761" s="58"/>
      <c r="Q1761" s="62"/>
      <c r="R1761" s="63"/>
      <c r="S1761" s="64">
        <f t="shared" si="37"/>
        <v>0</v>
      </c>
      <c r="T1761" s="60"/>
      <c r="U1761" s="60"/>
      <c r="V1761" s="60"/>
      <c r="W1761" s="60"/>
      <c r="X1761" s="60"/>
      <c r="Y1761" s="60"/>
      <c r="Z1761" s="60"/>
      <c r="AA1761" s="60"/>
      <c r="AB1761" s="60"/>
      <c r="AC1761" s="60"/>
      <c r="AD1761" s="60"/>
      <c r="AE1761" s="60"/>
      <c r="AF1761" s="60"/>
      <c r="AG1761" s="65"/>
      <c r="AH1761" s="58"/>
      <c r="AI1761" s="59"/>
      <c r="AJ1761" s="60"/>
      <c r="AK1761" s="64">
        <f t="shared" si="35"/>
        <v>0</v>
      </c>
      <c r="AL1761" s="66"/>
      <c r="AM1761" s="67"/>
    </row>
    <row r="1762">
      <c r="A1762" s="47" t="s">
        <v>3138</v>
      </c>
      <c r="B1762" s="49"/>
      <c r="C1762" s="49"/>
      <c r="D1762" s="48"/>
      <c r="E1762" s="50"/>
      <c r="F1762" s="51">
        <f t="shared" si="34"/>
        <v>0</v>
      </c>
      <c r="G1762" s="48"/>
      <c r="H1762" s="52"/>
      <c r="I1762" s="52"/>
      <c r="J1762" s="48" t="s">
        <v>70</v>
      </c>
      <c r="K1762" s="48"/>
      <c r="L1762" s="48"/>
      <c r="M1762" s="52"/>
      <c r="N1762" s="48"/>
      <c r="O1762" s="52"/>
      <c r="P1762" s="48"/>
      <c r="Q1762" s="52"/>
      <c r="R1762" s="53"/>
      <c r="S1762" s="54">
        <f t="shared" si="37"/>
        <v>0</v>
      </c>
      <c r="T1762" s="50"/>
      <c r="U1762" s="50"/>
      <c r="V1762" s="50"/>
      <c r="W1762" s="50"/>
      <c r="X1762" s="50"/>
      <c r="Y1762" s="50"/>
      <c r="Z1762" s="50"/>
      <c r="AA1762" s="50"/>
      <c r="AB1762" s="50"/>
      <c r="AC1762" s="50"/>
      <c r="AD1762" s="50"/>
      <c r="AE1762" s="50"/>
      <c r="AF1762" s="50"/>
      <c r="AG1762" s="55"/>
      <c r="AH1762" s="48"/>
      <c r="AI1762" s="48"/>
      <c r="AJ1762" s="50"/>
      <c r="AK1762" s="54">
        <f t="shared" si="35"/>
        <v>0</v>
      </c>
      <c r="AL1762" s="48"/>
      <c r="AM1762" s="56"/>
    </row>
    <row r="1763">
      <c r="A1763" s="57" t="s">
        <v>3139</v>
      </c>
      <c r="B1763" s="59"/>
      <c r="C1763" s="59"/>
      <c r="D1763" s="58"/>
      <c r="E1763" s="60"/>
      <c r="F1763" s="61">
        <f t="shared" si="34"/>
        <v>0</v>
      </c>
      <c r="G1763" s="58"/>
      <c r="H1763" s="62"/>
      <c r="I1763" s="62"/>
      <c r="J1763" s="58" t="s">
        <v>70</v>
      </c>
      <c r="K1763" s="58"/>
      <c r="L1763" s="58"/>
      <c r="M1763" s="62"/>
      <c r="N1763" s="58"/>
      <c r="O1763" s="62"/>
      <c r="P1763" s="58"/>
      <c r="Q1763" s="62"/>
      <c r="R1763" s="63"/>
      <c r="S1763" s="64">
        <f t="shared" si="37"/>
        <v>0</v>
      </c>
      <c r="T1763" s="60"/>
      <c r="U1763" s="60"/>
      <c r="V1763" s="60"/>
      <c r="W1763" s="60"/>
      <c r="X1763" s="60"/>
      <c r="Y1763" s="60"/>
      <c r="Z1763" s="60"/>
      <c r="AA1763" s="60"/>
      <c r="AB1763" s="60"/>
      <c r="AC1763" s="60"/>
      <c r="AD1763" s="60"/>
      <c r="AE1763" s="60"/>
      <c r="AF1763" s="60"/>
      <c r="AG1763" s="65"/>
      <c r="AH1763" s="58"/>
      <c r="AI1763" s="59"/>
      <c r="AJ1763" s="60"/>
      <c r="AK1763" s="64">
        <f t="shared" si="35"/>
        <v>0</v>
      </c>
      <c r="AL1763" s="66"/>
      <c r="AM1763" s="67"/>
    </row>
    <row r="1764">
      <c r="A1764" s="103" t="s">
        <v>3140</v>
      </c>
      <c r="B1764" s="104" t="s">
        <v>3141</v>
      </c>
      <c r="C1764" s="105">
        <v>43205.0</v>
      </c>
      <c r="D1764" s="104">
        <v>21.0</v>
      </c>
      <c r="E1764" s="100">
        <v>280.0</v>
      </c>
      <c r="F1764" s="106">
        <f t="shared" si="34"/>
        <v>5880</v>
      </c>
      <c r="G1764" s="104" t="s">
        <v>689</v>
      </c>
      <c r="H1764" s="107"/>
      <c r="I1764" s="107" t="s">
        <v>3142</v>
      </c>
      <c r="J1764" s="104" t="s">
        <v>72</v>
      </c>
      <c r="K1764" s="104" t="s">
        <v>72</v>
      </c>
      <c r="L1764" s="104" t="s">
        <v>898</v>
      </c>
      <c r="M1764" s="107" t="s">
        <v>3143</v>
      </c>
      <c r="N1764" s="104" t="s">
        <v>769</v>
      </c>
      <c r="O1764" s="107" t="s">
        <v>3144</v>
      </c>
      <c r="P1764" s="104" t="s">
        <v>742</v>
      </c>
      <c r="Q1764" s="107"/>
      <c r="R1764" s="108" t="s">
        <v>743</v>
      </c>
      <c r="S1764" s="109">
        <f>SUM(T1764:X1764)</f>
        <v>5880</v>
      </c>
      <c r="T1764" s="100">
        <v>1599.0</v>
      </c>
      <c r="U1764" s="100">
        <v>1069.0</v>
      </c>
      <c r="V1764" s="100">
        <v>1603.0</v>
      </c>
      <c r="W1764" s="100"/>
      <c r="X1764" s="100">
        <v>1609.0</v>
      </c>
      <c r="Y1764" s="100"/>
      <c r="Z1764" s="100"/>
      <c r="AA1764" s="100"/>
      <c r="AB1764" s="100"/>
      <c r="AC1764" s="100"/>
      <c r="AD1764" s="100"/>
      <c r="AE1764" s="100"/>
      <c r="AF1764" s="100"/>
      <c r="AG1764" s="110"/>
      <c r="AH1764" s="239">
        <v>5.003378663E9</v>
      </c>
      <c r="AI1764" s="104" t="s">
        <v>3145</v>
      </c>
      <c r="AJ1764" s="100">
        <v>5880.0</v>
      </c>
      <c r="AK1764" s="109">
        <f t="shared" si="35"/>
        <v>0</v>
      </c>
      <c r="AL1764" s="104"/>
      <c r="AM1764" s="162"/>
    </row>
    <row r="1765">
      <c r="A1765" s="103" t="s">
        <v>3146</v>
      </c>
      <c r="B1765" s="104" t="s">
        <v>3147</v>
      </c>
      <c r="C1765" s="105">
        <v>43188.0</v>
      </c>
      <c r="D1765" s="104">
        <v>518.0</v>
      </c>
      <c r="E1765" s="100">
        <v>21.8</v>
      </c>
      <c r="F1765" s="106">
        <f t="shared" si="34"/>
        <v>11292.4</v>
      </c>
      <c r="G1765" s="104" t="s">
        <v>689</v>
      </c>
      <c r="H1765" s="107"/>
      <c r="I1765" s="107"/>
      <c r="J1765" s="104" t="s">
        <v>72</v>
      </c>
      <c r="K1765" s="104" t="s">
        <v>72</v>
      </c>
      <c r="L1765" s="104" t="s">
        <v>898</v>
      </c>
      <c r="M1765" s="107" t="s">
        <v>3148</v>
      </c>
      <c r="N1765" s="104" t="s">
        <v>776</v>
      </c>
      <c r="O1765" s="107" t="s">
        <v>3149</v>
      </c>
      <c r="P1765" s="104" t="s">
        <v>742</v>
      </c>
      <c r="Q1765" s="107"/>
      <c r="R1765" s="108" t="s">
        <v>778</v>
      </c>
      <c r="S1765" s="109">
        <f t="shared" ref="S1765:S1772" si="38">sum(T1765:AG1765)</f>
        <v>11292.4</v>
      </c>
      <c r="T1765" s="100"/>
      <c r="U1765" s="100">
        <v>2823.1</v>
      </c>
      <c r="V1765" s="100">
        <v>8469.3</v>
      </c>
      <c r="W1765" s="100"/>
      <c r="X1765" s="100"/>
      <c r="Y1765" s="100"/>
      <c r="Z1765" s="100"/>
      <c r="AA1765" s="100"/>
      <c r="AB1765" s="100"/>
      <c r="AC1765" s="100"/>
      <c r="AD1765" s="100"/>
      <c r="AE1765" s="100"/>
      <c r="AF1765" s="100"/>
      <c r="AG1765" s="110"/>
      <c r="AH1765" s="104">
        <v>5.003370422E9</v>
      </c>
      <c r="AI1765" s="104" t="s">
        <v>2198</v>
      </c>
      <c r="AJ1765" s="100">
        <v>11292.4</v>
      </c>
      <c r="AK1765" s="109">
        <f t="shared" si="35"/>
        <v>0</v>
      </c>
      <c r="AL1765" s="161"/>
      <c r="AM1765" s="111"/>
    </row>
    <row r="1766">
      <c r="A1766" s="57" t="s">
        <v>3150</v>
      </c>
      <c r="B1766" s="324" t="s">
        <v>3151</v>
      </c>
      <c r="C1766" s="195">
        <v>43320.0</v>
      </c>
      <c r="D1766" s="76">
        <v>1.0</v>
      </c>
      <c r="E1766" s="77">
        <v>600.0</v>
      </c>
      <c r="F1766" s="78">
        <f t="shared" si="34"/>
        <v>600</v>
      </c>
      <c r="G1766" s="76"/>
      <c r="H1766" s="75"/>
      <c r="I1766" s="75"/>
      <c r="J1766" s="76" t="s">
        <v>72</v>
      </c>
      <c r="K1766" s="76" t="s">
        <v>72</v>
      </c>
      <c r="L1766" s="76" t="s">
        <v>690</v>
      </c>
      <c r="M1766" s="75" t="s">
        <v>2753</v>
      </c>
      <c r="N1766" s="76" t="s">
        <v>692</v>
      </c>
      <c r="O1766" s="75" t="s">
        <v>3152</v>
      </c>
      <c r="P1766" s="76" t="s">
        <v>799</v>
      </c>
      <c r="Q1766" s="75"/>
      <c r="R1766" s="79" t="s">
        <v>707</v>
      </c>
      <c r="S1766" s="80">
        <f t="shared" si="38"/>
        <v>600</v>
      </c>
      <c r="T1766" s="77"/>
      <c r="U1766" s="77"/>
      <c r="V1766" s="77"/>
      <c r="W1766" s="77"/>
      <c r="X1766" s="77"/>
      <c r="Y1766" s="77"/>
      <c r="Z1766" s="77">
        <v>600.0</v>
      </c>
      <c r="AA1766" s="77"/>
      <c r="AB1766" s="77"/>
      <c r="AC1766" s="77"/>
      <c r="AD1766" s="77"/>
      <c r="AE1766" s="77"/>
      <c r="AF1766" s="77"/>
      <c r="AG1766" s="81"/>
      <c r="AH1766" s="76">
        <v>5.003433588E9</v>
      </c>
      <c r="AI1766" s="76" t="s">
        <v>712</v>
      </c>
      <c r="AJ1766" s="77">
        <v>600.0</v>
      </c>
      <c r="AK1766" s="80">
        <f t="shared" si="35"/>
        <v>0</v>
      </c>
      <c r="AL1766" s="76"/>
      <c r="AM1766" s="98"/>
    </row>
    <row r="1767">
      <c r="A1767" s="103" t="s">
        <v>3153</v>
      </c>
      <c r="B1767" s="104" t="s">
        <v>3154</v>
      </c>
      <c r="C1767" s="104" t="s">
        <v>2801</v>
      </c>
      <c r="D1767" s="104">
        <v>1.0</v>
      </c>
      <c r="E1767" s="100">
        <v>5000.0</v>
      </c>
      <c r="F1767" s="109">
        <f t="shared" si="34"/>
        <v>5000</v>
      </c>
      <c r="G1767" s="104"/>
      <c r="H1767" s="107"/>
      <c r="I1767" s="107"/>
      <c r="J1767" s="104" t="s">
        <v>72</v>
      </c>
      <c r="K1767" s="104" t="s">
        <v>72</v>
      </c>
      <c r="L1767" s="104" t="s">
        <v>898</v>
      </c>
      <c r="M1767" s="107" t="s">
        <v>3155</v>
      </c>
      <c r="N1767" s="104" t="s">
        <v>769</v>
      </c>
      <c r="O1767" s="107" t="s">
        <v>3156</v>
      </c>
      <c r="P1767" s="104" t="s">
        <v>799</v>
      </c>
      <c r="Q1767" s="107"/>
      <c r="R1767" s="108" t="s">
        <v>715</v>
      </c>
      <c r="S1767" s="109">
        <f t="shared" si="38"/>
        <v>5000</v>
      </c>
      <c r="T1767" s="100"/>
      <c r="U1767" s="100"/>
      <c r="V1767" s="100"/>
      <c r="W1767" s="100"/>
      <c r="X1767" s="100"/>
      <c r="Y1767" s="100"/>
      <c r="Z1767" s="100"/>
      <c r="AA1767" s="100"/>
      <c r="AB1767" s="100"/>
      <c r="AC1767" s="100"/>
      <c r="AD1767" s="100"/>
      <c r="AE1767" s="100">
        <v>5000.0</v>
      </c>
      <c r="AF1767" s="100"/>
      <c r="AG1767" s="110"/>
      <c r="AH1767" s="104">
        <v>5.003477912E9</v>
      </c>
      <c r="AI1767" s="104" t="s">
        <v>906</v>
      </c>
      <c r="AJ1767" s="100">
        <v>5000.0</v>
      </c>
      <c r="AK1767" s="109">
        <f t="shared" si="35"/>
        <v>0</v>
      </c>
      <c r="AL1767" s="161"/>
      <c r="AM1767" s="111"/>
    </row>
    <row r="1768">
      <c r="A1768" s="103" t="s">
        <v>3157</v>
      </c>
      <c r="B1768" s="104" t="s">
        <v>3158</v>
      </c>
      <c r="C1768" s="104" t="s">
        <v>3159</v>
      </c>
      <c r="D1768" s="104">
        <v>181.0</v>
      </c>
      <c r="E1768" s="100">
        <v>33.0</v>
      </c>
      <c r="F1768" s="106">
        <f t="shared" si="34"/>
        <v>5973</v>
      </c>
      <c r="G1768" s="104" t="s">
        <v>689</v>
      </c>
      <c r="H1768" s="107"/>
      <c r="I1768" s="107"/>
      <c r="J1768" s="104" t="s">
        <v>72</v>
      </c>
      <c r="K1768" s="104" t="s">
        <v>72</v>
      </c>
      <c r="L1768" s="104" t="s">
        <v>898</v>
      </c>
      <c r="M1768" s="107" t="s">
        <v>3160</v>
      </c>
      <c r="N1768" s="104" t="s">
        <v>769</v>
      </c>
      <c r="O1768" s="107" t="s">
        <v>3161</v>
      </c>
      <c r="P1768" s="104"/>
      <c r="Q1768" s="107"/>
      <c r="R1768" s="108"/>
      <c r="S1768" s="109">
        <f t="shared" si="38"/>
        <v>5973</v>
      </c>
      <c r="T1768" s="100"/>
      <c r="U1768" s="100"/>
      <c r="V1768" s="100"/>
      <c r="W1768" s="100"/>
      <c r="X1768" s="100"/>
      <c r="Y1768" s="100"/>
      <c r="Z1768" s="100"/>
      <c r="AA1768" s="100"/>
      <c r="AB1768" s="100"/>
      <c r="AC1768" s="100"/>
      <c r="AD1768" s="100"/>
      <c r="AE1768" s="100">
        <v>5973.0</v>
      </c>
      <c r="AF1768" s="100"/>
      <c r="AG1768" s="110"/>
      <c r="AH1768" s="104">
        <v>5.003481084E9</v>
      </c>
      <c r="AI1768" s="104" t="s">
        <v>744</v>
      </c>
      <c r="AJ1768" s="100">
        <v>5973.0</v>
      </c>
      <c r="AK1768" s="109">
        <f t="shared" si="35"/>
        <v>0</v>
      </c>
      <c r="AL1768" s="104"/>
      <c r="AM1768" s="162"/>
    </row>
    <row r="1769">
      <c r="A1769" s="103" t="s">
        <v>3162</v>
      </c>
      <c r="B1769" s="104" t="s">
        <v>3163</v>
      </c>
      <c r="C1769" s="105">
        <v>43416.0</v>
      </c>
      <c r="D1769" s="104">
        <v>72.0</v>
      </c>
      <c r="E1769" s="100">
        <v>78.0</v>
      </c>
      <c r="F1769" s="106">
        <f t="shared" si="34"/>
        <v>5616</v>
      </c>
      <c r="G1769" s="104"/>
      <c r="H1769" s="107" t="s">
        <v>3164</v>
      </c>
      <c r="I1769" s="107"/>
      <c r="J1769" s="104" t="s">
        <v>72</v>
      </c>
      <c r="K1769" s="104" t="s">
        <v>72</v>
      </c>
      <c r="L1769" s="104" t="s">
        <v>892</v>
      </c>
      <c r="M1769" s="107" t="s">
        <v>3165</v>
      </c>
      <c r="N1769" s="104" t="s">
        <v>692</v>
      </c>
      <c r="O1769" s="107" t="s">
        <v>3161</v>
      </c>
      <c r="P1769" s="104" t="s">
        <v>799</v>
      </c>
      <c r="Q1769" s="107"/>
      <c r="R1769" s="108"/>
      <c r="S1769" s="109">
        <f t="shared" si="38"/>
        <v>5616</v>
      </c>
      <c r="T1769" s="100"/>
      <c r="U1769" s="100"/>
      <c r="V1769" s="100"/>
      <c r="W1769" s="100"/>
      <c r="X1769" s="100"/>
      <c r="Y1769" s="100"/>
      <c r="Z1769" s="100"/>
      <c r="AA1769" s="100"/>
      <c r="AB1769" s="100"/>
      <c r="AC1769" s="100"/>
      <c r="AD1769" s="100"/>
      <c r="AE1769" s="100">
        <v>5616.0</v>
      </c>
      <c r="AF1769" s="100"/>
      <c r="AG1769" s="110"/>
      <c r="AH1769" s="104">
        <v>5.003479934E9</v>
      </c>
      <c r="AI1769" s="104" t="s">
        <v>864</v>
      </c>
      <c r="AJ1769" s="100">
        <v>5616.0</v>
      </c>
      <c r="AK1769" s="109">
        <f t="shared" si="35"/>
        <v>0</v>
      </c>
      <c r="AL1769" s="161"/>
      <c r="AM1769" s="111"/>
    </row>
    <row r="1770">
      <c r="A1770" s="103" t="s">
        <v>3166</v>
      </c>
      <c r="B1770" s="291" t="s">
        <v>3167</v>
      </c>
      <c r="C1770" s="105">
        <v>43427.0</v>
      </c>
      <c r="D1770" s="104">
        <v>1.0</v>
      </c>
      <c r="E1770" s="100">
        <v>5950.0</v>
      </c>
      <c r="F1770" s="106">
        <f t="shared" si="34"/>
        <v>5950</v>
      </c>
      <c r="G1770" s="104" t="s">
        <v>689</v>
      </c>
      <c r="H1770" s="107"/>
      <c r="I1770" s="107"/>
      <c r="J1770" s="104" t="s">
        <v>72</v>
      </c>
      <c r="K1770" s="104" t="s">
        <v>72</v>
      </c>
      <c r="L1770" s="104" t="s">
        <v>862</v>
      </c>
      <c r="M1770" s="107" t="s">
        <v>884</v>
      </c>
      <c r="N1770" s="104" t="s">
        <v>730</v>
      </c>
      <c r="O1770" s="107" t="s">
        <v>3168</v>
      </c>
      <c r="P1770" s="104" t="s">
        <v>799</v>
      </c>
      <c r="Q1770" s="107" t="s">
        <v>3169</v>
      </c>
      <c r="R1770" s="108" t="s">
        <v>720</v>
      </c>
      <c r="S1770" s="109">
        <f t="shared" si="38"/>
        <v>5950</v>
      </c>
      <c r="T1770" s="100"/>
      <c r="U1770" s="100"/>
      <c r="V1770" s="100"/>
      <c r="W1770" s="100"/>
      <c r="X1770" s="100"/>
      <c r="Y1770" s="100"/>
      <c r="Z1770" s="100"/>
      <c r="AA1770" s="100"/>
      <c r="AB1770" s="100"/>
      <c r="AC1770" s="100"/>
      <c r="AD1770" s="100"/>
      <c r="AE1770" s="100">
        <v>5950.0</v>
      </c>
      <c r="AF1770" s="100"/>
      <c r="AG1770" s="110"/>
      <c r="AH1770" s="104">
        <v>5.003483382E9</v>
      </c>
      <c r="AI1770" s="104" t="s">
        <v>953</v>
      </c>
      <c r="AJ1770" s="100">
        <v>5950.0</v>
      </c>
      <c r="AK1770" s="109">
        <f t="shared" si="35"/>
        <v>0</v>
      </c>
      <c r="AL1770" s="104"/>
      <c r="AM1770" s="162"/>
    </row>
    <row r="1771">
      <c r="A1771" s="103" t="s">
        <v>3170</v>
      </c>
      <c r="B1771" s="104" t="s">
        <v>3171</v>
      </c>
      <c r="C1771" s="105"/>
      <c r="D1771" s="104">
        <v>93.0</v>
      </c>
      <c r="E1771" s="100">
        <v>20.0</v>
      </c>
      <c r="F1771" s="106">
        <f t="shared" si="34"/>
        <v>1860</v>
      </c>
      <c r="G1771" s="104" t="s">
        <v>689</v>
      </c>
      <c r="H1771" s="107"/>
      <c r="I1771" s="107"/>
      <c r="J1771" s="104" t="s">
        <v>72</v>
      </c>
      <c r="K1771" s="104" t="s">
        <v>115</v>
      </c>
      <c r="L1771" s="104" t="s">
        <v>1676</v>
      </c>
      <c r="M1771" s="107" t="s">
        <v>3172</v>
      </c>
      <c r="N1771" s="104" t="s">
        <v>769</v>
      </c>
      <c r="O1771" s="107" t="s">
        <v>3173</v>
      </c>
      <c r="P1771" s="104" t="s">
        <v>742</v>
      </c>
      <c r="Q1771" s="107"/>
      <c r="R1771" s="108" t="s">
        <v>715</v>
      </c>
      <c r="S1771" s="109">
        <f t="shared" si="38"/>
        <v>1860</v>
      </c>
      <c r="T1771" s="100"/>
      <c r="U1771" s="100"/>
      <c r="V1771" s="100"/>
      <c r="W1771" s="100"/>
      <c r="X1771" s="100"/>
      <c r="Y1771" s="100"/>
      <c r="Z1771" s="100"/>
      <c r="AA1771" s="100"/>
      <c r="AB1771" s="100"/>
      <c r="AC1771" s="100"/>
      <c r="AD1771" s="100"/>
      <c r="AE1771" s="100">
        <v>1860.0</v>
      </c>
      <c r="AF1771" s="100"/>
      <c r="AG1771" s="110"/>
      <c r="AH1771" s="104">
        <v>5.003452976E9</v>
      </c>
      <c r="AI1771" s="104" t="s">
        <v>2346</v>
      </c>
      <c r="AJ1771" s="100">
        <v>1860.0</v>
      </c>
      <c r="AK1771" s="109">
        <f t="shared" si="35"/>
        <v>0</v>
      </c>
      <c r="AL1771" s="161"/>
      <c r="AM1771" s="111"/>
    </row>
    <row r="1772">
      <c r="A1772" s="103" t="s">
        <v>3174</v>
      </c>
      <c r="B1772" s="104" t="s">
        <v>3175</v>
      </c>
      <c r="C1772" s="105">
        <v>43446.0</v>
      </c>
      <c r="D1772" s="104">
        <v>23.0</v>
      </c>
      <c r="E1772" s="100">
        <v>225.0</v>
      </c>
      <c r="F1772" s="106">
        <f t="shared" si="34"/>
        <v>5175</v>
      </c>
      <c r="G1772" s="104" t="s">
        <v>689</v>
      </c>
      <c r="H1772" s="107"/>
      <c r="I1772" s="107"/>
      <c r="J1772" s="104" t="s">
        <v>72</v>
      </c>
      <c r="K1772" s="104" t="s">
        <v>66</v>
      </c>
      <c r="L1772" s="104" t="s">
        <v>787</v>
      </c>
      <c r="M1772" s="107" t="s">
        <v>909</v>
      </c>
      <c r="N1772" s="104" t="s">
        <v>769</v>
      </c>
      <c r="O1772" s="107" t="s">
        <v>3176</v>
      </c>
      <c r="P1772" s="104" t="s">
        <v>742</v>
      </c>
      <c r="Q1772" s="107" t="s">
        <v>3177</v>
      </c>
      <c r="R1772" s="108" t="s">
        <v>715</v>
      </c>
      <c r="S1772" s="109">
        <f t="shared" si="38"/>
        <v>5175</v>
      </c>
      <c r="T1772" s="100"/>
      <c r="U1772" s="100"/>
      <c r="V1772" s="100"/>
      <c r="W1772" s="100"/>
      <c r="X1772" s="100"/>
      <c r="Y1772" s="100"/>
      <c r="Z1772" s="100"/>
      <c r="AA1772" s="100"/>
      <c r="AB1772" s="100"/>
      <c r="AC1772" s="100"/>
      <c r="AD1772" s="100"/>
      <c r="AE1772" s="100">
        <v>5175.0</v>
      </c>
      <c r="AF1772" s="100"/>
      <c r="AG1772" s="110"/>
      <c r="AH1772" s="104">
        <v>5.003489239E9</v>
      </c>
      <c r="AI1772" s="104" t="s">
        <v>1562</v>
      </c>
      <c r="AJ1772" s="100">
        <v>5175.0</v>
      </c>
      <c r="AK1772" s="109">
        <f t="shared" si="35"/>
        <v>0</v>
      </c>
      <c r="AL1772" s="104"/>
      <c r="AM1772" s="162"/>
    </row>
    <row r="1773">
      <c r="A1773" s="103" t="s">
        <v>3178</v>
      </c>
      <c r="B1773" s="291" t="s">
        <v>3179</v>
      </c>
      <c r="C1773" s="104" t="s">
        <v>927</v>
      </c>
      <c r="D1773" s="104">
        <v>1.0</v>
      </c>
      <c r="E1773" s="100">
        <v>4000.0</v>
      </c>
      <c r="F1773" s="106">
        <f t="shared" si="34"/>
        <v>4000</v>
      </c>
      <c r="G1773" s="104" t="s">
        <v>689</v>
      </c>
      <c r="H1773" s="107"/>
      <c r="I1773" s="107"/>
      <c r="J1773" s="104" t="s">
        <v>72</v>
      </c>
      <c r="K1773" s="104" t="s">
        <v>72</v>
      </c>
      <c r="L1773" s="104" t="s">
        <v>862</v>
      </c>
      <c r="M1773" s="107" t="s">
        <v>575</v>
      </c>
      <c r="N1773" s="104" t="s">
        <v>730</v>
      </c>
      <c r="O1773" s="107" t="s">
        <v>3180</v>
      </c>
      <c r="P1773" s="104" t="s">
        <v>799</v>
      </c>
      <c r="Q1773" s="107"/>
      <c r="R1773" s="108" t="s">
        <v>715</v>
      </c>
      <c r="S1773" s="109">
        <v>4000.0</v>
      </c>
      <c r="T1773" s="100"/>
      <c r="U1773" s="100"/>
      <c r="V1773" s="100"/>
      <c r="W1773" s="100"/>
      <c r="X1773" s="100"/>
      <c r="Y1773" s="100"/>
      <c r="Z1773" s="100"/>
      <c r="AA1773" s="100"/>
      <c r="AB1773" s="100"/>
      <c r="AC1773" s="100"/>
      <c r="AD1773" s="100"/>
      <c r="AE1773" s="100">
        <v>4000.0</v>
      </c>
      <c r="AF1773" s="100"/>
      <c r="AG1773" s="110"/>
      <c r="AH1773" s="104">
        <v>5.003479934E9</v>
      </c>
      <c r="AI1773" s="104" t="s">
        <v>864</v>
      </c>
      <c r="AJ1773" s="100">
        <v>4000.0</v>
      </c>
      <c r="AK1773" s="109">
        <f t="shared" si="35"/>
        <v>0</v>
      </c>
      <c r="AL1773" s="161"/>
      <c r="AM1773" s="111"/>
    </row>
    <row r="1774">
      <c r="A1774" s="103" t="s">
        <v>3181</v>
      </c>
      <c r="B1774" s="104"/>
      <c r="C1774" s="105"/>
      <c r="D1774" s="104"/>
      <c r="E1774" s="100"/>
      <c r="F1774" s="106">
        <f t="shared" si="34"/>
        <v>0</v>
      </c>
      <c r="G1774" s="104"/>
      <c r="H1774" s="107"/>
      <c r="I1774" s="107"/>
      <c r="J1774" s="104" t="s">
        <v>72</v>
      </c>
      <c r="K1774" s="104" t="s">
        <v>115</v>
      </c>
      <c r="L1774" s="104" t="s">
        <v>1676</v>
      </c>
      <c r="M1774" s="107" t="s">
        <v>3182</v>
      </c>
      <c r="N1774" s="104"/>
      <c r="O1774" s="107"/>
      <c r="P1774" s="104"/>
      <c r="Q1774" s="107"/>
      <c r="R1774" s="108"/>
      <c r="S1774" s="109">
        <f t="shared" ref="S1774:S1971" si="39">sum(T1774:AG1774)</f>
        <v>0</v>
      </c>
      <c r="T1774" s="100"/>
      <c r="U1774" s="100"/>
      <c r="V1774" s="100"/>
      <c r="W1774" s="100"/>
      <c r="X1774" s="100"/>
      <c r="Y1774" s="100"/>
      <c r="Z1774" s="100"/>
      <c r="AA1774" s="100"/>
      <c r="AB1774" s="100"/>
      <c r="AC1774" s="100"/>
      <c r="AD1774" s="100"/>
      <c r="AE1774" s="100"/>
      <c r="AF1774" s="100"/>
      <c r="AG1774" s="110"/>
      <c r="AH1774" s="104"/>
      <c r="AI1774" s="104"/>
      <c r="AJ1774" s="100"/>
      <c r="AK1774" s="109">
        <f t="shared" si="35"/>
        <v>0</v>
      </c>
      <c r="AL1774" s="104"/>
      <c r="AM1774" s="162"/>
    </row>
    <row r="1775">
      <c r="A1775" s="103" t="s">
        <v>3183</v>
      </c>
      <c r="B1775" s="104" t="s">
        <v>3184</v>
      </c>
      <c r="C1775" s="104" t="s">
        <v>1565</v>
      </c>
      <c r="D1775" s="104">
        <v>16.0</v>
      </c>
      <c r="E1775" s="100">
        <v>230.0</v>
      </c>
      <c r="F1775" s="106">
        <f t="shared" si="34"/>
        <v>3680</v>
      </c>
      <c r="G1775" s="104" t="s">
        <v>689</v>
      </c>
      <c r="H1775" s="107"/>
      <c r="I1775" s="107"/>
      <c r="J1775" s="104" t="s">
        <v>72</v>
      </c>
      <c r="K1775" s="104" t="s">
        <v>66</v>
      </c>
      <c r="L1775" s="104" t="s">
        <v>767</v>
      </c>
      <c r="M1775" s="107" t="s">
        <v>936</v>
      </c>
      <c r="N1775" s="104" t="s">
        <v>776</v>
      </c>
      <c r="O1775" s="107" t="s">
        <v>3185</v>
      </c>
      <c r="P1775" s="104" t="s">
        <v>742</v>
      </c>
      <c r="Q1775" s="107"/>
      <c r="R1775" s="108" t="s">
        <v>720</v>
      </c>
      <c r="S1775" s="109">
        <f t="shared" si="39"/>
        <v>3680</v>
      </c>
      <c r="T1775" s="100"/>
      <c r="U1775" s="100"/>
      <c r="V1775" s="100"/>
      <c r="W1775" s="100"/>
      <c r="X1775" s="100"/>
      <c r="Y1775" s="100"/>
      <c r="Z1775" s="100"/>
      <c r="AA1775" s="100"/>
      <c r="AB1775" s="100"/>
      <c r="AC1775" s="100"/>
      <c r="AD1775" s="100"/>
      <c r="AE1775" s="100">
        <v>3680.0</v>
      </c>
      <c r="AF1775" s="100"/>
      <c r="AG1775" s="110"/>
      <c r="AH1775" s="104">
        <v>5.003477912E9</v>
      </c>
      <c r="AI1775" s="104" t="s">
        <v>906</v>
      </c>
      <c r="AJ1775" s="100">
        <v>3680.0</v>
      </c>
      <c r="AK1775" s="109">
        <f t="shared" si="35"/>
        <v>0</v>
      </c>
      <c r="AL1775" s="161"/>
      <c r="AM1775" s="111"/>
    </row>
    <row r="1776">
      <c r="A1776" s="103" t="s">
        <v>3186</v>
      </c>
      <c r="B1776" s="104" t="s">
        <v>3187</v>
      </c>
      <c r="C1776" s="105">
        <v>43406.0</v>
      </c>
      <c r="D1776" s="104">
        <v>22.0</v>
      </c>
      <c r="E1776" s="100">
        <v>250.0</v>
      </c>
      <c r="F1776" s="106">
        <f t="shared" si="34"/>
        <v>5500</v>
      </c>
      <c r="G1776" s="104"/>
      <c r="H1776" s="107"/>
      <c r="I1776" s="107"/>
      <c r="J1776" s="104" t="s">
        <v>72</v>
      </c>
      <c r="K1776" s="104" t="s">
        <v>72</v>
      </c>
      <c r="L1776" s="104" t="s">
        <v>774</v>
      </c>
      <c r="M1776" s="107" t="s">
        <v>940</v>
      </c>
      <c r="N1776" s="104"/>
      <c r="O1776" s="107" t="s">
        <v>3188</v>
      </c>
      <c r="P1776" s="104"/>
      <c r="Q1776" s="107"/>
      <c r="R1776" s="108"/>
      <c r="S1776" s="109">
        <f t="shared" si="39"/>
        <v>5500</v>
      </c>
      <c r="T1776" s="100"/>
      <c r="U1776" s="100"/>
      <c r="V1776" s="100"/>
      <c r="W1776" s="100"/>
      <c r="X1776" s="100"/>
      <c r="Y1776" s="100"/>
      <c r="Z1776" s="100"/>
      <c r="AA1776" s="100"/>
      <c r="AB1776" s="100"/>
      <c r="AC1776" s="100"/>
      <c r="AD1776" s="100"/>
      <c r="AE1776" s="100">
        <v>5500.0</v>
      </c>
      <c r="AF1776" s="100"/>
      <c r="AG1776" s="110"/>
      <c r="AH1776" s="104">
        <v>5.003473638E9</v>
      </c>
      <c r="AI1776" s="104" t="s">
        <v>721</v>
      </c>
      <c r="AJ1776" s="100">
        <v>5500.0</v>
      </c>
      <c r="AK1776" s="109">
        <f t="shared" si="35"/>
        <v>0</v>
      </c>
      <c r="AL1776" s="104" t="s">
        <v>779</v>
      </c>
      <c r="AM1776" s="162"/>
    </row>
    <row r="1777">
      <c r="A1777" s="57" t="s">
        <v>3189</v>
      </c>
      <c r="B1777" s="76" t="s">
        <v>3190</v>
      </c>
      <c r="C1777" s="195">
        <v>43423.0</v>
      </c>
      <c r="D1777" s="76">
        <v>17.0</v>
      </c>
      <c r="E1777" s="77">
        <v>300.0</v>
      </c>
      <c r="F1777" s="78">
        <f t="shared" si="34"/>
        <v>5100</v>
      </c>
      <c r="G1777" s="76"/>
      <c r="H1777" s="75"/>
      <c r="I1777" s="75"/>
      <c r="J1777" s="76" t="s">
        <v>72</v>
      </c>
      <c r="K1777" s="76" t="s">
        <v>79</v>
      </c>
      <c r="L1777" s="76" t="s">
        <v>898</v>
      </c>
      <c r="M1777" s="75" t="s">
        <v>1655</v>
      </c>
      <c r="N1777" s="76" t="s">
        <v>769</v>
      </c>
      <c r="O1777" s="75" t="s">
        <v>3191</v>
      </c>
      <c r="P1777" s="76" t="s">
        <v>742</v>
      </c>
      <c r="Q1777" s="325">
        <v>300.0</v>
      </c>
      <c r="R1777" s="79" t="s">
        <v>732</v>
      </c>
      <c r="S1777" s="80">
        <f t="shared" si="39"/>
        <v>5100</v>
      </c>
      <c r="T1777" s="77"/>
      <c r="U1777" s="77"/>
      <c r="V1777" s="77"/>
      <c r="W1777" s="77"/>
      <c r="X1777" s="77"/>
      <c r="Y1777" s="77"/>
      <c r="Z1777" s="77"/>
      <c r="AA1777" s="77"/>
      <c r="AB1777" s="77"/>
      <c r="AC1777" s="77"/>
      <c r="AD1777" s="77"/>
      <c r="AE1777" s="77"/>
      <c r="AF1777" s="77">
        <v>5100.0</v>
      </c>
      <c r="AG1777" s="81"/>
      <c r="AH1777" s="76">
        <v>5.003483382E9</v>
      </c>
      <c r="AI1777" s="76" t="s">
        <v>953</v>
      </c>
      <c r="AJ1777" s="77">
        <v>5100.0</v>
      </c>
      <c r="AK1777" s="80">
        <f t="shared" si="35"/>
        <v>0</v>
      </c>
      <c r="AL1777" s="82"/>
      <c r="AM1777" s="83"/>
    </row>
    <row r="1778">
      <c r="A1778" s="47" t="s">
        <v>3192</v>
      </c>
      <c r="B1778" s="48"/>
      <c r="C1778" s="49"/>
      <c r="D1778" s="48"/>
      <c r="E1778" s="50"/>
      <c r="F1778" s="51">
        <f t="shared" si="34"/>
        <v>0</v>
      </c>
      <c r="G1778" s="48"/>
      <c r="H1778" s="52"/>
      <c r="I1778" s="52"/>
      <c r="J1778" s="48" t="s">
        <v>72</v>
      </c>
      <c r="K1778" s="48"/>
      <c r="L1778" s="48"/>
      <c r="M1778" s="52"/>
      <c r="N1778" s="48"/>
      <c r="O1778" s="52"/>
      <c r="P1778" s="48"/>
      <c r="Q1778" s="52"/>
      <c r="R1778" s="53"/>
      <c r="S1778" s="54">
        <f t="shared" si="39"/>
        <v>0</v>
      </c>
      <c r="T1778" s="50"/>
      <c r="U1778" s="50"/>
      <c r="V1778" s="50"/>
      <c r="W1778" s="50"/>
      <c r="X1778" s="50"/>
      <c r="Y1778" s="50"/>
      <c r="Z1778" s="50"/>
      <c r="AA1778" s="50"/>
      <c r="AB1778" s="50"/>
      <c r="AC1778" s="50"/>
      <c r="AD1778" s="50"/>
      <c r="AE1778" s="50"/>
      <c r="AF1778" s="50"/>
      <c r="AG1778" s="55"/>
      <c r="AH1778" s="48"/>
      <c r="AI1778" s="48"/>
      <c r="AJ1778" s="50"/>
      <c r="AK1778" s="54">
        <f t="shared" si="35"/>
        <v>0</v>
      </c>
      <c r="AL1778" s="48"/>
      <c r="AM1778" s="56"/>
    </row>
    <row r="1779">
      <c r="A1779" s="57" t="s">
        <v>3193</v>
      </c>
      <c r="B1779" s="76"/>
      <c r="C1779" s="195"/>
      <c r="D1779" s="76"/>
      <c r="E1779" s="77"/>
      <c r="F1779" s="78">
        <f t="shared" si="34"/>
        <v>0</v>
      </c>
      <c r="G1779" s="76"/>
      <c r="H1779" s="75"/>
      <c r="I1779" s="75"/>
      <c r="J1779" s="76" t="s">
        <v>72</v>
      </c>
      <c r="K1779" s="76"/>
      <c r="L1779" s="76"/>
      <c r="M1779" s="75"/>
      <c r="N1779" s="76"/>
      <c r="O1779" s="75"/>
      <c r="P1779" s="76"/>
      <c r="Q1779" s="75"/>
      <c r="R1779" s="79"/>
      <c r="S1779" s="80">
        <f t="shared" si="39"/>
        <v>0</v>
      </c>
      <c r="T1779" s="77"/>
      <c r="U1779" s="77"/>
      <c r="V1779" s="77"/>
      <c r="W1779" s="77"/>
      <c r="X1779" s="77"/>
      <c r="Y1779" s="77"/>
      <c r="Z1779" s="77"/>
      <c r="AA1779" s="77"/>
      <c r="AB1779" s="77"/>
      <c r="AC1779" s="77"/>
      <c r="AD1779" s="77"/>
      <c r="AE1779" s="77"/>
      <c r="AF1779" s="77"/>
      <c r="AG1779" s="81"/>
      <c r="AH1779" s="76"/>
      <c r="AI1779" s="195"/>
      <c r="AJ1779" s="77"/>
      <c r="AK1779" s="80">
        <f t="shared" si="35"/>
        <v>0</v>
      </c>
      <c r="AL1779" s="82"/>
      <c r="AM1779" s="83"/>
    </row>
    <row r="1780">
      <c r="A1780" s="47" t="s">
        <v>3194</v>
      </c>
      <c r="B1780" s="48"/>
      <c r="C1780" s="49"/>
      <c r="D1780" s="48"/>
      <c r="E1780" s="50"/>
      <c r="F1780" s="51">
        <f t="shared" si="34"/>
        <v>0</v>
      </c>
      <c r="G1780" s="48"/>
      <c r="H1780" s="52"/>
      <c r="I1780" s="52"/>
      <c r="J1780" s="48" t="s">
        <v>72</v>
      </c>
      <c r="K1780" s="48"/>
      <c r="L1780" s="48"/>
      <c r="M1780" s="52"/>
      <c r="N1780" s="48"/>
      <c r="O1780" s="52"/>
      <c r="P1780" s="48"/>
      <c r="Q1780" s="52"/>
      <c r="R1780" s="53"/>
      <c r="S1780" s="54">
        <f t="shared" si="39"/>
        <v>0</v>
      </c>
      <c r="T1780" s="50"/>
      <c r="U1780" s="50"/>
      <c r="V1780" s="50"/>
      <c r="W1780" s="50"/>
      <c r="X1780" s="50"/>
      <c r="Y1780" s="50"/>
      <c r="Z1780" s="50"/>
      <c r="AA1780" s="50"/>
      <c r="AB1780" s="50"/>
      <c r="AC1780" s="50"/>
      <c r="AD1780" s="50"/>
      <c r="AE1780" s="50"/>
      <c r="AF1780" s="50"/>
      <c r="AG1780" s="55"/>
      <c r="AH1780" s="48"/>
      <c r="AI1780" s="48"/>
      <c r="AJ1780" s="50"/>
      <c r="AK1780" s="54">
        <f t="shared" si="35"/>
        <v>0</v>
      </c>
      <c r="AL1780" s="48"/>
      <c r="AM1780" s="56"/>
    </row>
    <row r="1781">
      <c r="A1781" s="57" t="s">
        <v>3195</v>
      </c>
      <c r="B1781" s="76"/>
      <c r="C1781" s="195"/>
      <c r="D1781" s="76"/>
      <c r="E1781" s="77"/>
      <c r="F1781" s="78">
        <f t="shared" si="34"/>
        <v>0</v>
      </c>
      <c r="G1781" s="76"/>
      <c r="H1781" s="75"/>
      <c r="I1781" s="75"/>
      <c r="J1781" s="76" t="s">
        <v>72</v>
      </c>
      <c r="K1781" s="76"/>
      <c r="L1781" s="76"/>
      <c r="M1781" s="75"/>
      <c r="N1781" s="76"/>
      <c r="O1781" s="75"/>
      <c r="P1781" s="76"/>
      <c r="Q1781" s="75"/>
      <c r="R1781" s="79"/>
      <c r="S1781" s="80">
        <f t="shared" si="39"/>
        <v>0</v>
      </c>
      <c r="T1781" s="77"/>
      <c r="U1781" s="77"/>
      <c r="V1781" s="77"/>
      <c r="W1781" s="77"/>
      <c r="X1781" s="77"/>
      <c r="Y1781" s="77"/>
      <c r="Z1781" s="77"/>
      <c r="AA1781" s="77"/>
      <c r="AB1781" s="77"/>
      <c r="AC1781" s="77"/>
      <c r="AD1781" s="77"/>
      <c r="AE1781" s="77"/>
      <c r="AF1781" s="77"/>
      <c r="AG1781" s="81"/>
      <c r="AH1781" s="76"/>
      <c r="AI1781" s="195"/>
      <c r="AJ1781" s="77"/>
      <c r="AK1781" s="80">
        <f t="shared" si="35"/>
        <v>0</v>
      </c>
      <c r="AL1781" s="82"/>
      <c r="AM1781" s="83"/>
    </row>
    <row r="1782">
      <c r="A1782" s="47" t="s">
        <v>3196</v>
      </c>
      <c r="B1782" s="48"/>
      <c r="C1782" s="49"/>
      <c r="D1782" s="48"/>
      <c r="E1782" s="50"/>
      <c r="F1782" s="51">
        <f t="shared" si="34"/>
        <v>0</v>
      </c>
      <c r="G1782" s="48"/>
      <c r="H1782" s="52"/>
      <c r="I1782" s="52"/>
      <c r="J1782" s="48" t="s">
        <v>72</v>
      </c>
      <c r="K1782" s="48"/>
      <c r="L1782" s="48"/>
      <c r="M1782" s="52"/>
      <c r="N1782" s="48"/>
      <c r="O1782" s="52"/>
      <c r="P1782" s="48"/>
      <c r="Q1782" s="52"/>
      <c r="R1782" s="53"/>
      <c r="S1782" s="54">
        <f t="shared" si="39"/>
        <v>0</v>
      </c>
      <c r="T1782" s="50"/>
      <c r="U1782" s="50"/>
      <c r="V1782" s="50"/>
      <c r="W1782" s="50"/>
      <c r="X1782" s="50"/>
      <c r="Y1782" s="50"/>
      <c r="Z1782" s="50"/>
      <c r="AA1782" s="50"/>
      <c r="AB1782" s="50"/>
      <c r="AC1782" s="50"/>
      <c r="AD1782" s="50"/>
      <c r="AE1782" s="50"/>
      <c r="AF1782" s="50"/>
      <c r="AG1782" s="55"/>
      <c r="AH1782" s="48"/>
      <c r="AI1782" s="48"/>
      <c r="AJ1782" s="50"/>
      <c r="AK1782" s="54">
        <f t="shared" si="35"/>
        <v>0</v>
      </c>
      <c r="AL1782" s="48"/>
      <c r="AM1782" s="56"/>
    </row>
    <row r="1783">
      <c r="A1783" s="57" t="s">
        <v>3197</v>
      </c>
      <c r="B1783" s="76"/>
      <c r="C1783" s="195"/>
      <c r="D1783" s="76"/>
      <c r="E1783" s="77"/>
      <c r="F1783" s="78">
        <f t="shared" si="34"/>
        <v>0</v>
      </c>
      <c r="G1783" s="76"/>
      <c r="H1783" s="75"/>
      <c r="I1783" s="75"/>
      <c r="J1783" s="76" t="s">
        <v>72</v>
      </c>
      <c r="K1783" s="76"/>
      <c r="L1783" s="76"/>
      <c r="M1783" s="75"/>
      <c r="N1783" s="76"/>
      <c r="O1783" s="75"/>
      <c r="P1783" s="76"/>
      <c r="Q1783" s="75"/>
      <c r="R1783" s="79"/>
      <c r="S1783" s="80">
        <f t="shared" si="39"/>
        <v>0</v>
      </c>
      <c r="T1783" s="77"/>
      <c r="U1783" s="77"/>
      <c r="V1783" s="77"/>
      <c r="W1783" s="77"/>
      <c r="X1783" s="77"/>
      <c r="Y1783" s="77"/>
      <c r="Z1783" s="77"/>
      <c r="AA1783" s="77"/>
      <c r="AB1783" s="77"/>
      <c r="AC1783" s="77"/>
      <c r="AD1783" s="77"/>
      <c r="AE1783" s="77"/>
      <c r="AF1783" s="77"/>
      <c r="AG1783" s="81"/>
      <c r="AH1783" s="76"/>
      <c r="AI1783" s="195"/>
      <c r="AJ1783" s="77"/>
      <c r="AK1783" s="80">
        <f t="shared" si="35"/>
        <v>0</v>
      </c>
      <c r="AL1783" s="82"/>
      <c r="AM1783" s="83"/>
    </row>
    <row r="1784">
      <c r="A1784" s="47" t="s">
        <v>3198</v>
      </c>
      <c r="B1784" s="48"/>
      <c r="C1784" s="49"/>
      <c r="D1784" s="48"/>
      <c r="E1784" s="50"/>
      <c r="F1784" s="51">
        <f t="shared" si="34"/>
        <v>0</v>
      </c>
      <c r="G1784" s="48"/>
      <c r="H1784" s="52"/>
      <c r="I1784" s="52"/>
      <c r="J1784" s="48" t="s">
        <v>72</v>
      </c>
      <c r="K1784" s="48"/>
      <c r="L1784" s="48"/>
      <c r="M1784" s="52"/>
      <c r="N1784" s="48"/>
      <c r="O1784" s="52"/>
      <c r="P1784" s="48"/>
      <c r="Q1784" s="52"/>
      <c r="R1784" s="53"/>
      <c r="S1784" s="54">
        <f t="shared" si="39"/>
        <v>0</v>
      </c>
      <c r="T1784" s="50"/>
      <c r="U1784" s="50"/>
      <c r="V1784" s="50"/>
      <c r="W1784" s="50"/>
      <c r="X1784" s="50"/>
      <c r="Y1784" s="50"/>
      <c r="Z1784" s="50"/>
      <c r="AA1784" s="50"/>
      <c r="AB1784" s="50"/>
      <c r="AC1784" s="50"/>
      <c r="AD1784" s="50"/>
      <c r="AE1784" s="50"/>
      <c r="AF1784" s="50"/>
      <c r="AG1784" s="55"/>
      <c r="AH1784" s="48"/>
      <c r="AI1784" s="48"/>
      <c r="AJ1784" s="50"/>
      <c r="AK1784" s="54">
        <f t="shared" si="35"/>
        <v>0</v>
      </c>
      <c r="AL1784" s="48"/>
      <c r="AM1784" s="56"/>
    </row>
    <row r="1785">
      <c r="A1785" s="180" t="s">
        <v>3199</v>
      </c>
      <c r="B1785" s="58"/>
      <c r="C1785" s="59"/>
      <c r="D1785" s="58"/>
      <c r="E1785" s="60"/>
      <c r="F1785" s="61">
        <f t="shared" si="34"/>
        <v>0</v>
      </c>
      <c r="G1785" s="58"/>
      <c r="H1785" s="62"/>
      <c r="I1785" s="62"/>
      <c r="J1785" s="58" t="s">
        <v>72</v>
      </c>
      <c r="K1785" s="58"/>
      <c r="L1785" s="58"/>
      <c r="M1785" s="62"/>
      <c r="N1785" s="58"/>
      <c r="O1785" s="62"/>
      <c r="P1785" s="58"/>
      <c r="Q1785" s="62"/>
      <c r="R1785" s="63"/>
      <c r="S1785" s="64">
        <f t="shared" si="39"/>
        <v>0</v>
      </c>
      <c r="T1785" s="60"/>
      <c r="U1785" s="60"/>
      <c r="V1785" s="60"/>
      <c r="W1785" s="60"/>
      <c r="X1785" s="60"/>
      <c r="Y1785" s="60"/>
      <c r="Z1785" s="60"/>
      <c r="AA1785" s="60"/>
      <c r="AB1785" s="60"/>
      <c r="AC1785" s="60"/>
      <c r="AD1785" s="60"/>
      <c r="AE1785" s="60"/>
      <c r="AF1785" s="60"/>
      <c r="AG1785" s="65"/>
      <c r="AH1785" s="58"/>
      <c r="AI1785" s="59"/>
      <c r="AJ1785" s="60"/>
      <c r="AK1785" s="64">
        <f t="shared" si="35"/>
        <v>0</v>
      </c>
      <c r="AL1785" s="66"/>
      <c r="AM1785" s="67"/>
    </row>
    <row r="1786">
      <c r="A1786" s="47" t="s">
        <v>3200</v>
      </c>
      <c r="B1786" s="48"/>
      <c r="C1786" s="49"/>
      <c r="D1786" s="48"/>
      <c r="E1786" s="50"/>
      <c r="F1786" s="51">
        <f t="shared" si="34"/>
        <v>0</v>
      </c>
      <c r="G1786" s="48"/>
      <c r="H1786" s="52"/>
      <c r="I1786" s="52"/>
      <c r="J1786" s="48" t="s">
        <v>72</v>
      </c>
      <c r="K1786" s="48"/>
      <c r="L1786" s="48"/>
      <c r="M1786" s="52"/>
      <c r="N1786" s="48"/>
      <c r="O1786" s="52"/>
      <c r="P1786" s="48"/>
      <c r="Q1786" s="52"/>
      <c r="R1786" s="53"/>
      <c r="S1786" s="54">
        <f t="shared" si="39"/>
        <v>0</v>
      </c>
      <c r="T1786" s="50"/>
      <c r="U1786" s="50"/>
      <c r="V1786" s="50"/>
      <c r="W1786" s="50"/>
      <c r="X1786" s="50"/>
      <c r="Y1786" s="50"/>
      <c r="Z1786" s="50"/>
      <c r="AA1786" s="50"/>
      <c r="AB1786" s="50"/>
      <c r="AC1786" s="50"/>
      <c r="AD1786" s="50"/>
      <c r="AE1786" s="50"/>
      <c r="AF1786" s="50"/>
      <c r="AG1786" s="55"/>
      <c r="AH1786" s="48"/>
      <c r="AI1786" s="48"/>
      <c r="AJ1786" s="50"/>
      <c r="AK1786" s="54">
        <f t="shared" si="35"/>
        <v>0</v>
      </c>
      <c r="AL1786" s="48"/>
      <c r="AM1786" s="56"/>
    </row>
    <row r="1787">
      <c r="A1787" s="180" t="s">
        <v>3201</v>
      </c>
      <c r="B1787" s="58"/>
      <c r="C1787" s="59"/>
      <c r="D1787" s="58"/>
      <c r="E1787" s="60"/>
      <c r="F1787" s="61">
        <f t="shared" si="34"/>
        <v>0</v>
      </c>
      <c r="G1787" s="58"/>
      <c r="H1787" s="62"/>
      <c r="I1787" s="62"/>
      <c r="J1787" s="58" t="s">
        <v>72</v>
      </c>
      <c r="K1787" s="58"/>
      <c r="L1787" s="58"/>
      <c r="M1787" s="62"/>
      <c r="N1787" s="58"/>
      <c r="O1787" s="62"/>
      <c r="P1787" s="58"/>
      <c r="Q1787" s="62"/>
      <c r="R1787" s="63"/>
      <c r="S1787" s="64">
        <f t="shared" si="39"/>
        <v>0</v>
      </c>
      <c r="T1787" s="60"/>
      <c r="U1787" s="60"/>
      <c r="V1787" s="60"/>
      <c r="W1787" s="60"/>
      <c r="X1787" s="60"/>
      <c r="Y1787" s="60"/>
      <c r="Z1787" s="60"/>
      <c r="AA1787" s="60"/>
      <c r="AB1787" s="60"/>
      <c r="AC1787" s="60"/>
      <c r="AD1787" s="60"/>
      <c r="AE1787" s="60"/>
      <c r="AF1787" s="60"/>
      <c r="AG1787" s="65"/>
      <c r="AH1787" s="58"/>
      <c r="AI1787" s="59"/>
      <c r="AJ1787" s="60"/>
      <c r="AK1787" s="64">
        <f t="shared" si="35"/>
        <v>0</v>
      </c>
      <c r="AL1787" s="66"/>
      <c r="AM1787" s="67"/>
    </row>
    <row r="1788">
      <c r="A1788" s="47" t="s">
        <v>3202</v>
      </c>
      <c r="B1788" s="48"/>
      <c r="C1788" s="49"/>
      <c r="D1788" s="48"/>
      <c r="E1788" s="50"/>
      <c r="F1788" s="51">
        <f t="shared" si="34"/>
        <v>0</v>
      </c>
      <c r="G1788" s="48"/>
      <c r="H1788" s="52"/>
      <c r="I1788" s="52"/>
      <c r="J1788" s="48" t="s">
        <v>72</v>
      </c>
      <c r="K1788" s="48"/>
      <c r="L1788" s="48"/>
      <c r="M1788" s="52"/>
      <c r="N1788" s="48"/>
      <c r="O1788" s="52"/>
      <c r="P1788" s="48"/>
      <c r="Q1788" s="52"/>
      <c r="R1788" s="53"/>
      <c r="S1788" s="54">
        <f t="shared" si="39"/>
        <v>0</v>
      </c>
      <c r="T1788" s="50"/>
      <c r="U1788" s="50"/>
      <c r="V1788" s="50"/>
      <c r="W1788" s="50"/>
      <c r="X1788" s="50"/>
      <c r="Y1788" s="50"/>
      <c r="Z1788" s="50"/>
      <c r="AA1788" s="50"/>
      <c r="AB1788" s="50"/>
      <c r="AC1788" s="50"/>
      <c r="AD1788" s="50"/>
      <c r="AE1788" s="50"/>
      <c r="AF1788" s="50"/>
      <c r="AG1788" s="55"/>
      <c r="AH1788" s="48"/>
      <c r="AI1788" s="48"/>
      <c r="AJ1788" s="50"/>
      <c r="AK1788" s="54">
        <f t="shared" si="35"/>
        <v>0</v>
      </c>
      <c r="AL1788" s="48"/>
      <c r="AM1788" s="56"/>
    </row>
    <row r="1789">
      <c r="A1789" s="180" t="s">
        <v>3203</v>
      </c>
      <c r="B1789" s="58"/>
      <c r="C1789" s="59"/>
      <c r="D1789" s="58"/>
      <c r="E1789" s="60"/>
      <c r="F1789" s="61">
        <f t="shared" si="34"/>
        <v>0</v>
      </c>
      <c r="G1789" s="58"/>
      <c r="H1789" s="62"/>
      <c r="I1789" s="62"/>
      <c r="J1789" s="58" t="s">
        <v>72</v>
      </c>
      <c r="K1789" s="58"/>
      <c r="L1789" s="58"/>
      <c r="M1789" s="62"/>
      <c r="N1789" s="58"/>
      <c r="O1789" s="62"/>
      <c r="P1789" s="58"/>
      <c r="Q1789" s="62"/>
      <c r="R1789" s="63"/>
      <c r="S1789" s="64">
        <f t="shared" si="39"/>
        <v>0</v>
      </c>
      <c r="T1789" s="60"/>
      <c r="U1789" s="60"/>
      <c r="V1789" s="60"/>
      <c r="W1789" s="60"/>
      <c r="X1789" s="60"/>
      <c r="Y1789" s="60"/>
      <c r="Z1789" s="60"/>
      <c r="AA1789" s="60"/>
      <c r="AB1789" s="60"/>
      <c r="AC1789" s="60"/>
      <c r="AD1789" s="60"/>
      <c r="AE1789" s="60"/>
      <c r="AF1789" s="60"/>
      <c r="AG1789" s="65"/>
      <c r="AH1789" s="58"/>
      <c r="AI1789" s="59"/>
      <c r="AJ1789" s="60"/>
      <c r="AK1789" s="64">
        <f t="shared" si="35"/>
        <v>0</v>
      </c>
      <c r="AL1789" s="66"/>
      <c r="AM1789" s="67"/>
    </row>
    <row r="1790">
      <c r="A1790" s="47" t="s">
        <v>3204</v>
      </c>
      <c r="B1790" s="48"/>
      <c r="C1790" s="49"/>
      <c r="D1790" s="48"/>
      <c r="E1790" s="50"/>
      <c r="F1790" s="51">
        <f t="shared" si="34"/>
        <v>0</v>
      </c>
      <c r="G1790" s="48"/>
      <c r="H1790" s="52"/>
      <c r="I1790" s="52"/>
      <c r="J1790" s="48" t="s">
        <v>72</v>
      </c>
      <c r="K1790" s="48"/>
      <c r="L1790" s="48"/>
      <c r="M1790" s="52"/>
      <c r="N1790" s="48"/>
      <c r="O1790" s="52"/>
      <c r="P1790" s="48"/>
      <c r="Q1790" s="52"/>
      <c r="R1790" s="53"/>
      <c r="S1790" s="54">
        <f t="shared" si="39"/>
        <v>0</v>
      </c>
      <c r="T1790" s="50"/>
      <c r="U1790" s="50"/>
      <c r="V1790" s="50"/>
      <c r="W1790" s="50"/>
      <c r="X1790" s="50"/>
      <c r="Y1790" s="50"/>
      <c r="Z1790" s="50"/>
      <c r="AA1790" s="50"/>
      <c r="AB1790" s="50"/>
      <c r="AC1790" s="50"/>
      <c r="AD1790" s="50"/>
      <c r="AE1790" s="50"/>
      <c r="AF1790" s="50"/>
      <c r="AG1790" s="55"/>
      <c r="AH1790" s="48"/>
      <c r="AI1790" s="48"/>
      <c r="AJ1790" s="50"/>
      <c r="AK1790" s="54">
        <f t="shared" si="35"/>
        <v>0</v>
      </c>
      <c r="AL1790" s="48"/>
      <c r="AM1790" s="56"/>
    </row>
    <row r="1791">
      <c r="A1791" s="180" t="s">
        <v>3205</v>
      </c>
      <c r="B1791" s="58"/>
      <c r="C1791" s="59"/>
      <c r="D1791" s="58"/>
      <c r="E1791" s="60"/>
      <c r="F1791" s="61">
        <f t="shared" si="34"/>
        <v>0</v>
      </c>
      <c r="G1791" s="58"/>
      <c r="H1791" s="62"/>
      <c r="I1791" s="62"/>
      <c r="J1791" s="58" t="s">
        <v>72</v>
      </c>
      <c r="K1791" s="58"/>
      <c r="L1791" s="58"/>
      <c r="M1791" s="62"/>
      <c r="N1791" s="58"/>
      <c r="O1791" s="62"/>
      <c r="P1791" s="58"/>
      <c r="Q1791" s="62"/>
      <c r="R1791" s="63"/>
      <c r="S1791" s="64">
        <f t="shared" si="39"/>
        <v>0</v>
      </c>
      <c r="T1791" s="60"/>
      <c r="U1791" s="60"/>
      <c r="V1791" s="60"/>
      <c r="W1791" s="60"/>
      <c r="X1791" s="60"/>
      <c r="Y1791" s="60"/>
      <c r="Z1791" s="60"/>
      <c r="AA1791" s="60"/>
      <c r="AB1791" s="60"/>
      <c r="AC1791" s="60"/>
      <c r="AD1791" s="60"/>
      <c r="AE1791" s="60"/>
      <c r="AF1791" s="60"/>
      <c r="AG1791" s="65"/>
      <c r="AH1791" s="58"/>
      <c r="AI1791" s="59"/>
      <c r="AJ1791" s="60"/>
      <c r="AK1791" s="64">
        <f t="shared" si="35"/>
        <v>0</v>
      </c>
      <c r="AL1791" s="66"/>
      <c r="AM1791" s="67"/>
    </row>
    <row r="1792">
      <c r="A1792" s="47" t="s">
        <v>3206</v>
      </c>
      <c r="B1792" s="48"/>
      <c r="C1792" s="49"/>
      <c r="D1792" s="48"/>
      <c r="E1792" s="50"/>
      <c r="F1792" s="51">
        <f t="shared" si="34"/>
        <v>0</v>
      </c>
      <c r="G1792" s="48"/>
      <c r="H1792" s="52"/>
      <c r="I1792" s="52"/>
      <c r="J1792" s="48" t="s">
        <v>72</v>
      </c>
      <c r="K1792" s="48"/>
      <c r="L1792" s="48"/>
      <c r="M1792" s="52"/>
      <c r="N1792" s="48"/>
      <c r="O1792" s="52"/>
      <c r="P1792" s="48"/>
      <c r="Q1792" s="52"/>
      <c r="R1792" s="53"/>
      <c r="S1792" s="54">
        <f t="shared" si="39"/>
        <v>0</v>
      </c>
      <c r="T1792" s="50"/>
      <c r="U1792" s="50"/>
      <c r="V1792" s="50"/>
      <c r="W1792" s="50"/>
      <c r="X1792" s="50"/>
      <c r="Y1792" s="50"/>
      <c r="Z1792" s="50"/>
      <c r="AA1792" s="50"/>
      <c r="AB1792" s="50"/>
      <c r="AC1792" s="50"/>
      <c r="AD1792" s="50"/>
      <c r="AE1792" s="50"/>
      <c r="AF1792" s="50"/>
      <c r="AG1792" s="55"/>
      <c r="AH1792" s="48"/>
      <c r="AI1792" s="48"/>
      <c r="AJ1792" s="50"/>
      <c r="AK1792" s="54">
        <f t="shared" si="35"/>
        <v>0</v>
      </c>
      <c r="AL1792" s="48"/>
      <c r="AM1792" s="56"/>
    </row>
    <row r="1793">
      <c r="A1793" s="180" t="s">
        <v>3207</v>
      </c>
      <c r="B1793" s="58"/>
      <c r="C1793" s="59"/>
      <c r="D1793" s="58"/>
      <c r="E1793" s="60"/>
      <c r="F1793" s="61">
        <f t="shared" si="34"/>
        <v>0</v>
      </c>
      <c r="G1793" s="58"/>
      <c r="H1793" s="62"/>
      <c r="I1793" s="62"/>
      <c r="J1793" s="58" t="s">
        <v>72</v>
      </c>
      <c r="K1793" s="58"/>
      <c r="L1793" s="58"/>
      <c r="M1793" s="62"/>
      <c r="N1793" s="58"/>
      <c r="O1793" s="62"/>
      <c r="P1793" s="58"/>
      <c r="Q1793" s="62"/>
      <c r="R1793" s="63"/>
      <c r="S1793" s="64">
        <f t="shared" si="39"/>
        <v>0</v>
      </c>
      <c r="T1793" s="60"/>
      <c r="U1793" s="60"/>
      <c r="V1793" s="60"/>
      <c r="W1793" s="60"/>
      <c r="X1793" s="60"/>
      <c r="Y1793" s="60"/>
      <c r="Z1793" s="60"/>
      <c r="AA1793" s="60"/>
      <c r="AB1793" s="60"/>
      <c r="AC1793" s="60"/>
      <c r="AD1793" s="60"/>
      <c r="AE1793" s="60"/>
      <c r="AF1793" s="60"/>
      <c r="AG1793" s="65"/>
      <c r="AH1793" s="58"/>
      <c r="AI1793" s="59"/>
      <c r="AJ1793" s="60"/>
      <c r="AK1793" s="64">
        <f t="shared" si="35"/>
        <v>0</v>
      </c>
      <c r="AL1793" s="66"/>
      <c r="AM1793" s="67"/>
    </row>
    <row r="1794">
      <c r="A1794" s="47" t="s">
        <v>3208</v>
      </c>
      <c r="B1794" s="48"/>
      <c r="C1794" s="49"/>
      <c r="D1794" s="48"/>
      <c r="E1794" s="50"/>
      <c r="F1794" s="51">
        <f t="shared" si="34"/>
        <v>0</v>
      </c>
      <c r="G1794" s="48"/>
      <c r="H1794" s="52"/>
      <c r="I1794" s="52"/>
      <c r="J1794" s="48" t="s">
        <v>72</v>
      </c>
      <c r="K1794" s="48"/>
      <c r="L1794" s="48"/>
      <c r="M1794" s="52"/>
      <c r="N1794" s="48"/>
      <c r="O1794" s="52"/>
      <c r="P1794" s="48"/>
      <c r="Q1794" s="52"/>
      <c r="R1794" s="53"/>
      <c r="S1794" s="54">
        <f t="shared" si="39"/>
        <v>0</v>
      </c>
      <c r="T1794" s="50"/>
      <c r="U1794" s="50"/>
      <c r="V1794" s="50"/>
      <c r="W1794" s="50"/>
      <c r="X1794" s="50"/>
      <c r="Y1794" s="50"/>
      <c r="Z1794" s="50"/>
      <c r="AA1794" s="50"/>
      <c r="AB1794" s="50"/>
      <c r="AC1794" s="50"/>
      <c r="AD1794" s="50"/>
      <c r="AE1794" s="50"/>
      <c r="AF1794" s="50"/>
      <c r="AG1794" s="55"/>
      <c r="AH1794" s="48"/>
      <c r="AI1794" s="48"/>
      <c r="AJ1794" s="50"/>
      <c r="AK1794" s="54">
        <f t="shared" si="35"/>
        <v>0</v>
      </c>
      <c r="AL1794" s="48"/>
      <c r="AM1794" s="56"/>
    </row>
    <row r="1795">
      <c r="A1795" s="180" t="s">
        <v>3209</v>
      </c>
      <c r="B1795" s="58"/>
      <c r="C1795" s="59"/>
      <c r="D1795" s="58"/>
      <c r="E1795" s="60"/>
      <c r="F1795" s="61">
        <f t="shared" si="34"/>
        <v>0</v>
      </c>
      <c r="G1795" s="58"/>
      <c r="H1795" s="62"/>
      <c r="I1795" s="62"/>
      <c r="J1795" s="58" t="s">
        <v>72</v>
      </c>
      <c r="K1795" s="58"/>
      <c r="L1795" s="58"/>
      <c r="M1795" s="62"/>
      <c r="N1795" s="58"/>
      <c r="O1795" s="62"/>
      <c r="P1795" s="58"/>
      <c r="Q1795" s="62"/>
      <c r="R1795" s="63"/>
      <c r="S1795" s="64">
        <f t="shared" si="39"/>
        <v>0</v>
      </c>
      <c r="T1795" s="60"/>
      <c r="U1795" s="60"/>
      <c r="V1795" s="60"/>
      <c r="W1795" s="60"/>
      <c r="X1795" s="60"/>
      <c r="Y1795" s="60"/>
      <c r="Z1795" s="60"/>
      <c r="AA1795" s="60"/>
      <c r="AB1795" s="60"/>
      <c r="AC1795" s="60"/>
      <c r="AD1795" s="60"/>
      <c r="AE1795" s="60"/>
      <c r="AF1795" s="60"/>
      <c r="AG1795" s="65"/>
      <c r="AH1795" s="58"/>
      <c r="AI1795" s="59"/>
      <c r="AJ1795" s="60"/>
      <c r="AK1795" s="64">
        <f t="shared" si="35"/>
        <v>0</v>
      </c>
      <c r="AL1795" s="66"/>
      <c r="AM1795" s="67"/>
    </row>
    <row r="1796">
      <c r="A1796" s="47" t="s">
        <v>3210</v>
      </c>
      <c r="B1796" s="48"/>
      <c r="C1796" s="49"/>
      <c r="D1796" s="48"/>
      <c r="E1796" s="50"/>
      <c r="F1796" s="51">
        <f t="shared" si="34"/>
        <v>0</v>
      </c>
      <c r="G1796" s="48"/>
      <c r="H1796" s="52"/>
      <c r="I1796" s="52"/>
      <c r="J1796" s="48" t="s">
        <v>72</v>
      </c>
      <c r="K1796" s="48"/>
      <c r="L1796" s="48"/>
      <c r="M1796" s="52"/>
      <c r="N1796" s="48"/>
      <c r="O1796" s="52"/>
      <c r="P1796" s="48"/>
      <c r="Q1796" s="52"/>
      <c r="R1796" s="53"/>
      <c r="S1796" s="54">
        <f t="shared" si="39"/>
        <v>0</v>
      </c>
      <c r="T1796" s="50"/>
      <c r="U1796" s="50"/>
      <c r="V1796" s="50"/>
      <c r="W1796" s="50"/>
      <c r="X1796" s="50"/>
      <c r="Y1796" s="50"/>
      <c r="Z1796" s="50"/>
      <c r="AA1796" s="50"/>
      <c r="AB1796" s="50"/>
      <c r="AC1796" s="50"/>
      <c r="AD1796" s="50"/>
      <c r="AE1796" s="50"/>
      <c r="AF1796" s="50"/>
      <c r="AG1796" s="55"/>
      <c r="AH1796" s="48"/>
      <c r="AI1796" s="48"/>
      <c r="AJ1796" s="50"/>
      <c r="AK1796" s="54">
        <f t="shared" si="35"/>
        <v>0</v>
      </c>
      <c r="AL1796" s="48"/>
      <c r="AM1796" s="56"/>
    </row>
    <row r="1797">
      <c r="A1797" s="180" t="s">
        <v>3211</v>
      </c>
      <c r="B1797" s="58"/>
      <c r="C1797" s="59"/>
      <c r="D1797" s="58"/>
      <c r="E1797" s="60"/>
      <c r="F1797" s="61">
        <f t="shared" si="34"/>
        <v>0</v>
      </c>
      <c r="G1797" s="58"/>
      <c r="H1797" s="62"/>
      <c r="I1797" s="62"/>
      <c r="J1797" s="58" t="s">
        <v>72</v>
      </c>
      <c r="K1797" s="58"/>
      <c r="L1797" s="58"/>
      <c r="M1797" s="62"/>
      <c r="N1797" s="58"/>
      <c r="O1797" s="62"/>
      <c r="P1797" s="58"/>
      <c r="Q1797" s="62"/>
      <c r="R1797" s="63"/>
      <c r="S1797" s="64">
        <f t="shared" si="39"/>
        <v>0</v>
      </c>
      <c r="T1797" s="60"/>
      <c r="U1797" s="60"/>
      <c r="V1797" s="60"/>
      <c r="W1797" s="60"/>
      <c r="X1797" s="60"/>
      <c r="Y1797" s="60"/>
      <c r="Z1797" s="60"/>
      <c r="AA1797" s="60"/>
      <c r="AB1797" s="60"/>
      <c r="AC1797" s="60"/>
      <c r="AD1797" s="60"/>
      <c r="AE1797" s="60"/>
      <c r="AF1797" s="60"/>
      <c r="AG1797" s="65"/>
      <c r="AH1797" s="58"/>
      <c r="AI1797" s="59"/>
      <c r="AJ1797" s="60"/>
      <c r="AK1797" s="64">
        <f t="shared" si="35"/>
        <v>0</v>
      </c>
      <c r="AL1797" s="66"/>
      <c r="AM1797" s="67"/>
    </row>
    <row r="1798">
      <c r="A1798" s="47" t="s">
        <v>3212</v>
      </c>
      <c r="B1798" s="48"/>
      <c r="C1798" s="49"/>
      <c r="D1798" s="48"/>
      <c r="E1798" s="50"/>
      <c r="F1798" s="51">
        <f t="shared" si="34"/>
        <v>0</v>
      </c>
      <c r="G1798" s="48"/>
      <c r="H1798" s="52"/>
      <c r="I1798" s="52"/>
      <c r="J1798" s="48" t="s">
        <v>72</v>
      </c>
      <c r="K1798" s="48"/>
      <c r="L1798" s="48"/>
      <c r="M1798" s="52"/>
      <c r="N1798" s="48"/>
      <c r="O1798" s="52"/>
      <c r="P1798" s="48"/>
      <c r="Q1798" s="52"/>
      <c r="R1798" s="53"/>
      <c r="S1798" s="54">
        <f t="shared" si="39"/>
        <v>0</v>
      </c>
      <c r="T1798" s="50"/>
      <c r="U1798" s="50"/>
      <c r="V1798" s="50"/>
      <c r="W1798" s="50"/>
      <c r="X1798" s="50"/>
      <c r="Y1798" s="50"/>
      <c r="Z1798" s="50"/>
      <c r="AA1798" s="50"/>
      <c r="AB1798" s="50"/>
      <c r="AC1798" s="50"/>
      <c r="AD1798" s="50"/>
      <c r="AE1798" s="50"/>
      <c r="AF1798" s="50"/>
      <c r="AG1798" s="55"/>
      <c r="AH1798" s="48"/>
      <c r="AI1798" s="48"/>
      <c r="AJ1798" s="50"/>
      <c r="AK1798" s="54">
        <f t="shared" si="35"/>
        <v>0</v>
      </c>
      <c r="AL1798" s="48"/>
      <c r="AM1798" s="56"/>
    </row>
    <row r="1799">
      <c r="A1799" s="180" t="s">
        <v>3213</v>
      </c>
      <c r="B1799" s="58"/>
      <c r="C1799" s="59"/>
      <c r="D1799" s="58"/>
      <c r="E1799" s="60"/>
      <c r="F1799" s="61">
        <f t="shared" si="34"/>
        <v>0</v>
      </c>
      <c r="G1799" s="58"/>
      <c r="H1799" s="62"/>
      <c r="I1799" s="62"/>
      <c r="J1799" s="58" t="s">
        <v>72</v>
      </c>
      <c r="K1799" s="58"/>
      <c r="L1799" s="58"/>
      <c r="M1799" s="62"/>
      <c r="N1799" s="58"/>
      <c r="O1799" s="62"/>
      <c r="P1799" s="58"/>
      <c r="Q1799" s="62"/>
      <c r="R1799" s="63"/>
      <c r="S1799" s="64">
        <f t="shared" si="39"/>
        <v>0</v>
      </c>
      <c r="T1799" s="60"/>
      <c r="U1799" s="60"/>
      <c r="V1799" s="60"/>
      <c r="W1799" s="60"/>
      <c r="X1799" s="60"/>
      <c r="Y1799" s="60"/>
      <c r="Z1799" s="60"/>
      <c r="AA1799" s="60"/>
      <c r="AB1799" s="60"/>
      <c r="AC1799" s="60"/>
      <c r="AD1799" s="60"/>
      <c r="AE1799" s="60"/>
      <c r="AF1799" s="60"/>
      <c r="AG1799" s="65"/>
      <c r="AH1799" s="58"/>
      <c r="AI1799" s="59"/>
      <c r="AJ1799" s="60"/>
      <c r="AK1799" s="64">
        <f t="shared" si="35"/>
        <v>0</v>
      </c>
      <c r="AL1799" s="66"/>
      <c r="AM1799" s="67"/>
    </row>
    <row r="1800">
      <c r="A1800" s="47" t="s">
        <v>3214</v>
      </c>
      <c r="B1800" s="48"/>
      <c r="C1800" s="49"/>
      <c r="D1800" s="48"/>
      <c r="E1800" s="50"/>
      <c r="F1800" s="51">
        <f t="shared" si="34"/>
        <v>0</v>
      </c>
      <c r="G1800" s="48"/>
      <c r="H1800" s="52"/>
      <c r="I1800" s="52"/>
      <c r="J1800" s="48" t="s">
        <v>72</v>
      </c>
      <c r="K1800" s="48"/>
      <c r="L1800" s="48"/>
      <c r="M1800" s="52"/>
      <c r="N1800" s="48"/>
      <c r="O1800" s="52"/>
      <c r="P1800" s="48"/>
      <c r="Q1800" s="52"/>
      <c r="R1800" s="53"/>
      <c r="S1800" s="54">
        <f t="shared" si="39"/>
        <v>0</v>
      </c>
      <c r="T1800" s="50"/>
      <c r="U1800" s="50"/>
      <c r="V1800" s="50"/>
      <c r="W1800" s="50"/>
      <c r="X1800" s="50"/>
      <c r="Y1800" s="50"/>
      <c r="Z1800" s="50"/>
      <c r="AA1800" s="50"/>
      <c r="AB1800" s="50"/>
      <c r="AC1800" s="50"/>
      <c r="AD1800" s="50"/>
      <c r="AE1800" s="50"/>
      <c r="AF1800" s="50"/>
      <c r="AG1800" s="55"/>
      <c r="AH1800" s="48"/>
      <c r="AI1800" s="48"/>
      <c r="AJ1800" s="50"/>
      <c r="AK1800" s="54">
        <f t="shared" si="35"/>
        <v>0</v>
      </c>
      <c r="AL1800" s="48"/>
      <c r="AM1800" s="56"/>
    </row>
    <row r="1801">
      <c r="A1801" s="180" t="s">
        <v>3215</v>
      </c>
      <c r="B1801" s="58"/>
      <c r="C1801" s="59"/>
      <c r="D1801" s="58"/>
      <c r="E1801" s="60"/>
      <c r="F1801" s="61">
        <f t="shared" si="34"/>
        <v>0</v>
      </c>
      <c r="G1801" s="58"/>
      <c r="H1801" s="62"/>
      <c r="I1801" s="62"/>
      <c r="J1801" s="58" t="s">
        <v>72</v>
      </c>
      <c r="K1801" s="58"/>
      <c r="L1801" s="58"/>
      <c r="M1801" s="62"/>
      <c r="N1801" s="58"/>
      <c r="O1801" s="62"/>
      <c r="P1801" s="58"/>
      <c r="Q1801" s="62"/>
      <c r="R1801" s="63"/>
      <c r="S1801" s="64">
        <f t="shared" si="39"/>
        <v>0</v>
      </c>
      <c r="T1801" s="60"/>
      <c r="U1801" s="60"/>
      <c r="V1801" s="60"/>
      <c r="W1801" s="60"/>
      <c r="X1801" s="60"/>
      <c r="Y1801" s="60"/>
      <c r="Z1801" s="60"/>
      <c r="AA1801" s="60"/>
      <c r="AB1801" s="60"/>
      <c r="AC1801" s="60"/>
      <c r="AD1801" s="60"/>
      <c r="AE1801" s="60"/>
      <c r="AF1801" s="60"/>
      <c r="AG1801" s="65"/>
      <c r="AH1801" s="58"/>
      <c r="AI1801" s="59"/>
      <c r="AJ1801" s="60"/>
      <c r="AK1801" s="64">
        <f t="shared" si="35"/>
        <v>0</v>
      </c>
      <c r="AL1801" s="66"/>
      <c r="AM1801" s="67"/>
    </row>
    <row r="1802">
      <c r="A1802" s="47" t="s">
        <v>3216</v>
      </c>
      <c r="B1802" s="48"/>
      <c r="C1802" s="49"/>
      <c r="D1802" s="48"/>
      <c r="E1802" s="50"/>
      <c r="F1802" s="51">
        <f t="shared" si="34"/>
        <v>0</v>
      </c>
      <c r="G1802" s="48"/>
      <c r="H1802" s="52"/>
      <c r="I1802" s="52"/>
      <c r="J1802" s="48" t="s">
        <v>72</v>
      </c>
      <c r="K1802" s="48"/>
      <c r="L1802" s="48"/>
      <c r="M1802" s="52"/>
      <c r="N1802" s="48"/>
      <c r="O1802" s="52"/>
      <c r="P1802" s="48"/>
      <c r="Q1802" s="52"/>
      <c r="R1802" s="53"/>
      <c r="S1802" s="54">
        <f t="shared" si="39"/>
        <v>0</v>
      </c>
      <c r="T1802" s="50"/>
      <c r="U1802" s="50"/>
      <c r="V1802" s="50"/>
      <c r="W1802" s="50"/>
      <c r="X1802" s="50"/>
      <c r="Y1802" s="50"/>
      <c r="Z1802" s="50"/>
      <c r="AA1802" s="50"/>
      <c r="AB1802" s="50"/>
      <c r="AC1802" s="50"/>
      <c r="AD1802" s="50"/>
      <c r="AE1802" s="50"/>
      <c r="AF1802" s="50"/>
      <c r="AG1802" s="55"/>
      <c r="AH1802" s="48"/>
      <c r="AI1802" s="48"/>
      <c r="AJ1802" s="50"/>
      <c r="AK1802" s="54">
        <f t="shared" si="35"/>
        <v>0</v>
      </c>
      <c r="AL1802" s="48"/>
      <c r="AM1802" s="56"/>
    </row>
    <row r="1803">
      <c r="A1803" s="180" t="s">
        <v>3217</v>
      </c>
      <c r="B1803" s="58"/>
      <c r="C1803" s="59"/>
      <c r="D1803" s="58"/>
      <c r="E1803" s="60"/>
      <c r="F1803" s="61">
        <f t="shared" si="34"/>
        <v>0</v>
      </c>
      <c r="G1803" s="58"/>
      <c r="H1803" s="62"/>
      <c r="I1803" s="62"/>
      <c r="J1803" s="58" t="s">
        <v>72</v>
      </c>
      <c r="K1803" s="58"/>
      <c r="L1803" s="58"/>
      <c r="M1803" s="62"/>
      <c r="N1803" s="58"/>
      <c r="O1803" s="62"/>
      <c r="P1803" s="58"/>
      <c r="Q1803" s="62"/>
      <c r="R1803" s="63"/>
      <c r="S1803" s="64">
        <f t="shared" si="39"/>
        <v>0</v>
      </c>
      <c r="T1803" s="60"/>
      <c r="U1803" s="60"/>
      <c r="V1803" s="60"/>
      <c r="W1803" s="60"/>
      <c r="X1803" s="60"/>
      <c r="Y1803" s="60"/>
      <c r="Z1803" s="60"/>
      <c r="AA1803" s="60"/>
      <c r="AB1803" s="60"/>
      <c r="AC1803" s="60"/>
      <c r="AD1803" s="60"/>
      <c r="AE1803" s="60"/>
      <c r="AF1803" s="60"/>
      <c r="AG1803" s="65"/>
      <c r="AH1803" s="58"/>
      <c r="AI1803" s="59"/>
      <c r="AJ1803" s="60"/>
      <c r="AK1803" s="64">
        <f t="shared" si="35"/>
        <v>0</v>
      </c>
      <c r="AL1803" s="66"/>
      <c r="AM1803" s="67"/>
    </row>
    <row r="1804">
      <c r="A1804" s="47" t="s">
        <v>3218</v>
      </c>
      <c r="B1804" s="48"/>
      <c r="C1804" s="49"/>
      <c r="D1804" s="48"/>
      <c r="E1804" s="50"/>
      <c r="F1804" s="51">
        <f t="shared" si="34"/>
        <v>0</v>
      </c>
      <c r="G1804" s="48"/>
      <c r="H1804" s="52"/>
      <c r="I1804" s="52"/>
      <c r="J1804" s="48" t="s">
        <v>72</v>
      </c>
      <c r="K1804" s="48"/>
      <c r="L1804" s="48"/>
      <c r="M1804" s="52"/>
      <c r="N1804" s="48"/>
      <c r="O1804" s="52"/>
      <c r="P1804" s="48"/>
      <c r="Q1804" s="52"/>
      <c r="R1804" s="53"/>
      <c r="S1804" s="54">
        <f t="shared" si="39"/>
        <v>0</v>
      </c>
      <c r="T1804" s="50"/>
      <c r="U1804" s="50"/>
      <c r="V1804" s="50"/>
      <c r="W1804" s="50"/>
      <c r="X1804" s="50"/>
      <c r="Y1804" s="50"/>
      <c r="Z1804" s="50"/>
      <c r="AA1804" s="50"/>
      <c r="AB1804" s="50"/>
      <c r="AC1804" s="50"/>
      <c r="AD1804" s="50"/>
      <c r="AE1804" s="50"/>
      <c r="AF1804" s="50"/>
      <c r="AG1804" s="55"/>
      <c r="AH1804" s="48"/>
      <c r="AI1804" s="48"/>
      <c r="AJ1804" s="50"/>
      <c r="AK1804" s="54">
        <f t="shared" si="35"/>
        <v>0</v>
      </c>
      <c r="AL1804" s="48"/>
      <c r="AM1804" s="56"/>
    </row>
    <row r="1805">
      <c r="A1805" s="180" t="s">
        <v>3219</v>
      </c>
      <c r="B1805" s="58"/>
      <c r="C1805" s="59"/>
      <c r="D1805" s="58"/>
      <c r="E1805" s="60"/>
      <c r="F1805" s="61">
        <f t="shared" si="34"/>
        <v>0</v>
      </c>
      <c r="G1805" s="58"/>
      <c r="H1805" s="62"/>
      <c r="I1805" s="62"/>
      <c r="J1805" s="58" t="s">
        <v>72</v>
      </c>
      <c r="K1805" s="58"/>
      <c r="L1805" s="58"/>
      <c r="M1805" s="62"/>
      <c r="N1805" s="58"/>
      <c r="O1805" s="62"/>
      <c r="P1805" s="58"/>
      <c r="Q1805" s="62"/>
      <c r="R1805" s="63"/>
      <c r="S1805" s="64">
        <f t="shared" si="39"/>
        <v>0</v>
      </c>
      <c r="T1805" s="60"/>
      <c r="U1805" s="60"/>
      <c r="V1805" s="60"/>
      <c r="W1805" s="60"/>
      <c r="X1805" s="60"/>
      <c r="Y1805" s="60"/>
      <c r="Z1805" s="60"/>
      <c r="AA1805" s="60"/>
      <c r="AB1805" s="60"/>
      <c r="AC1805" s="60"/>
      <c r="AD1805" s="60"/>
      <c r="AE1805" s="60"/>
      <c r="AF1805" s="60"/>
      <c r="AG1805" s="65"/>
      <c r="AH1805" s="58"/>
      <c r="AI1805" s="59"/>
      <c r="AJ1805" s="60"/>
      <c r="AK1805" s="64">
        <f t="shared" si="35"/>
        <v>0</v>
      </c>
      <c r="AL1805" s="66"/>
      <c r="AM1805" s="67"/>
    </row>
    <row r="1806">
      <c r="A1806" s="47" t="s">
        <v>3220</v>
      </c>
      <c r="B1806" s="48"/>
      <c r="C1806" s="49"/>
      <c r="D1806" s="48"/>
      <c r="E1806" s="50"/>
      <c r="F1806" s="51">
        <f t="shared" si="34"/>
        <v>0</v>
      </c>
      <c r="G1806" s="48"/>
      <c r="H1806" s="52"/>
      <c r="I1806" s="52"/>
      <c r="J1806" s="48" t="s">
        <v>72</v>
      </c>
      <c r="K1806" s="48"/>
      <c r="L1806" s="48"/>
      <c r="M1806" s="52"/>
      <c r="N1806" s="48"/>
      <c r="O1806" s="52"/>
      <c r="P1806" s="48"/>
      <c r="Q1806" s="52"/>
      <c r="R1806" s="53"/>
      <c r="S1806" s="54">
        <f t="shared" si="39"/>
        <v>0</v>
      </c>
      <c r="T1806" s="50"/>
      <c r="U1806" s="50"/>
      <c r="V1806" s="50"/>
      <c r="W1806" s="50"/>
      <c r="X1806" s="50"/>
      <c r="Y1806" s="50"/>
      <c r="Z1806" s="50"/>
      <c r="AA1806" s="50"/>
      <c r="AB1806" s="50"/>
      <c r="AC1806" s="50"/>
      <c r="AD1806" s="50"/>
      <c r="AE1806" s="50"/>
      <c r="AF1806" s="50"/>
      <c r="AG1806" s="55"/>
      <c r="AH1806" s="48"/>
      <c r="AI1806" s="48"/>
      <c r="AJ1806" s="50"/>
      <c r="AK1806" s="54">
        <f t="shared" si="35"/>
        <v>0</v>
      </c>
      <c r="AL1806" s="48"/>
      <c r="AM1806" s="56"/>
    </row>
    <row r="1807">
      <c r="A1807" s="180" t="s">
        <v>3221</v>
      </c>
      <c r="B1807" s="58"/>
      <c r="C1807" s="59"/>
      <c r="D1807" s="58"/>
      <c r="E1807" s="60"/>
      <c r="F1807" s="61">
        <f t="shared" si="34"/>
        <v>0</v>
      </c>
      <c r="G1807" s="58"/>
      <c r="H1807" s="62"/>
      <c r="I1807" s="62"/>
      <c r="J1807" s="58" t="s">
        <v>72</v>
      </c>
      <c r="K1807" s="58"/>
      <c r="L1807" s="58"/>
      <c r="M1807" s="62"/>
      <c r="N1807" s="58"/>
      <c r="O1807" s="62"/>
      <c r="P1807" s="58"/>
      <c r="Q1807" s="62"/>
      <c r="R1807" s="63"/>
      <c r="S1807" s="64">
        <f t="shared" si="39"/>
        <v>0</v>
      </c>
      <c r="T1807" s="60"/>
      <c r="U1807" s="60"/>
      <c r="V1807" s="60"/>
      <c r="W1807" s="60"/>
      <c r="X1807" s="60"/>
      <c r="Y1807" s="60"/>
      <c r="Z1807" s="60"/>
      <c r="AA1807" s="60"/>
      <c r="AB1807" s="60"/>
      <c r="AC1807" s="60"/>
      <c r="AD1807" s="60"/>
      <c r="AE1807" s="60"/>
      <c r="AF1807" s="60"/>
      <c r="AG1807" s="65"/>
      <c r="AH1807" s="58"/>
      <c r="AI1807" s="59"/>
      <c r="AJ1807" s="60"/>
      <c r="AK1807" s="64">
        <f t="shared" si="35"/>
        <v>0</v>
      </c>
      <c r="AL1807" s="66"/>
      <c r="AM1807" s="67"/>
    </row>
    <row r="1808">
      <c r="A1808" s="47" t="s">
        <v>3222</v>
      </c>
      <c r="B1808" s="48"/>
      <c r="C1808" s="49"/>
      <c r="D1808" s="48"/>
      <c r="E1808" s="50"/>
      <c r="F1808" s="51">
        <f t="shared" si="34"/>
        <v>0</v>
      </c>
      <c r="G1808" s="48"/>
      <c r="H1808" s="52"/>
      <c r="I1808" s="52"/>
      <c r="J1808" s="48" t="s">
        <v>72</v>
      </c>
      <c r="K1808" s="48"/>
      <c r="L1808" s="48"/>
      <c r="M1808" s="52"/>
      <c r="N1808" s="48"/>
      <c r="O1808" s="52"/>
      <c r="P1808" s="48"/>
      <c r="Q1808" s="52"/>
      <c r="R1808" s="53"/>
      <c r="S1808" s="54">
        <f t="shared" si="39"/>
        <v>0</v>
      </c>
      <c r="T1808" s="50"/>
      <c r="U1808" s="50"/>
      <c r="V1808" s="50"/>
      <c r="W1808" s="50"/>
      <c r="X1808" s="50"/>
      <c r="Y1808" s="50"/>
      <c r="Z1808" s="50"/>
      <c r="AA1808" s="50"/>
      <c r="AB1808" s="50"/>
      <c r="AC1808" s="50"/>
      <c r="AD1808" s="50"/>
      <c r="AE1808" s="50"/>
      <c r="AF1808" s="50"/>
      <c r="AG1808" s="55"/>
      <c r="AH1808" s="48"/>
      <c r="AI1808" s="48"/>
      <c r="AJ1808" s="50"/>
      <c r="AK1808" s="54">
        <f t="shared" si="35"/>
        <v>0</v>
      </c>
      <c r="AL1808" s="48"/>
      <c r="AM1808" s="56"/>
    </row>
    <row r="1809">
      <c r="A1809" s="180" t="s">
        <v>3223</v>
      </c>
      <c r="B1809" s="58"/>
      <c r="C1809" s="59"/>
      <c r="D1809" s="58"/>
      <c r="E1809" s="60"/>
      <c r="F1809" s="61">
        <f t="shared" si="34"/>
        <v>0</v>
      </c>
      <c r="G1809" s="58"/>
      <c r="H1809" s="62"/>
      <c r="I1809" s="62"/>
      <c r="J1809" s="58" t="s">
        <v>72</v>
      </c>
      <c r="K1809" s="58"/>
      <c r="L1809" s="58"/>
      <c r="M1809" s="62"/>
      <c r="N1809" s="58"/>
      <c r="O1809" s="62"/>
      <c r="P1809" s="58"/>
      <c r="Q1809" s="62"/>
      <c r="R1809" s="63"/>
      <c r="S1809" s="64">
        <f t="shared" si="39"/>
        <v>0</v>
      </c>
      <c r="T1809" s="60"/>
      <c r="U1809" s="60"/>
      <c r="V1809" s="60"/>
      <c r="W1809" s="60"/>
      <c r="X1809" s="60"/>
      <c r="Y1809" s="60"/>
      <c r="Z1809" s="60"/>
      <c r="AA1809" s="60"/>
      <c r="AB1809" s="60"/>
      <c r="AC1809" s="60"/>
      <c r="AD1809" s="60"/>
      <c r="AE1809" s="60"/>
      <c r="AF1809" s="60"/>
      <c r="AG1809" s="65"/>
      <c r="AH1809" s="58"/>
      <c r="AI1809" s="59"/>
      <c r="AJ1809" s="60"/>
      <c r="AK1809" s="64">
        <f t="shared" si="35"/>
        <v>0</v>
      </c>
      <c r="AL1809" s="66"/>
      <c r="AM1809" s="67"/>
    </row>
    <row r="1810">
      <c r="A1810" s="47" t="s">
        <v>3224</v>
      </c>
      <c r="B1810" s="48"/>
      <c r="C1810" s="49"/>
      <c r="D1810" s="48"/>
      <c r="E1810" s="50"/>
      <c r="F1810" s="51">
        <f t="shared" si="34"/>
        <v>0</v>
      </c>
      <c r="G1810" s="48"/>
      <c r="H1810" s="52"/>
      <c r="I1810" s="52"/>
      <c r="J1810" s="48" t="s">
        <v>72</v>
      </c>
      <c r="K1810" s="48"/>
      <c r="L1810" s="48"/>
      <c r="M1810" s="52"/>
      <c r="N1810" s="48"/>
      <c r="O1810" s="52"/>
      <c r="P1810" s="48"/>
      <c r="Q1810" s="52"/>
      <c r="R1810" s="53"/>
      <c r="S1810" s="54">
        <f t="shared" si="39"/>
        <v>0</v>
      </c>
      <c r="T1810" s="50"/>
      <c r="U1810" s="50"/>
      <c r="V1810" s="50"/>
      <c r="W1810" s="50"/>
      <c r="X1810" s="50"/>
      <c r="Y1810" s="50"/>
      <c r="Z1810" s="50"/>
      <c r="AA1810" s="50"/>
      <c r="AB1810" s="50"/>
      <c r="AC1810" s="50"/>
      <c r="AD1810" s="50"/>
      <c r="AE1810" s="50"/>
      <c r="AF1810" s="50"/>
      <c r="AG1810" s="55"/>
      <c r="AH1810" s="48"/>
      <c r="AI1810" s="48"/>
      <c r="AJ1810" s="50"/>
      <c r="AK1810" s="54">
        <f t="shared" si="35"/>
        <v>0</v>
      </c>
      <c r="AL1810" s="48"/>
      <c r="AM1810" s="56"/>
    </row>
    <row r="1811">
      <c r="A1811" s="180" t="s">
        <v>3225</v>
      </c>
      <c r="B1811" s="58"/>
      <c r="C1811" s="59"/>
      <c r="D1811" s="58"/>
      <c r="E1811" s="60"/>
      <c r="F1811" s="61">
        <f t="shared" si="34"/>
        <v>0</v>
      </c>
      <c r="G1811" s="58"/>
      <c r="H1811" s="62"/>
      <c r="I1811" s="62"/>
      <c r="J1811" s="58" t="s">
        <v>72</v>
      </c>
      <c r="K1811" s="58"/>
      <c r="L1811" s="58"/>
      <c r="M1811" s="62"/>
      <c r="N1811" s="58"/>
      <c r="O1811" s="62"/>
      <c r="P1811" s="58"/>
      <c r="Q1811" s="62"/>
      <c r="R1811" s="63"/>
      <c r="S1811" s="64">
        <f t="shared" si="39"/>
        <v>0</v>
      </c>
      <c r="T1811" s="60"/>
      <c r="U1811" s="60"/>
      <c r="V1811" s="60"/>
      <c r="W1811" s="60"/>
      <c r="X1811" s="60"/>
      <c r="Y1811" s="60"/>
      <c r="Z1811" s="60"/>
      <c r="AA1811" s="60"/>
      <c r="AB1811" s="60"/>
      <c r="AC1811" s="60"/>
      <c r="AD1811" s="60"/>
      <c r="AE1811" s="60"/>
      <c r="AF1811" s="60"/>
      <c r="AG1811" s="65"/>
      <c r="AH1811" s="58"/>
      <c r="AI1811" s="59"/>
      <c r="AJ1811" s="60"/>
      <c r="AK1811" s="64">
        <f t="shared" si="35"/>
        <v>0</v>
      </c>
      <c r="AL1811" s="66"/>
      <c r="AM1811" s="67"/>
    </row>
    <row r="1812">
      <c r="A1812" s="47" t="s">
        <v>3226</v>
      </c>
      <c r="B1812" s="48"/>
      <c r="C1812" s="49"/>
      <c r="D1812" s="48"/>
      <c r="E1812" s="50"/>
      <c r="F1812" s="51">
        <f t="shared" si="34"/>
        <v>0</v>
      </c>
      <c r="G1812" s="48"/>
      <c r="H1812" s="52"/>
      <c r="I1812" s="52"/>
      <c r="J1812" s="48" t="s">
        <v>72</v>
      </c>
      <c r="K1812" s="48"/>
      <c r="L1812" s="48"/>
      <c r="M1812" s="52"/>
      <c r="N1812" s="48"/>
      <c r="O1812" s="52"/>
      <c r="P1812" s="48"/>
      <c r="Q1812" s="52"/>
      <c r="R1812" s="53"/>
      <c r="S1812" s="54">
        <f t="shared" si="39"/>
        <v>0</v>
      </c>
      <c r="T1812" s="50"/>
      <c r="U1812" s="50"/>
      <c r="V1812" s="50"/>
      <c r="W1812" s="50"/>
      <c r="X1812" s="50"/>
      <c r="Y1812" s="50"/>
      <c r="Z1812" s="50"/>
      <c r="AA1812" s="50"/>
      <c r="AB1812" s="50"/>
      <c r="AC1812" s="50"/>
      <c r="AD1812" s="50"/>
      <c r="AE1812" s="50"/>
      <c r="AF1812" s="50"/>
      <c r="AG1812" s="55"/>
      <c r="AH1812" s="48"/>
      <c r="AI1812" s="48"/>
      <c r="AJ1812" s="50"/>
      <c r="AK1812" s="54">
        <f t="shared" si="35"/>
        <v>0</v>
      </c>
      <c r="AL1812" s="48"/>
      <c r="AM1812" s="56"/>
    </row>
    <row r="1813">
      <c r="A1813" s="180" t="s">
        <v>3227</v>
      </c>
      <c r="B1813" s="58"/>
      <c r="C1813" s="59"/>
      <c r="D1813" s="58"/>
      <c r="E1813" s="60"/>
      <c r="F1813" s="61">
        <f t="shared" si="34"/>
        <v>0</v>
      </c>
      <c r="G1813" s="58"/>
      <c r="H1813" s="62"/>
      <c r="I1813" s="62"/>
      <c r="J1813" s="58" t="s">
        <v>72</v>
      </c>
      <c r="K1813" s="58"/>
      <c r="L1813" s="58"/>
      <c r="M1813" s="62"/>
      <c r="N1813" s="58"/>
      <c r="O1813" s="62"/>
      <c r="P1813" s="58"/>
      <c r="Q1813" s="62"/>
      <c r="R1813" s="63"/>
      <c r="S1813" s="64">
        <f t="shared" si="39"/>
        <v>0</v>
      </c>
      <c r="T1813" s="60"/>
      <c r="U1813" s="60"/>
      <c r="V1813" s="60"/>
      <c r="W1813" s="60"/>
      <c r="X1813" s="60"/>
      <c r="Y1813" s="60"/>
      <c r="Z1813" s="60"/>
      <c r="AA1813" s="60"/>
      <c r="AB1813" s="60"/>
      <c r="AC1813" s="60"/>
      <c r="AD1813" s="60"/>
      <c r="AE1813" s="60"/>
      <c r="AF1813" s="60"/>
      <c r="AG1813" s="65"/>
      <c r="AH1813" s="58"/>
      <c r="AI1813" s="59"/>
      <c r="AJ1813" s="60"/>
      <c r="AK1813" s="64">
        <f t="shared" si="35"/>
        <v>0</v>
      </c>
      <c r="AL1813" s="66"/>
      <c r="AM1813" s="67"/>
    </row>
    <row r="1814">
      <c r="A1814" s="47" t="s">
        <v>3228</v>
      </c>
      <c r="B1814" s="48"/>
      <c r="C1814" s="49"/>
      <c r="D1814" s="48"/>
      <c r="E1814" s="50"/>
      <c r="F1814" s="51">
        <f t="shared" si="34"/>
        <v>0</v>
      </c>
      <c r="G1814" s="48"/>
      <c r="H1814" s="52"/>
      <c r="I1814" s="52"/>
      <c r="J1814" s="48" t="s">
        <v>72</v>
      </c>
      <c r="K1814" s="48"/>
      <c r="L1814" s="48"/>
      <c r="M1814" s="52"/>
      <c r="N1814" s="48"/>
      <c r="O1814" s="52"/>
      <c r="P1814" s="48"/>
      <c r="Q1814" s="52"/>
      <c r="R1814" s="53"/>
      <c r="S1814" s="54">
        <f t="shared" si="39"/>
        <v>0</v>
      </c>
      <c r="T1814" s="50"/>
      <c r="U1814" s="50"/>
      <c r="V1814" s="50"/>
      <c r="W1814" s="50"/>
      <c r="X1814" s="50"/>
      <c r="Y1814" s="50"/>
      <c r="Z1814" s="50"/>
      <c r="AA1814" s="50"/>
      <c r="AB1814" s="50"/>
      <c r="AC1814" s="50"/>
      <c r="AD1814" s="50"/>
      <c r="AE1814" s="50"/>
      <c r="AF1814" s="50"/>
      <c r="AG1814" s="55"/>
      <c r="AH1814" s="48"/>
      <c r="AI1814" s="48"/>
      <c r="AJ1814" s="50"/>
      <c r="AK1814" s="54">
        <f t="shared" si="35"/>
        <v>0</v>
      </c>
      <c r="AL1814" s="48"/>
      <c r="AM1814" s="56"/>
    </row>
    <row r="1815">
      <c r="A1815" s="180" t="s">
        <v>3229</v>
      </c>
      <c r="B1815" s="58"/>
      <c r="C1815" s="59"/>
      <c r="D1815" s="58"/>
      <c r="E1815" s="60"/>
      <c r="F1815" s="61">
        <f t="shared" si="34"/>
        <v>0</v>
      </c>
      <c r="G1815" s="58"/>
      <c r="H1815" s="62"/>
      <c r="I1815" s="62"/>
      <c r="J1815" s="58" t="s">
        <v>72</v>
      </c>
      <c r="K1815" s="58"/>
      <c r="L1815" s="58"/>
      <c r="M1815" s="62"/>
      <c r="N1815" s="58"/>
      <c r="O1815" s="62"/>
      <c r="P1815" s="58"/>
      <c r="Q1815" s="62"/>
      <c r="R1815" s="63"/>
      <c r="S1815" s="64">
        <f t="shared" si="39"/>
        <v>0</v>
      </c>
      <c r="T1815" s="60"/>
      <c r="U1815" s="60"/>
      <c r="V1815" s="60"/>
      <c r="W1815" s="60"/>
      <c r="X1815" s="60"/>
      <c r="Y1815" s="60"/>
      <c r="Z1815" s="60"/>
      <c r="AA1815" s="60"/>
      <c r="AB1815" s="60"/>
      <c r="AC1815" s="60"/>
      <c r="AD1815" s="60"/>
      <c r="AE1815" s="60"/>
      <c r="AF1815" s="60"/>
      <c r="AG1815" s="65"/>
      <c r="AH1815" s="58"/>
      <c r="AI1815" s="59"/>
      <c r="AJ1815" s="60"/>
      <c r="AK1815" s="64">
        <f t="shared" si="35"/>
        <v>0</v>
      </c>
      <c r="AL1815" s="66"/>
      <c r="AM1815" s="67"/>
    </row>
    <row r="1816">
      <c r="A1816" s="47" t="s">
        <v>3230</v>
      </c>
      <c r="B1816" s="48"/>
      <c r="C1816" s="49"/>
      <c r="D1816" s="48"/>
      <c r="E1816" s="50"/>
      <c r="F1816" s="51">
        <f t="shared" si="34"/>
        <v>0</v>
      </c>
      <c r="G1816" s="48"/>
      <c r="H1816" s="52"/>
      <c r="I1816" s="52"/>
      <c r="J1816" s="48" t="s">
        <v>72</v>
      </c>
      <c r="K1816" s="48"/>
      <c r="L1816" s="48"/>
      <c r="M1816" s="52"/>
      <c r="N1816" s="48"/>
      <c r="O1816" s="52"/>
      <c r="P1816" s="48"/>
      <c r="Q1816" s="52"/>
      <c r="R1816" s="53"/>
      <c r="S1816" s="54">
        <f t="shared" si="39"/>
        <v>0</v>
      </c>
      <c r="T1816" s="50"/>
      <c r="U1816" s="50"/>
      <c r="V1816" s="50"/>
      <c r="W1816" s="50"/>
      <c r="X1816" s="50"/>
      <c r="Y1816" s="50"/>
      <c r="Z1816" s="50"/>
      <c r="AA1816" s="50"/>
      <c r="AB1816" s="50"/>
      <c r="AC1816" s="50"/>
      <c r="AD1816" s="50"/>
      <c r="AE1816" s="50"/>
      <c r="AF1816" s="50"/>
      <c r="AG1816" s="55"/>
      <c r="AH1816" s="48"/>
      <c r="AI1816" s="48"/>
      <c r="AJ1816" s="50"/>
      <c r="AK1816" s="54">
        <f t="shared" si="35"/>
        <v>0</v>
      </c>
      <c r="AL1816" s="48"/>
      <c r="AM1816" s="56"/>
    </row>
    <row r="1817">
      <c r="A1817" s="180" t="s">
        <v>3231</v>
      </c>
      <c r="B1817" s="58"/>
      <c r="C1817" s="59"/>
      <c r="D1817" s="58"/>
      <c r="E1817" s="60"/>
      <c r="F1817" s="61">
        <f t="shared" si="34"/>
        <v>0</v>
      </c>
      <c r="G1817" s="58"/>
      <c r="H1817" s="62"/>
      <c r="I1817" s="62"/>
      <c r="J1817" s="58" t="s">
        <v>72</v>
      </c>
      <c r="K1817" s="58"/>
      <c r="L1817" s="58"/>
      <c r="M1817" s="62"/>
      <c r="N1817" s="58"/>
      <c r="O1817" s="62"/>
      <c r="P1817" s="58"/>
      <c r="Q1817" s="62"/>
      <c r="R1817" s="63"/>
      <c r="S1817" s="64">
        <f t="shared" si="39"/>
        <v>0</v>
      </c>
      <c r="T1817" s="60"/>
      <c r="U1817" s="60"/>
      <c r="V1817" s="60"/>
      <c r="W1817" s="60"/>
      <c r="X1817" s="60"/>
      <c r="Y1817" s="60"/>
      <c r="Z1817" s="60"/>
      <c r="AA1817" s="60"/>
      <c r="AB1817" s="60"/>
      <c r="AC1817" s="60"/>
      <c r="AD1817" s="60"/>
      <c r="AE1817" s="60"/>
      <c r="AF1817" s="60"/>
      <c r="AG1817" s="65"/>
      <c r="AH1817" s="58"/>
      <c r="AI1817" s="59"/>
      <c r="AJ1817" s="60"/>
      <c r="AK1817" s="64">
        <f t="shared" si="35"/>
        <v>0</v>
      </c>
      <c r="AL1817" s="66"/>
      <c r="AM1817" s="67"/>
    </row>
    <row r="1818">
      <c r="A1818" s="47" t="s">
        <v>3232</v>
      </c>
      <c r="B1818" s="48"/>
      <c r="C1818" s="49"/>
      <c r="D1818" s="48"/>
      <c r="E1818" s="50"/>
      <c r="F1818" s="51">
        <f t="shared" si="34"/>
        <v>0</v>
      </c>
      <c r="G1818" s="48"/>
      <c r="H1818" s="52"/>
      <c r="I1818" s="52"/>
      <c r="J1818" s="48" t="s">
        <v>72</v>
      </c>
      <c r="K1818" s="48"/>
      <c r="L1818" s="48"/>
      <c r="M1818" s="52"/>
      <c r="N1818" s="48"/>
      <c r="O1818" s="52"/>
      <c r="P1818" s="48"/>
      <c r="Q1818" s="52"/>
      <c r="R1818" s="53"/>
      <c r="S1818" s="54">
        <f t="shared" si="39"/>
        <v>0</v>
      </c>
      <c r="T1818" s="50"/>
      <c r="U1818" s="50"/>
      <c r="V1818" s="50"/>
      <c r="W1818" s="50"/>
      <c r="X1818" s="50"/>
      <c r="Y1818" s="50"/>
      <c r="Z1818" s="50"/>
      <c r="AA1818" s="50"/>
      <c r="AB1818" s="50"/>
      <c r="AC1818" s="50"/>
      <c r="AD1818" s="50"/>
      <c r="AE1818" s="50"/>
      <c r="AF1818" s="50"/>
      <c r="AG1818" s="55"/>
      <c r="AH1818" s="48"/>
      <c r="AI1818" s="48"/>
      <c r="AJ1818" s="50"/>
      <c r="AK1818" s="54">
        <f t="shared" si="35"/>
        <v>0</v>
      </c>
      <c r="AL1818" s="48"/>
      <c r="AM1818" s="56"/>
    </row>
    <row r="1819">
      <c r="A1819" s="180" t="s">
        <v>3233</v>
      </c>
      <c r="B1819" s="58"/>
      <c r="C1819" s="59"/>
      <c r="D1819" s="58"/>
      <c r="E1819" s="60"/>
      <c r="F1819" s="61">
        <f t="shared" si="34"/>
        <v>0</v>
      </c>
      <c r="G1819" s="58"/>
      <c r="H1819" s="62"/>
      <c r="I1819" s="62"/>
      <c r="J1819" s="58" t="s">
        <v>72</v>
      </c>
      <c r="K1819" s="58"/>
      <c r="L1819" s="58"/>
      <c r="M1819" s="62"/>
      <c r="N1819" s="58"/>
      <c r="O1819" s="62"/>
      <c r="P1819" s="58"/>
      <c r="Q1819" s="62"/>
      <c r="R1819" s="63"/>
      <c r="S1819" s="64">
        <f t="shared" si="39"/>
        <v>0</v>
      </c>
      <c r="T1819" s="60"/>
      <c r="U1819" s="60"/>
      <c r="V1819" s="60"/>
      <c r="W1819" s="60"/>
      <c r="X1819" s="60"/>
      <c r="Y1819" s="60"/>
      <c r="Z1819" s="60"/>
      <c r="AA1819" s="60"/>
      <c r="AB1819" s="60"/>
      <c r="AC1819" s="60"/>
      <c r="AD1819" s="60"/>
      <c r="AE1819" s="60"/>
      <c r="AF1819" s="60"/>
      <c r="AG1819" s="65"/>
      <c r="AH1819" s="58"/>
      <c r="AI1819" s="59"/>
      <c r="AJ1819" s="60"/>
      <c r="AK1819" s="64">
        <f t="shared" si="35"/>
        <v>0</v>
      </c>
      <c r="AL1819" s="66"/>
      <c r="AM1819" s="67"/>
    </row>
    <row r="1820">
      <c r="A1820" s="47" t="s">
        <v>3234</v>
      </c>
      <c r="B1820" s="48"/>
      <c r="C1820" s="49"/>
      <c r="D1820" s="48"/>
      <c r="E1820" s="50"/>
      <c r="F1820" s="51">
        <f t="shared" si="34"/>
        <v>0</v>
      </c>
      <c r="G1820" s="48"/>
      <c r="H1820" s="52"/>
      <c r="I1820" s="52"/>
      <c r="J1820" s="48" t="s">
        <v>72</v>
      </c>
      <c r="K1820" s="48"/>
      <c r="L1820" s="48"/>
      <c r="M1820" s="52"/>
      <c r="N1820" s="48"/>
      <c r="O1820" s="52"/>
      <c r="P1820" s="48"/>
      <c r="Q1820" s="52"/>
      <c r="R1820" s="53"/>
      <c r="S1820" s="54">
        <f t="shared" si="39"/>
        <v>0</v>
      </c>
      <c r="T1820" s="50"/>
      <c r="U1820" s="50"/>
      <c r="V1820" s="50"/>
      <c r="W1820" s="50"/>
      <c r="X1820" s="50"/>
      <c r="Y1820" s="50"/>
      <c r="Z1820" s="50"/>
      <c r="AA1820" s="50"/>
      <c r="AB1820" s="50"/>
      <c r="AC1820" s="50"/>
      <c r="AD1820" s="50"/>
      <c r="AE1820" s="50"/>
      <c r="AF1820" s="50"/>
      <c r="AG1820" s="55"/>
      <c r="AH1820" s="48"/>
      <c r="AI1820" s="48"/>
      <c r="AJ1820" s="50"/>
      <c r="AK1820" s="54">
        <f t="shared" si="35"/>
        <v>0</v>
      </c>
      <c r="AL1820" s="48"/>
      <c r="AM1820" s="56"/>
    </row>
    <row r="1821">
      <c r="A1821" s="180" t="s">
        <v>3235</v>
      </c>
      <c r="B1821" s="58"/>
      <c r="C1821" s="59"/>
      <c r="D1821" s="58"/>
      <c r="E1821" s="60"/>
      <c r="F1821" s="61">
        <f t="shared" si="34"/>
        <v>0</v>
      </c>
      <c r="G1821" s="58"/>
      <c r="H1821" s="62"/>
      <c r="I1821" s="62"/>
      <c r="J1821" s="58" t="s">
        <v>72</v>
      </c>
      <c r="K1821" s="58"/>
      <c r="L1821" s="58"/>
      <c r="M1821" s="62"/>
      <c r="N1821" s="58"/>
      <c r="O1821" s="62"/>
      <c r="P1821" s="58"/>
      <c r="Q1821" s="62"/>
      <c r="R1821" s="63"/>
      <c r="S1821" s="64">
        <f t="shared" si="39"/>
        <v>0</v>
      </c>
      <c r="T1821" s="60"/>
      <c r="U1821" s="60"/>
      <c r="V1821" s="60"/>
      <c r="W1821" s="60"/>
      <c r="X1821" s="60"/>
      <c r="Y1821" s="60"/>
      <c r="Z1821" s="60"/>
      <c r="AA1821" s="60"/>
      <c r="AB1821" s="60"/>
      <c r="AC1821" s="60"/>
      <c r="AD1821" s="60"/>
      <c r="AE1821" s="60"/>
      <c r="AF1821" s="60"/>
      <c r="AG1821" s="65"/>
      <c r="AH1821" s="58"/>
      <c r="AI1821" s="59"/>
      <c r="AJ1821" s="60"/>
      <c r="AK1821" s="64">
        <f t="shared" si="35"/>
        <v>0</v>
      </c>
      <c r="AL1821" s="66"/>
      <c r="AM1821" s="67"/>
    </row>
    <row r="1822">
      <c r="A1822" s="47" t="s">
        <v>3236</v>
      </c>
      <c r="B1822" s="48"/>
      <c r="C1822" s="49"/>
      <c r="D1822" s="48"/>
      <c r="E1822" s="50"/>
      <c r="F1822" s="51">
        <f t="shared" si="34"/>
        <v>0</v>
      </c>
      <c r="G1822" s="48"/>
      <c r="H1822" s="52"/>
      <c r="I1822" s="52"/>
      <c r="J1822" s="48" t="s">
        <v>72</v>
      </c>
      <c r="K1822" s="48"/>
      <c r="L1822" s="48"/>
      <c r="M1822" s="52"/>
      <c r="N1822" s="48"/>
      <c r="O1822" s="52"/>
      <c r="P1822" s="48"/>
      <c r="Q1822" s="52"/>
      <c r="R1822" s="53"/>
      <c r="S1822" s="54">
        <f t="shared" si="39"/>
        <v>0</v>
      </c>
      <c r="T1822" s="50"/>
      <c r="U1822" s="50"/>
      <c r="V1822" s="50"/>
      <c r="W1822" s="50"/>
      <c r="X1822" s="50"/>
      <c r="Y1822" s="50"/>
      <c r="Z1822" s="50"/>
      <c r="AA1822" s="50"/>
      <c r="AB1822" s="50"/>
      <c r="AC1822" s="50"/>
      <c r="AD1822" s="50"/>
      <c r="AE1822" s="50"/>
      <c r="AF1822" s="50"/>
      <c r="AG1822" s="55"/>
      <c r="AH1822" s="48"/>
      <c r="AI1822" s="48"/>
      <c r="AJ1822" s="50"/>
      <c r="AK1822" s="54">
        <f t="shared" si="35"/>
        <v>0</v>
      </c>
      <c r="AL1822" s="48"/>
      <c r="AM1822" s="56"/>
    </row>
    <row r="1823">
      <c r="A1823" s="180" t="s">
        <v>3237</v>
      </c>
      <c r="B1823" s="58"/>
      <c r="C1823" s="59"/>
      <c r="D1823" s="58"/>
      <c r="E1823" s="60"/>
      <c r="F1823" s="61">
        <f t="shared" si="34"/>
        <v>0</v>
      </c>
      <c r="G1823" s="58"/>
      <c r="H1823" s="62"/>
      <c r="I1823" s="62"/>
      <c r="J1823" s="58" t="s">
        <v>72</v>
      </c>
      <c r="K1823" s="58"/>
      <c r="L1823" s="58"/>
      <c r="M1823" s="62"/>
      <c r="N1823" s="58"/>
      <c r="O1823" s="62"/>
      <c r="P1823" s="58"/>
      <c r="Q1823" s="62"/>
      <c r="R1823" s="63"/>
      <c r="S1823" s="64">
        <f t="shared" si="39"/>
        <v>0</v>
      </c>
      <c r="T1823" s="60"/>
      <c r="U1823" s="60"/>
      <c r="V1823" s="60"/>
      <c r="W1823" s="60"/>
      <c r="X1823" s="60"/>
      <c r="Y1823" s="60"/>
      <c r="Z1823" s="60"/>
      <c r="AA1823" s="60"/>
      <c r="AB1823" s="60"/>
      <c r="AC1823" s="60"/>
      <c r="AD1823" s="60"/>
      <c r="AE1823" s="60"/>
      <c r="AF1823" s="60"/>
      <c r="AG1823" s="65"/>
      <c r="AH1823" s="58"/>
      <c r="AI1823" s="59"/>
      <c r="AJ1823" s="60"/>
      <c r="AK1823" s="64">
        <f t="shared" si="35"/>
        <v>0</v>
      </c>
      <c r="AL1823" s="66"/>
      <c r="AM1823" s="67"/>
    </row>
    <row r="1824">
      <c r="A1824" s="47" t="s">
        <v>3238</v>
      </c>
      <c r="B1824" s="48"/>
      <c r="C1824" s="49"/>
      <c r="D1824" s="48"/>
      <c r="E1824" s="50"/>
      <c r="F1824" s="51">
        <f t="shared" si="34"/>
        <v>0</v>
      </c>
      <c r="G1824" s="48"/>
      <c r="H1824" s="52"/>
      <c r="I1824" s="52"/>
      <c r="J1824" s="48" t="s">
        <v>72</v>
      </c>
      <c r="K1824" s="48"/>
      <c r="L1824" s="48"/>
      <c r="M1824" s="52"/>
      <c r="N1824" s="48"/>
      <c r="O1824" s="52"/>
      <c r="P1824" s="48"/>
      <c r="Q1824" s="52"/>
      <c r="R1824" s="53"/>
      <c r="S1824" s="54">
        <f t="shared" si="39"/>
        <v>0</v>
      </c>
      <c r="T1824" s="50"/>
      <c r="U1824" s="50"/>
      <c r="V1824" s="50"/>
      <c r="W1824" s="50"/>
      <c r="X1824" s="50"/>
      <c r="Y1824" s="50"/>
      <c r="Z1824" s="50"/>
      <c r="AA1824" s="50"/>
      <c r="AB1824" s="50"/>
      <c r="AC1824" s="50"/>
      <c r="AD1824" s="50"/>
      <c r="AE1824" s="50"/>
      <c r="AF1824" s="50"/>
      <c r="AG1824" s="55"/>
      <c r="AH1824" s="48"/>
      <c r="AI1824" s="48"/>
      <c r="AJ1824" s="50"/>
      <c r="AK1824" s="54">
        <f t="shared" si="35"/>
        <v>0</v>
      </c>
      <c r="AL1824" s="48"/>
      <c r="AM1824" s="56"/>
    </row>
    <row r="1825">
      <c r="A1825" s="180" t="s">
        <v>3239</v>
      </c>
      <c r="B1825" s="58"/>
      <c r="C1825" s="59"/>
      <c r="D1825" s="58"/>
      <c r="E1825" s="60"/>
      <c r="F1825" s="61">
        <f t="shared" si="34"/>
        <v>0</v>
      </c>
      <c r="G1825" s="58"/>
      <c r="H1825" s="62"/>
      <c r="I1825" s="62"/>
      <c r="J1825" s="58" t="s">
        <v>72</v>
      </c>
      <c r="K1825" s="58"/>
      <c r="L1825" s="58"/>
      <c r="M1825" s="62"/>
      <c r="N1825" s="58"/>
      <c r="O1825" s="62"/>
      <c r="P1825" s="58"/>
      <c r="Q1825" s="62"/>
      <c r="R1825" s="63"/>
      <c r="S1825" s="64">
        <f t="shared" si="39"/>
        <v>0</v>
      </c>
      <c r="T1825" s="60"/>
      <c r="U1825" s="60"/>
      <c r="V1825" s="60"/>
      <c r="W1825" s="60"/>
      <c r="X1825" s="60"/>
      <c r="Y1825" s="60"/>
      <c r="Z1825" s="60"/>
      <c r="AA1825" s="60"/>
      <c r="AB1825" s="60"/>
      <c r="AC1825" s="60"/>
      <c r="AD1825" s="60"/>
      <c r="AE1825" s="60"/>
      <c r="AF1825" s="60"/>
      <c r="AG1825" s="65"/>
      <c r="AH1825" s="58"/>
      <c r="AI1825" s="59"/>
      <c r="AJ1825" s="60"/>
      <c r="AK1825" s="64">
        <f t="shared" si="35"/>
        <v>0</v>
      </c>
      <c r="AL1825" s="66"/>
      <c r="AM1825" s="67"/>
    </row>
    <row r="1826">
      <c r="A1826" s="47" t="s">
        <v>3240</v>
      </c>
      <c r="B1826" s="48"/>
      <c r="C1826" s="49"/>
      <c r="D1826" s="48"/>
      <c r="E1826" s="50"/>
      <c r="F1826" s="51">
        <f t="shared" si="34"/>
        <v>0</v>
      </c>
      <c r="G1826" s="48"/>
      <c r="H1826" s="52"/>
      <c r="I1826" s="52"/>
      <c r="J1826" s="48" t="s">
        <v>72</v>
      </c>
      <c r="K1826" s="48"/>
      <c r="L1826" s="48"/>
      <c r="M1826" s="52"/>
      <c r="N1826" s="48"/>
      <c r="O1826" s="52"/>
      <c r="P1826" s="48"/>
      <c r="Q1826" s="52"/>
      <c r="R1826" s="53"/>
      <c r="S1826" s="54">
        <f t="shared" si="39"/>
        <v>0</v>
      </c>
      <c r="T1826" s="50"/>
      <c r="U1826" s="50"/>
      <c r="V1826" s="50"/>
      <c r="W1826" s="50"/>
      <c r="X1826" s="50"/>
      <c r="Y1826" s="50"/>
      <c r="Z1826" s="50"/>
      <c r="AA1826" s="50"/>
      <c r="AB1826" s="50"/>
      <c r="AC1826" s="50"/>
      <c r="AD1826" s="50"/>
      <c r="AE1826" s="50"/>
      <c r="AF1826" s="50"/>
      <c r="AG1826" s="55"/>
      <c r="AH1826" s="48"/>
      <c r="AI1826" s="48"/>
      <c r="AJ1826" s="50"/>
      <c r="AK1826" s="54">
        <f t="shared" si="35"/>
        <v>0</v>
      </c>
      <c r="AL1826" s="48"/>
      <c r="AM1826" s="56"/>
    </row>
    <row r="1827">
      <c r="A1827" s="180" t="s">
        <v>3241</v>
      </c>
      <c r="B1827" s="58"/>
      <c r="C1827" s="59"/>
      <c r="D1827" s="58"/>
      <c r="E1827" s="60"/>
      <c r="F1827" s="61">
        <f t="shared" si="34"/>
        <v>0</v>
      </c>
      <c r="G1827" s="58"/>
      <c r="H1827" s="62"/>
      <c r="I1827" s="62"/>
      <c r="J1827" s="58" t="s">
        <v>72</v>
      </c>
      <c r="K1827" s="58"/>
      <c r="L1827" s="58"/>
      <c r="M1827" s="62"/>
      <c r="N1827" s="58"/>
      <c r="O1827" s="62"/>
      <c r="P1827" s="58"/>
      <c r="Q1827" s="62"/>
      <c r="R1827" s="63"/>
      <c r="S1827" s="64">
        <f t="shared" si="39"/>
        <v>0</v>
      </c>
      <c r="T1827" s="60"/>
      <c r="U1827" s="60"/>
      <c r="V1827" s="60"/>
      <c r="W1827" s="60"/>
      <c r="X1827" s="60"/>
      <c r="Y1827" s="60"/>
      <c r="Z1827" s="60"/>
      <c r="AA1827" s="60"/>
      <c r="AB1827" s="60"/>
      <c r="AC1827" s="60"/>
      <c r="AD1827" s="60"/>
      <c r="AE1827" s="60"/>
      <c r="AF1827" s="60"/>
      <c r="AG1827" s="65"/>
      <c r="AH1827" s="58"/>
      <c r="AI1827" s="59"/>
      <c r="AJ1827" s="60"/>
      <c r="AK1827" s="64">
        <f t="shared" si="35"/>
        <v>0</v>
      </c>
      <c r="AL1827" s="66"/>
      <c r="AM1827" s="67"/>
    </row>
    <row r="1828">
      <c r="A1828" s="47" t="s">
        <v>3242</v>
      </c>
      <c r="B1828" s="48"/>
      <c r="C1828" s="49"/>
      <c r="D1828" s="48"/>
      <c r="E1828" s="50"/>
      <c r="F1828" s="51">
        <f t="shared" si="34"/>
        <v>0</v>
      </c>
      <c r="G1828" s="48"/>
      <c r="H1828" s="52"/>
      <c r="I1828" s="52"/>
      <c r="J1828" s="48" t="s">
        <v>72</v>
      </c>
      <c r="K1828" s="48"/>
      <c r="L1828" s="48"/>
      <c r="M1828" s="52"/>
      <c r="N1828" s="48"/>
      <c r="O1828" s="52"/>
      <c r="P1828" s="48"/>
      <c r="Q1828" s="52"/>
      <c r="R1828" s="53"/>
      <c r="S1828" s="54">
        <f t="shared" si="39"/>
        <v>0</v>
      </c>
      <c r="T1828" s="50"/>
      <c r="U1828" s="50"/>
      <c r="V1828" s="50"/>
      <c r="W1828" s="50"/>
      <c r="X1828" s="50"/>
      <c r="Y1828" s="50"/>
      <c r="Z1828" s="50"/>
      <c r="AA1828" s="50"/>
      <c r="AB1828" s="50"/>
      <c r="AC1828" s="50"/>
      <c r="AD1828" s="50"/>
      <c r="AE1828" s="50"/>
      <c r="AF1828" s="50"/>
      <c r="AG1828" s="55"/>
      <c r="AH1828" s="48"/>
      <c r="AI1828" s="48"/>
      <c r="AJ1828" s="50"/>
      <c r="AK1828" s="54">
        <f t="shared" si="35"/>
        <v>0</v>
      </c>
      <c r="AL1828" s="48"/>
      <c r="AM1828" s="56"/>
    </row>
    <row r="1829">
      <c r="A1829" s="180" t="s">
        <v>3243</v>
      </c>
      <c r="B1829" s="58"/>
      <c r="C1829" s="59"/>
      <c r="D1829" s="58"/>
      <c r="E1829" s="60"/>
      <c r="F1829" s="61">
        <f t="shared" si="34"/>
        <v>0</v>
      </c>
      <c r="G1829" s="58"/>
      <c r="H1829" s="62"/>
      <c r="I1829" s="62"/>
      <c r="J1829" s="58" t="s">
        <v>72</v>
      </c>
      <c r="K1829" s="58"/>
      <c r="L1829" s="58"/>
      <c r="M1829" s="62"/>
      <c r="N1829" s="58"/>
      <c r="O1829" s="62"/>
      <c r="P1829" s="58"/>
      <c r="Q1829" s="62"/>
      <c r="R1829" s="63"/>
      <c r="S1829" s="64">
        <f t="shared" si="39"/>
        <v>0</v>
      </c>
      <c r="T1829" s="60"/>
      <c r="U1829" s="60"/>
      <c r="V1829" s="60"/>
      <c r="W1829" s="60"/>
      <c r="X1829" s="60"/>
      <c r="Y1829" s="60"/>
      <c r="Z1829" s="60"/>
      <c r="AA1829" s="60"/>
      <c r="AB1829" s="60"/>
      <c r="AC1829" s="60"/>
      <c r="AD1829" s="60"/>
      <c r="AE1829" s="60"/>
      <c r="AF1829" s="60"/>
      <c r="AG1829" s="65"/>
      <c r="AH1829" s="58"/>
      <c r="AI1829" s="59"/>
      <c r="AJ1829" s="60"/>
      <c r="AK1829" s="64">
        <f t="shared" si="35"/>
        <v>0</v>
      </c>
      <c r="AL1829" s="66"/>
      <c r="AM1829" s="67"/>
    </row>
    <row r="1830">
      <c r="A1830" s="47" t="s">
        <v>3244</v>
      </c>
      <c r="B1830" s="48"/>
      <c r="C1830" s="49"/>
      <c r="D1830" s="48"/>
      <c r="E1830" s="50"/>
      <c r="F1830" s="51">
        <f t="shared" si="34"/>
        <v>0</v>
      </c>
      <c r="G1830" s="48"/>
      <c r="H1830" s="52"/>
      <c r="I1830" s="52"/>
      <c r="J1830" s="48" t="s">
        <v>72</v>
      </c>
      <c r="K1830" s="48"/>
      <c r="L1830" s="48"/>
      <c r="M1830" s="52"/>
      <c r="N1830" s="48"/>
      <c r="O1830" s="52"/>
      <c r="P1830" s="48"/>
      <c r="Q1830" s="52"/>
      <c r="R1830" s="53"/>
      <c r="S1830" s="54">
        <f t="shared" si="39"/>
        <v>0</v>
      </c>
      <c r="T1830" s="50"/>
      <c r="U1830" s="50"/>
      <c r="V1830" s="50"/>
      <c r="W1830" s="50"/>
      <c r="X1830" s="50"/>
      <c r="Y1830" s="50"/>
      <c r="Z1830" s="50"/>
      <c r="AA1830" s="50"/>
      <c r="AB1830" s="50"/>
      <c r="AC1830" s="50"/>
      <c r="AD1830" s="50"/>
      <c r="AE1830" s="50"/>
      <c r="AF1830" s="50"/>
      <c r="AG1830" s="55"/>
      <c r="AH1830" s="48"/>
      <c r="AI1830" s="48"/>
      <c r="AJ1830" s="50"/>
      <c r="AK1830" s="54">
        <f t="shared" si="35"/>
        <v>0</v>
      </c>
      <c r="AL1830" s="48"/>
      <c r="AM1830" s="56"/>
    </row>
    <row r="1831">
      <c r="A1831" s="180" t="s">
        <v>3245</v>
      </c>
      <c r="B1831" s="58"/>
      <c r="C1831" s="59"/>
      <c r="D1831" s="58"/>
      <c r="E1831" s="60"/>
      <c r="F1831" s="61">
        <f t="shared" si="34"/>
        <v>0</v>
      </c>
      <c r="G1831" s="58"/>
      <c r="H1831" s="62"/>
      <c r="I1831" s="62"/>
      <c r="J1831" s="58" t="s">
        <v>72</v>
      </c>
      <c r="K1831" s="58"/>
      <c r="L1831" s="58"/>
      <c r="M1831" s="62"/>
      <c r="N1831" s="58"/>
      <c r="O1831" s="62"/>
      <c r="P1831" s="58"/>
      <c r="Q1831" s="62"/>
      <c r="R1831" s="63"/>
      <c r="S1831" s="64">
        <f t="shared" si="39"/>
        <v>0</v>
      </c>
      <c r="T1831" s="60"/>
      <c r="U1831" s="60"/>
      <c r="V1831" s="60"/>
      <c r="W1831" s="60"/>
      <c r="X1831" s="60"/>
      <c r="Y1831" s="60"/>
      <c r="Z1831" s="60"/>
      <c r="AA1831" s="60"/>
      <c r="AB1831" s="60"/>
      <c r="AC1831" s="60"/>
      <c r="AD1831" s="60"/>
      <c r="AE1831" s="60"/>
      <c r="AF1831" s="60"/>
      <c r="AG1831" s="65"/>
      <c r="AH1831" s="58"/>
      <c r="AI1831" s="59"/>
      <c r="AJ1831" s="60"/>
      <c r="AK1831" s="64">
        <f t="shared" si="35"/>
        <v>0</v>
      </c>
      <c r="AL1831" s="66"/>
      <c r="AM1831" s="67"/>
    </row>
    <row r="1832">
      <c r="A1832" s="47" t="s">
        <v>3246</v>
      </c>
      <c r="B1832" s="48"/>
      <c r="C1832" s="49"/>
      <c r="D1832" s="48"/>
      <c r="E1832" s="50"/>
      <c r="F1832" s="51">
        <f t="shared" si="34"/>
        <v>0</v>
      </c>
      <c r="G1832" s="48"/>
      <c r="H1832" s="52"/>
      <c r="I1832" s="52"/>
      <c r="J1832" s="48" t="s">
        <v>72</v>
      </c>
      <c r="K1832" s="48"/>
      <c r="L1832" s="48"/>
      <c r="M1832" s="52"/>
      <c r="N1832" s="48"/>
      <c r="O1832" s="52"/>
      <c r="P1832" s="48"/>
      <c r="Q1832" s="52"/>
      <c r="R1832" s="53"/>
      <c r="S1832" s="54">
        <f t="shared" si="39"/>
        <v>0</v>
      </c>
      <c r="T1832" s="50"/>
      <c r="U1832" s="50"/>
      <c r="V1832" s="50"/>
      <c r="W1832" s="50"/>
      <c r="X1832" s="50"/>
      <c r="Y1832" s="50"/>
      <c r="Z1832" s="50"/>
      <c r="AA1832" s="50"/>
      <c r="AB1832" s="50"/>
      <c r="AC1832" s="50"/>
      <c r="AD1832" s="50"/>
      <c r="AE1832" s="50"/>
      <c r="AF1832" s="50"/>
      <c r="AG1832" s="55"/>
      <c r="AH1832" s="48"/>
      <c r="AI1832" s="48"/>
      <c r="AJ1832" s="50"/>
      <c r="AK1832" s="54">
        <f t="shared" si="35"/>
        <v>0</v>
      </c>
      <c r="AL1832" s="48"/>
      <c r="AM1832" s="56"/>
    </row>
    <row r="1833">
      <c r="A1833" s="180" t="s">
        <v>3247</v>
      </c>
      <c r="B1833" s="58"/>
      <c r="C1833" s="59"/>
      <c r="D1833" s="58"/>
      <c r="E1833" s="60"/>
      <c r="F1833" s="61">
        <f t="shared" si="34"/>
        <v>0</v>
      </c>
      <c r="G1833" s="58"/>
      <c r="H1833" s="62"/>
      <c r="I1833" s="62"/>
      <c r="J1833" s="58" t="s">
        <v>72</v>
      </c>
      <c r="K1833" s="58"/>
      <c r="L1833" s="58"/>
      <c r="M1833" s="62"/>
      <c r="N1833" s="58"/>
      <c r="O1833" s="62"/>
      <c r="P1833" s="58"/>
      <c r="Q1833" s="62"/>
      <c r="R1833" s="63"/>
      <c r="S1833" s="64">
        <f t="shared" si="39"/>
        <v>0</v>
      </c>
      <c r="T1833" s="60"/>
      <c r="U1833" s="60"/>
      <c r="V1833" s="60"/>
      <c r="W1833" s="60"/>
      <c r="X1833" s="60"/>
      <c r="Y1833" s="60"/>
      <c r="Z1833" s="60"/>
      <c r="AA1833" s="60"/>
      <c r="AB1833" s="60"/>
      <c r="AC1833" s="60"/>
      <c r="AD1833" s="60"/>
      <c r="AE1833" s="60"/>
      <c r="AF1833" s="60"/>
      <c r="AG1833" s="65"/>
      <c r="AH1833" s="58"/>
      <c r="AI1833" s="59"/>
      <c r="AJ1833" s="60"/>
      <c r="AK1833" s="64">
        <f t="shared" si="35"/>
        <v>0</v>
      </c>
      <c r="AL1833" s="66"/>
      <c r="AM1833" s="67"/>
    </row>
    <row r="1834">
      <c r="A1834" s="47" t="s">
        <v>3248</v>
      </c>
      <c r="B1834" s="48"/>
      <c r="C1834" s="49"/>
      <c r="D1834" s="48"/>
      <c r="E1834" s="50"/>
      <c r="F1834" s="51">
        <f t="shared" si="34"/>
        <v>0</v>
      </c>
      <c r="G1834" s="48"/>
      <c r="H1834" s="52"/>
      <c r="I1834" s="52"/>
      <c r="J1834" s="48" t="s">
        <v>72</v>
      </c>
      <c r="K1834" s="48"/>
      <c r="L1834" s="48"/>
      <c r="M1834" s="52"/>
      <c r="N1834" s="48"/>
      <c r="O1834" s="52"/>
      <c r="P1834" s="48"/>
      <c r="Q1834" s="52"/>
      <c r="R1834" s="53"/>
      <c r="S1834" s="54">
        <f t="shared" si="39"/>
        <v>0</v>
      </c>
      <c r="T1834" s="50"/>
      <c r="U1834" s="50"/>
      <c r="V1834" s="50"/>
      <c r="W1834" s="50"/>
      <c r="X1834" s="50"/>
      <c r="Y1834" s="50"/>
      <c r="Z1834" s="50"/>
      <c r="AA1834" s="50"/>
      <c r="AB1834" s="50"/>
      <c r="AC1834" s="50"/>
      <c r="AD1834" s="50"/>
      <c r="AE1834" s="50"/>
      <c r="AF1834" s="50"/>
      <c r="AG1834" s="55"/>
      <c r="AH1834" s="48"/>
      <c r="AI1834" s="48"/>
      <c r="AJ1834" s="50"/>
      <c r="AK1834" s="54">
        <f t="shared" si="35"/>
        <v>0</v>
      </c>
      <c r="AL1834" s="48"/>
      <c r="AM1834" s="56"/>
    </row>
    <row r="1835">
      <c r="A1835" s="180" t="s">
        <v>3249</v>
      </c>
      <c r="B1835" s="58"/>
      <c r="C1835" s="59"/>
      <c r="D1835" s="58"/>
      <c r="E1835" s="60"/>
      <c r="F1835" s="61">
        <f t="shared" si="34"/>
        <v>0</v>
      </c>
      <c r="G1835" s="58"/>
      <c r="H1835" s="62"/>
      <c r="I1835" s="62"/>
      <c r="J1835" s="58" t="s">
        <v>72</v>
      </c>
      <c r="K1835" s="58"/>
      <c r="L1835" s="58"/>
      <c r="M1835" s="62"/>
      <c r="N1835" s="58"/>
      <c r="O1835" s="62"/>
      <c r="P1835" s="58"/>
      <c r="Q1835" s="62"/>
      <c r="R1835" s="63"/>
      <c r="S1835" s="64">
        <f t="shared" si="39"/>
        <v>0</v>
      </c>
      <c r="T1835" s="60"/>
      <c r="U1835" s="60"/>
      <c r="V1835" s="60"/>
      <c r="W1835" s="60"/>
      <c r="X1835" s="60"/>
      <c r="Y1835" s="60"/>
      <c r="Z1835" s="60"/>
      <c r="AA1835" s="60"/>
      <c r="AB1835" s="60"/>
      <c r="AC1835" s="60"/>
      <c r="AD1835" s="60"/>
      <c r="AE1835" s="60"/>
      <c r="AF1835" s="60"/>
      <c r="AG1835" s="65"/>
      <c r="AH1835" s="58"/>
      <c r="AI1835" s="59"/>
      <c r="AJ1835" s="60"/>
      <c r="AK1835" s="64">
        <f t="shared" si="35"/>
        <v>0</v>
      </c>
      <c r="AL1835" s="66"/>
      <c r="AM1835" s="67"/>
    </row>
    <row r="1836">
      <c r="A1836" s="47" t="s">
        <v>3250</v>
      </c>
      <c r="B1836" s="48"/>
      <c r="C1836" s="49"/>
      <c r="D1836" s="48"/>
      <c r="E1836" s="50"/>
      <c r="F1836" s="51">
        <f t="shared" si="34"/>
        <v>0</v>
      </c>
      <c r="G1836" s="48"/>
      <c r="H1836" s="52"/>
      <c r="I1836" s="52"/>
      <c r="J1836" s="48" t="s">
        <v>72</v>
      </c>
      <c r="K1836" s="48"/>
      <c r="L1836" s="48"/>
      <c r="M1836" s="52"/>
      <c r="N1836" s="48"/>
      <c r="O1836" s="52"/>
      <c r="P1836" s="48"/>
      <c r="Q1836" s="52"/>
      <c r="R1836" s="53"/>
      <c r="S1836" s="54">
        <f t="shared" si="39"/>
        <v>0</v>
      </c>
      <c r="T1836" s="50"/>
      <c r="U1836" s="50"/>
      <c r="V1836" s="50"/>
      <c r="W1836" s="50"/>
      <c r="X1836" s="50"/>
      <c r="Y1836" s="50"/>
      <c r="Z1836" s="50"/>
      <c r="AA1836" s="50"/>
      <c r="AB1836" s="50"/>
      <c r="AC1836" s="50"/>
      <c r="AD1836" s="50"/>
      <c r="AE1836" s="50"/>
      <c r="AF1836" s="50"/>
      <c r="AG1836" s="55"/>
      <c r="AH1836" s="48"/>
      <c r="AI1836" s="48"/>
      <c r="AJ1836" s="50"/>
      <c r="AK1836" s="54">
        <f t="shared" si="35"/>
        <v>0</v>
      </c>
      <c r="AL1836" s="48"/>
      <c r="AM1836" s="56"/>
    </row>
    <row r="1837">
      <c r="A1837" s="180" t="s">
        <v>3251</v>
      </c>
      <c r="B1837" s="58"/>
      <c r="C1837" s="59"/>
      <c r="D1837" s="58"/>
      <c r="E1837" s="60"/>
      <c r="F1837" s="61">
        <f t="shared" si="34"/>
        <v>0</v>
      </c>
      <c r="G1837" s="58"/>
      <c r="H1837" s="62"/>
      <c r="I1837" s="62"/>
      <c r="J1837" s="58" t="s">
        <v>72</v>
      </c>
      <c r="K1837" s="58"/>
      <c r="L1837" s="58"/>
      <c r="M1837" s="62"/>
      <c r="N1837" s="58"/>
      <c r="O1837" s="62"/>
      <c r="P1837" s="58"/>
      <c r="Q1837" s="62"/>
      <c r="R1837" s="63"/>
      <c r="S1837" s="64">
        <f t="shared" si="39"/>
        <v>0</v>
      </c>
      <c r="T1837" s="60"/>
      <c r="U1837" s="60"/>
      <c r="V1837" s="60"/>
      <c r="W1837" s="60"/>
      <c r="X1837" s="60"/>
      <c r="Y1837" s="60"/>
      <c r="Z1837" s="60"/>
      <c r="AA1837" s="60"/>
      <c r="AB1837" s="60"/>
      <c r="AC1837" s="60"/>
      <c r="AD1837" s="60"/>
      <c r="AE1837" s="60"/>
      <c r="AF1837" s="60"/>
      <c r="AG1837" s="65"/>
      <c r="AH1837" s="58"/>
      <c r="AI1837" s="59"/>
      <c r="AJ1837" s="60"/>
      <c r="AK1837" s="64">
        <f t="shared" si="35"/>
        <v>0</v>
      </c>
      <c r="AL1837" s="66"/>
      <c r="AM1837" s="67"/>
    </row>
    <row r="1838">
      <c r="A1838" s="47" t="s">
        <v>3252</v>
      </c>
      <c r="B1838" s="48"/>
      <c r="C1838" s="49"/>
      <c r="D1838" s="48"/>
      <c r="E1838" s="50"/>
      <c r="F1838" s="51">
        <f t="shared" si="34"/>
        <v>0</v>
      </c>
      <c r="G1838" s="48"/>
      <c r="H1838" s="52"/>
      <c r="I1838" s="52"/>
      <c r="J1838" s="48" t="s">
        <v>72</v>
      </c>
      <c r="K1838" s="48"/>
      <c r="L1838" s="48"/>
      <c r="M1838" s="52"/>
      <c r="N1838" s="48"/>
      <c r="O1838" s="52"/>
      <c r="P1838" s="48"/>
      <c r="Q1838" s="52"/>
      <c r="R1838" s="53"/>
      <c r="S1838" s="54">
        <f t="shared" si="39"/>
        <v>0</v>
      </c>
      <c r="T1838" s="50"/>
      <c r="U1838" s="50"/>
      <c r="V1838" s="50"/>
      <c r="W1838" s="50"/>
      <c r="X1838" s="50"/>
      <c r="Y1838" s="50"/>
      <c r="Z1838" s="50"/>
      <c r="AA1838" s="50"/>
      <c r="AB1838" s="50"/>
      <c r="AC1838" s="50"/>
      <c r="AD1838" s="50"/>
      <c r="AE1838" s="50"/>
      <c r="AF1838" s="50"/>
      <c r="AG1838" s="55"/>
      <c r="AH1838" s="48"/>
      <c r="AI1838" s="48"/>
      <c r="AJ1838" s="50"/>
      <c r="AK1838" s="54">
        <f t="shared" si="35"/>
        <v>0</v>
      </c>
      <c r="AL1838" s="48"/>
      <c r="AM1838" s="56"/>
    </row>
    <row r="1839">
      <c r="A1839" s="180" t="s">
        <v>3253</v>
      </c>
      <c r="B1839" s="58"/>
      <c r="C1839" s="59"/>
      <c r="D1839" s="58"/>
      <c r="E1839" s="60"/>
      <c r="F1839" s="61">
        <f t="shared" si="34"/>
        <v>0</v>
      </c>
      <c r="G1839" s="58"/>
      <c r="H1839" s="62"/>
      <c r="I1839" s="62"/>
      <c r="J1839" s="58" t="s">
        <v>72</v>
      </c>
      <c r="K1839" s="58"/>
      <c r="L1839" s="58"/>
      <c r="M1839" s="62"/>
      <c r="N1839" s="58"/>
      <c r="O1839" s="62"/>
      <c r="P1839" s="58"/>
      <c r="Q1839" s="62"/>
      <c r="R1839" s="63"/>
      <c r="S1839" s="64">
        <f t="shared" si="39"/>
        <v>0</v>
      </c>
      <c r="T1839" s="60"/>
      <c r="U1839" s="60"/>
      <c r="V1839" s="60"/>
      <c r="W1839" s="60"/>
      <c r="X1839" s="60"/>
      <c r="Y1839" s="60"/>
      <c r="Z1839" s="60"/>
      <c r="AA1839" s="60"/>
      <c r="AB1839" s="60"/>
      <c r="AC1839" s="60"/>
      <c r="AD1839" s="60"/>
      <c r="AE1839" s="60"/>
      <c r="AF1839" s="60"/>
      <c r="AG1839" s="65"/>
      <c r="AH1839" s="58"/>
      <c r="AI1839" s="59"/>
      <c r="AJ1839" s="60"/>
      <c r="AK1839" s="64">
        <f t="shared" si="35"/>
        <v>0</v>
      </c>
      <c r="AL1839" s="66"/>
      <c r="AM1839" s="67"/>
    </row>
    <row r="1840">
      <c r="A1840" s="47" t="s">
        <v>3254</v>
      </c>
      <c r="B1840" s="48"/>
      <c r="C1840" s="49"/>
      <c r="D1840" s="48"/>
      <c r="E1840" s="50"/>
      <c r="F1840" s="51">
        <f t="shared" si="34"/>
        <v>0</v>
      </c>
      <c r="G1840" s="48"/>
      <c r="H1840" s="52"/>
      <c r="I1840" s="52"/>
      <c r="J1840" s="48" t="s">
        <v>72</v>
      </c>
      <c r="K1840" s="48"/>
      <c r="L1840" s="48"/>
      <c r="M1840" s="52"/>
      <c r="N1840" s="48"/>
      <c r="O1840" s="52"/>
      <c r="P1840" s="48"/>
      <c r="Q1840" s="52"/>
      <c r="R1840" s="53"/>
      <c r="S1840" s="54">
        <f t="shared" si="39"/>
        <v>0</v>
      </c>
      <c r="T1840" s="50"/>
      <c r="U1840" s="50"/>
      <c r="V1840" s="50"/>
      <c r="W1840" s="50"/>
      <c r="X1840" s="50"/>
      <c r="Y1840" s="50"/>
      <c r="Z1840" s="50"/>
      <c r="AA1840" s="50"/>
      <c r="AB1840" s="50"/>
      <c r="AC1840" s="50"/>
      <c r="AD1840" s="50"/>
      <c r="AE1840" s="50"/>
      <c r="AF1840" s="50"/>
      <c r="AG1840" s="55"/>
      <c r="AH1840" s="48"/>
      <c r="AI1840" s="48"/>
      <c r="AJ1840" s="50"/>
      <c r="AK1840" s="54">
        <f t="shared" si="35"/>
        <v>0</v>
      </c>
      <c r="AL1840" s="48"/>
      <c r="AM1840" s="56"/>
    </row>
    <row r="1841">
      <c r="A1841" s="180" t="s">
        <v>3255</v>
      </c>
      <c r="B1841" s="58"/>
      <c r="C1841" s="59"/>
      <c r="D1841" s="58"/>
      <c r="E1841" s="60"/>
      <c r="F1841" s="61">
        <f t="shared" si="34"/>
        <v>0</v>
      </c>
      <c r="G1841" s="58"/>
      <c r="H1841" s="62"/>
      <c r="I1841" s="62"/>
      <c r="J1841" s="58" t="s">
        <v>72</v>
      </c>
      <c r="K1841" s="58"/>
      <c r="L1841" s="58"/>
      <c r="M1841" s="62"/>
      <c r="N1841" s="58"/>
      <c r="O1841" s="62"/>
      <c r="P1841" s="58"/>
      <c r="Q1841" s="62"/>
      <c r="R1841" s="63"/>
      <c r="S1841" s="64">
        <f t="shared" si="39"/>
        <v>0</v>
      </c>
      <c r="T1841" s="60"/>
      <c r="U1841" s="60"/>
      <c r="V1841" s="60"/>
      <c r="W1841" s="60"/>
      <c r="X1841" s="60"/>
      <c r="Y1841" s="60"/>
      <c r="Z1841" s="60"/>
      <c r="AA1841" s="60"/>
      <c r="AB1841" s="60"/>
      <c r="AC1841" s="60"/>
      <c r="AD1841" s="60"/>
      <c r="AE1841" s="60"/>
      <c r="AF1841" s="60"/>
      <c r="AG1841" s="65"/>
      <c r="AH1841" s="58"/>
      <c r="AI1841" s="59"/>
      <c r="AJ1841" s="60"/>
      <c r="AK1841" s="64">
        <f t="shared" si="35"/>
        <v>0</v>
      </c>
      <c r="AL1841" s="66"/>
      <c r="AM1841" s="67"/>
    </row>
    <row r="1842">
      <c r="A1842" s="47" t="s">
        <v>3256</v>
      </c>
      <c r="B1842" s="48"/>
      <c r="C1842" s="49"/>
      <c r="D1842" s="48"/>
      <c r="E1842" s="50"/>
      <c r="F1842" s="51">
        <f t="shared" si="34"/>
        <v>0</v>
      </c>
      <c r="G1842" s="48"/>
      <c r="H1842" s="52"/>
      <c r="I1842" s="52"/>
      <c r="J1842" s="48" t="s">
        <v>72</v>
      </c>
      <c r="K1842" s="48"/>
      <c r="L1842" s="48"/>
      <c r="M1842" s="52"/>
      <c r="N1842" s="48"/>
      <c r="O1842" s="52"/>
      <c r="P1842" s="48"/>
      <c r="Q1842" s="52"/>
      <c r="R1842" s="53"/>
      <c r="S1842" s="54">
        <f t="shared" si="39"/>
        <v>0</v>
      </c>
      <c r="T1842" s="50"/>
      <c r="U1842" s="50"/>
      <c r="V1842" s="50"/>
      <c r="W1842" s="50"/>
      <c r="X1842" s="50"/>
      <c r="Y1842" s="50"/>
      <c r="Z1842" s="50"/>
      <c r="AA1842" s="50"/>
      <c r="AB1842" s="50"/>
      <c r="AC1842" s="50"/>
      <c r="AD1842" s="50"/>
      <c r="AE1842" s="50"/>
      <c r="AF1842" s="50"/>
      <c r="AG1842" s="55"/>
      <c r="AH1842" s="48"/>
      <c r="AI1842" s="48"/>
      <c r="AJ1842" s="50"/>
      <c r="AK1842" s="54">
        <f t="shared" si="35"/>
        <v>0</v>
      </c>
      <c r="AL1842" s="48"/>
      <c r="AM1842" s="56"/>
    </row>
    <row r="1843">
      <c r="A1843" s="180" t="s">
        <v>3257</v>
      </c>
      <c r="B1843" s="58"/>
      <c r="C1843" s="59"/>
      <c r="D1843" s="58"/>
      <c r="E1843" s="60"/>
      <c r="F1843" s="61">
        <f t="shared" si="34"/>
        <v>0</v>
      </c>
      <c r="G1843" s="58"/>
      <c r="H1843" s="62"/>
      <c r="I1843" s="62"/>
      <c r="J1843" s="58" t="s">
        <v>72</v>
      </c>
      <c r="K1843" s="58"/>
      <c r="L1843" s="58"/>
      <c r="M1843" s="62"/>
      <c r="N1843" s="58"/>
      <c r="O1843" s="62"/>
      <c r="P1843" s="58"/>
      <c r="Q1843" s="62"/>
      <c r="R1843" s="63"/>
      <c r="S1843" s="64">
        <f t="shared" si="39"/>
        <v>0</v>
      </c>
      <c r="T1843" s="60"/>
      <c r="U1843" s="60"/>
      <c r="V1843" s="60"/>
      <c r="W1843" s="60"/>
      <c r="X1843" s="60"/>
      <c r="Y1843" s="60"/>
      <c r="Z1843" s="60"/>
      <c r="AA1843" s="60"/>
      <c r="AB1843" s="60"/>
      <c r="AC1843" s="60"/>
      <c r="AD1843" s="60"/>
      <c r="AE1843" s="60"/>
      <c r="AF1843" s="60"/>
      <c r="AG1843" s="65"/>
      <c r="AH1843" s="58"/>
      <c r="AI1843" s="59"/>
      <c r="AJ1843" s="60"/>
      <c r="AK1843" s="64">
        <f t="shared" si="35"/>
        <v>0</v>
      </c>
      <c r="AL1843" s="66"/>
      <c r="AM1843" s="67"/>
    </row>
    <row r="1844">
      <c r="A1844" s="47" t="s">
        <v>3258</v>
      </c>
      <c r="B1844" s="48"/>
      <c r="C1844" s="49"/>
      <c r="D1844" s="48"/>
      <c r="E1844" s="50"/>
      <c r="F1844" s="51">
        <f t="shared" si="34"/>
        <v>0</v>
      </c>
      <c r="G1844" s="48"/>
      <c r="H1844" s="52"/>
      <c r="I1844" s="52"/>
      <c r="J1844" s="48" t="s">
        <v>72</v>
      </c>
      <c r="K1844" s="48"/>
      <c r="L1844" s="48"/>
      <c r="M1844" s="52"/>
      <c r="N1844" s="48"/>
      <c r="O1844" s="52"/>
      <c r="P1844" s="48"/>
      <c r="Q1844" s="52"/>
      <c r="R1844" s="53"/>
      <c r="S1844" s="54">
        <f t="shared" si="39"/>
        <v>0</v>
      </c>
      <c r="T1844" s="50"/>
      <c r="U1844" s="50"/>
      <c r="V1844" s="50"/>
      <c r="W1844" s="50"/>
      <c r="X1844" s="50"/>
      <c r="Y1844" s="50"/>
      <c r="Z1844" s="50"/>
      <c r="AA1844" s="50"/>
      <c r="AB1844" s="50"/>
      <c r="AC1844" s="50"/>
      <c r="AD1844" s="50"/>
      <c r="AE1844" s="50"/>
      <c r="AF1844" s="50"/>
      <c r="AG1844" s="55"/>
      <c r="AH1844" s="48"/>
      <c r="AI1844" s="48"/>
      <c r="AJ1844" s="50"/>
      <c r="AK1844" s="54">
        <f t="shared" si="35"/>
        <v>0</v>
      </c>
      <c r="AL1844" s="48"/>
      <c r="AM1844" s="56"/>
    </row>
    <row r="1845">
      <c r="A1845" s="180" t="s">
        <v>3259</v>
      </c>
      <c r="B1845" s="58"/>
      <c r="C1845" s="59"/>
      <c r="D1845" s="58"/>
      <c r="E1845" s="60"/>
      <c r="F1845" s="61">
        <f t="shared" si="34"/>
        <v>0</v>
      </c>
      <c r="G1845" s="58"/>
      <c r="H1845" s="62"/>
      <c r="I1845" s="62"/>
      <c r="J1845" s="58" t="s">
        <v>72</v>
      </c>
      <c r="K1845" s="58"/>
      <c r="L1845" s="58"/>
      <c r="M1845" s="62"/>
      <c r="N1845" s="58"/>
      <c r="O1845" s="62"/>
      <c r="P1845" s="58"/>
      <c r="Q1845" s="62"/>
      <c r="R1845" s="63"/>
      <c r="S1845" s="64">
        <f t="shared" si="39"/>
        <v>0</v>
      </c>
      <c r="T1845" s="60"/>
      <c r="U1845" s="60"/>
      <c r="V1845" s="60"/>
      <c r="W1845" s="60"/>
      <c r="X1845" s="60"/>
      <c r="Y1845" s="60"/>
      <c r="Z1845" s="60"/>
      <c r="AA1845" s="60"/>
      <c r="AB1845" s="60"/>
      <c r="AC1845" s="60"/>
      <c r="AD1845" s="60"/>
      <c r="AE1845" s="60"/>
      <c r="AF1845" s="60"/>
      <c r="AG1845" s="65"/>
      <c r="AH1845" s="58"/>
      <c r="AI1845" s="59"/>
      <c r="AJ1845" s="60"/>
      <c r="AK1845" s="64">
        <f t="shared" si="35"/>
        <v>0</v>
      </c>
      <c r="AL1845" s="66"/>
      <c r="AM1845" s="67"/>
    </row>
    <row r="1846">
      <c r="A1846" s="47" t="s">
        <v>3260</v>
      </c>
      <c r="B1846" s="48"/>
      <c r="C1846" s="49"/>
      <c r="D1846" s="48"/>
      <c r="E1846" s="50"/>
      <c r="F1846" s="51">
        <f t="shared" si="34"/>
        <v>0</v>
      </c>
      <c r="G1846" s="48"/>
      <c r="H1846" s="52"/>
      <c r="I1846" s="52"/>
      <c r="J1846" s="48" t="s">
        <v>72</v>
      </c>
      <c r="K1846" s="48"/>
      <c r="L1846" s="48"/>
      <c r="M1846" s="52"/>
      <c r="N1846" s="48"/>
      <c r="O1846" s="52"/>
      <c r="P1846" s="48"/>
      <c r="Q1846" s="52"/>
      <c r="R1846" s="53"/>
      <c r="S1846" s="54">
        <f t="shared" si="39"/>
        <v>0</v>
      </c>
      <c r="T1846" s="50"/>
      <c r="U1846" s="50"/>
      <c r="V1846" s="50"/>
      <c r="W1846" s="50"/>
      <c r="X1846" s="50"/>
      <c r="Y1846" s="50"/>
      <c r="Z1846" s="50"/>
      <c r="AA1846" s="50"/>
      <c r="AB1846" s="50"/>
      <c r="AC1846" s="50"/>
      <c r="AD1846" s="50"/>
      <c r="AE1846" s="50"/>
      <c r="AF1846" s="50"/>
      <c r="AG1846" s="55"/>
      <c r="AH1846" s="48"/>
      <c r="AI1846" s="48"/>
      <c r="AJ1846" s="50"/>
      <c r="AK1846" s="54">
        <f t="shared" si="35"/>
        <v>0</v>
      </c>
      <c r="AL1846" s="48"/>
      <c r="AM1846" s="56"/>
    </row>
    <row r="1847">
      <c r="A1847" s="180" t="s">
        <v>3261</v>
      </c>
      <c r="B1847" s="58"/>
      <c r="C1847" s="59"/>
      <c r="D1847" s="58"/>
      <c r="E1847" s="60"/>
      <c r="F1847" s="61">
        <f t="shared" si="34"/>
        <v>0</v>
      </c>
      <c r="G1847" s="58"/>
      <c r="H1847" s="62"/>
      <c r="I1847" s="62"/>
      <c r="J1847" s="58" t="s">
        <v>72</v>
      </c>
      <c r="K1847" s="58"/>
      <c r="L1847" s="58"/>
      <c r="M1847" s="62"/>
      <c r="N1847" s="58"/>
      <c r="O1847" s="62"/>
      <c r="P1847" s="58"/>
      <c r="Q1847" s="62"/>
      <c r="R1847" s="63"/>
      <c r="S1847" s="64">
        <f t="shared" si="39"/>
        <v>0</v>
      </c>
      <c r="T1847" s="60"/>
      <c r="U1847" s="60"/>
      <c r="V1847" s="60"/>
      <c r="W1847" s="60"/>
      <c r="X1847" s="60"/>
      <c r="Y1847" s="60"/>
      <c r="Z1847" s="60"/>
      <c r="AA1847" s="60"/>
      <c r="AB1847" s="60"/>
      <c r="AC1847" s="60"/>
      <c r="AD1847" s="60"/>
      <c r="AE1847" s="60"/>
      <c r="AF1847" s="60"/>
      <c r="AG1847" s="65"/>
      <c r="AH1847" s="58"/>
      <c r="AI1847" s="59"/>
      <c r="AJ1847" s="60"/>
      <c r="AK1847" s="64">
        <f t="shared" si="35"/>
        <v>0</v>
      </c>
      <c r="AL1847" s="66"/>
      <c r="AM1847" s="67"/>
    </row>
    <row r="1848">
      <c r="A1848" s="47" t="s">
        <v>3262</v>
      </c>
      <c r="B1848" s="48"/>
      <c r="C1848" s="49"/>
      <c r="D1848" s="48"/>
      <c r="E1848" s="50"/>
      <c r="F1848" s="51">
        <f t="shared" si="34"/>
        <v>0</v>
      </c>
      <c r="G1848" s="48"/>
      <c r="H1848" s="52"/>
      <c r="I1848" s="52"/>
      <c r="J1848" s="48" t="s">
        <v>72</v>
      </c>
      <c r="K1848" s="48"/>
      <c r="L1848" s="48"/>
      <c r="M1848" s="52"/>
      <c r="N1848" s="48"/>
      <c r="O1848" s="52"/>
      <c r="P1848" s="48"/>
      <c r="Q1848" s="52"/>
      <c r="R1848" s="53"/>
      <c r="S1848" s="54">
        <f t="shared" si="39"/>
        <v>0</v>
      </c>
      <c r="T1848" s="50"/>
      <c r="U1848" s="50"/>
      <c r="V1848" s="50"/>
      <c r="W1848" s="50"/>
      <c r="X1848" s="50"/>
      <c r="Y1848" s="50"/>
      <c r="Z1848" s="50"/>
      <c r="AA1848" s="50"/>
      <c r="AB1848" s="50"/>
      <c r="AC1848" s="50"/>
      <c r="AD1848" s="50"/>
      <c r="AE1848" s="50"/>
      <c r="AF1848" s="50"/>
      <c r="AG1848" s="55"/>
      <c r="AH1848" s="48"/>
      <c r="AI1848" s="48"/>
      <c r="AJ1848" s="50"/>
      <c r="AK1848" s="54">
        <f t="shared" si="35"/>
        <v>0</v>
      </c>
      <c r="AL1848" s="48"/>
      <c r="AM1848" s="56"/>
    </row>
    <row r="1849">
      <c r="A1849" s="180" t="s">
        <v>3263</v>
      </c>
      <c r="B1849" s="58"/>
      <c r="C1849" s="59"/>
      <c r="D1849" s="58"/>
      <c r="E1849" s="60"/>
      <c r="F1849" s="61">
        <f t="shared" si="34"/>
        <v>0</v>
      </c>
      <c r="G1849" s="58"/>
      <c r="H1849" s="62"/>
      <c r="I1849" s="62"/>
      <c r="J1849" s="58" t="s">
        <v>72</v>
      </c>
      <c r="K1849" s="58"/>
      <c r="L1849" s="58"/>
      <c r="M1849" s="62"/>
      <c r="N1849" s="58"/>
      <c r="O1849" s="62"/>
      <c r="P1849" s="58"/>
      <c r="Q1849" s="62"/>
      <c r="R1849" s="63"/>
      <c r="S1849" s="64">
        <f t="shared" si="39"/>
        <v>0</v>
      </c>
      <c r="T1849" s="60"/>
      <c r="U1849" s="60"/>
      <c r="V1849" s="60"/>
      <c r="W1849" s="60"/>
      <c r="X1849" s="60"/>
      <c r="Y1849" s="60"/>
      <c r="Z1849" s="60"/>
      <c r="AA1849" s="60"/>
      <c r="AB1849" s="60"/>
      <c r="AC1849" s="60"/>
      <c r="AD1849" s="60"/>
      <c r="AE1849" s="60"/>
      <c r="AF1849" s="60"/>
      <c r="AG1849" s="65"/>
      <c r="AH1849" s="58"/>
      <c r="AI1849" s="59"/>
      <c r="AJ1849" s="60"/>
      <c r="AK1849" s="64">
        <f t="shared" si="35"/>
        <v>0</v>
      </c>
      <c r="AL1849" s="66"/>
      <c r="AM1849" s="67"/>
    </row>
    <row r="1850">
      <c r="A1850" s="47" t="s">
        <v>3264</v>
      </c>
      <c r="B1850" s="48"/>
      <c r="C1850" s="49"/>
      <c r="D1850" s="48"/>
      <c r="E1850" s="50"/>
      <c r="F1850" s="51">
        <f t="shared" si="34"/>
        <v>0</v>
      </c>
      <c r="G1850" s="48"/>
      <c r="H1850" s="52"/>
      <c r="I1850" s="52"/>
      <c r="J1850" s="48" t="s">
        <v>72</v>
      </c>
      <c r="K1850" s="48"/>
      <c r="L1850" s="48"/>
      <c r="M1850" s="52"/>
      <c r="N1850" s="48"/>
      <c r="O1850" s="52"/>
      <c r="P1850" s="48"/>
      <c r="Q1850" s="52"/>
      <c r="R1850" s="53"/>
      <c r="S1850" s="54">
        <f t="shared" si="39"/>
        <v>0</v>
      </c>
      <c r="T1850" s="50"/>
      <c r="U1850" s="50"/>
      <c r="V1850" s="50"/>
      <c r="W1850" s="50"/>
      <c r="X1850" s="50"/>
      <c r="Y1850" s="50"/>
      <c r="Z1850" s="50"/>
      <c r="AA1850" s="50"/>
      <c r="AB1850" s="50"/>
      <c r="AC1850" s="50"/>
      <c r="AD1850" s="50"/>
      <c r="AE1850" s="50"/>
      <c r="AF1850" s="50"/>
      <c r="AG1850" s="55"/>
      <c r="AH1850" s="48"/>
      <c r="AI1850" s="48"/>
      <c r="AJ1850" s="50"/>
      <c r="AK1850" s="54">
        <f t="shared" si="35"/>
        <v>0</v>
      </c>
      <c r="AL1850" s="48"/>
      <c r="AM1850" s="56"/>
    </row>
    <row r="1851">
      <c r="A1851" s="180" t="s">
        <v>3265</v>
      </c>
      <c r="B1851" s="58"/>
      <c r="C1851" s="59"/>
      <c r="D1851" s="58"/>
      <c r="E1851" s="60"/>
      <c r="F1851" s="61">
        <f t="shared" si="34"/>
        <v>0</v>
      </c>
      <c r="G1851" s="58"/>
      <c r="H1851" s="62"/>
      <c r="I1851" s="62"/>
      <c r="J1851" s="58" t="s">
        <v>72</v>
      </c>
      <c r="K1851" s="58"/>
      <c r="L1851" s="58"/>
      <c r="M1851" s="62"/>
      <c r="N1851" s="58"/>
      <c r="O1851" s="62"/>
      <c r="P1851" s="58"/>
      <c r="Q1851" s="62"/>
      <c r="R1851" s="63"/>
      <c r="S1851" s="64">
        <f t="shared" si="39"/>
        <v>0</v>
      </c>
      <c r="T1851" s="60"/>
      <c r="U1851" s="60"/>
      <c r="V1851" s="60"/>
      <c r="W1851" s="60"/>
      <c r="X1851" s="60"/>
      <c r="Y1851" s="60"/>
      <c r="Z1851" s="60"/>
      <c r="AA1851" s="60"/>
      <c r="AB1851" s="60"/>
      <c r="AC1851" s="60"/>
      <c r="AD1851" s="60"/>
      <c r="AE1851" s="60"/>
      <c r="AF1851" s="60"/>
      <c r="AG1851" s="65"/>
      <c r="AH1851" s="58"/>
      <c r="AI1851" s="59"/>
      <c r="AJ1851" s="60"/>
      <c r="AK1851" s="64">
        <f t="shared" si="35"/>
        <v>0</v>
      </c>
      <c r="AL1851" s="66"/>
      <c r="AM1851" s="67"/>
    </row>
    <row r="1852">
      <c r="A1852" s="47" t="s">
        <v>3266</v>
      </c>
      <c r="B1852" s="48"/>
      <c r="C1852" s="49"/>
      <c r="D1852" s="48"/>
      <c r="E1852" s="50"/>
      <c r="F1852" s="51">
        <f t="shared" si="34"/>
        <v>0</v>
      </c>
      <c r="G1852" s="48"/>
      <c r="H1852" s="52"/>
      <c r="I1852" s="52"/>
      <c r="J1852" s="48" t="s">
        <v>72</v>
      </c>
      <c r="K1852" s="48"/>
      <c r="L1852" s="48"/>
      <c r="M1852" s="52"/>
      <c r="N1852" s="48"/>
      <c r="O1852" s="52"/>
      <c r="P1852" s="48"/>
      <c r="Q1852" s="52"/>
      <c r="R1852" s="53"/>
      <c r="S1852" s="54">
        <f t="shared" si="39"/>
        <v>0</v>
      </c>
      <c r="T1852" s="50"/>
      <c r="U1852" s="50"/>
      <c r="V1852" s="50"/>
      <c r="W1852" s="50"/>
      <c r="X1852" s="50"/>
      <c r="Y1852" s="50"/>
      <c r="Z1852" s="50"/>
      <c r="AA1852" s="50"/>
      <c r="AB1852" s="50"/>
      <c r="AC1852" s="50"/>
      <c r="AD1852" s="50"/>
      <c r="AE1852" s="50"/>
      <c r="AF1852" s="50"/>
      <c r="AG1852" s="55"/>
      <c r="AH1852" s="48"/>
      <c r="AI1852" s="48"/>
      <c r="AJ1852" s="50"/>
      <c r="AK1852" s="54">
        <f t="shared" si="35"/>
        <v>0</v>
      </c>
      <c r="AL1852" s="48"/>
      <c r="AM1852" s="56"/>
    </row>
    <row r="1853">
      <c r="A1853" s="180" t="s">
        <v>3267</v>
      </c>
      <c r="B1853" s="58"/>
      <c r="C1853" s="59"/>
      <c r="D1853" s="58"/>
      <c r="E1853" s="60"/>
      <c r="F1853" s="61">
        <f t="shared" si="34"/>
        <v>0</v>
      </c>
      <c r="G1853" s="58"/>
      <c r="H1853" s="62"/>
      <c r="I1853" s="62"/>
      <c r="J1853" s="58" t="s">
        <v>72</v>
      </c>
      <c r="K1853" s="58"/>
      <c r="L1853" s="58"/>
      <c r="M1853" s="62"/>
      <c r="N1853" s="58"/>
      <c r="O1853" s="62"/>
      <c r="P1853" s="58"/>
      <c r="Q1853" s="62"/>
      <c r="R1853" s="63"/>
      <c r="S1853" s="64">
        <f t="shared" si="39"/>
        <v>0</v>
      </c>
      <c r="T1853" s="60"/>
      <c r="U1853" s="60"/>
      <c r="V1853" s="60"/>
      <c r="W1853" s="60"/>
      <c r="X1853" s="60"/>
      <c r="Y1853" s="60"/>
      <c r="Z1853" s="60"/>
      <c r="AA1853" s="60"/>
      <c r="AB1853" s="60"/>
      <c r="AC1853" s="60"/>
      <c r="AD1853" s="60"/>
      <c r="AE1853" s="60"/>
      <c r="AF1853" s="60"/>
      <c r="AG1853" s="65"/>
      <c r="AH1853" s="58"/>
      <c r="AI1853" s="59"/>
      <c r="AJ1853" s="60"/>
      <c r="AK1853" s="64">
        <f t="shared" si="35"/>
        <v>0</v>
      </c>
      <c r="AL1853" s="66"/>
      <c r="AM1853" s="67"/>
    </row>
    <row r="1854">
      <c r="A1854" s="47" t="s">
        <v>3268</v>
      </c>
      <c r="B1854" s="48"/>
      <c r="C1854" s="49"/>
      <c r="D1854" s="48"/>
      <c r="E1854" s="50"/>
      <c r="F1854" s="51">
        <f t="shared" si="34"/>
        <v>0</v>
      </c>
      <c r="G1854" s="48"/>
      <c r="H1854" s="52"/>
      <c r="I1854" s="52"/>
      <c r="J1854" s="48" t="s">
        <v>72</v>
      </c>
      <c r="K1854" s="48"/>
      <c r="L1854" s="48"/>
      <c r="M1854" s="52"/>
      <c r="N1854" s="48"/>
      <c r="O1854" s="52"/>
      <c r="P1854" s="48"/>
      <c r="Q1854" s="52"/>
      <c r="R1854" s="53"/>
      <c r="S1854" s="54">
        <f t="shared" si="39"/>
        <v>0</v>
      </c>
      <c r="T1854" s="50"/>
      <c r="U1854" s="50"/>
      <c r="V1854" s="50"/>
      <c r="W1854" s="50"/>
      <c r="X1854" s="50"/>
      <c r="Y1854" s="50"/>
      <c r="Z1854" s="50"/>
      <c r="AA1854" s="50"/>
      <c r="AB1854" s="50"/>
      <c r="AC1854" s="50"/>
      <c r="AD1854" s="50"/>
      <c r="AE1854" s="50"/>
      <c r="AF1854" s="50"/>
      <c r="AG1854" s="55"/>
      <c r="AH1854" s="48"/>
      <c r="AI1854" s="48"/>
      <c r="AJ1854" s="50"/>
      <c r="AK1854" s="54">
        <f t="shared" si="35"/>
        <v>0</v>
      </c>
      <c r="AL1854" s="48"/>
      <c r="AM1854" s="56"/>
    </row>
    <row r="1855">
      <c r="A1855" s="180" t="s">
        <v>3269</v>
      </c>
      <c r="B1855" s="58"/>
      <c r="C1855" s="59"/>
      <c r="D1855" s="58"/>
      <c r="E1855" s="60"/>
      <c r="F1855" s="61">
        <f t="shared" si="34"/>
        <v>0</v>
      </c>
      <c r="G1855" s="58"/>
      <c r="H1855" s="62"/>
      <c r="I1855" s="62"/>
      <c r="J1855" s="58" t="s">
        <v>72</v>
      </c>
      <c r="K1855" s="58"/>
      <c r="L1855" s="58"/>
      <c r="M1855" s="62"/>
      <c r="N1855" s="58"/>
      <c r="O1855" s="62"/>
      <c r="P1855" s="58"/>
      <c r="Q1855" s="62"/>
      <c r="R1855" s="63"/>
      <c r="S1855" s="64">
        <f t="shared" si="39"/>
        <v>0</v>
      </c>
      <c r="T1855" s="60"/>
      <c r="U1855" s="60"/>
      <c r="V1855" s="60"/>
      <c r="W1855" s="60"/>
      <c r="X1855" s="60"/>
      <c r="Y1855" s="60"/>
      <c r="Z1855" s="60"/>
      <c r="AA1855" s="60"/>
      <c r="AB1855" s="60"/>
      <c r="AC1855" s="60"/>
      <c r="AD1855" s="60"/>
      <c r="AE1855" s="60"/>
      <c r="AF1855" s="60"/>
      <c r="AG1855" s="65"/>
      <c r="AH1855" s="58"/>
      <c r="AI1855" s="59"/>
      <c r="AJ1855" s="60"/>
      <c r="AK1855" s="64">
        <f t="shared" si="35"/>
        <v>0</v>
      </c>
      <c r="AL1855" s="66"/>
      <c r="AM1855" s="67"/>
    </row>
    <row r="1856">
      <c r="A1856" s="47" t="s">
        <v>3270</v>
      </c>
      <c r="B1856" s="48"/>
      <c r="C1856" s="49"/>
      <c r="D1856" s="48"/>
      <c r="E1856" s="50"/>
      <c r="F1856" s="51">
        <f t="shared" si="34"/>
        <v>0</v>
      </c>
      <c r="G1856" s="48"/>
      <c r="H1856" s="52"/>
      <c r="I1856" s="52"/>
      <c r="J1856" s="48" t="s">
        <v>72</v>
      </c>
      <c r="K1856" s="48"/>
      <c r="L1856" s="48"/>
      <c r="M1856" s="52"/>
      <c r="N1856" s="48"/>
      <c r="O1856" s="52"/>
      <c r="P1856" s="48"/>
      <c r="Q1856" s="52"/>
      <c r="R1856" s="53"/>
      <c r="S1856" s="54">
        <f t="shared" si="39"/>
        <v>0</v>
      </c>
      <c r="T1856" s="50"/>
      <c r="U1856" s="50"/>
      <c r="V1856" s="50"/>
      <c r="W1856" s="50"/>
      <c r="X1856" s="50"/>
      <c r="Y1856" s="50"/>
      <c r="Z1856" s="50"/>
      <c r="AA1856" s="50"/>
      <c r="AB1856" s="50"/>
      <c r="AC1856" s="50"/>
      <c r="AD1856" s="50"/>
      <c r="AE1856" s="50"/>
      <c r="AF1856" s="50"/>
      <c r="AG1856" s="55"/>
      <c r="AH1856" s="48"/>
      <c r="AI1856" s="48"/>
      <c r="AJ1856" s="50"/>
      <c r="AK1856" s="54">
        <f t="shared" si="35"/>
        <v>0</v>
      </c>
      <c r="AL1856" s="48"/>
      <c r="AM1856" s="56"/>
    </row>
    <row r="1857">
      <c r="A1857" s="180" t="s">
        <v>3271</v>
      </c>
      <c r="B1857" s="58"/>
      <c r="C1857" s="59"/>
      <c r="D1857" s="58"/>
      <c r="E1857" s="60"/>
      <c r="F1857" s="61">
        <f t="shared" si="34"/>
        <v>0</v>
      </c>
      <c r="G1857" s="58"/>
      <c r="H1857" s="62"/>
      <c r="I1857" s="62"/>
      <c r="J1857" s="58" t="s">
        <v>72</v>
      </c>
      <c r="K1857" s="58"/>
      <c r="L1857" s="58"/>
      <c r="M1857" s="62"/>
      <c r="N1857" s="58"/>
      <c r="O1857" s="62"/>
      <c r="P1857" s="58"/>
      <c r="Q1857" s="62"/>
      <c r="R1857" s="63"/>
      <c r="S1857" s="64">
        <f t="shared" si="39"/>
        <v>0</v>
      </c>
      <c r="T1857" s="60"/>
      <c r="U1857" s="60"/>
      <c r="V1857" s="60"/>
      <c r="W1857" s="60"/>
      <c r="X1857" s="60"/>
      <c r="Y1857" s="60"/>
      <c r="Z1857" s="60"/>
      <c r="AA1857" s="60"/>
      <c r="AB1857" s="60"/>
      <c r="AC1857" s="60"/>
      <c r="AD1857" s="60"/>
      <c r="AE1857" s="60"/>
      <c r="AF1857" s="60"/>
      <c r="AG1857" s="65"/>
      <c r="AH1857" s="58"/>
      <c r="AI1857" s="59"/>
      <c r="AJ1857" s="60"/>
      <c r="AK1857" s="64">
        <f t="shared" si="35"/>
        <v>0</v>
      </c>
      <c r="AL1857" s="66"/>
      <c r="AM1857" s="67"/>
    </row>
    <row r="1858">
      <c r="A1858" s="47" t="s">
        <v>3272</v>
      </c>
      <c r="B1858" s="48"/>
      <c r="C1858" s="49"/>
      <c r="D1858" s="48"/>
      <c r="E1858" s="50"/>
      <c r="F1858" s="51">
        <f t="shared" si="34"/>
        <v>0</v>
      </c>
      <c r="G1858" s="48"/>
      <c r="H1858" s="52"/>
      <c r="I1858" s="52"/>
      <c r="J1858" s="48" t="s">
        <v>72</v>
      </c>
      <c r="K1858" s="48"/>
      <c r="L1858" s="48"/>
      <c r="M1858" s="52"/>
      <c r="N1858" s="48"/>
      <c r="O1858" s="52"/>
      <c r="P1858" s="48"/>
      <c r="Q1858" s="52"/>
      <c r="R1858" s="53"/>
      <c r="S1858" s="54">
        <f t="shared" si="39"/>
        <v>0</v>
      </c>
      <c r="T1858" s="50"/>
      <c r="U1858" s="50"/>
      <c r="V1858" s="50"/>
      <c r="W1858" s="50"/>
      <c r="X1858" s="50"/>
      <c r="Y1858" s="50"/>
      <c r="Z1858" s="50"/>
      <c r="AA1858" s="50"/>
      <c r="AB1858" s="50"/>
      <c r="AC1858" s="50"/>
      <c r="AD1858" s="50"/>
      <c r="AE1858" s="50"/>
      <c r="AF1858" s="50"/>
      <c r="AG1858" s="55"/>
      <c r="AH1858" s="48"/>
      <c r="AI1858" s="48"/>
      <c r="AJ1858" s="50"/>
      <c r="AK1858" s="54">
        <f t="shared" si="35"/>
        <v>0</v>
      </c>
      <c r="AL1858" s="48"/>
      <c r="AM1858" s="56"/>
    </row>
    <row r="1859">
      <c r="A1859" s="180" t="s">
        <v>3273</v>
      </c>
      <c r="B1859" s="58"/>
      <c r="C1859" s="59"/>
      <c r="D1859" s="58"/>
      <c r="E1859" s="60"/>
      <c r="F1859" s="61">
        <f t="shared" si="34"/>
        <v>0</v>
      </c>
      <c r="G1859" s="58"/>
      <c r="H1859" s="62"/>
      <c r="I1859" s="62"/>
      <c r="J1859" s="58" t="s">
        <v>72</v>
      </c>
      <c r="K1859" s="58"/>
      <c r="L1859" s="58"/>
      <c r="M1859" s="62"/>
      <c r="N1859" s="58"/>
      <c r="O1859" s="62"/>
      <c r="P1859" s="58"/>
      <c r="Q1859" s="62"/>
      <c r="R1859" s="63"/>
      <c r="S1859" s="64">
        <f t="shared" si="39"/>
        <v>0</v>
      </c>
      <c r="T1859" s="60"/>
      <c r="U1859" s="60"/>
      <c r="V1859" s="60"/>
      <c r="W1859" s="60"/>
      <c r="X1859" s="60"/>
      <c r="Y1859" s="60"/>
      <c r="Z1859" s="60"/>
      <c r="AA1859" s="60"/>
      <c r="AB1859" s="60"/>
      <c r="AC1859" s="60"/>
      <c r="AD1859" s="60"/>
      <c r="AE1859" s="60"/>
      <c r="AF1859" s="60"/>
      <c r="AG1859" s="65"/>
      <c r="AH1859" s="58"/>
      <c r="AI1859" s="59"/>
      <c r="AJ1859" s="60"/>
      <c r="AK1859" s="64">
        <f t="shared" si="35"/>
        <v>0</v>
      </c>
      <c r="AL1859" s="66"/>
      <c r="AM1859" s="67"/>
    </row>
    <row r="1860">
      <c r="A1860" s="47" t="s">
        <v>3274</v>
      </c>
      <c r="B1860" s="48"/>
      <c r="C1860" s="49"/>
      <c r="D1860" s="48"/>
      <c r="E1860" s="50"/>
      <c r="F1860" s="51">
        <f t="shared" si="34"/>
        <v>0</v>
      </c>
      <c r="G1860" s="48"/>
      <c r="H1860" s="52"/>
      <c r="I1860" s="52"/>
      <c r="J1860" s="48" t="s">
        <v>72</v>
      </c>
      <c r="K1860" s="48"/>
      <c r="L1860" s="48"/>
      <c r="M1860" s="52"/>
      <c r="N1860" s="48"/>
      <c r="O1860" s="52"/>
      <c r="P1860" s="48"/>
      <c r="Q1860" s="52"/>
      <c r="R1860" s="53"/>
      <c r="S1860" s="54">
        <f t="shared" si="39"/>
        <v>0</v>
      </c>
      <c r="T1860" s="50"/>
      <c r="U1860" s="50"/>
      <c r="V1860" s="50"/>
      <c r="W1860" s="50"/>
      <c r="X1860" s="50"/>
      <c r="Y1860" s="50"/>
      <c r="Z1860" s="50"/>
      <c r="AA1860" s="50"/>
      <c r="AB1860" s="50"/>
      <c r="AC1860" s="50"/>
      <c r="AD1860" s="50"/>
      <c r="AE1860" s="50"/>
      <c r="AF1860" s="50"/>
      <c r="AG1860" s="55"/>
      <c r="AH1860" s="48"/>
      <c r="AI1860" s="48"/>
      <c r="AJ1860" s="50"/>
      <c r="AK1860" s="54">
        <f t="shared" si="35"/>
        <v>0</v>
      </c>
      <c r="AL1860" s="48"/>
      <c r="AM1860" s="56"/>
    </row>
    <row r="1861">
      <c r="A1861" s="180" t="s">
        <v>3275</v>
      </c>
      <c r="B1861" s="58"/>
      <c r="C1861" s="59"/>
      <c r="D1861" s="58"/>
      <c r="E1861" s="60"/>
      <c r="F1861" s="61">
        <f t="shared" si="34"/>
        <v>0</v>
      </c>
      <c r="G1861" s="58"/>
      <c r="H1861" s="62"/>
      <c r="I1861" s="62"/>
      <c r="J1861" s="58" t="s">
        <v>72</v>
      </c>
      <c r="K1861" s="58"/>
      <c r="L1861" s="58"/>
      <c r="M1861" s="62"/>
      <c r="N1861" s="58"/>
      <c r="O1861" s="62"/>
      <c r="P1861" s="58"/>
      <c r="Q1861" s="62"/>
      <c r="R1861" s="63"/>
      <c r="S1861" s="64">
        <f t="shared" si="39"/>
        <v>0</v>
      </c>
      <c r="T1861" s="60"/>
      <c r="U1861" s="60"/>
      <c r="V1861" s="60"/>
      <c r="W1861" s="60"/>
      <c r="X1861" s="60"/>
      <c r="Y1861" s="60"/>
      <c r="Z1861" s="60"/>
      <c r="AA1861" s="60"/>
      <c r="AB1861" s="60"/>
      <c r="AC1861" s="60"/>
      <c r="AD1861" s="60"/>
      <c r="AE1861" s="60"/>
      <c r="AF1861" s="60"/>
      <c r="AG1861" s="65"/>
      <c r="AH1861" s="58"/>
      <c r="AI1861" s="59"/>
      <c r="AJ1861" s="60"/>
      <c r="AK1861" s="64">
        <f t="shared" si="35"/>
        <v>0</v>
      </c>
      <c r="AL1861" s="66"/>
      <c r="AM1861" s="67"/>
    </row>
    <row r="1862">
      <c r="A1862" s="47" t="s">
        <v>3276</v>
      </c>
      <c r="B1862" s="48"/>
      <c r="C1862" s="49"/>
      <c r="D1862" s="48"/>
      <c r="E1862" s="50"/>
      <c r="F1862" s="51">
        <f t="shared" si="34"/>
        <v>0</v>
      </c>
      <c r="G1862" s="48"/>
      <c r="H1862" s="52"/>
      <c r="I1862" s="52"/>
      <c r="J1862" s="48" t="s">
        <v>72</v>
      </c>
      <c r="K1862" s="48"/>
      <c r="L1862" s="48"/>
      <c r="M1862" s="52"/>
      <c r="N1862" s="48"/>
      <c r="O1862" s="52"/>
      <c r="P1862" s="48"/>
      <c r="Q1862" s="52"/>
      <c r="R1862" s="53"/>
      <c r="S1862" s="54">
        <f t="shared" si="39"/>
        <v>0</v>
      </c>
      <c r="T1862" s="50"/>
      <c r="U1862" s="50"/>
      <c r="V1862" s="50"/>
      <c r="W1862" s="50"/>
      <c r="X1862" s="50"/>
      <c r="Y1862" s="50"/>
      <c r="Z1862" s="50"/>
      <c r="AA1862" s="50"/>
      <c r="AB1862" s="50"/>
      <c r="AC1862" s="50"/>
      <c r="AD1862" s="50"/>
      <c r="AE1862" s="50"/>
      <c r="AF1862" s="50"/>
      <c r="AG1862" s="55"/>
      <c r="AH1862" s="48"/>
      <c r="AI1862" s="48"/>
      <c r="AJ1862" s="50"/>
      <c r="AK1862" s="54">
        <f t="shared" si="35"/>
        <v>0</v>
      </c>
      <c r="AL1862" s="48"/>
      <c r="AM1862" s="56"/>
    </row>
    <row r="1863">
      <c r="A1863" s="180" t="s">
        <v>3277</v>
      </c>
      <c r="B1863" s="58"/>
      <c r="C1863" s="59"/>
      <c r="D1863" s="58"/>
      <c r="E1863" s="60"/>
      <c r="F1863" s="61">
        <f t="shared" si="34"/>
        <v>0</v>
      </c>
      <c r="G1863" s="58"/>
      <c r="H1863" s="62"/>
      <c r="I1863" s="62"/>
      <c r="J1863" s="58" t="s">
        <v>72</v>
      </c>
      <c r="K1863" s="58"/>
      <c r="L1863" s="58"/>
      <c r="M1863" s="62"/>
      <c r="N1863" s="58"/>
      <c r="O1863" s="62"/>
      <c r="P1863" s="58"/>
      <c r="Q1863" s="62"/>
      <c r="R1863" s="63"/>
      <c r="S1863" s="64">
        <f t="shared" si="39"/>
        <v>0</v>
      </c>
      <c r="T1863" s="60"/>
      <c r="U1863" s="60"/>
      <c r="V1863" s="60"/>
      <c r="W1863" s="60"/>
      <c r="X1863" s="60"/>
      <c r="Y1863" s="60"/>
      <c r="Z1863" s="60"/>
      <c r="AA1863" s="60"/>
      <c r="AB1863" s="60"/>
      <c r="AC1863" s="60"/>
      <c r="AD1863" s="60"/>
      <c r="AE1863" s="60"/>
      <c r="AF1863" s="60"/>
      <c r="AG1863" s="65"/>
      <c r="AH1863" s="58"/>
      <c r="AI1863" s="59"/>
      <c r="AJ1863" s="60"/>
      <c r="AK1863" s="64">
        <f t="shared" si="35"/>
        <v>0</v>
      </c>
      <c r="AL1863" s="66"/>
      <c r="AM1863" s="67"/>
    </row>
    <row r="1864">
      <c r="A1864" s="47" t="s">
        <v>3278</v>
      </c>
      <c r="B1864" s="49"/>
      <c r="C1864" s="49"/>
      <c r="D1864" s="48"/>
      <c r="E1864" s="50"/>
      <c r="F1864" s="51">
        <f t="shared" si="34"/>
        <v>0</v>
      </c>
      <c r="G1864" s="48"/>
      <c r="H1864" s="52"/>
      <c r="I1864" s="52"/>
      <c r="J1864" s="48" t="s">
        <v>74</v>
      </c>
      <c r="K1864" s="48"/>
      <c r="L1864" s="48"/>
      <c r="M1864" s="52"/>
      <c r="N1864" s="48"/>
      <c r="O1864" s="52"/>
      <c r="P1864" s="48"/>
      <c r="Q1864" s="52"/>
      <c r="R1864" s="53"/>
      <c r="S1864" s="54">
        <f t="shared" si="39"/>
        <v>0</v>
      </c>
      <c r="T1864" s="50"/>
      <c r="U1864" s="50"/>
      <c r="V1864" s="50"/>
      <c r="W1864" s="50"/>
      <c r="X1864" s="50"/>
      <c r="Y1864" s="50"/>
      <c r="Z1864" s="50"/>
      <c r="AA1864" s="50"/>
      <c r="AB1864" s="50"/>
      <c r="AC1864" s="50"/>
      <c r="AD1864" s="50"/>
      <c r="AE1864" s="50"/>
      <c r="AF1864" s="50"/>
      <c r="AG1864" s="55"/>
      <c r="AH1864" s="48"/>
      <c r="AI1864" s="48"/>
      <c r="AJ1864" s="50"/>
      <c r="AK1864" s="54">
        <f t="shared" si="35"/>
        <v>0</v>
      </c>
      <c r="AL1864" s="48"/>
      <c r="AM1864" s="56"/>
    </row>
    <row r="1865">
      <c r="A1865" s="57" t="s">
        <v>3279</v>
      </c>
      <c r="B1865" s="59"/>
      <c r="C1865" s="59"/>
      <c r="D1865" s="58"/>
      <c r="E1865" s="60"/>
      <c r="F1865" s="61">
        <f t="shared" si="34"/>
        <v>0</v>
      </c>
      <c r="G1865" s="58"/>
      <c r="H1865" s="62"/>
      <c r="I1865" s="62"/>
      <c r="J1865" s="58" t="s">
        <v>74</v>
      </c>
      <c r="K1865" s="58"/>
      <c r="L1865" s="58"/>
      <c r="M1865" s="62"/>
      <c r="N1865" s="58"/>
      <c r="O1865" s="62"/>
      <c r="P1865" s="58"/>
      <c r="Q1865" s="62"/>
      <c r="R1865" s="63"/>
      <c r="S1865" s="64">
        <f t="shared" si="39"/>
        <v>0</v>
      </c>
      <c r="T1865" s="60"/>
      <c r="U1865" s="60"/>
      <c r="V1865" s="60"/>
      <c r="W1865" s="60"/>
      <c r="X1865" s="60"/>
      <c r="Y1865" s="60"/>
      <c r="Z1865" s="60"/>
      <c r="AA1865" s="60"/>
      <c r="AB1865" s="60"/>
      <c r="AC1865" s="60"/>
      <c r="AD1865" s="60"/>
      <c r="AE1865" s="60"/>
      <c r="AF1865" s="60"/>
      <c r="AG1865" s="65"/>
      <c r="AH1865" s="58"/>
      <c r="AI1865" s="59"/>
      <c r="AJ1865" s="60"/>
      <c r="AK1865" s="64">
        <f t="shared" si="35"/>
        <v>0</v>
      </c>
      <c r="AL1865" s="66"/>
      <c r="AM1865" s="67"/>
    </row>
    <row r="1866">
      <c r="A1866" s="47" t="s">
        <v>3280</v>
      </c>
      <c r="B1866" s="49"/>
      <c r="C1866" s="49"/>
      <c r="D1866" s="48"/>
      <c r="E1866" s="50"/>
      <c r="F1866" s="51">
        <f t="shared" si="34"/>
        <v>0</v>
      </c>
      <c r="G1866" s="48"/>
      <c r="H1866" s="52"/>
      <c r="I1866" s="52"/>
      <c r="J1866" s="48" t="s">
        <v>74</v>
      </c>
      <c r="K1866" s="48"/>
      <c r="L1866" s="48"/>
      <c r="M1866" s="52"/>
      <c r="N1866" s="48"/>
      <c r="O1866" s="52"/>
      <c r="P1866" s="48"/>
      <c r="Q1866" s="52"/>
      <c r="R1866" s="53"/>
      <c r="S1866" s="54">
        <f t="shared" si="39"/>
        <v>0</v>
      </c>
      <c r="T1866" s="50"/>
      <c r="U1866" s="50"/>
      <c r="V1866" s="50"/>
      <c r="W1866" s="50"/>
      <c r="X1866" s="50"/>
      <c r="Y1866" s="50"/>
      <c r="Z1866" s="50"/>
      <c r="AA1866" s="50"/>
      <c r="AB1866" s="50"/>
      <c r="AC1866" s="50"/>
      <c r="AD1866" s="50"/>
      <c r="AE1866" s="50"/>
      <c r="AF1866" s="50"/>
      <c r="AG1866" s="55"/>
      <c r="AH1866" s="48"/>
      <c r="AI1866" s="48"/>
      <c r="AJ1866" s="50"/>
      <c r="AK1866" s="54">
        <f t="shared" si="35"/>
        <v>0</v>
      </c>
      <c r="AL1866" s="48"/>
      <c r="AM1866" s="56"/>
    </row>
    <row r="1867">
      <c r="A1867" s="57" t="s">
        <v>3281</v>
      </c>
      <c r="B1867" s="59"/>
      <c r="C1867" s="59"/>
      <c r="D1867" s="58"/>
      <c r="E1867" s="60"/>
      <c r="F1867" s="61">
        <f t="shared" si="34"/>
        <v>0</v>
      </c>
      <c r="G1867" s="58"/>
      <c r="H1867" s="62"/>
      <c r="I1867" s="62"/>
      <c r="J1867" s="58" t="s">
        <v>74</v>
      </c>
      <c r="K1867" s="58"/>
      <c r="L1867" s="58"/>
      <c r="M1867" s="62"/>
      <c r="N1867" s="58"/>
      <c r="O1867" s="62"/>
      <c r="P1867" s="58"/>
      <c r="Q1867" s="62"/>
      <c r="R1867" s="63"/>
      <c r="S1867" s="64">
        <f t="shared" si="39"/>
        <v>0</v>
      </c>
      <c r="T1867" s="60"/>
      <c r="U1867" s="60"/>
      <c r="V1867" s="60"/>
      <c r="W1867" s="60"/>
      <c r="X1867" s="60"/>
      <c r="Y1867" s="60"/>
      <c r="Z1867" s="60"/>
      <c r="AA1867" s="60"/>
      <c r="AB1867" s="60"/>
      <c r="AC1867" s="60"/>
      <c r="AD1867" s="60"/>
      <c r="AE1867" s="60"/>
      <c r="AF1867" s="60"/>
      <c r="AG1867" s="65"/>
      <c r="AH1867" s="58"/>
      <c r="AI1867" s="59"/>
      <c r="AJ1867" s="60"/>
      <c r="AK1867" s="64">
        <f t="shared" si="35"/>
        <v>0</v>
      </c>
      <c r="AL1867" s="66"/>
      <c r="AM1867" s="67"/>
    </row>
    <row r="1868">
      <c r="A1868" s="47" t="s">
        <v>3282</v>
      </c>
      <c r="B1868" s="49"/>
      <c r="C1868" s="49"/>
      <c r="D1868" s="48"/>
      <c r="E1868" s="50"/>
      <c r="F1868" s="51">
        <f t="shared" si="34"/>
        <v>0</v>
      </c>
      <c r="G1868" s="48"/>
      <c r="H1868" s="52"/>
      <c r="I1868" s="52"/>
      <c r="J1868" s="48" t="s">
        <v>74</v>
      </c>
      <c r="K1868" s="48"/>
      <c r="L1868" s="48"/>
      <c r="M1868" s="52"/>
      <c r="N1868" s="48"/>
      <c r="O1868" s="52"/>
      <c r="P1868" s="48"/>
      <c r="Q1868" s="52"/>
      <c r="R1868" s="53"/>
      <c r="S1868" s="54">
        <f t="shared" si="39"/>
        <v>0</v>
      </c>
      <c r="T1868" s="50"/>
      <c r="U1868" s="50"/>
      <c r="V1868" s="50"/>
      <c r="W1868" s="50"/>
      <c r="X1868" s="50"/>
      <c r="Y1868" s="50"/>
      <c r="Z1868" s="50"/>
      <c r="AA1868" s="50"/>
      <c r="AB1868" s="50"/>
      <c r="AC1868" s="50"/>
      <c r="AD1868" s="50"/>
      <c r="AE1868" s="50"/>
      <c r="AF1868" s="50"/>
      <c r="AG1868" s="55"/>
      <c r="AH1868" s="48"/>
      <c r="AI1868" s="48"/>
      <c r="AJ1868" s="50"/>
      <c r="AK1868" s="54">
        <f t="shared" si="35"/>
        <v>0</v>
      </c>
      <c r="AL1868" s="48"/>
      <c r="AM1868" s="56"/>
    </row>
    <row r="1869">
      <c r="A1869" s="57" t="s">
        <v>3283</v>
      </c>
      <c r="B1869" s="59"/>
      <c r="C1869" s="59"/>
      <c r="D1869" s="58"/>
      <c r="E1869" s="60"/>
      <c r="F1869" s="61">
        <f t="shared" si="34"/>
        <v>0</v>
      </c>
      <c r="G1869" s="58"/>
      <c r="H1869" s="62"/>
      <c r="I1869" s="62"/>
      <c r="J1869" s="58" t="s">
        <v>74</v>
      </c>
      <c r="K1869" s="58"/>
      <c r="L1869" s="58"/>
      <c r="M1869" s="62"/>
      <c r="N1869" s="58"/>
      <c r="O1869" s="62"/>
      <c r="P1869" s="58"/>
      <c r="Q1869" s="62"/>
      <c r="R1869" s="63"/>
      <c r="S1869" s="64">
        <f t="shared" si="39"/>
        <v>0</v>
      </c>
      <c r="T1869" s="60"/>
      <c r="U1869" s="60"/>
      <c r="V1869" s="60"/>
      <c r="W1869" s="60"/>
      <c r="X1869" s="60"/>
      <c r="Y1869" s="60"/>
      <c r="Z1869" s="60"/>
      <c r="AA1869" s="60"/>
      <c r="AB1869" s="60"/>
      <c r="AC1869" s="60"/>
      <c r="AD1869" s="60"/>
      <c r="AE1869" s="60"/>
      <c r="AF1869" s="60"/>
      <c r="AG1869" s="65"/>
      <c r="AH1869" s="58"/>
      <c r="AI1869" s="59"/>
      <c r="AJ1869" s="60"/>
      <c r="AK1869" s="64">
        <f t="shared" si="35"/>
        <v>0</v>
      </c>
      <c r="AL1869" s="66"/>
      <c r="AM1869" s="67"/>
    </row>
    <row r="1870">
      <c r="A1870" s="47" t="s">
        <v>3284</v>
      </c>
      <c r="B1870" s="49"/>
      <c r="C1870" s="49"/>
      <c r="D1870" s="48"/>
      <c r="E1870" s="50"/>
      <c r="F1870" s="51">
        <f t="shared" si="34"/>
        <v>0</v>
      </c>
      <c r="G1870" s="48"/>
      <c r="H1870" s="52"/>
      <c r="I1870" s="52"/>
      <c r="J1870" s="48" t="s">
        <v>74</v>
      </c>
      <c r="K1870" s="48"/>
      <c r="L1870" s="48"/>
      <c r="M1870" s="52"/>
      <c r="N1870" s="48"/>
      <c r="O1870" s="52"/>
      <c r="P1870" s="48"/>
      <c r="Q1870" s="52"/>
      <c r="R1870" s="53"/>
      <c r="S1870" s="54">
        <f t="shared" si="39"/>
        <v>0</v>
      </c>
      <c r="T1870" s="50"/>
      <c r="U1870" s="50"/>
      <c r="V1870" s="50"/>
      <c r="W1870" s="50"/>
      <c r="X1870" s="50"/>
      <c r="Y1870" s="50"/>
      <c r="Z1870" s="50"/>
      <c r="AA1870" s="50"/>
      <c r="AB1870" s="50"/>
      <c r="AC1870" s="50"/>
      <c r="AD1870" s="50"/>
      <c r="AE1870" s="50"/>
      <c r="AF1870" s="50"/>
      <c r="AG1870" s="55"/>
      <c r="AH1870" s="48"/>
      <c r="AI1870" s="48"/>
      <c r="AJ1870" s="50"/>
      <c r="AK1870" s="54">
        <f t="shared" si="35"/>
        <v>0</v>
      </c>
      <c r="AL1870" s="48"/>
      <c r="AM1870" s="56"/>
    </row>
    <row r="1871">
      <c r="A1871" s="57" t="s">
        <v>3285</v>
      </c>
      <c r="B1871" s="59"/>
      <c r="C1871" s="59"/>
      <c r="D1871" s="58"/>
      <c r="E1871" s="60"/>
      <c r="F1871" s="61">
        <f t="shared" si="34"/>
        <v>0</v>
      </c>
      <c r="G1871" s="58"/>
      <c r="H1871" s="62"/>
      <c r="I1871" s="62"/>
      <c r="J1871" s="58" t="s">
        <v>74</v>
      </c>
      <c r="K1871" s="58"/>
      <c r="L1871" s="58"/>
      <c r="M1871" s="62"/>
      <c r="N1871" s="58"/>
      <c r="O1871" s="62"/>
      <c r="P1871" s="58"/>
      <c r="Q1871" s="62"/>
      <c r="R1871" s="63"/>
      <c r="S1871" s="64">
        <f t="shared" si="39"/>
        <v>0</v>
      </c>
      <c r="T1871" s="60"/>
      <c r="U1871" s="60"/>
      <c r="V1871" s="60"/>
      <c r="W1871" s="60"/>
      <c r="X1871" s="60"/>
      <c r="Y1871" s="60"/>
      <c r="Z1871" s="60"/>
      <c r="AA1871" s="60"/>
      <c r="AB1871" s="60"/>
      <c r="AC1871" s="60"/>
      <c r="AD1871" s="60"/>
      <c r="AE1871" s="60"/>
      <c r="AF1871" s="60"/>
      <c r="AG1871" s="65"/>
      <c r="AH1871" s="58"/>
      <c r="AI1871" s="59"/>
      <c r="AJ1871" s="60"/>
      <c r="AK1871" s="64">
        <f t="shared" si="35"/>
        <v>0</v>
      </c>
      <c r="AL1871" s="66"/>
      <c r="AM1871" s="67"/>
    </row>
    <row r="1872">
      <c r="A1872" s="47" t="s">
        <v>3286</v>
      </c>
      <c r="B1872" s="49"/>
      <c r="C1872" s="49"/>
      <c r="D1872" s="48"/>
      <c r="E1872" s="50"/>
      <c r="F1872" s="51">
        <f t="shared" si="34"/>
        <v>0</v>
      </c>
      <c r="G1872" s="48"/>
      <c r="H1872" s="52"/>
      <c r="I1872" s="52"/>
      <c r="J1872" s="48" t="s">
        <v>74</v>
      </c>
      <c r="K1872" s="48"/>
      <c r="L1872" s="48"/>
      <c r="M1872" s="52"/>
      <c r="N1872" s="48"/>
      <c r="O1872" s="52"/>
      <c r="P1872" s="48"/>
      <c r="Q1872" s="52"/>
      <c r="R1872" s="53"/>
      <c r="S1872" s="54">
        <f t="shared" si="39"/>
        <v>0</v>
      </c>
      <c r="T1872" s="50"/>
      <c r="U1872" s="50"/>
      <c r="V1872" s="50"/>
      <c r="W1872" s="50"/>
      <c r="X1872" s="50"/>
      <c r="Y1872" s="50"/>
      <c r="Z1872" s="50"/>
      <c r="AA1872" s="50"/>
      <c r="AB1872" s="50"/>
      <c r="AC1872" s="50"/>
      <c r="AD1872" s="50"/>
      <c r="AE1872" s="50"/>
      <c r="AF1872" s="50"/>
      <c r="AG1872" s="55"/>
      <c r="AH1872" s="48"/>
      <c r="AI1872" s="48"/>
      <c r="AJ1872" s="50"/>
      <c r="AK1872" s="54">
        <f t="shared" si="35"/>
        <v>0</v>
      </c>
      <c r="AL1872" s="48"/>
      <c r="AM1872" s="56"/>
    </row>
    <row r="1873">
      <c r="A1873" s="57" t="s">
        <v>3287</v>
      </c>
      <c r="B1873" s="59"/>
      <c r="C1873" s="59"/>
      <c r="D1873" s="58"/>
      <c r="E1873" s="60"/>
      <c r="F1873" s="61">
        <f t="shared" si="34"/>
        <v>0</v>
      </c>
      <c r="G1873" s="58"/>
      <c r="H1873" s="62"/>
      <c r="I1873" s="62"/>
      <c r="J1873" s="58" t="s">
        <v>74</v>
      </c>
      <c r="K1873" s="58"/>
      <c r="L1873" s="58"/>
      <c r="M1873" s="62"/>
      <c r="N1873" s="58"/>
      <c r="O1873" s="62"/>
      <c r="P1873" s="58"/>
      <c r="Q1873" s="62"/>
      <c r="R1873" s="63"/>
      <c r="S1873" s="64">
        <f t="shared" si="39"/>
        <v>0</v>
      </c>
      <c r="T1873" s="60"/>
      <c r="U1873" s="60"/>
      <c r="V1873" s="60"/>
      <c r="W1873" s="60"/>
      <c r="X1873" s="60"/>
      <c r="Y1873" s="60"/>
      <c r="Z1873" s="60"/>
      <c r="AA1873" s="60"/>
      <c r="AB1873" s="60"/>
      <c r="AC1873" s="60"/>
      <c r="AD1873" s="60"/>
      <c r="AE1873" s="60"/>
      <c r="AF1873" s="60"/>
      <c r="AG1873" s="65"/>
      <c r="AH1873" s="58"/>
      <c r="AI1873" s="59"/>
      <c r="AJ1873" s="60"/>
      <c r="AK1873" s="64">
        <f t="shared" si="35"/>
        <v>0</v>
      </c>
      <c r="AL1873" s="66"/>
      <c r="AM1873" s="67"/>
    </row>
    <row r="1874">
      <c r="A1874" s="47" t="s">
        <v>3288</v>
      </c>
      <c r="B1874" s="49"/>
      <c r="C1874" s="49"/>
      <c r="D1874" s="48"/>
      <c r="E1874" s="50"/>
      <c r="F1874" s="51">
        <f t="shared" si="34"/>
        <v>0</v>
      </c>
      <c r="G1874" s="48"/>
      <c r="H1874" s="52"/>
      <c r="I1874" s="52"/>
      <c r="J1874" s="48" t="s">
        <v>74</v>
      </c>
      <c r="K1874" s="48"/>
      <c r="L1874" s="48"/>
      <c r="M1874" s="52"/>
      <c r="N1874" s="48"/>
      <c r="O1874" s="52"/>
      <c r="P1874" s="48"/>
      <c r="Q1874" s="52"/>
      <c r="R1874" s="53"/>
      <c r="S1874" s="54">
        <f t="shared" si="39"/>
        <v>0</v>
      </c>
      <c r="T1874" s="50"/>
      <c r="U1874" s="50"/>
      <c r="V1874" s="50"/>
      <c r="W1874" s="50"/>
      <c r="X1874" s="50"/>
      <c r="Y1874" s="50"/>
      <c r="Z1874" s="50"/>
      <c r="AA1874" s="50"/>
      <c r="AB1874" s="50"/>
      <c r="AC1874" s="50"/>
      <c r="AD1874" s="50"/>
      <c r="AE1874" s="50"/>
      <c r="AF1874" s="50"/>
      <c r="AG1874" s="55"/>
      <c r="AH1874" s="48"/>
      <c r="AI1874" s="48"/>
      <c r="AJ1874" s="50"/>
      <c r="AK1874" s="54">
        <f t="shared" si="35"/>
        <v>0</v>
      </c>
      <c r="AL1874" s="48"/>
      <c r="AM1874" s="56"/>
    </row>
    <row r="1875">
      <c r="A1875" s="57" t="s">
        <v>3289</v>
      </c>
      <c r="B1875" s="59"/>
      <c r="C1875" s="59"/>
      <c r="D1875" s="58"/>
      <c r="E1875" s="60"/>
      <c r="F1875" s="61">
        <f t="shared" si="34"/>
        <v>0</v>
      </c>
      <c r="G1875" s="58"/>
      <c r="H1875" s="62"/>
      <c r="I1875" s="62"/>
      <c r="J1875" s="58" t="s">
        <v>74</v>
      </c>
      <c r="K1875" s="58"/>
      <c r="L1875" s="58"/>
      <c r="M1875" s="62"/>
      <c r="N1875" s="58"/>
      <c r="O1875" s="62"/>
      <c r="P1875" s="58"/>
      <c r="Q1875" s="62"/>
      <c r="R1875" s="63"/>
      <c r="S1875" s="64">
        <f t="shared" si="39"/>
        <v>0</v>
      </c>
      <c r="T1875" s="60"/>
      <c r="U1875" s="60"/>
      <c r="V1875" s="60"/>
      <c r="W1875" s="60"/>
      <c r="X1875" s="60"/>
      <c r="Y1875" s="60"/>
      <c r="Z1875" s="60"/>
      <c r="AA1875" s="60"/>
      <c r="AB1875" s="60"/>
      <c r="AC1875" s="60"/>
      <c r="AD1875" s="60"/>
      <c r="AE1875" s="60"/>
      <c r="AF1875" s="60"/>
      <c r="AG1875" s="65"/>
      <c r="AH1875" s="58"/>
      <c r="AI1875" s="59"/>
      <c r="AJ1875" s="60"/>
      <c r="AK1875" s="64">
        <f t="shared" si="35"/>
        <v>0</v>
      </c>
      <c r="AL1875" s="66"/>
      <c r="AM1875" s="67"/>
    </row>
    <row r="1876">
      <c r="A1876" s="47" t="s">
        <v>3290</v>
      </c>
      <c r="B1876" s="49"/>
      <c r="C1876" s="49"/>
      <c r="D1876" s="48"/>
      <c r="E1876" s="50"/>
      <c r="F1876" s="51">
        <f t="shared" si="34"/>
        <v>0</v>
      </c>
      <c r="G1876" s="48"/>
      <c r="H1876" s="52"/>
      <c r="I1876" s="52"/>
      <c r="J1876" s="48" t="s">
        <v>74</v>
      </c>
      <c r="K1876" s="48"/>
      <c r="L1876" s="48"/>
      <c r="M1876" s="52"/>
      <c r="N1876" s="48"/>
      <c r="O1876" s="52"/>
      <c r="P1876" s="48"/>
      <c r="Q1876" s="52"/>
      <c r="R1876" s="53"/>
      <c r="S1876" s="54">
        <f t="shared" si="39"/>
        <v>0</v>
      </c>
      <c r="T1876" s="50"/>
      <c r="U1876" s="50"/>
      <c r="V1876" s="50"/>
      <c r="W1876" s="50"/>
      <c r="X1876" s="50"/>
      <c r="Y1876" s="50"/>
      <c r="Z1876" s="50"/>
      <c r="AA1876" s="50"/>
      <c r="AB1876" s="50"/>
      <c r="AC1876" s="50"/>
      <c r="AD1876" s="50"/>
      <c r="AE1876" s="50"/>
      <c r="AF1876" s="50"/>
      <c r="AG1876" s="55"/>
      <c r="AH1876" s="48"/>
      <c r="AI1876" s="48"/>
      <c r="AJ1876" s="50"/>
      <c r="AK1876" s="54">
        <f t="shared" si="35"/>
        <v>0</v>
      </c>
      <c r="AL1876" s="48"/>
      <c r="AM1876" s="56"/>
    </row>
    <row r="1877">
      <c r="A1877" s="57" t="s">
        <v>3291</v>
      </c>
      <c r="B1877" s="59"/>
      <c r="C1877" s="59"/>
      <c r="D1877" s="58"/>
      <c r="E1877" s="60"/>
      <c r="F1877" s="61">
        <f t="shared" si="34"/>
        <v>0</v>
      </c>
      <c r="G1877" s="58"/>
      <c r="H1877" s="62"/>
      <c r="I1877" s="62"/>
      <c r="J1877" s="58" t="s">
        <v>74</v>
      </c>
      <c r="K1877" s="58"/>
      <c r="L1877" s="58"/>
      <c r="M1877" s="62"/>
      <c r="N1877" s="58"/>
      <c r="O1877" s="62"/>
      <c r="P1877" s="58"/>
      <c r="Q1877" s="62"/>
      <c r="R1877" s="63"/>
      <c r="S1877" s="64">
        <f t="shared" si="39"/>
        <v>0</v>
      </c>
      <c r="T1877" s="60"/>
      <c r="U1877" s="60"/>
      <c r="V1877" s="60"/>
      <c r="W1877" s="60"/>
      <c r="X1877" s="60"/>
      <c r="Y1877" s="60"/>
      <c r="Z1877" s="60"/>
      <c r="AA1877" s="60"/>
      <c r="AB1877" s="60"/>
      <c r="AC1877" s="60"/>
      <c r="AD1877" s="60"/>
      <c r="AE1877" s="60"/>
      <c r="AF1877" s="60"/>
      <c r="AG1877" s="65"/>
      <c r="AH1877" s="58"/>
      <c r="AI1877" s="59"/>
      <c r="AJ1877" s="60"/>
      <c r="AK1877" s="64">
        <f t="shared" si="35"/>
        <v>0</v>
      </c>
      <c r="AL1877" s="66"/>
      <c r="AM1877" s="67"/>
    </row>
    <row r="1878">
      <c r="A1878" s="47" t="s">
        <v>3292</v>
      </c>
      <c r="B1878" s="49"/>
      <c r="C1878" s="49"/>
      <c r="D1878" s="48"/>
      <c r="E1878" s="50"/>
      <c r="F1878" s="51">
        <f t="shared" si="34"/>
        <v>0</v>
      </c>
      <c r="G1878" s="48"/>
      <c r="H1878" s="52"/>
      <c r="I1878" s="52"/>
      <c r="J1878" s="48" t="s">
        <v>74</v>
      </c>
      <c r="K1878" s="48"/>
      <c r="L1878" s="48"/>
      <c r="M1878" s="52"/>
      <c r="N1878" s="48"/>
      <c r="O1878" s="52"/>
      <c r="P1878" s="48"/>
      <c r="Q1878" s="52"/>
      <c r="R1878" s="53"/>
      <c r="S1878" s="54">
        <f t="shared" si="39"/>
        <v>0</v>
      </c>
      <c r="T1878" s="50"/>
      <c r="U1878" s="50"/>
      <c r="V1878" s="50"/>
      <c r="W1878" s="50"/>
      <c r="X1878" s="50"/>
      <c r="Y1878" s="50"/>
      <c r="Z1878" s="50"/>
      <c r="AA1878" s="50"/>
      <c r="AB1878" s="50"/>
      <c r="AC1878" s="50"/>
      <c r="AD1878" s="50"/>
      <c r="AE1878" s="50"/>
      <c r="AF1878" s="50"/>
      <c r="AG1878" s="55"/>
      <c r="AH1878" s="48"/>
      <c r="AI1878" s="48"/>
      <c r="AJ1878" s="50"/>
      <c r="AK1878" s="54">
        <f t="shared" si="35"/>
        <v>0</v>
      </c>
      <c r="AL1878" s="48"/>
      <c r="AM1878" s="56"/>
    </row>
    <row r="1879">
      <c r="A1879" s="57" t="s">
        <v>3293</v>
      </c>
      <c r="B1879" s="59"/>
      <c r="C1879" s="59"/>
      <c r="D1879" s="58"/>
      <c r="E1879" s="60"/>
      <c r="F1879" s="61">
        <f t="shared" si="34"/>
        <v>0</v>
      </c>
      <c r="G1879" s="58"/>
      <c r="H1879" s="62"/>
      <c r="I1879" s="62"/>
      <c r="J1879" s="58" t="s">
        <v>74</v>
      </c>
      <c r="K1879" s="58"/>
      <c r="L1879" s="58"/>
      <c r="M1879" s="62"/>
      <c r="N1879" s="58"/>
      <c r="O1879" s="62"/>
      <c r="P1879" s="58"/>
      <c r="Q1879" s="62"/>
      <c r="R1879" s="63"/>
      <c r="S1879" s="64">
        <f t="shared" si="39"/>
        <v>0</v>
      </c>
      <c r="T1879" s="60"/>
      <c r="U1879" s="60"/>
      <c r="V1879" s="60"/>
      <c r="W1879" s="60"/>
      <c r="X1879" s="60"/>
      <c r="Y1879" s="60"/>
      <c r="Z1879" s="60"/>
      <c r="AA1879" s="60"/>
      <c r="AB1879" s="60"/>
      <c r="AC1879" s="60"/>
      <c r="AD1879" s="60"/>
      <c r="AE1879" s="60"/>
      <c r="AF1879" s="60"/>
      <c r="AG1879" s="65"/>
      <c r="AH1879" s="58"/>
      <c r="AI1879" s="59"/>
      <c r="AJ1879" s="60"/>
      <c r="AK1879" s="64">
        <f t="shared" si="35"/>
        <v>0</v>
      </c>
      <c r="AL1879" s="66"/>
      <c r="AM1879" s="67"/>
    </row>
    <row r="1880">
      <c r="A1880" s="47" t="s">
        <v>3294</v>
      </c>
      <c r="B1880" s="49"/>
      <c r="C1880" s="49"/>
      <c r="D1880" s="48"/>
      <c r="E1880" s="50"/>
      <c r="F1880" s="51">
        <f t="shared" si="34"/>
        <v>0</v>
      </c>
      <c r="G1880" s="48"/>
      <c r="H1880" s="52"/>
      <c r="I1880" s="52"/>
      <c r="J1880" s="48" t="s">
        <v>74</v>
      </c>
      <c r="K1880" s="48"/>
      <c r="L1880" s="48"/>
      <c r="M1880" s="52"/>
      <c r="N1880" s="48"/>
      <c r="O1880" s="52"/>
      <c r="P1880" s="48"/>
      <c r="Q1880" s="52"/>
      <c r="R1880" s="53"/>
      <c r="S1880" s="54">
        <f t="shared" si="39"/>
        <v>0</v>
      </c>
      <c r="T1880" s="50"/>
      <c r="U1880" s="50"/>
      <c r="V1880" s="50"/>
      <c r="W1880" s="50"/>
      <c r="X1880" s="50"/>
      <c r="Y1880" s="50"/>
      <c r="Z1880" s="50"/>
      <c r="AA1880" s="50"/>
      <c r="AB1880" s="50"/>
      <c r="AC1880" s="50"/>
      <c r="AD1880" s="50"/>
      <c r="AE1880" s="50"/>
      <c r="AF1880" s="50"/>
      <c r="AG1880" s="55"/>
      <c r="AH1880" s="48"/>
      <c r="AI1880" s="48"/>
      <c r="AJ1880" s="50"/>
      <c r="AK1880" s="54">
        <f t="shared" si="35"/>
        <v>0</v>
      </c>
      <c r="AL1880" s="48"/>
      <c r="AM1880" s="56"/>
    </row>
    <row r="1881">
      <c r="A1881" s="57" t="s">
        <v>3295</v>
      </c>
      <c r="B1881" s="59"/>
      <c r="C1881" s="59"/>
      <c r="D1881" s="58"/>
      <c r="E1881" s="60"/>
      <c r="F1881" s="61">
        <f t="shared" si="34"/>
        <v>0</v>
      </c>
      <c r="G1881" s="58"/>
      <c r="H1881" s="62"/>
      <c r="I1881" s="62"/>
      <c r="J1881" s="58" t="s">
        <v>74</v>
      </c>
      <c r="K1881" s="58"/>
      <c r="L1881" s="58"/>
      <c r="M1881" s="62"/>
      <c r="N1881" s="58"/>
      <c r="O1881" s="62"/>
      <c r="P1881" s="58"/>
      <c r="Q1881" s="62"/>
      <c r="R1881" s="63"/>
      <c r="S1881" s="64">
        <f t="shared" si="39"/>
        <v>0</v>
      </c>
      <c r="T1881" s="60"/>
      <c r="U1881" s="60"/>
      <c r="V1881" s="60"/>
      <c r="W1881" s="60"/>
      <c r="X1881" s="60"/>
      <c r="Y1881" s="60"/>
      <c r="Z1881" s="60"/>
      <c r="AA1881" s="60"/>
      <c r="AB1881" s="60"/>
      <c r="AC1881" s="60"/>
      <c r="AD1881" s="60"/>
      <c r="AE1881" s="60"/>
      <c r="AF1881" s="60"/>
      <c r="AG1881" s="65"/>
      <c r="AH1881" s="58"/>
      <c r="AI1881" s="59"/>
      <c r="AJ1881" s="60"/>
      <c r="AK1881" s="64">
        <f t="shared" si="35"/>
        <v>0</v>
      </c>
      <c r="AL1881" s="66"/>
      <c r="AM1881" s="67"/>
    </row>
    <row r="1882">
      <c r="A1882" s="47" t="s">
        <v>3296</v>
      </c>
      <c r="B1882" s="49"/>
      <c r="C1882" s="49"/>
      <c r="D1882" s="48"/>
      <c r="E1882" s="50"/>
      <c r="F1882" s="51">
        <f t="shared" si="34"/>
        <v>0</v>
      </c>
      <c r="G1882" s="48"/>
      <c r="H1882" s="52"/>
      <c r="I1882" s="52"/>
      <c r="J1882" s="48" t="s">
        <v>74</v>
      </c>
      <c r="K1882" s="48"/>
      <c r="L1882" s="48"/>
      <c r="M1882" s="52"/>
      <c r="N1882" s="48"/>
      <c r="O1882" s="52"/>
      <c r="P1882" s="48"/>
      <c r="Q1882" s="52"/>
      <c r="R1882" s="53"/>
      <c r="S1882" s="54">
        <f t="shared" si="39"/>
        <v>0</v>
      </c>
      <c r="T1882" s="50"/>
      <c r="U1882" s="50"/>
      <c r="V1882" s="50"/>
      <c r="W1882" s="50"/>
      <c r="X1882" s="50"/>
      <c r="Y1882" s="50"/>
      <c r="Z1882" s="50"/>
      <c r="AA1882" s="50"/>
      <c r="AB1882" s="50"/>
      <c r="AC1882" s="50"/>
      <c r="AD1882" s="50"/>
      <c r="AE1882" s="50"/>
      <c r="AF1882" s="50"/>
      <c r="AG1882" s="55"/>
      <c r="AH1882" s="48"/>
      <c r="AI1882" s="48"/>
      <c r="AJ1882" s="50"/>
      <c r="AK1882" s="54">
        <f t="shared" si="35"/>
        <v>0</v>
      </c>
      <c r="AL1882" s="48"/>
      <c r="AM1882" s="56"/>
    </row>
    <row r="1883">
      <c r="A1883" s="57" t="s">
        <v>3297</v>
      </c>
      <c r="B1883" s="59"/>
      <c r="C1883" s="59"/>
      <c r="D1883" s="58"/>
      <c r="E1883" s="60"/>
      <c r="F1883" s="61">
        <f t="shared" si="34"/>
        <v>0</v>
      </c>
      <c r="G1883" s="58"/>
      <c r="H1883" s="62"/>
      <c r="I1883" s="62"/>
      <c r="J1883" s="58" t="s">
        <v>74</v>
      </c>
      <c r="K1883" s="58"/>
      <c r="L1883" s="58"/>
      <c r="M1883" s="62"/>
      <c r="N1883" s="58"/>
      <c r="O1883" s="62"/>
      <c r="P1883" s="58"/>
      <c r="Q1883" s="62"/>
      <c r="R1883" s="63"/>
      <c r="S1883" s="64">
        <f t="shared" si="39"/>
        <v>0</v>
      </c>
      <c r="T1883" s="60"/>
      <c r="U1883" s="60"/>
      <c r="V1883" s="60"/>
      <c r="W1883" s="60"/>
      <c r="X1883" s="60"/>
      <c r="Y1883" s="60"/>
      <c r="Z1883" s="60"/>
      <c r="AA1883" s="60"/>
      <c r="AB1883" s="60"/>
      <c r="AC1883" s="60"/>
      <c r="AD1883" s="60"/>
      <c r="AE1883" s="60"/>
      <c r="AF1883" s="60"/>
      <c r="AG1883" s="65"/>
      <c r="AH1883" s="58"/>
      <c r="AI1883" s="59"/>
      <c r="AJ1883" s="60"/>
      <c r="AK1883" s="64">
        <f t="shared" si="35"/>
        <v>0</v>
      </c>
      <c r="AL1883" s="66"/>
      <c r="AM1883" s="67"/>
    </row>
    <row r="1884">
      <c r="A1884" s="47" t="s">
        <v>3298</v>
      </c>
      <c r="B1884" s="49"/>
      <c r="C1884" s="49"/>
      <c r="D1884" s="48"/>
      <c r="E1884" s="50"/>
      <c r="F1884" s="51">
        <f t="shared" si="34"/>
        <v>0</v>
      </c>
      <c r="G1884" s="48"/>
      <c r="H1884" s="52"/>
      <c r="I1884" s="52"/>
      <c r="J1884" s="48" t="s">
        <v>74</v>
      </c>
      <c r="K1884" s="48"/>
      <c r="L1884" s="48"/>
      <c r="M1884" s="52"/>
      <c r="N1884" s="48"/>
      <c r="O1884" s="52"/>
      <c r="P1884" s="48"/>
      <c r="Q1884" s="52"/>
      <c r="R1884" s="53"/>
      <c r="S1884" s="54">
        <f t="shared" si="39"/>
        <v>0</v>
      </c>
      <c r="T1884" s="50"/>
      <c r="U1884" s="50"/>
      <c r="V1884" s="50"/>
      <c r="W1884" s="50"/>
      <c r="X1884" s="50"/>
      <c r="Y1884" s="50"/>
      <c r="Z1884" s="50"/>
      <c r="AA1884" s="50"/>
      <c r="AB1884" s="50"/>
      <c r="AC1884" s="50"/>
      <c r="AD1884" s="50"/>
      <c r="AE1884" s="50"/>
      <c r="AF1884" s="50"/>
      <c r="AG1884" s="55"/>
      <c r="AH1884" s="48"/>
      <c r="AI1884" s="48"/>
      <c r="AJ1884" s="50"/>
      <c r="AK1884" s="54">
        <f t="shared" si="35"/>
        <v>0</v>
      </c>
      <c r="AL1884" s="48"/>
      <c r="AM1884" s="56"/>
    </row>
    <row r="1885">
      <c r="A1885" s="57" t="s">
        <v>3299</v>
      </c>
      <c r="B1885" s="59"/>
      <c r="C1885" s="59"/>
      <c r="D1885" s="58"/>
      <c r="E1885" s="60"/>
      <c r="F1885" s="61">
        <f t="shared" si="34"/>
        <v>0</v>
      </c>
      <c r="G1885" s="58"/>
      <c r="H1885" s="62"/>
      <c r="I1885" s="62"/>
      <c r="J1885" s="58" t="s">
        <v>74</v>
      </c>
      <c r="K1885" s="58"/>
      <c r="L1885" s="58"/>
      <c r="M1885" s="62"/>
      <c r="N1885" s="58"/>
      <c r="O1885" s="62"/>
      <c r="P1885" s="58"/>
      <c r="Q1885" s="62"/>
      <c r="R1885" s="63"/>
      <c r="S1885" s="64">
        <f t="shared" si="39"/>
        <v>0</v>
      </c>
      <c r="T1885" s="60"/>
      <c r="U1885" s="60"/>
      <c r="V1885" s="60"/>
      <c r="W1885" s="60"/>
      <c r="X1885" s="60"/>
      <c r="Y1885" s="60"/>
      <c r="Z1885" s="60"/>
      <c r="AA1885" s="60"/>
      <c r="AB1885" s="60"/>
      <c r="AC1885" s="60"/>
      <c r="AD1885" s="60"/>
      <c r="AE1885" s="60"/>
      <c r="AF1885" s="60"/>
      <c r="AG1885" s="65"/>
      <c r="AH1885" s="58"/>
      <c r="AI1885" s="59"/>
      <c r="AJ1885" s="60"/>
      <c r="AK1885" s="64">
        <f t="shared" si="35"/>
        <v>0</v>
      </c>
      <c r="AL1885" s="66"/>
      <c r="AM1885" s="67"/>
    </row>
    <row r="1886">
      <c r="A1886" s="47" t="s">
        <v>3300</v>
      </c>
      <c r="B1886" s="49"/>
      <c r="C1886" s="49"/>
      <c r="D1886" s="48"/>
      <c r="E1886" s="50"/>
      <c r="F1886" s="51">
        <f t="shared" si="34"/>
        <v>0</v>
      </c>
      <c r="G1886" s="48"/>
      <c r="H1886" s="52"/>
      <c r="I1886" s="52"/>
      <c r="J1886" s="48" t="s">
        <v>74</v>
      </c>
      <c r="K1886" s="48"/>
      <c r="L1886" s="48"/>
      <c r="M1886" s="52"/>
      <c r="N1886" s="48"/>
      <c r="O1886" s="52"/>
      <c r="P1886" s="48"/>
      <c r="Q1886" s="52"/>
      <c r="R1886" s="53"/>
      <c r="S1886" s="54">
        <f t="shared" si="39"/>
        <v>0</v>
      </c>
      <c r="T1886" s="50"/>
      <c r="U1886" s="50"/>
      <c r="V1886" s="50"/>
      <c r="W1886" s="50"/>
      <c r="X1886" s="50"/>
      <c r="Y1886" s="50"/>
      <c r="Z1886" s="50"/>
      <c r="AA1886" s="50"/>
      <c r="AB1886" s="50"/>
      <c r="AC1886" s="50"/>
      <c r="AD1886" s="50"/>
      <c r="AE1886" s="50"/>
      <c r="AF1886" s="50"/>
      <c r="AG1886" s="55"/>
      <c r="AH1886" s="48"/>
      <c r="AI1886" s="48"/>
      <c r="AJ1886" s="50"/>
      <c r="AK1886" s="54">
        <f t="shared" si="35"/>
        <v>0</v>
      </c>
      <c r="AL1886" s="48"/>
      <c r="AM1886" s="56"/>
    </row>
    <row r="1887">
      <c r="A1887" s="57" t="s">
        <v>3301</v>
      </c>
      <c r="B1887" s="59"/>
      <c r="C1887" s="59"/>
      <c r="D1887" s="58"/>
      <c r="E1887" s="60"/>
      <c r="F1887" s="61">
        <f t="shared" si="34"/>
        <v>0</v>
      </c>
      <c r="G1887" s="58"/>
      <c r="H1887" s="62"/>
      <c r="I1887" s="62"/>
      <c r="J1887" s="58" t="s">
        <v>74</v>
      </c>
      <c r="K1887" s="58"/>
      <c r="L1887" s="58"/>
      <c r="M1887" s="62"/>
      <c r="N1887" s="58"/>
      <c r="O1887" s="62"/>
      <c r="P1887" s="58"/>
      <c r="Q1887" s="62"/>
      <c r="R1887" s="63"/>
      <c r="S1887" s="64">
        <f t="shared" si="39"/>
        <v>0</v>
      </c>
      <c r="T1887" s="60"/>
      <c r="U1887" s="60"/>
      <c r="V1887" s="60"/>
      <c r="W1887" s="60"/>
      <c r="X1887" s="60"/>
      <c r="Y1887" s="60"/>
      <c r="Z1887" s="60"/>
      <c r="AA1887" s="60"/>
      <c r="AB1887" s="60"/>
      <c r="AC1887" s="60"/>
      <c r="AD1887" s="60"/>
      <c r="AE1887" s="60"/>
      <c r="AF1887" s="60"/>
      <c r="AG1887" s="65"/>
      <c r="AH1887" s="58"/>
      <c r="AI1887" s="59"/>
      <c r="AJ1887" s="60"/>
      <c r="AK1887" s="64">
        <f t="shared" si="35"/>
        <v>0</v>
      </c>
      <c r="AL1887" s="66"/>
      <c r="AM1887" s="67"/>
    </row>
    <row r="1888">
      <c r="A1888" s="47" t="s">
        <v>3302</v>
      </c>
      <c r="B1888" s="49"/>
      <c r="C1888" s="49"/>
      <c r="D1888" s="48"/>
      <c r="E1888" s="50"/>
      <c r="F1888" s="51">
        <f t="shared" si="34"/>
        <v>0</v>
      </c>
      <c r="G1888" s="48"/>
      <c r="H1888" s="52"/>
      <c r="I1888" s="52"/>
      <c r="J1888" s="48" t="s">
        <v>74</v>
      </c>
      <c r="K1888" s="48"/>
      <c r="L1888" s="48"/>
      <c r="M1888" s="52"/>
      <c r="N1888" s="48"/>
      <c r="O1888" s="52"/>
      <c r="P1888" s="48"/>
      <c r="Q1888" s="52"/>
      <c r="R1888" s="53"/>
      <c r="S1888" s="54">
        <f t="shared" si="39"/>
        <v>0</v>
      </c>
      <c r="T1888" s="50"/>
      <c r="U1888" s="50"/>
      <c r="V1888" s="50"/>
      <c r="W1888" s="50"/>
      <c r="X1888" s="50"/>
      <c r="Y1888" s="50"/>
      <c r="Z1888" s="50"/>
      <c r="AA1888" s="50"/>
      <c r="AB1888" s="50"/>
      <c r="AC1888" s="50"/>
      <c r="AD1888" s="50"/>
      <c r="AE1888" s="50"/>
      <c r="AF1888" s="50"/>
      <c r="AG1888" s="55"/>
      <c r="AH1888" s="48"/>
      <c r="AI1888" s="48"/>
      <c r="AJ1888" s="50"/>
      <c r="AK1888" s="54">
        <f t="shared" si="35"/>
        <v>0</v>
      </c>
      <c r="AL1888" s="48"/>
      <c r="AM1888" s="56"/>
    </row>
    <row r="1889">
      <c r="A1889" s="57" t="s">
        <v>3303</v>
      </c>
      <c r="B1889" s="59"/>
      <c r="C1889" s="59"/>
      <c r="D1889" s="58"/>
      <c r="E1889" s="60"/>
      <c r="F1889" s="61">
        <f t="shared" si="34"/>
        <v>0</v>
      </c>
      <c r="G1889" s="58"/>
      <c r="H1889" s="62"/>
      <c r="I1889" s="62"/>
      <c r="J1889" s="58" t="s">
        <v>74</v>
      </c>
      <c r="K1889" s="58"/>
      <c r="L1889" s="58"/>
      <c r="M1889" s="62"/>
      <c r="N1889" s="58"/>
      <c r="O1889" s="62"/>
      <c r="P1889" s="58"/>
      <c r="Q1889" s="62"/>
      <c r="R1889" s="63"/>
      <c r="S1889" s="64">
        <f t="shared" si="39"/>
        <v>0</v>
      </c>
      <c r="T1889" s="60"/>
      <c r="U1889" s="60"/>
      <c r="V1889" s="60"/>
      <c r="W1889" s="60"/>
      <c r="X1889" s="60"/>
      <c r="Y1889" s="60"/>
      <c r="Z1889" s="60"/>
      <c r="AA1889" s="60"/>
      <c r="AB1889" s="60"/>
      <c r="AC1889" s="60"/>
      <c r="AD1889" s="60"/>
      <c r="AE1889" s="60"/>
      <c r="AF1889" s="60"/>
      <c r="AG1889" s="65"/>
      <c r="AH1889" s="58"/>
      <c r="AI1889" s="59"/>
      <c r="AJ1889" s="60"/>
      <c r="AK1889" s="64">
        <f t="shared" si="35"/>
        <v>0</v>
      </c>
      <c r="AL1889" s="66"/>
      <c r="AM1889" s="67"/>
    </row>
    <row r="1890">
      <c r="A1890" s="47" t="s">
        <v>3304</v>
      </c>
      <c r="B1890" s="49"/>
      <c r="C1890" s="49"/>
      <c r="D1890" s="48"/>
      <c r="E1890" s="50"/>
      <c r="F1890" s="51">
        <f t="shared" si="34"/>
        <v>0</v>
      </c>
      <c r="G1890" s="48"/>
      <c r="H1890" s="52"/>
      <c r="I1890" s="52"/>
      <c r="J1890" s="48" t="s">
        <v>74</v>
      </c>
      <c r="K1890" s="48"/>
      <c r="L1890" s="48"/>
      <c r="M1890" s="52"/>
      <c r="N1890" s="48"/>
      <c r="O1890" s="52"/>
      <c r="P1890" s="48"/>
      <c r="Q1890" s="52"/>
      <c r="R1890" s="53"/>
      <c r="S1890" s="54">
        <f t="shared" si="39"/>
        <v>0</v>
      </c>
      <c r="T1890" s="50"/>
      <c r="U1890" s="50"/>
      <c r="V1890" s="50"/>
      <c r="W1890" s="50"/>
      <c r="X1890" s="50"/>
      <c r="Y1890" s="50"/>
      <c r="Z1890" s="50"/>
      <c r="AA1890" s="50"/>
      <c r="AB1890" s="50"/>
      <c r="AC1890" s="50"/>
      <c r="AD1890" s="50"/>
      <c r="AE1890" s="50"/>
      <c r="AF1890" s="50"/>
      <c r="AG1890" s="55"/>
      <c r="AH1890" s="48"/>
      <c r="AI1890" s="48"/>
      <c r="AJ1890" s="50"/>
      <c r="AK1890" s="54">
        <f t="shared" si="35"/>
        <v>0</v>
      </c>
      <c r="AL1890" s="48"/>
      <c r="AM1890" s="56"/>
    </row>
    <row r="1891">
      <c r="A1891" s="57" t="s">
        <v>3305</v>
      </c>
      <c r="B1891" s="59"/>
      <c r="C1891" s="59"/>
      <c r="D1891" s="58"/>
      <c r="E1891" s="60"/>
      <c r="F1891" s="61">
        <f t="shared" si="34"/>
        <v>0</v>
      </c>
      <c r="G1891" s="58"/>
      <c r="H1891" s="62"/>
      <c r="I1891" s="62"/>
      <c r="J1891" s="58" t="s">
        <v>74</v>
      </c>
      <c r="K1891" s="58"/>
      <c r="L1891" s="58"/>
      <c r="M1891" s="62"/>
      <c r="N1891" s="58"/>
      <c r="O1891" s="62"/>
      <c r="P1891" s="58"/>
      <c r="Q1891" s="62"/>
      <c r="R1891" s="63"/>
      <c r="S1891" s="64">
        <f t="shared" si="39"/>
        <v>0</v>
      </c>
      <c r="T1891" s="60"/>
      <c r="U1891" s="60"/>
      <c r="V1891" s="60"/>
      <c r="W1891" s="60"/>
      <c r="X1891" s="60"/>
      <c r="Y1891" s="60"/>
      <c r="Z1891" s="60"/>
      <c r="AA1891" s="60"/>
      <c r="AB1891" s="60"/>
      <c r="AC1891" s="60"/>
      <c r="AD1891" s="60"/>
      <c r="AE1891" s="60"/>
      <c r="AF1891" s="60"/>
      <c r="AG1891" s="65"/>
      <c r="AH1891" s="58"/>
      <c r="AI1891" s="59"/>
      <c r="AJ1891" s="60"/>
      <c r="AK1891" s="64">
        <f t="shared" si="35"/>
        <v>0</v>
      </c>
      <c r="AL1891" s="66"/>
      <c r="AM1891" s="67"/>
    </row>
    <row r="1892">
      <c r="A1892" s="47" t="s">
        <v>3306</v>
      </c>
      <c r="B1892" s="49"/>
      <c r="C1892" s="49"/>
      <c r="D1892" s="48"/>
      <c r="E1892" s="50"/>
      <c r="F1892" s="51">
        <f t="shared" si="34"/>
        <v>0</v>
      </c>
      <c r="G1892" s="48"/>
      <c r="H1892" s="52"/>
      <c r="I1892" s="52"/>
      <c r="J1892" s="48" t="s">
        <v>74</v>
      </c>
      <c r="K1892" s="48"/>
      <c r="L1892" s="48"/>
      <c r="M1892" s="52"/>
      <c r="N1892" s="48"/>
      <c r="O1892" s="52"/>
      <c r="P1892" s="48"/>
      <c r="Q1892" s="52"/>
      <c r="R1892" s="53"/>
      <c r="S1892" s="54">
        <f t="shared" si="39"/>
        <v>0</v>
      </c>
      <c r="T1892" s="50"/>
      <c r="U1892" s="50"/>
      <c r="V1892" s="50"/>
      <c r="W1892" s="50"/>
      <c r="X1892" s="50"/>
      <c r="Y1892" s="50"/>
      <c r="Z1892" s="50"/>
      <c r="AA1892" s="50"/>
      <c r="AB1892" s="50"/>
      <c r="AC1892" s="50"/>
      <c r="AD1892" s="50"/>
      <c r="AE1892" s="50"/>
      <c r="AF1892" s="50"/>
      <c r="AG1892" s="55"/>
      <c r="AH1892" s="48"/>
      <c r="AI1892" s="48"/>
      <c r="AJ1892" s="50"/>
      <c r="AK1892" s="54">
        <f t="shared" si="35"/>
        <v>0</v>
      </c>
      <c r="AL1892" s="48"/>
      <c r="AM1892" s="56"/>
    </row>
    <row r="1893">
      <c r="A1893" s="57" t="s">
        <v>3307</v>
      </c>
      <c r="B1893" s="59"/>
      <c r="C1893" s="59"/>
      <c r="D1893" s="58"/>
      <c r="E1893" s="60"/>
      <c r="F1893" s="61">
        <f t="shared" si="34"/>
        <v>0</v>
      </c>
      <c r="G1893" s="58"/>
      <c r="H1893" s="62"/>
      <c r="I1893" s="62"/>
      <c r="J1893" s="58" t="s">
        <v>74</v>
      </c>
      <c r="K1893" s="58"/>
      <c r="L1893" s="58"/>
      <c r="M1893" s="62"/>
      <c r="N1893" s="58"/>
      <c r="O1893" s="62"/>
      <c r="P1893" s="58"/>
      <c r="Q1893" s="62"/>
      <c r="R1893" s="63"/>
      <c r="S1893" s="64">
        <f t="shared" si="39"/>
        <v>0</v>
      </c>
      <c r="T1893" s="60"/>
      <c r="U1893" s="60"/>
      <c r="V1893" s="60"/>
      <c r="W1893" s="60"/>
      <c r="X1893" s="60"/>
      <c r="Y1893" s="60"/>
      <c r="Z1893" s="60"/>
      <c r="AA1893" s="60"/>
      <c r="AB1893" s="60"/>
      <c r="AC1893" s="60"/>
      <c r="AD1893" s="60"/>
      <c r="AE1893" s="60"/>
      <c r="AF1893" s="60"/>
      <c r="AG1893" s="65"/>
      <c r="AH1893" s="58"/>
      <c r="AI1893" s="59"/>
      <c r="AJ1893" s="60"/>
      <c r="AK1893" s="64">
        <f t="shared" si="35"/>
        <v>0</v>
      </c>
      <c r="AL1893" s="66"/>
      <c r="AM1893" s="67"/>
    </row>
    <row r="1894">
      <c r="A1894" s="47" t="s">
        <v>3308</v>
      </c>
      <c r="B1894" s="49"/>
      <c r="C1894" s="49"/>
      <c r="D1894" s="48"/>
      <c r="E1894" s="50"/>
      <c r="F1894" s="51">
        <f t="shared" si="34"/>
        <v>0</v>
      </c>
      <c r="G1894" s="48"/>
      <c r="H1894" s="52"/>
      <c r="I1894" s="52"/>
      <c r="J1894" s="48" t="s">
        <v>74</v>
      </c>
      <c r="K1894" s="48"/>
      <c r="L1894" s="48"/>
      <c r="M1894" s="52"/>
      <c r="N1894" s="48"/>
      <c r="O1894" s="52"/>
      <c r="P1894" s="48"/>
      <c r="Q1894" s="52"/>
      <c r="R1894" s="53"/>
      <c r="S1894" s="54">
        <f t="shared" si="39"/>
        <v>0</v>
      </c>
      <c r="T1894" s="50"/>
      <c r="U1894" s="50"/>
      <c r="V1894" s="50"/>
      <c r="W1894" s="50"/>
      <c r="X1894" s="50"/>
      <c r="Y1894" s="50"/>
      <c r="Z1894" s="50"/>
      <c r="AA1894" s="50"/>
      <c r="AB1894" s="50"/>
      <c r="AC1894" s="50"/>
      <c r="AD1894" s="50"/>
      <c r="AE1894" s="50"/>
      <c r="AF1894" s="50"/>
      <c r="AG1894" s="55"/>
      <c r="AH1894" s="48"/>
      <c r="AI1894" s="48"/>
      <c r="AJ1894" s="50"/>
      <c r="AK1894" s="54">
        <f t="shared" si="35"/>
        <v>0</v>
      </c>
      <c r="AL1894" s="48"/>
      <c r="AM1894" s="56"/>
    </row>
    <row r="1895">
      <c r="A1895" s="57" t="s">
        <v>3309</v>
      </c>
      <c r="B1895" s="59"/>
      <c r="C1895" s="59"/>
      <c r="D1895" s="58"/>
      <c r="E1895" s="60"/>
      <c r="F1895" s="61">
        <f t="shared" si="34"/>
        <v>0</v>
      </c>
      <c r="G1895" s="58"/>
      <c r="H1895" s="62"/>
      <c r="I1895" s="62"/>
      <c r="J1895" s="58" t="s">
        <v>74</v>
      </c>
      <c r="K1895" s="58"/>
      <c r="L1895" s="58"/>
      <c r="M1895" s="62"/>
      <c r="N1895" s="58"/>
      <c r="O1895" s="62"/>
      <c r="P1895" s="58"/>
      <c r="Q1895" s="62"/>
      <c r="R1895" s="63"/>
      <c r="S1895" s="64">
        <f t="shared" si="39"/>
        <v>0</v>
      </c>
      <c r="T1895" s="60"/>
      <c r="U1895" s="60"/>
      <c r="V1895" s="60"/>
      <c r="W1895" s="60"/>
      <c r="X1895" s="60"/>
      <c r="Y1895" s="60"/>
      <c r="Z1895" s="60"/>
      <c r="AA1895" s="60"/>
      <c r="AB1895" s="60"/>
      <c r="AC1895" s="60"/>
      <c r="AD1895" s="60"/>
      <c r="AE1895" s="60"/>
      <c r="AF1895" s="60"/>
      <c r="AG1895" s="65"/>
      <c r="AH1895" s="58"/>
      <c r="AI1895" s="59"/>
      <c r="AJ1895" s="60"/>
      <c r="AK1895" s="64">
        <f t="shared" si="35"/>
        <v>0</v>
      </c>
      <c r="AL1895" s="66"/>
      <c r="AM1895" s="67"/>
    </row>
    <row r="1896">
      <c r="A1896" s="47" t="s">
        <v>3310</v>
      </c>
      <c r="B1896" s="49"/>
      <c r="C1896" s="49"/>
      <c r="D1896" s="48"/>
      <c r="E1896" s="50"/>
      <c r="F1896" s="51">
        <f t="shared" si="34"/>
        <v>0</v>
      </c>
      <c r="G1896" s="48"/>
      <c r="H1896" s="52"/>
      <c r="I1896" s="52"/>
      <c r="J1896" s="48" t="s">
        <v>74</v>
      </c>
      <c r="K1896" s="48"/>
      <c r="L1896" s="48"/>
      <c r="M1896" s="52"/>
      <c r="N1896" s="48"/>
      <c r="O1896" s="52"/>
      <c r="P1896" s="48"/>
      <c r="Q1896" s="52"/>
      <c r="R1896" s="53"/>
      <c r="S1896" s="54">
        <f t="shared" si="39"/>
        <v>0</v>
      </c>
      <c r="T1896" s="50"/>
      <c r="U1896" s="50"/>
      <c r="V1896" s="50"/>
      <c r="W1896" s="50"/>
      <c r="X1896" s="50"/>
      <c r="Y1896" s="50"/>
      <c r="Z1896" s="50"/>
      <c r="AA1896" s="50"/>
      <c r="AB1896" s="50"/>
      <c r="AC1896" s="50"/>
      <c r="AD1896" s="50"/>
      <c r="AE1896" s="50"/>
      <c r="AF1896" s="50"/>
      <c r="AG1896" s="55"/>
      <c r="AH1896" s="48"/>
      <c r="AI1896" s="48"/>
      <c r="AJ1896" s="50"/>
      <c r="AK1896" s="54">
        <f t="shared" si="35"/>
        <v>0</v>
      </c>
      <c r="AL1896" s="48"/>
      <c r="AM1896" s="56"/>
    </row>
    <row r="1897">
      <c r="A1897" s="57" t="s">
        <v>3311</v>
      </c>
      <c r="B1897" s="59"/>
      <c r="C1897" s="59"/>
      <c r="D1897" s="58"/>
      <c r="E1897" s="60"/>
      <c r="F1897" s="61">
        <f t="shared" si="34"/>
        <v>0</v>
      </c>
      <c r="G1897" s="58"/>
      <c r="H1897" s="62"/>
      <c r="I1897" s="62"/>
      <c r="J1897" s="58" t="s">
        <v>74</v>
      </c>
      <c r="K1897" s="58"/>
      <c r="L1897" s="58"/>
      <c r="M1897" s="62"/>
      <c r="N1897" s="58"/>
      <c r="O1897" s="62"/>
      <c r="P1897" s="58"/>
      <c r="Q1897" s="62"/>
      <c r="R1897" s="63"/>
      <c r="S1897" s="64">
        <f t="shared" si="39"/>
        <v>0</v>
      </c>
      <c r="T1897" s="60"/>
      <c r="U1897" s="60"/>
      <c r="V1897" s="60"/>
      <c r="W1897" s="60"/>
      <c r="X1897" s="60"/>
      <c r="Y1897" s="60"/>
      <c r="Z1897" s="60"/>
      <c r="AA1897" s="60"/>
      <c r="AB1897" s="60"/>
      <c r="AC1897" s="60"/>
      <c r="AD1897" s="60"/>
      <c r="AE1897" s="60"/>
      <c r="AF1897" s="60"/>
      <c r="AG1897" s="65"/>
      <c r="AH1897" s="58"/>
      <c r="AI1897" s="59"/>
      <c r="AJ1897" s="60"/>
      <c r="AK1897" s="64">
        <f t="shared" si="35"/>
        <v>0</v>
      </c>
      <c r="AL1897" s="66"/>
      <c r="AM1897" s="67"/>
    </row>
    <row r="1898">
      <c r="A1898" s="47" t="s">
        <v>3312</v>
      </c>
      <c r="B1898" s="49"/>
      <c r="C1898" s="49"/>
      <c r="D1898" s="48"/>
      <c r="E1898" s="50"/>
      <c r="F1898" s="51">
        <f t="shared" si="34"/>
        <v>0</v>
      </c>
      <c r="G1898" s="48"/>
      <c r="H1898" s="52"/>
      <c r="I1898" s="52"/>
      <c r="J1898" s="48" t="s">
        <v>74</v>
      </c>
      <c r="K1898" s="48"/>
      <c r="L1898" s="48"/>
      <c r="M1898" s="52"/>
      <c r="N1898" s="48"/>
      <c r="O1898" s="52"/>
      <c r="P1898" s="48"/>
      <c r="Q1898" s="52"/>
      <c r="R1898" s="53"/>
      <c r="S1898" s="54">
        <f t="shared" si="39"/>
        <v>0</v>
      </c>
      <c r="T1898" s="50"/>
      <c r="U1898" s="50"/>
      <c r="V1898" s="50"/>
      <c r="W1898" s="50"/>
      <c r="X1898" s="50"/>
      <c r="Y1898" s="50"/>
      <c r="Z1898" s="50"/>
      <c r="AA1898" s="50"/>
      <c r="AB1898" s="50"/>
      <c r="AC1898" s="50"/>
      <c r="AD1898" s="50"/>
      <c r="AE1898" s="50"/>
      <c r="AF1898" s="50"/>
      <c r="AG1898" s="55"/>
      <c r="AH1898" s="48"/>
      <c r="AI1898" s="48"/>
      <c r="AJ1898" s="50"/>
      <c r="AK1898" s="54">
        <f t="shared" si="35"/>
        <v>0</v>
      </c>
      <c r="AL1898" s="48"/>
      <c r="AM1898" s="56"/>
    </row>
    <row r="1899">
      <c r="A1899" s="57" t="s">
        <v>3313</v>
      </c>
      <c r="B1899" s="59"/>
      <c r="C1899" s="59"/>
      <c r="D1899" s="58"/>
      <c r="E1899" s="60"/>
      <c r="F1899" s="61">
        <f t="shared" si="34"/>
        <v>0</v>
      </c>
      <c r="G1899" s="58"/>
      <c r="H1899" s="62"/>
      <c r="I1899" s="62"/>
      <c r="J1899" s="58" t="s">
        <v>74</v>
      </c>
      <c r="K1899" s="58"/>
      <c r="L1899" s="58"/>
      <c r="M1899" s="62"/>
      <c r="N1899" s="58"/>
      <c r="O1899" s="62"/>
      <c r="P1899" s="58"/>
      <c r="Q1899" s="62"/>
      <c r="R1899" s="63"/>
      <c r="S1899" s="64">
        <f t="shared" si="39"/>
        <v>0</v>
      </c>
      <c r="T1899" s="60"/>
      <c r="U1899" s="60"/>
      <c r="V1899" s="60"/>
      <c r="W1899" s="60"/>
      <c r="X1899" s="60"/>
      <c r="Y1899" s="60"/>
      <c r="Z1899" s="60"/>
      <c r="AA1899" s="60"/>
      <c r="AB1899" s="60"/>
      <c r="AC1899" s="60"/>
      <c r="AD1899" s="60"/>
      <c r="AE1899" s="60"/>
      <c r="AF1899" s="60"/>
      <c r="AG1899" s="65"/>
      <c r="AH1899" s="58"/>
      <c r="AI1899" s="59"/>
      <c r="AJ1899" s="60"/>
      <c r="AK1899" s="64">
        <f t="shared" si="35"/>
        <v>0</v>
      </c>
      <c r="AL1899" s="66"/>
      <c r="AM1899" s="67"/>
    </row>
    <row r="1900">
      <c r="A1900" s="47" t="s">
        <v>3314</v>
      </c>
      <c r="B1900" s="49"/>
      <c r="C1900" s="49"/>
      <c r="D1900" s="48"/>
      <c r="E1900" s="50"/>
      <c r="F1900" s="51">
        <f t="shared" si="34"/>
        <v>0</v>
      </c>
      <c r="G1900" s="48"/>
      <c r="H1900" s="52"/>
      <c r="I1900" s="52"/>
      <c r="J1900" s="48" t="s">
        <v>74</v>
      </c>
      <c r="K1900" s="48"/>
      <c r="L1900" s="48"/>
      <c r="M1900" s="52"/>
      <c r="N1900" s="48"/>
      <c r="O1900" s="52"/>
      <c r="P1900" s="48"/>
      <c r="Q1900" s="52"/>
      <c r="R1900" s="53"/>
      <c r="S1900" s="54">
        <f t="shared" si="39"/>
        <v>0</v>
      </c>
      <c r="T1900" s="50"/>
      <c r="U1900" s="50"/>
      <c r="V1900" s="50"/>
      <c r="W1900" s="50"/>
      <c r="X1900" s="50"/>
      <c r="Y1900" s="50"/>
      <c r="Z1900" s="50"/>
      <c r="AA1900" s="50"/>
      <c r="AB1900" s="50"/>
      <c r="AC1900" s="50"/>
      <c r="AD1900" s="50"/>
      <c r="AE1900" s="50"/>
      <c r="AF1900" s="50"/>
      <c r="AG1900" s="55"/>
      <c r="AH1900" s="48"/>
      <c r="AI1900" s="48"/>
      <c r="AJ1900" s="50"/>
      <c r="AK1900" s="54">
        <f t="shared" si="35"/>
        <v>0</v>
      </c>
      <c r="AL1900" s="48"/>
      <c r="AM1900" s="56"/>
    </row>
    <row r="1901">
      <c r="A1901" s="57" t="s">
        <v>3315</v>
      </c>
      <c r="B1901" s="59"/>
      <c r="C1901" s="59"/>
      <c r="D1901" s="58"/>
      <c r="E1901" s="60"/>
      <c r="F1901" s="61">
        <f t="shared" si="34"/>
        <v>0</v>
      </c>
      <c r="G1901" s="58"/>
      <c r="H1901" s="62"/>
      <c r="I1901" s="62"/>
      <c r="J1901" s="58" t="s">
        <v>74</v>
      </c>
      <c r="K1901" s="58"/>
      <c r="L1901" s="58"/>
      <c r="M1901" s="62"/>
      <c r="N1901" s="58"/>
      <c r="O1901" s="62"/>
      <c r="P1901" s="58"/>
      <c r="Q1901" s="62"/>
      <c r="R1901" s="63"/>
      <c r="S1901" s="64">
        <f t="shared" si="39"/>
        <v>0</v>
      </c>
      <c r="T1901" s="60"/>
      <c r="U1901" s="60"/>
      <c r="V1901" s="60"/>
      <c r="W1901" s="60"/>
      <c r="X1901" s="60"/>
      <c r="Y1901" s="60"/>
      <c r="Z1901" s="60"/>
      <c r="AA1901" s="60"/>
      <c r="AB1901" s="60"/>
      <c r="AC1901" s="60"/>
      <c r="AD1901" s="60"/>
      <c r="AE1901" s="60"/>
      <c r="AF1901" s="60"/>
      <c r="AG1901" s="65"/>
      <c r="AH1901" s="58"/>
      <c r="AI1901" s="59"/>
      <c r="AJ1901" s="60"/>
      <c r="AK1901" s="64">
        <f t="shared" si="35"/>
        <v>0</v>
      </c>
      <c r="AL1901" s="66"/>
      <c r="AM1901" s="67"/>
    </row>
    <row r="1902">
      <c r="A1902" s="47" t="s">
        <v>3316</v>
      </c>
      <c r="B1902" s="49"/>
      <c r="C1902" s="49"/>
      <c r="D1902" s="48"/>
      <c r="E1902" s="50"/>
      <c r="F1902" s="51">
        <f t="shared" si="34"/>
        <v>0</v>
      </c>
      <c r="G1902" s="48"/>
      <c r="H1902" s="52"/>
      <c r="I1902" s="52"/>
      <c r="J1902" s="48" t="s">
        <v>74</v>
      </c>
      <c r="K1902" s="48"/>
      <c r="L1902" s="48"/>
      <c r="M1902" s="52"/>
      <c r="N1902" s="48"/>
      <c r="O1902" s="52"/>
      <c r="P1902" s="48"/>
      <c r="Q1902" s="52"/>
      <c r="R1902" s="53"/>
      <c r="S1902" s="54">
        <f t="shared" si="39"/>
        <v>0</v>
      </c>
      <c r="T1902" s="50"/>
      <c r="U1902" s="50"/>
      <c r="V1902" s="50"/>
      <c r="W1902" s="50"/>
      <c r="X1902" s="50"/>
      <c r="Y1902" s="50"/>
      <c r="Z1902" s="50"/>
      <c r="AA1902" s="50"/>
      <c r="AB1902" s="50"/>
      <c r="AC1902" s="50"/>
      <c r="AD1902" s="50"/>
      <c r="AE1902" s="50"/>
      <c r="AF1902" s="50"/>
      <c r="AG1902" s="55"/>
      <c r="AH1902" s="48"/>
      <c r="AI1902" s="48"/>
      <c r="AJ1902" s="50"/>
      <c r="AK1902" s="54">
        <f t="shared" si="35"/>
        <v>0</v>
      </c>
      <c r="AL1902" s="48"/>
      <c r="AM1902" s="56"/>
    </row>
    <row r="1903">
      <c r="A1903" s="57" t="s">
        <v>3317</v>
      </c>
      <c r="B1903" s="59"/>
      <c r="C1903" s="59"/>
      <c r="D1903" s="58"/>
      <c r="E1903" s="60"/>
      <c r="F1903" s="61">
        <f t="shared" si="34"/>
        <v>0</v>
      </c>
      <c r="G1903" s="58"/>
      <c r="H1903" s="62"/>
      <c r="I1903" s="62"/>
      <c r="J1903" s="58" t="s">
        <v>74</v>
      </c>
      <c r="K1903" s="58"/>
      <c r="L1903" s="58"/>
      <c r="M1903" s="62"/>
      <c r="N1903" s="58"/>
      <c r="O1903" s="62"/>
      <c r="P1903" s="58"/>
      <c r="Q1903" s="62"/>
      <c r="R1903" s="63"/>
      <c r="S1903" s="64">
        <f t="shared" si="39"/>
        <v>0</v>
      </c>
      <c r="T1903" s="60"/>
      <c r="U1903" s="60"/>
      <c r="V1903" s="60"/>
      <c r="W1903" s="60"/>
      <c r="X1903" s="60"/>
      <c r="Y1903" s="60"/>
      <c r="Z1903" s="60"/>
      <c r="AA1903" s="60"/>
      <c r="AB1903" s="60"/>
      <c r="AC1903" s="60"/>
      <c r="AD1903" s="60"/>
      <c r="AE1903" s="60"/>
      <c r="AF1903" s="60"/>
      <c r="AG1903" s="65"/>
      <c r="AH1903" s="58"/>
      <c r="AI1903" s="59"/>
      <c r="AJ1903" s="60"/>
      <c r="AK1903" s="64">
        <f t="shared" si="35"/>
        <v>0</v>
      </c>
      <c r="AL1903" s="66"/>
      <c r="AM1903" s="67"/>
    </row>
    <row r="1904">
      <c r="A1904" s="47" t="s">
        <v>3318</v>
      </c>
      <c r="B1904" s="49"/>
      <c r="C1904" s="49"/>
      <c r="D1904" s="48"/>
      <c r="E1904" s="50"/>
      <c r="F1904" s="51">
        <f t="shared" si="34"/>
        <v>0</v>
      </c>
      <c r="G1904" s="48"/>
      <c r="H1904" s="52"/>
      <c r="I1904" s="52"/>
      <c r="J1904" s="48" t="s">
        <v>74</v>
      </c>
      <c r="K1904" s="48"/>
      <c r="L1904" s="48"/>
      <c r="M1904" s="52"/>
      <c r="N1904" s="48"/>
      <c r="O1904" s="52"/>
      <c r="P1904" s="48"/>
      <c r="Q1904" s="52"/>
      <c r="R1904" s="53"/>
      <c r="S1904" s="54">
        <f t="shared" si="39"/>
        <v>0</v>
      </c>
      <c r="T1904" s="50"/>
      <c r="U1904" s="50"/>
      <c r="V1904" s="50"/>
      <c r="W1904" s="50"/>
      <c r="X1904" s="50"/>
      <c r="Y1904" s="50"/>
      <c r="Z1904" s="50"/>
      <c r="AA1904" s="50"/>
      <c r="AB1904" s="50"/>
      <c r="AC1904" s="50"/>
      <c r="AD1904" s="50"/>
      <c r="AE1904" s="50"/>
      <c r="AF1904" s="50"/>
      <c r="AG1904" s="55"/>
      <c r="AH1904" s="48"/>
      <c r="AI1904" s="48"/>
      <c r="AJ1904" s="50"/>
      <c r="AK1904" s="54">
        <f t="shared" si="35"/>
        <v>0</v>
      </c>
      <c r="AL1904" s="48"/>
      <c r="AM1904" s="56"/>
    </row>
    <row r="1905">
      <c r="A1905" s="57" t="s">
        <v>3319</v>
      </c>
      <c r="B1905" s="59"/>
      <c r="C1905" s="59"/>
      <c r="D1905" s="58"/>
      <c r="E1905" s="60"/>
      <c r="F1905" s="61">
        <f t="shared" si="34"/>
        <v>0</v>
      </c>
      <c r="G1905" s="58"/>
      <c r="H1905" s="62"/>
      <c r="I1905" s="62"/>
      <c r="J1905" s="58" t="s">
        <v>74</v>
      </c>
      <c r="K1905" s="58"/>
      <c r="L1905" s="58"/>
      <c r="M1905" s="62"/>
      <c r="N1905" s="58"/>
      <c r="O1905" s="62"/>
      <c r="P1905" s="58"/>
      <c r="Q1905" s="62"/>
      <c r="R1905" s="63"/>
      <c r="S1905" s="64">
        <f t="shared" si="39"/>
        <v>0</v>
      </c>
      <c r="T1905" s="60"/>
      <c r="U1905" s="60"/>
      <c r="V1905" s="60"/>
      <c r="W1905" s="60"/>
      <c r="X1905" s="60"/>
      <c r="Y1905" s="60"/>
      <c r="Z1905" s="60"/>
      <c r="AA1905" s="60"/>
      <c r="AB1905" s="60"/>
      <c r="AC1905" s="60"/>
      <c r="AD1905" s="60"/>
      <c r="AE1905" s="60"/>
      <c r="AF1905" s="60"/>
      <c r="AG1905" s="65"/>
      <c r="AH1905" s="58"/>
      <c r="AI1905" s="59"/>
      <c r="AJ1905" s="60"/>
      <c r="AK1905" s="64">
        <f t="shared" si="35"/>
        <v>0</v>
      </c>
      <c r="AL1905" s="66"/>
      <c r="AM1905" s="67"/>
    </row>
    <row r="1906">
      <c r="A1906" s="47" t="s">
        <v>3320</v>
      </c>
      <c r="B1906" s="49"/>
      <c r="C1906" s="49"/>
      <c r="D1906" s="48"/>
      <c r="E1906" s="50"/>
      <c r="F1906" s="51">
        <f t="shared" si="34"/>
        <v>0</v>
      </c>
      <c r="G1906" s="48"/>
      <c r="H1906" s="52"/>
      <c r="I1906" s="52"/>
      <c r="J1906" s="48" t="s">
        <v>74</v>
      </c>
      <c r="K1906" s="48"/>
      <c r="L1906" s="48"/>
      <c r="M1906" s="52"/>
      <c r="N1906" s="48"/>
      <c r="O1906" s="52"/>
      <c r="P1906" s="48"/>
      <c r="Q1906" s="52"/>
      <c r="R1906" s="53"/>
      <c r="S1906" s="54">
        <f t="shared" si="39"/>
        <v>0</v>
      </c>
      <c r="T1906" s="50"/>
      <c r="U1906" s="50"/>
      <c r="V1906" s="50"/>
      <c r="W1906" s="50"/>
      <c r="X1906" s="50"/>
      <c r="Y1906" s="50"/>
      <c r="Z1906" s="50"/>
      <c r="AA1906" s="50"/>
      <c r="AB1906" s="50"/>
      <c r="AC1906" s="50"/>
      <c r="AD1906" s="50"/>
      <c r="AE1906" s="50"/>
      <c r="AF1906" s="50"/>
      <c r="AG1906" s="55"/>
      <c r="AH1906" s="48"/>
      <c r="AI1906" s="48"/>
      <c r="AJ1906" s="50"/>
      <c r="AK1906" s="54">
        <f t="shared" si="35"/>
        <v>0</v>
      </c>
      <c r="AL1906" s="48"/>
      <c r="AM1906" s="56"/>
    </row>
    <row r="1907">
      <c r="A1907" s="57" t="s">
        <v>3321</v>
      </c>
      <c r="B1907" s="59"/>
      <c r="C1907" s="59"/>
      <c r="D1907" s="58"/>
      <c r="E1907" s="60"/>
      <c r="F1907" s="61">
        <f t="shared" si="34"/>
        <v>0</v>
      </c>
      <c r="G1907" s="58"/>
      <c r="H1907" s="62"/>
      <c r="I1907" s="62"/>
      <c r="J1907" s="58" t="s">
        <v>74</v>
      </c>
      <c r="K1907" s="58"/>
      <c r="L1907" s="58"/>
      <c r="M1907" s="62"/>
      <c r="N1907" s="58"/>
      <c r="O1907" s="62"/>
      <c r="P1907" s="58"/>
      <c r="Q1907" s="62"/>
      <c r="R1907" s="63"/>
      <c r="S1907" s="64">
        <f t="shared" si="39"/>
        <v>0</v>
      </c>
      <c r="T1907" s="60"/>
      <c r="U1907" s="60"/>
      <c r="V1907" s="60"/>
      <c r="W1907" s="60"/>
      <c r="X1907" s="60"/>
      <c r="Y1907" s="60"/>
      <c r="Z1907" s="60"/>
      <c r="AA1907" s="60"/>
      <c r="AB1907" s="60"/>
      <c r="AC1907" s="60"/>
      <c r="AD1907" s="60"/>
      <c r="AE1907" s="60"/>
      <c r="AF1907" s="60"/>
      <c r="AG1907" s="65"/>
      <c r="AH1907" s="58"/>
      <c r="AI1907" s="59"/>
      <c r="AJ1907" s="60"/>
      <c r="AK1907" s="64">
        <f t="shared" si="35"/>
        <v>0</v>
      </c>
      <c r="AL1907" s="66"/>
      <c r="AM1907" s="67"/>
    </row>
    <row r="1908">
      <c r="A1908" s="47" t="s">
        <v>3322</v>
      </c>
      <c r="B1908" s="49"/>
      <c r="C1908" s="49"/>
      <c r="D1908" s="48"/>
      <c r="E1908" s="50"/>
      <c r="F1908" s="51">
        <f t="shared" si="34"/>
        <v>0</v>
      </c>
      <c r="G1908" s="48"/>
      <c r="H1908" s="52"/>
      <c r="I1908" s="52"/>
      <c r="J1908" s="48" t="s">
        <v>74</v>
      </c>
      <c r="K1908" s="48"/>
      <c r="L1908" s="48"/>
      <c r="M1908" s="52"/>
      <c r="N1908" s="48"/>
      <c r="O1908" s="52"/>
      <c r="P1908" s="48"/>
      <c r="Q1908" s="52"/>
      <c r="R1908" s="53"/>
      <c r="S1908" s="54">
        <f t="shared" si="39"/>
        <v>0</v>
      </c>
      <c r="T1908" s="50"/>
      <c r="U1908" s="50"/>
      <c r="V1908" s="50"/>
      <c r="W1908" s="50"/>
      <c r="X1908" s="50"/>
      <c r="Y1908" s="50"/>
      <c r="Z1908" s="50"/>
      <c r="AA1908" s="50"/>
      <c r="AB1908" s="50"/>
      <c r="AC1908" s="50"/>
      <c r="AD1908" s="50"/>
      <c r="AE1908" s="50"/>
      <c r="AF1908" s="50"/>
      <c r="AG1908" s="55"/>
      <c r="AH1908" s="48"/>
      <c r="AI1908" s="48"/>
      <c r="AJ1908" s="50"/>
      <c r="AK1908" s="54">
        <f t="shared" si="35"/>
        <v>0</v>
      </c>
      <c r="AL1908" s="48"/>
      <c r="AM1908" s="56"/>
    </row>
    <row r="1909">
      <c r="A1909" s="57" t="s">
        <v>3323</v>
      </c>
      <c r="B1909" s="59"/>
      <c r="C1909" s="59"/>
      <c r="D1909" s="58"/>
      <c r="E1909" s="60"/>
      <c r="F1909" s="61">
        <f t="shared" si="34"/>
        <v>0</v>
      </c>
      <c r="G1909" s="58"/>
      <c r="H1909" s="62"/>
      <c r="I1909" s="62"/>
      <c r="J1909" s="58" t="s">
        <v>74</v>
      </c>
      <c r="K1909" s="58"/>
      <c r="L1909" s="58"/>
      <c r="M1909" s="62"/>
      <c r="N1909" s="58"/>
      <c r="O1909" s="62"/>
      <c r="P1909" s="58"/>
      <c r="Q1909" s="62"/>
      <c r="R1909" s="63"/>
      <c r="S1909" s="64">
        <f t="shared" si="39"/>
        <v>0</v>
      </c>
      <c r="T1909" s="60"/>
      <c r="U1909" s="60"/>
      <c r="V1909" s="60"/>
      <c r="W1909" s="60"/>
      <c r="X1909" s="60"/>
      <c r="Y1909" s="60"/>
      <c r="Z1909" s="60"/>
      <c r="AA1909" s="60"/>
      <c r="AB1909" s="60"/>
      <c r="AC1909" s="60"/>
      <c r="AD1909" s="60"/>
      <c r="AE1909" s="60"/>
      <c r="AF1909" s="60"/>
      <c r="AG1909" s="65"/>
      <c r="AH1909" s="58"/>
      <c r="AI1909" s="59"/>
      <c r="AJ1909" s="60"/>
      <c r="AK1909" s="64">
        <f t="shared" si="35"/>
        <v>0</v>
      </c>
      <c r="AL1909" s="66"/>
      <c r="AM1909" s="67"/>
    </row>
    <row r="1910">
      <c r="A1910" s="47" t="s">
        <v>3324</v>
      </c>
      <c r="B1910" s="49"/>
      <c r="C1910" s="49"/>
      <c r="D1910" s="48"/>
      <c r="E1910" s="50"/>
      <c r="F1910" s="51">
        <f t="shared" si="34"/>
        <v>0</v>
      </c>
      <c r="G1910" s="48"/>
      <c r="H1910" s="52"/>
      <c r="I1910" s="52"/>
      <c r="J1910" s="48" t="s">
        <v>74</v>
      </c>
      <c r="K1910" s="48"/>
      <c r="L1910" s="48"/>
      <c r="M1910" s="52"/>
      <c r="N1910" s="48"/>
      <c r="O1910" s="52"/>
      <c r="P1910" s="48"/>
      <c r="Q1910" s="52"/>
      <c r="R1910" s="53"/>
      <c r="S1910" s="54">
        <f t="shared" si="39"/>
        <v>0</v>
      </c>
      <c r="T1910" s="50"/>
      <c r="U1910" s="50"/>
      <c r="V1910" s="50"/>
      <c r="W1910" s="50"/>
      <c r="X1910" s="50"/>
      <c r="Y1910" s="50"/>
      <c r="Z1910" s="50"/>
      <c r="AA1910" s="50"/>
      <c r="AB1910" s="50"/>
      <c r="AC1910" s="50"/>
      <c r="AD1910" s="50"/>
      <c r="AE1910" s="50"/>
      <c r="AF1910" s="50"/>
      <c r="AG1910" s="55"/>
      <c r="AH1910" s="48"/>
      <c r="AI1910" s="48"/>
      <c r="AJ1910" s="50"/>
      <c r="AK1910" s="54">
        <f t="shared" si="35"/>
        <v>0</v>
      </c>
      <c r="AL1910" s="48"/>
      <c r="AM1910" s="56"/>
    </row>
    <row r="1911">
      <c r="A1911" s="57" t="s">
        <v>3325</v>
      </c>
      <c r="B1911" s="59"/>
      <c r="C1911" s="59"/>
      <c r="D1911" s="58"/>
      <c r="E1911" s="60"/>
      <c r="F1911" s="61">
        <f t="shared" si="34"/>
        <v>0</v>
      </c>
      <c r="G1911" s="58"/>
      <c r="H1911" s="62"/>
      <c r="I1911" s="62"/>
      <c r="J1911" s="58" t="s">
        <v>74</v>
      </c>
      <c r="K1911" s="58"/>
      <c r="L1911" s="58"/>
      <c r="M1911" s="62"/>
      <c r="N1911" s="58"/>
      <c r="O1911" s="62"/>
      <c r="P1911" s="58"/>
      <c r="Q1911" s="62"/>
      <c r="R1911" s="63"/>
      <c r="S1911" s="64">
        <f t="shared" si="39"/>
        <v>0</v>
      </c>
      <c r="T1911" s="60"/>
      <c r="U1911" s="60"/>
      <c r="V1911" s="60"/>
      <c r="W1911" s="60"/>
      <c r="X1911" s="60"/>
      <c r="Y1911" s="60"/>
      <c r="Z1911" s="60"/>
      <c r="AA1911" s="60"/>
      <c r="AB1911" s="60"/>
      <c r="AC1911" s="60"/>
      <c r="AD1911" s="60"/>
      <c r="AE1911" s="60"/>
      <c r="AF1911" s="60"/>
      <c r="AG1911" s="65"/>
      <c r="AH1911" s="58"/>
      <c r="AI1911" s="59"/>
      <c r="AJ1911" s="60"/>
      <c r="AK1911" s="64">
        <f t="shared" si="35"/>
        <v>0</v>
      </c>
      <c r="AL1911" s="66"/>
      <c r="AM1911" s="67"/>
    </row>
    <row r="1912">
      <c r="A1912" s="47" t="s">
        <v>3326</v>
      </c>
      <c r="B1912" s="49"/>
      <c r="C1912" s="49"/>
      <c r="D1912" s="48"/>
      <c r="E1912" s="50"/>
      <c r="F1912" s="51">
        <f t="shared" si="34"/>
        <v>0</v>
      </c>
      <c r="G1912" s="48"/>
      <c r="H1912" s="52"/>
      <c r="I1912" s="52"/>
      <c r="J1912" s="48" t="s">
        <v>74</v>
      </c>
      <c r="K1912" s="48"/>
      <c r="L1912" s="48"/>
      <c r="M1912" s="52"/>
      <c r="N1912" s="48"/>
      <c r="O1912" s="52"/>
      <c r="P1912" s="48"/>
      <c r="Q1912" s="52"/>
      <c r="R1912" s="53"/>
      <c r="S1912" s="54">
        <f t="shared" si="39"/>
        <v>0</v>
      </c>
      <c r="T1912" s="50"/>
      <c r="U1912" s="50"/>
      <c r="V1912" s="50"/>
      <c r="W1912" s="50"/>
      <c r="X1912" s="50"/>
      <c r="Y1912" s="50"/>
      <c r="Z1912" s="50"/>
      <c r="AA1912" s="50"/>
      <c r="AB1912" s="50"/>
      <c r="AC1912" s="50"/>
      <c r="AD1912" s="50"/>
      <c r="AE1912" s="50"/>
      <c r="AF1912" s="50"/>
      <c r="AG1912" s="55"/>
      <c r="AH1912" s="48"/>
      <c r="AI1912" s="48"/>
      <c r="AJ1912" s="50"/>
      <c r="AK1912" s="54">
        <f t="shared" si="35"/>
        <v>0</v>
      </c>
      <c r="AL1912" s="48"/>
      <c r="AM1912" s="56"/>
    </row>
    <row r="1913">
      <c r="A1913" s="57" t="s">
        <v>3327</v>
      </c>
      <c r="B1913" s="59"/>
      <c r="C1913" s="59"/>
      <c r="D1913" s="58"/>
      <c r="E1913" s="60"/>
      <c r="F1913" s="61">
        <f t="shared" si="34"/>
        <v>0</v>
      </c>
      <c r="G1913" s="58"/>
      <c r="H1913" s="62"/>
      <c r="I1913" s="62"/>
      <c r="J1913" s="58" t="s">
        <v>74</v>
      </c>
      <c r="K1913" s="58"/>
      <c r="L1913" s="58"/>
      <c r="M1913" s="62"/>
      <c r="N1913" s="58"/>
      <c r="O1913" s="62"/>
      <c r="P1913" s="58"/>
      <c r="Q1913" s="62"/>
      <c r="R1913" s="63"/>
      <c r="S1913" s="64">
        <f t="shared" si="39"/>
        <v>0</v>
      </c>
      <c r="T1913" s="60"/>
      <c r="U1913" s="60"/>
      <c r="V1913" s="60"/>
      <c r="W1913" s="60"/>
      <c r="X1913" s="60"/>
      <c r="Y1913" s="60"/>
      <c r="Z1913" s="60"/>
      <c r="AA1913" s="60"/>
      <c r="AB1913" s="60"/>
      <c r="AC1913" s="60"/>
      <c r="AD1913" s="60"/>
      <c r="AE1913" s="60"/>
      <c r="AF1913" s="60"/>
      <c r="AG1913" s="65"/>
      <c r="AH1913" s="58"/>
      <c r="AI1913" s="59"/>
      <c r="AJ1913" s="60"/>
      <c r="AK1913" s="64">
        <f t="shared" si="35"/>
        <v>0</v>
      </c>
      <c r="AL1913" s="66"/>
      <c r="AM1913" s="67"/>
    </row>
    <row r="1914">
      <c r="A1914" s="47" t="s">
        <v>3328</v>
      </c>
      <c r="B1914" s="49"/>
      <c r="C1914" s="49"/>
      <c r="D1914" s="48"/>
      <c r="E1914" s="50"/>
      <c r="F1914" s="51">
        <f t="shared" si="34"/>
        <v>0</v>
      </c>
      <c r="G1914" s="48"/>
      <c r="H1914" s="52"/>
      <c r="I1914" s="52"/>
      <c r="J1914" s="48" t="s">
        <v>74</v>
      </c>
      <c r="K1914" s="48"/>
      <c r="L1914" s="48"/>
      <c r="M1914" s="52"/>
      <c r="N1914" s="48"/>
      <c r="O1914" s="52"/>
      <c r="P1914" s="48"/>
      <c r="Q1914" s="52"/>
      <c r="R1914" s="53"/>
      <c r="S1914" s="54">
        <f t="shared" si="39"/>
        <v>0</v>
      </c>
      <c r="T1914" s="50"/>
      <c r="U1914" s="50"/>
      <c r="V1914" s="50"/>
      <c r="W1914" s="50"/>
      <c r="X1914" s="50"/>
      <c r="Y1914" s="50"/>
      <c r="Z1914" s="50"/>
      <c r="AA1914" s="50"/>
      <c r="AB1914" s="50"/>
      <c r="AC1914" s="50"/>
      <c r="AD1914" s="50"/>
      <c r="AE1914" s="50"/>
      <c r="AF1914" s="50"/>
      <c r="AG1914" s="55"/>
      <c r="AH1914" s="48"/>
      <c r="AI1914" s="48"/>
      <c r="AJ1914" s="50"/>
      <c r="AK1914" s="54">
        <f t="shared" si="35"/>
        <v>0</v>
      </c>
      <c r="AL1914" s="48"/>
      <c r="AM1914" s="56"/>
    </row>
    <row r="1915">
      <c r="A1915" s="57" t="s">
        <v>3329</v>
      </c>
      <c r="B1915" s="59"/>
      <c r="C1915" s="59"/>
      <c r="D1915" s="58"/>
      <c r="E1915" s="60"/>
      <c r="F1915" s="61">
        <f t="shared" si="34"/>
        <v>0</v>
      </c>
      <c r="G1915" s="58"/>
      <c r="H1915" s="62"/>
      <c r="I1915" s="62"/>
      <c r="J1915" s="58" t="s">
        <v>74</v>
      </c>
      <c r="K1915" s="58"/>
      <c r="L1915" s="58"/>
      <c r="M1915" s="62"/>
      <c r="N1915" s="58"/>
      <c r="O1915" s="62"/>
      <c r="P1915" s="58"/>
      <c r="Q1915" s="62"/>
      <c r="R1915" s="63"/>
      <c r="S1915" s="64">
        <f t="shared" si="39"/>
        <v>0</v>
      </c>
      <c r="T1915" s="60"/>
      <c r="U1915" s="60"/>
      <c r="V1915" s="60"/>
      <c r="W1915" s="60"/>
      <c r="X1915" s="60"/>
      <c r="Y1915" s="60"/>
      <c r="Z1915" s="60"/>
      <c r="AA1915" s="60"/>
      <c r="AB1915" s="60"/>
      <c r="AC1915" s="60"/>
      <c r="AD1915" s="60"/>
      <c r="AE1915" s="60"/>
      <c r="AF1915" s="60"/>
      <c r="AG1915" s="65"/>
      <c r="AH1915" s="58"/>
      <c r="AI1915" s="59"/>
      <c r="AJ1915" s="60"/>
      <c r="AK1915" s="64">
        <f t="shared" si="35"/>
        <v>0</v>
      </c>
      <c r="AL1915" s="66"/>
      <c r="AM1915" s="67"/>
    </row>
    <row r="1916">
      <c r="A1916" s="47" t="s">
        <v>3330</v>
      </c>
      <c r="B1916" s="49"/>
      <c r="C1916" s="49"/>
      <c r="D1916" s="48"/>
      <c r="E1916" s="50"/>
      <c r="F1916" s="51">
        <f t="shared" si="34"/>
        <v>0</v>
      </c>
      <c r="G1916" s="48"/>
      <c r="H1916" s="52"/>
      <c r="I1916" s="52"/>
      <c r="J1916" s="48" t="s">
        <v>74</v>
      </c>
      <c r="K1916" s="48"/>
      <c r="L1916" s="48"/>
      <c r="M1916" s="52"/>
      <c r="N1916" s="48"/>
      <c r="O1916" s="52"/>
      <c r="P1916" s="48"/>
      <c r="Q1916" s="52"/>
      <c r="R1916" s="53"/>
      <c r="S1916" s="54">
        <f t="shared" si="39"/>
        <v>0</v>
      </c>
      <c r="T1916" s="50"/>
      <c r="U1916" s="50"/>
      <c r="V1916" s="50"/>
      <c r="W1916" s="50"/>
      <c r="X1916" s="50"/>
      <c r="Y1916" s="50"/>
      <c r="Z1916" s="50"/>
      <c r="AA1916" s="50"/>
      <c r="AB1916" s="50"/>
      <c r="AC1916" s="50"/>
      <c r="AD1916" s="50"/>
      <c r="AE1916" s="50"/>
      <c r="AF1916" s="50"/>
      <c r="AG1916" s="55"/>
      <c r="AH1916" s="48"/>
      <c r="AI1916" s="48"/>
      <c r="AJ1916" s="50"/>
      <c r="AK1916" s="54">
        <f t="shared" si="35"/>
        <v>0</v>
      </c>
      <c r="AL1916" s="48"/>
      <c r="AM1916" s="56"/>
    </row>
    <row r="1917">
      <c r="A1917" s="57" t="s">
        <v>3331</v>
      </c>
      <c r="B1917" s="59"/>
      <c r="C1917" s="59"/>
      <c r="D1917" s="58"/>
      <c r="E1917" s="60"/>
      <c r="F1917" s="61">
        <f t="shared" si="34"/>
        <v>0</v>
      </c>
      <c r="G1917" s="58"/>
      <c r="H1917" s="62"/>
      <c r="I1917" s="62"/>
      <c r="J1917" s="58" t="s">
        <v>74</v>
      </c>
      <c r="K1917" s="58"/>
      <c r="L1917" s="58"/>
      <c r="M1917" s="62"/>
      <c r="N1917" s="58"/>
      <c r="O1917" s="62"/>
      <c r="P1917" s="58"/>
      <c r="Q1917" s="62"/>
      <c r="R1917" s="63"/>
      <c r="S1917" s="64">
        <f t="shared" si="39"/>
        <v>0</v>
      </c>
      <c r="T1917" s="60"/>
      <c r="U1917" s="60"/>
      <c r="V1917" s="60"/>
      <c r="W1917" s="60"/>
      <c r="X1917" s="60"/>
      <c r="Y1917" s="60"/>
      <c r="Z1917" s="60"/>
      <c r="AA1917" s="60"/>
      <c r="AB1917" s="60"/>
      <c r="AC1917" s="60"/>
      <c r="AD1917" s="60"/>
      <c r="AE1917" s="60"/>
      <c r="AF1917" s="60"/>
      <c r="AG1917" s="65"/>
      <c r="AH1917" s="58"/>
      <c r="AI1917" s="59"/>
      <c r="AJ1917" s="60"/>
      <c r="AK1917" s="64">
        <f t="shared" si="35"/>
        <v>0</v>
      </c>
      <c r="AL1917" s="66"/>
      <c r="AM1917" s="67"/>
    </row>
    <row r="1918">
      <c r="A1918" s="47" t="s">
        <v>3332</v>
      </c>
      <c r="B1918" s="49"/>
      <c r="C1918" s="49"/>
      <c r="D1918" s="48"/>
      <c r="E1918" s="50"/>
      <c r="F1918" s="51">
        <f t="shared" si="34"/>
        <v>0</v>
      </c>
      <c r="G1918" s="48"/>
      <c r="H1918" s="52"/>
      <c r="I1918" s="52"/>
      <c r="J1918" s="48" t="s">
        <v>74</v>
      </c>
      <c r="K1918" s="48"/>
      <c r="L1918" s="48"/>
      <c r="M1918" s="52"/>
      <c r="N1918" s="48"/>
      <c r="O1918" s="52"/>
      <c r="P1918" s="48"/>
      <c r="Q1918" s="52"/>
      <c r="R1918" s="53"/>
      <c r="S1918" s="54">
        <f t="shared" si="39"/>
        <v>0</v>
      </c>
      <c r="T1918" s="50"/>
      <c r="U1918" s="50"/>
      <c r="V1918" s="50"/>
      <c r="W1918" s="50"/>
      <c r="X1918" s="50"/>
      <c r="Y1918" s="50"/>
      <c r="Z1918" s="50"/>
      <c r="AA1918" s="50"/>
      <c r="AB1918" s="50"/>
      <c r="AC1918" s="50"/>
      <c r="AD1918" s="50"/>
      <c r="AE1918" s="50"/>
      <c r="AF1918" s="50"/>
      <c r="AG1918" s="55"/>
      <c r="AH1918" s="48"/>
      <c r="AI1918" s="48"/>
      <c r="AJ1918" s="50"/>
      <c r="AK1918" s="54">
        <f t="shared" si="35"/>
        <v>0</v>
      </c>
      <c r="AL1918" s="48"/>
      <c r="AM1918" s="56"/>
    </row>
    <row r="1919">
      <c r="A1919" s="57" t="s">
        <v>3333</v>
      </c>
      <c r="B1919" s="59"/>
      <c r="C1919" s="59"/>
      <c r="D1919" s="58"/>
      <c r="E1919" s="60"/>
      <c r="F1919" s="61">
        <f t="shared" si="34"/>
        <v>0</v>
      </c>
      <c r="G1919" s="58"/>
      <c r="H1919" s="62"/>
      <c r="I1919" s="62"/>
      <c r="J1919" s="58" t="s">
        <v>74</v>
      </c>
      <c r="K1919" s="58"/>
      <c r="L1919" s="58"/>
      <c r="M1919" s="62"/>
      <c r="N1919" s="58"/>
      <c r="O1919" s="62"/>
      <c r="P1919" s="58"/>
      <c r="Q1919" s="62"/>
      <c r="R1919" s="63"/>
      <c r="S1919" s="64">
        <f t="shared" si="39"/>
        <v>0</v>
      </c>
      <c r="T1919" s="60"/>
      <c r="U1919" s="60"/>
      <c r="V1919" s="60"/>
      <c r="W1919" s="60"/>
      <c r="X1919" s="60"/>
      <c r="Y1919" s="60"/>
      <c r="Z1919" s="60"/>
      <c r="AA1919" s="60"/>
      <c r="AB1919" s="60"/>
      <c r="AC1919" s="60"/>
      <c r="AD1919" s="60"/>
      <c r="AE1919" s="60"/>
      <c r="AF1919" s="60"/>
      <c r="AG1919" s="65"/>
      <c r="AH1919" s="58"/>
      <c r="AI1919" s="59"/>
      <c r="AJ1919" s="60"/>
      <c r="AK1919" s="64">
        <f t="shared" si="35"/>
        <v>0</v>
      </c>
      <c r="AL1919" s="66"/>
      <c r="AM1919" s="67"/>
    </row>
    <row r="1920">
      <c r="A1920" s="47" t="s">
        <v>3334</v>
      </c>
      <c r="B1920" s="49"/>
      <c r="C1920" s="49"/>
      <c r="D1920" s="48"/>
      <c r="E1920" s="50"/>
      <c r="F1920" s="51">
        <f t="shared" si="34"/>
        <v>0</v>
      </c>
      <c r="G1920" s="48"/>
      <c r="H1920" s="52"/>
      <c r="I1920" s="52"/>
      <c r="J1920" s="48" t="s">
        <v>74</v>
      </c>
      <c r="K1920" s="48"/>
      <c r="L1920" s="48"/>
      <c r="M1920" s="52"/>
      <c r="N1920" s="48"/>
      <c r="O1920" s="52"/>
      <c r="P1920" s="48"/>
      <c r="Q1920" s="52"/>
      <c r="R1920" s="53"/>
      <c r="S1920" s="54">
        <f t="shared" si="39"/>
        <v>0</v>
      </c>
      <c r="T1920" s="50"/>
      <c r="U1920" s="50"/>
      <c r="V1920" s="50"/>
      <c r="W1920" s="50"/>
      <c r="X1920" s="50"/>
      <c r="Y1920" s="50"/>
      <c r="Z1920" s="50"/>
      <c r="AA1920" s="50"/>
      <c r="AB1920" s="50"/>
      <c r="AC1920" s="50"/>
      <c r="AD1920" s="50"/>
      <c r="AE1920" s="50"/>
      <c r="AF1920" s="50"/>
      <c r="AG1920" s="55"/>
      <c r="AH1920" s="48"/>
      <c r="AI1920" s="48"/>
      <c r="AJ1920" s="50"/>
      <c r="AK1920" s="54">
        <f t="shared" si="35"/>
        <v>0</v>
      </c>
      <c r="AL1920" s="48"/>
      <c r="AM1920" s="56"/>
    </row>
    <row r="1921">
      <c r="A1921" s="57" t="s">
        <v>3335</v>
      </c>
      <c r="B1921" s="59"/>
      <c r="C1921" s="59"/>
      <c r="D1921" s="58"/>
      <c r="E1921" s="60"/>
      <c r="F1921" s="61">
        <f t="shared" si="34"/>
        <v>0</v>
      </c>
      <c r="G1921" s="58"/>
      <c r="H1921" s="62"/>
      <c r="I1921" s="62"/>
      <c r="J1921" s="58" t="s">
        <v>74</v>
      </c>
      <c r="K1921" s="58"/>
      <c r="L1921" s="58"/>
      <c r="M1921" s="62"/>
      <c r="N1921" s="58"/>
      <c r="O1921" s="62"/>
      <c r="P1921" s="58"/>
      <c r="Q1921" s="62"/>
      <c r="R1921" s="63"/>
      <c r="S1921" s="64">
        <f t="shared" si="39"/>
        <v>0</v>
      </c>
      <c r="T1921" s="60"/>
      <c r="U1921" s="60"/>
      <c r="V1921" s="60"/>
      <c r="W1921" s="60"/>
      <c r="X1921" s="60"/>
      <c r="Y1921" s="60"/>
      <c r="Z1921" s="60"/>
      <c r="AA1921" s="60"/>
      <c r="AB1921" s="60"/>
      <c r="AC1921" s="60"/>
      <c r="AD1921" s="60"/>
      <c r="AE1921" s="60"/>
      <c r="AF1921" s="60"/>
      <c r="AG1921" s="65"/>
      <c r="AH1921" s="58"/>
      <c r="AI1921" s="59"/>
      <c r="AJ1921" s="60"/>
      <c r="AK1921" s="64">
        <f t="shared" si="35"/>
        <v>0</v>
      </c>
      <c r="AL1921" s="66"/>
      <c r="AM1921" s="67"/>
    </row>
    <row r="1922">
      <c r="A1922" s="47" t="s">
        <v>3336</v>
      </c>
      <c r="B1922" s="49"/>
      <c r="C1922" s="49"/>
      <c r="D1922" s="48"/>
      <c r="E1922" s="50"/>
      <c r="F1922" s="51">
        <f t="shared" si="34"/>
        <v>0</v>
      </c>
      <c r="G1922" s="48"/>
      <c r="H1922" s="52"/>
      <c r="I1922" s="52"/>
      <c r="J1922" s="48" t="s">
        <v>74</v>
      </c>
      <c r="K1922" s="48"/>
      <c r="L1922" s="48"/>
      <c r="M1922" s="52"/>
      <c r="N1922" s="48"/>
      <c r="O1922" s="52"/>
      <c r="P1922" s="48"/>
      <c r="Q1922" s="52"/>
      <c r="R1922" s="53"/>
      <c r="S1922" s="54">
        <f t="shared" si="39"/>
        <v>0</v>
      </c>
      <c r="T1922" s="50"/>
      <c r="U1922" s="50"/>
      <c r="V1922" s="50"/>
      <c r="W1922" s="50"/>
      <c r="X1922" s="50"/>
      <c r="Y1922" s="50"/>
      <c r="Z1922" s="50"/>
      <c r="AA1922" s="50"/>
      <c r="AB1922" s="50"/>
      <c r="AC1922" s="50"/>
      <c r="AD1922" s="50"/>
      <c r="AE1922" s="50"/>
      <c r="AF1922" s="50"/>
      <c r="AG1922" s="55"/>
      <c r="AH1922" s="48"/>
      <c r="AI1922" s="48"/>
      <c r="AJ1922" s="50"/>
      <c r="AK1922" s="54">
        <f t="shared" si="35"/>
        <v>0</v>
      </c>
      <c r="AL1922" s="48"/>
      <c r="AM1922" s="56"/>
    </row>
    <row r="1923">
      <c r="A1923" s="57" t="s">
        <v>3337</v>
      </c>
      <c r="B1923" s="59"/>
      <c r="C1923" s="59"/>
      <c r="D1923" s="58"/>
      <c r="E1923" s="60"/>
      <c r="F1923" s="61">
        <f t="shared" si="34"/>
        <v>0</v>
      </c>
      <c r="G1923" s="58"/>
      <c r="H1923" s="62"/>
      <c r="I1923" s="62"/>
      <c r="J1923" s="58" t="s">
        <v>74</v>
      </c>
      <c r="K1923" s="58"/>
      <c r="L1923" s="58"/>
      <c r="M1923" s="62"/>
      <c r="N1923" s="58"/>
      <c r="O1923" s="62"/>
      <c r="P1923" s="58"/>
      <c r="Q1923" s="62"/>
      <c r="R1923" s="63"/>
      <c r="S1923" s="64">
        <f t="shared" si="39"/>
        <v>0</v>
      </c>
      <c r="T1923" s="60"/>
      <c r="U1923" s="60"/>
      <c r="V1923" s="60"/>
      <c r="W1923" s="60"/>
      <c r="X1923" s="60"/>
      <c r="Y1923" s="60"/>
      <c r="Z1923" s="60"/>
      <c r="AA1923" s="60"/>
      <c r="AB1923" s="60"/>
      <c r="AC1923" s="60"/>
      <c r="AD1923" s="60"/>
      <c r="AE1923" s="60"/>
      <c r="AF1923" s="60"/>
      <c r="AG1923" s="65"/>
      <c r="AH1923" s="58"/>
      <c r="AI1923" s="59"/>
      <c r="AJ1923" s="60"/>
      <c r="AK1923" s="64">
        <f t="shared" si="35"/>
        <v>0</v>
      </c>
      <c r="AL1923" s="66"/>
      <c r="AM1923" s="67"/>
    </row>
    <row r="1924">
      <c r="A1924" s="47" t="s">
        <v>3338</v>
      </c>
      <c r="B1924" s="49"/>
      <c r="C1924" s="49"/>
      <c r="D1924" s="48"/>
      <c r="E1924" s="50"/>
      <c r="F1924" s="51">
        <f t="shared" si="34"/>
        <v>0</v>
      </c>
      <c r="G1924" s="48"/>
      <c r="H1924" s="52"/>
      <c r="I1924" s="52"/>
      <c r="J1924" s="48" t="s">
        <v>74</v>
      </c>
      <c r="K1924" s="48"/>
      <c r="L1924" s="48"/>
      <c r="M1924" s="52"/>
      <c r="N1924" s="48"/>
      <c r="O1924" s="52"/>
      <c r="P1924" s="48"/>
      <c r="Q1924" s="52"/>
      <c r="R1924" s="53"/>
      <c r="S1924" s="54">
        <f t="shared" si="39"/>
        <v>0</v>
      </c>
      <c r="T1924" s="50"/>
      <c r="U1924" s="50"/>
      <c r="V1924" s="50"/>
      <c r="W1924" s="50"/>
      <c r="X1924" s="50"/>
      <c r="Y1924" s="50"/>
      <c r="Z1924" s="50"/>
      <c r="AA1924" s="50"/>
      <c r="AB1924" s="50"/>
      <c r="AC1924" s="50"/>
      <c r="AD1924" s="50"/>
      <c r="AE1924" s="50"/>
      <c r="AF1924" s="50"/>
      <c r="AG1924" s="55"/>
      <c r="AH1924" s="48"/>
      <c r="AI1924" s="48"/>
      <c r="AJ1924" s="50"/>
      <c r="AK1924" s="54">
        <f t="shared" si="35"/>
        <v>0</v>
      </c>
      <c r="AL1924" s="48"/>
      <c r="AM1924" s="56"/>
    </row>
    <row r="1925">
      <c r="A1925" s="57" t="s">
        <v>3339</v>
      </c>
      <c r="B1925" s="59"/>
      <c r="C1925" s="59"/>
      <c r="D1925" s="58"/>
      <c r="E1925" s="60"/>
      <c r="F1925" s="61">
        <f t="shared" si="34"/>
        <v>0</v>
      </c>
      <c r="G1925" s="58"/>
      <c r="H1925" s="62"/>
      <c r="I1925" s="62"/>
      <c r="J1925" s="58" t="s">
        <v>74</v>
      </c>
      <c r="K1925" s="58"/>
      <c r="L1925" s="58"/>
      <c r="M1925" s="62"/>
      <c r="N1925" s="58"/>
      <c r="O1925" s="62"/>
      <c r="P1925" s="58"/>
      <c r="Q1925" s="62"/>
      <c r="R1925" s="63"/>
      <c r="S1925" s="64">
        <f t="shared" si="39"/>
        <v>0</v>
      </c>
      <c r="T1925" s="60"/>
      <c r="U1925" s="60"/>
      <c r="V1925" s="60"/>
      <c r="W1925" s="60"/>
      <c r="X1925" s="60"/>
      <c r="Y1925" s="60"/>
      <c r="Z1925" s="60"/>
      <c r="AA1925" s="60"/>
      <c r="AB1925" s="60"/>
      <c r="AC1925" s="60"/>
      <c r="AD1925" s="60"/>
      <c r="AE1925" s="60"/>
      <c r="AF1925" s="60"/>
      <c r="AG1925" s="65"/>
      <c r="AH1925" s="58"/>
      <c r="AI1925" s="59"/>
      <c r="AJ1925" s="60"/>
      <c r="AK1925" s="64">
        <f t="shared" si="35"/>
        <v>0</v>
      </c>
      <c r="AL1925" s="66"/>
      <c r="AM1925" s="67"/>
    </row>
    <row r="1926">
      <c r="A1926" s="47" t="s">
        <v>3340</v>
      </c>
      <c r="B1926" s="49"/>
      <c r="C1926" s="49"/>
      <c r="D1926" s="48"/>
      <c r="E1926" s="50"/>
      <c r="F1926" s="51">
        <f t="shared" si="34"/>
        <v>0</v>
      </c>
      <c r="G1926" s="48"/>
      <c r="H1926" s="52"/>
      <c r="I1926" s="52"/>
      <c r="J1926" s="48" t="s">
        <v>74</v>
      </c>
      <c r="K1926" s="48"/>
      <c r="L1926" s="48"/>
      <c r="M1926" s="52"/>
      <c r="N1926" s="48"/>
      <c r="O1926" s="52"/>
      <c r="P1926" s="48"/>
      <c r="Q1926" s="52"/>
      <c r="R1926" s="53"/>
      <c r="S1926" s="54">
        <f t="shared" si="39"/>
        <v>0</v>
      </c>
      <c r="T1926" s="50"/>
      <c r="U1926" s="50"/>
      <c r="V1926" s="50"/>
      <c r="W1926" s="50"/>
      <c r="X1926" s="50"/>
      <c r="Y1926" s="50"/>
      <c r="Z1926" s="50"/>
      <c r="AA1926" s="50"/>
      <c r="AB1926" s="50"/>
      <c r="AC1926" s="50"/>
      <c r="AD1926" s="50"/>
      <c r="AE1926" s="50"/>
      <c r="AF1926" s="50"/>
      <c r="AG1926" s="55"/>
      <c r="AH1926" s="48"/>
      <c r="AI1926" s="48"/>
      <c r="AJ1926" s="50"/>
      <c r="AK1926" s="54">
        <f t="shared" si="35"/>
        <v>0</v>
      </c>
      <c r="AL1926" s="48"/>
      <c r="AM1926" s="56"/>
    </row>
    <row r="1927">
      <c r="A1927" s="57" t="s">
        <v>3341</v>
      </c>
      <c r="B1927" s="59"/>
      <c r="C1927" s="59"/>
      <c r="D1927" s="58"/>
      <c r="E1927" s="60"/>
      <c r="F1927" s="61">
        <f t="shared" si="34"/>
        <v>0</v>
      </c>
      <c r="G1927" s="58"/>
      <c r="H1927" s="62"/>
      <c r="I1927" s="62"/>
      <c r="J1927" s="58" t="s">
        <v>74</v>
      </c>
      <c r="K1927" s="58"/>
      <c r="L1927" s="58"/>
      <c r="M1927" s="62"/>
      <c r="N1927" s="58"/>
      <c r="O1927" s="62"/>
      <c r="P1927" s="58"/>
      <c r="Q1927" s="62"/>
      <c r="R1927" s="63"/>
      <c r="S1927" s="64">
        <f t="shared" si="39"/>
        <v>0</v>
      </c>
      <c r="T1927" s="60"/>
      <c r="U1927" s="60"/>
      <c r="V1927" s="60"/>
      <c r="W1927" s="60"/>
      <c r="X1927" s="60"/>
      <c r="Y1927" s="60"/>
      <c r="Z1927" s="60"/>
      <c r="AA1927" s="60"/>
      <c r="AB1927" s="60"/>
      <c r="AC1927" s="60"/>
      <c r="AD1927" s="60"/>
      <c r="AE1927" s="60"/>
      <c r="AF1927" s="60"/>
      <c r="AG1927" s="65"/>
      <c r="AH1927" s="58"/>
      <c r="AI1927" s="59"/>
      <c r="AJ1927" s="60"/>
      <c r="AK1927" s="64">
        <f t="shared" si="35"/>
        <v>0</v>
      </c>
      <c r="AL1927" s="66"/>
      <c r="AM1927" s="67"/>
    </row>
    <row r="1928">
      <c r="A1928" s="47" t="s">
        <v>3342</v>
      </c>
      <c r="B1928" s="49"/>
      <c r="C1928" s="49"/>
      <c r="D1928" s="48"/>
      <c r="E1928" s="50"/>
      <c r="F1928" s="51">
        <f t="shared" si="34"/>
        <v>0</v>
      </c>
      <c r="G1928" s="48"/>
      <c r="H1928" s="52"/>
      <c r="I1928" s="52"/>
      <c r="J1928" s="48" t="s">
        <v>74</v>
      </c>
      <c r="K1928" s="48"/>
      <c r="L1928" s="48"/>
      <c r="M1928" s="52"/>
      <c r="N1928" s="48"/>
      <c r="O1928" s="52"/>
      <c r="P1928" s="48"/>
      <c r="Q1928" s="52"/>
      <c r="R1928" s="53"/>
      <c r="S1928" s="54">
        <f t="shared" si="39"/>
        <v>0</v>
      </c>
      <c r="T1928" s="50"/>
      <c r="U1928" s="50"/>
      <c r="V1928" s="50"/>
      <c r="W1928" s="50"/>
      <c r="X1928" s="50"/>
      <c r="Y1928" s="50"/>
      <c r="Z1928" s="50"/>
      <c r="AA1928" s="50"/>
      <c r="AB1928" s="50"/>
      <c r="AC1928" s="50"/>
      <c r="AD1928" s="50"/>
      <c r="AE1928" s="50"/>
      <c r="AF1928" s="50"/>
      <c r="AG1928" s="55"/>
      <c r="AH1928" s="48"/>
      <c r="AI1928" s="48"/>
      <c r="AJ1928" s="50"/>
      <c r="AK1928" s="54">
        <f t="shared" si="35"/>
        <v>0</v>
      </c>
      <c r="AL1928" s="48"/>
      <c r="AM1928" s="56"/>
    </row>
    <row r="1929">
      <c r="A1929" s="57" t="s">
        <v>3343</v>
      </c>
      <c r="B1929" s="59"/>
      <c r="C1929" s="59"/>
      <c r="D1929" s="58"/>
      <c r="E1929" s="60"/>
      <c r="F1929" s="61">
        <f t="shared" si="34"/>
        <v>0</v>
      </c>
      <c r="G1929" s="58"/>
      <c r="H1929" s="62"/>
      <c r="I1929" s="62"/>
      <c r="J1929" s="58" t="s">
        <v>74</v>
      </c>
      <c r="K1929" s="58"/>
      <c r="L1929" s="58"/>
      <c r="M1929" s="62"/>
      <c r="N1929" s="58"/>
      <c r="O1929" s="62"/>
      <c r="P1929" s="58"/>
      <c r="Q1929" s="62"/>
      <c r="R1929" s="63"/>
      <c r="S1929" s="64">
        <f t="shared" si="39"/>
        <v>0</v>
      </c>
      <c r="T1929" s="60"/>
      <c r="U1929" s="60"/>
      <c r="V1929" s="60"/>
      <c r="W1929" s="60"/>
      <c r="X1929" s="60"/>
      <c r="Y1929" s="60"/>
      <c r="Z1929" s="60"/>
      <c r="AA1929" s="60"/>
      <c r="AB1929" s="60"/>
      <c r="AC1929" s="60"/>
      <c r="AD1929" s="60"/>
      <c r="AE1929" s="60"/>
      <c r="AF1929" s="60"/>
      <c r="AG1929" s="65"/>
      <c r="AH1929" s="58"/>
      <c r="AI1929" s="59"/>
      <c r="AJ1929" s="60"/>
      <c r="AK1929" s="64">
        <f t="shared" si="35"/>
        <v>0</v>
      </c>
      <c r="AL1929" s="66"/>
      <c r="AM1929" s="67"/>
    </row>
    <row r="1930">
      <c r="A1930" s="47" t="s">
        <v>3344</v>
      </c>
      <c r="B1930" s="49"/>
      <c r="C1930" s="49"/>
      <c r="D1930" s="48"/>
      <c r="E1930" s="50"/>
      <c r="F1930" s="51">
        <f t="shared" si="34"/>
        <v>0</v>
      </c>
      <c r="G1930" s="48"/>
      <c r="H1930" s="52"/>
      <c r="I1930" s="52"/>
      <c r="J1930" s="48" t="s">
        <v>74</v>
      </c>
      <c r="K1930" s="48"/>
      <c r="L1930" s="48"/>
      <c r="M1930" s="52"/>
      <c r="N1930" s="48"/>
      <c r="O1930" s="52"/>
      <c r="P1930" s="48"/>
      <c r="Q1930" s="52"/>
      <c r="R1930" s="53"/>
      <c r="S1930" s="54">
        <f t="shared" si="39"/>
        <v>0</v>
      </c>
      <c r="T1930" s="50"/>
      <c r="U1930" s="50"/>
      <c r="V1930" s="50"/>
      <c r="W1930" s="50"/>
      <c r="X1930" s="50"/>
      <c r="Y1930" s="50"/>
      <c r="Z1930" s="50"/>
      <c r="AA1930" s="50"/>
      <c r="AB1930" s="50"/>
      <c r="AC1930" s="50"/>
      <c r="AD1930" s="50"/>
      <c r="AE1930" s="50"/>
      <c r="AF1930" s="50"/>
      <c r="AG1930" s="55"/>
      <c r="AH1930" s="48"/>
      <c r="AI1930" s="48"/>
      <c r="AJ1930" s="50"/>
      <c r="AK1930" s="54">
        <f t="shared" si="35"/>
        <v>0</v>
      </c>
      <c r="AL1930" s="48"/>
      <c r="AM1930" s="56"/>
    </row>
    <row r="1931">
      <c r="A1931" s="57" t="s">
        <v>3345</v>
      </c>
      <c r="B1931" s="59"/>
      <c r="C1931" s="59"/>
      <c r="D1931" s="58"/>
      <c r="E1931" s="60"/>
      <c r="F1931" s="61">
        <f t="shared" si="34"/>
        <v>0</v>
      </c>
      <c r="G1931" s="58"/>
      <c r="H1931" s="62"/>
      <c r="I1931" s="62"/>
      <c r="J1931" s="58" t="s">
        <v>74</v>
      </c>
      <c r="K1931" s="58"/>
      <c r="L1931" s="58"/>
      <c r="M1931" s="62"/>
      <c r="N1931" s="58"/>
      <c r="O1931" s="62"/>
      <c r="P1931" s="58"/>
      <c r="Q1931" s="62"/>
      <c r="R1931" s="63"/>
      <c r="S1931" s="64">
        <f t="shared" si="39"/>
        <v>0</v>
      </c>
      <c r="T1931" s="60"/>
      <c r="U1931" s="60"/>
      <c r="V1931" s="60"/>
      <c r="W1931" s="60"/>
      <c r="X1931" s="60"/>
      <c r="Y1931" s="60"/>
      <c r="Z1931" s="60"/>
      <c r="AA1931" s="60"/>
      <c r="AB1931" s="60"/>
      <c r="AC1931" s="60"/>
      <c r="AD1931" s="60"/>
      <c r="AE1931" s="60"/>
      <c r="AF1931" s="60"/>
      <c r="AG1931" s="65"/>
      <c r="AH1931" s="58"/>
      <c r="AI1931" s="59"/>
      <c r="AJ1931" s="60"/>
      <c r="AK1931" s="64">
        <f t="shared" si="35"/>
        <v>0</v>
      </c>
      <c r="AL1931" s="66"/>
      <c r="AM1931" s="67"/>
    </row>
    <row r="1932">
      <c r="A1932" s="47" t="s">
        <v>3346</v>
      </c>
      <c r="B1932" s="49"/>
      <c r="C1932" s="49"/>
      <c r="D1932" s="48"/>
      <c r="E1932" s="50"/>
      <c r="F1932" s="51">
        <f t="shared" si="34"/>
        <v>0</v>
      </c>
      <c r="G1932" s="48"/>
      <c r="H1932" s="52"/>
      <c r="I1932" s="52"/>
      <c r="J1932" s="48" t="s">
        <v>74</v>
      </c>
      <c r="K1932" s="48"/>
      <c r="L1932" s="48"/>
      <c r="M1932" s="52"/>
      <c r="N1932" s="48"/>
      <c r="O1932" s="52"/>
      <c r="P1932" s="48"/>
      <c r="Q1932" s="52"/>
      <c r="R1932" s="53"/>
      <c r="S1932" s="54">
        <f t="shared" si="39"/>
        <v>0</v>
      </c>
      <c r="T1932" s="50"/>
      <c r="U1932" s="50"/>
      <c r="V1932" s="50"/>
      <c r="W1932" s="50"/>
      <c r="X1932" s="50"/>
      <c r="Y1932" s="50"/>
      <c r="Z1932" s="50"/>
      <c r="AA1932" s="50"/>
      <c r="AB1932" s="50"/>
      <c r="AC1932" s="50"/>
      <c r="AD1932" s="50"/>
      <c r="AE1932" s="50"/>
      <c r="AF1932" s="50"/>
      <c r="AG1932" s="55"/>
      <c r="AH1932" s="48"/>
      <c r="AI1932" s="48"/>
      <c r="AJ1932" s="50"/>
      <c r="AK1932" s="54">
        <f t="shared" si="35"/>
        <v>0</v>
      </c>
      <c r="AL1932" s="48"/>
      <c r="AM1932" s="56"/>
    </row>
    <row r="1933">
      <c r="A1933" s="57" t="s">
        <v>3347</v>
      </c>
      <c r="B1933" s="59"/>
      <c r="C1933" s="59"/>
      <c r="D1933" s="58"/>
      <c r="E1933" s="60"/>
      <c r="F1933" s="61">
        <f t="shared" si="34"/>
        <v>0</v>
      </c>
      <c r="G1933" s="58"/>
      <c r="H1933" s="62"/>
      <c r="I1933" s="62"/>
      <c r="J1933" s="58" t="s">
        <v>74</v>
      </c>
      <c r="K1933" s="58"/>
      <c r="L1933" s="58"/>
      <c r="M1933" s="62"/>
      <c r="N1933" s="58"/>
      <c r="O1933" s="62"/>
      <c r="P1933" s="58"/>
      <c r="Q1933" s="62"/>
      <c r="R1933" s="63"/>
      <c r="S1933" s="64">
        <f t="shared" si="39"/>
        <v>0</v>
      </c>
      <c r="T1933" s="60"/>
      <c r="U1933" s="60"/>
      <c r="V1933" s="60"/>
      <c r="W1933" s="60"/>
      <c r="X1933" s="60"/>
      <c r="Y1933" s="60"/>
      <c r="Z1933" s="60"/>
      <c r="AA1933" s="60"/>
      <c r="AB1933" s="60"/>
      <c r="AC1933" s="60"/>
      <c r="AD1933" s="60"/>
      <c r="AE1933" s="60"/>
      <c r="AF1933" s="60"/>
      <c r="AG1933" s="65"/>
      <c r="AH1933" s="58"/>
      <c r="AI1933" s="59"/>
      <c r="AJ1933" s="60"/>
      <c r="AK1933" s="64">
        <f t="shared" si="35"/>
        <v>0</v>
      </c>
      <c r="AL1933" s="66"/>
      <c r="AM1933" s="67"/>
    </row>
    <row r="1934">
      <c r="A1934" s="47" t="s">
        <v>3348</v>
      </c>
      <c r="B1934" s="49"/>
      <c r="C1934" s="49"/>
      <c r="D1934" s="48"/>
      <c r="E1934" s="50"/>
      <c r="F1934" s="51">
        <f t="shared" si="34"/>
        <v>0</v>
      </c>
      <c r="G1934" s="48"/>
      <c r="H1934" s="52"/>
      <c r="I1934" s="52"/>
      <c r="J1934" s="48" t="s">
        <v>74</v>
      </c>
      <c r="K1934" s="48"/>
      <c r="L1934" s="48"/>
      <c r="M1934" s="52"/>
      <c r="N1934" s="48"/>
      <c r="O1934" s="52"/>
      <c r="P1934" s="48"/>
      <c r="Q1934" s="52"/>
      <c r="R1934" s="53"/>
      <c r="S1934" s="54">
        <f t="shared" si="39"/>
        <v>0</v>
      </c>
      <c r="T1934" s="50"/>
      <c r="U1934" s="50"/>
      <c r="V1934" s="50"/>
      <c r="W1934" s="50"/>
      <c r="X1934" s="50"/>
      <c r="Y1934" s="50"/>
      <c r="Z1934" s="50"/>
      <c r="AA1934" s="50"/>
      <c r="AB1934" s="50"/>
      <c r="AC1934" s="50"/>
      <c r="AD1934" s="50"/>
      <c r="AE1934" s="50"/>
      <c r="AF1934" s="50"/>
      <c r="AG1934" s="55"/>
      <c r="AH1934" s="48"/>
      <c r="AI1934" s="48"/>
      <c r="AJ1934" s="50"/>
      <c r="AK1934" s="54">
        <f t="shared" si="35"/>
        <v>0</v>
      </c>
      <c r="AL1934" s="48"/>
      <c r="AM1934" s="56"/>
    </row>
    <row r="1935">
      <c r="A1935" s="57" t="s">
        <v>3349</v>
      </c>
      <c r="B1935" s="59"/>
      <c r="C1935" s="59"/>
      <c r="D1935" s="58"/>
      <c r="E1935" s="60"/>
      <c r="F1935" s="61">
        <f t="shared" si="34"/>
        <v>0</v>
      </c>
      <c r="G1935" s="58"/>
      <c r="H1935" s="62"/>
      <c r="I1935" s="62"/>
      <c r="J1935" s="58" t="s">
        <v>74</v>
      </c>
      <c r="K1935" s="58"/>
      <c r="L1935" s="58"/>
      <c r="M1935" s="62"/>
      <c r="N1935" s="58"/>
      <c r="O1935" s="62"/>
      <c r="P1935" s="58"/>
      <c r="Q1935" s="62"/>
      <c r="R1935" s="63"/>
      <c r="S1935" s="64">
        <f t="shared" si="39"/>
        <v>0</v>
      </c>
      <c r="T1935" s="60"/>
      <c r="U1935" s="60"/>
      <c r="V1935" s="60"/>
      <c r="W1935" s="60"/>
      <c r="X1935" s="60"/>
      <c r="Y1935" s="60"/>
      <c r="Z1935" s="60"/>
      <c r="AA1935" s="60"/>
      <c r="AB1935" s="60"/>
      <c r="AC1935" s="60"/>
      <c r="AD1935" s="60"/>
      <c r="AE1935" s="60"/>
      <c r="AF1935" s="60"/>
      <c r="AG1935" s="65"/>
      <c r="AH1935" s="58"/>
      <c r="AI1935" s="59"/>
      <c r="AJ1935" s="60"/>
      <c r="AK1935" s="64">
        <f t="shared" si="35"/>
        <v>0</v>
      </c>
      <c r="AL1935" s="66"/>
      <c r="AM1935" s="67"/>
    </row>
    <row r="1936">
      <c r="A1936" s="47" t="s">
        <v>3350</v>
      </c>
      <c r="B1936" s="49"/>
      <c r="C1936" s="49"/>
      <c r="D1936" s="48"/>
      <c r="E1936" s="50"/>
      <c r="F1936" s="51">
        <f t="shared" si="34"/>
        <v>0</v>
      </c>
      <c r="G1936" s="48"/>
      <c r="H1936" s="52"/>
      <c r="I1936" s="52"/>
      <c r="J1936" s="48" t="s">
        <v>74</v>
      </c>
      <c r="K1936" s="48"/>
      <c r="L1936" s="48"/>
      <c r="M1936" s="52"/>
      <c r="N1936" s="48"/>
      <c r="O1936" s="52"/>
      <c r="P1936" s="48"/>
      <c r="Q1936" s="52"/>
      <c r="R1936" s="53"/>
      <c r="S1936" s="54">
        <f t="shared" si="39"/>
        <v>0</v>
      </c>
      <c r="T1936" s="50"/>
      <c r="U1936" s="50"/>
      <c r="V1936" s="50"/>
      <c r="W1936" s="50"/>
      <c r="X1936" s="50"/>
      <c r="Y1936" s="50"/>
      <c r="Z1936" s="50"/>
      <c r="AA1936" s="50"/>
      <c r="AB1936" s="50"/>
      <c r="AC1936" s="50"/>
      <c r="AD1936" s="50"/>
      <c r="AE1936" s="50"/>
      <c r="AF1936" s="50"/>
      <c r="AG1936" s="55"/>
      <c r="AH1936" s="48"/>
      <c r="AI1936" s="48"/>
      <c r="AJ1936" s="50"/>
      <c r="AK1936" s="54">
        <f t="shared" si="35"/>
        <v>0</v>
      </c>
      <c r="AL1936" s="48"/>
      <c r="AM1936" s="56"/>
    </row>
    <row r="1937">
      <c r="A1937" s="57" t="s">
        <v>3351</v>
      </c>
      <c r="B1937" s="59"/>
      <c r="C1937" s="59"/>
      <c r="D1937" s="58"/>
      <c r="E1937" s="60"/>
      <c r="F1937" s="61">
        <f t="shared" si="34"/>
        <v>0</v>
      </c>
      <c r="G1937" s="58"/>
      <c r="H1937" s="62"/>
      <c r="I1937" s="62"/>
      <c r="J1937" s="58" t="s">
        <v>74</v>
      </c>
      <c r="K1937" s="58"/>
      <c r="L1937" s="58"/>
      <c r="M1937" s="62"/>
      <c r="N1937" s="58"/>
      <c r="O1937" s="62"/>
      <c r="P1937" s="58"/>
      <c r="Q1937" s="62"/>
      <c r="R1937" s="63"/>
      <c r="S1937" s="64">
        <f t="shared" si="39"/>
        <v>0</v>
      </c>
      <c r="T1937" s="60"/>
      <c r="U1937" s="60"/>
      <c r="V1937" s="60"/>
      <c r="W1937" s="60"/>
      <c r="X1937" s="60"/>
      <c r="Y1937" s="60"/>
      <c r="Z1937" s="60"/>
      <c r="AA1937" s="60"/>
      <c r="AB1937" s="60"/>
      <c r="AC1937" s="60"/>
      <c r="AD1937" s="60"/>
      <c r="AE1937" s="60"/>
      <c r="AF1937" s="60"/>
      <c r="AG1937" s="65"/>
      <c r="AH1937" s="58"/>
      <c r="AI1937" s="59"/>
      <c r="AJ1937" s="60"/>
      <c r="AK1937" s="64">
        <f t="shared" si="35"/>
        <v>0</v>
      </c>
      <c r="AL1937" s="66"/>
      <c r="AM1937" s="67"/>
    </row>
    <row r="1938">
      <c r="A1938" s="47" t="s">
        <v>3352</v>
      </c>
      <c r="B1938" s="49"/>
      <c r="C1938" s="49"/>
      <c r="D1938" s="48"/>
      <c r="E1938" s="50"/>
      <c r="F1938" s="51">
        <f t="shared" si="34"/>
        <v>0</v>
      </c>
      <c r="G1938" s="48"/>
      <c r="H1938" s="52"/>
      <c r="I1938" s="52"/>
      <c r="J1938" s="48" t="s">
        <v>74</v>
      </c>
      <c r="K1938" s="48"/>
      <c r="L1938" s="48"/>
      <c r="M1938" s="52"/>
      <c r="N1938" s="48"/>
      <c r="O1938" s="52"/>
      <c r="P1938" s="48"/>
      <c r="Q1938" s="52"/>
      <c r="R1938" s="53"/>
      <c r="S1938" s="54">
        <f t="shared" si="39"/>
        <v>0</v>
      </c>
      <c r="T1938" s="50"/>
      <c r="U1938" s="50"/>
      <c r="V1938" s="50"/>
      <c r="W1938" s="50"/>
      <c r="X1938" s="50"/>
      <c r="Y1938" s="50"/>
      <c r="Z1938" s="50"/>
      <c r="AA1938" s="50"/>
      <c r="AB1938" s="50"/>
      <c r="AC1938" s="50"/>
      <c r="AD1938" s="50"/>
      <c r="AE1938" s="50"/>
      <c r="AF1938" s="50"/>
      <c r="AG1938" s="55"/>
      <c r="AH1938" s="48"/>
      <c r="AI1938" s="48"/>
      <c r="AJ1938" s="50"/>
      <c r="AK1938" s="54">
        <f t="shared" si="35"/>
        <v>0</v>
      </c>
      <c r="AL1938" s="48"/>
      <c r="AM1938" s="56"/>
    </row>
    <row r="1939">
      <c r="A1939" s="57" t="s">
        <v>3353</v>
      </c>
      <c r="B1939" s="59"/>
      <c r="C1939" s="59"/>
      <c r="D1939" s="58"/>
      <c r="E1939" s="60"/>
      <c r="F1939" s="61">
        <f t="shared" si="34"/>
        <v>0</v>
      </c>
      <c r="G1939" s="58"/>
      <c r="H1939" s="62"/>
      <c r="I1939" s="62"/>
      <c r="J1939" s="58" t="s">
        <v>74</v>
      </c>
      <c r="K1939" s="58"/>
      <c r="L1939" s="58"/>
      <c r="M1939" s="62"/>
      <c r="N1939" s="58"/>
      <c r="O1939" s="62"/>
      <c r="P1939" s="58"/>
      <c r="Q1939" s="62"/>
      <c r="R1939" s="63"/>
      <c r="S1939" s="64">
        <f t="shared" si="39"/>
        <v>0</v>
      </c>
      <c r="T1939" s="60"/>
      <c r="U1939" s="60"/>
      <c r="V1939" s="60"/>
      <c r="W1939" s="60"/>
      <c r="X1939" s="60"/>
      <c r="Y1939" s="60"/>
      <c r="Z1939" s="60"/>
      <c r="AA1939" s="60"/>
      <c r="AB1939" s="60"/>
      <c r="AC1939" s="60"/>
      <c r="AD1939" s="60"/>
      <c r="AE1939" s="60"/>
      <c r="AF1939" s="60"/>
      <c r="AG1939" s="65"/>
      <c r="AH1939" s="58"/>
      <c r="AI1939" s="59"/>
      <c r="AJ1939" s="60"/>
      <c r="AK1939" s="64">
        <f t="shared" si="35"/>
        <v>0</v>
      </c>
      <c r="AL1939" s="66"/>
      <c r="AM1939" s="67"/>
    </row>
    <row r="1940">
      <c r="A1940" s="47" t="s">
        <v>3354</v>
      </c>
      <c r="B1940" s="49"/>
      <c r="C1940" s="49"/>
      <c r="D1940" s="48"/>
      <c r="E1940" s="50"/>
      <c r="F1940" s="51">
        <f t="shared" si="34"/>
        <v>0</v>
      </c>
      <c r="G1940" s="48"/>
      <c r="H1940" s="52"/>
      <c r="I1940" s="52"/>
      <c r="J1940" s="48" t="s">
        <v>74</v>
      </c>
      <c r="K1940" s="48"/>
      <c r="L1940" s="48"/>
      <c r="M1940" s="52"/>
      <c r="N1940" s="48"/>
      <c r="O1940" s="52"/>
      <c r="P1940" s="48"/>
      <c r="Q1940" s="52"/>
      <c r="R1940" s="53"/>
      <c r="S1940" s="54">
        <f t="shared" si="39"/>
        <v>0</v>
      </c>
      <c r="T1940" s="50"/>
      <c r="U1940" s="50"/>
      <c r="V1940" s="50"/>
      <c r="W1940" s="50"/>
      <c r="X1940" s="50"/>
      <c r="Y1940" s="50"/>
      <c r="Z1940" s="50"/>
      <c r="AA1940" s="50"/>
      <c r="AB1940" s="50"/>
      <c r="AC1940" s="50"/>
      <c r="AD1940" s="50"/>
      <c r="AE1940" s="50"/>
      <c r="AF1940" s="50"/>
      <c r="AG1940" s="55"/>
      <c r="AH1940" s="48"/>
      <c r="AI1940" s="48"/>
      <c r="AJ1940" s="50"/>
      <c r="AK1940" s="54">
        <f t="shared" si="35"/>
        <v>0</v>
      </c>
      <c r="AL1940" s="48"/>
      <c r="AM1940" s="56"/>
    </row>
    <row r="1941">
      <c r="A1941" s="57" t="s">
        <v>3355</v>
      </c>
      <c r="B1941" s="59"/>
      <c r="C1941" s="59"/>
      <c r="D1941" s="58"/>
      <c r="E1941" s="60"/>
      <c r="F1941" s="61">
        <f t="shared" si="34"/>
        <v>0</v>
      </c>
      <c r="G1941" s="58"/>
      <c r="H1941" s="62"/>
      <c r="I1941" s="62"/>
      <c r="J1941" s="58" t="s">
        <v>74</v>
      </c>
      <c r="K1941" s="58"/>
      <c r="L1941" s="58"/>
      <c r="M1941" s="62"/>
      <c r="N1941" s="58"/>
      <c r="O1941" s="62"/>
      <c r="P1941" s="58"/>
      <c r="Q1941" s="62"/>
      <c r="R1941" s="63"/>
      <c r="S1941" s="64">
        <f t="shared" si="39"/>
        <v>0</v>
      </c>
      <c r="T1941" s="60"/>
      <c r="U1941" s="60"/>
      <c r="V1941" s="60"/>
      <c r="W1941" s="60"/>
      <c r="X1941" s="60"/>
      <c r="Y1941" s="60"/>
      <c r="Z1941" s="60"/>
      <c r="AA1941" s="60"/>
      <c r="AB1941" s="60"/>
      <c r="AC1941" s="60"/>
      <c r="AD1941" s="60"/>
      <c r="AE1941" s="60"/>
      <c r="AF1941" s="60"/>
      <c r="AG1941" s="65"/>
      <c r="AH1941" s="58"/>
      <c r="AI1941" s="59"/>
      <c r="AJ1941" s="60"/>
      <c r="AK1941" s="64">
        <f t="shared" si="35"/>
        <v>0</v>
      </c>
      <c r="AL1941" s="66"/>
      <c r="AM1941" s="67"/>
    </row>
    <row r="1942">
      <c r="A1942" s="47" t="s">
        <v>3356</v>
      </c>
      <c r="B1942" s="49"/>
      <c r="C1942" s="49"/>
      <c r="D1942" s="48"/>
      <c r="E1942" s="50"/>
      <c r="F1942" s="51">
        <f t="shared" si="34"/>
        <v>0</v>
      </c>
      <c r="G1942" s="48"/>
      <c r="H1942" s="52"/>
      <c r="I1942" s="52"/>
      <c r="J1942" s="48" t="s">
        <v>74</v>
      </c>
      <c r="K1942" s="48"/>
      <c r="L1942" s="48"/>
      <c r="M1942" s="52"/>
      <c r="N1942" s="48"/>
      <c r="O1942" s="52"/>
      <c r="P1942" s="48"/>
      <c r="Q1942" s="52"/>
      <c r="R1942" s="53"/>
      <c r="S1942" s="54">
        <f t="shared" si="39"/>
        <v>0</v>
      </c>
      <c r="T1942" s="50"/>
      <c r="U1942" s="50"/>
      <c r="V1942" s="50"/>
      <c r="W1942" s="50"/>
      <c r="X1942" s="50"/>
      <c r="Y1942" s="50"/>
      <c r="Z1942" s="50"/>
      <c r="AA1942" s="50"/>
      <c r="AB1942" s="50"/>
      <c r="AC1942" s="50"/>
      <c r="AD1942" s="50"/>
      <c r="AE1942" s="50"/>
      <c r="AF1942" s="50"/>
      <c r="AG1942" s="55"/>
      <c r="AH1942" s="48"/>
      <c r="AI1942" s="48"/>
      <c r="AJ1942" s="50"/>
      <c r="AK1942" s="54">
        <f t="shared" si="35"/>
        <v>0</v>
      </c>
      <c r="AL1942" s="48"/>
      <c r="AM1942" s="56"/>
    </row>
    <row r="1943">
      <c r="A1943" s="57" t="s">
        <v>3357</v>
      </c>
      <c r="B1943" s="59"/>
      <c r="C1943" s="59"/>
      <c r="D1943" s="58"/>
      <c r="E1943" s="60"/>
      <c r="F1943" s="61">
        <f t="shared" si="34"/>
        <v>0</v>
      </c>
      <c r="G1943" s="58"/>
      <c r="H1943" s="62"/>
      <c r="I1943" s="62"/>
      <c r="J1943" s="58" t="s">
        <v>74</v>
      </c>
      <c r="K1943" s="58"/>
      <c r="L1943" s="58"/>
      <c r="M1943" s="62"/>
      <c r="N1943" s="58"/>
      <c r="O1943" s="62"/>
      <c r="P1943" s="58"/>
      <c r="Q1943" s="62"/>
      <c r="R1943" s="63"/>
      <c r="S1943" s="64">
        <f t="shared" si="39"/>
        <v>0</v>
      </c>
      <c r="T1943" s="60"/>
      <c r="U1943" s="60"/>
      <c r="V1943" s="60"/>
      <c r="W1943" s="60"/>
      <c r="X1943" s="60"/>
      <c r="Y1943" s="60"/>
      <c r="Z1943" s="60"/>
      <c r="AA1943" s="60"/>
      <c r="AB1943" s="60"/>
      <c r="AC1943" s="60"/>
      <c r="AD1943" s="60"/>
      <c r="AE1943" s="60"/>
      <c r="AF1943" s="60"/>
      <c r="AG1943" s="65"/>
      <c r="AH1943" s="58"/>
      <c r="AI1943" s="59"/>
      <c r="AJ1943" s="60"/>
      <c r="AK1943" s="64">
        <f t="shared" si="35"/>
        <v>0</v>
      </c>
      <c r="AL1943" s="66"/>
      <c r="AM1943" s="67"/>
    </row>
    <row r="1944">
      <c r="A1944" s="47" t="s">
        <v>3358</v>
      </c>
      <c r="B1944" s="49"/>
      <c r="C1944" s="49"/>
      <c r="D1944" s="48"/>
      <c r="E1944" s="50"/>
      <c r="F1944" s="51">
        <f t="shared" si="34"/>
        <v>0</v>
      </c>
      <c r="G1944" s="48"/>
      <c r="H1944" s="52"/>
      <c r="I1944" s="52"/>
      <c r="J1944" s="48" t="s">
        <v>74</v>
      </c>
      <c r="K1944" s="48"/>
      <c r="L1944" s="48"/>
      <c r="M1944" s="52"/>
      <c r="N1944" s="48"/>
      <c r="O1944" s="52"/>
      <c r="P1944" s="48"/>
      <c r="Q1944" s="52"/>
      <c r="R1944" s="53"/>
      <c r="S1944" s="54">
        <f t="shared" si="39"/>
        <v>0</v>
      </c>
      <c r="T1944" s="50"/>
      <c r="U1944" s="50"/>
      <c r="V1944" s="50"/>
      <c r="W1944" s="50"/>
      <c r="X1944" s="50"/>
      <c r="Y1944" s="50"/>
      <c r="Z1944" s="50"/>
      <c r="AA1944" s="50"/>
      <c r="AB1944" s="50"/>
      <c r="AC1944" s="50"/>
      <c r="AD1944" s="50"/>
      <c r="AE1944" s="50"/>
      <c r="AF1944" s="50"/>
      <c r="AG1944" s="55"/>
      <c r="AH1944" s="48"/>
      <c r="AI1944" s="48"/>
      <c r="AJ1944" s="50"/>
      <c r="AK1944" s="54">
        <f t="shared" si="35"/>
        <v>0</v>
      </c>
      <c r="AL1944" s="48"/>
      <c r="AM1944" s="56"/>
    </row>
    <row r="1945">
      <c r="A1945" s="57" t="s">
        <v>3359</v>
      </c>
      <c r="B1945" s="59"/>
      <c r="C1945" s="59"/>
      <c r="D1945" s="58"/>
      <c r="E1945" s="60"/>
      <c r="F1945" s="61">
        <f t="shared" si="34"/>
        <v>0</v>
      </c>
      <c r="G1945" s="58"/>
      <c r="H1945" s="62"/>
      <c r="I1945" s="62"/>
      <c r="J1945" s="58" t="s">
        <v>74</v>
      </c>
      <c r="K1945" s="58"/>
      <c r="L1945" s="58"/>
      <c r="M1945" s="62"/>
      <c r="N1945" s="58"/>
      <c r="O1945" s="62"/>
      <c r="P1945" s="58"/>
      <c r="Q1945" s="62"/>
      <c r="R1945" s="63"/>
      <c r="S1945" s="64">
        <f t="shared" si="39"/>
        <v>0</v>
      </c>
      <c r="T1945" s="60"/>
      <c r="U1945" s="60"/>
      <c r="V1945" s="60"/>
      <c r="W1945" s="60"/>
      <c r="X1945" s="60"/>
      <c r="Y1945" s="60"/>
      <c r="Z1945" s="60"/>
      <c r="AA1945" s="60"/>
      <c r="AB1945" s="60"/>
      <c r="AC1945" s="60"/>
      <c r="AD1945" s="60"/>
      <c r="AE1945" s="60"/>
      <c r="AF1945" s="60"/>
      <c r="AG1945" s="65"/>
      <c r="AH1945" s="58"/>
      <c r="AI1945" s="59"/>
      <c r="AJ1945" s="60"/>
      <c r="AK1945" s="64">
        <f t="shared" si="35"/>
        <v>0</v>
      </c>
      <c r="AL1945" s="66"/>
      <c r="AM1945" s="67"/>
    </row>
    <row r="1946">
      <c r="A1946" s="47" t="s">
        <v>3360</v>
      </c>
      <c r="B1946" s="49"/>
      <c r="C1946" s="49"/>
      <c r="D1946" s="48"/>
      <c r="E1946" s="50"/>
      <c r="F1946" s="51">
        <f t="shared" si="34"/>
        <v>0</v>
      </c>
      <c r="G1946" s="48"/>
      <c r="H1946" s="52"/>
      <c r="I1946" s="52"/>
      <c r="J1946" s="48" t="s">
        <v>74</v>
      </c>
      <c r="K1946" s="48"/>
      <c r="L1946" s="48"/>
      <c r="M1946" s="52"/>
      <c r="N1946" s="48"/>
      <c r="O1946" s="52"/>
      <c r="P1946" s="48"/>
      <c r="Q1946" s="52"/>
      <c r="R1946" s="53"/>
      <c r="S1946" s="54">
        <f t="shared" si="39"/>
        <v>0</v>
      </c>
      <c r="T1946" s="50"/>
      <c r="U1946" s="50"/>
      <c r="V1946" s="50"/>
      <c r="W1946" s="50"/>
      <c r="X1946" s="50"/>
      <c r="Y1946" s="50"/>
      <c r="Z1946" s="50"/>
      <c r="AA1946" s="50"/>
      <c r="AB1946" s="50"/>
      <c r="AC1946" s="50"/>
      <c r="AD1946" s="50"/>
      <c r="AE1946" s="50"/>
      <c r="AF1946" s="50"/>
      <c r="AG1946" s="55"/>
      <c r="AH1946" s="48"/>
      <c r="AI1946" s="48"/>
      <c r="AJ1946" s="50"/>
      <c r="AK1946" s="54">
        <f t="shared" si="35"/>
        <v>0</v>
      </c>
      <c r="AL1946" s="48"/>
      <c r="AM1946" s="56"/>
    </row>
    <row r="1947">
      <c r="A1947" s="57" t="s">
        <v>3361</v>
      </c>
      <c r="B1947" s="59"/>
      <c r="C1947" s="59"/>
      <c r="D1947" s="58"/>
      <c r="E1947" s="60"/>
      <c r="F1947" s="61">
        <f t="shared" si="34"/>
        <v>0</v>
      </c>
      <c r="G1947" s="58"/>
      <c r="H1947" s="62"/>
      <c r="I1947" s="62"/>
      <c r="J1947" s="58" t="s">
        <v>74</v>
      </c>
      <c r="K1947" s="58"/>
      <c r="L1947" s="58"/>
      <c r="M1947" s="62"/>
      <c r="N1947" s="58"/>
      <c r="O1947" s="62"/>
      <c r="P1947" s="58"/>
      <c r="Q1947" s="62"/>
      <c r="R1947" s="63"/>
      <c r="S1947" s="64">
        <f t="shared" si="39"/>
        <v>0</v>
      </c>
      <c r="T1947" s="60"/>
      <c r="U1947" s="60"/>
      <c r="V1947" s="60"/>
      <c r="W1947" s="60"/>
      <c r="X1947" s="60"/>
      <c r="Y1947" s="60"/>
      <c r="Z1947" s="60"/>
      <c r="AA1947" s="60"/>
      <c r="AB1947" s="60"/>
      <c r="AC1947" s="60"/>
      <c r="AD1947" s="60"/>
      <c r="AE1947" s="60"/>
      <c r="AF1947" s="60"/>
      <c r="AG1947" s="65"/>
      <c r="AH1947" s="58"/>
      <c r="AI1947" s="59"/>
      <c r="AJ1947" s="60"/>
      <c r="AK1947" s="64">
        <f t="shared" si="35"/>
        <v>0</v>
      </c>
      <c r="AL1947" s="66"/>
      <c r="AM1947" s="67"/>
    </row>
    <row r="1948">
      <c r="A1948" s="47" t="s">
        <v>3362</v>
      </c>
      <c r="B1948" s="49"/>
      <c r="C1948" s="49"/>
      <c r="D1948" s="48"/>
      <c r="E1948" s="50"/>
      <c r="F1948" s="51">
        <f t="shared" si="34"/>
        <v>0</v>
      </c>
      <c r="G1948" s="48"/>
      <c r="H1948" s="52"/>
      <c r="I1948" s="52"/>
      <c r="J1948" s="48" t="s">
        <v>74</v>
      </c>
      <c r="K1948" s="48"/>
      <c r="L1948" s="48"/>
      <c r="M1948" s="52"/>
      <c r="N1948" s="48"/>
      <c r="O1948" s="52"/>
      <c r="P1948" s="48"/>
      <c r="Q1948" s="52"/>
      <c r="R1948" s="53"/>
      <c r="S1948" s="54">
        <f t="shared" si="39"/>
        <v>0</v>
      </c>
      <c r="T1948" s="50"/>
      <c r="U1948" s="50"/>
      <c r="V1948" s="50"/>
      <c r="W1948" s="50"/>
      <c r="X1948" s="50"/>
      <c r="Y1948" s="50"/>
      <c r="Z1948" s="50"/>
      <c r="AA1948" s="50"/>
      <c r="AB1948" s="50"/>
      <c r="AC1948" s="50"/>
      <c r="AD1948" s="50"/>
      <c r="AE1948" s="50"/>
      <c r="AF1948" s="50"/>
      <c r="AG1948" s="55"/>
      <c r="AH1948" s="48"/>
      <c r="AI1948" s="48"/>
      <c r="AJ1948" s="50"/>
      <c r="AK1948" s="54">
        <f t="shared" si="35"/>
        <v>0</v>
      </c>
      <c r="AL1948" s="48"/>
      <c r="AM1948" s="56"/>
    </row>
    <row r="1949">
      <c r="A1949" s="57" t="s">
        <v>3363</v>
      </c>
      <c r="B1949" s="59"/>
      <c r="C1949" s="59"/>
      <c r="D1949" s="58"/>
      <c r="E1949" s="60"/>
      <c r="F1949" s="61">
        <f t="shared" si="34"/>
        <v>0</v>
      </c>
      <c r="G1949" s="58"/>
      <c r="H1949" s="62"/>
      <c r="I1949" s="62"/>
      <c r="J1949" s="58" t="s">
        <v>74</v>
      </c>
      <c r="K1949" s="58"/>
      <c r="L1949" s="58"/>
      <c r="M1949" s="62"/>
      <c r="N1949" s="58"/>
      <c r="O1949" s="62"/>
      <c r="P1949" s="58"/>
      <c r="Q1949" s="62"/>
      <c r="R1949" s="63"/>
      <c r="S1949" s="64">
        <f t="shared" si="39"/>
        <v>0</v>
      </c>
      <c r="T1949" s="60"/>
      <c r="U1949" s="60"/>
      <c r="V1949" s="60"/>
      <c r="W1949" s="60"/>
      <c r="X1949" s="60"/>
      <c r="Y1949" s="60"/>
      <c r="Z1949" s="60"/>
      <c r="AA1949" s="60"/>
      <c r="AB1949" s="60"/>
      <c r="AC1949" s="60"/>
      <c r="AD1949" s="60"/>
      <c r="AE1949" s="60"/>
      <c r="AF1949" s="60"/>
      <c r="AG1949" s="65"/>
      <c r="AH1949" s="58"/>
      <c r="AI1949" s="59"/>
      <c r="AJ1949" s="60"/>
      <c r="AK1949" s="64">
        <f t="shared" si="35"/>
        <v>0</v>
      </c>
      <c r="AL1949" s="66"/>
      <c r="AM1949" s="67"/>
    </row>
    <row r="1950">
      <c r="A1950" s="47" t="s">
        <v>3364</v>
      </c>
      <c r="B1950" s="49"/>
      <c r="C1950" s="49"/>
      <c r="D1950" s="48"/>
      <c r="E1950" s="50"/>
      <c r="F1950" s="51">
        <f t="shared" si="34"/>
        <v>0</v>
      </c>
      <c r="G1950" s="48"/>
      <c r="H1950" s="52"/>
      <c r="I1950" s="52"/>
      <c r="J1950" s="48" t="s">
        <v>74</v>
      </c>
      <c r="K1950" s="48"/>
      <c r="L1950" s="48"/>
      <c r="M1950" s="52"/>
      <c r="N1950" s="48"/>
      <c r="O1950" s="52"/>
      <c r="P1950" s="48"/>
      <c r="Q1950" s="52"/>
      <c r="R1950" s="53"/>
      <c r="S1950" s="54">
        <f t="shared" si="39"/>
        <v>0</v>
      </c>
      <c r="T1950" s="50"/>
      <c r="U1950" s="50"/>
      <c r="V1950" s="50"/>
      <c r="W1950" s="50"/>
      <c r="X1950" s="50"/>
      <c r="Y1950" s="50"/>
      <c r="Z1950" s="50"/>
      <c r="AA1950" s="50"/>
      <c r="AB1950" s="50"/>
      <c r="AC1950" s="50"/>
      <c r="AD1950" s="50"/>
      <c r="AE1950" s="50"/>
      <c r="AF1950" s="50"/>
      <c r="AG1950" s="55"/>
      <c r="AH1950" s="48"/>
      <c r="AI1950" s="48"/>
      <c r="AJ1950" s="50"/>
      <c r="AK1950" s="54">
        <f t="shared" si="35"/>
        <v>0</v>
      </c>
      <c r="AL1950" s="48"/>
      <c r="AM1950" s="56"/>
    </row>
    <row r="1951">
      <c r="A1951" s="57" t="s">
        <v>3365</v>
      </c>
      <c r="B1951" s="59"/>
      <c r="C1951" s="59"/>
      <c r="D1951" s="58"/>
      <c r="E1951" s="60"/>
      <c r="F1951" s="61">
        <f t="shared" si="34"/>
        <v>0</v>
      </c>
      <c r="G1951" s="58"/>
      <c r="H1951" s="62"/>
      <c r="I1951" s="62"/>
      <c r="J1951" s="58" t="s">
        <v>74</v>
      </c>
      <c r="K1951" s="58"/>
      <c r="L1951" s="58"/>
      <c r="M1951" s="62"/>
      <c r="N1951" s="58"/>
      <c r="O1951" s="62"/>
      <c r="P1951" s="58"/>
      <c r="Q1951" s="62"/>
      <c r="R1951" s="63"/>
      <c r="S1951" s="64">
        <f t="shared" si="39"/>
        <v>0</v>
      </c>
      <c r="T1951" s="60"/>
      <c r="U1951" s="60"/>
      <c r="V1951" s="60"/>
      <c r="W1951" s="60"/>
      <c r="X1951" s="60"/>
      <c r="Y1951" s="60"/>
      <c r="Z1951" s="60"/>
      <c r="AA1951" s="60"/>
      <c r="AB1951" s="60"/>
      <c r="AC1951" s="60"/>
      <c r="AD1951" s="60"/>
      <c r="AE1951" s="60"/>
      <c r="AF1951" s="60"/>
      <c r="AG1951" s="65"/>
      <c r="AH1951" s="58"/>
      <c r="AI1951" s="59"/>
      <c r="AJ1951" s="60"/>
      <c r="AK1951" s="64">
        <f t="shared" si="35"/>
        <v>0</v>
      </c>
      <c r="AL1951" s="66"/>
      <c r="AM1951" s="67"/>
    </row>
    <row r="1952">
      <c r="A1952" s="47" t="s">
        <v>3366</v>
      </c>
      <c r="B1952" s="49"/>
      <c r="C1952" s="49"/>
      <c r="D1952" s="48"/>
      <c r="E1952" s="50"/>
      <c r="F1952" s="51">
        <f t="shared" si="34"/>
        <v>0</v>
      </c>
      <c r="G1952" s="48"/>
      <c r="H1952" s="52"/>
      <c r="I1952" s="52"/>
      <c r="J1952" s="48" t="s">
        <v>74</v>
      </c>
      <c r="K1952" s="48"/>
      <c r="L1952" s="48"/>
      <c r="M1952" s="52"/>
      <c r="N1952" s="48"/>
      <c r="O1952" s="52"/>
      <c r="P1952" s="48"/>
      <c r="Q1952" s="52"/>
      <c r="R1952" s="53"/>
      <c r="S1952" s="54">
        <f t="shared" si="39"/>
        <v>0</v>
      </c>
      <c r="T1952" s="50"/>
      <c r="U1952" s="50"/>
      <c r="V1952" s="50"/>
      <c r="W1952" s="50"/>
      <c r="X1952" s="50"/>
      <c r="Y1952" s="50"/>
      <c r="Z1952" s="50"/>
      <c r="AA1952" s="50"/>
      <c r="AB1952" s="50"/>
      <c r="AC1952" s="50"/>
      <c r="AD1952" s="50"/>
      <c r="AE1952" s="50"/>
      <c r="AF1952" s="50"/>
      <c r="AG1952" s="55"/>
      <c r="AH1952" s="48"/>
      <c r="AI1952" s="48"/>
      <c r="AJ1952" s="50"/>
      <c r="AK1952" s="54">
        <f t="shared" si="35"/>
        <v>0</v>
      </c>
      <c r="AL1952" s="48"/>
      <c r="AM1952" s="56"/>
    </row>
    <row r="1953">
      <c r="A1953" s="57" t="s">
        <v>3367</v>
      </c>
      <c r="B1953" s="59"/>
      <c r="C1953" s="59"/>
      <c r="D1953" s="58"/>
      <c r="E1953" s="60"/>
      <c r="F1953" s="61">
        <f t="shared" si="34"/>
        <v>0</v>
      </c>
      <c r="G1953" s="58"/>
      <c r="H1953" s="62"/>
      <c r="I1953" s="62"/>
      <c r="J1953" s="58" t="s">
        <v>74</v>
      </c>
      <c r="K1953" s="58"/>
      <c r="L1953" s="58"/>
      <c r="M1953" s="62"/>
      <c r="N1953" s="58"/>
      <c r="O1953" s="62"/>
      <c r="P1953" s="58"/>
      <c r="Q1953" s="62"/>
      <c r="R1953" s="63"/>
      <c r="S1953" s="64">
        <f t="shared" si="39"/>
        <v>0</v>
      </c>
      <c r="T1953" s="60"/>
      <c r="U1953" s="60"/>
      <c r="V1953" s="60"/>
      <c r="W1953" s="60"/>
      <c r="X1953" s="60"/>
      <c r="Y1953" s="60"/>
      <c r="Z1953" s="60"/>
      <c r="AA1953" s="60"/>
      <c r="AB1953" s="60"/>
      <c r="AC1953" s="60"/>
      <c r="AD1953" s="60"/>
      <c r="AE1953" s="60"/>
      <c r="AF1953" s="60"/>
      <c r="AG1953" s="65"/>
      <c r="AH1953" s="58"/>
      <c r="AI1953" s="59"/>
      <c r="AJ1953" s="60"/>
      <c r="AK1953" s="64">
        <f t="shared" si="35"/>
        <v>0</v>
      </c>
      <c r="AL1953" s="66"/>
      <c r="AM1953" s="67"/>
    </row>
    <row r="1954">
      <c r="A1954" s="47" t="s">
        <v>3368</v>
      </c>
      <c r="B1954" s="49"/>
      <c r="C1954" s="49"/>
      <c r="D1954" s="48"/>
      <c r="E1954" s="50"/>
      <c r="F1954" s="51">
        <f t="shared" si="34"/>
        <v>0</v>
      </c>
      <c r="G1954" s="48"/>
      <c r="H1954" s="52"/>
      <c r="I1954" s="52"/>
      <c r="J1954" s="48" t="s">
        <v>74</v>
      </c>
      <c r="K1954" s="48"/>
      <c r="L1954" s="48"/>
      <c r="M1954" s="52"/>
      <c r="N1954" s="48"/>
      <c r="O1954" s="52"/>
      <c r="P1954" s="48"/>
      <c r="Q1954" s="52"/>
      <c r="R1954" s="53"/>
      <c r="S1954" s="54">
        <f t="shared" si="39"/>
        <v>0</v>
      </c>
      <c r="T1954" s="50"/>
      <c r="U1954" s="50"/>
      <c r="V1954" s="50"/>
      <c r="W1954" s="50"/>
      <c r="X1954" s="50"/>
      <c r="Y1954" s="50"/>
      <c r="Z1954" s="50"/>
      <c r="AA1954" s="50"/>
      <c r="AB1954" s="50"/>
      <c r="AC1954" s="50"/>
      <c r="AD1954" s="50"/>
      <c r="AE1954" s="50"/>
      <c r="AF1954" s="50"/>
      <c r="AG1954" s="55"/>
      <c r="AH1954" s="48"/>
      <c r="AI1954" s="48"/>
      <c r="AJ1954" s="50"/>
      <c r="AK1954" s="54">
        <f t="shared" si="35"/>
        <v>0</v>
      </c>
      <c r="AL1954" s="48"/>
      <c r="AM1954" s="56"/>
    </row>
    <row r="1955">
      <c r="A1955" s="57" t="s">
        <v>3369</v>
      </c>
      <c r="B1955" s="59"/>
      <c r="C1955" s="59"/>
      <c r="D1955" s="58"/>
      <c r="E1955" s="60"/>
      <c r="F1955" s="61">
        <f t="shared" si="34"/>
        <v>0</v>
      </c>
      <c r="G1955" s="58"/>
      <c r="H1955" s="62"/>
      <c r="I1955" s="62"/>
      <c r="J1955" s="58" t="s">
        <v>74</v>
      </c>
      <c r="K1955" s="58"/>
      <c r="L1955" s="58"/>
      <c r="M1955" s="62"/>
      <c r="N1955" s="58"/>
      <c r="O1955" s="62"/>
      <c r="P1955" s="58"/>
      <c r="Q1955" s="62"/>
      <c r="R1955" s="63"/>
      <c r="S1955" s="64">
        <f t="shared" si="39"/>
        <v>0</v>
      </c>
      <c r="T1955" s="60"/>
      <c r="U1955" s="60"/>
      <c r="V1955" s="60"/>
      <c r="W1955" s="60"/>
      <c r="X1955" s="60"/>
      <c r="Y1955" s="60"/>
      <c r="Z1955" s="60"/>
      <c r="AA1955" s="60"/>
      <c r="AB1955" s="60"/>
      <c r="AC1955" s="60"/>
      <c r="AD1955" s="60"/>
      <c r="AE1955" s="60"/>
      <c r="AF1955" s="60"/>
      <c r="AG1955" s="65"/>
      <c r="AH1955" s="58"/>
      <c r="AI1955" s="59"/>
      <c r="AJ1955" s="60"/>
      <c r="AK1955" s="64">
        <f t="shared" si="35"/>
        <v>0</v>
      </c>
      <c r="AL1955" s="66"/>
      <c r="AM1955" s="67"/>
    </row>
    <row r="1956">
      <c r="A1956" s="47" t="s">
        <v>3370</v>
      </c>
      <c r="B1956" s="49"/>
      <c r="C1956" s="49"/>
      <c r="D1956" s="48"/>
      <c r="E1956" s="50"/>
      <c r="F1956" s="51">
        <f t="shared" si="34"/>
        <v>0</v>
      </c>
      <c r="G1956" s="48"/>
      <c r="H1956" s="52"/>
      <c r="I1956" s="52"/>
      <c r="J1956" s="48" t="s">
        <v>74</v>
      </c>
      <c r="K1956" s="48"/>
      <c r="L1956" s="48"/>
      <c r="M1956" s="52"/>
      <c r="N1956" s="48"/>
      <c r="O1956" s="52"/>
      <c r="P1956" s="48"/>
      <c r="Q1956" s="52"/>
      <c r="R1956" s="53"/>
      <c r="S1956" s="54">
        <f t="shared" si="39"/>
        <v>0</v>
      </c>
      <c r="T1956" s="50"/>
      <c r="U1956" s="50"/>
      <c r="V1956" s="50"/>
      <c r="W1956" s="50"/>
      <c r="X1956" s="50"/>
      <c r="Y1956" s="50"/>
      <c r="Z1956" s="50"/>
      <c r="AA1956" s="50"/>
      <c r="AB1956" s="50"/>
      <c r="AC1956" s="50"/>
      <c r="AD1956" s="50"/>
      <c r="AE1956" s="50"/>
      <c r="AF1956" s="50"/>
      <c r="AG1956" s="55"/>
      <c r="AH1956" s="48"/>
      <c r="AI1956" s="48"/>
      <c r="AJ1956" s="50"/>
      <c r="AK1956" s="54">
        <f t="shared" si="35"/>
        <v>0</v>
      </c>
      <c r="AL1956" s="48"/>
      <c r="AM1956" s="56"/>
    </row>
    <row r="1957">
      <c r="A1957" s="57" t="s">
        <v>3371</v>
      </c>
      <c r="B1957" s="59"/>
      <c r="C1957" s="59"/>
      <c r="D1957" s="58"/>
      <c r="E1957" s="60"/>
      <c r="F1957" s="61">
        <f t="shared" si="34"/>
        <v>0</v>
      </c>
      <c r="G1957" s="58"/>
      <c r="H1957" s="62"/>
      <c r="I1957" s="62"/>
      <c r="J1957" s="58" t="s">
        <v>74</v>
      </c>
      <c r="K1957" s="58"/>
      <c r="L1957" s="58"/>
      <c r="M1957" s="62"/>
      <c r="N1957" s="58"/>
      <c r="O1957" s="62"/>
      <c r="P1957" s="58"/>
      <c r="Q1957" s="62"/>
      <c r="R1957" s="63"/>
      <c r="S1957" s="64">
        <f t="shared" si="39"/>
        <v>0</v>
      </c>
      <c r="T1957" s="60"/>
      <c r="U1957" s="60"/>
      <c r="V1957" s="60"/>
      <c r="W1957" s="60"/>
      <c r="X1957" s="60"/>
      <c r="Y1957" s="60"/>
      <c r="Z1957" s="60"/>
      <c r="AA1957" s="60"/>
      <c r="AB1957" s="60"/>
      <c r="AC1957" s="60"/>
      <c r="AD1957" s="60"/>
      <c r="AE1957" s="60"/>
      <c r="AF1957" s="60"/>
      <c r="AG1957" s="65"/>
      <c r="AH1957" s="58"/>
      <c r="AI1957" s="59"/>
      <c r="AJ1957" s="60"/>
      <c r="AK1957" s="64">
        <f t="shared" si="35"/>
        <v>0</v>
      </c>
      <c r="AL1957" s="66"/>
      <c r="AM1957" s="67"/>
    </row>
    <row r="1958">
      <c r="A1958" s="47" t="s">
        <v>3372</v>
      </c>
      <c r="B1958" s="49"/>
      <c r="C1958" s="49"/>
      <c r="D1958" s="48"/>
      <c r="E1958" s="50"/>
      <c r="F1958" s="51">
        <f t="shared" si="34"/>
        <v>0</v>
      </c>
      <c r="G1958" s="48"/>
      <c r="H1958" s="52"/>
      <c r="I1958" s="52"/>
      <c r="J1958" s="48" t="s">
        <v>74</v>
      </c>
      <c r="K1958" s="48"/>
      <c r="L1958" s="48"/>
      <c r="M1958" s="52"/>
      <c r="N1958" s="48"/>
      <c r="O1958" s="52"/>
      <c r="P1958" s="48"/>
      <c r="Q1958" s="52"/>
      <c r="R1958" s="53"/>
      <c r="S1958" s="54">
        <f t="shared" si="39"/>
        <v>0</v>
      </c>
      <c r="T1958" s="50"/>
      <c r="U1958" s="50"/>
      <c r="V1958" s="50"/>
      <c r="W1958" s="50"/>
      <c r="X1958" s="50"/>
      <c r="Y1958" s="50"/>
      <c r="Z1958" s="50"/>
      <c r="AA1958" s="50"/>
      <c r="AB1958" s="50"/>
      <c r="AC1958" s="50"/>
      <c r="AD1958" s="50"/>
      <c r="AE1958" s="50"/>
      <c r="AF1958" s="50"/>
      <c r="AG1958" s="55"/>
      <c r="AH1958" s="48"/>
      <c r="AI1958" s="48"/>
      <c r="AJ1958" s="50"/>
      <c r="AK1958" s="54">
        <f t="shared" si="35"/>
        <v>0</v>
      </c>
      <c r="AL1958" s="48"/>
      <c r="AM1958" s="56"/>
    </row>
    <row r="1959">
      <c r="A1959" s="57" t="s">
        <v>3373</v>
      </c>
      <c r="B1959" s="59"/>
      <c r="C1959" s="59"/>
      <c r="D1959" s="58"/>
      <c r="E1959" s="60"/>
      <c r="F1959" s="61">
        <f t="shared" si="34"/>
        <v>0</v>
      </c>
      <c r="G1959" s="58"/>
      <c r="H1959" s="62"/>
      <c r="I1959" s="62"/>
      <c r="J1959" s="58" t="s">
        <v>74</v>
      </c>
      <c r="K1959" s="58"/>
      <c r="L1959" s="58"/>
      <c r="M1959" s="62"/>
      <c r="N1959" s="58"/>
      <c r="O1959" s="62"/>
      <c r="P1959" s="58"/>
      <c r="Q1959" s="62"/>
      <c r="R1959" s="63"/>
      <c r="S1959" s="64">
        <f t="shared" si="39"/>
        <v>0</v>
      </c>
      <c r="T1959" s="60"/>
      <c r="U1959" s="60"/>
      <c r="V1959" s="60"/>
      <c r="W1959" s="60"/>
      <c r="X1959" s="60"/>
      <c r="Y1959" s="60"/>
      <c r="Z1959" s="60"/>
      <c r="AA1959" s="60"/>
      <c r="AB1959" s="60"/>
      <c r="AC1959" s="60"/>
      <c r="AD1959" s="60"/>
      <c r="AE1959" s="60"/>
      <c r="AF1959" s="60"/>
      <c r="AG1959" s="65"/>
      <c r="AH1959" s="58"/>
      <c r="AI1959" s="59"/>
      <c r="AJ1959" s="60"/>
      <c r="AK1959" s="64">
        <f t="shared" si="35"/>
        <v>0</v>
      </c>
      <c r="AL1959" s="66"/>
      <c r="AM1959" s="67"/>
    </row>
    <row r="1960">
      <c r="A1960" s="47" t="s">
        <v>3374</v>
      </c>
      <c r="B1960" s="49"/>
      <c r="C1960" s="49"/>
      <c r="D1960" s="48"/>
      <c r="E1960" s="50"/>
      <c r="F1960" s="51">
        <f t="shared" si="34"/>
        <v>0</v>
      </c>
      <c r="G1960" s="48"/>
      <c r="H1960" s="52"/>
      <c r="I1960" s="52"/>
      <c r="J1960" s="48" t="s">
        <v>74</v>
      </c>
      <c r="K1960" s="48"/>
      <c r="L1960" s="48"/>
      <c r="M1960" s="52"/>
      <c r="N1960" s="48"/>
      <c r="O1960" s="52"/>
      <c r="P1960" s="48"/>
      <c r="Q1960" s="52"/>
      <c r="R1960" s="53"/>
      <c r="S1960" s="54">
        <f t="shared" si="39"/>
        <v>0</v>
      </c>
      <c r="T1960" s="50"/>
      <c r="U1960" s="50"/>
      <c r="V1960" s="50"/>
      <c r="W1960" s="50"/>
      <c r="X1960" s="50"/>
      <c r="Y1960" s="50"/>
      <c r="Z1960" s="50"/>
      <c r="AA1960" s="50"/>
      <c r="AB1960" s="50"/>
      <c r="AC1960" s="50"/>
      <c r="AD1960" s="50"/>
      <c r="AE1960" s="50"/>
      <c r="AF1960" s="50"/>
      <c r="AG1960" s="55"/>
      <c r="AH1960" s="48"/>
      <c r="AI1960" s="48"/>
      <c r="AJ1960" s="50"/>
      <c r="AK1960" s="54">
        <f t="shared" si="35"/>
        <v>0</v>
      </c>
      <c r="AL1960" s="48"/>
      <c r="AM1960" s="56"/>
    </row>
    <row r="1961">
      <c r="A1961" s="57" t="s">
        <v>3375</v>
      </c>
      <c r="B1961" s="59"/>
      <c r="C1961" s="59"/>
      <c r="D1961" s="58"/>
      <c r="E1961" s="60"/>
      <c r="F1961" s="61">
        <f t="shared" si="34"/>
        <v>0</v>
      </c>
      <c r="G1961" s="58"/>
      <c r="H1961" s="62"/>
      <c r="I1961" s="62"/>
      <c r="J1961" s="58" t="s">
        <v>74</v>
      </c>
      <c r="K1961" s="58"/>
      <c r="L1961" s="58"/>
      <c r="M1961" s="62"/>
      <c r="N1961" s="58"/>
      <c r="O1961" s="62"/>
      <c r="P1961" s="58"/>
      <c r="Q1961" s="62"/>
      <c r="R1961" s="63"/>
      <c r="S1961" s="64">
        <f t="shared" si="39"/>
        <v>0</v>
      </c>
      <c r="T1961" s="60"/>
      <c r="U1961" s="60"/>
      <c r="V1961" s="60"/>
      <c r="W1961" s="60"/>
      <c r="X1961" s="60"/>
      <c r="Y1961" s="60"/>
      <c r="Z1961" s="60"/>
      <c r="AA1961" s="60"/>
      <c r="AB1961" s="60"/>
      <c r="AC1961" s="60"/>
      <c r="AD1961" s="60"/>
      <c r="AE1961" s="60"/>
      <c r="AF1961" s="60"/>
      <c r="AG1961" s="65"/>
      <c r="AH1961" s="58"/>
      <c r="AI1961" s="59"/>
      <c r="AJ1961" s="60"/>
      <c r="AK1961" s="64">
        <f t="shared" si="35"/>
        <v>0</v>
      </c>
      <c r="AL1961" s="66"/>
      <c r="AM1961" s="67"/>
    </row>
    <row r="1962">
      <c r="A1962" s="47" t="s">
        <v>3376</v>
      </c>
      <c r="B1962" s="49"/>
      <c r="C1962" s="49"/>
      <c r="D1962" s="48"/>
      <c r="E1962" s="50"/>
      <c r="F1962" s="51">
        <f t="shared" si="34"/>
        <v>0</v>
      </c>
      <c r="G1962" s="48"/>
      <c r="H1962" s="52"/>
      <c r="I1962" s="52"/>
      <c r="J1962" s="48" t="s">
        <v>74</v>
      </c>
      <c r="K1962" s="48"/>
      <c r="L1962" s="48"/>
      <c r="M1962" s="52"/>
      <c r="N1962" s="48"/>
      <c r="O1962" s="52"/>
      <c r="P1962" s="48"/>
      <c r="Q1962" s="52"/>
      <c r="R1962" s="53"/>
      <c r="S1962" s="54">
        <f t="shared" si="39"/>
        <v>0</v>
      </c>
      <c r="T1962" s="50"/>
      <c r="U1962" s="50"/>
      <c r="V1962" s="50"/>
      <c r="W1962" s="50"/>
      <c r="X1962" s="50"/>
      <c r="Y1962" s="50"/>
      <c r="Z1962" s="50"/>
      <c r="AA1962" s="50"/>
      <c r="AB1962" s="50"/>
      <c r="AC1962" s="50"/>
      <c r="AD1962" s="50"/>
      <c r="AE1962" s="50"/>
      <c r="AF1962" s="50"/>
      <c r="AG1962" s="55"/>
      <c r="AH1962" s="48"/>
      <c r="AI1962" s="48"/>
      <c r="AJ1962" s="50"/>
      <c r="AK1962" s="54">
        <f t="shared" si="35"/>
        <v>0</v>
      </c>
      <c r="AL1962" s="48"/>
      <c r="AM1962" s="56"/>
    </row>
    <row r="1963">
      <c r="A1963" s="57" t="s">
        <v>3377</v>
      </c>
      <c r="B1963" s="59"/>
      <c r="C1963" s="59"/>
      <c r="D1963" s="58"/>
      <c r="E1963" s="60"/>
      <c r="F1963" s="61">
        <f t="shared" si="34"/>
        <v>0</v>
      </c>
      <c r="G1963" s="58"/>
      <c r="H1963" s="62"/>
      <c r="I1963" s="62"/>
      <c r="J1963" s="58" t="s">
        <v>74</v>
      </c>
      <c r="K1963" s="58"/>
      <c r="L1963" s="58"/>
      <c r="M1963" s="62"/>
      <c r="N1963" s="58"/>
      <c r="O1963" s="62"/>
      <c r="P1963" s="58"/>
      <c r="Q1963" s="62"/>
      <c r="R1963" s="63"/>
      <c r="S1963" s="64">
        <f t="shared" si="39"/>
        <v>0</v>
      </c>
      <c r="T1963" s="60"/>
      <c r="U1963" s="60"/>
      <c r="V1963" s="60"/>
      <c r="W1963" s="60"/>
      <c r="X1963" s="60"/>
      <c r="Y1963" s="60"/>
      <c r="Z1963" s="60"/>
      <c r="AA1963" s="60"/>
      <c r="AB1963" s="60"/>
      <c r="AC1963" s="60"/>
      <c r="AD1963" s="60"/>
      <c r="AE1963" s="60"/>
      <c r="AF1963" s="60"/>
      <c r="AG1963" s="65"/>
      <c r="AH1963" s="58"/>
      <c r="AI1963" s="59"/>
      <c r="AJ1963" s="60"/>
      <c r="AK1963" s="64">
        <f t="shared" si="35"/>
        <v>0</v>
      </c>
      <c r="AL1963" s="66"/>
      <c r="AM1963" s="67"/>
    </row>
    <row r="1964">
      <c r="A1964" s="47" t="s">
        <v>3378</v>
      </c>
      <c r="B1964" s="48" t="s">
        <v>3378</v>
      </c>
      <c r="C1964" s="48" t="s">
        <v>3379</v>
      </c>
      <c r="D1964" s="48">
        <v>1.0</v>
      </c>
      <c r="E1964" s="50">
        <v>19750.0</v>
      </c>
      <c r="F1964" s="51">
        <f t="shared" si="34"/>
        <v>19750</v>
      </c>
      <c r="G1964" s="48" t="s">
        <v>689</v>
      </c>
      <c r="H1964" s="52" t="s">
        <v>3380</v>
      </c>
      <c r="I1964" s="52"/>
      <c r="J1964" s="48" t="s">
        <v>76</v>
      </c>
      <c r="K1964" s="48" t="s">
        <v>76</v>
      </c>
      <c r="L1964" s="48" t="s">
        <v>787</v>
      </c>
      <c r="M1964" s="52" t="s">
        <v>3381</v>
      </c>
      <c r="N1964" s="48" t="s">
        <v>776</v>
      </c>
      <c r="O1964" s="52" t="s">
        <v>3382</v>
      </c>
      <c r="P1964" s="48" t="s">
        <v>799</v>
      </c>
      <c r="Q1964" s="52"/>
      <c r="R1964" s="53" t="s">
        <v>743</v>
      </c>
      <c r="S1964" s="54">
        <f t="shared" si="39"/>
        <v>19750</v>
      </c>
      <c r="T1964" s="50">
        <v>9875.0</v>
      </c>
      <c r="U1964" s="50">
        <v>9875.0</v>
      </c>
      <c r="V1964" s="50"/>
      <c r="W1964" s="50"/>
      <c r="X1964" s="50"/>
      <c r="Y1964" s="50"/>
      <c r="Z1964" s="50"/>
      <c r="AA1964" s="50"/>
      <c r="AB1964" s="50"/>
      <c r="AC1964" s="50"/>
      <c r="AD1964" s="50"/>
      <c r="AE1964" s="50"/>
      <c r="AF1964" s="50"/>
      <c r="AG1964" s="55"/>
      <c r="AH1964" s="48" t="s">
        <v>3383</v>
      </c>
      <c r="AI1964" s="48" t="s">
        <v>3384</v>
      </c>
      <c r="AJ1964" s="50">
        <v>19750.0</v>
      </c>
      <c r="AK1964" s="54">
        <f t="shared" si="35"/>
        <v>0</v>
      </c>
      <c r="AL1964" s="48"/>
      <c r="AM1964" s="56"/>
    </row>
    <row r="1965">
      <c r="A1965" s="180" t="s">
        <v>3385</v>
      </c>
      <c r="B1965" s="58" t="s">
        <v>3386</v>
      </c>
      <c r="C1965" s="326">
        <v>43307.0</v>
      </c>
      <c r="D1965" s="58">
        <v>1.0</v>
      </c>
      <c r="E1965" s="60">
        <v>2200.0</v>
      </c>
      <c r="F1965" s="61">
        <f t="shared" si="34"/>
        <v>2200</v>
      </c>
      <c r="G1965" s="58" t="s">
        <v>689</v>
      </c>
      <c r="H1965" s="62"/>
      <c r="I1965" s="62"/>
      <c r="J1965" s="58" t="s">
        <v>76</v>
      </c>
      <c r="K1965" s="58" t="s">
        <v>76</v>
      </c>
      <c r="L1965" s="58" t="s">
        <v>1676</v>
      </c>
      <c r="M1965" s="62" t="s">
        <v>3387</v>
      </c>
      <c r="N1965" s="58" t="s">
        <v>776</v>
      </c>
      <c r="O1965" s="62" t="s">
        <v>3388</v>
      </c>
      <c r="P1965" s="58" t="s">
        <v>821</v>
      </c>
      <c r="Q1965" s="62"/>
      <c r="R1965" s="63" t="s">
        <v>743</v>
      </c>
      <c r="S1965" s="64">
        <f t="shared" si="39"/>
        <v>2200</v>
      </c>
      <c r="T1965" s="60"/>
      <c r="U1965" s="60"/>
      <c r="V1965" s="60"/>
      <c r="W1965" s="60"/>
      <c r="X1965" s="60"/>
      <c r="Y1965" s="60"/>
      <c r="Z1965" s="60"/>
      <c r="AA1965" s="60">
        <v>2200.0</v>
      </c>
      <c r="AB1965" s="60"/>
      <c r="AC1965" s="60"/>
      <c r="AD1965" s="60"/>
      <c r="AE1965" s="60"/>
      <c r="AF1965" s="60"/>
      <c r="AG1965" s="65"/>
      <c r="AH1965" s="58">
        <v>5.003429061E9</v>
      </c>
      <c r="AI1965" s="58" t="s">
        <v>3389</v>
      </c>
      <c r="AJ1965" s="60">
        <v>2200.0</v>
      </c>
      <c r="AK1965" s="64">
        <f t="shared" si="35"/>
        <v>0</v>
      </c>
      <c r="AL1965" s="66"/>
      <c r="AM1965" s="67"/>
    </row>
    <row r="1966">
      <c r="A1966" s="47" t="s">
        <v>3390</v>
      </c>
      <c r="B1966" s="48" t="s">
        <v>3391</v>
      </c>
      <c r="C1966" s="48" t="s">
        <v>3392</v>
      </c>
      <c r="D1966" s="48">
        <v>1.0</v>
      </c>
      <c r="E1966" s="50">
        <v>2200.0</v>
      </c>
      <c r="F1966" s="51">
        <f t="shared" si="34"/>
        <v>2200</v>
      </c>
      <c r="G1966" s="48" t="s">
        <v>689</v>
      </c>
      <c r="H1966" s="52"/>
      <c r="I1966" s="52"/>
      <c r="J1966" s="48" t="s">
        <v>76</v>
      </c>
      <c r="K1966" s="48" t="s">
        <v>76</v>
      </c>
      <c r="L1966" s="48" t="s">
        <v>767</v>
      </c>
      <c r="M1966" s="52" t="s">
        <v>936</v>
      </c>
      <c r="N1966" s="48" t="s">
        <v>769</v>
      </c>
      <c r="O1966" s="52" t="s">
        <v>3393</v>
      </c>
      <c r="P1966" s="48" t="s">
        <v>821</v>
      </c>
      <c r="Q1966" s="52"/>
      <c r="R1966" s="53" t="s">
        <v>743</v>
      </c>
      <c r="S1966" s="54">
        <f t="shared" si="39"/>
        <v>2200</v>
      </c>
      <c r="T1966" s="50"/>
      <c r="U1966" s="50"/>
      <c r="V1966" s="50">
        <v>2200.0</v>
      </c>
      <c r="W1966" s="50"/>
      <c r="X1966" s="50"/>
      <c r="Y1966" s="50"/>
      <c r="Z1966" s="50"/>
      <c r="AA1966" s="50"/>
      <c r="AB1966" s="50"/>
      <c r="AC1966" s="50"/>
      <c r="AD1966" s="50"/>
      <c r="AE1966" s="50"/>
      <c r="AF1966" s="50"/>
      <c r="AG1966" s="55"/>
      <c r="AH1966" s="48">
        <v>5.003392814E9</v>
      </c>
      <c r="AI1966" s="48" t="s">
        <v>828</v>
      </c>
      <c r="AJ1966" s="50">
        <v>2200.0</v>
      </c>
      <c r="AK1966" s="54">
        <f t="shared" si="35"/>
        <v>0</v>
      </c>
      <c r="AL1966" s="48"/>
      <c r="AM1966" s="56"/>
    </row>
    <row r="1967">
      <c r="A1967" s="180" t="s">
        <v>3394</v>
      </c>
      <c r="B1967" s="58" t="s">
        <v>3395</v>
      </c>
      <c r="C1967" s="58" t="s">
        <v>3396</v>
      </c>
      <c r="D1967" s="58">
        <v>1.0</v>
      </c>
      <c r="E1967" s="60">
        <v>2200.0</v>
      </c>
      <c r="F1967" s="61">
        <f t="shared" si="34"/>
        <v>2200</v>
      </c>
      <c r="G1967" s="58" t="s">
        <v>689</v>
      </c>
      <c r="H1967" s="62"/>
      <c r="I1967" s="62"/>
      <c r="J1967" s="58" t="s">
        <v>76</v>
      </c>
      <c r="K1967" s="58" t="s">
        <v>76</v>
      </c>
      <c r="L1967" s="58" t="s">
        <v>767</v>
      </c>
      <c r="M1967" s="62" t="s">
        <v>936</v>
      </c>
      <c r="N1967" s="58" t="s">
        <v>769</v>
      </c>
      <c r="O1967" s="62" t="s">
        <v>3388</v>
      </c>
      <c r="P1967" s="58" t="s">
        <v>821</v>
      </c>
      <c r="Q1967" s="62"/>
      <c r="R1967" s="63" t="s">
        <v>743</v>
      </c>
      <c r="S1967" s="64">
        <f t="shared" si="39"/>
        <v>2200</v>
      </c>
      <c r="T1967" s="60"/>
      <c r="U1967" s="60"/>
      <c r="V1967" s="60"/>
      <c r="W1967" s="60"/>
      <c r="X1967" s="60">
        <v>2200.0</v>
      </c>
      <c r="Y1967" s="60"/>
      <c r="Z1967" s="60"/>
      <c r="AA1967" s="60"/>
      <c r="AB1967" s="60"/>
      <c r="AC1967" s="60"/>
      <c r="AD1967" s="60"/>
      <c r="AE1967" s="60"/>
      <c r="AF1967" s="60"/>
      <c r="AG1967" s="65"/>
      <c r="AH1967" s="58">
        <v>5.003392814E9</v>
      </c>
      <c r="AI1967" s="58" t="s">
        <v>828</v>
      </c>
      <c r="AJ1967" s="60">
        <v>2200.0</v>
      </c>
      <c r="AK1967" s="64">
        <f t="shared" si="35"/>
        <v>0</v>
      </c>
      <c r="AL1967" s="66"/>
      <c r="AM1967" s="67"/>
    </row>
    <row r="1968">
      <c r="A1968" s="125" t="s">
        <v>3397</v>
      </c>
      <c r="B1968" s="327"/>
      <c r="C1968" s="327"/>
      <c r="D1968" s="127"/>
      <c r="E1968" s="128"/>
      <c r="F1968" s="129">
        <f t="shared" si="34"/>
        <v>0</v>
      </c>
      <c r="G1968" s="127"/>
      <c r="H1968" s="126"/>
      <c r="I1968" s="126"/>
      <c r="J1968" s="127" t="s">
        <v>76</v>
      </c>
      <c r="K1968" s="127" t="s">
        <v>76</v>
      </c>
      <c r="L1968" s="127" t="s">
        <v>1690</v>
      </c>
      <c r="M1968" s="126" t="s">
        <v>3398</v>
      </c>
      <c r="N1968" s="127" t="s">
        <v>730</v>
      </c>
      <c r="O1968" s="126" t="s">
        <v>3388</v>
      </c>
      <c r="P1968" s="127" t="s">
        <v>821</v>
      </c>
      <c r="Q1968" s="126"/>
      <c r="R1968" s="132" t="s">
        <v>743</v>
      </c>
      <c r="S1968" s="133">
        <f t="shared" si="39"/>
        <v>0</v>
      </c>
      <c r="T1968" s="128"/>
      <c r="U1968" s="128"/>
      <c r="V1968" s="128"/>
      <c r="W1968" s="128"/>
      <c r="X1968" s="128"/>
      <c r="Y1968" s="128"/>
      <c r="Z1968" s="128"/>
      <c r="AA1968" s="128"/>
      <c r="AB1968" s="128"/>
      <c r="AC1968" s="128"/>
      <c r="AD1968" s="128"/>
      <c r="AE1968" s="128"/>
      <c r="AF1968" s="128"/>
      <c r="AG1968" s="134"/>
      <c r="AH1968" s="127"/>
      <c r="AI1968" s="127"/>
      <c r="AJ1968" s="128"/>
      <c r="AK1968" s="133">
        <f t="shared" si="35"/>
        <v>0</v>
      </c>
      <c r="AL1968" s="127"/>
      <c r="AM1968" s="56"/>
    </row>
    <row r="1969">
      <c r="A1969" s="180" t="s">
        <v>3399</v>
      </c>
      <c r="B1969" s="58" t="s">
        <v>3400</v>
      </c>
      <c r="C1969" s="58" t="s">
        <v>796</v>
      </c>
      <c r="D1969" s="58">
        <v>1.0</v>
      </c>
      <c r="E1969" s="60">
        <v>1300.0</v>
      </c>
      <c r="F1969" s="61">
        <f t="shared" si="34"/>
        <v>1300</v>
      </c>
      <c r="G1969" s="58" t="s">
        <v>689</v>
      </c>
      <c r="H1969" s="62"/>
      <c r="I1969" s="62"/>
      <c r="J1969" s="58" t="s">
        <v>76</v>
      </c>
      <c r="K1969" s="58" t="s">
        <v>76</v>
      </c>
      <c r="L1969" s="58" t="s">
        <v>690</v>
      </c>
      <c r="M1969" s="62" t="s">
        <v>923</v>
      </c>
      <c r="N1969" s="58" t="s">
        <v>776</v>
      </c>
      <c r="O1969" s="62" t="s">
        <v>3401</v>
      </c>
      <c r="P1969" s="58" t="s">
        <v>821</v>
      </c>
      <c r="Q1969" s="62"/>
      <c r="R1969" s="63" t="s">
        <v>778</v>
      </c>
      <c r="S1969" s="64">
        <f t="shared" si="39"/>
        <v>1300</v>
      </c>
      <c r="T1969" s="60"/>
      <c r="U1969" s="60"/>
      <c r="V1969" s="60">
        <v>1300.0</v>
      </c>
      <c r="W1969" s="60"/>
      <c r="X1969" s="60"/>
      <c r="Y1969" s="60"/>
      <c r="Z1969" s="60"/>
      <c r="AA1969" s="60"/>
      <c r="AB1969" s="60"/>
      <c r="AC1969" s="60"/>
      <c r="AD1969" s="60"/>
      <c r="AE1969" s="60"/>
      <c r="AF1969" s="60"/>
      <c r="AG1969" s="65"/>
      <c r="AH1969" s="58">
        <v>5.003359306E9</v>
      </c>
      <c r="AI1969" s="58" t="s">
        <v>1679</v>
      </c>
      <c r="AJ1969" s="60">
        <v>1300.0</v>
      </c>
      <c r="AK1969" s="64">
        <f t="shared" si="35"/>
        <v>0</v>
      </c>
      <c r="AL1969" s="66"/>
      <c r="AM1969" s="67"/>
    </row>
    <row r="1970">
      <c r="A1970" s="47" t="s">
        <v>3402</v>
      </c>
      <c r="B1970" s="48" t="s">
        <v>3403</v>
      </c>
      <c r="C1970" s="48" t="s">
        <v>818</v>
      </c>
      <c r="D1970" s="48">
        <v>90.0</v>
      </c>
      <c r="E1970" s="50">
        <v>30.0</v>
      </c>
      <c r="F1970" s="51">
        <f t="shared" si="34"/>
        <v>2700</v>
      </c>
      <c r="G1970" s="48" t="s">
        <v>689</v>
      </c>
      <c r="H1970" s="52"/>
      <c r="I1970" s="52"/>
      <c r="J1970" s="48" t="s">
        <v>76</v>
      </c>
      <c r="K1970" s="48" t="s">
        <v>76</v>
      </c>
      <c r="L1970" s="48" t="s">
        <v>787</v>
      </c>
      <c r="M1970" s="52" t="s">
        <v>3404</v>
      </c>
      <c r="N1970" s="48" t="s">
        <v>769</v>
      </c>
      <c r="O1970" s="52" t="s">
        <v>3405</v>
      </c>
      <c r="P1970" s="48" t="s">
        <v>742</v>
      </c>
      <c r="Q1970" s="52"/>
      <c r="R1970" s="53" t="s">
        <v>805</v>
      </c>
      <c r="S1970" s="54">
        <f t="shared" si="39"/>
        <v>2700</v>
      </c>
      <c r="T1970" s="50"/>
      <c r="U1970" s="50"/>
      <c r="V1970" s="50"/>
      <c r="W1970" s="50"/>
      <c r="X1970" s="50"/>
      <c r="Y1970" s="50">
        <v>2700.0</v>
      </c>
      <c r="Z1970" s="50"/>
      <c r="AA1970" s="50"/>
      <c r="AB1970" s="50"/>
      <c r="AC1970" s="50"/>
      <c r="AD1970" s="50"/>
      <c r="AE1970" s="50"/>
      <c r="AF1970" s="50"/>
      <c r="AG1970" s="55"/>
      <c r="AH1970" s="48">
        <v>5.00339378E9</v>
      </c>
      <c r="AI1970" s="48" t="s">
        <v>784</v>
      </c>
      <c r="AJ1970" s="50">
        <v>2700.0</v>
      </c>
      <c r="AK1970" s="54">
        <f t="shared" si="35"/>
        <v>0</v>
      </c>
      <c r="AL1970" s="48"/>
      <c r="AM1970" s="56"/>
    </row>
    <row r="1971">
      <c r="A1971" s="180" t="s">
        <v>3406</v>
      </c>
      <c r="B1971" s="58" t="s">
        <v>3407</v>
      </c>
      <c r="C1971" s="58" t="s">
        <v>1518</v>
      </c>
      <c r="D1971" s="58">
        <v>1.0</v>
      </c>
      <c r="E1971" s="60">
        <v>1200.0</v>
      </c>
      <c r="F1971" s="61">
        <f t="shared" si="34"/>
        <v>1200</v>
      </c>
      <c r="G1971" s="58"/>
      <c r="H1971" s="62"/>
      <c r="I1971" s="62"/>
      <c r="J1971" s="58" t="s">
        <v>76</v>
      </c>
      <c r="K1971" s="58" t="s">
        <v>76</v>
      </c>
      <c r="L1971" s="58" t="s">
        <v>690</v>
      </c>
      <c r="M1971" s="62" t="s">
        <v>3408</v>
      </c>
      <c r="N1971" s="58" t="s">
        <v>776</v>
      </c>
      <c r="O1971" s="62" t="s">
        <v>3409</v>
      </c>
      <c r="P1971" s="58" t="s">
        <v>799</v>
      </c>
      <c r="Q1971" s="62"/>
      <c r="R1971" s="63" t="s">
        <v>702</v>
      </c>
      <c r="S1971" s="64">
        <f t="shared" si="39"/>
        <v>1200</v>
      </c>
      <c r="T1971" s="60"/>
      <c r="U1971" s="60"/>
      <c r="V1971" s="60"/>
      <c r="W1971" s="60"/>
      <c r="X1971" s="60"/>
      <c r="Y1971" s="60">
        <v>1200.0</v>
      </c>
      <c r="Z1971" s="60"/>
      <c r="AA1971" s="60"/>
      <c r="AB1971" s="60"/>
      <c r="AC1971" s="60"/>
      <c r="AD1971" s="60"/>
      <c r="AE1971" s="60"/>
      <c r="AF1971" s="60"/>
      <c r="AG1971" s="65"/>
      <c r="AH1971" s="58">
        <v>5.003399655E9</v>
      </c>
      <c r="AI1971" s="58" t="s">
        <v>1520</v>
      </c>
      <c r="AJ1971" s="60">
        <v>1200.0</v>
      </c>
      <c r="AK1971" s="64">
        <f t="shared" si="35"/>
        <v>0</v>
      </c>
      <c r="AL1971" s="66"/>
      <c r="AM1971" s="67"/>
    </row>
    <row r="1972">
      <c r="A1972" s="47" t="s">
        <v>3410</v>
      </c>
      <c r="B1972" s="48" t="s">
        <v>3411</v>
      </c>
      <c r="C1972" s="48" t="s">
        <v>3412</v>
      </c>
      <c r="D1972" s="48">
        <v>1.0</v>
      </c>
      <c r="E1972" s="50">
        <v>450.0</v>
      </c>
      <c r="F1972" s="51">
        <f t="shared" si="34"/>
        <v>450</v>
      </c>
      <c r="G1972" s="48"/>
      <c r="H1972" s="52" t="s">
        <v>3413</v>
      </c>
      <c r="I1972" s="52" t="s">
        <v>818</v>
      </c>
      <c r="J1972" s="48" t="s">
        <v>79</v>
      </c>
      <c r="K1972" s="48" t="s">
        <v>76</v>
      </c>
      <c r="L1972" s="48" t="s">
        <v>862</v>
      </c>
      <c r="M1972" s="52" t="s">
        <v>3414</v>
      </c>
      <c r="N1972" s="48" t="s">
        <v>730</v>
      </c>
      <c r="O1972" s="52" t="s">
        <v>3415</v>
      </c>
      <c r="P1972" s="48" t="s">
        <v>821</v>
      </c>
      <c r="Q1972" s="52"/>
      <c r="R1972" s="53" t="s">
        <v>702</v>
      </c>
      <c r="S1972" s="54">
        <v>450.0</v>
      </c>
      <c r="T1972" s="50"/>
      <c r="U1972" s="50"/>
      <c r="V1972" s="50"/>
      <c r="W1972" s="50"/>
      <c r="X1972" s="50"/>
      <c r="Y1972" s="50">
        <v>450.0</v>
      </c>
      <c r="Z1972" s="50"/>
      <c r="AA1972" s="50"/>
      <c r="AB1972" s="50"/>
      <c r="AC1972" s="50"/>
      <c r="AD1972" s="50"/>
      <c r="AE1972" s="50"/>
      <c r="AF1972" s="50"/>
      <c r="AG1972" s="55"/>
      <c r="AH1972" s="48">
        <v>5.003399666E9</v>
      </c>
      <c r="AI1972" s="48" t="s">
        <v>1520</v>
      </c>
      <c r="AJ1972" s="50">
        <v>450.0</v>
      </c>
      <c r="AK1972" s="54">
        <f t="shared" si="35"/>
        <v>0</v>
      </c>
      <c r="AL1972" s="48"/>
      <c r="AM1972" s="56"/>
    </row>
    <row r="1973">
      <c r="A1973" s="180" t="s">
        <v>3416</v>
      </c>
      <c r="B1973" s="58" t="s">
        <v>3417</v>
      </c>
      <c r="C1973" s="328">
        <v>43288.0</v>
      </c>
      <c r="D1973" s="58">
        <v>1.0</v>
      </c>
      <c r="E1973" s="60">
        <v>100.0</v>
      </c>
      <c r="F1973" s="61">
        <f t="shared" si="34"/>
        <v>100</v>
      </c>
      <c r="G1973" s="58"/>
      <c r="H1973" s="62"/>
      <c r="I1973" s="62"/>
      <c r="J1973" s="58" t="s">
        <v>76</v>
      </c>
      <c r="K1973" s="58" t="s">
        <v>76</v>
      </c>
      <c r="L1973" s="58" t="s">
        <v>739</v>
      </c>
      <c r="M1973" s="62" t="s">
        <v>3418</v>
      </c>
      <c r="N1973" s="58" t="s">
        <v>832</v>
      </c>
      <c r="O1973" s="62" t="s">
        <v>3419</v>
      </c>
      <c r="P1973" s="58" t="s">
        <v>694</v>
      </c>
      <c r="Q1973" s="62"/>
      <c r="R1973" s="63"/>
      <c r="S1973" s="64">
        <f t="shared" ref="S1973:S2196" si="40">sum(T1973:AG1973)</f>
        <v>100</v>
      </c>
      <c r="T1973" s="60"/>
      <c r="U1973" s="60"/>
      <c r="V1973" s="60"/>
      <c r="W1973" s="60"/>
      <c r="X1973" s="60"/>
      <c r="Y1973" s="60"/>
      <c r="Z1973" s="60"/>
      <c r="AA1973" s="60">
        <v>100.0</v>
      </c>
      <c r="AB1973" s="60"/>
      <c r="AC1973" s="60"/>
      <c r="AD1973" s="60"/>
      <c r="AE1973" s="60"/>
      <c r="AF1973" s="60"/>
      <c r="AG1973" s="65"/>
      <c r="AH1973" s="58">
        <v>5.003418501E9</v>
      </c>
      <c r="AI1973" s="58" t="s">
        <v>2744</v>
      </c>
      <c r="AJ1973" s="60">
        <v>100.0</v>
      </c>
      <c r="AK1973" s="64">
        <f t="shared" si="35"/>
        <v>0</v>
      </c>
      <c r="AL1973" s="66"/>
      <c r="AM1973" s="67"/>
    </row>
    <row r="1974">
      <c r="A1974" s="47" t="s">
        <v>3420</v>
      </c>
      <c r="B1974" s="48" t="s">
        <v>3421</v>
      </c>
      <c r="C1974" s="48" t="s">
        <v>932</v>
      </c>
      <c r="D1974" s="48">
        <v>27.0</v>
      </c>
      <c r="E1974" s="50">
        <v>160.0</v>
      </c>
      <c r="F1974" s="51">
        <f t="shared" si="34"/>
        <v>4320</v>
      </c>
      <c r="G1974" s="48" t="s">
        <v>689</v>
      </c>
      <c r="H1974" s="52"/>
      <c r="I1974" s="52"/>
      <c r="J1974" s="48" t="s">
        <v>76</v>
      </c>
      <c r="K1974" s="48" t="s">
        <v>76</v>
      </c>
      <c r="L1974" s="48" t="s">
        <v>767</v>
      </c>
      <c r="M1974" s="52" t="s">
        <v>936</v>
      </c>
      <c r="N1974" s="48" t="s">
        <v>776</v>
      </c>
      <c r="O1974" s="52" t="s">
        <v>3422</v>
      </c>
      <c r="P1974" s="48" t="s">
        <v>694</v>
      </c>
      <c r="Q1974" s="52"/>
      <c r="R1974" s="53" t="s">
        <v>870</v>
      </c>
      <c r="S1974" s="54">
        <f t="shared" si="40"/>
        <v>4320</v>
      </c>
      <c r="T1974" s="50"/>
      <c r="U1974" s="50"/>
      <c r="V1974" s="50"/>
      <c r="W1974" s="50"/>
      <c r="X1974" s="50"/>
      <c r="Y1974" s="50"/>
      <c r="Z1974" s="50"/>
      <c r="AA1974" s="50"/>
      <c r="AB1974" s="50"/>
      <c r="AC1974" s="50"/>
      <c r="AD1974" s="50"/>
      <c r="AE1974" s="50">
        <v>4320.0</v>
      </c>
      <c r="AF1974" s="50"/>
      <c r="AG1974" s="55"/>
      <c r="AH1974" s="48">
        <v>5.003473617E9</v>
      </c>
      <c r="AI1974" s="48" t="s">
        <v>721</v>
      </c>
      <c r="AJ1974" s="50">
        <v>4320.0</v>
      </c>
      <c r="AK1974" s="54">
        <f t="shared" si="35"/>
        <v>0</v>
      </c>
      <c r="AL1974" s="48"/>
      <c r="AM1974" s="56"/>
    </row>
    <row r="1975">
      <c r="A1975" s="57" t="s">
        <v>3423</v>
      </c>
      <c r="B1975" s="76" t="s">
        <v>3424</v>
      </c>
      <c r="C1975" s="76" t="s">
        <v>932</v>
      </c>
      <c r="D1975" s="76">
        <v>28.0</v>
      </c>
      <c r="E1975" s="77">
        <v>150.0</v>
      </c>
      <c r="F1975" s="78">
        <f t="shared" si="34"/>
        <v>4200</v>
      </c>
      <c r="G1975" s="76" t="s">
        <v>689</v>
      </c>
      <c r="H1975" s="75"/>
      <c r="I1975" s="75"/>
      <c r="J1975" s="76" t="s">
        <v>76</v>
      </c>
      <c r="K1975" s="76" t="s">
        <v>76</v>
      </c>
      <c r="L1975" s="76" t="s">
        <v>767</v>
      </c>
      <c r="M1975" s="75" t="s">
        <v>3425</v>
      </c>
      <c r="N1975" s="76" t="s">
        <v>769</v>
      </c>
      <c r="O1975" s="75" t="s">
        <v>3422</v>
      </c>
      <c r="P1975" s="76" t="s">
        <v>694</v>
      </c>
      <c r="Q1975" s="75"/>
      <c r="R1975" s="79" t="s">
        <v>870</v>
      </c>
      <c r="S1975" s="80">
        <f t="shared" si="40"/>
        <v>4200</v>
      </c>
      <c r="T1975" s="77"/>
      <c r="U1975" s="77"/>
      <c r="V1975" s="77"/>
      <c r="W1975" s="77"/>
      <c r="X1975" s="77"/>
      <c r="Y1975" s="77"/>
      <c r="Z1975" s="77"/>
      <c r="AA1975" s="77"/>
      <c r="AB1975" s="77"/>
      <c r="AC1975" s="77"/>
      <c r="AD1975" s="77"/>
      <c r="AE1975" s="77">
        <v>4200.0</v>
      </c>
      <c r="AF1975" s="77"/>
      <c r="AG1975" s="81"/>
      <c r="AH1975" s="76">
        <v>5.003473617E9</v>
      </c>
      <c r="AI1975" s="76" t="s">
        <v>721</v>
      </c>
      <c r="AJ1975" s="77">
        <v>4200.0</v>
      </c>
      <c r="AK1975" s="80">
        <f t="shared" si="35"/>
        <v>0</v>
      </c>
      <c r="AL1975" s="76"/>
      <c r="AM1975" s="98"/>
    </row>
    <row r="1976">
      <c r="A1976" s="47" t="s">
        <v>3426</v>
      </c>
      <c r="B1976" s="48" t="s">
        <v>3427</v>
      </c>
      <c r="C1976" s="178">
        <v>43787.0</v>
      </c>
      <c r="D1976" s="48">
        <v>1.0</v>
      </c>
      <c r="E1976" s="50">
        <v>1000.0</v>
      </c>
      <c r="F1976" s="51">
        <f t="shared" si="34"/>
        <v>1000</v>
      </c>
      <c r="G1976" s="48"/>
      <c r="H1976" s="52"/>
      <c r="I1976" s="52"/>
      <c r="J1976" s="48" t="s">
        <v>76</v>
      </c>
      <c r="K1976" s="48" t="s">
        <v>76</v>
      </c>
      <c r="L1976" s="48" t="s">
        <v>729</v>
      </c>
      <c r="M1976" s="52" t="s">
        <v>3428</v>
      </c>
      <c r="N1976" s="48" t="s">
        <v>730</v>
      </c>
      <c r="O1976" s="52" t="s">
        <v>3429</v>
      </c>
      <c r="P1976" s="48" t="s">
        <v>821</v>
      </c>
      <c r="Q1976" s="52"/>
      <c r="R1976" s="53" t="s">
        <v>870</v>
      </c>
      <c r="S1976" s="54">
        <f t="shared" si="40"/>
        <v>1000</v>
      </c>
      <c r="T1976" s="50"/>
      <c r="U1976" s="50"/>
      <c r="V1976" s="50"/>
      <c r="W1976" s="50"/>
      <c r="X1976" s="50"/>
      <c r="Y1976" s="50"/>
      <c r="Z1976" s="50"/>
      <c r="AA1976" s="50"/>
      <c r="AB1976" s="50"/>
      <c r="AC1976" s="50">
        <v>1000.0</v>
      </c>
      <c r="AD1976" s="50"/>
      <c r="AE1976" s="50"/>
      <c r="AF1976" s="50"/>
      <c r="AG1976" s="55"/>
      <c r="AH1976" s="48">
        <v>5.003645488E9</v>
      </c>
      <c r="AI1976" s="48" t="s">
        <v>2865</v>
      </c>
      <c r="AJ1976" s="50">
        <v>1000.0</v>
      </c>
      <c r="AK1976" s="54">
        <f t="shared" si="35"/>
        <v>0</v>
      </c>
      <c r="AL1976" s="190"/>
      <c r="AM1976" s="191"/>
    </row>
    <row r="1977">
      <c r="A1977" s="103" t="s">
        <v>3430</v>
      </c>
      <c r="B1977" s="104" t="s">
        <v>3431</v>
      </c>
      <c r="C1977" s="104" t="s">
        <v>2085</v>
      </c>
      <c r="D1977" s="104">
        <v>1.0</v>
      </c>
      <c r="E1977" s="100">
        <v>3000.0</v>
      </c>
      <c r="F1977" s="106">
        <f t="shared" si="34"/>
        <v>3000</v>
      </c>
      <c r="G1977" s="104"/>
      <c r="H1977" s="107"/>
      <c r="I1977" s="107"/>
      <c r="J1977" s="104" t="s">
        <v>76</v>
      </c>
      <c r="K1977" s="104" t="s">
        <v>76</v>
      </c>
      <c r="L1977" s="104" t="s">
        <v>898</v>
      </c>
      <c r="M1977" s="107" t="s">
        <v>2075</v>
      </c>
      <c r="N1977" s="104" t="s">
        <v>769</v>
      </c>
      <c r="O1977" s="107" t="s">
        <v>3432</v>
      </c>
      <c r="P1977" s="104" t="s">
        <v>821</v>
      </c>
      <c r="Q1977" s="107"/>
      <c r="R1977" s="108" t="s">
        <v>725</v>
      </c>
      <c r="S1977" s="109">
        <f t="shared" si="40"/>
        <v>3000</v>
      </c>
      <c r="T1977" s="100"/>
      <c r="U1977" s="100"/>
      <c r="V1977" s="100"/>
      <c r="W1977" s="100"/>
      <c r="X1977" s="100"/>
      <c r="Y1977" s="100"/>
      <c r="Z1977" s="100"/>
      <c r="AA1977" s="100"/>
      <c r="AB1977" s="100"/>
      <c r="AC1977" s="100">
        <v>1500.0</v>
      </c>
      <c r="AD1977" s="100"/>
      <c r="AE1977" s="100">
        <v>1500.0</v>
      </c>
      <c r="AF1977" s="100"/>
      <c r="AG1977" s="110"/>
      <c r="AH1977" s="104">
        <v>5.003477893E9</v>
      </c>
      <c r="AI1977" s="104" t="s">
        <v>906</v>
      </c>
      <c r="AJ1977" s="100">
        <v>3000.0</v>
      </c>
      <c r="AK1977" s="109">
        <f t="shared" si="35"/>
        <v>0</v>
      </c>
      <c r="AL1977" s="161"/>
      <c r="AM1977" s="111"/>
    </row>
    <row r="1978">
      <c r="A1978" s="103" t="s">
        <v>3433</v>
      </c>
      <c r="B1978" s="104" t="s">
        <v>3434</v>
      </c>
      <c r="C1978" s="104" t="s">
        <v>1526</v>
      </c>
      <c r="D1978" s="104">
        <v>1.0</v>
      </c>
      <c r="E1978" s="100">
        <v>2200.0</v>
      </c>
      <c r="F1978" s="106">
        <f t="shared" si="34"/>
        <v>2200</v>
      </c>
      <c r="G1978" s="104"/>
      <c r="H1978" s="107"/>
      <c r="I1978" s="107"/>
      <c r="J1978" s="104" t="s">
        <v>76</v>
      </c>
      <c r="K1978" s="104" t="s">
        <v>76</v>
      </c>
      <c r="L1978" s="104" t="s">
        <v>1569</v>
      </c>
      <c r="M1978" s="107" t="s">
        <v>3435</v>
      </c>
      <c r="N1978" s="104" t="s">
        <v>769</v>
      </c>
      <c r="O1978" s="107" t="s">
        <v>3436</v>
      </c>
      <c r="P1978" s="104" t="s">
        <v>821</v>
      </c>
      <c r="Q1978" s="107"/>
      <c r="R1978" s="108" t="s">
        <v>725</v>
      </c>
      <c r="S1978" s="109">
        <f t="shared" si="40"/>
        <v>2200</v>
      </c>
      <c r="T1978" s="100"/>
      <c r="U1978" s="100"/>
      <c r="V1978" s="100"/>
      <c r="W1978" s="100"/>
      <c r="X1978" s="100"/>
      <c r="Y1978" s="100"/>
      <c r="Z1978" s="100"/>
      <c r="AA1978" s="100"/>
      <c r="AB1978" s="100"/>
      <c r="AC1978" s="100">
        <v>2200.0</v>
      </c>
      <c r="AD1978" s="100"/>
      <c r="AE1978" s="100"/>
      <c r="AF1978" s="100"/>
      <c r="AG1978" s="110"/>
      <c r="AH1978" s="104">
        <v>5.003481068E9</v>
      </c>
      <c r="AI1978" s="104" t="s">
        <v>744</v>
      </c>
      <c r="AJ1978" s="100">
        <v>2200.0</v>
      </c>
      <c r="AK1978" s="109">
        <f t="shared" si="35"/>
        <v>0</v>
      </c>
      <c r="AL1978" s="104"/>
      <c r="AM1978" s="162"/>
    </row>
    <row r="1979">
      <c r="A1979" s="103" t="s">
        <v>3437</v>
      </c>
      <c r="B1979" s="104" t="s">
        <v>3438</v>
      </c>
      <c r="C1979" s="329">
        <v>43424.0</v>
      </c>
      <c r="D1979" s="104">
        <v>1.0</v>
      </c>
      <c r="E1979" s="100">
        <v>850.0</v>
      </c>
      <c r="F1979" s="106">
        <f t="shared" si="34"/>
        <v>850</v>
      </c>
      <c r="G1979" s="104"/>
      <c r="H1979" s="107"/>
      <c r="I1979" s="107"/>
      <c r="J1979" s="104" t="s">
        <v>76</v>
      </c>
      <c r="K1979" s="104" t="s">
        <v>76</v>
      </c>
      <c r="L1979" s="104" t="s">
        <v>729</v>
      </c>
      <c r="M1979" s="107" t="s">
        <v>3439</v>
      </c>
      <c r="N1979" s="104"/>
      <c r="O1979" s="107" t="s">
        <v>3440</v>
      </c>
      <c r="P1979" s="104"/>
      <c r="Q1979" s="107"/>
      <c r="R1979" s="108"/>
      <c r="S1979" s="109">
        <f t="shared" si="40"/>
        <v>850</v>
      </c>
      <c r="T1979" s="100"/>
      <c r="U1979" s="100"/>
      <c r="V1979" s="100"/>
      <c r="W1979" s="100"/>
      <c r="X1979" s="100"/>
      <c r="Y1979" s="100"/>
      <c r="Z1979" s="100"/>
      <c r="AA1979" s="100"/>
      <c r="AB1979" s="100"/>
      <c r="AC1979" s="100"/>
      <c r="AD1979" s="100"/>
      <c r="AE1979" s="100">
        <v>850.0</v>
      </c>
      <c r="AF1979" s="100"/>
      <c r="AG1979" s="110"/>
      <c r="AH1979" s="104">
        <v>5.003482108E9</v>
      </c>
      <c r="AI1979" s="104" t="s">
        <v>1121</v>
      </c>
      <c r="AJ1979" s="100">
        <v>850.0</v>
      </c>
      <c r="AK1979" s="109">
        <f t="shared" si="35"/>
        <v>0</v>
      </c>
      <c r="AL1979" s="161"/>
      <c r="AM1979" s="111"/>
    </row>
    <row r="1980">
      <c r="A1980" s="103" t="s">
        <v>3441</v>
      </c>
      <c r="B1980" s="104" t="s">
        <v>3442</v>
      </c>
      <c r="C1980" s="329">
        <v>43424.0</v>
      </c>
      <c r="D1980" s="104">
        <v>1.0</v>
      </c>
      <c r="E1980" s="100">
        <v>1150.0</v>
      </c>
      <c r="F1980" s="106">
        <f t="shared" si="34"/>
        <v>1150</v>
      </c>
      <c r="G1980" s="104"/>
      <c r="H1980" s="107"/>
      <c r="I1980" s="107"/>
      <c r="J1980" s="104" t="s">
        <v>76</v>
      </c>
      <c r="K1980" s="104" t="s">
        <v>76</v>
      </c>
      <c r="L1980" s="104" t="s">
        <v>729</v>
      </c>
      <c r="M1980" s="107" t="s">
        <v>3439</v>
      </c>
      <c r="N1980" s="104"/>
      <c r="O1980" s="107" t="s">
        <v>3443</v>
      </c>
      <c r="P1980" s="104"/>
      <c r="Q1980" s="107"/>
      <c r="R1980" s="108" t="s">
        <v>725</v>
      </c>
      <c r="S1980" s="109">
        <f t="shared" si="40"/>
        <v>1150</v>
      </c>
      <c r="T1980" s="100"/>
      <c r="U1980" s="100"/>
      <c r="V1980" s="100"/>
      <c r="W1980" s="100"/>
      <c r="X1980" s="100"/>
      <c r="Y1980" s="100"/>
      <c r="Z1980" s="100"/>
      <c r="AA1980" s="100"/>
      <c r="AB1980" s="100"/>
      <c r="AC1980" s="100"/>
      <c r="AD1980" s="100"/>
      <c r="AE1980" s="100"/>
      <c r="AF1980" s="100">
        <v>1150.0</v>
      </c>
      <c r="AG1980" s="110"/>
      <c r="AH1980" s="104">
        <v>5.003482108E9</v>
      </c>
      <c r="AI1980" s="104" t="s">
        <v>1121</v>
      </c>
      <c r="AJ1980" s="100">
        <v>1150.0</v>
      </c>
      <c r="AK1980" s="109">
        <f t="shared" si="35"/>
        <v>0</v>
      </c>
      <c r="AL1980" s="104"/>
      <c r="AM1980" s="162"/>
    </row>
    <row r="1981">
      <c r="A1981" s="103" t="s">
        <v>3444</v>
      </c>
      <c r="B1981" s="104" t="s">
        <v>3445</v>
      </c>
      <c r="C1981" s="329">
        <v>43424.0</v>
      </c>
      <c r="D1981" s="104">
        <v>1.0</v>
      </c>
      <c r="E1981" s="100">
        <v>720.0</v>
      </c>
      <c r="F1981" s="106">
        <f t="shared" si="34"/>
        <v>720</v>
      </c>
      <c r="G1981" s="104"/>
      <c r="H1981" s="107"/>
      <c r="I1981" s="107"/>
      <c r="J1981" s="104" t="s">
        <v>76</v>
      </c>
      <c r="K1981" s="104" t="s">
        <v>76</v>
      </c>
      <c r="L1981" s="104" t="s">
        <v>729</v>
      </c>
      <c r="M1981" s="107" t="s">
        <v>3446</v>
      </c>
      <c r="N1981" s="104" t="s">
        <v>730</v>
      </c>
      <c r="O1981" s="107" t="s">
        <v>3443</v>
      </c>
      <c r="P1981" s="104"/>
      <c r="Q1981" s="107"/>
      <c r="R1981" s="108" t="s">
        <v>715</v>
      </c>
      <c r="S1981" s="109">
        <f t="shared" si="40"/>
        <v>720</v>
      </c>
      <c r="T1981" s="100"/>
      <c r="U1981" s="100"/>
      <c r="V1981" s="100"/>
      <c r="W1981" s="100"/>
      <c r="X1981" s="100"/>
      <c r="Y1981" s="100"/>
      <c r="Z1981" s="100"/>
      <c r="AA1981" s="100"/>
      <c r="AB1981" s="100"/>
      <c r="AC1981" s="100"/>
      <c r="AD1981" s="100"/>
      <c r="AE1981" s="100">
        <v>720.0</v>
      </c>
      <c r="AF1981" s="100"/>
      <c r="AG1981" s="110"/>
      <c r="AH1981" s="104">
        <v>5.003482108E9</v>
      </c>
      <c r="AI1981" s="104" t="s">
        <v>1121</v>
      </c>
      <c r="AJ1981" s="100">
        <v>720.0</v>
      </c>
      <c r="AK1981" s="109">
        <f t="shared" si="35"/>
        <v>0</v>
      </c>
      <c r="AL1981" s="161"/>
      <c r="AM1981" s="111"/>
    </row>
    <row r="1982">
      <c r="A1982" s="103" t="s">
        <v>3447</v>
      </c>
      <c r="B1982" s="104" t="s">
        <v>3448</v>
      </c>
      <c r="C1982" s="104" t="s">
        <v>1540</v>
      </c>
      <c r="D1982" s="104">
        <v>19.0</v>
      </c>
      <c r="E1982" s="100">
        <v>220.0</v>
      </c>
      <c r="F1982" s="106">
        <f t="shared" si="34"/>
        <v>4180</v>
      </c>
      <c r="G1982" s="104" t="s">
        <v>689</v>
      </c>
      <c r="H1982" s="107"/>
      <c r="I1982" s="107"/>
      <c r="J1982" s="104" t="s">
        <v>76</v>
      </c>
      <c r="K1982" s="104" t="s">
        <v>66</v>
      </c>
      <c r="L1982" s="104" t="s">
        <v>767</v>
      </c>
      <c r="M1982" s="107" t="s">
        <v>1548</v>
      </c>
      <c r="N1982" s="104" t="s">
        <v>769</v>
      </c>
      <c r="O1982" s="107" t="s">
        <v>3449</v>
      </c>
      <c r="P1982" s="104" t="s">
        <v>742</v>
      </c>
      <c r="Q1982" s="107"/>
      <c r="R1982" s="108" t="s">
        <v>715</v>
      </c>
      <c r="S1982" s="109">
        <f t="shared" si="40"/>
        <v>4180</v>
      </c>
      <c r="T1982" s="100"/>
      <c r="U1982" s="100"/>
      <c r="V1982" s="100"/>
      <c r="W1982" s="100"/>
      <c r="X1982" s="100"/>
      <c r="Y1982" s="100"/>
      <c r="Z1982" s="100"/>
      <c r="AA1982" s="100"/>
      <c r="AB1982" s="100"/>
      <c r="AC1982" s="100"/>
      <c r="AD1982" s="100"/>
      <c r="AE1982" s="100">
        <v>4180.0</v>
      </c>
      <c r="AF1982" s="100"/>
      <c r="AG1982" s="110"/>
      <c r="AH1982" s="104">
        <v>5.003473617E9</v>
      </c>
      <c r="AI1982" s="104" t="s">
        <v>721</v>
      </c>
      <c r="AJ1982" s="100">
        <v>4180.0</v>
      </c>
      <c r="AK1982" s="109">
        <f t="shared" si="35"/>
        <v>0</v>
      </c>
      <c r="AL1982" s="104"/>
      <c r="AM1982" s="162"/>
    </row>
    <row r="1983">
      <c r="A1983" s="103" t="s">
        <v>3450</v>
      </c>
      <c r="B1983" s="104" t="s">
        <v>3451</v>
      </c>
      <c r="C1983" s="104" t="s">
        <v>2085</v>
      </c>
      <c r="D1983" s="104">
        <v>47.0</v>
      </c>
      <c r="E1983" s="100">
        <v>35.0</v>
      </c>
      <c r="F1983" s="106">
        <f t="shared" si="34"/>
        <v>1645</v>
      </c>
      <c r="G1983" s="104"/>
      <c r="H1983" s="107"/>
      <c r="I1983" s="107"/>
      <c r="J1983" s="104" t="s">
        <v>76</v>
      </c>
      <c r="K1983" s="104" t="s">
        <v>76</v>
      </c>
      <c r="L1983" s="104" t="s">
        <v>898</v>
      </c>
      <c r="M1983" s="107" t="s">
        <v>3452</v>
      </c>
      <c r="N1983" s="104" t="s">
        <v>692</v>
      </c>
      <c r="O1983" s="107" t="s">
        <v>3453</v>
      </c>
      <c r="P1983" s="104"/>
      <c r="Q1983" s="107"/>
      <c r="R1983" s="108"/>
      <c r="S1983" s="109">
        <f t="shared" si="40"/>
        <v>1645</v>
      </c>
      <c r="T1983" s="100"/>
      <c r="U1983" s="100"/>
      <c r="V1983" s="100"/>
      <c r="W1983" s="100"/>
      <c r="X1983" s="100"/>
      <c r="Y1983" s="100"/>
      <c r="Z1983" s="100"/>
      <c r="AA1983" s="100"/>
      <c r="AB1983" s="100"/>
      <c r="AC1983" s="100"/>
      <c r="AD1983" s="100"/>
      <c r="AE1983" s="100">
        <v>1645.0</v>
      </c>
      <c r="AF1983" s="100"/>
      <c r="AG1983" s="110"/>
      <c r="AH1983" s="104">
        <v>5.003477893E9</v>
      </c>
      <c r="AI1983" s="104" t="s">
        <v>906</v>
      </c>
      <c r="AJ1983" s="100">
        <v>1645.0</v>
      </c>
      <c r="AK1983" s="109">
        <f t="shared" si="35"/>
        <v>0</v>
      </c>
      <c r="AL1983" s="161"/>
      <c r="AM1983" s="111"/>
    </row>
    <row r="1984">
      <c r="A1984" s="103" t="s">
        <v>3454</v>
      </c>
      <c r="B1984" s="104" t="s">
        <v>3455</v>
      </c>
      <c r="C1984" s="104" t="s">
        <v>3456</v>
      </c>
      <c r="D1984" s="104">
        <v>1.0</v>
      </c>
      <c r="E1984" s="100">
        <v>1020.0</v>
      </c>
      <c r="F1984" s="106">
        <f t="shared" si="34"/>
        <v>1020</v>
      </c>
      <c r="G1984" s="104"/>
      <c r="H1984" s="107"/>
      <c r="I1984" s="107"/>
      <c r="J1984" s="104" t="s">
        <v>76</v>
      </c>
      <c r="K1984" s="104" t="s">
        <v>76</v>
      </c>
      <c r="L1984" s="104" t="s">
        <v>1569</v>
      </c>
      <c r="M1984" s="107" t="s">
        <v>3457</v>
      </c>
      <c r="N1984" s="104" t="s">
        <v>769</v>
      </c>
      <c r="O1984" s="107" t="s">
        <v>3458</v>
      </c>
      <c r="P1984" s="104" t="s">
        <v>821</v>
      </c>
      <c r="Q1984" s="107"/>
      <c r="R1984" s="108" t="s">
        <v>715</v>
      </c>
      <c r="S1984" s="109">
        <f t="shared" si="40"/>
        <v>1020</v>
      </c>
      <c r="T1984" s="100"/>
      <c r="U1984" s="100"/>
      <c r="V1984" s="100"/>
      <c r="W1984" s="100"/>
      <c r="X1984" s="100"/>
      <c r="Y1984" s="100"/>
      <c r="Z1984" s="100"/>
      <c r="AA1984" s="100"/>
      <c r="AB1984" s="100"/>
      <c r="AC1984" s="100"/>
      <c r="AD1984" s="100"/>
      <c r="AE1984" s="100">
        <v>1020.0</v>
      </c>
      <c r="AF1984" s="100"/>
      <c r="AG1984" s="110"/>
      <c r="AH1984" s="104">
        <v>5.003462515E9</v>
      </c>
      <c r="AI1984" s="104" t="s">
        <v>3459</v>
      </c>
      <c r="AJ1984" s="100">
        <v>1020.0</v>
      </c>
      <c r="AK1984" s="109">
        <f t="shared" si="35"/>
        <v>0</v>
      </c>
      <c r="AL1984" s="104"/>
      <c r="AM1984" s="162"/>
    </row>
    <row r="1985">
      <c r="A1985" s="103" t="s">
        <v>3460</v>
      </c>
      <c r="B1985" s="104" t="s">
        <v>3461</v>
      </c>
      <c r="C1985" s="163">
        <v>43406.0</v>
      </c>
      <c r="D1985" s="104">
        <v>19.0</v>
      </c>
      <c r="E1985" s="100">
        <v>240.0</v>
      </c>
      <c r="F1985" s="106">
        <f t="shared" si="34"/>
        <v>4560</v>
      </c>
      <c r="G1985" s="104" t="s">
        <v>689</v>
      </c>
      <c r="H1985" s="107"/>
      <c r="I1985" s="107"/>
      <c r="J1985" s="104" t="s">
        <v>76</v>
      </c>
      <c r="K1985" s="104" t="s">
        <v>76</v>
      </c>
      <c r="L1985" s="104" t="s">
        <v>787</v>
      </c>
      <c r="M1985" s="107" t="s">
        <v>909</v>
      </c>
      <c r="N1985" s="104" t="s">
        <v>769</v>
      </c>
      <c r="O1985" s="107" t="s">
        <v>3462</v>
      </c>
      <c r="P1985" s="104" t="s">
        <v>799</v>
      </c>
      <c r="Q1985" s="107" t="s">
        <v>3463</v>
      </c>
      <c r="R1985" s="108" t="s">
        <v>715</v>
      </c>
      <c r="S1985" s="109">
        <f t="shared" si="40"/>
        <v>4560</v>
      </c>
      <c r="T1985" s="100"/>
      <c r="U1985" s="100"/>
      <c r="V1985" s="100"/>
      <c r="W1985" s="100"/>
      <c r="X1985" s="100"/>
      <c r="Y1985" s="100"/>
      <c r="Z1985" s="100"/>
      <c r="AA1985" s="100"/>
      <c r="AB1985" s="100"/>
      <c r="AC1985" s="100"/>
      <c r="AD1985" s="100"/>
      <c r="AE1985" s="100">
        <v>4560.0</v>
      </c>
      <c r="AF1985" s="100"/>
      <c r="AG1985" s="110"/>
      <c r="AH1985" s="104">
        <v>5.003473617E9</v>
      </c>
      <c r="AI1985" s="104" t="s">
        <v>721</v>
      </c>
      <c r="AJ1985" s="100">
        <v>4560.0</v>
      </c>
      <c r="AK1985" s="109">
        <f t="shared" si="35"/>
        <v>0</v>
      </c>
      <c r="AL1985" s="161"/>
      <c r="AM1985" s="111"/>
    </row>
    <row r="1986">
      <c r="A1986" s="103" t="s">
        <v>3464</v>
      </c>
      <c r="B1986" s="104" t="s">
        <v>3465</v>
      </c>
      <c r="C1986" s="104" t="s">
        <v>846</v>
      </c>
      <c r="D1986" s="104">
        <v>41.0</v>
      </c>
      <c r="E1986" s="100">
        <v>30.0</v>
      </c>
      <c r="F1986" s="106">
        <f t="shared" si="34"/>
        <v>1230</v>
      </c>
      <c r="G1986" s="104" t="s">
        <v>689</v>
      </c>
      <c r="H1986" s="107"/>
      <c r="I1986" s="107"/>
      <c r="J1986" s="104" t="s">
        <v>76</v>
      </c>
      <c r="K1986" s="104" t="s">
        <v>78</v>
      </c>
      <c r="L1986" s="104" t="s">
        <v>787</v>
      </c>
      <c r="M1986" s="107" t="s">
        <v>3404</v>
      </c>
      <c r="N1986" s="104" t="s">
        <v>769</v>
      </c>
      <c r="O1986" s="107" t="s">
        <v>3466</v>
      </c>
      <c r="P1986" s="104" t="s">
        <v>742</v>
      </c>
      <c r="Q1986" s="107"/>
      <c r="R1986" s="108"/>
      <c r="S1986" s="109">
        <f t="shared" si="40"/>
        <v>1230</v>
      </c>
      <c r="T1986" s="100"/>
      <c r="U1986" s="100"/>
      <c r="V1986" s="100"/>
      <c r="W1986" s="100"/>
      <c r="X1986" s="100"/>
      <c r="Y1986" s="100"/>
      <c r="Z1986" s="100"/>
      <c r="AA1986" s="100"/>
      <c r="AB1986" s="100"/>
      <c r="AC1986" s="100"/>
      <c r="AD1986" s="100"/>
      <c r="AE1986" s="100">
        <v>1230.0</v>
      </c>
      <c r="AF1986" s="100"/>
      <c r="AG1986" s="110"/>
      <c r="AH1986" s="104">
        <v>5.003475762E9</v>
      </c>
      <c r="AI1986" s="104" t="s">
        <v>839</v>
      </c>
      <c r="AJ1986" s="100">
        <v>1230.0</v>
      </c>
      <c r="AK1986" s="109">
        <f t="shared" si="35"/>
        <v>0</v>
      </c>
      <c r="AL1986" s="104"/>
      <c r="AM1986" s="162"/>
    </row>
    <row r="1987">
      <c r="A1987" s="103" t="s">
        <v>3467</v>
      </c>
      <c r="B1987" s="104" t="s">
        <v>3468</v>
      </c>
      <c r="C1987" s="200">
        <v>43416.0</v>
      </c>
      <c r="D1987" s="104">
        <v>1.0</v>
      </c>
      <c r="E1987" s="100">
        <v>2200.0</v>
      </c>
      <c r="F1987" s="106">
        <f t="shared" si="34"/>
        <v>2200</v>
      </c>
      <c r="G1987" s="104"/>
      <c r="H1987" s="107"/>
      <c r="I1987" s="107"/>
      <c r="J1987" s="104" t="s">
        <v>76</v>
      </c>
      <c r="K1987" s="104" t="s">
        <v>76</v>
      </c>
      <c r="L1987" s="104" t="s">
        <v>892</v>
      </c>
      <c r="M1987" s="107" t="s">
        <v>3469</v>
      </c>
      <c r="N1987" s="104"/>
      <c r="O1987" s="107" t="s">
        <v>3470</v>
      </c>
      <c r="P1987" s="104"/>
      <c r="Q1987" s="107"/>
      <c r="R1987" s="108"/>
      <c r="S1987" s="109">
        <f t="shared" si="40"/>
        <v>2200</v>
      </c>
      <c r="T1987" s="100"/>
      <c r="U1987" s="100"/>
      <c r="V1987" s="100"/>
      <c r="W1987" s="100"/>
      <c r="X1987" s="100"/>
      <c r="Y1987" s="100"/>
      <c r="Z1987" s="100"/>
      <c r="AA1987" s="100"/>
      <c r="AB1987" s="100"/>
      <c r="AC1987" s="100"/>
      <c r="AD1987" s="100"/>
      <c r="AE1987" s="100"/>
      <c r="AF1987" s="100">
        <v>2200.0</v>
      </c>
      <c r="AG1987" s="110"/>
      <c r="AH1987" s="104">
        <v>5.003483355E9</v>
      </c>
      <c r="AI1987" s="104" t="s">
        <v>953</v>
      </c>
      <c r="AJ1987" s="100">
        <v>2200.0</v>
      </c>
      <c r="AK1987" s="109">
        <f t="shared" si="35"/>
        <v>0</v>
      </c>
      <c r="AL1987" s="161"/>
      <c r="AM1987" s="111"/>
    </row>
    <row r="1988">
      <c r="A1988" s="103" t="s">
        <v>3471</v>
      </c>
      <c r="B1988" s="104" t="s">
        <v>3472</v>
      </c>
      <c r="C1988" s="105">
        <v>43406.0</v>
      </c>
      <c r="D1988" s="104">
        <v>1.0</v>
      </c>
      <c r="E1988" s="100">
        <v>3000.0</v>
      </c>
      <c r="F1988" s="106">
        <f t="shared" si="34"/>
        <v>3000</v>
      </c>
      <c r="G1988" s="104"/>
      <c r="H1988" s="107"/>
      <c r="I1988" s="107"/>
      <c r="J1988" s="104" t="s">
        <v>76</v>
      </c>
      <c r="K1988" s="104" t="s">
        <v>76</v>
      </c>
      <c r="L1988" s="104" t="s">
        <v>774</v>
      </c>
      <c r="M1988" s="167" t="s">
        <v>3473</v>
      </c>
      <c r="N1988" s="104"/>
      <c r="O1988" s="107" t="s">
        <v>3474</v>
      </c>
      <c r="P1988" s="104"/>
      <c r="Q1988" s="107"/>
      <c r="R1988" s="108"/>
      <c r="S1988" s="109">
        <f t="shared" si="40"/>
        <v>3000</v>
      </c>
      <c r="T1988" s="100"/>
      <c r="U1988" s="100"/>
      <c r="V1988" s="100"/>
      <c r="W1988" s="100"/>
      <c r="X1988" s="100"/>
      <c r="Y1988" s="100"/>
      <c r="Z1988" s="100"/>
      <c r="AA1988" s="100"/>
      <c r="AB1988" s="100"/>
      <c r="AC1988" s="100"/>
      <c r="AD1988" s="100"/>
      <c r="AE1988" s="100"/>
      <c r="AF1988" s="100">
        <v>3000.0</v>
      </c>
      <c r="AG1988" s="110"/>
      <c r="AH1988" s="104">
        <v>5.003473617E9</v>
      </c>
      <c r="AI1988" s="104" t="s">
        <v>721</v>
      </c>
      <c r="AJ1988" s="100">
        <v>3000.0</v>
      </c>
      <c r="AK1988" s="109">
        <f t="shared" si="35"/>
        <v>0</v>
      </c>
      <c r="AL1988" s="104"/>
      <c r="AM1988" s="162"/>
    </row>
    <row r="1989">
      <c r="A1989" s="103" t="s">
        <v>3475</v>
      </c>
      <c r="B1989" s="104"/>
      <c r="C1989" s="104"/>
      <c r="D1989" s="104"/>
      <c r="E1989" s="100"/>
      <c r="F1989" s="106">
        <f t="shared" si="34"/>
        <v>0</v>
      </c>
      <c r="G1989" s="104"/>
      <c r="H1989" s="107"/>
      <c r="I1989" s="107"/>
      <c r="J1989" s="104" t="s">
        <v>76</v>
      </c>
      <c r="K1989" s="104"/>
      <c r="L1989" s="104"/>
      <c r="M1989" s="107"/>
      <c r="N1989" s="104"/>
      <c r="O1989" s="107"/>
      <c r="P1989" s="104"/>
      <c r="Q1989" s="107"/>
      <c r="R1989" s="108"/>
      <c r="S1989" s="109">
        <f t="shared" si="40"/>
        <v>0</v>
      </c>
      <c r="T1989" s="100"/>
      <c r="U1989" s="100"/>
      <c r="V1989" s="100"/>
      <c r="W1989" s="100"/>
      <c r="X1989" s="100"/>
      <c r="Y1989" s="100"/>
      <c r="Z1989" s="100"/>
      <c r="AA1989" s="100"/>
      <c r="AB1989" s="100"/>
      <c r="AC1989" s="100"/>
      <c r="AD1989" s="100"/>
      <c r="AE1989" s="100"/>
      <c r="AF1989" s="100"/>
      <c r="AG1989" s="110"/>
      <c r="AH1989" s="104"/>
      <c r="AI1989" s="105"/>
      <c r="AJ1989" s="100"/>
      <c r="AK1989" s="109">
        <f t="shared" si="35"/>
        <v>0</v>
      </c>
      <c r="AL1989" s="161"/>
      <c r="AM1989" s="111"/>
    </row>
    <row r="1990">
      <c r="A1990" s="57" t="s">
        <v>3476</v>
      </c>
      <c r="B1990" s="195"/>
      <c r="C1990" s="195"/>
      <c r="D1990" s="76"/>
      <c r="E1990" s="77"/>
      <c r="F1990" s="78">
        <f t="shared" si="34"/>
        <v>0</v>
      </c>
      <c r="G1990" s="76"/>
      <c r="H1990" s="75"/>
      <c r="I1990" s="75"/>
      <c r="J1990" s="76" t="s">
        <v>76</v>
      </c>
      <c r="K1990" s="76"/>
      <c r="L1990" s="76"/>
      <c r="M1990" s="75"/>
      <c r="N1990" s="76"/>
      <c r="O1990" s="75"/>
      <c r="P1990" s="76"/>
      <c r="Q1990" s="75"/>
      <c r="R1990" s="79"/>
      <c r="S1990" s="80">
        <f t="shared" si="40"/>
        <v>0</v>
      </c>
      <c r="T1990" s="77"/>
      <c r="U1990" s="77"/>
      <c r="V1990" s="77"/>
      <c r="W1990" s="77"/>
      <c r="X1990" s="77"/>
      <c r="Y1990" s="77"/>
      <c r="Z1990" s="77"/>
      <c r="AA1990" s="77"/>
      <c r="AB1990" s="77"/>
      <c r="AC1990" s="77"/>
      <c r="AD1990" s="77"/>
      <c r="AE1990" s="77"/>
      <c r="AF1990" s="77"/>
      <c r="AG1990" s="81"/>
      <c r="AH1990" s="76"/>
      <c r="AI1990" s="76"/>
      <c r="AJ1990" s="77"/>
      <c r="AK1990" s="80">
        <f t="shared" si="35"/>
        <v>0</v>
      </c>
      <c r="AL1990" s="76"/>
      <c r="AM1990" s="98"/>
    </row>
    <row r="1991">
      <c r="A1991" s="57" t="s">
        <v>3477</v>
      </c>
      <c r="B1991" s="76"/>
      <c r="C1991" s="76"/>
      <c r="D1991" s="76"/>
      <c r="E1991" s="77"/>
      <c r="F1991" s="78">
        <f t="shared" si="34"/>
        <v>0</v>
      </c>
      <c r="G1991" s="76"/>
      <c r="H1991" s="75"/>
      <c r="I1991" s="75"/>
      <c r="J1991" s="76" t="s">
        <v>76</v>
      </c>
      <c r="K1991" s="76"/>
      <c r="L1991" s="76"/>
      <c r="M1991" s="75"/>
      <c r="N1991" s="76"/>
      <c r="O1991" s="75"/>
      <c r="P1991" s="76"/>
      <c r="Q1991" s="75"/>
      <c r="R1991" s="79"/>
      <c r="S1991" s="80">
        <f t="shared" si="40"/>
        <v>0</v>
      </c>
      <c r="T1991" s="77"/>
      <c r="U1991" s="77"/>
      <c r="V1991" s="77"/>
      <c r="W1991" s="77"/>
      <c r="X1991" s="77"/>
      <c r="Y1991" s="77"/>
      <c r="Z1991" s="77"/>
      <c r="AA1991" s="77"/>
      <c r="AB1991" s="77"/>
      <c r="AC1991" s="77"/>
      <c r="AD1991" s="77"/>
      <c r="AE1991" s="77"/>
      <c r="AF1991" s="77"/>
      <c r="AG1991" s="81"/>
      <c r="AH1991" s="76"/>
      <c r="AI1991" s="195"/>
      <c r="AJ1991" s="77"/>
      <c r="AK1991" s="80">
        <f t="shared" si="35"/>
        <v>0</v>
      </c>
      <c r="AL1991" s="82"/>
      <c r="AM1991" s="83"/>
    </row>
    <row r="1992">
      <c r="A1992" s="57" t="s">
        <v>3478</v>
      </c>
      <c r="B1992" s="195"/>
      <c r="C1992" s="195"/>
      <c r="D1992" s="76"/>
      <c r="E1992" s="77"/>
      <c r="F1992" s="78">
        <f t="shared" si="34"/>
        <v>0</v>
      </c>
      <c r="G1992" s="76"/>
      <c r="H1992" s="75"/>
      <c r="I1992" s="75"/>
      <c r="J1992" s="76" t="s">
        <v>76</v>
      </c>
      <c r="K1992" s="76"/>
      <c r="L1992" s="76"/>
      <c r="M1992" s="75"/>
      <c r="N1992" s="76"/>
      <c r="O1992" s="75"/>
      <c r="P1992" s="76"/>
      <c r="Q1992" s="75"/>
      <c r="R1992" s="79"/>
      <c r="S1992" s="80">
        <f t="shared" si="40"/>
        <v>0</v>
      </c>
      <c r="T1992" s="77"/>
      <c r="U1992" s="77"/>
      <c r="V1992" s="77"/>
      <c r="W1992" s="77"/>
      <c r="X1992" s="77"/>
      <c r="Y1992" s="77"/>
      <c r="Z1992" s="77"/>
      <c r="AA1992" s="77"/>
      <c r="AB1992" s="77"/>
      <c r="AC1992" s="77"/>
      <c r="AD1992" s="77"/>
      <c r="AE1992" s="77"/>
      <c r="AF1992" s="77"/>
      <c r="AG1992" s="81"/>
      <c r="AH1992" s="76"/>
      <c r="AI1992" s="76"/>
      <c r="AJ1992" s="77"/>
      <c r="AK1992" s="80">
        <f t="shared" si="35"/>
        <v>0</v>
      </c>
      <c r="AL1992" s="76"/>
      <c r="AM1992" s="98"/>
    </row>
    <row r="1993">
      <c r="A1993" s="57" t="s">
        <v>3479</v>
      </c>
      <c r="B1993" s="76"/>
      <c r="C1993" s="76"/>
      <c r="D1993" s="76"/>
      <c r="E1993" s="77"/>
      <c r="F1993" s="78">
        <f t="shared" si="34"/>
        <v>0</v>
      </c>
      <c r="G1993" s="76"/>
      <c r="H1993" s="75"/>
      <c r="I1993" s="75"/>
      <c r="J1993" s="76" t="s">
        <v>76</v>
      </c>
      <c r="K1993" s="76"/>
      <c r="L1993" s="76"/>
      <c r="M1993" s="75"/>
      <c r="N1993" s="76"/>
      <c r="O1993" s="75"/>
      <c r="P1993" s="76"/>
      <c r="Q1993" s="75"/>
      <c r="R1993" s="79"/>
      <c r="S1993" s="80">
        <f t="shared" si="40"/>
        <v>0</v>
      </c>
      <c r="T1993" s="77"/>
      <c r="U1993" s="77"/>
      <c r="V1993" s="77"/>
      <c r="W1993" s="77"/>
      <c r="X1993" s="77"/>
      <c r="Y1993" s="77"/>
      <c r="Z1993" s="77"/>
      <c r="AA1993" s="77"/>
      <c r="AB1993" s="77"/>
      <c r="AC1993" s="77"/>
      <c r="AD1993" s="77"/>
      <c r="AE1993" s="77"/>
      <c r="AF1993" s="77"/>
      <c r="AG1993" s="81"/>
      <c r="AH1993" s="76"/>
      <c r="AI1993" s="195"/>
      <c r="AJ1993" s="77"/>
      <c r="AK1993" s="80">
        <f t="shared" si="35"/>
        <v>0</v>
      </c>
      <c r="AL1993" s="82"/>
      <c r="AM1993" s="83"/>
    </row>
    <row r="1994">
      <c r="A1994" s="57" t="s">
        <v>3480</v>
      </c>
      <c r="B1994" s="195"/>
      <c r="C1994" s="195"/>
      <c r="D1994" s="76"/>
      <c r="E1994" s="77"/>
      <c r="F1994" s="78">
        <f t="shared" si="34"/>
        <v>0</v>
      </c>
      <c r="G1994" s="76"/>
      <c r="H1994" s="75"/>
      <c r="I1994" s="75"/>
      <c r="J1994" s="76" t="s">
        <v>76</v>
      </c>
      <c r="K1994" s="76"/>
      <c r="L1994" s="76"/>
      <c r="M1994" s="75"/>
      <c r="N1994" s="76"/>
      <c r="O1994" s="75"/>
      <c r="P1994" s="76"/>
      <c r="Q1994" s="75"/>
      <c r="R1994" s="79"/>
      <c r="S1994" s="80">
        <f t="shared" si="40"/>
        <v>0</v>
      </c>
      <c r="T1994" s="77"/>
      <c r="U1994" s="77"/>
      <c r="V1994" s="77"/>
      <c r="W1994" s="77"/>
      <c r="X1994" s="77"/>
      <c r="Y1994" s="77"/>
      <c r="Z1994" s="77"/>
      <c r="AA1994" s="77"/>
      <c r="AB1994" s="77"/>
      <c r="AC1994" s="77"/>
      <c r="AD1994" s="77"/>
      <c r="AE1994" s="77"/>
      <c r="AF1994" s="77"/>
      <c r="AG1994" s="81"/>
      <c r="AH1994" s="76"/>
      <c r="AI1994" s="76"/>
      <c r="AJ1994" s="77"/>
      <c r="AK1994" s="80">
        <f t="shared" si="35"/>
        <v>0</v>
      </c>
      <c r="AL1994" s="76"/>
      <c r="AM1994" s="98"/>
    </row>
    <row r="1995">
      <c r="A1995" s="180" t="s">
        <v>3481</v>
      </c>
      <c r="B1995" s="58"/>
      <c r="C1995" s="58"/>
      <c r="D1995" s="58"/>
      <c r="E1995" s="60"/>
      <c r="F1995" s="61">
        <f t="shared" si="34"/>
        <v>0</v>
      </c>
      <c r="G1995" s="58"/>
      <c r="H1995" s="62"/>
      <c r="I1995" s="62"/>
      <c r="J1995" s="58" t="s">
        <v>76</v>
      </c>
      <c r="K1995" s="58"/>
      <c r="L1995" s="58"/>
      <c r="M1995" s="62"/>
      <c r="N1995" s="58"/>
      <c r="O1995" s="62"/>
      <c r="P1995" s="58"/>
      <c r="Q1995" s="62"/>
      <c r="R1995" s="63"/>
      <c r="S1995" s="64">
        <f t="shared" si="40"/>
        <v>0</v>
      </c>
      <c r="T1995" s="60"/>
      <c r="U1995" s="60"/>
      <c r="V1995" s="60"/>
      <c r="W1995" s="60"/>
      <c r="X1995" s="60"/>
      <c r="Y1995" s="60"/>
      <c r="Z1995" s="60"/>
      <c r="AA1995" s="60"/>
      <c r="AB1995" s="60"/>
      <c r="AC1995" s="60"/>
      <c r="AD1995" s="60"/>
      <c r="AE1995" s="60"/>
      <c r="AF1995" s="60"/>
      <c r="AG1995" s="65"/>
      <c r="AH1995" s="58"/>
      <c r="AI1995" s="59"/>
      <c r="AJ1995" s="60"/>
      <c r="AK1995" s="64">
        <f t="shared" si="35"/>
        <v>0</v>
      </c>
      <c r="AL1995" s="66"/>
      <c r="AM1995" s="67"/>
    </row>
    <row r="1996">
      <c r="A1996" s="47" t="s">
        <v>3482</v>
      </c>
      <c r="B1996" s="49"/>
      <c r="C1996" s="49"/>
      <c r="D1996" s="48"/>
      <c r="E1996" s="50"/>
      <c r="F1996" s="51">
        <f t="shared" si="34"/>
        <v>0</v>
      </c>
      <c r="G1996" s="48"/>
      <c r="H1996" s="52"/>
      <c r="I1996" s="52"/>
      <c r="J1996" s="48" t="s">
        <v>76</v>
      </c>
      <c r="K1996" s="48"/>
      <c r="L1996" s="48"/>
      <c r="M1996" s="52"/>
      <c r="N1996" s="48"/>
      <c r="O1996" s="52"/>
      <c r="P1996" s="48"/>
      <c r="Q1996" s="52"/>
      <c r="R1996" s="53"/>
      <c r="S1996" s="54">
        <f t="shared" si="40"/>
        <v>0</v>
      </c>
      <c r="T1996" s="50"/>
      <c r="U1996" s="50"/>
      <c r="V1996" s="50"/>
      <c r="W1996" s="50"/>
      <c r="X1996" s="50"/>
      <c r="Y1996" s="50"/>
      <c r="Z1996" s="50"/>
      <c r="AA1996" s="50"/>
      <c r="AB1996" s="50"/>
      <c r="AC1996" s="50"/>
      <c r="AD1996" s="50"/>
      <c r="AE1996" s="50"/>
      <c r="AF1996" s="50"/>
      <c r="AG1996" s="55"/>
      <c r="AH1996" s="48"/>
      <c r="AI1996" s="48"/>
      <c r="AJ1996" s="50"/>
      <c r="AK1996" s="54">
        <f t="shared" si="35"/>
        <v>0</v>
      </c>
      <c r="AL1996" s="48"/>
      <c r="AM1996" s="56"/>
    </row>
    <row r="1997">
      <c r="A1997" s="180" t="s">
        <v>3483</v>
      </c>
      <c r="B1997" s="58"/>
      <c r="C1997" s="58"/>
      <c r="D1997" s="58"/>
      <c r="E1997" s="60"/>
      <c r="F1997" s="61">
        <f t="shared" si="34"/>
        <v>0</v>
      </c>
      <c r="G1997" s="58"/>
      <c r="H1997" s="62"/>
      <c r="I1997" s="62"/>
      <c r="J1997" s="58" t="s">
        <v>76</v>
      </c>
      <c r="K1997" s="58"/>
      <c r="L1997" s="58"/>
      <c r="M1997" s="62"/>
      <c r="N1997" s="58"/>
      <c r="O1997" s="62"/>
      <c r="P1997" s="58"/>
      <c r="Q1997" s="62"/>
      <c r="R1997" s="63"/>
      <c r="S1997" s="64">
        <f t="shared" si="40"/>
        <v>0</v>
      </c>
      <c r="T1997" s="60"/>
      <c r="U1997" s="60"/>
      <c r="V1997" s="60"/>
      <c r="W1997" s="60"/>
      <c r="X1997" s="60"/>
      <c r="Y1997" s="60"/>
      <c r="Z1997" s="60"/>
      <c r="AA1997" s="60"/>
      <c r="AB1997" s="60"/>
      <c r="AC1997" s="60"/>
      <c r="AD1997" s="60"/>
      <c r="AE1997" s="60"/>
      <c r="AF1997" s="60"/>
      <c r="AG1997" s="65"/>
      <c r="AH1997" s="58"/>
      <c r="AI1997" s="59"/>
      <c r="AJ1997" s="60"/>
      <c r="AK1997" s="64">
        <f t="shared" si="35"/>
        <v>0</v>
      </c>
      <c r="AL1997" s="66"/>
      <c r="AM1997" s="67"/>
    </row>
    <row r="1998">
      <c r="A1998" s="47" t="s">
        <v>3484</v>
      </c>
      <c r="B1998" s="49"/>
      <c r="C1998" s="49"/>
      <c r="D1998" s="48"/>
      <c r="E1998" s="50"/>
      <c r="F1998" s="51">
        <f t="shared" si="34"/>
        <v>0</v>
      </c>
      <c r="G1998" s="48"/>
      <c r="H1998" s="52"/>
      <c r="I1998" s="52"/>
      <c r="J1998" s="48" t="s">
        <v>76</v>
      </c>
      <c r="K1998" s="48"/>
      <c r="L1998" s="48"/>
      <c r="M1998" s="52"/>
      <c r="N1998" s="48"/>
      <c r="O1998" s="52"/>
      <c r="P1998" s="48"/>
      <c r="Q1998" s="52"/>
      <c r="R1998" s="53"/>
      <c r="S1998" s="54">
        <f t="shared" si="40"/>
        <v>0</v>
      </c>
      <c r="T1998" s="50"/>
      <c r="U1998" s="50"/>
      <c r="V1998" s="50"/>
      <c r="W1998" s="50"/>
      <c r="X1998" s="50"/>
      <c r="Y1998" s="50"/>
      <c r="Z1998" s="50"/>
      <c r="AA1998" s="50"/>
      <c r="AB1998" s="50"/>
      <c r="AC1998" s="50"/>
      <c r="AD1998" s="50"/>
      <c r="AE1998" s="50"/>
      <c r="AF1998" s="50"/>
      <c r="AG1998" s="55"/>
      <c r="AH1998" s="48"/>
      <c r="AI1998" s="48"/>
      <c r="AJ1998" s="50"/>
      <c r="AK1998" s="54">
        <f t="shared" si="35"/>
        <v>0</v>
      </c>
      <c r="AL1998" s="48"/>
      <c r="AM1998" s="56"/>
    </row>
    <row r="1999">
      <c r="A1999" s="180" t="s">
        <v>3485</v>
      </c>
      <c r="B1999" s="58"/>
      <c r="C1999" s="58"/>
      <c r="D1999" s="58"/>
      <c r="E1999" s="60"/>
      <c r="F1999" s="61">
        <f t="shared" si="34"/>
        <v>0</v>
      </c>
      <c r="G1999" s="58"/>
      <c r="H1999" s="62"/>
      <c r="I1999" s="62"/>
      <c r="J1999" s="58" t="s">
        <v>76</v>
      </c>
      <c r="K1999" s="58"/>
      <c r="L1999" s="58"/>
      <c r="M1999" s="62"/>
      <c r="N1999" s="58"/>
      <c r="O1999" s="62"/>
      <c r="P1999" s="58"/>
      <c r="Q1999" s="62"/>
      <c r="R1999" s="63"/>
      <c r="S1999" s="64">
        <f t="shared" si="40"/>
        <v>0</v>
      </c>
      <c r="T1999" s="60"/>
      <c r="U1999" s="60"/>
      <c r="V1999" s="60"/>
      <c r="W1999" s="60"/>
      <c r="X1999" s="60"/>
      <c r="Y1999" s="60"/>
      <c r="Z1999" s="60"/>
      <c r="AA1999" s="60"/>
      <c r="AB1999" s="60"/>
      <c r="AC1999" s="60"/>
      <c r="AD1999" s="60"/>
      <c r="AE1999" s="60"/>
      <c r="AF1999" s="60"/>
      <c r="AG1999" s="65"/>
      <c r="AH1999" s="58"/>
      <c r="AI1999" s="59"/>
      <c r="AJ1999" s="60"/>
      <c r="AK1999" s="64">
        <f t="shared" si="35"/>
        <v>0</v>
      </c>
      <c r="AL1999" s="66"/>
      <c r="AM1999" s="67"/>
    </row>
    <row r="2000">
      <c r="A2000" s="47" t="s">
        <v>3486</v>
      </c>
      <c r="B2000" s="49"/>
      <c r="C2000" s="49"/>
      <c r="D2000" s="48"/>
      <c r="E2000" s="50"/>
      <c r="F2000" s="51">
        <f t="shared" si="34"/>
        <v>0</v>
      </c>
      <c r="G2000" s="48"/>
      <c r="H2000" s="52"/>
      <c r="I2000" s="52"/>
      <c r="J2000" s="48" t="s">
        <v>76</v>
      </c>
      <c r="K2000" s="48"/>
      <c r="L2000" s="48"/>
      <c r="M2000" s="52"/>
      <c r="N2000" s="48"/>
      <c r="O2000" s="52"/>
      <c r="P2000" s="48"/>
      <c r="Q2000" s="52"/>
      <c r="R2000" s="53"/>
      <c r="S2000" s="54">
        <f t="shared" si="40"/>
        <v>0</v>
      </c>
      <c r="T2000" s="50"/>
      <c r="U2000" s="50"/>
      <c r="V2000" s="50"/>
      <c r="W2000" s="50"/>
      <c r="X2000" s="50"/>
      <c r="Y2000" s="50"/>
      <c r="Z2000" s="50"/>
      <c r="AA2000" s="50"/>
      <c r="AB2000" s="50"/>
      <c r="AC2000" s="50"/>
      <c r="AD2000" s="50"/>
      <c r="AE2000" s="50"/>
      <c r="AF2000" s="50"/>
      <c r="AG2000" s="55"/>
      <c r="AH2000" s="48"/>
      <c r="AI2000" s="48"/>
      <c r="AJ2000" s="50"/>
      <c r="AK2000" s="54">
        <f t="shared" si="35"/>
        <v>0</v>
      </c>
      <c r="AL2000" s="48"/>
      <c r="AM2000" s="56"/>
    </row>
    <row r="2001">
      <c r="A2001" s="180" t="s">
        <v>3487</v>
      </c>
      <c r="B2001" s="58"/>
      <c r="C2001" s="58"/>
      <c r="D2001" s="58"/>
      <c r="E2001" s="60"/>
      <c r="F2001" s="61">
        <f t="shared" si="34"/>
        <v>0</v>
      </c>
      <c r="G2001" s="58"/>
      <c r="H2001" s="62"/>
      <c r="I2001" s="62"/>
      <c r="J2001" s="58" t="s">
        <v>76</v>
      </c>
      <c r="K2001" s="58"/>
      <c r="L2001" s="58"/>
      <c r="M2001" s="62"/>
      <c r="N2001" s="58"/>
      <c r="O2001" s="62"/>
      <c r="P2001" s="58"/>
      <c r="Q2001" s="62"/>
      <c r="R2001" s="63"/>
      <c r="S2001" s="64">
        <f t="shared" si="40"/>
        <v>0</v>
      </c>
      <c r="T2001" s="60"/>
      <c r="U2001" s="60"/>
      <c r="V2001" s="60"/>
      <c r="W2001" s="60"/>
      <c r="X2001" s="60"/>
      <c r="Y2001" s="60"/>
      <c r="Z2001" s="60"/>
      <c r="AA2001" s="60"/>
      <c r="AB2001" s="60"/>
      <c r="AC2001" s="60"/>
      <c r="AD2001" s="60"/>
      <c r="AE2001" s="60"/>
      <c r="AF2001" s="60"/>
      <c r="AG2001" s="65"/>
      <c r="AH2001" s="58"/>
      <c r="AI2001" s="59"/>
      <c r="AJ2001" s="60"/>
      <c r="AK2001" s="64">
        <f t="shared" si="35"/>
        <v>0</v>
      </c>
      <c r="AL2001" s="66"/>
      <c r="AM2001" s="67"/>
    </row>
    <row r="2002">
      <c r="A2002" s="47" t="s">
        <v>3488</v>
      </c>
      <c r="B2002" s="49"/>
      <c r="C2002" s="49"/>
      <c r="D2002" s="48"/>
      <c r="E2002" s="50"/>
      <c r="F2002" s="51">
        <f t="shared" si="34"/>
        <v>0</v>
      </c>
      <c r="G2002" s="48"/>
      <c r="H2002" s="52"/>
      <c r="I2002" s="52"/>
      <c r="J2002" s="48" t="s">
        <v>76</v>
      </c>
      <c r="K2002" s="48"/>
      <c r="L2002" s="48"/>
      <c r="M2002" s="52"/>
      <c r="N2002" s="48"/>
      <c r="O2002" s="52"/>
      <c r="P2002" s="48"/>
      <c r="Q2002" s="52"/>
      <c r="R2002" s="53"/>
      <c r="S2002" s="54">
        <f t="shared" si="40"/>
        <v>0</v>
      </c>
      <c r="T2002" s="50"/>
      <c r="U2002" s="50"/>
      <c r="V2002" s="50"/>
      <c r="W2002" s="50"/>
      <c r="X2002" s="50"/>
      <c r="Y2002" s="50"/>
      <c r="Z2002" s="50"/>
      <c r="AA2002" s="50"/>
      <c r="AB2002" s="50"/>
      <c r="AC2002" s="50"/>
      <c r="AD2002" s="50"/>
      <c r="AE2002" s="50"/>
      <c r="AF2002" s="50"/>
      <c r="AG2002" s="55"/>
      <c r="AH2002" s="48"/>
      <c r="AI2002" s="48"/>
      <c r="AJ2002" s="50"/>
      <c r="AK2002" s="54">
        <f t="shared" si="35"/>
        <v>0</v>
      </c>
      <c r="AL2002" s="48"/>
      <c r="AM2002" s="56"/>
    </row>
    <row r="2003">
      <c r="A2003" s="180" t="s">
        <v>3489</v>
      </c>
      <c r="B2003" s="58"/>
      <c r="C2003" s="58"/>
      <c r="D2003" s="58"/>
      <c r="E2003" s="60"/>
      <c r="F2003" s="61">
        <f t="shared" si="34"/>
        <v>0</v>
      </c>
      <c r="G2003" s="58"/>
      <c r="H2003" s="62"/>
      <c r="I2003" s="62"/>
      <c r="J2003" s="58" t="s">
        <v>76</v>
      </c>
      <c r="K2003" s="58"/>
      <c r="L2003" s="58"/>
      <c r="M2003" s="62"/>
      <c r="N2003" s="58"/>
      <c r="O2003" s="62"/>
      <c r="P2003" s="58"/>
      <c r="Q2003" s="62"/>
      <c r="R2003" s="63"/>
      <c r="S2003" s="64">
        <f t="shared" si="40"/>
        <v>0</v>
      </c>
      <c r="T2003" s="60"/>
      <c r="U2003" s="60"/>
      <c r="V2003" s="60"/>
      <c r="W2003" s="60"/>
      <c r="X2003" s="60"/>
      <c r="Y2003" s="60"/>
      <c r="Z2003" s="60"/>
      <c r="AA2003" s="60"/>
      <c r="AB2003" s="60"/>
      <c r="AC2003" s="60"/>
      <c r="AD2003" s="60"/>
      <c r="AE2003" s="60"/>
      <c r="AF2003" s="60"/>
      <c r="AG2003" s="65"/>
      <c r="AH2003" s="58"/>
      <c r="AI2003" s="59"/>
      <c r="AJ2003" s="60"/>
      <c r="AK2003" s="64">
        <f t="shared" si="35"/>
        <v>0</v>
      </c>
      <c r="AL2003" s="66"/>
      <c r="AM2003" s="67"/>
    </row>
    <row r="2004">
      <c r="A2004" s="47" t="s">
        <v>3490</v>
      </c>
      <c r="B2004" s="49"/>
      <c r="C2004" s="49"/>
      <c r="D2004" s="48"/>
      <c r="E2004" s="50"/>
      <c r="F2004" s="51">
        <f t="shared" si="34"/>
        <v>0</v>
      </c>
      <c r="G2004" s="48"/>
      <c r="H2004" s="52"/>
      <c r="I2004" s="52"/>
      <c r="J2004" s="48" t="s">
        <v>76</v>
      </c>
      <c r="K2004" s="48"/>
      <c r="L2004" s="48"/>
      <c r="M2004" s="52"/>
      <c r="N2004" s="48"/>
      <c r="O2004" s="52"/>
      <c r="P2004" s="48"/>
      <c r="Q2004" s="52"/>
      <c r="R2004" s="53"/>
      <c r="S2004" s="54">
        <f t="shared" si="40"/>
        <v>0</v>
      </c>
      <c r="T2004" s="50"/>
      <c r="U2004" s="50"/>
      <c r="V2004" s="50"/>
      <c r="W2004" s="50"/>
      <c r="X2004" s="50"/>
      <c r="Y2004" s="50"/>
      <c r="Z2004" s="50"/>
      <c r="AA2004" s="50"/>
      <c r="AB2004" s="50"/>
      <c r="AC2004" s="50"/>
      <c r="AD2004" s="50"/>
      <c r="AE2004" s="50"/>
      <c r="AF2004" s="50"/>
      <c r="AG2004" s="55"/>
      <c r="AH2004" s="48"/>
      <c r="AI2004" s="48"/>
      <c r="AJ2004" s="50"/>
      <c r="AK2004" s="54">
        <f t="shared" si="35"/>
        <v>0</v>
      </c>
      <c r="AL2004" s="48"/>
      <c r="AM2004" s="56"/>
    </row>
    <row r="2005">
      <c r="A2005" s="180" t="s">
        <v>3491</v>
      </c>
      <c r="B2005" s="58"/>
      <c r="C2005" s="58"/>
      <c r="D2005" s="58"/>
      <c r="E2005" s="60"/>
      <c r="F2005" s="61">
        <f t="shared" si="34"/>
        <v>0</v>
      </c>
      <c r="G2005" s="58"/>
      <c r="H2005" s="62"/>
      <c r="I2005" s="62"/>
      <c r="J2005" s="58" t="s">
        <v>76</v>
      </c>
      <c r="K2005" s="58"/>
      <c r="L2005" s="58"/>
      <c r="M2005" s="62"/>
      <c r="N2005" s="58"/>
      <c r="O2005" s="62"/>
      <c r="P2005" s="58"/>
      <c r="Q2005" s="62"/>
      <c r="R2005" s="63"/>
      <c r="S2005" s="64">
        <f t="shared" si="40"/>
        <v>0</v>
      </c>
      <c r="T2005" s="60"/>
      <c r="U2005" s="60"/>
      <c r="V2005" s="60"/>
      <c r="W2005" s="60"/>
      <c r="X2005" s="60"/>
      <c r="Y2005" s="60"/>
      <c r="Z2005" s="60"/>
      <c r="AA2005" s="60"/>
      <c r="AB2005" s="60"/>
      <c r="AC2005" s="60"/>
      <c r="AD2005" s="60"/>
      <c r="AE2005" s="60"/>
      <c r="AF2005" s="60"/>
      <c r="AG2005" s="65"/>
      <c r="AH2005" s="58"/>
      <c r="AI2005" s="59"/>
      <c r="AJ2005" s="60"/>
      <c r="AK2005" s="64">
        <f t="shared" si="35"/>
        <v>0</v>
      </c>
      <c r="AL2005" s="66"/>
      <c r="AM2005" s="67"/>
    </row>
    <row r="2006">
      <c r="A2006" s="47" t="s">
        <v>3492</v>
      </c>
      <c r="B2006" s="49"/>
      <c r="C2006" s="49"/>
      <c r="D2006" s="48"/>
      <c r="E2006" s="50"/>
      <c r="F2006" s="51">
        <f t="shared" si="34"/>
        <v>0</v>
      </c>
      <c r="G2006" s="48"/>
      <c r="H2006" s="52"/>
      <c r="I2006" s="52"/>
      <c r="J2006" s="48" t="s">
        <v>76</v>
      </c>
      <c r="K2006" s="48"/>
      <c r="L2006" s="48"/>
      <c r="M2006" s="52"/>
      <c r="N2006" s="48"/>
      <c r="O2006" s="52"/>
      <c r="P2006" s="48"/>
      <c r="Q2006" s="52"/>
      <c r="R2006" s="53"/>
      <c r="S2006" s="54">
        <f t="shared" si="40"/>
        <v>0</v>
      </c>
      <c r="T2006" s="50"/>
      <c r="U2006" s="50"/>
      <c r="V2006" s="50"/>
      <c r="W2006" s="50"/>
      <c r="X2006" s="50"/>
      <c r="Y2006" s="50"/>
      <c r="Z2006" s="50"/>
      <c r="AA2006" s="50"/>
      <c r="AB2006" s="50"/>
      <c r="AC2006" s="50"/>
      <c r="AD2006" s="50"/>
      <c r="AE2006" s="50"/>
      <c r="AF2006" s="50"/>
      <c r="AG2006" s="55"/>
      <c r="AH2006" s="48"/>
      <c r="AI2006" s="48"/>
      <c r="AJ2006" s="50"/>
      <c r="AK2006" s="54">
        <f t="shared" si="35"/>
        <v>0</v>
      </c>
      <c r="AL2006" s="48"/>
      <c r="AM2006" s="56"/>
    </row>
    <row r="2007">
      <c r="A2007" s="180" t="s">
        <v>3493</v>
      </c>
      <c r="B2007" s="58"/>
      <c r="C2007" s="58"/>
      <c r="D2007" s="58"/>
      <c r="E2007" s="60"/>
      <c r="F2007" s="61">
        <f t="shared" si="34"/>
        <v>0</v>
      </c>
      <c r="G2007" s="58"/>
      <c r="H2007" s="62"/>
      <c r="I2007" s="62"/>
      <c r="J2007" s="58" t="s">
        <v>76</v>
      </c>
      <c r="K2007" s="58"/>
      <c r="L2007" s="58"/>
      <c r="M2007" s="62"/>
      <c r="N2007" s="58"/>
      <c r="O2007" s="62"/>
      <c r="P2007" s="58"/>
      <c r="Q2007" s="62"/>
      <c r="R2007" s="63"/>
      <c r="S2007" s="64">
        <f t="shared" si="40"/>
        <v>0</v>
      </c>
      <c r="T2007" s="60"/>
      <c r="U2007" s="60"/>
      <c r="V2007" s="60"/>
      <c r="W2007" s="60"/>
      <c r="X2007" s="60"/>
      <c r="Y2007" s="60"/>
      <c r="Z2007" s="60"/>
      <c r="AA2007" s="60"/>
      <c r="AB2007" s="60"/>
      <c r="AC2007" s="60"/>
      <c r="AD2007" s="60"/>
      <c r="AE2007" s="60"/>
      <c r="AF2007" s="60"/>
      <c r="AG2007" s="65"/>
      <c r="AH2007" s="58"/>
      <c r="AI2007" s="59"/>
      <c r="AJ2007" s="60"/>
      <c r="AK2007" s="64">
        <f t="shared" si="35"/>
        <v>0</v>
      </c>
      <c r="AL2007" s="66"/>
      <c r="AM2007" s="67"/>
    </row>
    <row r="2008">
      <c r="A2008" s="47" t="s">
        <v>3494</v>
      </c>
      <c r="B2008" s="49"/>
      <c r="C2008" s="49"/>
      <c r="D2008" s="48"/>
      <c r="E2008" s="50"/>
      <c r="F2008" s="51">
        <f t="shared" si="34"/>
        <v>0</v>
      </c>
      <c r="G2008" s="48"/>
      <c r="H2008" s="52"/>
      <c r="I2008" s="52"/>
      <c r="J2008" s="48" t="s">
        <v>76</v>
      </c>
      <c r="K2008" s="48"/>
      <c r="L2008" s="48"/>
      <c r="M2008" s="52"/>
      <c r="N2008" s="48"/>
      <c r="O2008" s="52"/>
      <c r="P2008" s="48"/>
      <c r="Q2008" s="52"/>
      <c r="R2008" s="53"/>
      <c r="S2008" s="54">
        <f t="shared" si="40"/>
        <v>0</v>
      </c>
      <c r="T2008" s="50"/>
      <c r="U2008" s="50"/>
      <c r="V2008" s="50"/>
      <c r="W2008" s="50"/>
      <c r="X2008" s="50"/>
      <c r="Y2008" s="50"/>
      <c r="Z2008" s="50"/>
      <c r="AA2008" s="50"/>
      <c r="AB2008" s="50"/>
      <c r="AC2008" s="50"/>
      <c r="AD2008" s="50"/>
      <c r="AE2008" s="50"/>
      <c r="AF2008" s="50"/>
      <c r="AG2008" s="55"/>
      <c r="AH2008" s="48"/>
      <c r="AI2008" s="48"/>
      <c r="AJ2008" s="50"/>
      <c r="AK2008" s="54">
        <f t="shared" si="35"/>
        <v>0</v>
      </c>
      <c r="AL2008" s="48"/>
      <c r="AM2008" s="56"/>
    </row>
    <row r="2009">
      <c r="A2009" s="180" t="s">
        <v>3495</v>
      </c>
      <c r="B2009" s="58"/>
      <c r="C2009" s="58"/>
      <c r="D2009" s="58"/>
      <c r="E2009" s="60"/>
      <c r="F2009" s="61">
        <f t="shared" si="34"/>
        <v>0</v>
      </c>
      <c r="G2009" s="58"/>
      <c r="H2009" s="62"/>
      <c r="I2009" s="62"/>
      <c r="J2009" s="58" t="s">
        <v>76</v>
      </c>
      <c r="K2009" s="58"/>
      <c r="L2009" s="58"/>
      <c r="M2009" s="62"/>
      <c r="N2009" s="58"/>
      <c r="O2009" s="62"/>
      <c r="P2009" s="58"/>
      <c r="Q2009" s="62"/>
      <c r="R2009" s="63"/>
      <c r="S2009" s="64">
        <f t="shared" si="40"/>
        <v>0</v>
      </c>
      <c r="T2009" s="60"/>
      <c r="U2009" s="60"/>
      <c r="V2009" s="60"/>
      <c r="W2009" s="60"/>
      <c r="X2009" s="60"/>
      <c r="Y2009" s="60"/>
      <c r="Z2009" s="60"/>
      <c r="AA2009" s="60"/>
      <c r="AB2009" s="60"/>
      <c r="AC2009" s="60"/>
      <c r="AD2009" s="60"/>
      <c r="AE2009" s="60"/>
      <c r="AF2009" s="60"/>
      <c r="AG2009" s="65"/>
      <c r="AH2009" s="58"/>
      <c r="AI2009" s="59"/>
      <c r="AJ2009" s="60"/>
      <c r="AK2009" s="64">
        <f t="shared" si="35"/>
        <v>0</v>
      </c>
      <c r="AL2009" s="66"/>
      <c r="AM2009" s="67"/>
    </row>
    <row r="2010">
      <c r="A2010" s="47" t="s">
        <v>3496</v>
      </c>
      <c r="B2010" s="49"/>
      <c r="C2010" s="49"/>
      <c r="D2010" s="48"/>
      <c r="E2010" s="50"/>
      <c r="F2010" s="51">
        <f t="shared" si="34"/>
        <v>0</v>
      </c>
      <c r="G2010" s="48"/>
      <c r="H2010" s="52"/>
      <c r="I2010" s="52"/>
      <c r="J2010" s="48" t="s">
        <v>76</v>
      </c>
      <c r="K2010" s="48"/>
      <c r="L2010" s="48"/>
      <c r="M2010" s="52"/>
      <c r="N2010" s="48"/>
      <c r="O2010" s="52"/>
      <c r="P2010" s="48"/>
      <c r="Q2010" s="52"/>
      <c r="R2010" s="53"/>
      <c r="S2010" s="54">
        <f t="shared" si="40"/>
        <v>0</v>
      </c>
      <c r="T2010" s="50"/>
      <c r="U2010" s="50"/>
      <c r="V2010" s="50"/>
      <c r="W2010" s="50"/>
      <c r="X2010" s="50"/>
      <c r="Y2010" s="50"/>
      <c r="Z2010" s="50"/>
      <c r="AA2010" s="50"/>
      <c r="AB2010" s="50"/>
      <c r="AC2010" s="50"/>
      <c r="AD2010" s="50"/>
      <c r="AE2010" s="50"/>
      <c r="AF2010" s="50"/>
      <c r="AG2010" s="55"/>
      <c r="AH2010" s="48"/>
      <c r="AI2010" s="48"/>
      <c r="AJ2010" s="50"/>
      <c r="AK2010" s="54">
        <f t="shared" si="35"/>
        <v>0</v>
      </c>
      <c r="AL2010" s="48"/>
      <c r="AM2010" s="56"/>
    </row>
    <row r="2011">
      <c r="A2011" s="180" t="s">
        <v>3497</v>
      </c>
      <c r="B2011" s="58"/>
      <c r="C2011" s="58"/>
      <c r="D2011" s="58"/>
      <c r="E2011" s="60"/>
      <c r="F2011" s="61">
        <f t="shared" si="34"/>
        <v>0</v>
      </c>
      <c r="G2011" s="58"/>
      <c r="H2011" s="62"/>
      <c r="I2011" s="62"/>
      <c r="J2011" s="58" t="s">
        <v>76</v>
      </c>
      <c r="K2011" s="58"/>
      <c r="L2011" s="58"/>
      <c r="M2011" s="62"/>
      <c r="N2011" s="58"/>
      <c r="O2011" s="62"/>
      <c r="P2011" s="58"/>
      <c r="Q2011" s="62"/>
      <c r="R2011" s="63"/>
      <c r="S2011" s="64">
        <f t="shared" si="40"/>
        <v>0</v>
      </c>
      <c r="T2011" s="60"/>
      <c r="U2011" s="60"/>
      <c r="V2011" s="60"/>
      <c r="W2011" s="60"/>
      <c r="X2011" s="60"/>
      <c r="Y2011" s="60"/>
      <c r="Z2011" s="60"/>
      <c r="AA2011" s="60"/>
      <c r="AB2011" s="60"/>
      <c r="AC2011" s="60"/>
      <c r="AD2011" s="60"/>
      <c r="AE2011" s="60"/>
      <c r="AF2011" s="60"/>
      <c r="AG2011" s="65"/>
      <c r="AH2011" s="58"/>
      <c r="AI2011" s="59"/>
      <c r="AJ2011" s="60"/>
      <c r="AK2011" s="64">
        <f t="shared" si="35"/>
        <v>0</v>
      </c>
      <c r="AL2011" s="66"/>
      <c r="AM2011" s="67"/>
    </row>
    <row r="2012">
      <c r="A2012" s="47" t="s">
        <v>3498</v>
      </c>
      <c r="B2012" s="49"/>
      <c r="C2012" s="49"/>
      <c r="D2012" s="48"/>
      <c r="E2012" s="50"/>
      <c r="F2012" s="51">
        <f t="shared" si="34"/>
        <v>0</v>
      </c>
      <c r="G2012" s="48"/>
      <c r="H2012" s="52"/>
      <c r="I2012" s="52"/>
      <c r="J2012" s="48" t="s">
        <v>76</v>
      </c>
      <c r="K2012" s="48"/>
      <c r="L2012" s="48"/>
      <c r="M2012" s="52"/>
      <c r="N2012" s="48"/>
      <c r="O2012" s="52"/>
      <c r="P2012" s="48"/>
      <c r="Q2012" s="52"/>
      <c r="R2012" s="53"/>
      <c r="S2012" s="54">
        <f t="shared" si="40"/>
        <v>0</v>
      </c>
      <c r="T2012" s="50"/>
      <c r="U2012" s="50"/>
      <c r="V2012" s="50"/>
      <c r="W2012" s="50"/>
      <c r="X2012" s="50"/>
      <c r="Y2012" s="50"/>
      <c r="Z2012" s="50"/>
      <c r="AA2012" s="50"/>
      <c r="AB2012" s="50"/>
      <c r="AC2012" s="50"/>
      <c r="AD2012" s="50"/>
      <c r="AE2012" s="50"/>
      <c r="AF2012" s="50"/>
      <c r="AG2012" s="55"/>
      <c r="AH2012" s="48"/>
      <c r="AI2012" s="48"/>
      <c r="AJ2012" s="50"/>
      <c r="AK2012" s="54">
        <f t="shared" si="35"/>
        <v>0</v>
      </c>
      <c r="AL2012" s="48"/>
      <c r="AM2012" s="56"/>
    </row>
    <row r="2013">
      <c r="A2013" s="180" t="s">
        <v>3499</v>
      </c>
      <c r="B2013" s="58"/>
      <c r="C2013" s="58"/>
      <c r="D2013" s="58"/>
      <c r="E2013" s="60"/>
      <c r="F2013" s="61">
        <f t="shared" si="34"/>
        <v>0</v>
      </c>
      <c r="G2013" s="58"/>
      <c r="H2013" s="62"/>
      <c r="I2013" s="62"/>
      <c r="J2013" s="58" t="s">
        <v>76</v>
      </c>
      <c r="K2013" s="58"/>
      <c r="L2013" s="58"/>
      <c r="M2013" s="62"/>
      <c r="N2013" s="58"/>
      <c r="O2013" s="62"/>
      <c r="P2013" s="58"/>
      <c r="Q2013" s="62"/>
      <c r="R2013" s="63"/>
      <c r="S2013" s="64">
        <f t="shared" si="40"/>
        <v>0</v>
      </c>
      <c r="T2013" s="60"/>
      <c r="U2013" s="60"/>
      <c r="V2013" s="60"/>
      <c r="W2013" s="60"/>
      <c r="X2013" s="60"/>
      <c r="Y2013" s="60"/>
      <c r="Z2013" s="60"/>
      <c r="AA2013" s="60"/>
      <c r="AB2013" s="60"/>
      <c r="AC2013" s="60"/>
      <c r="AD2013" s="60"/>
      <c r="AE2013" s="60"/>
      <c r="AF2013" s="60"/>
      <c r="AG2013" s="65"/>
      <c r="AH2013" s="58"/>
      <c r="AI2013" s="59"/>
      <c r="AJ2013" s="60"/>
      <c r="AK2013" s="64">
        <f t="shared" si="35"/>
        <v>0</v>
      </c>
      <c r="AL2013" s="66"/>
      <c r="AM2013" s="67"/>
    </row>
    <row r="2014">
      <c r="A2014" s="47" t="s">
        <v>3500</v>
      </c>
      <c r="B2014" s="49"/>
      <c r="C2014" s="49"/>
      <c r="D2014" s="48"/>
      <c r="E2014" s="50"/>
      <c r="F2014" s="51">
        <f t="shared" si="34"/>
        <v>0</v>
      </c>
      <c r="G2014" s="48"/>
      <c r="H2014" s="52"/>
      <c r="I2014" s="52"/>
      <c r="J2014" s="48" t="s">
        <v>76</v>
      </c>
      <c r="K2014" s="48"/>
      <c r="L2014" s="48"/>
      <c r="M2014" s="52"/>
      <c r="N2014" s="48"/>
      <c r="O2014" s="52"/>
      <c r="P2014" s="48"/>
      <c r="Q2014" s="52"/>
      <c r="R2014" s="53"/>
      <c r="S2014" s="54">
        <f t="shared" si="40"/>
        <v>0</v>
      </c>
      <c r="T2014" s="50"/>
      <c r="U2014" s="50"/>
      <c r="V2014" s="50"/>
      <c r="W2014" s="50"/>
      <c r="X2014" s="50"/>
      <c r="Y2014" s="50"/>
      <c r="Z2014" s="50"/>
      <c r="AA2014" s="50"/>
      <c r="AB2014" s="50"/>
      <c r="AC2014" s="50"/>
      <c r="AD2014" s="50"/>
      <c r="AE2014" s="50"/>
      <c r="AF2014" s="50"/>
      <c r="AG2014" s="55"/>
      <c r="AH2014" s="48"/>
      <c r="AI2014" s="48"/>
      <c r="AJ2014" s="50"/>
      <c r="AK2014" s="54">
        <f t="shared" si="35"/>
        <v>0</v>
      </c>
      <c r="AL2014" s="48"/>
      <c r="AM2014" s="56"/>
    </row>
    <row r="2015">
      <c r="A2015" s="180" t="s">
        <v>3501</v>
      </c>
      <c r="B2015" s="58"/>
      <c r="C2015" s="58"/>
      <c r="D2015" s="58"/>
      <c r="E2015" s="60"/>
      <c r="F2015" s="61">
        <f t="shared" si="34"/>
        <v>0</v>
      </c>
      <c r="G2015" s="58"/>
      <c r="H2015" s="62"/>
      <c r="I2015" s="62"/>
      <c r="J2015" s="58" t="s">
        <v>76</v>
      </c>
      <c r="K2015" s="58"/>
      <c r="L2015" s="58"/>
      <c r="M2015" s="62"/>
      <c r="N2015" s="58"/>
      <c r="O2015" s="62"/>
      <c r="P2015" s="58"/>
      <c r="Q2015" s="62"/>
      <c r="R2015" s="63"/>
      <c r="S2015" s="64">
        <f t="shared" si="40"/>
        <v>0</v>
      </c>
      <c r="T2015" s="60"/>
      <c r="U2015" s="60"/>
      <c r="V2015" s="60"/>
      <c r="W2015" s="60"/>
      <c r="X2015" s="60"/>
      <c r="Y2015" s="60"/>
      <c r="Z2015" s="60"/>
      <c r="AA2015" s="60"/>
      <c r="AB2015" s="60"/>
      <c r="AC2015" s="60"/>
      <c r="AD2015" s="60"/>
      <c r="AE2015" s="60"/>
      <c r="AF2015" s="60"/>
      <c r="AG2015" s="65"/>
      <c r="AH2015" s="58"/>
      <c r="AI2015" s="59"/>
      <c r="AJ2015" s="60"/>
      <c r="AK2015" s="64">
        <f t="shared" si="35"/>
        <v>0</v>
      </c>
      <c r="AL2015" s="66"/>
      <c r="AM2015" s="67"/>
    </row>
    <row r="2016">
      <c r="A2016" s="47" t="s">
        <v>3502</v>
      </c>
      <c r="B2016" s="49"/>
      <c r="C2016" s="49"/>
      <c r="D2016" s="48"/>
      <c r="E2016" s="50"/>
      <c r="F2016" s="51">
        <f t="shared" si="34"/>
        <v>0</v>
      </c>
      <c r="G2016" s="48"/>
      <c r="H2016" s="52"/>
      <c r="I2016" s="52"/>
      <c r="J2016" s="48" t="s">
        <v>76</v>
      </c>
      <c r="K2016" s="48"/>
      <c r="L2016" s="48"/>
      <c r="M2016" s="52"/>
      <c r="N2016" s="48"/>
      <c r="O2016" s="52"/>
      <c r="P2016" s="48"/>
      <c r="Q2016" s="52"/>
      <c r="R2016" s="53"/>
      <c r="S2016" s="54">
        <f t="shared" si="40"/>
        <v>0</v>
      </c>
      <c r="T2016" s="50"/>
      <c r="U2016" s="50"/>
      <c r="V2016" s="50"/>
      <c r="W2016" s="50"/>
      <c r="X2016" s="50"/>
      <c r="Y2016" s="50"/>
      <c r="Z2016" s="50"/>
      <c r="AA2016" s="50"/>
      <c r="AB2016" s="50"/>
      <c r="AC2016" s="50"/>
      <c r="AD2016" s="50"/>
      <c r="AE2016" s="50"/>
      <c r="AF2016" s="50"/>
      <c r="AG2016" s="55"/>
      <c r="AH2016" s="48"/>
      <c r="AI2016" s="48"/>
      <c r="AJ2016" s="50"/>
      <c r="AK2016" s="54">
        <f t="shared" si="35"/>
        <v>0</v>
      </c>
      <c r="AL2016" s="48"/>
      <c r="AM2016" s="56"/>
    </row>
    <row r="2017">
      <c r="A2017" s="180" t="s">
        <v>3503</v>
      </c>
      <c r="B2017" s="58"/>
      <c r="C2017" s="58"/>
      <c r="D2017" s="58"/>
      <c r="E2017" s="60"/>
      <c r="F2017" s="61">
        <f t="shared" si="34"/>
        <v>0</v>
      </c>
      <c r="G2017" s="58"/>
      <c r="H2017" s="62"/>
      <c r="I2017" s="62"/>
      <c r="J2017" s="58" t="s">
        <v>76</v>
      </c>
      <c r="K2017" s="58"/>
      <c r="L2017" s="58"/>
      <c r="M2017" s="62"/>
      <c r="N2017" s="58"/>
      <c r="O2017" s="62"/>
      <c r="P2017" s="58"/>
      <c r="Q2017" s="62"/>
      <c r="R2017" s="63"/>
      <c r="S2017" s="64">
        <f t="shared" si="40"/>
        <v>0</v>
      </c>
      <c r="T2017" s="60"/>
      <c r="U2017" s="60"/>
      <c r="V2017" s="60"/>
      <c r="W2017" s="60"/>
      <c r="X2017" s="60"/>
      <c r="Y2017" s="60"/>
      <c r="Z2017" s="60"/>
      <c r="AA2017" s="60"/>
      <c r="AB2017" s="60"/>
      <c r="AC2017" s="60"/>
      <c r="AD2017" s="60"/>
      <c r="AE2017" s="60"/>
      <c r="AF2017" s="60"/>
      <c r="AG2017" s="65"/>
      <c r="AH2017" s="58"/>
      <c r="AI2017" s="59"/>
      <c r="AJ2017" s="60"/>
      <c r="AK2017" s="64">
        <f t="shared" si="35"/>
        <v>0</v>
      </c>
      <c r="AL2017" s="66"/>
      <c r="AM2017" s="67"/>
    </row>
    <row r="2018">
      <c r="A2018" s="47" t="s">
        <v>3504</v>
      </c>
      <c r="B2018" s="49"/>
      <c r="C2018" s="49"/>
      <c r="D2018" s="48"/>
      <c r="E2018" s="50"/>
      <c r="F2018" s="51">
        <f t="shared" si="34"/>
        <v>0</v>
      </c>
      <c r="G2018" s="48"/>
      <c r="H2018" s="52"/>
      <c r="I2018" s="52"/>
      <c r="J2018" s="48" t="s">
        <v>76</v>
      </c>
      <c r="K2018" s="48"/>
      <c r="L2018" s="48"/>
      <c r="M2018" s="52"/>
      <c r="N2018" s="48"/>
      <c r="O2018" s="52"/>
      <c r="P2018" s="48"/>
      <c r="Q2018" s="52"/>
      <c r="R2018" s="53"/>
      <c r="S2018" s="54">
        <f t="shared" si="40"/>
        <v>0</v>
      </c>
      <c r="T2018" s="50"/>
      <c r="U2018" s="50"/>
      <c r="V2018" s="50"/>
      <c r="W2018" s="50"/>
      <c r="X2018" s="50"/>
      <c r="Y2018" s="50"/>
      <c r="Z2018" s="50"/>
      <c r="AA2018" s="50"/>
      <c r="AB2018" s="50"/>
      <c r="AC2018" s="50"/>
      <c r="AD2018" s="50"/>
      <c r="AE2018" s="50"/>
      <c r="AF2018" s="50"/>
      <c r="AG2018" s="55"/>
      <c r="AH2018" s="48"/>
      <c r="AI2018" s="48"/>
      <c r="AJ2018" s="50"/>
      <c r="AK2018" s="54">
        <f t="shared" si="35"/>
        <v>0</v>
      </c>
      <c r="AL2018" s="48"/>
      <c r="AM2018" s="56"/>
    </row>
    <row r="2019">
      <c r="A2019" s="180" t="s">
        <v>3505</v>
      </c>
      <c r="B2019" s="58"/>
      <c r="C2019" s="58"/>
      <c r="D2019" s="58"/>
      <c r="E2019" s="60"/>
      <c r="F2019" s="61">
        <f t="shared" si="34"/>
        <v>0</v>
      </c>
      <c r="G2019" s="58"/>
      <c r="H2019" s="62"/>
      <c r="I2019" s="62"/>
      <c r="J2019" s="58" t="s">
        <v>76</v>
      </c>
      <c r="K2019" s="58"/>
      <c r="L2019" s="58"/>
      <c r="M2019" s="62"/>
      <c r="N2019" s="58"/>
      <c r="O2019" s="62"/>
      <c r="P2019" s="58"/>
      <c r="Q2019" s="62"/>
      <c r="R2019" s="63"/>
      <c r="S2019" s="64">
        <f t="shared" si="40"/>
        <v>0</v>
      </c>
      <c r="T2019" s="60"/>
      <c r="U2019" s="60"/>
      <c r="V2019" s="60"/>
      <c r="W2019" s="60"/>
      <c r="X2019" s="60"/>
      <c r="Y2019" s="60"/>
      <c r="Z2019" s="60"/>
      <c r="AA2019" s="60"/>
      <c r="AB2019" s="60"/>
      <c r="AC2019" s="60"/>
      <c r="AD2019" s="60"/>
      <c r="AE2019" s="60"/>
      <c r="AF2019" s="60"/>
      <c r="AG2019" s="65"/>
      <c r="AH2019" s="58"/>
      <c r="AI2019" s="59"/>
      <c r="AJ2019" s="60"/>
      <c r="AK2019" s="64">
        <f t="shared" si="35"/>
        <v>0</v>
      </c>
      <c r="AL2019" s="66"/>
      <c r="AM2019" s="67"/>
    </row>
    <row r="2020">
      <c r="A2020" s="47" t="s">
        <v>3506</v>
      </c>
      <c r="B2020" s="49"/>
      <c r="C2020" s="49"/>
      <c r="D2020" s="48"/>
      <c r="E2020" s="50"/>
      <c r="F2020" s="51">
        <f t="shared" si="34"/>
        <v>0</v>
      </c>
      <c r="G2020" s="48"/>
      <c r="H2020" s="52"/>
      <c r="I2020" s="52"/>
      <c r="J2020" s="48" t="s">
        <v>76</v>
      </c>
      <c r="K2020" s="48"/>
      <c r="L2020" s="48"/>
      <c r="M2020" s="52"/>
      <c r="N2020" s="48"/>
      <c r="O2020" s="52"/>
      <c r="P2020" s="48"/>
      <c r="Q2020" s="52"/>
      <c r="R2020" s="53"/>
      <c r="S2020" s="54">
        <f t="shared" si="40"/>
        <v>0</v>
      </c>
      <c r="T2020" s="50"/>
      <c r="U2020" s="50"/>
      <c r="V2020" s="50"/>
      <c r="W2020" s="50"/>
      <c r="X2020" s="50"/>
      <c r="Y2020" s="50"/>
      <c r="Z2020" s="50"/>
      <c r="AA2020" s="50"/>
      <c r="AB2020" s="50"/>
      <c r="AC2020" s="50"/>
      <c r="AD2020" s="50"/>
      <c r="AE2020" s="50"/>
      <c r="AF2020" s="50"/>
      <c r="AG2020" s="55"/>
      <c r="AH2020" s="48"/>
      <c r="AI2020" s="48"/>
      <c r="AJ2020" s="50"/>
      <c r="AK2020" s="54">
        <f t="shared" si="35"/>
        <v>0</v>
      </c>
      <c r="AL2020" s="48"/>
      <c r="AM2020" s="56"/>
    </row>
    <row r="2021">
      <c r="A2021" s="180" t="s">
        <v>3507</v>
      </c>
      <c r="B2021" s="58"/>
      <c r="C2021" s="58"/>
      <c r="D2021" s="58"/>
      <c r="E2021" s="60"/>
      <c r="F2021" s="61">
        <f t="shared" si="34"/>
        <v>0</v>
      </c>
      <c r="G2021" s="58"/>
      <c r="H2021" s="62"/>
      <c r="I2021" s="62"/>
      <c r="J2021" s="58" t="s">
        <v>76</v>
      </c>
      <c r="K2021" s="58"/>
      <c r="L2021" s="58"/>
      <c r="M2021" s="62"/>
      <c r="N2021" s="58"/>
      <c r="O2021" s="62"/>
      <c r="P2021" s="58"/>
      <c r="Q2021" s="62"/>
      <c r="R2021" s="63"/>
      <c r="S2021" s="64">
        <f t="shared" si="40"/>
        <v>0</v>
      </c>
      <c r="T2021" s="60"/>
      <c r="U2021" s="60"/>
      <c r="V2021" s="60"/>
      <c r="W2021" s="60"/>
      <c r="X2021" s="60"/>
      <c r="Y2021" s="60"/>
      <c r="Z2021" s="60"/>
      <c r="AA2021" s="60"/>
      <c r="AB2021" s="60"/>
      <c r="AC2021" s="60"/>
      <c r="AD2021" s="60"/>
      <c r="AE2021" s="60"/>
      <c r="AF2021" s="60"/>
      <c r="AG2021" s="65"/>
      <c r="AH2021" s="58"/>
      <c r="AI2021" s="59"/>
      <c r="AJ2021" s="60"/>
      <c r="AK2021" s="64">
        <f t="shared" si="35"/>
        <v>0</v>
      </c>
      <c r="AL2021" s="66"/>
      <c r="AM2021" s="67"/>
    </row>
    <row r="2022">
      <c r="A2022" s="47" t="s">
        <v>3508</v>
      </c>
      <c r="B2022" s="49"/>
      <c r="C2022" s="49"/>
      <c r="D2022" s="48"/>
      <c r="E2022" s="50"/>
      <c r="F2022" s="51">
        <f t="shared" si="34"/>
        <v>0</v>
      </c>
      <c r="G2022" s="48"/>
      <c r="H2022" s="52"/>
      <c r="I2022" s="52"/>
      <c r="J2022" s="48" t="s">
        <v>76</v>
      </c>
      <c r="K2022" s="48"/>
      <c r="L2022" s="48"/>
      <c r="M2022" s="52"/>
      <c r="N2022" s="48"/>
      <c r="O2022" s="52"/>
      <c r="P2022" s="48"/>
      <c r="Q2022" s="52"/>
      <c r="R2022" s="53"/>
      <c r="S2022" s="54">
        <f t="shared" si="40"/>
        <v>0</v>
      </c>
      <c r="T2022" s="50"/>
      <c r="U2022" s="50"/>
      <c r="V2022" s="50"/>
      <c r="W2022" s="50"/>
      <c r="X2022" s="50"/>
      <c r="Y2022" s="50"/>
      <c r="Z2022" s="50"/>
      <c r="AA2022" s="50"/>
      <c r="AB2022" s="50"/>
      <c r="AC2022" s="50"/>
      <c r="AD2022" s="50"/>
      <c r="AE2022" s="50"/>
      <c r="AF2022" s="50"/>
      <c r="AG2022" s="55"/>
      <c r="AH2022" s="48"/>
      <c r="AI2022" s="48"/>
      <c r="AJ2022" s="50"/>
      <c r="AK2022" s="54">
        <f t="shared" si="35"/>
        <v>0</v>
      </c>
      <c r="AL2022" s="48"/>
      <c r="AM2022" s="56"/>
    </row>
    <row r="2023">
      <c r="A2023" s="180" t="s">
        <v>3509</v>
      </c>
      <c r="B2023" s="58"/>
      <c r="C2023" s="58"/>
      <c r="D2023" s="58"/>
      <c r="E2023" s="60"/>
      <c r="F2023" s="61">
        <f t="shared" si="34"/>
        <v>0</v>
      </c>
      <c r="G2023" s="58"/>
      <c r="H2023" s="62"/>
      <c r="I2023" s="62"/>
      <c r="J2023" s="58" t="s">
        <v>76</v>
      </c>
      <c r="K2023" s="58"/>
      <c r="L2023" s="58"/>
      <c r="M2023" s="62"/>
      <c r="N2023" s="58"/>
      <c r="O2023" s="62"/>
      <c r="P2023" s="58"/>
      <c r="Q2023" s="62"/>
      <c r="R2023" s="63"/>
      <c r="S2023" s="64">
        <f t="shared" si="40"/>
        <v>0</v>
      </c>
      <c r="T2023" s="60"/>
      <c r="U2023" s="60"/>
      <c r="V2023" s="60"/>
      <c r="W2023" s="60"/>
      <c r="X2023" s="60"/>
      <c r="Y2023" s="60"/>
      <c r="Z2023" s="60"/>
      <c r="AA2023" s="60"/>
      <c r="AB2023" s="60"/>
      <c r="AC2023" s="60"/>
      <c r="AD2023" s="60"/>
      <c r="AE2023" s="60"/>
      <c r="AF2023" s="60"/>
      <c r="AG2023" s="65"/>
      <c r="AH2023" s="58"/>
      <c r="AI2023" s="59"/>
      <c r="AJ2023" s="60"/>
      <c r="AK2023" s="64">
        <f t="shared" si="35"/>
        <v>0</v>
      </c>
      <c r="AL2023" s="66"/>
      <c r="AM2023" s="67"/>
    </row>
    <row r="2024">
      <c r="A2024" s="47" t="s">
        <v>3510</v>
      </c>
      <c r="B2024" s="49"/>
      <c r="C2024" s="49"/>
      <c r="D2024" s="48"/>
      <c r="E2024" s="50"/>
      <c r="F2024" s="51">
        <f t="shared" si="34"/>
        <v>0</v>
      </c>
      <c r="G2024" s="48"/>
      <c r="H2024" s="52"/>
      <c r="I2024" s="52"/>
      <c r="J2024" s="48" t="s">
        <v>76</v>
      </c>
      <c r="K2024" s="48"/>
      <c r="L2024" s="48"/>
      <c r="M2024" s="52"/>
      <c r="N2024" s="48"/>
      <c r="O2024" s="52"/>
      <c r="P2024" s="48"/>
      <c r="Q2024" s="52"/>
      <c r="R2024" s="53"/>
      <c r="S2024" s="54">
        <f t="shared" si="40"/>
        <v>0</v>
      </c>
      <c r="T2024" s="50"/>
      <c r="U2024" s="50"/>
      <c r="V2024" s="50"/>
      <c r="W2024" s="50"/>
      <c r="X2024" s="50"/>
      <c r="Y2024" s="50"/>
      <c r="Z2024" s="50"/>
      <c r="AA2024" s="50"/>
      <c r="AB2024" s="50"/>
      <c r="AC2024" s="50"/>
      <c r="AD2024" s="50"/>
      <c r="AE2024" s="50"/>
      <c r="AF2024" s="50"/>
      <c r="AG2024" s="55"/>
      <c r="AH2024" s="48"/>
      <c r="AI2024" s="48"/>
      <c r="AJ2024" s="50"/>
      <c r="AK2024" s="54">
        <f t="shared" si="35"/>
        <v>0</v>
      </c>
      <c r="AL2024" s="48"/>
      <c r="AM2024" s="56"/>
    </row>
    <row r="2025">
      <c r="A2025" s="180" t="s">
        <v>3511</v>
      </c>
      <c r="B2025" s="58"/>
      <c r="C2025" s="58"/>
      <c r="D2025" s="58"/>
      <c r="E2025" s="60"/>
      <c r="F2025" s="61">
        <f t="shared" si="34"/>
        <v>0</v>
      </c>
      <c r="G2025" s="58"/>
      <c r="H2025" s="62"/>
      <c r="I2025" s="62"/>
      <c r="J2025" s="58" t="s">
        <v>76</v>
      </c>
      <c r="K2025" s="58"/>
      <c r="L2025" s="58"/>
      <c r="M2025" s="62"/>
      <c r="N2025" s="58"/>
      <c r="O2025" s="62"/>
      <c r="P2025" s="58"/>
      <c r="Q2025" s="62"/>
      <c r="R2025" s="63"/>
      <c r="S2025" s="64">
        <f t="shared" si="40"/>
        <v>0</v>
      </c>
      <c r="T2025" s="60"/>
      <c r="U2025" s="60"/>
      <c r="V2025" s="60"/>
      <c r="W2025" s="60"/>
      <c r="X2025" s="60"/>
      <c r="Y2025" s="60"/>
      <c r="Z2025" s="60"/>
      <c r="AA2025" s="60"/>
      <c r="AB2025" s="60"/>
      <c r="AC2025" s="60"/>
      <c r="AD2025" s="60"/>
      <c r="AE2025" s="60"/>
      <c r="AF2025" s="60"/>
      <c r="AG2025" s="65"/>
      <c r="AH2025" s="58"/>
      <c r="AI2025" s="59"/>
      <c r="AJ2025" s="60"/>
      <c r="AK2025" s="64">
        <f t="shared" si="35"/>
        <v>0</v>
      </c>
      <c r="AL2025" s="66"/>
      <c r="AM2025" s="67"/>
    </row>
    <row r="2026">
      <c r="A2026" s="47" t="s">
        <v>3512</v>
      </c>
      <c r="B2026" s="49"/>
      <c r="C2026" s="49"/>
      <c r="D2026" s="48"/>
      <c r="E2026" s="50"/>
      <c r="F2026" s="51">
        <f t="shared" si="34"/>
        <v>0</v>
      </c>
      <c r="G2026" s="48"/>
      <c r="H2026" s="52"/>
      <c r="I2026" s="52"/>
      <c r="J2026" s="48" t="s">
        <v>76</v>
      </c>
      <c r="K2026" s="48"/>
      <c r="L2026" s="48"/>
      <c r="M2026" s="52"/>
      <c r="N2026" s="48"/>
      <c r="O2026" s="52"/>
      <c r="P2026" s="48"/>
      <c r="Q2026" s="52"/>
      <c r="R2026" s="53"/>
      <c r="S2026" s="54">
        <f t="shared" si="40"/>
        <v>0</v>
      </c>
      <c r="T2026" s="50"/>
      <c r="U2026" s="50"/>
      <c r="V2026" s="50"/>
      <c r="W2026" s="50"/>
      <c r="X2026" s="50"/>
      <c r="Y2026" s="50"/>
      <c r="Z2026" s="50"/>
      <c r="AA2026" s="50"/>
      <c r="AB2026" s="50"/>
      <c r="AC2026" s="50"/>
      <c r="AD2026" s="50"/>
      <c r="AE2026" s="50"/>
      <c r="AF2026" s="50"/>
      <c r="AG2026" s="55"/>
      <c r="AH2026" s="48"/>
      <c r="AI2026" s="48"/>
      <c r="AJ2026" s="50"/>
      <c r="AK2026" s="54">
        <f t="shared" si="35"/>
        <v>0</v>
      </c>
      <c r="AL2026" s="48"/>
      <c r="AM2026" s="56"/>
    </row>
    <row r="2027">
      <c r="A2027" s="180" t="s">
        <v>3513</v>
      </c>
      <c r="B2027" s="58"/>
      <c r="C2027" s="58"/>
      <c r="D2027" s="58"/>
      <c r="E2027" s="60"/>
      <c r="F2027" s="61">
        <f t="shared" si="34"/>
        <v>0</v>
      </c>
      <c r="G2027" s="58"/>
      <c r="H2027" s="62"/>
      <c r="I2027" s="62"/>
      <c r="J2027" s="58" t="s">
        <v>76</v>
      </c>
      <c r="K2027" s="58"/>
      <c r="L2027" s="58"/>
      <c r="M2027" s="62"/>
      <c r="N2027" s="58"/>
      <c r="O2027" s="62"/>
      <c r="P2027" s="58"/>
      <c r="Q2027" s="62"/>
      <c r="R2027" s="63"/>
      <c r="S2027" s="64">
        <f t="shared" si="40"/>
        <v>0</v>
      </c>
      <c r="T2027" s="60"/>
      <c r="U2027" s="60"/>
      <c r="V2027" s="60"/>
      <c r="W2027" s="60"/>
      <c r="X2027" s="60"/>
      <c r="Y2027" s="60"/>
      <c r="Z2027" s="60"/>
      <c r="AA2027" s="60"/>
      <c r="AB2027" s="60"/>
      <c r="AC2027" s="60"/>
      <c r="AD2027" s="60"/>
      <c r="AE2027" s="60"/>
      <c r="AF2027" s="60"/>
      <c r="AG2027" s="65"/>
      <c r="AH2027" s="58"/>
      <c r="AI2027" s="59"/>
      <c r="AJ2027" s="60"/>
      <c r="AK2027" s="64">
        <f t="shared" si="35"/>
        <v>0</v>
      </c>
      <c r="AL2027" s="66"/>
      <c r="AM2027" s="67"/>
    </row>
    <row r="2028">
      <c r="A2028" s="47" t="s">
        <v>3514</v>
      </c>
      <c r="B2028" s="49"/>
      <c r="C2028" s="49"/>
      <c r="D2028" s="48"/>
      <c r="E2028" s="50"/>
      <c r="F2028" s="51">
        <f t="shared" si="34"/>
        <v>0</v>
      </c>
      <c r="G2028" s="48"/>
      <c r="H2028" s="52"/>
      <c r="I2028" s="52"/>
      <c r="J2028" s="48" t="s">
        <v>76</v>
      </c>
      <c r="K2028" s="48"/>
      <c r="L2028" s="48"/>
      <c r="M2028" s="52"/>
      <c r="N2028" s="48"/>
      <c r="O2028" s="52"/>
      <c r="P2028" s="48"/>
      <c r="Q2028" s="52"/>
      <c r="R2028" s="53"/>
      <c r="S2028" s="54">
        <f t="shared" si="40"/>
        <v>0</v>
      </c>
      <c r="T2028" s="50"/>
      <c r="U2028" s="50"/>
      <c r="V2028" s="50"/>
      <c r="W2028" s="50"/>
      <c r="X2028" s="50"/>
      <c r="Y2028" s="50"/>
      <c r="Z2028" s="50"/>
      <c r="AA2028" s="50"/>
      <c r="AB2028" s="50"/>
      <c r="AC2028" s="50"/>
      <c r="AD2028" s="50"/>
      <c r="AE2028" s="50"/>
      <c r="AF2028" s="50"/>
      <c r="AG2028" s="55"/>
      <c r="AH2028" s="48"/>
      <c r="AI2028" s="48"/>
      <c r="AJ2028" s="50"/>
      <c r="AK2028" s="54">
        <f t="shared" si="35"/>
        <v>0</v>
      </c>
      <c r="AL2028" s="48"/>
      <c r="AM2028" s="56"/>
    </row>
    <row r="2029">
      <c r="A2029" s="180" t="s">
        <v>3515</v>
      </c>
      <c r="B2029" s="58"/>
      <c r="C2029" s="58"/>
      <c r="D2029" s="58"/>
      <c r="E2029" s="60"/>
      <c r="F2029" s="61">
        <f t="shared" si="34"/>
        <v>0</v>
      </c>
      <c r="G2029" s="58"/>
      <c r="H2029" s="62"/>
      <c r="I2029" s="62"/>
      <c r="J2029" s="58" t="s">
        <v>76</v>
      </c>
      <c r="K2029" s="58"/>
      <c r="L2029" s="58"/>
      <c r="M2029" s="62"/>
      <c r="N2029" s="58"/>
      <c r="O2029" s="62"/>
      <c r="P2029" s="58"/>
      <c r="Q2029" s="62"/>
      <c r="R2029" s="63"/>
      <c r="S2029" s="64">
        <f t="shared" si="40"/>
        <v>0</v>
      </c>
      <c r="T2029" s="60"/>
      <c r="U2029" s="60"/>
      <c r="V2029" s="60"/>
      <c r="W2029" s="60"/>
      <c r="X2029" s="60"/>
      <c r="Y2029" s="60"/>
      <c r="Z2029" s="60"/>
      <c r="AA2029" s="60"/>
      <c r="AB2029" s="60"/>
      <c r="AC2029" s="60"/>
      <c r="AD2029" s="60"/>
      <c r="AE2029" s="60"/>
      <c r="AF2029" s="60"/>
      <c r="AG2029" s="65"/>
      <c r="AH2029" s="58"/>
      <c r="AI2029" s="59"/>
      <c r="AJ2029" s="60"/>
      <c r="AK2029" s="64">
        <f t="shared" si="35"/>
        <v>0</v>
      </c>
      <c r="AL2029" s="66"/>
      <c r="AM2029" s="67"/>
    </row>
    <row r="2030">
      <c r="A2030" s="47" t="s">
        <v>3516</v>
      </c>
      <c r="B2030" s="49"/>
      <c r="C2030" s="49"/>
      <c r="D2030" s="48"/>
      <c r="E2030" s="50"/>
      <c r="F2030" s="51">
        <f t="shared" si="34"/>
        <v>0</v>
      </c>
      <c r="G2030" s="48"/>
      <c r="H2030" s="52"/>
      <c r="I2030" s="52"/>
      <c r="J2030" s="48" t="s">
        <v>76</v>
      </c>
      <c r="K2030" s="48"/>
      <c r="L2030" s="48"/>
      <c r="M2030" s="52"/>
      <c r="N2030" s="48"/>
      <c r="O2030" s="52"/>
      <c r="P2030" s="48"/>
      <c r="Q2030" s="52"/>
      <c r="R2030" s="53"/>
      <c r="S2030" s="54">
        <f t="shared" si="40"/>
        <v>0</v>
      </c>
      <c r="T2030" s="50"/>
      <c r="U2030" s="50"/>
      <c r="V2030" s="50"/>
      <c r="W2030" s="50"/>
      <c r="X2030" s="50"/>
      <c r="Y2030" s="50"/>
      <c r="Z2030" s="50"/>
      <c r="AA2030" s="50"/>
      <c r="AB2030" s="50"/>
      <c r="AC2030" s="50"/>
      <c r="AD2030" s="50"/>
      <c r="AE2030" s="50"/>
      <c r="AF2030" s="50"/>
      <c r="AG2030" s="55"/>
      <c r="AH2030" s="48"/>
      <c r="AI2030" s="48"/>
      <c r="AJ2030" s="50"/>
      <c r="AK2030" s="54">
        <f t="shared" si="35"/>
        <v>0</v>
      </c>
      <c r="AL2030" s="48"/>
      <c r="AM2030" s="56"/>
    </row>
    <row r="2031">
      <c r="A2031" s="180" t="s">
        <v>3517</v>
      </c>
      <c r="B2031" s="58"/>
      <c r="C2031" s="58"/>
      <c r="D2031" s="58"/>
      <c r="E2031" s="60"/>
      <c r="F2031" s="61">
        <f t="shared" si="34"/>
        <v>0</v>
      </c>
      <c r="G2031" s="58"/>
      <c r="H2031" s="62"/>
      <c r="I2031" s="62"/>
      <c r="J2031" s="58" t="s">
        <v>76</v>
      </c>
      <c r="K2031" s="58"/>
      <c r="L2031" s="58"/>
      <c r="M2031" s="62"/>
      <c r="N2031" s="58"/>
      <c r="O2031" s="62"/>
      <c r="P2031" s="58"/>
      <c r="Q2031" s="62"/>
      <c r="R2031" s="63"/>
      <c r="S2031" s="64">
        <f t="shared" si="40"/>
        <v>0</v>
      </c>
      <c r="T2031" s="60"/>
      <c r="U2031" s="60"/>
      <c r="V2031" s="60"/>
      <c r="W2031" s="60"/>
      <c r="X2031" s="60"/>
      <c r="Y2031" s="60"/>
      <c r="Z2031" s="60"/>
      <c r="AA2031" s="60"/>
      <c r="AB2031" s="60"/>
      <c r="AC2031" s="60"/>
      <c r="AD2031" s="60"/>
      <c r="AE2031" s="60"/>
      <c r="AF2031" s="60"/>
      <c r="AG2031" s="65"/>
      <c r="AH2031" s="58"/>
      <c r="AI2031" s="59"/>
      <c r="AJ2031" s="60"/>
      <c r="AK2031" s="64">
        <f t="shared" si="35"/>
        <v>0</v>
      </c>
      <c r="AL2031" s="66"/>
      <c r="AM2031" s="67"/>
    </row>
    <row r="2032">
      <c r="A2032" s="47" t="s">
        <v>3518</v>
      </c>
      <c r="B2032" s="49"/>
      <c r="C2032" s="49"/>
      <c r="D2032" s="48"/>
      <c r="E2032" s="50"/>
      <c r="F2032" s="51">
        <f t="shared" si="34"/>
        <v>0</v>
      </c>
      <c r="G2032" s="48"/>
      <c r="H2032" s="52"/>
      <c r="I2032" s="52"/>
      <c r="J2032" s="48" t="s">
        <v>76</v>
      </c>
      <c r="K2032" s="48"/>
      <c r="L2032" s="48"/>
      <c r="M2032" s="52"/>
      <c r="N2032" s="48"/>
      <c r="O2032" s="52"/>
      <c r="P2032" s="48"/>
      <c r="Q2032" s="52"/>
      <c r="R2032" s="53"/>
      <c r="S2032" s="54">
        <f t="shared" si="40"/>
        <v>0</v>
      </c>
      <c r="T2032" s="50"/>
      <c r="U2032" s="50"/>
      <c r="V2032" s="50"/>
      <c r="W2032" s="50"/>
      <c r="X2032" s="50"/>
      <c r="Y2032" s="50"/>
      <c r="Z2032" s="50"/>
      <c r="AA2032" s="50"/>
      <c r="AB2032" s="50"/>
      <c r="AC2032" s="50"/>
      <c r="AD2032" s="50"/>
      <c r="AE2032" s="50"/>
      <c r="AF2032" s="50"/>
      <c r="AG2032" s="55"/>
      <c r="AH2032" s="48"/>
      <c r="AI2032" s="48"/>
      <c r="AJ2032" s="50"/>
      <c r="AK2032" s="54">
        <f t="shared" si="35"/>
        <v>0</v>
      </c>
      <c r="AL2032" s="48"/>
      <c r="AM2032" s="56"/>
    </row>
    <row r="2033">
      <c r="A2033" s="180" t="s">
        <v>3519</v>
      </c>
      <c r="B2033" s="58"/>
      <c r="C2033" s="58"/>
      <c r="D2033" s="58"/>
      <c r="E2033" s="60"/>
      <c r="F2033" s="61">
        <f t="shared" si="34"/>
        <v>0</v>
      </c>
      <c r="G2033" s="58"/>
      <c r="H2033" s="62"/>
      <c r="I2033" s="62"/>
      <c r="J2033" s="58" t="s">
        <v>76</v>
      </c>
      <c r="K2033" s="58"/>
      <c r="L2033" s="58"/>
      <c r="M2033" s="62"/>
      <c r="N2033" s="58"/>
      <c r="O2033" s="62"/>
      <c r="P2033" s="58"/>
      <c r="Q2033" s="62"/>
      <c r="R2033" s="63"/>
      <c r="S2033" s="64">
        <f t="shared" si="40"/>
        <v>0</v>
      </c>
      <c r="T2033" s="60"/>
      <c r="U2033" s="60"/>
      <c r="V2033" s="60"/>
      <c r="W2033" s="60"/>
      <c r="X2033" s="60"/>
      <c r="Y2033" s="60"/>
      <c r="Z2033" s="60"/>
      <c r="AA2033" s="60"/>
      <c r="AB2033" s="60"/>
      <c r="AC2033" s="60"/>
      <c r="AD2033" s="60"/>
      <c r="AE2033" s="60"/>
      <c r="AF2033" s="60"/>
      <c r="AG2033" s="65"/>
      <c r="AH2033" s="58"/>
      <c r="AI2033" s="59"/>
      <c r="AJ2033" s="60"/>
      <c r="AK2033" s="64">
        <f t="shared" si="35"/>
        <v>0</v>
      </c>
      <c r="AL2033" s="66"/>
      <c r="AM2033" s="67"/>
    </row>
    <row r="2034">
      <c r="A2034" s="47" t="s">
        <v>3520</v>
      </c>
      <c r="B2034" s="49"/>
      <c r="C2034" s="49"/>
      <c r="D2034" s="48"/>
      <c r="E2034" s="50"/>
      <c r="F2034" s="51">
        <f t="shared" si="34"/>
        <v>0</v>
      </c>
      <c r="G2034" s="48"/>
      <c r="H2034" s="52"/>
      <c r="I2034" s="52"/>
      <c r="J2034" s="48" t="s">
        <v>76</v>
      </c>
      <c r="K2034" s="48"/>
      <c r="L2034" s="48"/>
      <c r="M2034" s="52"/>
      <c r="N2034" s="48"/>
      <c r="O2034" s="52"/>
      <c r="P2034" s="48"/>
      <c r="Q2034" s="52"/>
      <c r="R2034" s="53"/>
      <c r="S2034" s="54">
        <f t="shared" si="40"/>
        <v>0</v>
      </c>
      <c r="T2034" s="50"/>
      <c r="U2034" s="50"/>
      <c r="V2034" s="50"/>
      <c r="W2034" s="50"/>
      <c r="X2034" s="50"/>
      <c r="Y2034" s="50"/>
      <c r="Z2034" s="50"/>
      <c r="AA2034" s="50"/>
      <c r="AB2034" s="50"/>
      <c r="AC2034" s="50"/>
      <c r="AD2034" s="50"/>
      <c r="AE2034" s="50"/>
      <c r="AF2034" s="50"/>
      <c r="AG2034" s="55"/>
      <c r="AH2034" s="48"/>
      <c r="AI2034" s="48"/>
      <c r="AJ2034" s="50"/>
      <c r="AK2034" s="54">
        <f t="shared" si="35"/>
        <v>0</v>
      </c>
      <c r="AL2034" s="48"/>
      <c r="AM2034" s="56"/>
    </row>
    <row r="2035">
      <c r="A2035" s="180" t="s">
        <v>3521</v>
      </c>
      <c r="B2035" s="58"/>
      <c r="C2035" s="58"/>
      <c r="D2035" s="58"/>
      <c r="E2035" s="60"/>
      <c r="F2035" s="61">
        <f t="shared" si="34"/>
        <v>0</v>
      </c>
      <c r="G2035" s="58"/>
      <c r="H2035" s="62"/>
      <c r="I2035" s="62"/>
      <c r="J2035" s="58" t="s">
        <v>76</v>
      </c>
      <c r="K2035" s="58"/>
      <c r="L2035" s="58"/>
      <c r="M2035" s="62"/>
      <c r="N2035" s="58"/>
      <c r="O2035" s="62"/>
      <c r="P2035" s="58"/>
      <c r="Q2035" s="62"/>
      <c r="R2035" s="63"/>
      <c r="S2035" s="64">
        <f t="shared" si="40"/>
        <v>0</v>
      </c>
      <c r="T2035" s="60"/>
      <c r="U2035" s="60"/>
      <c r="V2035" s="60"/>
      <c r="W2035" s="60"/>
      <c r="X2035" s="60"/>
      <c r="Y2035" s="60"/>
      <c r="Z2035" s="60"/>
      <c r="AA2035" s="60"/>
      <c r="AB2035" s="60"/>
      <c r="AC2035" s="60"/>
      <c r="AD2035" s="60"/>
      <c r="AE2035" s="60"/>
      <c r="AF2035" s="60"/>
      <c r="AG2035" s="65"/>
      <c r="AH2035" s="58"/>
      <c r="AI2035" s="59"/>
      <c r="AJ2035" s="60"/>
      <c r="AK2035" s="64">
        <f t="shared" si="35"/>
        <v>0</v>
      </c>
      <c r="AL2035" s="66"/>
      <c r="AM2035" s="67"/>
    </row>
    <row r="2036">
      <c r="A2036" s="47" t="s">
        <v>3522</v>
      </c>
      <c r="B2036" s="49"/>
      <c r="C2036" s="49"/>
      <c r="D2036" s="48"/>
      <c r="E2036" s="50"/>
      <c r="F2036" s="51">
        <f t="shared" si="34"/>
        <v>0</v>
      </c>
      <c r="G2036" s="48"/>
      <c r="H2036" s="52"/>
      <c r="I2036" s="52"/>
      <c r="J2036" s="48" t="s">
        <v>76</v>
      </c>
      <c r="K2036" s="48"/>
      <c r="L2036" s="48"/>
      <c r="M2036" s="52"/>
      <c r="N2036" s="48"/>
      <c r="O2036" s="52"/>
      <c r="P2036" s="48"/>
      <c r="Q2036" s="52"/>
      <c r="R2036" s="53"/>
      <c r="S2036" s="54">
        <f t="shared" si="40"/>
        <v>0</v>
      </c>
      <c r="T2036" s="50"/>
      <c r="U2036" s="50"/>
      <c r="V2036" s="50"/>
      <c r="W2036" s="50"/>
      <c r="X2036" s="50"/>
      <c r="Y2036" s="50"/>
      <c r="Z2036" s="50"/>
      <c r="AA2036" s="50"/>
      <c r="AB2036" s="50"/>
      <c r="AC2036" s="50"/>
      <c r="AD2036" s="50"/>
      <c r="AE2036" s="50"/>
      <c r="AF2036" s="50"/>
      <c r="AG2036" s="55"/>
      <c r="AH2036" s="48"/>
      <c r="AI2036" s="48"/>
      <c r="AJ2036" s="50"/>
      <c r="AK2036" s="54">
        <f t="shared" si="35"/>
        <v>0</v>
      </c>
      <c r="AL2036" s="48"/>
      <c r="AM2036" s="56"/>
    </row>
    <row r="2037">
      <c r="A2037" s="180" t="s">
        <v>3523</v>
      </c>
      <c r="B2037" s="58"/>
      <c r="C2037" s="58"/>
      <c r="D2037" s="58"/>
      <c r="E2037" s="60"/>
      <c r="F2037" s="61">
        <f t="shared" si="34"/>
        <v>0</v>
      </c>
      <c r="G2037" s="58"/>
      <c r="H2037" s="62"/>
      <c r="I2037" s="62"/>
      <c r="J2037" s="58" t="s">
        <v>76</v>
      </c>
      <c r="K2037" s="58"/>
      <c r="L2037" s="58"/>
      <c r="M2037" s="62"/>
      <c r="N2037" s="58"/>
      <c r="O2037" s="62"/>
      <c r="P2037" s="58"/>
      <c r="Q2037" s="62"/>
      <c r="R2037" s="63"/>
      <c r="S2037" s="64">
        <f t="shared" si="40"/>
        <v>0</v>
      </c>
      <c r="T2037" s="60"/>
      <c r="U2037" s="60"/>
      <c r="V2037" s="60"/>
      <c r="W2037" s="60"/>
      <c r="X2037" s="60"/>
      <c r="Y2037" s="60"/>
      <c r="Z2037" s="60"/>
      <c r="AA2037" s="60"/>
      <c r="AB2037" s="60"/>
      <c r="AC2037" s="60"/>
      <c r="AD2037" s="60"/>
      <c r="AE2037" s="60"/>
      <c r="AF2037" s="60"/>
      <c r="AG2037" s="65"/>
      <c r="AH2037" s="58"/>
      <c r="AI2037" s="59"/>
      <c r="AJ2037" s="60"/>
      <c r="AK2037" s="64">
        <f t="shared" si="35"/>
        <v>0</v>
      </c>
      <c r="AL2037" s="66"/>
      <c r="AM2037" s="67"/>
    </row>
    <row r="2038">
      <c r="A2038" s="47" t="s">
        <v>3524</v>
      </c>
      <c r="B2038" s="49"/>
      <c r="C2038" s="49"/>
      <c r="D2038" s="48"/>
      <c r="E2038" s="50"/>
      <c r="F2038" s="51">
        <f t="shared" si="34"/>
        <v>0</v>
      </c>
      <c r="G2038" s="48"/>
      <c r="H2038" s="52"/>
      <c r="I2038" s="52"/>
      <c r="J2038" s="48" t="s">
        <v>76</v>
      </c>
      <c r="K2038" s="48"/>
      <c r="L2038" s="48"/>
      <c r="M2038" s="52"/>
      <c r="N2038" s="48"/>
      <c r="O2038" s="52"/>
      <c r="P2038" s="48"/>
      <c r="Q2038" s="52"/>
      <c r="R2038" s="53"/>
      <c r="S2038" s="54">
        <f t="shared" si="40"/>
        <v>0</v>
      </c>
      <c r="T2038" s="50"/>
      <c r="U2038" s="50"/>
      <c r="V2038" s="50"/>
      <c r="W2038" s="50"/>
      <c r="X2038" s="50"/>
      <c r="Y2038" s="50"/>
      <c r="Z2038" s="50"/>
      <c r="AA2038" s="50"/>
      <c r="AB2038" s="50"/>
      <c r="AC2038" s="50"/>
      <c r="AD2038" s="50"/>
      <c r="AE2038" s="50"/>
      <c r="AF2038" s="50"/>
      <c r="AG2038" s="55"/>
      <c r="AH2038" s="48"/>
      <c r="AI2038" s="48"/>
      <c r="AJ2038" s="50"/>
      <c r="AK2038" s="54">
        <f t="shared" si="35"/>
        <v>0</v>
      </c>
      <c r="AL2038" s="48"/>
      <c r="AM2038" s="56"/>
    </row>
    <row r="2039">
      <c r="A2039" s="180" t="s">
        <v>3525</v>
      </c>
      <c r="B2039" s="58"/>
      <c r="C2039" s="58"/>
      <c r="D2039" s="58"/>
      <c r="E2039" s="60"/>
      <c r="F2039" s="61">
        <f t="shared" si="34"/>
        <v>0</v>
      </c>
      <c r="G2039" s="58"/>
      <c r="H2039" s="62"/>
      <c r="I2039" s="62"/>
      <c r="J2039" s="58" t="s">
        <v>76</v>
      </c>
      <c r="K2039" s="58"/>
      <c r="L2039" s="58"/>
      <c r="M2039" s="62"/>
      <c r="N2039" s="58"/>
      <c r="O2039" s="62"/>
      <c r="P2039" s="58"/>
      <c r="Q2039" s="62"/>
      <c r="R2039" s="63"/>
      <c r="S2039" s="64">
        <f t="shared" si="40"/>
        <v>0</v>
      </c>
      <c r="T2039" s="60"/>
      <c r="U2039" s="60"/>
      <c r="V2039" s="60"/>
      <c r="W2039" s="60"/>
      <c r="X2039" s="60"/>
      <c r="Y2039" s="60"/>
      <c r="Z2039" s="60"/>
      <c r="AA2039" s="60"/>
      <c r="AB2039" s="60"/>
      <c r="AC2039" s="60"/>
      <c r="AD2039" s="60"/>
      <c r="AE2039" s="60"/>
      <c r="AF2039" s="60"/>
      <c r="AG2039" s="65"/>
      <c r="AH2039" s="58"/>
      <c r="AI2039" s="59"/>
      <c r="AJ2039" s="60"/>
      <c r="AK2039" s="64">
        <f t="shared" si="35"/>
        <v>0</v>
      </c>
      <c r="AL2039" s="66"/>
      <c r="AM2039" s="67"/>
    </row>
    <row r="2040">
      <c r="A2040" s="47" t="s">
        <v>3526</v>
      </c>
      <c r="B2040" s="49"/>
      <c r="C2040" s="49"/>
      <c r="D2040" s="48"/>
      <c r="E2040" s="50"/>
      <c r="F2040" s="51">
        <f t="shared" si="34"/>
        <v>0</v>
      </c>
      <c r="G2040" s="48"/>
      <c r="H2040" s="52"/>
      <c r="I2040" s="52"/>
      <c r="J2040" s="48" t="s">
        <v>76</v>
      </c>
      <c r="K2040" s="48"/>
      <c r="L2040" s="48"/>
      <c r="M2040" s="52"/>
      <c r="N2040" s="48"/>
      <c r="O2040" s="52"/>
      <c r="P2040" s="48"/>
      <c r="Q2040" s="52"/>
      <c r="R2040" s="53"/>
      <c r="S2040" s="54">
        <f t="shared" si="40"/>
        <v>0</v>
      </c>
      <c r="T2040" s="50"/>
      <c r="U2040" s="50"/>
      <c r="V2040" s="50"/>
      <c r="W2040" s="50"/>
      <c r="X2040" s="50"/>
      <c r="Y2040" s="50"/>
      <c r="Z2040" s="50"/>
      <c r="AA2040" s="50"/>
      <c r="AB2040" s="50"/>
      <c r="AC2040" s="50"/>
      <c r="AD2040" s="50"/>
      <c r="AE2040" s="50"/>
      <c r="AF2040" s="50"/>
      <c r="AG2040" s="55"/>
      <c r="AH2040" s="48"/>
      <c r="AI2040" s="48"/>
      <c r="AJ2040" s="50"/>
      <c r="AK2040" s="54">
        <f t="shared" si="35"/>
        <v>0</v>
      </c>
      <c r="AL2040" s="48"/>
      <c r="AM2040" s="56"/>
    </row>
    <row r="2041">
      <c r="A2041" s="180" t="s">
        <v>3527</v>
      </c>
      <c r="B2041" s="58"/>
      <c r="C2041" s="58"/>
      <c r="D2041" s="58"/>
      <c r="E2041" s="60"/>
      <c r="F2041" s="61">
        <f t="shared" si="34"/>
        <v>0</v>
      </c>
      <c r="G2041" s="58"/>
      <c r="H2041" s="62"/>
      <c r="I2041" s="62"/>
      <c r="J2041" s="58" t="s">
        <v>76</v>
      </c>
      <c r="K2041" s="58"/>
      <c r="L2041" s="58"/>
      <c r="M2041" s="62"/>
      <c r="N2041" s="58"/>
      <c r="O2041" s="62"/>
      <c r="P2041" s="58"/>
      <c r="Q2041" s="62"/>
      <c r="R2041" s="63"/>
      <c r="S2041" s="64">
        <f t="shared" si="40"/>
        <v>0</v>
      </c>
      <c r="T2041" s="60"/>
      <c r="U2041" s="60"/>
      <c r="V2041" s="60"/>
      <c r="W2041" s="60"/>
      <c r="X2041" s="60"/>
      <c r="Y2041" s="60"/>
      <c r="Z2041" s="60"/>
      <c r="AA2041" s="60"/>
      <c r="AB2041" s="60"/>
      <c r="AC2041" s="60"/>
      <c r="AD2041" s="60"/>
      <c r="AE2041" s="60"/>
      <c r="AF2041" s="60"/>
      <c r="AG2041" s="65"/>
      <c r="AH2041" s="58"/>
      <c r="AI2041" s="59"/>
      <c r="AJ2041" s="60"/>
      <c r="AK2041" s="64">
        <f t="shared" si="35"/>
        <v>0</v>
      </c>
      <c r="AL2041" s="66"/>
      <c r="AM2041" s="67"/>
    </row>
    <row r="2042">
      <c r="A2042" s="47" t="s">
        <v>3528</v>
      </c>
      <c r="B2042" s="49"/>
      <c r="C2042" s="49"/>
      <c r="D2042" s="48"/>
      <c r="E2042" s="50"/>
      <c r="F2042" s="51">
        <f t="shared" si="34"/>
        <v>0</v>
      </c>
      <c r="G2042" s="48"/>
      <c r="H2042" s="52"/>
      <c r="I2042" s="52"/>
      <c r="J2042" s="48" t="s">
        <v>76</v>
      </c>
      <c r="K2042" s="48"/>
      <c r="L2042" s="48"/>
      <c r="M2042" s="52"/>
      <c r="N2042" s="48"/>
      <c r="O2042" s="52"/>
      <c r="P2042" s="48"/>
      <c r="Q2042" s="52"/>
      <c r="R2042" s="53"/>
      <c r="S2042" s="54">
        <f t="shared" si="40"/>
        <v>0</v>
      </c>
      <c r="T2042" s="50"/>
      <c r="U2042" s="50"/>
      <c r="V2042" s="50"/>
      <c r="W2042" s="50"/>
      <c r="X2042" s="50"/>
      <c r="Y2042" s="50"/>
      <c r="Z2042" s="50"/>
      <c r="AA2042" s="50"/>
      <c r="AB2042" s="50"/>
      <c r="AC2042" s="50"/>
      <c r="AD2042" s="50"/>
      <c r="AE2042" s="50"/>
      <c r="AF2042" s="50"/>
      <c r="AG2042" s="55"/>
      <c r="AH2042" s="48"/>
      <c r="AI2042" s="48"/>
      <c r="AJ2042" s="50"/>
      <c r="AK2042" s="54">
        <f t="shared" si="35"/>
        <v>0</v>
      </c>
      <c r="AL2042" s="48"/>
      <c r="AM2042" s="56"/>
    </row>
    <row r="2043">
      <c r="A2043" s="180" t="s">
        <v>3529</v>
      </c>
      <c r="B2043" s="58"/>
      <c r="C2043" s="58"/>
      <c r="D2043" s="58"/>
      <c r="E2043" s="60"/>
      <c r="F2043" s="61">
        <f t="shared" si="34"/>
        <v>0</v>
      </c>
      <c r="G2043" s="58"/>
      <c r="H2043" s="62"/>
      <c r="I2043" s="62"/>
      <c r="J2043" s="58" t="s">
        <v>76</v>
      </c>
      <c r="K2043" s="58"/>
      <c r="L2043" s="58"/>
      <c r="M2043" s="62"/>
      <c r="N2043" s="58"/>
      <c r="O2043" s="62"/>
      <c r="P2043" s="58"/>
      <c r="Q2043" s="62"/>
      <c r="R2043" s="63"/>
      <c r="S2043" s="64">
        <f t="shared" si="40"/>
        <v>0</v>
      </c>
      <c r="T2043" s="60"/>
      <c r="U2043" s="60"/>
      <c r="V2043" s="60"/>
      <c r="W2043" s="60"/>
      <c r="X2043" s="60"/>
      <c r="Y2043" s="60"/>
      <c r="Z2043" s="60"/>
      <c r="AA2043" s="60"/>
      <c r="AB2043" s="60"/>
      <c r="AC2043" s="60"/>
      <c r="AD2043" s="60"/>
      <c r="AE2043" s="60"/>
      <c r="AF2043" s="60"/>
      <c r="AG2043" s="65"/>
      <c r="AH2043" s="58"/>
      <c r="AI2043" s="59"/>
      <c r="AJ2043" s="60"/>
      <c r="AK2043" s="64">
        <f t="shared" si="35"/>
        <v>0</v>
      </c>
      <c r="AL2043" s="66"/>
      <c r="AM2043" s="67"/>
    </row>
    <row r="2044">
      <c r="A2044" s="47" t="s">
        <v>3530</v>
      </c>
      <c r="B2044" s="49"/>
      <c r="C2044" s="49"/>
      <c r="D2044" s="48"/>
      <c r="E2044" s="50"/>
      <c r="F2044" s="51">
        <f t="shared" si="34"/>
        <v>0</v>
      </c>
      <c r="G2044" s="48"/>
      <c r="H2044" s="52"/>
      <c r="I2044" s="52"/>
      <c r="J2044" s="48" t="s">
        <v>76</v>
      </c>
      <c r="K2044" s="48"/>
      <c r="L2044" s="48"/>
      <c r="M2044" s="52"/>
      <c r="N2044" s="48"/>
      <c r="O2044" s="52"/>
      <c r="P2044" s="48"/>
      <c r="Q2044" s="52"/>
      <c r="R2044" s="53"/>
      <c r="S2044" s="54">
        <f t="shared" si="40"/>
        <v>0</v>
      </c>
      <c r="T2044" s="50"/>
      <c r="U2044" s="50"/>
      <c r="V2044" s="50"/>
      <c r="W2044" s="50"/>
      <c r="X2044" s="50"/>
      <c r="Y2044" s="50"/>
      <c r="Z2044" s="50"/>
      <c r="AA2044" s="50"/>
      <c r="AB2044" s="50"/>
      <c r="AC2044" s="50"/>
      <c r="AD2044" s="50"/>
      <c r="AE2044" s="50"/>
      <c r="AF2044" s="50"/>
      <c r="AG2044" s="55"/>
      <c r="AH2044" s="48"/>
      <c r="AI2044" s="48"/>
      <c r="AJ2044" s="50"/>
      <c r="AK2044" s="54">
        <f t="shared" si="35"/>
        <v>0</v>
      </c>
      <c r="AL2044" s="48"/>
      <c r="AM2044" s="56"/>
    </row>
    <row r="2045">
      <c r="A2045" s="180" t="s">
        <v>3531</v>
      </c>
      <c r="B2045" s="58"/>
      <c r="C2045" s="58"/>
      <c r="D2045" s="58"/>
      <c r="E2045" s="60"/>
      <c r="F2045" s="61">
        <f t="shared" si="34"/>
        <v>0</v>
      </c>
      <c r="G2045" s="58"/>
      <c r="H2045" s="62"/>
      <c r="I2045" s="62"/>
      <c r="J2045" s="58" t="s">
        <v>76</v>
      </c>
      <c r="K2045" s="58"/>
      <c r="L2045" s="58"/>
      <c r="M2045" s="62"/>
      <c r="N2045" s="58"/>
      <c r="O2045" s="62"/>
      <c r="P2045" s="58"/>
      <c r="Q2045" s="62"/>
      <c r="R2045" s="63"/>
      <c r="S2045" s="64">
        <f t="shared" si="40"/>
        <v>0</v>
      </c>
      <c r="T2045" s="60"/>
      <c r="U2045" s="60"/>
      <c r="V2045" s="60"/>
      <c r="W2045" s="60"/>
      <c r="X2045" s="60"/>
      <c r="Y2045" s="60"/>
      <c r="Z2045" s="60"/>
      <c r="AA2045" s="60"/>
      <c r="AB2045" s="60"/>
      <c r="AC2045" s="60"/>
      <c r="AD2045" s="60"/>
      <c r="AE2045" s="60"/>
      <c r="AF2045" s="60"/>
      <c r="AG2045" s="65"/>
      <c r="AH2045" s="58"/>
      <c r="AI2045" s="59"/>
      <c r="AJ2045" s="60"/>
      <c r="AK2045" s="64">
        <f t="shared" si="35"/>
        <v>0</v>
      </c>
      <c r="AL2045" s="66"/>
      <c r="AM2045" s="67"/>
    </row>
    <row r="2046">
      <c r="A2046" s="47" t="s">
        <v>3532</v>
      </c>
      <c r="B2046" s="49"/>
      <c r="C2046" s="49"/>
      <c r="D2046" s="48"/>
      <c r="E2046" s="50"/>
      <c r="F2046" s="51">
        <f t="shared" si="34"/>
        <v>0</v>
      </c>
      <c r="G2046" s="48"/>
      <c r="H2046" s="52"/>
      <c r="I2046" s="52"/>
      <c r="J2046" s="48" t="s">
        <v>76</v>
      </c>
      <c r="K2046" s="48"/>
      <c r="L2046" s="48"/>
      <c r="M2046" s="52"/>
      <c r="N2046" s="48"/>
      <c r="O2046" s="52"/>
      <c r="P2046" s="48"/>
      <c r="Q2046" s="52"/>
      <c r="R2046" s="53"/>
      <c r="S2046" s="54">
        <f t="shared" si="40"/>
        <v>0</v>
      </c>
      <c r="T2046" s="50"/>
      <c r="U2046" s="50"/>
      <c r="V2046" s="50"/>
      <c r="W2046" s="50"/>
      <c r="X2046" s="50"/>
      <c r="Y2046" s="50"/>
      <c r="Z2046" s="50"/>
      <c r="AA2046" s="50"/>
      <c r="AB2046" s="50"/>
      <c r="AC2046" s="50"/>
      <c r="AD2046" s="50"/>
      <c r="AE2046" s="50"/>
      <c r="AF2046" s="50"/>
      <c r="AG2046" s="55"/>
      <c r="AH2046" s="48"/>
      <c r="AI2046" s="48"/>
      <c r="AJ2046" s="50"/>
      <c r="AK2046" s="54">
        <f t="shared" si="35"/>
        <v>0</v>
      </c>
      <c r="AL2046" s="48"/>
      <c r="AM2046" s="56"/>
    </row>
    <row r="2047">
      <c r="A2047" s="180" t="s">
        <v>3533</v>
      </c>
      <c r="B2047" s="58"/>
      <c r="C2047" s="58"/>
      <c r="D2047" s="58"/>
      <c r="E2047" s="60"/>
      <c r="F2047" s="61">
        <f t="shared" si="34"/>
        <v>0</v>
      </c>
      <c r="G2047" s="58"/>
      <c r="H2047" s="62"/>
      <c r="I2047" s="62"/>
      <c r="J2047" s="58" t="s">
        <v>76</v>
      </c>
      <c r="K2047" s="58"/>
      <c r="L2047" s="58"/>
      <c r="M2047" s="62"/>
      <c r="N2047" s="58"/>
      <c r="O2047" s="62"/>
      <c r="P2047" s="58"/>
      <c r="Q2047" s="62"/>
      <c r="R2047" s="63"/>
      <c r="S2047" s="64">
        <f t="shared" si="40"/>
        <v>0</v>
      </c>
      <c r="T2047" s="60"/>
      <c r="U2047" s="60"/>
      <c r="V2047" s="60"/>
      <c r="W2047" s="60"/>
      <c r="X2047" s="60"/>
      <c r="Y2047" s="60"/>
      <c r="Z2047" s="60"/>
      <c r="AA2047" s="60"/>
      <c r="AB2047" s="60"/>
      <c r="AC2047" s="60"/>
      <c r="AD2047" s="60"/>
      <c r="AE2047" s="60"/>
      <c r="AF2047" s="60"/>
      <c r="AG2047" s="65"/>
      <c r="AH2047" s="58"/>
      <c r="AI2047" s="59"/>
      <c r="AJ2047" s="60"/>
      <c r="AK2047" s="64">
        <f t="shared" si="35"/>
        <v>0</v>
      </c>
      <c r="AL2047" s="66"/>
      <c r="AM2047" s="67"/>
    </row>
    <row r="2048">
      <c r="A2048" s="47" t="s">
        <v>3534</v>
      </c>
      <c r="B2048" s="49"/>
      <c r="C2048" s="49"/>
      <c r="D2048" s="48"/>
      <c r="E2048" s="50"/>
      <c r="F2048" s="51">
        <f t="shared" si="34"/>
        <v>0</v>
      </c>
      <c r="G2048" s="48"/>
      <c r="H2048" s="52"/>
      <c r="I2048" s="52"/>
      <c r="J2048" s="48" t="s">
        <v>76</v>
      </c>
      <c r="K2048" s="48"/>
      <c r="L2048" s="48"/>
      <c r="M2048" s="52"/>
      <c r="N2048" s="48"/>
      <c r="O2048" s="52"/>
      <c r="P2048" s="48"/>
      <c r="Q2048" s="52"/>
      <c r="R2048" s="53"/>
      <c r="S2048" s="54">
        <f t="shared" si="40"/>
        <v>0</v>
      </c>
      <c r="T2048" s="50"/>
      <c r="U2048" s="50"/>
      <c r="V2048" s="50"/>
      <c r="W2048" s="50"/>
      <c r="X2048" s="50"/>
      <c r="Y2048" s="50"/>
      <c r="Z2048" s="50"/>
      <c r="AA2048" s="50"/>
      <c r="AB2048" s="50"/>
      <c r="AC2048" s="50"/>
      <c r="AD2048" s="50"/>
      <c r="AE2048" s="50"/>
      <c r="AF2048" s="50"/>
      <c r="AG2048" s="55"/>
      <c r="AH2048" s="48"/>
      <c r="AI2048" s="48"/>
      <c r="AJ2048" s="50"/>
      <c r="AK2048" s="54">
        <f t="shared" si="35"/>
        <v>0</v>
      </c>
      <c r="AL2048" s="48"/>
      <c r="AM2048" s="56"/>
    </row>
    <row r="2049">
      <c r="A2049" s="180" t="s">
        <v>3535</v>
      </c>
      <c r="B2049" s="58"/>
      <c r="C2049" s="58"/>
      <c r="D2049" s="58"/>
      <c r="E2049" s="60"/>
      <c r="F2049" s="61">
        <f t="shared" si="34"/>
        <v>0</v>
      </c>
      <c r="G2049" s="58"/>
      <c r="H2049" s="62"/>
      <c r="I2049" s="62"/>
      <c r="J2049" s="58" t="s">
        <v>76</v>
      </c>
      <c r="K2049" s="58"/>
      <c r="L2049" s="58"/>
      <c r="M2049" s="62"/>
      <c r="N2049" s="58"/>
      <c r="O2049" s="62"/>
      <c r="P2049" s="58"/>
      <c r="Q2049" s="62"/>
      <c r="R2049" s="63"/>
      <c r="S2049" s="64">
        <f t="shared" si="40"/>
        <v>0</v>
      </c>
      <c r="T2049" s="60"/>
      <c r="U2049" s="60"/>
      <c r="V2049" s="60"/>
      <c r="W2049" s="60"/>
      <c r="X2049" s="60"/>
      <c r="Y2049" s="60"/>
      <c r="Z2049" s="60"/>
      <c r="AA2049" s="60"/>
      <c r="AB2049" s="60"/>
      <c r="AC2049" s="60"/>
      <c r="AD2049" s="60"/>
      <c r="AE2049" s="60"/>
      <c r="AF2049" s="60"/>
      <c r="AG2049" s="65"/>
      <c r="AH2049" s="58"/>
      <c r="AI2049" s="59"/>
      <c r="AJ2049" s="60"/>
      <c r="AK2049" s="64">
        <f t="shared" si="35"/>
        <v>0</v>
      </c>
      <c r="AL2049" s="66"/>
      <c r="AM2049" s="67"/>
    </row>
    <row r="2050">
      <c r="A2050" s="47" t="s">
        <v>3536</v>
      </c>
      <c r="B2050" s="49"/>
      <c r="C2050" s="49"/>
      <c r="D2050" s="48"/>
      <c r="E2050" s="50"/>
      <c r="F2050" s="51">
        <f t="shared" si="34"/>
        <v>0</v>
      </c>
      <c r="G2050" s="48"/>
      <c r="H2050" s="52"/>
      <c r="I2050" s="52"/>
      <c r="J2050" s="48" t="s">
        <v>76</v>
      </c>
      <c r="K2050" s="48"/>
      <c r="L2050" s="48"/>
      <c r="M2050" s="52"/>
      <c r="N2050" s="48"/>
      <c r="O2050" s="52"/>
      <c r="P2050" s="48"/>
      <c r="Q2050" s="52"/>
      <c r="R2050" s="53"/>
      <c r="S2050" s="54">
        <f t="shared" si="40"/>
        <v>0</v>
      </c>
      <c r="T2050" s="50"/>
      <c r="U2050" s="50"/>
      <c r="V2050" s="50"/>
      <c r="W2050" s="50"/>
      <c r="X2050" s="50"/>
      <c r="Y2050" s="50"/>
      <c r="Z2050" s="50"/>
      <c r="AA2050" s="50"/>
      <c r="AB2050" s="50"/>
      <c r="AC2050" s="50"/>
      <c r="AD2050" s="50"/>
      <c r="AE2050" s="50"/>
      <c r="AF2050" s="50"/>
      <c r="AG2050" s="55"/>
      <c r="AH2050" s="48"/>
      <c r="AI2050" s="48"/>
      <c r="AJ2050" s="50"/>
      <c r="AK2050" s="54">
        <f t="shared" si="35"/>
        <v>0</v>
      </c>
      <c r="AL2050" s="48"/>
      <c r="AM2050" s="56"/>
    </row>
    <row r="2051">
      <c r="A2051" s="180" t="s">
        <v>3537</v>
      </c>
      <c r="B2051" s="58"/>
      <c r="C2051" s="58"/>
      <c r="D2051" s="58"/>
      <c r="E2051" s="60"/>
      <c r="F2051" s="61">
        <f t="shared" si="34"/>
        <v>0</v>
      </c>
      <c r="G2051" s="58"/>
      <c r="H2051" s="62"/>
      <c r="I2051" s="62"/>
      <c r="J2051" s="58" t="s">
        <v>76</v>
      </c>
      <c r="K2051" s="58"/>
      <c r="L2051" s="58"/>
      <c r="M2051" s="62"/>
      <c r="N2051" s="58"/>
      <c r="O2051" s="62"/>
      <c r="P2051" s="58"/>
      <c r="Q2051" s="62"/>
      <c r="R2051" s="63"/>
      <c r="S2051" s="64">
        <f t="shared" si="40"/>
        <v>0</v>
      </c>
      <c r="T2051" s="60"/>
      <c r="U2051" s="60"/>
      <c r="V2051" s="60"/>
      <c r="W2051" s="60"/>
      <c r="X2051" s="60"/>
      <c r="Y2051" s="60"/>
      <c r="Z2051" s="60"/>
      <c r="AA2051" s="60"/>
      <c r="AB2051" s="60"/>
      <c r="AC2051" s="60"/>
      <c r="AD2051" s="60"/>
      <c r="AE2051" s="60"/>
      <c r="AF2051" s="60"/>
      <c r="AG2051" s="65"/>
      <c r="AH2051" s="58"/>
      <c r="AI2051" s="59"/>
      <c r="AJ2051" s="60"/>
      <c r="AK2051" s="64">
        <f t="shared" si="35"/>
        <v>0</v>
      </c>
      <c r="AL2051" s="66"/>
      <c r="AM2051" s="67"/>
    </row>
    <row r="2052">
      <c r="A2052" s="47" t="s">
        <v>3538</v>
      </c>
      <c r="B2052" s="49"/>
      <c r="C2052" s="49"/>
      <c r="D2052" s="48"/>
      <c r="E2052" s="50"/>
      <c r="F2052" s="51">
        <f t="shared" si="34"/>
        <v>0</v>
      </c>
      <c r="G2052" s="48"/>
      <c r="H2052" s="52"/>
      <c r="I2052" s="52"/>
      <c r="J2052" s="48" t="s">
        <v>76</v>
      </c>
      <c r="K2052" s="48"/>
      <c r="L2052" s="48"/>
      <c r="M2052" s="52"/>
      <c r="N2052" s="48"/>
      <c r="O2052" s="52"/>
      <c r="P2052" s="48"/>
      <c r="Q2052" s="52"/>
      <c r="R2052" s="53"/>
      <c r="S2052" s="54">
        <f t="shared" si="40"/>
        <v>0</v>
      </c>
      <c r="T2052" s="50"/>
      <c r="U2052" s="50"/>
      <c r="V2052" s="50"/>
      <c r="W2052" s="50"/>
      <c r="X2052" s="50"/>
      <c r="Y2052" s="50"/>
      <c r="Z2052" s="50"/>
      <c r="AA2052" s="50"/>
      <c r="AB2052" s="50"/>
      <c r="AC2052" s="50"/>
      <c r="AD2052" s="50"/>
      <c r="AE2052" s="50"/>
      <c r="AF2052" s="50"/>
      <c r="AG2052" s="55"/>
      <c r="AH2052" s="48"/>
      <c r="AI2052" s="48"/>
      <c r="AJ2052" s="50"/>
      <c r="AK2052" s="54">
        <f t="shared" si="35"/>
        <v>0</v>
      </c>
      <c r="AL2052" s="48"/>
      <c r="AM2052" s="56"/>
    </row>
    <row r="2053">
      <c r="A2053" s="180" t="s">
        <v>3539</v>
      </c>
      <c r="B2053" s="58"/>
      <c r="C2053" s="58"/>
      <c r="D2053" s="58"/>
      <c r="E2053" s="60"/>
      <c r="F2053" s="61">
        <f t="shared" si="34"/>
        <v>0</v>
      </c>
      <c r="G2053" s="58"/>
      <c r="H2053" s="62"/>
      <c r="I2053" s="62"/>
      <c r="J2053" s="58" t="s">
        <v>76</v>
      </c>
      <c r="K2053" s="58"/>
      <c r="L2053" s="58"/>
      <c r="M2053" s="62"/>
      <c r="N2053" s="58"/>
      <c r="O2053" s="62"/>
      <c r="P2053" s="58"/>
      <c r="Q2053" s="62"/>
      <c r="R2053" s="63"/>
      <c r="S2053" s="64">
        <f t="shared" si="40"/>
        <v>0</v>
      </c>
      <c r="T2053" s="60"/>
      <c r="U2053" s="60"/>
      <c r="V2053" s="60"/>
      <c r="W2053" s="60"/>
      <c r="X2053" s="60"/>
      <c r="Y2053" s="60"/>
      <c r="Z2053" s="60"/>
      <c r="AA2053" s="60"/>
      <c r="AB2053" s="60"/>
      <c r="AC2053" s="60"/>
      <c r="AD2053" s="60"/>
      <c r="AE2053" s="60"/>
      <c r="AF2053" s="60"/>
      <c r="AG2053" s="65"/>
      <c r="AH2053" s="58"/>
      <c r="AI2053" s="59"/>
      <c r="AJ2053" s="60"/>
      <c r="AK2053" s="64">
        <f t="shared" si="35"/>
        <v>0</v>
      </c>
      <c r="AL2053" s="66"/>
      <c r="AM2053" s="67"/>
    </row>
    <row r="2054">
      <c r="A2054" s="47" t="s">
        <v>3540</v>
      </c>
      <c r="B2054" s="49"/>
      <c r="C2054" s="49"/>
      <c r="D2054" s="48"/>
      <c r="E2054" s="50"/>
      <c r="F2054" s="51">
        <f t="shared" si="34"/>
        <v>0</v>
      </c>
      <c r="G2054" s="48"/>
      <c r="H2054" s="52"/>
      <c r="I2054" s="52"/>
      <c r="J2054" s="48" t="s">
        <v>76</v>
      </c>
      <c r="K2054" s="48"/>
      <c r="L2054" s="48"/>
      <c r="M2054" s="52"/>
      <c r="N2054" s="48"/>
      <c r="O2054" s="52"/>
      <c r="P2054" s="48"/>
      <c r="Q2054" s="52"/>
      <c r="R2054" s="53"/>
      <c r="S2054" s="54">
        <f t="shared" si="40"/>
        <v>0</v>
      </c>
      <c r="T2054" s="50"/>
      <c r="U2054" s="50"/>
      <c r="V2054" s="50"/>
      <c r="W2054" s="50"/>
      <c r="X2054" s="50"/>
      <c r="Y2054" s="50"/>
      <c r="Z2054" s="50"/>
      <c r="AA2054" s="50"/>
      <c r="AB2054" s="50"/>
      <c r="AC2054" s="50"/>
      <c r="AD2054" s="50"/>
      <c r="AE2054" s="50"/>
      <c r="AF2054" s="50"/>
      <c r="AG2054" s="55"/>
      <c r="AH2054" s="48"/>
      <c r="AI2054" s="48"/>
      <c r="AJ2054" s="50"/>
      <c r="AK2054" s="54">
        <f t="shared" si="35"/>
        <v>0</v>
      </c>
      <c r="AL2054" s="48"/>
      <c r="AM2054" s="56"/>
    </row>
    <row r="2055">
      <c r="A2055" s="180" t="s">
        <v>3541</v>
      </c>
      <c r="B2055" s="58"/>
      <c r="C2055" s="58"/>
      <c r="D2055" s="58"/>
      <c r="E2055" s="60"/>
      <c r="F2055" s="61">
        <f t="shared" si="34"/>
        <v>0</v>
      </c>
      <c r="G2055" s="58"/>
      <c r="H2055" s="62"/>
      <c r="I2055" s="62"/>
      <c r="J2055" s="58" t="s">
        <v>76</v>
      </c>
      <c r="K2055" s="58"/>
      <c r="L2055" s="58"/>
      <c r="M2055" s="62"/>
      <c r="N2055" s="58"/>
      <c r="O2055" s="62"/>
      <c r="P2055" s="58"/>
      <c r="Q2055" s="62"/>
      <c r="R2055" s="63"/>
      <c r="S2055" s="64">
        <f t="shared" si="40"/>
        <v>0</v>
      </c>
      <c r="T2055" s="60"/>
      <c r="U2055" s="60"/>
      <c r="V2055" s="60"/>
      <c r="W2055" s="60"/>
      <c r="X2055" s="60"/>
      <c r="Y2055" s="60"/>
      <c r="Z2055" s="60"/>
      <c r="AA2055" s="60"/>
      <c r="AB2055" s="60"/>
      <c r="AC2055" s="60"/>
      <c r="AD2055" s="60"/>
      <c r="AE2055" s="60"/>
      <c r="AF2055" s="60"/>
      <c r="AG2055" s="65"/>
      <c r="AH2055" s="58"/>
      <c r="AI2055" s="59"/>
      <c r="AJ2055" s="60"/>
      <c r="AK2055" s="64">
        <f t="shared" si="35"/>
        <v>0</v>
      </c>
      <c r="AL2055" s="66"/>
      <c r="AM2055" s="67"/>
    </row>
    <row r="2056">
      <c r="A2056" s="47" t="s">
        <v>3542</v>
      </c>
      <c r="B2056" s="49"/>
      <c r="C2056" s="49"/>
      <c r="D2056" s="48"/>
      <c r="E2056" s="50"/>
      <c r="F2056" s="51">
        <f t="shared" si="34"/>
        <v>0</v>
      </c>
      <c r="G2056" s="48"/>
      <c r="H2056" s="52"/>
      <c r="I2056" s="52"/>
      <c r="J2056" s="48" t="s">
        <v>76</v>
      </c>
      <c r="K2056" s="48"/>
      <c r="L2056" s="48"/>
      <c r="M2056" s="52"/>
      <c r="N2056" s="48"/>
      <c r="O2056" s="52"/>
      <c r="P2056" s="48"/>
      <c r="Q2056" s="52"/>
      <c r="R2056" s="53"/>
      <c r="S2056" s="54">
        <f t="shared" si="40"/>
        <v>0</v>
      </c>
      <c r="T2056" s="50"/>
      <c r="U2056" s="50"/>
      <c r="V2056" s="50"/>
      <c r="W2056" s="50"/>
      <c r="X2056" s="50"/>
      <c r="Y2056" s="50"/>
      <c r="Z2056" s="50"/>
      <c r="AA2056" s="50"/>
      <c r="AB2056" s="50"/>
      <c r="AC2056" s="50"/>
      <c r="AD2056" s="50"/>
      <c r="AE2056" s="50"/>
      <c r="AF2056" s="50"/>
      <c r="AG2056" s="55"/>
      <c r="AH2056" s="48"/>
      <c r="AI2056" s="48"/>
      <c r="AJ2056" s="50"/>
      <c r="AK2056" s="54">
        <f t="shared" si="35"/>
        <v>0</v>
      </c>
      <c r="AL2056" s="48"/>
      <c r="AM2056" s="56"/>
    </row>
    <row r="2057">
      <c r="A2057" s="180" t="s">
        <v>3543</v>
      </c>
      <c r="B2057" s="58"/>
      <c r="C2057" s="58"/>
      <c r="D2057" s="58"/>
      <c r="E2057" s="60"/>
      <c r="F2057" s="61">
        <f t="shared" si="34"/>
        <v>0</v>
      </c>
      <c r="G2057" s="58"/>
      <c r="H2057" s="62"/>
      <c r="I2057" s="62"/>
      <c r="J2057" s="58" t="s">
        <v>76</v>
      </c>
      <c r="K2057" s="58"/>
      <c r="L2057" s="58"/>
      <c r="M2057" s="62"/>
      <c r="N2057" s="58"/>
      <c r="O2057" s="62"/>
      <c r="P2057" s="58"/>
      <c r="Q2057" s="62"/>
      <c r="R2057" s="63"/>
      <c r="S2057" s="64">
        <f t="shared" si="40"/>
        <v>0</v>
      </c>
      <c r="T2057" s="60"/>
      <c r="U2057" s="60"/>
      <c r="V2057" s="60"/>
      <c r="W2057" s="60"/>
      <c r="X2057" s="60"/>
      <c r="Y2057" s="60"/>
      <c r="Z2057" s="60"/>
      <c r="AA2057" s="60"/>
      <c r="AB2057" s="60"/>
      <c r="AC2057" s="60"/>
      <c r="AD2057" s="60"/>
      <c r="AE2057" s="60"/>
      <c r="AF2057" s="60"/>
      <c r="AG2057" s="65"/>
      <c r="AH2057" s="58"/>
      <c r="AI2057" s="59"/>
      <c r="AJ2057" s="60"/>
      <c r="AK2057" s="64">
        <f t="shared" si="35"/>
        <v>0</v>
      </c>
      <c r="AL2057" s="66"/>
      <c r="AM2057" s="67"/>
    </row>
    <row r="2058">
      <c r="A2058" s="47" t="s">
        <v>3544</v>
      </c>
      <c r="B2058" s="49"/>
      <c r="C2058" s="49"/>
      <c r="D2058" s="48"/>
      <c r="E2058" s="50"/>
      <c r="F2058" s="51">
        <f t="shared" si="34"/>
        <v>0</v>
      </c>
      <c r="G2058" s="48"/>
      <c r="H2058" s="52"/>
      <c r="I2058" s="52"/>
      <c r="J2058" s="48" t="s">
        <v>76</v>
      </c>
      <c r="K2058" s="48"/>
      <c r="L2058" s="48"/>
      <c r="M2058" s="52"/>
      <c r="N2058" s="48"/>
      <c r="O2058" s="52"/>
      <c r="P2058" s="48"/>
      <c r="Q2058" s="52"/>
      <c r="R2058" s="53"/>
      <c r="S2058" s="54">
        <f t="shared" si="40"/>
        <v>0</v>
      </c>
      <c r="T2058" s="50"/>
      <c r="U2058" s="50"/>
      <c r="V2058" s="50"/>
      <c r="W2058" s="50"/>
      <c r="X2058" s="50"/>
      <c r="Y2058" s="50"/>
      <c r="Z2058" s="50"/>
      <c r="AA2058" s="50"/>
      <c r="AB2058" s="50"/>
      <c r="AC2058" s="50"/>
      <c r="AD2058" s="50"/>
      <c r="AE2058" s="50"/>
      <c r="AF2058" s="50"/>
      <c r="AG2058" s="55"/>
      <c r="AH2058" s="48"/>
      <c r="AI2058" s="48"/>
      <c r="AJ2058" s="50"/>
      <c r="AK2058" s="54">
        <f t="shared" si="35"/>
        <v>0</v>
      </c>
      <c r="AL2058" s="48"/>
      <c r="AM2058" s="56"/>
    </row>
    <row r="2059">
      <c r="A2059" s="180" t="s">
        <v>3545</v>
      </c>
      <c r="B2059" s="58"/>
      <c r="C2059" s="58"/>
      <c r="D2059" s="58"/>
      <c r="E2059" s="60"/>
      <c r="F2059" s="61">
        <f t="shared" si="34"/>
        <v>0</v>
      </c>
      <c r="G2059" s="58"/>
      <c r="H2059" s="62"/>
      <c r="I2059" s="62"/>
      <c r="J2059" s="58" t="s">
        <v>76</v>
      </c>
      <c r="K2059" s="58"/>
      <c r="L2059" s="58"/>
      <c r="M2059" s="62"/>
      <c r="N2059" s="58"/>
      <c r="O2059" s="62"/>
      <c r="P2059" s="58"/>
      <c r="Q2059" s="62"/>
      <c r="R2059" s="63"/>
      <c r="S2059" s="64">
        <f t="shared" si="40"/>
        <v>0</v>
      </c>
      <c r="T2059" s="60"/>
      <c r="U2059" s="60"/>
      <c r="V2059" s="60"/>
      <c r="W2059" s="60"/>
      <c r="X2059" s="60"/>
      <c r="Y2059" s="60"/>
      <c r="Z2059" s="60"/>
      <c r="AA2059" s="60"/>
      <c r="AB2059" s="60"/>
      <c r="AC2059" s="60"/>
      <c r="AD2059" s="60"/>
      <c r="AE2059" s="60"/>
      <c r="AF2059" s="60"/>
      <c r="AG2059" s="65"/>
      <c r="AH2059" s="58"/>
      <c r="AI2059" s="59"/>
      <c r="AJ2059" s="60"/>
      <c r="AK2059" s="64">
        <f t="shared" si="35"/>
        <v>0</v>
      </c>
      <c r="AL2059" s="66"/>
      <c r="AM2059" s="67"/>
    </row>
    <row r="2060">
      <c r="A2060" s="47" t="s">
        <v>3546</v>
      </c>
      <c r="B2060" s="49"/>
      <c r="C2060" s="49"/>
      <c r="D2060" s="48"/>
      <c r="E2060" s="50"/>
      <c r="F2060" s="51">
        <f t="shared" si="34"/>
        <v>0</v>
      </c>
      <c r="G2060" s="48"/>
      <c r="H2060" s="52"/>
      <c r="I2060" s="52"/>
      <c r="J2060" s="48" t="s">
        <v>76</v>
      </c>
      <c r="K2060" s="48"/>
      <c r="L2060" s="48"/>
      <c r="M2060" s="52"/>
      <c r="N2060" s="48"/>
      <c r="O2060" s="52"/>
      <c r="P2060" s="48"/>
      <c r="Q2060" s="52"/>
      <c r="R2060" s="53"/>
      <c r="S2060" s="54">
        <f t="shared" si="40"/>
        <v>0</v>
      </c>
      <c r="T2060" s="50"/>
      <c r="U2060" s="50"/>
      <c r="V2060" s="50"/>
      <c r="W2060" s="50"/>
      <c r="X2060" s="50"/>
      <c r="Y2060" s="50"/>
      <c r="Z2060" s="50"/>
      <c r="AA2060" s="50"/>
      <c r="AB2060" s="50"/>
      <c r="AC2060" s="50"/>
      <c r="AD2060" s="50"/>
      <c r="AE2060" s="50"/>
      <c r="AF2060" s="50"/>
      <c r="AG2060" s="55"/>
      <c r="AH2060" s="48"/>
      <c r="AI2060" s="48"/>
      <c r="AJ2060" s="50"/>
      <c r="AK2060" s="54">
        <f t="shared" si="35"/>
        <v>0</v>
      </c>
      <c r="AL2060" s="48"/>
      <c r="AM2060" s="56"/>
    </row>
    <row r="2061">
      <c r="A2061" s="180" t="s">
        <v>3547</v>
      </c>
      <c r="B2061" s="58"/>
      <c r="C2061" s="58"/>
      <c r="D2061" s="58"/>
      <c r="E2061" s="60"/>
      <c r="F2061" s="61">
        <f t="shared" si="34"/>
        <v>0</v>
      </c>
      <c r="G2061" s="58"/>
      <c r="H2061" s="62"/>
      <c r="I2061" s="62"/>
      <c r="J2061" s="58" t="s">
        <v>76</v>
      </c>
      <c r="K2061" s="58"/>
      <c r="L2061" s="58"/>
      <c r="M2061" s="62"/>
      <c r="N2061" s="58"/>
      <c r="O2061" s="62"/>
      <c r="P2061" s="58"/>
      <c r="Q2061" s="62"/>
      <c r="R2061" s="63"/>
      <c r="S2061" s="64">
        <f t="shared" si="40"/>
        <v>0</v>
      </c>
      <c r="T2061" s="60"/>
      <c r="U2061" s="60"/>
      <c r="V2061" s="60"/>
      <c r="W2061" s="60"/>
      <c r="X2061" s="60"/>
      <c r="Y2061" s="60"/>
      <c r="Z2061" s="60"/>
      <c r="AA2061" s="60"/>
      <c r="AB2061" s="60"/>
      <c r="AC2061" s="60"/>
      <c r="AD2061" s="60"/>
      <c r="AE2061" s="60"/>
      <c r="AF2061" s="60"/>
      <c r="AG2061" s="65"/>
      <c r="AH2061" s="58"/>
      <c r="AI2061" s="59"/>
      <c r="AJ2061" s="60"/>
      <c r="AK2061" s="64">
        <f t="shared" si="35"/>
        <v>0</v>
      </c>
      <c r="AL2061" s="66"/>
      <c r="AM2061" s="67"/>
    </row>
    <row r="2062">
      <c r="A2062" s="47" t="s">
        <v>3548</v>
      </c>
      <c r="B2062" s="49"/>
      <c r="C2062" s="49"/>
      <c r="D2062" s="48"/>
      <c r="E2062" s="50"/>
      <c r="F2062" s="51">
        <f t="shared" si="34"/>
        <v>0</v>
      </c>
      <c r="G2062" s="48"/>
      <c r="H2062" s="52"/>
      <c r="I2062" s="52"/>
      <c r="J2062" s="48" t="s">
        <v>76</v>
      </c>
      <c r="K2062" s="48"/>
      <c r="L2062" s="48"/>
      <c r="M2062" s="52"/>
      <c r="N2062" s="48"/>
      <c r="O2062" s="52"/>
      <c r="P2062" s="48"/>
      <c r="Q2062" s="52"/>
      <c r="R2062" s="53"/>
      <c r="S2062" s="54">
        <f t="shared" si="40"/>
        <v>0</v>
      </c>
      <c r="T2062" s="50"/>
      <c r="U2062" s="50"/>
      <c r="V2062" s="50"/>
      <c r="W2062" s="50"/>
      <c r="X2062" s="50"/>
      <c r="Y2062" s="50"/>
      <c r="Z2062" s="50"/>
      <c r="AA2062" s="50"/>
      <c r="AB2062" s="50"/>
      <c r="AC2062" s="50"/>
      <c r="AD2062" s="50"/>
      <c r="AE2062" s="50"/>
      <c r="AF2062" s="50"/>
      <c r="AG2062" s="55"/>
      <c r="AH2062" s="48"/>
      <c r="AI2062" s="48"/>
      <c r="AJ2062" s="50"/>
      <c r="AK2062" s="54">
        <f t="shared" si="35"/>
        <v>0</v>
      </c>
      <c r="AL2062" s="48"/>
      <c r="AM2062" s="56"/>
    </row>
    <row r="2063">
      <c r="A2063" s="180" t="s">
        <v>3549</v>
      </c>
      <c r="B2063" s="58"/>
      <c r="C2063" s="58"/>
      <c r="D2063" s="58"/>
      <c r="E2063" s="60"/>
      <c r="F2063" s="61">
        <f t="shared" si="34"/>
        <v>0</v>
      </c>
      <c r="G2063" s="58"/>
      <c r="H2063" s="62"/>
      <c r="I2063" s="62"/>
      <c r="J2063" s="58" t="s">
        <v>76</v>
      </c>
      <c r="K2063" s="58"/>
      <c r="L2063" s="58"/>
      <c r="M2063" s="62"/>
      <c r="N2063" s="58"/>
      <c r="O2063" s="62"/>
      <c r="P2063" s="58"/>
      <c r="Q2063" s="62"/>
      <c r="R2063" s="63"/>
      <c r="S2063" s="64">
        <f t="shared" si="40"/>
        <v>0</v>
      </c>
      <c r="T2063" s="60"/>
      <c r="U2063" s="60"/>
      <c r="V2063" s="60"/>
      <c r="W2063" s="60"/>
      <c r="X2063" s="60"/>
      <c r="Y2063" s="60"/>
      <c r="Z2063" s="60"/>
      <c r="AA2063" s="60"/>
      <c r="AB2063" s="60"/>
      <c r="AC2063" s="60"/>
      <c r="AD2063" s="60"/>
      <c r="AE2063" s="60"/>
      <c r="AF2063" s="60"/>
      <c r="AG2063" s="65"/>
      <c r="AH2063" s="58"/>
      <c r="AI2063" s="59"/>
      <c r="AJ2063" s="60"/>
      <c r="AK2063" s="64">
        <f t="shared" si="35"/>
        <v>0</v>
      </c>
      <c r="AL2063" s="66"/>
      <c r="AM2063" s="67"/>
    </row>
    <row r="2064">
      <c r="A2064" s="47" t="s">
        <v>3550</v>
      </c>
      <c r="B2064" s="49"/>
      <c r="C2064" s="49"/>
      <c r="D2064" s="48"/>
      <c r="E2064" s="50"/>
      <c r="F2064" s="51">
        <f t="shared" si="34"/>
        <v>0</v>
      </c>
      <c r="G2064" s="48"/>
      <c r="H2064" s="52"/>
      <c r="I2064" s="52"/>
      <c r="J2064" s="48" t="s">
        <v>78</v>
      </c>
      <c r="K2064" s="48"/>
      <c r="L2064" s="48"/>
      <c r="M2064" s="52"/>
      <c r="N2064" s="48"/>
      <c r="O2064" s="52"/>
      <c r="P2064" s="48"/>
      <c r="Q2064" s="52"/>
      <c r="R2064" s="53"/>
      <c r="S2064" s="54">
        <f t="shared" si="40"/>
        <v>0</v>
      </c>
      <c r="T2064" s="50"/>
      <c r="U2064" s="50"/>
      <c r="V2064" s="50"/>
      <c r="W2064" s="50"/>
      <c r="X2064" s="50"/>
      <c r="Y2064" s="50"/>
      <c r="Z2064" s="50"/>
      <c r="AA2064" s="50"/>
      <c r="AB2064" s="50"/>
      <c r="AC2064" s="50"/>
      <c r="AD2064" s="50"/>
      <c r="AE2064" s="50"/>
      <c r="AF2064" s="50"/>
      <c r="AG2064" s="55"/>
      <c r="AH2064" s="48"/>
      <c r="AI2064" s="48"/>
      <c r="AJ2064" s="50"/>
      <c r="AK2064" s="54">
        <f t="shared" si="35"/>
        <v>0</v>
      </c>
      <c r="AL2064" s="48"/>
      <c r="AM2064" s="56"/>
    </row>
    <row r="2065">
      <c r="A2065" s="57" t="s">
        <v>3551</v>
      </c>
      <c r="B2065" s="59"/>
      <c r="C2065" s="59"/>
      <c r="D2065" s="58"/>
      <c r="E2065" s="60"/>
      <c r="F2065" s="61">
        <f t="shared" si="34"/>
        <v>0</v>
      </c>
      <c r="G2065" s="58"/>
      <c r="H2065" s="62"/>
      <c r="I2065" s="62"/>
      <c r="J2065" s="58" t="s">
        <v>78</v>
      </c>
      <c r="K2065" s="58"/>
      <c r="L2065" s="58"/>
      <c r="M2065" s="62"/>
      <c r="N2065" s="58"/>
      <c r="O2065" s="62"/>
      <c r="P2065" s="58"/>
      <c r="Q2065" s="62"/>
      <c r="R2065" s="63"/>
      <c r="S2065" s="64">
        <f t="shared" si="40"/>
        <v>0</v>
      </c>
      <c r="T2065" s="60"/>
      <c r="U2065" s="60"/>
      <c r="V2065" s="60"/>
      <c r="W2065" s="60"/>
      <c r="X2065" s="60"/>
      <c r="Y2065" s="60"/>
      <c r="Z2065" s="60"/>
      <c r="AA2065" s="60"/>
      <c r="AB2065" s="60"/>
      <c r="AC2065" s="60"/>
      <c r="AD2065" s="60"/>
      <c r="AE2065" s="60"/>
      <c r="AF2065" s="60"/>
      <c r="AG2065" s="65"/>
      <c r="AH2065" s="58"/>
      <c r="AI2065" s="59"/>
      <c r="AJ2065" s="60"/>
      <c r="AK2065" s="64">
        <f t="shared" si="35"/>
        <v>0</v>
      </c>
      <c r="AL2065" s="66"/>
      <c r="AM2065" s="67"/>
    </row>
    <row r="2066">
      <c r="A2066" s="47" t="s">
        <v>3567</v>
      </c>
      <c r="B2066" s="49"/>
      <c r="C2066" s="49"/>
      <c r="D2066" s="48"/>
      <c r="E2066" s="50"/>
      <c r="F2066" s="51">
        <f t="shared" si="34"/>
        <v>0</v>
      </c>
      <c r="G2066" s="48"/>
      <c r="H2066" s="52"/>
      <c r="I2066" s="52"/>
      <c r="J2066" s="48" t="s">
        <v>78</v>
      </c>
      <c r="K2066" s="48"/>
      <c r="L2066" s="48"/>
      <c r="M2066" s="52"/>
      <c r="N2066" s="48"/>
      <c r="O2066" s="52"/>
      <c r="P2066" s="48"/>
      <c r="Q2066" s="52"/>
      <c r="R2066" s="53"/>
      <c r="S2066" s="54">
        <f t="shared" si="40"/>
        <v>0</v>
      </c>
      <c r="T2066" s="50"/>
      <c r="U2066" s="50"/>
      <c r="V2066" s="50"/>
      <c r="W2066" s="50"/>
      <c r="X2066" s="50"/>
      <c r="Y2066" s="50"/>
      <c r="Z2066" s="50"/>
      <c r="AA2066" s="50"/>
      <c r="AB2066" s="50"/>
      <c r="AC2066" s="50"/>
      <c r="AD2066" s="50"/>
      <c r="AE2066" s="50"/>
      <c r="AF2066" s="50"/>
      <c r="AG2066" s="55"/>
      <c r="AH2066" s="48"/>
      <c r="AI2066" s="48"/>
      <c r="AJ2066" s="50"/>
      <c r="AK2066" s="54">
        <f t="shared" si="35"/>
        <v>0</v>
      </c>
      <c r="AL2066" s="48"/>
      <c r="AM2066" s="56"/>
    </row>
    <row r="2067">
      <c r="A2067" s="57" t="s">
        <v>3568</v>
      </c>
      <c r="B2067" s="59"/>
      <c r="C2067" s="59"/>
      <c r="D2067" s="58"/>
      <c r="E2067" s="60"/>
      <c r="F2067" s="61">
        <f t="shared" si="34"/>
        <v>0</v>
      </c>
      <c r="G2067" s="58"/>
      <c r="H2067" s="62"/>
      <c r="I2067" s="62"/>
      <c r="J2067" s="58" t="s">
        <v>78</v>
      </c>
      <c r="K2067" s="58"/>
      <c r="L2067" s="58"/>
      <c r="M2067" s="62"/>
      <c r="N2067" s="58"/>
      <c r="O2067" s="62"/>
      <c r="P2067" s="58"/>
      <c r="Q2067" s="62"/>
      <c r="R2067" s="63"/>
      <c r="S2067" s="64">
        <f t="shared" si="40"/>
        <v>0</v>
      </c>
      <c r="T2067" s="60"/>
      <c r="U2067" s="60"/>
      <c r="V2067" s="60"/>
      <c r="W2067" s="60"/>
      <c r="X2067" s="60"/>
      <c r="Y2067" s="60"/>
      <c r="Z2067" s="60"/>
      <c r="AA2067" s="60"/>
      <c r="AB2067" s="60"/>
      <c r="AC2067" s="60"/>
      <c r="AD2067" s="60"/>
      <c r="AE2067" s="60"/>
      <c r="AF2067" s="60"/>
      <c r="AG2067" s="65"/>
      <c r="AH2067" s="58"/>
      <c r="AI2067" s="59"/>
      <c r="AJ2067" s="60"/>
      <c r="AK2067" s="64">
        <f t="shared" si="35"/>
        <v>0</v>
      </c>
      <c r="AL2067" s="66"/>
      <c r="AM2067" s="67"/>
    </row>
    <row r="2068">
      <c r="A2068" s="47" t="s">
        <v>3569</v>
      </c>
      <c r="B2068" s="49"/>
      <c r="C2068" s="49"/>
      <c r="D2068" s="48"/>
      <c r="E2068" s="50"/>
      <c r="F2068" s="51">
        <f t="shared" si="34"/>
        <v>0</v>
      </c>
      <c r="G2068" s="48"/>
      <c r="H2068" s="52"/>
      <c r="I2068" s="52"/>
      <c r="J2068" s="48" t="s">
        <v>78</v>
      </c>
      <c r="K2068" s="48"/>
      <c r="L2068" s="48"/>
      <c r="M2068" s="52"/>
      <c r="N2068" s="48"/>
      <c r="O2068" s="52"/>
      <c r="P2068" s="48"/>
      <c r="Q2068" s="52"/>
      <c r="R2068" s="53"/>
      <c r="S2068" s="54">
        <f t="shared" si="40"/>
        <v>0</v>
      </c>
      <c r="T2068" s="50"/>
      <c r="U2068" s="50"/>
      <c r="V2068" s="50"/>
      <c r="W2068" s="50"/>
      <c r="X2068" s="50"/>
      <c r="Y2068" s="50"/>
      <c r="Z2068" s="50"/>
      <c r="AA2068" s="50"/>
      <c r="AB2068" s="50"/>
      <c r="AC2068" s="50"/>
      <c r="AD2068" s="50"/>
      <c r="AE2068" s="50"/>
      <c r="AF2068" s="50"/>
      <c r="AG2068" s="55"/>
      <c r="AH2068" s="48"/>
      <c r="AI2068" s="48"/>
      <c r="AJ2068" s="50"/>
      <c r="AK2068" s="54">
        <f t="shared" si="35"/>
        <v>0</v>
      </c>
      <c r="AL2068" s="48"/>
      <c r="AM2068" s="56"/>
    </row>
    <row r="2069">
      <c r="A2069" s="57" t="s">
        <v>3570</v>
      </c>
      <c r="B2069" s="59"/>
      <c r="C2069" s="59"/>
      <c r="D2069" s="58"/>
      <c r="E2069" s="60"/>
      <c r="F2069" s="61">
        <f t="shared" si="34"/>
        <v>0</v>
      </c>
      <c r="G2069" s="58"/>
      <c r="H2069" s="62"/>
      <c r="I2069" s="62"/>
      <c r="J2069" s="58" t="s">
        <v>78</v>
      </c>
      <c r="K2069" s="58"/>
      <c r="L2069" s="58"/>
      <c r="M2069" s="62"/>
      <c r="N2069" s="58"/>
      <c r="O2069" s="62"/>
      <c r="P2069" s="58"/>
      <c r="Q2069" s="62"/>
      <c r="R2069" s="63"/>
      <c r="S2069" s="64">
        <f t="shared" si="40"/>
        <v>0</v>
      </c>
      <c r="T2069" s="60"/>
      <c r="U2069" s="60"/>
      <c r="V2069" s="60"/>
      <c r="W2069" s="60"/>
      <c r="X2069" s="60"/>
      <c r="Y2069" s="60"/>
      <c r="Z2069" s="60"/>
      <c r="AA2069" s="60"/>
      <c r="AB2069" s="60"/>
      <c r="AC2069" s="60"/>
      <c r="AD2069" s="60"/>
      <c r="AE2069" s="60"/>
      <c r="AF2069" s="60"/>
      <c r="AG2069" s="65"/>
      <c r="AH2069" s="58"/>
      <c r="AI2069" s="59"/>
      <c r="AJ2069" s="60"/>
      <c r="AK2069" s="64">
        <f t="shared" si="35"/>
        <v>0</v>
      </c>
      <c r="AL2069" s="66"/>
      <c r="AM2069" s="67"/>
    </row>
    <row r="2070">
      <c r="A2070" s="47" t="s">
        <v>3571</v>
      </c>
      <c r="B2070" s="49"/>
      <c r="C2070" s="49"/>
      <c r="D2070" s="48"/>
      <c r="E2070" s="50"/>
      <c r="F2070" s="51">
        <f t="shared" si="34"/>
        <v>0</v>
      </c>
      <c r="G2070" s="48"/>
      <c r="H2070" s="52"/>
      <c r="I2070" s="52"/>
      <c r="J2070" s="48" t="s">
        <v>78</v>
      </c>
      <c r="K2070" s="48"/>
      <c r="L2070" s="48"/>
      <c r="M2070" s="52"/>
      <c r="N2070" s="48"/>
      <c r="O2070" s="52"/>
      <c r="P2070" s="48"/>
      <c r="Q2070" s="52"/>
      <c r="R2070" s="53"/>
      <c r="S2070" s="54">
        <f t="shared" si="40"/>
        <v>0</v>
      </c>
      <c r="T2070" s="50"/>
      <c r="U2070" s="50"/>
      <c r="V2070" s="50"/>
      <c r="W2070" s="50"/>
      <c r="X2070" s="50"/>
      <c r="Y2070" s="50"/>
      <c r="Z2070" s="50"/>
      <c r="AA2070" s="50"/>
      <c r="AB2070" s="50"/>
      <c r="AC2070" s="50"/>
      <c r="AD2070" s="50"/>
      <c r="AE2070" s="50"/>
      <c r="AF2070" s="50"/>
      <c r="AG2070" s="55"/>
      <c r="AH2070" s="48"/>
      <c r="AI2070" s="48"/>
      <c r="AJ2070" s="50"/>
      <c r="AK2070" s="54">
        <f t="shared" si="35"/>
        <v>0</v>
      </c>
      <c r="AL2070" s="48"/>
      <c r="AM2070" s="56"/>
    </row>
    <row r="2071">
      <c r="A2071" s="57" t="s">
        <v>3572</v>
      </c>
      <c r="B2071" s="59"/>
      <c r="C2071" s="59"/>
      <c r="D2071" s="58"/>
      <c r="E2071" s="60"/>
      <c r="F2071" s="61">
        <f t="shared" si="34"/>
        <v>0</v>
      </c>
      <c r="G2071" s="58"/>
      <c r="H2071" s="62"/>
      <c r="I2071" s="62"/>
      <c r="J2071" s="58" t="s">
        <v>78</v>
      </c>
      <c r="K2071" s="58"/>
      <c r="L2071" s="58"/>
      <c r="M2071" s="62"/>
      <c r="N2071" s="58"/>
      <c r="O2071" s="62"/>
      <c r="P2071" s="58"/>
      <c r="Q2071" s="62"/>
      <c r="R2071" s="63"/>
      <c r="S2071" s="64">
        <f t="shared" si="40"/>
        <v>0</v>
      </c>
      <c r="T2071" s="60"/>
      <c r="U2071" s="60"/>
      <c r="V2071" s="60"/>
      <c r="W2071" s="60"/>
      <c r="X2071" s="60"/>
      <c r="Y2071" s="60"/>
      <c r="Z2071" s="60"/>
      <c r="AA2071" s="60"/>
      <c r="AB2071" s="60"/>
      <c r="AC2071" s="60"/>
      <c r="AD2071" s="60"/>
      <c r="AE2071" s="60"/>
      <c r="AF2071" s="60"/>
      <c r="AG2071" s="65"/>
      <c r="AH2071" s="58"/>
      <c r="AI2071" s="59"/>
      <c r="AJ2071" s="60"/>
      <c r="AK2071" s="64">
        <f t="shared" si="35"/>
        <v>0</v>
      </c>
      <c r="AL2071" s="66"/>
      <c r="AM2071" s="67"/>
    </row>
    <row r="2072">
      <c r="A2072" s="47" t="s">
        <v>3573</v>
      </c>
      <c r="B2072" s="49"/>
      <c r="C2072" s="49"/>
      <c r="D2072" s="48"/>
      <c r="E2072" s="50"/>
      <c r="F2072" s="51">
        <f t="shared" si="34"/>
        <v>0</v>
      </c>
      <c r="G2072" s="48"/>
      <c r="H2072" s="52"/>
      <c r="I2072" s="52"/>
      <c r="J2072" s="48" t="s">
        <v>78</v>
      </c>
      <c r="K2072" s="48"/>
      <c r="L2072" s="48"/>
      <c r="M2072" s="52"/>
      <c r="N2072" s="48"/>
      <c r="O2072" s="52"/>
      <c r="P2072" s="48"/>
      <c r="Q2072" s="52"/>
      <c r="R2072" s="53"/>
      <c r="S2072" s="54">
        <f t="shared" si="40"/>
        <v>0</v>
      </c>
      <c r="T2072" s="50"/>
      <c r="U2072" s="50"/>
      <c r="V2072" s="50"/>
      <c r="W2072" s="50"/>
      <c r="X2072" s="50"/>
      <c r="Y2072" s="50"/>
      <c r="Z2072" s="50"/>
      <c r="AA2072" s="50"/>
      <c r="AB2072" s="50"/>
      <c r="AC2072" s="50"/>
      <c r="AD2072" s="50"/>
      <c r="AE2072" s="50"/>
      <c r="AF2072" s="50"/>
      <c r="AG2072" s="55"/>
      <c r="AH2072" s="48"/>
      <c r="AI2072" s="48"/>
      <c r="AJ2072" s="50"/>
      <c r="AK2072" s="54">
        <f t="shared" si="35"/>
        <v>0</v>
      </c>
      <c r="AL2072" s="48"/>
      <c r="AM2072" s="56"/>
    </row>
    <row r="2073">
      <c r="A2073" s="57" t="s">
        <v>3575</v>
      </c>
      <c r="B2073" s="59"/>
      <c r="C2073" s="59"/>
      <c r="D2073" s="58"/>
      <c r="E2073" s="60"/>
      <c r="F2073" s="61">
        <f t="shared" si="34"/>
        <v>0</v>
      </c>
      <c r="G2073" s="58"/>
      <c r="H2073" s="62"/>
      <c r="I2073" s="62"/>
      <c r="J2073" s="58" t="s">
        <v>78</v>
      </c>
      <c r="K2073" s="58"/>
      <c r="L2073" s="58"/>
      <c r="M2073" s="62"/>
      <c r="N2073" s="58"/>
      <c r="O2073" s="62"/>
      <c r="P2073" s="58"/>
      <c r="Q2073" s="62"/>
      <c r="R2073" s="63"/>
      <c r="S2073" s="64">
        <f t="shared" si="40"/>
        <v>0</v>
      </c>
      <c r="T2073" s="60"/>
      <c r="U2073" s="60"/>
      <c r="V2073" s="60"/>
      <c r="W2073" s="60"/>
      <c r="X2073" s="60"/>
      <c r="Y2073" s="60"/>
      <c r="Z2073" s="60"/>
      <c r="AA2073" s="60"/>
      <c r="AB2073" s="60"/>
      <c r="AC2073" s="60"/>
      <c r="AD2073" s="60"/>
      <c r="AE2073" s="60"/>
      <c r="AF2073" s="60"/>
      <c r="AG2073" s="65"/>
      <c r="AH2073" s="58"/>
      <c r="AI2073" s="59"/>
      <c r="AJ2073" s="60"/>
      <c r="AK2073" s="64">
        <f t="shared" si="35"/>
        <v>0</v>
      </c>
      <c r="AL2073" s="66"/>
      <c r="AM2073" s="67"/>
    </row>
    <row r="2074">
      <c r="A2074" s="47" t="s">
        <v>3576</v>
      </c>
      <c r="B2074" s="49"/>
      <c r="C2074" s="49"/>
      <c r="D2074" s="48"/>
      <c r="E2074" s="50"/>
      <c r="F2074" s="51">
        <f t="shared" si="34"/>
        <v>0</v>
      </c>
      <c r="G2074" s="48"/>
      <c r="H2074" s="52"/>
      <c r="I2074" s="52"/>
      <c r="J2074" s="48" t="s">
        <v>78</v>
      </c>
      <c r="K2074" s="48"/>
      <c r="L2074" s="48"/>
      <c r="M2074" s="52"/>
      <c r="N2074" s="48"/>
      <c r="O2074" s="52"/>
      <c r="P2074" s="48"/>
      <c r="Q2074" s="52"/>
      <c r="R2074" s="53"/>
      <c r="S2074" s="54">
        <f t="shared" si="40"/>
        <v>0</v>
      </c>
      <c r="T2074" s="50"/>
      <c r="U2074" s="50"/>
      <c r="V2074" s="50"/>
      <c r="W2074" s="50"/>
      <c r="X2074" s="50"/>
      <c r="Y2074" s="50"/>
      <c r="Z2074" s="50"/>
      <c r="AA2074" s="50"/>
      <c r="AB2074" s="50"/>
      <c r="AC2074" s="50"/>
      <c r="AD2074" s="50"/>
      <c r="AE2074" s="50"/>
      <c r="AF2074" s="50"/>
      <c r="AG2074" s="55"/>
      <c r="AH2074" s="48"/>
      <c r="AI2074" s="48"/>
      <c r="AJ2074" s="50"/>
      <c r="AK2074" s="54">
        <f t="shared" si="35"/>
        <v>0</v>
      </c>
      <c r="AL2074" s="48"/>
      <c r="AM2074" s="56"/>
    </row>
    <row r="2075">
      <c r="A2075" s="57" t="s">
        <v>3578</v>
      </c>
      <c r="B2075" s="59"/>
      <c r="C2075" s="59"/>
      <c r="D2075" s="58"/>
      <c r="E2075" s="60"/>
      <c r="F2075" s="61">
        <f t="shared" si="34"/>
        <v>0</v>
      </c>
      <c r="G2075" s="58"/>
      <c r="H2075" s="62"/>
      <c r="I2075" s="62"/>
      <c r="J2075" s="58" t="s">
        <v>78</v>
      </c>
      <c r="K2075" s="58"/>
      <c r="L2075" s="58"/>
      <c r="M2075" s="62"/>
      <c r="N2075" s="58"/>
      <c r="O2075" s="62"/>
      <c r="P2075" s="58"/>
      <c r="Q2075" s="62"/>
      <c r="R2075" s="63"/>
      <c r="S2075" s="64">
        <f t="shared" si="40"/>
        <v>0</v>
      </c>
      <c r="T2075" s="60"/>
      <c r="U2075" s="60"/>
      <c r="V2075" s="60"/>
      <c r="W2075" s="60"/>
      <c r="X2075" s="60"/>
      <c r="Y2075" s="60"/>
      <c r="Z2075" s="60"/>
      <c r="AA2075" s="60"/>
      <c r="AB2075" s="60"/>
      <c r="AC2075" s="60"/>
      <c r="AD2075" s="60"/>
      <c r="AE2075" s="60"/>
      <c r="AF2075" s="60"/>
      <c r="AG2075" s="65"/>
      <c r="AH2075" s="58"/>
      <c r="AI2075" s="59"/>
      <c r="AJ2075" s="60"/>
      <c r="AK2075" s="64">
        <f t="shared" si="35"/>
        <v>0</v>
      </c>
      <c r="AL2075" s="66"/>
      <c r="AM2075" s="67"/>
    </row>
    <row r="2076">
      <c r="A2076" s="47" t="s">
        <v>3579</v>
      </c>
      <c r="B2076" s="49"/>
      <c r="C2076" s="49"/>
      <c r="D2076" s="48"/>
      <c r="E2076" s="50"/>
      <c r="F2076" s="51">
        <f t="shared" si="34"/>
        <v>0</v>
      </c>
      <c r="G2076" s="48"/>
      <c r="H2076" s="52"/>
      <c r="I2076" s="52"/>
      <c r="J2076" s="48" t="s">
        <v>78</v>
      </c>
      <c r="K2076" s="48"/>
      <c r="L2076" s="48"/>
      <c r="M2076" s="52"/>
      <c r="N2076" s="48"/>
      <c r="O2076" s="52"/>
      <c r="P2076" s="48"/>
      <c r="Q2076" s="52"/>
      <c r="R2076" s="53"/>
      <c r="S2076" s="54">
        <f t="shared" si="40"/>
        <v>0</v>
      </c>
      <c r="T2076" s="50"/>
      <c r="U2076" s="50"/>
      <c r="V2076" s="50"/>
      <c r="W2076" s="50"/>
      <c r="X2076" s="50"/>
      <c r="Y2076" s="50"/>
      <c r="Z2076" s="50"/>
      <c r="AA2076" s="50"/>
      <c r="AB2076" s="50"/>
      <c r="AC2076" s="50"/>
      <c r="AD2076" s="50"/>
      <c r="AE2076" s="50"/>
      <c r="AF2076" s="50"/>
      <c r="AG2076" s="55"/>
      <c r="AH2076" s="48"/>
      <c r="AI2076" s="48"/>
      <c r="AJ2076" s="50"/>
      <c r="AK2076" s="54">
        <f t="shared" si="35"/>
        <v>0</v>
      </c>
      <c r="AL2076" s="48"/>
      <c r="AM2076" s="56"/>
    </row>
    <row r="2077">
      <c r="A2077" s="57" t="s">
        <v>3580</v>
      </c>
      <c r="B2077" s="59"/>
      <c r="C2077" s="59"/>
      <c r="D2077" s="58"/>
      <c r="E2077" s="60"/>
      <c r="F2077" s="61">
        <f t="shared" si="34"/>
        <v>0</v>
      </c>
      <c r="G2077" s="58"/>
      <c r="H2077" s="62"/>
      <c r="I2077" s="62"/>
      <c r="J2077" s="58" t="s">
        <v>78</v>
      </c>
      <c r="K2077" s="58"/>
      <c r="L2077" s="58"/>
      <c r="M2077" s="62"/>
      <c r="N2077" s="58"/>
      <c r="O2077" s="62"/>
      <c r="P2077" s="58"/>
      <c r="Q2077" s="62"/>
      <c r="R2077" s="63"/>
      <c r="S2077" s="64">
        <f t="shared" si="40"/>
        <v>0</v>
      </c>
      <c r="T2077" s="60"/>
      <c r="U2077" s="60"/>
      <c r="V2077" s="60"/>
      <c r="W2077" s="60"/>
      <c r="X2077" s="60"/>
      <c r="Y2077" s="60"/>
      <c r="Z2077" s="60"/>
      <c r="AA2077" s="60"/>
      <c r="AB2077" s="60"/>
      <c r="AC2077" s="60"/>
      <c r="AD2077" s="60"/>
      <c r="AE2077" s="60"/>
      <c r="AF2077" s="60"/>
      <c r="AG2077" s="65"/>
      <c r="AH2077" s="58"/>
      <c r="AI2077" s="59"/>
      <c r="AJ2077" s="60"/>
      <c r="AK2077" s="64">
        <f t="shared" si="35"/>
        <v>0</v>
      </c>
      <c r="AL2077" s="66"/>
      <c r="AM2077" s="67"/>
    </row>
    <row r="2078">
      <c r="A2078" s="47" t="s">
        <v>3581</v>
      </c>
      <c r="B2078" s="49"/>
      <c r="C2078" s="49"/>
      <c r="D2078" s="48"/>
      <c r="E2078" s="50"/>
      <c r="F2078" s="51">
        <f t="shared" si="34"/>
        <v>0</v>
      </c>
      <c r="G2078" s="48"/>
      <c r="H2078" s="52"/>
      <c r="I2078" s="52"/>
      <c r="J2078" s="48" t="s">
        <v>78</v>
      </c>
      <c r="K2078" s="48"/>
      <c r="L2078" s="48"/>
      <c r="M2078" s="52"/>
      <c r="N2078" s="48"/>
      <c r="O2078" s="52"/>
      <c r="P2078" s="48"/>
      <c r="Q2078" s="52"/>
      <c r="R2078" s="53"/>
      <c r="S2078" s="54">
        <f t="shared" si="40"/>
        <v>0</v>
      </c>
      <c r="T2078" s="50"/>
      <c r="U2078" s="50"/>
      <c r="V2078" s="50"/>
      <c r="W2078" s="50"/>
      <c r="X2078" s="50"/>
      <c r="Y2078" s="50"/>
      <c r="Z2078" s="50"/>
      <c r="AA2078" s="50"/>
      <c r="AB2078" s="50"/>
      <c r="AC2078" s="50"/>
      <c r="AD2078" s="50"/>
      <c r="AE2078" s="50"/>
      <c r="AF2078" s="50"/>
      <c r="AG2078" s="55"/>
      <c r="AH2078" s="48"/>
      <c r="AI2078" s="48"/>
      <c r="AJ2078" s="50"/>
      <c r="AK2078" s="54">
        <f t="shared" si="35"/>
        <v>0</v>
      </c>
      <c r="AL2078" s="48"/>
      <c r="AM2078" s="56"/>
    </row>
    <row r="2079">
      <c r="A2079" s="57" t="s">
        <v>3582</v>
      </c>
      <c r="B2079" s="59"/>
      <c r="C2079" s="59"/>
      <c r="D2079" s="58"/>
      <c r="E2079" s="60"/>
      <c r="F2079" s="61">
        <f t="shared" si="34"/>
        <v>0</v>
      </c>
      <c r="G2079" s="58"/>
      <c r="H2079" s="62"/>
      <c r="I2079" s="62"/>
      <c r="J2079" s="58" t="s">
        <v>78</v>
      </c>
      <c r="K2079" s="58"/>
      <c r="L2079" s="58"/>
      <c r="M2079" s="62"/>
      <c r="N2079" s="58"/>
      <c r="O2079" s="62"/>
      <c r="P2079" s="58"/>
      <c r="Q2079" s="62"/>
      <c r="R2079" s="63"/>
      <c r="S2079" s="64">
        <f t="shared" si="40"/>
        <v>0</v>
      </c>
      <c r="T2079" s="60"/>
      <c r="U2079" s="60"/>
      <c r="V2079" s="60"/>
      <c r="W2079" s="60"/>
      <c r="X2079" s="60"/>
      <c r="Y2079" s="60"/>
      <c r="Z2079" s="60"/>
      <c r="AA2079" s="60"/>
      <c r="AB2079" s="60"/>
      <c r="AC2079" s="60"/>
      <c r="AD2079" s="60"/>
      <c r="AE2079" s="60"/>
      <c r="AF2079" s="60"/>
      <c r="AG2079" s="65"/>
      <c r="AH2079" s="58"/>
      <c r="AI2079" s="59"/>
      <c r="AJ2079" s="60"/>
      <c r="AK2079" s="64">
        <f t="shared" si="35"/>
        <v>0</v>
      </c>
      <c r="AL2079" s="66"/>
      <c r="AM2079" s="67"/>
    </row>
    <row r="2080">
      <c r="A2080" s="47" t="s">
        <v>3585</v>
      </c>
      <c r="B2080" s="49"/>
      <c r="C2080" s="49"/>
      <c r="D2080" s="48"/>
      <c r="E2080" s="50"/>
      <c r="F2080" s="51">
        <f t="shared" si="34"/>
        <v>0</v>
      </c>
      <c r="G2080" s="48"/>
      <c r="H2080" s="52"/>
      <c r="I2080" s="52"/>
      <c r="J2080" s="48" t="s">
        <v>78</v>
      </c>
      <c r="K2080" s="48"/>
      <c r="L2080" s="48"/>
      <c r="M2080" s="52"/>
      <c r="N2080" s="48"/>
      <c r="O2080" s="52"/>
      <c r="P2080" s="48"/>
      <c r="Q2080" s="52"/>
      <c r="R2080" s="53"/>
      <c r="S2080" s="54">
        <f t="shared" si="40"/>
        <v>0</v>
      </c>
      <c r="T2080" s="50"/>
      <c r="U2080" s="50"/>
      <c r="V2080" s="50"/>
      <c r="W2080" s="50"/>
      <c r="X2080" s="50"/>
      <c r="Y2080" s="50"/>
      <c r="Z2080" s="50"/>
      <c r="AA2080" s="50"/>
      <c r="AB2080" s="50"/>
      <c r="AC2080" s="50"/>
      <c r="AD2080" s="50"/>
      <c r="AE2080" s="50"/>
      <c r="AF2080" s="50"/>
      <c r="AG2080" s="55"/>
      <c r="AH2080" s="48"/>
      <c r="AI2080" s="48"/>
      <c r="AJ2080" s="50"/>
      <c r="AK2080" s="54">
        <f t="shared" si="35"/>
        <v>0</v>
      </c>
      <c r="AL2080" s="48"/>
      <c r="AM2080" s="56"/>
    </row>
    <row r="2081">
      <c r="A2081" s="57" t="s">
        <v>3586</v>
      </c>
      <c r="B2081" s="59"/>
      <c r="C2081" s="59"/>
      <c r="D2081" s="58"/>
      <c r="E2081" s="60"/>
      <c r="F2081" s="61">
        <f t="shared" si="34"/>
        <v>0</v>
      </c>
      <c r="G2081" s="58"/>
      <c r="H2081" s="62"/>
      <c r="I2081" s="62"/>
      <c r="J2081" s="58" t="s">
        <v>78</v>
      </c>
      <c r="K2081" s="58"/>
      <c r="L2081" s="58"/>
      <c r="M2081" s="62"/>
      <c r="N2081" s="58"/>
      <c r="O2081" s="62"/>
      <c r="P2081" s="58"/>
      <c r="Q2081" s="62"/>
      <c r="R2081" s="63"/>
      <c r="S2081" s="64">
        <f t="shared" si="40"/>
        <v>0</v>
      </c>
      <c r="T2081" s="60"/>
      <c r="U2081" s="60"/>
      <c r="V2081" s="60"/>
      <c r="W2081" s="60"/>
      <c r="X2081" s="60"/>
      <c r="Y2081" s="60"/>
      <c r="Z2081" s="60"/>
      <c r="AA2081" s="60"/>
      <c r="AB2081" s="60"/>
      <c r="AC2081" s="60"/>
      <c r="AD2081" s="60"/>
      <c r="AE2081" s="60"/>
      <c r="AF2081" s="60"/>
      <c r="AG2081" s="65"/>
      <c r="AH2081" s="58"/>
      <c r="AI2081" s="59"/>
      <c r="AJ2081" s="60"/>
      <c r="AK2081" s="64">
        <f t="shared" si="35"/>
        <v>0</v>
      </c>
      <c r="AL2081" s="66"/>
      <c r="AM2081" s="67"/>
    </row>
    <row r="2082">
      <c r="A2082" s="47" t="s">
        <v>3588</v>
      </c>
      <c r="B2082" s="49"/>
      <c r="C2082" s="49"/>
      <c r="D2082" s="48"/>
      <c r="E2082" s="50"/>
      <c r="F2082" s="51">
        <f t="shared" si="34"/>
        <v>0</v>
      </c>
      <c r="G2082" s="48"/>
      <c r="H2082" s="52"/>
      <c r="I2082" s="52"/>
      <c r="J2082" s="48" t="s">
        <v>78</v>
      </c>
      <c r="K2082" s="48"/>
      <c r="L2082" s="48"/>
      <c r="M2082" s="52"/>
      <c r="N2082" s="48"/>
      <c r="O2082" s="52"/>
      <c r="P2082" s="48"/>
      <c r="Q2082" s="52"/>
      <c r="R2082" s="53"/>
      <c r="S2082" s="54">
        <f t="shared" si="40"/>
        <v>0</v>
      </c>
      <c r="T2082" s="50"/>
      <c r="U2082" s="50"/>
      <c r="V2082" s="50"/>
      <c r="W2082" s="50"/>
      <c r="X2082" s="50"/>
      <c r="Y2082" s="50"/>
      <c r="Z2082" s="50"/>
      <c r="AA2082" s="50"/>
      <c r="AB2082" s="50"/>
      <c r="AC2082" s="50"/>
      <c r="AD2082" s="50"/>
      <c r="AE2082" s="50"/>
      <c r="AF2082" s="50"/>
      <c r="AG2082" s="55"/>
      <c r="AH2082" s="48"/>
      <c r="AI2082" s="48"/>
      <c r="AJ2082" s="50"/>
      <c r="AK2082" s="54">
        <f t="shared" si="35"/>
        <v>0</v>
      </c>
      <c r="AL2082" s="48"/>
      <c r="AM2082" s="56"/>
    </row>
    <row r="2083">
      <c r="A2083" s="57" t="s">
        <v>3589</v>
      </c>
      <c r="B2083" s="59"/>
      <c r="C2083" s="59"/>
      <c r="D2083" s="58"/>
      <c r="E2083" s="60"/>
      <c r="F2083" s="61">
        <f t="shared" si="34"/>
        <v>0</v>
      </c>
      <c r="G2083" s="58"/>
      <c r="H2083" s="62"/>
      <c r="I2083" s="62"/>
      <c r="J2083" s="58" t="s">
        <v>78</v>
      </c>
      <c r="K2083" s="58"/>
      <c r="L2083" s="58"/>
      <c r="M2083" s="62"/>
      <c r="N2083" s="58"/>
      <c r="O2083" s="62"/>
      <c r="P2083" s="58"/>
      <c r="Q2083" s="62"/>
      <c r="R2083" s="63"/>
      <c r="S2083" s="64">
        <f t="shared" si="40"/>
        <v>0</v>
      </c>
      <c r="T2083" s="60"/>
      <c r="U2083" s="60"/>
      <c r="V2083" s="60"/>
      <c r="W2083" s="60"/>
      <c r="X2083" s="60"/>
      <c r="Y2083" s="60"/>
      <c r="Z2083" s="60"/>
      <c r="AA2083" s="60"/>
      <c r="AB2083" s="60"/>
      <c r="AC2083" s="60"/>
      <c r="AD2083" s="60"/>
      <c r="AE2083" s="60"/>
      <c r="AF2083" s="60"/>
      <c r="AG2083" s="65"/>
      <c r="AH2083" s="58"/>
      <c r="AI2083" s="59"/>
      <c r="AJ2083" s="60"/>
      <c r="AK2083" s="64">
        <f t="shared" si="35"/>
        <v>0</v>
      </c>
      <c r="AL2083" s="66"/>
      <c r="AM2083" s="67"/>
    </row>
    <row r="2084">
      <c r="A2084" s="47" t="s">
        <v>3590</v>
      </c>
      <c r="B2084" s="49"/>
      <c r="C2084" s="49"/>
      <c r="D2084" s="48"/>
      <c r="E2084" s="50"/>
      <c r="F2084" s="51">
        <f t="shared" si="34"/>
        <v>0</v>
      </c>
      <c r="G2084" s="48"/>
      <c r="H2084" s="52"/>
      <c r="I2084" s="52"/>
      <c r="J2084" s="48" t="s">
        <v>78</v>
      </c>
      <c r="K2084" s="48"/>
      <c r="L2084" s="48"/>
      <c r="M2084" s="52"/>
      <c r="N2084" s="48"/>
      <c r="O2084" s="52"/>
      <c r="P2084" s="48"/>
      <c r="Q2084" s="52"/>
      <c r="R2084" s="53"/>
      <c r="S2084" s="54">
        <f t="shared" si="40"/>
        <v>0</v>
      </c>
      <c r="T2084" s="50"/>
      <c r="U2084" s="50"/>
      <c r="V2084" s="50"/>
      <c r="W2084" s="50"/>
      <c r="X2084" s="50"/>
      <c r="Y2084" s="50"/>
      <c r="Z2084" s="50"/>
      <c r="AA2084" s="50"/>
      <c r="AB2084" s="50"/>
      <c r="AC2084" s="50"/>
      <c r="AD2084" s="50"/>
      <c r="AE2084" s="50"/>
      <c r="AF2084" s="50"/>
      <c r="AG2084" s="55"/>
      <c r="AH2084" s="48"/>
      <c r="AI2084" s="48"/>
      <c r="AJ2084" s="50"/>
      <c r="AK2084" s="54">
        <f t="shared" si="35"/>
        <v>0</v>
      </c>
      <c r="AL2084" s="48"/>
      <c r="AM2084" s="56"/>
    </row>
    <row r="2085">
      <c r="A2085" s="57" t="s">
        <v>3591</v>
      </c>
      <c r="B2085" s="59"/>
      <c r="C2085" s="59"/>
      <c r="D2085" s="58"/>
      <c r="E2085" s="60"/>
      <c r="F2085" s="61">
        <f t="shared" si="34"/>
        <v>0</v>
      </c>
      <c r="G2085" s="58"/>
      <c r="H2085" s="62"/>
      <c r="I2085" s="62"/>
      <c r="J2085" s="58" t="s">
        <v>78</v>
      </c>
      <c r="K2085" s="58"/>
      <c r="L2085" s="58"/>
      <c r="M2085" s="62"/>
      <c r="N2085" s="58"/>
      <c r="O2085" s="62"/>
      <c r="P2085" s="58"/>
      <c r="Q2085" s="62"/>
      <c r="R2085" s="63"/>
      <c r="S2085" s="64">
        <f t="shared" si="40"/>
        <v>0</v>
      </c>
      <c r="T2085" s="60"/>
      <c r="U2085" s="60"/>
      <c r="V2085" s="60"/>
      <c r="W2085" s="60"/>
      <c r="X2085" s="60"/>
      <c r="Y2085" s="60"/>
      <c r="Z2085" s="60"/>
      <c r="AA2085" s="60"/>
      <c r="AB2085" s="60"/>
      <c r="AC2085" s="60"/>
      <c r="AD2085" s="60"/>
      <c r="AE2085" s="60"/>
      <c r="AF2085" s="60"/>
      <c r="AG2085" s="65"/>
      <c r="AH2085" s="58"/>
      <c r="AI2085" s="59"/>
      <c r="AJ2085" s="60"/>
      <c r="AK2085" s="64">
        <f t="shared" si="35"/>
        <v>0</v>
      </c>
      <c r="AL2085" s="66"/>
      <c r="AM2085" s="67"/>
    </row>
    <row r="2086">
      <c r="A2086" s="47" t="s">
        <v>3592</v>
      </c>
      <c r="B2086" s="49"/>
      <c r="C2086" s="49"/>
      <c r="D2086" s="48"/>
      <c r="E2086" s="50"/>
      <c r="F2086" s="51">
        <f t="shared" si="34"/>
        <v>0</v>
      </c>
      <c r="G2086" s="48"/>
      <c r="H2086" s="52"/>
      <c r="I2086" s="52"/>
      <c r="J2086" s="48" t="s">
        <v>78</v>
      </c>
      <c r="K2086" s="48"/>
      <c r="L2086" s="48"/>
      <c r="M2086" s="52"/>
      <c r="N2086" s="48"/>
      <c r="O2086" s="52"/>
      <c r="P2086" s="48"/>
      <c r="Q2086" s="52"/>
      <c r="R2086" s="53"/>
      <c r="S2086" s="54">
        <f t="shared" si="40"/>
        <v>0</v>
      </c>
      <c r="T2086" s="50"/>
      <c r="U2086" s="50"/>
      <c r="V2086" s="50"/>
      <c r="W2086" s="50"/>
      <c r="X2086" s="50"/>
      <c r="Y2086" s="50"/>
      <c r="Z2086" s="50"/>
      <c r="AA2086" s="50"/>
      <c r="AB2086" s="50"/>
      <c r="AC2086" s="50"/>
      <c r="AD2086" s="50"/>
      <c r="AE2086" s="50"/>
      <c r="AF2086" s="50"/>
      <c r="AG2086" s="55"/>
      <c r="AH2086" s="48"/>
      <c r="AI2086" s="48"/>
      <c r="AJ2086" s="50"/>
      <c r="AK2086" s="54">
        <f t="shared" si="35"/>
        <v>0</v>
      </c>
      <c r="AL2086" s="48"/>
      <c r="AM2086" s="56"/>
    </row>
    <row r="2087">
      <c r="A2087" s="57" t="s">
        <v>3594</v>
      </c>
      <c r="B2087" s="59"/>
      <c r="C2087" s="59"/>
      <c r="D2087" s="58"/>
      <c r="E2087" s="60"/>
      <c r="F2087" s="61">
        <f t="shared" si="34"/>
        <v>0</v>
      </c>
      <c r="G2087" s="58"/>
      <c r="H2087" s="62"/>
      <c r="I2087" s="62"/>
      <c r="J2087" s="58" t="s">
        <v>78</v>
      </c>
      <c r="K2087" s="58"/>
      <c r="L2087" s="58"/>
      <c r="M2087" s="62"/>
      <c r="N2087" s="58"/>
      <c r="O2087" s="62"/>
      <c r="P2087" s="58"/>
      <c r="Q2087" s="62"/>
      <c r="R2087" s="63"/>
      <c r="S2087" s="64">
        <f t="shared" si="40"/>
        <v>0</v>
      </c>
      <c r="T2087" s="60"/>
      <c r="U2087" s="60"/>
      <c r="V2087" s="60"/>
      <c r="W2087" s="60"/>
      <c r="X2087" s="60"/>
      <c r="Y2087" s="60"/>
      <c r="Z2087" s="60"/>
      <c r="AA2087" s="60"/>
      <c r="AB2087" s="60"/>
      <c r="AC2087" s="60"/>
      <c r="AD2087" s="60"/>
      <c r="AE2087" s="60"/>
      <c r="AF2087" s="60"/>
      <c r="AG2087" s="65"/>
      <c r="AH2087" s="58"/>
      <c r="AI2087" s="59"/>
      <c r="AJ2087" s="60"/>
      <c r="AK2087" s="64">
        <f t="shared" si="35"/>
        <v>0</v>
      </c>
      <c r="AL2087" s="66"/>
      <c r="AM2087" s="67"/>
    </row>
    <row r="2088">
      <c r="A2088" s="47" t="s">
        <v>3595</v>
      </c>
      <c r="B2088" s="49"/>
      <c r="C2088" s="49"/>
      <c r="D2088" s="48"/>
      <c r="E2088" s="50"/>
      <c r="F2088" s="51">
        <f t="shared" si="34"/>
        <v>0</v>
      </c>
      <c r="G2088" s="48"/>
      <c r="H2088" s="52"/>
      <c r="I2088" s="52"/>
      <c r="J2088" s="48" t="s">
        <v>78</v>
      </c>
      <c r="K2088" s="48"/>
      <c r="L2088" s="48"/>
      <c r="M2088" s="52"/>
      <c r="N2088" s="48"/>
      <c r="O2088" s="52"/>
      <c r="P2088" s="48"/>
      <c r="Q2088" s="52"/>
      <c r="R2088" s="53"/>
      <c r="S2088" s="54">
        <f t="shared" si="40"/>
        <v>0</v>
      </c>
      <c r="T2088" s="50"/>
      <c r="U2088" s="50"/>
      <c r="V2088" s="50"/>
      <c r="W2088" s="50"/>
      <c r="X2088" s="50"/>
      <c r="Y2088" s="50"/>
      <c r="Z2088" s="50"/>
      <c r="AA2088" s="50"/>
      <c r="AB2088" s="50"/>
      <c r="AC2088" s="50"/>
      <c r="AD2088" s="50"/>
      <c r="AE2088" s="50"/>
      <c r="AF2088" s="50"/>
      <c r="AG2088" s="55"/>
      <c r="AH2088" s="48"/>
      <c r="AI2088" s="48"/>
      <c r="AJ2088" s="50"/>
      <c r="AK2088" s="54">
        <f t="shared" si="35"/>
        <v>0</v>
      </c>
      <c r="AL2088" s="48"/>
      <c r="AM2088" s="56"/>
    </row>
    <row r="2089">
      <c r="A2089" s="57" t="s">
        <v>3596</v>
      </c>
      <c r="B2089" s="59"/>
      <c r="C2089" s="59"/>
      <c r="D2089" s="58"/>
      <c r="E2089" s="60"/>
      <c r="F2089" s="61">
        <f t="shared" si="34"/>
        <v>0</v>
      </c>
      <c r="G2089" s="58"/>
      <c r="H2089" s="62"/>
      <c r="I2089" s="62"/>
      <c r="J2089" s="58" t="s">
        <v>78</v>
      </c>
      <c r="K2089" s="58"/>
      <c r="L2089" s="58"/>
      <c r="M2089" s="62"/>
      <c r="N2089" s="58"/>
      <c r="O2089" s="62"/>
      <c r="P2089" s="58"/>
      <c r="Q2089" s="62"/>
      <c r="R2089" s="63"/>
      <c r="S2089" s="64">
        <f t="shared" si="40"/>
        <v>0</v>
      </c>
      <c r="T2089" s="60"/>
      <c r="U2089" s="60"/>
      <c r="V2089" s="60"/>
      <c r="W2089" s="60"/>
      <c r="X2089" s="60"/>
      <c r="Y2089" s="60"/>
      <c r="Z2089" s="60"/>
      <c r="AA2089" s="60"/>
      <c r="AB2089" s="60"/>
      <c r="AC2089" s="60"/>
      <c r="AD2089" s="60"/>
      <c r="AE2089" s="60"/>
      <c r="AF2089" s="60"/>
      <c r="AG2089" s="65"/>
      <c r="AH2089" s="58"/>
      <c r="AI2089" s="59"/>
      <c r="AJ2089" s="60"/>
      <c r="AK2089" s="64">
        <f t="shared" si="35"/>
        <v>0</v>
      </c>
      <c r="AL2089" s="66"/>
      <c r="AM2089" s="67"/>
    </row>
    <row r="2090">
      <c r="A2090" s="47" t="s">
        <v>3597</v>
      </c>
      <c r="B2090" s="49"/>
      <c r="C2090" s="49"/>
      <c r="D2090" s="48"/>
      <c r="E2090" s="50"/>
      <c r="F2090" s="51">
        <f t="shared" si="34"/>
        <v>0</v>
      </c>
      <c r="G2090" s="48"/>
      <c r="H2090" s="52"/>
      <c r="I2090" s="52"/>
      <c r="J2090" s="48" t="s">
        <v>78</v>
      </c>
      <c r="K2090" s="48"/>
      <c r="L2090" s="48"/>
      <c r="M2090" s="52"/>
      <c r="N2090" s="48"/>
      <c r="O2090" s="52"/>
      <c r="P2090" s="48"/>
      <c r="Q2090" s="52"/>
      <c r="R2090" s="53"/>
      <c r="S2090" s="54">
        <f t="shared" si="40"/>
        <v>0</v>
      </c>
      <c r="T2090" s="50"/>
      <c r="U2090" s="50"/>
      <c r="V2090" s="50"/>
      <c r="W2090" s="50"/>
      <c r="X2090" s="50"/>
      <c r="Y2090" s="50"/>
      <c r="Z2090" s="50"/>
      <c r="AA2090" s="50"/>
      <c r="AB2090" s="50"/>
      <c r="AC2090" s="50"/>
      <c r="AD2090" s="50"/>
      <c r="AE2090" s="50"/>
      <c r="AF2090" s="50"/>
      <c r="AG2090" s="55"/>
      <c r="AH2090" s="48"/>
      <c r="AI2090" s="48"/>
      <c r="AJ2090" s="50"/>
      <c r="AK2090" s="54">
        <f t="shared" si="35"/>
        <v>0</v>
      </c>
      <c r="AL2090" s="48"/>
      <c r="AM2090" s="56"/>
    </row>
    <row r="2091">
      <c r="A2091" s="57" t="s">
        <v>3598</v>
      </c>
      <c r="B2091" s="59"/>
      <c r="C2091" s="59"/>
      <c r="D2091" s="58"/>
      <c r="E2091" s="60"/>
      <c r="F2091" s="61">
        <f t="shared" si="34"/>
        <v>0</v>
      </c>
      <c r="G2091" s="58"/>
      <c r="H2091" s="62"/>
      <c r="I2091" s="62"/>
      <c r="J2091" s="58" t="s">
        <v>78</v>
      </c>
      <c r="K2091" s="58"/>
      <c r="L2091" s="58"/>
      <c r="M2091" s="62"/>
      <c r="N2091" s="58"/>
      <c r="O2091" s="62"/>
      <c r="P2091" s="58"/>
      <c r="Q2091" s="62"/>
      <c r="R2091" s="63"/>
      <c r="S2091" s="64">
        <f t="shared" si="40"/>
        <v>0</v>
      </c>
      <c r="T2091" s="60"/>
      <c r="U2091" s="60"/>
      <c r="V2091" s="60"/>
      <c r="W2091" s="60"/>
      <c r="X2091" s="60"/>
      <c r="Y2091" s="60"/>
      <c r="Z2091" s="60"/>
      <c r="AA2091" s="60"/>
      <c r="AB2091" s="60"/>
      <c r="AC2091" s="60"/>
      <c r="AD2091" s="60"/>
      <c r="AE2091" s="60"/>
      <c r="AF2091" s="60"/>
      <c r="AG2091" s="65"/>
      <c r="AH2091" s="58"/>
      <c r="AI2091" s="59"/>
      <c r="AJ2091" s="60"/>
      <c r="AK2091" s="64">
        <f t="shared" si="35"/>
        <v>0</v>
      </c>
      <c r="AL2091" s="66"/>
      <c r="AM2091" s="67"/>
    </row>
    <row r="2092">
      <c r="A2092" s="47" t="s">
        <v>3599</v>
      </c>
      <c r="B2092" s="49"/>
      <c r="C2092" s="49"/>
      <c r="D2092" s="48"/>
      <c r="E2092" s="50"/>
      <c r="F2092" s="51">
        <f t="shared" si="34"/>
        <v>0</v>
      </c>
      <c r="G2092" s="48"/>
      <c r="H2092" s="52"/>
      <c r="I2092" s="52"/>
      <c r="J2092" s="48" t="s">
        <v>78</v>
      </c>
      <c r="K2092" s="48"/>
      <c r="L2092" s="48"/>
      <c r="M2092" s="52"/>
      <c r="N2092" s="48"/>
      <c r="O2092" s="52"/>
      <c r="P2092" s="48"/>
      <c r="Q2092" s="52"/>
      <c r="R2092" s="53"/>
      <c r="S2092" s="54">
        <f t="shared" si="40"/>
        <v>0</v>
      </c>
      <c r="T2092" s="50"/>
      <c r="U2092" s="50"/>
      <c r="V2092" s="50"/>
      <c r="W2092" s="50"/>
      <c r="X2092" s="50"/>
      <c r="Y2092" s="50"/>
      <c r="Z2092" s="50"/>
      <c r="AA2092" s="50"/>
      <c r="AB2092" s="50"/>
      <c r="AC2092" s="50"/>
      <c r="AD2092" s="50"/>
      <c r="AE2092" s="50"/>
      <c r="AF2092" s="50"/>
      <c r="AG2092" s="55"/>
      <c r="AH2092" s="48"/>
      <c r="AI2092" s="48"/>
      <c r="AJ2092" s="50"/>
      <c r="AK2092" s="54">
        <f t="shared" si="35"/>
        <v>0</v>
      </c>
      <c r="AL2092" s="48"/>
      <c r="AM2092" s="56"/>
    </row>
    <row r="2093">
      <c r="A2093" s="57" t="s">
        <v>3600</v>
      </c>
      <c r="B2093" s="59"/>
      <c r="C2093" s="59"/>
      <c r="D2093" s="58"/>
      <c r="E2093" s="60"/>
      <c r="F2093" s="61">
        <f t="shared" si="34"/>
        <v>0</v>
      </c>
      <c r="G2093" s="58"/>
      <c r="H2093" s="62"/>
      <c r="I2093" s="62"/>
      <c r="J2093" s="58" t="s">
        <v>78</v>
      </c>
      <c r="K2093" s="58"/>
      <c r="L2093" s="58"/>
      <c r="M2093" s="62"/>
      <c r="N2093" s="58"/>
      <c r="O2093" s="62"/>
      <c r="P2093" s="58"/>
      <c r="Q2093" s="62"/>
      <c r="R2093" s="63"/>
      <c r="S2093" s="64">
        <f t="shared" si="40"/>
        <v>0</v>
      </c>
      <c r="T2093" s="60"/>
      <c r="U2093" s="60"/>
      <c r="V2093" s="60"/>
      <c r="W2093" s="60"/>
      <c r="X2093" s="60"/>
      <c r="Y2093" s="60"/>
      <c r="Z2093" s="60"/>
      <c r="AA2093" s="60"/>
      <c r="AB2093" s="60"/>
      <c r="AC2093" s="60"/>
      <c r="AD2093" s="60"/>
      <c r="AE2093" s="60"/>
      <c r="AF2093" s="60"/>
      <c r="AG2093" s="65"/>
      <c r="AH2093" s="58"/>
      <c r="AI2093" s="59"/>
      <c r="AJ2093" s="60"/>
      <c r="AK2093" s="64">
        <f t="shared" si="35"/>
        <v>0</v>
      </c>
      <c r="AL2093" s="66"/>
      <c r="AM2093" s="67"/>
    </row>
    <row r="2094">
      <c r="A2094" s="47" t="s">
        <v>3601</v>
      </c>
      <c r="B2094" s="49"/>
      <c r="C2094" s="49"/>
      <c r="D2094" s="48"/>
      <c r="E2094" s="50"/>
      <c r="F2094" s="51">
        <f t="shared" si="34"/>
        <v>0</v>
      </c>
      <c r="G2094" s="48"/>
      <c r="H2094" s="52"/>
      <c r="I2094" s="52"/>
      <c r="J2094" s="48" t="s">
        <v>78</v>
      </c>
      <c r="K2094" s="48"/>
      <c r="L2094" s="48"/>
      <c r="M2094" s="52"/>
      <c r="N2094" s="48"/>
      <c r="O2094" s="52"/>
      <c r="P2094" s="48"/>
      <c r="Q2094" s="52"/>
      <c r="R2094" s="53"/>
      <c r="S2094" s="54">
        <f t="shared" si="40"/>
        <v>0</v>
      </c>
      <c r="T2094" s="50"/>
      <c r="U2094" s="50"/>
      <c r="V2094" s="50"/>
      <c r="W2094" s="50"/>
      <c r="X2094" s="50"/>
      <c r="Y2094" s="50"/>
      <c r="Z2094" s="50"/>
      <c r="AA2094" s="50"/>
      <c r="AB2094" s="50"/>
      <c r="AC2094" s="50"/>
      <c r="AD2094" s="50"/>
      <c r="AE2094" s="50"/>
      <c r="AF2094" s="50"/>
      <c r="AG2094" s="55"/>
      <c r="AH2094" s="48"/>
      <c r="AI2094" s="48"/>
      <c r="AJ2094" s="50"/>
      <c r="AK2094" s="54">
        <f t="shared" si="35"/>
        <v>0</v>
      </c>
      <c r="AL2094" s="48"/>
      <c r="AM2094" s="56"/>
    </row>
    <row r="2095">
      <c r="A2095" s="57" t="s">
        <v>3602</v>
      </c>
      <c r="B2095" s="59"/>
      <c r="C2095" s="59"/>
      <c r="D2095" s="58"/>
      <c r="E2095" s="60"/>
      <c r="F2095" s="61">
        <f t="shared" si="34"/>
        <v>0</v>
      </c>
      <c r="G2095" s="58"/>
      <c r="H2095" s="62"/>
      <c r="I2095" s="62"/>
      <c r="J2095" s="58" t="s">
        <v>78</v>
      </c>
      <c r="K2095" s="58"/>
      <c r="L2095" s="58"/>
      <c r="M2095" s="62"/>
      <c r="N2095" s="58"/>
      <c r="O2095" s="62"/>
      <c r="P2095" s="58"/>
      <c r="Q2095" s="62"/>
      <c r="R2095" s="63"/>
      <c r="S2095" s="64">
        <f t="shared" si="40"/>
        <v>0</v>
      </c>
      <c r="T2095" s="60"/>
      <c r="U2095" s="60"/>
      <c r="V2095" s="60"/>
      <c r="W2095" s="60"/>
      <c r="X2095" s="60"/>
      <c r="Y2095" s="60"/>
      <c r="Z2095" s="60"/>
      <c r="AA2095" s="60"/>
      <c r="AB2095" s="60"/>
      <c r="AC2095" s="60"/>
      <c r="AD2095" s="60"/>
      <c r="AE2095" s="60"/>
      <c r="AF2095" s="60"/>
      <c r="AG2095" s="65"/>
      <c r="AH2095" s="58"/>
      <c r="AI2095" s="59"/>
      <c r="AJ2095" s="60"/>
      <c r="AK2095" s="64">
        <f t="shared" si="35"/>
        <v>0</v>
      </c>
      <c r="AL2095" s="66"/>
      <c r="AM2095" s="67"/>
    </row>
    <row r="2096">
      <c r="A2096" s="47" t="s">
        <v>3603</v>
      </c>
      <c r="B2096" s="49"/>
      <c r="C2096" s="49"/>
      <c r="D2096" s="48"/>
      <c r="E2096" s="50"/>
      <c r="F2096" s="51">
        <f t="shared" si="34"/>
        <v>0</v>
      </c>
      <c r="G2096" s="48"/>
      <c r="H2096" s="52"/>
      <c r="I2096" s="52"/>
      <c r="J2096" s="48" t="s">
        <v>78</v>
      </c>
      <c r="K2096" s="48"/>
      <c r="L2096" s="48"/>
      <c r="M2096" s="52"/>
      <c r="N2096" s="48"/>
      <c r="O2096" s="52"/>
      <c r="P2096" s="48"/>
      <c r="Q2096" s="52"/>
      <c r="R2096" s="53"/>
      <c r="S2096" s="54">
        <f t="shared" si="40"/>
        <v>0</v>
      </c>
      <c r="T2096" s="50"/>
      <c r="U2096" s="50"/>
      <c r="V2096" s="50"/>
      <c r="W2096" s="50"/>
      <c r="X2096" s="50"/>
      <c r="Y2096" s="50"/>
      <c r="Z2096" s="50"/>
      <c r="AA2096" s="50"/>
      <c r="AB2096" s="50"/>
      <c r="AC2096" s="50"/>
      <c r="AD2096" s="50"/>
      <c r="AE2096" s="50"/>
      <c r="AF2096" s="50"/>
      <c r="AG2096" s="55"/>
      <c r="AH2096" s="48"/>
      <c r="AI2096" s="48"/>
      <c r="AJ2096" s="50"/>
      <c r="AK2096" s="54">
        <f t="shared" si="35"/>
        <v>0</v>
      </c>
      <c r="AL2096" s="48"/>
      <c r="AM2096" s="56"/>
    </row>
    <row r="2097">
      <c r="A2097" s="57" t="s">
        <v>3604</v>
      </c>
      <c r="B2097" s="59"/>
      <c r="C2097" s="59"/>
      <c r="D2097" s="58"/>
      <c r="E2097" s="60"/>
      <c r="F2097" s="61">
        <f t="shared" si="34"/>
        <v>0</v>
      </c>
      <c r="G2097" s="58"/>
      <c r="H2097" s="62"/>
      <c r="I2097" s="62"/>
      <c r="J2097" s="58" t="s">
        <v>78</v>
      </c>
      <c r="K2097" s="58"/>
      <c r="L2097" s="58"/>
      <c r="M2097" s="62"/>
      <c r="N2097" s="58"/>
      <c r="O2097" s="62"/>
      <c r="P2097" s="58"/>
      <c r="Q2097" s="62"/>
      <c r="R2097" s="63"/>
      <c r="S2097" s="64">
        <f t="shared" si="40"/>
        <v>0</v>
      </c>
      <c r="T2097" s="60"/>
      <c r="U2097" s="60"/>
      <c r="V2097" s="60"/>
      <c r="W2097" s="60"/>
      <c r="X2097" s="60"/>
      <c r="Y2097" s="60"/>
      <c r="Z2097" s="60"/>
      <c r="AA2097" s="60"/>
      <c r="AB2097" s="60"/>
      <c r="AC2097" s="60"/>
      <c r="AD2097" s="60"/>
      <c r="AE2097" s="60"/>
      <c r="AF2097" s="60"/>
      <c r="AG2097" s="65"/>
      <c r="AH2097" s="58"/>
      <c r="AI2097" s="59"/>
      <c r="AJ2097" s="60"/>
      <c r="AK2097" s="64">
        <f t="shared" si="35"/>
        <v>0</v>
      </c>
      <c r="AL2097" s="66"/>
      <c r="AM2097" s="67"/>
    </row>
    <row r="2098">
      <c r="A2098" s="47" t="s">
        <v>3605</v>
      </c>
      <c r="B2098" s="49"/>
      <c r="C2098" s="49"/>
      <c r="D2098" s="48"/>
      <c r="E2098" s="50"/>
      <c r="F2098" s="51">
        <f t="shared" si="34"/>
        <v>0</v>
      </c>
      <c r="G2098" s="48"/>
      <c r="H2098" s="52"/>
      <c r="I2098" s="52"/>
      <c r="J2098" s="48" t="s">
        <v>78</v>
      </c>
      <c r="K2098" s="48"/>
      <c r="L2098" s="48"/>
      <c r="M2098" s="52"/>
      <c r="N2098" s="48"/>
      <c r="O2098" s="52"/>
      <c r="P2098" s="48"/>
      <c r="Q2098" s="52"/>
      <c r="R2098" s="53"/>
      <c r="S2098" s="54">
        <f t="shared" si="40"/>
        <v>0</v>
      </c>
      <c r="T2098" s="50"/>
      <c r="U2098" s="50"/>
      <c r="V2098" s="50"/>
      <c r="W2098" s="50"/>
      <c r="X2098" s="50"/>
      <c r="Y2098" s="50"/>
      <c r="Z2098" s="50"/>
      <c r="AA2098" s="50"/>
      <c r="AB2098" s="50"/>
      <c r="AC2098" s="50"/>
      <c r="AD2098" s="50"/>
      <c r="AE2098" s="50"/>
      <c r="AF2098" s="50"/>
      <c r="AG2098" s="55"/>
      <c r="AH2098" s="48"/>
      <c r="AI2098" s="48"/>
      <c r="AJ2098" s="50"/>
      <c r="AK2098" s="54">
        <f t="shared" si="35"/>
        <v>0</v>
      </c>
      <c r="AL2098" s="48"/>
      <c r="AM2098" s="56"/>
    </row>
    <row r="2099">
      <c r="A2099" s="57" t="s">
        <v>3606</v>
      </c>
      <c r="B2099" s="59"/>
      <c r="C2099" s="59"/>
      <c r="D2099" s="58"/>
      <c r="E2099" s="60"/>
      <c r="F2099" s="61">
        <f t="shared" si="34"/>
        <v>0</v>
      </c>
      <c r="G2099" s="58"/>
      <c r="H2099" s="62"/>
      <c r="I2099" s="62"/>
      <c r="J2099" s="58" t="s">
        <v>78</v>
      </c>
      <c r="K2099" s="58"/>
      <c r="L2099" s="58"/>
      <c r="M2099" s="62"/>
      <c r="N2099" s="58"/>
      <c r="O2099" s="62"/>
      <c r="P2099" s="58"/>
      <c r="Q2099" s="62"/>
      <c r="R2099" s="63"/>
      <c r="S2099" s="64">
        <f t="shared" si="40"/>
        <v>0</v>
      </c>
      <c r="T2099" s="60"/>
      <c r="U2099" s="60"/>
      <c r="V2099" s="60"/>
      <c r="W2099" s="60"/>
      <c r="X2099" s="60"/>
      <c r="Y2099" s="60"/>
      <c r="Z2099" s="60"/>
      <c r="AA2099" s="60"/>
      <c r="AB2099" s="60"/>
      <c r="AC2099" s="60"/>
      <c r="AD2099" s="60"/>
      <c r="AE2099" s="60"/>
      <c r="AF2099" s="60"/>
      <c r="AG2099" s="65"/>
      <c r="AH2099" s="58"/>
      <c r="AI2099" s="59"/>
      <c r="AJ2099" s="60"/>
      <c r="AK2099" s="64">
        <f t="shared" si="35"/>
        <v>0</v>
      </c>
      <c r="AL2099" s="66"/>
      <c r="AM2099" s="67"/>
    </row>
    <row r="2100">
      <c r="A2100" s="47" t="s">
        <v>3607</v>
      </c>
      <c r="B2100" s="49"/>
      <c r="C2100" s="49"/>
      <c r="D2100" s="48"/>
      <c r="E2100" s="50"/>
      <c r="F2100" s="51">
        <f t="shared" si="34"/>
        <v>0</v>
      </c>
      <c r="G2100" s="48"/>
      <c r="H2100" s="52"/>
      <c r="I2100" s="52"/>
      <c r="J2100" s="48" t="s">
        <v>78</v>
      </c>
      <c r="K2100" s="48"/>
      <c r="L2100" s="48"/>
      <c r="M2100" s="52"/>
      <c r="N2100" s="48"/>
      <c r="O2100" s="52"/>
      <c r="P2100" s="48"/>
      <c r="Q2100" s="52"/>
      <c r="R2100" s="53"/>
      <c r="S2100" s="54">
        <f t="shared" si="40"/>
        <v>0</v>
      </c>
      <c r="T2100" s="50"/>
      <c r="U2100" s="50"/>
      <c r="V2100" s="50"/>
      <c r="W2100" s="50"/>
      <c r="X2100" s="50"/>
      <c r="Y2100" s="50"/>
      <c r="Z2100" s="50"/>
      <c r="AA2100" s="50"/>
      <c r="AB2100" s="50"/>
      <c r="AC2100" s="50"/>
      <c r="AD2100" s="50"/>
      <c r="AE2100" s="50"/>
      <c r="AF2100" s="50"/>
      <c r="AG2100" s="55"/>
      <c r="AH2100" s="48"/>
      <c r="AI2100" s="48"/>
      <c r="AJ2100" s="50"/>
      <c r="AK2100" s="54">
        <f t="shared" si="35"/>
        <v>0</v>
      </c>
      <c r="AL2100" s="48"/>
      <c r="AM2100" s="56"/>
    </row>
    <row r="2101">
      <c r="A2101" s="57" t="s">
        <v>3608</v>
      </c>
      <c r="B2101" s="59"/>
      <c r="C2101" s="59"/>
      <c r="D2101" s="58"/>
      <c r="E2101" s="60"/>
      <c r="F2101" s="61">
        <f t="shared" si="34"/>
        <v>0</v>
      </c>
      <c r="G2101" s="58"/>
      <c r="H2101" s="62"/>
      <c r="I2101" s="62"/>
      <c r="J2101" s="58" t="s">
        <v>78</v>
      </c>
      <c r="K2101" s="58"/>
      <c r="L2101" s="58"/>
      <c r="M2101" s="62"/>
      <c r="N2101" s="58"/>
      <c r="O2101" s="62"/>
      <c r="P2101" s="58"/>
      <c r="Q2101" s="62"/>
      <c r="R2101" s="63"/>
      <c r="S2101" s="64">
        <f t="shared" si="40"/>
        <v>0</v>
      </c>
      <c r="T2101" s="60"/>
      <c r="U2101" s="60"/>
      <c r="V2101" s="60"/>
      <c r="W2101" s="60"/>
      <c r="X2101" s="60"/>
      <c r="Y2101" s="60"/>
      <c r="Z2101" s="60"/>
      <c r="AA2101" s="60"/>
      <c r="AB2101" s="60"/>
      <c r="AC2101" s="60"/>
      <c r="AD2101" s="60"/>
      <c r="AE2101" s="60"/>
      <c r="AF2101" s="60"/>
      <c r="AG2101" s="65"/>
      <c r="AH2101" s="58"/>
      <c r="AI2101" s="59"/>
      <c r="AJ2101" s="60"/>
      <c r="AK2101" s="64">
        <f t="shared" si="35"/>
        <v>0</v>
      </c>
      <c r="AL2101" s="66"/>
      <c r="AM2101" s="67"/>
    </row>
    <row r="2102">
      <c r="A2102" s="47" t="s">
        <v>3609</v>
      </c>
      <c r="B2102" s="49"/>
      <c r="C2102" s="49"/>
      <c r="D2102" s="48"/>
      <c r="E2102" s="50"/>
      <c r="F2102" s="51">
        <f t="shared" si="34"/>
        <v>0</v>
      </c>
      <c r="G2102" s="48"/>
      <c r="H2102" s="52"/>
      <c r="I2102" s="52"/>
      <c r="J2102" s="48" t="s">
        <v>78</v>
      </c>
      <c r="K2102" s="48"/>
      <c r="L2102" s="48"/>
      <c r="M2102" s="52"/>
      <c r="N2102" s="48"/>
      <c r="O2102" s="52"/>
      <c r="P2102" s="48"/>
      <c r="Q2102" s="52"/>
      <c r="R2102" s="53"/>
      <c r="S2102" s="54">
        <f t="shared" si="40"/>
        <v>0</v>
      </c>
      <c r="T2102" s="50"/>
      <c r="U2102" s="50"/>
      <c r="V2102" s="50"/>
      <c r="W2102" s="50"/>
      <c r="X2102" s="50"/>
      <c r="Y2102" s="50"/>
      <c r="Z2102" s="50"/>
      <c r="AA2102" s="50"/>
      <c r="AB2102" s="50"/>
      <c r="AC2102" s="50"/>
      <c r="AD2102" s="50"/>
      <c r="AE2102" s="50"/>
      <c r="AF2102" s="50"/>
      <c r="AG2102" s="55"/>
      <c r="AH2102" s="48"/>
      <c r="AI2102" s="48"/>
      <c r="AJ2102" s="50"/>
      <c r="AK2102" s="54">
        <f t="shared" si="35"/>
        <v>0</v>
      </c>
      <c r="AL2102" s="48"/>
      <c r="AM2102" s="56"/>
    </row>
    <row r="2103">
      <c r="A2103" s="57" t="s">
        <v>3610</v>
      </c>
      <c r="B2103" s="59"/>
      <c r="C2103" s="59"/>
      <c r="D2103" s="58"/>
      <c r="E2103" s="60"/>
      <c r="F2103" s="61">
        <f t="shared" si="34"/>
        <v>0</v>
      </c>
      <c r="G2103" s="58"/>
      <c r="H2103" s="62"/>
      <c r="I2103" s="62"/>
      <c r="J2103" s="58" t="s">
        <v>78</v>
      </c>
      <c r="K2103" s="58"/>
      <c r="L2103" s="58"/>
      <c r="M2103" s="62"/>
      <c r="N2103" s="58"/>
      <c r="O2103" s="62"/>
      <c r="P2103" s="58"/>
      <c r="Q2103" s="62"/>
      <c r="R2103" s="63"/>
      <c r="S2103" s="64">
        <f t="shared" si="40"/>
        <v>0</v>
      </c>
      <c r="T2103" s="60"/>
      <c r="U2103" s="60"/>
      <c r="V2103" s="60"/>
      <c r="W2103" s="60"/>
      <c r="X2103" s="60"/>
      <c r="Y2103" s="60"/>
      <c r="Z2103" s="60"/>
      <c r="AA2103" s="60"/>
      <c r="AB2103" s="60"/>
      <c r="AC2103" s="60"/>
      <c r="AD2103" s="60"/>
      <c r="AE2103" s="60"/>
      <c r="AF2103" s="60"/>
      <c r="AG2103" s="65"/>
      <c r="AH2103" s="58"/>
      <c r="AI2103" s="59"/>
      <c r="AJ2103" s="60"/>
      <c r="AK2103" s="64">
        <f t="shared" si="35"/>
        <v>0</v>
      </c>
      <c r="AL2103" s="66"/>
      <c r="AM2103" s="67"/>
    </row>
    <row r="2104">
      <c r="A2104" s="47" t="s">
        <v>3611</v>
      </c>
      <c r="B2104" s="49"/>
      <c r="C2104" s="49"/>
      <c r="D2104" s="48"/>
      <c r="E2104" s="50"/>
      <c r="F2104" s="51">
        <f t="shared" si="34"/>
        <v>0</v>
      </c>
      <c r="G2104" s="48"/>
      <c r="H2104" s="52"/>
      <c r="I2104" s="52"/>
      <c r="J2104" s="48" t="s">
        <v>78</v>
      </c>
      <c r="K2104" s="48"/>
      <c r="L2104" s="48"/>
      <c r="M2104" s="52"/>
      <c r="N2104" s="48"/>
      <c r="O2104" s="52"/>
      <c r="P2104" s="48"/>
      <c r="Q2104" s="52"/>
      <c r="R2104" s="53"/>
      <c r="S2104" s="54">
        <f t="shared" si="40"/>
        <v>0</v>
      </c>
      <c r="T2104" s="50"/>
      <c r="U2104" s="50"/>
      <c r="V2104" s="50"/>
      <c r="W2104" s="50"/>
      <c r="X2104" s="50"/>
      <c r="Y2104" s="50"/>
      <c r="Z2104" s="50"/>
      <c r="AA2104" s="50"/>
      <c r="AB2104" s="50"/>
      <c r="AC2104" s="50"/>
      <c r="AD2104" s="50"/>
      <c r="AE2104" s="50"/>
      <c r="AF2104" s="50"/>
      <c r="AG2104" s="55"/>
      <c r="AH2104" s="48"/>
      <c r="AI2104" s="48"/>
      <c r="AJ2104" s="50"/>
      <c r="AK2104" s="54">
        <f t="shared" si="35"/>
        <v>0</v>
      </c>
      <c r="AL2104" s="48"/>
      <c r="AM2104" s="56"/>
    </row>
    <row r="2105">
      <c r="A2105" s="57" t="s">
        <v>3612</v>
      </c>
      <c r="B2105" s="59"/>
      <c r="C2105" s="59"/>
      <c r="D2105" s="58"/>
      <c r="E2105" s="60"/>
      <c r="F2105" s="61">
        <f t="shared" si="34"/>
        <v>0</v>
      </c>
      <c r="G2105" s="58"/>
      <c r="H2105" s="62"/>
      <c r="I2105" s="62"/>
      <c r="J2105" s="58" t="s">
        <v>78</v>
      </c>
      <c r="K2105" s="58"/>
      <c r="L2105" s="58"/>
      <c r="M2105" s="62"/>
      <c r="N2105" s="58"/>
      <c r="O2105" s="62"/>
      <c r="P2105" s="58"/>
      <c r="Q2105" s="62"/>
      <c r="R2105" s="63"/>
      <c r="S2105" s="64">
        <f t="shared" si="40"/>
        <v>0</v>
      </c>
      <c r="T2105" s="60"/>
      <c r="U2105" s="60"/>
      <c r="V2105" s="60"/>
      <c r="W2105" s="60"/>
      <c r="X2105" s="60"/>
      <c r="Y2105" s="60"/>
      <c r="Z2105" s="60"/>
      <c r="AA2105" s="60"/>
      <c r="AB2105" s="60"/>
      <c r="AC2105" s="60"/>
      <c r="AD2105" s="60"/>
      <c r="AE2105" s="60"/>
      <c r="AF2105" s="60"/>
      <c r="AG2105" s="65"/>
      <c r="AH2105" s="58"/>
      <c r="AI2105" s="59"/>
      <c r="AJ2105" s="60"/>
      <c r="AK2105" s="64">
        <f t="shared" si="35"/>
        <v>0</v>
      </c>
      <c r="AL2105" s="66"/>
      <c r="AM2105" s="67"/>
    </row>
    <row r="2106">
      <c r="A2106" s="47" t="s">
        <v>3613</v>
      </c>
      <c r="B2106" s="49"/>
      <c r="C2106" s="49"/>
      <c r="D2106" s="48"/>
      <c r="E2106" s="50"/>
      <c r="F2106" s="51">
        <f t="shared" si="34"/>
        <v>0</v>
      </c>
      <c r="G2106" s="48"/>
      <c r="H2106" s="52"/>
      <c r="I2106" s="52"/>
      <c r="J2106" s="48" t="s">
        <v>78</v>
      </c>
      <c r="K2106" s="48"/>
      <c r="L2106" s="48"/>
      <c r="M2106" s="52"/>
      <c r="N2106" s="48"/>
      <c r="O2106" s="52"/>
      <c r="P2106" s="48"/>
      <c r="Q2106" s="52"/>
      <c r="R2106" s="53"/>
      <c r="S2106" s="54">
        <f t="shared" si="40"/>
        <v>0</v>
      </c>
      <c r="T2106" s="50"/>
      <c r="U2106" s="50"/>
      <c r="V2106" s="50"/>
      <c r="W2106" s="50"/>
      <c r="X2106" s="50"/>
      <c r="Y2106" s="50"/>
      <c r="Z2106" s="50"/>
      <c r="AA2106" s="50"/>
      <c r="AB2106" s="50"/>
      <c r="AC2106" s="50"/>
      <c r="AD2106" s="50"/>
      <c r="AE2106" s="50"/>
      <c r="AF2106" s="50"/>
      <c r="AG2106" s="55"/>
      <c r="AH2106" s="48"/>
      <c r="AI2106" s="48"/>
      <c r="AJ2106" s="50"/>
      <c r="AK2106" s="54">
        <f t="shared" si="35"/>
        <v>0</v>
      </c>
      <c r="AL2106" s="48"/>
      <c r="AM2106" s="56"/>
    </row>
    <row r="2107">
      <c r="A2107" s="57" t="s">
        <v>3614</v>
      </c>
      <c r="B2107" s="59"/>
      <c r="C2107" s="59"/>
      <c r="D2107" s="58"/>
      <c r="E2107" s="60"/>
      <c r="F2107" s="61">
        <f t="shared" si="34"/>
        <v>0</v>
      </c>
      <c r="G2107" s="58"/>
      <c r="H2107" s="62"/>
      <c r="I2107" s="62"/>
      <c r="J2107" s="58" t="s">
        <v>78</v>
      </c>
      <c r="K2107" s="58"/>
      <c r="L2107" s="58"/>
      <c r="M2107" s="62"/>
      <c r="N2107" s="58"/>
      <c r="O2107" s="62"/>
      <c r="P2107" s="58"/>
      <c r="Q2107" s="62"/>
      <c r="R2107" s="63"/>
      <c r="S2107" s="64">
        <f t="shared" si="40"/>
        <v>0</v>
      </c>
      <c r="T2107" s="60"/>
      <c r="U2107" s="60"/>
      <c r="V2107" s="60"/>
      <c r="W2107" s="60"/>
      <c r="X2107" s="60"/>
      <c r="Y2107" s="60"/>
      <c r="Z2107" s="60"/>
      <c r="AA2107" s="60"/>
      <c r="AB2107" s="60"/>
      <c r="AC2107" s="60"/>
      <c r="AD2107" s="60"/>
      <c r="AE2107" s="60"/>
      <c r="AF2107" s="60"/>
      <c r="AG2107" s="65"/>
      <c r="AH2107" s="58"/>
      <c r="AI2107" s="59"/>
      <c r="AJ2107" s="60"/>
      <c r="AK2107" s="64">
        <f t="shared" si="35"/>
        <v>0</v>
      </c>
      <c r="AL2107" s="66"/>
      <c r="AM2107" s="67"/>
    </row>
    <row r="2108">
      <c r="A2108" s="47" t="s">
        <v>3615</v>
      </c>
      <c r="B2108" s="49"/>
      <c r="C2108" s="49"/>
      <c r="D2108" s="48"/>
      <c r="E2108" s="50"/>
      <c r="F2108" s="51">
        <f t="shared" si="34"/>
        <v>0</v>
      </c>
      <c r="G2108" s="48"/>
      <c r="H2108" s="52"/>
      <c r="I2108" s="52"/>
      <c r="J2108" s="48" t="s">
        <v>78</v>
      </c>
      <c r="K2108" s="48"/>
      <c r="L2108" s="48"/>
      <c r="M2108" s="52"/>
      <c r="N2108" s="48"/>
      <c r="O2108" s="52"/>
      <c r="P2108" s="48"/>
      <c r="Q2108" s="52"/>
      <c r="R2108" s="53"/>
      <c r="S2108" s="54">
        <f t="shared" si="40"/>
        <v>0</v>
      </c>
      <c r="T2108" s="50"/>
      <c r="U2108" s="50"/>
      <c r="V2108" s="50"/>
      <c r="W2108" s="50"/>
      <c r="X2108" s="50"/>
      <c r="Y2108" s="50"/>
      <c r="Z2108" s="50"/>
      <c r="AA2108" s="50"/>
      <c r="AB2108" s="50"/>
      <c r="AC2108" s="50"/>
      <c r="AD2108" s="50"/>
      <c r="AE2108" s="50"/>
      <c r="AF2108" s="50"/>
      <c r="AG2108" s="55"/>
      <c r="AH2108" s="48"/>
      <c r="AI2108" s="48"/>
      <c r="AJ2108" s="50"/>
      <c r="AK2108" s="54">
        <f t="shared" si="35"/>
        <v>0</v>
      </c>
      <c r="AL2108" s="48"/>
      <c r="AM2108" s="56"/>
    </row>
    <row r="2109">
      <c r="A2109" s="57" t="s">
        <v>3616</v>
      </c>
      <c r="B2109" s="59"/>
      <c r="C2109" s="59"/>
      <c r="D2109" s="58"/>
      <c r="E2109" s="60"/>
      <c r="F2109" s="61">
        <f t="shared" si="34"/>
        <v>0</v>
      </c>
      <c r="G2109" s="58"/>
      <c r="H2109" s="62"/>
      <c r="I2109" s="62"/>
      <c r="J2109" s="58" t="s">
        <v>78</v>
      </c>
      <c r="K2109" s="58"/>
      <c r="L2109" s="58"/>
      <c r="M2109" s="62"/>
      <c r="N2109" s="58"/>
      <c r="O2109" s="62"/>
      <c r="P2109" s="58"/>
      <c r="Q2109" s="62"/>
      <c r="R2109" s="63"/>
      <c r="S2109" s="64">
        <f t="shared" si="40"/>
        <v>0</v>
      </c>
      <c r="T2109" s="60"/>
      <c r="U2109" s="60"/>
      <c r="V2109" s="60"/>
      <c r="W2109" s="60"/>
      <c r="X2109" s="60"/>
      <c r="Y2109" s="60"/>
      <c r="Z2109" s="60"/>
      <c r="AA2109" s="60"/>
      <c r="AB2109" s="60"/>
      <c r="AC2109" s="60"/>
      <c r="AD2109" s="60"/>
      <c r="AE2109" s="60"/>
      <c r="AF2109" s="60"/>
      <c r="AG2109" s="65"/>
      <c r="AH2109" s="58"/>
      <c r="AI2109" s="59"/>
      <c r="AJ2109" s="60"/>
      <c r="AK2109" s="64">
        <f t="shared" si="35"/>
        <v>0</v>
      </c>
      <c r="AL2109" s="66"/>
      <c r="AM2109" s="67"/>
    </row>
    <row r="2110">
      <c r="A2110" s="47" t="s">
        <v>3617</v>
      </c>
      <c r="B2110" s="49"/>
      <c r="C2110" s="49"/>
      <c r="D2110" s="48"/>
      <c r="E2110" s="50"/>
      <c r="F2110" s="51">
        <f t="shared" si="34"/>
        <v>0</v>
      </c>
      <c r="G2110" s="48"/>
      <c r="H2110" s="52"/>
      <c r="I2110" s="52"/>
      <c r="J2110" s="48" t="s">
        <v>78</v>
      </c>
      <c r="K2110" s="48"/>
      <c r="L2110" s="48"/>
      <c r="M2110" s="52"/>
      <c r="N2110" s="48"/>
      <c r="O2110" s="52"/>
      <c r="P2110" s="48"/>
      <c r="Q2110" s="52"/>
      <c r="R2110" s="53"/>
      <c r="S2110" s="54">
        <f t="shared" si="40"/>
        <v>0</v>
      </c>
      <c r="T2110" s="50"/>
      <c r="U2110" s="50"/>
      <c r="V2110" s="50"/>
      <c r="W2110" s="50"/>
      <c r="X2110" s="50"/>
      <c r="Y2110" s="50"/>
      <c r="Z2110" s="50"/>
      <c r="AA2110" s="50"/>
      <c r="AB2110" s="50"/>
      <c r="AC2110" s="50"/>
      <c r="AD2110" s="50"/>
      <c r="AE2110" s="50"/>
      <c r="AF2110" s="50"/>
      <c r="AG2110" s="55"/>
      <c r="AH2110" s="48"/>
      <c r="AI2110" s="48"/>
      <c r="AJ2110" s="50"/>
      <c r="AK2110" s="54">
        <f t="shared" si="35"/>
        <v>0</v>
      </c>
      <c r="AL2110" s="48"/>
      <c r="AM2110" s="56"/>
    </row>
    <row r="2111">
      <c r="A2111" s="57" t="s">
        <v>3618</v>
      </c>
      <c r="B2111" s="59"/>
      <c r="C2111" s="59"/>
      <c r="D2111" s="58"/>
      <c r="E2111" s="60"/>
      <c r="F2111" s="61">
        <f t="shared" si="34"/>
        <v>0</v>
      </c>
      <c r="G2111" s="58"/>
      <c r="H2111" s="62"/>
      <c r="I2111" s="62"/>
      <c r="J2111" s="58" t="s">
        <v>78</v>
      </c>
      <c r="K2111" s="58"/>
      <c r="L2111" s="58"/>
      <c r="M2111" s="62"/>
      <c r="N2111" s="58"/>
      <c r="O2111" s="62"/>
      <c r="P2111" s="58"/>
      <c r="Q2111" s="62"/>
      <c r="R2111" s="63"/>
      <c r="S2111" s="64">
        <f t="shared" si="40"/>
        <v>0</v>
      </c>
      <c r="T2111" s="60"/>
      <c r="U2111" s="60"/>
      <c r="V2111" s="60"/>
      <c r="W2111" s="60"/>
      <c r="X2111" s="60"/>
      <c r="Y2111" s="60"/>
      <c r="Z2111" s="60"/>
      <c r="AA2111" s="60"/>
      <c r="AB2111" s="60"/>
      <c r="AC2111" s="60"/>
      <c r="AD2111" s="60"/>
      <c r="AE2111" s="60"/>
      <c r="AF2111" s="60"/>
      <c r="AG2111" s="65"/>
      <c r="AH2111" s="58"/>
      <c r="AI2111" s="59"/>
      <c r="AJ2111" s="60"/>
      <c r="AK2111" s="64">
        <f t="shared" si="35"/>
        <v>0</v>
      </c>
      <c r="AL2111" s="66"/>
      <c r="AM2111" s="67"/>
    </row>
    <row r="2112">
      <c r="A2112" s="47" t="s">
        <v>3619</v>
      </c>
      <c r="B2112" s="49"/>
      <c r="C2112" s="49"/>
      <c r="D2112" s="48"/>
      <c r="E2112" s="50"/>
      <c r="F2112" s="51">
        <f t="shared" si="34"/>
        <v>0</v>
      </c>
      <c r="G2112" s="48"/>
      <c r="H2112" s="52"/>
      <c r="I2112" s="52"/>
      <c r="J2112" s="48" t="s">
        <v>78</v>
      </c>
      <c r="K2112" s="48"/>
      <c r="L2112" s="48"/>
      <c r="M2112" s="52"/>
      <c r="N2112" s="48"/>
      <c r="O2112" s="52"/>
      <c r="P2112" s="48"/>
      <c r="Q2112" s="52"/>
      <c r="R2112" s="53"/>
      <c r="S2112" s="54">
        <f t="shared" si="40"/>
        <v>0</v>
      </c>
      <c r="T2112" s="50"/>
      <c r="U2112" s="50"/>
      <c r="V2112" s="50"/>
      <c r="W2112" s="50"/>
      <c r="X2112" s="50"/>
      <c r="Y2112" s="50"/>
      <c r="Z2112" s="50"/>
      <c r="AA2112" s="50"/>
      <c r="AB2112" s="50"/>
      <c r="AC2112" s="50"/>
      <c r="AD2112" s="50"/>
      <c r="AE2112" s="50"/>
      <c r="AF2112" s="50"/>
      <c r="AG2112" s="55"/>
      <c r="AH2112" s="48"/>
      <c r="AI2112" s="48"/>
      <c r="AJ2112" s="50"/>
      <c r="AK2112" s="54">
        <f t="shared" si="35"/>
        <v>0</v>
      </c>
      <c r="AL2112" s="48"/>
      <c r="AM2112" s="56"/>
    </row>
    <row r="2113">
      <c r="A2113" s="57" t="s">
        <v>3620</v>
      </c>
      <c r="B2113" s="59"/>
      <c r="C2113" s="59"/>
      <c r="D2113" s="58"/>
      <c r="E2113" s="60"/>
      <c r="F2113" s="61">
        <f t="shared" si="34"/>
        <v>0</v>
      </c>
      <c r="G2113" s="58"/>
      <c r="H2113" s="62"/>
      <c r="I2113" s="62"/>
      <c r="J2113" s="58" t="s">
        <v>78</v>
      </c>
      <c r="K2113" s="58"/>
      <c r="L2113" s="58"/>
      <c r="M2113" s="62"/>
      <c r="N2113" s="58"/>
      <c r="O2113" s="62"/>
      <c r="P2113" s="58"/>
      <c r="Q2113" s="62"/>
      <c r="R2113" s="63"/>
      <c r="S2113" s="64">
        <f t="shared" si="40"/>
        <v>0</v>
      </c>
      <c r="T2113" s="60"/>
      <c r="U2113" s="60"/>
      <c r="V2113" s="60"/>
      <c r="W2113" s="60"/>
      <c r="X2113" s="60"/>
      <c r="Y2113" s="60"/>
      <c r="Z2113" s="60"/>
      <c r="AA2113" s="60"/>
      <c r="AB2113" s="60"/>
      <c r="AC2113" s="60"/>
      <c r="AD2113" s="60"/>
      <c r="AE2113" s="60"/>
      <c r="AF2113" s="60"/>
      <c r="AG2113" s="65"/>
      <c r="AH2113" s="58"/>
      <c r="AI2113" s="59"/>
      <c r="AJ2113" s="60"/>
      <c r="AK2113" s="64">
        <f t="shared" si="35"/>
        <v>0</v>
      </c>
      <c r="AL2113" s="66"/>
      <c r="AM2113" s="67"/>
    </row>
    <row r="2114">
      <c r="A2114" s="47" t="s">
        <v>3621</v>
      </c>
      <c r="B2114" s="49"/>
      <c r="C2114" s="49"/>
      <c r="D2114" s="48"/>
      <c r="E2114" s="50"/>
      <c r="F2114" s="51">
        <f t="shared" si="34"/>
        <v>0</v>
      </c>
      <c r="G2114" s="48"/>
      <c r="H2114" s="52"/>
      <c r="I2114" s="52"/>
      <c r="J2114" s="48" t="s">
        <v>78</v>
      </c>
      <c r="K2114" s="48"/>
      <c r="L2114" s="48"/>
      <c r="M2114" s="52"/>
      <c r="N2114" s="48"/>
      <c r="O2114" s="52"/>
      <c r="P2114" s="48"/>
      <c r="Q2114" s="52"/>
      <c r="R2114" s="53"/>
      <c r="S2114" s="54">
        <f t="shared" si="40"/>
        <v>0</v>
      </c>
      <c r="T2114" s="50"/>
      <c r="U2114" s="50"/>
      <c r="V2114" s="50"/>
      <c r="W2114" s="50"/>
      <c r="X2114" s="50"/>
      <c r="Y2114" s="50"/>
      <c r="Z2114" s="50"/>
      <c r="AA2114" s="50"/>
      <c r="AB2114" s="50"/>
      <c r="AC2114" s="50"/>
      <c r="AD2114" s="50"/>
      <c r="AE2114" s="50"/>
      <c r="AF2114" s="50"/>
      <c r="AG2114" s="55"/>
      <c r="AH2114" s="48"/>
      <c r="AI2114" s="48"/>
      <c r="AJ2114" s="50"/>
      <c r="AK2114" s="54">
        <f t="shared" si="35"/>
        <v>0</v>
      </c>
      <c r="AL2114" s="48"/>
      <c r="AM2114" s="56"/>
    </row>
    <row r="2115">
      <c r="A2115" s="57" t="s">
        <v>3622</v>
      </c>
      <c r="B2115" s="59"/>
      <c r="C2115" s="59"/>
      <c r="D2115" s="58"/>
      <c r="E2115" s="60"/>
      <c r="F2115" s="61">
        <f t="shared" si="34"/>
        <v>0</v>
      </c>
      <c r="G2115" s="58"/>
      <c r="H2115" s="62"/>
      <c r="I2115" s="62"/>
      <c r="J2115" s="58" t="s">
        <v>78</v>
      </c>
      <c r="K2115" s="58"/>
      <c r="L2115" s="58"/>
      <c r="M2115" s="62"/>
      <c r="N2115" s="58"/>
      <c r="O2115" s="62"/>
      <c r="P2115" s="58"/>
      <c r="Q2115" s="62"/>
      <c r="R2115" s="63"/>
      <c r="S2115" s="64">
        <f t="shared" si="40"/>
        <v>0</v>
      </c>
      <c r="T2115" s="60"/>
      <c r="U2115" s="60"/>
      <c r="V2115" s="60"/>
      <c r="W2115" s="60"/>
      <c r="X2115" s="60"/>
      <c r="Y2115" s="60"/>
      <c r="Z2115" s="60"/>
      <c r="AA2115" s="60"/>
      <c r="AB2115" s="60"/>
      <c r="AC2115" s="60"/>
      <c r="AD2115" s="60"/>
      <c r="AE2115" s="60"/>
      <c r="AF2115" s="60"/>
      <c r="AG2115" s="65"/>
      <c r="AH2115" s="58"/>
      <c r="AI2115" s="59"/>
      <c r="AJ2115" s="60"/>
      <c r="AK2115" s="64">
        <f t="shared" si="35"/>
        <v>0</v>
      </c>
      <c r="AL2115" s="66"/>
      <c r="AM2115" s="67"/>
    </row>
    <row r="2116">
      <c r="A2116" s="47" t="s">
        <v>3623</v>
      </c>
      <c r="B2116" s="49"/>
      <c r="C2116" s="49"/>
      <c r="D2116" s="48"/>
      <c r="E2116" s="50"/>
      <c r="F2116" s="51">
        <f t="shared" si="34"/>
        <v>0</v>
      </c>
      <c r="G2116" s="48"/>
      <c r="H2116" s="52"/>
      <c r="I2116" s="52"/>
      <c r="J2116" s="48" t="s">
        <v>78</v>
      </c>
      <c r="K2116" s="48"/>
      <c r="L2116" s="48"/>
      <c r="M2116" s="52"/>
      <c r="N2116" s="48"/>
      <c r="O2116" s="52"/>
      <c r="P2116" s="48"/>
      <c r="Q2116" s="52"/>
      <c r="R2116" s="53"/>
      <c r="S2116" s="54">
        <f t="shared" si="40"/>
        <v>0</v>
      </c>
      <c r="T2116" s="50"/>
      <c r="U2116" s="50"/>
      <c r="V2116" s="50"/>
      <c r="W2116" s="50"/>
      <c r="X2116" s="50"/>
      <c r="Y2116" s="50"/>
      <c r="Z2116" s="50"/>
      <c r="AA2116" s="50"/>
      <c r="AB2116" s="50"/>
      <c r="AC2116" s="50"/>
      <c r="AD2116" s="50"/>
      <c r="AE2116" s="50"/>
      <c r="AF2116" s="50"/>
      <c r="AG2116" s="55"/>
      <c r="AH2116" s="48"/>
      <c r="AI2116" s="48"/>
      <c r="AJ2116" s="50"/>
      <c r="AK2116" s="54">
        <f t="shared" si="35"/>
        <v>0</v>
      </c>
      <c r="AL2116" s="48"/>
      <c r="AM2116" s="56"/>
    </row>
    <row r="2117">
      <c r="A2117" s="57" t="s">
        <v>3624</v>
      </c>
      <c r="B2117" s="59"/>
      <c r="C2117" s="59"/>
      <c r="D2117" s="58"/>
      <c r="E2117" s="60"/>
      <c r="F2117" s="61">
        <f t="shared" si="34"/>
        <v>0</v>
      </c>
      <c r="G2117" s="58"/>
      <c r="H2117" s="62"/>
      <c r="I2117" s="62"/>
      <c r="J2117" s="58" t="s">
        <v>78</v>
      </c>
      <c r="K2117" s="58"/>
      <c r="L2117" s="58"/>
      <c r="M2117" s="62"/>
      <c r="N2117" s="58"/>
      <c r="O2117" s="62"/>
      <c r="P2117" s="58"/>
      <c r="Q2117" s="62"/>
      <c r="R2117" s="63"/>
      <c r="S2117" s="64">
        <f t="shared" si="40"/>
        <v>0</v>
      </c>
      <c r="T2117" s="60"/>
      <c r="U2117" s="60"/>
      <c r="V2117" s="60"/>
      <c r="W2117" s="60"/>
      <c r="X2117" s="60"/>
      <c r="Y2117" s="60"/>
      <c r="Z2117" s="60"/>
      <c r="AA2117" s="60"/>
      <c r="AB2117" s="60"/>
      <c r="AC2117" s="60"/>
      <c r="AD2117" s="60"/>
      <c r="AE2117" s="60"/>
      <c r="AF2117" s="60"/>
      <c r="AG2117" s="65"/>
      <c r="AH2117" s="58"/>
      <c r="AI2117" s="59"/>
      <c r="AJ2117" s="60"/>
      <c r="AK2117" s="64">
        <f t="shared" si="35"/>
        <v>0</v>
      </c>
      <c r="AL2117" s="66"/>
      <c r="AM2117" s="67"/>
    </row>
    <row r="2118">
      <c r="A2118" s="47" t="s">
        <v>3625</v>
      </c>
      <c r="B2118" s="49"/>
      <c r="C2118" s="49"/>
      <c r="D2118" s="48"/>
      <c r="E2118" s="50"/>
      <c r="F2118" s="51">
        <f t="shared" si="34"/>
        <v>0</v>
      </c>
      <c r="G2118" s="48"/>
      <c r="H2118" s="52"/>
      <c r="I2118" s="52"/>
      <c r="J2118" s="48" t="s">
        <v>78</v>
      </c>
      <c r="K2118" s="48"/>
      <c r="L2118" s="48"/>
      <c r="M2118" s="52"/>
      <c r="N2118" s="48"/>
      <c r="O2118" s="52"/>
      <c r="P2118" s="48"/>
      <c r="Q2118" s="52"/>
      <c r="R2118" s="53"/>
      <c r="S2118" s="54">
        <f t="shared" si="40"/>
        <v>0</v>
      </c>
      <c r="T2118" s="50"/>
      <c r="U2118" s="50"/>
      <c r="V2118" s="50"/>
      <c r="W2118" s="50"/>
      <c r="X2118" s="50"/>
      <c r="Y2118" s="50"/>
      <c r="Z2118" s="50"/>
      <c r="AA2118" s="50"/>
      <c r="AB2118" s="50"/>
      <c r="AC2118" s="50"/>
      <c r="AD2118" s="50"/>
      <c r="AE2118" s="50"/>
      <c r="AF2118" s="50"/>
      <c r="AG2118" s="55"/>
      <c r="AH2118" s="48"/>
      <c r="AI2118" s="48"/>
      <c r="AJ2118" s="50"/>
      <c r="AK2118" s="54">
        <f t="shared" si="35"/>
        <v>0</v>
      </c>
      <c r="AL2118" s="48"/>
      <c r="AM2118" s="56"/>
    </row>
    <row r="2119">
      <c r="A2119" s="57" t="s">
        <v>3626</v>
      </c>
      <c r="B2119" s="59"/>
      <c r="C2119" s="59"/>
      <c r="D2119" s="58"/>
      <c r="E2119" s="60"/>
      <c r="F2119" s="61">
        <f t="shared" si="34"/>
        <v>0</v>
      </c>
      <c r="G2119" s="58"/>
      <c r="H2119" s="62"/>
      <c r="I2119" s="62"/>
      <c r="J2119" s="58" t="s">
        <v>78</v>
      </c>
      <c r="K2119" s="58"/>
      <c r="L2119" s="58"/>
      <c r="M2119" s="62"/>
      <c r="N2119" s="58"/>
      <c r="O2119" s="62"/>
      <c r="P2119" s="58"/>
      <c r="Q2119" s="62"/>
      <c r="R2119" s="63"/>
      <c r="S2119" s="64">
        <f t="shared" si="40"/>
        <v>0</v>
      </c>
      <c r="T2119" s="60"/>
      <c r="U2119" s="60"/>
      <c r="V2119" s="60"/>
      <c r="W2119" s="60"/>
      <c r="X2119" s="60"/>
      <c r="Y2119" s="60"/>
      <c r="Z2119" s="60"/>
      <c r="AA2119" s="60"/>
      <c r="AB2119" s="60"/>
      <c r="AC2119" s="60"/>
      <c r="AD2119" s="60"/>
      <c r="AE2119" s="60"/>
      <c r="AF2119" s="60"/>
      <c r="AG2119" s="65"/>
      <c r="AH2119" s="58"/>
      <c r="AI2119" s="59"/>
      <c r="AJ2119" s="60"/>
      <c r="AK2119" s="64">
        <f t="shared" si="35"/>
        <v>0</v>
      </c>
      <c r="AL2119" s="66"/>
      <c r="AM2119" s="67"/>
    </row>
    <row r="2120">
      <c r="A2120" s="47" t="s">
        <v>3627</v>
      </c>
      <c r="B2120" s="49"/>
      <c r="C2120" s="49"/>
      <c r="D2120" s="48"/>
      <c r="E2120" s="50"/>
      <c r="F2120" s="51">
        <f t="shared" si="34"/>
        <v>0</v>
      </c>
      <c r="G2120" s="48"/>
      <c r="H2120" s="52"/>
      <c r="I2120" s="52"/>
      <c r="J2120" s="48" t="s">
        <v>78</v>
      </c>
      <c r="K2120" s="48"/>
      <c r="L2120" s="48"/>
      <c r="M2120" s="52"/>
      <c r="N2120" s="48"/>
      <c r="O2120" s="52"/>
      <c r="P2120" s="48"/>
      <c r="Q2120" s="52"/>
      <c r="R2120" s="53"/>
      <c r="S2120" s="54">
        <f t="shared" si="40"/>
        <v>0</v>
      </c>
      <c r="T2120" s="50"/>
      <c r="U2120" s="50"/>
      <c r="V2120" s="50"/>
      <c r="W2120" s="50"/>
      <c r="X2120" s="50"/>
      <c r="Y2120" s="50"/>
      <c r="Z2120" s="50"/>
      <c r="AA2120" s="50"/>
      <c r="AB2120" s="50"/>
      <c r="AC2120" s="50"/>
      <c r="AD2120" s="50"/>
      <c r="AE2120" s="50"/>
      <c r="AF2120" s="50"/>
      <c r="AG2120" s="55"/>
      <c r="AH2120" s="48"/>
      <c r="AI2120" s="48"/>
      <c r="AJ2120" s="50"/>
      <c r="AK2120" s="54">
        <f t="shared" si="35"/>
        <v>0</v>
      </c>
      <c r="AL2120" s="48"/>
      <c r="AM2120" s="56"/>
    </row>
    <row r="2121">
      <c r="A2121" s="57" t="s">
        <v>3628</v>
      </c>
      <c r="B2121" s="59"/>
      <c r="C2121" s="59"/>
      <c r="D2121" s="58"/>
      <c r="E2121" s="60"/>
      <c r="F2121" s="61">
        <f t="shared" si="34"/>
        <v>0</v>
      </c>
      <c r="G2121" s="58"/>
      <c r="H2121" s="62"/>
      <c r="I2121" s="62"/>
      <c r="J2121" s="58" t="s">
        <v>78</v>
      </c>
      <c r="K2121" s="58"/>
      <c r="L2121" s="58"/>
      <c r="M2121" s="62"/>
      <c r="N2121" s="58"/>
      <c r="O2121" s="62"/>
      <c r="P2121" s="58"/>
      <c r="Q2121" s="62"/>
      <c r="R2121" s="63"/>
      <c r="S2121" s="64">
        <f t="shared" si="40"/>
        <v>0</v>
      </c>
      <c r="T2121" s="60"/>
      <c r="U2121" s="60"/>
      <c r="V2121" s="60"/>
      <c r="W2121" s="60"/>
      <c r="X2121" s="60"/>
      <c r="Y2121" s="60"/>
      <c r="Z2121" s="60"/>
      <c r="AA2121" s="60"/>
      <c r="AB2121" s="60"/>
      <c r="AC2121" s="60"/>
      <c r="AD2121" s="60"/>
      <c r="AE2121" s="60"/>
      <c r="AF2121" s="60"/>
      <c r="AG2121" s="65"/>
      <c r="AH2121" s="58"/>
      <c r="AI2121" s="59"/>
      <c r="AJ2121" s="60"/>
      <c r="AK2121" s="64">
        <f t="shared" si="35"/>
        <v>0</v>
      </c>
      <c r="AL2121" s="66"/>
      <c r="AM2121" s="67"/>
    </row>
    <row r="2122">
      <c r="A2122" s="47" t="s">
        <v>3629</v>
      </c>
      <c r="B2122" s="49"/>
      <c r="C2122" s="49"/>
      <c r="D2122" s="48"/>
      <c r="E2122" s="50"/>
      <c r="F2122" s="51">
        <f t="shared" si="34"/>
        <v>0</v>
      </c>
      <c r="G2122" s="48"/>
      <c r="H2122" s="52"/>
      <c r="I2122" s="52"/>
      <c r="J2122" s="48" t="s">
        <v>78</v>
      </c>
      <c r="K2122" s="48"/>
      <c r="L2122" s="48"/>
      <c r="M2122" s="52"/>
      <c r="N2122" s="48"/>
      <c r="O2122" s="52"/>
      <c r="P2122" s="48"/>
      <c r="Q2122" s="52"/>
      <c r="R2122" s="53"/>
      <c r="S2122" s="54">
        <f t="shared" si="40"/>
        <v>0</v>
      </c>
      <c r="T2122" s="50"/>
      <c r="U2122" s="50"/>
      <c r="V2122" s="50"/>
      <c r="W2122" s="50"/>
      <c r="X2122" s="50"/>
      <c r="Y2122" s="50"/>
      <c r="Z2122" s="50"/>
      <c r="AA2122" s="50"/>
      <c r="AB2122" s="50"/>
      <c r="AC2122" s="50"/>
      <c r="AD2122" s="50"/>
      <c r="AE2122" s="50"/>
      <c r="AF2122" s="50"/>
      <c r="AG2122" s="55"/>
      <c r="AH2122" s="48"/>
      <c r="AI2122" s="48"/>
      <c r="AJ2122" s="50"/>
      <c r="AK2122" s="54">
        <f t="shared" si="35"/>
        <v>0</v>
      </c>
      <c r="AL2122" s="48"/>
      <c r="AM2122" s="56"/>
    </row>
    <row r="2123">
      <c r="A2123" s="57" t="s">
        <v>3630</v>
      </c>
      <c r="B2123" s="59"/>
      <c r="C2123" s="59"/>
      <c r="D2123" s="58"/>
      <c r="E2123" s="60"/>
      <c r="F2123" s="61">
        <f t="shared" si="34"/>
        <v>0</v>
      </c>
      <c r="G2123" s="58"/>
      <c r="H2123" s="62"/>
      <c r="I2123" s="62"/>
      <c r="J2123" s="58" t="s">
        <v>78</v>
      </c>
      <c r="K2123" s="58"/>
      <c r="L2123" s="58"/>
      <c r="M2123" s="62"/>
      <c r="N2123" s="58"/>
      <c r="O2123" s="62"/>
      <c r="P2123" s="58"/>
      <c r="Q2123" s="62"/>
      <c r="R2123" s="63"/>
      <c r="S2123" s="64">
        <f t="shared" si="40"/>
        <v>0</v>
      </c>
      <c r="T2123" s="60"/>
      <c r="U2123" s="60"/>
      <c r="V2123" s="60"/>
      <c r="W2123" s="60"/>
      <c r="X2123" s="60"/>
      <c r="Y2123" s="60"/>
      <c r="Z2123" s="60"/>
      <c r="AA2123" s="60"/>
      <c r="AB2123" s="60"/>
      <c r="AC2123" s="60"/>
      <c r="AD2123" s="60"/>
      <c r="AE2123" s="60"/>
      <c r="AF2123" s="60"/>
      <c r="AG2123" s="65"/>
      <c r="AH2123" s="58"/>
      <c r="AI2123" s="59"/>
      <c r="AJ2123" s="60"/>
      <c r="AK2123" s="64">
        <f t="shared" si="35"/>
        <v>0</v>
      </c>
      <c r="AL2123" s="66"/>
      <c r="AM2123" s="67"/>
    </row>
    <row r="2124">
      <c r="A2124" s="47" t="s">
        <v>3631</v>
      </c>
      <c r="B2124" s="49"/>
      <c r="C2124" s="49"/>
      <c r="D2124" s="48"/>
      <c r="E2124" s="50"/>
      <c r="F2124" s="51">
        <f t="shared" si="34"/>
        <v>0</v>
      </c>
      <c r="G2124" s="48"/>
      <c r="H2124" s="52"/>
      <c r="I2124" s="52"/>
      <c r="J2124" s="48" t="s">
        <v>78</v>
      </c>
      <c r="K2124" s="48"/>
      <c r="L2124" s="48"/>
      <c r="M2124" s="52"/>
      <c r="N2124" s="48"/>
      <c r="O2124" s="52"/>
      <c r="P2124" s="48"/>
      <c r="Q2124" s="52"/>
      <c r="R2124" s="53"/>
      <c r="S2124" s="54">
        <f t="shared" si="40"/>
        <v>0</v>
      </c>
      <c r="T2124" s="50"/>
      <c r="U2124" s="50"/>
      <c r="V2124" s="50"/>
      <c r="W2124" s="50"/>
      <c r="X2124" s="50"/>
      <c r="Y2124" s="50"/>
      <c r="Z2124" s="50"/>
      <c r="AA2124" s="50"/>
      <c r="AB2124" s="50"/>
      <c r="AC2124" s="50"/>
      <c r="AD2124" s="50"/>
      <c r="AE2124" s="50"/>
      <c r="AF2124" s="50"/>
      <c r="AG2124" s="55"/>
      <c r="AH2124" s="48"/>
      <c r="AI2124" s="48"/>
      <c r="AJ2124" s="50"/>
      <c r="AK2124" s="54">
        <f t="shared" si="35"/>
        <v>0</v>
      </c>
      <c r="AL2124" s="48"/>
      <c r="AM2124" s="56"/>
    </row>
    <row r="2125">
      <c r="A2125" s="57" t="s">
        <v>3632</v>
      </c>
      <c r="B2125" s="59"/>
      <c r="C2125" s="59"/>
      <c r="D2125" s="58"/>
      <c r="E2125" s="60"/>
      <c r="F2125" s="61">
        <f t="shared" si="34"/>
        <v>0</v>
      </c>
      <c r="G2125" s="58"/>
      <c r="H2125" s="62"/>
      <c r="I2125" s="62"/>
      <c r="J2125" s="58" t="s">
        <v>78</v>
      </c>
      <c r="K2125" s="58"/>
      <c r="L2125" s="58"/>
      <c r="M2125" s="62"/>
      <c r="N2125" s="58"/>
      <c r="O2125" s="62"/>
      <c r="P2125" s="58"/>
      <c r="Q2125" s="62"/>
      <c r="R2125" s="63"/>
      <c r="S2125" s="64">
        <f t="shared" si="40"/>
        <v>0</v>
      </c>
      <c r="T2125" s="60"/>
      <c r="U2125" s="60"/>
      <c r="V2125" s="60"/>
      <c r="W2125" s="60"/>
      <c r="X2125" s="60"/>
      <c r="Y2125" s="60"/>
      <c r="Z2125" s="60"/>
      <c r="AA2125" s="60"/>
      <c r="AB2125" s="60"/>
      <c r="AC2125" s="60"/>
      <c r="AD2125" s="60"/>
      <c r="AE2125" s="60"/>
      <c r="AF2125" s="60"/>
      <c r="AG2125" s="65"/>
      <c r="AH2125" s="58"/>
      <c r="AI2125" s="59"/>
      <c r="AJ2125" s="60"/>
      <c r="AK2125" s="64">
        <f t="shared" si="35"/>
        <v>0</v>
      </c>
      <c r="AL2125" s="66"/>
      <c r="AM2125" s="67"/>
    </row>
    <row r="2126">
      <c r="A2126" s="47" t="s">
        <v>3633</v>
      </c>
      <c r="B2126" s="49"/>
      <c r="C2126" s="49"/>
      <c r="D2126" s="48"/>
      <c r="E2126" s="50"/>
      <c r="F2126" s="51">
        <f t="shared" si="34"/>
        <v>0</v>
      </c>
      <c r="G2126" s="48"/>
      <c r="H2126" s="52"/>
      <c r="I2126" s="52"/>
      <c r="J2126" s="48" t="s">
        <v>78</v>
      </c>
      <c r="K2126" s="48"/>
      <c r="L2126" s="48"/>
      <c r="M2126" s="52"/>
      <c r="N2126" s="48"/>
      <c r="O2126" s="52"/>
      <c r="P2126" s="48"/>
      <c r="Q2126" s="52"/>
      <c r="R2126" s="53"/>
      <c r="S2126" s="54">
        <f t="shared" si="40"/>
        <v>0</v>
      </c>
      <c r="T2126" s="50"/>
      <c r="U2126" s="50"/>
      <c r="V2126" s="50"/>
      <c r="W2126" s="50"/>
      <c r="X2126" s="50"/>
      <c r="Y2126" s="50"/>
      <c r="Z2126" s="50"/>
      <c r="AA2126" s="50"/>
      <c r="AB2126" s="50"/>
      <c r="AC2126" s="50"/>
      <c r="AD2126" s="50"/>
      <c r="AE2126" s="50"/>
      <c r="AF2126" s="50"/>
      <c r="AG2126" s="55"/>
      <c r="AH2126" s="48"/>
      <c r="AI2126" s="48"/>
      <c r="AJ2126" s="50"/>
      <c r="AK2126" s="54">
        <f t="shared" si="35"/>
        <v>0</v>
      </c>
      <c r="AL2126" s="48"/>
      <c r="AM2126" s="56"/>
    </row>
    <row r="2127">
      <c r="A2127" s="57" t="s">
        <v>3634</v>
      </c>
      <c r="B2127" s="59"/>
      <c r="C2127" s="59"/>
      <c r="D2127" s="58"/>
      <c r="E2127" s="60"/>
      <c r="F2127" s="61">
        <f t="shared" si="34"/>
        <v>0</v>
      </c>
      <c r="G2127" s="58"/>
      <c r="H2127" s="62"/>
      <c r="I2127" s="62"/>
      <c r="J2127" s="58" t="s">
        <v>78</v>
      </c>
      <c r="K2127" s="58"/>
      <c r="L2127" s="58"/>
      <c r="M2127" s="62"/>
      <c r="N2127" s="58"/>
      <c r="O2127" s="62"/>
      <c r="P2127" s="58"/>
      <c r="Q2127" s="62"/>
      <c r="R2127" s="63"/>
      <c r="S2127" s="64">
        <f t="shared" si="40"/>
        <v>0</v>
      </c>
      <c r="T2127" s="60"/>
      <c r="U2127" s="60"/>
      <c r="V2127" s="60"/>
      <c r="W2127" s="60"/>
      <c r="X2127" s="60"/>
      <c r="Y2127" s="60"/>
      <c r="Z2127" s="60"/>
      <c r="AA2127" s="60"/>
      <c r="AB2127" s="60"/>
      <c r="AC2127" s="60"/>
      <c r="AD2127" s="60"/>
      <c r="AE2127" s="60"/>
      <c r="AF2127" s="60"/>
      <c r="AG2127" s="65"/>
      <c r="AH2127" s="58"/>
      <c r="AI2127" s="59"/>
      <c r="AJ2127" s="60"/>
      <c r="AK2127" s="64">
        <f t="shared" si="35"/>
        <v>0</v>
      </c>
      <c r="AL2127" s="66"/>
      <c r="AM2127" s="67"/>
    </row>
    <row r="2128">
      <c r="A2128" s="47" t="s">
        <v>3635</v>
      </c>
      <c r="B2128" s="49"/>
      <c r="C2128" s="49"/>
      <c r="D2128" s="48"/>
      <c r="E2128" s="50"/>
      <c r="F2128" s="51">
        <f t="shared" si="34"/>
        <v>0</v>
      </c>
      <c r="G2128" s="48"/>
      <c r="H2128" s="52"/>
      <c r="I2128" s="52"/>
      <c r="J2128" s="48" t="s">
        <v>78</v>
      </c>
      <c r="K2128" s="48"/>
      <c r="L2128" s="48"/>
      <c r="M2128" s="52"/>
      <c r="N2128" s="48"/>
      <c r="O2128" s="52"/>
      <c r="P2128" s="48"/>
      <c r="Q2128" s="52"/>
      <c r="R2128" s="53"/>
      <c r="S2128" s="54">
        <f t="shared" si="40"/>
        <v>0</v>
      </c>
      <c r="T2128" s="50"/>
      <c r="U2128" s="50"/>
      <c r="V2128" s="50"/>
      <c r="W2128" s="50"/>
      <c r="X2128" s="50"/>
      <c r="Y2128" s="50"/>
      <c r="Z2128" s="50"/>
      <c r="AA2128" s="50"/>
      <c r="AB2128" s="50"/>
      <c r="AC2128" s="50"/>
      <c r="AD2128" s="50"/>
      <c r="AE2128" s="50"/>
      <c r="AF2128" s="50"/>
      <c r="AG2128" s="55"/>
      <c r="AH2128" s="48"/>
      <c r="AI2128" s="48"/>
      <c r="AJ2128" s="50"/>
      <c r="AK2128" s="54">
        <f t="shared" si="35"/>
        <v>0</v>
      </c>
      <c r="AL2128" s="48"/>
      <c r="AM2128" s="56"/>
    </row>
    <row r="2129">
      <c r="A2129" s="57" t="s">
        <v>3636</v>
      </c>
      <c r="B2129" s="59"/>
      <c r="C2129" s="59"/>
      <c r="D2129" s="58"/>
      <c r="E2129" s="60"/>
      <c r="F2129" s="61">
        <f t="shared" si="34"/>
        <v>0</v>
      </c>
      <c r="G2129" s="58"/>
      <c r="H2129" s="62"/>
      <c r="I2129" s="62"/>
      <c r="J2129" s="58" t="s">
        <v>78</v>
      </c>
      <c r="K2129" s="58"/>
      <c r="L2129" s="58"/>
      <c r="M2129" s="62"/>
      <c r="N2129" s="58"/>
      <c r="O2129" s="62"/>
      <c r="P2129" s="58"/>
      <c r="Q2129" s="62"/>
      <c r="R2129" s="63"/>
      <c r="S2129" s="64">
        <f t="shared" si="40"/>
        <v>0</v>
      </c>
      <c r="T2129" s="60"/>
      <c r="U2129" s="60"/>
      <c r="V2129" s="60"/>
      <c r="W2129" s="60"/>
      <c r="X2129" s="60"/>
      <c r="Y2129" s="60"/>
      <c r="Z2129" s="60"/>
      <c r="AA2129" s="60"/>
      <c r="AB2129" s="60"/>
      <c r="AC2129" s="60"/>
      <c r="AD2129" s="60"/>
      <c r="AE2129" s="60"/>
      <c r="AF2129" s="60"/>
      <c r="AG2129" s="65"/>
      <c r="AH2129" s="58"/>
      <c r="AI2129" s="59"/>
      <c r="AJ2129" s="60"/>
      <c r="AK2129" s="64">
        <f t="shared" si="35"/>
        <v>0</v>
      </c>
      <c r="AL2129" s="66"/>
      <c r="AM2129" s="67"/>
    </row>
    <row r="2130">
      <c r="A2130" s="47" t="s">
        <v>3637</v>
      </c>
      <c r="B2130" s="49"/>
      <c r="C2130" s="49"/>
      <c r="D2130" s="48"/>
      <c r="E2130" s="50"/>
      <c r="F2130" s="51">
        <f t="shared" si="34"/>
        <v>0</v>
      </c>
      <c r="G2130" s="48"/>
      <c r="H2130" s="52"/>
      <c r="I2130" s="52"/>
      <c r="J2130" s="48" t="s">
        <v>78</v>
      </c>
      <c r="K2130" s="48"/>
      <c r="L2130" s="48"/>
      <c r="M2130" s="52"/>
      <c r="N2130" s="48"/>
      <c r="O2130" s="52"/>
      <c r="P2130" s="48"/>
      <c r="Q2130" s="52"/>
      <c r="R2130" s="53"/>
      <c r="S2130" s="54">
        <f t="shared" si="40"/>
        <v>0</v>
      </c>
      <c r="T2130" s="50"/>
      <c r="U2130" s="50"/>
      <c r="V2130" s="50"/>
      <c r="W2130" s="50"/>
      <c r="X2130" s="50"/>
      <c r="Y2130" s="50"/>
      <c r="Z2130" s="50"/>
      <c r="AA2130" s="50"/>
      <c r="AB2130" s="50"/>
      <c r="AC2130" s="50"/>
      <c r="AD2130" s="50"/>
      <c r="AE2130" s="50"/>
      <c r="AF2130" s="50"/>
      <c r="AG2130" s="55"/>
      <c r="AH2130" s="48"/>
      <c r="AI2130" s="48"/>
      <c r="AJ2130" s="50"/>
      <c r="AK2130" s="54">
        <f t="shared" si="35"/>
        <v>0</v>
      </c>
      <c r="AL2130" s="48"/>
      <c r="AM2130" s="56"/>
    </row>
    <row r="2131">
      <c r="A2131" s="57" t="s">
        <v>3638</v>
      </c>
      <c r="B2131" s="59"/>
      <c r="C2131" s="59"/>
      <c r="D2131" s="58"/>
      <c r="E2131" s="60"/>
      <c r="F2131" s="61">
        <f t="shared" si="34"/>
        <v>0</v>
      </c>
      <c r="G2131" s="58"/>
      <c r="H2131" s="62"/>
      <c r="I2131" s="62"/>
      <c r="J2131" s="58" t="s">
        <v>78</v>
      </c>
      <c r="K2131" s="58"/>
      <c r="L2131" s="58"/>
      <c r="M2131" s="62"/>
      <c r="N2131" s="58"/>
      <c r="O2131" s="62"/>
      <c r="P2131" s="58"/>
      <c r="Q2131" s="62"/>
      <c r="R2131" s="63"/>
      <c r="S2131" s="64">
        <f t="shared" si="40"/>
        <v>0</v>
      </c>
      <c r="T2131" s="60"/>
      <c r="U2131" s="60"/>
      <c r="V2131" s="60"/>
      <c r="W2131" s="60"/>
      <c r="X2131" s="60"/>
      <c r="Y2131" s="60"/>
      <c r="Z2131" s="60"/>
      <c r="AA2131" s="60"/>
      <c r="AB2131" s="60"/>
      <c r="AC2131" s="60"/>
      <c r="AD2131" s="60"/>
      <c r="AE2131" s="60"/>
      <c r="AF2131" s="60"/>
      <c r="AG2131" s="65"/>
      <c r="AH2131" s="58"/>
      <c r="AI2131" s="59"/>
      <c r="AJ2131" s="60"/>
      <c r="AK2131" s="64">
        <f t="shared" si="35"/>
        <v>0</v>
      </c>
      <c r="AL2131" s="66"/>
      <c r="AM2131" s="67"/>
    </row>
    <row r="2132">
      <c r="A2132" s="47" t="s">
        <v>3639</v>
      </c>
      <c r="B2132" s="49"/>
      <c r="C2132" s="49"/>
      <c r="D2132" s="48"/>
      <c r="E2132" s="50"/>
      <c r="F2132" s="51">
        <f t="shared" si="34"/>
        <v>0</v>
      </c>
      <c r="G2132" s="48"/>
      <c r="H2132" s="52"/>
      <c r="I2132" s="52"/>
      <c r="J2132" s="48" t="s">
        <v>78</v>
      </c>
      <c r="K2132" s="48"/>
      <c r="L2132" s="48"/>
      <c r="M2132" s="52"/>
      <c r="N2132" s="48"/>
      <c r="O2132" s="52"/>
      <c r="P2132" s="48"/>
      <c r="Q2132" s="52"/>
      <c r="R2132" s="53"/>
      <c r="S2132" s="54">
        <f t="shared" si="40"/>
        <v>0</v>
      </c>
      <c r="T2132" s="50"/>
      <c r="U2132" s="50"/>
      <c r="V2132" s="50"/>
      <c r="W2132" s="50"/>
      <c r="X2132" s="50"/>
      <c r="Y2132" s="50"/>
      <c r="Z2132" s="50"/>
      <c r="AA2132" s="50"/>
      <c r="AB2132" s="50"/>
      <c r="AC2132" s="50"/>
      <c r="AD2132" s="50"/>
      <c r="AE2132" s="50"/>
      <c r="AF2132" s="50"/>
      <c r="AG2132" s="55"/>
      <c r="AH2132" s="48"/>
      <c r="AI2132" s="48"/>
      <c r="AJ2132" s="50"/>
      <c r="AK2132" s="54">
        <f t="shared" si="35"/>
        <v>0</v>
      </c>
      <c r="AL2132" s="48"/>
      <c r="AM2132" s="56"/>
    </row>
    <row r="2133">
      <c r="A2133" s="57" t="s">
        <v>3640</v>
      </c>
      <c r="B2133" s="59"/>
      <c r="C2133" s="59"/>
      <c r="D2133" s="58"/>
      <c r="E2133" s="60"/>
      <c r="F2133" s="61">
        <f t="shared" si="34"/>
        <v>0</v>
      </c>
      <c r="G2133" s="58"/>
      <c r="H2133" s="62"/>
      <c r="I2133" s="62"/>
      <c r="J2133" s="58" t="s">
        <v>78</v>
      </c>
      <c r="K2133" s="58"/>
      <c r="L2133" s="58"/>
      <c r="M2133" s="62"/>
      <c r="N2133" s="58"/>
      <c r="O2133" s="62"/>
      <c r="P2133" s="58"/>
      <c r="Q2133" s="62"/>
      <c r="R2133" s="63"/>
      <c r="S2133" s="64">
        <f t="shared" si="40"/>
        <v>0</v>
      </c>
      <c r="T2133" s="60"/>
      <c r="U2133" s="60"/>
      <c r="V2133" s="60"/>
      <c r="W2133" s="60"/>
      <c r="X2133" s="60"/>
      <c r="Y2133" s="60"/>
      <c r="Z2133" s="60"/>
      <c r="AA2133" s="60"/>
      <c r="AB2133" s="60"/>
      <c r="AC2133" s="60"/>
      <c r="AD2133" s="60"/>
      <c r="AE2133" s="60"/>
      <c r="AF2133" s="60"/>
      <c r="AG2133" s="65"/>
      <c r="AH2133" s="58"/>
      <c r="AI2133" s="59"/>
      <c r="AJ2133" s="60"/>
      <c r="AK2133" s="64">
        <f t="shared" si="35"/>
        <v>0</v>
      </c>
      <c r="AL2133" s="66"/>
      <c r="AM2133" s="67"/>
    </row>
    <row r="2134">
      <c r="A2134" s="47" t="s">
        <v>3641</v>
      </c>
      <c r="B2134" s="49"/>
      <c r="C2134" s="49"/>
      <c r="D2134" s="48"/>
      <c r="E2134" s="50"/>
      <c r="F2134" s="51">
        <f t="shared" si="34"/>
        <v>0</v>
      </c>
      <c r="G2134" s="48"/>
      <c r="H2134" s="52"/>
      <c r="I2134" s="52"/>
      <c r="J2134" s="48" t="s">
        <v>78</v>
      </c>
      <c r="K2134" s="48"/>
      <c r="L2134" s="48"/>
      <c r="M2134" s="52"/>
      <c r="N2134" s="48"/>
      <c r="O2134" s="52"/>
      <c r="P2134" s="48"/>
      <c r="Q2134" s="52"/>
      <c r="R2134" s="53"/>
      <c r="S2134" s="54">
        <f t="shared" si="40"/>
        <v>0</v>
      </c>
      <c r="T2134" s="50"/>
      <c r="U2134" s="50"/>
      <c r="V2134" s="50"/>
      <c r="W2134" s="50"/>
      <c r="X2134" s="50"/>
      <c r="Y2134" s="50"/>
      <c r="Z2134" s="50"/>
      <c r="AA2134" s="50"/>
      <c r="AB2134" s="50"/>
      <c r="AC2134" s="50"/>
      <c r="AD2134" s="50"/>
      <c r="AE2134" s="50"/>
      <c r="AF2134" s="50"/>
      <c r="AG2134" s="55"/>
      <c r="AH2134" s="48"/>
      <c r="AI2134" s="48"/>
      <c r="AJ2134" s="50"/>
      <c r="AK2134" s="54">
        <f t="shared" si="35"/>
        <v>0</v>
      </c>
      <c r="AL2134" s="48"/>
      <c r="AM2134" s="56"/>
    </row>
    <row r="2135">
      <c r="A2135" s="57" t="s">
        <v>3642</v>
      </c>
      <c r="B2135" s="59"/>
      <c r="C2135" s="59"/>
      <c r="D2135" s="58"/>
      <c r="E2135" s="60"/>
      <c r="F2135" s="61">
        <f t="shared" si="34"/>
        <v>0</v>
      </c>
      <c r="G2135" s="58"/>
      <c r="H2135" s="62"/>
      <c r="I2135" s="62"/>
      <c r="J2135" s="58" t="s">
        <v>78</v>
      </c>
      <c r="K2135" s="58"/>
      <c r="L2135" s="58"/>
      <c r="M2135" s="62"/>
      <c r="N2135" s="58"/>
      <c r="O2135" s="62"/>
      <c r="P2135" s="58"/>
      <c r="Q2135" s="62"/>
      <c r="R2135" s="63"/>
      <c r="S2135" s="64">
        <f t="shared" si="40"/>
        <v>0</v>
      </c>
      <c r="T2135" s="60"/>
      <c r="U2135" s="60"/>
      <c r="V2135" s="60"/>
      <c r="W2135" s="60"/>
      <c r="X2135" s="60"/>
      <c r="Y2135" s="60"/>
      <c r="Z2135" s="60"/>
      <c r="AA2135" s="60"/>
      <c r="AB2135" s="60"/>
      <c r="AC2135" s="60"/>
      <c r="AD2135" s="60"/>
      <c r="AE2135" s="60"/>
      <c r="AF2135" s="60"/>
      <c r="AG2135" s="65"/>
      <c r="AH2135" s="58"/>
      <c r="AI2135" s="59"/>
      <c r="AJ2135" s="60"/>
      <c r="AK2135" s="64">
        <f t="shared" si="35"/>
        <v>0</v>
      </c>
      <c r="AL2135" s="66"/>
      <c r="AM2135" s="67"/>
    </row>
    <row r="2136">
      <c r="A2136" s="47" t="s">
        <v>3643</v>
      </c>
      <c r="B2136" s="49"/>
      <c r="C2136" s="49"/>
      <c r="D2136" s="48"/>
      <c r="E2136" s="50"/>
      <c r="F2136" s="51">
        <f t="shared" si="34"/>
        <v>0</v>
      </c>
      <c r="G2136" s="48"/>
      <c r="H2136" s="52"/>
      <c r="I2136" s="52"/>
      <c r="J2136" s="48" t="s">
        <v>78</v>
      </c>
      <c r="K2136" s="48"/>
      <c r="L2136" s="48"/>
      <c r="M2136" s="52"/>
      <c r="N2136" s="48"/>
      <c r="O2136" s="52"/>
      <c r="P2136" s="48"/>
      <c r="Q2136" s="52"/>
      <c r="R2136" s="53"/>
      <c r="S2136" s="54">
        <f t="shared" si="40"/>
        <v>0</v>
      </c>
      <c r="T2136" s="50"/>
      <c r="U2136" s="50"/>
      <c r="V2136" s="50"/>
      <c r="W2136" s="50"/>
      <c r="X2136" s="50"/>
      <c r="Y2136" s="50"/>
      <c r="Z2136" s="50"/>
      <c r="AA2136" s="50"/>
      <c r="AB2136" s="50"/>
      <c r="AC2136" s="50"/>
      <c r="AD2136" s="50"/>
      <c r="AE2136" s="50"/>
      <c r="AF2136" s="50"/>
      <c r="AG2136" s="55"/>
      <c r="AH2136" s="48"/>
      <c r="AI2136" s="48"/>
      <c r="AJ2136" s="50"/>
      <c r="AK2136" s="54">
        <f t="shared" si="35"/>
        <v>0</v>
      </c>
      <c r="AL2136" s="48"/>
      <c r="AM2136" s="56"/>
    </row>
    <row r="2137">
      <c r="A2137" s="57" t="s">
        <v>3644</v>
      </c>
      <c r="B2137" s="59"/>
      <c r="C2137" s="59"/>
      <c r="D2137" s="58"/>
      <c r="E2137" s="60"/>
      <c r="F2137" s="61">
        <f t="shared" si="34"/>
        <v>0</v>
      </c>
      <c r="G2137" s="58"/>
      <c r="H2137" s="62"/>
      <c r="I2137" s="62"/>
      <c r="J2137" s="58" t="s">
        <v>78</v>
      </c>
      <c r="K2137" s="58"/>
      <c r="L2137" s="58"/>
      <c r="M2137" s="62"/>
      <c r="N2137" s="58"/>
      <c r="O2137" s="62"/>
      <c r="P2137" s="58"/>
      <c r="Q2137" s="62"/>
      <c r="R2137" s="63"/>
      <c r="S2137" s="64">
        <f t="shared" si="40"/>
        <v>0</v>
      </c>
      <c r="T2137" s="60"/>
      <c r="U2137" s="60"/>
      <c r="V2137" s="60"/>
      <c r="W2137" s="60"/>
      <c r="X2137" s="60"/>
      <c r="Y2137" s="60"/>
      <c r="Z2137" s="60"/>
      <c r="AA2137" s="60"/>
      <c r="AB2137" s="60"/>
      <c r="AC2137" s="60"/>
      <c r="AD2137" s="60"/>
      <c r="AE2137" s="60"/>
      <c r="AF2137" s="60"/>
      <c r="AG2137" s="65"/>
      <c r="AH2137" s="58"/>
      <c r="AI2137" s="59"/>
      <c r="AJ2137" s="60"/>
      <c r="AK2137" s="64">
        <f t="shared" si="35"/>
        <v>0</v>
      </c>
      <c r="AL2137" s="66"/>
      <c r="AM2137" s="67"/>
    </row>
    <row r="2138">
      <c r="A2138" s="47" t="s">
        <v>3645</v>
      </c>
      <c r="B2138" s="49"/>
      <c r="C2138" s="49"/>
      <c r="D2138" s="48"/>
      <c r="E2138" s="50"/>
      <c r="F2138" s="51">
        <f t="shared" si="34"/>
        <v>0</v>
      </c>
      <c r="G2138" s="48"/>
      <c r="H2138" s="52"/>
      <c r="I2138" s="52"/>
      <c r="J2138" s="48" t="s">
        <v>78</v>
      </c>
      <c r="K2138" s="48"/>
      <c r="L2138" s="48"/>
      <c r="M2138" s="52"/>
      <c r="N2138" s="48"/>
      <c r="O2138" s="52"/>
      <c r="P2138" s="48"/>
      <c r="Q2138" s="52"/>
      <c r="R2138" s="53"/>
      <c r="S2138" s="54">
        <f t="shared" si="40"/>
        <v>0</v>
      </c>
      <c r="T2138" s="50"/>
      <c r="U2138" s="50"/>
      <c r="V2138" s="50"/>
      <c r="W2138" s="50"/>
      <c r="X2138" s="50"/>
      <c r="Y2138" s="50"/>
      <c r="Z2138" s="50"/>
      <c r="AA2138" s="50"/>
      <c r="AB2138" s="50"/>
      <c r="AC2138" s="50"/>
      <c r="AD2138" s="50"/>
      <c r="AE2138" s="50"/>
      <c r="AF2138" s="50"/>
      <c r="AG2138" s="55"/>
      <c r="AH2138" s="48"/>
      <c r="AI2138" s="48"/>
      <c r="AJ2138" s="50"/>
      <c r="AK2138" s="54">
        <f t="shared" si="35"/>
        <v>0</v>
      </c>
      <c r="AL2138" s="48"/>
      <c r="AM2138" s="56"/>
    </row>
    <row r="2139">
      <c r="A2139" s="57" t="s">
        <v>3646</v>
      </c>
      <c r="B2139" s="59"/>
      <c r="C2139" s="59"/>
      <c r="D2139" s="58"/>
      <c r="E2139" s="60"/>
      <c r="F2139" s="61">
        <f t="shared" si="34"/>
        <v>0</v>
      </c>
      <c r="G2139" s="58"/>
      <c r="H2139" s="62"/>
      <c r="I2139" s="62"/>
      <c r="J2139" s="58" t="s">
        <v>78</v>
      </c>
      <c r="K2139" s="58"/>
      <c r="L2139" s="58"/>
      <c r="M2139" s="62"/>
      <c r="N2139" s="58"/>
      <c r="O2139" s="62"/>
      <c r="P2139" s="58"/>
      <c r="Q2139" s="62"/>
      <c r="R2139" s="63"/>
      <c r="S2139" s="64">
        <f t="shared" si="40"/>
        <v>0</v>
      </c>
      <c r="T2139" s="60"/>
      <c r="U2139" s="60"/>
      <c r="V2139" s="60"/>
      <c r="W2139" s="60"/>
      <c r="X2139" s="60"/>
      <c r="Y2139" s="60"/>
      <c r="Z2139" s="60"/>
      <c r="AA2139" s="60"/>
      <c r="AB2139" s="60"/>
      <c r="AC2139" s="60"/>
      <c r="AD2139" s="60"/>
      <c r="AE2139" s="60"/>
      <c r="AF2139" s="60"/>
      <c r="AG2139" s="65"/>
      <c r="AH2139" s="58"/>
      <c r="AI2139" s="59"/>
      <c r="AJ2139" s="60"/>
      <c r="AK2139" s="64">
        <f t="shared" si="35"/>
        <v>0</v>
      </c>
      <c r="AL2139" s="66"/>
      <c r="AM2139" s="67"/>
    </row>
    <row r="2140">
      <c r="A2140" s="47" t="s">
        <v>3647</v>
      </c>
      <c r="B2140" s="49"/>
      <c r="C2140" s="49"/>
      <c r="D2140" s="48"/>
      <c r="E2140" s="50"/>
      <c r="F2140" s="51">
        <f t="shared" si="34"/>
        <v>0</v>
      </c>
      <c r="G2140" s="48"/>
      <c r="H2140" s="52"/>
      <c r="I2140" s="52"/>
      <c r="J2140" s="48" t="s">
        <v>78</v>
      </c>
      <c r="K2140" s="48"/>
      <c r="L2140" s="48"/>
      <c r="M2140" s="52"/>
      <c r="N2140" s="48"/>
      <c r="O2140" s="52"/>
      <c r="P2140" s="48"/>
      <c r="Q2140" s="52"/>
      <c r="R2140" s="53"/>
      <c r="S2140" s="54">
        <f t="shared" si="40"/>
        <v>0</v>
      </c>
      <c r="T2140" s="50"/>
      <c r="U2140" s="50"/>
      <c r="V2140" s="50"/>
      <c r="W2140" s="50"/>
      <c r="X2140" s="50"/>
      <c r="Y2140" s="50"/>
      <c r="Z2140" s="50"/>
      <c r="AA2140" s="50"/>
      <c r="AB2140" s="50"/>
      <c r="AC2140" s="50"/>
      <c r="AD2140" s="50"/>
      <c r="AE2140" s="50"/>
      <c r="AF2140" s="50"/>
      <c r="AG2140" s="55"/>
      <c r="AH2140" s="48"/>
      <c r="AI2140" s="48"/>
      <c r="AJ2140" s="50"/>
      <c r="AK2140" s="54">
        <f t="shared" si="35"/>
        <v>0</v>
      </c>
      <c r="AL2140" s="48"/>
      <c r="AM2140" s="56"/>
    </row>
    <row r="2141">
      <c r="A2141" s="57" t="s">
        <v>3648</v>
      </c>
      <c r="B2141" s="59"/>
      <c r="C2141" s="59"/>
      <c r="D2141" s="58"/>
      <c r="E2141" s="60"/>
      <c r="F2141" s="61">
        <f t="shared" si="34"/>
        <v>0</v>
      </c>
      <c r="G2141" s="58"/>
      <c r="H2141" s="62"/>
      <c r="I2141" s="62"/>
      <c r="J2141" s="58" t="s">
        <v>78</v>
      </c>
      <c r="K2141" s="58"/>
      <c r="L2141" s="58"/>
      <c r="M2141" s="62"/>
      <c r="N2141" s="58"/>
      <c r="O2141" s="62"/>
      <c r="P2141" s="58"/>
      <c r="Q2141" s="62"/>
      <c r="R2141" s="63"/>
      <c r="S2141" s="64">
        <f t="shared" si="40"/>
        <v>0</v>
      </c>
      <c r="T2141" s="60"/>
      <c r="U2141" s="60"/>
      <c r="V2141" s="60"/>
      <c r="W2141" s="60"/>
      <c r="X2141" s="60"/>
      <c r="Y2141" s="60"/>
      <c r="Z2141" s="60"/>
      <c r="AA2141" s="60"/>
      <c r="AB2141" s="60"/>
      <c r="AC2141" s="60"/>
      <c r="AD2141" s="60"/>
      <c r="AE2141" s="60"/>
      <c r="AF2141" s="60"/>
      <c r="AG2141" s="65"/>
      <c r="AH2141" s="58"/>
      <c r="AI2141" s="59"/>
      <c r="AJ2141" s="60"/>
      <c r="AK2141" s="64">
        <f t="shared" si="35"/>
        <v>0</v>
      </c>
      <c r="AL2141" s="66"/>
      <c r="AM2141" s="67"/>
    </row>
    <row r="2142">
      <c r="A2142" s="47" t="s">
        <v>3649</v>
      </c>
      <c r="B2142" s="49"/>
      <c r="C2142" s="49"/>
      <c r="D2142" s="48"/>
      <c r="E2142" s="50"/>
      <c r="F2142" s="51">
        <f t="shared" si="34"/>
        <v>0</v>
      </c>
      <c r="G2142" s="48"/>
      <c r="H2142" s="52"/>
      <c r="I2142" s="52"/>
      <c r="J2142" s="48" t="s">
        <v>78</v>
      </c>
      <c r="K2142" s="48"/>
      <c r="L2142" s="48"/>
      <c r="M2142" s="52"/>
      <c r="N2142" s="48"/>
      <c r="O2142" s="52"/>
      <c r="P2142" s="48"/>
      <c r="Q2142" s="52"/>
      <c r="R2142" s="53"/>
      <c r="S2142" s="54">
        <f t="shared" si="40"/>
        <v>0</v>
      </c>
      <c r="T2142" s="50"/>
      <c r="U2142" s="50"/>
      <c r="V2142" s="50"/>
      <c r="W2142" s="50"/>
      <c r="X2142" s="50"/>
      <c r="Y2142" s="50"/>
      <c r="Z2142" s="50"/>
      <c r="AA2142" s="50"/>
      <c r="AB2142" s="50"/>
      <c r="AC2142" s="50"/>
      <c r="AD2142" s="50"/>
      <c r="AE2142" s="50"/>
      <c r="AF2142" s="50"/>
      <c r="AG2142" s="55"/>
      <c r="AH2142" s="48"/>
      <c r="AI2142" s="48"/>
      <c r="AJ2142" s="50"/>
      <c r="AK2142" s="54">
        <f t="shared" si="35"/>
        <v>0</v>
      </c>
      <c r="AL2142" s="48"/>
      <c r="AM2142" s="56"/>
    </row>
    <row r="2143">
      <c r="A2143" s="57" t="s">
        <v>3650</v>
      </c>
      <c r="B2143" s="59"/>
      <c r="C2143" s="59"/>
      <c r="D2143" s="58"/>
      <c r="E2143" s="60"/>
      <c r="F2143" s="61">
        <f t="shared" si="34"/>
        <v>0</v>
      </c>
      <c r="G2143" s="58"/>
      <c r="H2143" s="62"/>
      <c r="I2143" s="62"/>
      <c r="J2143" s="58" t="s">
        <v>78</v>
      </c>
      <c r="K2143" s="58"/>
      <c r="L2143" s="58"/>
      <c r="M2143" s="62"/>
      <c r="N2143" s="58"/>
      <c r="O2143" s="62"/>
      <c r="P2143" s="58"/>
      <c r="Q2143" s="62"/>
      <c r="R2143" s="63"/>
      <c r="S2143" s="64">
        <f t="shared" si="40"/>
        <v>0</v>
      </c>
      <c r="T2143" s="60"/>
      <c r="U2143" s="60"/>
      <c r="V2143" s="60"/>
      <c r="W2143" s="60"/>
      <c r="X2143" s="60"/>
      <c r="Y2143" s="60"/>
      <c r="Z2143" s="60"/>
      <c r="AA2143" s="60"/>
      <c r="AB2143" s="60"/>
      <c r="AC2143" s="60"/>
      <c r="AD2143" s="60"/>
      <c r="AE2143" s="60"/>
      <c r="AF2143" s="60"/>
      <c r="AG2143" s="65"/>
      <c r="AH2143" s="58"/>
      <c r="AI2143" s="59"/>
      <c r="AJ2143" s="60"/>
      <c r="AK2143" s="64">
        <f t="shared" si="35"/>
        <v>0</v>
      </c>
      <c r="AL2143" s="66"/>
      <c r="AM2143" s="67"/>
    </row>
    <row r="2144">
      <c r="A2144" s="47" t="s">
        <v>3651</v>
      </c>
      <c r="B2144" s="49"/>
      <c r="C2144" s="49"/>
      <c r="D2144" s="48"/>
      <c r="E2144" s="50"/>
      <c r="F2144" s="51">
        <f t="shared" si="34"/>
        <v>0</v>
      </c>
      <c r="G2144" s="48"/>
      <c r="H2144" s="52"/>
      <c r="I2144" s="52"/>
      <c r="J2144" s="48" t="s">
        <v>78</v>
      </c>
      <c r="K2144" s="48"/>
      <c r="L2144" s="48"/>
      <c r="M2144" s="52"/>
      <c r="N2144" s="48"/>
      <c r="O2144" s="52"/>
      <c r="P2144" s="48"/>
      <c r="Q2144" s="52"/>
      <c r="R2144" s="53"/>
      <c r="S2144" s="54">
        <f t="shared" si="40"/>
        <v>0</v>
      </c>
      <c r="T2144" s="50"/>
      <c r="U2144" s="50"/>
      <c r="V2144" s="50"/>
      <c r="W2144" s="50"/>
      <c r="X2144" s="50"/>
      <c r="Y2144" s="50"/>
      <c r="Z2144" s="50"/>
      <c r="AA2144" s="50"/>
      <c r="AB2144" s="50"/>
      <c r="AC2144" s="50"/>
      <c r="AD2144" s="50"/>
      <c r="AE2144" s="50"/>
      <c r="AF2144" s="50"/>
      <c r="AG2144" s="55"/>
      <c r="AH2144" s="48"/>
      <c r="AI2144" s="48"/>
      <c r="AJ2144" s="50"/>
      <c r="AK2144" s="54">
        <f t="shared" si="35"/>
        <v>0</v>
      </c>
      <c r="AL2144" s="48"/>
      <c r="AM2144" s="56"/>
    </row>
    <row r="2145">
      <c r="A2145" s="57" t="s">
        <v>3653</v>
      </c>
      <c r="B2145" s="59"/>
      <c r="C2145" s="59"/>
      <c r="D2145" s="58"/>
      <c r="E2145" s="60"/>
      <c r="F2145" s="61">
        <f t="shared" si="34"/>
        <v>0</v>
      </c>
      <c r="G2145" s="58"/>
      <c r="H2145" s="62"/>
      <c r="I2145" s="62"/>
      <c r="J2145" s="58" t="s">
        <v>78</v>
      </c>
      <c r="K2145" s="58"/>
      <c r="L2145" s="58"/>
      <c r="M2145" s="62"/>
      <c r="N2145" s="58"/>
      <c r="O2145" s="62"/>
      <c r="P2145" s="58"/>
      <c r="Q2145" s="62"/>
      <c r="R2145" s="63"/>
      <c r="S2145" s="64">
        <f t="shared" si="40"/>
        <v>0</v>
      </c>
      <c r="T2145" s="60"/>
      <c r="U2145" s="60"/>
      <c r="V2145" s="60"/>
      <c r="W2145" s="60"/>
      <c r="X2145" s="60"/>
      <c r="Y2145" s="60"/>
      <c r="Z2145" s="60"/>
      <c r="AA2145" s="60"/>
      <c r="AB2145" s="60"/>
      <c r="AC2145" s="60"/>
      <c r="AD2145" s="60"/>
      <c r="AE2145" s="60"/>
      <c r="AF2145" s="60"/>
      <c r="AG2145" s="65"/>
      <c r="AH2145" s="58"/>
      <c r="AI2145" s="59"/>
      <c r="AJ2145" s="60"/>
      <c r="AK2145" s="64">
        <f t="shared" si="35"/>
        <v>0</v>
      </c>
      <c r="AL2145" s="66"/>
      <c r="AM2145" s="67"/>
    </row>
    <row r="2146">
      <c r="A2146" s="47" t="s">
        <v>3654</v>
      </c>
      <c r="B2146" s="49"/>
      <c r="C2146" s="49"/>
      <c r="D2146" s="48"/>
      <c r="E2146" s="50"/>
      <c r="F2146" s="51">
        <f t="shared" si="34"/>
        <v>0</v>
      </c>
      <c r="G2146" s="48"/>
      <c r="H2146" s="52"/>
      <c r="I2146" s="52"/>
      <c r="J2146" s="48" t="s">
        <v>78</v>
      </c>
      <c r="K2146" s="48"/>
      <c r="L2146" s="48"/>
      <c r="M2146" s="52"/>
      <c r="N2146" s="48"/>
      <c r="O2146" s="52"/>
      <c r="P2146" s="48"/>
      <c r="Q2146" s="52"/>
      <c r="R2146" s="53"/>
      <c r="S2146" s="54">
        <f t="shared" si="40"/>
        <v>0</v>
      </c>
      <c r="T2146" s="50"/>
      <c r="U2146" s="50"/>
      <c r="V2146" s="50"/>
      <c r="W2146" s="50"/>
      <c r="X2146" s="50"/>
      <c r="Y2146" s="50"/>
      <c r="Z2146" s="50"/>
      <c r="AA2146" s="50"/>
      <c r="AB2146" s="50"/>
      <c r="AC2146" s="50"/>
      <c r="AD2146" s="50"/>
      <c r="AE2146" s="50"/>
      <c r="AF2146" s="50"/>
      <c r="AG2146" s="55"/>
      <c r="AH2146" s="48"/>
      <c r="AI2146" s="48"/>
      <c r="AJ2146" s="50"/>
      <c r="AK2146" s="54">
        <f t="shared" si="35"/>
        <v>0</v>
      </c>
      <c r="AL2146" s="48"/>
      <c r="AM2146" s="56"/>
    </row>
    <row r="2147">
      <c r="A2147" s="57" t="s">
        <v>3655</v>
      </c>
      <c r="B2147" s="59"/>
      <c r="C2147" s="59"/>
      <c r="D2147" s="58"/>
      <c r="E2147" s="60"/>
      <c r="F2147" s="61">
        <f t="shared" si="34"/>
        <v>0</v>
      </c>
      <c r="G2147" s="58"/>
      <c r="H2147" s="62"/>
      <c r="I2147" s="62"/>
      <c r="J2147" s="58" t="s">
        <v>78</v>
      </c>
      <c r="K2147" s="58"/>
      <c r="L2147" s="58"/>
      <c r="M2147" s="62"/>
      <c r="N2147" s="58"/>
      <c r="O2147" s="62"/>
      <c r="P2147" s="58"/>
      <c r="Q2147" s="62"/>
      <c r="R2147" s="63"/>
      <c r="S2147" s="64">
        <f t="shared" si="40"/>
        <v>0</v>
      </c>
      <c r="T2147" s="60"/>
      <c r="U2147" s="60"/>
      <c r="V2147" s="60"/>
      <c r="W2147" s="60"/>
      <c r="X2147" s="60"/>
      <c r="Y2147" s="60"/>
      <c r="Z2147" s="60"/>
      <c r="AA2147" s="60"/>
      <c r="AB2147" s="60"/>
      <c r="AC2147" s="60"/>
      <c r="AD2147" s="60"/>
      <c r="AE2147" s="60"/>
      <c r="AF2147" s="60"/>
      <c r="AG2147" s="65"/>
      <c r="AH2147" s="58"/>
      <c r="AI2147" s="59"/>
      <c r="AJ2147" s="60"/>
      <c r="AK2147" s="64">
        <f t="shared" si="35"/>
        <v>0</v>
      </c>
      <c r="AL2147" s="66"/>
      <c r="AM2147" s="67"/>
    </row>
    <row r="2148">
      <c r="A2148" s="47" t="s">
        <v>3656</v>
      </c>
      <c r="B2148" s="49"/>
      <c r="C2148" s="49"/>
      <c r="D2148" s="48"/>
      <c r="E2148" s="50"/>
      <c r="F2148" s="51">
        <f t="shared" si="34"/>
        <v>0</v>
      </c>
      <c r="G2148" s="48"/>
      <c r="H2148" s="52"/>
      <c r="I2148" s="52"/>
      <c r="J2148" s="48" t="s">
        <v>78</v>
      </c>
      <c r="K2148" s="48"/>
      <c r="L2148" s="48"/>
      <c r="M2148" s="52"/>
      <c r="N2148" s="48"/>
      <c r="O2148" s="52"/>
      <c r="P2148" s="48"/>
      <c r="Q2148" s="52"/>
      <c r="R2148" s="53"/>
      <c r="S2148" s="54">
        <f t="shared" si="40"/>
        <v>0</v>
      </c>
      <c r="T2148" s="50"/>
      <c r="U2148" s="50"/>
      <c r="V2148" s="50"/>
      <c r="W2148" s="50"/>
      <c r="X2148" s="50"/>
      <c r="Y2148" s="50"/>
      <c r="Z2148" s="50"/>
      <c r="AA2148" s="50"/>
      <c r="AB2148" s="50"/>
      <c r="AC2148" s="50"/>
      <c r="AD2148" s="50"/>
      <c r="AE2148" s="50"/>
      <c r="AF2148" s="50"/>
      <c r="AG2148" s="55"/>
      <c r="AH2148" s="48"/>
      <c r="AI2148" s="48"/>
      <c r="AJ2148" s="50"/>
      <c r="AK2148" s="54">
        <f t="shared" si="35"/>
        <v>0</v>
      </c>
      <c r="AL2148" s="48"/>
      <c r="AM2148" s="56"/>
    </row>
    <row r="2149">
      <c r="A2149" s="57" t="s">
        <v>3657</v>
      </c>
      <c r="B2149" s="59"/>
      <c r="C2149" s="59"/>
      <c r="D2149" s="58"/>
      <c r="E2149" s="60"/>
      <c r="F2149" s="61">
        <f t="shared" si="34"/>
        <v>0</v>
      </c>
      <c r="G2149" s="58"/>
      <c r="H2149" s="62"/>
      <c r="I2149" s="62"/>
      <c r="J2149" s="58" t="s">
        <v>78</v>
      </c>
      <c r="K2149" s="58"/>
      <c r="L2149" s="58"/>
      <c r="M2149" s="62"/>
      <c r="N2149" s="58"/>
      <c r="O2149" s="62"/>
      <c r="P2149" s="58"/>
      <c r="Q2149" s="62"/>
      <c r="R2149" s="63"/>
      <c r="S2149" s="64">
        <f t="shared" si="40"/>
        <v>0</v>
      </c>
      <c r="T2149" s="60"/>
      <c r="U2149" s="60"/>
      <c r="V2149" s="60"/>
      <c r="W2149" s="60"/>
      <c r="X2149" s="60"/>
      <c r="Y2149" s="60"/>
      <c r="Z2149" s="60"/>
      <c r="AA2149" s="60"/>
      <c r="AB2149" s="60"/>
      <c r="AC2149" s="60"/>
      <c r="AD2149" s="60"/>
      <c r="AE2149" s="60"/>
      <c r="AF2149" s="60"/>
      <c r="AG2149" s="65"/>
      <c r="AH2149" s="58"/>
      <c r="AI2149" s="59"/>
      <c r="AJ2149" s="60"/>
      <c r="AK2149" s="64">
        <f t="shared" si="35"/>
        <v>0</v>
      </c>
      <c r="AL2149" s="66"/>
      <c r="AM2149" s="67"/>
    </row>
    <row r="2150">
      <c r="A2150" s="47" t="s">
        <v>3658</v>
      </c>
      <c r="B2150" s="49"/>
      <c r="C2150" s="49"/>
      <c r="D2150" s="48"/>
      <c r="E2150" s="50"/>
      <c r="F2150" s="51">
        <f t="shared" si="34"/>
        <v>0</v>
      </c>
      <c r="G2150" s="48"/>
      <c r="H2150" s="52"/>
      <c r="I2150" s="52"/>
      <c r="J2150" s="48" t="s">
        <v>78</v>
      </c>
      <c r="K2150" s="48"/>
      <c r="L2150" s="48"/>
      <c r="M2150" s="52"/>
      <c r="N2150" s="48"/>
      <c r="O2150" s="52"/>
      <c r="P2150" s="48"/>
      <c r="Q2150" s="52"/>
      <c r="R2150" s="53"/>
      <c r="S2150" s="54">
        <f t="shared" si="40"/>
        <v>0</v>
      </c>
      <c r="T2150" s="50"/>
      <c r="U2150" s="50"/>
      <c r="V2150" s="50"/>
      <c r="W2150" s="50"/>
      <c r="X2150" s="50"/>
      <c r="Y2150" s="50"/>
      <c r="Z2150" s="50"/>
      <c r="AA2150" s="50"/>
      <c r="AB2150" s="50"/>
      <c r="AC2150" s="50"/>
      <c r="AD2150" s="50"/>
      <c r="AE2150" s="50"/>
      <c r="AF2150" s="50"/>
      <c r="AG2150" s="55"/>
      <c r="AH2150" s="48"/>
      <c r="AI2150" s="48"/>
      <c r="AJ2150" s="50"/>
      <c r="AK2150" s="54">
        <f t="shared" si="35"/>
        <v>0</v>
      </c>
      <c r="AL2150" s="48"/>
      <c r="AM2150" s="56"/>
    </row>
    <row r="2151">
      <c r="A2151" s="57" t="s">
        <v>3659</v>
      </c>
      <c r="B2151" s="59"/>
      <c r="C2151" s="59"/>
      <c r="D2151" s="58"/>
      <c r="E2151" s="60"/>
      <c r="F2151" s="61">
        <f t="shared" si="34"/>
        <v>0</v>
      </c>
      <c r="G2151" s="58"/>
      <c r="H2151" s="62"/>
      <c r="I2151" s="62"/>
      <c r="J2151" s="58" t="s">
        <v>78</v>
      </c>
      <c r="K2151" s="58"/>
      <c r="L2151" s="58"/>
      <c r="M2151" s="62"/>
      <c r="N2151" s="58"/>
      <c r="O2151" s="62"/>
      <c r="P2151" s="58"/>
      <c r="Q2151" s="62"/>
      <c r="R2151" s="63"/>
      <c r="S2151" s="64">
        <f t="shared" si="40"/>
        <v>0</v>
      </c>
      <c r="T2151" s="60"/>
      <c r="U2151" s="60"/>
      <c r="V2151" s="60"/>
      <c r="W2151" s="60"/>
      <c r="X2151" s="60"/>
      <c r="Y2151" s="60"/>
      <c r="Z2151" s="60"/>
      <c r="AA2151" s="60"/>
      <c r="AB2151" s="60"/>
      <c r="AC2151" s="60"/>
      <c r="AD2151" s="60"/>
      <c r="AE2151" s="60"/>
      <c r="AF2151" s="60"/>
      <c r="AG2151" s="65"/>
      <c r="AH2151" s="58"/>
      <c r="AI2151" s="59"/>
      <c r="AJ2151" s="60"/>
      <c r="AK2151" s="64">
        <f t="shared" si="35"/>
        <v>0</v>
      </c>
      <c r="AL2151" s="66"/>
      <c r="AM2151" s="67"/>
    </row>
    <row r="2152">
      <c r="A2152" s="47" t="s">
        <v>3660</v>
      </c>
      <c r="B2152" s="49"/>
      <c r="C2152" s="49"/>
      <c r="D2152" s="48"/>
      <c r="E2152" s="50"/>
      <c r="F2152" s="51">
        <f t="shared" si="34"/>
        <v>0</v>
      </c>
      <c r="G2152" s="48"/>
      <c r="H2152" s="52"/>
      <c r="I2152" s="52"/>
      <c r="J2152" s="48" t="s">
        <v>78</v>
      </c>
      <c r="K2152" s="48"/>
      <c r="L2152" s="48"/>
      <c r="M2152" s="52"/>
      <c r="N2152" s="48"/>
      <c r="O2152" s="52"/>
      <c r="P2152" s="48"/>
      <c r="Q2152" s="52"/>
      <c r="R2152" s="53"/>
      <c r="S2152" s="54">
        <f t="shared" si="40"/>
        <v>0</v>
      </c>
      <c r="T2152" s="50"/>
      <c r="U2152" s="50"/>
      <c r="V2152" s="50"/>
      <c r="W2152" s="50"/>
      <c r="X2152" s="50"/>
      <c r="Y2152" s="50"/>
      <c r="Z2152" s="50"/>
      <c r="AA2152" s="50"/>
      <c r="AB2152" s="50"/>
      <c r="AC2152" s="50"/>
      <c r="AD2152" s="50"/>
      <c r="AE2152" s="50"/>
      <c r="AF2152" s="50"/>
      <c r="AG2152" s="55"/>
      <c r="AH2152" s="48"/>
      <c r="AI2152" s="48"/>
      <c r="AJ2152" s="50"/>
      <c r="AK2152" s="54">
        <f t="shared" si="35"/>
        <v>0</v>
      </c>
      <c r="AL2152" s="48"/>
      <c r="AM2152" s="56"/>
    </row>
    <row r="2153">
      <c r="A2153" s="57" t="s">
        <v>3661</v>
      </c>
      <c r="B2153" s="59"/>
      <c r="C2153" s="59"/>
      <c r="D2153" s="58"/>
      <c r="E2153" s="60"/>
      <c r="F2153" s="61">
        <f t="shared" si="34"/>
        <v>0</v>
      </c>
      <c r="G2153" s="58"/>
      <c r="H2153" s="62"/>
      <c r="I2153" s="62"/>
      <c r="J2153" s="58" t="s">
        <v>78</v>
      </c>
      <c r="K2153" s="58"/>
      <c r="L2153" s="58"/>
      <c r="M2153" s="62"/>
      <c r="N2153" s="58"/>
      <c r="O2153" s="62"/>
      <c r="P2153" s="58"/>
      <c r="Q2153" s="62"/>
      <c r="R2153" s="63"/>
      <c r="S2153" s="64">
        <f t="shared" si="40"/>
        <v>0</v>
      </c>
      <c r="T2153" s="60"/>
      <c r="U2153" s="60"/>
      <c r="V2153" s="60"/>
      <c r="W2153" s="60"/>
      <c r="X2153" s="60"/>
      <c r="Y2153" s="60"/>
      <c r="Z2153" s="60"/>
      <c r="AA2153" s="60"/>
      <c r="AB2153" s="60"/>
      <c r="AC2153" s="60"/>
      <c r="AD2153" s="60"/>
      <c r="AE2153" s="60"/>
      <c r="AF2153" s="60"/>
      <c r="AG2153" s="65"/>
      <c r="AH2153" s="58"/>
      <c r="AI2153" s="59"/>
      <c r="AJ2153" s="60"/>
      <c r="AK2153" s="64">
        <f t="shared" si="35"/>
        <v>0</v>
      </c>
      <c r="AL2153" s="66"/>
      <c r="AM2153" s="67"/>
    </row>
    <row r="2154">
      <c r="A2154" s="47" t="s">
        <v>3662</v>
      </c>
      <c r="B2154" s="49"/>
      <c r="C2154" s="49"/>
      <c r="D2154" s="48"/>
      <c r="E2154" s="50"/>
      <c r="F2154" s="51">
        <f t="shared" si="34"/>
        <v>0</v>
      </c>
      <c r="G2154" s="48"/>
      <c r="H2154" s="52"/>
      <c r="I2154" s="52"/>
      <c r="J2154" s="48" t="s">
        <v>78</v>
      </c>
      <c r="K2154" s="48"/>
      <c r="L2154" s="48"/>
      <c r="M2154" s="52"/>
      <c r="N2154" s="48"/>
      <c r="O2154" s="52"/>
      <c r="P2154" s="48"/>
      <c r="Q2154" s="52"/>
      <c r="R2154" s="53"/>
      <c r="S2154" s="54">
        <f t="shared" si="40"/>
        <v>0</v>
      </c>
      <c r="T2154" s="50"/>
      <c r="U2154" s="50"/>
      <c r="V2154" s="50"/>
      <c r="W2154" s="50"/>
      <c r="X2154" s="50"/>
      <c r="Y2154" s="50"/>
      <c r="Z2154" s="50"/>
      <c r="AA2154" s="50"/>
      <c r="AB2154" s="50"/>
      <c r="AC2154" s="50"/>
      <c r="AD2154" s="50"/>
      <c r="AE2154" s="50"/>
      <c r="AF2154" s="50"/>
      <c r="AG2154" s="55"/>
      <c r="AH2154" s="48"/>
      <c r="AI2154" s="48"/>
      <c r="AJ2154" s="50"/>
      <c r="AK2154" s="54">
        <f t="shared" si="35"/>
        <v>0</v>
      </c>
      <c r="AL2154" s="48"/>
      <c r="AM2154" s="56"/>
    </row>
    <row r="2155">
      <c r="A2155" s="57" t="s">
        <v>3663</v>
      </c>
      <c r="B2155" s="59"/>
      <c r="C2155" s="59"/>
      <c r="D2155" s="58"/>
      <c r="E2155" s="60"/>
      <c r="F2155" s="61">
        <f t="shared" si="34"/>
        <v>0</v>
      </c>
      <c r="G2155" s="58"/>
      <c r="H2155" s="62"/>
      <c r="I2155" s="62"/>
      <c r="J2155" s="58" t="s">
        <v>78</v>
      </c>
      <c r="K2155" s="58"/>
      <c r="L2155" s="58"/>
      <c r="M2155" s="62"/>
      <c r="N2155" s="58"/>
      <c r="O2155" s="62"/>
      <c r="P2155" s="58"/>
      <c r="Q2155" s="62"/>
      <c r="R2155" s="63"/>
      <c r="S2155" s="64">
        <f t="shared" si="40"/>
        <v>0</v>
      </c>
      <c r="T2155" s="60"/>
      <c r="U2155" s="60"/>
      <c r="V2155" s="60"/>
      <c r="W2155" s="60"/>
      <c r="X2155" s="60"/>
      <c r="Y2155" s="60"/>
      <c r="Z2155" s="60"/>
      <c r="AA2155" s="60"/>
      <c r="AB2155" s="60"/>
      <c r="AC2155" s="60"/>
      <c r="AD2155" s="60"/>
      <c r="AE2155" s="60"/>
      <c r="AF2155" s="60"/>
      <c r="AG2155" s="65"/>
      <c r="AH2155" s="58"/>
      <c r="AI2155" s="59"/>
      <c r="AJ2155" s="60"/>
      <c r="AK2155" s="64">
        <f t="shared" si="35"/>
        <v>0</v>
      </c>
      <c r="AL2155" s="66"/>
      <c r="AM2155" s="67"/>
    </row>
    <row r="2156">
      <c r="A2156" s="47" t="s">
        <v>3664</v>
      </c>
      <c r="B2156" s="49"/>
      <c r="C2156" s="49"/>
      <c r="D2156" s="48"/>
      <c r="E2156" s="50"/>
      <c r="F2156" s="51">
        <f t="shared" si="34"/>
        <v>0</v>
      </c>
      <c r="G2156" s="48"/>
      <c r="H2156" s="52"/>
      <c r="I2156" s="52"/>
      <c r="J2156" s="48" t="s">
        <v>78</v>
      </c>
      <c r="K2156" s="48"/>
      <c r="L2156" s="48"/>
      <c r="M2156" s="52"/>
      <c r="N2156" s="48"/>
      <c r="O2156" s="52"/>
      <c r="P2156" s="48"/>
      <c r="Q2156" s="52"/>
      <c r="R2156" s="53"/>
      <c r="S2156" s="54">
        <f t="shared" si="40"/>
        <v>0</v>
      </c>
      <c r="T2156" s="50"/>
      <c r="U2156" s="50"/>
      <c r="V2156" s="50"/>
      <c r="W2156" s="50"/>
      <c r="X2156" s="50"/>
      <c r="Y2156" s="50"/>
      <c r="Z2156" s="50"/>
      <c r="AA2156" s="50"/>
      <c r="AB2156" s="50"/>
      <c r="AC2156" s="50"/>
      <c r="AD2156" s="50"/>
      <c r="AE2156" s="50"/>
      <c r="AF2156" s="50"/>
      <c r="AG2156" s="55"/>
      <c r="AH2156" s="48"/>
      <c r="AI2156" s="48"/>
      <c r="AJ2156" s="50"/>
      <c r="AK2156" s="54">
        <f t="shared" si="35"/>
        <v>0</v>
      </c>
      <c r="AL2156" s="48"/>
      <c r="AM2156" s="56"/>
    </row>
    <row r="2157">
      <c r="A2157" s="57" t="s">
        <v>3665</v>
      </c>
      <c r="B2157" s="59"/>
      <c r="C2157" s="59"/>
      <c r="D2157" s="58"/>
      <c r="E2157" s="60"/>
      <c r="F2157" s="61">
        <f t="shared" si="34"/>
        <v>0</v>
      </c>
      <c r="G2157" s="58"/>
      <c r="H2157" s="62"/>
      <c r="I2157" s="62"/>
      <c r="J2157" s="58" t="s">
        <v>78</v>
      </c>
      <c r="K2157" s="58"/>
      <c r="L2157" s="58"/>
      <c r="M2157" s="62"/>
      <c r="N2157" s="58"/>
      <c r="O2157" s="62"/>
      <c r="P2157" s="58"/>
      <c r="Q2157" s="62"/>
      <c r="R2157" s="63"/>
      <c r="S2157" s="64">
        <f t="shared" si="40"/>
        <v>0</v>
      </c>
      <c r="T2157" s="60"/>
      <c r="U2157" s="60"/>
      <c r="V2157" s="60"/>
      <c r="W2157" s="60"/>
      <c r="X2157" s="60"/>
      <c r="Y2157" s="60"/>
      <c r="Z2157" s="60"/>
      <c r="AA2157" s="60"/>
      <c r="AB2157" s="60"/>
      <c r="AC2157" s="60"/>
      <c r="AD2157" s="60"/>
      <c r="AE2157" s="60"/>
      <c r="AF2157" s="60"/>
      <c r="AG2157" s="65"/>
      <c r="AH2157" s="58"/>
      <c r="AI2157" s="59"/>
      <c r="AJ2157" s="60"/>
      <c r="AK2157" s="64">
        <f t="shared" si="35"/>
        <v>0</v>
      </c>
      <c r="AL2157" s="66"/>
      <c r="AM2157" s="67"/>
    </row>
    <row r="2158">
      <c r="A2158" s="47" t="s">
        <v>3666</v>
      </c>
      <c r="B2158" s="49"/>
      <c r="C2158" s="49"/>
      <c r="D2158" s="48"/>
      <c r="E2158" s="50"/>
      <c r="F2158" s="51">
        <f t="shared" si="34"/>
        <v>0</v>
      </c>
      <c r="G2158" s="48"/>
      <c r="H2158" s="52"/>
      <c r="I2158" s="52"/>
      <c r="J2158" s="48" t="s">
        <v>78</v>
      </c>
      <c r="K2158" s="48"/>
      <c r="L2158" s="48"/>
      <c r="M2158" s="52"/>
      <c r="N2158" s="48"/>
      <c r="O2158" s="52"/>
      <c r="P2158" s="48"/>
      <c r="Q2158" s="52"/>
      <c r="R2158" s="53"/>
      <c r="S2158" s="54">
        <f t="shared" si="40"/>
        <v>0</v>
      </c>
      <c r="T2158" s="50"/>
      <c r="U2158" s="50"/>
      <c r="V2158" s="50"/>
      <c r="W2158" s="50"/>
      <c r="X2158" s="50"/>
      <c r="Y2158" s="50"/>
      <c r="Z2158" s="50"/>
      <c r="AA2158" s="50"/>
      <c r="AB2158" s="50"/>
      <c r="AC2158" s="50"/>
      <c r="AD2158" s="50"/>
      <c r="AE2158" s="50"/>
      <c r="AF2158" s="50"/>
      <c r="AG2158" s="55"/>
      <c r="AH2158" s="48"/>
      <c r="AI2158" s="48"/>
      <c r="AJ2158" s="50"/>
      <c r="AK2158" s="54">
        <f t="shared" si="35"/>
        <v>0</v>
      </c>
      <c r="AL2158" s="48"/>
      <c r="AM2158" s="56"/>
    </row>
    <row r="2159">
      <c r="A2159" s="57" t="s">
        <v>3667</v>
      </c>
      <c r="B2159" s="59"/>
      <c r="C2159" s="59"/>
      <c r="D2159" s="58"/>
      <c r="E2159" s="60"/>
      <c r="F2159" s="61">
        <f t="shared" si="34"/>
        <v>0</v>
      </c>
      <c r="G2159" s="58"/>
      <c r="H2159" s="62"/>
      <c r="I2159" s="62"/>
      <c r="J2159" s="58" t="s">
        <v>78</v>
      </c>
      <c r="K2159" s="58"/>
      <c r="L2159" s="58"/>
      <c r="M2159" s="62"/>
      <c r="N2159" s="58"/>
      <c r="O2159" s="62"/>
      <c r="P2159" s="58"/>
      <c r="Q2159" s="62"/>
      <c r="R2159" s="63"/>
      <c r="S2159" s="64">
        <f t="shared" si="40"/>
        <v>0</v>
      </c>
      <c r="T2159" s="60"/>
      <c r="U2159" s="60"/>
      <c r="V2159" s="60"/>
      <c r="W2159" s="60"/>
      <c r="X2159" s="60"/>
      <c r="Y2159" s="60"/>
      <c r="Z2159" s="60"/>
      <c r="AA2159" s="60"/>
      <c r="AB2159" s="60"/>
      <c r="AC2159" s="60"/>
      <c r="AD2159" s="60"/>
      <c r="AE2159" s="60"/>
      <c r="AF2159" s="60"/>
      <c r="AG2159" s="65"/>
      <c r="AH2159" s="58"/>
      <c r="AI2159" s="59"/>
      <c r="AJ2159" s="60"/>
      <c r="AK2159" s="64">
        <f t="shared" si="35"/>
        <v>0</v>
      </c>
      <c r="AL2159" s="66"/>
      <c r="AM2159" s="67"/>
    </row>
    <row r="2160">
      <c r="A2160" s="47" t="s">
        <v>3668</v>
      </c>
      <c r="B2160" s="49"/>
      <c r="C2160" s="49"/>
      <c r="D2160" s="48"/>
      <c r="E2160" s="50"/>
      <c r="F2160" s="51">
        <f t="shared" si="34"/>
        <v>0</v>
      </c>
      <c r="G2160" s="48"/>
      <c r="H2160" s="52"/>
      <c r="I2160" s="52"/>
      <c r="J2160" s="48" t="s">
        <v>78</v>
      </c>
      <c r="K2160" s="48"/>
      <c r="L2160" s="48"/>
      <c r="M2160" s="52"/>
      <c r="N2160" s="48"/>
      <c r="O2160" s="52"/>
      <c r="P2160" s="48"/>
      <c r="Q2160" s="52"/>
      <c r="R2160" s="53"/>
      <c r="S2160" s="54">
        <f t="shared" si="40"/>
        <v>0</v>
      </c>
      <c r="T2160" s="50"/>
      <c r="U2160" s="50"/>
      <c r="V2160" s="50"/>
      <c r="W2160" s="50"/>
      <c r="X2160" s="50"/>
      <c r="Y2160" s="50"/>
      <c r="Z2160" s="50"/>
      <c r="AA2160" s="50"/>
      <c r="AB2160" s="50"/>
      <c r="AC2160" s="50"/>
      <c r="AD2160" s="50"/>
      <c r="AE2160" s="50"/>
      <c r="AF2160" s="50"/>
      <c r="AG2160" s="55"/>
      <c r="AH2160" s="48"/>
      <c r="AI2160" s="48"/>
      <c r="AJ2160" s="50"/>
      <c r="AK2160" s="54">
        <f t="shared" si="35"/>
        <v>0</v>
      </c>
      <c r="AL2160" s="48"/>
      <c r="AM2160" s="56"/>
    </row>
    <row r="2161">
      <c r="A2161" s="57" t="s">
        <v>3669</v>
      </c>
      <c r="B2161" s="59"/>
      <c r="C2161" s="59"/>
      <c r="D2161" s="58"/>
      <c r="E2161" s="60"/>
      <c r="F2161" s="61">
        <f t="shared" si="34"/>
        <v>0</v>
      </c>
      <c r="G2161" s="58"/>
      <c r="H2161" s="62"/>
      <c r="I2161" s="62"/>
      <c r="J2161" s="58" t="s">
        <v>78</v>
      </c>
      <c r="K2161" s="58"/>
      <c r="L2161" s="58"/>
      <c r="M2161" s="62"/>
      <c r="N2161" s="58"/>
      <c r="O2161" s="62"/>
      <c r="P2161" s="58"/>
      <c r="Q2161" s="62"/>
      <c r="R2161" s="63"/>
      <c r="S2161" s="64">
        <f t="shared" si="40"/>
        <v>0</v>
      </c>
      <c r="T2161" s="60"/>
      <c r="U2161" s="60"/>
      <c r="V2161" s="60"/>
      <c r="W2161" s="60"/>
      <c r="X2161" s="60"/>
      <c r="Y2161" s="60"/>
      <c r="Z2161" s="60"/>
      <c r="AA2161" s="60"/>
      <c r="AB2161" s="60"/>
      <c r="AC2161" s="60"/>
      <c r="AD2161" s="60"/>
      <c r="AE2161" s="60"/>
      <c r="AF2161" s="60"/>
      <c r="AG2161" s="65"/>
      <c r="AH2161" s="58"/>
      <c r="AI2161" s="59"/>
      <c r="AJ2161" s="60"/>
      <c r="AK2161" s="64">
        <f t="shared" si="35"/>
        <v>0</v>
      </c>
      <c r="AL2161" s="66"/>
      <c r="AM2161" s="67"/>
    </row>
    <row r="2162">
      <c r="A2162" s="47" t="s">
        <v>3670</v>
      </c>
      <c r="B2162" s="49"/>
      <c r="C2162" s="49"/>
      <c r="D2162" s="48"/>
      <c r="E2162" s="50"/>
      <c r="F2162" s="51">
        <f t="shared" si="34"/>
        <v>0</v>
      </c>
      <c r="G2162" s="48"/>
      <c r="H2162" s="52"/>
      <c r="I2162" s="52"/>
      <c r="J2162" s="48" t="s">
        <v>78</v>
      </c>
      <c r="K2162" s="48"/>
      <c r="L2162" s="48"/>
      <c r="M2162" s="52"/>
      <c r="N2162" s="48"/>
      <c r="O2162" s="52"/>
      <c r="P2162" s="48"/>
      <c r="Q2162" s="52"/>
      <c r="R2162" s="53"/>
      <c r="S2162" s="54">
        <f t="shared" si="40"/>
        <v>0</v>
      </c>
      <c r="T2162" s="50"/>
      <c r="U2162" s="50"/>
      <c r="V2162" s="50"/>
      <c r="W2162" s="50"/>
      <c r="X2162" s="50"/>
      <c r="Y2162" s="50"/>
      <c r="Z2162" s="50"/>
      <c r="AA2162" s="50"/>
      <c r="AB2162" s="50"/>
      <c r="AC2162" s="50"/>
      <c r="AD2162" s="50"/>
      <c r="AE2162" s="50"/>
      <c r="AF2162" s="50"/>
      <c r="AG2162" s="55"/>
      <c r="AH2162" s="48"/>
      <c r="AI2162" s="48"/>
      <c r="AJ2162" s="50"/>
      <c r="AK2162" s="54">
        <f t="shared" si="35"/>
        <v>0</v>
      </c>
      <c r="AL2162" s="48"/>
      <c r="AM2162" s="56"/>
    </row>
    <row r="2163">
      <c r="A2163" s="57" t="s">
        <v>3671</v>
      </c>
      <c r="B2163" s="59"/>
      <c r="C2163" s="59"/>
      <c r="D2163" s="58"/>
      <c r="E2163" s="60"/>
      <c r="F2163" s="61">
        <f t="shared" si="34"/>
        <v>0</v>
      </c>
      <c r="G2163" s="58"/>
      <c r="H2163" s="62"/>
      <c r="I2163" s="62"/>
      <c r="J2163" s="58" t="s">
        <v>78</v>
      </c>
      <c r="K2163" s="58"/>
      <c r="L2163" s="58"/>
      <c r="M2163" s="62"/>
      <c r="N2163" s="58"/>
      <c r="O2163" s="62"/>
      <c r="P2163" s="58"/>
      <c r="Q2163" s="62"/>
      <c r="R2163" s="63"/>
      <c r="S2163" s="64">
        <f t="shared" si="40"/>
        <v>0</v>
      </c>
      <c r="T2163" s="60"/>
      <c r="U2163" s="60"/>
      <c r="V2163" s="60"/>
      <c r="W2163" s="60"/>
      <c r="X2163" s="60"/>
      <c r="Y2163" s="60"/>
      <c r="Z2163" s="60"/>
      <c r="AA2163" s="60"/>
      <c r="AB2163" s="60"/>
      <c r="AC2163" s="60"/>
      <c r="AD2163" s="60"/>
      <c r="AE2163" s="60"/>
      <c r="AF2163" s="60"/>
      <c r="AG2163" s="65"/>
      <c r="AH2163" s="58"/>
      <c r="AI2163" s="59"/>
      <c r="AJ2163" s="60"/>
      <c r="AK2163" s="64">
        <f t="shared" si="35"/>
        <v>0</v>
      </c>
      <c r="AL2163" s="66"/>
      <c r="AM2163" s="67"/>
    </row>
    <row r="2164">
      <c r="A2164" s="47" t="s">
        <v>3672</v>
      </c>
      <c r="B2164" s="289" t="s">
        <v>3673</v>
      </c>
      <c r="C2164" s="48" t="s">
        <v>3674</v>
      </c>
      <c r="D2164" s="48">
        <v>16.0</v>
      </c>
      <c r="E2164" s="50">
        <v>500.0</v>
      </c>
      <c r="F2164" s="51">
        <f t="shared" si="34"/>
        <v>8000</v>
      </c>
      <c r="G2164" s="48" t="s">
        <v>216</v>
      </c>
      <c r="H2164" s="52"/>
      <c r="I2164" s="52" t="s">
        <v>3675</v>
      </c>
      <c r="J2164" s="48" t="s">
        <v>79</v>
      </c>
      <c r="K2164" s="48" t="s">
        <v>79</v>
      </c>
      <c r="L2164" s="48" t="s">
        <v>959</v>
      </c>
      <c r="M2164" s="52" t="s">
        <v>2327</v>
      </c>
      <c r="N2164" s="48" t="s">
        <v>769</v>
      </c>
      <c r="O2164" s="52" t="s">
        <v>3676</v>
      </c>
      <c r="P2164" s="48" t="s">
        <v>799</v>
      </c>
      <c r="Q2164" s="52"/>
      <c r="R2164" s="53"/>
      <c r="S2164" s="54">
        <f t="shared" si="40"/>
        <v>8000</v>
      </c>
      <c r="T2164" s="50"/>
      <c r="U2164" s="50"/>
      <c r="V2164" s="50"/>
      <c r="W2164" s="50"/>
      <c r="X2164" s="50"/>
      <c r="Y2164" s="50">
        <v>4000.0</v>
      </c>
      <c r="Z2164" s="50"/>
      <c r="AA2164" s="50"/>
      <c r="AB2164" s="50"/>
      <c r="AC2164" s="50"/>
      <c r="AD2164" s="50"/>
      <c r="AE2164" s="50">
        <v>4000.0</v>
      </c>
      <c r="AF2164" s="50"/>
      <c r="AG2164" s="55"/>
      <c r="AH2164" s="48">
        <v>5.003490126E9</v>
      </c>
      <c r="AI2164" s="48" t="s">
        <v>733</v>
      </c>
      <c r="AJ2164" s="50">
        <v>8000.0</v>
      </c>
      <c r="AK2164" s="54">
        <f t="shared" si="35"/>
        <v>0</v>
      </c>
      <c r="AL2164" s="48"/>
      <c r="AM2164" s="56"/>
    </row>
    <row r="2165">
      <c r="A2165" s="57" t="s">
        <v>3677</v>
      </c>
      <c r="B2165" s="58" t="s">
        <v>3678</v>
      </c>
      <c r="C2165" s="58" t="s">
        <v>3679</v>
      </c>
      <c r="D2165" s="58">
        <v>29.0</v>
      </c>
      <c r="E2165" s="60">
        <v>114.0</v>
      </c>
      <c r="F2165" s="61">
        <f t="shared" si="34"/>
        <v>3306</v>
      </c>
      <c r="G2165" s="58"/>
      <c r="H2165" s="62"/>
      <c r="I2165" s="62"/>
      <c r="J2165" s="58" t="s">
        <v>79</v>
      </c>
      <c r="K2165" s="58" t="s">
        <v>66</v>
      </c>
      <c r="L2165" s="58" t="s">
        <v>729</v>
      </c>
      <c r="M2165" s="62" t="s">
        <v>3680</v>
      </c>
      <c r="N2165" s="58" t="s">
        <v>730</v>
      </c>
      <c r="O2165" s="62" t="s">
        <v>3681</v>
      </c>
      <c r="P2165" s="58" t="s">
        <v>742</v>
      </c>
      <c r="Q2165" s="62" t="s">
        <v>3682</v>
      </c>
      <c r="R2165" s="63" t="s">
        <v>732</v>
      </c>
      <c r="S2165" s="64">
        <f t="shared" si="40"/>
        <v>3306</v>
      </c>
      <c r="T2165" s="60">
        <v>1951.0</v>
      </c>
      <c r="U2165" s="100">
        <v>1355.0</v>
      </c>
      <c r="V2165" s="60"/>
      <c r="W2165" s="60"/>
      <c r="X2165" s="60"/>
      <c r="Y2165" s="60"/>
      <c r="Z2165" s="60"/>
      <c r="AA2165" s="60"/>
      <c r="AB2165" s="60"/>
      <c r="AC2165" s="60"/>
      <c r="AD2165" s="60"/>
      <c r="AE2165" s="60"/>
      <c r="AF2165" s="60"/>
      <c r="AG2165" s="65"/>
      <c r="AH2165" s="58">
        <v>5.00348338E9</v>
      </c>
      <c r="AI2165" s="58" t="s">
        <v>953</v>
      </c>
      <c r="AJ2165" s="60">
        <v>3306.0</v>
      </c>
      <c r="AK2165" s="64">
        <f t="shared" si="35"/>
        <v>0</v>
      </c>
      <c r="AL2165" s="66"/>
      <c r="AM2165" s="67"/>
    </row>
    <row r="2166">
      <c r="A2166" s="47" t="s">
        <v>3683</v>
      </c>
      <c r="B2166" s="289" t="s">
        <v>3684</v>
      </c>
      <c r="C2166" s="48" t="s">
        <v>2331</v>
      </c>
      <c r="D2166" s="48">
        <v>38.0</v>
      </c>
      <c r="E2166" s="50">
        <v>200.0</v>
      </c>
      <c r="F2166" s="51">
        <f t="shared" si="34"/>
        <v>7600</v>
      </c>
      <c r="G2166" s="48"/>
      <c r="H2166" s="52"/>
      <c r="I2166" s="52"/>
      <c r="J2166" s="48" t="s">
        <v>79</v>
      </c>
      <c r="K2166" s="48" t="s">
        <v>62</v>
      </c>
      <c r="L2166" s="48" t="s">
        <v>729</v>
      </c>
      <c r="M2166" s="52" t="s">
        <v>3680</v>
      </c>
      <c r="N2166" s="48" t="s">
        <v>730</v>
      </c>
      <c r="O2166" s="52" t="s">
        <v>3685</v>
      </c>
      <c r="P2166" s="48" t="s">
        <v>742</v>
      </c>
      <c r="Q2166" s="52" t="s">
        <v>3686</v>
      </c>
      <c r="R2166" s="53" t="s">
        <v>732</v>
      </c>
      <c r="S2166" s="54">
        <f t="shared" si="40"/>
        <v>7600</v>
      </c>
      <c r="T2166" s="50">
        <v>2533.33</v>
      </c>
      <c r="U2166" s="50">
        <v>2533.33</v>
      </c>
      <c r="V2166" s="50">
        <v>2533.34</v>
      </c>
      <c r="W2166" s="50"/>
      <c r="X2166" s="50"/>
      <c r="Y2166" s="50"/>
      <c r="Z2166" s="50"/>
      <c r="AA2166" s="50"/>
      <c r="AB2166" s="50"/>
      <c r="AC2166" s="50"/>
      <c r="AD2166" s="50"/>
      <c r="AE2166" s="50"/>
      <c r="AF2166" s="50"/>
      <c r="AG2166" s="55"/>
      <c r="AH2166" s="48" t="s">
        <v>2870</v>
      </c>
      <c r="AI2166" s="48" t="s">
        <v>3687</v>
      </c>
      <c r="AJ2166" s="50">
        <v>7600.0</v>
      </c>
      <c r="AK2166" s="54">
        <f t="shared" si="35"/>
        <v>0</v>
      </c>
      <c r="AL2166" s="48"/>
      <c r="AM2166" s="56"/>
    </row>
    <row r="2167">
      <c r="A2167" s="57" t="s">
        <v>3688</v>
      </c>
      <c r="B2167" s="58" t="s">
        <v>3689</v>
      </c>
      <c r="C2167" s="346">
        <v>43402.0</v>
      </c>
      <c r="D2167" s="58">
        <v>37.0</v>
      </c>
      <c r="E2167" s="60">
        <v>260.0</v>
      </c>
      <c r="F2167" s="61">
        <f t="shared" si="34"/>
        <v>9620</v>
      </c>
      <c r="G2167" s="58"/>
      <c r="H2167" s="62"/>
      <c r="I2167" s="62"/>
      <c r="J2167" s="58" t="s">
        <v>79</v>
      </c>
      <c r="K2167" s="58" t="s">
        <v>66</v>
      </c>
      <c r="L2167" s="58" t="s">
        <v>729</v>
      </c>
      <c r="M2167" s="62" t="s">
        <v>3680</v>
      </c>
      <c r="N2167" s="58" t="s">
        <v>730</v>
      </c>
      <c r="O2167" s="62" t="s">
        <v>3690</v>
      </c>
      <c r="P2167" s="58" t="s">
        <v>742</v>
      </c>
      <c r="Q2167" s="62" t="s">
        <v>3686</v>
      </c>
      <c r="R2167" s="63" t="s">
        <v>732</v>
      </c>
      <c r="S2167" s="64">
        <f t="shared" si="40"/>
        <v>9620</v>
      </c>
      <c r="T2167" s="60"/>
      <c r="U2167" s="60"/>
      <c r="V2167" s="60"/>
      <c r="W2167" s="60"/>
      <c r="X2167" s="60"/>
      <c r="Y2167" s="60"/>
      <c r="Z2167" s="60"/>
      <c r="AA2167" s="60">
        <v>5824.0</v>
      </c>
      <c r="AB2167" s="60">
        <v>3796.0</v>
      </c>
      <c r="AC2167" s="60"/>
      <c r="AD2167" s="60"/>
      <c r="AE2167" s="60"/>
      <c r="AF2167" s="60"/>
      <c r="AG2167" s="65"/>
      <c r="AH2167" s="58">
        <v>5.00347274E9</v>
      </c>
      <c r="AI2167" s="58" t="s">
        <v>3691</v>
      </c>
      <c r="AJ2167" s="60">
        <v>9620.0</v>
      </c>
      <c r="AK2167" s="64">
        <f t="shared" si="35"/>
        <v>0</v>
      </c>
      <c r="AL2167" s="66"/>
      <c r="AM2167" s="67"/>
    </row>
    <row r="2168">
      <c r="A2168" s="47" t="s">
        <v>3692</v>
      </c>
      <c r="B2168" s="289" t="s">
        <v>3693</v>
      </c>
      <c r="C2168" s="48" t="s">
        <v>3694</v>
      </c>
      <c r="D2168" s="48">
        <v>1.0</v>
      </c>
      <c r="E2168" s="50">
        <v>350.0</v>
      </c>
      <c r="F2168" s="51">
        <f t="shared" si="34"/>
        <v>350</v>
      </c>
      <c r="G2168" s="48" t="s">
        <v>216</v>
      </c>
      <c r="H2168" s="52" t="s">
        <v>3695</v>
      </c>
      <c r="I2168" s="52"/>
      <c r="J2168" s="48" t="s">
        <v>79</v>
      </c>
      <c r="K2168" s="48" t="s">
        <v>79</v>
      </c>
      <c r="L2168" s="48" t="s">
        <v>787</v>
      </c>
      <c r="M2168" s="52" t="s">
        <v>3696</v>
      </c>
      <c r="N2168" s="48" t="s">
        <v>776</v>
      </c>
      <c r="O2168" s="52" t="s">
        <v>3405</v>
      </c>
      <c r="P2168" s="48" t="s">
        <v>742</v>
      </c>
      <c r="Q2168" s="52"/>
      <c r="R2168" s="53" t="s">
        <v>743</v>
      </c>
      <c r="S2168" s="347">
        <f t="shared" si="40"/>
        <v>350</v>
      </c>
      <c r="T2168" s="348"/>
      <c r="U2168" s="348"/>
      <c r="V2168" s="348">
        <v>350.0</v>
      </c>
      <c r="W2168" s="50"/>
      <c r="X2168" s="50"/>
      <c r="Y2168" s="50"/>
      <c r="Z2168" s="50"/>
      <c r="AA2168" s="50"/>
      <c r="AB2168" s="50"/>
      <c r="AC2168" s="50"/>
      <c r="AD2168" s="50"/>
      <c r="AE2168" s="50"/>
      <c r="AF2168" s="50"/>
      <c r="AG2168" s="55"/>
      <c r="AH2168" s="48" t="s">
        <v>3697</v>
      </c>
      <c r="AI2168" s="48" t="s">
        <v>3698</v>
      </c>
      <c r="AJ2168" s="50">
        <v>350.0</v>
      </c>
      <c r="AK2168" s="54">
        <f t="shared" si="35"/>
        <v>0</v>
      </c>
      <c r="AL2168" s="48"/>
      <c r="AM2168" s="56"/>
    </row>
    <row r="2169">
      <c r="A2169" s="57" t="s">
        <v>3699</v>
      </c>
      <c r="B2169" s="58" t="s">
        <v>3693</v>
      </c>
      <c r="C2169" s="48" t="s">
        <v>3694</v>
      </c>
      <c r="D2169" s="58">
        <v>1.0</v>
      </c>
      <c r="E2169" s="60">
        <v>600.0</v>
      </c>
      <c r="F2169" s="61">
        <f t="shared" si="34"/>
        <v>600</v>
      </c>
      <c r="G2169" s="58" t="s">
        <v>216</v>
      </c>
      <c r="H2169" s="62" t="s">
        <v>3695</v>
      </c>
      <c r="I2169" s="62"/>
      <c r="J2169" s="58" t="s">
        <v>79</v>
      </c>
      <c r="K2169" s="58" t="s">
        <v>19</v>
      </c>
      <c r="L2169" s="58" t="s">
        <v>787</v>
      </c>
      <c r="M2169" s="62" t="s">
        <v>3696</v>
      </c>
      <c r="N2169" s="58" t="s">
        <v>776</v>
      </c>
      <c r="O2169" s="62" t="s">
        <v>3700</v>
      </c>
      <c r="P2169" s="58" t="s">
        <v>742</v>
      </c>
      <c r="Q2169" s="62"/>
      <c r="R2169" s="63" t="s">
        <v>743</v>
      </c>
      <c r="S2169" s="64">
        <f t="shared" si="40"/>
        <v>600</v>
      </c>
      <c r="T2169" s="60"/>
      <c r="U2169" s="60"/>
      <c r="V2169" s="60">
        <v>600.0</v>
      </c>
      <c r="W2169" s="60"/>
      <c r="X2169" s="60"/>
      <c r="Y2169" s="60"/>
      <c r="Z2169" s="60"/>
      <c r="AA2169" s="60"/>
      <c r="AB2169" s="60"/>
      <c r="AC2169" s="60"/>
      <c r="AD2169" s="60"/>
      <c r="AE2169" s="60"/>
      <c r="AF2169" s="60"/>
      <c r="AG2169" s="65"/>
      <c r="AH2169" s="58" t="s">
        <v>3697</v>
      </c>
      <c r="AI2169" s="58" t="s">
        <v>3698</v>
      </c>
      <c r="AJ2169" s="60">
        <v>600.0</v>
      </c>
      <c r="AK2169" s="64">
        <f t="shared" si="35"/>
        <v>0</v>
      </c>
      <c r="AL2169" s="66"/>
      <c r="AM2169" s="67"/>
    </row>
    <row r="2170">
      <c r="A2170" s="47" t="s">
        <v>3701</v>
      </c>
      <c r="B2170" s="289" t="s">
        <v>3693</v>
      </c>
      <c r="C2170" s="48" t="s">
        <v>3694</v>
      </c>
      <c r="D2170" s="48">
        <v>1.0</v>
      </c>
      <c r="E2170" s="50">
        <v>344.0</v>
      </c>
      <c r="F2170" s="51">
        <f t="shared" si="34"/>
        <v>344</v>
      </c>
      <c r="G2170" s="48" t="s">
        <v>216</v>
      </c>
      <c r="H2170" s="62" t="s">
        <v>3695</v>
      </c>
      <c r="I2170" s="52"/>
      <c r="J2170" s="58" t="s">
        <v>79</v>
      </c>
      <c r="K2170" s="48" t="s">
        <v>79</v>
      </c>
      <c r="L2170" s="48" t="s">
        <v>787</v>
      </c>
      <c r="M2170" s="52" t="s">
        <v>3696</v>
      </c>
      <c r="N2170" s="48" t="s">
        <v>776</v>
      </c>
      <c r="O2170" s="52" t="s">
        <v>3702</v>
      </c>
      <c r="P2170" s="48" t="s">
        <v>742</v>
      </c>
      <c r="Q2170" s="52"/>
      <c r="R2170" s="53" t="s">
        <v>743</v>
      </c>
      <c r="S2170" s="109">
        <f t="shared" si="40"/>
        <v>344</v>
      </c>
      <c r="T2170" s="100"/>
      <c r="U2170" s="100"/>
      <c r="V2170" s="348">
        <v>344.0</v>
      </c>
      <c r="W2170" s="50"/>
      <c r="X2170" s="50"/>
      <c r="Y2170" s="50"/>
      <c r="Z2170" s="50"/>
      <c r="AA2170" s="50"/>
      <c r="AB2170" s="50"/>
      <c r="AC2170" s="50"/>
      <c r="AD2170" s="50"/>
      <c r="AE2170" s="50"/>
      <c r="AF2170" s="50"/>
      <c r="AG2170" s="55"/>
      <c r="AH2170" s="48" t="s">
        <v>3697</v>
      </c>
      <c r="AI2170" s="48" t="s">
        <v>3698</v>
      </c>
      <c r="AJ2170" s="50">
        <v>344.0</v>
      </c>
      <c r="AK2170" s="54">
        <f t="shared" si="35"/>
        <v>0</v>
      </c>
      <c r="AL2170" s="48"/>
      <c r="AM2170" s="56"/>
    </row>
    <row r="2171">
      <c r="A2171" s="57" t="s">
        <v>3703</v>
      </c>
      <c r="B2171" s="58" t="s">
        <v>3704</v>
      </c>
      <c r="C2171" s="328">
        <v>43235.0</v>
      </c>
      <c r="D2171" s="58">
        <v>1.0</v>
      </c>
      <c r="E2171" s="60">
        <v>24740.0</v>
      </c>
      <c r="F2171" s="61">
        <f t="shared" si="34"/>
        <v>24740</v>
      </c>
      <c r="G2171" s="58" t="s">
        <v>689</v>
      </c>
      <c r="H2171" s="62" t="s">
        <v>3705</v>
      </c>
      <c r="I2171" s="62" t="s">
        <v>3706</v>
      </c>
      <c r="J2171" s="58" t="s">
        <v>79</v>
      </c>
      <c r="K2171" s="58" t="s">
        <v>79</v>
      </c>
      <c r="L2171" s="58" t="s">
        <v>774</v>
      </c>
      <c r="M2171" s="62" t="s">
        <v>3707</v>
      </c>
      <c r="N2171" s="58" t="s">
        <v>776</v>
      </c>
      <c r="O2171" s="62" t="s">
        <v>3708</v>
      </c>
      <c r="P2171" s="58" t="s">
        <v>742</v>
      </c>
      <c r="Q2171" s="62"/>
      <c r="R2171" s="63" t="s">
        <v>1120</v>
      </c>
      <c r="S2171" s="109">
        <f t="shared" si="40"/>
        <v>24740</v>
      </c>
      <c r="T2171" s="100">
        <v>5000.0</v>
      </c>
      <c r="U2171" s="100">
        <v>5000.0</v>
      </c>
      <c r="V2171" s="100">
        <v>9890.0</v>
      </c>
      <c r="W2171" s="60"/>
      <c r="X2171" s="60"/>
      <c r="Y2171" s="60">
        <v>4850.0</v>
      </c>
      <c r="Z2171" s="60"/>
      <c r="AA2171" s="60"/>
      <c r="AB2171" s="60"/>
      <c r="AC2171" s="60"/>
      <c r="AD2171" s="60"/>
      <c r="AE2171" s="60"/>
      <c r="AF2171" s="60"/>
      <c r="AG2171" s="65"/>
      <c r="AH2171" s="58">
        <v>5.00340611E9</v>
      </c>
      <c r="AI2171" s="58" t="s">
        <v>3709</v>
      </c>
      <c r="AJ2171" s="60">
        <v>24740.0</v>
      </c>
      <c r="AK2171" s="64">
        <f t="shared" si="35"/>
        <v>0</v>
      </c>
      <c r="AL2171" s="58" t="s">
        <v>779</v>
      </c>
      <c r="AM2171" s="67"/>
    </row>
    <row r="2172">
      <c r="A2172" s="113" t="s">
        <v>3710</v>
      </c>
      <c r="B2172" s="349" t="s">
        <v>3711</v>
      </c>
      <c r="C2172" s="114" t="s">
        <v>699</v>
      </c>
      <c r="D2172" s="114">
        <v>17.0</v>
      </c>
      <c r="E2172" s="116">
        <v>140.0</v>
      </c>
      <c r="F2172" s="117">
        <f t="shared" si="34"/>
        <v>2380</v>
      </c>
      <c r="G2172" s="114" t="s">
        <v>689</v>
      </c>
      <c r="H2172" s="118"/>
      <c r="I2172" s="118"/>
      <c r="J2172" s="114" t="s">
        <v>79</v>
      </c>
      <c r="K2172" s="114" t="s">
        <v>27</v>
      </c>
      <c r="L2172" s="114" t="s">
        <v>774</v>
      </c>
      <c r="M2172" s="118" t="s">
        <v>3712</v>
      </c>
      <c r="N2172" s="114" t="s">
        <v>776</v>
      </c>
      <c r="O2172" s="118" t="s">
        <v>3713</v>
      </c>
      <c r="P2172" s="114" t="s">
        <v>694</v>
      </c>
      <c r="Q2172" s="118" t="s">
        <v>298</v>
      </c>
      <c r="R2172" s="119" t="s">
        <v>1120</v>
      </c>
      <c r="S2172" s="120">
        <f t="shared" si="40"/>
        <v>2380</v>
      </c>
      <c r="T2172" s="116">
        <v>2380.0</v>
      </c>
      <c r="U2172" s="116"/>
      <c r="V2172" s="116"/>
      <c r="W2172" s="116"/>
      <c r="X2172" s="116"/>
      <c r="Y2172" s="116"/>
      <c r="Z2172" s="116"/>
      <c r="AA2172" s="116"/>
      <c r="AB2172" s="116"/>
      <c r="AC2172" s="116"/>
      <c r="AD2172" s="116"/>
      <c r="AE2172" s="116"/>
      <c r="AF2172" s="116"/>
      <c r="AG2172" s="121"/>
      <c r="AH2172" s="114" t="s">
        <v>2870</v>
      </c>
      <c r="AI2172" s="114" t="s">
        <v>3714</v>
      </c>
      <c r="AJ2172" s="116">
        <v>2380.0</v>
      </c>
      <c r="AK2172" s="120">
        <f t="shared" si="35"/>
        <v>0</v>
      </c>
      <c r="AL2172" s="114" t="s">
        <v>787</v>
      </c>
      <c r="AM2172" s="124"/>
    </row>
    <row r="2173">
      <c r="A2173" s="113" t="s">
        <v>3715</v>
      </c>
      <c r="B2173" s="114" t="s">
        <v>3716</v>
      </c>
      <c r="C2173" s="114" t="s">
        <v>699</v>
      </c>
      <c r="D2173" s="114">
        <v>8.0</v>
      </c>
      <c r="E2173" s="116">
        <v>140.0</v>
      </c>
      <c r="F2173" s="117">
        <f t="shared" si="34"/>
        <v>1120</v>
      </c>
      <c r="G2173" s="114" t="s">
        <v>689</v>
      </c>
      <c r="H2173" s="118"/>
      <c r="I2173" s="118"/>
      <c r="J2173" s="114" t="s">
        <v>79</v>
      </c>
      <c r="K2173" s="114" t="s">
        <v>27</v>
      </c>
      <c r="L2173" s="114" t="s">
        <v>774</v>
      </c>
      <c r="M2173" s="118" t="s">
        <v>3712</v>
      </c>
      <c r="N2173" s="114" t="s">
        <v>776</v>
      </c>
      <c r="O2173" s="118" t="s">
        <v>3717</v>
      </c>
      <c r="P2173" s="114" t="s">
        <v>694</v>
      </c>
      <c r="Q2173" s="118" t="s">
        <v>299</v>
      </c>
      <c r="R2173" s="119" t="s">
        <v>1120</v>
      </c>
      <c r="S2173" s="120">
        <f t="shared" si="40"/>
        <v>1120</v>
      </c>
      <c r="T2173" s="116"/>
      <c r="U2173" s="116">
        <v>1120.0</v>
      </c>
      <c r="V2173" s="116"/>
      <c r="W2173" s="116"/>
      <c r="X2173" s="116"/>
      <c r="Y2173" s="116"/>
      <c r="Z2173" s="116"/>
      <c r="AA2173" s="116"/>
      <c r="AB2173" s="116"/>
      <c r="AC2173" s="116"/>
      <c r="AD2173" s="116"/>
      <c r="AE2173" s="116"/>
      <c r="AF2173" s="116"/>
      <c r="AG2173" s="121"/>
      <c r="AH2173" s="114" t="s">
        <v>2870</v>
      </c>
      <c r="AI2173" s="114" t="s">
        <v>3714</v>
      </c>
      <c r="AJ2173" s="116">
        <v>1120.0</v>
      </c>
      <c r="AK2173" s="120">
        <f t="shared" si="35"/>
        <v>0</v>
      </c>
      <c r="AL2173" s="114" t="s">
        <v>787</v>
      </c>
      <c r="AM2173" s="124"/>
    </row>
    <row r="2174">
      <c r="A2174" s="113" t="s">
        <v>3718</v>
      </c>
      <c r="B2174" s="349" t="s">
        <v>3719</v>
      </c>
      <c r="C2174" s="114" t="s">
        <v>699</v>
      </c>
      <c r="D2174" s="114">
        <v>16.0</v>
      </c>
      <c r="E2174" s="116">
        <v>140.0</v>
      </c>
      <c r="F2174" s="117">
        <f t="shared" si="34"/>
        <v>2240</v>
      </c>
      <c r="G2174" s="114" t="s">
        <v>689</v>
      </c>
      <c r="H2174" s="118"/>
      <c r="I2174" s="118"/>
      <c r="J2174" s="114" t="s">
        <v>79</v>
      </c>
      <c r="K2174" s="114" t="s">
        <v>27</v>
      </c>
      <c r="L2174" s="114" t="s">
        <v>774</v>
      </c>
      <c r="M2174" s="118" t="s">
        <v>3712</v>
      </c>
      <c r="N2174" s="114" t="s">
        <v>776</v>
      </c>
      <c r="O2174" s="118" t="s">
        <v>3720</v>
      </c>
      <c r="P2174" s="114" t="s">
        <v>694</v>
      </c>
      <c r="Q2174" s="118" t="s">
        <v>300</v>
      </c>
      <c r="R2174" s="119" t="s">
        <v>1120</v>
      </c>
      <c r="S2174" s="120">
        <f t="shared" si="40"/>
        <v>2240</v>
      </c>
      <c r="T2174" s="116"/>
      <c r="U2174" s="116"/>
      <c r="V2174" s="116">
        <v>2240.0</v>
      </c>
      <c r="W2174" s="116"/>
      <c r="X2174" s="116"/>
      <c r="Y2174" s="116"/>
      <c r="Z2174" s="116"/>
      <c r="AA2174" s="116"/>
      <c r="AB2174" s="116"/>
      <c r="AC2174" s="116"/>
      <c r="AD2174" s="116"/>
      <c r="AE2174" s="116"/>
      <c r="AF2174" s="116"/>
      <c r="AG2174" s="121"/>
      <c r="AH2174" s="114" t="s">
        <v>2870</v>
      </c>
      <c r="AI2174" s="114" t="s">
        <v>3714</v>
      </c>
      <c r="AJ2174" s="116">
        <v>2240.0</v>
      </c>
      <c r="AK2174" s="120">
        <f t="shared" si="35"/>
        <v>0</v>
      </c>
      <c r="AL2174" s="114" t="s">
        <v>787</v>
      </c>
      <c r="AM2174" s="124"/>
    </row>
    <row r="2175">
      <c r="A2175" s="113" t="s">
        <v>3721</v>
      </c>
      <c r="B2175" s="114" t="s">
        <v>3722</v>
      </c>
      <c r="C2175" s="114" t="s">
        <v>699</v>
      </c>
      <c r="D2175" s="114">
        <v>20.0</v>
      </c>
      <c r="E2175" s="116">
        <v>140.0</v>
      </c>
      <c r="F2175" s="117">
        <f t="shared" si="34"/>
        <v>2800</v>
      </c>
      <c r="G2175" s="114" t="s">
        <v>689</v>
      </c>
      <c r="H2175" s="118"/>
      <c r="I2175" s="118"/>
      <c r="J2175" s="114" t="s">
        <v>79</v>
      </c>
      <c r="K2175" s="114" t="s">
        <v>27</v>
      </c>
      <c r="L2175" s="114" t="s">
        <v>774</v>
      </c>
      <c r="M2175" s="118" t="s">
        <v>3712</v>
      </c>
      <c r="N2175" s="114" t="s">
        <v>776</v>
      </c>
      <c r="O2175" s="118" t="s">
        <v>3723</v>
      </c>
      <c r="P2175" s="114" t="s">
        <v>694</v>
      </c>
      <c r="Q2175" s="118" t="s">
        <v>302</v>
      </c>
      <c r="R2175" s="119" t="s">
        <v>1120</v>
      </c>
      <c r="S2175" s="120">
        <f t="shared" si="40"/>
        <v>2800</v>
      </c>
      <c r="T2175" s="116"/>
      <c r="U2175" s="116"/>
      <c r="V2175" s="116"/>
      <c r="W2175" s="116"/>
      <c r="X2175" s="116">
        <v>2800.0</v>
      </c>
      <c r="Y2175" s="116"/>
      <c r="Z2175" s="116"/>
      <c r="AA2175" s="116"/>
      <c r="AB2175" s="116"/>
      <c r="AC2175" s="116"/>
      <c r="AD2175" s="116"/>
      <c r="AE2175" s="116"/>
      <c r="AF2175" s="116"/>
      <c r="AG2175" s="121"/>
      <c r="AH2175" s="114" t="s">
        <v>2870</v>
      </c>
      <c r="AI2175" s="114" t="s">
        <v>3714</v>
      </c>
      <c r="AJ2175" s="116">
        <v>2800.0</v>
      </c>
      <c r="AK2175" s="120">
        <f t="shared" si="35"/>
        <v>0</v>
      </c>
      <c r="AL2175" s="114" t="s">
        <v>787</v>
      </c>
      <c r="AM2175" s="124"/>
    </row>
    <row r="2176">
      <c r="A2176" s="113" t="s">
        <v>3724</v>
      </c>
      <c r="B2176" s="349" t="s">
        <v>3725</v>
      </c>
      <c r="C2176" s="114" t="s">
        <v>2209</v>
      </c>
      <c r="D2176" s="114">
        <v>17.5</v>
      </c>
      <c r="E2176" s="116">
        <v>140.0</v>
      </c>
      <c r="F2176" s="117">
        <f t="shared" si="34"/>
        <v>2450</v>
      </c>
      <c r="G2176" s="114" t="s">
        <v>689</v>
      </c>
      <c r="H2176" s="118"/>
      <c r="I2176" s="118"/>
      <c r="J2176" s="114" t="s">
        <v>79</v>
      </c>
      <c r="K2176" s="114" t="s">
        <v>27</v>
      </c>
      <c r="L2176" s="114" t="s">
        <v>774</v>
      </c>
      <c r="M2176" s="118" t="s">
        <v>3712</v>
      </c>
      <c r="N2176" s="114" t="s">
        <v>776</v>
      </c>
      <c r="O2176" s="118" t="s">
        <v>3726</v>
      </c>
      <c r="P2176" s="114" t="s">
        <v>694</v>
      </c>
      <c r="Q2176" s="118" t="s">
        <v>303</v>
      </c>
      <c r="R2176" s="119" t="s">
        <v>1120</v>
      </c>
      <c r="S2176" s="120">
        <f t="shared" si="40"/>
        <v>2450</v>
      </c>
      <c r="T2176" s="116"/>
      <c r="U2176" s="116"/>
      <c r="V2176" s="116"/>
      <c r="W2176" s="116"/>
      <c r="X2176" s="116"/>
      <c r="Y2176" s="116">
        <v>2450.0</v>
      </c>
      <c r="Z2176" s="116"/>
      <c r="AA2176" s="116"/>
      <c r="AB2176" s="116"/>
      <c r="AC2176" s="116"/>
      <c r="AD2176" s="116"/>
      <c r="AE2176" s="116"/>
      <c r="AF2176" s="116"/>
      <c r="AG2176" s="121"/>
      <c r="AH2176" s="114" t="s">
        <v>2870</v>
      </c>
      <c r="AI2176" s="114" t="s">
        <v>3727</v>
      </c>
      <c r="AJ2176" s="116">
        <v>2450.0</v>
      </c>
      <c r="AK2176" s="120">
        <f t="shared" si="35"/>
        <v>0</v>
      </c>
      <c r="AL2176" s="114" t="s">
        <v>787</v>
      </c>
      <c r="AM2176" s="124"/>
    </row>
    <row r="2177">
      <c r="A2177" s="113" t="s">
        <v>3728</v>
      </c>
      <c r="B2177" s="114" t="s">
        <v>3729</v>
      </c>
      <c r="C2177" s="114" t="s">
        <v>699</v>
      </c>
      <c r="D2177" s="114">
        <v>8.0</v>
      </c>
      <c r="E2177" s="116">
        <v>130.0</v>
      </c>
      <c r="F2177" s="117">
        <f t="shared" si="34"/>
        <v>1040</v>
      </c>
      <c r="G2177" s="114" t="s">
        <v>689</v>
      </c>
      <c r="H2177" s="118"/>
      <c r="I2177" s="118"/>
      <c r="J2177" s="114" t="s">
        <v>79</v>
      </c>
      <c r="K2177" s="114" t="s">
        <v>62</v>
      </c>
      <c r="L2177" s="114" t="s">
        <v>774</v>
      </c>
      <c r="M2177" s="118" t="s">
        <v>3712</v>
      </c>
      <c r="N2177" s="114" t="s">
        <v>776</v>
      </c>
      <c r="O2177" s="118" t="s">
        <v>3730</v>
      </c>
      <c r="P2177" s="114" t="s">
        <v>694</v>
      </c>
      <c r="Q2177" s="118" t="s">
        <v>298</v>
      </c>
      <c r="R2177" s="119" t="s">
        <v>1120</v>
      </c>
      <c r="S2177" s="120">
        <f t="shared" si="40"/>
        <v>1040</v>
      </c>
      <c r="T2177" s="116">
        <v>1040.0</v>
      </c>
      <c r="U2177" s="116"/>
      <c r="V2177" s="116"/>
      <c r="W2177" s="116"/>
      <c r="X2177" s="116"/>
      <c r="Y2177" s="116"/>
      <c r="Z2177" s="116"/>
      <c r="AA2177" s="116"/>
      <c r="AB2177" s="116"/>
      <c r="AC2177" s="116"/>
      <c r="AD2177" s="116"/>
      <c r="AE2177" s="116"/>
      <c r="AF2177" s="116"/>
      <c r="AG2177" s="121"/>
      <c r="AH2177" s="114" t="s">
        <v>2870</v>
      </c>
      <c r="AI2177" s="114" t="s">
        <v>3714</v>
      </c>
      <c r="AJ2177" s="116">
        <v>1040.0</v>
      </c>
      <c r="AK2177" s="120">
        <f t="shared" si="35"/>
        <v>0</v>
      </c>
      <c r="AL2177" s="114" t="s">
        <v>787</v>
      </c>
      <c r="AM2177" s="124"/>
    </row>
    <row r="2178">
      <c r="A2178" s="113" t="s">
        <v>3731</v>
      </c>
      <c r="B2178" s="349" t="s">
        <v>3732</v>
      </c>
      <c r="C2178" s="114" t="s">
        <v>699</v>
      </c>
      <c r="D2178" s="114">
        <v>8.0</v>
      </c>
      <c r="E2178" s="116">
        <v>130.0</v>
      </c>
      <c r="F2178" s="117">
        <f t="shared" si="34"/>
        <v>1040</v>
      </c>
      <c r="G2178" s="114" t="s">
        <v>689</v>
      </c>
      <c r="H2178" s="118"/>
      <c r="I2178" s="118"/>
      <c r="J2178" s="114" t="s">
        <v>79</v>
      </c>
      <c r="K2178" s="114" t="s">
        <v>62</v>
      </c>
      <c r="L2178" s="114" t="s">
        <v>774</v>
      </c>
      <c r="M2178" s="118" t="s">
        <v>3712</v>
      </c>
      <c r="N2178" s="114" t="s">
        <v>776</v>
      </c>
      <c r="O2178" s="118" t="s">
        <v>3733</v>
      </c>
      <c r="P2178" s="114" t="s">
        <v>694</v>
      </c>
      <c r="Q2178" s="118" t="s">
        <v>299</v>
      </c>
      <c r="R2178" s="119" t="s">
        <v>1120</v>
      </c>
      <c r="S2178" s="120">
        <f t="shared" si="40"/>
        <v>1040</v>
      </c>
      <c r="T2178" s="116"/>
      <c r="U2178" s="116">
        <v>1040.0</v>
      </c>
      <c r="V2178" s="116"/>
      <c r="W2178" s="116"/>
      <c r="X2178" s="116"/>
      <c r="Y2178" s="116"/>
      <c r="Z2178" s="116"/>
      <c r="AA2178" s="116"/>
      <c r="AB2178" s="116"/>
      <c r="AC2178" s="116"/>
      <c r="AD2178" s="116"/>
      <c r="AE2178" s="116"/>
      <c r="AF2178" s="116"/>
      <c r="AG2178" s="121"/>
      <c r="AH2178" s="114" t="s">
        <v>2870</v>
      </c>
      <c r="AI2178" s="114" t="s">
        <v>3714</v>
      </c>
      <c r="AJ2178" s="116">
        <v>1040.0</v>
      </c>
      <c r="AK2178" s="120">
        <f t="shared" si="35"/>
        <v>0</v>
      </c>
      <c r="AL2178" s="114" t="s">
        <v>787</v>
      </c>
      <c r="AM2178" s="124"/>
    </row>
    <row r="2179">
      <c r="A2179" s="113" t="s">
        <v>3734</v>
      </c>
      <c r="B2179" s="114" t="s">
        <v>3735</v>
      </c>
      <c r="C2179" s="114" t="s">
        <v>699</v>
      </c>
      <c r="D2179" s="114">
        <v>6.0</v>
      </c>
      <c r="E2179" s="116">
        <v>130.0</v>
      </c>
      <c r="F2179" s="117">
        <f t="shared" si="34"/>
        <v>780</v>
      </c>
      <c r="G2179" s="114" t="s">
        <v>689</v>
      </c>
      <c r="H2179" s="118"/>
      <c r="I2179" s="118"/>
      <c r="J2179" s="114" t="s">
        <v>79</v>
      </c>
      <c r="K2179" s="114" t="s">
        <v>62</v>
      </c>
      <c r="L2179" s="114" t="s">
        <v>774</v>
      </c>
      <c r="M2179" s="118" t="s">
        <v>3712</v>
      </c>
      <c r="N2179" s="114" t="s">
        <v>776</v>
      </c>
      <c r="O2179" s="118" t="s">
        <v>3736</v>
      </c>
      <c r="P2179" s="114" t="s">
        <v>694</v>
      </c>
      <c r="Q2179" s="118" t="s">
        <v>300</v>
      </c>
      <c r="R2179" s="119" t="s">
        <v>1120</v>
      </c>
      <c r="S2179" s="120">
        <f t="shared" si="40"/>
        <v>780</v>
      </c>
      <c r="T2179" s="116"/>
      <c r="U2179" s="116"/>
      <c r="V2179" s="116">
        <v>780.0</v>
      </c>
      <c r="W2179" s="116"/>
      <c r="X2179" s="116"/>
      <c r="Y2179" s="116"/>
      <c r="Z2179" s="116"/>
      <c r="AA2179" s="116"/>
      <c r="AB2179" s="116"/>
      <c r="AC2179" s="116"/>
      <c r="AD2179" s="116"/>
      <c r="AE2179" s="116"/>
      <c r="AF2179" s="116"/>
      <c r="AG2179" s="121"/>
      <c r="AH2179" s="114" t="s">
        <v>2870</v>
      </c>
      <c r="AI2179" s="114" t="s">
        <v>3714</v>
      </c>
      <c r="AJ2179" s="116">
        <v>780.0</v>
      </c>
      <c r="AK2179" s="120">
        <f t="shared" si="35"/>
        <v>0</v>
      </c>
      <c r="AL2179" s="114" t="s">
        <v>787</v>
      </c>
      <c r="AM2179" s="124"/>
    </row>
    <row r="2180">
      <c r="A2180" s="113" t="s">
        <v>3737</v>
      </c>
      <c r="B2180" s="349" t="s">
        <v>3738</v>
      </c>
      <c r="C2180" s="114" t="s">
        <v>699</v>
      </c>
      <c r="D2180" s="114">
        <v>6.0</v>
      </c>
      <c r="E2180" s="116">
        <v>130.0</v>
      </c>
      <c r="F2180" s="117">
        <f t="shared" si="34"/>
        <v>780</v>
      </c>
      <c r="G2180" s="114" t="s">
        <v>689</v>
      </c>
      <c r="H2180" s="118"/>
      <c r="I2180" s="118"/>
      <c r="J2180" s="114" t="s">
        <v>79</v>
      </c>
      <c r="K2180" s="114" t="s">
        <v>62</v>
      </c>
      <c r="L2180" s="114" t="s">
        <v>774</v>
      </c>
      <c r="M2180" s="118" t="s">
        <v>3712</v>
      </c>
      <c r="N2180" s="114" t="s">
        <v>776</v>
      </c>
      <c r="O2180" s="118" t="s">
        <v>3739</v>
      </c>
      <c r="P2180" s="114" t="s">
        <v>694</v>
      </c>
      <c r="Q2180" s="118" t="s">
        <v>302</v>
      </c>
      <c r="R2180" s="119" t="s">
        <v>1120</v>
      </c>
      <c r="S2180" s="120">
        <f t="shared" si="40"/>
        <v>780</v>
      </c>
      <c r="T2180" s="116"/>
      <c r="U2180" s="116"/>
      <c r="V2180" s="116"/>
      <c r="W2180" s="116"/>
      <c r="X2180" s="116">
        <v>780.0</v>
      </c>
      <c r="Y2180" s="116"/>
      <c r="Z2180" s="116"/>
      <c r="AA2180" s="116"/>
      <c r="AB2180" s="116"/>
      <c r="AC2180" s="116"/>
      <c r="AD2180" s="116"/>
      <c r="AE2180" s="116"/>
      <c r="AF2180" s="116"/>
      <c r="AG2180" s="121"/>
      <c r="AH2180" s="114" t="s">
        <v>2870</v>
      </c>
      <c r="AI2180" s="114" t="s">
        <v>3714</v>
      </c>
      <c r="AJ2180" s="116">
        <v>780.0</v>
      </c>
      <c r="AK2180" s="120">
        <f t="shared" si="35"/>
        <v>0</v>
      </c>
      <c r="AL2180" s="114" t="s">
        <v>787</v>
      </c>
      <c r="AM2180" s="124"/>
    </row>
    <row r="2181">
      <c r="A2181" s="113" t="s">
        <v>3740</v>
      </c>
      <c r="B2181" s="114" t="s">
        <v>3741</v>
      </c>
      <c r="C2181" s="114" t="s">
        <v>3742</v>
      </c>
      <c r="D2181" s="114">
        <v>8.0</v>
      </c>
      <c r="E2181" s="116">
        <v>130.0</v>
      </c>
      <c r="F2181" s="117">
        <f t="shared" si="34"/>
        <v>1040</v>
      </c>
      <c r="G2181" s="114" t="s">
        <v>689</v>
      </c>
      <c r="H2181" s="118"/>
      <c r="I2181" s="118"/>
      <c r="J2181" s="114" t="s">
        <v>79</v>
      </c>
      <c r="K2181" s="114" t="s">
        <v>62</v>
      </c>
      <c r="L2181" s="114" t="s">
        <v>774</v>
      </c>
      <c r="M2181" s="118" t="s">
        <v>3712</v>
      </c>
      <c r="N2181" s="114" t="s">
        <v>776</v>
      </c>
      <c r="O2181" s="350" t="s">
        <v>3743</v>
      </c>
      <c r="P2181" s="114" t="s">
        <v>694</v>
      </c>
      <c r="Q2181" s="118" t="s">
        <v>303</v>
      </c>
      <c r="R2181" s="119" t="s">
        <v>1120</v>
      </c>
      <c r="S2181" s="120">
        <f t="shared" si="40"/>
        <v>1040</v>
      </c>
      <c r="T2181" s="116"/>
      <c r="U2181" s="116"/>
      <c r="V2181" s="116"/>
      <c r="W2181" s="116"/>
      <c r="X2181" s="116"/>
      <c r="Y2181" s="116">
        <v>1040.0</v>
      </c>
      <c r="Z2181" s="116"/>
      <c r="AA2181" s="116"/>
      <c r="AB2181" s="116"/>
      <c r="AC2181" s="116"/>
      <c r="AD2181" s="116"/>
      <c r="AE2181" s="116"/>
      <c r="AF2181" s="116"/>
      <c r="AG2181" s="121"/>
      <c r="AH2181" s="114" t="s">
        <v>2870</v>
      </c>
      <c r="AI2181" s="114" t="s">
        <v>3727</v>
      </c>
      <c r="AJ2181" s="116">
        <v>1040.0</v>
      </c>
      <c r="AK2181" s="120">
        <f t="shared" si="35"/>
        <v>0</v>
      </c>
      <c r="AL2181" s="114" t="s">
        <v>787</v>
      </c>
      <c r="AM2181" s="124"/>
    </row>
    <row r="2182">
      <c r="A2182" s="113" t="s">
        <v>3745</v>
      </c>
      <c r="B2182" s="349" t="s">
        <v>3746</v>
      </c>
      <c r="C2182" s="114" t="s">
        <v>699</v>
      </c>
      <c r="D2182" s="114">
        <v>3.0</v>
      </c>
      <c r="E2182" s="116">
        <v>150.0</v>
      </c>
      <c r="F2182" s="117">
        <f t="shared" si="34"/>
        <v>450</v>
      </c>
      <c r="G2182" s="114" t="s">
        <v>689</v>
      </c>
      <c r="H2182" s="118"/>
      <c r="I2182" s="118"/>
      <c r="J2182" s="114" t="s">
        <v>79</v>
      </c>
      <c r="K2182" s="114" t="s">
        <v>27</v>
      </c>
      <c r="L2182" s="114" t="s">
        <v>774</v>
      </c>
      <c r="M2182" s="118" t="s">
        <v>3712</v>
      </c>
      <c r="N2182" s="114" t="s">
        <v>776</v>
      </c>
      <c r="O2182" s="118" t="s">
        <v>3747</v>
      </c>
      <c r="P2182" s="114" t="s">
        <v>694</v>
      </c>
      <c r="Q2182" s="118" t="s">
        <v>298</v>
      </c>
      <c r="R2182" s="119" t="s">
        <v>1120</v>
      </c>
      <c r="S2182" s="120">
        <f t="shared" si="40"/>
        <v>450</v>
      </c>
      <c r="T2182" s="116">
        <v>450.0</v>
      </c>
      <c r="U2182" s="116"/>
      <c r="V2182" s="116"/>
      <c r="W2182" s="116"/>
      <c r="X2182" s="116"/>
      <c r="Y2182" s="116"/>
      <c r="Z2182" s="116"/>
      <c r="AA2182" s="116"/>
      <c r="AB2182" s="116"/>
      <c r="AC2182" s="116"/>
      <c r="AD2182" s="116"/>
      <c r="AE2182" s="116"/>
      <c r="AF2182" s="116"/>
      <c r="AG2182" s="121"/>
      <c r="AH2182" s="114" t="s">
        <v>2870</v>
      </c>
      <c r="AI2182" s="114" t="s">
        <v>3714</v>
      </c>
      <c r="AJ2182" s="116">
        <v>450.0</v>
      </c>
      <c r="AK2182" s="120">
        <f t="shared" si="35"/>
        <v>0</v>
      </c>
      <c r="AL2182" s="114" t="s">
        <v>787</v>
      </c>
      <c r="AM2182" s="124"/>
    </row>
    <row r="2183">
      <c r="A2183" s="113" t="s">
        <v>3748</v>
      </c>
      <c r="B2183" s="114" t="s">
        <v>3749</v>
      </c>
      <c r="C2183" s="114" t="s">
        <v>699</v>
      </c>
      <c r="D2183" s="114">
        <v>3.0</v>
      </c>
      <c r="E2183" s="116">
        <v>150.0</v>
      </c>
      <c r="F2183" s="117">
        <f t="shared" si="34"/>
        <v>450</v>
      </c>
      <c r="G2183" s="114" t="s">
        <v>689</v>
      </c>
      <c r="H2183" s="118"/>
      <c r="I2183" s="118"/>
      <c r="J2183" s="114" t="s">
        <v>79</v>
      </c>
      <c r="K2183" s="114" t="s">
        <v>27</v>
      </c>
      <c r="L2183" s="114" t="s">
        <v>774</v>
      </c>
      <c r="M2183" s="118" t="s">
        <v>3712</v>
      </c>
      <c r="N2183" s="114" t="s">
        <v>776</v>
      </c>
      <c r="O2183" s="118" t="s">
        <v>3750</v>
      </c>
      <c r="P2183" s="114" t="s">
        <v>694</v>
      </c>
      <c r="Q2183" s="118" t="s">
        <v>299</v>
      </c>
      <c r="R2183" s="119" t="s">
        <v>1120</v>
      </c>
      <c r="S2183" s="120">
        <f t="shared" si="40"/>
        <v>450</v>
      </c>
      <c r="T2183" s="116"/>
      <c r="U2183" s="116">
        <v>450.0</v>
      </c>
      <c r="V2183" s="116"/>
      <c r="W2183" s="116"/>
      <c r="X2183" s="116"/>
      <c r="Y2183" s="116"/>
      <c r="Z2183" s="116"/>
      <c r="AA2183" s="116"/>
      <c r="AB2183" s="116"/>
      <c r="AC2183" s="116"/>
      <c r="AD2183" s="116"/>
      <c r="AE2183" s="116"/>
      <c r="AF2183" s="116"/>
      <c r="AG2183" s="121"/>
      <c r="AH2183" s="114" t="s">
        <v>2870</v>
      </c>
      <c r="AI2183" s="114" t="s">
        <v>3714</v>
      </c>
      <c r="AJ2183" s="116">
        <v>450.0</v>
      </c>
      <c r="AK2183" s="120">
        <f t="shared" si="35"/>
        <v>0</v>
      </c>
      <c r="AL2183" s="114" t="s">
        <v>787</v>
      </c>
      <c r="AM2183" s="124"/>
    </row>
    <row r="2184">
      <c r="A2184" s="113" t="s">
        <v>3751</v>
      </c>
      <c r="B2184" s="349" t="s">
        <v>3752</v>
      </c>
      <c r="C2184" s="114" t="s">
        <v>699</v>
      </c>
      <c r="D2184" s="114">
        <v>2.0</v>
      </c>
      <c r="E2184" s="116">
        <v>150.0</v>
      </c>
      <c r="F2184" s="117">
        <f t="shared" si="34"/>
        <v>300</v>
      </c>
      <c r="G2184" s="114" t="s">
        <v>689</v>
      </c>
      <c r="H2184" s="118"/>
      <c r="I2184" s="118"/>
      <c r="J2184" s="114" t="s">
        <v>79</v>
      </c>
      <c r="K2184" s="114" t="s">
        <v>27</v>
      </c>
      <c r="L2184" s="114" t="s">
        <v>774</v>
      </c>
      <c r="M2184" s="118" t="s">
        <v>3712</v>
      </c>
      <c r="N2184" s="114" t="s">
        <v>776</v>
      </c>
      <c r="O2184" s="118" t="s">
        <v>3753</v>
      </c>
      <c r="P2184" s="114" t="s">
        <v>694</v>
      </c>
      <c r="Q2184" s="118" t="s">
        <v>300</v>
      </c>
      <c r="R2184" s="119" t="s">
        <v>1120</v>
      </c>
      <c r="S2184" s="120">
        <f t="shared" si="40"/>
        <v>300</v>
      </c>
      <c r="T2184" s="116"/>
      <c r="U2184" s="116"/>
      <c r="V2184" s="116">
        <v>300.0</v>
      </c>
      <c r="W2184" s="116"/>
      <c r="X2184" s="116"/>
      <c r="Y2184" s="116"/>
      <c r="Z2184" s="116"/>
      <c r="AA2184" s="116"/>
      <c r="AB2184" s="116"/>
      <c r="AC2184" s="116"/>
      <c r="AD2184" s="116"/>
      <c r="AE2184" s="116"/>
      <c r="AF2184" s="116"/>
      <c r="AG2184" s="121"/>
      <c r="AH2184" s="114" t="s">
        <v>2870</v>
      </c>
      <c r="AI2184" s="114" t="s">
        <v>3714</v>
      </c>
      <c r="AJ2184" s="116">
        <v>300.0</v>
      </c>
      <c r="AK2184" s="120">
        <f t="shared" si="35"/>
        <v>0</v>
      </c>
      <c r="AL2184" s="114" t="s">
        <v>787</v>
      </c>
      <c r="AM2184" s="124"/>
    </row>
    <row r="2185">
      <c r="A2185" s="113" t="s">
        <v>3754</v>
      </c>
      <c r="B2185" s="114" t="s">
        <v>3755</v>
      </c>
      <c r="C2185" s="114" t="s">
        <v>699</v>
      </c>
      <c r="D2185" s="114">
        <v>4.0</v>
      </c>
      <c r="E2185" s="116">
        <v>150.0</v>
      </c>
      <c r="F2185" s="117">
        <f t="shared" si="34"/>
        <v>600</v>
      </c>
      <c r="G2185" s="114" t="s">
        <v>689</v>
      </c>
      <c r="H2185" s="118"/>
      <c r="I2185" s="118"/>
      <c r="J2185" s="114" t="s">
        <v>79</v>
      </c>
      <c r="K2185" s="114" t="s">
        <v>27</v>
      </c>
      <c r="L2185" s="114" t="s">
        <v>774</v>
      </c>
      <c r="M2185" s="118" t="s">
        <v>3712</v>
      </c>
      <c r="N2185" s="114" t="s">
        <v>776</v>
      </c>
      <c r="O2185" s="118" t="s">
        <v>3756</v>
      </c>
      <c r="P2185" s="114" t="s">
        <v>694</v>
      </c>
      <c r="Q2185" s="118" t="s">
        <v>302</v>
      </c>
      <c r="R2185" s="119" t="s">
        <v>1120</v>
      </c>
      <c r="S2185" s="120">
        <f t="shared" si="40"/>
        <v>600</v>
      </c>
      <c r="T2185" s="116"/>
      <c r="U2185" s="116"/>
      <c r="V2185" s="116"/>
      <c r="W2185" s="116"/>
      <c r="X2185" s="116">
        <v>600.0</v>
      </c>
      <c r="Y2185" s="116"/>
      <c r="Z2185" s="116"/>
      <c r="AA2185" s="116"/>
      <c r="AB2185" s="116"/>
      <c r="AC2185" s="116"/>
      <c r="AD2185" s="116"/>
      <c r="AE2185" s="116"/>
      <c r="AF2185" s="116"/>
      <c r="AG2185" s="121"/>
      <c r="AH2185" s="114" t="s">
        <v>2870</v>
      </c>
      <c r="AI2185" s="114" t="s">
        <v>3714</v>
      </c>
      <c r="AJ2185" s="116">
        <v>600.0</v>
      </c>
      <c r="AK2185" s="120">
        <f t="shared" si="35"/>
        <v>0</v>
      </c>
      <c r="AL2185" s="114" t="s">
        <v>787</v>
      </c>
      <c r="AM2185" s="124"/>
    </row>
    <row r="2186">
      <c r="A2186" s="113" t="s">
        <v>3757</v>
      </c>
      <c r="B2186" s="349" t="s">
        <v>3758</v>
      </c>
      <c r="C2186" s="114" t="s">
        <v>2209</v>
      </c>
      <c r="D2186" s="114">
        <v>3.5</v>
      </c>
      <c r="E2186" s="116">
        <v>150.0</v>
      </c>
      <c r="F2186" s="117">
        <f t="shared" si="34"/>
        <v>525</v>
      </c>
      <c r="G2186" s="114" t="s">
        <v>689</v>
      </c>
      <c r="H2186" s="118"/>
      <c r="I2186" s="118"/>
      <c r="J2186" s="114" t="s">
        <v>79</v>
      </c>
      <c r="K2186" s="114" t="s">
        <v>27</v>
      </c>
      <c r="L2186" s="114" t="s">
        <v>774</v>
      </c>
      <c r="M2186" s="118" t="s">
        <v>3712</v>
      </c>
      <c r="N2186" s="114" t="s">
        <v>776</v>
      </c>
      <c r="O2186" s="118" t="s">
        <v>3759</v>
      </c>
      <c r="P2186" s="114" t="s">
        <v>694</v>
      </c>
      <c r="Q2186" s="118" t="s">
        <v>303</v>
      </c>
      <c r="R2186" s="119" t="s">
        <v>1120</v>
      </c>
      <c r="S2186" s="120">
        <f t="shared" si="40"/>
        <v>525</v>
      </c>
      <c r="T2186" s="116"/>
      <c r="U2186" s="116"/>
      <c r="V2186" s="116"/>
      <c r="W2186" s="116"/>
      <c r="X2186" s="116"/>
      <c r="Y2186" s="116">
        <v>525.0</v>
      </c>
      <c r="Z2186" s="116"/>
      <c r="AA2186" s="116"/>
      <c r="AB2186" s="116"/>
      <c r="AC2186" s="116"/>
      <c r="AD2186" s="116"/>
      <c r="AE2186" s="116"/>
      <c r="AF2186" s="116"/>
      <c r="AG2186" s="121"/>
      <c r="AH2186" s="114" t="s">
        <v>2870</v>
      </c>
      <c r="AI2186" s="114" t="s">
        <v>3727</v>
      </c>
      <c r="AJ2186" s="116">
        <v>525.0</v>
      </c>
      <c r="AK2186" s="120">
        <f t="shared" si="35"/>
        <v>0</v>
      </c>
      <c r="AL2186" s="114" t="s">
        <v>787</v>
      </c>
      <c r="AM2186" s="124"/>
    </row>
    <row r="2187">
      <c r="A2187" s="113" t="s">
        <v>3760</v>
      </c>
      <c r="B2187" s="114" t="s">
        <v>3761</v>
      </c>
      <c r="C2187" s="114" t="s">
        <v>860</v>
      </c>
      <c r="D2187" s="114">
        <v>8.0</v>
      </c>
      <c r="E2187" s="116">
        <v>150.0</v>
      </c>
      <c r="F2187" s="117">
        <f t="shared" si="34"/>
        <v>1200</v>
      </c>
      <c r="G2187" s="114" t="s">
        <v>689</v>
      </c>
      <c r="H2187" s="118"/>
      <c r="I2187" s="118"/>
      <c r="J2187" s="114" t="s">
        <v>79</v>
      </c>
      <c r="K2187" s="114" t="s">
        <v>27</v>
      </c>
      <c r="L2187" s="114" t="s">
        <v>774</v>
      </c>
      <c r="M2187" s="118" t="s">
        <v>3712</v>
      </c>
      <c r="N2187" s="114" t="s">
        <v>776</v>
      </c>
      <c r="O2187" s="118" t="s">
        <v>3762</v>
      </c>
      <c r="P2187" s="114" t="s">
        <v>694</v>
      </c>
      <c r="Q2187" s="118" t="s">
        <v>305</v>
      </c>
      <c r="R2187" s="119" t="s">
        <v>1120</v>
      </c>
      <c r="S2187" s="120">
        <f t="shared" si="40"/>
        <v>1200</v>
      </c>
      <c r="T2187" s="116"/>
      <c r="U2187" s="116"/>
      <c r="V2187" s="116"/>
      <c r="W2187" s="116"/>
      <c r="X2187" s="116"/>
      <c r="Y2187" s="116"/>
      <c r="Z2187" s="116"/>
      <c r="AA2187" s="116">
        <v>1200.0</v>
      </c>
      <c r="AB2187" s="116"/>
      <c r="AC2187" s="116"/>
      <c r="AD2187" s="116"/>
      <c r="AE2187" s="116"/>
      <c r="AF2187" s="116"/>
      <c r="AG2187" s="121"/>
      <c r="AH2187" s="114" t="s">
        <v>2870</v>
      </c>
      <c r="AI2187" s="114" t="s">
        <v>3763</v>
      </c>
      <c r="AJ2187" s="116">
        <v>1200.0</v>
      </c>
      <c r="AK2187" s="120">
        <f t="shared" si="35"/>
        <v>0</v>
      </c>
      <c r="AL2187" s="114" t="s">
        <v>787</v>
      </c>
      <c r="AM2187" s="124"/>
    </row>
    <row r="2188">
      <c r="A2188" s="113" t="s">
        <v>3764</v>
      </c>
      <c r="B2188" s="349" t="s">
        <v>3765</v>
      </c>
      <c r="C2188" s="114" t="s">
        <v>3766</v>
      </c>
      <c r="D2188" s="114">
        <v>7.5</v>
      </c>
      <c r="E2188" s="116">
        <v>150.0</v>
      </c>
      <c r="F2188" s="117">
        <f t="shared" si="34"/>
        <v>1125</v>
      </c>
      <c r="G2188" s="114" t="s">
        <v>689</v>
      </c>
      <c r="H2188" s="118"/>
      <c r="I2188" s="118"/>
      <c r="J2188" s="114" t="s">
        <v>79</v>
      </c>
      <c r="K2188" s="114" t="s">
        <v>27</v>
      </c>
      <c r="L2188" s="114" t="s">
        <v>774</v>
      </c>
      <c r="M2188" s="118" t="s">
        <v>3712</v>
      </c>
      <c r="N2188" s="114" t="s">
        <v>776</v>
      </c>
      <c r="O2188" s="118" t="s">
        <v>3767</v>
      </c>
      <c r="P2188" s="114" t="s">
        <v>694</v>
      </c>
      <c r="Q2188" s="118" t="s">
        <v>306</v>
      </c>
      <c r="R2188" s="119" t="s">
        <v>1120</v>
      </c>
      <c r="S2188" s="120">
        <f t="shared" si="40"/>
        <v>1125</v>
      </c>
      <c r="T2188" s="116"/>
      <c r="U2188" s="116"/>
      <c r="V2188" s="116"/>
      <c r="W2188" s="116"/>
      <c r="X2188" s="116"/>
      <c r="Y2188" s="116"/>
      <c r="Z2188" s="116"/>
      <c r="AA2188" s="116"/>
      <c r="AB2188" s="116">
        <v>1125.0</v>
      </c>
      <c r="AC2188" s="116"/>
      <c r="AD2188" s="116"/>
      <c r="AE2188" s="116"/>
      <c r="AF2188" s="116"/>
      <c r="AG2188" s="121"/>
      <c r="AH2188" s="114" t="s">
        <v>2870</v>
      </c>
      <c r="AI2188" s="114" t="s">
        <v>3768</v>
      </c>
      <c r="AJ2188" s="116">
        <v>1125.0</v>
      </c>
      <c r="AK2188" s="120">
        <f t="shared" si="35"/>
        <v>0</v>
      </c>
      <c r="AL2188" s="114" t="s">
        <v>787</v>
      </c>
      <c r="AM2188" s="124"/>
    </row>
    <row r="2189">
      <c r="A2189" s="113" t="s">
        <v>3770</v>
      </c>
      <c r="B2189" s="114" t="s">
        <v>3771</v>
      </c>
      <c r="C2189" s="114" t="s">
        <v>3772</v>
      </c>
      <c r="D2189" s="114">
        <v>6.0</v>
      </c>
      <c r="E2189" s="116">
        <v>150.0</v>
      </c>
      <c r="F2189" s="117">
        <v>900.0</v>
      </c>
      <c r="G2189" s="114" t="s">
        <v>689</v>
      </c>
      <c r="H2189" s="118"/>
      <c r="I2189" s="118"/>
      <c r="J2189" s="114" t="s">
        <v>79</v>
      </c>
      <c r="K2189" s="114" t="s">
        <v>27</v>
      </c>
      <c r="L2189" s="114" t="s">
        <v>774</v>
      </c>
      <c r="M2189" s="118" t="s">
        <v>3712</v>
      </c>
      <c r="N2189" s="114" t="s">
        <v>776</v>
      </c>
      <c r="O2189" s="118" t="s">
        <v>3774</v>
      </c>
      <c r="P2189" s="114" t="s">
        <v>694</v>
      </c>
      <c r="Q2189" s="118" t="s">
        <v>307</v>
      </c>
      <c r="R2189" s="119" t="s">
        <v>1120</v>
      </c>
      <c r="S2189" s="120">
        <f t="shared" si="40"/>
        <v>900</v>
      </c>
      <c r="T2189" s="116"/>
      <c r="U2189" s="116"/>
      <c r="V2189" s="116"/>
      <c r="W2189" s="116"/>
      <c r="X2189" s="116"/>
      <c r="Y2189" s="116"/>
      <c r="Z2189" s="116"/>
      <c r="AA2189" s="116"/>
      <c r="AB2189" s="116"/>
      <c r="AC2189" s="116">
        <v>900.0</v>
      </c>
      <c r="AD2189" s="116"/>
      <c r="AE2189" s="116"/>
      <c r="AF2189" s="116"/>
      <c r="AG2189" s="121"/>
      <c r="AH2189" s="114" t="s">
        <v>2870</v>
      </c>
      <c r="AI2189" s="114" t="s">
        <v>3763</v>
      </c>
      <c r="AJ2189" s="116">
        <v>900.0</v>
      </c>
      <c r="AK2189" s="120">
        <f t="shared" si="35"/>
        <v>0</v>
      </c>
      <c r="AL2189" s="114" t="s">
        <v>787</v>
      </c>
      <c r="AM2189" s="124"/>
    </row>
    <row r="2190">
      <c r="A2190" s="113" t="s">
        <v>3776</v>
      </c>
      <c r="B2190" s="349" t="s">
        <v>3777</v>
      </c>
      <c r="C2190" s="114" t="s">
        <v>3772</v>
      </c>
      <c r="D2190" s="114">
        <v>10.0</v>
      </c>
      <c r="E2190" s="116">
        <v>150.0</v>
      </c>
      <c r="F2190" s="117">
        <f t="shared" ref="F2190:F2206" si="41">D2190*E2190</f>
        <v>1500</v>
      </c>
      <c r="G2190" s="114" t="s">
        <v>689</v>
      </c>
      <c r="H2190" s="118"/>
      <c r="I2190" s="118"/>
      <c r="J2190" s="114" t="s">
        <v>79</v>
      </c>
      <c r="K2190" s="114" t="s">
        <v>27</v>
      </c>
      <c r="L2190" s="114" t="s">
        <v>774</v>
      </c>
      <c r="M2190" s="118" t="s">
        <v>3712</v>
      </c>
      <c r="N2190" s="114" t="s">
        <v>776</v>
      </c>
      <c r="O2190" s="118" t="s">
        <v>3779</v>
      </c>
      <c r="P2190" s="114" t="s">
        <v>694</v>
      </c>
      <c r="Q2190" s="118" t="s">
        <v>309</v>
      </c>
      <c r="R2190" s="119" t="s">
        <v>1120</v>
      </c>
      <c r="S2190" s="120">
        <f t="shared" si="40"/>
        <v>1500</v>
      </c>
      <c r="T2190" s="116"/>
      <c r="U2190" s="116"/>
      <c r="V2190" s="116"/>
      <c r="W2190" s="116"/>
      <c r="X2190" s="116"/>
      <c r="Y2190" s="116"/>
      <c r="Z2190" s="116"/>
      <c r="AA2190" s="116"/>
      <c r="AB2190" s="116"/>
      <c r="AC2190" s="116"/>
      <c r="AD2190" s="116"/>
      <c r="AE2190" s="116">
        <v>1500.0</v>
      </c>
      <c r="AF2190" s="116"/>
      <c r="AG2190" s="121"/>
      <c r="AH2190" s="114" t="s">
        <v>2870</v>
      </c>
      <c r="AI2190" s="114" t="s">
        <v>3763</v>
      </c>
      <c r="AJ2190" s="116">
        <v>1500.0</v>
      </c>
      <c r="AK2190" s="120">
        <f t="shared" si="35"/>
        <v>0</v>
      </c>
      <c r="AL2190" s="114" t="s">
        <v>787</v>
      </c>
      <c r="AM2190" s="124"/>
    </row>
    <row r="2191">
      <c r="A2191" s="113" t="s">
        <v>3780</v>
      </c>
      <c r="B2191" s="114" t="s">
        <v>3781</v>
      </c>
      <c r="C2191" s="114" t="s">
        <v>3772</v>
      </c>
      <c r="D2191" s="114">
        <v>2.0</v>
      </c>
      <c r="E2191" s="116">
        <v>150.0</v>
      </c>
      <c r="F2191" s="117">
        <f t="shared" si="41"/>
        <v>300</v>
      </c>
      <c r="G2191" s="114" t="s">
        <v>689</v>
      </c>
      <c r="H2191" s="118"/>
      <c r="I2191" s="118"/>
      <c r="J2191" s="114" t="s">
        <v>79</v>
      </c>
      <c r="K2191" s="114" t="s">
        <v>27</v>
      </c>
      <c r="L2191" s="114" t="s">
        <v>774</v>
      </c>
      <c r="M2191" s="118" t="s">
        <v>3712</v>
      </c>
      <c r="N2191" s="114" t="s">
        <v>776</v>
      </c>
      <c r="O2191" s="118" t="s">
        <v>3782</v>
      </c>
      <c r="P2191" s="114" t="s">
        <v>694</v>
      </c>
      <c r="Q2191" s="118" t="s">
        <v>311</v>
      </c>
      <c r="R2191" s="119" t="s">
        <v>1120</v>
      </c>
      <c r="S2191" s="120">
        <f t="shared" si="40"/>
        <v>300</v>
      </c>
      <c r="T2191" s="116"/>
      <c r="U2191" s="116"/>
      <c r="V2191" s="116"/>
      <c r="W2191" s="116"/>
      <c r="X2191" s="116"/>
      <c r="Y2191" s="116"/>
      <c r="Z2191" s="116"/>
      <c r="AA2191" s="116"/>
      <c r="AB2191" s="116"/>
      <c r="AC2191" s="116"/>
      <c r="AD2191" s="116"/>
      <c r="AE2191" s="116"/>
      <c r="AF2191" s="116">
        <v>300.0</v>
      </c>
      <c r="AG2191" s="121"/>
      <c r="AH2191" s="114" t="s">
        <v>2870</v>
      </c>
      <c r="AI2191" s="114" t="s">
        <v>3763</v>
      </c>
      <c r="AJ2191" s="116">
        <v>300.0</v>
      </c>
      <c r="AK2191" s="120">
        <f t="shared" si="35"/>
        <v>0</v>
      </c>
      <c r="AL2191" s="114" t="s">
        <v>787</v>
      </c>
      <c r="AM2191" s="124"/>
    </row>
    <row r="2192">
      <c r="A2192" s="113" t="s">
        <v>3783</v>
      </c>
      <c r="B2192" s="349" t="s">
        <v>3784</v>
      </c>
      <c r="C2192" s="114" t="s">
        <v>860</v>
      </c>
      <c r="D2192" s="114">
        <v>8.0</v>
      </c>
      <c r="E2192" s="116">
        <v>150.0</v>
      </c>
      <c r="F2192" s="117">
        <f t="shared" si="41"/>
        <v>1200</v>
      </c>
      <c r="G2192" s="114" t="s">
        <v>689</v>
      </c>
      <c r="H2192" s="118"/>
      <c r="I2192" s="118"/>
      <c r="J2192" s="114" t="s">
        <v>79</v>
      </c>
      <c r="K2192" s="114" t="s">
        <v>27</v>
      </c>
      <c r="L2192" s="114" t="s">
        <v>774</v>
      </c>
      <c r="M2192" s="118" t="s">
        <v>3712</v>
      </c>
      <c r="N2192" s="114" t="s">
        <v>776</v>
      </c>
      <c r="O2192" s="118" t="s">
        <v>3785</v>
      </c>
      <c r="P2192" s="114" t="s">
        <v>694</v>
      </c>
      <c r="Q2192" s="118" t="s">
        <v>305</v>
      </c>
      <c r="R2192" s="119" t="s">
        <v>1120</v>
      </c>
      <c r="S2192" s="120">
        <f t="shared" si="40"/>
        <v>1200</v>
      </c>
      <c r="T2192" s="116"/>
      <c r="U2192" s="116"/>
      <c r="V2192" s="116"/>
      <c r="W2192" s="116"/>
      <c r="X2192" s="116"/>
      <c r="Y2192" s="116"/>
      <c r="Z2192" s="116"/>
      <c r="AA2192" s="116">
        <v>1200.0</v>
      </c>
      <c r="AB2192" s="116"/>
      <c r="AC2192" s="116"/>
      <c r="AD2192" s="116"/>
      <c r="AE2192" s="116"/>
      <c r="AF2192" s="116"/>
      <c r="AG2192" s="121"/>
      <c r="AH2192" s="114" t="s">
        <v>2870</v>
      </c>
      <c r="AI2192" s="114" t="s">
        <v>3763</v>
      </c>
      <c r="AJ2192" s="116">
        <v>1200.0</v>
      </c>
      <c r="AK2192" s="120">
        <f t="shared" si="35"/>
        <v>0</v>
      </c>
      <c r="AL2192" s="114" t="s">
        <v>787</v>
      </c>
      <c r="AM2192" s="124"/>
    </row>
    <row r="2193">
      <c r="A2193" s="113" t="s">
        <v>3786</v>
      </c>
      <c r="B2193" s="114" t="s">
        <v>3787</v>
      </c>
      <c r="C2193" s="114" t="s">
        <v>3766</v>
      </c>
      <c r="D2193" s="114">
        <v>8.0</v>
      </c>
      <c r="E2193" s="116">
        <v>150.0</v>
      </c>
      <c r="F2193" s="117">
        <f t="shared" si="41"/>
        <v>1200</v>
      </c>
      <c r="G2193" s="114" t="s">
        <v>689</v>
      </c>
      <c r="H2193" s="118"/>
      <c r="I2193" s="118"/>
      <c r="J2193" s="114" t="s">
        <v>79</v>
      </c>
      <c r="K2193" s="114" t="s">
        <v>27</v>
      </c>
      <c r="L2193" s="114" t="s">
        <v>774</v>
      </c>
      <c r="M2193" s="118" t="s">
        <v>3712</v>
      </c>
      <c r="N2193" s="114" t="s">
        <v>776</v>
      </c>
      <c r="O2193" s="118" t="s">
        <v>3788</v>
      </c>
      <c r="P2193" s="114" t="s">
        <v>694</v>
      </c>
      <c r="Q2193" s="118" t="s">
        <v>306</v>
      </c>
      <c r="R2193" s="119" t="s">
        <v>1120</v>
      </c>
      <c r="S2193" s="120">
        <f t="shared" si="40"/>
        <v>1200</v>
      </c>
      <c r="T2193" s="116"/>
      <c r="U2193" s="116"/>
      <c r="V2193" s="116"/>
      <c r="W2193" s="116"/>
      <c r="X2193" s="116"/>
      <c r="Y2193" s="116"/>
      <c r="Z2193" s="116"/>
      <c r="AA2193" s="116"/>
      <c r="AB2193" s="116">
        <v>1200.0</v>
      </c>
      <c r="AC2193" s="116"/>
      <c r="AD2193" s="116"/>
      <c r="AE2193" s="116"/>
      <c r="AF2193" s="116"/>
      <c r="AG2193" s="121"/>
      <c r="AH2193" s="114" t="s">
        <v>2870</v>
      </c>
      <c r="AI2193" s="114" t="s">
        <v>3768</v>
      </c>
      <c r="AJ2193" s="116">
        <v>1200.0</v>
      </c>
      <c r="AK2193" s="120">
        <f t="shared" si="35"/>
        <v>0</v>
      </c>
      <c r="AL2193" s="114" t="s">
        <v>787</v>
      </c>
      <c r="AM2193" s="124"/>
    </row>
    <row r="2194">
      <c r="A2194" s="113" t="s">
        <v>3789</v>
      </c>
      <c r="B2194" s="349" t="s">
        <v>3790</v>
      </c>
      <c r="C2194" s="114" t="s">
        <v>3772</v>
      </c>
      <c r="D2194" s="114">
        <v>6.0</v>
      </c>
      <c r="E2194" s="116">
        <v>150.0</v>
      </c>
      <c r="F2194" s="117">
        <f t="shared" si="41"/>
        <v>900</v>
      </c>
      <c r="G2194" s="114" t="s">
        <v>689</v>
      </c>
      <c r="H2194" s="118"/>
      <c r="I2194" s="118"/>
      <c r="J2194" s="114" t="s">
        <v>79</v>
      </c>
      <c r="K2194" s="114" t="s">
        <v>27</v>
      </c>
      <c r="L2194" s="114" t="s">
        <v>774</v>
      </c>
      <c r="M2194" s="118" t="s">
        <v>3712</v>
      </c>
      <c r="N2194" s="114" t="s">
        <v>776</v>
      </c>
      <c r="O2194" s="118" t="s">
        <v>3791</v>
      </c>
      <c r="P2194" s="114" t="s">
        <v>694</v>
      </c>
      <c r="Q2194" s="118" t="s">
        <v>307</v>
      </c>
      <c r="R2194" s="119" t="s">
        <v>1120</v>
      </c>
      <c r="S2194" s="120">
        <f t="shared" si="40"/>
        <v>900</v>
      </c>
      <c r="T2194" s="116"/>
      <c r="U2194" s="116"/>
      <c r="V2194" s="116"/>
      <c r="W2194" s="116"/>
      <c r="X2194" s="116"/>
      <c r="Y2194" s="116"/>
      <c r="Z2194" s="116"/>
      <c r="AA2194" s="116"/>
      <c r="AB2194" s="116"/>
      <c r="AC2194" s="116">
        <v>900.0</v>
      </c>
      <c r="AD2194" s="116"/>
      <c r="AE2194" s="116"/>
      <c r="AF2194" s="116"/>
      <c r="AG2194" s="121"/>
      <c r="AH2194" s="114" t="s">
        <v>2870</v>
      </c>
      <c r="AI2194" s="114" t="s">
        <v>3763</v>
      </c>
      <c r="AJ2194" s="116">
        <v>900.0</v>
      </c>
      <c r="AK2194" s="120">
        <f t="shared" si="35"/>
        <v>0</v>
      </c>
      <c r="AL2194" s="114" t="s">
        <v>787</v>
      </c>
      <c r="AM2194" s="124"/>
    </row>
    <row r="2195">
      <c r="A2195" s="113" t="s">
        <v>3792</v>
      </c>
      <c r="B2195" s="114" t="s">
        <v>3793</v>
      </c>
      <c r="C2195" s="114" t="s">
        <v>3772</v>
      </c>
      <c r="D2195" s="114">
        <v>10.0</v>
      </c>
      <c r="E2195" s="116">
        <v>150.0</v>
      </c>
      <c r="F2195" s="117">
        <f t="shared" si="41"/>
        <v>1500</v>
      </c>
      <c r="G2195" s="114" t="s">
        <v>689</v>
      </c>
      <c r="H2195" s="118"/>
      <c r="I2195" s="118"/>
      <c r="J2195" s="114" t="s">
        <v>79</v>
      </c>
      <c r="K2195" s="114" t="s">
        <v>27</v>
      </c>
      <c r="L2195" s="114" t="s">
        <v>774</v>
      </c>
      <c r="M2195" s="118" t="s">
        <v>3712</v>
      </c>
      <c r="N2195" s="114" t="s">
        <v>776</v>
      </c>
      <c r="O2195" s="118" t="s">
        <v>3794</v>
      </c>
      <c r="P2195" s="114" t="s">
        <v>694</v>
      </c>
      <c r="Q2195" s="118" t="s">
        <v>309</v>
      </c>
      <c r="R2195" s="119" t="s">
        <v>1120</v>
      </c>
      <c r="S2195" s="120">
        <f t="shared" si="40"/>
        <v>1500</v>
      </c>
      <c r="T2195" s="116"/>
      <c r="U2195" s="116"/>
      <c r="V2195" s="116"/>
      <c r="W2195" s="116"/>
      <c r="X2195" s="116"/>
      <c r="Y2195" s="116"/>
      <c r="Z2195" s="116"/>
      <c r="AA2195" s="116"/>
      <c r="AB2195" s="116"/>
      <c r="AC2195" s="116"/>
      <c r="AD2195" s="116"/>
      <c r="AE2195" s="116">
        <v>1500.0</v>
      </c>
      <c r="AF2195" s="116"/>
      <c r="AG2195" s="121"/>
      <c r="AH2195" s="114" t="s">
        <v>2870</v>
      </c>
      <c r="AI2195" s="114" t="s">
        <v>3763</v>
      </c>
      <c r="AJ2195" s="116">
        <v>1500.0</v>
      </c>
      <c r="AK2195" s="120">
        <f t="shared" si="35"/>
        <v>0</v>
      </c>
      <c r="AL2195" s="114" t="s">
        <v>787</v>
      </c>
      <c r="AM2195" s="124"/>
    </row>
    <row r="2196">
      <c r="A2196" s="113" t="s">
        <v>3795</v>
      </c>
      <c r="B2196" s="349" t="s">
        <v>3796</v>
      </c>
      <c r="C2196" s="114" t="s">
        <v>3772</v>
      </c>
      <c r="D2196" s="114">
        <v>3.75</v>
      </c>
      <c r="E2196" s="116">
        <v>150.0</v>
      </c>
      <c r="F2196" s="117">
        <f t="shared" si="41"/>
        <v>562.5</v>
      </c>
      <c r="G2196" s="114" t="s">
        <v>689</v>
      </c>
      <c r="H2196" s="118"/>
      <c r="I2196" s="118"/>
      <c r="J2196" s="114" t="s">
        <v>79</v>
      </c>
      <c r="K2196" s="114" t="s">
        <v>27</v>
      </c>
      <c r="L2196" s="114" t="s">
        <v>774</v>
      </c>
      <c r="M2196" s="118" t="s">
        <v>3712</v>
      </c>
      <c r="N2196" s="114" t="s">
        <v>776</v>
      </c>
      <c r="O2196" s="118" t="s">
        <v>3797</v>
      </c>
      <c r="P2196" s="114" t="s">
        <v>694</v>
      </c>
      <c r="Q2196" s="118" t="s">
        <v>311</v>
      </c>
      <c r="R2196" s="119" t="s">
        <v>1120</v>
      </c>
      <c r="S2196" s="120">
        <f t="shared" si="40"/>
        <v>562.5</v>
      </c>
      <c r="T2196" s="116"/>
      <c r="U2196" s="116"/>
      <c r="V2196" s="116"/>
      <c r="W2196" s="116"/>
      <c r="X2196" s="116"/>
      <c r="Y2196" s="116"/>
      <c r="Z2196" s="116"/>
      <c r="AA2196" s="116"/>
      <c r="AB2196" s="116"/>
      <c r="AC2196" s="116"/>
      <c r="AD2196" s="116"/>
      <c r="AE2196" s="116"/>
      <c r="AF2196" s="116">
        <v>562.5</v>
      </c>
      <c r="AG2196" s="121"/>
      <c r="AH2196" s="114" t="s">
        <v>2870</v>
      </c>
      <c r="AI2196" s="114" t="s">
        <v>3763</v>
      </c>
      <c r="AJ2196" s="116">
        <v>562.5</v>
      </c>
      <c r="AK2196" s="120">
        <f t="shared" si="35"/>
        <v>0</v>
      </c>
      <c r="AL2196" s="114" t="s">
        <v>787</v>
      </c>
      <c r="AM2196" s="124"/>
    </row>
    <row r="2197">
      <c r="A2197" s="356" t="s">
        <v>3798</v>
      </c>
      <c r="B2197" s="357"/>
      <c r="C2197" s="357"/>
      <c r="D2197" s="357"/>
      <c r="E2197" s="358"/>
      <c r="F2197" s="359">
        <f t="shared" si="41"/>
        <v>0</v>
      </c>
      <c r="G2197" s="357"/>
      <c r="H2197" s="360" t="s">
        <v>3799</v>
      </c>
      <c r="I2197" s="360"/>
      <c r="J2197" s="357" t="s">
        <v>79</v>
      </c>
      <c r="K2197" s="357" t="s">
        <v>27</v>
      </c>
      <c r="L2197" s="357" t="s">
        <v>774</v>
      </c>
      <c r="M2197" s="360" t="s">
        <v>3712</v>
      </c>
      <c r="N2197" s="357" t="s">
        <v>776</v>
      </c>
      <c r="O2197" s="360" t="s">
        <v>3800</v>
      </c>
      <c r="P2197" s="357" t="s">
        <v>694</v>
      </c>
      <c r="Q2197" s="360" t="s">
        <v>3801</v>
      </c>
      <c r="R2197" s="361" t="s">
        <v>1120</v>
      </c>
      <c r="S2197" s="362">
        <v>0.0</v>
      </c>
      <c r="T2197" s="358">
        <v>0.0</v>
      </c>
      <c r="U2197" s="358">
        <v>0.0</v>
      </c>
      <c r="V2197" s="358">
        <v>0.0</v>
      </c>
      <c r="W2197" s="358"/>
      <c r="X2197" s="358"/>
      <c r="Y2197" s="358"/>
      <c r="Z2197" s="358"/>
      <c r="AA2197" s="358"/>
      <c r="AB2197" s="358"/>
      <c r="AC2197" s="358"/>
      <c r="AD2197" s="358"/>
      <c r="AE2197" s="358"/>
      <c r="AF2197" s="358"/>
      <c r="AG2197" s="363"/>
      <c r="AH2197" s="357"/>
      <c r="AI2197" s="364"/>
      <c r="AJ2197" s="358"/>
      <c r="AK2197" s="362">
        <f t="shared" si="35"/>
        <v>0</v>
      </c>
      <c r="AL2197" s="365"/>
      <c r="AM2197" s="366"/>
    </row>
    <row r="2198">
      <c r="A2198" s="47" t="s">
        <v>3802</v>
      </c>
      <c r="B2198" s="289" t="s">
        <v>3803</v>
      </c>
      <c r="C2198" s="48" t="s">
        <v>3412</v>
      </c>
      <c r="D2198" s="48">
        <v>9.0</v>
      </c>
      <c r="E2198" s="50">
        <v>500.0</v>
      </c>
      <c r="F2198" s="51">
        <f t="shared" si="41"/>
        <v>4500</v>
      </c>
      <c r="G2198" s="48"/>
      <c r="H2198" s="52"/>
      <c r="I2198" s="52"/>
      <c r="J2198" s="48" t="s">
        <v>79</v>
      </c>
      <c r="K2198" s="48" t="s">
        <v>66</v>
      </c>
      <c r="L2198" s="48" t="s">
        <v>862</v>
      </c>
      <c r="M2198" s="52" t="s">
        <v>3804</v>
      </c>
      <c r="N2198" s="48" t="s">
        <v>730</v>
      </c>
      <c r="O2198" s="52" t="s">
        <v>3805</v>
      </c>
      <c r="P2198" s="48" t="s">
        <v>742</v>
      </c>
      <c r="Q2198" s="52" t="s">
        <v>3806</v>
      </c>
      <c r="R2198" s="53" t="s">
        <v>743</v>
      </c>
      <c r="S2198" s="54">
        <f t="shared" ref="S2198:S2203" si="42">sum(T2198:AG2198)</f>
        <v>4500</v>
      </c>
      <c r="T2198" s="50">
        <v>750.0</v>
      </c>
      <c r="U2198" s="50">
        <v>750.0</v>
      </c>
      <c r="V2198" s="50">
        <v>750.0</v>
      </c>
      <c r="W2198" s="50">
        <v>750.0</v>
      </c>
      <c r="X2198" s="50">
        <v>750.0</v>
      </c>
      <c r="Y2198" s="50">
        <v>750.0</v>
      </c>
      <c r="Z2198" s="50"/>
      <c r="AA2198" s="50"/>
      <c r="AB2198" s="50"/>
      <c r="AC2198" s="50"/>
      <c r="AD2198" s="50"/>
      <c r="AE2198" s="50"/>
      <c r="AF2198" s="50"/>
      <c r="AG2198" s="55"/>
      <c r="AH2198" s="48">
        <v>5.003408082E9</v>
      </c>
      <c r="AI2198" s="48" t="s">
        <v>3807</v>
      </c>
      <c r="AJ2198" s="50">
        <v>4500.0</v>
      </c>
      <c r="AK2198" s="54">
        <f t="shared" si="35"/>
        <v>0</v>
      </c>
      <c r="AL2198" s="48"/>
      <c r="AM2198" s="56"/>
    </row>
    <row r="2199">
      <c r="A2199" s="250" t="s">
        <v>3808</v>
      </c>
      <c r="B2199" s="251" t="s">
        <v>3693</v>
      </c>
      <c r="C2199" s="251" t="s">
        <v>3694</v>
      </c>
      <c r="D2199" s="251">
        <v>1.0</v>
      </c>
      <c r="E2199" s="253">
        <f>594+440</f>
        <v>1034</v>
      </c>
      <c r="F2199" s="254">
        <f t="shared" si="41"/>
        <v>1034</v>
      </c>
      <c r="G2199" s="251"/>
      <c r="H2199" s="255"/>
      <c r="I2199" s="255"/>
      <c r="J2199" s="251" t="s">
        <v>79</v>
      </c>
      <c r="K2199" s="251" t="s">
        <v>79</v>
      </c>
      <c r="L2199" s="251" t="s">
        <v>787</v>
      </c>
      <c r="M2199" s="255" t="s">
        <v>3696</v>
      </c>
      <c r="N2199" s="251" t="s">
        <v>776</v>
      </c>
      <c r="O2199" s="255" t="s">
        <v>1542</v>
      </c>
      <c r="P2199" s="251" t="s">
        <v>742</v>
      </c>
      <c r="Q2199" s="255"/>
      <c r="R2199" s="256" t="s">
        <v>743</v>
      </c>
      <c r="S2199" s="257">
        <f t="shared" si="42"/>
        <v>1034</v>
      </c>
      <c r="T2199" s="253"/>
      <c r="U2199" s="253"/>
      <c r="V2199" s="253">
        <f>594+440</f>
        <v>1034</v>
      </c>
      <c r="W2199" s="253"/>
      <c r="X2199" s="253"/>
      <c r="Y2199" s="253"/>
      <c r="Z2199" s="253"/>
      <c r="AA2199" s="253"/>
      <c r="AB2199" s="253"/>
      <c r="AC2199" s="253"/>
      <c r="AD2199" s="253"/>
      <c r="AE2199" s="253"/>
      <c r="AF2199" s="253"/>
      <c r="AG2199" s="258"/>
      <c r="AH2199" s="251" t="s">
        <v>3809</v>
      </c>
      <c r="AI2199" s="251" t="s">
        <v>3698</v>
      </c>
      <c r="AJ2199" s="253">
        <f>594+440</f>
        <v>1034</v>
      </c>
      <c r="AK2199" s="257">
        <f t="shared" si="35"/>
        <v>0</v>
      </c>
      <c r="AL2199" s="259"/>
      <c r="AM2199" s="260"/>
    </row>
    <row r="2200">
      <c r="A2200" s="47" t="s">
        <v>3810</v>
      </c>
      <c r="B2200" s="289" t="s">
        <v>3811</v>
      </c>
      <c r="C2200" s="367">
        <v>43538.0</v>
      </c>
      <c r="D2200" s="48">
        <v>20.0</v>
      </c>
      <c r="E2200" s="50">
        <v>290.0</v>
      </c>
      <c r="F2200" s="51">
        <f t="shared" si="41"/>
        <v>5800</v>
      </c>
      <c r="G2200" s="48"/>
      <c r="H2200" s="52"/>
      <c r="I2200" s="52" t="s">
        <v>3812</v>
      </c>
      <c r="J2200" s="48" t="s">
        <v>79</v>
      </c>
      <c r="K2200" s="48" t="s">
        <v>62</v>
      </c>
      <c r="L2200" s="48" t="s">
        <v>774</v>
      </c>
      <c r="M2200" s="52" t="s">
        <v>3813</v>
      </c>
      <c r="N2200" s="48" t="s">
        <v>692</v>
      </c>
      <c r="O2200" s="52" t="s">
        <v>3814</v>
      </c>
      <c r="P2200" s="48" t="s">
        <v>694</v>
      </c>
      <c r="Q2200" s="52" t="s">
        <v>3815</v>
      </c>
      <c r="R2200" s="53" t="s">
        <v>743</v>
      </c>
      <c r="S2200" s="54">
        <f t="shared" si="42"/>
        <v>5800</v>
      </c>
      <c r="T2200" s="50">
        <v>300.0</v>
      </c>
      <c r="U2200" s="50">
        <v>800.0</v>
      </c>
      <c r="V2200" s="50">
        <v>800.0</v>
      </c>
      <c r="W2200" s="50"/>
      <c r="X2200" s="50">
        <v>800.0</v>
      </c>
      <c r="Y2200" s="50">
        <v>800.0</v>
      </c>
      <c r="Z2200" s="50"/>
      <c r="AA2200" s="50">
        <v>800.0</v>
      </c>
      <c r="AB2200" s="50">
        <v>1500.0</v>
      </c>
      <c r="AC2200" s="50"/>
      <c r="AD2200" s="50"/>
      <c r="AE2200" s="50"/>
      <c r="AF2200" s="50"/>
      <c r="AG2200" s="55"/>
      <c r="AH2200" s="48">
        <v>5.003237253E9</v>
      </c>
      <c r="AI2200" s="48" t="s">
        <v>3816</v>
      </c>
      <c r="AJ2200" s="50">
        <v>5800.0</v>
      </c>
      <c r="AK2200" s="54">
        <f t="shared" si="35"/>
        <v>0</v>
      </c>
      <c r="AL2200" s="48" t="s">
        <v>779</v>
      </c>
      <c r="AM2200" s="56"/>
    </row>
    <row r="2201">
      <c r="A2201" s="57" t="s">
        <v>3817</v>
      </c>
      <c r="B2201" s="58" t="s">
        <v>3811</v>
      </c>
      <c r="C2201" s="328">
        <v>43538.0</v>
      </c>
      <c r="D2201" s="58">
        <v>20.0</v>
      </c>
      <c r="E2201" s="60">
        <v>270.0</v>
      </c>
      <c r="F2201" s="61">
        <f t="shared" si="41"/>
        <v>5400</v>
      </c>
      <c r="G2201" s="58"/>
      <c r="H2201" s="62"/>
      <c r="I2201" s="62"/>
      <c r="J2201" s="58" t="s">
        <v>79</v>
      </c>
      <c r="K2201" s="58" t="s">
        <v>39</v>
      </c>
      <c r="L2201" s="58" t="s">
        <v>774</v>
      </c>
      <c r="M2201" s="62" t="s">
        <v>3813</v>
      </c>
      <c r="N2201" s="58" t="s">
        <v>692</v>
      </c>
      <c r="O2201" s="62" t="s">
        <v>3818</v>
      </c>
      <c r="P2201" s="58" t="s">
        <v>694</v>
      </c>
      <c r="Q2201" s="62" t="s">
        <v>3815</v>
      </c>
      <c r="R2201" s="63" t="s">
        <v>743</v>
      </c>
      <c r="S2201" s="64">
        <f t="shared" si="42"/>
        <v>5400</v>
      </c>
      <c r="T2201" s="60">
        <v>300.0</v>
      </c>
      <c r="U2201" s="60">
        <v>800.0</v>
      </c>
      <c r="V2201" s="60">
        <v>800.0</v>
      </c>
      <c r="W2201" s="60"/>
      <c r="X2201" s="60">
        <v>800.0</v>
      </c>
      <c r="Y2201" s="60">
        <v>800.0</v>
      </c>
      <c r="Z2201" s="60"/>
      <c r="AA2201" s="60">
        <v>700.0</v>
      </c>
      <c r="AB2201" s="60">
        <v>1200.0</v>
      </c>
      <c r="AC2201" s="60"/>
      <c r="AD2201" s="60"/>
      <c r="AE2201" s="60"/>
      <c r="AF2201" s="60"/>
      <c r="AG2201" s="65"/>
      <c r="AH2201" s="58">
        <v>5.003237253E9</v>
      </c>
      <c r="AI2201" s="59" t="s">
        <v>3816</v>
      </c>
      <c r="AJ2201" s="60">
        <v>5400.0</v>
      </c>
      <c r="AK2201" s="64">
        <f t="shared" si="35"/>
        <v>0</v>
      </c>
      <c r="AL2201" s="58" t="s">
        <v>779</v>
      </c>
      <c r="AM2201" s="67"/>
    </row>
    <row r="2202">
      <c r="A2202" s="125" t="s">
        <v>3819</v>
      </c>
      <c r="B2202" s="368"/>
      <c r="C2202" s="127"/>
      <c r="D2202" s="127"/>
      <c r="E2202" s="128"/>
      <c r="F2202" s="129">
        <f t="shared" si="41"/>
        <v>0</v>
      </c>
      <c r="G2202" s="127"/>
      <c r="H2202" s="126"/>
      <c r="I2202" s="126"/>
      <c r="J2202" s="127" t="s">
        <v>79</v>
      </c>
      <c r="K2202" s="127" t="s">
        <v>66</v>
      </c>
      <c r="L2202" s="127" t="s">
        <v>729</v>
      </c>
      <c r="M2202" s="126" t="s">
        <v>3820</v>
      </c>
      <c r="N2202" s="127" t="s">
        <v>730</v>
      </c>
      <c r="O2202" s="126" t="s">
        <v>3821</v>
      </c>
      <c r="P2202" s="127" t="s">
        <v>742</v>
      </c>
      <c r="Q2202" s="126"/>
      <c r="R2202" s="132"/>
      <c r="S2202" s="133">
        <f t="shared" si="42"/>
        <v>0</v>
      </c>
      <c r="T2202" s="128"/>
      <c r="U2202" s="128"/>
      <c r="V2202" s="128"/>
      <c r="W2202" s="128"/>
      <c r="X2202" s="128"/>
      <c r="Y2202" s="128"/>
      <c r="Z2202" s="128">
        <v>0.0</v>
      </c>
      <c r="AA2202" s="128"/>
      <c r="AB2202" s="128"/>
      <c r="AC2202" s="128"/>
      <c r="AD2202" s="128"/>
      <c r="AE2202" s="128"/>
      <c r="AF2202" s="128"/>
      <c r="AG2202" s="134"/>
      <c r="AH2202" s="127"/>
      <c r="AI2202" s="127"/>
      <c r="AJ2202" s="128"/>
      <c r="AK2202" s="133">
        <f t="shared" si="35"/>
        <v>0</v>
      </c>
      <c r="AL2202" s="127"/>
      <c r="AM2202" s="135"/>
    </row>
    <row r="2203">
      <c r="A2203" s="356" t="s">
        <v>3823</v>
      </c>
      <c r="B2203" s="357"/>
      <c r="C2203" s="357"/>
      <c r="D2203" s="357"/>
      <c r="E2203" s="358"/>
      <c r="F2203" s="359">
        <f t="shared" si="41"/>
        <v>0</v>
      </c>
      <c r="G2203" s="357"/>
      <c r="H2203" s="360" t="s">
        <v>3799</v>
      </c>
      <c r="I2203" s="360"/>
      <c r="J2203" s="357" t="s">
        <v>79</v>
      </c>
      <c r="K2203" s="357" t="s">
        <v>27</v>
      </c>
      <c r="L2203" s="357" t="s">
        <v>774</v>
      </c>
      <c r="M2203" s="360" t="s">
        <v>3712</v>
      </c>
      <c r="N2203" s="357" t="s">
        <v>776</v>
      </c>
      <c r="O2203" s="360" t="s">
        <v>3827</v>
      </c>
      <c r="P2203" s="357" t="s">
        <v>742</v>
      </c>
      <c r="Q2203" s="360" t="s">
        <v>3829</v>
      </c>
      <c r="R2203" s="361" t="s">
        <v>743</v>
      </c>
      <c r="S2203" s="362">
        <f t="shared" si="42"/>
        <v>0</v>
      </c>
      <c r="T2203" s="358"/>
      <c r="U2203" s="358"/>
      <c r="V2203" s="358"/>
      <c r="W2203" s="358"/>
      <c r="X2203" s="358">
        <v>0.0</v>
      </c>
      <c r="Y2203" s="358">
        <v>0.0</v>
      </c>
      <c r="Z2203" s="358"/>
      <c r="AA2203" s="358">
        <v>0.0</v>
      </c>
      <c r="AB2203" s="358">
        <v>0.0</v>
      </c>
      <c r="AC2203" s="358">
        <v>0.0</v>
      </c>
      <c r="AD2203" s="358"/>
      <c r="AE2203" s="358">
        <v>0.0</v>
      </c>
      <c r="AF2203" s="358">
        <v>0.0</v>
      </c>
      <c r="AG2203" s="363"/>
      <c r="AH2203" s="357"/>
      <c r="AI2203" s="364"/>
      <c r="AJ2203" s="358"/>
      <c r="AK2203" s="362">
        <f t="shared" si="35"/>
        <v>0</v>
      </c>
      <c r="AL2203" s="365"/>
      <c r="AM2203" s="366"/>
    </row>
    <row r="2204">
      <c r="A2204" s="47" t="s">
        <v>3830</v>
      </c>
      <c r="B2204" s="289" t="s">
        <v>3831</v>
      </c>
      <c r="C2204" s="370">
        <v>43222.0</v>
      </c>
      <c r="D2204" s="48">
        <v>22.0</v>
      </c>
      <c r="E2204" s="50">
        <v>200.0</v>
      </c>
      <c r="F2204" s="51">
        <f t="shared" si="41"/>
        <v>4400</v>
      </c>
      <c r="G2204" s="48" t="s">
        <v>689</v>
      </c>
      <c r="H2204" s="52"/>
      <c r="I2204" s="52"/>
      <c r="J2204" s="48" t="s">
        <v>79</v>
      </c>
      <c r="K2204" s="48" t="s">
        <v>66</v>
      </c>
      <c r="L2204" s="48" t="s">
        <v>959</v>
      </c>
      <c r="M2204" s="52" t="s">
        <v>3832</v>
      </c>
      <c r="N2204" s="48" t="s">
        <v>769</v>
      </c>
      <c r="O2204" s="52" t="s">
        <v>3833</v>
      </c>
      <c r="P2204" s="48" t="s">
        <v>742</v>
      </c>
      <c r="Q2204" s="52" t="s">
        <v>3834</v>
      </c>
      <c r="R2204" s="53"/>
      <c r="S2204" s="109">
        <f t="shared" ref="S2204:S2206" si="43">SUM(T2204:V2204)</f>
        <v>4400</v>
      </c>
      <c r="T2204" s="100"/>
      <c r="U2204" s="100"/>
      <c r="V2204" s="100">
        <v>4400.0</v>
      </c>
      <c r="W2204" s="50"/>
      <c r="X2204" s="50"/>
      <c r="Y2204" s="50"/>
      <c r="Z2204" s="50"/>
      <c r="AA2204" s="50"/>
      <c r="AB2204" s="50"/>
      <c r="AC2204" s="50"/>
      <c r="AD2204" s="50"/>
      <c r="AE2204" s="50"/>
      <c r="AF2204" s="50"/>
      <c r="AG2204" s="55"/>
      <c r="AH2204" s="48">
        <v>5.003386639E9</v>
      </c>
      <c r="AI2204" s="48" t="s">
        <v>3835</v>
      </c>
      <c r="AJ2204" s="50">
        <v>4400.0</v>
      </c>
      <c r="AK2204" s="54">
        <f t="shared" si="35"/>
        <v>0</v>
      </c>
      <c r="AL2204" s="48"/>
      <c r="AM2204" s="56"/>
    </row>
    <row r="2205">
      <c r="A2205" s="57" t="s">
        <v>3836</v>
      </c>
      <c r="B2205" s="58" t="s">
        <v>3836</v>
      </c>
      <c r="C2205" s="371">
        <v>43222.0</v>
      </c>
      <c r="D2205" s="58">
        <v>15.0</v>
      </c>
      <c r="E2205" s="60">
        <v>200.0</v>
      </c>
      <c r="F2205" s="61">
        <f t="shared" si="41"/>
        <v>3000</v>
      </c>
      <c r="G2205" s="58" t="s">
        <v>689</v>
      </c>
      <c r="H2205" s="62"/>
      <c r="I2205" s="62"/>
      <c r="J2205" s="58" t="s">
        <v>79</v>
      </c>
      <c r="K2205" s="58" t="s">
        <v>66</v>
      </c>
      <c r="L2205" s="58" t="s">
        <v>959</v>
      </c>
      <c r="M2205" s="62" t="s">
        <v>3832</v>
      </c>
      <c r="N2205" s="58" t="s">
        <v>769</v>
      </c>
      <c r="O2205" s="62" t="s">
        <v>3837</v>
      </c>
      <c r="P2205" s="58" t="s">
        <v>742</v>
      </c>
      <c r="Q2205" s="62" t="s">
        <v>3834</v>
      </c>
      <c r="R2205" s="63"/>
      <c r="S2205" s="109">
        <f t="shared" si="43"/>
        <v>3000</v>
      </c>
      <c r="T2205" s="100"/>
      <c r="U2205" s="100"/>
      <c r="V2205" s="100">
        <v>3000.0</v>
      </c>
      <c r="W2205" s="60"/>
      <c r="X2205" s="60"/>
      <c r="Y2205" s="60"/>
      <c r="Z2205" s="60"/>
      <c r="AA2205" s="60"/>
      <c r="AB2205" s="60"/>
      <c r="AC2205" s="60"/>
      <c r="AD2205" s="60"/>
      <c r="AE2205" s="60"/>
      <c r="AF2205" s="60"/>
      <c r="AG2205" s="65"/>
      <c r="AH2205" s="58">
        <v>5.003386639E9</v>
      </c>
      <c r="AI2205" s="58" t="s">
        <v>3835</v>
      </c>
      <c r="AJ2205" s="60">
        <v>3000.0</v>
      </c>
      <c r="AK2205" s="64">
        <f t="shared" si="35"/>
        <v>0</v>
      </c>
      <c r="AL2205" s="66"/>
      <c r="AM2205" s="67"/>
    </row>
    <row r="2206">
      <c r="A2206" s="47" t="s">
        <v>3838</v>
      </c>
      <c r="B2206" s="289" t="s">
        <v>3838</v>
      </c>
      <c r="C2206" s="370">
        <v>43222.0</v>
      </c>
      <c r="D2206" s="48">
        <v>26.0</v>
      </c>
      <c r="E2206" s="50">
        <v>200.0</v>
      </c>
      <c r="F2206" s="51">
        <f t="shared" si="41"/>
        <v>5200</v>
      </c>
      <c r="G2206" s="48" t="s">
        <v>689</v>
      </c>
      <c r="H2206" s="52"/>
      <c r="I2206" s="52"/>
      <c r="J2206" s="48" t="s">
        <v>79</v>
      </c>
      <c r="K2206" s="48" t="s">
        <v>66</v>
      </c>
      <c r="L2206" s="48" t="s">
        <v>959</v>
      </c>
      <c r="M2206" s="52" t="s">
        <v>3832</v>
      </c>
      <c r="N2206" s="48" t="s">
        <v>769</v>
      </c>
      <c r="O2206" s="52" t="s">
        <v>3839</v>
      </c>
      <c r="P2206" s="48" t="s">
        <v>742</v>
      </c>
      <c r="Q2206" s="52" t="s">
        <v>3834</v>
      </c>
      <c r="R2206" s="53"/>
      <c r="S2206" s="109">
        <f t="shared" si="43"/>
        <v>5200</v>
      </c>
      <c r="T2206" s="100"/>
      <c r="U2206" s="100"/>
      <c r="V2206" s="100">
        <v>5200.0</v>
      </c>
      <c r="W2206" s="50"/>
      <c r="X2206" s="50"/>
      <c r="Y2206" s="50"/>
      <c r="Z2206" s="50"/>
      <c r="AA2206" s="50"/>
      <c r="AB2206" s="50"/>
      <c r="AC2206" s="50"/>
      <c r="AD2206" s="50"/>
      <c r="AE2206" s="50"/>
      <c r="AF2206" s="50"/>
      <c r="AG2206" s="55"/>
      <c r="AH2206" s="48">
        <v>5.003386639E9</v>
      </c>
      <c r="AI2206" s="48" t="s">
        <v>3835</v>
      </c>
      <c r="AJ2206" s="50">
        <v>5200.0</v>
      </c>
      <c r="AK2206" s="54">
        <f t="shared" si="35"/>
        <v>0</v>
      </c>
      <c r="AL2206" s="48"/>
      <c r="AM2206" s="56"/>
    </row>
    <row r="2207">
      <c r="A2207" s="57" t="s">
        <v>3840</v>
      </c>
      <c r="B2207" s="76" t="s">
        <v>3841</v>
      </c>
      <c r="C2207" s="293">
        <v>43230.0</v>
      </c>
      <c r="D2207" s="76">
        <v>35.0</v>
      </c>
      <c r="E2207" s="77">
        <v>220.0</v>
      </c>
      <c r="F2207" s="80">
        <v>7700.0</v>
      </c>
      <c r="G2207" s="76" t="s">
        <v>689</v>
      </c>
      <c r="H2207" s="75"/>
      <c r="I2207" s="75"/>
      <c r="J2207" s="76" t="s">
        <v>79</v>
      </c>
      <c r="K2207" s="76" t="s">
        <v>66</v>
      </c>
      <c r="L2207" s="76" t="s">
        <v>862</v>
      </c>
      <c r="M2207" s="75" t="s">
        <v>3842</v>
      </c>
      <c r="N2207" s="76" t="s">
        <v>730</v>
      </c>
      <c r="O2207" s="75" t="s">
        <v>3690</v>
      </c>
      <c r="P2207" s="76" t="s">
        <v>742</v>
      </c>
      <c r="Q2207" s="75" t="s">
        <v>3834</v>
      </c>
      <c r="R2207" s="79" t="s">
        <v>778</v>
      </c>
      <c r="S2207" s="80">
        <v>7700.0</v>
      </c>
      <c r="T2207" s="77"/>
      <c r="U2207" s="77"/>
      <c r="V2207" s="77">
        <v>7700.0</v>
      </c>
      <c r="W2207" s="77"/>
      <c r="X2207" s="77"/>
      <c r="Y2207" s="77"/>
      <c r="Z2207" s="77"/>
      <c r="AA2207" s="77"/>
      <c r="AB2207" s="77"/>
      <c r="AC2207" s="77"/>
      <c r="AD2207" s="77"/>
      <c r="AE2207" s="77"/>
      <c r="AF2207" s="77"/>
      <c r="AG2207" s="81"/>
      <c r="AH2207" s="76">
        <v>5.003388346E9</v>
      </c>
      <c r="AI2207" s="76" t="s">
        <v>3843</v>
      </c>
      <c r="AJ2207" s="77">
        <v>7700.0</v>
      </c>
      <c r="AK2207" s="80">
        <f t="shared" si="35"/>
        <v>0</v>
      </c>
      <c r="AL2207" s="82"/>
      <c r="AM2207" s="83"/>
    </row>
    <row r="2208">
      <c r="A2208" s="57" t="s">
        <v>3840</v>
      </c>
      <c r="B2208" s="76" t="s">
        <v>3841</v>
      </c>
      <c r="C2208" s="293">
        <v>43230.0</v>
      </c>
      <c r="D2208" s="76">
        <v>35.0</v>
      </c>
      <c r="E2208" s="77">
        <v>220.0</v>
      </c>
      <c r="F2208" s="80">
        <v>7700.0</v>
      </c>
      <c r="G2208" s="76" t="s">
        <v>689</v>
      </c>
      <c r="H2208" s="75"/>
      <c r="I2208" s="75"/>
      <c r="J2208" s="76" t="s">
        <v>79</v>
      </c>
      <c r="K2208" s="76" t="s">
        <v>66</v>
      </c>
      <c r="L2208" s="76" t="s">
        <v>862</v>
      </c>
      <c r="M2208" s="75" t="s">
        <v>3842</v>
      </c>
      <c r="N2208" s="76" t="s">
        <v>730</v>
      </c>
      <c r="O2208" s="75" t="s">
        <v>3681</v>
      </c>
      <c r="P2208" s="76" t="s">
        <v>742</v>
      </c>
      <c r="Q2208" s="75" t="s">
        <v>3834</v>
      </c>
      <c r="R2208" s="79" t="s">
        <v>778</v>
      </c>
      <c r="S2208" s="80">
        <v>7700.0</v>
      </c>
      <c r="T2208" s="77"/>
      <c r="U2208" s="77"/>
      <c r="V2208" s="77">
        <v>7700.0</v>
      </c>
      <c r="W2208" s="77"/>
      <c r="X2208" s="77"/>
      <c r="Y2208" s="77"/>
      <c r="Z2208" s="77"/>
      <c r="AA2208" s="77"/>
      <c r="AB2208" s="77"/>
      <c r="AC2208" s="77"/>
      <c r="AD2208" s="77"/>
      <c r="AE2208" s="77"/>
      <c r="AF2208" s="77"/>
      <c r="AG2208" s="81"/>
      <c r="AH2208" s="76">
        <v>5.003388346E9</v>
      </c>
      <c r="AI2208" s="76" t="s">
        <v>3843</v>
      </c>
      <c r="AJ2208" s="77">
        <v>7700.0</v>
      </c>
      <c r="AK2208" s="80">
        <f t="shared" si="35"/>
        <v>0</v>
      </c>
      <c r="AL2208" s="82"/>
      <c r="AM2208" s="83"/>
    </row>
    <row r="2209">
      <c r="A2209" s="57" t="s">
        <v>3840</v>
      </c>
      <c r="B2209" s="76" t="s">
        <v>3841</v>
      </c>
      <c r="C2209" s="293">
        <v>43230.0</v>
      </c>
      <c r="D2209" s="76">
        <v>35.0</v>
      </c>
      <c r="E2209" s="77">
        <v>220.0</v>
      </c>
      <c r="F2209" s="80">
        <v>7700.0</v>
      </c>
      <c r="G2209" s="76" t="s">
        <v>689</v>
      </c>
      <c r="H2209" s="75"/>
      <c r="I2209" s="75"/>
      <c r="J2209" s="76" t="s">
        <v>79</v>
      </c>
      <c r="K2209" s="76" t="s">
        <v>66</v>
      </c>
      <c r="L2209" s="76" t="s">
        <v>862</v>
      </c>
      <c r="M2209" s="75" t="s">
        <v>3842</v>
      </c>
      <c r="N2209" s="76" t="s">
        <v>730</v>
      </c>
      <c r="O2209" s="75" t="s">
        <v>3844</v>
      </c>
      <c r="P2209" s="76" t="s">
        <v>742</v>
      </c>
      <c r="Q2209" s="75" t="s">
        <v>3834</v>
      </c>
      <c r="R2209" s="79" t="s">
        <v>778</v>
      </c>
      <c r="S2209" s="80">
        <v>7700.0</v>
      </c>
      <c r="T2209" s="77"/>
      <c r="U2209" s="77"/>
      <c r="V2209" s="77">
        <v>7700.0</v>
      </c>
      <c r="W2209" s="77"/>
      <c r="X2209" s="77"/>
      <c r="Y2209" s="77"/>
      <c r="Z2209" s="77"/>
      <c r="AA2209" s="77"/>
      <c r="AB2209" s="77"/>
      <c r="AC2209" s="77"/>
      <c r="AD2209" s="77"/>
      <c r="AE2209" s="77"/>
      <c r="AF2209" s="77"/>
      <c r="AG2209" s="81"/>
      <c r="AH2209" s="76">
        <v>5.003388346E9</v>
      </c>
      <c r="AI2209" s="76" t="s">
        <v>3843</v>
      </c>
      <c r="AJ2209" s="77">
        <v>7700.0</v>
      </c>
      <c r="AK2209" s="80">
        <f t="shared" si="35"/>
        <v>0</v>
      </c>
      <c r="AL2209" s="82"/>
      <c r="AM2209" s="83"/>
    </row>
    <row r="2210">
      <c r="A2210" s="57" t="s">
        <v>3845</v>
      </c>
      <c r="B2210" s="372" t="s">
        <v>3846</v>
      </c>
      <c r="C2210" s="293">
        <v>43252.0</v>
      </c>
      <c r="D2210" s="76">
        <v>40.0</v>
      </c>
      <c r="E2210" s="77">
        <v>15.0</v>
      </c>
      <c r="F2210" s="78">
        <f t="shared" ref="F2210:F2224" si="44">D2210*E2210</f>
        <v>600</v>
      </c>
      <c r="G2210" s="76" t="s">
        <v>689</v>
      </c>
      <c r="H2210" s="75"/>
      <c r="I2210" s="75"/>
      <c r="J2210" s="76" t="s">
        <v>79</v>
      </c>
      <c r="K2210" s="76" t="s">
        <v>43</v>
      </c>
      <c r="L2210" s="76" t="s">
        <v>862</v>
      </c>
      <c r="M2210" s="75" t="s">
        <v>3847</v>
      </c>
      <c r="N2210" s="76" t="s">
        <v>832</v>
      </c>
      <c r="O2210" s="75" t="s">
        <v>3848</v>
      </c>
      <c r="P2210" s="76" t="s">
        <v>742</v>
      </c>
      <c r="Q2210" s="75" t="s">
        <v>3834</v>
      </c>
      <c r="R2210" s="79" t="s">
        <v>778</v>
      </c>
      <c r="S2210" s="80">
        <v>600.0</v>
      </c>
      <c r="T2210" s="77"/>
      <c r="U2210" s="77"/>
      <c r="V2210" s="77">
        <v>600.0</v>
      </c>
      <c r="W2210" s="77"/>
      <c r="X2210" s="77"/>
      <c r="Y2210" s="77"/>
      <c r="Z2210" s="77"/>
      <c r="AA2210" s="77"/>
      <c r="AB2210" s="77"/>
      <c r="AC2210" s="77"/>
      <c r="AD2210" s="77"/>
      <c r="AE2210" s="77"/>
      <c r="AF2210" s="77"/>
      <c r="AG2210" s="81"/>
      <c r="AH2210" s="76" t="s">
        <v>3383</v>
      </c>
      <c r="AI2210" s="76" t="s">
        <v>703</v>
      </c>
      <c r="AJ2210" s="77">
        <v>600.0</v>
      </c>
      <c r="AK2210" s="80">
        <f t="shared" si="35"/>
        <v>0</v>
      </c>
      <c r="AL2210" s="76"/>
      <c r="AM2210" s="98"/>
    </row>
    <row r="2211">
      <c r="A2211" s="57" t="s">
        <v>3849</v>
      </c>
      <c r="B2211" s="58" t="s">
        <v>3850</v>
      </c>
      <c r="C2211" s="181">
        <v>43454.0</v>
      </c>
      <c r="D2211" s="58">
        <v>1.0</v>
      </c>
      <c r="E2211" s="60">
        <v>2700.0</v>
      </c>
      <c r="F2211" s="61">
        <f t="shared" si="44"/>
        <v>2700</v>
      </c>
      <c r="G2211" s="58" t="s">
        <v>216</v>
      </c>
      <c r="H2211" s="62"/>
      <c r="I2211" s="62" t="s">
        <v>3851</v>
      </c>
      <c r="J2211" s="58" t="s">
        <v>79</v>
      </c>
      <c r="K2211" s="58" t="s">
        <v>79</v>
      </c>
      <c r="L2211" s="58" t="s">
        <v>959</v>
      </c>
      <c r="M2211" s="62" t="s">
        <v>3852</v>
      </c>
      <c r="N2211" s="58" t="s">
        <v>769</v>
      </c>
      <c r="O2211" s="62" t="s">
        <v>3853</v>
      </c>
      <c r="P2211" s="58" t="s">
        <v>799</v>
      </c>
      <c r="Q2211" s="62" t="s">
        <v>300</v>
      </c>
      <c r="R2211" s="63" t="s">
        <v>3854</v>
      </c>
      <c r="S2211" s="109">
        <f t="shared" ref="S2211:S2220" si="45">sum(T2211:AG2211)</f>
        <v>2700</v>
      </c>
      <c r="T2211" s="100"/>
      <c r="U2211" s="100"/>
      <c r="V2211" s="100">
        <v>2700.0</v>
      </c>
      <c r="W2211" s="60"/>
      <c r="X2211" s="60"/>
      <c r="Y2211" s="60"/>
      <c r="Z2211" s="60"/>
      <c r="AA2211" s="60"/>
      <c r="AB2211" s="60"/>
      <c r="AC2211" s="60"/>
      <c r="AD2211" s="60"/>
      <c r="AE2211" s="60"/>
      <c r="AF2211" s="60"/>
      <c r="AG2211" s="65"/>
      <c r="AH2211" s="58">
        <v>5.003490911E9</v>
      </c>
      <c r="AI2211" s="58" t="s">
        <v>790</v>
      </c>
      <c r="AJ2211" s="60">
        <v>2700.0</v>
      </c>
      <c r="AK2211" s="64">
        <f t="shared" si="35"/>
        <v>0</v>
      </c>
      <c r="AL2211" s="66"/>
      <c r="AM2211" s="67"/>
    </row>
    <row r="2212">
      <c r="A2212" s="373" t="s">
        <v>3855</v>
      </c>
      <c r="B2212" s="374" t="s">
        <v>3856</v>
      </c>
      <c r="C2212" s="375" t="s">
        <v>3857</v>
      </c>
      <c r="D2212" s="375">
        <v>1.0</v>
      </c>
      <c r="E2212" s="376">
        <v>666.0</v>
      </c>
      <c r="F2212" s="377">
        <f t="shared" si="44"/>
        <v>666</v>
      </c>
      <c r="G2212" s="375"/>
      <c r="H2212" s="378"/>
      <c r="I2212" s="378"/>
      <c r="J2212" s="375" t="s">
        <v>79</v>
      </c>
      <c r="K2212" s="375" t="s">
        <v>19</v>
      </c>
      <c r="L2212" s="375" t="s">
        <v>729</v>
      </c>
      <c r="M2212" s="378" t="s">
        <v>3858</v>
      </c>
      <c r="N2212" s="375" t="s">
        <v>730</v>
      </c>
      <c r="O2212" s="378" t="s">
        <v>3859</v>
      </c>
      <c r="P2212" s="375" t="s">
        <v>799</v>
      </c>
      <c r="Q2212" s="378"/>
      <c r="R2212" s="379" t="s">
        <v>805</v>
      </c>
      <c r="S2212" s="380">
        <f t="shared" si="45"/>
        <v>666</v>
      </c>
      <c r="T2212" s="376"/>
      <c r="U2212" s="376"/>
      <c r="V2212" s="376">
        <v>666.0</v>
      </c>
      <c r="W2212" s="376"/>
      <c r="X2212" s="376"/>
      <c r="Y2212" s="376"/>
      <c r="Z2212" s="376"/>
      <c r="AA2212" s="376"/>
      <c r="AB2212" s="376"/>
      <c r="AC2212" s="376"/>
      <c r="AD2212" s="376"/>
      <c r="AE2212" s="376"/>
      <c r="AF2212" s="376"/>
      <c r="AG2212" s="381"/>
      <c r="AH2212" s="375">
        <v>5.003393794E9</v>
      </c>
      <c r="AI2212" s="375" t="s">
        <v>784</v>
      </c>
      <c r="AJ2212" s="376">
        <v>666.0</v>
      </c>
      <c r="AK2212" s="380">
        <f t="shared" si="35"/>
        <v>0</v>
      </c>
      <c r="AL2212" s="375"/>
      <c r="AM2212" s="382"/>
    </row>
    <row r="2213">
      <c r="A2213" s="373" t="s">
        <v>3855</v>
      </c>
      <c r="B2213" s="374" t="s">
        <v>3856</v>
      </c>
      <c r="C2213" s="375" t="s">
        <v>3857</v>
      </c>
      <c r="D2213" s="375">
        <v>1.0</v>
      </c>
      <c r="E2213" s="376">
        <v>666.0</v>
      </c>
      <c r="F2213" s="377">
        <f t="shared" si="44"/>
        <v>666</v>
      </c>
      <c r="G2213" s="375"/>
      <c r="H2213" s="378"/>
      <c r="I2213" s="378"/>
      <c r="J2213" s="375" t="s">
        <v>79</v>
      </c>
      <c r="K2213" s="375" t="s">
        <v>62</v>
      </c>
      <c r="L2213" s="375" t="s">
        <v>729</v>
      </c>
      <c r="M2213" s="378" t="s">
        <v>3858</v>
      </c>
      <c r="N2213" s="375" t="s">
        <v>730</v>
      </c>
      <c r="O2213" s="378" t="s">
        <v>3860</v>
      </c>
      <c r="P2213" s="375" t="s">
        <v>799</v>
      </c>
      <c r="Q2213" s="378"/>
      <c r="R2213" s="379" t="s">
        <v>805</v>
      </c>
      <c r="S2213" s="380">
        <f t="shared" si="45"/>
        <v>666</v>
      </c>
      <c r="T2213" s="376"/>
      <c r="U2213" s="376"/>
      <c r="V2213" s="376">
        <v>666.0</v>
      </c>
      <c r="W2213" s="376"/>
      <c r="X2213" s="376"/>
      <c r="Y2213" s="376"/>
      <c r="Z2213" s="376"/>
      <c r="AA2213" s="376"/>
      <c r="AB2213" s="376"/>
      <c r="AC2213" s="376"/>
      <c r="AD2213" s="376"/>
      <c r="AE2213" s="376"/>
      <c r="AF2213" s="376"/>
      <c r="AG2213" s="381"/>
      <c r="AH2213" s="375">
        <v>5.003393794E9</v>
      </c>
      <c r="AI2213" s="375" t="s">
        <v>784</v>
      </c>
      <c r="AJ2213" s="376">
        <v>666.0</v>
      </c>
      <c r="AK2213" s="380">
        <f t="shared" si="35"/>
        <v>0</v>
      </c>
      <c r="AL2213" s="375"/>
      <c r="AM2213" s="382"/>
    </row>
    <row r="2214">
      <c r="A2214" s="373" t="s">
        <v>3855</v>
      </c>
      <c r="B2214" s="374" t="s">
        <v>3856</v>
      </c>
      <c r="C2214" s="375" t="s">
        <v>3857</v>
      </c>
      <c r="D2214" s="375">
        <v>1.0</v>
      </c>
      <c r="E2214" s="376">
        <v>668.0</v>
      </c>
      <c r="F2214" s="377">
        <f t="shared" si="44"/>
        <v>668</v>
      </c>
      <c r="G2214" s="375"/>
      <c r="H2214" s="378"/>
      <c r="I2214" s="378"/>
      <c r="J2214" s="375" t="s">
        <v>79</v>
      </c>
      <c r="K2214" s="375" t="s">
        <v>27</v>
      </c>
      <c r="L2214" s="375" t="s">
        <v>729</v>
      </c>
      <c r="M2214" s="378" t="s">
        <v>3858</v>
      </c>
      <c r="N2214" s="375" t="s">
        <v>730</v>
      </c>
      <c r="O2214" s="378" t="s">
        <v>3861</v>
      </c>
      <c r="P2214" s="375" t="s">
        <v>799</v>
      </c>
      <c r="Q2214" s="378"/>
      <c r="R2214" s="379" t="s">
        <v>805</v>
      </c>
      <c r="S2214" s="380">
        <f t="shared" si="45"/>
        <v>668</v>
      </c>
      <c r="T2214" s="376"/>
      <c r="U2214" s="376"/>
      <c r="V2214" s="376">
        <v>668.0</v>
      </c>
      <c r="W2214" s="376"/>
      <c r="X2214" s="376"/>
      <c r="Y2214" s="376"/>
      <c r="Z2214" s="376"/>
      <c r="AA2214" s="376"/>
      <c r="AB2214" s="376"/>
      <c r="AC2214" s="376"/>
      <c r="AD2214" s="376"/>
      <c r="AE2214" s="376"/>
      <c r="AF2214" s="376"/>
      <c r="AG2214" s="381"/>
      <c r="AH2214" s="375">
        <v>5.003393794E9</v>
      </c>
      <c r="AI2214" s="375" t="s">
        <v>784</v>
      </c>
      <c r="AJ2214" s="376">
        <v>668.0</v>
      </c>
      <c r="AK2214" s="380">
        <f t="shared" si="35"/>
        <v>0</v>
      </c>
      <c r="AL2214" s="375"/>
      <c r="AM2214" s="382"/>
    </row>
    <row r="2215">
      <c r="A2215" s="373" t="s">
        <v>3862</v>
      </c>
      <c r="B2215" s="375" t="s">
        <v>3863</v>
      </c>
      <c r="C2215" s="383">
        <v>43423.0</v>
      </c>
      <c r="D2215" s="375">
        <v>1.0</v>
      </c>
      <c r="E2215" s="376">
        <v>2030.0</v>
      </c>
      <c r="F2215" s="377">
        <f t="shared" si="44"/>
        <v>2030</v>
      </c>
      <c r="G2215" s="375"/>
      <c r="H2215" s="378"/>
      <c r="I2215" s="378"/>
      <c r="J2215" s="375" t="s">
        <v>79</v>
      </c>
      <c r="K2215" s="375" t="s">
        <v>66</v>
      </c>
      <c r="L2215" s="375" t="s">
        <v>729</v>
      </c>
      <c r="M2215" s="378" t="s">
        <v>3680</v>
      </c>
      <c r="N2215" s="375" t="s">
        <v>730</v>
      </c>
      <c r="O2215" s="378" t="s">
        <v>3864</v>
      </c>
      <c r="P2215" s="375" t="s">
        <v>799</v>
      </c>
      <c r="Q2215" s="378" t="s">
        <v>3865</v>
      </c>
      <c r="R2215" s="379" t="s">
        <v>778</v>
      </c>
      <c r="S2215" s="380">
        <f t="shared" si="45"/>
        <v>2030</v>
      </c>
      <c r="T2215" s="376"/>
      <c r="U2215" s="376"/>
      <c r="V2215" s="376"/>
      <c r="W2215" s="376"/>
      <c r="X2215" s="376"/>
      <c r="Y2215" s="376"/>
      <c r="Z2215" s="376"/>
      <c r="AA2215" s="376"/>
      <c r="AB2215" s="376">
        <v>2030.0</v>
      </c>
      <c r="AC2215" s="376"/>
      <c r="AD2215" s="376"/>
      <c r="AE2215" s="376"/>
      <c r="AF2215" s="376"/>
      <c r="AG2215" s="381"/>
      <c r="AH2215" s="375">
        <v>5.003482128E9</v>
      </c>
      <c r="AI2215" s="375" t="s">
        <v>1121</v>
      </c>
      <c r="AJ2215" s="376">
        <v>2030.0</v>
      </c>
      <c r="AK2215" s="380">
        <f t="shared" si="35"/>
        <v>0</v>
      </c>
      <c r="AL2215" s="384"/>
      <c r="AM2215" s="385"/>
    </row>
    <row r="2216">
      <c r="A2216" s="47" t="s">
        <v>3866</v>
      </c>
      <c r="B2216" s="289" t="s">
        <v>3867</v>
      </c>
      <c r="C2216" s="48" t="s">
        <v>1710</v>
      </c>
      <c r="D2216" s="48">
        <v>1.0</v>
      </c>
      <c r="E2216" s="50">
        <v>10458.0</v>
      </c>
      <c r="F2216" s="51">
        <f t="shared" si="44"/>
        <v>10458</v>
      </c>
      <c r="G2216" s="48" t="s">
        <v>689</v>
      </c>
      <c r="H2216" s="52"/>
      <c r="I2216" s="52"/>
      <c r="J2216" s="48" t="s">
        <v>79</v>
      </c>
      <c r="K2216" s="48" t="s">
        <v>79</v>
      </c>
      <c r="L2216" s="48" t="s">
        <v>787</v>
      </c>
      <c r="M2216" s="52" t="s">
        <v>3868</v>
      </c>
      <c r="N2216" s="48" t="s">
        <v>769</v>
      </c>
      <c r="O2216" s="52" t="s">
        <v>3869</v>
      </c>
      <c r="P2216" s="48" t="s">
        <v>742</v>
      </c>
      <c r="Q2216" s="52" t="s">
        <v>3870</v>
      </c>
      <c r="R2216" s="53" t="s">
        <v>805</v>
      </c>
      <c r="S2216" s="54">
        <f t="shared" si="45"/>
        <v>10458</v>
      </c>
      <c r="T2216" s="50"/>
      <c r="U2216" s="50"/>
      <c r="V2216" s="50"/>
      <c r="W2216" s="50">
        <v>10458.0</v>
      </c>
      <c r="X2216" s="50"/>
      <c r="Y2216" s="50"/>
      <c r="Z2216" s="50"/>
      <c r="AA2216" s="50"/>
      <c r="AB2216" s="50"/>
      <c r="AC2216" s="50"/>
      <c r="AD2216" s="50"/>
      <c r="AE2216" s="50"/>
      <c r="AF2216" s="50"/>
      <c r="AG2216" s="55"/>
      <c r="AH2216" s="48" t="s">
        <v>3383</v>
      </c>
      <c r="AI2216" s="48" t="s">
        <v>3871</v>
      </c>
      <c r="AJ2216" s="50">
        <v>10458.0</v>
      </c>
      <c r="AK2216" s="54">
        <f t="shared" si="35"/>
        <v>0</v>
      </c>
      <c r="AL2216" s="48"/>
      <c r="AM2216" s="56"/>
    </row>
    <row r="2217">
      <c r="A2217" s="57" t="s">
        <v>3872</v>
      </c>
      <c r="B2217" s="58"/>
      <c r="C2217" s="58"/>
      <c r="D2217" s="58"/>
      <c r="E2217" s="60"/>
      <c r="F2217" s="61">
        <f t="shared" si="44"/>
        <v>0</v>
      </c>
      <c r="G2217" s="58"/>
      <c r="H2217" s="62"/>
      <c r="I2217" s="62"/>
      <c r="J2217" s="58" t="s">
        <v>79</v>
      </c>
      <c r="K2217" s="58"/>
      <c r="L2217" s="58"/>
      <c r="M2217" s="62"/>
      <c r="N2217" s="58"/>
      <c r="O2217" s="62"/>
      <c r="P2217" s="58"/>
      <c r="Q2217" s="62"/>
      <c r="R2217" s="63"/>
      <c r="S2217" s="64">
        <f t="shared" si="45"/>
        <v>0</v>
      </c>
      <c r="T2217" s="60"/>
      <c r="U2217" s="60"/>
      <c r="V2217" s="60"/>
      <c r="W2217" s="60"/>
      <c r="X2217" s="60"/>
      <c r="Y2217" s="60"/>
      <c r="Z2217" s="60"/>
      <c r="AA2217" s="60"/>
      <c r="AB2217" s="60"/>
      <c r="AC2217" s="60"/>
      <c r="AD2217" s="60"/>
      <c r="AE2217" s="60"/>
      <c r="AF2217" s="60"/>
      <c r="AG2217" s="65"/>
      <c r="AH2217" s="58"/>
      <c r="AI2217" s="59"/>
      <c r="AJ2217" s="60"/>
      <c r="AK2217" s="64">
        <f t="shared" si="35"/>
        <v>0</v>
      </c>
      <c r="AL2217" s="66"/>
      <c r="AM2217" s="67"/>
    </row>
    <row r="2218">
      <c r="A2218" s="47" t="s">
        <v>3873</v>
      </c>
      <c r="B2218" s="289"/>
      <c r="C2218" s="48"/>
      <c r="D2218" s="48"/>
      <c r="E2218" s="50"/>
      <c r="F2218" s="51">
        <f t="shared" si="44"/>
        <v>0</v>
      </c>
      <c r="G2218" s="48"/>
      <c r="H2218" s="52"/>
      <c r="I2218" s="52"/>
      <c r="J2218" s="48"/>
      <c r="K2218" s="48"/>
      <c r="L2218" s="48"/>
      <c r="M2218" s="52"/>
      <c r="N2218" s="48"/>
      <c r="O2218" s="52"/>
      <c r="P2218" s="48"/>
      <c r="Q2218" s="52"/>
      <c r="R2218" s="53"/>
      <c r="S2218" s="54">
        <f t="shared" si="45"/>
        <v>0</v>
      </c>
      <c r="T2218" s="50"/>
      <c r="U2218" s="50"/>
      <c r="V2218" s="50"/>
      <c r="W2218" s="50"/>
      <c r="X2218" s="50"/>
      <c r="Y2218" s="50"/>
      <c r="Z2218" s="50"/>
      <c r="AA2218" s="50"/>
      <c r="AB2218" s="50"/>
      <c r="AC2218" s="50"/>
      <c r="AD2218" s="50"/>
      <c r="AE2218" s="50"/>
      <c r="AF2218" s="50"/>
      <c r="AG2218" s="55"/>
      <c r="AH2218" s="48"/>
      <c r="AI2218" s="48"/>
      <c r="AJ2218" s="50"/>
      <c r="AK2218" s="54">
        <f t="shared" si="35"/>
        <v>0</v>
      </c>
      <c r="AL2218" s="48"/>
      <c r="AM2218" s="56"/>
    </row>
    <row r="2219">
      <c r="A2219" s="57" t="s">
        <v>3874</v>
      </c>
      <c r="B2219" s="58" t="s">
        <v>3875</v>
      </c>
      <c r="C2219" s="181">
        <v>43411.0</v>
      </c>
      <c r="D2219" s="58">
        <v>1.0</v>
      </c>
      <c r="E2219" s="60">
        <v>5780.0</v>
      </c>
      <c r="F2219" s="61">
        <f t="shared" si="44"/>
        <v>5780</v>
      </c>
      <c r="G2219" s="58"/>
      <c r="H2219" s="62"/>
      <c r="I2219" s="62"/>
      <c r="J2219" s="58" t="s">
        <v>79</v>
      </c>
      <c r="K2219" s="58" t="s">
        <v>55</v>
      </c>
      <c r="L2219" s="58" t="s">
        <v>774</v>
      </c>
      <c r="M2219" s="62" t="s">
        <v>2068</v>
      </c>
      <c r="N2219" s="58" t="s">
        <v>776</v>
      </c>
      <c r="O2219" s="62" t="s">
        <v>3876</v>
      </c>
      <c r="P2219" s="58" t="s">
        <v>799</v>
      </c>
      <c r="Q2219" s="62" t="s">
        <v>3877</v>
      </c>
      <c r="R2219" s="63"/>
      <c r="S2219" s="64">
        <f t="shared" si="45"/>
        <v>5780</v>
      </c>
      <c r="T2219" s="60"/>
      <c r="U2219" s="60"/>
      <c r="V2219" s="60">
        <v>1000.0</v>
      </c>
      <c r="W2219" s="60"/>
      <c r="X2219" s="60">
        <v>1000.0</v>
      </c>
      <c r="Y2219" s="60"/>
      <c r="Z2219" s="60"/>
      <c r="AA2219" s="60">
        <v>1000.0</v>
      </c>
      <c r="AB2219" s="60">
        <v>1000.0</v>
      </c>
      <c r="AC2219" s="60">
        <v>1000.0</v>
      </c>
      <c r="AD2219" s="60"/>
      <c r="AE2219" s="60"/>
      <c r="AF2219" s="60">
        <v>780.0</v>
      </c>
      <c r="AG2219" s="65"/>
      <c r="AH2219" s="58">
        <v>5.003477909E9</v>
      </c>
      <c r="AI2219" s="58" t="s">
        <v>906</v>
      </c>
      <c r="AJ2219" s="60">
        <v>5780.0</v>
      </c>
      <c r="AK2219" s="64">
        <f t="shared" si="35"/>
        <v>0</v>
      </c>
      <c r="AL2219" s="58" t="s">
        <v>779</v>
      </c>
      <c r="AM2219" s="67"/>
    </row>
    <row r="2220">
      <c r="A2220" s="47" t="s">
        <v>3878</v>
      </c>
      <c r="B2220" s="289" t="s">
        <v>3879</v>
      </c>
      <c r="C2220" s="48" t="s">
        <v>2801</v>
      </c>
      <c r="D2220" s="48">
        <v>3.0</v>
      </c>
      <c r="E2220" s="50">
        <v>1350.0</v>
      </c>
      <c r="F2220" s="51">
        <f t="shared" si="44"/>
        <v>4050</v>
      </c>
      <c r="G2220" s="48"/>
      <c r="H2220" s="52"/>
      <c r="I2220" s="52"/>
      <c r="J2220" s="48" t="s">
        <v>79</v>
      </c>
      <c r="K2220" s="48" t="s">
        <v>55</v>
      </c>
      <c r="L2220" s="48" t="s">
        <v>898</v>
      </c>
      <c r="M2220" s="52" t="s">
        <v>3880</v>
      </c>
      <c r="N2220" s="48" t="s">
        <v>769</v>
      </c>
      <c r="O2220" s="52" t="s">
        <v>3881</v>
      </c>
      <c r="P2220" s="48" t="s">
        <v>821</v>
      </c>
      <c r="Q2220" s="52" t="s">
        <v>3882</v>
      </c>
      <c r="R2220" s="53" t="s">
        <v>805</v>
      </c>
      <c r="S2220" s="54">
        <f t="shared" si="45"/>
        <v>4050</v>
      </c>
      <c r="T2220" s="50"/>
      <c r="U2220" s="50"/>
      <c r="V2220" s="50"/>
      <c r="W2220" s="50"/>
      <c r="X2220" s="50"/>
      <c r="Y2220" s="50">
        <v>4050.0</v>
      </c>
      <c r="Z2220" s="50"/>
      <c r="AA2220" s="50"/>
      <c r="AB2220" s="50"/>
      <c r="AC2220" s="50"/>
      <c r="AD2220" s="50"/>
      <c r="AE2220" s="50"/>
      <c r="AF2220" s="50"/>
      <c r="AG2220" s="55"/>
      <c r="AH2220" s="48">
        <v>5.003479932E9</v>
      </c>
      <c r="AI2220" s="48" t="s">
        <v>864</v>
      </c>
      <c r="AJ2220" s="50">
        <v>4050.0</v>
      </c>
      <c r="AK2220" s="54">
        <f t="shared" si="35"/>
        <v>0</v>
      </c>
      <c r="AL2220" s="48"/>
      <c r="AM2220" s="56"/>
    </row>
    <row r="2221">
      <c r="A2221" s="241" t="s">
        <v>3883</v>
      </c>
      <c r="B2221" s="137" t="s">
        <v>3884</v>
      </c>
      <c r="C2221" s="137" t="s">
        <v>3885</v>
      </c>
      <c r="D2221" s="137">
        <v>272.0</v>
      </c>
      <c r="E2221" s="243">
        <v>52.0</v>
      </c>
      <c r="F2221" s="244">
        <f t="shared" si="44"/>
        <v>14144</v>
      </c>
      <c r="G2221" s="137" t="s">
        <v>689</v>
      </c>
      <c r="H2221" s="151"/>
      <c r="I2221" s="151"/>
      <c r="J2221" s="137" t="s">
        <v>79</v>
      </c>
      <c r="K2221" s="137" t="s">
        <v>79</v>
      </c>
      <c r="L2221" s="137" t="s">
        <v>898</v>
      </c>
      <c r="M2221" s="151" t="s">
        <v>1655</v>
      </c>
      <c r="N2221" s="137" t="s">
        <v>769</v>
      </c>
      <c r="O2221" s="151" t="s">
        <v>3886</v>
      </c>
      <c r="P2221" s="137" t="s">
        <v>742</v>
      </c>
      <c r="Q2221" s="151" t="s">
        <v>3887</v>
      </c>
      <c r="R2221" s="245" t="s">
        <v>696</v>
      </c>
      <c r="S2221" s="246">
        <f>SUM(T2221:Y2221)</f>
        <v>14144</v>
      </c>
      <c r="T2221" s="243"/>
      <c r="U2221" s="243"/>
      <c r="V2221" s="243"/>
      <c r="W2221" s="243"/>
      <c r="X2221" s="243">
        <v>14144.0</v>
      </c>
      <c r="Y2221" s="243"/>
      <c r="Z2221" s="243"/>
      <c r="AA2221" s="243"/>
      <c r="AB2221" s="243"/>
      <c r="AC2221" s="243"/>
      <c r="AD2221" s="243"/>
      <c r="AE2221" s="243"/>
      <c r="AF2221" s="243"/>
      <c r="AG2221" s="247"/>
      <c r="AH2221" s="137">
        <v>5.003393794E9</v>
      </c>
      <c r="AI2221" s="137" t="s">
        <v>784</v>
      </c>
      <c r="AJ2221" s="243">
        <v>14144.0</v>
      </c>
      <c r="AK2221" s="246">
        <f t="shared" si="35"/>
        <v>0</v>
      </c>
      <c r="AL2221" s="248"/>
      <c r="AM2221" s="249"/>
    </row>
    <row r="2222">
      <c r="A2222" s="241" t="s">
        <v>3888</v>
      </c>
      <c r="B2222" s="386" t="s">
        <v>3889</v>
      </c>
      <c r="C2222" s="387">
        <v>43212.0</v>
      </c>
      <c r="D2222" s="137">
        <v>1.0</v>
      </c>
      <c r="E2222" s="243">
        <v>2759.0</v>
      </c>
      <c r="F2222" s="244">
        <f t="shared" si="44"/>
        <v>2759</v>
      </c>
      <c r="G2222" s="137" t="s">
        <v>689</v>
      </c>
      <c r="H2222" s="151"/>
      <c r="I2222" s="151"/>
      <c r="J2222" s="137" t="s">
        <v>79</v>
      </c>
      <c r="K2222" s="137" t="s">
        <v>79</v>
      </c>
      <c r="L2222" s="137" t="s">
        <v>787</v>
      </c>
      <c r="M2222" s="151" t="s">
        <v>3890</v>
      </c>
      <c r="N2222" s="137" t="s">
        <v>769</v>
      </c>
      <c r="O2222" s="151" t="s">
        <v>3891</v>
      </c>
      <c r="P2222" s="137" t="s">
        <v>742</v>
      </c>
      <c r="Q2222" s="151" t="s">
        <v>3892</v>
      </c>
      <c r="R2222" s="245" t="s">
        <v>805</v>
      </c>
      <c r="S2222" s="246">
        <f t="shared" ref="S2222:S2224" si="46">sum(T2222:AG2222)</f>
        <v>2759</v>
      </c>
      <c r="T2222" s="243"/>
      <c r="U2222" s="243"/>
      <c r="V2222" s="243"/>
      <c r="W2222" s="243"/>
      <c r="X2222" s="243">
        <v>2759.0</v>
      </c>
      <c r="Y2222" s="243"/>
      <c r="Z2222" s="243"/>
      <c r="AA2222" s="243"/>
      <c r="AB2222" s="243"/>
      <c r="AC2222" s="243"/>
      <c r="AD2222" s="243"/>
      <c r="AE2222" s="243"/>
      <c r="AF2222" s="243"/>
      <c r="AG2222" s="247"/>
      <c r="AH2222" s="137" t="s">
        <v>3383</v>
      </c>
      <c r="AI2222" s="137" t="s">
        <v>3893</v>
      </c>
      <c r="AJ2222" s="243">
        <v>2759.0</v>
      </c>
      <c r="AK2222" s="246">
        <f t="shared" si="35"/>
        <v>0</v>
      </c>
      <c r="AL2222" s="137"/>
      <c r="AM2222" s="295"/>
    </row>
    <row r="2223">
      <c r="A2223" s="57" t="s">
        <v>3894</v>
      </c>
      <c r="B2223" s="58" t="s">
        <v>3895</v>
      </c>
      <c r="C2223" s="58" t="s">
        <v>3896</v>
      </c>
      <c r="D2223" s="58">
        <v>21.0</v>
      </c>
      <c r="E2223" s="60">
        <v>300.0</v>
      </c>
      <c r="F2223" s="61">
        <f t="shared" si="44"/>
        <v>6300</v>
      </c>
      <c r="G2223" s="58"/>
      <c r="H2223" s="62"/>
      <c r="I2223" s="62"/>
      <c r="J2223" s="58" t="s">
        <v>79</v>
      </c>
      <c r="K2223" s="58" t="s">
        <v>66</v>
      </c>
      <c r="L2223" s="58" t="s">
        <v>729</v>
      </c>
      <c r="M2223" s="62" t="s">
        <v>3897</v>
      </c>
      <c r="N2223" s="58" t="s">
        <v>730</v>
      </c>
      <c r="O2223" s="62" t="s">
        <v>3898</v>
      </c>
      <c r="P2223" s="58" t="s">
        <v>742</v>
      </c>
      <c r="Q2223" s="62" t="s">
        <v>3899</v>
      </c>
      <c r="R2223" s="63" t="s">
        <v>696</v>
      </c>
      <c r="S2223" s="64">
        <f t="shared" si="46"/>
        <v>6300</v>
      </c>
      <c r="T2223" s="60"/>
      <c r="U2223" s="60"/>
      <c r="V2223" s="60"/>
      <c r="W2223" s="60"/>
      <c r="X2223" s="60"/>
      <c r="Y2223" s="60">
        <v>6300.0</v>
      </c>
      <c r="Z2223" s="60"/>
      <c r="AA2223" s="60"/>
      <c r="AB2223" s="60"/>
      <c r="AC2223" s="60"/>
      <c r="AD2223" s="60"/>
      <c r="AE2223" s="60"/>
      <c r="AF2223" s="60"/>
      <c r="AG2223" s="65"/>
      <c r="AH2223" s="58">
        <v>5.003396633E9</v>
      </c>
      <c r="AI2223" s="58" t="s">
        <v>1135</v>
      </c>
      <c r="AJ2223" s="60">
        <v>6300.0</v>
      </c>
      <c r="AK2223" s="64">
        <f t="shared" si="35"/>
        <v>0</v>
      </c>
      <c r="AL2223" s="66"/>
      <c r="AM2223" s="67"/>
    </row>
    <row r="2224">
      <c r="A2224" s="47" t="s">
        <v>3900</v>
      </c>
      <c r="B2224" s="289" t="s">
        <v>3901</v>
      </c>
      <c r="C2224" s="48" t="s">
        <v>3896</v>
      </c>
      <c r="D2224" s="48">
        <v>27.0</v>
      </c>
      <c r="E2224" s="50">
        <v>300.0</v>
      </c>
      <c r="F2224" s="51">
        <f t="shared" si="44"/>
        <v>8100</v>
      </c>
      <c r="G2224" s="48"/>
      <c r="H2224" s="52"/>
      <c r="I2224" s="52"/>
      <c r="J2224" s="48" t="s">
        <v>79</v>
      </c>
      <c r="K2224" s="48" t="s">
        <v>66</v>
      </c>
      <c r="L2224" s="48" t="s">
        <v>729</v>
      </c>
      <c r="M2224" s="52" t="s">
        <v>3897</v>
      </c>
      <c r="N2224" s="48" t="s">
        <v>730</v>
      </c>
      <c r="O2224" s="52" t="s">
        <v>3902</v>
      </c>
      <c r="P2224" s="48" t="s">
        <v>742</v>
      </c>
      <c r="Q2224" s="52" t="s">
        <v>3899</v>
      </c>
      <c r="R2224" s="53" t="s">
        <v>696</v>
      </c>
      <c r="S2224" s="54">
        <f t="shared" si="46"/>
        <v>8100</v>
      </c>
      <c r="T2224" s="50"/>
      <c r="U2224" s="50"/>
      <c r="V2224" s="50"/>
      <c r="W2224" s="50"/>
      <c r="X2224" s="50"/>
      <c r="Y2224" s="50">
        <v>8100.0</v>
      </c>
      <c r="Z2224" s="50"/>
      <c r="AA2224" s="50"/>
      <c r="AB2224" s="50"/>
      <c r="AC2224" s="50"/>
      <c r="AD2224" s="50"/>
      <c r="AE2224" s="50"/>
      <c r="AF2224" s="50"/>
      <c r="AG2224" s="55"/>
      <c r="AH2224" s="48">
        <v>5.003396633E9</v>
      </c>
      <c r="AI2224" s="48" t="s">
        <v>1135</v>
      </c>
      <c r="AJ2224" s="50">
        <v>8100.0</v>
      </c>
      <c r="AK2224" s="54">
        <f t="shared" si="35"/>
        <v>0</v>
      </c>
      <c r="AL2224" s="48"/>
      <c r="AM2224" s="56"/>
    </row>
    <row r="2225">
      <c r="A2225" s="57" t="s">
        <v>3903</v>
      </c>
      <c r="B2225" s="58" t="s">
        <v>3904</v>
      </c>
      <c r="C2225" s="58" t="s">
        <v>3905</v>
      </c>
      <c r="D2225" s="58">
        <v>9.0</v>
      </c>
      <c r="E2225" s="60">
        <v>200.0</v>
      </c>
      <c r="F2225" s="64">
        <v>1800.0</v>
      </c>
      <c r="G2225" s="58"/>
      <c r="H2225" s="62"/>
      <c r="I2225" s="62" t="s">
        <v>3906</v>
      </c>
      <c r="J2225" s="58" t="s">
        <v>79</v>
      </c>
      <c r="K2225" s="58" t="s">
        <v>79</v>
      </c>
      <c r="L2225" s="58" t="s">
        <v>862</v>
      </c>
      <c r="M2225" s="62" t="s">
        <v>3907</v>
      </c>
      <c r="N2225" s="58" t="s">
        <v>730</v>
      </c>
      <c r="O2225" s="62" t="s">
        <v>3908</v>
      </c>
      <c r="P2225" s="58" t="s">
        <v>821</v>
      </c>
      <c r="Q2225" s="62" t="s">
        <v>3909</v>
      </c>
      <c r="R2225" s="63" t="s">
        <v>696</v>
      </c>
      <c r="S2225" s="64">
        <v>1800.0</v>
      </c>
      <c r="T2225" s="60"/>
      <c r="U2225" s="60"/>
      <c r="V2225" s="60"/>
      <c r="W2225" s="60"/>
      <c r="X2225" s="60">
        <v>200.0</v>
      </c>
      <c r="Y2225" s="60">
        <v>200.0</v>
      </c>
      <c r="Z2225" s="60">
        <v>200.0</v>
      </c>
      <c r="AA2225" s="60">
        <v>200.0</v>
      </c>
      <c r="AB2225" s="60">
        <v>200.0</v>
      </c>
      <c r="AC2225" s="60">
        <v>200.0</v>
      </c>
      <c r="AD2225" s="60"/>
      <c r="AE2225" s="60">
        <v>200.0</v>
      </c>
      <c r="AF2225" s="60">
        <v>200.0</v>
      </c>
      <c r="AG2225" s="60">
        <v>200.0</v>
      </c>
      <c r="AH2225" s="58" t="s">
        <v>2870</v>
      </c>
      <c r="AI2225" s="58" t="s">
        <v>3910</v>
      </c>
      <c r="AJ2225" s="60">
        <f>800+1000</f>
        <v>1800</v>
      </c>
      <c r="AK2225" s="64">
        <v>0.0</v>
      </c>
      <c r="AL2225" s="66"/>
      <c r="AM2225" s="67"/>
    </row>
    <row r="2226">
      <c r="A2226" s="241" t="s">
        <v>3911</v>
      </c>
      <c r="B2226" s="386" t="s">
        <v>3711</v>
      </c>
      <c r="C2226" s="137" t="s">
        <v>3896</v>
      </c>
      <c r="D2226" s="137">
        <v>32.0</v>
      </c>
      <c r="E2226" s="243">
        <v>230.0</v>
      </c>
      <c r="F2226" s="244">
        <f t="shared" ref="F2226:F2283" si="47">D2226*E2226</f>
        <v>7360</v>
      </c>
      <c r="G2226" s="137"/>
      <c r="H2226" s="151"/>
      <c r="I2226" s="151"/>
      <c r="J2226" s="137" t="s">
        <v>79</v>
      </c>
      <c r="K2226" s="137" t="s">
        <v>72</v>
      </c>
      <c r="L2226" s="137" t="s">
        <v>729</v>
      </c>
      <c r="M2226" s="151" t="s">
        <v>3912</v>
      </c>
      <c r="N2226" s="137" t="s">
        <v>730</v>
      </c>
      <c r="O2226" s="151" t="s">
        <v>3913</v>
      </c>
      <c r="P2226" s="137" t="s">
        <v>742</v>
      </c>
      <c r="Q2226" s="151" t="s">
        <v>3914</v>
      </c>
      <c r="R2226" s="245" t="s">
        <v>696</v>
      </c>
      <c r="S2226" s="246">
        <f t="shared" ref="S2226:S2247" si="48">sum(T2226:AG2226)</f>
        <v>7360</v>
      </c>
      <c r="T2226" s="243"/>
      <c r="U2226" s="243"/>
      <c r="V2226" s="243"/>
      <c r="W2226" s="243"/>
      <c r="X2226" s="243"/>
      <c r="Y2226" s="243">
        <v>7360.0</v>
      </c>
      <c r="Z2226" s="243"/>
      <c r="AA2226" s="243"/>
      <c r="AB2226" s="243"/>
      <c r="AC2226" s="243"/>
      <c r="AD2226" s="243"/>
      <c r="AE2226" s="243"/>
      <c r="AF2226" s="243"/>
      <c r="AG2226" s="247"/>
      <c r="AH2226" s="137">
        <v>5.003399666E9</v>
      </c>
      <c r="AI2226" s="137" t="s">
        <v>1520</v>
      </c>
      <c r="AJ2226" s="243">
        <v>7360.0</v>
      </c>
      <c r="AK2226" s="246">
        <f t="shared" ref="AK2226:AK2244" si="49">S2226-AJ2226</f>
        <v>0</v>
      </c>
      <c r="AL2226" s="137"/>
      <c r="AM2226" s="295"/>
    </row>
    <row r="2227">
      <c r="A2227" s="57" t="s">
        <v>3915</v>
      </c>
      <c r="B2227" s="58" t="s">
        <v>3916</v>
      </c>
      <c r="C2227" s="58" t="s">
        <v>818</v>
      </c>
      <c r="D2227" s="58">
        <v>1.0</v>
      </c>
      <c r="E2227" s="60">
        <v>1300.0</v>
      </c>
      <c r="F2227" s="61">
        <f t="shared" si="47"/>
        <v>1300</v>
      </c>
      <c r="G2227" s="58" t="s">
        <v>689</v>
      </c>
      <c r="H2227" s="62"/>
      <c r="I2227" s="62"/>
      <c r="J2227" s="58" t="s">
        <v>79</v>
      </c>
      <c r="K2227" s="58" t="s">
        <v>79</v>
      </c>
      <c r="L2227" s="58" t="s">
        <v>787</v>
      </c>
      <c r="M2227" s="62" t="s">
        <v>3917</v>
      </c>
      <c r="N2227" s="58" t="s">
        <v>769</v>
      </c>
      <c r="O2227" s="62" t="s">
        <v>3918</v>
      </c>
      <c r="P2227" s="58" t="s">
        <v>799</v>
      </c>
      <c r="Q2227" s="62"/>
      <c r="R2227" s="63" t="s">
        <v>696</v>
      </c>
      <c r="S2227" s="64">
        <f t="shared" si="48"/>
        <v>1300</v>
      </c>
      <c r="T2227" s="60"/>
      <c r="U2227" s="60"/>
      <c r="V2227" s="60"/>
      <c r="W2227" s="60"/>
      <c r="X2227" s="60"/>
      <c r="Y2227" s="60">
        <v>1300.0</v>
      </c>
      <c r="Z2227" s="60"/>
      <c r="AA2227" s="60"/>
      <c r="AB2227" s="60"/>
      <c r="AC2227" s="60"/>
      <c r="AD2227" s="60"/>
      <c r="AE2227" s="60"/>
      <c r="AF2227" s="60"/>
      <c r="AG2227" s="65"/>
      <c r="AH2227" s="58" t="s">
        <v>2870</v>
      </c>
      <c r="AI2227" s="58" t="s">
        <v>3714</v>
      </c>
      <c r="AJ2227" s="60">
        <v>1300.0</v>
      </c>
      <c r="AK2227" s="64">
        <f t="shared" si="49"/>
        <v>0</v>
      </c>
      <c r="AL2227" s="58" t="s">
        <v>787</v>
      </c>
      <c r="AM2227" s="192"/>
    </row>
    <row r="2228">
      <c r="A2228" s="294" t="s">
        <v>3919</v>
      </c>
      <c r="B2228" s="388" t="s">
        <v>3920</v>
      </c>
      <c r="C2228" s="389" t="s">
        <v>3921</v>
      </c>
      <c r="D2228" s="389">
        <v>1.0</v>
      </c>
      <c r="E2228" s="390">
        <v>7566.0</v>
      </c>
      <c r="F2228" s="391">
        <f t="shared" si="47"/>
        <v>7566</v>
      </c>
      <c r="G2228" s="389" t="s">
        <v>689</v>
      </c>
      <c r="H2228" s="392"/>
      <c r="I2228" s="392"/>
      <c r="J2228" s="389" t="s">
        <v>79</v>
      </c>
      <c r="K2228" s="389" t="s">
        <v>79</v>
      </c>
      <c r="L2228" s="389" t="s">
        <v>787</v>
      </c>
      <c r="M2228" s="392" t="s">
        <v>3922</v>
      </c>
      <c r="N2228" s="389" t="s">
        <v>776</v>
      </c>
      <c r="O2228" s="392" t="s">
        <v>3923</v>
      </c>
      <c r="P2228" s="389" t="s">
        <v>799</v>
      </c>
      <c r="Q2228" s="392" t="s">
        <v>3924</v>
      </c>
      <c r="R2228" s="393" t="s">
        <v>702</v>
      </c>
      <c r="S2228" s="394">
        <f t="shared" si="48"/>
        <v>7566</v>
      </c>
      <c r="T2228" s="390"/>
      <c r="U2228" s="390"/>
      <c r="V2228" s="390"/>
      <c r="W2228" s="390"/>
      <c r="X2228" s="390"/>
      <c r="Y2228" s="390">
        <v>7566.0</v>
      </c>
      <c r="Z2228" s="390"/>
      <c r="AA2228" s="390"/>
      <c r="AB2228" s="390"/>
      <c r="AC2228" s="390"/>
      <c r="AD2228" s="390"/>
      <c r="AE2228" s="390"/>
      <c r="AF2228" s="390"/>
      <c r="AG2228" s="395"/>
      <c r="AH2228" s="389">
        <v>1.815089058E9</v>
      </c>
      <c r="AI2228" s="389" t="s">
        <v>3925</v>
      </c>
      <c r="AJ2228" s="390">
        <v>7566.0</v>
      </c>
      <c r="AK2228" s="394">
        <f t="shared" si="49"/>
        <v>0</v>
      </c>
      <c r="AL2228" s="389"/>
      <c r="AM2228" s="396"/>
    </row>
    <row r="2229">
      <c r="A2229" s="150" t="s">
        <v>3926</v>
      </c>
      <c r="B2229" s="152" t="s">
        <v>3927</v>
      </c>
      <c r="C2229" s="152" t="s">
        <v>3928</v>
      </c>
      <c r="D2229" s="397">
        <v>28.0</v>
      </c>
      <c r="E2229" s="398">
        <v>280.0</v>
      </c>
      <c r="F2229" s="399">
        <f t="shared" si="47"/>
        <v>7840</v>
      </c>
      <c r="G2229" s="152"/>
      <c r="H2229" s="155"/>
      <c r="I2229" s="155"/>
      <c r="J2229" s="152" t="s">
        <v>79</v>
      </c>
      <c r="K2229" s="152" t="s">
        <v>66</v>
      </c>
      <c r="L2229" s="152" t="s">
        <v>729</v>
      </c>
      <c r="M2229" s="155" t="s">
        <v>3929</v>
      </c>
      <c r="N2229" s="152" t="s">
        <v>730</v>
      </c>
      <c r="O2229" s="400" t="s">
        <v>3930</v>
      </c>
      <c r="P2229" s="152" t="s">
        <v>742</v>
      </c>
      <c r="Q2229" s="155"/>
      <c r="R2229" s="156" t="s">
        <v>702</v>
      </c>
      <c r="S2229" s="157">
        <f t="shared" si="48"/>
        <v>7840</v>
      </c>
      <c r="T2229" s="153"/>
      <c r="U2229" s="153"/>
      <c r="V2229" s="153"/>
      <c r="W2229" s="153"/>
      <c r="X2229" s="153"/>
      <c r="Y2229" s="153">
        <v>7840.0</v>
      </c>
      <c r="Z2229" s="153"/>
      <c r="AA2229" s="153"/>
      <c r="AB2229" s="153"/>
      <c r="AC2229" s="153"/>
      <c r="AD2229" s="153"/>
      <c r="AE2229" s="153"/>
      <c r="AF2229" s="153"/>
      <c r="AG2229" s="158"/>
      <c r="AH2229" s="152" t="s">
        <v>3931</v>
      </c>
      <c r="AI2229" s="152" t="s">
        <v>3932</v>
      </c>
      <c r="AJ2229" s="153">
        <v>7840.0</v>
      </c>
      <c r="AK2229" s="157">
        <f t="shared" si="49"/>
        <v>0</v>
      </c>
      <c r="AL2229" s="401"/>
      <c r="AM2229" s="402"/>
    </row>
    <row r="2230">
      <c r="A2230" s="150" t="s">
        <v>3926</v>
      </c>
      <c r="B2230" s="152" t="s">
        <v>3927</v>
      </c>
      <c r="C2230" s="152" t="s">
        <v>3928</v>
      </c>
      <c r="D2230" s="397">
        <v>13.0</v>
      </c>
      <c r="E2230" s="398">
        <v>280.0</v>
      </c>
      <c r="F2230" s="399">
        <f t="shared" si="47"/>
        <v>3640</v>
      </c>
      <c r="G2230" s="152"/>
      <c r="H2230" s="155"/>
      <c r="I2230" s="155"/>
      <c r="J2230" s="152" t="s">
        <v>79</v>
      </c>
      <c r="K2230" s="152" t="s">
        <v>66</v>
      </c>
      <c r="L2230" s="152" t="s">
        <v>729</v>
      </c>
      <c r="M2230" s="155" t="s">
        <v>3929</v>
      </c>
      <c r="N2230" s="152" t="s">
        <v>730</v>
      </c>
      <c r="O2230" s="400" t="s">
        <v>3933</v>
      </c>
      <c r="P2230" s="152" t="s">
        <v>742</v>
      </c>
      <c r="Q2230" s="155"/>
      <c r="R2230" s="156" t="s">
        <v>702</v>
      </c>
      <c r="S2230" s="157">
        <f t="shared" si="48"/>
        <v>3640</v>
      </c>
      <c r="T2230" s="153"/>
      <c r="U2230" s="153"/>
      <c r="V2230" s="153"/>
      <c r="W2230" s="153"/>
      <c r="X2230" s="153"/>
      <c r="Y2230" s="153">
        <v>3640.0</v>
      </c>
      <c r="Z2230" s="153"/>
      <c r="AA2230" s="153"/>
      <c r="AB2230" s="153"/>
      <c r="AC2230" s="153"/>
      <c r="AD2230" s="153"/>
      <c r="AE2230" s="153"/>
      <c r="AF2230" s="153"/>
      <c r="AG2230" s="158"/>
      <c r="AH2230" s="152" t="s">
        <v>3931</v>
      </c>
      <c r="AI2230" s="152" t="s">
        <v>3932</v>
      </c>
      <c r="AJ2230" s="153">
        <v>3640.0</v>
      </c>
      <c r="AK2230" s="157">
        <f t="shared" si="49"/>
        <v>0</v>
      </c>
      <c r="AL2230" s="401"/>
      <c r="AM2230" s="402"/>
    </row>
    <row r="2231">
      <c r="A2231" s="150" t="s">
        <v>3926</v>
      </c>
      <c r="B2231" s="152" t="s">
        <v>3927</v>
      </c>
      <c r="C2231" s="152" t="s">
        <v>3928</v>
      </c>
      <c r="D2231" s="397">
        <v>20.0</v>
      </c>
      <c r="E2231" s="398">
        <v>300.0</v>
      </c>
      <c r="F2231" s="399">
        <f t="shared" si="47"/>
        <v>6000</v>
      </c>
      <c r="G2231" s="152"/>
      <c r="H2231" s="155"/>
      <c r="I2231" s="155"/>
      <c r="J2231" s="152" t="s">
        <v>79</v>
      </c>
      <c r="K2231" s="152" t="s">
        <v>66</v>
      </c>
      <c r="L2231" s="152" t="s">
        <v>729</v>
      </c>
      <c r="M2231" s="155" t="s">
        <v>3929</v>
      </c>
      <c r="N2231" s="152" t="s">
        <v>730</v>
      </c>
      <c r="O2231" s="400" t="s">
        <v>3934</v>
      </c>
      <c r="P2231" s="152" t="s">
        <v>742</v>
      </c>
      <c r="Q2231" s="155"/>
      <c r="R2231" s="156" t="s">
        <v>702</v>
      </c>
      <c r="S2231" s="157">
        <f t="shared" si="48"/>
        <v>6000</v>
      </c>
      <c r="T2231" s="153"/>
      <c r="U2231" s="153"/>
      <c r="V2231" s="153"/>
      <c r="W2231" s="153"/>
      <c r="X2231" s="153"/>
      <c r="Y2231" s="153">
        <v>6000.0</v>
      </c>
      <c r="Z2231" s="153"/>
      <c r="AA2231" s="153"/>
      <c r="AB2231" s="153"/>
      <c r="AC2231" s="153"/>
      <c r="AD2231" s="153"/>
      <c r="AE2231" s="153"/>
      <c r="AF2231" s="153"/>
      <c r="AG2231" s="158"/>
      <c r="AH2231" s="152" t="s">
        <v>3931</v>
      </c>
      <c r="AI2231" s="152" t="s">
        <v>3932</v>
      </c>
      <c r="AJ2231" s="153">
        <v>6000.0</v>
      </c>
      <c r="AK2231" s="157">
        <f t="shared" si="49"/>
        <v>0</v>
      </c>
      <c r="AL2231" s="401"/>
      <c r="AM2231" s="402"/>
    </row>
    <row r="2232">
      <c r="A2232" s="150" t="s">
        <v>3935</v>
      </c>
      <c r="B2232" s="403" t="s">
        <v>3936</v>
      </c>
      <c r="C2232" s="152" t="s">
        <v>3937</v>
      </c>
      <c r="D2232" s="397">
        <v>69.0</v>
      </c>
      <c r="E2232" s="398">
        <v>200.0</v>
      </c>
      <c r="F2232" s="399">
        <f t="shared" si="47"/>
        <v>13800</v>
      </c>
      <c r="G2232" s="152"/>
      <c r="H2232" s="155" t="s">
        <v>3938</v>
      </c>
      <c r="I2232" s="155"/>
      <c r="J2232" s="152" t="s">
        <v>79</v>
      </c>
      <c r="K2232" s="152" t="s">
        <v>39</v>
      </c>
      <c r="L2232" s="152" t="s">
        <v>729</v>
      </c>
      <c r="M2232" s="155" t="s">
        <v>3939</v>
      </c>
      <c r="N2232" s="152" t="s">
        <v>730</v>
      </c>
      <c r="O2232" s="155" t="s">
        <v>3940</v>
      </c>
      <c r="P2232" s="152" t="s">
        <v>742</v>
      </c>
      <c r="Q2232" s="155" t="s">
        <v>3941</v>
      </c>
      <c r="R2232" s="156" t="s">
        <v>702</v>
      </c>
      <c r="S2232" s="157">
        <f t="shared" si="48"/>
        <v>13800</v>
      </c>
      <c r="T2232" s="153"/>
      <c r="U2232" s="153"/>
      <c r="V2232" s="153"/>
      <c r="W2232" s="153"/>
      <c r="X2232" s="153"/>
      <c r="Y2232" s="153">
        <v>13800.0</v>
      </c>
      <c r="Z2232" s="153"/>
      <c r="AA2232" s="153"/>
      <c r="AB2232" s="153"/>
      <c r="AC2232" s="153"/>
      <c r="AD2232" s="153"/>
      <c r="AE2232" s="153"/>
      <c r="AF2232" s="153"/>
      <c r="AG2232" s="158"/>
      <c r="AH2232" s="152">
        <v>5.003452974E9</v>
      </c>
      <c r="AI2232" s="152" t="s">
        <v>2346</v>
      </c>
      <c r="AJ2232" s="153">
        <v>13800.0</v>
      </c>
      <c r="AK2232" s="157">
        <f t="shared" si="49"/>
        <v>0</v>
      </c>
      <c r="AL2232" s="152"/>
      <c r="AM2232" s="159"/>
    </row>
    <row r="2233">
      <c r="A2233" s="150" t="s">
        <v>3935</v>
      </c>
      <c r="B2233" s="403" t="s">
        <v>3936</v>
      </c>
      <c r="C2233" s="152" t="s">
        <v>3937</v>
      </c>
      <c r="D2233" s="397">
        <v>45.0</v>
      </c>
      <c r="E2233" s="398">
        <v>200.0</v>
      </c>
      <c r="F2233" s="399">
        <f t="shared" si="47"/>
        <v>9000</v>
      </c>
      <c r="G2233" s="152"/>
      <c r="H2233" s="155" t="s">
        <v>3938</v>
      </c>
      <c r="I2233" s="155"/>
      <c r="J2233" s="152" t="s">
        <v>79</v>
      </c>
      <c r="K2233" s="152" t="s">
        <v>66</v>
      </c>
      <c r="L2233" s="152" t="s">
        <v>729</v>
      </c>
      <c r="M2233" s="155" t="s">
        <v>3939</v>
      </c>
      <c r="N2233" s="152" t="s">
        <v>730</v>
      </c>
      <c r="O2233" s="155" t="s">
        <v>3942</v>
      </c>
      <c r="P2233" s="152" t="s">
        <v>742</v>
      </c>
      <c r="Q2233" s="155" t="s">
        <v>3941</v>
      </c>
      <c r="R2233" s="156" t="s">
        <v>702</v>
      </c>
      <c r="S2233" s="157">
        <f t="shared" si="48"/>
        <v>9000</v>
      </c>
      <c r="T2233" s="153"/>
      <c r="U2233" s="153"/>
      <c r="V2233" s="153"/>
      <c r="W2233" s="153"/>
      <c r="X2233" s="153"/>
      <c r="Y2233" s="153">
        <v>9000.0</v>
      </c>
      <c r="Z2233" s="153"/>
      <c r="AA2233" s="153"/>
      <c r="AB2233" s="153"/>
      <c r="AC2233" s="153"/>
      <c r="AD2233" s="153"/>
      <c r="AE2233" s="153"/>
      <c r="AF2233" s="153"/>
      <c r="AG2233" s="158"/>
      <c r="AH2233" s="152">
        <v>5.003452974E9</v>
      </c>
      <c r="AI2233" s="152" t="s">
        <v>2346</v>
      </c>
      <c r="AJ2233" s="153">
        <v>9000.0</v>
      </c>
      <c r="AK2233" s="157">
        <f t="shared" si="49"/>
        <v>0</v>
      </c>
      <c r="AL2233" s="152"/>
      <c r="AM2233" s="159"/>
    </row>
    <row r="2234">
      <c r="A2234" s="150" t="s">
        <v>3935</v>
      </c>
      <c r="B2234" s="403" t="s">
        <v>3936</v>
      </c>
      <c r="C2234" s="152" t="s">
        <v>3937</v>
      </c>
      <c r="D2234" s="397">
        <v>30.0</v>
      </c>
      <c r="E2234" s="398">
        <v>210.0</v>
      </c>
      <c r="F2234" s="399">
        <f t="shared" si="47"/>
        <v>6300</v>
      </c>
      <c r="G2234" s="152"/>
      <c r="H2234" s="155" t="s">
        <v>3938</v>
      </c>
      <c r="I2234" s="155"/>
      <c r="J2234" s="152" t="s">
        <v>79</v>
      </c>
      <c r="K2234" s="152" t="s">
        <v>66</v>
      </c>
      <c r="L2234" s="152" t="s">
        <v>729</v>
      </c>
      <c r="M2234" s="155" t="s">
        <v>3939</v>
      </c>
      <c r="N2234" s="152" t="s">
        <v>730</v>
      </c>
      <c r="O2234" s="155" t="s">
        <v>3943</v>
      </c>
      <c r="P2234" s="152" t="s">
        <v>742</v>
      </c>
      <c r="Q2234" s="155" t="s">
        <v>3941</v>
      </c>
      <c r="R2234" s="156" t="s">
        <v>702</v>
      </c>
      <c r="S2234" s="157">
        <f t="shared" si="48"/>
        <v>6300</v>
      </c>
      <c r="T2234" s="153"/>
      <c r="U2234" s="153"/>
      <c r="V2234" s="153"/>
      <c r="W2234" s="153"/>
      <c r="X2234" s="153"/>
      <c r="Y2234" s="153">
        <v>6300.0</v>
      </c>
      <c r="Z2234" s="153"/>
      <c r="AA2234" s="153"/>
      <c r="AB2234" s="153"/>
      <c r="AC2234" s="153"/>
      <c r="AD2234" s="153"/>
      <c r="AE2234" s="153"/>
      <c r="AF2234" s="153"/>
      <c r="AG2234" s="158"/>
      <c r="AH2234" s="152">
        <v>5.003452974E9</v>
      </c>
      <c r="AI2234" s="152" t="s">
        <v>2346</v>
      </c>
      <c r="AJ2234" s="153">
        <v>6300.0</v>
      </c>
      <c r="AK2234" s="157">
        <f t="shared" si="49"/>
        <v>0</v>
      </c>
      <c r="AL2234" s="152"/>
      <c r="AM2234" s="159"/>
    </row>
    <row r="2235">
      <c r="A2235" s="113" t="s">
        <v>3944</v>
      </c>
      <c r="B2235" s="114" t="s">
        <v>3936</v>
      </c>
      <c r="C2235" s="114" t="s">
        <v>699</v>
      </c>
      <c r="D2235" s="114">
        <v>4.0</v>
      </c>
      <c r="E2235" s="116">
        <v>150.0</v>
      </c>
      <c r="F2235" s="117">
        <f t="shared" si="47"/>
        <v>600</v>
      </c>
      <c r="G2235" s="114" t="s">
        <v>689</v>
      </c>
      <c r="H2235" s="118"/>
      <c r="I2235" s="118"/>
      <c r="J2235" s="114" t="s">
        <v>79</v>
      </c>
      <c r="K2235" s="114" t="s">
        <v>27</v>
      </c>
      <c r="L2235" s="114" t="s">
        <v>774</v>
      </c>
      <c r="M2235" s="118" t="s">
        <v>3712</v>
      </c>
      <c r="N2235" s="114" t="s">
        <v>776</v>
      </c>
      <c r="O2235" s="118" t="s">
        <v>3800</v>
      </c>
      <c r="P2235" s="114" t="s">
        <v>694</v>
      </c>
      <c r="Q2235" s="118" t="s">
        <v>3945</v>
      </c>
      <c r="R2235" s="119" t="s">
        <v>1120</v>
      </c>
      <c r="S2235" s="120">
        <f t="shared" si="48"/>
        <v>600</v>
      </c>
      <c r="T2235" s="116">
        <v>600.0</v>
      </c>
      <c r="U2235" s="116"/>
      <c r="V2235" s="116"/>
      <c r="W2235" s="116"/>
      <c r="X2235" s="116"/>
      <c r="Y2235" s="116"/>
      <c r="Z2235" s="116"/>
      <c r="AA2235" s="116"/>
      <c r="AB2235" s="116"/>
      <c r="AC2235" s="116"/>
      <c r="AD2235" s="116"/>
      <c r="AE2235" s="116"/>
      <c r="AF2235" s="116"/>
      <c r="AG2235" s="121"/>
      <c r="AH2235" s="114" t="s">
        <v>2870</v>
      </c>
      <c r="AI2235" s="114" t="s">
        <v>3714</v>
      </c>
      <c r="AJ2235" s="116">
        <v>600.0</v>
      </c>
      <c r="AK2235" s="120">
        <f t="shared" si="49"/>
        <v>0</v>
      </c>
      <c r="AL2235" s="114" t="s">
        <v>787</v>
      </c>
      <c r="AM2235" s="124"/>
    </row>
    <row r="2236">
      <c r="A2236" s="113" t="s">
        <v>3946</v>
      </c>
      <c r="B2236" s="114" t="s">
        <v>3947</v>
      </c>
      <c r="C2236" s="114" t="s">
        <v>699</v>
      </c>
      <c r="D2236" s="114">
        <v>21.0</v>
      </c>
      <c r="E2236" s="116">
        <v>150.0</v>
      </c>
      <c r="F2236" s="117">
        <f t="shared" si="47"/>
        <v>3150</v>
      </c>
      <c r="G2236" s="114" t="s">
        <v>689</v>
      </c>
      <c r="H2236" s="118"/>
      <c r="I2236" s="118"/>
      <c r="J2236" s="114" t="s">
        <v>79</v>
      </c>
      <c r="K2236" s="114" t="s">
        <v>27</v>
      </c>
      <c r="L2236" s="114" t="s">
        <v>774</v>
      </c>
      <c r="M2236" s="118" t="s">
        <v>3712</v>
      </c>
      <c r="N2236" s="114" t="s">
        <v>776</v>
      </c>
      <c r="O2236" s="118" t="s">
        <v>3800</v>
      </c>
      <c r="P2236" s="114" t="s">
        <v>694</v>
      </c>
      <c r="Q2236" s="118" t="s">
        <v>3948</v>
      </c>
      <c r="R2236" s="119" t="s">
        <v>1120</v>
      </c>
      <c r="S2236" s="120">
        <f t="shared" si="48"/>
        <v>3150</v>
      </c>
      <c r="T2236" s="116"/>
      <c r="U2236" s="116">
        <v>3150.0</v>
      </c>
      <c r="V2236" s="116"/>
      <c r="W2236" s="116"/>
      <c r="X2236" s="116"/>
      <c r="Y2236" s="116"/>
      <c r="Z2236" s="116"/>
      <c r="AA2236" s="116"/>
      <c r="AB2236" s="116"/>
      <c r="AC2236" s="116"/>
      <c r="AD2236" s="116"/>
      <c r="AE2236" s="116"/>
      <c r="AF2236" s="116"/>
      <c r="AG2236" s="121"/>
      <c r="AH2236" s="114" t="s">
        <v>2870</v>
      </c>
      <c r="AI2236" s="114" t="s">
        <v>3714</v>
      </c>
      <c r="AJ2236" s="116">
        <v>3150.0</v>
      </c>
      <c r="AK2236" s="120">
        <f t="shared" si="49"/>
        <v>0</v>
      </c>
      <c r="AL2236" s="114" t="s">
        <v>787</v>
      </c>
      <c r="AM2236" s="124"/>
    </row>
    <row r="2237">
      <c r="A2237" s="113" t="s">
        <v>3949</v>
      </c>
      <c r="B2237" s="114" t="s">
        <v>3950</v>
      </c>
      <c r="C2237" s="114" t="s">
        <v>699</v>
      </c>
      <c r="D2237" s="114">
        <v>14.0</v>
      </c>
      <c r="E2237" s="116">
        <v>150.0</v>
      </c>
      <c r="F2237" s="117">
        <f t="shared" si="47"/>
        <v>2100</v>
      </c>
      <c r="G2237" s="114" t="s">
        <v>689</v>
      </c>
      <c r="H2237" s="118"/>
      <c r="I2237" s="118"/>
      <c r="J2237" s="114" t="s">
        <v>79</v>
      </c>
      <c r="K2237" s="114" t="s">
        <v>27</v>
      </c>
      <c r="L2237" s="114" t="s">
        <v>774</v>
      </c>
      <c r="M2237" s="118" t="s">
        <v>3712</v>
      </c>
      <c r="N2237" s="114" t="s">
        <v>776</v>
      </c>
      <c r="O2237" s="118" t="s">
        <v>3800</v>
      </c>
      <c r="P2237" s="114" t="s">
        <v>694</v>
      </c>
      <c r="Q2237" s="118" t="s">
        <v>3951</v>
      </c>
      <c r="R2237" s="119" t="s">
        <v>1120</v>
      </c>
      <c r="S2237" s="120">
        <f t="shared" si="48"/>
        <v>2100</v>
      </c>
      <c r="T2237" s="116"/>
      <c r="U2237" s="116"/>
      <c r="V2237" s="116">
        <v>2100.0</v>
      </c>
      <c r="W2237" s="116"/>
      <c r="X2237" s="116"/>
      <c r="Y2237" s="116"/>
      <c r="Z2237" s="116"/>
      <c r="AA2237" s="116"/>
      <c r="AB2237" s="116"/>
      <c r="AC2237" s="116"/>
      <c r="AD2237" s="116"/>
      <c r="AE2237" s="116"/>
      <c r="AF2237" s="116"/>
      <c r="AG2237" s="121"/>
      <c r="AH2237" s="114" t="s">
        <v>2870</v>
      </c>
      <c r="AI2237" s="114" t="s">
        <v>3714</v>
      </c>
      <c r="AJ2237" s="116">
        <v>2100.0</v>
      </c>
      <c r="AK2237" s="120">
        <f t="shared" si="49"/>
        <v>0</v>
      </c>
      <c r="AL2237" s="114" t="s">
        <v>787</v>
      </c>
      <c r="AM2237" s="124"/>
    </row>
    <row r="2238">
      <c r="A2238" s="113" t="s">
        <v>3952</v>
      </c>
      <c r="B2238" s="349" t="s">
        <v>3953</v>
      </c>
      <c r="C2238" s="114" t="s">
        <v>699</v>
      </c>
      <c r="D2238" s="114">
        <v>22.5</v>
      </c>
      <c r="E2238" s="116">
        <v>150.0</v>
      </c>
      <c r="F2238" s="117">
        <f t="shared" si="47"/>
        <v>3375</v>
      </c>
      <c r="G2238" s="114" t="s">
        <v>689</v>
      </c>
      <c r="H2238" s="118"/>
      <c r="I2238" s="118"/>
      <c r="J2238" s="114" t="s">
        <v>79</v>
      </c>
      <c r="K2238" s="114" t="s">
        <v>27</v>
      </c>
      <c r="L2238" s="114" t="s">
        <v>774</v>
      </c>
      <c r="M2238" s="118" t="s">
        <v>3712</v>
      </c>
      <c r="N2238" s="114" t="s">
        <v>776</v>
      </c>
      <c r="O2238" s="118" t="s">
        <v>3800</v>
      </c>
      <c r="P2238" s="114" t="s">
        <v>694</v>
      </c>
      <c r="Q2238" s="118" t="s">
        <v>3954</v>
      </c>
      <c r="R2238" s="119" t="s">
        <v>1120</v>
      </c>
      <c r="S2238" s="120">
        <f t="shared" si="48"/>
        <v>3375</v>
      </c>
      <c r="T2238" s="116"/>
      <c r="U2238" s="116"/>
      <c r="V2238" s="116"/>
      <c r="W2238" s="116"/>
      <c r="X2238" s="116">
        <v>3375.0</v>
      </c>
      <c r="Y2238" s="116"/>
      <c r="Z2238" s="116"/>
      <c r="AA2238" s="116"/>
      <c r="AB2238" s="116"/>
      <c r="AC2238" s="116"/>
      <c r="AD2238" s="116"/>
      <c r="AE2238" s="116"/>
      <c r="AF2238" s="116"/>
      <c r="AG2238" s="121"/>
      <c r="AH2238" s="114" t="s">
        <v>2870</v>
      </c>
      <c r="AI2238" s="114" t="s">
        <v>3714</v>
      </c>
      <c r="AJ2238" s="116">
        <v>3375.0</v>
      </c>
      <c r="AK2238" s="120">
        <f t="shared" si="49"/>
        <v>0</v>
      </c>
      <c r="AL2238" s="114" t="s">
        <v>787</v>
      </c>
      <c r="AM2238" s="124"/>
    </row>
    <row r="2239">
      <c r="A2239" s="113" t="s">
        <v>3955</v>
      </c>
      <c r="B2239" s="114" t="s">
        <v>3956</v>
      </c>
      <c r="C2239" s="114" t="s">
        <v>2209</v>
      </c>
      <c r="D2239" s="114">
        <v>10.0</v>
      </c>
      <c r="E2239" s="116">
        <v>150.0</v>
      </c>
      <c r="F2239" s="117">
        <f t="shared" si="47"/>
        <v>1500</v>
      </c>
      <c r="G2239" s="114" t="s">
        <v>689</v>
      </c>
      <c r="H2239" s="118"/>
      <c r="I2239" s="118"/>
      <c r="J2239" s="114" t="s">
        <v>79</v>
      </c>
      <c r="K2239" s="114" t="s">
        <v>27</v>
      </c>
      <c r="L2239" s="114" t="s">
        <v>774</v>
      </c>
      <c r="M2239" s="118" t="s">
        <v>3712</v>
      </c>
      <c r="N2239" s="114" t="s">
        <v>776</v>
      </c>
      <c r="O2239" s="118" t="s">
        <v>3800</v>
      </c>
      <c r="P2239" s="114" t="s">
        <v>694</v>
      </c>
      <c r="Q2239" s="118" t="s">
        <v>3957</v>
      </c>
      <c r="R2239" s="119" t="s">
        <v>1120</v>
      </c>
      <c r="S2239" s="120">
        <f t="shared" si="48"/>
        <v>1500</v>
      </c>
      <c r="T2239" s="116"/>
      <c r="U2239" s="116"/>
      <c r="V2239" s="116"/>
      <c r="W2239" s="116"/>
      <c r="X2239" s="116"/>
      <c r="Y2239" s="116">
        <v>1500.0</v>
      </c>
      <c r="Z2239" s="116"/>
      <c r="AA2239" s="116"/>
      <c r="AB2239" s="116"/>
      <c r="AC2239" s="116"/>
      <c r="AD2239" s="116"/>
      <c r="AE2239" s="116"/>
      <c r="AF2239" s="116"/>
      <c r="AG2239" s="121"/>
      <c r="AH2239" s="114" t="s">
        <v>2870</v>
      </c>
      <c r="AI2239" s="114" t="s">
        <v>3727</v>
      </c>
      <c r="AJ2239" s="116">
        <v>1500.0</v>
      </c>
      <c r="AK2239" s="120">
        <f t="shared" si="49"/>
        <v>0</v>
      </c>
      <c r="AL2239" s="114" t="s">
        <v>787</v>
      </c>
      <c r="AM2239" s="124"/>
    </row>
    <row r="2240">
      <c r="A2240" s="113" t="s">
        <v>3958</v>
      </c>
      <c r="B2240" s="349" t="s">
        <v>3959</v>
      </c>
      <c r="C2240" s="114" t="s">
        <v>860</v>
      </c>
      <c r="D2240" s="114">
        <v>12.0</v>
      </c>
      <c r="E2240" s="116">
        <v>150.0</v>
      </c>
      <c r="F2240" s="117">
        <f t="shared" si="47"/>
        <v>1800</v>
      </c>
      <c r="G2240" s="114" t="s">
        <v>689</v>
      </c>
      <c r="H2240" s="118"/>
      <c r="I2240" s="118"/>
      <c r="J2240" s="114" t="s">
        <v>79</v>
      </c>
      <c r="K2240" s="114" t="s">
        <v>27</v>
      </c>
      <c r="L2240" s="114" t="s">
        <v>774</v>
      </c>
      <c r="M2240" s="118" t="s">
        <v>3712</v>
      </c>
      <c r="N2240" s="114" t="s">
        <v>776</v>
      </c>
      <c r="O2240" s="118" t="s">
        <v>3800</v>
      </c>
      <c r="P2240" s="114" t="s">
        <v>694</v>
      </c>
      <c r="Q2240" s="118" t="s">
        <v>3960</v>
      </c>
      <c r="R2240" s="119" t="s">
        <v>1120</v>
      </c>
      <c r="S2240" s="120">
        <f t="shared" si="48"/>
        <v>1800</v>
      </c>
      <c r="T2240" s="116"/>
      <c r="U2240" s="116"/>
      <c r="V2240" s="116"/>
      <c r="W2240" s="116"/>
      <c r="X2240" s="116"/>
      <c r="Y2240" s="116"/>
      <c r="Z2240" s="116"/>
      <c r="AA2240" s="116">
        <v>1800.0</v>
      </c>
      <c r="AB2240" s="116"/>
      <c r="AC2240" s="116"/>
      <c r="AD2240" s="116"/>
      <c r="AE2240" s="116"/>
      <c r="AF2240" s="116"/>
      <c r="AG2240" s="121"/>
      <c r="AH2240" s="114" t="s">
        <v>2870</v>
      </c>
      <c r="AI2240" s="114" t="s">
        <v>3763</v>
      </c>
      <c r="AJ2240" s="116">
        <v>1800.0</v>
      </c>
      <c r="AK2240" s="120">
        <f t="shared" si="49"/>
        <v>0</v>
      </c>
      <c r="AL2240" s="114" t="s">
        <v>787</v>
      </c>
      <c r="AM2240" s="124"/>
    </row>
    <row r="2241">
      <c r="A2241" s="113" t="s">
        <v>3961</v>
      </c>
      <c r="B2241" s="114" t="s">
        <v>3962</v>
      </c>
      <c r="C2241" s="114" t="s">
        <v>3766</v>
      </c>
      <c r="D2241" s="114">
        <v>7.0</v>
      </c>
      <c r="E2241" s="116">
        <v>150.0</v>
      </c>
      <c r="F2241" s="117">
        <f t="shared" si="47"/>
        <v>1050</v>
      </c>
      <c r="G2241" s="114" t="s">
        <v>689</v>
      </c>
      <c r="H2241" s="118"/>
      <c r="I2241" s="118"/>
      <c r="J2241" s="114" t="s">
        <v>79</v>
      </c>
      <c r="K2241" s="114" t="s">
        <v>27</v>
      </c>
      <c r="L2241" s="114" t="s">
        <v>774</v>
      </c>
      <c r="M2241" s="118" t="s">
        <v>3712</v>
      </c>
      <c r="N2241" s="114" t="s">
        <v>776</v>
      </c>
      <c r="O2241" s="118" t="s">
        <v>3800</v>
      </c>
      <c r="P2241" s="114" t="s">
        <v>694</v>
      </c>
      <c r="Q2241" s="118" t="s">
        <v>3963</v>
      </c>
      <c r="R2241" s="119" t="s">
        <v>1120</v>
      </c>
      <c r="S2241" s="120">
        <f t="shared" si="48"/>
        <v>1050</v>
      </c>
      <c r="T2241" s="116"/>
      <c r="U2241" s="116"/>
      <c r="V2241" s="116"/>
      <c r="W2241" s="116"/>
      <c r="X2241" s="116"/>
      <c r="Y2241" s="116"/>
      <c r="Z2241" s="116"/>
      <c r="AA2241" s="116"/>
      <c r="AB2241" s="116">
        <v>1050.0</v>
      </c>
      <c r="AC2241" s="116"/>
      <c r="AD2241" s="116"/>
      <c r="AE2241" s="116"/>
      <c r="AF2241" s="116"/>
      <c r="AG2241" s="121"/>
      <c r="AH2241" s="114" t="s">
        <v>2870</v>
      </c>
      <c r="AI2241" s="114" t="s">
        <v>3768</v>
      </c>
      <c r="AJ2241" s="116">
        <v>1050.0</v>
      </c>
      <c r="AK2241" s="120">
        <f t="shared" si="49"/>
        <v>0</v>
      </c>
      <c r="AL2241" s="114" t="s">
        <v>787</v>
      </c>
      <c r="AM2241" s="124"/>
    </row>
    <row r="2242">
      <c r="A2242" s="113" t="s">
        <v>3964</v>
      </c>
      <c r="B2242" s="349" t="s">
        <v>3965</v>
      </c>
      <c r="C2242" s="114" t="s">
        <v>3772</v>
      </c>
      <c r="D2242" s="114">
        <v>2.0</v>
      </c>
      <c r="E2242" s="116">
        <v>150.0</v>
      </c>
      <c r="F2242" s="117">
        <f t="shared" si="47"/>
        <v>300</v>
      </c>
      <c r="G2242" s="114" t="s">
        <v>689</v>
      </c>
      <c r="H2242" s="118"/>
      <c r="I2242" s="118"/>
      <c r="J2242" s="114" t="s">
        <v>79</v>
      </c>
      <c r="K2242" s="114" t="s">
        <v>27</v>
      </c>
      <c r="L2242" s="114" t="s">
        <v>774</v>
      </c>
      <c r="M2242" s="118" t="s">
        <v>3712</v>
      </c>
      <c r="N2242" s="114" t="s">
        <v>776</v>
      </c>
      <c r="O2242" s="118" t="s">
        <v>3800</v>
      </c>
      <c r="P2242" s="114" t="s">
        <v>694</v>
      </c>
      <c r="Q2242" s="118" t="s">
        <v>3966</v>
      </c>
      <c r="R2242" s="119" t="s">
        <v>1120</v>
      </c>
      <c r="S2242" s="120">
        <f t="shared" si="48"/>
        <v>300</v>
      </c>
      <c r="T2242" s="116"/>
      <c r="U2242" s="116"/>
      <c r="V2242" s="116"/>
      <c r="W2242" s="116"/>
      <c r="X2242" s="116"/>
      <c r="Y2242" s="116"/>
      <c r="Z2242" s="116"/>
      <c r="AA2242" s="116"/>
      <c r="AB2242" s="116"/>
      <c r="AC2242" s="116">
        <v>300.0</v>
      </c>
      <c r="AD2242" s="116"/>
      <c r="AE2242" s="116"/>
      <c r="AF2242" s="116"/>
      <c r="AG2242" s="121"/>
      <c r="AH2242" s="114" t="s">
        <v>2870</v>
      </c>
      <c r="AI2242" s="114" t="s">
        <v>3763</v>
      </c>
      <c r="AJ2242" s="116">
        <v>300.0</v>
      </c>
      <c r="AK2242" s="120">
        <f t="shared" si="49"/>
        <v>0</v>
      </c>
      <c r="AL2242" s="114" t="s">
        <v>787</v>
      </c>
      <c r="AM2242" s="124"/>
    </row>
    <row r="2243">
      <c r="A2243" s="113" t="s">
        <v>3967</v>
      </c>
      <c r="B2243" s="114" t="s">
        <v>3968</v>
      </c>
      <c r="C2243" s="114" t="s">
        <v>3772</v>
      </c>
      <c r="D2243" s="114">
        <v>4.0</v>
      </c>
      <c r="E2243" s="116">
        <v>150.0</v>
      </c>
      <c r="F2243" s="117">
        <f t="shared" si="47"/>
        <v>600</v>
      </c>
      <c r="G2243" s="114" t="s">
        <v>689</v>
      </c>
      <c r="H2243" s="118"/>
      <c r="I2243" s="118"/>
      <c r="J2243" s="114" t="s">
        <v>79</v>
      </c>
      <c r="K2243" s="114" t="s">
        <v>27</v>
      </c>
      <c r="L2243" s="114" t="s">
        <v>774</v>
      </c>
      <c r="M2243" s="118" t="s">
        <v>3712</v>
      </c>
      <c r="N2243" s="114" t="s">
        <v>776</v>
      </c>
      <c r="O2243" s="118" t="s">
        <v>3800</v>
      </c>
      <c r="P2243" s="114" t="s">
        <v>694</v>
      </c>
      <c r="Q2243" s="118" t="s">
        <v>3969</v>
      </c>
      <c r="R2243" s="119" t="s">
        <v>1120</v>
      </c>
      <c r="S2243" s="120">
        <f t="shared" si="48"/>
        <v>600</v>
      </c>
      <c r="T2243" s="116"/>
      <c r="U2243" s="116"/>
      <c r="V2243" s="116"/>
      <c r="W2243" s="116"/>
      <c r="X2243" s="116"/>
      <c r="Y2243" s="116"/>
      <c r="Z2243" s="116"/>
      <c r="AA2243" s="116"/>
      <c r="AB2243" s="116"/>
      <c r="AC2243" s="116"/>
      <c r="AD2243" s="116"/>
      <c r="AE2243" s="116">
        <v>600.0</v>
      </c>
      <c r="AF2243" s="116"/>
      <c r="AG2243" s="121"/>
      <c r="AH2243" s="114" t="s">
        <v>2870</v>
      </c>
      <c r="AI2243" s="114" t="s">
        <v>3763</v>
      </c>
      <c r="AJ2243" s="116">
        <v>600.0</v>
      </c>
      <c r="AK2243" s="120">
        <f t="shared" si="49"/>
        <v>0</v>
      </c>
      <c r="AL2243" s="114" t="s">
        <v>787</v>
      </c>
      <c r="AM2243" s="124"/>
    </row>
    <row r="2244">
      <c r="A2244" s="113" t="s">
        <v>3970</v>
      </c>
      <c r="B2244" s="349" t="s">
        <v>3971</v>
      </c>
      <c r="C2244" s="114" t="s">
        <v>3772</v>
      </c>
      <c r="D2244" s="114">
        <v>3.0</v>
      </c>
      <c r="E2244" s="116">
        <v>150.0</v>
      </c>
      <c r="F2244" s="117">
        <f t="shared" si="47"/>
        <v>450</v>
      </c>
      <c r="G2244" s="114" t="s">
        <v>689</v>
      </c>
      <c r="H2244" s="118"/>
      <c r="I2244" s="118"/>
      <c r="J2244" s="114" t="s">
        <v>79</v>
      </c>
      <c r="K2244" s="114" t="s">
        <v>27</v>
      </c>
      <c r="L2244" s="114" t="s">
        <v>774</v>
      </c>
      <c r="M2244" s="118" t="s">
        <v>3712</v>
      </c>
      <c r="N2244" s="114" t="s">
        <v>776</v>
      </c>
      <c r="O2244" s="118" t="s">
        <v>3800</v>
      </c>
      <c r="P2244" s="114" t="s">
        <v>694</v>
      </c>
      <c r="Q2244" s="118" t="s">
        <v>3972</v>
      </c>
      <c r="R2244" s="119" t="s">
        <v>1120</v>
      </c>
      <c r="S2244" s="120">
        <f t="shared" si="48"/>
        <v>450</v>
      </c>
      <c r="T2244" s="116"/>
      <c r="U2244" s="116"/>
      <c r="V2244" s="116"/>
      <c r="W2244" s="116"/>
      <c r="X2244" s="116"/>
      <c r="Y2244" s="116"/>
      <c r="Z2244" s="116"/>
      <c r="AA2244" s="116"/>
      <c r="AB2244" s="116"/>
      <c r="AC2244" s="116"/>
      <c r="AD2244" s="116"/>
      <c r="AE2244" s="116"/>
      <c r="AF2244" s="116">
        <v>450.0</v>
      </c>
      <c r="AG2244" s="121"/>
      <c r="AH2244" s="114" t="s">
        <v>2870</v>
      </c>
      <c r="AI2244" s="114" t="s">
        <v>3763</v>
      </c>
      <c r="AJ2244" s="116">
        <v>450.0</v>
      </c>
      <c r="AK2244" s="120">
        <f t="shared" si="49"/>
        <v>0</v>
      </c>
      <c r="AL2244" s="114" t="s">
        <v>787</v>
      </c>
      <c r="AM2244" s="124"/>
    </row>
    <row r="2245">
      <c r="A2245" s="57" t="s">
        <v>3973</v>
      </c>
      <c r="B2245" s="58" t="s">
        <v>3974</v>
      </c>
      <c r="C2245" s="326">
        <v>43256.0</v>
      </c>
      <c r="D2245" s="58">
        <v>1.0</v>
      </c>
      <c r="E2245" s="60">
        <v>2150.0</v>
      </c>
      <c r="F2245" s="61">
        <f t="shared" si="47"/>
        <v>2150</v>
      </c>
      <c r="G2245" s="58" t="s">
        <v>689</v>
      </c>
      <c r="H2245" s="62" t="s">
        <v>3975</v>
      </c>
      <c r="I2245" s="62"/>
      <c r="J2245" s="58" t="s">
        <v>79</v>
      </c>
      <c r="K2245" s="58" t="s">
        <v>79</v>
      </c>
      <c r="L2245" s="58" t="s">
        <v>774</v>
      </c>
      <c r="M2245" s="62" t="s">
        <v>3976</v>
      </c>
      <c r="N2245" s="58" t="s">
        <v>776</v>
      </c>
      <c r="O2245" s="62" t="s">
        <v>3977</v>
      </c>
      <c r="P2245" s="58"/>
      <c r="Q2245" s="62"/>
      <c r="R2245" s="63"/>
      <c r="S2245" s="64">
        <f t="shared" si="48"/>
        <v>2150</v>
      </c>
      <c r="T2245" s="60"/>
      <c r="U2245" s="60"/>
      <c r="V2245" s="60"/>
      <c r="W2245" s="60"/>
      <c r="X2245" s="60"/>
      <c r="Y2245" s="60">
        <v>2150.0</v>
      </c>
      <c r="Z2245" s="60"/>
      <c r="AA2245" s="60"/>
      <c r="AB2245" s="60"/>
      <c r="AC2245" s="60"/>
      <c r="AD2245" s="60"/>
      <c r="AE2245" s="60"/>
      <c r="AF2245" s="60"/>
      <c r="AG2245" s="65"/>
      <c r="AH2245" s="58">
        <v>5.00340267E9</v>
      </c>
      <c r="AI2245" s="58" t="s">
        <v>750</v>
      </c>
      <c r="AJ2245" s="60">
        <v>2150.0</v>
      </c>
      <c r="AK2245" s="64">
        <v>0.0</v>
      </c>
      <c r="AL2245" s="66"/>
      <c r="AM2245" s="67"/>
    </row>
    <row r="2246">
      <c r="A2246" s="113" t="s">
        <v>3978</v>
      </c>
      <c r="B2246" s="349" t="s">
        <v>3979</v>
      </c>
      <c r="C2246" s="114" t="s">
        <v>3980</v>
      </c>
      <c r="D2246" s="114"/>
      <c r="E2246" s="116"/>
      <c r="F2246" s="117">
        <f t="shared" si="47"/>
        <v>0</v>
      </c>
      <c r="G2246" s="114" t="s">
        <v>216</v>
      </c>
      <c r="H2246" s="349" t="s">
        <v>3981</v>
      </c>
      <c r="I2246" s="118"/>
      <c r="J2246" s="114" t="s">
        <v>79</v>
      </c>
      <c r="K2246" s="114" t="s">
        <v>27</v>
      </c>
      <c r="L2246" s="114" t="s">
        <v>774</v>
      </c>
      <c r="M2246" s="118" t="s">
        <v>3712</v>
      </c>
      <c r="N2246" s="114" t="s">
        <v>776</v>
      </c>
      <c r="O2246" s="118" t="s">
        <v>3982</v>
      </c>
      <c r="P2246" s="114" t="s">
        <v>694</v>
      </c>
      <c r="Q2246" s="118" t="s">
        <v>3983</v>
      </c>
      <c r="R2246" s="119" t="s">
        <v>1120</v>
      </c>
      <c r="S2246" s="120">
        <f t="shared" si="48"/>
        <v>0</v>
      </c>
      <c r="T2246" s="116"/>
      <c r="U2246" s="116"/>
      <c r="V2246" s="116"/>
      <c r="W2246" s="116"/>
      <c r="X2246" s="116"/>
      <c r="Y2246" s="116"/>
      <c r="Z2246" s="116"/>
      <c r="AA2246" s="116"/>
      <c r="AB2246" s="116"/>
      <c r="AC2246" s="116"/>
      <c r="AD2246" s="116"/>
      <c r="AE2246" s="116"/>
      <c r="AF2246" s="116"/>
      <c r="AG2246" s="121"/>
      <c r="AH2246" s="114"/>
      <c r="AI2246" s="114"/>
      <c r="AJ2246" s="116"/>
      <c r="AK2246" s="120">
        <f t="shared" ref="AK2246:AK3615" si="50">S2246-AJ2246</f>
        <v>0</v>
      </c>
      <c r="AL2246" s="114"/>
      <c r="AM2246" s="124"/>
    </row>
    <row r="2247">
      <c r="A2247" s="113" t="s">
        <v>3984</v>
      </c>
      <c r="B2247" s="114" t="s">
        <v>3985</v>
      </c>
      <c r="C2247" s="114" t="s">
        <v>3986</v>
      </c>
      <c r="D2247" s="114"/>
      <c r="E2247" s="116"/>
      <c r="F2247" s="117">
        <f t="shared" si="47"/>
        <v>0</v>
      </c>
      <c r="G2247" s="114" t="s">
        <v>216</v>
      </c>
      <c r="H2247" s="114" t="s">
        <v>3987</v>
      </c>
      <c r="I2247" s="118"/>
      <c r="J2247" s="114" t="s">
        <v>79</v>
      </c>
      <c r="K2247" s="114" t="s">
        <v>27</v>
      </c>
      <c r="L2247" s="114" t="s">
        <v>774</v>
      </c>
      <c r="M2247" s="118" t="s">
        <v>3712</v>
      </c>
      <c r="N2247" s="114" t="s">
        <v>776</v>
      </c>
      <c r="O2247" s="118" t="s">
        <v>3988</v>
      </c>
      <c r="P2247" s="114" t="s">
        <v>694</v>
      </c>
      <c r="Q2247" s="118" t="s">
        <v>3983</v>
      </c>
      <c r="R2247" s="119" t="s">
        <v>1120</v>
      </c>
      <c r="S2247" s="120">
        <f t="shared" si="48"/>
        <v>0</v>
      </c>
      <c r="T2247" s="116"/>
      <c r="U2247" s="116"/>
      <c r="V2247" s="116"/>
      <c r="W2247" s="116"/>
      <c r="X2247" s="116"/>
      <c r="Y2247" s="116"/>
      <c r="Z2247" s="116"/>
      <c r="AA2247" s="116"/>
      <c r="AB2247" s="116"/>
      <c r="AC2247" s="116"/>
      <c r="AD2247" s="116"/>
      <c r="AE2247" s="116"/>
      <c r="AF2247" s="116"/>
      <c r="AG2247" s="121"/>
      <c r="AH2247" s="114"/>
      <c r="AI2247" s="404"/>
      <c r="AJ2247" s="116"/>
      <c r="AK2247" s="120">
        <f t="shared" si="50"/>
        <v>0</v>
      </c>
      <c r="AL2247" s="122"/>
      <c r="AM2247" s="123"/>
    </row>
    <row r="2248">
      <c r="A2248" s="241" t="s">
        <v>3989</v>
      </c>
      <c r="B2248" s="386" t="s">
        <v>3990</v>
      </c>
      <c r="C2248" s="138">
        <v>43475.0</v>
      </c>
      <c r="D2248" s="137">
        <v>1.0</v>
      </c>
      <c r="E2248" s="243">
        <v>5850.0</v>
      </c>
      <c r="F2248" s="244">
        <f t="shared" si="47"/>
        <v>5850</v>
      </c>
      <c r="G2248" s="137"/>
      <c r="H2248" s="151"/>
      <c r="I2248" s="151"/>
      <c r="J2248" s="137" t="s">
        <v>79</v>
      </c>
      <c r="K2248" s="137"/>
      <c r="L2248" s="137" t="s">
        <v>739</v>
      </c>
      <c r="M2248" s="151" t="s">
        <v>3991</v>
      </c>
      <c r="N2248" s="137" t="s">
        <v>692</v>
      </c>
      <c r="O2248" s="151" t="s">
        <v>3992</v>
      </c>
      <c r="P2248" s="137" t="s">
        <v>799</v>
      </c>
      <c r="Q2248" s="151"/>
      <c r="R2248" s="245" t="s">
        <v>870</v>
      </c>
      <c r="S2248" s="246">
        <v>5850.0</v>
      </c>
      <c r="T2248" s="243"/>
      <c r="U2248" s="243"/>
      <c r="V2248" s="243"/>
      <c r="W2248" s="243"/>
      <c r="X2248" s="243"/>
      <c r="Y2248" s="243"/>
      <c r="Z2248" s="243"/>
      <c r="AA2248" s="243"/>
      <c r="AB2248" s="243"/>
      <c r="AC2248" s="243"/>
      <c r="AD2248" s="243"/>
      <c r="AE2248" s="243"/>
      <c r="AF2248" s="243">
        <v>5850.0</v>
      </c>
      <c r="AG2248" s="247"/>
      <c r="AH2248" s="137">
        <v>5.003502362E9</v>
      </c>
      <c r="AI2248" s="137" t="s">
        <v>3993</v>
      </c>
      <c r="AJ2248" s="243">
        <v>5850.0</v>
      </c>
      <c r="AK2248" s="246">
        <f t="shared" si="50"/>
        <v>0</v>
      </c>
      <c r="AL2248" s="137"/>
      <c r="AM2248" s="295"/>
    </row>
    <row r="2249">
      <c r="A2249" s="250" t="s">
        <v>3994</v>
      </c>
      <c r="B2249" s="251" t="s">
        <v>3995</v>
      </c>
      <c r="C2249" s="405">
        <v>43336.0</v>
      </c>
      <c r="D2249" s="251">
        <v>1.0</v>
      </c>
      <c r="E2249" s="253">
        <v>6199.0</v>
      </c>
      <c r="F2249" s="254">
        <f t="shared" si="47"/>
        <v>6199</v>
      </c>
      <c r="G2249" s="251" t="s">
        <v>689</v>
      </c>
      <c r="H2249" s="255"/>
      <c r="I2249" s="255"/>
      <c r="J2249" s="251" t="s">
        <v>79</v>
      </c>
      <c r="K2249" s="251" t="s">
        <v>79</v>
      </c>
      <c r="L2249" s="251" t="s">
        <v>787</v>
      </c>
      <c r="M2249" s="255" t="s">
        <v>3996</v>
      </c>
      <c r="N2249" s="251" t="s">
        <v>776</v>
      </c>
      <c r="O2249" s="255" t="s">
        <v>3997</v>
      </c>
      <c r="P2249" s="251" t="s">
        <v>799</v>
      </c>
      <c r="Q2249" s="255"/>
      <c r="R2249" s="256" t="s">
        <v>702</v>
      </c>
      <c r="S2249" s="257">
        <f t="shared" ref="S2249:S2275" si="51">sum(T2249:AG2249)</f>
        <v>6199</v>
      </c>
      <c r="T2249" s="253"/>
      <c r="U2249" s="253"/>
      <c r="V2249" s="253"/>
      <c r="W2249" s="253"/>
      <c r="X2249" s="253"/>
      <c r="Y2249" s="253"/>
      <c r="Z2249" s="253"/>
      <c r="AA2249" s="253">
        <v>6199.0</v>
      </c>
      <c r="AB2249" s="253"/>
      <c r="AC2249" s="253"/>
      <c r="AD2249" s="253"/>
      <c r="AE2249" s="253"/>
      <c r="AF2249" s="253"/>
      <c r="AG2249" s="258"/>
      <c r="AH2249" s="251">
        <v>1.815089058E9</v>
      </c>
      <c r="AI2249" s="251" t="s">
        <v>3925</v>
      </c>
      <c r="AJ2249" s="253">
        <v>6199.0</v>
      </c>
      <c r="AK2249" s="257">
        <f t="shared" si="50"/>
        <v>0</v>
      </c>
      <c r="AL2249" s="259"/>
      <c r="AM2249" s="260"/>
    </row>
    <row r="2250">
      <c r="A2250" s="140" t="s">
        <v>3998</v>
      </c>
      <c r="B2250" s="407" t="s">
        <v>3999</v>
      </c>
      <c r="C2250" s="182">
        <v>43334.0</v>
      </c>
      <c r="D2250" s="142">
        <v>1.0</v>
      </c>
      <c r="E2250" s="143">
        <v>1500.0</v>
      </c>
      <c r="F2250" s="144">
        <f t="shared" si="47"/>
        <v>1500</v>
      </c>
      <c r="G2250" s="142" t="s">
        <v>689</v>
      </c>
      <c r="H2250" s="145" t="s">
        <v>1475</v>
      </c>
      <c r="I2250" s="145"/>
      <c r="J2250" s="142" t="s">
        <v>79</v>
      </c>
      <c r="K2250" s="142" t="s">
        <v>79</v>
      </c>
      <c r="L2250" s="142" t="s">
        <v>787</v>
      </c>
      <c r="M2250" s="145" t="s">
        <v>286</v>
      </c>
      <c r="N2250" s="142" t="s">
        <v>769</v>
      </c>
      <c r="O2250" s="145" t="s">
        <v>4000</v>
      </c>
      <c r="P2250" s="142" t="s">
        <v>799</v>
      </c>
      <c r="Q2250" s="145" t="s">
        <v>1475</v>
      </c>
      <c r="R2250" s="146" t="s">
        <v>870</v>
      </c>
      <c r="S2250" s="147">
        <f t="shared" si="51"/>
        <v>1500</v>
      </c>
      <c r="T2250" s="143"/>
      <c r="U2250" s="143"/>
      <c r="V2250" s="143"/>
      <c r="W2250" s="143"/>
      <c r="X2250" s="143"/>
      <c r="Y2250" s="143"/>
      <c r="Z2250" s="143"/>
      <c r="AA2250" s="143">
        <v>1500.0</v>
      </c>
      <c r="AB2250" s="143"/>
      <c r="AC2250" s="143"/>
      <c r="AD2250" s="143"/>
      <c r="AE2250" s="143"/>
      <c r="AF2250" s="143"/>
      <c r="AG2250" s="148"/>
      <c r="AH2250" s="142">
        <v>5.003439923E9</v>
      </c>
      <c r="AI2250" s="142" t="s">
        <v>811</v>
      </c>
      <c r="AJ2250" s="143">
        <v>1500.0</v>
      </c>
      <c r="AK2250" s="147">
        <f t="shared" si="50"/>
        <v>0</v>
      </c>
      <c r="AL2250" s="142"/>
      <c r="AM2250" s="149"/>
    </row>
    <row r="2251">
      <c r="A2251" s="150" t="s">
        <v>4001</v>
      </c>
      <c r="B2251" s="152" t="s">
        <v>4002</v>
      </c>
      <c r="C2251" s="152" t="s">
        <v>4003</v>
      </c>
      <c r="D2251" s="152">
        <v>88.0</v>
      </c>
      <c r="E2251" s="153">
        <v>38.0</v>
      </c>
      <c r="F2251" s="154">
        <f t="shared" si="47"/>
        <v>3344</v>
      </c>
      <c r="G2251" s="152"/>
      <c r="H2251" s="155"/>
      <c r="I2251" s="155"/>
      <c r="J2251" s="152" t="s">
        <v>79</v>
      </c>
      <c r="K2251" s="152" t="s">
        <v>66</v>
      </c>
      <c r="L2251" s="152" t="s">
        <v>729</v>
      </c>
      <c r="M2251" s="155" t="s">
        <v>4004</v>
      </c>
      <c r="N2251" s="152" t="s">
        <v>730</v>
      </c>
      <c r="O2251" s="155" t="s">
        <v>4005</v>
      </c>
      <c r="P2251" s="152" t="s">
        <v>742</v>
      </c>
      <c r="Q2251" s="155" t="s">
        <v>4006</v>
      </c>
      <c r="R2251" s="156" t="s">
        <v>870</v>
      </c>
      <c r="S2251" s="157">
        <f t="shared" si="51"/>
        <v>3344</v>
      </c>
      <c r="T2251" s="153"/>
      <c r="U2251" s="153"/>
      <c r="V2251" s="153"/>
      <c r="W2251" s="153"/>
      <c r="X2251" s="153"/>
      <c r="Y2251" s="153"/>
      <c r="Z2251" s="153"/>
      <c r="AA2251" s="153"/>
      <c r="AB2251" s="153"/>
      <c r="AC2251" s="153"/>
      <c r="AD2251" s="153"/>
      <c r="AE2251" s="153"/>
      <c r="AF2251" s="153">
        <v>3344.0</v>
      </c>
      <c r="AG2251" s="158"/>
      <c r="AH2251" s="152">
        <v>5.00348338E9</v>
      </c>
      <c r="AI2251" s="152" t="s">
        <v>953</v>
      </c>
      <c r="AJ2251" s="153">
        <v>3344.0</v>
      </c>
      <c r="AK2251" s="157">
        <f t="shared" si="50"/>
        <v>0</v>
      </c>
      <c r="AL2251" s="401"/>
      <c r="AM2251" s="402"/>
    </row>
    <row r="2252">
      <c r="A2252" s="150" t="s">
        <v>4001</v>
      </c>
      <c r="B2252" s="152" t="s">
        <v>4002</v>
      </c>
      <c r="C2252" s="152" t="s">
        <v>4003</v>
      </c>
      <c r="D2252" s="152">
        <v>60.0</v>
      </c>
      <c r="E2252" s="153">
        <v>38.0</v>
      </c>
      <c r="F2252" s="154">
        <f t="shared" si="47"/>
        <v>2280</v>
      </c>
      <c r="G2252" s="152"/>
      <c r="H2252" s="155"/>
      <c r="I2252" s="155"/>
      <c r="J2252" s="152" t="s">
        <v>79</v>
      </c>
      <c r="K2252" s="152" t="s">
        <v>66</v>
      </c>
      <c r="L2252" s="152" t="s">
        <v>729</v>
      </c>
      <c r="M2252" s="155" t="s">
        <v>4004</v>
      </c>
      <c r="N2252" s="152" t="s">
        <v>730</v>
      </c>
      <c r="O2252" s="155" t="s">
        <v>4007</v>
      </c>
      <c r="P2252" s="152" t="s">
        <v>742</v>
      </c>
      <c r="Q2252" s="155" t="s">
        <v>4006</v>
      </c>
      <c r="R2252" s="156" t="s">
        <v>870</v>
      </c>
      <c r="S2252" s="157">
        <f t="shared" si="51"/>
        <v>2280</v>
      </c>
      <c r="T2252" s="153"/>
      <c r="U2252" s="153"/>
      <c r="V2252" s="153"/>
      <c r="W2252" s="153"/>
      <c r="X2252" s="153"/>
      <c r="Y2252" s="153"/>
      <c r="Z2252" s="153"/>
      <c r="AA2252" s="153"/>
      <c r="AB2252" s="153"/>
      <c r="AC2252" s="153"/>
      <c r="AD2252" s="153"/>
      <c r="AE2252" s="153"/>
      <c r="AF2252" s="153">
        <v>2280.0</v>
      </c>
      <c r="AG2252" s="158"/>
      <c r="AH2252" s="152">
        <v>5.00348338E9</v>
      </c>
      <c r="AI2252" s="152" t="s">
        <v>953</v>
      </c>
      <c r="AJ2252" s="153">
        <v>2280.0</v>
      </c>
      <c r="AK2252" s="157">
        <f t="shared" si="50"/>
        <v>0</v>
      </c>
      <c r="AL2252" s="401"/>
      <c r="AM2252" s="402"/>
    </row>
    <row r="2253">
      <c r="A2253" s="150" t="s">
        <v>4001</v>
      </c>
      <c r="B2253" s="152" t="s">
        <v>4002</v>
      </c>
      <c r="C2253" s="152" t="s">
        <v>4003</v>
      </c>
      <c r="D2253" s="152">
        <v>48.0</v>
      </c>
      <c r="E2253" s="153">
        <v>38.0</v>
      </c>
      <c r="F2253" s="154">
        <f t="shared" si="47"/>
        <v>1824</v>
      </c>
      <c r="G2253" s="152"/>
      <c r="H2253" s="155"/>
      <c r="I2253" s="155"/>
      <c r="J2253" s="152" t="s">
        <v>79</v>
      </c>
      <c r="K2253" s="152" t="s">
        <v>66</v>
      </c>
      <c r="L2253" s="152" t="s">
        <v>729</v>
      </c>
      <c r="M2253" s="155" t="s">
        <v>4004</v>
      </c>
      <c r="N2253" s="152" t="s">
        <v>730</v>
      </c>
      <c r="O2253" s="155" t="s">
        <v>4008</v>
      </c>
      <c r="P2253" s="152" t="s">
        <v>742</v>
      </c>
      <c r="Q2253" s="155" t="s">
        <v>4006</v>
      </c>
      <c r="R2253" s="156" t="s">
        <v>870</v>
      </c>
      <c r="S2253" s="157">
        <f t="shared" si="51"/>
        <v>1824</v>
      </c>
      <c r="T2253" s="153"/>
      <c r="U2253" s="153"/>
      <c r="V2253" s="153"/>
      <c r="W2253" s="153"/>
      <c r="X2253" s="153"/>
      <c r="Y2253" s="153"/>
      <c r="Z2253" s="153"/>
      <c r="AA2253" s="153"/>
      <c r="AB2253" s="153"/>
      <c r="AC2253" s="153"/>
      <c r="AD2253" s="153"/>
      <c r="AE2253" s="153"/>
      <c r="AF2253" s="153">
        <v>1824.0</v>
      </c>
      <c r="AG2253" s="158"/>
      <c r="AH2253" s="152">
        <v>5.00348338E9</v>
      </c>
      <c r="AI2253" s="152" t="s">
        <v>953</v>
      </c>
      <c r="AJ2253" s="153">
        <v>1824.0</v>
      </c>
      <c r="AK2253" s="157">
        <f t="shared" si="50"/>
        <v>0</v>
      </c>
      <c r="AL2253" s="401"/>
      <c r="AM2253" s="402"/>
    </row>
    <row r="2254">
      <c r="A2254" s="150" t="s">
        <v>4001</v>
      </c>
      <c r="B2254" s="152" t="s">
        <v>4002</v>
      </c>
      <c r="C2254" s="152" t="s">
        <v>4003</v>
      </c>
      <c r="D2254" s="152">
        <v>31.0</v>
      </c>
      <c r="E2254" s="153">
        <v>38.0</v>
      </c>
      <c r="F2254" s="154">
        <f t="shared" si="47"/>
        <v>1178</v>
      </c>
      <c r="G2254" s="152"/>
      <c r="H2254" s="155"/>
      <c r="I2254" s="155"/>
      <c r="J2254" s="152" t="s">
        <v>79</v>
      </c>
      <c r="K2254" s="152" t="s">
        <v>39</v>
      </c>
      <c r="L2254" s="152" t="s">
        <v>729</v>
      </c>
      <c r="M2254" s="155" t="s">
        <v>4004</v>
      </c>
      <c r="N2254" s="152" t="s">
        <v>730</v>
      </c>
      <c r="O2254" s="155" t="s">
        <v>4009</v>
      </c>
      <c r="P2254" s="152" t="s">
        <v>742</v>
      </c>
      <c r="Q2254" s="155" t="s">
        <v>4006</v>
      </c>
      <c r="R2254" s="156" t="s">
        <v>870</v>
      </c>
      <c r="S2254" s="157">
        <f t="shared" si="51"/>
        <v>1178</v>
      </c>
      <c r="T2254" s="153"/>
      <c r="U2254" s="153"/>
      <c r="V2254" s="153"/>
      <c r="W2254" s="153"/>
      <c r="X2254" s="153"/>
      <c r="Y2254" s="153"/>
      <c r="Z2254" s="153"/>
      <c r="AA2254" s="153"/>
      <c r="AB2254" s="153"/>
      <c r="AC2254" s="153"/>
      <c r="AD2254" s="153"/>
      <c r="AE2254" s="153"/>
      <c r="AF2254" s="153">
        <v>1178.0</v>
      </c>
      <c r="AG2254" s="158"/>
      <c r="AH2254" s="152">
        <v>5.00348338E9</v>
      </c>
      <c r="AI2254" s="152" t="s">
        <v>953</v>
      </c>
      <c r="AJ2254" s="153">
        <v>1178.0</v>
      </c>
      <c r="AK2254" s="157">
        <f t="shared" si="50"/>
        <v>0</v>
      </c>
      <c r="AL2254" s="401"/>
      <c r="AM2254" s="402"/>
    </row>
    <row r="2255">
      <c r="A2255" s="150" t="s">
        <v>4001</v>
      </c>
      <c r="B2255" s="152" t="s">
        <v>4002</v>
      </c>
      <c r="C2255" s="152" t="s">
        <v>4003</v>
      </c>
      <c r="D2255" s="152">
        <v>30.0</v>
      </c>
      <c r="E2255" s="153">
        <v>38.0</v>
      </c>
      <c r="F2255" s="154">
        <f t="shared" si="47"/>
        <v>1140</v>
      </c>
      <c r="G2255" s="152"/>
      <c r="H2255" s="155"/>
      <c r="I2255" s="155"/>
      <c r="J2255" s="152" t="s">
        <v>79</v>
      </c>
      <c r="K2255" s="152" t="s">
        <v>11</v>
      </c>
      <c r="L2255" s="152" t="s">
        <v>729</v>
      </c>
      <c r="M2255" s="155" t="s">
        <v>4004</v>
      </c>
      <c r="N2255" s="152" t="s">
        <v>730</v>
      </c>
      <c r="O2255" s="155" t="s">
        <v>4010</v>
      </c>
      <c r="P2255" s="152" t="s">
        <v>742</v>
      </c>
      <c r="Q2255" s="155" t="s">
        <v>4006</v>
      </c>
      <c r="R2255" s="156" t="s">
        <v>870</v>
      </c>
      <c r="S2255" s="157">
        <f t="shared" si="51"/>
        <v>1140</v>
      </c>
      <c r="T2255" s="153"/>
      <c r="U2255" s="153"/>
      <c r="V2255" s="153"/>
      <c r="W2255" s="153"/>
      <c r="X2255" s="153"/>
      <c r="Y2255" s="153"/>
      <c r="Z2255" s="153"/>
      <c r="AA2255" s="153"/>
      <c r="AB2255" s="153"/>
      <c r="AC2255" s="153"/>
      <c r="AD2255" s="153"/>
      <c r="AE2255" s="153"/>
      <c r="AF2255" s="153">
        <v>1140.0</v>
      </c>
      <c r="AG2255" s="158"/>
      <c r="AH2255" s="152">
        <v>5.00348338E9</v>
      </c>
      <c r="AI2255" s="152" t="s">
        <v>953</v>
      </c>
      <c r="AJ2255" s="153">
        <v>1140.0</v>
      </c>
      <c r="AK2255" s="157">
        <f t="shared" si="50"/>
        <v>0</v>
      </c>
      <c r="AL2255" s="401"/>
      <c r="AM2255" s="402"/>
    </row>
    <row r="2256">
      <c r="A2256" s="47" t="s">
        <v>4011</v>
      </c>
      <c r="B2256" s="289" t="s">
        <v>4012</v>
      </c>
      <c r="C2256" s="178">
        <v>43424.0</v>
      </c>
      <c r="D2256" s="48">
        <v>1.0</v>
      </c>
      <c r="E2256" s="50">
        <v>5700.0</v>
      </c>
      <c r="F2256" s="51">
        <f t="shared" si="47"/>
        <v>5700</v>
      </c>
      <c r="G2256" s="48"/>
      <c r="H2256" s="52"/>
      <c r="I2256" s="52"/>
      <c r="J2256" s="48" t="s">
        <v>79</v>
      </c>
      <c r="K2256" s="48" t="s">
        <v>66</v>
      </c>
      <c r="L2256" s="48" t="s">
        <v>729</v>
      </c>
      <c r="M2256" s="52" t="s">
        <v>2405</v>
      </c>
      <c r="N2256" s="48" t="s">
        <v>730</v>
      </c>
      <c r="O2256" s="52" t="s">
        <v>4013</v>
      </c>
      <c r="P2256" s="48" t="s">
        <v>742</v>
      </c>
      <c r="Q2256" s="408">
        <v>300.0</v>
      </c>
      <c r="R2256" s="53" t="s">
        <v>870</v>
      </c>
      <c r="S2256" s="54">
        <f t="shared" si="51"/>
        <v>5700</v>
      </c>
      <c r="T2256" s="50"/>
      <c r="U2256" s="50"/>
      <c r="V2256" s="50"/>
      <c r="W2256" s="50"/>
      <c r="X2256" s="50"/>
      <c r="Y2256" s="50"/>
      <c r="Z2256" s="50"/>
      <c r="AA2256" s="50"/>
      <c r="AB2256" s="50"/>
      <c r="AC2256" s="50"/>
      <c r="AD2256" s="50"/>
      <c r="AE2256" s="50">
        <v>5700.0</v>
      </c>
      <c r="AF2256" s="50"/>
      <c r="AG2256" s="55"/>
      <c r="AH2256" s="48">
        <v>5.003482128E9</v>
      </c>
      <c r="AI2256" s="48" t="s">
        <v>1121</v>
      </c>
      <c r="AJ2256" s="50">
        <v>5700.0</v>
      </c>
      <c r="AK2256" s="54">
        <f t="shared" si="50"/>
        <v>0</v>
      </c>
      <c r="AL2256" s="48"/>
      <c r="AM2256" s="56"/>
    </row>
    <row r="2257">
      <c r="A2257" s="57" t="s">
        <v>4015</v>
      </c>
      <c r="B2257" s="58" t="s">
        <v>4016</v>
      </c>
      <c r="C2257" s="181">
        <v>43430.0</v>
      </c>
      <c r="D2257" s="58">
        <v>1.0</v>
      </c>
      <c r="E2257" s="60">
        <v>5320.0</v>
      </c>
      <c r="F2257" s="61">
        <f t="shared" si="47"/>
        <v>5320</v>
      </c>
      <c r="G2257" s="58"/>
      <c r="H2257" s="62"/>
      <c r="I2257" s="62"/>
      <c r="J2257" s="58" t="s">
        <v>79</v>
      </c>
      <c r="K2257" s="58"/>
      <c r="L2257" s="58" t="s">
        <v>729</v>
      </c>
      <c r="M2257" s="62" t="s">
        <v>2405</v>
      </c>
      <c r="N2257" s="58" t="s">
        <v>730</v>
      </c>
      <c r="O2257" s="62" t="s">
        <v>1555</v>
      </c>
      <c r="P2257" s="58" t="s">
        <v>742</v>
      </c>
      <c r="Q2257" s="413" t="s">
        <v>4023</v>
      </c>
      <c r="R2257" s="63" t="s">
        <v>870</v>
      </c>
      <c r="S2257" s="64">
        <f t="shared" si="51"/>
        <v>5320</v>
      </c>
      <c r="T2257" s="60"/>
      <c r="U2257" s="60"/>
      <c r="V2257" s="60"/>
      <c r="W2257" s="60"/>
      <c r="X2257" s="60"/>
      <c r="Y2257" s="60"/>
      <c r="Z2257" s="60"/>
      <c r="AA2257" s="60"/>
      <c r="AB2257" s="60"/>
      <c r="AC2257" s="60"/>
      <c r="AD2257" s="60"/>
      <c r="AE2257" s="60">
        <v>5320.0</v>
      </c>
      <c r="AF2257" s="60"/>
      <c r="AG2257" s="65"/>
      <c r="AH2257" s="58">
        <v>5.003483381E9</v>
      </c>
      <c r="AI2257" s="58" t="s">
        <v>953</v>
      </c>
      <c r="AJ2257" s="60">
        <v>5320.0</v>
      </c>
      <c r="AK2257" s="64">
        <f t="shared" si="50"/>
        <v>0</v>
      </c>
      <c r="AL2257" s="66"/>
      <c r="AM2257" s="67"/>
    </row>
    <row r="2258">
      <c r="A2258" s="103">
        <v>5797.6</v>
      </c>
      <c r="B2258" s="261" t="s">
        <v>4025</v>
      </c>
      <c r="C2258" s="168">
        <v>43439.0</v>
      </c>
      <c r="D2258" s="104">
        <v>1.0</v>
      </c>
      <c r="E2258" s="100">
        <v>5478.0</v>
      </c>
      <c r="F2258" s="106">
        <f t="shared" si="47"/>
        <v>5478</v>
      </c>
      <c r="G2258" s="104"/>
      <c r="H2258" s="107"/>
      <c r="I2258" s="107"/>
      <c r="J2258" s="104" t="s">
        <v>79</v>
      </c>
      <c r="K2258" s="104" t="s">
        <v>79</v>
      </c>
      <c r="L2258" s="104" t="s">
        <v>729</v>
      </c>
      <c r="M2258" s="107" t="s">
        <v>4026</v>
      </c>
      <c r="N2258" s="104" t="s">
        <v>730</v>
      </c>
      <c r="O2258" s="107" t="s">
        <v>4027</v>
      </c>
      <c r="P2258" s="104"/>
      <c r="Q2258" s="107"/>
      <c r="R2258" s="108"/>
      <c r="S2258" s="109">
        <f t="shared" si="51"/>
        <v>5478</v>
      </c>
      <c r="T2258" s="100"/>
      <c r="U2258" s="100"/>
      <c r="V2258" s="100"/>
      <c r="W2258" s="100"/>
      <c r="X2258" s="100"/>
      <c r="Y2258" s="100"/>
      <c r="Z2258" s="100"/>
      <c r="AA2258" s="100"/>
      <c r="AB2258" s="100"/>
      <c r="AC2258" s="100"/>
      <c r="AD2258" s="100"/>
      <c r="AE2258" s="100">
        <v>5478.0</v>
      </c>
      <c r="AF2258" s="100"/>
      <c r="AG2258" s="110"/>
      <c r="AH2258" s="104">
        <v>5.003488032E9</v>
      </c>
      <c r="AI2258" s="104" t="s">
        <v>4028</v>
      </c>
      <c r="AJ2258" s="100">
        <v>5478.0</v>
      </c>
      <c r="AK2258" s="109">
        <f t="shared" si="50"/>
        <v>0</v>
      </c>
      <c r="AL2258" s="104"/>
      <c r="AM2258" s="162"/>
    </row>
    <row r="2259">
      <c r="A2259" s="57" t="s">
        <v>4029</v>
      </c>
      <c r="B2259" s="76" t="s">
        <v>4030</v>
      </c>
      <c r="C2259" s="76" t="s">
        <v>4031</v>
      </c>
      <c r="D2259" s="76">
        <v>23.0</v>
      </c>
      <c r="E2259" s="77">
        <v>220.0</v>
      </c>
      <c r="F2259" s="78">
        <f t="shared" si="47"/>
        <v>5060</v>
      </c>
      <c r="G2259" s="76"/>
      <c r="H2259" s="75"/>
      <c r="I2259" s="75"/>
      <c r="J2259" s="76" t="s">
        <v>79</v>
      </c>
      <c r="K2259" s="76" t="s">
        <v>79</v>
      </c>
      <c r="L2259" s="76" t="s">
        <v>729</v>
      </c>
      <c r="M2259" s="75" t="s">
        <v>596</v>
      </c>
      <c r="N2259" s="76" t="s">
        <v>730</v>
      </c>
      <c r="O2259" s="75" t="s">
        <v>4032</v>
      </c>
      <c r="P2259" s="76" t="s">
        <v>742</v>
      </c>
      <c r="Q2259" s="75">
        <v>220.0</v>
      </c>
      <c r="R2259" s="79" t="s">
        <v>725</v>
      </c>
      <c r="S2259" s="80">
        <f t="shared" si="51"/>
        <v>5060</v>
      </c>
      <c r="T2259" s="77"/>
      <c r="U2259" s="77"/>
      <c r="V2259" s="77"/>
      <c r="W2259" s="77"/>
      <c r="X2259" s="77"/>
      <c r="Y2259" s="77"/>
      <c r="Z2259" s="77"/>
      <c r="AA2259" s="77"/>
      <c r="AB2259" s="77"/>
      <c r="AC2259" s="77"/>
      <c r="AD2259" s="77"/>
      <c r="AE2259" s="77">
        <v>5060.0</v>
      </c>
      <c r="AF2259" s="77"/>
      <c r="AG2259" s="81"/>
      <c r="AH2259" s="76">
        <v>5.00347697E9</v>
      </c>
      <c r="AI2259" s="76" t="s">
        <v>1707</v>
      </c>
      <c r="AJ2259" s="77">
        <v>5060.0</v>
      </c>
      <c r="AK2259" s="80">
        <f t="shared" si="50"/>
        <v>0</v>
      </c>
      <c r="AL2259" s="82"/>
      <c r="AM2259" s="83"/>
    </row>
    <row r="2260">
      <c r="A2260" s="57" t="s">
        <v>4029</v>
      </c>
      <c r="B2260" s="76" t="s">
        <v>4030</v>
      </c>
      <c r="C2260" s="76" t="s">
        <v>4031</v>
      </c>
      <c r="D2260" s="76">
        <v>22.0</v>
      </c>
      <c r="E2260" s="77">
        <v>220.0</v>
      </c>
      <c r="F2260" s="78">
        <f t="shared" si="47"/>
        <v>4840</v>
      </c>
      <c r="G2260" s="76"/>
      <c r="H2260" s="75"/>
      <c r="I2260" s="75"/>
      <c r="J2260" s="76" t="s">
        <v>79</v>
      </c>
      <c r="K2260" s="76" t="s">
        <v>79</v>
      </c>
      <c r="L2260" s="76" t="s">
        <v>729</v>
      </c>
      <c r="M2260" s="75" t="s">
        <v>596</v>
      </c>
      <c r="N2260" s="76" t="s">
        <v>730</v>
      </c>
      <c r="O2260" s="75" t="s">
        <v>4033</v>
      </c>
      <c r="P2260" s="76" t="s">
        <v>742</v>
      </c>
      <c r="Q2260" s="75">
        <v>220.0</v>
      </c>
      <c r="R2260" s="79" t="s">
        <v>725</v>
      </c>
      <c r="S2260" s="80">
        <f t="shared" si="51"/>
        <v>4840</v>
      </c>
      <c r="T2260" s="77"/>
      <c r="U2260" s="77"/>
      <c r="V2260" s="77"/>
      <c r="W2260" s="77"/>
      <c r="X2260" s="77"/>
      <c r="Y2260" s="77"/>
      <c r="Z2260" s="77"/>
      <c r="AA2260" s="77"/>
      <c r="AB2260" s="77"/>
      <c r="AC2260" s="77"/>
      <c r="AD2260" s="77"/>
      <c r="AE2260" s="77">
        <v>4840.0</v>
      </c>
      <c r="AF2260" s="77"/>
      <c r="AG2260" s="81"/>
      <c r="AH2260" s="76">
        <v>5.00347697E9</v>
      </c>
      <c r="AI2260" s="76" t="s">
        <v>1707</v>
      </c>
      <c r="AJ2260" s="77">
        <v>4840.0</v>
      </c>
      <c r="AK2260" s="80">
        <f t="shared" si="50"/>
        <v>0</v>
      </c>
      <c r="AL2260" s="82"/>
      <c r="AM2260" s="83"/>
    </row>
    <row r="2261">
      <c r="A2261" s="57" t="s">
        <v>4029</v>
      </c>
      <c r="B2261" s="76" t="s">
        <v>4030</v>
      </c>
      <c r="C2261" s="76" t="s">
        <v>4031</v>
      </c>
      <c r="D2261" s="76">
        <v>21.0</v>
      </c>
      <c r="E2261" s="77">
        <v>220.0</v>
      </c>
      <c r="F2261" s="78">
        <f t="shared" si="47"/>
        <v>4620</v>
      </c>
      <c r="G2261" s="76"/>
      <c r="H2261" s="75"/>
      <c r="I2261" s="75"/>
      <c r="J2261" s="76" t="s">
        <v>79</v>
      </c>
      <c r="K2261" s="76" t="s">
        <v>79</v>
      </c>
      <c r="L2261" s="76" t="s">
        <v>729</v>
      </c>
      <c r="M2261" s="75" t="s">
        <v>596</v>
      </c>
      <c r="N2261" s="76" t="s">
        <v>730</v>
      </c>
      <c r="O2261" s="75" t="s">
        <v>4034</v>
      </c>
      <c r="P2261" s="76" t="s">
        <v>742</v>
      </c>
      <c r="Q2261" s="75">
        <v>220.0</v>
      </c>
      <c r="R2261" s="79" t="s">
        <v>725</v>
      </c>
      <c r="S2261" s="80">
        <f t="shared" si="51"/>
        <v>4620</v>
      </c>
      <c r="T2261" s="77"/>
      <c r="U2261" s="77"/>
      <c r="V2261" s="77"/>
      <c r="W2261" s="77"/>
      <c r="X2261" s="77"/>
      <c r="Y2261" s="77"/>
      <c r="Z2261" s="77"/>
      <c r="AA2261" s="77"/>
      <c r="AB2261" s="77"/>
      <c r="AC2261" s="77"/>
      <c r="AD2261" s="77"/>
      <c r="AE2261" s="77">
        <v>4620.0</v>
      </c>
      <c r="AF2261" s="77"/>
      <c r="AG2261" s="81"/>
      <c r="AH2261" s="76">
        <v>5.00347697E9</v>
      </c>
      <c r="AI2261" s="76" t="s">
        <v>1707</v>
      </c>
      <c r="AJ2261" s="77">
        <v>4620.0</v>
      </c>
      <c r="AK2261" s="80">
        <f t="shared" si="50"/>
        <v>0</v>
      </c>
      <c r="AL2261" s="82"/>
      <c r="AM2261" s="83"/>
    </row>
    <row r="2262">
      <c r="A2262" s="57" t="s">
        <v>4029</v>
      </c>
      <c r="B2262" s="76" t="s">
        <v>4030</v>
      </c>
      <c r="C2262" s="76" t="s">
        <v>4031</v>
      </c>
      <c r="D2262" s="76">
        <v>22.0</v>
      </c>
      <c r="E2262" s="77">
        <v>220.0</v>
      </c>
      <c r="F2262" s="78">
        <f t="shared" si="47"/>
        <v>4840</v>
      </c>
      <c r="G2262" s="76"/>
      <c r="H2262" s="75"/>
      <c r="I2262" s="75"/>
      <c r="J2262" s="76" t="s">
        <v>79</v>
      </c>
      <c r="K2262" s="76" t="s">
        <v>79</v>
      </c>
      <c r="L2262" s="76" t="s">
        <v>729</v>
      </c>
      <c r="M2262" s="75" t="s">
        <v>596</v>
      </c>
      <c r="N2262" s="76" t="s">
        <v>730</v>
      </c>
      <c r="O2262" s="75" t="s">
        <v>4035</v>
      </c>
      <c r="P2262" s="76" t="s">
        <v>742</v>
      </c>
      <c r="Q2262" s="75">
        <v>220.0</v>
      </c>
      <c r="R2262" s="79" t="s">
        <v>725</v>
      </c>
      <c r="S2262" s="80">
        <f t="shared" si="51"/>
        <v>4840</v>
      </c>
      <c r="T2262" s="77"/>
      <c r="U2262" s="77"/>
      <c r="V2262" s="77"/>
      <c r="W2262" s="77"/>
      <c r="X2262" s="77"/>
      <c r="Y2262" s="77"/>
      <c r="Z2262" s="77"/>
      <c r="AA2262" s="77"/>
      <c r="AB2262" s="77"/>
      <c r="AC2262" s="77"/>
      <c r="AD2262" s="77"/>
      <c r="AE2262" s="77">
        <v>4840.0</v>
      </c>
      <c r="AF2262" s="77"/>
      <c r="AG2262" s="81"/>
      <c r="AH2262" s="76">
        <v>5.00347697E9</v>
      </c>
      <c r="AI2262" s="76" t="s">
        <v>1707</v>
      </c>
      <c r="AJ2262" s="77">
        <v>4840.0</v>
      </c>
      <c r="AK2262" s="80">
        <f t="shared" si="50"/>
        <v>0</v>
      </c>
      <c r="AL2262" s="82"/>
      <c r="AM2262" s="83"/>
    </row>
    <row r="2263">
      <c r="A2263" s="57" t="s">
        <v>4029</v>
      </c>
      <c r="B2263" s="76" t="s">
        <v>4030</v>
      </c>
      <c r="C2263" s="76" t="s">
        <v>4031</v>
      </c>
      <c r="D2263" s="76">
        <v>20.0</v>
      </c>
      <c r="E2263" s="77">
        <v>220.0</v>
      </c>
      <c r="F2263" s="78">
        <f t="shared" si="47"/>
        <v>4400</v>
      </c>
      <c r="G2263" s="76"/>
      <c r="H2263" s="75"/>
      <c r="I2263" s="75"/>
      <c r="J2263" s="76" t="s">
        <v>79</v>
      </c>
      <c r="K2263" s="76" t="s">
        <v>79</v>
      </c>
      <c r="L2263" s="76" t="s">
        <v>729</v>
      </c>
      <c r="M2263" s="75" t="s">
        <v>596</v>
      </c>
      <c r="N2263" s="76" t="s">
        <v>730</v>
      </c>
      <c r="O2263" s="75" t="s">
        <v>4036</v>
      </c>
      <c r="P2263" s="76" t="s">
        <v>742</v>
      </c>
      <c r="Q2263" s="75">
        <v>220.0</v>
      </c>
      <c r="R2263" s="79" t="s">
        <v>725</v>
      </c>
      <c r="S2263" s="80">
        <f t="shared" si="51"/>
        <v>4400</v>
      </c>
      <c r="T2263" s="77"/>
      <c r="U2263" s="77"/>
      <c r="V2263" s="77"/>
      <c r="W2263" s="77"/>
      <c r="X2263" s="77"/>
      <c r="Y2263" s="77"/>
      <c r="Z2263" s="77"/>
      <c r="AA2263" s="77"/>
      <c r="AB2263" s="77"/>
      <c r="AC2263" s="77"/>
      <c r="AD2263" s="77"/>
      <c r="AE2263" s="77">
        <v>4400.0</v>
      </c>
      <c r="AF2263" s="77"/>
      <c r="AG2263" s="81"/>
      <c r="AH2263" s="76">
        <v>5.00347697E9</v>
      </c>
      <c r="AI2263" s="76" t="s">
        <v>1707</v>
      </c>
      <c r="AJ2263" s="77">
        <v>4400.0</v>
      </c>
      <c r="AK2263" s="80">
        <f t="shared" si="50"/>
        <v>0</v>
      </c>
      <c r="AL2263" s="82"/>
      <c r="AM2263" s="83"/>
    </row>
    <row r="2264">
      <c r="A2264" s="103" t="s">
        <v>4037</v>
      </c>
      <c r="B2264" s="261" t="s">
        <v>4038</v>
      </c>
      <c r="C2264" s="104" t="s">
        <v>1540</v>
      </c>
      <c r="D2264" s="104">
        <v>17.0</v>
      </c>
      <c r="E2264" s="100">
        <v>280.0</v>
      </c>
      <c r="F2264" s="106">
        <f t="shared" si="47"/>
        <v>4760</v>
      </c>
      <c r="G2264" s="104" t="s">
        <v>689</v>
      </c>
      <c r="H2264" s="107"/>
      <c r="I2264" s="107"/>
      <c r="J2264" s="104" t="s">
        <v>79</v>
      </c>
      <c r="K2264" s="104" t="s">
        <v>66</v>
      </c>
      <c r="L2264" s="104" t="s">
        <v>767</v>
      </c>
      <c r="M2264" s="107" t="s">
        <v>4039</v>
      </c>
      <c r="N2264" s="104" t="s">
        <v>769</v>
      </c>
      <c r="O2264" s="107" t="s">
        <v>4040</v>
      </c>
      <c r="P2264" s="104" t="s">
        <v>742</v>
      </c>
      <c r="Q2264" s="107"/>
      <c r="R2264" s="108" t="s">
        <v>715</v>
      </c>
      <c r="S2264" s="109">
        <f t="shared" si="51"/>
        <v>4760</v>
      </c>
      <c r="T2264" s="100"/>
      <c r="U2264" s="100"/>
      <c r="V2264" s="100"/>
      <c r="W2264" s="100"/>
      <c r="X2264" s="100"/>
      <c r="Y2264" s="100"/>
      <c r="Z2264" s="100"/>
      <c r="AA2264" s="100"/>
      <c r="AB2264" s="100"/>
      <c r="AC2264" s="100"/>
      <c r="AD2264" s="100"/>
      <c r="AE2264" s="100">
        <v>4760.0</v>
      </c>
      <c r="AF2264" s="100"/>
      <c r="AG2264" s="110"/>
      <c r="AH2264" s="104">
        <v>5.003473634E9</v>
      </c>
      <c r="AI2264" s="104" t="s">
        <v>721</v>
      </c>
      <c r="AJ2264" s="100">
        <v>4760.0</v>
      </c>
      <c r="AK2264" s="109">
        <f t="shared" si="50"/>
        <v>0</v>
      </c>
      <c r="AL2264" s="104"/>
      <c r="AM2264" s="162"/>
    </row>
    <row r="2265">
      <c r="A2265" s="241" t="s">
        <v>4041</v>
      </c>
      <c r="B2265" s="137" t="s">
        <v>4042</v>
      </c>
      <c r="C2265" s="415">
        <v>43430.0</v>
      </c>
      <c r="D2265" s="137">
        <v>1.0</v>
      </c>
      <c r="E2265" s="243">
        <v>7056.0</v>
      </c>
      <c r="F2265" s="244">
        <f t="shared" si="47"/>
        <v>7056</v>
      </c>
      <c r="G2265" s="137"/>
      <c r="H2265" s="151"/>
      <c r="I2265" s="151"/>
      <c r="J2265" s="137" t="s">
        <v>79</v>
      </c>
      <c r="K2265" s="137"/>
      <c r="L2265" s="137" t="s">
        <v>729</v>
      </c>
      <c r="M2265" s="151" t="s">
        <v>4043</v>
      </c>
      <c r="N2265" s="137"/>
      <c r="O2265" s="151" t="s">
        <v>4044</v>
      </c>
      <c r="P2265" s="137"/>
      <c r="Q2265" s="151"/>
      <c r="R2265" s="245"/>
      <c r="S2265" s="246">
        <f t="shared" si="51"/>
        <v>7056</v>
      </c>
      <c r="T2265" s="243"/>
      <c r="U2265" s="243"/>
      <c r="V2265" s="243"/>
      <c r="W2265" s="243"/>
      <c r="X2265" s="243"/>
      <c r="Y2265" s="243"/>
      <c r="Z2265" s="243"/>
      <c r="AA2265" s="243"/>
      <c r="AB2265" s="243"/>
      <c r="AC2265" s="243"/>
      <c r="AD2265" s="243"/>
      <c r="AE2265" s="243"/>
      <c r="AF2265" s="243">
        <v>7056.0</v>
      </c>
      <c r="AG2265" s="247"/>
      <c r="AH2265" s="137">
        <v>5.003487568E9</v>
      </c>
      <c r="AI2265" s="137" t="s">
        <v>2815</v>
      </c>
      <c r="AJ2265" s="243">
        <v>7056.0</v>
      </c>
      <c r="AK2265" s="246">
        <f t="shared" si="50"/>
        <v>0</v>
      </c>
      <c r="AL2265" s="248"/>
      <c r="AM2265" s="249"/>
    </row>
    <row r="2266">
      <c r="A2266" s="103" t="s">
        <v>4045</v>
      </c>
      <c r="B2266" s="261"/>
      <c r="C2266" s="104"/>
      <c r="D2266" s="104"/>
      <c r="E2266" s="100"/>
      <c r="F2266" s="106">
        <f t="shared" si="47"/>
        <v>0</v>
      </c>
      <c r="G2266" s="104"/>
      <c r="H2266" s="107"/>
      <c r="I2266" s="107"/>
      <c r="J2266" s="104" t="s">
        <v>79</v>
      </c>
      <c r="K2266" s="104"/>
      <c r="L2266" s="104"/>
      <c r="M2266" s="107"/>
      <c r="N2266" s="104"/>
      <c r="O2266" s="107"/>
      <c r="P2266" s="104"/>
      <c r="Q2266" s="107"/>
      <c r="R2266" s="108"/>
      <c r="S2266" s="109">
        <f t="shared" si="51"/>
        <v>0</v>
      </c>
      <c r="T2266" s="100"/>
      <c r="U2266" s="100"/>
      <c r="V2266" s="100"/>
      <c r="W2266" s="100"/>
      <c r="X2266" s="100"/>
      <c r="Y2266" s="100"/>
      <c r="Z2266" s="100"/>
      <c r="AA2266" s="100"/>
      <c r="AB2266" s="100"/>
      <c r="AC2266" s="100"/>
      <c r="AD2266" s="100"/>
      <c r="AE2266" s="100"/>
      <c r="AF2266" s="100"/>
      <c r="AG2266" s="110"/>
      <c r="AH2266" s="104"/>
      <c r="AI2266" s="104"/>
      <c r="AJ2266" s="100"/>
      <c r="AK2266" s="109">
        <f t="shared" si="50"/>
        <v>0</v>
      </c>
      <c r="AL2266" s="104"/>
      <c r="AM2266" s="162"/>
    </row>
    <row r="2267">
      <c r="A2267" s="103" t="s">
        <v>4046</v>
      </c>
      <c r="B2267" s="104" t="s">
        <v>4047</v>
      </c>
      <c r="C2267" s="104" t="s">
        <v>2085</v>
      </c>
      <c r="D2267" s="104">
        <v>1.0</v>
      </c>
      <c r="E2267" s="100">
        <v>5350.0</v>
      </c>
      <c r="F2267" s="106">
        <f t="shared" si="47"/>
        <v>5350</v>
      </c>
      <c r="G2267" s="104"/>
      <c r="H2267" s="107"/>
      <c r="I2267" s="107"/>
      <c r="J2267" s="104" t="s">
        <v>79</v>
      </c>
      <c r="K2267" s="104" t="s">
        <v>79</v>
      </c>
      <c r="L2267" s="104" t="s">
        <v>898</v>
      </c>
      <c r="M2267" s="107" t="s">
        <v>4048</v>
      </c>
      <c r="N2267" s="104" t="s">
        <v>769</v>
      </c>
      <c r="O2267" s="107" t="s">
        <v>4049</v>
      </c>
      <c r="P2267" s="104" t="s">
        <v>821</v>
      </c>
      <c r="Q2267" s="107"/>
      <c r="R2267" s="108" t="s">
        <v>715</v>
      </c>
      <c r="S2267" s="109">
        <f t="shared" si="51"/>
        <v>5350</v>
      </c>
      <c r="T2267" s="100"/>
      <c r="U2267" s="100"/>
      <c r="V2267" s="100"/>
      <c r="W2267" s="100"/>
      <c r="X2267" s="100"/>
      <c r="Y2267" s="100"/>
      <c r="Z2267" s="100"/>
      <c r="AA2267" s="100"/>
      <c r="AB2267" s="100"/>
      <c r="AC2267" s="100"/>
      <c r="AD2267" s="100"/>
      <c r="AE2267" s="100">
        <v>5350.0</v>
      </c>
      <c r="AF2267" s="100"/>
      <c r="AG2267" s="110"/>
      <c r="AH2267" s="104">
        <v>5.003477909E9</v>
      </c>
      <c r="AI2267" s="104" t="s">
        <v>906</v>
      </c>
      <c r="AJ2267" s="100">
        <v>5350.0</v>
      </c>
      <c r="AK2267" s="109">
        <f t="shared" si="50"/>
        <v>0</v>
      </c>
      <c r="AL2267" s="161"/>
      <c r="AM2267" s="111"/>
    </row>
    <row r="2268">
      <c r="A2268" s="57" t="s">
        <v>4050</v>
      </c>
      <c r="B2268" s="372" t="s">
        <v>4051</v>
      </c>
      <c r="C2268" s="76" t="s">
        <v>4052</v>
      </c>
      <c r="D2268" s="76">
        <v>1.0</v>
      </c>
      <c r="E2268" s="77">
        <v>3350.0</v>
      </c>
      <c r="F2268" s="78">
        <f t="shared" si="47"/>
        <v>3350</v>
      </c>
      <c r="G2268" s="76"/>
      <c r="H2268" s="75"/>
      <c r="I2268" s="75"/>
      <c r="J2268" s="76" t="s">
        <v>79</v>
      </c>
      <c r="K2268" s="76" t="s">
        <v>79</v>
      </c>
      <c r="L2268" s="76" t="s">
        <v>862</v>
      </c>
      <c r="M2268" s="75" t="s">
        <v>3907</v>
      </c>
      <c r="N2268" s="76" t="s">
        <v>730</v>
      </c>
      <c r="O2268" s="75" t="s">
        <v>4053</v>
      </c>
      <c r="P2268" s="76" t="s">
        <v>799</v>
      </c>
      <c r="Q2268" s="75" t="s">
        <v>4054</v>
      </c>
      <c r="R2268" s="79" t="s">
        <v>715</v>
      </c>
      <c r="S2268" s="80">
        <f t="shared" si="51"/>
        <v>3350</v>
      </c>
      <c r="T2268" s="77"/>
      <c r="U2268" s="77"/>
      <c r="V2268" s="77"/>
      <c r="W2268" s="77"/>
      <c r="X2268" s="77"/>
      <c r="Y2268" s="77"/>
      <c r="Z2268" s="77"/>
      <c r="AA2268" s="77"/>
      <c r="AB2268" s="77"/>
      <c r="AC2268" s="77"/>
      <c r="AD2268" s="77"/>
      <c r="AE2268" s="77">
        <v>1675.0</v>
      </c>
      <c r="AF2268" s="77">
        <v>1675.0</v>
      </c>
      <c r="AG2268" s="81"/>
      <c r="AH2268" s="76" t="s">
        <v>2870</v>
      </c>
      <c r="AI2268" s="76" t="s">
        <v>4055</v>
      </c>
      <c r="AJ2268" s="77">
        <f>750+2600</f>
        <v>3350</v>
      </c>
      <c r="AK2268" s="80">
        <f t="shared" si="50"/>
        <v>0</v>
      </c>
      <c r="AL2268" s="76"/>
      <c r="AM2268" s="98"/>
    </row>
    <row r="2269">
      <c r="A2269" s="103" t="s">
        <v>4056</v>
      </c>
      <c r="B2269" s="104" t="s">
        <v>4057</v>
      </c>
      <c r="C2269" s="200">
        <v>43423.0</v>
      </c>
      <c r="D2269" s="104">
        <v>1.0</v>
      </c>
      <c r="E2269" s="100">
        <v>3200.0</v>
      </c>
      <c r="F2269" s="106">
        <f t="shared" si="47"/>
        <v>3200</v>
      </c>
      <c r="G2269" s="104"/>
      <c r="H2269" s="107"/>
      <c r="I2269" s="107"/>
      <c r="J2269" s="104" t="s">
        <v>79</v>
      </c>
      <c r="K2269" s="104"/>
      <c r="L2269" s="104" t="s">
        <v>729</v>
      </c>
      <c r="M2269" s="107" t="s">
        <v>2402</v>
      </c>
      <c r="N2269" s="104" t="s">
        <v>730</v>
      </c>
      <c r="O2269" s="107" t="s">
        <v>4058</v>
      </c>
      <c r="P2269" s="104" t="s">
        <v>821</v>
      </c>
      <c r="Q2269" s="107"/>
      <c r="R2269" s="108"/>
      <c r="S2269" s="109">
        <f t="shared" si="51"/>
        <v>3200</v>
      </c>
      <c r="T2269" s="100"/>
      <c r="U2269" s="100"/>
      <c r="V2269" s="100"/>
      <c r="W2269" s="100"/>
      <c r="X2269" s="100"/>
      <c r="Y2269" s="100"/>
      <c r="Z2269" s="100"/>
      <c r="AA2269" s="100"/>
      <c r="AB2269" s="100"/>
      <c r="AC2269" s="100"/>
      <c r="AD2269" s="100"/>
      <c r="AE2269" s="100"/>
      <c r="AF2269" s="100">
        <v>3200.0</v>
      </c>
      <c r="AG2269" s="110"/>
      <c r="AH2269" s="104">
        <v>5.003482128E9</v>
      </c>
      <c r="AI2269" s="104" t="s">
        <v>1121</v>
      </c>
      <c r="AJ2269" s="100">
        <v>3200.0</v>
      </c>
      <c r="AK2269" s="109">
        <f t="shared" si="50"/>
        <v>0</v>
      </c>
      <c r="AL2269" s="161"/>
      <c r="AM2269" s="111"/>
    </row>
    <row r="2270">
      <c r="A2270" s="57" t="s">
        <v>4059</v>
      </c>
      <c r="B2270" s="372" t="s">
        <v>4060</v>
      </c>
      <c r="C2270" s="76"/>
      <c r="D2270" s="76">
        <v>22.0</v>
      </c>
      <c r="E2270" s="77">
        <v>210.0</v>
      </c>
      <c r="F2270" s="78">
        <f t="shared" si="47"/>
        <v>4620</v>
      </c>
      <c r="G2270" s="76"/>
      <c r="H2270" s="75"/>
      <c r="I2270" s="75"/>
      <c r="J2270" s="76" t="s">
        <v>79</v>
      </c>
      <c r="K2270" s="76" t="s">
        <v>79</v>
      </c>
      <c r="L2270" s="76" t="s">
        <v>898</v>
      </c>
      <c r="M2270" s="75" t="s">
        <v>2075</v>
      </c>
      <c r="N2270" s="76" t="s">
        <v>769</v>
      </c>
      <c r="O2270" s="75" t="s">
        <v>4061</v>
      </c>
      <c r="P2270" s="76" t="s">
        <v>742</v>
      </c>
      <c r="Q2270" s="75" t="s">
        <v>4062</v>
      </c>
      <c r="R2270" s="79" t="s">
        <v>715</v>
      </c>
      <c r="S2270" s="80">
        <f t="shared" si="51"/>
        <v>4620</v>
      </c>
      <c r="T2270" s="77"/>
      <c r="U2270" s="77"/>
      <c r="V2270" s="77"/>
      <c r="W2270" s="77"/>
      <c r="X2270" s="77"/>
      <c r="Y2270" s="77"/>
      <c r="Z2270" s="77"/>
      <c r="AA2270" s="77"/>
      <c r="AB2270" s="77"/>
      <c r="AC2270" s="77"/>
      <c r="AD2270" s="77"/>
      <c r="AE2270" s="77">
        <v>4620.0</v>
      </c>
      <c r="AF2270" s="77"/>
      <c r="AG2270" s="81"/>
      <c r="AH2270" s="76">
        <v>5.003488076E9</v>
      </c>
      <c r="AI2270" s="76" t="s">
        <v>4028</v>
      </c>
      <c r="AJ2270" s="77">
        <v>4620.0</v>
      </c>
      <c r="AK2270" s="80">
        <f t="shared" si="50"/>
        <v>0</v>
      </c>
      <c r="AL2270" s="76"/>
      <c r="AM2270" s="98"/>
    </row>
    <row r="2271">
      <c r="A2271" s="57" t="s">
        <v>4059</v>
      </c>
      <c r="B2271" s="372" t="s">
        <v>4060</v>
      </c>
      <c r="C2271" s="76"/>
      <c r="D2271" s="76">
        <v>23.0</v>
      </c>
      <c r="E2271" s="77">
        <v>230.0</v>
      </c>
      <c r="F2271" s="78">
        <f t="shared" si="47"/>
        <v>5290</v>
      </c>
      <c r="G2271" s="76"/>
      <c r="H2271" s="75"/>
      <c r="I2271" s="75"/>
      <c r="J2271" s="76" t="s">
        <v>79</v>
      </c>
      <c r="K2271" s="76" t="s">
        <v>79</v>
      </c>
      <c r="L2271" s="76" t="s">
        <v>898</v>
      </c>
      <c r="M2271" s="75" t="s">
        <v>2075</v>
      </c>
      <c r="N2271" s="76" t="s">
        <v>769</v>
      </c>
      <c r="O2271" s="75" t="s">
        <v>4063</v>
      </c>
      <c r="P2271" s="76" t="s">
        <v>742</v>
      </c>
      <c r="Q2271" s="75" t="s">
        <v>4062</v>
      </c>
      <c r="R2271" s="79" t="s">
        <v>715</v>
      </c>
      <c r="S2271" s="80">
        <f t="shared" si="51"/>
        <v>5290</v>
      </c>
      <c r="T2271" s="77"/>
      <c r="U2271" s="77"/>
      <c r="V2271" s="77"/>
      <c r="W2271" s="77"/>
      <c r="X2271" s="77"/>
      <c r="Y2271" s="77"/>
      <c r="Z2271" s="77"/>
      <c r="AA2271" s="77"/>
      <c r="AB2271" s="77"/>
      <c r="AC2271" s="77"/>
      <c r="AD2271" s="77"/>
      <c r="AE2271" s="77">
        <v>5290.0</v>
      </c>
      <c r="AF2271" s="77"/>
      <c r="AG2271" s="81"/>
      <c r="AH2271" s="76">
        <v>5.003488076E9</v>
      </c>
      <c r="AI2271" s="76" t="s">
        <v>4028</v>
      </c>
      <c r="AJ2271" s="77">
        <v>5290.0</v>
      </c>
      <c r="AK2271" s="80">
        <f t="shared" si="50"/>
        <v>0</v>
      </c>
      <c r="AL2271" s="76"/>
      <c r="AM2271" s="98"/>
    </row>
    <row r="2272">
      <c r="A2272" s="57" t="s">
        <v>4059</v>
      </c>
      <c r="B2272" s="372" t="s">
        <v>4060</v>
      </c>
      <c r="C2272" s="76"/>
      <c r="D2272" s="76">
        <v>18.0</v>
      </c>
      <c r="E2272" s="77">
        <v>220.0</v>
      </c>
      <c r="F2272" s="78">
        <f t="shared" si="47"/>
        <v>3960</v>
      </c>
      <c r="G2272" s="76"/>
      <c r="H2272" s="75"/>
      <c r="I2272" s="75"/>
      <c r="J2272" s="76" t="s">
        <v>79</v>
      </c>
      <c r="K2272" s="76" t="s">
        <v>79</v>
      </c>
      <c r="L2272" s="76" t="s">
        <v>898</v>
      </c>
      <c r="M2272" s="75" t="s">
        <v>2075</v>
      </c>
      <c r="N2272" s="76" t="s">
        <v>769</v>
      </c>
      <c r="O2272" s="418" t="s">
        <v>4064</v>
      </c>
      <c r="P2272" s="76" t="s">
        <v>742</v>
      </c>
      <c r="Q2272" s="75" t="s">
        <v>4062</v>
      </c>
      <c r="R2272" s="79" t="s">
        <v>715</v>
      </c>
      <c r="S2272" s="80">
        <f t="shared" si="51"/>
        <v>3960</v>
      </c>
      <c r="T2272" s="77"/>
      <c r="U2272" s="77"/>
      <c r="V2272" s="77"/>
      <c r="W2272" s="77"/>
      <c r="X2272" s="77"/>
      <c r="Y2272" s="77"/>
      <c r="Z2272" s="77"/>
      <c r="AA2272" s="77"/>
      <c r="AB2272" s="77"/>
      <c r="AC2272" s="77"/>
      <c r="AD2272" s="77"/>
      <c r="AE2272" s="77">
        <v>3960.0</v>
      </c>
      <c r="AF2272" s="77"/>
      <c r="AG2272" s="81"/>
      <c r="AH2272" s="76">
        <v>5.003488076E9</v>
      </c>
      <c r="AI2272" s="76" t="s">
        <v>4028</v>
      </c>
      <c r="AJ2272" s="77">
        <v>3960.0</v>
      </c>
      <c r="AK2272" s="80">
        <f t="shared" si="50"/>
        <v>0</v>
      </c>
      <c r="AL2272" s="76"/>
      <c r="AM2272" s="98"/>
    </row>
    <row r="2273">
      <c r="A2273" s="103" t="s">
        <v>4065</v>
      </c>
      <c r="B2273" s="104"/>
      <c r="C2273" s="104"/>
      <c r="D2273" s="104"/>
      <c r="E2273" s="100"/>
      <c r="F2273" s="106">
        <f t="shared" si="47"/>
        <v>0</v>
      </c>
      <c r="G2273" s="104"/>
      <c r="H2273" s="107"/>
      <c r="I2273" s="107"/>
      <c r="J2273" s="104" t="s">
        <v>79</v>
      </c>
      <c r="K2273" s="104"/>
      <c r="L2273" s="104"/>
      <c r="M2273" s="107"/>
      <c r="N2273" s="104" t="s">
        <v>730</v>
      </c>
      <c r="O2273" s="107"/>
      <c r="P2273" s="104"/>
      <c r="Q2273" s="107"/>
      <c r="R2273" s="108"/>
      <c r="S2273" s="109">
        <f t="shared" si="51"/>
        <v>0</v>
      </c>
      <c r="T2273" s="100"/>
      <c r="U2273" s="100"/>
      <c r="V2273" s="100"/>
      <c r="W2273" s="100"/>
      <c r="X2273" s="100"/>
      <c r="Y2273" s="100"/>
      <c r="Z2273" s="100"/>
      <c r="AA2273" s="100"/>
      <c r="AB2273" s="100"/>
      <c r="AC2273" s="100"/>
      <c r="AD2273" s="100"/>
      <c r="AE2273" s="100"/>
      <c r="AF2273" s="100"/>
      <c r="AG2273" s="110"/>
      <c r="AH2273" s="104"/>
      <c r="AI2273" s="105"/>
      <c r="AJ2273" s="100"/>
      <c r="AK2273" s="109">
        <f t="shared" si="50"/>
        <v>0</v>
      </c>
      <c r="AL2273" s="161"/>
      <c r="AM2273" s="111"/>
    </row>
    <row r="2274">
      <c r="A2274" s="103" t="s">
        <v>4066</v>
      </c>
      <c r="B2274" s="261" t="s">
        <v>4067</v>
      </c>
      <c r="C2274" s="200">
        <v>43424.0</v>
      </c>
      <c r="D2274" s="104">
        <v>1.0</v>
      </c>
      <c r="E2274" s="100">
        <v>5600.0</v>
      </c>
      <c r="F2274" s="106">
        <f t="shared" si="47"/>
        <v>5600</v>
      </c>
      <c r="G2274" s="104"/>
      <c r="H2274" s="107"/>
      <c r="I2274" s="107"/>
      <c r="J2274" s="104" t="s">
        <v>79</v>
      </c>
      <c r="K2274" s="104"/>
      <c r="L2274" s="104" t="s">
        <v>729</v>
      </c>
      <c r="M2274" s="107" t="s">
        <v>4068</v>
      </c>
      <c r="N2274" s="104" t="s">
        <v>730</v>
      </c>
      <c r="O2274" s="107" t="s">
        <v>4069</v>
      </c>
      <c r="P2274" s="104"/>
      <c r="Q2274" s="107"/>
      <c r="R2274" s="108"/>
      <c r="S2274" s="109">
        <f t="shared" si="51"/>
        <v>5600</v>
      </c>
      <c r="T2274" s="100"/>
      <c r="U2274" s="100"/>
      <c r="V2274" s="100"/>
      <c r="W2274" s="100"/>
      <c r="X2274" s="100"/>
      <c r="Y2274" s="100"/>
      <c r="Z2274" s="100"/>
      <c r="AA2274" s="100"/>
      <c r="AB2274" s="100"/>
      <c r="AC2274" s="100"/>
      <c r="AD2274" s="100"/>
      <c r="AE2274" s="100">
        <v>5600.0</v>
      </c>
      <c r="AF2274" s="100"/>
      <c r="AG2274" s="110"/>
      <c r="AH2274" s="104">
        <v>5.003482128E9</v>
      </c>
      <c r="AI2274" s="104" t="s">
        <v>1121</v>
      </c>
      <c r="AJ2274" s="100">
        <v>5600.0</v>
      </c>
      <c r="AK2274" s="109">
        <f t="shared" si="50"/>
        <v>0</v>
      </c>
      <c r="AL2274" s="104"/>
      <c r="AM2274" s="162"/>
    </row>
    <row r="2275">
      <c r="A2275" s="103" t="s">
        <v>4070</v>
      </c>
      <c r="B2275" s="104" t="s">
        <v>4071</v>
      </c>
      <c r="C2275" s="419">
        <v>43402.0</v>
      </c>
      <c r="D2275" s="104">
        <v>1.0</v>
      </c>
      <c r="E2275" s="100">
        <v>9472.0</v>
      </c>
      <c r="F2275" s="106">
        <f t="shared" si="47"/>
        <v>9472</v>
      </c>
      <c r="G2275" s="104"/>
      <c r="H2275" s="107"/>
      <c r="I2275" s="107"/>
      <c r="J2275" s="104" t="s">
        <v>79</v>
      </c>
      <c r="K2275" s="104"/>
      <c r="L2275" s="104" t="s">
        <v>729</v>
      </c>
      <c r="M2275" s="107" t="s">
        <v>3939</v>
      </c>
      <c r="N2275" s="104" t="s">
        <v>730</v>
      </c>
      <c r="O2275" s="107" t="s">
        <v>4072</v>
      </c>
      <c r="P2275" s="104"/>
      <c r="Q2275" s="107"/>
      <c r="R2275" s="108"/>
      <c r="S2275" s="109">
        <f t="shared" si="51"/>
        <v>9472</v>
      </c>
      <c r="T2275" s="100"/>
      <c r="U2275" s="100"/>
      <c r="V2275" s="100"/>
      <c r="W2275" s="100"/>
      <c r="X2275" s="100"/>
      <c r="Y2275" s="100"/>
      <c r="Z2275" s="100"/>
      <c r="AA2275" s="100"/>
      <c r="AB2275" s="100"/>
      <c r="AC2275" s="100"/>
      <c r="AD2275" s="100"/>
      <c r="AE2275" s="100">
        <v>9472.0</v>
      </c>
      <c r="AF2275" s="100"/>
      <c r="AG2275" s="110"/>
      <c r="AH2275" s="104">
        <v>5.00347274E9</v>
      </c>
      <c r="AI2275" s="104" t="s">
        <v>3691</v>
      </c>
      <c r="AJ2275" s="100">
        <v>9472.0</v>
      </c>
      <c r="AK2275" s="109">
        <f t="shared" si="50"/>
        <v>0</v>
      </c>
      <c r="AL2275" s="161"/>
      <c r="AM2275" s="111"/>
    </row>
    <row r="2276">
      <c r="A2276" s="241" t="s">
        <v>4073</v>
      </c>
      <c r="B2276" s="386" t="s">
        <v>4074</v>
      </c>
      <c r="C2276" s="415">
        <v>43430.0</v>
      </c>
      <c r="D2276" s="137">
        <v>1.0</v>
      </c>
      <c r="E2276" s="243">
        <v>5900.0</v>
      </c>
      <c r="F2276" s="244">
        <f t="shared" si="47"/>
        <v>5900</v>
      </c>
      <c r="G2276" s="137"/>
      <c r="H2276" s="151"/>
      <c r="I2276" s="151"/>
      <c r="J2276" s="137" t="s">
        <v>79</v>
      </c>
      <c r="K2276" s="137"/>
      <c r="L2276" s="137" t="s">
        <v>729</v>
      </c>
      <c r="M2276" s="151" t="s">
        <v>568</v>
      </c>
      <c r="N2276" s="137" t="s">
        <v>730</v>
      </c>
      <c r="O2276" s="151" t="s">
        <v>4075</v>
      </c>
      <c r="P2276" s="137"/>
      <c r="Q2276" s="151"/>
      <c r="R2276" s="245"/>
      <c r="S2276" s="246">
        <v>5900.0</v>
      </c>
      <c r="T2276" s="243"/>
      <c r="U2276" s="243"/>
      <c r="V2276" s="243"/>
      <c r="W2276" s="243"/>
      <c r="X2276" s="243"/>
      <c r="Y2276" s="243"/>
      <c r="Z2276" s="243"/>
      <c r="AA2276" s="243"/>
      <c r="AB2276" s="243"/>
      <c r="AC2276" s="243"/>
      <c r="AD2276" s="243"/>
      <c r="AE2276" s="243"/>
      <c r="AF2276" s="243">
        <v>5900.0</v>
      </c>
      <c r="AG2276" s="247"/>
      <c r="AH2276" s="137">
        <v>5.003487568E9</v>
      </c>
      <c r="AI2276" s="137" t="s">
        <v>2815</v>
      </c>
      <c r="AJ2276" s="243">
        <v>5900.0</v>
      </c>
      <c r="AK2276" s="246">
        <f t="shared" si="50"/>
        <v>0</v>
      </c>
      <c r="AL2276" s="137"/>
      <c r="AM2276" s="295"/>
    </row>
    <row r="2277">
      <c r="A2277" s="103" t="s">
        <v>4076</v>
      </c>
      <c r="B2277" s="104" t="s">
        <v>4077</v>
      </c>
      <c r="C2277" s="419">
        <v>43402.0</v>
      </c>
      <c r="D2277" s="104">
        <v>1.0</v>
      </c>
      <c r="E2277" s="100">
        <v>600.0</v>
      </c>
      <c r="F2277" s="106">
        <f t="shared" si="47"/>
        <v>600</v>
      </c>
      <c r="G2277" s="104"/>
      <c r="H2277" s="107"/>
      <c r="I2277" s="107"/>
      <c r="J2277" s="104" t="s">
        <v>79</v>
      </c>
      <c r="K2277" s="104"/>
      <c r="L2277" s="104" t="s">
        <v>729</v>
      </c>
      <c r="M2277" s="107" t="s">
        <v>4078</v>
      </c>
      <c r="N2277" s="104" t="s">
        <v>730</v>
      </c>
      <c r="O2277" s="107" t="s">
        <v>4079</v>
      </c>
      <c r="P2277" s="104"/>
      <c r="Q2277" s="107"/>
      <c r="R2277" s="108"/>
      <c r="S2277" s="109">
        <f t="shared" ref="S2277:S2283" si="52">sum(T2277:AG2277)</f>
        <v>600</v>
      </c>
      <c r="T2277" s="100"/>
      <c r="U2277" s="100"/>
      <c r="V2277" s="100"/>
      <c r="W2277" s="100"/>
      <c r="X2277" s="100"/>
      <c r="Y2277" s="100"/>
      <c r="Z2277" s="100"/>
      <c r="AA2277" s="100"/>
      <c r="AB2277" s="100"/>
      <c r="AC2277" s="100">
        <v>600.0</v>
      </c>
      <c r="AD2277" s="100"/>
      <c r="AE2277" s="100"/>
      <c r="AF2277" s="100"/>
      <c r="AG2277" s="110"/>
      <c r="AH2277" s="104">
        <v>5.00347274E9</v>
      </c>
      <c r="AI2277" s="104"/>
      <c r="AJ2277" s="100">
        <v>600.0</v>
      </c>
      <c r="AK2277" s="109">
        <f t="shared" si="50"/>
        <v>0</v>
      </c>
      <c r="AL2277" s="161"/>
      <c r="AM2277" s="111"/>
    </row>
    <row r="2278">
      <c r="A2278" s="301" t="s">
        <v>4080</v>
      </c>
      <c r="B2278" s="420" t="s">
        <v>4081</v>
      </c>
      <c r="C2278" s="308" t="s">
        <v>846</v>
      </c>
      <c r="D2278" s="308">
        <v>1.0</v>
      </c>
      <c r="E2278" s="309">
        <v>3600.0</v>
      </c>
      <c r="F2278" s="310">
        <f t="shared" si="47"/>
        <v>3600</v>
      </c>
      <c r="G2278" s="308" t="s">
        <v>689</v>
      </c>
      <c r="H2278" s="311"/>
      <c r="I2278" s="311"/>
      <c r="J2278" s="308" t="s">
        <v>79</v>
      </c>
      <c r="K2278" s="308" t="s">
        <v>79</v>
      </c>
      <c r="L2278" s="308" t="s">
        <v>787</v>
      </c>
      <c r="M2278" s="311" t="s">
        <v>4082</v>
      </c>
      <c r="N2278" s="308" t="s">
        <v>769</v>
      </c>
      <c r="O2278" s="311" t="s">
        <v>4083</v>
      </c>
      <c r="P2278" s="308" t="s">
        <v>799</v>
      </c>
      <c r="Q2278" s="311"/>
      <c r="R2278" s="312" t="s">
        <v>715</v>
      </c>
      <c r="S2278" s="188">
        <f t="shared" si="52"/>
        <v>3600</v>
      </c>
      <c r="T2278" s="309"/>
      <c r="U2278" s="309"/>
      <c r="V2278" s="309"/>
      <c r="W2278" s="309"/>
      <c r="X2278" s="309"/>
      <c r="Y2278" s="309"/>
      <c r="Z2278" s="309"/>
      <c r="AA2278" s="309"/>
      <c r="AB2278" s="309"/>
      <c r="AC2278" s="309"/>
      <c r="AD2278" s="309"/>
      <c r="AE2278" s="309">
        <v>3600.0</v>
      </c>
      <c r="AF2278" s="309"/>
      <c r="AG2278" s="313"/>
      <c r="AH2278" s="308">
        <v>5.003475774E9</v>
      </c>
      <c r="AI2278" s="308" t="s">
        <v>839</v>
      </c>
      <c r="AJ2278" s="309">
        <v>3600.0</v>
      </c>
      <c r="AK2278" s="188">
        <f t="shared" si="50"/>
        <v>0</v>
      </c>
      <c r="AL2278" s="308"/>
      <c r="AM2278" s="314"/>
    </row>
    <row r="2279">
      <c r="A2279" s="103" t="s">
        <v>4084</v>
      </c>
      <c r="B2279" s="104" t="s">
        <v>4085</v>
      </c>
      <c r="C2279" s="104" t="s">
        <v>4031</v>
      </c>
      <c r="D2279" s="104">
        <v>1.0</v>
      </c>
      <c r="E2279" s="100">
        <v>4200.0</v>
      </c>
      <c r="F2279" s="106">
        <f t="shared" si="47"/>
        <v>4200</v>
      </c>
      <c r="G2279" s="104"/>
      <c r="H2279" s="107"/>
      <c r="I2279" s="107"/>
      <c r="J2279" s="104" t="s">
        <v>79</v>
      </c>
      <c r="K2279" s="104" t="s">
        <v>79</v>
      </c>
      <c r="L2279" s="104" t="s">
        <v>729</v>
      </c>
      <c r="M2279" s="107" t="s">
        <v>4086</v>
      </c>
      <c r="N2279" s="104" t="s">
        <v>730</v>
      </c>
      <c r="O2279" s="107" t="s">
        <v>4087</v>
      </c>
      <c r="P2279" s="104" t="s">
        <v>799</v>
      </c>
      <c r="Q2279" s="107"/>
      <c r="R2279" s="108" t="s">
        <v>720</v>
      </c>
      <c r="S2279" s="109">
        <f t="shared" si="52"/>
        <v>4200</v>
      </c>
      <c r="T2279" s="100"/>
      <c r="U2279" s="100"/>
      <c r="V2279" s="100"/>
      <c r="W2279" s="100"/>
      <c r="X2279" s="100"/>
      <c r="Y2279" s="100"/>
      <c r="Z2279" s="100"/>
      <c r="AA2279" s="100"/>
      <c r="AB2279" s="100"/>
      <c r="AC2279" s="100"/>
      <c r="AD2279" s="100"/>
      <c r="AE2279" s="100">
        <v>4200.0</v>
      </c>
      <c r="AF2279" s="100"/>
      <c r="AG2279" s="110"/>
      <c r="AH2279" s="104">
        <v>5.00347697E9</v>
      </c>
      <c r="AI2279" s="104" t="s">
        <v>1707</v>
      </c>
      <c r="AJ2279" s="100">
        <v>4200.0</v>
      </c>
      <c r="AK2279" s="109">
        <f t="shared" si="50"/>
        <v>0</v>
      </c>
      <c r="AL2279" s="161"/>
      <c r="AM2279" s="111"/>
    </row>
    <row r="2280">
      <c r="A2280" s="103" t="s">
        <v>4088</v>
      </c>
      <c r="B2280" s="421"/>
      <c r="C2280" s="104"/>
      <c r="D2280" s="104"/>
      <c r="E2280" s="100"/>
      <c r="F2280" s="106">
        <f t="shared" si="47"/>
        <v>0</v>
      </c>
      <c r="G2280" s="104"/>
      <c r="H2280" s="107"/>
      <c r="I2280" s="107"/>
      <c r="J2280" s="104" t="s">
        <v>79</v>
      </c>
      <c r="K2280" s="104"/>
      <c r="L2280" s="104"/>
      <c r="M2280" s="107"/>
      <c r="N2280" s="104"/>
      <c r="O2280" s="107"/>
      <c r="P2280" s="104"/>
      <c r="Q2280" s="107"/>
      <c r="R2280" s="108"/>
      <c r="S2280" s="109">
        <f t="shared" si="52"/>
        <v>0</v>
      </c>
      <c r="T2280" s="100"/>
      <c r="U2280" s="100"/>
      <c r="V2280" s="100"/>
      <c r="W2280" s="100"/>
      <c r="X2280" s="100"/>
      <c r="Y2280" s="100"/>
      <c r="Z2280" s="100"/>
      <c r="AA2280" s="100"/>
      <c r="AB2280" s="100"/>
      <c r="AC2280" s="100"/>
      <c r="AD2280" s="100"/>
      <c r="AE2280" s="100"/>
      <c r="AF2280" s="100"/>
      <c r="AG2280" s="110"/>
      <c r="AH2280" s="104"/>
      <c r="AI2280" s="104"/>
      <c r="AJ2280" s="100"/>
      <c r="AK2280" s="188">
        <f t="shared" si="50"/>
        <v>0</v>
      </c>
      <c r="AL2280" s="104"/>
      <c r="AM2280" s="162"/>
    </row>
    <row r="2281">
      <c r="A2281" s="103" t="s">
        <v>4089</v>
      </c>
      <c r="B2281" s="104"/>
      <c r="C2281" s="104"/>
      <c r="D2281" s="104"/>
      <c r="E2281" s="100"/>
      <c r="F2281" s="106">
        <f t="shared" si="47"/>
        <v>0</v>
      </c>
      <c r="G2281" s="104"/>
      <c r="H2281" s="107"/>
      <c r="I2281" s="107"/>
      <c r="J2281" s="104"/>
      <c r="K2281" s="104"/>
      <c r="L2281" s="104"/>
      <c r="M2281" s="107"/>
      <c r="N2281" s="104"/>
      <c r="O2281" s="107"/>
      <c r="P2281" s="104"/>
      <c r="Q2281" s="107"/>
      <c r="R2281" s="108"/>
      <c r="S2281" s="109">
        <f t="shared" si="52"/>
        <v>0</v>
      </c>
      <c r="T2281" s="100"/>
      <c r="U2281" s="100"/>
      <c r="V2281" s="100"/>
      <c r="W2281" s="100"/>
      <c r="X2281" s="100"/>
      <c r="Y2281" s="100"/>
      <c r="Z2281" s="100"/>
      <c r="AA2281" s="100"/>
      <c r="AB2281" s="100"/>
      <c r="AC2281" s="100"/>
      <c r="AD2281" s="100"/>
      <c r="AE2281" s="100"/>
      <c r="AF2281" s="100"/>
      <c r="AG2281" s="110"/>
      <c r="AH2281" s="104"/>
      <c r="AI2281" s="105"/>
      <c r="AJ2281" s="100"/>
      <c r="AK2281" s="188">
        <f t="shared" si="50"/>
        <v>0</v>
      </c>
      <c r="AL2281" s="161"/>
      <c r="AM2281" s="111"/>
    </row>
    <row r="2282">
      <c r="A2282" s="103" t="s">
        <v>4090</v>
      </c>
      <c r="B2282" s="104" t="s">
        <v>4091</v>
      </c>
      <c r="C2282" s="104" t="s">
        <v>4031</v>
      </c>
      <c r="D2282" s="104">
        <v>53.0</v>
      </c>
      <c r="E2282" s="100">
        <v>230.0</v>
      </c>
      <c r="F2282" s="106">
        <f t="shared" si="47"/>
        <v>12190</v>
      </c>
      <c r="G2282" s="104"/>
      <c r="H2282" s="107"/>
      <c r="I2282" s="107"/>
      <c r="J2282" s="104" t="s">
        <v>79</v>
      </c>
      <c r="K2282" s="104" t="s">
        <v>79</v>
      </c>
      <c r="L2282" s="104" t="s">
        <v>729</v>
      </c>
      <c r="M2282" s="107" t="s">
        <v>637</v>
      </c>
      <c r="N2282" s="104" t="s">
        <v>730</v>
      </c>
      <c r="O2282" s="107" t="s">
        <v>4092</v>
      </c>
      <c r="P2282" s="104"/>
      <c r="Q2282" s="107"/>
      <c r="R2282" s="108" t="s">
        <v>720</v>
      </c>
      <c r="S2282" s="109">
        <f t="shared" si="52"/>
        <v>12190</v>
      </c>
      <c r="T2282" s="100"/>
      <c r="U2282" s="100"/>
      <c r="V2282" s="100"/>
      <c r="W2282" s="100"/>
      <c r="X2282" s="100"/>
      <c r="Y2282" s="100"/>
      <c r="Z2282" s="100"/>
      <c r="AA2282" s="100"/>
      <c r="AB2282" s="100"/>
      <c r="AC2282" s="100"/>
      <c r="AD2282" s="100"/>
      <c r="AE2282" s="100">
        <v>12190.0</v>
      </c>
      <c r="AF2282" s="100"/>
      <c r="AG2282" s="110"/>
      <c r="AH2282" s="104">
        <v>5.00347697E9</v>
      </c>
      <c r="AI2282" s="104" t="s">
        <v>1707</v>
      </c>
      <c r="AJ2282" s="100">
        <v>12190.0</v>
      </c>
      <c r="AK2282" s="188">
        <f t="shared" si="50"/>
        <v>0</v>
      </c>
      <c r="AL2282" s="161"/>
      <c r="AM2282" s="111"/>
    </row>
    <row r="2283">
      <c r="A2283" s="422" t="s">
        <v>4093</v>
      </c>
      <c r="B2283" s="137" t="s">
        <v>4094</v>
      </c>
      <c r="C2283" s="138">
        <v>43402.0</v>
      </c>
      <c r="D2283" s="137">
        <v>1.0</v>
      </c>
      <c r="E2283" s="243">
        <v>20700.0</v>
      </c>
      <c r="F2283" s="244">
        <f t="shared" si="47"/>
        <v>20700</v>
      </c>
      <c r="G2283" s="137"/>
      <c r="H2283" s="151"/>
      <c r="I2283" s="151"/>
      <c r="J2283" s="137" t="s">
        <v>79</v>
      </c>
      <c r="K2283" s="137" t="s">
        <v>79</v>
      </c>
      <c r="L2283" s="137" t="s">
        <v>729</v>
      </c>
      <c r="M2283" s="151" t="s">
        <v>4095</v>
      </c>
      <c r="N2283" s="137" t="s">
        <v>730</v>
      </c>
      <c r="O2283" s="151" t="s">
        <v>4096</v>
      </c>
      <c r="P2283" s="137"/>
      <c r="Q2283" s="151"/>
      <c r="R2283" s="245" t="s">
        <v>720</v>
      </c>
      <c r="S2283" s="246">
        <f t="shared" si="52"/>
        <v>20700</v>
      </c>
      <c r="T2283" s="243"/>
      <c r="U2283" s="243"/>
      <c r="V2283" s="243"/>
      <c r="W2283" s="243"/>
      <c r="X2283" s="243"/>
      <c r="Y2283" s="243"/>
      <c r="Z2283" s="243"/>
      <c r="AA2283" s="243"/>
      <c r="AB2283" s="243"/>
      <c r="AC2283" s="243"/>
      <c r="AD2283" s="243"/>
      <c r="AE2283" s="243">
        <v>20700.0</v>
      </c>
      <c r="AF2283" s="243"/>
      <c r="AG2283" s="247"/>
      <c r="AH2283" s="137">
        <v>5.003475774E9</v>
      </c>
      <c r="AI2283" s="137" t="s">
        <v>839</v>
      </c>
      <c r="AJ2283" s="243">
        <v>20700.0</v>
      </c>
      <c r="AK2283" s="394">
        <f t="shared" si="50"/>
        <v>0</v>
      </c>
      <c r="AL2283" s="248"/>
      <c r="AM2283" s="249"/>
    </row>
    <row r="2284">
      <c r="A2284" s="423" t="s">
        <v>4097</v>
      </c>
      <c r="B2284" s="424" t="s">
        <v>4098</v>
      </c>
      <c r="C2284" s="76" t="s">
        <v>4099</v>
      </c>
      <c r="D2284" s="76">
        <v>1.0</v>
      </c>
      <c r="E2284" s="77">
        <v>600.0</v>
      </c>
      <c r="F2284" s="425">
        <v>600.0</v>
      </c>
      <c r="G2284" s="76" t="s">
        <v>689</v>
      </c>
      <c r="H2284" s="75"/>
      <c r="I2284" s="75"/>
      <c r="J2284" s="76" t="s">
        <v>79</v>
      </c>
      <c r="K2284" s="76" t="s">
        <v>19</v>
      </c>
      <c r="L2284" s="76" t="s">
        <v>862</v>
      </c>
      <c r="M2284" s="75" t="s">
        <v>4100</v>
      </c>
      <c r="N2284" s="76" t="s">
        <v>730</v>
      </c>
      <c r="O2284" s="75" t="s">
        <v>798</v>
      </c>
      <c r="P2284" s="76" t="s">
        <v>799</v>
      </c>
      <c r="Q2284" s="75" t="s">
        <v>4101</v>
      </c>
      <c r="R2284" s="79" t="s">
        <v>720</v>
      </c>
      <c r="S2284" s="77">
        <v>600.0</v>
      </c>
      <c r="T2284" s="77"/>
      <c r="U2284" s="77"/>
      <c r="V2284" s="77"/>
      <c r="W2284" s="77"/>
      <c r="X2284" s="77"/>
      <c r="Y2284" s="77"/>
      <c r="Z2284" s="77"/>
      <c r="AA2284" s="77"/>
      <c r="AB2284" s="77"/>
      <c r="AC2284" s="77"/>
      <c r="AD2284" s="77"/>
      <c r="AE2284" s="77"/>
      <c r="AF2284" s="77">
        <v>600.0</v>
      </c>
      <c r="AG2284" s="81"/>
      <c r="AH2284" s="76" t="s">
        <v>2870</v>
      </c>
      <c r="AI2284" s="76" t="s">
        <v>4102</v>
      </c>
      <c r="AJ2284" s="77">
        <v>600.0</v>
      </c>
      <c r="AK2284" s="320">
        <f t="shared" si="50"/>
        <v>0</v>
      </c>
      <c r="AL2284" s="82"/>
      <c r="AM2284" s="83"/>
    </row>
    <row r="2285">
      <c r="A2285" s="423" t="s">
        <v>4097</v>
      </c>
      <c r="B2285" s="424" t="s">
        <v>4098</v>
      </c>
      <c r="C2285" s="76" t="s">
        <v>4099</v>
      </c>
      <c r="D2285" s="76">
        <v>1.0</v>
      </c>
      <c r="E2285" s="77">
        <v>600.0</v>
      </c>
      <c r="F2285" s="425">
        <v>600.0</v>
      </c>
      <c r="G2285" s="76" t="s">
        <v>689</v>
      </c>
      <c r="H2285" s="75"/>
      <c r="I2285" s="75"/>
      <c r="J2285" s="76" t="s">
        <v>79</v>
      </c>
      <c r="K2285" s="76" t="s">
        <v>62</v>
      </c>
      <c r="L2285" s="76" t="s">
        <v>862</v>
      </c>
      <c r="M2285" s="75" t="s">
        <v>4100</v>
      </c>
      <c r="N2285" s="76" t="s">
        <v>730</v>
      </c>
      <c r="O2285" s="75" t="s">
        <v>4103</v>
      </c>
      <c r="P2285" s="76" t="s">
        <v>821</v>
      </c>
      <c r="Q2285" s="75" t="s">
        <v>4101</v>
      </c>
      <c r="R2285" s="79" t="s">
        <v>720</v>
      </c>
      <c r="S2285" s="77">
        <v>600.0</v>
      </c>
      <c r="T2285" s="77"/>
      <c r="U2285" s="77"/>
      <c r="V2285" s="77"/>
      <c r="W2285" s="77"/>
      <c r="X2285" s="77"/>
      <c r="Y2285" s="77"/>
      <c r="Z2285" s="77"/>
      <c r="AA2285" s="77"/>
      <c r="AB2285" s="77"/>
      <c r="AC2285" s="77"/>
      <c r="AD2285" s="77"/>
      <c r="AE2285" s="77"/>
      <c r="AF2285" s="77">
        <v>600.0</v>
      </c>
      <c r="AG2285" s="81"/>
      <c r="AH2285" s="76" t="s">
        <v>2870</v>
      </c>
      <c r="AI2285" s="76" t="s">
        <v>4102</v>
      </c>
      <c r="AJ2285" s="77">
        <v>600.0</v>
      </c>
      <c r="AK2285" s="320">
        <f t="shared" si="50"/>
        <v>0</v>
      </c>
      <c r="AL2285" s="82"/>
      <c r="AM2285" s="83"/>
    </row>
    <row r="2286">
      <c r="A2286" s="423" t="s">
        <v>4097</v>
      </c>
      <c r="B2286" s="424" t="s">
        <v>4098</v>
      </c>
      <c r="C2286" s="76" t="s">
        <v>4099</v>
      </c>
      <c r="D2286" s="76">
        <v>1.0</v>
      </c>
      <c r="E2286" s="77">
        <v>600.0</v>
      </c>
      <c r="F2286" s="425">
        <v>600.0</v>
      </c>
      <c r="G2286" s="76" t="s">
        <v>689</v>
      </c>
      <c r="H2286" s="75"/>
      <c r="I2286" s="75"/>
      <c r="J2286" s="76" t="s">
        <v>79</v>
      </c>
      <c r="K2286" s="76" t="s">
        <v>31</v>
      </c>
      <c r="L2286" s="76" t="s">
        <v>862</v>
      </c>
      <c r="M2286" s="75" t="s">
        <v>4100</v>
      </c>
      <c r="N2286" s="76" t="s">
        <v>730</v>
      </c>
      <c r="O2286" s="426" t="s">
        <v>4104</v>
      </c>
      <c r="P2286" s="76" t="s">
        <v>821</v>
      </c>
      <c r="Q2286" s="75" t="s">
        <v>4101</v>
      </c>
      <c r="R2286" s="79" t="s">
        <v>720</v>
      </c>
      <c r="S2286" s="77">
        <v>600.0</v>
      </c>
      <c r="T2286" s="77"/>
      <c r="U2286" s="77"/>
      <c r="V2286" s="77"/>
      <c r="W2286" s="77"/>
      <c r="X2286" s="77"/>
      <c r="Y2286" s="77"/>
      <c r="Z2286" s="77"/>
      <c r="AA2286" s="77"/>
      <c r="AB2286" s="77"/>
      <c r="AC2286" s="77"/>
      <c r="AD2286" s="77"/>
      <c r="AE2286" s="77"/>
      <c r="AF2286" s="77">
        <v>600.0</v>
      </c>
      <c r="AG2286" s="81"/>
      <c r="AH2286" s="76" t="s">
        <v>2870</v>
      </c>
      <c r="AI2286" s="76" t="s">
        <v>4102</v>
      </c>
      <c r="AJ2286" s="77">
        <v>600.0</v>
      </c>
      <c r="AK2286" s="320">
        <f t="shared" si="50"/>
        <v>0</v>
      </c>
      <c r="AL2286" s="82"/>
      <c r="AM2286" s="83"/>
    </row>
    <row r="2287">
      <c r="A2287" s="423" t="s">
        <v>4097</v>
      </c>
      <c r="B2287" s="424" t="s">
        <v>4098</v>
      </c>
      <c r="C2287" s="76" t="s">
        <v>4099</v>
      </c>
      <c r="D2287" s="76">
        <v>1.0</v>
      </c>
      <c r="E2287" s="77">
        <v>600.0</v>
      </c>
      <c r="F2287" s="425">
        <v>600.0</v>
      </c>
      <c r="G2287" s="76" t="s">
        <v>689</v>
      </c>
      <c r="H2287" s="75"/>
      <c r="I2287" s="75"/>
      <c r="J2287" s="76" t="s">
        <v>79</v>
      </c>
      <c r="K2287" s="76" t="s">
        <v>76</v>
      </c>
      <c r="L2287" s="76" t="s">
        <v>862</v>
      </c>
      <c r="M2287" s="75" t="s">
        <v>4100</v>
      </c>
      <c r="N2287" s="76" t="s">
        <v>730</v>
      </c>
      <c r="O2287" s="75" t="s">
        <v>4105</v>
      </c>
      <c r="P2287" s="76" t="s">
        <v>821</v>
      </c>
      <c r="Q2287" s="75" t="s">
        <v>4101</v>
      </c>
      <c r="R2287" s="79" t="s">
        <v>720</v>
      </c>
      <c r="S2287" s="77">
        <v>600.0</v>
      </c>
      <c r="T2287" s="77"/>
      <c r="U2287" s="77"/>
      <c r="V2287" s="77"/>
      <c r="W2287" s="77"/>
      <c r="X2287" s="77"/>
      <c r="Y2287" s="77"/>
      <c r="Z2287" s="77"/>
      <c r="AA2287" s="77"/>
      <c r="AB2287" s="77"/>
      <c r="AC2287" s="77"/>
      <c r="AD2287" s="77"/>
      <c r="AE2287" s="77"/>
      <c r="AF2287" s="77">
        <v>600.0</v>
      </c>
      <c r="AG2287" s="81"/>
      <c r="AH2287" s="76" t="s">
        <v>2870</v>
      </c>
      <c r="AI2287" s="76" t="s">
        <v>4102</v>
      </c>
      <c r="AJ2287" s="77">
        <v>600.0</v>
      </c>
      <c r="AK2287" s="320">
        <f t="shared" si="50"/>
        <v>0</v>
      </c>
      <c r="AL2287" s="82"/>
      <c r="AM2287" s="83"/>
    </row>
    <row r="2288">
      <c r="A2288" s="422" t="s">
        <v>4106</v>
      </c>
      <c r="B2288" s="137" t="s">
        <v>4107</v>
      </c>
      <c r="C2288" s="387">
        <v>43557.0</v>
      </c>
      <c r="D2288" s="137">
        <v>274.5</v>
      </c>
      <c r="E2288" s="243">
        <v>70.0</v>
      </c>
      <c r="F2288" s="244">
        <f t="shared" ref="F2288:F2294" si="53">D2288*E2288</f>
        <v>19215</v>
      </c>
      <c r="G2288" s="137"/>
      <c r="H2288" s="151"/>
      <c r="I2288" s="151"/>
      <c r="J2288" s="137" t="s">
        <v>79</v>
      </c>
      <c r="K2288" s="137" t="s">
        <v>79</v>
      </c>
      <c r="L2288" s="137" t="s">
        <v>862</v>
      </c>
      <c r="M2288" s="151" t="s">
        <v>4108</v>
      </c>
      <c r="N2288" s="137" t="s">
        <v>692</v>
      </c>
      <c r="O2288" s="151" t="s">
        <v>4109</v>
      </c>
      <c r="P2288" s="137" t="s">
        <v>694</v>
      </c>
      <c r="Q2288" s="151" t="s">
        <v>4110</v>
      </c>
      <c r="R2288" s="245" t="s">
        <v>720</v>
      </c>
      <c r="S2288" s="246">
        <f t="shared" ref="S2288:S2300" si="54">sum(T2288:AG2288)</f>
        <v>19215</v>
      </c>
      <c r="T2288" s="243"/>
      <c r="U2288" s="243"/>
      <c r="V2288" s="243"/>
      <c r="W2288" s="243"/>
      <c r="X2288" s="243"/>
      <c r="Y2288" s="243"/>
      <c r="Z2288" s="243"/>
      <c r="AA2288" s="243"/>
      <c r="AB2288" s="243"/>
      <c r="AC2288" s="243"/>
      <c r="AD2288" s="243"/>
      <c r="AE2288" s="306"/>
      <c r="AF2288" s="243">
        <v>9607.5</v>
      </c>
      <c r="AG2288" s="243">
        <v>9607.5</v>
      </c>
      <c r="AH2288" s="137" t="s">
        <v>2870</v>
      </c>
      <c r="AI2288" s="137" t="s">
        <v>4111</v>
      </c>
      <c r="AJ2288" s="243">
        <v>19215.0</v>
      </c>
      <c r="AK2288" s="394">
        <f t="shared" si="50"/>
        <v>0</v>
      </c>
      <c r="AL2288" s="248"/>
      <c r="AM2288" s="249"/>
    </row>
    <row r="2289">
      <c r="A2289" s="185" t="s">
        <v>4112</v>
      </c>
      <c r="B2289" s="104" t="s">
        <v>4113</v>
      </c>
      <c r="C2289" s="104" t="s">
        <v>2085</v>
      </c>
      <c r="D2289" s="104">
        <v>50.0</v>
      </c>
      <c r="E2289" s="100">
        <v>65.0</v>
      </c>
      <c r="F2289" s="106">
        <f t="shared" si="53"/>
        <v>3250</v>
      </c>
      <c r="G2289" s="104" t="s">
        <v>689</v>
      </c>
      <c r="H2289" s="107"/>
      <c r="I2289" s="107"/>
      <c r="J2289" s="104" t="s">
        <v>79</v>
      </c>
      <c r="K2289" s="104" t="s">
        <v>79</v>
      </c>
      <c r="L2289" s="104" t="s">
        <v>898</v>
      </c>
      <c r="M2289" s="107" t="s">
        <v>4114</v>
      </c>
      <c r="N2289" s="104" t="s">
        <v>692</v>
      </c>
      <c r="O2289" s="107" t="s">
        <v>4115</v>
      </c>
      <c r="P2289" s="104" t="s">
        <v>742</v>
      </c>
      <c r="Q2289" s="107"/>
      <c r="R2289" s="108" t="s">
        <v>720</v>
      </c>
      <c r="S2289" s="109">
        <f t="shared" si="54"/>
        <v>3250</v>
      </c>
      <c r="T2289" s="100"/>
      <c r="U2289" s="100"/>
      <c r="V2289" s="100"/>
      <c r="W2289" s="100"/>
      <c r="X2289" s="100"/>
      <c r="Y2289" s="100"/>
      <c r="Z2289" s="100"/>
      <c r="AA2289" s="100"/>
      <c r="AB2289" s="100"/>
      <c r="AC2289" s="100"/>
      <c r="AD2289" s="100"/>
      <c r="AE2289" s="100">
        <v>3250.0</v>
      </c>
      <c r="AF2289" s="100"/>
      <c r="AG2289" s="110"/>
      <c r="AH2289" s="104">
        <v>5.003477909E9</v>
      </c>
      <c r="AI2289" s="104" t="s">
        <v>906</v>
      </c>
      <c r="AJ2289" s="100">
        <v>3250.0</v>
      </c>
      <c r="AK2289" s="188">
        <f t="shared" si="50"/>
        <v>0</v>
      </c>
      <c r="AL2289" s="161"/>
      <c r="AM2289" s="111"/>
    </row>
    <row r="2290">
      <c r="A2290" s="427" t="s">
        <v>4116</v>
      </c>
      <c r="B2290" s="308" t="s">
        <v>4117</v>
      </c>
      <c r="C2290" s="308" t="s">
        <v>4118</v>
      </c>
      <c r="D2290" s="308">
        <v>159.0</v>
      </c>
      <c r="E2290" s="309">
        <v>45.0</v>
      </c>
      <c r="F2290" s="310">
        <f t="shared" si="53"/>
        <v>7155</v>
      </c>
      <c r="G2290" s="308" t="s">
        <v>689</v>
      </c>
      <c r="H2290" s="311"/>
      <c r="I2290" s="311"/>
      <c r="J2290" s="308" t="s">
        <v>79</v>
      </c>
      <c r="K2290" s="308" t="s">
        <v>39</v>
      </c>
      <c r="L2290" s="308" t="s">
        <v>787</v>
      </c>
      <c r="M2290" s="311" t="s">
        <v>4119</v>
      </c>
      <c r="N2290" s="308" t="s">
        <v>769</v>
      </c>
      <c r="O2290" s="311" t="s">
        <v>4120</v>
      </c>
      <c r="P2290" s="308" t="s">
        <v>742</v>
      </c>
      <c r="Q2290" s="311"/>
      <c r="R2290" s="312" t="s">
        <v>720</v>
      </c>
      <c r="S2290" s="188">
        <f t="shared" si="54"/>
        <v>7155</v>
      </c>
      <c r="T2290" s="309"/>
      <c r="U2290" s="309"/>
      <c r="V2290" s="309"/>
      <c r="W2290" s="309"/>
      <c r="X2290" s="309"/>
      <c r="Y2290" s="309"/>
      <c r="Z2290" s="309"/>
      <c r="AA2290" s="309"/>
      <c r="AB2290" s="309"/>
      <c r="AC2290" s="309"/>
      <c r="AD2290" s="309"/>
      <c r="AE2290" s="309">
        <v>3577.5</v>
      </c>
      <c r="AF2290" s="309">
        <v>3577.5</v>
      </c>
      <c r="AG2290" s="313"/>
      <c r="AH2290" s="308">
        <v>5.003479932E9</v>
      </c>
      <c r="AI2290" s="308" t="s">
        <v>864</v>
      </c>
      <c r="AJ2290" s="309">
        <v>7155.0</v>
      </c>
      <c r="AK2290" s="188">
        <f t="shared" si="50"/>
        <v>0</v>
      </c>
      <c r="AL2290" s="428"/>
      <c r="AM2290" s="429"/>
    </row>
    <row r="2291">
      <c r="A2291" s="422" t="s">
        <v>4121</v>
      </c>
      <c r="B2291" s="137" t="s">
        <v>4122</v>
      </c>
      <c r="C2291" s="137" t="s">
        <v>4123</v>
      </c>
      <c r="D2291" s="137">
        <v>1.0</v>
      </c>
      <c r="E2291" s="243">
        <v>1369.0</v>
      </c>
      <c r="F2291" s="244">
        <f t="shared" si="53"/>
        <v>1369</v>
      </c>
      <c r="G2291" s="137"/>
      <c r="H2291" s="151"/>
      <c r="I2291" s="151"/>
      <c r="J2291" s="137" t="s">
        <v>79</v>
      </c>
      <c r="K2291" s="137" t="s">
        <v>79</v>
      </c>
      <c r="L2291" s="137" t="s">
        <v>1569</v>
      </c>
      <c r="M2291" s="151" t="s">
        <v>4124</v>
      </c>
      <c r="N2291" s="137" t="s">
        <v>769</v>
      </c>
      <c r="O2291" s="151" t="s">
        <v>4125</v>
      </c>
      <c r="P2291" s="137" t="s">
        <v>799</v>
      </c>
      <c r="Q2291" s="151"/>
      <c r="R2291" s="245" t="s">
        <v>720</v>
      </c>
      <c r="S2291" s="246">
        <f t="shared" si="54"/>
        <v>1369</v>
      </c>
      <c r="T2291" s="243"/>
      <c r="U2291" s="243"/>
      <c r="V2291" s="243"/>
      <c r="W2291" s="243"/>
      <c r="X2291" s="243"/>
      <c r="Y2291" s="243"/>
      <c r="Z2291" s="243"/>
      <c r="AA2291" s="243"/>
      <c r="AB2291" s="243"/>
      <c r="AC2291" s="243"/>
      <c r="AD2291" s="243"/>
      <c r="AE2291" s="243"/>
      <c r="AF2291" s="243">
        <v>1369.0</v>
      </c>
      <c r="AG2291" s="247"/>
      <c r="AH2291" s="137">
        <v>5.003486615E9</v>
      </c>
      <c r="AI2291" s="137" t="s">
        <v>1663</v>
      </c>
      <c r="AJ2291" s="243">
        <v>1369.0</v>
      </c>
      <c r="AK2291" s="394">
        <f t="shared" si="50"/>
        <v>0</v>
      </c>
      <c r="AL2291" s="248"/>
      <c r="AM2291" s="249"/>
    </row>
    <row r="2292">
      <c r="A2292" s="422" t="s">
        <v>4126</v>
      </c>
      <c r="B2292" s="137"/>
      <c r="C2292" s="137"/>
      <c r="D2292" s="137"/>
      <c r="E2292" s="243"/>
      <c r="F2292" s="244">
        <f t="shared" si="53"/>
        <v>0</v>
      </c>
      <c r="G2292" s="137"/>
      <c r="H2292" s="151"/>
      <c r="I2292" s="151"/>
      <c r="J2292" s="137" t="s">
        <v>79</v>
      </c>
      <c r="K2292" s="137"/>
      <c r="L2292" s="137"/>
      <c r="M2292" s="151"/>
      <c r="N2292" s="137"/>
      <c r="O2292" s="151"/>
      <c r="P2292" s="137"/>
      <c r="Q2292" s="151"/>
      <c r="R2292" s="245"/>
      <c r="S2292" s="246">
        <f t="shared" si="54"/>
        <v>0</v>
      </c>
      <c r="T2292" s="243"/>
      <c r="U2292" s="243"/>
      <c r="V2292" s="243"/>
      <c r="W2292" s="243"/>
      <c r="X2292" s="243"/>
      <c r="Y2292" s="243"/>
      <c r="Z2292" s="243"/>
      <c r="AA2292" s="243"/>
      <c r="AB2292" s="243"/>
      <c r="AC2292" s="243"/>
      <c r="AD2292" s="243"/>
      <c r="AE2292" s="243"/>
      <c r="AF2292" s="243"/>
      <c r="AG2292" s="247"/>
      <c r="AH2292" s="137"/>
      <c r="AI2292" s="242"/>
      <c r="AJ2292" s="243"/>
      <c r="AK2292" s="246">
        <f t="shared" si="50"/>
        <v>0</v>
      </c>
      <c r="AL2292" s="248"/>
      <c r="AM2292" s="249"/>
    </row>
    <row r="2293">
      <c r="A2293" s="185" t="s">
        <v>4127</v>
      </c>
      <c r="B2293" s="104" t="s">
        <v>4128</v>
      </c>
      <c r="C2293" s="168">
        <v>43411.0</v>
      </c>
      <c r="D2293" s="104">
        <v>91.0</v>
      </c>
      <c r="E2293" s="100">
        <v>28.0</v>
      </c>
      <c r="F2293" s="106">
        <f t="shared" si="53"/>
        <v>2548</v>
      </c>
      <c r="G2293" s="104"/>
      <c r="H2293" s="107"/>
      <c r="I2293" s="107"/>
      <c r="J2293" s="104" t="s">
        <v>79</v>
      </c>
      <c r="K2293" s="104" t="s">
        <v>79</v>
      </c>
      <c r="L2293" s="104" t="s">
        <v>774</v>
      </c>
      <c r="M2293" s="107" t="s">
        <v>4129</v>
      </c>
      <c r="N2293" s="104" t="s">
        <v>776</v>
      </c>
      <c r="O2293" s="107" t="s">
        <v>4130</v>
      </c>
      <c r="P2293" s="104"/>
      <c r="Q2293" s="107"/>
      <c r="R2293" s="108"/>
      <c r="S2293" s="109">
        <f t="shared" si="54"/>
        <v>2548</v>
      </c>
      <c r="T2293" s="100"/>
      <c r="U2293" s="100"/>
      <c r="V2293" s="100"/>
      <c r="W2293" s="100"/>
      <c r="X2293" s="100"/>
      <c r="Y2293" s="100"/>
      <c r="Z2293" s="100"/>
      <c r="AA2293" s="100"/>
      <c r="AB2293" s="100"/>
      <c r="AC2293" s="100"/>
      <c r="AD2293" s="100"/>
      <c r="AE2293" s="100"/>
      <c r="AF2293" s="100">
        <v>2548.0</v>
      </c>
      <c r="AG2293" s="110"/>
      <c r="AH2293" s="104">
        <v>5.003477909E9</v>
      </c>
      <c r="AI2293" s="104" t="s">
        <v>906</v>
      </c>
      <c r="AJ2293" s="100">
        <v>2548.0</v>
      </c>
      <c r="AK2293" s="109">
        <f t="shared" si="50"/>
        <v>0</v>
      </c>
      <c r="AL2293" s="104" t="s">
        <v>779</v>
      </c>
      <c r="AM2293" s="111"/>
    </row>
    <row r="2294">
      <c r="A2294" s="430" t="s">
        <v>4131</v>
      </c>
      <c r="B2294" s="431" t="s">
        <v>4132</v>
      </c>
      <c r="C2294" s="431" t="s">
        <v>2085</v>
      </c>
      <c r="D2294" s="431">
        <v>1.0</v>
      </c>
      <c r="E2294" s="431">
        <v>5988.0</v>
      </c>
      <c r="F2294" s="244">
        <f t="shared" si="53"/>
        <v>5988</v>
      </c>
      <c r="G2294" s="306"/>
      <c r="H2294" s="306"/>
      <c r="I2294" s="306"/>
      <c r="J2294" s="431" t="s">
        <v>79</v>
      </c>
      <c r="K2294" s="137" t="s">
        <v>79</v>
      </c>
      <c r="L2294" s="432" t="s">
        <v>898</v>
      </c>
      <c r="M2294" s="432" t="s">
        <v>4133</v>
      </c>
      <c r="N2294" s="137" t="s">
        <v>769</v>
      </c>
      <c r="O2294" s="432" t="s">
        <v>4134</v>
      </c>
      <c r="P2294" s="137" t="s">
        <v>821</v>
      </c>
      <c r="Q2294" s="151"/>
      <c r="R2294" s="245" t="s">
        <v>720</v>
      </c>
      <c r="S2294" s="246">
        <f t="shared" si="54"/>
        <v>5988</v>
      </c>
      <c r="T2294" s="243"/>
      <c r="U2294" s="243"/>
      <c r="V2294" s="243"/>
      <c r="W2294" s="243"/>
      <c r="X2294" s="243"/>
      <c r="Y2294" s="243"/>
      <c r="Z2294" s="243"/>
      <c r="AA2294" s="243"/>
      <c r="AB2294" s="243"/>
      <c r="AC2294" s="243"/>
      <c r="AD2294" s="243"/>
      <c r="AE2294" s="243">
        <v>1197.0</v>
      </c>
      <c r="AF2294" s="243">
        <v>4791.0</v>
      </c>
      <c r="AG2294" s="247"/>
      <c r="AH2294" s="137">
        <v>5.003479248E9</v>
      </c>
      <c r="AI2294" s="137" t="s">
        <v>843</v>
      </c>
      <c r="AJ2294" s="243">
        <v>5988.0</v>
      </c>
      <c r="AK2294" s="246">
        <f t="shared" si="50"/>
        <v>0</v>
      </c>
      <c r="AL2294" s="248"/>
      <c r="AM2294" s="249"/>
    </row>
    <row r="2295">
      <c r="A2295" s="185" t="s">
        <v>4135</v>
      </c>
      <c r="B2295" s="433" t="s">
        <v>4136</v>
      </c>
      <c r="C2295" s="433" t="s">
        <v>4137</v>
      </c>
      <c r="D2295" s="434">
        <v>1.0</v>
      </c>
      <c r="E2295" s="100">
        <v>5000.0</v>
      </c>
      <c r="F2295" s="109">
        <v>5000.0</v>
      </c>
      <c r="G2295" s="435"/>
      <c r="H2295" s="435"/>
      <c r="I2295" s="435"/>
      <c r="J2295" s="104" t="s">
        <v>79</v>
      </c>
      <c r="K2295" s="104" t="s">
        <v>79</v>
      </c>
      <c r="L2295" s="104" t="s">
        <v>690</v>
      </c>
      <c r="M2295" s="10" t="s">
        <v>4138</v>
      </c>
      <c r="N2295" s="104" t="s">
        <v>692</v>
      </c>
      <c r="O2295" s="10" t="s">
        <v>4139</v>
      </c>
      <c r="P2295" s="104" t="s">
        <v>821</v>
      </c>
      <c r="Q2295" s="107" t="s">
        <v>4140</v>
      </c>
      <c r="R2295" s="108" t="s">
        <v>732</v>
      </c>
      <c r="S2295" s="109">
        <f t="shared" si="54"/>
        <v>5000</v>
      </c>
      <c r="T2295" s="100"/>
      <c r="U2295" s="100"/>
      <c r="V2295" s="100"/>
      <c r="W2295" s="100"/>
      <c r="X2295" s="100"/>
      <c r="Y2295" s="100"/>
      <c r="Z2295" s="100"/>
      <c r="AA2295" s="100"/>
      <c r="AB2295" s="100"/>
      <c r="AC2295" s="100"/>
      <c r="AD2295" s="100"/>
      <c r="AE2295" s="100"/>
      <c r="AF2295" s="100"/>
      <c r="AG2295" s="100">
        <v>5000.0</v>
      </c>
      <c r="AH2295" s="104">
        <v>5.003502968E9</v>
      </c>
      <c r="AI2295" s="104" t="s">
        <v>4141</v>
      </c>
      <c r="AJ2295" s="100">
        <v>5000.0</v>
      </c>
      <c r="AK2295" s="188">
        <f t="shared" si="50"/>
        <v>0</v>
      </c>
      <c r="AL2295" s="161"/>
      <c r="AM2295" s="111"/>
    </row>
    <row r="2296">
      <c r="A2296" s="436" t="s">
        <v>4142</v>
      </c>
      <c r="B2296" s="114" t="s">
        <v>4143</v>
      </c>
      <c r="C2296" s="114" t="s">
        <v>3980</v>
      </c>
      <c r="D2296" s="114">
        <v>8.0</v>
      </c>
      <c r="E2296" s="116">
        <v>150.0</v>
      </c>
      <c r="F2296" s="117">
        <f t="shared" ref="F2296:F2300" si="55">D2296*E2296</f>
        <v>1200</v>
      </c>
      <c r="G2296" s="114" t="s">
        <v>689</v>
      </c>
      <c r="H2296" s="118"/>
      <c r="I2296" s="118"/>
      <c r="J2296" s="114" t="s">
        <v>79</v>
      </c>
      <c r="K2296" s="114" t="s">
        <v>27</v>
      </c>
      <c r="L2296" s="114" t="s">
        <v>774</v>
      </c>
      <c r="M2296" s="118" t="s">
        <v>3712</v>
      </c>
      <c r="N2296" s="114" t="s">
        <v>776</v>
      </c>
      <c r="O2296" s="118" t="s">
        <v>3800</v>
      </c>
      <c r="P2296" s="114" t="s">
        <v>694</v>
      </c>
      <c r="Q2296" s="118" t="s">
        <v>4144</v>
      </c>
      <c r="R2296" s="119" t="s">
        <v>1120</v>
      </c>
      <c r="S2296" s="120">
        <f t="shared" si="54"/>
        <v>1200</v>
      </c>
      <c r="T2296" s="116"/>
      <c r="U2296" s="116"/>
      <c r="V2296" s="116"/>
      <c r="W2296" s="116"/>
      <c r="X2296" s="116"/>
      <c r="Y2296" s="116"/>
      <c r="Z2296" s="116">
        <v>1200.0</v>
      </c>
      <c r="AA2296" s="116"/>
      <c r="AB2296" s="116"/>
      <c r="AC2296" s="116"/>
      <c r="AD2296" s="116"/>
      <c r="AE2296" s="116"/>
      <c r="AF2296" s="116"/>
      <c r="AG2296" s="121"/>
      <c r="AH2296" s="114" t="s">
        <v>2870</v>
      </c>
      <c r="AI2296" s="114" t="s">
        <v>3763</v>
      </c>
      <c r="AJ2296" s="116">
        <v>1200.0</v>
      </c>
      <c r="AK2296" s="120">
        <f t="shared" si="50"/>
        <v>0</v>
      </c>
      <c r="AL2296" s="114" t="s">
        <v>787</v>
      </c>
      <c r="AM2296" s="124"/>
    </row>
    <row r="2297">
      <c r="A2297" s="436" t="s">
        <v>4145</v>
      </c>
      <c r="B2297" s="114" t="s">
        <v>4146</v>
      </c>
      <c r="C2297" s="114" t="s">
        <v>3980</v>
      </c>
      <c r="D2297" s="114">
        <v>2.0</v>
      </c>
      <c r="E2297" s="116">
        <v>150.0</v>
      </c>
      <c r="F2297" s="117">
        <f t="shared" si="55"/>
        <v>300</v>
      </c>
      <c r="G2297" s="114" t="s">
        <v>689</v>
      </c>
      <c r="H2297" s="118"/>
      <c r="I2297" s="118"/>
      <c r="J2297" s="114" t="s">
        <v>79</v>
      </c>
      <c r="K2297" s="114" t="s">
        <v>27</v>
      </c>
      <c r="L2297" s="114" t="s">
        <v>774</v>
      </c>
      <c r="M2297" s="118" t="s">
        <v>3712</v>
      </c>
      <c r="N2297" s="114" t="s">
        <v>776</v>
      </c>
      <c r="O2297" s="118" t="s">
        <v>4147</v>
      </c>
      <c r="P2297" s="114" t="s">
        <v>694</v>
      </c>
      <c r="Q2297" s="118" t="s">
        <v>4144</v>
      </c>
      <c r="R2297" s="119" t="s">
        <v>1120</v>
      </c>
      <c r="S2297" s="120">
        <f t="shared" si="54"/>
        <v>300</v>
      </c>
      <c r="T2297" s="116"/>
      <c r="U2297" s="116"/>
      <c r="V2297" s="116"/>
      <c r="W2297" s="116"/>
      <c r="X2297" s="116"/>
      <c r="Y2297" s="116"/>
      <c r="Z2297" s="116">
        <v>300.0</v>
      </c>
      <c r="AA2297" s="116"/>
      <c r="AB2297" s="116"/>
      <c r="AC2297" s="116"/>
      <c r="AD2297" s="116"/>
      <c r="AE2297" s="116"/>
      <c r="AF2297" s="116"/>
      <c r="AG2297" s="121"/>
      <c r="AH2297" s="114" t="s">
        <v>2870</v>
      </c>
      <c r="AI2297" s="114" t="s">
        <v>3763</v>
      </c>
      <c r="AJ2297" s="116">
        <v>300.0</v>
      </c>
      <c r="AK2297" s="120">
        <f t="shared" si="50"/>
        <v>0</v>
      </c>
      <c r="AL2297" s="114" t="s">
        <v>787</v>
      </c>
      <c r="AM2297" s="124"/>
    </row>
    <row r="2298">
      <c r="A2298" s="436" t="s">
        <v>4148</v>
      </c>
      <c r="B2298" s="114" t="s">
        <v>4149</v>
      </c>
      <c r="C2298" s="114" t="s">
        <v>3980</v>
      </c>
      <c r="D2298" s="114">
        <v>2.0</v>
      </c>
      <c r="E2298" s="116">
        <v>150.0</v>
      </c>
      <c r="F2298" s="117">
        <f t="shared" si="55"/>
        <v>300</v>
      </c>
      <c r="G2298" s="114" t="s">
        <v>689</v>
      </c>
      <c r="H2298" s="118"/>
      <c r="I2298" s="118"/>
      <c r="J2298" s="114" t="s">
        <v>79</v>
      </c>
      <c r="K2298" s="114" t="s">
        <v>27</v>
      </c>
      <c r="L2298" s="114" t="s">
        <v>774</v>
      </c>
      <c r="M2298" s="118" t="s">
        <v>3712</v>
      </c>
      <c r="N2298" s="114" t="s">
        <v>776</v>
      </c>
      <c r="O2298" s="118" t="s">
        <v>4150</v>
      </c>
      <c r="P2298" s="114" t="s">
        <v>694</v>
      </c>
      <c r="Q2298" s="118" t="s">
        <v>4144</v>
      </c>
      <c r="R2298" s="119" t="s">
        <v>1120</v>
      </c>
      <c r="S2298" s="120">
        <f t="shared" si="54"/>
        <v>300</v>
      </c>
      <c r="T2298" s="116"/>
      <c r="U2298" s="116"/>
      <c r="V2298" s="116"/>
      <c r="W2298" s="116"/>
      <c r="X2298" s="116"/>
      <c r="Y2298" s="116"/>
      <c r="Z2298" s="116">
        <v>300.0</v>
      </c>
      <c r="AA2298" s="116"/>
      <c r="AB2298" s="116"/>
      <c r="AC2298" s="116"/>
      <c r="AD2298" s="116"/>
      <c r="AE2298" s="116"/>
      <c r="AF2298" s="116"/>
      <c r="AG2298" s="121"/>
      <c r="AH2298" s="114" t="s">
        <v>2870</v>
      </c>
      <c r="AI2298" s="114" t="s">
        <v>3763</v>
      </c>
      <c r="AJ2298" s="116">
        <v>300.0</v>
      </c>
      <c r="AK2298" s="120">
        <f t="shared" si="50"/>
        <v>0</v>
      </c>
      <c r="AL2298" s="114" t="s">
        <v>787</v>
      </c>
      <c r="AM2298" s="124"/>
    </row>
    <row r="2299">
      <c r="A2299" s="437" t="s">
        <v>4151</v>
      </c>
      <c r="B2299" s="389" t="s">
        <v>4152</v>
      </c>
      <c r="C2299" s="389" t="s">
        <v>4153</v>
      </c>
      <c r="D2299" s="389">
        <v>1.0</v>
      </c>
      <c r="E2299" s="390">
        <v>1950.0</v>
      </c>
      <c r="F2299" s="391">
        <f t="shared" si="55"/>
        <v>1950</v>
      </c>
      <c r="G2299" s="389" t="s">
        <v>689</v>
      </c>
      <c r="H2299" s="392"/>
      <c r="I2299" s="392"/>
      <c r="J2299" s="389" t="s">
        <v>79</v>
      </c>
      <c r="K2299" s="389" t="s">
        <v>79</v>
      </c>
      <c r="L2299" s="389" t="s">
        <v>787</v>
      </c>
      <c r="M2299" s="392" t="s">
        <v>3712</v>
      </c>
      <c r="N2299" s="389" t="s">
        <v>776</v>
      </c>
      <c r="O2299" s="392" t="s">
        <v>4154</v>
      </c>
      <c r="P2299" s="389" t="s">
        <v>799</v>
      </c>
      <c r="Q2299" s="392"/>
      <c r="R2299" s="393" t="s">
        <v>732</v>
      </c>
      <c r="S2299" s="394">
        <f t="shared" si="54"/>
        <v>1950</v>
      </c>
      <c r="T2299" s="390"/>
      <c r="U2299" s="390"/>
      <c r="V2299" s="390"/>
      <c r="W2299" s="390"/>
      <c r="X2299" s="390"/>
      <c r="Y2299" s="390"/>
      <c r="Z2299" s="390"/>
      <c r="AA2299" s="390"/>
      <c r="AB2299" s="390"/>
      <c r="AC2299" s="390"/>
      <c r="AD2299" s="390"/>
      <c r="AE2299" s="390"/>
      <c r="AF2299" s="390">
        <v>1950.0</v>
      </c>
      <c r="AG2299" s="395"/>
      <c r="AH2299" s="389" t="s">
        <v>2870</v>
      </c>
      <c r="AI2299" s="389" t="s">
        <v>3763</v>
      </c>
      <c r="AJ2299" s="390">
        <v>1950.0</v>
      </c>
      <c r="AK2299" s="394">
        <f t="shared" si="50"/>
        <v>0</v>
      </c>
      <c r="AL2299" s="389" t="s">
        <v>787</v>
      </c>
      <c r="AM2299" s="396"/>
    </row>
    <row r="2300">
      <c r="A2300" s="438" t="s">
        <v>4155</v>
      </c>
      <c r="B2300" s="418" t="s">
        <v>4156</v>
      </c>
      <c r="C2300" s="439">
        <v>43430.0</v>
      </c>
      <c r="D2300" s="440">
        <v>1.0</v>
      </c>
      <c r="E2300" s="441">
        <v>2000.0</v>
      </c>
      <c r="F2300" s="442">
        <f t="shared" si="55"/>
        <v>2000</v>
      </c>
      <c r="G2300" s="440"/>
      <c r="H2300" s="443"/>
      <c r="I2300" s="443"/>
      <c r="J2300" s="315" t="s">
        <v>79</v>
      </c>
      <c r="K2300" s="315" t="s">
        <v>79</v>
      </c>
      <c r="L2300" s="315" t="s">
        <v>729</v>
      </c>
      <c r="M2300" s="318" t="s">
        <v>4157</v>
      </c>
      <c r="N2300" s="315" t="s">
        <v>730</v>
      </c>
      <c r="O2300" s="318" t="s">
        <v>4158</v>
      </c>
      <c r="P2300" s="315" t="s">
        <v>821</v>
      </c>
      <c r="Q2300" s="318"/>
      <c r="R2300" s="319" t="s">
        <v>732</v>
      </c>
      <c r="S2300" s="320">
        <f t="shared" si="54"/>
        <v>2000</v>
      </c>
      <c r="T2300" s="316"/>
      <c r="U2300" s="316"/>
      <c r="V2300" s="316"/>
      <c r="W2300" s="316"/>
      <c r="X2300" s="316"/>
      <c r="Y2300" s="316"/>
      <c r="Z2300" s="316"/>
      <c r="AA2300" s="316"/>
      <c r="AB2300" s="316"/>
      <c r="AC2300" s="316"/>
      <c r="AD2300" s="316"/>
      <c r="AE2300" s="316"/>
      <c r="AF2300" s="316">
        <v>2000.0</v>
      </c>
      <c r="AG2300" s="321"/>
      <c r="AH2300" s="315">
        <v>5.00348338E9</v>
      </c>
      <c r="AI2300" s="315" t="s">
        <v>953</v>
      </c>
      <c r="AJ2300" s="316">
        <v>2000.0</v>
      </c>
      <c r="AK2300" s="80">
        <f t="shared" si="50"/>
        <v>0</v>
      </c>
      <c r="AL2300" s="315"/>
      <c r="AM2300" s="444"/>
    </row>
    <row r="2301">
      <c r="A2301" s="438" t="s">
        <v>4159</v>
      </c>
      <c r="B2301" s="372" t="s">
        <v>4160</v>
      </c>
      <c r="C2301" s="440" t="s">
        <v>4161</v>
      </c>
      <c r="D2301" s="440">
        <v>1.0</v>
      </c>
      <c r="E2301" s="441">
        <v>320.0</v>
      </c>
      <c r="F2301" s="442">
        <v>320.0</v>
      </c>
      <c r="G2301" s="440" t="s">
        <v>689</v>
      </c>
      <c r="H2301" s="443"/>
      <c r="I2301" s="443"/>
      <c r="J2301" s="315" t="s">
        <v>79</v>
      </c>
      <c r="K2301" s="315" t="s">
        <v>19</v>
      </c>
      <c r="L2301" s="315" t="s">
        <v>787</v>
      </c>
      <c r="M2301" s="318" t="s">
        <v>4162</v>
      </c>
      <c r="N2301" s="315" t="s">
        <v>776</v>
      </c>
      <c r="O2301" s="318" t="s">
        <v>924</v>
      </c>
      <c r="P2301" s="315" t="s">
        <v>799</v>
      </c>
      <c r="Q2301" s="318"/>
      <c r="R2301" s="319" t="s">
        <v>715</v>
      </c>
      <c r="S2301" s="320">
        <v>320.0</v>
      </c>
      <c r="T2301" s="316"/>
      <c r="U2301" s="316"/>
      <c r="V2301" s="316"/>
      <c r="W2301" s="316"/>
      <c r="X2301" s="316"/>
      <c r="Y2301" s="316"/>
      <c r="Z2301" s="316"/>
      <c r="AA2301" s="316"/>
      <c r="AB2301" s="316"/>
      <c r="AC2301" s="316"/>
      <c r="AD2301" s="316"/>
      <c r="AE2301" s="316"/>
      <c r="AF2301" s="316"/>
      <c r="AG2301" s="316">
        <v>320.0</v>
      </c>
      <c r="AH2301" s="315">
        <v>5.003489238E9</v>
      </c>
      <c r="AI2301" s="315" t="s">
        <v>1562</v>
      </c>
      <c r="AJ2301" s="316">
        <v>320.0</v>
      </c>
      <c r="AK2301" s="80">
        <f t="shared" si="50"/>
        <v>0</v>
      </c>
      <c r="AL2301" s="315"/>
      <c r="AM2301" s="444"/>
    </row>
    <row r="2302">
      <c r="A2302" s="438" t="s">
        <v>4163</v>
      </c>
      <c r="B2302" s="440"/>
      <c r="C2302" s="440"/>
      <c r="D2302" s="440"/>
      <c r="E2302" s="441"/>
      <c r="F2302" s="442"/>
      <c r="G2302" s="440"/>
      <c r="H2302" s="443"/>
      <c r="I2302" s="443"/>
      <c r="J2302" s="315" t="s">
        <v>79</v>
      </c>
      <c r="K2302" s="315"/>
      <c r="L2302" s="315"/>
      <c r="M2302" s="318"/>
      <c r="N2302" s="315"/>
      <c r="O2302" s="318"/>
      <c r="P2302" s="315"/>
      <c r="Q2302" s="318"/>
      <c r="R2302" s="319"/>
      <c r="S2302" s="320">
        <f t="shared" ref="S2302:S2308" si="56">sum(T2302:AG2302)</f>
        <v>0</v>
      </c>
      <c r="T2302" s="316"/>
      <c r="U2302" s="316"/>
      <c r="V2302" s="316"/>
      <c r="W2302" s="316"/>
      <c r="X2302" s="316"/>
      <c r="Y2302" s="316"/>
      <c r="Z2302" s="316"/>
      <c r="AA2302" s="316"/>
      <c r="AB2302" s="316"/>
      <c r="AC2302" s="316"/>
      <c r="AD2302" s="316"/>
      <c r="AE2302" s="316"/>
      <c r="AF2302" s="316"/>
      <c r="AG2302" s="321"/>
      <c r="AH2302" s="315"/>
      <c r="AI2302" s="445"/>
      <c r="AJ2302" s="316"/>
      <c r="AK2302" s="80">
        <f t="shared" si="50"/>
        <v>0</v>
      </c>
      <c r="AL2302" s="315"/>
      <c r="AM2302" s="444"/>
    </row>
    <row r="2303">
      <c r="A2303" s="446" t="s">
        <v>4164</v>
      </c>
      <c r="B2303" s="447" t="s">
        <v>4165</v>
      </c>
      <c r="C2303" s="448">
        <v>43222.0</v>
      </c>
      <c r="D2303" s="447">
        <v>19.0</v>
      </c>
      <c r="E2303" s="449">
        <v>150.0</v>
      </c>
      <c r="F2303" s="450">
        <f t="shared" ref="F2303:F2308" si="57">D2303*E2303</f>
        <v>2850</v>
      </c>
      <c r="G2303" s="447" t="s">
        <v>689</v>
      </c>
      <c r="H2303" s="451"/>
      <c r="I2303" s="451"/>
      <c r="J2303" s="452" t="s">
        <v>81</v>
      </c>
      <c r="K2303" s="452"/>
      <c r="L2303" s="452" t="s">
        <v>1676</v>
      </c>
      <c r="M2303" s="453" t="s">
        <v>4166</v>
      </c>
      <c r="N2303" s="452" t="s">
        <v>776</v>
      </c>
      <c r="O2303" s="453" t="s">
        <v>4167</v>
      </c>
      <c r="P2303" s="452" t="s">
        <v>742</v>
      </c>
      <c r="Q2303" s="453"/>
      <c r="R2303" s="454" t="s">
        <v>1120</v>
      </c>
      <c r="S2303" s="455">
        <f t="shared" si="56"/>
        <v>2850</v>
      </c>
      <c r="T2303" s="456">
        <v>1500.0</v>
      </c>
      <c r="U2303" s="456">
        <v>1350.0</v>
      </c>
      <c r="V2303" s="456"/>
      <c r="W2303" s="456"/>
      <c r="X2303" s="456"/>
      <c r="Y2303" s="456"/>
      <c r="Z2303" s="456"/>
      <c r="AA2303" s="456"/>
      <c r="AB2303" s="456"/>
      <c r="AC2303" s="456"/>
      <c r="AD2303" s="456"/>
      <c r="AE2303" s="456"/>
      <c r="AF2303" s="456"/>
      <c r="AG2303" s="457"/>
      <c r="AH2303" s="452">
        <v>5.003390493E9</v>
      </c>
      <c r="AI2303" s="452" t="s">
        <v>697</v>
      </c>
      <c r="AJ2303" s="456">
        <v>2850.0</v>
      </c>
      <c r="AK2303" s="455">
        <f t="shared" si="50"/>
        <v>0</v>
      </c>
      <c r="AL2303" s="458"/>
      <c r="AM2303" s="459"/>
    </row>
    <row r="2304">
      <c r="A2304" s="460" t="s">
        <v>4168</v>
      </c>
      <c r="B2304" s="229" t="s">
        <v>4169</v>
      </c>
      <c r="C2304" s="461">
        <v>43196.0</v>
      </c>
      <c r="D2304" s="229">
        <v>42.0</v>
      </c>
      <c r="E2304" s="462">
        <v>100.0</v>
      </c>
      <c r="F2304" s="228">
        <f t="shared" si="57"/>
        <v>4200</v>
      </c>
      <c r="G2304" s="229" t="s">
        <v>689</v>
      </c>
      <c r="H2304" s="226"/>
      <c r="I2304" s="226"/>
      <c r="J2304" s="58" t="s">
        <v>81</v>
      </c>
      <c r="K2304" s="58"/>
      <c r="L2304" s="58" t="s">
        <v>1676</v>
      </c>
      <c r="M2304" s="62" t="s">
        <v>4170</v>
      </c>
      <c r="N2304" s="58" t="s">
        <v>769</v>
      </c>
      <c r="O2304" s="62" t="s">
        <v>4171</v>
      </c>
      <c r="P2304" s="58" t="s">
        <v>694</v>
      </c>
      <c r="Q2304" s="62"/>
      <c r="R2304" s="63" t="s">
        <v>743</v>
      </c>
      <c r="S2304" s="64">
        <f t="shared" si="56"/>
        <v>4200</v>
      </c>
      <c r="T2304" s="60">
        <v>1400.0</v>
      </c>
      <c r="U2304" s="60">
        <v>1400.0</v>
      </c>
      <c r="V2304" s="60">
        <v>1400.0</v>
      </c>
      <c r="W2304" s="60"/>
      <c r="X2304" s="60"/>
      <c r="Y2304" s="60"/>
      <c r="Z2304" s="60"/>
      <c r="AA2304" s="60"/>
      <c r="AB2304" s="60"/>
      <c r="AC2304" s="60"/>
      <c r="AD2304" s="60"/>
      <c r="AE2304" s="60"/>
      <c r="AF2304" s="60"/>
      <c r="AG2304" s="65"/>
      <c r="AH2304" s="58">
        <v>5.003393834E9</v>
      </c>
      <c r="AI2304" s="58" t="s">
        <v>784</v>
      </c>
      <c r="AJ2304" s="60">
        <v>4200.0</v>
      </c>
      <c r="AK2304" s="64">
        <f t="shared" si="50"/>
        <v>0</v>
      </c>
      <c r="AL2304" s="66"/>
      <c r="AM2304" s="67"/>
    </row>
    <row r="2305">
      <c r="A2305" s="463" t="s">
        <v>4172</v>
      </c>
      <c r="B2305" s="464" t="s">
        <v>4173</v>
      </c>
      <c r="C2305" s="465">
        <v>43238.0</v>
      </c>
      <c r="D2305" s="464">
        <v>32.0</v>
      </c>
      <c r="E2305" s="466">
        <v>100.0</v>
      </c>
      <c r="F2305" s="467">
        <f t="shared" si="57"/>
        <v>3200</v>
      </c>
      <c r="G2305" s="464" t="s">
        <v>689</v>
      </c>
      <c r="H2305" s="468"/>
      <c r="I2305" s="468"/>
      <c r="J2305" s="452" t="s">
        <v>81</v>
      </c>
      <c r="K2305" s="452"/>
      <c r="L2305" s="452" t="s">
        <v>1676</v>
      </c>
      <c r="M2305" s="453" t="s">
        <v>797</v>
      </c>
      <c r="N2305" s="452" t="s">
        <v>692</v>
      </c>
      <c r="O2305" s="453" t="s">
        <v>4174</v>
      </c>
      <c r="P2305" s="452" t="s">
        <v>694</v>
      </c>
      <c r="Q2305" s="453"/>
      <c r="R2305" s="454" t="s">
        <v>743</v>
      </c>
      <c r="S2305" s="455">
        <f t="shared" si="56"/>
        <v>3200</v>
      </c>
      <c r="T2305" s="456"/>
      <c r="U2305" s="456">
        <v>1100.0</v>
      </c>
      <c r="V2305" s="456">
        <v>1100.0</v>
      </c>
      <c r="W2305" s="456"/>
      <c r="X2305" s="456">
        <v>1000.0</v>
      </c>
      <c r="Y2305" s="456"/>
      <c r="Z2305" s="456"/>
      <c r="AA2305" s="456"/>
      <c r="AB2305" s="456"/>
      <c r="AC2305" s="456"/>
      <c r="AD2305" s="456"/>
      <c r="AE2305" s="456"/>
      <c r="AF2305" s="456"/>
      <c r="AG2305" s="457"/>
      <c r="AH2305" s="452">
        <v>5.003393834E9</v>
      </c>
      <c r="AI2305" s="452" t="s">
        <v>784</v>
      </c>
      <c r="AJ2305" s="456">
        <v>3200.0</v>
      </c>
      <c r="AK2305" s="455">
        <f t="shared" si="50"/>
        <v>0</v>
      </c>
      <c r="AL2305" s="458"/>
      <c r="AM2305" s="459"/>
    </row>
    <row r="2306">
      <c r="A2306" s="460" t="s">
        <v>4175</v>
      </c>
      <c r="B2306" s="229" t="s">
        <v>4176</v>
      </c>
      <c r="C2306" s="461">
        <v>43285.0</v>
      </c>
      <c r="D2306" s="229">
        <v>1.0</v>
      </c>
      <c r="E2306" s="462">
        <v>3000.0</v>
      </c>
      <c r="F2306" s="228">
        <f t="shared" si="57"/>
        <v>3000</v>
      </c>
      <c r="G2306" s="229" t="s">
        <v>689</v>
      </c>
      <c r="H2306" s="226"/>
      <c r="I2306" s="226"/>
      <c r="J2306" s="58" t="s">
        <v>81</v>
      </c>
      <c r="K2306" s="58"/>
      <c r="L2306" s="58" t="s">
        <v>1676</v>
      </c>
      <c r="M2306" s="62" t="s">
        <v>3917</v>
      </c>
      <c r="N2306" s="58" t="s">
        <v>769</v>
      </c>
      <c r="O2306" s="62" t="s">
        <v>4177</v>
      </c>
      <c r="P2306" s="58" t="s">
        <v>799</v>
      </c>
      <c r="Q2306" s="62"/>
      <c r="R2306" s="63" t="s">
        <v>805</v>
      </c>
      <c r="S2306" s="64">
        <f t="shared" si="56"/>
        <v>3000</v>
      </c>
      <c r="T2306" s="60"/>
      <c r="U2306" s="60"/>
      <c r="V2306" s="60"/>
      <c r="W2306" s="60"/>
      <c r="X2306" s="60"/>
      <c r="Y2306" s="60"/>
      <c r="Z2306" s="60"/>
      <c r="AA2306" s="60">
        <v>3000.0</v>
      </c>
      <c r="AB2306" s="60"/>
      <c r="AC2306" s="60"/>
      <c r="AD2306" s="60"/>
      <c r="AE2306" s="60"/>
      <c r="AF2306" s="60"/>
      <c r="AG2306" s="65"/>
      <c r="AH2306" s="58" t="s">
        <v>2870</v>
      </c>
      <c r="AI2306" s="58" t="s">
        <v>4178</v>
      </c>
      <c r="AJ2306" s="60">
        <v>3000.0</v>
      </c>
      <c r="AK2306" s="64">
        <f t="shared" si="50"/>
        <v>0</v>
      </c>
      <c r="AL2306" s="66"/>
      <c r="AM2306" s="67"/>
    </row>
    <row r="2307">
      <c r="A2307" s="463" t="s">
        <v>4179</v>
      </c>
      <c r="B2307" s="464" t="s">
        <v>4180</v>
      </c>
      <c r="C2307" s="465">
        <v>43256.0</v>
      </c>
      <c r="D2307" s="464">
        <v>1.0</v>
      </c>
      <c r="E2307" s="466">
        <v>2640.0</v>
      </c>
      <c r="F2307" s="467">
        <f t="shared" si="57"/>
        <v>2640</v>
      </c>
      <c r="G2307" s="464" t="s">
        <v>689</v>
      </c>
      <c r="H2307" s="468"/>
      <c r="I2307" s="468"/>
      <c r="J2307" s="452" t="s">
        <v>81</v>
      </c>
      <c r="K2307" s="452"/>
      <c r="L2307" s="452" t="s">
        <v>1676</v>
      </c>
      <c r="M2307" s="453" t="s">
        <v>4181</v>
      </c>
      <c r="N2307" s="452" t="s">
        <v>692</v>
      </c>
      <c r="O2307" s="453" t="s">
        <v>4182</v>
      </c>
      <c r="P2307" s="452" t="s">
        <v>694</v>
      </c>
      <c r="Q2307" s="453"/>
      <c r="R2307" s="454" t="s">
        <v>696</v>
      </c>
      <c r="S2307" s="455">
        <f t="shared" si="56"/>
        <v>2640</v>
      </c>
      <c r="T2307" s="456"/>
      <c r="U2307" s="456"/>
      <c r="V2307" s="456"/>
      <c r="W2307" s="456"/>
      <c r="X2307" s="456"/>
      <c r="Y2307" s="456">
        <v>2640.0</v>
      </c>
      <c r="Z2307" s="456"/>
      <c r="AA2307" s="456"/>
      <c r="AB2307" s="456"/>
      <c r="AC2307" s="456"/>
      <c r="AD2307" s="456"/>
      <c r="AE2307" s="456"/>
      <c r="AF2307" s="456"/>
      <c r="AG2307" s="457"/>
      <c r="AH2307" s="452">
        <v>5.003402706E9</v>
      </c>
      <c r="AI2307" s="452" t="s">
        <v>750</v>
      </c>
      <c r="AJ2307" s="456">
        <v>2640.0</v>
      </c>
      <c r="AK2307" s="455">
        <f t="shared" si="50"/>
        <v>0</v>
      </c>
      <c r="AL2307" s="458"/>
      <c r="AM2307" s="459"/>
    </row>
    <row r="2308">
      <c r="A2308" s="460" t="s">
        <v>4183</v>
      </c>
      <c r="B2308" s="229" t="s">
        <v>4184</v>
      </c>
      <c r="C2308" s="461">
        <v>43405.0</v>
      </c>
      <c r="D2308" s="229">
        <v>3.0</v>
      </c>
      <c r="E2308" s="462">
        <v>960.0</v>
      </c>
      <c r="F2308" s="228">
        <f t="shared" si="57"/>
        <v>2880</v>
      </c>
      <c r="G2308" s="229" t="s">
        <v>689</v>
      </c>
      <c r="H2308" s="226"/>
      <c r="I2308" s="226"/>
      <c r="J2308" s="58" t="s">
        <v>81</v>
      </c>
      <c r="K2308" s="58"/>
      <c r="L2308" s="58" t="s">
        <v>1676</v>
      </c>
      <c r="M2308" s="62" t="s">
        <v>4185</v>
      </c>
      <c r="N2308" s="58" t="s">
        <v>776</v>
      </c>
      <c r="O2308" s="62" t="s">
        <v>4186</v>
      </c>
      <c r="P2308" s="58" t="s">
        <v>821</v>
      </c>
      <c r="Q2308" s="62"/>
      <c r="R2308" s="63" t="s">
        <v>870</v>
      </c>
      <c r="S2308" s="64">
        <f t="shared" si="56"/>
        <v>2880</v>
      </c>
      <c r="T2308" s="60"/>
      <c r="U2308" s="60"/>
      <c r="V2308" s="60"/>
      <c r="W2308" s="60"/>
      <c r="X2308" s="60"/>
      <c r="Y2308" s="60"/>
      <c r="Z2308" s="60"/>
      <c r="AA2308" s="60"/>
      <c r="AB2308" s="60"/>
      <c r="AC2308" s="60"/>
      <c r="AD2308" s="60"/>
      <c r="AE2308" s="60">
        <v>2880.0</v>
      </c>
      <c r="AF2308" s="60"/>
      <c r="AG2308" s="65"/>
      <c r="AH2308" s="58">
        <v>5.00347581E9</v>
      </c>
      <c r="AI2308" s="58" t="s">
        <v>839</v>
      </c>
      <c r="AJ2308" s="60">
        <v>2880.0</v>
      </c>
      <c r="AK2308" s="64">
        <f t="shared" si="50"/>
        <v>0</v>
      </c>
      <c r="AL2308" s="66"/>
      <c r="AM2308" s="67"/>
    </row>
    <row r="2309">
      <c r="A2309" s="463" t="s">
        <v>4187</v>
      </c>
      <c r="B2309" s="464" t="s">
        <v>4188</v>
      </c>
      <c r="C2309" s="465">
        <v>43419.0</v>
      </c>
      <c r="D2309" s="464">
        <v>1.0</v>
      </c>
      <c r="E2309" s="466">
        <v>4000.0</v>
      </c>
      <c r="F2309" s="469">
        <v>4000.0</v>
      </c>
      <c r="G2309" s="464" t="s">
        <v>689</v>
      </c>
      <c r="H2309" s="468"/>
      <c r="I2309" s="468"/>
      <c r="J2309" s="452" t="s">
        <v>81</v>
      </c>
      <c r="K2309" s="452"/>
      <c r="L2309" s="452" t="s">
        <v>739</v>
      </c>
      <c r="M2309" s="453" t="s">
        <v>879</v>
      </c>
      <c r="N2309" s="452" t="s">
        <v>692</v>
      </c>
      <c r="O2309" s="453" t="s">
        <v>4189</v>
      </c>
      <c r="P2309" s="452" t="s">
        <v>799</v>
      </c>
      <c r="Q2309" s="453"/>
      <c r="R2309" s="454" t="s">
        <v>725</v>
      </c>
      <c r="S2309" s="455">
        <v>4000.0</v>
      </c>
      <c r="T2309" s="456"/>
      <c r="U2309" s="456"/>
      <c r="V2309" s="456"/>
      <c r="W2309" s="456"/>
      <c r="X2309" s="456"/>
      <c r="Y2309" s="456"/>
      <c r="Z2309" s="456"/>
      <c r="AA2309" s="456"/>
      <c r="AB2309" s="456"/>
      <c r="AC2309" s="456">
        <v>2000.0</v>
      </c>
      <c r="AD2309" s="456"/>
      <c r="AE2309" s="456">
        <v>2000.0</v>
      </c>
      <c r="AF2309" s="456"/>
      <c r="AG2309" s="457"/>
      <c r="AH2309" s="452">
        <v>5.003481148E9</v>
      </c>
      <c r="AI2309" s="452" t="s">
        <v>744</v>
      </c>
      <c r="AJ2309" s="456">
        <v>4000.0</v>
      </c>
      <c r="AK2309" s="455">
        <f t="shared" si="50"/>
        <v>0</v>
      </c>
      <c r="AL2309" s="458"/>
      <c r="AM2309" s="459"/>
    </row>
    <row r="2310">
      <c r="A2310" s="460" t="s">
        <v>4190</v>
      </c>
      <c r="B2310" s="229" t="s">
        <v>4191</v>
      </c>
      <c r="C2310" s="461">
        <v>43504.0</v>
      </c>
      <c r="D2310" s="229">
        <v>1.0</v>
      </c>
      <c r="E2310" s="462">
        <v>3755.0</v>
      </c>
      <c r="F2310" s="228">
        <f t="shared" ref="F2310:F2502" si="58">D2310*E2310</f>
        <v>3755</v>
      </c>
      <c r="G2310" s="229" t="s">
        <v>689</v>
      </c>
      <c r="H2310" s="226"/>
      <c r="I2310" s="226"/>
      <c r="J2310" s="58" t="s">
        <v>81</v>
      </c>
      <c r="K2310" s="58" t="s">
        <v>81</v>
      </c>
      <c r="L2310" s="58" t="s">
        <v>1676</v>
      </c>
      <c r="M2310" s="62" t="s">
        <v>4192</v>
      </c>
      <c r="N2310" s="58" t="s">
        <v>776</v>
      </c>
      <c r="O2310" s="62" t="s">
        <v>4193</v>
      </c>
      <c r="P2310" s="58" t="s">
        <v>742</v>
      </c>
      <c r="Q2310" s="62"/>
      <c r="R2310" s="63" t="s">
        <v>725</v>
      </c>
      <c r="S2310" s="64">
        <f t="shared" ref="S2310:S3700" si="59">sum(T2310:AG2310)</f>
        <v>3755</v>
      </c>
      <c r="T2310" s="60"/>
      <c r="U2310" s="60"/>
      <c r="V2310" s="60"/>
      <c r="W2310" s="60"/>
      <c r="X2310" s="60"/>
      <c r="Y2310" s="60"/>
      <c r="Z2310" s="60"/>
      <c r="AA2310" s="60"/>
      <c r="AB2310" s="60"/>
      <c r="AC2310" s="60"/>
      <c r="AD2310" s="60"/>
      <c r="AE2310" s="60">
        <v>3755.0</v>
      </c>
      <c r="AF2310" s="60"/>
      <c r="AG2310" s="65"/>
      <c r="AH2310" s="58">
        <v>5.003513798E9</v>
      </c>
      <c r="AI2310" s="58" t="s">
        <v>4194</v>
      </c>
      <c r="AJ2310" s="60">
        <v>3755.0</v>
      </c>
      <c r="AK2310" s="64">
        <f t="shared" si="50"/>
        <v>0</v>
      </c>
      <c r="AL2310" s="66"/>
      <c r="AM2310" s="67"/>
    </row>
    <row r="2311">
      <c r="A2311" s="463" t="s">
        <v>4195</v>
      </c>
      <c r="B2311" s="464" t="s">
        <v>4196</v>
      </c>
      <c r="C2311" s="465">
        <v>43405.0</v>
      </c>
      <c r="D2311" s="464">
        <v>1.0</v>
      </c>
      <c r="E2311" s="466">
        <v>2160.0</v>
      </c>
      <c r="F2311" s="467">
        <f t="shared" si="58"/>
        <v>2160</v>
      </c>
      <c r="G2311" s="464" t="s">
        <v>689</v>
      </c>
      <c r="H2311" s="468"/>
      <c r="I2311" s="468"/>
      <c r="J2311" s="452" t="s">
        <v>81</v>
      </c>
      <c r="K2311" s="452" t="s">
        <v>81</v>
      </c>
      <c r="L2311" s="452" t="s">
        <v>1676</v>
      </c>
      <c r="M2311" s="453" t="s">
        <v>4181</v>
      </c>
      <c r="N2311" s="452" t="s">
        <v>692</v>
      </c>
      <c r="O2311" s="453" t="s">
        <v>4197</v>
      </c>
      <c r="P2311" s="452" t="s">
        <v>799</v>
      </c>
      <c r="Q2311" s="453"/>
      <c r="R2311" s="454" t="s">
        <v>715</v>
      </c>
      <c r="S2311" s="455">
        <f t="shared" si="59"/>
        <v>2160</v>
      </c>
      <c r="T2311" s="456"/>
      <c r="U2311" s="456"/>
      <c r="V2311" s="456"/>
      <c r="W2311" s="456"/>
      <c r="X2311" s="456"/>
      <c r="Y2311" s="456"/>
      <c r="Z2311" s="456"/>
      <c r="AA2311" s="456"/>
      <c r="AB2311" s="456"/>
      <c r="AC2311" s="456"/>
      <c r="AD2311" s="456"/>
      <c r="AE2311" s="456">
        <v>2160.0</v>
      </c>
      <c r="AF2311" s="456"/>
      <c r="AG2311" s="457"/>
      <c r="AH2311" s="452">
        <v>5.003473708E9</v>
      </c>
      <c r="AI2311" s="452" t="s">
        <v>721</v>
      </c>
      <c r="AJ2311" s="456">
        <v>2160.0</v>
      </c>
      <c r="AK2311" s="455">
        <f t="shared" si="50"/>
        <v>0</v>
      </c>
      <c r="AL2311" s="458"/>
      <c r="AM2311" s="459"/>
    </row>
    <row r="2312">
      <c r="A2312" s="460" t="s">
        <v>4198</v>
      </c>
      <c r="B2312" s="229" t="s">
        <v>4199</v>
      </c>
      <c r="C2312" s="229" t="s">
        <v>4200</v>
      </c>
      <c r="D2312" s="229">
        <v>25.0</v>
      </c>
      <c r="E2312" s="462">
        <v>220.0</v>
      </c>
      <c r="F2312" s="228">
        <f t="shared" si="58"/>
        <v>5500</v>
      </c>
      <c r="G2312" s="229" t="s">
        <v>689</v>
      </c>
      <c r="H2312" s="226"/>
      <c r="I2312" s="226"/>
      <c r="J2312" s="58" t="s">
        <v>81</v>
      </c>
      <c r="K2312" s="58" t="s">
        <v>66</v>
      </c>
      <c r="L2312" s="58" t="s">
        <v>787</v>
      </c>
      <c r="M2312" s="62" t="s">
        <v>909</v>
      </c>
      <c r="N2312" s="58" t="s">
        <v>769</v>
      </c>
      <c r="O2312" s="62" t="s">
        <v>4201</v>
      </c>
      <c r="P2312" s="58" t="s">
        <v>742</v>
      </c>
      <c r="Q2312" s="62" t="s">
        <v>4202</v>
      </c>
      <c r="R2312" s="63" t="s">
        <v>715</v>
      </c>
      <c r="S2312" s="64">
        <f t="shared" si="59"/>
        <v>5500</v>
      </c>
      <c r="T2312" s="60"/>
      <c r="U2312" s="60"/>
      <c r="V2312" s="60"/>
      <c r="W2312" s="60"/>
      <c r="X2312" s="60"/>
      <c r="Y2312" s="60"/>
      <c r="Z2312" s="60"/>
      <c r="AA2312" s="60"/>
      <c r="AB2312" s="60"/>
      <c r="AC2312" s="60"/>
      <c r="AD2312" s="60"/>
      <c r="AE2312" s="60">
        <v>5500.0</v>
      </c>
      <c r="AF2312" s="60"/>
      <c r="AG2312" s="65"/>
      <c r="AH2312" s="58">
        <v>5.003483476E9</v>
      </c>
      <c r="AI2312" s="58" t="s">
        <v>953</v>
      </c>
      <c r="AJ2312" s="60">
        <v>5500.0</v>
      </c>
      <c r="AK2312" s="64">
        <f t="shared" si="50"/>
        <v>0</v>
      </c>
      <c r="AL2312" s="66"/>
      <c r="AM2312" s="67"/>
    </row>
    <row r="2313">
      <c r="A2313" s="463" t="s">
        <v>4203</v>
      </c>
      <c r="B2313" s="464" t="s">
        <v>4184</v>
      </c>
      <c r="C2313" s="465">
        <v>43406.0</v>
      </c>
      <c r="D2313" s="464">
        <v>23.0</v>
      </c>
      <c r="E2313" s="466">
        <v>250.0</v>
      </c>
      <c r="F2313" s="467">
        <f t="shared" si="58"/>
        <v>5750</v>
      </c>
      <c r="G2313" s="468"/>
      <c r="H2313" s="468"/>
      <c r="I2313" s="468"/>
      <c r="J2313" s="452" t="s">
        <v>81</v>
      </c>
      <c r="K2313" s="452" t="s">
        <v>66</v>
      </c>
      <c r="L2313" s="452" t="s">
        <v>774</v>
      </c>
      <c r="M2313" s="453" t="s">
        <v>940</v>
      </c>
      <c r="N2313" s="452" t="s">
        <v>4204</v>
      </c>
      <c r="O2313" s="453" t="s">
        <v>4205</v>
      </c>
      <c r="P2313" s="452"/>
      <c r="Q2313" s="453"/>
      <c r="R2313" s="454"/>
      <c r="S2313" s="455">
        <f t="shared" si="59"/>
        <v>5750</v>
      </c>
      <c r="T2313" s="456"/>
      <c r="U2313" s="456"/>
      <c r="V2313" s="456"/>
      <c r="W2313" s="456"/>
      <c r="X2313" s="456"/>
      <c r="Y2313" s="456"/>
      <c r="Z2313" s="456"/>
      <c r="AA2313" s="456"/>
      <c r="AB2313" s="456"/>
      <c r="AC2313" s="456"/>
      <c r="AD2313" s="456"/>
      <c r="AE2313" s="456">
        <v>5750.0</v>
      </c>
      <c r="AF2313" s="456"/>
      <c r="AG2313" s="457"/>
      <c r="AH2313" s="452">
        <v>5.003473708E9</v>
      </c>
      <c r="AI2313" s="452" t="s">
        <v>721</v>
      </c>
      <c r="AJ2313" s="456">
        <v>5750.0</v>
      </c>
      <c r="AK2313" s="455">
        <f t="shared" si="50"/>
        <v>0</v>
      </c>
      <c r="AL2313" s="452" t="s">
        <v>779</v>
      </c>
      <c r="AM2313" s="459"/>
    </row>
    <row r="2314">
      <c r="A2314" s="460" t="s">
        <v>4206</v>
      </c>
      <c r="B2314" s="229" t="s">
        <v>4190</v>
      </c>
      <c r="C2314" s="461">
        <v>43412.0</v>
      </c>
      <c r="D2314" s="229">
        <v>1.0</v>
      </c>
      <c r="E2314" s="462">
        <v>2700.0</v>
      </c>
      <c r="F2314" s="228">
        <f t="shared" si="58"/>
        <v>2700</v>
      </c>
      <c r="G2314" s="226"/>
      <c r="H2314" s="226"/>
      <c r="I2314" s="226"/>
      <c r="J2314" s="58" t="s">
        <v>81</v>
      </c>
      <c r="K2314" s="58" t="s">
        <v>39</v>
      </c>
      <c r="L2314" s="58" t="s">
        <v>959</v>
      </c>
      <c r="M2314" s="62" t="s">
        <v>4207</v>
      </c>
      <c r="N2314" s="58" t="s">
        <v>730</v>
      </c>
      <c r="O2314" s="62" t="s">
        <v>4208</v>
      </c>
      <c r="P2314" s="58" t="s">
        <v>799</v>
      </c>
      <c r="Q2314" s="62"/>
      <c r="R2314" s="63" t="s">
        <v>720</v>
      </c>
      <c r="S2314" s="64">
        <f t="shared" si="59"/>
        <v>2700</v>
      </c>
      <c r="T2314" s="60"/>
      <c r="U2314" s="60"/>
      <c r="V2314" s="60"/>
      <c r="W2314" s="60"/>
      <c r="X2314" s="60"/>
      <c r="Y2314" s="60"/>
      <c r="Z2314" s="60"/>
      <c r="AA2314" s="60"/>
      <c r="AB2314" s="60"/>
      <c r="AC2314" s="60"/>
      <c r="AD2314" s="60"/>
      <c r="AE2314" s="60">
        <v>2700.0</v>
      </c>
      <c r="AF2314" s="60"/>
      <c r="AG2314" s="65"/>
      <c r="AH2314" s="58">
        <v>5.00347798E9</v>
      </c>
      <c r="AI2314" s="58" t="s">
        <v>906</v>
      </c>
      <c r="AJ2314" s="60">
        <v>2700.0</v>
      </c>
      <c r="AK2314" s="64">
        <f t="shared" si="50"/>
        <v>0</v>
      </c>
      <c r="AL2314" s="66"/>
      <c r="AM2314" s="67"/>
    </row>
    <row r="2315">
      <c r="A2315" s="463" t="s">
        <v>4209</v>
      </c>
      <c r="B2315" s="470"/>
      <c r="C2315" s="470"/>
      <c r="D2315" s="468"/>
      <c r="E2315" s="471"/>
      <c r="F2315" s="467">
        <f t="shared" si="58"/>
        <v>0</v>
      </c>
      <c r="G2315" s="468"/>
      <c r="H2315" s="468"/>
      <c r="I2315" s="468"/>
      <c r="J2315" s="452" t="s">
        <v>81</v>
      </c>
      <c r="K2315" s="452"/>
      <c r="L2315" s="452"/>
      <c r="M2315" s="453"/>
      <c r="N2315" s="452"/>
      <c r="O2315" s="453"/>
      <c r="P2315" s="452"/>
      <c r="Q2315" s="453"/>
      <c r="R2315" s="454"/>
      <c r="S2315" s="455">
        <f t="shared" si="59"/>
        <v>0</v>
      </c>
      <c r="T2315" s="456"/>
      <c r="U2315" s="456"/>
      <c r="V2315" s="456"/>
      <c r="W2315" s="456"/>
      <c r="X2315" s="456"/>
      <c r="Y2315" s="456"/>
      <c r="Z2315" s="456"/>
      <c r="AA2315" s="456"/>
      <c r="AB2315" s="456"/>
      <c r="AC2315" s="456"/>
      <c r="AD2315" s="456"/>
      <c r="AE2315" s="456"/>
      <c r="AF2315" s="456"/>
      <c r="AG2315" s="457"/>
      <c r="AH2315" s="452"/>
      <c r="AI2315" s="472"/>
      <c r="AJ2315" s="456"/>
      <c r="AK2315" s="455">
        <f t="shared" si="50"/>
        <v>0</v>
      </c>
      <c r="AL2315" s="458"/>
      <c r="AM2315" s="459"/>
    </row>
    <row r="2316">
      <c r="A2316" s="460" t="s">
        <v>4210</v>
      </c>
      <c r="B2316" s="473"/>
      <c r="C2316" s="473"/>
      <c r="D2316" s="474"/>
      <c r="E2316" s="475"/>
      <c r="F2316" s="476">
        <f t="shared" si="58"/>
        <v>0</v>
      </c>
      <c r="G2316" s="474"/>
      <c r="H2316" s="474"/>
      <c r="I2316" s="474"/>
      <c r="J2316" s="76" t="s">
        <v>81</v>
      </c>
      <c r="K2316" s="76"/>
      <c r="L2316" s="76"/>
      <c r="M2316" s="75"/>
      <c r="N2316" s="76"/>
      <c r="O2316" s="75"/>
      <c r="P2316" s="76"/>
      <c r="Q2316" s="75"/>
      <c r="R2316" s="79"/>
      <c r="S2316" s="80">
        <f t="shared" si="59"/>
        <v>0</v>
      </c>
      <c r="T2316" s="77"/>
      <c r="U2316" s="77"/>
      <c r="V2316" s="77"/>
      <c r="W2316" s="77"/>
      <c r="X2316" s="77"/>
      <c r="Y2316" s="77"/>
      <c r="Z2316" s="77"/>
      <c r="AA2316" s="77"/>
      <c r="AB2316" s="77"/>
      <c r="AC2316" s="77"/>
      <c r="AD2316" s="77"/>
      <c r="AE2316" s="77"/>
      <c r="AF2316" s="77"/>
      <c r="AG2316" s="81"/>
      <c r="AH2316" s="76"/>
      <c r="AI2316" s="195"/>
      <c r="AJ2316" s="77"/>
      <c r="AK2316" s="80">
        <f t="shared" si="50"/>
        <v>0</v>
      </c>
      <c r="AL2316" s="82"/>
      <c r="AM2316" s="83"/>
    </row>
    <row r="2317">
      <c r="A2317" s="463" t="s">
        <v>4211</v>
      </c>
      <c r="B2317" s="470"/>
      <c r="C2317" s="470"/>
      <c r="D2317" s="468"/>
      <c r="E2317" s="471"/>
      <c r="F2317" s="467">
        <f t="shared" si="58"/>
        <v>0</v>
      </c>
      <c r="G2317" s="468"/>
      <c r="H2317" s="468"/>
      <c r="I2317" s="468"/>
      <c r="J2317" s="452" t="s">
        <v>81</v>
      </c>
      <c r="K2317" s="452"/>
      <c r="L2317" s="452"/>
      <c r="M2317" s="453"/>
      <c r="N2317" s="452"/>
      <c r="O2317" s="453"/>
      <c r="P2317" s="452"/>
      <c r="Q2317" s="453"/>
      <c r="R2317" s="454"/>
      <c r="S2317" s="455">
        <f t="shared" si="59"/>
        <v>0</v>
      </c>
      <c r="T2317" s="456"/>
      <c r="U2317" s="456"/>
      <c r="V2317" s="456"/>
      <c r="W2317" s="456"/>
      <c r="X2317" s="456"/>
      <c r="Y2317" s="456"/>
      <c r="Z2317" s="456"/>
      <c r="AA2317" s="456"/>
      <c r="AB2317" s="456"/>
      <c r="AC2317" s="456"/>
      <c r="AD2317" s="456"/>
      <c r="AE2317" s="456"/>
      <c r="AF2317" s="456"/>
      <c r="AG2317" s="457"/>
      <c r="AH2317" s="452"/>
      <c r="AI2317" s="472"/>
      <c r="AJ2317" s="456"/>
      <c r="AK2317" s="455">
        <f t="shared" si="50"/>
        <v>0</v>
      </c>
      <c r="AL2317" s="458"/>
      <c r="AM2317" s="459"/>
    </row>
    <row r="2318">
      <c r="A2318" s="460" t="s">
        <v>4212</v>
      </c>
      <c r="B2318" s="225"/>
      <c r="C2318" s="225"/>
      <c r="D2318" s="226"/>
      <c r="E2318" s="227"/>
      <c r="F2318" s="228">
        <f t="shared" si="58"/>
        <v>0</v>
      </c>
      <c r="G2318" s="226"/>
      <c r="H2318" s="226"/>
      <c r="I2318" s="226"/>
      <c r="J2318" s="58" t="s">
        <v>81</v>
      </c>
      <c r="K2318" s="58"/>
      <c r="L2318" s="58"/>
      <c r="M2318" s="62"/>
      <c r="N2318" s="58"/>
      <c r="O2318" s="62"/>
      <c r="P2318" s="58"/>
      <c r="Q2318" s="62"/>
      <c r="R2318" s="63"/>
      <c r="S2318" s="64">
        <f t="shared" si="59"/>
        <v>0</v>
      </c>
      <c r="T2318" s="60"/>
      <c r="U2318" s="60"/>
      <c r="V2318" s="60"/>
      <c r="W2318" s="60"/>
      <c r="X2318" s="60"/>
      <c r="Y2318" s="60"/>
      <c r="Z2318" s="60"/>
      <c r="AA2318" s="60"/>
      <c r="AB2318" s="60"/>
      <c r="AC2318" s="60"/>
      <c r="AD2318" s="60"/>
      <c r="AE2318" s="60"/>
      <c r="AF2318" s="60"/>
      <c r="AG2318" s="65"/>
      <c r="AH2318" s="58"/>
      <c r="AI2318" s="59"/>
      <c r="AJ2318" s="60"/>
      <c r="AK2318" s="64">
        <f t="shared" si="50"/>
        <v>0</v>
      </c>
      <c r="AL2318" s="66"/>
      <c r="AM2318" s="67"/>
    </row>
    <row r="2319">
      <c r="A2319" s="463" t="s">
        <v>4213</v>
      </c>
      <c r="B2319" s="470"/>
      <c r="C2319" s="470"/>
      <c r="D2319" s="468"/>
      <c r="E2319" s="471"/>
      <c r="F2319" s="467">
        <f t="shared" si="58"/>
        <v>0</v>
      </c>
      <c r="G2319" s="468"/>
      <c r="H2319" s="468"/>
      <c r="I2319" s="468"/>
      <c r="J2319" s="452" t="s">
        <v>81</v>
      </c>
      <c r="K2319" s="452"/>
      <c r="L2319" s="452"/>
      <c r="M2319" s="453"/>
      <c r="N2319" s="452"/>
      <c r="O2319" s="453"/>
      <c r="P2319" s="452"/>
      <c r="Q2319" s="453"/>
      <c r="R2319" s="454"/>
      <c r="S2319" s="455">
        <f t="shared" si="59"/>
        <v>0</v>
      </c>
      <c r="T2319" s="456"/>
      <c r="U2319" s="456"/>
      <c r="V2319" s="456"/>
      <c r="W2319" s="456"/>
      <c r="X2319" s="456"/>
      <c r="Y2319" s="456"/>
      <c r="Z2319" s="456"/>
      <c r="AA2319" s="456"/>
      <c r="AB2319" s="456"/>
      <c r="AC2319" s="456"/>
      <c r="AD2319" s="456"/>
      <c r="AE2319" s="456"/>
      <c r="AF2319" s="456"/>
      <c r="AG2319" s="457"/>
      <c r="AH2319" s="452"/>
      <c r="AI2319" s="472"/>
      <c r="AJ2319" s="456"/>
      <c r="AK2319" s="455">
        <f t="shared" si="50"/>
        <v>0</v>
      </c>
      <c r="AL2319" s="458"/>
      <c r="AM2319" s="459"/>
    </row>
    <row r="2320">
      <c r="A2320" s="460" t="s">
        <v>4214</v>
      </c>
      <c r="B2320" s="225"/>
      <c r="C2320" s="225"/>
      <c r="D2320" s="226"/>
      <c r="E2320" s="227"/>
      <c r="F2320" s="228">
        <f t="shared" si="58"/>
        <v>0</v>
      </c>
      <c r="G2320" s="226"/>
      <c r="H2320" s="226"/>
      <c r="I2320" s="226"/>
      <c r="J2320" s="58" t="s">
        <v>81</v>
      </c>
      <c r="K2320" s="58"/>
      <c r="L2320" s="58"/>
      <c r="M2320" s="62"/>
      <c r="N2320" s="58"/>
      <c r="O2320" s="62"/>
      <c r="P2320" s="58"/>
      <c r="Q2320" s="62"/>
      <c r="R2320" s="63"/>
      <c r="S2320" s="64">
        <f t="shared" si="59"/>
        <v>0</v>
      </c>
      <c r="T2320" s="60"/>
      <c r="U2320" s="60"/>
      <c r="V2320" s="60"/>
      <c r="W2320" s="60"/>
      <c r="X2320" s="60"/>
      <c r="Y2320" s="60"/>
      <c r="Z2320" s="60"/>
      <c r="AA2320" s="60"/>
      <c r="AB2320" s="60"/>
      <c r="AC2320" s="60"/>
      <c r="AD2320" s="60"/>
      <c r="AE2320" s="60"/>
      <c r="AF2320" s="60"/>
      <c r="AG2320" s="65"/>
      <c r="AH2320" s="58"/>
      <c r="AI2320" s="59"/>
      <c r="AJ2320" s="60"/>
      <c r="AK2320" s="64">
        <f t="shared" si="50"/>
        <v>0</v>
      </c>
      <c r="AL2320" s="66"/>
      <c r="AM2320" s="67"/>
    </row>
    <row r="2321">
      <c r="A2321" s="477" t="s">
        <v>4215</v>
      </c>
      <c r="B2321" s="478"/>
      <c r="C2321" s="478"/>
      <c r="D2321" s="479"/>
      <c r="E2321" s="480"/>
      <c r="F2321" s="481">
        <f t="shared" si="58"/>
        <v>0</v>
      </c>
      <c r="G2321" s="479"/>
      <c r="H2321" s="479"/>
      <c r="I2321" s="479"/>
      <c r="J2321" s="305" t="s">
        <v>81</v>
      </c>
      <c r="K2321" s="305"/>
      <c r="L2321" s="305"/>
      <c r="M2321" s="482"/>
      <c r="N2321" s="305"/>
      <c r="O2321" s="482"/>
      <c r="P2321" s="305"/>
      <c r="Q2321" s="482"/>
      <c r="R2321" s="483"/>
      <c r="S2321" s="484">
        <f t="shared" si="59"/>
        <v>0</v>
      </c>
      <c r="T2321" s="485"/>
      <c r="U2321" s="485"/>
      <c r="V2321" s="485"/>
      <c r="W2321" s="485"/>
      <c r="X2321" s="485"/>
      <c r="Y2321" s="485"/>
      <c r="Z2321" s="485"/>
      <c r="AA2321" s="485"/>
      <c r="AB2321" s="485"/>
      <c r="AC2321" s="485"/>
      <c r="AD2321" s="485"/>
      <c r="AE2321" s="485"/>
      <c r="AF2321" s="485"/>
      <c r="AG2321" s="486"/>
      <c r="AH2321" s="305"/>
      <c r="AI2321" s="487"/>
      <c r="AJ2321" s="485"/>
      <c r="AK2321" s="484">
        <f t="shared" si="50"/>
        <v>0</v>
      </c>
      <c r="AL2321" s="488"/>
      <c r="AM2321" s="489"/>
    </row>
    <row r="2322">
      <c r="A2322" s="460" t="s">
        <v>4216</v>
      </c>
      <c r="B2322" s="225"/>
      <c r="C2322" s="225"/>
      <c r="D2322" s="226"/>
      <c r="E2322" s="227"/>
      <c r="F2322" s="228">
        <f t="shared" si="58"/>
        <v>0</v>
      </c>
      <c r="G2322" s="226"/>
      <c r="H2322" s="226"/>
      <c r="I2322" s="226"/>
      <c r="J2322" s="58" t="s">
        <v>81</v>
      </c>
      <c r="K2322" s="58"/>
      <c r="L2322" s="58"/>
      <c r="M2322" s="62"/>
      <c r="N2322" s="58"/>
      <c r="O2322" s="62"/>
      <c r="P2322" s="58"/>
      <c r="Q2322" s="62"/>
      <c r="R2322" s="63"/>
      <c r="S2322" s="64">
        <f t="shared" si="59"/>
        <v>0</v>
      </c>
      <c r="T2322" s="60"/>
      <c r="U2322" s="60"/>
      <c r="V2322" s="60"/>
      <c r="W2322" s="60"/>
      <c r="X2322" s="60"/>
      <c r="Y2322" s="60"/>
      <c r="Z2322" s="60"/>
      <c r="AA2322" s="60"/>
      <c r="AB2322" s="60"/>
      <c r="AC2322" s="60"/>
      <c r="AD2322" s="60"/>
      <c r="AE2322" s="60"/>
      <c r="AF2322" s="60"/>
      <c r="AG2322" s="65"/>
      <c r="AH2322" s="58"/>
      <c r="AI2322" s="59"/>
      <c r="AJ2322" s="60"/>
      <c r="AK2322" s="64">
        <f t="shared" si="50"/>
        <v>0</v>
      </c>
      <c r="AL2322" s="66"/>
      <c r="AM2322" s="67"/>
    </row>
    <row r="2323">
      <c r="A2323" s="463" t="s">
        <v>4217</v>
      </c>
      <c r="B2323" s="470"/>
      <c r="C2323" s="470"/>
      <c r="D2323" s="468"/>
      <c r="E2323" s="471"/>
      <c r="F2323" s="467">
        <f t="shared" si="58"/>
        <v>0</v>
      </c>
      <c r="G2323" s="468"/>
      <c r="H2323" s="468"/>
      <c r="I2323" s="468"/>
      <c r="J2323" s="452" t="s">
        <v>81</v>
      </c>
      <c r="K2323" s="452"/>
      <c r="L2323" s="452"/>
      <c r="M2323" s="453"/>
      <c r="N2323" s="452"/>
      <c r="O2323" s="453"/>
      <c r="P2323" s="452"/>
      <c r="Q2323" s="453"/>
      <c r="R2323" s="454"/>
      <c r="S2323" s="455">
        <f t="shared" si="59"/>
        <v>0</v>
      </c>
      <c r="T2323" s="456"/>
      <c r="U2323" s="456"/>
      <c r="V2323" s="456"/>
      <c r="W2323" s="456"/>
      <c r="X2323" s="456"/>
      <c r="Y2323" s="456"/>
      <c r="Z2323" s="456"/>
      <c r="AA2323" s="456"/>
      <c r="AB2323" s="456"/>
      <c r="AC2323" s="456"/>
      <c r="AD2323" s="456"/>
      <c r="AE2323" s="456"/>
      <c r="AF2323" s="456"/>
      <c r="AG2323" s="457"/>
      <c r="AH2323" s="452"/>
      <c r="AI2323" s="472"/>
      <c r="AJ2323" s="456"/>
      <c r="AK2323" s="455">
        <f t="shared" si="50"/>
        <v>0</v>
      </c>
      <c r="AL2323" s="458"/>
      <c r="AM2323" s="459"/>
    </row>
    <row r="2324">
      <c r="A2324" s="460" t="s">
        <v>4218</v>
      </c>
      <c r="B2324" s="225"/>
      <c r="C2324" s="225"/>
      <c r="D2324" s="226"/>
      <c r="E2324" s="227"/>
      <c r="F2324" s="228">
        <f t="shared" si="58"/>
        <v>0</v>
      </c>
      <c r="G2324" s="226"/>
      <c r="H2324" s="226"/>
      <c r="I2324" s="226"/>
      <c r="J2324" s="58" t="s">
        <v>81</v>
      </c>
      <c r="K2324" s="58"/>
      <c r="L2324" s="58"/>
      <c r="M2324" s="62"/>
      <c r="N2324" s="58"/>
      <c r="O2324" s="62"/>
      <c r="P2324" s="58"/>
      <c r="Q2324" s="62"/>
      <c r="R2324" s="63"/>
      <c r="S2324" s="64">
        <f t="shared" si="59"/>
        <v>0</v>
      </c>
      <c r="T2324" s="60"/>
      <c r="U2324" s="60"/>
      <c r="V2324" s="60"/>
      <c r="W2324" s="60"/>
      <c r="X2324" s="60"/>
      <c r="Y2324" s="60"/>
      <c r="Z2324" s="60"/>
      <c r="AA2324" s="60"/>
      <c r="AB2324" s="60"/>
      <c r="AC2324" s="60"/>
      <c r="AD2324" s="60"/>
      <c r="AE2324" s="60"/>
      <c r="AF2324" s="60"/>
      <c r="AG2324" s="65"/>
      <c r="AH2324" s="58"/>
      <c r="AI2324" s="59"/>
      <c r="AJ2324" s="60"/>
      <c r="AK2324" s="64">
        <f t="shared" si="50"/>
        <v>0</v>
      </c>
      <c r="AL2324" s="66"/>
      <c r="AM2324" s="67"/>
    </row>
    <row r="2325">
      <c r="A2325" s="463" t="s">
        <v>4219</v>
      </c>
      <c r="B2325" s="470"/>
      <c r="C2325" s="470"/>
      <c r="D2325" s="468"/>
      <c r="E2325" s="471"/>
      <c r="F2325" s="467">
        <f t="shared" si="58"/>
        <v>0</v>
      </c>
      <c r="G2325" s="468"/>
      <c r="H2325" s="468"/>
      <c r="I2325" s="468"/>
      <c r="J2325" s="452" t="s">
        <v>81</v>
      </c>
      <c r="K2325" s="452"/>
      <c r="L2325" s="452"/>
      <c r="M2325" s="453"/>
      <c r="N2325" s="452"/>
      <c r="O2325" s="453"/>
      <c r="P2325" s="452"/>
      <c r="Q2325" s="453"/>
      <c r="R2325" s="454"/>
      <c r="S2325" s="455">
        <f t="shared" si="59"/>
        <v>0</v>
      </c>
      <c r="T2325" s="456"/>
      <c r="U2325" s="456"/>
      <c r="V2325" s="456"/>
      <c r="W2325" s="456"/>
      <c r="X2325" s="456"/>
      <c r="Y2325" s="456"/>
      <c r="Z2325" s="456"/>
      <c r="AA2325" s="456"/>
      <c r="AB2325" s="456"/>
      <c r="AC2325" s="456"/>
      <c r="AD2325" s="456"/>
      <c r="AE2325" s="456"/>
      <c r="AF2325" s="456"/>
      <c r="AG2325" s="457"/>
      <c r="AH2325" s="452"/>
      <c r="AI2325" s="472"/>
      <c r="AJ2325" s="456"/>
      <c r="AK2325" s="455">
        <f t="shared" si="50"/>
        <v>0</v>
      </c>
      <c r="AL2325" s="458"/>
      <c r="AM2325" s="459"/>
    </row>
    <row r="2326">
      <c r="A2326" s="460" t="s">
        <v>4220</v>
      </c>
      <c r="B2326" s="225"/>
      <c r="C2326" s="225"/>
      <c r="D2326" s="226"/>
      <c r="E2326" s="227"/>
      <c r="F2326" s="228">
        <f t="shared" si="58"/>
        <v>0</v>
      </c>
      <c r="G2326" s="226"/>
      <c r="H2326" s="226"/>
      <c r="I2326" s="226"/>
      <c r="J2326" s="58" t="s">
        <v>81</v>
      </c>
      <c r="K2326" s="58"/>
      <c r="L2326" s="58"/>
      <c r="M2326" s="62"/>
      <c r="N2326" s="58"/>
      <c r="O2326" s="62"/>
      <c r="P2326" s="58"/>
      <c r="Q2326" s="62"/>
      <c r="R2326" s="63"/>
      <c r="S2326" s="64">
        <f t="shared" si="59"/>
        <v>0</v>
      </c>
      <c r="T2326" s="60"/>
      <c r="U2326" s="60"/>
      <c r="V2326" s="60"/>
      <c r="W2326" s="60"/>
      <c r="X2326" s="60"/>
      <c r="Y2326" s="60"/>
      <c r="Z2326" s="60"/>
      <c r="AA2326" s="60"/>
      <c r="AB2326" s="60"/>
      <c r="AC2326" s="60"/>
      <c r="AD2326" s="60"/>
      <c r="AE2326" s="60"/>
      <c r="AF2326" s="60"/>
      <c r="AG2326" s="65"/>
      <c r="AH2326" s="58"/>
      <c r="AI2326" s="59"/>
      <c r="AJ2326" s="60"/>
      <c r="AK2326" s="64">
        <f t="shared" si="50"/>
        <v>0</v>
      </c>
      <c r="AL2326" s="66"/>
      <c r="AM2326" s="67"/>
    </row>
    <row r="2327">
      <c r="A2327" s="463" t="s">
        <v>4221</v>
      </c>
      <c r="B2327" s="470"/>
      <c r="C2327" s="470"/>
      <c r="D2327" s="468"/>
      <c r="E2327" s="471"/>
      <c r="F2327" s="467">
        <f t="shared" si="58"/>
        <v>0</v>
      </c>
      <c r="G2327" s="468"/>
      <c r="H2327" s="468"/>
      <c r="I2327" s="468"/>
      <c r="J2327" s="452" t="s">
        <v>81</v>
      </c>
      <c r="K2327" s="452"/>
      <c r="L2327" s="452"/>
      <c r="M2327" s="453"/>
      <c r="N2327" s="452"/>
      <c r="O2327" s="453"/>
      <c r="P2327" s="452"/>
      <c r="Q2327" s="453"/>
      <c r="R2327" s="454"/>
      <c r="S2327" s="455">
        <f t="shared" si="59"/>
        <v>0</v>
      </c>
      <c r="T2327" s="456"/>
      <c r="U2327" s="456"/>
      <c r="V2327" s="456"/>
      <c r="W2327" s="456"/>
      <c r="X2327" s="456"/>
      <c r="Y2327" s="456"/>
      <c r="Z2327" s="456"/>
      <c r="AA2327" s="456"/>
      <c r="AB2327" s="456"/>
      <c r="AC2327" s="456"/>
      <c r="AD2327" s="456"/>
      <c r="AE2327" s="456"/>
      <c r="AF2327" s="456"/>
      <c r="AG2327" s="457"/>
      <c r="AH2327" s="452"/>
      <c r="AI2327" s="472"/>
      <c r="AJ2327" s="456"/>
      <c r="AK2327" s="455">
        <f t="shared" si="50"/>
        <v>0</v>
      </c>
      <c r="AL2327" s="458"/>
      <c r="AM2327" s="459"/>
    </row>
    <row r="2328">
      <c r="A2328" s="460" t="s">
        <v>4222</v>
      </c>
      <c r="B2328" s="225"/>
      <c r="C2328" s="225"/>
      <c r="D2328" s="226"/>
      <c r="E2328" s="227"/>
      <c r="F2328" s="228">
        <f t="shared" si="58"/>
        <v>0</v>
      </c>
      <c r="G2328" s="226"/>
      <c r="H2328" s="226"/>
      <c r="I2328" s="226"/>
      <c r="J2328" s="58" t="s">
        <v>81</v>
      </c>
      <c r="K2328" s="58"/>
      <c r="L2328" s="58"/>
      <c r="M2328" s="62"/>
      <c r="N2328" s="58"/>
      <c r="O2328" s="62"/>
      <c r="P2328" s="58"/>
      <c r="Q2328" s="62"/>
      <c r="R2328" s="63"/>
      <c r="S2328" s="64">
        <f t="shared" si="59"/>
        <v>0</v>
      </c>
      <c r="T2328" s="60"/>
      <c r="U2328" s="60"/>
      <c r="V2328" s="60"/>
      <c r="W2328" s="60"/>
      <c r="X2328" s="60"/>
      <c r="Y2328" s="60"/>
      <c r="Z2328" s="60"/>
      <c r="AA2328" s="60"/>
      <c r="AB2328" s="60"/>
      <c r="AC2328" s="60"/>
      <c r="AD2328" s="60"/>
      <c r="AE2328" s="60"/>
      <c r="AF2328" s="60"/>
      <c r="AG2328" s="65"/>
      <c r="AH2328" s="58"/>
      <c r="AI2328" s="59"/>
      <c r="AJ2328" s="60"/>
      <c r="AK2328" s="64">
        <f t="shared" si="50"/>
        <v>0</v>
      </c>
      <c r="AL2328" s="66"/>
      <c r="AM2328" s="67"/>
    </row>
    <row r="2329">
      <c r="A2329" s="463" t="s">
        <v>4223</v>
      </c>
      <c r="B2329" s="470"/>
      <c r="C2329" s="470"/>
      <c r="D2329" s="468"/>
      <c r="E2329" s="471"/>
      <c r="F2329" s="467">
        <f t="shared" si="58"/>
        <v>0</v>
      </c>
      <c r="G2329" s="468"/>
      <c r="H2329" s="468"/>
      <c r="I2329" s="468"/>
      <c r="J2329" s="452" t="s">
        <v>81</v>
      </c>
      <c r="K2329" s="452"/>
      <c r="L2329" s="452"/>
      <c r="M2329" s="453"/>
      <c r="N2329" s="452"/>
      <c r="O2329" s="453"/>
      <c r="P2329" s="452"/>
      <c r="Q2329" s="453"/>
      <c r="R2329" s="454"/>
      <c r="S2329" s="455">
        <f t="shared" si="59"/>
        <v>0</v>
      </c>
      <c r="T2329" s="456"/>
      <c r="U2329" s="456"/>
      <c r="V2329" s="456"/>
      <c r="W2329" s="456"/>
      <c r="X2329" s="456"/>
      <c r="Y2329" s="456"/>
      <c r="Z2329" s="456"/>
      <c r="AA2329" s="456"/>
      <c r="AB2329" s="456"/>
      <c r="AC2329" s="456"/>
      <c r="AD2329" s="456"/>
      <c r="AE2329" s="456"/>
      <c r="AF2329" s="456"/>
      <c r="AG2329" s="457"/>
      <c r="AH2329" s="452"/>
      <c r="AI2329" s="472"/>
      <c r="AJ2329" s="456"/>
      <c r="AK2329" s="455">
        <f t="shared" si="50"/>
        <v>0</v>
      </c>
      <c r="AL2329" s="458"/>
      <c r="AM2329" s="459"/>
    </row>
    <row r="2330">
      <c r="A2330" s="460" t="s">
        <v>4224</v>
      </c>
      <c r="B2330" s="225"/>
      <c r="C2330" s="225"/>
      <c r="D2330" s="226"/>
      <c r="E2330" s="227"/>
      <c r="F2330" s="228">
        <f t="shared" si="58"/>
        <v>0</v>
      </c>
      <c r="G2330" s="226"/>
      <c r="H2330" s="226"/>
      <c r="I2330" s="226"/>
      <c r="J2330" s="58" t="s">
        <v>81</v>
      </c>
      <c r="K2330" s="58"/>
      <c r="L2330" s="58"/>
      <c r="M2330" s="62"/>
      <c r="N2330" s="58"/>
      <c r="O2330" s="62"/>
      <c r="P2330" s="58"/>
      <c r="Q2330" s="62"/>
      <c r="R2330" s="63"/>
      <c r="S2330" s="64">
        <f t="shared" si="59"/>
        <v>0</v>
      </c>
      <c r="T2330" s="60"/>
      <c r="U2330" s="60"/>
      <c r="V2330" s="60"/>
      <c r="W2330" s="60"/>
      <c r="X2330" s="60"/>
      <c r="Y2330" s="60"/>
      <c r="Z2330" s="60"/>
      <c r="AA2330" s="60"/>
      <c r="AB2330" s="60"/>
      <c r="AC2330" s="60"/>
      <c r="AD2330" s="60"/>
      <c r="AE2330" s="60"/>
      <c r="AF2330" s="60"/>
      <c r="AG2330" s="65"/>
      <c r="AH2330" s="58"/>
      <c r="AI2330" s="59"/>
      <c r="AJ2330" s="60"/>
      <c r="AK2330" s="64">
        <f t="shared" si="50"/>
        <v>0</v>
      </c>
      <c r="AL2330" s="66"/>
      <c r="AM2330" s="67"/>
    </row>
    <row r="2331">
      <c r="A2331" s="463" t="s">
        <v>4225</v>
      </c>
      <c r="B2331" s="470"/>
      <c r="C2331" s="470"/>
      <c r="D2331" s="468"/>
      <c r="E2331" s="471"/>
      <c r="F2331" s="467">
        <f t="shared" si="58"/>
        <v>0</v>
      </c>
      <c r="G2331" s="468"/>
      <c r="H2331" s="468"/>
      <c r="I2331" s="468"/>
      <c r="J2331" s="452" t="s">
        <v>81</v>
      </c>
      <c r="K2331" s="452"/>
      <c r="L2331" s="452"/>
      <c r="M2331" s="453"/>
      <c r="N2331" s="452"/>
      <c r="O2331" s="453"/>
      <c r="P2331" s="452"/>
      <c r="Q2331" s="453"/>
      <c r="R2331" s="454"/>
      <c r="S2331" s="455">
        <f t="shared" si="59"/>
        <v>0</v>
      </c>
      <c r="T2331" s="456"/>
      <c r="U2331" s="456"/>
      <c r="V2331" s="456"/>
      <c r="W2331" s="456"/>
      <c r="X2331" s="456"/>
      <c r="Y2331" s="456"/>
      <c r="Z2331" s="456"/>
      <c r="AA2331" s="456"/>
      <c r="AB2331" s="456"/>
      <c r="AC2331" s="456"/>
      <c r="AD2331" s="456"/>
      <c r="AE2331" s="456"/>
      <c r="AF2331" s="456"/>
      <c r="AG2331" s="457"/>
      <c r="AH2331" s="452"/>
      <c r="AI2331" s="472"/>
      <c r="AJ2331" s="456"/>
      <c r="AK2331" s="455">
        <f t="shared" si="50"/>
        <v>0</v>
      </c>
      <c r="AL2331" s="458"/>
      <c r="AM2331" s="459"/>
    </row>
    <row r="2332">
      <c r="A2332" s="460" t="s">
        <v>4226</v>
      </c>
      <c r="B2332" s="225"/>
      <c r="C2332" s="225"/>
      <c r="D2332" s="226"/>
      <c r="E2332" s="227"/>
      <c r="F2332" s="228">
        <f t="shared" si="58"/>
        <v>0</v>
      </c>
      <c r="G2332" s="226"/>
      <c r="H2332" s="226"/>
      <c r="I2332" s="226"/>
      <c r="J2332" s="58" t="s">
        <v>81</v>
      </c>
      <c r="K2332" s="58"/>
      <c r="L2332" s="58"/>
      <c r="M2332" s="62"/>
      <c r="N2332" s="58"/>
      <c r="O2332" s="62"/>
      <c r="P2332" s="58"/>
      <c r="Q2332" s="62"/>
      <c r="R2332" s="63"/>
      <c r="S2332" s="64">
        <f t="shared" si="59"/>
        <v>0</v>
      </c>
      <c r="T2332" s="60"/>
      <c r="U2332" s="60"/>
      <c r="V2332" s="60"/>
      <c r="W2332" s="60"/>
      <c r="X2332" s="60"/>
      <c r="Y2332" s="60"/>
      <c r="Z2332" s="60"/>
      <c r="AA2332" s="60"/>
      <c r="AB2332" s="60"/>
      <c r="AC2332" s="60"/>
      <c r="AD2332" s="60"/>
      <c r="AE2332" s="60"/>
      <c r="AF2332" s="60"/>
      <c r="AG2332" s="65"/>
      <c r="AH2332" s="58"/>
      <c r="AI2332" s="59"/>
      <c r="AJ2332" s="60"/>
      <c r="AK2332" s="64">
        <f t="shared" si="50"/>
        <v>0</v>
      </c>
      <c r="AL2332" s="66"/>
      <c r="AM2332" s="67"/>
    </row>
    <row r="2333">
      <c r="A2333" s="463" t="s">
        <v>4227</v>
      </c>
      <c r="B2333" s="470"/>
      <c r="C2333" s="470"/>
      <c r="D2333" s="468"/>
      <c r="E2333" s="471"/>
      <c r="F2333" s="467">
        <f t="shared" si="58"/>
        <v>0</v>
      </c>
      <c r="G2333" s="468"/>
      <c r="H2333" s="468"/>
      <c r="I2333" s="468"/>
      <c r="J2333" s="452" t="s">
        <v>81</v>
      </c>
      <c r="K2333" s="452"/>
      <c r="L2333" s="452"/>
      <c r="M2333" s="453"/>
      <c r="N2333" s="452"/>
      <c r="O2333" s="453"/>
      <c r="P2333" s="452"/>
      <c r="Q2333" s="453"/>
      <c r="R2333" s="454"/>
      <c r="S2333" s="455">
        <f t="shared" si="59"/>
        <v>0</v>
      </c>
      <c r="T2333" s="456"/>
      <c r="U2333" s="456"/>
      <c r="V2333" s="456"/>
      <c r="W2333" s="456"/>
      <c r="X2333" s="456"/>
      <c r="Y2333" s="456"/>
      <c r="Z2333" s="456"/>
      <c r="AA2333" s="456"/>
      <c r="AB2333" s="456"/>
      <c r="AC2333" s="456"/>
      <c r="AD2333" s="456"/>
      <c r="AE2333" s="456"/>
      <c r="AF2333" s="456"/>
      <c r="AG2333" s="457"/>
      <c r="AH2333" s="452"/>
      <c r="AI2333" s="472"/>
      <c r="AJ2333" s="456"/>
      <c r="AK2333" s="455">
        <f t="shared" si="50"/>
        <v>0</v>
      </c>
      <c r="AL2333" s="458"/>
      <c r="AM2333" s="459"/>
    </row>
    <row r="2334">
      <c r="A2334" s="460" t="s">
        <v>4228</v>
      </c>
      <c r="B2334" s="225"/>
      <c r="C2334" s="225"/>
      <c r="D2334" s="226"/>
      <c r="E2334" s="227"/>
      <c r="F2334" s="228">
        <f t="shared" si="58"/>
        <v>0</v>
      </c>
      <c r="G2334" s="226"/>
      <c r="H2334" s="226"/>
      <c r="I2334" s="226"/>
      <c r="J2334" s="58" t="s">
        <v>81</v>
      </c>
      <c r="K2334" s="58"/>
      <c r="L2334" s="58"/>
      <c r="M2334" s="62"/>
      <c r="N2334" s="58"/>
      <c r="O2334" s="62"/>
      <c r="P2334" s="58"/>
      <c r="Q2334" s="62"/>
      <c r="R2334" s="63"/>
      <c r="S2334" s="64">
        <f t="shared" si="59"/>
        <v>0</v>
      </c>
      <c r="T2334" s="60"/>
      <c r="U2334" s="60"/>
      <c r="V2334" s="60"/>
      <c r="W2334" s="60"/>
      <c r="X2334" s="60"/>
      <c r="Y2334" s="60"/>
      <c r="Z2334" s="60"/>
      <c r="AA2334" s="60"/>
      <c r="AB2334" s="60"/>
      <c r="AC2334" s="60"/>
      <c r="AD2334" s="60"/>
      <c r="AE2334" s="60"/>
      <c r="AF2334" s="60"/>
      <c r="AG2334" s="65"/>
      <c r="AH2334" s="58"/>
      <c r="AI2334" s="59"/>
      <c r="AJ2334" s="60"/>
      <c r="AK2334" s="64">
        <f t="shared" si="50"/>
        <v>0</v>
      </c>
      <c r="AL2334" s="66"/>
      <c r="AM2334" s="67"/>
    </row>
    <row r="2335">
      <c r="A2335" s="463" t="s">
        <v>4229</v>
      </c>
      <c r="B2335" s="470"/>
      <c r="C2335" s="470"/>
      <c r="D2335" s="468"/>
      <c r="E2335" s="471"/>
      <c r="F2335" s="467">
        <f t="shared" si="58"/>
        <v>0</v>
      </c>
      <c r="G2335" s="468"/>
      <c r="H2335" s="468"/>
      <c r="I2335" s="468"/>
      <c r="J2335" s="452" t="s">
        <v>81</v>
      </c>
      <c r="K2335" s="452"/>
      <c r="L2335" s="452"/>
      <c r="M2335" s="453"/>
      <c r="N2335" s="452"/>
      <c r="O2335" s="453"/>
      <c r="P2335" s="452"/>
      <c r="Q2335" s="453"/>
      <c r="R2335" s="454"/>
      <c r="S2335" s="455">
        <f t="shared" si="59"/>
        <v>0</v>
      </c>
      <c r="T2335" s="456"/>
      <c r="U2335" s="456"/>
      <c r="V2335" s="456"/>
      <c r="W2335" s="456"/>
      <c r="X2335" s="456"/>
      <c r="Y2335" s="456"/>
      <c r="Z2335" s="456"/>
      <c r="AA2335" s="456"/>
      <c r="AB2335" s="456"/>
      <c r="AC2335" s="456"/>
      <c r="AD2335" s="456"/>
      <c r="AE2335" s="456"/>
      <c r="AF2335" s="456"/>
      <c r="AG2335" s="457"/>
      <c r="AH2335" s="452"/>
      <c r="AI2335" s="472"/>
      <c r="AJ2335" s="456"/>
      <c r="AK2335" s="455">
        <f t="shared" si="50"/>
        <v>0</v>
      </c>
      <c r="AL2335" s="458"/>
      <c r="AM2335" s="459"/>
    </row>
    <row r="2336">
      <c r="A2336" s="460" t="s">
        <v>4230</v>
      </c>
      <c r="B2336" s="225"/>
      <c r="C2336" s="225"/>
      <c r="D2336" s="226"/>
      <c r="E2336" s="227"/>
      <c r="F2336" s="228">
        <f t="shared" si="58"/>
        <v>0</v>
      </c>
      <c r="G2336" s="226"/>
      <c r="H2336" s="226"/>
      <c r="I2336" s="226"/>
      <c r="J2336" s="58" t="s">
        <v>81</v>
      </c>
      <c r="K2336" s="58"/>
      <c r="L2336" s="58"/>
      <c r="M2336" s="62"/>
      <c r="N2336" s="58"/>
      <c r="O2336" s="62"/>
      <c r="P2336" s="58"/>
      <c r="Q2336" s="62"/>
      <c r="R2336" s="63"/>
      <c r="S2336" s="64">
        <f t="shared" si="59"/>
        <v>0</v>
      </c>
      <c r="T2336" s="60"/>
      <c r="U2336" s="60"/>
      <c r="V2336" s="60"/>
      <c r="W2336" s="60"/>
      <c r="X2336" s="60"/>
      <c r="Y2336" s="60"/>
      <c r="Z2336" s="60"/>
      <c r="AA2336" s="60"/>
      <c r="AB2336" s="60"/>
      <c r="AC2336" s="60"/>
      <c r="AD2336" s="60"/>
      <c r="AE2336" s="60"/>
      <c r="AF2336" s="60"/>
      <c r="AG2336" s="65"/>
      <c r="AH2336" s="58"/>
      <c r="AI2336" s="59"/>
      <c r="AJ2336" s="60"/>
      <c r="AK2336" s="64">
        <f t="shared" si="50"/>
        <v>0</v>
      </c>
      <c r="AL2336" s="66"/>
      <c r="AM2336" s="67"/>
    </row>
    <row r="2337">
      <c r="A2337" s="463" t="s">
        <v>4231</v>
      </c>
      <c r="B2337" s="470"/>
      <c r="C2337" s="470"/>
      <c r="D2337" s="468"/>
      <c r="E2337" s="471"/>
      <c r="F2337" s="467">
        <f t="shared" si="58"/>
        <v>0</v>
      </c>
      <c r="G2337" s="468"/>
      <c r="H2337" s="468"/>
      <c r="I2337" s="468"/>
      <c r="J2337" s="452" t="s">
        <v>81</v>
      </c>
      <c r="K2337" s="452"/>
      <c r="L2337" s="452"/>
      <c r="M2337" s="453"/>
      <c r="N2337" s="452"/>
      <c r="O2337" s="453"/>
      <c r="P2337" s="452"/>
      <c r="Q2337" s="453"/>
      <c r="R2337" s="454"/>
      <c r="S2337" s="455">
        <f t="shared" si="59"/>
        <v>0</v>
      </c>
      <c r="T2337" s="456"/>
      <c r="U2337" s="456"/>
      <c r="V2337" s="456"/>
      <c r="W2337" s="456"/>
      <c r="X2337" s="456"/>
      <c r="Y2337" s="456"/>
      <c r="Z2337" s="456"/>
      <c r="AA2337" s="456"/>
      <c r="AB2337" s="456"/>
      <c r="AC2337" s="456"/>
      <c r="AD2337" s="456"/>
      <c r="AE2337" s="456"/>
      <c r="AF2337" s="456"/>
      <c r="AG2337" s="457"/>
      <c r="AH2337" s="452"/>
      <c r="AI2337" s="472"/>
      <c r="AJ2337" s="456"/>
      <c r="AK2337" s="455">
        <f t="shared" si="50"/>
        <v>0</v>
      </c>
      <c r="AL2337" s="458"/>
      <c r="AM2337" s="459"/>
    </row>
    <row r="2338">
      <c r="A2338" s="460" t="s">
        <v>4232</v>
      </c>
      <c r="B2338" s="225"/>
      <c r="C2338" s="225"/>
      <c r="D2338" s="226"/>
      <c r="E2338" s="227"/>
      <c r="F2338" s="228">
        <f t="shared" si="58"/>
        <v>0</v>
      </c>
      <c r="G2338" s="226"/>
      <c r="H2338" s="226"/>
      <c r="I2338" s="226"/>
      <c r="J2338" s="58" t="s">
        <v>81</v>
      </c>
      <c r="K2338" s="58"/>
      <c r="L2338" s="58"/>
      <c r="M2338" s="62"/>
      <c r="N2338" s="58"/>
      <c r="O2338" s="62"/>
      <c r="P2338" s="58"/>
      <c r="Q2338" s="62"/>
      <c r="R2338" s="63"/>
      <c r="S2338" s="64">
        <f t="shared" si="59"/>
        <v>0</v>
      </c>
      <c r="T2338" s="60"/>
      <c r="U2338" s="60"/>
      <c r="V2338" s="60"/>
      <c r="W2338" s="60"/>
      <c r="X2338" s="60"/>
      <c r="Y2338" s="60"/>
      <c r="Z2338" s="60"/>
      <c r="AA2338" s="60"/>
      <c r="AB2338" s="60"/>
      <c r="AC2338" s="60"/>
      <c r="AD2338" s="60"/>
      <c r="AE2338" s="60"/>
      <c r="AF2338" s="60"/>
      <c r="AG2338" s="65"/>
      <c r="AH2338" s="58"/>
      <c r="AI2338" s="59"/>
      <c r="AJ2338" s="60"/>
      <c r="AK2338" s="64">
        <f t="shared" si="50"/>
        <v>0</v>
      </c>
      <c r="AL2338" s="66"/>
      <c r="AM2338" s="67"/>
    </row>
    <row r="2339">
      <c r="A2339" s="463" t="s">
        <v>4233</v>
      </c>
      <c r="B2339" s="470"/>
      <c r="C2339" s="470"/>
      <c r="D2339" s="468"/>
      <c r="E2339" s="471"/>
      <c r="F2339" s="467">
        <f t="shared" si="58"/>
        <v>0</v>
      </c>
      <c r="G2339" s="468"/>
      <c r="H2339" s="468"/>
      <c r="I2339" s="468"/>
      <c r="J2339" s="452" t="s">
        <v>81</v>
      </c>
      <c r="K2339" s="452"/>
      <c r="L2339" s="452"/>
      <c r="M2339" s="453"/>
      <c r="N2339" s="452"/>
      <c r="O2339" s="453"/>
      <c r="P2339" s="452"/>
      <c r="Q2339" s="453"/>
      <c r="R2339" s="454"/>
      <c r="S2339" s="455">
        <f t="shared" si="59"/>
        <v>0</v>
      </c>
      <c r="T2339" s="456"/>
      <c r="U2339" s="456"/>
      <c r="V2339" s="456"/>
      <c r="W2339" s="456"/>
      <c r="X2339" s="456"/>
      <c r="Y2339" s="456"/>
      <c r="Z2339" s="456"/>
      <c r="AA2339" s="456"/>
      <c r="AB2339" s="456"/>
      <c r="AC2339" s="456"/>
      <c r="AD2339" s="456"/>
      <c r="AE2339" s="456"/>
      <c r="AF2339" s="456"/>
      <c r="AG2339" s="457"/>
      <c r="AH2339" s="452"/>
      <c r="AI2339" s="472"/>
      <c r="AJ2339" s="456"/>
      <c r="AK2339" s="455">
        <f t="shared" si="50"/>
        <v>0</v>
      </c>
      <c r="AL2339" s="458"/>
      <c r="AM2339" s="459"/>
    </row>
    <row r="2340">
      <c r="A2340" s="460" t="s">
        <v>4234</v>
      </c>
      <c r="B2340" s="225"/>
      <c r="C2340" s="225"/>
      <c r="D2340" s="226"/>
      <c r="E2340" s="227"/>
      <c r="F2340" s="228">
        <f t="shared" si="58"/>
        <v>0</v>
      </c>
      <c r="G2340" s="226"/>
      <c r="H2340" s="226"/>
      <c r="I2340" s="226"/>
      <c r="J2340" s="58" t="s">
        <v>81</v>
      </c>
      <c r="K2340" s="58"/>
      <c r="L2340" s="58"/>
      <c r="M2340" s="62"/>
      <c r="N2340" s="58"/>
      <c r="O2340" s="62"/>
      <c r="P2340" s="58"/>
      <c r="Q2340" s="62"/>
      <c r="R2340" s="63"/>
      <c r="S2340" s="64">
        <f t="shared" si="59"/>
        <v>0</v>
      </c>
      <c r="T2340" s="60"/>
      <c r="U2340" s="60"/>
      <c r="V2340" s="60"/>
      <c r="W2340" s="60"/>
      <c r="X2340" s="60"/>
      <c r="Y2340" s="60"/>
      <c r="Z2340" s="60"/>
      <c r="AA2340" s="60"/>
      <c r="AB2340" s="60"/>
      <c r="AC2340" s="60"/>
      <c r="AD2340" s="60"/>
      <c r="AE2340" s="60"/>
      <c r="AF2340" s="60"/>
      <c r="AG2340" s="65"/>
      <c r="AH2340" s="58"/>
      <c r="AI2340" s="59"/>
      <c r="AJ2340" s="60"/>
      <c r="AK2340" s="64">
        <f t="shared" si="50"/>
        <v>0</v>
      </c>
      <c r="AL2340" s="66"/>
      <c r="AM2340" s="67"/>
    </row>
    <row r="2341">
      <c r="A2341" s="463" t="s">
        <v>4235</v>
      </c>
      <c r="B2341" s="470"/>
      <c r="C2341" s="470"/>
      <c r="D2341" s="468"/>
      <c r="E2341" s="471"/>
      <c r="F2341" s="467">
        <f t="shared" si="58"/>
        <v>0</v>
      </c>
      <c r="G2341" s="468"/>
      <c r="H2341" s="468"/>
      <c r="I2341" s="468"/>
      <c r="J2341" s="452" t="s">
        <v>81</v>
      </c>
      <c r="K2341" s="452"/>
      <c r="L2341" s="452"/>
      <c r="M2341" s="453"/>
      <c r="N2341" s="452"/>
      <c r="O2341" s="453"/>
      <c r="P2341" s="452"/>
      <c r="Q2341" s="453"/>
      <c r="R2341" s="454"/>
      <c r="S2341" s="455">
        <f t="shared" si="59"/>
        <v>0</v>
      </c>
      <c r="T2341" s="456"/>
      <c r="U2341" s="456"/>
      <c r="V2341" s="456"/>
      <c r="W2341" s="456"/>
      <c r="X2341" s="456"/>
      <c r="Y2341" s="456"/>
      <c r="Z2341" s="456"/>
      <c r="AA2341" s="456"/>
      <c r="AB2341" s="456"/>
      <c r="AC2341" s="456"/>
      <c r="AD2341" s="456"/>
      <c r="AE2341" s="456"/>
      <c r="AF2341" s="456"/>
      <c r="AG2341" s="457"/>
      <c r="AH2341" s="452"/>
      <c r="AI2341" s="472"/>
      <c r="AJ2341" s="456"/>
      <c r="AK2341" s="455">
        <f t="shared" si="50"/>
        <v>0</v>
      </c>
      <c r="AL2341" s="458"/>
      <c r="AM2341" s="459"/>
    </row>
    <row r="2342">
      <c r="A2342" s="460" t="s">
        <v>4236</v>
      </c>
      <c r="B2342" s="225"/>
      <c r="C2342" s="225"/>
      <c r="D2342" s="226"/>
      <c r="E2342" s="227"/>
      <c r="F2342" s="228">
        <f t="shared" si="58"/>
        <v>0</v>
      </c>
      <c r="G2342" s="226"/>
      <c r="H2342" s="226"/>
      <c r="I2342" s="226"/>
      <c r="J2342" s="58" t="s">
        <v>81</v>
      </c>
      <c r="K2342" s="58"/>
      <c r="L2342" s="58"/>
      <c r="M2342" s="62"/>
      <c r="N2342" s="58"/>
      <c r="O2342" s="62"/>
      <c r="P2342" s="58"/>
      <c r="Q2342" s="62"/>
      <c r="R2342" s="63"/>
      <c r="S2342" s="64">
        <f t="shared" si="59"/>
        <v>0</v>
      </c>
      <c r="T2342" s="60"/>
      <c r="U2342" s="60"/>
      <c r="V2342" s="60"/>
      <c r="W2342" s="60"/>
      <c r="X2342" s="60"/>
      <c r="Y2342" s="60"/>
      <c r="Z2342" s="60"/>
      <c r="AA2342" s="60"/>
      <c r="AB2342" s="60"/>
      <c r="AC2342" s="60"/>
      <c r="AD2342" s="60"/>
      <c r="AE2342" s="60"/>
      <c r="AF2342" s="60"/>
      <c r="AG2342" s="65"/>
      <c r="AH2342" s="58"/>
      <c r="AI2342" s="59"/>
      <c r="AJ2342" s="60"/>
      <c r="AK2342" s="64">
        <f t="shared" si="50"/>
        <v>0</v>
      </c>
      <c r="AL2342" s="66"/>
      <c r="AM2342" s="67"/>
    </row>
    <row r="2343">
      <c r="A2343" s="463" t="s">
        <v>4237</v>
      </c>
      <c r="B2343" s="470"/>
      <c r="C2343" s="470"/>
      <c r="D2343" s="468"/>
      <c r="E2343" s="471"/>
      <c r="F2343" s="467">
        <f t="shared" si="58"/>
        <v>0</v>
      </c>
      <c r="G2343" s="468"/>
      <c r="H2343" s="468"/>
      <c r="I2343" s="468"/>
      <c r="J2343" s="452" t="s">
        <v>81</v>
      </c>
      <c r="K2343" s="452"/>
      <c r="L2343" s="452"/>
      <c r="M2343" s="453"/>
      <c r="N2343" s="452"/>
      <c r="O2343" s="453"/>
      <c r="P2343" s="452"/>
      <c r="Q2343" s="453"/>
      <c r="R2343" s="454"/>
      <c r="S2343" s="455">
        <f t="shared" si="59"/>
        <v>0</v>
      </c>
      <c r="T2343" s="456"/>
      <c r="U2343" s="456"/>
      <c r="V2343" s="456"/>
      <c r="W2343" s="456"/>
      <c r="X2343" s="456"/>
      <c r="Y2343" s="456"/>
      <c r="Z2343" s="456"/>
      <c r="AA2343" s="456"/>
      <c r="AB2343" s="456"/>
      <c r="AC2343" s="456"/>
      <c r="AD2343" s="456"/>
      <c r="AE2343" s="456"/>
      <c r="AF2343" s="456"/>
      <c r="AG2343" s="457"/>
      <c r="AH2343" s="452"/>
      <c r="AI2343" s="472"/>
      <c r="AJ2343" s="456"/>
      <c r="AK2343" s="455">
        <f t="shared" si="50"/>
        <v>0</v>
      </c>
      <c r="AL2343" s="458"/>
      <c r="AM2343" s="459"/>
    </row>
    <row r="2344">
      <c r="A2344" s="460" t="s">
        <v>4238</v>
      </c>
      <c r="B2344" s="225"/>
      <c r="C2344" s="225"/>
      <c r="D2344" s="226"/>
      <c r="E2344" s="227"/>
      <c r="F2344" s="228">
        <f t="shared" si="58"/>
        <v>0</v>
      </c>
      <c r="G2344" s="226"/>
      <c r="H2344" s="226"/>
      <c r="I2344" s="226"/>
      <c r="J2344" s="58" t="s">
        <v>81</v>
      </c>
      <c r="K2344" s="58"/>
      <c r="L2344" s="58"/>
      <c r="M2344" s="62"/>
      <c r="N2344" s="58"/>
      <c r="O2344" s="62"/>
      <c r="P2344" s="58"/>
      <c r="Q2344" s="62"/>
      <c r="R2344" s="63"/>
      <c r="S2344" s="64">
        <f t="shared" si="59"/>
        <v>0</v>
      </c>
      <c r="T2344" s="60"/>
      <c r="U2344" s="60"/>
      <c r="V2344" s="60"/>
      <c r="W2344" s="60"/>
      <c r="X2344" s="60"/>
      <c r="Y2344" s="60"/>
      <c r="Z2344" s="60"/>
      <c r="AA2344" s="60"/>
      <c r="AB2344" s="60"/>
      <c r="AC2344" s="60"/>
      <c r="AD2344" s="60"/>
      <c r="AE2344" s="60"/>
      <c r="AF2344" s="60"/>
      <c r="AG2344" s="65"/>
      <c r="AH2344" s="58"/>
      <c r="AI2344" s="59"/>
      <c r="AJ2344" s="60"/>
      <c r="AK2344" s="64">
        <f t="shared" si="50"/>
        <v>0</v>
      </c>
      <c r="AL2344" s="66"/>
      <c r="AM2344" s="67"/>
    </row>
    <row r="2345">
      <c r="A2345" s="463" t="s">
        <v>4239</v>
      </c>
      <c r="B2345" s="470"/>
      <c r="C2345" s="470"/>
      <c r="D2345" s="468"/>
      <c r="E2345" s="471"/>
      <c r="F2345" s="467">
        <f t="shared" si="58"/>
        <v>0</v>
      </c>
      <c r="G2345" s="468"/>
      <c r="H2345" s="468"/>
      <c r="I2345" s="468"/>
      <c r="J2345" s="452" t="s">
        <v>81</v>
      </c>
      <c r="K2345" s="452"/>
      <c r="L2345" s="452"/>
      <c r="M2345" s="453"/>
      <c r="N2345" s="452"/>
      <c r="O2345" s="453"/>
      <c r="P2345" s="452"/>
      <c r="Q2345" s="453"/>
      <c r="R2345" s="454"/>
      <c r="S2345" s="455">
        <f t="shared" si="59"/>
        <v>0</v>
      </c>
      <c r="T2345" s="456"/>
      <c r="U2345" s="456"/>
      <c r="V2345" s="456"/>
      <c r="W2345" s="456"/>
      <c r="X2345" s="456"/>
      <c r="Y2345" s="456"/>
      <c r="Z2345" s="456"/>
      <c r="AA2345" s="456"/>
      <c r="AB2345" s="456"/>
      <c r="AC2345" s="456"/>
      <c r="AD2345" s="456"/>
      <c r="AE2345" s="456"/>
      <c r="AF2345" s="456"/>
      <c r="AG2345" s="457"/>
      <c r="AH2345" s="452"/>
      <c r="AI2345" s="472"/>
      <c r="AJ2345" s="456"/>
      <c r="AK2345" s="455">
        <f t="shared" si="50"/>
        <v>0</v>
      </c>
      <c r="AL2345" s="458"/>
      <c r="AM2345" s="459"/>
    </row>
    <row r="2346">
      <c r="A2346" s="460" t="s">
        <v>4240</v>
      </c>
      <c r="B2346" s="225"/>
      <c r="C2346" s="225"/>
      <c r="D2346" s="226"/>
      <c r="E2346" s="227"/>
      <c r="F2346" s="228">
        <f t="shared" si="58"/>
        <v>0</v>
      </c>
      <c r="G2346" s="226"/>
      <c r="H2346" s="226"/>
      <c r="I2346" s="226"/>
      <c r="J2346" s="58" t="s">
        <v>81</v>
      </c>
      <c r="K2346" s="58"/>
      <c r="L2346" s="58"/>
      <c r="M2346" s="62"/>
      <c r="N2346" s="58"/>
      <c r="O2346" s="62"/>
      <c r="P2346" s="58"/>
      <c r="Q2346" s="62"/>
      <c r="R2346" s="63"/>
      <c r="S2346" s="64">
        <f t="shared" si="59"/>
        <v>0</v>
      </c>
      <c r="T2346" s="60"/>
      <c r="U2346" s="60"/>
      <c r="V2346" s="60"/>
      <c r="W2346" s="60"/>
      <c r="X2346" s="60"/>
      <c r="Y2346" s="60"/>
      <c r="Z2346" s="60"/>
      <c r="AA2346" s="60"/>
      <c r="AB2346" s="60"/>
      <c r="AC2346" s="60"/>
      <c r="AD2346" s="60"/>
      <c r="AE2346" s="60"/>
      <c r="AF2346" s="60"/>
      <c r="AG2346" s="65"/>
      <c r="AH2346" s="58"/>
      <c r="AI2346" s="59"/>
      <c r="AJ2346" s="60"/>
      <c r="AK2346" s="64">
        <f t="shared" si="50"/>
        <v>0</v>
      </c>
      <c r="AL2346" s="66"/>
      <c r="AM2346" s="67"/>
    </row>
    <row r="2347">
      <c r="A2347" s="463" t="s">
        <v>4241</v>
      </c>
      <c r="B2347" s="470"/>
      <c r="C2347" s="470"/>
      <c r="D2347" s="468"/>
      <c r="E2347" s="471"/>
      <c r="F2347" s="467">
        <f t="shared" si="58"/>
        <v>0</v>
      </c>
      <c r="G2347" s="468"/>
      <c r="H2347" s="468"/>
      <c r="I2347" s="468"/>
      <c r="J2347" s="452" t="s">
        <v>81</v>
      </c>
      <c r="K2347" s="452"/>
      <c r="L2347" s="452"/>
      <c r="M2347" s="453"/>
      <c r="N2347" s="452"/>
      <c r="O2347" s="453"/>
      <c r="P2347" s="452"/>
      <c r="Q2347" s="453"/>
      <c r="R2347" s="454"/>
      <c r="S2347" s="455">
        <f t="shared" si="59"/>
        <v>0</v>
      </c>
      <c r="T2347" s="456"/>
      <c r="U2347" s="456"/>
      <c r="V2347" s="456"/>
      <c r="W2347" s="456"/>
      <c r="X2347" s="456"/>
      <c r="Y2347" s="456"/>
      <c r="Z2347" s="456"/>
      <c r="AA2347" s="456"/>
      <c r="AB2347" s="456"/>
      <c r="AC2347" s="456"/>
      <c r="AD2347" s="456"/>
      <c r="AE2347" s="456"/>
      <c r="AF2347" s="456"/>
      <c r="AG2347" s="457"/>
      <c r="AH2347" s="452"/>
      <c r="AI2347" s="472"/>
      <c r="AJ2347" s="456"/>
      <c r="AK2347" s="455">
        <f t="shared" si="50"/>
        <v>0</v>
      </c>
      <c r="AL2347" s="458"/>
      <c r="AM2347" s="459"/>
    </row>
    <row r="2348">
      <c r="A2348" s="460" t="s">
        <v>4242</v>
      </c>
      <c r="B2348" s="225"/>
      <c r="C2348" s="225"/>
      <c r="D2348" s="226"/>
      <c r="E2348" s="227"/>
      <c r="F2348" s="228">
        <f t="shared" si="58"/>
        <v>0</v>
      </c>
      <c r="G2348" s="226"/>
      <c r="H2348" s="226"/>
      <c r="I2348" s="226"/>
      <c r="J2348" s="58" t="s">
        <v>81</v>
      </c>
      <c r="K2348" s="58"/>
      <c r="L2348" s="58"/>
      <c r="M2348" s="62"/>
      <c r="N2348" s="58"/>
      <c r="O2348" s="62"/>
      <c r="P2348" s="58"/>
      <c r="Q2348" s="62"/>
      <c r="R2348" s="63"/>
      <c r="S2348" s="64">
        <f t="shared" si="59"/>
        <v>0</v>
      </c>
      <c r="T2348" s="60"/>
      <c r="U2348" s="60"/>
      <c r="V2348" s="60"/>
      <c r="W2348" s="60"/>
      <c r="X2348" s="60"/>
      <c r="Y2348" s="60"/>
      <c r="Z2348" s="60"/>
      <c r="AA2348" s="60"/>
      <c r="AB2348" s="60"/>
      <c r="AC2348" s="60"/>
      <c r="AD2348" s="60"/>
      <c r="AE2348" s="60"/>
      <c r="AF2348" s="60"/>
      <c r="AG2348" s="65"/>
      <c r="AH2348" s="58"/>
      <c r="AI2348" s="59"/>
      <c r="AJ2348" s="60"/>
      <c r="AK2348" s="64">
        <f t="shared" si="50"/>
        <v>0</v>
      </c>
      <c r="AL2348" s="66"/>
      <c r="AM2348" s="67"/>
    </row>
    <row r="2349">
      <c r="A2349" s="463" t="s">
        <v>4243</v>
      </c>
      <c r="B2349" s="470"/>
      <c r="C2349" s="470"/>
      <c r="D2349" s="468"/>
      <c r="E2349" s="471"/>
      <c r="F2349" s="467">
        <f t="shared" si="58"/>
        <v>0</v>
      </c>
      <c r="G2349" s="468"/>
      <c r="H2349" s="468"/>
      <c r="I2349" s="468"/>
      <c r="J2349" s="452" t="s">
        <v>81</v>
      </c>
      <c r="K2349" s="452"/>
      <c r="L2349" s="452"/>
      <c r="M2349" s="453"/>
      <c r="N2349" s="452"/>
      <c r="O2349" s="453"/>
      <c r="P2349" s="452"/>
      <c r="Q2349" s="453"/>
      <c r="R2349" s="454"/>
      <c r="S2349" s="455">
        <f t="shared" si="59"/>
        <v>0</v>
      </c>
      <c r="T2349" s="456"/>
      <c r="U2349" s="456"/>
      <c r="V2349" s="456"/>
      <c r="W2349" s="456"/>
      <c r="X2349" s="456"/>
      <c r="Y2349" s="456"/>
      <c r="Z2349" s="456"/>
      <c r="AA2349" s="456"/>
      <c r="AB2349" s="456"/>
      <c r="AC2349" s="456"/>
      <c r="AD2349" s="456"/>
      <c r="AE2349" s="456"/>
      <c r="AF2349" s="456"/>
      <c r="AG2349" s="457"/>
      <c r="AH2349" s="452"/>
      <c r="AI2349" s="472"/>
      <c r="AJ2349" s="456"/>
      <c r="AK2349" s="455">
        <f t="shared" si="50"/>
        <v>0</v>
      </c>
      <c r="AL2349" s="458"/>
      <c r="AM2349" s="459"/>
    </row>
    <row r="2350">
      <c r="A2350" s="460" t="s">
        <v>4244</v>
      </c>
      <c r="B2350" s="225"/>
      <c r="C2350" s="225"/>
      <c r="D2350" s="226"/>
      <c r="E2350" s="227"/>
      <c r="F2350" s="228">
        <f t="shared" si="58"/>
        <v>0</v>
      </c>
      <c r="G2350" s="226"/>
      <c r="H2350" s="226"/>
      <c r="I2350" s="226"/>
      <c r="J2350" s="58" t="s">
        <v>81</v>
      </c>
      <c r="K2350" s="58"/>
      <c r="L2350" s="58"/>
      <c r="M2350" s="62"/>
      <c r="N2350" s="58"/>
      <c r="O2350" s="62"/>
      <c r="P2350" s="58"/>
      <c r="Q2350" s="62"/>
      <c r="R2350" s="63"/>
      <c r="S2350" s="64">
        <f t="shared" si="59"/>
        <v>0</v>
      </c>
      <c r="T2350" s="60"/>
      <c r="U2350" s="60"/>
      <c r="V2350" s="60"/>
      <c r="W2350" s="60"/>
      <c r="X2350" s="60"/>
      <c r="Y2350" s="60"/>
      <c r="Z2350" s="60"/>
      <c r="AA2350" s="60"/>
      <c r="AB2350" s="60"/>
      <c r="AC2350" s="60"/>
      <c r="AD2350" s="60"/>
      <c r="AE2350" s="60"/>
      <c r="AF2350" s="60"/>
      <c r="AG2350" s="65"/>
      <c r="AH2350" s="58"/>
      <c r="AI2350" s="59"/>
      <c r="AJ2350" s="60"/>
      <c r="AK2350" s="64">
        <f t="shared" si="50"/>
        <v>0</v>
      </c>
      <c r="AL2350" s="66"/>
      <c r="AM2350" s="67"/>
    </row>
    <row r="2351">
      <c r="A2351" s="463" t="s">
        <v>4245</v>
      </c>
      <c r="B2351" s="470"/>
      <c r="C2351" s="470"/>
      <c r="D2351" s="468"/>
      <c r="E2351" s="471"/>
      <c r="F2351" s="467">
        <f t="shared" si="58"/>
        <v>0</v>
      </c>
      <c r="G2351" s="468"/>
      <c r="H2351" s="468"/>
      <c r="I2351" s="468"/>
      <c r="J2351" s="452" t="s">
        <v>81</v>
      </c>
      <c r="K2351" s="452"/>
      <c r="L2351" s="452"/>
      <c r="M2351" s="453"/>
      <c r="N2351" s="452"/>
      <c r="O2351" s="453"/>
      <c r="P2351" s="452"/>
      <c r="Q2351" s="453"/>
      <c r="R2351" s="454"/>
      <c r="S2351" s="455">
        <f t="shared" si="59"/>
        <v>0</v>
      </c>
      <c r="T2351" s="456"/>
      <c r="U2351" s="456"/>
      <c r="V2351" s="456"/>
      <c r="W2351" s="456"/>
      <c r="X2351" s="456"/>
      <c r="Y2351" s="456"/>
      <c r="Z2351" s="456"/>
      <c r="AA2351" s="456"/>
      <c r="AB2351" s="456"/>
      <c r="AC2351" s="456"/>
      <c r="AD2351" s="456"/>
      <c r="AE2351" s="456"/>
      <c r="AF2351" s="456"/>
      <c r="AG2351" s="457"/>
      <c r="AH2351" s="452"/>
      <c r="AI2351" s="472"/>
      <c r="AJ2351" s="456"/>
      <c r="AK2351" s="455">
        <f t="shared" si="50"/>
        <v>0</v>
      </c>
      <c r="AL2351" s="458"/>
      <c r="AM2351" s="459"/>
    </row>
    <row r="2352">
      <c r="A2352" s="460" t="s">
        <v>4246</v>
      </c>
      <c r="B2352" s="225"/>
      <c r="C2352" s="225"/>
      <c r="D2352" s="226"/>
      <c r="E2352" s="227"/>
      <c r="F2352" s="228">
        <f t="shared" si="58"/>
        <v>0</v>
      </c>
      <c r="G2352" s="226"/>
      <c r="H2352" s="226"/>
      <c r="I2352" s="226"/>
      <c r="J2352" s="58" t="s">
        <v>81</v>
      </c>
      <c r="K2352" s="58"/>
      <c r="L2352" s="58"/>
      <c r="M2352" s="62"/>
      <c r="N2352" s="58"/>
      <c r="O2352" s="62"/>
      <c r="P2352" s="58"/>
      <c r="Q2352" s="62"/>
      <c r="R2352" s="63"/>
      <c r="S2352" s="64">
        <f t="shared" si="59"/>
        <v>0</v>
      </c>
      <c r="T2352" s="60"/>
      <c r="U2352" s="60"/>
      <c r="V2352" s="60"/>
      <c r="W2352" s="60"/>
      <c r="X2352" s="60"/>
      <c r="Y2352" s="60"/>
      <c r="Z2352" s="60"/>
      <c r="AA2352" s="60"/>
      <c r="AB2352" s="60"/>
      <c r="AC2352" s="60"/>
      <c r="AD2352" s="60"/>
      <c r="AE2352" s="60"/>
      <c r="AF2352" s="60"/>
      <c r="AG2352" s="65"/>
      <c r="AH2352" s="58"/>
      <c r="AI2352" s="59"/>
      <c r="AJ2352" s="60"/>
      <c r="AK2352" s="64">
        <f t="shared" si="50"/>
        <v>0</v>
      </c>
      <c r="AL2352" s="66"/>
      <c r="AM2352" s="67"/>
    </row>
    <row r="2353">
      <c r="A2353" s="463" t="s">
        <v>4247</v>
      </c>
      <c r="B2353" s="470"/>
      <c r="C2353" s="470"/>
      <c r="D2353" s="468"/>
      <c r="E2353" s="471"/>
      <c r="F2353" s="467">
        <f t="shared" si="58"/>
        <v>0</v>
      </c>
      <c r="G2353" s="468"/>
      <c r="H2353" s="468"/>
      <c r="I2353" s="468"/>
      <c r="J2353" s="452" t="s">
        <v>81</v>
      </c>
      <c r="K2353" s="452"/>
      <c r="L2353" s="452"/>
      <c r="M2353" s="453"/>
      <c r="N2353" s="452"/>
      <c r="O2353" s="453"/>
      <c r="P2353" s="452"/>
      <c r="Q2353" s="453"/>
      <c r="R2353" s="454"/>
      <c r="S2353" s="455">
        <f t="shared" si="59"/>
        <v>0</v>
      </c>
      <c r="T2353" s="456"/>
      <c r="U2353" s="456"/>
      <c r="V2353" s="456"/>
      <c r="W2353" s="456"/>
      <c r="X2353" s="456"/>
      <c r="Y2353" s="456"/>
      <c r="Z2353" s="456"/>
      <c r="AA2353" s="456"/>
      <c r="AB2353" s="456"/>
      <c r="AC2353" s="456"/>
      <c r="AD2353" s="456"/>
      <c r="AE2353" s="456"/>
      <c r="AF2353" s="456"/>
      <c r="AG2353" s="457"/>
      <c r="AH2353" s="452"/>
      <c r="AI2353" s="472"/>
      <c r="AJ2353" s="456"/>
      <c r="AK2353" s="455">
        <f t="shared" si="50"/>
        <v>0</v>
      </c>
      <c r="AL2353" s="458"/>
      <c r="AM2353" s="459"/>
    </row>
    <row r="2354">
      <c r="A2354" s="460" t="s">
        <v>4248</v>
      </c>
      <c r="B2354" s="225"/>
      <c r="C2354" s="225"/>
      <c r="D2354" s="226"/>
      <c r="E2354" s="227"/>
      <c r="F2354" s="228">
        <f t="shared" si="58"/>
        <v>0</v>
      </c>
      <c r="G2354" s="226"/>
      <c r="H2354" s="226"/>
      <c r="I2354" s="226"/>
      <c r="J2354" s="58" t="s">
        <v>81</v>
      </c>
      <c r="K2354" s="58"/>
      <c r="L2354" s="58"/>
      <c r="M2354" s="62"/>
      <c r="N2354" s="58"/>
      <c r="O2354" s="62"/>
      <c r="P2354" s="58"/>
      <c r="Q2354" s="62"/>
      <c r="R2354" s="63"/>
      <c r="S2354" s="64">
        <f t="shared" si="59"/>
        <v>0</v>
      </c>
      <c r="T2354" s="60"/>
      <c r="U2354" s="60"/>
      <c r="V2354" s="60"/>
      <c r="W2354" s="60"/>
      <c r="X2354" s="60"/>
      <c r="Y2354" s="60"/>
      <c r="Z2354" s="60"/>
      <c r="AA2354" s="60"/>
      <c r="AB2354" s="60"/>
      <c r="AC2354" s="60"/>
      <c r="AD2354" s="60"/>
      <c r="AE2354" s="60"/>
      <c r="AF2354" s="60"/>
      <c r="AG2354" s="65"/>
      <c r="AH2354" s="58"/>
      <c r="AI2354" s="59"/>
      <c r="AJ2354" s="60"/>
      <c r="AK2354" s="64">
        <f t="shared" si="50"/>
        <v>0</v>
      </c>
      <c r="AL2354" s="66"/>
      <c r="AM2354" s="67"/>
    </row>
    <row r="2355">
      <c r="A2355" s="463" t="s">
        <v>4249</v>
      </c>
      <c r="B2355" s="470"/>
      <c r="C2355" s="470"/>
      <c r="D2355" s="468"/>
      <c r="E2355" s="471"/>
      <c r="F2355" s="467">
        <f t="shared" si="58"/>
        <v>0</v>
      </c>
      <c r="G2355" s="468"/>
      <c r="H2355" s="468"/>
      <c r="I2355" s="468"/>
      <c r="J2355" s="452" t="s">
        <v>81</v>
      </c>
      <c r="K2355" s="452"/>
      <c r="L2355" s="452"/>
      <c r="M2355" s="453"/>
      <c r="N2355" s="452"/>
      <c r="O2355" s="453"/>
      <c r="P2355" s="452"/>
      <c r="Q2355" s="453"/>
      <c r="R2355" s="454"/>
      <c r="S2355" s="455">
        <f t="shared" si="59"/>
        <v>0</v>
      </c>
      <c r="T2355" s="456"/>
      <c r="U2355" s="456"/>
      <c r="V2355" s="456"/>
      <c r="W2355" s="456"/>
      <c r="X2355" s="456"/>
      <c r="Y2355" s="456"/>
      <c r="Z2355" s="456"/>
      <c r="AA2355" s="456"/>
      <c r="AB2355" s="456"/>
      <c r="AC2355" s="456"/>
      <c r="AD2355" s="456"/>
      <c r="AE2355" s="456"/>
      <c r="AF2355" s="456"/>
      <c r="AG2355" s="457"/>
      <c r="AH2355" s="452"/>
      <c r="AI2355" s="472"/>
      <c r="AJ2355" s="456"/>
      <c r="AK2355" s="455">
        <f t="shared" si="50"/>
        <v>0</v>
      </c>
      <c r="AL2355" s="458"/>
      <c r="AM2355" s="459"/>
    </row>
    <row r="2356">
      <c r="A2356" s="460" t="s">
        <v>4250</v>
      </c>
      <c r="B2356" s="225"/>
      <c r="C2356" s="225"/>
      <c r="D2356" s="226"/>
      <c r="E2356" s="227"/>
      <c r="F2356" s="228">
        <f t="shared" si="58"/>
        <v>0</v>
      </c>
      <c r="G2356" s="226"/>
      <c r="H2356" s="226"/>
      <c r="I2356" s="226"/>
      <c r="J2356" s="58" t="s">
        <v>81</v>
      </c>
      <c r="K2356" s="58"/>
      <c r="L2356" s="58"/>
      <c r="M2356" s="62"/>
      <c r="N2356" s="58"/>
      <c r="O2356" s="62"/>
      <c r="P2356" s="58"/>
      <c r="Q2356" s="62"/>
      <c r="R2356" s="63"/>
      <c r="S2356" s="64">
        <f t="shared" si="59"/>
        <v>0</v>
      </c>
      <c r="T2356" s="60"/>
      <c r="U2356" s="60"/>
      <c r="V2356" s="60"/>
      <c r="W2356" s="60"/>
      <c r="X2356" s="60"/>
      <c r="Y2356" s="60"/>
      <c r="Z2356" s="60"/>
      <c r="AA2356" s="60"/>
      <c r="AB2356" s="60"/>
      <c r="AC2356" s="60"/>
      <c r="AD2356" s="60"/>
      <c r="AE2356" s="60"/>
      <c r="AF2356" s="60"/>
      <c r="AG2356" s="65"/>
      <c r="AH2356" s="58"/>
      <c r="AI2356" s="59"/>
      <c r="AJ2356" s="60"/>
      <c r="AK2356" s="64">
        <f t="shared" si="50"/>
        <v>0</v>
      </c>
      <c r="AL2356" s="66"/>
      <c r="AM2356" s="67"/>
    </row>
    <row r="2357">
      <c r="A2357" s="463" t="s">
        <v>4251</v>
      </c>
      <c r="B2357" s="470"/>
      <c r="C2357" s="470"/>
      <c r="D2357" s="468"/>
      <c r="E2357" s="471"/>
      <c r="F2357" s="467">
        <f t="shared" si="58"/>
        <v>0</v>
      </c>
      <c r="G2357" s="468"/>
      <c r="H2357" s="468"/>
      <c r="I2357" s="468"/>
      <c r="J2357" s="452" t="s">
        <v>81</v>
      </c>
      <c r="K2357" s="452"/>
      <c r="L2357" s="452"/>
      <c r="M2357" s="453"/>
      <c r="N2357" s="452"/>
      <c r="O2357" s="453"/>
      <c r="P2357" s="452"/>
      <c r="Q2357" s="453"/>
      <c r="R2357" s="454"/>
      <c r="S2357" s="455">
        <f t="shared" si="59"/>
        <v>0</v>
      </c>
      <c r="T2357" s="456"/>
      <c r="U2357" s="456"/>
      <c r="V2357" s="456"/>
      <c r="W2357" s="456"/>
      <c r="X2357" s="456"/>
      <c r="Y2357" s="456"/>
      <c r="Z2357" s="456"/>
      <c r="AA2357" s="456"/>
      <c r="AB2357" s="456"/>
      <c r="AC2357" s="456"/>
      <c r="AD2357" s="456"/>
      <c r="AE2357" s="456"/>
      <c r="AF2357" s="456"/>
      <c r="AG2357" s="457"/>
      <c r="AH2357" s="452"/>
      <c r="AI2357" s="472"/>
      <c r="AJ2357" s="456"/>
      <c r="AK2357" s="455">
        <f t="shared" si="50"/>
        <v>0</v>
      </c>
      <c r="AL2357" s="458"/>
      <c r="AM2357" s="459"/>
    </row>
    <row r="2358">
      <c r="A2358" s="460" t="s">
        <v>4252</v>
      </c>
      <c r="B2358" s="225"/>
      <c r="C2358" s="225"/>
      <c r="D2358" s="226"/>
      <c r="E2358" s="227"/>
      <c r="F2358" s="228">
        <f t="shared" si="58"/>
        <v>0</v>
      </c>
      <c r="G2358" s="226"/>
      <c r="H2358" s="226"/>
      <c r="I2358" s="226"/>
      <c r="J2358" s="58" t="s">
        <v>81</v>
      </c>
      <c r="K2358" s="58"/>
      <c r="L2358" s="58"/>
      <c r="M2358" s="62"/>
      <c r="N2358" s="58"/>
      <c r="O2358" s="62"/>
      <c r="P2358" s="58"/>
      <c r="Q2358" s="62"/>
      <c r="R2358" s="63"/>
      <c r="S2358" s="64">
        <f t="shared" si="59"/>
        <v>0</v>
      </c>
      <c r="T2358" s="60"/>
      <c r="U2358" s="60"/>
      <c r="V2358" s="60"/>
      <c r="W2358" s="60"/>
      <c r="X2358" s="60"/>
      <c r="Y2358" s="60"/>
      <c r="Z2358" s="60"/>
      <c r="AA2358" s="60"/>
      <c r="AB2358" s="60"/>
      <c r="AC2358" s="60"/>
      <c r="AD2358" s="60"/>
      <c r="AE2358" s="60"/>
      <c r="AF2358" s="60"/>
      <c r="AG2358" s="65"/>
      <c r="AH2358" s="58"/>
      <c r="AI2358" s="59"/>
      <c r="AJ2358" s="60"/>
      <c r="AK2358" s="64">
        <f t="shared" si="50"/>
        <v>0</v>
      </c>
      <c r="AL2358" s="66"/>
      <c r="AM2358" s="67"/>
    </row>
    <row r="2359">
      <c r="A2359" s="463" t="s">
        <v>4253</v>
      </c>
      <c r="B2359" s="470"/>
      <c r="C2359" s="470"/>
      <c r="D2359" s="468"/>
      <c r="E2359" s="471"/>
      <c r="F2359" s="467">
        <f t="shared" si="58"/>
        <v>0</v>
      </c>
      <c r="G2359" s="468"/>
      <c r="H2359" s="468"/>
      <c r="I2359" s="468"/>
      <c r="J2359" s="452" t="s">
        <v>81</v>
      </c>
      <c r="K2359" s="452"/>
      <c r="L2359" s="452"/>
      <c r="M2359" s="453"/>
      <c r="N2359" s="452"/>
      <c r="O2359" s="453"/>
      <c r="P2359" s="452"/>
      <c r="Q2359" s="453"/>
      <c r="R2359" s="454"/>
      <c r="S2359" s="455">
        <f t="shared" si="59"/>
        <v>0</v>
      </c>
      <c r="T2359" s="456"/>
      <c r="U2359" s="456"/>
      <c r="V2359" s="456"/>
      <c r="W2359" s="456"/>
      <c r="X2359" s="456"/>
      <c r="Y2359" s="456"/>
      <c r="Z2359" s="456"/>
      <c r="AA2359" s="456"/>
      <c r="AB2359" s="456"/>
      <c r="AC2359" s="456"/>
      <c r="AD2359" s="456"/>
      <c r="AE2359" s="456"/>
      <c r="AF2359" s="456"/>
      <c r="AG2359" s="457"/>
      <c r="AH2359" s="452"/>
      <c r="AI2359" s="472"/>
      <c r="AJ2359" s="456"/>
      <c r="AK2359" s="455">
        <f t="shared" si="50"/>
        <v>0</v>
      </c>
      <c r="AL2359" s="458"/>
      <c r="AM2359" s="459"/>
    </row>
    <row r="2360">
      <c r="A2360" s="460" t="s">
        <v>4254</v>
      </c>
      <c r="B2360" s="225"/>
      <c r="C2360" s="225"/>
      <c r="D2360" s="226"/>
      <c r="E2360" s="227"/>
      <c r="F2360" s="228">
        <f t="shared" si="58"/>
        <v>0</v>
      </c>
      <c r="G2360" s="226"/>
      <c r="H2360" s="226"/>
      <c r="I2360" s="226"/>
      <c r="J2360" s="58" t="s">
        <v>81</v>
      </c>
      <c r="K2360" s="58"/>
      <c r="L2360" s="58"/>
      <c r="M2360" s="62"/>
      <c r="N2360" s="58"/>
      <c r="O2360" s="62"/>
      <c r="P2360" s="58"/>
      <c r="Q2360" s="62"/>
      <c r="R2360" s="63"/>
      <c r="S2360" s="64">
        <f t="shared" si="59"/>
        <v>0</v>
      </c>
      <c r="T2360" s="60"/>
      <c r="U2360" s="60"/>
      <c r="V2360" s="60"/>
      <c r="W2360" s="60"/>
      <c r="X2360" s="60"/>
      <c r="Y2360" s="60"/>
      <c r="Z2360" s="60"/>
      <c r="AA2360" s="60"/>
      <c r="AB2360" s="60"/>
      <c r="AC2360" s="60"/>
      <c r="AD2360" s="60"/>
      <c r="AE2360" s="60"/>
      <c r="AF2360" s="60"/>
      <c r="AG2360" s="65"/>
      <c r="AH2360" s="58"/>
      <c r="AI2360" s="59"/>
      <c r="AJ2360" s="60"/>
      <c r="AK2360" s="64">
        <f t="shared" si="50"/>
        <v>0</v>
      </c>
      <c r="AL2360" s="66"/>
      <c r="AM2360" s="67"/>
    </row>
    <row r="2361">
      <c r="A2361" s="463" t="s">
        <v>4255</v>
      </c>
      <c r="B2361" s="470"/>
      <c r="C2361" s="470"/>
      <c r="D2361" s="468"/>
      <c r="E2361" s="471"/>
      <c r="F2361" s="467">
        <f t="shared" si="58"/>
        <v>0</v>
      </c>
      <c r="G2361" s="468"/>
      <c r="H2361" s="468"/>
      <c r="I2361" s="468"/>
      <c r="J2361" s="452" t="s">
        <v>81</v>
      </c>
      <c r="K2361" s="452"/>
      <c r="L2361" s="452"/>
      <c r="M2361" s="453"/>
      <c r="N2361" s="452"/>
      <c r="O2361" s="453"/>
      <c r="P2361" s="452"/>
      <c r="Q2361" s="453"/>
      <c r="R2361" s="454"/>
      <c r="S2361" s="455">
        <f t="shared" si="59"/>
        <v>0</v>
      </c>
      <c r="T2361" s="456"/>
      <c r="U2361" s="456"/>
      <c r="V2361" s="456"/>
      <c r="W2361" s="456"/>
      <c r="X2361" s="456"/>
      <c r="Y2361" s="456"/>
      <c r="Z2361" s="456"/>
      <c r="AA2361" s="456"/>
      <c r="AB2361" s="456"/>
      <c r="AC2361" s="456"/>
      <c r="AD2361" s="456"/>
      <c r="AE2361" s="456"/>
      <c r="AF2361" s="456"/>
      <c r="AG2361" s="457"/>
      <c r="AH2361" s="452"/>
      <c r="AI2361" s="472"/>
      <c r="AJ2361" s="456"/>
      <c r="AK2361" s="455">
        <f t="shared" si="50"/>
        <v>0</v>
      </c>
      <c r="AL2361" s="458"/>
      <c r="AM2361" s="459"/>
    </row>
    <row r="2362">
      <c r="A2362" s="460" t="s">
        <v>4256</v>
      </c>
      <c r="B2362" s="225"/>
      <c r="C2362" s="225"/>
      <c r="D2362" s="226"/>
      <c r="E2362" s="227"/>
      <c r="F2362" s="228">
        <f t="shared" si="58"/>
        <v>0</v>
      </c>
      <c r="G2362" s="226"/>
      <c r="H2362" s="226"/>
      <c r="I2362" s="226"/>
      <c r="J2362" s="58" t="s">
        <v>81</v>
      </c>
      <c r="K2362" s="58"/>
      <c r="L2362" s="58"/>
      <c r="M2362" s="62"/>
      <c r="N2362" s="58"/>
      <c r="O2362" s="62"/>
      <c r="P2362" s="58"/>
      <c r="Q2362" s="62"/>
      <c r="R2362" s="63"/>
      <c r="S2362" s="64">
        <f t="shared" si="59"/>
        <v>0</v>
      </c>
      <c r="T2362" s="60"/>
      <c r="U2362" s="60"/>
      <c r="V2362" s="60"/>
      <c r="W2362" s="60"/>
      <c r="X2362" s="60"/>
      <c r="Y2362" s="60"/>
      <c r="Z2362" s="60"/>
      <c r="AA2362" s="60"/>
      <c r="AB2362" s="60"/>
      <c r="AC2362" s="60"/>
      <c r="AD2362" s="60"/>
      <c r="AE2362" s="60"/>
      <c r="AF2362" s="60"/>
      <c r="AG2362" s="65"/>
      <c r="AH2362" s="58"/>
      <c r="AI2362" s="59"/>
      <c r="AJ2362" s="60"/>
      <c r="AK2362" s="64">
        <f t="shared" si="50"/>
        <v>0</v>
      </c>
      <c r="AL2362" s="66"/>
      <c r="AM2362" s="67"/>
    </row>
    <row r="2363">
      <c r="A2363" s="463" t="s">
        <v>4257</v>
      </c>
      <c r="B2363" s="470"/>
      <c r="C2363" s="470"/>
      <c r="D2363" s="468"/>
      <c r="E2363" s="471"/>
      <c r="F2363" s="467">
        <f t="shared" si="58"/>
        <v>0</v>
      </c>
      <c r="G2363" s="468"/>
      <c r="H2363" s="468"/>
      <c r="I2363" s="468"/>
      <c r="J2363" s="452" t="s">
        <v>81</v>
      </c>
      <c r="K2363" s="452"/>
      <c r="L2363" s="452"/>
      <c r="M2363" s="453"/>
      <c r="N2363" s="452"/>
      <c r="O2363" s="453"/>
      <c r="P2363" s="452"/>
      <c r="Q2363" s="453"/>
      <c r="R2363" s="454"/>
      <c r="S2363" s="455">
        <f t="shared" si="59"/>
        <v>0</v>
      </c>
      <c r="T2363" s="456"/>
      <c r="U2363" s="456"/>
      <c r="V2363" s="456"/>
      <c r="W2363" s="456"/>
      <c r="X2363" s="456"/>
      <c r="Y2363" s="456"/>
      <c r="Z2363" s="456"/>
      <c r="AA2363" s="456"/>
      <c r="AB2363" s="456"/>
      <c r="AC2363" s="456"/>
      <c r="AD2363" s="456"/>
      <c r="AE2363" s="456"/>
      <c r="AF2363" s="456"/>
      <c r="AG2363" s="457"/>
      <c r="AH2363" s="452"/>
      <c r="AI2363" s="472"/>
      <c r="AJ2363" s="456"/>
      <c r="AK2363" s="455">
        <f t="shared" si="50"/>
        <v>0</v>
      </c>
      <c r="AL2363" s="458"/>
      <c r="AM2363" s="459"/>
    </row>
    <row r="2364">
      <c r="A2364" s="460" t="s">
        <v>4258</v>
      </c>
      <c r="B2364" s="225"/>
      <c r="C2364" s="225"/>
      <c r="D2364" s="226"/>
      <c r="E2364" s="227"/>
      <c r="F2364" s="228">
        <f t="shared" si="58"/>
        <v>0</v>
      </c>
      <c r="G2364" s="226"/>
      <c r="H2364" s="226"/>
      <c r="I2364" s="226"/>
      <c r="J2364" s="58" t="s">
        <v>81</v>
      </c>
      <c r="K2364" s="58"/>
      <c r="L2364" s="58"/>
      <c r="M2364" s="62"/>
      <c r="N2364" s="58"/>
      <c r="O2364" s="62"/>
      <c r="P2364" s="58"/>
      <c r="Q2364" s="62"/>
      <c r="R2364" s="63"/>
      <c r="S2364" s="64">
        <f t="shared" si="59"/>
        <v>0</v>
      </c>
      <c r="T2364" s="60"/>
      <c r="U2364" s="60"/>
      <c r="V2364" s="60"/>
      <c r="W2364" s="60"/>
      <c r="X2364" s="60"/>
      <c r="Y2364" s="60"/>
      <c r="Z2364" s="60"/>
      <c r="AA2364" s="60"/>
      <c r="AB2364" s="60"/>
      <c r="AC2364" s="60"/>
      <c r="AD2364" s="60"/>
      <c r="AE2364" s="60"/>
      <c r="AF2364" s="60"/>
      <c r="AG2364" s="65"/>
      <c r="AH2364" s="58"/>
      <c r="AI2364" s="59"/>
      <c r="AJ2364" s="60"/>
      <c r="AK2364" s="64">
        <f t="shared" si="50"/>
        <v>0</v>
      </c>
      <c r="AL2364" s="66"/>
      <c r="AM2364" s="67"/>
    </row>
    <row r="2365">
      <c r="A2365" s="463" t="s">
        <v>4259</v>
      </c>
      <c r="B2365" s="470"/>
      <c r="C2365" s="470"/>
      <c r="D2365" s="468"/>
      <c r="E2365" s="471"/>
      <c r="F2365" s="467">
        <f t="shared" si="58"/>
        <v>0</v>
      </c>
      <c r="G2365" s="468"/>
      <c r="H2365" s="468"/>
      <c r="I2365" s="468"/>
      <c r="J2365" s="452" t="s">
        <v>81</v>
      </c>
      <c r="K2365" s="452"/>
      <c r="L2365" s="452"/>
      <c r="M2365" s="453"/>
      <c r="N2365" s="452"/>
      <c r="O2365" s="453"/>
      <c r="P2365" s="452"/>
      <c r="Q2365" s="453"/>
      <c r="R2365" s="454"/>
      <c r="S2365" s="455">
        <f t="shared" si="59"/>
        <v>0</v>
      </c>
      <c r="T2365" s="456"/>
      <c r="U2365" s="456"/>
      <c r="V2365" s="456"/>
      <c r="W2365" s="456"/>
      <c r="X2365" s="456"/>
      <c r="Y2365" s="456"/>
      <c r="Z2365" s="456"/>
      <c r="AA2365" s="456"/>
      <c r="AB2365" s="456"/>
      <c r="AC2365" s="456"/>
      <c r="AD2365" s="456"/>
      <c r="AE2365" s="456"/>
      <c r="AF2365" s="456"/>
      <c r="AG2365" s="457"/>
      <c r="AH2365" s="452"/>
      <c r="AI2365" s="472"/>
      <c r="AJ2365" s="456"/>
      <c r="AK2365" s="455">
        <f t="shared" si="50"/>
        <v>0</v>
      </c>
      <c r="AL2365" s="458"/>
      <c r="AM2365" s="459"/>
    </row>
    <row r="2366">
      <c r="A2366" s="460" t="s">
        <v>4260</v>
      </c>
      <c r="B2366" s="225"/>
      <c r="C2366" s="225"/>
      <c r="D2366" s="226"/>
      <c r="E2366" s="227"/>
      <c r="F2366" s="228">
        <f t="shared" si="58"/>
        <v>0</v>
      </c>
      <c r="G2366" s="226"/>
      <c r="H2366" s="226"/>
      <c r="I2366" s="226"/>
      <c r="J2366" s="58" t="s">
        <v>81</v>
      </c>
      <c r="K2366" s="58"/>
      <c r="L2366" s="58"/>
      <c r="M2366" s="62"/>
      <c r="N2366" s="58"/>
      <c r="O2366" s="62"/>
      <c r="P2366" s="58"/>
      <c r="Q2366" s="62"/>
      <c r="R2366" s="63"/>
      <c r="S2366" s="64">
        <f t="shared" si="59"/>
        <v>0</v>
      </c>
      <c r="T2366" s="60"/>
      <c r="U2366" s="60"/>
      <c r="V2366" s="60"/>
      <c r="W2366" s="60"/>
      <c r="X2366" s="60"/>
      <c r="Y2366" s="60"/>
      <c r="Z2366" s="60"/>
      <c r="AA2366" s="60"/>
      <c r="AB2366" s="60"/>
      <c r="AC2366" s="60"/>
      <c r="AD2366" s="60"/>
      <c r="AE2366" s="60"/>
      <c r="AF2366" s="60"/>
      <c r="AG2366" s="65"/>
      <c r="AH2366" s="58"/>
      <c r="AI2366" s="59"/>
      <c r="AJ2366" s="60"/>
      <c r="AK2366" s="64">
        <f t="shared" si="50"/>
        <v>0</v>
      </c>
      <c r="AL2366" s="66"/>
      <c r="AM2366" s="67"/>
    </row>
    <row r="2367">
      <c r="A2367" s="463" t="s">
        <v>4261</v>
      </c>
      <c r="B2367" s="470"/>
      <c r="C2367" s="470"/>
      <c r="D2367" s="468"/>
      <c r="E2367" s="471"/>
      <c r="F2367" s="467">
        <f t="shared" si="58"/>
        <v>0</v>
      </c>
      <c r="G2367" s="468"/>
      <c r="H2367" s="468"/>
      <c r="I2367" s="468"/>
      <c r="J2367" s="452" t="s">
        <v>81</v>
      </c>
      <c r="K2367" s="452"/>
      <c r="L2367" s="452"/>
      <c r="M2367" s="453"/>
      <c r="N2367" s="452"/>
      <c r="O2367" s="453"/>
      <c r="P2367" s="452"/>
      <c r="Q2367" s="453"/>
      <c r="R2367" s="454"/>
      <c r="S2367" s="455">
        <f t="shared" si="59"/>
        <v>0</v>
      </c>
      <c r="T2367" s="456"/>
      <c r="U2367" s="456"/>
      <c r="V2367" s="456"/>
      <c r="W2367" s="456"/>
      <c r="X2367" s="456"/>
      <c r="Y2367" s="456"/>
      <c r="Z2367" s="456"/>
      <c r="AA2367" s="456"/>
      <c r="AB2367" s="456"/>
      <c r="AC2367" s="456"/>
      <c r="AD2367" s="456"/>
      <c r="AE2367" s="456"/>
      <c r="AF2367" s="456"/>
      <c r="AG2367" s="457"/>
      <c r="AH2367" s="452"/>
      <c r="AI2367" s="472"/>
      <c r="AJ2367" s="456"/>
      <c r="AK2367" s="455">
        <f t="shared" si="50"/>
        <v>0</v>
      </c>
      <c r="AL2367" s="458"/>
      <c r="AM2367" s="459"/>
    </row>
    <row r="2368">
      <c r="A2368" s="460" t="s">
        <v>4262</v>
      </c>
      <c r="B2368" s="225"/>
      <c r="C2368" s="225"/>
      <c r="D2368" s="226"/>
      <c r="E2368" s="227"/>
      <c r="F2368" s="228">
        <f t="shared" si="58"/>
        <v>0</v>
      </c>
      <c r="G2368" s="226"/>
      <c r="H2368" s="226"/>
      <c r="I2368" s="226"/>
      <c r="J2368" s="58" t="s">
        <v>81</v>
      </c>
      <c r="K2368" s="58"/>
      <c r="L2368" s="58"/>
      <c r="M2368" s="62"/>
      <c r="N2368" s="58"/>
      <c r="O2368" s="62"/>
      <c r="P2368" s="58"/>
      <c r="Q2368" s="62"/>
      <c r="R2368" s="63"/>
      <c r="S2368" s="64">
        <f t="shared" si="59"/>
        <v>0</v>
      </c>
      <c r="T2368" s="60"/>
      <c r="U2368" s="60"/>
      <c r="V2368" s="60"/>
      <c r="W2368" s="60"/>
      <c r="X2368" s="60"/>
      <c r="Y2368" s="60"/>
      <c r="Z2368" s="60"/>
      <c r="AA2368" s="60"/>
      <c r="AB2368" s="60"/>
      <c r="AC2368" s="60"/>
      <c r="AD2368" s="60"/>
      <c r="AE2368" s="60"/>
      <c r="AF2368" s="60"/>
      <c r="AG2368" s="65"/>
      <c r="AH2368" s="58"/>
      <c r="AI2368" s="59"/>
      <c r="AJ2368" s="60"/>
      <c r="AK2368" s="64">
        <f t="shared" si="50"/>
        <v>0</v>
      </c>
      <c r="AL2368" s="66"/>
      <c r="AM2368" s="67"/>
    </row>
    <row r="2369">
      <c r="A2369" s="463" t="s">
        <v>4263</v>
      </c>
      <c r="B2369" s="470"/>
      <c r="C2369" s="470"/>
      <c r="D2369" s="468"/>
      <c r="E2369" s="471"/>
      <c r="F2369" s="467">
        <f t="shared" si="58"/>
        <v>0</v>
      </c>
      <c r="G2369" s="468"/>
      <c r="H2369" s="468"/>
      <c r="I2369" s="468"/>
      <c r="J2369" s="452" t="s">
        <v>81</v>
      </c>
      <c r="K2369" s="452"/>
      <c r="L2369" s="452"/>
      <c r="M2369" s="453"/>
      <c r="N2369" s="452"/>
      <c r="O2369" s="453"/>
      <c r="P2369" s="452"/>
      <c r="Q2369" s="453"/>
      <c r="R2369" s="454"/>
      <c r="S2369" s="455">
        <f t="shared" si="59"/>
        <v>0</v>
      </c>
      <c r="T2369" s="456"/>
      <c r="U2369" s="456"/>
      <c r="V2369" s="456"/>
      <c r="W2369" s="456"/>
      <c r="X2369" s="456"/>
      <c r="Y2369" s="456"/>
      <c r="Z2369" s="456"/>
      <c r="AA2369" s="456"/>
      <c r="AB2369" s="456"/>
      <c r="AC2369" s="456"/>
      <c r="AD2369" s="456"/>
      <c r="AE2369" s="456"/>
      <c r="AF2369" s="456"/>
      <c r="AG2369" s="457"/>
      <c r="AH2369" s="452"/>
      <c r="AI2369" s="472"/>
      <c r="AJ2369" s="456"/>
      <c r="AK2369" s="455">
        <f t="shared" si="50"/>
        <v>0</v>
      </c>
      <c r="AL2369" s="458"/>
      <c r="AM2369" s="459"/>
    </row>
    <row r="2370">
      <c r="A2370" s="460" t="s">
        <v>4264</v>
      </c>
      <c r="B2370" s="225"/>
      <c r="C2370" s="225"/>
      <c r="D2370" s="226"/>
      <c r="E2370" s="227"/>
      <c r="F2370" s="228">
        <f t="shared" si="58"/>
        <v>0</v>
      </c>
      <c r="G2370" s="226"/>
      <c r="H2370" s="226"/>
      <c r="I2370" s="226"/>
      <c r="J2370" s="58" t="s">
        <v>81</v>
      </c>
      <c r="K2370" s="58"/>
      <c r="L2370" s="58"/>
      <c r="M2370" s="62"/>
      <c r="N2370" s="58"/>
      <c r="O2370" s="62"/>
      <c r="P2370" s="58"/>
      <c r="Q2370" s="62"/>
      <c r="R2370" s="63"/>
      <c r="S2370" s="64">
        <f t="shared" si="59"/>
        <v>0</v>
      </c>
      <c r="T2370" s="60"/>
      <c r="U2370" s="60"/>
      <c r="V2370" s="60"/>
      <c r="W2370" s="60"/>
      <c r="X2370" s="60"/>
      <c r="Y2370" s="60"/>
      <c r="Z2370" s="60"/>
      <c r="AA2370" s="60"/>
      <c r="AB2370" s="60"/>
      <c r="AC2370" s="60"/>
      <c r="AD2370" s="60"/>
      <c r="AE2370" s="60"/>
      <c r="AF2370" s="60"/>
      <c r="AG2370" s="65"/>
      <c r="AH2370" s="58"/>
      <c r="AI2370" s="59"/>
      <c r="AJ2370" s="60"/>
      <c r="AK2370" s="64">
        <f t="shared" si="50"/>
        <v>0</v>
      </c>
      <c r="AL2370" s="66"/>
      <c r="AM2370" s="67"/>
    </row>
    <row r="2371">
      <c r="A2371" s="463" t="s">
        <v>4265</v>
      </c>
      <c r="B2371" s="470"/>
      <c r="C2371" s="470"/>
      <c r="D2371" s="468"/>
      <c r="E2371" s="471"/>
      <c r="F2371" s="467">
        <f t="shared" si="58"/>
        <v>0</v>
      </c>
      <c r="G2371" s="468"/>
      <c r="H2371" s="468"/>
      <c r="I2371" s="468"/>
      <c r="J2371" s="452" t="s">
        <v>81</v>
      </c>
      <c r="K2371" s="452"/>
      <c r="L2371" s="452"/>
      <c r="M2371" s="453"/>
      <c r="N2371" s="452"/>
      <c r="O2371" s="453"/>
      <c r="P2371" s="452"/>
      <c r="Q2371" s="453"/>
      <c r="R2371" s="454"/>
      <c r="S2371" s="455">
        <f t="shared" si="59"/>
        <v>0</v>
      </c>
      <c r="T2371" s="456"/>
      <c r="U2371" s="456"/>
      <c r="V2371" s="456"/>
      <c r="W2371" s="456"/>
      <c r="X2371" s="456"/>
      <c r="Y2371" s="456"/>
      <c r="Z2371" s="456"/>
      <c r="AA2371" s="456"/>
      <c r="AB2371" s="456"/>
      <c r="AC2371" s="456"/>
      <c r="AD2371" s="456"/>
      <c r="AE2371" s="456"/>
      <c r="AF2371" s="456"/>
      <c r="AG2371" s="457"/>
      <c r="AH2371" s="452"/>
      <c r="AI2371" s="472"/>
      <c r="AJ2371" s="456"/>
      <c r="AK2371" s="455">
        <f t="shared" si="50"/>
        <v>0</v>
      </c>
      <c r="AL2371" s="458"/>
      <c r="AM2371" s="459"/>
    </row>
    <row r="2372">
      <c r="A2372" s="460" t="s">
        <v>4266</v>
      </c>
      <c r="B2372" s="225"/>
      <c r="C2372" s="225"/>
      <c r="D2372" s="226"/>
      <c r="E2372" s="227"/>
      <c r="F2372" s="228">
        <f t="shared" si="58"/>
        <v>0</v>
      </c>
      <c r="G2372" s="226"/>
      <c r="H2372" s="226"/>
      <c r="I2372" s="226"/>
      <c r="J2372" s="58" t="s">
        <v>81</v>
      </c>
      <c r="K2372" s="58"/>
      <c r="L2372" s="58"/>
      <c r="M2372" s="62"/>
      <c r="N2372" s="58"/>
      <c r="O2372" s="62"/>
      <c r="P2372" s="58"/>
      <c r="Q2372" s="62"/>
      <c r="R2372" s="63"/>
      <c r="S2372" s="64">
        <f t="shared" si="59"/>
        <v>0</v>
      </c>
      <c r="T2372" s="60"/>
      <c r="U2372" s="60"/>
      <c r="V2372" s="60"/>
      <c r="W2372" s="60"/>
      <c r="X2372" s="60"/>
      <c r="Y2372" s="60"/>
      <c r="Z2372" s="60"/>
      <c r="AA2372" s="60"/>
      <c r="AB2372" s="60"/>
      <c r="AC2372" s="60"/>
      <c r="AD2372" s="60"/>
      <c r="AE2372" s="60"/>
      <c r="AF2372" s="60"/>
      <c r="AG2372" s="65"/>
      <c r="AH2372" s="58"/>
      <c r="AI2372" s="59"/>
      <c r="AJ2372" s="60"/>
      <c r="AK2372" s="64">
        <f t="shared" si="50"/>
        <v>0</v>
      </c>
      <c r="AL2372" s="66"/>
      <c r="AM2372" s="67"/>
    </row>
    <row r="2373">
      <c r="A2373" s="463" t="s">
        <v>4267</v>
      </c>
      <c r="B2373" s="470"/>
      <c r="C2373" s="470"/>
      <c r="D2373" s="468"/>
      <c r="E2373" s="471"/>
      <c r="F2373" s="467">
        <f t="shared" si="58"/>
        <v>0</v>
      </c>
      <c r="G2373" s="468"/>
      <c r="H2373" s="468"/>
      <c r="I2373" s="468"/>
      <c r="J2373" s="452" t="s">
        <v>81</v>
      </c>
      <c r="K2373" s="452"/>
      <c r="L2373" s="452"/>
      <c r="M2373" s="453"/>
      <c r="N2373" s="452"/>
      <c r="O2373" s="453"/>
      <c r="P2373" s="452"/>
      <c r="Q2373" s="453"/>
      <c r="R2373" s="454"/>
      <c r="S2373" s="455">
        <f t="shared" si="59"/>
        <v>0</v>
      </c>
      <c r="T2373" s="456"/>
      <c r="U2373" s="456"/>
      <c r="V2373" s="456"/>
      <c r="W2373" s="456"/>
      <c r="X2373" s="456"/>
      <c r="Y2373" s="456"/>
      <c r="Z2373" s="456"/>
      <c r="AA2373" s="456"/>
      <c r="AB2373" s="456"/>
      <c r="AC2373" s="456"/>
      <c r="AD2373" s="456"/>
      <c r="AE2373" s="456"/>
      <c r="AF2373" s="456"/>
      <c r="AG2373" s="457"/>
      <c r="AH2373" s="452"/>
      <c r="AI2373" s="472"/>
      <c r="AJ2373" s="456"/>
      <c r="AK2373" s="455">
        <f t="shared" si="50"/>
        <v>0</v>
      </c>
      <c r="AL2373" s="458"/>
      <c r="AM2373" s="459"/>
    </row>
    <row r="2374">
      <c r="A2374" s="460" t="s">
        <v>4268</v>
      </c>
      <c r="B2374" s="225"/>
      <c r="C2374" s="225"/>
      <c r="D2374" s="226"/>
      <c r="E2374" s="227"/>
      <c r="F2374" s="228">
        <f t="shared" si="58"/>
        <v>0</v>
      </c>
      <c r="G2374" s="226"/>
      <c r="H2374" s="226"/>
      <c r="I2374" s="226"/>
      <c r="J2374" s="58" t="s">
        <v>81</v>
      </c>
      <c r="K2374" s="58"/>
      <c r="L2374" s="58"/>
      <c r="M2374" s="62"/>
      <c r="N2374" s="58"/>
      <c r="O2374" s="62"/>
      <c r="P2374" s="58"/>
      <c r="Q2374" s="62"/>
      <c r="R2374" s="63"/>
      <c r="S2374" s="64">
        <f t="shared" si="59"/>
        <v>0</v>
      </c>
      <c r="T2374" s="60"/>
      <c r="U2374" s="60"/>
      <c r="V2374" s="60"/>
      <c r="W2374" s="60"/>
      <c r="X2374" s="60"/>
      <c r="Y2374" s="60"/>
      <c r="Z2374" s="60"/>
      <c r="AA2374" s="60"/>
      <c r="AB2374" s="60"/>
      <c r="AC2374" s="60"/>
      <c r="AD2374" s="60"/>
      <c r="AE2374" s="60"/>
      <c r="AF2374" s="60"/>
      <c r="AG2374" s="65"/>
      <c r="AH2374" s="58"/>
      <c r="AI2374" s="59"/>
      <c r="AJ2374" s="60"/>
      <c r="AK2374" s="64">
        <f t="shared" si="50"/>
        <v>0</v>
      </c>
      <c r="AL2374" s="66"/>
      <c r="AM2374" s="67"/>
    </row>
    <row r="2375">
      <c r="A2375" s="463" t="s">
        <v>4269</v>
      </c>
      <c r="B2375" s="470"/>
      <c r="C2375" s="470"/>
      <c r="D2375" s="468"/>
      <c r="E2375" s="471"/>
      <c r="F2375" s="467">
        <f t="shared" si="58"/>
        <v>0</v>
      </c>
      <c r="G2375" s="468"/>
      <c r="H2375" s="468"/>
      <c r="I2375" s="468"/>
      <c r="J2375" s="452" t="s">
        <v>81</v>
      </c>
      <c r="K2375" s="452"/>
      <c r="L2375" s="452"/>
      <c r="M2375" s="453"/>
      <c r="N2375" s="452"/>
      <c r="O2375" s="453"/>
      <c r="P2375" s="452"/>
      <c r="Q2375" s="453"/>
      <c r="R2375" s="454"/>
      <c r="S2375" s="455">
        <f t="shared" si="59"/>
        <v>0</v>
      </c>
      <c r="T2375" s="456"/>
      <c r="U2375" s="456"/>
      <c r="V2375" s="456"/>
      <c r="W2375" s="456"/>
      <c r="X2375" s="456"/>
      <c r="Y2375" s="456"/>
      <c r="Z2375" s="456"/>
      <c r="AA2375" s="456"/>
      <c r="AB2375" s="456"/>
      <c r="AC2375" s="456"/>
      <c r="AD2375" s="456"/>
      <c r="AE2375" s="456"/>
      <c r="AF2375" s="456"/>
      <c r="AG2375" s="457"/>
      <c r="AH2375" s="452"/>
      <c r="AI2375" s="472"/>
      <c r="AJ2375" s="456"/>
      <c r="AK2375" s="455">
        <f t="shared" si="50"/>
        <v>0</v>
      </c>
      <c r="AL2375" s="458"/>
      <c r="AM2375" s="459"/>
    </row>
    <row r="2376">
      <c r="A2376" s="460" t="s">
        <v>4270</v>
      </c>
      <c r="B2376" s="225"/>
      <c r="C2376" s="225"/>
      <c r="D2376" s="226"/>
      <c r="E2376" s="227"/>
      <c r="F2376" s="228">
        <f t="shared" si="58"/>
        <v>0</v>
      </c>
      <c r="G2376" s="226"/>
      <c r="H2376" s="226"/>
      <c r="I2376" s="226"/>
      <c r="J2376" s="58" t="s">
        <v>81</v>
      </c>
      <c r="K2376" s="58"/>
      <c r="L2376" s="58"/>
      <c r="M2376" s="62"/>
      <c r="N2376" s="58"/>
      <c r="O2376" s="62"/>
      <c r="P2376" s="58"/>
      <c r="Q2376" s="62"/>
      <c r="R2376" s="63"/>
      <c r="S2376" s="64">
        <f t="shared" si="59"/>
        <v>0</v>
      </c>
      <c r="T2376" s="60"/>
      <c r="U2376" s="60"/>
      <c r="V2376" s="60"/>
      <c r="W2376" s="60"/>
      <c r="X2376" s="60"/>
      <c r="Y2376" s="60"/>
      <c r="Z2376" s="60"/>
      <c r="AA2376" s="60"/>
      <c r="AB2376" s="60"/>
      <c r="AC2376" s="60"/>
      <c r="AD2376" s="60"/>
      <c r="AE2376" s="60"/>
      <c r="AF2376" s="60"/>
      <c r="AG2376" s="65"/>
      <c r="AH2376" s="58"/>
      <c r="AI2376" s="59"/>
      <c r="AJ2376" s="60"/>
      <c r="AK2376" s="64">
        <f t="shared" si="50"/>
        <v>0</v>
      </c>
      <c r="AL2376" s="66"/>
      <c r="AM2376" s="67"/>
    </row>
    <row r="2377">
      <c r="A2377" s="463" t="s">
        <v>4271</v>
      </c>
      <c r="B2377" s="470"/>
      <c r="C2377" s="470"/>
      <c r="D2377" s="468"/>
      <c r="E2377" s="471"/>
      <c r="F2377" s="467">
        <f t="shared" si="58"/>
        <v>0</v>
      </c>
      <c r="G2377" s="468"/>
      <c r="H2377" s="468"/>
      <c r="I2377" s="468"/>
      <c r="J2377" s="452" t="s">
        <v>81</v>
      </c>
      <c r="K2377" s="452"/>
      <c r="L2377" s="452"/>
      <c r="M2377" s="453"/>
      <c r="N2377" s="452"/>
      <c r="O2377" s="453"/>
      <c r="P2377" s="452"/>
      <c r="Q2377" s="453"/>
      <c r="R2377" s="454"/>
      <c r="S2377" s="455">
        <f t="shared" si="59"/>
        <v>0</v>
      </c>
      <c r="T2377" s="456"/>
      <c r="U2377" s="456"/>
      <c r="V2377" s="456"/>
      <c r="W2377" s="456"/>
      <c r="X2377" s="456"/>
      <c r="Y2377" s="456"/>
      <c r="Z2377" s="456"/>
      <c r="AA2377" s="456"/>
      <c r="AB2377" s="456"/>
      <c r="AC2377" s="456"/>
      <c r="AD2377" s="456"/>
      <c r="AE2377" s="456"/>
      <c r="AF2377" s="456"/>
      <c r="AG2377" s="457"/>
      <c r="AH2377" s="452"/>
      <c r="AI2377" s="472"/>
      <c r="AJ2377" s="456"/>
      <c r="AK2377" s="455">
        <f t="shared" si="50"/>
        <v>0</v>
      </c>
      <c r="AL2377" s="458"/>
      <c r="AM2377" s="459"/>
    </row>
    <row r="2378">
      <c r="A2378" s="460" t="s">
        <v>4272</v>
      </c>
      <c r="B2378" s="225"/>
      <c r="C2378" s="225"/>
      <c r="D2378" s="226"/>
      <c r="E2378" s="227"/>
      <c r="F2378" s="228">
        <f t="shared" si="58"/>
        <v>0</v>
      </c>
      <c r="G2378" s="226"/>
      <c r="H2378" s="226"/>
      <c r="I2378" s="226"/>
      <c r="J2378" s="58" t="s">
        <v>81</v>
      </c>
      <c r="K2378" s="58"/>
      <c r="L2378" s="58"/>
      <c r="M2378" s="62"/>
      <c r="N2378" s="58"/>
      <c r="O2378" s="62"/>
      <c r="P2378" s="58"/>
      <c r="Q2378" s="62"/>
      <c r="R2378" s="63"/>
      <c r="S2378" s="64">
        <f t="shared" si="59"/>
        <v>0</v>
      </c>
      <c r="T2378" s="60"/>
      <c r="U2378" s="60"/>
      <c r="V2378" s="60"/>
      <c r="W2378" s="60"/>
      <c r="X2378" s="60"/>
      <c r="Y2378" s="60"/>
      <c r="Z2378" s="60"/>
      <c r="AA2378" s="60"/>
      <c r="AB2378" s="60"/>
      <c r="AC2378" s="60"/>
      <c r="AD2378" s="60"/>
      <c r="AE2378" s="60"/>
      <c r="AF2378" s="60"/>
      <c r="AG2378" s="65"/>
      <c r="AH2378" s="58"/>
      <c r="AI2378" s="59"/>
      <c r="AJ2378" s="60"/>
      <c r="AK2378" s="64">
        <f t="shared" si="50"/>
        <v>0</v>
      </c>
      <c r="AL2378" s="66"/>
      <c r="AM2378" s="67"/>
    </row>
    <row r="2379">
      <c r="A2379" s="463" t="s">
        <v>4273</v>
      </c>
      <c r="B2379" s="470"/>
      <c r="C2379" s="470"/>
      <c r="D2379" s="468"/>
      <c r="E2379" s="471"/>
      <c r="F2379" s="467">
        <f t="shared" si="58"/>
        <v>0</v>
      </c>
      <c r="G2379" s="468"/>
      <c r="H2379" s="468"/>
      <c r="I2379" s="468"/>
      <c r="J2379" s="452" t="s">
        <v>81</v>
      </c>
      <c r="K2379" s="452"/>
      <c r="L2379" s="452"/>
      <c r="M2379" s="453"/>
      <c r="N2379" s="452"/>
      <c r="O2379" s="453"/>
      <c r="P2379" s="452"/>
      <c r="Q2379" s="453"/>
      <c r="R2379" s="454"/>
      <c r="S2379" s="455">
        <f t="shared" si="59"/>
        <v>0</v>
      </c>
      <c r="T2379" s="456"/>
      <c r="U2379" s="456"/>
      <c r="V2379" s="456"/>
      <c r="W2379" s="456"/>
      <c r="X2379" s="456"/>
      <c r="Y2379" s="456"/>
      <c r="Z2379" s="456"/>
      <c r="AA2379" s="456"/>
      <c r="AB2379" s="456"/>
      <c r="AC2379" s="456"/>
      <c r="AD2379" s="456"/>
      <c r="AE2379" s="456"/>
      <c r="AF2379" s="456"/>
      <c r="AG2379" s="457"/>
      <c r="AH2379" s="452"/>
      <c r="AI2379" s="472"/>
      <c r="AJ2379" s="456"/>
      <c r="AK2379" s="455">
        <f t="shared" si="50"/>
        <v>0</v>
      </c>
      <c r="AL2379" s="458"/>
      <c r="AM2379" s="459"/>
    </row>
    <row r="2380">
      <c r="A2380" s="460" t="s">
        <v>4274</v>
      </c>
      <c r="B2380" s="225"/>
      <c r="C2380" s="225"/>
      <c r="D2380" s="226"/>
      <c r="E2380" s="227"/>
      <c r="F2380" s="228">
        <f t="shared" si="58"/>
        <v>0</v>
      </c>
      <c r="G2380" s="226"/>
      <c r="H2380" s="226"/>
      <c r="I2380" s="226"/>
      <c r="J2380" s="58" t="s">
        <v>81</v>
      </c>
      <c r="K2380" s="58"/>
      <c r="L2380" s="58"/>
      <c r="M2380" s="62"/>
      <c r="N2380" s="58"/>
      <c r="O2380" s="62"/>
      <c r="P2380" s="58"/>
      <c r="Q2380" s="62"/>
      <c r="R2380" s="63"/>
      <c r="S2380" s="64">
        <f t="shared" si="59"/>
        <v>0</v>
      </c>
      <c r="T2380" s="60"/>
      <c r="U2380" s="60"/>
      <c r="V2380" s="60"/>
      <c r="W2380" s="60"/>
      <c r="X2380" s="60"/>
      <c r="Y2380" s="60"/>
      <c r="Z2380" s="60"/>
      <c r="AA2380" s="60"/>
      <c r="AB2380" s="60"/>
      <c r="AC2380" s="60"/>
      <c r="AD2380" s="60"/>
      <c r="AE2380" s="60"/>
      <c r="AF2380" s="60"/>
      <c r="AG2380" s="65"/>
      <c r="AH2380" s="58"/>
      <c r="AI2380" s="59"/>
      <c r="AJ2380" s="60"/>
      <c r="AK2380" s="64">
        <f t="shared" si="50"/>
        <v>0</v>
      </c>
      <c r="AL2380" s="66"/>
      <c r="AM2380" s="67"/>
    </row>
    <row r="2381">
      <c r="A2381" s="463" t="s">
        <v>4275</v>
      </c>
      <c r="B2381" s="470"/>
      <c r="C2381" s="470"/>
      <c r="D2381" s="468"/>
      <c r="E2381" s="471"/>
      <c r="F2381" s="467">
        <f t="shared" si="58"/>
        <v>0</v>
      </c>
      <c r="G2381" s="468"/>
      <c r="H2381" s="468"/>
      <c r="I2381" s="468"/>
      <c r="J2381" s="452" t="s">
        <v>81</v>
      </c>
      <c r="K2381" s="452"/>
      <c r="L2381" s="452"/>
      <c r="M2381" s="453"/>
      <c r="N2381" s="452"/>
      <c r="O2381" s="453"/>
      <c r="P2381" s="452"/>
      <c r="Q2381" s="453"/>
      <c r="R2381" s="454"/>
      <c r="S2381" s="455">
        <f t="shared" si="59"/>
        <v>0</v>
      </c>
      <c r="T2381" s="456"/>
      <c r="U2381" s="456"/>
      <c r="V2381" s="456"/>
      <c r="W2381" s="456"/>
      <c r="X2381" s="456"/>
      <c r="Y2381" s="456"/>
      <c r="Z2381" s="456"/>
      <c r="AA2381" s="456"/>
      <c r="AB2381" s="456"/>
      <c r="AC2381" s="456"/>
      <c r="AD2381" s="456"/>
      <c r="AE2381" s="456"/>
      <c r="AF2381" s="456"/>
      <c r="AG2381" s="457"/>
      <c r="AH2381" s="452"/>
      <c r="AI2381" s="472"/>
      <c r="AJ2381" s="456"/>
      <c r="AK2381" s="455">
        <f t="shared" si="50"/>
        <v>0</v>
      </c>
      <c r="AL2381" s="458"/>
      <c r="AM2381" s="459"/>
    </row>
    <row r="2382">
      <c r="A2382" s="460" t="s">
        <v>4276</v>
      </c>
      <c r="B2382" s="225"/>
      <c r="C2382" s="225"/>
      <c r="D2382" s="226"/>
      <c r="E2382" s="227"/>
      <c r="F2382" s="228">
        <f t="shared" si="58"/>
        <v>0</v>
      </c>
      <c r="G2382" s="226"/>
      <c r="H2382" s="226"/>
      <c r="I2382" s="226"/>
      <c r="J2382" s="58" t="s">
        <v>81</v>
      </c>
      <c r="K2382" s="58"/>
      <c r="L2382" s="58"/>
      <c r="M2382" s="62"/>
      <c r="N2382" s="58"/>
      <c r="O2382" s="62"/>
      <c r="P2382" s="58"/>
      <c r="Q2382" s="62"/>
      <c r="R2382" s="63"/>
      <c r="S2382" s="64">
        <f t="shared" si="59"/>
        <v>0</v>
      </c>
      <c r="T2382" s="60"/>
      <c r="U2382" s="60"/>
      <c r="V2382" s="60"/>
      <c r="W2382" s="60"/>
      <c r="X2382" s="60"/>
      <c r="Y2382" s="60"/>
      <c r="Z2382" s="60"/>
      <c r="AA2382" s="60"/>
      <c r="AB2382" s="60"/>
      <c r="AC2382" s="60"/>
      <c r="AD2382" s="60"/>
      <c r="AE2382" s="60"/>
      <c r="AF2382" s="60"/>
      <c r="AG2382" s="65"/>
      <c r="AH2382" s="58"/>
      <c r="AI2382" s="59"/>
      <c r="AJ2382" s="60"/>
      <c r="AK2382" s="64">
        <f t="shared" si="50"/>
        <v>0</v>
      </c>
      <c r="AL2382" s="66"/>
      <c r="AM2382" s="67"/>
    </row>
    <row r="2383">
      <c r="A2383" s="463" t="s">
        <v>4277</v>
      </c>
      <c r="B2383" s="470"/>
      <c r="C2383" s="470"/>
      <c r="D2383" s="468"/>
      <c r="E2383" s="471"/>
      <c r="F2383" s="467">
        <f t="shared" si="58"/>
        <v>0</v>
      </c>
      <c r="G2383" s="468"/>
      <c r="H2383" s="468"/>
      <c r="I2383" s="468"/>
      <c r="J2383" s="452" t="s">
        <v>81</v>
      </c>
      <c r="K2383" s="452"/>
      <c r="L2383" s="452"/>
      <c r="M2383" s="453"/>
      <c r="N2383" s="452"/>
      <c r="O2383" s="453"/>
      <c r="P2383" s="452"/>
      <c r="Q2383" s="453"/>
      <c r="R2383" s="454"/>
      <c r="S2383" s="455">
        <f t="shared" si="59"/>
        <v>0</v>
      </c>
      <c r="T2383" s="456"/>
      <c r="U2383" s="456"/>
      <c r="V2383" s="456"/>
      <c r="W2383" s="456"/>
      <c r="X2383" s="456"/>
      <c r="Y2383" s="456"/>
      <c r="Z2383" s="456"/>
      <c r="AA2383" s="456"/>
      <c r="AB2383" s="456"/>
      <c r="AC2383" s="456"/>
      <c r="AD2383" s="456"/>
      <c r="AE2383" s="456"/>
      <c r="AF2383" s="456"/>
      <c r="AG2383" s="457"/>
      <c r="AH2383" s="452"/>
      <c r="AI2383" s="472"/>
      <c r="AJ2383" s="456"/>
      <c r="AK2383" s="455">
        <f t="shared" si="50"/>
        <v>0</v>
      </c>
      <c r="AL2383" s="458"/>
      <c r="AM2383" s="459"/>
    </row>
    <row r="2384">
      <c r="A2384" s="460" t="s">
        <v>4278</v>
      </c>
      <c r="B2384" s="225"/>
      <c r="C2384" s="225"/>
      <c r="D2384" s="226"/>
      <c r="E2384" s="227"/>
      <c r="F2384" s="228">
        <f t="shared" si="58"/>
        <v>0</v>
      </c>
      <c r="G2384" s="226"/>
      <c r="H2384" s="226"/>
      <c r="I2384" s="226"/>
      <c r="J2384" s="58" t="s">
        <v>81</v>
      </c>
      <c r="K2384" s="58"/>
      <c r="L2384" s="58"/>
      <c r="M2384" s="62"/>
      <c r="N2384" s="58"/>
      <c r="O2384" s="62"/>
      <c r="P2384" s="58"/>
      <c r="Q2384" s="62"/>
      <c r="R2384" s="63"/>
      <c r="S2384" s="64">
        <f t="shared" si="59"/>
        <v>0</v>
      </c>
      <c r="T2384" s="60"/>
      <c r="U2384" s="60"/>
      <c r="V2384" s="60"/>
      <c r="W2384" s="60"/>
      <c r="X2384" s="60"/>
      <c r="Y2384" s="60"/>
      <c r="Z2384" s="60"/>
      <c r="AA2384" s="60"/>
      <c r="AB2384" s="60"/>
      <c r="AC2384" s="60"/>
      <c r="AD2384" s="60"/>
      <c r="AE2384" s="60"/>
      <c r="AF2384" s="60"/>
      <c r="AG2384" s="65"/>
      <c r="AH2384" s="58"/>
      <c r="AI2384" s="59"/>
      <c r="AJ2384" s="60"/>
      <c r="AK2384" s="64">
        <f t="shared" si="50"/>
        <v>0</v>
      </c>
      <c r="AL2384" s="66"/>
      <c r="AM2384" s="67"/>
    </row>
    <row r="2385">
      <c r="A2385" s="463" t="s">
        <v>4279</v>
      </c>
      <c r="B2385" s="470"/>
      <c r="C2385" s="470"/>
      <c r="D2385" s="468"/>
      <c r="E2385" s="471"/>
      <c r="F2385" s="467">
        <f t="shared" si="58"/>
        <v>0</v>
      </c>
      <c r="G2385" s="468"/>
      <c r="H2385" s="468"/>
      <c r="I2385" s="468"/>
      <c r="J2385" s="452" t="s">
        <v>81</v>
      </c>
      <c r="K2385" s="452"/>
      <c r="L2385" s="452"/>
      <c r="M2385" s="453"/>
      <c r="N2385" s="452"/>
      <c r="O2385" s="453"/>
      <c r="P2385" s="452"/>
      <c r="Q2385" s="453"/>
      <c r="R2385" s="454"/>
      <c r="S2385" s="455">
        <f t="shared" si="59"/>
        <v>0</v>
      </c>
      <c r="T2385" s="456"/>
      <c r="U2385" s="456"/>
      <c r="V2385" s="456"/>
      <c r="W2385" s="456"/>
      <c r="X2385" s="456"/>
      <c r="Y2385" s="456"/>
      <c r="Z2385" s="456"/>
      <c r="AA2385" s="456"/>
      <c r="AB2385" s="456"/>
      <c r="AC2385" s="456"/>
      <c r="AD2385" s="456"/>
      <c r="AE2385" s="456"/>
      <c r="AF2385" s="456"/>
      <c r="AG2385" s="457"/>
      <c r="AH2385" s="452"/>
      <c r="AI2385" s="472"/>
      <c r="AJ2385" s="456"/>
      <c r="AK2385" s="455">
        <f t="shared" si="50"/>
        <v>0</v>
      </c>
      <c r="AL2385" s="458"/>
      <c r="AM2385" s="459"/>
    </row>
    <row r="2386">
      <c r="A2386" s="460" t="s">
        <v>4280</v>
      </c>
      <c r="B2386" s="225"/>
      <c r="C2386" s="225"/>
      <c r="D2386" s="226"/>
      <c r="E2386" s="227"/>
      <c r="F2386" s="228">
        <f t="shared" si="58"/>
        <v>0</v>
      </c>
      <c r="G2386" s="226"/>
      <c r="H2386" s="226"/>
      <c r="I2386" s="226"/>
      <c r="J2386" s="58" t="s">
        <v>81</v>
      </c>
      <c r="K2386" s="58"/>
      <c r="L2386" s="58"/>
      <c r="M2386" s="62"/>
      <c r="N2386" s="58"/>
      <c r="O2386" s="62"/>
      <c r="P2386" s="58"/>
      <c r="Q2386" s="62"/>
      <c r="R2386" s="63"/>
      <c r="S2386" s="64">
        <f t="shared" si="59"/>
        <v>0</v>
      </c>
      <c r="T2386" s="60"/>
      <c r="U2386" s="60"/>
      <c r="V2386" s="60"/>
      <c r="W2386" s="60"/>
      <c r="X2386" s="60"/>
      <c r="Y2386" s="60"/>
      <c r="Z2386" s="60"/>
      <c r="AA2386" s="60"/>
      <c r="AB2386" s="60"/>
      <c r="AC2386" s="60"/>
      <c r="AD2386" s="60"/>
      <c r="AE2386" s="60"/>
      <c r="AF2386" s="60"/>
      <c r="AG2386" s="65"/>
      <c r="AH2386" s="58"/>
      <c r="AI2386" s="59"/>
      <c r="AJ2386" s="60"/>
      <c r="AK2386" s="64">
        <f t="shared" si="50"/>
        <v>0</v>
      </c>
      <c r="AL2386" s="66"/>
      <c r="AM2386" s="67"/>
    </row>
    <row r="2387">
      <c r="A2387" s="463" t="s">
        <v>4281</v>
      </c>
      <c r="B2387" s="470"/>
      <c r="C2387" s="470"/>
      <c r="D2387" s="468"/>
      <c r="E2387" s="471"/>
      <c r="F2387" s="467">
        <f t="shared" si="58"/>
        <v>0</v>
      </c>
      <c r="G2387" s="468"/>
      <c r="H2387" s="468"/>
      <c r="I2387" s="468"/>
      <c r="J2387" s="452" t="s">
        <v>81</v>
      </c>
      <c r="K2387" s="452"/>
      <c r="L2387" s="452"/>
      <c r="M2387" s="453"/>
      <c r="N2387" s="452"/>
      <c r="O2387" s="453"/>
      <c r="P2387" s="452"/>
      <c r="Q2387" s="453"/>
      <c r="R2387" s="454"/>
      <c r="S2387" s="455">
        <f t="shared" si="59"/>
        <v>0</v>
      </c>
      <c r="T2387" s="456"/>
      <c r="U2387" s="456"/>
      <c r="V2387" s="456"/>
      <c r="W2387" s="456"/>
      <c r="X2387" s="456"/>
      <c r="Y2387" s="456"/>
      <c r="Z2387" s="456"/>
      <c r="AA2387" s="456"/>
      <c r="AB2387" s="456"/>
      <c r="AC2387" s="456"/>
      <c r="AD2387" s="456"/>
      <c r="AE2387" s="456"/>
      <c r="AF2387" s="456"/>
      <c r="AG2387" s="457"/>
      <c r="AH2387" s="452"/>
      <c r="AI2387" s="472"/>
      <c r="AJ2387" s="456"/>
      <c r="AK2387" s="455">
        <f t="shared" si="50"/>
        <v>0</v>
      </c>
      <c r="AL2387" s="458"/>
      <c r="AM2387" s="459"/>
    </row>
    <row r="2388">
      <c r="A2388" s="460" t="s">
        <v>4282</v>
      </c>
      <c r="B2388" s="225"/>
      <c r="C2388" s="225"/>
      <c r="D2388" s="226"/>
      <c r="E2388" s="227"/>
      <c r="F2388" s="228">
        <f t="shared" si="58"/>
        <v>0</v>
      </c>
      <c r="G2388" s="226"/>
      <c r="H2388" s="226"/>
      <c r="I2388" s="226"/>
      <c r="J2388" s="58" t="s">
        <v>81</v>
      </c>
      <c r="K2388" s="58"/>
      <c r="L2388" s="58"/>
      <c r="M2388" s="62"/>
      <c r="N2388" s="58"/>
      <c r="O2388" s="62"/>
      <c r="P2388" s="58"/>
      <c r="Q2388" s="62"/>
      <c r="R2388" s="63"/>
      <c r="S2388" s="64">
        <f t="shared" si="59"/>
        <v>0</v>
      </c>
      <c r="T2388" s="60"/>
      <c r="U2388" s="60"/>
      <c r="V2388" s="60"/>
      <c r="W2388" s="60"/>
      <c r="X2388" s="60"/>
      <c r="Y2388" s="60"/>
      <c r="Z2388" s="60"/>
      <c r="AA2388" s="60"/>
      <c r="AB2388" s="60"/>
      <c r="AC2388" s="60"/>
      <c r="AD2388" s="60"/>
      <c r="AE2388" s="60"/>
      <c r="AF2388" s="60"/>
      <c r="AG2388" s="65"/>
      <c r="AH2388" s="58"/>
      <c r="AI2388" s="59"/>
      <c r="AJ2388" s="60"/>
      <c r="AK2388" s="64">
        <f t="shared" si="50"/>
        <v>0</v>
      </c>
      <c r="AL2388" s="66"/>
      <c r="AM2388" s="67"/>
    </row>
    <row r="2389">
      <c r="A2389" s="463" t="s">
        <v>4283</v>
      </c>
      <c r="B2389" s="470"/>
      <c r="C2389" s="470"/>
      <c r="D2389" s="468"/>
      <c r="E2389" s="471"/>
      <c r="F2389" s="467">
        <f t="shared" si="58"/>
        <v>0</v>
      </c>
      <c r="G2389" s="468"/>
      <c r="H2389" s="468"/>
      <c r="I2389" s="468"/>
      <c r="J2389" s="452" t="s">
        <v>81</v>
      </c>
      <c r="K2389" s="452"/>
      <c r="L2389" s="452"/>
      <c r="M2389" s="453"/>
      <c r="N2389" s="452"/>
      <c r="O2389" s="453"/>
      <c r="P2389" s="452"/>
      <c r="Q2389" s="453"/>
      <c r="R2389" s="454"/>
      <c r="S2389" s="455">
        <f t="shared" si="59"/>
        <v>0</v>
      </c>
      <c r="T2389" s="456"/>
      <c r="U2389" s="456"/>
      <c r="V2389" s="456"/>
      <c r="W2389" s="456"/>
      <c r="X2389" s="456"/>
      <c r="Y2389" s="456"/>
      <c r="Z2389" s="456"/>
      <c r="AA2389" s="456"/>
      <c r="AB2389" s="456"/>
      <c r="AC2389" s="456"/>
      <c r="AD2389" s="456"/>
      <c r="AE2389" s="456"/>
      <c r="AF2389" s="456"/>
      <c r="AG2389" s="457"/>
      <c r="AH2389" s="452"/>
      <c r="AI2389" s="472"/>
      <c r="AJ2389" s="456"/>
      <c r="AK2389" s="455">
        <f t="shared" si="50"/>
        <v>0</v>
      </c>
      <c r="AL2389" s="458"/>
      <c r="AM2389" s="459"/>
    </row>
    <row r="2390">
      <c r="A2390" s="460" t="s">
        <v>4284</v>
      </c>
      <c r="B2390" s="225"/>
      <c r="C2390" s="225"/>
      <c r="D2390" s="226"/>
      <c r="E2390" s="227"/>
      <c r="F2390" s="228">
        <f t="shared" si="58"/>
        <v>0</v>
      </c>
      <c r="G2390" s="226"/>
      <c r="H2390" s="226"/>
      <c r="I2390" s="226"/>
      <c r="J2390" s="58" t="s">
        <v>81</v>
      </c>
      <c r="K2390" s="58"/>
      <c r="L2390" s="58"/>
      <c r="M2390" s="62"/>
      <c r="N2390" s="58"/>
      <c r="O2390" s="62"/>
      <c r="P2390" s="58"/>
      <c r="Q2390" s="62"/>
      <c r="R2390" s="63"/>
      <c r="S2390" s="64">
        <f t="shared" si="59"/>
        <v>0</v>
      </c>
      <c r="T2390" s="60"/>
      <c r="U2390" s="60"/>
      <c r="V2390" s="60"/>
      <c r="W2390" s="60"/>
      <c r="X2390" s="60"/>
      <c r="Y2390" s="60"/>
      <c r="Z2390" s="60"/>
      <c r="AA2390" s="60"/>
      <c r="AB2390" s="60"/>
      <c r="AC2390" s="60"/>
      <c r="AD2390" s="60"/>
      <c r="AE2390" s="60"/>
      <c r="AF2390" s="60"/>
      <c r="AG2390" s="65"/>
      <c r="AH2390" s="58"/>
      <c r="AI2390" s="59"/>
      <c r="AJ2390" s="60"/>
      <c r="AK2390" s="64">
        <f t="shared" si="50"/>
        <v>0</v>
      </c>
      <c r="AL2390" s="66"/>
      <c r="AM2390" s="67"/>
    </row>
    <row r="2391">
      <c r="A2391" s="463" t="s">
        <v>4285</v>
      </c>
      <c r="B2391" s="470"/>
      <c r="C2391" s="470"/>
      <c r="D2391" s="468"/>
      <c r="E2391" s="471"/>
      <c r="F2391" s="467">
        <f t="shared" si="58"/>
        <v>0</v>
      </c>
      <c r="G2391" s="468"/>
      <c r="H2391" s="468"/>
      <c r="I2391" s="468"/>
      <c r="J2391" s="452" t="s">
        <v>81</v>
      </c>
      <c r="K2391" s="452"/>
      <c r="L2391" s="452"/>
      <c r="M2391" s="453"/>
      <c r="N2391" s="452"/>
      <c r="O2391" s="453"/>
      <c r="P2391" s="452"/>
      <c r="Q2391" s="453"/>
      <c r="R2391" s="454"/>
      <c r="S2391" s="455">
        <f t="shared" si="59"/>
        <v>0</v>
      </c>
      <c r="T2391" s="456"/>
      <c r="U2391" s="456"/>
      <c r="V2391" s="456"/>
      <c r="W2391" s="456"/>
      <c r="X2391" s="456"/>
      <c r="Y2391" s="456"/>
      <c r="Z2391" s="456"/>
      <c r="AA2391" s="456"/>
      <c r="AB2391" s="456"/>
      <c r="AC2391" s="456"/>
      <c r="AD2391" s="456"/>
      <c r="AE2391" s="456"/>
      <c r="AF2391" s="456"/>
      <c r="AG2391" s="457"/>
      <c r="AH2391" s="452"/>
      <c r="AI2391" s="472"/>
      <c r="AJ2391" s="456"/>
      <c r="AK2391" s="455">
        <f t="shared" si="50"/>
        <v>0</v>
      </c>
      <c r="AL2391" s="458"/>
      <c r="AM2391" s="459"/>
    </row>
    <row r="2392">
      <c r="A2392" s="460" t="s">
        <v>4286</v>
      </c>
      <c r="B2392" s="225"/>
      <c r="C2392" s="225"/>
      <c r="D2392" s="226"/>
      <c r="E2392" s="227"/>
      <c r="F2392" s="228">
        <f t="shared" si="58"/>
        <v>0</v>
      </c>
      <c r="G2392" s="226"/>
      <c r="H2392" s="226"/>
      <c r="I2392" s="226"/>
      <c r="J2392" s="58" t="s">
        <v>81</v>
      </c>
      <c r="K2392" s="58"/>
      <c r="L2392" s="58"/>
      <c r="M2392" s="62"/>
      <c r="N2392" s="58"/>
      <c r="O2392" s="62"/>
      <c r="P2392" s="58"/>
      <c r="Q2392" s="62"/>
      <c r="R2392" s="63"/>
      <c r="S2392" s="64">
        <f t="shared" si="59"/>
        <v>0</v>
      </c>
      <c r="T2392" s="60"/>
      <c r="U2392" s="60"/>
      <c r="V2392" s="60"/>
      <c r="W2392" s="60"/>
      <c r="X2392" s="60"/>
      <c r="Y2392" s="60"/>
      <c r="Z2392" s="60"/>
      <c r="AA2392" s="60"/>
      <c r="AB2392" s="60"/>
      <c r="AC2392" s="60"/>
      <c r="AD2392" s="60"/>
      <c r="AE2392" s="60"/>
      <c r="AF2392" s="60"/>
      <c r="AG2392" s="65"/>
      <c r="AH2392" s="58"/>
      <c r="AI2392" s="59"/>
      <c r="AJ2392" s="60"/>
      <c r="AK2392" s="64">
        <f t="shared" si="50"/>
        <v>0</v>
      </c>
      <c r="AL2392" s="66"/>
      <c r="AM2392" s="67"/>
    </row>
    <row r="2393">
      <c r="A2393" s="463" t="s">
        <v>4287</v>
      </c>
      <c r="B2393" s="470"/>
      <c r="C2393" s="470"/>
      <c r="D2393" s="468"/>
      <c r="E2393" s="471"/>
      <c r="F2393" s="467">
        <f t="shared" si="58"/>
        <v>0</v>
      </c>
      <c r="G2393" s="468"/>
      <c r="H2393" s="468"/>
      <c r="I2393" s="468"/>
      <c r="J2393" s="452" t="s">
        <v>81</v>
      </c>
      <c r="K2393" s="452"/>
      <c r="L2393" s="452"/>
      <c r="M2393" s="453"/>
      <c r="N2393" s="452"/>
      <c r="O2393" s="453"/>
      <c r="P2393" s="452"/>
      <c r="Q2393" s="453"/>
      <c r="R2393" s="454"/>
      <c r="S2393" s="455">
        <f t="shared" si="59"/>
        <v>0</v>
      </c>
      <c r="T2393" s="456"/>
      <c r="U2393" s="456"/>
      <c r="V2393" s="456"/>
      <c r="W2393" s="456"/>
      <c r="X2393" s="456"/>
      <c r="Y2393" s="456"/>
      <c r="Z2393" s="456"/>
      <c r="AA2393" s="456"/>
      <c r="AB2393" s="456"/>
      <c r="AC2393" s="456"/>
      <c r="AD2393" s="456"/>
      <c r="AE2393" s="456"/>
      <c r="AF2393" s="456"/>
      <c r="AG2393" s="457"/>
      <c r="AH2393" s="452"/>
      <c r="AI2393" s="472"/>
      <c r="AJ2393" s="456"/>
      <c r="AK2393" s="455">
        <f t="shared" si="50"/>
        <v>0</v>
      </c>
      <c r="AL2393" s="458"/>
      <c r="AM2393" s="459"/>
    </row>
    <row r="2394">
      <c r="A2394" s="460" t="s">
        <v>4288</v>
      </c>
      <c r="B2394" s="225"/>
      <c r="C2394" s="225"/>
      <c r="D2394" s="226"/>
      <c r="E2394" s="227"/>
      <c r="F2394" s="228">
        <f t="shared" si="58"/>
        <v>0</v>
      </c>
      <c r="G2394" s="226"/>
      <c r="H2394" s="226"/>
      <c r="I2394" s="226"/>
      <c r="J2394" s="58" t="s">
        <v>81</v>
      </c>
      <c r="K2394" s="58"/>
      <c r="L2394" s="58"/>
      <c r="M2394" s="62"/>
      <c r="N2394" s="58"/>
      <c r="O2394" s="62"/>
      <c r="P2394" s="58"/>
      <c r="Q2394" s="62"/>
      <c r="R2394" s="63"/>
      <c r="S2394" s="64">
        <f t="shared" si="59"/>
        <v>0</v>
      </c>
      <c r="T2394" s="60"/>
      <c r="U2394" s="60"/>
      <c r="V2394" s="60"/>
      <c r="W2394" s="60"/>
      <c r="X2394" s="60"/>
      <c r="Y2394" s="60"/>
      <c r="Z2394" s="60"/>
      <c r="AA2394" s="60"/>
      <c r="AB2394" s="60"/>
      <c r="AC2394" s="60"/>
      <c r="AD2394" s="60"/>
      <c r="AE2394" s="60"/>
      <c r="AF2394" s="60"/>
      <c r="AG2394" s="65"/>
      <c r="AH2394" s="58"/>
      <c r="AI2394" s="59"/>
      <c r="AJ2394" s="60"/>
      <c r="AK2394" s="64">
        <f t="shared" si="50"/>
        <v>0</v>
      </c>
      <c r="AL2394" s="66"/>
      <c r="AM2394" s="67"/>
    </row>
    <row r="2395">
      <c r="A2395" s="463" t="s">
        <v>4289</v>
      </c>
      <c r="B2395" s="470"/>
      <c r="C2395" s="470"/>
      <c r="D2395" s="468"/>
      <c r="E2395" s="471"/>
      <c r="F2395" s="467">
        <f t="shared" si="58"/>
        <v>0</v>
      </c>
      <c r="G2395" s="468"/>
      <c r="H2395" s="468"/>
      <c r="I2395" s="468"/>
      <c r="J2395" s="452" t="s">
        <v>81</v>
      </c>
      <c r="K2395" s="452"/>
      <c r="L2395" s="452"/>
      <c r="M2395" s="453"/>
      <c r="N2395" s="452"/>
      <c r="O2395" s="453"/>
      <c r="P2395" s="452"/>
      <c r="Q2395" s="453"/>
      <c r="R2395" s="454"/>
      <c r="S2395" s="455">
        <f t="shared" si="59"/>
        <v>0</v>
      </c>
      <c r="T2395" s="456"/>
      <c r="U2395" s="456"/>
      <c r="V2395" s="456"/>
      <c r="W2395" s="456"/>
      <c r="X2395" s="456"/>
      <c r="Y2395" s="456"/>
      <c r="Z2395" s="456"/>
      <c r="AA2395" s="456"/>
      <c r="AB2395" s="456"/>
      <c r="AC2395" s="456"/>
      <c r="AD2395" s="456"/>
      <c r="AE2395" s="456"/>
      <c r="AF2395" s="456"/>
      <c r="AG2395" s="457"/>
      <c r="AH2395" s="452"/>
      <c r="AI2395" s="472"/>
      <c r="AJ2395" s="456"/>
      <c r="AK2395" s="455">
        <f t="shared" si="50"/>
        <v>0</v>
      </c>
      <c r="AL2395" s="458"/>
      <c r="AM2395" s="459"/>
    </row>
    <row r="2396">
      <c r="A2396" s="460" t="s">
        <v>4290</v>
      </c>
      <c r="B2396" s="225"/>
      <c r="C2396" s="225"/>
      <c r="D2396" s="226"/>
      <c r="E2396" s="227"/>
      <c r="F2396" s="228">
        <f t="shared" si="58"/>
        <v>0</v>
      </c>
      <c r="G2396" s="226"/>
      <c r="H2396" s="226"/>
      <c r="I2396" s="226"/>
      <c r="J2396" s="58" t="s">
        <v>81</v>
      </c>
      <c r="K2396" s="58"/>
      <c r="L2396" s="58"/>
      <c r="M2396" s="62"/>
      <c r="N2396" s="58"/>
      <c r="O2396" s="62"/>
      <c r="P2396" s="58"/>
      <c r="Q2396" s="62"/>
      <c r="R2396" s="63"/>
      <c r="S2396" s="64">
        <f t="shared" si="59"/>
        <v>0</v>
      </c>
      <c r="T2396" s="60"/>
      <c r="U2396" s="60"/>
      <c r="V2396" s="60"/>
      <c r="W2396" s="60"/>
      <c r="X2396" s="60"/>
      <c r="Y2396" s="60"/>
      <c r="Z2396" s="60"/>
      <c r="AA2396" s="60"/>
      <c r="AB2396" s="60"/>
      <c r="AC2396" s="60"/>
      <c r="AD2396" s="60"/>
      <c r="AE2396" s="60"/>
      <c r="AF2396" s="60"/>
      <c r="AG2396" s="65"/>
      <c r="AH2396" s="58"/>
      <c r="AI2396" s="59"/>
      <c r="AJ2396" s="60"/>
      <c r="AK2396" s="64">
        <f t="shared" si="50"/>
        <v>0</v>
      </c>
      <c r="AL2396" s="66"/>
      <c r="AM2396" s="67"/>
    </row>
    <row r="2397">
      <c r="A2397" s="463" t="s">
        <v>4291</v>
      </c>
      <c r="B2397" s="470"/>
      <c r="C2397" s="470"/>
      <c r="D2397" s="468"/>
      <c r="E2397" s="471"/>
      <c r="F2397" s="467">
        <f t="shared" si="58"/>
        <v>0</v>
      </c>
      <c r="G2397" s="468"/>
      <c r="H2397" s="468"/>
      <c r="I2397" s="468"/>
      <c r="J2397" s="452" t="s">
        <v>81</v>
      </c>
      <c r="K2397" s="452"/>
      <c r="L2397" s="452"/>
      <c r="M2397" s="453"/>
      <c r="N2397" s="452"/>
      <c r="O2397" s="453"/>
      <c r="P2397" s="452"/>
      <c r="Q2397" s="453"/>
      <c r="R2397" s="454"/>
      <c r="S2397" s="455">
        <f t="shared" si="59"/>
        <v>0</v>
      </c>
      <c r="T2397" s="456"/>
      <c r="U2397" s="456"/>
      <c r="V2397" s="456"/>
      <c r="W2397" s="456"/>
      <c r="X2397" s="456"/>
      <c r="Y2397" s="456"/>
      <c r="Z2397" s="456"/>
      <c r="AA2397" s="456"/>
      <c r="AB2397" s="456"/>
      <c r="AC2397" s="456"/>
      <c r="AD2397" s="456"/>
      <c r="AE2397" s="456"/>
      <c r="AF2397" s="456"/>
      <c r="AG2397" s="457"/>
      <c r="AH2397" s="452"/>
      <c r="AI2397" s="472"/>
      <c r="AJ2397" s="456"/>
      <c r="AK2397" s="455">
        <f t="shared" si="50"/>
        <v>0</v>
      </c>
      <c r="AL2397" s="458"/>
      <c r="AM2397" s="459"/>
    </row>
    <row r="2398">
      <c r="A2398" s="460" t="s">
        <v>4292</v>
      </c>
      <c r="B2398" s="225"/>
      <c r="C2398" s="225"/>
      <c r="D2398" s="226"/>
      <c r="E2398" s="227"/>
      <c r="F2398" s="228">
        <f t="shared" si="58"/>
        <v>0</v>
      </c>
      <c r="G2398" s="226"/>
      <c r="H2398" s="226"/>
      <c r="I2398" s="226"/>
      <c r="J2398" s="58" t="s">
        <v>81</v>
      </c>
      <c r="K2398" s="58"/>
      <c r="L2398" s="58"/>
      <c r="M2398" s="62"/>
      <c r="N2398" s="58"/>
      <c r="O2398" s="62"/>
      <c r="P2398" s="58"/>
      <c r="Q2398" s="62"/>
      <c r="R2398" s="63"/>
      <c r="S2398" s="64">
        <f t="shared" si="59"/>
        <v>0</v>
      </c>
      <c r="T2398" s="60"/>
      <c r="U2398" s="60"/>
      <c r="V2398" s="60"/>
      <c r="W2398" s="60"/>
      <c r="X2398" s="60"/>
      <c r="Y2398" s="60"/>
      <c r="Z2398" s="60"/>
      <c r="AA2398" s="60"/>
      <c r="AB2398" s="60"/>
      <c r="AC2398" s="60"/>
      <c r="AD2398" s="60"/>
      <c r="AE2398" s="60"/>
      <c r="AF2398" s="60"/>
      <c r="AG2398" s="65"/>
      <c r="AH2398" s="58"/>
      <c r="AI2398" s="59"/>
      <c r="AJ2398" s="60"/>
      <c r="AK2398" s="64">
        <f t="shared" si="50"/>
        <v>0</v>
      </c>
      <c r="AL2398" s="66"/>
      <c r="AM2398" s="67"/>
    </row>
    <row r="2399">
      <c r="A2399" s="463" t="s">
        <v>4293</v>
      </c>
      <c r="B2399" s="470"/>
      <c r="C2399" s="470"/>
      <c r="D2399" s="468"/>
      <c r="E2399" s="471"/>
      <c r="F2399" s="467">
        <f t="shared" si="58"/>
        <v>0</v>
      </c>
      <c r="G2399" s="468"/>
      <c r="H2399" s="468"/>
      <c r="I2399" s="468"/>
      <c r="J2399" s="452" t="s">
        <v>81</v>
      </c>
      <c r="K2399" s="452"/>
      <c r="L2399" s="452"/>
      <c r="M2399" s="453"/>
      <c r="N2399" s="452"/>
      <c r="O2399" s="453"/>
      <c r="P2399" s="452"/>
      <c r="Q2399" s="453"/>
      <c r="R2399" s="454"/>
      <c r="S2399" s="455">
        <f t="shared" si="59"/>
        <v>0</v>
      </c>
      <c r="T2399" s="456"/>
      <c r="U2399" s="456"/>
      <c r="V2399" s="456"/>
      <c r="W2399" s="456"/>
      <c r="X2399" s="456"/>
      <c r="Y2399" s="456"/>
      <c r="Z2399" s="456"/>
      <c r="AA2399" s="456"/>
      <c r="AB2399" s="456"/>
      <c r="AC2399" s="456"/>
      <c r="AD2399" s="456"/>
      <c r="AE2399" s="456"/>
      <c r="AF2399" s="456"/>
      <c r="AG2399" s="457"/>
      <c r="AH2399" s="452"/>
      <c r="AI2399" s="472"/>
      <c r="AJ2399" s="456"/>
      <c r="AK2399" s="455">
        <f t="shared" si="50"/>
        <v>0</v>
      </c>
      <c r="AL2399" s="458"/>
      <c r="AM2399" s="459"/>
    </row>
    <row r="2400">
      <c r="A2400" s="460" t="s">
        <v>4294</v>
      </c>
      <c r="B2400" s="225"/>
      <c r="C2400" s="225"/>
      <c r="D2400" s="226"/>
      <c r="E2400" s="227"/>
      <c r="F2400" s="228">
        <f t="shared" si="58"/>
        <v>0</v>
      </c>
      <c r="G2400" s="226"/>
      <c r="H2400" s="226"/>
      <c r="I2400" s="226"/>
      <c r="J2400" s="58" t="s">
        <v>81</v>
      </c>
      <c r="K2400" s="58"/>
      <c r="L2400" s="58"/>
      <c r="M2400" s="62"/>
      <c r="N2400" s="58"/>
      <c r="O2400" s="62"/>
      <c r="P2400" s="58"/>
      <c r="Q2400" s="62"/>
      <c r="R2400" s="63"/>
      <c r="S2400" s="64">
        <f t="shared" si="59"/>
        <v>0</v>
      </c>
      <c r="T2400" s="60"/>
      <c r="U2400" s="60"/>
      <c r="V2400" s="60"/>
      <c r="W2400" s="60"/>
      <c r="X2400" s="60"/>
      <c r="Y2400" s="60"/>
      <c r="Z2400" s="60"/>
      <c r="AA2400" s="60"/>
      <c r="AB2400" s="60"/>
      <c r="AC2400" s="60"/>
      <c r="AD2400" s="60"/>
      <c r="AE2400" s="60"/>
      <c r="AF2400" s="60"/>
      <c r="AG2400" s="65"/>
      <c r="AH2400" s="58"/>
      <c r="AI2400" s="59"/>
      <c r="AJ2400" s="60"/>
      <c r="AK2400" s="64">
        <f t="shared" si="50"/>
        <v>0</v>
      </c>
      <c r="AL2400" s="66"/>
      <c r="AM2400" s="67"/>
    </row>
    <row r="2401">
      <c r="A2401" s="463" t="s">
        <v>4295</v>
      </c>
      <c r="B2401" s="470"/>
      <c r="C2401" s="470"/>
      <c r="D2401" s="468"/>
      <c r="E2401" s="471"/>
      <c r="F2401" s="467">
        <f t="shared" si="58"/>
        <v>0</v>
      </c>
      <c r="G2401" s="468"/>
      <c r="H2401" s="468"/>
      <c r="I2401" s="468"/>
      <c r="J2401" s="452" t="s">
        <v>81</v>
      </c>
      <c r="K2401" s="452"/>
      <c r="L2401" s="452"/>
      <c r="M2401" s="453"/>
      <c r="N2401" s="452"/>
      <c r="O2401" s="453"/>
      <c r="P2401" s="452"/>
      <c r="Q2401" s="453"/>
      <c r="R2401" s="454"/>
      <c r="S2401" s="455">
        <f t="shared" si="59"/>
        <v>0</v>
      </c>
      <c r="T2401" s="456"/>
      <c r="U2401" s="456"/>
      <c r="V2401" s="456"/>
      <c r="W2401" s="456"/>
      <c r="X2401" s="456"/>
      <c r="Y2401" s="456"/>
      <c r="Z2401" s="456"/>
      <c r="AA2401" s="456"/>
      <c r="AB2401" s="456"/>
      <c r="AC2401" s="456"/>
      <c r="AD2401" s="456"/>
      <c r="AE2401" s="456"/>
      <c r="AF2401" s="456"/>
      <c r="AG2401" s="457"/>
      <c r="AH2401" s="452"/>
      <c r="AI2401" s="472"/>
      <c r="AJ2401" s="456"/>
      <c r="AK2401" s="455">
        <f t="shared" si="50"/>
        <v>0</v>
      </c>
      <c r="AL2401" s="458"/>
      <c r="AM2401" s="459"/>
    </row>
    <row r="2402">
      <c r="A2402" s="460" t="s">
        <v>4296</v>
      </c>
      <c r="B2402" s="225"/>
      <c r="C2402" s="225"/>
      <c r="D2402" s="226"/>
      <c r="E2402" s="227"/>
      <c r="F2402" s="228">
        <f t="shared" si="58"/>
        <v>0</v>
      </c>
      <c r="G2402" s="226"/>
      <c r="H2402" s="226"/>
      <c r="I2402" s="226"/>
      <c r="J2402" s="58" t="s">
        <v>81</v>
      </c>
      <c r="K2402" s="58"/>
      <c r="L2402" s="58"/>
      <c r="M2402" s="62"/>
      <c r="N2402" s="58"/>
      <c r="O2402" s="62"/>
      <c r="P2402" s="58"/>
      <c r="Q2402" s="62"/>
      <c r="R2402" s="63"/>
      <c r="S2402" s="64">
        <f t="shared" si="59"/>
        <v>0</v>
      </c>
      <c r="T2402" s="60"/>
      <c r="U2402" s="60"/>
      <c r="V2402" s="60"/>
      <c r="W2402" s="60"/>
      <c r="X2402" s="60"/>
      <c r="Y2402" s="60"/>
      <c r="Z2402" s="60"/>
      <c r="AA2402" s="60"/>
      <c r="AB2402" s="60"/>
      <c r="AC2402" s="60"/>
      <c r="AD2402" s="60"/>
      <c r="AE2402" s="60"/>
      <c r="AF2402" s="60"/>
      <c r="AG2402" s="65"/>
      <c r="AH2402" s="58"/>
      <c r="AI2402" s="59"/>
      <c r="AJ2402" s="60"/>
      <c r="AK2402" s="64">
        <f t="shared" si="50"/>
        <v>0</v>
      </c>
      <c r="AL2402" s="66"/>
      <c r="AM2402" s="67"/>
    </row>
    <row r="2403">
      <c r="A2403" s="463" t="s">
        <v>4297</v>
      </c>
      <c r="B2403" s="470"/>
      <c r="C2403" s="470"/>
      <c r="D2403" s="468"/>
      <c r="E2403" s="471"/>
      <c r="F2403" s="467">
        <f t="shared" si="58"/>
        <v>0</v>
      </c>
      <c r="G2403" s="468"/>
      <c r="H2403" s="468"/>
      <c r="I2403" s="468"/>
      <c r="J2403" s="452" t="s">
        <v>81</v>
      </c>
      <c r="K2403" s="452"/>
      <c r="L2403" s="452"/>
      <c r="M2403" s="453"/>
      <c r="N2403" s="452"/>
      <c r="O2403" s="453"/>
      <c r="P2403" s="452"/>
      <c r="Q2403" s="453"/>
      <c r="R2403" s="454"/>
      <c r="S2403" s="455">
        <f t="shared" si="59"/>
        <v>0</v>
      </c>
      <c r="T2403" s="456"/>
      <c r="U2403" s="456"/>
      <c r="V2403" s="456"/>
      <c r="W2403" s="456"/>
      <c r="X2403" s="456"/>
      <c r="Y2403" s="456"/>
      <c r="Z2403" s="456"/>
      <c r="AA2403" s="456"/>
      <c r="AB2403" s="456"/>
      <c r="AC2403" s="456"/>
      <c r="AD2403" s="456"/>
      <c r="AE2403" s="456"/>
      <c r="AF2403" s="456"/>
      <c r="AG2403" s="457"/>
      <c r="AH2403" s="452"/>
      <c r="AI2403" s="472"/>
      <c r="AJ2403" s="456"/>
      <c r="AK2403" s="455">
        <f t="shared" si="50"/>
        <v>0</v>
      </c>
      <c r="AL2403" s="458"/>
      <c r="AM2403" s="459"/>
    </row>
    <row r="2404">
      <c r="A2404" s="460" t="s">
        <v>4298</v>
      </c>
      <c r="B2404" s="225"/>
      <c r="C2404" s="225"/>
      <c r="D2404" s="226"/>
      <c r="E2404" s="227"/>
      <c r="F2404" s="228">
        <f t="shared" si="58"/>
        <v>0</v>
      </c>
      <c r="G2404" s="226"/>
      <c r="H2404" s="226"/>
      <c r="I2404" s="226"/>
      <c r="J2404" s="58" t="s">
        <v>81</v>
      </c>
      <c r="K2404" s="58"/>
      <c r="L2404" s="58"/>
      <c r="M2404" s="62"/>
      <c r="N2404" s="58"/>
      <c r="O2404" s="62"/>
      <c r="P2404" s="58"/>
      <c r="Q2404" s="62"/>
      <c r="R2404" s="63"/>
      <c r="S2404" s="64">
        <f t="shared" si="59"/>
        <v>0</v>
      </c>
      <c r="T2404" s="60"/>
      <c r="U2404" s="60"/>
      <c r="V2404" s="60"/>
      <c r="W2404" s="60"/>
      <c r="X2404" s="60"/>
      <c r="Y2404" s="60"/>
      <c r="Z2404" s="60"/>
      <c r="AA2404" s="60"/>
      <c r="AB2404" s="60"/>
      <c r="AC2404" s="60"/>
      <c r="AD2404" s="60"/>
      <c r="AE2404" s="60"/>
      <c r="AF2404" s="60"/>
      <c r="AG2404" s="65"/>
      <c r="AH2404" s="58"/>
      <c r="AI2404" s="59"/>
      <c r="AJ2404" s="60"/>
      <c r="AK2404" s="64">
        <f t="shared" si="50"/>
        <v>0</v>
      </c>
      <c r="AL2404" s="66"/>
      <c r="AM2404" s="67"/>
    </row>
    <row r="2405">
      <c r="A2405" s="463" t="s">
        <v>4299</v>
      </c>
      <c r="B2405" s="470"/>
      <c r="C2405" s="470"/>
      <c r="D2405" s="468"/>
      <c r="E2405" s="471"/>
      <c r="F2405" s="467">
        <f t="shared" si="58"/>
        <v>0</v>
      </c>
      <c r="G2405" s="468"/>
      <c r="H2405" s="468"/>
      <c r="I2405" s="468"/>
      <c r="J2405" s="452" t="s">
        <v>81</v>
      </c>
      <c r="K2405" s="452"/>
      <c r="L2405" s="452"/>
      <c r="M2405" s="453"/>
      <c r="N2405" s="452"/>
      <c r="O2405" s="453"/>
      <c r="P2405" s="452"/>
      <c r="Q2405" s="453"/>
      <c r="R2405" s="454"/>
      <c r="S2405" s="455">
        <f t="shared" si="59"/>
        <v>0</v>
      </c>
      <c r="T2405" s="456"/>
      <c r="U2405" s="456"/>
      <c r="V2405" s="456"/>
      <c r="W2405" s="456"/>
      <c r="X2405" s="456"/>
      <c r="Y2405" s="456"/>
      <c r="Z2405" s="456"/>
      <c r="AA2405" s="456"/>
      <c r="AB2405" s="456"/>
      <c r="AC2405" s="456"/>
      <c r="AD2405" s="456"/>
      <c r="AE2405" s="456"/>
      <c r="AF2405" s="456"/>
      <c r="AG2405" s="457"/>
      <c r="AH2405" s="452"/>
      <c r="AI2405" s="472"/>
      <c r="AJ2405" s="456"/>
      <c r="AK2405" s="455">
        <f t="shared" si="50"/>
        <v>0</v>
      </c>
      <c r="AL2405" s="458"/>
      <c r="AM2405" s="459"/>
    </row>
    <row r="2406">
      <c r="A2406" s="460" t="s">
        <v>4300</v>
      </c>
      <c r="B2406" s="225"/>
      <c r="C2406" s="225"/>
      <c r="D2406" s="226"/>
      <c r="E2406" s="227"/>
      <c r="F2406" s="228">
        <f t="shared" si="58"/>
        <v>0</v>
      </c>
      <c r="G2406" s="226"/>
      <c r="H2406" s="226"/>
      <c r="I2406" s="226"/>
      <c r="J2406" s="58" t="s">
        <v>81</v>
      </c>
      <c r="K2406" s="58"/>
      <c r="L2406" s="58"/>
      <c r="M2406" s="62"/>
      <c r="N2406" s="58"/>
      <c r="O2406" s="62"/>
      <c r="P2406" s="58"/>
      <c r="Q2406" s="62"/>
      <c r="R2406" s="63"/>
      <c r="S2406" s="64">
        <f t="shared" si="59"/>
        <v>0</v>
      </c>
      <c r="T2406" s="60"/>
      <c r="U2406" s="60"/>
      <c r="V2406" s="60"/>
      <c r="W2406" s="60"/>
      <c r="X2406" s="60"/>
      <c r="Y2406" s="60"/>
      <c r="Z2406" s="60"/>
      <c r="AA2406" s="60"/>
      <c r="AB2406" s="60"/>
      <c r="AC2406" s="60"/>
      <c r="AD2406" s="60"/>
      <c r="AE2406" s="60"/>
      <c r="AF2406" s="60"/>
      <c r="AG2406" s="65"/>
      <c r="AH2406" s="58"/>
      <c r="AI2406" s="59"/>
      <c r="AJ2406" s="60"/>
      <c r="AK2406" s="64">
        <f t="shared" si="50"/>
        <v>0</v>
      </c>
      <c r="AL2406" s="66"/>
      <c r="AM2406" s="67"/>
    </row>
    <row r="2407">
      <c r="A2407" s="463" t="s">
        <v>4301</v>
      </c>
      <c r="B2407" s="470"/>
      <c r="C2407" s="470"/>
      <c r="D2407" s="468"/>
      <c r="E2407" s="471"/>
      <c r="F2407" s="467">
        <f t="shared" si="58"/>
        <v>0</v>
      </c>
      <c r="G2407" s="468"/>
      <c r="H2407" s="468"/>
      <c r="I2407" s="468"/>
      <c r="J2407" s="452" t="s">
        <v>81</v>
      </c>
      <c r="K2407" s="452"/>
      <c r="L2407" s="452"/>
      <c r="M2407" s="453"/>
      <c r="N2407" s="452"/>
      <c r="O2407" s="453"/>
      <c r="P2407" s="452"/>
      <c r="Q2407" s="453"/>
      <c r="R2407" s="454"/>
      <c r="S2407" s="455">
        <f t="shared" si="59"/>
        <v>0</v>
      </c>
      <c r="T2407" s="456"/>
      <c r="U2407" s="456"/>
      <c r="V2407" s="456"/>
      <c r="W2407" s="456"/>
      <c r="X2407" s="456"/>
      <c r="Y2407" s="456"/>
      <c r="Z2407" s="456"/>
      <c r="AA2407" s="456"/>
      <c r="AB2407" s="456"/>
      <c r="AC2407" s="456"/>
      <c r="AD2407" s="456"/>
      <c r="AE2407" s="456"/>
      <c r="AF2407" s="456"/>
      <c r="AG2407" s="457"/>
      <c r="AH2407" s="452"/>
      <c r="AI2407" s="472"/>
      <c r="AJ2407" s="456"/>
      <c r="AK2407" s="455">
        <f t="shared" si="50"/>
        <v>0</v>
      </c>
      <c r="AL2407" s="458"/>
      <c r="AM2407" s="459"/>
    </row>
    <row r="2408">
      <c r="A2408" s="460" t="s">
        <v>4302</v>
      </c>
      <c r="B2408" s="225"/>
      <c r="C2408" s="225"/>
      <c r="D2408" s="226"/>
      <c r="E2408" s="227"/>
      <c r="F2408" s="228">
        <f t="shared" si="58"/>
        <v>0</v>
      </c>
      <c r="G2408" s="226"/>
      <c r="H2408" s="226"/>
      <c r="I2408" s="226"/>
      <c r="J2408" s="58" t="s">
        <v>81</v>
      </c>
      <c r="K2408" s="58"/>
      <c r="L2408" s="58"/>
      <c r="M2408" s="62"/>
      <c r="N2408" s="58"/>
      <c r="O2408" s="62"/>
      <c r="P2408" s="58"/>
      <c r="Q2408" s="62"/>
      <c r="R2408" s="63"/>
      <c r="S2408" s="64">
        <f t="shared" si="59"/>
        <v>0</v>
      </c>
      <c r="T2408" s="60"/>
      <c r="U2408" s="60"/>
      <c r="V2408" s="60"/>
      <c r="W2408" s="60"/>
      <c r="X2408" s="60"/>
      <c r="Y2408" s="60"/>
      <c r="Z2408" s="60"/>
      <c r="AA2408" s="60"/>
      <c r="AB2408" s="60"/>
      <c r="AC2408" s="60"/>
      <c r="AD2408" s="60"/>
      <c r="AE2408" s="60"/>
      <c r="AF2408" s="60"/>
      <c r="AG2408" s="65"/>
      <c r="AH2408" s="58"/>
      <c r="AI2408" s="59"/>
      <c r="AJ2408" s="60"/>
      <c r="AK2408" s="64">
        <f t="shared" si="50"/>
        <v>0</v>
      </c>
      <c r="AL2408" s="66"/>
      <c r="AM2408" s="67"/>
    </row>
    <row r="2409">
      <c r="A2409" s="463" t="s">
        <v>4303</v>
      </c>
      <c r="B2409" s="470"/>
      <c r="C2409" s="470"/>
      <c r="D2409" s="468"/>
      <c r="E2409" s="471"/>
      <c r="F2409" s="467">
        <f t="shared" si="58"/>
        <v>0</v>
      </c>
      <c r="G2409" s="468"/>
      <c r="H2409" s="468"/>
      <c r="I2409" s="468"/>
      <c r="J2409" s="452" t="s">
        <v>81</v>
      </c>
      <c r="K2409" s="452"/>
      <c r="L2409" s="452"/>
      <c r="M2409" s="453"/>
      <c r="N2409" s="452"/>
      <c r="O2409" s="453"/>
      <c r="P2409" s="452"/>
      <c r="Q2409" s="453"/>
      <c r="R2409" s="454"/>
      <c r="S2409" s="455">
        <f t="shared" si="59"/>
        <v>0</v>
      </c>
      <c r="T2409" s="456"/>
      <c r="U2409" s="456"/>
      <c r="V2409" s="456"/>
      <c r="W2409" s="456"/>
      <c r="X2409" s="456"/>
      <c r="Y2409" s="456"/>
      <c r="Z2409" s="456"/>
      <c r="AA2409" s="456"/>
      <c r="AB2409" s="456"/>
      <c r="AC2409" s="456"/>
      <c r="AD2409" s="456"/>
      <c r="AE2409" s="456"/>
      <c r="AF2409" s="456"/>
      <c r="AG2409" s="457"/>
      <c r="AH2409" s="452"/>
      <c r="AI2409" s="472"/>
      <c r="AJ2409" s="456"/>
      <c r="AK2409" s="455">
        <f t="shared" si="50"/>
        <v>0</v>
      </c>
      <c r="AL2409" s="458"/>
      <c r="AM2409" s="459"/>
    </row>
    <row r="2410">
      <c r="A2410" s="460" t="s">
        <v>4304</v>
      </c>
      <c r="B2410" s="225"/>
      <c r="C2410" s="225"/>
      <c r="D2410" s="226"/>
      <c r="E2410" s="227"/>
      <c r="F2410" s="228">
        <f t="shared" si="58"/>
        <v>0</v>
      </c>
      <c r="G2410" s="226"/>
      <c r="H2410" s="226"/>
      <c r="I2410" s="226"/>
      <c r="J2410" s="58" t="s">
        <v>81</v>
      </c>
      <c r="K2410" s="58"/>
      <c r="L2410" s="58"/>
      <c r="M2410" s="62"/>
      <c r="N2410" s="58"/>
      <c r="O2410" s="62"/>
      <c r="P2410" s="58"/>
      <c r="Q2410" s="62"/>
      <c r="R2410" s="63"/>
      <c r="S2410" s="64">
        <f t="shared" si="59"/>
        <v>0</v>
      </c>
      <c r="T2410" s="60"/>
      <c r="U2410" s="60"/>
      <c r="V2410" s="60"/>
      <c r="W2410" s="60"/>
      <c r="X2410" s="60"/>
      <c r="Y2410" s="60"/>
      <c r="Z2410" s="60"/>
      <c r="AA2410" s="60"/>
      <c r="AB2410" s="60"/>
      <c r="AC2410" s="60"/>
      <c r="AD2410" s="60"/>
      <c r="AE2410" s="60"/>
      <c r="AF2410" s="60"/>
      <c r="AG2410" s="65"/>
      <c r="AH2410" s="58"/>
      <c r="AI2410" s="59"/>
      <c r="AJ2410" s="60"/>
      <c r="AK2410" s="64">
        <f t="shared" si="50"/>
        <v>0</v>
      </c>
      <c r="AL2410" s="66"/>
      <c r="AM2410" s="67"/>
    </row>
    <row r="2411">
      <c r="A2411" s="463" t="s">
        <v>4305</v>
      </c>
      <c r="B2411" s="470"/>
      <c r="C2411" s="470"/>
      <c r="D2411" s="468"/>
      <c r="E2411" s="471"/>
      <c r="F2411" s="467">
        <f t="shared" si="58"/>
        <v>0</v>
      </c>
      <c r="G2411" s="468"/>
      <c r="H2411" s="468"/>
      <c r="I2411" s="468"/>
      <c r="J2411" s="452" t="s">
        <v>81</v>
      </c>
      <c r="K2411" s="452"/>
      <c r="L2411" s="452"/>
      <c r="M2411" s="453"/>
      <c r="N2411" s="452"/>
      <c r="O2411" s="453"/>
      <c r="P2411" s="452"/>
      <c r="Q2411" s="453"/>
      <c r="R2411" s="454"/>
      <c r="S2411" s="455">
        <f t="shared" si="59"/>
        <v>0</v>
      </c>
      <c r="T2411" s="456"/>
      <c r="U2411" s="456"/>
      <c r="V2411" s="456"/>
      <c r="W2411" s="456"/>
      <c r="X2411" s="456"/>
      <c r="Y2411" s="456"/>
      <c r="Z2411" s="456"/>
      <c r="AA2411" s="456"/>
      <c r="AB2411" s="456"/>
      <c r="AC2411" s="456"/>
      <c r="AD2411" s="456"/>
      <c r="AE2411" s="456"/>
      <c r="AF2411" s="456"/>
      <c r="AG2411" s="457"/>
      <c r="AH2411" s="452"/>
      <c r="AI2411" s="472"/>
      <c r="AJ2411" s="456"/>
      <c r="AK2411" s="455">
        <f t="shared" si="50"/>
        <v>0</v>
      </c>
      <c r="AL2411" s="458"/>
      <c r="AM2411" s="459"/>
    </row>
    <row r="2412">
      <c r="A2412" s="460" t="s">
        <v>4306</v>
      </c>
      <c r="B2412" s="225"/>
      <c r="C2412" s="225"/>
      <c r="D2412" s="226"/>
      <c r="E2412" s="227"/>
      <c r="F2412" s="228">
        <f t="shared" si="58"/>
        <v>0</v>
      </c>
      <c r="G2412" s="226"/>
      <c r="H2412" s="226"/>
      <c r="I2412" s="226"/>
      <c r="J2412" s="58" t="s">
        <v>81</v>
      </c>
      <c r="K2412" s="58"/>
      <c r="L2412" s="58"/>
      <c r="M2412" s="62"/>
      <c r="N2412" s="58"/>
      <c r="O2412" s="62"/>
      <c r="P2412" s="58"/>
      <c r="Q2412" s="62"/>
      <c r="R2412" s="63"/>
      <c r="S2412" s="64">
        <f t="shared" si="59"/>
        <v>0</v>
      </c>
      <c r="T2412" s="60"/>
      <c r="U2412" s="60"/>
      <c r="V2412" s="60"/>
      <c r="W2412" s="60"/>
      <c r="X2412" s="60"/>
      <c r="Y2412" s="60"/>
      <c r="Z2412" s="60"/>
      <c r="AA2412" s="60"/>
      <c r="AB2412" s="60"/>
      <c r="AC2412" s="60"/>
      <c r="AD2412" s="60"/>
      <c r="AE2412" s="60"/>
      <c r="AF2412" s="60"/>
      <c r="AG2412" s="65"/>
      <c r="AH2412" s="58"/>
      <c r="AI2412" s="59"/>
      <c r="AJ2412" s="60"/>
      <c r="AK2412" s="64">
        <f t="shared" si="50"/>
        <v>0</v>
      </c>
      <c r="AL2412" s="66"/>
      <c r="AM2412" s="67"/>
    </row>
    <row r="2413">
      <c r="A2413" s="463" t="s">
        <v>4307</v>
      </c>
      <c r="B2413" s="470"/>
      <c r="C2413" s="470"/>
      <c r="D2413" s="468"/>
      <c r="E2413" s="471"/>
      <c r="F2413" s="467">
        <f t="shared" si="58"/>
        <v>0</v>
      </c>
      <c r="G2413" s="468"/>
      <c r="H2413" s="468"/>
      <c r="I2413" s="468"/>
      <c r="J2413" s="452" t="s">
        <v>81</v>
      </c>
      <c r="K2413" s="452"/>
      <c r="L2413" s="452"/>
      <c r="M2413" s="453"/>
      <c r="N2413" s="452"/>
      <c r="O2413" s="453"/>
      <c r="P2413" s="452"/>
      <c r="Q2413" s="453"/>
      <c r="R2413" s="454"/>
      <c r="S2413" s="455">
        <f t="shared" si="59"/>
        <v>0</v>
      </c>
      <c r="T2413" s="456"/>
      <c r="U2413" s="456"/>
      <c r="V2413" s="456"/>
      <c r="W2413" s="456"/>
      <c r="X2413" s="456"/>
      <c r="Y2413" s="456"/>
      <c r="Z2413" s="456"/>
      <c r="AA2413" s="456"/>
      <c r="AB2413" s="456"/>
      <c r="AC2413" s="456"/>
      <c r="AD2413" s="456"/>
      <c r="AE2413" s="456"/>
      <c r="AF2413" s="456"/>
      <c r="AG2413" s="457"/>
      <c r="AH2413" s="452"/>
      <c r="AI2413" s="472"/>
      <c r="AJ2413" s="456"/>
      <c r="AK2413" s="455">
        <f t="shared" si="50"/>
        <v>0</v>
      </c>
      <c r="AL2413" s="458"/>
      <c r="AM2413" s="459"/>
    </row>
    <row r="2414">
      <c r="A2414" s="460" t="s">
        <v>4308</v>
      </c>
      <c r="B2414" s="225"/>
      <c r="C2414" s="225"/>
      <c r="D2414" s="226"/>
      <c r="E2414" s="227"/>
      <c r="F2414" s="228">
        <f t="shared" si="58"/>
        <v>0</v>
      </c>
      <c r="G2414" s="226"/>
      <c r="H2414" s="226"/>
      <c r="I2414" s="226"/>
      <c r="J2414" s="58" t="s">
        <v>81</v>
      </c>
      <c r="K2414" s="58"/>
      <c r="L2414" s="58"/>
      <c r="M2414" s="62"/>
      <c r="N2414" s="58"/>
      <c r="O2414" s="62"/>
      <c r="P2414" s="58"/>
      <c r="Q2414" s="62"/>
      <c r="R2414" s="63"/>
      <c r="S2414" s="64">
        <f t="shared" si="59"/>
        <v>0</v>
      </c>
      <c r="T2414" s="60"/>
      <c r="U2414" s="60"/>
      <c r="V2414" s="60"/>
      <c r="W2414" s="60"/>
      <c r="X2414" s="60"/>
      <c r="Y2414" s="60"/>
      <c r="Z2414" s="60"/>
      <c r="AA2414" s="60"/>
      <c r="AB2414" s="60"/>
      <c r="AC2414" s="60"/>
      <c r="AD2414" s="60"/>
      <c r="AE2414" s="60"/>
      <c r="AF2414" s="60"/>
      <c r="AG2414" s="65"/>
      <c r="AH2414" s="58"/>
      <c r="AI2414" s="59"/>
      <c r="AJ2414" s="60"/>
      <c r="AK2414" s="64">
        <f t="shared" si="50"/>
        <v>0</v>
      </c>
      <c r="AL2414" s="66"/>
      <c r="AM2414" s="67"/>
    </row>
    <row r="2415">
      <c r="A2415" s="463" t="s">
        <v>4309</v>
      </c>
      <c r="B2415" s="470"/>
      <c r="C2415" s="470"/>
      <c r="D2415" s="468"/>
      <c r="E2415" s="471"/>
      <c r="F2415" s="467">
        <f t="shared" si="58"/>
        <v>0</v>
      </c>
      <c r="G2415" s="468"/>
      <c r="H2415" s="468"/>
      <c r="I2415" s="468"/>
      <c r="J2415" s="452" t="s">
        <v>81</v>
      </c>
      <c r="K2415" s="452"/>
      <c r="L2415" s="452"/>
      <c r="M2415" s="453"/>
      <c r="N2415" s="452"/>
      <c r="O2415" s="453"/>
      <c r="P2415" s="452"/>
      <c r="Q2415" s="453"/>
      <c r="R2415" s="454"/>
      <c r="S2415" s="455">
        <f t="shared" si="59"/>
        <v>0</v>
      </c>
      <c r="T2415" s="456"/>
      <c r="U2415" s="456"/>
      <c r="V2415" s="456"/>
      <c r="W2415" s="456"/>
      <c r="X2415" s="456"/>
      <c r="Y2415" s="456"/>
      <c r="Z2415" s="456"/>
      <c r="AA2415" s="456"/>
      <c r="AB2415" s="456"/>
      <c r="AC2415" s="456"/>
      <c r="AD2415" s="456"/>
      <c r="AE2415" s="456"/>
      <c r="AF2415" s="456"/>
      <c r="AG2415" s="457"/>
      <c r="AH2415" s="452"/>
      <c r="AI2415" s="472"/>
      <c r="AJ2415" s="456"/>
      <c r="AK2415" s="455">
        <f t="shared" si="50"/>
        <v>0</v>
      </c>
      <c r="AL2415" s="458"/>
      <c r="AM2415" s="459"/>
    </row>
    <row r="2416">
      <c r="A2416" s="460" t="s">
        <v>4310</v>
      </c>
      <c r="B2416" s="225"/>
      <c r="C2416" s="225"/>
      <c r="D2416" s="226"/>
      <c r="E2416" s="227"/>
      <c r="F2416" s="228">
        <f t="shared" si="58"/>
        <v>0</v>
      </c>
      <c r="G2416" s="226"/>
      <c r="H2416" s="226"/>
      <c r="I2416" s="226"/>
      <c r="J2416" s="58" t="s">
        <v>81</v>
      </c>
      <c r="K2416" s="58"/>
      <c r="L2416" s="58"/>
      <c r="M2416" s="62"/>
      <c r="N2416" s="58"/>
      <c r="O2416" s="62"/>
      <c r="P2416" s="58"/>
      <c r="Q2416" s="62"/>
      <c r="R2416" s="63"/>
      <c r="S2416" s="64">
        <f t="shared" si="59"/>
        <v>0</v>
      </c>
      <c r="T2416" s="60"/>
      <c r="U2416" s="60"/>
      <c r="V2416" s="60"/>
      <c r="W2416" s="60"/>
      <c r="X2416" s="60"/>
      <c r="Y2416" s="60"/>
      <c r="Z2416" s="60"/>
      <c r="AA2416" s="60"/>
      <c r="AB2416" s="60"/>
      <c r="AC2416" s="60"/>
      <c r="AD2416" s="60"/>
      <c r="AE2416" s="60"/>
      <c r="AF2416" s="60"/>
      <c r="AG2416" s="65"/>
      <c r="AH2416" s="58"/>
      <c r="AI2416" s="59"/>
      <c r="AJ2416" s="60"/>
      <c r="AK2416" s="64">
        <f t="shared" si="50"/>
        <v>0</v>
      </c>
      <c r="AL2416" s="66"/>
      <c r="AM2416" s="67"/>
    </row>
    <row r="2417">
      <c r="A2417" s="463" t="s">
        <v>4311</v>
      </c>
      <c r="B2417" s="470"/>
      <c r="C2417" s="470"/>
      <c r="D2417" s="468"/>
      <c r="E2417" s="471"/>
      <c r="F2417" s="467">
        <f t="shared" si="58"/>
        <v>0</v>
      </c>
      <c r="G2417" s="468"/>
      <c r="H2417" s="468"/>
      <c r="I2417" s="468"/>
      <c r="J2417" s="452" t="s">
        <v>81</v>
      </c>
      <c r="K2417" s="452"/>
      <c r="L2417" s="452"/>
      <c r="M2417" s="453"/>
      <c r="N2417" s="452"/>
      <c r="O2417" s="453"/>
      <c r="P2417" s="452"/>
      <c r="Q2417" s="453"/>
      <c r="R2417" s="454"/>
      <c r="S2417" s="455">
        <f t="shared" si="59"/>
        <v>0</v>
      </c>
      <c r="T2417" s="456"/>
      <c r="U2417" s="456"/>
      <c r="V2417" s="456"/>
      <c r="W2417" s="456"/>
      <c r="X2417" s="456"/>
      <c r="Y2417" s="456"/>
      <c r="Z2417" s="456"/>
      <c r="AA2417" s="456"/>
      <c r="AB2417" s="456"/>
      <c r="AC2417" s="456"/>
      <c r="AD2417" s="456"/>
      <c r="AE2417" s="456"/>
      <c r="AF2417" s="456"/>
      <c r="AG2417" s="457"/>
      <c r="AH2417" s="452"/>
      <c r="AI2417" s="472"/>
      <c r="AJ2417" s="456"/>
      <c r="AK2417" s="455">
        <f t="shared" si="50"/>
        <v>0</v>
      </c>
      <c r="AL2417" s="458"/>
      <c r="AM2417" s="459"/>
    </row>
    <row r="2418">
      <c r="A2418" s="460" t="s">
        <v>4312</v>
      </c>
      <c r="B2418" s="225"/>
      <c r="C2418" s="225"/>
      <c r="D2418" s="226"/>
      <c r="E2418" s="227"/>
      <c r="F2418" s="228">
        <f t="shared" si="58"/>
        <v>0</v>
      </c>
      <c r="G2418" s="226"/>
      <c r="H2418" s="226"/>
      <c r="I2418" s="226"/>
      <c r="J2418" s="58" t="s">
        <v>81</v>
      </c>
      <c r="K2418" s="58"/>
      <c r="L2418" s="58"/>
      <c r="M2418" s="62"/>
      <c r="N2418" s="58"/>
      <c r="O2418" s="62"/>
      <c r="P2418" s="58"/>
      <c r="Q2418" s="62"/>
      <c r="R2418" s="63"/>
      <c r="S2418" s="64">
        <f t="shared" si="59"/>
        <v>0</v>
      </c>
      <c r="T2418" s="60"/>
      <c r="U2418" s="60"/>
      <c r="V2418" s="60"/>
      <c r="W2418" s="60"/>
      <c r="X2418" s="60"/>
      <c r="Y2418" s="60"/>
      <c r="Z2418" s="60"/>
      <c r="AA2418" s="60"/>
      <c r="AB2418" s="60"/>
      <c r="AC2418" s="60"/>
      <c r="AD2418" s="60"/>
      <c r="AE2418" s="60"/>
      <c r="AF2418" s="60"/>
      <c r="AG2418" s="65"/>
      <c r="AH2418" s="58"/>
      <c r="AI2418" s="59"/>
      <c r="AJ2418" s="60"/>
      <c r="AK2418" s="64">
        <f t="shared" si="50"/>
        <v>0</v>
      </c>
      <c r="AL2418" s="66"/>
      <c r="AM2418" s="67"/>
    </row>
    <row r="2419">
      <c r="A2419" s="463" t="s">
        <v>4313</v>
      </c>
      <c r="B2419" s="470"/>
      <c r="C2419" s="470"/>
      <c r="D2419" s="468"/>
      <c r="E2419" s="471"/>
      <c r="F2419" s="467">
        <f t="shared" si="58"/>
        <v>0</v>
      </c>
      <c r="G2419" s="468"/>
      <c r="H2419" s="468"/>
      <c r="I2419" s="468"/>
      <c r="J2419" s="452" t="s">
        <v>81</v>
      </c>
      <c r="K2419" s="452"/>
      <c r="L2419" s="452"/>
      <c r="M2419" s="453"/>
      <c r="N2419" s="452"/>
      <c r="O2419" s="453"/>
      <c r="P2419" s="452"/>
      <c r="Q2419" s="453"/>
      <c r="R2419" s="454"/>
      <c r="S2419" s="455">
        <f t="shared" si="59"/>
        <v>0</v>
      </c>
      <c r="T2419" s="456"/>
      <c r="U2419" s="456"/>
      <c r="V2419" s="456"/>
      <c r="W2419" s="456"/>
      <c r="X2419" s="456"/>
      <c r="Y2419" s="456"/>
      <c r="Z2419" s="456"/>
      <c r="AA2419" s="456"/>
      <c r="AB2419" s="456"/>
      <c r="AC2419" s="456"/>
      <c r="AD2419" s="456"/>
      <c r="AE2419" s="456"/>
      <c r="AF2419" s="456"/>
      <c r="AG2419" s="457"/>
      <c r="AH2419" s="452"/>
      <c r="AI2419" s="472"/>
      <c r="AJ2419" s="456"/>
      <c r="AK2419" s="455">
        <f t="shared" si="50"/>
        <v>0</v>
      </c>
      <c r="AL2419" s="458"/>
      <c r="AM2419" s="459"/>
    </row>
    <row r="2420">
      <c r="A2420" s="460" t="s">
        <v>4314</v>
      </c>
      <c r="B2420" s="225"/>
      <c r="C2420" s="225"/>
      <c r="D2420" s="226"/>
      <c r="E2420" s="227"/>
      <c r="F2420" s="228">
        <f t="shared" si="58"/>
        <v>0</v>
      </c>
      <c r="G2420" s="226"/>
      <c r="H2420" s="226"/>
      <c r="I2420" s="226"/>
      <c r="J2420" s="58" t="s">
        <v>81</v>
      </c>
      <c r="K2420" s="58"/>
      <c r="L2420" s="58"/>
      <c r="M2420" s="62"/>
      <c r="N2420" s="58"/>
      <c r="O2420" s="62"/>
      <c r="P2420" s="58"/>
      <c r="Q2420" s="62"/>
      <c r="R2420" s="63"/>
      <c r="S2420" s="64">
        <f t="shared" si="59"/>
        <v>0</v>
      </c>
      <c r="T2420" s="60"/>
      <c r="U2420" s="60"/>
      <c r="V2420" s="60"/>
      <c r="W2420" s="60"/>
      <c r="X2420" s="60"/>
      <c r="Y2420" s="60"/>
      <c r="Z2420" s="60"/>
      <c r="AA2420" s="60"/>
      <c r="AB2420" s="60"/>
      <c r="AC2420" s="60"/>
      <c r="AD2420" s="60"/>
      <c r="AE2420" s="60"/>
      <c r="AF2420" s="60"/>
      <c r="AG2420" s="65"/>
      <c r="AH2420" s="58"/>
      <c r="AI2420" s="59"/>
      <c r="AJ2420" s="60"/>
      <c r="AK2420" s="64">
        <f t="shared" si="50"/>
        <v>0</v>
      </c>
      <c r="AL2420" s="66"/>
      <c r="AM2420" s="67"/>
    </row>
    <row r="2421">
      <c r="A2421" s="463" t="s">
        <v>4315</v>
      </c>
      <c r="B2421" s="470"/>
      <c r="C2421" s="470"/>
      <c r="D2421" s="468"/>
      <c r="E2421" s="471"/>
      <c r="F2421" s="467">
        <f t="shared" si="58"/>
        <v>0</v>
      </c>
      <c r="G2421" s="468"/>
      <c r="H2421" s="468"/>
      <c r="I2421" s="468"/>
      <c r="J2421" s="452" t="s">
        <v>81</v>
      </c>
      <c r="K2421" s="452"/>
      <c r="L2421" s="452"/>
      <c r="M2421" s="453"/>
      <c r="N2421" s="452"/>
      <c r="O2421" s="453"/>
      <c r="P2421" s="452"/>
      <c r="Q2421" s="453"/>
      <c r="R2421" s="454"/>
      <c r="S2421" s="455">
        <f t="shared" si="59"/>
        <v>0</v>
      </c>
      <c r="T2421" s="456"/>
      <c r="U2421" s="456"/>
      <c r="V2421" s="456"/>
      <c r="W2421" s="456"/>
      <c r="X2421" s="456"/>
      <c r="Y2421" s="456"/>
      <c r="Z2421" s="456"/>
      <c r="AA2421" s="456"/>
      <c r="AB2421" s="456"/>
      <c r="AC2421" s="456"/>
      <c r="AD2421" s="456"/>
      <c r="AE2421" s="456"/>
      <c r="AF2421" s="456"/>
      <c r="AG2421" s="457"/>
      <c r="AH2421" s="452"/>
      <c r="AI2421" s="472"/>
      <c r="AJ2421" s="456"/>
      <c r="AK2421" s="455">
        <f t="shared" si="50"/>
        <v>0</v>
      </c>
      <c r="AL2421" s="458"/>
      <c r="AM2421" s="459"/>
    </row>
    <row r="2422">
      <c r="A2422" s="460" t="s">
        <v>4316</v>
      </c>
      <c r="B2422" s="225"/>
      <c r="C2422" s="225"/>
      <c r="D2422" s="226"/>
      <c r="E2422" s="227"/>
      <c r="F2422" s="228">
        <f t="shared" si="58"/>
        <v>0</v>
      </c>
      <c r="G2422" s="226"/>
      <c r="H2422" s="226"/>
      <c r="I2422" s="226"/>
      <c r="J2422" s="58" t="s">
        <v>81</v>
      </c>
      <c r="K2422" s="58"/>
      <c r="L2422" s="58"/>
      <c r="M2422" s="62"/>
      <c r="N2422" s="58"/>
      <c r="O2422" s="62"/>
      <c r="P2422" s="58"/>
      <c r="Q2422" s="62"/>
      <c r="R2422" s="63"/>
      <c r="S2422" s="64">
        <f t="shared" si="59"/>
        <v>0</v>
      </c>
      <c r="T2422" s="60"/>
      <c r="U2422" s="60"/>
      <c r="V2422" s="60"/>
      <c r="W2422" s="60"/>
      <c r="X2422" s="60"/>
      <c r="Y2422" s="60"/>
      <c r="Z2422" s="60"/>
      <c r="AA2422" s="60"/>
      <c r="AB2422" s="60"/>
      <c r="AC2422" s="60"/>
      <c r="AD2422" s="60"/>
      <c r="AE2422" s="60"/>
      <c r="AF2422" s="60"/>
      <c r="AG2422" s="65"/>
      <c r="AH2422" s="58"/>
      <c r="AI2422" s="59"/>
      <c r="AJ2422" s="60"/>
      <c r="AK2422" s="64">
        <f t="shared" si="50"/>
        <v>0</v>
      </c>
      <c r="AL2422" s="66"/>
      <c r="AM2422" s="67"/>
    </row>
    <row r="2423">
      <c r="A2423" s="463" t="s">
        <v>4317</v>
      </c>
      <c r="B2423" s="470"/>
      <c r="C2423" s="470"/>
      <c r="D2423" s="468"/>
      <c r="E2423" s="471"/>
      <c r="F2423" s="467">
        <f t="shared" si="58"/>
        <v>0</v>
      </c>
      <c r="G2423" s="468"/>
      <c r="H2423" s="468"/>
      <c r="I2423" s="468"/>
      <c r="J2423" s="452" t="s">
        <v>81</v>
      </c>
      <c r="K2423" s="452"/>
      <c r="L2423" s="452"/>
      <c r="M2423" s="453"/>
      <c r="N2423" s="452"/>
      <c r="O2423" s="453"/>
      <c r="P2423" s="452"/>
      <c r="Q2423" s="453"/>
      <c r="R2423" s="454"/>
      <c r="S2423" s="455">
        <f t="shared" si="59"/>
        <v>0</v>
      </c>
      <c r="T2423" s="456"/>
      <c r="U2423" s="456"/>
      <c r="V2423" s="456"/>
      <c r="W2423" s="456"/>
      <c r="X2423" s="456"/>
      <c r="Y2423" s="456"/>
      <c r="Z2423" s="456"/>
      <c r="AA2423" s="456"/>
      <c r="AB2423" s="456"/>
      <c r="AC2423" s="456"/>
      <c r="AD2423" s="456"/>
      <c r="AE2423" s="456"/>
      <c r="AF2423" s="456"/>
      <c r="AG2423" s="457"/>
      <c r="AH2423" s="452"/>
      <c r="AI2423" s="472"/>
      <c r="AJ2423" s="456"/>
      <c r="AK2423" s="455">
        <f t="shared" si="50"/>
        <v>0</v>
      </c>
      <c r="AL2423" s="458"/>
      <c r="AM2423" s="459"/>
    </row>
    <row r="2424">
      <c r="A2424" s="460" t="s">
        <v>4318</v>
      </c>
      <c r="B2424" s="225"/>
      <c r="C2424" s="225"/>
      <c r="D2424" s="226"/>
      <c r="E2424" s="227"/>
      <c r="F2424" s="228">
        <f t="shared" si="58"/>
        <v>0</v>
      </c>
      <c r="G2424" s="226"/>
      <c r="H2424" s="226"/>
      <c r="I2424" s="226"/>
      <c r="J2424" s="58" t="s">
        <v>81</v>
      </c>
      <c r="K2424" s="58"/>
      <c r="L2424" s="58"/>
      <c r="M2424" s="62"/>
      <c r="N2424" s="58"/>
      <c r="O2424" s="62"/>
      <c r="P2424" s="58"/>
      <c r="Q2424" s="62"/>
      <c r="R2424" s="63"/>
      <c r="S2424" s="64">
        <f t="shared" si="59"/>
        <v>0</v>
      </c>
      <c r="T2424" s="60"/>
      <c r="U2424" s="60"/>
      <c r="V2424" s="60"/>
      <c r="W2424" s="60"/>
      <c r="X2424" s="60"/>
      <c r="Y2424" s="60"/>
      <c r="Z2424" s="60"/>
      <c r="AA2424" s="60"/>
      <c r="AB2424" s="60"/>
      <c r="AC2424" s="60"/>
      <c r="AD2424" s="60"/>
      <c r="AE2424" s="60"/>
      <c r="AF2424" s="60"/>
      <c r="AG2424" s="65"/>
      <c r="AH2424" s="58"/>
      <c r="AI2424" s="59"/>
      <c r="AJ2424" s="60"/>
      <c r="AK2424" s="64">
        <f t="shared" si="50"/>
        <v>0</v>
      </c>
      <c r="AL2424" s="66"/>
      <c r="AM2424" s="67"/>
    </row>
    <row r="2425">
      <c r="A2425" s="463" t="s">
        <v>4319</v>
      </c>
      <c r="B2425" s="470"/>
      <c r="C2425" s="470"/>
      <c r="D2425" s="468"/>
      <c r="E2425" s="471"/>
      <c r="F2425" s="467">
        <f t="shared" si="58"/>
        <v>0</v>
      </c>
      <c r="G2425" s="468"/>
      <c r="H2425" s="468"/>
      <c r="I2425" s="468"/>
      <c r="J2425" s="452" t="s">
        <v>81</v>
      </c>
      <c r="K2425" s="452"/>
      <c r="L2425" s="452"/>
      <c r="M2425" s="453"/>
      <c r="N2425" s="452"/>
      <c r="O2425" s="453"/>
      <c r="P2425" s="452"/>
      <c r="Q2425" s="453"/>
      <c r="R2425" s="454"/>
      <c r="S2425" s="455">
        <f t="shared" si="59"/>
        <v>0</v>
      </c>
      <c r="T2425" s="456"/>
      <c r="U2425" s="456"/>
      <c r="V2425" s="456"/>
      <c r="W2425" s="456"/>
      <c r="X2425" s="456"/>
      <c r="Y2425" s="456"/>
      <c r="Z2425" s="456"/>
      <c r="AA2425" s="456"/>
      <c r="AB2425" s="456"/>
      <c r="AC2425" s="456"/>
      <c r="AD2425" s="456"/>
      <c r="AE2425" s="456"/>
      <c r="AF2425" s="456"/>
      <c r="AG2425" s="457"/>
      <c r="AH2425" s="452"/>
      <c r="AI2425" s="472"/>
      <c r="AJ2425" s="456"/>
      <c r="AK2425" s="455">
        <f t="shared" si="50"/>
        <v>0</v>
      </c>
      <c r="AL2425" s="458"/>
      <c r="AM2425" s="459"/>
    </row>
    <row r="2426">
      <c r="A2426" s="460" t="s">
        <v>4320</v>
      </c>
      <c r="B2426" s="225"/>
      <c r="C2426" s="225"/>
      <c r="D2426" s="226"/>
      <c r="E2426" s="227"/>
      <c r="F2426" s="228">
        <f t="shared" si="58"/>
        <v>0</v>
      </c>
      <c r="G2426" s="226"/>
      <c r="H2426" s="226"/>
      <c r="I2426" s="226"/>
      <c r="J2426" s="58" t="s">
        <v>81</v>
      </c>
      <c r="K2426" s="58"/>
      <c r="L2426" s="58"/>
      <c r="M2426" s="62"/>
      <c r="N2426" s="58"/>
      <c r="O2426" s="62"/>
      <c r="P2426" s="58"/>
      <c r="Q2426" s="62"/>
      <c r="R2426" s="63"/>
      <c r="S2426" s="64">
        <f t="shared" si="59"/>
        <v>0</v>
      </c>
      <c r="T2426" s="60"/>
      <c r="U2426" s="60"/>
      <c r="V2426" s="60"/>
      <c r="W2426" s="60"/>
      <c r="X2426" s="60"/>
      <c r="Y2426" s="60"/>
      <c r="Z2426" s="60"/>
      <c r="AA2426" s="60"/>
      <c r="AB2426" s="60"/>
      <c r="AC2426" s="60"/>
      <c r="AD2426" s="60"/>
      <c r="AE2426" s="60"/>
      <c r="AF2426" s="60"/>
      <c r="AG2426" s="65"/>
      <c r="AH2426" s="58"/>
      <c r="AI2426" s="59"/>
      <c r="AJ2426" s="60"/>
      <c r="AK2426" s="64">
        <f t="shared" si="50"/>
        <v>0</v>
      </c>
      <c r="AL2426" s="66"/>
      <c r="AM2426" s="67"/>
    </row>
    <row r="2427">
      <c r="A2427" s="463" t="s">
        <v>4321</v>
      </c>
      <c r="B2427" s="470"/>
      <c r="C2427" s="470"/>
      <c r="D2427" s="468"/>
      <c r="E2427" s="471"/>
      <c r="F2427" s="467">
        <f t="shared" si="58"/>
        <v>0</v>
      </c>
      <c r="G2427" s="468"/>
      <c r="H2427" s="468"/>
      <c r="I2427" s="468"/>
      <c r="J2427" s="452" t="s">
        <v>81</v>
      </c>
      <c r="K2427" s="452"/>
      <c r="L2427" s="452"/>
      <c r="M2427" s="453"/>
      <c r="N2427" s="452"/>
      <c r="O2427" s="453"/>
      <c r="P2427" s="452"/>
      <c r="Q2427" s="453"/>
      <c r="R2427" s="454"/>
      <c r="S2427" s="455">
        <f t="shared" si="59"/>
        <v>0</v>
      </c>
      <c r="T2427" s="456"/>
      <c r="U2427" s="456"/>
      <c r="V2427" s="456"/>
      <c r="W2427" s="456"/>
      <c r="X2427" s="456"/>
      <c r="Y2427" s="456"/>
      <c r="Z2427" s="456"/>
      <c r="AA2427" s="456"/>
      <c r="AB2427" s="456"/>
      <c r="AC2427" s="456"/>
      <c r="AD2427" s="456"/>
      <c r="AE2427" s="456"/>
      <c r="AF2427" s="456"/>
      <c r="AG2427" s="457"/>
      <c r="AH2427" s="452"/>
      <c r="AI2427" s="472"/>
      <c r="AJ2427" s="456"/>
      <c r="AK2427" s="455">
        <f t="shared" si="50"/>
        <v>0</v>
      </c>
      <c r="AL2427" s="458"/>
      <c r="AM2427" s="459"/>
    </row>
    <row r="2428">
      <c r="A2428" s="460" t="s">
        <v>4322</v>
      </c>
      <c r="B2428" s="225"/>
      <c r="C2428" s="225"/>
      <c r="D2428" s="226"/>
      <c r="E2428" s="227"/>
      <c r="F2428" s="228">
        <f t="shared" si="58"/>
        <v>0</v>
      </c>
      <c r="G2428" s="226"/>
      <c r="H2428" s="226"/>
      <c r="I2428" s="226"/>
      <c r="J2428" s="58" t="s">
        <v>81</v>
      </c>
      <c r="K2428" s="58"/>
      <c r="L2428" s="58"/>
      <c r="M2428" s="62"/>
      <c r="N2428" s="58"/>
      <c r="O2428" s="62"/>
      <c r="P2428" s="58"/>
      <c r="Q2428" s="62"/>
      <c r="R2428" s="63"/>
      <c r="S2428" s="64">
        <f t="shared" si="59"/>
        <v>0</v>
      </c>
      <c r="T2428" s="60"/>
      <c r="U2428" s="60"/>
      <c r="V2428" s="60"/>
      <c r="W2428" s="60"/>
      <c r="X2428" s="60"/>
      <c r="Y2428" s="60"/>
      <c r="Z2428" s="60"/>
      <c r="AA2428" s="60"/>
      <c r="AB2428" s="60"/>
      <c r="AC2428" s="60"/>
      <c r="AD2428" s="60"/>
      <c r="AE2428" s="60"/>
      <c r="AF2428" s="60"/>
      <c r="AG2428" s="65"/>
      <c r="AH2428" s="58"/>
      <c r="AI2428" s="59"/>
      <c r="AJ2428" s="60"/>
      <c r="AK2428" s="64">
        <f t="shared" si="50"/>
        <v>0</v>
      </c>
      <c r="AL2428" s="66"/>
      <c r="AM2428" s="67"/>
    </row>
    <row r="2429">
      <c r="A2429" s="463" t="s">
        <v>4323</v>
      </c>
      <c r="B2429" s="470"/>
      <c r="C2429" s="470"/>
      <c r="D2429" s="468"/>
      <c r="E2429" s="471"/>
      <c r="F2429" s="467">
        <f t="shared" si="58"/>
        <v>0</v>
      </c>
      <c r="G2429" s="468"/>
      <c r="H2429" s="468"/>
      <c r="I2429" s="468"/>
      <c r="J2429" s="452" t="s">
        <v>81</v>
      </c>
      <c r="K2429" s="452"/>
      <c r="L2429" s="452"/>
      <c r="M2429" s="453"/>
      <c r="N2429" s="452"/>
      <c r="O2429" s="453"/>
      <c r="P2429" s="452"/>
      <c r="Q2429" s="453"/>
      <c r="R2429" s="454"/>
      <c r="S2429" s="455">
        <f t="shared" si="59"/>
        <v>0</v>
      </c>
      <c r="T2429" s="456"/>
      <c r="U2429" s="456"/>
      <c r="V2429" s="456"/>
      <c r="W2429" s="456"/>
      <c r="X2429" s="456"/>
      <c r="Y2429" s="456"/>
      <c r="Z2429" s="456"/>
      <c r="AA2429" s="456"/>
      <c r="AB2429" s="456"/>
      <c r="AC2429" s="456"/>
      <c r="AD2429" s="456"/>
      <c r="AE2429" s="456"/>
      <c r="AF2429" s="456"/>
      <c r="AG2429" s="457"/>
      <c r="AH2429" s="452"/>
      <c r="AI2429" s="472"/>
      <c r="AJ2429" s="456"/>
      <c r="AK2429" s="455">
        <f t="shared" si="50"/>
        <v>0</v>
      </c>
      <c r="AL2429" s="458"/>
      <c r="AM2429" s="459"/>
    </row>
    <row r="2430">
      <c r="A2430" s="460" t="s">
        <v>4324</v>
      </c>
      <c r="B2430" s="225"/>
      <c r="C2430" s="225"/>
      <c r="D2430" s="226"/>
      <c r="E2430" s="227"/>
      <c r="F2430" s="228">
        <f t="shared" si="58"/>
        <v>0</v>
      </c>
      <c r="G2430" s="226"/>
      <c r="H2430" s="226"/>
      <c r="I2430" s="226"/>
      <c r="J2430" s="58" t="s">
        <v>81</v>
      </c>
      <c r="K2430" s="58"/>
      <c r="L2430" s="58"/>
      <c r="M2430" s="62"/>
      <c r="N2430" s="58"/>
      <c r="O2430" s="62"/>
      <c r="P2430" s="58"/>
      <c r="Q2430" s="62"/>
      <c r="R2430" s="63"/>
      <c r="S2430" s="64">
        <f t="shared" si="59"/>
        <v>0</v>
      </c>
      <c r="T2430" s="60"/>
      <c r="U2430" s="60"/>
      <c r="V2430" s="60"/>
      <c r="W2430" s="60"/>
      <c r="X2430" s="60"/>
      <c r="Y2430" s="60"/>
      <c r="Z2430" s="60"/>
      <c r="AA2430" s="60"/>
      <c r="AB2430" s="60"/>
      <c r="AC2430" s="60"/>
      <c r="AD2430" s="60"/>
      <c r="AE2430" s="60"/>
      <c r="AF2430" s="60"/>
      <c r="AG2430" s="65"/>
      <c r="AH2430" s="58"/>
      <c r="AI2430" s="59"/>
      <c r="AJ2430" s="60"/>
      <c r="AK2430" s="64">
        <f t="shared" si="50"/>
        <v>0</v>
      </c>
      <c r="AL2430" s="66"/>
      <c r="AM2430" s="67"/>
    </row>
    <row r="2431">
      <c r="A2431" s="463" t="s">
        <v>4325</v>
      </c>
      <c r="B2431" s="470"/>
      <c r="C2431" s="470"/>
      <c r="D2431" s="468"/>
      <c r="E2431" s="471"/>
      <c r="F2431" s="467">
        <f t="shared" si="58"/>
        <v>0</v>
      </c>
      <c r="G2431" s="468"/>
      <c r="H2431" s="468"/>
      <c r="I2431" s="468"/>
      <c r="J2431" s="452" t="s">
        <v>81</v>
      </c>
      <c r="K2431" s="452"/>
      <c r="L2431" s="452"/>
      <c r="M2431" s="453"/>
      <c r="N2431" s="452"/>
      <c r="O2431" s="453"/>
      <c r="P2431" s="452"/>
      <c r="Q2431" s="453"/>
      <c r="R2431" s="454"/>
      <c r="S2431" s="455">
        <f t="shared" si="59"/>
        <v>0</v>
      </c>
      <c r="T2431" s="456"/>
      <c r="U2431" s="456"/>
      <c r="V2431" s="456"/>
      <c r="W2431" s="456"/>
      <c r="X2431" s="456"/>
      <c r="Y2431" s="456"/>
      <c r="Z2431" s="456"/>
      <c r="AA2431" s="456"/>
      <c r="AB2431" s="456"/>
      <c r="AC2431" s="456"/>
      <c r="AD2431" s="456"/>
      <c r="AE2431" s="456"/>
      <c r="AF2431" s="456"/>
      <c r="AG2431" s="457"/>
      <c r="AH2431" s="452"/>
      <c r="AI2431" s="472"/>
      <c r="AJ2431" s="456"/>
      <c r="AK2431" s="455">
        <f t="shared" si="50"/>
        <v>0</v>
      </c>
      <c r="AL2431" s="458"/>
      <c r="AM2431" s="459"/>
    </row>
    <row r="2432">
      <c r="A2432" s="460" t="s">
        <v>4326</v>
      </c>
      <c r="B2432" s="225"/>
      <c r="C2432" s="225"/>
      <c r="D2432" s="226"/>
      <c r="E2432" s="227"/>
      <c r="F2432" s="228">
        <f t="shared" si="58"/>
        <v>0</v>
      </c>
      <c r="G2432" s="226"/>
      <c r="H2432" s="226"/>
      <c r="I2432" s="226"/>
      <c r="J2432" s="58" t="s">
        <v>81</v>
      </c>
      <c r="K2432" s="58"/>
      <c r="L2432" s="58"/>
      <c r="M2432" s="62"/>
      <c r="N2432" s="58"/>
      <c r="O2432" s="62"/>
      <c r="P2432" s="58"/>
      <c r="Q2432" s="62"/>
      <c r="R2432" s="63"/>
      <c r="S2432" s="64">
        <f t="shared" si="59"/>
        <v>0</v>
      </c>
      <c r="T2432" s="60"/>
      <c r="U2432" s="60"/>
      <c r="V2432" s="60"/>
      <c r="W2432" s="60"/>
      <c r="X2432" s="60"/>
      <c r="Y2432" s="60"/>
      <c r="Z2432" s="60"/>
      <c r="AA2432" s="60"/>
      <c r="AB2432" s="60"/>
      <c r="AC2432" s="60"/>
      <c r="AD2432" s="60"/>
      <c r="AE2432" s="60"/>
      <c r="AF2432" s="60"/>
      <c r="AG2432" s="65"/>
      <c r="AH2432" s="58"/>
      <c r="AI2432" s="59"/>
      <c r="AJ2432" s="60"/>
      <c r="AK2432" s="64">
        <f t="shared" si="50"/>
        <v>0</v>
      </c>
      <c r="AL2432" s="66"/>
      <c r="AM2432" s="67"/>
    </row>
    <row r="2433">
      <c r="A2433" s="463" t="s">
        <v>4327</v>
      </c>
      <c r="B2433" s="470"/>
      <c r="C2433" s="470"/>
      <c r="D2433" s="468"/>
      <c r="E2433" s="471"/>
      <c r="F2433" s="467">
        <f t="shared" si="58"/>
        <v>0</v>
      </c>
      <c r="G2433" s="468"/>
      <c r="H2433" s="468"/>
      <c r="I2433" s="468"/>
      <c r="J2433" s="452" t="s">
        <v>81</v>
      </c>
      <c r="K2433" s="452"/>
      <c r="L2433" s="452"/>
      <c r="M2433" s="453"/>
      <c r="N2433" s="452"/>
      <c r="O2433" s="453"/>
      <c r="P2433" s="452"/>
      <c r="Q2433" s="453"/>
      <c r="R2433" s="454"/>
      <c r="S2433" s="455">
        <f t="shared" si="59"/>
        <v>0</v>
      </c>
      <c r="T2433" s="456"/>
      <c r="U2433" s="456"/>
      <c r="V2433" s="456"/>
      <c r="W2433" s="456"/>
      <c r="X2433" s="456"/>
      <c r="Y2433" s="456"/>
      <c r="Z2433" s="456"/>
      <c r="AA2433" s="456"/>
      <c r="AB2433" s="456"/>
      <c r="AC2433" s="456"/>
      <c r="AD2433" s="456"/>
      <c r="AE2433" s="456"/>
      <c r="AF2433" s="456"/>
      <c r="AG2433" s="457"/>
      <c r="AH2433" s="452"/>
      <c r="AI2433" s="472"/>
      <c r="AJ2433" s="456"/>
      <c r="AK2433" s="455">
        <f t="shared" si="50"/>
        <v>0</v>
      </c>
      <c r="AL2433" s="458"/>
      <c r="AM2433" s="459"/>
    </row>
    <row r="2434">
      <c r="A2434" s="460" t="s">
        <v>4328</v>
      </c>
      <c r="B2434" s="225"/>
      <c r="C2434" s="225"/>
      <c r="D2434" s="226"/>
      <c r="E2434" s="227"/>
      <c r="F2434" s="228">
        <f t="shared" si="58"/>
        <v>0</v>
      </c>
      <c r="G2434" s="226"/>
      <c r="H2434" s="226"/>
      <c r="I2434" s="226"/>
      <c r="J2434" s="58" t="s">
        <v>81</v>
      </c>
      <c r="K2434" s="58"/>
      <c r="L2434" s="58"/>
      <c r="M2434" s="62"/>
      <c r="N2434" s="58"/>
      <c r="O2434" s="62"/>
      <c r="P2434" s="58"/>
      <c r="Q2434" s="62"/>
      <c r="R2434" s="63"/>
      <c r="S2434" s="64">
        <f t="shared" si="59"/>
        <v>0</v>
      </c>
      <c r="T2434" s="60"/>
      <c r="U2434" s="60"/>
      <c r="V2434" s="60"/>
      <c r="W2434" s="60"/>
      <c r="X2434" s="60"/>
      <c r="Y2434" s="60"/>
      <c r="Z2434" s="60"/>
      <c r="AA2434" s="60"/>
      <c r="AB2434" s="60"/>
      <c r="AC2434" s="60"/>
      <c r="AD2434" s="60"/>
      <c r="AE2434" s="60"/>
      <c r="AF2434" s="60"/>
      <c r="AG2434" s="65"/>
      <c r="AH2434" s="58"/>
      <c r="AI2434" s="59"/>
      <c r="AJ2434" s="60"/>
      <c r="AK2434" s="64">
        <f t="shared" si="50"/>
        <v>0</v>
      </c>
      <c r="AL2434" s="66"/>
      <c r="AM2434" s="67"/>
    </row>
    <row r="2435">
      <c r="A2435" s="463" t="s">
        <v>4329</v>
      </c>
      <c r="B2435" s="470"/>
      <c r="C2435" s="470"/>
      <c r="D2435" s="468"/>
      <c r="E2435" s="471"/>
      <c r="F2435" s="467">
        <f t="shared" si="58"/>
        <v>0</v>
      </c>
      <c r="G2435" s="468"/>
      <c r="H2435" s="468"/>
      <c r="I2435" s="468"/>
      <c r="J2435" s="452" t="s">
        <v>81</v>
      </c>
      <c r="K2435" s="452"/>
      <c r="L2435" s="452"/>
      <c r="M2435" s="453"/>
      <c r="N2435" s="452"/>
      <c r="O2435" s="453"/>
      <c r="P2435" s="452"/>
      <c r="Q2435" s="453"/>
      <c r="R2435" s="454"/>
      <c r="S2435" s="455">
        <f t="shared" si="59"/>
        <v>0</v>
      </c>
      <c r="T2435" s="456"/>
      <c r="U2435" s="456"/>
      <c r="V2435" s="456"/>
      <c r="W2435" s="456"/>
      <c r="X2435" s="456"/>
      <c r="Y2435" s="456"/>
      <c r="Z2435" s="456"/>
      <c r="AA2435" s="456"/>
      <c r="AB2435" s="456"/>
      <c r="AC2435" s="456"/>
      <c r="AD2435" s="456"/>
      <c r="AE2435" s="456"/>
      <c r="AF2435" s="456"/>
      <c r="AG2435" s="457"/>
      <c r="AH2435" s="452"/>
      <c r="AI2435" s="472"/>
      <c r="AJ2435" s="456"/>
      <c r="AK2435" s="455">
        <f t="shared" si="50"/>
        <v>0</v>
      </c>
      <c r="AL2435" s="458"/>
      <c r="AM2435" s="459"/>
    </row>
    <row r="2436">
      <c r="A2436" s="460" t="s">
        <v>4330</v>
      </c>
      <c r="B2436" s="225"/>
      <c r="C2436" s="225"/>
      <c r="D2436" s="226"/>
      <c r="E2436" s="227"/>
      <c r="F2436" s="228">
        <f t="shared" si="58"/>
        <v>0</v>
      </c>
      <c r="G2436" s="226"/>
      <c r="H2436" s="226"/>
      <c r="I2436" s="226"/>
      <c r="J2436" s="58" t="s">
        <v>81</v>
      </c>
      <c r="K2436" s="58"/>
      <c r="L2436" s="58"/>
      <c r="M2436" s="62"/>
      <c r="N2436" s="58"/>
      <c r="O2436" s="62"/>
      <c r="P2436" s="58"/>
      <c r="Q2436" s="62"/>
      <c r="R2436" s="63"/>
      <c r="S2436" s="64">
        <f t="shared" si="59"/>
        <v>0</v>
      </c>
      <c r="T2436" s="60"/>
      <c r="U2436" s="60"/>
      <c r="V2436" s="60"/>
      <c r="W2436" s="60"/>
      <c r="X2436" s="60"/>
      <c r="Y2436" s="60"/>
      <c r="Z2436" s="60"/>
      <c r="AA2436" s="60"/>
      <c r="AB2436" s="60"/>
      <c r="AC2436" s="60"/>
      <c r="AD2436" s="60"/>
      <c r="AE2436" s="60"/>
      <c r="AF2436" s="60"/>
      <c r="AG2436" s="65"/>
      <c r="AH2436" s="58"/>
      <c r="AI2436" s="59"/>
      <c r="AJ2436" s="60"/>
      <c r="AK2436" s="64">
        <f t="shared" si="50"/>
        <v>0</v>
      </c>
      <c r="AL2436" s="66"/>
      <c r="AM2436" s="67"/>
    </row>
    <row r="2437">
      <c r="A2437" s="463" t="s">
        <v>4331</v>
      </c>
      <c r="B2437" s="470"/>
      <c r="C2437" s="470"/>
      <c r="D2437" s="468"/>
      <c r="E2437" s="471"/>
      <c r="F2437" s="467">
        <f t="shared" si="58"/>
        <v>0</v>
      </c>
      <c r="G2437" s="468"/>
      <c r="H2437" s="468"/>
      <c r="I2437" s="468"/>
      <c r="J2437" s="452" t="s">
        <v>81</v>
      </c>
      <c r="K2437" s="452"/>
      <c r="L2437" s="452"/>
      <c r="M2437" s="453"/>
      <c r="N2437" s="452"/>
      <c r="O2437" s="453"/>
      <c r="P2437" s="452"/>
      <c r="Q2437" s="453"/>
      <c r="R2437" s="454"/>
      <c r="S2437" s="455">
        <f t="shared" si="59"/>
        <v>0</v>
      </c>
      <c r="T2437" s="456"/>
      <c r="U2437" s="456"/>
      <c r="V2437" s="456"/>
      <c r="W2437" s="456"/>
      <c r="X2437" s="456"/>
      <c r="Y2437" s="456"/>
      <c r="Z2437" s="456"/>
      <c r="AA2437" s="456"/>
      <c r="AB2437" s="456"/>
      <c r="AC2437" s="456"/>
      <c r="AD2437" s="456"/>
      <c r="AE2437" s="456"/>
      <c r="AF2437" s="456"/>
      <c r="AG2437" s="457"/>
      <c r="AH2437" s="452"/>
      <c r="AI2437" s="472"/>
      <c r="AJ2437" s="456"/>
      <c r="AK2437" s="455">
        <f t="shared" si="50"/>
        <v>0</v>
      </c>
      <c r="AL2437" s="458"/>
      <c r="AM2437" s="459"/>
    </row>
    <row r="2438">
      <c r="A2438" s="460" t="s">
        <v>4332</v>
      </c>
      <c r="B2438" s="225"/>
      <c r="C2438" s="225"/>
      <c r="D2438" s="226"/>
      <c r="E2438" s="227"/>
      <c r="F2438" s="228">
        <f t="shared" si="58"/>
        <v>0</v>
      </c>
      <c r="G2438" s="226"/>
      <c r="H2438" s="226"/>
      <c r="I2438" s="226"/>
      <c r="J2438" s="58" t="s">
        <v>81</v>
      </c>
      <c r="K2438" s="58"/>
      <c r="L2438" s="58"/>
      <c r="M2438" s="62"/>
      <c r="N2438" s="58"/>
      <c r="O2438" s="62"/>
      <c r="P2438" s="58"/>
      <c r="Q2438" s="62"/>
      <c r="R2438" s="63"/>
      <c r="S2438" s="64">
        <f t="shared" si="59"/>
        <v>0</v>
      </c>
      <c r="T2438" s="60"/>
      <c r="U2438" s="60"/>
      <c r="V2438" s="60"/>
      <c r="W2438" s="60"/>
      <c r="X2438" s="60"/>
      <c r="Y2438" s="60"/>
      <c r="Z2438" s="60"/>
      <c r="AA2438" s="60"/>
      <c r="AB2438" s="60"/>
      <c r="AC2438" s="60"/>
      <c r="AD2438" s="60"/>
      <c r="AE2438" s="60"/>
      <c r="AF2438" s="60"/>
      <c r="AG2438" s="65"/>
      <c r="AH2438" s="58"/>
      <c r="AI2438" s="59"/>
      <c r="AJ2438" s="60"/>
      <c r="AK2438" s="64">
        <f t="shared" si="50"/>
        <v>0</v>
      </c>
      <c r="AL2438" s="66"/>
      <c r="AM2438" s="67"/>
    </row>
    <row r="2439">
      <c r="A2439" s="463" t="s">
        <v>4333</v>
      </c>
      <c r="B2439" s="470"/>
      <c r="C2439" s="470"/>
      <c r="D2439" s="468"/>
      <c r="E2439" s="471"/>
      <c r="F2439" s="467">
        <f t="shared" si="58"/>
        <v>0</v>
      </c>
      <c r="G2439" s="468"/>
      <c r="H2439" s="468"/>
      <c r="I2439" s="468"/>
      <c r="J2439" s="452" t="s">
        <v>81</v>
      </c>
      <c r="K2439" s="452"/>
      <c r="L2439" s="452"/>
      <c r="M2439" s="453"/>
      <c r="N2439" s="452"/>
      <c r="O2439" s="453"/>
      <c r="P2439" s="452"/>
      <c r="Q2439" s="453"/>
      <c r="R2439" s="454"/>
      <c r="S2439" s="455">
        <f t="shared" si="59"/>
        <v>0</v>
      </c>
      <c r="T2439" s="456"/>
      <c r="U2439" s="456"/>
      <c r="V2439" s="456"/>
      <c r="W2439" s="456"/>
      <c r="X2439" s="456"/>
      <c r="Y2439" s="456"/>
      <c r="Z2439" s="456"/>
      <c r="AA2439" s="456"/>
      <c r="AB2439" s="456"/>
      <c r="AC2439" s="456"/>
      <c r="AD2439" s="456"/>
      <c r="AE2439" s="456"/>
      <c r="AF2439" s="456"/>
      <c r="AG2439" s="457"/>
      <c r="AH2439" s="452"/>
      <c r="AI2439" s="472"/>
      <c r="AJ2439" s="456"/>
      <c r="AK2439" s="455">
        <f t="shared" si="50"/>
        <v>0</v>
      </c>
      <c r="AL2439" s="458"/>
      <c r="AM2439" s="459"/>
    </row>
    <row r="2440">
      <c r="A2440" s="460" t="s">
        <v>4334</v>
      </c>
      <c r="B2440" s="225"/>
      <c r="C2440" s="225"/>
      <c r="D2440" s="226"/>
      <c r="E2440" s="227"/>
      <c r="F2440" s="228">
        <f t="shared" si="58"/>
        <v>0</v>
      </c>
      <c r="G2440" s="226"/>
      <c r="H2440" s="226"/>
      <c r="I2440" s="226"/>
      <c r="J2440" s="58" t="s">
        <v>81</v>
      </c>
      <c r="K2440" s="58"/>
      <c r="L2440" s="58"/>
      <c r="M2440" s="62"/>
      <c r="N2440" s="58"/>
      <c r="O2440" s="62"/>
      <c r="P2440" s="58"/>
      <c r="Q2440" s="62"/>
      <c r="R2440" s="63"/>
      <c r="S2440" s="64">
        <f t="shared" si="59"/>
        <v>0</v>
      </c>
      <c r="T2440" s="60"/>
      <c r="U2440" s="60"/>
      <c r="V2440" s="60"/>
      <c r="W2440" s="60"/>
      <c r="X2440" s="60"/>
      <c r="Y2440" s="60"/>
      <c r="Z2440" s="60"/>
      <c r="AA2440" s="60"/>
      <c r="AB2440" s="60"/>
      <c r="AC2440" s="60"/>
      <c r="AD2440" s="60"/>
      <c r="AE2440" s="60"/>
      <c r="AF2440" s="60"/>
      <c r="AG2440" s="65"/>
      <c r="AH2440" s="58"/>
      <c r="AI2440" s="59"/>
      <c r="AJ2440" s="60"/>
      <c r="AK2440" s="64">
        <f t="shared" si="50"/>
        <v>0</v>
      </c>
      <c r="AL2440" s="66"/>
      <c r="AM2440" s="67"/>
    </row>
    <row r="2441">
      <c r="A2441" s="463" t="s">
        <v>4335</v>
      </c>
      <c r="B2441" s="470"/>
      <c r="C2441" s="470"/>
      <c r="D2441" s="468"/>
      <c r="E2441" s="471"/>
      <c r="F2441" s="467">
        <f t="shared" si="58"/>
        <v>0</v>
      </c>
      <c r="G2441" s="468"/>
      <c r="H2441" s="468"/>
      <c r="I2441" s="468"/>
      <c r="J2441" s="452" t="s">
        <v>81</v>
      </c>
      <c r="K2441" s="452"/>
      <c r="L2441" s="452"/>
      <c r="M2441" s="453"/>
      <c r="N2441" s="452"/>
      <c r="O2441" s="453"/>
      <c r="P2441" s="452"/>
      <c r="Q2441" s="453"/>
      <c r="R2441" s="454"/>
      <c r="S2441" s="455">
        <f t="shared" si="59"/>
        <v>0</v>
      </c>
      <c r="T2441" s="456"/>
      <c r="U2441" s="456"/>
      <c r="V2441" s="456"/>
      <c r="W2441" s="456"/>
      <c r="X2441" s="456"/>
      <c r="Y2441" s="456"/>
      <c r="Z2441" s="456"/>
      <c r="AA2441" s="456"/>
      <c r="AB2441" s="456"/>
      <c r="AC2441" s="456"/>
      <c r="AD2441" s="456"/>
      <c r="AE2441" s="456"/>
      <c r="AF2441" s="456"/>
      <c r="AG2441" s="457"/>
      <c r="AH2441" s="452"/>
      <c r="AI2441" s="472"/>
      <c r="AJ2441" s="456"/>
      <c r="AK2441" s="455">
        <f t="shared" si="50"/>
        <v>0</v>
      </c>
      <c r="AL2441" s="458"/>
      <c r="AM2441" s="459"/>
    </row>
    <row r="2442">
      <c r="A2442" s="460" t="s">
        <v>4336</v>
      </c>
      <c r="B2442" s="225"/>
      <c r="C2442" s="225"/>
      <c r="D2442" s="226"/>
      <c r="E2442" s="227"/>
      <c r="F2442" s="228">
        <f t="shared" si="58"/>
        <v>0</v>
      </c>
      <c r="G2442" s="226"/>
      <c r="H2442" s="226"/>
      <c r="I2442" s="226"/>
      <c r="J2442" s="58" t="s">
        <v>81</v>
      </c>
      <c r="K2442" s="58"/>
      <c r="L2442" s="58"/>
      <c r="M2442" s="62"/>
      <c r="N2442" s="58"/>
      <c r="O2442" s="62"/>
      <c r="P2442" s="58"/>
      <c r="Q2442" s="62"/>
      <c r="R2442" s="63"/>
      <c r="S2442" s="64">
        <f t="shared" si="59"/>
        <v>0</v>
      </c>
      <c r="T2442" s="60"/>
      <c r="U2442" s="60"/>
      <c r="V2442" s="60"/>
      <c r="W2442" s="60"/>
      <c r="X2442" s="60"/>
      <c r="Y2442" s="60"/>
      <c r="Z2442" s="60"/>
      <c r="AA2442" s="60"/>
      <c r="AB2442" s="60"/>
      <c r="AC2442" s="60"/>
      <c r="AD2442" s="60"/>
      <c r="AE2442" s="60"/>
      <c r="AF2442" s="60"/>
      <c r="AG2442" s="65"/>
      <c r="AH2442" s="58"/>
      <c r="AI2442" s="59"/>
      <c r="AJ2442" s="60"/>
      <c r="AK2442" s="64">
        <f t="shared" si="50"/>
        <v>0</v>
      </c>
      <c r="AL2442" s="66"/>
      <c r="AM2442" s="67"/>
    </row>
    <row r="2443">
      <c r="A2443" s="463" t="s">
        <v>4337</v>
      </c>
      <c r="B2443" s="470"/>
      <c r="C2443" s="470"/>
      <c r="D2443" s="468"/>
      <c r="E2443" s="471"/>
      <c r="F2443" s="467">
        <f t="shared" si="58"/>
        <v>0</v>
      </c>
      <c r="G2443" s="468"/>
      <c r="H2443" s="468"/>
      <c r="I2443" s="468"/>
      <c r="J2443" s="452" t="s">
        <v>81</v>
      </c>
      <c r="K2443" s="452"/>
      <c r="L2443" s="452"/>
      <c r="M2443" s="453"/>
      <c r="N2443" s="452"/>
      <c r="O2443" s="453"/>
      <c r="P2443" s="452"/>
      <c r="Q2443" s="453"/>
      <c r="R2443" s="454"/>
      <c r="S2443" s="455">
        <f t="shared" si="59"/>
        <v>0</v>
      </c>
      <c r="T2443" s="456"/>
      <c r="U2443" s="456"/>
      <c r="V2443" s="456"/>
      <c r="W2443" s="456"/>
      <c r="X2443" s="456"/>
      <c r="Y2443" s="456"/>
      <c r="Z2443" s="456"/>
      <c r="AA2443" s="456"/>
      <c r="AB2443" s="456"/>
      <c r="AC2443" s="456"/>
      <c r="AD2443" s="456"/>
      <c r="AE2443" s="456"/>
      <c r="AF2443" s="456"/>
      <c r="AG2443" s="457"/>
      <c r="AH2443" s="452"/>
      <c r="AI2443" s="472"/>
      <c r="AJ2443" s="456"/>
      <c r="AK2443" s="455">
        <f t="shared" si="50"/>
        <v>0</v>
      </c>
      <c r="AL2443" s="458"/>
      <c r="AM2443" s="459"/>
    </row>
    <row r="2444">
      <c r="A2444" s="460" t="s">
        <v>4338</v>
      </c>
      <c r="B2444" s="225"/>
      <c r="C2444" s="225"/>
      <c r="D2444" s="226"/>
      <c r="E2444" s="227"/>
      <c r="F2444" s="228">
        <f t="shared" si="58"/>
        <v>0</v>
      </c>
      <c r="G2444" s="226"/>
      <c r="H2444" s="226"/>
      <c r="I2444" s="226"/>
      <c r="J2444" s="58" t="s">
        <v>81</v>
      </c>
      <c r="K2444" s="58"/>
      <c r="L2444" s="58"/>
      <c r="M2444" s="62"/>
      <c r="N2444" s="58"/>
      <c r="O2444" s="62"/>
      <c r="P2444" s="58"/>
      <c r="Q2444" s="62"/>
      <c r="R2444" s="63"/>
      <c r="S2444" s="64">
        <f t="shared" si="59"/>
        <v>0</v>
      </c>
      <c r="T2444" s="60"/>
      <c r="U2444" s="60"/>
      <c r="V2444" s="60"/>
      <c r="W2444" s="60"/>
      <c r="X2444" s="60"/>
      <c r="Y2444" s="60"/>
      <c r="Z2444" s="60"/>
      <c r="AA2444" s="60"/>
      <c r="AB2444" s="60"/>
      <c r="AC2444" s="60"/>
      <c r="AD2444" s="60"/>
      <c r="AE2444" s="60"/>
      <c r="AF2444" s="60"/>
      <c r="AG2444" s="65"/>
      <c r="AH2444" s="58"/>
      <c r="AI2444" s="59"/>
      <c r="AJ2444" s="60"/>
      <c r="AK2444" s="64">
        <f t="shared" si="50"/>
        <v>0</v>
      </c>
      <c r="AL2444" s="66"/>
      <c r="AM2444" s="67"/>
    </row>
    <row r="2445">
      <c r="A2445" s="463" t="s">
        <v>4339</v>
      </c>
      <c r="B2445" s="470"/>
      <c r="C2445" s="470"/>
      <c r="D2445" s="468"/>
      <c r="E2445" s="471"/>
      <c r="F2445" s="467">
        <f t="shared" si="58"/>
        <v>0</v>
      </c>
      <c r="G2445" s="468"/>
      <c r="H2445" s="468"/>
      <c r="I2445" s="468"/>
      <c r="J2445" s="452" t="s">
        <v>81</v>
      </c>
      <c r="K2445" s="452"/>
      <c r="L2445" s="452"/>
      <c r="M2445" s="453"/>
      <c r="N2445" s="452"/>
      <c r="O2445" s="453"/>
      <c r="P2445" s="452"/>
      <c r="Q2445" s="453"/>
      <c r="R2445" s="454"/>
      <c r="S2445" s="455">
        <f t="shared" si="59"/>
        <v>0</v>
      </c>
      <c r="T2445" s="456"/>
      <c r="U2445" s="456"/>
      <c r="V2445" s="456"/>
      <c r="W2445" s="456"/>
      <c r="X2445" s="456"/>
      <c r="Y2445" s="456"/>
      <c r="Z2445" s="456"/>
      <c r="AA2445" s="456"/>
      <c r="AB2445" s="456"/>
      <c r="AC2445" s="456"/>
      <c r="AD2445" s="456"/>
      <c r="AE2445" s="456"/>
      <c r="AF2445" s="456"/>
      <c r="AG2445" s="457"/>
      <c r="AH2445" s="452"/>
      <c r="AI2445" s="472"/>
      <c r="AJ2445" s="456"/>
      <c r="AK2445" s="455">
        <f t="shared" si="50"/>
        <v>0</v>
      </c>
      <c r="AL2445" s="458"/>
      <c r="AM2445" s="459"/>
    </row>
    <row r="2446">
      <c r="A2446" s="460" t="s">
        <v>4340</v>
      </c>
      <c r="B2446" s="225"/>
      <c r="C2446" s="225"/>
      <c r="D2446" s="226"/>
      <c r="E2446" s="227"/>
      <c r="F2446" s="228">
        <f t="shared" si="58"/>
        <v>0</v>
      </c>
      <c r="G2446" s="226"/>
      <c r="H2446" s="226"/>
      <c r="I2446" s="226"/>
      <c r="J2446" s="58" t="s">
        <v>81</v>
      </c>
      <c r="K2446" s="58"/>
      <c r="L2446" s="58"/>
      <c r="M2446" s="62"/>
      <c r="N2446" s="58"/>
      <c r="O2446" s="62"/>
      <c r="P2446" s="58"/>
      <c r="Q2446" s="62"/>
      <c r="R2446" s="63"/>
      <c r="S2446" s="64">
        <f t="shared" si="59"/>
        <v>0</v>
      </c>
      <c r="T2446" s="60"/>
      <c r="U2446" s="60"/>
      <c r="V2446" s="60"/>
      <c r="W2446" s="60"/>
      <c r="X2446" s="60"/>
      <c r="Y2446" s="60"/>
      <c r="Z2446" s="60"/>
      <c r="AA2446" s="60"/>
      <c r="AB2446" s="60"/>
      <c r="AC2446" s="60"/>
      <c r="AD2446" s="60"/>
      <c r="AE2446" s="60"/>
      <c r="AF2446" s="60"/>
      <c r="AG2446" s="65"/>
      <c r="AH2446" s="58"/>
      <c r="AI2446" s="59"/>
      <c r="AJ2446" s="60"/>
      <c r="AK2446" s="64">
        <f t="shared" si="50"/>
        <v>0</v>
      </c>
      <c r="AL2446" s="66"/>
      <c r="AM2446" s="67"/>
    </row>
    <row r="2447">
      <c r="A2447" s="463" t="s">
        <v>4341</v>
      </c>
      <c r="B2447" s="470"/>
      <c r="C2447" s="470"/>
      <c r="D2447" s="468"/>
      <c r="E2447" s="471"/>
      <c r="F2447" s="467">
        <f t="shared" si="58"/>
        <v>0</v>
      </c>
      <c r="G2447" s="468"/>
      <c r="H2447" s="468"/>
      <c r="I2447" s="468"/>
      <c r="J2447" s="452" t="s">
        <v>81</v>
      </c>
      <c r="K2447" s="452"/>
      <c r="L2447" s="452"/>
      <c r="M2447" s="453"/>
      <c r="N2447" s="452"/>
      <c r="O2447" s="453"/>
      <c r="P2447" s="452"/>
      <c r="Q2447" s="453"/>
      <c r="R2447" s="454"/>
      <c r="S2447" s="455">
        <f t="shared" si="59"/>
        <v>0</v>
      </c>
      <c r="T2447" s="456"/>
      <c r="U2447" s="456"/>
      <c r="V2447" s="456"/>
      <c r="W2447" s="456"/>
      <c r="X2447" s="456"/>
      <c r="Y2447" s="456"/>
      <c r="Z2447" s="456"/>
      <c r="AA2447" s="456"/>
      <c r="AB2447" s="456"/>
      <c r="AC2447" s="456"/>
      <c r="AD2447" s="456"/>
      <c r="AE2447" s="456"/>
      <c r="AF2447" s="456"/>
      <c r="AG2447" s="457"/>
      <c r="AH2447" s="452"/>
      <c r="AI2447" s="472"/>
      <c r="AJ2447" s="456"/>
      <c r="AK2447" s="455">
        <f t="shared" si="50"/>
        <v>0</v>
      </c>
      <c r="AL2447" s="458"/>
      <c r="AM2447" s="459"/>
    </row>
    <row r="2448">
      <c r="A2448" s="460" t="s">
        <v>4342</v>
      </c>
      <c r="B2448" s="225"/>
      <c r="C2448" s="225"/>
      <c r="D2448" s="226"/>
      <c r="E2448" s="227"/>
      <c r="F2448" s="228">
        <f t="shared" si="58"/>
        <v>0</v>
      </c>
      <c r="G2448" s="226"/>
      <c r="H2448" s="226"/>
      <c r="I2448" s="226"/>
      <c r="J2448" s="58" t="s">
        <v>81</v>
      </c>
      <c r="K2448" s="58"/>
      <c r="L2448" s="58"/>
      <c r="M2448" s="62"/>
      <c r="N2448" s="58"/>
      <c r="O2448" s="62"/>
      <c r="P2448" s="58"/>
      <c r="Q2448" s="62"/>
      <c r="R2448" s="63"/>
      <c r="S2448" s="64">
        <f t="shared" si="59"/>
        <v>0</v>
      </c>
      <c r="T2448" s="60"/>
      <c r="U2448" s="60"/>
      <c r="V2448" s="60"/>
      <c r="W2448" s="60"/>
      <c r="X2448" s="60"/>
      <c r="Y2448" s="60"/>
      <c r="Z2448" s="60"/>
      <c r="AA2448" s="60"/>
      <c r="AB2448" s="60"/>
      <c r="AC2448" s="60"/>
      <c r="AD2448" s="60"/>
      <c r="AE2448" s="60"/>
      <c r="AF2448" s="60"/>
      <c r="AG2448" s="65"/>
      <c r="AH2448" s="58"/>
      <c r="AI2448" s="59"/>
      <c r="AJ2448" s="60"/>
      <c r="AK2448" s="64">
        <f t="shared" si="50"/>
        <v>0</v>
      </c>
      <c r="AL2448" s="66"/>
      <c r="AM2448" s="67"/>
    </row>
    <row r="2449">
      <c r="A2449" s="463" t="s">
        <v>4343</v>
      </c>
      <c r="B2449" s="470"/>
      <c r="C2449" s="470"/>
      <c r="D2449" s="468"/>
      <c r="E2449" s="471"/>
      <c r="F2449" s="467">
        <f t="shared" si="58"/>
        <v>0</v>
      </c>
      <c r="G2449" s="468"/>
      <c r="H2449" s="468"/>
      <c r="I2449" s="468"/>
      <c r="J2449" s="452" t="s">
        <v>81</v>
      </c>
      <c r="K2449" s="452"/>
      <c r="L2449" s="452"/>
      <c r="M2449" s="453"/>
      <c r="N2449" s="452"/>
      <c r="O2449" s="453"/>
      <c r="P2449" s="452"/>
      <c r="Q2449" s="453"/>
      <c r="R2449" s="454"/>
      <c r="S2449" s="455">
        <f t="shared" si="59"/>
        <v>0</v>
      </c>
      <c r="T2449" s="456"/>
      <c r="U2449" s="456"/>
      <c r="V2449" s="456"/>
      <c r="W2449" s="456"/>
      <c r="X2449" s="456"/>
      <c r="Y2449" s="456"/>
      <c r="Z2449" s="456"/>
      <c r="AA2449" s="456"/>
      <c r="AB2449" s="456"/>
      <c r="AC2449" s="456"/>
      <c r="AD2449" s="456"/>
      <c r="AE2449" s="456"/>
      <c r="AF2449" s="456"/>
      <c r="AG2449" s="457"/>
      <c r="AH2449" s="452"/>
      <c r="AI2449" s="472"/>
      <c r="AJ2449" s="456"/>
      <c r="AK2449" s="455">
        <f t="shared" si="50"/>
        <v>0</v>
      </c>
      <c r="AL2449" s="458"/>
      <c r="AM2449" s="459"/>
    </row>
    <row r="2450">
      <c r="A2450" s="460" t="s">
        <v>4344</v>
      </c>
      <c r="B2450" s="225"/>
      <c r="C2450" s="225"/>
      <c r="D2450" s="226"/>
      <c r="E2450" s="227"/>
      <c r="F2450" s="228">
        <f t="shared" si="58"/>
        <v>0</v>
      </c>
      <c r="G2450" s="226"/>
      <c r="H2450" s="226"/>
      <c r="I2450" s="226"/>
      <c r="J2450" s="58" t="s">
        <v>81</v>
      </c>
      <c r="K2450" s="58"/>
      <c r="L2450" s="58"/>
      <c r="M2450" s="62"/>
      <c r="N2450" s="58"/>
      <c r="O2450" s="62"/>
      <c r="P2450" s="58"/>
      <c r="Q2450" s="62"/>
      <c r="R2450" s="63"/>
      <c r="S2450" s="64">
        <f t="shared" si="59"/>
        <v>0</v>
      </c>
      <c r="T2450" s="60"/>
      <c r="U2450" s="60"/>
      <c r="V2450" s="60"/>
      <c r="W2450" s="60"/>
      <c r="X2450" s="60"/>
      <c r="Y2450" s="60"/>
      <c r="Z2450" s="60"/>
      <c r="AA2450" s="60"/>
      <c r="AB2450" s="60"/>
      <c r="AC2450" s="60"/>
      <c r="AD2450" s="60"/>
      <c r="AE2450" s="60"/>
      <c r="AF2450" s="60"/>
      <c r="AG2450" s="65"/>
      <c r="AH2450" s="58"/>
      <c r="AI2450" s="59"/>
      <c r="AJ2450" s="60"/>
      <c r="AK2450" s="64">
        <f t="shared" si="50"/>
        <v>0</v>
      </c>
      <c r="AL2450" s="66"/>
      <c r="AM2450" s="67"/>
    </row>
    <row r="2451">
      <c r="A2451" s="463" t="s">
        <v>4345</v>
      </c>
      <c r="B2451" s="470"/>
      <c r="C2451" s="470"/>
      <c r="D2451" s="468"/>
      <c r="E2451" s="471"/>
      <c r="F2451" s="467">
        <f t="shared" si="58"/>
        <v>0</v>
      </c>
      <c r="G2451" s="468"/>
      <c r="H2451" s="468"/>
      <c r="I2451" s="468"/>
      <c r="J2451" s="452" t="s">
        <v>81</v>
      </c>
      <c r="K2451" s="452"/>
      <c r="L2451" s="452"/>
      <c r="M2451" s="453"/>
      <c r="N2451" s="452"/>
      <c r="O2451" s="453"/>
      <c r="P2451" s="452"/>
      <c r="Q2451" s="453"/>
      <c r="R2451" s="454"/>
      <c r="S2451" s="455">
        <f t="shared" si="59"/>
        <v>0</v>
      </c>
      <c r="T2451" s="456"/>
      <c r="U2451" s="456"/>
      <c r="V2451" s="456"/>
      <c r="W2451" s="456"/>
      <c r="X2451" s="456"/>
      <c r="Y2451" s="456"/>
      <c r="Z2451" s="456"/>
      <c r="AA2451" s="456"/>
      <c r="AB2451" s="456"/>
      <c r="AC2451" s="456"/>
      <c r="AD2451" s="456"/>
      <c r="AE2451" s="456"/>
      <c r="AF2451" s="456"/>
      <c r="AG2451" s="457"/>
      <c r="AH2451" s="452"/>
      <c r="AI2451" s="472"/>
      <c r="AJ2451" s="456"/>
      <c r="AK2451" s="455">
        <f t="shared" si="50"/>
        <v>0</v>
      </c>
      <c r="AL2451" s="458"/>
      <c r="AM2451" s="459"/>
    </row>
    <row r="2452">
      <c r="A2452" s="460" t="s">
        <v>4346</v>
      </c>
      <c r="B2452" s="225"/>
      <c r="C2452" s="225"/>
      <c r="D2452" s="226"/>
      <c r="E2452" s="227"/>
      <c r="F2452" s="228">
        <f t="shared" si="58"/>
        <v>0</v>
      </c>
      <c r="G2452" s="226"/>
      <c r="H2452" s="226"/>
      <c r="I2452" s="226"/>
      <c r="J2452" s="58" t="s">
        <v>81</v>
      </c>
      <c r="K2452" s="58"/>
      <c r="L2452" s="58"/>
      <c r="M2452" s="62"/>
      <c r="N2452" s="58"/>
      <c r="O2452" s="62"/>
      <c r="P2452" s="58"/>
      <c r="Q2452" s="62"/>
      <c r="R2452" s="63"/>
      <c r="S2452" s="64">
        <f t="shared" si="59"/>
        <v>0</v>
      </c>
      <c r="T2452" s="60"/>
      <c r="U2452" s="60"/>
      <c r="V2452" s="60"/>
      <c r="W2452" s="60"/>
      <c r="X2452" s="60"/>
      <c r="Y2452" s="60"/>
      <c r="Z2452" s="60"/>
      <c r="AA2452" s="60"/>
      <c r="AB2452" s="60"/>
      <c r="AC2452" s="60"/>
      <c r="AD2452" s="60"/>
      <c r="AE2452" s="60"/>
      <c r="AF2452" s="60"/>
      <c r="AG2452" s="65"/>
      <c r="AH2452" s="58"/>
      <c r="AI2452" s="59"/>
      <c r="AJ2452" s="60"/>
      <c r="AK2452" s="64">
        <f t="shared" si="50"/>
        <v>0</v>
      </c>
      <c r="AL2452" s="66"/>
      <c r="AM2452" s="67"/>
    </row>
    <row r="2453">
      <c r="A2453" s="463" t="s">
        <v>4347</v>
      </c>
      <c r="B2453" s="470"/>
      <c r="C2453" s="470"/>
      <c r="D2453" s="468"/>
      <c r="E2453" s="471"/>
      <c r="F2453" s="467">
        <f t="shared" si="58"/>
        <v>0</v>
      </c>
      <c r="G2453" s="468"/>
      <c r="H2453" s="468"/>
      <c r="I2453" s="468"/>
      <c r="J2453" s="452" t="s">
        <v>81</v>
      </c>
      <c r="K2453" s="452"/>
      <c r="L2453" s="452"/>
      <c r="M2453" s="453"/>
      <c r="N2453" s="452"/>
      <c r="O2453" s="453"/>
      <c r="P2453" s="452"/>
      <c r="Q2453" s="453"/>
      <c r="R2453" s="454"/>
      <c r="S2453" s="455">
        <f t="shared" si="59"/>
        <v>0</v>
      </c>
      <c r="T2453" s="456"/>
      <c r="U2453" s="456"/>
      <c r="V2453" s="456"/>
      <c r="W2453" s="456"/>
      <c r="X2453" s="456"/>
      <c r="Y2453" s="456"/>
      <c r="Z2453" s="456"/>
      <c r="AA2453" s="456"/>
      <c r="AB2453" s="456"/>
      <c r="AC2453" s="456"/>
      <c r="AD2453" s="456"/>
      <c r="AE2453" s="456"/>
      <c r="AF2453" s="456"/>
      <c r="AG2453" s="457"/>
      <c r="AH2453" s="452"/>
      <c r="AI2453" s="472"/>
      <c r="AJ2453" s="456"/>
      <c r="AK2453" s="455">
        <f t="shared" si="50"/>
        <v>0</v>
      </c>
      <c r="AL2453" s="458"/>
      <c r="AM2453" s="459"/>
    </row>
    <row r="2454">
      <c r="A2454" s="460" t="s">
        <v>4348</v>
      </c>
      <c r="B2454" s="225"/>
      <c r="C2454" s="225"/>
      <c r="D2454" s="226"/>
      <c r="E2454" s="227"/>
      <c r="F2454" s="228">
        <f t="shared" si="58"/>
        <v>0</v>
      </c>
      <c r="G2454" s="226"/>
      <c r="H2454" s="226"/>
      <c r="I2454" s="226"/>
      <c r="J2454" s="58" t="s">
        <v>81</v>
      </c>
      <c r="K2454" s="58"/>
      <c r="L2454" s="58"/>
      <c r="M2454" s="62"/>
      <c r="N2454" s="58"/>
      <c r="O2454" s="62"/>
      <c r="P2454" s="58"/>
      <c r="Q2454" s="62"/>
      <c r="R2454" s="63"/>
      <c r="S2454" s="64">
        <f t="shared" si="59"/>
        <v>0</v>
      </c>
      <c r="T2454" s="60"/>
      <c r="U2454" s="60"/>
      <c r="V2454" s="60"/>
      <c r="W2454" s="60"/>
      <c r="X2454" s="60"/>
      <c r="Y2454" s="60"/>
      <c r="Z2454" s="60"/>
      <c r="AA2454" s="60"/>
      <c r="AB2454" s="60"/>
      <c r="AC2454" s="60"/>
      <c r="AD2454" s="60"/>
      <c r="AE2454" s="60"/>
      <c r="AF2454" s="60"/>
      <c r="AG2454" s="65"/>
      <c r="AH2454" s="58"/>
      <c r="AI2454" s="59"/>
      <c r="AJ2454" s="60"/>
      <c r="AK2454" s="64">
        <f t="shared" si="50"/>
        <v>0</v>
      </c>
      <c r="AL2454" s="66"/>
      <c r="AM2454" s="67"/>
    </row>
    <row r="2455">
      <c r="A2455" s="463" t="s">
        <v>4349</v>
      </c>
      <c r="B2455" s="470"/>
      <c r="C2455" s="470"/>
      <c r="D2455" s="468"/>
      <c r="E2455" s="471"/>
      <c r="F2455" s="467">
        <f t="shared" si="58"/>
        <v>0</v>
      </c>
      <c r="G2455" s="468"/>
      <c r="H2455" s="468"/>
      <c r="I2455" s="468"/>
      <c r="J2455" s="452" t="s">
        <v>81</v>
      </c>
      <c r="K2455" s="452"/>
      <c r="L2455" s="452"/>
      <c r="M2455" s="453"/>
      <c r="N2455" s="452"/>
      <c r="O2455" s="453"/>
      <c r="P2455" s="452"/>
      <c r="Q2455" s="453"/>
      <c r="R2455" s="454"/>
      <c r="S2455" s="455">
        <f t="shared" si="59"/>
        <v>0</v>
      </c>
      <c r="T2455" s="456"/>
      <c r="U2455" s="456"/>
      <c r="V2455" s="456"/>
      <c r="W2455" s="456"/>
      <c r="X2455" s="456"/>
      <c r="Y2455" s="456"/>
      <c r="Z2455" s="456"/>
      <c r="AA2455" s="456"/>
      <c r="AB2455" s="456"/>
      <c r="AC2455" s="456"/>
      <c r="AD2455" s="456"/>
      <c r="AE2455" s="456"/>
      <c r="AF2455" s="456"/>
      <c r="AG2455" s="457"/>
      <c r="AH2455" s="452"/>
      <c r="AI2455" s="472"/>
      <c r="AJ2455" s="456"/>
      <c r="AK2455" s="455">
        <f t="shared" si="50"/>
        <v>0</v>
      </c>
      <c r="AL2455" s="458"/>
      <c r="AM2455" s="459"/>
    </row>
    <row r="2456">
      <c r="A2456" s="460" t="s">
        <v>4350</v>
      </c>
      <c r="B2456" s="225"/>
      <c r="C2456" s="225"/>
      <c r="D2456" s="226"/>
      <c r="E2456" s="227"/>
      <c r="F2456" s="228">
        <f t="shared" si="58"/>
        <v>0</v>
      </c>
      <c r="G2456" s="226"/>
      <c r="H2456" s="226"/>
      <c r="I2456" s="226"/>
      <c r="J2456" s="58" t="s">
        <v>81</v>
      </c>
      <c r="K2456" s="58"/>
      <c r="L2456" s="58"/>
      <c r="M2456" s="62"/>
      <c r="N2456" s="58"/>
      <c r="O2456" s="62"/>
      <c r="P2456" s="58"/>
      <c r="Q2456" s="62"/>
      <c r="R2456" s="63"/>
      <c r="S2456" s="64">
        <f t="shared" si="59"/>
        <v>0</v>
      </c>
      <c r="T2456" s="60"/>
      <c r="U2456" s="60"/>
      <c r="V2456" s="60"/>
      <c r="W2456" s="60"/>
      <c r="X2456" s="60"/>
      <c r="Y2456" s="60"/>
      <c r="Z2456" s="60"/>
      <c r="AA2456" s="60"/>
      <c r="AB2456" s="60"/>
      <c r="AC2456" s="60"/>
      <c r="AD2456" s="60"/>
      <c r="AE2456" s="60"/>
      <c r="AF2456" s="60"/>
      <c r="AG2456" s="65"/>
      <c r="AH2456" s="58"/>
      <c r="AI2456" s="59"/>
      <c r="AJ2456" s="60"/>
      <c r="AK2456" s="64">
        <f t="shared" si="50"/>
        <v>0</v>
      </c>
      <c r="AL2456" s="66"/>
      <c r="AM2456" s="67"/>
    </row>
    <row r="2457">
      <c r="A2457" s="463" t="s">
        <v>4351</v>
      </c>
      <c r="B2457" s="470"/>
      <c r="C2457" s="470"/>
      <c r="D2457" s="468"/>
      <c r="E2457" s="471"/>
      <c r="F2457" s="467">
        <f t="shared" si="58"/>
        <v>0</v>
      </c>
      <c r="G2457" s="468"/>
      <c r="H2457" s="468"/>
      <c r="I2457" s="468"/>
      <c r="J2457" s="452" t="s">
        <v>81</v>
      </c>
      <c r="K2457" s="452"/>
      <c r="L2457" s="452"/>
      <c r="M2457" s="453"/>
      <c r="N2457" s="452"/>
      <c r="O2457" s="453"/>
      <c r="P2457" s="452"/>
      <c r="Q2457" s="453"/>
      <c r="R2457" s="454"/>
      <c r="S2457" s="455">
        <f t="shared" si="59"/>
        <v>0</v>
      </c>
      <c r="T2457" s="456"/>
      <c r="U2457" s="456"/>
      <c r="V2457" s="456"/>
      <c r="W2457" s="456"/>
      <c r="X2457" s="456"/>
      <c r="Y2457" s="456"/>
      <c r="Z2457" s="456"/>
      <c r="AA2457" s="456"/>
      <c r="AB2457" s="456"/>
      <c r="AC2457" s="456"/>
      <c r="AD2457" s="456"/>
      <c r="AE2457" s="456"/>
      <c r="AF2457" s="456"/>
      <c r="AG2457" s="457"/>
      <c r="AH2457" s="452"/>
      <c r="AI2457" s="472"/>
      <c r="AJ2457" s="456"/>
      <c r="AK2457" s="455">
        <f t="shared" si="50"/>
        <v>0</v>
      </c>
      <c r="AL2457" s="458"/>
      <c r="AM2457" s="459"/>
    </row>
    <row r="2458">
      <c r="A2458" s="460" t="s">
        <v>4352</v>
      </c>
      <c r="B2458" s="225"/>
      <c r="C2458" s="225"/>
      <c r="D2458" s="226"/>
      <c r="E2458" s="227"/>
      <c r="F2458" s="228">
        <f t="shared" si="58"/>
        <v>0</v>
      </c>
      <c r="G2458" s="226"/>
      <c r="H2458" s="226"/>
      <c r="I2458" s="226"/>
      <c r="J2458" s="58" t="s">
        <v>81</v>
      </c>
      <c r="K2458" s="58"/>
      <c r="L2458" s="58"/>
      <c r="M2458" s="62"/>
      <c r="N2458" s="58"/>
      <c r="O2458" s="62"/>
      <c r="P2458" s="58"/>
      <c r="Q2458" s="62"/>
      <c r="R2458" s="63"/>
      <c r="S2458" s="64">
        <f t="shared" si="59"/>
        <v>0</v>
      </c>
      <c r="T2458" s="60"/>
      <c r="U2458" s="60"/>
      <c r="V2458" s="60"/>
      <c r="W2458" s="60"/>
      <c r="X2458" s="60"/>
      <c r="Y2458" s="60"/>
      <c r="Z2458" s="60"/>
      <c r="AA2458" s="60"/>
      <c r="AB2458" s="60"/>
      <c r="AC2458" s="60"/>
      <c r="AD2458" s="60"/>
      <c r="AE2458" s="60"/>
      <c r="AF2458" s="60"/>
      <c r="AG2458" s="65"/>
      <c r="AH2458" s="58"/>
      <c r="AI2458" s="59"/>
      <c r="AJ2458" s="60"/>
      <c r="AK2458" s="64">
        <f t="shared" si="50"/>
        <v>0</v>
      </c>
      <c r="AL2458" s="66"/>
      <c r="AM2458" s="67"/>
    </row>
    <row r="2459">
      <c r="A2459" s="463" t="s">
        <v>4353</v>
      </c>
      <c r="B2459" s="470"/>
      <c r="C2459" s="470"/>
      <c r="D2459" s="468"/>
      <c r="E2459" s="471"/>
      <c r="F2459" s="467">
        <f t="shared" si="58"/>
        <v>0</v>
      </c>
      <c r="G2459" s="468"/>
      <c r="H2459" s="468"/>
      <c r="I2459" s="468"/>
      <c r="J2459" s="452" t="s">
        <v>81</v>
      </c>
      <c r="K2459" s="452"/>
      <c r="L2459" s="452"/>
      <c r="M2459" s="453"/>
      <c r="N2459" s="452"/>
      <c r="O2459" s="453"/>
      <c r="P2459" s="452"/>
      <c r="Q2459" s="453"/>
      <c r="R2459" s="454"/>
      <c r="S2459" s="455">
        <f t="shared" si="59"/>
        <v>0</v>
      </c>
      <c r="T2459" s="456"/>
      <c r="U2459" s="456"/>
      <c r="V2459" s="456"/>
      <c r="W2459" s="456"/>
      <c r="X2459" s="456"/>
      <c r="Y2459" s="456"/>
      <c r="Z2459" s="456"/>
      <c r="AA2459" s="456"/>
      <c r="AB2459" s="456"/>
      <c r="AC2459" s="456"/>
      <c r="AD2459" s="456"/>
      <c r="AE2459" s="456"/>
      <c r="AF2459" s="456"/>
      <c r="AG2459" s="457"/>
      <c r="AH2459" s="452"/>
      <c r="AI2459" s="472"/>
      <c r="AJ2459" s="456"/>
      <c r="AK2459" s="455">
        <f t="shared" si="50"/>
        <v>0</v>
      </c>
      <c r="AL2459" s="458"/>
      <c r="AM2459" s="459"/>
    </row>
    <row r="2460">
      <c r="A2460" s="460" t="s">
        <v>4354</v>
      </c>
      <c r="B2460" s="225"/>
      <c r="C2460" s="225"/>
      <c r="D2460" s="226"/>
      <c r="E2460" s="227"/>
      <c r="F2460" s="228">
        <f t="shared" si="58"/>
        <v>0</v>
      </c>
      <c r="G2460" s="226"/>
      <c r="H2460" s="226"/>
      <c r="I2460" s="226"/>
      <c r="J2460" s="58" t="s">
        <v>81</v>
      </c>
      <c r="K2460" s="58"/>
      <c r="L2460" s="58"/>
      <c r="M2460" s="62"/>
      <c r="N2460" s="58"/>
      <c r="O2460" s="62"/>
      <c r="P2460" s="58"/>
      <c r="Q2460" s="62"/>
      <c r="R2460" s="63"/>
      <c r="S2460" s="64">
        <f t="shared" si="59"/>
        <v>0</v>
      </c>
      <c r="T2460" s="60"/>
      <c r="U2460" s="60"/>
      <c r="V2460" s="60"/>
      <c r="W2460" s="60"/>
      <c r="X2460" s="60"/>
      <c r="Y2460" s="60"/>
      <c r="Z2460" s="60"/>
      <c r="AA2460" s="60"/>
      <c r="AB2460" s="60"/>
      <c r="AC2460" s="60"/>
      <c r="AD2460" s="60"/>
      <c r="AE2460" s="60"/>
      <c r="AF2460" s="60"/>
      <c r="AG2460" s="65"/>
      <c r="AH2460" s="58"/>
      <c r="AI2460" s="59"/>
      <c r="AJ2460" s="60"/>
      <c r="AK2460" s="64">
        <f t="shared" si="50"/>
        <v>0</v>
      </c>
      <c r="AL2460" s="66"/>
      <c r="AM2460" s="67"/>
    </row>
    <row r="2461">
      <c r="A2461" s="463" t="s">
        <v>4355</v>
      </c>
      <c r="B2461" s="470"/>
      <c r="C2461" s="470"/>
      <c r="D2461" s="468"/>
      <c r="E2461" s="471"/>
      <c r="F2461" s="467">
        <f t="shared" si="58"/>
        <v>0</v>
      </c>
      <c r="G2461" s="468"/>
      <c r="H2461" s="468"/>
      <c r="I2461" s="468"/>
      <c r="J2461" s="452" t="s">
        <v>81</v>
      </c>
      <c r="K2461" s="452"/>
      <c r="L2461" s="452"/>
      <c r="M2461" s="453"/>
      <c r="N2461" s="452"/>
      <c r="O2461" s="453"/>
      <c r="P2461" s="452"/>
      <c r="Q2461" s="453"/>
      <c r="R2461" s="454"/>
      <c r="S2461" s="455">
        <f t="shared" si="59"/>
        <v>0</v>
      </c>
      <c r="T2461" s="456"/>
      <c r="U2461" s="456"/>
      <c r="V2461" s="456"/>
      <c r="W2461" s="456"/>
      <c r="X2461" s="456"/>
      <c r="Y2461" s="456"/>
      <c r="Z2461" s="456"/>
      <c r="AA2461" s="456"/>
      <c r="AB2461" s="456"/>
      <c r="AC2461" s="456"/>
      <c r="AD2461" s="456"/>
      <c r="AE2461" s="456"/>
      <c r="AF2461" s="456"/>
      <c r="AG2461" s="457"/>
      <c r="AH2461" s="452"/>
      <c r="AI2461" s="472"/>
      <c r="AJ2461" s="456"/>
      <c r="AK2461" s="455">
        <f t="shared" si="50"/>
        <v>0</v>
      </c>
      <c r="AL2461" s="458"/>
      <c r="AM2461" s="459"/>
    </row>
    <row r="2462">
      <c r="A2462" s="460" t="s">
        <v>4356</v>
      </c>
      <c r="B2462" s="225"/>
      <c r="C2462" s="225"/>
      <c r="D2462" s="226"/>
      <c r="E2462" s="227"/>
      <c r="F2462" s="228">
        <f t="shared" si="58"/>
        <v>0</v>
      </c>
      <c r="G2462" s="226"/>
      <c r="H2462" s="226"/>
      <c r="I2462" s="226"/>
      <c r="J2462" s="58" t="s">
        <v>81</v>
      </c>
      <c r="K2462" s="58"/>
      <c r="L2462" s="58"/>
      <c r="M2462" s="62"/>
      <c r="N2462" s="58"/>
      <c r="O2462" s="62"/>
      <c r="P2462" s="58"/>
      <c r="Q2462" s="62"/>
      <c r="R2462" s="63"/>
      <c r="S2462" s="64">
        <f t="shared" si="59"/>
        <v>0</v>
      </c>
      <c r="T2462" s="60"/>
      <c r="U2462" s="60"/>
      <c r="V2462" s="60"/>
      <c r="W2462" s="60"/>
      <c r="X2462" s="60"/>
      <c r="Y2462" s="60"/>
      <c r="Z2462" s="60"/>
      <c r="AA2462" s="60"/>
      <c r="AB2462" s="60"/>
      <c r="AC2462" s="60"/>
      <c r="AD2462" s="60"/>
      <c r="AE2462" s="60"/>
      <c r="AF2462" s="60"/>
      <c r="AG2462" s="65"/>
      <c r="AH2462" s="58"/>
      <c r="AI2462" s="59"/>
      <c r="AJ2462" s="60"/>
      <c r="AK2462" s="64">
        <f t="shared" si="50"/>
        <v>0</v>
      </c>
      <c r="AL2462" s="66"/>
      <c r="AM2462" s="67"/>
    </row>
    <row r="2463">
      <c r="A2463" s="463" t="s">
        <v>4357</v>
      </c>
      <c r="B2463" s="470"/>
      <c r="C2463" s="470"/>
      <c r="D2463" s="468"/>
      <c r="E2463" s="471"/>
      <c r="F2463" s="467">
        <f t="shared" si="58"/>
        <v>0</v>
      </c>
      <c r="G2463" s="468"/>
      <c r="H2463" s="468"/>
      <c r="I2463" s="468"/>
      <c r="J2463" s="452" t="s">
        <v>81</v>
      </c>
      <c r="K2463" s="452"/>
      <c r="L2463" s="452"/>
      <c r="M2463" s="453"/>
      <c r="N2463" s="452"/>
      <c r="O2463" s="453"/>
      <c r="P2463" s="452"/>
      <c r="Q2463" s="453"/>
      <c r="R2463" s="454"/>
      <c r="S2463" s="455">
        <f t="shared" si="59"/>
        <v>0</v>
      </c>
      <c r="T2463" s="456"/>
      <c r="U2463" s="456"/>
      <c r="V2463" s="456"/>
      <c r="W2463" s="456"/>
      <c r="X2463" s="456"/>
      <c r="Y2463" s="456"/>
      <c r="Z2463" s="456"/>
      <c r="AA2463" s="456"/>
      <c r="AB2463" s="456"/>
      <c r="AC2463" s="456"/>
      <c r="AD2463" s="456"/>
      <c r="AE2463" s="456"/>
      <c r="AF2463" s="456"/>
      <c r="AG2463" s="457"/>
      <c r="AH2463" s="452"/>
      <c r="AI2463" s="472"/>
      <c r="AJ2463" s="456"/>
      <c r="AK2463" s="455">
        <f t="shared" si="50"/>
        <v>0</v>
      </c>
      <c r="AL2463" s="458"/>
      <c r="AM2463" s="459"/>
    </row>
    <row r="2464">
      <c r="A2464" s="460" t="s">
        <v>4358</v>
      </c>
      <c r="B2464" s="225"/>
      <c r="C2464" s="225"/>
      <c r="D2464" s="226"/>
      <c r="E2464" s="227"/>
      <c r="F2464" s="228">
        <f t="shared" si="58"/>
        <v>0</v>
      </c>
      <c r="G2464" s="226"/>
      <c r="H2464" s="226"/>
      <c r="I2464" s="226"/>
      <c r="J2464" s="58" t="s">
        <v>81</v>
      </c>
      <c r="K2464" s="58"/>
      <c r="L2464" s="58"/>
      <c r="M2464" s="62"/>
      <c r="N2464" s="58"/>
      <c r="O2464" s="62"/>
      <c r="P2464" s="58"/>
      <c r="Q2464" s="62"/>
      <c r="R2464" s="63"/>
      <c r="S2464" s="64">
        <f t="shared" si="59"/>
        <v>0</v>
      </c>
      <c r="T2464" s="60"/>
      <c r="U2464" s="60"/>
      <c r="V2464" s="60"/>
      <c r="W2464" s="60"/>
      <c r="X2464" s="60"/>
      <c r="Y2464" s="60"/>
      <c r="Z2464" s="60"/>
      <c r="AA2464" s="60"/>
      <c r="AB2464" s="60"/>
      <c r="AC2464" s="60"/>
      <c r="AD2464" s="60"/>
      <c r="AE2464" s="60"/>
      <c r="AF2464" s="60"/>
      <c r="AG2464" s="65"/>
      <c r="AH2464" s="58"/>
      <c r="AI2464" s="59"/>
      <c r="AJ2464" s="60"/>
      <c r="AK2464" s="64">
        <f t="shared" si="50"/>
        <v>0</v>
      </c>
      <c r="AL2464" s="66"/>
      <c r="AM2464" s="67"/>
    </row>
    <row r="2465">
      <c r="A2465" s="463" t="s">
        <v>4359</v>
      </c>
      <c r="B2465" s="470"/>
      <c r="C2465" s="470"/>
      <c r="D2465" s="468"/>
      <c r="E2465" s="471"/>
      <c r="F2465" s="467">
        <f t="shared" si="58"/>
        <v>0</v>
      </c>
      <c r="G2465" s="468"/>
      <c r="H2465" s="468"/>
      <c r="I2465" s="468"/>
      <c r="J2465" s="452" t="s">
        <v>81</v>
      </c>
      <c r="K2465" s="452"/>
      <c r="L2465" s="452"/>
      <c r="M2465" s="453"/>
      <c r="N2465" s="452"/>
      <c r="O2465" s="453"/>
      <c r="P2465" s="452"/>
      <c r="Q2465" s="453"/>
      <c r="R2465" s="454"/>
      <c r="S2465" s="455">
        <f t="shared" si="59"/>
        <v>0</v>
      </c>
      <c r="T2465" s="456"/>
      <c r="U2465" s="456"/>
      <c r="V2465" s="456"/>
      <c r="W2465" s="456"/>
      <c r="X2465" s="456"/>
      <c r="Y2465" s="456"/>
      <c r="Z2465" s="456"/>
      <c r="AA2465" s="456"/>
      <c r="AB2465" s="456"/>
      <c r="AC2465" s="456"/>
      <c r="AD2465" s="456"/>
      <c r="AE2465" s="456"/>
      <c r="AF2465" s="456"/>
      <c r="AG2465" s="457"/>
      <c r="AH2465" s="452"/>
      <c r="AI2465" s="472"/>
      <c r="AJ2465" s="456"/>
      <c r="AK2465" s="455">
        <f t="shared" si="50"/>
        <v>0</v>
      </c>
      <c r="AL2465" s="458"/>
      <c r="AM2465" s="459"/>
    </row>
    <row r="2466">
      <c r="A2466" s="460" t="s">
        <v>4360</v>
      </c>
      <c r="B2466" s="225"/>
      <c r="C2466" s="225"/>
      <c r="D2466" s="226"/>
      <c r="E2466" s="227"/>
      <c r="F2466" s="228">
        <f t="shared" si="58"/>
        <v>0</v>
      </c>
      <c r="G2466" s="226"/>
      <c r="H2466" s="226"/>
      <c r="I2466" s="226"/>
      <c r="J2466" s="58" t="s">
        <v>81</v>
      </c>
      <c r="K2466" s="58"/>
      <c r="L2466" s="58"/>
      <c r="M2466" s="62"/>
      <c r="N2466" s="58"/>
      <c r="O2466" s="62"/>
      <c r="P2466" s="58"/>
      <c r="Q2466" s="62"/>
      <c r="R2466" s="63"/>
      <c r="S2466" s="64">
        <f t="shared" si="59"/>
        <v>0</v>
      </c>
      <c r="T2466" s="60"/>
      <c r="U2466" s="60"/>
      <c r="V2466" s="60"/>
      <c r="W2466" s="60"/>
      <c r="X2466" s="60"/>
      <c r="Y2466" s="60"/>
      <c r="Z2466" s="60"/>
      <c r="AA2466" s="60"/>
      <c r="AB2466" s="60"/>
      <c r="AC2466" s="60"/>
      <c r="AD2466" s="60"/>
      <c r="AE2466" s="60"/>
      <c r="AF2466" s="60"/>
      <c r="AG2466" s="65"/>
      <c r="AH2466" s="58"/>
      <c r="AI2466" s="59"/>
      <c r="AJ2466" s="60"/>
      <c r="AK2466" s="64">
        <f t="shared" si="50"/>
        <v>0</v>
      </c>
      <c r="AL2466" s="66"/>
      <c r="AM2466" s="67"/>
    </row>
    <row r="2467">
      <c r="A2467" s="463" t="s">
        <v>4361</v>
      </c>
      <c r="B2467" s="470"/>
      <c r="C2467" s="470"/>
      <c r="D2467" s="468"/>
      <c r="E2467" s="471"/>
      <c r="F2467" s="467">
        <f t="shared" si="58"/>
        <v>0</v>
      </c>
      <c r="G2467" s="468"/>
      <c r="H2467" s="468"/>
      <c r="I2467" s="468"/>
      <c r="J2467" s="452" t="s">
        <v>81</v>
      </c>
      <c r="K2467" s="452"/>
      <c r="L2467" s="452"/>
      <c r="M2467" s="453"/>
      <c r="N2467" s="452"/>
      <c r="O2467" s="453"/>
      <c r="P2467" s="452"/>
      <c r="Q2467" s="453"/>
      <c r="R2467" s="454"/>
      <c r="S2467" s="455">
        <f t="shared" si="59"/>
        <v>0</v>
      </c>
      <c r="T2467" s="456"/>
      <c r="U2467" s="456"/>
      <c r="V2467" s="456"/>
      <c r="W2467" s="456"/>
      <c r="X2467" s="456"/>
      <c r="Y2467" s="456"/>
      <c r="Z2467" s="456"/>
      <c r="AA2467" s="456"/>
      <c r="AB2467" s="456"/>
      <c r="AC2467" s="456"/>
      <c r="AD2467" s="456"/>
      <c r="AE2467" s="456"/>
      <c r="AF2467" s="456"/>
      <c r="AG2467" s="457"/>
      <c r="AH2467" s="452"/>
      <c r="AI2467" s="472"/>
      <c r="AJ2467" s="456"/>
      <c r="AK2467" s="455">
        <f t="shared" si="50"/>
        <v>0</v>
      </c>
      <c r="AL2467" s="458"/>
      <c r="AM2467" s="459"/>
    </row>
    <row r="2468">
      <c r="A2468" s="460" t="s">
        <v>4362</v>
      </c>
      <c r="B2468" s="225"/>
      <c r="C2468" s="225"/>
      <c r="D2468" s="226"/>
      <c r="E2468" s="227"/>
      <c r="F2468" s="228">
        <f t="shared" si="58"/>
        <v>0</v>
      </c>
      <c r="G2468" s="226"/>
      <c r="H2468" s="226"/>
      <c r="I2468" s="226"/>
      <c r="J2468" s="58" t="s">
        <v>81</v>
      </c>
      <c r="K2468" s="58"/>
      <c r="L2468" s="58"/>
      <c r="M2468" s="62"/>
      <c r="N2468" s="58"/>
      <c r="O2468" s="62"/>
      <c r="P2468" s="58"/>
      <c r="Q2468" s="62"/>
      <c r="R2468" s="63"/>
      <c r="S2468" s="64">
        <f t="shared" si="59"/>
        <v>0</v>
      </c>
      <c r="T2468" s="60"/>
      <c r="U2468" s="60"/>
      <c r="V2468" s="60"/>
      <c r="W2468" s="60"/>
      <c r="X2468" s="60"/>
      <c r="Y2468" s="60"/>
      <c r="Z2468" s="60"/>
      <c r="AA2468" s="60"/>
      <c r="AB2468" s="60"/>
      <c r="AC2468" s="60"/>
      <c r="AD2468" s="60"/>
      <c r="AE2468" s="60"/>
      <c r="AF2468" s="60"/>
      <c r="AG2468" s="65"/>
      <c r="AH2468" s="58"/>
      <c r="AI2468" s="59"/>
      <c r="AJ2468" s="60"/>
      <c r="AK2468" s="64">
        <f t="shared" si="50"/>
        <v>0</v>
      </c>
      <c r="AL2468" s="66"/>
      <c r="AM2468" s="67"/>
    </row>
    <row r="2469">
      <c r="A2469" s="463" t="s">
        <v>4363</v>
      </c>
      <c r="B2469" s="470"/>
      <c r="C2469" s="470"/>
      <c r="D2469" s="468"/>
      <c r="E2469" s="471"/>
      <c r="F2469" s="467">
        <f t="shared" si="58"/>
        <v>0</v>
      </c>
      <c r="G2469" s="468"/>
      <c r="H2469" s="468"/>
      <c r="I2469" s="468"/>
      <c r="J2469" s="452" t="s">
        <v>81</v>
      </c>
      <c r="K2469" s="452"/>
      <c r="L2469" s="452"/>
      <c r="M2469" s="453"/>
      <c r="N2469" s="452"/>
      <c r="O2469" s="453"/>
      <c r="P2469" s="452"/>
      <c r="Q2469" s="453"/>
      <c r="R2469" s="454"/>
      <c r="S2469" s="455">
        <f t="shared" si="59"/>
        <v>0</v>
      </c>
      <c r="T2469" s="456"/>
      <c r="U2469" s="456"/>
      <c r="V2469" s="456"/>
      <c r="W2469" s="456"/>
      <c r="X2469" s="456"/>
      <c r="Y2469" s="456"/>
      <c r="Z2469" s="456"/>
      <c r="AA2469" s="456"/>
      <c r="AB2469" s="456"/>
      <c r="AC2469" s="456"/>
      <c r="AD2469" s="456"/>
      <c r="AE2469" s="456"/>
      <c r="AF2469" s="456"/>
      <c r="AG2469" s="457"/>
      <c r="AH2469" s="452"/>
      <c r="AI2469" s="472"/>
      <c r="AJ2469" s="456"/>
      <c r="AK2469" s="455">
        <f t="shared" si="50"/>
        <v>0</v>
      </c>
      <c r="AL2469" s="458"/>
      <c r="AM2469" s="459"/>
    </row>
    <row r="2470">
      <c r="A2470" s="460" t="s">
        <v>4364</v>
      </c>
      <c r="B2470" s="225"/>
      <c r="C2470" s="225"/>
      <c r="D2470" s="226"/>
      <c r="E2470" s="227"/>
      <c r="F2470" s="228">
        <f t="shared" si="58"/>
        <v>0</v>
      </c>
      <c r="G2470" s="226"/>
      <c r="H2470" s="226"/>
      <c r="I2470" s="226"/>
      <c r="J2470" s="58" t="s">
        <v>81</v>
      </c>
      <c r="K2470" s="58"/>
      <c r="L2470" s="58"/>
      <c r="M2470" s="62"/>
      <c r="N2470" s="58"/>
      <c r="O2470" s="62"/>
      <c r="P2470" s="58"/>
      <c r="Q2470" s="62"/>
      <c r="R2470" s="63"/>
      <c r="S2470" s="64">
        <f t="shared" si="59"/>
        <v>0</v>
      </c>
      <c r="T2470" s="60"/>
      <c r="U2470" s="60"/>
      <c r="V2470" s="60"/>
      <c r="W2470" s="60"/>
      <c r="X2470" s="60"/>
      <c r="Y2470" s="60"/>
      <c r="Z2470" s="60"/>
      <c r="AA2470" s="60"/>
      <c r="AB2470" s="60"/>
      <c r="AC2470" s="60"/>
      <c r="AD2470" s="60"/>
      <c r="AE2470" s="60"/>
      <c r="AF2470" s="60"/>
      <c r="AG2470" s="65"/>
      <c r="AH2470" s="58"/>
      <c r="AI2470" s="59"/>
      <c r="AJ2470" s="60"/>
      <c r="AK2470" s="64">
        <f t="shared" si="50"/>
        <v>0</v>
      </c>
      <c r="AL2470" s="66"/>
      <c r="AM2470" s="67"/>
    </row>
    <row r="2471">
      <c r="A2471" s="463" t="s">
        <v>4365</v>
      </c>
      <c r="B2471" s="470"/>
      <c r="C2471" s="470"/>
      <c r="D2471" s="468"/>
      <c r="E2471" s="471"/>
      <c r="F2471" s="467">
        <f t="shared" si="58"/>
        <v>0</v>
      </c>
      <c r="G2471" s="468"/>
      <c r="H2471" s="468"/>
      <c r="I2471" s="468"/>
      <c r="J2471" s="452" t="s">
        <v>81</v>
      </c>
      <c r="K2471" s="452"/>
      <c r="L2471" s="452"/>
      <c r="M2471" s="453"/>
      <c r="N2471" s="452"/>
      <c r="O2471" s="453"/>
      <c r="P2471" s="452"/>
      <c r="Q2471" s="453"/>
      <c r="R2471" s="454"/>
      <c r="S2471" s="455">
        <f t="shared" si="59"/>
        <v>0</v>
      </c>
      <c r="T2471" s="456"/>
      <c r="U2471" s="456"/>
      <c r="V2471" s="456"/>
      <c r="W2471" s="456"/>
      <c r="X2471" s="456"/>
      <c r="Y2471" s="456"/>
      <c r="Z2471" s="456"/>
      <c r="AA2471" s="456"/>
      <c r="AB2471" s="456"/>
      <c r="AC2471" s="456"/>
      <c r="AD2471" s="456"/>
      <c r="AE2471" s="456"/>
      <c r="AF2471" s="456"/>
      <c r="AG2471" s="457"/>
      <c r="AH2471" s="452"/>
      <c r="AI2471" s="472"/>
      <c r="AJ2471" s="456"/>
      <c r="AK2471" s="455">
        <f t="shared" si="50"/>
        <v>0</v>
      </c>
      <c r="AL2471" s="458"/>
      <c r="AM2471" s="459"/>
    </row>
    <row r="2472">
      <c r="A2472" s="460" t="s">
        <v>4366</v>
      </c>
      <c r="B2472" s="225"/>
      <c r="C2472" s="225"/>
      <c r="D2472" s="226"/>
      <c r="E2472" s="227"/>
      <c r="F2472" s="228">
        <f t="shared" si="58"/>
        <v>0</v>
      </c>
      <c r="G2472" s="226"/>
      <c r="H2472" s="226"/>
      <c r="I2472" s="226"/>
      <c r="J2472" s="58" t="s">
        <v>81</v>
      </c>
      <c r="K2472" s="58"/>
      <c r="L2472" s="58"/>
      <c r="M2472" s="62"/>
      <c r="N2472" s="58"/>
      <c r="O2472" s="62"/>
      <c r="P2472" s="58"/>
      <c r="Q2472" s="62"/>
      <c r="R2472" s="63"/>
      <c r="S2472" s="64">
        <f t="shared" si="59"/>
        <v>0</v>
      </c>
      <c r="T2472" s="60"/>
      <c r="U2472" s="60"/>
      <c r="V2472" s="60"/>
      <c r="W2472" s="60"/>
      <c r="X2472" s="60"/>
      <c r="Y2472" s="60"/>
      <c r="Z2472" s="60"/>
      <c r="AA2472" s="60"/>
      <c r="AB2472" s="60"/>
      <c r="AC2472" s="60"/>
      <c r="AD2472" s="60"/>
      <c r="AE2472" s="60"/>
      <c r="AF2472" s="60"/>
      <c r="AG2472" s="65"/>
      <c r="AH2472" s="58"/>
      <c r="AI2472" s="59"/>
      <c r="AJ2472" s="60"/>
      <c r="AK2472" s="64">
        <f t="shared" si="50"/>
        <v>0</v>
      </c>
      <c r="AL2472" s="66"/>
      <c r="AM2472" s="67"/>
    </row>
    <row r="2473">
      <c r="A2473" s="463" t="s">
        <v>4367</v>
      </c>
      <c r="B2473" s="470"/>
      <c r="C2473" s="470"/>
      <c r="D2473" s="468"/>
      <c r="E2473" s="471"/>
      <c r="F2473" s="467">
        <f t="shared" si="58"/>
        <v>0</v>
      </c>
      <c r="G2473" s="468"/>
      <c r="H2473" s="468"/>
      <c r="I2473" s="468"/>
      <c r="J2473" s="452" t="s">
        <v>81</v>
      </c>
      <c r="K2473" s="452"/>
      <c r="L2473" s="452"/>
      <c r="M2473" s="453"/>
      <c r="N2473" s="452"/>
      <c r="O2473" s="453"/>
      <c r="P2473" s="452"/>
      <c r="Q2473" s="453"/>
      <c r="R2473" s="454"/>
      <c r="S2473" s="455">
        <f t="shared" si="59"/>
        <v>0</v>
      </c>
      <c r="T2473" s="456"/>
      <c r="U2473" s="456"/>
      <c r="V2473" s="456"/>
      <c r="W2473" s="456"/>
      <c r="X2473" s="456"/>
      <c r="Y2473" s="456"/>
      <c r="Z2473" s="456"/>
      <c r="AA2473" s="456"/>
      <c r="AB2473" s="456"/>
      <c r="AC2473" s="456"/>
      <c r="AD2473" s="456"/>
      <c r="AE2473" s="456"/>
      <c r="AF2473" s="456"/>
      <c r="AG2473" s="457"/>
      <c r="AH2473" s="452"/>
      <c r="AI2473" s="472"/>
      <c r="AJ2473" s="456"/>
      <c r="AK2473" s="455">
        <f t="shared" si="50"/>
        <v>0</v>
      </c>
      <c r="AL2473" s="458"/>
      <c r="AM2473" s="459"/>
    </row>
    <row r="2474">
      <c r="A2474" s="460" t="s">
        <v>4368</v>
      </c>
      <c r="B2474" s="225"/>
      <c r="C2474" s="225"/>
      <c r="D2474" s="226"/>
      <c r="E2474" s="227"/>
      <c r="F2474" s="228">
        <f t="shared" si="58"/>
        <v>0</v>
      </c>
      <c r="G2474" s="226"/>
      <c r="H2474" s="226"/>
      <c r="I2474" s="226"/>
      <c r="J2474" s="58" t="s">
        <v>81</v>
      </c>
      <c r="K2474" s="58"/>
      <c r="L2474" s="58"/>
      <c r="M2474" s="62"/>
      <c r="N2474" s="58"/>
      <c r="O2474" s="62"/>
      <c r="P2474" s="58"/>
      <c r="Q2474" s="62"/>
      <c r="R2474" s="63"/>
      <c r="S2474" s="64">
        <f t="shared" si="59"/>
        <v>0</v>
      </c>
      <c r="T2474" s="60"/>
      <c r="U2474" s="60"/>
      <c r="V2474" s="60"/>
      <c r="W2474" s="60"/>
      <c r="X2474" s="60"/>
      <c r="Y2474" s="60"/>
      <c r="Z2474" s="60"/>
      <c r="AA2474" s="60"/>
      <c r="AB2474" s="60"/>
      <c r="AC2474" s="60"/>
      <c r="AD2474" s="60"/>
      <c r="AE2474" s="60"/>
      <c r="AF2474" s="60"/>
      <c r="AG2474" s="65"/>
      <c r="AH2474" s="58"/>
      <c r="AI2474" s="59"/>
      <c r="AJ2474" s="60"/>
      <c r="AK2474" s="64">
        <f t="shared" si="50"/>
        <v>0</v>
      </c>
      <c r="AL2474" s="66"/>
      <c r="AM2474" s="67"/>
    </row>
    <row r="2475">
      <c r="A2475" s="463" t="s">
        <v>4369</v>
      </c>
      <c r="B2475" s="470"/>
      <c r="C2475" s="470"/>
      <c r="D2475" s="468"/>
      <c r="E2475" s="471"/>
      <c r="F2475" s="467">
        <f t="shared" si="58"/>
        <v>0</v>
      </c>
      <c r="G2475" s="468"/>
      <c r="H2475" s="468"/>
      <c r="I2475" s="468"/>
      <c r="J2475" s="452" t="s">
        <v>81</v>
      </c>
      <c r="K2475" s="452"/>
      <c r="L2475" s="452"/>
      <c r="M2475" s="453"/>
      <c r="N2475" s="452"/>
      <c r="O2475" s="453"/>
      <c r="P2475" s="452"/>
      <c r="Q2475" s="453"/>
      <c r="R2475" s="454"/>
      <c r="S2475" s="455">
        <f t="shared" si="59"/>
        <v>0</v>
      </c>
      <c r="T2475" s="456"/>
      <c r="U2475" s="456"/>
      <c r="V2475" s="456"/>
      <c r="W2475" s="456"/>
      <c r="X2475" s="456"/>
      <c r="Y2475" s="456"/>
      <c r="Z2475" s="456"/>
      <c r="AA2475" s="456"/>
      <c r="AB2475" s="456"/>
      <c r="AC2475" s="456"/>
      <c r="AD2475" s="456"/>
      <c r="AE2475" s="456"/>
      <c r="AF2475" s="456"/>
      <c r="AG2475" s="457"/>
      <c r="AH2475" s="452"/>
      <c r="AI2475" s="472"/>
      <c r="AJ2475" s="456"/>
      <c r="AK2475" s="455">
        <f t="shared" si="50"/>
        <v>0</v>
      </c>
      <c r="AL2475" s="458"/>
      <c r="AM2475" s="459"/>
    </row>
    <row r="2476">
      <c r="A2476" s="460" t="s">
        <v>4370</v>
      </c>
      <c r="B2476" s="225"/>
      <c r="C2476" s="225"/>
      <c r="D2476" s="226"/>
      <c r="E2476" s="227"/>
      <c r="F2476" s="228">
        <f t="shared" si="58"/>
        <v>0</v>
      </c>
      <c r="G2476" s="226"/>
      <c r="H2476" s="226"/>
      <c r="I2476" s="226"/>
      <c r="J2476" s="58" t="s">
        <v>81</v>
      </c>
      <c r="K2476" s="58"/>
      <c r="L2476" s="58"/>
      <c r="M2476" s="62"/>
      <c r="N2476" s="58"/>
      <c r="O2476" s="62"/>
      <c r="P2476" s="58"/>
      <c r="Q2476" s="62"/>
      <c r="R2476" s="63"/>
      <c r="S2476" s="64">
        <f t="shared" si="59"/>
        <v>0</v>
      </c>
      <c r="T2476" s="60"/>
      <c r="U2476" s="60"/>
      <c r="V2476" s="60"/>
      <c r="W2476" s="60"/>
      <c r="X2476" s="60"/>
      <c r="Y2476" s="60"/>
      <c r="Z2476" s="60"/>
      <c r="AA2476" s="60"/>
      <c r="AB2476" s="60"/>
      <c r="AC2476" s="60"/>
      <c r="AD2476" s="60"/>
      <c r="AE2476" s="60"/>
      <c r="AF2476" s="60"/>
      <c r="AG2476" s="65"/>
      <c r="AH2476" s="58"/>
      <c r="AI2476" s="59"/>
      <c r="AJ2476" s="60"/>
      <c r="AK2476" s="64">
        <f t="shared" si="50"/>
        <v>0</v>
      </c>
      <c r="AL2476" s="66"/>
      <c r="AM2476" s="67"/>
    </row>
    <row r="2477">
      <c r="A2477" s="463" t="s">
        <v>4371</v>
      </c>
      <c r="B2477" s="470"/>
      <c r="C2477" s="470"/>
      <c r="D2477" s="468"/>
      <c r="E2477" s="471"/>
      <c r="F2477" s="467">
        <f t="shared" si="58"/>
        <v>0</v>
      </c>
      <c r="G2477" s="468"/>
      <c r="H2477" s="468"/>
      <c r="I2477" s="468"/>
      <c r="J2477" s="452" t="s">
        <v>81</v>
      </c>
      <c r="K2477" s="452"/>
      <c r="L2477" s="452"/>
      <c r="M2477" s="453"/>
      <c r="N2477" s="452"/>
      <c r="O2477" s="453"/>
      <c r="P2477" s="452"/>
      <c r="Q2477" s="453"/>
      <c r="R2477" s="454"/>
      <c r="S2477" s="455">
        <f t="shared" si="59"/>
        <v>0</v>
      </c>
      <c r="T2477" s="456"/>
      <c r="U2477" s="456"/>
      <c r="V2477" s="456"/>
      <c r="W2477" s="456"/>
      <c r="X2477" s="456"/>
      <c r="Y2477" s="456"/>
      <c r="Z2477" s="456"/>
      <c r="AA2477" s="456"/>
      <c r="AB2477" s="456"/>
      <c r="AC2477" s="456"/>
      <c r="AD2477" s="456"/>
      <c r="AE2477" s="456"/>
      <c r="AF2477" s="456"/>
      <c r="AG2477" s="457"/>
      <c r="AH2477" s="452"/>
      <c r="AI2477" s="472"/>
      <c r="AJ2477" s="456"/>
      <c r="AK2477" s="455">
        <f t="shared" si="50"/>
        <v>0</v>
      </c>
      <c r="AL2477" s="458"/>
      <c r="AM2477" s="459"/>
    </row>
    <row r="2478">
      <c r="A2478" s="460" t="s">
        <v>4372</v>
      </c>
      <c r="B2478" s="225"/>
      <c r="C2478" s="225"/>
      <c r="D2478" s="226"/>
      <c r="E2478" s="227"/>
      <c r="F2478" s="228">
        <f t="shared" si="58"/>
        <v>0</v>
      </c>
      <c r="G2478" s="226"/>
      <c r="H2478" s="226"/>
      <c r="I2478" s="226"/>
      <c r="J2478" s="58" t="s">
        <v>81</v>
      </c>
      <c r="K2478" s="58"/>
      <c r="L2478" s="58"/>
      <c r="M2478" s="62"/>
      <c r="N2478" s="58"/>
      <c r="O2478" s="62"/>
      <c r="P2478" s="58"/>
      <c r="Q2478" s="62"/>
      <c r="R2478" s="63"/>
      <c r="S2478" s="64">
        <f t="shared" si="59"/>
        <v>0</v>
      </c>
      <c r="T2478" s="60"/>
      <c r="U2478" s="60"/>
      <c r="V2478" s="60"/>
      <c r="W2478" s="60"/>
      <c r="X2478" s="60"/>
      <c r="Y2478" s="60"/>
      <c r="Z2478" s="60"/>
      <c r="AA2478" s="60"/>
      <c r="AB2478" s="60"/>
      <c r="AC2478" s="60"/>
      <c r="AD2478" s="60"/>
      <c r="AE2478" s="60"/>
      <c r="AF2478" s="60"/>
      <c r="AG2478" s="65"/>
      <c r="AH2478" s="58"/>
      <c r="AI2478" s="59"/>
      <c r="AJ2478" s="60"/>
      <c r="AK2478" s="64">
        <f t="shared" si="50"/>
        <v>0</v>
      </c>
      <c r="AL2478" s="66"/>
      <c r="AM2478" s="67"/>
    </row>
    <row r="2479">
      <c r="A2479" s="463" t="s">
        <v>4373</v>
      </c>
      <c r="B2479" s="470"/>
      <c r="C2479" s="470"/>
      <c r="D2479" s="468"/>
      <c r="E2479" s="471"/>
      <c r="F2479" s="467">
        <f t="shared" si="58"/>
        <v>0</v>
      </c>
      <c r="G2479" s="468"/>
      <c r="H2479" s="468"/>
      <c r="I2479" s="468"/>
      <c r="J2479" s="452" t="s">
        <v>81</v>
      </c>
      <c r="K2479" s="452"/>
      <c r="L2479" s="452"/>
      <c r="M2479" s="453"/>
      <c r="N2479" s="452"/>
      <c r="O2479" s="453"/>
      <c r="P2479" s="452"/>
      <c r="Q2479" s="453"/>
      <c r="R2479" s="454"/>
      <c r="S2479" s="455">
        <f t="shared" si="59"/>
        <v>0</v>
      </c>
      <c r="T2479" s="456"/>
      <c r="U2479" s="456"/>
      <c r="V2479" s="456"/>
      <c r="W2479" s="456"/>
      <c r="X2479" s="456"/>
      <c r="Y2479" s="456"/>
      <c r="Z2479" s="456"/>
      <c r="AA2479" s="456"/>
      <c r="AB2479" s="456"/>
      <c r="AC2479" s="456"/>
      <c r="AD2479" s="456"/>
      <c r="AE2479" s="456"/>
      <c r="AF2479" s="456"/>
      <c r="AG2479" s="457"/>
      <c r="AH2479" s="452"/>
      <c r="AI2479" s="472"/>
      <c r="AJ2479" s="456"/>
      <c r="AK2479" s="455">
        <f t="shared" si="50"/>
        <v>0</v>
      </c>
      <c r="AL2479" s="458"/>
      <c r="AM2479" s="459"/>
    </row>
    <row r="2480">
      <c r="A2480" s="460" t="s">
        <v>4374</v>
      </c>
      <c r="B2480" s="225"/>
      <c r="C2480" s="225"/>
      <c r="D2480" s="226"/>
      <c r="E2480" s="227"/>
      <c r="F2480" s="228">
        <f t="shared" si="58"/>
        <v>0</v>
      </c>
      <c r="G2480" s="226"/>
      <c r="H2480" s="226"/>
      <c r="I2480" s="226"/>
      <c r="J2480" s="58" t="s">
        <v>81</v>
      </c>
      <c r="K2480" s="58"/>
      <c r="L2480" s="58"/>
      <c r="M2480" s="62"/>
      <c r="N2480" s="58"/>
      <c r="O2480" s="62"/>
      <c r="P2480" s="58"/>
      <c r="Q2480" s="62"/>
      <c r="R2480" s="63"/>
      <c r="S2480" s="64">
        <f t="shared" si="59"/>
        <v>0</v>
      </c>
      <c r="T2480" s="60"/>
      <c r="U2480" s="60"/>
      <c r="V2480" s="60"/>
      <c r="W2480" s="60"/>
      <c r="X2480" s="60"/>
      <c r="Y2480" s="60"/>
      <c r="Z2480" s="60"/>
      <c r="AA2480" s="60"/>
      <c r="AB2480" s="60"/>
      <c r="AC2480" s="60"/>
      <c r="AD2480" s="60"/>
      <c r="AE2480" s="60"/>
      <c r="AF2480" s="60"/>
      <c r="AG2480" s="65"/>
      <c r="AH2480" s="58"/>
      <c r="AI2480" s="59"/>
      <c r="AJ2480" s="60"/>
      <c r="AK2480" s="64">
        <f t="shared" si="50"/>
        <v>0</v>
      </c>
      <c r="AL2480" s="66"/>
      <c r="AM2480" s="67"/>
    </row>
    <row r="2481">
      <c r="A2481" s="463" t="s">
        <v>4375</v>
      </c>
      <c r="B2481" s="470"/>
      <c r="C2481" s="470"/>
      <c r="D2481" s="468"/>
      <c r="E2481" s="471"/>
      <c r="F2481" s="467">
        <f t="shared" si="58"/>
        <v>0</v>
      </c>
      <c r="G2481" s="468"/>
      <c r="H2481" s="468"/>
      <c r="I2481" s="468"/>
      <c r="J2481" s="452" t="s">
        <v>81</v>
      </c>
      <c r="K2481" s="452"/>
      <c r="L2481" s="452"/>
      <c r="M2481" s="453"/>
      <c r="N2481" s="452"/>
      <c r="O2481" s="453"/>
      <c r="P2481" s="452"/>
      <c r="Q2481" s="453"/>
      <c r="R2481" s="454"/>
      <c r="S2481" s="455">
        <f t="shared" si="59"/>
        <v>0</v>
      </c>
      <c r="T2481" s="456"/>
      <c r="U2481" s="456"/>
      <c r="V2481" s="456"/>
      <c r="W2481" s="456"/>
      <c r="X2481" s="456"/>
      <c r="Y2481" s="456"/>
      <c r="Z2481" s="456"/>
      <c r="AA2481" s="456"/>
      <c r="AB2481" s="456"/>
      <c r="AC2481" s="456"/>
      <c r="AD2481" s="456"/>
      <c r="AE2481" s="456"/>
      <c r="AF2481" s="456"/>
      <c r="AG2481" s="457"/>
      <c r="AH2481" s="452"/>
      <c r="AI2481" s="472"/>
      <c r="AJ2481" s="456"/>
      <c r="AK2481" s="455">
        <f t="shared" si="50"/>
        <v>0</v>
      </c>
      <c r="AL2481" s="458"/>
      <c r="AM2481" s="459"/>
    </row>
    <row r="2482">
      <c r="A2482" s="460" t="s">
        <v>4376</v>
      </c>
      <c r="B2482" s="225"/>
      <c r="C2482" s="225"/>
      <c r="D2482" s="226"/>
      <c r="E2482" s="227"/>
      <c r="F2482" s="228">
        <f t="shared" si="58"/>
        <v>0</v>
      </c>
      <c r="G2482" s="226"/>
      <c r="H2482" s="226"/>
      <c r="I2482" s="226"/>
      <c r="J2482" s="58" t="s">
        <v>81</v>
      </c>
      <c r="K2482" s="58"/>
      <c r="L2482" s="58"/>
      <c r="M2482" s="62"/>
      <c r="N2482" s="58"/>
      <c r="O2482" s="62"/>
      <c r="P2482" s="58"/>
      <c r="Q2482" s="62"/>
      <c r="R2482" s="63"/>
      <c r="S2482" s="64">
        <f t="shared" si="59"/>
        <v>0</v>
      </c>
      <c r="T2482" s="60"/>
      <c r="U2482" s="60"/>
      <c r="V2482" s="60"/>
      <c r="W2482" s="60"/>
      <c r="X2482" s="60"/>
      <c r="Y2482" s="60"/>
      <c r="Z2482" s="60"/>
      <c r="AA2482" s="60"/>
      <c r="AB2482" s="60"/>
      <c r="AC2482" s="60"/>
      <c r="AD2482" s="60"/>
      <c r="AE2482" s="60"/>
      <c r="AF2482" s="60"/>
      <c r="AG2482" s="65"/>
      <c r="AH2482" s="58"/>
      <c r="AI2482" s="59"/>
      <c r="AJ2482" s="60"/>
      <c r="AK2482" s="64">
        <f t="shared" si="50"/>
        <v>0</v>
      </c>
      <c r="AL2482" s="66"/>
      <c r="AM2482" s="67"/>
    </row>
    <row r="2483">
      <c r="A2483" s="463" t="s">
        <v>4377</v>
      </c>
      <c r="B2483" s="470"/>
      <c r="C2483" s="470"/>
      <c r="D2483" s="468"/>
      <c r="E2483" s="471"/>
      <c r="F2483" s="467">
        <f t="shared" si="58"/>
        <v>0</v>
      </c>
      <c r="G2483" s="468"/>
      <c r="H2483" s="468"/>
      <c r="I2483" s="468"/>
      <c r="J2483" s="452" t="s">
        <v>81</v>
      </c>
      <c r="K2483" s="452"/>
      <c r="L2483" s="452"/>
      <c r="M2483" s="453"/>
      <c r="N2483" s="452"/>
      <c r="O2483" s="453"/>
      <c r="P2483" s="452"/>
      <c r="Q2483" s="453"/>
      <c r="R2483" s="454"/>
      <c r="S2483" s="455">
        <f t="shared" si="59"/>
        <v>0</v>
      </c>
      <c r="T2483" s="456"/>
      <c r="U2483" s="456"/>
      <c r="V2483" s="456"/>
      <c r="W2483" s="456"/>
      <c r="X2483" s="456"/>
      <c r="Y2483" s="456"/>
      <c r="Z2483" s="456"/>
      <c r="AA2483" s="456"/>
      <c r="AB2483" s="456"/>
      <c r="AC2483" s="456"/>
      <c r="AD2483" s="456"/>
      <c r="AE2483" s="456"/>
      <c r="AF2483" s="456"/>
      <c r="AG2483" s="457"/>
      <c r="AH2483" s="452"/>
      <c r="AI2483" s="472"/>
      <c r="AJ2483" s="456"/>
      <c r="AK2483" s="455">
        <f t="shared" si="50"/>
        <v>0</v>
      </c>
      <c r="AL2483" s="458"/>
      <c r="AM2483" s="459"/>
    </row>
    <row r="2484">
      <c r="A2484" s="460" t="s">
        <v>4378</v>
      </c>
      <c r="B2484" s="225"/>
      <c r="C2484" s="225"/>
      <c r="D2484" s="226"/>
      <c r="E2484" s="227"/>
      <c r="F2484" s="228">
        <f t="shared" si="58"/>
        <v>0</v>
      </c>
      <c r="G2484" s="226"/>
      <c r="H2484" s="226"/>
      <c r="I2484" s="226"/>
      <c r="J2484" s="58" t="s">
        <v>81</v>
      </c>
      <c r="K2484" s="58"/>
      <c r="L2484" s="58"/>
      <c r="M2484" s="62"/>
      <c r="N2484" s="58"/>
      <c r="O2484" s="62"/>
      <c r="P2484" s="58"/>
      <c r="Q2484" s="62"/>
      <c r="R2484" s="63"/>
      <c r="S2484" s="64">
        <f t="shared" si="59"/>
        <v>0</v>
      </c>
      <c r="T2484" s="60"/>
      <c r="U2484" s="60"/>
      <c r="V2484" s="60"/>
      <c r="W2484" s="60"/>
      <c r="X2484" s="60"/>
      <c r="Y2484" s="60"/>
      <c r="Z2484" s="60"/>
      <c r="AA2484" s="60"/>
      <c r="AB2484" s="60"/>
      <c r="AC2484" s="60"/>
      <c r="AD2484" s="60"/>
      <c r="AE2484" s="60"/>
      <c r="AF2484" s="60"/>
      <c r="AG2484" s="65"/>
      <c r="AH2484" s="58"/>
      <c r="AI2484" s="59"/>
      <c r="AJ2484" s="60"/>
      <c r="AK2484" s="64">
        <f t="shared" si="50"/>
        <v>0</v>
      </c>
      <c r="AL2484" s="66"/>
      <c r="AM2484" s="67"/>
    </row>
    <row r="2485">
      <c r="A2485" s="463" t="s">
        <v>4379</v>
      </c>
      <c r="B2485" s="470"/>
      <c r="C2485" s="470"/>
      <c r="D2485" s="468"/>
      <c r="E2485" s="471"/>
      <c r="F2485" s="467">
        <f t="shared" si="58"/>
        <v>0</v>
      </c>
      <c r="G2485" s="468"/>
      <c r="H2485" s="468"/>
      <c r="I2485" s="468"/>
      <c r="J2485" s="452" t="s">
        <v>81</v>
      </c>
      <c r="K2485" s="452"/>
      <c r="L2485" s="452"/>
      <c r="M2485" s="453"/>
      <c r="N2485" s="452"/>
      <c r="O2485" s="453"/>
      <c r="P2485" s="452"/>
      <c r="Q2485" s="453"/>
      <c r="R2485" s="454"/>
      <c r="S2485" s="455">
        <f t="shared" si="59"/>
        <v>0</v>
      </c>
      <c r="T2485" s="456"/>
      <c r="U2485" s="456"/>
      <c r="V2485" s="456"/>
      <c r="W2485" s="456"/>
      <c r="X2485" s="456"/>
      <c r="Y2485" s="456"/>
      <c r="Z2485" s="456"/>
      <c r="AA2485" s="456"/>
      <c r="AB2485" s="456"/>
      <c r="AC2485" s="456"/>
      <c r="AD2485" s="456"/>
      <c r="AE2485" s="456"/>
      <c r="AF2485" s="456"/>
      <c r="AG2485" s="457"/>
      <c r="AH2485" s="452"/>
      <c r="AI2485" s="472"/>
      <c r="AJ2485" s="456"/>
      <c r="AK2485" s="455">
        <f t="shared" si="50"/>
        <v>0</v>
      </c>
      <c r="AL2485" s="458"/>
      <c r="AM2485" s="459"/>
    </row>
    <row r="2486">
      <c r="A2486" s="460" t="s">
        <v>4380</v>
      </c>
      <c r="B2486" s="225"/>
      <c r="C2486" s="225"/>
      <c r="D2486" s="226"/>
      <c r="E2486" s="227"/>
      <c r="F2486" s="228">
        <f t="shared" si="58"/>
        <v>0</v>
      </c>
      <c r="G2486" s="226"/>
      <c r="H2486" s="226"/>
      <c r="I2486" s="226"/>
      <c r="J2486" s="58" t="s">
        <v>81</v>
      </c>
      <c r="K2486" s="58"/>
      <c r="L2486" s="58"/>
      <c r="M2486" s="62"/>
      <c r="N2486" s="58"/>
      <c r="O2486" s="62"/>
      <c r="P2486" s="58"/>
      <c r="Q2486" s="62"/>
      <c r="R2486" s="63"/>
      <c r="S2486" s="64">
        <f t="shared" si="59"/>
        <v>0</v>
      </c>
      <c r="T2486" s="60"/>
      <c r="U2486" s="60"/>
      <c r="V2486" s="60"/>
      <c r="W2486" s="60"/>
      <c r="X2486" s="60"/>
      <c r="Y2486" s="60"/>
      <c r="Z2486" s="60"/>
      <c r="AA2486" s="60"/>
      <c r="AB2486" s="60"/>
      <c r="AC2486" s="60"/>
      <c r="AD2486" s="60"/>
      <c r="AE2486" s="60"/>
      <c r="AF2486" s="60"/>
      <c r="AG2486" s="65"/>
      <c r="AH2486" s="58"/>
      <c r="AI2486" s="59"/>
      <c r="AJ2486" s="60"/>
      <c r="AK2486" s="64">
        <f t="shared" si="50"/>
        <v>0</v>
      </c>
      <c r="AL2486" s="66"/>
      <c r="AM2486" s="67"/>
    </row>
    <row r="2487">
      <c r="A2487" s="463" t="s">
        <v>4381</v>
      </c>
      <c r="B2487" s="470"/>
      <c r="C2487" s="470"/>
      <c r="D2487" s="468"/>
      <c r="E2487" s="471"/>
      <c r="F2487" s="467">
        <f t="shared" si="58"/>
        <v>0</v>
      </c>
      <c r="G2487" s="468"/>
      <c r="H2487" s="468"/>
      <c r="I2487" s="468"/>
      <c r="J2487" s="452" t="s">
        <v>81</v>
      </c>
      <c r="K2487" s="452"/>
      <c r="L2487" s="452"/>
      <c r="M2487" s="453"/>
      <c r="N2487" s="452"/>
      <c r="O2487" s="453"/>
      <c r="P2487" s="452"/>
      <c r="Q2487" s="453"/>
      <c r="R2487" s="454"/>
      <c r="S2487" s="455">
        <f t="shared" si="59"/>
        <v>0</v>
      </c>
      <c r="T2487" s="456"/>
      <c r="U2487" s="456"/>
      <c r="V2487" s="456"/>
      <c r="W2487" s="456"/>
      <c r="X2487" s="456"/>
      <c r="Y2487" s="456"/>
      <c r="Z2487" s="456"/>
      <c r="AA2487" s="456"/>
      <c r="AB2487" s="456"/>
      <c r="AC2487" s="456"/>
      <c r="AD2487" s="456"/>
      <c r="AE2487" s="456"/>
      <c r="AF2487" s="456"/>
      <c r="AG2487" s="457"/>
      <c r="AH2487" s="452"/>
      <c r="AI2487" s="472"/>
      <c r="AJ2487" s="456"/>
      <c r="AK2487" s="455">
        <f t="shared" si="50"/>
        <v>0</v>
      </c>
      <c r="AL2487" s="458"/>
      <c r="AM2487" s="459"/>
    </row>
    <row r="2488">
      <c r="A2488" s="460" t="s">
        <v>4382</v>
      </c>
      <c r="B2488" s="225"/>
      <c r="C2488" s="225"/>
      <c r="D2488" s="226"/>
      <c r="E2488" s="227"/>
      <c r="F2488" s="228">
        <f t="shared" si="58"/>
        <v>0</v>
      </c>
      <c r="G2488" s="226"/>
      <c r="H2488" s="226"/>
      <c r="I2488" s="226"/>
      <c r="J2488" s="58" t="s">
        <v>81</v>
      </c>
      <c r="K2488" s="58"/>
      <c r="L2488" s="58"/>
      <c r="M2488" s="62"/>
      <c r="N2488" s="58"/>
      <c r="O2488" s="62"/>
      <c r="P2488" s="58"/>
      <c r="Q2488" s="62"/>
      <c r="R2488" s="63"/>
      <c r="S2488" s="64">
        <f t="shared" si="59"/>
        <v>0</v>
      </c>
      <c r="T2488" s="60"/>
      <c r="U2488" s="60"/>
      <c r="V2488" s="60"/>
      <c r="W2488" s="60"/>
      <c r="X2488" s="60"/>
      <c r="Y2488" s="60"/>
      <c r="Z2488" s="60"/>
      <c r="AA2488" s="60"/>
      <c r="AB2488" s="60"/>
      <c r="AC2488" s="60"/>
      <c r="AD2488" s="60"/>
      <c r="AE2488" s="60"/>
      <c r="AF2488" s="60"/>
      <c r="AG2488" s="65"/>
      <c r="AH2488" s="58"/>
      <c r="AI2488" s="59"/>
      <c r="AJ2488" s="60"/>
      <c r="AK2488" s="64">
        <f t="shared" si="50"/>
        <v>0</v>
      </c>
      <c r="AL2488" s="66"/>
      <c r="AM2488" s="67"/>
    </row>
    <row r="2489">
      <c r="A2489" s="463" t="s">
        <v>4383</v>
      </c>
      <c r="B2489" s="470"/>
      <c r="C2489" s="470"/>
      <c r="D2489" s="468"/>
      <c r="E2489" s="471"/>
      <c r="F2489" s="467">
        <f t="shared" si="58"/>
        <v>0</v>
      </c>
      <c r="G2489" s="468"/>
      <c r="H2489" s="468"/>
      <c r="I2489" s="468"/>
      <c r="J2489" s="452" t="s">
        <v>81</v>
      </c>
      <c r="K2489" s="452"/>
      <c r="L2489" s="452"/>
      <c r="M2489" s="453"/>
      <c r="N2489" s="452"/>
      <c r="O2489" s="453"/>
      <c r="P2489" s="452"/>
      <c r="Q2489" s="453"/>
      <c r="R2489" s="454"/>
      <c r="S2489" s="455">
        <f t="shared" si="59"/>
        <v>0</v>
      </c>
      <c r="T2489" s="456"/>
      <c r="U2489" s="456"/>
      <c r="V2489" s="456"/>
      <c r="W2489" s="456"/>
      <c r="X2489" s="456"/>
      <c r="Y2489" s="456"/>
      <c r="Z2489" s="456"/>
      <c r="AA2489" s="456"/>
      <c r="AB2489" s="456"/>
      <c r="AC2489" s="456"/>
      <c r="AD2489" s="456"/>
      <c r="AE2489" s="456"/>
      <c r="AF2489" s="456"/>
      <c r="AG2489" s="457"/>
      <c r="AH2489" s="452"/>
      <c r="AI2489" s="472"/>
      <c r="AJ2489" s="456"/>
      <c r="AK2489" s="455">
        <f t="shared" si="50"/>
        <v>0</v>
      </c>
      <c r="AL2489" s="458"/>
      <c r="AM2489" s="459"/>
    </row>
    <row r="2490">
      <c r="A2490" s="460" t="s">
        <v>4384</v>
      </c>
      <c r="B2490" s="225"/>
      <c r="C2490" s="225"/>
      <c r="D2490" s="226"/>
      <c r="E2490" s="227"/>
      <c r="F2490" s="228">
        <f t="shared" si="58"/>
        <v>0</v>
      </c>
      <c r="G2490" s="226"/>
      <c r="H2490" s="226"/>
      <c r="I2490" s="226"/>
      <c r="J2490" s="58" t="s">
        <v>81</v>
      </c>
      <c r="K2490" s="58"/>
      <c r="L2490" s="58"/>
      <c r="M2490" s="62"/>
      <c r="N2490" s="58"/>
      <c r="O2490" s="62"/>
      <c r="P2490" s="58"/>
      <c r="Q2490" s="62"/>
      <c r="R2490" s="63"/>
      <c r="S2490" s="64">
        <f t="shared" si="59"/>
        <v>0</v>
      </c>
      <c r="T2490" s="60"/>
      <c r="U2490" s="60"/>
      <c r="V2490" s="60"/>
      <c r="W2490" s="60"/>
      <c r="X2490" s="60"/>
      <c r="Y2490" s="60"/>
      <c r="Z2490" s="60"/>
      <c r="AA2490" s="60"/>
      <c r="AB2490" s="60"/>
      <c r="AC2490" s="60"/>
      <c r="AD2490" s="60"/>
      <c r="AE2490" s="60"/>
      <c r="AF2490" s="60"/>
      <c r="AG2490" s="65"/>
      <c r="AH2490" s="58"/>
      <c r="AI2490" s="59"/>
      <c r="AJ2490" s="60"/>
      <c r="AK2490" s="64">
        <f t="shared" si="50"/>
        <v>0</v>
      </c>
      <c r="AL2490" s="66"/>
      <c r="AM2490" s="67"/>
    </row>
    <row r="2491">
      <c r="A2491" s="463" t="s">
        <v>4385</v>
      </c>
      <c r="B2491" s="470"/>
      <c r="C2491" s="470"/>
      <c r="D2491" s="468"/>
      <c r="E2491" s="471"/>
      <c r="F2491" s="467">
        <f t="shared" si="58"/>
        <v>0</v>
      </c>
      <c r="G2491" s="468"/>
      <c r="H2491" s="468"/>
      <c r="I2491" s="468"/>
      <c r="J2491" s="452" t="s">
        <v>81</v>
      </c>
      <c r="K2491" s="452"/>
      <c r="L2491" s="452"/>
      <c r="M2491" s="453"/>
      <c r="N2491" s="452"/>
      <c r="O2491" s="453"/>
      <c r="P2491" s="452"/>
      <c r="Q2491" s="453"/>
      <c r="R2491" s="454"/>
      <c r="S2491" s="455">
        <f t="shared" si="59"/>
        <v>0</v>
      </c>
      <c r="T2491" s="456"/>
      <c r="U2491" s="456"/>
      <c r="V2491" s="456"/>
      <c r="W2491" s="456"/>
      <c r="X2491" s="456"/>
      <c r="Y2491" s="456"/>
      <c r="Z2491" s="456"/>
      <c r="AA2491" s="456"/>
      <c r="AB2491" s="456"/>
      <c r="AC2491" s="456"/>
      <c r="AD2491" s="456"/>
      <c r="AE2491" s="456"/>
      <c r="AF2491" s="456"/>
      <c r="AG2491" s="457"/>
      <c r="AH2491" s="452"/>
      <c r="AI2491" s="472"/>
      <c r="AJ2491" s="456"/>
      <c r="AK2491" s="455">
        <f t="shared" si="50"/>
        <v>0</v>
      </c>
      <c r="AL2491" s="458"/>
      <c r="AM2491" s="459"/>
    </row>
    <row r="2492">
      <c r="A2492" s="460" t="s">
        <v>4386</v>
      </c>
      <c r="B2492" s="225"/>
      <c r="C2492" s="225"/>
      <c r="D2492" s="226"/>
      <c r="E2492" s="227"/>
      <c r="F2492" s="228">
        <f t="shared" si="58"/>
        <v>0</v>
      </c>
      <c r="G2492" s="226"/>
      <c r="H2492" s="226"/>
      <c r="I2492" s="226"/>
      <c r="J2492" s="58" t="s">
        <v>81</v>
      </c>
      <c r="K2492" s="58"/>
      <c r="L2492" s="58"/>
      <c r="M2492" s="62"/>
      <c r="N2492" s="58"/>
      <c r="O2492" s="62"/>
      <c r="P2492" s="58"/>
      <c r="Q2492" s="62"/>
      <c r="R2492" s="63"/>
      <c r="S2492" s="64">
        <f t="shared" si="59"/>
        <v>0</v>
      </c>
      <c r="T2492" s="60"/>
      <c r="U2492" s="60"/>
      <c r="V2492" s="60"/>
      <c r="W2492" s="60"/>
      <c r="X2492" s="60"/>
      <c r="Y2492" s="60"/>
      <c r="Z2492" s="60"/>
      <c r="AA2492" s="60"/>
      <c r="AB2492" s="60"/>
      <c r="AC2492" s="60"/>
      <c r="AD2492" s="60"/>
      <c r="AE2492" s="60"/>
      <c r="AF2492" s="60"/>
      <c r="AG2492" s="65"/>
      <c r="AH2492" s="58"/>
      <c r="AI2492" s="59"/>
      <c r="AJ2492" s="60"/>
      <c r="AK2492" s="64">
        <f t="shared" si="50"/>
        <v>0</v>
      </c>
      <c r="AL2492" s="66"/>
      <c r="AM2492" s="67"/>
    </row>
    <row r="2493">
      <c r="A2493" s="463" t="s">
        <v>4387</v>
      </c>
      <c r="B2493" s="470"/>
      <c r="C2493" s="470"/>
      <c r="D2493" s="468"/>
      <c r="E2493" s="471"/>
      <c r="F2493" s="467">
        <f t="shared" si="58"/>
        <v>0</v>
      </c>
      <c r="G2493" s="468"/>
      <c r="H2493" s="468"/>
      <c r="I2493" s="468"/>
      <c r="J2493" s="452" t="s">
        <v>81</v>
      </c>
      <c r="K2493" s="452"/>
      <c r="L2493" s="452"/>
      <c r="M2493" s="453"/>
      <c r="N2493" s="452"/>
      <c r="O2493" s="453"/>
      <c r="P2493" s="452"/>
      <c r="Q2493" s="453"/>
      <c r="R2493" s="454"/>
      <c r="S2493" s="455">
        <f t="shared" si="59"/>
        <v>0</v>
      </c>
      <c r="T2493" s="456"/>
      <c r="U2493" s="456"/>
      <c r="V2493" s="456"/>
      <c r="W2493" s="456"/>
      <c r="X2493" s="456"/>
      <c r="Y2493" s="456"/>
      <c r="Z2493" s="456"/>
      <c r="AA2493" s="456"/>
      <c r="AB2493" s="456"/>
      <c r="AC2493" s="456"/>
      <c r="AD2493" s="456"/>
      <c r="AE2493" s="456"/>
      <c r="AF2493" s="456"/>
      <c r="AG2493" s="457"/>
      <c r="AH2493" s="452"/>
      <c r="AI2493" s="472"/>
      <c r="AJ2493" s="456"/>
      <c r="AK2493" s="455">
        <f t="shared" si="50"/>
        <v>0</v>
      </c>
      <c r="AL2493" s="458"/>
      <c r="AM2493" s="459"/>
    </row>
    <row r="2494">
      <c r="A2494" s="460" t="s">
        <v>4388</v>
      </c>
      <c r="B2494" s="225"/>
      <c r="C2494" s="225"/>
      <c r="D2494" s="226"/>
      <c r="E2494" s="227"/>
      <c r="F2494" s="228">
        <f t="shared" si="58"/>
        <v>0</v>
      </c>
      <c r="G2494" s="226"/>
      <c r="H2494" s="226"/>
      <c r="I2494" s="226"/>
      <c r="J2494" s="58" t="s">
        <v>81</v>
      </c>
      <c r="K2494" s="58"/>
      <c r="L2494" s="58"/>
      <c r="M2494" s="62"/>
      <c r="N2494" s="58"/>
      <c r="O2494" s="62"/>
      <c r="P2494" s="58"/>
      <c r="Q2494" s="62"/>
      <c r="R2494" s="63"/>
      <c r="S2494" s="64">
        <f t="shared" si="59"/>
        <v>0</v>
      </c>
      <c r="T2494" s="60"/>
      <c r="U2494" s="60"/>
      <c r="V2494" s="60"/>
      <c r="W2494" s="60"/>
      <c r="X2494" s="60"/>
      <c r="Y2494" s="60"/>
      <c r="Z2494" s="60"/>
      <c r="AA2494" s="60"/>
      <c r="AB2494" s="60"/>
      <c r="AC2494" s="60"/>
      <c r="AD2494" s="60"/>
      <c r="AE2494" s="60"/>
      <c r="AF2494" s="60"/>
      <c r="AG2494" s="65"/>
      <c r="AH2494" s="58"/>
      <c r="AI2494" s="59"/>
      <c r="AJ2494" s="60"/>
      <c r="AK2494" s="64">
        <f t="shared" si="50"/>
        <v>0</v>
      </c>
      <c r="AL2494" s="66"/>
      <c r="AM2494" s="67"/>
    </row>
    <row r="2495">
      <c r="A2495" s="463" t="s">
        <v>4389</v>
      </c>
      <c r="B2495" s="470"/>
      <c r="C2495" s="470"/>
      <c r="D2495" s="468"/>
      <c r="E2495" s="471"/>
      <c r="F2495" s="467">
        <f t="shared" si="58"/>
        <v>0</v>
      </c>
      <c r="G2495" s="468"/>
      <c r="H2495" s="468"/>
      <c r="I2495" s="468"/>
      <c r="J2495" s="452" t="s">
        <v>81</v>
      </c>
      <c r="K2495" s="452"/>
      <c r="L2495" s="452"/>
      <c r="M2495" s="453"/>
      <c r="N2495" s="452"/>
      <c r="O2495" s="453"/>
      <c r="P2495" s="452"/>
      <c r="Q2495" s="453"/>
      <c r="R2495" s="454"/>
      <c r="S2495" s="455">
        <f t="shared" si="59"/>
        <v>0</v>
      </c>
      <c r="T2495" s="456"/>
      <c r="U2495" s="456"/>
      <c r="V2495" s="456"/>
      <c r="W2495" s="456"/>
      <c r="X2495" s="456"/>
      <c r="Y2495" s="456"/>
      <c r="Z2495" s="456"/>
      <c r="AA2495" s="456"/>
      <c r="AB2495" s="456"/>
      <c r="AC2495" s="456"/>
      <c r="AD2495" s="456"/>
      <c r="AE2495" s="456"/>
      <c r="AF2495" s="456"/>
      <c r="AG2495" s="457"/>
      <c r="AH2495" s="452"/>
      <c r="AI2495" s="472"/>
      <c r="AJ2495" s="456"/>
      <c r="AK2495" s="455">
        <f t="shared" si="50"/>
        <v>0</v>
      </c>
      <c r="AL2495" s="458"/>
      <c r="AM2495" s="459"/>
    </row>
    <row r="2496">
      <c r="A2496" s="460" t="s">
        <v>4390</v>
      </c>
      <c r="B2496" s="225"/>
      <c r="C2496" s="225"/>
      <c r="D2496" s="226"/>
      <c r="E2496" s="227"/>
      <c r="F2496" s="228">
        <f t="shared" si="58"/>
        <v>0</v>
      </c>
      <c r="G2496" s="226"/>
      <c r="H2496" s="226"/>
      <c r="I2496" s="226"/>
      <c r="J2496" s="58" t="s">
        <v>81</v>
      </c>
      <c r="K2496" s="58"/>
      <c r="L2496" s="58"/>
      <c r="M2496" s="62"/>
      <c r="N2496" s="58"/>
      <c r="O2496" s="62"/>
      <c r="P2496" s="58"/>
      <c r="Q2496" s="62"/>
      <c r="R2496" s="63"/>
      <c r="S2496" s="64">
        <f t="shared" si="59"/>
        <v>0</v>
      </c>
      <c r="T2496" s="60"/>
      <c r="U2496" s="60"/>
      <c r="V2496" s="60"/>
      <c r="W2496" s="60"/>
      <c r="X2496" s="60"/>
      <c r="Y2496" s="60"/>
      <c r="Z2496" s="60"/>
      <c r="AA2496" s="60"/>
      <c r="AB2496" s="60"/>
      <c r="AC2496" s="60"/>
      <c r="AD2496" s="60"/>
      <c r="AE2496" s="60"/>
      <c r="AF2496" s="60"/>
      <c r="AG2496" s="65"/>
      <c r="AH2496" s="58"/>
      <c r="AI2496" s="59"/>
      <c r="AJ2496" s="60"/>
      <c r="AK2496" s="64">
        <f t="shared" si="50"/>
        <v>0</v>
      </c>
      <c r="AL2496" s="66"/>
      <c r="AM2496" s="67"/>
    </row>
    <row r="2497">
      <c r="A2497" s="463" t="s">
        <v>4391</v>
      </c>
      <c r="B2497" s="470"/>
      <c r="C2497" s="470"/>
      <c r="D2497" s="468"/>
      <c r="E2497" s="471"/>
      <c r="F2497" s="467">
        <f t="shared" si="58"/>
        <v>0</v>
      </c>
      <c r="G2497" s="468"/>
      <c r="H2497" s="468"/>
      <c r="I2497" s="468"/>
      <c r="J2497" s="452" t="s">
        <v>81</v>
      </c>
      <c r="K2497" s="452"/>
      <c r="L2497" s="452"/>
      <c r="M2497" s="453"/>
      <c r="N2497" s="452"/>
      <c r="O2497" s="453"/>
      <c r="P2497" s="452"/>
      <c r="Q2497" s="453"/>
      <c r="R2497" s="454"/>
      <c r="S2497" s="455">
        <f t="shared" si="59"/>
        <v>0</v>
      </c>
      <c r="T2497" s="456"/>
      <c r="U2497" s="456"/>
      <c r="V2497" s="456"/>
      <c r="W2497" s="456"/>
      <c r="X2497" s="456"/>
      <c r="Y2497" s="456"/>
      <c r="Z2497" s="456"/>
      <c r="AA2497" s="456"/>
      <c r="AB2497" s="456"/>
      <c r="AC2497" s="456"/>
      <c r="AD2497" s="456"/>
      <c r="AE2497" s="456"/>
      <c r="AF2497" s="456"/>
      <c r="AG2497" s="457"/>
      <c r="AH2497" s="452"/>
      <c r="AI2497" s="472"/>
      <c r="AJ2497" s="456"/>
      <c r="AK2497" s="455">
        <f t="shared" si="50"/>
        <v>0</v>
      </c>
      <c r="AL2497" s="458"/>
      <c r="AM2497" s="459"/>
    </row>
    <row r="2498">
      <c r="A2498" s="460" t="s">
        <v>4392</v>
      </c>
      <c r="B2498" s="225"/>
      <c r="C2498" s="225"/>
      <c r="D2498" s="226"/>
      <c r="E2498" s="227"/>
      <c r="F2498" s="228">
        <f t="shared" si="58"/>
        <v>0</v>
      </c>
      <c r="G2498" s="226"/>
      <c r="H2498" s="226"/>
      <c r="I2498" s="226"/>
      <c r="J2498" s="58" t="s">
        <v>81</v>
      </c>
      <c r="K2498" s="58"/>
      <c r="L2498" s="58"/>
      <c r="M2498" s="62"/>
      <c r="N2498" s="58"/>
      <c r="O2498" s="62"/>
      <c r="P2498" s="58"/>
      <c r="Q2498" s="62"/>
      <c r="R2498" s="63"/>
      <c r="S2498" s="64">
        <f t="shared" si="59"/>
        <v>0</v>
      </c>
      <c r="T2498" s="60"/>
      <c r="U2498" s="60"/>
      <c r="V2498" s="60"/>
      <c r="W2498" s="60"/>
      <c r="X2498" s="60"/>
      <c r="Y2498" s="60"/>
      <c r="Z2498" s="60"/>
      <c r="AA2498" s="60"/>
      <c r="AB2498" s="60"/>
      <c r="AC2498" s="60"/>
      <c r="AD2498" s="60"/>
      <c r="AE2498" s="60"/>
      <c r="AF2498" s="60"/>
      <c r="AG2498" s="65"/>
      <c r="AH2498" s="58"/>
      <c r="AI2498" s="59"/>
      <c r="AJ2498" s="60"/>
      <c r="AK2498" s="64">
        <f t="shared" si="50"/>
        <v>0</v>
      </c>
      <c r="AL2498" s="66"/>
      <c r="AM2498" s="67"/>
    </row>
    <row r="2499">
      <c r="A2499" s="463" t="s">
        <v>4393</v>
      </c>
      <c r="B2499" s="470"/>
      <c r="C2499" s="470"/>
      <c r="D2499" s="468"/>
      <c r="E2499" s="471"/>
      <c r="F2499" s="467">
        <f t="shared" si="58"/>
        <v>0</v>
      </c>
      <c r="G2499" s="468"/>
      <c r="H2499" s="468"/>
      <c r="I2499" s="468"/>
      <c r="J2499" s="452" t="s">
        <v>81</v>
      </c>
      <c r="K2499" s="452"/>
      <c r="L2499" s="452"/>
      <c r="M2499" s="453"/>
      <c r="N2499" s="452"/>
      <c r="O2499" s="453"/>
      <c r="P2499" s="452"/>
      <c r="Q2499" s="453"/>
      <c r="R2499" s="454"/>
      <c r="S2499" s="455">
        <f t="shared" si="59"/>
        <v>0</v>
      </c>
      <c r="T2499" s="456"/>
      <c r="U2499" s="456"/>
      <c r="V2499" s="456"/>
      <c r="W2499" s="456"/>
      <c r="X2499" s="456"/>
      <c r="Y2499" s="456"/>
      <c r="Z2499" s="456"/>
      <c r="AA2499" s="456"/>
      <c r="AB2499" s="456"/>
      <c r="AC2499" s="456"/>
      <c r="AD2499" s="456"/>
      <c r="AE2499" s="456"/>
      <c r="AF2499" s="456"/>
      <c r="AG2499" s="457"/>
      <c r="AH2499" s="452"/>
      <c r="AI2499" s="472"/>
      <c r="AJ2499" s="456"/>
      <c r="AK2499" s="455">
        <f t="shared" si="50"/>
        <v>0</v>
      </c>
      <c r="AL2499" s="458"/>
      <c r="AM2499" s="459"/>
    </row>
    <row r="2500">
      <c r="A2500" s="460" t="s">
        <v>4394</v>
      </c>
      <c r="B2500" s="225"/>
      <c r="C2500" s="225"/>
      <c r="D2500" s="226"/>
      <c r="E2500" s="227"/>
      <c r="F2500" s="228">
        <f t="shared" si="58"/>
        <v>0</v>
      </c>
      <c r="G2500" s="226"/>
      <c r="H2500" s="226"/>
      <c r="I2500" s="226"/>
      <c r="J2500" s="58" t="s">
        <v>81</v>
      </c>
      <c r="K2500" s="58"/>
      <c r="L2500" s="58"/>
      <c r="M2500" s="62"/>
      <c r="N2500" s="58"/>
      <c r="O2500" s="62"/>
      <c r="P2500" s="58"/>
      <c r="Q2500" s="62"/>
      <c r="R2500" s="63"/>
      <c r="S2500" s="64">
        <f t="shared" si="59"/>
        <v>0</v>
      </c>
      <c r="T2500" s="60"/>
      <c r="U2500" s="60"/>
      <c r="V2500" s="60"/>
      <c r="W2500" s="60"/>
      <c r="X2500" s="60"/>
      <c r="Y2500" s="60"/>
      <c r="Z2500" s="60"/>
      <c r="AA2500" s="60"/>
      <c r="AB2500" s="60"/>
      <c r="AC2500" s="60"/>
      <c r="AD2500" s="60"/>
      <c r="AE2500" s="60"/>
      <c r="AF2500" s="60"/>
      <c r="AG2500" s="65"/>
      <c r="AH2500" s="58"/>
      <c r="AI2500" s="59"/>
      <c r="AJ2500" s="60"/>
      <c r="AK2500" s="64">
        <f t="shared" si="50"/>
        <v>0</v>
      </c>
      <c r="AL2500" s="66"/>
      <c r="AM2500" s="67"/>
    </row>
    <row r="2501">
      <c r="A2501" s="463" t="s">
        <v>4395</v>
      </c>
      <c r="B2501" s="470"/>
      <c r="C2501" s="470"/>
      <c r="D2501" s="468"/>
      <c r="E2501" s="471"/>
      <c r="F2501" s="467">
        <f t="shared" si="58"/>
        <v>0</v>
      </c>
      <c r="G2501" s="468"/>
      <c r="H2501" s="468"/>
      <c r="I2501" s="468"/>
      <c r="J2501" s="452" t="s">
        <v>81</v>
      </c>
      <c r="K2501" s="452"/>
      <c r="L2501" s="452"/>
      <c r="M2501" s="453"/>
      <c r="N2501" s="452"/>
      <c r="O2501" s="453"/>
      <c r="P2501" s="452"/>
      <c r="Q2501" s="453"/>
      <c r="R2501" s="454"/>
      <c r="S2501" s="455">
        <f t="shared" si="59"/>
        <v>0</v>
      </c>
      <c r="T2501" s="456"/>
      <c r="U2501" s="456"/>
      <c r="V2501" s="456"/>
      <c r="W2501" s="456"/>
      <c r="X2501" s="456"/>
      <c r="Y2501" s="456"/>
      <c r="Z2501" s="456"/>
      <c r="AA2501" s="456"/>
      <c r="AB2501" s="456"/>
      <c r="AC2501" s="456"/>
      <c r="AD2501" s="456"/>
      <c r="AE2501" s="456"/>
      <c r="AF2501" s="456"/>
      <c r="AG2501" s="457"/>
      <c r="AH2501" s="452"/>
      <c r="AI2501" s="472"/>
      <c r="AJ2501" s="456"/>
      <c r="AK2501" s="455">
        <f t="shared" si="50"/>
        <v>0</v>
      </c>
      <c r="AL2501" s="458"/>
      <c r="AM2501" s="459"/>
    </row>
    <row r="2502">
      <c r="A2502" s="460" t="s">
        <v>4396</v>
      </c>
      <c r="B2502" s="225"/>
      <c r="C2502" s="225"/>
      <c r="D2502" s="226"/>
      <c r="E2502" s="227"/>
      <c r="F2502" s="228">
        <f t="shared" si="58"/>
        <v>0</v>
      </c>
      <c r="G2502" s="226"/>
      <c r="H2502" s="226"/>
      <c r="I2502" s="226"/>
      <c r="J2502" s="58" t="s">
        <v>81</v>
      </c>
      <c r="K2502" s="58"/>
      <c r="L2502" s="58"/>
      <c r="M2502" s="62"/>
      <c r="N2502" s="58"/>
      <c r="O2502" s="62"/>
      <c r="P2502" s="58"/>
      <c r="Q2502" s="62"/>
      <c r="R2502" s="63"/>
      <c r="S2502" s="64">
        <f t="shared" si="59"/>
        <v>0</v>
      </c>
      <c r="T2502" s="60"/>
      <c r="U2502" s="60"/>
      <c r="V2502" s="60"/>
      <c r="W2502" s="60"/>
      <c r="X2502" s="60"/>
      <c r="Y2502" s="60"/>
      <c r="Z2502" s="60"/>
      <c r="AA2502" s="60"/>
      <c r="AB2502" s="60"/>
      <c r="AC2502" s="60"/>
      <c r="AD2502" s="60"/>
      <c r="AE2502" s="60"/>
      <c r="AF2502" s="60"/>
      <c r="AG2502" s="65"/>
      <c r="AH2502" s="58"/>
      <c r="AI2502" s="59"/>
      <c r="AJ2502" s="60"/>
      <c r="AK2502" s="64">
        <f t="shared" si="50"/>
        <v>0</v>
      </c>
      <c r="AL2502" s="66"/>
      <c r="AM2502" s="67"/>
    </row>
    <row r="2503">
      <c r="A2503" s="490" t="s">
        <v>4397</v>
      </c>
      <c r="B2503" s="470"/>
      <c r="C2503" s="470"/>
      <c r="D2503" s="468"/>
      <c r="E2503" s="471"/>
      <c r="F2503" s="469">
        <v>0.0</v>
      </c>
      <c r="G2503" s="468"/>
      <c r="H2503" s="468"/>
      <c r="I2503" s="468"/>
      <c r="J2503" s="452" t="s">
        <v>102</v>
      </c>
      <c r="K2503" s="452" t="s">
        <v>102</v>
      </c>
      <c r="L2503" s="452" t="s">
        <v>1676</v>
      </c>
      <c r="M2503" s="453" t="s">
        <v>4398</v>
      </c>
      <c r="N2503" s="452" t="s">
        <v>769</v>
      </c>
      <c r="O2503" s="453" t="s">
        <v>4399</v>
      </c>
      <c r="P2503" s="452" t="s">
        <v>694</v>
      </c>
      <c r="Q2503" s="453"/>
      <c r="R2503" s="454" t="s">
        <v>743</v>
      </c>
      <c r="S2503" s="455">
        <f t="shared" si="59"/>
        <v>0</v>
      </c>
      <c r="T2503" s="456"/>
      <c r="U2503" s="456"/>
      <c r="V2503" s="456"/>
      <c r="W2503" s="456"/>
      <c r="X2503" s="456"/>
      <c r="Y2503" s="456"/>
      <c r="Z2503" s="456"/>
      <c r="AA2503" s="456"/>
      <c r="AB2503" s="456"/>
      <c r="AC2503" s="456"/>
      <c r="AD2503" s="456"/>
      <c r="AE2503" s="456"/>
      <c r="AF2503" s="456"/>
      <c r="AG2503" s="457"/>
      <c r="AH2503" s="452"/>
      <c r="AI2503" s="472"/>
      <c r="AJ2503" s="456"/>
      <c r="AK2503" s="455">
        <f t="shared" si="50"/>
        <v>0</v>
      </c>
      <c r="AL2503" s="458"/>
      <c r="AM2503" s="459"/>
    </row>
    <row r="2504">
      <c r="A2504" s="490" t="s">
        <v>4400</v>
      </c>
      <c r="B2504" s="464" t="s">
        <v>4401</v>
      </c>
      <c r="C2504" s="465">
        <v>43172.0</v>
      </c>
      <c r="D2504" s="464">
        <v>18.0</v>
      </c>
      <c r="E2504" s="466">
        <v>80.0</v>
      </c>
      <c r="F2504" s="469">
        <f t="shared" ref="F2504:F2515" si="60">D2504*E2504</f>
        <v>1440</v>
      </c>
      <c r="G2504" s="464" t="s">
        <v>689</v>
      </c>
      <c r="H2504" s="468"/>
      <c r="I2504" s="468"/>
      <c r="J2504" s="452" t="s">
        <v>102</v>
      </c>
      <c r="K2504" s="452" t="s">
        <v>102</v>
      </c>
      <c r="L2504" s="452" t="s">
        <v>1676</v>
      </c>
      <c r="M2504" s="453" t="s">
        <v>4398</v>
      </c>
      <c r="N2504" s="452" t="s">
        <v>769</v>
      </c>
      <c r="O2504" s="453" t="s">
        <v>4402</v>
      </c>
      <c r="P2504" s="452" t="s">
        <v>694</v>
      </c>
      <c r="Q2504" s="453"/>
      <c r="R2504" s="454" t="s">
        <v>743</v>
      </c>
      <c r="S2504" s="455">
        <f t="shared" si="59"/>
        <v>1440</v>
      </c>
      <c r="T2504" s="456">
        <v>1440.0</v>
      </c>
      <c r="U2504" s="456"/>
      <c r="V2504" s="456"/>
      <c r="W2504" s="456"/>
      <c r="X2504" s="456"/>
      <c r="Y2504" s="456"/>
      <c r="Z2504" s="456"/>
      <c r="AA2504" s="456"/>
      <c r="AB2504" s="456"/>
      <c r="AC2504" s="456"/>
      <c r="AD2504" s="456"/>
      <c r="AE2504" s="456"/>
      <c r="AF2504" s="456"/>
      <c r="AG2504" s="457"/>
      <c r="AH2504" s="452">
        <v>5.003363726E9</v>
      </c>
      <c r="AI2504" s="452" t="s">
        <v>2661</v>
      </c>
      <c r="AJ2504" s="456">
        <v>1440.0</v>
      </c>
      <c r="AK2504" s="455">
        <f t="shared" si="50"/>
        <v>0</v>
      </c>
      <c r="AL2504" s="458"/>
      <c r="AM2504" s="459"/>
    </row>
    <row r="2505">
      <c r="A2505" s="490" t="s">
        <v>4403</v>
      </c>
      <c r="B2505" s="464" t="s">
        <v>4404</v>
      </c>
      <c r="C2505" s="465">
        <v>43172.0</v>
      </c>
      <c r="D2505" s="464">
        <v>16.5</v>
      </c>
      <c r="E2505" s="466">
        <v>80.0</v>
      </c>
      <c r="F2505" s="469">
        <f t="shared" si="60"/>
        <v>1320</v>
      </c>
      <c r="G2505" s="464" t="s">
        <v>689</v>
      </c>
      <c r="H2505" s="468"/>
      <c r="I2505" s="468"/>
      <c r="J2505" s="452" t="s">
        <v>102</v>
      </c>
      <c r="K2505" s="452" t="s">
        <v>102</v>
      </c>
      <c r="L2505" s="452" t="s">
        <v>1676</v>
      </c>
      <c r="M2505" s="453" t="s">
        <v>4398</v>
      </c>
      <c r="N2505" s="452" t="s">
        <v>769</v>
      </c>
      <c r="O2505" s="453" t="s">
        <v>2675</v>
      </c>
      <c r="P2505" s="452" t="s">
        <v>694</v>
      </c>
      <c r="Q2505" s="453"/>
      <c r="R2505" s="454" t="s">
        <v>743</v>
      </c>
      <c r="S2505" s="455">
        <f t="shared" si="59"/>
        <v>1320</v>
      </c>
      <c r="T2505" s="456"/>
      <c r="U2505" s="456">
        <v>1320.0</v>
      </c>
      <c r="V2505" s="456"/>
      <c r="W2505" s="456"/>
      <c r="X2505" s="456"/>
      <c r="Y2505" s="456"/>
      <c r="Z2505" s="456"/>
      <c r="AA2505" s="456"/>
      <c r="AB2505" s="456"/>
      <c r="AC2505" s="456"/>
      <c r="AD2505" s="456"/>
      <c r="AE2505" s="456"/>
      <c r="AF2505" s="456"/>
      <c r="AG2505" s="457"/>
      <c r="AH2505" s="452">
        <v>5.003363726E9</v>
      </c>
      <c r="AI2505" s="452" t="s">
        <v>2661</v>
      </c>
      <c r="AJ2505" s="456">
        <v>1320.0</v>
      </c>
      <c r="AK2505" s="455">
        <f t="shared" si="50"/>
        <v>0</v>
      </c>
      <c r="AL2505" s="458"/>
      <c r="AM2505" s="459"/>
    </row>
    <row r="2506">
      <c r="A2506" s="490" t="s">
        <v>4405</v>
      </c>
      <c r="B2506" s="464" t="s">
        <v>4406</v>
      </c>
      <c r="C2506" s="465">
        <v>43196.0</v>
      </c>
      <c r="D2506" s="464">
        <v>16.0</v>
      </c>
      <c r="E2506" s="466">
        <v>80.0</v>
      </c>
      <c r="F2506" s="469">
        <f t="shared" si="60"/>
        <v>1280</v>
      </c>
      <c r="G2506" s="464" t="s">
        <v>689</v>
      </c>
      <c r="H2506" s="468"/>
      <c r="I2506" s="468"/>
      <c r="J2506" s="452" t="s">
        <v>102</v>
      </c>
      <c r="K2506" s="452" t="s">
        <v>102</v>
      </c>
      <c r="L2506" s="452" t="s">
        <v>1676</v>
      </c>
      <c r="M2506" s="453" t="s">
        <v>4398</v>
      </c>
      <c r="N2506" s="452" t="s">
        <v>769</v>
      </c>
      <c r="O2506" s="453" t="s">
        <v>3854</v>
      </c>
      <c r="P2506" s="452" t="s">
        <v>694</v>
      </c>
      <c r="Q2506" s="453"/>
      <c r="R2506" s="454" t="s">
        <v>743</v>
      </c>
      <c r="S2506" s="455">
        <f t="shared" si="59"/>
        <v>1280</v>
      </c>
      <c r="T2506" s="456"/>
      <c r="U2506" s="456"/>
      <c r="V2506" s="456">
        <v>1280.0</v>
      </c>
      <c r="W2506" s="456"/>
      <c r="X2506" s="456"/>
      <c r="Y2506" s="456"/>
      <c r="Z2506" s="456"/>
      <c r="AA2506" s="456"/>
      <c r="AB2506" s="456"/>
      <c r="AC2506" s="456"/>
      <c r="AD2506" s="456"/>
      <c r="AE2506" s="456"/>
      <c r="AF2506" s="456"/>
      <c r="AG2506" s="457"/>
      <c r="AH2506" s="452">
        <v>5.003373966E9</v>
      </c>
      <c r="AI2506" s="452" t="s">
        <v>1683</v>
      </c>
      <c r="AJ2506" s="456">
        <v>1280.0</v>
      </c>
      <c r="AK2506" s="455">
        <f t="shared" si="50"/>
        <v>0</v>
      </c>
      <c r="AL2506" s="458"/>
      <c r="AM2506" s="459"/>
    </row>
    <row r="2507">
      <c r="A2507" s="490" t="s">
        <v>4407</v>
      </c>
      <c r="B2507" s="464" t="s">
        <v>4408</v>
      </c>
      <c r="C2507" s="465">
        <v>43208.0</v>
      </c>
      <c r="D2507" s="464">
        <v>21.0</v>
      </c>
      <c r="E2507" s="466">
        <v>80.0</v>
      </c>
      <c r="F2507" s="469">
        <f t="shared" si="60"/>
        <v>1680</v>
      </c>
      <c r="G2507" s="464" t="s">
        <v>689</v>
      </c>
      <c r="H2507" s="468"/>
      <c r="I2507" s="468"/>
      <c r="J2507" s="452" t="s">
        <v>102</v>
      </c>
      <c r="K2507" s="452" t="s">
        <v>102</v>
      </c>
      <c r="L2507" s="452" t="s">
        <v>1676</v>
      </c>
      <c r="M2507" s="453" t="s">
        <v>4398</v>
      </c>
      <c r="N2507" s="452" t="s">
        <v>769</v>
      </c>
      <c r="O2507" s="453" t="s">
        <v>4409</v>
      </c>
      <c r="P2507" s="452" t="s">
        <v>694</v>
      </c>
      <c r="Q2507" s="453"/>
      <c r="R2507" s="454" t="s">
        <v>743</v>
      </c>
      <c r="S2507" s="455">
        <f t="shared" si="59"/>
        <v>1680</v>
      </c>
      <c r="T2507" s="456"/>
      <c r="U2507" s="456"/>
      <c r="V2507" s="456"/>
      <c r="W2507" s="456"/>
      <c r="X2507" s="456">
        <v>1680.0</v>
      </c>
      <c r="Y2507" s="456"/>
      <c r="Z2507" s="456"/>
      <c r="AA2507" s="456"/>
      <c r="AB2507" s="456"/>
      <c r="AC2507" s="456"/>
      <c r="AD2507" s="456"/>
      <c r="AE2507" s="456"/>
      <c r="AF2507" s="456"/>
      <c r="AG2507" s="457"/>
      <c r="AH2507" s="452">
        <v>5.003392852E9</v>
      </c>
      <c r="AI2507" s="452" t="s">
        <v>828</v>
      </c>
      <c r="AJ2507" s="456">
        <v>1680.0</v>
      </c>
      <c r="AK2507" s="455">
        <f t="shared" si="50"/>
        <v>0</v>
      </c>
      <c r="AL2507" s="458"/>
      <c r="AM2507" s="459"/>
    </row>
    <row r="2508">
      <c r="A2508" s="490" t="s">
        <v>4410</v>
      </c>
      <c r="B2508" s="464" t="s">
        <v>4411</v>
      </c>
      <c r="C2508" s="465">
        <v>43257.0</v>
      </c>
      <c r="D2508" s="464">
        <v>6.0</v>
      </c>
      <c r="E2508" s="466">
        <v>80.0</v>
      </c>
      <c r="F2508" s="469">
        <f t="shared" si="60"/>
        <v>480</v>
      </c>
      <c r="G2508" s="464" t="s">
        <v>689</v>
      </c>
      <c r="H2508" s="468"/>
      <c r="I2508" s="468"/>
      <c r="J2508" s="452" t="s">
        <v>102</v>
      </c>
      <c r="K2508" s="452" t="s">
        <v>102</v>
      </c>
      <c r="L2508" s="452" t="s">
        <v>1676</v>
      </c>
      <c r="M2508" s="453" t="s">
        <v>4398</v>
      </c>
      <c r="N2508" s="452" t="s">
        <v>769</v>
      </c>
      <c r="O2508" s="453" t="s">
        <v>303</v>
      </c>
      <c r="P2508" s="452" t="s">
        <v>694</v>
      </c>
      <c r="Q2508" s="453"/>
      <c r="R2508" s="454" t="s">
        <v>743</v>
      </c>
      <c r="S2508" s="455">
        <f t="shared" si="59"/>
        <v>480</v>
      </c>
      <c r="T2508" s="456"/>
      <c r="U2508" s="456"/>
      <c r="V2508" s="456"/>
      <c r="W2508" s="456"/>
      <c r="X2508" s="456"/>
      <c r="Y2508" s="456">
        <v>480.0</v>
      </c>
      <c r="Z2508" s="456"/>
      <c r="AA2508" s="456"/>
      <c r="AB2508" s="456"/>
      <c r="AC2508" s="456"/>
      <c r="AD2508" s="456"/>
      <c r="AE2508" s="456"/>
      <c r="AF2508" s="456"/>
      <c r="AG2508" s="457"/>
      <c r="AH2508" s="452">
        <v>5.003403579E9</v>
      </c>
      <c r="AI2508" s="452" t="s">
        <v>4412</v>
      </c>
      <c r="AJ2508" s="456">
        <v>480.0</v>
      </c>
      <c r="AK2508" s="455">
        <f t="shared" si="50"/>
        <v>0</v>
      </c>
      <c r="AL2508" s="458"/>
      <c r="AM2508" s="459"/>
    </row>
    <row r="2509">
      <c r="A2509" s="490" t="s">
        <v>4413</v>
      </c>
      <c r="B2509" s="464" t="s">
        <v>4414</v>
      </c>
      <c r="C2509" s="465">
        <v>43291.0</v>
      </c>
      <c r="D2509" s="464">
        <v>3.0</v>
      </c>
      <c r="E2509" s="466">
        <v>80.0</v>
      </c>
      <c r="F2509" s="469">
        <f t="shared" si="60"/>
        <v>240</v>
      </c>
      <c r="G2509" s="464" t="s">
        <v>689</v>
      </c>
      <c r="H2509" s="468"/>
      <c r="I2509" s="468"/>
      <c r="J2509" s="452" t="s">
        <v>102</v>
      </c>
      <c r="K2509" s="452" t="s">
        <v>102</v>
      </c>
      <c r="L2509" s="452" t="s">
        <v>1676</v>
      </c>
      <c r="M2509" s="453" t="s">
        <v>4398</v>
      </c>
      <c r="N2509" s="452" t="s">
        <v>769</v>
      </c>
      <c r="O2509" s="453" t="s">
        <v>4415</v>
      </c>
      <c r="P2509" s="452" t="s">
        <v>694</v>
      </c>
      <c r="Q2509" s="453"/>
      <c r="R2509" s="454" t="s">
        <v>743</v>
      </c>
      <c r="S2509" s="455">
        <f t="shared" si="59"/>
        <v>240</v>
      </c>
      <c r="T2509" s="456"/>
      <c r="U2509" s="456"/>
      <c r="V2509" s="456"/>
      <c r="W2509" s="456"/>
      <c r="X2509" s="456"/>
      <c r="Y2509" s="456"/>
      <c r="Z2509" s="456">
        <v>240.0</v>
      </c>
      <c r="AA2509" s="456"/>
      <c r="AB2509" s="456"/>
      <c r="AC2509" s="456"/>
      <c r="AD2509" s="456"/>
      <c r="AE2509" s="456"/>
      <c r="AF2509" s="456"/>
      <c r="AG2509" s="457"/>
      <c r="AH2509" s="452">
        <v>5.003418551E9</v>
      </c>
      <c r="AI2509" s="452" t="s">
        <v>2744</v>
      </c>
      <c r="AJ2509" s="456">
        <v>240.0</v>
      </c>
      <c r="AK2509" s="455">
        <f t="shared" si="50"/>
        <v>0</v>
      </c>
      <c r="AL2509" s="458"/>
      <c r="AM2509" s="459"/>
    </row>
    <row r="2510">
      <c r="A2510" s="490" t="s">
        <v>4416</v>
      </c>
      <c r="B2510" s="464" t="s">
        <v>4417</v>
      </c>
      <c r="C2510" s="465">
        <v>43346.0</v>
      </c>
      <c r="D2510" s="464">
        <v>13.5</v>
      </c>
      <c r="E2510" s="466">
        <v>80.0</v>
      </c>
      <c r="F2510" s="469">
        <f t="shared" si="60"/>
        <v>1080</v>
      </c>
      <c r="G2510" s="464" t="s">
        <v>689</v>
      </c>
      <c r="H2510" s="468"/>
      <c r="I2510" s="468"/>
      <c r="J2510" s="452" t="s">
        <v>102</v>
      </c>
      <c r="K2510" s="452" t="s">
        <v>102</v>
      </c>
      <c r="L2510" s="452" t="s">
        <v>1676</v>
      </c>
      <c r="M2510" s="453" t="s">
        <v>4398</v>
      </c>
      <c r="N2510" s="452" t="s">
        <v>769</v>
      </c>
      <c r="O2510" s="453" t="s">
        <v>4418</v>
      </c>
      <c r="P2510" s="452" t="s">
        <v>694</v>
      </c>
      <c r="Q2510" s="453"/>
      <c r="R2510" s="454" t="s">
        <v>743</v>
      </c>
      <c r="S2510" s="455">
        <f t="shared" si="59"/>
        <v>1080</v>
      </c>
      <c r="T2510" s="456"/>
      <c r="U2510" s="456"/>
      <c r="V2510" s="456"/>
      <c r="W2510" s="456"/>
      <c r="X2510" s="456"/>
      <c r="Y2510" s="456"/>
      <c r="Z2510" s="456"/>
      <c r="AA2510" s="456">
        <v>1080.0</v>
      </c>
      <c r="AB2510" s="456"/>
      <c r="AC2510" s="456"/>
      <c r="AD2510" s="456"/>
      <c r="AE2510" s="456"/>
      <c r="AF2510" s="456"/>
      <c r="AG2510" s="457"/>
      <c r="AH2510" s="452">
        <v>5.003443392E9</v>
      </c>
      <c r="AI2510" s="452" t="s">
        <v>4419</v>
      </c>
      <c r="AJ2510" s="456">
        <v>1080.0</v>
      </c>
      <c r="AK2510" s="455">
        <f t="shared" si="50"/>
        <v>0</v>
      </c>
      <c r="AL2510" s="458"/>
      <c r="AM2510" s="459"/>
    </row>
    <row r="2511">
      <c r="A2511" s="490" t="s">
        <v>4420</v>
      </c>
      <c r="B2511" s="464" t="s">
        <v>4421</v>
      </c>
      <c r="C2511" s="465">
        <v>43398.0</v>
      </c>
      <c r="D2511" s="464">
        <v>8.5</v>
      </c>
      <c r="E2511" s="466">
        <v>80.0</v>
      </c>
      <c r="F2511" s="469">
        <f t="shared" si="60"/>
        <v>680</v>
      </c>
      <c r="G2511" s="464" t="s">
        <v>689</v>
      </c>
      <c r="H2511" s="468"/>
      <c r="I2511" s="468"/>
      <c r="J2511" s="452" t="s">
        <v>102</v>
      </c>
      <c r="K2511" s="452" t="s">
        <v>102</v>
      </c>
      <c r="L2511" s="452" t="s">
        <v>1676</v>
      </c>
      <c r="M2511" s="453" t="s">
        <v>4398</v>
      </c>
      <c r="N2511" s="452" t="s">
        <v>769</v>
      </c>
      <c r="O2511" s="453" t="s">
        <v>4422</v>
      </c>
      <c r="P2511" s="452" t="s">
        <v>694</v>
      </c>
      <c r="Q2511" s="453"/>
      <c r="R2511" s="454" t="s">
        <v>743</v>
      </c>
      <c r="S2511" s="455">
        <f t="shared" si="59"/>
        <v>680</v>
      </c>
      <c r="T2511" s="456"/>
      <c r="U2511" s="456"/>
      <c r="V2511" s="456"/>
      <c r="W2511" s="456"/>
      <c r="X2511" s="456"/>
      <c r="Y2511" s="456"/>
      <c r="Z2511" s="456"/>
      <c r="AA2511" s="456"/>
      <c r="AB2511" s="456">
        <v>680.0</v>
      </c>
      <c r="AC2511" s="456"/>
      <c r="AD2511" s="456"/>
      <c r="AE2511" s="456"/>
      <c r="AF2511" s="456"/>
      <c r="AG2511" s="457"/>
      <c r="AH2511" s="452">
        <v>5.003470167E9</v>
      </c>
      <c r="AI2511" s="452" t="s">
        <v>4423</v>
      </c>
      <c r="AJ2511" s="456">
        <v>680.0</v>
      </c>
      <c r="AK2511" s="455">
        <f t="shared" si="50"/>
        <v>0</v>
      </c>
      <c r="AL2511" s="458"/>
      <c r="AM2511" s="459"/>
    </row>
    <row r="2512">
      <c r="A2512" s="490" t="s">
        <v>4424</v>
      </c>
      <c r="B2512" s="464" t="s">
        <v>4425</v>
      </c>
      <c r="C2512" s="465">
        <v>43398.0</v>
      </c>
      <c r="D2512" s="464">
        <v>6.0</v>
      </c>
      <c r="E2512" s="466">
        <v>80.0</v>
      </c>
      <c r="F2512" s="469">
        <f t="shared" si="60"/>
        <v>480</v>
      </c>
      <c r="G2512" s="464" t="s">
        <v>689</v>
      </c>
      <c r="H2512" s="468"/>
      <c r="I2512" s="468"/>
      <c r="J2512" s="452" t="s">
        <v>102</v>
      </c>
      <c r="K2512" s="452" t="s">
        <v>102</v>
      </c>
      <c r="L2512" s="452" t="s">
        <v>1676</v>
      </c>
      <c r="M2512" s="453" t="s">
        <v>4398</v>
      </c>
      <c r="N2512" s="452" t="s">
        <v>769</v>
      </c>
      <c r="O2512" s="453" t="s">
        <v>1249</v>
      </c>
      <c r="P2512" s="452" t="s">
        <v>694</v>
      </c>
      <c r="Q2512" s="453"/>
      <c r="R2512" s="454" t="s">
        <v>743</v>
      </c>
      <c r="S2512" s="455">
        <f t="shared" si="59"/>
        <v>480</v>
      </c>
      <c r="T2512" s="456"/>
      <c r="U2512" s="456"/>
      <c r="V2512" s="456"/>
      <c r="W2512" s="456"/>
      <c r="X2512" s="456"/>
      <c r="Y2512" s="456"/>
      <c r="Z2512" s="456"/>
      <c r="AA2512" s="456"/>
      <c r="AB2512" s="456"/>
      <c r="AC2512" s="456">
        <v>480.0</v>
      </c>
      <c r="AD2512" s="456"/>
      <c r="AE2512" s="456"/>
      <c r="AF2512" s="456"/>
      <c r="AG2512" s="457"/>
      <c r="AH2512" s="452">
        <v>5.003470167E9</v>
      </c>
      <c r="AI2512" s="452" t="s">
        <v>4423</v>
      </c>
      <c r="AJ2512" s="456">
        <v>480.0</v>
      </c>
      <c r="AK2512" s="455">
        <f t="shared" si="50"/>
        <v>0</v>
      </c>
      <c r="AL2512" s="458"/>
      <c r="AM2512" s="459"/>
    </row>
    <row r="2513">
      <c r="A2513" s="490" t="s">
        <v>4426</v>
      </c>
      <c r="B2513" s="464" t="s">
        <v>4427</v>
      </c>
      <c r="C2513" s="465">
        <v>43424.0</v>
      </c>
      <c r="D2513" s="464">
        <v>6.0</v>
      </c>
      <c r="E2513" s="466">
        <v>80.0</v>
      </c>
      <c r="F2513" s="469">
        <f t="shared" si="60"/>
        <v>480</v>
      </c>
      <c r="G2513" s="464" t="s">
        <v>689</v>
      </c>
      <c r="H2513" s="468"/>
      <c r="I2513" s="468"/>
      <c r="J2513" s="452" t="s">
        <v>102</v>
      </c>
      <c r="K2513" s="452" t="s">
        <v>102</v>
      </c>
      <c r="L2513" s="452" t="s">
        <v>1676</v>
      </c>
      <c r="M2513" s="453" t="s">
        <v>4398</v>
      </c>
      <c r="N2513" s="452" t="s">
        <v>769</v>
      </c>
      <c r="O2513" s="453" t="s">
        <v>4428</v>
      </c>
      <c r="P2513" s="452" t="s">
        <v>694</v>
      </c>
      <c r="Q2513" s="453"/>
      <c r="R2513" s="454" t="s">
        <v>743</v>
      </c>
      <c r="S2513" s="455">
        <f t="shared" si="59"/>
        <v>480</v>
      </c>
      <c r="T2513" s="456"/>
      <c r="U2513" s="456"/>
      <c r="V2513" s="456"/>
      <c r="W2513" s="456"/>
      <c r="X2513" s="456"/>
      <c r="Y2513" s="456"/>
      <c r="Z2513" s="456"/>
      <c r="AA2513" s="456"/>
      <c r="AB2513" s="456"/>
      <c r="AC2513" s="456"/>
      <c r="AD2513" s="456"/>
      <c r="AE2513" s="456">
        <v>480.0</v>
      </c>
      <c r="AF2513" s="456"/>
      <c r="AG2513" s="457"/>
      <c r="AH2513" s="452">
        <v>5.003482202E9</v>
      </c>
      <c r="AI2513" s="452" t="s">
        <v>1121</v>
      </c>
      <c r="AJ2513" s="456">
        <v>480.0</v>
      </c>
      <c r="AK2513" s="455">
        <f t="shared" si="50"/>
        <v>0</v>
      </c>
      <c r="AL2513" s="458"/>
      <c r="AM2513" s="459"/>
    </row>
    <row r="2514">
      <c r="A2514" s="490" t="s">
        <v>4429</v>
      </c>
      <c r="B2514" s="464" t="s">
        <v>4430</v>
      </c>
      <c r="C2514" s="465">
        <v>43426.0</v>
      </c>
      <c r="D2514" s="464">
        <v>8.5</v>
      </c>
      <c r="E2514" s="466">
        <v>80.0</v>
      </c>
      <c r="F2514" s="469">
        <f t="shared" si="60"/>
        <v>680</v>
      </c>
      <c r="G2514" s="464" t="s">
        <v>689</v>
      </c>
      <c r="H2514" s="468"/>
      <c r="I2514" s="468"/>
      <c r="J2514" s="452" t="s">
        <v>102</v>
      </c>
      <c r="K2514" s="452" t="s">
        <v>102</v>
      </c>
      <c r="L2514" s="452" t="s">
        <v>1676</v>
      </c>
      <c r="M2514" s="453" t="s">
        <v>4398</v>
      </c>
      <c r="N2514" s="452" t="s">
        <v>769</v>
      </c>
      <c r="O2514" s="453" t="s">
        <v>4431</v>
      </c>
      <c r="P2514" s="452" t="s">
        <v>694</v>
      </c>
      <c r="Q2514" s="453"/>
      <c r="R2514" s="454" t="s">
        <v>743</v>
      </c>
      <c r="S2514" s="455">
        <f t="shared" si="59"/>
        <v>680</v>
      </c>
      <c r="T2514" s="456"/>
      <c r="U2514" s="456"/>
      <c r="V2514" s="456"/>
      <c r="W2514" s="456"/>
      <c r="X2514" s="456"/>
      <c r="Y2514" s="456"/>
      <c r="Z2514" s="456"/>
      <c r="AA2514" s="456"/>
      <c r="AB2514" s="456"/>
      <c r="AC2514" s="456"/>
      <c r="AD2514" s="456"/>
      <c r="AE2514" s="456"/>
      <c r="AF2514" s="456">
        <v>680.0</v>
      </c>
      <c r="AG2514" s="457"/>
      <c r="AH2514" s="452">
        <v>5.003483477E9</v>
      </c>
      <c r="AI2514" s="452" t="s">
        <v>953</v>
      </c>
      <c r="AJ2514" s="456">
        <v>680.0</v>
      </c>
      <c r="AK2514" s="455">
        <f t="shared" si="50"/>
        <v>0</v>
      </c>
      <c r="AL2514" s="458"/>
      <c r="AM2514" s="459"/>
    </row>
    <row r="2515">
      <c r="A2515" s="460" t="s">
        <v>4432</v>
      </c>
      <c r="B2515" s="229" t="s">
        <v>4433</v>
      </c>
      <c r="C2515" s="461">
        <v>43237.0</v>
      </c>
      <c r="D2515" s="229">
        <v>54.0</v>
      </c>
      <c r="E2515" s="462">
        <v>100.0</v>
      </c>
      <c r="F2515" s="228">
        <f t="shared" si="60"/>
        <v>5400</v>
      </c>
      <c r="G2515" s="229" t="s">
        <v>689</v>
      </c>
      <c r="H2515" s="226"/>
      <c r="I2515" s="226"/>
      <c r="J2515" s="58" t="s">
        <v>102</v>
      </c>
      <c r="K2515" s="58" t="s">
        <v>102</v>
      </c>
      <c r="L2515" s="58" t="s">
        <v>1676</v>
      </c>
      <c r="M2515" s="62" t="s">
        <v>3165</v>
      </c>
      <c r="N2515" s="58" t="s">
        <v>692</v>
      </c>
      <c r="O2515" s="62" t="s">
        <v>4434</v>
      </c>
      <c r="P2515" s="58" t="s">
        <v>694</v>
      </c>
      <c r="Q2515" s="62"/>
      <c r="R2515" s="63" t="s">
        <v>743</v>
      </c>
      <c r="S2515" s="64">
        <f t="shared" si="59"/>
        <v>5400</v>
      </c>
      <c r="T2515" s="60">
        <v>1350.0</v>
      </c>
      <c r="U2515" s="60">
        <v>1350.0</v>
      </c>
      <c r="V2515" s="60">
        <v>1350.0</v>
      </c>
      <c r="W2515" s="60"/>
      <c r="X2515" s="60">
        <v>1350.0</v>
      </c>
      <c r="Y2515" s="60"/>
      <c r="Z2515" s="60"/>
      <c r="AA2515" s="60"/>
      <c r="AB2515" s="60"/>
      <c r="AC2515" s="60"/>
      <c r="AD2515" s="60"/>
      <c r="AE2515" s="60"/>
      <c r="AF2515" s="60"/>
      <c r="AG2515" s="65"/>
      <c r="AH2515" s="58">
        <v>5.003395804E9</v>
      </c>
      <c r="AI2515" s="58" t="s">
        <v>4435</v>
      </c>
      <c r="AJ2515" s="60">
        <v>5400.0</v>
      </c>
      <c r="AK2515" s="64">
        <f t="shared" si="50"/>
        <v>0</v>
      </c>
      <c r="AL2515" s="66"/>
      <c r="AM2515" s="67"/>
    </row>
    <row r="2516">
      <c r="A2516" s="463" t="s">
        <v>4436</v>
      </c>
      <c r="B2516" s="464" t="s">
        <v>4437</v>
      </c>
      <c r="C2516" s="465">
        <v>43361.0</v>
      </c>
      <c r="D2516" s="464">
        <v>56.0</v>
      </c>
      <c r="E2516" s="466">
        <v>90.0</v>
      </c>
      <c r="F2516" s="469">
        <v>5040.0</v>
      </c>
      <c r="G2516" s="464" t="s">
        <v>689</v>
      </c>
      <c r="H2516" s="468"/>
      <c r="I2516" s="468"/>
      <c r="J2516" s="452" t="s">
        <v>102</v>
      </c>
      <c r="K2516" s="452" t="s">
        <v>102</v>
      </c>
      <c r="L2516" s="452" t="s">
        <v>1676</v>
      </c>
      <c r="M2516" s="453" t="s">
        <v>4438</v>
      </c>
      <c r="N2516" s="452" t="s">
        <v>730</v>
      </c>
      <c r="O2516" s="453" t="s">
        <v>4439</v>
      </c>
      <c r="P2516" s="452" t="s">
        <v>694</v>
      </c>
      <c r="Q2516" s="453"/>
      <c r="R2516" s="454"/>
      <c r="S2516" s="455">
        <f t="shared" si="59"/>
        <v>5040</v>
      </c>
      <c r="T2516" s="456"/>
      <c r="U2516" s="456"/>
      <c r="V2516" s="456"/>
      <c r="W2516" s="456"/>
      <c r="X2516" s="456"/>
      <c r="Y2516" s="456">
        <v>1680.0</v>
      </c>
      <c r="Z2516" s="456"/>
      <c r="AA2516" s="456">
        <v>1680.0</v>
      </c>
      <c r="AB2516" s="456">
        <v>1680.0</v>
      </c>
      <c r="AC2516" s="456"/>
      <c r="AD2516" s="456"/>
      <c r="AE2516" s="456"/>
      <c r="AF2516" s="456"/>
      <c r="AG2516" s="457"/>
      <c r="AH2516" s="452">
        <v>5.003453011E9</v>
      </c>
      <c r="AI2516" s="452" t="s">
        <v>2346</v>
      </c>
      <c r="AJ2516" s="456">
        <v>5040.0</v>
      </c>
      <c r="AK2516" s="455">
        <f t="shared" si="50"/>
        <v>0</v>
      </c>
      <c r="AL2516" s="458"/>
      <c r="AM2516" s="459"/>
    </row>
    <row r="2517">
      <c r="A2517" s="460" t="s">
        <v>4440</v>
      </c>
      <c r="B2517" s="229" t="s">
        <v>4441</v>
      </c>
      <c r="C2517" s="225"/>
      <c r="D2517" s="229">
        <v>1.0</v>
      </c>
      <c r="E2517" s="462">
        <v>450.0</v>
      </c>
      <c r="F2517" s="228">
        <f t="shared" ref="F2517:F3161" si="61">D2517*E2517</f>
        <v>450</v>
      </c>
      <c r="G2517" s="226"/>
      <c r="H2517" s="226"/>
      <c r="I2517" s="226"/>
      <c r="J2517" s="58" t="s">
        <v>102</v>
      </c>
      <c r="K2517" s="58" t="s">
        <v>102</v>
      </c>
      <c r="L2517" s="58" t="s">
        <v>1676</v>
      </c>
      <c r="M2517" s="62" t="s">
        <v>4442</v>
      </c>
      <c r="N2517" s="58" t="s">
        <v>769</v>
      </c>
      <c r="O2517" s="62" t="s">
        <v>4443</v>
      </c>
      <c r="P2517" s="58" t="s">
        <v>821</v>
      </c>
      <c r="Q2517" s="62"/>
      <c r="R2517" s="63" t="s">
        <v>870</v>
      </c>
      <c r="S2517" s="64">
        <f t="shared" si="59"/>
        <v>450</v>
      </c>
      <c r="T2517" s="60"/>
      <c r="U2517" s="60"/>
      <c r="V2517" s="60"/>
      <c r="W2517" s="60"/>
      <c r="X2517" s="60"/>
      <c r="Y2517" s="60"/>
      <c r="Z2517" s="60"/>
      <c r="AA2517" s="60"/>
      <c r="AB2517" s="60">
        <v>450.0</v>
      </c>
      <c r="AC2517" s="60"/>
      <c r="AD2517" s="60"/>
      <c r="AE2517" s="60"/>
      <c r="AF2517" s="60"/>
      <c r="AG2517" s="65"/>
      <c r="AH2517" s="58" t="s">
        <v>2870</v>
      </c>
      <c r="AI2517" s="58" t="s">
        <v>4444</v>
      </c>
      <c r="AJ2517" s="60">
        <v>450.0</v>
      </c>
      <c r="AK2517" s="64">
        <f t="shared" si="50"/>
        <v>0</v>
      </c>
      <c r="AL2517" s="66"/>
      <c r="AM2517" s="67"/>
    </row>
    <row r="2518">
      <c r="A2518" s="463" t="s">
        <v>4445</v>
      </c>
      <c r="B2518" s="470"/>
      <c r="C2518" s="470"/>
      <c r="D2518" s="468"/>
      <c r="E2518" s="471"/>
      <c r="F2518" s="467">
        <f t="shared" si="61"/>
        <v>0</v>
      </c>
      <c r="G2518" s="468"/>
      <c r="H2518" s="468"/>
      <c r="I2518" s="468"/>
      <c r="J2518" s="452" t="s">
        <v>102</v>
      </c>
      <c r="K2518" s="452"/>
      <c r="L2518" s="452"/>
      <c r="M2518" s="453"/>
      <c r="N2518" s="452"/>
      <c r="O2518" s="453"/>
      <c r="P2518" s="452"/>
      <c r="Q2518" s="453"/>
      <c r="R2518" s="454"/>
      <c r="S2518" s="455">
        <f t="shared" si="59"/>
        <v>0</v>
      </c>
      <c r="T2518" s="456"/>
      <c r="U2518" s="456"/>
      <c r="V2518" s="456"/>
      <c r="W2518" s="456"/>
      <c r="X2518" s="456"/>
      <c r="Y2518" s="456"/>
      <c r="Z2518" s="456"/>
      <c r="AA2518" s="456"/>
      <c r="AB2518" s="456"/>
      <c r="AC2518" s="456"/>
      <c r="AD2518" s="456"/>
      <c r="AE2518" s="456"/>
      <c r="AF2518" s="456"/>
      <c r="AG2518" s="457"/>
      <c r="AH2518" s="452"/>
      <c r="AI2518" s="472"/>
      <c r="AJ2518" s="456"/>
      <c r="AK2518" s="455">
        <f t="shared" si="50"/>
        <v>0</v>
      </c>
      <c r="AL2518" s="458"/>
      <c r="AM2518" s="459"/>
    </row>
    <row r="2519">
      <c r="A2519" s="460" t="s">
        <v>4446</v>
      </c>
      <c r="B2519" s="225"/>
      <c r="C2519" s="225"/>
      <c r="D2519" s="226"/>
      <c r="E2519" s="227"/>
      <c r="F2519" s="228">
        <f t="shared" si="61"/>
        <v>0</v>
      </c>
      <c r="G2519" s="226"/>
      <c r="H2519" s="226"/>
      <c r="I2519" s="226"/>
      <c r="J2519" s="58" t="s">
        <v>102</v>
      </c>
      <c r="K2519" s="58"/>
      <c r="L2519" s="58"/>
      <c r="M2519" s="62"/>
      <c r="N2519" s="58"/>
      <c r="O2519" s="62"/>
      <c r="P2519" s="58"/>
      <c r="Q2519" s="62"/>
      <c r="R2519" s="63"/>
      <c r="S2519" s="64">
        <f t="shared" si="59"/>
        <v>0</v>
      </c>
      <c r="T2519" s="60"/>
      <c r="U2519" s="60"/>
      <c r="V2519" s="60"/>
      <c r="W2519" s="60"/>
      <c r="X2519" s="60"/>
      <c r="Y2519" s="60"/>
      <c r="Z2519" s="60"/>
      <c r="AA2519" s="60"/>
      <c r="AB2519" s="60"/>
      <c r="AC2519" s="60"/>
      <c r="AD2519" s="60"/>
      <c r="AE2519" s="60"/>
      <c r="AF2519" s="60"/>
      <c r="AG2519" s="65"/>
      <c r="AH2519" s="58"/>
      <c r="AI2519" s="59"/>
      <c r="AJ2519" s="60"/>
      <c r="AK2519" s="64">
        <f t="shared" si="50"/>
        <v>0</v>
      </c>
      <c r="AL2519" s="66"/>
      <c r="AM2519" s="67"/>
    </row>
    <row r="2520">
      <c r="A2520" s="463" t="s">
        <v>4447</v>
      </c>
      <c r="B2520" s="470"/>
      <c r="C2520" s="470"/>
      <c r="D2520" s="468"/>
      <c r="E2520" s="471"/>
      <c r="F2520" s="467">
        <f t="shared" si="61"/>
        <v>0</v>
      </c>
      <c r="G2520" s="468"/>
      <c r="H2520" s="468"/>
      <c r="I2520" s="468"/>
      <c r="J2520" s="452" t="s">
        <v>102</v>
      </c>
      <c r="K2520" s="452"/>
      <c r="L2520" s="452"/>
      <c r="M2520" s="453"/>
      <c r="N2520" s="452"/>
      <c r="O2520" s="453"/>
      <c r="P2520" s="452"/>
      <c r="Q2520" s="453"/>
      <c r="R2520" s="454"/>
      <c r="S2520" s="455">
        <f t="shared" si="59"/>
        <v>0</v>
      </c>
      <c r="T2520" s="456"/>
      <c r="U2520" s="456"/>
      <c r="V2520" s="456"/>
      <c r="W2520" s="456"/>
      <c r="X2520" s="456"/>
      <c r="Y2520" s="456"/>
      <c r="Z2520" s="456"/>
      <c r="AA2520" s="456"/>
      <c r="AB2520" s="456"/>
      <c r="AC2520" s="456"/>
      <c r="AD2520" s="456"/>
      <c r="AE2520" s="456"/>
      <c r="AF2520" s="456"/>
      <c r="AG2520" s="457"/>
      <c r="AH2520" s="452"/>
      <c r="AI2520" s="472"/>
      <c r="AJ2520" s="456"/>
      <c r="AK2520" s="455">
        <f t="shared" si="50"/>
        <v>0</v>
      </c>
      <c r="AL2520" s="458"/>
      <c r="AM2520" s="459"/>
    </row>
    <row r="2521">
      <c r="A2521" s="460" t="s">
        <v>4448</v>
      </c>
      <c r="B2521" s="225"/>
      <c r="C2521" s="225"/>
      <c r="D2521" s="226"/>
      <c r="E2521" s="227"/>
      <c r="F2521" s="228">
        <f t="shared" si="61"/>
        <v>0</v>
      </c>
      <c r="G2521" s="226"/>
      <c r="H2521" s="226"/>
      <c r="I2521" s="226"/>
      <c r="J2521" s="58" t="s">
        <v>102</v>
      </c>
      <c r="K2521" s="58"/>
      <c r="L2521" s="58"/>
      <c r="M2521" s="62"/>
      <c r="N2521" s="58"/>
      <c r="O2521" s="62"/>
      <c r="P2521" s="58"/>
      <c r="Q2521" s="62"/>
      <c r="R2521" s="63"/>
      <c r="S2521" s="64">
        <f t="shared" si="59"/>
        <v>0</v>
      </c>
      <c r="T2521" s="60"/>
      <c r="U2521" s="60"/>
      <c r="V2521" s="60"/>
      <c r="W2521" s="60"/>
      <c r="X2521" s="60"/>
      <c r="Y2521" s="60"/>
      <c r="Z2521" s="60"/>
      <c r="AA2521" s="60"/>
      <c r="AB2521" s="60"/>
      <c r="AC2521" s="60"/>
      <c r="AD2521" s="60"/>
      <c r="AE2521" s="60"/>
      <c r="AF2521" s="60"/>
      <c r="AG2521" s="65"/>
      <c r="AH2521" s="58"/>
      <c r="AI2521" s="59"/>
      <c r="AJ2521" s="60"/>
      <c r="AK2521" s="64">
        <f t="shared" si="50"/>
        <v>0</v>
      </c>
      <c r="AL2521" s="66"/>
      <c r="AM2521" s="67"/>
    </row>
    <row r="2522">
      <c r="A2522" s="463" t="s">
        <v>4449</v>
      </c>
      <c r="B2522" s="470"/>
      <c r="C2522" s="470"/>
      <c r="D2522" s="468"/>
      <c r="E2522" s="471"/>
      <c r="F2522" s="467">
        <f t="shared" si="61"/>
        <v>0</v>
      </c>
      <c r="G2522" s="468"/>
      <c r="H2522" s="468"/>
      <c r="I2522" s="468"/>
      <c r="J2522" s="452" t="s">
        <v>102</v>
      </c>
      <c r="K2522" s="452"/>
      <c r="L2522" s="452"/>
      <c r="M2522" s="453"/>
      <c r="N2522" s="452"/>
      <c r="O2522" s="453"/>
      <c r="P2522" s="452"/>
      <c r="Q2522" s="453"/>
      <c r="R2522" s="454"/>
      <c r="S2522" s="455">
        <f t="shared" si="59"/>
        <v>0</v>
      </c>
      <c r="T2522" s="456"/>
      <c r="U2522" s="456"/>
      <c r="V2522" s="456"/>
      <c r="W2522" s="456"/>
      <c r="X2522" s="456"/>
      <c r="Y2522" s="456"/>
      <c r="Z2522" s="456"/>
      <c r="AA2522" s="456"/>
      <c r="AB2522" s="456"/>
      <c r="AC2522" s="456"/>
      <c r="AD2522" s="456"/>
      <c r="AE2522" s="456"/>
      <c r="AF2522" s="456"/>
      <c r="AG2522" s="457"/>
      <c r="AH2522" s="452"/>
      <c r="AI2522" s="472"/>
      <c r="AJ2522" s="456"/>
      <c r="AK2522" s="455">
        <f t="shared" si="50"/>
        <v>0</v>
      </c>
      <c r="AL2522" s="458"/>
      <c r="AM2522" s="459"/>
    </row>
    <row r="2523">
      <c r="A2523" s="460" t="s">
        <v>4450</v>
      </c>
      <c r="B2523" s="225"/>
      <c r="C2523" s="225"/>
      <c r="D2523" s="226"/>
      <c r="E2523" s="227"/>
      <c r="F2523" s="228">
        <f t="shared" si="61"/>
        <v>0</v>
      </c>
      <c r="G2523" s="226"/>
      <c r="H2523" s="226"/>
      <c r="I2523" s="226"/>
      <c r="J2523" s="58" t="s">
        <v>102</v>
      </c>
      <c r="K2523" s="58"/>
      <c r="L2523" s="58"/>
      <c r="M2523" s="62"/>
      <c r="N2523" s="58"/>
      <c r="O2523" s="62"/>
      <c r="P2523" s="58"/>
      <c r="Q2523" s="62"/>
      <c r="R2523" s="63"/>
      <c r="S2523" s="64">
        <f t="shared" si="59"/>
        <v>0</v>
      </c>
      <c r="T2523" s="60"/>
      <c r="U2523" s="60"/>
      <c r="V2523" s="60"/>
      <c r="W2523" s="60"/>
      <c r="X2523" s="60"/>
      <c r="Y2523" s="60"/>
      <c r="Z2523" s="60"/>
      <c r="AA2523" s="60"/>
      <c r="AB2523" s="60"/>
      <c r="AC2523" s="60"/>
      <c r="AD2523" s="60"/>
      <c r="AE2523" s="60"/>
      <c r="AF2523" s="60"/>
      <c r="AG2523" s="65"/>
      <c r="AH2523" s="58"/>
      <c r="AI2523" s="59"/>
      <c r="AJ2523" s="60"/>
      <c r="AK2523" s="64">
        <f t="shared" si="50"/>
        <v>0</v>
      </c>
      <c r="AL2523" s="66"/>
      <c r="AM2523" s="67"/>
    </row>
    <row r="2524">
      <c r="A2524" s="463" t="s">
        <v>4451</v>
      </c>
      <c r="B2524" s="470"/>
      <c r="C2524" s="470"/>
      <c r="D2524" s="468"/>
      <c r="E2524" s="471"/>
      <c r="F2524" s="467">
        <f t="shared" si="61"/>
        <v>0</v>
      </c>
      <c r="G2524" s="468"/>
      <c r="H2524" s="468"/>
      <c r="I2524" s="468"/>
      <c r="J2524" s="452" t="s">
        <v>102</v>
      </c>
      <c r="K2524" s="452"/>
      <c r="L2524" s="452"/>
      <c r="M2524" s="453"/>
      <c r="N2524" s="452"/>
      <c r="O2524" s="453"/>
      <c r="P2524" s="452"/>
      <c r="Q2524" s="453"/>
      <c r="R2524" s="454"/>
      <c r="S2524" s="455">
        <f t="shared" si="59"/>
        <v>0</v>
      </c>
      <c r="T2524" s="456"/>
      <c r="U2524" s="456"/>
      <c r="V2524" s="456"/>
      <c r="W2524" s="456"/>
      <c r="X2524" s="456"/>
      <c r="Y2524" s="456"/>
      <c r="Z2524" s="456"/>
      <c r="AA2524" s="456"/>
      <c r="AB2524" s="456"/>
      <c r="AC2524" s="456"/>
      <c r="AD2524" s="456"/>
      <c r="AE2524" s="456"/>
      <c r="AF2524" s="456"/>
      <c r="AG2524" s="457"/>
      <c r="AH2524" s="452"/>
      <c r="AI2524" s="472"/>
      <c r="AJ2524" s="456"/>
      <c r="AK2524" s="455">
        <f t="shared" si="50"/>
        <v>0</v>
      </c>
      <c r="AL2524" s="458"/>
      <c r="AM2524" s="459"/>
    </row>
    <row r="2525">
      <c r="A2525" s="460" t="s">
        <v>4452</v>
      </c>
      <c r="B2525" s="225"/>
      <c r="C2525" s="225"/>
      <c r="D2525" s="226"/>
      <c r="E2525" s="227"/>
      <c r="F2525" s="228">
        <f t="shared" si="61"/>
        <v>0</v>
      </c>
      <c r="G2525" s="226"/>
      <c r="H2525" s="226"/>
      <c r="I2525" s="226"/>
      <c r="J2525" s="58" t="s">
        <v>102</v>
      </c>
      <c r="K2525" s="58"/>
      <c r="L2525" s="58"/>
      <c r="M2525" s="62"/>
      <c r="N2525" s="58"/>
      <c r="O2525" s="62"/>
      <c r="P2525" s="58"/>
      <c r="Q2525" s="62"/>
      <c r="R2525" s="63"/>
      <c r="S2525" s="64">
        <f t="shared" si="59"/>
        <v>0</v>
      </c>
      <c r="T2525" s="60"/>
      <c r="U2525" s="60"/>
      <c r="V2525" s="60"/>
      <c r="W2525" s="60"/>
      <c r="X2525" s="60"/>
      <c r="Y2525" s="60"/>
      <c r="Z2525" s="60"/>
      <c r="AA2525" s="60"/>
      <c r="AB2525" s="60"/>
      <c r="AC2525" s="60"/>
      <c r="AD2525" s="60"/>
      <c r="AE2525" s="60"/>
      <c r="AF2525" s="60"/>
      <c r="AG2525" s="65"/>
      <c r="AH2525" s="58"/>
      <c r="AI2525" s="59"/>
      <c r="AJ2525" s="60"/>
      <c r="AK2525" s="64">
        <f t="shared" si="50"/>
        <v>0</v>
      </c>
      <c r="AL2525" s="66"/>
      <c r="AM2525" s="67"/>
    </row>
    <row r="2526">
      <c r="A2526" s="463" t="s">
        <v>4453</v>
      </c>
      <c r="B2526" s="470"/>
      <c r="C2526" s="470"/>
      <c r="D2526" s="468"/>
      <c r="E2526" s="471"/>
      <c r="F2526" s="467">
        <f t="shared" si="61"/>
        <v>0</v>
      </c>
      <c r="G2526" s="468"/>
      <c r="H2526" s="468"/>
      <c r="I2526" s="468"/>
      <c r="J2526" s="452" t="s">
        <v>102</v>
      </c>
      <c r="K2526" s="452"/>
      <c r="L2526" s="452"/>
      <c r="M2526" s="453"/>
      <c r="N2526" s="452"/>
      <c r="O2526" s="453"/>
      <c r="P2526" s="452"/>
      <c r="Q2526" s="453"/>
      <c r="R2526" s="454"/>
      <c r="S2526" s="455">
        <f t="shared" si="59"/>
        <v>0</v>
      </c>
      <c r="T2526" s="456"/>
      <c r="U2526" s="456"/>
      <c r="V2526" s="456"/>
      <c r="W2526" s="456"/>
      <c r="X2526" s="456"/>
      <c r="Y2526" s="456"/>
      <c r="Z2526" s="456"/>
      <c r="AA2526" s="456"/>
      <c r="AB2526" s="456"/>
      <c r="AC2526" s="456"/>
      <c r="AD2526" s="456"/>
      <c r="AE2526" s="456"/>
      <c r="AF2526" s="456"/>
      <c r="AG2526" s="457"/>
      <c r="AH2526" s="452"/>
      <c r="AI2526" s="472"/>
      <c r="AJ2526" s="456"/>
      <c r="AK2526" s="455">
        <f t="shared" si="50"/>
        <v>0</v>
      </c>
      <c r="AL2526" s="458"/>
      <c r="AM2526" s="459"/>
    </row>
    <row r="2527">
      <c r="A2527" s="460" t="s">
        <v>4454</v>
      </c>
      <c r="B2527" s="225"/>
      <c r="C2527" s="225"/>
      <c r="D2527" s="226"/>
      <c r="E2527" s="227"/>
      <c r="F2527" s="228">
        <f t="shared" si="61"/>
        <v>0</v>
      </c>
      <c r="G2527" s="226"/>
      <c r="H2527" s="226"/>
      <c r="I2527" s="226"/>
      <c r="J2527" s="58" t="s">
        <v>102</v>
      </c>
      <c r="K2527" s="58"/>
      <c r="L2527" s="58"/>
      <c r="M2527" s="62"/>
      <c r="N2527" s="58"/>
      <c r="O2527" s="62"/>
      <c r="P2527" s="58"/>
      <c r="Q2527" s="62"/>
      <c r="R2527" s="63"/>
      <c r="S2527" s="64">
        <f t="shared" si="59"/>
        <v>0</v>
      </c>
      <c r="T2527" s="60"/>
      <c r="U2527" s="60"/>
      <c r="V2527" s="60"/>
      <c r="W2527" s="60"/>
      <c r="X2527" s="60"/>
      <c r="Y2527" s="60"/>
      <c r="Z2527" s="60"/>
      <c r="AA2527" s="60"/>
      <c r="AB2527" s="60"/>
      <c r="AC2527" s="60"/>
      <c r="AD2527" s="60"/>
      <c r="AE2527" s="60"/>
      <c r="AF2527" s="60"/>
      <c r="AG2527" s="65"/>
      <c r="AH2527" s="58"/>
      <c r="AI2527" s="59"/>
      <c r="AJ2527" s="60"/>
      <c r="AK2527" s="64">
        <f t="shared" si="50"/>
        <v>0</v>
      </c>
      <c r="AL2527" s="66"/>
      <c r="AM2527" s="67"/>
    </row>
    <row r="2528">
      <c r="A2528" s="463" t="s">
        <v>4455</v>
      </c>
      <c r="B2528" s="470"/>
      <c r="C2528" s="470"/>
      <c r="D2528" s="468"/>
      <c r="E2528" s="471"/>
      <c r="F2528" s="467">
        <f t="shared" si="61"/>
        <v>0</v>
      </c>
      <c r="G2528" s="468"/>
      <c r="H2528" s="468"/>
      <c r="I2528" s="468"/>
      <c r="J2528" s="452" t="s">
        <v>102</v>
      </c>
      <c r="K2528" s="452"/>
      <c r="L2528" s="452"/>
      <c r="M2528" s="453"/>
      <c r="N2528" s="452"/>
      <c r="O2528" s="453"/>
      <c r="P2528" s="452"/>
      <c r="Q2528" s="453"/>
      <c r="R2528" s="454"/>
      <c r="S2528" s="455">
        <f t="shared" si="59"/>
        <v>0</v>
      </c>
      <c r="T2528" s="456"/>
      <c r="U2528" s="456"/>
      <c r="V2528" s="456"/>
      <c r="W2528" s="456"/>
      <c r="X2528" s="456"/>
      <c r="Y2528" s="456"/>
      <c r="Z2528" s="456"/>
      <c r="AA2528" s="456"/>
      <c r="AB2528" s="456"/>
      <c r="AC2528" s="456"/>
      <c r="AD2528" s="456"/>
      <c r="AE2528" s="456"/>
      <c r="AF2528" s="456"/>
      <c r="AG2528" s="457"/>
      <c r="AH2528" s="452"/>
      <c r="AI2528" s="472"/>
      <c r="AJ2528" s="456"/>
      <c r="AK2528" s="455">
        <f t="shared" si="50"/>
        <v>0</v>
      </c>
      <c r="AL2528" s="458"/>
      <c r="AM2528" s="459"/>
    </row>
    <row r="2529">
      <c r="A2529" s="460" t="s">
        <v>4456</v>
      </c>
      <c r="B2529" s="225"/>
      <c r="C2529" s="225"/>
      <c r="D2529" s="226"/>
      <c r="E2529" s="227"/>
      <c r="F2529" s="228">
        <f t="shared" si="61"/>
        <v>0</v>
      </c>
      <c r="G2529" s="226"/>
      <c r="H2529" s="226"/>
      <c r="I2529" s="226"/>
      <c r="J2529" s="58" t="s">
        <v>102</v>
      </c>
      <c r="K2529" s="58"/>
      <c r="L2529" s="58"/>
      <c r="M2529" s="62"/>
      <c r="N2529" s="58"/>
      <c r="O2529" s="62"/>
      <c r="P2529" s="58"/>
      <c r="Q2529" s="62"/>
      <c r="R2529" s="63"/>
      <c r="S2529" s="64">
        <f t="shared" si="59"/>
        <v>0</v>
      </c>
      <c r="T2529" s="60"/>
      <c r="U2529" s="60"/>
      <c r="V2529" s="60"/>
      <c r="W2529" s="60"/>
      <c r="X2529" s="60"/>
      <c r="Y2529" s="60"/>
      <c r="Z2529" s="60"/>
      <c r="AA2529" s="60"/>
      <c r="AB2529" s="60"/>
      <c r="AC2529" s="60"/>
      <c r="AD2529" s="60"/>
      <c r="AE2529" s="60"/>
      <c r="AF2529" s="60"/>
      <c r="AG2529" s="65"/>
      <c r="AH2529" s="58"/>
      <c r="AI2529" s="59"/>
      <c r="AJ2529" s="60"/>
      <c r="AK2529" s="64">
        <f t="shared" si="50"/>
        <v>0</v>
      </c>
      <c r="AL2529" s="66"/>
      <c r="AM2529" s="67"/>
    </row>
    <row r="2530">
      <c r="A2530" s="463" t="s">
        <v>4457</v>
      </c>
      <c r="B2530" s="470"/>
      <c r="C2530" s="470"/>
      <c r="D2530" s="468"/>
      <c r="E2530" s="471"/>
      <c r="F2530" s="467">
        <f t="shared" si="61"/>
        <v>0</v>
      </c>
      <c r="G2530" s="468"/>
      <c r="H2530" s="468"/>
      <c r="I2530" s="468"/>
      <c r="J2530" s="452" t="s">
        <v>102</v>
      </c>
      <c r="K2530" s="452"/>
      <c r="L2530" s="452"/>
      <c r="M2530" s="453"/>
      <c r="N2530" s="452"/>
      <c r="O2530" s="453"/>
      <c r="P2530" s="452"/>
      <c r="Q2530" s="453"/>
      <c r="R2530" s="454"/>
      <c r="S2530" s="455">
        <f t="shared" si="59"/>
        <v>0</v>
      </c>
      <c r="T2530" s="456"/>
      <c r="U2530" s="456"/>
      <c r="V2530" s="456"/>
      <c r="W2530" s="456"/>
      <c r="X2530" s="456"/>
      <c r="Y2530" s="456"/>
      <c r="Z2530" s="456"/>
      <c r="AA2530" s="456"/>
      <c r="AB2530" s="456"/>
      <c r="AC2530" s="456"/>
      <c r="AD2530" s="456"/>
      <c r="AE2530" s="456"/>
      <c r="AF2530" s="456"/>
      <c r="AG2530" s="457"/>
      <c r="AH2530" s="452"/>
      <c r="AI2530" s="472"/>
      <c r="AJ2530" s="456"/>
      <c r="AK2530" s="455">
        <f t="shared" si="50"/>
        <v>0</v>
      </c>
      <c r="AL2530" s="458"/>
      <c r="AM2530" s="459"/>
    </row>
    <row r="2531">
      <c r="A2531" s="460" t="s">
        <v>4458</v>
      </c>
      <c r="B2531" s="225"/>
      <c r="C2531" s="225"/>
      <c r="D2531" s="226"/>
      <c r="E2531" s="227"/>
      <c r="F2531" s="228">
        <f t="shared" si="61"/>
        <v>0</v>
      </c>
      <c r="G2531" s="226"/>
      <c r="H2531" s="226"/>
      <c r="I2531" s="226"/>
      <c r="J2531" s="58" t="s">
        <v>102</v>
      </c>
      <c r="K2531" s="58"/>
      <c r="L2531" s="58"/>
      <c r="M2531" s="62"/>
      <c r="N2531" s="58"/>
      <c r="O2531" s="62"/>
      <c r="P2531" s="58"/>
      <c r="Q2531" s="62"/>
      <c r="R2531" s="63"/>
      <c r="S2531" s="64">
        <f t="shared" si="59"/>
        <v>0</v>
      </c>
      <c r="T2531" s="60"/>
      <c r="U2531" s="60"/>
      <c r="V2531" s="60"/>
      <c r="W2531" s="60"/>
      <c r="X2531" s="60"/>
      <c r="Y2531" s="60"/>
      <c r="Z2531" s="60"/>
      <c r="AA2531" s="60"/>
      <c r="AB2531" s="60"/>
      <c r="AC2531" s="60"/>
      <c r="AD2531" s="60"/>
      <c r="AE2531" s="60"/>
      <c r="AF2531" s="60"/>
      <c r="AG2531" s="65"/>
      <c r="AH2531" s="58"/>
      <c r="AI2531" s="59"/>
      <c r="AJ2531" s="60"/>
      <c r="AK2531" s="64">
        <f t="shared" si="50"/>
        <v>0</v>
      </c>
      <c r="AL2531" s="66"/>
      <c r="AM2531" s="67"/>
    </row>
    <row r="2532">
      <c r="A2532" s="463" t="s">
        <v>4459</v>
      </c>
      <c r="B2532" s="470"/>
      <c r="C2532" s="470"/>
      <c r="D2532" s="468"/>
      <c r="E2532" s="471"/>
      <c r="F2532" s="467">
        <f t="shared" si="61"/>
        <v>0</v>
      </c>
      <c r="G2532" s="468"/>
      <c r="H2532" s="468"/>
      <c r="I2532" s="468"/>
      <c r="J2532" s="452" t="s">
        <v>102</v>
      </c>
      <c r="K2532" s="452"/>
      <c r="L2532" s="452"/>
      <c r="M2532" s="453"/>
      <c r="N2532" s="452"/>
      <c r="O2532" s="453"/>
      <c r="P2532" s="452"/>
      <c r="Q2532" s="453"/>
      <c r="R2532" s="454"/>
      <c r="S2532" s="455">
        <f t="shared" si="59"/>
        <v>0</v>
      </c>
      <c r="T2532" s="456"/>
      <c r="U2532" s="456"/>
      <c r="V2532" s="456"/>
      <c r="W2532" s="456"/>
      <c r="X2532" s="456"/>
      <c r="Y2532" s="456"/>
      <c r="Z2532" s="456"/>
      <c r="AA2532" s="456"/>
      <c r="AB2532" s="456"/>
      <c r="AC2532" s="456"/>
      <c r="AD2532" s="456"/>
      <c r="AE2532" s="456"/>
      <c r="AF2532" s="456"/>
      <c r="AG2532" s="457"/>
      <c r="AH2532" s="452"/>
      <c r="AI2532" s="472"/>
      <c r="AJ2532" s="456"/>
      <c r="AK2532" s="455">
        <f t="shared" si="50"/>
        <v>0</v>
      </c>
      <c r="AL2532" s="458"/>
      <c r="AM2532" s="459"/>
    </row>
    <row r="2533">
      <c r="A2533" s="460" t="s">
        <v>4460</v>
      </c>
      <c r="B2533" s="225"/>
      <c r="C2533" s="225"/>
      <c r="D2533" s="226"/>
      <c r="E2533" s="227"/>
      <c r="F2533" s="228">
        <f t="shared" si="61"/>
        <v>0</v>
      </c>
      <c r="G2533" s="226"/>
      <c r="H2533" s="226"/>
      <c r="I2533" s="226"/>
      <c r="J2533" s="58" t="s">
        <v>102</v>
      </c>
      <c r="K2533" s="58"/>
      <c r="L2533" s="58"/>
      <c r="M2533" s="62"/>
      <c r="N2533" s="58"/>
      <c r="O2533" s="62"/>
      <c r="P2533" s="58"/>
      <c r="Q2533" s="62"/>
      <c r="R2533" s="63"/>
      <c r="S2533" s="64">
        <f t="shared" si="59"/>
        <v>0</v>
      </c>
      <c r="T2533" s="60"/>
      <c r="U2533" s="60"/>
      <c r="V2533" s="60"/>
      <c r="W2533" s="60"/>
      <c r="X2533" s="60"/>
      <c r="Y2533" s="60"/>
      <c r="Z2533" s="60"/>
      <c r="AA2533" s="60"/>
      <c r="AB2533" s="60"/>
      <c r="AC2533" s="60"/>
      <c r="AD2533" s="60"/>
      <c r="AE2533" s="60"/>
      <c r="AF2533" s="60"/>
      <c r="AG2533" s="65"/>
      <c r="AH2533" s="58"/>
      <c r="AI2533" s="59"/>
      <c r="AJ2533" s="60"/>
      <c r="AK2533" s="64">
        <f t="shared" si="50"/>
        <v>0</v>
      </c>
      <c r="AL2533" s="66"/>
      <c r="AM2533" s="67"/>
    </row>
    <row r="2534">
      <c r="A2534" s="463" t="s">
        <v>4461</v>
      </c>
      <c r="B2534" s="470"/>
      <c r="C2534" s="470"/>
      <c r="D2534" s="468"/>
      <c r="E2534" s="471"/>
      <c r="F2534" s="467">
        <f t="shared" si="61"/>
        <v>0</v>
      </c>
      <c r="G2534" s="468"/>
      <c r="H2534" s="468"/>
      <c r="I2534" s="468"/>
      <c r="J2534" s="452" t="s">
        <v>102</v>
      </c>
      <c r="K2534" s="452"/>
      <c r="L2534" s="452"/>
      <c r="M2534" s="453"/>
      <c r="N2534" s="452"/>
      <c r="O2534" s="453"/>
      <c r="P2534" s="452"/>
      <c r="Q2534" s="453"/>
      <c r="R2534" s="454"/>
      <c r="S2534" s="455">
        <f t="shared" si="59"/>
        <v>0</v>
      </c>
      <c r="T2534" s="456"/>
      <c r="U2534" s="456"/>
      <c r="V2534" s="456"/>
      <c r="W2534" s="456"/>
      <c r="X2534" s="456"/>
      <c r="Y2534" s="456"/>
      <c r="Z2534" s="456"/>
      <c r="AA2534" s="456"/>
      <c r="AB2534" s="456"/>
      <c r="AC2534" s="456"/>
      <c r="AD2534" s="456"/>
      <c r="AE2534" s="456"/>
      <c r="AF2534" s="456"/>
      <c r="AG2534" s="457"/>
      <c r="AH2534" s="452"/>
      <c r="AI2534" s="472"/>
      <c r="AJ2534" s="456"/>
      <c r="AK2534" s="455">
        <f t="shared" si="50"/>
        <v>0</v>
      </c>
      <c r="AL2534" s="458"/>
      <c r="AM2534" s="459"/>
    </row>
    <row r="2535">
      <c r="A2535" s="460" t="s">
        <v>4462</v>
      </c>
      <c r="B2535" s="225"/>
      <c r="C2535" s="225"/>
      <c r="D2535" s="226"/>
      <c r="E2535" s="227"/>
      <c r="F2535" s="228">
        <f t="shared" si="61"/>
        <v>0</v>
      </c>
      <c r="G2535" s="226"/>
      <c r="H2535" s="226"/>
      <c r="I2535" s="226"/>
      <c r="J2535" s="58" t="s">
        <v>102</v>
      </c>
      <c r="K2535" s="58"/>
      <c r="L2535" s="58"/>
      <c r="M2535" s="62"/>
      <c r="N2535" s="58"/>
      <c r="O2535" s="62"/>
      <c r="P2535" s="58"/>
      <c r="Q2535" s="62"/>
      <c r="R2535" s="63"/>
      <c r="S2535" s="64">
        <f t="shared" si="59"/>
        <v>0</v>
      </c>
      <c r="T2535" s="60"/>
      <c r="U2535" s="60"/>
      <c r="V2535" s="60"/>
      <c r="W2535" s="60"/>
      <c r="X2535" s="60"/>
      <c r="Y2535" s="60"/>
      <c r="Z2535" s="60"/>
      <c r="AA2535" s="60"/>
      <c r="AB2535" s="60"/>
      <c r="AC2535" s="60"/>
      <c r="AD2535" s="60"/>
      <c r="AE2535" s="60"/>
      <c r="AF2535" s="60"/>
      <c r="AG2535" s="65"/>
      <c r="AH2535" s="58"/>
      <c r="AI2535" s="59"/>
      <c r="AJ2535" s="60"/>
      <c r="AK2535" s="64">
        <f t="shared" si="50"/>
        <v>0</v>
      </c>
      <c r="AL2535" s="66"/>
      <c r="AM2535" s="67"/>
    </row>
    <row r="2536">
      <c r="A2536" s="463" t="s">
        <v>4463</v>
      </c>
      <c r="B2536" s="470"/>
      <c r="C2536" s="470"/>
      <c r="D2536" s="468"/>
      <c r="E2536" s="471"/>
      <c r="F2536" s="467">
        <f t="shared" si="61"/>
        <v>0</v>
      </c>
      <c r="G2536" s="468"/>
      <c r="H2536" s="468"/>
      <c r="I2536" s="468"/>
      <c r="J2536" s="452" t="s">
        <v>102</v>
      </c>
      <c r="K2536" s="452"/>
      <c r="L2536" s="452"/>
      <c r="M2536" s="453"/>
      <c r="N2536" s="452"/>
      <c r="O2536" s="453"/>
      <c r="P2536" s="452"/>
      <c r="Q2536" s="453"/>
      <c r="R2536" s="454"/>
      <c r="S2536" s="455">
        <f t="shared" si="59"/>
        <v>0</v>
      </c>
      <c r="T2536" s="456"/>
      <c r="U2536" s="456"/>
      <c r="V2536" s="456"/>
      <c r="W2536" s="456"/>
      <c r="X2536" s="456"/>
      <c r="Y2536" s="456"/>
      <c r="Z2536" s="456"/>
      <c r="AA2536" s="456"/>
      <c r="AB2536" s="456"/>
      <c r="AC2536" s="456"/>
      <c r="AD2536" s="456"/>
      <c r="AE2536" s="456"/>
      <c r="AF2536" s="456"/>
      <c r="AG2536" s="457"/>
      <c r="AH2536" s="452"/>
      <c r="AI2536" s="472"/>
      <c r="AJ2536" s="456"/>
      <c r="AK2536" s="455">
        <f t="shared" si="50"/>
        <v>0</v>
      </c>
      <c r="AL2536" s="458"/>
      <c r="AM2536" s="459"/>
    </row>
    <row r="2537">
      <c r="A2537" s="460" t="s">
        <v>4464</v>
      </c>
      <c r="B2537" s="225"/>
      <c r="C2537" s="225"/>
      <c r="D2537" s="226"/>
      <c r="E2537" s="227"/>
      <c r="F2537" s="228">
        <f t="shared" si="61"/>
        <v>0</v>
      </c>
      <c r="G2537" s="226"/>
      <c r="H2537" s="226"/>
      <c r="I2537" s="226"/>
      <c r="J2537" s="58" t="s">
        <v>102</v>
      </c>
      <c r="K2537" s="58"/>
      <c r="L2537" s="58"/>
      <c r="M2537" s="62"/>
      <c r="N2537" s="58"/>
      <c r="O2537" s="62"/>
      <c r="P2537" s="58"/>
      <c r="Q2537" s="62"/>
      <c r="R2537" s="63"/>
      <c r="S2537" s="64">
        <f t="shared" si="59"/>
        <v>0</v>
      </c>
      <c r="T2537" s="60"/>
      <c r="U2537" s="60"/>
      <c r="V2537" s="60"/>
      <c r="W2537" s="60"/>
      <c r="X2537" s="60"/>
      <c r="Y2537" s="60"/>
      <c r="Z2537" s="60"/>
      <c r="AA2537" s="60"/>
      <c r="AB2537" s="60"/>
      <c r="AC2537" s="60"/>
      <c r="AD2537" s="60"/>
      <c r="AE2537" s="60"/>
      <c r="AF2537" s="60"/>
      <c r="AG2537" s="65"/>
      <c r="AH2537" s="58"/>
      <c r="AI2537" s="59"/>
      <c r="AJ2537" s="60"/>
      <c r="AK2537" s="64">
        <f t="shared" si="50"/>
        <v>0</v>
      </c>
      <c r="AL2537" s="66"/>
      <c r="AM2537" s="67"/>
    </row>
    <row r="2538">
      <c r="A2538" s="463" t="s">
        <v>4465</v>
      </c>
      <c r="B2538" s="470"/>
      <c r="C2538" s="470"/>
      <c r="D2538" s="468"/>
      <c r="E2538" s="471"/>
      <c r="F2538" s="467">
        <f t="shared" si="61"/>
        <v>0</v>
      </c>
      <c r="G2538" s="468"/>
      <c r="H2538" s="468"/>
      <c r="I2538" s="468"/>
      <c r="J2538" s="452" t="s">
        <v>102</v>
      </c>
      <c r="K2538" s="452"/>
      <c r="L2538" s="452"/>
      <c r="M2538" s="453"/>
      <c r="N2538" s="452"/>
      <c r="O2538" s="453"/>
      <c r="P2538" s="452"/>
      <c r="Q2538" s="453"/>
      <c r="R2538" s="454"/>
      <c r="S2538" s="455">
        <f t="shared" si="59"/>
        <v>0</v>
      </c>
      <c r="T2538" s="456"/>
      <c r="U2538" s="456"/>
      <c r="V2538" s="456"/>
      <c r="W2538" s="456"/>
      <c r="X2538" s="456"/>
      <c r="Y2538" s="456"/>
      <c r="Z2538" s="456"/>
      <c r="AA2538" s="456"/>
      <c r="AB2538" s="456"/>
      <c r="AC2538" s="456"/>
      <c r="AD2538" s="456"/>
      <c r="AE2538" s="456"/>
      <c r="AF2538" s="456"/>
      <c r="AG2538" s="457"/>
      <c r="AH2538" s="452"/>
      <c r="AI2538" s="472"/>
      <c r="AJ2538" s="456"/>
      <c r="AK2538" s="455">
        <f t="shared" si="50"/>
        <v>0</v>
      </c>
      <c r="AL2538" s="458"/>
      <c r="AM2538" s="459"/>
    </row>
    <row r="2539">
      <c r="A2539" s="460" t="s">
        <v>4466</v>
      </c>
      <c r="B2539" s="225"/>
      <c r="C2539" s="225"/>
      <c r="D2539" s="226"/>
      <c r="E2539" s="227"/>
      <c r="F2539" s="228">
        <f t="shared" si="61"/>
        <v>0</v>
      </c>
      <c r="G2539" s="226"/>
      <c r="H2539" s="226"/>
      <c r="I2539" s="226"/>
      <c r="J2539" s="58" t="s">
        <v>102</v>
      </c>
      <c r="K2539" s="58"/>
      <c r="L2539" s="58"/>
      <c r="M2539" s="62"/>
      <c r="N2539" s="58"/>
      <c r="O2539" s="62"/>
      <c r="P2539" s="58"/>
      <c r="Q2539" s="62"/>
      <c r="R2539" s="63"/>
      <c r="S2539" s="64">
        <f t="shared" si="59"/>
        <v>0</v>
      </c>
      <c r="T2539" s="60"/>
      <c r="U2539" s="60"/>
      <c r="V2539" s="60"/>
      <c r="W2539" s="60"/>
      <c r="X2539" s="60"/>
      <c r="Y2539" s="60"/>
      <c r="Z2539" s="60"/>
      <c r="AA2539" s="60"/>
      <c r="AB2539" s="60"/>
      <c r="AC2539" s="60"/>
      <c r="AD2539" s="60"/>
      <c r="AE2539" s="60"/>
      <c r="AF2539" s="60"/>
      <c r="AG2539" s="65"/>
      <c r="AH2539" s="58"/>
      <c r="AI2539" s="59"/>
      <c r="AJ2539" s="60"/>
      <c r="AK2539" s="64">
        <f t="shared" si="50"/>
        <v>0</v>
      </c>
      <c r="AL2539" s="66"/>
      <c r="AM2539" s="67"/>
    </row>
    <row r="2540">
      <c r="A2540" s="463" t="s">
        <v>4467</v>
      </c>
      <c r="B2540" s="470"/>
      <c r="C2540" s="470"/>
      <c r="D2540" s="468"/>
      <c r="E2540" s="471"/>
      <c r="F2540" s="467">
        <f t="shared" si="61"/>
        <v>0</v>
      </c>
      <c r="G2540" s="468"/>
      <c r="H2540" s="468"/>
      <c r="I2540" s="468"/>
      <c r="J2540" s="452" t="s">
        <v>102</v>
      </c>
      <c r="K2540" s="452"/>
      <c r="L2540" s="452"/>
      <c r="M2540" s="453"/>
      <c r="N2540" s="452"/>
      <c r="O2540" s="453"/>
      <c r="P2540" s="452"/>
      <c r="Q2540" s="453"/>
      <c r="R2540" s="454"/>
      <c r="S2540" s="455">
        <f t="shared" si="59"/>
        <v>0</v>
      </c>
      <c r="T2540" s="456"/>
      <c r="U2540" s="456"/>
      <c r="V2540" s="456"/>
      <c r="W2540" s="456"/>
      <c r="X2540" s="456"/>
      <c r="Y2540" s="456"/>
      <c r="Z2540" s="456"/>
      <c r="AA2540" s="456"/>
      <c r="AB2540" s="456"/>
      <c r="AC2540" s="456"/>
      <c r="AD2540" s="456"/>
      <c r="AE2540" s="456"/>
      <c r="AF2540" s="456"/>
      <c r="AG2540" s="457"/>
      <c r="AH2540" s="452"/>
      <c r="AI2540" s="472"/>
      <c r="AJ2540" s="456"/>
      <c r="AK2540" s="455">
        <f t="shared" si="50"/>
        <v>0</v>
      </c>
      <c r="AL2540" s="458"/>
      <c r="AM2540" s="459"/>
    </row>
    <row r="2541">
      <c r="A2541" s="460" t="s">
        <v>4468</v>
      </c>
      <c r="B2541" s="225"/>
      <c r="C2541" s="225"/>
      <c r="D2541" s="226"/>
      <c r="E2541" s="227"/>
      <c r="F2541" s="228">
        <f t="shared" si="61"/>
        <v>0</v>
      </c>
      <c r="G2541" s="226"/>
      <c r="H2541" s="226"/>
      <c r="I2541" s="226"/>
      <c r="J2541" s="58" t="s">
        <v>102</v>
      </c>
      <c r="K2541" s="58"/>
      <c r="L2541" s="58"/>
      <c r="M2541" s="62"/>
      <c r="N2541" s="58"/>
      <c r="O2541" s="62"/>
      <c r="P2541" s="58"/>
      <c r="Q2541" s="62"/>
      <c r="R2541" s="63"/>
      <c r="S2541" s="64">
        <f t="shared" si="59"/>
        <v>0</v>
      </c>
      <c r="T2541" s="60"/>
      <c r="U2541" s="60"/>
      <c r="V2541" s="60"/>
      <c r="W2541" s="60"/>
      <c r="X2541" s="60"/>
      <c r="Y2541" s="60"/>
      <c r="Z2541" s="60"/>
      <c r="AA2541" s="60"/>
      <c r="AB2541" s="60"/>
      <c r="AC2541" s="60"/>
      <c r="AD2541" s="60"/>
      <c r="AE2541" s="60"/>
      <c r="AF2541" s="60"/>
      <c r="AG2541" s="65"/>
      <c r="AH2541" s="58"/>
      <c r="AI2541" s="59"/>
      <c r="AJ2541" s="60"/>
      <c r="AK2541" s="64">
        <f t="shared" si="50"/>
        <v>0</v>
      </c>
      <c r="AL2541" s="66"/>
      <c r="AM2541" s="67"/>
    </row>
    <row r="2542">
      <c r="A2542" s="463" t="s">
        <v>4469</v>
      </c>
      <c r="B2542" s="470"/>
      <c r="C2542" s="470"/>
      <c r="D2542" s="468"/>
      <c r="E2542" s="471"/>
      <c r="F2542" s="467">
        <f t="shared" si="61"/>
        <v>0</v>
      </c>
      <c r="G2542" s="468"/>
      <c r="H2542" s="468"/>
      <c r="I2542" s="468"/>
      <c r="J2542" s="452" t="s">
        <v>102</v>
      </c>
      <c r="K2542" s="452"/>
      <c r="L2542" s="452"/>
      <c r="M2542" s="453"/>
      <c r="N2542" s="452"/>
      <c r="O2542" s="453"/>
      <c r="P2542" s="452"/>
      <c r="Q2542" s="453"/>
      <c r="R2542" s="454"/>
      <c r="S2542" s="455">
        <f t="shared" si="59"/>
        <v>0</v>
      </c>
      <c r="T2542" s="456"/>
      <c r="U2542" s="456"/>
      <c r="V2542" s="456"/>
      <c r="W2542" s="456"/>
      <c r="X2542" s="456"/>
      <c r="Y2542" s="456"/>
      <c r="Z2542" s="456"/>
      <c r="AA2542" s="456"/>
      <c r="AB2542" s="456"/>
      <c r="AC2542" s="456"/>
      <c r="AD2542" s="456"/>
      <c r="AE2542" s="456"/>
      <c r="AF2542" s="456"/>
      <c r="AG2542" s="457"/>
      <c r="AH2542" s="452"/>
      <c r="AI2542" s="472"/>
      <c r="AJ2542" s="456"/>
      <c r="AK2542" s="455">
        <f t="shared" si="50"/>
        <v>0</v>
      </c>
      <c r="AL2542" s="458"/>
      <c r="AM2542" s="459"/>
    </row>
    <row r="2543">
      <c r="A2543" s="460" t="s">
        <v>4470</v>
      </c>
      <c r="B2543" s="225"/>
      <c r="C2543" s="225"/>
      <c r="D2543" s="226"/>
      <c r="E2543" s="227"/>
      <c r="F2543" s="228">
        <f t="shared" si="61"/>
        <v>0</v>
      </c>
      <c r="G2543" s="226"/>
      <c r="H2543" s="226"/>
      <c r="I2543" s="226"/>
      <c r="J2543" s="58" t="s">
        <v>102</v>
      </c>
      <c r="K2543" s="58"/>
      <c r="L2543" s="58"/>
      <c r="M2543" s="62"/>
      <c r="N2543" s="58"/>
      <c r="O2543" s="62"/>
      <c r="P2543" s="58"/>
      <c r="Q2543" s="62"/>
      <c r="R2543" s="63"/>
      <c r="S2543" s="64">
        <f t="shared" si="59"/>
        <v>0</v>
      </c>
      <c r="T2543" s="60"/>
      <c r="U2543" s="60"/>
      <c r="V2543" s="60"/>
      <c r="W2543" s="60"/>
      <c r="X2543" s="60"/>
      <c r="Y2543" s="60"/>
      <c r="Z2543" s="60"/>
      <c r="AA2543" s="60"/>
      <c r="AB2543" s="60"/>
      <c r="AC2543" s="60"/>
      <c r="AD2543" s="60"/>
      <c r="AE2543" s="60"/>
      <c r="AF2543" s="60"/>
      <c r="AG2543" s="65"/>
      <c r="AH2543" s="58"/>
      <c r="AI2543" s="59"/>
      <c r="AJ2543" s="60"/>
      <c r="AK2543" s="64">
        <f t="shared" si="50"/>
        <v>0</v>
      </c>
      <c r="AL2543" s="66"/>
      <c r="AM2543" s="67"/>
    </row>
    <row r="2544">
      <c r="A2544" s="463" t="s">
        <v>4471</v>
      </c>
      <c r="B2544" s="470"/>
      <c r="C2544" s="470"/>
      <c r="D2544" s="468"/>
      <c r="E2544" s="471"/>
      <c r="F2544" s="467">
        <f t="shared" si="61"/>
        <v>0</v>
      </c>
      <c r="G2544" s="468"/>
      <c r="H2544" s="468"/>
      <c r="I2544" s="468"/>
      <c r="J2544" s="452" t="s">
        <v>102</v>
      </c>
      <c r="K2544" s="452"/>
      <c r="L2544" s="452"/>
      <c r="M2544" s="453"/>
      <c r="N2544" s="452"/>
      <c r="O2544" s="453"/>
      <c r="P2544" s="452"/>
      <c r="Q2544" s="453"/>
      <c r="R2544" s="454"/>
      <c r="S2544" s="455">
        <f t="shared" si="59"/>
        <v>0</v>
      </c>
      <c r="T2544" s="456"/>
      <c r="U2544" s="456"/>
      <c r="V2544" s="456"/>
      <c r="W2544" s="456"/>
      <c r="X2544" s="456"/>
      <c r="Y2544" s="456"/>
      <c r="Z2544" s="456"/>
      <c r="AA2544" s="456"/>
      <c r="AB2544" s="456"/>
      <c r="AC2544" s="456"/>
      <c r="AD2544" s="456"/>
      <c r="AE2544" s="456"/>
      <c r="AF2544" s="456"/>
      <c r="AG2544" s="457"/>
      <c r="AH2544" s="452"/>
      <c r="AI2544" s="472"/>
      <c r="AJ2544" s="456"/>
      <c r="AK2544" s="455">
        <f t="shared" si="50"/>
        <v>0</v>
      </c>
      <c r="AL2544" s="458"/>
      <c r="AM2544" s="459"/>
    </row>
    <row r="2545">
      <c r="A2545" s="460" t="s">
        <v>4472</v>
      </c>
      <c r="B2545" s="225"/>
      <c r="C2545" s="225"/>
      <c r="D2545" s="226"/>
      <c r="E2545" s="227"/>
      <c r="F2545" s="228">
        <f t="shared" si="61"/>
        <v>0</v>
      </c>
      <c r="G2545" s="226"/>
      <c r="H2545" s="226"/>
      <c r="I2545" s="226"/>
      <c r="J2545" s="58" t="s">
        <v>102</v>
      </c>
      <c r="K2545" s="58"/>
      <c r="L2545" s="58"/>
      <c r="M2545" s="62"/>
      <c r="N2545" s="58"/>
      <c r="O2545" s="62"/>
      <c r="P2545" s="58"/>
      <c r="Q2545" s="62"/>
      <c r="R2545" s="63"/>
      <c r="S2545" s="64">
        <f t="shared" si="59"/>
        <v>0</v>
      </c>
      <c r="T2545" s="60"/>
      <c r="U2545" s="60"/>
      <c r="V2545" s="60"/>
      <c r="W2545" s="60"/>
      <c r="X2545" s="60"/>
      <c r="Y2545" s="60"/>
      <c r="Z2545" s="60"/>
      <c r="AA2545" s="60"/>
      <c r="AB2545" s="60"/>
      <c r="AC2545" s="60"/>
      <c r="AD2545" s="60"/>
      <c r="AE2545" s="60"/>
      <c r="AF2545" s="60"/>
      <c r="AG2545" s="65"/>
      <c r="AH2545" s="58"/>
      <c r="AI2545" s="59"/>
      <c r="AJ2545" s="60"/>
      <c r="AK2545" s="64">
        <f t="shared" si="50"/>
        <v>0</v>
      </c>
      <c r="AL2545" s="66"/>
      <c r="AM2545" s="67"/>
    </row>
    <row r="2546">
      <c r="A2546" s="463" t="s">
        <v>4473</v>
      </c>
      <c r="B2546" s="470"/>
      <c r="C2546" s="470"/>
      <c r="D2546" s="468"/>
      <c r="E2546" s="471"/>
      <c r="F2546" s="467">
        <f t="shared" si="61"/>
        <v>0</v>
      </c>
      <c r="G2546" s="468"/>
      <c r="H2546" s="468"/>
      <c r="I2546" s="468"/>
      <c r="J2546" s="452" t="s">
        <v>102</v>
      </c>
      <c r="K2546" s="452"/>
      <c r="L2546" s="452"/>
      <c r="M2546" s="453"/>
      <c r="N2546" s="452"/>
      <c r="O2546" s="453"/>
      <c r="P2546" s="452"/>
      <c r="Q2546" s="453"/>
      <c r="R2546" s="454"/>
      <c r="S2546" s="455">
        <f t="shared" si="59"/>
        <v>0</v>
      </c>
      <c r="T2546" s="456"/>
      <c r="U2546" s="456"/>
      <c r="V2546" s="456"/>
      <c r="W2546" s="456"/>
      <c r="X2546" s="456"/>
      <c r="Y2546" s="456"/>
      <c r="Z2546" s="456"/>
      <c r="AA2546" s="456"/>
      <c r="AB2546" s="456"/>
      <c r="AC2546" s="456"/>
      <c r="AD2546" s="456"/>
      <c r="AE2546" s="456"/>
      <c r="AF2546" s="456"/>
      <c r="AG2546" s="457"/>
      <c r="AH2546" s="452"/>
      <c r="AI2546" s="472"/>
      <c r="AJ2546" s="456"/>
      <c r="AK2546" s="455">
        <f t="shared" si="50"/>
        <v>0</v>
      </c>
      <c r="AL2546" s="458"/>
      <c r="AM2546" s="459"/>
    </row>
    <row r="2547">
      <c r="A2547" s="460" t="s">
        <v>4474</v>
      </c>
      <c r="B2547" s="225"/>
      <c r="C2547" s="225"/>
      <c r="D2547" s="226"/>
      <c r="E2547" s="227"/>
      <c r="F2547" s="228">
        <f t="shared" si="61"/>
        <v>0</v>
      </c>
      <c r="G2547" s="226"/>
      <c r="H2547" s="226"/>
      <c r="I2547" s="226"/>
      <c r="J2547" s="58" t="s">
        <v>102</v>
      </c>
      <c r="K2547" s="58"/>
      <c r="L2547" s="58"/>
      <c r="M2547" s="62"/>
      <c r="N2547" s="58"/>
      <c r="O2547" s="62"/>
      <c r="P2547" s="58"/>
      <c r="Q2547" s="62"/>
      <c r="R2547" s="63"/>
      <c r="S2547" s="64">
        <f t="shared" si="59"/>
        <v>0</v>
      </c>
      <c r="T2547" s="60"/>
      <c r="U2547" s="60"/>
      <c r="V2547" s="60"/>
      <c r="W2547" s="60"/>
      <c r="X2547" s="60"/>
      <c r="Y2547" s="60"/>
      <c r="Z2547" s="60"/>
      <c r="AA2547" s="60"/>
      <c r="AB2547" s="60"/>
      <c r="AC2547" s="60"/>
      <c r="AD2547" s="60"/>
      <c r="AE2547" s="60"/>
      <c r="AF2547" s="60"/>
      <c r="AG2547" s="65"/>
      <c r="AH2547" s="58"/>
      <c r="AI2547" s="59"/>
      <c r="AJ2547" s="60"/>
      <c r="AK2547" s="64">
        <f t="shared" si="50"/>
        <v>0</v>
      </c>
      <c r="AL2547" s="66"/>
      <c r="AM2547" s="67"/>
    </row>
    <row r="2548">
      <c r="A2548" s="463" t="s">
        <v>4475</v>
      </c>
      <c r="B2548" s="470"/>
      <c r="C2548" s="470"/>
      <c r="D2548" s="468"/>
      <c r="E2548" s="471"/>
      <c r="F2548" s="467">
        <f t="shared" si="61"/>
        <v>0</v>
      </c>
      <c r="G2548" s="468"/>
      <c r="H2548" s="468"/>
      <c r="I2548" s="468"/>
      <c r="J2548" s="452" t="s">
        <v>102</v>
      </c>
      <c r="K2548" s="452"/>
      <c r="L2548" s="452"/>
      <c r="M2548" s="453"/>
      <c r="N2548" s="452"/>
      <c r="O2548" s="453"/>
      <c r="P2548" s="452"/>
      <c r="Q2548" s="453"/>
      <c r="R2548" s="454"/>
      <c r="S2548" s="455">
        <f t="shared" si="59"/>
        <v>0</v>
      </c>
      <c r="T2548" s="456"/>
      <c r="U2548" s="456"/>
      <c r="V2548" s="456"/>
      <c r="W2548" s="456"/>
      <c r="X2548" s="456"/>
      <c r="Y2548" s="456"/>
      <c r="Z2548" s="456"/>
      <c r="AA2548" s="456"/>
      <c r="AB2548" s="456"/>
      <c r="AC2548" s="456"/>
      <c r="AD2548" s="456"/>
      <c r="AE2548" s="456"/>
      <c r="AF2548" s="456"/>
      <c r="AG2548" s="457"/>
      <c r="AH2548" s="452"/>
      <c r="AI2548" s="472"/>
      <c r="AJ2548" s="456"/>
      <c r="AK2548" s="455">
        <f t="shared" si="50"/>
        <v>0</v>
      </c>
      <c r="AL2548" s="458"/>
      <c r="AM2548" s="459"/>
    </row>
    <row r="2549">
      <c r="A2549" s="460" t="s">
        <v>4476</v>
      </c>
      <c r="B2549" s="225"/>
      <c r="C2549" s="225"/>
      <c r="D2549" s="226"/>
      <c r="E2549" s="227"/>
      <c r="F2549" s="228">
        <f t="shared" si="61"/>
        <v>0</v>
      </c>
      <c r="G2549" s="226"/>
      <c r="H2549" s="226"/>
      <c r="I2549" s="226"/>
      <c r="J2549" s="58" t="s">
        <v>102</v>
      </c>
      <c r="K2549" s="58"/>
      <c r="L2549" s="58"/>
      <c r="M2549" s="62"/>
      <c r="N2549" s="58"/>
      <c r="O2549" s="62"/>
      <c r="P2549" s="58"/>
      <c r="Q2549" s="62"/>
      <c r="R2549" s="63"/>
      <c r="S2549" s="64">
        <f t="shared" si="59"/>
        <v>0</v>
      </c>
      <c r="T2549" s="60"/>
      <c r="U2549" s="60"/>
      <c r="V2549" s="60"/>
      <c r="W2549" s="60"/>
      <c r="X2549" s="60"/>
      <c r="Y2549" s="60"/>
      <c r="Z2549" s="60"/>
      <c r="AA2549" s="60"/>
      <c r="AB2549" s="60"/>
      <c r="AC2549" s="60"/>
      <c r="AD2549" s="60"/>
      <c r="AE2549" s="60"/>
      <c r="AF2549" s="60"/>
      <c r="AG2549" s="65"/>
      <c r="AH2549" s="58"/>
      <c r="AI2549" s="59"/>
      <c r="AJ2549" s="60"/>
      <c r="AK2549" s="64">
        <f t="shared" si="50"/>
        <v>0</v>
      </c>
      <c r="AL2549" s="66"/>
      <c r="AM2549" s="67"/>
    </row>
    <row r="2550">
      <c r="A2550" s="463" t="s">
        <v>4477</v>
      </c>
      <c r="B2550" s="470"/>
      <c r="C2550" s="470"/>
      <c r="D2550" s="468"/>
      <c r="E2550" s="471"/>
      <c r="F2550" s="467">
        <f t="shared" si="61"/>
        <v>0</v>
      </c>
      <c r="G2550" s="468"/>
      <c r="H2550" s="468"/>
      <c r="I2550" s="468"/>
      <c r="J2550" s="452" t="s">
        <v>102</v>
      </c>
      <c r="K2550" s="452"/>
      <c r="L2550" s="452"/>
      <c r="M2550" s="453"/>
      <c r="N2550" s="452"/>
      <c r="O2550" s="453"/>
      <c r="P2550" s="452"/>
      <c r="Q2550" s="453"/>
      <c r="R2550" s="454"/>
      <c r="S2550" s="455">
        <f t="shared" si="59"/>
        <v>0</v>
      </c>
      <c r="T2550" s="456"/>
      <c r="U2550" s="456"/>
      <c r="V2550" s="456"/>
      <c r="W2550" s="456"/>
      <c r="X2550" s="456"/>
      <c r="Y2550" s="456"/>
      <c r="Z2550" s="456"/>
      <c r="AA2550" s="456"/>
      <c r="AB2550" s="456"/>
      <c r="AC2550" s="456"/>
      <c r="AD2550" s="456"/>
      <c r="AE2550" s="456"/>
      <c r="AF2550" s="456"/>
      <c r="AG2550" s="457"/>
      <c r="AH2550" s="452"/>
      <c r="AI2550" s="472"/>
      <c r="AJ2550" s="456"/>
      <c r="AK2550" s="455">
        <f t="shared" si="50"/>
        <v>0</v>
      </c>
      <c r="AL2550" s="458"/>
      <c r="AM2550" s="459"/>
    </row>
    <row r="2551">
      <c r="A2551" s="460" t="s">
        <v>4478</v>
      </c>
      <c r="B2551" s="225"/>
      <c r="C2551" s="225"/>
      <c r="D2551" s="226"/>
      <c r="E2551" s="227"/>
      <c r="F2551" s="228">
        <f t="shared" si="61"/>
        <v>0</v>
      </c>
      <c r="G2551" s="226"/>
      <c r="H2551" s="226"/>
      <c r="I2551" s="226"/>
      <c r="J2551" s="58" t="s">
        <v>102</v>
      </c>
      <c r="K2551" s="58"/>
      <c r="L2551" s="58"/>
      <c r="M2551" s="62"/>
      <c r="N2551" s="58"/>
      <c r="O2551" s="62"/>
      <c r="P2551" s="58"/>
      <c r="Q2551" s="62"/>
      <c r="R2551" s="63"/>
      <c r="S2551" s="64">
        <f t="shared" si="59"/>
        <v>0</v>
      </c>
      <c r="T2551" s="60"/>
      <c r="U2551" s="60"/>
      <c r="V2551" s="60"/>
      <c r="W2551" s="60"/>
      <c r="X2551" s="60"/>
      <c r="Y2551" s="60"/>
      <c r="Z2551" s="60"/>
      <c r="AA2551" s="60"/>
      <c r="AB2551" s="60"/>
      <c r="AC2551" s="60"/>
      <c r="AD2551" s="60"/>
      <c r="AE2551" s="60"/>
      <c r="AF2551" s="60"/>
      <c r="AG2551" s="65"/>
      <c r="AH2551" s="58"/>
      <c r="AI2551" s="59"/>
      <c r="AJ2551" s="60"/>
      <c r="AK2551" s="64">
        <f t="shared" si="50"/>
        <v>0</v>
      </c>
      <c r="AL2551" s="66"/>
      <c r="AM2551" s="67"/>
    </row>
    <row r="2552">
      <c r="A2552" s="463" t="s">
        <v>4479</v>
      </c>
      <c r="B2552" s="470"/>
      <c r="C2552" s="470"/>
      <c r="D2552" s="468"/>
      <c r="E2552" s="471"/>
      <c r="F2552" s="467">
        <f t="shared" si="61"/>
        <v>0</v>
      </c>
      <c r="G2552" s="468"/>
      <c r="H2552" s="468"/>
      <c r="I2552" s="468"/>
      <c r="J2552" s="452" t="s">
        <v>102</v>
      </c>
      <c r="K2552" s="452"/>
      <c r="L2552" s="452"/>
      <c r="M2552" s="453"/>
      <c r="N2552" s="452"/>
      <c r="O2552" s="453"/>
      <c r="P2552" s="452"/>
      <c r="Q2552" s="453"/>
      <c r="R2552" s="454"/>
      <c r="S2552" s="455">
        <f t="shared" si="59"/>
        <v>0</v>
      </c>
      <c r="T2552" s="456"/>
      <c r="U2552" s="456"/>
      <c r="V2552" s="456"/>
      <c r="W2552" s="456"/>
      <c r="X2552" s="456"/>
      <c r="Y2552" s="456"/>
      <c r="Z2552" s="456"/>
      <c r="AA2552" s="456"/>
      <c r="AB2552" s="456"/>
      <c r="AC2552" s="456"/>
      <c r="AD2552" s="456"/>
      <c r="AE2552" s="456"/>
      <c r="AF2552" s="456"/>
      <c r="AG2552" s="457"/>
      <c r="AH2552" s="452"/>
      <c r="AI2552" s="472"/>
      <c r="AJ2552" s="456"/>
      <c r="AK2552" s="455">
        <f t="shared" si="50"/>
        <v>0</v>
      </c>
      <c r="AL2552" s="458"/>
      <c r="AM2552" s="459"/>
    </row>
    <row r="2553">
      <c r="A2553" s="460" t="s">
        <v>4480</v>
      </c>
      <c r="B2553" s="225"/>
      <c r="C2553" s="225"/>
      <c r="D2553" s="226"/>
      <c r="E2553" s="227"/>
      <c r="F2553" s="228">
        <f t="shared" si="61"/>
        <v>0</v>
      </c>
      <c r="G2553" s="226"/>
      <c r="H2553" s="226"/>
      <c r="I2553" s="226"/>
      <c r="J2553" s="58" t="s">
        <v>102</v>
      </c>
      <c r="K2553" s="58"/>
      <c r="L2553" s="58"/>
      <c r="M2553" s="62"/>
      <c r="N2553" s="58"/>
      <c r="O2553" s="62"/>
      <c r="P2553" s="58"/>
      <c r="Q2553" s="62"/>
      <c r="R2553" s="63"/>
      <c r="S2553" s="64">
        <f t="shared" si="59"/>
        <v>0</v>
      </c>
      <c r="T2553" s="60"/>
      <c r="U2553" s="60"/>
      <c r="V2553" s="60"/>
      <c r="W2553" s="60"/>
      <c r="X2553" s="60"/>
      <c r="Y2553" s="60"/>
      <c r="Z2553" s="60"/>
      <c r="AA2553" s="60"/>
      <c r="AB2553" s="60"/>
      <c r="AC2553" s="60"/>
      <c r="AD2553" s="60"/>
      <c r="AE2553" s="60"/>
      <c r="AF2553" s="60"/>
      <c r="AG2553" s="65"/>
      <c r="AH2553" s="58"/>
      <c r="AI2553" s="59"/>
      <c r="AJ2553" s="60"/>
      <c r="AK2553" s="64">
        <f t="shared" si="50"/>
        <v>0</v>
      </c>
      <c r="AL2553" s="66"/>
      <c r="AM2553" s="67"/>
    </row>
    <row r="2554">
      <c r="A2554" s="463" t="s">
        <v>4481</v>
      </c>
      <c r="B2554" s="470"/>
      <c r="C2554" s="470"/>
      <c r="D2554" s="468"/>
      <c r="E2554" s="471"/>
      <c r="F2554" s="467">
        <f t="shared" si="61"/>
        <v>0</v>
      </c>
      <c r="G2554" s="468"/>
      <c r="H2554" s="468"/>
      <c r="I2554" s="468"/>
      <c r="J2554" s="452" t="s">
        <v>102</v>
      </c>
      <c r="K2554" s="452"/>
      <c r="L2554" s="452"/>
      <c r="M2554" s="453"/>
      <c r="N2554" s="452"/>
      <c r="O2554" s="453"/>
      <c r="P2554" s="452"/>
      <c r="Q2554" s="453"/>
      <c r="R2554" s="454"/>
      <c r="S2554" s="455">
        <f t="shared" si="59"/>
        <v>0</v>
      </c>
      <c r="T2554" s="456"/>
      <c r="U2554" s="456"/>
      <c r="V2554" s="456"/>
      <c r="W2554" s="456"/>
      <c r="X2554" s="456"/>
      <c r="Y2554" s="456"/>
      <c r="Z2554" s="456"/>
      <c r="AA2554" s="456"/>
      <c r="AB2554" s="456"/>
      <c r="AC2554" s="456"/>
      <c r="AD2554" s="456"/>
      <c r="AE2554" s="456"/>
      <c r="AF2554" s="456"/>
      <c r="AG2554" s="457"/>
      <c r="AH2554" s="452"/>
      <c r="AI2554" s="472"/>
      <c r="AJ2554" s="456"/>
      <c r="AK2554" s="455">
        <f t="shared" si="50"/>
        <v>0</v>
      </c>
      <c r="AL2554" s="458"/>
      <c r="AM2554" s="459"/>
    </row>
    <row r="2555">
      <c r="A2555" s="460" t="s">
        <v>4482</v>
      </c>
      <c r="B2555" s="225"/>
      <c r="C2555" s="225"/>
      <c r="D2555" s="226"/>
      <c r="E2555" s="227"/>
      <c r="F2555" s="228">
        <f t="shared" si="61"/>
        <v>0</v>
      </c>
      <c r="G2555" s="226"/>
      <c r="H2555" s="226"/>
      <c r="I2555" s="226"/>
      <c r="J2555" s="58" t="s">
        <v>102</v>
      </c>
      <c r="K2555" s="58"/>
      <c r="L2555" s="58"/>
      <c r="M2555" s="62"/>
      <c r="N2555" s="58"/>
      <c r="O2555" s="62"/>
      <c r="P2555" s="58"/>
      <c r="Q2555" s="62"/>
      <c r="R2555" s="63"/>
      <c r="S2555" s="64">
        <f t="shared" si="59"/>
        <v>0</v>
      </c>
      <c r="T2555" s="60"/>
      <c r="U2555" s="60"/>
      <c r="V2555" s="60"/>
      <c r="W2555" s="60"/>
      <c r="X2555" s="60"/>
      <c r="Y2555" s="60"/>
      <c r="Z2555" s="60"/>
      <c r="AA2555" s="60"/>
      <c r="AB2555" s="60"/>
      <c r="AC2555" s="60"/>
      <c r="AD2555" s="60"/>
      <c r="AE2555" s="60"/>
      <c r="AF2555" s="60"/>
      <c r="AG2555" s="65"/>
      <c r="AH2555" s="58"/>
      <c r="AI2555" s="59"/>
      <c r="AJ2555" s="60"/>
      <c r="AK2555" s="64">
        <f t="shared" si="50"/>
        <v>0</v>
      </c>
      <c r="AL2555" s="66"/>
      <c r="AM2555" s="67"/>
    </row>
    <row r="2556">
      <c r="A2556" s="463" t="s">
        <v>4483</v>
      </c>
      <c r="B2556" s="470"/>
      <c r="C2556" s="470"/>
      <c r="D2556" s="468"/>
      <c r="E2556" s="471"/>
      <c r="F2556" s="467">
        <f t="shared" si="61"/>
        <v>0</v>
      </c>
      <c r="G2556" s="468"/>
      <c r="H2556" s="468"/>
      <c r="I2556" s="468"/>
      <c r="J2556" s="452" t="s">
        <v>102</v>
      </c>
      <c r="K2556" s="452"/>
      <c r="L2556" s="452"/>
      <c r="M2556" s="453"/>
      <c r="N2556" s="452"/>
      <c r="O2556" s="453"/>
      <c r="P2556" s="452"/>
      <c r="Q2556" s="453"/>
      <c r="R2556" s="454"/>
      <c r="S2556" s="455">
        <f t="shared" si="59"/>
        <v>0</v>
      </c>
      <c r="T2556" s="456"/>
      <c r="U2556" s="456"/>
      <c r="V2556" s="456"/>
      <c r="W2556" s="456"/>
      <c r="X2556" s="456"/>
      <c r="Y2556" s="456"/>
      <c r="Z2556" s="456"/>
      <c r="AA2556" s="456"/>
      <c r="AB2556" s="456"/>
      <c r="AC2556" s="456"/>
      <c r="AD2556" s="456"/>
      <c r="AE2556" s="456"/>
      <c r="AF2556" s="456"/>
      <c r="AG2556" s="457"/>
      <c r="AH2556" s="452"/>
      <c r="AI2556" s="472"/>
      <c r="AJ2556" s="456"/>
      <c r="AK2556" s="455">
        <f t="shared" si="50"/>
        <v>0</v>
      </c>
      <c r="AL2556" s="458"/>
      <c r="AM2556" s="459"/>
    </row>
    <row r="2557">
      <c r="A2557" s="460" t="s">
        <v>4484</v>
      </c>
      <c r="B2557" s="225"/>
      <c r="C2557" s="225"/>
      <c r="D2557" s="226"/>
      <c r="E2557" s="227"/>
      <c r="F2557" s="228">
        <f t="shared" si="61"/>
        <v>0</v>
      </c>
      <c r="G2557" s="226"/>
      <c r="H2557" s="226"/>
      <c r="I2557" s="226"/>
      <c r="J2557" s="58" t="s">
        <v>102</v>
      </c>
      <c r="K2557" s="58"/>
      <c r="L2557" s="58"/>
      <c r="M2557" s="62"/>
      <c r="N2557" s="58"/>
      <c r="O2557" s="62"/>
      <c r="P2557" s="58"/>
      <c r="Q2557" s="62"/>
      <c r="R2557" s="63"/>
      <c r="S2557" s="64">
        <f t="shared" si="59"/>
        <v>0</v>
      </c>
      <c r="T2557" s="60"/>
      <c r="U2557" s="60"/>
      <c r="V2557" s="60"/>
      <c r="W2557" s="60"/>
      <c r="X2557" s="60"/>
      <c r="Y2557" s="60"/>
      <c r="Z2557" s="60"/>
      <c r="AA2557" s="60"/>
      <c r="AB2557" s="60"/>
      <c r="AC2557" s="60"/>
      <c r="AD2557" s="60"/>
      <c r="AE2557" s="60"/>
      <c r="AF2557" s="60"/>
      <c r="AG2557" s="65"/>
      <c r="AH2557" s="58"/>
      <c r="AI2557" s="59"/>
      <c r="AJ2557" s="60"/>
      <c r="AK2557" s="64">
        <f t="shared" si="50"/>
        <v>0</v>
      </c>
      <c r="AL2557" s="66"/>
      <c r="AM2557" s="67"/>
    </row>
    <row r="2558">
      <c r="A2558" s="463" t="s">
        <v>4485</v>
      </c>
      <c r="B2558" s="470"/>
      <c r="C2558" s="470"/>
      <c r="D2558" s="468"/>
      <c r="E2558" s="471"/>
      <c r="F2558" s="467">
        <f t="shared" si="61"/>
        <v>0</v>
      </c>
      <c r="G2558" s="468"/>
      <c r="H2558" s="468"/>
      <c r="I2558" s="468"/>
      <c r="J2558" s="452" t="s">
        <v>102</v>
      </c>
      <c r="K2558" s="452"/>
      <c r="L2558" s="452"/>
      <c r="M2558" s="453"/>
      <c r="N2558" s="452"/>
      <c r="O2558" s="453"/>
      <c r="P2558" s="452"/>
      <c r="Q2558" s="453"/>
      <c r="R2558" s="454"/>
      <c r="S2558" s="455">
        <f t="shared" si="59"/>
        <v>0</v>
      </c>
      <c r="T2558" s="456"/>
      <c r="U2558" s="456"/>
      <c r="V2558" s="456"/>
      <c r="W2558" s="456"/>
      <c r="X2558" s="456"/>
      <c r="Y2558" s="456"/>
      <c r="Z2558" s="456"/>
      <c r="AA2558" s="456"/>
      <c r="AB2558" s="456"/>
      <c r="AC2558" s="456"/>
      <c r="AD2558" s="456"/>
      <c r="AE2558" s="456"/>
      <c r="AF2558" s="456"/>
      <c r="AG2558" s="457"/>
      <c r="AH2558" s="452"/>
      <c r="AI2558" s="472"/>
      <c r="AJ2558" s="456"/>
      <c r="AK2558" s="455">
        <f t="shared" si="50"/>
        <v>0</v>
      </c>
      <c r="AL2558" s="458"/>
      <c r="AM2558" s="459"/>
    </row>
    <row r="2559">
      <c r="A2559" s="460" t="s">
        <v>4486</v>
      </c>
      <c r="B2559" s="225"/>
      <c r="C2559" s="225"/>
      <c r="D2559" s="226"/>
      <c r="E2559" s="227"/>
      <c r="F2559" s="228">
        <f t="shared" si="61"/>
        <v>0</v>
      </c>
      <c r="G2559" s="226"/>
      <c r="H2559" s="226"/>
      <c r="I2559" s="226"/>
      <c r="J2559" s="58" t="s">
        <v>102</v>
      </c>
      <c r="K2559" s="58"/>
      <c r="L2559" s="58"/>
      <c r="M2559" s="62"/>
      <c r="N2559" s="58"/>
      <c r="O2559" s="62"/>
      <c r="P2559" s="58"/>
      <c r="Q2559" s="62"/>
      <c r="R2559" s="63"/>
      <c r="S2559" s="64">
        <f t="shared" si="59"/>
        <v>0</v>
      </c>
      <c r="T2559" s="60"/>
      <c r="U2559" s="60"/>
      <c r="V2559" s="60"/>
      <c r="W2559" s="60"/>
      <c r="X2559" s="60"/>
      <c r="Y2559" s="60"/>
      <c r="Z2559" s="60"/>
      <c r="AA2559" s="60"/>
      <c r="AB2559" s="60"/>
      <c r="AC2559" s="60"/>
      <c r="AD2559" s="60"/>
      <c r="AE2559" s="60"/>
      <c r="AF2559" s="60"/>
      <c r="AG2559" s="65"/>
      <c r="AH2559" s="58"/>
      <c r="AI2559" s="59"/>
      <c r="AJ2559" s="60"/>
      <c r="AK2559" s="64">
        <f t="shared" si="50"/>
        <v>0</v>
      </c>
      <c r="AL2559" s="66"/>
      <c r="AM2559" s="67"/>
    </row>
    <row r="2560">
      <c r="A2560" s="463" t="s">
        <v>4487</v>
      </c>
      <c r="B2560" s="470"/>
      <c r="C2560" s="470"/>
      <c r="D2560" s="468"/>
      <c r="E2560" s="471"/>
      <c r="F2560" s="467">
        <f t="shared" si="61"/>
        <v>0</v>
      </c>
      <c r="G2560" s="468"/>
      <c r="H2560" s="468"/>
      <c r="I2560" s="468"/>
      <c r="J2560" s="452" t="s">
        <v>102</v>
      </c>
      <c r="K2560" s="452"/>
      <c r="L2560" s="452"/>
      <c r="M2560" s="453"/>
      <c r="N2560" s="452"/>
      <c r="O2560" s="453"/>
      <c r="P2560" s="452"/>
      <c r="Q2560" s="453"/>
      <c r="R2560" s="454"/>
      <c r="S2560" s="455">
        <f t="shared" si="59"/>
        <v>0</v>
      </c>
      <c r="T2560" s="456"/>
      <c r="U2560" s="456"/>
      <c r="V2560" s="456"/>
      <c r="W2560" s="456"/>
      <c r="X2560" s="456"/>
      <c r="Y2560" s="456"/>
      <c r="Z2560" s="456"/>
      <c r="AA2560" s="456"/>
      <c r="AB2560" s="456"/>
      <c r="AC2560" s="456"/>
      <c r="AD2560" s="456"/>
      <c r="AE2560" s="456"/>
      <c r="AF2560" s="456"/>
      <c r="AG2560" s="457"/>
      <c r="AH2560" s="452"/>
      <c r="AI2560" s="472"/>
      <c r="AJ2560" s="456"/>
      <c r="AK2560" s="455">
        <f t="shared" si="50"/>
        <v>0</v>
      </c>
      <c r="AL2560" s="458"/>
      <c r="AM2560" s="459"/>
    </row>
    <row r="2561">
      <c r="A2561" s="460" t="s">
        <v>4488</v>
      </c>
      <c r="B2561" s="225"/>
      <c r="C2561" s="225"/>
      <c r="D2561" s="226"/>
      <c r="E2561" s="227"/>
      <c r="F2561" s="228">
        <f t="shared" si="61"/>
        <v>0</v>
      </c>
      <c r="G2561" s="226"/>
      <c r="H2561" s="226"/>
      <c r="I2561" s="226"/>
      <c r="J2561" s="58" t="s">
        <v>102</v>
      </c>
      <c r="K2561" s="58"/>
      <c r="L2561" s="58"/>
      <c r="M2561" s="62"/>
      <c r="N2561" s="58"/>
      <c r="O2561" s="62"/>
      <c r="P2561" s="58"/>
      <c r="Q2561" s="62"/>
      <c r="R2561" s="63"/>
      <c r="S2561" s="64">
        <f t="shared" si="59"/>
        <v>0</v>
      </c>
      <c r="T2561" s="60"/>
      <c r="U2561" s="60"/>
      <c r="V2561" s="60"/>
      <c r="W2561" s="60"/>
      <c r="X2561" s="60"/>
      <c r="Y2561" s="60"/>
      <c r="Z2561" s="60"/>
      <c r="AA2561" s="60"/>
      <c r="AB2561" s="60"/>
      <c r="AC2561" s="60"/>
      <c r="AD2561" s="60"/>
      <c r="AE2561" s="60"/>
      <c r="AF2561" s="60"/>
      <c r="AG2561" s="65"/>
      <c r="AH2561" s="58"/>
      <c r="AI2561" s="59"/>
      <c r="AJ2561" s="60"/>
      <c r="AK2561" s="64">
        <f t="shared" si="50"/>
        <v>0</v>
      </c>
      <c r="AL2561" s="66"/>
      <c r="AM2561" s="67"/>
    </row>
    <row r="2562">
      <c r="A2562" s="463" t="s">
        <v>4489</v>
      </c>
      <c r="B2562" s="470"/>
      <c r="C2562" s="470"/>
      <c r="D2562" s="468"/>
      <c r="E2562" s="471"/>
      <c r="F2562" s="467">
        <f t="shared" si="61"/>
        <v>0</v>
      </c>
      <c r="G2562" s="468"/>
      <c r="H2562" s="468"/>
      <c r="I2562" s="468"/>
      <c r="J2562" s="452" t="s">
        <v>102</v>
      </c>
      <c r="K2562" s="452"/>
      <c r="L2562" s="452"/>
      <c r="M2562" s="453"/>
      <c r="N2562" s="452"/>
      <c r="O2562" s="453"/>
      <c r="P2562" s="452"/>
      <c r="Q2562" s="453"/>
      <c r="R2562" s="454"/>
      <c r="S2562" s="455">
        <f t="shared" si="59"/>
        <v>0</v>
      </c>
      <c r="T2562" s="456"/>
      <c r="U2562" s="456"/>
      <c r="V2562" s="456"/>
      <c r="W2562" s="456"/>
      <c r="X2562" s="456"/>
      <c r="Y2562" s="456"/>
      <c r="Z2562" s="456"/>
      <c r="AA2562" s="456"/>
      <c r="AB2562" s="456"/>
      <c r="AC2562" s="456"/>
      <c r="AD2562" s="456"/>
      <c r="AE2562" s="456"/>
      <c r="AF2562" s="456"/>
      <c r="AG2562" s="457"/>
      <c r="AH2562" s="452"/>
      <c r="AI2562" s="472"/>
      <c r="AJ2562" s="456"/>
      <c r="AK2562" s="455">
        <f t="shared" si="50"/>
        <v>0</v>
      </c>
      <c r="AL2562" s="458"/>
      <c r="AM2562" s="459"/>
    </row>
    <row r="2563">
      <c r="A2563" s="460" t="s">
        <v>4490</v>
      </c>
      <c r="B2563" s="225"/>
      <c r="C2563" s="225"/>
      <c r="D2563" s="226"/>
      <c r="E2563" s="227"/>
      <c r="F2563" s="228">
        <f t="shared" si="61"/>
        <v>0</v>
      </c>
      <c r="G2563" s="226"/>
      <c r="H2563" s="226"/>
      <c r="I2563" s="226"/>
      <c r="J2563" s="58" t="s">
        <v>102</v>
      </c>
      <c r="K2563" s="58"/>
      <c r="L2563" s="58"/>
      <c r="M2563" s="62"/>
      <c r="N2563" s="58"/>
      <c r="O2563" s="62"/>
      <c r="P2563" s="58"/>
      <c r="Q2563" s="62"/>
      <c r="R2563" s="63"/>
      <c r="S2563" s="64">
        <f t="shared" si="59"/>
        <v>0</v>
      </c>
      <c r="T2563" s="60"/>
      <c r="U2563" s="60"/>
      <c r="V2563" s="60"/>
      <c r="W2563" s="60"/>
      <c r="X2563" s="60"/>
      <c r="Y2563" s="60"/>
      <c r="Z2563" s="60"/>
      <c r="AA2563" s="60"/>
      <c r="AB2563" s="60"/>
      <c r="AC2563" s="60"/>
      <c r="AD2563" s="60"/>
      <c r="AE2563" s="60"/>
      <c r="AF2563" s="60"/>
      <c r="AG2563" s="65"/>
      <c r="AH2563" s="58"/>
      <c r="AI2563" s="59"/>
      <c r="AJ2563" s="60"/>
      <c r="AK2563" s="64">
        <f t="shared" si="50"/>
        <v>0</v>
      </c>
      <c r="AL2563" s="66"/>
      <c r="AM2563" s="67"/>
    </row>
    <row r="2564">
      <c r="A2564" s="463" t="s">
        <v>4491</v>
      </c>
      <c r="B2564" s="470"/>
      <c r="C2564" s="470"/>
      <c r="D2564" s="468"/>
      <c r="E2564" s="471"/>
      <c r="F2564" s="467">
        <f t="shared" si="61"/>
        <v>0</v>
      </c>
      <c r="G2564" s="468"/>
      <c r="H2564" s="468"/>
      <c r="I2564" s="468"/>
      <c r="J2564" s="452" t="s">
        <v>102</v>
      </c>
      <c r="K2564" s="452"/>
      <c r="L2564" s="452"/>
      <c r="M2564" s="453"/>
      <c r="N2564" s="452"/>
      <c r="O2564" s="453"/>
      <c r="P2564" s="452"/>
      <c r="Q2564" s="453"/>
      <c r="R2564" s="454"/>
      <c r="S2564" s="455">
        <f t="shared" si="59"/>
        <v>0</v>
      </c>
      <c r="T2564" s="456"/>
      <c r="U2564" s="456"/>
      <c r="V2564" s="456"/>
      <c r="W2564" s="456"/>
      <c r="X2564" s="456"/>
      <c r="Y2564" s="456"/>
      <c r="Z2564" s="456"/>
      <c r="AA2564" s="456"/>
      <c r="AB2564" s="456"/>
      <c r="AC2564" s="456"/>
      <c r="AD2564" s="456"/>
      <c r="AE2564" s="456"/>
      <c r="AF2564" s="456"/>
      <c r="AG2564" s="457"/>
      <c r="AH2564" s="452"/>
      <c r="AI2564" s="472"/>
      <c r="AJ2564" s="456"/>
      <c r="AK2564" s="455">
        <f t="shared" si="50"/>
        <v>0</v>
      </c>
      <c r="AL2564" s="458"/>
      <c r="AM2564" s="459"/>
    </row>
    <row r="2565">
      <c r="A2565" s="460" t="s">
        <v>4492</v>
      </c>
      <c r="B2565" s="225"/>
      <c r="C2565" s="225"/>
      <c r="D2565" s="226"/>
      <c r="E2565" s="227"/>
      <c r="F2565" s="228">
        <f t="shared" si="61"/>
        <v>0</v>
      </c>
      <c r="G2565" s="226"/>
      <c r="H2565" s="226"/>
      <c r="I2565" s="226"/>
      <c r="J2565" s="58" t="s">
        <v>102</v>
      </c>
      <c r="K2565" s="58"/>
      <c r="L2565" s="58"/>
      <c r="M2565" s="62"/>
      <c r="N2565" s="58"/>
      <c r="O2565" s="62"/>
      <c r="P2565" s="58"/>
      <c r="Q2565" s="62"/>
      <c r="R2565" s="63"/>
      <c r="S2565" s="64">
        <f t="shared" si="59"/>
        <v>0</v>
      </c>
      <c r="T2565" s="60"/>
      <c r="U2565" s="60"/>
      <c r="V2565" s="60"/>
      <c r="W2565" s="60"/>
      <c r="X2565" s="60"/>
      <c r="Y2565" s="60"/>
      <c r="Z2565" s="60"/>
      <c r="AA2565" s="60"/>
      <c r="AB2565" s="60"/>
      <c r="AC2565" s="60"/>
      <c r="AD2565" s="60"/>
      <c r="AE2565" s="60"/>
      <c r="AF2565" s="60"/>
      <c r="AG2565" s="65"/>
      <c r="AH2565" s="58"/>
      <c r="AI2565" s="59"/>
      <c r="AJ2565" s="60"/>
      <c r="AK2565" s="64">
        <f t="shared" si="50"/>
        <v>0</v>
      </c>
      <c r="AL2565" s="66"/>
      <c r="AM2565" s="67"/>
    </row>
    <row r="2566">
      <c r="A2566" s="463" t="s">
        <v>4493</v>
      </c>
      <c r="B2566" s="470"/>
      <c r="C2566" s="470"/>
      <c r="D2566" s="468"/>
      <c r="E2566" s="471"/>
      <c r="F2566" s="467">
        <f t="shared" si="61"/>
        <v>0</v>
      </c>
      <c r="G2566" s="468"/>
      <c r="H2566" s="468"/>
      <c r="I2566" s="468"/>
      <c r="J2566" s="452" t="s">
        <v>102</v>
      </c>
      <c r="K2566" s="452"/>
      <c r="L2566" s="452"/>
      <c r="M2566" s="453"/>
      <c r="N2566" s="452"/>
      <c r="O2566" s="453"/>
      <c r="P2566" s="452"/>
      <c r="Q2566" s="453"/>
      <c r="R2566" s="454"/>
      <c r="S2566" s="455">
        <f t="shared" si="59"/>
        <v>0</v>
      </c>
      <c r="T2566" s="456"/>
      <c r="U2566" s="456"/>
      <c r="V2566" s="456"/>
      <c r="W2566" s="456"/>
      <c r="X2566" s="456"/>
      <c r="Y2566" s="456"/>
      <c r="Z2566" s="456"/>
      <c r="AA2566" s="456"/>
      <c r="AB2566" s="456"/>
      <c r="AC2566" s="456"/>
      <c r="AD2566" s="456"/>
      <c r="AE2566" s="456"/>
      <c r="AF2566" s="456"/>
      <c r="AG2566" s="457"/>
      <c r="AH2566" s="452"/>
      <c r="AI2566" s="472"/>
      <c r="AJ2566" s="456"/>
      <c r="AK2566" s="455">
        <f t="shared" si="50"/>
        <v>0</v>
      </c>
      <c r="AL2566" s="458"/>
      <c r="AM2566" s="459"/>
    </row>
    <row r="2567">
      <c r="A2567" s="460" t="s">
        <v>4494</v>
      </c>
      <c r="B2567" s="225"/>
      <c r="C2567" s="225"/>
      <c r="D2567" s="226"/>
      <c r="E2567" s="227"/>
      <c r="F2567" s="228">
        <f t="shared" si="61"/>
        <v>0</v>
      </c>
      <c r="G2567" s="226"/>
      <c r="H2567" s="226"/>
      <c r="I2567" s="226"/>
      <c r="J2567" s="58" t="s">
        <v>102</v>
      </c>
      <c r="K2567" s="58"/>
      <c r="L2567" s="58"/>
      <c r="M2567" s="62"/>
      <c r="N2567" s="58"/>
      <c r="O2567" s="62"/>
      <c r="P2567" s="58"/>
      <c r="Q2567" s="62"/>
      <c r="R2567" s="63"/>
      <c r="S2567" s="64">
        <f t="shared" si="59"/>
        <v>0</v>
      </c>
      <c r="T2567" s="60"/>
      <c r="U2567" s="60"/>
      <c r="V2567" s="60"/>
      <c r="W2567" s="60"/>
      <c r="X2567" s="60"/>
      <c r="Y2567" s="60"/>
      <c r="Z2567" s="60"/>
      <c r="AA2567" s="60"/>
      <c r="AB2567" s="60"/>
      <c r="AC2567" s="60"/>
      <c r="AD2567" s="60"/>
      <c r="AE2567" s="60"/>
      <c r="AF2567" s="60"/>
      <c r="AG2567" s="65"/>
      <c r="AH2567" s="58"/>
      <c r="AI2567" s="59"/>
      <c r="AJ2567" s="60"/>
      <c r="AK2567" s="64">
        <f t="shared" si="50"/>
        <v>0</v>
      </c>
      <c r="AL2567" s="66"/>
      <c r="AM2567" s="67"/>
    </row>
    <row r="2568">
      <c r="A2568" s="463" t="s">
        <v>4495</v>
      </c>
      <c r="B2568" s="470"/>
      <c r="C2568" s="470"/>
      <c r="D2568" s="468"/>
      <c r="E2568" s="471"/>
      <c r="F2568" s="467">
        <f t="shared" si="61"/>
        <v>0</v>
      </c>
      <c r="G2568" s="468"/>
      <c r="H2568" s="468"/>
      <c r="I2568" s="468"/>
      <c r="J2568" s="452" t="s">
        <v>102</v>
      </c>
      <c r="K2568" s="452"/>
      <c r="L2568" s="452"/>
      <c r="M2568" s="453"/>
      <c r="N2568" s="452"/>
      <c r="O2568" s="453"/>
      <c r="P2568" s="452"/>
      <c r="Q2568" s="453"/>
      <c r="R2568" s="454"/>
      <c r="S2568" s="455">
        <f t="shared" si="59"/>
        <v>0</v>
      </c>
      <c r="T2568" s="456"/>
      <c r="U2568" s="456"/>
      <c r="V2568" s="456"/>
      <c r="W2568" s="456"/>
      <c r="X2568" s="456"/>
      <c r="Y2568" s="456"/>
      <c r="Z2568" s="456"/>
      <c r="AA2568" s="456"/>
      <c r="AB2568" s="456"/>
      <c r="AC2568" s="456"/>
      <c r="AD2568" s="456"/>
      <c r="AE2568" s="456"/>
      <c r="AF2568" s="456"/>
      <c r="AG2568" s="457"/>
      <c r="AH2568" s="452"/>
      <c r="AI2568" s="472"/>
      <c r="AJ2568" s="456"/>
      <c r="AK2568" s="455">
        <f t="shared" si="50"/>
        <v>0</v>
      </c>
      <c r="AL2568" s="458"/>
      <c r="AM2568" s="459"/>
    </row>
    <row r="2569">
      <c r="A2569" s="460" t="s">
        <v>4496</v>
      </c>
      <c r="B2569" s="225"/>
      <c r="C2569" s="225"/>
      <c r="D2569" s="226"/>
      <c r="E2569" s="227"/>
      <c r="F2569" s="228">
        <f t="shared" si="61"/>
        <v>0</v>
      </c>
      <c r="G2569" s="226"/>
      <c r="H2569" s="226"/>
      <c r="I2569" s="226"/>
      <c r="J2569" s="58" t="s">
        <v>102</v>
      </c>
      <c r="K2569" s="58"/>
      <c r="L2569" s="58"/>
      <c r="M2569" s="62"/>
      <c r="N2569" s="58"/>
      <c r="O2569" s="62"/>
      <c r="P2569" s="58"/>
      <c r="Q2569" s="62"/>
      <c r="R2569" s="63"/>
      <c r="S2569" s="64">
        <f t="shared" si="59"/>
        <v>0</v>
      </c>
      <c r="T2569" s="60"/>
      <c r="U2569" s="60"/>
      <c r="V2569" s="60"/>
      <c r="W2569" s="60"/>
      <c r="X2569" s="60"/>
      <c r="Y2569" s="60"/>
      <c r="Z2569" s="60"/>
      <c r="AA2569" s="60"/>
      <c r="AB2569" s="60"/>
      <c r="AC2569" s="60"/>
      <c r="AD2569" s="60"/>
      <c r="AE2569" s="60"/>
      <c r="AF2569" s="60"/>
      <c r="AG2569" s="65"/>
      <c r="AH2569" s="58"/>
      <c r="AI2569" s="59"/>
      <c r="AJ2569" s="60"/>
      <c r="AK2569" s="64">
        <f t="shared" si="50"/>
        <v>0</v>
      </c>
      <c r="AL2569" s="66"/>
      <c r="AM2569" s="67"/>
    </row>
    <row r="2570">
      <c r="A2570" s="463" t="s">
        <v>4497</v>
      </c>
      <c r="B2570" s="470"/>
      <c r="C2570" s="470"/>
      <c r="D2570" s="468"/>
      <c r="E2570" s="471"/>
      <c r="F2570" s="467">
        <f t="shared" si="61"/>
        <v>0</v>
      </c>
      <c r="G2570" s="468"/>
      <c r="H2570" s="468"/>
      <c r="I2570" s="468"/>
      <c r="J2570" s="452" t="s">
        <v>102</v>
      </c>
      <c r="K2570" s="452"/>
      <c r="L2570" s="452"/>
      <c r="M2570" s="453"/>
      <c r="N2570" s="452"/>
      <c r="O2570" s="453"/>
      <c r="P2570" s="452"/>
      <c r="Q2570" s="453"/>
      <c r="R2570" s="454"/>
      <c r="S2570" s="455">
        <f t="shared" si="59"/>
        <v>0</v>
      </c>
      <c r="T2570" s="456"/>
      <c r="U2570" s="456"/>
      <c r="V2570" s="456"/>
      <c r="W2570" s="456"/>
      <c r="X2570" s="456"/>
      <c r="Y2570" s="456"/>
      <c r="Z2570" s="456"/>
      <c r="AA2570" s="456"/>
      <c r="AB2570" s="456"/>
      <c r="AC2570" s="456"/>
      <c r="AD2570" s="456"/>
      <c r="AE2570" s="456"/>
      <c r="AF2570" s="456"/>
      <c r="AG2570" s="457"/>
      <c r="AH2570" s="452"/>
      <c r="AI2570" s="472"/>
      <c r="AJ2570" s="456"/>
      <c r="AK2570" s="455">
        <f t="shared" si="50"/>
        <v>0</v>
      </c>
      <c r="AL2570" s="458"/>
      <c r="AM2570" s="459"/>
    </row>
    <row r="2571">
      <c r="A2571" s="460" t="s">
        <v>4498</v>
      </c>
      <c r="B2571" s="225"/>
      <c r="C2571" s="225"/>
      <c r="D2571" s="226"/>
      <c r="E2571" s="227"/>
      <c r="F2571" s="228">
        <f t="shared" si="61"/>
        <v>0</v>
      </c>
      <c r="G2571" s="226"/>
      <c r="H2571" s="226"/>
      <c r="I2571" s="226"/>
      <c r="J2571" s="58" t="s">
        <v>102</v>
      </c>
      <c r="K2571" s="58"/>
      <c r="L2571" s="58"/>
      <c r="M2571" s="62"/>
      <c r="N2571" s="58"/>
      <c r="O2571" s="62"/>
      <c r="P2571" s="58"/>
      <c r="Q2571" s="62"/>
      <c r="R2571" s="63"/>
      <c r="S2571" s="64">
        <f t="shared" si="59"/>
        <v>0</v>
      </c>
      <c r="T2571" s="60"/>
      <c r="U2571" s="60"/>
      <c r="V2571" s="60"/>
      <c r="W2571" s="60"/>
      <c r="X2571" s="60"/>
      <c r="Y2571" s="60"/>
      <c r="Z2571" s="60"/>
      <c r="AA2571" s="60"/>
      <c r="AB2571" s="60"/>
      <c r="AC2571" s="60"/>
      <c r="AD2571" s="60"/>
      <c r="AE2571" s="60"/>
      <c r="AF2571" s="60"/>
      <c r="AG2571" s="65"/>
      <c r="AH2571" s="58"/>
      <c r="AI2571" s="59"/>
      <c r="AJ2571" s="60"/>
      <c r="AK2571" s="64">
        <f t="shared" si="50"/>
        <v>0</v>
      </c>
      <c r="AL2571" s="66"/>
      <c r="AM2571" s="67"/>
    </row>
    <row r="2572">
      <c r="A2572" s="463" t="s">
        <v>4499</v>
      </c>
      <c r="B2572" s="470"/>
      <c r="C2572" s="470"/>
      <c r="D2572" s="468"/>
      <c r="E2572" s="471"/>
      <c r="F2572" s="467">
        <f t="shared" si="61"/>
        <v>0</v>
      </c>
      <c r="G2572" s="468"/>
      <c r="H2572" s="468"/>
      <c r="I2572" s="468"/>
      <c r="J2572" s="452" t="s">
        <v>102</v>
      </c>
      <c r="K2572" s="452"/>
      <c r="L2572" s="452"/>
      <c r="M2572" s="453"/>
      <c r="N2572" s="452"/>
      <c r="O2572" s="453"/>
      <c r="P2572" s="452"/>
      <c r="Q2572" s="453"/>
      <c r="R2572" s="454"/>
      <c r="S2572" s="455">
        <f t="shared" si="59"/>
        <v>0</v>
      </c>
      <c r="T2572" s="456"/>
      <c r="U2572" s="456"/>
      <c r="V2572" s="456"/>
      <c r="W2572" s="456"/>
      <c r="X2572" s="456"/>
      <c r="Y2572" s="456"/>
      <c r="Z2572" s="456"/>
      <c r="AA2572" s="456"/>
      <c r="AB2572" s="456"/>
      <c r="AC2572" s="456"/>
      <c r="AD2572" s="456"/>
      <c r="AE2572" s="456"/>
      <c r="AF2572" s="456"/>
      <c r="AG2572" s="457"/>
      <c r="AH2572" s="452"/>
      <c r="AI2572" s="472"/>
      <c r="AJ2572" s="456"/>
      <c r="AK2572" s="455">
        <f t="shared" si="50"/>
        <v>0</v>
      </c>
      <c r="AL2572" s="458"/>
      <c r="AM2572" s="459"/>
    </row>
    <row r="2573">
      <c r="A2573" s="460" t="s">
        <v>4500</v>
      </c>
      <c r="B2573" s="225"/>
      <c r="C2573" s="225"/>
      <c r="D2573" s="226"/>
      <c r="E2573" s="227"/>
      <c r="F2573" s="228">
        <f t="shared" si="61"/>
        <v>0</v>
      </c>
      <c r="G2573" s="226"/>
      <c r="H2573" s="226"/>
      <c r="I2573" s="226"/>
      <c r="J2573" s="58" t="s">
        <v>102</v>
      </c>
      <c r="K2573" s="58"/>
      <c r="L2573" s="58"/>
      <c r="M2573" s="62"/>
      <c r="N2573" s="58"/>
      <c r="O2573" s="62"/>
      <c r="P2573" s="58"/>
      <c r="Q2573" s="62"/>
      <c r="R2573" s="63"/>
      <c r="S2573" s="64">
        <f t="shared" si="59"/>
        <v>0</v>
      </c>
      <c r="T2573" s="60"/>
      <c r="U2573" s="60"/>
      <c r="V2573" s="60"/>
      <c r="W2573" s="60"/>
      <c r="X2573" s="60"/>
      <c r="Y2573" s="60"/>
      <c r="Z2573" s="60"/>
      <c r="AA2573" s="60"/>
      <c r="AB2573" s="60"/>
      <c r="AC2573" s="60"/>
      <c r="AD2573" s="60"/>
      <c r="AE2573" s="60"/>
      <c r="AF2573" s="60"/>
      <c r="AG2573" s="65"/>
      <c r="AH2573" s="58"/>
      <c r="AI2573" s="59"/>
      <c r="AJ2573" s="60"/>
      <c r="AK2573" s="64">
        <f t="shared" si="50"/>
        <v>0</v>
      </c>
      <c r="AL2573" s="66"/>
      <c r="AM2573" s="67"/>
    </row>
    <row r="2574">
      <c r="A2574" s="463" t="s">
        <v>4501</v>
      </c>
      <c r="B2574" s="470"/>
      <c r="C2574" s="470"/>
      <c r="D2574" s="468"/>
      <c r="E2574" s="471"/>
      <c r="F2574" s="467">
        <f t="shared" si="61"/>
        <v>0</v>
      </c>
      <c r="G2574" s="468"/>
      <c r="H2574" s="468"/>
      <c r="I2574" s="468"/>
      <c r="J2574" s="452" t="s">
        <v>102</v>
      </c>
      <c r="K2574" s="452"/>
      <c r="L2574" s="452"/>
      <c r="M2574" s="453"/>
      <c r="N2574" s="452"/>
      <c r="O2574" s="453"/>
      <c r="P2574" s="452"/>
      <c r="Q2574" s="453"/>
      <c r="R2574" s="454"/>
      <c r="S2574" s="455">
        <f t="shared" si="59"/>
        <v>0</v>
      </c>
      <c r="T2574" s="456"/>
      <c r="U2574" s="456"/>
      <c r="V2574" s="456"/>
      <c r="W2574" s="456"/>
      <c r="X2574" s="456"/>
      <c r="Y2574" s="456"/>
      <c r="Z2574" s="456"/>
      <c r="AA2574" s="456"/>
      <c r="AB2574" s="456"/>
      <c r="AC2574" s="456"/>
      <c r="AD2574" s="456"/>
      <c r="AE2574" s="456"/>
      <c r="AF2574" s="456"/>
      <c r="AG2574" s="457"/>
      <c r="AH2574" s="452"/>
      <c r="AI2574" s="472"/>
      <c r="AJ2574" s="456"/>
      <c r="AK2574" s="455">
        <f t="shared" si="50"/>
        <v>0</v>
      </c>
      <c r="AL2574" s="458"/>
      <c r="AM2574" s="459"/>
    </row>
    <row r="2575">
      <c r="A2575" s="460" t="s">
        <v>4502</v>
      </c>
      <c r="B2575" s="225"/>
      <c r="C2575" s="225"/>
      <c r="D2575" s="226"/>
      <c r="E2575" s="227"/>
      <c r="F2575" s="228">
        <f t="shared" si="61"/>
        <v>0</v>
      </c>
      <c r="G2575" s="226"/>
      <c r="H2575" s="226"/>
      <c r="I2575" s="226"/>
      <c r="J2575" s="58" t="s">
        <v>102</v>
      </c>
      <c r="K2575" s="58"/>
      <c r="L2575" s="58"/>
      <c r="M2575" s="62"/>
      <c r="N2575" s="58"/>
      <c r="O2575" s="62"/>
      <c r="P2575" s="58"/>
      <c r="Q2575" s="62"/>
      <c r="R2575" s="63"/>
      <c r="S2575" s="64">
        <f t="shared" si="59"/>
        <v>0</v>
      </c>
      <c r="T2575" s="60"/>
      <c r="U2575" s="60"/>
      <c r="V2575" s="60"/>
      <c r="W2575" s="60"/>
      <c r="X2575" s="60"/>
      <c r="Y2575" s="60"/>
      <c r="Z2575" s="60"/>
      <c r="AA2575" s="60"/>
      <c r="AB2575" s="60"/>
      <c r="AC2575" s="60"/>
      <c r="AD2575" s="60"/>
      <c r="AE2575" s="60"/>
      <c r="AF2575" s="60"/>
      <c r="AG2575" s="65"/>
      <c r="AH2575" s="58"/>
      <c r="AI2575" s="59"/>
      <c r="AJ2575" s="60"/>
      <c r="AK2575" s="64">
        <f t="shared" si="50"/>
        <v>0</v>
      </c>
      <c r="AL2575" s="66"/>
      <c r="AM2575" s="67"/>
    </row>
    <row r="2576">
      <c r="A2576" s="463" t="s">
        <v>4503</v>
      </c>
      <c r="B2576" s="470"/>
      <c r="C2576" s="470"/>
      <c r="D2576" s="468"/>
      <c r="E2576" s="471"/>
      <c r="F2576" s="467">
        <f t="shared" si="61"/>
        <v>0</v>
      </c>
      <c r="G2576" s="468"/>
      <c r="H2576" s="468"/>
      <c r="I2576" s="468"/>
      <c r="J2576" s="452" t="s">
        <v>102</v>
      </c>
      <c r="K2576" s="452"/>
      <c r="L2576" s="452"/>
      <c r="M2576" s="453"/>
      <c r="N2576" s="452"/>
      <c r="O2576" s="453"/>
      <c r="P2576" s="452"/>
      <c r="Q2576" s="453"/>
      <c r="R2576" s="454"/>
      <c r="S2576" s="455">
        <f t="shared" si="59"/>
        <v>0</v>
      </c>
      <c r="T2576" s="456"/>
      <c r="U2576" s="456"/>
      <c r="V2576" s="456"/>
      <c r="W2576" s="456"/>
      <c r="X2576" s="456"/>
      <c r="Y2576" s="456"/>
      <c r="Z2576" s="456"/>
      <c r="AA2576" s="456"/>
      <c r="AB2576" s="456"/>
      <c r="AC2576" s="456"/>
      <c r="AD2576" s="456"/>
      <c r="AE2576" s="456"/>
      <c r="AF2576" s="456"/>
      <c r="AG2576" s="457"/>
      <c r="AH2576" s="452"/>
      <c r="AI2576" s="472"/>
      <c r="AJ2576" s="456"/>
      <c r="AK2576" s="455">
        <f t="shared" si="50"/>
        <v>0</v>
      </c>
      <c r="AL2576" s="458"/>
      <c r="AM2576" s="459"/>
    </row>
    <row r="2577">
      <c r="A2577" s="460" t="s">
        <v>4504</v>
      </c>
      <c r="B2577" s="225"/>
      <c r="C2577" s="225"/>
      <c r="D2577" s="226"/>
      <c r="E2577" s="227"/>
      <c r="F2577" s="228">
        <f t="shared" si="61"/>
        <v>0</v>
      </c>
      <c r="G2577" s="226"/>
      <c r="H2577" s="226"/>
      <c r="I2577" s="226"/>
      <c r="J2577" s="58" t="s">
        <v>102</v>
      </c>
      <c r="K2577" s="58"/>
      <c r="L2577" s="58"/>
      <c r="M2577" s="62"/>
      <c r="N2577" s="58"/>
      <c r="O2577" s="62"/>
      <c r="P2577" s="58"/>
      <c r="Q2577" s="62"/>
      <c r="R2577" s="63"/>
      <c r="S2577" s="64">
        <f t="shared" si="59"/>
        <v>0</v>
      </c>
      <c r="T2577" s="60"/>
      <c r="U2577" s="60"/>
      <c r="V2577" s="60"/>
      <c r="W2577" s="60"/>
      <c r="X2577" s="60"/>
      <c r="Y2577" s="60"/>
      <c r="Z2577" s="60"/>
      <c r="AA2577" s="60"/>
      <c r="AB2577" s="60"/>
      <c r="AC2577" s="60"/>
      <c r="AD2577" s="60"/>
      <c r="AE2577" s="60"/>
      <c r="AF2577" s="60"/>
      <c r="AG2577" s="65"/>
      <c r="AH2577" s="58"/>
      <c r="AI2577" s="59"/>
      <c r="AJ2577" s="60"/>
      <c r="AK2577" s="64">
        <f t="shared" si="50"/>
        <v>0</v>
      </c>
      <c r="AL2577" s="66"/>
      <c r="AM2577" s="67"/>
    </row>
    <row r="2578">
      <c r="A2578" s="463" t="s">
        <v>4505</v>
      </c>
      <c r="B2578" s="470"/>
      <c r="C2578" s="470"/>
      <c r="D2578" s="468"/>
      <c r="E2578" s="471"/>
      <c r="F2578" s="467">
        <f t="shared" si="61"/>
        <v>0</v>
      </c>
      <c r="G2578" s="468"/>
      <c r="H2578" s="468"/>
      <c r="I2578" s="468"/>
      <c r="J2578" s="452" t="s">
        <v>102</v>
      </c>
      <c r="K2578" s="452"/>
      <c r="L2578" s="452"/>
      <c r="M2578" s="453"/>
      <c r="N2578" s="452"/>
      <c r="O2578" s="453"/>
      <c r="P2578" s="452"/>
      <c r="Q2578" s="453"/>
      <c r="R2578" s="454"/>
      <c r="S2578" s="455">
        <f t="shared" si="59"/>
        <v>0</v>
      </c>
      <c r="T2578" s="456"/>
      <c r="U2578" s="456"/>
      <c r="V2578" s="456"/>
      <c r="W2578" s="456"/>
      <c r="X2578" s="456"/>
      <c r="Y2578" s="456"/>
      <c r="Z2578" s="456"/>
      <c r="AA2578" s="456"/>
      <c r="AB2578" s="456"/>
      <c r="AC2578" s="456"/>
      <c r="AD2578" s="456"/>
      <c r="AE2578" s="456"/>
      <c r="AF2578" s="456"/>
      <c r="AG2578" s="457"/>
      <c r="AH2578" s="452"/>
      <c r="AI2578" s="472"/>
      <c r="AJ2578" s="456"/>
      <c r="AK2578" s="455">
        <f t="shared" si="50"/>
        <v>0</v>
      </c>
      <c r="AL2578" s="458"/>
      <c r="AM2578" s="459"/>
    </row>
    <row r="2579">
      <c r="A2579" s="460" t="s">
        <v>4506</v>
      </c>
      <c r="B2579" s="225"/>
      <c r="C2579" s="225"/>
      <c r="D2579" s="226"/>
      <c r="E2579" s="227"/>
      <c r="F2579" s="228">
        <f t="shared" si="61"/>
        <v>0</v>
      </c>
      <c r="G2579" s="226"/>
      <c r="H2579" s="226"/>
      <c r="I2579" s="226"/>
      <c r="J2579" s="58" t="s">
        <v>102</v>
      </c>
      <c r="K2579" s="58"/>
      <c r="L2579" s="58"/>
      <c r="M2579" s="62"/>
      <c r="N2579" s="58"/>
      <c r="O2579" s="62"/>
      <c r="P2579" s="58"/>
      <c r="Q2579" s="62"/>
      <c r="R2579" s="63"/>
      <c r="S2579" s="64">
        <f t="shared" si="59"/>
        <v>0</v>
      </c>
      <c r="T2579" s="60"/>
      <c r="U2579" s="60"/>
      <c r="V2579" s="60"/>
      <c r="W2579" s="60"/>
      <c r="X2579" s="60"/>
      <c r="Y2579" s="60"/>
      <c r="Z2579" s="60"/>
      <c r="AA2579" s="60"/>
      <c r="AB2579" s="60"/>
      <c r="AC2579" s="60"/>
      <c r="AD2579" s="60"/>
      <c r="AE2579" s="60"/>
      <c r="AF2579" s="60"/>
      <c r="AG2579" s="65"/>
      <c r="AH2579" s="58"/>
      <c r="AI2579" s="59"/>
      <c r="AJ2579" s="60"/>
      <c r="AK2579" s="64">
        <f t="shared" si="50"/>
        <v>0</v>
      </c>
      <c r="AL2579" s="66"/>
      <c r="AM2579" s="67"/>
    </row>
    <row r="2580">
      <c r="A2580" s="463" t="s">
        <v>4507</v>
      </c>
      <c r="B2580" s="470"/>
      <c r="C2580" s="470"/>
      <c r="D2580" s="468"/>
      <c r="E2580" s="471"/>
      <c r="F2580" s="467">
        <f t="shared" si="61"/>
        <v>0</v>
      </c>
      <c r="G2580" s="468"/>
      <c r="H2580" s="468"/>
      <c r="I2580" s="468"/>
      <c r="J2580" s="452" t="s">
        <v>102</v>
      </c>
      <c r="K2580" s="452"/>
      <c r="L2580" s="452"/>
      <c r="M2580" s="453"/>
      <c r="N2580" s="452"/>
      <c r="O2580" s="453"/>
      <c r="P2580" s="452"/>
      <c r="Q2580" s="453"/>
      <c r="R2580" s="454"/>
      <c r="S2580" s="455">
        <f t="shared" si="59"/>
        <v>0</v>
      </c>
      <c r="T2580" s="456"/>
      <c r="U2580" s="456"/>
      <c r="V2580" s="456"/>
      <c r="W2580" s="456"/>
      <c r="X2580" s="456"/>
      <c r="Y2580" s="456"/>
      <c r="Z2580" s="456"/>
      <c r="AA2580" s="456"/>
      <c r="AB2580" s="456"/>
      <c r="AC2580" s="456"/>
      <c r="AD2580" s="456"/>
      <c r="AE2580" s="456"/>
      <c r="AF2580" s="456"/>
      <c r="AG2580" s="457"/>
      <c r="AH2580" s="452"/>
      <c r="AI2580" s="472"/>
      <c r="AJ2580" s="456"/>
      <c r="AK2580" s="455">
        <f t="shared" si="50"/>
        <v>0</v>
      </c>
      <c r="AL2580" s="458"/>
      <c r="AM2580" s="459"/>
    </row>
    <row r="2581">
      <c r="A2581" s="460" t="s">
        <v>4508</v>
      </c>
      <c r="B2581" s="225"/>
      <c r="C2581" s="225"/>
      <c r="D2581" s="226"/>
      <c r="E2581" s="227"/>
      <c r="F2581" s="228">
        <f t="shared" si="61"/>
        <v>0</v>
      </c>
      <c r="G2581" s="226"/>
      <c r="H2581" s="226"/>
      <c r="I2581" s="226"/>
      <c r="J2581" s="58" t="s">
        <v>102</v>
      </c>
      <c r="K2581" s="58"/>
      <c r="L2581" s="58"/>
      <c r="M2581" s="62"/>
      <c r="N2581" s="58"/>
      <c r="O2581" s="62"/>
      <c r="P2581" s="58"/>
      <c r="Q2581" s="62"/>
      <c r="R2581" s="63"/>
      <c r="S2581" s="64">
        <f t="shared" si="59"/>
        <v>0</v>
      </c>
      <c r="T2581" s="60"/>
      <c r="U2581" s="60"/>
      <c r="V2581" s="60"/>
      <c r="W2581" s="60"/>
      <c r="X2581" s="60"/>
      <c r="Y2581" s="60"/>
      <c r="Z2581" s="60"/>
      <c r="AA2581" s="60"/>
      <c r="AB2581" s="60"/>
      <c r="AC2581" s="60"/>
      <c r="AD2581" s="60"/>
      <c r="AE2581" s="60"/>
      <c r="AF2581" s="60"/>
      <c r="AG2581" s="65"/>
      <c r="AH2581" s="58"/>
      <c r="AI2581" s="59"/>
      <c r="AJ2581" s="60"/>
      <c r="AK2581" s="64">
        <f t="shared" si="50"/>
        <v>0</v>
      </c>
      <c r="AL2581" s="66"/>
      <c r="AM2581" s="67"/>
    </row>
    <row r="2582">
      <c r="A2582" s="463" t="s">
        <v>4509</v>
      </c>
      <c r="B2582" s="470"/>
      <c r="C2582" s="470"/>
      <c r="D2582" s="468"/>
      <c r="E2582" s="471"/>
      <c r="F2582" s="467">
        <f t="shared" si="61"/>
        <v>0</v>
      </c>
      <c r="G2582" s="468"/>
      <c r="H2582" s="468"/>
      <c r="I2582" s="468"/>
      <c r="J2582" s="452" t="s">
        <v>102</v>
      </c>
      <c r="K2582" s="452"/>
      <c r="L2582" s="452"/>
      <c r="M2582" s="453"/>
      <c r="N2582" s="452"/>
      <c r="O2582" s="453"/>
      <c r="P2582" s="452"/>
      <c r="Q2582" s="453"/>
      <c r="R2582" s="454"/>
      <c r="S2582" s="455">
        <f t="shared" si="59"/>
        <v>0</v>
      </c>
      <c r="T2582" s="456"/>
      <c r="U2582" s="456"/>
      <c r="V2582" s="456"/>
      <c r="W2582" s="456"/>
      <c r="X2582" s="456"/>
      <c r="Y2582" s="456"/>
      <c r="Z2582" s="456"/>
      <c r="AA2582" s="456"/>
      <c r="AB2582" s="456"/>
      <c r="AC2582" s="456"/>
      <c r="AD2582" s="456"/>
      <c r="AE2582" s="456"/>
      <c r="AF2582" s="456"/>
      <c r="AG2582" s="457"/>
      <c r="AH2582" s="452"/>
      <c r="AI2582" s="472"/>
      <c r="AJ2582" s="456"/>
      <c r="AK2582" s="455">
        <f t="shared" si="50"/>
        <v>0</v>
      </c>
      <c r="AL2582" s="458"/>
      <c r="AM2582" s="459"/>
    </row>
    <row r="2583">
      <c r="A2583" s="460" t="s">
        <v>4510</v>
      </c>
      <c r="B2583" s="225"/>
      <c r="C2583" s="225"/>
      <c r="D2583" s="226"/>
      <c r="E2583" s="227"/>
      <c r="F2583" s="228">
        <f t="shared" si="61"/>
        <v>0</v>
      </c>
      <c r="G2583" s="226"/>
      <c r="H2583" s="226"/>
      <c r="I2583" s="226"/>
      <c r="J2583" s="58" t="s">
        <v>102</v>
      </c>
      <c r="K2583" s="58"/>
      <c r="L2583" s="58"/>
      <c r="M2583" s="62"/>
      <c r="N2583" s="58"/>
      <c r="O2583" s="62"/>
      <c r="P2583" s="58"/>
      <c r="Q2583" s="62"/>
      <c r="R2583" s="63"/>
      <c r="S2583" s="64">
        <f t="shared" si="59"/>
        <v>0</v>
      </c>
      <c r="T2583" s="60"/>
      <c r="U2583" s="60"/>
      <c r="V2583" s="60"/>
      <c r="W2583" s="60"/>
      <c r="X2583" s="60"/>
      <c r="Y2583" s="60"/>
      <c r="Z2583" s="60"/>
      <c r="AA2583" s="60"/>
      <c r="AB2583" s="60"/>
      <c r="AC2583" s="60"/>
      <c r="AD2583" s="60"/>
      <c r="AE2583" s="60"/>
      <c r="AF2583" s="60"/>
      <c r="AG2583" s="65"/>
      <c r="AH2583" s="58"/>
      <c r="AI2583" s="59"/>
      <c r="AJ2583" s="60"/>
      <c r="AK2583" s="64">
        <f t="shared" si="50"/>
        <v>0</v>
      </c>
      <c r="AL2583" s="66"/>
      <c r="AM2583" s="67"/>
    </row>
    <row r="2584">
      <c r="A2584" s="463" t="s">
        <v>4511</v>
      </c>
      <c r="B2584" s="470"/>
      <c r="C2584" s="470"/>
      <c r="D2584" s="468"/>
      <c r="E2584" s="471"/>
      <c r="F2584" s="467">
        <f t="shared" si="61"/>
        <v>0</v>
      </c>
      <c r="G2584" s="468"/>
      <c r="H2584" s="468"/>
      <c r="I2584" s="468"/>
      <c r="J2584" s="452" t="s">
        <v>102</v>
      </c>
      <c r="K2584" s="452"/>
      <c r="L2584" s="452"/>
      <c r="M2584" s="453"/>
      <c r="N2584" s="452"/>
      <c r="O2584" s="453"/>
      <c r="P2584" s="452"/>
      <c r="Q2584" s="453"/>
      <c r="R2584" s="454"/>
      <c r="S2584" s="455">
        <f t="shared" si="59"/>
        <v>0</v>
      </c>
      <c r="T2584" s="456"/>
      <c r="U2584" s="456"/>
      <c r="V2584" s="456"/>
      <c r="W2584" s="456"/>
      <c r="X2584" s="456"/>
      <c r="Y2584" s="456"/>
      <c r="Z2584" s="456"/>
      <c r="AA2584" s="456"/>
      <c r="AB2584" s="456"/>
      <c r="AC2584" s="456"/>
      <c r="AD2584" s="456"/>
      <c r="AE2584" s="456"/>
      <c r="AF2584" s="456"/>
      <c r="AG2584" s="457"/>
      <c r="AH2584" s="452"/>
      <c r="AI2584" s="472"/>
      <c r="AJ2584" s="456"/>
      <c r="AK2584" s="455">
        <f t="shared" si="50"/>
        <v>0</v>
      </c>
      <c r="AL2584" s="458"/>
      <c r="AM2584" s="459"/>
    </row>
    <row r="2585">
      <c r="A2585" s="460" t="s">
        <v>4512</v>
      </c>
      <c r="B2585" s="225"/>
      <c r="C2585" s="225"/>
      <c r="D2585" s="226"/>
      <c r="E2585" s="227"/>
      <c r="F2585" s="228">
        <f t="shared" si="61"/>
        <v>0</v>
      </c>
      <c r="G2585" s="226"/>
      <c r="H2585" s="226"/>
      <c r="I2585" s="226"/>
      <c r="J2585" s="58" t="s">
        <v>102</v>
      </c>
      <c r="K2585" s="58"/>
      <c r="L2585" s="58"/>
      <c r="M2585" s="62"/>
      <c r="N2585" s="58"/>
      <c r="O2585" s="62"/>
      <c r="P2585" s="58"/>
      <c r="Q2585" s="62"/>
      <c r="R2585" s="63"/>
      <c r="S2585" s="64">
        <f t="shared" si="59"/>
        <v>0</v>
      </c>
      <c r="T2585" s="60"/>
      <c r="U2585" s="60"/>
      <c r="V2585" s="60"/>
      <c r="W2585" s="60"/>
      <c r="X2585" s="60"/>
      <c r="Y2585" s="60"/>
      <c r="Z2585" s="60"/>
      <c r="AA2585" s="60"/>
      <c r="AB2585" s="60"/>
      <c r="AC2585" s="60"/>
      <c r="AD2585" s="60"/>
      <c r="AE2585" s="60"/>
      <c r="AF2585" s="60"/>
      <c r="AG2585" s="65"/>
      <c r="AH2585" s="58"/>
      <c r="AI2585" s="59"/>
      <c r="AJ2585" s="60"/>
      <c r="AK2585" s="64">
        <f t="shared" si="50"/>
        <v>0</v>
      </c>
      <c r="AL2585" s="66"/>
      <c r="AM2585" s="67"/>
    </row>
    <row r="2586">
      <c r="A2586" s="463" t="s">
        <v>4513</v>
      </c>
      <c r="B2586" s="470"/>
      <c r="C2586" s="470"/>
      <c r="D2586" s="468"/>
      <c r="E2586" s="471"/>
      <c r="F2586" s="467">
        <f t="shared" si="61"/>
        <v>0</v>
      </c>
      <c r="G2586" s="468"/>
      <c r="H2586" s="468"/>
      <c r="I2586" s="468"/>
      <c r="J2586" s="452" t="s">
        <v>102</v>
      </c>
      <c r="K2586" s="452"/>
      <c r="L2586" s="452"/>
      <c r="M2586" s="453"/>
      <c r="N2586" s="452"/>
      <c r="O2586" s="453"/>
      <c r="P2586" s="452"/>
      <c r="Q2586" s="453"/>
      <c r="R2586" s="454"/>
      <c r="S2586" s="455">
        <f t="shared" si="59"/>
        <v>0</v>
      </c>
      <c r="T2586" s="456"/>
      <c r="U2586" s="456"/>
      <c r="V2586" s="456"/>
      <c r="W2586" s="456"/>
      <c r="X2586" s="456"/>
      <c r="Y2586" s="456"/>
      <c r="Z2586" s="456"/>
      <c r="AA2586" s="456"/>
      <c r="AB2586" s="456"/>
      <c r="AC2586" s="456"/>
      <c r="AD2586" s="456"/>
      <c r="AE2586" s="456"/>
      <c r="AF2586" s="456"/>
      <c r="AG2586" s="457"/>
      <c r="AH2586" s="452"/>
      <c r="AI2586" s="472"/>
      <c r="AJ2586" s="456"/>
      <c r="AK2586" s="455">
        <f t="shared" si="50"/>
        <v>0</v>
      </c>
      <c r="AL2586" s="458"/>
      <c r="AM2586" s="459"/>
    </row>
    <row r="2587">
      <c r="A2587" s="460" t="s">
        <v>4514</v>
      </c>
      <c r="B2587" s="225"/>
      <c r="C2587" s="225"/>
      <c r="D2587" s="226"/>
      <c r="E2587" s="227"/>
      <c r="F2587" s="228">
        <f t="shared" si="61"/>
        <v>0</v>
      </c>
      <c r="G2587" s="226"/>
      <c r="H2587" s="226"/>
      <c r="I2587" s="226"/>
      <c r="J2587" s="58" t="s">
        <v>102</v>
      </c>
      <c r="K2587" s="58"/>
      <c r="L2587" s="58"/>
      <c r="M2587" s="62"/>
      <c r="N2587" s="58"/>
      <c r="O2587" s="62"/>
      <c r="P2587" s="58"/>
      <c r="Q2587" s="62"/>
      <c r="R2587" s="63"/>
      <c r="S2587" s="64">
        <f t="shared" si="59"/>
        <v>0</v>
      </c>
      <c r="T2587" s="60"/>
      <c r="U2587" s="60"/>
      <c r="V2587" s="60"/>
      <c r="W2587" s="60"/>
      <c r="X2587" s="60"/>
      <c r="Y2587" s="60"/>
      <c r="Z2587" s="60"/>
      <c r="AA2587" s="60"/>
      <c r="AB2587" s="60"/>
      <c r="AC2587" s="60"/>
      <c r="AD2587" s="60"/>
      <c r="AE2587" s="60"/>
      <c r="AF2587" s="60"/>
      <c r="AG2587" s="65"/>
      <c r="AH2587" s="58"/>
      <c r="AI2587" s="59"/>
      <c r="AJ2587" s="60"/>
      <c r="AK2587" s="64">
        <f t="shared" si="50"/>
        <v>0</v>
      </c>
      <c r="AL2587" s="66"/>
      <c r="AM2587" s="67"/>
    </row>
    <row r="2588">
      <c r="A2588" s="463" t="s">
        <v>4515</v>
      </c>
      <c r="B2588" s="470"/>
      <c r="C2588" s="470"/>
      <c r="D2588" s="468"/>
      <c r="E2588" s="471"/>
      <c r="F2588" s="467">
        <f t="shared" si="61"/>
        <v>0</v>
      </c>
      <c r="G2588" s="468"/>
      <c r="H2588" s="468"/>
      <c r="I2588" s="468"/>
      <c r="J2588" s="452" t="s">
        <v>102</v>
      </c>
      <c r="K2588" s="452"/>
      <c r="L2588" s="452"/>
      <c r="M2588" s="453"/>
      <c r="N2588" s="452"/>
      <c r="O2588" s="453"/>
      <c r="P2588" s="452"/>
      <c r="Q2588" s="453"/>
      <c r="R2588" s="454"/>
      <c r="S2588" s="455">
        <f t="shared" si="59"/>
        <v>0</v>
      </c>
      <c r="T2588" s="456"/>
      <c r="U2588" s="456"/>
      <c r="V2588" s="456"/>
      <c r="W2588" s="456"/>
      <c r="X2588" s="456"/>
      <c r="Y2588" s="456"/>
      <c r="Z2588" s="456"/>
      <c r="AA2588" s="456"/>
      <c r="AB2588" s="456"/>
      <c r="AC2588" s="456"/>
      <c r="AD2588" s="456"/>
      <c r="AE2588" s="456"/>
      <c r="AF2588" s="456"/>
      <c r="AG2588" s="457"/>
      <c r="AH2588" s="452"/>
      <c r="AI2588" s="472"/>
      <c r="AJ2588" s="456"/>
      <c r="AK2588" s="455">
        <f t="shared" si="50"/>
        <v>0</v>
      </c>
      <c r="AL2588" s="458"/>
      <c r="AM2588" s="459"/>
    </row>
    <row r="2589">
      <c r="A2589" s="460" t="s">
        <v>4516</v>
      </c>
      <c r="B2589" s="225"/>
      <c r="C2589" s="225"/>
      <c r="D2589" s="226"/>
      <c r="E2589" s="227"/>
      <c r="F2589" s="228">
        <f t="shared" si="61"/>
        <v>0</v>
      </c>
      <c r="G2589" s="226"/>
      <c r="H2589" s="226"/>
      <c r="I2589" s="226"/>
      <c r="J2589" s="58" t="s">
        <v>102</v>
      </c>
      <c r="K2589" s="58"/>
      <c r="L2589" s="58"/>
      <c r="M2589" s="62"/>
      <c r="N2589" s="58"/>
      <c r="O2589" s="62"/>
      <c r="P2589" s="58"/>
      <c r="Q2589" s="62"/>
      <c r="R2589" s="63"/>
      <c r="S2589" s="64">
        <f t="shared" si="59"/>
        <v>0</v>
      </c>
      <c r="T2589" s="60"/>
      <c r="U2589" s="60"/>
      <c r="V2589" s="60"/>
      <c r="W2589" s="60"/>
      <c r="X2589" s="60"/>
      <c r="Y2589" s="60"/>
      <c r="Z2589" s="60"/>
      <c r="AA2589" s="60"/>
      <c r="AB2589" s="60"/>
      <c r="AC2589" s="60"/>
      <c r="AD2589" s="60"/>
      <c r="AE2589" s="60"/>
      <c r="AF2589" s="60"/>
      <c r="AG2589" s="65"/>
      <c r="AH2589" s="58"/>
      <c r="AI2589" s="59"/>
      <c r="AJ2589" s="60"/>
      <c r="AK2589" s="64">
        <f t="shared" si="50"/>
        <v>0</v>
      </c>
      <c r="AL2589" s="66"/>
      <c r="AM2589" s="67"/>
    </row>
    <row r="2590">
      <c r="A2590" s="463" t="s">
        <v>4517</v>
      </c>
      <c r="B2590" s="470"/>
      <c r="C2590" s="470"/>
      <c r="D2590" s="468"/>
      <c r="E2590" s="471"/>
      <c r="F2590" s="467">
        <f t="shared" si="61"/>
        <v>0</v>
      </c>
      <c r="G2590" s="468"/>
      <c r="H2590" s="468"/>
      <c r="I2590" s="468"/>
      <c r="J2590" s="452" t="s">
        <v>102</v>
      </c>
      <c r="K2590" s="452"/>
      <c r="L2590" s="452"/>
      <c r="M2590" s="453"/>
      <c r="N2590" s="452"/>
      <c r="O2590" s="453"/>
      <c r="P2590" s="452"/>
      <c r="Q2590" s="453"/>
      <c r="R2590" s="454"/>
      <c r="S2590" s="455">
        <f t="shared" si="59"/>
        <v>0</v>
      </c>
      <c r="T2590" s="456"/>
      <c r="U2590" s="456"/>
      <c r="V2590" s="456"/>
      <c r="W2590" s="456"/>
      <c r="X2590" s="456"/>
      <c r="Y2590" s="456"/>
      <c r="Z2590" s="456"/>
      <c r="AA2590" s="456"/>
      <c r="AB2590" s="456"/>
      <c r="AC2590" s="456"/>
      <c r="AD2590" s="456"/>
      <c r="AE2590" s="456"/>
      <c r="AF2590" s="456"/>
      <c r="AG2590" s="457"/>
      <c r="AH2590" s="452"/>
      <c r="AI2590" s="472"/>
      <c r="AJ2590" s="456"/>
      <c r="AK2590" s="455">
        <f t="shared" si="50"/>
        <v>0</v>
      </c>
      <c r="AL2590" s="458"/>
      <c r="AM2590" s="459"/>
    </row>
    <row r="2591">
      <c r="A2591" s="460" t="s">
        <v>4518</v>
      </c>
      <c r="B2591" s="225"/>
      <c r="C2591" s="225"/>
      <c r="D2591" s="226"/>
      <c r="E2591" s="227"/>
      <c r="F2591" s="228">
        <f t="shared" si="61"/>
        <v>0</v>
      </c>
      <c r="G2591" s="226"/>
      <c r="H2591" s="226"/>
      <c r="I2591" s="226"/>
      <c r="J2591" s="58" t="s">
        <v>102</v>
      </c>
      <c r="K2591" s="58"/>
      <c r="L2591" s="58"/>
      <c r="M2591" s="62"/>
      <c r="N2591" s="58"/>
      <c r="O2591" s="62"/>
      <c r="P2591" s="58"/>
      <c r="Q2591" s="62"/>
      <c r="R2591" s="63"/>
      <c r="S2591" s="64">
        <f t="shared" si="59"/>
        <v>0</v>
      </c>
      <c r="T2591" s="60"/>
      <c r="U2591" s="60"/>
      <c r="V2591" s="60"/>
      <c r="W2591" s="60"/>
      <c r="X2591" s="60"/>
      <c r="Y2591" s="60"/>
      <c r="Z2591" s="60"/>
      <c r="AA2591" s="60"/>
      <c r="AB2591" s="60"/>
      <c r="AC2591" s="60"/>
      <c r="AD2591" s="60"/>
      <c r="AE2591" s="60"/>
      <c r="AF2591" s="60"/>
      <c r="AG2591" s="65"/>
      <c r="AH2591" s="58"/>
      <c r="AI2591" s="59"/>
      <c r="AJ2591" s="60"/>
      <c r="AK2591" s="64">
        <f t="shared" si="50"/>
        <v>0</v>
      </c>
      <c r="AL2591" s="66"/>
      <c r="AM2591" s="67"/>
    </row>
    <row r="2592">
      <c r="A2592" s="463" t="s">
        <v>4519</v>
      </c>
      <c r="B2592" s="470"/>
      <c r="C2592" s="470"/>
      <c r="D2592" s="468"/>
      <c r="E2592" s="471"/>
      <c r="F2592" s="467">
        <f t="shared" si="61"/>
        <v>0</v>
      </c>
      <c r="G2592" s="468"/>
      <c r="H2592" s="468"/>
      <c r="I2592" s="468"/>
      <c r="J2592" s="452" t="s">
        <v>102</v>
      </c>
      <c r="K2592" s="452"/>
      <c r="L2592" s="452"/>
      <c r="M2592" s="453"/>
      <c r="N2592" s="452"/>
      <c r="O2592" s="453"/>
      <c r="P2592" s="452"/>
      <c r="Q2592" s="453"/>
      <c r="R2592" s="454"/>
      <c r="S2592" s="455">
        <f t="shared" si="59"/>
        <v>0</v>
      </c>
      <c r="T2592" s="456"/>
      <c r="U2592" s="456"/>
      <c r="V2592" s="456"/>
      <c r="W2592" s="456"/>
      <c r="X2592" s="456"/>
      <c r="Y2592" s="456"/>
      <c r="Z2592" s="456"/>
      <c r="AA2592" s="456"/>
      <c r="AB2592" s="456"/>
      <c r="AC2592" s="456"/>
      <c r="AD2592" s="456"/>
      <c r="AE2592" s="456"/>
      <c r="AF2592" s="456"/>
      <c r="AG2592" s="457"/>
      <c r="AH2592" s="452"/>
      <c r="AI2592" s="472"/>
      <c r="AJ2592" s="456"/>
      <c r="AK2592" s="455">
        <f t="shared" si="50"/>
        <v>0</v>
      </c>
      <c r="AL2592" s="458"/>
      <c r="AM2592" s="459"/>
    </row>
    <row r="2593">
      <c r="A2593" s="460" t="s">
        <v>4520</v>
      </c>
      <c r="B2593" s="225"/>
      <c r="C2593" s="225"/>
      <c r="D2593" s="226"/>
      <c r="E2593" s="227"/>
      <c r="F2593" s="228">
        <f t="shared" si="61"/>
        <v>0</v>
      </c>
      <c r="G2593" s="226"/>
      <c r="H2593" s="226"/>
      <c r="I2593" s="226"/>
      <c r="J2593" s="58" t="s">
        <v>102</v>
      </c>
      <c r="K2593" s="58"/>
      <c r="L2593" s="58"/>
      <c r="M2593" s="62"/>
      <c r="N2593" s="58"/>
      <c r="O2593" s="62"/>
      <c r="P2593" s="58"/>
      <c r="Q2593" s="62"/>
      <c r="R2593" s="63"/>
      <c r="S2593" s="64">
        <f t="shared" si="59"/>
        <v>0</v>
      </c>
      <c r="T2593" s="60"/>
      <c r="U2593" s="60"/>
      <c r="V2593" s="60"/>
      <c r="W2593" s="60"/>
      <c r="X2593" s="60"/>
      <c r="Y2593" s="60"/>
      <c r="Z2593" s="60"/>
      <c r="AA2593" s="60"/>
      <c r="AB2593" s="60"/>
      <c r="AC2593" s="60"/>
      <c r="AD2593" s="60"/>
      <c r="AE2593" s="60"/>
      <c r="AF2593" s="60"/>
      <c r="AG2593" s="65"/>
      <c r="AH2593" s="58"/>
      <c r="AI2593" s="59"/>
      <c r="AJ2593" s="60"/>
      <c r="AK2593" s="64">
        <f t="shared" si="50"/>
        <v>0</v>
      </c>
      <c r="AL2593" s="66"/>
      <c r="AM2593" s="67"/>
    </row>
    <row r="2594">
      <c r="A2594" s="463" t="s">
        <v>4521</v>
      </c>
      <c r="B2594" s="470"/>
      <c r="C2594" s="470"/>
      <c r="D2594" s="468"/>
      <c r="E2594" s="471"/>
      <c r="F2594" s="467">
        <f t="shared" si="61"/>
        <v>0</v>
      </c>
      <c r="G2594" s="468"/>
      <c r="H2594" s="468"/>
      <c r="I2594" s="468"/>
      <c r="J2594" s="452" t="s">
        <v>102</v>
      </c>
      <c r="K2594" s="452"/>
      <c r="L2594" s="452"/>
      <c r="M2594" s="453"/>
      <c r="N2594" s="452"/>
      <c r="O2594" s="453"/>
      <c r="P2594" s="452"/>
      <c r="Q2594" s="453"/>
      <c r="R2594" s="454"/>
      <c r="S2594" s="455">
        <f t="shared" si="59"/>
        <v>0</v>
      </c>
      <c r="T2594" s="456"/>
      <c r="U2594" s="456"/>
      <c r="V2594" s="456"/>
      <c r="W2594" s="456"/>
      <c r="X2594" s="456"/>
      <c r="Y2594" s="456"/>
      <c r="Z2594" s="456"/>
      <c r="AA2594" s="456"/>
      <c r="AB2594" s="456"/>
      <c r="AC2594" s="456"/>
      <c r="AD2594" s="456"/>
      <c r="AE2594" s="456"/>
      <c r="AF2594" s="456"/>
      <c r="AG2594" s="457"/>
      <c r="AH2594" s="452"/>
      <c r="AI2594" s="472"/>
      <c r="AJ2594" s="456"/>
      <c r="AK2594" s="455">
        <f t="shared" si="50"/>
        <v>0</v>
      </c>
      <c r="AL2594" s="458"/>
      <c r="AM2594" s="459"/>
    </row>
    <row r="2595">
      <c r="A2595" s="460" t="s">
        <v>4522</v>
      </c>
      <c r="B2595" s="225"/>
      <c r="C2595" s="225"/>
      <c r="D2595" s="226"/>
      <c r="E2595" s="227"/>
      <c r="F2595" s="228">
        <f t="shared" si="61"/>
        <v>0</v>
      </c>
      <c r="G2595" s="226"/>
      <c r="H2595" s="226"/>
      <c r="I2595" s="226"/>
      <c r="J2595" s="58" t="s">
        <v>102</v>
      </c>
      <c r="K2595" s="58"/>
      <c r="L2595" s="58"/>
      <c r="M2595" s="62"/>
      <c r="N2595" s="58"/>
      <c r="O2595" s="62"/>
      <c r="P2595" s="58"/>
      <c r="Q2595" s="62"/>
      <c r="R2595" s="63"/>
      <c r="S2595" s="64">
        <f t="shared" si="59"/>
        <v>0</v>
      </c>
      <c r="T2595" s="60"/>
      <c r="U2595" s="60"/>
      <c r="V2595" s="60"/>
      <c r="W2595" s="60"/>
      <c r="X2595" s="60"/>
      <c r="Y2595" s="60"/>
      <c r="Z2595" s="60"/>
      <c r="AA2595" s="60"/>
      <c r="AB2595" s="60"/>
      <c r="AC2595" s="60"/>
      <c r="AD2595" s="60"/>
      <c r="AE2595" s="60"/>
      <c r="AF2595" s="60"/>
      <c r="AG2595" s="65"/>
      <c r="AH2595" s="58"/>
      <c r="AI2595" s="59"/>
      <c r="AJ2595" s="60"/>
      <c r="AK2595" s="64">
        <f t="shared" si="50"/>
        <v>0</v>
      </c>
      <c r="AL2595" s="66"/>
      <c r="AM2595" s="67"/>
    </row>
    <row r="2596">
      <c r="A2596" s="463" t="s">
        <v>4523</v>
      </c>
      <c r="B2596" s="470"/>
      <c r="C2596" s="470"/>
      <c r="D2596" s="468"/>
      <c r="E2596" s="471"/>
      <c r="F2596" s="467">
        <f t="shared" si="61"/>
        <v>0</v>
      </c>
      <c r="G2596" s="468"/>
      <c r="H2596" s="468"/>
      <c r="I2596" s="468"/>
      <c r="J2596" s="452" t="s">
        <v>102</v>
      </c>
      <c r="K2596" s="452"/>
      <c r="L2596" s="452"/>
      <c r="M2596" s="453"/>
      <c r="N2596" s="452"/>
      <c r="O2596" s="453"/>
      <c r="P2596" s="452"/>
      <c r="Q2596" s="453"/>
      <c r="R2596" s="454"/>
      <c r="S2596" s="455">
        <f t="shared" si="59"/>
        <v>0</v>
      </c>
      <c r="T2596" s="456"/>
      <c r="U2596" s="456"/>
      <c r="V2596" s="456"/>
      <c r="W2596" s="456"/>
      <c r="X2596" s="456"/>
      <c r="Y2596" s="456"/>
      <c r="Z2596" s="456"/>
      <c r="AA2596" s="456"/>
      <c r="AB2596" s="456"/>
      <c r="AC2596" s="456"/>
      <c r="AD2596" s="456"/>
      <c r="AE2596" s="456"/>
      <c r="AF2596" s="456"/>
      <c r="AG2596" s="457"/>
      <c r="AH2596" s="452"/>
      <c r="AI2596" s="472"/>
      <c r="AJ2596" s="456"/>
      <c r="AK2596" s="455">
        <f t="shared" si="50"/>
        <v>0</v>
      </c>
      <c r="AL2596" s="458"/>
      <c r="AM2596" s="459"/>
    </row>
    <row r="2597">
      <c r="A2597" s="460" t="s">
        <v>4524</v>
      </c>
      <c r="B2597" s="225"/>
      <c r="C2597" s="225"/>
      <c r="D2597" s="226"/>
      <c r="E2597" s="227"/>
      <c r="F2597" s="228">
        <f t="shared" si="61"/>
        <v>0</v>
      </c>
      <c r="G2597" s="226"/>
      <c r="H2597" s="226"/>
      <c r="I2597" s="226"/>
      <c r="J2597" s="58" t="s">
        <v>102</v>
      </c>
      <c r="K2597" s="58"/>
      <c r="L2597" s="58"/>
      <c r="M2597" s="62"/>
      <c r="N2597" s="58"/>
      <c r="O2597" s="62"/>
      <c r="P2597" s="58"/>
      <c r="Q2597" s="62"/>
      <c r="R2597" s="63"/>
      <c r="S2597" s="64">
        <f t="shared" si="59"/>
        <v>0</v>
      </c>
      <c r="T2597" s="60"/>
      <c r="U2597" s="60"/>
      <c r="V2597" s="60"/>
      <c r="W2597" s="60"/>
      <c r="X2597" s="60"/>
      <c r="Y2597" s="60"/>
      <c r="Z2597" s="60"/>
      <c r="AA2597" s="60"/>
      <c r="AB2597" s="60"/>
      <c r="AC2597" s="60"/>
      <c r="AD2597" s="60"/>
      <c r="AE2597" s="60"/>
      <c r="AF2597" s="60"/>
      <c r="AG2597" s="65"/>
      <c r="AH2597" s="58"/>
      <c r="AI2597" s="59"/>
      <c r="AJ2597" s="60"/>
      <c r="AK2597" s="64">
        <f t="shared" si="50"/>
        <v>0</v>
      </c>
      <c r="AL2597" s="66"/>
      <c r="AM2597" s="67"/>
    </row>
    <row r="2598">
      <c r="A2598" s="463" t="s">
        <v>4525</v>
      </c>
      <c r="B2598" s="470"/>
      <c r="C2598" s="470"/>
      <c r="D2598" s="468"/>
      <c r="E2598" s="471"/>
      <c r="F2598" s="467">
        <f t="shared" si="61"/>
        <v>0</v>
      </c>
      <c r="G2598" s="468"/>
      <c r="H2598" s="468"/>
      <c r="I2598" s="468"/>
      <c r="J2598" s="452" t="s">
        <v>102</v>
      </c>
      <c r="K2598" s="452"/>
      <c r="L2598" s="452"/>
      <c r="M2598" s="453"/>
      <c r="N2598" s="452"/>
      <c r="O2598" s="453"/>
      <c r="P2598" s="452"/>
      <c r="Q2598" s="453"/>
      <c r="R2598" s="454"/>
      <c r="S2598" s="455">
        <f t="shared" si="59"/>
        <v>0</v>
      </c>
      <c r="T2598" s="456"/>
      <c r="U2598" s="456"/>
      <c r="V2598" s="456"/>
      <c r="W2598" s="456"/>
      <c r="X2598" s="456"/>
      <c r="Y2598" s="456"/>
      <c r="Z2598" s="456"/>
      <c r="AA2598" s="456"/>
      <c r="AB2598" s="456"/>
      <c r="AC2598" s="456"/>
      <c r="AD2598" s="456"/>
      <c r="AE2598" s="456"/>
      <c r="AF2598" s="456"/>
      <c r="AG2598" s="457"/>
      <c r="AH2598" s="452"/>
      <c r="AI2598" s="472"/>
      <c r="AJ2598" s="456"/>
      <c r="AK2598" s="455">
        <f t="shared" si="50"/>
        <v>0</v>
      </c>
      <c r="AL2598" s="458"/>
      <c r="AM2598" s="459"/>
    </row>
    <row r="2599">
      <c r="A2599" s="460" t="s">
        <v>4526</v>
      </c>
      <c r="B2599" s="225"/>
      <c r="C2599" s="225"/>
      <c r="D2599" s="226"/>
      <c r="E2599" s="227"/>
      <c r="F2599" s="228">
        <f t="shared" si="61"/>
        <v>0</v>
      </c>
      <c r="G2599" s="226"/>
      <c r="H2599" s="226"/>
      <c r="I2599" s="226"/>
      <c r="J2599" s="58" t="s">
        <v>102</v>
      </c>
      <c r="K2599" s="58"/>
      <c r="L2599" s="58"/>
      <c r="M2599" s="62"/>
      <c r="N2599" s="58"/>
      <c r="O2599" s="62"/>
      <c r="P2599" s="58"/>
      <c r="Q2599" s="62"/>
      <c r="R2599" s="63"/>
      <c r="S2599" s="64">
        <f t="shared" si="59"/>
        <v>0</v>
      </c>
      <c r="T2599" s="60"/>
      <c r="U2599" s="60"/>
      <c r="V2599" s="60"/>
      <c r="W2599" s="60"/>
      <c r="X2599" s="60"/>
      <c r="Y2599" s="60"/>
      <c r="Z2599" s="60"/>
      <c r="AA2599" s="60"/>
      <c r="AB2599" s="60"/>
      <c r="AC2599" s="60"/>
      <c r="AD2599" s="60"/>
      <c r="AE2599" s="60"/>
      <c r="AF2599" s="60"/>
      <c r="AG2599" s="65"/>
      <c r="AH2599" s="58"/>
      <c r="AI2599" s="59"/>
      <c r="AJ2599" s="60"/>
      <c r="AK2599" s="64">
        <f t="shared" si="50"/>
        <v>0</v>
      </c>
      <c r="AL2599" s="66"/>
      <c r="AM2599" s="67"/>
    </row>
    <row r="2600">
      <c r="A2600" s="463" t="s">
        <v>4527</v>
      </c>
      <c r="B2600" s="470"/>
      <c r="C2600" s="470"/>
      <c r="D2600" s="468"/>
      <c r="E2600" s="471"/>
      <c r="F2600" s="467">
        <f t="shared" si="61"/>
        <v>0</v>
      </c>
      <c r="G2600" s="468"/>
      <c r="H2600" s="468"/>
      <c r="I2600" s="468"/>
      <c r="J2600" s="452" t="s">
        <v>102</v>
      </c>
      <c r="K2600" s="452"/>
      <c r="L2600" s="452"/>
      <c r="M2600" s="453"/>
      <c r="N2600" s="452"/>
      <c r="O2600" s="453"/>
      <c r="P2600" s="452"/>
      <c r="Q2600" s="453"/>
      <c r="R2600" s="454"/>
      <c r="S2600" s="455">
        <f t="shared" si="59"/>
        <v>0</v>
      </c>
      <c r="T2600" s="456"/>
      <c r="U2600" s="456"/>
      <c r="V2600" s="456"/>
      <c r="W2600" s="456"/>
      <c r="X2600" s="456"/>
      <c r="Y2600" s="456"/>
      <c r="Z2600" s="456"/>
      <c r="AA2600" s="456"/>
      <c r="AB2600" s="456"/>
      <c r="AC2600" s="456"/>
      <c r="AD2600" s="456"/>
      <c r="AE2600" s="456"/>
      <c r="AF2600" s="456"/>
      <c r="AG2600" s="457"/>
      <c r="AH2600" s="452"/>
      <c r="AI2600" s="472"/>
      <c r="AJ2600" s="456"/>
      <c r="AK2600" s="455">
        <f t="shared" si="50"/>
        <v>0</v>
      </c>
      <c r="AL2600" s="458"/>
      <c r="AM2600" s="459"/>
    </row>
    <row r="2601">
      <c r="A2601" s="460" t="s">
        <v>4528</v>
      </c>
      <c r="B2601" s="225"/>
      <c r="C2601" s="225"/>
      <c r="D2601" s="226"/>
      <c r="E2601" s="227"/>
      <c r="F2601" s="228">
        <f t="shared" si="61"/>
        <v>0</v>
      </c>
      <c r="G2601" s="226"/>
      <c r="H2601" s="226"/>
      <c r="I2601" s="226"/>
      <c r="J2601" s="58" t="s">
        <v>102</v>
      </c>
      <c r="K2601" s="58"/>
      <c r="L2601" s="58"/>
      <c r="M2601" s="62"/>
      <c r="N2601" s="58"/>
      <c r="O2601" s="62"/>
      <c r="P2601" s="58"/>
      <c r="Q2601" s="62"/>
      <c r="R2601" s="63"/>
      <c r="S2601" s="64">
        <f t="shared" si="59"/>
        <v>0</v>
      </c>
      <c r="T2601" s="60"/>
      <c r="U2601" s="60"/>
      <c r="V2601" s="60"/>
      <c r="W2601" s="60"/>
      <c r="X2601" s="60"/>
      <c r="Y2601" s="60"/>
      <c r="Z2601" s="60"/>
      <c r="AA2601" s="60"/>
      <c r="AB2601" s="60"/>
      <c r="AC2601" s="60"/>
      <c r="AD2601" s="60"/>
      <c r="AE2601" s="60"/>
      <c r="AF2601" s="60"/>
      <c r="AG2601" s="65"/>
      <c r="AH2601" s="58"/>
      <c r="AI2601" s="59"/>
      <c r="AJ2601" s="60"/>
      <c r="AK2601" s="64">
        <f t="shared" si="50"/>
        <v>0</v>
      </c>
      <c r="AL2601" s="66"/>
      <c r="AM2601" s="67"/>
    </row>
    <row r="2602">
      <c r="A2602" s="463" t="s">
        <v>4529</v>
      </c>
      <c r="B2602" s="470"/>
      <c r="C2602" s="470"/>
      <c r="D2602" s="468"/>
      <c r="E2602" s="471"/>
      <c r="F2602" s="467">
        <f t="shared" si="61"/>
        <v>0</v>
      </c>
      <c r="G2602" s="468"/>
      <c r="H2602" s="468"/>
      <c r="I2602" s="468"/>
      <c r="J2602" s="452" t="s">
        <v>102</v>
      </c>
      <c r="K2602" s="452"/>
      <c r="L2602" s="452"/>
      <c r="M2602" s="453"/>
      <c r="N2602" s="452"/>
      <c r="O2602" s="453"/>
      <c r="P2602" s="452"/>
      <c r="Q2602" s="453"/>
      <c r="R2602" s="454"/>
      <c r="S2602" s="455">
        <f t="shared" si="59"/>
        <v>0</v>
      </c>
      <c r="T2602" s="456"/>
      <c r="U2602" s="456"/>
      <c r="V2602" s="456"/>
      <c r="W2602" s="456"/>
      <c r="X2602" s="456"/>
      <c r="Y2602" s="456"/>
      <c r="Z2602" s="456"/>
      <c r="AA2602" s="456"/>
      <c r="AB2602" s="456"/>
      <c r="AC2602" s="456"/>
      <c r="AD2602" s="456"/>
      <c r="AE2602" s="456"/>
      <c r="AF2602" s="456"/>
      <c r="AG2602" s="457"/>
      <c r="AH2602" s="452"/>
      <c r="AI2602" s="472"/>
      <c r="AJ2602" s="456"/>
      <c r="AK2602" s="455">
        <f t="shared" si="50"/>
        <v>0</v>
      </c>
      <c r="AL2602" s="458"/>
      <c r="AM2602" s="459"/>
    </row>
    <row r="2603">
      <c r="A2603" s="460" t="s">
        <v>4530</v>
      </c>
      <c r="B2603" s="225"/>
      <c r="C2603" s="225"/>
      <c r="D2603" s="226"/>
      <c r="E2603" s="227"/>
      <c r="F2603" s="228">
        <f t="shared" si="61"/>
        <v>0</v>
      </c>
      <c r="G2603" s="226"/>
      <c r="H2603" s="226"/>
      <c r="I2603" s="226"/>
      <c r="J2603" s="58" t="s">
        <v>102</v>
      </c>
      <c r="K2603" s="58"/>
      <c r="L2603" s="58"/>
      <c r="M2603" s="62"/>
      <c r="N2603" s="58"/>
      <c r="O2603" s="62"/>
      <c r="P2603" s="58"/>
      <c r="Q2603" s="62"/>
      <c r="R2603" s="63"/>
      <c r="S2603" s="64">
        <f t="shared" si="59"/>
        <v>0</v>
      </c>
      <c r="T2603" s="60"/>
      <c r="U2603" s="60"/>
      <c r="V2603" s="60"/>
      <c r="W2603" s="60"/>
      <c r="X2603" s="60"/>
      <c r="Y2603" s="60"/>
      <c r="Z2603" s="60"/>
      <c r="AA2603" s="60"/>
      <c r="AB2603" s="60"/>
      <c r="AC2603" s="60"/>
      <c r="AD2603" s="60"/>
      <c r="AE2603" s="60"/>
      <c r="AF2603" s="60"/>
      <c r="AG2603" s="65"/>
      <c r="AH2603" s="58"/>
      <c r="AI2603" s="59"/>
      <c r="AJ2603" s="60"/>
      <c r="AK2603" s="64">
        <f t="shared" si="50"/>
        <v>0</v>
      </c>
      <c r="AL2603" s="66"/>
      <c r="AM2603" s="67"/>
    </row>
    <row r="2604">
      <c r="A2604" s="463" t="s">
        <v>4531</v>
      </c>
      <c r="B2604" s="470"/>
      <c r="C2604" s="470"/>
      <c r="D2604" s="468"/>
      <c r="E2604" s="471"/>
      <c r="F2604" s="467">
        <f t="shared" si="61"/>
        <v>0</v>
      </c>
      <c r="G2604" s="468"/>
      <c r="H2604" s="468"/>
      <c r="I2604" s="468"/>
      <c r="J2604" s="452" t="s">
        <v>102</v>
      </c>
      <c r="K2604" s="452"/>
      <c r="L2604" s="452"/>
      <c r="M2604" s="453"/>
      <c r="N2604" s="452"/>
      <c r="O2604" s="453"/>
      <c r="P2604" s="452"/>
      <c r="Q2604" s="453"/>
      <c r="R2604" s="454"/>
      <c r="S2604" s="455">
        <f t="shared" si="59"/>
        <v>0</v>
      </c>
      <c r="T2604" s="456"/>
      <c r="U2604" s="456"/>
      <c r="V2604" s="456"/>
      <c r="W2604" s="456"/>
      <c r="X2604" s="456"/>
      <c r="Y2604" s="456"/>
      <c r="Z2604" s="456"/>
      <c r="AA2604" s="456"/>
      <c r="AB2604" s="456"/>
      <c r="AC2604" s="456"/>
      <c r="AD2604" s="456"/>
      <c r="AE2604" s="456"/>
      <c r="AF2604" s="456"/>
      <c r="AG2604" s="457"/>
      <c r="AH2604" s="452"/>
      <c r="AI2604" s="472"/>
      <c r="AJ2604" s="456"/>
      <c r="AK2604" s="455">
        <f t="shared" si="50"/>
        <v>0</v>
      </c>
      <c r="AL2604" s="458"/>
      <c r="AM2604" s="459"/>
    </row>
    <row r="2605">
      <c r="A2605" s="460" t="s">
        <v>4532</v>
      </c>
      <c r="B2605" s="225"/>
      <c r="C2605" s="225"/>
      <c r="D2605" s="226"/>
      <c r="E2605" s="227"/>
      <c r="F2605" s="228">
        <f t="shared" si="61"/>
        <v>0</v>
      </c>
      <c r="G2605" s="226"/>
      <c r="H2605" s="226"/>
      <c r="I2605" s="226"/>
      <c r="J2605" s="58" t="s">
        <v>102</v>
      </c>
      <c r="K2605" s="58"/>
      <c r="L2605" s="58"/>
      <c r="M2605" s="62"/>
      <c r="N2605" s="58"/>
      <c r="O2605" s="62"/>
      <c r="P2605" s="58"/>
      <c r="Q2605" s="62"/>
      <c r="R2605" s="63"/>
      <c r="S2605" s="64">
        <f t="shared" si="59"/>
        <v>0</v>
      </c>
      <c r="T2605" s="60"/>
      <c r="U2605" s="60"/>
      <c r="V2605" s="60"/>
      <c r="W2605" s="60"/>
      <c r="X2605" s="60"/>
      <c r="Y2605" s="60"/>
      <c r="Z2605" s="60"/>
      <c r="AA2605" s="60"/>
      <c r="AB2605" s="60"/>
      <c r="AC2605" s="60"/>
      <c r="AD2605" s="60"/>
      <c r="AE2605" s="60"/>
      <c r="AF2605" s="60"/>
      <c r="AG2605" s="65"/>
      <c r="AH2605" s="58"/>
      <c r="AI2605" s="59"/>
      <c r="AJ2605" s="60"/>
      <c r="AK2605" s="64">
        <f t="shared" si="50"/>
        <v>0</v>
      </c>
      <c r="AL2605" s="66"/>
      <c r="AM2605" s="67"/>
    </row>
    <row r="2606">
      <c r="A2606" s="463" t="s">
        <v>4533</v>
      </c>
      <c r="B2606" s="470"/>
      <c r="C2606" s="470"/>
      <c r="D2606" s="468"/>
      <c r="E2606" s="471"/>
      <c r="F2606" s="467">
        <f t="shared" si="61"/>
        <v>0</v>
      </c>
      <c r="G2606" s="468"/>
      <c r="H2606" s="468"/>
      <c r="I2606" s="468"/>
      <c r="J2606" s="452" t="s">
        <v>102</v>
      </c>
      <c r="K2606" s="452"/>
      <c r="L2606" s="452"/>
      <c r="M2606" s="453"/>
      <c r="N2606" s="452"/>
      <c r="O2606" s="453"/>
      <c r="P2606" s="452"/>
      <c r="Q2606" s="453"/>
      <c r="R2606" s="454"/>
      <c r="S2606" s="455">
        <f t="shared" si="59"/>
        <v>0</v>
      </c>
      <c r="T2606" s="456"/>
      <c r="U2606" s="456"/>
      <c r="V2606" s="456"/>
      <c r="W2606" s="456"/>
      <c r="X2606" s="456"/>
      <c r="Y2606" s="456"/>
      <c r="Z2606" s="456"/>
      <c r="AA2606" s="456"/>
      <c r="AB2606" s="456"/>
      <c r="AC2606" s="456"/>
      <c r="AD2606" s="456"/>
      <c r="AE2606" s="456"/>
      <c r="AF2606" s="456"/>
      <c r="AG2606" s="457"/>
      <c r="AH2606" s="452"/>
      <c r="AI2606" s="472"/>
      <c r="AJ2606" s="456"/>
      <c r="AK2606" s="455">
        <f t="shared" si="50"/>
        <v>0</v>
      </c>
      <c r="AL2606" s="458"/>
      <c r="AM2606" s="459"/>
    </row>
    <row r="2607">
      <c r="A2607" s="460" t="s">
        <v>4534</v>
      </c>
      <c r="B2607" s="225"/>
      <c r="C2607" s="225"/>
      <c r="D2607" s="226"/>
      <c r="E2607" s="227"/>
      <c r="F2607" s="228">
        <f t="shared" si="61"/>
        <v>0</v>
      </c>
      <c r="G2607" s="226"/>
      <c r="H2607" s="226"/>
      <c r="I2607" s="226"/>
      <c r="J2607" s="58" t="s">
        <v>102</v>
      </c>
      <c r="K2607" s="58"/>
      <c r="L2607" s="58"/>
      <c r="M2607" s="62"/>
      <c r="N2607" s="58"/>
      <c r="O2607" s="62"/>
      <c r="P2607" s="58"/>
      <c r="Q2607" s="62"/>
      <c r="R2607" s="63"/>
      <c r="S2607" s="64">
        <f t="shared" si="59"/>
        <v>0</v>
      </c>
      <c r="T2607" s="60"/>
      <c r="U2607" s="60"/>
      <c r="V2607" s="60"/>
      <c r="W2607" s="60"/>
      <c r="X2607" s="60"/>
      <c r="Y2607" s="60"/>
      <c r="Z2607" s="60"/>
      <c r="AA2607" s="60"/>
      <c r="AB2607" s="60"/>
      <c r="AC2607" s="60"/>
      <c r="AD2607" s="60"/>
      <c r="AE2607" s="60"/>
      <c r="AF2607" s="60"/>
      <c r="AG2607" s="65"/>
      <c r="AH2607" s="58"/>
      <c r="AI2607" s="59"/>
      <c r="AJ2607" s="60"/>
      <c r="AK2607" s="64">
        <f t="shared" si="50"/>
        <v>0</v>
      </c>
      <c r="AL2607" s="66"/>
      <c r="AM2607" s="67"/>
    </row>
    <row r="2608">
      <c r="A2608" s="463" t="s">
        <v>4535</v>
      </c>
      <c r="B2608" s="470"/>
      <c r="C2608" s="470"/>
      <c r="D2608" s="468"/>
      <c r="E2608" s="471"/>
      <c r="F2608" s="467">
        <f t="shared" si="61"/>
        <v>0</v>
      </c>
      <c r="G2608" s="468"/>
      <c r="H2608" s="468"/>
      <c r="I2608" s="468"/>
      <c r="J2608" s="452" t="s">
        <v>102</v>
      </c>
      <c r="K2608" s="452"/>
      <c r="L2608" s="452"/>
      <c r="M2608" s="453"/>
      <c r="N2608" s="452"/>
      <c r="O2608" s="453"/>
      <c r="P2608" s="452"/>
      <c r="Q2608" s="453"/>
      <c r="R2608" s="454"/>
      <c r="S2608" s="455">
        <f t="shared" si="59"/>
        <v>0</v>
      </c>
      <c r="T2608" s="456"/>
      <c r="U2608" s="456"/>
      <c r="V2608" s="456"/>
      <c r="W2608" s="456"/>
      <c r="X2608" s="456"/>
      <c r="Y2608" s="456"/>
      <c r="Z2608" s="456"/>
      <c r="AA2608" s="456"/>
      <c r="AB2608" s="456"/>
      <c r="AC2608" s="456"/>
      <c r="AD2608" s="456"/>
      <c r="AE2608" s="456"/>
      <c r="AF2608" s="456"/>
      <c r="AG2608" s="457"/>
      <c r="AH2608" s="452"/>
      <c r="AI2608" s="472"/>
      <c r="AJ2608" s="456"/>
      <c r="AK2608" s="455">
        <f t="shared" si="50"/>
        <v>0</v>
      </c>
      <c r="AL2608" s="458"/>
      <c r="AM2608" s="459"/>
    </row>
    <row r="2609">
      <c r="A2609" s="460" t="s">
        <v>4536</v>
      </c>
      <c r="B2609" s="225"/>
      <c r="C2609" s="225"/>
      <c r="D2609" s="226"/>
      <c r="E2609" s="227"/>
      <c r="F2609" s="228">
        <f t="shared" si="61"/>
        <v>0</v>
      </c>
      <c r="G2609" s="226"/>
      <c r="H2609" s="226"/>
      <c r="I2609" s="226"/>
      <c r="J2609" s="58" t="s">
        <v>102</v>
      </c>
      <c r="K2609" s="58"/>
      <c r="L2609" s="58"/>
      <c r="M2609" s="62"/>
      <c r="N2609" s="58"/>
      <c r="O2609" s="62"/>
      <c r="P2609" s="58"/>
      <c r="Q2609" s="62"/>
      <c r="R2609" s="63"/>
      <c r="S2609" s="64">
        <f t="shared" si="59"/>
        <v>0</v>
      </c>
      <c r="T2609" s="60"/>
      <c r="U2609" s="60"/>
      <c r="V2609" s="60"/>
      <c r="W2609" s="60"/>
      <c r="X2609" s="60"/>
      <c r="Y2609" s="60"/>
      <c r="Z2609" s="60"/>
      <c r="AA2609" s="60"/>
      <c r="AB2609" s="60"/>
      <c r="AC2609" s="60"/>
      <c r="AD2609" s="60"/>
      <c r="AE2609" s="60"/>
      <c r="AF2609" s="60"/>
      <c r="AG2609" s="65"/>
      <c r="AH2609" s="58"/>
      <c r="AI2609" s="59"/>
      <c r="AJ2609" s="60"/>
      <c r="AK2609" s="64">
        <f t="shared" si="50"/>
        <v>0</v>
      </c>
      <c r="AL2609" s="66"/>
      <c r="AM2609" s="67"/>
    </row>
    <row r="2610">
      <c r="A2610" s="463" t="s">
        <v>4537</v>
      </c>
      <c r="B2610" s="470"/>
      <c r="C2610" s="470"/>
      <c r="D2610" s="468"/>
      <c r="E2610" s="471"/>
      <c r="F2610" s="467">
        <f t="shared" si="61"/>
        <v>0</v>
      </c>
      <c r="G2610" s="468"/>
      <c r="H2610" s="468"/>
      <c r="I2610" s="468"/>
      <c r="J2610" s="452" t="s">
        <v>102</v>
      </c>
      <c r="K2610" s="452"/>
      <c r="L2610" s="452"/>
      <c r="M2610" s="453"/>
      <c r="N2610" s="452"/>
      <c r="O2610" s="453"/>
      <c r="P2610" s="452"/>
      <c r="Q2610" s="453"/>
      <c r="R2610" s="454"/>
      <c r="S2610" s="455">
        <f t="shared" si="59"/>
        <v>0</v>
      </c>
      <c r="T2610" s="456"/>
      <c r="U2610" s="456"/>
      <c r="V2610" s="456"/>
      <c r="W2610" s="456"/>
      <c r="X2610" s="456"/>
      <c r="Y2610" s="456"/>
      <c r="Z2610" s="456"/>
      <c r="AA2610" s="456"/>
      <c r="AB2610" s="456"/>
      <c r="AC2610" s="456"/>
      <c r="AD2610" s="456"/>
      <c r="AE2610" s="456"/>
      <c r="AF2610" s="456"/>
      <c r="AG2610" s="457"/>
      <c r="AH2610" s="452"/>
      <c r="AI2610" s="472"/>
      <c r="AJ2610" s="456"/>
      <c r="AK2610" s="455">
        <f t="shared" si="50"/>
        <v>0</v>
      </c>
      <c r="AL2610" s="458"/>
      <c r="AM2610" s="459"/>
    </row>
    <row r="2611">
      <c r="A2611" s="460" t="s">
        <v>4538</v>
      </c>
      <c r="B2611" s="225"/>
      <c r="C2611" s="225"/>
      <c r="D2611" s="226"/>
      <c r="E2611" s="227"/>
      <c r="F2611" s="228">
        <f t="shared" si="61"/>
        <v>0</v>
      </c>
      <c r="G2611" s="226"/>
      <c r="H2611" s="226"/>
      <c r="I2611" s="226"/>
      <c r="J2611" s="58" t="s">
        <v>102</v>
      </c>
      <c r="K2611" s="58"/>
      <c r="L2611" s="58"/>
      <c r="M2611" s="62"/>
      <c r="N2611" s="58"/>
      <c r="O2611" s="62"/>
      <c r="P2611" s="58"/>
      <c r="Q2611" s="62"/>
      <c r="R2611" s="63"/>
      <c r="S2611" s="64">
        <f t="shared" si="59"/>
        <v>0</v>
      </c>
      <c r="T2611" s="60"/>
      <c r="U2611" s="60"/>
      <c r="V2611" s="60"/>
      <c r="W2611" s="60"/>
      <c r="X2611" s="60"/>
      <c r="Y2611" s="60"/>
      <c r="Z2611" s="60"/>
      <c r="AA2611" s="60"/>
      <c r="AB2611" s="60"/>
      <c r="AC2611" s="60"/>
      <c r="AD2611" s="60"/>
      <c r="AE2611" s="60"/>
      <c r="AF2611" s="60"/>
      <c r="AG2611" s="65"/>
      <c r="AH2611" s="58"/>
      <c r="AI2611" s="59"/>
      <c r="AJ2611" s="60"/>
      <c r="AK2611" s="64">
        <f t="shared" si="50"/>
        <v>0</v>
      </c>
      <c r="AL2611" s="66"/>
      <c r="AM2611" s="67"/>
    </row>
    <row r="2612">
      <c r="A2612" s="463" t="s">
        <v>4539</v>
      </c>
      <c r="B2612" s="470"/>
      <c r="C2612" s="470"/>
      <c r="D2612" s="468"/>
      <c r="E2612" s="471"/>
      <c r="F2612" s="467">
        <f t="shared" si="61"/>
        <v>0</v>
      </c>
      <c r="G2612" s="468"/>
      <c r="H2612" s="468"/>
      <c r="I2612" s="468"/>
      <c r="J2612" s="452" t="s">
        <v>102</v>
      </c>
      <c r="K2612" s="452"/>
      <c r="L2612" s="452"/>
      <c r="M2612" s="453"/>
      <c r="N2612" s="452"/>
      <c r="O2612" s="453"/>
      <c r="P2612" s="452"/>
      <c r="Q2612" s="453"/>
      <c r="R2612" s="454"/>
      <c r="S2612" s="455">
        <f t="shared" si="59"/>
        <v>0</v>
      </c>
      <c r="T2612" s="456"/>
      <c r="U2612" s="456"/>
      <c r="V2612" s="456"/>
      <c r="W2612" s="456"/>
      <c r="X2612" s="456"/>
      <c r="Y2612" s="456"/>
      <c r="Z2612" s="456"/>
      <c r="AA2612" s="456"/>
      <c r="AB2612" s="456"/>
      <c r="AC2612" s="456"/>
      <c r="AD2612" s="456"/>
      <c r="AE2612" s="456"/>
      <c r="AF2612" s="456"/>
      <c r="AG2612" s="457"/>
      <c r="AH2612" s="452"/>
      <c r="AI2612" s="472"/>
      <c r="AJ2612" s="456"/>
      <c r="AK2612" s="455">
        <f t="shared" si="50"/>
        <v>0</v>
      </c>
      <c r="AL2612" s="458"/>
      <c r="AM2612" s="459"/>
    </row>
    <row r="2613">
      <c r="A2613" s="460" t="s">
        <v>4540</v>
      </c>
      <c r="B2613" s="225"/>
      <c r="C2613" s="225"/>
      <c r="D2613" s="226"/>
      <c r="E2613" s="227"/>
      <c r="F2613" s="228">
        <f t="shared" si="61"/>
        <v>0</v>
      </c>
      <c r="G2613" s="226"/>
      <c r="H2613" s="226"/>
      <c r="I2613" s="226"/>
      <c r="J2613" s="58" t="s">
        <v>102</v>
      </c>
      <c r="K2613" s="58"/>
      <c r="L2613" s="58"/>
      <c r="M2613" s="62"/>
      <c r="N2613" s="58"/>
      <c r="O2613" s="62"/>
      <c r="P2613" s="58"/>
      <c r="Q2613" s="62"/>
      <c r="R2613" s="63"/>
      <c r="S2613" s="64">
        <f t="shared" si="59"/>
        <v>0</v>
      </c>
      <c r="T2613" s="60"/>
      <c r="U2613" s="60"/>
      <c r="V2613" s="60"/>
      <c r="W2613" s="60"/>
      <c r="X2613" s="60"/>
      <c r="Y2613" s="60"/>
      <c r="Z2613" s="60"/>
      <c r="AA2613" s="60"/>
      <c r="AB2613" s="60"/>
      <c r="AC2613" s="60"/>
      <c r="AD2613" s="60"/>
      <c r="AE2613" s="60"/>
      <c r="AF2613" s="60"/>
      <c r="AG2613" s="65"/>
      <c r="AH2613" s="58"/>
      <c r="AI2613" s="59"/>
      <c r="AJ2613" s="60"/>
      <c r="AK2613" s="64">
        <f t="shared" si="50"/>
        <v>0</v>
      </c>
      <c r="AL2613" s="66"/>
      <c r="AM2613" s="67"/>
    </row>
    <row r="2614">
      <c r="A2614" s="463" t="s">
        <v>4541</v>
      </c>
      <c r="B2614" s="470"/>
      <c r="C2614" s="470"/>
      <c r="D2614" s="468"/>
      <c r="E2614" s="471"/>
      <c r="F2614" s="467">
        <f t="shared" si="61"/>
        <v>0</v>
      </c>
      <c r="G2614" s="468"/>
      <c r="H2614" s="468"/>
      <c r="I2614" s="468"/>
      <c r="J2614" s="452" t="s">
        <v>102</v>
      </c>
      <c r="K2614" s="452"/>
      <c r="L2614" s="452"/>
      <c r="M2614" s="453"/>
      <c r="N2614" s="452"/>
      <c r="O2614" s="453"/>
      <c r="P2614" s="452"/>
      <c r="Q2614" s="453"/>
      <c r="R2614" s="454"/>
      <c r="S2614" s="455">
        <f t="shared" si="59"/>
        <v>0</v>
      </c>
      <c r="T2614" s="456"/>
      <c r="U2614" s="456"/>
      <c r="V2614" s="456"/>
      <c r="W2614" s="456"/>
      <c r="X2614" s="456"/>
      <c r="Y2614" s="456"/>
      <c r="Z2614" s="456"/>
      <c r="AA2614" s="456"/>
      <c r="AB2614" s="456"/>
      <c r="AC2614" s="456"/>
      <c r="AD2614" s="456"/>
      <c r="AE2614" s="456"/>
      <c r="AF2614" s="456"/>
      <c r="AG2614" s="457"/>
      <c r="AH2614" s="452"/>
      <c r="AI2614" s="472"/>
      <c r="AJ2614" s="456"/>
      <c r="AK2614" s="455">
        <f t="shared" si="50"/>
        <v>0</v>
      </c>
      <c r="AL2614" s="458"/>
      <c r="AM2614" s="459"/>
    </row>
    <row r="2615">
      <c r="A2615" s="460" t="s">
        <v>4542</v>
      </c>
      <c r="B2615" s="225"/>
      <c r="C2615" s="225"/>
      <c r="D2615" s="226"/>
      <c r="E2615" s="227"/>
      <c r="F2615" s="228">
        <f t="shared" si="61"/>
        <v>0</v>
      </c>
      <c r="G2615" s="226"/>
      <c r="H2615" s="226"/>
      <c r="I2615" s="226"/>
      <c r="J2615" s="58" t="s">
        <v>102</v>
      </c>
      <c r="K2615" s="58"/>
      <c r="L2615" s="58"/>
      <c r="M2615" s="62"/>
      <c r="N2615" s="58"/>
      <c r="O2615" s="62"/>
      <c r="P2615" s="58"/>
      <c r="Q2615" s="62"/>
      <c r="R2615" s="63"/>
      <c r="S2615" s="64">
        <f t="shared" si="59"/>
        <v>0</v>
      </c>
      <c r="T2615" s="60"/>
      <c r="U2615" s="60"/>
      <c r="V2615" s="60"/>
      <c r="W2615" s="60"/>
      <c r="X2615" s="60"/>
      <c r="Y2615" s="60"/>
      <c r="Z2615" s="60"/>
      <c r="AA2615" s="60"/>
      <c r="AB2615" s="60"/>
      <c r="AC2615" s="60"/>
      <c r="AD2615" s="60"/>
      <c r="AE2615" s="60"/>
      <c r="AF2615" s="60"/>
      <c r="AG2615" s="65"/>
      <c r="AH2615" s="58"/>
      <c r="AI2615" s="59"/>
      <c r="AJ2615" s="60"/>
      <c r="AK2615" s="64">
        <f t="shared" si="50"/>
        <v>0</v>
      </c>
      <c r="AL2615" s="66"/>
      <c r="AM2615" s="67"/>
    </row>
    <row r="2616">
      <c r="A2616" s="463" t="s">
        <v>4543</v>
      </c>
      <c r="B2616" s="470"/>
      <c r="C2616" s="470"/>
      <c r="D2616" s="468"/>
      <c r="E2616" s="471"/>
      <c r="F2616" s="467">
        <f t="shared" si="61"/>
        <v>0</v>
      </c>
      <c r="G2616" s="468"/>
      <c r="H2616" s="468"/>
      <c r="I2616" s="468"/>
      <c r="J2616" s="452" t="s">
        <v>102</v>
      </c>
      <c r="K2616" s="452"/>
      <c r="L2616" s="452"/>
      <c r="M2616" s="453"/>
      <c r="N2616" s="452"/>
      <c r="O2616" s="453"/>
      <c r="P2616" s="452"/>
      <c r="Q2616" s="453"/>
      <c r="R2616" s="454"/>
      <c r="S2616" s="455">
        <f t="shared" si="59"/>
        <v>0</v>
      </c>
      <c r="T2616" s="456"/>
      <c r="U2616" s="456"/>
      <c r="V2616" s="456"/>
      <c r="W2616" s="456"/>
      <c r="X2616" s="456"/>
      <c r="Y2616" s="456"/>
      <c r="Z2616" s="456"/>
      <c r="AA2616" s="456"/>
      <c r="AB2616" s="456"/>
      <c r="AC2616" s="456"/>
      <c r="AD2616" s="456"/>
      <c r="AE2616" s="456"/>
      <c r="AF2616" s="456"/>
      <c r="AG2616" s="457"/>
      <c r="AH2616" s="452"/>
      <c r="AI2616" s="472"/>
      <c r="AJ2616" s="456"/>
      <c r="AK2616" s="455">
        <f t="shared" si="50"/>
        <v>0</v>
      </c>
      <c r="AL2616" s="458"/>
      <c r="AM2616" s="459"/>
    </row>
    <row r="2617">
      <c r="A2617" s="460" t="s">
        <v>4544</v>
      </c>
      <c r="B2617" s="225"/>
      <c r="C2617" s="225"/>
      <c r="D2617" s="226"/>
      <c r="E2617" s="227"/>
      <c r="F2617" s="228">
        <f t="shared" si="61"/>
        <v>0</v>
      </c>
      <c r="G2617" s="226"/>
      <c r="H2617" s="226"/>
      <c r="I2617" s="226"/>
      <c r="J2617" s="58" t="s">
        <v>102</v>
      </c>
      <c r="K2617" s="58"/>
      <c r="L2617" s="58"/>
      <c r="M2617" s="62"/>
      <c r="N2617" s="58"/>
      <c r="O2617" s="62"/>
      <c r="P2617" s="58"/>
      <c r="Q2617" s="62"/>
      <c r="R2617" s="63"/>
      <c r="S2617" s="64">
        <f t="shared" si="59"/>
        <v>0</v>
      </c>
      <c r="T2617" s="60"/>
      <c r="U2617" s="60"/>
      <c r="V2617" s="60"/>
      <c r="W2617" s="60"/>
      <c r="X2617" s="60"/>
      <c r="Y2617" s="60"/>
      <c r="Z2617" s="60"/>
      <c r="AA2617" s="60"/>
      <c r="AB2617" s="60"/>
      <c r="AC2617" s="60"/>
      <c r="AD2617" s="60"/>
      <c r="AE2617" s="60"/>
      <c r="AF2617" s="60"/>
      <c r="AG2617" s="65"/>
      <c r="AH2617" s="58"/>
      <c r="AI2617" s="59"/>
      <c r="AJ2617" s="60"/>
      <c r="AK2617" s="64">
        <f t="shared" si="50"/>
        <v>0</v>
      </c>
      <c r="AL2617" s="66"/>
      <c r="AM2617" s="67"/>
    </row>
    <row r="2618">
      <c r="A2618" s="463" t="s">
        <v>4545</v>
      </c>
      <c r="B2618" s="470"/>
      <c r="C2618" s="470"/>
      <c r="D2618" s="468"/>
      <c r="E2618" s="471"/>
      <c r="F2618" s="467">
        <f t="shared" si="61"/>
        <v>0</v>
      </c>
      <c r="G2618" s="468"/>
      <c r="H2618" s="468"/>
      <c r="I2618" s="468"/>
      <c r="J2618" s="452" t="s">
        <v>102</v>
      </c>
      <c r="K2618" s="452"/>
      <c r="L2618" s="452"/>
      <c r="M2618" s="453"/>
      <c r="N2618" s="452"/>
      <c r="O2618" s="453"/>
      <c r="P2618" s="452"/>
      <c r="Q2618" s="453"/>
      <c r="R2618" s="454"/>
      <c r="S2618" s="455">
        <f t="shared" si="59"/>
        <v>0</v>
      </c>
      <c r="T2618" s="456"/>
      <c r="U2618" s="456"/>
      <c r="V2618" s="456"/>
      <c r="W2618" s="456"/>
      <c r="X2618" s="456"/>
      <c r="Y2618" s="456"/>
      <c r="Z2618" s="456"/>
      <c r="AA2618" s="456"/>
      <c r="AB2618" s="456"/>
      <c r="AC2618" s="456"/>
      <c r="AD2618" s="456"/>
      <c r="AE2618" s="456"/>
      <c r="AF2618" s="456"/>
      <c r="AG2618" s="457"/>
      <c r="AH2618" s="452"/>
      <c r="AI2618" s="472"/>
      <c r="AJ2618" s="456"/>
      <c r="AK2618" s="455">
        <f t="shared" si="50"/>
        <v>0</v>
      </c>
      <c r="AL2618" s="458"/>
      <c r="AM2618" s="459"/>
    </row>
    <row r="2619">
      <c r="A2619" s="460" t="s">
        <v>4546</v>
      </c>
      <c r="B2619" s="225"/>
      <c r="C2619" s="225"/>
      <c r="D2619" s="226"/>
      <c r="E2619" s="227"/>
      <c r="F2619" s="228">
        <f t="shared" si="61"/>
        <v>0</v>
      </c>
      <c r="G2619" s="226"/>
      <c r="H2619" s="226"/>
      <c r="I2619" s="226"/>
      <c r="J2619" s="58" t="s">
        <v>102</v>
      </c>
      <c r="K2619" s="58"/>
      <c r="L2619" s="58"/>
      <c r="M2619" s="62"/>
      <c r="N2619" s="58"/>
      <c r="O2619" s="62"/>
      <c r="P2619" s="58"/>
      <c r="Q2619" s="62"/>
      <c r="R2619" s="63"/>
      <c r="S2619" s="64">
        <f t="shared" si="59"/>
        <v>0</v>
      </c>
      <c r="T2619" s="60"/>
      <c r="U2619" s="60"/>
      <c r="V2619" s="60"/>
      <c r="W2619" s="60"/>
      <c r="X2619" s="60"/>
      <c r="Y2619" s="60"/>
      <c r="Z2619" s="60"/>
      <c r="AA2619" s="60"/>
      <c r="AB2619" s="60"/>
      <c r="AC2619" s="60"/>
      <c r="AD2619" s="60"/>
      <c r="AE2619" s="60"/>
      <c r="AF2619" s="60"/>
      <c r="AG2619" s="65"/>
      <c r="AH2619" s="58"/>
      <c r="AI2619" s="59"/>
      <c r="AJ2619" s="60"/>
      <c r="AK2619" s="64">
        <f t="shared" si="50"/>
        <v>0</v>
      </c>
      <c r="AL2619" s="66"/>
      <c r="AM2619" s="67"/>
    </row>
    <row r="2620">
      <c r="A2620" s="463" t="s">
        <v>4547</v>
      </c>
      <c r="B2620" s="470"/>
      <c r="C2620" s="470"/>
      <c r="D2620" s="468"/>
      <c r="E2620" s="471"/>
      <c r="F2620" s="467">
        <f t="shared" si="61"/>
        <v>0</v>
      </c>
      <c r="G2620" s="468"/>
      <c r="H2620" s="468"/>
      <c r="I2620" s="468"/>
      <c r="J2620" s="452" t="s">
        <v>102</v>
      </c>
      <c r="K2620" s="452"/>
      <c r="L2620" s="452"/>
      <c r="M2620" s="453"/>
      <c r="N2620" s="452"/>
      <c r="O2620" s="453"/>
      <c r="P2620" s="452"/>
      <c r="Q2620" s="453"/>
      <c r="R2620" s="454"/>
      <c r="S2620" s="455">
        <f t="shared" si="59"/>
        <v>0</v>
      </c>
      <c r="T2620" s="456"/>
      <c r="U2620" s="456"/>
      <c r="V2620" s="456"/>
      <c r="W2620" s="456"/>
      <c r="X2620" s="456"/>
      <c r="Y2620" s="456"/>
      <c r="Z2620" s="456"/>
      <c r="AA2620" s="456"/>
      <c r="AB2620" s="456"/>
      <c r="AC2620" s="456"/>
      <c r="AD2620" s="456"/>
      <c r="AE2620" s="456"/>
      <c r="AF2620" s="456"/>
      <c r="AG2620" s="457"/>
      <c r="AH2620" s="452"/>
      <c r="AI2620" s="472"/>
      <c r="AJ2620" s="456"/>
      <c r="AK2620" s="455">
        <f t="shared" si="50"/>
        <v>0</v>
      </c>
      <c r="AL2620" s="458"/>
      <c r="AM2620" s="459"/>
    </row>
    <row r="2621">
      <c r="A2621" s="460" t="s">
        <v>4548</v>
      </c>
      <c r="B2621" s="225"/>
      <c r="C2621" s="225"/>
      <c r="D2621" s="226"/>
      <c r="E2621" s="227"/>
      <c r="F2621" s="228">
        <f t="shared" si="61"/>
        <v>0</v>
      </c>
      <c r="G2621" s="226"/>
      <c r="H2621" s="226"/>
      <c r="I2621" s="226"/>
      <c r="J2621" s="58" t="s">
        <v>102</v>
      </c>
      <c r="K2621" s="58"/>
      <c r="L2621" s="58"/>
      <c r="M2621" s="62"/>
      <c r="N2621" s="58"/>
      <c r="O2621" s="62"/>
      <c r="P2621" s="58"/>
      <c r="Q2621" s="62"/>
      <c r="R2621" s="63"/>
      <c r="S2621" s="64">
        <f t="shared" si="59"/>
        <v>0</v>
      </c>
      <c r="T2621" s="60"/>
      <c r="U2621" s="60"/>
      <c r="V2621" s="60"/>
      <c r="W2621" s="60"/>
      <c r="X2621" s="60"/>
      <c r="Y2621" s="60"/>
      <c r="Z2621" s="60"/>
      <c r="AA2621" s="60"/>
      <c r="AB2621" s="60"/>
      <c r="AC2621" s="60"/>
      <c r="AD2621" s="60"/>
      <c r="AE2621" s="60"/>
      <c r="AF2621" s="60"/>
      <c r="AG2621" s="65"/>
      <c r="AH2621" s="58"/>
      <c r="AI2621" s="59"/>
      <c r="AJ2621" s="60"/>
      <c r="AK2621" s="64">
        <f t="shared" si="50"/>
        <v>0</v>
      </c>
      <c r="AL2621" s="66"/>
      <c r="AM2621" s="67"/>
    </row>
    <row r="2622">
      <c r="A2622" s="463" t="s">
        <v>4549</v>
      </c>
      <c r="B2622" s="470"/>
      <c r="C2622" s="470"/>
      <c r="D2622" s="468"/>
      <c r="E2622" s="471"/>
      <c r="F2622" s="467">
        <f t="shared" si="61"/>
        <v>0</v>
      </c>
      <c r="G2622" s="468"/>
      <c r="H2622" s="468"/>
      <c r="I2622" s="468"/>
      <c r="J2622" s="452" t="s">
        <v>102</v>
      </c>
      <c r="K2622" s="452"/>
      <c r="L2622" s="452"/>
      <c r="M2622" s="453"/>
      <c r="N2622" s="452"/>
      <c r="O2622" s="453"/>
      <c r="P2622" s="452"/>
      <c r="Q2622" s="453"/>
      <c r="R2622" s="454"/>
      <c r="S2622" s="455">
        <f t="shared" si="59"/>
        <v>0</v>
      </c>
      <c r="T2622" s="456"/>
      <c r="U2622" s="456"/>
      <c r="V2622" s="456"/>
      <c r="W2622" s="456"/>
      <c r="X2622" s="456"/>
      <c r="Y2622" s="456"/>
      <c r="Z2622" s="456"/>
      <c r="AA2622" s="456"/>
      <c r="AB2622" s="456"/>
      <c r="AC2622" s="456"/>
      <c r="AD2622" s="456"/>
      <c r="AE2622" s="456"/>
      <c r="AF2622" s="456"/>
      <c r="AG2622" s="457"/>
      <c r="AH2622" s="452"/>
      <c r="AI2622" s="472"/>
      <c r="AJ2622" s="456"/>
      <c r="AK2622" s="455">
        <f t="shared" si="50"/>
        <v>0</v>
      </c>
      <c r="AL2622" s="458"/>
      <c r="AM2622" s="459"/>
    </row>
    <row r="2623">
      <c r="A2623" s="460" t="s">
        <v>4550</v>
      </c>
      <c r="B2623" s="225"/>
      <c r="C2623" s="225"/>
      <c r="D2623" s="226"/>
      <c r="E2623" s="227"/>
      <c r="F2623" s="228">
        <f t="shared" si="61"/>
        <v>0</v>
      </c>
      <c r="G2623" s="226"/>
      <c r="H2623" s="226"/>
      <c r="I2623" s="226"/>
      <c r="J2623" s="58" t="s">
        <v>102</v>
      </c>
      <c r="K2623" s="58"/>
      <c r="L2623" s="58"/>
      <c r="M2623" s="62"/>
      <c r="N2623" s="58"/>
      <c r="O2623" s="62"/>
      <c r="P2623" s="58"/>
      <c r="Q2623" s="62"/>
      <c r="R2623" s="63"/>
      <c r="S2623" s="64">
        <f t="shared" si="59"/>
        <v>0</v>
      </c>
      <c r="T2623" s="60"/>
      <c r="U2623" s="60"/>
      <c r="V2623" s="60"/>
      <c r="W2623" s="60"/>
      <c r="X2623" s="60"/>
      <c r="Y2623" s="60"/>
      <c r="Z2623" s="60"/>
      <c r="AA2623" s="60"/>
      <c r="AB2623" s="60"/>
      <c r="AC2623" s="60"/>
      <c r="AD2623" s="60"/>
      <c r="AE2623" s="60"/>
      <c r="AF2623" s="60"/>
      <c r="AG2623" s="65"/>
      <c r="AH2623" s="58"/>
      <c r="AI2623" s="59"/>
      <c r="AJ2623" s="60"/>
      <c r="AK2623" s="64">
        <f t="shared" si="50"/>
        <v>0</v>
      </c>
      <c r="AL2623" s="66"/>
      <c r="AM2623" s="67"/>
    </row>
    <row r="2624">
      <c r="A2624" s="463" t="s">
        <v>4551</v>
      </c>
      <c r="B2624" s="470"/>
      <c r="C2624" s="470"/>
      <c r="D2624" s="468"/>
      <c r="E2624" s="471"/>
      <c r="F2624" s="467">
        <f t="shared" si="61"/>
        <v>0</v>
      </c>
      <c r="G2624" s="468"/>
      <c r="H2624" s="468"/>
      <c r="I2624" s="468"/>
      <c r="J2624" s="452" t="s">
        <v>102</v>
      </c>
      <c r="K2624" s="452"/>
      <c r="L2624" s="452"/>
      <c r="M2624" s="453"/>
      <c r="N2624" s="452"/>
      <c r="O2624" s="453"/>
      <c r="P2624" s="452"/>
      <c r="Q2624" s="453"/>
      <c r="R2624" s="454"/>
      <c r="S2624" s="455">
        <f t="shared" si="59"/>
        <v>0</v>
      </c>
      <c r="T2624" s="456"/>
      <c r="U2624" s="456"/>
      <c r="V2624" s="456"/>
      <c r="W2624" s="456"/>
      <c r="X2624" s="456"/>
      <c r="Y2624" s="456"/>
      <c r="Z2624" s="456"/>
      <c r="AA2624" s="456"/>
      <c r="AB2624" s="456"/>
      <c r="AC2624" s="456"/>
      <c r="AD2624" s="456"/>
      <c r="AE2624" s="456"/>
      <c r="AF2624" s="456"/>
      <c r="AG2624" s="457"/>
      <c r="AH2624" s="452"/>
      <c r="AI2624" s="472"/>
      <c r="AJ2624" s="456"/>
      <c r="AK2624" s="455">
        <f t="shared" si="50"/>
        <v>0</v>
      </c>
      <c r="AL2624" s="458"/>
      <c r="AM2624" s="459"/>
    </row>
    <row r="2625">
      <c r="A2625" s="460" t="s">
        <v>4552</v>
      </c>
      <c r="B2625" s="225"/>
      <c r="C2625" s="225"/>
      <c r="D2625" s="226"/>
      <c r="E2625" s="227"/>
      <c r="F2625" s="228">
        <f t="shared" si="61"/>
        <v>0</v>
      </c>
      <c r="G2625" s="226"/>
      <c r="H2625" s="226"/>
      <c r="I2625" s="226"/>
      <c r="J2625" s="58" t="s">
        <v>102</v>
      </c>
      <c r="K2625" s="58"/>
      <c r="L2625" s="58"/>
      <c r="M2625" s="62"/>
      <c r="N2625" s="58"/>
      <c r="O2625" s="62"/>
      <c r="P2625" s="58"/>
      <c r="Q2625" s="62"/>
      <c r="R2625" s="63"/>
      <c r="S2625" s="64">
        <f t="shared" si="59"/>
        <v>0</v>
      </c>
      <c r="T2625" s="60"/>
      <c r="U2625" s="60"/>
      <c r="V2625" s="60"/>
      <c r="W2625" s="60"/>
      <c r="X2625" s="60"/>
      <c r="Y2625" s="60"/>
      <c r="Z2625" s="60"/>
      <c r="AA2625" s="60"/>
      <c r="AB2625" s="60"/>
      <c r="AC2625" s="60"/>
      <c r="AD2625" s="60"/>
      <c r="AE2625" s="60"/>
      <c r="AF2625" s="60"/>
      <c r="AG2625" s="65"/>
      <c r="AH2625" s="58"/>
      <c r="AI2625" s="59"/>
      <c r="AJ2625" s="60"/>
      <c r="AK2625" s="64">
        <f t="shared" si="50"/>
        <v>0</v>
      </c>
      <c r="AL2625" s="66"/>
      <c r="AM2625" s="67"/>
    </row>
    <row r="2626">
      <c r="A2626" s="463" t="s">
        <v>4553</v>
      </c>
      <c r="B2626" s="470"/>
      <c r="C2626" s="470"/>
      <c r="D2626" s="468"/>
      <c r="E2626" s="471"/>
      <c r="F2626" s="467">
        <f t="shared" si="61"/>
        <v>0</v>
      </c>
      <c r="G2626" s="468"/>
      <c r="H2626" s="468"/>
      <c r="I2626" s="468"/>
      <c r="J2626" s="452" t="s">
        <v>102</v>
      </c>
      <c r="K2626" s="452"/>
      <c r="L2626" s="452"/>
      <c r="M2626" s="453"/>
      <c r="N2626" s="452"/>
      <c r="O2626" s="453"/>
      <c r="P2626" s="452"/>
      <c r="Q2626" s="453"/>
      <c r="R2626" s="454"/>
      <c r="S2626" s="455">
        <f t="shared" si="59"/>
        <v>0</v>
      </c>
      <c r="T2626" s="456"/>
      <c r="U2626" s="456"/>
      <c r="V2626" s="456"/>
      <c r="W2626" s="456"/>
      <c r="X2626" s="456"/>
      <c r="Y2626" s="456"/>
      <c r="Z2626" s="456"/>
      <c r="AA2626" s="456"/>
      <c r="AB2626" s="456"/>
      <c r="AC2626" s="456"/>
      <c r="AD2626" s="456"/>
      <c r="AE2626" s="456"/>
      <c r="AF2626" s="456"/>
      <c r="AG2626" s="457"/>
      <c r="AH2626" s="452"/>
      <c r="AI2626" s="472"/>
      <c r="AJ2626" s="456"/>
      <c r="AK2626" s="455">
        <f t="shared" si="50"/>
        <v>0</v>
      </c>
      <c r="AL2626" s="458"/>
      <c r="AM2626" s="459"/>
    </row>
    <row r="2627">
      <c r="A2627" s="460" t="s">
        <v>4554</v>
      </c>
      <c r="B2627" s="225"/>
      <c r="C2627" s="225"/>
      <c r="D2627" s="226"/>
      <c r="E2627" s="227"/>
      <c r="F2627" s="228">
        <f t="shared" si="61"/>
        <v>0</v>
      </c>
      <c r="G2627" s="226"/>
      <c r="H2627" s="226"/>
      <c r="I2627" s="226"/>
      <c r="J2627" s="58" t="s">
        <v>102</v>
      </c>
      <c r="K2627" s="58"/>
      <c r="L2627" s="58"/>
      <c r="M2627" s="62"/>
      <c r="N2627" s="58"/>
      <c r="O2627" s="62"/>
      <c r="P2627" s="58"/>
      <c r="Q2627" s="62"/>
      <c r="R2627" s="63"/>
      <c r="S2627" s="64">
        <f t="shared" si="59"/>
        <v>0</v>
      </c>
      <c r="T2627" s="60"/>
      <c r="U2627" s="60"/>
      <c r="V2627" s="60"/>
      <c r="W2627" s="60"/>
      <c r="X2627" s="60"/>
      <c r="Y2627" s="60"/>
      <c r="Z2627" s="60"/>
      <c r="AA2627" s="60"/>
      <c r="AB2627" s="60"/>
      <c r="AC2627" s="60"/>
      <c r="AD2627" s="60"/>
      <c r="AE2627" s="60"/>
      <c r="AF2627" s="60"/>
      <c r="AG2627" s="65"/>
      <c r="AH2627" s="58"/>
      <c r="AI2627" s="59"/>
      <c r="AJ2627" s="60"/>
      <c r="AK2627" s="64">
        <f t="shared" si="50"/>
        <v>0</v>
      </c>
      <c r="AL2627" s="66"/>
      <c r="AM2627" s="67"/>
    </row>
    <row r="2628">
      <c r="A2628" s="463" t="s">
        <v>4555</v>
      </c>
      <c r="B2628" s="470"/>
      <c r="C2628" s="470"/>
      <c r="D2628" s="468"/>
      <c r="E2628" s="471"/>
      <c r="F2628" s="467">
        <f t="shared" si="61"/>
        <v>0</v>
      </c>
      <c r="G2628" s="468"/>
      <c r="H2628" s="468"/>
      <c r="I2628" s="468"/>
      <c r="J2628" s="452" t="s">
        <v>102</v>
      </c>
      <c r="K2628" s="452"/>
      <c r="L2628" s="452"/>
      <c r="M2628" s="453"/>
      <c r="N2628" s="452"/>
      <c r="O2628" s="453"/>
      <c r="P2628" s="452"/>
      <c r="Q2628" s="453"/>
      <c r="R2628" s="454"/>
      <c r="S2628" s="455">
        <f t="shared" si="59"/>
        <v>0</v>
      </c>
      <c r="T2628" s="456"/>
      <c r="U2628" s="456"/>
      <c r="V2628" s="456"/>
      <c r="W2628" s="456"/>
      <c r="X2628" s="456"/>
      <c r="Y2628" s="456"/>
      <c r="Z2628" s="456"/>
      <c r="AA2628" s="456"/>
      <c r="AB2628" s="456"/>
      <c r="AC2628" s="456"/>
      <c r="AD2628" s="456"/>
      <c r="AE2628" s="456"/>
      <c r="AF2628" s="456"/>
      <c r="AG2628" s="457"/>
      <c r="AH2628" s="452"/>
      <c r="AI2628" s="472"/>
      <c r="AJ2628" s="456"/>
      <c r="AK2628" s="455">
        <f t="shared" si="50"/>
        <v>0</v>
      </c>
      <c r="AL2628" s="458"/>
      <c r="AM2628" s="459"/>
    </row>
    <row r="2629">
      <c r="A2629" s="460" t="s">
        <v>4556</v>
      </c>
      <c r="B2629" s="225"/>
      <c r="C2629" s="225"/>
      <c r="D2629" s="226"/>
      <c r="E2629" s="227"/>
      <c r="F2629" s="228">
        <f t="shared" si="61"/>
        <v>0</v>
      </c>
      <c r="G2629" s="226"/>
      <c r="H2629" s="226"/>
      <c r="I2629" s="226"/>
      <c r="J2629" s="58" t="s">
        <v>102</v>
      </c>
      <c r="K2629" s="58"/>
      <c r="L2629" s="58"/>
      <c r="M2629" s="62"/>
      <c r="N2629" s="58"/>
      <c r="O2629" s="62"/>
      <c r="P2629" s="58"/>
      <c r="Q2629" s="62"/>
      <c r="R2629" s="63"/>
      <c r="S2629" s="64">
        <f t="shared" si="59"/>
        <v>0</v>
      </c>
      <c r="T2629" s="60"/>
      <c r="U2629" s="60"/>
      <c r="V2629" s="60"/>
      <c r="W2629" s="60"/>
      <c r="X2629" s="60"/>
      <c r="Y2629" s="60"/>
      <c r="Z2629" s="60"/>
      <c r="AA2629" s="60"/>
      <c r="AB2629" s="60"/>
      <c r="AC2629" s="60"/>
      <c r="AD2629" s="60"/>
      <c r="AE2629" s="60"/>
      <c r="AF2629" s="60"/>
      <c r="AG2629" s="65"/>
      <c r="AH2629" s="58"/>
      <c r="AI2629" s="59"/>
      <c r="AJ2629" s="60"/>
      <c r="AK2629" s="64">
        <f t="shared" si="50"/>
        <v>0</v>
      </c>
      <c r="AL2629" s="66"/>
      <c r="AM2629" s="67"/>
    </row>
    <row r="2630">
      <c r="A2630" s="463" t="s">
        <v>4557</v>
      </c>
      <c r="B2630" s="470"/>
      <c r="C2630" s="470"/>
      <c r="D2630" s="468"/>
      <c r="E2630" s="471"/>
      <c r="F2630" s="467">
        <f t="shared" si="61"/>
        <v>0</v>
      </c>
      <c r="G2630" s="468"/>
      <c r="H2630" s="468"/>
      <c r="I2630" s="468"/>
      <c r="J2630" s="452" t="s">
        <v>102</v>
      </c>
      <c r="K2630" s="452"/>
      <c r="L2630" s="452"/>
      <c r="M2630" s="453"/>
      <c r="N2630" s="452"/>
      <c r="O2630" s="453"/>
      <c r="P2630" s="452"/>
      <c r="Q2630" s="453"/>
      <c r="R2630" s="454"/>
      <c r="S2630" s="455">
        <f t="shared" si="59"/>
        <v>0</v>
      </c>
      <c r="T2630" s="456"/>
      <c r="U2630" s="456"/>
      <c r="V2630" s="456"/>
      <c r="W2630" s="456"/>
      <c r="X2630" s="456"/>
      <c r="Y2630" s="456"/>
      <c r="Z2630" s="456"/>
      <c r="AA2630" s="456"/>
      <c r="AB2630" s="456"/>
      <c r="AC2630" s="456"/>
      <c r="AD2630" s="456"/>
      <c r="AE2630" s="456"/>
      <c r="AF2630" s="456"/>
      <c r="AG2630" s="457"/>
      <c r="AH2630" s="452"/>
      <c r="AI2630" s="472"/>
      <c r="AJ2630" s="456"/>
      <c r="AK2630" s="455">
        <f t="shared" si="50"/>
        <v>0</v>
      </c>
      <c r="AL2630" s="458"/>
      <c r="AM2630" s="459"/>
    </row>
    <row r="2631">
      <c r="A2631" s="460" t="s">
        <v>4558</v>
      </c>
      <c r="B2631" s="225"/>
      <c r="C2631" s="225"/>
      <c r="D2631" s="226"/>
      <c r="E2631" s="227"/>
      <c r="F2631" s="228">
        <f t="shared" si="61"/>
        <v>0</v>
      </c>
      <c r="G2631" s="226"/>
      <c r="H2631" s="226"/>
      <c r="I2631" s="226"/>
      <c r="J2631" s="58" t="s">
        <v>102</v>
      </c>
      <c r="K2631" s="58"/>
      <c r="L2631" s="58"/>
      <c r="M2631" s="62"/>
      <c r="N2631" s="58"/>
      <c r="O2631" s="62"/>
      <c r="P2631" s="58"/>
      <c r="Q2631" s="62"/>
      <c r="R2631" s="63"/>
      <c r="S2631" s="64">
        <f t="shared" si="59"/>
        <v>0</v>
      </c>
      <c r="T2631" s="60"/>
      <c r="U2631" s="60"/>
      <c r="V2631" s="60"/>
      <c r="W2631" s="60"/>
      <c r="X2631" s="60"/>
      <c r="Y2631" s="60"/>
      <c r="Z2631" s="60"/>
      <c r="AA2631" s="60"/>
      <c r="AB2631" s="60"/>
      <c r="AC2631" s="60"/>
      <c r="AD2631" s="60"/>
      <c r="AE2631" s="60"/>
      <c r="AF2631" s="60"/>
      <c r="AG2631" s="65"/>
      <c r="AH2631" s="58"/>
      <c r="AI2631" s="59"/>
      <c r="AJ2631" s="60"/>
      <c r="AK2631" s="64">
        <f t="shared" si="50"/>
        <v>0</v>
      </c>
      <c r="AL2631" s="66"/>
      <c r="AM2631" s="67"/>
    </row>
    <row r="2632">
      <c r="A2632" s="463" t="s">
        <v>4559</v>
      </c>
      <c r="B2632" s="470"/>
      <c r="C2632" s="470"/>
      <c r="D2632" s="468"/>
      <c r="E2632" s="471"/>
      <c r="F2632" s="467">
        <f t="shared" si="61"/>
        <v>0</v>
      </c>
      <c r="G2632" s="468"/>
      <c r="H2632" s="468"/>
      <c r="I2632" s="468"/>
      <c r="J2632" s="452" t="s">
        <v>102</v>
      </c>
      <c r="K2632" s="452"/>
      <c r="L2632" s="452"/>
      <c r="M2632" s="453"/>
      <c r="N2632" s="452"/>
      <c r="O2632" s="453"/>
      <c r="P2632" s="452"/>
      <c r="Q2632" s="453"/>
      <c r="R2632" s="454"/>
      <c r="S2632" s="455">
        <f t="shared" si="59"/>
        <v>0</v>
      </c>
      <c r="T2632" s="456"/>
      <c r="U2632" s="456"/>
      <c r="V2632" s="456"/>
      <c r="W2632" s="456"/>
      <c r="X2632" s="456"/>
      <c r="Y2632" s="456"/>
      <c r="Z2632" s="456"/>
      <c r="AA2632" s="456"/>
      <c r="AB2632" s="456"/>
      <c r="AC2632" s="456"/>
      <c r="AD2632" s="456"/>
      <c r="AE2632" s="456"/>
      <c r="AF2632" s="456"/>
      <c r="AG2632" s="457"/>
      <c r="AH2632" s="452"/>
      <c r="AI2632" s="472"/>
      <c r="AJ2632" s="456"/>
      <c r="AK2632" s="455">
        <f t="shared" si="50"/>
        <v>0</v>
      </c>
      <c r="AL2632" s="458"/>
      <c r="AM2632" s="459"/>
    </row>
    <row r="2633">
      <c r="A2633" s="460" t="s">
        <v>4560</v>
      </c>
      <c r="B2633" s="225"/>
      <c r="C2633" s="225"/>
      <c r="D2633" s="226"/>
      <c r="E2633" s="227"/>
      <c r="F2633" s="228">
        <f t="shared" si="61"/>
        <v>0</v>
      </c>
      <c r="G2633" s="226"/>
      <c r="H2633" s="226"/>
      <c r="I2633" s="226"/>
      <c r="J2633" s="58" t="s">
        <v>102</v>
      </c>
      <c r="K2633" s="58"/>
      <c r="L2633" s="58"/>
      <c r="M2633" s="62"/>
      <c r="N2633" s="58"/>
      <c r="O2633" s="62"/>
      <c r="P2633" s="58"/>
      <c r="Q2633" s="62"/>
      <c r="R2633" s="63"/>
      <c r="S2633" s="64">
        <f t="shared" si="59"/>
        <v>0</v>
      </c>
      <c r="T2633" s="60"/>
      <c r="U2633" s="60"/>
      <c r="V2633" s="60"/>
      <c r="W2633" s="60"/>
      <c r="X2633" s="60"/>
      <c r="Y2633" s="60"/>
      <c r="Z2633" s="60"/>
      <c r="AA2633" s="60"/>
      <c r="AB2633" s="60"/>
      <c r="AC2633" s="60"/>
      <c r="AD2633" s="60"/>
      <c r="AE2633" s="60"/>
      <c r="AF2633" s="60"/>
      <c r="AG2633" s="65"/>
      <c r="AH2633" s="58"/>
      <c r="AI2633" s="59"/>
      <c r="AJ2633" s="60"/>
      <c r="AK2633" s="64">
        <f t="shared" si="50"/>
        <v>0</v>
      </c>
      <c r="AL2633" s="66"/>
      <c r="AM2633" s="67"/>
    </row>
    <row r="2634">
      <c r="A2634" s="463" t="s">
        <v>4561</v>
      </c>
      <c r="B2634" s="470"/>
      <c r="C2634" s="470"/>
      <c r="D2634" s="468"/>
      <c r="E2634" s="471"/>
      <c r="F2634" s="467">
        <f t="shared" si="61"/>
        <v>0</v>
      </c>
      <c r="G2634" s="468"/>
      <c r="H2634" s="468"/>
      <c r="I2634" s="468"/>
      <c r="J2634" s="452" t="s">
        <v>102</v>
      </c>
      <c r="K2634" s="452"/>
      <c r="L2634" s="452"/>
      <c r="M2634" s="453"/>
      <c r="N2634" s="452"/>
      <c r="O2634" s="453"/>
      <c r="P2634" s="452"/>
      <c r="Q2634" s="453"/>
      <c r="R2634" s="454"/>
      <c r="S2634" s="455">
        <f t="shared" si="59"/>
        <v>0</v>
      </c>
      <c r="T2634" s="456"/>
      <c r="U2634" s="456"/>
      <c r="V2634" s="456"/>
      <c r="W2634" s="456"/>
      <c r="X2634" s="456"/>
      <c r="Y2634" s="456"/>
      <c r="Z2634" s="456"/>
      <c r="AA2634" s="456"/>
      <c r="AB2634" s="456"/>
      <c r="AC2634" s="456"/>
      <c r="AD2634" s="456"/>
      <c r="AE2634" s="456"/>
      <c r="AF2634" s="456"/>
      <c r="AG2634" s="457"/>
      <c r="AH2634" s="452"/>
      <c r="AI2634" s="472"/>
      <c r="AJ2634" s="456"/>
      <c r="AK2634" s="455">
        <f t="shared" si="50"/>
        <v>0</v>
      </c>
      <c r="AL2634" s="458"/>
      <c r="AM2634" s="459"/>
    </row>
    <row r="2635">
      <c r="A2635" s="460" t="s">
        <v>4562</v>
      </c>
      <c r="B2635" s="225"/>
      <c r="C2635" s="225"/>
      <c r="D2635" s="226"/>
      <c r="E2635" s="227"/>
      <c r="F2635" s="228">
        <f t="shared" si="61"/>
        <v>0</v>
      </c>
      <c r="G2635" s="226"/>
      <c r="H2635" s="226"/>
      <c r="I2635" s="226"/>
      <c r="J2635" s="58" t="s">
        <v>102</v>
      </c>
      <c r="K2635" s="58"/>
      <c r="L2635" s="58"/>
      <c r="M2635" s="62"/>
      <c r="N2635" s="58"/>
      <c r="O2635" s="62"/>
      <c r="P2635" s="58"/>
      <c r="Q2635" s="62"/>
      <c r="R2635" s="63"/>
      <c r="S2635" s="64">
        <f t="shared" si="59"/>
        <v>0</v>
      </c>
      <c r="T2635" s="60"/>
      <c r="U2635" s="60"/>
      <c r="V2635" s="60"/>
      <c r="W2635" s="60"/>
      <c r="X2635" s="60"/>
      <c r="Y2635" s="60"/>
      <c r="Z2635" s="60"/>
      <c r="AA2635" s="60"/>
      <c r="AB2635" s="60"/>
      <c r="AC2635" s="60"/>
      <c r="AD2635" s="60"/>
      <c r="AE2635" s="60"/>
      <c r="AF2635" s="60"/>
      <c r="AG2635" s="65"/>
      <c r="AH2635" s="58"/>
      <c r="AI2635" s="59"/>
      <c r="AJ2635" s="60"/>
      <c r="AK2635" s="64">
        <f t="shared" si="50"/>
        <v>0</v>
      </c>
      <c r="AL2635" s="66"/>
      <c r="AM2635" s="67"/>
    </row>
    <row r="2636">
      <c r="A2636" s="463" t="s">
        <v>4563</v>
      </c>
      <c r="B2636" s="470"/>
      <c r="C2636" s="470"/>
      <c r="D2636" s="468"/>
      <c r="E2636" s="471"/>
      <c r="F2636" s="467">
        <f t="shared" si="61"/>
        <v>0</v>
      </c>
      <c r="G2636" s="468"/>
      <c r="H2636" s="468"/>
      <c r="I2636" s="468"/>
      <c r="J2636" s="452" t="s">
        <v>102</v>
      </c>
      <c r="K2636" s="452"/>
      <c r="L2636" s="452"/>
      <c r="M2636" s="453"/>
      <c r="N2636" s="452"/>
      <c r="O2636" s="453"/>
      <c r="P2636" s="452"/>
      <c r="Q2636" s="453"/>
      <c r="R2636" s="454"/>
      <c r="S2636" s="455">
        <f t="shared" si="59"/>
        <v>0</v>
      </c>
      <c r="T2636" s="456"/>
      <c r="U2636" s="456"/>
      <c r="V2636" s="456"/>
      <c r="W2636" s="456"/>
      <c r="X2636" s="456"/>
      <c r="Y2636" s="456"/>
      <c r="Z2636" s="456"/>
      <c r="AA2636" s="456"/>
      <c r="AB2636" s="456"/>
      <c r="AC2636" s="456"/>
      <c r="AD2636" s="456"/>
      <c r="AE2636" s="456"/>
      <c r="AF2636" s="456"/>
      <c r="AG2636" s="457"/>
      <c r="AH2636" s="452"/>
      <c r="AI2636" s="472"/>
      <c r="AJ2636" s="456"/>
      <c r="AK2636" s="455">
        <f t="shared" si="50"/>
        <v>0</v>
      </c>
      <c r="AL2636" s="458"/>
      <c r="AM2636" s="459"/>
    </row>
    <row r="2637">
      <c r="A2637" s="460" t="s">
        <v>4564</v>
      </c>
      <c r="B2637" s="225"/>
      <c r="C2637" s="225"/>
      <c r="D2637" s="226"/>
      <c r="E2637" s="227"/>
      <c r="F2637" s="228">
        <f t="shared" si="61"/>
        <v>0</v>
      </c>
      <c r="G2637" s="226"/>
      <c r="H2637" s="226"/>
      <c r="I2637" s="226"/>
      <c r="J2637" s="58" t="s">
        <v>102</v>
      </c>
      <c r="K2637" s="58"/>
      <c r="L2637" s="58"/>
      <c r="M2637" s="62"/>
      <c r="N2637" s="58"/>
      <c r="O2637" s="62"/>
      <c r="P2637" s="58"/>
      <c r="Q2637" s="62"/>
      <c r="R2637" s="63"/>
      <c r="S2637" s="64">
        <f t="shared" si="59"/>
        <v>0</v>
      </c>
      <c r="T2637" s="60"/>
      <c r="U2637" s="60"/>
      <c r="V2637" s="60"/>
      <c r="W2637" s="60"/>
      <c r="X2637" s="60"/>
      <c r="Y2637" s="60"/>
      <c r="Z2637" s="60"/>
      <c r="AA2637" s="60"/>
      <c r="AB2637" s="60"/>
      <c r="AC2637" s="60"/>
      <c r="AD2637" s="60"/>
      <c r="AE2637" s="60"/>
      <c r="AF2637" s="60"/>
      <c r="AG2637" s="65"/>
      <c r="AH2637" s="58"/>
      <c r="AI2637" s="59"/>
      <c r="AJ2637" s="60"/>
      <c r="AK2637" s="64">
        <f t="shared" si="50"/>
        <v>0</v>
      </c>
      <c r="AL2637" s="66"/>
      <c r="AM2637" s="67"/>
    </row>
    <row r="2638">
      <c r="A2638" s="463" t="s">
        <v>4565</v>
      </c>
      <c r="B2638" s="470"/>
      <c r="C2638" s="470"/>
      <c r="D2638" s="468"/>
      <c r="E2638" s="471"/>
      <c r="F2638" s="467">
        <f t="shared" si="61"/>
        <v>0</v>
      </c>
      <c r="G2638" s="468"/>
      <c r="H2638" s="468"/>
      <c r="I2638" s="468"/>
      <c r="J2638" s="452" t="s">
        <v>102</v>
      </c>
      <c r="K2638" s="452"/>
      <c r="L2638" s="452"/>
      <c r="M2638" s="453"/>
      <c r="N2638" s="452"/>
      <c r="O2638" s="453"/>
      <c r="P2638" s="452"/>
      <c r="Q2638" s="453"/>
      <c r="R2638" s="454"/>
      <c r="S2638" s="455">
        <f t="shared" si="59"/>
        <v>0</v>
      </c>
      <c r="T2638" s="456"/>
      <c r="U2638" s="456"/>
      <c r="V2638" s="456"/>
      <c r="W2638" s="456"/>
      <c r="X2638" s="456"/>
      <c r="Y2638" s="456"/>
      <c r="Z2638" s="456"/>
      <c r="AA2638" s="456"/>
      <c r="AB2638" s="456"/>
      <c r="AC2638" s="456"/>
      <c r="AD2638" s="456"/>
      <c r="AE2638" s="456"/>
      <c r="AF2638" s="456"/>
      <c r="AG2638" s="457"/>
      <c r="AH2638" s="452"/>
      <c r="AI2638" s="472"/>
      <c r="AJ2638" s="456"/>
      <c r="AK2638" s="455">
        <f t="shared" si="50"/>
        <v>0</v>
      </c>
      <c r="AL2638" s="458"/>
      <c r="AM2638" s="459"/>
    </row>
    <row r="2639">
      <c r="A2639" s="460" t="s">
        <v>4566</v>
      </c>
      <c r="B2639" s="225"/>
      <c r="C2639" s="225"/>
      <c r="D2639" s="226"/>
      <c r="E2639" s="227"/>
      <c r="F2639" s="228">
        <f t="shared" si="61"/>
        <v>0</v>
      </c>
      <c r="G2639" s="226"/>
      <c r="H2639" s="226"/>
      <c r="I2639" s="226"/>
      <c r="J2639" s="58" t="s">
        <v>102</v>
      </c>
      <c r="K2639" s="58"/>
      <c r="L2639" s="58"/>
      <c r="M2639" s="62"/>
      <c r="N2639" s="58"/>
      <c r="O2639" s="62"/>
      <c r="P2639" s="58"/>
      <c r="Q2639" s="62"/>
      <c r="R2639" s="63"/>
      <c r="S2639" s="64">
        <f t="shared" si="59"/>
        <v>0</v>
      </c>
      <c r="T2639" s="60"/>
      <c r="U2639" s="60"/>
      <c r="V2639" s="60"/>
      <c r="W2639" s="60"/>
      <c r="X2639" s="60"/>
      <c r="Y2639" s="60"/>
      <c r="Z2639" s="60"/>
      <c r="AA2639" s="60"/>
      <c r="AB2639" s="60"/>
      <c r="AC2639" s="60"/>
      <c r="AD2639" s="60"/>
      <c r="AE2639" s="60"/>
      <c r="AF2639" s="60"/>
      <c r="AG2639" s="65"/>
      <c r="AH2639" s="58"/>
      <c r="AI2639" s="59"/>
      <c r="AJ2639" s="60"/>
      <c r="AK2639" s="64">
        <f t="shared" si="50"/>
        <v>0</v>
      </c>
      <c r="AL2639" s="66"/>
      <c r="AM2639" s="67"/>
    </row>
    <row r="2640">
      <c r="A2640" s="463" t="s">
        <v>4567</v>
      </c>
      <c r="B2640" s="470"/>
      <c r="C2640" s="470"/>
      <c r="D2640" s="468"/>
      <c r="E2640" s="471"/>
      <c r="F2640" s="467">
        <f t="shared" si="61"/>
        <v>0</v>
      </c>
      <c r="G2640" s="468"/>
      <c r="H2640" s="468"/>
      <c r="I2640" s="468"/>
      <c r="J2640" s="452" t="s">
        <v>102</v>
      </c>
      <c r="K2640" s="452"/>
      <c r="L2640" s="452"/>
      <c r="M2640" s="453"/>
      <c r="N2640" s="452"/>
      <c r="O2640" s="453"/>
      <c r="P2640" s="452"/>
      <c r="Q2640" s="453"/>
      <c r="R2640" s="454"/>
      <c r="S2640" s="455">
        <f t="shared" si="59"/>
        <v>0</v>
      </c>
      <c r="T2640" s="456"/>
      <c r="U2640" s="456"/>
      <c r="V2640" s="456"/>
      <c r="W2640" s="456"/>
      <c r="X2640" s="456"/>
      <c r="Y2640" s="456"/>
      <c r="Z2640" s="456"/>
      <c r="AA2640" s="456"/>
      <c r="AB2640" s="456"/>
      <c r="AC2640" s="456"/>
      <c r="AD2640" s="456"/>
      <c r="AE2640" s="456"/>
      <c r="AF2640" s="456"/>
      <c r="AG2640" s="457"/>
      <c r="AH2640" s="452"/>
      <c r="AI2640" s="472"/>
      <c r="AJ2640" s="456"/>
      <c r="AK2640" s="455">
        <f t="shared" si="50"/>
        <v>0</v>
      </c>
      <c r="AL2640" s="458"/>
      <c r="AM2640" s="459"/>
    </row>
    <row r="2641">
      <c r="A2641" s="460" t="s">
        <v>4568</v>
      </c>
      <c r="B2641" s="225"/>
      <c r="C2641" s="225"/>
      <c r="D2641" s="226"/>
      <c r="E2641" s="227"/>
      <c r="F2641" s="228">
        <f t="shared" si="61"/>
        <v>0</v>
      </c>
      <c r="G2641" s="226"/>
      <c r="H2641" s="226"/>
      <c r="I2641" s="226"/>
      <c r="J2641" s="58" t="s">
        <v>102</v>
      </c>
      <c r="K2641" s="58"/>
      <c r="L2641" s="58"/>
      <c r="M2641" s="62"/>
      <c r="N2641" s="58"/>
      <c r="O2641" s="62"/>
      <c r="P2641" s="58"/>
      <c r="Q2641" s="62"/>
      <c r="R2641" s="63"/>
      <c r="S2641" s="64">
        <f t="shared" si="59"/>
        <v>0</v>
      </c>
      <c r="T2641" s="60"/>
      <c r="U2641" s="60"/>
      <c r="V2641" s="60"/>
      <c r="W2641" s="60"/>
      <c r="X2641" s="60"/>
      <c r="Y2641" s="60"/>
      <c r="Z2641" s="60"/>
      <c r="AA2641" s="60"/>
      <c r="AB2641" s="60"/>
      <c r="AC2641" s="60"/>
      <c r="AD2641" s="60"/>
      <c r="AE2641" s="60"/>
      <c r="AF2641" s="60"/>
      <c r="AG2641" s="65"/>
      <c r="AH2641" s="58"/>
      <c r="AI2641" s="59"/>
      <c r="AJ2641" s="60"/>
      <c r="AK2641" s="64">
        <f t="shared" si="50"/>
        <v>0</v>
      </c>
      <c r="AL2641" s="66"/>
      <c r="AM2641" s="67"/>
    </row>
    <row r="2642">
      <c r="A2642" s="463" t="s">
        <v>4569</v>
      </c>
      <c r="B2642" s="470"/>
      <c r="C2642" s="470"/>
      <c r="D2642" s="468"/>
      <c r="E2642" s="471"/>
      <c r="F2642" s="467">
        <f t="shared" si="61"/>
        <v>0</v>
      </c>
      <c r="G2642" s="468"/>
      <c r="H2642" s="468"/>
      <c r="I2642" s="468"/>
      <c r="J2642" s="452" t="s">
        <v>102</v>
      </c>
      <c r="K2642" s="452"/>
      <c r="L2642" s="452"/>
      <c r="M2642" s="453"/>
      <c r="N2642" s="452"/>
      <c r="O2642" s="453"/>
      <c r="P2642" s="452"/>
      <c r="Q2642" s="453"/>
      <c r="R2642" s="454"/>
      <c r="S2642" s="455">
        <f t="shared" si="59"/>
        <v>0</v>
      </c>
      <c r="T2642" s="456"/>
      <c r="U2642" s="456"/>
      <c r="V2642" s="456"/>
      <c r="W2642" s="456"/>
      <c r="X2642" s="456"/>
      <c r="Y2642" s="456"/>
      <c r="Z2642" s="456"/>
      <c r="AA2642" s="456"/>
      <c r="AB2642" s="456"/>
      <c r="AC2642" s="456"/>
      <c r="AD2642" s="456"/>
      <c r="AE2642" s="456"/>
      <c r="AF2642" s="456"/>
      <c r="AG2642" s="457"/>
      <c r="AH2642" s="452"/>
      <c r="AI2642" s="472"/>
      <c r="AJ2642" s="456"/>
      <c r="AK2642" s="455">
        <f t="shared" si="50"/>
        <v>0</v>
      </c>
      <c r="AL2642" s="458"/>
      <c r="AM2642" s="459"/>
    </row>
    <row r="2643">
      <c r="A2643" s="460" t="s">
        <v>4570</v>
      </c>
      <c r="B2643" s="225"/>
      <c r="C2643" s="225"/>
      <c r="D2643" s="226"/>
      <c r="E2643" s="227"/>
      <c r="F2643" s="228">
        <f t="shared" si="61"/>
        <v>0</v>
      </c>
      <c r="G2643" s="226"/>
      <c r="H2643" s="226"/>
      <c r="I2643" s="226"/>
      <c r="J2643" s="58" t="s">
        <v>102</v>
      </c>
      <c r="K2643" s="58"/>
      <c r="L2643" s="58"/>
      <c r="M2643" s="62"/>
      <c r="N2643" s="58"/>
      <c r="O2643" s="62"/>
      <c r="P2643" s="58"/>
      <c r="Q2643" s="62"/>
      <c r="R2643" s="63"/>
      <c r="S2643" s="64">
        <f t="shared" si="59"/>
        <v>0</v>
      </c>
      <c r="T2643" s="60"/>
      <c r="U2643" s="60"/>
      <c r="V2643" s="60"/>
      <c r="W2643" s="60"/>
      <c r="X2643" s="60"/>
      <c r="Y2643" s="60"/>
      <c r="Z2643" s="60"/>
      <c r="AA2643" s="60"/>
      <c r="AB2643" s="60"/>
      <c r="AC2643" s="60"/>
      <c r="AD2643" s="60"/>
      <c r="AE2643" s="60"/>
      <c r="AF2643" s="60"/>
      <c r="AG2643" s="65"/>
      <c r="AH2643" s="58"/>
      <c r="AI2643" s="59"/>
      <c r="AJ2643" s="60"/>
      <c r="AK2643" s="64">
        <f t="shared" si="50"/>
        <v>0</v>
      </c>
      <c r="AL2643" s="66"/>
      <c r="AM2643" s="67"/>
    </row>
    <row r="2644">
      <c r="A2644" s="463" t="s">
        <v>4571</v>
      </c>
      <c r="B2644" s="470"/>
      <c r="C2644" s="470"/>
      <c r="D2644" s="468"/>
      <c r="E2644" s="471"/>
      <c r="F2644" s="467">
        <f t="shared" si="61"/>
        <v>0</v>
      </c>
      <c r="G2644" s="468"/>
      <c r="H2644" s="468"/>
      <c r="I2644" s="468"/>
      <c r="J2644" s="452" t="s">
        <v>102</v>
      </c>
      <c r="K2644" s="452"/>
      <c r="L2644" s="452"/>
      <c r="M2644" s="453"/>
      <c r="N2644" s="452"/>
      <c r="O2644" s="453"/>
      <c r="P2644" s="452"/>
      <c r="Q2644" s="453"/>
      <c r="R2644" s="454"/>
      <c r="S2644" s="455">
        <f t="shared" si="59"/>
        <v>0</v>
      </c>
      <c r="T2644" s="456"/>
      <c r="U2644" s="456"/>
      <c r="V2644" s="456"/>
      <c r="W2644" s="456"/>
      <c r="X2644" s="456"/>
      <c r="Y2644" s="456"/>
      <c r="Z2644" s="456"/>
      <c r="AA2644" s="456"/>
      <c r="AB2644" s="456"/>
      <c r="AC2644" s="456"/>
      <c r="AD2644" s="456"/>
      <c r="AE2644" s="456"/>
      <c r="AF2644" s="456"/>
      <c r="AG2644" s="457"/>
      <c r="AH2644" s="452"/>
      <c r="AI2644" s="472"/>
      <c r="AJ2644" s="456"/>
      <c r="AK2644" s="455">
        <f t="shared" si="50"/>
        <v>0</v>
      </c>
      <c r="AL2644" s="458"/>
      <c r="AM2644" s="459"/>
    </row>
    <row r="2645">
      <c r="A2645" s="460" t="s">
        <v>4572</v>
      </c>
      <c r="B2645" s="225"/>
      <c r="C2645" s="225"/>
      <c r="D2645" s="226"/>
      <c r="E2645" s="227"/>
      <c r="F2645" s="228">
        <f t="shared" si="61"/>
        <v>0</v>
      </c>
      <c r="G2645" s="226"/>
      <c r="H2645" s="226"/>
      <c r="I2645" s="226"/>
      <c r="J2645" s="58" t="s">
        <v>102</v>
      </c>
      <c r="K2645" s="58"/>
      <c r="L2645" s="58"/>
      <c r="M2645" s="62"/>
      <c r="N2645" s="58"/>
      <c r="O2645" s="62"/>
      <c r="P2645" s="58"/>
      <c r="Q2645" s="62"/>
      <c r="R2645" s="63"/>
      <c r="S2645" s="64">
        <f t="shared" si="59"/>
        <v>0</v>
      </c>
      <c r="T2645" s="60"/>
      <c r="U2645" s="60"/>
      <c r="V2645" s="60"/>
      <c r="W2645" s="60"/>
      <c r="X2645" s="60"/>
      <c r="Y2645" s="60"/>
      <c r="Z2645" s="60"/>
      <c r="AA2645" s="60"/>
      <c r="AB2645" s="60"/>
      <c r="AC2645" s="60"/>
      <c r="AD2645" s="60"/>
      <c r="AE2645" s="60"/>
      <c r="AF2645" s="60"/>
      <c r="AG2645" s="65"/>
      <c r="AH2645" s="58"/>
      <c r="AI2645" s="59"/>
      <c r="AJ2645" s="60"/>
      <c r="AK2645" s="64">
        <f t="shared" si="50"/>
        <v>0</v>
      </c>
      <c r="AL2645" s="66"/>
      <c r="AM2645" s="67"/>
    </row>
    <row r="2646">
      <c r="A2646" s="463" t="s">
        <v>4573</v>
      </c>
      <c r="B2646" s="470"/>
      <c r="C2646" s="470"/>
      <c r="D2646" s="468"/>
      <c r="E2646" s="471"/>
      <c r="F2646" s="467">
        <f t="shared" si="61"/>
        <v>0</v>
      </c>
      <c r="G2646" s="468"/>
      <c r="H2646" s="468"/>
      <c r="I2646" s="468"/>
      <c r="J2646" s="452" t="s">
        <v>102</v>
      </c>
      <c r="K2646" s="452"/>
      <c r="L2646" s="452"/>
      <c r="M2646" s="453"/>
      <c r="N2646" s="452"/>
      <c r="O2646" s="453"/>
      <c r="P2646" s="452"/>
      <c r="Q2646" s="453"/>
      <c r="R2646" s="454"/>
      <c r="S2646" s="455">
        <f t="shared" si="59"/>
        <v>0</v>
      </c>
      <c r="T2646" s="456"/>
      <c r="U2646" s="456"/>
      <c r="V2646" s="456"/>
      <c r="W2646" s="456"/>
      <c r="X2646" s="456"/>
      <c r="Y2646" s="456"/>
      <c r="Z2646" s="456"/>
      <c r="AA2646" s="456"/>
      <c r="AB2646" s="456"/>
      <c r="AC2646" s="456"/>
      <c r="AD2646" s="456"/>
      <c r="AE2646" s="456"/>
      <c r="AF2646" s="456"/>
      <c r="AG2646" s="457"/>
      <c r="AH2646" s="452"/>
      <c r="AI2646" s="472"/>
      <c r="AJ2646" s="456"/>
      <c r="AK2646" s="455">
        <f t="shared" si="50"/>
        <v>0</v>
      </c>
      <c r="AL2646" s="458"/>
      <c r="AM2646" s="459"/>
    </row>
    <row r="2647">
      <c r="A2647" s="460" t="s">
        <v>4574</v>
      </c>
      <c r="B2647" s="225"/>
      <c r="C2647" s="225"/>
      <c r="D2647" s="226"/>
      <c r="E2647" s="227"/>
      <c r="F2647" s="228">
        <f t="shared" si="61"/>
        <v>0</v>
      </c>
      <c r="G2647" s="226"/>
      <c r="H2647" s="226"/>
      <c r="I2647" s="226"/>
      <c r="J2647" s="58" t="s">
        <v>102</v>
      </c>
      <c r="K2647" s="58"/>
      <c r="L2647" s="58"/>
      <c r="M2647" s="62"/>
      <c r="N2647" s="58"/>
      <c r="O2647" s="62"/>
      <c r="P2647" s="58"/>
      <c r="Q2647" s="62"/>
      <c r="R2647" s="63"/>
      <c r="S2647" s="64">
        <f t="shared" si="59"/>
        <v>0</v>
      </c>
      <c r="T2647" s="60"/>
      <c r="U2647" s="60"/>
      <c r="V2647" s="60"/>
      <c r="W2647" s="60"/>
      <c r="X2647" s="60"/>
      <c r="Y2647" s="60"/>
      <c r="Z2647" s="60"/>
      <c r="AA2647" s="60"/>
      <c r="AB2647" s="60"/>
      <c r="AC2647" s="60"/>
      <c r="AD2647" s="60"/>
      <c r="AE2647" s="60"/>
      <c r="AF2647" s="60"/>
      <c r="AG2647" s="65"/>
      <c r="AH2647" s="58"/>
      <c r="AI2647" s="59"/>
      <c r="AJ2647" s="60"/>
      <c r="AK2647" s="64">
        <f t="shared" si="50"/>
        <v>0</v>
      </c>
      <c r="AL2647" s="66"/>
      <c r="AM2647" s="67"/>
    </row>
    <row r="2648">
      <c r="A2648" s="463" t="s">
        <v>4575</v>
      </c>
      <c r="B2648" s="470"/>
      <c r="C2648" s="470"/>
      <c r="D2648" s="468"/>
      <c r="E2648" s="471"/>
      <c r="F2648" s="467">
        <f t="shared" si="61"/>
        <v>0</v>
      </c>
      <c r="G2648" s="468"/>
      <c r="H2648" s="468"/>
      <c r="I2648" s="468"/>
      <c r="J2648" s="452" t="s">
        <v>102</v>
      </c>
      <c r="K2648" s="452"/>
      <c r="L2648" s="452"/>
      <c r="M2648" s="453"/>
      <c r="N2648" s="452"/>
      <c r="O2648" s="453"/>
      <c r="P2648" s="452"/>
      <c r="Q2648" s="453"/>
      <c r="R2648" s="454"/>
      <c r="S2648" s="455">
        <f t="shared" si="59"/>
        <v>0</v>
      </c>
      <c r="T2648" s="456"/>
      <c r="U2648" s="456"/>
      <c r="V2648" s="456"/>
      <c r="W2648" s="456"/>
      <c r="X2648" s="456"/>
      <c r="Y2648" s="456"/>
      <c r="Z2648" s="456"/>
      <c r="AA2648" s="456"/>
      <c r="AB2648" s="456"/>
      <c r="AC2648" s="456"/>
      <c r="AD2648" s="456"/>
      <c r="AE2648" s="456"/>
      <c r="AF2648" s="456"/>
      <c r="AG2648" s="457"/>
      <c r="AH2648" s="452"/>
      <c r="AI2648" s="472"/>
      <c r="AJ2648" s="456"/>
      <c r="AK2648" s="455">
        <f t="shared" si="50"/>
        <v>0</v>
      </c>
      <c r="AL2648" s="458"/>
      <c r="AM2648" s="459"/>
    </row>
    <row r="2649">
      <c r="A2649" s="460" t="s">
        <v>4576</v>
      </c>
      <c r="B2649" s="225"/>
      <c r="C2649" s="225"/>
      <c r="D2649" s="226"/>
      <c r="E2649" s="227"/>
      <c r="F2649" s="228">
        <f t="shared" si="61"/>
        <v>0</v>
      </c>
      <c r="G2649" s="226"/>
      <c r="H2649" s="226"/>
      <c r="I2649" s="226"/>
      <c r="J2649" s="58" t="s">
        <v>102</v>
      </c>
      <c r="K2649" s="58"/>
      <c r="L2649" s="58"/>
      <c r="M2649" s="62"/>
      <c r="N2649" s="58"/>
      <c r="O2649" s="62"/>
      <c r="P2649" s="58"/>
      <c r="Q2649" s="62"/>
      <c r="R2649" s="63"/>
      <c r="S2649" s="64">
        <f t="shared" si="59"/>
        <v>0</v>
      </c>
      <c r="T2649" s="60"/>
      <c r="U2649" s="60"/>
      <c r="V2649" s="60"/>
      <c r="W2649" s="60"/>
      <c r="X2649" s="60"/>
      <c r="Y2649" s="60"/>
      <c r="Z2649" s="60"/>
      <c r="AA2649" s="60"/>
      <c r="AB2649" s="60"/>
      <c r="AC2649" s="60"/>
      <c r="AD2649" s="60"/>
      <c r="AE2649" s="60"/>
      <c r="AF2649" s="60"/>
      <c r="AG2649" s="65"/>
      <c r="AH2649" s="58"/>
      <c r="AI2649" s="59"/>
      <c r="AJ2649" s="60"/>
      <c r="AK2649" s="64">
        <f t="shared" si="50"/>
        <v>0</v>
      </c>
      <c r="AL2649" s="66"/>
      <c r="AM2649" s="67"/>
    </row>
    <row r="2650">
      <c r="A2650" s="463" t="s">
        <v>4577</v>
      </c>
      <c r="B2650" s="470"/>
      <c r="C2650" s="470"/>
      <c r="D2650" s="468"/>
      <c r="E2650" s="471"/>
      <c r="F2650" s="467">
        <f t="shared" si="61"/>
        <v>0</v>
      </c>
      <c r="G2650" s="468"/>
      <c r="H2650" s="468"/>
      <c r="I2650" s="468"/>
      <c r="J2650" s="452" t="s">
        <v>102</v>
      </c>
      <c r="K2650" s="452"/>
      <c r="L2650" s="452"/>
      <c r="M2650" s="453"/>
      <c r="N2650" s="452"/>
      <c r="O2650" s="453"/>
      <c r="P2650" s="452"/>
      <c r="Q2650" s="453"/>
      <c r="R2650" s="454"/>
      <c r="S2650" s="455">
        <f t="shared" si="59"/>
        <v>0</v>
      </c>
      <c r="T2650" s="456"/>
      <c r="U2650" s="456"/>
      <c r="V2650" s="456"/>
      <c r="W2650" s="456"/>
      <c r="X2650" s="456"/>
      <c r="Y2650" s="456"/>
      <c r="Z2650" s="456"/>
      <c r="AA2650" s="456"/>
      <c r="AB2650" s="456"/>
      <c r="AC2650" s="456"/>
      <c r="AD2650" s="456"/>
      <c r="AE2650" s="456"/>
      <c r="AF2650" s="456"/>
      <c r="AG2650" s="457"/>
      <c r="AH2650" s="452"/>
      <c r="AI2650" s="472"/>
      <c r="AJ2650" s="456"/>
      <c r="AK2650" s="455">
        <f t="shared" si="50"/>
        <v>0</v>
      </c>
      <c r="AL2650" s="458"/>
      <c r="AM2650" s="459"/>
    </row>
    <row r="2651">
      <c r="A2651" s="460" t="s">
        <v>4578</v>
      </c>
      <c r="B2651" s="225"/>
      <c r="C2651" s="225"/>
      <c r="D2651" s="226"/>
      <c r="E2651" s="227"/>
      <c r="F2651" s="228">
        <f t="shared" si="61"/>
        <v>0</v>
      </c>
      <c r="G2651" s="226"/>
      <c r="H2651" s="226"/>
      <c r="I2651" s="226"/>
      <c r="J2651" s="58" t="s">
        <v>102</v>
      </c>
      <c r="K2651" s="58"/>
      <c r="L2651" s="58"/>
      <c r="M2651" s="62"/>
      <c r="N2651" s="58"/>
      <c r="O2651" s="62"/>
      <c r="P2651" s="58"/>
      <c r="Q2651" s="62"/>
      <c r="R2651" s="63"/>
      <c r="S2651" s="64">
        <f t="shared" si="59"/>
        <v>0</v>
      </c>
      <c r="T2651" s="60"/>
      <c r="U2651" s="60"/>
      <c r="V2651" s="60"/>
      <c r="W2651" s="60"/>
      <c r="X2651" s="60"/>
      <c r="Y2651" s="60"/>
      <c r="Z2651" s="60"/>
      <c r="AA2651" s="60"/>
      <c r="AB2651" s="60"/>
      <c r="AC2651" s="60"/>
      <c r="AD2651" s="60"/>
      <c r="AE2651" s="60"/>
      <c r="AF2651" s="60"/>
      <c r="AG2651" s="65"/>
      <c r="AH2651" s="58"/>
      <c r="AI2651" s="59"/>
      <c r="AJ2651" s="60"/>
      <c r="AK2651" s="64">
        <f t="shared" si="50"/>
        <v>0</v>
      </c>
      <c r="AL2651" s="66"/>
      <c r="AM2651" s="67"/>
    </row>
    <row r="2652">
      <c r="A2652" s="463" t="s">
        <v>4579</v>
      </c>
      <c r="B2652" s="470"/>
      <c r="C2652" s="470"/>
      <c r="D2652" s="468"/>
      <c r="E2652" s="471"/>
      <c r="F2652" s="467">
        <f t="shared" si="61"/>
        <v>0</v>
      </c>
      <c r="G2652" s="468"/>
      <c r="H2652" s="468"/>
      <c r="I2652" s="468"/>
      <c r="J2652" s="452" t="s">
        <v>102</v>
      </c>
      <c r="K2652" s="452"/>
      <c r="L2652" s="452"/>
      <c r="M2652" s="453"/>
      <c r="N2652" s="452"/>
      <c r="O2652" s="453"/>
      <c r="P2652" s="452"/>
      <c r="Q2652" s="453"/>
      <c r="R2652" s="454"/>
      <c r="S2652" s="455">
        <f t="shared" si="59"/>
        <v>0</v>
      </c>
      <c r="T2652" s="456"/>
      <c r="U2652" s="456"/>
      <c r="V2652" s="456"/>
      <c r="W2652" s="456"/>
      <c r="X2652" s="456"/>
      <c r="Y2652" s="456"/>
      <c r="Z2652" s="456"/>
      <c r="AA2652" s="456"/>
      <c r="AB2652" s="456"/>
      <c r="AC2652" s="456"/>
      <c r="AD2652" s="456"/>
      <c r="AE2652" s="456"/>
      <c r="AF2652" s="456"/>
      <c r="AG2652" s="457"/>
      <c r="AH2652" s="452"/>
      <c r="AI2652" s="472"/>
      <c r="AJ2652" s="456"/>
      <c r="AK2652" s="455">
        <f t="shared" si="50"/>
        <v>0</v>
      </c>
      <c r="AL2652" s="458"/>
      <c r="AM2652" s="459"/>
    </row>
    <row r="2653">
      <c r="A2653" s="460" t="s">
        <v>4580</v>
      </c>
      <c r="B2653" s="225"/>
      <c r="C2653" s="225"/>
      <c r="D2653" s="226"/>
      <c r="E2653" s="227"/>
      <c r="F2653" s="228">
        <f t="shared" si="61"/>
        <v>0</v>
      </c>
      <c r="G2653" s="226"/>
      <c r="H2653" s="226"/>
      <c r="I2653" s="226"/>
      <c r="J2653" s="58" t="s">
        <v>102</v>
      </c>
      <c r="K2653" s="58"/>
      <c r="L2653" s="58"/>
      <c r="M2653" s="62"/>
      <c r="N2653" s="58"/>
      <c r="O2653" s="62"/>
      <c r="P2653" s="58"/>
      <c r="Q2653" s="62"/>
      <c r="R2653" s="63"/>
      <c r="S2653" s="64">
        <f t="shared" si="59"/>
        <v>0</v>
      </c>
      <c r="T2653" s="60"/>
      <c r="U2653" s="60"/>
      <c r="V2653" s="60"/>
      <c r="W2653" s="60"/>
      <c r="X2653" s="60"/>
      <c r="Y2653" s="60"/>
      <c r="Z2653" s="60"/>
      <c r="AA2653" s="60"/>
      <c r="AB2653" s="60"/>
      <c r="AC2653" s="60"/>
      <c r="AD2653" s="60"/>
      <c r="AE2653" s="60"/>
      <c r="AF2653" s="60"/>
      <c r="AG2653" s="65"/>
      <c r="AH2653" s="58"/>
      <c r="AI2653" s="59"/>
      <c r="AJ2653" s="60"/>
      <c r="AK2653" s="64">
        <f t="shared" si="50"/>
        <v>0</v>
      </c>
      <c r="AL2653" s="66"/>
      <c r="AM2653" s="67"/>
    </row>
    <row r="2654">
      <c r="A2654" s="463" t="s">
        <v>4581</v>
      </c>
      <c r="B2654" s="470"/>
      <c r="C2654" s="470"/>
      <c r="D2654" s="468"/>
      <c r="E2654" s="471"/>
      <c r="F2654" s="467">
        <f t="shared" si="61"/>
        <v>0</v>
      </c>
      <c r="G2654" s="468"/>
      <c r="H2654" s="468"/>
      <c r="I2654" s="468"/>
      <c r="J2654" s="452" t="s">
        <v>102</v>
      </c>
      <c r="K2654" s="452"/>
      <c r="L2654" s="452"/>
      <c r="M2654" s="453"/>
      <c r="N2654" s="452"/>
      <c r="O2654" s="453"/>
      <c r="P2654" s="452"/>
      <c r="Q2654" s="453"/>
      <c r="R2654" s="454"/>
      <c r="S2654" s="455">
        <f t="shared" si="59"/>
        <v>0</v>
      </c>
      <c r="T2654" s="456"/>
      <c r="U2654" s="456"/>
      <c r="V2654" s="456"/>
      <c r="W2654" s="456"/>
      <c r="X2654" s="456"/>
      <c r="Y2654" s="456"/>
      <c r="Z2654" s="456"/>
      <c r="AA2654" s="456"/>
      <c r="AB2654" s="456"/>
      <c r="AC2654" s="456"/>
      <c r="AD2654" s="456"/>
      <c r="AE2654" s="456"/>
      <c r="AF2654" s="456"/>
      <c r="AG2654" s="457"/>
      <c r="AH2654" s="452"/>
      <c r="AI2654" s="472"/>
      <c r="AJ2654" s="456"/>
      <c r="AK2654" s="455">
        <f t="shared" si="50"/>
        <v>0</v>
      </c>
      <c r="AL2654" s="458"/>
      <c r="AM2654" s="459"/>
    </row>
    <row r="2655">
      <c r="A2655" s="460" t="s">
        <v>4582</v>
      </c>
      <c r="B2655" s="225"/>
      <c r="C2655" s="225"/>
      <c r="D2655" s="226"/>
      <c r="E2655" s="227"/>
      <c r="F2655" s="228">
        <f t="shared" si="61"/>
        <v>0</v>
      </c>
      <c r="G2655" s="226"/>
      <c r="H2655" s="226"/>
      <c r="I2655" s="226"/>
      <c r="J2655" s="58" t="s">
        <v>102</v>
      </c>
      <c r="K2655" s="58"/>
      <c r="L2655" s="58"/>
      <c r="M2655" s="62"/>
      <c r="N2655" s="58"/>
      <c r="O2655" s="62"/>
      <c r="P2655" s="58"/>
      <c r="Q2655" s="62"/>
      <c r="R2655" s="63"/>
      <c r="S2655" s="64">
        <f t="shared" si="59"/>
        <v>0</v>
      </c>
      <c r="T2655" s="60"/>
      <c r="U2655" s="60"/>
      <c r="V2655" s="60"/>
      <c r="W2655" s="60"/>
      <c r="X2655" s="60"/>
      <c r="Y2655" s="60"/>
      <c r="Z2655" s="60"/>
      <c r="AA2655" s="60"/>
      <c r="AB2655" s="60"/>
      <c r="AC2655" s="60"/>
      <c r="AD2655" s="60"/>
      <c r="AE2655" s="60"/>
      <c r="AF2655" s="60"/>
      <c r="AG2655" s="65"/>
      <c r="AH2655" s="58"/>
      <c r="AI2655" s="59"/>
      <c r="AJ2655" s="60"/>
      <c r="AK2655" s="64">
        <f t="shared" si="50"/>
        <v>0</v>
      </c>
      <c r="AL2655" s="66"/>
      <c r="AM2655" s="67"/>
    </row>
    <row r="2656">
      <c r="A2656" s="463" t="s">
        <v>4583</v>
      </c>
      <c r="B2656" s="470"/>
      <c r="C2656" s="470"/>
      <c r="D2656" s="468"/>
      <c r="E2656" s="471"/>
      <c r="F2656" s="467">
        <f t="shared" si="61"/>
        <v>0</v>
      </c>
      <c r="G2656" s="468"/>
      <c r="H2656" s="468"/>
      <c r="I2656" s="468"/>
      <c r="J2656" s="452" t="s">
        <v>102</v>
      </c>
      <c r="K2656" s="452"/>
      <c r="L2656" s="452"/>
      <c r="M2656" s="453"/>
      <c r="N2656" s="452"/>
      <c r="O2656" s="453"/>
      <c r="P2656" s="452"/>
      <c r="Q2656" s="453"/>
      <c r="R2656" s="454"/>
      <c r="S2656" s="455">
        <f t="shared" si="59"/>
        <v>0</v>
      </c>
      <c r="T2656" s="456"/>
      <c r="U2656" s="456"/>
      <c r="V2656" s="456"/>
      <c r="W2656" s="456"/>
      <c r="X2656" s="456"/>
      <c r="Y2656" s="456"/>
      <c r="Z2656" s="456"/>
      <c r="AA2656" s="456"/>
      <c r="AB2656" s="456"/>
      <c r="AC2656" s="456"/>
      <c r="AD2656" s="456"/>
      <c r="AE2656" s="456"/>
      <c r="AF2656" s="456"/>
      <c r="AG2656" s="457"/>
      <c r="AH2656" s="452"/>
      <c r="AI2656" s="472"/>
      <c r="AJ2656" s="456"/>
      <c r="AK2656" s="455">
        <f t="shared" si="50"/>
        <v>0</v>
      </c>
      <c r="AL2656" s="458"/>
      <c r="AM2656" s="459"/>
    </row>
    <row r="2657">
      <c r="A2657" s="460" t="s">
        <v>4584</v>
      </c>
      <c r="B2657" s="225"/>
      <c r="C2657" s="225"/>
      <c r="D2657" s="226"/>
      <c r="E2657" s="227"/>
      <c r="F2657" s="228">
        <f t="shared" si="61"/>
        <v>0</v>
      </c>
      <c r="G2657" s="226"/>
      <c r="H2657" s="226"/>
      <c r="I2657" s="226"/>
      <c r="J2657" s="58" t="s">
        <v>102</v>
      </c>
      <c r="K2657" s="58"/>
      <c r="L2657" s="58"/>
      <c r="M2657" s="62"/>
      <c r="N2657" s="58"/>
      <c r="O2657" s="62"/>
      <c r="P2657" s="58"/>
      <c r="Q2657" s="62"/>
      <c r="R2657" s="63"/>
      <c r="S2657" s="64">
        <f t="shared" si="59"/>
        <v>0</v>
      </c>
      <c r="T2657" s="60"/>
      <c r="U2657" s="60"/>
      <c r="V2657" s="60"/>
      <c r="W2657" s="60"/>
      <c r="X2657" s="60"/>
      <c r="Y2657" s="60"/>
      <c r="Z2657" s="60"/>
      <c r="AA2657" s="60"/>
      <c r="AB2657" s="60"/>
      <c r="AC2657" s="60"/>
      <c r="AD2657" s="60"/>
      <c r="AE2657" s="60"/>
      <c r="AF2657" s="60"/>
      <c r="AG2657" s="65"/>
      <c r="AH2657" s="58"/>
      <c r="AI2657" s="59"/>
      <c r="AJ2657" s="60"/>
      <c r="AK2657" s="64">
        <f t="shared" si="50"/>
        <v>0</v>
      </c>
      <c r="AL2657" s="66"/>
      <c r="AM2657" s="67"/>
    </row>
    <row r="2658">
      <c r="A2658" s="463" t="s">
        <v>4585</v>
      </c>
      <c r="B2658" s="470"/>
      <c r="C2658" s="470"/>
      <c r="D2658" s="468"/>
      <c r="E2658" s="471"/>
      <c r="F2658" s="467">
        <f t="shared" si="61"/>
        <v>0</v>
      </c>
      <c r="G2658" s="468"/>
      <c r="H2658" s="468"/>
      <c r="I2658" s="468"/>
      <c r="J2658" s="452" t="s">
        <v>102</v>
      </c>
      <c r="K2658" s="452"/>
      <c r="L2658" s="452"/>
      <c r="M2658" s="453"/>
      <c r="N2658" s="452"/>
      <c r="O2658" s="453"/>
      <c r="P2658" s="452"/>
      <c r="Q2658" s="453"/>
      <c r="R2658" s="454"/>
      <c r="S2658" s="455">
        <f t="shared" si="59"/>
        <v>0</v>
      </c>
      <c r="T2658" s="456"/>
      <c r="U2658" s="456"/>
      <c r="V2658" s="456"/>
      <c r="W2658" s="456"/>
      <c r="X2658" s="456"/>
      <c r="Y2658" s="456"/>
      <c r="Z2658" s="456"/>
      <c r="AA2658" s="456"/>
      <c r="AB2658" s="456"/>
      <c r="AC2658" s="456"/>
      <c r="AD2658" s="456"/>
      <c r="AE2658" s="456"/>
      <c r="AF2658" s="456"/>
      <c r="AG2658" s="457"/>
      <c r="AH2658" s="452"/>
      <c r="AI2658" s="472"/>
      <c r="AJ2658" s="456"/>
      <c r="AK2658" s="455">
        <f t="shared" si="50"/>
        <v>0</v>
      </c>
      <c r="AL2658" s="458"/>
      <c r="AM2658" s="459"/>
    </row>
    <row r="2659">
      <c r="A2659" s="460" t="s">
        <v>4586</v>
      </c>
      <c r="B2659" s="225"/>
      <c r="C2659" s="225"/>
      <c r="D2659" s="226"/>
      <c r="E2659" s="227"/>
      <c r="F2659" s="228">
        <f t="shared" si="61"/>
        <v>0</v>
      </c>
      <c r="G2659" s="226"/>
      <c r="H2659" s="226"/>
      <c r="I2659" s="226"/>
      <c r="J2659" s="58" t="s">
        <v>102</v>
      </c>
      <c r="K2659" s="58"/>
      <c r="L2659" s="58"/>
      <c r="M2659" s="62"/>
      <c r="N2659" s="58"/>
      <c r="O2659" s="62"/>
      <c r="P2659" s="58"/>
      <c r="Q2659" s="62"/>
      <c r="R2659" s="63"/>
      <c r="S2659" s="64">
        <f t="shared" si="59"/>
        <v>0</v>
      </c>
      <c r="T2659" s="60"/>
      <c r="U2659" s="60"/>
      <c r="V2659" s="60"/>
      <c r="W2659" s="60"/>
      <c r="X2659" s="60"/>
      <c r="Y2659" s="60"/>
      <c r="Z2659" s="60"/>
      <c r="AA2659" s="60"/>
      <c r="AB2659" s="60"/>
      <c r="AC2659" s="60"/>
      <c r="AD2659" s="60"/>
      <c r="AE2659" s="60"/>
      <c r="AF2659" s="60"/>
      <c r="AG2659" s="65"/>
      <c r="AH2659" s="58"/>
      <c r="AI2659" s="59"/>
      <c r="AJ2659" s="60"/>
      <c r="AK2659" s="64">
        <f t="shared" si="50"/>
        <v>0</v>
      </c>
      <c r="AL2659" s="66"/>
      <c r="AM2659" s="67"/>
    </row>
    <row r="2660">
      <c r="A2660" s="463" t="s">
        <v>4587</v>
      </c>
      <c r="B2660" s="470"/>
      <c r="C2660" s="470"/>
      <c r="D2660" s="468"/>
      <c r="E2660" s="471"/>
      <c r="F2660" s="467">
        <f t="shared" si="61"/>
        <v>0</v>
      </c>
      <c r="G2660" s="468"/>
      <c r="H2660" s="468"/>
      <c r="I2660" s="468"/>
      <c r="J2660" s="452" t="s">
        <v>102</v>
      </c>
      <c r="K2660" s="452"/>
      <c r="L2660" s="452"/>
      <c r="M2660" s="453"/>
      <c r="N2660" s="452"/>
      <c r="O2660" s="453"/>
      <c r="P2660" s="452"/>
      <c r="Q2660" s="453"/>
      <c r="R2660" s="454"/>
      <c r="S2660" s="455">
        <f t="shared" si="59"/>
        <v>0</v>
      </c>
      <c r="T2660" s="456"/>
      <c r="U2660" s="456"/>
      <c r="V2660" s="456"/>
      <c r="W2660" s="456"/>
      <c r="X2660" s="456"/>
      <c r="Y2660" s="456"/>
      <c r="Z2660" s="456"/>
      <c r="AA2660" s="456"/>
      <c r="AB2660" s="456"/>
      <c r="AC2660" s="456"/>
      <c r="AD2660" s="456"/>
      <c r="AE2660" s="456"/>
      <c r="AF2660" s="456"/>
      <c r="AG2660" s="457"/>
      <c r="AH2660" s="452"/>
      <c r="AI2660" s="472"/>
      <c r="AJ2660" s="456"/>
      <c r="AK2660" s="455">
        <f t="shared" si="50"/>
        <v>0</v>
      </c>
      <c r="AL2660" s="458"/>
      <c r="AM2660" s="459"/>
    </row>
    <row r="2661">
      <c r="A2661" s="460" t="s">
        <v>4588</v>
      </c>
      <c r="B2661" s="225"/>
      <c r="C2661" s="225"/>
      <c r="D2661" s="226"/>
      <c r="E2661" s="227"/>
      <c r="F2661" s="228">
        <f t="shared" si="61"/>
        <v>0</v>
      </c>
      <c r="G2661" s="226"/>
      <c r="H2661" s="226"/>
      <c r="I2661" s="226"/>
      <c r="J2661" s="58" t="s">
        <v>102</v>
      </c>
      <c r="K2661" s="58"/>
      <c r="L2661" s="58"/>
      <c r="M2661" s="62"/>
      <c r="N2661" s="58"/>
      <c r="O2661" s="62"/>
      <c r="P2661" s="58"/>
      <c r="Q2661" s="62"/>
      <c r="R2661" s="63"/>
      <c r="S2661" s="64">
        <f t="shared" si="59"/>
        <v>0</v>
      </c>
      <c r="T2661" s="60"/>
      <c r="U2661" s="60"/>
      <c r="V2661" s="60"/>
      <c r="W2661" s="60"/>
      <c r="X2661" s="60"/>
      <c r="Y2661" s="60"/>
      <c r="Z2661" s="60"/>
      <c r="AA2661" s="60"/>
      <c r="AB2661" s="60"/>
      <c r="AC2661" s="60"/>
      <c r="AD2661" s="60"/>
      <c r="AE2661" s="60"/>
      <c r="AF2661" s="60"/>
      <c r="AG2661" s="65"/>
      <c r="AH2661" s="58"/>
      <c r="AI2661" s="59"/>
      <c r="AJ2661" s="60"/>
      <c r="AK2661" s="64">
        <f t="shared" si="50"/>
        <v>0</v>
      </c>
      <c r="AL2661" s="66"/>
      <c r="AM2661" s="67"/>
    </row>
    <row r="2662">
      <c r="A2662" s="463" t="s">
        <v>4589</v>
      </c>
      <c r="B2662" s="470"/>
      <c r="C2662" s="470"/>
      <c r="D2662" s="468"/>
      <c r="E2662" s="471"/>
      <c r="F2662" s="467">
        <f t="shared" si="61"/>
        <v>0</v>
      </c>
      <c r="G2662" s="468"/>
      <c r="H2662" s="468"/>
      <c r="I2662" s="468"/>
      <c r="J2662" s="452" t="s">
        <v>102</v>
      </c>
      <c r="K2662" s="452"/>
      <c r="L2662" s="452"/>
      <c r="M2662" s="453"/>
      <c r="N2662" s="452"/>
      <c r="O2662" s="453"/>
      <c r="P2662" s="452"/>
      <c r="Q2662" s="453"/>
      <c r="R2662" s="454"/>
      <c r="S2662" s="455">
        <f t="shared" si="59"/>
        <v>0</v>
      </c>
      <c r="T2662" s="456"/>
      <c r="U2662" s="456"/>
      <c r="V2662" s="456"/>
      <c r="W2662" s="456"/>
      <c r="X2662" s="456"/>
      <c r="Y2662" s="456"/>
      <c r="Z2662" s="456"/>
      <c r="AA2662" s="456"/>
      <c r="AB2662" s="456"/>
      <c r="AC2662" s="456"/>
      <c r="AD2662" s="456"/>
      <c r="AE2662" s="456"/>
      <c r="AF2662" s="456"/>
      <c r="AG2662" s="457"/>
      <c r="AH2662" s="452"/>
      <c r="AI2662" s="472"/>
      <c r="AJ2662" s="456"/>
      <c r="AK2662" s="455">
        <f t="shared" si="50"/>
        <v>0</v>
      </c>
      <c r="AL2662" s="458"/>
      <c r="AM2662" s="459"/>
    </row>
    <row r="2663">
      <c r="A2663" s="460" t="s">
        <v>4590</v>
      </c>
      <c r="B2663" s="225"/>
      <c r="C2663" s="225"/>
      <c r="D2663" s="226"/>
      <c r="E2663" s="227"/>
      <c r="F2663" s="228">
        <f t="shared" si="61"/>
        <v>0</v>
      </c>
      <c r="G2663" s="226"/>
      <c r="H2663" s="226"/>
      <c r="I2663" s="226"/>
      <c r="J2663" s="58" t="s">
        <v>102</v>
      </c>
      <c r="K2663" s="58"/>
      <c r="L2663" s="58"/>
      <c r="M2663" s="62"/>
      <c r="N2663" s="58"/>
      <c r="O2663" s="62"/>
      <c r="P2663" s="58"/>
      <c r="Q2663" s="62"/>
      <c r="R2663" s="63"/>
      <c r="S2663" s="64">
        <f t="shared" si="59"/>
        <v>0</v>
      </c>
      <c r="T2663" s="60"/>
      <c r="U2663" s="60"/>
      <c r="V2663" s="60"/>
      <c r="W2663" s="60"/>
      <c r="X2663" s="60"/>
      <c r="Y2663" s="60"/>
      <c r="Z2663" s="60"/>
      <c r="AA2663" s="60"/>
      <c r="AB2663" s="60"/>
      <c r="AC2663" s="60"/>
      <c r="AD2663" s="60"/>
      <c r="AE2663" s="60"/>
      <c r="AF2663" s="60"/>
      <c r="AG2663" s="65"/>
      <c r="AH2663" s="58"/>
      <c r="AI2663" s="59"/>
      <c r="AJ2663" s="60"/>
      <c r="AK2663" s="64">
        <f t="shared" si="50"/>
        <v>0</v>
      </c>
      <c r="AL2663" s="66"/>
      <c r="AM2663" s="67"/>
    </row>
    <row r="2664">
      <c r="A2664" s="463" t="s">
        <v>4591</v>
      </c>
      <c r="B2664" s="470"/>
      <c r="C2664" s="470"/>
      <c r="D2664" s="468"/>
      <c r="E2664" s="471"/>
      <c r="F2664" s="467">
        <f t="shared" si="61"/>
        <v>0</v>
      </c>
      <c r="G2664" s="468"/>
      <c r="H2664" s="468"/>
      <c r="I2664" s="468"/>
      <c r="J2664" s="452" t="s">
        <v>102</v>
      </c>
      <c r="K2664" s="452"/>
      <c r="L2664" s="452"/>
      <c r="M2664" s="453"/>
      <c r="N2664" s="452"/>
      <c r="O2664" s="453"/>
      <c r="P2664" s="452"/>
      <c r="Q2664" s="453"/>
      <c r="R2664" s="454"/>
      <c r="S2664" s="455">
        <f t="shared" si="59"/>
        <v>0</v>
      </c>
      <c r="T2664" s="456"/>
      <c r="U2664" s="456"/>
      <c r="V2664" s="456"/>
      <c r="W2664" s="456"/>
      <c r="X2664" s="456"/>
      <c r="Y2664" s="456"/>
      <c r="Z2664" s="456"/>
      <c r="AA2664" s="456"/>
      <c r="AB2664" s="456"/>
      <c r="AC2664" s="456"/>
      <c r="AD2664" s="456"/>
      <c r="AE2664" s="456"/>
      <c r="AF2664" s="456"/>
      <c r="AG2664" s="457"/>
      <c r="AH2664" s="452"/>
      <c r="AI2664" s="472"/>
      <c r="AJ2664" s="456"/>
      <c r="AK2664" s="455">
        <f t="shared" si="50"/>
        <v>0</v>
      </c>
      <c r="AL2664" s="458"/>
      <c r="AM2664" s="459"/>
    </row>
    <row r="2665">
      <c r="A2665" s="460" t="s">
        <v>4592</v>
      </c>
      <c r="B2665" s="225"/>
      <c r="C2665" s="225"/>
      <c r="D2665" s="226"/>
      <c r="E2665" s="227"/>
      <c r="F2665" s="228">
        <f t="shared" si="61"/>
        <v>0</v>
      </c>
      <c r="G2665" s="226"/>
      <c r="H2665" s="226"/>
      <c r="I2665" s="226"/>
      <c r="J2665" s="58" t="s">
        <v>102</v>
      </c>
      <c r="K2665" s="58"/>
      <c r="L2665" s="58"/>
      <c r="M2665" s="62"/>
      <c r="N2665" s="58"/>
      <c r="O2665" s="62"/>
      <c r="P2665" s="58"/>
      <c r="Q2665" s="62"/>
      <c r="R2665" s="63"/>
      <c r="S2665" s="64">
        <f t="shared" si="59"/>
        <v>0</v>
      </c>
      <c r="T2665" s="60"/>
      <c r="U2665" s="60"/>
      <c r="V2665" s="60"/>
      <c r="W2665" s="60"/>
      <c r="X2665" s="60"/>
      <c r="Y2665" s="60"/>
      <c r="Z2665" s="60"/>
      <c r="AA2665" s="60"/>
      <c r="AB2665" s="60"/>
      <c r="AC2665" s="60"/>
      <c r="AD2665" s="60"/>
      <c r="AE2665" s="60"/>
      <c r="AF2665" s="60"/>
      <c r="AG2665" s="65"/>
      <c r="AH2665" s="58"/>
      <c r="AI2665" s="59"/>
      <c r="AJ2665" s="60"/>
      <c r="AK2665" s="64">
        <f t="shared" si="50"/>
        <v>0</v>
      </c>
      <c r="AL2665" s="66"/>
      <c r="AM2665" s="67"/>
    </row>
    <row r="2666">
      <c r="A2666" s="463" t="s">
        <v>4593</v>
      </c>
      <c r="B2666" s="470"/>
      <c r="C2666" s="470"/>
      <c r="D2666" s="468"/>
      <c r="E2666" s="471"/>
      <c r="F2666" s="467">
        <f t="shared" si="61"/>
        <v>0</v>
      </c>
      <c r="G2666" s="468"/>
      <c r="H2666" s="468"/>
      <c r="I2666" s="468"/>
      <c r="J2666" s="452" t="s">
        <v>102</v>
      </c>
      <c r="K2666" s="452"/>
      <c r="L2666" s="452"/>
      <c r="M2666" s="453"/>
      <c r="N2666" s="452"/>
      <c r="O2666" s="453"/>
      <c r="P2666" s="452"/>
      <c r="Q2666" s="453"/>
      <c r="R2666" s="454"/>
      <c r="S2666" s="455">
        <f t="shared" si="59"/>
        <v>0</v>
      </c>
      <c r="T2666" s="456"/>
      <c r="U2666" s="456"/>
      <c r="V2666" s="456"/>
      <c r="W2666" s="456"/>
      <c r="X2666" s="456"/>
      <c r="Y2666" s="456"/>
      <c r="Z2666" s="456"/>
      <c r="AA2666" s="456"/>
      <c r="AB2666" s="456"/>
      <c r="AC2666" s="456"/>
      <c r="AD2666" s="456"/>
      <c r="AE2666" s="456"/>
      <c r="AF2666" s="456"/>
      <c r="AG2666" s="457"/>
      <c r="AH2666" s="452"/>
      <c r="AI2666" s="472"/>
      <c r="AJ2666" s="456"/>
      <c r="AK2666" s="455">
        <f t="shared" si="50"/>
        <v>0</v>
      </c>
      <c r="AL2666" s="458"/>
      <c r="AM2666" s="459"/>
    </row>
    <row r="2667">
      <c r="A2667" s="460" t="s">
        <v>4594</v>
      </c>
      <c r="B2667" s="225"/>
      <c r="C2667" s="225"/>
      <c r="D2667" s="226"/>
      <c r="E2667" s="227"/>
      <c r="F2667" s="228">
        <f t="shared" si="61"/>
        <v>0</v>
      </c>
      <c r="G2667" s="226"/>
      <c r="H2667" s="226"/>
      <c r="I2667" s="226"/>
      <c r="J2667" s="58" t="s">
        <v>102</v>
      </c>
      <c r="K2667" s="58"/>
      <c r="L2667" s="58"/>
      <c r="M2667" s="62"/>
      <c r="N2667" s="58"/>
      <c r="O2667" s="62"/>
      <c r="P2667" s="58"/>
      <c r="Q2667" s="62"/>
      <c r="R2667" s="63"/>
      <c r="S2667" s="64">
        <f t="shared" si="59"/>
        <v>0</v>
      </c>
      <c r="T2667" s="60"/>
      <c r="U2667" s="60"/>
      <c r="V2667" s="60"/>
      <c r="W2667" s="60"/>
      <c r="X2667" s="60"/>
      <c r="Y2667" s="60"/>
      <c r="Z2667" s="60"/>
      <c r="AA2667" s="60"/>
      <c r="AB2667" s="60"/>
      <c r="AC2667" s="60"/>
      <c r="AD2667" s="60"/>
      <c r="AE2667" s="60"/>
      <c r="AF2667" s="60"/>
      <c r="AG2667" s="65"/>
      <c r="AH2667" s="58"/>
      <c r="AI2667" s="59"/>
      <c r="AJ2667" s="60"/>
      <c r="AK2667" s="64">
        <f t="shared" si="50"/>
        <v>0</v>
      </c>
      <c r="AL2667" s="66"/>
      <c r="AM2667" s="67"/>
    </row>
    <row r="2668">
      <c r="A2668" s="463" t="s">
        <v>4595</v>
      </c>
      <c r="B2668" s="470"/>
      <c r="C2668" s="470"/>
      <c r="D2668" s="468"/>
      <c r="E2668" s="471"/>
      <c r="F2668" s="467">
        <f t="shared" si="61"/>
        <v>0</v>
      </c>
      <c r="G2668" s="468"/>
      <c r="H2668" s="468"/>
      <c r="I2668" s="468"/>
      <c r="J2668" s="452" t="s">
        <v>102</v>
      </c>
      <c r="K2668" s="452"/>
      <c r="L2668" s="452"/>
      <c r="M2668" s="453"/>
      <c r="N2668" s="452"/>
      <c r="O2668" s="453"/>
      <c r="P2668" s="452"/>
      <c r="Q2668" s="453"/>
      <c r="R2668" s="454"/>
      <c r="S2668" s="455">
        <f t="shared" si="59"/>
        <v>0</v>
      </c>
      <c r="T2668" s="456"/>
      <c r="U2668" s="456"/>
      <c r="V2668" s="456"/>
      <c r="W2668" s="456"/>
      <c r="X2668" s="456"/>
      <c r="Y2668" s="456"/>
      <c r="Z2668" s="456"/>
      <c r="AA2668" s="456"/>
      <c r="AB2668" s="456"/>
      <c r="AC2668" s="456"/>
      <c r="AD2668" s="456"/>
      <c r="AE2668" s="456"/>
      <c r="AF2668" s="456"/>
      <c r="AG2668" s="457"/>
      <c r="AH2668" s="452"/>
      <c r="AI2668" s="472"/>
      <c r="AJ2668" s="456"/>
      <c r="AK2668" s="455">
        <f t="shared" si="50"/>
        <v>0</v>
      </c>
      <c r="AL2668" s="458"/>
      <c r="AM2668" s="459"/>
    </row>
    <row r="2669">
      <c r="A2669" s="460" t="s">
        <v>4596</v>
      </c>
      <c r="B2669" s="225"/>
      <c r="C2669" s="225"/>
      <c r="D2669" s="226"/>
      <c r="E2669" s="227"/>
      <c r="F2669" s="228">
        <f t="shared" si="61"/>
        <v>0</v>
      </c>
      <c r="G2669" s="226"/>
      <c r="H2669" s="226"/>
      <c r="I2669" s="226"/>
      <c r="J2669" s="58" t="s">
        <v>102</v>
      </c>
      <c r="K2669" s="58"/>
      <c r="L2669" s="58"/>
      <c r="M2669" s="62"/>
      <c r="N2669" s="58"/>
      <c r="O2669" s="62"/>
      <c r="P2669" s="58"/>
      <c r="Q2669" s="62"/>
      <c r="R2669" s="63"/>
      <c r="S2669" s="64">
        <f t="shared" si="59"/>
        <v>0</v>
      </c>
      <c r="T2669" s="60"/>
      <c r="U2669" s="60"/>
      <c r="V2669" s="60"/>
      <c r="W2669" s="60"/>
      <c r="X2669" s="60"/>
      <c r="Y2669" s="60"/>
      <c r="Z2669" s="60"/>
      <c r="AA2669" s="60"/>
      <c r="AB2669" s="60"/>
      <c r="AC2669" s="60"/>
      <c r="AD2669" s="60"/>
      <c r="AE2669" s="60"/>
      <c r="AF2669" s="60"/>
      <c r="AG2669" s="65"/>
      <c r="AH2669" s="58"/>
      <c r="AI2669" s="59"/>
      <c r="AJ2669" s="60"/>
      <c r="AK2669" s="64">
        <f t="shared" si="50"/>
        <v>0</v>
      </c>
      <c r="AL2669" s="66"/>
      <c r="AM2669" s="67"/>
    </row>
    <row r="2670">
      <c r="A2670" s="463" t="s">
        <v>4597</v>
      </c>
      <c r="B2670" s="470"/>
      <c r="C2670" s="470"/>
      <c r="D2670" s="468"/>
      <c r="E2670" s="471"/>
      <c r="F2670" s="467">
        <f t="shared" si="61"/>
        <v>0</v>
      </c>
      <c r="G2670" s="468"/>
      <c r="H2670" s="468"/>
      <c r="I2670" s="468"/>
      <c r="J2670" s="452" t="s">
        <v>102</v>
      </c>
      <c r="K2670" s="452"/>
      <c r="L2670" s="452"/>
      <c r="M2670" s="453"/>
      <c r="N2670" s="452"/>
      <c r="O2670" s="453"/>
      <c r="P2670" s="452"/>
      <c r="Q2670" s="453"/>
      <c r="R2670" s="454"/>
      <c r="S2670" s="455">
        <f t="shared" si="59"/>
        <v>0</v>
      </c>
      <c r="T2670" s="456"/>
      <c r="U2670" s="456"/>
      <c r="V2670" s="456"/>
      <c r="W2670" s="456"/>
      <c r="X2670" s="456"/>
      <c r="Y2670" s="456"/>
      <c r="Z2670" s="456"/>
      <c r="AA2670" s="456"/>
      <c r="AB2670" s="456"/>
      <c r="AC2670" s="456"/>
      <c r="AD2670" s="456"/>
      <c r="AE2670" s="456"/>
      <c r="AF2670" s="456"/>
      <c r="AG2670" s="457"/>
      <c r="AH2670" s="452"/>
      <c r="AI2670" s="472"/>
      <c r="AJ2670" s="456"/>
      <c r="AK2670" s="455">
        <f t="shared" si="50"/>
        <v>0</v>
      </c>
      <c r="AL2670" s="458"/>
      <c r="AM2670" s="459"/>
    </row>
    <row r="2671">
      <c r="A2671" s="460" t="s">
        <v>4598</v>
      </c>
      <c r="B2671" s="225"/>
      <c r="C2671" s="225"/>
      <c r="D2671" s="226"/>
      <c r="E2671" s="227"/>
      <c r="F2671" s="228">
        <f t="shared" si="61"/>
        <v>0</v>
      </c>
      <c r="G2671" s="226"/>
      <c r="H2671" s="226"/>
      <c r="I2671" s="226"/>
      <c r="J2671" s="58" t="s">
        <v>102</v>
      </c>
      <c r="K2671" s="58"/>
      <c r="L2671" s="58"/>
      <c r="M2671" s="62"/>
      <c r="N2671" s="58"/>
      <c r="O2671" s="62"/>
      <c r="P2671" s="58"/>
      <c r="Q2671" s="62"/>
      <c r="R2671" s="63"/>
      <c r="S2671" s="64">
        <f t="shared" si="59"/>
        <v>0</v>
      </c>
      <c r="T2671" s="60"/>
      <c r="U2671" s="60"/>
      <c r="V2671" s="60"/>
      <c r="W2671" s="60"/>
      <c r="X2671" s="60"/>
      <c r="Y2671" s="60"/>
      <c r="Z2671" s="60"/>
      <c r="AA2671" s="60"/>
      <c r="AB2671" s="60"/>
      <c r="AC2671" s="60"/>
      <c r="AD2671" s="60"/>
      <c r="AE2671" s="60"/>
      <c r="AF2671" s="60"/>
      <c r="AG2671" s="65"/>
      <c r="AH2671" s="58"/>
      <c r="AI2671" s="59"/>
      <c r="AJ2671" s="60"/>
      <c r="AK2671" s="64">
        <f t="shared" si="50"/>
        <v>0</v>
      </c>
      <c r="AL2671" s="66"/>
      <c r="AM2671" s="67"/>
    </row>
    <row r="2672">
      <c r="A2672" s="463" t="s">
        <v>4599</v>
      </c>
      <c r="B2672" s="470"/>
      <c r="C2672" s="470"/>
      <c r="D2672" s="468"/>
      <c r="E2672" s="471"/>
      <c r="F2672" s="467">
        <f t="shared" si="61"/>
        <v>0</v>
      </c>
      <c r="G2672" s="468"/>
      <c r="H2672" s="468"/>
      <c r="I2672" s="468"/>
      <c r="J2672" s="452" t="s">
        <v>102</v>
      </c>
      <c r="K2672" s="452"/>
      <c r="L2672" s="452"/>
      <c r="M2672" s="453"/>
      <c r="N2672" s="452"/>
      <c r="O2672" s="453"/>
      <c r="P2672" s="452"/>
      <c r="Q2672" s="453"/>
      <c r="R2672" s="454"/>
      <c r="S2672" s="455">
        <f t="shared" si="59"/>
        <v>0</v>
      </c>
      <c r="T2672" s="456"/>
      <c r="U2672" s="456"/>
      <c r="V2672" s="456"/>
      <c r="W2672" s="456"/>
      <c r="X2672" s="456"/>
      <c r="Y2672" s="456"/>
      <c r="Z2672" s="456"/>
      <c r="AA2672" s="456"/>
      <c r="AB2672" s="456"/>
      <c r="AC2672" s="456"/>
      <c r="AD2672" s="456"/>
      <c r="AE2672" s="456"/>
      <c r="AF2672" s="456"/>
      <c r="AG2672" s="457"/>
      <c r="AH2672" s="452"/>
      <c r="AI2672" s="472"/>
      <c r="AJ2672" s="456"/>
      <c r="AK2672" s="455">
        <f t="shared" si="50"/>
        <v>0</v>
      </c>
      <c r="AL2672" s="458"/>
      <c r="AM2672" s="459"/>
    </row>
    <row r="2673">
      <c r="A2673" s="460" t="s">
        <v>4600</v>
      </c>
      <c r="B2673" s="225"/>
      <c r="C2673" s="225"/>
      <c r="D2673" s="226"/>
      <c r="E2673" s="227"/>
      <c r="F2673" s="228">
        <f t="shared" si="61"/>
        <v>0</v>
      </c>
      <c r="G2673" s="226"/>
      <c r="H2673" s="226"/>
      <c r="I2673" s="226"/>
      <c r="J2673" s="58" t="s">
        <v>102</v>
      </c>
      <c r="K2673" s="58"/>
      <c r="L2673" s="58"/>
      <c r="M2673" s="62"/>
      <c r="N2673" s="58"/>
      <c r="O2673" s="62"/>
      <c r="P2673" s="58"/>
      <c r="Q2673" s="62"/>
      <c r="R2673" s="63"/>
      <c r="S2673" s="64">
        <f t="shared" si="59"/>
        <v>0</v>
      </c>
      <c r="T2673" s="60"/>
      <c r="U2673" s="60"/>
      <c r="V2673" s="60"/>
      <c r="W2673" s="60"/>
      <c r="X2673" s="60"/>
      <c r="Y2673" s="60"/>
      <c r="Z2673" s="60"/>
      <c r="AA2673" s="60"/>
      <c r="AB2673" s="60"/>
      <c r="AC2673" s="60"/>
      <c r="AD2673" s="60"/>
      <c r="AE2673" s="60"/>
      <c r="AF2673" s="60"/>
      <c r="AG2673" s="65"/>
      <c r="AH2673" s="58"/>
      <c r="AI2673" s="59"/>
      <c r="AJ2673" s="60"/>
      <c r="AK2673" s="64">
        <f t="shared" si="50"/>
        <v>0</v>
      </c>
      <c r="AL2673" s="66"/>
      <c r="AM2673" s="67"/>
    </row>
    <row r="2674">
      <c r="A2674" s="463" t="s">
        <v>4601</v>
      </c>
      <c r="B2674" s="470"/>
      <c r="C2674" s="470"/>
      <c r="D2674" s="468"/>
      <c r="E2674" s="471"/>
      <c r="F2674" s="467">
        <f t="shared" si="61"/>
        <v>0</v>
      </c>
      <c r="G2674" s="468"/>
      <c r="H2674" s="468"/>
      <c r="I2674" s="468"/>
      <c r="J2674" s="452" t="s">
        <v>102</v>
      </c>
      <c r="K2674" s="452"/>
      <c r="L2674" s="452"/>
      <c r="M2674" s="453"/>
      <c r="N2674" s="452"/>
      <c r="O2674" s="453"/>
      <c r="P2674" s="452"/>
      <c r="Q2674" s="453"/>
      <c r="R2674" s="454"/>
      <c r="S2674" s="455">
        <f t="shared" si="59"/>
        <v>0</v>
      </c>
      <c r="T2674" s="456"/>
      <c r="U2674" s="456"/>
      <c r="V2674" s="456"/>
      <c r="W2674" s="456"/>
      <c r="X2674" s="456"/>
      <c r="Y2674" s="456"/>
      <c r="Z2674" s="456"/>
      <c r="AA2674" s="456"/>
      <c r="AB2674" s="456"/>
      <c r="AC2674" s="456"/>
      <c r="AD2674" s="456"/>
      <c r="AE2674" s="456"/>
      <c r="AF2674" s="456"/>
      <c r="AG2674" s="457"/>
      <c r="AH2674" s="452"/>
      <c r="AI2674" s="472"/>
      <c r="AJ2674" s="456"/>
      <c r="AK2674" s="455">
        <f t="shared" si="50"/>
        <v>0</v>
      </c>
      <c r="AL2674" s="458"/>
      <c r="AM2674" s="459"/>
    </row>
    <row r="2675">
      <c r="A2675" s="460" t="s">
        <v>4602</v>
      </c>
      <c r="B2675" s="225"/>
      <c r="C2675" s="225"/>
      <c r="D2675" s="226"/>
      <c r="E2675" s="227"/>
      <c r="F2675" s="228">
        <f t="shared" si="61"/>
        <v>0</v>
      </c>
      <c r="G2675" s="226"/>
      <c r="H2675" s="226"/>
      <c r="I2675" s="226"/>
      <c r="J2675" s="58" t="s">
        <v>102</v>
      </c>
      <c r="K2675" s="58"/>
      <c r="L2675" s="58"/>
      <c r="M2675" s="62"/>
      <c r="N2675" s="58"/>
      <c r="O2675" s="62"/>
      <c r="P2675" s="58"/>
      <c r="Q2675" s="62"/>
      <c r="R2675" s="63"/>
      <c r="S2675" s="64">
        <f t="shared" si="59"/>
        <v>0</v>
      </c>
      <c r="T2675" s="60"/>
      <c r="U2675" s="60"/>
      <c r="V2675" s="60"/>
      <c r="W2675" s="60"/>
      <c r="X2675" s="60"/>
      <c r="Y2675" s="60"/>
      <c r="Z2675" s="60"/>
      <c r="AA2675" s="60"/>
      <c r="AB2675" s="60"/>
      <c r="AC2675" s="60"/>
      <c r="AD2675" s="60"/>
      <c r="AE2675" s="60"/>
      <c r="AF2675" s="60"/>
      <c r="AG2675" s="65"/>
      <c r="AH2675" s="58"/>
      <c r="AI2675" s="59"/>
      <c r="AJ2675" s="60"/>
      <c r="AK2675" s="64">
        <f t="shared" si="50"/>
        <v>0</v>
      </c>
      <c r="AL2675" s="66"/>
      <c r="AM2675" s="67"/>
    </row>
    <row r="2676">
      <c r="A2676" s="463" t="s">
        <v>4603</v>
      </c>
      <c r="B2676" s="470"/>
      <c r="C2676" s="470"/>
      <c r="D2676" s="468"/>
      <c r="E2676" s="471"/>
      <c r="F2676" s="467">
        <f t="shared" si="61"/>
        <v>0</v>
      </c>
      <c r="G2676" s="468"/>
      <c r="H2676" s="468"/>
      <c r="I2676" s="468"/>
      <c r="J2676" s="452" t="s">
        <v>102</v>
      </c>
      <c r="K2676" s="452"/>
      <c r="L2676" s="452"/>
      <c r="M2676" s="453"/>
      <c r="N2676" s="452"/>
      <c r="O2676" s="453"/>
      <c r="P2676" s="452"/>
      <c r="Q2676" s="453"/>
      <c r="R2676" s="454"/>
      <c r="S2676" s="455">
        <f t="shared" si="59"/>
        <v>0</v>
      </c>
      <c r="T2676" s="456"/>
      <c r="U2676" s="456"/>
      <c r="V2676" s="456"/>
      <c r="W2676" s="456"/>
      <c r="X2676" s="456"/>
      <c r="Y2676" s="456"/>
      <c r="Z2676" s="456"/>
      <c r="AA2676" s="456"/>
      <c r="AB2676" s="456"/>
      <c r="AC2676" s="456"/>
      <c r="AD2676" s="456"/>
      <c r="AE2676" s="456"/>
      <c r="AF2676" s="456"/>
      <c r="AG2676" s="457"/>
      <c r="AH2676" s="452"/>
      <c r="AI2676" s="472"/>
      <c r="AJ2676" s="456"/>
      <c r="AK2676" s="455">
        <f t="shared" si="50"/>
        <v>0</v>
      </c>
      <c r="AL2676" s="458"/>
      <c r="AM2676" s="459"/>
    </row>
    <row r="2677">
      <c r="A2677" s="460" t="s">
        <v>4604</v>
      </c>
      <c r="B2677" s="225"/>
      <c r="C2677" s="225"/>
      <c r="D2677" s="226"/>
      <c r="E2677" s="227"/>
      <c r="F2677" s="228">
        <f t="shared" si="61"/>
        <v>0</v>
      </c>
      <c r="G2677" s="226"/>
      <c r="H2677" s="226"/>
      <c r="I2677" s="226"/>
      <c r="J2677" s="58" t="s">
        <v>102</v>
      </c>
      <c r="K2677" s="58"/>
      <c r="L2677" s="58"/>
      <c r="M2677" s="62"/>
      <c r="N2677" s="58"/>
      <c r="O2677" s="62"/>
      <c r="P2677" s="58"/>
      <c r="Q2677" s="62"/>
      <c r="R2677" s="63"/>
      <c r="S2677" s="64">
        <f t="shared" si="59"/>
        <v>0</v>
      </c>
      <c r="T2677" s="60"/>
      <c r="U2677" s="60"/>
      <c r="V2677" s="60"/>
      <c r="W2677" s="60"/>
      <c r="X2677" s="60"/>
      <c r="Y2677" s="60"/>
      <c r="Z2677" s="60"/>
      <c r="AA2677" s="60"/>
      <c r="AB2677" s="60"/>
      <c r="AC2677" s="60"/>
      <c r="AD2677" s="60"/>
      <c r="AE2677" s="60"/>
      <c r="AF2677" s="60"/>
      <c r="AG2677" s="65"/>
      <c r="AH2677" s="58"/>
      <c r="AI2677" s="59"/>
      <c r="AJ2677" s="60"/>
      <c r="AK2677" s="64">
        <f t="shared" si="50"/>
        <v>0</v>
      </c>
      <c r="AL2677" s="66"/>
      <c r="AM2677" s="67"/>
    </row>
    <row r="2678">
      <c r="A2678" s="463" t="s">
        <v>4605</v>
      </c>
      <c r="B2678" s="470"/>
      <c r="C2678" s="470"/>
      <c r="D2678" s="468"/>
      <c r="E2678" s="471"/>
      <c r="F2678" s="467">
        <f t="shared" si="61"/>
        <v>0</v>
      </c>
      <c r="G2678" s="468"/>
      <c r="H2678" s="468"/>
      <c r="I2678" s="468"/>
      <c r="J2678" s="452" t="s">
        <v>102</v>
      </c>
      <c r="K2678" s="452"/>
      <c r="L2678" s="452"/>
      <c r="M2678" s="453"/>
      <c r="N2678" s="452"/>
      <c r="O2678" s="453"/>
      <c r="P2678" s="452"/>
      <c r="Q2678" s="453"/>
      <c r="R2678" s="454"/>
      <c r="S2678" s="455">
        <f t="shared" si="59"/>
        <v>0</v>
      </c>
      <c r="T2678" s="456"/>
      <c r="U2678" s="456"/>
      <c r="V2678" s="456"/>
      <c r="W2678" s="456"/>
      <c r="X2678" s="456"/>
      <c r="Y2678" s="456"/>
      <c r="Z2678" s="456"/>
      <c r="AA2678" s="456"/>
      <c r="AB2678" s="456"/>
      <c r="AC2678" s="456"/>
      <c r="AD2678" s="456"/>
      <c r="AE2678" s="456"/>
      <c r="AF2678" s="456"/>
      <c r="AG2678" s="457"/>
      <c r="AH2678" s="452"/>
      <c r="AI2678" s="472"/>
      <c r="AJ2678" s="456"/>
      <c r="AK2678" s="455">
        <f t="shared" si="50"/>
        <v>0</v>
      </c>
      <c r="AL2678" s="458"/>
      <c r="AM2678" s="459"/>
    </row>
    <row r="2679">
      <c r="A2679" s="460" t="s">
        <v>4606</v>
      </c>
      <c r="B2679" s="225"/>
      <c r="C2679" s="225"/>
      <c r="D2679" s="226"/>
      <c r="E2679" s="227"/>
      <c r="F2679" s="228">
        <f t="shared" si="61"/>
        <v>0</v>
      </c>
      <c r="G2679" s="226"/>
      <c r="H2679" s="226"/>
      <c r="I2679" s="226"/>
      <c r="J2679" s="58" t="s">
        <v>102</v>
      </c>
      <c r="K2679" s="58"/>
      <c r="L2679" s="58"/>
      <c r="M2679" s="62"/>
      <c r="N2679" s="58"/>
      <c r="O2679" s="62"/>
      <c r="P2679" s="58"/>
      <c r="Q2679" s="62"/>
      <c r="R2679" s="63"/>
      <c r="S2679" s="64">
        <f t="shared" si="59"/>
        <v>0</v>
      </c>
      <c r="T2679" s="60"/>
      <c r="U2679" s="60"/>
      <c r="V2679" s="60"/>
      <c r="W2679" s="60"/>
      <c r="X2679" s="60"/>
      <c r="Y2679" s="60"/>
      <c r="Z2679" s="60"/>
      <c r="AA2679" s="60"/>
      <c r="AB2679" s="60"/>
      <c r="AC2679" s="60"/>
      <c r="AD2679" s="60"/>
      <c r="AE2679" s="60"/>
      <c r="AF2679" s="60"/>
      <c r="AG2679" s="65"/>
      <c r="AH2679" s="58"/>
      <c r="AI2679" s="59"/>
      <c r="AJ2679" s="60"/>
      <c r="AK2679" s="64">
        <f t="shared" si="50"/>
        <v>0</v>
      </c>
      <c r="AL2679" s="66"/>
      <c r="AM2679" s="67"/>
    </row>
    <row r="2680">
      <c r="A2680" s="463" t="s">
        <v>4607</v>
      </c>
      <c r="B2680" s="470"/>
      <c r="C2680" s="470"/>
      <c r="D2680" s="468"/>
      <c r="E2680" s="471"/>
      <c r="F2680" s="467">
        <f t="shared" si="61"/>
        <v>0</v>
      </c>
      <c r="G2680" s="468"/>
      <c r="H2680" s="468"/>
      <c r="I2680" s="468"/>
      <c r="J2680" s="452" t="s">
        <v>102</v>
      </c>
      <c r="K2680" s="452"/>
      <c r="L2680" s="452"/>
      <c r="M2680" s="453"/>
      <c r="N2680" s="452"/>
      <c r="O2680" s="453"/>
      <c r="P2680" s="452"/>
      <c r="Q2680" s="453"/>
      <c r="R2680" s="454"/>
      <c r="S2680" s="455">
        <f t="shared" si="59"/>
        <v>0</v>
      </c>
      <c r="T2680" s="456"/>
      <c r="U2680" s="456"/>
      <c r="V2680" s="456"/>
      <c r="W2680" s="456"/>
      <c r="X2680" s="456"/>
      <c r="Y2680" s="456"/>
      <c r="Z2680" s="456"/>
      <c r="AA2680" s="456"/>
      <c r="AB2680" s="456"/>
      <c r="AC2680" s="456"/>
      <c r="AD2680" s="456"/>
      <c r="AE2680" s="456"/>
      <c r="AF2680" s="456"/>
      <c r="AG2680" s="457"/>
      <c r="AH2680" s="452"/>
      <c r="AI2680" s="472"/>
      <c r="AJ2680" s="456"/>
      <c r="AK2680" s="455">
        <f t="shared" si="50"/>
        <v>0</v>
      </c>
      <c r="AL2680" s="458"/>
      <c r="AM2680" s="459"/>
    </row>
    <row r="2681">
      <c r="A2681" s="460" t="s">
        <v>4608</v>
      </c>
      <c r="B2681" s="225"/>
      <c r="C2681" s="225"/>
      <c r="D2681" s="226"/>
      <c r="E2681" s="227"/>
      <c r="F2681" s="228">
        <f t="shared" si="61"/>
        <v>0</v>
      </c>
      <c r="G2681" s="226"/>
      <c r="H2681" s="226"/>
      <c r="I2681" s="226"/>
      <c r="J2681" s="58" t="s">
        <v>102</v>
      </c>
      <c r="K2681" s="58"/>
      <c r="L2681" s="58"/>
      <c r="M2681" s="62"/>
      <c r="N2681" s="58"/>
      <c r="O2681" s="62"/>
      <c r="P2681" s="58"/>
      <c r="Q2681" s="62"/>
      <c r="R2681" s="63"/>
      <c r="S2681" s="64">
        <f t="shared" si="59"/>
        <v>0</v>
      </c>
      <c r="T2681" s="60"/>
      <c r="U2681" s="60"/>
      <c r="V2681" s="60"/>
      <c r="W2681" s="60"/>
      <c r="X2681" s="60"/>
      <c r="Y2681" s="60"/>
      <c r="Z2681" s="60"/>
      <c r="AA2681" s="60"/>
      <c r="AB2681" s="60"/>
      <c r="AC2681" s="60"/>
      <c r="AD2681" s="60"/>
      <c r="AE2681" s="60"/>
      <c r="AF2681" s="60"/>
      <c r="AG2681" s="65"/>
      <c r="AH2681" s="58"/>
      <c r="AI2681" s="59"/>
      <c r="AJ2681" s="60"/>
      <c r="AK2681" s="64">
        <f t="shared" si="50"/>
        <v>0</v>
      </c>
      <c r="AL2681" s="66"/>
      <c r="AM2681" s="67"/>
    </row>
    <row r="2682">
      <c r="A2682" s="463" t="s">
        <v>4609</v>
      </c>
      <c r="B2682" s="470"/>
      <c r="C2682" s="470"/>
      <c r="D2682" s="468"/>
      <c r="E2682" s="471"/>
      <c r="F2682" s="467">
        <f t="shared" si="61"/>
        <v>0</v>
      </c>
      <c r="G2682" s="468"/>
      <c r="H2682" s="468"/>
      <c r="I2682" s="468"/>
      <c r="J2682" s="452" t="s">
        <v>102</v>
      </c>
      <c r="K2682" s="452"/>
      <c r="L2682" s="452"/>
      <c r="M2682" s="453"/>
      <c r="N2682" s="452"/>
      <c r="O2682" s="453"/>
      <c r="P2682" s="452"/>
      <c r="Q2682" s="453"/>
      <c r="R2682" s="454"/>
      <c r="S2682" s="455">
        <f t="shared" si="59"/>
        <v>0</v>
      </c>
      <c r="T2682" s="456"/>
      <c r="U2682" s="456"/>
      <c r="V2682" s="456"/>
      <c r="W2682" s="456"/>
      <c r="X2682" s="456"/>
      <c r="Y2682" s="456"/>
      <c r="Z2682" s="456"/>
      <c r="AA2682" s="456"/>
      <c r="AB2682" s="456"/>
      <c r="AC2682" s="456"/>
      <c r="AD2682" s="456"/>
      <c r="AE2682" s="456"/>
      <c r="AF2682" s="456"/>
      <c r="AG2682" s="457"/>
      <c r="AH2682" s="452"/>
      <c r="AI2682" s="472"/>
      <c r="AJ2682" s="456"/>
      <c r="AK2682" s="455">
        <f t="shared" si="50"/>
        <v>0</v>
      </c>
      <c r="AL2682" s="458"/>
      <c r="AM2682" s="459"/>
    </row>
    <row r="2683">
      <c r="A2683" s="460" t="s">
        <v>4610</v>
      </c>
      <c r="B2683" s="225"/>
      <c r="C2683" s="225"/>
      <c r="D2683" s="226"/>
      <c r="E2683" s="227"/>
      <c r="F2683" s="228">
        <f t="shared" si="61"/>
        <v>0</v>
      </c>
      <c r="G2683" s="226"/>
      <c r="H2683" s="226"/>
      <c r="I2683" s="226"/>
      <c r="J2683" s="58" t="s">
        <v>102</v>
      </c>
      <c r="K2683" s="58"/>
      <c r="L2683" s="58"/>
      <c r="M2683" s="62"/>
      <c r="N2683" s="58"/>
      <c r="O2683" s="62"/>
      <c r="P2683" s="58"/>
      <c r="Q2683" s="62"/>
      <c r="R2683" s="63"/>
      <c r="S2683" s="64">
        <f t="shared" si="59"/>
        <v>0</v>
      </c>
      <c r="T2683" s="60"/>
      <c r="U2683" s="60"/>
      <c r="V2683" s="60"/>
      <c r="W2683" s="60"/>
      <c r="X2683" s="60"/>
      <c r="Y2683" s="60"/>
      <c r="Z2683" s="60"/>
      <c r="AA2683" s="60"/>
      <c r="AB2683" s="60"/>
      <c r="AC2683" s="60"/>
      <c r="AD2683" s="60"/>
      <c r="AE2683" s="60"/>
      <c r="AF2683" s="60"/>
      <c r="AG2683" s="65"/>
      <c r="AH2683" s="58"/>
      <c r="AI2683" s="59"/>
      <c r="AJ2683" s="60"/>
      <c r="AK2683" s="64">
        <f t="shared" si="50"/>
        <v>0</v>
      </c>
      <c r="AL2683" s="66"/>
      <c r="AM2683" s="67"/>
    </row>
    <row r="2684">
      <c r="A2684" s="463" t="s">
        <v>4611</v>
      </c>
      <c r="B2684" s="470"/>
      <c r="C2684" s="470"/>
      <c r="D2684" s="468"/>
      <c r="E2684" s="471"/>
      <c r="F2684" s="467">
        <f t="shared" si="61"/>
        <v>0</v>
      </c>
      <c r="G2684" s="468"/>
      <c r="H2684" s="468"/>
      <c r="I2684" s="468"/>
      <c r="J2684" s="452" t="s">
        <v>102</v>
      </c>
      <c r="K2684" s="452"/>
      <c r="L2684" s="452"/>
      <c r="M2684" s="453"/>
      <c r="N2684" s="452"/>
      <c r="O2684" s="453"/>
      <c r="P2684" s="452"/>
      <c r="Q2684" s="453"/>
      <c r="R2684" s="454"/>
      <c r="S2684" s="455">
        <f t="shared" si="59"/>
        <v>0</v>
      </c>
      <c r="T2684" s="456"/>
      <c r="U2684" s="456"/>
      <c r="V2684" s="456"/>
      <c r="W2684" s="456"/>
      <c r="X2684" s="456"/>
      <c r="Y2684" s="456"/>
      <c r="Z2684" s="456"/>
      <c r="AA2684" s="456"/>
      <c r="AB2684" s="456"/>
      <c r="AC2684" s="456"/>
      <c r="AD2684" s="456"/>
      <c r="AE2684" s="456"/>
      <c r="AF2684" s="456"/>
      <c r="AG2684" s="457"/>
      <c r="AH2684" s="452"/>
      <c r="AI2684" s="472"/>
      <c r="AJ2684" s="456"/>
      <c r="AK2684" s="455">
        <f t="shared" si="50"/>
        <v>0</v>
      </c>
      <c r="AL2684" s="458"/>
      <c r="AM2684" s="459"/>
    </row>
    <row r="2685">
      <c r="A2685" s="460" t="s">
        <v>4612</v>
      </c>
      <c r="B2685" s="225"/>
      <c r="C2685" s="225"/>
      <c r="D2685" s="226"/>
      <c r="E2685" s="227"/>
      <c r="F2685" s="228">
        <f t="shared" si="61"/>
        <v>0</v>
      </c>
      <c r="G2685" s="226"/>
      <c r="H2685" s="226"/>
      <c r="I2685" s="226"/>
      <c r="J2685" s="58" t="s">
        <v>102</v>
      </c>
      <c r="K2685" s="58"/>
      <c r="L2685" s="58"/>
      <c r="M2685" s="62"/>
      <c r="N2685" s="58"/>
      <c r="O2685" s="62"/>
      <c r="P2685" s="58"/>
      <c r="Q2685" s="62"/>
      <c r="R2685" s="63"/>
      <c r="S2685" s="64">
        <f t="shared" si="59"/>
        <v>0</v>
      </c>
      <c r="T2685" s="60"/>
      <c r="U2685" s="60"/>
      <c r="V2685" s="60"/>
      <c r="W2685" s="60"/>
      <c r="X2685" s="60"/>
      <c r="Y2685" s="60"/>
      <c r="Z2685" s="60"/>
      <c r="AA2685" s="60"/>
      <c r="AB2685" s="60"/>
      <c r="AC2685" s="60"/>
      <c r="AD2685" s="60"/>
      <c r="AE2685" s="60"/>
      <c r="AF2685" s="60"/>
      <c r="AG2685" s="65"/>
      <c r="AH2685" s="58"/>
      <c r="AI2685" s="59"/>
      <c r="AJ2685" s="60"/>
      <c r="AK2685" s="64">
        <f t="shared" si="50"/>
        <v>0</v>
      </c>
      <c r="AL2685" s="66"/>
      <c r="AM2685" s="67"/>
    </row>
    <row r="2686">
      <c r="A2686" s="463" t="s">
        <v>4613</v>
      </c>
      <c r="B2686" s="470"/>
      <c r="C2686" s="470"/>
      <c r="D2686" s="468"/>
      <c r="E2686" s="471"/>
      <c r="F2686" s="467">
        <f t="shared" si="61"/>
        <v>0</v>
      </c>
      <c r="G2686" s="468"/>
      <c r="H2686" s="468"/>
      <c r="I2686" s="468"/>
      <c r="J2686" s="452" t="s">
        <v>102</v>
      </c>
      <c r="K2686" s="452"/>
      <c r="L2686" s="452"/>
      <c r="M2686" s="453"/>
      <c r="N2686" s="452"/>
      <c r="O2686" s="453"/>
      <c r="P2686" s="452"/>
      <c r="Q2686" s="453"/>
      <c r="R2686" s="454"/>
      <c r="S2686" s="455">
        <f t="shared" si="59"/>
        <v>0</v>
      </c>
      <c r="T2686" s="456"/>
      <c r="U2686" s="456"/>
      <c r="V2686" s="456"/>
      <c r="W2686" s="456"/>
      <c r="X2686" s="456"/>
      <c r="Y2686" s="456"/>
      <c r="Z2686" s="456"/>
      <c r="AA2686" s="456"/>
      <c r="AB2686" s="456"/>
      <c r="AC2686" s="456"/>
      <c r="AD2686" s="456"/>
      <c r="AE2686" s="456"/>
      <c r="AF2686" s="456"/>
      <c r="AG2686" s="457"/>
      <c r="AH2686" s="452"/>
      <c r="AI2686" s="472"/>
      <c r="AJ2686" s="456"/>
      <c r="AK2686" s="455">
        <f t="shared" si="50"/>
        <v>0</v>
      </c>
      <c r="AL2686" s="458"/>
      <c r="AM2686" s="459"/>
    </row>
    <row r="2687">
      <c r="A2687" s="460" t="s">
        <v>4614</v>
      </c>
      <c r="B2687" s="225"/>
      <c r="C2687" s="225"/>
      <c r="D2687" s="226"/>
      <c r="E2687" s="227"/>
      <c r="F2687" s="228">
        <f t="shared" si="61"/>
        <v>0</v>
      </c>
      <c r="G2687" s="226"/>
      <c r="H2687" s="226"/>
      <c r="I2687" s="226"/>
      <c r="J2687" s="58" t="s">
        <v>102</v>
      </c>
      <c r="K2687" s="58"/>
      <c r="L2687" s="58"/>
      <c r="M2687" s="62"/>
      <c r="N2687" s="58"/>
      <c r="O2687" s="62"/>
      <c r="P2687" s="58"/>
      <c r="Q2687" s="62"/>
      <c r="R2687" s="63"/>
      <c r="S2687" s="64">
        <f t="shared" si="59"/>
        <v>0</v>
      </c>
      <c r="T2687" s="60"/>
      <c r="U2687" s="60"/>
      <c r="V2687" s="60"/>
      <c r="W2687" s="60"/>
      <c r="X2687" s="60"/>
      <c r="Y2687" s="60"/>
      <c r="Z2687" s="60"/>
      <c r="AA2687" s="60"/>
      <c r="AB2687" s="60"/>
      <c r="AC2687" s="60"/>
      <c r="AD2687" s="60"/>
      <c r="AE2687" s="60"/>
      <c r="AF2687" s="60"/>
      <c r="AG2687" s="65"/>
      <c r="AH2687" s="58"/>
      <c r="AI2687" s="59"/>
      <c r="AJ2687" s="60"/>
      <c r="AK2687" s="64">
        <f t="shared" si="50"/>
        <v>0</v>
      </c>
      <c r="AL2687" s="66"/>
      <c r="AM2687" s="67"/>
    </row>
    <row r="2688">
      <c r="A2688" s="463" t="s">
        <v>4615</v>
      </c>
      <c r="B2688" s="470"/>
      <c r="C2688" s="470"/>
      <c r="D2688" s="468"/>
      <c r="E2688" s="471"/>
      <c r="F2688" s="467">
        <f t="shared" si="61"/>
        <v>0</v>
      </c>
      <c r="G2688" s="468"/>
      <c r="H2688" s="468"/>
      <c r="I2688" s="468"/>
      <c r="J2688" s="452" t="s">
        <v>102</v>
      </c>
      <c r="K2688" s="452"/>
      <c r="L2688" s="452"/>
      <c r="M2688" s="453"/>
      <c r="N2688" s="452"/>
      <c r="O2688" s="453"/>
      <c r="P2688" s="452"/>
      <c r="Q2688" s="453"/>
      <c r="R2688" s="454"/>
      <c r="S2688" s="455">
        <f t="shared" si="59"/>
        <v>0</v>
      </c>
      <c r="T2688" s="456"/>
      <c r="U2688" s="456"/>
      <c r="V2688" s="456"/>
      <c r="W2688" s="456"/>
      <c r="X2688" s="456"/>
      <c r="Y2688" s="456"/>
      <c r="Z2688" s="456"/>
      <c r="AA2688" s="456"/>
      <c r="AB2688" s="456"/>
      <c r="AC2688" s="456"/>
      <c r="AD2688" s="456"/>
      <c r="AE2688" s="456"/>
      <c r="AF2688" s="456"/>
      <c r="AG2688" s="457"/>
      <c r="AH2688" s="452"/>
      <c r="AI2688" s="472"/>
      <c r="AJ2688" s="456"/>
      <c r="AK2688" s="455">
        <f t="shared" si="50"/>
        <v>0</v>
      </c>
      <c r="AL2688" s="458"/>
      <c r="AM2688" s="459"/>
    </row>
    <row r="2689">
      <c r="A2689" s="460" t="s">
        <v>4616</v>
      </c>
      <c r="B2689" s="225"/>
      <c r="C2689" s="225"/>
      <c r="D2689" s="226"/>
      <c r="E2689" s="227"/>
      <c r="F2689" s="228">
        <f t="shared" si="61"/>
        <v>0</v>
      </c>
      <c r="G2689" s="226"/>
      <c r="H2689" s="226"/>
      <c r="I2689" s="226"/>
      <c r="J2689" s="58" t="s">
        <v>102</v>
      </c>
      <c r="K2689" s="58"/>
      <c r="L2689" s="58"/>
      <c r="M2689" s="62"/>
      <c r="N2689" s="58"/>
      <c r="O2689" s="62"/>
      <c r="P2689" s="58"/>
      <c r="Q2689" s="62"/>
      <c r="R2689" s="63"/>
      <c r="S2689" s="64">
        <f t="shared" si="59"/>
        <v>0</v>
      </c>
      <c r="T2689" s="60"/>
      <c r="U2689" s="60"/>
      <c r="V2689" s="60"/>
      <c r="W2689" s="60"/>
      <c r="X2689" s="60"/>
      <c r="Y2689" s="60"/>
      <c r="Z2689" s="60"/>
      <c r="AA2689" s="60"/>
      <c r="AB2689" s="60"/>
      <c r="AC2689" s="60"/>
      <c r="AD2689" s="60"/>
      <c r="AE2689" s="60"/>
      <c r="AF2689" s="60"/>
      <c r="AG2689" s="65"/>
      <c r="AH2689" s="58"/>
      <c r="AI2689" s="59"/>
      <c r="AJ2689" s="60"/>
      <c r="AK2689" s="64">
        <f t="shared" si="50"/>
        <v>0</v>
      </c>
      <c r="AL2689" s="66"/>
      <c r="AM2689" s="67"/>
    </row>
    <row r="2690">
      <c r="A2690" s="463" t="s">
        <v>4617</v>
      </c>
      <c r="B2690" s="470"/>
      <c r="C2690" s="470"/>
      <c r="D2690" s="468"/>
      <c r="E2690" s="471"/>
      <c r="F2690" s="467">
        <f t="shared" si="61"/>
        <v>0</v>
      </c>
      <c r="G2690" s="468"/>
      <c r="H2690" s="468"/>
      <c r="I2690" s="468"/>
      <c r="J2690" s="452" t="s">
        <v>102</v>
      </c>
      <c r="K2690" s="452"/>
      <c r="L2690" s="452"/>
      <c r="M2690" s="453"/>
      <c r="N2690" s="452"/>
      <c r="O2690" s="453"/>
      <c r="P2690" s="452"/>
      <c r="Q2690" s="453"/>
      <c r="R2690" s="454"/>
      <c r="S2690" s="455">
        <f t="shared" si="59"/>
        <v>0</v>
      </c>
      <c r="T2690" s="456"/>
      <c r="U2690" s="456"/>
      <c r="V2690" s="456"/>
      <c r="W2690" s="456"/>
      <c r="X2690" s="456"/>
      <c r="Y2690" s="456"/>
      <c r="Z2690" s="456"/>
      <c r="AA2690" s="456"/>
      <c r="AB2690" s="456"/>
      <c r="AC2690" s="456"/>
      <c r="AD2690" s="456"/>
      <c r="AE2690" s="456"/>
      <c r="AF2690" s="456"/>
      <c r="AG2690" s="457"/>
      <c r="AH2690" s="452"/>
      <c r="AI2690" s="472"/>
      <c r="AJ2690" s="456"/>
      <c r="AK2690" s="455">
        <f t="shared" si="50"/>
        <v>0</v>
      </c>
      <c r="AL2690" s="458"/>
      <c r="AM2690" s="459"/>
    </row>
    <row r="2691">
      <c r="A2691" s="460" t="s">
        <v>4618</v>
      </c>
      <c r="B2691" s="225"/>
      <c r="C2691" s="225"/>
      <c r="D2691" s="226"/>
      <c r="E2691" s="227"/>
      <c r="F2691" s="228">
        <f t="shared" si="61"/>
        <v>0</v>
      </c>
      <c r="G2691" s="226"/>
      <c r="H2691" s="226"/>
      <c r="I2691" s="226"/>
      <c r="J2691" s="58" t="s">
        <v>102</v>
      </c>
      <c r="K2691" s="58"/>
      <c r="L2691" s="58"/>
      <c r="M2691" s="62"/>
      <c r="N2691" s="58"/>
      <c r="O2691" s="62"/>
      <c r="P2691" s="58"/>
      <c r="Q2691" s="62"/>
      <c r="R2691" s="63"/>
      <c r="S2691" s="64">
        <f t="shared" si="59"/>
        <v>0</v>
      </c>
      <c r="T2691" s="60"/>
      <c r="U2691" s="60"/>
      <c r="V2691" s="60"/>
      <c r="W2691" s="60"/>
      <c r="X2691" s="60"/>
      <c r="Y2691" s="60"/>
      <c r="Z2691" s="60"/>
      <c r="AA2691" s="60"/>
      <c r="AB2691" s="60"/>
      <c r="AC2691" s="60"/>
      <c r="AD2691" s="60"/>
      <c r="AE2691" s="60"/>
      <c r="AF2691" s="60"/>
      <c r="AG2691" s="65"/>
      <c r="AH2691" s="58"/>
      <c r="AI2691" s="59"/>
      <c r="AJ2691" s="60"/>
      <c r="AK2691" s="64">
        <f t="shared" si="50"/>
        <v>0</v>
      </c>
      <c r="AL2691" s="66"/>
      <c r="AM2691" s="67"/>
    </row>
    <row r="2692">
      <c r="A2692" s="463" t="s">
        <v>4619</v>
      </c>
      <c r="B2692" s="470"/>
      <c r="C2692" s="470"/>
      <c r="D2692" s="468"/>
      <c r="E2692" s="471"/>
      <c r="F2692" s="467">
        <f t="shared" si="61"/>
        <v>0</v>
      </c>
      <c r="G2692" s="468"/>
      <c r="H2692" s="468"/>
      <c r="I2692" s="468"/>
      <c r="J2692" s="452" t="s">
        <v>102</v>
      </c>
      <c r="K2692" s="452"/>
      <c r="L2692" s="452"/>
      <c r="M2692" s="453"/>
      <c r="N2692" s="452"/>
      <c r="O2692" s="453"/>
      <c r="P2692" s="452"/>
      <c r="Q2692" s="453"/>
      <c r="R2692" s="454"/>
      <c r="S2692" s="455">
        <f t="shared" si="59"/>
        <v>0</v>
      </c>
      <c r="T2692" s="456"/>
      <c r="U2692" s="456"/>
      <c r="V2692" s="456"/>
      <c r="W2692" s="456"/>
      <c r="X2692" s="456"/>
      <c r="Y2692" s="456"/>
      <c r="Z2692" s="456"/>
      <c r="AA2692" s="456"/>
      <c r="AB2692" s="456"/>
      <c r="AC2692" s="456"/>
      <c r="AD2692" s="456"/>
      <c r="AE2692" s="456"/>
      <c r="AF2692" s="456"/>
      <c r="AG2692" s="457"/>
      <c r="AH2692" s="452"/>
      <c r="AI2692" s="472"/>
      <c r="AJ2692" s="456"/>
      <c r="AK2692" s="455">
        <f t="shared" si="50"/>
        <v>0</v>
      </c>
      <c r="AL2692" s="458"/>
      <c r="AM2692" s="459"/>
    </row>
    <row r="2693">
      <c r="A2693" s="460" t="s">
        <v>4620</v>
      </c>
      <c r="B2693" s="225"/>
      <c r="C2693" s="225"/>
      <c r="D2693" s="226"/>
      <c r="E2693" s="227"/>
      <c r="F2693" s="228">
        <f t="shared" si="61"/>
        <v>0</v>
      </c>
      <c r="G2693" s="226"/>
      <c r="H2693" s="226"/>
      <c r="I2693" s="226"/>
      <c r="J2693" s="58" t="s">
        <v>102</v>
      </c>
      <c r="K2693" s="58"/>
      <c r="L2693" s="58"/>
      <c r="M2693" s="62"/>
      <c r="N2693" s="58"/>
      <c r="O2693" s="62"/>
      <c r="P2693" s="58"/>
      <c r="Q2693" s="62"/>
      <c r="R2693" s="63"/>
      <c r="S2693" s="64">
        <f t="shared" si="59"/>
        <v>0</v>
      </c>
      <c r="T2693" s="60"/>
      <c r="U2693" s="60"/>
      <c r="V2693" s="60"/>
      <c r="W2693" s="60"/>
      <c r="X2693" s="60"/>
      <c r="Y2693" s="60"/>
      <c r="Z2693" s="60"/>
      <c r="AA2693" s="60"/>
      <c r="AB2693" s="60"/>
      <c r="AC2693" s="60"/>
      <c r="AD2693" s="60"/>
      <c r="AE2693" s="60"/>
      <c r="AF2693" s="60"/>
      <c r="AG2693" s="65"/>
      <c r="AH2693" s="58"/>
      <c r="AI2693" s="59"/>
      <c r="AJ2693" s="60"/>
      <c r="AK2693" s="64">
        <f t="shared" si="50"/>
        <v>0</v>
      </c>
      <c r="AL2693" s="66"/>
      <c r="AM2693" s="67"/>
    </row>
    <row r="2694">
      <c r="A2694" s="463" t="s">
        <v>4621</v>
      </c>
      <c r="B2694" s="470"/>
      <c r="C2694" s="470"/>
      <c r="D2694" s="468"/>
      <c r="E2694" s="471"/>
      <c r="F2694" s="467">
        <f t="shared" si="61"/>
        <v>0</v>
      </c>
      <c r="G2694" s="468"/>
      <c r="H2694" s="468"/>
      <c r="I2694" s="468"/>
      <c r="J2694" s="452" t="s">
        <v>102</v>
      </c>
      <c r="K2694" s="452"/>
      <c r="L2694" s="452"/>
      <c r="M2694" s="453"/>
      <c r="N2694" s="452"/>
      <c r="O2694" s="453"/>
      <c r="P2694" s="452"/>
      <c r="Q2694" s="453"/>
      <c r="R2694" s="454"/>
      <c r="S2694" s="455">
        <f t="shared" si="59"/>
        <v>0</v>
      </c>
      <c r="T2694" s="456"/>
      <c r="U2694" s="456"/>
      <c r="V2694" s="456"/>
      <c r="W2694" s="456"/>
      <c r="X2694" s="456"/>
      <c r="Y2694" s="456"/>
      <c r="Z2694" s="456"/>
      <c r="AA2694" s="456"/>
      <c r="AB2694" s="456"/>
      <c r="AC2694" s="456"/>
      <c r="AD2694" s="456"/>
      <c r="AE2694" s="456"/>
      <c r="AF2694" s="456"/>
      <c r="AG2694" s="457"/>
      <c r="AH2694" s="452"/>
      <c r="AI2694" s="472"/>
      <c r="AJ2694" s="456"/>
      <c r="AK2694" s="455">
        <f t="shared" si="50"/>
        <v>0</v>
      </c>
      <c r="AL2694" s="458"/>
      <c r="AM2694" s="459"/>
    </row>
    <row r="2695">
      <c r="A2695" s="460" t="s">
        <v>4622</v>
      </c>
      <c r="B2695" s="225"/>
      <c r="C2695" s="225"/>
      <c r="D2695" s="226"/>
      <c r="E2695" s="227"/>
      <c r="F2695" s="228">
        <f t="shared" si="61"/>
        <v>0</v>
      </c>
      <c r="G2695" s="226"/>
      <c r="H2695" s="226"/>
      <c r="I2695" s="226"/>
      <c r="J2695" s="58" t="s">
        <v>102</v>
      </c>
      <c r="K2695" s="58"/>
      <c r="L2695" s="58"/>
      <c r="M2695" s="62"/>
      <c r="N2695" s="58"/>
      <c r="O2695" s="62"/>
      <c r="P2695" s="58"/>
      <c r="Q2695" s="62"/>
      <c r="R2695" s="63"/>
      <c r="S2695" s="64">
        <f t="shared" si="59"/>
        <v>0</v>
      </c>
      <c r="T2695" s="60"/>
      <c r="U2695" s="60"/>
      <c r="V2695" s="60"/>
      <c r="W2695" s="60"/>
      <c r="X2695" s="60"/>
      <c r="Y2695" s="60"/>
      <c r="Z2695" s="60"/>
      <c r="AA2695" s="60"/>
      <c r="AB2695" s="60"/>
      <c r="AC2695" s="60"/>
      <c r="AD2695" s="60"/>
      <c r="AE2695" s="60"/>
      <c r="AF2695" s="60"/>
      <c r="AG2695" s="65"/>
      <c r="AH2695" s="58"/>
      <c r="AI2695" s="59"/>
      <c r="AJ2695" s="60"/>
      <c r="AK2695" s="64">
        <f t="shared" si="50"/>
        <v>0</v>
      </c>
      <c r="AL2695" s="66"/>
      <c r="AM2695" s="67"/>
    </row>
    <row r="2696">
      <c r="A2696" s="463" t="s">
        <v>4623</v>
      </c>
      <c r="B2696" s="470"/>
      <c r="C2696" s="470"/>
      <c r="D2696" s="468"/>
      <c r="E2696" s="471"/>
      <c r="F2696" s="467">
        <f t="shared" si="61"/>
        <v>0</v>
      </c>
      <c r="G2696" s="468"/>
      <c r="H2696" s="468"/>
      <c r="I2696" s="468"/>
      <c r="J2696" s="452" t="s">
        <v>102</v>
      </c>
      <c r="K2696" s="452"/>
      <c r="L2696" s="452"/>
      <c r="M2696" s="453"/>
      <c r="N2696" s="452"/>
      <c r="O2696" s="453"/>
      <c r="P2696" s="452"/>
      <c r="Q2696" s="453"/>
      <c r="R2696" s="454"/>
      <c r="S2696" s="455">
        <f t="shared" si="59"/>
        <v>0</v>
      </c>
      <c r="T2696" s="456"/>
      <c r="U2696" s="456"/>
      <c r="V2696" s="456"/>
      <c r="W2696" s="456"/>
      <c r="X2696" s="456"/>
      <c r="Y2696" s="456"/>
      <c r="Z2696" s="456"/>
      <c r="AA2696" s="456"/>
      <c r="AB2696" s="456"/>
      <c r="AC2696" s="456"/>
      <c r="AD2696" s="456"/>
      <c r="AE2696" s="456"/>
      <c r="AF2696" s="456"/>
      <c r="AG2696" s="457"/>
      <c r="AH2696" s="452"/>
      <c r="AI2696" s="472"/>
      <c r="AJ2696" s="456"/>
      <c r="AK2696" s="455">
        <f t="shared" si="50"/>
        <v>0</v>
      </c>
      <c r="AL2696" s="458"/>
      <c r="AM2696" s="459"/>
    </row>
    <row r="2697">
      <c r="A2697" s="460" t="s">
        <v>4624</v>
      </c>
      <c r="B2697" s="225"/>
      <c r="C2697" s="225"/>
      <c r="D2697" s="226"/>
      <c r="E2697" s="227"/>
      <c r="F2697" s="228">
        <f t="shared" si="61"/>
        <v>0</v>
      </c>
      <c r="G2697" s="226"/>
      <c r="H2697" s="226"/>
      <c r="I2697" s="226"/>
      <c r="J2697" s="58" t="s">
        <v>102</v>
      </c>
      <c r="K2697" s="58"/>
      <c r="L2697" s="58"/>
      <c r="M2697" s="62"/>
      <c r="N2697" s="58"/>
      <c r="O2697" s="62"/>
      <c r="P2697" s="58"/>
      <c r="Q2697" s="62"/>
      <c r="R2697" s="63"/>
      <c r="S2697" s="64">
        <f t="shared" si="59"/>
        <v>0</v>
      </c>
      <c r="T2697" s="60"/>
      <c r="U2697" s="60"/>
      <c r="V2697" s="60"/>
      <c r="W2697" s="60"/>
      <c r="X2697" s="60"/>
      <c r="Y2697" s="60"/>
      <c r="Z2697" s="60"/>
      <c r="AA2697" s="60"/>
      <c r="AB2697" s="60"/>
      <c r="AC2697" s="60"/>
      <c r="AD2697" s="60"/>
      <c r="AE2697" s="60"/>
      <c r="AF2697" s="60"/>
      <c r="AG2697" s="65"/>
      <c r="AH2697" s="58"/>
      <c r="AI2697" s="59"/>
      <c r="AJ2697" s="60"/>
      <c r="AK2697" s="64">
        <f t="shared" si="50"/>
        <v>0</v>
      </c>
      <c r="AL2697" s="66"/>
      <c r="AM2697" s="67"/>
    </row>
    <row r="2698">
      <c r="A2698" s="463" t="s">
        <v>4625</v>
      </c>
      <c r="B2698" s="470"/>
      <c r="C2698" s="470"/>
      <c r="D2698" s="468"/>
      <c r="E2698" s="471"/>
      <c r="F2698" s="467">
        <f t="shared" si="61"/>
        <v>0</v>
      </c>
      <c r="G2698" s="468"/>
      <c r="H2698" s="468"/>
      <c r="I2698" s="468"/>
      <c r="J2698" s="452" t="s">
        <v>102</v>
      </c>
      <c r="K2698" s="452"/>
      <c r="L2698" s="452"/>
      <c r="M2698" s="453"/>
      <c r="N2698" s="452"/>
      <c r="O2698" s="453"/>
      <c r="P2698" s="452"/>
      <c r="Q2698" s="453"/>
      <c r="R2698" s="454"/>
      <c r="S2698" s="455">
        <f t="shared" si="59"/>
        <v>0</v>
      </c>
      <c r="T2698" s="456"/>
      <c r="U2698" s="456"/>
      <c r="V2698" s="456"/>
      <c r="W2698" s="456"/>
      <c r="X2698" s="456"/>
      <c r="Y2698" s="456"/>
      <c r="Z2698" s="456"/>
      <c r="AA2698" s="456"/>
      <c r="AB2698" s="456"/>
      <c r="AC2698" s="456"/>
      <c r="AD2698" s="456"/>
      <c r="AE2698" s="456"/>
      <c r="AF2698" s="456"/>
      <c r="AG2698" s="457"/>
      <c r="AH2698" s="452"/>
      <c r="AI2698" s="472"/>
      <c r="AJ2698" s="456"/>
      <c r="AK2698" s="455">
        <f t="shared" si="50"/>
        <v>0</v>
      </c>
      <c r="AL2698" s="458"/>
      <c r="AM2698" s="459"/>
    </row>
    <row r="2699">
      <c r="A2699" s="460" t="s">
        <v>4626</v>
      </c>
      <c r="B2699" s="225"/>
      <c r="C2699" s="225"/>
      <c r="D2699" s="226"/>
      <c r="E2699" s="227"/>
      <c r="F2699" s="228">
        <f t="shared" si="61"/>
        <v>0</v>
      </c>
      <c r="G2699" s="226"/>
      <c r="H2699" s="226"/>
      <c r="I2699" s="226"/>
      <c r="J2699" s="58" t="s">
        <v>102</v>
      </c>
      <c r="K2699" s="58"/>
      <c r="L2699" s="58"/>
      <c r="M2699" s="62"/>
      <c r="N2699" s="58"/>
      <c r="O2699" s="62"/>
      <c r="P2699" s="58"/>
      <c r="Q2699" s="62"/>
      <c r="R2699" s="63"/>
      <c r="S2699" s="64">
        <f t="shared" si="59"/>
        <v>0</v>
      </c>
      <c r="T2699" s="60"/>
      <c r="U2699" s="60"/>
      <c r="V2699" s="60"/>
      <c r="W2699" s="60"/>
      <c r="X2699" s="60"/>
      <c r="Y2699" s="60"/>
      <c r="Z2699" s="60"/>
      <c r="AA2699" s="60"/>
      <c r="AB2699" s="60"/>
      <c r="AC2699" s="60"/>
      <c r="AD2699" s="60"/>
      <c r="AE2699" s="60"/>
      <c r="AF2699" s="60"/>
      <c r="AG2699" s="65"/>
      <c r="AH2699" s="58"/>
      <c r="AI2699" s="59"/>
      <c r="AJ2699" s="60"/>
      <c r="AK2699" s="64">
        <f t="shared" si="50"/>
        <v>0</v>
      </c>
      <c r="AL2699" s="66"/>
      <c r="AM2699" s="67"/>
    </row>
    <row r="2700">
      <c r="A2700" s="463" t="s">
        <v>4627</v>
      </c>
      <c r="B2700" s="470"/>
      <c r="C2700" s="470"/>
      <c r="D2700" s="468"/>
      <c r="E2700" s="471"/>
      <c r="F2700" s="467">
        <f t="shared" si="61"/>
        <v>0</v>
      </c>
      <c r="G2700" s="468"/>
      <c r="H2700" s="468"/>
      <c r="I2700" s="468"/>
      <c r="J2700" s="452" t="s">
        <v>102</v>
      </c>
      <c r="K2700" s="452"/>
      <c r="L2700" s="452"/>
      <c r="M2700" s="453"/>
      <c r="N2700" s="452"/>
      <c r="O2700" s="453"/>
      <c r="P2700" s="452"/>
      <c r="Q2700" s="453"/>
      <c r="R2700" s="454"/>
      <c r="S2700" s="455">
        <f t="shared" si="59"/>
        <v>0</v>
      </c>
      <c r="T2700" s="456"/>
      <c r="U2700" s="456"/>
      <c r="V2700" s="456"/>
      <c r="W2700" s="456"/>
      <c r="X2700" s="456"/>
      <c r="Y2700" s="456"/>
      <c r="Z2700" s="456"/>
      <c r="AA2700" s="456"/>
      <c r="AB2700" s="456"/>
      <c r="AC2700" s="456"/>
      <c r="AD2700" s="456"/>
      <c r="AE2700" s="456"/>
      <c r="AF2700" s="456"/>
      <c r="AG2700" s="457"/>
      <c r="AH2700" s="452"/>
      <c r="AI2700" s="472"/>
      <c r="AJ2700" s="456"/>
      <c r="AK2700" s="455">
        <f t="shared" si="50"/>
        <v>0</v>
      </c>
      <c r="AL2700" s="458"/>
      <c r="AM2700" s="459"/>
    </row>
    <row r="2701">
      <c r="A2701" s="460" t="s">
        <v>4628</v>
      </c>
      <c r="B2701" s="225"/>
      <c r="C2701" s="225"/>
      <c r="D2701" s="226"/>
      <c r="E2701" s="227"/>
      <c r="F2701" s="228">
        <f t="shared" si="61"/>
        <v>0</v>
      </c>
      <c r="G2701" s="226"/>
      <c r="H2701" s="226"/>
      <c r="I2701" s="226"/>
      <c r="J2701" s="58" t="s">
        <v>102</v>
      </c>
      <c r="K2701" s="58"/>
      <c r="L2701" s="58"/>
      <c r="M2701" s="62"/>
      <c r="N2701" s="58"/>
      <c r="O2701" s="62"/>
      <c r="P2701" s="58"/>
      <c r="Q2701" s="62"/>
      <c r="R2701" s="63"/>
      <c r="S2701" s="64">
        <f t="shared" si="59"/>
        <v>0</v>
      </c>
      <c r="T2701" s="60"/>
      <c r="U2701" s="60"/>
      <c r="V2701" s="60"/>
      <c r="W2701" s="60"/>
      <c r="X2701" s="60"/>
      <c r="Y2701" s="60"/>
      <c r="Z2701" s="60"/>
      <c r="AA2701" s="60"/>
      <c r="AB2701" s="60"/>
      <c r="AC2701" s="60"/>
      <c r="AD2701" s="60"/>
      <c r="AE2701" s="60"/>
      <c r="AF2701" s="60"/>
      <c r="AG2701" s="65"/>
      <c r="AH2701" s="58"/>
      <c r="AI2701" s="59"/>
      <c r="AJ2701" s="60"/>
      <c r="AK2701" s="64">
        <f t="shared" si="50"/>
        <v>0</v>
      </c>
      <c r="AL2701" s="66"/>
      <c r="AM2701" s="67"/>
    </row>
    <row r="2702">
      <c r="A2702" s="463" t="s">
        <v>4629</v>
      </c>
      <c r="B2702" s="470"/>
      <c r="C2702" s="470"/>
      <c r="D2702" s="468"/>
      <c r="E2702" s="471"/>
      <c r="F2702" s="467">
        <f t="shared" si="61"/>
        <v>0</v>
      </c>
      <c r="G2702" s="468"/>
      <c r="H2702" s="468"/>
      <c r="I2702" s="468"/>
      <c r="J2702" s="452" t="s">
        <v>102</v>
      </c>
      <c r="K2702" s="452"/>
      <c r="L2702" s="452"/>
      <c r="M2702" s="453"/>
      <c r="N2702" s="452"/>
      <c r="O2702" s="453"/>
      <c r="P2702" s="452"/>
      <c r="Q2702" s="453"/>
      <c r="R2702" s="454"/>
      <c r="S2702" s="455">
        <f t="shared" si="59"/>
        <v>0</v>
      </c>
      <c r="T2702" s="456"/>
      <c r="U2702" s="456"/>
      <c r="V2702" s="456"/>
      <c r="W2702" s="456"/>
      <c r="X2702" s="456"/>
      <c r="Y2702" s="456"/>
      <c r="Z2702" s="456"/>
      <c r="AA2702" s="456"/>
      <c r="AB2702" s="456"/>
      <c r="AC2702" s="456"/>
      <c r="AD2702" s="456"/>
      <c r="AE2702" s="456"/>
      <c r="AF2702" s="456"/>
      <c r="AG2702" s="457"/>
      <c r="AH2702" s="452"/>
      <c r="AI2702" s="472"/>
      <c r="AJ2702" s="456"/>
      <c r="AK2702" s="455">
        <f t="shared" si="50"/>
        <v>0</v>
      </c>
      <c r="AL2702" s="458"/>
      <c r="AM2702" s="459"/>
    </row>
    <row r="2703">
      <c r="A2703" s="460" t="s">
        <v>4630</v>
      </c>
      <c r="B2703" s="225"/>
      <c r="C2703" s="225"/>
      <c r="D2703" s="226"/>
      <c r="E2703" s="227"/>
      <c r="F2703" s="228">
        <f t="shared" si="61"/>
        <v>0</v>
      </c>
      <c r="G2703" s="226"/>
      <c r="H2703" s="226"/>
      <c r="I2703" s="226"/>
      <c r="J2703" s="58" t="s">
        <v>102</v>
      </c>
      <c r="K2703" s="58"/>
      <c r="L2703" s="58"/>
      <c r="M2703" s="62"/>
      <c r="N2703" s="58"/>
      <c r="O2703" s="62"/>
      <c r="P2703" s="58"/>
      <c r="Q2703" s="62"/>
      <c r="R2703" s="63"/>
      <c r="S2703" s="64">
        <f t="shared" si="59"/>
        <v>0</v>
      </c>
      <c r="T2703" s="60"/>
      <c r="U2703" s="60"/>
      <c r="V2703" s="60"/>
      <c r="W2703" s="60"/>
      <c r="X2703" s="60"/>
      <c r="Y2703" s="60"/>
      <c r="Z2703" s="60"/>
      <c r="AA2703" s="60"/>
      <c r="AB2703" s="60"/>
      <c r="AC2703" s="60"/>
      <c r="AD2703" s="60"/>
      <c r="AE2703" s="60"/>
      <c r="AF2703" s="60"/>
      <c r="AG2703" s="65"/>
      <c r="AH2703" s="58"/>
      <c r="AI2703" s="59"/>
      <c r="AJ2703" s="60"/>
      <c r="AK2703" s="64">
        <f t="shared" si="50"/>
        <v>0</v>
      </c>
      <c r="AL2703" s="66"/>
      <c r="AM2703" s="67"/>
    </row>
    <row r="2704">
      <c r="A2704" s="463" t="s">
        <v>4631</v>
      </c>
      <c r="B2704" s="470"/>
      <c r="C2704" s="470"/>
      <c r="D2704" s="468"/>
      <c r="E2704" s="471"/>
      <c r="F2704" s="467">
        <f t="shared" si="61"/>
        <v>0</v>
      </c>
      <c r="G2704" s="468"/>
      <c r="H2704" s="468"/>
      <c r="I2704" s="468"/>
      <c r="J2704" s="452" t="s">
        <v>102</v>
      </c>
      <c r="K2704" s="452"/>
      <c r="L2704" s="452"/>
      <c r="M2704" s="453"/>
      <c r="N2704" s="452"/>
      <c r="O2704" s="453"/>
      <c r="P2704" s="452"/>
      <c r="Q2704" s="453"/>
      <c r="R2704" s="454"/>
      <c r="S2704" s="455">
        <f t="shared" si="59"/>
        <v>0</v>
      </c>
      <c r="T2704" s="456"/>
      <c r="U2704" s="456"/>
      <c r="V2704" s="456"/>
      <c r="W2704" s="456"/>
      <c r="X2704" s="456"/>
      <c r="Y2704" s="456"/>
      <c r="Z2704" s="456"/>
      <c r="AA2704" s="456"/>
      <c r="AB2704" s="456"/>
      <c r="AC2704" s="456"/>
      <c r="AD2704" s="456"/>
      <c r="AE2704" s="456"/>
      <c r="AF2704" s="456"/>
      <c r="AG2704" s="457"/>
      <c r="AH2704" s="452"/>
      <c r="AI2704" s="472"/>
      <c r="AJ2704" s="456"/>
      <c r="AK2704" s="455">
        <f t="shared" si="50"/>
        <v>0</v>
      </c>
      <c r="AL2704" s="458"/>
      <c r="AM2704" s="459"/>
    </row>
    <row r="2705">
      <c r="A2705" s="460" t="s">
        <v>4632</v>
      </c>
      <c r="B2705" s="225"/>
      <c r="C2705" s="225"/>
      <c r="D2705" s="226"/>
      <c r="E2705" s="227"/>
      <c r="F2705" s="228">
        <f t="shared" si="61"/>
        <v>0</v>
      </c>
      <c r="G2705" s="226"/>
      <c r="H2705" s="226"/>
      <c r="I2705" s="226"/>
      <c r="J2705" s="58" t="s">
        <v>102</v>
      </c>
      <c r="K2705" s="58"/>
      <c r="L2705" s="58"/>
      <c r="M2705" s="62"/>
      <c r="N2705" s="58"/>
      <c r="O2705" s="62"/>
      <c r="P2705" s="58"/>
      <c r="Q2705" s="62"/>
      <c r="R2705" s="63"/>
      <c r="S2705" s="64">
        <f t="shared" si="59"/>
        <v>0</v>
      </c>
      <c r="T2705" s="60"/>
      <c r="U2705" s="60"/>
      <c r="V2705" s="60"/>
      <c r="W2705" s="60"/>
      <c r="X2705" s="60"/>
      <c r="Y2705" s="60"/>
      <c r="Z2705" s="60"/>
      <c r="AA2705" s="60"/>
      <c r="AB2705" s="60"/>
      <c r="AC2705" s="60"/>
      <c r="AD2705" s="60"/>
      <c r="AE2705" s="60"/>
      <c r="AF2705" s="60"/>
      <c r="AG2705" s="65"/>
      <c r="AH2705" s="58"/>
      <c r="AI2705" s="59"/>
      <c r="AJ2705" s="60"/>
      <c r="AK2705" s="64">
        <f t="shared" si="50"/>
        <v>0</v>
      </c>
      <c r="AL2705" s="66"/>
      <c r="AM2705" s="67"/>
    </row>
    <row r="2706">
      <c r="A2706" s="463" t="s">
        <v>4633</v>
      </c>
      <c r="B2706" s="470"/>
      <c r="C2706" s="470"/>
      <c r="D2706" s="468"/>
      <c r="E2706" s="471"/>
      <c r="F2706" s="467">
        <f t="shared" si="61"/>
        <v>0</v>
      </c>
      <c r="G2706" s="468"/>
      <c r="H2706" s="468"/>
      <c r="I2706" s="468"/>
      <c r="J2706" s="452" t="s">
        <v>102</v>
      </c>
      <c r="K2706" s="452"/>
      <c r="L2706" s="452"/>
      <c r="M2706" s="453"/>
      <c r="N2706" s="452"/>
      <c r="O2706" s="453"/>
      <c r="P2706" s="452"/>
      <c r="Q2706" s="453"/>
      <c r="R2706" s="454"/>
      <c r="S2706" s="455">
        <f t="shared" si="59"/>
        <v>0</v>
      </c>
      <c r="T2706" s="456"/>
      <c r="U2706" s="456"/>
      <c r="V2706" s="456"/>
      <c r="W2706" s="456"/>
      <c r="X2706" s="456"/>
      <c r="Y2706" s="456"/>
      <c r="Z2706" s="456"/>
      <c r="AA2706" s="456"/>
      <c r="AB2706" s="456"/>
      <c r="AC2706" s="456"/>
      <c r="AD2706" s="456"/>
      <c r="AE2706" s="456"/>
      <c r="AF2706" s="456"/>
      <c r="AG2706" s="457"/>
      <c r="AH2706" s="452"/>
      <c r="AI2706" s="472"/>
      <c r="AJ2706" s="456"/>
      <c r="AK2706" s="455">
        <f t="shared" si="50"/>
        <v>0</v>
      </c>
      <c r="AL2706" s="458"/>
      <c r="AM2706" s="459"/>
    </row>
    <row r="2707">
      <c r="A2707" s="460" t="s">
        <v>4634</v>
      </c>
      <c r="B2707" s="225"/>
      <c r="C2707" s="225"/>
      <c r="D2707" s="226"/>
      <c r="E2707" s="227"/>
      <c r="F2707" s="228">
        <f t="shared" si="61"/>
        <v>0</v>
      </c>
      <c r="G2707" s="226"/>
      <c r="H2707" s="226"/>
      <c r="I2707" s="226"/>
      <c r="J2707" s="58" t="s">
        <v>102</v>
      </c>
      <c r="K2707" s="58"/>
      <c r="L2707" s="58"/>
      <c r="M2707" s="62"/>
      <c r="N2707" s="58"/>
      <c r="O2707" s="62"/>
      <c r="P2707" s="58"/>
      <c r="Q2707" s="62"/>
      <c r="R2707" s="63"/>
      <c r="S2707" s="64">
        <f t="shared" si="59"/>
        <v>0</v>
      </c>
      <c r="T2707" s="60"/>
      <c r="U2707" s="60"/>
      <c r="V2707" s="60"/>
      <c r="W2707" s="60"/>
      <c r="X2707" s="60"/>
      <c r="Y2707" s="60"/>
      <c r="Z2707" s="60"/>
      <c r="AA2707" s="60"/>
      <c r="AB2707" s="60"/>
      <c r="AC2707" s="60"/>
      <c r="AD2707" s="60"/>
      <c r="AE2707" s="60"/>
      <c r="AF2707" s="60"/>
      <c r="AG2707" s="65"/>
      <c r="AH2707" s="58"/>
      <c r="AI2707" s="59"/>
      <c r="AJ2707" s="60"/>
      <c r="AK2707" s="64">
        <f t="shared" si="50"/>
        <v>0</v>
      </c>
      <c r="AL2707" s="66"/>
      <c r="AM2707" s="67"/>
    </row>
    <row r="2708">
      <c r="A2708" s="463" t="s">
        <v>4635</v>
      </c>
      <c r="B2708" s="470"/>
      <c r="C2708" s="470"/>
      <c r="D2708" s="468"/>
      <c r="E2708" s="471"/>
      <c r="F2708" s="467">
        <f t="shared" si="61"/>
        <v>0</v>
      </c>
      <c r="G2708" s="468"/>
      <c r="H2708" s="468"/>
      <c r="I2708" s="468"/>
      <c r="J2708" s="452" t="s">
        <v>102</v>
      </c>
      <c r="K2708" s="452"/>
      <c r="L2708" s="452"/>
      <c r="M2708" s="453"/>
      <c r="N2708" s="452"/>
      <c r="O2708" s="453"/>
      <c r="P2708" s="452"/>
      <c r="Q2708" s="453"/>
      <c r="R2708" s="454"/>
      <c r="S2708" s="455">
        <f t="shared" si="59"/>
        <v>0</v>
      </c>
      <c r="T2708" s="456"/>
      <c r="U2708" s="456"/>
      <c r="V2708" s="456"/>
      <c r="W2708" s="456"/>
      <c r="X2708" s="456"/>
      <c r="Y2708" s="456"/>
      <c r="Z2708" s="456"/>
      <c r="AA2708" s="456"/>
      <c r="AB2708" s="456"/>
      <c r="AC2708" s="456"/>
      <c r="AD2708" s="456"/>
      <c r="AE2708" s="456"/>
      <c r="AF2708" s="456"/>
      <c r="AG2708" s="457"/>
      <c r="AH2708" s="452"/>
      <c r="AI2708" s="472"/>
      <c r="AJ2708" s="456"/>
      <c r="AK2708" s="455">
        <f t="shared" si="50"/>
        <v>0</v>
      </c>
      <c r="AL2708" s="458"/>
      <c r="AM2708" s="459"/>
    </row>
    <row r="2709">
      <c r="A2709" s="460" t="s">
        <v>4636</v>
      </c>
      <c r="B2709" s="225"/>
      <c r="C2709" s="225"/>
      <c r="D2709" s="226"/>
      <c r="E2709" s="227"/>
      <c r="F2709" s="228">
        <f t="shared" si="61"/>
        <v>0</v>
      </c>
      <c r="G2709" s="226"/>
      <c r="H2709" s="226"/>
      <c r="I2709" s="226"/>
      <c r="J2709" s="58" t="s">
        <v>102</v>
      </c>
      <c r="K2709" s="58"/>
      <c r="L2709" s="58"/>
      <c r="M2709" s="62"/>
      <c r="N2709" s="58"/>
      <c r="O2709" s="62"/>
      <c r="P2709" s="58"/>
      <c r="Q2709" s="62"/>
      <c r="R2709" s="63"/>
      <c r="S2709" s="64">
        <f t="shared" si="59"/>
        <v>0</v>
      </c>
      <c r="T2709" s="60"/>
      <c r="U2709" s="60"/>
      <c r="V2709" s="60"/>
      <c r="W2709" s="60"/>
      <c r="X2709" s="60"/>
      <c r="Y2709" s="60"/>
      <c r="Z2709" s="60"/>
      <c r="AA2709" s="60"/>
      <c r="AB2709" s="60"/>
      <c r="AC2709" s="60"/>
      <c r="AD2709" s="60"/>
      <c r="AE2709" s="60"/>
      <c r="AF2709" s="60"/>
      <c r="AG2709" s="65"/>
      <c r="AH2709" s="58"/>
      <c r="AI2709" s="59"/>
      <c r="AJ2709" s="60"/>
      <c r="AK2709" s="64">
        <f t="shared" si="50"/>
        <v>0</v>
      </c>
      <c r="AL2709" s="66"/>
      <c r="AM2709" s="67"/>
    </row>
    <row r="2710">
      <c r="A2710" s="463" t="s">
        <v>4637</v>
      </c>
      <c r="B2710" s="470"/>
      <c r="C2710" s="470"/>
      <c r="D2710" s="468"/>
      <c r="E2710" s="471"/>
      <c r="F2710" s="467">
        <f t="shared" si="61"/>
        <v>0</v>
      </c>
      <c r="G2710" s="468"/>
      <c r="H2710" s="468"/>
      <c r="I2710" s="468"/>
      <c r="J2710" s="452" t="s">
        <v>102</v>
      </c>
      <c r="K2710" s="452"/>
      <c r="L2710" s="452"/>
      <c r="M2710" s="453"/>
      <c r="N2710" s="452"/>
      <c r="O2710" s="453"/>
      <c r="P2710" s="452"/>
      <c r="Q2710" s="453"/>
      <c r="R2710" s="454"/>
      <c r="S2710" s="455">
        <f t="shared" si="59"/>
        <v>0</v>
      </c>
      <c r="T2710" s="456"/>
      <c r="U2710" s="456"/>
      <c r="V2710" s="456"/>
      <c r="W2710" s="456"/>
      <c r="X2710" s="456"/>
      <c r="Y2710" s="456"/>
      <c r="Z2710" s="456"/>
      <c r="AA2710" s="456"/>
      <c r="AB2710" s="456"/>
      <c r="AC2710" s="456"/>
      <c r="AD2710" s="456"/>
      <c r="AE2710" s="456"/>
      <c r="AF2710" s="456"/>
      <c r="AG2710" s="457"/>
      <c r="AH2710" s="452"/>
      <c r="AI2710" s="472"/>
      <c r="AJ2710" s="456"/>
      <c r="AK2710" s="455">
        <f t="shared" si="50"/>
        <v>0</v>
      </c>
      <c r="AL2710" s="458"/>
      <c r="AM2710" s="459"/>
    </row>
    <row r="2711">
      <c r="A2711" s="460" t="s">
        <v>4638</v>
      </c>
      <c r="B2711" s="225"/>
      <c r="C2711" s="225"/>
      <c r="D2711" s="226"/>
      <c r="E2711" s="227"/>
      <c r="F2711" s="228">
        <f t="shared" si="61"/>
        <v>0</v>
      </c>
      <c r="G2711" s="226"/>
      <c r="H2711" s="226"/>
      <c r="I2711" s="226"/>
      <c r="J2711" s="58" t="s">
        <v>102</v>
      </c>
      <c r="K2711" s="58"/>
      <c r="L2711" s="58"/>
      <c r="M2711" s="62"/>
      <c r="N2711" s="58"/>
      <c r="O2711" s="62"/>
      <c r="P2711" s="58"/>
      <c r="Q2711" s="62"/>
      <c r="R2711" s="63"/>
      <c r="S2711" s="64">
        <f t="shared" si="59"/>
        <v>0</v>
      </c>
      <c r="T2711" s="60"/>
      <c r="U2711" s="60"/>
      <c r="V2711" s="60"/>
      <c r="W2711" s="60"/>
      <c r="X2711" s="60"/>
      <c r="Y2711" s="60"/>
      <c r="Z2711" s="60"/>
      <c r="AA2711" s="60"/>
      <c r="AB2711" s="60"/>
      <c r="AC2711" s="60"/>
      <c r="AD2711" s="60"/>
      <c r="AE2711" s="60"/>
      <c r="AF2711" s="60"/>
      <c r="AG2711" s="65"/>
      <c r="AH2711" s="58"/>
      <c r="AI2711" s="59"/>
      <c r="AJ2711" s="60"/>
      <c r="AK2711" s="64">
        <f t="shared" si="50"/>
        <v>0</v>
      </c>
      <c r="AL2711" s="66"/>
      <c r="AM2711" s="67"/>
    </row>
    <row r="2712">
      <c r="A2712" s="463" t="s">
        <v>4639</v>
      </c>
      <c r="B2712" s="470"/>
      <c r="C2712" s="470"/>
      <c r="D2712" s="468"/>
      <c r="E2712" s="471"/>
      <c r="F2712" s="467">
        <f t="shared" si="61"/>
        <v>0</v>
      </c>
      <c r="G2712" s="468"/>
      <c r="H2712" s="468"/>
      <c r="I2712" s="468"/>
      <c r="J2712" s="452" t="s">
        <v>102</v>
      </c>
      <c r="K2712" s="452"/>
      <c r="L2712" s="452"/>
      <c r="M2712" s="453"/>
      <c r="N2712" s="452"/>
      <c r="O2712" s="453"/>
      <c r="P2712" s="452"/>
      <c r="Q2712" s="453"/>
      <c r="R2712" s="454"/>
      <c r="S2712" s="455">
        <f t="shared" si="59"/>
        <v>0</v>
      </c>
      <c r="T2712" s="456"/>
      <c r="U2712" s="456"/>
      <c r="V2712" s="456"/>
      <c r="W2712" s="456"/>
      <c r="X2712" s="456"/>
      <c r="Y2712" s="456"/>
      <c r="Z2712" s="456"/>
      <c r="AA2712" s="456"/>
      <c r="AB2712" s="456"/>
      <c r="AC2712" s="456"/>
      <c r="AD2712" s="456"/>
      <c r="AE2712" s="456"/>
      <c r="AF2712" s="456"/>
      <c r="AG2712" s="457"/>
      <c r="AH2712" s="452"/>
      <c r="AI2712" s="472"/>
      <c r="AJ2712" s="456"/>
      <c r="AK2712" s="455">
        <f t="shared" si="50"/>
        <v>0</v>
      </c>
      <c r="AL2712" s="458"/>
      <c r="AM2712" s="459"/>
    </row>
    <row r="2713">
      <c r="A2713" s="460" t="s">
        <v>4640</v>
      </c>
      <c r="B2713" s="225"/>
      <c r="C2713" s="225"/>
      <c r="D2713" s="226"/>
      <c r="E2713" s="227"/>
      <c r="F2713" s="228">
        <f t="shared" si="61"/>
        <v>0</v>
      </c>
      <c r="G2713" s="226"/>
      <c r="H2713" s="226"/>
      <c r="I2713" s="226"/>
      <c r="J2713" s="58" t="s">
        <v>102</v>
      </c>
      <c r="K2713" s="58"/>
      <c r="L2713" s="58"/>
      <c r="M2713" s="62"/>
      <c r="N2713" s="58"/>
      <c r="O2713" s="62"/>
      <c r="P2713" s="58"/>
      <c r="Q2713" s="62"/>
      <c r="R2713" s="63"/>
      <c r="S2713" s="64">
        <f t="shared" si="59"/>
        <v>0</v>
      </c>
      <c r="T2713" s="60"/>
      <c r="U2713" s="60"/>
      <c r="V2713" s="60"/>
      <c r="W2713" s="60"/>
      <c r="X2713" s="60"/>
      <c r="Y2713" s="60"/>
      <c r="Z2713" s="60"/>
      <c r="AA2713" s="60"/>
      <c r="AB2713" s="60"/>
      <c r="AC2713" s="60"/>
      <c r="AD2713" s="60"/>
      <c r="AE2713" s="60"/>
      <c r="AF2713" s="60"/>
      <c r="AG2713" s="65"/>
      <c r="AH2713" s="58"/>
      <c r="AI2713" s="59"/>
      <c r="AJ2713" s="60"/>
      <c r="AK2713" s="64">
        <f t="shared" si="50"/>
        <v>0</v>
      </c>
      <c r="AL2713" s="66"/>
      <c r="AM2713" s="67"/>
    </row>
    <row r="2714">
      <c r="A2714" s="463" t="s">
        <v>4641</v>
      </c>
      <c r="B2714" s="470"/>
      <c r="C2714" s="470"/>
      <c r="D2714" s="468"/>
      <c r="E2714" s="471"/>
      <c r="F2714" s="467">
        <f t="shared" si="61"/>
        <v>0</v>
      </c>
      <c r="G2714" s="468"/>
      <c r="H2714" s="468"/>
      <c r="I2714" s="468"/>
      <c r="J2714" s="452" t="s">
        <v>109</v>
      </c>
      <c r="K2714" s="452" t="s">
        <v>109</v>
      </c>
      <c r="L2714" s="452" t="s">
        <v>1676</v>
      </c>
      <c r="M2714" s="453" t="s">
        <v>4642</v>
      </c>
      <c r="N2714" s="452" t="s">
        <v>769</v>
      </c>
      <c r="O2714" s="453" t="s">
        <v>4643</v>
      </c>
      <c r="P2714" s="452" t="s">
        <v>694</v>
      </c>
      <c r="Q2714" s="453"/>
      <c r="R2714" s="454" t="s">
        <v>1120</v>
      </c>
      <c r="S2714" s="455">
        <f t="shared" si="59"/>
        <v>0</v>
      </c>
      <c r="T2714" s="456"/>
      <c r="U2714" s="456"/>
      <c r="V2714" s="456"/>
      <c r="W2714" s="456"/>
      <c r="X2714" s="456"/>
      <c r="Y2714" s="456"/>
      <c r="Z2714" s="456"/>
      <c r="AA2714" s="456"/>
      <c r="AB2714" s="456"/>
      <c r="AC2714" s="456"/>
      <c r="AD2714" s="456"/>
      <c r="AE2714" s="456"/>
      <c r="AF2714" s="456"/>
      <c r="AG2714" s="457"/>
      <c r="AH2714" s="452"/>
      <c r="AI2714" s="472"/>
      <c r="AJ2714" s="456"/>
      <c r="AK2714" s="455">
        <f t="shared" si="50"/>
        <v>0</v>
      </c>
      <c r="AL2714" s="458"/>
      <c r="AM2714" s="459"/>
    </row>
    <row r="2715">
      <c r="A2715" s="490" t="s">
        <v>4644</v>
      </c>
      <c r="B2715" s="464" t="s">
        <v>4645</v>
      </c>
      <c r="C2715" s="465">
        <v>43179.0</v>
      </c>
      <c r="D2715" s="464">
        <v>5.5</v>
      </c>
      <c r="E2715" s="466">
        <v>90.0</v>
      </c>
      <c r="F2715" s="467">
        <f t="shared" si="61"/>
        <v>495</v>
      </c>
      <c r="G2715" s="464" t="s">
        <v>782</v>
      </c>
      <c r="H2715" s="468"/>
      <c r="I2715" s="468"/>
      <c r="J2715" s="452" t="s">
        <v>109</v>
      </c>
      <c r="K2715" s="452" t="s">
        <v>109</v>
      </c>
      <c r="L2715" s="452" t="s">
        <v>1676</v>
      </c>
      <c r="M2715" s="453" t="s">
        <v>4642</v>
      </c>
      <c r="N2715" s="452" t="s">
        <v>769</v>
      </c>
      <c r="O2715" s="453" t="s">
        <v>4646</v>
      </c>
      <c r="P2715" s="452" t="s">
        <v>694</v>
      </c>
      <c r="Q2715" s="453"/>
      <c r="R2715" s="454"/>
      <c r="S2715" s="455">
        <f t="shared" si="59"/>
        <v>495</v>
      </c>
      <c r="T2715" s="456">
        <v>495.0</v>
      </c>
      <c r="U2715" s="456"/>
      <c r="V2715" s="456"/>
      <c r="W2715" s="456"/>
      <c r="X2715" s="456"/>
      <c r="Y2715" s="456"/>
      <c r="Z2715" s="456"/>
      <c r="AA2715" s="456"/>
      <c r="AB2715" s="456"/>
      <c r="AC2715" s="456"/>
      <c r="AD2715" s="456"/>
      <c r="AE2715" s="456"/>
      <c r="AF2715" s="456"/>
      <c r="AG2715" s="457"/>
      <c r="AH2715" s="452">
        <v>5.003360375E9</v>
      </c>
      <c r="AI2715" s="452" t="s">
        <v>4647</v>
      </c>
      <c r="AJ2715" s="456">
        <v>495.0</v>
      </c>
      <c r="AK2715" s="455">
        <f t="shared" si="50"/>
        <v>0</v>
      </c>
      <c r="AL2715" s="458"/>
      <c r="AM2715" s="459"/>
    </row>
    <row r="2716">
      <c r="A2716" s="490" t="s">
        <v>4648</v>
      </c>
      <c r="B2716" s="464" t="s">
        <v>4649</v>
      </c>
      <c r="C2716" s="465">
        <v>43179.0</v>
      </c>
      <c r="D2716" s="464">
        <v>10.0</v>
      </c>
      <c r="E2716" s="466">
        <v>90.0</v>
      </c>
      <c r="F2716" s="467">
        <f t="shared" si="61"/>
        <v>900</v>
      </c>
      <c r="G2716" s="464" t="s">
        <v>782</v>
      </c>
      <c r="H2716" s="468"/>
      <c r="I2716" s="468"/>
      <c r="J2716" s="452" t="s">
        <v>109</v>
      </c>
      <c r="K2716" s="452" t="s">
        <v>109</v>
      </c>
      <c r="L2716" s="452" t="s">
        <v>1676</v>
      </c>
      <c r="M2716" s="453" t="s">
        <v>4642</v>
      </c>
      <c r="N2716" s="452" t="s">
        <v>769</v>
      </c>
      <c r="O2716" s="453" t="s">
        <v>4650</v>
      </c>
      <c r="P2716" s="452" t="s">
        <v>694</v>
      </c>
      <c r="Q2716" s="453"/>
      <c r="R2716" s="454"/>
      <c r="S2716" s="455">
        <f t="shared" si="59"/>
        <v>900</v>
      </c>
      <c r="T2716" s="456"/>
      <c r="U2716" s="456">
        <v>900.0</v>
      </c>
      <c r="V2716" s="456"/>
      <c r="W2716" s="456"/>
      <c r="X2716" s="456"/>
      <c r="Y2716" s="456"/>
      <c r="Z2716" s="456"/>
      <c r="AA2716" s="456"/>
      <c r="AB2716" s="456"/>
      <c r="AC2716" s="456"/>
      <c r="AD2716" s="456"/>
      <c r="AE2716" s="456"/>
      <c r="AF2716" s="456"/>
      <c r="AG2716" s="457"/>
      <c r="AH2716" s="452">
        <v>5.003360375E9</v>
      </c>
      <c r="AI2716" s="452" t="s">
        <v>4647</v>
      </c>
      <c r="AJ2716" s="456">
        <v>900.0</v>
      </c>
      <c r="AK2716" s="455">
        <f t="shared" si="50"/>
        <v>0</v>
      </c>
      <c r="AL2716" s="458"/>
      <c r="AM2716" s="459"/>
    </row>
    <row r="2717">
      <c r="A2717" s="490" t="s">
        <v>4651</v>
      </c>
      <c r="B2717" s="464" t="s">
        <v>4652</v>
      </c>
      <c r="C2717" s="465">
        <v>43315.0</v>
      </c>
      <c r="D2717" s="464">
        <v>4.0</v>
      </c>
      <c r="E2717" s="466">
        <v>90.0</v>
      </c>
      <c r="F2717" s="467">
        <f t="shared" si="61"/>
        <v>360</v>
      </c>
      <c r="G2717" s="464"/>
      <c r="H2717" s="468"/>
      <c r="I2717" s="468"/>
      <c r="J2717" s="452" t="s">
        <v>109</v>
      </c>
      <c r="K2717" s="452" t="s">
        <v>109</v>
      </c>
      <c r="L2717" s="452" t="s">
        <v>1676</v>
      </c>
      <c r="M2717" s="453" t="s">
        <v>4642</v>
      </c>
      <c r="N2717" s="452" t="s">
        <v>769</v>
      </c>
      <c r="O2717" s="453"/>
      <c r="P2717" s="452"/>
      <c r="Q2717" s="453"/>
      <c r="R2717" s="454"/>
      <c r="S2717" s="455">
        <f t="shared" si="59"/>
        <v>360</v>
      </c>
      <c r="T2717" s="456"/>
      <c r="U2717" s="456"/>
      <c r="V2717" s="456">
        <v>360.0</v>
      </c>
      <c r="W2717" s="456"/>
      <c r="X2717" s="456"/>
      <c r="Y2717" s="456"/>
      <c r="Z2717" s="456"/>
      <c r="AA2717" s="456"/>
      <c r="AB2717" s="456"/>
      <c r="AC2717" s="456"/>
      <c r="AD2717" s="456"/>
      <c r="AE2717" s="456"/>
      <c r="AF2717" s="456"/>
      <c r="AG2717" s="457"/>
      <c r="AH2717" s="452">
        <v>5.003429139E9</v>
      </c>
      <c r="AI2717" s="452" t="s">
        <v>3389</v>
      </c>
      <c r="AJ2717" s="456">
        <v>360.0</v>
      </c>
      <c r="AK2717" s="455">
        <f t="shared" si="50"/>
        <v>0</v>
      </c>
      <c r="AL2717" s="458"/>
      <c r="AM2717" s="459"/>
    </row>
    <row r="2718">
      <c r="A2718" s="490" t="s">
        <v>4653</v>
      </c>
      <c r="B2718" s="464" t="s">
        <v>4654</v>
      </c>
      <c r="C2718" s="465">
        <v>43315.0</v>
      </c>
      <c r="D2718" s="464">
        <v>8.0</v>
      </c>
      <c r="E2718" s="466">
        <v>90.0</v>
      </c>
      <c r="F2718" s="467">
        <f t="shared" si="61"/>
        <v>720</v>
      </c>
      <c r="G2718" s="464"/>
      <c r="H2718" s="468"/>
      <c r="I2718" s="468"/>
      <c r="J2718" s="452" t="s">
        <v>109</v>
      </c>
      <c r="K2718" s="452" t="s">
        <v>109</v>
      </c>
      <c r="L2718" s="452" t="s">
        <v>1676</v>
      </c>
      <c r="M2718" s="453" t="s">
        <v>4642</v>
      </c>
      <c r="N2718" s="452" t="s">
        <v>769</v>
      </c>
      <c r="O2718" s="453"/>
      <c r="P2718" s="452"/>
      <c r="Q2718" s="453"/>
      <c r="R2718" s="454"/>
      <c r="S2718" s="455">
        <f t="shared" si="59"/>
        <v>720</v>
      </c>
      <c r="T2718" s="456"/>
      <c r="U2718" s="456"/>
      <c r="V2718" s="456"/>
      <c r="W2718" s="456"/>
      <c r="X2718" s="456">
        <v>720.0</v>
      </c>
      <c r="Y2718" s="456"/>
      <c r="Z2718" s="456"/>
      <c r="AA2718" s="456"/>
      <c r="AB2718" s="456"/>
      <c r="AC2718" s="456"/>
      <c r="AD2718" s="456"/>
      <c r="AE2718" s="456"/>
      <c r="AF2718" s="456"/>
      <c r="AG2718" s="457"/>
      <c r="AH2718" s="452">
        <v>5.003429139E9</v>
      </c>
      <c r="AI2718" s="452" t="s">
        <v>3389</v>
      </c>
      <c r="AJ2718" s="456">
        <v>720.0</v>
      </c>
      <c r="AK2718" s="455">
        <f t="shared" si="50"/>
        <v>0</v>
      </c>
      <c r="AL2718" s="458"/>
      <c r="AM2718" s="459"/>
    </row>
    <row r="2719">
      <c r="A2719" s="490" t="s">
        <v>4655</v>
      </c>
      <c r="B2719" s="464" t="s">
        <v>4656</v>
      </c>
      <c r="C2719" s="465">
        <v>43315.0</v>
      </c>
      <c r="D2719" s="464">
        <v>10.0</v>
      </c>
      <c r="E2719" s="466">
        <v>90.0</v>
      </c>
      <c r="F2719" s="467">
        <f t="shared" si="61"/>
        <v>900</v>
      </c>
      <c r="G2719" s="464"/>
      <c r="H2719" s="468"/>
      <c r="I2719" s="468"/>
      <c r="J2719" s="452" t="s">
        <v>109</v>
      </c>
      <c r="K2719" s="452" t="s">
        <v>109</v>
      </c>
      <c r="L2719" s="452" t="s">
        <v>1676</v>
      </c>
      <c r="M2719" s="453" t="s">
        <v>4642</v>
      </c>
      <c r="N2719" s="452" t="s">
        <v>769</v>
      </c>
      <c r="O2719" s="453"/>
      <c r="P2719" s="452"/>
      <c r="Q2719" s="453"/>
      <c r="R2719" s="454"/>
      <c r="S2719" s="455">
        <f t="shared" si="59"/>
        <v>900</v>
      </c>
      <c r="T2719" s="456"/>
      <c r="U2719" s="456"/>
      <c r="V2719" s="456"/>
      <c r="W2719" s="456"/>
      <c r="X2719" s="456"/>
      <c r="Y2719" s="456">
        <v>900.0</v>
      </c>
      <c r="Z2719" s="456"/>
      <c r="AA2719" s="456"/>
      <c r="AB2719" s="456"/>
      <c r="AC2719" s="456"/>
      <c r="AD2719" s="456"/>
      <c r="AE2719" s="456"/>
      <c r="AF2719" s="456"/>
      <c r="AG2719" s="457"/>
      <c r="AH2719" s="452">
        <v>5.003429139E9</v>
      </c>
      <c r="AI2719" s="452" t="s">
        <v>3389</v>
      </c>
      <c r="AJ2719" s="456">
        <v>900.0</v>
      </c>
      <c r="AK2719" s="455">
        <f t="shared" si="50"/>
        <v>0</v>
      </c>
      <c r="AL2719" s="458"/>
      <c r="AM2719" s="459"/>
    </row>
    <row r="2720">
      <c r="A2720" s="490" t="s">
        <v>4657</v>
      </c>
      <c r="B2720" s="464" t="s">
        <v>4658</v>
      </c>
      <c r="C2720" s="465">
        <v>43315.0</v>
      </c>
      <c r="D2720" s="464">
        <v>6.0</v>
      </c>
      <c r="E2720" s="466">
        <v>90.0</v>
      </c>
      <c r="F2720" s="467">
        <f t="shared" si="61"/>
        <v>540</v>
      </c>
      <c r="G2720" s="464"/>
      <c r="H2720" s="468"/>
      <c r="I2720" s="468"/>
      <c r="J2720" s="452" t="s">
        <v>109</v>
      </c>
      <c r="K2720" s="452" t="s">
        <v>109</v>
      </c>
      <c r="L2720" s="452" t="s">
        <v>1676</v>
      </c>
      <c r="M2720" s="453" t="s">
        <v>4642</v>
      </c>
      <c r="N2720" s="452" t="s">
        <v>769</v>
      </c>
      <c r="O2720" s="453"/>
      <c r="P2720" s="452"/>
      <c r="Q2720" s="453"/>
      <c r="R2720" s="454"/>
      <c r="S2720" s="455">
        <f t="shared" si="59"/>
        <v>540</v>
      </c>
      <c r="T2720" s="456"/>
      <c r="U2720" s="456"/>
      <c r="V2720" s="456"/>
      <c r="W2720" s="456"/>
      <c r="X2720" s="456"/>
      <c r="Y2720" s="456"/>
      <c r="Z2720" s="456">
        <v>540.0</v>
      </c>
      <c r="AA2720" s="456"/>
      <c r="AB2720" s="456"/>
      <c r="AC2720" s="456"/>
      <c r="AD2720" s="456"/>
      <c r="AE2720" s="456"/>
      <c r="AF2720" s="456"/>
      <c r="AG2720" s="457"/>
      <c r="AH2720" s="452">
        <v>5.003429139E9</v>
      </c>
      <c r="AI2720" s="452" t="s">
        <v>3389</v>
      </c>
      <c r="AJ2720" s="456">
        <v>540.0</v>
      </c>
      <c r="AK2720" s="455">
        <f t="shared" si="50"/>
        <v>0</v>
      </c>
      <c r="AL2720" s="458"/>
      <c r="AM2720" s="459"/>
    </row>
    <row r="2721">
      <c r="A2721" s="490" t="s">
        <v>4659</v>
      </c>
      <c r="B2721" s="464" t="s">
        <v>4660</v>
      </c>
      <c r="C2721" s="465">
        <v>43315.0</v>
      </c>
      <c r="D2721" s="464">
        <v>12.0</v>
      </c>
      <c r="E2721" s="466">
        <v>90.0</v>
      </c>
      <c r="F2721" s="467">
        <f t="shared" si="61"/>
        <v>1080</v>
      </c>
      <c r="G2721" s="464"/>
      <c r="H2721" s="468"/>
      <c r="I2721" s="468"/>
      <c r="J2721" s="452" t="s">
        <v>109</v>
      </c>
      <c r="K2721" s="452" t="s">
        <v>109</v>
      </c>
      <c r="L2721" s="452" t="s">
        <v>1676</v>
      </c>
      <c r="M2721" s="453" t="s">
        <v>4642</v>
      </c>
      <c r="N2721" s="452" t="s">
        <v>769</v>
      </c>
      <c r="O2721" s="453"/>
      <c r="P2721" s="452"/>
      <c r="Q2721" s="453"/>
      <c r="R2721" s="454"/>
      <c r="S2721" s="455">
        <f t="shared" si="59"/>
        <v>1080</v>
      </c>
      <c r="T2721" s="456"/>
      <c r="U2721" s="456"/>
      <c r="V2721" s="456"/>
      <c r="W2721" s="456"/>
      <c r="X2721" s="456"/>
      <c r="Y2721" s="456"/>
      <c r="Z2721" s="456"/>
      <c r="AA2721" s="456">
        <v>1080.0</v>
      </c>
      <c r="AB2721" s="456"/>
      <c r="AC2721" s="456"/>
      <c r="AD2721" s="456"/>
      <c r="AE2721" s="456"/>
      <c r="AF2721" s="456"/>
      <c r="AG2721" s="457"/>
      <c r="AH2721" s="452">
        <v>5.003429139E9</v>
      </c>
      <c r="AI2721" s="452" t="s">
        <v>3389</v>
      </c>
      <c r="AJ2721" s="456">
        <v>1080.0</v>
      </c>
      <c r="AK2721" s="455">
        <f t="shared" si="50"/>
        <v>0</v>
      </c>
      <c r="AL2721" s="458"/>
      <c r="AM2721" s="459"/>
    </row>
    <row r="2722">
      <c r="A2722" s="490" t="s">
        <v>4661</v>
      </c>
      <c r="B2722" s="464" t="s">
        <v>4662</v>
      </c>
      <c r="C2722" s="465">
        <v>43439.0</v>
      </c>
      <c r="D2722" s="464">
        <v>10.0</v>
      </c>
      <c r="E2722" s="466">
        <v>90.0</v>
      </c>
      <c r="F2722" s="467">
        <f t="shared" si="61"/>
        <v>900</v>
      </c>
      <c r="G2722" s="464"/>
      <c r="H2722" s="468"/>
      <c r="I2722" s="468"/>
      <c r="J2722" s="452" t="s">
        <v>109</v>
      </c>
      <c r="K2722" s="452" t="s">
        <v>109</v>
      </c>
      <c r="L2722" s="452" t="s">
        <v>1676</v>
      </c>
      <c r="M2722" s="453" t="s">
        <v>4642</v>
      </c>
      <c r="N2722" s="452" t="s">
        <v>769</v>
      </c>
      <c r="O2722" s="453"/>
      <c r="P2722" s="452"/>
      <c r="Q2722" s="453"/>
      <c r="R2722" s="454"/>
      <c r="S2722" s="455">
        <f t="shared" si="59"/>
        <v>900</v>
      </c>
      <c r="T2722" s="456"/>
      <c r="U2722" s="456"/>
      <c r="V2722" s="456"/>
      <c r="W2722" s="456"/>
      <c r="X2722" s="456"/>
      <c r="Y2722" s="456"/>
      <c r="Z2722" s="456"/>
      <c r="AA2722" s="456"/>
      <c r="AB2722" s="456">
        <v>900.0</v>
      </c>
      <c r="AC2722" s="456"/>
      <c r="AD2722" s="456"/>
      <c r="AE2722" s="456"/>
      <c r="AF2722" s="456"/>
      <c r="AG2722" s="457"/>
      <c r="AH2722" s="452">
        <v>5.003487611E9</v>
      </c>
      <c r="AI2722" s="452" t="s">
        <v>2815</v>
      </c>
      <c r="AJ2722" s="456">
        <v>900.0</v>
      </c>
      <c r="AK2722" s="455">
        <f t="shared" si="50"/>
        <v>0</v>
      </c>
      <c r="AL2722" s="458"/>
      <c r="AM2722" s="459"/>
    </row>
    <row r="2723">
      <c r="A2723" s="490" t="s">
        <v>4663</v>
      </c>
      <c r="B2723" s="464" t="s">
        <v>4664</v>
      </c>
      <c r="C2723" s="465">
        <v>43439.0</v>
      </c>
      <c r="D2723" s="464">
        <v>4.0</v>
      </c>
      <c r="E2723" s="466">
        <v>90.0</v>
      </c>
      <c r="F2723" s="467">
        <f t="shared" si="61"/>
        <v>360</v>
      </c>
      <c r="G2723" s="464"/>
      <c r="H2723" s="468"/>
      <c r="I2723" s="468"/>
      <c r="J2723" s="452" t="s">
        <v>109</v>
      </c>
      <c r="K2723" s="452" t="s">
        <v>109</v>
      </c>
      <c r="L2723" s="452" t="s">
        <v>1676</v>
      </c>
      <c r="M2723" s="453" t="s">
        <v>4642</v>
      </c>
      <c r="N2723" s="452" t="s">
        <v>769</v>
      </c>
      <c r="O2723" s="453"/>
      <c r="P2723" s="452"/>
      <c r="Q2723" s="453"/>
      <c r="R2723" s="454"/>
      <c r="S2723" s="455">
        <f t="shared" si="59"/>
        <v>360</v>
      </c>
      <c r="T2723" s="456"/>
      <c r="U2723" s="456"/>
      <c r="V2723" s="456"/>
      <c r="W2723" s="456"/>
      <c r="X2723" s="456"/>
      <c r="Y2723" s="456"/>
      <c r="Z2723" s="456"/>
      <c r="AA2723" s="456"/>
      <c r="AB2723" s="456"/>
      <c r="AC2723" s="456">
        <v>360.0</v>
      </c>
      <c r="AD2723" s="456"/>
      <c r="AE2723" s="456"/>
      <c r="AF2723" s="456"/>
      <c r="AG2723" s="457"/>
      <c r="AH2723" s="452">
        <v>5.003487611E9</v>
      </c>
      <c r="AI2723" s="452" t="s">
        <v>2815</v>
      </c>
      <c r="AJ2723" s="456">
        <v>360.0</v>
      </c>
      <c r="AK2723" s="455">
        <f t="shared" si="50"/>
        <v>0</v>
      </c>
      <c r="AL2723" s="458"/>
      <c r="AM2723" s="459"/>
    </row>
    <row r="2724">
      <c r="A2724" s="490" t="s">
        <v>4665</v>
      </c>
      <c r="B2724" s="464" t="s">
        <v>4666</v>
      </c>
      <c r="C2724" s="465">
        <v>43439.0</v>
      </c>
      <c r="D2724" s="464">
        <v>2.0</v>
      </c>
      <c r="E2724" s="466">
        <v>90.0</v>
      </c>
      <c r="F2724" s="467">
        <f t="shared" si="61"/>
        <v>180</v>
      </c>
      <c r="G2724" s="464"/>
      <c r="H2724" s="468"/>
      <c r="I2724" s="468"/>
      <c r="J2724" s="452" t="s">
        <v>109</v>
      </c>
      <c r="K2724" s="452" t="s">
        <v>109</v>
      </c>
      <c r="L2724" s="452" t="s">
        <v>1676</v>
      </c>
      <c r="M2724" s="453" t="s">
        <v>4642</v>
      </c>
      <c r="N2724" s="452" t="s">
        <v>769</v>
      </c>
      <c r="O2724" s="453"/>
      <c r="P2724" s="452"/>
      <c r="Q2724" s="453"/>
      <c r="R2724" s="454"/>
      <c r="S2724" s="455">
        <f t="shared" si="59"/>
        <v>180</v>
      </c>
      <c r="T2724" s="456"/>
      <c r="U2724" s="456"/>
      <c r="V2724" s="456"/>
      <c r="W2724" s="456"/>
      <c r="X2724" s="456"/>
      <c r="Y2724" s="456"/>
      <c r="Z2724" s="456"/>
      <c r="AA2724" s="456"/>
      <c r="AB2724" s="456"/>
      <c r="AC2724" s="456"/>
      <c r="AD2724" s="456"/>
      <c r="AE2724" s="456">
        <v>180.0</v>
      </c>
      <c r="AF2724" s="456"/>
      <c r="AG2724" s="457"/>
      <c r="AH2724" s="452">
        <v>5.003487611E9</v>
      </c>
      <c r="AI2724" s="452" t="s">
        <v>2815</v>
      </c>
      <c r="AJ2724" s="456">
        <v>180.0</v>
      </c>
      <c r="AK2724" s="455">
        <f t="shared" si="50"/>
        <v>0</v>
      </c>
      <c r="AL2724" s="458"/>
      <c r="AM2724" s="459"/>
    </row>
    <row r="2725">
      <c r="A2725" s="490" t="s">
        <v>4667</v>
      </c>
      <c r="B2725" s="464" t="s">
        <v>4668</v>
      </c>
      <c r="C2725" s="465">
        <v>43439.0</v>
      </c>
      <c r="D2725" s="464">
        <v>11.5</v>
      </c>
      <c r="E2725" s="466">
        <v>90.0</v>
      </c>
      <c r="F2725" s="467">
        <f t="shared" si="61"/>
        <v>1035</v>
      </c>
      <c r="G2725" s="464"/>
      <c r="H2725" s="468"/>
      <c r="I2725" s="468"/>
      <c r="J2725" s="452" t="s">
        <v>109</v>
      </c>
      <c r="K2725" s="452" t="s">
        <v>109</v>
      </c>
      <c r="L2725" s="452" t="s">
        <v>1676</v>
      </c>
      <c r="M2725" s="453" t="s">
        <v>4642</v>
      </c>
      <c r="N2725" s="452" t="s">
        <v>769</v>
      </c>
      <c r="O2725" s="453"/>
      <c r="P2725" s="452"/>
      <c r="Q2725" s="453"/>
      <c r="R2725" s="454"/>
      <c r="S2725" s="455">
        <f t="shared" si="59"/>
        <v>1035</v>
      </c>
      <c r="T2725" s="456"/>
      <c r="U2725" s="456"/>
      <c r="V2725" s="456"/>
      <c r="W2725" s="456"/>
      <c r="X2725" s="456"/>
      <c r="Y2725" s="456"/>
      <c r="Z2725" s="456"/>
      <c r="AA2725" s="456"/>
      <c r="AB2725" s="456"/>
      <c r="AC2725" s="456"/>
      <c r="AD2725" s="456"/>
      <c r="AE2725" s="456"/>
      <c r="AF2725" s="456">
        <v>1035.0</v>
      </c>
      <c r="AG2725" s="457"/>
      <c r="AH2725" s="452">
        <v>5.003485236E9</v>
      </c>
      <c r="AI2725" s="452" t="s">
        <v>763</v>
      </c>
      <c r="AJ2725" s="456">
        <v>1035.0</v>
      </c>
      <c r="AK2725" s="455">
        <f t="shared" si="50"/>
        <v>0</v>
      </c>
      <c r="AL2725" s="458"/>
      <c r="AM2725" s="459"/>
    </row>
    <row r="2726">
      <c r="A2726" s="460" t="s">
        <v>4669</v>
      </c>
      <c r="B2726" s="36" t="s">
        <v>4670</v>
      </c>
      <c r="C2726" s="491">
        <v>43425.0</v>
      </c>
      <c r="D2726" s="36">
        <v>1.0</v>
      </c>
      <c r="E2726" s="492">
        <v>7940.0</v>
      </c>
      <c r="F2726" s="228">
        <f t="shared" si="61"/>
        <v>7940</v>
      </c>
      <c r="G2726" s="474"/>
      <c r="H2726" s="474"/>
      <c r="I2726" s="474"/>
      <c r="J2726" s="58" t="s">
        <v>109</v>
      </c>
      <c r="K2726" s="58" t="s">
        <v>109</v>
      </c>
      <c r="L2726" s="58" t="s">
        <v>1676</v>
      </c>
      <c r="M2726" s="62" t="s">
        <v>4671</v>
      </c>
      <c r="N2726" s="58" t="s">
        <v>769</v>
      </c>
      <c r="O2726" s="62" t="s">
        <v>4672</v>
      </c>
      <c r="P2726" s="58" t="s">
        <v>799</v>
      </c>
      <c r="Q2726" s="62"/>
      <c r="R2726" s="63" t="s">
        <v>696</v>
      </c>
      <c r="S2726" s="64">
        <f t="shared" si="59"/>
        <v>7940</v>
      </c>
      <c r="T2726" s="60"/>
      <c r="U2726" s="60"/>
      <c r="V2726" s="60"/>
      <c r="W2726" s="60"/>
      <c r="X2726" s="60"/>
      <c r="Y2726" s="60">
        <v>1030.0</v>
      </c>
      <c r="Z2726" s="60">
        <v>1030.0</v>
      </c>
      <c r="AA2726" s="60">
        <v>1030.0</v>
      </c>
      <c r="AB2726" s="60">
        <v>1030.0</v>
      </c>
      <c r="AC2726" s="60">
        <v>1030.0</v>
      </c>
      <c r="AD2726" s="60"/>
      <c r="AE2726" s="60">
        <v>1030.0</v>
      </c>
      <c r="AF2726" s="60">
        <f>1730+30</f>
        <v>1760</v>
      </c>
      <c r="AG2726" s="65"/>
      <c r="AH2726" s="58">
        <v>5.003487611E9</v>
      </c>
      <c r="AI2726" s="58" t="s">
        <v>2815</v>
      </c>
      <c r="AJ2726" s="60">
        <f>700+7240</f>
        <v>7940</v>
      </c>
      <c r="AK2726" s="64">
        <f t="shared" si="50"/>
        <v>0</v>
      </c>
      <c r="AL2726" s="66"/>
      <c r="AM2726" s="67"/>
    </row>
    <row r="2727">
      <c r="A2727" s="463" t="s">
        <v>4673</v>
      </c>
      <c r="B2727" s="470"/>
      <c r="C2727" s="470"/>
      <c r="D2727" s="468"/>
      <c r="E2727" s="471"/>
      <c r="F2727" s="467">
        <f t="shared" si="61"/>
        <v>0</v>
      </c>
      <c r="G2727" s="468"/>
      <c r="H2727" s="468"/>
      <c r="I2727" s="468"/>
      <c r="J2727" s="468" t="s">
        <v>109</v>
      </c>
      <c r="K2727" s="468"/>
      <c r="L2727" s="468"/>
      <c r="M2727" s="468"/>
      <c r="N2727" s="468"/>
      <c r="O2727" s="468"/>
      <c r="P2727" s="468"/>
      <c r="Q2727" s="468"/>
      <c r="R2727" s="471"/>
      <c r="S2727" s="493">
        <f t="shared" si="59"/>
        <v>0</v>
      </c>
      <c r="T2727" s="471"/>
      <c r="U2727" s="471"/>
      <c r="V2727" s="471"/>
      <c r="W2727" s="471"/>
      <c r="X2727" s="471"/>
      <c r="Y2727" s="471"/>
      <c r="Z2727" s="471"/>
      <c r="AA2727" s="471"/>
      <c r="AB2727" s="471"/>
      <c r="AC2727" s="471"/>
      <c r="AD2727" s="471"/>
      <c r="AE2727" s="471"/>
      <c r="AF2727" s="471"/>
      <c r="AG2727" s="471"/>
      <c r="AH2727" s="468"/>
      <c r="AI2727" s="470"/>
      <c r="AJ2727" s="471"/>
      <c r="AK2727" s="467">
        <f t="shared" si="50"/>
        <v>0</v>
      </c>
      <c r="AL2727" s="468"/>
      <c r="AM2727" s="494"/>
    </row>
    <row r="2728">
      <c r="A2728" s="460" t="s">
        <v>4674</v>
      </c>
      <c r="B2728" s="225"/>
      <c r="C2728" s="225"/>
      <c r="D2728" s="226"/>
      <c r="E2728" s="227"/>
      <c r="F2728" s="228">
        <f t="shared" si="61"/>
        <v>0</v>
      </c>
      <c r="G2728" s="226"/>
      <c r="H2728" s="226"/>
      <c r="I2728" s="226"/>
      <c r="J2728" s="58" t="s">
        <v>109</v>
      </c>
      <c r="K2728" s="58"/>
      <c r="L2728" s="58"/>
      <c r="M2728" s="62"/>
      <c r="N2728" s="58"/>
      <c r="O2728" s="62"/>
      <c r="P2728" s="58"/>
      <c r="Q2728" s="62"/>
      <c r="R2728" s="63"/>
      <c r="S2728" s="64">
        <f t="shared" si="59"/>
        <v>0</v>
      </c>
      <c r="T2728" s="60"/>
      <c r="U2728" s="60"/>
      <c r="V2728" s="60"/>
      <c r="W2728" s="60"/>
      <c r="X2728" s="60"/>
      <c r="Y2728" s="60"/>
      <c r="Z2728" s="60"/>
      <c r="AA2728" s="60"/>
      <c r="AB2728" s="60"/>
      <c r="AC2728" s="60"/>
      <c r="AD2728" s="60"/>
      <c r="AE2728" s="60"/>
      <c r="AF2728" s="60"/>
      <c r="AG2728" s="65"/>
      <c r="AH2728" s="58"/>
      <c r="AI2728" s="59"/>
      <c r="AJ2728" s="60"/>
      <c r="AK2728" s="64">
        <f t="shared" si="50"/>
        <v>0</v>
      </c>
      <c r="AL2728" s="66"/>
      <c r="AM2728" s="67"/>
    </row>
    <row r="2729">
      <c r="A2729" s="463" t="s">
        <v>4675</v>
      </c>
      <c r="B2729" s="470"/>
      <c r="C2729" s="470"/>
      <c r="D2729" s="468"/>
      <c r="E2729" s="471"/>
      <c r="F2729" s="467">
        <f t="shared" si="61"/>
        <v>0</v>
      </c>
      <c r="G2729" s="468"/>
      <c r="H2729" s="468"/>
      <c r="I2729" s="468"/>
      <c r="J2729" s="468" t="s">
        <v>109</v>
      </c>
      <c r="K2729" s="468"/>
      <c r="L2729" s="468"/>
      <c r="M2729" s="468"/>
      <c r="N2729" s="468"/>
      <c r="O2729" s="468"/>
      <c r="P2729" s="468"/>
      <c r="Q2729" s="468"/>
      <c r="R2729" s="471"/>
      <c r="S2729" s="493">
        <f t="shared" si="59"/>
        <v>0</v>
      </c>
      <c r="T2729" s="471"/>
      <c r="U2729" s="471"/>
      <c r="V2729" s="471"/>
      <c r="W2729" s="471"/>
      <c r="X2729" s="471"/>
      <c r="Y2729" s="471"/>
      <c r="Z2729" s="471"/>
      <c r="AA2729" s="471"/>
      <c r="AB2729" s="471"/>
      <c r="AC2729" s="471"/>
      <c r="AD2729" s="471"/>
      <c r="AE2729" s="471"/>
      <c r="AF2729" s="471"/>
      <c r="AG2729" s="471"/>
      <c r="AH2729" s="468"/>
      <c r="AI2729" s="470"/>
      <c r="AJ2729" s="471"/>
      <c r="AK2729" s="467">
        <f t="shared" si="50"/>
        <v>0</v>
      </c>
      <c r="AL2729" s="468"/>
      <c r="AM2729" s="494"/>
    </row>
    <row r="2730">
      <c r="A2730" s="460" t="s">
        <v>4676</v>
      </c>
      <c r="B2730" s="225"/>
      <c r="C2730" s="225"/>
      <c r="D2730" s="226"/>
      <c r="E2730" s="227"/>
      <c r="F2730" s="228">
        <f t="shared" si="61"/>
        <v>0</v>
      </c>
      <c r="G2730" s="226"/>
      <c r="H2730" s="226"/>
      <c r="I2730" s="226"/>
      <c r="J2730" s="58" t="s">
        <v>109</v>
      </c>
      <c r="K2730" s="58"/>
      <c r="L2730" s="58"/>
      <c r="M2730" s="62"/>
      <c r="N2730" s="58"/>
      <c r="O2730" s="62"/>
      <c r="P2730" s="58"/>
      <c r="Q2730" s="62"/>
      <c r="R2730" s="63"/>
      <c r="S2730" s="64">
        <f t="shared" si="59"/>
        <v>0</v>
      </c>
      <c r="T2730" s="60"/>
      <c r="U2730" s="60"/>
      <c r="V2730" s="60"/>
      <c r="W2730" s="60"/>
      <c r="X2730" s="60"/>
      <c r="Y2730" s="60"/>
      <c r="Z2730" s="60"/>
      <c r="AA2730" s="60"/>
      <c r="AB2730" s="60"/>
      <c r="AC2730" s="60"/>
      <c r="AD2730" s="60"/>
      <c r="AE2730" s="60"/>
      <c r="AF2730" s="60"/>
      <c r="AG2730" s="65"/>
      <c r="AH2730" s="58"/>
      <c r="AI2730" s="59"/>
      <c r="AJ2730" s="60"/>
      <c r="AK2730" s="64">
        <f t="shared" si="50"/>
        <v>0</v>
      </c>
      <c r="AL2730" s="66"/>
      <c r="AM2730" s="67"/>
    </row>
    <row r="2731">
      <c r="A2731" s="463" t="s">
        <v>4677</v>
      </c>
      <c r="B2731" s="470"/>
      <c r="C2731" s="470"/>
      <c r="D2731" s="468"/>
      <c r="E2731" s="471"/>
      <c r="F2731" s="467">
        <f t="shared" si="61"/>
        <v>0</v>
      </c>
      <c r="G2731" s="468"/>
      <c r="H2731" s="468"/>
      <c r="I2731" s="468"/>
      <c r="J2731" s="468" t="s">
        <v>109</v>
      </c>
      <c r="K2731" s="468"/>
      <c r="L2731" s="468"/>
      <c r="M2731" s="468"/>
      <c r="N2731" s="468"/>
      <c r="O2731" s="468"/>
      <c r="P2731" s="468"/>
      <c r="Q2731" s="468"/>
      <c r="R2731" s="471"/>
      <c r="S2731" s="493">
        <f t="shared" si="59"/>
        <v>0</v>
      </c>
      <c r="T2731" s="471"/>
      <c r="U2731" s="471"/>
      <c r="V2731" s="471"/>
      <c r="W2731" s="471"/>
      <c r="X2731" s="471"/>
      <c r="Y2731" s="471"/>
      <c r="Z2731" s="471"/>
      <c r="AA2731" s="471"/>
      <c r="AB2731" s="471"/>
      <c r="AC2731" s="471"/>
      <c r="AD2731" s="471"/>
      <c r="AE2731" s="471"/>
      <c r="AF2731" s="471"/>
      <c r="AG2731" s="471"/>
      <c r="AH2731" s="468"/>
      <c r="AI2731" s="470"/>
      <c r="AJ2731" s="471"/>
      <c r="AK2731" s="467">
        <f t="shared" si="50"/>
        <v>0</v>
      </c>
      <c r="AL2731" s="468"/>
      <c r="AM2731" s="494"/>
    </row>
    <row r="2732">
      <c r="A2732" s="460" t="s">
        <v>4678</v>
      </c>
      <c r="B2732" s="225"/>
      <c r="C2732" s="225"/>
      <c r="D2732" s="226"/>
      <c r="E2732" s="227"/>
      <c r="F2732" s="228">
        <f t="shared" si="61"/>
        <v>0</v>
      </c>
      <c r="G2732" s="226"/>
      <c r="H2732" s="226"/>
      <c r="I2732" s="226"/>
      <c r="J2732" s="58" t="s">
        <v>109</v>
      </c>
      <c r="K2732" s="58"/>
      <c r="L2732" s="58"/>
      <c r="M2732" s="62"/>
      <c r="N2732" s="58"/>
      <c r="O2732" s="62"/>
      <c r="P2732" s="58"/>
      <c r="Q2732" s="62"/>
      <c r="R2732" s="63"/>
      <c r="S2732" s="64">
        <f t="shared" si="59"/>
        <v>0</v>
      </c>
      <c r="T2732" s="60"/>
      <c r="U2732" s="60"/>
      <c r="V2732" s="60"/>
      <c r="W2732" s="60"/>
      <c r="X2732" s="60"/>
      <c r="Y2732" s="60"/>
      <c r="Z2732" s="60"/>
      <c r="AA2732" s="60"/>
      <c r="AB2732" s="60"/>
      <c r="AC2732" s="60"/>
      <c r="AD2732" s="60"/>
      <c r="AE2732" s="60"/>
      <c r="AF2732" s="60"/>
      <c r="AG2732" s="65"/>
      <c r="AH2732" s="58"/>
      <c r="AI2732" s="59"/>
      <c r="AJ2732" s="60"/>
      <c r="AK2732" s="64">
        <f t="shared" si="50"/>
        <v>0</v>
      </c>
      <c r="AL2732" s="66"/>
      <c r="AM2732" s="67"/>
    </row>
    <row r="2733">
      <c r="A2733" s="463" t="s">
        <v>4679</v>
      </c>
      <c r="B2733" s="470"/>
      <c r="C2733" s="470"/>
      <c r="D2733" s="468"/>
      <c r="E2733" s="471"/>
      <c r="F2733" s="467">
        <f t="shared" si="61"/>
        <v>0</v>
      </c>
      <c r="G2733" s="468"/>
      <c r="H2733" s="468"/>
      <c r="I2733" s="468"/>
      <c r="J2733" s="468" t="s">
        <v>109</v>
      </c>
      <c r="K2733" s="468"/>
      <c r="L2733" s="468"/>
      <c r="M2733" s="468"/>
      <c r="N2733" s="468"/>
      <c r="O2733" s="468"/>
      <c r="P2733" s="468"/>
      <c r="Q2733" s="468"/>
      <c r="R2733" s="471"/>
      <c r="S2733" s="493">
        <f t="shared" si="59"/>
        <v>0</v>
      </c>
      <c r="T2733" s="471"/>
      <c r="U2733" s="471"/>
      <c r="V2733" s="471"/>
      <c r="W2733" s="471"/>
      <c r="X2733" s="471"/>
      <c r="Y2733" s="471"/>
      <c r="Z2733" s="471"/>
      <c r="AA2733" s="471"/>
      <c r="AB2733" s="471"/>
      <c r="AC2733" s="471"/>
      <c r="AD2733" s="471"/>
      <c r="AE2733" s="471"/>
      <c r="AF2733" s="471"/>
      <c r="AG2733" s="471"/>
      <c r="AH2733" s="468"/>
      <c r="AI2733" s="470"/>
      <c r="AJ2733" s="471"/>
      <c r="AK2733" s="467">
        <f t="shared" si="50"/>
        <v>0</v>
      </c>
      <c r="AL2733" s="468"/>
      <c r="AM2733" s="494"/>
    </row>
    <row r="2734">
      <c r="A2734" s="460" t="s">
        <v>4680</v>
      </c>
      <c r="B2734" s="225"/>
      <c r="C2734" s="225"/>
      <c r="D2734" s="226"/>
      <c r="E2734" s="227"/>
      <c r="F2734" s="228">
        <f t="shared" si="61"/>
        <v>0</v>
      </c>
      <c r="G2734" s="226"/>
      <c r="H2734" s="226"/>
      <c r="I2734" s="226"/>
      <c r="J2734" s="58" t="s">
        <v>109</v>
      </c>
      <c r="K2734" s="58"/>
      <c r="L2734" s="58"/>
      <c r="M2734" s="62"/>
      <c r="N2734" s="58"/>
      <c r="O2734" s="62"/>
      <c r="P2734" s="58"/>
      <c r="Q2734" s="62"/>
      <c r="R2734" s="63"/>
      <c r="S2734" s="64">
        <f t="shared" si="59"/>
        <v>0</v>
      </c>
      <c r="T2734" s="60"/>
      <c r="U2734" s="60"/>
      <c r="V2734" s="60"/>
      <c r="W2734" s="60"/>
      <c r="X2734" s="60"/>
      <c r="Y2734" s="60"/>
      <c r="Z2734" s="60"/>
      <c r="AA2734" s="60"/>
      <c r="AB2734" s="60"/>
      <c r="AC2734" s="60"/>
      <c r="AD2734" s="60"/>
      <c r="AE2734" s="60"/>
      <c r="AF2734" s="60"/>
      <c r="AG2734" s="65"/>
      <c r="AH2734" s="58"/>
      <c r="AI2734" s="59"/>
      <c r="AJ2734" s="60"/>
      <c r="AK2734" s="64">
        <f t="shared" si="50"/>
        <v>0</v>
      </c>
      <c r="AL2734" s="66"/>
      <c r="AM2734" s="67"/>
    </row>
    <row r="2735">
      <c r="A2735" s="463" t="s">
        <v>4681</v>
      </c>
      <c r="B2735" s="470"/>
      <c r="C2735" s="470"/>
      <c r="D2735" s="468"/>
      <c r="E2735" s="471"/>
      <c r="F2735" s="467">
        <f t="shared" si="61"/>
        <v>0</v>
      </c>
      <c r="G2735" s="468"/>
      <c r="H2735" s="468"/>
      <c r="I2735" s="468"/>
      <c r="J2735" s="468" t="s">
        <v>109</v>
      </c>
      <c r="K2735" s="468"/>
      <c r="L2735" s="468"/>
      <c r="M2735" s="468"/>
      <c r="N2735" s="468"/>
      <c r="O2735" s="468"/>
      <c r="P2735" s="468"/>
      <c r="Q2735" s="468"/>
      <c r="R2735" s="471"/>
      <c r="S2735" s="493">
        <f t="shared" si="59"/>
        <v>0</v>
      </c>
      <c r="T2735" s="471"/>
      <c r="U2735" s="471"/>
      <c r="V2735" s="471"/>
      <c r="W2735" s="471"/>
      <c r="X2735" s="471"/>
      <c r="Y2735" s="471"/>
      <c r="Z2735" s="471"/>
      <c r="AA2735" s="471"/>
      <c r="AB2735" s="471"/>
      <c r="AC2735" s="471"/>
      <c r="AD2735" s="471"/>
      <c r="AE2735" s="471"/>
      <c r="AF2735" s="471"/>
      <c r="AG2735" s="471"/>
      <c r="AH2735" s="468"/>
      <c r="AI2735" s="470"/>
      <c r="AJ2735" s="471"/>
      <c r="AK2735" s="467">
        <f t="shared" si="50"/>
        <v>0</v>
      </c>
      <c r="AL2735" s="468"/>
      <c r="AM2735" s="494"/>
    </row>
    <row r="2736">
      <c r="A2736" s="460" t="s">
        <v>4682</v>
      </c>
      <c r="B2736" s="225"/>
      <c r="C2736" s="225"/>
      <c r="D2736" s="226"/>
      <c r="E2736" s="227"/>
      <c r="F2736" s="228">
        <f t="shared" si="61"/>
        <v>0</v>
      </c>
      <c r="G2736" s="226"/>
      <c r="H2736" s="226"/>
      <c r="I2736" s="226"/>
      <c r="J2736" s="58" t="s">
        <v>109</v>
      </c>
      <c r="K2736" s="58"/>
      <c r="L2736" s="58"/>
      <c r="M2736" s="62"/>
      <c r="N2736" s="58"/>
      <c r="O2736" s="62"/>
      <c r="P2736" s="58"/>
      <c r="Q2736" s="62"/>
      <c r="R2736" s="63"/>
      <c r="S2736" s="64">
        <f t="shared" si="59"/>
        <v>0</v>
      </c>
      <c r="T2736" s="60"/>
      <c r="U2736" s="60"/>
      <c r="V2736" s="60"/>
      <c r="W2736" s="60"/>
      <c r="X2736" s="60"/>
      <c r="Y2736" s="60"/>
      <c r="Z2736" s="60"/>
      <c r="AA2736" s="60"/>
      <c r="AB2736" s="60"/>
      <c r="AC2736" s="60"/>
      <c r="AD2736" s="60"/>
      <c r="AE2736" s="60"/>
      <c r="AF2736" s="60"/>
      <c r="AG2736" s="65"/>
      <c r="AH2736" s="58"/>
      <c r="AI2736" s="59"/>
      <c r="AJ2736" s="60"/>
      <c r="AK2736" s="64">
        <f t="shared" si="50"/>
        <v>0</v>
      </c>
      <c r="AL2736" s="66"/>
      <c r="AM2736" s="67"/>
    </row>
    <row r="2737">
      <c r="A2737" s="463" t="s">
        <v>4683</v>
      </c>
      <c r="B2737" s="470"/>
      <c r="C2737" s="470"/>
      <c r="D2737" s="468"/>
      <c r="E2737" s="471"/>
      <c r="F2737" s="467">
        <f t="shared" si="61"/>
        <v>0</v>
      </c>
      <c r="G2737" s="468"/>
      <c r="H2737" s="468"/>
      <c r="I2737" s="468"/>
      <c r="J2737" s="468" t="s">
        <v>109</v>
      </c>
      <c r="K2737" s="468"/>
      <c r="L2737" s="468"/>
      <c r="M2737" s="468"/>
      <c r="N2737" s="468"/>
      <c r="O2737" s="468"/>
      <c r="P2737" s="468"/>
      <c r="Q2737" s="468"/>
      <c r="R2737" s="471"/>
      <c r="S2737" s="493">
        <f t="shared" si="59"/>
        <v>0</v>
      </c>
      <c r="T2737" s="471"/>
      <c r="U2737" s="471"/>
      <c r="V2737" s="471"/>
      <c r="W2737" s="471"/>
      <c r="X2737" s="471"/>
      <c r="Y2737" s="471"/>
      <c r="Z2737" s="471"/>
      <c r="AA2737" s="471"/>
      <c r="AB2737" s="471"/>
      <c r="AC2737" s="471"/>
      <c r="AD2737" s="471"/>
      <c r="AE2737" s="471"/>
      <c r="AF2737" s="471"/>
      <c r="AG2737" s="471"/>
      <c r="AH2737" s="468"/>
      <c r="AI2737" s="470"/>
      <c r="AJ2737" s="471"/>
      <c r="AK2737" s="467">
        <f t="shared" si="50"/>
        <v>0</v>
      </c>
      <c r="AL2737" s="468"/>
      <c r="AM2737" s="494"/>
    </row>
    <row r="2738">
      <c r="A2738" s="460" t="s">
        <v>4684</v>
      </c>
      <c r="B2738" s="225"/>
      <c r="C2738" s="225"/>
      <c r="D2738" s="226"/>
      <c r="E2738" s="227"/>
      <c r="F2738" s="228">
        <f t="shared" si="61"/>
        <v>0</v>
      </c>
      <c r="G2738" s="226"/>
      <c r="H2738" s="226"/>
      <c r="I2738" s="226"/>
      <c r="J2738" s="58" t="s">
        <v>109</v>
      </c>
      <c r="K2738" s="58"/>
      <c r="L2738" s="58"/>
      <c r="M2738" s="62"/>
      <c r="N2738" s="58"/>
      <c r="O2738" s="62"/>
      <c r="P2738" s="58"/>
      <c r="Q2738" s="62"/>
      <c r="R2738" s="63"/>
      <c r="S2738" s="64">
        <f t="shared" si="59"/>
        <v>0</v>
      </c>
      <c r="T2738" s="60"/>
      <c r="U2738" s="60"/>
      <c r="V2738" s="60"/>
      <c r="W2738" s="60"/>
      <c r="X2738" s="60"/>
      <c r="Y2738" s="60"/>
      <c r="Z2738" s="60"/>
      <c r="AA2738" s="60"/>
      <c r="AB2738" s="60"/>
      <c r="AC2738" s="60"/>
      <c r="AD2738" s="60"/>
      <c r="AE2738" s="60"/>
      <c r="AF2738" s="60"/>
      <c r="AG2738" s="65"/>
      <c r="AH2738" s="58"/>
      <c r="AI2738" s="59"/>
      <c r="AJ2738" s="60"/>
      <c r="AK2738" s="64">
        <f t="shared" si="50"/>
        <v>0</v>
      </c>
      <c r="AL2738" s="66"/>
      <c r="AM2738" s="67"/>
    </row>
    <row r="2739">
      <c r="A2739" s="463" t="s">
        <v>4685</v>
      </c>
      <c r="B2739" s="470"/>
      <c r="C2739" s="470"/>
      <c r="D2739" s="468"/>
      <c r="E2739" s="471"/>
      <c r="F2739" s="467">
        <f t="shared" si="61"/>
        <v>0</v>
      </c>
      <c r="G2739" s="468"/>
      <c r="H2739" s="468"/>
      <c r="I2739" s="468"/>
      <c r="J2739" s="468" t="s">
        <v>109</v>
      </c>
      <c r="K2739" s="468"/>
      <c r="L2739" s="468"/>
      <c r="M2739" s="468"/>
      <c r="N2739" s="468"/>
      <c r="O2739" s="468"/>
      <c r="P2739" s="468"/>
      <c r="Q2739" s="468"/>
      <c r="R2739" s="471"/>
      <c r="S2739" s="493">
        <f t="shared" si="59"/>
        <v>0</v>
      </c>
      <c r="T2739" s="471"/>
      <c r="U2739" s="471"/>
      <c r="V2739" s="471"/>
      <c r="W2739" s="471"/>
      <c r="X2739" s="471"/>
      <c r="Y2739" s="471"/>
      <c r="Z2739" s="471"/>
      <c r="AA2739" s="471"/>
      <c r="AB2739" s="471"/>
      <c r="AC2739" s="471"/>
      <c r="AD2739" s="471"/>
      <c r="AE2739" s="471"/>
      <c r="AF2739" s="471"/>
      <c r="AG2739" s="471"/>
      <c r="AH2739" s="468"/>
      <c r="AI2739" s="470"/>
      <c r="AJ2739" s="471"/>
      <c r="AK2739" s="467">
        <f t="shared" si="50"/>
        <v>0</v>
      </c>
      <c r="AL2739" s="468"/>
      <c r="AM2739" s="494"/>
    </row>
    <row r="2740">
      <c r="A2740" s="460" t="s">
        <v>4686</v>
      </c>
      <c r="B2740" s="225"/>
      <c r="C2740" s="225"/>
      <c r="D2740" s="226"/>
      <c r="E2740" s="227"/>
      <c r="F2740" s="228">
        <f t="shared" si="61"/>
        <v>0</v>
      </c>
      <c r="G2740" s="226"/>
      <c r="H2740" s="226"/>
      <c r="I2740" s="226"/>
      <c r="J2740" s="58" t="s">
        <v>109</v>
      </c>
      <c r="K2740" s="58"/>
      <c r="L2740" s="58"/>
      <c r="M2740" s="62"/>
      <c r="N2740" s="58"/>
      <c r="O2740" s="62"/>
      <c r="P2740" s="58"/>
      <c r="Q2740" s="62"/>
      <c r="R2740" s="63"/>
      <c r="S2740" s="64">
        <f t="shared" si="59"/>
        <v>0</v>
      </c>
      <c r="T2740" s="60"/>
      <c r="U2740" s="60"/>
      <c r="V2740" s="60"/>
      <c r="W2740" s="60"/>
      <c r="X2740" s="60"/>
      <c r="Y2740" s="60"/>
      <c r="Z2740" s="60"/>
      <c r="AA2740" s="60"/>
      <c r="AB2740" s="60"/>
      <c r="AC2740" s="60"/>
      <c r="AD2740" s="60"/>
      <c r="AE2740" s="60"/>
      <c r="AF2740" s="60"/>
      <c r="AG2740" s="65"/>
      <c r="AH2740" s="58"/>
      <c r="AI2740" s="59"/>
      <c r="AJ2740" s="60"/>
      <c r="AK2740" s="64">
        <f t="shared" si="50"/>
        <v>0</v>
      </c>
      <c r="AL2740" s="66"/>
      <c r="AM2740" s="67"/>
    </row>
    <row r="2741">
      <c r="A2741" s="463" t="s">
        <v>4687</v>
      </c>
      <c r="B2741" s="470"/>
      <c r="C2741" s="470"/>
      <c r="D2741" s="468"/>
      <c r="E2741" s="471"/>
      <c r="F2741" s="467">
        <f t="shared" si="61"/>
        <v>0</v>
      </c>
      <c r="G2741" s="468"/>
      <c r="H2741" s="468"/>
      <c r="I2741" s="468"/>
      <c r="J2741" s="468" t="s">
        <v>109</v>
      </c>
      <c r="K2741" s="468"/>
      <c r="L2741" s="468"/>
      <c r="M2741" s="468"/>
      <c r="N2741" s="468"/>
      <c r="O2741" s="468"/>
      <c r="P2741" s="468"/>
      <c r="Q2741" s="468"/>
      <c r="R2741" s="471"/>
      <c r="S2741" s="493">
        <f t="shared" si="59"/>
        <v>0</v>
      </c>
      <c r="T2741" s="471"/>
      <c r="U2741" s="471"/>
      <c r="V2741" s="471"/>
      <c r="W2741" s="471"/>
      <c r="X2741" s="471"/>
      <c r="Y2741" s="471"/>
      <c r="Z2741" s="471"/>
      <c r="AA2741" s="471"/>
      <c r="AB2741" s="471"/>
      <c r="AC2741" s="471"/>
      <c r="AD2741" s="471"/>
      <c r="AE2741" s="471"/>
      <c r="AF2741" s="471"/>
      <c r="AG2741" s="471"/>
      <c r="AH2741" s="468"/>
      <c r="AI2741" s="470"/>
      <c r="AJ2741" s="471"/>
      <c r="AK2741" s="467">
        <f t="shared" si="50"/>
        <v>0</v>
      </c>
      <c r="AL2741" s="468"/>
      <c r="AM2741" s="494"/>
    </row>
    <row r="2742">
      <c r="A2742" s="460" t="s">
        <v>4688</v>
      </c>
      <c r="B2742" s="225"/>
      <c r="C2742" s="225"/>
      <c r="D2742" s="226"/>
      <c r="E2742" s="227"/>
      <c r="F2742" s="228">
        <f t="shared" si="61"/>
        <v>0</v>
      </c>
      <c r="G2742" s="226"/>
      <c r="H2742" s="226"/>
      <c r="I2742" s="226"/>
      <c r="J2742" s="58" t="s">
        <v>109</v>
      </c>
      <c r="K2742" s="58"/>
      <c r="L2742" s="58"/>
      <c r="M2742" s="62"/>
      <c r="N2742" s="58"/>
      <c r="O2742" s="62"/>
      <c r="P2742" s="58"/>
      <c r="Q2742" s="62"/>
      <c r="R2742" s="63"/>
      <c r="S2742" s="64">
        <f t="shared" si="59"/>
        <v>0</v>
      </c>
      <c r="T2742" s="60"/>
      <c r="U2742" s="60"/>
      <c r="V2742" s="60"/>
      <c r="W2742" s="60"/>
      <c r="X2742" s="60"/>
      <c r="Y2742" s="60"/>
      <c r="Z2742" s="60"/>
      <c r="AA2742" s="60"/>
      <c r="AB2742" s="60"/>
      <c r="AC2742" s="60"/>
      <c r="AD2742" s="60"/>
      <c r="AE2742" s="60"/>
      <c r="AF2742" s="60"/>
      <c r="AG2742" s="65"/>
      <c r="AH2742" s="58"/>
      <c r="AI2742" s="59"/>
      <c r="AJ2742" s="60"/>
      <c r="AK2742" s="64">
        <f t="shared" si="50"/>
        <v>0</v>
      </c>
      <c r="AL2742" s="66"/>
      <c r="AM2742" s="67"/>
    </row>
    <row r="2743">
      <c r="A2743" s="463" t="s">
        <v>4689</v>
      </c>
      <c r="B2743" s="470"/>
      <c r="C2743" s="470"/>
      <c r="D2743" s="468"/>
      <c r="E2743" s="471"/>
      <c r="F2743" s="467">
        <f t="shared" si="61"/>
        <v>0</v>
      </c>
      <c r="G2743" s="468"/>
      <c r="H2743" s="468"/>
      <c r="I2743" s="468"/>
      <c r="J2743" s="468" t="s">
        <v>109</v>
      </c>
      <c r="K2743" s="468"/>
      <c r="L2743" s="468"/>
      <c r="M2743" s="468"/>
      <c r="N2743" s="468"/>
      <c r="O2743" s="468"/>
      <c r="P2743" s="468"/>
      <c r="Q2743" s="468"/>
      <c r="R2743" s="471"/>
      <c r="S2743" s="493">
        <f t="shared" si="59"/>
        <v>0</v>
      </c>
      <c r="T2743" s="471"/>
      <c r="U2743" s="471"/>
      <c r="V2743" s="471"/>
      <c r="W2743" s="471"/>
      <c r="X2743" s="471"/>
      <c r="Y2743" s="471"/>
      <c r="Z2743" s="471"/>
      <c r="AA2743" s="471"/>
      <c r="AB2743" s="471"/>
      <c r="AC2743" s="471"/>
      <c r="AD2743" s="471"/>
      <c r="AE2743" s="471"/>
      <c r="AF2743" s="471"/>
      <c r="AG2743" s="471"/>
      <c r="AH2743" s="468"/>
      <c r="AI2743" s="470"/>
      <c r="AJ2743" s="471"/>
      <c r="AK2743" s="467">
        <f t="shared" si="50"/>
        <v>0</v>
      </c>
      <c r="AL2743" s="468"/>
      <c r="AM2743" s="494"/>
    </row>
    <row r="2744">
      <c r="A2744" s="460" t="s">
        <v>4690</v>
      </c>
      <c r="B2744" s="225"/>
      <c r="C2744" s="225"/>
      <c r="D2744" s="226"/>
      <c r="E2744" s="227"/>
      <c r="F2744" s="228">
        <f t="shared" si="61"/>
        <v>0</v>
      </c>
      <c r="G2744" s="226"/>
      <c r="H2744" s="226"/>
      <c r="I2744" s="226"/>
      <c r="J2744" s="58" t="s">
        <v>109</v>
      </c>
      <c r="K2744" s="58"/>
      <c r="L2744" s="58"/>
      <c r="M2744" s="62"/>
      <c r="N2744" s="58"/>
      <c r="O2744" s="62"/>
      <c r="P2744" s="58"/>
      <c r="Q2744" s="62"/>
      <c r="R2744" s="63"/>
      <c r="S2744" s="64">
        <f t="shared" si="59"/>
        <v>0</v>
      </c>
      <c r="T2744" s="60"/>
      <c r="U2744" s="60"/>
      <c r="V2744" s="60"/>
      <c r="W2744" s="60"/>
      <c r="X2744" s="60"/>
      <c r="Y2744" s="60"/>
      <c r="Z2744" s="60"/>
      <c r="AA2744" s="60"/>
      <c r="AB2744" s="60"/>
      <c r="AC2744" s="60"/>
      <c r="AD2744" s="60"/>
      <c r="AE2744" s="60"/>
      <c r="AF2744" s="60"/>
      <c r="AG2744" s="65"/>
      <c r="AH2744" s="58"/>
      <c r="AI2744" s="59"/>
      <c r="AJ2744" s="60"/>
      <c r="AK2744" s="64">
        <f t="shared" si="50"/>
        <v>0</v>
      </c>
      <c r="AL2744" s="66"/>
      <c r="AM2744" s="67"/>
    </row>
    <row r="2745">
      <c r="A2745" s="463" t="s">
        <v>4691</v>
      </c>
      <c r="B2745" s="470"/>
      <c r="C2745" s="470"/>
      <c r="D2745" s="468"/>
      <c r="E2745" s="471"/>
      <c r="F2745" s="467">
        <f t="shared" si="61"/>
        <v>0</v>
      </c>
      <c r="G2745" s="468"/>
      <c r="H2745" s="468"/>
      <c r="I2745" s="468"/>
      <c r="J2745" s="468" t="s">
        <v>109</v>
      </c>
      <c r="K2745" s="468"/>
      <c r="L2745" s="468"/>
      <c r="M2745" s="468"/>
      <c r="N2745" s="468"/>
      <c r="O2745" s="468"/>
      <c r="P2745" s="468"/>
      <c r="Q2745" s="468"/>
      <c r="R2745" s="471"/>
      <c r="S2745" s="493">
        <f t="shared" si="59"/>
        <v>0</v>
      </c>
      <c r="T2745" s="471"/>
      <c r="U2745" s="471"/>
      <c r="V2745" s="471"/>
      <c r="W2745" s="471"/>
      <c r="X2745" s="471"/>
      <c r="Y2745" s="471"/>
      <c r="Z2745" s="471"/>
      <c r="AA2745" s="471"/>
      <c r="AB2745" s="471"/>
      <c r="AC2745" s="471"/>
      <c r="AD2745" s="471"/>
      <c r="AE2745" s="471"/>
      <c r="AF2745" s="471"/>
      <c r="AG2745" s="471"/>
      <c r="AH2745" s="468"/>
      <c r="AI2745" s="470"/>
      <c r="AJ2745" s="471"/>
      <c r="AK2745" s="467">
        <f t="shared" si="50"/>
        <v>0</v>
      </c>
      <c r="AL2745" s="468"/>
      <c r="AM2745" s="494"/>
    </row>
    <row r="2746">
      <c r="A2746" s="460" t="s">
        <v>4692</v>
      </c>
      <c r="B2746" s="225"/>
      <c r="C2746" s="225"/>
      <c r="D2746" s="226"/>
      <c r="E2746" s="227"/>
      <c r="F2746" s="228">
        <f t="shared" si="61"/>
        <v>0</v>
      </c>
      <c r="G2746" s="226"/>
      <c r="H2746" s="226"/>
      <c r="I2746" s="226"/>
      <c r="J2746" s="58" t="s">
        <v>109</v>
      </c>
      <c r="K2746" s="58"/>
      <c r="L2746" s="58"/>
      <c r="M2746" s="62"/>
      <c r="N2746" s="58"/>
      <c r="O2746" s="62"/>
      <c r="P2746" s="58"/>
      <c r="Q2746" s="62"/>
      <c r="R2746" s="63"/>
      <c r="S2746" s="64">
        <f t="shared" si="59"/>
        <v>0</v>
      </c>
      <c r="T2746" s="60"/>
      <c r="U2746" s="60"/>
      <c r="V2746" s="60"/>
      <c r="W2746" s="60"/>
      <c r="X2746" s="60"/>
      <c r="Y2746" s="60"/>
      <c r="Z2746" s="60"/>
      <c r="AA2746" s="60"/>
      <c r="AB2746" s="60"/>
      <c r="AC2746" s="60"/>
      <c r="AD2746" s="60"/>
      <c r="AE2746" s="60"/>
      <c r="AF2746" s="60"/>
      <c r="AG2746" s="65"/>
      <c r="AH2746" s="58"/>
      <c r="AI2746" s="59"/>
      <c r="AJ2746" s="60"/>
      <c r="AK2746" s="64">
        <f t="shared" si="50"/>
        <v>0</v>
      </c>
      <c r="AL2746" s="66"/>
      <c r="AM2746" s="67"/>
    </row>
    <row r="2747">
      <c r="A2747" s="463" t="s">
        <v>4693</v>
      </c>
      <c r="B2747" s="470"/>
      <c r="C2747" s="470"/>
      <c r="D2747" s="468"/>
      <c r="E2747" s="471"/>
      <c r="F2747" s="467">
        <f t="shared" si="61"/>
        <v>0</v>
      </c>
      <c r="G2747" s="468"/>
      <c r="H2747" s="468"/>
      <c r="I2747" s="468"/>
      <c r="J2747" s="468" t="s">
        <v>109</v>
      </c>
      <c r="K2747" s="468"/>
      <c r="L2747" s="468"/>
      <c r="M2747" s="468"/>
      <c r="N2747" s="468"/>
      <c r="O2747" s="468"/>
      <c r="P2747" s="468"/>
      <c r="Q2747" s="468"/>
      <c r="R2747" s="471"/>
      <c r="S2747" s="493">
        <f t="shared" si="59"/>
        <v>0</v>
      </c>
      <c r="T2747" s="471"/>
      <c r="U2747" s="471"/>
      <c r="V2747" s="471"/>
      <c r="W2747" s="471"/>
      <c r="X2747" s="471"/>
      <c r="Y2747" s="471"/>
      <c r="Z2747" s="471"/>
      <c r="AA2747" s="471"/>
      <c r="AB2747" s="471"/>
      <c r="AC2747" s="471"/>
      <c r="AD2747" s="471"/>
      <c r="AE2747" s="471"/>
      <c r="AF2747" s="471"/>
      <c r="AG2747" s="471"/>
      <c r="AH2747" s="468"/>
      <c r="AI2747" s="470"/>
      <c r="AJ2747" s="471"/>
      <c r="AK2747" s="467">
        <f t="shared" si="50"/>
        <v>0</v>
      </c>
      <c r="AL2747" s="468"/>
      <c r="AM2747" s="494"/>
    </row>
    <row r="2748">
      <c r="A2748" s="460" t="s">
        <v>4694</v>
      </c>
      <c r="B2748" s="225"/>
      <c r="C2748" s="225"/>
      <c r="D2748" s="226"/>
      <c r="E2748" s="227"/>
      <c r="F2748" s="228">
        <f t="shared" si="61"/>
        <v>0</v>
      </c>
      <c r="G2748" s="226"/>
      <c r="H2748" s="226"/>
      <c r="I2748" s="226"/>
      <c r="J2748" s="58" t="s">
        <v>109</v>
      </c>
      <c r="K2748" s="58"/>
      <c r="L2748" s="58"/>
      <c r="M2748" s="62"/>
      <c r="N2748" s="58"/>
      <c r="O2748" s="62"/>
      <c r="P2748" s="58"/>
      <c r="Q2748" s="62"/>
      <c r="R2748" s="63"/>
      <c r="S2748" s="64">
        <f t="shared" si="59"/>
        <v>0</v>
      </c>
      <c r="T2748" s="60"/>
      <c r="U2748" s="60"/>
      <c r="V2748" s="60"/>
      <c r="W2748" s="60"/>
      <c r="X2748" s="60"/>
      <c r="Y2748" s="60"/>
      <c r="Z2748" s="60"/>
      <c r="AA2748" s="60"/>
      <c r="AB2748" s="60"/>
      <c r="AC2748" s="60"/>
      <c r="AD2748" s="60"/>
      <c r="AE2748" s="60"/>
      <c r="AF2748" s="60"/>
      <c r="AG2748" s="65"/>
      <c r="AH2748" s="58"/>
      <c r="AI2748" s="59"/>
      <c r="AJ2748" s="60"/>
      <c r="AK2748" s="64">
        <f t="shared" si="50"/>
        <v>0</v>
      </c>
      <c r="AL2748" s="66"/>
      <c r="AM2748" s="67"/>
    </row>
    <row r="2749">
      <c r="A2749" s="463" t="s">
        <v>4695</v>
      </c>
      <c r="B2749" s="470"/>
      <c r="C2749" s="470"/>
      <c r="D2749" s="468"/>
      <c r="E2749" s="471"/>
      <c r="F2749" s="467">
        <f t="shared" si="61"/>
        <v>0</v>
      </c>
      <c r="G2749" s="468"/>
      <c r="H2749" s="468"/>
      <c r="I2749" s="468"/>
      <c r="J2749" s="468" t="s">
        <v>109</v>
      </c>
      <c r="K2749" s="468"/>
      <c r="L2749" s="468"/>
      <c r="M2749" s="468"/>
      <c r="N2749" s="468"/>
      <c r="O2749" s="468"/>
      <c r="P2749" s="468"/>
      <c r="Q2749" s="468"/>
      <c r="R2749" s="471"/>
      <c r="S2749" s="493">
        <f t="shared" si="59"/>
        <v>0</v>
      </c>
      <c r="T2749" s="471"/>
      <c r="U2749" s="471"/>
      <c r="V2749" s="471"/>
      <c r="W2749" s="471"/>
      <c r="X2749" s="471"/>
      <c r="Y2749" s="471"/>
      <c r="Z2749" s="471"/>
      <c r="AA2749" s="471"/>
      <c r="AB2749" s="471"/>
      <c r="AC2749" s="471"/>
      <c r="AD2749" s="471"/>
      <c r="AE2749" s="471"/>
      <c r="AF2749" s="471"/>
      <c r="AG2749" s="471"/>
      <c r="AH2749" s="468"/>
      <c r="AI2749" s="470"/>
      <c r="AJ2749" s="471"/>
      <c r="AK2749" s="467">
        <f t="shared" si="50"/>
        <v>0</v>
      </c>
      <c r="AL2749" s="468"/>
      <c r="AM2749" s="494"/>
    </row>
    <row r="2750">
      <c r="A2750" s="460" t="s">
        <v>4696</v>
      </c>
      <c r="B2750" s="225"/>
      <c r="C2750" s="225"/>
      <c r="D2750" s="226"/>
      <c r="E2750" s="227"/>
      <c r="F2750" s="228">
        <f t="shared" si="61"/>
        <v>0</v>
      </c>
      <c r="G2750" s="226"/>
      <c r="H2750" s="226"/>
      <c r="I2750" s="226"/>
      <c r="J2750" s="58" t="s">
        <v>109</v>
      </c>
      <c r="K2750" s="58"/>
      <c r="L2750" s="58"/>
      <c r="M2750" s="62"/>
      <c r="N2750" s="58"/>
      <c r="O2750" s="62"/>
      <c r="P2750" s="58"/>
      <c r="Q2750" s="62"/>
      <c r="R2750" s="63"/>
      <c r="S2750" s="64">
        <f t="shared" si="59"/>
        <v>0</v>
      </c>
      <c r="T2750" s="60"/>
      <c r="U2750" s="60"/>
      <c r="V2750" s="60"/>
      <c r="W2750" s="60"/>
      <c r="X2750" s="60"/>
      <c r="Y2750" s="60"/>
      <c r="Z2750" s="60"/>
      <c r="AA2750" s="60"/>
      <c r="AB2750" s="60"/>
      <c r="AC2750" s="60"/>
      <c r="AD2750" s="60"/>
      <c r="AE2750" s="60"/>
      <c r="AF2750" s="60"/>
      <c r="AG2750" s="65"/>
      <c r="AH2750" s="58"/>
      <c r="AI2750" s="59"/>
      <c r="AJ2750" s="60"/>
      <c r="AK2750" s="64">
        <f t="shared" si="50"/>
        <v>0</v>
      </c>
      <c r="AL2750" s="66"/>
      <c r="AM2750" s="67"/>
    </row>
    <row r="2751">
      <c r="A2751" s="463" t="s">
        <v>4697</v>
      </c>
      <c r="B2751" s="470"/>
      <c r="C2751" s="470"/>
      <c r="D2751" s="468"/>
      <c r="E2751" s="471"/>
      <c r="F2751" s="467">
        <f t="shared" si="61"/>
        <v>0</v>
      </c>
      <c r="G2751" s="468"/>
      <c r="H2751" s="468"/>
      <c r="I2751" s="468"/>
      <c r="J2751" s="468" t="s">
        <v>109</v>
      </c>
      <c r="K2751" s="468"/>
      <c r="L2751" s="468"/>
      <c r="M2751" s="468"/>
      <c r="N2751" s="468"/>
      <c r="O2751" s="468"/>
      <c r="P2751" s="468"/>
      <c r="Q2751" s="468"/>
      <c r="R2751" s="471"/>
      <c r="S2751" s="493">
        <f t="shared" si="59"/>
        <v>0</v>
      </c>
      <c r="T2751" s="471"/>
      <c r="U2751" s="471"/>
      <c r="V2751" s="471"/>
      <c r="W2751" s="471"/>
      <c r="X2751" s="471"/>
      <c r="Y2751" s="471"/>
      <c r="Z2751" s="471"/>
      <c r="AA2751" s="471"/>
      <c r="AB2751" s="471"/>
      <c r="AC2751" s="471"/>
      <c r="AD2751" s="471"/>
      <c r="AE2751" s="471"/>
      <c r="AF2751" s="471"/>
      <c r="AG2751" s="471"/>
      <c r="AH2751" s="468"/>
      <c r="AI2751" s="470"/>
      <c r="AJ2751" s="471"/>
      <c r="AK2751" s="467">
        <f t="shared" si="50"/>
        <v>0</v>
      </c>
      <c r="AL2751" s="468"/>
      <c r="AM2751" s="494"/>
    </row>
    <row r="2752">
      <c r="A2752" s="460" t="s">
        <v>4698</v>
      </c>
      <c r="B2752" s="225"/>
      <c r="C2752" s="225"/>
      <c r="D2752" s="226"/>
      <c r="E2752" s="227"/>
      <c r="F2752" s="228">
        <f t="shared" si="61"/>
        <v>0</v>
      </c>
      <c r="G2752" s="226"/>
      <c r="H2752" s="226"/>
      <c r="I2752" s="226"/>
      <c r="J2752" s="58" t="s">
        <v>109</v>
      </c>
      <c r="K2752" s="58"/>
      <c r="L2752" s="58"/>
      <c r="M2752" s="62"/>
      <c r="N2752" s="58"/>
      <c r="O2752" s="62"/>
      <c r="P2752" s="58"/>
      <c r="Q2752" s="62"/>
      <c r="R2752" s="63"/>
      <c r="S2752" s="64">
        <f t="shared" si="59"/>
        <v>0</v>
      </c>
      <c r="T2752" s="60"/>
      <c r="U2752" s="60"/>
      <c r="V2752" s="60"/>
      <c r="W2752" s="60"/>
      <c r="X2752" s="60"/>
      <c r="Y2752" s="60"/>
      <c r="Z2752" s="60"/>
      <c r="AA2752" s="60"/>
      <c r="AB2752" s="60"/>
      <c r="AC2752" s="60"/>
      <c r="AD2752" s="60"/>
      <c r="AE2752" s="60"/>
      <c r="AF2752" s="60"/>
      <c r="AG2752" s="65"/>
      <c r="AH2752" s="58"/>
      <c r="AI2752" s="59"/>
      <c r="AJ2752" s="60"/>
      <c r="AK2752" s="64">
        <f t="shared" si="50"/>
        <v>0</v>
      </c>
      <c r="AL2752" s="66"/>
      <c r="AM2752" s="67"/>
    </row>
    <row r="2753">
      <c r="A2753" s="463" t="s">
        <v>4699</v>
      </c>
      <c r="B2753" s="470"/>
      <c r="C2753" s="470"/>
      <c r="D2753" s="468"/>
      <c r="E2753" s="471"/>
      <c r="F2753" s="467">
        <f t="shared" si="61"/>
        <v>0</v>
      </c>
      <c r="G2753" s="468"/>
      <c r="H2753" s="468"/>
      <c r="I2753" s="468"/>
      <c r="J2753" s="468" t="s">
        <v>109</v>
      </c>
      <c r="K2753" s="468"/>
      <c r="L2753" s="468"/>
      <c r="M2753" s="468"/>
      <c r="N2753" s="468"/>
      <c r="O2753" s="468"/>
      <c r="P2753" s="468"/>
      <c r="Q2753" s="468"/>
      <c r="R2753" s="471"/>
      <c r="S2753" s="493">
        <f t="shared" si="59"/>
        <v>0</v>
      </c>
      <c r="T2753" s="471"/>
      <c r="U2753" s="471"/>
      <c r="V2753" s="471"/>
      <c r="W2753" s="471"/>
      <c r="X2753" s="471"/>
      <c r="Y2753" s="471"/>
      <c r="Z2753" s="471"/>
      <c r="AA2753" s="471"/>
      <c r="AB2753" s="471"/>
      <c r="AC2753" s="471"/>
      <c r="AD2753" s="471"/>
      <c r="AE2753" s="471"/>
      <c r="AF2753" s="471"/>
      <c r="AG2753" s="471"/>
      <c r="AH2753" s="468"/>
      <c r="AI2753" s="470"/>
      <c r="AJ2753" s="471"/>
      <c r="AK2753" s="467">
        <f t="shared" si="50"/>
        <v>0</v>
      </c>
      <c r="AL2753" s="468"/>
      <c r="AM2753" s="494"/>
    </row>
    <row r="2754">
      <c r="A2754" s="460" t="s">
        <v>4700</v>
      </c>
      <c r="B2754" s="225"/>
      <c r="C2754" s="225"/>
      <c r="D2754" s="226"/>
      <c r="E2754" s="227"/>
      <c r="F2754" s="228">
        <f t="shared" si="61"/>
        <v>0</v>
      </c>
      <c r="G2754" s="226"/>
      <c r="H2754" s="226"/>
      <c r="I2754" s="226"/>
      <c r="J2754" s="58" t="s">
        <v>109</v>
      </c>
      <c r="K2754" s="58"/>
      <c r="L2754" s="58"/>
      <c r="M2754" s="62"/>
      <c r="N2754" s="58"/>
      <c r="O2754" s="62"/>
      <c r="P2754" s="58"/>
      <c r="Q2754" s="62"/>
      <c r="R2754" s="63"/>
      <c r="S2754" s="64">
        <f t="shared" si="59"/>
        <v>0</v>
      </c>
      <c r="T2754" s="60"/>
      <c r="U2754" s="60"/>
      <c r="V2754" s="60"/>
      <c r="W2754" s="60"/>
      <c r="X2754" s="60"/>
      <c r="Y2754" s="60"/>
      <c r="Z2754" s="60"/>
      <c r="AA2754" s="60"/>
      <c r="AB2754" s="60"/>
      <c r="AC2754" s="60"/>
      <c r="AD2754" s="60"/>
      <c r="AE2754" s="60"/>
      <c r="AF2754" s="60"/>
      <c r="AG2754" s="65"/>
      <c r="AH2754" s="58"/>
      <c r="AI2754" s="59"/>
      <c r="AJ2754" s="60"/>
      <c r="AK2754" s="64">
        <f t="shared" si="50"/>
        <v>0</v>
      </c>
      <c r="AL2754" s="66"/>
      <c r="AM2754" s="67"/>
    </row>
    <row r="2755">
      <c r="A2755" s="463" t="s">
        <v>4701</v>
      </c>
      <c r="B2755" s="470"/>
      <c r="C2755" s="470"/>
      <c r="D2755" s="468"/>
      <c r="E2755" s="471"/>
      <c r="F2755" s="467">
        <f t="shared" si="61"/>
        <v>0</v>
      </c>
      <c r="G2755" s="468"/>
      <c r="H2755" s="468"/>
      <c r="I2755" s="468"/>
      <c r="J2755" s="468" t="s">
        <v>109</v>
      </c>
      <c r="K2755" s="468"/>
      <c r="L2755" s="468"/>
      <c r="M2755" s="468"/>
      <c r="N2755" s="468"/>
      <c r="O2755" s="468"/>
      <c r="P2755" s="468"/>
      <c r="Q2755" s="468"/>
      <c r="R2755" s="471"/>
      <c r="S2755" s="493">
        <f t="shared" si="59"/>
        <v>0</v>
      </c>
      <c r="T2755" s="471"/>
      <c r="U2755" s="471"/>
      <c r="V2755" s="471"/>
      <c r="W2755" s="471"/>
      <c r="X2755" s="471"/>
      <c r="Y2755" s="471"/>
      <c r="Z2755" s="471"/>
      <c r="AA2755" s="471"/>
      <c r="AB2755" s="471"/>
      <c r="AC2755" s="471"/>
      <c r="AD2755" s="471"/>
      <c r="AE2755" s="471"/>
      <c r="AF2755" s="471"/>
      <c r="AG2755" s="471"/>
      <c r="AH2755" s="468"/>
      <c r="AI2755" s="470"/>
      <c r="AJ2755" s="471"/>
      <c r="AK2755" s="467">
        <f t="shared" si="50"/>
        <v>0</v>
      </c>
      <c r="AL2755" s="468"/>
      <c r="AM2755" s="494"/>
    </row>
    <row r="2756">
      <c r="A2756" s="460" t="s">
        <v>4702</v>
      </c>
      <c r="B2756" s="225"/>
      <c r="C2756" s="225"/>
      <c r="D2756" s="226"/>
      <c r="E2756" s="227"/>
      <c r="F2756" s="228">
        <f t="shared" si="61"/>
        <v>0</v>
      </c>
      <c r="G2756" s="226"/>
      <c r="H2756" s="226"/>
      <c r="I2756" s="226"/>
      <c r="J2756" s="58" t="s">
        <v>109</v>
      </c>
      <c r="K2756" s="58"/>
      <c r="L2756" s="58"/>
      <c r="M2756" s="62"/>
      <c r="N2756" s="58"/>
      <c r="O2756" s="62"/>
      <c r="P2756" s="58"/>
      <c r="Q2756" s="62"/>
      <c r="R2756" s="63"/>
      <c r="S2756" s="64">
        <f t="shared" si="59"/>
        <v>0</v>
      </c>
      <c r="T2756" s="60"/>
      <c r="U2756" s="60"/>
      <c r="V2756" s="60"/>
      <c r="W2756" s="60"/>
      <c r="X2756" s="60"/>
      <c r="Y2756" s="60"/>
      <c r="Z2756" s="60"/>
      <c r="AA2756" s="60"/>
      <c r="AB2756" s="60"/>
      <c r="AC2756" s="60"/>
      <c r="AD2756" s="60"/>
      <c r="AE2756" s="60"/>
      <c r="AF2756" s="60"/>
      <c r="AG2756" s="65"/>
      <c r="AH2756" s="58"/>
      <c r="AI2756" s="59"/>
      <c r="AJ2756" s="60"/>
      <c r="AK2756" s="64">
        <f t="shared" si="50"/>
        <v>0</v>
      </c>
      <c r="AL2756" s="66"/>
      <c r="AM2756" s="67"/>
    </row>
    <row r="2757">
      <c r="A2757" s="463" t="s">
        <v>4703</v>
      </c>
      <c r="B2757" s="470"/>
      <c r="C2757" s="470"/>
      <c r="D2757" s="468"/>
      <c r="E2757" s="471"/>
      <c r="F2757" s="467">
        <f t="shared" si="61"/>
        <v>0</v>
      </c>
      <c r="G2757" s="468"/>
      <c r="H2757" s="468"/>
      <c r="I2757" s="468"/>
      <c r="J2757" s="468" t="s">
        <v>109</v>
      </c>
      <c r="K2757" s="468"/>
      <c r="L2757" s="468"/>
      <c r="M2757" s="468"/>
      <c r="N2757" s="468"/>
      <c r="O2757" s="468"/>
      <c r="P2757" s="468"/>
      <c r="Q2757" s="468"/>
      <c r="R2757" s="471"/>
      <c r="S2757" s="493">
        <f t="shared" si="59"/>
        <v>0</v>
      </c>
      <c r="T2757" s="471"/>
      <c r="U2757" s="471"/>
      <c r="V2757" s="471"/>
      <c r="W2757" s="471"/>
      <c r="X2757" s="471"/>
      <c r="Y2757" s="471"/>
      <c r="Z2757" s="471"/>
      <c r="AA2757" s="471"/>
      <c r="AB2757" s="471"/>
      <c r="AC2757" s="471"/>
      <c r="AD2757" s="471"/>
      <c r="AE2757" s="471"/>
      <c r="AF2757" s="471"/>
      <c r="AG2757" s="471"/>
      <c r="AH2757" s="468"/>
      <c r="AI2757" s="470"/>
      <c r="AJ2757" s="471"/>
      <c r="AK2757" s="467">
        <f t="shared" si="50"/>
        <v>0</v>
      </c>
      <c r="AL2757" s="468"/>
      <c r="AM2757" s="494"/>
    </row>
    <row r="2758">
      <c r="A2758" s="460" t="s">
        <v>4704</v>
      </c>
      <c r="B2758" s="225"/>
      <c r="C2758" s="225"/>
      <c r="D2758" s="226"/>
      <c r="E2758" s="227"/>
      <c r="F2758" s="228">
        <f t="shared" si="61"/>
        <v>0</v>
      </c>
      <c r="G2758" s="226"/>
      <c r="H2758" s="226"/>
      <c r="I2758" s="226"/>
      <c r="J2758" s="58" t="s">
        <v>109</v>
      </c>
      <c r="K2758" s="58"/>
      <c r="L2758" s="58"/>
      <c r="M2758" s="62"/>
      <c r="N2758" s="58"/>
      <c r="O2758" s="62"/>
      <c r="P2758" s="58"/>
      <c r="Q2758" s="62"/>
      <c r="R2758" s="63"/>
      <c r="S2758" s="64">
        <f t="shared" si="59"/>
        <v>0</v>
      </c>
      <c r="T2758" s="60"/>
      <c r="U2758" s="60"/>
      <c r="V2758" s="60"/>
      <c r="W2758" s="60"/>
      <c r="X2758" s="60"/>
      <c r="Y2758" s="60"/>
      <c r="Z2758" s="60"/>
      <c r="AA2758" s="60"/>
      <c r="AB2758" s="60"/>
      <c r="AC2758" s="60"/>
      <c r="AD2758" s="60"/>
      <c r="AE2758" s="60"/>
      <c r="AF2758" s="60"/>
      <c r="AG2758" s="65"/>
      <c r="AH2758" s="58"/>
      <c r="AI2758" s="59"/>
      <c r="AJ2758" s="60"/>
      <c r="AK2758" s="64">
        <f t="shared" si="50"/>
        <v>0</v>
      </c>
      <c r="AL2758" s="66"/>
      <c r="AM2758" s="67"/>
    </row>
    <row r="2759">
      <c r="A2759" s="463" t="s">
        <v>4705</v>
      </c>
      <c r="B2759" s="470"/>
      <c r="C2759" s="470"/>
      <c r="D2759" s="468"/>
      <c r="E2759" s="471"/>
      <c r="F2759" s="467">
        <f t="shared" si="61"/>
        <v>0</v>
      </c>
      <c r="G2759" s="468"/>
      <c r="H2759" s="468"/>
      <c r="I2759" s="468"/>
      <c r="J2759" s="468" t="s">
        <v>109</v>
      </c>
      <c r="K2759" s="468"/>
      <c r="L2759" s="468"/>
      <c r="M2759" s="468"/>
      <c r="N2759" s="468"/>
      <c r="O2759" s="468"/>
      <c r="P2759" s="468"/>
      <c r="Q2759" s="468"/>
      <c r="R2759" s="471"/>
      <c r="S2759" s="493">
        <f t="shared" si="59"/>
        <v>0</v>
      </c>
      <c r="T2759" s="471"/>
      <c r="U2759" s="471"/>
      <c r="V2759" s="471"/>
      <c r="W2759" s="471"/>
      <c r="X2759" s="471"/>
      <c r="Y2759" s="471"/>
      <c r="Z2759" s="471"/>
      <c r="AA2759" s="471"/>
      <c r="AB2759" s="471"/>
      <c r="AC2759" s="471"/>
      <c r="AD2759" s="471"/>
      <c r="AE2759" s="471"/>
      <c r="AF2759" s="471"/>
      <c r="AG2759" s="471"/>
      <c r="AH2759" s="468"/>
      <c r="AI2759" s="470"/>
      <c r="AJ2759" s="471"/>
      <c r="AK2759" s="467">
        <f t="shared" si="50"/>
        <v>0</v>
      </c>
      <c r="AL2759" s="468"/>
      <c r="AM2759" s="494"/>
    </row>
    <row r="2760">
      <c r="A2760" s="460" t="s">
        <v>4706</v>
      </c>
      <c r="B2760" s="225"/>
      <c r="C2760" s="225"/>
      <c r="D2760" s="226"/>
      <c r="E2760" s="227"/>
      <c r="F2760" s="228">
        <f t="shared" si="61"/>
        <v>0</v>
      </c>
      <c r="G2760" s="226"/>
      <c r="H2760" s="226"/>
      <c r="I2760" s="226"/>
      <c r="J2760" s="58" t="s">
        <v>109</v>
      </c>
      <c r="K2760" s="58"/>
      <c r="L2760" s="58"/>
      <c r="M2760" s="62"/>
      <c r="N2760" s="58"/>
      <c r="O2760" s="62"/>
      <c r="P2760" s="58"/>
      <c r="Q2760" s="62"/>
      <c r="R2760" s="63"/>
      <c r="S2760" s="64">
        <f t="shared" si="59"/>
        <v>0</v>
      </c>
      <c r="T2760" s="60"/>
      <c r="U2760" s="60"/>
      <c r="V2760" s="60"/>
      <c r="W2760" s="60"/>
      <c r="X2760" s="60"/>
      <c r="Y2760" s="60"/>
      <c r="Z2760" s="60"/>
      <c r="AA2760" s="60"/>
      <c r="AB2760" s="60"/>
      <c r="AC2760" s="60"/>
      <c r="AD2760" s="60"/>
      <c r="AE2760" s="60"/>
      <c r="AF2760" s="60"/>
      <c r="AG2760" s="65"/>
      <c r="AH2760" s="58"/>
      <c r="AI2760" s="59"/>
      <c r="AJ2760" s="60"/>
      <c r="AK2760" s="64">
        <f t="shared" si="50"/>
        <v>0</v>
      </c>
      <c r="AL2760" s="66"/>
      <c r="AM2760" s="67"/>
    </row>
    <row r="2761">
      <c r="A2761" s="463" t="s">
        <v>4707</v>
      </c>
      <c r="B2761" s="470"/>
      <c r="C2761" s="470"/>
      <c r="D2761" s="468"/>
      <c r="E2761" s="471"/>
      <c r="F2761" s="467">
        <f t="shared" si="61"/>
        <v>0</v>
      </c>
      <c r="G2761" s="468"/>
      <c r="H2761" s="468"/>
      <c r="I2761" s="468"/>
      <c r="J2761" s="468" t="s">
        <v>109</v>
      </c>
      <c r="K2761" s="468"/>
      <c r="L2761" s="468"/>
      <c r="M2761" s="468"/>
      <c r="N2761" s="468"/>
      <c r="O2761" s="468"/>
      <c r="P2761" s="468"/>
      <c r="Q2761" s="468"/>
      <c r="R2761" s="471"/>
      <c r="S2761" s="493">
        <f t="shared" si="59"/>
        <v>0</v>
      </c>
      <c r="T2761" s="471"/>
      <c r="U2761" s="471"/>
      <c r="V2761" s="471"/>
      <c r="W2761" s="471"/>
      <c r="X2761" s="471"/>
      <c r="Y2761" s="471"/>
      <c r="Z2761" s="471"/>
      <c r="AA2761" s="471"/>
      <c r="AB2761" s="471"/>
      <c r="AC2761" s="471"/>
      <c r="AD2761" s="471"/>
      <c r="AE2761" s="471"/>
      <c r="AF2761" s="471"/>
      <c r="AG2761" s="471"/>
      <c r="AH2761" s="468"/>
      <c r="AI2761" s="470"/>
      <c r="AJ2761" s="471"/>
      <c r="AK2761" s="467">
        <f t="shared" si="50"/>
        <v>0</v>
      </c>
      <c r="AL2761" s="468"/>
      <c r="AM2761" s="494"/>
    </row>
    <row r="2762">
      <c r="A2762" s="460" t="s">
        <v>4708</v>
      </c>
      <c r="B2762" s="225"/>
      <c r="C2762" s="225"/>
      <c r="D2762" s="226"/>
      <c r="E2762" s="227"/>
      <c r="F2762" s="228">
        <f t="shared" si="61"/>
        <v>0</v>
      </c>
      <c r="G2762" s="226"/>
      <c r="H2762" s="226"/>
      <c r="I2762" s="226"/>
      <c r="J2762" s="58" t="s">
        <v>109</v>
      </c>
      <c r="K2762" s="58"/>
      <c r="L2762" s="58"/>
      <c r="M2762" s="62"/>
      <c r="N2762" s="58"/>
      <c r="O2762" s="62"/>
      <c r="P2762" s="58"/>
      <c r="Q2762" s="62"/>
      <c r="R2762" s="63"/>
      <c r="S2762" s="64">
        <f t="shared" si="59"/>
        <v>0</v>
      </c>
      <c r="T2762" s="60"/>
      <c r="U2762" s="60"/>
      <c r="V2762" s="60"/>
      <c r="W2762" s="60"/>
      <c r="X2762" s="60"/>
      <c r="Y2762" s="60"/>
      <c r="Z2762" s="60"/>
      <c r="AA2762" s="60"/>
      <c r="AB2762" s="60"/>
      <c r="AC2762" s="60"/>
      <c r="AD2762" s="60"/>
      <c r="AE2762" s="60"/>
      <c r="AF2762" s="60"/>
      <c r="AG2762" s="65"/>
      <c r="AH2762" s="58"/>
      <c r="AI2762" s="59"/>
      <c r="AJ2762" s="60"/>
      <c r="AK2762" s="64">
        <f t="shared" si="50"/>
        <v>0</v>
      </c>
      <c r="AL2762" s="66"/>
      <c r="AM2762" s="67"/>
    </row>
    <row r="2763">
      <c r="A2763" s="463" t="s">
        <v>4709</v>
      </c>
      <c r="B2763" s="470"/>
      <c r="C2763" s="470"/>
      <c r="D2763" s="468"/>
      <c r="E2763" s="471"/>
      <c r="F2763" s="467">
        <f t="shared" si="61"/>
        <v>0</v>
      </c>
      <c r="G2763" s="468"/>
      <c r="H2763" s="468"/>
      <c r="I2763" s="468"/>
      <c r="J2763" s="468" t="s">
        <v>109</v>
      </c>
      <c r="K2763" s="468"/>
      <c r="L2763" s="468"/>
      <c r="M2763" s="468"/>
      <c r="N2763" s="468"/>
      <c r="O2763" s="468"/>
      <c r="P2763" s="468"/>
      <c r="Q2763" s="468"/>
      <c r="R2763" s="471"/>
      <c r="S2763" s="493">
        <f t="shared" si="59"/>
        <v>0</v>
      </c>
      <c r="T2763" s="471"/>
      <c r="U2763" s="471"/>
      <c r="V2763" s="471"/>
      <c r="W2763" s="471"/>
      <c r="X2763" s="471"/>
      <c r="Y2763" s="471"/>
      <c r="Z2763" s="471"/>
      <c r="AA2763" s="471"/>
      <c r="AB2763" s="471"/>
      <c r="AC2763" s="471"/>
      <c r="AD2763" s="471"/>
      <c r="AE2763" s="471"/>
      <c r="AF2763" s="471"/>
      <c r="AG2763" s="471"/>
      <c r="AH2763" s="468"/>
      <c r="AI2763" s="470"/>
      <c r="AJ2763" s="471"/>
      <c r="AK2763" s="467">
        <f t="shared" si="50"/>
        <v>0</v>
      </c>
      <c r="AL2763" s="468"/>
      <c r="AM2763" s="494"/>
    </row>
    <row r="2764">
      <c r="A2764" s="460" t="s">
        <v>4710</v>
      </c>
      <c r="B2764" s="225"/>
      <c r="C2764" s="225"/>
      <c r="D2764" s="226"/>
      <c r="E2764" s="227"/>
      <c r="F2764" s="228">
        <f t="shared" si="61"/>
        <v>0</v>
      </c>
      <c r="G2764" s="226"/>
      <c r="H2764" s="226"/>
      <c r="I2764" s="226"/>
      <c r="J2764" s="58" t="s">
        <v>109</v>
      </c>
      <c r="K2764" s="58"/>
      <c r="L2764" s="58"/>
      <c r="M2764" s="62"/>
      <c r="N2764" s="58"/>
      <c r="O2764" s="62"/>
      <c r="P2764" s="58"/>
      <c r="Q2764" s="62"/>
      <c r="R2764" s="63"/>
      <c r="S2764" s="64">
        <f t="shared" si="59"/>
        <v>0</v>
      </c>
      <c r="T2764" s="60"/>
      <c r="U2764" s="60"/>
      <c r="V2764" s="60"/>
      <c r="W2764" s="60"/>
      <c r="X2764" s="60"/>
      <c r="Y2764" s="60"/>
      <c r="Z2764" s="60"/>
      <c r="AA2764" s="60"/>
      <c r="AB2764" s="60"/>
      <c r="AC2764" s="60"/>
      <c r="AD2764" s="60"/>
      <c r="AE2764" s="60"/>
      <c r="AF2764" s="60"/>
      <c r="AG2764" s="65"/>
      <c r="AH2764" s="58"/>
      <c r="AI2764" s="59"/>
      <c r="AJ2764" s="60"/>
      <c r="AK2764" s="64">
        <f t="shared" si="50"/>
        <v>0</v>
      </c>
      <c r="AL2764" s="66"/>
      <c r="AM2764" s="67"/>
    </row>
    <row r="2765">
      <c r="A2765" s="463" t="s">
        <v>4711</v>
      </c>
      <c r="B2765" s="470"/>
      <c r="C2765" s="470"/>
      <c r="D2765" s="468"/>
      <c r="E2765" s="471"/>
      <c r="F2765" s="467">
        <f t="shared" si="61"/>
        <v>0</v>
      </c>
      <c r="G2765" s="468"/>
      <c r="H2765" s="468"/>
      <c r="I2765" s="468"/>
      <c r="J2765" s="468" t="s">
        <v>109</v>
      </c>
      <c r="K2765" s="468"/>
      <c r="L2765" s="468"/>
      <c r="M2765" s="468"/>
      <c r="N2765" s="468"/>
      <c r="O2765" s="468"/>
      <c r="P2765" s="468"/>
      <c r="Q2765" s="468"/>
      <c r="R2765" s="471"/>
      <c r="S2765" s="493">
        <f t="shared" si="59"/>
        <v>0</v>
      </c>
      <c r="T2765" s="471"/>
      <c r="U2765" s="471"/>
      <c r="V2765" s="471"/>
      <c r="W2765" s="471"/>
      <c r="X2765" s="471"/>
      <c r="Y2765" s="471"/>
      <c r="Z2765" s="471"/>
      <c r="AA2765" s="471"/>
      <c r="AB2765" s="471"/>
      <c r="AC2765" s="471"/>
      <c r="AD2765" s="471"/>
      <c r="AE2765" s="471"/>
      <c r="AF2765" s="471"/>
      <c r="AG2765" s="471"/>
      <c r="AH2765" s="468"/>
      <c r="AI2765" s="470"/>
      <c r="AJ2765" s="471"/>
      <c r="AK2765" s="467">
        <f t="shared" si="50"/>
        <v>0</v>
      </c>
      <c r="AL2765" s="468"/>
      <c r="AM2765" s="494"/>
    </row>
    <row r="2766">
      <c r="A2766" s="460" t="s">
        <v>4712</v>
      </c>
      <c r="B2766" s="225"/>
      <c r="C2766" s="225"/>
      <c r="D2766" s="226"/>
      <c r="E2766" s="227"/>
      <c r="F2766" s="228">
        <f t="shared" si="61"/>
        <v>0</v>
      </c>
      <c r="G2766" s="226"/>
      <c r="H2766" s="226"/>
      <c r="I2766" s="226"/>
      <c r="J2766" s="58" t="s">
        <v>109</v>
      </c>
      <c r="K2766" s="58"/>
      <c r="L2766" s="58"/>
      <c r="M2766" s="62"/>
      <c r="N2766" s="58"/>
      <c r="O2766" s="62"/>
      <c r="P2766" s="58"/>
      <c r="Q2766" s="62"/>
      <c r="R2766" s="63"/>
      <c r="S2766" s="64">
        <f t="shared" si="59"/>
        <v>0</v>
      </c>
      <c r="T2766" s="60"/>
      <c r="U2766" s="60"/>
      <c r="V2766" s="60"/>
      <c r="W2766" s="60"/>
      <c r="X2766" s="60"/>
      <c r="Y2766" s="60"/>
      <c r="Z2766" s="60"/>
      <c r="AA2766" s="60"/>
      <c r="AB2766" s="60"/>
      <c r="AC2766" s="60"/>
      <c r="AD2766" s="60"/>
      <c r="AE2766" s="60"/>
      <c r="AF2766" s="60"/>
      <c r="AG2766" s="65"/>
      <c r="AH2766" s="58"/>
      <c r="AI2766" s="59"/>
      <c r="AJ2766" s="60"/>
      <c r="AK2766" s="64">
        <f t="shared" si="50"/>
        <v>0</v>
      </c>
      <c r="AL2766" s="66"/>
      <c r="AM2766" s="67"/>
    </row>
    <row r="2767">
      <c r="A2767" s="463" t="s">
        <v>4713</v>
      </c>
      <c r="B2767" s="470"/>
      <c r="C2767" s="470"/>
      <c r="D2767" s="468"/>
      <c r="E2767" s="471"/>
      <c r="F2767" s="467">
        <f t="shared" si="61"/>
        <v>0</v>
      </c>
      <c r="G2767" s="468"/>
      <c r="H2767" s="468"/>
      <c r="I2767" s="468"/>
      <c r="J2767" s="468" t="s">
        <v>109</v>
      </c>
      <c r="K2767" s="468"/>
      <c r="L2767" s="468"/>
      <c r="M2767" s="468"/>
      <c r="N2767" s="468"/>
      <c r="O2767" s="468"/>
      <c r="P2767" s="468"/>
      <c r="Q2767" s="468"/>
      <c r="R2767" s="471"/>
      <c r="S2767" s="493">
        <f t="shared" si="59"/>
        <v>0</v>
      </c>
      <c r="T2767" s="471"/>
      <c r="U2767" s="471"/>
      <c r="V2767" s="471"/>
      <c r="W2767" s="471"/>
      <c r="X2767" s="471"/>
      <c r="Y2767" s="471"/>
      <c r="Z2767" s="471"/>
      <c r="AA2767" s="471"/>
      <c r="AB2767" s="471"/>
      <c r="AC2767" s="471"/>
      <c r="AD2767" s="471"/>
      <c r="AE2767" s="471"/>
      <c r="AF2767" s="471"/>
      <c r="AG2767" s="471"/>
      <c r="AH2767" s="468"/>
      <c r="AI2767" s="470"/>
      <c r="AJ2767" s="471"/>
      <c r="AK2767" s="467">
        <f t="shared" si="50"/>
        <v>0</v>
      </c>
      <c r="AL2767" s="468"/>
      <c r="AM2767" s="494"/>
    </row>
    <row r="2768">
      <c r="A2768" s="460" t="s">
        <v>4714</v>
      </c>
      <c r="B2768" s="225"/>
      <c r="C2768" s="225"/>
      <c r="D2768" s="226"/>
      <c r="E2768" s="227"/>
      <c r="F2768" s="228">
        <f t="shared" si="61"/>
        <v>0</v>
      </c>
      <c r="G2768" s="226"/>
      <c r="H2768" s="226"/>
      <c r="I2768" s="226"/>
      <c r="J2768" s="58" t="s">
        <v>109</v>
      </c>
      <c r="K2768" s="58"/>
      <c r="L2768" s="58"/>
      <c r="M2768" s="62"/>
      <c r="N2768" s="58"/>
      <c r="O2768" s="62"/>
      <c r="P2768" s="58"/>
      <c r="Q2768" s="62"/>
      <c r="R2768" s="63"/>
      <c r="S2768" s="64">
        <f t="shared" si="59"/>
        <v>0</v>
      </c>
      <c r="T2768" s="60"/>
      <c r="U2768" s="60"/>
      <c r="V2768" s="60"/>
      <c r="W2768" s="60"/>
      <c r="X2768" s="60"/>
      <c r="Y2768" s="60"/>
      <c r="Z2768" s="60"/>
      <c r="AA2768" s="60"/>
      <c r="AB2768" s="60"/>
      <c r="AC2768" s="60"/>
      <c r="AD2768" s="60"/>
      <c r="AE2768" s="60"/>
      <c r="AF2768" s="60"/>
      <c r="AG2768" s="65"/>
      <c r="AH2768" s="58"/>
      <c r="AI2768" s="59"/>
      <c r="AJ2768" s="60"/>
      <c r="AK2768" s="64">
        <f t="shared" si="50"/>
        <v>0</v>
      </c>
      <c r="AL2768" s="66"/>
      <c r="AM2768" s="67"/>
    </row>
    <row r="2769">
      <c r="A2769" s="463" t="s">
        <v>4715</v>
      </c>
      <c r="B2769" s="470"/>
      <c r="C2769" s="470"/>
      <c r="D2769" s="468"/>
      <c r="E2769" s="471"/>
      <c r="F2769" s="467">
        <f t="shared" si="61"/>
        <v>0</v>
      </c>
      <c r="G2769" s="468"/>
      <c r="H2769" s="468"/>
      <c r="I2769" s="468"/>
      <c r="J2769" s="468" t="s">
        <v>109</v>
      </c>
      <c r="K2769" s="468"/>
      <c r="L2769" s="468"/>
      <c r="M2769" s="468"/>
      <c r="N2769" s="468"/>
      <c r="O2769" s="468"/>
      <c r="P2769" s="468"/>
      <c r="Q2769" s="468"/>
      <c r="R2769" s="471"/>
      <c r="S2769" s="493">
        <f t="shared" si="59"/>
        <v>0</v>
      </c>
      <c r="T2769" s="471"/>
      <c r="U2769" s="471"/>
      <c r="V2769" s="471"/>
      <c r="W2769" s="471"/>
      <c r="X2769" s="471"/>
      <c r="Y2769" s="471"/>
      <c r="Z2769" s="471"/>
      <c r="AA2769" s="471"/>
      <c r="AB2769" s="471"/>
      <c r="AC2769" s="471"/>
      <c r="AD2769" s="471"/>
      <c r="AE2769" s="471"/>
      <c r="AF2769" s="471"/>
      <c r="AG2769" s="471"/>
      <c r="AH2769" s="468"/>
      <c r="AI2769" s="470"/>
      <c r="AJ2769" s="471"/>
      <c r="AK2769" s="467">
        <f t="shared" si="50"/>
        <v>0</v>
      </c>
      <c r="AL2769" s="468"/>
      <c r="AM2769" s="494"/>
    </row>
    <row r="2770">
      <c r="A2770" s="460" t="s">
        <v>4716</v>
      </c>
      <c r="B2770" s="225"/>
      <c r="C2770" s="225"/>
      <c r="D2770" s="226"/>
      <c r="E2770" s="227"/>
      <c r="F2770" s="228">
        <f t="shared" si="61"/>
        <v>0</v>
      </c>
      <c r="G2770" s="226"/>
      <c r="H2770" s="226"/>
      <c r="I2770" s="226"/>
      <c r="J2770" s="58" t="s">
        <v>109</v>
      </c>
      <c r="K2770" s="58"/>
      <c r="L2770" s="58"/>
      <c r="M2770" s="62"/>
      <c r="N2770" s="58"/>
      <c r="O2770" s="62"/>
      <c r="P2770" s="58"/>
      <c r="Q2770" s="62"/>
      <c r="R2770" s="63"/>
      <c r="S2770" s="64">
        <f t="shared" si="59"/>
        <v>0</v>
      </c>
      <c r="T2770" s="60"/>
      <c r="U2770" s="60"/>
      <c r="V2770" s="60"/>
      <c r="W2770" s="60"/>
      <c r="X2770" s="60"/>
      <c r="Y2770" s="60"/>
      <c r="Z2770" s="60"/>
      <c r="AA2770" s="60"/>
      <c r="AB2770" s="60"/>
      <c r="AC2770" s="60"/>
      <c r="AD2770" s="60"/>
      <c r="AE2770" s="60"/>
      <c r="AF2770" s="60"/>
      <c r="AG2770" s="65"/>
      <c r="AH2770" s="58"/>
      <c r="AI2770" s="59"/>
      <c r="AJ2770" s="60"/>
      <c r="AK2770" s="64">
        <f t="shared" si="50"/>
        <v>0</v>
      </c>
      <c r="AL2770" s="66"/>
      <c r="AM2770" s="67"/>
    </row>
    <row r="2771">
      <c r="A2771" s="463" t="s">
        <v>4717</v>
      </c>
      <c r="B2771" s="470"/>
      <c r="C2771" s="470"/>
      <c r="D2771" s="468"/>
      <c r="E2771" s="471"/>
      <c r="F2771" s="467">
        <f t="shared" si="61"/>
        <v>0</v>
      </c>
      <c r="G2771" s="468"/>
      <c r="H2771" s="468"/>
      <c r="I2771" s="468"/>
      <c r="J2771" s="468" t="s">
        <v>109</v>
      </c>
      <c r="K2771" s="468"/>
      <c r="L2771" s="468"/>
      <c r="M2771" s="468"/>
      <c r="N2771" s="468"/>
      <c r="O2771" s="468"/>
      <c r="P2771" s="468"/>
      <c r="Q2771" s="468"/>
      <c r="R2771" s="471"/>
      <c r="S2771" s="493">
        <f t="shared" si="59"/>
        <v>0</v>
      </c>
      <c r="T2771" s="471"/>
      <c r="U2771" s="471"/>
      <c r="V2771" s="471"/>
      <c r="W2771" s="471"/>
      <c r="X2771" s="471"/>
      <c r="Y2771" s="471"/>
      <c r="Z2771" s="471"/>
      <c r="AA2771" s="471"/>
      <c r="AB2771" s="471"/>
      <c r="AC2771" s="471"/>
      <c r="AD2771" s="471"/>
      <c r="AE2771" s="471"/>
      <c r="AF2771" s="471"/>
      <c r="AG2771" s="471"/>
      <c r="AH2771" s="468"/>
      <c r="AI2771" s="470"/>
      <c r="AJ2771" s="471"/>
      <c r="AK2771" s="467">
        <f t="shared" si="50"/>
        <v>0</v>
      </c>
      <c r="AL2771" s="468"/>
      <c r="AM2771" s="494"/>
    </row>
    <row r="2772">
      <c r="A2772" s="460" t="s">
        <v>4718</v>
      </c>
      <c r="B2772" s="225"/>
      <c r="C2772" s="225"/>
      <c r="D2772" s="226"/>
      <c r="E2772" s="227"/>
      <c r="F2772" s="228">
        <f t="shared" si="61"/>
        <v>0</v>
      </c>
      <c r="G2772" s="226"/>
      <c r="H2772" s="226"/>
      <c r="I2772" s="226"/>
      <c r="J2772" s="58" t="s">
        <v>109</v>
      </c>
      <c r="K2772" s="58"/>
      <c r="L2772" s="58"/>
      <c r="M2772" s="62"/>
      <c r="N2772" s="58"/>
      <c r="O2772" s="62"/>
      <c r="P2772" s="58"/>
      <c r="Q2772" s="62"/>
      <c r="R2772" s="63"/>
      <c r="S2772" s="64">
        <f t="shared" si="59"/>
        <v>0</v>
      </c>
      <c r="T2772" s="60"/>
      <c r="U2772" s="60"/>
      <c r="V2772" s="60"/>
      <c r="W2772" s="60"/>
      <c r="X2772" s="60"/>
      <c r="Y2772" s="60"/>
      <c r="Z2772" s="60"/>
      <c r="AA2772" s="60"/>
      <c r="AB2772" s="60"/>
      <c r="AC2772" s="60"/>
      <c r="AD2772" s="60"/>
      <c r="AE2772" s="60"/>
      <c r="AF2772" s="60"/>
      <c r="AG2772" s="65"/>
      <c r="AH2772" s="58"/>
      <c r="AI2772" s="59"/>
      <c r="AJ2772" s="60"/>
      <c r="AK2772" s="64">
        <f t="shared" si="50"/>
        <v>0</v>
      </c>
      <c r="AL2772" s="66"/>
      <c r="AM2772" s="67"/>
    </row>
    <row r="2773">
      <c r="A2773" s="463" t="s">
        <v>4719</v>
      </c>
      <c r="B2773" s="470"/>
      <c r="C2773" s="470"/>
      <c r="D2773" s="468"/>
      <c r="E2773" s="471"/>
      <c r="F2773" s="467">
        <f t="shared" si="61"/>
        <v>0</v>
      </c>
      <c r="G2773" s="468"/>
      <c r="H2773" s="468"/>
      <c r="I2773" s="468"/>
      <c r="J2773" s="468" t="s">
        <v>109</v>
      </c>
      <c r="K2773" s="468"/>
      <c r="L2773" s="468"/>
      <c r="M2773" s="468"/>
      <c r="N2773" s="468"/>
      <c r="O2773" s="468"/>
      <c r="P2773" s="468"/>
      <c r="Q2773" s="468"/>
      <c r="R2773" s="471"/>
      <c r="S2773" s="493">
        <f t="shared" si="59"/>
        <v>0</v>
      </c>
      <c r="T2773" s="471"/>
      <c r="U2773" s="471"/>
      <c r="V2773" s="471"/>
      <c r="W2773" s="471"/>
      <c r="X2773" s="471"/>
      <c r="Y2773" s="471"/>
      <c r="Z2773" s="471"/>
      <c r="AA2773" s="471"/>
      <c r="AB2773" s="471"/>
      <c r="AC2773" s="471"/>
      <c r="AD2773" s="471"/>
      <c r="AE2773" s="471"/>
      <c r="AF2773" s="471"/>
      <c r="AG2773" s="471"/>
      <c r="AH2773" s="468"/>
      <c r="AI2773" s="470"/>
      <c r="AJ2773" s="471"/>
      <c r="AK2773" s="467">
        <f t="shared" si="50"/>
        <v>0</v>
      </c>
      <c r="AL2773" s="468"/>
      <c r="AM2773" s="494"/>
    </row>
    <row r="2774">
      <c r="A2774" s="460" t="s">
        <v>4720</v>
      </c>
      <c r="B2774" s="225"/>
      <c r="C2774" s="225"/>
      <c r="D2774" s="226"/>
      <c r="E2774" s="227"/>
      <c r="F2774" s="228">
        <f t="shared" si="61"/>
        <v>0</v>
      </c>
      <c r="G2774" s="226"/>
      <c r="H2774" s="226"/>
      <c r="I2774" s="226"/>
      <c r="J2774" s="58" t="s">
        <v>109</v>
      </c>
      <c r="K2774" s="58"/>
      <c r="L2774" s="58"/>
      <c r="M2774" s="62"/>
      <c r="N2774" s="58"/>
      <c r="O2774" s="62"/>
      <c r="P2774" s="58"/>
      <c r="Q2774" s="62"/>
      <c r="R2774" s="63"/>
      <c r="S2774" s="64">
        <f t="shared" si="59"/>
        <v>0</v>
      </c>
      <c r="T2774" s="60"/>
      <c r="U2774" s="60"/>
      <c r="V2774" s="60"/>
      <c r="W2774" s="60"/>
      <c r="X2774" s="60"/>
      <c r="Y2774" s="60"/>
      <c r="Z2774" s="60"/>
      <c r="AA2774" s="60"/>
      <c r="AB2774" s="60"/>
      <c r="AC2774" s="60"/>
      <c r="AD2774" s="60"/>
      <c r="AE2774" s="60"/>
      <c r="AF2774" s="60"/>
      <c r="AG2774" s="65"/>
      <c r="AH2774" s="58"/>
      <c r="AI2774" s="59"/>
      <c r="AJ2774" s="60"/>
      <c r="AK2774" s="64">
        <f t="shared" si="50"/>
        <v>0</v>
      </c>
      <c r="AL2774" s="66"/>
      <c r="AM2774" s="67"/>
    </row>
    <row r="2775">
      <c r="A2775" s="463" t="s">
        <v>4721</v>
      </c>
      <c r="B2775" s="470"/>
      <c r="C2775" s="470"/>
      <c r="D2775" s="468"/>
      <c r="E2775" s="471"/>
      <c r="F2775" s="467">
        <f t="shared" si="61"/>
        <v>0</v>
      </c>
      <c r="G2775" s="468"/>
      <c r="H2775" s="468"/>
      <c r="I2775" s="468"/>
      <c r="J2775" s="468" t="s">
        <v>109</v>
      </c>
      <c r="K2775" s="468"/>
      <c r="L2775" s="468"/>
      <c r="M2775" s="468"/>
      <c r="N2775" s="468"/>
      <c r="O2775" s="468"/>
      <c r="P2775" s="468"/>
      <c r="Q2775" s="468"/>
      <c r="R2775" s="471"/>
      <c r="S2775" s="493">
        <f t="shared" si="59"/>
        <v>0</v>
      </c>
      <c r="T2775" s="471"/>
      <c r="U2775" s="471"/>
      <c r="V2775" s="471"/>
      <c r="W2775" s="471"/>
      <c r="X2775" s="471"/>
      <c r="Y2775" s="471"/>
      <c r="Z2775" s="471"/>
      <c r="AA2775" s="471"/>
      <c r="AB2775" s="471"/>
      <c r="AC2775" s="471"/>
      <c r="AD2775" s="471"/>
      <c r="AE2775" s="471"/>
      <c r="AF2775" s="471"/>
      <c r="AG2775" s="471"/>
      <c r="AH2775" s="468"/>
      <c r="AI2775" s="470"/>
      <c r="AJ2775" s="471"/>
      <c r="AK2775" s="467">
        <f t="shared" si="50"/>
        <v>0</v>
      </c>
      <c r="AL2775" s="468"/>
      <c r="AM2775" s="494"/>
    </row>
    <row r="2776">
      <c r="A2776" s="460" t="s">
        <v>4722</v>
      </c>
      <c r="B2776" s="225"/>
      <c r="C2776" s="225"/>
      <c r="D2776" s="226"/>
      <c r="E2776" s="227"/>
      <c r="F2776" s="228">
        <f t="shared" si="61"/>
        <v>0</v>
      </c>
      <c r="G2776" s="226"/>
      <c r="H2776" s="226"/>
      <c r="I2776" s="226"/>
      <c r="J2776" s="58" t="s">
        <v>109</v>
      </c>
      <c r="K2776" s="58"/>
      <c r="L2776" s="58"/>
      <c r="M2776" s="62"/>
      <c r="N2776" s="58"/>
      <c r="O2776" s="62"/>
      <c r="P2776" s="58"/>
      <c r="Q2776" s="62"/>
      <c r="R2776" s="63"/>
      <c r="S2776" s="64">
        <f t="shared" si="59"/>
        <v>0</v>
      </c>
      <c r="T2776" s="60"/>
      <c r="U2776" s="60"/>
      <c r="V2776" s="60"/>
      <c r="W2776" s="60"/>
      <c r="X2776" s="60"/>
      <c r="Y2776" s="60"/>
      <c r="Z2776" s="60"/>
      <c r="AA2776" s="60"/>
      <c r="AB2776" s="60"/>
      <c r="AC2776" s="60"/>
      <c r="AD2776" s="60"/>
      <c r="AE2776" s="60"/>
      <c r="AF2776" s="60"/>
      <c r="AG2776" s="65"/>
      <c r="AH2776" s="58"/>
      <c r="AI2776" s="59"/>
      <c r="AJ2776" s="60"/>
      <c r="AK2776" s="64">
        <f t="shared" si="50"/>
        <v>0</v>
      </c>
      <c r="AL2776" s="66"/>
      <c r="AM2776" s="67"/>
    </row>
    <row r="2777">
      <c r="A2777" s="463" t="s">
        <v>4723</v>
      </c>
      <c r="B2777" s="470"/>
      <c r="C2777" s="470"/>
      <c r="D2777" s="468"/>
      <c r="E2777" s="471"/>
      <c r="F2777" s="467">
        <f t="shared" si="61"/>
        <v>0</v>
      </c>
      <c r="G2777" s="468"/>
      <c r="H2777" s="468"/>
      <c r="I2777" s="468"/>
      <c r="J2777" s="468" t="s">
        <v>109</v>
      </c>
      <c r="K2777" s="468"/>
      <c r="L2777" s="468"/>
      <c r="M2777" s="468"/>
      <c r="N2777" s="468"/>
      <c r="O2777" s="468"/>
      <c r="P2777" s="468"/>
      <c r="Q2777" s="468"/>
      <c r="R2777" s="471"/>
      <c r="S2777" s="493">
        <f t="shared" si="59"/>
        <v>0</v>
      </c>
      <c r="T2777" s="471"/>
      <c r="U2777" s="471"/>
      <c r="V2777" s="471"/>
      <c r="W2777" s="471"/>
      <c r="X2777" s="471"/>
      <c r="Y2777" s="471"/>
      <c r="Z2777" s="471"/>
      <c r="AA2777" s="471"/>
      <c r="AB2777" s="471"/>
      <c r="AC2777" s="471"/>
      <c r="AD2777" s="471"/>
      <c r="AE2777" s="471"/>
      <c r="AF2777" s="471"/>
      <c r="AG2777" s="471"/>
      <c r="AH2777" s="468"/>
      <c r="AI2777" s="470"/>
      <c r="AJ2777" s="471"/>
      <c r="AK2777" s="467">
        <f t="shared" si="50"/>
        <v>0</v>
      </c>
      <c r="AL2777" s="468"/>
      <c r="AM2777" s="494"/>
    </row>
    <row r="2778">
      <c r="A2778" s="460" t="s">
        <v>4724</v>
      </c>
      <c r="B2778" s="225"/>
      <c r="C2778" s="225"/>
      <c r="D2778" s="226"/>
      <c r="E2778" s="227"/>
      <c r="F2778" s="228">
        <f t="shared" si="61"/>
        <v>0</v>
      </c>
      <c r="G2778" s="226"/>
      <c r="H2778" s="226"/>
      <c r="I2778" s="226"/>
      <c r="J2778" s="58" t="s">
        <v>109</v>
      </c>
      <c r="K2778" s="58"/>
      <c r="L2778" s="58"/>
      <c r="M2778" s="62"/>
      <c r="N2778" s="58"/>
      <c r="O2778" s="62"/>
      <c r="P2778" s="58"/>
      <c r="Q2778" s="62"/>
      <c r="R2778" s="63"/>
      <c r="S2778" s="64">
        <f t="shared" si="59"/>
        <v>0</v>
      </c>
      <c r="T2778" s="60"/>
      <c r="U2778" s="60"/>
      <c r="V2778" s="60"/>
      <c r="W2778" s="60"/>
      <c r="X2778" s="60"/>
      <c r="Y2778" s="60"/>
      <c r="Z2778" s="60"/>
      <c r="AA2778" s="60"/>
      <c r="AB2778" s="60"/>
      <c r="AC2778" s="60"/>
      <c r="AD2778" s="60"/>
      <c r="AE2778" s="60"/>
      <c r="AF2778" s="60"/>
      <c r="AG2778" s="65"/>
      <c r="AH2778" s="58"/>
      <c r="AI2778" s="59"/>
      <c r="AJ2778" s="60"/>
      <c r="AK2778" s="64">
        <f t="shared" si="50"/>
        <v>0</v>
      </c>
      <c r="AL2778" s="66"/>
      <c r="AM2778" s="67"/>
    </row>
    <row r="2779">
      <c r="A2779" s="463" t="s">
        <v>4725</v>
      </c>
      <c r="B2779" s="470"/>
      <c r="C2779" s="470"/>
      <c r="D2779" s="468"/>
      <c r="E2779" s="471"/>
      <c r="F2779" s="467">
        <f t="shared" si="61"/>
        <v>0</v>
      </c>
      <c r="G2779" s="468"/>
      <c r="H2779" s="468"/>
      <c r="I2779" s="468"/>
      <c r="J2779" s="468" t="s">
        <v>109</v>
      </c>
      <c r="K2779" s="468"/>
      <c r="L2779" s="468"/>
      <c r="M2779" s="468"/>
      <c r="N2779" s="468"/>
      <c r="O2779" s="468"/>
      <c r="P2779" s="468"/>
      <c r="Q2779" s="468"/>
      <c r="R2779" s="471"/>
      <c r="S2779" s="493">
        <f t="shared" si="59"/>
        <v>0</v>
      </c>
      <c r="T2779" s="471"/>
      <c r="U2779" s="471"/>
      <c r="V2779" s="471"/>
      <c r="W2779" s="471"/>
      <c r="X2779" s="471"/>
      <c r="Y2779" s="471"/>
      <c r="Z2779" s="471"/>
      <c r="AA2779" s="471"/>
      <c r="AB2779" s="471"/>
      <c r="AC2779" s="471"/>
      <c r="AD2779" s="471"/>
      <c r="AE2779" s="471"/>
      <c r="AF2779" s="471"/>
      <c r="AG2779" s="471"/>
      <c r="AH2779" s="468"/>
      <c r="AI2779" s="470"/>
      <c r="AJ2779" s="471"/>
      <c r="AK2779" s="467">
        <f t="shared" si="50"/>
        <v>0</v>
      </c>
      <c r="AL2779" s="468"/>
      <c r="AM2779" s="494"/>
    </row>
    <row r="2780">
      <c r="A2780" s="460" t="s">
        <v>4726</v>
      </c>
      <c r="B2780" s="225"/>
      <c r="C2780" s="225"/>
      <c r="D2780" s="226"/>
      <c r="E2780" s="227"/>
      <c r="F2780" s="228">
        <f t="shared" si="61"/>
        <v>0</v>
      </c>
      <c r="G2780" s="226"/>
      <c r="H2780" s="226"/>
      <c r="I2780" s="226"/>
      <c r="J2780" s="58" t="s">
        <v>109</v>
      </c>
      <c r="K2780" s="58"/>
      <c r="L2780" s="58"/>
      <c r="M2780" s="62"/>
      <c r="N2780" s="58"/>
      <c r="O2780" s="62"/>
      <c r="P2780" s="58"/>
      <c r="Q2780" s="62"/>
      <c r="R2780" s="63"/>
      <c r="S2780" s="64">
        <f t="shared" si="59"/>
        <v>0</v>
      </c>
      <c r="T2780" s="60"/>
      <c r="U2780" s="60"/>
      <c r="V2780" s="60"/>
      <c r="W2780" s="60"/>
      <c r="X2780" s="60"/>
      <c r="Y2780" s="60"/>
      <c r="Z2780" s="60"/>
      <c r="AA2780" s="60"/>
      <c r="AB2780" s="60"/>
      <c r="AC2780" s="60"/>
      <c r="AD2780" s="60"/>
      <c r="AE2780" s="60"/>
      <c r="AF2780" s="60"/>
      <c r="AG2780" s="65"/>
      <c r="AH2780" s="58"/>
      <c r="AI2780" s="59"/>
      <c r="AJ2780" s="60"/>
      <c r="AK2780" s="64">
        <f t="shared" si="50"/>
        <v>0</v>
      </c>
      <c r="AL2780" s="66"/>
      <c r="AM2780" s="67"/>
    </row>
    <row r="2781">
      <c r="A2781" s="463" t="s">
        <v>4727</v>
      </c>
      <c r="B2781" s="470"/>
      <c r="C2781" s="470"/>
      <c r="D2781" s="468"/>
      <c r="E2781" s="471"/>
      <c r="F2781" s="467">
        <f t="shared" si="61"/>
        <v>0</v>
      </c>
      <c r="G2781" s="468"/>
      <c r="H2781" s="468"/>
      <c r="I2781" s="468"/>
      <c r="J2781" s="468" t="s">
        <v>109</v>
      </c>
      <c r="K2781" s="468"/>
      <c r="L2781" s="468"/>
      <c r="M2781" s="468"/>
      <c r="N2781" s="468"/>
      <c r="O2781" s="468"/>
      <c r="P2781" s="468"/>
      <c r="Q2781" s="468"/>
      <c r="R2781" s="471"/>
      <c r="S2781" s="493">
        <f t="shared" si="59"/>
        <v>0</v>
      </c>
      <c r="T2781" s="471"/>
      <c r="U2781" s="471"/>
      <c r="V2781" s="471"/>
      <c r="W2781" s="471"/>
      <c r="X2781" s="471"/>
      <c r="Y2781" s="471"/>
      <c r="Z2781" s="471"/>
      <c r="AA2781" s="471"/>
      <c r="AB2781" s="471"/>
      <c r="AC2781" s="471"/>
      <c r="AD2781" s="471"/>
      <c r="AE2781" s="471"/>
      <c r="AF2781" s="471"/>
      <c r="AG2781" s="471"/>
      <c r="AH2781" s="468"/>
      <c r="AI2781" s="470"/>
      <c r="AJ2781" s="471"/>
      <c r="AK2781" s="467">
        <f t="shared" si="50"/>
        <v>0</v>
      </c>
      <c r="AL2781" s="468"/>
      <c r="AM2781" s="494"/>
    </row>
    <row r="2782">
      <c r="A2782" s="460" t="s">
        <v>4728</v>
      </c>
      <c r="B2782" s="225"/>
      <c r="C2782" s="225"/>
      <c r="D2782" s="226"/>
      <c r="E2782" s="227"/>
      <c r="F2782" s="228">
        <f t="shared" si="61"/>
        <v>0</v>
      </c>
      <c r="G2782" s="226"/>
      <c r="H2782" s="226"/>
      <c r="I2782" s="226"/>
      <c r="J2782" s="58" t="s">
        <v>109</v>
      </c>
      <c r="K2782" s="58"/>
      <c r="L2782" s="58"/>
      <c r="M2782" s="62"/>
      <c r="N2782" s="58"/>
      <c r="O2782" s="62"/>
      <c r="P2782" s="58"/>
      <c r="Q2782" s="62"/>
      <c r="R2782" s="63"/>
      <c r="S2782" s="64">
        <f t="shared" si="59"/>
        <v>0</v>
      </c>
      <c r="T2782" s="60"/>
      <c r="U2782" s="60"/>
      <c r="V2782" s="60"/>
      <c r="W2782" s="60"/>
      <c r="X2782" s="60"/>
      <c r="Y2782" s="60"/>
      <c r="Z2782" s="60"/>
      <c r="AA2782" s="60"/>
      <c r="AB2782" s="60"/>
      <c r="AC2782" s="60"/>
      <c r="AD2782" s="60"/>
      <c r="AE2782" s="60"/>
      <c r="AF2782" s="60"/>
      <c r="AG2782" s="65"/>
      <c r="AH2782" s="58"/>
      <c r="AI2782" s="59"/>
      <c r="AJ2782" s="60"/>
      <c r="AK2782" s="64">
        <f t="shared" si="50"/>
        <v>0</v>
      </c>
      <c r="AL2782" s="66"/>
      <c r="AM2782" s="67"/>
    </row>
    <row r="2783">
      <c r="A2783" s="463" t="s">
        <v>4729</v>
      </c>
      <c r="B2783" s="470"/>
      <c r="C2783" s="470"/>
      <c r="D2783" s="468"/>
      <c r="E2783" s="471"/>
      <c r="F2783" s="467">
        <f t="shared" si="61"/>
        <v>0</v>
      </c>
      <c r="G2783" s="468"/>
      <c r="H2783" s="468"/>
      <c r="I2783" s="468"/>
      <c r="J2783" s="468" t="s">
        <v>109</v>
      </c>
      <c r="K2783" s="468"/>
      <c r="L2783" s="468"/>
      <c r="M2783" s="468"/>
      <c r="N2783" s="468"/>
      <c r="O2783" s="468"/>
      <c r="P2783" s="468"/>
      <c r="Q2783" s="468"/>
      <c r="R2783" s="471"/>
      <c r="S2783" s="493">
        <f t="shared" si="59"/>
        <v>0</v>
      </c>
      <c r="T2783" s="471"/>
      <c r="U2783" s="471"/>
      <c r="V2783" s="471"/>
      <c r="W2783" s="471"/>
      <c r="X2783" s="471"/>
      <c r="Y2783" s="471"/>
      <c r="Z2783" s="471"/>
      <c r="AA2783" s="471"/>
      <c r="AB2783" s="471"/>
      <c r="AC2783" s="471"/>
      <c r="AD2783" s="471"/>
      <c r="AE2783" s="471"/>
      <c r="AF2783" s="471"/>
      <c r="AG2783" s="471"/>
      <c r="AH2783" s="468"/>
      <c r="AI2783" s="470"/>
      <c r="AJ2783" s="471"/>
      <c r="AK2783" s="467">
        <f t="shared" si="50"/>
        <v>0</v>
      </c>
      <c r="AL2783" s="468"/>
      <c r="AM2783" s="494"/>
    </row>
    <row r="2784">
      <c r="A2784" s="460" t="s">
        <v>4730</v>
      </c>
      <c r="B2784" s="225"/>
      <c r="C2784" s="225"/>
      <c r="D2784" s="226"/>
      <c r="E2784" s="227"/>
      <c r="F2784" s="228">
        <f t="shared" si="61"/>
        <v>0</v>
      </c>
      <c r="G2784" s="226"/>
      <c r="H2784" s="226"/>
      <c r="I2784" s="226"/>
      <c r="J2784" s="58" t="s">
        <v>109</v>
      </c>
      <c r="K2784" s="58"/>
      <c r="L2784" s="58"/>
      <c r="M2784" s="62"/>
      <c r="N2784" s="58"/>
      <c r="O2784" s="62"/>
      <c r="P2784" s="58"/>
      <c r="Q2784" s="62"/>
      <c r="R2784" s="63"/>
      <c r="S2784" s="64">
        <f t="shared" si="59"/>
        <v>0</v>
      </c>
      <c r="T2784" s="60"/>
      <c r="U2784" s="60"/>
      <c r="V2784" s="60"/>
      <c r="W2784" s="60"/>
      <c r="X2784" s="60"/>
      <c r="Y2784" s="60"/>
      <c r="Z2784" s="60"/>
      <c r="AA2784" s="60"/>
      <c r="AB2784" s="60"/>
      <c r="AC2784" s="60"/>
      <c r="AD2784" s="60"/>
      <c r="AE2784" s="60"/>
      <c r="AF2784" s="60"/>
      <c r="AG2784" s="65"/>
      <c r="AH2784" s="58"/>
      <c r="AI2784" s="59"/>
      <c r="AJ2784" s="60"/>
      <c r="AK2784" s="64">
        <f t="shared" si="50"/>
        <v>0</v>
      </c>
      <c r="AL2784" s="66"/>
      <c r="AM2784" s="67"/>
    </row>
    <row r="2785">
      <c r="A2785" s="463" t="s">
        <v>4731</v>
      </c>
      <c r="B2785" s="470"/>
      <c r="C2785" s="470"/>
      <c r="D2785" s="468"/>
      <c r="E2785" s="471"/>
      <c r="F2785" s="467">
        <f t="shared" si="61"/>
        <v>0</v>
      </c>
      <c r="G2785" s="468"/>
      <c r="H2785" s="468"/>
      <c r="I2785" s="468"/>
      <c r="J2785" s="468" t="s">
        <v>109</v>
      </c>
      <c r="K2785" s="468"/>
      <c r="L2785" s="468"/>
      <c r="M2785" s="468"/>
      <c r="N2785" s="468"/>
      <c r="O2785" s="468"/>
      <c r="P2785" s="468"/>
      <c r="Q2785" s="468"/>
      <c r="R2785" s="471"/>
      <c r="S2785" s="493">
        <f t="shared" si="59"/>
        <v>0</v>
      </c>
      <c r="T2785" s="471"/>
      <c r="U2785" s="471"/>
      <c r="V2785" s="471"/>
      <c r="W2785" s="471"/>
      <c r="X2785" s="471"/>
      <c r="Y2785" s="471"/>
      <c r="Z2785" s="471"/>
      <c r="AA2785" s="471"/>
      <c r="AB2785" s="471"/>
      <c r="AC2785" s="471"/>
      <c r="AD2785" s="471"/>
      <c r="AE2785" s="471"/>
      <c r="AF2785" s="471"/>
      <c r="AG2785" s="471"/>
      <c r="AH2785" s="468"/>
      <c r="AI2785" s="470"/>
      <c r="AJ2785" s="471"/>
      <c r="AK2785" s="467">
        <f t="shared" si="50"/>
        <v>0</v>
      </c>
      <c r="AL2785" s="468"/>
      <c r="AM2785" s="494"/>
    </row>
    <row r="2786">
      <c r="A2786" s="460" t="s">
        <v>4732</v>
      </c>
      <c r="B2786" s="225"/>
      <c r="C2786" s="225"/>
      <c r="D2786" s="226"/>
      <c r="E2786" s="227"/>
      <c r="F2786" s="228">
        <f t="shared" si="61"/>
        <v>0</v>
      </c>
      <c r="G2786" s="226"/>
      <c r="H2786" s="226"/>
      <c r="I2786" s="226"/>
      <c r="J2786" s="58" t="s">
        <v>109</v>
      </c>
      <c r="K2786" s="58"/>
      <c r="L2786" s="58"/>
      <c r="M2786" s="62"/>
      <c r="N2786" s="58"/>
      <c r="O2786" s="62"/>
      <c r="P2786" s="58"/>
      <c r="Q2786" s="62"/>
      <c r="R2786" s="63"/>
      <c r="S2786" s="64">
        <f t="shared" si="59"/>
        <v>0</v>
      </c>
      <c r="T2786" s="60"/>
      <c r="U2786" s="60"/>
      <c r="V2786" s="60"/>
      <c r="W2786" s="60"/>
      <c r="X2786" s="60"/>
      <c r="Y2786" s="60"/>
      <c r="Z2786" s="60"/>
      <c r="AA2786" s="60"/>
      <c r="AB2786" s="60"/>
      <c r="AC2786" s="60"/>
      <c r="AD2786" s="60"/>
      <c r="AE2786" s="60"/>
      <c r="AF2786" s="60"/>
      <c r="AG2786" s="65"/>
      <c r="AH2786" s="58"/>
      <c r="AI2786" s="59"/>
      <c r="AJ2786" s="60"/>
      <c r="AK2786" s="64">
        <f t="shared" si="50"/>
        <v>0</v>
      </c>
      <c r="AL2786" s="66"/>
      <c r="AM2786" s="67"/>
    </row>
    <row r="2787">
      <c r="A2787" s="463" t="s">
        <v>4733</v>
      </c>
      <c r="B2787" s="470"/>
      <c r="C2787" s="470"/>
      <c r="D2787" s="468"/>
      <c r="E2787" s="471"/>
      <c r="F2787" s="467">
        <f t="shared" si="61"/>
        <v>0</v>
      </c>
      <c r="G2787" s="468"/>
      <c r="H2787" s="468"/>
      <c r="I2787" s="468"/>
      <c r="J2787" s="468" t="s">
        <v>109</v>
      </c>
      <c r="K2787" s="468"/>
      <c r="L2787" s="468"/>
      <c r="M2787" s="468"/>
      <c r="N2787" s="468"/>
      <c r="O2787" s="468"/>
      <c r="P2787" s="468"/>
      <c r="Q2787" s="468"/>
      <c r="R2787" s="471"/>
      <c r="S2787" s="493">
        <f t="shared" si="59"/>
        <v>0</v>
      </c>
      <c r="T2787" s="471"/>
      <c r="U2787" s="471"/>
      <c r="V2787" s="471"/>
      <c r="W2787" s="471"/>
      <c r="X2787" s="471"/>
      <c r="Y2787" s="471"/>
      <c r="Z2787" s="471"/>
      <c r="AA2787" s="471"/>
      <c r="AB2787" s="471"/>
      <c r="AC2787" s="471"/>
      <c r="AD2787" s="471"/>
      <c r="AE2787" s="471"/>
      <c r="AF2787" s="471"/>
      <c r="AG2787" s="471"/>
      <c r="AH2787" s="468"/>
      <c r="AI2787" s="470"/>
      <c r="AJ2787" s="471"/>
      <c r="AK2787" s="467">
        <f t="shared" si="50"/>
        <v>0</v>
      </c>
      <c r="AL2787" s="468"/>
      <c r="AM2787" s="494"/>
    </row>
    <row r="2788">
      <c r="A2788" s="460" t="s">
        <v>4734</v>
      </c>
      <c r="B2788" s="225"/>
      <c r="C2788" s="225"/>
      <c r="D2788" s="226"/>
      <c r="E2788" s="227"/>
      <c r="F2788" s="228">
        <f t="shared" si="61"/>
        <v>0</v>
      </c>
      <c r="G2788" s="226"/>
      <c r="H2788" s="226"/>
      <c r="I2788" s="226"/>
      <c r="J2788" s="58" t="s">
        <v>109</v>
      </c>
      <c r="K2788" s="58"/>
      <c r="L2788" s="58"/>
      <c r="M2788" s="62"/>
      <c r="N2788" s="58"/>
      <c r="O2788" s="62"/>
      <c r="P2788" s="58"/>
      <c r="Q2788" s="62"/>
      <c r="R2788" s="63"/>
      <c r="S2788" s="64">
        <f t="shared" si="59"/>
        <v>0</v>
      </c>
      <c r="T2788" s="60"/>
      <c r="U2788" s="60"/>
      <c r="V2788" s="60"/>
      <c r="W2788" s="60"/>
      <c r="X2788" s="60"/>
      <c r="Y2788" s="60"/>
      <c r="Z2788" s="60"/>
      <c r="AA2788" s="60"/>
      <c r="AB2788" s="60"/>
      <c r="AC2788" s="60"/>
      <c r="AD2788" s="60"/>
      <c r="AE2788" s="60"/>
      <c r="AF2788" s="60"/>
      <c r="AG2788" s="65"/>
      <c r="AH2788" s="58"/>
      <c r="AI2788" s="59"/>
      <c r="AJ2788" s="60"/>
      <c r="AK2788" s="64">
        <f t="shared" si="50"/>
        <v>0</v>
      </c>
      <c r="AL2788" s="66"/>
      <c r="AM2788" s="67"/>
    </row>
    <row r="2789">
      <c r="A2789" s="463" t="s">
        <v>4735</v>
      </c>
      <c r="B2789" s="470"/>
      <c r="C2789" s="470"/>
      <c r="D2789" s="468"/>
      <c r="E2789" s="471"/>
      <c r="F2789" s="467">
        <f t="shared" si="61"/>
        <v>0</v>
      </c>
      <c r="G2789" s="468"/>
      <c r="H2789" s="468"/>
      <c r="I2789" s="468"/>
      <c r="J2789" s="468" t="s">
        <v>109</v>
      </c>
      <c r="K2789" s="468"/>
      <c r="L2789" s="468"/>
      <c r="M2789" s="468"/>
      <c r="N2789" s="468"/>
      <c r="O2789" s="468"/>
      <c r="P2789" s="468"/>
      <c r="Q2789" s="468"/>
      <c r="R2789" s="471"/>
      <c r="S2789" s="493">
        <f t="shared" si="59"/>
        <v>0</v>
      </c>
      <c r="T2789" s="471"/>
      <c r="U2789" s="471"/>
      <c r="V2789" s="471"/>
      <c r="W2789" s="471"/>
      <c r="X2789" s="471"/>
      <c r="Y2789" s="471"/>
      <c r="Z2789" s="471"/>
      <c r="AA2789" s="471"/>
      <c r="AB2789" s="471"/>
      <c r="AC2789" s="471"/>
      <c r="AD2789" s="471"/>
      <c r="AE2789" s="471"/>
      <c r="AF2789" s="471"/>
      <c r="AG2789" s="471"/>
      <c r="AH2789" s="468"/>
      <c r="AI2789" s="470"/>
      <c r="AJ2789" s="471"/>
      <c r="AK2789" s="467">
        <f t="shared" si="50"/>
        <v>0</v>
      </c>
      <c r="AL2789" s="468"/>
      <c r="AM2789" s="494"/>
    </row>
    <row r="2790">
      <c r="A2790" s="460" t="s">
        <v>4736</v>
      </c>
      <c r="B2790" s="225"/>
      <c r="C2790" s="225"/>
      <c r="D2790" s="226"/>
      <c r="E2790" s="227"/>
      <c r="F2790" s="228">
        <f t="shared" si="61"/>
        <v>0</v>
      </c>
      <c r="G2790" s="226"/>
      <c r="H2790" s="226"/>
      <c r="I2790" s="226"/>
      <c r="J2790" s="58" t="s">
        <v>109</v>
      </c>
      <c r="K2790" s="58"/>
      <c r="L2790" s="58"/>
      <c r="M2790" s="62"/>
      <c r="N2790" s="58"/>
      <c r="O2790" s="62"/>
      <c r="P2790" s="58"/>
      <c r="Q2790" s="62"/>
      <c r="R2790" s="63"/>
      <c r="S2790" s="64">
        <f t="shared" si="59"/>
        <v>0</v>
      </c>
      <c r="T2790" s="60"/>
      <c r="U2790" s="60"/>
      <c r="V2790" s="60"/>
      <c r="W2790" s="60"/>
      <c r="X2790" s="60"/>
      <c r="Y2790" s="60"/>
      <c r="Z2790" s="60"/>
      <c r="AA2790" s="60"/>
      <c r="AB2790" s="60"/>
      <c r="AC2790" s="60"/>
      <c r="AD2790" s="60"/>
      <c r="AE2790" s="60"/>
      <c r="AF2790" s="60"/>
      <c r="AG2790" s="65"/>
      <c r="AH2790" s="58"/>
      <c r="AI2790" s="59"/>
      <c r="AJ2790" s="60"/>
      <c r="AK2790" s="64">
        <f t="shared" si="50"/>
        <v>0</v>
      </c>
      <c r="AL2790" s="66"/>
      <c r="AM2790" s="67"/>
    </row>
    <row r="2791">
      <c r="A2791" s="463" t="s">
        <v>4737</v>
      </c>
      <c r="B2791" s="470"/>
      <c r="C2791" s="470"/>
      <c r="D2791" s="468"/>
      <c r="E2791" s="471"/>
      <c r="F2791" s="467">
        <f t="shared" si="61"/>
        <v>0</v>
      </c>
      <c r="G2791" s="468"/>
      <c r="H2791" s="468"/>
      <c r="I2791" s="468"/>
      <c r="J2791" s="468" t="s">
        <v>109</v>
      </c>
      <c r="K2791" s="468"/>
      <c r="L2791" s="468"/>
      <c r="M2791" s="468"/>
      <c r="N2791" s="468"/>
      <c r="O2791" s="468"/>
      <c r="P2791" s="468"/>
      <c r="Q2791" s="468"/>
      <c r="R2791" s="471"/>
      <c r="S2791" s="493">
        <f t="shared" si="59"/>
        <v>0</v>
      </c>
      <c r="T2791" s="471"/>
      <c r="U2791" s="471"/>
      <c r="V2791" s="471"/>
      <c r="W2791" s="471"/>
      <c r="X2791" s="471"/>
      <c r="Y2791" s="471"/>
      <c r="Z2791" s="471"/>
      <c r="AA2791" s="471"/>
      <c r="AB2791" s="471"/>
      <c r="AC2791" s="471"/>
      <c r="AD2791" s="471"/>
      <c r="AE2791" s="471"/>
      <c r="AF2791" s="471"/>
      <c r="AG2791" s="471"/>
      <c r="AH2791" s="468"/>
      <c r="AI2791" s="470"/>
      <c r="AJ2791" s="471"/>
      <c r="AK2791" s="467">
        <f t="shared" si="50"/>
        <v>0</v>
      </c>
      <c r="AL2791" s="468"/>
      <c r="AM2791" s="494"/>
    </row>
    <row r="2792">
      <c r="A2792" s="460" t="s">
        <v>4738</v>
      </c>
      <c r="B2792" s="225"/>
      <c r="C2792" s="225"/>
      <c r="D2792" s="226"/>
      <c r="E2792" s="227"/>
      <c r="F2792" s="228">
        <f t="shared" si="61"/>
        <v>0</v>
      </c>
      <c r="G2792" s="226"/>
      <c r="H2792" s="226"/>
      <c r="I2792" s="226"/>
      <c r="J2792" s="58" t="s">
        <v>109</v>
      </c>
      <c r="K2792" s="58"/>
      <c r="L2792" s="58"/>
      <c r="M2792" s="62"/>
      <c r="N2792" s="58"/>
      <c r="O2792" s="62"/>
      <c r="P2792" s="58"/>
      <c r="Q2792" s="62"/>
      <c r="R2792" s="63"/>
      <c r="S2792" s="64">
        <f t="shared" si="59"/>
        <v>0</v>
      </c>
      <c r="T2792" s="60"/>
      <c r="U2792" s="60"/>
      <c r="V2792" s="60"/>
      <c r="W2792" s="60"/>
      <c r="X2792" s="60"/>
      <c r="Y2792" s="60"/>
      <c r="Z2792" s="60"/>
      <c r="AA2792" s="60"/>
      <c r="AB2792" s="60"/>
      <c r="AC2792" s="60"/>
      <c r="AD2792" s="60"/>
      <c r="AE2792" s="60"/>
      <c r="AF2792" s="60"/>
      <c r="AG2792" s="65"/>
      <c r="AH2792" s="58"/>
      <c r="AI2792" s="59"/>
      <c r="AJ2792" s="60"/>
      <c r="AK2792" s="64">
        <f t="shared" si="50"/>
        <v>0</v>
      </c>
      <c r="AL2792" s="66"/>
      <c r="AM2792" s="67"/>
    </row>
    <row r="2793">
      <c r="A2793" s="463" t="s">
        <v>4739</v>
      </c>
      <c r="B2793" s="470"/>
      <c r="C2793" s="470"/>
      <c r="D2793" s="468"/>
      <c r="E2793" s="471"/>
      <c r="F2793" s="467">
        <f t="shared" si="61"/>
        <v>0</v>
      </c>
      <c r="G2793" s="468"/>
      <c r="H2793" s="468"/>
      <c r="I2793" s="468"/>
      <c r="J2793" s="468" t="s">
        <v>109</v>
      </c>
      <c r="K2793" s="468"/>
      <c r="L2793" s="468"/>
      <c r="M2793" s="468"/>
      <c r="N2793" s="468"/>
      <c r="O2793" s="468"/>
      <c r="P2793" s="468"/>
      <c r="Q2793" s="468"/>
      <c r="R2793" s="471"/>
      <c r="S2793" s="493">
        <f t="shared" si="59"/>
        <v>0</v>
      </c>
      <c r="T2793" s="471"/>
      <c r="U2793" s="471"/>
      <c r="V2793" s="471"/>
      <c r="W2793" s="471"/>
      <c r="X2793" s="471"/>
      <c r="Y2793" s="471"/>
      <c r="Z2793" s="471"/>
      <c r="AA2793" s="471"/>
      <c r="AB2793" s="471"/>
      <c r="AC2793" s="471"/>
      <c r="AD2793" s="471"/>
      <c r="AE2793" s="471"/>
      <c r="AF2793" s="471"/>
      <c r="AG2793" s="471"/>
      <c r="AH2793" s="468"/>
      <c r="AI2793" s="470"/>
      <c r="AJ2793" s="471"/>
      <c r="AK2793" s="467">
        <f t="shared" si="50"/>
        <v>0</v>
      </c>
      <c r="AL2793" s="468"/>
      <c r="AM2793" s="494"/>
    </row>
    <row r="2794">
      <c r="A2794" s="460" t="s">
        <v>4740</v>
      </c>
      <c r="B2794" s="225"/>
      <c r="C2794" s="225"/>
      <c r="D2794" s="226"/>
      <c r="E2794" s="227"/>
      <c r="F2794" s="228">
        <f t="shared" si="61"/>
        <v>0</v>
      </c>
      <c r="G2794" s="226"/>
      <c r="H2794" s="226"/>
      <c r="I2794" s="226"/>
      <c r="J2794" s="58" t="s">
        <v>109</v>
      </c>
      <c r="K2794" s="58"/>
      <c r="L2794" s="58"/>
      <c r="M2794" s="62"/>
      <c r="N2794" s="58"/>
      <c r="O2794" s="62"/>
      <c r="P2794" s="58"/>
      <c r="Q2794" s="62"/>
      <c r="R2794" s="63"/>
      <c r="S2794" s="64">
        <f t="shared" si="59"/>
        <v>0</v>
      </c>
      <c r="T2794" s="60"/>
      <c r="U2794" s="60"/>
      <c r="V2794" s="60"/>
      <c r="W2794" s="60"/>
      <c r="X2794" s="60"/>
      <c r="Y2794" s="60"/>
      <c r="Z2794" s="60"/>
      <c r="AA2794" s="60"/>
      <c r="AB2794" s="60"/>
      <c r="AC2794" s="60"/>
      <c r="AD2794" s="60"/>
      <c r="AE2794" s="60"/>
      <c r="AF2794" s="60"/>
      <c r="AG2794" s="65"/>
      <c r="AH2794" s="58"/>
      <c r="AI2794" s="59"/>
      <c r="AJ2794" s="60"/>
      <c r="AK2794" s="64">
        <f t="shared" si="50"/>
        <v>0</v>
      </c>
      <c r="AL2794" s="66"/>
      <c r="AM2794" s="67"/>
    </row>
    <row r="2795">
      <c r="A2795" s="463" t="s">
        <v>4741</v>
      </c>
      <c r="B2795" s="470"/>
      <c r="C2795" s="470"/>
      <c r="D2795" s="468"/>
      <c r="E2795" s="471"/>
      <c r="F2795" s="467">
        <f t="shared" si="61"/>
        <v>0</v>
      </c>
      <c r="G2795" s="468"/>
      <c r="H2795" s="468"/>
      <c r="I2795" s="468"/>
      <c r="J2795" s="468" t="s">
        <v>109</v>
      </c>
      <c r="K2795" s="468"/>
      <c r="L2795" s="468"/>
      <c r="M2795" s="468"/>
      <c r="N2795" s="468"/>
      <c r="O2795" s="468"/>
      <c r="P2795" s="468"/>
      <c r="Q2795" s="468"/>
      <c r="R2795" s="471"/>
      <c r="S2795" s="493">
        <f t="shared" si="59"/>
        <v>0</v>
      </c>
      <c r="T2795" s="471"/>
      <c r="U2795" s="471"/>
      <c r="V2795" s="471"/>
      <c r="W2795" s="471"/>
      <c r="X2795" s="471"/>
      <c r="Y2795" s="471"/>
      <c r="Z2795" s="471"/>
      <c r="AA2795" s="471"/>
      <c r="AB2795" s="471"/>
      <c r="AC2795" s="471"/>
      <c r="AD2795" s="471"/>
      <c r="AE2795" s="471"/>
      <c r="AF2795" s="471"/>
      <c r="AG2795" s="471"/>
      <c r="AH2795" s="468"/>
      <c r="AI2795" s="470"/>
      <c r="AJ2795" s="471"/>
      <c r="AK2795" s="467">
        <f t="shared" si="50"/>
        <v>0</v>
      </c>
      <c r="AL2795" s="468"/>
      <c r="AM2795" s="494"/>
    </row>
    <row r="2796">
      <c r="A2796" s="460" t="s">
        <v>4742</v>
      </c>
      <c r="B2796" s="225"/>
      <c r="C2796" s="225"/>
      <c r="D2796" s="226"/>
      <c r="E2796" s="227"/>
      <c r="F2796" s="228">
        <f t="shared" si="61"/>
        <v>0</v>
      </c>
      <c r="G2796" s="226"/>
      <c r="H2796" s="226"/>
      <c r="I2796" s="226"/>
      <c r="J2796" s="58" t="s">
        <v>109</v>
      </c>
      <c r="K2796" s="58"/>
      <c r="L2796" s="58"/>
      <c r="M2796" s="62"/>
      <c r="N2796" s="58"/>
      <c r="O2796" s="62"/>
      <c r="P2796" s="58"/>
      <c r="Q2796" s="62"/>
      <c r="R2796" s="63"/>
      <c r="S2796" s="64">
        <f t="shared" si="59"/>
        <v>0</v>
      </c>
      <c r="T2796" s="60"/>
      <c r="U2796" s="60"/>
      <c r="V2796" s="60"/>
      <c r="W2796" s="60"/>
      <c r="X2796" s="60"/>
      <c r="Y2796" s="60"/>
      <c r="Z2796" s="60"/>
      <c r="AA2796" s="60"/>
      <c r="AB2796" s="60"/>
      <c r="AC2796" s="60"/>
      <c r="AD2796" s="60"/>
      <c r="AE2796" s="60"/>
      <c r="AF2796" s="60"/>
      <c r="AG2796" s="65"/>
      <c r="AH2796" s="58"/>
      <c r="AI2796" s="59"/>
      <c r="AJ2796" s="60"/>
      <c r="AK2796" s="64">
        <f t="shared" si="50"/>
        <v>0</v>
      </c>
      <c r="AL2796" s="66"/>
      <c r="AM2796" s="67"/>
    </row>
    <row r="2797">
      <c r="A2797" s="463" t="s">
        <v>4743</v>
      </c>
      <c r="B2797" s="470"/>
      <c r="C2797" s="470"/>
      <c r="D2797" s="468"/>
      <c r="E2797" s="471"/>
      <c r="F2797" s="467">
        <f t="shared" si="61"/>
        <v>0</v>
      </c>
      <c r="G2797" s="468"/>
      <c r="H2797" s="468"/>
      <c r="I2797" s="468"/>
      <c r="J2797" s="468" t="s">
        <v>109</v>
      </c>
      <c r="K2797" s="468"/>
      <c r="L2797" s="468"/>
      <c r="M2797" s="468"/>
      <c r="N2797" s="468"/>
      <c r="O2797" s="468"/>
      <c r="P2797" s="468"/>
      <c r="Q2797" s="468"/>
      <c r="R2797" s="471"/>
      <c r="S2797" s="493">
        <f t="shared" si="59"/>
        <v>0</v>
      </c>
      <c r="T2797" s="471"/>
      <c r="U2797" s="471"/>
      <c r="V2797" s="471"/>
      <c r="W2797" s="471"/>
      <c r="X2797" s="471"/>
      <c r="Y2797" s="471"/>
      <c r="Z2797" s="471"/>
      <c r="AA2797" s="471"/>
      <c r="AB2797" s="471"/>
      <c r="AC2797" s="471"/>
      <c r="AD2797" s="471"/>
      <c r="AE2797" s="471"/>
      <c r="AF2797" s="471"/>
      <c r="AG2797" s="471"/>
      <c r="AH2797" s="468"/>
      <c r="AI2797" s="470"/>
      <c r="AJ2797" s="471"/>
      <c r="AK2797" s="467">
        <f t="shared" si="50"/>
        <v>0</v>
      </c>
      <c r="AL2797" s="468"/>
      <c r="AM2797" s="494"/>
    </row>
    <row r="2798">
      <c r="A2798" s="460" t="s">
        <v>4744</v>
      </c>
      <c r="B2798" s="225"/>
      <c r="C2798" s="225"/>
      <c r="D2798" s="226"/>
      <c r="E2798" s="227"/>
      <c r="F2798" s="228">
        <f t="shared" si="61"/>
        <v>0</v>
      </c>
      <c r="G2798" s="226"/>
      <c r="H2798" s="226"/>
      <c r="I2798" s="226"/>
      <c r="J2798" s="58" t="s">
        <v>109</v>
      </c>
      <c r="K2798" s="58"/>
      <c r="L2798" s="58"/>
      <c r="M2798" s="62"/>
      <c r="N2798" s="58"/>
      <c r="O2798" s="62"/>
      <c r="P2798" s="58"/>
      <c r="Q2798" s="62"/>
      <c r="R2798" s="63"/>
      <c r="S2798" s="64">
        <f t="shared" si="59"/>
        <v>0</v>
      </c>
      <c r="T2798" s="60"/>
      <c r="U2798" s="60"/>
      <c r="V2798" s="60"/>
      <c r="W2798" s="60"/>
      <c r="X2798" s="60"/>
      <c r="Y2798" s="60"/>
      <c r="Z2798" s="60"/>
      <c r="AA2798" s="60"/>
      <c r="AB2798" s="60"/>
      <c r="AC2798" s="60"/>
      <c r="AD2798" s="60"/>
      <c r="AE2798" s="60"/>
      <c r="AF2798" s="60"/>
      <c r="AG2798" s="65"/>
      <c r="AH2798" s="58"/>
      <c r="AI2798" s="59"/>
      <c r="AJ2798" s="60"/>
      <c r="AK2798" s="64">
        <f t="shared" si="50"/>
        <v>0</v>
      </c>
      <c r="AL2798" s="66"/>
      <c r="AM2798" s="67"/>
    </row>
    <row r="2799">
      <c r="A2799" s="463" t="s">
        <v>4745</v>
      </c>
      <c r="B2799" s="470"/>
      <c r="C2799" s="470"/>
      <c r="D2799" s="468"/>
      <c r="E2799" s="471"/>
      <c r="F2799" s="467">
        <f t="shared" si="61"/>
        <v>0</v>
      </c>
      <c r="G2799" s="468"/>
      <c r="H2799" s="468"/>
      <c r="I2799" s="468"/>
      <c r="J2799" s="468" t="s">
        <v>109</v>
      </c>
      <c r="K2799" s="468"/>
      <c r="L2799" s="468"/>
      <c r="M2799" s="468"/>
      <c r="N2799" s="468"/>
      <c r="O2799" s="468"/>
      <c r="P2799" s="468"/>
      <c r="Q2799" s="468"/>
      <c r="R2799" s="471"/>
      <c r="S2799" s="493">
        <f t="shared" si="59"/>
        <v>0</v>
      </c>
      <c r="T2799" s="471"/>
      <c r="U2799" s="471"/>
      <c r="V2799" s="471"/>
      <c r="W2799" s="471"/>
      <c r="X2799" s="471"/>
      <c r="Y2799" s="471"/>
      <c r="Z2799" s="471"/>
      <c r="AA2799" s="471"/>
      <c r="AB2799" s="471"/>
      <c r="AC2799" s="471"/>
      <c r="AD2799" s="471"/>
      <c r="AE2799" s="471"/>
      <c r="AF2799" s="471"/>
      <c r="AG2799" s="471"/>
      <c r="AH2799" s="468"/>
      <c r="AI2799" s="470"/>
      <c r="AJ2799" s="471"/>
      <c r="AK2799" s="467">
        <f t="shared" si="50"/>
        <v>0</v>
      </c>
      <c r="AL2799" s="468"/>
      <c r="AM2799" s="494"/>
    </row>
    <row r="2800">
      <c r="A2800" s="460" t="s">
        <v>4746</v>
      </c>
      <c r="B2800" s="225"/>
      <c r="C2800" s="225"/>
      <c r="D2800" s="226"/>
      <c r="E2800" s="227"/>
      <c r="F2800" s="228">
        <f t="shared" si="61"/>
        <v>0</v>
      </c>
      <c r="G2800" s="226"/>
      <c r="H2800" s="226"/>
      <c r="I2800" s="226"/>
      <c r="J2800" s="58" t="s">
        <v>109</v>
      </c>
      <c r="K2800" s="58"/>
      <c r="L2800" s="58"/>
      <c r="M2800" s="62"/>
      <c r="N2800" s="58"/>
      <c r="O2800" s="62"/>
      <c r="P2800" s="58"/>
      <c r="Q2800" s="62"/>
      <c r="R2800" s="63"/>
      <c r="S2800" s="64">
        <f t="shared" si="59"/>
        <v>0</v>
      </c>
      <c r="T2800" s="60"/>
      <c r="U2800" s="60"/>
      <c r="V2800" s="60"/>
      <c r="W2800" s="60"/>
      <c r="X2800" s="60"/>
      <c r="Y2800" s="60"/>
      <c r="Z2800" s="60"/>
      <c r="AA2800" s="60"/>
      <c r="AB2800" s="60"/>
      <c r="AC2800" s="60"/>
      <c r="AD2800" s="60"/>
      <c r="AE2800" s="60"/>
      <c r="AF2800" s="60"/>
      <c r="AG2800" s="65"/>
      <c r="AH2800" s="58"/>
      <c r="AI2800" s="59"/>
      <c r="AJ2800" s="60"/>
      <c r="AK2800" s="64">
        <f t="shared" si="50"/>
        <v>0</v>
      </c>
      <c r="AL2800" s="66"/>
      <c r="AM2800" s="67"/>
    </row>
    <row r="2801">
      <c r="A2801" s="463" t="s">
        <v>4747</v>
      </c>
      <c r="B2801" s="470"/>
      <c r="C2801" s="470"/>
      <c r="D2801" s="468"/>
      <c r="E2801" s="471"/>
      <c r="F2801" s="467">
        <f t="shared" si="61"/>
        <v>0</v>
      </c>
      <c r="G2801" s="468"/>
      <c r="H2801" s="468"/>
      <c r="I2801" s="468"/>
      <c r="J2801" s="468" t="s">
        <v>109</v>
      </c>
      <c r="K2801" s="468"/>
      <c r="L2801" s="468"/>
      <c r="M2801" s="468"/>
      <c r="N2801" s="468"/>
      <c r="O2801" s="468"/>
      <c r="P2801" s="468"/>
      <c r="Q2801" s="468"/>
      <c r="R2801" s="471"/>
      <c r="S2801" s="493">
        <f t="shared" si="59"/>
        <v>0</v>
      </c>
      <c r="T2801" s="471"/>
      <c r="U2801" s="471"/>
      <c r="V2801" s="471"/>
      <c r="W2801" s="471"/>
      <c r="X2801" s="471"/>
      <c r="Y2801" s="471"/>
      <c r="Z2801" s="471"/>
      <c r="AA2801" s="471"/>
      <c r="AB2801" s="471"/>
      <c r="AC2801" s="471"/>
      <c r="AD2801" s="471"/>
      <c r="AE2801" s="471"/>
      <c r="AF2801" s="471"/>
      <c r="AG2801" s="471"/>
      <c r="AH2801" s="468"/>
      <c r="AI2801" s="470"/>
      <c r="AJ2801" s="471"/>
      <c r="AK2801" s="467">
        <f t="shared" si="50"/>
        <v>0</v>
      </c>
      <c r="AL2801" s="468"/>
      <c r="AM2801" s="494"/>
    </row>
    <row r="2802">
      <c r="A2802" s="460" t="s">
        <v>4748</v>
      </c>
      <c r="B2802" s="225"/>
      <c r="C2802" s="225"/>
      <c r="D2802" s="226"/>
      <c r="E2802" s="227"/>
      <c r="F2802" s="228">
        <f t="shared" si="61"/>
        <v>0</v>
      </c>
      <c r="G2802" s="226"/>
      <c r="H2802" s="226"/>
      <c r="I2802" s="226"/>
      <c r="J2802" s="58" t="s">
        <v>109</v>
      </c>
      <c r="K2802" s="58"/>
      <c r="L2802" s="58"/>
      <c r="M2802" s="62"/>
      <c r="N2802" s="58"/>
      <c r="O2802" s="62"/>
      <c r="P2802" s="58"/>
      <c r="Q2802" s="62"/>
      <c r="R2802" s="63"/>
      <c r="S2802" s="64">
        <f t="shared" si="59"/>
        <v>0</v>
      </c>
      <c r="T2802" s="60"/>
      <c r="U2802" s="60"/>
      <c r="V2802" s="60"/>
      <c r="W2802" s="60"/>
      <c r="X2802" s="60"/>
      <c r="Y2802" s="60"/>
      <c r="Z2802" s="60"/>
      <c r="AA2802" s="60"/>
      <c r="AB2802" s="60"/>
      <c r="AC2802" s="60"/>
      <c r="AD2802" s="60"/>
      <c r="AE2802" s="60"/>
      <c r="AF2802" s="60"/>
      <c r="AG2802" s="65"/>
      <c r="AH2802" s="58"/>
      <c r="AI2802" s="59"/>
      <c r="AJ2802" s="60"/>
      <c r="AK2802" s="64">
        <f t="shared" si="50"/>
        <v>0</v>
      </c>
      <c r="AL2802" s="66"/>
      <c r="AM2802" s="67"/>
    </row>
    <row r="2803">
      <c r="A2803" s="463" t="s">
        <v>4749</v>
      </c>
      <c r="B2803" s="470"/>
      <c r="C2803" s="470"/>
      <c r="D2803" s="468"/>
      <c r="E2803" s="471"/>
      <c r="F2803" s="467">
        <f t="shared" si="61"/>
        <v>0</v>
      </c>
      <c r="G2803" s="468"/>
      <c r="H2803" s="468"/>
      <c r="I2803" s="468"/>
      <c r="J2803" s="468" t="s">
        <v>109</v>
      </c>
      <c r="K2803" s="468"/>
      <c r="L2803" s="468"/>
      <c r="M2803" s="468"/>
      <c r="N2803" s="468"/>
      <c r="O2803" s="468"/>
      <c r="P2803" s="468"/>
      <c r="Q2803" s="468"/>
      <c r="R2803" s="471"/>
      <c r="S2803" s="493">
        <f t="shared" si="59"/>
        <v>0</v>
      </c>
      <c r="T2803" s="471"/>
      <c r="U2803" s="471"/>
      <c r="V2803" s="471"/>
      <c r="W2803" s="471"/>
      <c r="X2803" s="471"/>
      <c r="Y2803" s="471"/>
      <c r="Z2803" s="471"/>
      <c r="AA2803" s="471"/>
      <c r="AB2803" s="471"/>
      <c r="AC2803" s="471"/>
      <c r="AD2803" s="471"/>
      <c r="AE2803" s="471"/>
      <c r="AF2803" s="471"/>
      <c r="AG2803" s="471"/>
      <c r="AH2803" s="468"/>
      <c r="AI2803" s="470"/>
      <c r="AJ2803" s="471"/>
      <c r="AK2803" s="467">
        <f t="shared" si="50"/>
        <v>0</v>
      </c>
      <c r="AL2803" s="468"/>
      <c r="AM2803" s="494"/>
    </row>
    <row r="2804">
      <c r="A2804" s="460" t="s">
        <v>4750</v>
      </c>
      <c r="B2804" s="225"/>
      <c r="C2804" s="225"/>
      <c r="D2804" s="226"/>
      <c r="E2804" s="227"/>
      <c r="F2804" s="228">
        <f t="shared" si="61"/>
        <v>0</v>
      </c>
      <c r="G2804" s="226"/>
      <c r="H2804" s="226"/>
      <c r="I2804" s="226"/>
      <c r="J2804" s="58" t="s">
        <v>109</v>
      </c>
      <c r="K2804" s="58"/>
      <c r="L2804" s="58"/>
      <c r="M2804" s="62"/>
      <c r="N2804" s="58"/>
      <c r="O2804" s="62"/>
      <c r="P2804" s="58"/>
      <c r="Q2804" s="62"/>
      <c r="R2804" s="63"/>
      <c r="S2804" s="64">
        <f t="shared" si="59"/>
        <v>0</v>
      </c>
      <c r="T2804" s="60"/>
      <c r="U2804" s="60"/>
      <c r="V2804" s="60"/>
      <c r="W2804" s="60"/>
      <c r="X2804" s="60"/>
      <c r="Y2804" s="60"/>
      <c r="Z2804" s="60"/>
      <c r="AA2804" s="60"/>
      <c r="AB2804" s="60"/>
      <c r="AC2804" s="60"/>
      <c r="AD2804" s="60"/>
      <c r="AE2804" s="60"/>
      <c r="AF2804" s="60"/>
      <c r="AG2804" s="65"/>
      <c r="AH2804" s="58"/>
      <c r="AI2804" s="59"/>
      <c r="AJ2804" s="60"/>
      <c r="AK2804" s="64">
        <f t="shared" si="50"/>
        <v>0</v>
      </c>
      <c r="AL2804" s="66"/>
      <c r="AM2804" s="67"/>
    </row>
    <row r="2805">
      <c r="A2805" s="463" t="s">
        <v>4751</v>
      </c>
      <c r="B2805" s="470"/>
      <c r="C2805" s="470"/>
      <c r="D2805" s="468"/>
      <c r="E2805" s="471"/>
      <c r="F2805" s="467">
        <f t="shared" si="61"/>
        <v>0</v>
      </c>
      <c r="G2805" s="468"/>
      <c r="H2805" s="468"/>
      <c r="I2805" s="468"/>
      <c r="J2805" s="468" t="s">
        <v>109</v>
      </c>
      <c r="K2805" s="468"/>
      <c r="L2805" s="468"/>
      <c r="M2805" s="468"/>
      <c r="N2805" s="468"/>
      <c r="O2805" s="468"/>
      <c r="P2805" s="468"/>
      <c r="Q2805" s="468"/>
      <c r="R2805" s="471"/>
      <c r="S2805" s="493">
        <f t="shared" si="59"/>
        <v>0</v>
      </c>
      <c r="T2805" s="471"/>
      <c r="U2805" s="471"/>
      <c r="V2805" s="471"/>
      <c r="W2805" s="471"/>
      <c r="X2805" s="471"/>
      <c r="Y2805" s="471"/>
      <c r="Z2805" s="471"/>
      <c r="AA2805" s="471"/>
      <c r="AB2805" s="471"/>
      <c r="AC2805" s="471"/>
      <c r="AD2805" s="471"/>
      <c r="AE2805" s="471"/>
      <c r="AF2805" s="471"/>
      <c r="AG2805" s="471"/>
      <c r="AH2805" s="468"/>
      <c r="AI2805" s="470"/>
      <c r="AJ2805" s="471"/>
      <c r="AK2805" s="467">
        <f t="shared" si="50"/>
        <v>0</v>
      </c>
      <c r="AL2805" s="468"/>
      <c r="AM2805" s="494"/>
    </row>
    <row r="2806">
      <c r="A2806" s="460" t="s">
        <v>4752</v>
      </c>
      <c r="B2806" s="225"/>
      <c r="C2806" s="225"/>
      <c r="D2806" s="226"/>
      <c r="E2806" s="227"/>
      <c r="F2806" s="228">
        <f t="shared" si="61"/>
        <v>0</v>
      </c>
      <c r="G2806" s="226"/>
      <c r="H2806" s="226"/>
      <c r="I2806" s="226"/>
      <c r="J2806" s="58" t="s">
        <v>109</v>
      </c>
      <c r="K2806" s="58"/>
      <c r="L2806" s="58"/>
      <c r="M2806" s="62"/>
      <c r="N2806" s="58"/>
      <c r="O2806" s="62"/>
      <c r="P2806" s="58"/>
      <c r="Q2806" s="62"/>
      <c r="R2806" s="63"/>
      <c r="S2806" s="64">
        <f t="shared" si="59"/>
        <v>0</v>
      </c>
      <c r="T2806" s="60"/>
      <c r="U2806" s="60"/>
      <c r="V2806" s="60"/>
      <c r="W2806" s="60"/>
      <c r="X2806" s="60"/>
      <c r="Y2806" s="60"/>
      <c r="Z2806" s="60"/>
      <c r="AA2806" s="60"/>
      <c r="AB2806" s="60"/>
      <c r="AC2806" s="60"/>
      <c r="AD2806" s="60"/>
      <c r="AE2806" s="60"/>
      <c r="AF2806" s="60"/>
      <c r="AG2806" s="65"/>
      <c r="AH2806" s="58"/>
      <c r="AI2806" s="59"/>
      <c r="AJ2806" s="60"/>
      <c r="AK2806" s="64">
        <f t="shared" si="50"/>
        <v>0</v>
      </c>
      <c r="AL2806" s="66"/>
      <c r="AM2806" s="67"/>
    </row>
    <row r="2807">
      <c r="A2807" s="463" t="s">
        <v>4753</v>
      </c>
      <c r="B2807" s="470"/>
      <c r="C2807" s="470"/>
      <c r="D2807" s="468"/>
      <c r="E2807" s="471"/>
      <c r="F2807" s="467">
        <f t="shared" si="61"/>
        <v>0</v>
      </c>
      <c r="G2807" s="468"/>
      <c r="H2807" s="468"/>
      <c r="I2807" s="468"/>
      <c r="J2807" s="468" t="s">
        <v>109</v>
      </c>
      <c r="K2807" s="468"/>
      <c r="L2807" s="468"/>
      <c r="M2807" s="468"/>
      <c r="N2807" s="468"/>
      <c r="O2807" s="468"/>
      <c r="P2807" s="468"/>
      <c r="Q2807" s="468"/>
      <c r="R2807" s="471"/>
      <c r="S2807" s="493">
        <f t="shared" si="59"/>
        <v>0</v>
      </c>
      <c r="T2807" s="471"/>
      <c r="U2807" s="471"/>
      <c r="V2807" s="471"/>
      <c r="W2807" s="471"/>
      <c r="X2807" s="471"/>
      <c r="Y2807" s="471"/>
      <c r="Z2807" s="471"/>
      <c r="AA2807" s="471"/>
      <c r="AB2807" s="471"/>
      <c r="AC2807" s="471"/>
      <c r="AD2807" s="471"/>
      <c r="AE2807" s="471"/>
      <c r="AF2807" s="471"/>
      <c r="AG2807" s="471"/>
      <c r="AH2807" s="468"/>
      <c r="AI2807" s="470"/>
      <c r="AJ2807" s="471"/>
      <c r="AK2807" s="467">
        <f t="shared" si="50"/>
        <v>0</v>
      </c>
      <c r="AL2807" s="468"/>
      <c r="AM2807" s="494"/>
    </row>
    <row r="2808">
      <c r="A2808" s="460" t="s">
        <v>4754</v>
      </c>
      <c r="B2808" s="225"/>
      <c r="C2808" s="225"/>
      <c r="D2808" s="226"/>
      <c r="E2808" s="227"/>
      <c r="F2808" s="228">
        <f t="shared" si="61"/>
        <v>0</v>
      </c>
      <c r="G2808" s="226"/>
      <c r="H2808" s="226"/>
      <c r="I2808" s="226"/>
      <c r="J2808" s="58" t="s">
        <v>109</v>
      </c>
      <c r="K2808" s="58"/>
      <c r="L2808" s="58"/>
      <c r="M2808" s="62"/>
      <c r="N2808" s="58"/>
      <c r="O2808" s="62"/>
      <c r="P2808" s="58"/>
      <c r="Q2808" s="62"/>
      <c r="R2808" s="63"/>
      <c r="S2808" s="64">
        <f t="shared" si="59"/>
        <v>0</v>
      </c>
      <c r="T2808" s="60"/>
      <c r="U2808" s="60"/>
      <c r="V2808" s="60"/>
      <c r="W2808" s="60"/>
      <c r="X2808" s="60"/>
      <c r="Y2808" s="60"/>
      <c r="Z2808" s="60"/>
      <c r="AA2808" s="60"/>
      <c r="AB2808" s="60"/>
      <c r="AC2808" s="60"/>
      <c r="AD2808" s="60"/>
      <c r="AE2808" s="60"/>
      <c r="AF2808" s="60"/>
      <c r="AG2808" s="65"/>
      <c r="AH2808" s="58"/>
      <c r="AI2808" s="59"/>
      <c r="AJ2808" s="60"/>
      <c r="AK2808" s="64">
        <f t="shared" si="50"/>
        <v>0</v>
      </c>
      <c r="AL2808" s="66"/>
      <c r="AM2808" s="67"/>
    </row>
    <row r="2809">
      <c r="A2809" s="463" t="s">
        <v>4755</v>
      </c>
      <c r="B2809" s="470"/>
      <c r="C2809" s="470"/>
      <c r="D2809" s="468"/>
      <c r="E2809" s="471"/>
      <c r="F2809" s="467">
        <f t="shared" si="61"/>
        <v>0</v>
      </c>
      <c r="G2809" s="468"/>
      <c r="H2809" s="468"/>
      <c r="I2809" s="468"/>
      <c r="J2809" s="468" t="s">
        <v>109</v>
      </c>
      <c r="K2809" s="468"/>
      <c r="L2809" s="468"/>
      <c r="M2809" s="468"/>
      <c r="N2809" s="468"/>
      <c r="O2809" s="468"/>
      <c r="P2809" s="468"/>
      <c r="Q2809" s="468"/>
      <c r="R2809" s="471"/>
      <c r="S2809" s="493">
        <f t="shared" si="59"/>
        <v>0</v>
      </c>
      <c r="T2809" s="471"/>
      <c r="U2809" s="471"/>
      <c r="V2809" s="471"/>
      <c r="W2809" s="471"/>
      <c r="X2809" s="471"/>
      <c r="Y2809" s="471"/>
      <c r="Z2809" s="471"/>
      <c r="AA2809" s="471"/>
      <c r="AB2809" s="471"/>
      <c r="AC2809" s="471"/>
      <c r="AD2809" s="471"/>
      <c r="AE2809" s="471"/>
      <c r="AF2809" s="471"/>
      <c r="AG2809" s="471"/>
      <c r="AH2809" s="468"/>
      <c r="AI2809" s="470"/>
      <c r="AJ2809" s="471"/>
      <c r="AK2809" s="467">
        <f t="shared" si="50"/>
        <v>0</v>
      </c>
      <c r="AL2809" s="468"/>
      <c r="AM2809" s="494"/>
    </row>
    <row r="2810">
      <c r="A2810" s="460" t="s">
        <v>4756</v>
      </c>
      <c r="B2810" s="225"/>
      <c r="C2810" s="225"/>
      <c r="D2810" s="226"/>
      <c r="E2810" s="227"/>
      <c r="F2810" s="228">
        <f t="shared" si="61"/>
        <v>0</v>
      </c>
      <c r="G2810" s="226"/>
      <c r="H2810" s="226"/>
      <c r="I2810" s="226"/>
      <c r="J2810" s="58" t="s">
        <v>109</v>
      </c>
      <c r="K2810" s="58"/>
      <c r="L2810" s="58"/>
      <c r="M2810" s="62"/>
      <c r="N2810" s="58"/>
      <c r="O2810" s="62"/>
      <c r="P2810" s="58"/>
      <c r="Q2810" s="62"/>
      <c r="R2810" s="63"/>
      <c r="S2810" s="64">
        <f t="shared" si="59"/>
        <v>0</v>
      </c>
      <c r="T2810" s="60"/>
      <c r="U2810" s="60"/>
      <c r="V2810" s="60"/>
      <c r="W2810" s="60"/>
      <c r="X2810" s="60"/>
      <c r="Y2810" s="60"/>
      <c r="Z2810" s="60"/>
      <c r="AA2810" s="60"/>
      <c r="AB2810" s="60"/>
      <c r="AC2810" s="60"/>
      <c r="AD2810" s="60"/>
      <c r="AE2810" s="60"/>
      <c r="AF2810" s="60"/>
      <c r="AG2810" s="65"/>
      <c r="AH2810" s="58"/>
      <c r="AI2810" s="59"/>
      <c r="AJ2810" s="60"/>
      <c r="AK2810" s="64">
        <f t="shared" si="50"/>
        <v>0</v>
      </c>
      <c r="AL2810" s="66"/>
      <c r="AM2810" s="67"/>
    </row>
    <row r="2811">
      <c r="A2811" s="463" t="s">
        <v>4757</v>
      </c>
      <c r="B2811" s="470"/>
      <c r="C2811" s="470"/>
      <c r="D2811" s="468"/>
      <c r="E2811" s="471"/>
      <c r="F2811" s="467">
        <f t="shared" si="61"/>
        <v>0</v>
      </c>
      <c r="G2811" s="468"/>
      <c r="H2811" s="468"/>
      <c r="I2811" s="468"/>
      <c r="J2811" s="468" t="s">
        <v>109</v>
      </c>
      <c r="K2811" s="468"/>
      <c r="L2811" s="468"/>
      <c r="M2811" s="468"/>
      <c r="N2811" s="468"/>
      <c r="O2811" s="468"/>
      <c r="P2811" s="468"/>
      <c r="Q2811" s="468"/>
      <c r="R2811" s="471"/>
      <c r="S2811" s="493">
        <f t="shared" si="59"/>
        <v>0</v>
      </c>
      <c r="T2811" s="471"/>
      <c r="U2811" s="471"/>
      <c r="V2811" s="471"/>
      <c r="W2811" s="471"/>
      <c r="X2811" s="471"/>
      <c r="Y2811" s="471"/>
      <c r="Z2811" s="471"/>
      <c r="AA2811" s="471"/>
      <c r="AB2811" s="471"/>
      <c r="AC2811" s="471"/>
      <c r="AD2811" s="471"/>
      <c r="AE2811" s="471"/>
      <c r="AF2811" s="471"/>
      <c r="AG2811" s="471"/>
      <c r="AH2811" s="468"/>
      <c r="AI2811" s="470"/>
      <c r="AJ2811" s="471"/>
      <c r="AK2811" s="467">
        <f t="shared" si="50"/>
        <v>0</v>
      </c>
      <c r="AL2811" s="468"/>
      <c r="AM2811" s="494"/>
    </row>
    <row r="2812">
      <c r="A2812" s="460" t="s">
        <v>4758</v>
      </c>
      <c r="B2812" s="225"/>
      <c r="C2812" s="225"/>
      <c r="D2812" s="226"/>
      <c r="E2812" s="227"/>
      <c r="F2812" s="228">
        <f t="shared" si="61"/>
        <v>0</v>
      </c>
      <c r="G2812" s="226"/>
      <c r="H2812" s="226"/>
      <c r="I2812" s="226"/>
      <c r="J2812" s="58" t="s">
        <v>109</v>
      </c>
      <c r="K2812" s="58"/>
      <c r="L2812" s="58"/>
      <c r="M2812" s="62"/>
      <c r="N2812" s="58"/>
      <c r="O2812" s="62"/>
      <c r="P2812" s="58"/>
      <c r="Q2812" s="62"/>
      <c r="R2812" s="63"/>
      <c r="S2812" s="64">
        <f t="shared" si="59"/>
        <v>0</v>
      </c>
      <c r="T2812" s="60"/>
      <c r="U2812" s="60"/>
      <c r="V2812" s="60"/>
      <c r="W2812" s="60"/>
      <c r="X2812" s="60"/>
      <c r="Y2812" s="60"/>
      <c r="Z2812" s="60"/>
      <c r="AA2812" s="60"/>
      <c r="AB2812" s="60"/>
      <c r="AC2812" s="60"/>
      <c r="AD2812" s="60"/>
      <c r="AE2812" s="60"/>
      <c r="AF2812" s="60"/>
      <c r="AG2812" s="65"/>
      <c r="AH2812" s="58"/>
      <c r="AI2812" s="59"/>
      <c r="AJ2812" s="60"/>
      <c r="AK2812" s="64">
        <f t="shared" si="50"/>
        <v>0</v>
      </c>
      <c r="AL2812" s="66"/>
      <c r="AM2812" s="67"/>
    </row>
    <row r="2813">
      <c r="A2813" s="463" t="s">
        <v>4759</v>
      </c>
      <c r="B2813" s="470"/>
      <c r="C2813" s="470"/>
      <c r="D2813" s="468"/>
      <c r="E2813" s="471"/>
      <c r="F2813" s="467">
        <f t="shared" si="61"/>
        <v>0</v>
      </c>
      <c r="G2813" s="468"/>
      <c r="H2813" s="468"/>
      <c r="I2813" s="468"/>
      <c r="J2813" s="468" t="s">
        <v>109</v>
      </c>
      <c r="K2813" s="468"/>
      <c r="L2813" s="468"/>
      <c r="M2813" s="468"/>
      <c r="N2813" s="468"/>
      <c r="O2813" s="468"/>
      <c r="P2813" s="468"/>
      <c r="Q2813" s="468"/>
      <c r="R2813" s="471"/>
      <c r="S2813" s="493">
        <f t="shared" si="59"/>
        <v>0</v>
      </c>
      <c r="T2813" s="471"/>
      <c r="U2813" s="471"/>
      <c r="V2813" s="471"/>
      <c r="W2813" s="471"/>
      <c r="X2813" s="471"/>
      <c r="Y2813" s="471"/>
      <c r="Z2813" s="471"/>
      <c r="AA2813" s="471"/>
      <c r="AB2813" s="471"/>
      <c r="AC2813" s="471"/>
      <c r="AD2813" s="471"/>
      <c r="AE2813" s="471"/>
      <c r="AF2813" s="471"/>
      <c r="AG2813" s="471"/>
      <c r="AH2813" s="468"/>
      <c r="AI2813" s="470"/>
      <c r="AJ2813" s="471"/>
      <c r="AK2813" s="467">
        <f t="shared" si="50"/>
        <v>0</v>
      </c>
      <c r="AL2813" s="468"/>
      <c r="AM2813" s="494"/>
    </row>
    <row r="2814">
      <c r="A2814" s="460" t="s">
        <v>4760</v>
      </c>
      <c r="B2814" s="225"/>
      <c r="C2814" s="225"/>
      <c r="D2814" s="226"/>
      <c r="E2814" s="227"/>
      <c r="F2814" s="228">
        <f t="shared" si="61"/>
        <v>0</v>
      </c>
      <c r="G2814" s="226"/>
      <c r="H2814" s="226"/>
      <c r="I2814" s="226"/>
      <c r="J2814" s="58" t="s">
        <v>109</v>
      </c>
      <c r="K2814" s="58"/>
      <c r="L2814" s="58"/>
      <c r="M2814" s="62"/>
      <c r="N2814" s="58"/>
      <c r="O2814" s="62"/>
      <c r="P2814" s="58"/>
      <c r="Q2814" s="62"/>
      <c r="R2814" s="63"/>
      <c r="S2814" s="64">
        <f t="shared" si="59"/>
        <v>0</v>
      </c>
      <c r="T2814" s="60"/>
      <c r="U2814" s="60"/>
      <c r="V2814" s="60"/>
      <c r="W2814" s="60"/>
      <c r="X2814" s="60"/>
      <c r="Y2814" s="60"/>
      <c r="Z2814" s="60"/>
      <c r="AA2814" s="60"/>
      <c r="AB2814" s="60"/>
      <c r="AC2814" s="60"/>
      <c r="AD2814" s="60"/>
      <c r="AE2814" s="60"/>
      <c r="AF2814" s="60"/>
      <c r="AG2814" s="65"/>
      <c r="AH2814" s="58"/>
      <c r="AI2814" s="59"/>
      <c r="AJ2814" s="60"/>
      <c r="AK2814" s="64">
        <f t="shared" si="50"/>
        <v>0</v>
      </c>
      <c r="AL2814" s="66"/>
      <c r="AM2814" s="67"/>
    </row>
    <row r="2815">
      <c r="A2815" s="463" t="s">
        <v>4761</v>
      </c>
      <c r="B2815" s="470"/>
      <c r="C2815" s="470"/>
      <c r="D2815" s="468"/>
      <c r="E2815" s="471"/>
      <c r="F2815" s="467">
        <f t="shared" si="61"/>
        <v>0</v>
      </c>
      <c r="G2815" s="468"/>
      <c r="H2815" s="468"/>
      <c r="I2815" s="468"/>
      <c r="J2815" s="468" t="s">
        <v>109</v>
      </c>
      <c r="K2815" s="468"/>
      <c r="L2815" s="468"/>
      <c r="M2815" s="468"/>
      <c r="N2815" s="468"/>
      <c r="O2815" s="468"/>
      <c r="P2815" s="468"/>
      <c r="Q2815" s="468"/>
      <c r="R2815" s="471"/>
      <c r="S2815" s="493">
        <f t="shared" si="59"/>
        <v>0</v>
      </c>
      <c r="T2815" s="471"/>
      <c r="U2815" s="471"/>
      <c r="V2815" s="471"/>
      <c r="W2815" s="471"/>
      <c r="X2815" s="471"/>
      <c r="Y2815" s="471"/>
      <c r="Z2815" s="471"/>
      <c r="AA2815" s="471"/>
      <c r="AB2815" s="471"/>
      <c r="AC2815" s="471"/>
      <c r="AD2815" s="471"/>
      <c r="AE2815" s="471"/>
      <c r="AF2815" s="471"/>
      <c r="AG2815" s="471"/>
      <c r="AH2815" s="468"/>
      <c r="AI2815" s="470"/>
      <c r="AJ2815" s="471"/>
      <c r="AK2815" s="467">
        <f t="shared" si="50"/>
        <v>0</v>
      </c>
      <c r="AL2815" s="468"/>
      <c r="AM2815" s="494"/>
    </row>
    <row r="2816">
      <c r="A2816" s="460" t="s">
        <v>4762</v>
      </c>
      <c r="B2816" s="225"/>
      <c r="C2816" s="225"/>
      <c r="D2816" s="226"/>
      <c r="E2816" s="227"/>
      <c r="F2816" s="228">
        <f t="shared" si="61"/>
        <v>0</v>
      </c>
      <c r="G2816" s="226"/>
      <c r="H2816" s="226"/>
      <c r="I2816" s="226"/>
      <c r="J2816" s="58" t="s">
        <v>109</v>
      </c>
      <c r="K2816" s="58"/>
      <c r="L2816" s="58"/>
      <c r="M2816" s="62"/>
      <c r="N2816" s="58"/>
      <c r="O2816" s="62"/>
      <c r="P2816" s="58"/>
      <c r="Q2816" s="62"/>
      <c r="R2816" s="63"/>
      <c r="S2816" s="64">
        <f t="shared" si="59"/>
        <v>0</v>
      </c>
      <c r="T2816" s="60"/>
      <c r="U2816" s="60"/>
      <c r="V2816" s="60"/>
      <c r="W2816" s="60"/>
      <c r="X2816" s="60"/>
      <c r="Y2816" s="60"/>
      <c r="Z2816" s="60"/>
      <c r="AA2816" s="60"/>
      <c r="AB2816" s="60"/>
      <c r="AC2816" s="60"/>
      <c r="AD2816" s="60"/>
      <c r="AE2816" s="60"/>
      <c r="AF2816" s="60"/>
      <c r="AG2816" s="65"/>
      <c r="AH2816" s="58"/>
      <c r="AI2816" s="59"/>
      <c r="AJ2816" s="60"/>
      <c r="AK2816" s="64">
        <f t="shared" si="50"/>
        <v>0</v>
      </c>
      <c r="AL2816" s="66"/>
      <c r="AM2816" s="67"/>
    </row>
    <row r="2817">
      <c r="A2817" s="463" t="s">
        <v>4763</v>
      </c>
      <c r="B2817" s="470"/>
      <c r="C2817" s="470"/>
      <c r="D2817" s="468"/>
      <c r="E2817" s="471"/>
      <c r="F2817" s="467">
        <f t="shared" si="61"/>
        <v>0</v>
      </c>
      <c r="G2817" s="468"/>
      <c r="H2817" s="468"/>
      <c r="I2817" s="468"/>
      <c r="J2817" s="468" t="s">
        <v>109</v>
      </c>
      <c r="K2817" s="468"/>
      <c r="L2817" s="468"/>
      <c r="M2817" s="468"/>
      <c r="N2817" s="468"/>
      <c r="O2817" s="468"/>
      <c r="P2817" s="468"/>
      <c r="Q2817" s="468"/>
      <c r="R2817" s="471"/>
      <c r="S2817" s="493">
        <f t="shared" si="59"/>
        <v>0</v>
      </c>
      <c r="T2817" s="471"/>
      <c r="U2817" s="471"/>
      <c r="V2817" s="471"/>
      <c r="W2817" s="471"/>
      <c r="X2817" s="471"/>
      <c r="Y2817" s="471"/>
      <c r="Z2817" s="471"/>
      <c r="AA2817" s="471"/>
      <c r="AB2817" s="471"/>
      <c r="AC2817" s="471"/>
      <c r="AD2817" s="471"/>
      <c r="AE2817" s="471"/>
      <c r="AF2817" s="471"/>
      <c r="AG2817" s="471"/>
      <c r="AH2817" s="468"/>
      <c r="AI2817" s="470"/>
      <c r="AJ2817" s="471"/>
      <c r="AK2817" s="467">
        <f t="shared" si="50"/>
        <v>0</v>
      </c>
      <c r="AL2817" s="468"/>
      <c r="AM2817" s="494"/>
    </row>
    <row r="2818">
      <c r="A2818" s="460" t="s">
        <v>4764</v>
      </c>
      <c r="B2818" s="225"/>
      <c r="C2818" s="225"/>
      <c r="D2818" s="226"/>
      <c r="E2818" s="227"/>
      <c r="F2818" s="228">
        <f t="shared" si="61"/>
        <v>0</v>
      </c>
      <c r="G2818" s="226"/>
      <c r="H2818" s="226"/>
      <c r="I2818" s="226"/>
      <c r="J2818" s="58" t="s">
        <v>109</v>
      </c>
      <c r="K2818" s="58"/>
      <c r="L2818" s="58"/>
      <c r="M2818" s="62"/>
      <c r="N2818" s="58"/>
      <c r="O2818" s="62"/>
      <c r="P2818" s="58"/>
      <c r="Q2818" s="62"/>
      <c r="R2818" s="63"/>
      <c r="S2818" s="64">
        <f t="shared" si="59"/>
        <v>0</v>
      </c>
      <c r="T2818" s="60"/>
      <c r="U2818" s="60"/>
      <c r="V2818" s="60"/>
      <c r="W2818" s="60"/>
      <c r="X2818" s="60"/>
      <c r="Y2818" s="60"/>
      <c r="Z2818" s="60"/>
      <c r="AA2818" s="60"/>
      <c r="AB2818" s="60"/>
      <c r="AC2818" s="60"/>
      <c r="AD2818" s="60"/>
      <c r="AE2818" s="60"/>
      <c r="AF2818" s="60"/>
      <c r="AG2818" s="65"/>
      <c r="AH2818" s="58"/>
      <c r="AI2818" s="59"/>
      <c r="AJ2818" s="60"/>
      <c r="AK2818" s="64">
        <f t="shared" si="50"/>
        <v>0</v>
      </c>
      <c r="AL2818" s="66"/>
      <c r="AM2818" s="67"/>
    </row>
    <row r="2819">
      <c r="A2819" s="463" t="s">
        <v>4765</v>
      </c>
      <c r="B2819" s="470"/>
      <c r="C2819" s="470"/>
      <c r="D2819" s="468"/>
      <c r="E2819" s="471"/>
      <c r="F2819" s="467">
        <f t="shared" si="61"/>
        <v>0</v>
      </c>
      <c r="G2819" s="468"/>
      <c r="H2819" s="468"/>
      <c r="I2819" s="468"/>
      <c r="J2819" s="468" t="s">
        <v>109</v>
      </c>
      <c r="K2819" s="468"/>
      <c r="L2819" s="468"/>
      <c r="M2819" s="468"/>
      <c r="N2819" s="468"/>
      <c r="O2819" s="468"/>
      <c r="P2819" s="468"/>
      <c r="Q2819" s="468"/>
      <c r="R2819" s="471"/>
      <c r="S2819" s="493">
        <f t="shared" si="59"/>
        <v>0</v>
      </c>
      <c r="T2819" s="471"/>
      <c r="U2819" s="471"/>
      <c r="V2819" s="471"/>
      <c r="W2819" s="471"/>
      <c r="X2819" s="471"/>
      <c r="Y2819" s="471"/>
      <c r="Z2819" s="471"/>
      <c r="AA2819" s="471"/>
      <c r="AB2819" s="471"/>
      <c r="AC2819" s="471"/>
      <c r="AD2819" s="471"/>
      <c r="AE2819" s="471"/>
      <c r="AF2819" s="471"/>
      <c r="AG2819" s="471"/>
      <c r="AH2819" s="468"/>
      <c r="AI2819" s="470"/>
      <c r="AJ2819" s="471"/>
      <c r="AK2819" s="467">
        <f t="shared" si="50"/>
        <v>0</v>
      </c>
      <c r="AL2819" s="468"/>
      <c r="AM2819" s="494"/>
    </row>
    <row r="2820">
      <c r="A2820" s="460" t="s">
        <v>4766</v>
      </c>
      <c r="B2820" s="225"/>
      <c r="C2820" s="225"/>
      <c r="D2820" s="226"/>
      <c r="E2820" s="227"/>
      <c r="F2820" s="228">
        <f t="shared" si="61"/>
        <v>0</v>
      </c>
      <c r="G2820" s="226"/>
      <c r="H2820" s="226"/>
      <c r="I2820" s="226"/>
      <c r="J2820" s="58" t="s">
        <v>109</v>
      </c>
      <c r="K2820" s="58"/>
      <c r="L2820" s="58"/>
      <c r="M2820" s="62"/>
      <c r="N2820" s="58"/>
      <c r="O2820" s="62"/>
      <c r="P2820" s="58"/>
      <c r="Q2820" s="62"/>
      <c r="R2820" s="63"/>
      <c r="S2820" s="64">
        <f t="shared" si="59"/>
        <v>0</v>
      </c>
      <c r="T2820" s="60"/>
      <c r="U2820" s="60"/>
      <c r="V2820" s="60"/>
      <c r="W2820" s="60"/>
      <c r="X2820" s="60"/>
      <c r="Y2820" s="60"/>
      <c r="Z2820" s="60"/>
      <c r="AA2820" s="60"/>
      <c r="AB2820" s="60"/>
      <c r="AC2820" s="60"/>
      <c r="AD2820" s="60"/>
      <c r="AE2820" s="60"/>
      <c r="AF2820" s="60"/>
      <c r="AG2820" s="65"/>
      <c r="AH2820" s="58"/>
      <c r="AI2820" s="59"/>
      <c r="AJ2820" s="60"/>
      <c r="AK2820" s="64">
        <f t="shared" si="50"/>
        <v>0</v>
      </c>
      <c r="AL2820" s="66"/>
      <c r="AM2820" s="67"/>
    </row>
    <row r="2821">
      <c r="A2821" s="463" t="s">
        <v>4767</v>
      </c>
      <c r="B2821" s="470"/>
      <c r="C2821" s="470"/>
      <c r="D2821" s="468"/>
      <c r="E2821" s="471"/>
      <c r="F2821" s="467">
        <f t="shared" si="61"/>
        <v>0</v>
      </c>
      <c r="G2821" s="468"/>
      <c r="H2821" s="468"/>
      <c r="I2821" s="468"/>
      <c r="J2821" s="468" t="s">
        <v>109</v>
      </c>
      <c r="K2821" s="468"/>
      <c r="L2821" s="468"/>
      <c r="M2821" s="468"/>
      <c r="N2821" s="468"/>
      <c r="O2821" s="468"/>
      <c r="P2821" s="468"/>
      <c r="Q2821" s="468"/>
      <c r="R2821" s="471"/>
      <c r="S2821" s="493">
        <f t="shared" si="59"/>
        <v>0</v>
      </c>
      <c r="T2821" s="471"/>
      <c r="U2821" s="471"/>
      <c r="V2821" s="471"/>
      <c r="W2821" s="471"/>
      <c r="X2821" s="471"/>
      <c r="Y2821" s="471"/>
      <c r="Z2821" s="471"/>
      <c r="AA2821" s="471"/>
      <c r="AB2821" s="471"/>
      <c r="AC2821" s="471"/>
      <c r="AD2821" s="471"/>
      <c r="AE2821" s="471"/>
      <c r="AF2821" s="471"/>
      <c r="AG2821" s="471"/>
      <c r="AH2821" s="468"/>
      <c r="AI2821" s="470"/>
      <c r="AJ2821" s="471"/>
      <c r="AK2821" s="467">
        <f t="shared" si="50"/>
        <v>0</v>
      </c>
      <c r="AL2821" s="468"/>
      <c r="AM2821" s="494"/>
    </row>
    <row r="2822">
      <c r="A2822" s="460" t="s">
        <v>4768</v>
      </c>
      <c r="B2822" s="225"/>
      <c r="C2822" s="225"/>
      <c r="D2822" s="226"/>
      <c r="E2822" s="227"/>
      <c r="F2822" s="228">
        <f t="shared" si="61"/>
        <v>0</v>
      </c>
      <c r="G2822" s="226"/>
      <c r="H2822" s="226"/>
      <c r="I2822" s="226"/>
      <c r="J2822" s="58" t="s">
        <v>109</v>
      </c>
      <c r="K2822" s="58"/>
      <c r="L2822" s="58"/>
      <c r="M2822" s="62"/>
      <c r="N2822" s="58"/>
      <c r="O2822" s="62"/>
      <c r="P2822" s="58"/>
      <c r="Q2822" s="62"/>
      <c r="R2822" s="63"/>
      <c r="S2822" s="64">
        <f t="shared" si="59"/>
        <v>0</v>
      </c>
      <c r="T2822" s="60"/>
      <c r="U2822" s="60"/>
      <c r="V2822" s="60"/>
      <c r="W2822" s="60"/>
      <c r="X2822" s="60"/>
      <c r="Y2822" s="60"/>
      <c r="Z2822" s="60"/>
      <c r="AA2822" s="60"/>
      <c r="AB2822" s="60"/>
      <c r="AC2822" s="60"/>
      <c r="AD2822" s="60"/>
      <c r="AE2822" s="60"/>
      <c r="AF2822" s="60"/>
      <c r="AG2822" s="65"/>
      <c r="AH2822" s="58"/>
      <c r="AI2822" s="59"/>
      <c r="AJ2822" s="60"/>
      <c r="AK2822" s="64">
        <f t="shared" si="50"/>
        <v>0</v>
      </c>
      <c r="AL2822" s="66"/>
      <c r="AM2822" s="67"/>
    </row>
    <row r="2823">
      <c r="A2823" s="463" t="s">
        <v>4769</v>
      </c>
      <c r="B2823" s="470"/>
      <c r="C2823" s="470"/>
      <c r="D2823" s="468"/>
      <c r="E2823" s="471"/>
      <c r="F2823" s="467">
        <f t="shared" si="61"/>
        <v>0</v>
      </c>
      <c r="G2823" s="468"/>
      <c r="H2823" s="468"/>
      <c r="I2823" s="468"/>
      <c r="J2823" s="468" t="s">
        <v>109</v>
      </c>
      <c r="K2823" s="468"/>
      <c r="L2823" s="468"/>
      <c r="M2823" s="468"/>
      <c r="N2823" s="468"/>
      <c r="O2823" s="468"/>
      <c r="P2823" s="468"/>
      <c r="Q2823" s="468"/>
      <c r="R2823" s="471"/>
      <c r="S2823" s="493">
        <f t="shared" si="59"/>
        <v>0</v>
      </c>
      <c r="T2823" s="471"/>
      <c r="U2823" s="471"/>
      <c r="V2823" s="471"/>
      <c r="W2823" s="471"/>
      <c r="X2823" s="471"/>
      <c r="Y2823" s="471"/>
      <c r="Z2823" s="471"/>
      <c r="AA2823" s="471"/>
      <c r="AB2823" s="471"/>
      <c r="AC2823" s="471"/>
      <c r="AD2823" s="471"/>
      <c r="AE2823" s="471"/>
      <c r="AF2823" s="471"/>
      <c r="AG2823" s="471"/>
      <c r="AH2823" s="468"/>
      <c r="AI2823" s="470"/>
      <c r="AJ2823" s="471"/>
      <c r="AK2823" s="467">
        <f t="shared" si="50"/>
        <v>0</v>
      </c>
      <c r="AL2823" s="468"/>
      <c r="AM2823" s="494"/>
    </row>
    <row r="2824">
      <c r="A2824" s="460" t="s">
        <v>4770</v>
      </c>
      <c r="B2824" s="225"/>
      <c r="C2824" s="225"/>
      <c r="D2824" s="226"/>
      <c r="E2824" s="227"/>
      <c r="F2824" s="228">
        <f t="shared" si="61"/>
        <v>0</v>
      </c>
      <c r="G2824" s="226"/>
      <c r="H2824" s="226"/>
      <c r="I2824" s="226"/>
      <c r="J2824" s="58" t="s">
        <v>109</v>
      </c>
      <c r="K2824" s="58"/>
      <c r="L2824" s="58"/>
      <c r="M2824" s="62"/>
      <c r="N2824" s="58"/>
      <c r="O2824" s="62"/>
      <c r="P2824" s="58"/>
      <c r="Q2824" s="62"/>
      <c r="R2824" s="63"/>
      <c r="S2824" s="64">
        <f t="shared" si="59"/>
        <v>0</v>
      </c>
      <c r="T2824" s="60"/>
      <c r="U2824" s="60"/>
      <c r="V2824" s="60"/>
      <c r="W2824" s="60"/>
      <c r="X2824" s="60"/>
      <c r="Y2824" s="60"/>
      <c r="Z2824" s="60"/>
      <c r="AA2824" s="60"/>
      <c r="AB2824" s="60"/>
      <c r="AC2824" s="60"/>
      <c r="AD2824" s="60"/>
      <c r="AE2824" s="60"/>
      <c r="AF2824" s="60"/>
      <c r="AG2824" s="65"/>
      <c r="AH2824" s="58"/>
      <c r="AI2824" s="59"/>
      <c r="AJ2824" s="60"/>
      <c r="AK2824" s="64">
        <f t="shared" si="50"/>
        <v>0</v>
      </c>
      <c r="AL2824" s="66"/>
      <c r="AM2824" s="67"/>
    </row>
    <row r="2825">
      <c r="A2825" s="463" t="s">
        <v>4771</v>
      </c>
      <c r="B2825" s="470"/>
      <c r="C2825" s="470"/>
      <c r="D2825" s="468"/>
      <c r="E2825" s="471"/>
      <c r="F2825" s="467">
        <f t="shared" si="61"/>
        <v>0</v>
      </c>
      <c r="G2825" s="468"/>
      <c r="H2825" s="468"/>
      <c r="I2825" s="468"/>
      <c r="J2825" s="468" t="s">
        <v>109</v>
      </c>
      <c r="K2825" s="468"/>
      <c r="L2825" s="468"/>
      <c r="M2825" s="468"/>
      <c r="N2825" s="468"/>
      <c r="O2825" s="468"/>
      <c r="P2825" s="468"/>
      <c r="Q2825" s="468"/>
      <c r="R2825" s="471"/>
      <c r="S2825" s="493">
        <f t="shared" si="59"/>
        <v>0</v>
      </c>
      <c r="T2825" s="471"/>
      <c r="U2825" s="471"/>
      <c r="V2825" s="471"/>
      <c r="W2825" s="471"/>
      <c r="X2825" s="471"/>
      <c r="Y2825" s="471"/>
      <c r="Z2825" s="471"/>
      <c r="AA2825" s="471"/>
      <c r="AB2825" s="471"/>
      <c r="AC2825" s="471"/>
      <c r="AD2825" s="471"/>
      <c r="AE2825" s="471"/>
      <c r="AF2825" s="471"/>
      <c r="AG2825" s="471"/>
      <c r="AH2825" s="468"/>
      <c r="AI2825" s="470"/>
      <c r="AJ2825" s="471"/>
      <c r="AK2825" s="467">
        <f t="shared" si="50"/>
        <v>0</v>
      </c>
      <c r="AL2825" s="468"/>
      <c r="AM2825" s="494"/>
    </row>
    <row r="2826">
      <c r="A2826" s="460" t="s">
        <v>4772</v>
      </c>
      <c r="B2826" s="225"/>
      <c r="C2826" s="225"/>
      <c r="D2826" s="226"/>
      <c r="E2826" s="227"/>
      <c r="F2826" s="228">
        <f t="shared" si="61"/>
        <v>0</v>
      </c>
      <c r="G2826" s="226"/>
      <c r="H2826" s="226"/>
      <c r="I2826" s="226"/>
      <c r="J2826" s="58" t="s">
        <v>109</v>
      </c>
      <c r="K2826" s="58"/>
      <c r="L2826" s="58"/>
      <c r="M2826" s="62"/>
      <c r="N2826" s="58"/>
      <c r="O2826" s="62"/>
      <c r="P2826" s="58"/>
      <c r="Q2826" s="62"/>
      <c r="R2826" s="63"/>
      <c r="S2826" s="64">
        <f t="shared" si="59"/>
        <v>0</v>
      </c>
      <c r="T2826" s="60"/>
      <c r="U2826" s="60"/>
      <c r="V2826" s="60"/>
      <c r="W2826" s="60"/>
      <c r="X2826" s="60"/>
      <c r="Y2826" s="60"/>
      <c r="Z2826" s="60"/>
      <c r="AA2826" s="60"/>
      <c r="AB2826" s="60"/>
      <c r="AC2826" s="60"/>
      <c r="AD2826" s="60"/>
      <c r="AE2826" s="60"/>
      <c r="AF2826" s="60"/>
      <c r="AG2826" s="65"/>
      <c r="AH2826" s="58"/>
      <c r="AI2826" s="59"/>
      <c r="AJ2826" s="60"/>
      <c r="AK2826" s="64">
        <f t="shared" si="50"/>
        <v>0</v>
      </c>
      <c r="AL2826" s="66"/>
      <c r="AM2826" s="67"/>
    </row>
    <row r="2827">
      <c r="A2827" s="463" t="s">
        <v>4773</v>
      </c>
      <c r="B2827" s="470"/>
      <c r="C2827" s="470"/>
      <c r="D2827" s="468"/>
      <c r="E2827" s="471"/>
      <c r="F2827" s="467">
        <f t="shared" si="61"/>
        <v>0</v>
      </c>
      <c r="G2827" s="468"/>
      <c r="H2827" s="468"/>
      <c r="I2827" s="468"/>
      <c r="J2827" s="468" t="s">
        <v>109</v>
      </c>
      <c r="K2827" s="468"/>
      <c r="L2827" s="468"/>
      <c r="M2827" s="468"/>
      <c r="N2827" s="468"/>
      <c r="O2827" s="468"/>
      <c r="P2827" s="468"/>
      <c r="Q2827" s="468"/>
      <c r="R2827" s="471"/>
      <c r="S2827" s="493">
        <f t="shared" si="59"/>
        <v>0</v>
      </c>
      <c r="T2827" s="471"/>
      <c r="U2827" s="471"/>
      <c r="V2827" s="471"/>
      <c r="W2827" s="471"/>
      <c r="X2827" s="471"/>
      <c r="Y2827" s="471"/>
      <c r="Z2827" s="471"/>
      <c r="AA2827" s="471"/>
      <c r="AB2827" s="471"/>
      <c r="AC2827" s="471"/>
      <c r="AD2827" s="471"/>
      <c r="AE2827" s="471"/>
      <c r="AF2827" s="471"/>
      <c r="AG2827" s="471"/>
      <c r="AH2827" s="468"/>
      <c r="AI2827" s="470"/>
      <c r="AJ2827" s="471"/>
      <c r="AK2827" s="467">
        <f t="shared" si="50"/>
        <v>0</v>
      </c>
      <c r="AL2827" s="468"/>
      <c r="AM2827" s="494"/>
    </row>
    <row r="2828">
      <c r="A2828" s="460" t="s">
        <v>4774</v>
      </c>
      <c r="B2828" s="225"/>
      <c r="C2828" s="225"/>
      <c r="D2828" s="226"/>
      <c r="E2828" s="227"/>
      <c r="F2828" s="228">
        <f t="shared" si="61"/>
        <v>0</v>
      </c>
      <c r="G2828" s="226"/>
      <c r="H2828" s="226"/>
      <c r="I2828" s="226"/>
      <c r="J2828" s="58" t="s">
        <v>109</v>
      </c>
      <c r="K2828" s="58"/>
      <c r="L2828" s="58"/>
      <c r="M2828" s="62"/>
      <c r="N2828" s="58"/>
      <c r="O2828" s="62"/>
      <c r="P2828" s="58"/>
      <c r="Q2828" s="62"/>
      <c r="R2828" s="63"/>
      <c r="S2828" s="64">
        <f t="shared" si="59"/>
        <v>0</v>
      </c>
      <c r="T2828" s="60"/>
      <c r="U2828" s="60"/>
      <c r="V2828" s="60"/>
      <c r="W2828" s="60"/>
      <c r="X2828" s="60"/>
      <c r="Y2828" s="60"/>
      <c r="Z2828" s="60"/>
      <c r="AA2828" s="60"/>
      <c r="AB2828" s="60"/>
      <c r="AC2828" s="60"/>
      <c r="AD2828" s="60"/>
      <c r="AE2828" s="60"/>
      <c r="AF2828" s="60"/>
      <c r="AG2828" s="65"/>
      <c r="AH2828" s="58"/>
      <c r="AI2828" s="59"/>
      <c r="AJ2828" s="60"/>
      <c r="AK2828" s="64">
        <f t="shared" si="50"/>
        <v>0</v>
      </c>
      <c r="AL2828" s="66"/>
      <c r="AM2828" s="67"/>
    </row>
    <row r="2829">
      <c r="A2829" s="463" t="s">
        <v>4775</v>
      </c>
      <c r="B2829" s="470"/>
      <c r="C2829" s="470"/>
      <c r="D2829" s="468"/>
      <c r="E2829" s="471"/>
      <c r="F2829" s="467">
        <f t="shared" si="61"/>
        <v>0</v>
      </c>
      <c r="G2829" s="468"/>
      <c r="H2829" s="468"/>
      <c r="I2829" s="468"/>
      <c r="J2829" s="468" t="s">
        <v>109</v>
      </c>
      <c r="K2829" s="468"/>
      <c r="L2829" s="468"/>
      <c r="M2829" s="468"/>
      <c r="N2829" s="468"/>
      <c r="O2829" s="468"/>
      <c r="P2829" s="468"/>
      <c r="Q2829" s="468"/>
      <c r="R2829" s="471"/>
      <c r="S2829" s="493">
        <f t="shared" si="59"/>
        <v>0</v>
      </c>
      <c r="T2829" s="471"/>
      <c r="U2829" s="471"/>
      <c r="V2829" s="471"/>
      <c r="W2829" s="471"/>
      <c r="X2829" s="471"/>
      <c r="Y2829" s="471"/>
      <c r="Z2829" s="471"/>
      <c r="AA2829" s="471"/>
      <c r="AB2829" s="471"/>
      <c r="AC2829" s="471"/>
      <c r="AD2829" s="471"/>
      <c r="AE2829" s="471"/>
      <c r="AF2829" s="471"/>
      <c r="AG2829" s="471"/>
      <c r="AH2829" s="468"/>
      <c r="AI2829" s="470"/>
      <c r="AJ2829" s="471"/>
      <c r="AK2829" s="467">
        <f t="shared" si="50"/>
        <v>0</v>
      </c>
      <c r="AL2829" s="468"/>
      <c r="AM2829" s="494"/>
    </row>
    <row r="2830">
      <c r="A2830" s="460" t="s">
        <v>4776</v>
      </c>
      <c r="B2830" s="225"/>
      <c r="C2830" s="225"/>
      <c r="D2830" s="226"/>
      <c r="E2830" s="227"/>
      <c r="F2830" s="228">
        <f t="shared" si="61"/>
        <v>0</v>
      </c>
      <c r="G2830" s="226"/>
      <c r="H2830" s="226"/>
      <c r="I2830" s="226"/>
      <c r="J2830" s="58" t="s">
        <v>109</v>
      </c>
      <c r="K2830" s="58"/>
      <c r="L2830" s="58"/>
      <c r="M2830" s="62"/>
      <c r="N2830" s="58"/>
      <c r="O2830" s="62"/>
      <c r="P2830" s="58"/>
      <c r="Q2830" s="62"/>
      <c r="R2830" s="63"/>
      <c r="S2830" s="64">
        <f t="shared" si="59"/>
        <v>0</v>
      </c>
      <c r="T2830" s="60"/>
      <c r="U2830" s="60"/>
      <c r="V2830" s="60"/>
      <c r="W2830" s="60"/>
      <c r="X2830" s="60"/>
      <c r="Y2830" s="60"/>
      <c r="Z2830" s="60"/>
      <c r="AA2830" s="60"/>
      <c r="AB2830" s="60"/>
      <c r="AC2830" s="60"/>
      <c r="AD2830" s="60"/>
      <c r="AE2830" s="60"/>
      <c r="AF2830" s="60"/>
      <c r="AG2830" s="65"/>
      <c r="AH2830" s="58"/>
      <c r="AI2830" s="59"/>
      <c r="AJ2830" s="60"/>
      <c r="AK2830" s="64">
        <f t="shared" si="50"/>
        <v>0</v>
      </c>
      <c r="AL2830" s="66"/>
      <c r="AM2830" s="67"/>
    </row>
    <row r="2831">
      <c r="A2831" s="463" t="s">
        <v>4777</v>
      </c>
      <c r="B2831" s="470"/>
      <c r="C2831" s="470"/>
      <c r="D2831" s="468"/>
      <c r="E2831" s="471"/>
      <c r="F2831" s="467">
        <f t="shared" si="61"/>
        <v>0</v>
      </c>
      <c r="G2831" s="468"/>
      <c r="H2831" s="468"/>
      <c r="I2831" s="468"/>
      <c r="J2831" s="468" t="s">
        <v>109</v>
      </c>
      <c r="K2831" s="468"/>
      <c r="L2831" s="468"/>
      <c r="M2831" s="468"/>
      <c r="N2831" s="468"/>
      <c r="O2831" s="468"/>
      <c r="P2831" s="468"/>
      <c r="Q2831" s="468"/>
      <c r="R2831" s="471"/>
      <c r="S2831" s="493">
        <f t="shared" si="59"/>
        <v>0</v>
      </c>
      <c r="T2831" s="471"/>
      <c r="U2831" s="471"/>
      <c r="V2831" s="471"/>
      <c r="W2831" s="471"/>
      <c r="X2831" s="471"/>
      <c r="Y2831" s="471"/>
      <c r="Z2831" s="471"/>
      <c r="AA2831" s="471"/>
      <c r="AB2831" s="471"/>
      <c r="AC2831" s="471"/>
      <c r="AD2831" s="471"/>
      <c r="AE2831" s="471"/>
      <c r="AF2831" s="471"/>
      <c r="AG2831" s="471"/>
      <c r="AH2831" s="468"/>
      <c r="AI2831" s="470"/>
      <c r="AJ2831" s="471"/>
      <c r="AK2831" s="467">
        <f t="shared" si="50"/>
        <v>0</v>
      </c>
      <c r="AL2831" s="468"/>
      <c r="AM2831" s="494"/>
    </row>
    <row r="2832">
      <c r="A2832" s="460" t="s">
        <v>4778</v>
      </c>
      <c r="B2832" s="225"/>
      <c r="C2832" s="225"/>
      <c r="D2832" s="226"/>
      <c r="E2832" s="227"/>
      <c r="F2832" s="228">
        <f t="shared" si="61"/>
        <v>0</v>
      </c>
      <c r="G2832" s="226"/>
      <c r="H2832" s="226"/>
      <c r="I2832" s="226"/>
      <c r="J2832" s="58" t="s">
        <v>109</v>
      </c>
      <c r="K2832" s="58"/>
      <c r="L2832" s="58"/>
      <c r="M2832" s="62"/>
      <c r="N2832" s="58"/>
      <c r="O2832" s="62"/>
      <c r="P2832" s="58"/>
      <c r="Q2832" s="62"/>
      <c r="R2832" s="63"/>
      <c r="S2832" s="64">
        <f t="shared" si="59"/>
        <v>0</v>
      </c>
      <c r="T2832" s="60"/>
      <c r="U2832" s="60"/>
      <c r="V2832" s="60"/>
      <c r="W2832" s="60"/>
      <c r="X2832" s="60"/>
      <c r="Y2832" s="60"/>
      <c r="Z2832" s="60"/>
      <c r="AA2832" s="60"/>
      <c r="AB2832" s="60"/>
      <c r="AC2832" s="60"/>
      <c r="AD2832" s="60"/>
      <c r="AE2832" s="60"/>
      <c r="AF2832" s="60"/>
      <c r="AG2832" s="65"/>
      <c r="AH2832" s="58"/>
      <c r="AI2832" s="59"/>
      <c r="AJ2832" s="60"/>
      <c r="AK2832" s="64">
        <f t="shared" si="50"/>
        <v>0</v>
      </c>
      <c r="AL2832" s="66"/>
      <c r="AM2832" s="67"/>
    </row>
    <row r="2833">
      <c r="A2833" s="463" t="s">
        <v>4779</v>
      </c>
      <c r="B2833" s="470"/>
      <c r="C2833" s="470"/>
      <c r="D2833" s="468"/>
      <c r="E2833" s="471"/>
      <c r="F2833" s="467">
        <f t="shared" si="61"/>
        <v>0</v>
      </c>
      <c r="G2833" s="468"/>
      <c r="H2833" s="468"/>
      <c r="I2833" s="468"/>
      <c r="J2833" s="468" t="s">
        <v>109</v>
      </c>
      <c r="K2833" s="468"/>
      <c r="L2833" s="468"/>
      <c r="M2833" s="468"/>
      <c r="N2833" s="468"/>
      <c r="O2833" s="468"/>
      <c r="P2833" s="468"/>
      <c r="Q2833" s="468"/>
      <c r="R2833" s="471"/>
      <c r="S2833" s="493">
        <f t="shared" si="59"/>
        <v>0</v>
      </c>
      <c r="T2833" s="471"/>
      <c r="U2833" s="471"/>
      <c r="V2833" s="471"/>
      <c r="W2833" s="471"/>
      <c r="X2833" s="471"/>
      <c r="Y2833" s="471"/>
      <c r="Z2833" s="471"/>
      <c r="AA2833" s="471"/>
      <c r="AB2833" s="471"/>
      <c r="AC2833" s="471"/>
      <c r="AD2833" s="471"/>
      <c r="AE2833" s="471"/>
      <c r="AF2833" s="471"/>
      <c r="AG2833" s="471"/>
      <c r="AH2833" s="468"/>
      <c r="AI2833" s="470"/>
      <c r="AJ2833" s="471"/>
      <c r="AK2833" s="467">
        <f t="shared" si="50"/>
        <v>0</v>
      </c>
      <c r="AL2833" s="468"/>
      <c r="AM2833" s="494"/>
    </row>
    <row r="2834">
      <c r="A2834" s="460" t="s">
        <v>4780</v>
      </c>
      <c r="B2834" s="225"/>
      <c r="C2834" s="225"/>
      <c r="D2834" s="226"/>
      <c r="E2834" s="227"/>
      <c r="F2834" s="228">
        <f t="shared" si="61"/>
        <v>0</v>
      </c>
      <c r="G2834" s="226"/>
      <c r="H2834" s="226"/>
      <c r="I2834" s="226"/>
      <c r="J2834" s="58" t="s">
        <v>109</v>
      </c>
      <c r="K2834" s="58"/>
      <c r="L2834" s="58"/>
      <c r="M2834" s="62"/>
      <c r="N2834" s="58"/>
      <c r="O2834" s="62"/>
      <c r="P2834" s="58"/>
      <c r="Q2834" s="62"/>
      <c r="R2834" s="63"/>
      <c r="S2834" s="64">
        <f t="shared" si="59"/>
        <v>0</v>
      </c>
      <c r="T2834" s="60"/>
      <c r="U2834" s="60"/>
      <c r="V2834" s="60"/>
      <c r="W2834" s="60"/>
      <c r="X2834" s="60"/>
      <c r="Y2834" s="60"/>
      <c r="Z2834" s="60"/>
      <c r="AA2834" s="60"/>
      <c r="AB2834" s="60"/>
      <c r="AC2834" s="60"/>
      <c r="AD2834" s="60"/>
      <c r="AE2834" s="60"/>
      <c r="AF2834" s="60"/>
      <c r="AG2834" s="65"/>
      <c r="AH2834" s="58"/>
      <c r="AI2834" s="59"/>
      <c r="AJ2834" s="60"/>
      <c r="AK2834" s="64">
        <f t="shared" si="50"/>
        <v>0</v>
      </c>
      <c r="AL2834" s="66"/>
      <c r="AM2834" s="67"/>
    </row>
    <row r="2835">
      <c r="A2835" s="463" t="s">
        <v>4781</v>
      </c>
      <c r="B2835" s="470"/>
      <c r="C2835" s="470"/>
      <c r="D2835" s="468"/>
      <c r="E2835" s="471"/>
      <c r="F2835" s="467">
        <f t="shared" si="61"/>
        <v>0</v>
      </c>
      <c r="G2835" s="468"/>
      <c r="H2835" s="468"/>
      <c r="I2835" s="468"/>
      <c r="J2835" s="468" t="s">
        <v>109</v>
      </c>
      <c r="K2835" s="468"/>
      <c r="L2835" s="468"/>
      <c r="M2835" s="468"/>
      <c r="N2835" s="468"/>
      <c r="O2835" s="468"/>
      <c r="P2835" s="468"/>
      <c r="Q2835" s="468"/>
      <c r="R2835" s="471"/>
      <c r="S2835" s="493">
        <f t="shared" si="59"/>
        <v>0</v>
      </c>
      <c r="T2835" s="471"/>
      <c r="U2835" s="471"/>
      <c r="V2835" s="471"/>
      <c r="W2835" s="471"/>
      <c r="X2835" s="471"/>
      <c r="Y2835" s="471"/>
      <c r="Z2835" s="471"/>
      <c r="AA2835" s="471"/>
      <c r="AB2835" s="471"/>
      <c r="AC2835" s="471"/>
      <c r="AD2835" s="471"/>
      <c r="AE2835" s="471"/>
      <c r="AF2835" s="471"/>
      <c r="AG2835" s="471"/>
      <c r="AH2835" s="468"/>
      <c r="AI2835" s="470"/>
      <c r="AJ2835" s="471"/>
      <c r="AK2835" s="467">
        <f t="shared" si="50"/>
        <v>0</v>
      </c>
      <c r="AL2835" s="468"/>
      <c r="AM2835" s="494"/>
    </row>
    <row r="2836">
      <c r="A2836" s="460" t="s">
        <v>4782</v>
      </c>
      <c r="B2836" s="225"/>
      <c r="C2836" s="225"/>
      <c r="D2836" s="226"/>
      <c r="E2836" s="227"/>
      <c r="F2836" s="228">
        <f t="shared" si="61"/>
        <v>0</v>
      </c>
      <c r="G2836" s="226"/>
      <c r="H2836" s="226"/>
      <c r="I2836" s="226"/>
      <c r="J2836" s="58" t="s">
        <v>109</v>
      </c>
      <c r="K2836" s="58"/>
      <c r="L2836" s="58"/>
      <c r="M2836" s="62"/>
      <c r="N2836" s="58"/>
      <c r="O2836" s="62"/>
      <c r="P2836" s="58"/>
      <c r="Q2836" s="62"/>
      <c r="R2836" s="63"/>
      <c r="S2836" s="64">
        <f t="shared" si="59"/>
        <v>0</v>
      </c>
      <c r="T2836" s="60"/>
      <c r="U2836" s="60"/>
      <c r="V2836" s="60"/>
      <c r="W2836" s="60"/>
      <c r="X2836" s="60"/>
      <c r="Y2836" s="60"/>
      <c r="Z2836" s="60"/>
      <c r="AA2836" s="60"/>
      <c r="AB2836" s="60"/>
      <c r="AC2836" s="60"/>
      <c r="AD2836" s="60"/>
      <c r="AE2836" s="60"/>
      <c r="AF2836" s="60"/>
      <c r="AG2836" s="65"/>
      <c r="AH2836" s="58"/>
      <c r="AI2836" s="59"/>
      <c r="AJ2836" s="60"/>
      <c r="AK2836" s="64">
        <f t="shared" si="50"/>
        <v>0</v>
      </c>
      <c r="AL2836" s="66"/>
      <c r="AM2836" s="67"/>
    </row>
    <row r="2837">
      <c r="A2837" s="463" t="s">
        <v>4783</v>
      </c>
      <c r="B2837" s="470"/>
      <c r="C2837" s="470"/>
      <c r="D2837" s="468"/>
      <c r="E2837" s="471"/>
      <c r="F2837" s="467">
        <f t="shared" si="61"/>
        <v>0</v>
      </c>
      <c r="G2837" s="468"/>
      <c r="H2837" s="468"/>
      <c r="I2837" s="468"/>
      <c r="J2837" s="468" t="s">
        <v>109</v>
      </c>
      <c r="K2837" s="468"/>
      <c r="L2837" s="468"/>
      <c r="M2837" s="468"/>
      <c r="N2837" s="468"/>
      <c r="O2837" s="468"/>
      <c r="P2837" s="468"/>
      <c r="Q2837" s="468"/>
      <c r="R2837" s="471"/>
      <c r="S2837" s="493">
        <f t="shared" si="59"/>
        <v>0</v>
      </c>
      <c r="T2837" s="471"/>
      <c r="U2837" s="471"/>
      <c r="V2837" s="471"/>
      <c r="W2837" s="471"/>
      <c r="X2837" s="471"/>
      <c r="Y2837" s="471"/>
      <c r="Z2837" s="471"/>
      <c r="AA2837" s="471"/>
      <c r="AB2837" s="471"/>
      <c r="AC2837" s="471"/>
      <c r="AD2837" s="471"/>
      <c r="AE2837" s="471"/>
      <c r="AF2837" s="471"/>
      <c r="AG2837" s="471"/>
      <c r="AH2837" s="468"/>
      <c r="AI2837" s="470"/>
      <c r="AJ2837" s="471"/>
      <c r="AK2837" s="467">
        <f t="shared" si="50"/>
        <v>0</v>
      </c>
      <c r="AL2837" s="468"/>
      <c r="AM2837" s="494"/>
    </row>
    <row r="2838">
      <c r="A2838" s="460" t="s">
        <v>4784</v>
      </c>
      <c r="B2838" s="225"/>
      <c r="C2838" s="225"/>
      <c r="D2838" s="226"/>
      <c r="E2838" s="227"/>
      <c r="F2838" s="228">
        <f t="shared" si="61"/>
        <v>0</v>
      </c>
      <c r="G2838" s="226"/>
      <c r="H2838" s="226"/>
      <c r="I2838" s="226"/>
      <c r="J2838" s="58" t="s">
        <v>109</v>
      </c>
      <c r="K2838" s="58"/>
      <c r="L2838" s="58"/>
      <c r="M2838" s="62"/>
      <c r="N2838" s="58"/>
      <c r="O2838" s="62"/>
      <c r="P2838" s="58"/>
      <c r="Q2838" s="62"/>
      <c r="R2838" s="63"/>
      <c r="S2838" s="64">
        <f t="shared" si="59"/>
        <v>0</v>
      </c>
      <c r="T2838" s="60"/>
      <c r="U2838" s="60"/>
      <c r="V2838" s="60"/>
      <c r="W2838" s="60"/>
      <c r="X2838" s="60"/>
      <c r="Y2838" s="60"/>
      <c r="Z2838" s="60"/>
      <c r="AA2838" s="60"/>
      <c r="AB2838" s="60"/>
      <c r="AC2838" s="60"/>
      <c r="AD2838" s="60"/>
      <c r="AE2838" s="60"/>
      <c r="AF2838" s="60"/>
      <c r="AG2838" s="65"/>
      <c r="AH2838" s="58"/>
      <c r="AI2838" s="59"/>
      <c r="AJ2838" s="60"/>
      <c r="AK2838" s="64">
        <f t="shared" si="50"/>
        <v>0</v>
      </c>
      <c r="AL2838" s="66"/>
      <c r="AM2838" s="67"/>
    </row>
    <row r="2839">
      <c r="A2839" s="463" t="s">
        <v>4785</v>
      </c>
      <c r="B2839" s="470"/>
      <c r="C2839" s="470"/>
      <c r="D2839" s="468"/>
      <c r="E2839" s="471"/>
      <c r="F2839" s="467">
        <f t="shared" si="61"/>
        <v>0</v>
      </c>
      <c r="G2839" s="468"/>
      <c r="H2839" s="468"/>
      <c r="I2839" s="468"/>
      <c r="J2839" s="468" t="s">
        <v>109</v>
      </c>
      <c r="K2839" s="468"/>
      <c r="L2839" s="468"/>
      <c r="M2839" s="468"/>
      <c r="N2839" s="468"/>
      <c r="O2839" s="468"/>
      <c r="P2839" s="468"/>
      <c r="Q2839" s="468"/>
      <c r="R2839" s="471"/>
      <c r="S2839" s="493">
        <f t="shared" si="59"/>
        <v>0</v>
      </c>
      <c r="T2839" s="471"/>
      <c r="U2839" s="471"/>
      <c r="V2839" s="471"/>
      <c r="W2839" s="471"/>
      <c r="X2839" s="471"/>
      <c r="Y2839" s="471"/>
      <c r="Z2839" s="471"/>
      <c r="AA2839" s="471"/>
      <c r="AB2839" s="471"/>
      <c r="AC2839" s="471"/>
      <c r="AD2839" s="471"/>
      <c r="AE2839" s="471"/>
      <c r="AF2839" s="471"/>
      <c r="AG2839" s="471"/>
      <c r="AH2839" s="468"/>
      <c r="AI2839" s="470"/>
      <c r="AJ2839" s="471"/>
      <c r="AK2839" s="467">
        <f t="shared" si="50"/>
        <v>0</v>
      </c>
      <c r="AL2839" s="468"/>
      <c r="AM2839" s="494"/>
    </row>
    <row r="2840">
      <c r="A2840" s="460" t="s">
        <v>4786</v>
      </c>
      <c r="B2840" s="225"/>
      <c r="C2840" s="225"/>
      <c r="D2840" s="226"/>
      <c r="E2840" s="227"/>
      <c r="F2840" s="228">
        <f t="shared" si="61"/>
        <v>0</v>
      </c>
      <c r="G2840" s="226"/>
      <c r="H2840" s="226"/>
      <c r="I2840" s="226"/>
      <c r="J2840" s="58" t="s">
        <v>109</v>
      </c>
      <c r="K2840" s="58"/>
      <c r="L2840" s="58"/>
      <c r="M2840" s="62"/>
      <c r="N2840" s="58"/>
      <c r="O2840" s="62"/>
      <c r="P2840" s="58"/>
      <c r="Q2840" s="62"/>
      <c r="R2840" s="63"/>
      <c r="S2840" s="64">
        <f t="shared" si="59"/>
        <v>0</v>
      </c>
      <c r="T2840" s="60"/>
      <c r="U2840" s="60"/>
      <c r="V2840" s="60"/>
      <c r="W2840" s="60"/>
      <c r="X2840" s="60"/>
      <c r="Y2840" s="60"/>
      <c r="Z2840" s="60"/>
      <c r="AA2840" s="60"/>
      <c r="AB2840" s="60"/>
      <c r="AC2840" s="60"/>
      <c r="AD2840" s="60"/>
      <c r="AE2840" s="60"/>
      <c r="AF2840" s="60"/>
      <c r="AG2840" s="65"/>
      <c r="AH2840" s="58"/>
      <c r="AI2840" s="59"/>
      <c r="AJ2840" s="60"/>
      <c r="AK2840" s="64">
        <f t="shared" si="50"/>
        <v>0</v>
      </c>
      <c r="AL2840" s="66"/>
      <c r="AM2840" s="67"/>
    </row>
    <row r="2841">
      <c r="A2841" s="463" t="s">
        <v>4787</v>
      </c>
      <c r="B2841" s="470"/>
      <c r="C2841" s="470"/>
      <c r="D2841" s="468"/>
      <c r="E2841" s="471"/>
      <c r="F2841" s="467">
        <f t="shared" si="61"/>
        <v>0</v>
      </c>
      <c r="G2841" s="468"/>
      <c r="H2841" s="468"/>
      <c r="I2841" s="468"/>
      <c r="J2841" s="468" t="s">
        <v>109</v>
      </c>
      <c r="K2841" s="468"/>
      <c r="L2841" s="468"/>
      <c r="M2841" s="468"/>
      <c r="N2841" s="468"/>
      <c r="O2841" s="468"/>
      <c r="P2841" s="468"/>
      <c r="Q2841" s="468"/>
      <c r="R2841" s="471"/>
      <c r="S2841" s="493">
        <f t="shared" si="59"/>
        <v>0</v>
      </c>
      <c r="T2841" s="471"/>
      <c r="U2841" s="471"/>
      <c r="V2841" s="471"/>
      <c r="W2841" s="471"/>
      <c r="X2841" s="471"/>
      <c r="Y2841" s="471"/>
      <c r="Z2841" s="471"/>
      <c r="AA2841" s="471"/>
      <c r="AB2841" s="471"/>
      <c r="AC2841" s="471"/>
      <c r="AD2841" s="471"/>
      <c r="AE2841" s="471"/>
      <c r="AF2841" s="471"/>
      <c r="AG2841" s="471"/>
      <c r="AH2841" s="468"/>
      <c r="AI2841" s="470"/>
      <c r="AJ2841" s="471"/>
      <c r="AK2841" s="467">
        <f t="shared" si="50"/>
        <v>0</v>
      </c>
      <c r="AL2841" s="468"/>
      <c r="AM2841" s="494"/>
    </row>
    <row r="2842">
      <c r="A2842" s="460" t="s">
        <v>4788</v>
      </c>
      <c r="B2842" s="225"/>
      <c r="C2842" s="225"/>
      <c r="D2842" s="226"/>
      <c r="E2842" s="227"/>
      <c r="F2842" s="228">
        <f t="shared" si="61"/>
        <v>0</v>
      </c>
      <c r="G2842" s="226"/>
      <c r="H2842" s="226"/>
      <c r="I2842" s="226"/>
      <c r="J2842" s="58" t="s">
        <v>109</v>
      </c>
      <c r="K2842" s="58"/>
      <c r="L2842" s="58"/>
      <c r="M2842" s="62"/>
      <c r="N2842" s="58"/>
      <c r="O2842" s="62"/>
      <c r="P2842" s="58"/>
      <c r="Q2842" s="62"/>
      <c r="R2842" s="63"/>
      <c r="S2842" s="64">
        <f t="shared" si="59"/>
        <v>0</v>
      </c>
      <c r="T2842" s="60"/>
      <c r="U2842" s="60"/>
      <c r="V2842" s="60"/>
      <c r="W2842" s="60"/>
      <c r="X2842" s="60"/>
      <c r="Y2842" s="60"/>
      <c r="Z2842" s="60"/>
      <c r="AA2842" s="60"/>
      <c r="AB2842" s="60"/>
      <c r="AC2842" s="60"/>
      <c r="AD2842" s="60"/>
      <c r="AE2842" s="60"/>
      <c r="AF2842" s="60"/>
      <c r="AG2842" s="65"/>
      <c r="AH2842" s="58"/>
      <c r="AI2842" s="59"/>
      <c r="AJ2842" s="60"/>
      <c r="AK2842" s="64">
        <f t="shared" si="50"/>
        <v>0</v>
      </c>
      <c r="AL2842" s="66"/>
      <c r="AM2842" s="67"/>
    </row>
    <row r="2843">
      <c r="A2843" s="463" t="s">
        <v>4789</v>
      </c>
      <c r="B2843" s="470"/>
      <c r="C2843" s="470"/>
      <c r="D2843" s="468"/>
      <c r="E2843" s="471"/>
      <c r="F2843" s="467">
        <f t="shared" si="61"/>
        <v>0</v>
      </c>
      <c r="G2843" s="468"/>
      <c r="H2843" s="468"/>
      <c r="I2843" s="468"/>
      <c r="J2843" s="468" t="s">
        <v>109</v>
      </c>
      <c r="K2843" s="468"/>
      <c r="L2843" s="468"/>
      <c r="M2843" s="468"/>
      <c r="N2843" s="468"/>
      <c r="O2843" s="468"/>
      <c r="P2843" s="468"/>
      <c r="Q2843" s="468"/>
      <c r="R2843" s="471"/>
      <c r="S2843" s="493">
        <f t="shared" si="59"/>
        <v>0</v>
      </c>
      <c r="T2843" s="471"/>
      <c r="U2843" s="471"/>
      <c r="V2843" s="471"/>
      <c r="W2843" s="471"/>
      <c r="X2843" s="471"/>
      <c r="Y2843" s="471"/>
      <c r="Z2843" s="471"/>
      <c r="AA2843" s="471"/>
      <c r="AB2843" s="471"/>
      <c r="AC2843" s="471"/>
      <c r="AD2843" s="471"/>
      <c r="AE2843" s="471"/>
      <c r="AF2843" s="471"/>
      <c r="AG2843" s="471"/>
      <c r="AH2843" s="468"/>
      <c r="AI2843" s="470"/>
      <c r="AJ2843" s="471"/>
      <c r="AK2843" s="467">
        <f t="shared" si="50"/>
        <v>0</v>
      </c>
      <c r="AL2843" s="468"/>
      <c r="AM2843" s="494"/>
    </row>
    <row r="2844">
      <c r="A2844" s="460" t="s">
        <v>4790</v>
      </c>
      <c r="B2844" s="225"/>
      <c r="C2844" s="225"/>
      <c r="D2844" s="226"/>
      <c r="E2844" s="227"/>
      <c r="F2844" s="228">
        <f t="shared" si="61"/>
        <v>0</v>
      </c>
      <c r="G2844" s="226"/>
      <c r="H2844" s="226"/>
      <c r="I2844" s="226"/>
      <c r="J2844" s="58" t="s">
        <v>109</v>
      </c>
      <c r="K2844" s="58"/>
      <c r="L2844" s="58"/>
      <c r="M2844" s="62"/>
      <c r="N2844" s="58"/>
      <c r="O2844" s="62"/>
      <c r="P2844" s="58"/>
      <c r="Q2844" s="62"/>
      <c r="R2844" s="63"/>
      <c r="S2844" s="64">
        <f t="shared" si="59"/>
        <v>0</v>
      </c>
      <c r="T2844" s="60"/>
      <c r="U2844" s="60"/>
      <c r="V2844" s="60"/>
      <c r="W2844" s="60"/>
      <c r="X2844" s="60"/>
      <c r="Y2844" s="60"/>
      <c r="Z2844" s="60"/>
      <c r="AA2844" s="60"/>
      <c r="AB2844" s="60"/>
      <c r="AC2844" s="60"/>
      <c r="AD2844" s="60"/>
      <c r="AE2844" s="60"/>
      <c r="AF2844" s="60"/>
      <c r="AG2844" s="65"/>
      <c r="AH2844" s="58"/>
      <c r="AI2844" s="59"/>
      <c r="AJ2844" s="60"/>
      <c r="AK2844" s="64">
        <f t="shared" si="50"/>
        <v>0</v>
      </c>
      <c r="AL2844" s="66"/>
      <c r="AM2844" s="67"/>
    </row>
    <row r="2845">
      <c r="A2845" s="463" t="s">
        <v>4791</v>
      </c>
      <c r="B2845" s="470"/>
      <c r="C2845" s="470"/>
      <c r="D2845" s="468"/>
      <c r="E2845" s="471"/>
      <c r="F2845" s="467">
        <f t="shared" si="61"/>
        <v>0</v>
      </c>
      <c r="G2845" s="468"/>
      <c r="H2845" s="468"/>
      <c r="I2845" s="468"/>
      <c r="J2845" s="468" t="s">
        <v>109</v>
      </c>
      <c r="K2845" s="468"/>
      <c r="L2845" s="468"/>
      <c r="M2845" s="468"/>
      <c r="N2845" s="468"/>
      <c r="O2845" s="468"/>
      <c r="P2845" s="468"/>
      <c r="Q2845" s="468"/>
      <c r="R2845" s="471"/>
      <c r="S2845" s="493">
        <f t="shared" si="59"/>
        <v>0</v>
      </c>
      <c r="T2845" s="471"/>
      <c r="U2845" s="471"/>
      <c r="V2845" s="471"/>
      <c r="W2845" s="471"/>
      <c r="X2845" s="471"/>
      <c r="Y2845" s="471"/>
      <c r="Z2845" s="471"/>
      <c r="AA2845" s="471"/>
      <c r="AB2845" s="471"/>
      <c r="AC2845" s="471"/>
      <c r="AD2845" s="471"/>
      <c r="AE2845" s="471"/>
      <c r="AF2845" s="471"/>
      <c r="AG2845" s="471"/>
      <c r="AH2845" s="468"/>
      <c r="AI2845" s="470"/>
      <c r="AJ2845" s="471"/>
      <c r="AK2845" s="467">
        <f t="shared" si="50"/>
        <v>0</v>
      </c>
      <c r="AL2845" s="468"/>
      <c r="AM2845" s="494"/>
    </row>
    <row r="2846">
      <c r="A2846" s="460" t="s">
        <v>4792</v>
      </c>
      <c r="B2846" s="225"/>
      <c r="C2846" s="225"/>
      <c r="D2846" s="226"/>
      <c r="E2846" s="227"/>
      <c r="F2846" s="228">
        <f t="shared" si="61"/>
        <v>0</v>
      </c>
      <c r="G2846" s="226"/>
      <c r="H2846" s="226"/>
      <c r="I2846" s="226"/>
      <c r="J2846" s="58" t="s">
        <v>109</v>
      </c>
      <c r="K2846" s="58"/>
      <c r="L2846" s="58"/>
      <c r="M2846" s="62"/>
      <c r="N2846" s="58"/>
      <c r="O2846" s="62"/>
      <c r="P2846" s="58"/>
      <c r="Q2846" s="62"/>
      <c r="R2846" s="63"/>
      <c r="S2846" s="64">
        <f t="shared" si="59"/>
        <v>0</v>
      </c>
      <c r="T2846" s="60"/>
      <c r="U2846" s="60"/>
      <c r="V2846" s="60"/>
      <c r="W2846" s="60"/>
      <c r="X2846" s="60"/>
      <c r="Y2846" s="60"/>
      <c r="Z2846" s="60"/>
      <c r="AA2846" s="60"/>
      <c r="AB2846" s="60"/>
      <c r="AC2846" s="60"/>
      <c r="AD2846" s="60"/>
      <c r="AE2846" s="60"/>
      <c r="AF2846" s="60"/>
      <c r="AG2846" s="65"/>
      <c r="AH2846" s="58"/>
      <c r="AI2846" s="59"/>
      <c r="AJ2846" s="60"/>
      <c r="AK2846" s="64">
        <f t="shared" si="50"/>
        <v>0</v>
      </c>
      <c r="AL2846" s="66"/>
      <c r="AM2846" s="67"/>
    </row>
    <row r="2847">
      <c r="A2847" s="463" t="s">
        <v>4793</v>
      </c>
      <c r="B2847" s="470"/>
      <c r="C2847" s="470"/>
      <c r="D2847" s="468"/>
      <c r="E2847" s="471"/>
      <c r="F2847" s="467">
        <f t="shared" si="61"/>
        <v>0</v>
      </c>
      <c r="G2847" s="468"/>
      <c r="H2847" s="468"/>
      <c r="I2847" s="468"/>
      <c r="J2847" s="468" t="s">
        <v>109</v>
      </c>
      <c r="K2847" s="468"/>
      <c r="L2847" s="468"/>
      <c r="M2847" s="468"/>
      <c r="N2847" s="468"/>
      <c r="O2847" s="468"/>
      <c r="P2847" s="468"/>
      <c r="Q2847" s="468"/>
      <c r="R2847" s="471"/>
      <c r="S2847" s="493">
        <f t="shared" si="59"/>
        <v>0</v>
      </c>
      <c r="T2847" s="471"/>
      <c r="U2847" s="471"/>
      <c r="V2847" s="471"/>
      <c r="W2847" s="471"/>
      <c r="X2847" s="471"/>
      <c r="Y2847" s="471"/>
      <c r="Z2847" s="471"/>
      <c r="AA2847" s="471"/>
      <c r="AB2847" s="471"/>
      <c r="AC2847" s="471"/>
      <c r="AD2847" s="471"/>
      <c r="AE2847" s="471"/>
      <c r="AF2847" s="471"/>
      <c r="AG2847" s="471"/>
      <c r="AH2847" s="468"/>
      <c r="AI2847" s="470"/>
      <c r="AJ2847" s="471"/>
      <c r="AK2847" s="467">
        <f t="shared" si="50"/>
        <v>0</v>
      </c>
      <c r="AL2847" s="468"/>
      <c r="AM2847" s="494"/>
    </row>
    <row r="2848">
      <c r="A2848" s="460" t="s">
        <v>4794</v>
      </c>
      <c r="B2848" s="225"/>
      <c r="C2848" s="225"/>
      <c r="D2848" s="226"/>
      <c r="E2848" s="227"/>
      <c r="F2848" s="228">
        <f t="shared" si="61"/>
        <v>0</v>
      </c>
      <c r="G2848" s="226"/>
      <c r="H2848" s="226"/>
      <c r="I2848" s="226"/>
      <c r="J2848" s="58" t="s">
        <v>109</v>
      </c>
      <c r="K2848" s="58"/>
      <c r="L2848" s="58"/>
      <c r="M2848" s="62"/>
      <c r="N2848" s="58"/>
      <c r="O2848" s="62"/>
      <c r="P2848" s="58"/>
      <c r="Q2848" s="62"/>
      <c r="R2848" s="63"/>
      <c r="S2848" s="64">
        <f t="shared" si="59"/>
        <v>0</v>
      </c>
      <c r="T2848" s="60"/>
      <c r="U2848" s="60"/>
      <c r="V2848" s="60"/>
      <c r="W2848" s="60"/>
      <c r="X2848" s="60"/>
      <c r="Y2848" s="60"/>
      <c r="Z2848" s="60"/>
      <c r="AA2848" s="60"/>
      <c r="AB2848" s="60"/>
      <c r="AC2848" s="60"/>
      <c r="AD2848" s="60"/>
      <c r="AE2848" s="60"/>
      <c r="AF2848" s="60"/>
      <c r="AG2848" s="65"/>
      <c r="AH2848" s="58"/>
      <c r="AI2848" s="59"/>
      <c r="AJ2848" s="60"/>
      <c r="AK2848" s="64">
        <f t="shared" si="50"/>
        <v>0</v>
      </c>
      <c r="AL2848" s="66"/>
      <c r="AM2848" s="67"/>
    </row>
    <row r="2849">
      <c r="A2849" s="463" t="s">
        <v>4795</v>
      </c>
      <c r="B2849" s="470"/>
      <c r="C2849" s="470"/>
      <c r="D2849" s="468"/>
      <c r="E2849" s="471"/>
      <c r="F2849" s="467">
        <f t="shared" si="61"/>
        <v>0</v>
      </c>
      <c r="G2849" s="468"/>
      <c r="H2849" s="468"/>
      <c r="I2849" s="468"/>
      <c r="J2849" s="468" t="s">
        <v>109</v>
      </c>
      <c r="K2849" s="468"/>
      <c r="L2849" s="468"/>
      <c r="M2849" s="468"/>
      <c r="N2849" s="468"/>
      <c r="O2849" s="468"/>
      <c r="P2849" s="468"/>
      <c r="Q2849" s="468"/>
      <c r="R2849" s="471"/>
      <c r="S2849" s="493">
        <f t="shared" si="59"/>
        <v>0</v>
      </c>
      <c r="T2849" s="471"/>
      <c r="U2849" s="471"/>
      <c r="V2849" s="471"/>
      <c r="W2849" s="471"/>
      <c r="X2849" s="471"/>
      <c r="Y2849" s="471"/>
      <c r="Z2849" s="471"/>
      <c r="AA2849" s="471"/>
      <c r="AB2849" s="471"/>
      <c r="AC2849" s="471"/>
      <c r="AD2849" s="471"/>
      <c r="AE2849" s="471"/>
      <c r="AF2849" s="471"/>
      <c r="AG2849" s="471"/>
      <c r="AH2849" s="468"/>
      <c r="AI2849" s="470"/>
      <c r="AJ2849" s="471"/>
      <c r="AK2849" s="467">
        <f t="shared" si="50"/>
        <v>0</v>
      </c>
      <c r="AL2849" s="468"/>
      <c r="AM2849" s="494"/>
    </row>
    <row r="2850">
      <c r="A2850" s="460" t="s">
        <v>4796</v>
      </c>
      <c r="B2850" s="225"/>
      <c r="C2850" s="225"/>
      <c r="D2850" s="226"/>
      <c r="E2850" s="227"/>
      <c r="F2850" s="228">
        <f t="shared" si="61"/>
        <v>0</v>
      </c>
      <c r="G2850" s="226"/>
      <c r="H2850" s="226"/>
      <c r="I2850" s="226"/>
      <c r="J2850" s="58" t="s">
        <v>109</v>
      </c>
      <c r="K2850" s="58"/>
      <c r="L2850" s="58"/>
      <c r="M2850" s="62"/>
      <c r="N2850" s="58"/>
      <c r="O2850" s="62"/>
      <c r="P2850" s="58"/>
      <c r="Q2850" s="62"/>
      <c r="R2850" s="63"/>
      <c r="S2850" s="64">
        <f t="shared" si="59"/>
        <v>0</v>
      </c>
      <c r="T2850" s="60"/>
      <c r="U2850" s="60"/>
      <c r="V2850" s="60"/>
      <c r="W2850" s="60"/>
      <c r="X2850" s="60"/>
      <c r="Y2850" s="60"/>
      <c r="Z2850" s="60"/>
      <c r="AA2850" s="60"/>
      <c r="AB2850" s="60"/>
      <c r="AC2850" s="60"/>
      <c r="AD2850" s="60"/>
      <c r="AE2850" s="60"/>
      <c r="AF2850" s="60"/>
      <c r="AG2850" s="65"/>
      <c r="AH2850" s="58"/>
      <c r="AI2850" s="59"/>
      <c r="AJ2850" s="60"/>
      <c r="AK2850" s="64">
        <f t="shared" si="50"/>
        <v>0</v>
      </c>
      <c r="AL2850" s="66"/>
      <c r="AM2850" s="67"/>
    </row>
    <row r="2851">
      <c r="A2851" s="463" t="s">
        <v>4797</v>
      </c>
      <c r="B2851" s="470"/>
      <c r="C2851" s="470"/>
      <c r="D2851" s="468"/>
      <c r="E2851" s="471"/>
      <c r="F2851" s="467">
        <f t="shared" si="61"/>
        <v>0</v>
      </c>
      <c r="G2851" s="468"/>
      <c r="H2851" s="468"/>
      <c r="I2851" s="468"/>
      <c r="J2851" s="468" t="s">
        <v>109</v>
      </c>
      <c r="K2851" s="468"/>
      <c r="L2851" s="468"/>
      <c r="M2851" s="468"/>
      <c r="N2851" s="468"/>
      <c r="O2851" s="468"/>
      <c r="P2851" s="468"/>
      <c r="Q2851" s="468"/>
      <c r="R2851" s="471"/>
      <c r="S2851" s="493">
        <f t="shared" si="59"/>
        <v>0</v>
      </c>
      <c r="T2851" s="471"/>
      <c r="U2851" s="471"/>
      <c r="V2851" s="471"/>
      <c r="W2851" s="471"/>
      <c r="X2851" s="471"/>
      <c r="Y2851" s="471"/>
      <c r="Z2851" s="471"/>
      <c r="AA2851" s="471"/>
      <c r="AB2851" s="471"/>
      <c r="AC2851" s="471"/>
      <c r="AD2851" s="471"/>
      <c r="AE2851" s="471"/>
      <c r="AF2851" s="471"/>
      <c r="AG2851" s="471"/>
      <c r="AH2851" s="468"/>
      <c r="AI2851" s="470"/>
      <c r="AJ2851" s="471"/>
      <c r="AK2851" s="467">
        <f t="shared" si="50"/>
        <v>0</v>
      </c>
      <c r="AL2851" s="468"/>
      <c r="AM2851" s="494"/>
    </row>
    <row r="2852">
      <c r="A2852" s="460" t="s">
        <v>4798</v>
      </c>
      <c r="B2852" s="225"/>
      <c r="C2852" s="225"/>
      <c r="D2852" s="226"/>
      <c r="E2852" s="227"/>
      <c r="F2852" s="228">
        <f t="shared" si="61"/>
        <v>0</v>
      </c>
      <c r="G2852" s="226"/>
      <c r="H2852" s="226"/>
      <c r="I2852" s="226"/>
      <c r="J2852" s="58" t="s">
        <v>109</v>
      </c>
      <c r="K2852" s="58"/>
      <c r="L2852" s="58"/>
      <c r="M2852" s="62"/>
      <c r="N2852" s="58"/>
      <c r="O2852" s="62"/>
      <c r="P2852" s="58"/>
      <c r="Q2852" s="62"/>
      <c r="R2852" s="63"/>
      <c r="S2852" s="64">
        <f t="shared" si="59"/>
        <v>0</v>
      </c>
      <c r="T2852" s="60"/>
      <c r="U2852" s="60"/>
      <c r="V2852" s="60"/>
      <c r="W2852" s="60"/>
      <c r="X2852" s="60"/>
      <c r="Y2852" s="60"/>
      <c r="Z2852" s="60"/>
      <c r="AA2852" s="60"/>
      <c r="AB2852" s="60"/>
      <c r="AC2852" s="60"/>
      <c r="AD2852" s="60"/>
      <c r="AE2852" s="60"/>
      <c r="AF2852" s="60"/>
      <c r="AG2852" s="65"/>
      <c r="AH2852" s="58"/>
      <c r="AI2852" s="59"/>
      <c r="AJ2852" s="60"/>
      <c r="AK2852" s="64">
        <f t="shared" si="50"/>
        <v>0</v>
      </c>
      <c r="AL2852" s="66"/>
      <c r="AM2852" s="67"/>
    </row>
    <row r="2853">
      <c r="A2853" s="463" t="s">
        <v>4799</v>
      </c>
      <c r="B2853" s="470"/>
      <c r="C2853" s="470"/>
      <c r="D2853" s="468"/>
      <c r="E2853" s="471"/>
      <c r="F2853" s="467">
        <f t="shared" si="61"/>
        <v>0</v>
      </c>
      <c r="G2853" s="468"/>
      <c r="H2853" s="468"/>
      <c r="I2853" s="468"/>
      <c r="J2853" s="468" t="s">
        <v>109</v>
      </c>
      <c r="K2853" s="468"/>
      <c r="L2853" s="468"/>
      <c r="M2853" s="468"/>
      <c r="N2853" s="468"/>
      <c r="O2853" s="468"/>
      <c r="P2853" s="468"/>
      <c r="Q2853" s="468"/>
      <c r="R2853" s="471"/>
      <c r="S2853" s="493">
        <f t="shared" si="59"/>
        <v>0</v>
      </c>
      <c r="T2853" s="471"/>
      <c r="U2853" s="471"/>
      <c r="V2853" s="471"/>
      <c r="W2853" s="471"/>
      <c r="X2853" s="471"/>
      <c r="Y2853" s="471"/>
      <c r="Z2853" s="471"/>
      <c r="AA2853" s="471"/>
      <c r="AB2853" s="471"/>
      <c r="AC2853" s="471"/>
      <c r="AD2853" s="471"/>
      <c r="AE2853" s="471"/>
      <c r="AF2853" s="471"/>
      <c r="AG2853" s="471"/>
      <c r="AH2853" s="468"/>
      <c r="AI2853" s="470"/>
      <c r="AJ2853" s="471"/>
      <c r="AK2853" s="467">
        <f t="shared" si="50"/>
        <v>0</v>
      </c>
      <c r="AL2853" s="468"/>
      <c r="AM2853" s="494"/>
    </row>
    <row r="2854">
      <c r="A2854" s="460" t="s">
        <v>4800</v>
      </c>
      <c r="B2854" s="225"/>
      <c r="C2854" s="225"/>
      <c r="D2854" s="226"/>
      <c r="E2854" s="227"/>
      <c r="F2854" s="228">
        <f t="shared" si="61"/>
        <v>0</v>
      </c>
      <c r="G2854" s="226"/>
      <c r="H2854" s="226"/>
      <c r="I2854" s="226"/>
      <c r="J2854" s="58" t="s">
        <v>109</v>
      </c>
      <c r="K2854" s="58"/>
      <c r="L2854" s="58"/>
      <c r="M2854" s="62"/>
      <c r="N2854" s="58"/>
      <c r="O2854" s="62"/>
      <c r="P2854" s="58"/>
      <c r="Q2854" s="62"/>
      <c r="R2854" s="63"/>
      <c r="S2854" s="64">
        <f t="shared" si="59"/>
        <v>0</v>
      </c>
      <c r="T2854" s="60"/>
      <c r="U2854" s="60"/>
      <c r="V2854" s="60"/>
      <c r="W2854" s="60"/>
      <c r="X2854" s="60"/>
      <c r="Y2854" s="60"/>
      <c r="Z2854" s="60"/>
      <c r="AA2854" s="60"/>
      <c r="AB2854" s="60"/>
      <c r="AC2854" s="60"/>
      <c r="AD2854" s="60"/>
      <c r="AE2854" s="60"/>
      <c r="AF2854" s="60"/>
      <c r="AG2854" s="65"/>
      <c r="AH2854" s="58"/>
      <c r="AI2854" s="59"/>
      <c r="AJ2854" s="60"/>
      <c r="AK2854" s="64">
        <f t="shared" si="50"/>
        <v>0</v>
      </c>
      <c r="AL2854" s="66"/>
      <c r="AM2854" s="67"/>
    </row>
    <row r="2855">
      <c r="A2855" s="463" t="s">
        <v>4801</v>
      </c>
      <c r="B2855" s="470"/>
      <c r="C2855" s="470"/>
      <c r="D2855" s="468"/>
      <c r="E2855" s="471"/>
      <c r="F2855" s="467">
        <f t="shared" si="61"/>
        <v>0</v>
      </c>
      <c r="G2855" s="468"/>
      <c r="H2855" s="468"/>
      <c r="I2855" s="468"/>
      <c r="J2855" s="468" t="s">
        <v>109</v>
      </c>
      <c r="K2855" s="468"/>
      <c r="L2855" s="468"/>
      <c r="M2855" s="468"/>
      <c r="N2855" s="468"/>
      <c r="O2855" s="468"/>
      <c r="P2855" s="468"/>
      <c r="Q2855" s="468"/>
      <c r="R2855" s="471"/>
      <c r="S2855" s="493">
        <f t="shared" si="59"/>
        <v>0</v>
      </c>
      <c r="T2855" s="471"/>
      <c r="U2855" s="471"/>
      <c r="V2855" s="471"/>
      <c r="W2855" s="471"/>
      <c r="X2855" s="471"/>
      <c r="Y2855" s="471"/>
      <c r="Z2855" s="471"/>
      <c r="AA2855" s="471"/>
      <c r="AB2855" s="471"/>
      <c r="AC2855" s="471"/>
      <c r="AD2855" s="471"/>
      <c r="AE2855" s="471"/>
      <c r="AF2855" s="471"/>
      <c r="AG2855" s="471"/>
      <c r="AH2855" s="468"/>
      <c r="AI2855" s="470"/>
      <c r="AJ2855" s="471"/>
      <c r="AK2855" s="467">
        <f t="shared" si="50"/>
        <v>0</v>
      </c>
      <c r="AL2855" s="468"/>
      <c r="AM2855" s="494"/>
    </row>
    <row r="2856">
      <c r="A2856" s="460" t="s">
        <v>4802</v>
      </c>
      <c r="B2856" s="225"/>
      <c r="C2856" s="225"/>
      <c r="D2856" s="226"/>
      <c r="E2856" s="227"/>
      <c r="F2856" s="228">
        <f t="shared" si="61"/>
        <v>0</v>
      </c>
      <c r="G2856" s="226"/>
      <c r="H2856" s="226"/>
      <c r="I2856" s="226"/>
      <c r="J2856" s="58" t="s">
        <v>109</v>
      </c>
      <c r="K2856" s="58"/>
      <c r="L2856" s="58"/>
      <c r="M2856" s="62"/>
      <c r="N2856" s="58"/>
      <c r="O2856" s="62"/>
      <c r="P2856" s="58"/>
      <c r="Q2856" s="62"/>
      <c r="R2856" s="63"/>
      <c r="S2856" s="64">
        <f t="shared" si="59"/>
        <v>0</v>
      </c>
      <c r="T2856" s="60"/>
      <c r="U2856" s="60"/>
      <c r="V2856" s="60"/>
      <c r="W2856" s="60"/>
      <c r="X2856" s="60"/>
      <c r="Y2856" s="60"/>
      <c r="Z2856" s="60"/>
      <c r="AA2856" s="60"/>
      <c r="AB2856" s="60"/>
      <c r="AC2856" s="60"/>
      <c r="AD2856" s="60"/>
      <c r="AE2856" s="60"/>
      <c r="AF2856" s="60"/>
      <c r="AG2856" s="65"/>
      <c r="AH2856" s="58"/>
      <c r="AI2856" s="59"/>
      <c r="AJ2856" s="60"/>
      <c r="AK2856" s="64">
        <f t="shared" si="50"/>
        <v>0</v>
      </c>
      <c r="AL2856" s="66"/>
      <c r="AM2856" s="67"/>
    </row>
    <row r="2857">
      <c r="A2857" s="463" t="s">
        <v>4803</v>
      </c>
      <c r="B2857" s="470"/>
      <c r="C2857" s="470"/>
      <c r="D2857" s="468"/>
      <c r="E2857" s="471"/>
      <c r="F2857" s="467">
        <f t="shared" si="61"/>
        <v>0</v>
      </c>
      <c r="G2857" s="468"/>
      <c r="H2857" s="468"/>
      <c r="I2857" s="468"/>
      <c r="J2857" s="468" t="s">
        <v>109</v>
      </c>
      <c r="K2857" s="468"/>
      <c r="L2857" s="468"/>
      <c r="M2857" s="468"/>
      <c r="N2857" s="468"/>
      <c r="O2857" s="468"/>
      <c r="P2857" s="468"/>
      <c r="Q2857" s="468"/>
      <c r="R2857" s="471"/>
      <c r="S2857" s="493">
        <f t="shared" si="59"/>
        <v>0</v>
      </c>
      <c r="T2857" s="471"/>
      <c r="U2857" s="471"/>
      <c r="V2857" s="471"/>
      <c r="W2857" s="471"/>
      <c r="X2857" s="471"/>
      <c r="Y2857" s="471"/>
      <c r="Z2857" s="471"/>
      <c r="AA2857" s="471"/>
      <c r="AB2857" s="471"/>
      <c r="AC2857" s="471"/>
      <c r="AD2857" s="471"/>
      <c r="AE2857" s="471"/>
      <c r="AF2857" s="471"/>
      <c r="AG2857" s="471"/>
      <c r="AH2857" s="468"/>
      <c r="AI2857" s="470"/>
      <c r="AJ2857" s="471"/>
      <c r="AK2857" s="467">
        <f t="shared" si="50"/>
        <v>0</v>
      </c>
      <c r="AL2857" s="468"/>
      <c r="AM2857" s="494"/>
    </row>
    <row r="2858">
      <c r="A2858" s="460" t="s">
        <v>4804</v>
      </c>
      <c r="B2858" s="225"/>
      <c r="C2858" s="225"/>
      <c r="D2858" s="226"/>
      <c r="E2858" s="227"/>
      <c r="F2858" s="228">
        <f t="shared" si="61"/>
        <v>0</v>
      </c>
      <c r="G2858" s="226"/>
      <c r="H2858" s="226"/>
      <c r="I2858" s="226"/>
      <c r="J2858" s="58" t="s">
        <v>109</v>
      </c>
      <c r="K2858" s="58"/>
      <c r="L2858" s="58"/>
      <c r="M2858" s="62"/>
      <c r="N2858" s="58"/>
      <c r="O2858" s="62"/>
      <c r="P2858" s="58"/>
      <c r="Q2858" s="62"/>
      <c r="R2858" s="63"/>
      <c r="S2858" s="64">
        <f t="shared" si="59"/>
        <v>0</v>
      </c>
      <c r="T2858" s="60"/>
      <c r="U2858" s="60"/>
      <c r="V2858" s="60"/>
      <c r="W2858" s="60"/>
      <c r="X2858" s="60"/>
      <c r="Y2858" s="60"/>
      <c r="Z2858" s="60"/>
      <c r="AA2858" s="60"/>
      <c r="AB2858" s="60"/>
      <c r="AC2858" s="60"/>
      <c r="AD2858" s="60"/>
      <c r="AE2858" s="60"/>
      <c r="AF2858" s="60"/>
      <c r="AG2858" s="65"/>
      <c r="AH2858" s="58"/>
      <c r="AI2858" s="59"/>
      <c r="AJ2858" s="60"/>
      <c r="AK2858" s="64">
        <f t="shared" si="50"/>
        <v>0</v>
      </c>
      <c r="AL2858" s="66"/>
      <c r="AM2858" s="67"/>
    </row>
    <row r="2859">
      <c r="A2859" s="463" t="s">
        <v>4805</v>
      </c>
      <c r="B2859" s="470"/>
      <c r="C2859" s="470"/>
      <c r="D2859" s="468"/>
      <c r="E2859" s="471"/>
      <c r="F2859" s="467">
        <f t="shared" si="61"/>
        <v>0</v>
      </c>
      <c r="G2859" s="468"/>
      <c r="H2859" s="468"/>
      <c r="I2859" s="468"/>
      <c r="J2859" s="468" t="s">
        <v>109</v>
      </c>
      <c r="K2859" s="468"/>
      <c r="L2859" s="468"/>
      <c r="M2859" s="468"/>
      <c r="N2859" s="468"/>
      <c r="O2859" s="468"/>
      <c r="P2859" s="468"/>
      <c r="Q2859" s="468"/>
      <c r="R2859" s="471"/>
      <c r="S2859" s="493">
        <f t="shared" si="59"/>
        <v>0</v>
      </c>
      <c r="T2859" s="471"/>
      <c r="U2859" s="471"/>
      <c r="V2859" s="471"/>
      <c r="W2859" s="471"/>
      <c r="X2859" s="471"/>
      <c r="Y2859" s="471"/>
      <c r="Z2859" s="471"/>
      <c r="AA2859" s="471"/>
      <c r="AB2859" s="471"/>
      <c r="AC2859" s="471"/>
      <c r="AD2859" s="471"/>
      <c r="AE2859" s="471"/>
      <c r="AF2859" s="471"/>
      <c r="AG2859" s="471"/>
      <c r="AH2859" s="468"/>
      <c r="AI2859" s="470"/>
      <c r="AJ2859" s="471"/>
      <c r="AK2859" s="467">
        <f t="shared" si="50"/>
        <v>0</v>
      </c>
      <c r="AL2859" s="468"/>
      <c r="AM2859" s="494"/>
    </row>
    <row r="2860">
      <c r="A2860" s="460" t="s">
        <v>4806</v>
      </c>
      <c r="B2860" s="225"/>
      <c r="C2860" s="225"/>
      <c r="D2860" s="226"/>
      <c r="E2860" s="227"/>
      <c r="F2860" s="228">
        <f t="shared" si="61"/>
        <v>0</v>
      </c>
      <c r="G2860" s="226"/>
      <c r="H2860" s="226"/>
      <c r="I2860" s="226"/>
      <c r="J2860" s="58" t="s">
        <v>109</v>
      </c>
      <c r="K2860" s="58"/>
      <c r="L2860" s="58"/>
      <c r="M2860" s="62"/>
      <c r="N2860" s="58"/>
      <c r="O2860" s="62"/>
      <c r="P2860" s="58"/>
      <c r="Q2860" s="62"/>
      <c r="R2860" s="63"/>
      <c r="S2860" s="64">
        <f t="shared" si="59"/>
        <v>0</v>
      </c>
      <c r="T2860" s="60"/>
      <c r="U2860" s="60"/>
      <c r="V2860" s="60"/>
      <c r="W2860" s="60"/>
      <c r="X2860" s="60"/>
      <c r="Y2860" s="60"/>
      <c r="Z2860" s="60"/>
      <c r="AA2860" s="60"/>
      <c r="AB2860" s="60"/>
      <c r="AC2860" s="60"/>
      <c r="AD2860" s="60"/>
      <c r="AE2860" s="60"/>
      <c r="AF2860" s="60"/>
      <c r="AG2860" s="65"/>
      <c r="AH2860" s="58"/>
      <c r="AI2860" s="59"/>
      <c r="AJ2860" s="60"/>
      <c r="AK2860" s="64">
        <f t="shared" si="50"/>
        <v>0</v>
      </c>
      <c r="AL2860" s="66"/>
      <c r="AM2860" s="67"/>
    </row>
    <row r="2861">
      <c r="A2861" s="463" t="s">
        <v>4807</v>
      </c>
      <c r="B2861" s="470"/>
      <c r="C2861" s="470"/>
      <c r="D2861" s="468"/>
      <c r="E2861" s="471"/>
      <c r="F2861" s="467">
        <f t="shared" si="61"/>
        <v>0</v>
      </c>
      <c r="G2861" s="468"/>
      <c r="H2861" s="468"/>
      <c r="I2861" s="468"/>
      <c r="J2861" s="468" t="s">
        <v>109</v>
      </c>
      <c r="K2861" s="468"/>
      <c r="L2861" s="468"/>
      <c r="M2861" s="468"/>
      <c r="N2861" s="468"/>
      <c r="O2861" s="468"/>
      <c r="P2861" s="468"/>
      <c r="Q2861" s="468"/>
      <c r="R2861" s="471"/>
      <c r="S2861" s="493">
        <f t="shared" si="59"/>
        <v>0</v>
      </c>
      <c r="T2861" s="471"/>
      <c r="U2861" s="471"/>
      <c r="V2861" s="471"/>
      <c r="W2861" s="471"/>
      <c r="X2861" s="471"/>
      <c r="Y2861" s="471"/>
      <c r="Z2861" s="471"/>
      <c r="AA2861" s="471"/>
      <c r="AB2861" s="471"/>
      <c r="AC2861" s="471"/>
      <c r="AD2861" s="471"/>
      <c r="AE2861" s="471"/>
      <c r="AF2861" s="471"/>
      <c r="AG2861" s="471"/>
      <c r="AH2861" s="468"/>
      <c r="AI2861" s="470"/>
      <c r="AJ2861" s="471"/>
      <c r="AK2861" s="467">
        <f t="shared" si="50"/>
        <v>0</v>
      </c>
      <c r="AL2861" s="468"/>
      <c r="AM2861" s="494"/>
    </row>
    <row r="2862">
      <c r="A2862" s="460" t="s">
        <v>4808</v>
      </c>
      <c r="B2862" s="225"/>
      <c r="C2862" s="225"/>
      <c r="D2862" s="226"/>
      <c r="E2862" s="227"/>
      <c r="F2862" s="228">
        <f t="shared" si="61"/>
        <v>0</v>
      </c>
      <c r="G2862" s="226"/>
      <c r="H2862" s="226"/>
      <c r="I2862" s="226"/>
      <c r="J2862" s="58" t="s">
        <v>109</v>
      </c>
      <c r="K2862" s="58"/>
      <c r="L2862" s="58"/>
      <c r="M2862" s="62"/>
      <c r="N2862" s="58"/>
      <c r="O2862" s="62"/>
      <c r="P2862" s="58"/>
      <c r="Q2862" s="62"/>
      <c r="R2862" s="63"/>
      <c r="S2862" s="64">
        <f t="shared" si="59"/>
        <v>0</v>
      </c>
      <c r="T2862" s="60"/>
      <c r="U2862" s="60"/>
      <c r="V2862" s="60"/>
      <c r="W2862" s="60"/>
      <c r="X2862" s="60"/>
      <c r="Y2862" s="60"/>
      <c r="Z2862" s="60"/>
      <c r="AA2862" s="60"/>
      <c r="AB2862" s="60"/>
      <c r="AC2862" s="60"/>
      <c r="AD2862" s="60"/>
      <c r="AE2862" s="60"/>
      <c r="AF2862" s="60"/>
      <c r="AG2862" s="65"/>
      <c r="AH2862" s="58"/>
      <c r="AI2862" s="59"/>
      <c r="AJ2862" s="60"/>
      <c r="AK2862" s="64">
        <f t="shared" si="50"/>
        <v>0</v>
      </c>
      <c r="AL2862" s="66"/>
      <c r="AM2862" s="67"/>
    </row>
    <row r="2863">
      <c r="A2863" s="463" t="s">
        <v>4809</v>
      </c>
      <c r="B2863" s="470"/>
      <c r="C2863" s="470"/>
      <c r="D2863" s="468"/>
      <c r="E2863" s="471"/>
      <c r="F2863" s="467">
        <f t="shared" si="61"/>
        <v>0</v>
      </c>
      <c r="G2863" s="468"/>
      <c r="H2863" s="468"/>
      <c r="I2863" s="468"/>
      <c r="J2863" s="468" t="s">
        <v>109</v>
      </c>
      <c r="K2863" s="468"/>
      <c r="L2863" s="468"/>
      <c r="M2863" s="468"/>
      <c r="N2863" s="468"/>
      <c r="O2863" s="468"/>
      <c r="P2863" s="468"/>
      <c r="Q2863" s="468"/>
      <c r="R2863" s="471"/>
      <c r="S2863" s="493">
        <f t="shared" si="59"/>
        <v>0</v>
      </c>
      <c r="T2863" s="471"/>
      <c r="U2863" s="471"/>
      <c r="V2863" s="471"/>
      <c r="W2863" s="471"/>
      <c r="X2863" s="471"/>
      <c r="Y2863" s="471"/>
      <c r="Z2863" s="471"/>
      <c r="AA2863" s="471"/>
      <c r="AB2863" s="471"/>
      <c r="AC2863" s="471"/>
      <c r="AD2863" s="471"/>
      <c r="AE2863" s="471"/>
      <c r="AF2863" s="471"/>
      <c r="AG2863" s="471"/>
      <c r="AH2863" s="468"/>
      <c r="AI2863" s="470"/>
      <c r="AJ2863" s="471"/>
      <c r="AK2863" s="467">
        <f t="shared" si="50"/>
        <v>0</v>
      </c>
      <c r="AL2863" s="468"/>
      <c r="AM2863" s="494"/>
    </row>
    <row r="2864">
      <c r="A2864" s="460" t="s">
        <v>4810</v>
      </c>
      <c r="B2864" s="225"/>
      <c r="C2864" s="225"/>
      <c r="D2864" s="226"/>
      <c r="E2864" s="227"/>
      <c r="F2864" s="228">
        <f t="shared" si="61"/>
        <v>0</v>
      </c>
      <c r="G2864" s="226"/>
      <c r="H2864" s="226"/>
      <c r="I2864" s="226"/>
      <c r="J2864" s="58" t="s">
        <v>109</v>
      </c>
      <c r="K2864" s="58"/>
      <c r="L2864" s="58"/>
      <c r="M2864" s="62"/>
      <c r="N2864" s="58"/>
      <c r="O2864" s="62"/>
      <c r="P2864" s="58"/>
      <c r="Q2864" s="62"/>
      <c r="R2864" s="63"/>
      <c r="S2864" s="64">
        <f t="shared" si="59"/>
        <v>0</v>
      </c>
      <c r="T2864" s="60"/>
      <c r="U2864" s="60"/>
      <c r="V2864" s="60"/>
      <c r="W2864" s="60"/>
      <c r="X2864" s="60"/>
      <c r="Y2864" s="60"/>
      <c r="Z2864" s="60"/>
      <c r="AA2864" s="60"/>
      <c r="AB2864" s="60"/>
      <c r="AC2864" s="60"/>
      <c r="AD2864" s="60"/>
      <c r="AE2864" s="60"/>
      <c r="AF2864" s="60"/>
      <c r="AG2864" s="65"/>
      <c r="AH2864" s="58"/>
      <c r="AI2864" s="59"/>
      <c r="AJ2864" s="60"/>
      <c r="AK2864" s="64">
        <f t="shared" si="50"/>
        <v>0</v>
      </c>
      <c r="AL2864" s="66"/>
      <c r="AM2864" s="67"/>
    </row>
    <row r="2865">
      <c r="A2865" s="463" t="s">
        <v>4811</v>
      </c>
      <c r="B2865" s="470"/>
      <c r="C2865" s="470"/>
      <c r="D2865" s="468"/>
      <c r="E2865" s="471"/>
      <c r="F2865" s="467">
        <f t="shared" si="61"/>
        <v>0</v>
      </c>
      <c r="G2865" s="468"/>
      <c r="H2865" s="468"/>
      <c r="I2865" s="468"/>
      <c r="J2865" s="468" t="s">
        <v>109</v>
      </c>
      <c r="K2865" s="468"/>
      <c r="L2865" s="468"/>
      <c r="M2865" s="468"/>
      <c r="N2865" s="468"/>
      <c r="O2865" s="468"/>
      <c r="P2865" s="468"/>
      <c r="Q2865" s="468"/>
      <c r="R2865" s="471"/>
      <c r="S2865" s="493">
        <f t="shared" si="59"/>
        <v>0</v>
      </c>
      <c r="T2865" s="471"/>
      <c r="U2865" s="471"/>
      <c r="V2865" s="471"/>
      <c r="W2865" s="471"/>
      <c r="X2865" s="471"/>
      <c r="Y2865" s="471"/>
      <c r="Z2865" s="471"/>
      <c r="AA2865" s="471"/>
      <c r="AB2865" s="471"/>
      <c r="AC2865" s="471"/>
      <c r="AD2865" s="471"/>
      <c r="AE2865" s="471"/>
      <c r="AF2865" s="471"/>
      <c r="AG2865" s="471"/>
      <c r="AH2865" s="468"/>
      <c r="AI2865" s="470"/>
      <c r="AJ2865" s="471"/>
      <c r="AK2865" s="467">
        <f t="shared" si="50"/>
        <v>0</v>
      </c>
      <c r="AL2865" s="468"/>
      <c r="AM2865" s="494"/>
    </row>
    <row r="2866">
      <c r="A2866" s="460" t="s">
        <v>4812</v>
      </c>
      <c r="B2866" s="225"/>
      <c r="C2866" s="225"/>
      <c r="D2866" s="226"/>
      <c r="E2866" s="227"/>
      <c r="F2866" s="228">
        <f t="shared" si="61"/>
        <v>0</v>
      </c>
      <c r="G2866" s="226"/>
      <c r="H2866" s="226"/>
      <c r="I2866" s="226"/>
      <c r="J2866" s="58" t="s">
        <v>109</v>
      </c>
      <c r="K2866" s="58"/>
      <c r="L2866" s="58"/>
      <c r="M2866" s="62"/>
      <c r="N2866" s="58"/>
      <c r="O2866" s="62"/>
      <c r="P2866" s="58"/>
      <c r="Q2866" s="62"/>
      <c r="R2866" s="63"/>
      <c r="S2866" s="64">
        <f t="shared" si="59"/>
        <v>0</v>
      </c>
      <c r="T2866" s="60"/>
      <c r="U2866" s="60"/>
      <c r="V2866" s="60"/>
      <c r="W2866" s="60"/>
      <c r="X2866" s="60"/>
      <c r="Y2866" s="60"/>
      <c r="Z2866" s="60"/>
      <c r="AA2866" s="60"/>
      <c r="AB2866" s="60"/>
      <c r="AC2866" s="60"/>
      <c r="AD2866" s="60"/>
      <c r="AE2866" s="60"/>
      <c r="AF2866" s="60"/>
      <c r="AG2866" s="65"/>
      <c r="AH2866" s="58"/>
      <c r="AI2866" s="59"/>
      <c r="AJ2866" s="60"/>
      <c r="AK2866" s="64">
        <f t="shared" si="50"/>
        <v>0</v>
      </c>
      <c r="AL2866" s="66"/>
      <c r="AM2866" s="67"/>
    </row>
    <row r="2867">
      <c r="A2867" s="463" t="s">
        <v>4813</v>
      </c>
      <c r="B2867" s="470"/>
      <c r="C2867" s="470"/>
      <c r="D2867" s="468"/>
      <c r="E2867" s="471"/>
      <c r="F2867" s="467">
        <f t="shared" si="61"/>
        <v>0</v>
      </c>
      <c r="G2867" s="468"/>
      <c r="H2867" s="468"/>
      <c r="I2867" s="468"/>
      <c r="J2867" s="468" t="s">
        <v>109</v>
      </c>
      <c r="K2867" s="468"/>
      <c r="L2867" s="468"/>
      <c r="M2867" s="468"/>
      <c r="N2867" s="468"/>
      <c r="O2867" s="468"/>
      <c r="P2867" s="468"/>
      <c r="Q2867" s="468"/>
      <c r="R2867" s="471"/>
      <c r="S2867" s="493">
        <f t="shared" si="59"/>
        <v>0</v>
      </c>
      <c r="T2867" s="471"/>
      <c r="U2867" s="471"/>
      <c r="V2867" s="471"/>
      <c r="W2867" s="471"/>
      <c r="X2867" s="471"/>
      <c r="Y2867" s="471"/>
      <c r="Z2867" s="471"/>
      <c r="AA2867" s="471"/>
      <c r="AB2867" s="471"/>
      <c r="AC2867" s="471"/>
      <c r="AD2867" s="471"/>
      <c r="AE2867" s="471"/>
      <c r="AF2867" s="471"/>
      <c r="AG2867" s="471"/>
      <c r="AH2867" s="468"/>
      <c r="AI2867" s="470"/>
      <c r="AJ2867" s="471"/>
      <c r="AK2867" s="467">
        <f t="shared" si="50"/>
        <v>0</v>
      </c>
      <c r="AL2867" s="468"/>
      <c r="AM2867" s="494"/>
    </row>
    <row r="2868">
      <c r="A2868" s="460" t="s">
        <v>4814</v>
      </c>
      <c r="B2868" s="225"/>
      <c r="C2868" s="225"/>
      <c r="D2868" s="226"/>
      <c r="E2868" s="227"/>
      <c r="F2868" s="228">
        <f t="shared" si="61"/>
        <v>0</v>
      </c>
      <c r="G2868" s="226"/>
      <c r="H2868" s="226"/>
      <c r="I2868" s="226"/>
      <c r="J2868" s="58" t="s">
        <v>109</v>
      </c>
      <c r="K2868" s="58"/>
      <c r="L2868" s="58"/>
      <c r="M2868" s="62"/>
      <c r="N2868" s="58"/>
      <c r="O2868" s="62"/>
      <c r="P2868" s="58"/>
      <c r="Q2868" s="62"/>
      <c r="R2868" s="63"/>
      <c r="S2868" s="64">
        <f t="shared" si="59"/>
        <v>0</v>
      </c>
      <c r="T2868" s="60"/>
      <c r="U2868" s="60"/>
      <c r="V2868" s="60"/>
      <c r="W2868" s="60"/>
      <c r="X2868" s="60"/>
      <c r="Y2868" s="60"/>
      <c r="Z2868" s="60"/>
      <c r="AA2868" s="60"/>
      <c r="AB2868" s="60"/>
      <c r="AC2868" s="60"/>
      <c r="AD2868" s="60"/>
      <c r="AE2868" s="60"/>
      <c r="AF2868" s="60"/>
      <c r="AG2868" s="65"/>
      <c r="AH2868" s="58"/>
      <c r="AI2868" s="59"/>
      <c r="AJ2868" s="60"/>
      <c r="AK2868" s="64">
        <f t="shared" si="50"/>
        <v>0</v>
      </c>
      <c r="AL2868" s="66"/>
      <c r="AM2868" s="67"/>
    </row>
    <row r="2869">
      <c r="A2869" s="463" t="s">
        <v>4815</v>
      </c>
      <c r="B2869" s="470"/>
      <c r="C2869" s="470"/>
      <c r="D2869" s="468"/>
      <c r="E2869" s="471"/>
      <c r="F2869" s="467">
        <f t="shared" si="61"/>
        <v>0</v>
      </c>
      <c r="G2869" s="468"/>
      <c r="H2869" s="468"/>
      <c r="I2869" s="468"/>
      <c r="J2869" s="468" t="s">
        <v>109</v>
      </c>
      <c r="K2869" s="468"/>
      <c r="L2869" s="468"/>
      <c r="M2869" s="468"/>
      <c r="N2869" s="468"/>
      <c r="O2869" s="468"/>
      <c r="P2869" s="468"/>
      <c r="Q2869" s="468"/>
      <c r="R2869" s="471"/>
      <c r="S2869" s="493">
        <f t="shared" si="59"/>
        <v>0</v>
      </c>
      <c r="T2869" s="471"/>
      <c r="U2869" s="471"/>
      <c r="V2869" s="471"/>
      <c r="W2869" s="471"/>
      <c r="X2869" s="471"/>
      <c r="Y2869" s="471"/>
      <c r="Z2869" s="471"/>
      <c r="AA2869" s="471"/>
      <c r="AB2869" s="471"/>
      <c r="AC2869" s="471"/>
      <c r="AD2869" s="471"/>
      <c r="AE2869" s="471"/>
      <c r="AF2869" s="471"/>
      <c r="AG2869" s="471"/>
      <c r="AH2869" s="468"/>
      <c r="AI2869" s="470"/>
      <c r="AJ2869" s="471"/>
      <c r="AK2869" s="467">
        <f t="shared" si="50"/>
        <v>0</v>
      </c>
      <c r="AL2869" s="468"/>
      <c r="AM2869" s="494"/>
    </row>
    <row r="2870">
      <c r="A2870" s="460" t="s">
        <v>4816</v>
      </c>
      <c r="B2870" s="225"/>
      <c r="C2870" s="225"/>
      <c r="D2870" s="226"/>
      <c r="E2870" s="227"/>
      <c r="F2870" s="228">
        <f t="shared" si="61"/>
        <v>0</v>
      </c>
      <c r="G2870" s="226"/>
      <c r="H2870" s="226"/>
      <c r="I2870" s="226"/>
      <c r="J2870" s="58" t="s">
        <v>109</v>
      </c>
      <c r="K2870" s="58"/>
      <c r="L2870" s="58"/>
      <c r="M2870" s="62"/>
      <c r="N2870" s="58"/>
      <c r="O2870" s="62"/>
      <c r="P2870" s="58"/>
      <c r="Q2870" s="62"/>
      <c r="R2870" s="63"/>
      <c r="S2870" s="64">
        <f t="shared" si="59"/>
        <v>0</v>
      </c>
      <c r="T2870" s="60"/>
      <c r="U2870" s="60"/>
      <c r="V2870" s="60"/>
      <c r="W2870" s="60"/>
      <c r="X2870" s="60"/>
      <c r="Y2870" s="60"/>
      <c r="Z2870" s="60"/>
      <c r="AA2870" s="60"/>
      <c r="AB2870" s="60"/>
      <c r="AC2870" s="60"/>
      <c r="AD2870" s="60"/>
      <c r="AE2870" s="60"/>
      <c r="AF2870" s="60"/>
      <c r="AG2870" s="65"/>
      <c r="AH2870" s="58"/>
      <c r="AI2870" s="59"/>
      <c r="AJ2870" s="60"/>
      <c r="AK2870" s="64">
        <f t="shared" si="50"/>
        <v>0</v>
      </c>
      <c r="AL2870" s="66"/>
      <c r="AM2870" s="67"/>
    </row>
    <row r="2871">
      <c r="A2871" s="463" t="s">
        <v>4817</v>
      </c>
      <c r="B2871" s="470"/>
      <c r="C2871" s="470"/>
      <c r="D2871" s="468"/>
      <c r="E2871" s="471"/>
      <c r="F2871" s="467">
        <f t="shared" si="61"/>
        <v>0</v>
      </c>
      <c r="G2871" s="468"/>
      <c r="H2871" s="468"/>
      <c r="I2871" s="468"/>
      <c r="J2871" s="468" t="s">
        <v>109</v>
      </c>
      <c r="K2871" s="468"/>
      <c r="L2871" s="468"/>
      <c r="M2871" s="468"/>
      <c r="N2871" s="468"/>
      <c r="O2871" s="468"/>
      <c r="P2871" s="468"/>
      <c r="Q2871" s="468"/>
      <c r="R2871" s="471"/>
      <c r="S2871" s="493">
        <f t="shared" si="59"/>
        <v>0</v>
      </c>
      <c r="T2871" s="471"/>
      <c r="U2871" s="471"/>
      <c r="V2871" s="471"/>
      <c r="W2871" s="471"/>
      <c r="X2871" s="471"/>
      <c r="Y2871" s="471"/>
      <c r="Z2871" s="471"/>
      <c r="AA2871" s="471"/>
      <c r="AB2871" s="471"/>
      <c r="AC2871" s="471"/>
      <c r="AD2871" s="471"/>
      <c r="AE2871" s="471"/>
      <c r="AF2871" s="471"/>
      <c r="AG2871" s="471"/>
      <c r="AH2871" s="468"/>
      <c r="AI2871" s="470"/>
      <c r="AJ2871" s="471"/>
      <c r="AK2871" s="467">
        <f t="shared" si="50"/>
        <v>0</v>
      </c>
      <c r="AL2871" s="468"/>
      <c r="AM2871" s="494"/>
    </row>
    <row r="2872">
      <c r="A2872" s="460" t="s">
        <v>4818</v>
      </c>
      <c r="B2872" s="225"/>
      <c r="C2872" s="225"/>
      <c r="D2872" s="226"/>
      <c r="E2872" s="227"/>
      <c r="F2872" s="228">
        <f t="shared" si="61"/>
        <v>0</v>
      </c>
      <c r="G2872" s="226"/>
      <c r="H2872" s="226"/>
      <c r="I2872" s="226"/>
      <c r="J2872" s="58" t="s">
        <v>109</v>
      </c>
      <c r="K2872" s="58"/>
      <c r="L2872" s="58"/>
      <c r="M2872" s="62"/>
      <c r="N2872" s="58"/>
      <c r="O2872" s="62"/>
      <c r="P2872" s="58"/>
      <c r="Q2872" s="62"/>
      <c r="R2872" s="63"/>
      <c r="S2872" s="64">
        <f t="shared" si="59"/>
        <v>0</v>
      </c>
      <c r="T2872" s="60"/>
      <c r="U2872" s="60"/>
      <c r="V2872" s="60"/>
      <c r="W2872" s="60"/>
      <c r="X2872" s="60"/>
      <c r="Y2872" s="60"/>
      <c r="Z2872" s="60"/>
      <c r="AA2872" s="60"/>
      <c r="AB2872" s="60"/>
      <c r="AC2872" s="60"/>
      <c r="AD2872" s="60"/>
      <c r="AE2872" s="60"/>
      <c r="AF2872" s="60"/>
      <c r="AG2872" s="65"/>
      <c r="AH2872" s="58"/>
      <c r="AI2872" s="59"/>
      <c r="AJ2872" s="60"/>
      <c r="AK2872" s="64">
        <f t="shared" si="50"/>
        <v>0</v>
      </c>
      <c r="AL2872" s="66"/>
      <c r="AM2872" s="67"/>
    </row>
    <row r="2873">
      <c r="A2873" s="463" t="s">
        <v>4819</v>
      </c>
      <c r="B2873" s="470"/>
      <c r="C2873" s="470"/>
      <c r="D2873" s="468"/>
      <c r="E2873" s="471"/>
      <c r="F2873" s="467">
        <f t="shared" si="61"/>
        <v>0</v>
      </c>
      <c r="G2873" s="468"/>
      <c r="H2873" s="468"/>
      <c r="I2873" s="468"/>
      <c r="J2873" s="468" t="s">
        <v>109</v>
      </c>
      <c r="K2873" s="468"/>
      <c r="L2873" s="468"/>
      <c r="M2873" s="468"/>
      <c r="N2873" s="468"/>
      <c r="O2873" s="468"/>
      <c r="P2873" s="468"/>
      <c r="Q2873" s="468"/>
      <c r="R2873" s="471"/>
      <c r="S2873" s="493">
        <f t="shared" si="59"/>
        <v>0</v>
      </c>
      <c r="T2873" s="471"/>
      <c r="U2873" s="471"/>
      <c r="V2873" s="471"/>
      <c r="W2873" s="471"/>
      <c r="X2873" s="471"/>
      <c r="Y2873" s="471"/>
      <c r="Z2873" s="471"/>
      <c r="AA2873" s="471"/>
      <c r="AB2873" s="471"/>
      <c r="AC2873" s="471"/>
      <c r="AD2873" s="471"/>
      <c r="AE2873" s="471"/>
      <c r="AF2873" s="471"/>
      <c r="AG2873" s="471"/>
      <c r="AH2873" s="468"/>
      <c r="AI2873" s="470"/>
      <c r="AJ2873" s="471"/>
      <c r="AK2873" s="467">
        <f t="shared" si="50"/>
        <v>0</v>
      </c>
      <c r="AL2873" s="468"/>
      <c r="AM2873" s="494"/>
    </row>
    <row r="2874">
      <c r="A2874" s="460" t="s">
        <v>4820</v>
      </c>
      <c r="B2874" s="225"/>
      <c r="C2874" s="225"/>
      <c r="D2874" s="226"/>
      <c r="E2874" s="227"/>
      <c r="F2874" s="228">
        <f t="shared" si="61"/>
        <v>0</v>
      </c>
      <c r="G2874" s="226"/>
      <c r="H2874" s="226"/>
      <c r="I2874" s="226"/>
      <c r="J2874" s="58" t="s">
        <v>109</v>
      </c>
      <c r="K2874" s="58"/>
      <c r="L2874" s="58"/>
      <c r="M2874" s="62"/>
      <c r="N2874" s="58"/>
      <c r="O2874" s="62"/>
      <c r="P2874" s="58"/>
      <c r="Q2874" s="62"/>
      <c r="R2874" s="63"/>
      <c r="S2874" s="64">
        <f t="shared" si="59"/>
        <v>0</v>
      </c>
      <c r="T2874" s="60"/>
      <c r="U2874" s="60"/>
      <c r="V2874" s="60"/>
      <c r="W2874" s="60"/>
      <c r="X2874" s="60"/>
      <c r="Y2874" s="60"/>
      <c r="Z2874" s="60"/>
      <c r="AA2874" s="60"/>
      <c r="AB2874" s="60"/>
      <c r="AC2874" s="60"/>
      <c r="AD2874" s="60"/>
      <c r="AE2874" s="60"/>
      <c r="AF2874" s="60"/>
      <c r="AG2874" s="65"/>
      <c r="AH2874" s="58"/>
      <c r="AI2874" s="59"/>
      <c r="AJ2874" s="60"/>
      <c r="AK2874" s="64">
        <f t="shared" si="50"/>
        <v>0</v>
      </c>
      <c r="AL2874" s="66"/>
      <c r="AM2874" s="67"/>
    </row>
    <row r="2875">
      <c r="A2875" s="463" t="s">
        <v>4821</v>
      </c>
      <c r="B2875" s="470"/>
      <c r="C2875" s="470"/>
      <c r="D2875" s="468"/>
      <c r="E2875" s="471"/>
      <c r="F2875" s="467">
        <f t="shared" si="61"/>
        <v>0</v>
      </c>
      <c r="G2875" s="468"/>
      <c r="H2875" s="468"/>
      <c r="I2875" s="468"/>
      <c r="J2875" s="468" t="s">
        <v>109</v>
      </c>
      <c r="K2875" s="468"/>
      <c r="L2875" s="468"/>
      <c r="M2875" s="468"/>
      <c r="N2875" s="468"/>
      <c r="O2875" s="468"/>
      <c r="P2875" s="468"/>
      <c r="Q2875" s="468"/>
      <c r="R2875" s="471"/>
      <c r="S2875" s="493">
        <f t="shared" si="59"/>
        <v>0</v>
      </c>
      <c r="T2875" s="471"/>
      <c r="U2875" s="471"/>
      <c r="V2875" s="471"/>
      <c r="W2875" s="471"/>
      <c r="X2875" s="471"/>
      <c r="Y2875" s="471"/>
      <c r="Z2875" s="471"/>
      <c r="AA2875" s="471"/>
      <c r="AB2875" s="471"/>
      <c r="AC2875" s="471"/>
      <c r="AD2875" s="471"/>
      <c r="AE2875" s="471"/>
      <c r="AF2875" s="471"/>
      <c r="AG2875" s="471"/>
      <c r="AH2875" s="468"/>
      <c r="AI2875" s="470"/>
      <c r="AJ2875" s="471"/>
      <c r="AK2875" s="467">
        <f t="shared" si="50"/>
        <v>0</v>
      </c>
      <c r="AL2875" s="468"/>
      <c r="AM2875" s="494"/>
    </row>
    <row r="2876">
      <c r="A2876" s="460" t="s">
        <v>4822</v>
      </c>
      <c r="B2876" s="225"/>
      <c r="C2876" s="225"/>
      <c r="D2876" s="226"/>
      <c r="E2876" s="227"/>
      <c r="F2876" s="228">
        <f t="shared" si="61"/>
        <v>0</v>
      </c>
      <c r="G2876" s="226"/>
      <c r="H2876" s="226"/>
      <c r="I2876" s="226"/>
      <c r="J2876" s="58" t="s">
        <v>109</v>
      </c>
      <c r="K2876" s="58"/>
      <c r="L2876" s="58"/>
      <c r="M2876" s="62"/>
      <c r="N2876" s="58"/>
      <c r="O2876" s="62"/>
      <c r="P2876" s="58"/>
      <c r="Q2876" s="62"/>
      <c r="R2876" s="63"/>
      <c r="S2876" s="64">
        <f t="shared" si="59"/>
        <v>0</v>
      </c>
      <c r="T2876" s="60"/>
      <c r="U2876" s="60"/>
      <c r="V2876" s="60"/>
      <c r="W2876" s="60"/>
      <c r="X2876" s="60"/>
      <c r="Y2876" s="60"/>
      <c r="Z2876" s="60"/>
      <c r="AA2876" s="60"/>
      <c r="AB2876" s="60"/>
      <c r="AC2876" s="60"/>
      <c r="AD2876" s="60"/>
      <c r="AE2876" s="60"/>
      <c r="AF2876" s="60"/>
      <c r="AG2876" s="65"/>
      <c r="AH2876" s="58"/>
      <c r="AI2876" s="59"/>
      <c r="AJ2876" s="60"/>
      <c r="AK2876" s="64">
        <f t="shared" si="50"/>
        <v>0</v>
      </c>
      <c r="AL2876" s="66"/>
      <c r="AM2876" s="67"/>
    </row>
    <row r="2877">
      <c r="A2877" s="463" t="s">
        <v>4823</v>
      </c>
      <c r="B2877" s="470"/>
      <c r="C2877" s="470"/>
      <c r="D2877" s="468"/>
      <c r="E2877" s="471"/>
      <c r="F2877" s="467">
        <f t="shared" si="61"/>
        <v>0</v>
      </c>
      <c r="G2877" s="468"/>
      <c r="H2877" s="468"/>
      <c r="I2877" s="468"/>
      <c r="J2877" s="468" t="s">
        <v>109</v>
      </c>
      <c r="K2877" s="468"/>
      <c r="L2877" s="468"/>
      <c r="M2877" s="468"/>
      <c r="N2877" s="468"/>
      <c r="O2877" s="468"/>
      <c r="P2877" s="468"/>
      <c r="Q2877" s="468"/>
      <c r="R2877" s="471"/>
      <c r="S2877" s="493">
        <f t="shared" si="59"/>
        <v>0</v>
      </c>
      <c r="T2877" s="471"/>
      <c r="U2877" s="471"/>
      <c r="V2877" s="471"/>
      <c r="W2877" s="471"/>
      <c r="X2877" s="471"/>
      <c r="Y2877" s="471"/>
      <c r="Z2877" s="471"/>
      <c r="AA2877" s="471"/>
      <c r="AB2877" s="471"/>
      <c r="AC2877" s="471"/>
      <c r="AD2877" s="471"/>
      <c r="AE2877" s="471"/>
      <c r="AF2877" s="471"/>
      <c r="AG2877" s="471"/>
      <c r="AH2877" s="468"/>
      <c r="AI2877" s="470"/>
      <c r="AJ2877" s="471"/>
      <c r="AK2877" s="467">
        <f t="shared" si="50"/>
        <v>0</v>
      </c>
      <c r="AL2877" s="468"/>
      <c r="AM2877" s="494"/>
    </row>
    <row r="2878">
      <c r="A2878" s="460" t="s">
        <v>4824</v>
      </c>
      <c r="B2878" s="225"/>
      <c r="C2878" s="225"/>
      <c r="D2878" s="226"/>
      <c r="E2878" s="227"/>
      <c r="F2878" s="228">
        <f t="shared" si="61"/>
        <v>0</v>
      </c>
      <c r="G2878" s="226"/>
      <c r="H2878" s="226"/>
      <c r="I2878" s="226"/>
      <c r="J2878" s="58" t="s">
        <v>109</v>
      </c>
      <c r="K2878" s="58"/>
      <c r="L2878" s="58"/>
      <c r="M2878" s="62"/>
      <c r="N2878" s="58"/>
      <c r="O2878" s="62"/>
      <c r="P2878" s="58"/>
      <c r="Q2878" s="62"/>
      <c r="R2878" s="63"/>
      <c r="S2878" s="64">
        <f t="shared" si="59"/>
        <v>0</v>
      </c>
      <c r="T2878" s="60"/>
      <c r="U2878" s="60"/>
      <c r="V2878" s="60"/>
      <c r="W2878" s="60"/>
      <c r="X2878" s="60"/>
      <c r="Y2878" s="60"/>
      <c r="Z2878" s="60"/>
      <c r="AA2878" s="60"/>
      <c r="AB2878" s="60"/>
      <c r="AC2878" s="60"/>
      <c r="AD2878" s="60"/>
      <c r="AE2878" s="60"/>
      <c r="AF2878" s="60"/>
      <c r="AG2878" s="65"/>
      <c r="AH2878" s="58"/>
      <c r="AI2878" s="59"/>
      <c r="AJ2878" s="60"/>
      <c r="AK2878" s="64">
        <f t="shared" si="50"/>
        <v>0</v>
      </c>
      <c r="AL2878" s="66"/>
      <c r="AM2878" s="67"/>
    </row>
    <row r="2879">
      <c r="A2879" s="463" t="s">
        <v>4825</v>
      </c>
      <c r="B2879" s="470"/>
      <c r="C2879" s="470"/>
      <c r="D2879" s="468"/>
      <c r="E2879" s="471"/>
      <c r="F2879" s="467">
        <f t="shared" si="61"/>
        <v>0</v>
      </c>
      <c r="G2879" s="468"/>
      <c r="H2879" s="468"/>
      <c r="I2879" s="468"/>
      <c r="J2879" s="468" t="s">
        <v>109</v>
      </c>
      <c r="K2879" s="468"/>
      <c r="L2879" s="468"/>
      <c r="M2879" s="468"/>
      <c r="N2879" s="468"/>
      <c r="O2879" s="468"/>
      <c r="P2879" s="468"/>
      <c r="Q2879" s="468"/>
      <c r="R2879" s="471"/>
      <c r="S2879" s="493">
        <f t="shared" si="59"/>
        <v>0</v>
      </c>
      <c r="T2879" s="471"/>
      <c r="U2879" s="471"/>
      <c r="V2879" s="471"/>
      <c r="W2879" s="471"/>
      <c r="X2879" s="471"/>
      <c r="Y2879" s="471"/>
      <c r="Z2879" s="471"/>
      <c r="AA2879" s="471"/>
      <c r="AB2879" s="471"/>
      <c r="AC2879" s="471"/>
      <c r="AD2879" s="471"/>
      <c r="AE2879" s="471"/>
      <c r="AF2879" s="471"/>
      <c r="AG2879" s="471"/>
      <c r="AH2879" s="468"/>
      <c r="AI2879" s="470"/>
      <c r="AJ2879" s="471"/>
      <c r="AK2879" s="467">
        <f t="shared" si="50"/>
        <v>0</v>
      </c>
      <c r="AL2879" s="468"/>
      <c r="AM2879" s="494"/>
    </row>
    <row r="2880">
      <c r="A2880" s="460" t="s">
        <v>4826</v>
      </c>
      <c r="B2880" s="225"/>
      <c r="C2880" s="225"/>
      <c r="D2880" s="226"/>
      <c r="E2880" s="227"/>
      <c r="F2880" s="228">
        <f t="shared" si="61"/>
        <v>0</v>
      </c>
      <c r="G2880" s="226"/>
      <c r="H2880" s="226"/>
      <c r="I2880" s="226"/>
      <c r="J2880" s="58" t="s">
        <v>109</v>
      </c>
      <c r="K2880" s="58"/>
      <c r="L2880" s="58"/>
      <c r="M2880" s="62"/>
      <c r="N2880" s="58"/>
      <c r="O2880" s="62"/>
      <c r="P2880" s="58"/>
      <c r="Q2880" s="62"/>
      <c r="R2880" s="63"/>
      <c r="S2880" s="64">
        <f t="shared" si="59"/>
        <v>0</v>
      </c>
      <c r="T2880" s="60"/>
      <c r="U2880" s="60"/>
      <c r="V2880" s="60"/>
      <c r="W2880" s="60"/>
      <c r="X2880" s="60"/>
      <c r="Y2880" s="60"/>
      <c r="Z2880" s="60"/>
      <c r="AA2880" s="60"/>
      <c r="AB2880" s="60"/>
      <c r="AC2880" s="60"/>
      <c r="AD2880" s="60"/>
      <c r="AE2880" s="60"/>
      <c r="AF2880" s="60"/>
      <c r="AG2880" s="65"/>
      <c r="AH2880" s="58"/>
      <c r="AI2880" s="59"/>
      <c r="AJ2880" s="60"/>
      <c r="AK2880" s="64">
        <f t="shared" si="50"/>
        <v>0</v>
      </c>
      <c r="AL2880" s="66"/>
      <c r="AM2880" s="67"/>
    </row>
    <row r="2881">
      <c r="A2881" s="463" t="s">
        <v>4827</v>
      </c>
      <c r="B2881" s="470"/>
      <c r="C2881" s="470"/>
      <c r="D2881" s="468"/>
      <c r="E2881" s="471"/>
      <c r="F2881" s="467">
        <f t="shared" si="61"/>
        <v>0</v>
      </c>
      <c r="G2881" s="468"/>
      <c r="H2881" s="468"/>
      <c r="I2881" s="468"/>
      <c r="J2881" s="468" t="s">
        <v>109</v>
      </c>
      <c r="K2881" s="468"/>
      <c r="L2881" s="468"/>
      <c r="M2881" s="468"/>
      <c r="N2881" s="468"/>
      <c r="O2881" s="468"/>
      <c r="P2881" s="468"/>
      <c r="Q2881" s="468"/>
      <c r="R2881" s="471"/>
      <c r="S2881" s="493">
        <f t="shared" si="59"/>
        <v>0</v>
      </c>
      <c r="T2881" s="471"/>
      <c r="U2881" s="471"/>
      <c r="V2881" s="471"/>
      <c r="W2881" s="471"/>
      <c r="X2881" s="471"/>
      <c r="Y2881" s="471"/>
      <c r="Z2881" s="471"/>
      <c r="AA2881" s="471"/>
      <c r="AB2881" s="471"/>
      <c r="AC2881" s="471"/>
      <c r="AD2881" s="471"/>
      <c r="AE2881" s="471"/>
      <c r="AF2881" s="471"/>
      <c r="AG2881" s="471"/>
      <c r="AH2881" s="468"/>
      <c r="AI2881" s="470"/>
      <c r="AJ2881" s="471"/>
      <c r="AK2881" s="467">
        <f t="shared" si="50"/>
        <v>0</v>
      </c>
      <c r="AL2881" s="468"/>
      <c r="AM2881" s="494"/>
    </row>
    <row r="2882">
      <c r="A2882" s="460" t="s">
        <v>4828</v>
      </c>
      <c r="B2882" s="225"/>
      <c r="C2882" s="225"/>
      <c r="D2882" s="226"/>
      <c r="E2882" s="227"/>
      <c r="F2882" s="228">
        <f t="shared" si="61"/>
        <v>0</v>
      </c>
      <c r="G2882" s="226"/>
      <c r="H2882" s="226"/>
      <c r="I2882" s="226"/>
      <c r="J2882" s="58" t="s">
        <v>109</v>
      </c>
      <c r="K2882" s="58"/>
      <c r="L2882" s="58"/>
      <c r="M2882" s="62"/>
      <c r="N2882" s="58"/>
      <c r="O2882" s="62"/>
      <c r="P2882" s="58"/>
      <c r="Q2882" s="62"/>
      <c r="R2882" s="63"/>
      <c r="S2882" s="64">
        <f t="shared" si="59"/>
        <v>0</v>
      </c>
      <c r="T2882" s="60"/>
      <c r="U2882" s="60"/>
      <c r="V2882" s="60"/>
      <c r="W2882" s="60"/>
      <c r="X2882" s="60"/>
      <c r="Y2882" s="60"/>
      <c r="Z2882" s="60"/>
      <c r="AA2882" s="60"/>
      <c r="AB2882" s="60"/>
      <c r="AC2882" s="60"/>
      <c r="AD2882" s="60"/>
      <c r="AE2882" s="60"/>
      <c r="AF2882" s="60"/>
      <c r="AG2882" s="65"/>
      <c r="AH2882" s="58"/>
      <c r="AI2882" s="59"/>
      <c r="AJ2882" s="60"/>
      <c r="AK2882" s="64">
        <f t="shared" si="50"/>
        <v>0</v>
      </c>
      <c r="AL2882" s="66"/>
      <c r="AM2882" s="67"/>
    </row>
    <row r="2883">
      <c r="A2883" s="463" t="s">
        <v>4829</v>
      </c>
      <c r="B2883" s="470"/>
      <c r="C2883" s="470"/>
      <c r="D2883" s="468"/>
      <c r="E2883" s="471"/>
      <c r="F2883" s="467">
        <f t="shared" si="61"/>
        <v>0</v>
      </c>
      <c r="G2883" s="468"/>
      <c r="H2883" s="468"/>
      <c r="I2883" s="468"/>
      <c r="J2883" s="468" t="s">
        <v>109</v>
      </c>
      <c r="K2883" s="468"/>
      <c r="L2883" s="468"/>
      <c r="M2883" s="468"/>
      <c r="N2883" s="468"/>
      <c r="O2883" s="468"/>
      <c r="P2883" s="468"/>
      <c r="Q2883" s="468"/>
      <c r="R2883" s="471"/>
      <c r="S2883" s="493">
        <f t="shared" si="59"/>
        <v>0</v>
      </c>
      <c r="T2883" s="471"/>
      <c r="U2883" s="471"/>
      <c r="V2883" s="471"/>
      <c r="W2883" s="471"/>
      <c r="X2883" s="471"/>
      <c r="Y2883" s="471"/>
      <c r="Z2883" s="471"/>
      <c r="AA2883" s="471"/>
      <c r="AB2883" s="471"/>
      <c r="AC2883" s="471"/>
      <c r="AD2883" s="471"/>
      <c r="AE2883" s="471"/>
      <c r="AF2883" s="471"/>
      <c r="AG2883" s="471"/>
      <c r="AH2883" s="468"/>
      <c r="AI2883" s="470"/>
      <c r="AJ2883" s="471"/>
      <c r="AK2883" s="467">
        <f t="shared" si="50"/>
        <v>0</v>
      </c>
      <c r="AL2883" s="468"/>
      <c r="AM2883" s="494"/>
    </row>
    <row r="2884">
      <c r="A2884" s="460" t="s">
        <v>4830</v>
      </c>
      <c r="B2884" s="225"/>
      <c r="C2884" s="225"/>
      <c r="D2884" s="226"/>
      <c r="E2884" s="227"/>
      <c r="F2884" s="228">
        <f t="shared" si="61"/>
        <v>0</v>
      </c>
      <c r="G2884" s="226"/>
      <c r="H2884" s="226"/>
      <c r="I2884" s="226"/>
      <c r="J2884" s="58" t="s">
        <v>109</v>
      </c>
      <c r="K2884" s="58"/>
      <c r="L2884" s="58"/>
      <c r="M2884" s="62"/>
      <c r="N2884" s="58"/>
      <c r="O2884" s="62"/>
      <c r="P2884" s="58"/>
      <c r="Q2884" s="62"/>
      <c r="R2884" s="63"/>
      <c r="S2884" s="64">
        <f t="shared" si="59"/>
        <v>0</v>
      </c>
      <c r="T2884" s="60"/>
      <c r="U2884" s="60"/>
      <c r="V2884" s="60"/>
      <c r="W2884" s="60"/>
      <c r="X2884" s="60"/>
      <c r="Y2884" s="60"/>
      <c r="Z2884" s="60"/>
      <c r="AA2884" s="60"/>
      <c r="AB2884" s="60"/>
      <c r="AC2884" s="60"/>
      <c r="AD2884" s="60"/>
      <c r="AE2884" s="60"/>
      <c r="AF2884" s="60"/>
      <c r="AG2884" s="65"/>
      <c r="AH2884" s="58"/>
      <c r="AI2884" s="59"/>
      <c r="AJ2884" s="60"/>
      <c r="AK2884" s="64">
        <f t="shared" si="50"/>
        <v>0</v>
      </c>
      <c r="AL2884" s="66"/>
      <c r="AM2884" s="67"/>
    </row>
    <row r="2885">
      <c r="A2885" s="463" t="s">
        <v>4831</v>
      </c>
      <c r="B2885" s="470"/>
      <c r="C2885" s="470"/>
      <c r="D2885" s="468"/>
      <c r="E2885" s="471"/>
      <c r="F2885" s="467">
        <f t="shared" si="61"/>
        <v>0</v>
      </c>
      <c r="G2885" s="468"/>
      <c r="H2885" s="468"/>
      <c r="I2885" s="468"/>
      <c r="J2885" s="468" t="s">
        <v>109</v>
      </c>
      <c r="K2885" s="468"/>
      <c r="L2885" s="468"/>
      <c r="M2885" s="468"/>
      <c r="N2885" s="468"/>
      <c r="O2885" s="468"/>
      <c r="P2885" s="468"/>
      <c r="Q2885" s="468"/>
      <c r="R2885" s="471"/>
      <c r="S2885" s="493">
        <f t="shared" si="59"/>
        <v>0</v>
      </c>
      <c r="T2885" s="471"/>
      <c r="U2885" s="471"/>
      <c r="V2885" s="471"/>
      <c r="W2885" s="471"/>
      <c r="X2885" s="471"/>
      <c r="Y2885" s="471"/>
      <c r="Z2885" s="471"/>
      <c r="AA2885" s="471"/>
      <c r="AB2885" s="471"/>
      <c r="AC2885" s="471"/>
      <c r="AD2885" s="471"/>
      <c r="AE2885" s="471"/>
      <c r="AF2885" s="471"/>
      <c r="AG2885" s="471"/>
      <c r="AH2885" s="468"/>
      <c r="AI2885" s="470"/>
      <c r="AJ2885" s="471"/>
      <c r="AK2885" s="467">
        <f t="shared" si="50"/>
        <v>0</v>
      </c>
      <c r="AL2885" s="468"/>
      <c r="AM2885" s="494"/>
    </row>
    <row r="2886">
      <c r="A2886" s="460" t="s">
        <v>4832</v>
      </c>
      <c r="B2886" s="225"/>
      <c r="C2886" s="225"/>
      <c r="D2886" s="226"/>
      <c r="E2886" s="227"/>
      <c r="F2886" s="228">
        <f t="shared" si="61"/>
        <v>0</v>
      </c>
      <c r="G2886" s="226"/>
      <c r="H2886" s="226"/>
      <c r="I2886" s="226"/>
      <c r="J2886" s="58" t="s">
        <v>109</v>
      </c>
      <c r="K2886" s="58"/>
      <c r="L2886" s="58"/>
      <c r="M2886" s="62"/>
      <c r="N2886" s="58"/>
      <c r="O2886" s="62"/>
      <c r="P2886" s="58"/>
      <c r="Q2886" s="62"/>
      <c r="R2886" s="63"/>
      <c r="S2886" s="64">
        <f t="shared" si="59"/>
        <v>0</v>
      </c>
      <c r="T2886" s="60"/>
      <c r="U2886" s="60"/>
      <c r="V2886" s="60"/>
      <c r="W2886" s="60"/>
      <c r="X2886" s="60"/>
      <c r="Y2886" s="60"/>
      <c r="Z2886" s="60"/>
      <c r="AA2886" s="60"/>
      <c r="AB2886" s="60"/>
      <c r="AC2886" s="60"/>
      <c r="AD2886" s="60"/>
      <c r="AE2886" s="60"/>
      <c r="AF2886" s="60"/>
      <c r="AG2886" s="65"/>
      <c r="AH2886" s="58"/>
      <c r="AI2886" s="59"/>
      <c r="AJ2886" s="60"/>
      <c r="AK2886" s="64">
        <f t="shared" si="50"/>
        <v>0</v>
      </c>
      <c r="AL2886" s="66"/>
      <c r="AM2886" s="67"/>
    </row>
    <row r="2887">
      <c r="A2887" s="463" t="s">
        <v>4833</v>
      </c>
      <c r="B2887" s="470"/>
      <c r="C2887" s="470"/>
      <c r="D2887" s="468"/>
      <c r="E2887" s="471"/>
      <c r="F2887" s="467">
        <f t="shared" si="61"/>
        <v>0</v>
      </c>
      <c r="G2887" s="468"/>
      <c r="H2887" s="468"/>
      <c r="I2887" s="468"/>
      <c r="J2887" s="468" t="s">
        <v>109</v>
      </c>
      <c r="K2887" s="468"/>
      <c r="L2887" s="468"/>
      <c r="M2887" s="468"/>
      <c r="N2887" s="468"/>
      <c r="O2887" s="468"/>
      <c r="P2887" s="468"/>
      <c r="Q2887" s="468"/>
      <c r="R2887" s="471"/>
      <c r="S2887" s="493">
        <f t="shared" si="59"/>
        <v>0</v>
      </c>
      <c r="T2887" s="471"/>
      <c r="U2887" s="471"/>
      <c r="V2887" s="471"/>
      <c r="W2887" s="471"/>
      <c r="X2887" s="471"/>
      <c r="Y2887" s="471"/>
      <c r="Z2887" s="471"/>
      <c r="AA2887" s="471"/>
      <c r="AB2887" s="471"/>
      <c r="AC2887" s="471"/>
      <c r="AD2887" s="471"/>
      <c r="AE2887" s="471"/>
      <c r="AF2887" s="471"/>
      <c r="AG2887" s="471"/>
      <c r="AH2887" s="468"/>
      <c r="AI2887" s="470"/>
      <c r="AJ2887" s="471"/>
      <c r="AK2887" s="467">
        <f t="shared" si="50"/>
        <v>0</v>
      </c>
      <c r="AL2887" s="468"/>
      <c r="AM2887" s="494"/>
    </row>
    <row r="2888">
      <c r="A2888" s="460" t="s">
        <v>4834</v>
      </c>
      <c r="B2888" s="225"/>
      <c r="C2888" s="225"/>
      <c r="D2888" s="226"/>
      <c r="E2888" s="227"/>
      <c r="F2888" s="228">
        <f t="shared" si="61"/>
        <v>0</v>
      </c>
      <c r="G2888" s="226"/>
      <c r="H2888" s="226"/>
      <c r="I2888" s="226"/>
      <c r="J2888" s="58" t="s">
        <v>109</v>
      </c>
      <c r="K2888" s="58"/>
      <c r="L2888" s="58"/>
      <c r="M2888" s="62"/>
      <c r="N2888" s="58"/>
      <c r="O2888" s="62"/>
      <c r="P2888" s="58"/>
      <c r="Q2888" s="62"/>
      <c r="R2888" s="63"/>
      <c r="S2888" s="64">
        <f t="shared" si="59"/>
        <v>0</v>
      </c>
      <c r="T2888" s="60"/>
      <c r="U2888" s="60"/>
      <c r="V2888" s="60"/>
      <c r="W2888" s="60"/>
      <c r="X2888" s="60"/>
      <c r="Y2888" s="60"/>
      <c r="Z2888" s="60"/>
      <c r="AA2888" s="60"/>
      <c r="AB2888" s="60"/>
      <c r="AC2888" s="60"/>
      <c r="AD2888" s="60"/>
      <c r="AE2888" s="60"/>
      <c r="AF2888" s="60"/>
      <c r="AG2888" s="65"/>
      <c r="AH2888" s="58"/>
      <c r="AI2888" s="59"/>
      <c r="AJ2888" s="60"/>
      <c r="AK2888" s="64">
        <f t="shared" si="50"/>
        <v>0</v>
      </c>
      <c r="AL2888" s="66"/>
      <c r="AM2888" s="67"/>
    </row>
    <row r="2889">
      <c r="A2889" s="463" t="s">
        <v>4835</v>
      </c>
      <c r="B2889" s="470"/>
      <c r="C2889" s="470"/>
      <c r="D2889" s="468"/>
      <c r="E2889" s="471"/>
      <c r="F2889" s="467">
        <f t="shared" si="61"/>
        <v>0</v>
      </c>
      <c r="G2889" s="468"/>
      <c r="H2889" s="468"/>
      <c r="I2889" s="468"/>
      <c r="J2889" s="468" t="s">
        <v>109</v>
      </c>
      <c r="K2889" s="468"/>
      <c r="L2889" s="468"/>
      <c r="M2889" s="468"/>
      <c r="N2889" s="468"/>
      <c r="O2889" s="468"/>
      <c r="P2889" s="468"/>
      <c r="Q2889" s="468"/>
      <c r="R2889" s="471"/>
      <c r="S2889" s="493">
        <f t="shared" si="59"/>
        <v>0</v>
      </c>
      <c r="T2889" s="471"/>
      <c r="U2889" s="471"/>
      <c r="V2889" s="471"/>
      <c r="W2889" s="471"/>
      <c r="X2889" s="471"/>
      <c r="Y2889" s="471"/>
      <c r="Z2889" s="471"/>
      <c r="AA2889" s="471"/>
      <c r="AB2889" s="471"/>
      <c r="AC2889" s="471"/>
      <c r="AD2889" s="471"/>
      <c r="AE2889" s="471"/>
      <c r="AF2889" s="471"/>
      <c r="AG2889" s="471"/>
      <c r="AH2889" s="468"/>
      <c r="AI2889" s="470"/>
      <c r="AJ2889" s="471"/>
      <c r="AK2889" s="467">
        <f t="shared" si="50"/>
        <v>0</v>
      </c>
      <c r="AL2889" s="468"/>
      <c r="AM2889" s="494"/>
    </row>
    <row r="2890">
      <c r="A2890" s="460" t="s">
        <v>4836</v>
      </c>
      <c r="B2890" s="225"/>
      <c r="C2890" s="225"/>
      <c r="D2890" s="226"/>
      <c r="E2890" s="227"/>
      <c r="F2890" s="228">
        <f t="shared" si="61"/>
        <v>0</v>
      </c>
      <c r="G2890" s="226"/>
      <c r="H2890" s="226"/>
      <c r="I2890" s="226"/>
      <c r="J2890" s="58" t="s">
        <v>109</v>
      </c>
      <c r="K2890" s="58"/>
      <c r="L2890" s="58"/>
      <c r="M2890" s="62"/>
      <c r="N2890" s="58"/>
      <c r="O2890" s="62"/>
      <c r="P2890" s="58"/>
      <c r="Q2890" s="62"/>
      <c r="R2890" s="63"/>
      <c r="S2890" s="64">
        <f t="shared" si="59"/>
        <v>0</v>
      </c>
      <c r="T2890" s="60"/>
      <c r="U2890" s="60"/>
      <c r="V2890" s="60"/>
      <c r="W2890" s="60"/>
      <c r="X2890" s="60"/>
      <c r="Y2890" s="60"/>
      <c r="Z2890" s="60"/>
      <c r="AA2890" s="60"/>
      <c r="AB2890" s="60"/>
      <c r="AC2890" s="60"/>
      <c r="AD2890" s="60"/>
      <c r="AE2890" s="60"/>
      <c r="AF2890" s="60"/>
      <c r="AG2890" s="65"/>
      <c r="AH2890" s="58"/>
      <c r="AI2890" s="59"/>
      <c r="AJ2890" s="60"/>
      <c r="AK2890" s="64">
        <f t="shared" si="50"/>
        <v>0</v>
      </c>
      <c r="AL2890" s="66"/>
      <c r="AM2890" s="67"/>
    </row>
    <row r="2891">
      <c r="A2891" s="463" t="s">
        <v>4837</v>
      </c>
      <c r="B2891" s="470"/>
      <c r="C2891" s="470"/>
      <c r="D2891" s="468"/>
      <c r="E2891" s="471"/>
      <c r="F2891" s="467">
        <f t="shared" si="61"/>
        <v>0</v>
      </c>
      <c r="G2891" s="468"/>
      <c r="H2891" s="468"/>
      <c r="I2891" s="468"/>
      <c r="J2891" s="468" t="s">
        <v>109</v>
      </c>
      <c r="K2891" s="468"/>
      <c r="L2891" s="468"/>
      <c r="M2891" s="468"/>
      <c r="N2891" s="468"/>
      <c r="O2891" s="468"/>
      <c r="P2891" s="468"/>
      <c r="Q2891" s="468"/>
      <c r="R2891" s="471"/>
      <c r="S2891" s="493">
        <f t="shared" si="59"/>
        <v>0</v>
      </c>
      <c r="T2891" s="471"/>
      <c r="U2891" s="471"/>
      <c r="V2891" s="471"/>
      <c r="W2891" s="471"/>
      <c r="X2891" s="471"/>
      <c r="Y2891" s="471"/>
      <c r="Z2891" s="471"/>
      <c r="AA2891" s="471"/>
      <c r="AB2891" s="471"/>
      <c r="AC2891" s="471"/>
      <c r="AD2891" s="471"/>
      <c r="AE2891" s="471"/>
      <c r="AF2891" s="471"/>
      <c r="AG2891" s="471"/>
      <c r="AH2891" s="468"/>
      <c r="AI2891" s="470"/>
      <c r="AJ2891" s="471"/>
      <c r="AK2891" s="467">
        <f t="shared" si="50"/>
        <v>0</v>
      </c>
      <c r="AL2891" s="468"/>
      <c r="AM2891" s="494"/>
    </row>
    <row r="2892">
      <c r="A2892" s="460" t="s">
        <v>4838</v>
      </c>
      <c r="B2892" s="225"/>
      <c r="C2892" s="225"/>
      <c r="D2892" s="226"/>
      <c r="E2892" s="227"/>
      <c r="F2892" s="228">
        <f t="shared" si="61"/>
        <v>0</v>
      </c>
      <c r="G2892" s="226"/>
      <c r="H2892" s="226"/>
      <c r="I2892" s="226"/>
      <c r="J2892" s="58" t="s">
        <v>109</v>
      </c>
      <c r="K2892" s="58"/>
      <c r="L2892" s="58"/>
      <c r="M2892" s="62"/>
      <c r="N2892" s="58"/>
      <c r="O2892" s="62"/>
      <c r="P2892" s="58"/>
      <c r="Q2892" s="62"/>
      <c r="R2892" s="63"/>
      <c r="S2892" s="64">
        <f t="shared" si="59"/>
        <v>0</v>
      </c>
      <c r="T2892" s="60"/>
      <c r="U2892" s="60"/>
      <c r="V2892" s="60"/>
      <c r="W2892" s="60"/>
      <c r="X2892" s="60"/>
      <c r="Y2892" s="60"/>
      <c r="Z2892" s="60"/>
      <c r="AA2892" s="60"/>
      <c r="AB2892" s="60"/>
      <c r="AC2892" s="60"/>
      <c r="AD2892" s="60"/>
      <c r="AE2892" s="60"/>
      <c r="AF2892" s="60"/>
      <c r="AG2892" s="65"/>
      <c r="AH2892" s="58"/>
      <c r="AI2892" s="59"/>
      <c r="AJ2892" s="60"/>
      <c r="AK2892" s="64">
        <f t="shared" si="50"/>
        <v>0</v>
      </c>
      <c r="AL2892" s="66"/>
      <c r="AM2892" s="67"/>
    </row>
    <row r="2893">
      <c r="A2893" s="463" t="s">
        <v>4839</v>
      </c>
      <c r="B2893" s="470"/>
      <c r="C2893" s="470"/>
      <c r="D2893" s="468"/>
      <c r="E2893" s="471"/>
      <c r="F2893" s="467">
        <f t="shared" si="61"/>
        <v>0</v>
      </c>
      <c r="G2893" s="468"/>
      <c r="H2893" s="468"/>
      <c r="I2893" s="468"/>
      <c r="J2893" s="468" t="s">
        <v>109</v>
      </c>
      <c r="K2893" s="468"/>
      <c r="L2893" s="468"/>
      <c r="M2893" s="468"/>
      <c r="N2893" s="468"/>
      <c r="O2893" s="468"/>
      <c r="P2893" s="468"/>
      <c r="Q2893" s="468"/>
      <c r="R2893" s="471"/>
      <c r="S2893" s="493">
        <f t="shared" si="59"/>
        <v>0</v>
      </c>
      <c r="T2893" s="471"/>
      <c r="U2893" s="471"/>
      <c r="V2893" s="471"/>
      <c r="W2893" s="471"/>
      <c r="X2893" s="471"/>
      <c r="Y2893" s="471"/>
      <c r="Z2893" s="471"/>
      <c r="AA2893" s="471"/>
      <c r="AB2893" s="471"/>
      <c r="AC2893" s="471"/>
      <c r="AD2893" s="471"/>
      <c r="AE2893" s="471"/>
      <c r="AF2893" s="471"/>
      <c r="AG2893" s="471"/>
      <c r="AH2893" s="468"/>
      <c r="AI2893" s="470"/>
      <c r="AJ2893" s="471"/>
      <c r="AK2893" s="467">
        <f t="shared" si="50"/>
        <v>0</v>
      </c>
      <c r="AL2893" s="468"/>
      <c r="AM2893" s="494"/>
    </row>
    <row r="2894">
      <c r="A2894" s="460" t="s">
        <v>4840</v>
      </c>
      <c r="B2894" s="225"/>
      <c r="C2894" s="225"/>
      <c r="D2894" s="226"/>
      <c r="E2894" s="227"/>
      <c r="F2894" s="228">
        <f t="shared" si="61"/>
        <v>0</v>
      </c>
      <c r="G2894" s="226"/>
      <c r="H2894" s="226"/>
      <c r="I2894" s="226"/>
      <c r="J2894" s="58" t="s">
        <v>109</v>
      </c>
      <c r="K2894" s="58"/>
      <c r="L2894" s="58"/>
      <c r="M2894" s="62"/>
      <c r="N2894" s="58"/>
      <c r="O2894" s="62"/>
      <c r="P2894" s="58"/>
      <c r="Q2894" s="62"/>
      <c r="R2894" s="63"/>
      <c r="S2894" s="64">
        <f t="shared" si="59"/>
        <v>0</v>
      </c>
      <c r="T2894" s="60"/>
      <c r="U2894" s="60"/>
      <c r="V2894" s="60"/>
      <c r="W2894" s="60"/>
      <c r="X2894" s="60"/>
      <c r="Y2894" s="60"/>
      <c r="Z2894" s="60"/>
      <c r="AA2894" s="60"/>
      <c r="AB2894" s="60"/>
      <c r="AC2894" s="60"/>
      <c r="AD2894" s="60"/>
      <c r="AE2894" s="60"/>
      <c r="AF2894" s="60"/>
      <c r="AG2894" s="65"/>
      <c r="AH2894" s="58"/>
      <c r="AI2894" s="59"/>
      <c r="AJ2894" s="60"/>
      <c r="AK2894" s="64">
        <f t="shared" si="50"/>
        <v>0</v>
      </c>
      <c r="AL2894" s="66"/>
      <c r="AM2894" s="67"/>
    </row>
    <row r="2895">
      <c r="A2895" s="463" t="s">
        <v>4841</v>
      </c>
      <c r="B2895" s="470"/>
      <c r="C2895" s="470"/>
      <c r="D2895" s="468"/>
      <c r="E2895" s="471"/>
      <c r="F2895" s="467">
        <f t="shared" si="61"/>
        <v>0</v>
      </c>
      <c r="G2895" s="468"/>
      <c r="H2895" s="468"/>
      <c r="I2895" s="468"/>
      <c r="J2895" s="468" t="s">
        <v>109</v>
      </c>
      <c r="K2895" s="468"/>
      <c r="L2895" s="468"/>
      <c r="M2895" s="468"/>
      <c r="N2895" s="468"/>
      <c r="O2895" s="468"/>
      <c r="P2895" s="468"/>
      <c r="Q2895" s="468"/>
      <c r="R2895" s="471"/>
      <c r="S2895" s="493">
        <f t="shared" si="59"/>
        <v>0</v>
      </c>
      <c r="T2895" s="471"/>
      <c r="U2895" s="471"/>
      <c r="V2895" s="471"/>
      <c r="W2895" s="471"/>
      <c r="X2895" s="471"/>
      <c r="Y2895" s="471"/>
      <c r="Z2895" s="471"/>
      <c r="AA2895" s="471"/>
      <c r="AB2895" s="471"/>
      <c r="AC2895" s="471"/>
      <c r="AD2895" s="471"/>
      <c r="AE2895" s="471"/>
      <c r="AF2895" s="471"/>
      <c r="AG2895" s="471"/>
      <c r="AH2895" s="468"/>
      <c r="AI2895" s="470"/>
      <c r="AJ2895" s="471"/>
      <c r="AK2895" s="467">
        <f t="shared" si="50"/>
        <v>0</v>
      </c>
      <c r="AL2895" s="468"/>
      <c r="AM2895" s="494"/>
    </row>
    <row r="2896">
      <c r="A2896" s="460" t="s">
        <v>4842</v>
      </c>
      <c r="B2896" s="225"/>
      <c r="C2896" s="225"/>
      <c r="D2896" s="226"/>
      <c r="E2896" s="227"/>
      <c r="F2896" s="228">
        <f t="shared" si="61"/>
        <v>0</v>
      </c>
      <c r="G2896" s="226"/>
      <c r="H2896" s="226"/>
      <c r="I2896" s="226"/>
      <c r="J2896" s="58" t="s">
        <v>109</v>
      </c>
      <c r="K2896" s="58"/>
      <c r="L2896" s="58"/>
      <c r="M2896" s="62"/>
      <c r="N2896" s="58"/>
      <c r="O2896" s="62"/>
      <c r="P2896" s="58"/>
      <c r="Q2896" s="62"/>
      <c r="R2896" s="63"/>
      <c r="S2896" s="64">
        <f t="shared" si="59"/>
        <v>0</v>
      </c>
      <c r="T2896" s="60"/>
      <c r="U2896" s="60"/>
      <c r="V2896" s="60"/>
      <c r="W2896" s="60"/>
      <c r="X2896" s="60"/>
      <c r="Y2896" s="60"/>
      <c r="Z2896" s="60"/>
      <c r="AA2896" s="60"/>
      <c r="AB2896" s="60"/>
      <c r="AC2896" s="60"/>
      <c r="AD2896" s="60"/>
      <c r="AE2896" s="60"/>
      <c r="AF2896" s="60"/>
      <c r="AG2896" s="65"/>
      <c r="AH2896" s="58"/>
      <c r="AI2896" s="59"/>
      <c r="AJ2896" s="60"/>
      <c r="AK2896" s="64">
        <f t="shared" si="50"/>
        <v>0</v>
      </c>
      <c r="AL2896" s="66"/>
      <c r="AM2896" s="67"/>
    </row>
    <row r="2897">
      <c r="A2897" s="463" t="s">
        <v>4843</v>
      </c>
      <c r="B2897" s="470"/>
      <c r="C2897" s="470"/>
      <c r="D2897" s="468"/>
      <c r="E2897" s="471"/>
      <c r="F2897" s="467">
        <f t="shared" si="61"/>
        <v>0</v>
      </c>
      <c r="G2897" s="468"/>
      <c r="H2897" s="468"/>
      <c r="I2897" s="468"/>
      <c r="J2897" s="468" t="s">
        <v>109</v>
      </c>
      <c r="K2897" s="468"/>
      <c r="L2897" s="468"/>
      <c r="M2897" s="468"/>
      <c r="N2897" s="468"/>
      <c r="O2897" s="468"/>
      <c r="P2897" s="468"/>
      <c r="Q2897" s="468"/>
      <c r="R2897" s="471"/>
      <c r="S2897" s="493">
        <f t="shared" si="59"/>
        <v>0</v>
      </c>
      <c r="T2897" s="471"/>
      <c r="U2897" s="471"/>
      <c r="V2897" s="471"/>
      <c r="W2897" s="471"/>
      <c r="X2897" s="471"/>
      <c r="Y2897" s="471"/>
      <c r="Z2897" s="471"/>
      <c r="AA2897" s="471"/>
      <c r="AB2897" s="471"/>
      <c r="AC2897" s="471"/>
      <c r="AD2897" s="471"/>
      <c r="AE2897" s="471"/>
      <c r="AF2897" s="471"/>
      <c r="AG2897" s="471"/>
      <c r="AH2897" s="468"/>
      <c r="AI2897" s="470"/>
      <c r="AJ2897" s="471"/>
      <c r="AK2897" s="467">
        <f t="shared" si="50"/>
        <v>0</v>
      </c>
      <c r="AL2897" s="468"/>
      <c r="AM2897" s="494"/>
    </row>
    <row r="2898">
      <c r="A2898" s="460" t="s">
        <v>4844</v>
      </c>
      <c r="B2898" s="225"/>
      <c r="C2898" s="225"/>
      <c r="D2898" s="226"/>
      <c r="E2898" s="227"/>
      <c r="F2898" s="228">
        <f t="shared" si="61"/>
        <v>0</v>
      </c>
      <c r="G2898" s="226"/>
      <c r="H2898" s="226"/>
      <c r="I2898" s="226"/>
      <c r="J2898" s="58" t="s">
        <v>109</v>
      </c>
      <c r="K2898" s="58"/>
      <c r="L2898" s="58"/>
      <c r="M2898" s="62"/>
      <c r="N2898" s="58"/>
      <c r="O2898" s="62"/>
      <c r="P2898" s="58"/>
      <c r="Q2898" s="62"/>
      <c r="R2898" s="63"/>
      <c r="S2898" s="64">
        <f t="shared" si="59"/>
        <v>0</v>
      </c>
      <c r="T2898" s="60"/>
      <c r="U2898" s="60"/>
      <c r="V2898" s="60"/>
      <c r="W2898" s="60"/>
      <c r="X2898" s="60"/>
      <c r="Y2898" s="60"/>
      <c r="Z2898" s="60"/>
      <c r="AA2898" s="60"/>
      <c r="AB2898" s="60"/>
      <c r="AC2898" s="60"/>
      <c r="AD2898" s="60"/>
      <c r="AE2898" s="60"/>
      <c r="AF2898" s="60"/>
      <c r="AG2898" s="65"/>
      <c r="AH2898" s="58"/>
      <c r="AI2898" s="59"/>
      <c r="AJ2898" s="60"/>
      <c r="AK2898" s="64">
        <f t="shared" si="50"/>
        <v>0</v>
      </c>
      <c r="AL2898" s="66"/>
      <c r="AM2898" s="67"/>
    </row>
    <row r="2899">
      <c r="A2899" s="463" t="s">
        <v>4845</v>
      </c>
      <c r="B2899" s="470"/>
      <c r="C2899" s="470"/>
      <c r="D2899" s="468"/>
      <c r="E2899" s="471"/>
      <c r="F2899" s="467">
        <f t="shared" si="61"/>
        <v>0</v>
      </c>
      <c r="G2899" s="468"/>
      <c r="H2899" s="468"/>
      <c r="I2899" s="468"/>
      <c r="J2899" s="468" t="s">
        <v>109</v>
      </c>
      <c r="K2899" s="468"/>
      <c r="L2899" s="468"/>
      <c r="M2899" s="468"/>
      <c r="N2899" s="468"/>
      <c r="O2899" s="468"/>
      <c r="P2899" s="468"/>
      <c r="Q2899" s="468"/>
      <c r="R2899" s="471"/>
      <c r="S2899" s="493">
        <f t="shared" si="59"/>
        <v>0</v>
      </c>
      <c r="T2899" s="471"/>
      <c r="U2899" s="471"/>
      <c r="V2899" s="471"/>
      <c r="W2899" s="471"/>
      <c r="X2899" s="471"/>
      <c r="Y2899" s="471"/>
      <c r="Z2899" s="471"/>
      <c r="AA2899" s="471"/>
      <c r="AB2899" s="471"/>
      <c r="AC2899" s="471"/>
      <c r="AD2899" s="471"/>
      <c r="AE2899" s="471"/>
      <c r="AF2899" s="471"/>
      <c r="AG2899" s="471"/>
      <c r="AH2899" s="468"/>
      <c r="AI2899" s="470"/>
      <c r="AJ2899" s="471"/>
      <c r="AK2899" s="467">
        <f t="shared" si="50"/>
        <v>0</v>
      </c>
      <c r="AL2899" s="468"/>
      <c r="AM2899" s="494"/>
    </row>
    <row r="2900">
      <c r="A2900" s="460" t="s">
        <v>4846</v>
      </c>
      <c r="B2900" s="225"/>
      <c r="C2900" s="225"/>
      <c r="D2900" s="226"/>
      <c r="E2900" s="227"/>
      <c r="F2900" s="228">
        <f t="shared" si="61"/>
        <v>0</v>
      </c>
      <c r="G2900" s="226"/>
      <c r="H2900" s="226"/>
      <c r="I2900" s="226"/>
      <c r="J2900" s="58" t="s">
        <v>109</v>
      </c>
      <c r="K2900" s="58"/>
      <c r="L2900" s="58"/>
      <c r="M2900" s="62"/>
      <c r="N2900" s="58"/>
      <c r="O2900" s="62"/>
      <c r="P2900" s="58"/>
      <c r="Q2900" s="62"/>
      <c r="R2900" s="63"/>
      <c r="S2900" s="64">
        <f t="shared" si="59"/>
        <v>0</v>
      </c>
      <c r="T2900" s="60"/>
      <c r="U2900" s="60"/>
      <c r="V2900" s="60"/>
      <c r="W2900" s="60"/>
      <c r="X2900" s="60"/>
      <c r="Y2900" s="60"/>
      <c r="Z2900" s="60"/>
      <c r="AA2900" s="60"/>
      <c r="AB2900" s="60"/>
      <c r="AC2900" s="60"/>
      <c r="AD2900" s="60"/>
      <c r="AE2900" s="60"/>
      <c r="AF2900" s="60"/>
      <c r="AG2900" s="65"/>
      <c r="AH2900" s="58"/>
      <c r="AI2900" s="59"/>
      <c r="AJ2900" s="60"/>
      <c r="AK2900" s="64">
        <f t="shared" si="50"/>
        <v>0</v>
      </c>
      <c r="AL2900" s="66"/>
      <c r="AM2900" s="67"/>
    </row>
    <row r="2901">
      <c r="A2901" s="463" t="s">
        <v>4847</v>
      </c>
      <c r="B2901" s="470"/>
      <c r="C2901" s="470"/>
      <c r="D2901" s="468"/>
      <c r="E2901" s="471"/>
      <c r="F2901" s="467">
        <f t="shared" si="61"/>
        <v>0</v>
      </c>
      <c r="G2901" s="468"/>
      <c r="H2901" s="468"/>
      <c r="I2901" s="468"/>
      <c r="J2901" s="468" t="s">
        <v>109</v>
      </c>
      <c r="K2901" s="468"/>
      <c r="L2901" s="468"/>
      <c r="M2901" s="468"/>
      <c r="N2901" s="468"/>
      <c r="O2901" s="468"/>
      <c r="P2901" s="468"/>
      <c r="Q2901" s="468"/>
      <c r="R2901" s="471"/>
      <c r="S2901" s="493">
        <f t="shared" si="59"/>
        <v>0</v>
      </c>
      <c r="T2901" s="471"/>
      <c r="U2901" s="471"/>
      <c r="V2901" s="471"/>
      <c r="W2901" s="471"/>
      <c r="X2901" s="471"/>
      <c r="Y2901" s="471"/>
      <c r="Z2901" s="471"/>
      <c r="AA2901" s="471"/>
      <c r="AB2901" s="471"/>
      <c r="AC2901" s="471"/>
      <c r="AD2901" s="471"/>
      <c r="AE2901" s="471"/>
      <c r="AF2901" s="471"/>
      <c r="AG2901" s="471"/>
      <c r="AH2901" s="468"/>
      <c r="AI2901" s="470"/>
      <c r="AJ2901" s="471"/>
      <c r="AK2901" s="467">
        <f t="shared" si="50"/>
        <v>0</v>
      </c>
      <c r="AL2901" s="468"/>
      <c r="AM2901" s="494"/>
    </row>
    <row r="2902">
      <c r="A2902" s="460" t="s">
        <v>4848</v>
      </c>
      <c r="B2902" s="225"/>
      <c r="C2902" s="225"/>
      <c r="D2902" s="226"/>
      <c r="E2902" s="227"/>
      <c r="F2902" s="228">
        <f t="shared" si="61"/>
        <v>0</v>
      </c>
      <c r="G2902" s="226"/>
      <c r="H2902" s="226"/>
      <c r="I2902" s="226"/>
      <c r="J2902" s="58" t="s">
        <v>109</v>
      </c>
      <c r="K2902" s="58"/>
      <c r="L2902" s="58"/>
      <c r="M2902" s="62"/>
      <c r="N2902" s="58"/>
      <c r="O2902" s="62"/>
      <c r="P2902" s="58"/>
      <c r="Q2902" s="62"/>
      <c r="R2902" s="63"/>
      <c r="S2902" s="64">
        <f t="shared" si="59"/>
        <v>0</v>
      </c>
      <c r="T2902" s="60"/>
      <c r="U2902" s="60"/>
      <c r="V2902" s="60"/>
      <c r="W2902" s="60"/>
      <c r="X2902" s="60"/>
      <c r="Y2902" s="60"/>
      <c r="Z2902" s="60"/>
      <c r="AA2902" s="60"/>
      <c r="AB2902" s="60"/>
      <c r="AC2902" s="60"/>
      <c r="AD2902" s="60"/>
      <c r="AE2902" s="60"/>
      <c r="AF2902" s="60"/>
      <c r="AG2902" s="65"/>
      <c r="AH2902" s="58"/>
      <c r="AI2902" s="59"/>
      <c r="AJ2902" s="60"/>
      <c r="AK2902" s="64">
        <f t="shared" si="50"/>
        <v>0</v>
      </c>
      <c r="AL2902" s="66"/>
      <c r="AM2902" s="67"/>
    </row>
    <row r="2903">
      <c r="A2903" s="463" t="s">
        <v>4849</v>
      </c>
      <c r="B2903" s="470"/>
      <c r="C2903" s="470"/>
      <c r="D2903" s="468"/>
      <c r="E2903" s="471"/>
      <c r="F2903" s="467">
        <f t="shared" si="61"/>
        <v>0</v>
      </c>
      <c r="G2903" s="468"/>
      <c r="H2903" s="468"/>
      <c r="I2903" s="468"/>
      <c r="J2903" s="468" t="s">
        <v>109</v>
      </c>
      <c r="K2903" s="468"/>
      <c r="L2903" s="468"/>
      <c r="M2903" s="468"/>
      <c r="N2903" s="468"/>
      <c r="O2903" s="468"/>
      <c r="P2903" s="468"/>
      <c r="Q2903" s="468"/>
      <c r="R2903" s="471"/>
      <c r="S2903" s="493">
        <f t="shared" si="59"/>
        <v>0</v>
      </c>
      <c r="T2903" s="471"/>
      <c r="U2903" s="471"/>
      <c r="V2903" s="471"/>
      <c r="W2903" s="471"/>
      <c r="X2903" s="471"/>
      <c r="Y2903" s="471"/>
      <c r="Z2903" s="471"/>
      <c r="AA2903" s="471"/>
      <c r="AB2903" s="471"/>
      <c r="AC2903" s="471"/>
      <c r="AD2903" s="471"/>
      <c r="AE2903" s="471"/>
      <c r="AF2903" s="471"/>
      <c r="AG2903" s="471"/>
      <c r="AH2903" s="468"/>
      <c r="AI2903" s="470"/>
      <c r="AJ2903" s="471"/>
      <c r="AK2903" s="467">
        <f t="shared" si="50"/>
        <v>0</v>
      </c>
      <c r="AL2903" s="468"/>
      <c r="AM2903" s="494"/>
    </row>
    <row r="2904">
      <c r="A2904" s="460" t="s">
        <v>4850</v>
      </c>
      <c r="B2904" s="225"/>
      <c r="C2904" s="225"/>
      <c r="D2904" s="226"/>
      <c r="E2904" s="227"/>
      <c r="F2904" s="228">
        <f t="shared" si="61"/>
        <v>0</v>
      </c>
      <c r="G2904" s="226"/>
      <c r="H2904" s="226"/>
      <c r="I2904" s="226"/>
      <c r="J2904" s="58" t="s">
        <v>109</v>
      </c>
      <c r="K2904" s="58"/>
      <c r="L2904" s="58"/>
      <c r="M2904" s="62"/>
      <c r="N2904" s="58"/>
      <c r="O2904" s="62"/>
      <c r="P2904" s="58"/>
      <c r="Q2904" s="62"/>
      <c r="R2904" s="63"/>
      <c r="S2904" s="64">
        <f t="shared" si="59"/>
        <v>0</v>
      </c>
      <c r="T2904" s="60"/>
      <c r="U2904" s="60"/>
      <c r="V2904" s="60"/>
      <c r="W2904" s="60"/>
      <c r="X2904" s="60"/>
      <c r="Y2904" s="60"/>
      <c r="Z2904" s="60"/>
      <c r="AA2904" s="60"/>
      <c r="AB2904" s="60"/>
      <c r="AC2904" s="60"/>
      <c r="AD2904" s="60"/>
      <c r="AE2904" s="60"/>
      <c r="AF2904" s="60"/>
      <c r="AG2904" s="65"/>
      <c r="AH2904" s="58"/>
      <c r="AI2904" s="59"/>
      <c r="AJ2904" s="60"/>
      <c r="AK2904" s="64">
        <f t="shared" si="50"/>
        <v>0</v>
      </c>
      <c r="AL2904" s="66"/>
      <c r="AM2904" s="67"/>
    </row>
    <row r="2905">
      <c r="A2905" s="463" t="s">
        <v>4851</v>
      </c>
      <c r="B2905" s="470"/>
      <c r="C2905" s="470"/>
      <c r="D2905" s="468"/>
      <c r="E2905" s="471"/>
      <c r="F2905" s="467">
        <f t="shared" si="61"/>
        <v>0</v>
      </c>
      <c r="G2905" s="468"/>
      <c r="H2905" s="468"/>
      <c r="I2905" s="468"/>
      <c r="J2905" s="468" t="s">
        <v>109</v>
      </c>
      <c r="K2905" s="468"/>
      <c r="L2905" s="468"/>
      <c r="M2905" s="468"/>
      <c r="N2905" s="468"/>
      <c r="O2905" s="468"/>
      <c r="P2905" s="468"/>
      <c r="Q2905" s="468"/>
      <c r="R2905" s="471"/>
      <c r="S2905" s="493">
        <f t="shared" si="59"/>
        <v>0</v>
      </c>
      <c r="T2905" s="471"/>
      <c r="U2905" s="471"/>
      <c r="V2905" s="471"/>
      <c r="W2905" s="471"/>
      <c r="X2905" s="471"/>
      <c r="Y2905" s="471"/>
      <c r="Z2905" s="471"/>
      <c r="AA2905" s="471"/>
      <c r="AB2905" s="471"/>
      <c r="AC2905" s="471"/>
      <c r="AD2905" s="471"/>
      <c r="AE2905" s="471"/>
      <c r="AF2905" s="471"/>
      <c r="AG2905" s="471"/>
      <c r="AH2905" s="468"/>
      <c r="AI2905" s="470"/>
      <c r="AJ2905" s="471"/>
      <c r="AK2905" s="467">
        <f t="shared" si="50"/>
        <v>0</v>
      </c>
      <c r="AL2905" s="468"/>
      <c r="AM2905" s="494"/>
    </row>
    <row r="2906">
      <c r="A2906" s="460" t="s">
        <v>4852</v>
      </c>
      <c r="B2906" s="225"/>
      <c r="C2906" s="225"/>
      <c r="D2906" s="226"/>
      <c r="E2906" s="227"/>
      <c r="F2906" s="228">
        <f t="shared" si="61"/>
        <v>0</v>
      </c>
      <c r="G2906" s="226"/>
      <c r="H2906" s="226"/>
      <c r="I2906" s="226"/>
      <c r="J2906" s="58" t="s">
        <v>109</v>
      </c>
      <c r="K2906" s="58"/>
      <c r="L2906" s="58"/>
      <c r="M2906" s="62"/>
      <c r="N2906" s="58"/>
      <c r="O2906" s="62"/>
      <c r="P2906" s="58"/>
      <c r="Q2906" s="62"/>
      <c r="R2906" s="63"/>
      <c r="S2906" s="64">
        <f t="shared" si="59"/>
        <v>0</v>
      </c>
      <c r="T2906" s="60"/>
      <c r="U2906" s="60"/>
      <c r="V2906" s="60"/>
      <c r="W2906" s="60"/>
      <c r="X2906" s="60"/>
      <c r="Y2906" s="60"/>
      <c r="Z2906" s="60"/>
      <c r="AA2906" s="60"/>
      <c r="AB2906" s="60"/>
      <c r="AC2906" s="60"/>
      <c r="AD2906" s="60"/>
      <c r="AE2906" s="60"/>
      <c r="AF2906" s="60"/>
      <c r="AG2906" s="65"/>
      <c r="AH2906" s="58"/>
      <c r="AI2906" s="59"/>
      <c r="AJ2906" s="60"/>
      <c r="AK2906" s="64">
        <f t="shared" si="50"/>
        <v>0</v>
      </c>
      <c r="AL2906" s="66"/>
      <c r="AM2906" s="67"/>
    </row>
    <row r="2907">
      <c r="A2907" s="463" t="s">
        <v>4853</v>
      </c>
      <c r="B2907" s="470"/>
      <c r="C2907" s="470"/>
      <c r="D2907" s="468"/>
      <c r="E2907" s="471"/>
      <c r="F2907" s="467">
        <f t="shared" si="61"/>
        <v>0</v>
      </c>
      <c r="G2907" s="468"/>
      <c r="H2907" s="468"/>
      <c r="I2907" s="468"/>
      <c r="J2907" s="468" t="s">
        <v>109</v>
      </c>
      <c r="K2907" s="468"/>
      <c r="L2907" s="468"/>
      <c r="M2907" s="468"/>
      <c r="N2907" s="468"/>
      <c r="O2907" s="468"/>
      <c r="P2907" s="468"/>
      <c r="Q2907" s="468"/>
      <c r="R2907" s="471"/>
      <c r="S2907" s="493">
        <f t="shared" si="59"/>
        <v>0</v>
      </c>
      <c r="T2907" s="471"/>
      <c r="U2907" s="471"/>
      <c r="V2907" s="471"/>
      <c r="W2907" s="471"/>
      <c r="X2907" s="471"/>
      <c r="Y2907" s="471"/>
      <c r="Z2907" s="471"/>
      <c r="AA2907" s="471"/>
      <c r="AB2907" s="471"/>
      <c r="AC2907" s="471"/>
      <c r="AD2907" s="471"/>
      <c r="AE2907" s="471"/>
      <c r="AF2907" s="471"/>
      <c r="AG2907" s="471"/>
      <c r="AH2907" s="468"/>
      <c r="AI2907" s="470"/>
      <c r="AJ2907" s="471"/>
      <c r="AK2907" s="467">
        <f t="shared" si="50"/>
        <v>0</v>
      </c>
      <c r="AL2907" s="468"/>
      <c r="AM2907" s="494"/>
    </row>
    <row r="2908">
      <c r="A2908" s="460" t="s">
        <v>4854</v>
      </c>
      <c r="B2908" s="225"/>
      <c r="C2908" s="225"/>
      <c r="D2908" s="226"/>
      <c r="E2908" s="227"/>
      <c r="F2908" s="228">
        <f t="shared" si="61"/>
        <v>0</v>
      </c>
      <c r="G2908" s="226"/>
      <c r="H2908" s="226"/>
      <c r="I2908" s="226"/>
      <c r="J2908" s="58" t="s">
        <v>109</v>
      </c>
      <c r="K2908" s="58"/>
      <c r="L2908" s="58"/>
      <c r="M2908" s="62"/>
      <c r="N2908" s="58"/>
      <c r="O2908" s="62"/>
      <c r="P2908" s="58"/>
      <c r="Q2908" s="62"/>
      <c r="R2908" s="63"/>
      <c r="S2908" s="64">
        <f t="shared" si="59"/>
        <v>0</v>
      </c>
      <c r="T2908" s="60"/>
      <c r="U2908" s="60"/>
      <c r="V2908" s="60"/>
      <c r="W2908" s="60"/>
      <c r="X2908" s="60"/>
      <c r="Y2908" s="60"/>
      <c r="Z2908" s="60"/>
      <c r="AA2908" s="60"/>
      <c r="AB2908" s="60"/>
      <c r="AC2908" s="60"/>
      <c r="AD2908" s="60"/>
      <c r="AE2908" s="60"/>
      <c r="AF2908" s="60"/>
      <c r="AG2908" s="65"/>
      <c r="AH2908" s="58"/>
      <c r="AI2908" s="59"/>
      <c r="AJ2908" s="60"/>
      <c r="AK2908" s="64">
        <f t="shared" si="50"/>
        <v>0</v>
      </c>
      <c r="AL2908" s="66"/>
      <c r="AM2908" s="67"/>
    </row>
    <row r="2909">
      <c r="A2909" s="463" t="s">
        <v>4855</v>
      </c>
      <c r="B2909" s="470"/>
      <c r="C2909" s="470"/>
      <c r="D2909" s="468"/>
      <c r="E2909" s="471"/>
      <c r="F2909" s="467">
        <f t="shared" si="61"/>
        <v>0</v>
      </c>
      <c r="G2909" s="468"/>
      <c r="H2909" s="468"/>
      <c r="I2909" s="468"/>
      <c r="J2909" s="468" t="s">
        <v>109</v>
      </c>
      <c r="K2909" s="468"/>
      <c r="L2909" s="468"/>
      <c r="M2909" s="468"/>
      <c r="N2909" s="468"/>
      <c r="O2909" s="468"/>
      <c r="P2909" s="468"/>
      <c r="Q2909" s="468"/>
      <c r="R2909" s="471"/>
      <c r="S2909" s="493">
        <f t="shared" si="59"/>
        <v>0</v>
      </c>
      <c r="T2909" s="471"/>
      <c r="U2909" s="471"/>
      <c r="V2909" s="471"/>
      <c r="W2909" s="471"/>
      <c r="X2909" s="471"/>
      <c r="Y2909" s="471"/>
      <c r="Z2909" s="471"/>
      <c r="AA2909" s="471"/>
      <c r="AB2909" s="471"/>
      <c r="AC2909" s="471"/>
      <c r="AD2909" s="471"/>
      <c r="AE2909" s="471"/>
      <c r="AF2909" s="471"/>
      <c r="AG2909" s="471"/>
      <c r="AH2909" s="468"/>
      <c r="AI2909" s="470"/>
      <c r="AJ2909" s="471"/>
      <c r="AK2909" s="467">
        <f t="shared" si="50"/>
        <v>0</v>
      </c>
      <c r="AL2909" s="468"/>
      <c r="AM2909" s="494"/>
    </row>
    <row r="2910">
      <c r="A2910" s="460" t="s">
        <v>4856</v>
      </c>
      <c r="B2910" s="225"/>
      <c r="C2910" s="225"/>
      <c r="D2910" s="226"/>
      <c r="E2910" s="227"/>
      <c r="F2910" s="228">
        <f t="shared" si="61"/>
        <v>0</v>
      </c>
      <c r="G2910" s="226"/>
      <c r="H2910" s="226"/>
      <c r="I2910" s="226"/>
      <c r="J2910" s="58" t="s">
        <v>109</v>
      </c>
      <c r="K2910" s="58"/>
      <c r="L2910" s="58"/>
      <c r="M2910" s="62"/>
      <c r="N2910" s="58"/>
      <c r="O2910" s="62"/>
      <c r="P2910" s="58"/>
      <c r="Q2910" s="62"/>
      <c r="R2910" s="63"/>
      <c r="S2910" s="64">
        <f t="shared" si="59"/>
        <v>0</v>
      </c>
      <c r="T2910" s="60"/>
      <c r="U2910" s="60"/>
      <c r="V2910" s="60"/>
      <c r="W2910" s="60"/>
      <c r="X2910" s="60"/>
      <c r="Y2910" s="60"/>
      <c r="Z2910" s="60"/>
      <c r="AA2910" s="60"/>
      <c r="AB2910" s="60"/>
      <c r="AC2910" s="60"/>
      <c r="AD2910" s="60"/>
      <c r="AE2910" s="60"/>
      <c r="AF2910" s="60"/>
      <c r="AG2910" s="65"/>
      <c r="AH2910" s="58"/>
      <c r="AI2910" s="59"/>
      <c r="AJ2910" s="60"/>
      <c r="AK2910" s="64">
        <f t="shared" si="50"/>
        <v>0</v>
      </c>
      <c r="AL2910" s="66"/>
      <c r="AM2910" s="67"/>
    </row>
    <row r="2911">
      <c r="A2911" s="463" t="s">
        <v>4857</v>
      </c>
      <c r="B2911" s="470"/>
      <c r="C2911" s="470"/>
      <c r="D2911" s="468"/>
      <c r="E2911" s="471"/>
      <c r="F2911" s="467">
        <f t="shared" si="61"/>
        <v>0</v>
      </c>
      <c r="G2911" s="468"/>
      <c r="H2911" s="468"/>
      <c r="I2911" s="468"/>
      <c r="J2911" s="468" t="s">
        <v>109</v>
      </c>
      <c r="K2911" s="468"/>
      <c r="L2911" s="468"/>
      <c r="M2911" s="468"/>
      <c r="N2911" s="468"/>
      <c r="O2911" s="468"/>
      <c r="P2911" s="468"/>
      <c r="Q2911" s="468"/>
      <c r="R2911" s="471"/>
      <c r="S2911" s="493">
        <f t="shared" si="59"/>
        <v>0</v>
      </c>
      <c r="T2911" s="471"/>
      <c r="U2911" s="471"/>
      <c r="V2911" s="471"/>
      <c r="W2911" s="471"/>
      <c r="X2911" s="471"/>
      <c r="Y2911" s="471"/>
      <c r="Z2911" s="471"/>
      <c r="AA2911" s="471"/>
      <c r="AB2911" s="471"/>
      <c r="AC2911" s="471"/>
      <c r="AD2911" s="471"/>
      <c r="AE2911" s="471"/>
      <c r="AF2911" s="471"/>
      <c r="AG2911" s="471"/>
      <c r="AH2911" s="468"/>
      <c r="AI2911" s="470"/>
      <c r="AJ2911" s="471"/>
      <c r="AK2911" s="467">
        <f t="shared" si="50"/>
        <v>0</v>
      </c>
      <c r="AL2911" s="468"/>
      <c r="AM2911" s="494"/>
    </row>
    <row r="2912">
      <c r="A2912" s="460" t="s">
        <v>4858</v>
      </c>
      <c r="B2912" s="225"/>
      <c r="C2912" s="225"/>
      <c r="D2912" s="226"/>
      <c r="E2912" s="227"/>
      <c r="F2912" s="228">
        <f t="shared" si="61"/>
        <v>0</v>
      </c>
      <c r="G2912" s="226"/>
      <c r="H2912" s="226"/>
      <c r="I2912" s="226"/>
      <c r="J2912" s="58" t="s">
        <v>109</v>
      </c>
      <c r="K2912" s="58"/>
      <c r="L2912" s="58"/>
      <c r="M2912" s="62"/>
      <c r="N2912" s="58"/>
      <c r="O2912" s="62"/>
      <c r="P2912" s="58"/>
      <c r="Q2912" s="62"/>
      <c r="R2912" s="63"/>
      <c r="S2912" s="64">
        <f t="shared" si="59"/>
        <v>0</v>
      </c>
      <c r="T2912" s="60"/>
      <c r="U2912" s="60"/>
      <c r="V2912" s="60"/>
      <c r="W2912" s="60"/>
      <c r="X2912" s="60"/>
      <c r="Y2912" s="60"/>
      <c r="Z2912" s="60"/>
      <c r="AA2912" s="60"/>
      <c r="AB2912" s="60"/>
      <c r="AC2912" s="60"/>
      <c r="AD2912" s="60"/>
      <c r="AE2912" s="60"/>
      <c r="AF2912" s="60"/>
      <c r="AG2912" s="65"/>
      <c r="AH2912" s="58"/>
      <c r="AI2912" s="59"/>
      <c r="AJ2912" s="60"/>
      <c r="AK2912" s="64">
        <f t="shared" si="50"/>
        <v>0</v>
      </c>
      <c r="AL2912" s="66"/>
      <c r="AM2912" s="67"/>
    </row>
    <row r="2913">
      <c r="A2913" s="463" t="s">
        <v>4859</v>
      </c>
      <c r="B2913" s="470"/>
      <c r="C2913" s="470"/>
      <c r="D2913" s="468"/>
      <c r="E2913" s="471"/>
      <c r="F2913" s="467">
        <f t="shared" si="61"/>
        <v>0</v>
      </c>
      <c r="G2913" s="468"/>
      <c r="H2913" s="468"/>
      <c r="I2913" s="468"/>
      <c r="J2913" s="468" t="s">
        <v>109</v>
      </c>
      <c r="K2913" s="468"/>
      <c r="L2913" s="468"/>
      <c r="M2913" s="468"/>
      <c r="N2913" s="468"/>
      <c r="O2913" s="468"/>
      <c r="P2913" s="468"/>
      <c r="Q2913" s="468"/>
      <c r="R2913" s="471"/>
      <c r="S2913" s="493">
        <f t="shared" si="59"/>
        <v>0</v>
      </c>
      <c r="T2913" s="471"/>
      <c r="U2913" s="471"/>
      <c r="V2913" s="471"/>
      <c r="W2913" s="471"/>
      <c r="X2913" s="471"/>
      <c r="Y2913" s="471"/>
      <c r="Z2913" s="471"/>
      <c r="AA2913" s="471"/>
      <c r="AB2913" s="471"/>
      <c r="AC2913" s="471"/>
      <c r="AD2913" s="471"/>
      <c r="AE2913" s="471"/>
      <c r="AF2913" s="471"/>
      <c r="AG2913" s="471"/>
      <c r="AH2913" s="468"/>
      <c r="AI2913" s="470"/>
      <c r="AJ2913" s="471"/>
      <c r="AK2913" s="467">
        <f t="shared" si="50"/>
        <v>0</v>
      </c>
      <c r="AL2913" s="468"/>
      <c r="AM2913" s="494"/>
    </row>
    <row r="2914">
      <c r="A2914" s="460" t="s">
        <v>4860</v>
      </c>
      <c r="B2914" s="225"/>
      <c r="C2914" s="225"/>
      <c r="D2914" s="226"/>
      <c r="E2914" s="227"/>
      <c r="F2914" s="228">
        <f t="shared" si="61"/>
        <v>0</v>
      </c>
      <c r="G2914" s="226"/>
      <c r="H2914" s="226"/>
      <c r="I2914" s="226"/>
      <c r="J2914" s="58" t="s">
        <v>109</v>
      </c>
      <c r="K2914" s="58"/>
      <c r="L2914" s="58"/>
      <c r="M2914" s="62"/>
      <c r="N2914" s="58"/>
      <c r="O2914" s="62"/>
      <c r="P2914" s="58"/>
      <c r="Q2914" s="62"/>
      <c r="R2914" s="63"/>
      <c r="S2914" s="64">
        <f t="shared" si="59"/>
        <v>0</v>
      </c>
      <c r="T2914" s="60"/>
      <c r="U2914" s="60"/>
      <c r="V2914" s="60"/>
      <c r="W2914" s="60"/>
      <c r="X2914" s="60"/>
      <c r="Y2914" s="60"/>
      <c r="Z2914" s="60"/>
      <c r="AA2914" s="60"/>
      <c r="AB2914" s="60"/>
      <c r="AC2914" s="60"/>
      <c r="AD2914" s="60"/>
      <c r="AE2914" s="60"/>
      <c r="AF2914" s="60"/>
      <c r="AG2914" s="65"/>
      <c r="AH2914" s="58"/>
      <c r="AI2914" s="59"/>
      <c r="AJ2914" s="60"/>
      <c r="AK2914" s="64">
        <f t="shared" si="50"/>
        <v>0</v>
      </c>
      <c r="AL2914" s="66"/>
      <c r="AM2914" s="67"/>
    </row>
    <row r="2915">
      <c r="A2915" s="463" t="s">
        <v>4861</v>
      </c>
      <c r="B2915" s="470"/>
      <c r="C2915" s="470"/>
      <c r="D2915" s="468"/>
      <c r="E2915" s="471"/>
      <c r="F2915" s="467">
        <f t="shared" si="61"/>
        <v>0</v>
      </c>
      <c r="G2915" s="468"/>
      <c r="H2915" s="468"/>
      <c r="I2915" s="468"/>
      <c r="J2915" s="468" t="s">
        <v>109</v>
      </c>
      <c r="K2915" s="468"/>
      <c r="L2915" s="468"/>
      <c r="M2915" s="468"/>
      <c r="N2915" s="468"/>
      <c r="O2915" s="468"/>
      <c r="P2915" s="468"/>
      <c r="Q2915" s="468"/>
      <c r="R2915" s="471"/>
      <c r="S2915" s="493">
        <f t="shared" si="59"/>
        <v>0</v>
      </c>
      <c r="T2915" s="471"/>
      <c r="U2915" s="471"/>
      <c r="V2915" s="471"/>
      <c r="W2915" s="471"/>
      <c r="X2915" s="471"/>
      <c r="Y2915" s="471"/>
      <c r="Z2915" s="471"/>
      <c r="AA2915" s="471"/>
      <c r="AB2915" s="471"/>
      <c r="AC2915" s="471"/>
      <c r="AD2915" s="471"/>
      <c r="AE2915" s="471"/>
      <c r="AF2915" s="471"/>
      <c r="AG2915" s="471"/>
      <c r="AH2915" s="468"/>
      <c r="AI2915" s="470"/>
      <c r="AJ2915" s="471"/>
      <c r="AK2915" s="467">
        <f t="shared" si="50"/>
        <v>0</v>
      </c>
      <c r="AL2915" s="468"/>
      <c r="AM2915" s="494"/>
    </row>
    <row r="2916">
      <c r="A2916" s="460" t="s">
        <v>4862</v>
      </c>
      <c r="B2916" s="225"/>
      <c r="C2916" s="225"/>
      <c r="D2916" s="226"/>
      <c r="E2916" s="227"/>
      <c r="F2916" s="228">
        <f t="shared" si="61"/>
        <v>0</v>
      </c>
      <c r="G2916" s="226"/>
      <c r="H2916" s="226"/>
      <c r="I2916" s="226"/>
      <c r="J2916" s="58" t="s">
        <v>109</v>
      </c>
      <c r="K2916" s="58"/>
      <c r="L2916" s="58"/>
      <c r="M2916" s="62"/>
      <c r="N2916" s="58"/>
      <c r="O2916" s="62"/>
      <c r="P2916" s="58"/>
      <c r="Q2916" s="62"/>
      <c r="R2916" s="63"/>
      <c r="S2916" s="64">
        <f t="shared" si="59"/>
        <v>0</v>
      </c>
      <c r="T2916" s="60"/>
      <c r="U2916" s="60"/>
      <c r="V2916" s="60"/>
      <c r="W2916" s="60"/>
      <c r="X2916" s="60"/>
      <c r="Y2916" s="60"/>
      <c r="Z2916" s="60"/>
      <c r="AA2916" s="60"/>
      <c r="AB2916" s="60"/>
      <c r="AC2916" s="60"/>
      <c r="AD2916" s="60"/>
      <c r="AE2916" s="60"/>
      <c r="AF2916" s="60"/>
      <c r="AG2916" s="65"/>
      <c r="AH2916" s="58"/>
      <c r="AI2916" s="59"/>
      <c r="AJ2916" s="60"/>
      <c r="AK2916" s="64">
        <f t="shared" si="50"/>
        <v>0</v>
      </c>
      <c r="AL2916" s="66"/>
      <c r="AM2916" s="67"/>
    </row>
    <row r="2917">
      <c r="A2917" s="463" t="s">
        <v>4863</v>
      </c>
      <c r="B2917" s="470"/>
      <c r="C2917" s="470"/>
      <c r="D2917" s="468"/>
      <c r="E2917" s="471"/>
      <c r="F2917" s="467">
        <f t="shared" si="61"/>
        <v>0</v>
      </c>
      <c r="G2917" s="468"/>
      <c r="H2917" s="468"/>
      <c r="I2917" s="468"/>
      <c r="J2917" s="468" t="s">
        <v>109</v>
      </c>
      <c r="K2917" s="468"/>
      <c r="L2917" s="468"/>
      <c r="M2917" s="468"/>
      <c r="N2917" s="468"/>
      <c r="O2917" s="468"/>
      <c r="P2917" s="468"/>
      <c r="Q2917" s="468"/>
      <c r="R2917" s="471"/>
      <c r="S2917" s="493">
        <f t="shared" si="59"/>
        <v>0</v>
      </c>
      <c r="T2917" s="471"/>
      <c r="U2917" s="471"/>
      <c r="V2917" s="471"/>
      <c r="W2917" s="471"/>
      <c r="X2917" s="471"/>
      <c r="Y2917" s="471"/>
      <c r="Z2917" s="471"/>
      <c r="AA2917" s="471"/>
      <c r="AB2917" s="471"/>
      <c r="AC2917" s="471"/>
      <c r="AD2917" s="471"/>
      <c r="AE2917" s="471"/>
      <c r="AF2917" s="471"/>
      <c r="AG2917" s="471"/>
      <c r="AH2917" s="468"/>
      <c r="AI2917" s="470"/>
      <c r="AJ2917" s="471"/>
      <c r="AK2917" s="467">
        <f t="shared" si="50"/>
        <v>0</v>
      </c>
      <c r="AL2917" s="468"/>
      <c r="AM2917" s="494"/>
    </row>
    <row r="2918">
      <c r="A2918" s="460" t="s">
        <v>4864</v>
      </c>
      <c r="B2918" s="225"/>
      <c r="C2918" s="225"/>
      <c r="D2918" s="226"/>
      <c r="E2918" s="227"/>
      <c r="F2918" s="228">
        <f t="shared" si="61"/>
        <v>0</v>
      </c>
      <c r="G2918" s="226"/>
      <c r="H2918" s="226"/>
      <c r="I2918" s="226"/>
      <c r="J2918" s="58" t="s">
        <v>109</v>
      </c>
      <c r="K2918" s="58"/>
      <c r="L2918" s="58"/>
      <c r="M2918" s="62"/>
      <c r="N2918" s="58"/>
      <c r="O2918" s="62"/>
      <c r="P2918" s="58"/>
      <c r="Q2918" s="62"/>
      <c r="R2918" s="63"/>
      <c r="S2918" s="64">
        <f t="shared" si="59"/>
        <v>0</v>
      </c>
      <c r="T2918" s="60"/>
      <c r="U2918" s="60"/>
      <c r="V2918" s="60"/>
      <c r="W2918" s="60"/>
      <c r="X2918" s="60"/>
      <c r="Y2918" s="60"/>
      <c r="Z2918" s="60"/>
      <c r="AA2918" s="60"/>
      <c r="AB2918" s="60"/>
      <c r="AC2918" s="60"/>
      <c r="AD2918" s="60"/>
      <c r="AE2918" s="60"/>
      <c r="AF2918" s="60"/>
      <c r="AG2918" s="65"/>
      <c r="AH2918" s="58"/>
      <c r="AI2918" s="59"/>
      <c r="AJ2918" s="60"/>
      <c r="AK2918" s="64">
        <f t="shared" si="50"/>
        <v>0</v>
      </c>
      <c r="AL2918" s="66"/>
      <c r="AM2918" s="67"/>
    </row>
    <row r="2919">
      <c r="A2919" s="463" t="s">
        <v>4865</v>
      </c>
      <c r="B2919" s="470"/>
      <c r="C2919" s="470"/>
      <c r="D2919" s="468"/>
      <c r="E2919" s="471"/>
      <c r="F2919" s="467">
        <f t="shared" si="61"/>
        <v>0</v>
      </c>
      <c r="G2919" s="468"/>
      <c r="H2919" s="468"/>
      <c r="I2919" s="468"/>
      <c r="J2919" s="468" t="s">
        <v>109</v>
      </c>
      <c r="K2919" s="468"/>
      <c r="L2919" s="468"/>
      <c r="M2919" s="468"/>
      <c r="N2919" s="468"/>
      <c r="O2919" s="468"/>
      <c r="P2919" s="468"/>
      <c r="Q2919" s="468"/>
      <c r="R2919" s="471"/>
      <c r="S2919" s="493">
        <f t="shared" si="59"/>
        <v>0</v>
      </c>
      <c r="T2919" s="471"/>
      <c r="U2919" s="471"/>
      <c r="V2919" s="471"/>
      <c r="W2919" s="471"/>
      <c r="X2919" s="471"/>
      <c r="Y2919" s="471"/>
      <c r="Z2919" s="471"/>
      <c r="AA2919" s="471"/>
      <c r="AB2919" s="471"/>
      <c r="AC2919" s="471"/>
      <c r="AD2919" s="471"/>
      <c r="AE2919" s="471"/>
      <c r="AF2919" s="471"/>
      <c r="AG2919" s="471"/>
      <c r="AH2919" s="468"/>
      <c r="AI2919" s="470"/>
      <c r="AJ2919" s="471"/>
      <c r="AK2919" s="467">
        <f t="shared" si="50"/>
        <v>0</v>
      </c>
      <c r="AL2919" s="468"/>
      <c r="AM2919" s="494"/>
    </row>
    <row r="2920">
      <c r="A2920" s="460" t="s">
        <v>4866</v>
      </c>
      <c r="B2920" s="225"/>
      <c r="C2920" s="225"/>
      <c r="D2920" s="226"/>
      <c r="E2920" s="227"/>
      <c r="F2920" s="228">
        <f t="shared" si="61"/>
        <v>0</v>
      </c>
      <c r="G2920" s="226"/>
      <c r="H2920" s="226"/>
      <c r="I2920" s="226"/>
      <c r="J2920" s="58" t="s">
        <v>109</v>
      </c>
      <c r="K2920" s="58"/>
      <c r="L2920" s="58"/>
      <c r="M2920" s="62"/>
      <c r="N2920" s="58"/>
      <c r="O2920" s="62"/>
      <c r="P2920" s="58"/>
      <c r="Q2920" s="62"/>
      <c r="R2920" s="63"/>
      <c r="S2920" s="64">
        <f t="shared" si="59"/>
        <v>0</v>
      </c>
      <c r="T2920" s="60"/>
      <c r="U2920" s="60"/>
      <c r="V2920" s="60"/>
      <c r="W2920" s="60"/>
      <c r="X2920" s="60"/>
      <c r="Y2920" s="60"/>
      <c r="Z2920" s="60"/>
      <c r="AA2920" s="60"/>
      <c r="AB2920" s="60"/>
      <c r="AC2920" s="60"/>
      <c r="AD2920" s="60"/>
      <c r="AE2920" s="60"/>
      <c r="AF2920" s="60"/>
      <c r="AG2920" s="65"/>
      <c r="AH2920" s="58"/>
      <c r="AI2920" s="59"/>
      <c r="AJ2920" s="60"/>
      <c r="AK2920" s="64">
        <f t="shared" si="50"/>
        <v>0</v>
      </c>
      <c r="AL2920" s="66"/>
      <c r="AM2920" s="67"/>
    </row>
    <row r="2921">
      <c r="A2921" s="463" t="s">
        <v>4867</v>
      </c>
      <c r="B2921" s="470"/>
      <c r="C2921" s="470"/>
      <c r="D2921" s="468"/>
      <c r="E2921" s="471"/>
      <c r="F2921" s="467">
        <f t="shared" si="61"/>
        <v>0</v>
      </c>
      <c r="G2921" s="468"/>
      <c r="H2921" s="468"/>
      <c r="I2921" s="468"/>
      <c r="J2921" s="468" t="s">
        <v>109</v>
      </c>
      <c r="K2921" s="468"/>
      <c r="L2921" s="468"/>
      <c r="M2921" s="468"/>
      <c r="N2921" s="468"/>
      <c r="O2921" s="468"/>
      <c r="P2921" s="468"/>
      <c r="Q2921" s="468"/>
      <c r="R2921" s="471"/>
      <c r="S2921" s="493">
        <f t="shared" si="59"/>
        <v>0</v>
      </c>
      <c r="T2921" s="471"/>
      <c r="U2921" s="471"/>
      <c r="V2921" s="471"/>
      <c r="W2921" s="471"/>
      <c r="X2921" s="471"/>
      <c r="Y2921" s="471"/>
      <c r="Z2921" s="471"/>
      <c r="AA2921" s="471"/>
      <c r="AB2921" s="471"/>
      <c r="AC2921" s="471"/>
      <c r="AD2921" s="471"/>
      <c r="AE2921" s="471"/>
      <c r="AF2921" s="471"/>
      <c r="AG2921" s="471"/>
      <c r="AH2921" s="468"/>
      <c r="AI2921" s="470"/>
      <c r="AJ2921" s="471"/>
      <c r="AK2921" s="467">
        <f t="shared" si="50"/>
        <v>0</v>
      </c>
      <c r="AL2921" s="468"/>
      <c r="AM2921" s="494"/>
    </row>
    <row r="2922">
      <c r="A2922" s="460" t="s">
        <v>4868</v>
      </c>
      <c r="B2922" s="225"/>
      <c r="C2922" s="225"/>
      <c r="D2922" s="226"/>
      <c r="E2922" s="227"/>
      <c r="F2922" s="228">
        <f t="shared" si="61"/>
        <v>0</v>
      </c>
      <c r="G2922" s="226"/>
      <c r="H2922" s="226"/>
      <c r="I2922" s="226"/>
      <c r="J2922" s="58" t="s">
        <v>109</v>
      </c>
      <c r="K2922" s="58"/>
      <c r="L2922" s="58"/>
      <c r="M2922" s="62"/>
      <c r="N2922" s="58"/>
      <c r="O2922" s="62"/>
      <c r="P2922" s="58"/>
      <c r="Q2922" s="62"/>
      <c r="R2922" s="63"/>
      <c r="S2922" s="64">
        <f t="shared" si="59"/>
        <v>0</v>
      </c>
      <c r="T2922" s="60"/>
      <c r="U2922" s="60"/>
      <c r="V2922" s="60"/>
      <c r="W2922" s="60"/>
      <c r="X2922" s="60"/>
      <c r="Y2922" s="60"/>
      <c r="Z2922" s="60"/>
      <c r="AA2922" s="60"/>
      <c r="AB2922" s="60"/>
      <c r="AC2922" s="60"/>
      <c r="AD2922" s="60"/>
      <c r="AE2922" s="60"/>
      <c r="AF2922" s="60"/>
      <c r="AG2922" s="65"/>
      <c r="AH2922" s="58"/>
      <c r="AI2922" s="59"/>
      <c r="AJ2922" s="60"/>
      <c r="AK2922" s="64">
        <f t="shared" si="50"/>
        <v>0</v>
      </c>
      <c r="AL2922" s="66"/>
      <c r="AM2922" s="67"/>
    </row>
    <row r="2923">
      <c r="A2923" s="463" t="s">
        <v>4869</v>
      </c>
      <c r="B2923" s="470"/>
      <c r="C2923" s="470"/>
      <c r="D2923" s="468"/>
      <c r="E2923" s="471"/>
      <c r="F2923" s="467">
        <f t="shared" si="61"/>
        <v>0</v>
      </c>
      <c r="G2923" s="468"/>
      <c r="H2923" s="468"/>
      <c r="I2923" s="468"/>
      <c r="J2923" s="468" t="s">
        <v>109</v>
      </c>
      <c r="K2923" s="468"/>
      <c r="L2923" s="468"/>
      <c r="M2923" s="468"/>
      <c r="N2923" s="468"/>
      <c r="O2923" s="468"/>
      <c r="P2923" s="468"/>
      <c r="Q2923" s="468"/>
      <c r="R2923" s="471"/>
      <c r="S2923" s="493">
        <f t="shared" si="59"/>
        <v>0</v>
      </c>
      <c r="T2923" s="471"/>
      <c r="U2923" s="471"/>
      <c r="V2923" s="471"/>
      <c r="W2923" s="471"/>
      <c r="X2923" s="471"/>
      <c r="Y2923" s="471"/>
      <c r="Z2923" s="471"/>
      <c r="AA2923" s="471"/>
      <c r="AB2923" s="471"/>
      <c r="AC2923" s="471"/>
      <c r="AD2923" s="471"/>
      <c r="AE2923" s="471"/>
      <c r="AF2923" s="471"/>
      <c r="AG2923" s="471"/>
      <c r="AH2923" s="468"/>
      <c r="AI2923" s="470"/>
      <c r="AJ2923" s="471"/>
      <c r="AK2923" s="467">
        <f t="shared" si="50"/>
        <v>0</v>
      </c>
      <c r="AL2923" s="468"/>
      <c r="AM2923" s="494"/>
    </row>
    <row r="2924">
      <c r="A2924" s="460" t="s">
        <v>4870</v>
      </c>
      <c r="B2924" s="225"/>
      <c r="C2924" s="225"/>
      <c r="D2924" s="226"/>
      <c r="E2924" s="227"/>
      <c r="F2924" s="228">
        <f t="shared" si="61"/>
        <v>0</v>
      </c>
      <c r="G2924" s="226"/>
      <c r="H2924" s="226"/>
      <c r="I2924" s="226"/>
      <c r="J2924" s="58" t="s">
        <v>109</v>
      </c>
      <c r="K2924" s="58"/>
      <c r="L2924" s="58"/>
      <c r="M2924" s="62"/>
      <c r="N2924" s="58"/>
      <c r="O2924" s="62"/>
      <c r="P2924" s="58"/>
      <c r="Q2924" s="62"/>
      <c r="R2924" s="63"/>
      <c r="S2924" s="64">
        <f t="shared" si="59"/>
        <v>0</v>
      </c>
      <c r="T2924" s="60"/>
      <c r="U2924" s="60"/>
      <c r="V2924" s="60"/>
      <c r="W2924" s="60"/>
      <c r="X2924" s="60"/>
      <c r="Y2924" s="60"/>
      <c r="Z2924" s="60"/>
      <c r="AA2924" s="60"/>
      <c r="AB2924" s="60"/>
      <c r="AC2924" s="60"/>
      <c r="AD2924" s="60"/>
      <c r="AE2924" s="60"/>
      <c r="AF2924" s="60"/>
      <c r="AG2924" s="65"/>
      <c r="AH2924" s="58"/>
      <c r="AI2924" s="59"/>
      <c r="AJ2924" s="60"/>
      <c r="AK2924" s="64">
        <f t="shared" si="50"/>
        <v>0</v>
      </c>
      <c r="AL2924" s="66"/>
      <c r="AM2924" s="67"/>
    </row>
    <row r="2925">
      <c r="A2925" s="463" t="s">
        <v>4871</v>
      </c>
      <c r="B2925" s="470"/>
      <c r="C2925" s="470"/>
      <c r="D2925" s="468"/>
      <c r="E2925" s="471"/>
      <c r="F2925" s="467">
        <f t="shared" si="61"/>
        <v>0</v>
      </c>
      <c r="G2925" s="468"/>
      <c r="H2925" s="468"/>
      <c r="I2925" s="468"/>
      <c r="J2925" s="464" t="s">
        <v>111</v>
      </c>
      <c r="K2925" s="464" t="s">
        <v>111</v>
      </c>
      <c r="L2925" s="464" t="s">
        <v>1676</v>
      </c>
      <c r="M2925" s="464" t="s">
        <v>4872</v>
      </c>
      <c r="N2925" s="464" t="s">
        <v>692</v>
      </c>
      <c r="O2925" s="464" t="s">
        <v>1504</v>
      </c>
      <c r="P2925" s="464" t="s">
        <v>694</v>
      </c>
      <c r="Q2925" s="468"/>
      <c r="R2925" s="466" t="s">
        <v>1120</v>
      </c>
      <c r="S2925" s="493">
        <f t="shared" si="59"/>
        <v>0</v>
      </c>
      <c r="T2925" s="466"/>
      <c r="U2925" s="466"/>
      <c r="V2925" s="466"/>
      <c r="W2925" s="471"/>
      <c r="X2925" s="466"/>
      <c r="Y2925" s="466"/>
      <c r="Z2925" s="471"/>
      <c r="AA2925" s="466"/>
      <c r="AB2925" s="466"/>
      <c r="AC2925" s="466"/>
      <c r="AD2925" s="471"/>
      <c r="AE2925" s="466"/>
      <c r="AF2925" s="466"/>
      <c r="AG2925" s="471"/>
      <c r="AH2925" s="468"/>
      <c r="AI2925" s="470"/>
      <c r="AJ2925" s="471"/>
      <c r="AK2925" s="467">
        <f t="shared" si="50"/>
        <v>0</v>
      </c>
      <c r="AL2925" s="468"/>
      <c r="AM2925" s="494"/>
    </row>
    <row r="2926">
      <c r="A2926" s="490" t="s">
        <v>4873</v>
      </c>
      <c r="B2926" s="464" t="s">
        <v>4874</v>
      </c>
      <c r="C2926" s="465">
        <v>43375.0</v>
      </c>
      <c r="D2926" s="464">
        <v>22.0</v>
      </c>
      <c r="E2926" s="466">
        <v>80.0</v>
      </c>
      <c r="F2926" s="467">
        <f t="shared" si="61"/>
        <v>1760</v>
      </c>
      <c r="G2926" s="468"/>
      <c r="H2926" s="468"/>
      <c r="I2926" s="468"/>
      <c r="J2926" s="464" t="s">
        <v>111</v>
      </c>
      <c r="K2926" s="464" t="s">
        <v>111</v>
      </c>
      <c r="L2926" s="464" t="s">
        <v>1676</v>
      </c>
      <c r="M2926" s="464" t="s">
        <v>4872</v>
      </c>
      <c r="N2926" s="464" t="s">
        <v>692</v>
      </c>
      <c r="O2926" s="464" t="s">
        <v>1504</v>
      </c>
      <c r="P2926" s="464" t="s">
        <v>694</v>
      </c>
      <c r="Q2926" s="468"/>
      <c r="R2926" s="466"/>
      <c r="S2926" s="493">
        <f t="shared" si="59"/>
        <v>1760</v>
      </c>
      <c r="T2926" s="466"/>
      <c r="U2926" s="466"/>
      <c r="V2926" s="466"/>
      <c r="W2926" s="471"/>
      <c r="X2926" s="466"/>
      <c r="Y2926" s="466">
        <v>1760.0</v>
      </c>
      <c r="Z2926" s="471"/>
      <c r="AA2926" s="466"/>
      <c r="AB2926" s="466"/>
      <c r="AC2926" s="466"/>
      <c r="AD2926" s="471"/>
      <c r="AE2926" s="466"/>
      <c r="AF2926" s="466"/>
      <c r="AG2926" s="471"/>
      <c r="AH2926" s="495">
        <v>5.003459737E9</v>
      </c>
      <c r="AI2926" s="464" t="s">
        <v>716</v>
      </c>
      <c r="AJ2926" s="466">
        <v>1760.0</v>
      </c>
      <c r="AK2926" s="467">
        <f t="shared" si="50"/>
        <v>0</v>
      </c>
      <c r="AL2926" s="468"/>
      <c r="AM2926" s="494"/>
    </row>
    <row r="2927">
      <c r="A2927" s="490" t="s">
        <v>4875</v>
      </c>
      <c r="B2927" s="464" t="s">
        <v>4876</v>
      </c>
      <c r="C2927" s="465">
        <v>43440.0</v>
      </c>
      <c r="D2927" s="464">
        <v>27.5</v>
      </c>
      <c r="E2927" s="466">
        <v>80.0</v>
      </c>
      <c r="F2927" s="467">
        <f t="shared" si="61"/>
        <v>2200</v>
      </c>
      <c r="G2927" s="468"/>
      <c r="H2927" s="468"/>
      <c r="I2927" s="468"/>
      <c r="J2927" s="464" t="s">
        <v>111</v>
      </c>
      <c r="K2927" s="464" t="s">
        <v>111</v>
      </c>
      <c r="L2927" s="464" t="s">
        <v>1676</v>
      </c>
      <c r="M2927" s="464" t="s">
        <v>4872</v>
      </c>
      <c r="N2927" s="464" t="s">
        <v>692</v>
      </c>
      <c r="O2927" s="464" t="s">
        <v>1504</v>
      </c>
      <c r="P2927" s="464" t="s">
        <v>694</v>
      </c>
      <c r="Q2927" s="468"/>
      <c r="R2927" s="466"/>
      <c r="S2927" s="493">
        <f t="shared" si="59"/>
        <v>2200</v>
      </c>
      <c r="T2927" s="466"/>
      <c r="U2927" s="466"/>
      <c r="V2927" s="466"/>
      <c r="W2927" s="471"/>
      <c r="X2927" s="466"/>
      <c r="Y2927" s="466"/>
      <c r="Z2927" s="471"/>
      <c r="AA2927" s="466"/>
      <c r="AB2927" s="466"/>
      <c r="AC2927" s="466"/>
      <c r="AD2927" s="471"/>
      <c r="AE2927" s="466">
        <v>2200.0</v>
      </c>
      <c r="AF2927" s="466"/>
      <c r="AG2927" s="471"/>
      <c r="AH2927" s="496" t="s">
        <v>2870</v>
      </c>
      <c r="AI2927" s="464" t="s">
        <v>4877</v>
      </c>
      <c r="AJ2927" s="466">
        <v>2200.0</v>
      </c>
      <c r="AK2927" s="467">
        <f t="shared" si="50"/>
        <v>0</v>
      </c>
      <c r="AL2927" s="468"/>
      <c r="AM2927" s="494"/>
    </row>
    <row r="2928">
      <c r="A2928" s="460" t="s">
        <v>4878</v>
      </c>
      <c r="B2928" s="229" t="s">
        <v>4879</v>
      </c>
      <c r="C2928" s="461">
        <v>43319.0</v>
      </c>
      <c r="D2928" s="229">
        <v>22.25</v>
      </c>
      <c r="E2928" s="462">
        <v>90.0</v>
      </c>
      <c r="F2928" s="476">
        <f t="shared" si="61"/>
        <v>2002.5</v>
      </c>
      <c r="G2928" s="226"/>
      <c r="H2928" s="226"/>
      <c r="I2928" s="226"/>
      <c r="J2928" s="58" t="s">
        <v>111</v>
      </c>
      <c r="K2928" s="58" t="s">
        <v>111</v>
      </c>
      <c r="L2928" s="58" t="s">
        <v>1676</v>
      </c>
      <c r="M2928" s="62" t="s">
        <v>4880</v>
      </c>
      <c r="N2928" s="58" t="s">
        <v>776</v>
      </c>
      <c r="O2928" s="62" t="s">
        <v>4881</v>
      </c>
      <c r="P2928" s="58" t="s">
        <v>742</v>
      </c>
      <c r="Q2928" s="62"/>
      <c r="R2928" s="63" t="s">
        <v>1120</v>
      </c>
      <c r="S2928" s="64">
        <f t="shared" si="59"/>
        <v>2002.5</v>
      </c>
      <c r="T2928" s="60"/>
      <c r="U2928" s="77">
        <v>400.5</v>
      </c>
      <c r="V2928" s="60">
        <v>400.5</v>
      </c>
      <c r="W2928" s="60"/>
      <c r="X2928" s="60">
        <v>400.5</v>
      </c>
      <c r="Y2928" s="60"/>
      <c r="Z2928" s="60"/>
      <c r="AA2928" s="60">
        <v>400.5</v>
      </c>
      <c r="AB2928" s="60">
        <v>400.5</v>
      </c>
      <c r="AC2928" s="60"/>
      <c r="AD2928" s="60"/>
      <c r="AE2928" s="60"/>
      <c r="AF2928" s="60"/>
      <c r="AG2928" s="65"/>
      <c r="AH2928" s="58">
        <v>5.003432713E9</v>
      </c>
      <c r="AI2928" s="58" t="s">
        <v>4882</v>
      </c>
      <c r="AJ2928" s="60">
        <v>2002.5</v>
      </c>
      <c r="AK2928" s="64">
        <f t="shared" si="50"/>
        <v>0</v>
      </c>
      <c r="AL2928" s="66"/>
      <c r="AM2928" s="67"/>
    </row>
    <row r="2929">
      <c r="A2929" s="463" t="s">
        <v>4883</v>
      </c>
      <c r="B2929" s="464" t="s">
        <v>4884</v>
      </c>
      <c r="C2929" s="465">
        <v>43493.0</v>
      </c>
      <c r="D2929" s="464">
        <v>15.75</v>
      </c>
      <c r="E2929" s="466">
        <v>90.0</v>
      </c>
      <c r="F2929" s="467">
        <f t="shared" si="61"/>
        <v>1417.5</v>
      </c>
      <c r="G2929" s="468"/>
      <c r="H2929" s="468"/>
      <c r="I2929" s="468"/>
      <c r="J2929" s="464" t="s">
        <v>111</v>
      </c>
      <c r="K2929" s="464" t="s">
        <v>111</v>
      </c>
      <c r="L2929" s="464" t="s">
        <v>1676</v>
      </c>
      <c r="M2929" s="464" t="s">
        <v>4880</v>
      </c>
      <c r="N2929" s="464" t="s">
        <v>776</v>
      </c>
      <c r="O2929" s="464" t="s">
        <v>4885</v>
      </c>
      <c r="P2929" s="464" t="s">
        <v>742</v>
      </c>
      <c r="Q2929" s="468"/>
      <c r="R2929" s="466" t="s">
        <v>1120</v>
      </c>
      <c r="S2929" s="493">
        <f t="shared" si="59"/>
        <v>1417.5</v>
      </c>
      <c r="T2929" s="466"/>
      <c r="U2929" s="497"/>
      <c r="V2929" s="466"/>
      <c r="W2929" s="471"/>
      <c r="X2929" s="466">
        <v>472.5</v>
      </c>
      <c r="Y2929" s="471"/>
      <c r="Z2929" s="471"/>
      <c r="AA2929" s="466">
        <v>472.5</v>
      </c>
      <c r="AB2929" s="466">
        <v>472.5</v>
      </c>
      <c r="AC2929" s="471"/>
      <c r="AD2929" s="471"/>
      <c r="AE2929" s="471"/>
      <c r="AF2929" s="471"/>
      <c r="AG2929" s="471"/>
      <c r="AH2929" s="464">
        <v>5.003509095E9</v>
      </c>
      <c r="AI2929" s="464" t="s">
        <v>4886</v>
      </c>
      <c r="AJ2929" s="466">
        <v>1417.5</v>
      </c>
      <c r="AK2929" s="467">
        <f t="shared" si="50"/>
        <v>0</v>
      </c>
      <c r="AL2929" s="468"/>
      <c r="AM2929" s="494"/>
    </row>
    <row r="2930">
      <c r="A2930" s="460" t="s">
        <v>4887</v>
      </c>
      <c r="B2930" s="225"/>
      <c r="C2930" s="225"/>
      <c r="D2930" s="226"/>
      <c r="E2930" s="227"/>
      <c r="F2930" s="228">
        <f t="shared" si="61"/>
        <v>0</v>
      </c>
      <c r="G2930" s="226"/>
      <c r="H2930" s="226"/>
      <c r="I2930" s="226"/>
      <c r="J2930" s="58" t="s">
        <v>111</v>
      </c>
      <c r="K2930" s="58" t="s">
        <v>111</v>
      </c>
      <c r="L2930" s="58" t="s">
        <v>1676</v>
      </c>
      <c r="M2930" s="62" t="s">
        <v>4888</v>
      </c>
      <c r="N2930" s="58" t="s">
        <v>769</v>
      </c>
      <c r="O2930" s="62" t="s">
        <v>4889</v>
      </c>
      <c r="P2930" s="58" t="s">
        <v>694</v>
      </c>
      <c r="Q2930" s="62"/>
      <c r="R2930" s="63" t="s">
        <v>1120</v>
      </c>
      <c r="S2930" s="64">
        <f t="shared" si="59"/>
        <v>0</v>
      </c>
      <c r="T2930" s="60"/>
      <c r="U2930" s="60"/>
      <c r="V2930" s="60"/>
      <c r="W2930" s="60"/>
      <c r="X2930" s="60"/>
      <c r="Y2930" s="60"/>
      <c r="Z2930" s="60"/>
      <c r="AA2930" s="60"/>
      <c r="AB2930" s="60"/>
      <c r="AC2930" s="60"/>
      <c r="AD2930" s="60"/>
      <c r="AE2930" s="60"/>
      <c r="AF2930" s="60"/>
      <c r="AG2930" s="65"/>
      <c r="AH2930" s="58"/>
      <c r="AI2930" s="59"/>
      <c r="AJ2930" s="60"/>
      <c r="AK2930" s="64">
        <f t="shared" si="50"/>
        <v>0</v>
      </c>
      <c r="AL2930" s="66"/>
      <c r="AM2930" s="67"/>
    </row>
    <row r="2931">
      <c r="A2931" s="498" t="s">
        <v>4890</v>
      </c>
      <c r="B2931" s="229" t="s">
        <v>4891</v>
      </c>
      <c r="C2931" s="461">
        <v>43167.0</v>
      </c>
      <c r="D2931" s="229">
        <v>14.0</v>
      </c>
      <c r="E2931" s="462">
        <v>80.0</v>
      </c>
      <c r="F2931" s="228">
        <f t="shared" si="61"/>
        <v>1120</v>
      </c>
      <c r="G2931" s="229" t="s">
        <v>689</v>
      </c>
      <c r="H2931" s="226"/>
      <c r="I2931" s="226"/>
      <c r="J2931" s="499" t="s">
        <v>111</v>
      </c>
      <c r="K2931" s="499" t="s">
        <v>111</v>
      </c>
      <c r="L2931" s="499" t="s">
        <v>1676</v>
      </c>
      <c r="M2931" s="62" t="s">
        <v>4888</v>
      </c>
      <c r="N2931" s="499" t="s">
        <v>769</v>
      </c>
      <c r="O2931" s="62" t="s">
        <v>4889</v>
      </c>
      <c r="P2931" s="499" t="s">
        <v>694</v>
      </c>
      <c r="Q2931" s="500"/>
      <c r="R2931" s="501"/>
      <c r="S2931" s="64">
        <f t="shared" si="59"/>
        <v>1120</v>
      </c>
      <c r="T2931" s="502">
        <v>1120.0</v>
      </c>
      <c r="U2931" s="502"/>
      <c r="V2931" s="502"/>
      <c r="W2931" s="502"/>
      <c r="X2931" s="502"/>
      <c r="Y2931" s="502"/>
      <c r="Z2931" s="502"/>
      <c r="AA2931" s="502"/>
      <c r="AB2931" s="502"/>
      <c r="AC2931" s="502"/>
      <c r="AD2931" s="502"/>
      <c r="AE2931" s="502"/>
      <c r="AF2931" s="502"/>
      <c r="AG2931" s="503"/>
      <c r="AH2931" s="499">
        <v>5.003361328E9</v>
      </c>
      <c r="AI2931" s="499" t="s">
        <v>4892</v>
      </c>
      <c r="AJ2931" s="502">
        <v>1120.0</v>
      </c>
      <c r="AK2931" s="64">
        <f t="shared" si="50"/>
        <v>0</v>
      </c>
      <c r="AL2931" s="504"/>
      <c r="AM2931" s="67"/>
    </row>
    <row r="2932">
      <c r="A2932" s="498" t="s">
        <v>4893</v>
      </c>
      <c r="B2932" s="229" t="s">
        <v>4894</v>
      </c>
      <c r="C2932" s="461">
        <v>43167.0</v>
      </c>
      <c r="D2932" s="229">
        <v>8.0</v>
      </c>
      <c r="E2932" s="462">
        <v>80.0</v>
      </c>
      <c r="F2932" s="228">
        <f t="shared" si="61"/>
        <v>640</v>
      </c>
      <c r="G2932" s="229" t="s">
        <v>689</v>
      </c>
      <c r="H2932" s="226"/>
      <c r="I2932" s="226"/>
      <c r="J2932" s="499" t="s">
        <v>111</v>
      </c>
      <c r="K2932" s="499" t="s">
        <v>111</v>
      </c>
      <c r="L2932" s="499" t="s">
        <v>1676</v>
      </c>
      <c r="M2932" s="62" t="s">
        <v>4888</v>
      </c>
      <c r="N2932" s="499" t="s">
        <v>769</v>
      </c>
      <c r="O2932" s="62" t="s">
        <v>4889</v>
      </c>
      <c r="P2932" s="499" t="s">
        <v>694</v>
      </c>
      <c r="Q2932" s="500"/>
      <c r="R2932" s="501"/>
      <c r="S2932" s="64">
        <f t="shared" si="59"/>
        <v>640</v>
      </c>
      <c r="T2932" s="502"/>
      <c r="U2932" s="502">
        <v>640.0</v>
      </c>
      <c r="V2932" s="502"/>
      <c r="W2932" s="502"/>
      <c r="X2932" s="502"/>
      <c r="Y2932" s="502"/>
      <c r="Z2932" s="502"/>
      <c r="AA2932" s="502"/>
      <c r="AB2932" s="502"/>
      <c r="AC2932" s="502"/>
      <c r="AD2932" s="502"/>
      <c r="AE2932" s="502"/>
      <c r="AF2932" s="502"/>
      <c r="AG2932" s="503"/>
      <c r="AH2932" s="499">
        <v>5.003361328E9</v>
      </c>
      <c r="AI2932" s="499" t="s">
        <v>4892</v>
      </c>
      <c r="AJ2932" s="502">
        <v>640.0</v>
      </c>
      <c r="AK2932" s="64">
        <f t="shared" si="50"/>
        <v>0</v>
      </c>
      <c r="AL2932" s="504"/>
      <c r="AM2932" s="67"/>
    </row>
    <row r="2933">
      <c r="A2933" s="498" t="s">
        <v>4895</v>
      </c>
      <c r="B2933" s="229" t="s">
        <v>4896</v>
      </c>
      <c r="C2933" s="461">
        <v>43196.0</v>
      </c>
      <c r="D2933" s="229">
        <v>9.0</v>
      </c>
      <c r="E2933" s="462">
        <v>80.0</v>
      </c>
      <c r="F2933" s="228">
        <f t="shared" si="61"/>
        <v>720</v>
      </c>
      <c r="G2933" s="229" t="s">
        <v>689</v>
      </c>
      <c r="H2933" s="226"/>
      <c r="I2933" s="226"/>
      <c r="J2933" s="499" t="s">
        <v>111</v>
      </c>
      <c r="K2933" s="499" t="s">
        <v>111</v>
      </c>
      <c r="L2933" s="499" t="s">
        <v>1676</v>
      </c>
      <c r="M2933" s="62" t="s">
        <v>4888</v>
      </c>
      <c r="N2933" s="499" t="s">
        <v>769</v>
      </c>
      <c r="O2933" s="62" t="s">
        <v>4889</v>
      </c>
      <c r="P2933" s="499" t="s">
        <v>694</v>
      </c>
      <c r="Q2933" s="500"/>
      <c r="R2933" s="501"/>
      <c r="S2933" s="64">
        <f t="shared" si="59"/>
        <v>720</v>
      </c>
      <c r="T2933" s="502"/>
      <c r="U2933" s="502"/>
      <c r="V2933" s="502">
        <v>720.0</v>
      </c>
      <c r="W2933" s="502"/>
      <c r="X2933" s="502"/>
      <c r="Y2933" s="502"/>
      <c r="Z2933" s="502"/>
      <c r="AA2933" s="502"/>
      <c r="AB2933" s="502"/>
      <c r="AC2933" s="502"/>
      <c r="AD2933" s="502"/>
      <c r="AE2933" s="502"/>
      <c r="AF2933" s="502"/>
      <c r="AG2933" s="503"/>
      <c r="AH2933" s="499">
        <v>5.003372236E9</v>
      </c>
      <c r="AI2933" s="499" t="s">
        <v>4897</v>
      </c>
      <c r="AJ2933" s="502">
        <v>720.0</v>
      </c>
      <c r="AK2933" s="64">
        <f t="shared" si="50"/>
        <v>0</v>
      </c>
      <c r="AL2933" s="504"/>
      <c r="AM2933" s="67"/>
    </row>
    <row r="2934">
      <c r="A2934" s="498" t="s">
        <v>4898</v>
      </c>
      <c r="B2934" s="229" t="s">
        <v>4899</v>
      </c>
      <c r="C2934" s="461">
        <v>43238.0</v>
      </c>
      <c r="D2934" s="229">
        <v>6.0</v>
      </c>
      <c r="E2934" s="462">
        <v>80.0</v>
      </c>
      <c r="F2934" s="228">
        <f t="shared" si="61"/>
        <v>480</v>
      </c>
      <c r="G2934" s="229" t="s">
        <v>689</v>
      </c>
      <c r="H2934" s="226"/>
      <c r="I2934" s="226"/>
      <c r="J2934" s="499" t="s">
        <v>111</v>
      </c>
      <c r="K2934" s="499" t="s">
        <v>111</v>
      </c>
      <c r="L2934" s="499" t="s">
        <v>1676</v>
      </c>
      <c r="M2934" s="62" t="s">
        <v>4888</v>
      </c>
      <c r="N2934" s="499" t="s">
        <v>769</v>
      </c>
      <c r="O2934" s="62" t="s">
        <v>4889</v>
      </c>
      <c r="P2934" s="499" t="s">
        <v>694</v>
      </c>
      <c r="Q2934" s="500"/>
      <c r="R2934" s="501"/>
      <c r="S2934" s="64">
        <f t="shared" si="59"/>
        <v>480</v>
      </c>
      <c r="T2934" s="502"/>
      <c r="U2934" s="502"/>
      <c r="V2934" s="502"/>
      <c r="W2934" s="502"/>
      <c r="X2934" s="502">
        <v>480.0</v>
      </c>
      <c r="Y2934" s="502"/>
      <c r="Z2934" s="502"/>
      <c r="AA2934" s="502"/>
      <c r="AB2934" s="502"/>
      <c r="AC2934" s="502"/>
      <c r="AD2934" s="502"/>
      <c r="AE2934" s="502"/>
      <c r="AF2934" s="502"/>
      <c r="AG2934" s="503"/>
      <c r="AH2934" s="499">
        <v>5.003393833E9</v>
      </c>
      <c r="AI2934" s="499" t="s">
        <v>784</v>
      </c>
      <c r="AJ2934" s="502">
        <v>480.0</v>
      </c>
      <c r="AK2934" s="64">
        <f t="shared" si="50"/>
        <v>0</v>
      </c>
      <c r="AL2934" s="504"/>
      <c r="AM2934" s="67"/>
    </row>
    <row r="2935">
      <c r="A2935" s="498" t="s">
        <v>4900</v>
      </c>
      <c r="B2935" s="229" t="s">
        <v>4901</v>
      </c>
      <c r="C2935" s="461">
        <v>43292.0</v>
      </c>
      <c r="D2935" s="229">
        <v>5.0</v>
      </c>
      <c r="E2935" s="462">
        <v>80.0</v>
      </c>
      <c r="F2935" s="228">
        <f t="shared" si="61"/>
        <v>400</v>
      </c>
      <c r="G2935" s="229" t="s">
        <v>689</v>
      </c>
      <c r="H2935" s="226"/>
      <c r="I2935" s="226"/>
      <c r="J2935" s="499" t="s">
        <v>111</v>
      </c>
      <c r="K2935" s="499" t="s">
        <v>111</v>
      </c>
      <c r="L2935" s="499" t="s">
        <v>1676</v>
      </c>
      <c r="M2935" s="62" t="s">
        <v>4888</v>
      </c>
      <c r="N2935" s="499" t="s">
        <v>769</v>
      </c>
      <c r="O2935" s="62" t="s">
        <v>4889</v>
      </c>
      <c r="P2935" s="499" t="s">
        <v>694</v>
      </c>
      <c r="Q2935" s="500"/>
      <c r="R2935" s="501"/>
      <c r="S2935" s="64">
        <f t="shared" si="59"/>
        <v>400</v>
      </c>
      <c r="T2935" s="502"/>
      <c r="U2935" s="502"/>
      <c r="V2935" s="502"/>
      <c r="W2935" s="502"/>
      <c r="X2935" s="502"/>
      <c r="Y2935" s="502">
        <v>400.0</v>
      </c>
      <c r="Z2935" s="502"/>
      <c r="AA2935" s="502"/>
      <c r="AB2935" s="502"/>
      <c r="AC2935" s="502"/>
      <c r="AD2935" s="502"/>
      <c r="AE2935" s="502"/>
      <c r="AF2935" s="502"/>
      <c r="AG2935" s="503"/>
      <c r="AH2935" s="499">
        <v>5.003419404E9</v>
      </c>
      <c r="AI2935" s="499" t="s">
        <v>4902</v>
      </c>
      <c r="AJ2935" s="502">
        <v>400.0</v>
      </c>
      <c r="AK2935" s="64">
        <f t="shared" si="50"/>
        <v>0</v>
      </c>
      <c r="AL2935" s="504"/>
      <c r="AM2935" s="67"/>
    </row>
    <row r="2936">
      <c r="A2936" s="498" t="s">
        <v>4903</v>
      </c>
      <c r="B2936" s="229" t="s">
        <v>4904</v>
      </c>
      <c r="C2936" s="461">
        <v>43292.0</v>
      </c>
      <c r="D2936" s="229">
        <v>2.0</v>
      </c>
      <c r="E2936" s="462">
        <v>80.0</v>
      </c>
      <c r="F2936" s="228">
        <f t="shared" si="61"/>
        <v>160</v>
      </c>
      <c r="G2936" s="229" t="s">
        <v>689</v>
      </c>
      <c r="H2936" s="226"/>
      <c r="I2936" s="226"/>
      <c r="J2936" s="499" t="s">
        <v>111</v>
      </c>
      <c r="K2936" s="499" t="s">
        <v>111</v>
      </c>
      <c r="L2936" s="499" t="s">
        <v>1676</v>
      </c>
      <c r="M2936" s="62" t="s">
        <v>4888</v>
      </c>
      <c r="N2936" s="499" t="s">
        <v>769</v>
      </c>
      <c r="O2936" s="62" t="s">
        <v>4889</v>
      </c>
      <c r="P2936" s="499" t="s">
        <v>694</v>
      </c>
      <c r="Q2936" s="500"/>
      <c r="R2936" s="501"/>
      <c r="S2936" s="64">
        <f t="shared" si="59"/>
        <v>160</v>
      </c>
      <c r="T2936" s="502"/>
      <c r="U2936" s="502"/>
      <c r="V2936" s="502"/>
      <c r="W2936" s="502"/>
      <c r="X2936" s="502"/>
      <c r="Y2936" s="502"/>
      <c r="Z2936" s="502">
        <v>160.0</v>
      </c>
      <c r="AA2936" s="502"/>
      <c r="AB2936" s="502"/>
      <c r="AC2936" s="502"/>
      <c r="AD2936" s="502"/>
      <c r="AE2936" s="502"/>
      <c r="AF2936" s="502"/>
      <c r="AG2936" s="503"/>
      <c r="AH2936" s="499">
        <v>5.003419404E9</v>
      </c>
      <c r="AI2936" s="499" t="s">
        <v>4902</v>
      </c>
      <c r="AJ2936" s="502">
        <v>160.0</v>
      </c>
      <c r="AK2936" s="64">
        <f t="shared" si="50"/>
        <v>0</v>
      </c>
      <c r="AL2936" s="504"/>
      <c r="AM2936" s="67"/>
    </row>
    <row r="2937">
      <c r="A2937" s="505" t="s">
        <v>4905</v>
      </c>
      <c r="B2937" s="506" t="s">
        <v>4906</v>
      </c>
      <c r="C2937" s="507">
        <v>43319.0</v>
      </c>
      <c r="D2937" s="508">
        <v>18.0</v>
      </c>
      <c r="E2937" s="509">
        <v>80.0</v>
      </c>
      <c r="F2937" s="510">
        <f t="shared" si="61"/>
        <v>1440</v>
      </c>
      <c r="G2937" s="229" t="s">
        <v>689</v>
      </c>
      <c r="H2937" s="226"/>
      <c r="I2937" s="226"/>
      <c r="J2937" s="499" t="s">
        <v>111</v>
      </c>
      <c r="K2937" s="499" t="s">
        <v>111</v>
      </c>
      <c r="L2937" s="499" t="s">
        <v>1676</v>
      </c>
      <c r="M2937" s="500" t="s">
        <v>4888</v>
      </c>
      <c r="N2937" s="499" t="s">
        <v>769</v>
      </c>
      <c r="O2937" s="500" t="s">
        <v>4889</v>
      </c>
      <c r="P2937" s="499" t="s">
        <v>694</v>
      </c>
      <c r="Q2937" s="500"/>
      <c r="R2937" s="501"/>
      <c r="S2937" s="64">
        <f t="shared" si="59"/>
        <v>1440</v>
      </c>
      <c r="T2937" s="502"/>
      <c r="U2937" s="502"/>
      <c r="V2937" s="502"/>
      <c r="W2937" s="502"/>
      <c r="X2937" s="502"/>
      <c r="Y2937" s="502"/>
      <c r="Z2937" s="502"/>
      <c r="AA2937" s="502">
        <v>1440.0</v>
      </c>
      <c r="AB2937" s="502"/>
      <c r="AC2937" s="502"/>
      <c r="AD2937" s="502"/>
      <c r="AE2937" s="502"/>
      <c r="AF2937" s="502"/>
      <c r="AG2937" s="503"/>
      <c r="AH2937" s="499">
        <v>5.003432713E9</v>
      </c>
      <c r="AI2937" s="499" t="s">
        <v>4882</v>
      </c>
      <c r="AJ2937" s="502">
        <v>1440.0</v>
      </c>
      <c r="AK2937" s="64">
        <f t="shared" si="50"/>
        <v>0</v>
      </c>
      <c r="AL2937" s="504"/>
      <c r="AM2937" s="67"/>
    </row>
    <row r="2938">
      <c r="A2938" s="511" t="s">
        <v>4907</v>
      </c>
      <c r="B2938" s="226" t="s">
        <v>4908</v>
      </c>
      <c r="C2938" s="512">
        <v>43375.0</v>
      </c>
      <c r="D2938" s="513">
        <v>6.0</v>
      </c>
      <c r="E2938" s="514">
        <v>80.0</v>
      </c>
      <c r="F2938" s="228">
        <f t="shared" si="61"/>
        <v>480</v>
      </c>
      <c r="G2938" s="229" t="s">
        <v>689</v>
      </c>
      <c r="H2938" s="226"/>
      <c r="I2938" s="226"/>
      <c r="J2938" s="499" t="s">
        <v>111</v>
      </c>
      <c r="K2938" s="499" t="s">
        <v>111</v>
      </c>
      <c r="L2938" s="499" t="s">
        <v>1676</v>
      </c>
      <c r="M2938" s="500" t="s">
        <v>4888</v>
      </c>
      <c r="N2938" s="499" t="s">
        <v>769</v>
      </c>
      <c r="O2938" s="500" t="s">
        <v>4889</v>
      </c>
      <c r="P2938" s="499" t="s">
        <v>694</v>
      </c>
      <c r="Q2938" s="500"/>
      <c r="R2938" s="501"/>
      <c r="S2938" s="64">
        <f t="shared" si="59"/>
        <v>480</v>
      </c>
      <c r="T2938" s="502"/>
      <c r="U2938" s="502"/>
      <c r="V2938" s="502"/>
      <c r="W2938" s="502"/>
      <c r="X2938" s="502"/>
      <c r="Y2938" s="502"/>
      <c r="Z2938" s="502"/>
      <c r="AA2938" s="502"/>
      <c r="AB2938" s="502">
        <v>480.0</v>
      </c>
      <c r="AC2938" s="502"/>
      <c r="AD2938" s="502"/>
      <c r="AE2938" s="502"/>
      <c r="AF2938" s="502"/>
      <c r="AG2938" s="503"/>
      <c r="AH2938" s="499">
        <v>5.003459737E9</v>
      </c>
      <c r="AI2938" s="499" t="s">
        <v>716</v>
      </c>
      <c r="AJ2938" s="502">
        <v>480.0</v>
      </c>
      <c r="AK2938" s="64">
        <f t="shared" si="50"/>
        <v>0</v>
      </c>
      <c r="AL2938" s="504"/>
      <c r="AM2938" s="67"/>
    </row>
    <row r="2939">
      <c r="A2939" s="515" t="s">
        <v>4909</v>
      </c>
      <c r="B2939" s="229" t="s">
        <v>4910</v>
      </c>
      <c r="C2939" s="516">
        <v>43431.0</v>
      </c>
      <c r="D2939" s="517">
        <v>3.0</v>
      </c>
      <c r="E2939" s="509">
        <v>80.0</v>
      </c>
      <c r="F2939" s="228">
        <f t="shared" si="61"/>
        <v>240</v>
      </c>
      <c r="G2939" s="229" t="s">
        <v>689</v>
      </c>
      <c r="H2939" s="226"/>
      <c r="I2939" s="226"/>
      <c r="J2939" s="499" t="s">
        <v>111</v>
      </c>
      <c r="K2939" s="499" t="s">
        <v>111</v>
      </c>
      <c r="L2939" s="499" t="s">
        <v>1676</v>
      </c>
      <c r="M2939" s="500" t="s">
        <v>4888</v>
      </c>
      <c r="N2939" s="499" t="s">
        <v>769</v>
      </c>
      <c r="O2939" s="500" t="s">
        <v>4889</v>
      </c>
      <c r="P2939" s="499" t="s">
        <v>694</v>
      </c>
      <c r="Q2939" s="500"/>
      <c r="R2939" s="501"/>
      <c r="S2939" s="64">
        <f t="shared" si="59"/>
        <v>240</v>
      </c>
      <c r="T2939" s="502"/>
      <c r="U2939" s="502"/>
      <c r="V2939" s="502"/>
      <c r="W2939" s="502"/>
      <c r="X2939" s="502"/>
      <c r="Y2939" s="502"/>
      <c r="Z2939" s="502"/>
      <c r="AA2939" s="502"/>
      <c r="AB2939" s="502"/>
      <c r="AC2939" s="502"/>
      <c r="AD2939" s="502"/>
      <c r="AE2939" s="502">
        <v>240.0</v>
      </c>
      <c r="AF2939" s="502"/>
      <c r="AG2939" s="503"/>
      <c r="AH2939" s="499">
        <v>5.003483475E9</v>
      </c>
      <c r="AI2939" s="499" t="s">
        <v>953</v>
      </c>
      <c r="AJ2939" s="502">
        <v>240.0</v>
      </c>
      <c r="AK2939" s="64">
        <f t="shared" si="50"/>
        <v>0</v>
      </c>
      <c r="AL2939" s="504"/>
      <c r="AM2939" s="67"/>
    </row>
    <row r="2940">
      <c r="A2940" s="515" t="s">
        <v>4911</v>
      </c>
      <c r="B2940" s="229" t="s">
        <v>4912</v>
      </c>
      <c r="C2940" s="516">
        <v>43431.0</v>
      </c>
      <c r="D2940" s="517">
        <v>9.0</v>
      </c>
      <c r="E2940" s="514">
        <v>80.0</v>
      </c>
      <c r="F2940" s="228">
        <f t="shared" si="61"/>
        <v>720</v>
      </c>
      <c r="G2940" s="229" t="s">
        <v>689</v>
      </c>
      <c r="H2940" s="226"/>
      <c r="I2940" s="226"/>
      <c r="J2940" s="499" t="s">
        <v>111</v>
      </c>
      <c r="K2940" s="499" t="s">
        <v>111</v>
      </c>
      <c r="L2940" s="499" t="s">
        <v>1676</v>
      </c>
      <c r="M2940" s="500" t="s">
        <v>4888</v>
      </c>
      <c r="N2940" s="499" t="s">
        <v>769</v>
      </c>
      <c r="O2940" s="500" t="s">
        <v>4889</v>
      </c>
      <c r="P2940" s="499" t="s">
        <v>694</v>
      </c>
      <c r="Q2940" s="500"/>
      <c r="R2940" s="501"/>
      <c r="S2940" s="64">
        <f t="shared" si="59"/>
        <v>720</v>
      </c>
      <c r="T2940" s="502"/>
      <c r="U2940" s="502"/>
      <c r="V2940" s="502"/>
      <c r="W2940" s="502"/>
      <c r="X2940" s="502"/>
      <c r="Y2940" s="502"/>
      <c r="Z2940" s="502"/>
      <c r="AA2940" s="502"/>
      <c r="AB2940" s="502"/>
      <c r="AC2940" s="502"/>
      <c r="AD2940" s="502"/>
      <c r="AE2940" s="502"/>
      <c r="AF2940" s="502">
        <v>720.0</v>
      </c>
      <c r="AG2940" s="503"/>
      <c r="AH2940" s="499">
        <v>5.003483475E9</v>
      </c>
      <c r="AI2940" s="499" t="s">
        <v>953</v>
      </c>
      <c r="AJ2940" s="502">
        <v>720.0</v>
      </c>
      <c r="AK2940" s="64">
        <f t="shared" si="50"/>
        <v>0</v>
      </c>
      <c r="AL2940" s="504"/>
      <c r="AM2940" s="67"/>
    </row>
    <row r="2941">
      <c r="A2941" s="463" t="s">
        <v>4913</v>
      </c>
      <c r="B2941" s="470"/>
      <c r="C2941" s="470"/>
      <c r="D2941" s="468"/>
      <c r="E2941" s="471"/>
      <c r="F2941" s="467">
        <f t="shared" si="61"/>
        <v>0</v>
      </c>
      <c r="G2941" s="468"/>
      <c r="H2941" s="468"/>
      <c r="I2941" s="468"/>
      <c r="J2941" s="464" t="s">
        <v>111</v>
      </c>
      <c r="K2941" s="464" t="s">
        <v>111</v>
      </c>
      <c r="L2941" s="464" t="s">
        <v>1676</v>
      </c>
      <c r="M2941" s="464" t="s">
        <v>4398</v>
      </c>
      <c r="N2941" s="464" t="s">
        <v>769</v>
      </c>
      <c r="O2941" s="464" t="s">
        <v>1504</v>
      </c>
      <c r="P2941" s="464" t="s">
        <v>694</v>
      </c>
      <c r="Q2941" s="468"/>
      <c r="R2941" s="466" t="s">
        <v>1120</v>
      </c>
      <c r="S2941" s="493">
        <f t="shared" si="59"/>
        <v>0</v>
      </c>
      <c r="T2941" s="466"/>
      <c r="U2941" s="466"/>
      <c r="V2941" s="466"/>
      <c r="W2941" s="471"/>
      <c r="X2941" s="466"/>
      <c r="Y2941" s="471"/>
      <c r="Z2941" s="471"/>
      <c r="AA2941" s="466"/>
      <c r="AB2941" s="466"/>
      <c r="AC2941" s="471"/>
      <c r="AD2941" s="471"/>
      <c r="AE2941" s="471"/>
      <c r="AF2941" s="471"/>
      <c r="AG2941" s="471"/>
      <c r="AH2941" s="468"/>
      <c r="AI2941" s="470"/>
      <c r="AJ2941" s="471"/>
      <c r="AK2941" s="467">
        <f t="shared" si="50"/>
        <v>0</v>
      </c>
      <c r="AL2941" s="468"/>
      <c r="AM2941" s="494"/>
    </row>
    <row r="2942">
      <c r="A2942" s="490" t="s">
        <v>4914</v>
      </c>
      <c r="B2942" s="464" t="s">
        <v>4915</v>
      </c>
      <c r="C2942" s="465">
        <v>43172.0</v>
      </c>
      <c r="D2942" s="464">
        <v>6.0</v>
      </c>
      <c r="E2942" s="466">
        <v>80.0</v>
      </c>
      <c r="F2942" s="467">
        <f t="shared" si="61"/>
        <v>480</v>
      </c>
      <c r="G2942" s="464" t="s">
        <v>689</v>
      </c>
      <c r="H2942" s="468"/>
      <c r="I2942" s="468"/>
      <c r="J2942" s="464" t="s">
        <v>111</v>
      </c>
      <c r="K2942" s="464" t="s">
        <v>111</v>
      </c>
      <c r="L2942" s="464" t="s">
        <v>1676</v>
      </c>
      <c r="M2942" s="464" t="s">
        <v>4398</v>
      </c>
      <c r="N2942" s="464" t="s">
        <v>769</v>
      </c>
      <c r="O2942" s="464" t="s">
        <v>4916</v>
      </c>
      <c r="P2942" s="464" t="s">
        <v>694</v>
      </c>
      <c r="Q2942" s="468"/>
      <c r="R2942" s="466"/>
      <c r="S2942" s="493">
        <f t="shared" si="59"/>
        <v>480</v>
      </c>
      <c r="T2942" s="466">
        <v>480.0</v>
      </c>
      <c r="U2942" s="466"/>
      <c r="V2942" s="466"/>
      <c r="W2942" s="471"/>
      <c r="X2942" s="466"/>
      <c r="Y2942" s="471"/>
      <c r="Z2942" s="471"/>
      <c r="AA2942" s="466"/>
      <c r="AB2942" s="466"/>
      <c r="AC2942" s="471"/>
      <c r="AD2942" s="471"/>
      <c r="AE2942" s="471"/>
      <c r="AF2942" s="471"/>
      <c r="AG2942" s="471"/>
      <c r="AH2942" s="464">
        <v>5.003363725E9</v>
      </c>
      <c r="AI2942" s="464" t="s">
        <v>2661</v>
      </c>
      <c r="AJ2942" s="466">
        <v>480.0</v>
      </c>
      <c r="AK2942" s="467">
        <f t="shared" si="50"/>
        <v>0</v>
      </c>
      <c r="AL2942" s="468"/>
      <c r="AM2942" s="494"/>
    </row>
    <row r="2943">
      <c r="A2943" s="490" t="s">
        <v>4917</v>
      </c>
      <c r="B2943" s="464" t="s">
        <v>4918</v>
      </c>
      <c r="C2943" s="465">
        <v>43172.0</v>
      </c>
      <c r="D2943" s="464">
        <v>6.0</v>
      </c>
      <c r="E2943" s="466">
        <v>80.0</v>
      </c>
      <c r="F2943" s="467">
        <f t="shared" si="61"/>
        <v>480</v>
      </c>
      <c r="G2943" s="464" t="s">
        <v>689</v>
      </c>
      <c r="H2943" s="468"/>
      <c r="I2943" s="468"/>
      <c r="J2943" s="464" t="s">
        <v>111</v>
      </c>
      <c r="K2943" s="464" t="s">
        <v>111</v>
      </c>
      <c r="L2943" s="464" t="s">
        <v>1676</v>
      </c>
      <c r="M2943" s="464" t="s">
        <v>4398</v>
      </c>
      <c r="N2943" s="464" t="s">
        <v>769</v>
      </c>
      <c r="O2943" s="464" t="s">
        <v>4919</v>
      </c>
      <c r="P2943" s="464" t="s">
        <v>694</v>
      </c>
      <c r="Q2943" s="468"/>
      <c r="R2943" s="466"/>
      <c r="S2943" s="493">
        <f t="shared" si="59"/>
        <v>480</v>
      </c>
      <c r="T2943" s="466"/>
      <c r="U2943" s="466">
        <v>480.0</v>
      </c>
      <c r="V2943" s="466"/>
      <c r="W2943" s="471"/>
      <c r="X2943" s="466"/>
      <c r="Y2943" s="471"/>
      <c r="Z2943" s="471"/>
      <c r="AA2943" s="466"/>
      <c r="AB2943" s="466"/>
      <c r="AC2943" s="471"/>
      <c r="AD2943" s="471"/>
      <c r="AE2943" s="471"/>
      <c r="AF2943" s="471"/>
      <c r="AG2943" s="471"/>
      <c r="AH2943" s="464">
        <v>5.003363725E9</v>
      </c>
      <c r="AI2943" s="464" t="s">
        <v>2661</v>
      </c>
      <c r="AJ2943" s="466">
        <v>480.0</v>
      </c>
      <c r="AK2943" s="467">
        <f t="shared" si="50"/>
        <v>0</v>
      </c>
      <c r="AL2943" s="468"/>
      <c r="AM2943" s="494"/>
    </row>
    <row r="2944">
      <c r="A2944" s="490" t="s">
        <v>4920</v>
      </c>
      <c r="B2944" s="464" t="s">
        <v>4921</v>
      </c>
      <c r="C2944" s="465">
        <v>43196.0</v>
      </c>
      <c r="D2944" s="464">
        <v>4.5</v>
      </c>
      <c r="E2944" s="466">
        <v>80.0</v>
      </c>
      <c r="F2944" s="467">
        <f t="shared" si="61"/>
        <v>360</v>
      </c>
      <c r="G2944" s="464" t="s">
        <v>689</v>
      </c>
      <c r="H2944" s="468"/>
      <c r="I2944" s="468"/>
      <c r="J2944" s="464" t="s">
        <v>111</v>
      </c>
      <c r="K2944" s="464" t="s">
        <v>111</v>
      </c>
      <c r="L2944" s="464" t="s">
        <v>1676</v>
      </c>
      <c r="M2944" s="464" t="s">
        <v>4398</v>
      </c>
      <c r="N2944" s="464" t="s">
        <v>769</v>
      </c>
      <c r="O2944" s="464" t="s">
        <v>4922</v>
      </c>
      <c r="P2944" s="464" t="s">
        <v>694</v>
      </c>
      <c r="Q2944" s="468"/>
      <c r="R2944" s="466"/>
      <c r="S2944" s="493">
        <f t="shared" si="59"/>
        <v>360</v>
      </c>
      <c r="T2944" s="466"/>
      <c r="U2944" s="466"/>
      <c r="V2944" s="466">
        <v>360.0</v>
      </c>
      <c r="W2944" s="471"/>
      <c r="X2944" s="466"/>
      <c r="Y2944" s="471"/>
      <c r="Z2944" s="471"/>
      <c r="AA2944" s="466"/>
      <c r="AB2944" s="466"/>
      <c r="AC2944" s="471"/>
      <c r="AD2944" s="471"/>
      <c r="AE2944" s="471"/>
      <c r="AF2944" s="471"/>
      <c r="AG2944" s="471"/>
      <c r="AH2944" s="464">
        <v>5.003373965E9</v>
      </c>
      <c r="AI2944" s="464" t="s">
        <v>1683</v>
      </c>
      <c r="AJ2944" s="466">
        <v>360.0</v>
      </c>
      <c r="AK2944" s="467">
        <f t="shared" si="50"/>
        <v>0</v>
      </c>
      <c r="AL2944" s="468"/>
      <c r="AM2944" s="494"/>
    </row>
    <row r="2945">
      <c r="A2945" s="490" t="s">
        <v>4923</v>
      </c>
      <c r="B2945" s="464" t="s">
        <v>4924</v>
      </c>
      <c r="C2945" s="465">
        <v>43238.0</v>
      </c>
      <c r="D2945" s="464">
        <v>3.0</v>
      </c>
      <c r="E2945" s="466">
        <v>80.0</v>
      </c>
      <c r="F2945" s="467">
        <f t="shared" si="61"/>
        <v>240</v>
      </c>
      <c r="G2945" s="464" t="s">
        <v>689</v>
      </c>
      <c r="H2945" s="468"/>
      <c r="I2945" s="468"/>
      <c r="J2945" s="464" t="s">
        <v>111</v>
      </c>
      <c r="K2945" s="464" t="s">
        <v>111</v>
      </c>
      <c r="L2945" s="464" t="s">
        <v>1676</v>
      </c>
      <c r="M2945" s="464" t="s">
        <v>4398</v>
      </c>
      <c r="N2945" s="464" t="s">
        <v>769</v>
      </c>
      <c r="O2945" s="464" t="s">
        <v>4925</v>
      </c>
      <c r="P2945" s="464" t="s">
        <v>694</v>
      </c>
      <c r="Q2945" s="468"/>
      <c r="R2945" s="466"/>
      <c r="S2945" s="493">
        <f t="shared" si="59"/>
        <v>240</v>
      </c>
      <c r="T2945" s="466"/>
      <c r="U2945" s="466"/>
      <c r="V2945" s="466"/>
      <c r="W2945" s="471"/>
      <c r="X2945" s="466">
        <v>240.0</v>
      </c>
      <c r="Y2945" s="471"/>
      <c r="Z2945" s="471"/>
      <c r="AA2945" s="466"/>
      <c r="AB2945" s="466"/>
      <c r="AC2945" s="471"/>
      <c r="AD2945" s="471"/>
      <c r="AE2945" s="471"/>
      <c r="AF2945" s="471"/>
      <c r="AG2945" s="471"/>
      <c r="AH2945" s="464">
        <v>5.003392851E9</v>
      </c>
      <c r="AI2945" s="464" t="s">
        <v>828</v>
      </c>
      <c r="AJ2945" s="466">
        <v>240.0</v>
      </c>
      <c r="AK2945" s="467">
        <f t="shared" si="50"/>
        <v>0</v>
      </c>
      <c r="AL2945" s="468"/>
      <c r="AM2945" s="494"/>
    </row>
    <row r="2946">
      <c r="A2946" s="490" t="s">
        <v>4926</v>
      </c>
      <c r="B2946" s="464" t="s">
        <v>4927</v>
      </c>
      <c r="C2946" s="465">
        <v>43291.0</v>
      </c>
      <c r="D2946" s="464">
        <v>3.0</v>
      </c>
      <c r="E2946" s="466">
        <v>80.0</v>
      </c>
      <c r="F2946" s="467">
        <f t="shared" si="61"/>
        <v>240</v>
      </c>
      <c r="G2946" s="464" t="s">
        <v>689</v>
      </c>
      <c r="H2946" s="468"/>
      <c r="I2946" s="468"/>
      <c r="J2946" s="464" t="s">
        <v>111</v>
      </c>
      <c r="K2946" s="464" t="s">
        <v>111</v>
      </c>
      <c r="L2946" s="464" t="s">
        <v>1676</v>
      </c>
      <c r="M2946" s="464" t="s">
        <v>4398</v>
      </c>
      <c r="N2946" s="464" t="s">
        <v>769</v>
      </c>
      <c r="O2946" s="464" t="s">
        <v>4928</v>
      </c>
      <c r="P2946" s="464" t="s">
        <v>694</v>
      </c>
      <c r="Q2946" s="468"/>
      <c r="R2946" s="466"/>
      <c r="S2946" s="493">
        <f t="shared" si="59"/>
        <v>240</v>
      </c>
      <c r="T2946" s="466"/>
      <c r="U2946" s="466"/>
      <c r="V2946" s="466"/>
      <c r="W2946" s="471"/>
      <c r="X2946" s="466"/>
      <c r="Y2946" s="466">
        <v>240.0</v>
      </c>
      <c r="Z2946" s="471"/>
      <c r="AA2946" s="466"/>
      <c r="AB2946" s="466"/>
      <c r="AC2946" s="471"/>
      <c r="AD2946" s="471"/>
      <c r="AE2946" s="471"/>
      <c r="AF2946" s="471"/>
      <c r="AG2946" s="471"/>
      <c r="AH2946" s="464">
        <v>5.00341855E9</v>
      </c>
      <c r="AI2946" s="464" t="s">
        <v>2744</v>
      </c>
      <c r="AJ2946" s="466">
        <v>240.0</v>
      </c>
      <c r="AK2946" s="467">
        <f t="shared" si="50"/>
        <v>0</v>
      </c>
      <c r="AL2946" s="468"/>
      <c r="AM2946" s="494"/>
    </row>
    <row r="2947">
      <c r="A2947" s="490" t="s">
        <v>4929</v>
      </c>
      <c r="B2947" s="464" t="s">
        <v>4930</v>
      </c>
      <c r="C2947" s="465">
        <v>43291.0</v>
      </c>
      <c r="D2947" s="464">
        <v>1.5</v>
      </c>
      <c r="E2947" s="466">
        <v>80.0</v>
      </c>
      <c r="F2947" s="467">
        <f t="shared" si="61"/>
        <v>120</v>
      </c>
      <c r="G2947" s="464" t="s">
        <v>689</v>
      </c>
      <c r="H2947" s="468"/>
      <c r="I2947" s="468"/>
      <c r="J2947" s="464" t="s">
        <v>111</v>
      </c>
      <c r="K2947" s="464" t="s">
        <v>111</v>
      </c>
      <c r="L2947" s="464" t="s">
        <v>1676</v>
      </c>
      <c r="M2947" s="464" t="s">
        <v>4398</v>
      </c>
      <c r="N2947" s="464" t="s">
        <v>769</v>
      </c>
      <c r="O2947" s="464" t="s">
        <v>4931</v>
      </c>
      <c r="P2947" s="464" t="s">
        <v>694</v>
      </c>
      <c r="Q2947" s="468"/>
      <c r="R2947" s="466"/>
      <c r="S2947" s="493">
        <f t="shared" si="59"/>
        <v>120</v>
      </c>
      <c r="T2947" s="466"/>
      <c r="U2947" s="466"/>
      <c r="V2947" s="466"/>
      <c r="W2947" s="471"/>
      <c r="X2947" s="466"/>
      <c r="Y2947" s="471"/>
      <c r="Z2947" s="466">
        <v>120.0</v>
      </c>
      <c r="AA2947" s="466"/>
      <c r="AB2947" s="466"/>
      <c r="AC2947" s="471"/>
      <c r="AD2947" s="471"/>
      <c r="AE2947" s="471"/>
      <c r="AF2947" s="471"/>
      <c r="AG2947" s="471"/>
      <c r="AH2947" s="464">
        <v>5.00341855E9</v>
      </c>
      <c r="AI2947" s="464" t="s">
        <v>2744</v>
      </c>
      <c r="AJ2947" s="466">
        <v>120.0</v>
      </c>
      <c r="AK2947" s="467">
        <f t="shared" si="50"/>
        <v>0</v>
      </c>
      <c r="AL2947" s="468"/>
      <c r="AM2947" s="494"/>
    </row>
    <row r="2948">
      <c r="A2948" s="490" t="s">
        <v>4932</v>
      </c>
      <c r="B2948" s="464" t="s">
        <v>4933</v>
      </c>
      <c r="C2948" s="465">
        <v>43329.0</v>
      </c>
      <c r="D2948" s="464">
        <v>6.0</v>
      </c>
      <c r="E2948" s="466">
        <v>80.0</v>
      </c>
      <c r="F2948" s="467">
        <f t="shared" si="61"/>
        <v>480</v>
      </c>
      <c r="G2948" s="464"/>
      <c r="H2948" s="468"/>
      <c r="I2948" s="468"/>
      <c r="J2948" s="464" t="s">
        <v>111</v>
      </c>
      <c r="K2948" s="464"/>
      <c r="L2948" s="464" t="s">
        <v>1676</v>
      </c>
      <c r="M2948" s="464" t="s">
        <v>4398</v>
      </c>
      <c r="N2948" s="464" t="s">
        <v>769</v>
      </c>
      <c r="O2948" s="464" t="s">
        <v>4934</v>
      </c>
      <c r="P2948" s="464" t="s">
        <v>694</v>
      </c>
      <c r="Q2948" s="468"/>
      <c r="R2948" s="466"/>
      <c r="S2948" s="493">
        <f t="shared" si="59"/>
        <v>480</v>
      </c>
      <c r="T2948" s="466"/>
      <c r="U2948" s="466"/>
      <c r="V2948" s="466"/>
      <c r="W2948" s="471"/>
      <c r="X2948" s="466"/>
      <c r="Y2948" s="471"/>
      <c r="Z2948" s="466"/>
      <c r="AA2948" s="466">
        <v>480.0</v>
      </c>
      <c r="AB2948" s="466"/>
      <c r="AC2948" s="471"/>
      <c r="AD2948" s="471"/>
      <c r="AE2948" s="471"/>
      <c r="AF2948" s="471"/>
      <c r="AG2948" s="471"/>
      <c r="AH2948" s="464">
        <v>5.003436403E9</v>
      </c>
      <c r="AI2948" s="464" t="s">
        <v>4935</v>
      </c>
      <c r="AJ2948" s="466">
        <v>480.0</v>
      </c>
      <c r="AK2948" s="467">
        <f t="shared" si="50"/>
        <v>0</v>
      </c>
      <c r="AL2948" s="468"/>
      <c r="AM2948" s="494"/>
    </row>
    <row r="2949">
      <c r="A2949" s="490" t="s">
        <v>4936</v>
      </c>
      <c r="B2949" s="464" t="s">
        <v>4937</v>
      </c>
      <c r="C2949" s="465">
        <v>43398.0</v>
      </c>
      <c r="D2949" s="464">
        <v>4.5</v>
      </c>
      <c r="E2949" s="466">
        <v>80.0</v>
      </c>
      <c r="F2949" s="467">
        <f t="shared" si="61"/>
        <v>360</v>
      </c>
      <c r="G2949" s="464"/>
      <c r="H2949" s="468"/>
      <c r="I2949" s="468"/>
      <c r="J2949" s="464" t="s">
        <v>111</v>
      </c>
      <c r="K2949" s="464"/>
      <c r="L2949" s="464" t="s">
        <v>1676</v>
      </c>
      <c r="M2949" s="464" t="s">
        <v>4398</v>
      </c>
      <c r="N2949" s="464" t="s">
        <v>769</v>
      </c>
      <c r="O2949" s="464" t="s">
        <v>4938</v>
      </c>
      <c r="P2949" s="464" t="s">
        <v>694</v>
      </c>
      <c r="Q2949" s="468"/>
      <c r="R2949" s="466"/>
      <c r="S2949" s="493">
        <f t="shared" si="59"/>
        <v>360</v>
      </c>
      <c r="T2949" s="466"/>
      <c r="U2949" s="466"/>
      <c r="V2949" s="466"/>
      <c r="W2949" s="471"/>
      <c r="X2949" s="466"/>
      <c r="Y2949" s="471"/>
      <c r="Z2949" s="466"/>
      <c r="AA2949" s="466"/>
      <c r="AB2949" s="466">
        <v>360.0</v>
      </c>
      <c r="AC2949" s="471"/>
      <c r="AD2949" s="471"/>
      <c r="AE2949" s="471"/>
      <c r="AF2949" s="471"/>
      <c r="AG2949" s="471"/>
      <c r="AH2949" s="464">
        <v>5.003470166E9</v>
      </c>
      <c r="AI2949" s="464" t="s">
        <v>4423</v>
      </c>
      <c r="AJ2949" s="466">
        <v>360.0</v>
      </c>
      <c r="AK2949" s="467">
        <f t="shared" si="50"/>
        <v>0</v>
      </c>
      <c r="AL2949" s="468"/>
      <c r="AM2949" s="494"/>
    </row>
    <row r="2950">
      <c r="A2950" s="490" t="s">
        <v>4939</v>
      </c>
      <c r="B2950" s="464" t="s">
        <v>4940</v>
      </c>
      <c r="C2950" s="465">
        <v>43398.0</v>
      </c>
      <c r="D2950" s="464">
        <v>3.0</v>
      </c>
      <c r="E2950" s="466">
        <v>80.0</v>
      </c>
      <c r="F2950" s="467">
        <f t="shared" si="61"/>
        <v>240</v>
      </c>
      <c r="G2950" s="464"/>
      <c r="H2950" s="468"/>
      <c r="I2950" s="468"/>
      <c r="J2950" s="464" t="s">
        <v>111</v>
      </c>
      <c r="K2950" s="464"/>
      <c r="L2950" s="464" t="s">
        <v>1676</v>
      </c>
      <c r="M2950" s="464" t="s">
        <v>4398</v>
      </c>
      <c r="N2950" s="464" t="s">
        <v>769</v>
      </c>
      <c r="O2950" s="464" t="s">
        <v>4941</v>
      </c>
      <c r="P2950" s="464" t="s">
        <v>694</v>
      </c>
      <c r="Q2950" s="468"/>
      <c r="R2950" s="466"/>
      <c r="S2950" s="493">
        <f t="shared" si="59"/>
        <v>240</v>
      </c>
      <c r="T2950" s="466"/>
      <c r="U2950" s="466"/>
      <c r="V2950" s="466"/>
      <c r="W2950" s="471"/>
      <c r="X2950" s="466"/>
      <c r="Y2950" s="471"/>
      <c r="Z2950" s="466"/>
      <c r="AA2950" s="466"/>
      <c r="AB2950" s="466"/>
      <c r="AC2950" s="466">
        <v>240.0</v>
      </c>
      <c r="AD2950" s="471"/>
      <c r="AE2950" s="471"/>
      <c r="AF2950" s="471"/>
      <c r="AG2950" s="471"/>
      <c r="AH2950" s="464">
        <v>5.003470166E9</v>
      </c>
      <c r="AI2950" s="464" t="s">
        <v>4423</v>
      </c>
      <c r="AJ2950" s="466">
        <v>240.0</v>
      </c>
      <c r="AK2950" s="467">
        <f t="shared" si="50"/>
        <v>0</v>
      </c>
      <c r="AL2950" s="468"/>
      <c r="AM2950" s="494"/>
    </row>
    <row r="2951">
      <c r="A2951" s="490" t="s">
        <v>4942</v>
      </c>
      <c r="B2951" s="464" t="s">
        <v>4943</v>
      </c>
      <c r="C2951" s="465">
        <v>43424.0</v>
      </c>
      <c r="D2951" s="464">
        <v>3.0</v>
      </c>
      <c r="E2951" s="466">
        <v>80.0</v>
      </c>
      <c r="F2951" s="467">
        <f t="shared" si="61"/>
        <v>240</v>
      </c>
      <c r="G2951" s="464"/>
      <c r="H2951" s="468"/>
      <c r="I2951" s="468"/>
      <c r="J2951" s="464" t="s">
        <v>111</v>
      </c>
      <c r="K2951" s="464"/>
      <c r="L2951" s="464" t="s">
        <v>1676</v>
      </c>
      <c r="M2951" s="464" t="s">
        <v>4398</v>
      </c>
      <c r="N2951" s="464" t="s">
        <v>769</v>
      </c>
      <c r="O2951" s="464" t="s">
        <v>4944</v>
      </c>
      <c r="P2951" s="464" t="s">
        <v>694</v>
      </c>
      <c r="Q2951" s="468"/>
      <c r="R2951" s="466"/>
      <c r="S2951" s="493">
        <f t="shared" si="59"/>
        <v>240</v>
      </c>
      <c r="T2951" s="466"/>
      <c r="U2951" s="466"/>
      <c r="V2951" s="466"/>
      <c r="W2951" s="471"/>
      <c r="X2951" s="466"/>
      <c r="Y2951" s="471"/>
      <c r="Z2951" s="466"/>
      <c r="AA2951" s="466"/>
      <c r="AB2951" s="466"/>
      <c r="AC2951" s="466"/>
      <c r="AD2951" s="466"/>
      <c r="AE2951" s="466">
        <v>240.0</v>
      </c>
      <c r="AF2951" s="471"/>
      <c r="AG2951" s="471"/>
      <c r="AH2951" s="464">
        <v>5.0034822E9</v>
      </c>
      <c r="AI2951" s="464" t="s">
        <v>4423</v>
      </c>
      <c r="AJ2951" s="466">
        <v>240.0</v>
      </c>
      <c r="AK2951" s="467">
        <f t="shared" si="50"/>
        <v>0</v>
      </c>
      <c r="AL2951" s="468"/>
      <c r="AM2951" s="494"/>
    </row>
    <row r="2952">
      <c r="A2952" s="490" t="s">
        <v>4945</v>
      </c>
      <c r="B2952" s="464" t="s">
        <v>4946</v>
      </c>
      <c r="C2952" s="465">
        <v>43426.0</v>
      </c>
      <c r="D2952" s="464">
        <v>1.5</v>
      </c>
      <c r="E2952" s="466">
        <v>80.0</v>
      </c>
      <c r="F2952" s="467">
        <f t="shared" si="61"/>
        <v>120</v>
      </c>
      <c r="G2952" s="464"/>
      <c r="H2952" s="468"/>
      <c r="I2952" s="468"/>
      <c r="J2952" s="464" t="s">
        <v>111</v>
      </c>
      <c r="K2952" s="464"/>
      <c r="L2952" s="464" t="s">
        <v>1676</v>
      </c>
      <c r="M2952" s="464"/>
      <c r="N2952" s="464" t="s">
        <v>769</v>
      </c>
      <c r="O2952" s="464" t="s">
        <v>4947</v>
      </c>
      <c r="P2952" s="464" t="s">
        <v>694</v>
      </c>
      <c r="Q2952" s="468"/>
      <c r="R2952" s="466"/>
      <c r="S2952" s="493">
        <f t="shared" si="59"/>
        <v>120</v>
      </c>
      <c r="T2952" s="466"/>
      <c r="U2952" s="466"/>
      <c r="V2952" s="466"/>
      <c r="W2952" s="471"/>
      <c r="X2952" s="466"/>
      <c r="Y2952" s="471"/>
      <c r="Z2952" s="466"/>
      <c r="AA2952" s="466"/>
      <c r="AB2952" s="466"/>
      <c r="AC2952" s="466"/>
      <c r="AD2952" s="466"/>
      <c r="AE2952" s="466"/>
      <c r="AF2952" s="466">
        <v>120.0</v>
      </c>
      <c r="AG2952" s="471"/>
      <c r="AH2952" s="464">
        <v>5.003483475E9</v>
      </c>
      <c r="AI2952" s="464" t="s">
        <v>953</v>
      </c>
      <c r="AJ2952" s="466">
        <v>120.0</v>
      </c>
      <c r="AK2952" s="467">
        <f t="shared" si="50"/>
        <v>0</v>
      </c>
      <c r="AL2952" s="468"/>
      <c r="AM2952" s="494"/>
    </row>
    <row r="2953">
      <c r="A2953" s="460" t="s">
        <v>4948</v>
      </c>
      <c r="B2953" s="225"/>
      <c r="C2953" s="225"/>
      <c r="D2953" s="226"/>
      <c r="E2953" s="227"/>
      <c r="F2953" s="228">
        <f t="shared" si="61"/>
        <v>0</v>
      </c>
      <c r="G2953" s="226"/>
      <c r="H2953" s="226"/>
      <c r="I2953" s="226"/>
      <c r="J2953" s="58" t="s">
        <v>111</v>
      </c>
      <c r="K2953" s="58" t="s">
        <v>111</v>
      </c>
      <c r="L2953" s="58" t="s">
        <v>1676</v>
      </c>
      <c r="M2953" s="62" t="s">
        <v>4398</v>
      </c>
      <c r="N2953" s="58" t="s">
        <v>769</v>
      </c>
      <c r="O2953" s="62" t="s">
        <v>4889</v>
      </c>
      <c r="P2953" s="58" t="s">
        <v>694</v>
      </c>
      <c r="Q2953" s="62"/>
      <c r="R2953" s="63" t="s">
        <v>1120</v>
      </c>
      <c r="S2953" s="64">
        <f t="shared" si="59"/>
        <v>0</v>
      </c>
      <c r="T2953" s="60"/>
      <c r="U2953" s="60"/>
      <c r="V2953" s="60"/>
      <c r="W2953" s="60"/>
      <c r="X2953" s="60"/>
      <c r="Y2953" s="60"/>
      <c r="Z2953" s="60"/>
      <c r="AA2953" s="60"/>
      <c r="AB2953" s="60"/>
      <c r="AC2953" s="60"/>
      <c r="AD2953" s="60"/>
      <c r="AE2953" s="60"/>
      <c r="AF2953" s="60"/>
      <c r="AG2953" s="65"/>
      <c r="AH2953" s="58"/>
      <c r="AI2953" s="59"/>
      <c r="AJ2953" s="60"/>
      <c r="AK2953" s="64">
        <f t="shared" si="50"/>
        <v>0</v>
      </c>
      <c r="AL2953" s="66"/>
      <c r="AM2953" s="67"/>
    </row>
    <row r="2954">
      <c r="A2954" s="498" t="s">
        <v>4949</v>
      </c>
      <c r="B2954" s="229" t="s">
        <v>4915</v>
      </c>
      <c r="C2954" s="461">
        <v>43172.0</v>
      </c>
      <c r="D2954" s="229">
        <v>12.0</v>
      </c>
      <c r="E2954" s="462">
        <v>80.0</v>
      </c>
      <c r="F2954" s="228">
        <f t="shared" si="61"/>
        <v>960</v>
      </c>
      <c r="G2954" s="229" t="s">
        <v>689</v>
      </c>
      <c r="H2954" s="226"/>
      <c r="I2954" s="226"/>
      <c r="J2954" s="499" t="s">
        <v>111</v>
      </c>
      <c r="K2954" s="499" t="s">
        <v>111</v>
      </c>
      <c r="L2954" s="499" t="s">
        <v>1676</v>
      </c>
      <c r="M2954" s="62" t="s">
        <v>4398</v>
      </c>
      <c r="N2954" s="499" t="s">
        <v>769</v>
      </c>
      <c r="O2954" s="62" t="s">
        <v>4950</v>
      </c>
      <c r="P2954" s="499" t="s">
        <v>694</v>
      </c>
      <c r="Q2954" s="500"/>
      <c r="R2954" s="501"/>
      <c r="S2954" s="64">
        <f t="shared" si="59"/>
        <v>960</v>
      </c>
      <c r="T2954" s="502">
        <v>960.0</v>
      </c>
      <c r="U2954" s="502"/>
      <c r="V2954" s="502"/>
      <c r="W2954" s="502"/>
      <c r="X2954" s="502"/>
      <c r="Y2954" s="502"/>
      <c r="Z2954" s="502"/>
      <c r="AA2954" s="502"/>
      <c r="AB2954" s="502"/>
      <c r="AC2954" s="502"/>
      <c r="AD2954" s="502"/>
      <c r="AE2954" s="502"/>
      <c r="AF2954" s="502"/>
      <c r="AG2954" s="503"/>
      <c r="AH2954" s="36">
        <v>5.003363725E9</v>
      </c>
      <c r="AI2954" s="36" t="s">
        <v>2661</v>
      </c>
      <c r="AJ2954" s="502">
        <v>960.0</v>
      </c>
      <c r="AK2954" s="64">
        <f t="shared" si="50"/>
        <v>0</v>
      </c>
      <c r="AL2954" s="504"/>
      <c r="AM2954" s="67"/>
    </row>
    <row r="2955">
      <c r="A2955" s="498" t="s">
        <v>4951</v>
      </c>
      <c r="B2955" s="229" t="s">
        <v>4918</v>
      </c>
      <c r="C2955" s="461">
        <v>43172.0</v>
      </c>
      <c r="D2955" s="229">
        <v>12.0</v>
      </c>
      <c r="E2955" s="462">
        <v>80.0</v>
      </c>
      <c r="F2955" s="228">
        <f t="shared" si="61"/>
        <v>960</v>
      </c>
      <c r="G2955" s="229" t="s">
        <v>689</v>
      </c>
      <c r="H2955" s="226"/>
      <c r="I2955" s="226"/>
      <c r="J2955" s="499" t="s">
        <v>111</v>
      </c>
      <c r="K2955" s="499" t="s">
        <v>111</v>
      </c>
      <c r="L2955" s="499" t="s">
        <v>1676</v>
      </c>
      <c r="M2955" s="62" t="s">
        <v>4398</v>
      </c>
      <c r="N2955" s="499" t="s">
        <v>769</v>
      </c>
      <c r="O2955" s="62" t="s">
        <v>4952</v>
      </c>
      <c r="P2955" s="499" t="s">
        <v>694</v>
      </c>
      <c r="Q2955" s="500"/>
      <c r="R2955" s="501"/>
      <c r="S2955" s="64">
        <f t="shared" si="59"/>
        <v>960</v>
      </c>
      <c r="T2955" s="502"/>
      <c r="U2955" s="502">
        <v>960.0</v>
      </c>
      <c r="V2955" s="502"/>
      <c r="W2955" s="502"/>
      <c r="X2955" s="502"/>
      <c r="Y2955" s="502"/>
      <c r="Z2955" s="502"/>
      <c r="AA2955" s="502"/>
      <c r="AB2955" s="502"/>
      <c r="AC2955" s="502"/>
      <c r="AD2955" s="502"/>
      <c r="AE2955" s="502"/>
      <c r="AF2955" s="502"/>
      <c r="AG2955" s="503"/>
      <c r="AH2955" s="36">
        <v>5.003363725E9</v>
      </c>
      <c r="AI2955" s="36" t="s">
        <v>2661</v>
      </c>
      <c r="AJ2955" s="502">
        <v>960.0</v>
      </c>
      <c r="AK2955" s="64">
        <f t="shared" si="50"/>
        <v>0</v>
      </c>
      <c r="AL2955" s="504"/>
      <c r="AM2955" s="67"/>
    </row>
    <row r="2956">
      <c r="A2956" s="498" t="s">
        <v>4953</v>
      </c>
      <c r="B2956" s="229" t="s">
        <v>4954</v>
      </c>
      <c r="C2956" s="461">
        <v>43196.0</v>
      </c>
      <c r="D2956" s="229">
        <v>9.0</v>
      </c>
      <c r="E2956" s="462">
        <v>80.0</v>
      </c>
      <c r="F2956" s="228">
        <f t="shared" si="61"/>
        <v>720</v>
      </c>
      <c r="G2956" s="229" t="s">
        <v>689</v>
      </c>
      <c r="H2956" s="226"/>
      <c r="I2956" s="226"/>
      <c r="J2956" s="499" t="s">
        <v>111</v>
      </c>
      <c r="K2956" s="499" t="s">
        <v>111</v>
      </c>
      <c r="L2956" s="499" t="s">
        <v>1676</v>
      </c>
      <c r="M2956" s="62" t="s">
        <v>4398</v>
      </c>
      <c r="N2956" s="499" t="s">
        <v>769</v>
      </c>
      <c r="O2956" s="62" t="s">
        <v>4955</v>
      </c>
      <c r="P2956" s="499" t="s">
        <v>694</v>
      </c>
      <c r="Q2956" s="500"/>
      <c r="R2956" s="501"/>
      <c r="S2956" s="64">
        <f t="shared" si="59"/>
        <v>720</v>
      </c>
      <c r="T2956" s="502"/>
      <c r="U2956" s="502"/>
      <c r="V2956" s="502">
        <v>720.0</v>
      </c>
      <c r="W2956" s="502"/>
      <c r="X2956" s="502"/>
      <c r="Y2956" s="502"/>
      <c r="Z2956" s="502"/>
      <c r="AA2956" s="502"/>
      <c r="AB2956" s="502"/>
      <c r="AC2956" s="502"/>
      <c r="AD2956" s="502"/>
      <c r="AE2956" s="502"/>
      <c r="AF2956" s="502"/>
      <c r="AG2956" s="503"/>
      <c r="AH2956" s="36">
        <v>5.003373965E9</v>
      </c>
      <c r="AI2956" s="36" t="s">
        <v>1683</v>
      </c>
      <c r="AJ2956" s="502">
        <v>720.0</v>
      </c>
      <c r="AK2956" s="64">
        <f t="shared" si="50"/>
        <v>0</v>
      </c>
      <c r="AL2956" s="504"/>
      <c r="AM2956" s="67"/>
    </row>
    <row r="2957">
      <c r="A2957" s="498" t="s">
        <v>4956</v>
      </c>
      <c r="B2957" s="229" t="s">
        <v>4957</v>
      </c>
      <c r="C2957" s="461">
        <v>43238.0</v>
      </c>
      <c r="D2957" s="229">
        <v>6.0</v>
      </c>
      <c r="E2957" s="462">
        <v>80.0</v>
      </c>
      <c r="F2957" s="228">
        <f t="shared" si="61"/>
        <v>480</v>
      </c>
      <c r="G2957" s="229" t="s">
        <v>689</v>
      </c>
      <c r="H2957" s="226"/>
      <c r="I2957" s="226"/>
      <c r="J2957" s="499" t="s">
        <v>111</v>
      </c>
      <c r="K2957" s="499" t="s">
        <v>111</v>
      </c>
      <c r="L2957" s="499" t="s">
        <v>1676</v>
      </c>
      <c r="M2957" s="62" t="s">
        <v>4398</v>
      </c>
      <c r="N2957" s="499" t="s">
        <v>769</v>
      </c>
      <c r="O2957" s="62" t="s">
        <v>4958</v>
      </c>
      <c r="P2957" s="499" t="s">
        <v>694</v>
      </c>
      <c r="Q2957" s="500"/>
      <c r="R2957" s="501"/>
      <c r="S2957" s="64">
        <f t="shared" si="59"/>
        <v>480</v>
      </c>
      <c r="T2957" s="502"/>
      <c r="U2957" s="502"/>
      <c r="V2957" s="502"/>
      <c r="W2957" s="502"/>
      <c r="X2957" s="502">
        <v>480.0</v>
      </c>
      <c r="Y2957" s="502"/>
      <c r="Z2957" s="502"/>
      <c r="AA2957" s="502"/>
      <c r="AB2957" s="502"/>
      <c r="AC2957" s="502"/>
      <c r="AD2957" s="502"/>
      <c r="AE2957" s="502"/>
      <c r="AF2957" s="502"/>
      <c r="AG2957" s="503"/>
      <c r="AH2957" s="36">
        <v>5.003392851E9</v>
      </c>
      <c r="AI2957" s="36" t="s">
        <v>828</v>
      </c>
      <c r="AJ2957" s="502">
        <v>480.0</v>
      </c>
      <c r="AK2957" s="64">
        <f t="shared" si="50"/>
        <v>0</v>
      </c>
      <c r="AL2957" s="504"/>
      <c r="AM2957" s="67"/>
    </row>
    <row r="2958">
      <c r="A2958" s="498" t="s">
        <v>4959</v>
      </c>
      <c r="B2958" s="229" t="s">
        <v>4960</v>
      </c>
      <c r="C2958" s="461">
        <v>43291.0</v>
      </c>
      <c r="D2958" s="229">
        <v>8.33</v>
      </c>
      <c r="E2958" s="462">
        <v>80.0</v>
      </c>
      <c r="F2958" s="228">
        <f t="shared" si="61"/>
        <v>666.4</v>
      </c>
      <c r="G2958" s="229" t="s">
        <v>689</v>
      </c>
      <c r="H2958" s="226"/>
      <c r="I2958" s="226"/>
      <c r="J2958" s="499" t="s">
        <v>111</v>
      </c>
      <c r="K2958" s="499" t="s">
        <v>111</v>
      </c>
      <c r="L2958" s="499" t="s">
        <v>1676</v>
      </c>
      <c r="M2958" s="62" t="s">
        <v>4398</v>
      </c>
      <c r="N2958" s="499" t="s">
        <v>769</v>
      </c>
      <c r="O2958" s="62" t="s">
        <v>4961</v>
      </c>
      <c r="P2958" s="499" t="s">
        <v>694</v>
      </c>
      <c r="Q2958" s="500"/>
      <c r="R2958" s="501"/>
      <c r="S2958" s="64">
        <f t="shared" si="59"/>
        <v>666.4</v>
      </c>
      <c r="T2958" s="502"/>
      <c r="U2958" s="502"/>
      <c r="V2958" s="502"/>
      <c r="W2958" s="502"/>
      <c r="X2958" s="502"/>
      <c r="Y2958" s="502">
        <v>666.4</v>
      </c>
      <c r="Z2958" s="502"/>
      <c r="AA2958" s="502"/>
      <c r="AB2958" s="502"/>
      <c r="AC2958" s="502"/>
      <c r="AD2958" s="502"/>
      <c r="AE2958" s="502"/>
      <c r="AF2958" s="502"/>
      <c r="AG2958" s="503"/>
      <c r="AH2958" s="36">
        <v>5.00341855E9</v>
      </c>
      <c r="AI2958" s="36" t="s">
        <v>2744</v>
      </c>
      <c r="AJ2958" s="502">
        <v>666.4</v>
      </c>
      <c r="AK2958" s="64">
        <f t="shared" si="50"/>
        <v>0</v>
      </c>
      <c r="AL2958" s="504"/>
      <c r="AM2958" s="67"/>
    </row>
    <row r="2959">
      <c r="A2959" s="498" t="s">
        <v>4962</v>
      </c>
      <c r="B2959" s="229" t="s">
        <v>4963</v>
      </c>
      <c r="C2959" s="461">
        <v>43291.0</v>
      </c>
      <c r="D2959" s="229">
        <v>1.5</v>
      </c>
      <c r="E2959" s="462">
        <v>80.0</v>
      </c>
      <c r="F2959" s="228">
        <f t="shared" si="61"/>
        <v>120</v>
      </c>
      <c r="G2959" s="229" t="s">
        <v>689</v>
      </c>
      <c r="H2959" s="226"/>
      <c r="I2959" s="226"/>
      <c r="J2959" s="499" t="s">
        <v>111</v>
      </c>
      <c r="K2959" s="499" t="s">
        <v>111</v>
      </c>
      <c r="L2959" s="499" t="s">
        <v>1676</v>
      </c>
      <c r="M2959" s="62" t="s">
        <v>4398</v>
      </c>
      <c r="N2959" s="499" t="s">
        <v>769</v>
      </c>
      <c r="O2959" s="62" t="s">
        <v>4964</v>
      </c>
      <c r="P2959" s="499" t="s">
        <v>694</v>
      </c>
      <c r="Q2959" s="500"/>
      <c r="R2959" s="501"/>
      <c r="S2959" s="64">
        <f t="shared" si="59"/>
        <v>120</v>
      </c>
      <c r="T2959" s="502"/>
      <c r="U2959" s="502"/>
      <c r="V2959" s="502"/>
      <c r="W2959" s="502"/>
      <c r="X2959" s="502"/>
      <c r="Y2959" s="502"/>
      <c r="Z2959" s="502">
        <v>120.0</v>
      </c>
      <c r="AA2959" s="502"/>
      <c r="AB2959" s="502"/>
      <c r="AC2959" s="502"/>
      <c r="AD2959" s="502"/>
      <c r="AE2959" s="502"/>
      <c r="AF2959" s="502"/>
      <c r="AG2959" s="503"/>
      <c r="AH2959" s="36">
        <v>5.00341855E9</v>
      </c>
      <c r="AI2959" s="36" t="s">
        <v>2744</v>
      </c>
      <c r="AJ2959" s="502">
        <v>120.0</v>
      </c>
      <c r="AK2959" s="64">
        <f t="shared" si="50"/>
        <v>0</v>
      </c>
      <c r="AL2959" s="504"/>
      <c r="AM2959" s="67"/>
    </row>
    <row r="2960">
      <c r="A2960" s="498" t="s">
        <v>4965</v>
      </c>
      <c r="B2960" s="229" t="s">
        <v>4966</v>
      </c>
      <c r="C2960" s="461">
        <v>43398.0</v>
      </c>
      <c r="D2960" s="229">
        <v>11.5</v>
      </c>
      <c r="E2960" s="462">
        <v>80.0</v>
      </c>
      <c r="F2960" s="228">
        <f t="shared" si="61"/>
        <v>920</v>
      </c>
      <c r="G2960" s="229"/>
      <c r="H2960" s="226"/>
      <c r="I2960" s="226"/>
      <c r="J2960" s="499" t="s">
        <v>111</v>
      </c>
      <c r="K2960" s="499"/>
      <c r="L2960" s="499" t="s">
        <v>1676</v>
      </c>
      <c r="M2960" s="62" t="s">
        <v>4398</v>
      </c>
      <c r="N2960" s="499" t="s">
        <v>769</v>
      </c>
      <c r="O2960" s="62" t="s">
        <v>4967</v>
      </c>
      <c r="P2960" s="499" t="s">
        <v>694</v>
      </c>
      <c r="Q2960" s="500"/>
      <c r="R2960" s="501"/>
      <c r="S2960" s="64">
        <f t="shared" si="59"/>
        <v>920</v>
      </c>
      <c r="T2960" s="502"/>
      <c r="U2960" s="502"/>
      <c r="V2960" s="502"/>
      <c r="W2960" s="502"/>
      <c r="X2960" s="502"/>
      <c r="Y2960" s="502"/>
      <c r="Z2960" s="502"/>
      <c r="AA2960" s="502">
        <v>920.0</v>
      </c>
      <c r="AB2960" s="502"/>
      <c r="AC2960" s="502"/>
      <c r="AD2960" s="502"/>
      <c r="AE2960" s="502"/>
      <c r="AF2960" s="502"/>
      <c r="AG2960" s="503"/>
      <c r="AH2960" s="36">
        <v>5.003470166E9</v>
      </c>
      <c r="AI2960" s="36" t="s">
        <v>4423</v>
      </c>
      <c r="AJ2960" s="502">
        <v>920.0</v>
      </c>
      <c r="AK2960" s="64">
        <f t="shared" si="50"/>
        <v>0</v>
      </c>
      <c r="AL2960" s="504"/>
      <c r="AM2960" s="67"/>
    </row>
    <row r="2961">
      <c r="A2961" s="498" t="s">
        <v>4968</v>
      </c>
      <c r="B2961" s="229" t="s">
        <v>4969</v>
      </c>
      <c r="C2961" s="461">
        <v>43398.0</v>
      </c>
      <c r="D2961" s="229">
        <v>10.17</v>
      </c>
      <c r="E2961" s="462">
        <v>80.0</v>
      </c>
      <c r="F2961" s="228">
        <f t="shared" si="61"/>
        <v>813.6</v>
      </c>
      <c r="G2961" s="229"/>
      <c r="H2961" s="226"/>
      <c r="I2961" s="226"/>
      <c r="J2961" s="499" t="s">
        <v>111</v>
      </c>
      <c r="K2961" s="499"/>
      <c r="L2961" s="499" t="s">
        <v>1676</v>
      </c>
      <c r="M2961" s="62" t="s">
        <v>4398</v>
      </c>
      <c r="N2961" s="499" t="s">
        <v>769</v>
      </c>
      <c r="O2961" s="62" t="s">
        <v>4970</v>
      </c>
      <c r="P2961" s="499" t="s">
        <v>694</v>
      </c>
      <c r="Q2961" s="500"/>
      <c r="R2961" s="501"/>
      <c r="S2961" s="64">
        <f t="shared" si="59"/>
        <v>813.6</v>
      </c>
      <c r="T2961" s="502"/>
      <c r="U2961" s="502"/>
      <c r="V2961" s="502"/>
      <c r="W2961" s="502"/>
      <c r="X2961" s="502"/>
      <c r="Y2961" s="502"/>
      <c r="Z2961" s="502"/>
      <c r="AA2961" s="502"/>
      <c r="AB2961" s="502">
        <v>813.6</v>
      </c>
      <c r="AC2961" s="502"/>
      <c r="AD2961" s="502"/>
      <c r="AE2961" s="502"/>
      <c r="AF2961" s="502"/>
      <c r="AG2961" s="503"/>
      <c r="AH2961" s="36">
        <v>5.003470166E9</v>
      </c>
      <c r="AI2961" s="36" t="s">
        <v>4423</v>
      </c>
      <c r="AJ2961" s="502">
        <v>813.6</v>
      </c>
      <c r="AK2961" s="64">
        <f t="shared" si="50"/>
        <v>0</v>
      </c>
      <c r="AL2961" s="504"/>
      <c r="AM2961" s="67"/>
    </row>
    <row r="2962">
      <c r="A2962" s="498" t="s">
        <v>4971</v>
      </c>
      <c r="B2962" s="229" t="s">
        <v>4972</v>
      </c>
      <c r="C2962" s="461">
        <v>43398.0</v>
      </c>
      <c r="D2962" s="229">
        <v>3.0</v>
      </c>
      <c r="E2962" s="462">
        <v>80.0</v>
      </c>
      <c r="F2962" s="228">
        <f t="shared" si="61"/>
        <v>240</v>
      </c>
      <c r="G2962" s="229"/>
      <c r="H2962" s="226"/>
      <c r="I2962" s="226"/>
      <c r="J2962" s="499" t="s">
        <v>111</v>
      </c>
      <c r="K2962" s="499"/>
      <c r="L2962" s="499" t="s">
        <v>1676</v>
      </c>
      <c r="M2962" s="62" t="s">
        <v>4398</v>
      </c>
      <c r="N2962" s="499" t="s">
        <v>769</v>
      </c>
      <c r="O2962" s="62" t="s">
        <v>4973</v>
      </c>
      <c r="P2962" s="499" t="s">
        <v>694</v>
      </c>
      <c r="Q2962" s="500"/>
      <c r="R2962" s="501"/>
      <c r="S2962" s="64">
        <f t="shared" si="59"/>
        <v>240</v>
      </c>
      <c r="T2962" s="502"/>
      <c r="U2962" s="502"/>
      <c r="V2962" s="502"/>
      <c r="W2962" s="502"/>
      <c r="X2962" s="502"/>
      <c r="Y2962" s="502"/>
      <c r="Z2962" s="502"/>
      <c r="AA2962" s="502"/>
      <c r="AB2962" s="502"/>
      <c r="AC2962" s="502">
        <v>240.0</v>
      </c>
      <c r="AD2962" s="502"/>
      <c r="AE2962" s="502"/>
      <c r="AF2962" s="502"/>
      <c r="AG2962" s="503"/>
      <c r="AH2962" s="36">
        <v>5.003470166E9</v>
      </c>
      <c r="AI2962" s="36" t="s">
        <v>4423</v>
      </c>
      <c r="AJ2962" s="502">
        <v>240.0</v>
      </c>
      <c r="AK2962" s="64">
        <f t="shared" si="50"/>
        <v>0</v>
      </c>
      <c r="AL2962" s="504"/>
      <c r="AM2962" s="67"/>
    </row>
    <row r="2963">
      <c r="A2963" s="498" t="s">
        <v>4974</v>
      </c>
      <c r="B2963" s="229" t="s">
        <v>4975</v>
      </c>
      <c r="C2963" s="461">
        <v>43424.0</v>
      </c>
      <c r="D2963" s="229">
        <v>1.5</v>
      </c>
      <c r="E2963" s="462">
        <v>80.0</v>
      </c>
      <c r="F2963" s="228">
        <f t="shared" si="61"/>
        <v>120</v>
      </c>
      <c r="G2963" s="229"/>
      <c r="H2963" s="226"/>
      <c r="I2963" s="226"/>
      <c r="J2963" s="499" t="s">
        <v>111</v>
      </c>
      <c r="K2963" s="499"/>
      <c r="L2963" s="499" t="s">
        <v>1676</v>
      </c>
      <c r="M2963" s="62" t="s">
        <v>4398</v>
      </c>
      <c r="N2963" s="499" t="s">
        <v>769</v>
      </c>
      <c r="O2963" s="62" t="s">
        <v>4976</v>
      </c>
      <c r="P2963" s="499" t="s">
        <v>694</v>
      </c>
      <c r="Q2963" s="500"/>
      <c r="R2963" s="501"/>
      <c r="S2963" s="64">
        <f t="shared" si="59"/>
        <v>120</v>
      </c>
      <c r="T2963" s="502"/>
      <c r="U2963" s="502"/>
      <c r="V2963" s="502"/>
      <c r="W2963" s="502"/>
      <c r="X2963" s="502"/>
      <c r="Y2963" s="502"/>
      <c r="Z2963" s="502"/>
      <c r="AA2963" s="502"/>
      <c r="AB2963" s="502"/>
      <c r="AC2963" s="502"/>
      <c r="AD2963" s="502"/>
      <c r="AE2963" s="502">
        <v>120.0</v>
      </c>
      <c r="AF2963" s="502"/>
      <c r="AG2963" s="503"/>
      <c r="AH2963" s="36">
        <v>5.0034822E9</v>
      </c>
      <c r="AI2963" s="36" t="s">
        <v>1121</v>
      </c>
      <c r="AJ2963" s="502">
        <v>120.0</v>
      </c>
      <c r="AK2963" s="64">
        <f t="shared" si="50"/>
        <v>0</v>
      </c>
      <c r="AL2963" s="504"/>
      <c r="AM2963" s="67"/>
    </row>
    <row r="2964">
      <c r="A2964" s="498" t="s">
        <v>4977</v>
      </c>
      <c r="B2964" s="229" t="s">
        <v>4978</v>
      </c>
      <c r="C2964" s="461">
        <v>43426.0</v>
      </c>
      <c r="D2964" s="229">
        <v>1.5</v>
      </c>
      <c r="E2964" s="462">
        <v>80.0</v>
      </c>
      <c r="F2964" s="228">
        <f t="shared" si="61"/>
        <v>120</v>
      </c>
      <c r="G2964" s="229"/>
      <c r="H2964" s="226"/>
      <c r="I2964" s="226"/>
      <c r="J2964" s="499" t="s">
        <v>111</v>
      </c>
      <c r="K2964" s="499"/>
      <c r="L2964" s="499" t="s">
        <v>1676</v>
      </c>
      <c r="M2964" s="62" t="s">
        <v>4398</v>
      </c>
      <c r="N2964" s="499" t="s">
        <v>769</v>
      </c>
      <c r="O2964" s="62" t="s">
        <v>4979</v>
      </c>
      <c r="P2964" s="499" t="s">
        <v>694</v>
      </c>
      <c r="Q2964" s="500"/>
      <c r="R2964" s="501"/>
      <c r="S2964" s="64">
        <f t="shared" si="59"/>
        <v>120</v>
      </c>
      <c r="T2964" s="502"/>
      <c r="U2964" s="502"/>
      <c r="V2964" s="502"/>
      <c r="W2964" s="502"/>
      <c r="X2964" s="502"/>
      <c r="Y2964" s="502"/>
      <c r="Z2964" s="502"/>
      <c r="AA2964" s="502"/>
      <c r="AB2964" s="502"/>
      <c r="AC2964" s="502"/>
      <c r="AD2964" s="502"/>
      <c r="AE2964" s="502"/>
      <c r="AF2964" s="502">
        <v>120.0</v>
      </c>
      <c r="AG2964" s="503"/>
      <c r="AH2964" s="36">
        <v>5.003483475E9</v>
      </c>
      <c r="AI2964" s="36" t="s">
        <v>953</v>
      </c>
      <c r="AJ2964" s="502">
        <v>120.0</v>
      </c>
      <c r="AK2964" s="64">
        <f t="shared" si="50"/>
        <v>0</v>
      </c>
      <c r="AL2964" s="504"/>
      <c r="AM2964" s="67"/>
    </row>
    <row r="2965">
      <c r="A2965" s="498" t="s">
        <v>4977</v>
      </c>
      <c r="B2965" s="229" t="s">
        <v>4980</v>
      </c>
      <c r="C2965" s="461">
        <v>43431.0</v>
      </c>
      <c r="D2965" s="229">
        <v>1.0</v>
      </c>
      <c r="E2965" s="462">
        <v>560.0</v>
      </c>
      <c r="F2965" s="228">
        <f t="shared" si="61"/>
        <v>560</v>
      </c>
      <c r="G2965" s="229"/>
      <c r="H2965" s="226"/>
      <c r="I2965" s="226"/>
      <c r="J2965" s="499" t="s">
        <v>111</v>
      </c>
      <c r="K2965" s="499"/>
      <c r="L2965" s="499" t="s">
        <v>1676</v>
      </c>
      <c r="M2965" s="62" t="s">
        <v>4398</v>
      </c>
      <c r="N2965" s="499" t="s">
        <v>769</v>
      </c>
      <c r="O2965" s="500" t="s">
        <v>4981</v>
      </c>
      <c r="P2965" s="499" t="s">
        <v>821</v>
      </c>
      <c r="Q2965" s="500"/>
      <c r="R2965" s="501"/>
      <c r="S2965" s="64">
        <f t="shared" si="59"/>
        <v>560</v>
      </c>
      <c r="T2965" s="502"/>
      <c r="U2965" s="502"/>
      <c r="V2965" s="502"/>
      <c r="W2965" s="502"/>
      <c r="X2965" s="502"/>
      <c r="Y2965" s="502"/>
      <c r="Z2965" s="502"/>
      <c r="AA2965" s="502"/>
      <c r="AB2965" s="502">
        <v>280.0</v>
      </c>
      <c r="AC2965" s="502">
        <v>280.0</v>
      </c>
      <c r="AD2965" s="502"/>
      <c r="AE2965" s="502"/>
      <c r="AF2965" s="502"/>
      <c r="AG2965" s="503"/>
      <c r="AH2965" s="36">
        <v>5.003490188E9</v>
      </c>
      <c r="AI2965" s="36" t="s">
        <v>733</v>
      </c>
      <c r="AJ2965" s="502">
        <v>560.0</v>
      </c>
      <c r="AK2965" s="64">
        <f t="shared" si="50"/>
        <v>0</v>
      </c>
      <c r="AL2965" s="504"/>
      <c r="AM2965" s="67"/>
    </row>
    <row r="2966">
      <c r="A2966" s="498" t="s">
        <v>4977</v>
      </c>
      <c r="B2966" s="229" t="s">
        <v>4982</v>
      </c>
      <c r="C2966" s="461">
        <v>43432.0</v>
      </c>
      <c r="D2966" s="229">
        <v>1.0</v>
      </c>
      <c r="E2966" s="462">
        <v>250.0</v>
      </c>
      <c r="F2966" s="228">
        <f t="shared" si="61"/>
        <v>250</v>
      </c>
      <c r="G2966" s="229"/>
      <c r="H2966" s="226"/>
      <c r="I2966" s="226"/>
      <c r="J2966" s="499" t="s">
        <v>111</v>
      </c>
      <c r="K2966" s="499"/>
      <c r="L2966" s="499" t="s">
        <v>1676</v>
      </c>
      <c r="M2966" s="62" t="s">
        <v>4398</v>
      </c>
      <c r="N2966" s="499" t="s">
        <v>769</v>
      </c>
      <c r="O2966" s="500" t="s">
        <v>4983</v>
      </c>
      <c r="P2966" s="499" t="s">
        <v>799</v>
      </c>
      <c r="Q2966" s="500"/>
      <c r="R2966" s="501"/>
      <c r="S2966" s="64">
        <f t="shared" si="59"/>
        <v>250</v>
      </c>
      <c r="T2966" s="502"/>
      <c r="U2966" s="502"/>
      <c r="V2966" s="502"/>
      <c r="W2966" s="502"/>
      <c r="X2966" s="502"/>
      <c r="Y2966" s="502"/>
      <c r="Z2966" s="502"/>
      <c r="AA2966" s="502"/>
      <c r="AB2966" s="502"/>
      <c r="AC2966" s="502"/>
      <c r="AD2966" s="502"/>
      <c r="AE2966" s="502"/>
      <c r="AF2966" s="502">
        <v>250.0</v>
      </c>
      <c r="AG2966" s="503"/>
      <c r="AH2966" s="36">
        <v>5.003490188E9</v>
      </c>
      <c r="AI2966" s="36" t="s">
        <v>733</v>
      </c>
      <c r="AJ2966" s="502">
        <v>250.0</v>
      </c>
      <c r="AK2966" s="64">
        <f t="shared" si="50"/>
        <v>0</v>
      </c>
      <c r="AL2966" s="504"/>
      <c r="AM2966" s="67"/>
    </row>
    <row r="2967">
      <c r="A2967" s="463" t="s">
        <v>4984</v>
      </c>
      <c r="B2967" s="470"/>
      <c r="C2967" s="470"/>
      <c r="D2967" s="468"/>
      <c r="E2967" s="471"/>
      <c r="F2967" s="467">
        <f t="shared" si="61"/>
        <v>0</v>
      </c>
      <c r="G2967" s="468"/>
      <c r="H2967" s="468"/>
      <c r="I2967" s="468"/>
      <c r="J2967" s="464" t="s">
        <v>111</v>
      </c>
      <c r="K2967" s="464" t="s">
        <v>111</v>
      </c>
      <c r="L2967" s="464" t="s">
        <v>1676</v>
      </c>
      <c r="M2967" s="464" t="s">
        <v>4985</v>
      </c>
      <c r="N2967" s="464" t="s">
        <v>692</v>
      </c>
      <c r="O2967" s="464" t="s">
        <v>4986</v>
      </c>
      <c r="P2967" s="464" t="s">
        <v>694</v>
      </c>
      <c r="Q2967" s="468"/>
      <c r="R2967" s="466" t="s">
        <v>743</v>
      </c>
      <c r="S2967" s="493">
        <f t="shared" si="59"/>
        <v>0</v>
      </c>
      <c r="T2967" s="466"/>
      <c r="U2967" s="466"/>
      <c r="V2967" s="466"/>
      <c r="W2967" s="471"/>
      <c r="X2967" s="466"/>
      <c r="Y2967" s="466"/>
      <c r="Z2967" s="471"/>
      <c r="AA2967" s="466"/>
      <c r="AB2967" s="466"/>
      <c r="AC2967" s="466"/>
      <c r="AD2967" s="471"/>
      <c r="AE2967" s="466"/>
      <c r="AF2967" s="466"/>
      <c r="AG2967" s="471"/>
      <c r="AH2967" s="468"/>
      <c r="AI2967" s="470"/>
      <c r="AJ2967" s="471"/>
      <c r="AK2967" s="467">
        <f t="shared" si="50"/>
        <v>0</v>
      </c>
      <c r="AL2967" s="468"/>
      <c r="AM2967" s="494"/>
    </row>
    <row r="2968">
      <c r="A2968" s="490" t="s">
        <v>4987</v>
      </c>
      <c r="B2968" s="464" t="s">
        <v>4988</v>
      </c>
      <c r="C2968" s="465">
        <v>43424.0</v>
      </c>
      <c r="D2968" s="464">
        <v>40.0</v>
      </c>
      <c r="E2968" s="466">
        <v>90.0</v>
      </c>
      <c r="F2968" s="467">
        <f t="shared" si="61"/>
        <v>3600</v>
      </c>
      <c r="G2968" s="468"/>
      <c r="H2968" s="468"/>
      <c r="I2968" s="468"/>
      <c r="J2968" s="464" t="s">
        <v>111</v>
      </c>
      <c r="K2968" s="464" t="s">
        <v>111</v>
      </c>
      <c r="L2968" s="464" t="s">
        <v>1676</v>
      </c>
      <c r="M2968" s="464" t="s">
        <v>4985</v>
      </c>
      <c r="N2968" s="464" t="s">
        <v>692</v>
      </c>
      <c r="O2968" s="464" t="s">
        <v>4986</v>
      </c>
      <c r="P2968" s="464" t="s">
        <v>694</v>
      </c>
      <c r="Q2968" s="468"/>
      <c r="R2968" s="466"/>
      <c r="S2968" s="493">
        <f t="shared" si="59"/>
        <v>3600</v>
      </c>
      <c r="T2968" s="466"/>
      <c r="U2968" s="466"/>
      <c r="V2968" s="466"/>
      <c r="W2968" s="471"/>
      <c r="X2968" s="466"/>
      <c r="Y2968" s="466">
        <v>1800.0</v>
      </c>
      <c r="Z2968" s="471"/>
      <c r="AA2968" s="466"/>
      <c r="AB2968" s="466"/>
      <c r="AC2968" s="466"/>
      <c r="AD2968" s="471"/>
      <c r="AE2968" s="466">
        <v>1800.0</v>
      </c>
      <c r="AF2968" s="466"/>
      <c r="AG2968" s="471"/>
      <c r="AH2968" s="464">
        <v>5.0034822E9</v>
      </c>
      <c r="AI2968" s="464" t="s">
        <v>1121</v>
      </c>
      <c r="AJ2968" s="466">
        <v>3600.0</v>
      </c>
      <c r="AK2968" s="467">
        <f t="shared" si="50"/>
        <v>0</v>
      </c>
      <c r="AL2968" s="468"/>
      <c r="AM2968" s="494"/>
    </row>
    <row r="2969">
      <c r="A2969" s="460" t="s">
        <v>4989</v>
      </c>
      <c r="B2969" s="229" t="s">
        <v>4990</v>
      </c>
      <c r="C2969" s="461">
        <v>43257.0</v>
      </c>
      <c r="D2969" s="229">
        <v>20.0</v>
      </c>
      <c r="E2969" s="462">
        <v>100.0</v>
      </c>
      <c r="F2969" s="228">
        <f t="shared" si="61"/>
        <v>2000</v>
      </c>
      <c r="G2969" s="229" t="s">
        <v>689</v>
      </c>
      <c r="H2969" s="226"/>
      <c r="I2969" s="226"/>
      <c r="J2969" s="58" t="s">
        <v>111</v>
      </c>
      <c r="K2969" s="58" t="s">
        <v>111</v>
      </c>
      <c r="L2969" s="58" t="s">
        <v>1676</v>
      </c>
      <c r="M2969" s="62" t="s">
        <v>4114</v>
      </c>
      <c r="N2969" s="58" t="s">
        <v>769</v>
      </c>
      <c r="O2969" s="62" t="s">
        <v>4991</v>
      </c>
      <c r="P2969" s="58" t="s">
        <v>694</v>
      </c>
      <c r="Q2969" s="62"/>
      <c r="R2969" s="63" t="s">
        <v>778</v>
      </c>
      <c r="S2969" s="64">
        <f t="shared" si="59"/>
        <v>2000</v>
      </c>
      <c r="T2969" s="60"/>
      <c r="U2969" s="60"/>
      <c r="V2969" s="60"/>
      <c r="W2969" s="60"/>
      <c r="X2969" s="60"/>
      <c r="Y2969" s="60">
        <v>1000.0</v>
      </c>
      <c r="Z2969" s="60"/>
      <c r="AA2969" s="60">
        <v>1000.0</v>
      </c>
      <c r="AB2969" s="60"/>
      <c r="AC2969" s="60"/>
      <c r="AD2969" s="60"/>
      <c r="AE2969" s="60"/>
      <c r="AF2969" s="60"/>
      <c r="AG2969" s="65"/>
      <c r="AH2969" s="518">
        <v>5.003403578E9</v>
      </c>
      <c r="AI2969" s="58" t="s">
        <v>4412</v>
      </c>
      <c r="AJ2969" s="60">
        <v>2000.0</v>
      </c>
      <c r="AK2969" s="64">
        <f t="shared" si="50"/>
        <v>0</v>
      </c>
      <c r="AL2969" s="66"/>
      <c r="AM2969" s="67"/>
    </row>
    <row r="2970">
      <c r="A2970" s="463" t="s">
        <v>4992</v>
      </c>
      <c r="B2970" s="464" t="s">
        <v>4993</v>
      </c>
      <c r="C2970" s="519">
        <v>43426.0</v>
      </c>
      <c r="D2970" s="464">
        <v>20.0</v>
      </c>
      <c r="E2970" s="466">
        <v>100.0</v>
      </c>
      <c r="F2970" s="467">
        <f t="shared" si="61"/>
        <v>2000</v>
      </c>
      <c r="G2970" s="464" t="s">
        <v>689</v>
      </c>
      <c r="H2970" s="468"/>
      <c r="I2970" s="468"/>
      <c r="J2970" s="464" t="s">
        <v>111</v>
      </c>
      <c r="K2970" s="464" t="s">
        <v>111</v>
      </c>
      <c r="L2970" s="464" t="s">
        <v>1676</v>
      </c>
      <c r="M2970" s="464" t="s">
        <v>4114</v>
      </c>
      <c r="N2970" s="464" t="s">
        <v>769</v>
      </c>
      <c r="O2970" s="464" t="s">
        <v>4063</v>
      </c>
      <c r="P2970" s="464" t="s">
        <v>694</v>
      </c>
      <c r="Q2970" s="468"/>
      <c r="R2970" s="471"/>
      <c r="S2970" s="493">
        <f t="shared" si="59"/>
        <v>2000</v>
      </c>
      <c r="T2970" s="471"/>
      <c r="U2970" s="471"/>
      <c r="V2970" s="471"/>
      <c r="W2970" s="471"/>
      <c r="X2970" s="471"/>
      <c r="Y2970" s="471"/>
      <c r="Z2970" s="471"/>
      <c r="AA2970" s="466">
        <v>1000.0</v>
      </c>
      <c r="AB2970" s="466">
        <v>1000.0</v>
      </c>
      <c r="AC2970" s="471"/>
      <c r="AD2970" s="471"/>
      <c r="AE2970" s="471"/>
      <c r="AF2970" s="471"/>
      <c r="AG2970" s="471"/>
      <c r="AH2970" s="464">
        <v>5.003483475E9</v>
      </c>
      <c r="AI2970" s="464" t="s">
        <v>953</v>
      </c>
      <c r="AJ2970" s="466">
        <v>2000.0</v>
      </c>
      <c r="AK2970" s="467">
        <f t="shared" si="50"/>
        <v>0</v>
      </c>
      <c r="AL2970" s="468"/>
      <c r="AM2970" s="494"/>
    </row>
    <row r="2971">
      <c r="A2971" s="460" t="s">
        <v>4994</v>
      </c>
      <c r="B2971" s="225"/>
      <c r="C2971" s="225"/>
      <c r="D2971" s="226"/>
      <c r="E2971" s="227"/>
      <c r="F2971" s="228">
        <f t="shared" si="61"/>
        <v>0</v>
      </c>
      <c r="G2971" s="226"/>
      <c r="H2971" s="226"/>
      <c r="I2971" s="226"/>
      <c r="J2971" s="58" t="s">
        <v>111</v>
      </c>
      <c r="K2971" s="58" t="s">
        <v>111</v>
      </c>
      <c r="L2971" s="58" t="s">
        <v>1676</v>
      </c>
      <c r="M2971" s="62" t="s">
        <v>4114</v>
      </c>
      <c r="N2971" s="58" t="s">
        <v>769</v>
      </c>
      <c r="O2971" s="62" t="s">
        <v>4995</v>
      </c>
      <c r="P2971" s="58" t="s">
        <v>694</v>
      </c>
      <c r="Q2971" s="62"/>
      <c r="R2971" s="63"/>
      <c r="S2971" s="64">
        <f t="shared" si="59"/>
        <v>0</v>
      </c>
      <c r="T2971" s="60"/>
      <c r="U2971" s="60"/>
      <c r="V2971" s="60"/>
      <c r="W2971" s="60"/>
      <c r="X2971" s="60"/>
      <c r="Y2971" s="60"/>
      <c r="Z2971" s="60"/>
      <c r="AA2971" s="60"/>
      <c r="AB2971" s="60"/>
      <c r="AC2971" s="60"/>
      <c r="AD2971" s="60"/>
      <c r="AE2971" s="60"/>
      <c r="AF2971" s="60"/>
      <c r="AG2971" s="65"/>
      <c r="AH2971" s="58"/>
      <c r="AI2971" s="59"/>
      <c r="AJ2971" s="60"/>
      <c r="AK2971" s="64">
        <f t="shared" si="50"/>
        <v>0</v>
      </c>
      <c r="AL2971" s="66"/>
      <c r="AM2971" s="67"/>
    </row>
    <row r="2972">
      <c r="A2972" s="463" t="s">
        <v>4996</v>
      </c>
      <c r="B2972" s="464" t="s">
        <v>4997</v>
      </c>
      <c r="C2972" s="464" t="s">
        <v>1540</v>
      </c>
      <c r="D2972" s="464">
        <v>20.0</v>
      </c>
      <c r="E2972" s="466">
        <v>220.0</v>
      </c>
      <c r="F2972" s="467">
        <f t="shared" si="61"/>
        <v>4400</v>
      </c>
      <c r="G2972" s="468"/>
      <c r="H2972" s="468"/>
      <c r="I2972" s="468"/>
      <c r="J2972" s="464" t="s">
        <v>111</v>
      </c>
      <c r="K2972" s="464" t="s">
        <v>66</v>
      </c>
      <c r="L2972" s="464" t="s">
        <v>767</v>
      </c>
      <c r="M2972" s="464" t="s">
        <v>2091</v>
      </c>
      <c r="N2972" s="464" t="s">
        <v>769</v>
      </c>
      <c r="O2972" s="464" t="s">
        <v>4998</v>
      </c>
      <c r="P2972" s="464" t="s">
        <v>742</v>
      </c>
      <c r="Q2972" s="468"/>
      <c r="R2972" s="466" t="s">
        <v>715</v>
      </c>
      <c r="S2972" s="493">
        <f t="shared" si="59"/>
        <v>4400</v>
      </c>
      <c r="T2972" s="471"/>
      <c r="U2972" s="471"/>
      <c r="V2972" s="471"/>
      <c r="W2972" s="471"/>
      <c r="X2972" s="471"/>
      <c r="Y2972" s="471"/>
      <c r="Z2972" s="471"/>
      <c r="AA2972" s="471"/>
      <c r="AB2972" s="471"/>
      <c r="AC2972" s="471"/>
      <c r="AD2972" s="471"/>
      <c r="AE2972" s="466">
        <v>4400.0</v>
      </c>
      <c r="AF2972" s="471"/>
      <c r="AG2972" s="471"/>
      <c r="AH2972" s="464">
        <v>5.003473707E9</v>
      </c>
      <c r="AI2972" s="464" t="s">
        <v>721</v>
      </c>
      <c r="AJ2972" s="466">
        <v>4400.0</v>
      </c>
      <c r="AK2972" s="467">
        <f t="shared" si="50"/>
        <v>0</v>
      </c>
      <c r="AL2972" s="468"/>
      <c r="AM2972" s="494"/>
    </row>
    <row r="2973">
      <c r="A2973" s="460" t="s">
        <v>4999</v>
      </c>
      <c r="B2973" s="229" t="s">
        <v>5000</v>
      </c>
      <c r="C2973" s="229" t="s">
        <v>1540</v>
      </c>
      <c r="D2973" s="229">
        <v>16.0</v>
      </c>
      <c r="E2973" s="462">
        <v>220.0</v>
      </c>
      <c r="F2973" s="228">
        <f t="shared" si="61"/>
        <v>3520</v>
      </c>
      <c r="G2973" s="229" t="s">
        <v>689</v>
      </c>
      <c r="H2973" s="226"/>
      <c r="I2973" s="226"/>
      <c r="J2973" s="58" t="s">
        <v>111</v>
      </c>
      <c r="K2973" s="58" t="s">
        <v>66</v>
      </c>
      <c r="L2973" s="58" t="s">
        <v>767</v>
      </c>
      <c r="M2973" s="62" t="s">
        <v>1548</v>
      </c>
      <c r="N2973" s="58" t="s">
        <v>769</v>
      </c>
      <c r="O2973" s="62" t="s">
        <v>5001</v>
      </c>
      <c r="P2973" s="58" t="s">
        <v>742</v>
      </c>
      <c r="Q2973" s="62"/>
      <c r="R2973" s="63" t="s">
        <v>715</v>
      </c>
      <c r="S2973" s="64">
        <f t="shared" si="59"/>
        <v>3520</v>
      </c>
      <c r="T2973" s="60"/>
      <c r="U2973" s="60"/>
      <c r="V2973" s="60"/>
      <c r="W2973" s="60"/>
      <c r="X2973" s="60"/>
      <c r="Y2973" s="60"/>
      <c r="Z2973" s="60"/>
      <c r="AA2973" s="60"/>
      <c r="AB2973" s="60"/>
      <c r="AC2973" s="60"/>
      <c r="AD2973" s="60"/>
      <c r="AE2973" s="60">
        <v>3520.0</v>
      </c>
      <c r="AF2973" s="60"/>
      <c r="AG2973" s="65"/>
      <c r="AH2973" s="58">
        <v>5.003473707E9</v>
      </c>
      <c r="AI2973" s="58" t="s">
        <v>721</v>
      </c>
      <c r="AJ2973" s="60">
        <v>3520.0</v>
      </c>
      <c r="AK2973" s="64">
        <f t="shared" si="50"/>
        <v>0</v>
      </c>
      <c r="AL2973" s="66"/>
      <c r="AM2973" s="67"/>
    </row>
    <row r="2974">
      <c r="A2974" s="463" t="s">
        <v>5002</v>
      </c>
      <c r="B2974" s="470"/>
      <c r="C2974" s="470"/>
      <c r="D2974" s="468"/>
      <c r="E2974" s="471"/>
      <c r="F2974" s="467">
        <f t="shared" si="61"/>
        <v>0</v>
      </c>
      <c r="G2974" s="468"/>
      <c r="H2974" s="468"/>
      <c r="I2974" s="468"/>
      <c r="J2974" s="464" t="s">
        <v>111</v>
      </c>
      <c r="K2974" s="468"/>
      <c r="L2974" s="468"/>
      <c r="M2974" s="468"/>
      <c r="N2974" s="468"/>
      <c r="O2974" s="468"/>
      <c r="P2974" s="468"/>
      <c r="Q2974" s="468"/>
      <c r="R2974" s="471"/>
      <c r="S2974" s="493">
        <f t="shared" si="59"/>
        <v>0</v>
      </c>
      <c r="T2974" s="471"/>
      <c r="U2974" s="471"/>
      <c r="V2974" s="471"/>
      <c r="W2974" s="471"/>
      <c r="X2974" s="471"/>
      <c r="Y2974" s="471"/>
      <c r="Z2974" s="471"/>
      <c r="AA2974" s="471"/>
      <c r="AB2974" s="471"/>
      <c r="AC2974" s="471"/>
      <c r="AD2974" s="471"/>
      <c r="AE2974" s="471"/>
      <c r="AF2974" s="471"/>
      <c r="AG2974" s="471"/>
      <c r="AH2974" s="468"/>
      <c r="AI2974" s="470"/>
      <c r="AJ2974" s="471"/>
      <c r="AK2974" s="467">
        <f t="shared" si="50"/>
        <v>0</v>
      </c>
      <c r="AL2974" s="468"/>
      <c r="AM2974" s="494"/>
    </row>
    <row r="2975">
      <c r="A2975" s="460" t="s">
        <v>5003</v>
      </c>
      <c r="B2975" s="225"/>
      <c r="C2975" s="225"/>
      <c r="D2975" s="226"/>
      <c r="E2975" s="227"/>
      <c r="F2975" s="228">
        <f t="shared" si="61"/>
        <v>0</v>
      </c>
      <c r="G2975" s="226"/>
      <c r="H2975" s="226"/>
      <c r="I2975" s="226"/>
      <c r="J2975" s="58" t="s">
        <v>111</v>
      </c>
      <c r="K2975" s="58"/>
      <c r="L2975" s="58"/>
      <c r="M2975" s="62"/>
      <c r="N2975" s="58"/>
      <c r="O2975" s="62"/>
      <c r="P2975" s="58"/>
      <c r="Q2975" s="62"/>
      <c r="R2975" s="63"/>
      <c r="S2975" s="64">
        <f t="shared" si="59"/>
        <v>0</v>
      </c>
      <c r="T2975" s="60"/>
      <c r="U2975" s="60"/>
      <c r="V2975" s="60"/>
      <c r="W2975" s="60"/>
      <c r="X2975" s="60"/>
      <c r="Y2975" s="60"/>
      <c r="Z2975" s="60"/>
      <c r="AA2975" s="60"/>
      <c r="AB2975" s="60"/>
      <c r="AC2975" s="60"/>
      <c r="AD2975" s="60"/>
      <c r="AE2975" s="60"/>
      <c r="AF2975" s="60"/>
      <c r="AG2975" s="65"/>
      <c r="AH2975" s="58"/>
      <c r="AI2975" s="59"/>
      <c r="AJ2975" s="60"/>
      <c r="AK2975" s="64">
        <f t="shared" si="50"/>
        <v>0</v>
      </c>
      <c r="AL2975" s="66"/>
      <c r="AM2975" s="67"/>
    </row>
    <row r="2976">
      <c r="A2976" s="463" t="s">
        <v>5004</v>
      </c>
      <c r="B2976" s="470"/>
      <c r="C2976" s="470"/>
      <c r="D2976" s="468"/>
      <c r="E2976" s="471"/>
      <c r="F2976" s="467">
        <f t="shared" si="61"/>
        <v>0</v>
      </c>
      <c r="G2976" s="468"/>
      <c r="H2976" s="468"/>
      <c r="I2976" s="468"/>
      <c r="J2976" s="464" t="s">
        <v>111</v>
      </c>
      <c r="K2976" s="468"/>
      <c r="L2976" s="468"/>
      <c r="M2976" s="468"/>
      <c r="N2976" s="468"/>
      <c r="O2976" s="468"/>
      <c r="P2976" s="468"/>
      <c r="Q2976" s="468"/>
      <c r="R2976" s="471"/>
      <c r="S2976" s="493">
        <f t="shared" si="59"/>
        <v>0</v>
      </c>
      <c r="T2976" s="471"/>
      <c r="U2976" s="471"/>
      <c r="V2976" s="471"/>
      <c r="W2976" s="471"/>
      <c r="X2976" s="471"/>
      <c r="Y2976" s="471"/>
      <c r="Z2976" s="471"/>
      <c r="AA2976" s="471"/>
      <c r="AB2976" s="471"/>
      <c r="AC2976" s="471"/>
      <c r="AD2976" s="471"/>
      <c r="AE2976" s="471"/>
      <c r="AF2976" s="471"/>
      <c r="AG2976" s="471"/>
      <c r="AH2976" s="468"/>
      <c r="AI2976" s="470"/>
      <c r="AJ2976" s="471"/>
      <c r="AK2976" s="467">
        <f t="shared" si="50"/>
        <v>0</v>
      </c>
      <c r="AL2976" s="468"/>
      <c r="AM2976" s="494"/>
    </row>
    <row r="2977">
      <c r="A2977" s="460" t="s">
        <v>5005</v>
      </c>
      <c r="B2977" s="225"/>
      <c r="C2977" s="225"/>
      <c r="D2977" s="226"/>
      <c r="E2977" s="227"/>
      <c r="F2977" s="228">
        <f t="shared" si="61"/>
        <v>0</v>
      </c>
      <c r="G2977" s="226"/>
      <c r="H2977" s="226"/>
      <c r="I2977" s="226"/>
      <c r="J2977" s="58" t="s">
        <v>111</v>
      </c>
      <c r="K2977" s="58"/>
      <c r="L2977" s="58"/>
      <c r="M2977" s="62"/>
      <c r="N2977" s="58"/>
      <c r="O2977" s="62"/>
      <c r="P2977" s="58"/>
      <c r="Q2977" s="62"/>
      <c r="R2977" s="63"/>
      <c r="S2977" s="64">
        <f t="shared" si="59"/>
        <v>0</v>
      </c>
      <c r="T2977" s="60"/>
      <c r="U2977" s="60"/>
      <c r="V2977" s="60"/>
      <c r="W2977" s="60"/>
      <c r="X2977" s="60"/>
      <c r="Y2977" s="60"/>
      <c r="Z2977" s="60"/>
      <c r="AA2977" s="60"/>
      <c r="AB2977" s="60"/>
      <c r="AC2977" s="60"/>
      <c r="AD2977" s="60"/>
      <c r="AE2977" s="60"/>
      <c r="AF2977" s="60"/>
      <c r="AG2977" s="65"/>
      <c r="AH2977" s="58"/>
      <c r="AI2977" s="59"/>
      <c r="AJ2977" s="60"/>
      <c r="AK2977" s="64">
        <f t="shared" si="50"/>
        <v>0</v>
      </c>
      <c r="AL2977" s="66"/>
      <c r="AM2977" s="67"/>
    </row>
    <row r="2978">
      <c r="A2978" s="463" t="s">
        <v>5006</v>
      </c>
      <c r="B2978" s="470"/>
      <c r="C2978" s="470"/>
      <c r="D2978" s="468"/>
      <c r="E2978" s="471"/>
      <c r="F2978" s="467">
        <f t="shared" si="61"/>
        <v>0</v>
      </c>
      <c r="G2978" s="468"/>
      <c r="H2978" s="468"/>
      <c r="I2978" s="468"/>
      <c r="J2978" s="464" t="s">
        <v>111</v>
      </c>
      <c r="K2978" s="468"/>
      <c r="L2978" s="468"/>
      <c r="M2978" s="468"/>
      <c r="N2978" s="468"/>
      <c r="O2978" s="468"/>
      <c r="P2978" s="468"/>
      <c r="Q2978" s="468"/>
      <c r="R2978" s="471"/>
      <c r="S2978" s="493">
        <f t="shared" si="59"/>
        <v>0</v>
      </c>
      <c r="T2978" s="471"/>
      <c r="U2978" s="471"/>
      <c r="V2978" s="471"/>
      <c r="W2978" s="471"/>
      <c r="X2978" s="471"/>
      <c r="Y2978" s="471"/>
      <c r="Z2978" s="471"/>
      <c r="AA2978" s="471"/>
      <c r="AB2978" s="471"/>
      <c r="AC2978" s="471"/>
      <c r="AD2978" s="471"/>
      <c r="AE2978" s="471"/>
      <c r="AF2978" s="471"/>
      <c r="AG2978" s="471"/>
      <c r="AH2978" s="468"/>
      <c r="AI2978" s="470"/>
      <c r="AJ2978" s="471"/>
      <c r="AK2978" s="467">
        <f t="shared" si="50"/>
        <v>0</v>
      </c>
      <c r="AL2978" s="468"/>
      <c r="AM2978" s="494"/>
    </row>
    <row r="2979">
      <c r="A2979" s="460" t="s">
        <v>5007</v>
      </c>
      <c r="B2979" s="225"/>
      <c r="C2979" s="225"/>
      <c r="D2979" s="226"/>
      <c r="E2979" s="227"/>
      <c r="F2979" s="228">
        <f t="shared" si="61"/>
        <v>0</v>
      </c>
      <c r="G2979" s="226"/>
      <c r="H2979" s="226"/>
      <c r="I2979" s="226"/>
      <c r="J2979" s="58" t="s">
        <v>111</v>
      </c>
      <c r="K2979" s="58"/>
      <c r="L2979" s="58"/>
      <c r="M2979" s="62"/>
      <c r="N2979" s="58"/>
      <c r="O2979" s="62"/>
      <c r="P2979" s="58"/>
      <c r="Q2979" s="62"/>
      <c r="R2979" s="63"/>
      <c r="S2979" s="64">
        <f t="shared" si="59"/>
        <v>0</v>
      </c>
      <c r="T2979" s="60"/>
      <c r="U2979" s="60"/>
      <c r="V2979" s="60"/>
      <c r="W2979" s="60"/>
      <c r="X2979" s="60"/>
      <c r="Y2979" s="60"/>
      <c r="Z2979" s="60"/>
      <c r="AA2979" s="60"/>
      <c r="AB2979" s="60"/>
      <c r="AC2979" s="60"/>
      <c r="AD2979" s="60"/>
      <c r="AE2979" s="60"/>
      <c r="AF2979" s="60"/>
      <c r="AG2979" s="65"/>
      <c r="AH2979" s="58"/>
      <c r="AI2979" s="59"/>
      <c r="AJ2979" s="60"/>
      <c r="AK2979" s="64">
        <f t="shared" si="50"/>
        <v>0</v>
      </c>
      <c r="AL2979" s="66"/>
      <c r="AM2979" s="67"/>
    </row>
    <row r="2980">
      <c r="A2980" s="463" t="s">
        <v>5008</v>
      </c>
      <c r="B2980" s="470"/>
      <c r="C2980" s="470"/>
      <c r="D2980" s="468"/>
      <c r="E2980" s="471"/>
      <c r="F2980" s="467">
        <f t="shared" si="61"/>
        <v>0</v>
      </c>
      <c r="G2980" s="468"/>
      <c r="H2980" s="468"/>
      <c r="I2980" s="468"/>
      <c r="J2980" s="464" t="s">
        <v>111</v>
      </c>
      <c r="K2980" s="468"/>
      <c r="L2980" s="468"/>
      <c r="M2980" s="468"/>
      <c r="N2980" s="468"/>
      <c r="O2980" s="468"/>
      <c r="P2980" s="468"/>
      <c r="Q2980" s="468"/>
      <c r="R2980" s="471"/>
      <c r="S2980" s="493">
        <f t="shared" si="59"/>
        <v>0</v>
      </c>
      <c r="T2980" s="471"/>
      <c r="U2980" s="471"/>
      <c r="V2980" s="471"/>
      <c r="W2980" s="471"/>
      <c r="X2980" s="471"/>
      <c r="Y2980" s="471"/>
      <c r="Z2980" s="471"/>
      <c r="AA2980" s="471"/>
      <c r="AB2980" s="471"/>
      <c r="AC2980" s="471"/>
      <c r="AD2980" s="471"/>
      <c r="AE2980" s="471"/>
      <c r="AF2980" s="471"/>
      <c r="AG2980" s="471"/>
      <c r="AH2980" s="468"/>
      <c r="AI2980" s="470"/>
      <c r="AJ2980" s="471"/>
      <c r="AK2980" s="467">
        <f t="shared" si="50"/>
        <v>0</v>
      </c>
      <c r="AL2980" s="468"/>
      <c r="AM2980" s="494"/>
    </row>
    <row r="2981">
      <c r="A2981" s="460" t="s">
        <v>5009</v>
      </c>
      <c r="B2981" s="225"/>
      <c r="C2981" s="225"/>
      <c r="D2981" s="226"/>
      <c r="E2981" s="227"/>
      <c r="F2981" s="228">
        <f t="shared" si="61"/>
        <v>0</v>
      </c>
      <c r="G2981" s="226"/>
      <c r="H2981" s="226"/>
      <c r="I2981" s="226"/>
      <c r="J2981" s="58" t="s">
        <v>111</v>
      </c>
      <c r="K2981" s="58"/>
      <c r="L2981" s="58"/>
      <c r="M2981" s="62"/>
      <c r="N2981" s="58"/>
      <c r="O2981" s="62"/>
      <c r="P2981" s="58"/>
      <c r="Q2981" s="62"/>
      <c r="R2981" s="63"/>
      <c r="S2981" s="64">
        <f t="shared" si="59"/>
        <v>0</v>
      </c>
      <c r="T2981" s="60"/>
      <c r="U2981" s="60"/>
      <c r="V2981" s="60"/>
      <c r="W2981" s="60"/>
      <c r="X2981" s="60"/>
      <c r="Y2981" s="60"/>
      <c r="Z2981" s="60"/>
      <c r="AA2981" s="60"/>
      <c r="AB2981" s="60"/>
      <c r="AC2981" s="60"/>
      <c r="AD2981" s="60"/>
      <c r="AE2981" s="60"/>
      <c r="AF2981" s="60"/>
      <c r="AG2981" s="65"/>
      <c r="AH2981" s="58"/>
      <c r="AI2981" s="59"/>
      <c r="AJ2981" s="60"/>
      <c r="AK2981" s="64">
        <f t="shared" si="50"/>
        <v>0</v>
      </c>
      <c r="AL2981" s="66"/>
      <c r="AM2981" s="67"/>
    </row>
    <row r="2982">
      <c r="A2982" s="463" t="s">
        <v>5010</v>
      </c>
      <c r="B2982" s="470"/>
      <c r="C2982" s="470"/>
      <c r="D2982" s="468"/>
      <c r="E2982" s="471"/>
      <c r="F2982" s="467">
        <f t="shared" si="61"/>
        <v>0</v>
      </c>
      <c r="G2982" s="468"/>
      <c r="H2982" s="468"/>
      <c r="I2982" s="468"/>
      <c r="J2982" s="464" t="s">
        <v>111</v>
      </c>
      <c r="K2982" s="468"/>
      <c r="L2982" s="468"/>
      <c r="M2982" s="468"/>
      <c r="N2982" s="468"/>
      <c r="O2982" s="468"/>
      <c r="P2982" s="468"/>
      <c r="Q2982" s="468"/>
      <c r="R2982" s="471"/>
      <c r="S2982" s="493">
        <f t="shared" si="59"/>
        <v>0</v>
      </c>
      <c r="T2982" s="471"/>
      <c r="U2982" s="471"/>
      <c r="V2982" s="471"/>
      <c r="W2982" s="471"/>
      <c r="X2982" s="471"/>
      <c r="Y2982" s="471"/>
      <c r="Z2982" s="471"/>
      <c r="AA2982" s="471"/>
      <c r="AB2982" s="471"/>
      <c r="AC2982" s="471"/>
      <c r="AD2982" s="471"/>
      <c r="AE2982" s="471"/>
      <c r="AF2982" s="471"/>
      <c r="AG2982" s="471"/>
      <c r="AH2982" s="468"/>
      <c r="AI2982" s="470"/>
      <c r="AJ2982" s="471"/>
      <c r="AK2982" s="467">
        <f t="shared" si="50"/>
        <v>0</v>
      </c>
      <c r="AL2982" s="468"/>
      <c r="AM2982" s="494"/>
    </row>
    <row r="2983">
      <c r="A2983" s="460" t="s">
        <v>5011</v>
      </c>
      <c r="B2983" s="225"/>
      <c r="C2983" s="225"/>
      <c r="D2983" s="226"/>
      <c r="E2983" s="227"/>
      <c r="F2983" s="228">
        <f t="shared" si="61"/>
        <v>0</v>
      </c>
      <c r="G2983" s="226"/>
      <c r="H2983" s="226"/>
      <c r="I2983" s="226"/>
      <c r="J2983" s="58" t="s">
        <v>111</v>
      </c>
      <c r="K2983" s="58"/>
      <c r="L2983" s="58"/>
      <c r="M2983" s="62"/>
      <c r="N2983" s="58"/>
      <c r="O2983" s="62"/>
      <c r="P2983" s="58"/>
      <c r="Q2983" s="62"/>
      <c r="R2983" s="63"/>
      <c r="S2983" s="64">
        <f t="shared" si="59"/>
        <v>0</v>
      </c>
      <c r="T2983" s="60"/>
      <c r="U2983" s="60"/>
      <c r="V2983" s="60"/>
      <c r="W2983" s="60"/>
      <c r="X2983" s="60"/>
      <c r="Y2983" s="60"/>
      <c r="Z2983" s="60"/>
      <c r="AA2983" s="60"/>
      <c r="AB2983" s="60"/>
      <c r="AC2983" s="60"/>
      <c r="AD2983" s="60"/>
      <c r="AE2983" s="60"/>
      <c r="AF2983" s="60"/>
      <c r="AG2983" s="65"/>
      <c r="AH2983" s="58"/>
      <c r="AI2983" s="59"/>
      <c r="AJ2983" s="60"/>
      <c r="AK2983" s="64">
        <f t="shared" si="50"/>
        <v>0</v>
      </c>
      <c r="AL2983" s="66"/>
      <c r="AM2983" s="67"/>
    </row>
    <row r="2984">
      <c r="A2984" s="463" t="s">
        <v>5012</v>
      </c>
      <c r="B2984" s="470"/>
      <c r="C2984" s="470"/>
      <c r="D2984" s="468"/>
      <c r="E2984" s="471"/>
      <c r="F2984" s="467">
        <f t="shared" si="61"/>
        <v>0</v>
      </c>
      <c r="G2984" s="468"/>
      <c r="H2984" s="468"/>
      <c r="I2984" s="468"/>
      <c r="J2984" s="464" t="s">
        <v>111</v>
      </c>
      <c r="K2984" s="468"/>
      <c r="L2984" s="468"/>
      <c r="M2984" s="468"/>
      <c r="N2984" s="468"/>
      <c r="O2984" s="468"/>
      <c r="P2984" s="468"/>
      <c r="Q2984" s="468"/>
      <c r="R2984" s="471"/>
      <c r="S2984" s="493">
        <f t="shared" si="59"/>
        <v>0</v>
      </c>
      <c r="T2984" s="471"/>
      <c r="U2984" s="471"/>
      <c r="V2984" s="471"/>
      <c r="W2984" s="471"/>
      <c r="X2984" s="471"/>
      <c r="Y2984" s="471"/>
      <c r="Z2984" s="471"/>
      <c r="AA2984" s="471"/>
      <c r="AB2984" s="471"/>
      <c r="AC2984" s="471"/>
      <c r="AD2984" s="471"/>
      <c r="AE2984" s="471"/>
      <c r="AF2984" s="471"/>
      <c r="AG2984" s="471"/>
      <c r="AH2984" s="468"/>
      <c r="AI2984" s="470"/>
      <c r="AJ2984" s="471"/>
      <c r="AK2984" s="467">
        <f t="shared" si="50"/>
        <v>0</v>
      </c>
      <c r="AL2984" s="468"/>
      <c r="AM2984" s="494"/>
    </row>
    <row r="2985">
      <c r="A2985" s="460" t="s">
        <v>5013</v>
      </c>
      <c r="B2985" s="225"/>
      <c r="C2985" s="225"/>
      <c r="D2985" s="226"/>
      <c r="E2985" s="227"/>
      <c r="F2985" s="228">
        <f t="shared" si="61"/>
        <v>0</v>
      </c>
      <c r="G2985" s="226"/>
      <c r="H2985" s="226"/>
      <c r="I2985" s="226"/>
      <c r="J2985" s="58" t="s">
        <v>111</v>
      </c>
      <c r="K2985" s="58"/>
      <c r="L2985" s="58"/>
      <c r="M2985" s="62"/>
      <c r="N2985" s="58"/>
      <c r="O2985" s="62"/>
      <c r="P2985" s="58"/>
      <c r="Q2985" s="62"/>
      <c r="R2985" s="63"/>
      <c r="S2985" s="64">
        <f t="shared" si="59"/>
        <v>0</v>
      </c>
      <c r="T2985" s="60"/>
      <c r="U2985" s="60"/>
      <c r="V2985" s="60"/>
      <c r="W2985" s="60"/>
      <c r="X2985" s="60"/>
      <c r="Y2985" s="60"/>
      <c r="Z2985" s="60"/>
      <c r="AA2985" s="60"/>
      <c r="AB2985" s="60"/>
      <c r="AC2985" s="60"/>
      <c r="AD2985" s="60"/>
      <c r="AE2985" s="60"/>
      <c r="AF2985" s="60"/>
      <c r="AG2985" s="65"/>
      <c r="AH2985" s="58"/>
      <c r="AI2985" s="59"/>
      <c r="AJ2985" s="60"/>
      <c r="AK2985" s="64">
        <f t="shared" si="50"/>
        <v>0</v>
      </c>
      <c r="AL2985" s="66"/>
      <c r="AM2985" s="67"/>
    </row>
    <row r="2986">
      <c r="A2986" s="463" t="s">
        <v>5014</v>
      </c>
      <c r="B2986" s="470"/>
      <c r="C2986" s="470"/>
      <c r="D2986" s="468"/>
      <c r="E2986" s="471"/>
      <c r="F2986" s="467">
        <f t="shared" si="61"/>
        <v>0</v>
      </c>
      <c r="G2986" s="468"/>
      <c r="H2986" s="468"/>
      <c r="I2986" s="468"/>
      <c r="J2986" s="464" t="s">
        <v>111</v>
      </c>
      <c r="K2986" s="468"/>
      <c r="L2986" s="468"/>
      <c r="M2986" s="468"/>
      <c r="N2986" s="468"/>
      <c r="O2986" s="468"/>
      <c r="P2986" s="468"/>
      <c r="Q2986" s="468"/>
      <c r="R2986" s="471"/>
      <c r="S2986" s="493">
        <f t="shared" si="59"/>
        <v>0</v>
      </c>
      <c r="T2986" s="471"/>
      <c r="U2986" s="471"/>
      <c r="V2986" s="471"/>
      <c r="W2986" s="471"/>
      <c r="X2986" s="471"/>
      <c r="Y2986" s="471"/>
      <c r="Z2986" s="471"/>
      <c r="AA2986" s="471"/>
      <c r="AB2986" s="471"/>
      <c r="AC2986" s="471"/>
      <c r="AD2986" s="471"/>
      <c r="AE2986" s="471"/>
      <c r="AF2986" s="471"/>
      <c r="AG2986" s="471"/>
      <c r="AH2986" s="468"/>
      <c r="AI2986" s="470"/>
      <c r="AJ2986" s="471"/>
      <c r="AK2986" s="467">
        <f t="shared" si="50"/>
        <v>0</v>
      </c>
      <c r="AL2986" s="468"/>
      <c r="AM2986" s="494"/>
    </row>
    <row r="2987">
      <c r="A2987" s="460" t="s">
        <v>5015</v>
      </c>
      <c r="B2987" s="225"/>
      <c r="C2987" s="225"/>
      <c r="D2987" s="226"/>
      <c r="E2987" s="227"/>
      <c r="F2987" s="228">
        <f t="shared" si="61"/>
        <v>0</v>
      </c>
      <c r="G2987" s="226"/>
      <c r="H2987" s="226"/>
      <c r="I2987" s="226"/>
      <c r="J2987" s="58" t="s">
        <v>111</v>
      </c>
      <c r="K2987" s="58"/>
      <c r="L2987" s="58"/>
      <c r="M2987" s="62"/>
      <c r="N2987" s="58"/>
      <c r="O2987" s="62"/>
      <c r="P2987" s="58"/>
      <c r="Q2987" s="62"/>
      <c r="R2987" s="63"/>
      <c r="S2987" s="64">
        <f t="shared" si="59"/>
        <v>0</v>
      </c>
      <c r="T2987" s="60"/>
      <c r="U2987" s="60"/>
      <c r="V2987" s="60"/>
      <c r="W2987" s="60"/>
      <c r="X2987" s="60"/>
      <c r="Y2987" s="60"/>
      <c r="Z2987" s="60"/>
      <c r="AA2987" s="60"/>
      <c r="AB2987" s="60"/>
      <c r="AC2987" s="60"/>
      <c r="AD2987" s="60"/>
      <c r="AE2987" s="60"/>
      <c r="AF2987" s="60"/>
      <c r="AG2987" s="65"/>
      <c r="AH2987" s="58"/>
      <c r="AI2987" s="59"/>
      <c r="AJ2987" s="60"/>
      <c r="AK2987" s="64">
        <f t="shared" si="50"/>
        <v>0</v>
      </c>
      <c r="AL2987" s="66"/>
      <c r="AM2987" s="67"/>
    </row>
    <row r="2988">
      <c r="A2988" s="463" t="s">
        <v>5016</v>
      </c>
      <c r="B2988" s="470"/>
      <c r="C2988" s="470"/>
      <c r="D2988" s="468"/>
      <c r="E2988" s="471"/>
      <c r="F2988" s="467">
        <f t="shared" si="61"/>
        <v>0</v>
      </c>
      <c r="G2988" s="468"/>
      <c r="H2988" s="468"/>
      <c r="I2988" s="468"/>
      <c r="J2988" s="464" t="s">
        <v>111</v>
      </c>
      <c r="K2988" s="468"/>
      <c r="L2988" s="468"/>
      <c r="M2988" s="468"/>
      <c r="N2988" s="468"/>
      <c r="O2988" s="468"/>
      <c r="P2988" s="468"/>
      <c r="Q2988" s="468"/>
      <c r="R2988" s="471"/>
      <c r="S2988" s="493">
        <f t="shared" si="59"/>
        <v>0</v>
      </c>
      <c r="T2988" s="471"/>
      <c r="U2988" s="471"/>
      <c r="V2988" s="471"/>
      <c r="W2988" s="471"/>
      <c r="X2988" s="471"/>
      <c r="Y2988" s="471"/>
      <c r="Z2988" s="471"/>
      <c r="AA2988" s="471"/>
      <c r="AB2988" s="471"/>
      <c r="AC2988" s="471"/>
      <c r="AD2988" s="471"/>
      <c r="AE2988" s="471"/>
      <c r="AF2988" s="471"/>
      <c r="AG2988" s="471"/>
      <c r="AH2988" s="468"/>
      <c r="AI2988" s="470"/>
      <c r="AJ2988" s="471"/>
      <c r="AK2988" s="467">
        <f t="shared" si="50"/>
        <v>0</v>
      </c>
      <c r="AL2988" s="468"/>
      <c r="AM2988" s="494"/>
    </row>
    <row r="2989">
      <c r="A2989" s="460" t="s">
        <v>5017</v>
      </c>
      <c r="B2989" s="225"/>
      <c r="C2989" s="225"/>
      <c r="D2989" s="226"/>
      <c r="E2989" s="227"/>
      <c r="F2989" s="228">
        <f t="shared" si="61"/>
        <v>0</v>
      </c>
      <c r="G2989" s="226"/>
      <c r="H2989" s="226"/>
      <c r="I2989" s="226"/>
      <c r="J2989" s="58" t="s">
        <v>111</v>
      </c>
      <c r="K2989" s="58"/>
      <c r="L2989" s="58"/>
      <c r="M2989" s="62"/>
      <c r="N2989" s="58"/>
      <c r="O2989" s="62"/>
      <c r="P2989" s="58"/>
      <c r="Q2989" s="62"/>
      <c r="R2989" s="63"/>
      <c r="S2989" s="64">
        <f t="shared" si="59"/>
        <v>0</v>
      </c>
      <c r="T2989" s="60"/>
      <c r="U2989" s="60"/>
      <c r="V2989" s="60"/>
      <c r="W2989" s="60"/>
      <c r="X2989" s="60"/>
      <c r="Y2989" s="60"/>
      <c r="Z2989" s="60"/>
      <c r="AA2989" s="60"/>
      <c r="AB2989" s="60"/>
      <c r="AC2989" s="60"/>
      <c r="AD2989" s="60"/>
      <c r="AE2989" s="60"/>
      <c r="AF2989" s="60"/>
      <c r="AG2989" s="65"/>
      <c r="AH2989" s="58"/>
      <c r="AI2989" s="59"/>
      <c r="AJ2989" s="60"/>
      <c r="AK2989" s="64">
        <f t="shared" si="50"/>
        <v>0</v>
      </c>
      <c r="AL2989" s="66"/>
      <c r="AM2989" s="67"/>
    </row>
    <row r="2990">
      <c r="A2990" s="463" t="s">
        <v>5018</v>
      </c>
      <c r="B2990" s="470"/>
      <c r="C2990" s="470"/>
      <c r="D2990" s="468"/>
      <c r="E2990" s="471"/>
      <c r="F2990" s="467">
        <f t="shared" si="61"/>
        <v>0</v>
      </c>
      <c r="G2990" s="468"/>
      <c r="H2990" s="468"/>
      <c r="I2990" s="468"/>
      <c r="J2990" s="464" t="s">
        <v>111</v>
      </c>
      <c r="K2990" s="468"/>
      <c r="L2990" s="468"/>
      <c r="M2990" s="468"/>
      <c r="N2990" s="468"/>
      <c r="O2990" s="468"/>
      <c r="P2990" s="468"/>
      <c r="Q2990" s="468"/>
      <c r="R2990" s="471"/>
      <c r="S2990" s="493">
        <f t="shared" si="59"/>
        <v>0</v>
      </c>
      <c r="T2990" s="471"/>
      <c r="U2990" s="471"/>
      <c r="V2990" s="471"/>
      <c r="W2990" s="471"/>
      <c r="X2990" s="471"/>
      <c r="Y2990" s="471"/>
      <c r="Z2990" s="471"/>
      <c r="AA2990" s="471"/>
      <c r="AB2990" s="471"/>
      <c r="AC2990" s="471"/>
      <c r="AD2990" s="471"/>
      <c r="AE2990" s="471"/>
      <c r="AF2990" s="471"/>
      <c r="AG2990" s="471"/>
      <c r="AH2990" s="468"/>
      <c r="AI2990" s="470"/>
      <c r="AJ2990" s="471"/>
      <c r="AK2990" s="467">
        <f t="shared" si="50"/>
        <v>0</v>
      </c>
      <c r="AL2990" s="468"/>
      <c r="AM2990" s="494"/>
    </row>
    <row r="2991">
      <c r="A2991" s="460" t="s">
        <v>5019</v>
      </c>
      <c r="B2991" s="225"/>
      <c r="C2991" s="225"/>
      <c r="D2991" s="226"/>
      <c r="E2991" s="227"/>
      <c r="F2991" s="228">
        <f t="shared" si="61"/>
        <v>0</v>
      </c>
      <c r="G2991" s="226"/>
      <c r="H2991" s="226"/>
      <c r="I2991" s="226"/>
      <c r="J2991" s="58" t="s">
        <v>111</v>
      </c>
      <c r="K2991" s="58"/>
      <c r="L2991" s="58"/>
      <c r="M2991" s="62"/>
      <c r="N2991" s="58"/>
      <c r="O2991" s="62"/>
      <c r="P2991" s="58"/>
      <c r="Q2991" s="62"/>
      <c r="R2991" s="63"/>
      <c r="S2991" s="64">
        <f t="shared" si="59"/>
        <v>0</v>
      </c>
      <c r="T2991" s="60"/>
      <c r="U2991" s="60"/>
      <c r="V2991" s="60"/>
      <c r="W2991" s="60"/>
      <c r="X2991" s="60"/>
      <c r="Y2991" s="60"/>
      <c r="Z2991" s="60"/>
      <c r="AA2991" s="60"/>
      <c r="AB2991" s="60"/>
      <c r="AC2991" s="60"/>
      <c r="AD2991" s="60"/>
      <c r="AE2991" s="60"/>
      <c r="AF2991" s="60"/>
      <c r="AG2991" s="65"/>
      <c r="AH2991" s="58"/>
      <c r="AI2991" s="59"/>
      <c r="AJ2991" s="60"/>
      <c r="AK2991" s="64">
        <f t="shared" si="50"/>
        <v>0</v>
      </c>
      <c r="AL2991" s="66"/>
      <c r="AM2991" s="67"/>
    </row>
    <row r="2992">
      <c r="A2992" s="463" t="s">
        <v>5020</v>
      </c>
      <c r="B2992" s="470"/>
      <c r="C2992" s="470"/>
      <c r="D2992" s="468"/>
      <c r="E2992" s="471"/>
      <c r="F2992" s="467">
        <f t="shared" si="61"/>
        <v>0</v>
      </c>
      <c r="G2992" s="468"/>
      <c r="H2992" s="468"/>
      <c r="I2992" s="468"/>
      <c r="J2992" s="464" t="s">
        <v>111</v>
      </c>
      <c r="K2992" s="468"/>
      <c r="L2992" s="468"/>
      <c r="M2992" s="468"/>
      <c r="N2992" s="468"/>
      <c r="O2992" s="468"/>
      <c r="P2992" s="468"/>
      <c r="Q2992" s="468"/>
      <c r="R2992" s="471"/>
      <c r="S2992" s="493">
        <f t="shared" si="59"/>
        <v>0</v>
      </c>
      <c r="T2992" s="471"/>
      <c r="U2992" s="471"/>
      <c r="V2992" s="471"/>
      <c r="W2992" s="471"/>
      <c r="X2992" s="471"/>
      <c r="Y2992" s="471"/>
      <c r="Z2992" s="471"/>
      <c r="AA2992" s="471"/>
      <c r="AB2992" s="471"/>
      <c r="AC2992" s="471"/>
      <c r="AD2992" s="471"/>
      <c r="AE2992" s="471"/>
      <c r="AF2992" s="471"/>
      <c r="AG2992" s="471"/>
      <c r="AH2992" s="468"/>
      <c r="AI2992" s="470"/>
      <c r="AJ2992" s="471"/>
      <c r="AK2992" s="467">
        <f t="shared" si="50"/>
        <v>0</v>
      </c>
      <c r="AL2992" s="468"/>
      <c r="AM2992" s="494"/>
    </row>
    <row r="2993">
      <c r="A2993" s="460" t="s">
        <v>5021</v>
      </c>
      <c r="B2993" s="225"/>
      <c r="C2993" s="225"/>
      <c r="D2993" s="226"/>
      <c r="E2993" s="227"/>
      <c r="F2993" s="228">
        <f t="shared" si="61"/>
        <v>0</v>
      </c>
      <c r="G2993" s="226"/>
      <c r="H2993" s="226"/>
      <c r="I2993" s="226"/>
      <c r="J2993" s="58" t="s">
        <v>111</v>
      </c>
      <c r="K2993" s="58"/>
      <c r="L2993" s="58"/>
      <c r="M2993" s="62"/>
      <c r="N2993" s="58"/>
      <c r="O2993" s="62"/>
      <c r="P2993" s="58"/>
      <c r="Q2993" s="62"/>
      <c r="R2993" s="63"/>
      <c r="S2993" s="64">
        <f t="shared" si="59"/>
        <v>0</v>
      </c>
      <c r="T2993" s="60"/>
      <c r="U2993" s="60"/>
      <c r="V2993" s="60"/>
      <c r="W2993" s="60"/>
      <c r="X2993" s="60"/>
      <c r="Y2993" s="60"/>
      <c r="Z2993" s="60"/>
      <c r="AA2993" s="60"/>
      <c r="AB2993" s="60"/>
      <c r="AC2993" s="60"/>
      <c r="AD2993" s="60"/>
      <c r="AE2993" s="60"/>
      <c r="AF2993" s="60"/>
      <c r="AG2993" s="65"/>
      <c r="AH2993" s="58"/>
      <c r="AI2993" s="59"/>
      <c r="AJ2993" s="60"/>
      <c r="AK2993" s="64">
        <f t="shared" si="50"/>
        <v>0</v>
      </c>
      <c r="AL2993" s="66"/>
      <c r="AM2993" s="67"/>
    </row>
    <row r="2994">
      <c r="A2994" s="463" t="s">
        <v>5022</v>
      </c>
      <c r="B2994" s="470"/>
      <c r="C2994" s="470"/>
      <c r="D2994" s="468"/>
      <c r="E2994" s="471"/>
      <c r="F2994" s="467">
        <f t="shared" si="61"/>
        <v>0</v>
      </c>
      <c r="G2994" s="468"/>
      <c r="H2994" s="468"/>
      <c r="I2994" s="468"/>
      <c r="J2994" s="464" t="s">
        <v>111</v>
      </c>
      <c r="K2994" s="468"/>
      <c r="L2994" s="468"/>
      <c r="M2994" s="468"/>
      <c r="N2994" s="468"/>
      <c r="O2994" s="468"/>
      <c r="P2994" s="468"/>
      <c r="Q2994" s="468"/>
      <c r="R2994" s="471"/>
      <c r="S2994" s="493">
        <f t="shared" si="59"/>
        <v>0</v>
      </c>
      <c r="T2994" s="471"/>
      <c r="U2994" s="471"/>
      <c r="V2994" s="471"/>
      <c r="W2994" s="471"/>
      <c r="X2994" s="471"/>
      <c r="Y2994" s="471"/>
      <c r="Z2994" s="471"/>
      <c r="AA2994" s="471"/>
      <c r="AB2994" s="471"/>
      <c r="AC2994" s="471"/>
      <c r="AD2994" s="471"/>
      <c r="AE2994" s="471"/>
      <c r="AF2994" s="471"/>
      <c r="AG2994" s="471"/>
      <c r="AH2994" s="468"/>
      <c r="AI2994" s="470"/>
      <c r="AJ2994" s="471"/>
      <c r="AK2994" s="467">
        <f t="shared" si="50"/>
        <v>0</v>
      </c>
      <c r="AL2994" s="468"/>
      <c r="AM2994" s="494"/>
    </row>
    <row r="2995">
      <c r="A2995" s="460" t="s">
        <v>5023</v>
      </c>
      <c r="B2995" s="225"/>
      <c r="C2995" s="225"/>
      <c r="D2995" s="226"/>
      <c r="E2995" s="227"/>
      <c r="F2995" s="228">
        <f t="shared" si="61"/>
        <v>0</v>
      </c>
      <c r="G2995" s="226"/>
      <c r="H2995" s="226"/>
      <c r="I2995" s="226"/>
      <c r="J2995" s="58" t="s">
        <v>111</v>
      </c>
      <c r="K2995" s="58"/>
      <c r="L2995" s="58"/>
      <c r="M2995" s="62"/>
      <c r="N2995" s="58"/>
      <c r="O2995" s="62"/>
      <c r="P2995" s="58"/>
      <c r="Q2995" s="62"/>
      <c r="R2995" s="63"/>
      <c r="S2995" s="64">
        <f t="shared" si="59"/>
        <v>0</v>
      </c>
      <c r="T2995" s="60"/>
      <c r="U2995" s="60"/>
      <c r="V2995" s="60"/>
      <c r="W2995" s="60"/>
      <c r="X2995" s="60"/>
      <c r="Y2995" s="60"/>
      <c r="Z2995" s="60"/>
      <c r="AA2995" s="60"/>
      <c r="AB2995" s="60"/>
      <c r="AC2995" s="60"/>
      <c r="AD2995" s="60"/>
      <c r="AE2995" s="60"/>
      <c r="AF2995" s="60"/>
      <c r="AG2995" s="65"/>
      <c r="AH2995" s="58"/>
      <c r="AI2995" s="59"/>
      <c r="AJ2995" s="60"/>
      <c r="AK2995" s="64">
        <f t="shared" si="50"/>
        <v>0</v>
      </c>
      <c r="AL2995" s="66"/>
      <c r="AM2995" s="67"/>
    </row>
    <row r="2996">
      <c r="A2996" s="463" t="s">
        <v>5024</v>
      </c>
      <c r="B2996" s="470"/>
      <c r="C2996" s="470"/>
      <c r="D2996" s="468"/>
      <c r="E2996" s="471"/>
      <c r="F2996" s="467">
        <f t="shared" si="61"/>
        <v>0</v>
      </c>
      <c r="G2996" s="468"/>
      <c r="H2996" s="468"/>
      <c r="I2996" s="468"/>
      <c r="J2996" s="464" t="s">
        <v>111</v>
      </c>
      <c r="K2996" s="468"/>
      <c r="L2996" s="468"/>
      <c r="M2996" s="468"/>
      <c r="N2996" s="468"/>
      <c r="O2996" s="468"/>
      <c r="P2996" s="468"/>
      <c r="Q2996" s="468"/>
      <c r="R2996" s="471"/>
      <c r="S2996" s="493">
        <f t="shared" si="59"/>
        <v>0</v>
      </c>
      <c r="T2996" s="471"/>
      <c r="U2996" s="471"/>
      <c r="V2996" s="471"/>
      <c r="W2996" s="471"/>
      <c r="X2996" s="471"/>
      <c r="Y2996" s="471"/>
      <c r="Z2996" s="471"/>
      <c r="AA2996" s="471"/>
      <c r="AB2996" s="471"/>
      <c r="AC2996" s="471"/>
      <c r="AD2996" s="471"/>
      <c r="AE2996" s="471"/>
      <c r="AF2996" s="471"/>
      <c r="AG2996" s="471"/>
      <c r="AH2996" s="468"/>
      <c r="AI2996" s="470"/>
      <c r="AJ2996" s="471"/>
      <c r="AK2996" s="467">
        <f t="shared" si="50"/>
        <v>0</v>
      </c>
      <c r="AL2996" s="468"/>
      <c r="AM2996" s="494"/>
    </row>
    <row r="2997">
      <c r="A2997" s="460" t="s">
        <v>5025</v>
      </c>
      <c r="B2997" s="225"/>
      <c r="C2997" s="225"/>
      <c r="D2997" s="226"/>
      <c r="E2997" s="227"/>
      <c r="F2997" s="228">
        <f t="shared" si="61"/>
        <v>0</v>
      </c>
      <c r="G2997" s="226"/>
      <c r="H2997" s="226"/>
      <c r="I2997" s="226"/>
      <c r="J2997" s="58" t="s">
        <v>111</v>
      </c>
      <c r="K2997" s="58"/>
      <c r="L2997" s="58"/>
      <c r="M2997" s="62"/>
      <c r="N2997" s="58"/>
      <c r="O2997" s="62"/>
      <c r="P2997" s="58"/>
      <c r="Q2997" s="62"/>
      <c r="R2997" s="63"/>
      <c r="S2997" s="64">
        <f t="shared" si="59"/>
        <v>0</v>
      </c>
      <c r="T2997" s="60"/>
      <c r="U2997" s="60"/>
      <c r="V2997" s="60"/>
      <c r="W2997" s="60"/>
      <c r="X2997" s="60"/>
      <c r="Y2997" s="60"/>
      <c r="Z2997" s="60"/>
      <c r="AA2997" s="60"/>
      <c r="AB2997" s="60"/>
      <c r="AC2997" s="60"/>
      <c r="AD2997" s="60"/>
      <c r="AE2997" s="60"/>
      <c r="AF2997" s="60"/>
      <c r="AG2997" s="65"/>
      <c r="AH2997" s="58"/>
      <c r="AI2997" s="59"/>
      <c r="AJ2997" s="60"/>
      <c r="AK2997" s="64">
        <f t="shared" si="50"/>
        <v>0</v>
      </c>
      <c r="AL2997" s="66"/>
      <c r="AM2997" s="67"/>
    </row>
    <row r="2998">
      <c r="A2998" s="463" t="s">
        <v>5026</v>
      </c>
      <c r="B2998" s="470"/>
      <c r="C2998" s="470"/>
      <c r="D2998" s="468"/>
      <c r="E2998" s="471"/>
      <c r="F2998" s="467">
        <f t="shared" si="61"/>
        <v>0</v>
      </c>
      <c r="G2998" s="468"/>
      <c r="H2998" s="468"/>
      <c r="I2998" s="468"/>
      <c r="J2998" s="464" t="s">
        <v>111</v>
      </c>
      <c r="K2998" s="468"/>
      <c r="L2998" s="468"/>
      <c r="M2998" s="468"/>
      <c r="N2998" s="468"/>
      <c r="O2998" s="468"/>
      <c r="P2998" s="468"/>
      <c r="Q2998" s="468"/>
      <c r="R2998" s="471"/>
      <c r="S2998" s="493">
        <f t="shared" si="59"/>
        <v>0</v>
      </c>
      <c r="T2998" s="471"/>
      <c r="U2998" s="471"/>
      <c r="V2998" s="471"/>
      <c r="W2998" s="471"/>
      <c r="X2998" s="471"/>
      <c r="Y2998" s="471"/>
      <c r="Z2998" s="471"/>
      <c r="AA2998" s="471"/>
      <c r="AB2998" s="471"/>
      <c r="AC2998" s="471"/>
      <c r="AD2998" s="471"/>
      <c r="AE2998" s="471"/>
      <c r="AF2998" s="471"/>
      <c r="AG2998" s="471"/>
      <c r="AH2998" s="468"/>
      <c r="AI2998" s="470"/>
      <c r="AJ2998" s="471"/>
      <c r="AK2998" s="467">
        <f t="shared" si="50"/>
        <v>0</v>
      </c>
      <c r="AL2998" s="468"/>
      <c r="AM2998" s="494"/>
    </row>
    <row r="2999">
      <c r="A2999" s="460" t="s">
        <v>5027</v>
      </c>
      <c r="B2999" s="225"/>
      <c r="C2999" s="225"/>
      <c r="D2999" s="226"/>
      <c r="E2999" s="227"/>
      <c r="F2999" s="228">
        <f t="shared" si="61"/>
        <v>0</v>
      </c>
      <c r="G2999" s="226"/>
      <c r="H2999" s="226"/>
      <c r="I2999" s="226"/>
      <c r="J2999" s="58" t="s">
        <v>111</v>
      </c>
      <c r="K2999" s="58"/>
      <c r="L2999" s="58"/>
      <c r="M2999" s="62"/>
      <c r="N2999" s="58"/>
      <c r="O2999" s="62"/>
      <c r="P2999" s="58"/>
      <c r="Q2999" s="62"/>
      <c r="R2999" s="63"/>
      <c r="S2999" s="64">
        <f t="shared" si="59"/>
        <v>0</v>
      </c>
      <c r="T2999" s="60"/>
      <c r="U2999" s="60"/>
      <c r="V2999" s="60"/>
      <c r="W2999" s="60"/>
      <c r="X2999" s="60"/>
      <c r="Y2999" s="60"/>
      <c r="Z2999" s="60"/>
      <c r="AA2999" s="60"/>
      <c r="AB2999" s="60"/>
      <c r="AC2999" s="60"/>
      <c r="AD2999" s="60"/>
      <c r="AE2999" s="60"/>
      <c r="AF2999" s="60"/>
      <c r="AG2999" s="65"/>
      <c r="AH2999" s="58"/>
      <c r="AI2999" s="59"/>
      <c r="AJ2999" s="60"/>
      <c r="AK2999" s="64">
        <f t="shared" si="50"/>
        <v>0</v>
      </c>
      <c r="AL2999" s="66"/>
      <c r="AM2999" s="67"/>
    </row>
    <row r="3000">
      <c r="A3000" s="463" t="s">
        <v>5028</v>
      </c>
      <c r="B3000" s="470"/>
      <c r="C3000" s="470"/>
      <c r="D3000" s="468"/>
      <c r="E3000" s="471"/>
      <c r="F3000" s="467">
        <f t="shared" si="61"/>
        <v>0</v>
      </c>
      <c r="G3000" s="468"/>
      <c r="H3000" s="468"/>
      <c r="I3000" s="468"/>
      <c r="J3000" s="464" t="s">
        <v>111</v>
      </c>
      <c r="K3000" s="468"/>
      <c r="L3000" s="468"/>
      <c r="M3000" s="468"/>
      <c r="N3000" s="468"/>
      <c r="O3000" s="468"/>
      <c r="P3000" s="468"/>
      <c r="Q3000" s="468"/>
      <c r="R3000" s="471"/>
      <c r="S3000" s="493">
        <f t="shared" si="59"/>
        <v>0</v>
      </c>
      <c r="T3000" s="471"/>
      <c r="U3000" s="471"/>
      <c r="V3000" s="471"/>
      <c r="W3000" s="471"/>
      <c r="X3000" s="471"/>
      <c r="Y3000" s="471"/>
      <c r="Z3000" s="471"/>
      <c r="AA3000" s="471"/>
      <c r="AB3000" s="471"/>
      <c r="AC3000" s="471"/>
      <c r="AD3000" s="471"/>
      <c r="AE3000" s="471"/>
      <c r="AF3000" s="471"/>
      <c r="AG3000" s="471"/>
      <c r="AH3000" s="468"/>
      <c r="AI3000" s="470"/>
      <c r="AJ3000" s="471"/>
      <c r="AK3000" s="467">
        <f t="shared" si="50"/>
        <v>0</v>
      </c>
      <c r="AL3000" s="468"/>
      <c r="AM3000" s="494"/>
    </row>
    <row r="3001">
      <c r="A3001" s="460" t="s">
        <v>5029</v>
      </c>
      <c r="B3001" s="225"/>
      <c r="C3001" s="225"/>
      <c r="D3001" s="226"/>
      <c r="E3001" s="227"/>
      <c r="F3001" s="228">
        <f t="shared" si="61"/>
        <v>0</v>
      </c>
      <c r="G3001" s="226"/>
      <c r="H3001" s="226"/>
      <c r="I3001" s="226"/>
      <c r="J3001" s="58" t="s">
        <v>111</v>
      </c>
      <c r="K3001" s="58"/>
      <c r="L3001" s="58"/>
      <c r="M3001" s="62"/>
      <c r="N3001" s="58"/>
      <c r="O3001" s="62"/>
      <c r="P3001" s="58"/>
      <c r="Q3001" s="62"/>
      <c r="R3001" s="63"/>
      <c r="S3001" s="64">
        <f t="shared" si="59"/>
        <v>0</v>
      </c>
      <c r="T3001" s="60"/>
      <c r="U3001" s="60"/>
      <c r="V3001" s="60"/>
      <c r="W3001" s="60"/>
      <c r="X3001" s="60"/>
      <c r="Y3001" s="60"/>
      <c r="Z3001" s="60"/>
      <c r="AA3001" s="60"/>
      <c r="AB3001" s="60"/>
      <c r="AC3001" s="60"/>
      <c r="AD3001" s="60"/>
      <c r="AE3001" s="60"/>
      <c r="AF3001" s="60"/>
      <c r="AG3001" s="65"/>
      <c r="AH3001" s="58"/>
      <c r="AI3001" s="59"/>
      <c r="AJ3001" s="60"/>
      <c r="AK3001" s="64">
        <f t="shared" si="50"/>
        <v>0</v>
      </c>
      <c r="AL3001" s="66"/>
      <c r="AM3001" s="67"/>
    </row>
    <row r="3002">
      <c r="A3002" s="463" t="s">
        <v>5030</v>
      </c>
      <c r="B3002" s="470"/>
      <c r="C3002" s="470"/>
      <c r="D3002" s="468"/>
      <c r="E3002" s="471"/>
      <c r="F3002" s="467">
        <f t="shared" si="61"/>
        <v>0</v>
      </c>
      <c r="G3002" s="468"/>
      <c r="H3002" s="468"/>
      <c r="I3002" s="468"/>
      <c r="J3002" s="464" t="s">
        <v>111</v>
      </c>
      <c r="K3002" s="468"/>
      <c r="L3002" s="468"/>
      <c r="M3002" s="468"/>
      <c r="N3002" s="468"/>
      <c r="O3002" s="468"/>
      <c r="P3002" s="468"/>
      <c r="Q3002" s="468"/>
      <c r="R3002" s="471"/>
      <c r="S3002" s="493">
        <f t="shared" si="59"/>
        <v>0</v>
      </c>
      <c r="T3002" s="471"/>
      <c r="U3002" s="471"/>
      <c r="V3002" s="471"/>
      <c r="W3002" s="471"/>
      <c r="X3002" s="471"/>
      <c r="Y3002" s="471"/>
      <c r="Z3002" s="471"/>
      <c r="AA3002" s="471"/>
      <c r="AB3002" s="471"/>
      <c r="AC3002" s="471"/>
      <c r="AD3002" s="471"/>
      <c r="AE3002" s="471"/>
      <c r="AF3002" s="471"/>
      <c r="AG3002" s="471"/>
      <c r="AH3002" s="468"/>
      <c r="AI3002" s="470"/>
      <c r="AJ3002" s="471"/>
      <c r="AK3002" s="467">
        <f t="shared" si="50"/>
        <v>0</v>
      </c>
      <c r="AL3002" s="468"/>
      <c r="AM3002" s="494"/>
    </row>
    <row r="3003">
      <c r="A3003" s="460" t="s">
        <v>5031</v>
      </c>
      <c r="B3003" s="225"/>
      <c r="C3003" s="225"/>
      <c r="D3003" s="226"/>
      <c r="E3003" s="227"/>
      <c r="F3003" s="228">
        <f t="shared" si="61"/>
        <v>0</v>
      </c>
      <c r="G3003" s="226"/>
      <c r="H3003" s="226"/>
      <c r="I3003" s="226"/>
      <c r="J3003" s="58" t="s">
        <v>111</v>
      </c>
      <c r="K3003" s="58"/>
      <c r="L3003" s="58"/>
      <c r="M3003" s="62"/>
      <c r="N3003" s="58"/>
      <c r="O3003" s="62"/>
      <c r="P3003" s="58"/>
      <c r="Q3003" s="62"/>
      <c r="R3003" s="63"/>
      <c r="S3003" s="64">
        <f t="shared" si="59"/>
        <v>0</v>
      </c>
      <c r="T3003" s="60"/>
      <c r="U3003" s="60"/>
      <c r="V3003" s="60"/>
      <c r="W3003" s="60"/>
      <c r="X3003" s="60"/>
      <c r="Y3003" s="60"/>
      <c r="Z3003" s="60"/>
      <c r="AA3003" s="60"/>
      <c r="AB3003" s="60"/>
      <c r="AC3003" s="60"/>
      <c r="AD3003" s="60"/>
      <c r="AE3003" s="60"/>
      <c r="AF3003" s="60"/>
      <c r="AG3003" s="65"/>
      <c r="AH3003" s="58"/>
      <c r="AI3003" s="59"/>
      <c r="AJ3003" s="60"/>
      <c r="AK3003" s="64">
        <f t="shared" si="50"/>
        <v>0</v>
      </c>
      <c r="AL3003" s="66"/>
      <c r="AM3003" s="67"/>
    </row>
    <row r="3004">
      <c r="A3004" s="463" t="s">
        <v>5032</v>
      </c>
      <c r="B3004" s="470"/>
      <c r="C3004" s="470"/>
      <c r="D3004" s="468"/>
      <c r="E3004" s="471"/>
      <c r="F3004" s="467">
        <f t="shared" si="61"/>
        <v>0</v>
      </c>
      <c r="G3004" s="468"/>
      <c r="H3004" s="468"/>
      <c r="I3004" s="468"/>
      <c r="J3004" s="464" t="s">
        <v>111</v>
      </c>
      <c r="K3004" s="468"/>
      <c r="L3004" s="468"/>
      <c r="M3004" s="468"/>
      <c r="N3004" s="468"/>
      <c r="O3004" s="468"/>
      <c r="P3004" s="468"/>
      <c r="Q3004" s="468"/>
      <c r="R3004" s="471"/>
      <c r="S3004" s="493">
        <f t="shared" si="59"/>
        <v>0</v>
      </c>
      <c r="T3004" s="471"/>
      <c r="U3004" s="471"/>
      <c r="V3004" s="471"/>
      <c r="W3004" s="471"/>
      <c r="X3004" s="471"/>
      <c r="Y3004" s="471"/>
      <c r="Z3004" s="471"/>
      <c r="AA3004" s="471"/>
      <c r="AB3004" s="471"/>
      <c r="AC3004" s="471"/>
      <c r="AD3004" s="471"/>
      <c r="AE3004" s="471"/>
      <c r="AF3004" s="471"/>
      <c r="AG3004" s="471"/>
      <c r="AH3004" s="468"/>
      <c r="AI3004" s="470"/>
      <c r="AJ3004" s="471"/>
      <c r="AK3004" s="467">
        <f t="shared" si="50"/>
        <v>0</v>
      </c>
      <c r="AL3004" s="468"/>
      <c r="AM3004" s="494"/>
    </row>
    <row r="3005">
      <c r="A3005" s="460" t="s">
        <v>5033</v>
      </c>
      <c r="B3005" s="225"/>
      <c r="C3005" s="225"/>
      <c r="D3005" s="226"/>
      <c r="E3005" s="227"/>
      <c r="F3005" s="228">
        <f t="shared" si="61"/>
        <v>0</v>
      </c>
      <c r="G3005" s="226"/>
      <c r="H3005" s="226"/>
      <c r="I3005" s="226"/>
      <c r="J3005" s="58" t="s">
        <v>111</v>
      </c>
      <c r="K3005" s="58"/>
      <c r="L3005" s="58"/>
      <c r="M3005" s="62"/>
      <c r="N3005" s="58"/>
      <c r="O3005" s="62"/>
      <c r="P3005" s="58"/>
      <c r="Q3005" s="62"/>
      <c r="R3005" s="63"/>
      <c r="S3005" s="64">
        <f t="shared" si="59"/>
        <v>0</v>
      </c>
      <c r="T3005" s="60"/>
      <c r="U3005" s="60"/>
      <c r="V3005" s="60"/>
      <c r="W3005" s="60"/>
      <c r="X3005" s="60"/>
      <c r="Y3005" s="60"/>
      <c r="Z3005" s="60"/>
      <c r="AA3005" s="60"/>
      <c r="AB3005" s="60"/>
      <c r="AC3005" s="60"/>
      <c r="AD3005" s="60"/>
      <c r="AE3005" s="60"/>
      <c r="AF3005" s="60"/>
      <c r="AG3005" s="65"/>
      <c r="AH3005" s="58"/>
      <c r="AI3005" s="59"/>
      <c r="AJ3005" s="60"/>
      <c r="AK3005" s="64">
        <f t="shared" si="50"/>
        <v>0</v>
      </c>
      <c r="AL3005" s="66"/>
      <c r="AM3005" s="67"/>
    </row>
    <row r="3006">
      <c r="A3006" s="463" t="s">
        <v>5034</v>
      </c>
      <c r="B3006" s="470"/>
      <c r="C3006" s="470"/>
      <c r="D3006" s="468"/>
      <c r="E3006" s="471"/>
      <c r="F3006" s="467">
        <f t="shared" si="61"/>
        <v>0</v>
      </c>
      <c r="G3006" s="468"/>
      <c r="H3006" s="468"/>
      <c r="I3006" s="468"/>
      <c r="J3006" s="464" t="s">
        <v>111</v>
      </c>
      <c r="K3006" s="468"/>
      <c r="L3006" s="468"/>
      <c r="M3006" s="468"/>
      <c r="N3006" s="468"/>
      <c r="O3006" s="468"/>
      <c r="P3006" s="468"/>
      <c r="Q3006" s="468"/>
      <c r="R3006" s="471"/>
      <c r="S3006" s="493">
        <f t="shared" si="59"/>
        <v>0</v>
      </c>
      <c r="T3006" s="471"/>
      <c r="U3006" s="471"/>
      <c r="V3006" s="471"/>
      <c r="W3006" s="471"/>
      <c r="X3006" s="471"/>
      <c r="Y3006" s="471"/>
      <c r="Z3006" s="471"/>
      <c r="AA3006" s="471"/>
      <c r="AB3006" s="471"/>
      <c r="AC3006" s="471"/>
      <c r="AD3006" s="471"/>
      <c r="AE3006" s="471"/>
      <c r="AF3006" s="471"/>
      <c r="AG3006" s="471"/>
      <c r="AH3006" s="468"/>
      <c r="AI3006" s="470"/>
      <c r="AJ3006" s="471"/>
      <c r="AK3006" s="467">
        <f t="shared" si="50"/>
        <v>0</v>
      </c>
      <c r="AL3006" s="468"/>
      <c r="AM3006" s="494"/>
    </row>
    <row r="3007">
      <c r="A3007" s="460" t="s">
        <v>5035</v>
      </c>
      <c r="B3007" s="225"/>
      <c r="C3007" s="225"/>
      <c r="D3007" s="226"/>
      <c r="E3007" s="227"/>
      <c r="F3007" s="228">
        <f t="shared" si="61"/>
        <v>0</v>
      </c>
      <c r="G3007" s="226"/>
      <c r="H3007" s="226"/>
      <c r="I3007" s="226"/>
      <c r="J3007" s="58" t="s">
        <v>111</v>
      </c>
      <c r="K3007" s="58"/>
      <c r="L3007" s="58"/>
      <c r="M3007" s="62"/>
      <c r="N3007" s="58"/>
      <c r="O3007" s="62"/>
      <c r="P3007" s="58"/>
      <c r="Q3007" s="62"/>
      <c r="R3007" s="63"/>
      <c r="S3007" s="64">
        <f t="shared" si="59"/>
        <v>0</v>
      </c>
      <c r="T3007" s="60"/>
      <c r="U3007" s="60"/>
      <c r="V3007" s="60"/>
      <c r="W3007" s="60"/>
      <c r="X3007" s="60"/>
      <c r="Y3007" s="60"/>
      <c r="Z3007" s="60"/>
      <c r="AA3007" s="60"/>
      <c r="AB3007" s="60"/>
      <c r="AC3007" s="60"/>
      <c r="AD3007" s="60"/>
      <c r="AE3007" s="60"/>
      <c r="AF3007" s="60"/>
      <c r="AG3007" s="65"/>
      <c r="AH3007" s="58"/>
      <c r="AI3007" s="59"/>
      <c r="AJ3007" s="60"/>
      <c r="AK3007" s="64">
        <f t="shared" si="50"/>
        <v>0</v>
      </c>
      <c r="AL3007" s="66"/>
      <c r="AM3007" s="67"/>
    </row>
    <row r="3008">
      <c r="A3008" s="463" t="s">
        <v>5036</v>
      </c>
      <c r="B3008" s="470"/>
      <c r="C3008" s="470"/>
      <c r="D3008" s="468"/>
      <c r="E3008" s="471"/>
      <c r="F3008" s="467">
        <f t="shared" si="61"/>
        <v>0</v>
      </c>
      <c r="G3008" s="468"/>
      <c r="H3008" s="468"/>
      <c r="I3008" s="468"/>
      <c r="J3008" s="464" t="s">
        <v>111</v>
      </c>
      <c r="K3008" s="468"/>
      <c r="L3008" s="468"/>
      <c r="M3008" s="468"/>
      <c r="N3008" s="468"/>
      <c r="O3008" s="468"/>
      <c r="P3008" s="468"/>
      <c r="Q3008" s="468"/>
      <c r="R3008" s="471"/>
      <c r="S3008" s="493">
        <f t="shared" si="59"/>
        <v>0</v>
      </c>
      <c r="T3008" s="471"/>
      <c r="U3008" s="471"/>
      <c r="V3008" s="471"/>
      <c r="W3008" s="471"/>
      <c r="X3008" s="471"/>
      <c r="Y3008" s="471"/>
      <c r="Z3008" s="471"/>
      <c r="AA3008" s="471"/>
      <c r="AB3008" s="471"/>
      <c r="AC3008" s="471"/>
      <c r="AD3008" s="471"/>
      <c r="AE3008" s="471"/>
      <c r="AF3008" s="471"/>
      <c r="AG3008" s="471"/>
      <c r="AH3008" s="468"/>
      <c r="AI3008" s="470"/>
      <c r="AJ3008" s="471"/>
      <c r="AK3008" s="467">
        <f t="shared" si="50"/>
        <v>0</v>
      </c>
      <c r="AL3008" s="468"/>
      <c r="AM3008" s="494"/>
    </row>
    <row r="3009">
      <c r="A3009" s="460" t="s">
        <v>5037</v>
      </c>
      <c r="B3009" s="225"/>
      <c r="C3009" s="225"/>
      <c r="D3009" s="226"/>
      <c r="E3009" s="227"/>
      <c r="F3009" s="228">
        <f t="shared" si="61"/>
        <v>0</v>
      </c>
      <c r="G3009" s="226"/>
      <c r="H3009" s="226"/>
      <c r="I3009" s="226"/>
      <c r="J3009" s="58" t="s">
        <v>111</v>
      </c>
      <c r="K3009" s="58"/>
      <c r="L3009" s="58"/>
      <c r="M3009" s="62"/>
      <c r="N3009" s="58"/>
      <c r="O3009" s="62"/>
      <c r="P3009" s="58"/>
      <c r="Q3009" s="62"/>
      <c r="R3009" s="63"/>
      <c r="S3009" s="64">
        <f t="shared" si="59"/>
        <v>0</v>
      </c>
      <c r="T3009" s="60"/>
      <c r="U3009" s="60"/>
      <c r="V3009" s="60"/>
      <c r="W3009" s="60"/>
      <c r="X3009" s="60"/>
      <c r="Y3009" s="60"/>
      <c r="Z3009" s="60"/>
      <c r="AA3009" s="60"/>
      <c r="AB3009" s="60"/>
      <c r="AC3009" s="60"/>
      <c r="AD3009" s="60"/>
      <c r="AE3009" s="60"/>
      <c r="AF3009" s="60"/>
      <c r="AG3009" s="65"/>
      <c r="AH3009" s="58"/>
      <c r="AI3009" s="59"/>
      <c r="AJ3009" s="60"/>
      <c r="AK3009" s="64">
        <f t="shared" si="50"/>
        <v>0</v>
      </c>
      <c r="AL3009" s="66"/>
      <c r="AM3009" s="67"/>
    </row>
    <row r="3010">
      <c r="A3010" s="463" t="s">
        <v>5038</v>
      </c>
      <c r="B3010" s="470"/>
      <c r="C3010" s="470"/>
      <c r="D3010" s="468"/>
      <c r="E3010" s="471"/>
      <c r="F3010" s="467">
        <f t="shared" si="61"/>
        <v>0</v>
      </c>
      <c r="G3010" s="468"/>
      <c r="H3010" s="468"/>
      <c r="I3010" s="468"/>
      <c r="J3010" s="464" t="s">
        <v>111</v>
      </c>
      <c r="K3010" s="468"/>
      <c r="L3010" s="468"/>
      <c r="M3010" s="468"/>
      <c r="N3010" s="468"/>
      <c r="O3010" s="468"/>
      <c r="P3010" s="468"/>
      <c r="Q3010" s="468"/>
      <c r="R3010" s="471"/>
      <c r="S3010" s="493">
        <f t="shared" si="59"/>
        <v>0</v>
      </c>
      <c r="T3010" s="471"/>
      <c r="U3010" s="471"/>
      <c r="V3010" s="471"/>
      <c r="W3010" s="471"/>
      <c r="X3010" s="471"/>
      <c r="Y3010" s="471"/>
      <c r="Z3010" s="471"/>
      <c r="AA3010" s="471"/>
      <c r="AB3010" s="471"/>
      <c r="AC3010" s="471"/>
      <c r="AD3010" s="471"/>
      <c r="AE3010" s="471"/>
      <c r="AF3010" s="471"/>
      <c r="AG3010" s="471"/>
      <c r="AH3010" s="468"/>
      <c r="AI3010" s="470"/>
      <c r="AJ3010" s="471"/>
      <c r="AK3010" s="467">
        <f t="shared" si="50"/>
        <v>0</v>
      </c>
      <c r="AL3010" s="468"/>
      <c r="AM3010" s="494"/>
    </row>
    <row r="3011">
      <c r="A3011" s="460" t="s">
        <v>5039</v>
      </c>
      <c r="B3011" s="225"/>
      <c r="C3011" s="225"/>
      <c r="D3011" s="226"/>
      <c r="E3011" s="227"/>
      <c r="F3011" s="228">
        <f t="shared" si="61"/>
        <v>0</v>
      </c>
      <c r="G3011" s="226"/>
      <c r="H3011" s="226"/>
      <c r="I3011" s="226"/>
      <c r="J3011" s="58" t="s">
        <v>111</v>
      </c>
      <c r="K3011" s="58"/>
      <c r="L3011" s="58"/>
      <c r="M3011" s="62"/>
      <c r="N3011" s="58"/>
      <c r="O3011" s="62"/>
      <c r="P3011" s="58"/>
      <c r="Q3011" s="62"/>
      <c r="R3011" s="63"/>
      <c r="S3011" s="64">
        <f t="shared" si="59"/>
        <v>0</v>
      </c>
      <c r="T3011" s="60"/>
      <c r="U3011" s="60"/>
      <c r="V3011" s="60"/>
      <c r="W3011" s="60"/>
      <c r="X3011" s="60"/>
      <c r="Y3011" s="60"/>
      <c r="Z3011" s="60"/>
      <c r="AA3011" s="60"/>
      <c r="AB3011" s="60"/>
      <c r="AC3011" s="60"/>
      <c r="AD3011" s="60"/>
      <c r="AE3011" s="60"/>
      <c r="AF3011" s="60"/>
      <c r="AG3011" s="65"/>
      <c r="AH3011" s="58"/>
      <c r="AI3011" s="59"/>
      <c r="AJ3011" s="60"/>
      <c r="AK3011" s="64">
        <f t="shared" si="50"/>
        <v>0</v>
      </c>
      <c r="AL3011" s="66"/>
      <c r="AM3011" s="67"/>
    </row>
    <row r="3012">
      <c r="A3012" s="463" t="s">
        <v>5040</v>
      </c>
      <c r="B3012" s="470"/>
      <c r="C3012" s="470"/>
      <c r="D3012" s="468"/>
      <c r="E3012" s="471"/>
      <c r="F3012" s="467">
        <f t="shared" si="61"/>
        <v>0</v>
      </c>
      <c r="G3012" s="468"/>
      <c r="H3012" s="468"/>
      <c r="I3012" s="468"/>
      <c r="J3012" s="464" t="s">
        <v>111</v>
      </c>
      <c r="K3012" s="468"/>
      <c r="L3012" s="468"/>
      <c r="M3012" s="468"/>
      <c r="N3012" s="468"/>
      <c r="O3012" s="468"/>
      <c r="P3012" s="468"/>
      <c r="Q3012" s="468"/>
      <c r="R3012" s="471"/>
      <c r="S3012" s="493">
        <f t="shared" si="59"/>
        <v>0</v>
      </c>
      <c r="T3012" s="471"/>
      <c r="U3012" s="471"/>
      <c r="V3012" s="471"/>
      <c r="W3012" s="471"/>
      <c r="X3012" s="471"/>
      <c r="Y3012" s="471"/>
      <c r="Z3012" s="471"/>
      <c r="AA3012" s="471"/>
      <c r="AB3012" s="471"/>
      <c r="AC3012" s="471"/>
      <c r="AD3012" s="471"/>
      <c r="AE3012" s="471"/>
      <c r="AF3012" s="471"/>
      <c r="AG3012" s="471"/>
      <c r="AH3012" s="468"/>
      <c r="AI3012" s="470"/>
      <c r="AJ3012" s="471"/>
      <c r="AK3012" s="467">
        <f t="shared" si="50"/>
        <v>0</v>
      </c>
      <c r="AL3012" s="468"/>
      <c r="AM3012" s="494"/>
    </row>
    <row r="3013">
      <c r="A3013" s="460" t="s">
        <v>5041</v>
      </c>
      <c r="B3013" s="225"/>
      <c r="C3013" s="225"/>
      <c r="D3013" s="226"/>
      <c r="E3013" s="227"/>
      <c r="F3013" s="228">
        <f t="shared" si="61"/>
        <v>0</v>
      </c>
      <c r="G3013" s="226"/>
      <c r="H3013" s="226"/>
      <c r="I3013" s="226"/>
      <c r="J3013" s="58" t="s">
        <v>111</v>
      </c>
      <c r="K3013" s="58"/>
      <c r="L3013" s="58"/>
      <c r="M3013" s="62"/>
      <c r="N3013" s="58"/>
      <c r="O3013" s="62"/>
      <c r="P3013" s="58"/>
      <c r="Q3013" s="62"/>
      <c r="R3013" s="63"/>
      <c r="S3013" s="64">
        <f t="shared" si="59"/>
        <v>0</v>
      </c>
      <c r="T3013" s="60"/>
      <c r="U3013" s="60"/>
      <c r="V3013" s="60"/>
      <c r="W3013" s="60"/>
      <c r="X3013" s="60"/>
      <c r="Y3013" s="60"/>
      <c r="Z3013" s="60"/>
      <c r="AA3013" s="60"/>
      <c r="AB3013" s="60"/>
      <c r="AC3013" s="60"/>
      <c r="AD3013" s="60"/>
      <c r="AE3013" s="60"/>
      <c r="AF3013" s="60"/>
      <c r="AG3013" s="65"/>
      <c r="AH3013" s="58"/>
      <c r="AI3013" s="59"/>
      <c r="AJ3013" s="60"/>
      <c r="AK3013" s="64">
        <f t="shared" si="50"/>
        <v>0</v>
      </c>
      <c r="AL3013" s="66"/>
      <c r="AM3013" s="67"/>
    </row>
    <row r="3014">
      <c r="A3014" s="463" t="s">
        <v>5042</v>
      </c>
      <c r="B3014" s="470"/>
      <c r="C3014" s="470"/>
      <c r="D3014" s="468"/>
      <c r="E3014" s="471"/>
      <c r="F3014" s="467">
        <f t="shared" si="61"/>
        <v>0</v>
      </c>
      <c r="G3014" s="468"/>
      <c r="H3014" s="468"/>
      <c r="I3014" s="468"/>
      <c r="J3014" s="464" t="s">
        <v>111</v>
      </c>
      <c r="K3014" s="468"/>
      <c r="L3014" s="468"/>
      <c r="M3014" s="468"/>
      <c r="N3014" s="468"/>
      <c r="O3014" s="468"/>
      <c r="P3014" s="468"/>
      <c r="Q3014" s="468"/>
      <c r="R3014" s="471"/>
      <c r="S3014" s="493">
        <f t="shared" si="59"/>
        <v>0</v>
      </c>
      <c r="T3014" s="471"/>
      <c r="U3014" s="471"/>
      <c r="V3014" s="471"/>
      <c r="W3014" s="471"/>
      <c r="X3014" s="471"/>
      <c r="Y3014" s="471"/>
      <c r="Z3014" s="471"/>
      <c r="AA3014" s="471"/>
      <c r="AB3014" s="471"/>
      <c r="AC3014" s="471"/>
      <c r="AD3014" s="471"/>
      <c r="AE3014" s="471"/>
      <c r="AF3014" s="471"/>
      <c r="AG3014" s="471"/>
      <c r="AH3014" s="468"/>
      <c r="AI3014" s="470"/>
      <c r="AJ3014" s="471"/>
      <c r="AK3014" s="467">
        <f t="shared" si="50"/>
        <v>0</v>
      </c>
      <c r="AL3014" s="468"/>
      <c r="AM3014" s="494"/>
    </row>
    <row r="3015">
      <c r="A3015" s="460" t="s">
        <v>5043</v>
      </c>
      <c r="B3015" s="225"/>
      <c r="C3015" s="225"/>
      <c r="D3015" s="226"/>
      <c r="E3015" s="227"/>
      <c r="F3015" s="228">
        <f t="shared" si="61"/>
        <v>0</v>
      </c>
      <c r="G3015" s="226"/>
      <c r="H3015" s="226"/>
      <c r="I3015" s="226"/>
      <c r="J3015" s="58" t="s">
        <v>111</v>
      </c>
      <c r="K3015" s="58"/>
      <c r="L3015" s="58"/>
      <c r="M3015" s="62"/>
      <c r="N3015" s="58"/>
      <c r="O3015" s="62"/>
      <c r="P3015" s="58"/>
      <c r="Q3015" s="62"/>
      <c r="R3015" s="63"/>
      <c r="S3015" s="64">
        <f t="shared" si="59"/>
        <v>0</v>
      </c>
      <c r="T3015" s="60"/>
      <c r="U3015" s="60"/>
      <c r="V3015" s="60"/>
      <c r="W3015" s="60"/>
      <c r="X3015" s="60"/>
      <c r="Y3015" s="60"/>
      <c r="Z3015" s="60"/>
      <c r="AA3015" s="60"/>
      <c r="AB3015" s="60"/>
      <c r="AC3015" s="60"/>
      <c r="AD3015" s="60"/>
      <c r="AE3015" s="60"/>
      <c r="AF3015" s="60"/>
      <c r="AG3015" s="65"/>
      <c r="AH3015" s="58"/>
      <c r="AI3015" s="59"/>
      <c r="AJ3015" s="60"/>
      <c r="AK3015" s="64">
        <f t="shared" si="50"/>
        <v>0</v>
      </c>
      <c r="AL3015" s="66"/>
      <c r="AM3015" s="67"/>
    </row>
    <row r="3016">
      <c r="A3016" s="463" t="s">
        <v>5044</v>
      </c>
      <c r="B3016" s="470"/>
      <c r="C3016" s="470"/>
      <c r="D3016" s="468"/>
      <c r="E3016" s="471"/>
      <c r="F3016" s="467">
        <f t="shared" si="61"/>
        <v>0</v>
      </c>
      <c r="G3016" s="468"/>
      <c r="H3016" s="468"/>
      <c r="I3016" s="468"/>
      <c r="J3016" s="464" t="s">
        <v>111</v>
      </c>
      <c r="K3016" s="468"/>
      <c r="L3016" s="468"/>
      <c r="M3016" s="468"/>
      <c r="N3016" s="468"/>
      <c r="O3016" s="468"/>
      <c r="P3016" s="468"/>
      <c r="Q3016" s="468"/>
      <c r="R3016" s="471"/>
      <c r="S3016" s="493">
        <f t="shared" si="59"/>
        <v>0</v>
      </c>
      <c r="T3016" s="471"/>
      <c r="U3016" s="471"/>
      <c r="V3016" s="471"/>
      <c r="W3016" s="471"/>
      <c r="X3016" s="471"/>
      <c r="Y3016" s="471"/>
      <c r="Z3016" s="471"/>
      <c r="AA3016" s="471"/>
      <c r="AB3016" s="471"/>
      <c r="AC3016" s="471"/>
      <c r="AD3016" s="471"/>
      <c r="AE3016" s="471"/>
      <c r="AF3016" s="471"/>
      <c r="AG3016" s="471"/>
      <c r="AH3016" s="468"/>
      <c r="AI3016" s="470"/>
      <c r="AJ3016" s="471"/>
      <c r="AK3016" s="467">
        <f t="shared" si="50"/>
        <v>0</v>
      </c>
      <c r="AL3016" s="468"/>
      <c r="AM3016" s="494"/>
    </row>
    <row r="3017">
      <c r="A3017" s="460" t="s">
        <v>5045</v>
      </c>
      <c r="B3017" s="225"/>
      <c r="C3017" s="225"/>
      <c r="D3017" s="226"/>
      <c r="E3017" s="227"/>
      <c r="F3017" s="228">
        <f t="shared" si="61"/>
        <v>0</v>
      </c>
      <c r="G3017" s="226"/>
      <c r="H3017" s="226"/>
      <c r="I3017" s="226"/>
      <c r="J3017" s="58" t="s">
        <v>111</v>
      </c>
      <c r="K3017" s="58"/>
      <c r="L3017" s="58"/>
      <c r="M3017" s="62"/>
      <c r="N3017" s="58"/>
      <c r="O3017" s="62"/>
      <c r="P3017" s="58"/>
      <c r="Q3017" s="62"/>
      <c r="R3017" s="63"/>
      <c r="S3017" s="64">
        <f t="shared" si="59"/>
        <v>0</v>
      </c>
      <c r="T3017" s="60"/>
      <c r="U3017" s="60"/>
      <c r="V3017" s="60"/>
      <c r="W3017" s="60"/>
      <c r="X3017" s="60"/>
      <c r="Y3017" s="60"/>
      <c r="Z3017" s="60"/>
      <c r="AA3017" s="60"/>
      <c r="AB3017" s="60"/>
      <c r="AC3017" s="60"/>
      <c r="AD3017" s="60"/>
      <c r="AE3017" s="60"/>
      <c r="AF3017" s="60"/>
      <c r="AG3017" s="65"/>
      <c r="AH3017" s="58"/>
      <c r="AI3017" s="59"/>
      <c r="AJ3017" s="60"/>
      <c r="AK3017" s="64">
        <f t="shared" si="50"/>
        <v>0</v>
      </c>
      <c r="AL3017" s="66"/>
      <c r="AM3017" s="67"/>
    </row>
    <row r="3018">
      <c r="A3018" s="463" t="s">
        <v>5046</v>
      </c>
      <c r="B3018" s="470"/>
      <c r="C3018" s="470"/>
      <c r="D3018" s="468"/>
      <c r="E3018" s="471"/>
      <c r="F3018" s="467">
        <f t="shared" si="61"/>
        <v>0</v>
      </c>
      <c r="G3018" s="468"/>
      <c r="H3018" s="468"/>
      <c r="I3018" s="468"/>
      <c r="J3018" s="464" t="s">
        <v>111</v>
      </c>
      <c r="K3018" s="468"/>
      <c r="L3018" s="468"/>
      <c r="M3018" s="468"/>
      <c r="N3018" s="468"/>
      <c r="O3018" s="468"/>
      <c r="P3018" s="468"/>
      <c r="Q3018" s="468"/>
      <c r="R3018" s="471"/>
      <c r="S3018" s="493">
        <f t="shared" si="59"/>
        <v>0</v>
      </c>
      <c r="T3018" s="471"/>
      <c r="U3018" s="471"/>
      <c r="V3018" s="471"/>
      <c r="W3018" s="471"/>
      <c r="X3018" s="471"/>
      <c r="Y3018" s="471"/>
      <c r="Z3018" s="471"/>
      <c r="AA3018" s="471"/>
      <c r="AB3018" s="471"/>
      <c r="AC3018" s="471"/>
      <c r="AD3018" s="471"/>
      <c r="AE3018" s="471"/>
      <c r="AF3018" s="471"/>
      <c r="AG3018" s="471"/>
      <c r="AH3018" s="468"/>
      <c r="AI3018" s="470"/>
      <c r="AJ3018" s="471"/>
      <c r="AK3018" s="467">
        <f t="shared" si="50"/>
        <v>0</v>
      </c>
      <c r="AL3018" s="468"/>
      <c r="AM3018" s="494"/>
    </row>
    <row r="3019">
      <c r="A3019" s="460" t="s">
        <v>5047</v>
      </c>
      <c r="B3019" s="225"/>
      <c r="C3019" s="225"/>
      <c r="D3019" s="226"/>
      <c r="E3019" s="227"/>
      <c r="F3019" s="228">
        <f t="shared" si="61"/>
        <v>0</v>
      </c>
      <c r="G3019" s="226"/>
      <c r="H3019" s="226"/>
      <c r="I3019" s="226"/>
      <c r="J3019" s="58" t="s">
        <v>111</v>
      </c>
      <c r="K3019" s="58"/>
      <c r="L3019" s="58"/>
      <c r="M3019" s="62"/>
      <c r="N3019" s="58"/>
      <c r="O3019" s="62"/>
      <c r="P3019" s="58"/>
      <c r="Q3019" s="62"/>
      <c r="R3019" s="63"/>
      <c r="S3019" s="64">
        <f t="shared" si="59"/>
        <v>0</v>
      </c>
      <c r="T3019" s="60"/>
      <c r="U3019" s="60"/>
      <c r="V3019" s="60"/>
      <c r="W3019" s="60"/>
      <c r="X3019" s="60"/>
      <c r="Y3019" s="60"/>
      <c r="Z3019" s="60"/>
      <c r="AA3019" s="60"/>
      <c r="AB3019" s="60"/>
      <c r="AC3019" s="60"/>
      <c r="AD3019" s="60"/>
      <c r="AE3019" s="60"/>
      <c r="AF3019" s="60"/>
      <c r="AG3019" s="65"/>
      <c r="AH3019" s="58"/>
      <c r="AI3019" s="59"/>
      <c r="AJ3019" s="60"/>
      <c r="AK3019" s="64">
        <f t="shared" si="50"/>
        <v>0</v>
      </c>
      <c r="AL3019" s="66"/>
      <c r="AM3019" s="67"/>
    </row>
    <row r="3020">
      <c r="A3020" s="463" t="s">
        <v>5048</v>
      </c>
      <c r="B3020" s="470"/>
      <c r="C3020" s="470"/>
      <c r="D3020" s="468"/>
      <c r="E3020" s="471"/>
      <c r="F3020" s="467">
        <f t="shared" si="61"/>
        <v>0</v>
      </c>
      <c r="G3020" s="468"/>
      <c r="H3020" s="468"/>
      <c r="I3020" s="468"/>
      <c r="J3020" s="464" t="s">
        <v>111</v>
      </c>
      <c r="K3020" s="468"/>
      <c r="L3020" s="468"/>
      <c r="M3020" s="468"/>
      <c r="N3020" s="468"/>
      <c r="O3020" s="468"/>
      <c r="P3020" s="468"/>
      <c r="Q3020" s="468"/>
      <c r="R3020" s="471"/>
      <c r="S3020" s="493">
        <f t="shared" si="59"/>
        <v>0</v>
      </c>
      <c r="T3020" s="471"/>
      <c r="U3020" s="471"/>
      <c r="V3020" s="471"/>
      <c r="W3020" s="471"/>
      <c r="X3020" s="471"/>
      <c r="Y3020" s="471"/>
      <c r="Z3020" s="471"/>
      <c r="AA3020" s="471"/>
      <c r="AB3020" s="471"/>
      <c r="AC3020" s="471"/>
      <c r="AD3020" s="471"/>
      <c r="AE3020" s="471"/>
      <c r="AF3020" s="471"/>
      <c r="AG3020" s="471"/>
      <c r="AH3020" s="468"/>
      <c r="AI3020" s="470"/>
      <c r="AJ3020" s="471"/>
      <c r="AK3020" s="467">
        <f t="shared" si="50"/>
        <v>0</v>
      </c>
      <c r="AL3020" s="468"/>
      <c r="AM3020" s="494"/>
    </row>
    <row r="3021">
      <c r="A3021" s="460" t="s">
        <v>5049</v>
      </c>
      <c r="B3021" s="225"/>
      <c r="C3021" s="225"/>
      <c r="D3021" s="226"/>
      <c r="E3021" s="227"/>
      <c r="F3021" s="228">
        <f t="shared" si="61"/>
        <v>0</v>
      </c>
      <c r="G3021" s="226"/>
      <c r="H3021" s="226"/>
      <c r="I3021" s="226"/>
      <c r="J3021" s="58" t="s">
        <v>111</v>
      </c>
      <c r="K3021" s="58"/>
      <c r="L3021" s="58"/>
      <c r="M3021" s="62"/>
      <c r="N3021" s="58"/>
      <c r="O3021" s="62"/>
      <c r="P3021" s="58"/>
      <c r="Q3021" s="62"/>
      <c r="R3021" s="63"/>
      <c r="S3021" s="64">
        <f t="shared" si="59"/>
        <v>0</v>
      </c>
      <c r="T3021" s="60"/>
      <c r="U3021" s="60"/>
      <c r="V3021" s="60"/>
      <c r="W3021" s="60"/>
      <c r="X3021" s="60"/>
      <c r="Y3021" s="60"/>
      <c r="Z3021" s="60"/>
      <c r="AA3021" s="60"/>
      <c r="AB3021" s="60"/>
      <c r="AC3021" s="60"/>
      <c r="AD3021" s="60"/>
      <c r="AE3021" s="60"/>
      <c r="AF3021" s="60"/>
      <c r="AG3021" s="65"/>
      <c r="AH3021" s="58"/>
      <c r="AI3021" s="59"/>
      <c r="AJ3021" s="60"/>
      <c r="AK3021" s="64">
        <f t="shared" si="50"/>
        <v>0</v>
      </c>
      <c r="AL3021" s="66"/>
      <c r="AM3021" s="67"/>
    </row>
    <row r="3022">
      <c r="A3022" s="463" t="s">
        <v>5050</v>
      </c>
      <c r="B3022" s="470"/>
      <c r="C3022" s="470"/>
      <c r="D3022" s="468"/>
      <c r="E3022" s="471"/>
      <c r="F3022" s="467">
        <f t="shared" si="61"/>
        <v>0</v>
      </c>
      <c r="G3022" s="468"/>
      <c r="H3022" s="468"/>
      <c r="I3022" s="468"/>
      <c r="J3022" s="464" t="s">
        <v>111</v>
      </c>
      <c r="K3022" s="468"/>
      <c r="L3022" s="468"/>
      <c r="M3022" s="468"/>
      <c r="N3022" s="468"/>
      <c r="O3022" s="468"/>
      <c r="P3022" s="468"/>
      <c r="Q3022" s="468"/>
      <c r="R3022" s="471"/>
      <c r="S3022" s="493">
        <f t="shared" si="59"/>
        <v>0</v>
      </c>
      <c r="T3022" s="471"/>
      <c r="U3022" s="471"/>
      <c r="V3022" s="471"/>
      <c r="W3022" s="471"/>
      <c r="X3022" s="471"/>
      <c r="Y3022" s="471"/>
      <c r="Z3022" s="471"/>
      <c r="AA3022" s="471"/>
      <c r="AB3022" s="471"/>
      <c r="AC3022" s="471"/>
      <c r="AD3022" s="471"/>
      <c r="AE3022" s="471"/>
      <c r="AF3022" s="471"/>
      <c r="AG3022" s="471"/>
      <c r="AH3022" s="468"/>
      <c r="AI3022" s="470"/>
      <c r="AJ3022" s="471"/>
      <c r="AK3022" s="467">
        <f t="shared" si="50"/>
        <v>0</v>
      </c>
      <c r="AL3022" s="468"/>
      <c r="AM3022" s="494"/>
    </row>
    <row r="3023">
      <c r="A3023" s="460" t="s">
        <v>5051</v>
      </c>
      <c r="B3023" s="225"/>
      <c r="C3023" s="225"/>
      <c r="D3023" s="226"/>
      <c r="E3023" s="227"/>
      <c r="F3023" s="228">
        <f t="shared" si="61"/>
        <v>0</v>
      </c>
      <c r="G3023" s="226"/>
      <c r="H3023" s="226"/>
      <c r="I3023" s="226"/>
      <c r="J3023" s="58" t="s">
        <v>111</v>
      </c>
      <c r="K3023" s="58"/>
      <c r="L3023" s="58"/>
      <c r="M3023" s="62"/>
      <c r="N3023" s="58"/>
      <c r="O3023" s="62"/>
      <c r="P3023" s="58"/>
      <c r="Q3023" s="62"/>
      <c r="R3023" s="63"/>
      <c r="S3023" s="64">
        <f t="shared" si="59"/>
        <v>0</v>
      </c>
      <c r="T3023" s="60"/>
      <c r="U3023" s="60"/>
      <c r="V3023" s="60"/>
      <c r="W3023" s="60"/>
      <c r="X3023" s="60"/>
      <c r="Y3023" s="60"/>
      <c r="Z3023" s="60"/>
      <c r="AA3023" s="60"/>
      <c r="AB3023" s="60"/>
      <c r="AC3023" s="60"/>
      <c r="AD3023" s="60"/>
      <c r="AE3023" s="60"/>
      <c r="AF3023" s="60"/>
      <c r="AG3023" s="65"/>
      <c r="AH3023" s="58"/>
      <c r="AI3023" s="59"/>
      <c r="AJ3023" s="60"/>
      <c r="AK3023" s="64">
        <f t="shared" si="50"/>
        <v>0</v>
      </c>
      <c r="AL3023" s="66"/>
      <c r="AM3023" s="67"/>
    </row>
    <row r="3024">
      <c r="A3024" s="463" t="s">
        <v>5052</v>
      </c>
      <c r="B3024" s="470"/>
      <c r="C3024" s="470"/>
      <c r="D3024" s="468"/>
      <c r="E3024" s="471"/>
      <c r="F3024" s="467">
        <f t="shared" si="61"/>
        <v>0</v>
      </c>
      <c r="G3024" s="468"/>
      <c r="H3024" s="468"/>
      <c r="I3024" s="468"/>
      <c r="J3024" s="464" t="s">
        <v>111</v>
      </c>
      <c r="K3024" s="468"/>
      <c r="L3024" s="468"/>
      <c r="M3024" s="468"/>
      <c r="N3024" s="468"/>
      <c r="O3024" s="468"/>
      <c r="P3024" s="468"/>
      <c r="Q3024" s="468"/>
      <c r="R3024" s="471"/>
      <c r="S3024" s="493">
        <f t="shared" si="59"/>
        <v>0</v>
      </c>
      <c r="T3024" s="471"/>
      <c r="U3024" s="471"/>
      <c r="V3024" s="471"/>
      <c r="W3024" s="471"/>
      <c r="X3024" s="471"/>
      <c r="Y3024" s="471"/>
      <c r="Z3024" s="471"/>
      <c r="AA3024" s="471"/>
      <c r="AB3024" s="471"/>
      <c r="AC3024" s="471"/>
      <c r="AD3024" s="471"/>
      <c r="AE3024" s="471"/>
      <c r="AF3024" s="471"/>
      <c r="AG3024" s="471"/>
      <c r="AH3024" s="468"/>
      <c r="AI3024" s="470"/>
      <c r="AJ3024" s="471"/>
      <c r="AK3024" s="467">
        <f t="shared" si="50"/>
        <v>0</v>
      </c>
      <c r="AL3024" s="468"/>
      <c r="AM3024" s="494"/>
    </row>
    <row r="3025">
      <c r="A3025" s="460" t="s">
        <v>5053</v>
      </c>
      <c r="B3025" s="225"/>
      <c r="C3025" s="225"/>
      <c r="D3025" s="226"/>
      <c r="E3025" s="227"/>
      <c r="F3025" s="228">
        <f t="shared" si="61"/>
        <v>0</v>
      </c>
      <c r="G3025" s="226"/>
      <c r="H3025" s="226"/>
      <c r="I3025" s="226"/>
      <c r="J3025" s="58" t="s">
        <v>111</v>
      </c>
      <c r="K3025" s="58"/>
      <c r="L3025" s="58"/>
      <c r="M3025" s="62"/>
      <c r="N3025" s="58"/>
      <c r="O3025" s="62"/>
      <c r="P3025" s="58"/>
      <c r="Q3025" s="62"/>
      <c r="R3025" s="63"/>
      <c r="S3025" s="64">
        <f t="shared" si="59"/>
        <v>0</v>
      </c>
      <c r="T3025" s="60"/>
      <c r="U3025" s="60"/>
      <c r="V3025" s="60"/>
      <c r="W3025" s="60"/>
      <c r="X3025" s="60"/>
      <c r="Y3025" s="60"/>
      <c r="Z3025" s="60"/>
      <c r="AA3025" s="60"/>
      <c r="AB3025" s="60"/>
      <c r="AC3025" s="60"/>
      <c r="AD3025" s="60"/>
      <c r="AE3025" s="60"/>
      <c r="AF3025" s="60"/>
      <c r="AG3025" s="65"/>
      <c r="AH3025" s="58"/>
      <c r="AI3025" s="59"/>
      <c r="AJ3025" s="60"/>
      <c r="AK3025" s="64">
        <f t="shared" si="50"/>
        <v>0</v>
      </c>
      <c r="AL3025" s="66"/>
      <c r="AM3025" s="67"/>
    </row>
    <row r="3026">
      <c r="A3026" s="463" t="s">
        <v>5054</v>
      </c>
      <c r="B3026" s="470"/>
      <c r="C3026" s="470"/>
      <c r="D3026" s="468"/>
      <c r="E3026" s="471"/>
      <c r="F3026" s="467">
        <f t="shared" si="61"/>
        <v>0</v>
      </c>
      <c r="G3026" s="468"/>
      <c r="H3026" s="468"/>
      <c r="I3026" s="468"/>
      <c r="J3026" s="464" t="s">
        <v>111</v>
      </c>
      <c r="K3026" s="468"/>
      <c r="L3026" s="468"/>
      <c r="M3026" s="468"/>
      <c r="N3026" s="468"/>
      <c r="O3026" s="468"/>
      <c r="P3026" s="468"/>
      <c r="Q3026" s="468"/>
      <c r="R3026" s="471"/>
      <c r="S3026" s="493">
        <f t="shared" si="59"/>
        <v>0</v>
      </c>
      <c r="T3026" s="471"/>
      <c r="U3026" s="471"/>
      <c r="V3026" s="471"/>
      <c r="W3026" s="471"/>
      <c r="X3026" s="471"/>
      <c r="Y3026" s="471"/>
      <c r="Z3026" s="471"/>
      <c r="AA3026" s="471"/>
      <c r="AB3026" s="471"/>
      <c r="AC3026" s="471"/>
      <c r="AD3026" s="471"/>
      <c r="AE3026" s="471"/>
      <c r="AF3026" s="471"/>
      <c r="AG3026" s="471"/>
      <c r="AH3026" s="468"/>
      <c r="AI3026" s="470"/>
      <c r="AJ3026" s="471"/>
      <c r="AK3026" s="467">
        <f t="shared" si="50"/>
        <v>0</v>
      </c>
      <c r="AL3026" s="468"/>
      <c r="AM3026" s="494"/>
    </row>
    <row r="3027">
      <c r="A3027" s="460" t="s">
        <v>5055</v>
      </c>
      <c r="B3027" s="225"/>
      <c r="C3027" s="225"/>
      <c r="D3027" s="226"/>
      <c r="E3027" s="227"/>
      <c r="F3027" s="228">
        <f t="shared" si="61"/>
        <v>0</v>
      </c>
      <c r="G3027" s="226"/>
      <c r="H3027" s="226"/>
      <c r="I3027" s="226"/>
      <c r="J3027" s="58" t="s">
        <v>111</v>
      </c>
      <c r="K3027" s="58"/>
      <c r="L3027" s="58"/>
      <c r="M3027" s="62"/>
      <c r="N3027" s="58"/>
      <c r="O3027" s="62"/>
      <c r="P3027" s="58"/>
      <c r="Q3027" s="62"/>
      <c r="R3027" s="63"/>
      <c r="S3027" s="64">
        <f t="shared" si="59"/>
        <v>0</v>
      </c>
      <c r="T3027" s="60"/>
      <c r="U3027" s="60"/>
      <c r="V3027" s="60"/>
      <c r="W3027" s="60"/>
      <c r="X3027" s="60"/>
      <c r="Y3027" s="60"/>
      <c r="Z3027" s="60"/>
      <c r="AA3027" s="60"/>
      <c r="AB3027" s="60"/>
      <c r="AC3027" s="60"/>
      <c r="AD3027" s="60"/>
      <c r="AE3027" s="60"/>
      <c r="AF3027" s="60"/>
      <c r="AG3027" s="65"/>
      <c r="AH3027" s="58"/>
      <c r="AI3027" s="59"/>
      <c r="AJ3027" s="60"/>
      <c r="AK3027" s="64">
        <f t="shared" si="50"/>
        <v>0</v>
      </c>
      <c r="AL3027" s="66"/>
      <c r="AM3027" s="67"/>
    </row>
    <row r="3028">
      <c r="A3028" s="463" t="s">
        <v>5056</v>
      </c>
      <c r="B3028" s="470"/>
      <c r="C3028" s="470"/>
      <c r="D3028" s="468"/>
      <c r="E3028" s="471"/>
      <c r="F3028" s="467">
        <f t="shared" si="61"/>
        <v>0</v>
      </c>
      <c r="G3028" s="468"/>
      <c r="H3028" s="468"/>
      <c r="I3028" s="468"/>
      <c r="J3028" s="464" t="s">
        <v>111</v>
      </c>
      <c r="K3028" s="468"/>
      <c r="L3028" s="468"/>
      <c r="M3028" s="468"/>
      <c r="N3028" s="468"/>
      <c r="O3028" s="468"/>
      <c r="P3028" s="468"/>
      <c r="Q3028" s="468"/>
      <c r="R3028" s="471"/>
      <c r="S3028" s="493">
        <f t="shared" si="59"/>
        <v>0</v>
      </c>
      <c r="T3028" s="471"/>
      <c r="U3028" s="471"/>
      <c r="V3028" s="471"/>
      <c r="W3028" s="471"/>
      <c r="X3028" s="471"/>
      <c r="Y3028" s="471"/>
      <c r="Z3028" s="471"/>
      <c r="AA3028" s="471"/>
      <c r="AB3028" s="471"/>
      <c r="AC3028" s="471"/>
      <c r="AD3028" s="471"/>
      <c r="AE3028" s="471"/>
      <c r="AF3028" s="471"/>
      <c r="AG3028" s="471"/>
      <c r="AH3028" s="468"/>
      <c r="AI3028" s="470"/>
      <c r="AJ3028" s="471"/>
      <c r="AK3028" s="467">
        <f t="shared" si="50"/>
        <v>0</v>
      </c>
      <c r="AL3028" s="468"/>
      <c r="AM3028" s="494"/>
    </row>
    <row r="3029">
      <c r="A3029" s="460" t="s">
        <v>5057</v>
      </c>
      <c r="B3029" s="225"/>
      <c r="C3029" s="225"/>
      <c r="D3029" s="226"/>
      <c r="E3029" s="227"/>
      <c r="F3029" s="228">
        <f t="shared" si="61"/>
        <v>0</v>
      </c>
      <c r="G3029" s="226"/>
      <c r="H3029" s="226"/>
      <c r="I3029" s="226"/>
      <c r="J3029" s="58" t="s">
        <v>111</v>
      </c>
      <c r="K3029" s="58"/>
      <c r="L3029" s="58"/>
      <c r="M3029" s="62"/>
      <c r="N3029" s="58"/>
      <c r="O3029" s="62"/>
      <c r="P3029" s="58"/>
      <c r="Q3029" s="62"/>
      <c r="R3029" s="63"/>
      <c r="S3029" s="64">
        <f t="shared" si="59"/>
        <v>0</v>
      </c>
      <c r="T3029" s="60"/>
      <c r="U3029" s="60"/>
      <c r="V3029" s="60"/>
      <c r="W3029" s="60"/>
      <c r="X3029" s="60"/>
      <c r="Y3029" s="60"/>
      <c r="Z3029" s="60"/>
      <c r="AA3029" s="60"/>
      <c r="AB3029" s="60"/>
      <c r="AC3029" s="60"/>
      <c r="AD3029" s="60"/>
      <c r="AE3029" s="60"/>
      <c r="AF3029" s="60"/>
      <c r="AG3029" s="65"/>
      <c r="AH3029" s="58"/>
      <c r="AI3029" s="59"/>
      <c r="AJ3029" s="60"/>
      <c r="AK3029" s="64">
        <f t="shared" si="50"/>
        <v>0</v>
      </c>
      <c r="AL3029" s="66"/>
      <c r="AM3029" s="67"/>
    </row>
    <row r="3030">
      <c r="A3030" s="463" t="s">
        <v>5058</v>
      </c>
      <c r="B3030" s="470"/>
      <c r="C3030" s="470"/>
      <c r="D3030" s="468"/>
      <c r="E3030" s="471"/>
      <c r="F3030" s="467">
        <f t="shared" si="61"/>
        <v>0</v>
      </c>
      <c r="G3030" s="468"/>
      <c r="H3030" s="468"/>
      <c r="I3030" s="468"/>
      <c r="J3030" s="464" t="s">
        <v>111</v>
      </c>
      <c r="K3030" s="468"/>
      <c r="L3030" s="468"/>
      <c r="M3030" s="468"/>
      <c r="N3030" s="468"/>
      <c r="O3030" s="468"/>
      <c r="P3030" s="468"/>
      <c r="Q3030" s="468"/>
      <c r="R3030" s="471"/>
      <c r="S3030" s="493">
        <f t="shared" si="59"/>
        <v>0</v>
      </c>
      <c r="T3030" s="471"/>
      <c r="U3030" s="471"/>
      <c r="V3030" s="471"/>
      <c r="W3030" s="471"/>
      <c r="X3030" s="471"/>
      <c r="Y3030" s="471"/>
      <c r="Z3030" s="471"/>
      <c r="AA3030" s="471"/>
      <c r="AB3030" s="471"/>
      <c r="AC3030" s="471"/>
      <c r="AD3030" s="471"/>
      <c r="AE3030" s="471"/>
      <c r="AF3030" s="471"/>
      <c r="AG3030" s="471"/>
      <c r="AH3030" s="468"/>
      <c r="AI3030" s="470"/>
      <c r="AJ3030" s="471"/>
      <c r="AK3030" s="467">
        <f t="shared" si="50"/>
        <v>0</v>
      </c>
      <c r="AL3030" s="468"/>
      <c r="AM3030" s="494"/>
    </row>
    <row r="3031">
      <c r="A3031" s="460" t="s">
        <v>5059</v>
      </c>
      <c r="B3031" s="225"/>
      <c r="C3031" s="225"/>
      <c r="D3031" s="226"/>
      <c r="E3031" s="227"/>
      <c r="F3031" s="228">
        <f t="shared" si="61"/>
        <v>0</v>
      </c>
      <c r="G3031" s="226"/>
      <c r="H3031" s="226"/>
      <c r="I3031" s="226"/>
      <c r="J3031" s="58" t="s">
        <v>111</v>
      </c>
      <c r="K3031" s="58"/>
      <c r="L3031" s="58"/>
      <c r="M3031" s="62"/>
      <c r="N3031" s="58"/>
      <c r="O3031" s="62"/>
      <c r="P3031" s="58"/>
      <c r="Q3031" s="62"/>
      <c r="R3031" s="63"/>
      <c r="S3031" s="64">
        <f t="shared" si="59"/>
        <v>0</v>
      </c>
      <c r="T3031" s="60"/>
      <c r="U3031" s="60"/>
      <c r="V3031" s="60"/>
      <c r="W3031" s="60"/>
      <c r="X3031" s="60"/>
      <c r="Y3031" s="60"/>
      <c r="Z3031" s="60"/>
      <c r="AA3031" s="60"/>
      <c r="AB3031" s="60"/>
      <c r="AC3031" s="60"/>
      <c r="AD3031" s="60"/>
      <c r="AE3031" s="60"/>
      <c r="AF3031" s="60"/>
      <c r="AG3031" s="65"/>
      <c r="AH3031" s="58"/>
      <c r="AI3031" s="59"/>
      <c r="AJ3031" s="60"/>
      <c r="AK3031" s="64">
        <f t="shared" si="50"/>
        <v>0</v>
      </c>
      <c r="AL3031" s="66"/>
      <c r="AM3031" s="67"/>
    </row>
    <row r="3032">
      <c r="A3032" s="463" t="s">
        <v>5060</v>
      </c>
      <c r="B3032" s="470"/>
      <c r="C3032" s="470"/>
      <c r="D3032" s="468"/>
      <c r="E3032" s="471"/>
      <c r="F3032" s="467">
        <f t="shared" si="61"/>
        <v>0</v>
      </c>
      <c r="G3032" s="468"/>
      <c r="H3032" s="468"/>
      <c r="I3032" s="468"/>
      <c r="J3032" s="464" t="s">
        <v>111</v>
      </c>
      <c r="K3032" s="468"/>
      <c r="L3032" s="468"/>
      <c r="M3032" s="468"/>
      <c r="N3032" s="468"/>
      <c r="O3032" s="468"/>
      <c r="P3032" s="468"/>
      <c r="Q3032" s="468"/>
      <c r="R3032" s="471"/>
      <c r="S3032" s="493">
        <f t="shared" si="59"/>
        <v>0</v>
      </c>
      <c r="T3032" s="471"/>
      <c r="U3032" s="471"/>
      <c r="V3032" s="471"/>
      <c r="W3032" s="471"/>
      <c r="X3032" s="471"/>
      <c r="Y3032" s="471"/>
      <c r="Z3032" s="471"/>
      <c r="AA3032" s="471"/>
      <c r="AB3032" s="471"/>
      <c r="AC3032" s="471"/>
      <c r="AD3032" s="471"/>
      <c r="AE3032" s="471"/>
      <c r="AF3032" s="471"/>
      <c r="AG3032" s="471"/>
      <c r="AH3032" s="468"/>
      <c r="AI3032" s="470"/>
      <c r="AJ3032" s="471"/>
      <c r="AK3032" s="467">
        <f t="shared" si="50"/>
        <v>0</v>
      </c>
      <c r="AL3032" s="468"/>
      <c r="AM3032" s="494"/>
    </row>
    <row r="3033">
      <c r="A3033" s="460" t="s">
        <v>5061</v>
      </c>
      <c r="B3033" s="225"/>
      <c r="C3033" s="225"/>
      <c r="D3033" s="226"/>
      <c r="E3033" s="227"/>
      <c r="F3033" s="228">
        <f t="shared" si="61"/>
        <v>0</v>
      </c>
      <c r="G3033" s="226"/>
      <c r="H3033" s="226"/>
      <c r="I3033" s="226"/>
      <c r="J3033" s="58" t="s">
        <v>111</v>
      </c>
      <c r="K3033" s="58"/>
      <c r="L3033" s="58"/>
      <c r="M3033" s="62"/>
      <c r="N3033" s="58"/>
      <c r="O3033" s="62"/>
      <c r="P3033" s="58"/>
      <c r="Q3033" s="62"/>
      <c r="R3033" s="63"/>
      <c r="S3033" s="64">
        <f t="shared" si="59"/>
        <v>0</v>
      </c>
      <c r="T3033" s="60"/>
      <c r="U3033" s="60"/>
      <c r="V3033" s="60"/>
      <c r="W3033" s="60"/>
      <c r="X3033" s="60"/>
      <c r="Y3033" s="60"/>
      <c r="Z3033" s="60"/>
      <c r="AA3033" s="60"/>
      <c r="AB3033" s="60"/>
      <c r="AC3033" s="60"/>
      <c r="AD3033" s="60"/>
      <c r="AE3033" s="60"/>
      <c r="AF3033" s="60"/>
      <c r="AG3033" s="65"/>
      <c r="AH3033" s="58"/>
      <c r="AI3033" s="59"/>
      <c r="AJ3033" s="60"/>
      <c r="AK3033" s="64">
        <f t="shared" si="50"/>
        <v>0</v>
      </c>
      <c r="AL3033" s="66"/>
      <c r="AM3033" s="67"/>
    </row>
    <row r="3034">
      <c r="A3034" s="463" t="s">
        <v>5062</v>
      </c>
      <c r="B3034" s="470"/>
      <c r="C3034" s="470"/>
      <c r="D3034" s="468"/>
      <c r="E3034" s="471"/>
      <c r="F3034" s="467">
        <f t="shared" si="61"/>
        <v>0</v>
      </c>
      <c r="G3034" s="468"/>
      <c r="H3034" s="468"/>
      <c r="I3034" s="468"/>
      <c r="J3034" s="464" t="s">
        <v>111</v>
      </c>
      <c r="K3034" s="468"/>
      <c r="L3034" s="468"/>
      <c r="M3034" s="468"/>
      <c r="N3034" s="468"/>
      <c r="O3034" s="468"/>
      <c r="P3034" s="468"/>
      <c r="Q3034" s="468"/>
      <c r="R3034" s="471"/>
      <c r="S3034" s="493">
        <f t="shared" si="59"/>
        <v>0</v>
      </c>
      <c r="T3034" s="471"/>
      <c r="U3034" s="471"/>
      <c r="V3034" s="471"/>
      <c r="W3034" s="471"/>
      <c r="X3034" s="471"/>
      <c r="Y3034" s="471"/>
      <c r="Z3034" s="471"/>
      <c r="AA3034" s="471"/>
      <c r="AB3034" s="471"/>
      <c r="AC3034" s="471"/>
      <c r="AD3034" s="471"/>
      <c r="AE3034" s="471"/>
      <c r="AF3034" s="471"/>
      <c r="AG3034" s="471"/>
      <c r="AH3034" s="468"/>
      <c r="AI3034" s="470"/>
      <c r="AJ3034" s="471"/>
      <c r="AK3034" s="467">
        <f t="shared" si="50"/>
        <v>0</v>
      </c>
      <c r="AL3034" s="468"/>
      <c r="AM3034" s="494"/>
    </row>
    <row r="3035">
      <c r="A3035" s="460" t="s">
        <v>5063</v>
      </c>
      <c r="B3035" s="225"/>
      <c r="C3035" s="225"/>
      <c r="D3035" s="226"/>
      <c r="E3035" s="227"/>
      <c r="F3035" s="228">
        <f t="shared" si="61"/>
        <v>0</v>
      </c>
      <c r="G3035" s="226"/>
      <c r="H3035" s="226"/>
      <c r="I3035" s="226"/>
      <c r="J3035" s="58" t="s">
        <v>111</v>
      </c>
      <c r="K3035" s="58"/>
      <c r="L3035" s="58"/>
      <c r="M3035" s="62"/>
      <c r="N3035" s="58"/>
      <c r="O3035" s="62"/>
      <c r="P3035" s="58"/>
      <c r="Q3035" s="62"/>
      <c r="R3035" s="63"/>
      <c r="S3035" s="64">
        <f t="shared" si="59"/>
        <v>0</v>
      </c>
      <c r="T3035" s="60"/>
      <c r="U3035" s="60"/>
      <c r="V3035" s="60"/>
      <c r="W3035" s="60"/>
      <c r="X3035" s="60"/>
      <c r="Y3035" s="60"/>
      <c r="Z3035" s="60"/>
      <c r="AA3035" s="60"/>
      <c r="AB3035" s="60"/>
      <c r="AC3035" s="60"/>
      <c r="AD3035" s="60"/>
      <c r="AE3035" s="60"/>
      <c r="AF3035" s="60"/>
      <c r="AG3035" s="65"/>
      <c r="AH3035" s="58"/>
      <c r="AI3035" s="59"/>
      <c r="AJ3035" s="60"/>
      <c r="AK3035" s="64">
        <f t="shared" si="50"/>
        <v>0</v>
      </c>
      <c r="AL3035" s="66"/>
      <c r="AM3035" s="67"/>
    </row>
    <row r="3036">
      <c r="A3036" s="463" t="s">
        <v>5064</v>
      </c>
      <c r="B3036" s="470"/>
      <c r="C3036" s="470"/>
      <c r="D3036" s="468"/>
      <c r="E3036" s="471"/>
      <c r="F3036" s="467">
        <f t="shared" si="61"/>
        <v>0</v>
      </c>
      <c r="G3036" s="468"/>
      <c r="H3036" s="468"/>
      <c r="I3036" s="468"/>
      <c r="J3036" s="464" t="s">
        <v>111</v>
      </c>
      <c r="K3036" s="468"/>
      <c r="L3036" s="468"/>
      <c r="M3036" s="468"/>
      <c r="N3036" s="468"/>
      <c r="O3036" s="468"/>
      <c r="P3036" s="468"/>
      <c r="Q3036" s="468"/>
      <c r="R3036" s="471"/>
      <c r="S3036" s="493">
        <f t="shared" si="59"/>
        <v>0</v>
      </c>
      <c r="T3036" s="471"/>
      <c r="U3036" s="471"/>
      <c r="V3036" s="471"/>
      <c r="W3036" s="471"/>
      <c r="X3036" s="471"/>
      <c r="Y3036" s="471"/>
      <c r="Z3036" s="471"/>
      <c r="AA3036" s="471"/>
      <c r="AB3036" s="471"/>
      <c r="AC3036" s="471"/>
      <c r="AD3036" s="471"/>
      <c r="AE3036" s="471"/>
      <c r="AF3036" s="471"/>
      <c r="AG3036" s="471"/>
      <c r="AH3036" s="468"/>
      <c r="AI3036" s="470"/>
      <c r="AJ3036" s="471"/>
      <c r="AK3036" s="467">
        <f t="shared" si="50"/>
        <v>0</v>
      </c>
      <c r="AL3036" s="468"/>
      <c r="AM3036" s="494"/>
    </row>
    <row r="3037">
      <c r="A3037" s="460" t="s">
        <v>5065</v>
      </c>
      <c r="B3037" s="225"/>
      <c r="C3037" s="225"/>
      <c r="D3037" s="226"/>
      <c r="E3037" s="227"/>
      <c r="F3037" s="228">
        <f t="shared" si="61"/>
        <v>0</v>
      </c>
      <c r="G3037" s="226"/>
      <c r="H3037" s="226"/>
      <c r="I3037" s="226"/>
      <c r="J3037" s="58" t="s">
        <v>111</v>
      </c>
      <c r="K3037" s="58"/>
      <c r="L3037" s="58"/>
      <c r="M3037" s="62"/>
      <c r="N3037" s="58"/>
      <c r="O3037" s="62"/>
      <c r="P3037" s="58"/>
      <c r="Q3037" s="62"/>
      <c r="R3037" s="63"/>
      <c r="S3037" s="64">
        <f t="shared" si="59"/>
        <v>0</v>
      </c>
      <c r="T3037" s="60"/>
      <c r="U3037" s="60"/>
      <c r="V3037" s="60"/>
      <c r="W3037" s="60"/>
      <c r="X3037" s="60"/>
      <c r="Y3037" s="60"/>
      <c r="Z3037" s="60"/>
      <c r="AA3037" s="60"/>
      <c r="AB3037" s="60"/>
      <c r="AC3037" s="60"/>
      <c r="AD3037" s="60"/>
      <c r="AE3037" s="60"/>
      <c r="AF3037" s="60"/>
      <c r="AG3037" s="65"/>
      <c r="AH3037" s="58"/>
      <c r="AI3037" s="59"/>
      <c r="AJ3037" s="60"/>
      <c r="AK3037" s="64">
        <f t="shared" si="50"/>
        <v>0</v>
      </c>
      <c r="AL3037" s="66"/>
      <c r="AM3037" s="67"/>
    </row>
    <row r="3038">
      <c r="A3038" s="463" t="s">
        <v>5066</v>
      </c>
      <c r="B3038" s="470"/>
      <c r="C3038" s="470"/>
      <c r="D3038" s="468"/>
      <c r="E3038" s="471"/>
      <c r="F3038" s="467">
        <f t="shared" si="61"/>
        <v>0</v>
      </c>
      <c r="G3038" s="468"/>
      <c r="H3038" s="468"/>
      <c r="I3038" s="468"/>
      <c r="J3038" s="464" t="s">
        <v>111</v>
      </c>
      <c r="K3038" s="468"/>
      <c r="L3038" s="468"/>
      <c r="M3038" s="468"/>
      <c r="N3038" s="468"/>
      <c r="O3038" s="468"/>
      <c r="P3038" s="468"/>
      <c r="Q3038" s="468"/>
      <c r="R3038" s="471"/>
      <c r="S3038" s="493">
        <f t="shared" si="59"/>
        <v>0</v>
      </c>
      <c r="T3038" s="471"/>
      <c r="U3038" s="471"/>
      <c r="V3038" s="471"/>
      <c r="W3038" s="471"/>
      <c r="X3038" s="471"/>
      <c r="Y3038" s="471"/>
      <c r="Z3038" s="471"/>
      <c r="AA3038" s="471"/>
      <c r="AB3038" s="471"/>
      <c r="AC3038" s="471"/>
      <c r="AD3038" s="471"/>
      <c r="AE3038" s="471"/>
      <c r="AF3038" s="471"/>
      <c r="AG3038" s="471"/>
      <c r="AH3038" s="468"/>
      <c r="AI3038" s="470"/>
      <c r="AJ3038" s="471"/>
      <c r="AK3038" s="467">
        <f t="shared" si="50"/>
        <v>0</v>
      </c>
      <c r="AL3038" s="468"/>
      <c r="AM3038" s="494"/>
    </row>
    <row r="3039">
      <c r="A3039" s="460" t="s">
        <v>5067</v>
      </c>
      <c r="B3039" s="225"/>
      <c r="C3039" s="225"/>
      <c r="D3039" s="226"/>
      <c r="E3039" s="227"/>
      <c r="F3039" s="228">
        <f t="shared" si="61"/>
        <v>0</v>
      </c>
      <c r="G3039" s="226"/>
      <c r="H3039" s="226"/>
      <c r="I3039" s="226"/>
      <c r="J3039" s="58" t="s">
        <v>111</v>
      </c>
      <c r="K3039" s="58"/>
      <c r="L3039" s="58"/>
      <c r="M3039" s="62"/>
      <c r="N3039" s="58"/>
      <c r="O3039" s="62"/>
      <c r="P3039" s="58"/>
      <c r="Q3039" s="62"/>
      <c r="R3039" s="63"/>
      <c r="S3039" s="64">
        <f t="shared" si="59"/>
        <v>0</v>
      </c>
      <c r="T3039" s="60"/>
      <c r="U3039" s="60"/>
      <c r="V3039" s="60"/>
      <c r="W3039" s="60"/>
      <c r="X3039" s="60"/>
      <c r="Y3039" s="60"/>
      <c r="Z3039" s="60"/>
      <c r="AA3039" s="60"/>
      <c r="AB3039" s="60"/>
      <c r="AC3039" s="60"/>
      <c r="AD3039" s="60"/>
      <c r="AE3039" s="60"/>
      <c r="AF3039" s="60"/>
      <c r="AG3039" s="65"/>
      <c r="AH3039" s="58"/>
      <c r="AI3039" s="59"/>
      <c r="AJ3039" s="60"/>
      <c r="AK3039" s="64">
        <f t="shared" si="50"/>
        <v>0</v>
      </c>
      <c r="AL3039" s="66"/>
      <c r="AM3039" s="67"/>
    </row>
    <row r="3040">
      <c r="A3040" s="463" t="s">
        <v>5068</v>
      </c>
      <c r="B3040" s="470"/>
      <c r="C3040" s="470"/>
      <c r="D3040" s="468"/>
      <c r="E3040" s="471"/>
      <c r="F3040" s="467">
        <f t="shared" si="61"/>
        <v>0</v>
      </c>
      <c r="G3040" s="468"/>
      <c r="H3040" s="468"/>
      <c r="I3040" s="468"/>
      <c r="J3040" s="464" t="s">
        <v>111</v>
      </c>
      <c r="K3040" s="468"/>
      <c r="L3040" s="468"/>
      <c r="M3040" s="468"/>
      <c r="N3040" s="468"/>
      <c r="O3040" s="468"/>
      <c r="P3040" s="468"/>
      <c r="Q3040" s="468"/>
      <c r="R3040" s="471"/>
      <c r="S3040" s="493">
        <f t="shared" si="59"/>
        <v>0</v>
      </c>
      <c r="T3040" s="471"/>
      <c r="U3040" s="471"/>
      <c r="V3040" s="471"/>
      <c r="W3040" s="471"/>
      <c r="X3040" s="471"/>
      <c r="Y3040" s="471"/>
      <c r="Z3040" s="471"/>
      <c r="AA3040" s="471"/>
      <c r="AB3040" s="471"/>
      <c r="AC3040" s="471"/>
      <c r="AD3040" s="471"/>
      <c r="AE3040" s="471"/>
      <c r="AF3040" s="471"/>
      <c r="AG3040" s="471"/>
      <c r="AH3040" s="468"/>
      <c r="AI3040" s="470"/>
      <c r="AJ3040" s="471"/>
      <c r="AK3040" s="467">
        <f t="shared" si="50"/>
        <v>0</v>
      </c>
      <c r="AL3040" s="468"/>
      <c r="AM3040" s="494"/>
    </row>
    <row r="3041">
      <c r="A3041" s="460" t="s">
        <v>5069</v>
      </c>
      <c r="B3041" s="225"/>
      <c r="C3041" s="225"/>
      <c r="D3041" s="226"/>
      <c r="E3041" s="227"/>
      <c r="F3041" s="228">
        <f t="shared" si="61"/>
        <v>0</v>
      </c>
      <c r="G3041" s="226"/>
      <c r="H3041" s="226"/>
      <c r="I3041" s="226"/>
      <c r="J3041" s="58" t="s">
        <v>111</v>
      </c>
      <c r="K3041" s="58"/>
      <c r="L3041" s="58"/>
      <c r="M3041" s="62"/>
      <c r="N3041" s="58"/>
      <c r="O3041" s="62"/>
      <c r="P3041" s="58"/>
      <c r="Q3041" s="62"/>
      <c r="R3041" s="63"/>
      <c r="S3041" s="64">
        <f t="shared" si="59"/>
        <v>0</v>
      </c>
      <c r="T3041" s="60"/>
      <c r="U3041" s="60"/>
      <c r="V3041" s="60"/>
      <c r="W3041" s="60"/>
      <c r="X3041" s="60"/>
      <c r="Y3041" s="60"/>
      <c r="Z3041" s="60"/>
      <c r="AA3041" s="60"/>
      <c r="AB3041" s="60"/>
      <c r="AC3041" s="60"/>
      <c r="AD3041" s="60"/>
      <c r="AE3041" s="60"/>
      <c r="AF3041" s="60"/>
      <c r="AG3041" s="65"/>
      <c r="AH3041" s="58"/>
      <c r="AI3041" s="59"/>
      <c r="AJ3041" s="60"/>
      <c r="AK3041" s="64">
        <f t="shared" si="50"/>
        <v>0</v>
      </c>
      <c r="AL3041" s="66"/>
      <c r="AM3041" s="67"/>
    </row>
    <row r="3042">
      <c r="A3042" s="463" t="s">
        <v>5070</v>
      </c>
      <c r="B3042" s="470"/>
      <c r="C3042" s="470"/>
      <c r="D3042" s="468"/>
      <c r="E3042" s="471"/>
      <c r="F3042" s="467">
        <f t="shared" si="61"/>
        <v>0</v>
      </c>
      <c r="G3042" s="468"/>
      <c r="H3042" s="468"/>
      <c r="I3042" s="468"/>
      <c r="J3042" s="464" t="s">
        <v>111</v>
      </c>
      <c r="K3042" s="468"/>
      <c r="L3042" s="468"/>
      <c r="M3042" s="468"/>
      <c r="N3042" s="468"/>
      <c r="O3042" s="468"/>
      <c r="P3042" s="468"/>
      <c r="Q3042" s="468"/>
      <c r="R3042" s="471"/>
      <c r="S3042" s="493">
        <f t="shared" si="59"/>
        <v>0</v>
      </c>
      <c r="T3042" s="471"/>
      <c r="U3042" s="471"/>
      <c r="V3042" s="471"/>
      <c r="W3042" s="471"/>
      <c r="X3042" s="471"/>
      <c r="Y3042" s="471"/>
      <c r="Z3042" s="471"/>
      <c r="AA3042" s="471"/>
      <c r="AB3042" s="471"/>
      <c r="AC3042" s="471"/>
      <c r="AD3042" s="471"/>
      <c r="AE3042" s="471"/>
      <c r="AF3042" s="471"/>
      <c r="AG3042" s="471"/>
      <c r="AH3042" s="468"/>
      <c r="AI3042" s="470"/>
      <c r="AJ3042" s="471"/>
      <c r="AK3042" s="467">
        <f t="shared" si="50"/>
        <v>0</v>
      </c>
      <c r="AL3042" s="468"/>
      <c r="AM3042" s="494"/>
    </row>
    <row r="3043">
      <c r="A3043" s="460" t="s">
        <v>5071</v>
      </c>
      <c r="B3043" s="225"/>
      <c r="C3043" s="225"/>
      <c r="D3043" s="226"/>
      <c r="E3043" s="227"/>
      <c r="F3043" s="228">
        <f t="shared" si="61"/>
        <v>0</v>
      </c>
      <c r="G3043" s="226"/>
      <c r="H3043" s="226"/>
      <c r="I3043" s="226"/>
      <c r="J3043" s="58" t="s">
        <v>111</v>
      </c>
      <c r="K3043" s="58"/>
      <c r="L3043" s="58"/>
      <c r="M3043" s="62"/>
      <c r="N3043" s="58"/>
      <c r="O3043" s="62"/>
      <c r="P3043" s="58"/>
      <c r="Q3043" s="62"/>
      <c r="R3043" s="63"/>
      <c r="S3043" s="64">
        <f t="shared" si="59"/>
        <v>0</v>
      </c>
      <c r="T3043" s="60"/>
      <c r="U3043" s="60"/>
      <c r="V3043" s="60"/>
      <c r="W3043" s="60"/>
      <c r="X3043" s="60"/>
      <c r="Y3043" s="60"/>
      <c r="Z3043" s="60"/>
      <c r="AA3043" s="60"/>
      <c r="AB3043" s="60"/>
      <c r="AC3043" s="60"/>
      <c r="AD3043" s="60"/>
      <c r="AE3043" s="60"/>
      <c r="AF3043" s="60"/>
      <c r="AG3043" s="65"/>
      <c r="AH3043" s="58"/>
      <c r="AI3043" s="59"/>
      <c r="AJ3043" s="60"/>
      <c r="AK3043" s="64">
        <f t="shared" si="50"/>
        <v>0</v>
      </c>
      <c r="AL3043" s="66"/>
      <c r="AM3043" s="67"/>
    </row>
    <row r="3044">
      <c r="A3044" s="463" t="s">
        <v>5072</v>
      </c>
      <c r="B3044" s="470"/>
      <c r="C3044" s="470"/>
      <c r="D3044" s="468"/>
      <c r="E3044" s="471"/>
      <c r="F3044" s="467">
        <f t="shared" si="61"/>
        <v>0</v>
      </c>
      <c r="G3044" s="468"/>
      <c r="H3044" s="468"/>
      <c r="I3044" s="468"/>
      <c r="J3044" s="464" t="s">
        <v>111</v>
      </c>
      <c r="K3044" s="468"/>
      <c r="L3044" s="468"/>
      <c r="M3044" s="468"/>
      <c r="N3044" s="468"/>
      <c r="O3044" s="468"/>
      <c r="P3044" s="468"/>
      <c r="Q3044" s="468"/>
      <c r="R3044" s="471"/>
      <c r="S3044" s="493">
        <f t="shared" si="59"/>
        <v>0</v>
      </c>
      <c r="T3044" s="471"/>
      <c r="U3044" s="471"/>
      <c r="V3044" s="471"/>
      <c r="W3044" s="471"/>
      <c r="X3044" s="471"/>
      <c r="Y3044" s="471"/>
      <c r="Z3044" s="471"/>
      <c r="AA3044" s="471"/>
      <c r="AB3044" s="471"/>
      <c r="AC3044" s="471"/>
      <c r="AD3044" s="471"/>
      <c r="AE3044" s="471"/>
      <c r="AF3044" s="471"/>
      <c r="AG3044" s="471"/>
      <c r="AH3044" s="468"/>
      <c r="AI3044" s="470"/>
      <c r="AJ3044" s="471"/>
      <c r="AK3044" s="467">
        <f t="shared" si="50"/>
        <v>0</v>
      </c>
      <c r="AL3044" s="468"/>
      <c r="AM3044" s="494"/>
    </row>
    <row r="3045">
      <c r="A3045" s="460" t="s">
        <v>5073</v>
      </c>
      <c r="B3045" s="225"/>
      <c r="C3045" s="225"/>
      <c r="D3045" s="226"/>
      <c r="E3045" s="227"/>
      <c r="F3045" s="228">
        <f t="shared" si="61"/>
        <v>0</v>
      </c>
      <c r="G3045" s="226"/>
      <c r="H3045" s="226"/>
      <c r="I3045" s="226"/>
      <c r="J3045" s="58" t="s">
        <v>111</v>
      </c>
      <c r="K3045" s="58"/>
      <c r="L3045" s="58"/>
      <c r="M3045" s="62"/>
      <c r="N3045" s="58"/>
      <c r="O3045" s="62"/>
      <c r="P3045" s="58"/>
      <c r="Q3045" s="62"/>
      <c r="R3045" s="63"/>
      <c r="S3045" s="64">
        <f t="shared" si="59"/>
        <v>0</v>
      </c>
      <c r="T3045" s="60"/>
      <c r="U3045" s="60"/>
      <c r="V3045" s="60"/>
      <c r="W3045" s="60"/>
      <c r="X3045" s="60"/>
      <c r="Y3045" s="60"/>
      <c r="Z3045" s="60"/>
      <c r="AA3045" s="60"/>
      <c r="AB3045" s="60"/>
      <c r="AC3045" s="60"/>
      <c r="AD3045" s="60"/>
      <c r="AE3045" s="60"/>
      <c r="AF3045" s="60"/>
      <c r="AG3045" s="65"/>
      <c r="AH3045" s="58"/>
      <c r="AI3045" s="59"/>
      <c r="AJ3045" s="60"/>
      <c r="AK3045" s="64">
        <f t="shared" si="50"/>
        <v>0</v>
      </c>
      <c r="AL3045" s="66"/>
      <c r="AM3045" s="67"/>
    </row>
    <row r="3046">
      <c r="A3046" s="463" t="s">
        <v>5074</v>
      </c>
      <c r="B3046" s="470"/>
      <c r="C3046" s="470"/>
      <c r="D3046" s="468"/>
      <c r="E3046" s="471"/>
      <c r="F3046" s="467">
        <f t="shared" si="61"/>
        <v>0</v>
      </c>
      <c r="G3046" s="468"/>
      <c r="H3046" s="468"/>
      <c r="I3046" s="468"/>
      <c r="J3046" s="464" t="s">
        <v>111</v>
      </c>
      <c r="K3046" s="468"/>
      <c r="L3046" s="468"/>
      <c r="M3046" s="468"/>
      <c r="N3046" s="468"/>
      <c r="O3046" s="468"/>
      <c r="P3046" s="468"/>
      <c r="Q3046" s="468"/>
      <c r="R3046" s="471"/>
      <c r="S3046" s="493">
        <f t="shared" si="59"/>
        <v>0</v>
      </c>
      <c r="T3046" s="471"/>
      <c r="U3046" s="471"/>
      <c r="V3046" s="471"/>
      <c r="W3046" s="471"/>
      <c r="X3046" s="471"/>
      <c r="Y3046" s="471"/>
      <c r="Z3046" s="471"/>
      <c r="AA3046" s="471"/>
      <c r="AB3046" s="471"/>
      <c r="AC3046" s="471"/>
      <c r="AD3046" s="471"/>
      <c r="AE3046" s="471"/>
      <c r="AF3046" s="471"/>
      <c r="AG3046" s="471"/>
      <c r="AH3046" s="468"/>
      <c r="AI3046" s="470"/>
      <c r="AJ3046" s="471"/>
      <c r="AK3046" s="467">
        <f t="shared" si="50"/>
        <v>0</v>
      </c>
      <c r="AL3046" s="468"/>
      <c r="AM3046" s="494"/>
    </row>
    <row r="3047">
      <c r="A3047" s="460" t="s">
        <v>5075</v>
      </c>
      <c r="B3047" s="225"/>
      <c r="C3047" s="225"/>
      <c r="D3047" s="226"/>
      <c r="E3047" s="227"/>
      <c r="F3047" s="228">
        <f t="shared" si="61"/>
        <v>0</v>
      </c>
      <c r="G3047" s="226"/>
      <c r="H3047" s="226"/>
      <c r="I3047" s="226"/>
      <c r="J3047" s="58" t="s">
        <v>111</v>
      </c>
      <c r="K3047" s="58"/>
      <c r="L3047" s="58"/>
      <c r="M3047" s="62"/>
      <c r="N3047" s="58"/>
      <c r="O3047" s="62"/>
      <c r="P3047" s="58"/>
      <c r="Q3047" s="62"/>
      <c r="R3047" s="63"/>
      <c r="S3047" s="64">
        <f t="shared" si="59"/>
        <v>0</v>
      </c>
      <c r="T3047" s="60"/>
      <c r="U3047" s="60"/>
      <c r="V3047" s="60"/>
      <c r="W3047" s="60"/>
      <c r="X3047" s="60"/>
      <c r="Y3047" s="60"/>
      <c r="Z3047" s="60"/>
      <c r="AA3047" s="60"/>
      <c r="AB3047" s="60"/>
      <c r="AC3047" s="60"/>
      <c r="AD3047" s="60"/>
      <c r="AE3047" s="60"/>
      <c r="AF3047" s="60"/>
      <c r="AG3047" s="65"/>
      <c r="AH3047" s="58"/>
      <c r="AI3047" s="59"/>
      <c r="AJ3047" s="60"/>
      <c r="AK3047" s="64">
        <f t="shared" si="50"/>
        <v>0</v>
      </c>
      <c r="AL3047" s="66"/>
      <c r="AM3047" s="67"/>
    </row>
    <row r="3048">
      <c r="A3048" s="463" t="s">
        <v>5076</v>
      </c>
      <c r="B3048" s="470"/>
      <c r="C3048" s="470"/>
      <c r="D3048" s="468"/>
      <c r="E3048" s="471"/>
      <c r="F3048" s="467">
        <f t="shared" si="61"/>
        <v>0</v>
      </c>
      <c r="G3048" s="468"/>
      <c r="H3048" s="468"/>
      <c r="I3048" s="468"/>
      <c r="J3048" s="464" t="s">
        <v>111</v>
      </c>
      <c r="K3048" s="468"/>
      <c r="L3048" s="468"/>
      <c r="M3048" s="468"/>
      <c r="N3048" s="468"/>
      <c r="O3048" s="468"/>
      <c r="P3048" s="468"/>
      <c r="Q3048" s="468"/>
      <c r="R3048" s="471"/>
      <c r="S3048" s="493">
        <f t="shared" si="59"/>
        <v>0</v>
      </c>
      <c r="T3048" s="471"/>
      <c r="U3048" s="471"/>
      <c r="V3048" s="471"/>
      <c r="W3048" s="471"/>
      <c r="X3048" s="471"/>
      <c r="Y3048" s="471"/>
      <c r="Z3048" s="471"/>
      <c r="AA3048" s="471"/>
      <c r="AB3048" s="471"/>
      <c r="AC3048" s="471"/>
      <c r="AD3048" s="471"/>
      <c r="AE3048" s="471"/>
      <c r="AF3048" s="471"/>
      <c r="AG3048" s="471"/>
      <c r="AH3048" s="468"/>
      <c r="AI3048" s="470"/>
      <c r="AJ3048" s="471"/>
      <c r="AK3048" s="467">
        <f t="shared" si="50"/>
        <v>0</v>
      </c>
      <c r="AL3048" s="468"/>
      <c r="AM3048" s="494"/>
    </row>
    <row r="3049">
      <c r="A3049" s="460" t="s">
        <v>5077</v>
      </c>
      <c r="B3049" s="225"/>
      <c r="C3049" s="225"/>
      <c r="D3049" s="226"/>
      <c r="E3049" s="227"/>
      <c r="F3049" s="228">
        <f t="shared" si="61"/>
        <v>0</v>
      </c>
      <c r="G3049" s="226"/>
      <c r="H3049" s="226"/>
      <c r="I3049" s="226"/>
      <c r="J3049" s="58" t="s">
        <v>111</v>
      </c>
      <c r="K3049" s="58"/>
      <c r="L3049" s="58"/>
      <c r="M3049" s="62"/>
      <c r="N3049" s="58"/>
      <c r="O3049" s="62"/>
      <c r="P3049" s="58"/>
      <c r="Q3049" s="62"/>
      <c r="R3049" s="63"/>
      <c r="S3049" s="64">
        <f t="shared" si="59"/>
        <v>0</v>
      </c>
      <c r="T3049" s="60"/>
      <c r="U3049" s="60"/>
      <c r="V3049" s="60"/>
      <c r="W3049" s="60"/>
      <c r="X3049" s="60"/>
      <c r="Y3049" s="60"/>
      <c r="Z3049" s="60"/>
      <c r="AA3049" s="60"/>
      <c r="AB3049" s="60"/>
      <c r="AC3049" s="60"/>
      <c r="AD3049" s="60"/>
      <c r="AE3049" s="60"/>
      <c r="AF3049" s="60"/>
      <c r="AG3049" s="65"/>
      <c r="AH3049" s="58"/>
      <c r="AI3049" s="59"/>
      <c r="AJ3049" s="60"/>
      <c r="AK3049" s="64">
        <f t="shared" si="50"/>
        <v>0</v>
      </c>
      <c r="AL3049" s="66"/>
      <c r="AM3049" s="67"/>
    </row>
    <row r="3050">
      <c r="A3050" s="463" t="s">
        <v>5078</v>
      </c>
      <c r="B3050" s="470"/>
      <c r="C3050" s="470"/>
      <c r="D3050" s="468"/>
      <c r="E3050" s="471"/>
      <c r="F3050" s="467">
        <f t="shared" si="61"/>
        <v>0</v>
      </c>
      <c r="G3050" s="468"/>
      <c r="H3050" s="468"/>
      <c r="I3050" s="468"/>
      <c r="J3050" s="464" t="s">
        <v>111</v>
      </c>
      <c r="K3050" s="468"/>
      <c r="L3050" s="468"/>
      <c r="M3050" s="468"/>
      <c r="N3050" s="468"/>
      <c r="O3050" s="468"/>
      <c r="P3050" s="468"/>
      <c r="Q3050" s="468"/>
      <c r="R3050" s="471"/>
      <c r="S3050" s="493">
        <f t="shared" si="59"/>
        <v>0</v>
      </c>
      <c r="T3050" s="471"/>
      <c r="U3050" s="471"/>
      <c r="V3050" s="471"/>
      <c r="W3050" s="471"/>
      <c r="X3050" s="471"/>
      <c r="Y3050" s="471"/>
      <c r="Z3050" s="471"/>
      <c r="AA3050" s="471"/>
      <c r="AB3050" s="471"/>
      <c r="AC3050" s="471"/>
      <c r="AD3050" s="471"/>
      <c r="AE3050" s="471"/>
      <c r="AF3050" s="471"/>
      <c r="AG3050" s="471"/>
      <c r="AH3050" s="468"/>
      <c r="AI3050" s="470"/>
      <c r="AJ3050" s="471"/>
      <c r="AK3050" s="467">
        <f t="shared" si="50"/>
        <v>0</v>
      </c>
      <c r="AL3050" s="468"/>
      <c r="AM3050" s="494"/>
    </row>
    <row r="3051">
      <c r="A3051" s="460" t="s">
        <v>5079</v>
      </c>
      <c r="B3051" s="225"/>
      <c r="C3051" s="225"/>
      <c r="D3051" s="226"/>
      <c r="E3051" s="227"/>
      <c r="F3051" s="228">
        <f t="shared" si="61"/>
        <v>0</v>
      </c>
      <c r="G3051" s="226"/>
      <c r="H3051" s="226"/>
      <c r="I3051" s="226"/>
      <c r="J3051" s="58" t="s">
        <v>111</v>
      </c>
      <c r="K3051" s="58"/>
      <c r="L3051" s="58"/>
      <c r="M3051" s="62"/>
      <c r="N3051" s="58"/>
      <c r="O3051" s="62"/>
      <c r="P3051" s="58"/>
      <c r="Q3051" s="62"/>
      <c r="R3051" s="63"/>
      <c r="S3051" s="64">
        <f t="shared" si="59"/>
        <v>0</v>
      </c>
      <c r="T3051" s="60"/>
      <c r="U3051" s="60"/>
      <c r="V3051" s="60"/>
      <c r="W3051" s="60"/>
      <c r="X3051" s="60"/>
      <c r="Y3051" s="60"/>
      <c r="Z3051" s="60"/>
      <c r="AA3051" s="60"/>
      <c r="AB3051" s="60"/>
      <c r="AC3051" s="60"/>
      <c r="AD3051" s="60"/>
      <c r="AE3051" s="60"/>
      <c r="AF3051" s="60"/>
      <c r="AG3051" s="65"/>
      <c r="AH3051" s="58"/>
      <c r="AI3051" s="59"/>
      <c r="AJ3051" s="60"/>
      <c r="AK3051" s="64">
        <f t="shared" si="50"/>
        <v>0</v>
      </c>
      <c r="AL3051" s="66"/>
      <c r="AM3051" s="67"/>
    </row>
    <row r="3052">
      <c r="A3052" s="463" t="s">
        <v>5080</v>
      </c>
      <c r="B3052" s="470"/>
      <c r="C3052" s="470"/>
      <c r="D3052" s="468"/>
      <c r="E3052" s="471"/>
      <c r="F3052" s="467">
        <f t="shared" si="61"/>
        <v>0</v>
      </c>
      <c r="G3052" s="468"/>
      <c r="H3052" s="468"/>
      <c r="I3052" s="468"/>
      <c r="J3052" s="464" t="s">
        <v>111</v>
      </c>
      <c r="K3052" s="468"/>
      <c r="L3052" s="468"/>
      <c r="M3052" s="468"/>
      <c r="N3052" s="468"/>
      <c r="O3052" s="468"/>
      <c r="P3052" s="468"/>
      <c r="Q3052" s="468"/>
      <c r="R3052" s="471"/>
      <c r="S3052" s="493">
        <f t="shared" si="59"/>
        <v>0</v>
      </c>
      <c r="T3052" s="471"/>
      <c r="U3052" s="471"/>
      <c r="V3052" s="471"/>
      <c r="W3052" s="471"/>
      <c r="X3052" s="471"/>
      <c r="Y3052" s="471"/>
      <c r="Z3052" s="471"/>
      <c r="AA3052" s="471"/>
      <c r="AB3052" s="471"/>
      <c r="AC3052" s="471"/>
      <c r="AD3052" s="471"/>
      <c r="AE3052" s="471"/>
      <c r="AF3052" s="471"/>
      <c r="AG3052" s="471"/>
      <c r="AH3052" s="468"/>
      <c r="AI3052" s="470"/>
      <c r="AJ3052" s="471"/>
      <c r="AK3052" s="467">
        <f t="shared" si="50"/>
        <v>0</v>
      </c>
      <c r="AL3052" s="468"/>
      <c r="AM3052" s="494"/>
    </row>
    <row r="3053">
      <c r="A3053" s="460" t="s">
        <v>5081</v>
      </c>
      <c r="B3053" s="225"/>
      <c r="C3053" s="225"/>
      <c r="D3053" s="226"/>
      <c r="E3053" s="227"/>
      <c r="F3053" s="228">
        <f t="shared" si="61"/>
        <v>0</v>
      </c>
      <c r="G3053" s="226"/>
      <c r="H3053" s="226"/>
      <c r="I3053" s="226"/>
      <c r="J3053" s="58" t="s">
        <v>111</v>
      </c>
      <c r="K3053" s="58"/>
      <c r="L3053" s="58"/>
      <c r="M3053" s="62"/>
      <c r="N3053" s="58"/>
      <c r="O3053" s="62"/>
      <c r="P3053" s="58"/>
      <c r="Q3053" s="62"/>
      <c r="R3053" s="63"/>
      <c r="S3053" s="64">
        <f t="shared" si="59"/>
        <v>0</v>
      </c>
      <c r="T3053" s="60"/>
      <c r="U3053" s="60"/>
      <c r="V3053" s="60"/>
      <c r="W3053" s="60"/>
      <c r="X3053" s="60"/>
      <c r="Y3053" s="60"/>
      <c r="Z3053" s="60"/>
      <c r="AA3053" s="60"/>
      <c r="AB3053" s="60"/>
      <c r="AC3053" s="60"/>
      <c r="AD3053" s="60"/>
      <c r="AE3053" s="60"/>
      <c r="AF3053" s="60"/>
      <c r="AG3053" s="65"/>
      <c r="AH3053" s="58"/>
      <c r="AI3053" s="59"/>
      <c r="AJ3053" s="60"/>
      <c r="AK3053" s="64">
        <f t="shared" si="50"/>
        <v>0</v>
      </c>
      <c r="AL3053" s="66"/>
      <c r="AM3053" s="67"/>
    </row>
    <row r="3054">
      <c r="A3054" s="463" t="s">
        <v>5082</v>
      </c>
      <c r="B3054" s="470"/>
      <c r="C3054" s="470"/>
      <c r="D3054" s="468"/>
      <c r="E3054" s="471"/>
      <c r="F3054" s="467">
        <f t="shared" si="61"/>
        <v>0</v>
      </c>
      <c r="G3054" s="468"/>
      <c r="H3054" s="468"/>
      <c r="I3054" s="468"/>
      <c r="J3054" s="464" t="s">
        <v>111</v>
      </c>
      <c r="K3054" s="468"/>
      <c r="L3054" s="468"/>
      <c r="M3054" s="468"/>
      <c r="N3054" s="468"/>
      <c r="O3054" s="468"/>
      <c r="P3054" s="468"/>
      <c r="Q3054" s="468"/>
      <c r="R3054" s="471"/>
      <c r="S3054" s="493">
        <f t="shared" si="59"/>
        <v>0</v>
      </c>
      <c r="T3054" s="471"/>
      <c r="U3054" s="471"/>
      <c r="V3054" s="471"/>
      <c r="W3054" s="471"/>
      <c r="X3054" s="471"/>
      <c r="Y3054" s="471"/>
      <c r="Z3054" s="471"/>
      <c r="AA3054" s="471"/>
      <c r="AB3054" s="471"/>
      <c r="AC3054" s="471"/>
      <c r="AD3054" s="471"/>
      <c r="AE3054" s="471"/>
      <c r="AF3054" s="471"/>
      <c r="AG3054" s="471"/>
      <c r="AH3054" s="468"/>
      <c r="AI3054" s="470"/>
      <c r="AJ3054" s="471"/>
      <c r="AK3054" s="467">
        <f t="shared" si="50"/>
        <v>0</v>
      </c>
      <c r="AL3054" s="468"/>
      <c r="AM3054" s="494"/>
    </row>
    <row r="3055">
      <c r="A3055" s="460" t="s">
        <v>5083</v>
      </c>
      <c r="B3055" s="225"/>
      <c r="C3055" s="225"/>
      <c r="D3055" s="226"/>
      <c r="E3055" s="227"/>
      <c r="F3055" s="228">
        <f t="shared" si="61"/>
        <v>0</v>
      </c>
      <c r="G3055" s="226"/>
      <c r="H3055" s="226"/>
      <c r="I3055" s="226"/>
      <c r="J3055" s="58" t="s">
        <v>111</v>
      </c>
      <c r="K3055" s="58"/>
      <c r="L3055" s="58"/>
      <c r="M3055" s="62"/>
      <c r="N3055" s="58"/>
      <c r="O3055" s="62"/>
      <c r="P3055" s="58"/>
      <c r="Q3055" s="62"/>
      <c r="R3055" s="63"/>
      <c r="S3055" s="64">
        <f t="shared" si="59"/>
        <v>0</v>
      </c>
      <c r="T3055" s="60"/>
      <c r="U3055" s="60"/>
      <c r="V3055" s="60"/>
      <c r="W3055" s="60"/>
      <c r="X3055" s="60"/>
      <c r="Y3055" s="60"/>
      <c r="Z3055" s="60"/>
      <c r="AA3055" s="60"/>
      <c r="AB3055" s="60"/>
      <c r="AC3055" s="60"/>
      <c r="AD3055" s="60"/>
      <c r="AE3055" s="60"/>
      <c r="AF3055" s="60"/>
      <c r="AG3055" s="65"/>
      <c r="AH3055" s="58"/>
      <c r="AI3055" s="59"/>
      <c r="AJ3055" s="60"/>
      <c r="AK3055" s="64">
        <f t="shared" si="50"/>
        <v>0</v>
      </c>
      <c r="AL3055" s="66"/>
      <c r="AM3055" s="67"/>
    </row>
    <row r="3056">
      <c r="A3056" s="463" t="s">
        <v>5084</v>
      </c>
      <c r="B3056" s="470"/>
      <c r="C3056" s="470"/>
      <c r="D3056" s="468"/>
      <c r="E3056" s="471"/>
      <c r="F3056" s="467">
        <f t="shared" si="61"/>
        <v>0</v>
      </c>
      <c r="G3056" s="468"/>
      <c r="H3056" s="468"/>
      <c r="I3056" s="468"/>
      <c r="J3056" s="464" t="s">
        <v>111</v>
      </c>
      <c r="K3056" s="468"/>
      <c r="L3056" s="468"/>
      <c r="M3056" s="468"/>
      <c r="N3056" s="468"/>
      <c r="O3056" s="468"/>
      <c r="P3056" s="468"/>
      <c r="Q3056" s="468"/>
      <c r="R3056" s="471"/>
      <c r="S3056" s="493">
        <f t="shared" si="59"/>
        <v>0</v>
      </c>
      <c r="T3056" s="471"/>
      <c r="U3056" s="471"/>
      <c r="V3056" s="471"/>
      <c r="W3056" s="471"/>
      <c r="X3056" s="471"/>
      <c r="Y3056" s="471"/>
      <c r="Z3056" s="471"/>
      <c r="AA3056" s="471"/>
      <c r="AB3056" s="471"/>
      <c r="AC3056" s="471"/>
      <c r="AD3056" s="471"/>
      <c r="AE3056" s="471"/>
      <c r="AF3056" s="471"/>
      <c r="AG3056" s="471"/>
      <c r="AH3056" s="468"/>
      <c r="AI3056" s="470"/>
      <c r="AJ3056" s="471"/>
      <c r="AK3056" s="467">
        <f t="shared" si="50"/>
        <v>0</v>
      </c>
      <c r="AL3056" s="468"/>
      <c r="AM3056" s="494"/>
    </row>
    <row r="3057">
      <c r="A3057" s="460" t="s">
        <v>5085</v>
      </c>
      <c r="B3057" s="225"/>
      <c r="C3057" s="225"/>
      <c r="D3057" s="226"/>
      <c r="E3057" s="227"/>
      <c r="F3057" s="228">
        <f t="shared" si="61"/>
        <v>0</v>
      </c>
      <c r="G3057" s="226"/>
      <c r="H3057" s="226"/>
      <c r="I3057" s="226"/>
      <c r="J3057" s="58" t="s">
        <v>111</v>
      </c>
      <c r="K3057" s="58"/>
      <c r="L3057" s="58"/>
      <c r="M3057" s="62"/>
      <c r="N3057" s="58"/>
      <c r="O3057" s="62"/>
      <c r="P3057" s="58"/>
      <c r="Q3057" s="62"/>
      <c r="R3057" s="63"/>
      <c r="S3057" s="64">
        <f t="shared" si="59"/>
        <v>0</v>
      </c>
      <c r="T3057" s="60"/>
      <c r="U3057" s="60"/>
      <c r="V3057" s="60"/>
      <c r="W3057" s="60"/>
      <c r="X3057" s="60"/>
      <c r="Y3057" s="60"/>
      <c r="Z3057" s="60"/>
      <c r="AA3057" s="60"/>
      <c r="AB3057" s="60"/>
      <c r="AC3057" s="60"/>
      <c r="AD3057" s="60"/>
      <c r="AE3057" s="60"/>
      <c r="AF3057" s="60"/>
      <c r="AG3057" s="65"/>
      <c r="AH3057" s="58"/>
      <c r="AI3057" s="59"/>
      <c r="AJ3057" s="60"/>
      <c r="AK3057" s="64">
        <f t="shared" si="50"/>
        <v>0</v>
      </c>
      <c r="AL3057" s="66"/>
      <c r="AM3057" s="67"/>
    </row>
    <row r="3058">
      <c r="A3058" s="463" t="s">
        <v>5086</v>
      </c>
      <c r="B3058" s="470"/>
      <c r="C3058" s="470"/>
      <c r="D3058" s="468"/>
      <c r="E3058" s="471"/>
      <c r="F3058" s="467">
        <f t="shared" si="61"/>
        <v>0</v>
      </c>
      <c r="G3058" s="468"/>
      <c r="H3058" s="468"/>
      <c r="I3058" s="468"/>
      <c r="J3058" s="464" t="s">
        <v>111</v>
      </c>
      <c r="K3058" s="468"/>
      <c r="L3058" s="468"/>
      <c r="M3058" s="468"/>
      <c r="N3058" s="468"/>
      <c r="O3058" s="468"/>
      <c r="P3058" s="468"/>
      <c r="Q3058" s="468"/>
      <c r="R3058" s="471"/>
      <c r="S3058" s="493">
        <f t="shared" si="59"/>
        <v>0</v>
      </c>
      <c r="T3058" s="471"/>
      <c r="U3058" s="471"/>
      <c r="V3058" s="471"/>
      <c r="W3058" s="471"/>
      <c r="X3058" s="471"/>
      <c r="Y3058" s="471"/>
      <c r="Z3058" s="471"/>
      <c r="AA3058" s="471"/>
      <c r="AB3058" s="471"/>
      <c r="AC3058" s="471"/>
      <c r="AD3058" s="471"/>
      <c r="AE3058" s="471"/>
      <c r="AF3058" s="471"/>
      <c r="AG3058" s="471"/>
      <c r="AH3058" s="468"/>
      <c r="AI3058" s="470"/>
      <c r="AJ3058" s="471"/>
      <c r="AK3058" s="467">
        <f t="shared" si="50"/>
        <v>0</v>
      </c>
      <c r="AL3058" s="468"/>
      <c r="AM3058" s="494"/>
    </row>
    <row r="3059">
      <c r="A3059" s="460" t="s">
        <v>5087</v>
      </c>
      <c r="B3059" s="225"/>
      <c r="C3059" s="225"/>
      <c r="D3059" s="226"/>
      <c r="E3059" s="227"/>
      <c r="F3059" s="228">
        <f t="shared" si="61"/>
        <v>0</v>
      </c>
      <c r="G3059" s="226"/>
      <c r="H3059" s="226"/>
      <c r="I3059" s="226"/>
      <c r="J3059" s="58" t="s">
        <v>111</v>
      </c>
      <c r="K3059" s="58"/>
      <c r="L3059" s="58"/>
      <c r="M3059" s="62"/>
      <c r="N3059" s="58"/>
      <c r="O3059" s="62"/>
      <c r="P3059" s="58"/>
      <c r="Q3059" s="62"/>
      <c r="R3059" s="63"/>
      <c r="S3059" s="64">
        <f t="shared" si="59"/>
        <v>0</v>
      </c>
      <c r="T3059" s="60"/>
      <c r="U3059" s="60"/>
      <c r="V3059" s="60"/>
      <c r="W3059" s="60"/>
      <c r="X3059" s="60"/>
      <c r="Y3059" s="60"/>
      <c r="Z3059" s="60"/>
      <c r="AA3059" s="60"/>
      <c r="AB3059" s="60"/>
      <c r="AC3059" s="60"/>
      <c r="AD3059" s="60"/>
      <c r="AE3059" s="60"/>
      <c r="AF3059" s="60"/>
      <c r="AG3059" s="65"/>
      <c r="AH3059" s="58"/>
      <c r="AI3059" s="59"/>
      <c r="AJ3059" s="60"/>
      <c r="AK3059" s="64">
        <f t="shared" si="50"/>
        <v>0</v>
      </c>
      <c r="AL3059" s="66"/>
      <c r="AM3059" s="67"/>
    </row>
    <row r="3060">
      <c r="A3060" s="463" t="s">
        <v>5088</v>
      </c>
      <c r="B3060" s="470"/>
      <c r="C3060" s="470"/>
      <c r="D3060" s="468"/>
      <c r="E3060" s="471"/>
      <c r="F3060" s="467">
        <f t="shared" si="61"/>
        <v>0</v>
      </c>
      <c r="G3060" s="468"/>
      <c r="H3060" s="468"/>
      <c r="I3060" s="468"/>
      <c r="J3060" s="464" t="s">
        <v>111</v>
      </c>
      <c r="K3060" s="468"/>
      <c r="L3060" s="468"/>
      <c r="M3060" s="468"/>
      <c r="N3060" s="468"/>
      <c r="O3060" s="468"/>
      <c r="P3060" s="468"/>
      <c r="Q3060" s="468"/>
      <c r="R3060" s="471"/>
      <c r="S3060" s="493">
        <f t="shared" si="59"/>
        <v>0</v>
      </c>
      <c r="T3060" s="471"/>
      <c r="U3060" s="471"/>
      <c r="V3060" s="471"/>
      <c r="W3060" s="471"/>
      <c r="X3060" s="471"/>
      <c r="Y3060" s="471"/>
      <c r="Z3060" s="471"/>
      <c r="AA3060" s="471"/>
      <c r="AB3060" s="471"/>
      <c r="AC3060" s="471"/>
      <c r="AD3060" s="471"/>
      <c r="AE3060" s="471"/>
      <c r="AF3060" s="471"/>
      <c r="AG3060" s="471"/>
      <c r="AH3060" s="468"/>
      <c r="AI3060" s="470"/>
      <c r="AJ3060" s="471"/>
      <c r="AK3060" s="467">
        <f t="shared" si="50"/>
        <v>0</v>
      </c>
      <c r="AL3060" s="468"/>
      <c r="AM3060" s="494"/>
    </row>
    <row r="3061">
      <c r="A3061" s="460" t="s">
        <v>5089</v>
      </c>
      <c r="B3061" s="225"/>
      <c r="C3061" s="225"/>
      <c r="D3061" s="226"/>
      <c r="E3061" s="227"/>
      <c r="F3061" s="228">
        <f t="shared" si="61"/>
        <v>0</v>
      </c>
      <c r="G3061" s="226"/>
      <c r="H3061" s="226"/>
      <c r="I3061" s="226"/>
      <c r="J3061" s="58" t="s">
        <v>111</v>
      </c>
      <c r="K3061" s="58"/>
      <c r="L3061" s="58"/>
      <c r="M3061" s="62"/>
      <c r="N3061" s="58"/>
      <c r="O3061" s="62"/>
      <c r="P3061" s="58"/>
      <c r="Q3061" s="62"/>
      <c r="R3061" s="63"/>
      <c r="S3061" s="64">
        <f t="shared" si="59"/>
        <v>0</v>
      </c>
      <c r="T3061" s="60"/>
      <c r="U3061" s="60"/>
      <c r="V3061" s="60"/>
      <c r="W3061" s="60"/>
      <c r="X3061" s="60"/>
      <c r="Y3061" s="60"/>
      <c r="Z3061" s="60"/>
      <c r="AA3061" s="60"/>
      <c r="AB3061" s="60"/>
      <c r="AC3061" s="60"/>
      <c r="AD3061" s="60"/>
      <c r="AE3061" s="60"/>
      <c r="AF3061" s="60"/>
      <c r="AG3061" s="65"/>
      <c r="AH3061" s="58"/>
      <c r="AI3061" s="59"/>
      <c r="AJ3061" s="60"/>
      <c r="AK3061" s="64">
        <f t="shared" si="50"/>
        <v>0</v>
      </c>
      <c r="AL3061" s="66"/>
      <c r="AM3061" s="67"/>
    </row>
    <row r="3062">
      <c r="A3062" s="463" t="s">
        <v>5090</v>
      </c>
      <c r="B3062" s="470"/>
      <c r="C3062" s="470"/>
      <c r="D3062" s="468"/>
      <c r="E3062" s="471"/>
      <c r="F3062" s="467">
        <f t="shared" si="61"/>
        <v>0</v>
      </c>
      <c r="G3062" s="468"/>
      <c r="H3062" s="468"/>
      <c r="I3062" s="468"/>
      <c r="J3062" s="464" t="s">
        <v>111</v>
      </c>
      <c r="K3062" s="468"/>
      <c r="L3062" s="468"/>
      <c r="M3062" s="468"/>
      <c r="N3062" s="468"/>
      <c r="O3062" s="468"/>
      <c r="P3062" s="468"/>
      <c r="Q3062" s="468"/>
      <c r="R3062" s="471"/>
      <c r="S3062" s="493">
        <f t="shared" si="59"/>
        <v>0</v>
      </c>
      <c r="T3062" s="471"/>
      <c r="U3062" s="471"/>
      <c r="V3062" s="471"/>
      <c r="W3062" s="471"/>
      <c r="X3062" s="471"/>
      <c r="Y3062" s="471"/>
      <c r="Z3062" s="471"/>
      <c r="AA3062" s="471"/>
      <c r="AB3062" s="471"/>
      <c r="AC3062" s="471"/>
      <c r="AD3062" s="471"/>
      <c r="AE3062" s="471"/>
      <c r="AF3062" s="471"/>
      <c r="AG3062" s="471"/>
      <c r="AH3062" s="468"/>
      <c r="AI3062" s="470"/>
      <c r="AJ3062" s="471"/>
      <c r="AK3062" s="467">
        <f t="shared" si="50"/>
        <v>0</v>
      </c>
      <c r="AL3062" s="468"/>
      <c r="AM3062" s="494"/>
    </row>
    <row r="3063">
      <c r="A3063" s="460" t="s">
        <v>5091</v>
      </c>
      <c r="B3063" s="225"/>
      <c r="C3063" s="225"/>
      <c r="D3063" s="226"/>
      <c r="E3063" s="227"/>
      <c r="F3063" s="228">
        <f t="shared" si="61"/>
        <v>0</v>
      </c>
      <c r="G3063" s="226"/>
      <c r="H3063" s="226"/>
      <c r="I3063" s="226"/>
      <c r="J3063" s="58" t="s">
        <v>111</v>
      </c>
      <c r="K3063" s="58"/>
      <c r="L3063" s="58"/>
      <c r="M3063" s="62"/>
      <c r="N3063" s="58"/>
      <c r="O3063" s="62"/>
      <c r="P3063" s="58"/>
      <c r="Q3063" s="62"/>
      <c r="R3063" s="63"/>
      <c r="S3063" s="64">
        <f t="shared" si="59"/>
        <v>0</v>
      </c>
      <c r="T3063" s="60"/>
      <c r="U3063" s="60"/>
      <c r="V3063" s="60"/>
      <c r="W3063" s="60"/>
      <c r="X3063" s="60"/>
      <c r="Y3063" s="60"/>
      <c r="Z3063" s="60"/>
      <c r="AA3063" s="60"/>
      <c r="AB3063" s="60"/>
      <c r="AC3063" s="60"/>
      <c r="AD3063" s="60"/>
      <c r="AE3063" s="60"/>
      <c r="AF3063" s="60"/>
      <c r="AG3063" s="65"/>
      <c r="AH3063" s="58"/>
      <c r="AI3063" s="59"/>
      <c r="AJ3063" s="60"/>
      <c r="AK3063" s="64">
        <f t="shared" si="50"/>
        <v>0</v>
      </c>
      <c r="AL3063" s="66"/>
      <c r="AM3063" s="67"/>
    </row>
    <row r="3064">
      <c r="A3064" s="463" t="s">
        <v>5092</v>
      </c>
      <c r="B3064" s="470"/>
      <c r="C3064" s="470"/>
      <c r="D3064" s="468"/>
      <c r="E3064" s="471"/>
      <c r="F3064" s="467">
        <f t="shared" si="61"/>
        <v>0</v>
      </c>
      <c r="G3064" s="468"/>
      <c r="H3064" s="468"/>
      <c r="I3064" s="468"/>
      <c r="J3064" s="464" t="s">
        <v>111</v>
      </c>
      <c r="K3064" s="468"/>
      <c r="L3064" s="468"/>
      <c r="M3064" s="468"/>
      <c r="N3064" s="468"/>
      <c r="O3064" s="468"/>
      <c r="P3064" s="468"/>
      <c r="Q3064" s="468"/>
      <c r="R3064" s="471"/>
      <c r="S3064" s="493">
        <f t="shared" si="59"/>
        <v>0</v>
      </c>
      <c r="T3064" s="471"/>
      <c r="U3064" s="471"/>
      <c r="V3064" s="471"/>
      <c r="W3064" s="471"/>
      <c r="X3064" s="471"/>
      <c r="Y3064" s="471"/>
      <c r="Z3064" s="471"/>
      <c r="AA3064" s="471"/>
      <c r="AB3064" s="471"/>
      <c r="AC3064" s="471"/>
      <c r="AD3064" s="471"/>
      <c r="AE3064" s="471"/>
      <c r="AF3064" s="471"/>
      <c r="AG3064" s="471"/>
      <c r="AH3064" s="468"/>
      <c r="AI3064" s="470"/>
      <c r="AJ3064" s="471"/>
      <c r="AK3064" s="467">
        <f t="shared" si="50"/>
        <v>0</v>
      </c>
      <c r="AL3064" s="468"/>
      <c r="AM3064" s="494"/>
    </row>
    <row r="3065">
      <c r="A3065" s="460" t="s">
        <v>5093</v>
      </c>
      <c r="B3065" s="225"/>
      <c r="C3065" s="225"/>
      <c r="D3065" s="226"/>
      <c r="E3065" s="227"/>
      <c r="F3065" s="228">
        <f t="shared" si="61"/>
        <v>0</v>
      </c>
      <c r="G3065" s="226"/>
      <c r="H3065" s="226"/>
      <c r="I3065" s="226"/>
      <c r="J3065" s="58" t="s">
        <v>111</v>
      </c>
      <c r="K3065" s="58"/>
      <c r="L3065" s="58"/>
      <c r="M3065" s="62"/>
      <c r="N3065" s="58"/>
      <c r="O3065" s="62"/>
      <c r="P3065" s="58"/>
      <c r="Q3065" s="62"/>
      <c r="R3065" s="63"/>
      <c r="S3065" s="64">
        <f t="shared" si="59"/>
        <v>0</v>
      </c>
      <c r="T3065" s="60"/>
      <c r="U3065" s="60"/>
      <c r="V3065" s="60"/>
      <c r="W3065" s="60"/>
      <c r="X3065" s="60"/>
      <c r="Y3065" s="60"/>
      <c r="Z3065" s="60"/>
      <c r="AA3065" s="60"/>
      <c r="AB3065" s="60"/>
      <c r="AC3065" s="60"/>
      <c r="AD3065" s="60"/>
      <c r="AE3065" s="60"/>
      <c r="AF3065" s="60"/>
      <c r="AG3065" s="65"/>
      <c r="AH3065" s="58"/>
      <c r="AI3065" s="59"/>
      <c r="AJ3065" s="60"/>
      <c r="AK3065" s="64">
        <f t="shared" si="50"/>
        <v>0</v>
      </c>
      <c r="AL3065" s="66"/>
      <c r="AM3065" s="67"/>
    </row>
    <row r="3066">
      <c r="A3066" s="463" t="s">
        <v>5094</v>
      </c>
      <c r="B3066" s="470"/>
      <c r="C3066" s="470"/>
      <c r="D3066" s="468"/>
      <c r="E3066" s="471"/>
      <c r="F3066" s="467">
        <f t="shared" si="61"/>
        <v>0</v>
      </c>
      <c r="G3066" s="468"/>
      <c r="H3066" s="468"/>
      <c r="I3066" s="468"/>
      <c r="J3066" s="464" t="s">
        <v>111</v>
      </c>
      <c r="K3066" s="468"/>
      <c r="L3066" s="468"/>
      <c r="M3066" s="468"/>
      <c r="N3066" s="468"/>
      <c r="O3066" s="468"/>
      <c r="P3066" s="468"/>
      <c r="Q3066" s="468"/>
      <c r="R3066" s="471"/>
      <c r="S3066" s="493">
        <f t="shared" si="59"/>
        <v>0</v>
      </c>
      <c r="T3066" s="471"/>
      <c r="U3066" s="471"/>
      <c r="V3066" s="471"/>
      <c r="W3066" s="471"/>
      <c r="X3066" s="471"/>
      <c r="Y3066" s="471"/>
      <c r="Z3066" s="471"/>
      <c r="AA3066" s="471"/>
      <c r="AB3066" s="471"/>
      <c r="AC3066" s="471"/>
      <c r="AD3066" s="471"/>
      <c r="AE3066" s="471"/>
      <c r="AF3066" s="471"/>
      <c r="AG3066" s="471"/>
      <c r="AH3066" s="468"/>
      <c r="AI3066" s="470"/>
      <c r="AJ3066" s="471"/>
      <c r="AK3066" s="467">
        <f t="shared" si="50"/>
        <v>0</v>
      </c>
      <c r="AL3066" s="468"/>
      <c r="AM3066" s="494"/>
    </row>
    <row r="3067">
      <c r="A3067" s="460" t="s">
        <v>5095</v>
      </c>
      <c r="B3067" s="225"/>
      <c r="C3067" s="225"/>
      <c r="D3067" s="226"/>
      <c r="E3067" s="227"/>
      <c r="F3067" s="228">
        <f t="shared" si="61"/>
        <v>0</v>
      </c>
      <c r="G3067" s="226"/>
      <c r="H3067" s="226"/>
      <c r="I3067" s="226"/>
      <c r="J3067" s="58" t="s">
        <v>111</v>
      </c>
      <c r="K3067" s="58"/>
      <c r="L3067" s="58"/>
      <c r="M3067" s="62"/>
      <c r="N3067" s="58"/>
      <c r="O3067" s="62"/>
      <c r="P3067" s="58"/>
      <c r="Q3067" s="62"/>
      <c r="R3067" s="63"/>
      <c r="S3067" s="64">
        <f t="shared" si="59"/>
        <v>0</v>
      </c>
      <c r="T3067" s="60"/>
      <c r="U3067" s="60"/>
      <c r="V3067" s="60"/>
      <c r="W3067" s="60"/>
      <c r="X3067" s="60"/>
      <c r="Y3067" s="60"/>
      <c r="Z3067" s="60"/>
      <c r="AA3067" s="60"/>
      <c r="AB3067" s="60"/>
      <c r="AC3067" s="60"/>
      <c r="AD3067" s="60"/>
      <c r="AE3067" s="60"/>
      <c r="AF3067" s="60"/>
      <c r="AG3067" s="65"/>
      <c r="AH3067" s="58"/>
      <c r="AI3067" s="59"/>
      <c r="AJ3067" s="60"/>
      <c r="AK3067" s="64">
        <f t="shared" si="50"/>
        <v>0</v>
      </c>
      <c r="AL3067" s="66"/>
      <c r="AM3067" s="67"/>
    </row>
    <row r="3068">
      <c r="A3068" s="463" t="s">
        <v>5096</v>
      </c>
      <c r="B3068" s="470"/>
      <c r="C3068" s="470"/>
      <c r="D3068" s="468"/>
      <c r="E3068" s="471"/>
      <c r="F3068" s="467">
        <f t="shared" si="61"/>
        <v>0</v>
      </c>
      <c r="G3068" s="468"/>
      <c r="H3068" s="468"/>
      <c r="I3068" s="468"/>
      <c r="J3068" s="464" t="s">
        <v>111</v>
      </c>
      <c r="K3068" s="468"/>
      <c r="L3068" s="468"/>
      <c r="M3068" s="468"/>
      <c r="N3068" s="468"/>
      <c r="O3068" s="468"/>
      <c r="P3068" s="468"/>
      <c r="Q3068" s="468"/>
      <c r="R3068" s="471"/>
      <c r="S3068" s="493">
        <f t="shared" si="59"/>
        <v>0</v>
      </c>
      <c r="T3068" s="471"/>
      <c r="U3068" s="471"/>
      <c r="V3068" s="471"/>
      <c r="W3068" s="471"/>
      <c r="X3068" s="471"/>
      <c r="Y3068" s="471"/>
      <c r="Z3068" s="471"/>
      <c r="AA3068" s="471"/>
      <c r="AB3068" s="471"/>
      <c r="AC3068" s="471"/>
      <c r="AD3068" s="471"/>
      <c r="AE3068" s="471"/>
      <c r="AF3068" s="471"/>
      <c r="AG3068" s="471"/>
      <c r="AH3068" s="468"/>
      <c r="AI3068" s="470"/>
      <c r="AJ3068" s="471"/>
      <c r="AK3068" s="467">
        <f t="shared" si="50"/>
        <v>0</v>
      </c>
      <c r="AL3068" s="468"/>
      <c r="AM3068" s="494"/>
    </row>
    <row r="3069">
      <c r="A3069" s="460" t="s">
        <v>5097</v>
      </c>
      <c r="B3069" s="225"/>
      <c r="C3069" s="225"/>
      <c r="D3069" s="226"/>
      <c r="E3069" s="227"/>
      <c r="F3069" s="228">
        <f t="shared" si="61"/>
        <v>0</v>
      </c>
      <c r="G3069" s="226"/>
      <c r="H3069" s="226"/>
      <c r="I3069" s="226"/>
      <c r="J3069" s="58" t="s">
        <v>111</v>
      </c>
      <c r="K3069" s="58"/>
      <c r="L3069" s="58"/>
      <c r="M3069" s="62"/>
      <c r="N3069" s="58"/>
      <c r="O3069" s="62"/>
      <c r="P3069" s="58"/>
      <c r="Q3069" s="62"/>
      <c r="R3069" s="63"/>
      <c r="S3069" s="64">
        <f t="shared" si="59"/>
        <v>0</v>
      </c>
      <c r="T3069" s="60"/>
      <c r="U3069" s="60"/>
      <c r="V3069" s="60"/>
      <c r="W3069" s="60"/>
      <c r="X3069" s="60"/>
      <c r="Y3069" s="60"/>
      <c r="Z3069" s="60"/>
      <c r="AA3069" s="60"/>
      <c r="AB3069" s="60"/>
      <c r="AC3069" s="60"/>
      <c r="AD3069" s="60"/>
      <c r="AE3069" s="60"/>
      <c r="AF3069" s="60"/>
      <c r="AG3069" s="65"/>
      <c r="AH3069" s="58"/>
      <c r="AI3069" s="59"/>
      <c r="AJ3069" s="60"/>
      <c r="AK3069" s="64">
        <f t="shared" si="50"/>
        <v>0</v>
      </c>
      <c r="AL3069" s="66"/>
      <c r="AM3069" s="67"/>
    </row>
    <row r="3070">
      <c r="A3070" s="463" t="s">
        <v>5098</v>
      </c>
      <c r="B3070" s="470"/>
      <c r="C3070" s="470"/>
      <c r="D3070" s="468"/>
      <c r="E3070" s="471"/>
      <c r="F3070" s="467">
        <f t="shared" si="61"/>
        <v>0</v>
      </c>
      <c r="G3070" s="468"/>
      <c r="H3070" s="468"/>
      <c r="I3070" s="468"/>
      <c r="J3070" s="464" t="s">
        <v>111</v>
      </c>
      <c r="K3070" s="468"/>
      <c r="L3070" s="468"/>
      <c r="M3070" s="468"/>
      <c r="N3070" s="468"/>
      <c r="O3070" s="468"/>
      <c r="P3070" s="468"/>
      <c r="Q3070" s="468"/>
      <c r="R3070" s="471"/>
      <c r="S3070" s="493">
        <f t="shared" si="59"/>
        <v>0</v>
      </c>
      <c r="T3070" s="471"/>
      <c r="U3070" s="471"/>
      <c r="V3070" s="471"/>
      <c r="W3070" s="471"/>
      <c r="X3070" s="471"/>
      <c r="Y3070" s="471"/>
      <c r="Z3070" s="471"/>
      <c r="AA3070" s="471"/>
      <c r="AB3070" s="471"/>
      <c r="AC3070" s="471"/>
      <c r="AD3070" s="471"/>
      <c r="AE3070" s="471"/>
      <c r="AF3070" s="471"/>
      <c r="AG3070" s="471"/>
      <c r="AH3070" s="468"/>
      <c r="AI3070" s="470"/>
      <c r="AJ3070" s="471"/>
      <c r="AK3070" s="467">
        <f t="shared" si="50"/>
        <v>0</v>
      </c>
      <c r="AL3070" s="468"/>
      <c r="AM3070" s="494"/>
    </row>
    <row r="3071">
      <c r="A3071" s="460" t="s">
        <v>5099</v>
      </c>
      <c r="B3071" s="225"/>
      <c r="C3071" s="225"/>
      <c r="D3071" s="226"/>
      <c r="E3071" s="227"/>
      <c r="F3071" s="228">
        <f t="shared" si="61"/>
        <v>0</v>
      </c>
      <c r="G3071" s="226"/>
      <c r="H3071" s="226"/>
      <c r="I3071" s="226"/>
      <c r="J3071" s="58" t="s">
        <v>111</v>
      </c>
      <c r="K3071" s="58"/>
      <c r="L3071" s="58"/>
      <c r="M3071" s="62"/>
      <c r="N3071" s="58"/>
      <c r="O3071" s="62"/>
      <c r="P3071" s="58"/>
      <c r="Q3071" s="62"/>
      <c r="R3071" s="63"/>
      <c r="S3071" s="64">
        <f t="shared" si="59"/>
        <v>0</v>
      </c>
      <c r="T3071" s="60"/>
      <c r="U3071" s="60"/>
      <c r="V3071" s="60"/>
      <c r="W3071" s="60"/>
      <c r="X3071" s="60"/>
      <c r="Y3071" s="60"/>
      <c r="Z3071" s="60"/>
      <c r="AA3071" s="60"/>
      <c r="AB3071" s="60"/>
      <c r="AC3071" s="60"/>
      <c r="AD3071" s="60"/>
      <c r="AE3071" s="60"/>
      <c r="AF3071" s="60"/>
      <c r="AG3071" s="65"/>
      <c r="AH3071" s="58"/>
      <c r="AI3071" s="59"/>
      <c r="AJ3071" s="60"/>
      <c r="AK3071" s="64">
        <f t="shared" si="50"/>
        <v>0</v>
      </c>
      <c r="AL3071" s="66"/>
      <c r="AM3071" s="67"/>
    </row>
    <row r="3072">
      <c r="A3072" s="463" t="s">
        <v>5100</v>
      </c>
      <c r="B3072" s="470"/>
      <c r="C3072" s="470"/>
      <c r="D3072" s="468"/>
      <c r="E3072" s="471"/>
      <c r="F3072" s="467">
        <f t="shared" si="61"/>
        <v>0</v>
      </c>
      <c r="G3072" s="468"/>
      <c r="H3072" s="468"/>
      <c r="I3072" s="468"/>
      <c r="J3072" s="464" t="s">
        <v>111</v>
      </c>
      <c r="K3072" s="468"/>
      <c r="L3072" s="468"/>
      <c r="M3072" s="468"/>
      <c r="N3072" s="468"/>
      <c r="O3072" s="468"/>
      <c r="P3072" s="468"/>
      <c r="Q3072" s="468"/>
      <c r="R3072" s="471"/>
      <c r="S3072" s="493">
        <f t="shared" si="59"/>
        <v>0</v>
      </c>
      <c r="T3072" s="471"/>
      <c r="U3072" s="471"/>
      <c r="V3072" s="471"/>
      <c r="W3072" s="471"/>
      <c r="X3072" s="471"/>
      <c r="Y3072" s="471"/>
      <c r="Z3072" s="471"/>
      <c r="AA3072" s="471"/>
      <c r="AB3072" s="471"/>
      <c r="AC3072" s="471"/>
      <c r="AD3072" s="471"/>
      <c r="AE3072" s="471"/>
      <c r="AF3072" s="471"/>
      <c r="AG3072" s="471"/>
      <c r="AH3072" s="468"/>
      <c r="AI3072" s="470"/>
      <c r="AJ3072" s="471"/>
      <c r="AK3072" s="467">
        <f t="shared" si="50"/>
        <v>0</v>
      </c>
      <c r="AL3072" s="468"/>
      <c r="AM3072" s="494"/>
    </row>
    <row r="3073">
      <c r="A3073" s="460" t="s">
        <v>5101</v>
      </c>
      <c r="B3073" s="225"/>
      <c r="C3073" s="225"/>
      <c r="D3073" s="226"/>
      <c r="E3073" s="227"/>
      <c r="F3073" s="228">
        <f t="shared" si="61"/>
        <v>0</v>
      </c>
      <c r="G3073" s="226"/>
      <c r="H3073" s="226"/>
      <c r="I3073" s="226"/>
      <c r="J3073" s="58" t="s">
        <v>111</v>
      </c>
      <c r="K3073" s="58"/>
      <c r="L3073" s="58"/>
      <c r="M3073" s="62"/>
      <c r="N3073" s="58"/>
      <c r="O3073" s="62"/>
      <c r="P3073" s="58"/>
      <c r="Q3073" s="62"/>
      <c r="R3073" s="63"/>
      <c r="S3073" s="64">
        <f t="shared" si="59"/>
        <v>0</v>
      </c>
      <c r="T3073" s="60"/>
      <c r="U3073" s="60"/>
      <c r="V3073" s="60"/>
      <c r="W3073" s="60"/>
      <c r="X3073" s="60"/>
      <c r="Y3073" s="60"/>
      <c r="Z3073" s="60"/>
      <c r="AA3073" s="60"/>
      <c r="AB3073" s="60"/>
      <c r="AC3073" s="60"/>
      <c r="AD3073" s="60"/>
      <c r="AE3073" s="60"/>
      <c r="AF3073" s="60"/>
      <c r="AG3073" s="65"/>
      <c r="AH3073" s="58"/>
      <c r="AI3073" s="59"/>
      <c r="AJ3073" s="60"/>
      <c r="AK3073" s="64">
        <f t="shared" si="50"/>
        <v>0</v>
      </c>
      <c r="AL3073" s="66"/>
      <c r="AM3073" s="67"/>
    </row>
    <row r="3074">
      <c r="A3074" s="463" t="s">
        <v>5102</v>
      </c>
      <c r="B3074" s="470"/>
      <c r="C3074" s="470"/>
      <c r="D3074" s="468"/>
      <c r="E3074" s="471"/>
      <c r="F3074" s="467">
        <f t="shared" si="61"/>
        <v>0</v>
      </c>
      <c r="G3074" s="468"/>
      <c r="H3074" s="468"/>
      <c r="I3074" s="468"/>
      <c r="J3074" s="464" t="s">
        <v>111</v>
      </c>
      <c r="K3074" s="468"/>
      <c r="L3074" s="468"/>
      <c r="M3074" s="468"/>
      <c r="N3074" s="468"/>
      <c r="O3074" s="468"/>
      <c r="P3074" s="468"/>
      <c r="Q3074" s="468"/>
      <c r="R3074" s="471"/>
      <c r="S3074" s="493">
        <f t="shared" si="59"/>
        <v>0</v>
      </c>
      <c r="T3074" s="471"/>
      <c r="U3074" s="471"/>
      <c r="V3074" s="471"/>
      <c r="W3074" s="471"/>
      <c r="X3074" s="471"/>
      <c r="Y3074" s="471"/>
      <c r="Z3074" s="471"/>
      <c r="AA3074" s="471"/>
      <c r="AB3074" s="471"/>
      <c r="AC3074" s="471"/>
      <c r="AD3074" s="471"/>
      <c r="AE3074" s="471"/>
      <c r="AF3074" s="471"/>
      <c r="AG3074" s="471"/>
      <c r="AH3074" s="468"/>
      <c r="AI3074" s="470"/>
      <c r="AJ3074" s="471"/>
      <c r="AK3074" s="467">
        <f t="shared" si="50"/>
        <v>0</v>
      </c>
      <c r="AL3074" s="468"/>
      <c r="AM3074" s="494"/>
    </row>
    <row r="3075">
      <c r="A3075" s="460" t="s">
        <v>5103</v>
      </c>
      <c r="B3075" s="225"/>
      <c r="C3075" s="225"/>
      <c r="D3075" s="226"/>
      <c r="E3075" s="227"/>
      <c r="F3075" s="228">
        <f t="shared" si="61"/>
        <v>0</v>
      </c>
      <c r="G3075" s="226"/>
      <c r="H3075" s="226"/>
      <c r="I3075" s="226"/>
      <c r="J3075" s="58" t="s">
        <v>111</v>
      </c>
      <c r="K3075" s="58"/>
      <c r="L3075" s="58"/>
      <c r="M3075" s="62"/>
      <c r="N3075" s="58"/>
      <c r="O3075" s="62"/>
      <c r="P3075" s="58"/>
      <c r="Q3075" s="62"/>
      <c r="R3075" s="63"/>
      <c r="S3075" s="64">
        <f t="shared" si="59"/>
        <v>0</v>
      </c>
      <c r="T3075" s="60"/>
      <c r="U3075" s="60"/>
      <c r="V3075" s="60"/>
      <c r="W3075" s="60"/>
      <c r="X3075" s="60"/>
      <c r="Y3075" s="60"/>
      <c r="Z3075" s="60"/>
      <c r="AA3075" s="60"/>
      <c r="AB3075" s="60"/>
      <c r="AC3075" s="60"/>
      <c r="AD3075" s="60"/>
      <c r="AE3075" s="60"/>
      <c r="AF3075" s="60"/>
      <c r="AG3075" s="65"/>
      <c r="AH3075" s="58"/>
      <c r="AI3075" s="59"/>
      <c r="AJ3075" s="60"/>
      <c r="AK3075" s="64">
        <f t="shared" si="50"/>
        <v>0</v>
      </c>
      <c r="AL3075" s="66"/>
      <c r="AM3075" s="67"/>
    </row>
    <row r="3076">
      <c r="A3076" s="463" t="s">
        <v>5104</v>
      </c>
      <c r="B3076" s="470"/>
      <c r="C3076" s="470"/>
      <c r="D3076" s="468"/>
      <c r="E3076" s="471"/>
      <c r="F3076" s="467">
        <f t="shared" si="61"/>
        <v>0</v>
      </c>
      <c r="G3076" s="468"/>
      <c r="H3076" s="468"/>
      <c r="I3076" s="468"/>
      <c r="J3076" s="464" t="s">
        <v>111</v>
      </c>
      <c r="K3076" s="468"/>
      <c r="L3076" s="468"/>
      <c r="M3076" s="468"/>
      <c r="N3076" s="468"/>
      <c r="O3076" s="468"/>
      <c r="P3076" s="468"/>
      <c r="Q3076" s="468"/>
      <c r="R3076" s="471"/>
      <c r="S3076" s="493">
        <f t="shared" si="59"/>
        <v>0</v>
      </c>
      <c r="T3076" s="471"/>
      <c r="U3076" s="471"/>
      <c r="V3076" s="471"/>
      <c r="W3076" s="471"/>
      <c r="X3076" s="471"/>
      <c r="Y3076" s="471"/>
      <c r="Z3076" s="471"/>
      <c r="AA3076" s="471"/>
      <c r="AB3076" s="471"/>
      <c r="AC3076" s="471"/>
      <c r="AD3076" s="471"/>
      <c r="AE3076" s="471"/>
      <c r="AF3076" s="471"/>
      <c r="AG3076" s="471"/>
      <c r="AH3076" s="468"/>
      <c r="AI3076" s="470"/>
      <c r="AJ3076" s="471"/>
      <c r="AK3076" s="467">
        <f t="shared" si="50"/>
        <v>0</v>
      </c>
      <c r="AL3076" s="468"/>
      <c r="AM3076" s="494"/>
    </row>
    <row r="3077">
      <c r="A3077" s="460" t="s">
        <v>5105</v>
      </c>
      <c r="B3077" s="225"/>
      <c r="C3077" s="225"/>
      <c r="D3077" s="226"/>
      <c r="E3077" s="227"/>
      <c r="F3077" s="228">
        <f t="shared" si="61"/>
        <v>0</v>
      </c>
      <c r="G3077" s="226"/>
      <c r="H3077" s="226"/>
      <c r="I3077" s="226"/>
      <c r="J3077" s="58" t="s">
        <v>111</v>
      </c>
      <c r="K3077" s="58"/>
      <c r="L3077" s="58"/>
      <c r="M3077" s="62"/>
      <c r="N3077" s="58"/>
      <c r="O3077" s="62"/>
      <c r="P3077" s="58"/>
      <c r="Q3077" s="62"/>
      <c r="R3077" s="63"/>
      <c r="S3077" s="64">
        <f t="shared" si="59"/>
        <v>0</v>
      </c>
      <c r="T3077" s="60"/>
      <c r="U3077" s="60"/>
      <c r="V3077" s="60"/>
      <c r="W3077" s="60"/>
      <c r="X3077" s="60"/>
      <c r="Y3077" s="60"/>
      <c r="Z3077" s="60"/>
      <c r="AA3077" s="60"/>
      <c r="AB3077" s="60"/>
      <c r="AC3077" s="60"/>
      <c r="AD3077" s="60"/>
      <c r="AE3077" s="60"/>
      <c r="AF3077" s="60"/>
      <c r="AG3077" s="65"/>
      <c r="AH3077" s="58"/>
      <c r="AI3077" s="59"/>
      <c r="AJ3077" s="60"/>
      <c r="AK3077" s="64">
        <f t="shared" si="50"/>
        <v>0</v>
      </c>
      <c r="AL3077" s="66"/>
      <c r="AM3077" s="67"/>
    </row>
    <row r="3078">
      <c r="A3078" s="463" t="s">
        <v>5106</v>
      </c>
      <c r="B3078" s="470"/>
      <c r="C3078" s="470"/>
      <c r="D3078" s="468"/>
      <c r="E3078" s="471"/>
      <c r="F3078" s="467">
        <f t="shared" si="61"/>
        <v>0</v>
      </c>
      <c r="G3078" s="468"/>
      <c r="H3078" s="468"/>
      <c r="I3078" s="468"/>
      <c r="J3078" s="464" t="s">
        <v>111</v>
      </c>
      <c r="K3078" s="468"/>
      <c r="L3078" s="468"/>
      <c r="M3078" s="468"/>
      <c r="N3078" s="468"/>
      <c r="O3078" s="468"/>
      <c r="P3078" s="468"/>
      <c r="Q3078" s="468"/>
      <c r="R3078" s="471"/>
      <c r="S3078" s="493">
        <f t="shared" si="59"/>
        <v>0</v>
      </c>
      <c r="T3078" s="471"/>
      <c r="U3078" s="471"/>
      <c r="V3078" s="471"/>
      <c r="W3078" s="471"/>
      <c r="X3078" s="471"/>
      <c r="Y3078" s="471"/>
      <c r="Z3078" s="471"/>
      <c r="AA3078" s="471"/>
      <c r="AB3078" s="471"/>
      <c r="AC3078" s="471"/>
      <c r="AD3078" s="471"/>
      <c r="AE3078" s="471"/>
      <c r="AF3078" s="471"/>
      <c r="AG3078" s="471"/>
      <c r="AH3078" s="468"/>
      <c r="AI3078" s="470"/>
      <c r="AJ3078" s="471"/>
      <c r="AK3078" s="467">
        <f t="shared" si="50"/>
        <v>0</v>
      </c>
      <c r="AL3078" s="468"/>
      <c r="AM3078" s="494"/>
    </row>
    <row r="3079">
      <c r="A3079" s="460" t="s">
        <v>5107</v>
      </c>
      <c r="B3079" s="225"/>
      <c r="C3079" s="225"/>
      <c r="D3079" s="226"/>
      <c r="E3079" s="227"/>
      <c r="F3079" s="228">
        <f t="shared" si="61"/>
        <v>0</v>
      </c>
      <c r="G3079" s="226"/>
      <c r="H3079" s="226"/>
      <c r="I3079" s="226"/>
      <c r="J3079" s="58" t="s">
        <v>111</v>
      </c>
      <c r="K3079" s="58"/>
      <c r="L3079" s="58"/>
      <c r="M3079" s="62"/>
      <c r="N3079" s="58"/>
      <c r="O3079" s="62"/>
      <c r="P3079" s="58"/>
      <c r="Q3079" s="62"/>
      <c r="R3079" s="63"/>
      <c r="S3079" s="64">
        <f t="shared" si="59"/>
        <v>0</v>
      </c>
      <c r="T3079" s="60"/>
      <c r="U3079" s="60"/>
      <c r="V3079" s="60"/>
      <c r="W3079" s="60"/>
      <c r="X3079" s="60"/>
      <c r="Y3079" s="60"/>
      <c r="Z3079" s="60"/>
      <c r="AA3079" s="60"/>
      <c r="AB3079" s="60"/>
      <c r="AC3079" s="60"/>
      <c r="AD3079" s="60"/>
      <c r="AE3079" s="60"/>
      <c r="AF3079" s="60"/>
      <c r="AG3079" s="65"/>
      <c r="AH3079" s="58"/>
      <c r="AI3079" s="59"/>
      <c r="AJ3079" s="60"/>
      <c r="AK3079" s="64">
        <f t="shared" si="50"/>
        <v>0</v>
      </c>
      <c r="AL3079" s="66"/>
      <c r="AM3079" s="67"/>
    </row>
    <row r="3080">
      <c r="A3080" s="463" t="s">
        <v>5108</v>
      </c>
      <c r="B3080" s="470"/>
      <c r="C3080" s="470"/>
      <c r="D3080" s="468"/>
      <c r="E3080" s="471"/>
      <c r="F3080" s="467">
        <f t="shared" si="61"/>
        <v>0</v>
      </c>
      <c r="G3080" s="468"/>
      <c r="H3080" s="468"/>
      <c r="I3080" s="468"/>
      <c r="J3080" s="464" t="s">
        <v>111</v>
      </c>
      <c r="K3080" s="468"/>
      <c r="L3080" s="468"/>
      <c r="M3080" s="468"/>
      <c r="N3080" s="468"/>
      <c r="O3080" s="468"/>
      <c r="P3080" s="468"/>
      <c r="Q3080" s="468"/>
      <c r="R3080" s="471"/>
      <c r="S3080" s="493">
        <f t="shared" si="59"/>
        <v>0</v>
      </c>
      <c r="T3080" s="471"/>
      <c r="U3080" s="471"/>
      <c r="V3080" s="471"/>
      <c r="W3080" s="471"/>
      <c r="X3080" s="471"/>
      <c r="Y3080" s="471"/>
      <c r="Z3080" s="471"/>
      <c r="AA3080" s="471"/>
      <c r="AB3080" s="471"/>
      <c r="AC3080" s="471"/>
      <c r="AD3080" s="471"/>
      <c r="AE3080" s="471"/>
      <c r="AF3080" s="471"/>
      <c r="AG3080" s="471"/>
      <c r="AH3080" s="468"/>
      <c r="AI3080" s="470"/>
      <c r="AJ3080" s="471"/>
      <c r="AK3080" s="467">
        <f t="shared" si="50"/>
        <v>0</v>
      </c>
      <c r="AL3080" s="468"/>
      <c r="AM3080" s="494"/>
    </row>
    <row r="3081">
      <c r="A3081" s="460" t="s">
        <v>5109</v>
      </c>
      <c r="B3081" s="225"/>
      <c r="C3081" s="225"/>
      <c r="D3081" s="226"/>
      <c r="E3081" s="227"/>
      <c r="F3081" s="228">
        <f t="shared" si="61"/>
        <v>0</v>
      </c>
      <c r="G3081" s="226"/>
      <c r="H3081" s="226"/>
      <c r="I3081" s="226"/>
      <c r="J3081" s="58" t="s">
        <v>111</v>
      </c>
      <c r="K3081" s="58"/>
      <c r="L3081" s="58"/>
      <c r="M3081" s="62"/>
      <c r="N3081" s="58"/>
      <c r="O3081" s="62"/>
      <c r="P3081" s="58"/>
      <c r="Q3081" s="62"/>
      <c r="R3081" s="63"/>
      <c r="S3081" s="64">
        <f t="shared" si="59"/>
        <v>0</v>
      </c>
      <c r="T3081" s="60"/>
      <c r="U3081" s="60"/>
      <c r="V3081" s="60"/>
      <c r="W3081" s="60"/>
      <c r="X3081" s="60"/>
      <c r="Y3081" s="60"/>
      <c r="Z3081" s="60"/>
      <c r="AA3081" s="60"/>
      <c r="AB3081" s="60"/>
      <c r="AC3081" s="60"/>
      <c r="AD3081" s="60"/>
      <c r="AE3081" s="60"/>
      <c r="AF3081" s="60"/>
      <c r="AG3081" s="65"/>
      <c r="AH3081" s="58"/>
      <c r="AI3081" s="59"/>
      <c r="AJ3081" s="60"/>
      <c r="AK3081" s="64">
        <f t="shared" si="50"/>
        <v>0</v>
      </c>
      <c r="AL3081" s="66"/>
      <c r="AM3081" s="67"/>
    </row>
    <row r="3082">
      <c r="A3082" s="463" t="s">
        <v>5110</v>
      </c>
      <c r="B3082" s="470"/>
      <c r="C3082" s="470"/>
      <c r="D3082" s="468"/>
      <c r="E3082" s="471"/>
      <c r="F3082" s="467">
        <f t="shared" si="61"/>
        <v>0</v>
      </c>
      <c r="G3082" s="468"/>
      <c r="H3082" s="468"/>
      <c r="I3082" s="468"/>
      <c r="J3082" s="464" t="s">
        <v>111</v>
      </c>
      <c r="K3082" s="468"/>
      <c r="L3082" s="468"/>
      <c r="M3082" s="468"/>
      <c r="N3082" s="468"/>
      <c r="O3082" s="468"/>
      <c r="P3082" s="468"/>
      <c r="Q3082" s="468"/>
      <c r="R3082" s="471"/>
      <c r="S3082" s="493">
        <f t="shared" si="59"/>
        <v>0</v>
      </c>
      <c r="T3082" s="471"/>
      <c r="U3082" s="471"/>
      <c r="V3082" s="471"/>
      <c r="W3082" s="471"/>
      <c r="X3082" s="471"/>
      <c r="Y3082" s="471"/>
      <c r="Z3082" s="471"/>
      <c r="AA3082" s="471"/>
      <c r="AB3082" s="471"/>
      <c r="AC3082" s="471"/>
      <c r="AD3082" s="471"/>
      <c r="AE3082" s="471"/>
      <c r="AF3082" s="471"/>
      <c r="AG3082" s="471"/>
      <c r="AH3082" s="468"/>
      <c r="AI3082" s="470"/>
      <c r="AJ3082" s="471"/>
      <c r="AK3082" s="467">
        <f t="shared" si="50"/>
        <v>0</v>
      </c>
      <c r="AL3082" s="468"/>
      <c r="AM3082" s="494"/>
    </row>
    <row r="3083">
      <c r="A3083" s="460" t="s">
        <v>5111</v>
      </c>
      <c r="B3083" s="225"/>
      <c r="C3083" s="225"/>
      <c r="D3083" s="226"/>
      <c r="E3083" s="227"/>
      <c r="F3083" s="228">
        <f t="shared" si="61"/>
        <v>0</v>
      </c>
      <c r="G3083" s="226"/>
      <c r="H3083" s="226"/>
      <c r="I3083" s="226"/>
      <c r="J3083" s="58" t="s">
        <v>111</v>
      </c>
      <c r="K3083" s="58"/>
      <c r="L3083" s="58"/>
      <c r="M3083" s="62"/>
      <c r="N3083" s="58"/>
      <c r="O3083" s="62"/>
      <c r="P3083" s="58"/>
      <c r="Q3083" s="62"/>
      <c r="R3083" s="63"/>
      <c r="S3083" s="64">
        <f t="shared" si="59"/>
        <v>0</v>
      </c>
      <c r="T3083" s="60"/>
      <c r="U3083" s="60"/>
      <c r="V3083" s="60"/>
      <c r="W3083" s="60"/>
      <c r="X3083" s="60"/>
      <c r="Y3083" s="60"/>
      <c r="Z3083" s="60"/>
      <c r="AA3083" s="60"/>
      <c r="AB3083" s="60"/>
      <c r="AC3083" s="60"/>
      <c r="AD3083" s="60"/>
      <c r="AE3083" s="60"/>
      <c r="AF3083" s="60"/>
      <c r="AG3083" s="65"/>
      <c r="AH3083" s="58"/>
      <c r="AI3083" s="59"/>
      <c r="AJ3083" s="60"/>
      <c r="AK3083" s="64">
        <f t="shared" si="50"/>
        <v>0</v>
      </c>
      <c r="AL3083" s="66"/>
      <c r="AM3083" s="67"/>
    </row>
    <row r="3084">
      <c r="A3084" s="463" t="s">
        <v>5112</v>
      </c>
      <c r="B3084" s="470"/>
      <c r="C3084" s="470"/>
      <c r="D3084" s="468"/>
      <c r="E3084" s="471"/>
      <c r="F3084" s="467">
        <f t="shared" si="61"/>
        <v>0</v>
      </c>
      <c r="G3084" s="468"/>
      <c r="H3084" s="468"/>
      <c r="I3084" s="468"/>
      <c r="J3084" s="464" t="s">
        <v>111</v>
      </c>
      <c r="K3084" s="468"/>
      <c r="L3084" s="468"/>
      <c r="M3084" s="468"/>
      <c r="N3084" s="468"/>
      <c r="O3084" s="468"/>
      <c r="P3084" s="468"/>
      <c r="Q3084" s="468"/>
      <c r="R3084" s="471"/>
      <c r="S3084" s="493">
        <f t="shared" si="59"/>
        <v>0</v>
      </c>
      <c r="T3084" s="471"/>
      <c r="U3084" s="471"/>
      <c r="V3084" s="471"/>
      <c r="W3084" s="471"/>
      <c r="X3084" s="471"/>
      <c r="Y3084" s="471"/>
      <c r="Z3084" s="471"/>
      <c r="AA3084" s="471"/>
      <c r="AB3084" s="471"/>
      <c r="AC3084" s="471"/>
      <c r="AD3084" s="471"/>
      <c r="AE3084" s="471"/>
      <c r="AF3084" s="471"/>
      <c r="AG3084" s="471"/>
      <c r="AH3084" s="468"/>
      <c r="AI3084" s="470"/>
      <c r="AJ3084" s="471"/>
      <c r="AK3084" s="467">
        <f t="shared" si="50"/>
        <v>0</v>
      </c>
      <c r="AL3084" s="468"/>
      <c r="AM3084" s="494"/>
    </row>
    <row r="3085">
      <c r="A3085" s="460" t="s">
        <v>5113</v>
      </c>
      <c r="B3085" s="225"/>
      <c r="C3085" s="225"/>
      <c r="D3085" s="226"/>
      <c r="E3085" s="227"/>
      <c r="F3085" s="228">
        <f t="shared" si="61"/>
        <v>0</v>
      </c>
      <c r="G3085" s="226"/>
      <c r="H3085" s="226"/>
      <c r="I3085" s="226"/>
      <c r="J3085" s="58" t="s">
        <v>111</v>
      </c>
      <c r="K3085" s="58"/>
      <c r="L3085" s="58"/>
      <c r="M3085" s="62"/>
      <c r="N3085" s="58"/>
      <c r="O3085" s="62"/>
      <c r="P3085" s="58"/>
      <c r="Q3085" s="62"/>
      <c r="R3085" s="63"/>
      <c r="S3085" s="64">
        <f t="shared" si="59"/>
        <v>0</v>
      </c>
      <c r="T3085" s="60"/>
      <c r="U3085" s="60"/>
      <c r="V3085" s="60"/>
      <c r="W3085" s="60"/>
      <c r="X3085" s="60"/>
      <c r="Y3085" s="60"/>
      <c r="Z3085" s="60"/>
      <c r="AA3085" s="60"/>
      <c r="AB3085" s="60"/>
      <c r="AC3085" s="60"/>
      <c r="AD3085" s="60"/>
      <c r="AE3085" s="60"/>
      <c r="AF3085" s="60"/>
      <c r="AG3085" s="65"/>
      <c r="AH3085" s="58"/>
      <c r="AI3085" s="59"/>
      <c r="AJ3085" s="60"/>
      <c r="AK3085" s="64">
        <f t="shared" si="50"/>
        <v>0</v>
      </c>
      <c r="AL3085" s="66"/>
      <c r="AM3085" s="67"/>
    </row>
    <row r="3086">
      <c r="A3086" s="463" t="s">
        <v>5114</v>
      </c>
      <c r="B3086" s="470"/>
      <c r="C3086" s="470"/>
      <c r="D3086" s="468"/>
      <c r="E3086" s="471"/>
      <c r="F3086" s="467">
        <f t="shared" si="61"/>
        <v>0</v>
      </c>
      <c r="G3086" s="468"/>
      <c r="H3086" s="468"/>
      <c r="I3086" s="468"/>
      <c r="J3086" s="464" t="s">
        <v>111</v>
      </c>
      <c r="K3086" s="468"/>
      <c r="L3086" s="468"/>
      <c r="M3086" s="468"/>
      <c r="N3086" s="468"/>
      <c r="O3086" s="468"/>
      <c r="P3086" s="468"/>
      <c r="Q3086" s="468"/>
      <c r="R3086" s="471"/>
      <c r="S3086" s="493">
        <f t="shared" si="59"/>
        <v>0</v>
      </c>
      <c r="T3086" s="471"/>
      <c r="U3086" s="471"/>
      <c r="V3086" s="471"/>
      <c r="W3086" s="471"/>
      <c r="X3086" s="471"/>
      <c r="Y3086" s="471"/>
      <c r="Z3086" s="471"/>
      <c r="AA3086" s="471"/>
      <c r="AB3086" s="471"/>
      <c r="AC3086" s="471"/>
      <c r="AD3086" s="471"/>
      <c r="AE3086" s="471"/>
      <c r="AF3086" s="471"/>
      <c r="AG3086" s="471"/>
      <c r="AH3086" s="468"/>
      <c r="AI3086" s="470"/>
      <c r="AJ3086" s="471"/>
      <c r="AK3086" s="467">
        <f t="shared" si="50"/>
        <v>0</v>
      </c>
      <c r="AL3086" s="468"/>
      <c r="AM3086" s="494"/>
    </row>
    <row r="3087">
      <c r="A3087" s="460" t="s">
        <v>5115</v>
      </c>
      <c r="B3087" s="225"/>
      <c r="C3087" s="225"/>
      <c r="D3087" s="226"/>
      <c r="E3087" s="227"/>
      <c r="F3087" s="228">
        <f t="shared" si="61"/>
        <v>0</v>
      </c>
      <c r="G3087" s="226"/>
      <c r="H3087" s="226"/>
      <c r="I3087" s="226"/>
      <c r="J3087" s="58" t="s">
        <v>111</v>
      </c>
      <c r="K3087" s="58"/>
      <c r="L3087" s="58"/>
      <c r="M3087" s="62"/>
      <c r="N3087" s="58"/>
      <c r="O3087" s="62"/>
      <c r="P3087" s="58"/>
      <c r="Q3087" s="62"/>
      <c r="R3087" s="63"/>
      <c r="S3087" s="64">
        <f t="shared" si="59"/>
        <v>0</v>
      </c>
      <c r="T3087" s="60"/>
      <c r="U3087" s="60"/>
      <c r="V3087" s="60"/>
      <c r="W3087" s="60"/>
      <c r="X3087" s="60"/>
      <c r="Y3087" s="60"/>
      <c r="Z3087" s="60"/>
      <c r="AA3087" s="60"/>
      <c r="AB3087" s="60"/>
      <c r="AC3087" s="60"/>
      <c r="AD3087" s="60"/>
      <c r="AE3087" s="60"/>
      <c r="AF3087" s="60"/>
      <c r="AG3087" s="65"/>
      <c r="AH3087" s="58"/>
      <c r="AI3087" s="59"/>
      <c r="AJ3087" s="60"/>
      <c r="AK3087" s="64">
        <f t="shared" si="50"/>
        <v>0</v>
      </c>
      <c r="AL3087" s="66"/>
      <c r="AM3087" s="67"/>
    </row>
    <row r="3088">
      <c r="A3088" s="463" t="s">
        <v>5116</v>
      </c>
      <c r="B3088" s="470"/>
      <c r="C3088" s="470"/>
      <c r="D3088" s="468"/>
      <c r="E3088" s="471"/>
      <c r="F3088" s="467">
        <f t="shared" si="61"/>
        <v>0</v>
      </c>
      <c r="G3088" s="468"/>
      <c r="H3088" s="468"/>
      <c r="I3088" s="468"/>
      <c r="J3088" s="464" t="s">
        <v>111</v>
      </c>
      <c r="K3088" s="468"/>
      <c r="L3088" s="468"/>
      <c r="M3088" s="468"/>
      <c r="N3088" s="468"/>
      <c r="O3088" s="468"/>
      <c r="P3088" s="468"/>
      <c r="Q3088" s="468"/>
      <c r="R3088" s="471"/>
      <c r="S3088" s="493">
        <f t="shared" si="59"/>
        <v>0</v>
      </c>
      <c r="T3088" s="471"/>
      <c r="U3088" s="471"/>
      <c r="V3088" s="471"/>
      <c r="W3088" s="471"/>
      <c r="X3088" s="471"/>
      <c r="Y3088" s="471"/>
      <c r="Z3088" s="471"/>
      <c r="AA3088" s="471"/>
      <c r="AB3088" s="471"/>
      <c r="AC3088" s="471"/>
      <c r="AD3088" s="471"/>
      <c r="AE3088" s="471"/>
      <c r="AF3088" s="471"/>
      <c r="AG3088" s="471"/>
      <c r="AH3088" s="468"/>
      <c r="AI3088" s="470"/>
      <c r="AJ3088" s="471"/>
      <c r="AK3088" s="467">
        <f t="shared" si="50"/>
        <v>0</v>
      </c>
      <c r="AL3088" s="468"/>
      <c r="AM3088" s="494"/>
    </row>
    <row r="3089">
      <c r="A3089" s="460" t="s">
        <v>5117</v>
      </c>
      <c r="B3089" s="225"/>
      <c r="C3089" s="225"/>
      <c r="D3089" s="226"/>
      <c r="E3089" s="227"/>
      <c r="F3089" s="228">
        <f t="shared" si="61"/>
        <v>0</v>
      </c>
      <c r="G3089" s="226"/>
      <c r="H3089" s="226"/>
      <c r="I3089" s="226"/>
      <c r="J3089" s="58" t="s">
        <v>111</v>
      </c>
      <c r="K3089" s="58"/>
      <c r="L3089" s="58"/>
      <c r="M3089" s="62"/>
      <c r="N3089" s="58"/>
      <c r="O3089" s="62"/>
      <c r="P3089" s="58"/>
      <c r="Q3089" s="62"/>
      <c r="R3089" s="63"/>
      <c r="S3089" s="64">
        <f t="shared" si="59"/>
        <v>0</v>
      </c>
      <c r="T3089" s="60"/>
      <c r="U3089" s="60"/>
      <c r="V3089" s="60"/>
      <c r="W3089" s="60"/>
      <c r="X3089" s="60"/>
      <c r="Y3089" s="60"/>
      <c r="Z3089" s="60"/>
      <c r="AA3089" s="60"/>
      <c r="AB3089" s="60"/>
      <c r="AC3089" s="60"/>
      <c r="AD3089" s="60"/>
      <c r="AE3089" s="60"/>
      <c r="AF3089" s="60"/>
      <c r="AG3089" s="65"/>
      <c r="AH3089" s="58"/>
      <c r="AI3089" s="59"/>
      <c r="AJ3089" s="60"/>
      <c r="AK3089" s="64">
        <f t="shared" si="50"/>
        <v>0</v>
      </c>
      <c r="AL3089" s="66"/>
      <c r="AM3089" s="67"/>
    </row>
    <row r="3090">
      <c r="A3090" s="463" t="s">
        <v>5118</v>
      </c>
      <c r="B3090" s="470"/>
      <c r="C3090" s="470"/>
      <c r="D3090" s="468"/>
      <c r="E3090" s="471"/>
      <c r="F3090" s="467">
        <f t="shared" si="61"/>
        <v>0</v>
      </c>
      <c r="G3090" s="468"/>
      <c r="H3090" s="468"/>
      <c r="I3090" s="468"/>
      <c r="J3090" s="464" t="s">
        <v>111</v>
      </c>
      <c r="K3090" s="468"/>
      <c r="L3090" s="468"/>
      <c r="M3090" s="468"/>
      <c r="N3090" s="468"/>
      <c r="O3090" s="468"/>
      <c r="P3090" s="468"/>
      <c r="Q3090" s="468"/>
      <c r="R3090" s="471"/>
      <c r="S3090" s="493">
        <f t="shared" si="59"/>
        <v>0</v>
      </c>
      <c r="T3090" s="471"/>
      <c r="U3090" s="471"/>
      <c r="V3090" s="471"/>
      <c r="W3090" s="471"/>
      <c r="X3090" s="471"/>
      <c r="Y3090" s="471"/>
      <c r="Z3090" s="471"/>
      <c r="AA3090" s="471"/>
      <c r="AB3090" s="471"/>
      <c r="AC3090" s="471"/>
      <c r="AD3090" s="471"/>
      <c r="AE3090" s="471"/>
      <c r="AF3090" s="471"/>
      <c r="AG3090" s="471"/>
      <c r="AH3090" s="468"/>
      <c r="AI3090" s="470"/>
      <c r="AJ3090" s="471"/>
      <c r="AK3090" s="467">
        <f t="shared" si="50"/>
        <v>0</v>
      </c>
      <c r="AL3090" s="468"/>
      <c r="AM3090" s="494"/>
    </row>
    <row r="3091">
      <c r="A3091" s="460" t="s">
        <v>5119</v>
      </c>
      <c r="B3091" s="225"/>
      <c r="C3091" s="225"/>
      <c r="D3091" s="226"/>
      <c r="E3091" s="227"/>
      <c r="F3091" s="228">
        <f t="shared" si="61"/>
        <v>0</v>
      </c>
      <c r="G3091" s="226"/>
      <c r="H3091" s="226"/>
      <c r="I3091" s="226"/>
      <c r="J3091" s="58" t="s">
        <v>111</v>
      </c>
      <c r="K3091" s="58"/>
      <c r="L3091" s="58"/>
      <c r="M3091" s="62"/>
      <c r="N3091" s="58"/>
      <c r="O3091" s="62"/>
      <c r="P3091" s="58"/>
      <c r="Q3091" s="62"/>
      <c r="R3091" s="63"/>
      <c r="S3091" s="64">
        <f t="shared" si="59"/>
        <v>0</v>
      </c>
      <c r="T3091" s="60"/>
      <c r="U3091" s="60"/>
      <c r="V3091" s="60"/>
      <c r="W3091" s="60"/>
      <c r="X3091" s="60"/>
      <c r="Y3091" s="60"/>
      <c r="Z3091" s="60"/>
      <c r="AA3091" s="60"/>
      <c r="AB3091" s="60"/>
      <c r="AC3091" s="60"/>
      <c r="AD3091" s="60"/>
      <c r="AE3091" s="60"/>
      <c r="AF3091" s="60"/>
      <c r="AG3091" s="65"/>
      <c r="AH3091" s="58"/>
      <c r="AI3091" s="59"/>
      <c r="AJ3091" s="60"/>
      <c r="AK3091" s="64">
        <f t="shared" si="50"/>
        <v>0</v>
      </c>
      <c r="AL3091" s="66"/>
      <c r="AM3091" s="67"/>
    </row>
    <row r="3092">
      <c r="A3092" s="463" t="s">
        <v>5120</v>
      </c>
      <c r="B3092" s="470"/>
      <c r="C3092" s="470"/>
      <c r="D3092" s="468"/>
      <c r="E3092" s="471"/>
      <c r="F3092" s="467">
        <f t="shared" si="61"/>
        <v>0</v>
      </c>
      <c r="G3092" s="468"/>
      <c r="H3092" s="468"/>
      <c r="I3092" s="468"/>
      <c r="J3092" s="464" t="s">
        <v>111</v>
      </c>
      <c r="K3092" s="468"/>
      <c r="L3092" s="468"/>
      <c r="M3092" s="468"/>
      <c r="N3092" s="468"/>
      <c r="O3092" s="468"/>
      <c r="P3092" s="468"/>
      <c r="Q3092" s="468"/>
      <c r="R3092" s="471"/>
      <c r="S3092" s="493">
        <f t="shared" si="59"/>
        <v>0</v>
      </c>
      <c r="T3092" s="471"/>
      <c r="U3092" s="471"/>
      <c r="V3092" s="471"/>
      <c r="W3092" s="471"/>
      <c r="X3092" s="471"/>
      <c r="Y3092" s="471"/>
      <c r="Z3092" s="471"/>
      <c r="AA3092" s="471"/>
      <c r="AB3092" s="471"/>
      <c r="AC3092" s="471"/>
      <c r="AD3092" s="471"/>
      <c r="AE3092" s="471"/>
      <c r="AF3092" s="471"/>
      <c r="AG3092" s="471"/>
      <c r="AH3092" s="468"/>
      <c r="AI3092" s="470"/>
      <c r="AJ3092" s="471"/>
      <c r="AK3092" s="467">
        <f t="shared" si="50"/>
        <v>0</v>
      </c>
      <c r="AL3092" s="468"/>
      <c r="AM3092" s="494"/>
    </row>
    <row r="3093">
      <c r="A3093" s="460" t="s">
        <v>5121</v>
      </c>
      <c r="B3093" s="225"/>
      <c r="C3093" s="225"/>
      <c r="D3093" s="226"/>
      <c r="E3093" s="227"/>
      <c r="F3093" s="228">
        <f t="shared" si="61"/>
        <v>0</v>
      </c>
      <c r="G3093" s="226"/>
      <c r="H3093" s="226"/>
      <c r="I3093" s="226"/>
      <c r="J3093" s="58" t="s">
        <v>111</v>
      </c>
      <c r="K3093" s="58"/>
      <c r="L3093" s="58"/>
      <c r="M3093" s="62"/>
      <c r="N3093" s="58"/>
      <c r="O3093" s="62"/>
      <c r="P3093" s="58"/>
      <c r="Q3093" s="62"/>
      <c r="R3093" s="63"/>
      <c r="S3093" s="64">
        <f t="shared" si="59"/>
        <v>0</v>
      </c>
      <c r="T3093" s="60"/>
      <c r="U3093" s="60"/>
      <c r="V3093" s="60"/>
      <c r="W3093" s="60"/>
      <c r="X3093" s="60"/>
      <c r="Y3093" s="60"/>
      <c r="Z3093" s="60"/>
      <c r="AA3093" s="60"/>
      <c r="AB3093" s="60"/>
      <c r="AC3093" s="60"/>
      <c r="AD3093" s="60"/>
      <c r="AE3093" s="60"/>
      <c r="AF3093" s="60"/>
      <c r="AG3093" s="65"/>
      <c r="AH3093" s="58"/>
      <c r="AI3093" s="59"/>
      <c r="AJ3093" s="60"/>
      <c r="AK3093" s="64">
        <f t="shared" si="50"/>
        <v>0</v>
      </c>
      <c r="AL3093" s="66"/>
      <c r="AM3093" s="67"/>
    </row>
    <row r="3094">
      <c r="A3094" s="463" t="s">
        <v>5122</v>
      </c>
      <c r="B3094" s="470"/>
      <c r="C3094" s="470"/>
      <c r="D3094" s="468"/>
      <c r="E3094" s="471"/>
      <c r="F3094" s="467">
        <f t="shared" si="61"/>
        <v>0</v>
      </c>
      <c r="G3094" s="468"/>
      <c r="H3094" s="468"/>
      <c r="I3094" s="468"/>
      <c r="J3094" s="464" t="s">
        <v>111</v>
      </c>
      <c r="K3094" s="468"/>
      <c r="L3094" s="468"/>
      <c r="M3094" s="468"/>
      <c r="N3094" s="468"/>
      <c r="O3094" s="468"/>
      <c r="P3094" s="468"/>
      <c r="Q3094" s="468"/>
      <c r="R3094" s="471"/>
      <c r="S3094" s="493">
        <f t="shared" si="59"/>
        <v>0</v>
      </c>
      <c r="T3094" s="471"/>
      <c r="U3094" s="471"/>
      <c r="V3094" s="471"/>
      <c r="W3094" s="471"/>
      <c r="X3094" s="471"/>
      <c r="Y3094" s="471"/>
      <c r="Z3094" s="471"/>
      <c r="AA3094" s="471"/>
      <c r="AB3094" s="471"/>
      <c r="AC3094" s="471"/>
      <c r="AD3094" s="471"/>
      <c r="AE3094" s="471"/>
      <c r="AF3094" s="471"/>
      <c r="AG3094" s="471"/>
      <c r="AH3094" s="468"/>
      <c r="AI3094" s="470"/>
      <c r="AJ3094" s="471"/>
      <c r="AK3094" s="467">
        <f t="shared" si="50"/>
        <v>0</v>
      </c>
      <c r="AL3094" s="468"/>
      <c r="AM3094" s="494"/>
    </row>
    <row r="3095">
      <c r="A3095" s="460" t="s">
        <v>5123</v>
      </c>
      <c r="B3095" s="225"/>
      <c r="C3095" s="225"/>
      <c r="D3095" s="226"/>
      <c r="E3095" s="227"/>
      <c r="F3095" s="228">
        <f t="shared" si="61"/>
        <v>0</v>
      </c>
      <c r="G3095" s="226"/>
      <c r="H3095" s="226"/>
      <c r="I3095" s="226"/>
      <c r="J3095" s="58" t="s">
        <v>111</v>
      </c>
      <c r="K3095" s="58"/>
      <c r="L3095" s="58"/>
      <c r="M3095" s="62"/>
      <c r="N3095" s="58"/>
      <c r="O3095" s="62"/>
      <c r="P3095" s="58"/>
      <c r="Q3095" s="62"/>
      <c r="R3095" s="63"/>
      <c r="S3095" s="64">
        <f t="shared" si="59"/>
        <v>0</v>
      </c>
      <c r="T3095" s="60"/>
      <c r="U3095" s="60"/>
      <c r="V3095" s="60"/>
      <c r="W3095" s="60"/>
      <c r="X3095" s="60"/>
      <c r="Y3095" s="60"/>
      <c r="Z3095" s="60"/>
      <c r="AA3095" s="60"/>
      <c r="AB3095" s="60"/>
      <c r="AC3095" s="60"/>
      <c r="AD3095" s="60"/>
      <c r="AE3095" s="60"/>
      <c r="AF3095" s="60"/>
      <c r="AG3095" s="65"/>
      <c r="AH3095" s="58"/>
      <c r="AI3095" s="59"/>
      <c r="AJ3095" s="60"/>
      <c r="AK3095" s="64">
        <f t="shared" si="50"/>
        <v>0</v>
      </c>
      <c r="AL3095" s="66"/>
      <c r="AM3095" s="67"/>
    </row>
    <row r="3096">
      <c r="A3096" s="463" t="s">
        <v>5124</v>
      </c>
      <c r="B3096" s="470"/>
      <c r="C3096" s="470"/>
      <c r="D3096" s="468"/>
      <c r="E3096" s="471"/>
      <c r="F3096" s="467">
        <f t="shared" si="61"/>
        <v>0</v>
      </c>
      <c r="G3096" s="468"/>
      <c r="H3096" s="468"/>
      <c r="I3096" s="468"/>
      <c r="J3096" s="464" t="s">
        <v>111</v>
      </c>
      <c r="K3096" s="468"/>
      <c r="L3096" s="468"/>
      <c r="M3096" s="468"/>
      <c r="N3096" s="468"/>
      <c r="O3096" s="468"/>
      <c r="P3096" s="468"/>
      <c r="Q3096" s="468"/>
      <c r="R3096" s="471"/>
      <c r="S3096" s="493">
        <f t="shared" si="59"/>
        <v>0</v>
      </c>
      <c r="T3096" s="471"/>
      <c r="U3096" s="471"/>
      <c r="V3096" s="471"/>
      <c r="W3096" s="471"/>
      <c r="X3096" s="471"/>
      <c r="Y3096" s="471"/>
      <c r="Z3096" s="471"/>
      <c r="AA3096" s="471"/>
      <c r="AB3096" s="471"/>
      <c r="AC3096" s="471"/>
      <c r="AD3096" s="471"/>
      <c r="AE3096" s="471"/>
      <c r="AF3096" s="471"/>
      <c r="AG3096" s="471"/>
      <c r="AH3096" s="468"/>
      <c r="AI3096" s="470"/>
      <c r="AJ3096" s="471"/>
      <c r="AK3096" s="467">
        <f t="shared" si="50"/>
        <v>0</v>
      </c>
      <c r="AL3096" s="468"/>
      <c r="AM3096" s="494"/>
    </row>
    <row r="3097">
      <c r="A3097" s="460" t="s">
        <v>5125</v>
      </c>
      <c r="B3097" s="225"/>
      <c r="C3097" s="225"/>
      <c r="D3097" s="226"/>
      <c r="E3097" s="227"/>
      <c r="F3097" s="228">
        <f t="shared" si="61"/>
        <v>0</v>
      </c>
      <c r="G3097" s="226"/>
      <c r="H3097" s="226"/>
      <c r="I3097" s="226"/>
      <c r="J3097" s="58" t="s">
        <v>111</v>
      </c>
      <c r="K3097" s="58"/>
      <c r="L3097" s="58"/>
      <c r="M3097" s="62"/>
      <c r="N3097" s="58"/>
      <c r="O3097" s="62"/>
      <c r="P3097" s="58"/>
      <c r="Q3097" s="62"/>
      <c r="R3097" s="63"/>
      <c r="S3097" s="64">
        <f t="shared" si="59"/>
        <v>0</v>
      </c>
      <c r="T3097" s="60"/>
      <c r="U3097" s="60"/>
      <c r="V3097" s="60"/>
      <c r="W3097" s="60"/>
      <c r="X3097" s="60"/>
      <c r="Y3097" s="60"/>
      <c r="Z3097" s="60"/>
      <c r="AA3097" s="60"/>
      <c r="AB3097" s="60"/>
      <c r="AC3097" s="60"/>
      <c r="AD3097" s="60"/>
      <c r="AE3097" s="60"/>
      <c r="AF3097" s="60"/>
      <c r="AG3097" s="65"/>
      <c r="AH3097" s="58"/>
      <c r="AI3097" s="59"/>
      <c r="AJ3097" s="60"/>
      <c r="AK3097" s="64">
        <f t="shared" si="50"/>
        <v>0</v>
      </c>
      <c r="AL3097" s="66"/>
      <c r="AM3097" s="67"/>
    </row>
    <row r="3098">
      <c r="A3098" s="463" t="s">
        <v>5126</v>
      </c>
      <c r="B3098" s="470"/>
      <c r="C3098" s="470"/>
      <c r="D3098" s="468"/>
      <c r="E3098" s="471"/>
      <c r="F3098" s="467">
        <f t="shared" si="61"/>
        <v>0</v>
      </c>
      <c r="G3098" s="468"/>
      <c r="H3098" s="468"/>
      <c r="I3098" s="468"/>
      <c r="J3098" s="464" t="s">
        <v>111</v>
      </c>
      <c r="K3098" s="468"/>
      <c r="L3098" s="468"/>
      <c r="M3098" s="468"/>
      <c r="N3098" s="468"/>
      <c r="O3098" s="468"/>
      <c r="P3098" s="468"/>
      <c r="Q3098" s="468"/>
      <c r="R3098" s="471"/>
      <c r="S3098" s="493">
        <f t="shared" si="59"/>
        <v>0</v>
      </c>
      <c r="T3098" s="471"/>
      <c r="U3098" s="471"/>
      <c r="V3098" s="471"/>
      <c r="W3098" s="471"/>
      <c r="X3098" s="471"/>
      <c r="Y3098" s="471"/>
      <c r="Z3098" s="471"/>
      <c r="AA3098" s="471"/>
      <c r="AB3098" s="471"/>
      <c r="AC3098" s="471"/>
      <c r="AD3098" s="471"/>
      <c r="AE3098" s="471"/>
      <c r="AF3098" s="471"/>
      <c r="AG3098" s="471"/>
      <c r="AH3098" s="468"/>
      <c r="AI3098" s="470"/>
      <c r="AJ3098" s="471"/>
      <c r="AK3098" s="467">
        <f t="shared" si="50"/>
        <v>0</v>
      </c>
      <c r="AL3098" s="468"/>
      <c r="AM3098" s="494"/>
    </row>
    <row r="3099">
      <c r="A3099" s="460" t="s">
        <v>5127</v>
      </c>
      <c r="B3099" s="225"/>
      <c r="C3099" s="225"/>
      <c r="D3099" s="226"/>
      <c r="E3099" s="227"/>
      <c r="F3099" s="228">
        <f t="shared" si="61"/>
        <v>0</v>
      </c>
      <c r="G3099" s="226"/>
      <c r="H3099" s="226"/>
      <c r="I3099" s="226"/>
      <c r="J3099" s="58" t="s">
        <v>111</v>
      </c>
      <c r="K3099" s="58"/>
      <c r="L3099" s="58"/>
      <c r="M3099" s="62"/>
      <c r="N3099" s="58"/>
      <c r="O3099" s="62"/>
      <c r="P3099" s="58"/>
      <c r="Q3099" s="62"/>
      <c r="R3099" s="63"/>
      <c r="S3099" s="64">
        <f t="shared" si="59"/>
        <v>0</v>
      </c>
      <c r="T3099" s="60"/>
      <c r="U3099" s="60"/>
      <c r="V3099" s="60"/>
      <c r="W3099" s="60"/>
      <c r="X3099" s="60"/>
      <c r="Y3099" s="60"/>
      <c r="Z3099" s="60"/>
      <c r="AA3099" s="60"/>
      <c r="AB3099" s="60"/>
      <c r="AC3099" s="60"/>
      <c r="AD3099" s="60"/>
      <c r="AE3099" s="60"/>
      <c r="AF3099" s="60"/>
      <c r="AG3099" s="65"/>
      <c r="AH3099" s="58"/>
      <c r="AI3099" s="59"/>
      <c r="AJ3099" s="60"/>
      <c r="AK3099" s="64">
        <f t="shared" si="50"/>
        <v>0</v>
      </c>
      <c r="AL3099" s="66"/>
      <c r="AM3099" s="67"/>
    </row>
    <row r="3100">
      <c r="A3100" s="463" t="s">
        <v>5128</v>
      </c>
      <c r="B3100" s="470"/>
      <c r="C3100" s="470"/>
      <c r="D3100" s="468"/>
      <c r="E3100" s="471"/>
      <c r="F3100" s="467">
        <f t="shared" si="61"/>
        <v>0</v>
      </c>
      <c r="G3100" s="468"/>
      <c r="H3100" s="468"/>
      <c r="I3100" s="468"/>
      <c r="J3100" s="464" t="s">
        <v>111</v>
      </c>
      <c r="K3100" s="468"/>
      <c r="L3100" s="468"/>
      <c r="M3100" s="468"/>
      <c r="N3100" s="468"/>
      <c r="O3100" s="468"/>
      <c r="P3100" s="468"/>
      <c r="Q3100" s="468"/>
      <c r="R3100" s="471"/>
      <c r="S3100" s="493">
        <f t="shared" si="59"/>
        <v>0</v>
      </c>
      <c r="T3100" s="471"/>
      <c r="U3100" s="471"/>
      <c r="V3100" s="471"/>
      <c r="W3100" s="471"/>
      <c r="X3100" s="471"/>
      <c r="Y3100" s="471"/>
      <c r="Z3100" s="471"/>
      <c r="AA3100" s="471"/>
      <c r="AB3100" s="471"/>
      <c r="AC3100" s="471"/>
      <c r="AD3100" s="471"/>
      <c r="AE3100" s="471"/>
      <c r="AF3100" s="471"/>
      <c r="AG3100" s="471"/>
      <c r="AH3100" s="468"/>
      <c r="AI3100" s="470"/>
      <c r="AJ3100" s="471"/>
      <c r="AK3100" s="467">
        <f t="shared" si="50"/>
        <v>0</v>
      </c>
      <c r="AL3100" s="468"/>
      <c r="AM3100" s="494"/>
    </row>
    <row r="3101">
      <c r="A3101" s="460" t="s">
        <v>5129</v>
      </c>
      <c r="B3101" s="225"/>
      <c r="C3101" s="225"/>
      <c r="D3101" s="226"/>
      <c r="E3101" s="227"/>
      <c r="F3101" s="228">
        <f t="shared" si="61"/>
        <v>0</v>
      </c>
      <c r="G3101" s="226"/>
      <c r="H3101" s="226"/>
      <c r="I3101" s="226"/>
      <c r="J3101" s="58" t="s">
        <v>111</v>
      </c>
      <c r="K3101" s="58"/>
      <c r="L3101" s="58"/>
      <c r="M3101" s="62"/>
      <c r="N3101" s="58"/>
      <c r="O3101" s="62"/>
      <c r="P3101" s="58"/>
      <c r="Q3101" s="62"/>
      <c r="R3101" s="63"/>
      <c r="S3101" s="64">
        <f t="shared" si="59"/>
        <v>0</v>
      </c>
      <c r="T3101" s="60"/>
      <c r="U3101" s="60"/>
      <c r="V3101" s="60"/>
      <c r="W3101" s="60"/>
      <c r="X3101" s="60"/>
      <c r="Y3101" s="60"/>
      <c r="Z3101" s="60"/>
      <c r="AA3101" s="60"/>
      <c r="AB3101" s="60"/>
      <c r="AC3101" s="60"/>
      <c r="AD3101" s="60"/>
      <c r="AE3101" s="60"/>
      <c r="AF3101" s="60"/>
      <c r="AG3101" s="65"/>
      <c r="AH3101" s="58"/>
      <c r="AI3101" s="59"/>
      <c r="AJ3101" s="60"/>
      <c r="AK3101" s="64">
        <f t="shared" si="50"/>
        <v>0</v>
      </c>
      <c r="AL3101" s="66"/>
      <c r="AM3101" s="67"/>
    </row>
    <row r="3102">
      <c r="A3102" s="463" t="s">
        <v>5130</v>
      </c>
      <c r="B3102" s="470"/>
      <c r="C3102" s="470"/>
      <c r="D3102" s="468"/>
      <c r="E3102" s="471"/>
      <c r="F3102" s="467">
        <f t="shared" si="61"/>
        <v>0</v>
      </c>
      <c r="G3102" s="468"/>
      <c r="H3102" s="468"/>
      <c r="I3102" s="468"/>
      <c r="J3102" s="464" t="s">
        <v>111</v>
      </c>
      <c r="K3102" s="468"/>
      <c r="L3102" s="468"/>
      <c r="M3102" s="468"/>
      <c r="N3102" s="468"/>
      <c r="O3102" s="468"/>
      <c r="P3102" s="468"/>
      <c r="Q3102" s="468"/>
      <c r="R3102" s="471"/>
      <c r="S3102" s="493">
        <f t="shared" si="59"/>
        <v>0</v>
      </c>
      <c r="T3102" s="471"/>
      <c r="U3102" s="471"/>
      <c r="V3102" s="471"/>
      <c r="W3102" s="471"/>
      <c r="X3102" s="471"/>
      <c r="Y3102" s="471"/>
      <c r="Z3102" s="471"/>
      <c r="AA3102" s="471"/>
      <c r="AB3102" s="471"/>
      <c r="AC3102" s="471"/>
      <c r="AD3102" s="471"/>
      <c r="AE3102" s="471"/>
      <c r="AF3102" s="471"/>
      <c r="AG3102" s="471"/>
      <c r="AH3102" s="468"/>
      <c r="AI3102" s="470"/>
      <c r="AJ3102" s="471"/>
      <c r="AK3102" s="467">
        <f t="shared" si="50"/>
        <v>0</v>
      </c>
      <c r="AL3102" s="468"/>
      <c r="AM3102" s="494"/>
    </row>
    <row r="3103">
      <c r="A3103" s="460" t="s">
        <v>5131</v>
      </c>
      <c r="B3103" s="225"/>
      <c r="C3103" s="225"/>
      <c r="D3103" s="226"/>
      <c r="E3103" s="227"/>
      <c r="F3103" s="228">
        <f t="shared" si="61"/>
        <v>0</v>
      </c>
      <c r="G3103" s="226"/>
      <c r="H3103" s="226"/>
      <c r="I3103" s="226"/>
      <c r="J3103" s="58" t="s">
        <v>111</v>
      </c>
      <c r="K3103" s="58"/>
      <c r="L3103" s="58"/>
      <c r="M3103" s="62"/>
      <c r="N3103" s="58"/>
      <c r="O3103" s="62"/>
      <c r="P3103" s="58"/>
      <c r="Q3103" s="62"/>
      <c r="R3103" s="63"/>
      <c r="S3103" s="64">
        <f t="shared" si="59"/>
        <v>0</v>
      </c>
      <c r="T3103" s="60"/>
      <c r="U3103" s="60"/>
      <c r="V3103" s="60"/>
      <c r="W3103" s="60"/>
      <c r="X3103" s="60"/>
      <c r="Y3103" s="60"/>
      <c r="Z3103" s="60"/>
      <c r="AA3103" s="60"/>
      <c r="AB3103" s="60"/>
      <c r="AC3103" s="60"/>
      <c r="AD3103" s="60"/>
      <c r="AE3103" s="60"/>
      <c r="AF3103" s="60"/>
      <c r="AG3103" s="65"/>
      <c r="AH3103" s="58"/>
      <c r="AI3103" s="59"/>
      <c r="AJ3103" s="60"/>
      <c r="AK3103" s="64">
        <f t="shared" si="50"/>
        <v>0</v>
      </c>
      <c r="AL3103" s="66"/>
      <c r="AM3103" s="67"/>
    </row>
    <row r="3104">
      <c r="A3104" s="463" t="s">
        <v>5132</v>
      </c>
      <c r="B3104" s="470"/>
      <c r="C3104" s="470"/>
      <c r="D3104" s="468"/>
      <c r="E3104" s="471"/>
      <c r="F3104" s="467">
        <f t="shared" si="61"/>
        <v>0</v>
      </c>
      <c r="G3104" s="468"/>
      <c r="H3104" s="468"/>
      <c r="I3104" s="468"/>
      <c r="J3104" s="464" t="s">
        <v>111</v>
      </c>
      <c r="K3104" s="468"/>
      <c r="L3104" s="468"/>
      <c r="M3104" s="468"/>
      <c r="N3104" s="468"/>
      <c r="O3104" s="468"/>
      <c r="P3104" s="468"/>
      <c r="Q3104" s="468"/>
      <c r="R3104" s="471"/>
      <c r="S3104" s="493">
        <f t="shared" si="59"/>
        <v>0</v>
      </c>
      <c r="T3104" s="471"/>
      <c r="U3104" s="471"/>
      <c r="V3104" s="471"/>
      <c r="W3104" s="471"/>
      <c r="X3104" s="471"/>
      <c r="Y3104" s="471"/>
      <c r="Z3104" s="471"/>
      <c r="AA3104" s="471"/>
      <c r="AB3104" s="471"/>
      <c r="AC3104" s="471"/>
      <c r="AD3104" s="471"/>
      <c r="AE3104" s="471"/>
      <c r="AF3104" s="471"/>
      <c r="AG3104" s="471"/>
      <c r="AH3104" s="468"/>
      <c r="AI3104" s="470"/>
      <c r="AJ3104" s="471"/>
      <c r="AK3104" s="467">
        <f t="shared" si="50"/>
        <v>0</v>
      </c>
      <c r="AL3104" s="468"/>
      <c r="AM3104" s="494"/>
    </row>
    <row r="3105">
      <c r="A3105" s="460" t="s">
        <v>5133</v>
      </c>
      <c r="B3105" s="225"/>
      <c r="C3105" s="225"/>
      <c r="D3105" s="226"/>
      <c r="E3105" s="227"/>
      <c r="F3105" s="228">
        <f t="shared" si="61"/>
        <v>0</v>
      </c>
      <c r="G3105" s="226"/>
      <c r="H3105" s="226"/>
      <c r="I3105" s="226"/>
      <c r="J3105" s="58" t="s">
        <v>111</v>
      </c>
      <c r="K3105" s="58"/>
      <c r="L3105" s="58"/>
      <c r="M3105" s="62"/>
      <c r="N3105" s="58"/>
      <c r="O3105" s="62"/>
      <c r="P3105" s="58"/>
      <c r="Q3105" s="62"/>
      <c r="R3105" s="63"/>
      <c r="S3105" s="64">
        <f t="shared" si="59"/>
        <v>0</v>
      </c>
      <c r="T3105" s="60"/>
      <c r="U3105" s="60"/>
      <c r="V3105" s="60"/>
      <c r="W3105" s="60"/>
      <c r="X3105" s="60"/>
      <c r="Y3105" s="60"/>
      <c r="Z3105" s="60"/>
      <c r="AA3105" s="60"/>
      <c r="AB3105" s="60"/>
      <c r="AC3105" s="60"/>
      <c r="AD3105" s="60"/>
      <c r="AE3105" s="60"/>
      <c r="AF3105" s="60"/>
      <c r="AG3105" s="65"/>
      <c r="AH3105" s="58"/>
      <c r="AI3105" s="59"/>
      <c r="AJ3105" s="60"/>
      <c r="AK3105" s="64">
        <f t="shared" si="50"/>
        <v>0</v>
      </c>
      <c r="AL3105" s="66"/>
      <c r="AM3105" s="67"/>
    </row>
    <row r="3106">
      <c r="A3106" s="463" t="s">
        <v>5134</v>
      </c>
      <c r="B3106" s="470"/>
      <c r="C3106" s="470"/>
      <c r="D3106" s="468"/>
      <c r="E3106" s="471"/>
      <c r="F3106" s="467">
        <f t="shared" si="61"/>
        <v>0</v>
      </c>
      <c r="G3106" s="468"/>
      <c r="H3106" s="468"/>
      <c r="I3106" s="468"/>
      <c r="J3106" s="464" t="s">
        <v>111</v>
      </c>
      <c r="K3106" s="468"/>
      <c r="L3106" s="468"/>
      <c r="M3106" s="468"/>
      <c r="N3106" s="468"/>
      <c r="O3106" s="468"/>
      <c r="P3106" s="468"/>
      <c r="Q3106" s="468"/>
      <c r="R3106" s="471"/>
      <c r="S3106" s="493">
        <f t="shared" si="59"/>
        <v>0</v>
      </c>
      <c r="T3106" s="471"/>
      <c r="U3106" s="471"/>
      <c r="V3106" s="471"/>
      <c r="W3106" s="471"/>
      <c r="X3106" s="471"/>
      <c r="Y3106" s="471"/>
      <c r="Z3106" s="471"/>
      <c r="AA3106" s="471"/>
      <c r="AB3106" s="471"/>
      <c r="AC3106" s="471"/>
      <c r="AD3106" s="471"/>
      <c r="AE3106" s="471"/>
      <c r="AF3106" s="471"/>
      <c r="AG3106" s="471"/>
      <c r="AH3106" s="468"/>
      <c r="AI3106" s="470"/>
      <c r="AJ3106" s="471"/>
      <c r="AK3106" s="467">
        <f t="shared" si="50"/>
        <v>0</v>
      </c>
      <c r="AL3106" s="468"/>
      <c r="AM3106" s="494"/>
    </row>
    <row r="3107">
      <c r="A3107" s="460" t="s">
        <v>5135</v>
      </c>
      <c r="B3107" s="225"/>
      <c r="C3107" s="225"/>
      <c r="D3107" s="226"/>
      <c r="E3107" s="227"/>
      <c r="F3107" s="228">
        <f t="shared" si="61"/>
        <v>0</v>
      </c>
      <c r="G3107" s="226"/>
      <c r="H3107" s="226"/>
      <c r="I3107" s="226"/>
      <c r="J3107" s="58" t="s">
        <v>111</v>
      </c>
      <c r="K3107" s="58"/>
      <c r="L3107" s="58"/>
      <c r="M3107" s="62"/>
      <c r="N3107" s="58"/>
      <c r="O3107" s="62"/>
      <c r="P3107" s="58"/>
      <c r="Q3107" s="62"/>
      <c r="R3107" s="63"/>
      <c r="S3107" s="64">
        <f t="shared" si="59"/>
        <v>0</v>
      </c>
      <c r="T3107" s="60"/>
      <c r="U3107" s="60"/>
      <c r="V3107" s="60"/>
      <c r="W3107" s="60"/>
      <c r="X3107" s="60"/>
      <c r="Y3107" s="60"/>
      <c r="Z3107" s="60"/>
      <c r="AA3107" s="60"/>
      <c r="AB3107" s="60"/>
      <c r="AC3107" s="60"/>
      <c r="AD3107" s="60"/>
      <c r="AE3107" s="60"/>
      <c r="AF3107" s="60"/>
      <c r="AG3107" s="65"/>
      <c r="AH3107" s="58"/>
      <c r="AI3107" s="59"/>
      <c r="AJ3107" s="60"/>
      <c r="AK3107" s="64">
        <f t="shared" si="50"/>
        <v>0</v>
      </c>
      <c r="AL3107" s="66"/>
      <c r="AM3107" s="67"/>
    </row>
    <row r="3108">
      <c r="A3108" s="463" t="s">
        <v>5136</v>
      </c>
      <c r="B3108" s="470"/>
      <c r="C3108" s="470"/>
      <c r="D3108" s="468"/>
      <c r="E3108" s="471"/>
      <c r="F3108" s="467">
        <f t="shared" si="61"/>
        <v>0</v>
      </c>
      <c r="G3108" s="468"/>
      <c r="H3108" s="468"/>
      <c r="I3108" s="468"/>
      <c r="J3108" s="464" t="s">
        <v>111</v>
      </c>
      <c r="K3108" s="468"/>
      <c r="L3108" s="468"/>
      <c r="M3108" s="468"/>
      <c r="N3108" s="468"/>
      <c r="O3108" s="468"/>
      <c r="P3108" s="468"/>
      <c r="Q3108" s="468"/>
      <c r="R3108" s="471"/>
      <c r="S3108" s="493">
        <f t="shared" si="59"/>
        <v>0</v>
      </c>
      <c r="T3108" s="471"/>
      <c r="U3108" s="471"/>
      <c r="V3108" s="471"/>
      <c r="W3108" s="471"/>
      <c r="X3108" s="471"/>
      <c r="Y3108" s="471"/>
      <c r="Z3108" s="471"/>
      <c r="AA3108" s="471"/>
      <c r="AB3108" s="471"/>
      <c r="AC3108" s="471"/>
      <c r="AD3108" s="471"/>
      <c r="AE3108" s="471"/>
      <c r="AF3108" s="471"/>
      <c r="AG3108" s="471"/>
      <c r="AH3108" s="468"/>
      <c r="AI3108" s="470"/>
      <c r="AJ3108" s="471"/>
      <c r="AK3108" s="467">
        <f t="shared" si="50"/>
        <v>0</v>
      </c>
      <c r="AL3108" s="468"/>
      <c r="AM3108" s="494"/>
    </row>
    <row r="3109">
      <c r="A3109" s="460" t="s">
        <v>5137</v>
      </c>
      <c r="B3109" s="225"/>
      <c r="C3109" s="225"/>
      <c r="D3109" s="226"/>
      <c r="E3109" s="227"/>
      <c r="F3109" s="228">
        <f t="shared" si="61"/>
        <v>0</v>
      </c>
      <c r="G3109" s="226"/>
      <c r="H3109" s="226"/>
      <c r="I3109" s="226"/>
      <c r="J3109" s="58" t="s">
        <v>111</v>
      </c>
      <c r="K3109" s="58"/>
      <c r="L3109" s="58"/>
      <c r="M3109" s="62"/>
      <c r="N3109" s="58"/>
      <c r="O3109" s="62"/>
      <c r="P3109" s="58"/>
      <c r="Q3109" s="62"/>
      <c r="R3109" s="63"/>
      <c r="S3109" s="64">
        <f t="shared" si="59"/>
        <v>0</v>
      </c>
      <c r="T3109" s="60"/>
      <c r="U3109" s="60"/>
      <c r="V3109" s="60"/>
      <c r="W3109" s="60"/>
      <c r="X3109" s="60"/>
      <c r="Y3109" s="60"/>
      <c r="Z3109" s="60"/>
      <c r="AA3109" s="60"/>
      <c r="AB3109" s="60"/>
      <c r="AC3109" s="60"/>
      <c r="AD3109" s="60"/>
      <c r="AE3109" s="60"/>
      <c r="AF3109" s="60"/>
      <c r="AG3109" s="65"/>
      <c r="AH3109" s="58"/>
      <c r="AI3109" s="59"/>
      <c r="AJ3109" s="60"/>
      <c r="AK3109" s="64">
        <f t="shared" si="50"/>
        <v>0</v>
      </c>
      <c r="AL3109" s="66"/>
      <c r="AM3109" s="67"/>
    </row>
    <row r="3110">
      <c r="A3110" s="463" t="s">
        <v>5138</v>
      </c>
      <c r="B3110" s="470"/>
      <c r="C3110" s="470"/>
      <c r="D3110" s="468"/>
      <c r="E3110" s="471"/>
      <c r="F3110" s="467">
        <f t="shared" si="61"/>
        <v>0</v>
      </c>
      <c r="G3110" s="468"/>
      <c r="H3110" s="468"/>
      <c r="I3110" s="468"/>
      <c r="J3110" s="464" t="s">
        <v>111</v>
      </c>
      <c r="K3110" s="468"/>
      <c r="L3110" s="468"/>
      <c r="M3110" s="468"/>
      <c r="N3110" s="468"/>
      <c r="O3110" s="468"/>
      <c r="P3110" s="468"/>
      <c r="Q3110" s="468"/>
      <c r="R3110" s="471"/>
      <c r="S3110" s="493">
        <f t="shared" si="59"/>
        <v>0</v>
      </c>
      <c r="T3110" s="471"/>
      <c r="U3110" s="471"/>
      <c r="V3110" s="471"/>
      <c r="W3110" s="471"/>
      <c r="X3110" s="471"/>
      <c r="Y3110" s="471"/>
      <c r="Z3110" s="471"/>
      <c r="AA3110" s="471"/>
      <c r="AB3110" s="471"/>
      <c r="AC3110" s="471"/>
      <c r="AD3110" s="471"/>
      <c r="AE3110" s="471"/>
      <c r="AF3110" s="471"/>
      <c r="AG3110" s="471"/>
      <c r="AH3110" s="468"/>
      <c r="AI3110" s="470"/>
      <c r="AJ3110" s="471"/>
      <c r="AK3110" s="467">
        <f t="shared" si="50"/>
        <v>0</v>
      </c>
      <c r="AL3110" s="468"/>
      <c r="AM3110" s="494"/>
    </row>
    <row r="3111">
      <c r="A3111" s="460" t="s">
        <v>5139</v>
      </c>
      <c r="B3111" s="225"/>
      <c r="C3111" s="225"/>
      <c r="D3111" s="226"/>
      <c r="E3111" s="227"/>
      <c r="F3111" s="228">
        <f t="shared" si="61"/>
        <v>0</v>
      </c>
      <c r="G3111" s="226"/>
      <c r="H3111" s="226"/>
      <c r="I3111" s="226"/>
      <c r="J3111" s="58" t="s">
        <v>111</v>
      </c>
      <c r="K3111" s="58"/>
      <c r="L3111" s="58"/>
      <c r="M3111" s="62"/>
      <c r="N3111" s="58"/>
      <c r="O3111" s="62"/>
      <c r="P3111" s="58"/>
      <c r="Q3111" s="62"/>
      <c r="R3111" s="63"/>
      <c r="S3111" s="64">
        <f t="shared" si="59"/>
        <v>0</v>
      </c>
      <c r="T3111" s="60"/>
      <c r="U3111" s="60"/>
      <c r="V3111" s="60"/>
      <c r="W3111" s="60"/>
      <c r="X3111" s="60"/>
      <c r="Y3111" s="60"/>
      <c r="Z3111" s="60"/>
      <c r="AA3111" s="60"/>
      <c r="AB3111" s="60"/>
      <c r="AC3111" s="60"/>
      <c r="AD3111" s="60"/>
      <c r="AE3111" s="60"/>
      <c r="AF3111" s="60"/>
      <c r="AG3111" s="65"/>
      <c r="AH3111" s="58"/>
      <c r="AI3111" s="59"/>
      <c r="AJ3111" s="60"/>
      <c r="AK3111" s="64">
        <f t="shared" si="50"/>
        <v>0</v>
      </c>
      <c r="AL3111" s="66"/>
      <c r="AM3111" s="67"/>
    </row>
    <row r="3112">
      <c r="A3112" s="463" t="s">
        <v>5140</v>
      </c>
      <c r="B3112" s="470"/>
      <c r="C3112" s="470"/>
      <c r="D3112" s="468"/>
      <c r="E3112" s="471"/>
      <c r="F3112" s="467">
        <f t="shared" si="61"/>
        <v>0</v>
      </c>
      <c r="G3112" s="468"/>
      <c r="H3112" s="468"/>
      <c r="I3112" s="468"/>
      <c r="J3112" s="464" t="s">
        <v>111</v>
      </c>
      <c r="K3112" s="468"/>
      <c r="L3112" s="468"/>
      <c r="M3112" s="468"/>
      <c r="N3112" s="468"/>
      <c r="O3112" s="468"/>
      <c r="P3112" s="468"/>
      <c r="Q3112" s="468"/>
      <c r="R3112" s="471"/>
      <c r="S3112" s="493">
        <f t="shared" si="59"/>
        <v>0</v>
      </c>
      <c r="T3112" s="471"/>
      <c r="U3112" s="471"/>
      <c r="V3112" s="471"/>
      <c r="W3112" s="471"/>
      <c r="X3112" s="471"/>
      <c r="Y3112" s="471"/>
      <c r="Z3112" s="471"/>
      <c r="AA3112" s="471"/>
      <c r="AB3112" s="471"/>
      <c r="AC3112" s="471"/>
      <c r="AD3112" s="471"/>
      <c r="AE3112" s="471"/>
      <c r="AF3112" s="471"/>
      <c r="AG3112" s="471"/>
      <c r="AH3112" s="468"/>
      <c r="AI3112" s="470"/>
      <c r="AJ3112" s="471"/>
      <c r="AK3112" s="467">
        <f t="shared" si="50"/>
        <v>0</v>
      </c>
      <c r="AL3112" s="468"/>
      <c r="AM3112" s="494"/>
    </row>
    <row r="3113">
      <c r="A3113" s="460" t="s">
        <v>5141</v>
      </c>
      <c r="B3113" s="225"/>
      <c r="C3113" s="225"/>
      <c r="D3113" s="226"/>
      <c r="E3113" s="227"/>
      <c r="F3113" s="228">
        <f t="shared" si="61"/>
        <v>0</v>
      </c>
      <c r="G3113" s="226"/>
      <c r="H3113" s="226"/>
      <c r="I3113" s="226"/>
      <c r="J3113" s="58" t="s">
        <v>111</v>
      </c>
      <c r="K3113" s="58"/>
      <c r="L3113" s="58"/>
      <c r="M3113" s="62"/>
      <c r="N3113" s="58"/>
      <c r="O3113" s="62"/>
      <c r="P3113" s="58"/>
      <c r="Q3113" s="62"/>
      <c r="R3113" s="63"/>
      <c r="S3113" s="64">
        <f t="shared" si="59"/>
        <v>0</v>
      </c>
      <c r="T3113" s="60"/>
      <c r="U3113" s="60"/>
      <c r="V3113" s="60"/>
      <c r="W3113" s="60"/>
      <c r="X3113" s="60"/>
      <c r="Y3113" s="60"/>
      <c r="Z3113" s="60"/>
      <c r="AA3113" s="60"/>
      <c r="AB3113" s="60"/>
      <c r="AC3113" s="60"/>
      <c r="AD3113" s="60"/>
      <c r="AE3113" s="60"/>
      <c r="AF3113" s="60"/>
      <c r="AG3113" s="65"/>
      <c r="AH3113" s="58"/>
      <c r="AI3113" s="59"/>
      <c r="AJ3113" s="60"/>
      <c r="AK3113" s="64">
        <f t="shared" si="50"/>
        <v>0</v>
      </c>
      <c r="AL3113" s="66"/>
      <c r="AM3113" s="67"/>
    </row>
    <row r="3114">
      <c r="A3114" s="463" t="s">
        <v>5142</v>
      </c>
      <c r="B3114" s="470"/>
      <c r="C3114" s="470"/>
      <c r="D3114" s="468"/>
      <c r="E3114" s="471"/>
      <c r="F3114" s="467">
        <f t="shared" si="61"/>
        <v>0</v>
      </c>
      <c r="G3114" s="468"/>
      <c r="H3114" s="468"/>
      <c r="I3114" s="468"/>
      <c r="J3114" s="464" t="s">
        <v>111</v>
      </c>
      <c r="K3114" s="468"/>
      <c r="L3114" s="468"/>
      <c r="M3114" s="468"/>
      <c r="N3114" s="468"/>
      <c r="O3114" s="468"/>
      <c r="P3114" s="468"/>
      <c r="Q3114" s="468"/>
      <c r="R3114" s="471"/>
      <c r="S3114" s="493">
        <f t="shared" si="59"/>
        <v>0</v>
      </c>
      <c r="T3114" s="471"/>
      <c r="U3114" s="471"/>
      <c r="V3114" s="471"/>
      <c r="W3114" s="471"/>
      <c r="X3114" s="471"/>
      <c r="Y3114" s="471"/>
      <c r="Z3114" s="471"/>
      <c r="AA3114" s="471"/>
      <c r="AB3114" s="471"/>
      <c r="AC3114" s="471"/>
      <c r="AD3114" s="471"/>
      <c r="AE3114" s="471"/>
      <c r="AF3114" s="471"/>
      <c r="AG3114" s="471"/>
      <c r="AH3114" s="468"/>
      <c r="AI3114" s="470"/>
      <c r="AJ3114" s="471"/>
      <c r="AK3114" s="467">
        <f t="shared" si="50"/>
        <v>0</v>
      </c>
      <c r="AL3114" s="468"/>
      <c r="AM3114" s="494"/>
    </row>
    <row r="3115">
      <c r="A3115" s="460" t="s">
        <v>5143</v>
      </c>
      <c r="B3115" s="225"/>
      <c r="C3115" s="225"/>
      <c r="D3115" s="226"/>
      <c r="E3115" s="227"/>
      <c r="F3115" s="228">
        <f t="shared" si="61"/>
        <v>0</v>
      </c>
      <c r="G3115" s="226"/>
      <c r="H3115" s="226"/>
      <c r="I3115" s="226"/>
      <c r="J3115" s="58" t="s">
        <v>111</v>
      </c>
      <c r="K3115" s="58"/>
      <c r="L3115" s="58"/>
      <c r="M3115" s="62"/>
      <c r="N3115" s="58"/>
      <c r="O3115" s="62"/>
      <c r="P3115" s="58"/>
      <c r="Q3115" s="62"/>
      <c r="R3115" s="63"/>
      <c r="S3115" s="64">
        <f t="shared" si="59"/>
        <v>0</v>
      </c>
      <c r="T3115" s="60"/>
      <c r="U3115" s="60"/>
      <c r="V3115" s="60"/>
      <c r="W3115" s="60"/>
      <c r="X3115" s="60"/>
      <c r="Y3115" s="60"/>
      <c r="Z3115" s="60"/>
      <c r="AA3115" s="60"/>
      <c r="AB3115" s="60"/>
      <c r="AC3115" s="60"/>
      <c r="AD3115" s="60"/>
      <c r="AE3115" s="60"/>
      <c r="AF3115" s="60"/>
      <c r="AG3115" s="65"/>
      <c r="AH3115" s="58"/>
      <c r="AI3115" s="59"/>
      <c r="AJ3115" s="60"/>
      <c r="AK3115" s="64">
        <f t="shared" si="50"/>
        <v>0</v>
      </c>
      <c r="AL3115" s="66"/>
      <c r="AM3115" s="67"/>
    </row>
    <row r="3116">
      <c r="A3116" s="463" t="s">
        <v>5144</v>
      </c>
      <c r="B3116" s="470"/>
      <c r="C3116" s="470"/>
      <c r="D3116" s="468"/>
      <c r="E3116" s="471"/>
      <c r="F3116" s="467">
        <f t="shared" si="61"/>
        <v>0</v>
      </c>
      <c r="G3116" s="468"/>
      <c r="H3116" s="468"/>
      <c r="I3116" s="468"/>
      <c r="J3116" s="464" t="s">
        <v>111</v>
      </c>
      <c r="K3116" s="468"/>
      <c r="L3116" s="468"/>
      <c r="M3116" s="468"/>
      <c r="N3116" s="468"/>
      <c r="O3116" s="468"/>
      <c r="P3116" s="468"/>
      <c r="Q3116" s="468"/>
      <c r="R3116" s="471"/>
      <c r="S3116" s="493">
        <f t="shared" si="59"/>
        <v>0</v>
      </c>
      <c r="T3116" s="471"/>
      <c r="U3116" s="471"/>
      <c r="V3116" s="471"/>
      <c r="W3116" s="471"/>
      <c r="X3116" s="471"/>
      <c r="Y3116" s="471"/>
      <c r="Z3116" s="471"/>
      <c r="AA3116" s="471"/>
      <c r="AB3116" s="471"/>
      <c r="AC3116" s="471"/>
      <c r="AD3116" s="471"/>
      <c r="AE3116" s="471"/>
      <c r="AF3116" s="471"/>
      <c r="AG3116" s="471"/>
      <c r="AH3116" s="468"/>
      <c r="AI3116" s="470"/>
      <c r="AJ3116" s="471"/>
      <c r="AK3116" s="467">
        <f t="shared" si="50"/>
        <v>0</v>
      </c>
      <c r="AL3116" s="468"/>
      <c r="AM3116" s="494"/>
    </row>
    <row r="3117">
      <c r="A3117" s="460" t="s">
        <v>5145</v>
      </c>
      <c r="B3117" s="225"/>
      <c r="C3117" s="225"/>
      <c r="D3117" s="226"/>
      <c r="E3117" s="227"/>
      <c r="F3117" s="228">
        <f t="shared" si="61"/>
        <v>0</v>
      </c>
      <c r="G3117" s="226"/>
      <c r="H3117" s="226"/>
      <c r="I3117" s="226"/>
      <c r="J3117" s="58" t="s">
        <v>111</v>
      </c>
      <c r="K3117" s="58"/>
      <c r="L3117" s="58"/>
      <c r="M3117" s="62"/>
      <c r="N3117" s="58"/>
      <c r="O3117" s="62"/>
      <c r="P3117" s="58"/>
      <c r="Q3117" s="62"/>
      <c r="R3117" s="63"/>
      <c r="S3117" s="64">
        <f t="shared" si="59"/>
        <v>0</v>
      </c>
      <c r="T3117" s="60"/>
      <c r="U3117" s="60"/>
      <c r="V3117" s="60"/>
      <c r="W3117" s="60"/>
      <c r="X3117" s="60"/>
      <c r="Y3117" s="60"/>
      <c r="Z3117" s="60"/>
      <c r="AA3117" s="60"/>
      <c r="AB3117" s="60"/>
      <c r="AC3117" s="60"/>
      <c r="AD3117" s="60"/>
      <c r="AE3117" s="60"/>
      <c r="AF3117" s="60"/>
      <c r="AG3117" s="65"/>
      <c r="AH3117" s="58"/>
      <c r="AI3117" s="59"/>
      <c r="AJ3117" s="60"/>
      <c r="AK3117" s="64">
        <f t="shared" si="50"/>
        <v>0</v>
      </c>
      <c r="AL3117" s="66"/>
      <c r="AM3117" s="67"/>
    </row>
    <row r="3118">
      <c r="A3118" s="463" t="s">
        <v>5146</v>
      </c>
      <c r="B3118" s="470"/>
      <c r="C3118" s="470"/>
      <c r="D3118" s="468"/>
      <c r="E3118" s="471"/>
      <c r="F3118" s="467">
        <f t="shared" si="61"/>
        <v>0</v>
      </c>
      <c r="G3118" s="468"/>
      <c r="H3118" s="468"/>
      <c r="I3118" s="468"/>
      <c r="J3118" s="464" t="s">
        <v>111</v>
      </c>
      <c r="K3118" s="468"/>
      <c r="L3118" s="468"/>
      <c r="M3118" s="468"/>
      <c r="N3118" s="468"/>
      <c r="O3118" s="468"/>
      <c r="P3118" s="468"/>
      <c r="Q3118" s="468"/>
      <c r="R3118" s="471"/>
      <c r="S3118" s="493">
        <f t="shared" si="59"/>
        <v>0</v>
      </c>
      <c r="T3118" s="471"/>
      <c r="U3118" s="471"/>
      <c r="V3118" s="471"/>
      <c r="W3118" s="471"/>
      <c r="X3118" s="471"/>
      <c r="Y3118" s="471"/>
      <c r="Z3118" s="471"/>
      <c r="AA3118" s="471"/>
      <c r="AB3118" s="471"/>
      <c r="AC3118" s="471"/>
      <c r="AD3118" s="471"/>
      <c r="AE3118" s="471"/>
      <c r="AF3118" s="471"/>
      <c r="AG3118" s="471"/>
      <c r="AH3118" s="468"/>
      <c r="AI3118" s="470"/>
      <c r="AJ3118" s="471"/>
      <c r="AK3118" s="467">
        <f t="shared" si="50"/>
        <v>0</v>
      </c>
      <c r="AL3118" s="468"/>
      <c r="AM3118" s="494"/>
    </row>
    <row r="3119">
      <c r="A3119" s="460" t="s">
        <v>5147</v>
      </c>
      <c r="B3119" s="225"/>
      <c r="C3119" s="225"/>
      <c r="D3119" s="226"/>
      <c r="E3119" s="227"/>
      <c r="F3119" s="228">
        <f t="shared" si="61"/>
        <v>0</v>
      </c>
      <c r="G3119" s="226"/>
      <c r="H3119" s="226"/>
      <c r="I3119" s="226"/>
      <c r="J3119" s="58" t="s">
        <v>111</v>
      </c>
      <c r="K3119" s="58"/>
      <c r="L3119" s="58"/>
      <c r="M3119" s="62"/>
      <c r="N3119" s="58"/>
      <c r="O3119" s="62"/>
      <c r="P3119" s="58"/>
      <c r="Q3119" s="62"/>
      <c r="R3119" s="63"/>
      <c r="S3119" s="64">
        <f t="shared" si="59"/>
        <v>0</v>
      </c>
      <c r="T3119" s="60"/>
      <c r="U3119" s="60"/>
      <c r="V3119" s="60"/>
      <c r="W3119" s="60"/>
      <c r="X3119" s="60"/>
      <c r="Y3119" s="60"/>
      <c r="Z3119" s="60"/>
      <c r="AA3119" s="60"/>
      <c r="AB3119" s="60"/>
      <c r="AC3119" s="60"/>
      <c r="AD3119" s="60"/>
      <c r="AE3119" s="60"/>
      <c r="AF3119" s="60"/>
      <c r="AG3119" s="65"/>
      <c r="AH3119" s="58"/>
      <c r="AI3119" s="59"/>
      <c r="AJ3119" s="60"/>
      <c r="AK3119" s="64">
        <f t="shared" si="50"/>
        <v>0</v>
      </c>
      <c r="AL3119" s="66"/>
      <c r="AM3119" s="67"/>
    </row>
    <row r="3120">
      <c r="A3120" s="463" t="s">
        <v>5148</v>
      </c>
      <c r="B3120" s="470"/>
      <c r="C3120" s="470"/>
      <c r="D3120" s="468"/>
      <c r="E3120" s="471"/>
      <c r="F3120" s="467">
        <f t="shared" si="61"/>
        <v>0</v>
      </c>
      <c r="G3120" s="468"/>
      <c r="H3120" s="468"/>
      <c r="I3120" s="468"/>
      <c r="J3120" s="464" t="s">
        <v>111</v>
      </c>
      <c r="K3120" s="468"/>
      <c r="L3120" s="468"/>
      <c r="M3120" s="468"/>
      <c r="N3120" s="468"/>
      <c r="O3120" s="468"/>
      <c r="P3120" s="468"/>
      <c r="Q3120" s="468"/>
      <c r="R3120" s="471"/>
      <c r="S3120" s="493">
        <f t="shared" si="59"/>
        <v>0</v>
      </c>
      <c r="T3120" s="471"/>
      <c r="U3120" s="471"/>
      <c r="V3120" s="471"/>
      <c r="W3120" s="471"/>
      <c r="X3120" s="471"/>
      <c r="Y3120" s="471"/>
      <c r="Z3120" s="471"/>
      <c r="AA3120" s="471"/>
      <c r="AB3120" s="471"/>
      <c r="AC3120" s="471"/>
      <c r="AD3120" s="471"/>
      <c r="AE3120" s="471"/>
      <c r="AF3120" s="471"/>
      <c r="AG3120" s="471"/>
      <c r="AH3120" s="468"/>
      <c r="AI3120" s="470"/>
      <c r="AJ3120" s="471"/>
      <c r="AK3120" s="467">
        <f t="shared" si="50"/>
        <v>0</v>
      </c>
      <c r="AL3120" s="468"/>
      <c r="AM3120" s="494"/>
    </row>
    <row r="3121">
      <c r="A3121" s="460" t="s">
        <v>5149</v>
      </c>
      <c r="B3121" s="225"/>
      <c r="C3121" s="225"/>
      <c r="D3121" s="226"/>
      <c r="E3121" s="227"/>
      <c r="F3121" s="228">
        <f t="shared" si="61"/>
        <v>0</v>
      </c>
      <c r="G3121" s="226"/>
      <c r="H3121" s="226"/>
      <c r="I3121" s="226"/>
      <c r="J3121" s="58" t="s">
        <v>111</v>
      </c>
      <c r="K3121" s="58"/>
      <c r="L3121" s="58"/>
      <c r="M3121" s="62"/>
      <c r="N3121" s="58"/>
      <c r="O3121" s="62"/>
      <c r="P3121" s="58"/>
      <c r="Q3121" s="62"/>
      <c r="R3121" s="63"/>
      <c r="S3121" s="64">
        <f t="shared" si="59"/>
        <v>0</v>
      </c>
      <c r="T3121" s="60"/>
      <c r="U3121" s="60"/>
      <c r="V3121" s="60"/>
      <c r="W3121" s="60"/>
      <c r="X3121" s="60"/>
      <c r="Y3121" s="60"/>
      <c r="Z3121" s="60"/>
      <c r="AA3121" s="60"/>
      <c r="AB3121" s="60"/>
      <c r="AC3121" s="60"/>
      <c r="AD3121" s="60"/>
      <c r="AE3121" s="60"/>
      <c r="AF3121" s="60"/>
      <c r="AG3121" s="65"/>
      <c r="AH3121" s="58"/>
      <c r="AI3121" s="59"/>
      <c r="AJ3121" s="60"/>
      <c r="AK3121" s="64">
        <f t="shared" si="50"/>
        <v>0</v>
      </c>
      <c r="AL3121" s="66"/>
      <c r="AM3121" s="67"/>
    </row>
    <row r="3122">
      <c r="A3122" s="463" t="s">
        <v>5150</v>
      </c>
      <c r="B3122" s="470"/>
      <c r="C3122" s="470"/>
      <c r="D3122" s="468"/>
      <c r="E3122" s="471"/>
      <c r="F3122" s="467">
        <f t="shared" si="61"/>
        <v>0</v>
      </c>
      <c r="G3122" s="468"/>
      <c r="H3122" s="468"/>
      <c r="I3122" s="468"/>
      <c r="J3122" s="464" t="s">
        <v>111</v>
      </c>
      <c r="K3122" s="468"/>
      <c r="L3122" s="468"/>
      <c r="M3122" s="468"/>
      <c r="N3122" s="468"/>
      <c r="O3122" s="468"/>
      <c r="P3122" s="468"/>
      <c r="Q3122" s="468"/>
      <c r="R3122" s="471"/>
      <c r="S3122" s="493">
        <f t="shared" si="59"/>
        <v>0</v>
      </c>
      <c r="T3122" s="471"/>
      <c r="U3122" s="471"/>
      <c r="V3122" s="471"/>
      <c r="W3122" s="471"/>
      <c r="X3122" s="471"/>
      <c r="Y3122" s="471"/>
      <c r="Z3122" s="471"/>
      <c r="AA3122" s="471"/>
      <c r="AB3122" s="471"/>
      <c r="AC3122" s="471"/>
      <c r="AD3122" s="471"/>
      <c r="AE3122" s="471"/>
      <c r="AF3122" s="471"/>
      <c r="AG3122" s="471"/>
      <c r="AH3122" s="468"/>
      <c r="AI3122" s="470"/>
      <c r="AJ3122" s="471"/>
      <c r="AK3122" s="467">
        <f t="shared" si="50"/>
        <v>0</v>
      </c>
      <c r="AL3122" s="468"/>
      <c r="AM3122" s="494"/>
    </row>
    <row r="3123">
      <c r="A3123" s="460" t="s">
        <v>5151</v>
      </c>
      <c r="B3123" s="225"/>
      <c r="C3123" s="225"/>
      <c r="D3123" s="226"/>
      <c r="E3123" s="227"/>
      <c r="F3123" s="228">
        <f t="shared" si="61"/>
        <v>0</v>
      </c>
      <c r="G3123" s="226"/>
      <c r="H3123" s="226"/>
      <c r="I3123" s="226"/>
      <c r="J3123" s="58" t="s">
        <v>111</v>
      </c>
      <c r="K3123" s="58"/>
      <c r="L3123" s="58"/>
      <c r="M3123" s="62"/>
      <c r="N3123" s="58"/>
      <c r="O3123" s="62"/>
      <c r="P3123" s="58"/>
      <c r="Q3123" s="62"/>
      <c r="R3123" s="63"/>
      <c r="S3123" s="64">
        <f t="shared" si="59"/>
        <v>0</v>
      </c>
      <c r="T3123" s="60"/>
      <c r="U3123" s="60"/>
      <c r="V3123" s="60"/>
      <c r="W3123" s="60"/>
      <c r="X3123" s="60"/>
      <c r="Y3123" s="60"/>
      <c r="Z3123" s="60"/>
      <c r="AA3123" s="60"/>
      <c r="AB3123" s="60"/>
      <c r="AC3123" s="60"/>
      <c r="AD3123" s="60"/>
      <c r="AE3123" s="60"/>
      <c r="AF3123" s="60"/>
      <c r="AG3123" s="65"/>
      <c r="AH3123" s="58"/>
      <c r="AI3123" s="59"/>
      <c r="AJ3123" s="60"/>
      <c r="AK3123" s="64">
        <f t="shared" si="50"/>
        <v>0</v>
      </c>
      <c r="AL3123" s="66"/>
      <c r="AM3123" s="67"/>
    </row>
    <row r="3124">
      <c r="A3124" s="463" t="s">
        <v>5152</v>
      </c>
      <c r="B3124" s="470"/>
      <c r="C3124" s="470"/>
      <c r="D3124" s="468"/>
      <c r="E3124" s="471"/>
      <c r="F3124" s="467">
        <f t="shared" si="61"/>
        <v>0</v>
      </c>
      <c r="G3124" s="468"/>
      <c r="H3124" s="468"/>
      <c r="I3124" s="468"/>
      <c r="J3124" s="464" t="s">
        <v>111</v>
      </c>
      <c r="K3124" s="468"/>
      <c r="L3124" s="468"/>
      <c r="M3124" s="468"/>
      <c r="N3124" s="468"/>
      <c r="O3124" s="468"/>
      <c r="P3124" s="468"/>
      <c r="Q3124" s="468"/>
      <c r="R3124" s="471"/>
      <c r="S3124" s="493">
        <f t="shared" si="59"/>
        <v>0</v>
      </c>
      <c r="T3124" s="471"/>
      <c r="U3124" s="471"/>
      <c r="V3124" s="471"/>
      <c r="W3124" s="471"/>
      <c r="X3124" s="471"/>
      <c r="Y3124" s="471"/>
      <c r="Z3124" s="471"/>
      <c r="AA3124" s="471"/>
      <c r="AB3124" s="471"/>
      <c r="AC3124" s="471"/>
      <c r="AD3124" s="471"/>
      <c r="AE3124" s="471"/>
      <c r="AF3124" s="471"/>
      <c r="AG3124" s="471"/>
      <c r="AH3124" s="468"/>
      <c r="AI3124" s="470"/>
      <c r="AJ3124" s="471"/>
      <c r="AK3124" s="467">
        <f t="shared" si="50"/>
        <v>0</v>
      </c>
      <c r="AL3124" s="468"/>
      <c r="AM3124" s="494"/>
    </row>
    <row r="3125">
      <c r="A3125" s="460" t="s">
        <v>5153</v>
      </c>
      <c r="B3125" s="225"/>
      <c r="C3125" s="225"/>
      <c r="D3125" s="226"/>
      <c r="E3125" s="227"/>
      <c r="F3125" s="228">
        <f t="shared" si="61"/>
        <v>0</v>
      </c>
      <c r="G3125" s="226"/>
      <c r="H3125" s="226"/>
      <c r="I3125" s="226"/>
      <c r="J3125" s="58" t="s">
        <v>111</v>
      </c>
      <c r="K3125" s="58"/>
      <c r="L3125" s="58"/>
      <c r="M3125" s="62"/>
      <c r="N3125" s="58"/>
      <c r="O3125" s="62"/>
      <c r="P3125" s="58"/>
      <c r="Q3125" s="62"/>
      <c r="R3125" s="63"/>
      <c r="S3125" s="64">
        <f t="shared" si="59"/>
        <v>0</v>
      </c>
      <c r="T3125" s="60"/>
      <c r="U3125" s="60"/>
      <c r="V3125" s="60"/>
      <c r="W3125" s="60"/>
      <c r="X3125" s="60"/>
      <c r="Y3125" s="60"/>
      <c r="Z3125" s="60"/>
      <c r="AA3125" s="60"/>
      <c r="AB3125" s="60"/>
      <c r="AC3125" s="60"/>
      <c r="AD3125" s="60"/>
      <c r="AE3125" s="60"/>
      <c r="AF3125" s="60"/>
      <c r="AG3125" s="65"/>
      <c r="AH3125" s="58"/>
      <c r="AI3125" s="59"/>
      <c r="AJ3125" s="60"/>
      <c r="AK3125" s="64">
        <f t="shared" si="50"/>
        <v>0</v>
      </c>
      <c r="AL3125" s="66"/>
      <c r="AM3125" s="67"/>
    </row>
    <row r="3126">
      <c r="A3126" s="463" t="s">
        <v>5154</v>
      </c>
      <c r="B3126" s="470"/>
      <c r="C3126" s="470"/>
      <c r="D3126" s="468"/>
      <c r="E3126" s="471"/>
      <c r="F3126" s="467">
        <f t="shared" si="61"/>
        <v>0</v>
      </c>
      <c r="G3126" s="468"/>
      <c r="H3126" s="468"/>
      <c r="I3126" s="468"/>
      <c r="J3126" s="464" t="s">
        <v>111</v>
      </c>
      <c r="K3126" s="468"/>
      <c r="L3126" s="468"/>
      <c r="M3126" s="468"/>
      <c r="N3126" s="468"/>
      <c r="O3126" s="468"/>
      <c r="P3126" s="468"/>
      <c r="Q3126" s="468"/>
      <c r="R3126" s="471"/>
      <c r="S3126" s="493">
        <f t="shared" si="59"/>
        <v>0</v>
      </c>
      <c r="T3126" s="471"/>
      <c r="U3126" s="471"/>
      <c r="V3126" s="471"/>
      <c r="W3126" s="471"/>
      <c r="X3126" s="471"/>
      <c r="Y3126" s="471"/>
      <c r="Z3126" s="471"/>
      <c r="AA3126" s="471"/>
      <c r="AB3126" s="471"/>
      <c r="AC3126" s="471"/>
      <c r="AD3126" s="471"/>
      <c r="AE3126" s="471"/>
      <c r="AF3126" s="471"/>
      <c r="AG3126" s="471"/>
      <c r="AH3126" s="468"/>
      <c r="AI3126" s="470"/>
      <c r="AJ3126" s="471"/>
      <c r="AK3126" s="467">
        <f t="shared" si="50"/>
        <v>0</v>
      </c>
      <c r="AL3126" s="468"/>
      <c r="AM3126" s="494"/>
    </row>
    <row r="3127">
      <c r="A3127" s="460" t="s">
        <v>5155</v>
      </c>
      <c r="B3127" s="225"/>
      <c r="C3127" s="225"/>
      <c r="D3127" s="226"/>
      <c r="E3127" s="227"/>
      <c r="F3127" s="228">
        <f t="shared" si="61"/>
        <v>0</v>
      </c>
      <c r="G3127" s="226"/>
      <c r="H3127" s="226"/>
      <c r="I3127" s="226"/>
      <c r="J3127" s="58" t="s">
        <v>111</v>
      </c>
      <c r="K3127" s="58"/>
      <c r="L3127" s="58"/>
      <c r="M3127" s="62"/>
      <c r="N3127" s="58"/>
      <c r="O3127" s="62"/>
      <c r="P3127" s="58"/>
      <c r="Q3127" s="62"/>
      <c r="R3127" s="63"/>
      <c r="S3127" s="64">
        <f t="shared" si="59"/>
        <v>0</v>
      </c>
      <c r="T3127" s="60"/>
      <c r="U3127" s="60"/>
      <c r="V3127" s="60"/>
      <c r="W3127" s="60"/>
      <c r="X3127" s="60"/>
      <c r="Y3127" s="60"/>
      <c r="Z3127" s="60"/>
      <c r="AA3127" s="60"/>
      <c r="AB3127" s="60"/>
      <c r="AC3127" s="60"/>
      <c r="AD3127" s="60"/>
      <c r="AE3127" s="60"/>
      <c r="AF3127" s="60"/>
      <c r="AG3127" s="65"/>
      <c r="AH3127" s="58"/>
      <c r="AI3127" s="59"/>
      <c r="AJ3127" s="60"/>
      <c r="AK3127" s="64">
        <f t="shared" si="50"/>
        <v>0</v>
      </c>
      <c r="AL3127" s="66"/>
      <c r="AM3127" s="67"/>
    </row>
    <row r="3128">
      <c r="A3128" s="463" t="s">
        <v>5156</v>
      </c>
      <c r="B3128" s="470"/>
      <c r="C3128" s="470"/>
      <c r="D3128" s="468"/>
      <c r="E3128" s="471"/>
      <c r="F3128" s="467">
        <f t="shared" si="61"/>
        <v>0</v>
      </c>
      <c r="G3128" s="468"/>
      <c r="H3128" s="468"/>
      <c r="I3128" s="468"/>
      <c r="J3128" s="464" t="s">
        <v>111</v>
      </c>
      <c r="K3128" s="468"/>
      <c r="L3128" s="468"/>
      <c r="M3128" s="468"/>
      <c r="N3128" s="468"/>
      <c r="O3128" s="468"/>
      <c r="P3128" s="468"/>
      <c r="Q3128" s="468"/>
      <c r="R3128" s="471"/>
      <c r="S3128" s="493">
        <f t="shared" si="59"/>
        <v>0</v>
      </c>
      <c r="T3128" s="471"/>
      <c r="U3128" s="471"/>
      <c r="V3128" s="471"/>
      <c r="W3128" s="471"/>
      <c r="X3128" s="471"/>
      <c r="Y3128" s="471"/>
      <c r="Z3128" s="471"/>
      <c r="AA3128" s="471"/>
      <c r="AB3128" s="471"/>
      <c r="AC3128" s="471"/>
      <c r="AD3128" s="471"/>
      <c r="AE3128" s="471"/>
      <c r="AF3128" s="471"/>
      <c r="AG3128" s="471"/>
      <c r="AH3128" s="468"/>
      <c r="AI3128" s="470"/>
      <c r="AJ3128" s="471"/>
      <c r="AK3128" s="467">
        <f t="shared" si="50"/>
        <v>0</v>
      </c>
      <c r="AL3128" s="468"/>
      <c r="AM3128" s="494"/>
    </row>
    <row r="3129">
      <c r="A3129" s="460" t="s">
        <v>5157</v>
      </c>
      <c r="B3129" s="225"/>
      <c r="C3129" s="225"/>
      <c r="D3129" s="226"/>
      <c r="E3129" s="227"/>
      <c r="F3129" s="228">
        <f t="shared" si="61"/>
        <v>0</v>
      </c>
      <c r="G3129" s="226"/>
      <c r="H3129" s="226"/>
      <c r="I3129" s="226"/>
      <c r="J3129" s="58" t="s">
        <v>111</v>
      </c>
      <c r="K3129" s="58"/>
      <c r="L3129" s="58"/>
      <c r="M3129" s="62"/>
      <c r="N3129" s="58"/>
      <c r="O3129" s="62"/>
      <c r="P3129" s="58"/>
      <c r="Q3129" s="62"/>
      <c r="R3129" s="63"/>
      <c r="S3129" s="64">
        <f t="shared" si="59"/>
        <v>0</v>
      </c>
      <c r="T3129" s="60"/>
      <c r="U3129" s="60"/>
      <c r="V3129" s="60"/>
      <c r="W3129" s="60"/>
      <c r="X3129" s="60"/>
      <c r="Y3129" s="60"/>
      <c r="Z3129" s="60"/>
      <c r="AA3129" s="60"/>
      <c r="AB3129" s="60"/>
      <c r="AC3129" s="60"/>
      <c r="AD3129" s="60"/>
      <c r="AE3129" s="60"/>
      <c r="AF3129" s="60"/>
      <c r="AG3129" s="65"/>
      <c r="AH3129" s="58"/>
      <c r="AI3129" s="59"/>
      <c r="AJ3129" s="60"/>
      <c r="AK3129" s="64">
        <f t="shared" si="50"/>
        <v>0</v>
      </c>
      <c r="AL3129" s="66"/>
      <c r="AM3129" s="67"/>
    </row>
    <row r="3130">
      <c r="A3130" s="463" t="s">
        <v>5158</v>
      </c>
      <c r="B3130" s="470"/>
      <c r="C3130" s="470"/>
      <c r="D3130" s="468"/>
      <c r="E3130" s="471"/>
      <c r="F3130" s="467">
        <f t="shared" si="61"/>
        <v>0</v>
      </c>
      <c r="G3130" s="468"/>
      <c r="H3130" s="468"/>
      <c r="I3130" s="468"/>
      <c r="J3130" s="464" t="s">
        <v>111</v>
      </c>
      <c r="K3130" s="468"/>
      <c r="L3130" s="468"/>
      <c r="M3130" s="468"/>
      <c r="N3130" s="468"/>
      <c r="O3130" s="468"/>
      <c r="P3130" s="468"/>
      <c r="Q3130" s="468"/>
      <c r="R3130" s="471"/>
      <c r="S3130" s="493">
        <f t="shared" si="59"/>
        <v>0</v>
      </c>
      <c r="T3130" s="471"/>
      <c r="U3130" s="471"/>
      <c r="V3130" s="471"/>
      <c r="W3130" s="471"/>
      <c r="X3130" s="471"/>
      <c r="Y3130" s="471"/>
      <c r="Z3130" s="471"/>
      <c r="AA3130" s="471"/>
      <c r="AB3130" s="471"/>
      <c r="AC3130" s="471"/>
      <c r="AD3130" s="471"/>
      <c r="AE3130" s="471"/>
      <c r="AF3130" s="471"/>
      <c r="AG3130" s="471"/>
      <c r="AH3130" s="468"/>
      <c r="AI3130" s="470"/>
      <c r="AJ3130" s="471"/>
      <c r="AK3130" s="467">
        <f t="shared" si="50"/>
        <v>0</v>
      </c>
      <c r="AL3130" s="468"/>
      <c r="AM3130" s="494"/>
    </row>
    <row r="3131">
      <c r="A3131" s="460" t="s">
        <v>5159</v>
      </c>
      <c r="B3131" s="225"/>
      <c r="C3131" s="225"/>
      <c r="D3131" s="226"/>
      <c r="E3131" s="227"/>
      <c r="F3131" s="228">
        <f t="shared" si="61"/>
        <v>0</v>
      </c>
      <c r="G3131" s="226"/>
      <c r="H3131" s="226"/>
      <c r="I3131" s="226"/>
      <c r="J3131" s="58" t="s">
        <v>111</v>
      </c>
      <c r="K3131" s="58"/>
      <c r="L3131" s="58"/>
      <c r="M3131" s="62"/>
      <c r="N3131" s="58"/>
      <c r="O3131" s="62"/>
      <c r="P3131" s="58"/>
      <c r="Q3131" s="62"/>
      <c r="R3131" s="63"/>
      <c r="S3131" s="64">
        <f t="shared" si="59"/>
        <v>0</v>
      </c>
      <c r="T3131" s="60"/>
      <c r="U3131" s="60"/>
      <c r="V3131" s="60"/>
      <c r="W3131" s="60"/>
      <c r="X3131" s="60"/>
      <c r="Y3131" s="60"/>
      <c r="Z3131" s="60"/>
      <c r="AA3131" s="60"/>
      <c r="AB3131" s="60"/>
      <c r="AC3131" s="60"/>
      <c r="AD3131" s="60"/>
      <c r="AE3131" s="60"/>
      <c r="AF3131" s="60"/>
      <c r="AG3131" s="65"/>
      <c r="AH3131" s="58"/>
      <c r="AI3131" s="59"/>
      <c r="AJ3131" s="60"/>
      <c r="AK3131" s="64">
        <f t="shared" si="50"/>
        <v>0</v>
      </c>
      <c r="AL3131" s="66"/>
      <c r="AM3131" s="67"/>
    </row>
    <row r="3132">
      <c r="A3132" s="463" t="s">
        <v>5160</v>
      </c>
      <c r="B3132" s="470"/>
      <c r="C3132" s="470"/>
      <c r="D3132" s="468"/>
      <c r="E3132" s="471"/>
      <c r="F3132" s="467">
        <f t="shared" si="61"/>
        <v>0</v>
      </c>
      <c r="G3132" s="468"/>
      <c r="H3132" s="468"/>
      <c r="I3132" s="468"/>
      <c r="J3132" s="464" t="s">
        <v>111</v>
      </c>
      <c r="K3132" s="468"/>
      <c r="L3132" s="468"/>
      <c r="M3132" s="468"/>
      <c r="N3132" s="468"/>
      <c r="O3132" s="468"/>
      <c r="P3132" s="468"/>
      <c r="Q3132" s="468"/>
      <c r="R3132" s="471"/>
      <c r="S3132" s="493">
        <f t="shared" si="59"/>
        <v>0</v>
      </c>
      <c r="T3132" s="471"/>
      <c r="U3132" s="471"/>
      <c r="V3132" s="471"/>
      <c r="W3132" s="471"/>
      <c r="X3132" s="471"/>
      <c r="Y3132" s="471"/>
      <c r="Z3132" s="471"/>
      <c r="AA3132" s="471"/>
      <c r="AB3132" s="471"/>
      <c r="AC3132" s="471"/>
      <c r="AD3132" s="471"/>
      <c r="AE3132" s="471"/>
      <c r="AF3132" s="471"/>
      <c r="AG3132" s="471"/>
      <c r="AH3132" s="468"/>
      <c r="AI3132" s="470"/>
      <c r="AJ3132" s="471"/>
      <c r="AK3132" s="467">
        <f t="shared" si="50"/>
        <v>0</v>
      </c>
      <c r="AL3132" s="468"/>
      <c r="AM3132" s="494"/>
    </row>
    <row r="3133">
      <c r="A3133" s="460" t="s">
        <v>5161</v>
      </c>
      <c r="B3133" s="225"/>
      <c r="C3133" s="225"/>
      <c r="D3133" s="226"/>
      <c r="E3133" s="227"/>
      <c r="F3133" s="228">
        <f t="shared" si="61"/>
        <v>0</v>
      </c>
      <c r="G3133" s="226"/>
      <c r="H3133" s="226"/>
      <c r="I3133" s="226"/>
      <c r="J3133" s="58" t="s">
        <v>111</v>
      </c>
      <c r="K3133" s="58"/>
      <c r="L3133" s="58"/>
      <c r="M3133" s="62"/>
      <c r="N3133" s="58"/>
      <c r="O3133" s="62"/>
      <c r="P3133" s="58"/>
      <c r="Q3133" s="62"/>
      <c r="R3133" s="63"/>
      <c r="S3133" s="64">
        <f t="shared" si="59"/>
        <v>0</v>
      </c>
      <c r="T3133" s="60"/>
      <c r="U3133" s="60"/>
      <c r="V3133" s="60"/>
      <c r="W3133" s="60"/>
      <c r="X3133" s="60"/>
      <c r="Y3133" s="60"/>
      <c r="Z3133" s="60"/>
      <c r="AA3133" s="60"/>
      <c r="AB3133" s="60"/>
      <c r="AC3133" s="60"/>
      <c r="AD3133" s="60"/>
      <c r="AE3133" s="60"/>
      <c r="AF3133" s="60"/>
      <c r="AG3133" s="65"/>
      <c r="AH3133" s="58"/>
      <c r="AI3133" s="59"/>
      <c r="AJ3133" s="60"/>
      <c r="AK3133" s="64">
        <f t="shared" si="50"/>
        <v>0</v>
      </c>
      <c r="AL3133" s="66"/>
      <c r="AM3133" s="67"/>
    </row>
    <row r="3134">
      <c r="A3134" s="463" t="s">
        <v>5162</v>
      </c>
      <c r="B3134" s="470"/>
      <c r="C3134" s="470"/>
      <c r="D3134" s="468"/>
      <c r="E3134" s="471"/>
      <c r="F3134" s="467">
        <f t="shared" si="61"/>
        <v>0</v>
      </c>
      <c r="G3134" s="468"/>
      <c r="H3134" s="468"/>
      <c r="I3134" s="468"/>
      <c r="J3134" s="464" t="s">
        <v>111</v>
      </c>
      <c r="K3134" s="468"/>
      <c r="L3134" s="468"/>
      <c r="M3134" s="468"/>
      <c r="N3134" s="468"/>
      <c r="O3134" s="468"/>
      <c r="P3134" s="468"/>
      <c r="Q3134" s="468"/>
      <c r="R3134" s="471"/>
      <c r="S3134" s="493">
        <f t="shared" si="59"/>
        <v>0</v>
      </c>
      <c r="T3134" s="471"/>
      <c r="U3134" s="471"/>
      <c r="V3134" s="471"/>
      <c r="W3134" s="471"/>
      <c r="X3134" s="471"/>
      <c r="Y3134" s="471"/>
      <c r="Z3134" s="471"/>
      <c r="AA3134" s="471"/>
      <c r="AB3134" s="471"/>
      <c r="AC3134" s="471"/>
      <c r="AD3134" s="471"/>
      <c r="AE3134" s="471"/>
      <c r="AF3134" s="471"/>
      <c r="AG3134" s="471"/>
      <c r="AH3134" s="468"/>
      <c r="AI3134" s="470"/>
      <c r="AJ3134" s="471"/>
      <c r="AK3134" s="467">
        <f t="shared" si="50"/>
        <v>0</v>
      </c>
      <c r="AL3134" s="468"/>
      <c r="AM3134" s="494"/>
    </row>
    <row r="3135">
      <c r="A3135" s="460" t="s">
        <v>5163</v>
      </c>
      <c r="B3135" s="225"/>
      <c r="C3135" s="225"/>
      <c r="D3135" s="226"/>
      <c r="E3135" s="227"/>
      <c r="F3135" s="228">
        <f t="shared" si="61"/>
        <v>0</v>
      </c>
      <c r="G3135" s="226"/>
      <c r="H3135" s="226"/>
      <c r="I3135" s="226"/>
      <c r="J3135" s="58" t="s">
        <v>111</v>
      </c>
      <c r="K3135" s="58"/>
      <c r="L3135" s="58"/>
      <c r="M3135" s="62"/>
      <c r="N3135" s="58"/>
      <c r="O3135" s="62"/>
      <c r="P3135" s="58"/>
      <c r="Q3135" s="62"/>
      <c r="R3135" s="63"/>
      <c r="S3135" s="64">
        <f t="shared" si="59"/>
        <v>0</v>
      </c>
      <c r="T3135" s="60"/>
      <c r="U3135" s="60"/>
      <c r="V3135" s="60"/>
      <c r="W3135" s="60"/>
      <c r="X3135" s="60"/>
      <c r="Y3135" s="60"/>
      <c r="Z3135" s="60"/>
      <c r="AA3135" s="60"/>
      <c r="AB3135" s="60"/>
      <c r="AC3135" s="60"/>
      <c r="AD3135" s="60"/>
      <c r="AE3135" s="60"/>
      <c r="AF3135" s="60"/>
      <c r="AG3135" s="65"/>
      <c r="AH3135" s="58"/>
      <c r="AI3135" s="59"/>
      <c r="AJ3135" s="60"/>
      <c r="AK3135" s="64">
        <f t="shared" si="50"/>
        <v>0</v>
      </c>
      <c r="AL3135" s="66"/>
      <c r="AM3135" s="67"/>
    </row>
    <row r="3136">
      <c r="A3136" s="463" t="s">
        <v>5164</v>
      </c>
      <c r="B3136" s="470"/>
      <c r="C3136" s="470"/>
      <c r="D3136" s="468"/>
      <c r="E3136" s="471"/>
      <c r="F3136" s="467">
        <f t="shared" si="61"/>
        <v>0</v>
      </c>
      <c r="G3136" s="468"/>
      <c r="H3136" s="468"/>
      <c r="I3136" s="468"/>
      <c r="J3136" s="464" t="s">
        <v>111</v>
      </c>
      <c r="K3136" s="468"/>
      <c r="L3136" s="468"/>
      <c r="M3136" s="468"/>
      <c r="N3136" s="468"/>
      <c r="O3136" s="468"/>
      <c r="P3136" s="468"/>
      <c r="Q3136" s="468"/>
      <c r="R3136" s="471"/>
      <c r="S3136" s="493">
        <f t="shared" si="59"/>
        <v>0</v>
      </c>
      <c r="T3136" s="471"/>
      <c r="U3136" s="471"/>
      <c r="V3136" s="471"/>
      <c r="W3136" s="471"/>
      <c r="X3136" s="471"/>
      <c r="Y3136" s="471"/>
      <c r="Z3136" s="471"/>
      <c r="AA3136" s="471"/>
      <c r="AB3136" s="471"/>
      <c r="AC3136" s="471"/>
      <c r="AD3136" s="471"/>
      <c r="AE3136" s="471"/>
      <c r="AF3136" s="471"/>
      <c r="AG3136" s="471"/>
      <c r="AH3136" s="468"/>
      <c r="AI3136" s="470"/>
      <c r="AJ3136" s="471"/>
      <c r="AK3136" s="467">
        <f t="shared" si="50"/>
        <v>0</v>
      </c>
      <c r="AL3136" s="468"/>
      <c r="AM3136" s="494"/>
    </row>
    <row r="3137">
      <c r="A3137" s="460" t="s">
        <v>5165</v>
      </c>
      <c r="B3137" s="225"/>
      <c r="C3137" s="225"/>
      <c r="D3137" s="226"/>
      <c r="E3137" s="227"/>
      <c r="F3137" s="228">
        <f t="shared" si="61"/>
        <v>0</v>
      </c>
      <c r="G3137" s="226"/>
      <c r="H3137" s="226"/>
      <c r="I3137" s="226"/>
      <c r="J3137" s="58" t="s">
        <v>111</v>
      </c>
      <c r="K3137" s="58"/>
      <c r="L3137" s="58"/>
      <c r="M3137" s="62"/>
      <c r="N3137" s="58"/>
      <c r="O3137" s="62"/>
      <c r="P3137" s="58"/>
      <c r="Q3137" s="62"/>
      <c r="R3137" s="63"/>
      <c r="S3137" s="64">
        <f t="shared" si="59"/>
        <v>0</v>
      </c>
      <c r="T3137" s="60"/>
      <c r="U3137" s="60"/>
      <c r="V3137" s="60"/>
      <c r="W3137" s="60"/>
      <c r="X3137" s="60"/>
      <c r="Y3137" s="60"/>
      <c r="Z3137" s="60"/>
      <c r="AA3137" s="60"/>
      <c r="AB3137" s="60"/>
      <c r="AC3137" s="60"/>
      <c r="AD3137" s="60"/>
      <c r="AE3137" s="60"/>
      <c r="AF3137" s="60"/>
      <c r="AG3137" s="65"/>
      <c r="AH3137" s="58"/>
      <c r="AI3137" s="59"/>
      <c r="AJ3137" s="60"/>
      <c r="AK3137" s="64">
        <f t="shared" si="50"/>
        <v>0</v>
      </c>
      <c r="AL3137" s="66"/>
      <c r="AM3137" s="67"/>
    </row>
    <row r="3138">
      <c r="A3138" s="463" t="s">
        <v>5166</v>
      </c>
      <c r="B3138" s="470"/>
      <c r="C3138" s="470"/>
      <c r="D3138" s="468"/>
      <c r="E3138" s="471"/>
      <c r="F3138" s="467">
        <f t="shared" si="61"/>
        <v>0</v>
      </c>
      <c r="G3138" s="468"/>
      <c r="H3138" s="468"/>
      <c r="I3138" s="468"/>
      <c r="J3138" s="464" t="s">
        <v>111</v>
      </c>
      <c r="K3138" s="468"/>
      <c r="L3138" s="468"/>
      <c r="M3138" s="468"/>
      <c r="N3138" s="468"/>
      <c r="O3138" s="468"/>
      <c r="P3138" s="468"/>
      <c r="Q3138" s="468"/>
      <c r="R3138" s="471"/>
      <c r="S3138" s="493">
        <f t="shared" si="59"/>
        <v>0</v>
      </c>
      <c r="T3138" s="471"/>
      <c r="U3138" s="471"/>
      <c r="V3138" s="471"/>
      <c r="W3138" s="471"/>
      <c r="X3138" s="471"/>
      <c r="Y3138" s="471"/>
      <c r="Z3138" s="471"/>
      <c r="AA3138" s="471"/>
      <c r="AB3138" s="471"/>
      <c r="AC3138" s="471"/>
      <c r="AD3138" s="471"/>
      <c r="AE3138" s="471"/>
      <c r="AF3138" s="471"/>
      <c r="AG3138" s="471"/>
      <c r="AH3138" s="468"/>
      <c r="AI3138" s="470"/>
      <c r="AJ3138" s="471"/>
      <c r="AK3138" s="467">
        <f t="shared" si="50"/>
        <v>0</v>
      </c>
      <c r="AL3138" s="468"/>
      <c r="AM3138" s="494"/>
    </row>
    <row r="3139">
      <c r="A3139" s="460" t="s">
        <v>5167</v>
      </c>
      <c r="B3139" s="225"/>
      <c r="C3139" s="225"/>
      <c r="D3139" s="226"/>
      <c r="E3139" s="227"/>
      <c r="F3139" s="228">
        <f t="shared" si="61"/>
        <v>0</v>
      </c>
      <c r="G3139" s="226"/>
      <c r="H3139" s="226"/>
      <c r="I3139" s="226"/>
      <c r="J3139" s="58" t="s">
        <v>111</v>
      </c>
      <c r="K3139" s="58"/>
      <c r="L3139" s="58"/>
      <c r="M3139" s="62"/>
      <c r="N3139" s="58"/>
      <c r="O3139" s="62"/>
      <c r="P3139" s="58"/>
      <c r="Q3139" s="62"/>
      <c r="R3139" s="63"/>
      <c r="S3139" s="64">
        <f t="shared" si="59"/>
        <v>0</v>
      </c>
      <c r="T3139" s="60"/>
      <c r="U3139" s="60"/>
      <c r="V3139" s="60"/>
      <c r="W3139" s="60"/>
      <c r="X3139" s="60"/>
      <c r="Y3139" s="60"/>
      <c r="Z3139" s="60"/>
      <c r="AA3139" s="60"/>
      <c r="AB3139" s="60"/>
      <c r="AC3139" s="60"/>
      <c r="AD3139" s="60"/>
      <c r="AE3139" s="60"/>
      <c r="AF3139" s="60"/>
      <c r="AG3139" s="65"/>
      <c r="AH3139" s="58"/>
      <c r="AI3139" s="59"/>
      <c r="AJ3139" s="60"/>
      <c r="AK3139" s="64">
        <f t="shared" si="50"/>
        <v>0</v>
      </c>
      <c r="AL3139" s="66"/>
      <c r="AM3139" s="67"/>
    </row>
    <row r="3140">
      <c r="A3140" s="463" t="s">
        <v>5168</v>
      </c>
      <c r="B3140" s="470"/>
      <c r="C3140" s="470"/>
      <c r="D3140" s="468"/>
      <c r="E3140" s="471"/>
      <c r="F3140" s="467">
        <f t="shared" si="61"/>
        <v>0</v>
      </c>
      <c r="G3140" s="468"/>
      <c r="H3140" s="468"/>
      <c r="I3140" s="468"/>
      <c r="J3140" s="464" t="s">
        <v>111</v>
      </c>
      <c r="K3140" s="468"/>
      <c r="L3140" s="468"/>
      <c r="M3140" s="468"/>
      <c r="N3140" s="468"/>
      <c r="O3140" s="468"/>
      <c r="P3140" s="468"/>
      <c r="Q3140" s="468"/>
      <c r="R3140" s="471"/>
      <c r="S3140" s="493">
        <f t="shared" si="59"/>
        <v>0</v>
      </c>
      <c r="T3140" s="471"/>
      <c r="U3140" s="471"/>
      <c r="V3140" s="471"/>
      <c r="W3140" s="471"/>
      <c r="X3140" s="471"/>
      <c r="Y3140" s="471"/>
      <c r="Z3140" s="471"/>
      <c r="AA3140" s="471"/>
      <c r="AB3140" s="471"/>
      <c r="AC3140" s="471"/>
      <c r="AD3140" s="471"/>
      <c r="AE3140" s="471"/>
      <c r="AF3140" s="471"/>
      <c r="AG3140" s="471"/>
      <c r="AH3140" s="468"/>
      <c r="AI3140" s="470"/>
      <c r="AJ3140" s="471"/>
      <c r="AK3140" s="467">
        <f t="shared" si="50"/>
        <v>0</v>
      </c>
      <c r="AL3140" s="468"/>
      <c r="AM3140" s="494"/>
    </row>
    <row r="3141">
      <c r="A3141" s="460" t="s">
        <v>5169</v>
      </c>
      <c r="B3141" s="225"/>
      <c r="C3141" s="225"/>
      <c r="D3141" s="226"/>
      <c r="E3141" s="227"/>
      <c r="F3141" s="228">
        <f t="shared" si="61"/>
        <v>0</v>
      </c>
      <c r="G3141" s="226"/>
      <c r="H3141" s="226"/>
      <c r="I3141" s="226"/>
      <c r="J3141" s="58" t="s">
        <v>111</v>
      </c>
      <c r="K3141" s="58"/>
      <c r="L3141" s="58"/>
      <c r="M3141" s="62"/>
      <c r="N3141" s="58"/>
      <c r="O3141" s="62"/>
      <c r="P3141" s="58"/>
      <c r="Q3141" s="62"/>
      <c r="R3141" s="63"/>
      <c r="S3141" s="64">
        <f t="shared" si="59"/>
        <v>0</v>
      </c>
      <c r="T3141" s="60"/>
      <c r="U3141" s="60"/>
      <c r="V3141" s="60"/>
      <c r="W3141" s="60"/>
      <c r="X3141" s="60"/>
      <c r="Y3141" s="60"/>
      <c r="Z3141" s="60"/>
      <c r="AA3141" s="60"/>
      <c r="AB3141" s="60"/>
      <c r="AC3141" s="60"/>
      <c r="AD3141" s="60"/>
      <c r="AE3141" s="60"/>
      <c r="AF3141" s="60"/>
      <c r="AG3141" s="65"/>
      <c r="AH3141" s="58"/>
      <c r="AI3141" s="59"/>
      <c r="AJ3141" s="60"/>
      <c r="AK3141" s="64">
        <f t="shared" si="50"/>
        <v>0</v>
      </c>
      <c r="AL3141" s="66"/>
      <c r="AM3141" s="67"/>
    </row>
    <row r="3142">
      <c r="A3142" s="463" t="s">
        <v>5170</v>
      </c>
      <c r="B3142" s="470"/>
      <c r="C3142" s="470"/>
      <c r="D3142" s="468"/>
      <c r="E3142" s="471"/>
      <c r="F3142" s="467">
        <f t="shared" si="61"/>
        <v>0</v>
      </c>
      <c r="G3142" s="468"/>
      <c r="H3142" s="468"/>
      <c r="I3142" s="468"/>
      <c r="J3142" s="464" t="s">
        <v>111</v>
      </c>
      <c r="K3142" s="468"/>
      <c r="L3142" s="468"/>
      <c r="M3142" s="468"/>
      <c r="N3142" s="468"/>
      <c r="O3142" s="468"/>
      <c r="P3142" s="468"/>
      <c r="Q3142" s="468"/>
      <c r="R3142" s="471"/>
      <c r="S3142" s="493">
        <f t="shared" si="59"/>
        <v>0</v>
      </c>
      <c r="T3142" s="471"/>
      <c r="U3142" s="471"/>
      <c r="V3142" s="471"/>
      <c r="W3142" s="471"/>
      <c r="X3142" s="471"/>
      <c r="Y3142" s="471"/>
      <c r="Z3142" s="471"/>
      <c r="AA3142" s="471"/>
      <c r="AB3142" s="471"/>
      <c r="AC3142" s="471"/>
      <c r="AD3142" s="471"/>
      <c r="AE3142" s="471"/>
      <c r="AF3142" s="471"/>
      <c r="AG3142" s="471"/>
      <c r="AH3142" s="468"/>
      <c r="AI3142" s="470"/>
      <c r="AJ3142" s="471"/>
      <c r="AK3142" s="467">
        <f t="shared" si="50"/>
        <v>0</v>
      </c>
      <c r="AL3142" s="468"/>
      <c r="AM3142" s="494"/>
    </row>
    <row r="3143">
      <c r="A3143" s="460" t="s">
        <v>5171</v>
      </c>
      <c r="B3143" s="225"/>
      <c r="C3143" s="225"/>
      <c r="D3143" s="226"/>
      <c r="E3143" s="227"/>
      <c r="F3143" s="228">
        <f t="shared" si="61"/>
        <v>0</v>
      </c>
      <c r="G3143" s="226"/>
      <c r="H3143" s="226"/>
      <c r="I3143" s="226"/>
      <c r="J3143" s="58" t="s">
        <v>111</v>
      </c>
      <c r="K3143" s="58"/>
      <c r="L3143" s="58"/>
      <c r="M3143" s="62"/>
      <c r="N3143" s="58"/>
      <c r="O3143" s="62"/>
      <c r="P3143" s="58"/>
      <c r="Q3143" s="62"/>
      <c r="R3143" s="63"/>
      <c r="S3143" s="64">
        <f t="shared" si="59"/>
        <v>0</v>
      </c>
      <c r="T3143" s="60"/>
      <c r="U3143" s="60"/>
      <c r="V3143" s="60"/>
      <c r="W3143" s="60"/>
      <c r="X3143" s="60"/>
      <c r="Y3143" s="60"/>
      <c r="Z3143" s="60"/>
      <c r="AA3143" s="60"/>
      <c r="AB3143" s="60"/>
      <c r="AC3143" s="60"/>
      <c r="AD3143" s="60"/>
      <c r="AE3143" s="60"/>
      <c r="AF3143" s="60"/>
      <c r="AG3143" s="65"/>
      <c r="AH3143" s="58"/>
      <c r="AI3143" s="59"/>
      <c r="AJ3143" s="60"/>
      <c r="AK3143" s="64">
        <f t="shared" si="50"/>
        <v>0</v>
      </c>
      <c r="AL3143" s="66"/>
      <c r="AM3143" s="67"/>
    </row>
    <row r="3144">
      <c r="A3144" s="463" t="s">
        <v>5172</v>
      </c>
      <c r="B3144" s="470"/>
      <c r="C3144" s="470"/>
      <c r="D3144" s="468"/>
      <c r="E3144" s="471"/>
      <c r="F3144" s="467">
        <f t="shared" si="61"/>
        <v>0</v>
      </c>
      <c r="G3144" s="468"/>
      <c r="H3144" s="468"/>
      <c r="I3144" s="468"/>
      <c r="J3144" s="464" t="s">
        <v>111</v>
      </c>
      <c r="K3144" s="468"/>
      <c r="L3144" s="468"/>
      <c r="M3144" s="468"/>
      <c r="N3144" s="468"/>
      <c r="O3144" s="468"/>
      <c r="P3144" s="468"/>
      <c r="Q3144" s="468"/>
      <c r="R3144" s="471"/>
      <c r="S3144" s="493">
        <f t="shared" si="59"/>
        <v>0</v>
      </c>
      <c r="T3144" s="471"/>
      <c r="U3144" s="471"/>
      <c r="V3144" s="471"/>
      <c r="W3144" s="471"/>
      <c r="X3144" s="471"/>
      <c r="Y3144" s="471"/>
      <c r="Z3144" s="471"/>
      <c r="AA3144" s="471"/>
      <c r="AB3144" s="471"/>
      <c r="AC3144" s="471"/>
      <c r="AD3144" s="471"/>
      <c r="AE3144" s="471"/>
      <c r="AF3144" s="471"/>
      <c r="AG3144" s="471"/>
      <c r="AH3144" s="468"/>
      <c r="AI3144" s="470"/>
      <c r="AJ3144" s="471"/>
      <c r="AK3144" s="467">
        <f t="shared" si="50"/>
        <v>0</v>
      </c>
      <c r="AL3144" s="468"/>
      <c r="AM3144" s="494"/>
    </row>
    <row r="3145">
      <c r="A3145" s="460" t="s">
        <v>5173</v>
      </c>
      <c r="B3145" s="225"/>
      <c r="C3145" s="225"/>
      <c r="D3145" s="226"/>
      <c r="E3145" s="227"/>
      <c r="F3145" s="228">
        <f t="shared" si="61"/>
        <v>0</v>
      </c>
      <c r="G3145" s="226"/>
      <c r="H3145" s="226"/>
      <c r="I3145" s="226"/>
      <c r="J3145" s="58" t="s">
        <v>111</v>
      </c>
      <c r="K3145" s="58"/>
      <c r="L3145" s="58"/>
      <c r="M3145" s="62"/>
      <c r="N3145" s="58"/>
      <c r="O3145" s="62"/>
      <c r="P3145" s="58"/>
      <c r="Q3145" s="62"/>
      <c r="R3145" s="63"/>
      <c r="S3145" s="64">
        <f t="shared" si="59"/>
        <v>0</v>
      </c>
      <c r="T3145" s="60"/>
      <c r="U3145" s="60"/>
      <c r="V3145" s="60"/>
      <c r="W3145" s="60"/>
      <c r="X3145" s="60"/>
      <c r="Y3145" s="60"/>
      <c r="Z3145" s="60"/>
      <c r="AA3145" s="60"/>
      <c r="AB3145" s="60"/>
      <c r="AC3145" s="60"/>
      <c r="AD3145" s="60"/>
      <c r="AE3145" s="60"/>
      <c r="AF3145" s="60"/>
      <c r="AG3145" s="65"/>
      <c r="AH3145" s="58"/>
      <c r="AI3145" s="59"/>
      <c r="AJ3145" s="60"/>
      <c r="AK3145" s="64">
        <f t="shared" si="50"/>
        <v>0</v>
      </c>
      <c r="AL3145" s="66"/>
      <c r="AM3145" s="67"/>
    </row>
    <row r="3146">
      <c r="A3146" s="463" t="s">
        <v>5174</v>
      </c>
      <c r="B3146" s="470"/>
      <c r="C3146" s="470"/>
      <c r="D3146" s="468"/>
      <c r="E3146" s="471"/>
      <c r="F3146" s="467">
        <f t="shared" si="61"/>
        <v>0</v>
      </c>
      <c r="G3146" s="468"/>
      <c r="H3146" s="468"/>
      <c r="I3146" s="468"/>
      <c r="J3146" s="464" t="s">
        <v>111</v>
      </c>
      <c r="K3146" s="468"/>
      <c r="L3146" s="468"/>
      <c r="M3146" s="468"/>
      <c r="N3146" s="468"/>
      <c r="O3146" s="468"/>
      <c r="P3146" s="468"/>
      <c r="Q3146" s="468"/>
      <c r="R3146" s="471"/>
      <c r="S3146" s="493">
        <f t="shared" si="59"/>
        <v>0</v>
      </c>
      <c r="T3146" s="471"/>
      <c r="U3146" s="471"/>
      <c r="V3146" s="471"/>
      <c r="W3146" s="471"/>
      <c r="X3146" s="471"/>
      <c r="Y3146" s="471"/>
      <c r="Z3146" s="471"/>
      <c r="AA3146" s="471"/>
      <c r="AB3146" s="471"/>
      <c r="AC3146" s="471"/>
      <c r="AD3146" s="471"/>
      <c r="AE3146" s="471"/>
      <c r="AF3146" s="471"/>
      <c r="AG3146" s="471"/>
      <c r="AH3146" s="468"/>
      <c r="AI3146" s="470"/>
      <c r="AJ3146" s="471"/>
      <c r="AK3146" s="467">
        <f t="shared" si="50"/>
        <v>0</v>
      </c>
      <c r="AL3146" s="468"/>
      <c r="AM3146" s="494"/>
    </row>
    <row r="3147">
      <c r="A3147" s="460" t="s">
        <v>5175</v>
      </c>
      <c r="B3147" s="225"/>
      <c r="C3147" s="225"/>
      <c r="D3147" s="226"/>
      <c r="E3147" s="227"/>
      <c r="F3147" s="228">
        <f t="shared" si="61"/>
        <v>0</v>
      </c>
      <c r="G3147" s="226"/>
      <c r="H3147" s="226"/>
      <c r="I3147" s="226"/>
      <c r="J3147" s="58" t="s">
        <v>111</v>
      </c>
      <c r="K3147" s="58"/>
      <c r="L3147" s="58"/>
      <c r="M3147" s="62"/>
      <c r="N3147" s="58"/>
      <c r="O3147" s="62"/>
      <c r="P3147" s="58"/>
      <c r="Q3147" s="62"/>
      <c r="R3147" s="63"/>
      <c r="S3147" s="64">
        <f t="shared" si="59"/>
        <v>0</v>
      </c>
      <c r="T3147" s="60"/>
      <c r="U3147" s="60"/>
      <c r="V3147" s="60"/>
      <c r="W3147" s="60"/>
      <c r="X3147" s="60"/>
      <c r="Y3147" s="60"/>
      <c r="Z3147" s="60"/>
      <c r="AA3147" s="60"/>
      <c r="AB3147" s="60"/>
      <c r="AC3147" s="60"/>
      <c r="AD3147" s="60"/>
      <c r="AE3147" s="60"/>
      <c r="AF3147" s="60"/>
      <c r="AG3147" s="65"/>
      <c r="AH3147" s="58"/>
      <c r="AI3147" s="59"/>
      <c r="AJ3147" s="60"/>
      <c r="AK3147" s="64">
        <f t="shared" si="50"/>
        <v>0</v>
      </c>
      <c r="AL3147" s="66"/>
      <c r="AM3147" s="67"/>
    </row>
    <row r="3148">
      <c r="A3148" s="463" t="s">
        <v>5176</v>
      </c>
      <c r="B3148" s="470"/>
      <c r="C3148" s="470"/>
      <c r="D3148" s="468"/>
      <c r="E3148" s="471"/>
      <c r="F3148" s="467">
        <f t="shared" si="61"/>
        <v>0</v>
      </c>
      <c r="G3148" s="468"/>
      <c r="H3148" s="468"/>
      <c r="I3148" s="468"/>
      <c r="J3148" s="464" t="s">
        <v>111</v>
      </c>
      <c r="K3148" s="468"/>
      <c r="L3148" s="468"/>
      <c r="M3148" s="468"/>
      <c r="N3148" s="468"/>
      <c r="O3148" s="468"/>
      <c r="P3148" s="468"/>
      <c r="Q3148" s="468"/>
      <c r="R3148" s="471"/>
      <c r="S3148" s="493">
        <f t="shared" si="59"/>
        <v>0</v>
      </c>
      <c r="T3148" s="471"/>
      <c r="U3148" s="471"/>
      <c r="V3148" s="471"/>
      <c r="W3148" s="471"/>
      <c r="X3148" s="471"/>
      <c r="Y3148" s="471"/>
      <c r="Z3148" s="471"/>
      <c r="AA3148" s="471"/>
      <c r="AB3148" s="471"/>
      <c r="AC3148" s="471"/>
      <c r="AD3148" s="471"/>
      <c r="AE3148" s="471"/>
      <c r="AF3148" s="471"/>
      <c r="AG3148" s="471"/>
      <c r="AH3148" s="468"/>
      <c r="AI3148" s="470"/>
      <c r="AJ3148" s="471"/>
      <c r="AK3148" s="467">
        <f t="shared" si="50"/>
        <v>0</v>
      </c>
      <c r="AL3148" s="468"/>
      <c r="AM3148" s="494"/>
    </row>
    <row r="3149">
      <c r="A3149" s="460" t="s">
        <v>5177</v>
      </c>
      <c r="B3149" s="225"/>
      <c r="C3149" s="225"/>
      <c r="D3149" s="226"/>
      <c r="E3149" s="227"/>
      <c r="F3149" s="228">
        <f t="shared" si="61"/>
        <v>0</v>
      </c>
      <c r="G3149" s="226"/>
      <c r="H3149" s="226"/>
      <c r="I3149" s="226"/>
      <c r="J3149" s="58" t="s">
        <v>111</v>
      </c>
      <c r="K3149" s="58"/>
      <c r="L3149" s="58"/>
      <c r="M3149" s="62"/>
      <c r="N3149" s="58"/>
      <c r="O3149" s="62"/>
      <c r="P3149" s="58"/>
      <c r="Q3149" s="62"/>
      <c r="R3149" s="63"/>
      <c r="S3149" s="64">
        <f t="shared" si="59"/>
        <v>0</v>
      </c>
      <c r="T3149" s="60"/>
      <c r="U3149" s="60"/>
      <c r="V3149" s="60"/>
      <c r="W3149" s="60"/>
      <c r="X3149" s="60"/>
      <c r="Y3149" s="60"/>
      <c r="Z3149" s="60"/>
      <c r="AA3149" s="60"/>
      <c r="AB3149" s="60"/>
      <c r="AC3149" s="60"/>
      <c r="AD3149" s="60"/>
      <c r="AE3149" s="60"/>
      <c r="AF3149" s="60"/>
      <c r="AG3149" s="65"/>
      <c r="AH3149" s="58"/>
      <c r="AI3149" s="59"/>
      <c r="AJ3149" s="60"/>
      <c r="AK3149" s="64">
        <f t="shared" si="50"/>
        <v>0</v>
      </c>
      <c r="AL3149" s="66"/>
      <c r="AM3149" s="67"/>
    </row>
    <row r="3150">
      <c r="A3150" s="463" t="s">
        <v>5178</v>
      </c>
      <c r="B3150" s="470"/>
      <c r="C3150" s="470"/>
      <c r="D3150" s="468"/>
      <c r="E3150" s="471"/>
      <c r="F3150" s="467">
        <f t="shared" si="61"/>
        <v>0</v>
      </c>
      <c r="G3150" s="468"/>
      <c r="H3150" s="468"/>
      <c r="I3150" s="468"/>
      <c r="J3150" s="464" t="s">
        <v>111</v>
      </c>
      <c r="K3150" s="468"/>
      <c r="L3150" s="468"/>
      <c r="M3150" s="468"/>
      <c r="N3150" s="468"/>
      <c r="O3150" s="468"/>
      <c r="P3150" s="468"/>
      <c r="Q3150" s="468"/>
      <c r="R3150" s="471"/>
      <c r="S3150" s="493">
        <f t="shared" si="59"/>
        <v>0</v>
      </c>
      <c r="T3150" s="471"/>
      <c r="U3150" s="471"/>
      <c r="V3150" s="471"/>
      <c r="W3150" s="471"/>
      <c r="X3150" s="471"/>
      <c r="Y3150" s="471"/>
      <c r="Z3150" s="471"/>
      <c r="AA3150" s="471"/>
      <c r="AB3150" s="471"/>
      <c r="AC3150" s="471"/>
      <c r="AD3150" s="471"/>
      <c r="AE3150" s="471"/>
      <c r="AF3150" s="471"/>
      <c r="AG3150" s="471"/>
      <c r="AH3150" s="468"/>
      <c r="AI3150" s="470"/>
      <c r="AJ3150" s="471"/>
      <c r="AK3150" s="467">
        <f t="shared" si="50"/>
        <v>0</v>
      </c>
      <c r="AL3150" s="468"/>
      <c r="AM3150" s="494"/>
    </row>
    <row r="3151">
      <c r="A3151" s="460" t="s">
        <v>5179</v>
      </c>
      <c r="B3151" s="225"/>
      <c r="C3151" s="225"/>
      <c r="D3151" s="226"/>
      <c r="E3151" s="227"/>
      <c r="F3151" s="228">
        <f t="shared" si="61"/>
        <v>0</v>
      </c>
      <c r="G3151" s="226"/>
      <c r="H3151" s="226"/>
      <c r="I3151" s="226"/>
      <c r="J3151" s="58" t="s">
        <v>111</v>
      </c>
      <c r="K3151" s="58"/>
      <c r="L3151" s="58"/>
      <c r="M3151" s="62"/>
      <c r="N3151" s="58"/>
      <c r="O3151" s="62"/>
      <c r="P3151" s="58"/>
      <c r="Q3151" s="62"/>
      <c r="R3151" s="63"/>
      <c r="S3151" s="64">
        <f t="shared" si="59"/>
        <v>0</v>
      </c>
      <c r="T3151" s="60"/>
      <c r="U3151" s="60"/>
      <c r="V3151" s="60"/>
      <c r="W3151" s="60"/>
      <c r="X3151" s="60"/>
      <c r="Y3151" s="60"/>
      <c r="Z3151" s="60"/>
      <c r="AA3151" s="60"/>
      <c r="AB3151" s="60"/>
      <c r="AC3151" s="60"/>
      <c r="AD3151" s="60"/>
      <c r="AE3151" s="60"/>
      <c r="AF3151" s="60"/>
      <c r="AG3151" s="65"/>
      <c r="AH3151" s="58"/>
      <c r="AI3151" s="59"/>
      <c r="AJ3151" s="60"/>
      <c r="AK3151" s="64">
        <f t="shared" si="50"/>
        <v>0</v>
      </c>
      <c r="AL3151" s="66"/>
      <c r="AM3151" s="67"/>
    </row>
    <row r="3152">
      <c r="A3152" s="463" t="s">
        <v>5180</v>
      </c>
      <c r="B3152" s="470"/>
      <c r="C3152" s="470"/>
      <c r="D3152" s="468"/>
      <c r="E3152" s="471"/>
      <c r="F3152" s="467">
        <f t="shared" si="61"/>
        <v>0</v>
      </c>
      <c r="G3152" s="468"/>
      <c r="H3152" s="468"/>
      <c r="I3152" s="468"/>
      <c r="J3152" s="464" t="s">
        <v>111</v>
      </c>
      <c r="K3152" s="468"/>
      <c r="L3152" s="468"/>
      <c r="M3152" s="468"/>
      <c r="N3152" s="468"/>
      <c r="O3152" s="468"/>
      <c r="P3152" s="468"/>
      <c r="Q3152" s="468"/>
      <c r="R3152" s="471"/>
      <c r="S3152" s="493">
        <f t="shared" si="59"/>
        <v>0</v>
      </c>
      <c r="T3152" s="471"/>
      <c r="U3152" s="471"/>
      <c r="V3152" s="471"/>
      <c r="W3152" s="471"/>
      <c r="X3152" s="471"/>
      <c r="Y3152" s="471"/>
      <c r="Z3152" s="471"/>
      <c r="AA3152" s="471"/>
      <c r="AB3152" s="471"/>
      <c r="AC3152" s="471"/>
      <c r="AD3152" s="471"/>
      <c r="AE3152" s="471"/>
      <c r="AF3152" s="471"/>
      <c r="AG3152" s="471"/>
      <c r="AH3152" s="468"/>
      <c r="AI3152" s="470"/>
      <c r="AJ3152" s="471"/>
      <c r="AK3152" s="467">
        <f t="shared" si="50"/>
        <v>0</v>
      </c>
      <c r="AL3152" s="468"/>
      <c r="AM3152" s="494"/>
    </row>
    <row r="3153">
      <c r="A3153" s="460" t="s">
        <v>5181</v>
      </c>
      <c r="B3153" s="225"/>
      <c r="C3153" s="225"/>
      <c r="D3153" s="226"/>
      <c r="E3153" s="227"/>
      <c r="F3153" s="228">
        <f t="shared" si="61"/>
        <v>0</v>
      </c>
      <c r="G3153" s="226"/>
      <c r="H3153" s="226"/>
      <c r="I3153" s="226"/>
      <c r="J3153" s="58" t="s">
        <v>111</v>
      </c>
      <c r="K3153" s="58"/>
      <c r="L3153" s="58"/>
      <c r="M3153" s="62"/>
      <c r="N3153" s="58"/>
      <c r="O3153" s="62"/>
      <c r="P3153" s="58"/>
      <c r="Q3153" s="62"/>
      <c r="R3153" s="63"/>
      <c r="S3153" s="64">
        <f t="shared" si="59"/>
        <v>0</v>
      </c>
      <c r="T3153" s="60"/>
      <c r="U3153" s="60"/>
      <c r="V3153" s="60"/>
      <c r="W3153" s="60"/>
      <c r="X3153" s="60"/>
      <c r="Y3153" s="60"/>
      <c r="Z3153" s="60"/>
      <c r="AA3153" s="60"/>
      <c r="AB3153" s="60"/>
      <c r="AC3153" s="60"/>
      <c r="AD3153" s="60"/>
      <c r="AE3153" s="60"/>
      <c r="AF3153" s="60"/>
      <c r="AG3153" s="65"/>
      <c r="AH3153" s="58"/>
      <c r="AI3153" s="59"/>
      <c r="AJ3153" s="60"/>
      <c r="AK3153" s="64">
        <f t="shared" si="50"/>
        <v>0</v>
      </c>
      <c r="AL3153" s="66"/>
      <c r="AM3153" s="67"/>
    </row>
    <row r="3154">
      <c r="A3154" s="463" t="s">
        <v>5182</v>
      </c>
      <c r="B3154" s="470"/>
      <c r="C3154" s="470"/>
      <c r="D3154" s="468"/>
      <c r="E3154" s="471"/>
      <c r="F3154" s="467">
        <f t="shared" si="61"/>
        <v>0</v>
      </c>
      <c r="G3154" s="468"/>
      <c r="H3154" s="468"/>
      <c r="I3154" s="468"/>
      <c r="J3154" s="464" t="s">
        <v>111</v>
      </c>
      <c r="K3154" s="468"/>
      <c r="L3154" s="468"/>
      <c r="M3154" s="468"/>
      <c r="N3154" s="468"/>
      <c r="O3154" s="468"/>
      <c r="P3154" s="468"/>
      <c r="Q3154" s="468"/>
      <c r="R3154" s="471"/>
      <c r="S3154" s="493">
        <f t="shared" si="59"/>
        <v>0</v>
      </c>
      <c r="T3154" s="471"/>
      <c r="U3154" s="471"/>
      <c r="V3154" s="471"/>
      <c r="W3154" s="471"/>
      <c r="X3154" s="471"/>
      <c r="Y3154" s="471"/>
      <c r="Z3154" s="471"/>
      <c r="AA3154" s="471"/>
      <c r="AB3154" s="471"/>
      <c r="AC3154" s="471"/>
      <c r="AD3154" s="471"/>
      <c r="AE3154" s="471"/>
      <c r="AF3154" s="471"/>
      <c r="AG3154" s="471"/>
      <c r="AH3154" s="468"/>
      <c r="AI3154" s="470"/>
      <c r="AJ3154" s="471"/>
      <c r="AK3154" s="467">
        <f t="shared" si="50"/>
        <v>0</v>
      </c>
      <c r="AL3154" s="468"/>
      <c r="AM3154" s="494"/>
    </row>
    <row r="3155">
      <c r="A3155" s="460" t="s">
        <v>5183</v>
      </c>
      <c r="B3155" s="225"/>
      <c r="C3155" s="225"/>
      <c r="D3155" s="226"/>
      <c r="E3155" s="227"/>
      <c r="F3155" s="228">
        <f t="shared" si="61"/>
        <v>0</v>
      </c>
      <c r="G3155" s="226"/>
      <c r="H3155" s="226"/>
      <c r="I3155" s="226"/>
      <c r="J3155" s="58" t="s">
        <v>111</v>
      </c>
      <c r="K3155" s="58"/>
      <c r="L3155" s="58"/>
      <c r="M3155" s="62"/>
      <c r="N3155" s="58"/>
      <c r="O3155" s="62"/>
      <c r="P3155" s="58"/>
      <c r="Q3155" s="62"/>
      <c r="R3155" s="63"/>
      <c r="S3155" s="64">
        <f t="shared" si="59"/>
        <v>0</v>
      </c>
      <c r="T3155" s="60"/>
      <c r="U3155" s="60"/>
      <c r="V3155" s="60"/>
      <c r="W3155" s="60"/>
      <c r="X3155" s="60"/>
      <c r="Y3155" s="60"/>
      <c r="Z3155" s="60"/>
      <c r="AA3155" s="60"/>
      <c r="AB3155" s="60"/>
      <c r="AC3155" s="60"/>
      <c r="AD3155" s="60"/>
      <c r="AE3155" s="60"/>
      <c r="AF3155" s="60"/>
      <c r="AG3155" s="65"/>
      <c r="AH3155" s="58"/>
      <c r="AI3155" s="59"/>
      <c r="AJ3155" s="60"/>
      <c r="AK3155" s="64">
        <f t="shared" si="50"/>
        <v>0</v>
      </c>
      <c r="AL3155" s="66"/>
      <c r="AM3155" s="67"/>
    </row>
    <row r="3156">
      <c r="A3156" s="463" t="s">
        <v>5184</v>
      </c>
      <c r="B3156" s="470"/>
      <c r="C3156" s="470"/>
      <c r="D3156" s="468"/>
      <c r="E3156" s="471"/>
      <c r="F3156" s="467">
        <f t="shared" si="61"/>
        <v>0</v>
      </c>
      <c r="G3156" s="468"/>
      <c r="H3156" s="468"/>
      <c r="I3156" s="468"/>
      <c r="J3156" s="464" t="s">
        <v>111</v>
      </c>
      <c r="K3156" s="468"/>
      <c r="L3156" s="468"/>
      <c r="M3156" s="468"/>
      <c r="N3156" s="468"/>
      <c r="O3156" s="468"/>
      <c r="P3156" s="468"/>
      <c r="Q3156" s="468"/>
      <c r="R3156" s="471"/>
      <c r="S3156" s="493">
        <f t="shared" si="59"/>
        <v>0</v>
      </c>
      <c r="T3156" s="471"/>
      <c r="U3156" s="471"/>
      <c r="V3156" s="471"/>
      <c r="W3156" s="471"/>
      <c r="X3156" s="471"/>
      <c r="Y3156" s="471"/>
      <c r="Z3156" s="471"/>
      <c r="AA3156" s="471"/>
      <c r="AB3156" s="471"/>
      <c r="AC3156" s="471"/>
      <c r="AD3156" s="471"/>
      <c r="AE3156" s="471"/>
      <c r="AF3156" s="471"/>
      <c r="AG3156" s="471"/>
      <c r="AH3156" s="468"/>
      <c r="AI3156" s="470"/>
      <c r="AJ3156" s="471"/>
      <c r="AK3156" s="467">
        <f t="shared" si="50"/>
        <v>0</v>
      </c>
      <c r="AL3156" s="468"/>
      <c r="AM3156" s="494"/>
    </row>
    <row r="3157">
      <c r="A3157" s="460" t="s">
        <v>5185</v>
      </c>
      <c r="B3157" s="225"/>
      <c r="C3157" s="225"/>
      <c r="D3157" s="226"/>
      <c r="E3157" s="227"/>
      <c r="F3157" s="228">
        <f t="shared" si="61"/>
        <v>0</v>
      </c>
      <c r="G3157" s="226"/>
      <c r="H3157" s="226"/>
      <c r="I3157" s="226"/>
      <c r="J3157" s="58" t="s">
        <v>111</v>
      </c>
      <c r="K3157" s="58"/>
      <c r="L3157" s="58"/>
      <c r="M3157" s="62"/>
      <c r="N3157" s="58"/>
      <c r="O3157" s="62"/>
      <c r="P3157" s="58"/>
      <c r="Q3157" s="62"/>
      <c r="R3157" s="63"/>
      <c r="S3157" s="64">
        <f t="shared" si="59"/>
        <v>0</v>
      </c>
      <c r="T3157" s="60"/>
      <c r="U3157" s="60"/>
      <c r="V3157" s="60"/>
      <c r="W3157" s="60"/>
      <c r="X3157" s="60"/>
      <c r="Y3157" s="60"/>
      <c r="Z3157" s="60"/>
      <c r="AA3157" s="60"/>
      <c r="AB3157" s="60"/>
      <c r="AC3157" s="60"/>
      <c r="AD3157" s="60"/>
      <c r="AE3157" s="60"/>
      <c r="AF3157" s="60"/>
      <c r="AG3157" s="65"/>
      <c r="AH3157" s="58"/>
      <c r="AI3157" s="59"/>
      <c r="AJ3157" s="60"/>
      <c r="AK3157" s="64">
        <f t="shared" si="50"/>
        <v>0</v>
      </c>
      <c r="AL3157" s="66"/>
      <c r="AM3157" s="67"/>
    </row>
    <row r="3158">
      <c r="A3158" s="463" t="s">
        <v>5186</v>
      </c>
      <c r="B3158" s="470"/>
      <c r="C3158" s="470"/>
      <c r="D3158" s="468"/>
      <c r="E3158" s="471"/>
      <c r="F3158" s="467">
        <f t="shared" si="61"/>
        <v>0</v>
      </c>
      <c r="G3158" s="468"/>
      <c r="H3158" s="468"/>
      <c r="I3158" s="468"/>
      <c r="J3158" s="464" t="s">
        <v>111</v>
      </c>
      <c r="K3158" s="468"/>
      <c r="L3158" s="468"/>
      <c r="M3158" s="468"/>
      <c r="N3158" s="468"/>
      <c r="O3158" s="468"/>
      <c r="P3158" s="468"/>
      <c r="Q3158" s="468"/>
      <c r="R3158" s="471"/>
      <c r="S3158" s="493">
        <f t="shared" si="59"/>
        <v>0</v>
      </c>
      <c r="T3158" s="471"/>
      <c r="U3158" s="471"/>
      <c r="V3158" s="471"/>
      <c r="W3158" s="471"/>
      <c r="X3158" s="471"/>
      <c r="Y3158" s="471"/>
      <c r="Z3158" s="471"/>
      <c r="AA3158" s="471"/>
      <c r="AB3158" s="471"/>
      <c r="AC3158" s="471"/>
      <c r="AD3158" s="471"/>
      <c r="AE3158" s="471"/>
      <c r="AF3158" s="471"/>
      <c r="AG3158" s="471"/>
      <c r="AH3158" s="468"/>
      <c r="AI3158" s="470"/>
      <c r="AJ3158" s="471"/>
      <c r="AK3158" s="467">
        <f t="shared" si="50"/>
        <v>0</v>
      </c>
      <c r="AL3158" s="468"/>
      <c r="AM3158" s="494"/>
    </row>
    <row r="3159">
      <c r="A3159" s="460" t="s">
        <v>5187</v>
      </c>
      <c r="B3159" s="225"/>
      <c r="C3159" s="225"/>
      <c r="D3159" s="226"/>
      <c r="E3159" s="227"/>
      <c r="F3159" s="228">
        <f t="shared" si="61"/>
        <v>0</v>
      </c>
      <c r="G3159" s="226"/>
      <c r="H3159" s="226"/>
      <c r="I3159" s="226"/>
      <c r="J3159" s="58" t="s">
        <v>111</v>
      </c>
      <c r="K3159" s="58"/>
      <c r="L3159" s="58"/>
      <c r="M3159" s="62"/>
      <c r="N3159" s="58"/>
      <c r="O3159" s="62"/>
      <c r="P3159" s="58"/>
      <c r="Q3159" s="62"/>
      <c r="R3159" s="63"/>
      <c r="S3159" s="64">
        <f t="shared" si="59"/>
        <v>0</v>
      </c>
      <c r="T3159" s="60"/>
      <c r="U3159" s="60"/>
      <c r="V3159" s="60"/>
      <c r="W3159" s="60"/>
      <c r="X3159" s="60"/>
      <c r="Y3159" s="60"/>
      <c r="Z3159" s="60"/>
      <c r="AA3159" s="60"/>
      <c r="AB3159" s="60"/>
      <c r="AC3159" s="60"/>
      <c r="AD3159" s="60"/>
      <c r="AE3159" s="60"/>
      <c r="AF3159" s="60"/>
      <c r="AG3159" s="65"/>
      <c r="AH3159" s="58"/>
      <c r="AI3159" s="59"/>
      <c r="AJ3159" s="60"/>
      <c r="AK3159" s="64">
        <f t="shared" si="50"/>
        <v>0</v>
      </c>
      <c r="AL3159" s="66"/>
      <c r="AM3159" s="67"/>
    </row>
    <row r="3160">
      <c r="A3160" s="463" t="s">
        <v>5188</v>
      </c>
      <c r="B3160" s="470"/>
      <c r="C3160" s="470"/>
      <c r="D3160" s="468"/>
      <c r="E3160" s="471"/>
      <c r="F3160" s="467">
        <f t="shared" si="61"/>
        <v>0</v>
      </c>
      <c r="G3160" s="468"/>
      <c r="H3160" s="468"/>
      <c r="I3160" s="468"/>
      <c r="J3160" s="464" t="s">
        <v>111</v>
      </c>
      <c r="K3160" s="468"/>
      <c r="L3160" s="468"/>
      <c r="M3160" s="468"/>
      <c r="N3160" s="468"/>
      <c r="O3160" s="468"/>
      <c r="P3160" s="468"/>
      <c r="Q3160" s="468"/>
      <c r="R3160" s="471"/>
      <c r="S3160" s="493">
        <f t="shared" si="59"/>
        <v>0</v>
      </c>
      <c r="T3160" s="471"/>
      <c r="U3160" s="471"/>
      <c r="V3160" s="471"/>
      <c r="W3160" s="471"/>
      <c r="X3160" s="471"/>
      <c r="Y3160" s="471"/>
      <c r="Z3160" s="471"/>
      <c r="AA3160" s="471"/>
      <c r="AB3160" s="471"/>
      <c r="AC3160" s="471"/>
      <c r="AD3160" s="471"/>
      <c r="AE3160" s="471"/>
      <c r="AF3160" s="471"/>
      <c r="AG3160" s="471"/>
      <c r="AH3160" s="468"/>
      <c r="AI3160" s="470"/>
      <c r="AJ3160" s="471"/>
      <c r="AK3160" s="467">
        <f t="shared" si="50"/>
        <v>0</v>
      </c>
      <c r="AL3160" s="468"/>
      <c r="AM3160" s="494"/>
    </row>
    <row r="3161">
      <c r="A3161" s="460" t="s">
        <v>5189</v>
      </c>
      <c r="B3161" s="225"/>
      <c r="C3161" s="225"/>
      <c r="D3161" s="226"/>
      <c r="E3161" s="227"/>
      <c r="F3161" s="228">
        <f t="shared" si="61"/>
        <v>0</v>
      </c>
      <c r="G3161" s="226"/>
      <c r="H3161" s="226"/>
      <c r="I3161" s="226"/>
      <c r="J3161" s="58" t="s">
        <v>111</v>
      </c>
      <c r="K3161" s="58"/>
      <c r="L3161" s="58"/>
      <c r="M3161" s="62"/>
      <c r="N3161" s="58"/>
      <c r="O3161" s="62"/>
      <c r="P3161" s="58"/>
      <c r="Q3161" s="62"/>
      <c r="R3161" s="63"/>
      <c r="S3161" s="64">
        <f t="shared" si="59"/>
        <v>0</v>
      </c>
      <c r="T3161" s="60"/>
      <c r="U3161" s="60"/>
      <c r="V3161" s="60"/>
      <c r="W3161" s="60"/>
      <c r="X3161" s="60"/>
      <c r="Y3161" s="60"/>
      <c r="Z3161" s="60"/>
      <c r="AA3161" s="60"/>
      <c r="AB3161" s="60"/>
      <c r="AC3161" s="60"/>
      <c r="AD3161" s="60"/>
      <c r="AE3161" s="60"/>
      <c r="AF3161" s="60"/>
      <c r="AG3161" s="65"/>
      <c r="AH3161" s="58"/>
      <c r="AI3161" s="59"/>
      <c r="AJ3161" s="60"/>
      <c r="AK3161" s="64">
        <f t="shared" si="50"/>
        <v>0</v>
      </c>
      <c r="AL3161" s="66"/>
      <c r="AM3161" s="67"/>
    </row>
    <row r="3162">
      <c r="A3162" s="463" t="s">
        <v>5190</v>
      </c>
      <c r="B3162" s="464" t="s">
        <v>5191</v>
      </c>
      <c r="C3162" s="465">
        <v>43349.0</v>
      </c>
      <c r="D3162" s="464">
        <v>19.0</v>
      </c>
      <c r="E3162" s="466">
        <v>150.0</v>
      </c>
      <c r="F3162" s="469">
        <v>2850.0</v>
      </c>
      <c r="G3162" s="468"/>
      <c r="H3162" s="468"/>
      <c r="I3162" s="468"/>
      <c r="J3162" s="464" t="s">
        <v>113</v>
      </c>
      <c r="K3162" s="464" t="s">
        <v>113</v>
      </c>
      <c r="L3162" s="464" t="s">
        <v>1676</v>
      </c>
      <c r="M3162" s="464" t="s">
        <v>4166</v>
      </c>
      <c r="N3162" s="464" t="s">
        <v>776</v>
      </c>
      <c r="O3162" s="464" t="s">
        <v>5192</v>
      </c>
      <c r="P3162" s="464" t="s">
        <v>742</v>
      </c>
      <c r="Q3162" s="468"/>
      <c r="R3162" s="466" t="s">
        <v>805</v>
      </c>
      <c r="S3162" s="493">
        <f t="shared" si="59"/>
        <v>2850</v>
      </c>
      <c r="T3162" s="471"/>
      <c r="U3162" s="471"/>
      <c r="V3162" s="471"/>
      <c r="W3162" s="471"/>
      <c r="X3162" s="471"/>
      <c r="Y3162" s="471"/>
      <c r="Z3162" s="471"/>
      <c r="AA3162" s="466">
        <v>2850.0</v>
      </c>
      <c r="AB3162" s="471"/>
      <c r="AC3162" s="471"/>
      <c r="AD3162" s="471"/>
      <c r="AE3162" s="471"/>
      <c r="AF3162" s="471"/>
      <c r="AG3162" s="471"/>
      <c r="AH3162" s="496">
        <v>5.003447043E9</v>
      </c>
      <c r="AI3162" s="464" t="s">
        <v>5193</v>
      </c>
      <c r="AJ3162" s="466">
        <v>2850.0</v>
      </c>
      <c r="AK3162" s="467">
        <f t="shared" si="50"/>
        <v>0</v>
      </c>
      <c r="AL3162" s="468"/>
      <c r="AM3162" s="494"/>
    </row>
    <row r="3163">
      <c r="A3163" s="460" t="s">
        <v>5194</v>
      </c>
      <c r="B3163" s="229" t="s">
        <v>5195</v>
      </c>
      <c r="C3163" s="461">
        <v>43425.0</v>
      </c>
      <c r="D3163" s="229">
        <v>56.0</v>
      </c>
      <c r="E3163" s="462">
        <v>90.0</v>
      </c>
      <c r="F3163" s="228">
        <f t="shared" ref="F3163:F3387" si="62">D3163*E3163</f>
        <v>5040</v>
      </c>
      <c r="G3163" s="226"/>
      <c r="H3163" s="226"/>
      <c r="I3163" s="226"/>
      <c r="J3163" s="58" t="s">
        <v>113</v>
      </c>
      <c r="K3163" s="58" t="s">
        <v>113</v>
      </c>
      <c r="L3163" s="58" t="s">
        <v>1676</v>
      </c>
      <c r="M3163" s="62" t="s">
        <v>5196</v>
      </c>
      <c r="N3163" s="58" t="s">
        <v>776</v>
      </c>
      <c r="O3163" s="62" t="s">
        <v>5197</v>
      </c>
      <c r="P3163" s="58" t="s">
        <v>742</v>
      </c>
      <c r="Q3163" s="62"/>
      <c r="R3163" s="63" t="s">
        <v>707</v>
      </c>
      <c r="S3163" s="64">
        <f t="shared" si="59"/>
        <v>5040</v>
      </c>
      <c r="T3163" s="60"/>
      <c r="U3163" s="60"/>
      <c r="V3163" s="60"/>
      <c r="W3163" s="60"/>
      <c r="X3163" s="60"/>
      <c r="Y3163" s="60"/>
      <c r="Z3163" s="60"/>
      <c r="AA3163" s="64">
        <v>1680.0</v>
      </c>
      <c r="AB3163" s="64">
        <v>1680.0</v>
      </c>
      <c r="AC3163" s="64">
        <v>1680.0</v>
      </c>
      <c r="AD3163" s="64"/>
      <c r="AE3163" s="64"/>
      <c r="AF3163" s="60"/>
      <c r="AG3163" s="65"/>
      <c r="AH3163" s="58">
        <v>5.003482201E9</v>
      </c>
      <c r="AI3163" s="58" t="s">
        <v>1121</v>
      </c>
      <c r="AJ3163" s="64">
        <v>5040.0</v>
      </c>
      <c r="AK3163" s="64">
        <f t="shared" si="50"/>
        <v>0</v>
      </c>
      <c r="AL3163" s="66"/>
      <c r="AM3163" s="67"/>
    </row>
    <row r="3164">
      <c r="A3164" s="463" t="s">
        <v>5198</v>
      </c>
      <c r="B3164" s="464" t="s">
        <v>5199</v>
      </c>
      <c r="C3164" s="465">
        <v>43406.0</v>
      </c>
      <c r="D3164" s="464">
        <v>1.0</v>
      </c>
      <c r="E3164" s="466">
        <v>5750.0</v>
      </c>
      <c r="F3164" s="467">
        <f t="shared" si="62"/>
        <v>5750</v>
      </c>
      <c r="G3164" s="468"/>
      <c r="H3164" s="468"/>
      <c r="I3164" s="468"/>
      <c r="J3164" s="464" t="s">
        <v>113</v>
      </c>
      <c r="K3164" s="58" t="s">
        <v>113</v>
      </c>
      <c r="L3164" s="464" t="s">
        <v>690</v>
      </c>
      <c r="M3164" s="464" t="s">
        <v>5200</v>
      </c>
      <c r="N3164" s="464" t="s">
        <v>776</v>
      </c>
      <c r="O3164" s="464" t="s">
        <v>5201</v>
      </c>
      <c r="P3164" s="464" t="s">
        <v>799</v>
      </c>
      <c r="Q3164" s="464" t="s">
        <v>5202</v>
      </c>
      <c r="R3164" s="471"/>
      <c r="S3164" s="493">
        <f t="shared" si="59"/>
        <v>5750</v>
      </c>
      <c r="T3164" s="471"/>
      <c r="U3164" s="471"/>
      <c r="V3164" s="471"/>
      <c r="W3164" s="471"/>
      <c r="X3164" s="471"/>
      <c r="Y3164" s="471"/>
      <c r="Z3164" s="471"/>
      <c r="AA3164" s="471"/>
      <c r="AB3164" s="466">
        <v>5750.0</v>
      </c>
      <c r="AC3164" s="471"/>
      <c r="AD3164" s="471"/>
      <c r="AE3164" s="471"/>
      <c r="AF3164" s="471"/>
      <c r="AG3164" s="471"/>
      <c r="AH3164" s="464">
        <v>5.003472789E9</v>
      </c>
      <c r="AI3164" s="464" t="s">
        <v>3691</v>
      </c>
      <c r="AJ3164" s="466">
        <v>5750.0</v>
      </c>
      <c r="AK3164" s="467">
        <f t="shared" si="50"/>
        <v>0</v>
      </c>
      <c r="AL3164" s="468"/>
      <c r="AM3164" s="494"/>
    </row>
    <row r="3165">
      <c r="A3165" s="460" t="s">
        <v>5203</v>
      </c>
      <c r="B3165" s="225"/>
      <c r="C3165" s="225"/>
      <c r="D3165" s="226"/>
      <c r="E3165" s="227"/>
      <c r="F3165" s="228">
        <f t="shared" si="62"/>
        <v>0</v>
      </c>
      <c r="G3165" s="226"/>
      <c r="H3165" s="226"/>
      <c r="I3165" s="226"/>
      <c r="J3165" s="58" t="s">
        <v>113</v>
      </c>
      <c r="K3165" s="58"/>
      <c r="L3165" s="58"/>
      <c r="M3165" s="62"/>
      <c r="N3165" s="58"/>
      <c r="O3165" s="62"/>
      <c r="P3165" s="58"/>
      <c r="Q3165" s="62"/>
      <c r="R3165" s="63"/>
      <c r="S3165" s="64">
        <f t="shared" si="59"/>
        <v>0</v>
      </c>
      <c r="T3165" s="60"/>
      <c r="U3165" s="60"/>
      <c r="V3165" s="60"/>
      <c r="W3165" s="60"/>
      <c r="X3165" s="60"/>
      <c r="Y3165" s="60"/>
      <c r="Z3165" s="60"/>
      <c r="AA3165" s="60"/>
      <c r="AB3165" s="60"/>
      <c r="AC3165" s="60"/>
      <c r="AD3165" s="60"/>
      <c r="AE3165" s="60"/>
      <c r="AF3165" s="60"/>
      <c r="AG3165" s="65"/>
      <c r="AH3165" s="58"/>
      <c r="AI3165" s="59"/>
      <c r="AJ3165" s="60"/>
      <c r="AK3165" s="64">
        <f t="shared" si="50"/>
        <v>0</v>
      </c>
      <c r="AL3165" s="66"/>
      <c r="AM3165" s="67"/>
    </row>
    <row r="3166">
      <c r="A3166" s="463" t="s">
        <v>5204</v>
      </c>
      <c r="B3166" s="470"/>
      <c r="C3166" s="470"/>
      <c r="D3166" s="468"/>
      <c r="E3166" s="471"/>
      <c r="F3166" s="467">
        <f t="shared" si="62"/>
        <v>0</v>
      </c>
      <c r="G3166" s="468"/>
      <c r="H3166" s="468"/>
      <c r="I3166" s="468"/>
      <c r="J3166" s="464" t="s">
        <v>113</v>
      </c>
      <c r="K3166" s="468"/>
      <c r="L3166" s="468"/>
      <c r="M3166" s="468"/>
      <c r="N3166" s="468"/>
      <c r="O3166" s="468"/>
      <c r="P3166" s="468"/>
      <c r="Q3166" s="468"/>
      <c r="R3166" s="471"/>
      <c r="S3166" s="493">
        <f t="shared" si="59"/>
        <v>0</v>
      </c>
      <c r="T3166" s="471"/>
      <c r="U3166" s="471"/>
      <c r="V3166" s="471"/>
      <c r="W3166" s="471"/>
      <c r="X3166" s="471"/>
      <c r="Y3166" s="471"/>
      <c r="Z3166" s="471"/>
      <c r="AA3166" s="471"/>
      <c r="AB3166" s="471"/>
      <c r="AC3166" s="471"/>
      <c r="AD3166" s="471"/>
      <c r="AE3166" s="471"/>
      <c r="AF3166" s="471"/>
      <c r="AG3166" s="471"/>
      <c r="AH3166" s="468"/>
      <c r="AI3166" s="470"/>
      <c r="AJ3166" s="471"/>
      <c r="AK3166" s="467">
        <f t="shared" si="50"/>
        <v>0</v>
      </c>
      <c r="AL3166" s="468"/>
      <c r="AM3166" s="494"/>
    </row>
    <row r="3167">
      <c r="A3167" s="460" t="s">
        <v>5205</v>
      </c>
      <c r="B3167" s="225"/>
      <c r="C3167" s="225"/>
      <c r="D3167" s="226"/>
      <c r="E3167" s="227"/>
      <c r="F3167" s="228">
        <f t="shared" si="62"/>
        <v>0</v>
      </c>
      <c r="G3167" s="226"/>
      <c r="H3167" s="226"/>
      <c r="I3167" s="226"/>
      <c r="J3167" s="58" t="s">
        <v>113</v>
      </c>
      <c r="K3167" s="58"/>
      <c r="L3167" s="58"/>
      <c r="M3167" s="62"/>
      <c r="N3167" s="58"/>
      <c r="O3167" s="62"/>
      <c r="P3167" s="58"/>
      <c r="Q3167" s="62"/>
      <c r="R3167" s="63"/>
      <c r="S3167" s="64">
        <f t="shared" si="59"/>
        <v>0</v>
      </c>
      <c r="T3167" s="60"/>
      <c r="U3167" s="60"/>
      <c r="V3167" s="60"/>
      <c r="W3167" s="60"/>
      <c r="X3167" s="60"/>
      <c r="Y3167" s="60"/>
      <c r="Z3167" s="60"/>
      <c r="AA3167" s="60"/>
      <c r="AB3167" s="60"/>
      <c r="AC3167" s="60"/>
      <c r="AD3167" s="60"/>
      <c r="AE3167" s="60"/>
      <c r="AF3167" s="60"/>
      <c r="AG3167" s="65"/>
      <c r="AH3167" s="58"/>
      <c r="AI3167" s="59"/>
      <c r="AJ3167" s="60"/>
      <c r="AK3167" s="64">
        <f t="shared" si="50"/>
        <v>0</v>
      </c>
      <c r="AL3167" s="66"/>
      <c r="AM3167" s="67"/>
    </row>
    <row r="3168">
      <c r="A3168" s="463" t="s">
        <v>5206</v>
      </c>
      <c r="B3168" s="470"/>
      <c r="C3168" s="470"/>
      <c r="D3168" s="468"/>
      <c r="E3168" s="471"/>
      <c r="F3168" s="467">
        <f t="shared" si="62"/>
        <v>0</v>
      </c>
      <c r="G3168" s="468"/>
      <c r="H3168" s="468"/>
      <c r="I3168" s="468"/>
      <c r="J3168" s="464" t="s">
        <v>113</v>
      </c>
      <c r="K3168" s="468"/>
      <c r="L3168" s="468"/>
      <c r="M3168" s="468"/>
      <c r="N3168" s="468"/>
      <c r="O3168" s="468"/>
      <c r="P3168" s="468"/>
      <c r="Q3168" s="468"/>
      <c r="R3168" s="471"/>
      <c r="S3168" s="493">
        <f t="shared" si="59"/>
        <v>0</v>
      </c>
      <c r="T3168" s="471"/>
      <c r="U3168" s="471"/>
      <c r="V3168" s="471"/>
      <c r="W3168" s="471"/>
      <c r="X3168" s="471"/>
      <c r="Y3168" s="471"/>
      <c r="Z3168" s="471"/>
      <c r="AA3168" s="471"/>
      <c r="AB3168" s="471"/>
      <c r="AC3168" s="471"/>
      <c r="AD3168" s="471"/>
      <c r="AE3168" s="471"/>
      <c r="AF3168" s="471"/>
      <c r="AG3168" s="471"/>
      <c r="AH3168" s="468"/>
      <c r="AI3168" s="470"/>
      <c r="AJ3168" s="471"/>
      <c r="AK3168" s="467">
        <f t="shared" si="50"/>
        <v>0</v>
      </c>
      <c r="AL3168" s="468"/>
      <c r="AM3168" s="494"/>
    </row>
    <row r="3169">
      <c r="A3169" s="460" t="s">
        <v>5207</v>
      </c>
      <c r="B3169" s="225"/>
      <c r="C3169" s="225"/>
      <c r="D3169" s="226"/>
      <c r="E3169" s="227"/>
      <c r="F3169" s="228">
        <f t="shared" si="62"/>
        <v>0</v>
      </c>
      <c r="G3169" s="226"/>
      <c r="H3169" s="226"/>
      <c r="I3169" s="226"/>
      <c r="J3169" s="58" t="s">
        <v>113</v>
      </c>
      <c r="K3169" s="58"/>
      <c r="L3169" s="58"/>
      <c r="M3169" s="62"/>
      <c r="N3169" s="58"/>
      <c r="O3169" s="62"/>
      <c r="P3169" s="58"/>
      <c r="Q3169" s="62"/>
      <c r="R3169" s="63"/>
      <c r="S3169" s="64">
        <f t="shared" si="59"/>
        <v>0</v>
      </c>
      <c r="T3169" s="60"/>
      <c r="U3169" s="60"/>
      <c r="V3169" s="60"/>
      <c r="W3169" s="60"/>
      <c r="X3169" s="60"/>
      <c r="Y3169" s="60"/>
      <c r="Z3169" s="60"/>
      <c r="AA3169" s="60"/>
      <c r="AB3169" s="60"/>
      <c r="AC3169" s="60"/>
      <c r="AD3169" s="60"/>
      <c r="AE3169" s="60"/>
      <c r="AF3169" s="60"/>
      <c r="AG3169" s="65"/>
      <c r="AH3169" s="58"/>
      <c r="AI3169" s="59"/>
      <c r="AJ3169" s="60"/>
      <c r="AK3169" s="64">
        <f t="shared" si="50"/>
        <v>0</v>
      </c>
      <c r="AL3169" s="66"/>
      <c r="AM3169" s="67"/>
    </row>
    <row r="3170">
      <c r="A3170" s="463" t="s">
        <v>5208</v>
      </c>
      <c r="B3170" s="470"/>
      <c r="C3170" s="470"/>
      <c r="D3170" s="468"/>
      <c r="E3170" s="471"/>
      <c r="F3170" s="467">
        <f t="shared" si="62"/>
        <v>0</v>
      </c>
      <c r="G3170" s="468"/>
      <c r="H3170" s="468"/>
      <c r="I3170" s="468"/>
      <c r="J3170" s="464" t="s">
        <v>113</v>
      </c>
      <c r="K3170" s="468"/>
      <c r="L3170" s="468"/>
      <c r="M3170" s="468"/>
      <c r="N3170" s="468"/>
      <c r="O3170" s="468"/>
      <c r="P3170" s="468"/>
      <c r="Q3170" s="468"/>
      <c r="R3170" s="471"/>
      <c r="S3170" s="493">
        <f t="shared" si="59"/>
        <v>0</v>
      </c>
      <c r="T3170" s="471"/>
      <c r="U3170" s="471"/>
      <c r="V3170" s="471"/>
      <c r="W3170" s="471"/>
      <c r="X3170" s="471"/>
      <c r="Y3170" s="471"/>
      <c r="Z3170" s="471"/>
      <c r="AA3170" s="471"/>
      <c r="AB3170" s="471"/>
      <c r="AC3170" s="471"/>
      <c r="AD3170" s="471"/>
      <c r="AE3170" s="471"/>
      <c r="AF3170" s="471"/>
      <c r="AG3170" s="471"/>
      <c r="AH3170" s="468"/>
      <c r="AI3170" s="470"/>
      <c r="AJ3170" s="471"/>
      <c r="AK3170" s="467">
        <f t="shared" si="50"/>
        <v>0</v>
      </c>
      <c r="AL3170" s="468"/>
      <c r="AM3170" s="494"/>
    </row>
    <row r="3171">
      <c r="A3171" s="460" t="s">
        <v>5209</v>
      </c>
      <c r="B3171" s="225"/>
      <c r="C3171" s="225"/>
      <c r="D3171" s="226"/>
      <c r="E3171" s="227"/>
      <c r="F3171" s="228">
        <f t="shared" si="62"/>
        <v>0</v>
      </c>
      <c r="G3171" s="226"/>
      <c r="H3171" s="226"/>
      <c r="I3171" s="226"/>
      <c r="J3171" s="58" t="s">
        <v>113</v>
      </c>
      <c r="K3171" s="58"/>
      <c r="L3171" s="58"/>
      <c r="M3171" s="62"/>
      <c r="N3171" s="58"/>
      <c r="O3171" s="62"/>
      <c r="P3171" s="58"/>
      <c r="Q3171" s="62"/>
      <c r="R3171" s="63"/>
      <c r="S3171" s="64">
        <f t="shared" si="59"/>
        <v>0</v>
      </c>
      <c r="T3171" s="60"/>
      <c r="U3171" s="60"/>
      <c r="V3171" s="60"/>
      <c r="W3171" s="60"/>
      <c r="X3171" s="60"/>
      <c r="Y3171" s="60"/>
      <c r="Z3171" s="60"/>
      <c r="AA3171" s="60"/>
      <c r="AB3171" s="60"/>
      <c r="AC3171" s="60"/>
      <c r="AD3171" s="60"/>
      <c r="AE3171" s="60"/>
      <c r="AF3171" s="60"/>
      <c r="AG3171" s="65"/>
      <c r="AH3171" s="58"/>
      <c r="AI3171" s="59"/>
      <c r="AJ3171" s="60"/>
      <c r="AK3171" s="64">
        <f t="shared" si="50"/>
        <v>0</v>
      </c>
      <c r="AL3171" s="66"/>
      <c r="AM3171" s="67"/>
    </row>
    <row r="3172">
      <c r="A3172" s="463" t="s">
        <v>5210</v>
      </c>
      <c r="B3172" s="470"/>
      <c r="C3172" s="470"/>
      <c r="D3172" s="468"/>
      <c r="E3172" s="471"/>
      <c r="F3172" s="467">
        <f t="shared" si="62"/>
        <v>0</v>
      </c>
      <c r="G3172" s="468"/>
      <c r="H3172" s="468"/>
      <c r="I3172" s="468"/>
      <c r="J3172" s="464" t="s">
        <v>113</v>
      </c>
      <c r="K3172" s="468"/>
      <c r="L3172" s="468"/>
      <c r="M3172" s="468"/>
      <c r="N3172" s="468"/>
      <c r="O3172" s="468"/>
      <c r="P3172" s="468"/>
      <c r="Q3172" s="468"/>
      <c r="R3172" s="471"/>
      <c r="S3172" s="493">
        <f t="shared" si="59"/>
        <v>0</v>
      </c>
      <c r="T3172" s="471"/>
      <c r="U3172" s="471"/>
      <c r="V3172" s="471"/>
      <c r="W3172" s="471"/>
      <c r="X3172" s="471"/>
      <c r="Y3172" s="471"/>
      <c r="Z3172" s="471"/>
      <c r="AA3172" s="471"/>
      <c r="AB3172" s="471"/>
      <c r="AC3172" s="471"/>
      <c r="AD3172" s="471"/>
      <c r="AE3172" s="471"/>
      <c r="AF3172" s="471"/>
      <c r="AG3172" s="471"/>
      <c r="AH3172" s="468"/>
      <c r="AI3172" s="470"/>
      <c r="AJ3172" s="471"/>
      <c r="AK3172" s="467">
        <f t="shared" si="50"/>
        <v>0</v>
      </c>
      <c r="AL3172" s="468"/>
      <c r="AM3172" s="494"/>
    </row>
    <row r="3173">
      <c r="A3173" s="460" t="s">
        <v>5211</v>
      </c>
      <c r="B3173" s="225"/>
      <c r="C3173" s="225"/>
      <c r="D3173" s="226"/>
      <c r="E3173" s="227"/>
      <c r="F3173" s="228">
        <f t="shared" si="62"/>
        <v>0</v>
      </c>
      <c r="G3173" s="226"/>
      <c r="H3173" s="226"/>
      <c r="I3173" s="226"/>
      <c r="J3173" s="58" t="s">
        <v>113</v>
      </c>
      <c r="K3173" s="58"/>
      <c r="L3173" s="58"/>
      <c r="M3173" s="62"/>
      <c r="N3173" s="58"/>
      <c r="O3173" s="62"/>
      <c r="P3173" s="58"/>
      <c r="Q3173" s="62"/>
      <c r="R3173" s="63"/>
      <c r="S3173" s="64">
        <f t="shared" si="59"/>
        <v>0</v>
      </c>
      <c r="T3173" s="60"/>
      <c r="U3173" s="60"/>
      <c r="V3173" s="60"/>
      <c r="W3173" s="60"/>
      <c r="X3173" s="60"/>
      <c r="Y3173" s="60"/>
      <c r="Z3173" s="60"/>
      <c r="AA3173" s="60"/>
      <c r="AB3173" s="60"/>
      <c r="AC3173" s="60"/>
      <c r="AD3173" s="60"/>
      <c r="AE3173" s="60"/>
      <c r="AF3173" s="60"/>
      <c r="AG3173" s="65"/>
      <c r="AH3173" s="58"/>
      <c r="AI3173" s="59"/>
      <c r="AJ3173" s="60"/>
      <c r="AK3173" s="64">
        <f t="shared" si="50"/>
        <v>0</v>
      </c>
      <c r="AL3173" s="66"/>
      <c r="AM3173" s="67"/>
    </row>
    <row r="3174">
      <c r="A3174" s="463" t="s">
        <v>5212</v>
      </c>
      <c r="B3174" s="470"/>
      <c r="C3174" s="470"/>
      <c r="D3174" s="468"/>
      <c r="E3174" s="471"/>
      <c r="F3174" s="467">
        <f t="shared" si="62"/>
        <v>0</v>
      </c>
      <c r="G3174" s="468"/>
      <c r="H3174" s="468"/>
      <c r="I3174" s="468"/>
      <c r="J3174" s="464" t="s">
        <v>113</v>
      </c>
      <c r="K3174" s="468"/>
      <c r="L3174" s="468"/>
      <c r="M3174" s="468"/>
      <c r="N3174" s="468"/>
      <c r="O3174" s="468"/>
      <c r="P3174" s="468"/>
      <c r="Q3174" s="468"/>
      <c r="R3174" s="471"/>
      <c r="S3174" s="493">
        <f t="shared" si="59"/>
        <v>0</v>
      </c>
      <c r="T3174" s="471"/>
      <c r="U3174" s="471"/>
      <c r="V3174" s="471"/>
      <c r="W3174" s="471"/>
      <c r="X3174" s="471"/>
      <c r="Y3174" s="471"/>
      <c r="Z3174" s="471"/>
      <c r="AA3174" s="471"/>
      <c r="AB3174" s="471"/>
      <c r="AC3174" s="471"/>
      <c r="AD3174" s="471"/>
      <c r="AE3174" s="471"/>
      <c r="AF3174" s="471"/>
      <c r="AG3174" s="471"/>
      <c r="AH3174" s="468"/>
      <c r="AI3174" s="470"/>
      <c r="AJ3174" s="471"/>
      <c r="AK3174" s="467">
        <f t="shared" si="50"/>
        <v>0</v>
      </c>
      <c r="AL3174" s="468"/>
      <c r="AM3174" s="494"/>
    </row>
    <row r="3175">
      <c r="A3175" s="460" t="s">
        <v>5213</v>
      </c>
      <c r="B3175" s="225"/>
      <c r="C3175" s="225"/>
      <c r="D3175" s="226"/>
      <c r="E3175" s="227"/>
      <c r="F3175" s="228">
        <f t="shared" si="62"/>
        <v>0</v>
      </c>
      <c r="G3175" s="226"/>
      <c r="H3175" s="226"/>
      <c r="I3175" s="226"/>
      <c r="J3175" s="58" t="s">
        <v>113</v>
      </c>
      <c r="K3175" s="58"/>
      <c r="L3175" s="58"/>
      <c r="M3175" s="62"/>
      <c r="N3175" s="58"/>
      <c r="O3175" s="62"/>
      <c r="P3175" s="58"/>
      <c r="Q3175" s="62"/>
      <c r="R3175" s="63"/>
      <c r="S3175" s="64">
        <f t="shared" si="59"/>
        <v>0</v>
      </c>
      <c r="T3175" s="60"/>
      <c r="U3175" s="60"/>
      <c r="V3175" s="60"/>
      <c r="W3175" s="60"/>
      <c r="X3175" s="60"/>
      <c r="Y3175" s="60"/>
      <c r="Z3175" s="60"/>
      <c r="AA3175" s="60"/>
      <c r="AB3175" s="60"/>
      <c r="AC3175" s="60"/>
      <c r="AD3175" s="60"/>
      <c r="AE3175" s="60"/>
      <c r="AF3175" s="60"/>
      <c r="AG3175" s="65"/>
      <c r="AH3175" s="58"/>
      <c r="AI3175" s="59"/>
      <c r="AJ3175" s="60"/>
      <c r="AK3175" s="64">
        <f t="shared" si="50"/>
        <v>0</v>
      </c>
      <c r="AL3175" s="66"/>
      <c r="AM3175" s="67"/>
    </row>
    <row r="3176">
      <c r="A3176" s="463" t="s">
        <v>5214</v>
      </c>
      <c r="B3176" s="470"/>
      <c r="C3176" s="470"/>
      <c r="D3176" s="468"/>
      <c r="E3176" s="471"/>
      <c r="F3176" s="467">
        <f t="shared" si="62"/>
        <v>0</v>
      </c>
      <c r="G3176" s="468"/>
      <c r="H3176" s="468"/>
      <c r="I3176" s="468"/>
      <c r="J3176" s="464" t="s">
        <v>113</v>
      </c>
      <c r="K3176" s="468"/>
      <c r="L3176" s="468"/>
      <c r="M3176" s="468"/>
      <c r="N3176" s="468"/>
      <c r="O3176" s="468"/>
      <c r="P3176" s="468"/>
      <c r="Q3176" s="468"/>
      <c r="R3176" s="471"/>
      <c r="S3176" s="493">
        <f t="shared" si="59"/>
        <v>0</v>
      </c>
      <c r="T3176" s="471"/>
      <c r="U3176" s="471"/>
      <c r="V3176" s="471"/>
      <c r="W3176" s="471"/>
      <c r="X3176" s="471"/>
      <c r="Y3176" s="471"/>
      <c r="Z3176" s="471"/>
      <c r="AA3176" s="471"/>
      <c r="AB3176" s="471"/>
      <c r="AC3176" s="471"/>
      <c r="AD3176" s="471"/>
      <c r="AE3176" s="471"/>
      <c r="AF3176" s="471"/>
      <c r="AG3176" s="471"/>
      <c r="AH3176" s="468"/>
      <c r="AI3176" s="470"/>
      <c r="AJ3176" s="471"/>
      <c r="AK3176" s="467">
        <f t="shared" si="50"/>
        <v>0</v>
      </c>
      <c r="AL3176" s="468"/>
      <c r="AM3176" s="494"/>
    </row>
    <row r="3177">
      <c r="A3177" s="460" t="s">
        <v>5215</v>
      </c>
      <c r="B3177" s="225"/>
      <c r="C3177" s="225"/>
      <c r="D3177" s="226"/>
      <c r="E3177" s="227"/>
      <c r="F3177" s="228">
        <f t="shared" si="62"/>
        <v>0</v>
      </c>
      <c r="G3177" s="226"/>
      <c r="H3177" s="226"/>
      <c r="I3177" s="226"/>
      <c r="J3177" s="58" t="s">
        <v>113</v>
      </c>
      <c r="K3177" s="58"/>
      <c r="L3177" s="58"/>
      <c r="M3177" s="62"/>
      <c r="N3177" s="58"/>
      <c r="O3177" s="62"/>
      <c r="P3177" s="58"/>
      <c r="Q3177" s="62"/>
      <c r="R3177" s="63"/>
      <c r="S3177" s="64">
        <f t="shared" si="59"/>
        <v>0</v>
      </c>
      <c r="T3177" s="60"/>
      <c r="U3177" s="60"/>
      <c r="V3177" s="60"/>
      <c r="W3177" s="60"/>
      <c r="X3177" s="60"/>
      <c r="Y3177" s="60"/>
      <c r="Z3177" s="60"/>
      <c r="AA3177" s="60"/>
      <c r="AB3177" s="60"/>
      <c r="AC3177" s="60"/>
      <c r="AD3177" s="60"/>
      <c r="AE3177" s="60"/>
      <c r="AF3177" s="60"/>
      <c r="AG3177" s="65"/>
      <c r="AH3177" s="58"/>
      <c r="AI3177" s="59"/>
      <c r="AJ3177" s="60"/>
      <c r="AK3177" s="64">
        <f t="shared" si="50"/>
        <v>0</v>
      </c>
      <c r="AL3177" s="66"/>
      <c r="AM3177" s="67"/>
    </row>
    <row r="3178">
      <c r="A3178" s="463" t="s">
        <v>5216</v>
      </c>
      <c r="B3178" s="470"/>
      <c r="C3178" s="470"/>
      <c r="D3178" s="468"/>
      <c r="E3178" s="471"/>
      <c r="F3178" s="467">
        <f t="shared" si="62"/>
        <v>0</v>
      </c>
      <c r="G3178" s="468"/>
      <c r="H3178" s="468"/>
      <c r="I3178" s="468"/>
      <c r="J3178" s="464" t="s">
        <v>113</v>
      </c>
      <c r="K3178" s="468"/>
      <c r="L3178" s="468"/>
      <c r="M3178" s="468"/>
      <c r="N3178" s="468"/>
      <c r="O3178" s="468"/>
      <c r="P3178" s="468"/>
      <c r="Q3178" s="468"/>
      <c r="R3178" s="471"/>
      <c r="S3178" s="493">
        <f t="shared" si="59"/>
        <v>0</v>
      </c>
      <c r="T3178" s="471"/>
      <c r="U3178" s="471"/>
      <c r="V3178" s="471"/>
      <c r="W3178" s="471"/>
      <c r="X3178" s="471"/>
      <c r="Y3178" s="471"/>
      <c r="Z3178" s="471"/>
      <c r="AA3178" s="471"/>
      <c r="AB3178" s="471"/>
      <c r="AC3178" s="471"/>
      <c r="AD3178" s="471"/>
      <c r="AE3178" s="471"/>
      <c r="AF3178" s="471"/>
      <c r="AG3178" s="471"/>
      <c r="AH3178" s="468"/>
      <c r="AI3178" s="470"/>
      <c r="AJ3178" s="471"/>
      <c r="AK3178" s="467">
        <f t="shared" si="50"/>
        <v>0</v>
      </c>
      <c r="AL3178" s="468"/>
      <c r="AM3178" s="494"/>
    </row>
    <row r="3179">
      <c r="A3179" s="460" t="s">
        <v>5217</v>
      </c>
      <c r="B3179" s="225"/>
      <c r="C3179" s="225"/>
      <c r="D3179" s="226"/>
      <c r="E3179" s="227"/>
      <c r="F3179" s="228">
        <f t="shared" si="62"/>
        <v>0</v>
      </c>
      <c r="G3179" s="226"/>
      <c r="H3179" s="226"/>
      <c r="I3179" s="226"/>
      <c r="J3179" s="58" t="s">
        <v>113</v>
      </c>
      <c r="K3179" s="58"/>
      <c r="L3179" s="58"/>
      <c r="M3179" s="62"/>
      <c r="N3179" s="58"/>
      <c r="O3179" s="62"/>
      <c r="P3179" s="58"/>
      <c r="Q3179" s="62"/>
      <c r="R3179" s="63"/>
      <c r="S3179" s="64">
        <f t="shared" si="59"/>
        <v>0</v>
      </c>
      <c r="T3179" s="60"/>
      <c r="U3179" s="60"/>
      <c r="V3179" s="60"/>
      <c r="W3179" s="60"/>
      <c r="X3179" s="60"/>
      <c r="Y3179" s="60"/>
      <c r="Z3179" s="60"/>
      <c r="AA3179" s="60"/>
      <c r="AB3179" s="60"/>
      <c r="AC3179" s="60"/>
      <c r="AD3179" s="60"/>
      <c r="AE3179" s="60"/>
      <c r="AF3179" s="60"/>
      <c r="AG3179" s="65"/>
      <c r="AH3179" s="58"/>
      <c r="AI3179" s="59"/>
      <c r="AJ3179" s="60"/>
      <c r="AK3179" s="64">
        <f t="shared" si="50"/>
        <v>0</v>
      </c>
      <c r="AL3179" s="66"/>
      <c r="AM3179" s="67"/>
    </row>
    <row r="3180">
      <c r="A3180" s="463" t="s">
        <v>5218</v>
      </c>
      <c r="B3180" s="470"/>
      <c r="C3180" s="470"/>
      <c r="D3180" s="468"/>
      <c r="E3180" s="471"/>
      <c r="F3180" s="467">
        <f t="shared" si="62"/>
        <v>0</v>
      </c>
      <c r="G3180" s="468"/>
      <c r="H3180" s="468"/>
      <c r="I3180" s="468"/>
      <c r="J3180" s="464" t="s">
        <v>113</v>
      </c>
      <c r="K3180" s="468"/>
      <c r="L3180" s="468"/>
      <c r="M3180" s="468"/>
      <c r="N3180" s="468"/>
      <c r="O3180" s="468"/>
      <c r="P3180" s="468"/>
      <c r="Q3180" s="468"/>
      <c r="R3180" s="471"/>
      <c r="S3180" s="493">
        <f t="shared" si="59"/>
        <v>0</v>
      </c>
      <c r="T3180" s="471"/>
      <c r="U3180" s="471"/>
      <c r="V3180" s="471"/>
      <c r="W3180" s="471"/>
      <c r="X3180" s="471"/>
      <c r="Y3180" s="471"/>
      <c r="Z3180" s="471"/>
      <c r="AA3180" s="471"/>
      <c r="AB3180" s="471"/>
      <c r="AC3180" s="471"/>
      <c r="AD3180" s="471"/>
      <c r="AE3180" s="471"/>
      <c r="AF3180" s="471"/>
      <c r="AG3180" s="471"/>
      <c r="AH3180" s="468"/>
      <c r="AI3180" s="470"/>
      <c r="AJ3180" s="471"/>
      <c r="AK3180" s="467">
        <f t="shared" si="50"/>
        <v>0</v>
      </c>
      <c r="AL3180" s="468"/>
      <c r="AM3180" s="494"/>
    </row>
    <row r="3181">
      <c r="A3181" s="460" t="s">
        <v>5219</v>
      </c>
      <c r="B3181" s="225"/>
      <c r="C3181" s="225"/>
      <c r="D3181" s="226"/>
      <c r="E3181" s="227"/>
      <c r="F3181" s="228">
        <f t="shared" si="62"/>
        <v>0</v>
      </c>
      <c r="G3181" s="226"/>
      <c r="H3181" s="226"/>
      <c r="I3181" s="226"/>
      <c r="J3181" s="58" t="s">
        <v>113</v>
      </c>
      <c r="K3181" s="58"/>
      <c r="L3181" s="58"/>
      <c r="M3181" s="62"/>
      <c r="N3181" s="58"/>
      <c r="O3181" s="62"/>
      <c r="P3181" s="58"/>
      <c r="Q3181" s="62"/>
      <c r="R3181" s="63"/>
      <c r="S3181" s="64">
        <f t="shared" si="59"/>
        <v>0</v>
      </c>
      <c r="T3181" s="60"/>
      <c r="U3181" s="60"/>
      <c r="V3181" s="60"/>
      <c r="W3181" s="60"/>
      <c r="X3181" s="60"/>
      <c r="Y3181" s="60"/>
      <c r="Z3181" s="60"/>
      <c r="AA3181" s="60"/>
      <c r="AB3181" s="60"/>
      <c r="AC3181" s="60"/>
      <c r="AD3181" s="60"/>
      <c r="AE3181" s="60"/>
      <c r="AF3181" s="60"/>
      <c r="AG3181" s="65"/>
      <c r="AH3181" s="58"/>
      <c r="AI3181" s="59"/>
      <c r="AJ3181" s="60"/>
      <c r="AK3181" s="64">
        <f t="shared" si="50"/>
        <v>0</v>
      </c>
      <c r="AL3181" s="66"/>
      <c r="AM3181" s="67"/>
    </row>
    <row r="3182">
      <c r="A3182" s="463" t="s">
        <v>5220</v>
      </c>
      <c r="B3182" s="470"/>
      <c r="C3182" s="470"/>
      <c r="D3182" s="468"/>
      <c r="E3182" s="471"/>
      <c r="F3182" s="467">
        <f t="shared" si="62"/>
        <v>0</v>
      </c>
      <c r="G3182" s="468"/>
      <c r="H3182" s="468"/>
      <c r="I3182" s="468"/>
      <c r="J3182" s="464" t="s">
        <v>113</v>
      </c>
      <c r="K3182" s="468"/>
      <c r="L3182" s="468"/>
      <c r="M3182" s="468"/>
      <c r="N3182" s="468"/>
      <c r="O3182" s="468"/>
      <c r="P3182" s="468"/>
      <c r="Q3182" s="468"/>
      <c r="R3182" s="471"/>
      <c r="S3182" s="493">
        <f t="shared" si="59"/>
        <v>0</v>
      </c>
      <c r="T3182" s="471"/>
      <c r="U3182" s="471"/>
      <c r="V3182" s="471"/>
      <c r="W3182" s="471"/>
      <c r="X3182" s="471"/>
      <c r="Y3182" s="471"/>
      <c r="Z3182" s="471"/>
      <c r="AA3182" s="471"/>
      <c r="AB3182" s="471"/>
      <c r="AC3182" s="471"/>
      <c r="AD3182" s="471"/>
      <c r="AE3182" s="471"/>
      <c r="AF3182" s="471"/>
      <c r="AG3182" s="471"/>
      <c r="AH3182" s="468"/>
      <c r="AI3182" s="470"/>
      <c r="AJ3182" s="471"/>
      <c r="AK3182" s="467">
        <f t="shared" si="50"/>
        <v>0</v>
      </c>
      <c r="AL3182" s="468"/>
      <c r="AM3182" s="494"/>
    </row>
    <row r="3183">
      <c r="A3183" s="460" t="s">
        <v>5221</v>
      </c>
      <c r="B3183" s="225"/>
      <c r="C3183" s="225"/>
      <c r="D3183" s="226"/>
      <c r="E3183" s="227"/>
      <c r="F3183" s="228">
        <f t="shared" si="62"/>
        <v>0</v>
      </c>
      <c r="G3183" s="226"/>
      <c r="H3183" s="226"/>
      <c r="I3183" s="226"/>
      <c r="J3183" s="58" t="s">
        <v>113</v>
      </c>
      <c r="K3183" s="58"/>
      <c r="L3183" s="58"/>
      <c r="M3183" s="62"/>
      <c r="N3183" s="58"/>
      <c r="O3183" s="62"/>
      <c r="P3183" s="58"/>
      <c r="Q3183" s="62"/>
      <c r="R3183" s="63"/>
      <c r="S3183" s="64">
        <f t="shared" si="59"/>
        <v>0</v>
      </c>
      <c r="T3183" s="60"/>
      <c r="U3183" s="60"/>
      <c r="V3183" s="60"/>
      <c r="W3183" s="60"/>
      <c r="X3183" s="60"/>
      <c r="Y3183" s="60"/>
      <c r="Z3183" s="60"/>
      <c r="AA3183" s="60"/>
      <c r="AB3183" s="60"/>
      <c r="AC3183" s="60"/>
      <c r="AD3183" s="60"/>
      <c r="AE3183" s="60"/>
      <c r="AF3183" s="60"/>
      <c r="AG3183" s="65"/>
      <c r="AH3183" s="58"/>
      <c r="AI3183" s="59"/>
      <c r="AJ3183" s="60"/>
      <c r="AK3183" s="64">
        <f t="shared" si="50"/>
        <v>0</v>
      </c>
      <c r="AL3183" s="66"/>
      <c r="AM3183" s="67"/>
    </row>
    <row r="3184">
      <c r="A3184" s="463" t="s">
        <v>5222</v>
      </c>
      <c r="B3184" s="470"/>
      <c r="C3184" s="470"/>
      <c r="D3184" s="468"/>
      <c r="E3184" s="471"/>
      <c r="F3184" s="467">
        <f t="shared" si="62"/>
        <v>0</v>
      </c>
      <c r="G3184" s="468"/>
      <c r="H3184" s="468"/>
      <c r="I3184" s="468"/>
      <c r="J3184" s="464" t="s">
        <v>113</v>
      </c>
      <c r="K3184" s="468"/>
      <c r="L3184" s="468"/>
      <c r="M3184" s="468"/>
      <c r="N3184" s="468"/>
      <c r="O3184" s="468"/>
      <c r="P3184" s="468"/>
      <c r="Q3184" s="468"/>
      <c r="R3184" s="471"/>
      <c r="S3184" s="493">
        <f t="shared" si="59"/>
        <v>0</v>
      </c>
      <c r="T3184" s="471"/>
      <c r="U3184" s="471"/>
      <c r="V3184" s="471"/>
      <c r="W3184" s="471"/>
      <c r="X3184" s="471"/>
      <c r="Y3184" s="471"/>
      <c r="Z3184" s="471"/>
      <c r="AA3184" s="471"/>
      <c r="AB3184" s="471"/>
      <c r="AC3184" s="471"/>
      <c r="AD3184" s="471"/>
      <c r="AE3184" s="471"/>
      <c r="AF3184" s="471"/>
      <c r="AG3184" s="471"/>
      <c r="AH3184" s="468"/>
      <c r="AI3184" s="470"/>
      <c r="AJ3184" s="471"/>
      <c r="AK3184" s="467">
        <f t="shared" si="50"/>
        <v>0</v>
      </c>
      <c r="AL3184" s="468"/>
      <c r="AM3184" s="494"/>
    </row>
    <row r="3185">
      <c r="A3185" s="460" t="s">
        <v>5223</v>
      </c>
      <c r="B3185" s="225"/>
      <c r="C3185" s="225"/>
      <c r="D3185" s="226"/>
      <c r="E3185" s="227"/>
      <c r="F3185" s="228">
        <f t="shared" si="62"/>
        <v>0</v>
      </c>
      <c r="G3185" s="226"/>
      <c r="H3185" s="226"/>
      <c r="I3185" s="226"/>
      <c r="J3185" s="58" t="s">
        <v>113</v>
      </c>
      <c r="K3185" s="58"/>
      <c r="L3185" s="58"/>
      <c r="M3185" s="62"/>
      <c r="N3185" s="58"/>
      <c r="O3185" s="62"/>
      <c r="P3185" s="58"/>
      <c r="Q3185" s="62"/>
      <c r="R3185" s="63"/>
      <c r="S3185" s="64">
        <f t="shared" si="59"/>
        <v>0</v>
      </c>
      <c r="T3185" s="60"/>
      <c r="U3185" s="60"/>
      <c r="V3185" s="60"/>
      <c r="W3185" s="60"/>
      <c r="X3185" s="60"/>
      <c r="Y3185" s="60"/>
      <c r="Z3185" s="60"/>
      <c r="AA3185" s="60"/>
      <c r="AB3185" s="60"/>
      <c r="AC3185" s="60"/>
      <c r="AD3185" s="60"/>
      <c r="AE3185" s="60"/>
      <c r="AF3185" s="60"/>
      <c r="AG3185" s="65"/>
      <c r="AH3185" s="58"/>
      <c r="AI3185" s="59"/>
      <c r="AJ3185" s="60"/>
      <c r="AK3185" s="64">
        <f t="shared" si="50"/>
        <v>0</v>
      </c>
      <c r="AL3185" s="66"/>
      <c r="AM3185" s="67"/>
    </row>
    <row r="3186">
      <c r="A3186" s="463" t="s">
        <v>5224</v>
      </c>
      <c r="B3186" s="470"/>
      <c r="C3186" s="470"/>
      <c r="D3186" s="468"/>
      <c r="E3186" s="471"/>
      <c r="F3186" s="467">
        <f t="shared" si="62"/>
        <v>0</v>
      </c>
      <c r="G3186" s="468"/>
      <c r="H3186" s="468"/>
      <c r="I3186" s="468"/>
      <c r="J3186" s="464" t="s">
        <v>113</v>
      </c>
      <c r="K3186" s="468"/>
      <c r="L3186" s="468"/>
      <c r="M3186" s="468"/>
      <c r="N3186" s="468"/>
      <c r="O3186" s="468"/>
      <c r="P3186" s="468"/>
      <c r="Q3186" s="468"/>
      <c r="R3186" s="471"/>
      <c r="S3186" s="493">
        <f t="shared" si="59"/>
        <v>0</v>
      </c>
      <c r="T3186" s="471"/>
      <c r="U3186" s="471"/>
      <c r="V3186" s="471"/>
      <c r="W3186" s="471"/>
      <c r="X3186" s="471"/>
      <c r="Y3186" s="471"/>
      <c r="Z3186" s="471"/>
      <c r="AA3186" s="471"/>
      <c r="AB3186" s="471"/>
      <c r="AC3186" s="471"/>
      <c r="AD3186" s="471"/>
      <c r="AE3186" s="471"/>
      <c r="AF3186" s="471"/>
      <c r="AG3186" s="471"/>
      <c r="AH3186" s="468"/>
      <c r="AI3186" s="470"/>
      <c r="AJ3186" s="471"/>
      <c r="AK3186" s="467">
        <f t="shared" si="50"/>
        <v>0</v>
      </c>
      <c r="AL3186" s="468"/>
      <c r="AM3186" s="494"/>
    </row>
    <row r="3187">
      <c r="A3187" s="460" t="s">
        <v>5225</v>
      </c>
      <c r="B3187" s="225"/>
      <c r="C3187" s="225"/>
      <c r="D3187" s="226"/>
      <c r="E3187" s="227"/>
      <c r="F3187" s="228">
        <f t="shared" si="62"/>
        <v>0</v>
      </c>
      <c r="G3187" s="226"/>
      <c r="H3187" s="226"/>
      <c r="I3187" s="226"/>
      <c r="J3187" s="58" t="s">
        <v>113</v>
      </c>
      <c r="K3187" s="58"/>
      <c r="L3187" s="58"/>
      <c r="M3187" s="62"/>
      <c r="N3187" s="58"/>
      <c r="O3187" s="62"/>
      <c r="P3187" s="58"/>
      <c r="Q3187" s="62"/>
      <c r="R3187" s="63"/>
      <c r="S3187" s="64">
        <f t="shared" si="59"/>
        <v>0</v>
      </c>
      <c r="T3187" s="60"/>
      <c r="U3187" s="60"/>
      <c r="V3187" s="60"/>
      <c r="W3187" s="60"/>
      <c r="X3187" s="60"/>
      <c r="Y3187" s="60"/>
      <c r="Z3187" s="60"/>
      <c r="AA3187" s="60"/>
      <c r="AB3187" s="60"/>
      <c r="AC3187" s="60"/>
      <c r="AD3187" s="60"/>
      <c r="AE3187" s="60"/>
      <c r="AF3187" s="60"/>
      <c r="AG3187" s="65"/>
      <c r="AH3187" s="58"/>
      <c r="AI3187" s="59"/>
      <c r="AJ3187" s="60"/>
      <c r="AK3187" s="64">
        <f t="shared" si="50"/>
        <v>0</v>
      </c>
      <c r="AL3187" s="66"/>
      <c r="AM3187" s="67"/>
    </row>
    <row r="3188">
      <c r="A3188" s="463" t="s">
        <v>5226</v>
      </c>
      <c r="B3188" s="470"/>
      <c r="C3188" s="470"/>
      <c r="D3188" s="468"/>
      <c r="E3188" s="471"/>
      <c r="F3188" s="467">
        <f t="shared" si="62"/>
        <v>0</v>
      </c>
      <c r="G3188" s="468"/>
      <c r="H3188" s="468"/>
      <c r="I3188" s="468"/>
      <c r="J3188" s="464" t="s">
        <v>113</v>
      </c>
      <c r="K3188" s="468"/>
      <c r="L3188" s="468"/>
      <c r="M3188" s="468"/>
      <c r="N3188" s="468"/>
      <c r="O3188" s="468"/>
      <c r="P3188" s="468"/>
      <c r="Q3188" s="468"/>
      <c r="R3188" s="471"/>
      <c r="S3188" s="493">
        <f t="shared" si="59"/>
        <v>0</v>
      </c>
      <c r="T3188" s="471"/>
      <c r="U3188" s="471"/>
      <c r="V3188" s="471"/>
      <c r="W3188" s="471"/>
      <c r="X3188" s="471"/>
      <c r="Y3188" s="471"/>
      <c r="Z3188" s="471"/>
      <c r="AA3188" s="471"/>
      <c r="AB3188" s="471"/>
      <c r="AC3188" s="471"/>
      <c r="AD3188" s="471"/>
      <c r="AE3188" s="471"/>
      <c r="AF3188" s="471"/>
      <c r="AG3188" s="471"/>
      <c r="AH3188" s="468"/>
      <c r="AI3188" s="470"/>
      <c r="AJ3188" s="471"/>
      <c r="AK3188" s="467">
        <f t="shared" si="50"/>
        <v>0</v>
      </c>
      <c r="AL3188" s="468"/>
      <c r="AM3188" s="494"/>
    </row>
    <row r="3189">
      <c r="A3189" s="460" t="s">
        <v>5227</v>
      </c>
      <c r="B3189" s="225"/>
      <c r="C3189" s="225"/>
      <c r="D3189" s="226"/>
      <c r="E3189" s="227"/>
      <c r="F3189" s="228">
        <f t="shared" si="62"/>
        <v>0</v>
      </c>
      <c r="G3189" s="226"/>
      <c r="H3189" s="226"/>
      <c r="I3189" s="226"/>
      <c r="J3189" s="58" t="s">
        <v>113</v>
      </c>
      <c r="K3189" s="58"/>
      <c r="L3189" s="58"/>
      <c r="M3189" s="62"/>
      <c r="N3189" s="58"/>
      <c r="O3189" s="62"/>
      <c r="P3189" s="58"/>
      <c r="Q3189" s="62"/>
      <c r="R3189" s="63"/>
      <c r="S3189" s="64">
        <f t="shared" si="59"/>
        <v>0</v>
      </c>
      <c r="T3189" s="60"/>
      <c r="U3189" s="60"/>
      <c r="V3189" s="60"/>
      <c r="W3189" s="60"/>
      <c r="X3189" s="60"/>
      <c r="Y3189" s="60"/>
      <c r="Z3189" s="60"/>
      <c r="AA3189" s="60"/>
      <c r="AB3189" s="60"/>
      <c r="AC3189" s="60"/>
      <c r="AD3189" s="60"/>
      <c r="AE3189" s="60"/>
      <c r="AF3189" s="60"/>
      <c r="AG3189" s="65"/>
      <c r="AH3189" s="58"/>
      <c r="AI3189" s="59"/>
      <c r="AJ3189" s="60"/>
      <c r="AK3189" s="64">
        <f t="shared" si="50"/>
        <v>0</v>
      </c>
      <c r="AL3189" s="66"/>
      <c r="AM3189" s="67"/>
    </row>
    <row r="3190">
      <c r="A3190" s="463" t="s">
        <v>5228</v>
      </c>
      <c r="B3190" s="470"/>
      <c r="C3190" s="470"/>
      <c r="D3190" s="468"/>
      <c r="E3190" s="471"/>
      <c r="F3190" s="467">
        <f t="shared" si="62"/>
        <v>0</v>
      </c>
      <c r="G3190" s="468"/>
      <c r="H3190" s="468"/>
      <c r="I3190" s="468"/>
      <c r="J3190" s="464" t="s">
        <v>113</v>
      </c>
      <c r="K3190" s="468"/>
      <c r="L3190" s="468"/>
      <c r="M3190" s="468"/>
      <c r="N3190" s="468"/>
      <c r="O3190" s="468"/>
      <c r="P3190" s="468"/>
      <c r="Q3190" s="468"/>
      <c r="R3190" s="471"/>
      <c r="S3190" s="493">
        <f t="shared" si="59"/>
        <v>0</v>
      </c>
      <c r="T3190" s="471"/>
      <c r="U3190" s="471"/>
      <c r="V3190" s="471"/>
      <c r="W3190" s="471"/>
      <c r="X3190" s="471"/>
      <c r="Y3190" s="471"/>
      <c r="Z3190" s="471"/>
      <c r="AA3190" s="471"/>
      <c r="AB3190" s="471"/>
      <c r="AC3190" s="471"/>
      <c r="AD3190" s="471"/>
      <c r="AE3190" s="471"/>
      <c r="AF3190" s="471"/>
      <c r="AG3190" s="471"/>
      <c r="AH3190" s="468"/>
      <c r="AI3190" s="470"/>
      <c r="AJ3190" s="471"/>
      <c r="AK3190" s="467">
        <f t="shared" si="50"/>
        <v>0</v>
      </c>
      <c r="AL3190" s="468"/>
      <c r="AM3190" s="494"/>
    </row>
    <row r="3191">
      <c r="A3191" s="460" t="s">
        <v>5229</v>
      </c>
      <c r="B3191" s="225"/>
      <c r="C3191" s="225"/>
      <c r="D3191" s="226"/>
      <c r="E3191" s="227"/>
      <c r="F3191" s="228">
        <f t="shared" si="62"/>
        <v>0</v>
      </c>
      <c r="G3191" s="226"/>
      <c r="H3191" s="226"/>
      <c r="I3191" s="226"/>
      <c r="J3191" s="58" t="s">
        <v>113</v>
      </c>
      <c r="K3191" s="58"/>
      <c r="L3191" s="58"/>
      <c r="M3191" s="62"/>
      <c r="N3191" s="58"/>
      <c r="O3191" s="62"/>
      <c r="P3191" s="58"/>
      <c r="Q3191" s="62"/>
      <c r="R3191" s="63"/>
      <c r="S3191" s="64">
        <f t="shared" si="59"/>
        <v>0</v>
      </c>
      <c r="T3191" s="60"/>
      <c r="U3191" s="60"/>
      <c r="V3191" s="60"/>
      <c r="W3191" s="60"/>
      <c r="X3191" s="60"/>
      <c r="Y3191" s="60"/>
      <c r="Z3191" s="60"/>
      <c r="AA3191" s="60"/>
      <c r="AB3191" s="60"/>
      <c r="AC3191" s="60"/>
      <c r="AD3191" s="60"/>
      <c r="AE3191" s="60"/>
      <c r="AF3191" s="60"/>
      <c r="AG3191" s="65"/>
      <c r="AH3191" s="58"/>
      <c r="AI3191" s="59"/>
      <c r="AJ3191" s="60"/>
      <c r="AK3191" s="64">
        <f t="shared" si="50"/>
        <v>0</v>
      </c>
      <c r="AL3191" s="66"/>
      <c r="AM3191" s="67"/>
    </row>
    <row r="3192">
      <c r="A3192" s="463" t="s">
        <v>5230</v>
      </c>
      <c r="B3192" s="470"/>
      <c r="C3192" s="470"/>
      <c r="D3192" s="468"/>
      <c r="E3192" s="471"/>
      <c r="F3192" s="467">
        <f t="shared" si="62"/>
        <v>0</v>
      </c>
      <c r="G3192" s="468"/>
      <c r="H3192" s="468"/>
      <c r="I3192" s="468"/>
      <c r="J3192" s="464" t="s">
        <v>113</v>
      </c>
      <c r="K3192" s="468"/>
      <c r="L3192" s="468"/>
      <c r="M3192" s="468"/>
      <c r="N3192" s="468"/>
      <c r="O3192" s="468"/>
      <c r="P3192" s="468"/>
      <c r="Q3192" s="468"/>
      <c r="R3192" s="471"/>
      <c r="S3192" s="493">
        <f t="shared" si="59"/>
        <v>0</v>
      </c>
      <c r="T3192" s="471"/>
      <c r="U3192" s="471"/>
      <c r="V3192" s="471"/>
      <c r="W3192" s="471"/>
      <c r="X3192" s="471"/>
      <c r="Y3192" s="471"/>
      <c r="Z3192" s="471"/>
      <c r="AA3192" s="471"/>
      <c r="AB3192" s="471"/>
      <c r="AC3192" s="471"/>
      <c r="AD3192" s="471"/>
      <c r="AE3192" s="471"/>
      <c r="AF3192" s="471"/>
      <c r="AG3192" s="471"/>
      <c r="AH3192" s="468"/>
      <c r="AI3192" s="470"/>
      <c r="AJ3192" s="471"/>
      <c r="AK3192" s="467">
        <f t="shared" si="50"/>
        <v>0</v>
      </c>
      <c r="AL3192" s="468"/>
      <c r="AM3192" s="494"/>
    </row>
    <row r="3193">
      <c r="A3193" s="460" t="s">
        <v>5231</v>
      </c>
      <c r="B3193" s="225"/>
      <c r="C3193" s="225"/>
      <c r="D3193" s="226"/>
      <c r="E3193" s="227"/>
      <c r="F3193" s="228">
        <f t="shared" si="62"/>
        <v>0</v>
      </c>
      <c r="G3193" s="226"/>
      <c r="H3193" s="226"/>
      <c r="I3193" s="226"/>
      <c r="J3193" s="58" t="s">
        <v>113</v>
      </c>
      <c r="K3193" s="58"/>
      <c r="L3193" s="58"/>
      <c r="M3193" s="62"/>
      <c r="N3193" s="58"/>
      <c r="O3193" s="62"/>
      <c r="P3193" s="58"/>
      <c r="Q3193" s="62"/>
      <c r="R3193" s="63"/>
      <c r="S3193" s="64">
        <f t="shared" si="59"/>
        <v>0</v>
      </c>
      <c r="T3193" s="60"/>
      <c r="U3193" s="60"/>
      <c r="V3193" s="60"/>
      <c r="W3193" s="60"/>
      <c r="X3193" s="60"/>
      <c r="Y3193" s="60"/>
      <c r="Z3193" s="60"/>
      <c r="AA3193" s="60"/>
      <c r="AB3193" s="60"/>
      <c r="AC3193" s="60"/>
      <c r="AD3193" s="60"/>
      <c r="AE3193" s="60"/>
      <c r="AF3193" s="60"/>
      <c r="AG3193" s="65"/>
      <c r="AH3193" s="58"/>
      <c r="AI3193" s="59"/>
      <c r="AJ3193" s="60"/>
      <c r="AK3193" s="64">
        <f t="shared" si="50"/>
        <v>0</v>
      </c>
      <c r="AL3193" s="66"/>
      <c r="AM3193" s="67"/>
    </row>
    <row r="3194">
      <c r="A3194" s="463" t="s">
        <v>5232</v>
      </c>
      <c r="B3194" s="470"/>
      <c r="C3194" s="470"/>
      <c r="D3194" s="468"/>
      <c r="E3194" s="471"/>
      <c r="F3194" s="467">
        <f t="shared" si="62"/>
        <v>0</v>
      </c>
      <c r="G3194" s="468"/>
      <c r="H3194" s="468"/>
      <c r="I3194" s="468"/>
      <c r="J3194" s="464" t="s">
        <v>113</v>
      </c>
      <c r="K3194" s="468"/>
      <c r="L3194" s="468"/>
      <c r="M3194" s="468"/>
      <c r="N3194" s="468"/>
      <c r="O3194" s="468"/>
      <c r="P3194" s="468"/>
      <c r="Q3194" s="468"/>
      <c r="R3194" s="471"/>
      <c r="S3194" s="493">
        <f t="shared" si="59"/>
        <v>0</v>
      </c>
      <c r="T3194" s="471"/>
      <c r="U3194" s="471"/>
      <c r="V3194" s="471"/>
      <c r="W3194" s="471"/>
      <c r="X3194" s="471"/>
      <c r="Y3194" s="471"/>
      <c r="Z3194" s="471"/>
      <c r="AA3194" s="471"/>
      <c r="AB3194" s="471"/>
      <c r="AC3194" s="471"/>
      <c r="AD3194" s="471"/>
      <c r="AE3194" s="471"/>
      <c r="AF3194" s="471"/>
      <c r="AG3194" s="471"/>
      <c r="AH3194" s="468"/>
      <c r="AI3194" s="470"/>
      <c r="AJ3194" s="471"/>
      <c r="AK3194" s="467">
        <f t="shared" si="50"/>
        <v>0</v>
      </c>
      <c r="AL3194" s="468"/>
      <c r="AM3194" s="494"/>
    </row>
    <row r="3195">
      <c r="A3195" s="460" t="s">
        <v>5233</v>
      </c>
      <c r="B3195" s="225"/>
      <c r="C3195" s="225"/>
      <c r="D3195" s="226"/>
      <c r="E3195" s="227"/>
      <c r="F3195" s="228">
        <f t="shared" si="62"/>
        <v>0</v>
      </c>
      <c r="G3195" s="226"/>
      <c r="H3195" s="226"/>
      <c r="I3195" s="226"/>
      <c r="J3195" s="58" t="s">
        <v>113</v>
      </c>
      <c r="K3195" s="58"/>
      <c r="L3195" s="58"/>
      <c r="M3195" s="62"/>
      <c r="N3195" s="58"/>
      <c r="O3195" s="62"/>
      <c r="P3195" s="58"/>
      <c r="Q3195" s="62"/>
      <c r="R3195" s="63"/>
      <c r="S3195" s="64">
        <f t="shared" si="59"/>
        <v>0</v>
      </c>
      <c r="T3195" s="60"/>
      <c r="U3195" s="60"/>
      <c r="V3195" s="60"/>
      <c r="W3195" s="60"/>
      <c r="X3195" s="60"/>
      <c r="Y3195" s="60"/>
      <c r="Z3195" s="60"/>
      <c r="AA3195" s="60"/>
      <c r="AB3195" s="60"/>
      <c r="AC3195" s="60"/>
      <c r="AD3195" s="60"/>
      <c r="AE3195" s="60"/>
      <c r="AF3195" s="60"/>
      <c r="AG3195" s="65"/>
      <c r="AH3195" s="58"/>
      <c r="AI3195" s="59"/>
      <c r="AJ3195" s="60"/>
      <c r="AK3195" s="64">
        <f t="shared" si="50"/>
        <v>0</v>
      </c>
      <c r="AL3195" s="66"/>
      <c r="AM3195" s="67"/>
    </row>
    <row r="3196">
      <c r="A3196" s="463" t="s">
        <v>5234</v>
      </c>
      <c r="B3196" s="470"/>
      <c r="C3196" s="470"/>
      <c r="D3196" s="468"/>
      <c r="E3196" s="471"/>
      <c r="F3196" s="467">
        <f t="shared" si="62"/>
        <v>0</v>
      </c>
      <c r="G3196" s="468"/>
      <c r="H3196" s="468"/>
      <c r="I3196" s="468"/>
      <c r="J3196" s="464" t="s">
        <v>113</v>
      </c>
      <c r="K3196" s="468"/>
      <c r="L3196" s="468"/>
      <c r="M3196" s="468"/>
      <c r="N3196" s="468"/>
      <c r="O3196" s="468"/>
      <c r="P3196" s="468"/>
      <c r="Q3196" s="468"/>
      <c r="R3196" s="471"/>
      <c r="S3196" s="493">
        <f t="shared" si="59"/>
        <v>0</v>
      </c>
      <c r="T3196" s="471"/>
      <c r="U3196" s="471"/>
      <c r="V3196" s="471"/>
      <c r="W3196" s="471"/>
      <c r="X3196" s="471"/>
      <c r="Y3196" s="471"/>
      <c r="Z3196" s="471"/>
      <c r="AA3196" s="471"/>
      <c r="AB3196" s="471"/>
      <c r="AC3196" s="471"/>
      <c r="AD3196" s="471"/>
      <c r="AE3196" s="471"/>
      <c r="AF3196" s="471"/>
      <c r="AG3196" s="471"/>
      <c r="AH3196" s="468"/>
      <c r="AI3196" s="470"/>
      <c r="AJ3196" s="471"/>
      <c r="AK3196" s="467">
        <f t="shared" si="50"/>
        <v>0</v>
      </c>
      <c r="AL3196" s="468"/>
      <c r="AM3196" s="494"/>
    </row>
    <row r="3197">
      <c r="A3197" s="460" t="s">
        <v>5235</v>
      </c>
      <c r="B3197" s="225"/>
      <c r="C3197" s="225"/>
      <c r="D3197" s="226"/>
      <c r="E3197" s="227"/>
      <c r="F3197" s="228">
        <f t="shared" si="62"/>
        <v>0</v>
      </c>
      <c r="G3197" s="226"/>
      <c r="H3197" s="226"/>
      <c r="I3197" s="226"/>
      <c r="J3197" s="58" t="s">
        <v>113</v>
      </c>
      <c r="K3197" s="58"/>
      <c r="L3197" s="58"/>
      <c r="M3197" s="62"/>
      <c r="N3197" s="58"/>
      <c r="O3197" s="62"/>
      <c r="P3197" s="58"/>
      <c r="Q3197" s="62"/>
      <c r="R3197" s="63"/>
      <c r="S3197" s="64">
        <f t="shared" si="59"/>
        <v>0</v>
      </c>
      <c r="T3197" s="60"/>
      <c r="U3197" s="60"/>
      <c r="V3197" s="60"/>
      <c r="W3197" s="60"/>
      <c r="X3197" s="60"/>
      <c r="Y3197" s="60"/>
      <c r="Z3197" s="60"/>
      <c r="AA3197" s="60"/>
      <c r="AB3197" s="60"/>
      <c r="AC3197" s="60"/>
      <c r="AD3197" s="60"/>
      <c r="AE3197" s="60"/>
      <c r="AF3197" s="60"/>
      <c r="AG3197" s="65"/>
      <c r="AH3197" s="58"/>
      <c r="AI3197" s="59"/>
      <c r="AJ3197" s="60"/>
      <c r="AK3197" s="64">
        <f t="shared" si="50"/>
        <v>0</v>
      </c>
      <c r="AL3197" s="66"/>
      <c r="AM3197" s="67"/>
    </row>
    <row r="3198">
      <c r="A3198" s="463" t="s">
        <v>5236</v>
      </c>
      <c r="B3198" s="470"/>
      <c r="C3198" s="470"/>
      <c r="D3198" s="468"/>
      <c r="E3198" s="471"/>
      <c r="F3198" s="467">
        <f t="shared" si="62"/>
        <v>0</v>
      </c>
      <c r="G3198" s="468"/>
      <c r="H3198" s="468"/>
      <c r="I3198" s="468"/>
      <c r="J3198" s="464" t="s">
        <v>113</v>
      </c>
      <c r="K3198" s="468"/>
      <c r="L3198" s="468"/>
      <c r="M3198" s="468"/>
      <c r="N3198" s="468"/>
      <c r="O3198" s="468"/>
      <c r="P3198" s="468"/>
      <c r="Q3198" s="468"/>
      <c r="R3198" s="471"/>
      <c r="S3198" s="493">
        <f t="shared" si="59"/>
        <v>0</v>
      </c>
      <c r="T3198" s="471"/>
      <c r="U3198" s="471"/>
      <c r="V3198" s="471"/>
      <c r="W3198" s="471"/>
      <c r="X3198" s="471"/>
      <c r="Y3198" s="471"/>
      <c r="Z3198" s="471"/>
      <c r="AA3198" s="471"/>
      <c r="AB3198" s="471"/>
      <c r="AC3198" s="471"/>
      <c r="AD3198" s="471"/>
      <c r="AE3198" s="471"/>
      <c r="AF3198" s="471"/>
      <c r="AG3198" s="471"/>
      <c r="AH3198" s="468"/>
      <c r="AI3198" s="470"/>
      <c r="AJ3198" s="471"/>
      <c r="AK3198" s="467">
        <f t="shared" si="50"/>
        <v>0</v>
      </c>
      <c r="AL3198" s="468"/>
      <c r="AM3198" s="494"/>
    </row>
    <row r="3199">
      <c r="A3199" s="460" t="s">
        <v>5237</v>
      </c>
      <c r="B3199" s="225"/>
      <c r="C3199" s="225"/>
      <c r="D3199" s="226"/>
      <c r="E3199" s="227"/>
      <c r="F3199" s="228">
        <f t="shared" si="62"/>
        <v>0</v>
      </c>
      <c r="G3199" s="226"/>
      <c r="H3199" s="226"/>
      <c r="I3199" s="226"/>
      <c r="J3199" s="58" t="s">
        <v>113</v>
      </c>
      <c r="K3199" s="58"/>
      <c r="L3199" s="58"/>
      <c r="M3199" s="62"/>
      <c r="N3199" s="58"/>
      <c r="O3199" s="62"/>
      <c r="P3199" s="58"/>
      <c r="Q3199" s="62"/>
      <c r="R3199" s="63"/>
      <c r="S3199" s="64">
        <f t="shared" si="59"/>
        <v>0</v>
      </c>
      <c r="T3199" s="60"/>
      <c r="U3199" s="60"/>
      <c r="V3199" s="60"/>
      <c r="W3199" s="60"/>
      <c r="X3199" s="60"/>
      <c r="Y3199" s="60"/>
      <c r="Z3199" s="60"/>
      <c r="AA3199" s="60"/>
      <c r="AB3199" s="60"/>
      <c r="AC3199" s="60"/>
      <c r="AD3199" s="60"/>
      <c r="AE3199" s="60"/>
      <c r="AF3199" s="60"/>
      <c r="AG3199" s="65"/>
      <c r="AH3199" s="58"/>
      <c r="AI3199" s="59"/>
      <c r="AJ3199" s="60"/>
      <c r="AK3199" s="64">
        <f t="shared" si="50"/>
        <v>0</v>
      </c>
      <c r="AL3199" s="66"/>
      <c r="AM3199" s="67"/>
    </row>
    <row r="3200">
      <c r="A3200" s="463" t="s">
        <v>5238</v>
      </c>
      <c r="B3200" s="470"/>
      <c r="C3200" s="470"/>
      <c r="D3200" s="468"/>
      <c r="E3200" s="471"/>
      <c r="F3200" s="467">
        <f t="shared" si="62"/>
        <v>0</v>
      </c>
      <c r="G3200" s="468"/>
      <c r="H3200" s="468"/>
      <c r="I3200" s="468"/>
      <c r="J3200" s="464" t="s">
        <v>113</v>
      </c>
      <c r="K3200" s="468"/>
      <c r="L3200" s="468"/>
      <c r="M3200" s="468"/>
      <c r="N3200" s="468"/>
      <c r="O3200" s="468"/>
      <c r="P3200" s="468"/>
      <c r="Q3200" s="468"/>
      <c r="R3200" s="471"/>
      <c r="S3200" s="493">
        <f t="shared" si="59"/>
        <v>0</v>
      </c>
      <c r="T3200" s="471"/>
      <c r="U3200" s="471"/>
      <c r="V3200" s="471"/>
      <c r="W3200" s="471"/>
      <c r="X3200" s="471"/>
      <c r="Y3200" s="471"/>
      <c r="Z3200" s="471"/>
      <c r="AA3200" s="471"/>
      <c r="AB3200" s="471"/>
      <c r="AC3200" s="471"/>
      <c r="AD3200" s="471"/>
      <c r="AE3200" s="471"/>
      <c r="AF3200" s="471"/>
      <c r="AG3200" s="471"/>
      <c r="AH3200" s="468"/>
      <c r="AI3200" s="470"/>
      <c r="AJ3200" s="471"/>
      <c r="AK3200" s="467">
        <f t="shared" si="50"/>
        <v>0</v>
      </c>
      <c r="AL3200" s="468"/>
      <c r="AM3200" s="494"/>
    </row>
    <row r="3201">
      <c r="A3201" s="460" t="s">
        <v>5239</v>
      </c>
      <c r="B3201" s="225"/>
      <c r="C3201" s="225"/>
      <c r="D3201" s="226"/>
      <c r="E3201" s="227"/>
      <c r="F3201" s="228">
        <f t="shared" si="62"/>
        <v>0</v>
      </c>
      <c r="G3201" s="226"/>
      <c r="H3201" s="226"/>
      <c r="I3201" s="226"/>
      <c r="J3201" s="58" t="s">
        <v>113</v>
      </c>
      <c r="K3201" s="58"/>
      <c r="L3201" s="58"/>
      <c r="M3201" s="62"/>
      <c r="N3201" s="58"/>
      <c r="O3201" s="62"/>
      <c r="P3201" s="58"/>
      <c r="Q3201" s="62"/>
      <c r="R3201" s="63"/>
      <c r="S3201" s="64">
        <f t="shared" si="59"/>
        <v>0</v>
      </c>
      <c r="T3201" s="60"/>
      <c r="U3201" s="60"/>
      <c r="V3201" s="60"/>
      <c r="W3201" s="60"/>
      <c r="X3201" s="60"/>
      <c r="Y3201" s="60"/>
      <c r="Z3201" s="60"/>
      <c r="AA3201" s="60"/>
      <c r="AB3201" s="60"/>
      <c r="AC3201" s="60"/>
      <c r="AD3201" s="60"/>
      <c r="AE3201" s="60"/>
      <c r="AF3201" s="60"/>
      <c r="AG3201" s="65"/>
      <c r="AH3201" s="58"/>
      <c r="AI3201" s="59"/>
      <c r="AJ3201" s="60"/>
      <c r="AK3201" s="64">
        <f t="shared" si="50"/>
        <v>0</v>
      </c>
      <c r="AL3201" s="66"/>
      <c r="AM3201" s="67"/>
    </row>
    <row r="3202">
      <c r="A3202" s="463" t="s">
        <v>5240</v>
      </c>
      <c r="B3202" s="470"/>
      <c r="C3202" s="470"/>
      <c r="D3202" s="468"/>
      <c r="E3202" s="471"/>
      <c r="F3202" s="467">
        <f t="shared" si="62"/>
        <v>0</v>
      </c>
      <c r="G3202" s="468"/>
      <c r="H3202" s="468"/>
      <c r="I3202" s="468"/>
      <c r="J3202" s="464" t="s">
        <v>113</v>
      </c>
      <c r="K3202" s="468"/>
      <c r="L3202" s="468"/>
      <c r="M3202" s="468"/>
      <c r="N3202" s="468"/>
      <c r="O3202" s="468"/>
      <c r="P3202" s="468"/>
      <c r="Q3202" s="468"/>
      <c r="R3202" s="471"/>
      <c r="S3202" s="493">
        <f t="shared" si="59"/>
        <v>0</v>
      </c>
      <c r="T3202" s="471"/>
      <c r="U3202" s="471"/>
      <c r="V3202" s="471"/>
      <c r="W3202" s="471"/>
      <c r="X3202" s="471"/>
      <c r="Y3202" s="471"/>
      <c r="Z3202" s="471"/>
      <c r="AA3202" s="471"/>
      <c r="AB3202" s="471"/>
      <c r="AC3202" s="471"/>
      <c r="AD3202" s="471"/>
      <c r="AE3202" s="471"/>
      <c r="AF3202" s="471"/>
      <c r="AG3202" s="471"/>
      <c r="AH3202" s="468"/>
      <c r="AI3202" s="470"/>
      <c r="AJ3202" s="471"/>
      <c r="AK3202" s="467">
        <f t="shared" si="50"/>
        <v>0</v>
      </c>
      <c r="AL3202" s="468"/>
      <c r="AM3202" s="494"/>
    </row>
    <row r="3203">
      <c r="A3203" s="460" t="s">
        <v>5241</v>
      </c>
      <c r="B3203" s="225"/>
      <c r="C3203" s="225"/>
      <c r="D3203" s="226"/>
      <c r="E3203" s="227"/>
      <c r="F3203" s="228">
        <f t="shared" si="62"/>
        <v>0</v>
      </c>
      <c r="G3203" s="226"/>
      <c r="H3203" s="226"/>
      <c r="I3203" s="226"/>
      <c r="J3203" s="58" t="s">
        <v>113</v>
      </c>
      <c r="K3203" s="58"/>
      <c r="L3203" s="58"/>
      <c r="M3203" s="62"/>
      <c r="N3203" s="58"/>
      <c r="O3203" s="62"/>
      <c r="P3203" s="58"/>
      <c r="Q3203" s="62"/>
      <c r="R3203" s="63"/>
      <c r="S3203" s="64">
        <f t="shared" si="59"/>
        <v>0</v>
      </c>
      <c r="T3203" s="60"/>
      <c r="U3203" s="60"/>
      <c r="V3203" s="60"/>
      <c r="W3203" s="60"/>
      <c r="X3203" s="60"/>
      <c r="Y3203" s="60"/>
      <c r="Z3203" s="60"/>
      <c r="AA3203" s="60"/>
      <c r="AB3203" s="60"/>
      <c r="AC3203" s="60"/>
      <c r="AD3203" s="60"/>
      <c r="AE3203" s="60"/>
      <c r="AF3203" s="60"/>
      <c r="AG3203" s="65"/>
      <c r="AH3203" s="58"/>
      <c r="AI3203" s="59"/>
      <c r="AJ3203" s="60"/>
      <c r="AK3203" s="64">
        <f t="shared" si="50"/>
        <v>0</v>
      </c>
      <c r="AL3203" s="66"/>
      <c r="AM3203" s="67"/>
    </row>
    <row r="3204">
      <c r="A3204" s="463" t="s">
        <v>5242</v>
      </c>
      <c r="B3204" s="470"/>
      <c r="C3204" s="470"/>
      <c r="D3204" s="468"/>
      <c r="E3204" s="471"/>
      <c r="F3204" s="467">
        <f t="shared" si="62"/>
        <v>0</v>
      </c>
      <c r="G3204" s="468"/>
      <c r="H3204" s="468"/>
      <c r="I3204" s="468"/>
      <c r="J3204" s="464" t="s">
        <v>113</v>
      </c>
      <c r="K3204" s="468"/>
      <c r="L3204" s="468"/>
      <c r="M3204" s="468"/>
      <c r="N3204" s="468"/>
      <c r="O3204" s="468"/>
      <c r="P3204" s="468"/>
      <c r="Q3204" s="468"/>
      <c r="R3204" s="471"/>
      <c r="S3204" s="493">
        <f t="shared" si="59"/>
        <v>0</v>
      </c>
      <c r="T3204" s="471"/>
      <c r="U3204" s="471"/>
      <c r="V3204" s="471"/>
      <c r="W3204" s="471"/>
      <c r="X3204" s="471"/>
      <c r="Y3204" s="471"/>
      <c r="Z3204" s="471"/>
      <c r="AA3204" s="471"/>
      <c r="AB3204" s="471"/>
      <c r="AC3204" s="471"/>
      <c r="AD3204" s="471"/>
      <c r="AE3204" s="471"/>
      <c r="AF3204" s="471"/>
      <c r="AG3204" s="471"/>
      <c r="AH3204" s="468"/>
      <c r="AI3204" s="470"/>
      <c r="AJ3204" s="471"/>
      <c r="AK3204" s="467">
        <f t="shared" si="50"/>
        <v>0</v>
      </c>
      <c r="AL3204" s="468"/>
      <c r="AM3204" s="494"/>
    </row>
    <row r="3205">
      <c r="A3205" s="460" t="s">
        <v>5243</v>
      </c>
      <c r="B3205" s="225"/>
      <c r="C3205" s="225"/>
      <c r="D3205" s="226"/>
      <c r="E3205" s="227"/>
      <c r="F3205" s="228">
        <f t="shared" si="62"/>
        <v>0</v>
      </c>
      <c r="G3205" s="226"/>
      <c r="H3205" s="226"/>
      <c r="I3205" s="226"/>
      <c r="J3205" s="58" t="s">
        <v>113</v>
      </c>
      <c r="K3205" s="58"/>
      <c r="L3205" s="58"/>
      <c r="M3205" s="62"/>
      <c r="N3205" s="58"/>
      <c r="O3205" s="62"/>
      <c r="P3205" s="58"/>
      <c r="Q3205" s="62"/>
      <c r="R3205" s="63"/>
      <c r="S3205" s="64">
        <f t="shared" si="59"/>
        <v>0</v>
      </c>
      <c r="T3205" s="60"/>
      <c r="U3205" s="60"/>
      <c r="V3205" s="60"/>
      <c r="W3205" s="60"/>
      <c r="X3205" s="60"/>
      <c r="Y3205" s="60"/>
      <c r="Z3205" s="60"/>
      <c r="AA3205" s="60"/>
      <c r="AB3205" s="60"/>
      <c r="AC3205" s="60"/>
      <c r="AD3205" s="60"/>
      <c r="AE3205" s="60"/>
      <c r="AF3205" s="60"/>
      <c r="AG3205" s="65"/>
      <c r="AH3205" s="58"/>
      <c r="AI3205" s="59"/>
      <c r="AJ3205" s="60"/>
      <c r="AK3205" s="64">
        <f t="shared" si="50"/>
        <v>0</v>
      </c>
      <c r="AL3205" s="66"/>
      <c r="AM3205" s="67"/>
    </row>
    <row r="3206">
      <c r="A3206" s="463" t="s">
        <v>5244</v>
      </c>
      <c r="B3206" s="470"/>
      <c r="C3206" s="470"/>
      <c r="D3206" s="468"/>
      <c r="E3206" s="471"/>
      <c r="F3206" s="467">
        <f t="shared" si="62"/>
        <v>0</v>
      </c>
      <c r="G3206" s="468"/>
      <c r="H3206" s="468"/>
      <c r="I3206" s="468"/>
      <c r="J3206" s="464" t="s">
        <v>113</v>
      </c>
      <c r="K3206" s="468"/>
      <c r="L3206" s="468"/>
      <c r="M3206" s="468"/>
      <c r="N3206" s="468"/>
      <c r="O3206" s="468"/>
      <c r="P3206" s="468"/>
      <c r="Q3206" s="468"/>
      <c r="R3206" s="471"/>
      <c r="S3206" s="493">
        <f t="shared" si="59"/>
        <v>0</v>
      </c>
      <c r="T3206" s="471"/>
      <c r="U3206" s="471"/>
      <c r="V3206" s="471"/>
      <c r="W3206" s="471"/>
      <c r="X3206" s="471"/>
      <c r="Y3206" s="471"/>
      <c r="Z3206" s="471"/>
      <c r="AA3206" s="471"/>
      <c r="AB3206" s="471"/>
      <c r="AC3206" s="471"/>
      <c r="AD3206" s="471"/>
      <c r="AE3206" s="471"/>
      <c r="AF3206" s="471"/>
      <c r="AG3206" s="471"/>
      <c r="AH3206" s="468"/>
      <c r="AI3206" s="470"/>
      <c r="AJ3206" s="471"/>
      <c r="AK3206" s="467">
        <f t="shared" si="50"/>
        <v>0</v>
      </c>
      <c r="AL3206" s="468"/>
      <c r="AM3206" s="494"/>
    </row>
    <row r="3207">
      <c r="A3207" s="460" t="s">
        <v>5245</v>
      </c>
      <c r="B3207" s="225"/>
      <c r="C3207" s="225"/>
      <c r="D3207" s="226"/>
      <c r="E3207" s="227"/>
      <c r="F3207" s="228">
        <f t="shared" si="62"/>
        <v>0</v>
      </c>
      <c r="G3207" s="226"/>
      <c r="H3207" s="226"/>
      <c r="I3207" s="226"/>
      <c r="J3207" s="58" t="s">
        <v>113</v>
      </c>
      <c r="K3207" s="58"/>
      <c r="L3207" s="58"/>
      <c r="M3207" s="62"/>
      <c r="N3207" s="58"/>
      <c r="O3207" s="62"/>
      <c r="P3207" s="58"/>
      <c r="Q3207" s="62"/>
      <c r="R3207" s="63"/>
      <c r="S3207" s="64">
        <f t="shared" si="59"/>
        <v>0</v>
      </c>
      <c r="T3207" s="60"/>
      <c r="U3207" s="60"/>
      <c r="V3207" s="60"/>
      <c r="W3207" s="60"/>
      <c r="X3207" s="60"/>
      <c r="Y3207" s="60"/>
      <c r="Z3207" s="60"/>
      <c r="AA3207" s="60"/>
      <c r="AB3207" s="60"/>
      <c r="AC3207" s="60"/>
      <c r="AD3207" s="60"/>
      <c r="AE3207" s="60"/>
      <c r="AF3207" s="60"/>
      <c r="AG3207" s="65"/>
      <c r="AH3207" s="58"/>
      <c r="AI3207" s="59"/>
      <c r="AJ3207" s="60"/>
      <c r="AK3207" s="64">
        <f t="shared" si="50"/>
        <v>0</v>
      </c>
      <c r="AL3207" s="66"/>
      <c r="AM3207" s="67"/>
    </row>
    <row r="3208">
      <c r="A3208" s="463" t="s">
        <v>5246</v>
      </c>
      <c r="B3208" s="470"/>
      <c r="C3208" s="470"/>
      <c r="D3208" s="468"/>
      <c r="E3208" s="471"/>
      <c r="F3208" s="467">
        <f t="shared" si="62"/>
        <v>0</v>
      </c>
      <c r="G3208" s="468"/>
      <c r="H3208" s="468"/>
      <c r="I3208" s="468"/>
      <c r="J3208" s="464" t="s">
        <v>113</v>
      </c>
      <c r="K3208" s="468"/>
      <c r="L3208" s="468"/>
      <c r="M3208" s="468"/>
      <c r="N3208" s="468"/>
      <c r="O3208" s="468"/>
      <c r="P3208" s="468"/>
      <c r="Q3208" s="468"/>
      <c r="R3208" s="471"/>
      <c r="S3208" s="493">
        <f t="shared" si="59"/>
        <v>0</v>
      </c>
      <c r="T3208" s="471"/>
      <c r="U3208" s="471"/>
      <c r="V3208" s="471"/>
      <c r="W3208" s="471"/>
      <c r="X3208" s="471"/>
      <c r="Y3208" s="471"/>
      <c r="Z3208" s="471"/>
      <c r="AA3208" s="471"/>
      <c r="AB3208" s="471"/>
      <c r="AC3208" s="471"/>
      <c r="AD3208" s="471"/>
      <c r="AE3208" s="471"/>
      <c r="AF3208" s="471"/>
      <c r="AG3208" s="471"/>
      <c r="AH3208" s="468"/>
      <c r="AI3208" s="470"/>
      <c r="AJ3208" s="471"/>
      <c r="AK3208" s="467">
        <f t="shared" si="50"/>
        <v>0</v>
      </c>
      <c r="AL3208" s="468"/>
      <c r="AM3208" s="494"/>
    </row>
    <row r="3209">
      <c r="A3209" s="460" t="s">
        <v>5247</v>
      </c>
      <c r="B3209" s="225"/>
      <c r="C3209" s="225"/>
      <c r="D3209" s="226"/>
      <c r="E3209" s="227"/>
      <c r="F3209" s="228">
        <f t="shared" si="62"/>
        <v>0</v>
      </c>
      <c r="G3209" s="226"/>
      <c r="H3209" s="226"/>
      <c r="I3209" s="226"/>
      <c r="J3209" s="58" t="s">
        <v>113</v>
      </c>
      <c r="K3209" s="58"/>
      <c r="L3209" s="58"/>
      <c r="M3209" s="62"/>
      <c r="N3209" s="58"/>
      <c r="O3209" s="62"/>
      <c r="P3209" s="58"/>
      <c r="Q3209" s="62"/>
      <c r="R3209" s="63"/>
      <c r="S3209" s="64">
        <f t="shared" si="59"/>
        <v>0</v>
      </c>
      <c r="T3209" s="60"/>
      <c r="U3209" s="60"/>
      <c r="V3209" s="60"/>
      <c r="W3209" s="60"/>
      <c r="X3209" s="60"/>
      <c r="Y3209" s="60"/>
      <c r="Z3209" s="60"/>
      <c r="AA3209" s="60"/>
      <c r="AB3209" s="60"/>
      <c r="AC3209" s="60"/>
      <c r="AD3209" s="60"/>
      <c r="AE3209" s="60"/>
      <c r="AF3209" s="60"/>
      <c r="AG3209" s="65"/>
      <c r="AH3209" s="58"/>
      <c r="AI3209" s="59"/>
      <c r="AJ3209" s="60"/>
      <c r="AK3209" s="64">
        <f t="shared" si="50"/>
        <v>0</v>
      </c>
      <c r="AL3209" s="66"/>
      <c r="AM3209" s="67"/>
    </row>
    <row r="3210">
      <c r="A3210" s="463" t="s">
        <v>5248</v>
      </c>
      <c r="B3210" s="470"/>
      <c r="C3210" s="470"/>
      <c r="D3210" s="468"/>
      <c r="E3210" s="471"/>
      <c r="F3210" s="467">
        <f t="shared" si="62"/>
        <v>0</v>
      </c>
      <c r="G3210" s="468"/>
      <c r="H3210" s="468"/>
      <c r="I3210" s="468"/>
      <c r="J3210" s="464" t="s">
        <v>113</v>
      </c>
      <c r="K3210" s="468"/>
      <c r="L3210" s="468"/>
      <c r="M3210" s="468"/>
      <c r="N3210" s="468"/>
      <c r="O3210" s="468"/>
      <c r="P3210" s="468"/>
      <c r="Q3210" s="468"/>
      <c r="R3210" s="471"/>
      <c r="S3210" s="493">
        <f t="shared" si="59"/>
        <v>0</v>
      </c>
      <c r="T3210" s="471"/>
      <c r="U3210" s="471"/>
      <c r="V3210" s="471"/>
      <c r="W3210" s="471"/>
      <c r="X3210" s="471"/>
      <c r="Y3210" s="471"/>
      <c r="Z3210" s="471"/>
      <c r="AA3210" s="471"/>
      <c r="AB3210" s="471"/>
      <c r="AC3210" s="471"/>
      <c r="AD3210" s="471"/>
      <c r="AE3210" s="471"/>
      <c r="AF3210" s="471"/>
      <c r="AG3210" s="471"/>
      <c r="AH3210" s="468"/>
      <c r="AI3210" s="470"/>
      <c r="AJ3210" s="471"/>
      <c r="AK3210" s="467">
        <f t="shared" si="50"/>
        <v>0</v>
      </c>
      <c r="AL3210" s="468"/>
      <c r="AM3210" s="494"/>
    </row>
    <row r="3211">
      <c r="A3211" s="460" t="s">
        <v>5249</v>
      </c>
      <c r="B3211" s="225"/>
      <c r="C3211" s="225"/>
      <c r="D3211" s="226"/>
      <c r="E3211" s="227"/>
      <c r="F3211" s="228">
        <f t="shared" si="62"/>
        <v>0</v>
      </c>
      <c r="G3211" s="226"/>
      <c r="H3211" s="226"/>
      <c r="I3211" s="226"/>
      <c r="J3211" s="58" t="s">
        <v>113</v>
      </c>
      <c r="K3211" s="58"/>
      <c r="L3211" s="58"/>
      <c r="M3211" s="62"/>
      <c r="N3211" s="58"/>
      <c r="O3211" s="62"/>
      <c r="P3211" s="58"/>
      <c r="Q3211" s="62"/>
      <c r="R3211" s="63"/>
      <c r="S3211" s="64">
        <f t="shared" si="59"/>
        <v>0</v>
      </c>
      <c r="T3211" s="60"/>
      <c r="U3211" s="60"/>
      <c r="V3211" s="60"/>
      <c r="W3211" s="60"/>
      <c r="X3211" s="60"/>
      <c r="Y3211" s="60"/>
      <c r="Z3211" s="60"/>
      <c r="AA3211" s="60"/>
      <c r="AB3211" s="60"/>
      <c r="AC3211" s="60"/>
      <c r="AD3211" s="60"/>
      <c r="AE3211" s="60"/>
      <c r="AF3211" s="60"/>
      <c r="AG3211" s="65"/>
      <c r="AH3211" s="58"/>
      <c r="AI3211" s="59"/>
      <c r="AJ3211" s="60"/>
      <c r="AK3211" s="64">
        <f t="shared" si="50"/>
        <v>0</v>
      </c>
      <c r="AL3211" s="66"/>
      <c r="AM3211" s="67"/>
    </row>
    <row r="3212">
      <c r="A3212" s="463" t="s">
        <v>5250</v>
      </c>
      <c r="B3212" s="470"/>
      <c r="C3212" s="470"/>
      <c r="D3212" s="468"/>
      <c r="E3212" s="471"/>
      <c r="F3212" s="467">
        <f t="shared" si="62"/>
        <v>0</v>
      </c>
      <c r="G3212" s="468"/>
      <c r="H3212" s="468"/>
      <c r="I3212" s="468"/>
      <c r="J3212" s="464" t="s">
        <v>113</v>
      </c>
      <c r="K3212" s="468"/>
      <c r="L3212" s="468"/>
      <c r="M3212" s="468"/>
      <c r="N3212" s="468"/>
      <c r="O3212" s="468"/>
      <c r="P3212" s="468"/>
      <c r="Q3212" s="468"/>
      <c r="R3212" s="471"/>
      <c r="S3212" s="493">
        <f t="shared" si="59"/>
        <v>0</v>
      </c>
      <c r="T3212" s="471"/>
      <c r="U3212" s="471"/>
      <c r="V3212" s="471"/>
      <c r="W3212" s="471"/>
      <c r="X3212" s="471"/>
      <c r="Y3212" s="471"/>
      <c r="Z3212" s="471"/>
      <c r="AA3212" s="471"/>
      <c r="AB3212" s="471"/>
      <c r="AC3212" s="471"/>
      <c r="AD3212" s="471"/>
      <c r="AE3212" s="471"/>
      <c r="AF3212" s="471"/>
      <c r="AG3212" s="471"/>
      <c r="AH3212" s="468"/>
      <c r="AI3212" s="470"/>
      <c r="AJ3212" s="471"/>
      <c r="AK3212" s="467">
        <f t="shared" si="50"/>
        <v>0</v>
      </c>
      <c r="AL3212" s="468"/>
      <c r="AM3212" s="494"/>
    </row>
    <row r="3213">
      <c r="A3213" s="460" t="s">
        <v>5251</v>
      </c>
      <c r="B3213" s="225"/>
      <c r="C3213" s="225"/>
      <c r="D3213" s="226"/>
      <c r="E3213" s="227"/>
      <c r="F3213" s="228">
        <f t="shared" si="62"/>
        <v>0</v>
      </c>
      <c r="G3213" s="226"/>
      <c r="H3213" s="226"/>
      <c r="I3213" s="226"/>
      <c r="J3213" s="58" t="s">
        <v>113</v>
      </c>
      <c r="K3213" s="58"/>
      <c r="L3213" s="58"/>
      <c r="M3213" s="62"/>
      <c r="N3213" s="58"/>
      <c r="O3213" s="62"/>
      <c r="P3213" s="58"/>
      <c r="Q3213" s="62"/>
      <c r="R3213" s="63"/>
      <c r="S3213" s="64">
        <f t="shared" si="59"/>
        <v>0</v>
      </c>
      <c r="T3213" s="60"/>
      <c r="U3213" s="60"/>
      <c r="V3213" s="60"/>
      <c r="W3213" s="60"/>
      <c r="X3213" s="60"/>
      <c r="Y3213" s="60"/>
      <c r="Z3213" s="60"/>
      <c r="AA3213" s="60"/>
      <c r="AB3213" s="60"/>
      <c r="AC3213" s="60"/>
      <c r="AD3213" s="60"/>
      <c r="AE3213" s="60"/>
      <c r="AF3213" s="60"/>
      <c r="AG3213" s="65"/>
      <c r="AH3213" s="58"/>
      <c r="AI3213" s="59"/>
      <c r="AJ3213" s="60"/>
      <c r="AK3213" s="64">
        <f t="shared" si="50"/>
        <v>0</v>
      </c>
      <c r="AL3213" s="66"/>
      <c r="AM3213" s="67"/>
    </row>
    <row r="3214">
      <c r="A3214" s="463" t="s">
        <v>5252</v>
      </c>
      <c r="B3214" s="470"/>
      <c r="C3214" s="470"/>
      <c r="D3214" s="468"/>
      <c r="E3214" s="471"/>
      <c r="F3214" s="467">
        <f t="shared" si="62"/>
        <v>0</v>
      </c>
      <c r="G3214" s="468"/>
      <c r="H3214" s="468"/>
      <c r="I3214" s="468"/>
      <c r="J3214" s="464" t="s">
        <v>113</v>
      </c>
      <c r="K3214" s="468"/>
      <c r="L3214" s="468"/>
      <c r="M3214" s="468"/>
      <c r="N3214" s="468"/>
      <c r="O3214" s="468"/>
      <c r="P3214" s="468"/>
      <c r="Q3214" s="468"/>
      <c r="R3214" s="471"/>
      <c r="S3214" s="493">
        <f t="shared" si="59"/>
        <v>0</v>
      </c>
      <c r="T3214" s="471"/>
      <c r="U3214" s="471"/>
      <c r="V3214" s="471"/>
      <c r="W3214" s="471"/>
      <c r="X3214" s="471"/>
      <c r="Y3214" s="471"/>
      <c r="Z3214" s="471"/>
      <c r="AA3214" s="471"/>
      <c r="AB3214" s="471"/>
      <c r="AC3214" s="471"/>
      <c r="AD3214" s="471"/>
      <c r="AE3214" s="471"/>
      <c r="AF3214" s="471"/>
      <c r="AG3214" s="471"/>
      <c r="AH3214" s="468"/>
      <c r="AI3214" s="470"/>
      <c r="AJ3214" s="471"/>
      <c r="AK3214" s="467">
        <f t="shared" si="50"/>
        <v>0</v>
      </c>
      <c r="AL3214" s="468"/>
      <c r="AM3214" s="494"/>
    </row>
    <row r="3215">
      <c r="A3215" s="460" t="s">
        <v>5253</v>
      </c>
      <c r="B3215" s="225"/>
      <c r="C3215" s="225"/>
      <c r="D3215" s="226"/>
      <c r="E3215" s="227"/>
      <c r="F3215" s="228">
        <f t="shared" si="62"/>
        <v>0</v>
      </c>
      <c r="G3215" s="226"/>
      <c r="H3215" s="226"/>
      <c r="I3215" s="226"/>
      <c r="J3215" s="58" t="s">
        <v>113</v>
      </c>
      <c r="K3215" s="58"/>
      <c r="L3215" s="58"/>
      <c r="M3215" s="62"/>
      <c r="N3215" s="58"/>
      <c r="O3215" s="62"/>
      <c r="P3215" s="58"/>
      <c r="Q3215" s="62"/>
      <c r="R3215" s="63"/>
      <c r="S3215" s="64">
        <f t="shared" si="59"/>
        <v>0</v>
      </c>
      <c r="T3215" s="60"/>
      <c r="U3215" s="60"/>
      <c r="V3215" s="60"/>
      <c r="W3215" s="60"/>
      <c r="X3215" s="60"/>
      <c r="Y3215" s="60"/>
      <c r="Z3215" s="60"/>
      <c r="AA3215" s="60"/>
      <c r="AB3215" s="60"/>
      <c r="AC3215" s="60"/>
      <c r="AD3215" s="60"/>
      <c r="AE3215" s="60"/>
      <c r="AF3215" s="60"/>
      <c r="AG3215" s="65"/>
      <c r="AH3215" s="58"/>
      <c r="AI3215" s="59"/>
      <c r="AJ3215" s="60"/>
      <c r="AK3215" s="64">
        <f t="shared" si="50"/>
        <v>0</v>
      </c>
      <c r="AL3215" s="66"/>
      <c r="AM3215" s="67"/>
    </row>
    <row r="3216">
      <c r="A3216" s="463" t="s">
        <v>5254</v>
      </c>
      <c r="B3216" s="470"/>
      <c r="C3216" s="470"/>
      <c r="D3216" s="468"/>
      <c r="E3216" s="471"/>
      <c r="F3216" s="467">
        <f t="shared" si="62"/>
        <v>0</v>
      </c>
      <c r="G3216" s="468"/>
      <c r="H3216" s="468"/>
      <c r="I3216" s="468"/>
      <c r="J3216" s="464" t="s">
        <v>113</v>
      </c>
      <c r="K3216" s="468"/>
      <c r="L3216" s="468"/>
      <c r="M3216" s="468"/>
      <c r="N3216" s="468"/>
      <c r="O3216" s="468"/>
      <c r="P3216" s="468"/>
      <c r="Q3216" s="468"/>
      <c r="R3216" s="471"/>
      <c r="S3216" s="493">
        <f t="shared" si="59"/>
        <v>0</v>
      </c>
      <c r="T3216" s="471"/>
      <c r="U3216" s="471"/>
      <c r="V3216" s="471"/>
      <c r="W3216" s="471"/>
      <c r="X3216" s="471"/>
      <c r="Y3216" s="471"/>
      <c r="Z3216" s="471"/>
      <c r="AA3216" s="471"/>
      <c r="AB3216" s="471"/>
      <c r="AC3216" s="471"/>
      <c r="AD3216" s="471"/>
      <c r="AE3216" s="471"/>
      <c r="AF3216" s="471"/>
      <c r="AG3216" s="471"/>
      <c r="AH3216" s="468"/>
      <c r="AI3216" s="470"/>
      <c r="AJ3216" s="471"/>
      <c r="AK3216" s="467">
        <f t="shared" si="50"/>
        <v>0</v>
      </c>
      <c r="AL3216" s="468"/>
      <c r="AM3216" s="494"/>
    </row>
    <row r="3217">
      <c r="A3217" s="460" t="s">
        <v>5255</v>
      </c>
      <c r="B3217" s="225"/>
      <c r="C3217" s="225"/>
      <c r="D3217" s="226"/>
      <c r="E3217" s="227"/>
      <c r="F3217" s="228">
        <f t="shared" si="62"/>
        <v>0</v>
      </c>
      <c r="G3217" s="226"/>
      <c r="H3217" s="226"/>
      <c r="I3217" s="226"/>
      <c r="J3217" s="58" t="s">
        <v>113</v>
      </c>
      <c r="K3217" s="58"/>
      <c r="L3217" s="58"/>
      <c r="M3217" s="62"/>
      <c r="N3217" s="58"/>
      <c r="O3217" s="62"/>
      <c r="P3217" s="58"/>
      <c r="Q3217" s="62"/>
      <c r="R3217" s="63"/>
      <c r="S3217" s="64">
        <f t="shared" si="59"/>
        <v>0</v>
      </c>
      <c r="T3217" s="60"/>
      <c r="U3217" s="60"/>
      <c r="V3217" s="60"/>
      <c r="W3217" s="60"/>
      <c r="X3217" s="60"/>
      <c r="Y3217" s="60"/>
      <c r="Z3217" s="60"/>
      <c r="AA3217" s="60"/>
      <c r="AB3217" s="60"/>
      <c r="AC3217" s="60"/>
      <c r="AD3217" s="60"/>
      <c r="AE3217" s="60"/>
      <c r="AF3217" s="60"/>
      <c r="AG3217" s="65"/>
      <c r="AH3217" s="58"/>
      <c r="AI3217" s="59"/>
      <c r="AJ3217" s="60"/>
      <c r="AK3217" s="64">
        <f t="shared" si="50"/>
        <v>0</v>
      </c>
      <c r="AL3217" s="66"/>
      <c r="AM3217" s="67"/>
    </row>
    <row r="3218">
      <c r="A3218" s="463" t="s">
        <v>5256</v>
      </c>
      <c r="B3218" s="470"/>
      <c r="C3218" s="470"/>
      <c r="D3218" s="468"/>
      <c r="E3218" s="471"/>
      <c r="F3218" s="467">
        <f t="shared" si="62"/>
        <v>0</v>
      </c>
      <c r="G3218" s="468"/>
      <c r="H3218" s="468"/>
      <c r="I3218" s="468"/>
      <c r="J3218" s="464" t="s">
        <v>113</v>
      </c>
      <c r="K3218" s="468"/>
      <c r="L3218" s="468"/>
      <c r="M3218" s="468"/>
      <c r="N3218" s="468"/>
      <c r="O3218" s="468"/>
      <c r="P3218" s="468"/>
      <c r="Q3218" s="468"/>
      <c r="R3218" s="471"/>
      <c r="S3218" s="493">
        <f t="shared" si="59"/>
        <v>0</v>
      </c>
      <c r="T3218" s="471"/>
      <c r="U3218" s="471"/>
      <c r="V3218" s="471"/>
      <c r="W3218" s="471"/>
      <c r="X3218" s="471"/>
      <c r="Y3218" s="471"/>
      <c r="Z3218" s="471"/>
      <c r="AA3218" s="471"/>
      <c r="AB3218" s="471"/>
      <c r="AC3218" s="471"/>
      <c r="AD3218" s="471"/>
      <c r="AE3218" s="471"/>
      <c r="AF3218" s="471"/>
      <c r="AG3218" s="471"/>
      <c r="AH3218" s="468"/>
      <c r="AI3218" s="470"/>
      <c r="AJ3218" s="471"/>
      <c r="AK3218" s="467">
        <f t="shared" si="50"/>
        <v>0</v>
      </c>
      <c r="AL3218" s="468"/>
      <c r="AM3218" s="494"/>
    </row>
    <row r="3219">
      <c r="A3219" s="460" t="s">
        <v>5257</v>
      </c>
      <c r="B3219" s="225"/>
      <c r="C3219" s="225"/>
      <c r="D3219" s="226"/>
      <c r="E3219" s="227"/>
      <c r="F3219" s="228">
        <f t="shared" si="62"/>
        <v>0</v>
      </c>
      <c r="G3219" s="226"/>
      <c r="H3219" s="226"/>
      <c r="I3219" s="226"/>
      <c r="J3219" s="58" t="s">
        <v>113</v>
      </c>
      <c r="K3219" s="58"/>
      <c r="L3219" s="58"/>
      <c r="M3219" s="62"/>
      <c r="N3219" s="58"/>
      <c r="O3219" s="62"/>
      <c r="P3219" s="58"/>
      <c r="Q3219" s="62"/>
      <c r="R3219" s="63"/>
      <c r="S3219" s="64">
        <f t="shared" si="59"/>
        <v>0</v>
      </c>
      <c r="T3219" s="60"/>
      <c r="U3219" s="60"/>
      <c r="V3219" s="60"/>
      <c r="W3219" s="60"/>
      <c r="X3219" s="60"/>
      <c r="Y3219" s="60"/>
      <c r="Z3219" s="60"/>
      <c r="AA3219" s="60"/>
      <c r="AB3219" s="60"/>
      <c r="AC3219" s="60"/>
      <c r="AD3219" s="60"/>
      <c r="AE3219" s="60"/>
      <c r="AF3219" s="60"/>
      <c r="AG3219" s="65"/>
      <c r="AH3219" s="58"/>
      <c r="AI3219" s="59"/>
      <c r="AJ3219" s="60"/>
      <c r="AK3219" s="64">
        <f t="shared" si="50"/>
        <v>0</v>
      </c>
      <c r="AL3219" s="66"/>
      <c r="AM3219" s="67"/>
    </row>
    <row r="3220">
      <c r="A3220" s="463" t="s">
        <v>5258</v>
      </c>
      <c r="B3220" s="470"/>
      <c r="C3220" s="470"/>
      <c r="D3220" s="468"/>
      <c r="E3220" s="471"/>
      <c r="F3220" s="467">
        <f t="shared" si="62"/>
        <v>0</v>
      </c>
      <c r="G3220" s="468"/>
      <c r="H3220" s="468"/>
      <c r="I3220" s="468"/>
      <c r="J3220" s="464" t="s">
        <v>113</v>
      </c>
      <c r="K3220" s="468"/>
      <c r="L3220" s="468"/>
      <c r="M3220" s="468"/>
      <c r="N3220" s="468"/>
      <c r="O3220" s="468"/>
      <c r="P3220" s="468"/>
      <c r="Q3220" s="468"/>
      <c r="R3220" s="471"/>
      <c r="S3220" s="493">
        <f t="shared" si="59"/>
        <v>0</v>
      </c>
      <c r="T3220" s="471"/>
      <c r="U3220" s="471"/>
      <c r="V3220" s="471"/>
      <c r="W3220" s="471"/>
      <c r="X3220" s="471"/>
      <c r="Y3220" s="471"/>
      <c r="Z3220" s="471"/>
      <c r="AA3220" s="471"/>
      <c r="AB3220" s="471"/>
      <c r="AC3220" s="471"/>
      <c r="AD3220" s="471"/>
      <c r="AE3220" s="471"/>
      <c r="AF3220" s="471"/>
      <c r="AG3220" s="471"/>
      <c r="AH3220" s="468"/>
      <c r="AI3220" s="470"/>
      <c r="AJ3220" s="471"/>
      <c r="AK3220" s="467">
        <f t="shared" si="50"/>
        <v>0</v>
      </c>
      <c r="AL3220" s="468"/>
      <c r="AM3220" s="494"/>
    </row>
    <row r="3221">
      <c r="A3221" s="460" t="s">
        <v>5259</v>
      </c>
      <c r="B3221" s="225"/>
      <c r="C3221" s="225"/>
      <c r="D3221" s="226"/>
      <c r="E3221" s="227"/>
      <c r="F3221" s="228">
        <f t="shared" si="62"/>
        <v>0</v>
      </c>
      <c r="G3221" s="226"/>
      <c r="H3221" s="226"/>
      <c r="I3221" s="226"/>
      <c r="J3221" s="58" t="s">
        <v>113</v>
      </c>
      <c r="K3221" s="58"/>
      <c r="L3221" s="58"/>
      <c r="M3221" s="62"/>
      <c r="N3221" s="58"/>
      <c r="O3221" s="62"/>
      <c r="P3221" s="58"/>
      <c r="Q3221" s="62"/>
      <c r="R3221" s="63"/>
      <c r="S3221" s="64">
        <f t="shared" si="59"/>
        <v>0</v>
      </c>
      <c r="T3221" s="60"/>
      <c r="U3221" s="60"/>
      <c r="V3221" s="60"/>
      <c r="W3221" s="60"/>
      <c r="X3221" s="60"/>
      <c r="Y3221" s="60"/>
      <c r="Z3221" s="60"/>
      <c r="AA3221" s="60"/>
      <c r="AB3221" s="60"/>
      <c r="AC3221" s="60"/>
      <c r="AD3221" s="60"/>
      <c r="AE3221" s="60"/>
      <c r="AF3221" s="60"/>
      <c r="AG3221" s="65"/>
      <c r="AH3221" s="58"/>
      <c r="AI3221" s="59"/>
      <c r="AJ3221" s="60"/>
      <c r="AK3221" s="64">
        <f t="shared" si="50"/>
        <v>0</v>
      </c>
      <c r="AL3221" s="66"/>
      <c r="AM3221" s="67"/>
    </row>
    <row r="3222">
      <c r="A3222" s="463" t="s">
        <v>5260</v>
      </c>
      <c r="B3222" s="470"/>
      <c r="C3222" s="470"/>
      <c r="D3222" s="468"/>
      <c r="E3222" s="471"/>
      <c r="F3222" s="467">
        <f t="shared" si="62"/>
        <v>0</v>
      </c>
      <c r="G3222" s="468"/>
      <c r="H3222" s="468"/>
      <c r="I3222" s="468"/>
      <c r="J3222" s="464" t="s">
        <v>113</v>
      </c>
      <c r="K3222" s="468"/>
      <c r="L3222" s="468"/>
      <c r="M3222" s="468"/>
      <c r="N3222" s="468"/>
      <c r="O3222" s="468"/>
      <c r="P3222" s="468"/>
      <c r="Q3222" s="468"/>
      <c r="R3222" s="471"/>
      <c r="S3222" s="493">
        <f t="shared" si="59"/>
        <v>0</v>
      </c>
      <c r="T3222" s="471"/>
      <c r="U3222" s="471"/>
      <c r="V3222" s="471"/>
      <c r="W3222" s="471"/>
      <c r="X3222" s="471"/>
      <c r="Y3222" s="471"/>
      <c r="Z3222" s="471"/>
      <c r="AA3222" s="471"/>
      <c r="AB3222" s="471"/>
      <c r="AC3222" s="471"/>
      <c r="AD3222" s="471"/>
      <c r="AE3222" s="471"/>
      <c r="AF3222" s="471"/>
      <c r="AG3222" s="471"/>
      <c r="AH3222" s="468"/>
      <c r="AI3222" s="470"/>
      <c r="AJ3222" s="471"/>
      <c r="AK3222" s="467">
        <f t="shared" si="50"/>
        <v>0</v>
      </c>
      <c r="AL3222" s="468"/>
      <c r="AM3222" s="494"/>
    </row>
    <row r="3223">
      <c r="A3223" s="460" t="s">
        <v>5261</v>
      </c>
      <c r="B3223" s="225"/>
      <c r="C3223" s="225"/>
      <c r="D3223" s="226"/>
      <c r="E3223" s="227"/>
      <c r="F3223" s="228">
        <f t="shared" si="62"/>
        <v>0</v>
      </c>
      <c r="G3223" s="226"/>
      <c r="H3223" s="226"/>
      <c r="I3223" s="226"/>
      <c r="J3223" s="58" t="s">
        <v>113</v>
      </c>
      <c r="K3223" s="58"/>
      <c r="L3223" s="58"/>
      <c r="M3223" s="62"/>
      <c r="N3223" s="58"/>
      <c r="O3223" s="62"/>
      <c r="P3223" s="58"/>
      <c r="Q3223" s="62"/>
      <c r="R3223" s="63"/>
      <c r="S3223" s="64">
        <f t="shared" si="59"/>
        <v>0</v>
      </c>
      <c r="T3223" s="60"/>
      <c r="U3223" s="60"/>
      <c r="V3223" s="60"/>
      <c r="W3223" s="60"/>
      <c r="X3223" s="60"/>
      <c r="Y3223" s="60"/>
      <c r="Z3223" s="60"/>
      <c r="AA3223" s="60"/>
      <c r="AB3223" s="60"/>
      <c r="AC3223" s="60"/>
      <c r="AD3223" s="60"/>
      <c r="AE3223" s="60"/>
      <c r="AF3223" s="60"/>
      <c r="AG3223" s="65"/>
      <c r="AH3223" s="58"/>
      <c r="AI3223" s="59"/>
      <c r="AJ3223" s="60"/>
      <c r="AK3223" s="64">
        <f t="shared" si="50"/>
        <v>0</v>
      </c>
      <c r="AL3223" s="66"/>
      <c r="AM3223" s="67"/>
    </row>
    <row r="3224">
      <c r="A3224" s="463" t="s">
        <v>5262</v>
      </c>
      <c r="B3224" s="470"/>
      <c r="C3224" s="470"/>
      <c r="D3224" s="468"/>
      <c r="E3224" s="471"/>
      <c r="F3224" s="467">
        <f t="shared" si="62"/>
        <v>0</v>
      </c>
      <c r="G3224" s="468"/>
      <c r="H3224" s="468"/>
      <c r="I3224" s="468"/>
      <c r="J3224" s="464" t="s">
        <v>113</v>
      </c>
      <c r="K3224" s="468"/>
      <c r="L3224" s="468"/>
      <c r="M3224" s="468"/>
      <c r="N3224" s="468"/>
      <c r="O3224" s="468"/>
      <c r="P3224" s="468"/>
      <c r="Q3224" s="468"/>
      <c r="R3224" s="471"/>
      <c r="S3224" s="493">
        <f t="shared" si="59"/>
        <v>0</v>
      </c>
      <c r="T3224" s="471"/>
      <c r="U3224" s="471"/>
      <c r="V3224" s="471"/>
      <c r="W3224" s="471"/>
      <c r="X3224" s="471"/>
      <c r="Y3224" s="471"/>
      <c r="Z3224" s="471"/>
      <c r="AA3224" s="471"/>
      <c r="AB3224" s="471"/>
      <c r="AC3224" s="471"/>
      <c r="AD3224" s="471"/>
      <c r="AE3224" s="471"/>
      <c r="AF3224" s="471"/>
      <c r="AG3224" s="471"/>
      <c r="AH3224" s="468"/>
      <c r="AI3224" s="470"/>
      <c r="AJ3224" s="471"/>
      <c r="AK3224" s="467">
        <f t="shared" si="50"/>
        <v>0</v>
      </c>
      <c r="AL3224" s="468"/>
      <c r="AM3224" s="494"/>
    </row>
    <row r="3225">
      <c r="A3225" s="460" t="s">
        <v>5263</v>
      </c>
      <c r="B3225" s="225"/>
      <c r="C3225" s="225"/>
      <c r="D3225" s="226"/>
      <c r="E3225" s="227"/>
      <c r="F3225" s="228">
        <f t="shared" si="62"/>
        <v>0</v>
      </c>
      <c r="G3225" s="226"/>
      <c r="H3225" s="226"/>
      <c r="I3225" s="226"/>
      <c r="J3225" s="58" t="s">
        <v>113</v>
      </c>
      <c r="K3225" s="58"/>
      <c r="L3225" s="58"/>
      <c r="M3225" s="62"/>
      <c r="N3225" s="58"/>
      <c r="O3225" s="62"/>
      <c r="P3225" s="58"/>
      <c r="Q3225" s="62"/>
      <c r="R3225" s="63"/>
      <c r="S3225" s="64">
        <f t="shared" si="59"/>
        <v>0</v>
      </c>
      <c r="T3225" s="60"/>
      <c r="U3225" s="60"/>
      <c r="V3225" s="60"/>
      <c r="W3225" s="60"/>
      <c r="X3225" s="60"/>
      <c r="Y3225" s="60"/>
      <c r="Z3225" s="60"/>
      <c r="AA3225" s="60"/>
      <c r="AB3225" s="60"/>
      <c r="AC3225" s="60"/>
      <c r="AD3225" s="60"/>
      <c r="AE3225" s="60"/>
      <c r="AF3225" s="60"/>
      <c r="AG3225" s="65"/>
      <c r="AH3225" s="58"/>
      <c r="AI3225" s="59"/>
      <c r="AJ3225" s="60"/>
      <c r="AK3225" s="64">
        <f t="shared" si="50"/>
        <v>0</v>
      </c>
      <c r="AL3225" s="66"/>
      <c r="AM3225" s="67"/>
    </row>
    <row r="3226">
      <c r="A3226" s="463" t="s">
        <v>5264</v>
      </c>
      <c r="B3226" s="470"/>
      <c r="C3226" s="470"/>
      <c r="D3226" s="468"/>
      <c r="E3226" s="471"/>
      <c r="F3226" s="467">
        <f t="shared" si="62"/>
        <v>0</v>
      </c>
      <c r="G3226" s="468"/>
      <c r="H3226" s="468"/>
      <c r="I3226" s="468"/>
      <c r="J3226" s="464" t="s">
        <v>113</v>
      </c>
      <c r="K3226" s="468"/>
      <c r="L3226" s="468"/>
      <c r="M3226" s="468"/>
      <c r="N3226" s="468"/>
      <c r="O3226" s="468"/>
      <c r="P3226" s="468"/>
      <c r="Q3226" s="468"/>
      <c r="R3226" s="471"/>
      <c r="S3226" s="493">
        <f t="shared" si="59"/>
        <v>0</v>
      </c>
      <c r="T3226" s="471"/>
      <c r="U3226" s="471"/>
      <c r="V3226" s="471"/>
      <c r="W3226" s="471"/>
      <c r="X3226" s="471"/>
      <c r="Y3226" s="471"/>
      <c r="Z3226" s="471"/>
      <c r="AA3226" s="471"/>
      <c r="AB3226" s="471"/>
      <c r="AC3226" s="471"/>
      <c r="AD3226" s="471"/>
      <c r="AE3226" s="471"/>
      <c r="AF3226" s="471"/>
      <c r="AG3226" s="471"/>
      <c r="AH3226" s="468"/>
      <c r="AI3226" s="470"/>
      <c r="AJ3226" s="471"/>
      <c r="AK3226" s="467">
        <f t="shared" si="50"/>
        <v>0</v>
      </c>
      <c r="AL3226" s="468"/>
      <c r="AM3226" s="494"/>
    </row>
    <row r="3227">
      <c r="A3227" s="460" t="s">
        <v>5265</v>
      </c>
      <c r="B3227" s="225"/>
      <c r="C3227" s="225"/>
      <c r="D3227" s="226"/>
      <c r="E3227" s="227"/>
      <c r="F3227" s="228">
        <f t="shared" si="62"/>
        <v>0</v>
      </c>
      <c r="G3227" s="226"/>
      <c r="H3227" s="226"/>
      <c r="I3227" s="226"/>
      <c r="J3227" s="58" t="s">
        <v>113</v>
      </c>
      <c r="K3227" s="58"/>
      <c r="L3227" s="58"/>
      <c r="M3227" s="62"/>
      <c r="N3227" s="58"/>
      <c r="O3227" s="62"/>
      <c r="P3227" s="58"/>
      <c r="Q3227" s="62"/>
      <c r="R3227" s="63"/>
      <c r="S3227" s="64">
        <f t="shared" si="59"/>
        <v>0</v>
      </c>
      <c r="T3227" s="60"/>
      <c r="U3227" s="60"/>
      <c r="V3227" s="60"/>
      <c r="W3227" s="60"/>
      <c r="X3227" s="60"/>
      <c r="Y3227" s="60"/>
      <c r="Z3227" s="60"/>
      <c r="AA3227" s="60"/>
      <c r="AB3227" s="60"/>
      <c r="AC3227" s="60"/>
      <c r="AD3227" s="60"/>
      <c r="AE3227" s="60"/>
      <c r="AF3227" s="60"/>
      <c r="AG3227" s="65"/>
      <c r="AH3227" s="58"/>
      <c r="AI3227" s="59"/>
      <c r="AJ3227" s="60"/>
      <c r="AK3227" s="64">
        <f t="shared" si="50"/>
        <v>0</v>
      </c>
      <c r="AL3227" s="66"/>
      <c r="AM3227" s="67"/>
    </row>
    <row r="3228">
      <c r="A3228" s="463" t="s">
        <v>5266</v>
      </c>
      <c r="B3228" s="470"/>
      <c r="C3228" s="470"/>
      <c r="D3228" s="468"/>
      <c r="E3228" s="471"/>
      <c r="F3228" s="467">
        <f t="shared" si="62"/>
        <v>0</v>
      </c>
      <c r="G3228" s="468"/>
      <c r="H3228" s="468"/>
      <c r="I3228" s="468"/>
      <c r="J3228" s="464" t="s">
        <v>113</v>
      </c>
      <c r="K3228" s="468"/>
      <c r="L3228" s="468"/>
      <c r="M3228" s="468"/>
      <c r="N3228" s="468"/>
      <c r="O3228" s="468"/>
      <c r="P3228" s="468"/>
      <c r="Q3228" s="468"/>
      <c r="R3228" s="471"/>
      <c r="S3228" s="493">
        <f t="shared" si="59"/>
        <v>0</v>
      </c>
      <c r="T3228" s="471"/>
      <c r="U3228" s="471"/>
      <c r="V3228" s="471"/>
      <c r="W3228" s="471"/>
      <c r="X3228" s="471"/>
      <c r="Y3228" s="471"/>
      <c r="Z3228" s="471"/>
      <c r="AA3228" s="471"/>
      <c r="AB3228" s="471"/>
      <c r="AC3228" s="471"/>
      <c r="AD3228" s="471"/>
      <c r="AE3228" s="471"/>
      <c r="AF3228" s="471"/>
      <c r="AG3228" s="471"/>
      <c r="AH3228" s="468"/>
      <c r="AI3228" s="470"/>
      <c r="AJ3228" s="471"/>
      <c r="AK3228" s="467">
        <f t="shared" si="50"/>
        <v>0</v>
      </c>
      <c r="AL3228" s="468"/>
      <c r="AM3228" s="494"/>
    </row>
    <row r="3229">
      <c r="A3229" s="460" t="s">
        <v>5267</v>
      </c>
      <c r="B3229" s="225"/>
      <c r="C3229" s="225"/>
      <c r="D3229" s="226"/>
      <c r="E3229" s="227"/>
      <c r="F3229" s="228">
        <f t="shared" si="62"/>
        <v>0</v>
      </c>
      <c r="G3229" s="226"/>
      <c r="H3229" s="226"/>
      <c r="I3229" s="226"/>
      <c r="J3229" s="58" t="s">
        <v>113</v>
      </c>
      <c r="K3229" s="58"/>
      <c r="L3229" s="58"/>
      <c r="M3229" s="62"/>
      <c r="N3229" s="58"/>
      <c r="O3229" s="62"/>
      <c r="P3229" s="58"/>
      <c r="Q3229" s="62"/>
      <c r="R3229" s="63"/>
      <c r="S3229" s="64">
        <f t="shared" si="59"/>
        <v>0</v>
      </c>
      <c r="T3229" s="60"/>
      <c r="U3229" s="60"/>
      <c r="V3229" s="60"/>
      <c r="W3229" s="60"/>
      <c r="X3229" s="60"/>
      <c r="Y3229" s="60"/>
      <c r="Z3229" s="60"/>
      <c r="AA3229" s="60"/>
      <c r="AB3229" s="60"/>
      <c r="AC3229" s="60"/>
      <c r="AD3229" s="60"/>
      <c r="AE3229" s="60"/>
      <c r="AF3229" s="60"/>
      <c r="AG3229" s="65"/>
      <c r="AH3229" s="58"/>
      <c r="AI3229" s="59"/>
      <c r="AJ3229" s="60"/>
      <c r="AK3229" s="64">
        <f t="shared" si="50"/>
        <v>0</v>
      </c>
      <c r="AL3229" s="66"/>
      <c r="AM3229" s="67"/>
    </row>
    <row r="3230">
      <c r="A3230" s="463" t="s">
        <v>5268</v>
      </c>
      <c r="B3230" s="470"/>
      <c r="C3230" s="470"/>
      <c r="D3230" s="468"/>
      <c r="E3230" s="471"/>
      <c r="F3230" s="467">
        <f t="shared" si="62"/>
        <v>0</v>
      </c>
      <c r="G3230" s="468"/>
      <c r="H3230" s="468"/>
      <c r="I3230" s="468"/>
      <c r="J3230" s="464" t="s">
        <v>113</v>
      </c>
      <c r="K3230" s="468"/>
      <c r="L3230" s="468"/>
      <c r="M3230" s="468"/>
      <c r="N3230" s="468"/>
      <c r="O3230" s="468"/>
      <c r="P3230" s="468"/>
      <c r="Q3230" s="468"/>
      <c r="R3230" s="471"/>
      <c r="S3230" s="493">
        <f t="shared" si="59"/>
        <v>0</v>
      </c>
      <c r="T3230" s="471"/>
      <c r="U3230" s="471"/>
      <c r="V3230" s="471"/>
      <c r="W3230" s="471"/>
      <c r="X3230" s="471"/>
      <c r="Y3230" s="471"/>
      <c r="Z3230" s="471"/>
      <c r="AA3230" s="471"/>
      <c r="AB3230" s="471"/>
      <c r="AC3230" s="471"/>
      <c r="AD3230" s="471"/>
      <c r="AE3230" s="471"/>
      <c r="AF3230" s="471"/>
      <c r="AG3230" s="471"/>
      <c r="AH3230" s="468"/>
      <c r="AI3230" s="470"/>
      <c r="AJ3230" s="471"/>
      <c r="AK3230" s="467">
        <f t="shared" si="50"/>
        <v>0</v>
      </c>
      <c r="AL3230" s="468"/>
      <c r="AM3230" s="494"/>
    </row>
    <row r="3231">
      <c r="A3231" s="460" t="s">
        <v>5269</v>
      </c>
      <c r="B3231" s="225"/>
      <c r="C3231" s="225"/>
      <c r="D3231" s="226"/>
      <c r="E3231" s="227"/>
      <c r="F3231" s="228">
        <f t="shared" si="62"/>
        <v>0</v>
      </c>
      <c r="G3231" s="226"/>
      <c r="H3231" s="226"/>
      <c r="I3231" s="226"/>
      <c r="J3231" s="58" t="s">
        <v>113</v>
      </c>
      <c r="K3231" s="58"/>
      <c r="L3231" s="58"/>
      <c r="M3231" s="62"/>
      <c r="N3231" s="58"/>
      <c r="O3231" s="62"/>
      <c r="P3231" s="58"/>
      <c r="Q3231" s="62"/>
      <c r="R3231" s="63"/>
      <c r="S3231" s="64">
        <f t="shared" si="59"/>
        <v>0</v>
      </c>
      <c r="T3231" s="60"/>
      <c r="U3231" s="60"/>
      <c r="V3231" s="60"/>
      <c r="W3231" s="60"/>
      <c r="X3231" s="60"/>
      <c r="Y3231" s="60"/>
      <c r="Z3231" s="60"/>
      <c r="AA3231" s="60"/>
      <c r="AB3231" s="60"/>
      <c r="AC3231" s="60"/>
      <c r="AD3231" s="60"/>
      <c r="AE3231" s="60"/>
      <c r="AF3231" s="60"/>
      <c r="AG3231" s="65"/>
      <c r="AH3231" s="58"/>
      <c r="AI3231" s="59"/>
      <c r="AJ3231" s="60"/>
      <c r="AK3231" s="64">
        <f t="shared" si="50"/>
        <v>0</v>
      </c>
      <c r="AL3231" s="66"/>
      <c r="AM3231" s="67"/>
    </row>
    <row r="3232">
      <c r="A3232" s="463" t="s">
        <v>5270</v>
      </c>
      <c r="B3232" s="470"/>
      <c r="C3232" s="470"/>
      <c r="D3232" s="468"/>
      <c r="E3232" s="471"/>
      <c r="F3232" s="467">
        <f t="shared" si="62"/>
        <v>0</v>
      </c>
      <c r="G3232" s="468"/>
      <c r="H3232" s="468"/>
      <c r="I3232" s="468"/>
      <c r="J3232" s="464" t="s">
        <v>113</v>
      </c>
      <c r="K3232" s="468"/>
      <c r="L3232" s="468"/>
      <c r="M3232" s="468"/>
      <c r="N3232" s="468"/>
      <c r="O3232" s="468"/>
      <c r="P3232" s="468"/>
      <c r="Q3232" s="468"/>
      <c r="R3232" s="471"/>
      <c r="S3232" s="493">
        <f t="shared" si="59"/>
        <v>0</v>
      </c>
      <c r="T3232" s="471"/>
      <c r="U3232" s="471"/>
      <c r="V3232" s="471"/>
      <c r="W3232" s="471"/>
      <c r="X3232" s="471"/>
      <c r="Y3232" s="471"/>
      <c r="Z3232" s="471"/>
      <c r="AA3232" s="471"/>
      <c r="AB3232" s="471"/>
      <c r="AC3232" s="471"/>
      <c r="AD3232" s="471"/>
      <c r="AE3232" s="471"/>
      <c r="AF3232" s="471"/>
      <c r="AG3232" s="471"/>
      <c r="AH3232" s="468"/>
      <c r="AI3232" s="470"/>
      <c r="AJ3232" s="471"/>
      <c r="AK3232" s="467">
        <f t="shared" si="50"/>
        <v>0</v>
      </c>
      <c r="AL3232" s="468"/>
      <c r="AM3232" s="494"/>
    </row>
    <row r="3233">
      <c r="A3233" s="460" t="s">
        <v>5271</v>
      </c>
      <c r="B3233" s="225"/>
      <c r="C3233" s="225"/>
      <c r="D3233" s="226"/>
      <c r="E3233" s="227"/>
      <c r="F3233" s="228">
        <f t="shared" si="62"/>
        <v>0</v>
      </c>
      <c r="G3233" s="226"/>
      <c r="H3233" s="226"/>
      <c r="I3233" s="226"/>
      <c r="J3233" s="58" t="s">
        <v>113</v>
      </c>
      <c r="K3233" s="58"/>
      <c r="L3233" s="58"/>
      <c r="M3233" s="62"/>
      <c r="N3233" s="58"/>
      <c r="O3233" s="62"/>
      <c r="P3233" s="58"/>
      <c r="Q3233" s="62"/>
      <c r="R3233" s="63"/>
      <c r="S3233" s="64">
        <f t="shared" si="59"/>
        <v>0</v>
      </c>
      <c r="T3233" s="60"/>
      <c r="U3233" s="60"/>
      <c r="V3233" s="60"/>
      <c r="W3233" s="60"/>
      <c r="X3233" s="60"/>
      <c r="Y3233" s="60"/>
      <c r="Z3233" s="60"/>
      <c r="AA3233" s="60"/>
      <c r="AB3233" s="60"/>
      <c r="AC3233" s="60"/>
      <c r="AD3233" s="60"/>
      <c r="AE3233" s="60"/>
      <c r="AF3233" s="60"/>
      <c r="AG3233" s="65"/>
      <c r="AH3233" s="58"/>
      <c r="AI3233" s="59"/>
      <c r="AJ3233" s="60"/>
      <c r="AK3233" s="64">
        <f t="shared" si="50"/>
        <v>0</v>
      </c>
      <c r="AL3233" s="66"/>
      <c r="AM3233" s="67"/>
    </row>
    <row r="3234">
      <c r="A3234" s="463" t="s">
        <v>5272</v>
      </c>
      <c r="B3234" s="470"/>
      <c r="C3234" s="470"/>
      <c r="D3234" s="468"/>
      <c r="E3234" s="471"/>
      <c r="F3234" s="467">
        <f t="shared" si="62"/>
        <v>0</v>
      </c>
      <c r="G3234" s="468"/>
      <c r="H3234" s="468"/>
      <c r="I3234" s="468"/>
      <c r="J3234" s="464" t="s">
        <v>113</v>
      </c>
      <c r="K3234" s="468"/>
      <c r="L3234" s="468"/>
      <c r="M3234" s="468"/>
      <c r="N3234" s="468"/>
      <c r="O3234" s="468"/>
      <c r="P3234" s="468"/>
      <c r="Q3234" s="468"/>
      <c r="R3234" s="471"/>
      <c r="S3234" s="493">
        <f t="shared" si="59"/>
        <v>0</v>
      </c>
      <c r="T3234" s="471"/>
      <c r="U3234" s="471"/>
      <c r="V3234" s="471"/>
      <c r="W3234" s="471"/>
      <c r="X3234" s="471"/>
      <c r="Y3234" s="471"/>
      <c r="Z3234" s="471"/>
      <c r="AA3234" s="471"/>
      <c r="AB3234" s="471"/>
      <c r="AC3234" s="471"/>
      <c r="AD3234" s="471"/>
      <c r="AE3234" s="471"/>
      <c r="AF3234" s="471"/>
      <c r="AG3234" s="471"/>
      <c r="AH3234" s="468"/>
      <c r="AI3234" s="470"/>
      <c r="AJ3234" s="471"/>
      <c r="AK3234" s="467">
        <f t="shared" si="50"/>
        <v>0</v>
      </c>
      <c r="AL3234" s="468"/>
      <c r="AM3234" s="494"/>
    </row>
    <row r="3235">
      <c r="A3235" s="460" t="s">
        <v>5273</v>
      </c>
      <c r="B3235" s="225"/>
      <c r="C3235" s="225"/>
      <c r="D3235" s="226"/>
      <c r="E3235" s="227"/>
      <c r="F3235" s="228">
        <f t="shared" si="62"/>
        <v>0</v>
      </c>
      <c r="G3235" s="226"/>
      <c r="H3235" s="226"/>
      <c r="I3235" s="226"/>
      <c r="J3235" s="58" t="s">
        <v>113</v>
      </c>
      <c r="K3235" s="58"/>
      <c r="L3235" s="58"/>
      <c r="M3235" s="62"/>
      <c r="N3235" s="58"/>
      <c r="O3235" s="62"/>
      <c r="P3235" s="58"/>
      <c r="Q3235" s="62"/>
      <c r="R3235" s="63"/>
      <c r="S3235" s="64">
        <f t="shared" si="59"/>
        <v>0</v>
      </c>
      <c r="T3235" s="60"/>
      <c r="U3235" s="60"/>
      <c r="V3235" s="60"/>
      <c r="W3235" s="60"/>
      <c r="X3235" s="60"/>
      <c r="Y3235" s="60"/>
      <c r="Z3235" s="60"/>
      <c r="AA3235" s="60"/>
      <c r="AB3235" s="60"/>
      <c r="AC3235" s="60"/>
      <c r="AD3235" s="60"/>
      <c r="AE3235" s="60"/>
      <c r="AF3235" s="60"/>
      <c r="AG3235" s="65"/>
      <c r="AH3235" s="58"/>
      <c r="AI3235" s="59"/>
      <c r="AJ3235" s="60"/>
      <c r="AK3235" s="64">
        <f t="shared" si="50"/>
        <v>0</v>
      </c>
      <c r="AL3235" s="66"/>
      <c r="AM3235" s="67"/>
    </row>
    <row r="3236">
      <c r="A3236" s="463" t="s">
        <v>5274</v>
      </c>
      <c r="B3236" s="470"/>
      <c r="C3236" s="470"/>
      <c r="D3236" s="468"/>
      <c r="E3236" s="471"/>
      <c r="F3236" s="467">
        <f t="shared" si="62"/>
        <v>0</v>
      </c>
      <c r="G3236" s="468"/>
      <c r="H3236" s="468"/>
      <c r="I3236" s="468"/>
      <c r="J3236" s="464" t="s">
        <v>113</v>
      </c>
      <c r="K3236" s="468"/>
      <c r="L3236" s="468"/>
      <c r="M3236" s="468"/>
      <c r="N3236" s="468"/>
      <c r="O3236" s="468"/>
      <c r="P3236" s="468"/>
      <c r="Q3236" s="468"/>
      <c r="R3236" s="471"/>
      <c r="S3236" s="493">
        <f t="shared" si="59"/>
        <v>0</v>
      </c>
      <c r="T3236" s="471"/>
      <c r="U3236" s="471"/>
      <c r="V3236" s="471"/>
      <c r="W3236" s="471"/>
      <c r="X3236" s="471"/>
      <c r="Y3236" s="471"/>
      <c r="Z3236" s="471"/>
      <c r="AA3236" s="471"/>
      <c r="AB3236" s="471"/>
      <c r="AC3236" s="471"/>
      <c r="AD3236" s="471"/>
      <c r="AE3236" s="471"/>
      <c r="AF3236" s="471"/>
      <c r="AG3236" s="471"/>
      <c r="AH3236" s="468"/>
      <c r="AI3236" s="470"/>
      <c r="AJ3236" s="471"/>
      <c r="AK3236" s="467">
        <f t="shared" si="50"/>
        <v>0</v>
      </c>
      <c r="AL3236" s="468"/>
      <c r="AM3236" s="494"/>
    </row>
    <row r="3237">
      <c r="A3237" s="460" t="s">
        <v>5275</v>
      </c>
      <c r="B3237" s="225"/>
      <c r="C3237" s="225"/>
      <c r="D3237" s="226"/>
      <c r="E3237" s="227"/>
      <c r="F3237" s="228">
        <f t="shared" si="62"/>
        <v>0</v>
      </c>
      <c r="G3237" s="226"/>
      <c r="H3237" s="226"/>
      <c r="I3237" s="226"/>
      <c r="J3237" s="58" t="s">
        <v>113</v>
      </c>
      <c r="K3237" s="58"/>
      <c r="L3237" s="58"/>
      <c r="M3237" s="62"/>
      <c r="N3237" s="58"/>
      <c r="O3237" s="62"/>
      <c r="P3237" s="58"/>
      <c r="Q3237" s="62"/>
      <c r="R3237" s="63"/>
      <c r="S3237" s="64">
        <f t="shared" si="59"/>
        <v>0</v>
      </c>
      <c r="T3237" s="60"/>
      <c r="U3237" s="60"/>
      <c r="V3237" s="60"/>
      <c r="W3237" s="60"/>
      <c r="X3237" s="60"/>
      <c r="Y3237" s="60"/>
      <c r="Z3237" s="60"/>
      <c r="AA3237" s="60"/>
      <c r="AB3237" s="60"/>
      <c r="AC3237" s="60"/>
      <c r="AD3237" s="60"/>
      <c r="AE3237" s="60"/>
      <c r="AF3237" s="60"/>
      <c r="AG3237" s="65"/>
      <c r="AH3237" s="58"/>
      <c r="AI3237" s="59"/>
      <c r="AJ3237" s="60"/>
      <c r="AK3237" s="64">
        <f t="shared" si="50"/>
        <v>0</v>
      </c>
      <c r="AL3237" s="66"/>
      <c r="AM3237" s="67"/>
    </row>
    <row r="3238">
      <c r="A3238" s="463" t="s">
        <v>5276</v>
      </c>
      <c r="B3238" s="470"/>
      <c r="C3238" s="470"/>
      <c r="D3238" s="468"/>
      <c r="E3238" s="471"/>
      <c r="F3238" s="467">
        <f t="shared" si="62"/>
        <v>0</v>
      </c>
      <c r="G3238" s="468"/>
      <c r="H3238" s="468"/>
      <c r="I3238" s="468"/>
      <c r="J3238" s="464" t="s">
        <v>113</v>
      </c>
      <c r="K3238" s="468"/>
      <c r="L3238" s="468"/>
      <c r="M3238" s="468"/>
      <c r="N3238" s="468"/>
      <c r="O3238" s="468"/>
      <c r="P3238" s="468"/>
      <c r="Q3238" s="468"/>
      <c r="R3238" s="471"/>
      <c r="S3238" s="493">
        <f t="shared" si="59"/>
        <v>0</v>
      </c>
      <c r="T3238" s="471"/>
      <c r="U3238" s="471"/>
      <c r="V3238" s="471"/>
      <c r="W3238" s="471"/>
      <c r="X3238" s="471"/>
      <c r="Y3238" s="471"/>
      <c r="Z3238" s="471"/>
      <c r="AA3238" s="471"/>
      <c r="AB3238" s="471"/>
      <c r="AC3238" s="471"/>
      <c r="AD3238" s="471"/>
      <c r="AE3238" s="471"/>
      <c r="AF3238" s="471"/>
      <c r="AG3238" s="471"/>
      <c r="AH3238" s="468"/>
      <c r="AI3238" s="470"/>
      <c r="AJ3238" s="471"/>
      <c r="AK3238" s="467">
        <f t="shared" si="50"/>
        <v>0</v>
      </c>
      <c r="AL3238" s="468"/>
      <c r="AM3238" s="494"/>
    </row>
    <row r="3239">
      <c r="A3239" s="460" t="s">
        <v>5277</v>
      </c>
      <c r="B3239" s="225"/>
      <c r="C3239" s="225"/>
      <c r="D3239" s="226"/>
      <c r="E3239" s="227"/>
      <c r="F3239" s="228">
        <f t="shared" si="62"/>
        <v>0</v>
      </c>
      <c r="G3239" s="226"/>
      <c r="H3239" s="226"/>
      <c r="I3239" s="226"/>
      <c r="J3239" s="58" t="s">
        <v>113</v>
      </c>
      <c r="K3239" s="58"/>
      <c r="L3239" s="58"/>
      <c r="M3239" s="62"/>
      <c r="N3239" s="58"/>
      <c r="O3239" s="62"/>
      <c r="P3239" s="58"/>
      <c r="Q3239" s="62"/>
      <c r="R3239" s="63"/>
      <c r="S3239" s="64">
        <f t="shared" si="59"/>
        <v>0</v>
      </c>
      <c r="T3239" s="60"/>
      <c r="U3239" s="60"/>
      <c r="V3239" s="60"/>
      <c r="W3239" s="60"/>
      <c r="X3239" s="60"/>
      <c r="Y3239" s="60"/>
      <c r="Z3239" s="60"/>
      <c r="AA3239" s="60"/>
      <c r="AB3239" s="60"/>
      <c r="AC3239" s="60"/>
      <c r="AD3239" s="60"/>
      <c r="AE3239" s="60"/>
      <c r="AF3239" s="60"/>
      <c r="AG3239" s="65"/>
      <c r="AH3239" s="58"/>
      <c r="AI3239" s="59"/>
      <c r="AJ3239" s="60"/>
      <c r="AK3239" s="64">
        <f t="shared" si="50"/>
        <v>0</v>
      </c>
      <c r="AL3239" s="66"/>
      <c r="AM3239" s="67"/>
    </row>
    <row r="3240">
      <c r="A3240" s="463" t="s">
        <v>5278</v>
      </c>
      <c r="B3240" s="470"/>
      <c r="C3240" s="470"/>
      <c r="D3240" s="468"/>
      <c r="E3240" s="471"/>
      <c r="F3240" s="467">
        <f t="shared" si="62"/>
        <v>0</v>
      </c>
      <c r="G3240" s="468"/>
      <c r="H3240" s="468"/>
      <c r="I3240" s="468"/>
      <c r="J3240" s="464" t="s">
        <v>113</v>
      </c>
      <c r="K3240" s="468"/>
      <c r="L3240" s="468"/>
      <c r="M3240" s="468"/>
      <c r="N3240" s="468"/>
      <c r="O3240" s="468"/>
      <c r="P3240" s="468"/>
      <c r="Q3240" s="468"/>
      <c r="R3240" s="471"/>
      <c r="S3240" s="493">
        <f t="shared" si="59"/>
        <v>0</v>
      </c>
      <c r="T3240" s="471"/>
      <c r="U3240" s="471"/>
      <c r="V3240" s="471"/>
      <c r="W3240" s="471"/>
      <c r="X3240" s="471"/>
      <c r="Y3240" s="471"/>
      <c r="Z3240" s="471"/>
      <c r="AA3240" s="471"/>
      <c r="AB3240" s="471"/>
      <c r="AC3240" s="471"/>
      <c r="AD3240" s="471"/>
      <c r="AE3240" s="471"/>
      <c r="AF3240" s="471"/>
      <c r="AG3240" s="471"/>
      <c r="AH3240" s="468"/>
      <c r="AI3240" s="470"/>
      <c r="AJ3240" s="471"/>
      <c r="AK3240" s="467">
        <f t="shared" si="50"/>
        <v>0</v>
      </c>
      <c r="AL3240" s="468"/>
      <c r="AM3240" s="494"/>
    </row>
    <row r="3241">
      <c r="A3241" s="460" t="s">
        <v>5279</v>
      </c>
      <c r="B3241" s="225"/>
      <c r="C3241" s="225"/>
      <c r="D3241" s="226"/>
      <c r="E3241" s="227"/>
      <c r="F3241" s="228">
        <f t="shared" si="62"/>
        <v>0</v>
      </c>
      <c r="G3241" s="226"/>
      <c r="H3241" s="226"/>
      <c r="I3241" s="226"/>
      <c r="J3241" s="58" t="s">
        <v>113</v>
      </c>
      <c r="K3241" s="58"/>
      <c r="L3241" s="58"/>
      <c r="M3241" s="62"/>
      <c r="N3241" s="58"/>
      <c r="O3241" s="62"/>
      <c r="P3241" s="58"/>
      <c r="Q3241" s="62"/>
      <c r="R3241" s="63"/>
      <c r="S3241" s="64">
        <f t="shared" si="59"/>
        <v>0</v>
      </c>
      <c r="T3241" s="60"/>
      <c r="U3241" s="60"/>
      <c r="V3241" s="60"/>
      <c r="W3241" s="60"/>
      <c r="X3241" s="60"/>
      <c r="Y3241" s="60"/>
      <c r="Z3241" s="60"/>
      <c r="AA3241" s="60"/>
      <c r="AB3241" s="60"/>
      <c r="AC3241" s="60"/>
      <c r="AD3241" s="60"/>
      <c r="AE3241" s="60"/>
      <c r="AF3241" s="60"/>
      <c r="AG3241" s="65"/>
      <c r="AH3241" s="58"/>
      <c r="AI3241" s="59"/>
      <c r="AJ3241" s="60"/>
      <c r="AK3241" s="64">
        <f t="shared" si="50"/>
        <v>0</v>
      </c>
      <c r="AL3241" s="66"/>
      <c r="AM3241" s="67"/>
    </row>
    <row r="3242">
      <c r="A3242" s="463" t="s">
        <v>5280</v>
      </c>
      <c r="B3242" s="470"/>
      <c r="C3242" s="470"/>
      <c r="D3242" s="468"/>
      <c r="E3242" s="471"/>
      <c r="F3242" s="467">
        <f t="shared" si="62"/>
        <v>0</v>
      </c>
      <c r="G3242" s="468"/>
      <c r="H3242" s="468"/>
      <c r="I3242" s="468"/>
      <c r="J3242" s="464" t="s">
        <v>113</v>
      </c>
      <c r="K3242" s="468"/>
      <c r="L3242" s="468"/>
      <c r="M3242" s="468"/>
      <c r="N3242" s="468"/>
      <c r="O3242" s="468"/>
      <c r="P3242" s="468"/>
      <c r="Q3242" s="468"/>
      <c r="R3242" s="471"/>
      <c r="S3242" s="493">
        <f t="shared" si="59"/>
        <v>0</v>
      </c>
      <c r="T3242" s="471"/>
      <c r="U3242" s="471"/>
      <c r="V3242" s="471"/>
      <c r="W3242" s="471"/>
      <c r="X3242" s="471"/>
      <c r="Y3242" s="471"/>
      <c r="Z3242" s="471"/>
      <c r="AA3242" s="471"/>
      <c r="AB3242" s="471"/>
      <c r="AC3242" s="471"/>
      <c r="AD3242" s="471"/>
      <c r="AE3242" s="471"/>
      <c r="AF3242" s="471"/>
      <c r="AG3242" s="471"/>
      <c r="AH3242" s="468"/>
      <c r="AI3242" s="470"/>
      <c r="AJ3242" s="471"/>
      <c r="AK3242" s="467">
        <f t="shared" si="50"/>
        <v>0</v>
      </c>
      <c r="AL3242" s="468"/>
      <c r="AM3242" s="494"/>
    </row>
    <row r="3243">
      <c r="A3243" s="460" t="s">
        <v>5281</v>
      </c>
      <c r="B3243" s="225"/>
      <c r="C3243" s="225"/>
      <c r="D3243" s="226"/>
      <c r="E3243" s="227"/>
      <c r="F3243" s="228">
        <f t="shared" si="62"/>
        <v>0</v>
      </c>
      <c r="G3243" s="226"/>
      <c r="H3243" s="226"/>
      <c r="I3243" s="226"/>
      <c r="J3243" s="58" t="s">
        <v>113</v>
      </c>
      <c r="K3243" s="58"/>
      <c r="L3243" s="58"/>
      <c r="M3243" s="62"/>
      <c r="N3243" s="58"/>
      <c r="O3243" s="62"/>
      <c r="P3243" s="58"/>
      <c r="Q3243" s="62"/>
      <c r="R3243" s="63"/>
      <c r="S3243" s="64">
        <f t="shared" si="59"/>
        <v>0</v>
      </c>
      <c r="T3243" s="60"/>
      <c r="U3243" s="60"/>
      <c r="V3243" s="60"/>
      <c r="W3243" s="60"/>
      <c r="X3243" s="60"/>
      <c r="Y3243" s="60"/>
      <c r="Z3243" s="60"/>
      <c r="AA3243" s="60"/>
      <c r="AB3243" s="60"/>
      <c r="AC3243" s="60"/>
      <c r="AD3243" s="60"/>
      <c r="AE3243" s="60"/>
      <c r="AF3243" s="60"/>
      <c r="AG3243" s="65"/>
      <c r="AH3243" s="58"/>
      <c r="AI3243" s="59"/>
      <c r="AJ3243" s="60"/>
      <c r="AK3243" s="64">
        <f t="shared" si="50"/>
        <v>0</v>
      </c>
      <c r="AL3243" s="66"/>
      <c r="AM3243" s="67"/>
    </row>
    <row r="3244">
      <c r="A3244" s="463" t="s">
        <v>5282</v>
      </c>
      <c r="B3244" s="470"/>
      <c r="C3244" s="470"/>
      <c r="D3244" s="468"/>
      <c r="E3244" s="471"/>
      <c r="F3244" s="467">
        <f t="shared" si="62"/>
        <v>0</v>
      </c>
      <c r="G3244" s="468"/>
      <c r="H3244" s="468"/>
      <c r="I3244" s="468"/>
      <c r="J3244" s="464" t="s">
        <v>113</v>
      </c>
      <c r="K3244" s="468"/>
      <c r="L3244" s="468"/>
      <c r="M3244" s="468"/>
      <c r="N3244" s="468"/>
      <c r="O3244" s="468"/>
      <c r="P3244" s="468"/>
      <c r="Q3244" s="468"/>
      <c r="R3244" s="471"/>
      <c r="S3244" s="493">
        <f t="shared" si="59"/>
        <v>0</v>
      </c>
      <c r="T3244" s="471"/>
      <c r="U3244" s="471"/>
      <c r="V3244" s="471"/>
      <c r="W3244" s="471"/>
      <c r="X3244" s="471"/>
      <c r="Y3244" s="471"/>
      <c r="Z3244" s="471"/>
      <c r="AA3244" s="471"/>
      <c r="AB3244" s="471"/>
      <c r="AC3244" s="471"/>
      <c r="AD3244" s="471"/>
      <c r="AE3244" s="471"/>
      <c r="AF3244" s="471"/>
      <c r="AG3244" s="471"/>
      <c r="AH3244" s="468"/>
      <c r="AI3244" s="470"/>
      <c r="AJ3244" s="471"/>
      <c r="AK3244" s="467">
        <f t="shared" si="50"/>
        <v>0</v>
      </c>
      <c r="AL3244" s="468"/>
      <c r="AM3244" s="494"/>
    </row>
    <row r="3245">
      <c r="A3245" s="460" t="s">
        <v>5283</v>
      </c>
      <c r="B3245" s="225"/>
      <c r="C3245" s="225"/>
      <c r="D3245" s="226"/>
      <c r="E3245" s="227"/>
      <c r="F3245" s="228">
        <f t="shared" si="62"/>
        <v>0</v>
      </c>
      <c r="G3245" s="226"/>
      <c r="H3245" s="226"/>
      <c r="I3245" s="226"/>
      <c r="J3245" s="58" t="s">
        <v>113</v>
      </c>
      <c r="K3245" s="58"/>
      <c r="L3245" s="58"/>
      <c r="M3245" s="62"/>
      <c r="N3245" s="58"/>
      <c r="O3245" s="62"/>
      <c r="P3245" s="58"/>
      <c r="Q3245" s="62"/>
      <c r="R3245" s="63"/>
      <c r="S3245" s="64">
        <f t="shared" si="59"/>
        <v>0</v>
      </c>
      <c r="T3245" s="60"/>
      <c r="U3245" s="60"/>
      <c r="V3245" s="60"/>
      <c r="W3245" s="60"/>
      <c r="X3245" s="60"/>
      <c r="Y3245" s="60"/>
      <c r="Z3245" s="60"/>
      <c r="AA3245" s="60"/>
      <c r="AB3245" s="60"/>
      <c r="AC3245" s="60"/>
      <c r="AD3245" s="60"/>
      <c r="AE3245" s="60"/>
      <c r="AF3245" s="60"/>
      <c r="AG3245" s="65"/>
      <c r="AH3245" s="58"/>
      <c r="AI3245" s="59"/>
      <c r="AJ3245" s="60"/>
      <c r="AK3245" s="64">
        <f t="shared" si="50"/>
        <v>0</v>
      </c>
      <c r="AL3245" s="66"/>
      <c r="AM3245" s="67"/>
    </row>
    <row r="3246">
      <c r="A3246" s="463" t="s">
        <v>5284</v>
      </c>
      <c r="B3246" s="470"/>
      <c r="C3246" s="470"/>
      <c r="D3246" s="468"/>
      <c r="E3246" s="471"/>
      <c r="F3246" s="467">
        <f t="shared" si="62"/>
        <v>0</v>
      </c>
      <c r="G3246" s="468"/>
      <c r="H3246" s="468"/>
      <c r="I3246" s="468"/>
      <c r="J3246" s="464" t="s">
        <v>113</v>
      </c>
      <c r="K3246" s="468"/>
      <c r="L3246" s="468"/>
      <c r="M3246" s="468"/>
      <c r="N3246" s="468"/>
      <c r="O3246" s="468"/>
      <c r="P3246" s="468"/>
      <c r="Q3246" s="468"/>
      <c r="R3246" s="471"/>
      <c r="S3246" s="493">
        <f t="shared" si="59"/>
        <v>0</v>
      </c>
      <c r="T3246" s="471"/>
      <c r="U3246" s="471"/>
      <c r="V3246" s="471"/>
      <c r="W3246" s="471"/>
      <c r="X3246" s="471"/>
      <c r="Y3246" s="471"/>
      <c r="Z3246" s="471"/>
      <c r="AA3246" s="471"/>
      <c r="AB3246" s="471"/>
      <c r="AC3246" s="471"/>
      <c r="AD3246" s="471"/>
      <c r="AE3246" s="471"/>
      <c r="AF3246" s="471"/>
      <c r="AG3246" s="471"/>
      <c r="AH3246" s="468"/>
      <c r="AI3246" s="470"/>
      <c r="AJ3246" s="471"/>
      <c r="AK3246" s="467">
        <f t="shared" si="50"/>
        <v>0</v>
      </c>
      <c r="AL3246" s="468"/>
      <c r="AM3246" s="494"/>
    </row>
    <row r="3247">
      <c r="A3247" s="460" t="s">
        <v>5285</v>
      </c>
      <c r="B3247" s="225"/>
      <c r="C3247" s="225"/>
      <c r="D3247" s="226"/>
      <c r="E3247" s="227"/>
      <c r="F3247" s="228">
        <f t="shared" si="62"/>
        <v>0</v>
      </c>
      <c r="G3247" s="226"/>
      <c r="H3247" s="226"/>
      <c r="I3247" s="226"/>
      <c r="J3247" s="58" t="s">
        <v>113</v>
      </c>
      <c r="K3247" s="58"/>
      <c r="L3247" s="58"/>
      <c r="M3247" s="62"/>
      <c r="N3247" s="58"/>
      <c r="O3247" s="62"/>
      <c r="P3247" s="58"/>
      <c r="Q3247" s="62"/>
      <c r="R3247" s="63"/>
      <c r="S3247" s="64">
        <f t="shared" si="59"/>
        <v>0</v>
      </c>
      <c r="T3247" s="60"/>
      <c r="U3247" s="60"/>
      <c r="V3247" s="60"/>
      <c r="W3247" s="60"/>
      <c r="X3247" s="60"/>
      <c r="Y3247" s="60"/>
      <c r="Z3247" s="60"/>
      <c r="AA3247" s="60"/>
      <c r="AB3247" s="60"/>
      <c r="AC3247" s="60"/>
      <c r="AD3247" s="60"/>
      <c r="AE3247" s="60"/>
      <c r="AF3247" s="60"/>
      <c r="AG3247" s="65"/>
      <c r="AH3247" s="58"/>
      <c r="AI3247" s="59"/>
      <c r="AJ3247" s="60"/>
      <c r="AK3247" s="64">
        <f t="shared" si="50"/>
        <v>0</v>
      </c>
      <c r="AL3247" s="66"/>
      <c r="AM3247" s="67"/>
    </row>
    <row r="3248">
      <c r="A3248" s="463" t="s">
        <v>5286</v>
      </c>
      <c r="B3248" s="470"/>
      <c r="C3248" s="470"/>
      <c r="D3248" s="468"/>
      <c r="E3248" s="471"/>
      <c r="F3248" s="467">
        <f t="shared" si="62"/>
        <v>0</v>
      </c>
      <c r="G3248" s="468"/>
      <c r="H3248" s="468"/>
      <c r="I3248" s="468"/>
      <c r="J3248" s="464" t="s">
        <v>113</v>
      </c>
      <c r="K3248" s="468"/>
      <c r="L3248" s="468"/>
      <c r="M3248" s="468"/>
      <c r="N3248" s="468"/>
      <c r="O3248" s="468"/>
      <c r="P3248" s="468"/>
      <c r="Q3248" s="468"/>
      <c r="R3248" s="471"/>
      <c r="S3248" s="493">
        <f t="shared" si="59"/>
        <v>0</v>
      </c>
      <c r="T3248" s="471"/>
      <c r="U3248" s="471"/>
      <c r="V3248" s="471"/>
      <c r="W3248" s="471"/>
      <c r="X3248" s="471"/>
      <c r="Y3248" s="471"/>
      <c r="Z3248" s="471"/>
      <c r="AA3248" s="471"/>
      <c r="AB3248" s="471"/>
      <c r="AC3248" s="471"/>
      <c r="AD3248" s="471"/>
      <c r="AE3248" s="471"/>
      <c r="AF3248" s="471"/>
      <c r="AG3248" s="471"/>
      <c r="AH3248" s="468"/>
      <c r="AI3248" s="470"/>
      <c r="AJ3248" s="471"/>
      <c r="AK3248" s="467">
        <f t="shared" si="50"/>
        <v>0</v>
      </c>
      <c r="AL3248" s="468"/>
      <c r="AM3248" s="494"/>
    </row>
    <row r="3249">
      <c r="A3249" s="460" t="s">
        <v>5287</v>
      </c>
      <c r="B3249" s="225"/>
      <c r="C3249" s="225"/>
      <c r="D3249" s="226"/>
      <c r="E3249" s="227"/>
      <c r="F3249" s="228">
        <f t="shared" si="62"/>
        <v>0</v>
      </c>
      <c r="G3249" s="226"/>
      <c r="H3249" s="226"/>
      <c r="I3249" s="226"/>
      <c r="J3249" s="58" t="s">
        <v>113</v>
      </c>
      <c r="K3249" s="58"/>
      <c r="L3249" s="58"/>
      <c r="M3249" s="62"/>
      <c r="N3249" s="58"/>
      <c r="O3249" s="62"/>
      <c r="P3249" s="58"/>
      <c r="Q3249" s="62"/>
      <c r="R3249" s="63"/>
      <c r="S3249" s="64">
        <f t="shared" si="59"/>
        <v>0</v>
      </c>
      <c r="T3249" s="60"/>
      <c r="U3249" s="60"/>
      <c r="V3249" s="60"/>
      <c r="W3249" s="60"/>
      <c r="X3249" s="60"/>
      <c r="Y3249" s="60"/>
      <c r="Z3249" s="60"/>
      <c r="AA3249" s="60"/>
      <c r="AB3249" s="60"/>
      <c r="AC3249" s="60"/>
      <c r="AD3249" s="60"/>
      <c r="AE3249" s="60"/>
      <c r="AF3249" s="60"/>
      <c r="AG3249" s="65"/>
      <c r="AH3249" s="58"/>
      <c r="AI3249" s="59"/>
      <c r="AJ3249" s="60"/>
      <c r="AK3249" s="64">
        <f t="shared" si="50"/>
        <v>0</v>
      </c>
      <c r="AL3249" s="66"/>
      <c r="AM3249" s="67"/>
    </row>
    <row r="3250">
      <c r="A3250" s="463" t="s">
        <v>5288</v>
      </c>
      <c r="B3250" s="470"/>
      <c r="C3250" s="470"/>
      <c r="D3250" s="468"/>
      <c r="E3250" s="471"/>
      <c r="F3250" s="467">
        <f t="shared" si="62"/>
        <v>0</v>
      </c>
      <c r="G3250" s="468"/>
      <c r="H3250" s="468"/>
      <c r="I3250" s="468"/>
      <c r="J3250" s="464" t="s">
        <v>113</v>
      </c>
      <c r="K3250" s="468"/>
      <c r="L3250" s="468"/>
      <c r="M3250" s="468"/>
      <c r="N3250" s="468"/>
      <c r="O3250" s="468"/>
      <c r="P3250" s="468"/>
      <c r="Q3250" s="468"/>
      <c r="R3250" s="471"/>
      <c r="S3250" s="493">
        <f t="shared" si="59"/>
        <v>0</v>
      </c>
      <c r="T3250" s="471"/>
      <c r="U3250" s="471"/>
      <c r="V3250" s="471"/>
      <c r="W3250" s="471"/>
      <c r="X3250" s="471"/>
      <c r="Y3250" s="471"/>
      <c r="Z3250" s="471"/>
      <c r="AA3250" s="471"/>
      <c r="AB3250" s="471"/>
      <c r="AC3250" s="471"/>
      <c r="AD3250" s="471"/>
      <c r="AE3250" s="471"/>
      <c r="AF3250" s="471"/>
      <c r="AG3250" s="471"/>
      <c r="AH3250" s="468"/>
      <c r="AI3250" s="470"/>
      <c r="AJ3250" s="471"/>
      <c r="AK3250" s="467">
        <f t="shared" si="50"/>
        <v>0</v>
      </c>
      <c r="AL3250" s="468"/>
      <c r="AM3250" s="494"/>
    </row>
    <row r="3251">
      <c r="A3251" s="460" t="s">
        <v>5289</v>
      </c>
      <c r="B3251" s="225"/>
      <c r="C3251" s="225"/>
      <c r="D3251" s="226"/>
      <c r="E3251" s="227"/>
      <c r="F3251" s="228">
        <f t="shared" si="62"/>
        <v>0</v>
      </c>
      <c r="G3251" s="226"/>
      <c r="H3251" s="226"/>
      <c r="I3251" s="226"/>
      <c r="J3251" s="58" t="s">
        <v>113</v>
      </c>
      <c r="K3251" s="58"/>
      <c r="L3251" s="58"/>
      <c r="M3251" s="62"/>
      <c r="N3251" s="58"/>
      <c r="O3251" s="62"/>
      <c r="P3251" s="58"/>
      <c r="Q3251" s="62"/>
      <c r="R3251" s="63"/>
      <c r="S3251" s="64">
        <f t="shared" si="59"/>
        <v>0</v>
      </c>
      <c r="T3251" s="60"/>
      <c r="U3251" s="60"/>
      <c r="V3251" s="60"/>
      <c r="W3251" s="60"/>
      <c r="X3251" s="60"/>
      <c r="Y3251" s="60"/>
      <c r="Z3251" s="60"/>
      <c r="AA3251" s="60"/>
      <c r="AB3251" s="60"/>
      <c r="AC3251" s="60"/>
      <c r="AD3251" s="60"/>
      <c r="AE3251" s="60"/>
      <c r="AF3251" s="60"/>
      <c r="AG3251" s="65"/>
      <c r="AH3251" s="58"/>
      <c r="AI3251" s="59"/>
      <c r="AJ3251" s="60"/>
      <c r="AK3251" s="64">
        <f t="shared" si="50"/>
        <v>0</v>
      </c>
      <c r="AL3251" s="66"/>
      <c r="AM3251" s="67"/>
    </row>
    <row r="3252">
      <c r="A3252" s="463" t="s">
        <v>5290</v>
      </c>
      <c r="B3252" s="470"/>
      <c r="C3252" s="470"/>
      <c r="D3252" s="468"/>
      <c r="E3252" s="471"/>
      <c r="F3252" s="467">
        <f t="shared" si="62"/>
        <v>0</v>
      </c>
      <c r="G3252" s="468"/>
      <c r="H3252" s="468"/>
      <c r="I3252" s="468"/>
      <c r="J3252" s="464" t="s">
        <v>113</v>
      </c>
      <c r="K3252" s="468"/>
      <c r="L3252" s="468"/>
      <c r="M3252" s="468"/>
      <c r="N3252" s="468"/>
      <c r="O3252" s="468"/>
      <c r="P3252" s="468"/>
      <c r="Q3252" s="468"/>
      <c r="R3252" s="471"/>
      <c r="S3252" s="493">
        <f t="shared" si="59"/>
        <v>0</v>
      </c>
      <c r="T3252" s="471"/>
      <c r="U3252" s="471"/>
      <c r="V3252" s="471"/>
      <c r="W3252" s="471"/>
      <c r="X3252" s="471"/>
      <c r="Y3252" s="471"/>
      <c r="Z3252" s="471"/>
      <c r="AA3252" s="471"/>
      <c r="AB3252" s="471"/>
      <c r="AC3252" s="471"/>
      <c r="AD3252" s="471"/>
      <c r="AE3252" s="471"/>
      <c r="AF3252" s="471"/>
      <c r="AG3252" s="471"/>
      <c r="AH3252" s="468"/>
      <c r="AI3252" s="470"/>
      <c r="AJ3252" s="471"/>
      <c r="AK3252" s="467">
        <f t="shared" si="50"/>
        <v>0</v>
      </c>
      <c r="AL3252" s="468"/>
      <c r="AM3252" s="494"/>
    </row>
    <row r="3253">
      <c r="A3253" s="460" t="s">
        <v>5291</v>
      </c>
      <c r="B3253" s="225"/>
      <c r="C3253" s="225"/>
      <c r="D3253" s="226"/>
      <c r="E3253" s="227"/>
      <c r="F3253" s="228">
        <f t="shared" si="62"/>
        <v>0</v>
      </c>
      <c r="G3253" s="226"/>
      <c r="H3253" s="226"/>
      <c r="I3253" s="226"/>
      <c r="J3253" s="58" t="s">
        <v>113</v>
      </c>
      <c r="K3253" s="58"/>
      <c r="L3253" s="58"/>
      <c r="M3253" s="62"/>
      <c r="N3253" s="58"/>
      <c r="O3253" s="62"/>
      <c r="P3253" s="58"/>
      <c r="Q3253" s="62"/>
      <c r="R3253" s="63"/>
      <c r="S3253" s="64">
        <f t="shared" si="59"/>
        <v>0</v>
      </c>
      <c r="T3253" s="60"/>
      <c r="U3253" s="60"/>
      <c r="V3253" s="60"/>
      <c r="W3253" s="60"/>
      <c r="X3253" s="60"/>
      <c r="Y3253" s="60"/>
      <c r="Z3253" s="60"/>
      <c r="AA3253" s="60"/>
      <c r="AB3253" s="60"/>
      <c r="AC3253" s="60"/>
      <c r="AD3253" s="60"/>
      <c r="AE3253" s="60"/>
      <c r="AF3253" s="60"/>
      <c r="AG3253" s="65"/>
      <c r="AH3253" s="58"/>
      <c r="AI3253" s="59"/>
      <c r="AJ3253" s="60"/>
      <c r="AK3253" s="64">
        <f t="shared" si="50"/>
        <v>0</v>
      </c>
      <c r="AL3253" s="66"/>
      <c r="AM3253" s="67"/>
    </row>
    <row r="3254">
      <c r="A3254" s="463" t="s">
        <v>5292</v>
      </c>
      <c r="B3254" s="470"/>
      <c r="C3254" s="470"/>
      <c r="D3254" s="468"/>
      <c r="E3254" s="471"/>
      <c r="F3254" s="467">
        <f t="shared" si="62"/>
        <v>0</v>
      </c>
      <c r="G3254" s="468"/>
      <c r="H3254" s="468"/>
      <c r="I3254" s="468"/>
      <c r="J3254" s="464" t="s">
        <v>113</v>
      </c>
      <c r="K3254" s="468"/>
      <c r="L3254" s="468"/>
      <c r="M3254" s="468"/>
      <c r="N3254" s="468"/>
      <c r="O3254" s="468"/>
      <c r="P3254" s="468"/>
      <c r="Q3254" s="468"/>
      <c r="R3254" s="471"/>
      <c r="S3254" s="493">
        <f t="shared" si="59"/>
        <v>0</v>
      </c>
      <c r="T3254" s="471"/>
      <c r="U3254" s="471"/>
      <c r="V3254" s="471"/>
      <c r="W3254" s="471"/>
      <c r="X3254" s="471"/>
      <c r="Y3254" s="471"/>
      <c r="Z3254" s="471"/>
      <c r="AA3254" s="471"/>
      <c r="AB3254" s="471"/>
      <c r="AC3254" s="471"/>
      <c r="AD3254" s="471"/>
      <c r="AE3254" s="471"/>
      <c r="AF3254" s="471"/>
      <c r="AG3254" s="471"/>
      <c r="AH3254" s="468"/>
      <c r="AI3254" s="470"/>
      <c r="AJ3254" s="471"/>
      <c r="AK3254" s="467">
        <f t="shared" si="50"/>
        <v>0</v>
      </c>
      <c r="AL3254" s="468"/>
      <c r="AM3254" s="494"/>
    </row>
    <row r="3255">
      <c r="A3255" s="460" t="s">
        <v>5293</v>
      </c>
      <c r="B3255" s="225"/>
      <c r="C3255" s="225"/>
      <c r="D3255" s="226"/>
      <c r="E3255" s="227"/>
      <c r="F3255" s="228">
        <f t="shared" si="62"/>
        <v>0</v>
      </c>
      <c r="G3255" s="226"/>
      <c r="H3255" s="226"/>
      <c r="I3255" s="226"/>
      <c r="J3255" s="58" t="s">
        <v>113</v>
      </c>
      <c r="K3255" s="58"/>
      <c r="L3255" s="58"/>
      <c r="M3255" s="62"/>
      <c r="N3255" s="58"/>
      <c r="O3255" s="62"/>
      <c r="P3255" s="58"/>
      <c r="Q3255" s="62"/>
      <c r="R3255" s="63"/>
      <c r="S3255" s="64">
        <f t="shared" si="59"/>
        <v>0</v>
      </c>
      <c r="T3255" s="60"/>
      <c r="U3255" s="60"/>
      <c r="V3255" s="60"/>
      <c r="W3255" s="60"/>
      <c r="X3255" s="60"/>
      <c r="Y3255" s="60"/>
      <c r="Z3255" s="60"/>
      <c r="AA3255" s="60"/>
      <c r="AB3255" s="60"/>
      <c r="AC3255" s="60"/>
      <c r="AD3255" s="60"/>
      <c r="AE3255" s="60"/>
      <c r="AF3255" s="60"/>
      <c r="AG3255" s="65"/>
      <c r="AH3255" s="58"/>
      <c r="AI3255" s="59"/>
      <c r="AJ3255" s="60"/>
      <c r="AK3255" s="64">
        <f t="shared" si="50"/>
        <v>0</v>
      </c>
      <c r="AL3255" s="66"/>
      <c r="AM3255" s="67"/>
    </row>
    <row r="3256">
      <c r="A3256" s="463" t="s">
        <v>5294</v>
      </c>
      <c r="B3256" s="470"/>
      <c r="C3256" s="470"/>
      <c r="D3256" s="468"/>
      <c r="E3256" s="471"/>
      <c r="F3256" s="467">
        <f t="shared" si="62"/>
        <v>0</v>
      </c>
      <c r="G3256" s="468"/>
      <c r="H3256" s="468"/>
      <c r="I3256" s="468"/>
      <c r="J3256" s="464" t="s">
        <v>113</v>
      </c>
      <c r="K3256" s="468"/>
      <c r="L3256" s="468"/>
      <c r="M3256" s="468"/>
      <c r="N3256" s="468"/>
      <c r="O3256" s="468"/>
      <c r="P3256" s="468"/>
      <c r="Q3256" s="468"/>
      <c r="R3256" s="471"/>
      <c r="S3256" s="493">
        <f t="shared" si="59"/>
        <v>0</v>
      </c>
      <c r="T3256" s="471"/>
      <c r="U3256" s="471"/>
      <c r="V3256" s="471"/>
      <c r="W3256" s="471"/>
      <c r="X3256" s="471"/>
      <c r="Y3256" s="471"/>
      <c r="Z3256" s="471"/>
      <c r="AA3256" s="471"/>
      <c r="AB3256" s="471"/>
      <c r="AC3256" s="471"/>
      <c r="AD3256" s="471"/>
      <c r="AE3256" s="471"/>
      <c r="AF3256" s="471"/>
      <c r="AG3256" s="471"/>
      <c r="AH3256" s="468"/>
      <c r="AI3256" s="470"/>
      <c r="AJ3256" s="471"/>
      <c r="AK3256" s="467">
        <f t="shared" si="50"/>
        <v>0</v>
      </c>
      <c r="AL3256" s="468"/>
      <c r="AM3256" s="494"/>
    </row>
    <row r="3257">
      <c r="A3257" s="460" t="s">
        <v>5295</v>
      </c>
      <c r="B3257" s="225"/>
      <c r="C3257" s="225"/>
      <c r="D3257" s="226"/>
      <c r="E3257" s="227"/>
      <c r="F3257" s="228">
        <f t="shared" si="62"/>
        <v>0</v>
      </c>
      <c r="G3257" s="226"/>
      <c r="H3257" s="226"/>
      <c r="I3257" s="226"/>
      <c r="J3257" s="58" t="s">
        <v>113</v>
      </c>
      <c r="K3257" s="58"/>
      <c r="L3257" s="58"/>
      <c r="M3257" s="62"/>
      <c r="N3257" s="58"/>
      <c r="O3257" s="62"/>
      <c r="P3257" s="58"/>
      <c r="Q3257" s="62"/>
      <c r="R3257" s="63"/>
      <c r="S3257" s="64">
        <f t="shared" si="59"/>
        <v>0</v>
      </c>
      <c r="T3257" s="60"/>
      <c r="U3257" s="60"/>
      <c r="V3257" s="60"/>
      <c r="W3257" s="60"/>
      <c r="X3257" s="60"/>
      <c r="Y3257" s="60"/>
      <c r="Z3257" s="60"/>
      <c r="AA3257" s="60"/>
      <c r="AB3257" s="60"/>
      <c r="AC3257" s="60"/>
      <c r="AD3257" s="60"/>
      <c r="AE3257" s="60"/>
      <c r="AF3257" s="60"/>
      <c r="AG3257" s="65"/>
      <c r="AH3257" s="58"/>
      <c r="AI3257" s="59"/>
      <c r="AJ3257" s="60"/>
      <c r="AK3257" s="64">
        <f t="shared" si="50"/>
        <v>0</v>
      </c>
      <c r="AL3257" s="66"/>
      <c r="AM3257" s="67"/>
    </row>
    <row r="3258">
      <c r="A3258" s="463" t="s">
        <v>5296</v>
      </c>
      <c r="B3258" s="470"/>
      <c r="C3258" s="470"/>
      <c r="D3258" s="468"/>
      <c r="E3258" s="471"/>
      <c r="F3258" s="467">
        <f t="shared" si="62"/>
        <v>0</v>
      </c>
      <c r="G3258" s="468"/>
      <c r="H3258" s="468"/>
      <c r="I3258" s="468"/>
      <c r="J3258" s="464" t="s">
        <v>113</v>
      </c>
      <c r="K3258" s="468"/>
      <c r="L3258" s="468"/>
      <c r="M3258" s="468"/>
      <c r="N3258" s="468"/>
      <c r="O3258" s="468"/>
      <c r="P3258" s="468"/>
      <c r="Q3258" s="468"/>
      <c r="R3258" s="471"/>
      <c r="S3258" s="493">
        <f t="shared" si="59"/>
        <v>0</v>
      </c>
      <c r="T3258" s="471"/>
      <c r="U3258" s="471"/>
      <c r="V3258" s="471"/>
      <c r="W3258" s="471"/>
      <c r="X3258" s="471"/>
      <c r="Y3258" s="471"/>
      <c r="Z3258" s="471"/>
      <c r="AA3258" s="471"/>
      <c r="AB3258" s="471"/>
      <c r="AC3258" s="471"/>
      <c r="AD3258" s="471"/>
      <c r="AE3258" s="471"/>
      <c r="AF3258" s="471"/>
      <c r="AG3258" s="471"/>
      <c r="AH3258" s="468"/>
      <c r="AI3258" s="470"/>
      <c r="AJ3258" s="471"/>
      <c r="AK3258" s="467">
        <f t="shared" si="50"/>
        <v>0</v>
      </c>
      <c r="AL3258" s="468"/>
      <c r="AM3258" s="494"/>
    </row>
    <row r="3259">
      <c r="A3259" s="460" t="s">
        <v>5297</v>
      </c>
      <c r="B3259" s="225"/>
      <c r="C3259" s="225"/>
      <c r="D3259" s="226"/>
      <c r="E3259" s="227"/>
      <c r="F3259" s="228">
        <f t="shared" si="62"/>
        <v>0</v>
      </c>
      <c r="G3259" s="226"/>
      <c r="H3259" s="226"/>
      <c r="I3259" s="226"/>
      <c r="J3259" s="58" t="s">
        <v>113</v>
      </c>
      <c r="K3259" s="58"/>
      <c r="L3259" s="58"/>
      <c r="M3259" s="62"/>
      <c r="N3259" s="58"/>
      <c r="O3259" s="62"/>
      <c r="P3259" s="58"/>
      <c r="Q3259" s="62"/>
      <c r="R3259" s="63"/>
      <c r="S3259" s="64">
        <f t="shared" si="59"/>
        <v>0</v>
      </c>
      <c r="T3259" s="60"/>
      <c r="U3259" s="60"/>
      <c r="V3259" s="60"/>
      <c r="W3259" s="60"/>
      <c r="X3259" s="60"/>
      <c r="Y3259" s="60"/>
      <c r="Z3259" s="60"/>
      <c r="AA3259" s="60"/>
      <c r="AB3259" s="60"/>
      <c r="AC3259" s="60"/>
      <c r="AD3259" s="60"/>
      <c r="AE3259" s="60"/>
      <c r="AF3259" s="60"/>
      <c r="AG3259" s="65"/>
      <c r="AH3259" s="58"/>
      <c r="AI3259" s="59"/>
      <c r="AJ3259" s="60"/>
      <c r="AK3259" s="64">
        <f t="shared" si="50"/>
        <v>0</v>
      </c>
      <c r="AL3259" s="66"/>
      <c r="AM3259" s="67"/>
    </row>
    <row r="3260">
      <c r="A3260" s="463" t="s">
        <v>5298</v>
      </c>
      <c r="B3260" s="470"/>
      <c r="C3260" s="470"/>
      <c r="D3260" s="468"/>
      <c r="E3260" s="471"/>
      <c r="F3260" s="467">
        <f t="shared" si="62"/>
        <v>0</v>
      </c>
      <c r="G3260" s="468"/>
      <c r="H3260" s="468"/>
      <c r="I3260" s="468"/>
      <c r="J3260" s="464" t="s">
        <v>113</v>
      </c>
      <c r="K3260" s="468"/>
      <c r="L3260" s="468"/>
      <c r="M3260" s="468"/>
      <c r="N3260" s="468"/>
      <c r="O3260" s="468"/>
      <c r="P3260" s="468"/>
      <c r="Q3260" s="468"/>
      <c r="R3260" s="471"/>
      <c r="S3260" s="493">
        <f t="shared" si="59"/>
        <v>0</v>
      </c>
      <c r="T3260" s="471"/>
      <c r="U3260" s="471"/>
      <c r="V3260" s="471"/>
      <c r="W3260" s="471"/>
      <c r="X3260" s="471"/>
      <c r="Y3260" s="471"/>
      <c r="Z3260" s="471"/>
      <c r="AA3260" s="471"/>
      <c r="AB3260" s="471"/>
      <c r="AC3260" s="471"/>
      <c r="AD3260" s="471"/>
      <c r="AE3260" s="471"/>
      <c r="AF3260" s="471"/>
      <c r="AG3260" s="471"/>
      <c r="AH3260" s="468"/>
      <c r="AI3260" s="470"/>
      <c r="AJ3260" s="471"/>
      <c r="AK3260" s="467">
        <f t="shared" si="50"/>
        <v>0</v>
      </c>
      <c r="AL3260" s="468"/>
      <c r="AM3260" s="494"/>
    </row>
    <row r="3261">
      <c r="A3261" s="460" t="s">
        <v>5299</v>
      </c>
      <c r="B3261" s="225"/>
      <c r="C3261" s="225"/>
      <c r="D3261" s="226"/>
      <c r="E3261" s="227"/>
      <c r="F3261" s="228">
        <f t="shared" si="62"/>
        <v>0</v>
      </c>
      <c r="G3261" s="226"/>
      <c r="H3261" s="226"/>
      <c r="I3261" s="226"/>
      <c r="J3261" s="58" t="s">
        <v>113</v>
      </c>
      <c r="K3261" s="58"/>
      <c r="L3261" s="58"/>
      <c r="M3261" s="62"/>
      <c r="N3261" s="58"/>
      <c r="O3261" s="62"/>
      <c r="P3261" s="58"/>
      <c r="Q3261" s="62"/>
      <c r="R3261" s="63"/>
      <c r="S3261" s="64">
        <f t="shared" si="59"/>
        <v>0</v>
      </c>
      <c r="T3261" s="60"/>
      <c r="U3261" s="60"/>
      <c r="V3261" s="60"/>
      <c r="W3261" s="60"/>
      <c r="X3261" s="60"/>
      <c r="Y3261" s="60"/>
      <c r="Z3261" s="60"/>
      <c r="AA3261" s="60"/>
      <c r="AB3261" s="60"/>
      <c r="AC3261" s="60"/>
      <c r="AD3261" s="60"/>
      <c r="AE3261" s="60"/>
      <c r="AF3261" s="60"/>
      <c r="AG3261" s="65"/>
      <c r="AH3261" s="58"/>
      <c r="AI3261" s="59"/>
      <c r="AJ3261" s="60"/>
      <c r="AK3261" s="64">
        <f t="shared" si="50"/>
        <v>0</v>
      </c>
      <c r="AL3261" s="66"/>
      <c r="AM3261" s="67"/>
    </row>
    <row r="3262">
      <c r="A3262" s="463" t="s">
        <v>5300</v>
      </c>
      <c r="B3262" s="470"/>
      <c r="C3262" s="470"/>
      <c r="D3262" s="468"/>
      <c r="E3262" s="471"/>
      <c r="F3262" s="467">
        <f t="shared" si="62"/>
        <v>0</v>
      </c>
      <c r="G3262" s="468"/>
      <c r="H3262" s="468"/>
      <c r="I3262" s="468"/>
      <c r="J3262" s="464" t="s">
        <v>113</v>
      </c>
      <c r="K3262" s="468"/>
      <c r="L3262" s="468"/>
      <c r="M3262" s="468"/>
      <c r="N3262" s="468"/>
      <c r="O3262" s="468"/>
      <c r="P3262" s="468"/>
      <c r="Q3262" s="468"/>
      <c r="R3262" s="471"/>
      <c r="S3262" s="493">
        <f t="shared" si="59"/>
        <v>0</v>
      </c>
      <c r="T3262" s="471"/>
      <c r="U3262" s="471"/>
      <c r="V3262" s="471"/>
      <c r="W3262" s="471"/>
      <c r="X3262" s="471"/>
      <c r="Y3262" s="471"/>
      <c r="Z3262" s="471"/>
      <c r="AA3262" s="471"/>
      <c r="AB3262" s="471"/>
      <c r="AC3262" s="471"/>
      <c r="AD3262" s="471"/>
      <c r="AE3262" s="471"/>
      <c r="AF3262" s="471"/>
      <c r="AG3262" s="471"/>
      <c r="AH3262" s="468"/>
      <c r="AI3262" s="470"/>
      <c r="AJ3262" s="471"/>
      <c r="AK3262" s="467">
        <f t="shared" si="50"/>
        <v>0</v>
      </c>
      <c r="AL3262" s="468"/>
      <c r="AM3262" s="494"/>
    </row>
    <row r="3263">
      <c r="A3263" s="460" t="s">
        <v>5301</v>
      </c>
      <c r="B3263" s="225"/>
      <c r="C3263" s="225"/>
      <c r="D3263" s="226"/>
      <c r="E3263" s="227"/>
      <c r="F3263" s="228">
        <f t="shared" si="62"/>
        <v>0</v>
      </c>
      <c r="G3263" s="226"/>
      <c r="H3263" s="226"/>
      <c r="I3263" s="226"/>
      <c r="J3263" s="58" t="s">
        <v>113</v>
      </c>
      <c r="K3263" s="58"/>
      <c r="L3263" s="58"/>
      <c r="M3263" s="62"/>
      <c r="N3263" s="58"/>
      <c r="O3263" s="62"/>
      <c r="P3263" s="58"/>
      <c r="Q3263" s="62"/>
      <c r="R3263" s="63"/>
      <c r="S3263" s="64">
        <f t="shared" si="59"/>
        <v>0</v>
      </c>
      <c r="T3263" s="60"/>
      <c r="U3263" s="60"/>
      <c r="V3263" s="60"/>
      <c r="W3263" s="60"/>
      <c r="X3263" s="60"/>
      <c r="Y3263" s="60"/>
      <c r="Z3263" s="60"/>
      <c r="AA3263" s="60"/>
      <c r="AB3263" s="60"/>
      <c r="AC3263" s="60"/>
      <c r="AD3263" s="60"/>
      <c r="AE3263" s="60"/>
      <c r="AF3263" s="60"/>
      <c r="AG3263" s="65"/>
      <c r="AH3263" s="58"/>
      <c r="AI3263" s="59"/>
      <c r="AJ3263" s="60"/>
      <c r="AK3263" s="64">
        <f t="shared" si="50"/>
        <v>0</v>
      </c>
      <c r="AL3263" s="66"/>
      <c r="AM3263" s="67"/>
    </row>
    <row r="3264">
      <c r="A3264" s="463" t="s">
        <v>5302</v>
      </c>
      <c r="B3264" s="470"/>
      <c r="C3264" s="470"/>
      <c r="D3264" s="468"/>
      <c r="E3264" s="471"/>
      <c r="F3264" s="467">
        <f t="shared" si="62"/>
        <v>0</v>
      </c>
      <c r="G3264" s="468"/>
      <c r="H3264" s="468"/>
      <c r="I3264" s="468"/>
      <c r="J3264" s="464" t="s">
        <v>113</v>
      </c>
      <c r="K3264" s="468"/>
      <c r="L3264" s="468"/>
      <c r="M3264" s="468"/>
      <c r="N3264" s="468"/>
      <c r="O3264" s="468"/>
      <c r="P3264" s="468"/>
      <c r="Q3264" s="468"/>
      <c r="R3264" s="471"/>
      <c r="S3264" s="493">
        <f t="shared" si="59"/>
        <v>0</v>
      </c>
      <c r="T3264" s="471"/>
      <c r="U3264" s="471"/>
      <c r="V3264" s="471"/>
      <c r="W3264" s="471"/>
      <c r="X3264" s="471"/>
      <c r="Y3264" s="471"/>
      <c r="Z3264" s="471"/>
      <c r="AA3264" s="471"/>
      <c r="AB3264" s="471"/>
      <c r="AC3264" s="471"/>
      <c r="AD3264" s="471"/>
      <c r="AE3264" s="471"/>
      <c r="AF3264" s="471"/>
      <c r="AG3264" s="471"/>
      <c r="AH3264" s="468"/>
      <c r="AI3264" s="470"/>
      <c r="AJ3264" s="471"/>
      <c r="AK3264" s="467">
        <f t="shared" si="50"/>
        <v>0</v>
      </c>
      <c r="AL3264" s="468"/>
      <c r="AM3264" s="494"/>
    </row>
    <row r="3265">
      <c r="A3265" s="460" t="s">
        <v>5303</v>
      </c>
      <c r="B3265" s="225"/>
      <c r="C3265" s="225"/>
      <c r="D3265" s="226"/>
      <c r="E3265" s="227"/>
      <c r="F3265" s="228">
        <f t="shared" si="62"/>
        <v>0</v>
      </c>
      <c r="G3265" s="226"/>
      <c r="H3265" s="226"/>
      <c r="I3265" s="226"/>
      <c r="J3265" s="58" t="s">
        <v>113</v>
      </c>
      <c r="K3265" s="58"/>
      <c r="L3265" s="58"/>
      <c r="M3265" s="62"/>
      <c r="N3265" s="58"/>
      <c r="O3265" s="62"/>
      <c r="P3265" s="58"/>
      <c r="Q3265" s="62"/>
      <c r="R3265" s="63"/>
      <c r="S3265" s="64">
        <f t="shared" si="59"/>
        <v>0</v>
      </c>
      <c r="T3265" s="60"/>
      <c r="U3265" s="60"/>
      <c r="V3265" s="60"/>
      <c r="W3265" s="60"/>
      <c r="X3265" s="60"/>
      <c r="Y3265" s="60"/>
      <c r="Z3265" s="60"/>
      <c r="AA3265" s="60"/>
      <c r="AB3265" s="60"/>
      <c r="AC3265" s="60"/>
      <c r="AD3265" s="60"/>
      <c r="AE3265" s="60"/>
      <c r="AF3265" s="60"/>
      <c r="AG3265" s="65"/>
      <c r="AH3265" s="58"/>
      <c r="AI3265" s="59"/>
      <c r="AJ3265" s="60"/>
      <c r="AK3265" s="64">
        <f t="shared" si="50"/>
        <v>0</v>
      </c>
      <c r="AL3265" s="66"/>
      <c r="AM3265" s="67"/>
    </row>
    <row r="3266">
      <c r="A3266" s="463" t="s">
        <v>5304</v>
      </c>
      <c r="B3266" s="470"/>
      <c r="C3266" s="470"/>
      <c r="D3266" s="468"/>
      <c r="E3266" s="471"/>
      <c r="F3266" s="467">
        <f t="shared" si="62"/>
        <v>0</v>
      </c>
      <c r="G3266" s="468"/>
      <c r="H3266" s="468"/>
      <c r="I3266" s="468"/>
      <c r="J3266" s="464" t="s">
        <v>113</v>
      </c>
      <c r="K3266" s="468"/>
      <c r="L3266" s="468"/>
      <c r="M3266" s="468"/>
      <c r="N3266" s="468"/>
      <c r="O3266" s="468"/>
      <c r="P3266" s="468"/>
      <c r="Q3266" s="468"/>
      <c r="R3266" s="471"/>
      <c r="S3266" s="493">
        <f t="shared" si="59"/>
        <v>0</v>
      </c>
      <c r="T3266" s="471"/>
      <c r="U3266" s="471"/>
      <c r="V3266" s="471"/>
      <c r="W3266" s="471"/>
      <c r="X3266" s="471"/>
      <c r="Y3266" s="471"/>
      <c r="Z3266" s="471"/>
      <c r="AA3266" s="471"/>
      <c r="AB3266" s="471"/>
      <c r="AC3266" s="471"/>
      <c r="AD3266" s="471"/>
      <c r="AE3266" s="471"/>
      <c r="AF3266" s="471"/>
      <c r="AG3266" s="471"/>
      <c r="AH3266" s="468"/>
      <c r="AI3266" s="470"/>
      <c r="AJ3266" s="471"/>
      <c r="AK3266" s="467">
        <f t="shared" si="50"/>
        <v>0</v>
      </c>
      <c r="AL3266" s="468"/>
      <c r="AM3266" s="494"/>
    </row>
    <row r="3267">
      <c r="A3267" s="460" t="s">
        <v>5305</v>
      </c>
      <c r="B3267" s="225"/>
      <c r="C3267" s="225"/>
      <c r="D3267" s="226"/>
      <c r="E3267" s="227"/>
      <c r="F3267" s="228">
        <f t="shared" si="62"/>
        <v>0</v>
      </c>
      <c r="G3267" s="226"/>
      <c r="H3267" s="226"/>
      <c r="I3267" s="226"/>
      <c r="J3267" s="58" t="s">
        <v>113</v>
      </c>
      <c r="K3267" s="58"/>
      <c r="L3267" s="58"/>
      <c r="M3267" s="62"/>
      <c r="N3267" s="58"/>
      <c r="O3267" s="62"/>
      <c r="P3267" s="58"/>
      <c r="Q3267" s="62"/>
      <c r="R3267" s="63"/>
      <c r="S3267" s="64">
        <f t="shared" si="59"/>
        <v>0</v>
      </c>
      <c r="T3267" s="60"/>
      <c r="U3267" s="60"/>
      <c r="V3267" s="60"/>
      <c r="W3267" s="60"/>
      <c r="X3267" s="60"/>
      <c r="Y3267" s="60"/>
      <c r="Z3267" s="60"/>
      <c r="AA3267" s="60"/>
      <c r="AB3267" s="60"/>
      <c r="AC3267" s="60"/>
      <c r="AD3267" s="60"/>
      <c r="AE3267" s="60"/>
      <c r="AF3267" s="60"/>
      <c r="AG3267" s="65"/>
      <c r="AH3267" s="58"/>
      <c r="AI3267" s="59"/>
      <c r="AJ3267" s="60"/>
      <c r="AK3267" s="64">
        <f t="shared" si="50"/>
        <v>0</v>
      </c>
      <c r="AL3267" s="66"/>
      <c r="AM3267" s="67"/>
    </row>
    <row r="3268">
      <c r="A3268" s="463" t="s">
        <v>5306</v>
      </c>
      <c r="B3268" s="470"/>
      <c r="C3268" s="470"/>
      <c r="D3268" s="468"/>
      <c r="E3268" s="471"/>
      <c r="F3268" s="467">
        <f t="shared" si="62"/>
        <v>0</v>
      </c>
      <c r="G3268" s="468"/>
      <c r="H3268" s="468"/>
      <c r="I3268" s="468"/>
      <c r="J3268" s="464" t="s">
        <v>113</v>
      </c>
      <c r="K3268" s="468"/>
      <c r="L3268" s="468"/>
      <c r="M3268" s="468"/>
      <c r="N3268" s="468"/>
      <c r="O3268" s="468"/>
      <c r="P3268" s="468"/>
      <c r="Q3268" s="468"/>
      <c r="R3268" s="471"/>
      <c r="S3268" s="493">
        <f t="shared" si="59"/>
        <v>0</v>
      </c>
      <c r="T3268" s="471"/>
      <c r="U3268" s="471"/>
      <c r="V3268" s="471"/>
      <c r="W3268" s="471"/>
      <c r="X3268" s="471"/>
      <c r="Y3268" s="471"/>
      <c r="Z3268" s="471"/>
      <c r="AA3268" s="471"/>
      <c r="AB3268" s="471"/>
      <c r="AC3268" s="471"/>
      <c r="AD3268" s="471"/>
      <c r="AE3268" s="471"/>
      <c r="AF3268" s="471"/>
      <c r="AG3268" s="471"/>
      <c r="AH3268" s="468"/>
      <c r="AI3268" s="470"/>
      <c r="AJ3268" s="471"/>
      <c r="AK3268" s="467">
        <f t="shared" si="50"/>
        <v>0</v>
      </c>
      <c r="AL3268" s="468"/>
      <c r="AM3268" s="494"/>
    </row>
    <row r="3269">
      <c r="A3269" s="460" t="s">
        <v>5307</v>
      </c>
      <c r="B3269" s="225"/>
      <c r="C3269" s="225"/>
      <c r="D3269" s="226"/>
      <c r="E3269" s="227"/>
      <c r="F3269" s="228">
        <f t="shared" si="62"/>
        <v>0</v>
      </c>
      <c r="G3269" s="226"/>
      <c r="H3269" s="226"/>
      <c r="I3269" s="226"/>
      <c r="J3269" s="58" t="s">
        <v>113</v>
      </c>
      <c r="K3269" s="58"/>
      <c r="L3269" s="58"/>
      <c r="M3269" s="62"/>
      <c r="N3269" s="58"/>
      <c r="O3269" s="62"/>
      <c r="P3269" s="58"/>
      <c r="Q3269" s="62"/>
      <c r="R3269" s="63"/>
      <c r="S3269" s="64">
        <f t="shared" si="59"/>
        <v>0</v>
      </c>
      <c r="T3269" s="60"/>
      <c r="U3269" s="60"/>
      <c r="V3269" s="60"/>
      <c r="W3269" s="60"/>
      <c r="X3269" s="60"/>
      <c r="Y3269" s="60"/>
      <c r="Z3269" s="60"/>
      <c r="AA3269" s="60"/>
      <c r="AB3269" s="60"/>
      <c r="AC3269" s="60"/>
      <c r="AD3269" s="60"/>
      <c r="AE3269" s="60"/>
      <c r="AF3269" s="60"/>
      <c r="AG3269" s="65"/>
      <c r="AH3269" s="58"/>
      <c r="AI3269" s="59"/>
      <c r="AJ3269" s="60"/>
      <c r="AK3269" s="64">
        <f t="shared" si="50"/>
        <v>0</v>
      </c>
      <c r="AL3269" s="66"/>
      <c r="AM3269" s="67"/>
    </row>
    <row r="3270">
      <c r="A3270" s="463" t="s">
        <v>5308</v>
      </c>
      <c r="B3270" s="470"/>
      <c r="C3270" s="470"/>
      <c r="D3270" s="468"/>
      <c r="E3270" s="471"/>
      <c r="F3270" s="467">
        <f t="shared" si="62"/>
        <v>0</v>
      </c>
      <c r="G3270" s="468"/>
      <c r="H3270" s="468"/>
      <c r="I3270" s="468"/>
      <c r="J3270" s="464" t="s">
        <v>113</v>
      </c>
      <c r="K3270" s="468"/>
      <c r="L3270" s="468"/>
      <c r="M3270" s="468"/>
      <c r="N3270" s="468"/>
      <c r="O3270" s="468"/>
      <c r="P3270" s="468"/>
      <c r="Q3270" s="468"/>
      <c r="R3270" s="471"/>
      <c r="S3270" s="493">
        <f t="shared" si="59"/>
        <v>0</v>
      </c>
      <c r="T3270" s="471"/>
      <c r="U3270" s="471"/>
      <c r="V3270" s="471"/>
      <c r="W3270" s="471"/>
      <c r="X3270" s="471"/>
      <c r="Y3270" s="471"/>
      <c r="Z3270" s="471"/>
      <c r="AA3270" s="471"/>
      <c r="AB3270" s="471"/>
      <c r="AC3270" s="471"/>
      <c r="AD3270" s="471"/>
      <c r="AE3270" s="471"/>
      <c r="AF3270" s="471"/>
      <c r="AG3270" s="471"/>
      <c r="AH3270" s="468"/>
      <c r="AI3270" s="470"/>
      <c r="AJ3270" s="471"/>
      <c r="AK3270" s="467">
        <f t="shared" si="50"/>
        <v>0</v>
      </c>
      <c r="AL3270" s="468"/>
      <c r="AM3270" s="494"/>
    </row>
    <row r="3271">
      <c r="A3271" s="460" t="s">
        <v>5309</v>
      </c>
      <c r="B3271" s="225"/>
      <c r="C3271" s="225"/>
      <c r="D3271" s="226"/>
      <c r="E3271" s="227"/>
      <c r="F3271" s="228">
        <f t="shared" si="62"/>
        <v>0</v>
      </c>
      <c r="G3271" s="226"/>
      <c r="H3271" s="226"/>
      <c r="I3271" s="226"/>
      <c r="J3271" s="58" t="s">
        <v>113</v>
      </c>
      <c r="K3271" s="58"/>
      <c r="L3271" s="58"/>
      <c r="M3271" s="62"/>
      <c r="N3271" s="58"/>
      <c r="O3271" s="62"/>
      <c r="P3271" s="58"/>
      <c r="Q3271" s="62"/>
      <c r="R3271" s="63"/>
      <c r="S3271" s="64">
        <f t="shared" si="59"/>
        <v>0</v>
      </c>
      <c r="T3271" s="60"/>
      <c r="U3271" s="60"/>
      <c r="V3271" s="60"/>
      <c r="W3271" s="60"/>
      <c r="X3271" s="60"/>
      <c r="Y3271" s="60"/>
      <c r="Z3271" s="60"/>
      <c r="AA3271" s="60"/>
      <c r="AB3271" s="60"/>
      <c r="AC3271" s="60"/>
      <c r="AD3271" s="60"/>
      <c r="AE3271" s="60"/>
      <c r="AF3271" s="60"/>
      <c r="AG3271" s="65"/>
      <c r="AH3271" s="58"/>
      <c r="AI3271" s="59"/>
      <c r="AJ3271" s="60"/>
      <c r="AK3271" s="64">
        <f t="shared" si="50"/>
        <v>0</v>
      </c>
      <c r="AL3271" s="66"/>
      <c r="AM3271" s="67"/>
    </row>
    <row r="3272">
      <c r="A3272" s="463" t="s">
        <v>5310</v>
      </c>
      <c r="B3272" s="470"/>
      <c r="C3272" s="470"/>
      <c r="D3272" s="468"/>
      <c r="E3272" s="471"/>
      <c r="F3272" s="467">
        <f t="shared" si="62"/>
        <v>0</v>
      </c>
      <c r="G3272" s="468"/>
      <c r="H3272" s="468"/>
      <c r="I3272" s="468"/>
      <c r="J3272" s="464" t="s">
        <v>113</v>
      </c>
      <c r="K3272" s="468"/>
      <c r="L3272" s="468"/>
      <c r="M3272" s="468"/>
      <c r="N3272" s="468"/>
      <c r="O3272" s="468"/>
      <c r="P3272" s="468"/>
      <c r="Q3272" s="468"/>
      <c r="R3272" s="471"/>
      <c r="S3272" s="493">
        <f t="shared" si="59"/>
        <v>0</v>
      </c>
      <c r="T3272" s="471"/>
      <c r="U3272" s="471"/>
      <c r="V3272" s="471"/>
      <c r="W3272" s="471"/>
      <c r="X3272" s="471"/>
      <c r="Y3272" s="471"/>
      <c r="Z3272" s="471"/>
      <c r="AA3272" s="471"/>
      <c r="AB3272" s="471"/>
      <c r="AC3272" s="471"/>
      <c r="AD3272" s="471"/>
      <c r="AE3272" s="471"/>
      <c r="AF3272" s="471"/>
      <c r="AG3272" s="471"/>
      <c r="AH3272" s="468"/>
      <c r="AI3272" s="470"/>
      <c r="AJ3272" s="471"/>
      <c r="AK3272" s="467">
        <f t="shared" si="50"/>
        <v>0</v>
      </c>
      <c r="AL3272" s="468"/>
      <c r="AM3272" s="494"/>
    </row>
    <row r="3273">
      <c r="A3273" s="460" t="s">
        <v>5311</v>
      </c>
      <c r="B3273" s="225"/>
      <c r="C3273" s="225"/>
      <c r="D3273" s="226"/>
      <c r="E3273" s="227"/>
      <c r="F3273" s="228">
        <f t="shared" si="62"/>
        <v>0</v>
      </c>
      <c r="G3273" s="226"/>
      <c r="H3273" s="226"/>
      <c r="I3273" s="226"/>
      <c r="J3273" s="58" t="s">
        <v>113</v>
      </c>
      <c r="K3273" s="58"/>
      <c r="L3273" s="58"/>
      <c r="M3273" s="62"/>
      <c r="N3273" s="58"/>
      <c r="O3273" s="62"/>
      <c r="P3273" s="58"/>
      <c r="Q3273" s="62"/>
      <c r="R3273" s="63"/>
      <c r="S3273" s="64">
        <f t="shared" si="59"/>
        <v>0</v>
      </c>
      <c r="T3273" s="60"/>
      <c r="U3273" s="60"/>
      <c r="V3273" s="60"/>
      <c r="W3273" s="60"/>
      <c r="X3273" s="60"/>
      <c r="Y3273" s="60"/>
      <c r="Z3273" s="60"/>
      <c r="AA3273" s="60"/>
      <c r="AB3273" s="60"/>
      <c r="AC3273" s="60"/>
      <c r="AD3273" s="60"/>
      <c r="AE3273" s="60"/>
      <c r="AF3273" s="60"/>
      <c r="AG3273" s="65"/>
      <c r="AH3273" s="58"/>
      <c r="AI3273" s="59"/>
      <c r="AJ3273" s="60"/>
      <c r="AK3273" s="64">
        <f t="shared" si="50"/>
        <v>0</v>
      </c>
      <c r="AL3273" s="66"/>
      <c r="AM3273" s="67"/>
    </row>
    <row r="3274">
      <c r="A3274" s="463" t="s">
        <v>5312</v>
      </c>
      <c r="B3274" s="470"/>
      <c r="C3274" s="470"/>
      <c r="D3274" s="468"/>
      <c r="E3274" s="471"/>
      <c r="F3274" s="467">
        <f t="shared" si="62"/>
        <v>0</v>
      </c>
      <c r="G3274" s="468"/>
      <c r="H3274" s="468"/>
      <c r="I3274" s="468"/>
      <c r="J3274" s="464" t="s">
        <v>113</v>
      </c>
      <c r="K3274" s="468"/>
      <c r="L3274" s="468"/>
      <c r="M3274" s="468"/>
      <c r="N3274" s="468"/>
      <c r="O3274" s="468"/>
      <c r="P3274" s="468"/>
      <c r="Q3274" s="468"/>
      <c r="R3274" s="471"/>
      <c r="S3274" s="493">
        <f t="shared" si="59"/>
        <v>0</v>
      </c>
      <c r="T3274" s="471"/>
      <c r="U3274" s="471"/>
      <c r="V3274" s="471"/>
      <c r="W3274" s="471"/>
      <c r="X3274" s="471"/>
      <c r="Y3274" s="471"/>
      <c r="Z3274" s="471"/>
      <c r="AA3274" s="471"/>
      <c r="AB3274" s="471"/>
      <c r="AC3274" s="471"/>
      <c r="AD3274" s="471"/>
      <c r="AE3274" s="471"/>
      <c r="AF3274" s="471"/>
      <c r="AG3274" s="471"/>
      <c r="AH3274" s="468"/>
      <c r="AI3274" s="470"/>
      <c r="AJ3274" s="471"/>
      <c r="AK3274" s="467">
        <f t="shared" si="50"/>
        <v>0</v>
      </c>
      <c r="AL3274" s="468"/>
      <c r="AM3274" s="494"/>
    </row>
    <row r="3275">
      <c r="A3275" s="460" t="s">
        <v>5313</v>
      </c>
      <c r="B3275" s="225"/>
      <c r="C3275" s="225"/>
      <c r="D3275" s="226"/>
      <c r="E3275" s="227"/>
      <c r="F3275" s="228">
        <f t="shared" si="62"/>
        <v>0</v>
      </c>
      <c r="G3275" s="226"/>
      <c r="H3275" s="226"/>
      <c r="I3275" s="226"/>
      <c r="J3275" s="58" t="s">
        <v>113</v>
      </c>
      <c r="K3275" s="58"/>
      <c r="L3275" s="58"/>
      <c r="M3275" s="62"/>
      <c r="N3275" s="58"/>
      <c r="O3275" s="62"/>
      <c r="P3275" s="58"/>
      <c r="Q3275" s="62"/>
      <c r="R3275" s="63"/>
      <c r="S3275" s="64">
        <f t="shared" si="59"/>
        <v>0</v>
      </c>
      <c r="T3275" s="60"/>
      <c r="U3275" s="60"/>
      <c r="V3275" s="60"/>
      <c r="W3275" s="60"/>
      <c r="X3275" s="60"/>
      <c r="Y3275" s="60"/>
      <c r="Z3275" s="60"/>
      <c r="AA3275" s="60"/>
      <c r="AB3275" s="60"/>
      <c r="AC3275" s="60"/>
      <c r="AD3275" s="60"/>
      <c r="AE3275" s="60"/>
      <c r="AF3275" s="60"/>
      <c r="AG3275" s="65"/>
      <c r="AH3275" s="58"/>
      <c r="AI3275" s="59"/>
      <c r="AJ3275" s="60"/>
      <c r="AK3275" s="64">
        <f t="shared" si="50"/>
        <v>0</v>
      </c>
      <c r="AL3275" s="66"/>
      <c r="AM3275" s="67"/>
    </row>
    <row r="3276">
      <c r="A3276" s="463" t="s">
        <v>5314</v>
      </c>
      <c r="B3276" s="470"/>
      <c r="C3276" s="470"/>
      <c r="D3276" s="468"/>
      <c r="E3276" s="471"/>
      <c r="F3276" s="467">
        <f t="shared" si="62"/>
        <v>0</v>
      </c>
      <c r="G3276" s="468"/>
      <c r="H3276" s="468"/>
      <c r="I3276" s="468"/>
      <c r="J3276" s="464" t="s">
        <v>113</v>
      </c>
      <c r="K3276" s="468"/>
      <c r="L3276" s="468"/>
      <c r="M3276" s="468"/>
      <c r="N3276" s="468"/>
      <c r="O3276" s="468"/>
      <c r="P3276" s="468"/>
      <c r="Q3276" s="468"/>
      <c r="R3276" s="471"/>
      <c r="S3276" s="493">
        <f t="shared" si="59"/>
        <v>0</v>
      </c>
      <c r="T3276" s="471"/>
      <c r="U3276" s="471"/>
      <c r="V3276" s="471"/>
      <c r="W3276" s="471"/>
      <c r="X3276" s="471"/>
      <c r="Y3276" s="471"/>
      <c r="Z3276" s="471"/>
      <c r="AA3276" s="471"/>
      <c r="AB3276" s="471"/>
      <c r="AC3276" s="471"/>
      <c r="AD3276" s="471"/>
      <c r="AE3276" s="471"/>
      <c r="AF3276" s="471"/>
      <c r="AG3276" s="471"/>
      <c r="AH3276" s="468"/>
      <c r="AI3276" s="470"/>
      <c r="AJ3276" s="471"/>
      <c r="AK3276" s="467">
        <f t="shared" si="50"/>
        <v>0</v>
      </c>
      <c r="AL3276" s="468"/>
      <c r="AM3276" s="494"/>
    </row>
    <row r="3277">
      <c r="A3277" s="460" t="s">
        <v>5315</v>
      </c>
      <c r="B3277" s="225"/>
      <c r="C3277" s="225"/>
      <c r="D3277" s="226"/>
      <c r="E3277" s="227"/>
      <c r="F3277" s="228">
        <f t="shared" si="62"/>
        <v>0</v>
      </c>
      <c r="G3277" s="226"/>
      <c r="H3277" s="226"/>
      <c r="I3277" s="226"/>
      <c r="J3277" s="58" t="s">
        <v>113</v>
      </c>
      <c r="K3277" s="58"/>
      <c r="L3277" s="58"/>
      <c r="M3277" s="62"/>
      <c r="N3277" s="58"/>
      <c r="O3277" s="62"/>
      <c r="P3277" s="58"/>
      <c r="Q3277" s="62"/>
      <c r="R3277" s="63"/>
      <c r="S3277" s="64">
        <f t="shared" si="59"/>
        <v>0</v>
      </c>
      <c r="T3277" s="60"/>
      <c r="U3277" s="60"/>
      <c r="V3277" s="60"/>
      <c r="W3277" s="60"/>
      <c r="X3277" s="60"/>
      <c r="Y3277" s="60"/>
      <c r="Z3277" s="60"/>
      <c r="AA3277" s="60"/>
      <c r="AB3277" s="60"/>
      <c r="AC3277" s="60"/>
      <c r="AD3277" s="60"/>
      <c r="AE3277" s="60"/>
      <c r="AF3277" s="60"/>
      <c r="AG3277" s="65"/>
      <c r="AH3277" s="58"/>
      <c r="AI3277" s="59"/>
      <c r="AJ3277" s="60"/>
      <c r="AK3277" s="64">
        <f t="shared" si="50"/>
        <v>0</v>
      </c>
      <c r="AL3277" s="66"/>
      <c r="AM3277" s="67"/>
    </row>
    <row r="3278">
      <c r="A3278" s="463" t="s">
        <v>5316</v>
      </c>
      <c r="B3278" s="470"/>
      <c r="C3278" s="470"/>
      <c r="D3278" s="468"/>
      <c r="E3278" s="471"/>
      <c r="F3278" s="467">
        <f t="shared" si="62"/>
        <v>0</v>
      </c>
      <c r="G3278" s="468"/>
      <c r="H3278" s="468"/>
      <c r="I3278" s="468"/>
      <c r="J3278" s="464" t="s">
        <v>113</v>
      </c>
      <c r="K3278" s="468"/>
      <c r="L3278" s="468"/>
      <c r="M3278" s="468"/>
      <c r="N3278" s="468"/>
      <c r="O3278" s="468"/>
      <c r="P3278" s="468"/>
      <c r="Q3278" s="468"/>
      <c r="R3278" s="471"/>
      <c r="S3278" s="493">
        <f t="shared" si="59"/>
        <v>0</v>
      </c>
      <c r="T3278" s="471"/>
      <c r="U3278" s="471"/>
      <c r="V3278" s="471"/>
      <c r="W3278" s="471"/>
      <c r="X3278" s="471"/>
      <c r="Y3278" s="471"/>
      <c r="Z3278" s="471"/>
      <c r="AA3278" s="471"/>
      <c r="AB3278" s="471"/>
      <c r="AC3278" s="471"/>
      <c r="AD3278" s="471"/>
      <c r="AE3278" s="471"/>
      <c r="AF3278" s="471"/>
      <c r="AG3278" s="471"/>
      <c r="AH3278" s="468"/>
      <c r="AI3278" s="470"/>
      <c r="AJ3278" s="471"/>
      <c r="AK3278" s="467">
        <f t="shared" si="50"/>
        <v>0</v>
      </c>
      <c r="AL3278" s="468"/>
      <c r="AM3278" s="494"/>
    </row>
    <row r="3279">
      <c r="A3279" s="460" t="s">
        <v>5317</v>
      </c>
      <c r="B3279" s="225"/>
      <c r="C3279" s="225"/>
      <c r="D3279" s="226"/>
      <c r="E3279" s="227"/>
      <c r="F3279" s="228">
        <f t="shared" si="62"/>
        <v>0</v>
      </c>
      <c r="G3279" s="226"/>
      <c r="H3279" s="226"/>
      <c r="I3279" s="226"/>
      <c r="J3279" s="58" t="s">
        <v>113</v>
      </c>
      <c r="K3279" s="58"/>
      <c r="L3279" s="58"/>
      <c r="M3279" s="62"/>
      <c r="N3279" s="58"/>
      <c r="O3279" s="62"/>
      <c r="P3279" s="58"/>
      <c r="Q3279" s="62"/>
      <c r="R3279" s="63"/>
      <c r="S3279" s="64">
        <f t="shared" si="59"/>
        <v>0</v>
      </c>
      <c r="T3279" s="60"/>
      <c r="U3279" s="60"/>
      <c r="V3279" s="60"/>
      <c r="W3279" s="60"/>
      <c r="X3279" s="60"/>
      <c r="Y3279" s="60"/>
      <c r="Z3279" s="60"/>
      <c r="AA3279" s="60"/>
      <c r="AB3279" s="60"/>
      <c r="AC3279" s="60"/>
      <c r="AD3279" s="60"/>
      <c r="AE3279" s="60"/>
      <c r="AF3279" s="60"/>
      <c r="AG3279" s="65"/>
      <c r="AH3279" s="58"/>
      <c r="AI3279" s="59"/>
      <c r="AJ3279" s="60"/>
      <c r="AK3279" s="64">
        <f t="shared" si="50"/>
        <v>0</v>
      </c>
      <c r="AL3279" s="66"/>
      <c r="AM3279" s="67"/>
    </row>
    <row r="3280">
      <c r="A3280" s="463" t="s">
        <v>5318</v>
      </c>
      <c r="B3280" s="470"/>
      <c r="C3280" s="470"/>
      <c r="D3280" s="468"/>
      <c r="E3280" s="471"/>
      <c r="F3280" s="467">
        <f t="shared" si="62"/>
        <v>0</v>
      </c>
      <c r="G3280" s="468"/>
      <c r="H3280" s="468"/>
      <c r="I3280" s="468"/>
      <c r="J3280" s="464" t="s">
        <v>113</v>
      </c>
      <c r="K3280" s="468"/>
      <c r="L3280" s="468"/>
      <c r="M3280" s="468"/>
      <c r="N3280" s="468"/>
      <c r="O3280" s="468"/>
      <c r="P3280" s="468"/>
      <c r="Q3280" s="468"/>
      <c r="R3280" s="471"/>
      <c r="S3280" s="493">
        <f t="shared" si="59"/>
        <v>0</v>
      </c>
      <c r="T3280" s="471"/>
      <c r="U3280" s="471"/>
      <c r="V3280" s="471"/>
      <c r="W3280" s="471"/>
      <c r="X3280" s="471"/>
      <c r="Y3280" s="471"/>
      <c r="Z3280" s="471"/>
      <c r="AA3280" s="471"/>
      <c r="AB3280" s="471"/>
      <c r="AC3280" s="471"/>
      <c r="AD3280" s="471"/>
      <c r="AE3280" s="471"/>
      <c r="AF3280" s="471"/>
      <c r="AG3280" s="471"/>
      <c r="AH3280" s="468"/>
      <c r="AI3280" s="470"/>
      <c r="AJ3280" s="471"/>
      <c r="AK3280" s="467">
        <f t="shared" si="50"/>
        <v>0</v>
      </c>
      <c r="AL3280" s="468"/>
      <c r="AM3280" s="494"/>
    </row>
    <row r="3281">
      <c r="A3281" s="460" t="s">
        <v>5319</v>
      </c>
      <c r="B3281" s="225"/>
      <c r="C3281" s="225"/>
      <c r="D3281" s="226"/>
      <c r="E3281" s="227"/>
      <c r="F3281" s="228">
        <f t="shared" si="62"/>
        <v>0</v>
      </c>
      <c r="G3281" s="226"/>
      <c r="H3281" s="226"/>
      <c r="I3281" s="226"/>
      <c r="J3281" s="58" t="s">
        <v>113</v>
      </c>
      <c r="K3281" s="58"/>
      <c r="L3281" s="58"/>
      <c r="M3281" s="62"/>
      <c r="N3281" s="58"/>
      <c r="O3281" s="62"/>
      <c r="P3281" s="58"/>
      <c r="Q3281" s="62"/>
      <c r="R3281" s="63"/>
      <c r="S3281" s="64">
        <f t="shared" si="59"/>
        <v>0</v>
      </c>
      <c r="T3281" s="60"/>
      <c r="U3281" s="60"/>
      <c r="V3281" s="60"/>
      <c r="W3281" s="60"/>
      <c r="X3281" s="60"/>
      <c r="Y3281" s="60"/>
      <c r="Z3281" s="60"/>
      <c r="AA3281" s="60"/>
      <c r="AB3281" s="60"/>
      <c r="AC3281" s="60"/>
      <c r="AD3281" s="60"/>
      <c r="AE3281" s="60"/>
      <c r="AF3281" s="60"/>
      <c r="AG3281" s="65"/>
      <c r="AH3281" s="58"/>
      <c r="AI3281" s="59"/>
      <c r="AJ3281" s="60"/>
      <c r="AK3281" s="64">
        <f t="shared" si="50"/>
        <v>0</v>
      </c>
      <c r="AL3281" s="66"/>
      <c r="AM3281" s="67"/>
    </row>
    <row r="3282">
      <c r="A3282" s="463" t="s">
        <v>5320</v>
      </c>
      <c r="B3282" s="470"/>
      <c r="C3282" s="470"/>
      <c r="D3282" s="468"/>
      <c r="E3282" s="471"/>
      <c r="F3282" s="467">
        <f t="shared" si="62"/>
        <v>0</v>
      </c>
      <c r="G3282" s="468"/>
      <c r="H3282" s="468"/>
      <c r="I3282" s="468"/>
      <c r="J3282" s="464" t="s">
        <v>113</v>
      </c>
      <c r="K3282" s="468"/>
      <c r="L3282" s="468"/>
      <c r="M3282" s="468"/>
      <c r="N3282" s="468"/>
      <c r="O3282" s="468"/>
      <c r="P3282" s="468"/>
      <c r="Q3282" s="468"/>
      <c r="R3282" s="471"/>
      <c r="S3282" s="493">
        <f t="shared" si="59"/>
        <v>0</v>
      </c>
      <c r="T3282" s="471"/>
      <c r="U3282" s="471"/>
      <c r="V3282" s="471"/>
      <c r="W3282" s="471"/>
      <c r="X3282" s="471"/>
      <c r="Y3282" s="471"/>
      <c r="Z3282" s="471"/>
      <c r="AA3282" s="471"/>
      <c r="AB3282" s="471"/>
      <c r="AC3282" s="471"/>
      <c r="AD3282" s="471"/>
      <c r="AE3282" s="471"/>
      <c r="AF3282" s="471"/>
      <c r="AG3282" s="471"/>
      <c r="AH3282" s="468"/>
      <c r="AI3282" s="470"/>
      <c r="AJ3282" s="471"/>
      <c r="AK3282" s="467">
        <f t="shared" si="50"/>
        <v>0</v>
      </c>
      <c r="AL3282" s="468"/>
      <c r="AM3282" s="494"/>
    </row>
    <row r="3283">
      <c r="A3283" s="460" t="s">
        <v>5321</v>
      </c>
      <c r="B3283" s="225"/>
      <c r="C3283" s="225"/>
      <c r="D3283" s="226"/>
      <c r="E3283" s="227"/>
      <c r="F3283" s="228">
        <f t="shared" si="62"/>
        <v>0</v>
      </c>
      <c r="G3283" s="226"/>
      <c r="H3283" s="226"/>
      <c r="I3283" s="226"/>
      <c r="J3283" s="58" t="s">
        <v>113</v>
      </c>
      <c r="K3283" s="58"/>
      <c r="L3283" s="58"/>
      <c r="M3283" s="62"/>
      <c r="N3283" s="58"/>
      <c r="O3283" s="62"/>
      <c r="P3283" s="58"/>
      <c r="Q3283" s="62"/>
      <c r="R3283" s="63"/>
      <c r="S3283" s="64">
        <f t="shared" si="59"/>
        <v>0</v>
      </c>
      <c r="T3283" s="60"/>
      <c r="U3283" s="60"/>
      <c r="V3283" s="60"/>
      <c r="W3283" s="60"/>
      <c r="X3283" s="60"/>
      <c r="Y3283" s="60"/>
      <c r="Z3283" s="60"/>
      <c r="AA3283" s="60"/>
      <c r="AB3283" s="60"/>
      <c r="AC3283" s="60"/>
      <c r="AD3283" s="60"/>
      <c r="AE3283" s="60"/>
      <c r="AF3283" s="60"/>
      <c r="AG3283" s="65"/>
      <c r="AH3283" s="58"/>
      <c r="AI3283" s="59"/>
      <c r="AJ3283" s="60"/>
      <c r="AK3283" s="64">
        <f t="shared" si="50"/>
        <v>0</v>
      </c>
      <c r="AL3283" s="66"/>
      <c r="AM3283" s="67"/>
    </row>
    <row r="3284">
      <c r="A3284" s="463" t="s">
        <v>5322</v>
      </c>
      <c r="B3284" s="470"/>
      <c r="C3284" s="470"/>
      <c r="D3284" s="468"/>
      <c r="E3284" s="471"/>
      <c r="F3284" s="467">
        <f t="shared" si="62"/>
        <v>0</v>
      </c>
      <c r="G3284" s="468"/>
      <c r="H3284" s="468"/>
      <c r="I3284" s="468"/>
      <c r="J3284" s="464" t="s">
        <v>113</v>
      </c>
      <c r="K3284" s="468"/>
      <c r="L3284" s="468"/>
      <c r="M3284" s="468"/>
      <c r="N3284" s="468"/>
      <c r="O3284" s="468"/>
      <c r="P3284" s="468"/>
      <c r="Q3284" s="468"/>
      <c r="R3284" s="471"/>
      <c r="S3284" s="493">
        <f t="shared" si="59"/>
        <v>0</v>
      </c>
      <c r="T3284" s="471"/>
      <c r="U3284" s="471"/>
      <c r="V3284" s="471"/>
      <c r="W3284" s="471"/>
      <c r="X3284" s="471"/>
      <c r="Y3284" s="471"/>
      <c r="Z3284" s="471"/>
      <c r="AA3284" s="471"/>
      <c r="AB3284" s="471"/>
      <c r="AC3284" s="471"/>
      <c r="AD3284" s="471"/>
      <c r="AE3284" s="471"/>
      <c r="AF3284" s="471"/>
      <c r="AG3284" s="471"/>
      <c r="AH3284" s="468"/>
      <c r="AI3284" s="470"/>
      <c r="AJ3284" s="471"/>
      <c r="AK3284" s="467">
        <f t="shared" si="50"/>
        <v>0</v>
      </c>
      <c r="AL3284" s="468"/>
      <c r="AM3284" s="494"/>
    </row>
    <row r="3285">
      <c r="A3285" s="460" t="s">
        <v>5323</v>
      </c>
      <c r="B3285" s="225"/>
      <c r="C3285" s="225"/>
      <c r="D3285" s="226"/>
      <c r="E3285" s="227"/>
      <c r="F3285" s="228">
        <f t="shared" si="62"/>
        <v>0</v>
      </c>
      <c r="G3285" s="226"/>
      <c r="H3285" s="226"/>
      <c r="I3285" s="226"/>
      <c r="J3285" s="58" t="s">
        <v>113</v>
      </c>
      <c r="K3285" s="58"/>
      <c r="L3285" s="58"/>
      <c r="M3285" s="62"/>
      <c r="N3285" s="58"/>
      <c r="O3285" s="62"/>
      <c r="P3285" s="58"/>
      <c r="Q3285" s="62"/>
      <c r="R3285" s="63"/>
      <c r="S3285" s="64">
        <f t="shared" si="59"/>
        <v>0</v>
      </c>
      <c r="T3285" s="60"/>
      <c r="U3285" s="60"/>
      <c r="V3285" s="60"/>
      <c r="W3285" s="60"/>
      <c r="X3285" s="60"/>
      <c r="Y3285" s="60"/>
      <c r="Z3285" s="60"/>
      <c r="AA3285" s="60"/>
      <c r="AB3285" s="60"/>
      <c r="AC3285" s="60"/>
      <c r="AD3285" s="60"/>
      <c r="AE3285" s="60"/>
      <c r="AF3285" s="60"/>
      <c r="AG3285" s="65"/>
      <c r="AH3285" s="58"/>
      <c r="AI3285" s="59"/>
      <c r="AJ3285" s="60"/>
      <c r="AK3285" s="64">
        <f t="shared" si="50"/>
        <v>0</v>
      </c>
      <c r="AL3285" s="66"/>
      <c r="AM3285" s="67"/>
    </row>
    <row r="3286">
      <c r="A3286" s="463" t="s">
        <v>5324</v>
      </c>
      <c r="B3286" s="470"/>
      <c r="C3286" s="470"/>
      <c r="D3286" s="468"/>
      <c r="E3286" s="471"/>
      <c r="F3286" s="467">
        <f t="shared" si="62"/>
        <v>0</v>
      </c>
      <c r="G3286" s="468"/>
      <c r="H3286" s="468"/>
      <c r="I3286" s="468"/>
      <c r="J3286" s="464" t="s">
        <v>113</v>
      </c>
      <c r="K3286" s="468"/>
      <c r="L3286" s="468"/>
      <c r="M3286" s="468"/>
      <c r="N3286" s="468"/>
      <c r="O3286" s="468"/>
      <c r="P3286" s="468"/>
      <c r="Q3286" s="468"/>
      <c r="R3286" s="471"/>
      <c r="S3286" s="493">
        <f t="shared" si="59"/>
        <v>0</v>
      </c>
      <c r="T3286" s="471"/>
      <c r="U3286" s="471"/>
      <c r="V3286" s="471"/>
      <c r="W3286" s="471"/>
      <c r="X3286" s="471"/>
      <c r="Y3286" s="471"/>
      <c r="Z3286" s="471"/>
      <c r="AA3286" s="471"/>
      <c r="AB3286" s="471"/>
      <c r="AC3286" s="471"/>
      <c r="AD3286" s="471"/>
      <c r="AE3286" s="471"/>
      <c r="AF3286" s="471"/>
      <c r="AG3286" s="471"/>
      <c r="AH3286" s="468"/>
      <c r="AI3286" s="470"/>
      <c r="AJ3286" s="471"/>
      <c r="AK3286" s="467">
        <f t="shared" si="50"/>
        <v>0</v>
      </c>
      <c r="AL3286" s="468"/>
      <c r="AM3286" s="494"/>
    </row>
    <row r="3287">
      <c r="A3287" s="460" t="s">
        <v>5325</v>
      </c>
      <c r="B3287" s="225"/>
      <c r="C3287" s="225"/>
      <c r="D3287" s="226"/>
      <c r="E3287" s="227"/>
      <c r="F3287" s="228">
        <f t="shared" si="62"/>
        <v>0</v>
      </c>
      <c r="G3287" s="226"/>
      <c r="H3287" s="226"/>
      <c r="I3287" s="226"/>
      <c r="J3287" s="58" t="s">
        <v>113</v>
      </c>
      <c r="K3287" s="58"/>
      <c r="L3287" s="58"/>
      <c r="M3287" s="62"/>
      <c r="N3287" s="58"/>
      <c r="O3287" s="62"/>
      <c r="P3287" s="58"/>
      <c r="Q3287" s="62"/>
      <c r="R3287" s="63"/>
      <c r="S3287" s="64">
        <f t="shared" si="59"/>
        <v>0</v>
      </c>
      <c r="T3287" s="60"/>
      <c r="U3287" s="60"/>
      <c r="V3287" s="60"/>
      <c r="W3287" s="60"/>
      <c r="X3287" s="60"/>
      <c r="Y3287" s="60"/>
      <c r="Z3287" s="60"/>
      <c r="AA3287" s="60"/>
      <c r="AB3287" s="60"/>
      <c r="AC3287" s="60"/>
      <c r="AD3287" s="60"/>
      <c r="AE3287" s="60"/>
      <c r="AF3287" s="60"/>
      <c r="AG3287" s="65"/>
      <c r="AH3287" s="58"/>
      <c r="AI3287" s="59"/>
      <c r="AJ3287" s="60"/>
      <c r="AK3287" s="64">
        <f t="shared" si="50"/>
        <v>0</v>
      </c>
      <c r="AL3287" s="66"/>
      <c r="AM3287" s="67"/>
    </row>
    <row r="3288">
      <c r="A3288" s="463" t="s">
        <v>5326</v>
      </c>
      <c r="B3288" s="470"/>
      <c r="C3288" s="470"/>
      <c r="D3288" s="468"/>
      <c r="E3288" s="471"/>
      <c r="F3288" s="467">
        <f t="shared" si="62"/>
        <v>0</v>
      </c>
      <c r="G3288" s="468"/>
      <c r="H3288" s="468"/>
      <c r="I3288" s="468"/>
      <c r="J3288" s="464" t="s">
        <v>113</v>
      </c>
      <c r="K3288" s="468"/>
      <c r="L3288" s="468"/>
      <c r="M3288" s="468"/>
      <c r="N3288" s="468"/>
      <c r="O3288" s="468"/>
      <c r="P3288" s="468"/>
      <c r="Q3288" s="468"/>
      <c r="R3288" s="471"/>
      <c r="S3288" s="493">
        <f t="shared" si="59"/>
        <v>0</v>
      </c>
      <c r="T3288" s="471"/>
      <c r="U3288" s="471"/>
      <c r="V3288" s="471"/>
      <c r="W3288" s="471"/>
      <c r="X3288" s="471"/>
      <c r="Y3288" s="471"/>
      <c r="Z3288" s="471"/>
      <c r="AA3288" s="471"/>
      <c r="AB3288" s="471"/>
      <c r="AC3288" s="471"/>
      <c r="AD3288" s="471"/>
      <c r="AE3288" s="471"/>
      <c r="AF3288" s="471"/>
      <c r="AG3288" s="471"/>
      <c r="AH3288" s="468"/>
      <c r="AI3288" s="470"/>
      <c r="AJ3288" s="471"/>
      <c r="AK3288" s="467">
        <f t="shared" si="50"/>
        <v>0</v>
      </c>
      <c r="AL3288" s="468"/>
      <c r="AM3288" s="494"/>
    </row>
    <row r="3289">
      <c r="A3289" s="460" t="s">
        <v>5327</v>
      </c>
      <c r="B3289" s="225"/>
      <c r="C3289" s="225"/>
      <c r="D3289" s="226"/>
      <c r="E3289" s="227"/>
      <c r="F3289" s="228">
        <f t="shared" si="62"/>
        <v>0</v>
      </c>
      <c r="G3289" s="226"/>
      <c r="H3289" s="226"/>
      <c r="I3289" s="226"/>
      <c r="J3289" s="58" t="s">
        <v>113</v>
      </c>
      <c r="K3289" s="58"/>
      <c r="L3289" s="58"/>
      <c r="M3289" s="62"/>
      <c r="N3289" s="58"/>
      <c r="O3289" s="62"/>
      <c r="P3289" s="58"/>
      <c r="Q3289" s="62"/>
      <c r="R3289" s="63"/>
      <c r="S3289" s="64">
        <f t="shared" si="59"/>
        <v>0</v>
      </c>
      <c r="T3289" s="60"/>
      <c r="U3289" s="60"/>
      <c r="V3289" s="60"/>
      <c r="W3289" s="60"/>
      <c r="X3289" s="60"/>
      <c r="Y3289" s="60"/>
      <c r="Z3289" s="60"/>
      <c r="AA3289" s="60"/>
      <c r="AB3289" s="60"/>
      <c r="AC3289" s="60"/>
      <c r="AD3289" s="60"/>
      <c r="AE3289" s="60"/>
      <c r="AF3289" s="60"/>
      <c r="AG3289" s="65"/>
      <c r="AH3289" s="58"/>
      <c r="AI3289" s="59"/>
      <c r="AJ3289" s="60"/>
      <c r="AK3289" s="64">
        <f t="shared" si="50"/>
        <v>0</v>
      </c>
      <c r="AL3289" s="66"/>
      <c r="AM3289" s="67"/>
    </row>
    <row r="3290">
      <c r="A3290" s="463" t="s">
        <v>5328</v>
      </c>
      <c r="B3290" s="470"/>
      <c r="C3290" s="470"/>
      <c r="D3290" s="468"/>
      <c r="E3290" s="471"/>
      <c r="F3290" s="467">
        <f t="shared" si="62"/>
        <v>0</v>
      </c>
      <c r="G3290" s="468"/>
      <c r="H3290" s="468"/>
      <c r="I3290" s="468"/>
      <c r="J3290" s="464" t="s">
        <v>113</v>
      </c>
      <c r="K3290" s="468"/>
      <c r="L3290" s="468"/>
      <c r="M3290" s="468"/>
      <c r="N3290" s="468"/>
      <c r="O3290" s="468"/>
      <c r="P3290" s="468"/>
      <c r="Q3290" s="468"/>
      <c r="R3290" s="471"/>
      <c r="S3290" s="493">
        <f t="shared" si="59"/>
        <v>0</v>
      </c>
      <c r="T3290" s="471"/>
      <c r="U3290" s="471"/>
      <c r="V3290" s="471"/>
      <c r="W3290" s="471"/>
      <c r="X3290" s="471"/>
      <c r="Y3290" s="471"/>
      <c r="Z3290" s="471"/>
      <c r="AA3290" s="471"/>
      <c r="AB3290" s="471"/>
      <c r="AC3290" s="471"/>
      <c r="AD3290" s="471"/>
      <c r="AE3290" s="471"/>
      <c r="AF3290" s="471"/>
      <c r="AG3290" s="471"/>
      <c r="AH3290" s="468"/>
      <c r="AI3290" s="470"/>
      <c r="AJ3290" s="471"/>
      <c r="AK3290" s="467">
        <f t="shared" si="50"/>
        <v>0</v>
      </c>
      <c r="AL3290" s="468"/>
      <c r="AM3290" s="494"/>
    </row>
    <row r="3291">
      <c r="A3291" s="460" t="s">
        <v>5329</v>
      </c>
      <c r="B3291" s="225"/>
      <c r="C3291" s="225"/>
      <c r="D3291" s="226"/>
      <c r="E3291" s="227"/>
      <c r="F3291" s="228">
        <f t="shared" si="62"/>
        <v>0</v>
      </c>
      <c r="G3291" s="226"/>
      <c r="H3291" s="226"/>
      <c r="I3291" s="226"/>
      <c r="J3291" s="58" t="s">
        <v>113</v>
      </c>
      <c r="K3291" s="58"/>
      <c r="L3291" s="58"/>
      <c r="M3291" s="62"/>
      <c r="N3291" s="58"/>
      <c r="O3291" s="62"/>
      <c r="P3291" s="58"/>
      <c r="Q3291" s="62"/>
      <c r="R3291" s="63"/>
      <c r="S3291" s="64">
        <f t="shared" si="59"/>
        <v>0</v>
      </c>
      <c r="T3291" s="60"/>
      <c r="U3291" s="60"/>
      <c r="V3291" s="60"/>
      <c r="W3291" s="60"/>
      <c r="X3291" s="60"/>
      <c r="Y3291" s="60"/>
      <c r="Z3291" s="60"/>
      <c r="AA3291" s="60"/>
      <c r="AB3291" s="60"/>
      <c r="AC3291" s="60"/>
      <c r="AD3291" s="60"/>
      <c r="AE3291" s="60"/>
      <c r="AF3291" s="60"/>
      <c r="AG3291" s="65"/>
      <c r="AH3291" s="58"/>
      <c r="AI3291" s="59"/>
      <c r="AJ3291" s="60"/>
      <c r="AK3291" s="64">
        <f t="shared" si="50"/>
        <v>0</v>
      </c>
      <c r="AL3291" s="66"/>
      <c r="AM3291" s="67"/>
    </row>
    <row r="3292">
      <c r="A3292" s="463" t="s">
        <v>5330</v>
      </c>
      <c r="B3292" s="470"/>
      <c r="C3292" s="470"/>
      <c r="D3292" s="468"/>
      <c r="E3292" s="471"/>
      <c r="F3292" s="467">
        <f t="shared" si="62"/>
        <v>0</v>
      </c>
      <c r="G3292" s="468"/>
      <c r="H3292" s="468"/>
      <c r="I3292" s="468"/>
      <c r="J3292" s="464" t="s">
        <v>113</v>
      </c>
      <c r="K3292" s="468"/>
      <c r="L3292" s="468"/>
      <c r="M3292" s="468"/>
      <c r="N3292" s="468"/>
      <c r="O3292" s="468"/>
      <c r="P3292" s="468"/>
      <c r="Q3292" s="468"/>
      <c r="R3292" s="471"/>
      <c r="S3292" s="493">
        <f t="shared" si="59"/>
        <v>0</v>
      </c>
      <c r="T3292" s="471"/>
      <c r="U3292" s="471"/>
      <c r="V3292" s="471"/>
      <c r="W3292" s="471"/>
      <c r="X3292" s="471"/>
      <c r="Y3292" s="471"/>
      <c r="Z3292" s="471"/>
      <c r="AA3292" s="471"/>
      <c r="AB3292" s="471"/>
      <c r="AC3292" s="471"/>
      <c r="AD3292" s="471"/>
      <c r="AE3292" s="471"/>
      <c r="AF3292" s="471"/>
      <c r="AG3292" s="471"/>
      <c r="AH3292" s="468"/>
      <c r="AI3292" s="470"/>
      <c r="AJ3292" s="471"/>
      <c r="AK3292" s="467">
        <f t="shared" si="50"/>
        <v>0</v>
      </c>
      <c r="AL3292" s="468"/>
      <c r="AM3292" s="494"/>
    </row>
    <row r="3293">
      <c r="A3293" s="460" t="s">
        <v>5331</v>
      </c>
      <c r="B3293" s="225"/>
      <c r="C3293" s="225"/>
      <c r="D3293" s="226"/>
      <c r="E3293" s="227"/>
      <c r="F3293" s="228">
        <f t="shared" si="62"/>
        <v>0</v>
      </c>
      <c r="G3293" s="226"/>
      <c r="H3293" s="226"/>
      <c r="I3293" s="226"/>
      <c r="J3293" s="58" t="s">
        <v>113</v>
      </c>
      <c r="K3293" s="58"/>
      <c r="L3293" s="58"/>
      <c r="M3293" s="62"/>
      <c r="N3293" s="58"/>
      <c r="O3293" s="62"/>
      <c r="P3293" s="58"/>
      <c r="Q3293" s="62"/>
      <c r="R3293" s="63"/>
      <c r="S3293" s="64">
        <f t="shared" si="59"/>
        <v>0</v>
      </c>
      <c r="T3293" s="60"/>
      <c r="U3293" s="60"/>
      <c r="V3293" s="60"/>
      <c r="W3293" s="60"/>
      <c r="X3293" s="60"/>
      <c r="Y3293" s="60"/>
      <c r="Z3293" s="60"/>
      <c r="AA3293" s="60"/>
      <c r="AB3293" s="60"/>
      <c r="AC3293" s="60"/>
      <c r="AD3293" s="60"/>
      <c r="AE3293" s="60"/>
      <c r="AF3293" s="60"/>
      <c r="AG3293" s="65"/>
      <c r="AH3293" s="58"/>
      <c r="AI3293" s="59"/>
      <c r="AJ3293" s="60"/>
      <c r="AK3293" s="64">
        <f t="shared" si="50"/>
        <v>0</v>
      </c>
      <c r="AL3293" s="66"/>
      <c r="AM3293" s="67"/>
    </row>
    <row r="3294">
      <c r="A3294" s="463" t="s">
        <v>5332</v>
      </c>
      <c r="B3294" s="470"/>
      <c r="C3294" s="470"/>
      <c r="D3294" s="468"/>
      <c r="E3294" s="471"/>
      <c r="F3294" s="467">
        <f t="shared" si="62"/>
        <v>0</v>
      </c>
      <c r="G3294" s="468"/>
      <c r="H3294" s="468"/>
      <c r="I3294" s="468"/>
      <c r="J3294" s="464" t="s">
        <v>113</v>
      </c>
      <c r="K3294" s="468"/>
      <c r="L3294" s="468"/>
      <c r="M3294" s="468"/>
      <c r="N3294" s="468"/>
      <c r="O3294" s="468"/>
      <c r="P3294" s="468"/>
      <c r="Q3294" s="468"/>
      <c r="R3294" s="471"/>
      <c r="S3294" s="493">
        <f t="shared" si="59"/>
        <v>0</v>
      </c>
      <c r="T3294" s="471"/>
      <c r="U3294" s="471"/>
      <c r="V3294" s="471"/>
      <c r="W3294" s="471"/>
      <c r="X3294" s="471"/>
      <c r="Y3294" s="471"/>
      <c r="Z3294" s="471"/>
      <c r="AA3294" s="471"/>
      <c r="AB3294" s="471"/>
      <c r="AC3294" s="471"/>
      <c r="AD3294" s="471"/>
      <c r="AE3294" s="471"/>
      <c r="AF3294" s="471"/>
      <c r="AG3294" s="471"/>
      <c r="AH3294" s="468"/>
      <c r="AI3294" s="470"/>
      <c r="AJ3294" s="471"/>
      <c r="AK3294" s="467">
        <f t="shared" si="50"/>
        <v>0</v>
      </c>
      <c r="AL3294" s="468"/>
      <c r="AM3294" s="494"/>
    </row>
    <row r="3295">
      <c r="A3295" s="460" t="s">
        <v>5333</v>
      </c>
      <c r="B3295" s="225"/>
      <c r="C3295" s="225"/>
      <c r="D3295" s="226"/>
      <c r="E3295" s="227"/>
      <c r="F3295" s="228">
        <f t="shared" si="62"/>
        <v>0</v>
      </c>
      <c r="G3295" s="226"/>
      <c r="H3295" s="226"/>
      <c r="I3295" s="226"/>
      <c r="J3295" s="58" t="s">
        <v>113</v>
      </c>
      <c r="K3295" s="58"/>
      <c r="L3295" s="58"/>
      <c r="M3295" s="62"/>
      <c r="N3295" s="58"/>
      <c r="O3295" s="62"/>
      <c r="P3295" s="58"/>
      <c r="Q3295" s="62"/>
      <c r="R3295" s="63"/>
      <c r="S3295" s="64">
        <f t="shared" si="59"/>
        <v>0</v>
      </c>
      <c r="T3295" s="60"/>
      <c r="U3295" s="60"/>
      <c r="V3295" s="60"/>
      <c r="W3295" s="60"/>
      <c r="X3295" s="60"/>
      <c r="Y3295" s="60"/>
      <c r="Z3295" s="60"/>
      <c r="AA3295" s="60"/>
      <c r="AB3295" s="60"/>
      <c r="AC3295" s="60"/>
      <c r="AD3295" s="60"/>
      <c r="AE3295" s="60"/>
      <c r="AF3295" s="60"/>
      <c r="AG3295" s="65"/>
      <c r="AH3295" s="58"/>
      <c r="AI3295" s="59"/>
      <c r="AJ3295" s="60"/>
      <c r="AK3295" s="64">
        <f t="shared" si="50"/>
        <v>0</v>
      </c>
      <c r="AL3295" s="66"/>
      <c r="AM3295" s="67"/>
    </row>
    <row r="3296">
      <c r="A3296" s="463" t="s">
        <v>5334</v>
      </c>
      <c r="B3296" s="470"/>
      <c r="C3296" s="470"/>
      <c r="D3296" s="468"/>
      <c r="E3296" s="471"/>
      <c r="F3296" s="467">
        <f t="shared" si="62"/>
        <v>0</v>
      </c>
      <c r="G3296" s="468"/>
      <c r="H3296" s="468"/>
      <c r="I3296" s="468"/>
      <c r="J3296" s="464" t="s">
        <v>113</v>
      </c>
      <c r="K3296" s="468"/>
      <c r="L3296" s="468"/>
      <c r="M3296" s="468"/>
      <c r="N3296" s="468"/>
      <c r="O3296" s="468"/>
      <c r="P3296" s="468"/>
      <c r="Q3296" s="468"/>
      <c r="R3296" s="471"/>
      <c r="S3296" s="493">
        <f t="shared" si="59"/>
        <v>0</v>
      </c>
      <c r="T3296" s="471"/>
      <c r="U3296" s="471"/>
      <c r="V3296" s="471"/>
      <c r="W3296" s="471"/>
      <c r="X3296" s="471"/>
      <c r="Y3296" s="471"/>
      <c r="Z3296" s="471"/>
      <c r="AA3296" s="471"/>
      <c r="AB3296" s="471"/>
      <c r="AC3296" s="471"/>
      <c r="AD3296" s="471"/>
      <c r="AE3296" s="471"/>
      <c r="AF3296" s="471"/>
      <c r="AG3296" s="471"/>
      <c r="AH3296" s="468"/>
      <c r="AI3296" s="470"/>
      <c r="AJ3296" s="471"/>
      <c r="AK3296" s="467">
        <f t="shared" si="50"/>
        <v>0</v>
      </c>
      <c r="AL3296" s="468"/>
      <c r="AM3296" s="494"/>
    </row>
    <row r="3297">
      <c r="A3297" s="460" t="s">
        <v>5335</v>
      </c>
      <c r="B3297" s="225"/>
      <c r="C3297" s="225"/>
      <c r="D3297" s="226"/>
      <c r="E3297" s="227"/>
      <c r="F3297" s="228">
        <f t="shared" si="62"/>
        <v>0</v>
      </c>
      <c r="G3297" s="226"/>
      <c r="H3297" s="226"/>
      <c r="I3297" s="226"/>
      <c r="J3297" s="58" t="s">
        <v>113</v>
      </c>
      <c r="K3297" s="58"/>
      <c r="L3297" s="58"/>
      <c r="M3297" s="62"/>
      <c r="N3297" s="58"/>
      <c r="O3297" s="62"/>
      <c r="P3297" s="58"/>
      <c r="Q3297" s="62"/>
      <c r="R3297" s="63"/>
      <c r="S3297" s="64">
        <f t="shared" si="59"/>
        <v>0</v>
      </c>
      <c r="T3297" s="60"/>
      <c r="U3297" s="60"/>
      <c r="V3297" s="60"/>
      <c r="W3297" s="60"/>
      <c r="X3297" s="60"/>
      <c r="Y3297" s="60"/>
      <c r="Z3297" s="60"/>
      <c r="AA3297" s="60"/>
      <c r="AB3297" s="60"/>
      <c r="AC3297" s="60"/>
      <c r="AD3297" s="60"/>
      <c r="AE3297" s="60"/>
      <c r="AF3297" s="60"/>
      <c r="AG3297" s="65"/>
      <c r="AH3297" s="58"/>
      <c r="AI3297" s="59"/>
      <c r="AJ3297" s="60"/>
      <c r="AK3297" s="64">
        <f t="shared" si="50"/>
        <v>0</v>
      </c>
      <c r="AL3297" s="66"/>
      <c r="AM3297" s="67"/>
    </row>
    <row r="3298">
      <c r="A3298" s="463" t="s">
        <v>5336</v>
      </c>
      <c r="B3298" s="470"/>
      <c r="C3298" s="470"/>
      <c r="D3298" s="468"/>
      <c r="E3298" s="471"/>
      <c r="F3298" s="467">
        <f t="shared" si="62"/>
        <v>0</v>
      </c>
      <c r="G3298" s="468"/>
      <c r="H3298" s="468"/>
      <c r="I3298" s="468"/>
      <c r="J3298" s="464" t="s">
        <v>113</v>
      </c>
      <c r="K3298" s="468"/>
      <c r="L3298" s="468"/>
      <c r="M3298" s="468"/>
      <c r="N3298" s="468"/>
      <c r="O3298" s="468"/>
      <c r="P3298" s="468"/>
      <c r="Q3298" s="468"/>
      <c r="R3298" s="471"/>
      <c r="S3298" s="493">
        <f t="shared" si="59"/>
        <v>0</v>
      </c>
      <c r="T3298" s="471"/>
      <c r="U3298" s="471"/>
      <c r="V3298" s="471"/>
      <c r="W3298" s="471"/>
      <c r="X3298" s="471"/>
      <c r="Y3298" s="471"/>
      <c r="Z3298" s="471"/>
      <c r="AA3298" s="471"/>
      <c r="AB3298" s="471"/>
      <c r="AC3298" s="471"/>
      <c r="AD3298" s="471"/>
      <c r="AE3298" s="471"/>
      <c r="AF3298" s="471"/>
      <c r="AG3298" s="471"/>
      <c r="AH3298" s="468"/>
      <c r="AI3298" s="470"/>
      <c r="AJ3298" s="471"/>
      <c r="AK3298" s="467">
        <f t="shared" si="50"/>
        <v>0</v>
      </c>
      <c r="AL3298" s="468"/>
      <c r="AM3298" s="494"/>
    </row>
    <row r="3299">
      <c r="A3299" s="460" t="s">
        <v>5337</v>
      </c>
      <c r="B3299" s="225"/>
      <c r="C3299" s="225"/>
      <c r="D3299" s="226"/>
      <c r="E3299" s="227"/>
      <c r="F3299" s="228">
        <f t="shared" si="62"/>
        <v>0</v>
      </c>
      <c r="G3299" s="226"/>
      <c r="H3299" s="226"/>
      <c r="I3299" s="226"/>
      <c r="J3299" s="58" t="s">
        <v>113</v>
      </c>
      <c r="K3299" s="58"/>
      <c r="L3299" s="58"/>
      <c r="M3299" s="62"/>
      <c r="N3299" s="58"/>
      <c r="O3299" s="62"/>
      <c r="P3299" s="58"/>
      <c r="Q3299" s="62"/>
      <c r="R3299" s="63"/>
      <c r="S3299" s="64">
        <f t="shared" si="59"/>
        <v>0</v>
      </c>
      <c r="T3299" s="60"/>
      <c r="U3299" s="60"/>
      <c r="V3299" s="60"/>
      <c r="W3299" s="60"/>
      <c r="X3299" s="60"/>
      <c r="Y3299" s="60"/>
      <c r="Z3299" s="60"/>
      <c r="AA3299" s="60"/>
      <c r="AB3299" s="60"/>
      <c r="AC3299" s="60"/>
      <c r="AD3299" s="60"/>
      <c r="AE3299" s="60"/>
      <c r="AF3299" s="60"/>
      <c r="AG3299" s="65"/>
      <c r="AH3299" s="58"/>
      <c r="AI3299" s="59"/>
      <c r="AJ3299" s="60"/>
      <c r="AK3299" s="64">
        <f t="shared" si="50"/>
        <v>0</v>
      </c>
      <c r="AL3299" s="66"/>
      <c r="AM3299" s="67"/>
    </row>
    <row r="3300">
      <c r="A3300" s="463" t="s">
        <v>5338</v>
      </c>
      <c r="B3300" s="470"/>
      <c r="C3300" s="470"/>
      <c r="D3300" s="468"/>
      <c r="E3300" s="471"/>
      <c r="F3300" s="467">
        <f t="shared" si="62"/>
        <v>0</v>
      </c>
      <c r="G3300" s="468"/>
      <c r="H3300" s="468"/>
      <c r="I3300" s="468"/>
      <c r="J3300" s="464" t="s">
        <v>113</v>
      </c>
      <c r="K3300" s="468"/>
      <c r="L3300" s="468"/>
      <c r="M3300" s="468"/>
      <c r="N3300" s="468"/>
      <c r="O3300" s="468"/>
      <c r="P3300" s="468"/>
      <c r="Q3300" s="468"/>
      <c r="R3300" s="471"/>
      <c r="S3300" s="493">
        <f t="shared" si="59"/>
        <v>0</v>
      </c>
      <c r="T3300" s="471"/>
      <c r="U3300" s="471"/>
      <c r="V3300" s="471"/>
      <c r="W3300" s="471"/>
      <c r="X3300" s="471"/>
      <c r="Y3300" s="471"/>
      <c r="Z3300" s="471"/>
      <c r="AA3300" s="471"/>
      <c r="AB3300" s="471"/>
      <c r="AC3300" s="471"/>
      <c r="AD3300" s="471"/>
      <c r="AE3300" s="471"/>
      <c r="AF3300" s="471"/>
      <c r="AG3300" s="471"/>
      <c r="AH3300" s="468"/>
      <c r="AI3300" s="470"/>
      <c r="AJ3300" s="471"/>
      <c r="AK3300" s="467">
        <f t="shared" si="50"/>
        <v>0</v>
      </c>
      <c r="AL3300" s="468"/>
      <c r="AM3300" s="494"/>
    </row>
    <row r="3301">
      <c r="A3301" s="460" t="s">
        <v>5339</v>
      </c>
      <c r="B3301" s="225"/>
      <c r="C3301" s="225"/>
      <c r="D3301" s="226"/>
      <c r="E3301" s="227"/>
      <c r="F3301" s="228">
        <f t="shared" si="62"/>
        <v>0</v>
      </c>
      <c r="G3301" s="226"/>
      <c r="H3301" s="226"/>
      <c r="I3301" s="226"/>
      <c r="J3301" s="58" t="s">
        <v>113</v>
      </c>
      <c r="K3301" s="58"/>
      <c r="L3301" s="58"/>
      <c r="M3301" s="62"/>
      <c r="N3301" s="58"/>
      <c r="O3301" s="62"/>
      <c r="P3301" s="58"/>
      <c r="Q3301" s="62"/>
      <c r="R3301" s="63"/>
      <c r="S3301" s="64">
        <f t="shared" si="59"/>
        <v>0</v>
      </c>
      <c r="T3301" s="60"/>
      <c r="U3301" s="60"/>
      <c r="V3301" s="60"/>
      <c r="W3301" s="60"/>
      <c r="X3301" s="60"/>
      <c r="Y3301" s="60"/>
      <c r="Z3301" s="60"/>
      <c r="AA3301" s="60"/>
      <c r="AB3301" s="60"/>
      <c r="AC3301" s="60"/>
      <c r="AD3301" s="60"/>
      <c r="AE3301" s="60"/>
      <c r="AF3301" s="60"/>
      <c r="AG3301" s="65"/>
      <c r="AH3301" s="58"/>
      <c r="AI3301" s="59"/>
      <c r="AJ3301" s="60"/>
      <c r="AK3301" s="64">
        <f t="shared" si="50"/>
        <v>0</v>
      </c>
      <c r="AL3301" s="66"/>
      <c r="AM3301" s="67"/>
    </row>
    <row r="3302">
      <c r="A3302" s="463" t="s">
        <v>5340</v>
      </c>
      <c r="B3302" s="470"/>
      <c r="C3302" s="470"/>
      <c r="D3302" s="468"/>
      <c r="E3302" s="471"/>
      <c r="F3302" s="467">
        <f t="shared" si="62"/>
        <v>0</v>
      </c>
      <c r="G3302" s="468"/>
      <c r="H3302" s="468"/>
      <c r="I3302" s="468"/>
      <c r="J3302" s="464" t="s">
        <v>113</v>
      </c>
      <c r="K3302" s="468"/>
      <c r="L3302" s="468"/>
      <c r="M3302" s="468"/>
      <c r="N3302" s="468"/>
      <c r="O3302" s="468"/>
      <c r="P3302" s="468"/>
      <c r="Q3302" s="468"/>
      <c r="R3302" s="471"/>
      <c r="S3302" s="493">
        <f t="shared" si="59"/>
        <v>0</v>
      </c>
      <c r="T3302" s="471"/>
      <c r="U3302" s="471"/>
      <c r="V3302" s="471"/>
      <c r="W3302" s="471"/>
      <c r="X3302" s="471"/>
      <c r="Y3302" s="471"/>
      <c r="Z3302" s="471"/>
      <c r="AA3302" s="471"/>
      <c r="AB3302" s="471"/>
      <c r="AC3302" s="471"/>
      <c r="AD3302" s="471"/>
      <c r="AE3302" s="471"/>
      <c r="AF3302" s="471"/>
      <c r="AG3302" s="471"/>
      <c r="AH3302" s="468"/>
      <c r="AI3302" s="470"/>
      <c r="AJ3302" s="471"/>
      <c r="AK3302" s="467">
        <f t="shared" si="50"/>
        <v>0</v>
      </c>
      <c r="AL3302" s="468"/>
      <c r="AM3302" s="494"/>
    </row>
    <row r="3303">
      <c r="A3303" s="460" t="s">
        <v>5341</v>
      </c>
      <c r="B3303" s="225"/>
      <c r="C3303" s="225"/>
      <c r="D3303" s="226"/>
      <c r="E3303" s="227"/>
      <c r="F3303" s="228">
        <f t="shared" si="62"/>
        <v>0</v>
      </c>
      <c r="G3303" s="226"/>
      <c r="H3303" s="226"/>
      <c r="I3303" s="226"/>
      <c r="J3303" s="58" t="s">
        <v>113</v>
      </c>
      <c r="K3303" s="58"/>
      <c r="L3303" s="58"/>
      <c r="M3303" s="62"/>
      <c r="N3303" s="58"/>
      <c r="O3303" s="62"/>
      <c r="P3303" s="58"/>
      <c r="Q3303" s="62"/>
      <c r="R3303" s="63"/>
      <c r="S3303" s="64">
        <f t="shared" si="59"/>
        <v>0</v>
      </c>
      <c r="T3303" s="60"/>
      <c r="U3303" s="60"/>
      <c r="V3303" s="60"/>
      <c r="W3303" s="60"/>
      <c r="X3303" s="60"/>
      <c r="Y3303" s="60"/>
      <c r="Z3303" s="60"/>
      <c r="AA3303" s="60"/>
      <c r="AB3303" s="60"/>
      <c r="AC3303" s="60"/>
      <c r="AD3303" s="60"/>
      <c r="AE3303" s="60"/>
      <c r="AF3303" s="60"/>
      <c r="AG3303" s="65"/>
      <c r="AH3303" s="58"/>
      <c r="AI3303" s="59"/>
      <c r="AJ3303" s="60"/>
      <c r="AK3303" s="64">
        <f t="shared" si="50"/>
        <v>0</v>
      </c>
      <c r="AL3303" s="66"/>
      <c r="AM3303" s="67"/>
    </row>
    <row r="3304">
      <c r="A3304" s="463" t="s">
        <v>5342</v>
      </c>
      <c r="B3304" s="470"/>
      <c r="C3304" s="470"/>
      <c r="D3304" s="468"/>
      <c r="E3304" s="471"/>
      <c r="F3304" s="467">
        <f t="shared" si="62"/>
        <v>0</v>
      </c>
      <c r="G3304" s="468"/>
      <c r="H3304" s="468"/>
      <c r="I3304" s="468"/>
      <c r="J3304" s="464" t="s">
        <v>113</v>
      </c>
      <c r="K3304" s="468"/>
      <c r="L3304" s="468"/>
      <c r="M3304" s="468"/>
      <c r="N3304" s="468"/>
      <c r="O3304" s="468"/>
      <c r="P3304" s="468"/>
      <c r="Q3304" s="468"/>
      <c r="R3304" s="471"/>
      <c r="S3304" s="493">
        <f t="shared" si="59"/>
        <v>0</v>
      </c>
      <c r="T3304" s="471"/>
      <c r="U3304" s="471"/>
      <c r="V3304" s="471"/>
      <c r="W3304" s="471"/>
      <c r="X3304" s="471"/>
      <c r="Y3304" s="471"/>
      <c r="Z3304" s="471"/>
      <c r="AA3304" s="471"/>
      <c r="AB3304" s="471"/>
      <c r="AC3304" s="471"/>
      <c r="AD3304" s="471"/>
      <c r="AE3304" s="471"/>
      <c r="AF3304" s="471"/>
      <c r="AG3304" s="471"/>
      <c r="AH3304" s="468"/>
      <c r="AI3304" s="470"/>
      <c r="AJ3304" s="471"/>
      <c r="AK3304" s="467">
        <f t="shared" si="50"/>
        <v>0</v>
      </c>
      <c r="AL3304" s="468"/>
      <c r="AM3304" s="494"/>
    </row>
    <row r="3305">
      <c r="A3305" s="460" t="s">
        <v>5343</v>
      </c>
      <c r="B3305" s="225"/>
      <c r="C3305" s="225"/>
      <c r="D3305" s="226"/>
      <c r="E3305" s="227"/>
      <c r="F3305" s="228">
        <f t="shared" si="62"/>
        <v>0</v>
      </c>
      <c r="G3305" s="226"/>
      <c r="H3305" s="226"/>
      <c r="I3305" s="226"/>
      <c r="J3305" s="58" t="s">
        <v>113</v>
      </c>
      <c r="K3305" s="58"/>
      <c r="L3305" s="58"/>
      <c r="M3305" s="62"/>
      <c r="N3305" s="58"/>
      <c r="O3305" s="62"/>
      <c r="P3305" s="58"/>
      <c r="Q3305" s="62"/>
      <c r="R3305" s="63"/>
      <c r="S3305" s="64">
        <f t="shared" si="59"/>
        <v>0</v>
      </c>
      <c r="T3305" s="60"/>
      <c r="U3305" s="60"/>
      <c r="V3305" s="60"/>
      <c r="W3305" s="60"/>
      <c r="X3305" s="60"/>
      <c r="Y3305" s="60"/>
      <c r="Z3305" s="60"/>
      <c r="AA3305" s="60"/>
      <c r="AB3305" s="60"/>
      <c r="AC3305" s="60"/>
      <c r="AD3305" s="60"/>
      <c r="AE3305" s="60"/>
      <c r="AF3305" s="60"/>
      <c r="AG3305" s="65"/>
      <c r="AH3305" s="58"/>
      <c r="AI3305" s="59"/>
      <c r="AJ3305" s="60"/>
      <c r="AK3305" s="64">
        <f t="shared" si="50"/>
        <v>0</v>
      </c>
      <c r="AL3305" s="66"/>
      <c r="AM3305" s="67"/>
    </row>
    <row r="3306">
      <c r="A3306" s="463" t="s">
        <v>5344</v>
      </c>
      <c r="B3306" s="470"/>
      <c r="C3306" s="470"/>
      <c r="D3306" s="468"/>
      <c r="E3306" s="471"/>
      <c r="F3306" s="467">
        <f t="shared" si="62"/>
        <v>0</v>
      </c>
      <c r="G3306" s="468"/>
      <c r="H3306" s="468"/>
      <c r="I3306" s="468"/>
      <c r="J3306" s="464" t="s">
        <v>113</v>
      </c>
      <c r="K3306" s="468"/>
      <c r="L3306" s="468"/>
      <c r="M3306" s="468"/>
      <c r="N3306" s="468"/>
      <c r="O3306" s="468"/>
      <c r="P3306" s="468"/>
      <c r="Q3306" s="468"/>
      <c r="R3306" s="471"/>
      <c r="S3306" s="493">
        <f t="shared" si="59"/>
        <v>0</v>
      </c>
      <c r="T3306" s="471"/>
      <c r="U3306" s="471"/>
      <c r="V3306" s="471"/>
      <c r="W3306" s="471"/>
      <c r="X3306" s="471"/>
      <c r="Y3306" s="471"/>
      <c r="Z3306" s="471"/>
      <c r="AA3306" s="471"/>
      <c r="AB3306" s="471"/>
      <c r="AC3306" s="471"/>
      <c r="AD3306" s="471"/>
      <c r="AE3306" s="471"/>
      <c r="AF3306" s="471"/>
      <c r="AG3306" s="471"/>
      <c r="AH3306" s="468"/>
      <c r="AI3306" s="470"/>
      <c r="AJ3306" s="471"/>
      <c r="AK3306" s="467">
        <f t="shared" si="50"/>
        <v>0</v>
      </c>
      <c r="AL3306" s="468"/>
      <c r="AM3306" s="494"/>
    </row>
    <row r="3307">
      <c r="A3307" s="460" t="s">
        <v>5345</v>
      </c>
      <c r="B3307" s="225"/>
      <c r="C3307" s="225"/>
      <c r="D3307" s="226"/>
      <c r="E3307" s="227"/>
      <c r="F3307" s="228">
        <f t="shared" si="62"/>
        <v>0</v>
      </c>
      <c r="G3307" s="226"/>
      <c r="H3307" s="226"/>
      <c r="I3307" s="226"/>
      <c r="J3307" s="58" t="s">
        <v>113</v>
      </c>
      <c r="K3307" s="58"/>
      <c r="L3307" s="58"/>
      <c r="M3307" s="62"/>
      <c r="N3307" s="58"/>
      <c r="O3307" s="62"/>
      <c r="P3307" s="58"/>
      <c r="Q3307" s="62"/>
      <c r="R3307" s="63"/>
      <c r="S3307" s="64">
        <f t="shared" si="59"/>
        <v>0</v>
      </c>
      <c r="T3307" s="60"/>
      <c r="U3307" s="60"/>
      <c r="V3307" s="60"/>
      <c r="W3307" s="60"/>
      <c r="X3307" s="60"/>
      <c r="Y3307" s="60"/>
      <c r="Z3307" s="60"/>
      <c r="AA3307" s="60"/>
      <c r="AB3307" s="60"/>
      <c r="AC3307" s="60"/>
      <c r="AD3307" s="60"/>
      <c r="AE3307" s="60"/>
      <c r="AF3307" s="60"/>
      <c r="AG3307" s="65"/>
      <c r="AH3307" s="58"/>
      <c r="AI3307" s="59"/>
      <c r="AJ3307" s="60"/>
      <c r="AK3307" s="64">
        <f t="shared" si="50"/>
        <v>0</v>
      </c>
      <c r="AL3307" s="66"/>
      <c r="AM3307" s="67"/>
    </row>
    <row r="3308">
      <c r="A3308" s="463" t="s">
        <v>5346</v>
      </c>
      <c r="B3308" s="470"/>
      <c r="C3308" s="470"/>
      <c r="D3308" s="468"/>
      <c r="E3308" s="471"/>
      <c r="F3308" s="467">
        <f t="shared" si="62"/>
        <v>0</v>
      </c>
      <c r="G3308" s="468"/>
      <c r="H3308" s="468"/>
      <c r="I3308" s="468"/>
      <c r="J3308" s="464" t="s">
        <v>113</v>
      </c>
      <c r="K3308" s="468"/>
      <c r="L3308" s="468"/>
      <c r="M3308" s="468"/>
      <c r="N3308" s="468"/>
      <c r="O3308" s="468"/>
      <c r="P3308" s="468"/>
      <c r="Q3308" s="468"/>
      <c r="R3308" s="471"/>
      <c r="S3308" s="493">
        <f t="shared" si="59"/>
        <v>0</v>
      </c>
      <c r="T3308" s="471"/>
      <c r="U3308" s="471"/>
      <c r="V3308" s="471"/>
      <c r="W3308" s="471"/>
      <c r="X3308" s="471"/>
      <c r="Y3308" s="471"/>
      <c r="Z3308" s="471"/>
      <c r="AA3308" s="471"/>
      <c r="AB3308" s="471"/>
      <c r="AC3308" s="471"/>
      <c r="AD3308" s="471"/>
      <c r="AE3308" s="471"/>
      <c r="AF3308" s="471"/>
      <c r="AG3308" s="471"/>
      <c r="AH3308" s="468"/>
      <c r="AI3308" s="470"/>
      <c r="AJ3308" s="471"/>
      <c r="AK3308" s="467">
        <f t="shared" si="50"/>
        <v>0</v>
      </c>
      <c r="AL3308" s="468"/>
      <c r="AM3308" s="494"/>
    </row>
    <row r="3309">
      <c r="A3309" s="460" t="s">
        <v>5347</v>
      </c>
      <c r="B3309" s="225"/>
      <c r="C3309" s="225"/>
      <c r="D3309" s="226"/>
      <c r="E3309" s="227"/>
      <c r="F3309" s="228">
        <f t="shared" si="62"/>
        <v>0</v>
      </c>
      <c r="G3309" s="226"/>
      <c r="H3309" s="226"/>
      <c r="I3309" s="226"/>
      <c r="J3309" s="58" t="s">
        <v>113</v>
      </c>
      <c r="K3309" s="58"/>
      <c r="L3309" s="58"/>
      <c r="M3309" s="62"/>
      <c r="N3309" s="58"/>
      <c r="O3309" s="62"/>
      <c r="P3309" s="58"/>
      <c r="Q3309" s="62"/>
      <c r="R3309" s="63"/>
      <c r="S3309" s="64">
        <f t="shared" si="59"/>
        <v>0</v>
      </c>
      <c r="T3309" s="60"/>
      <c r="U3309" s="60"/>
      <c r="V3309" s="60"/>
      <c r="W3309" s="60"/>
      <c r="X3309" s="60"/>
      <c r="Y3309" s="60"/>
      <c r="Z3309" s="60"/>
      <c r="AA3309" s="60"/>
      <c r="AB3309" s="60"/>
      <c r="AC3309" s="60"/>
      <c r="AD3309" s="60"/>
      <c r="AE3309" s="60"/>
      <c r="AF3309" s="60"/>
      <c r="AG3309" s="65"/>
      <c r="AH3309" s="58"/>
      <c r="AI3309" s="59"/>
      <c r="AJ3309" s="60"/>
      <c r="AK3309" s="64">
        <f t="shared" si="50"/>
        <v>0</v>
      </c>
      <c r="AL3309" s="66"/>
      <c r="AM3309" s="67"/>
    </row>
    <row r="3310">
      <c r="A3310" s="463" t="s">
        <v>5348</v>
      </c>
      <c r="B3310" s="470"/>
      <c r="C3310" s="470"/>
      <c r="D3310" s="468"/>
      <c r="E3310" s="471"/>
      <c r="F3310" s="467">
        <f t="shared" si="62"/>
        <v>0</v>
      </c>
      <c r="G3310" s="468"/>
      <c r="H3310" s="468"/>
      <c r="I3310" s="468"/>
      <c r="J3310" s="464" t="s">
        <v>113</v>
      </c>
      <c r="K3310" s="468"/>
      <c r="L3310" s="468"/>
      <c r="M3310" s="468"/>
      <c r="N3310" s="468"/>
      <c r="O3310" s="468"/>
      <c r="P3310" s="468"/>
      <c r="Q3310" s="468"/>
      <c r="R3310" s="471"/>
      <c r="S3310" s="493">
        <f t="shared" si="59"/>
        <v>0</v>
      </c>
      <c r="T3310" s="471"/>
      <c r="U3310" s="471"/>
      <c r="V3310" s="471"/>
      <c r="W3310" s="471"/>
      <c r="X3310" s="471"/>
      <c r="Y3310" s="471"/>
      <c r="Z3310" s="471"/>
      <c r="AA3310" s="471"/>
      <c r="AB3310" s="471"/>
      <c r="AC3310" s="471"/>
      <c r="AD3310" s="471"/>
      <c r="AE3310" s="471"/>
      <c r="AF3310" s="471"/>
      <c r="AG3310" s="471"/>
      <c r="AH3310" s="468"/>
      <c r="AI3310" s="470"/>
      <c r="AJ3310" s="471"/>
      <c r="AK3310" s="467">
        <f t="shared" si="50"/>
        <v>0</v>
      </c>
      <c r="AL3310" s="468"/>
      <c r="AM3310" s="494"/>
    </row>
    <row r="3311">
      <c r="A3311" s="460" t="s">
        <v>5349</v>
      </c>
      <c r="B3311" s="225"/>
      <c r="C3311" s="225"/>
      <c r="D3311" s="226"/>
      <c r="E3311" s="227"/>
      <c r="F3311" s="228">
        <f t="shared" si="62"/>
        <v>0</v>
      </c>
      <c r="G3311" s="226"/>
      <c r="H3311" s="226"/>
      <c r="I3311" s="226"/>
      <c r="J3311" s="58" t="s">
        <v>113</v>
      </c>
      <c r="K3311" s="58"/>
      <c r="L3311" s="58"/>
      <c r="M3311" s="62"/>
      <c r="N3311" s="58"/>
      <c r="O3311" s="62"/>
      <c r="P3311" s="58"/>
      <c r="Q3311" s="62"/>
      <c r="R3311" s="63"/>
      <c r="S3311" s="64">
        <f t="shared" si="59"/>
        <v>0</v>
      </c>
      <c r="T3311" s="60"/>
      <c r="U3311" s="60"/>
      <c r="V3311" s="60"/>
      <c r="W3311" s="60"/>
      <c r="X3311" s="60"/>
      <c r="Y3311" s="60"/>
      <c r="Z3311" s="60"/>
      <c r="AA3311" s="60"/>
      <c r="AB3311" s="60"/>
      <c r="AC3311" s="60"/>
      <c r="AD3311" s="60"/>
      <c r="AE3311" s="60"/>
      <c r="AF3311" s="60"/>
      <c r="AG3311" s="65"/>
      <c r="AH3311" s="58"/>
      <c r="AI3311" s="59"/>
      <c r="AJ3311" s="60"/>
      <c r="AK3311" s="64">
        <f t="shared" si="50"/>
        <v>0</v>
      </c>
      <c r="AL3311" s="66"/>
      <c r="AM3311" s="67"/>
    </row>
    <row r="3312">
      <c r="A3312" s="463" t="s">
        <v>5350</v>
      </c>
      <c r="B3312" s="470"/>
      <c r="C3312" s="470"/>
      <c r="D3312" s="468"/>
      <c r="E3312" s="471"/>
      <c r="F3312" s="467">
        <f t="shared" si="62"/>
        <v>0</v>
      </c>
      <c r="G3312" s="468"/>
      <c r="H3312" s="468"/>
      <c r="I3312" s="468"/>
      <c r="J3312" s="464" t="s">
        <v>113</v>
      </c>
      <c r="K3312" s="468"/>
      <c r="L3312" s="468"/>
      <c r="M3312" s="468"/>
      <c r="N3312" s="468"/>
      <c r="O3312" s="468"/>
      <c r="P3312" s="468"/>
      <c r="Q3312" s="468"/>
      <c r="R3312" s="471"/>
      <c r="S3312" s="493">
        <f t="shared" si="59"/>
        <v>0</v>
      </c>
      <c r="T3312" s="471"/>
      <c r="U3312" s="471"/>
      <c r="V3312" s="471"/>
      <c r="W3312" s="471"/>
      <c r="X3312" s="471"/>
      <c r="Y3312" s="471"/>
      <c r="Z3312" s="471"/>
      <c r="AA3312" s="471"/>
      <c r="AB3312" s="471"/>
      <c r="AC3312" s="471"/>
      <c r="AD3312" s="471"/>
      <c r="AE3312" s="471"/>
      <c r="AF3312" s="471"/>
      <c r="AG3312" s="471"/>
      <c r="AH3312" s="468"/>
      <c r="AI3312" s="470"/>
      <c r="AJ3312" s="471"/>
      <c r="AK3312" s="467">
        <f t="shared" si="50"/>
        <v>0</v>
      </c>
      <c r="AL3312" s="468"/>
      <c r="AM3312" s="494"/>
    </row>
    <row r="3313">
      <c r="A3313" s="460" t="s">
        <v>5351</v>
      </c>
      <c r="B3313" s="225"/>
      <c r="C3313" s="225"/>
      <c r="D3313" s="226"/>
      <c r="E3313" s="227"/>
      <c r="F3313" s="228">
        <f t="shared" si="62"/>
        <v>0</v>
      </c>
      <c r="G3313" s="226"/>
      <c r="H3313" s="226"/>
      <c r="I3313" s="226"/>
      <c r="J3313" s="58" t="s">
        <v>113</v>
      </c>
      <c r="K3313" s="58"/>
      <c r="L3313" s="58"/>
      <c r="M3313" s="62"/>
      <c r="N3313" s="58"/>
      <c r="O3313" s="62"/>
      <c r="P3313" s="58"/>
      <c r="Q3313" s="62"/>
      <c r="R3313" s="63"/>
      <c r="S3313" s="64">
        <f t="shared" si="59"/>
        <v>0</v>
      </c>
      <c r="T3313" s="60"/>
      <c r="U3313" s="60"/>
      <c r="V3313" s="60"/>
      <c r="W3313" s="60"/>
      <c r="X3313" s="60"/>
      <c r="Y3313" s="60"/>
      <c r="Z3313" s="60"/>
      <c r="AA3313" s="60"/>
      <c r="AB3313" s="60"/>
      <c r="AC3313" s="60"/>
      <c r="AD3313" s="60"/>
      <c r="AE3313" s="60"/>
      <c r="AF3313" s="60"/>
      <c r="AG3313" s="65"/>
      <c r="AH3313" s="58"/>
      <c r="AI3313" s="59"/>
      <c r="AJ3313" s="60"/>
      <c r="AK3313" s="64">
        <f t="shared" si="50"/>
        <v>0</v>
      </c>
      <c r="AL3313" s="66"/>
      <c r="AM3313" s="67"/>
    </row>
    <row r="3314">
      <c r="A3314" s="463" t="s">
        <v>5352</v>
      </c>
      <c r="B3314" s="470"/>
      <c r="C3314" s="470"/>
      <c r="D3314" s="468"/>
      <c r="E3314" s="471"/>
      <c r="F3314" s="467">
        <f t="shared" si="62"/>
        <v>0</v>
      </c>
      <c r="G3314" s="468"/>
      <c r="H3314" s="468"/>
      <c r="I3314" s="468"/>
      <c r="J3314" s="464" t="s">
        <v>113</v>
      </c>
      <c r="K3314" s="468"/>
      <c r="L3314" s="468"/>
      <c r="M3314" s="468"/>
      <c r="N3314" s="468"/>
      <c r="O3314" s="468"/>
      <c r="P3314" s="468"/>
      <c r="Q3314" s="468"/>
      <c r="R3314" s="471"/>
      <c r="S3314" s="493">
        <f t="shared" si="59"/>
        <v>0</v>
      </c>
      <c r="T3314" s="471"/>
      <c r="U3314" s="471"/>
      <c r="V3314" s="471"/>
      <c r="W3314" s="471"/>
      <c r="X3314" s="471"/>
      <c r="Y3314" s="471"/>
      <c r="Z3314" s="471"/>
      <c r="AA3314" s="471"/>
      <c r="AB3314" s="471"/>
      <c r="AC3314" s="471"/>
      <c r="AD3314" s="471"/>
      <c r="AE3314" s="471"/>
      <c r="AF3314" s="471"/>
      <c r="AG3314" s="471"/>
      <c r="AH3314" s="468"/>
      <c r="AI3314" s="470"/>
      <c r="AJ3314" s="471"/>
      <c r="AK3314" s="467">
        <f t="shared" si="50"/>
        <v>0</v>
      </c>
      <c r="AL3314" s="468"/>
      <c r="AM3314" s="494"/>
    </row>
    <row r="3315">
      <c r="A3315" s="460" t="s">
        <v>5353</v>
      </c>
      <c r="B3315" s="225"/>
      <c r="C3315" s="225"/>
      <c r="D3315" s="226"/>
      <c r="E3315" s="227"/>
      <c r="F3315" s="228">
        <f t="shared" si="62"/>
        <v>0</v>
      </c>
      <c r="G3315" s="226"/>
      <c r="H3315" s="226"/>
      <c r="I3315" s="226"/>
      <c r="J3315" s="58" t="s">
        <v>113</v>
      </c>
      <c r="K3315" s="58"/>
      <c r="L3315" s="58"/>
      <c r="M3315" s="62"/>
      <c r="N3315" s="58"/>
      <c r="O3315" s="62"/>
      <c r="P3315" s="58"/>
      <c r="Q3315" s="62"/>
      <c r="R3315" s="63"/>
      <c r="S3315" s="64">
        <f t="shared" si="59"/>
        <v>0</v>
      </c>
      <c r="T3315" s="60"/>
      <c r="U3315" s="60"/>
      <c r="V3315" s="60"/>
      <c r="W3315" s="60"/>
      <c r="X3315" s="60"/>
      <c r="Y3315" s="60"/>
      <c r="Z3315" s="60"/>
      <c r="AA3315" s="60"/>
      <c r="AB3315" s="60"/>
      <c r="AC3315" s="60"/>
      <c r="AD3315" s="60"/>
      <c r="AE3315" s="60"/>
      <c r="AF3315" s="60"/>
      <c r="AG3315" s="65"/>
      <c r="AH3315" s="58"/>
      <c r="AI3315" s="59"/>
      <c r="AJ3315" s="60"/>
      <c r="AK3315" s="64">
        <f t="shared" si="50"/>
        <v>0</v>
      </c>
      <c r="AL3315" s="66"/>
      <c r="AM3315" s="67"/>
    </row>
    <row r="3316">
      <c r="A3316" s="463" t="s">
        <v>5354</v>
      </c>
      <c r="B3316" s="470"/>
      <c r="C3316" s="470"/>
      <c r="D3316" s="468"/>
      <c r="E3316" s="471"/>
      <c r="F3316" s="467">
        <f t="shared" si="62"/>
        <v>0</v>
      </c>
      <c r="G3316" s="468"/>
      <c r="H3316" s="468"/>
      <c r="I3316" s="468"/>
      <c r="J3316" s="464" t="s">
        <v>113</v>
      </c>
      <c r="K3316" s="468"/>
      <c r="L3316" s="468"/>
      <c r="M3316" s="468"/>
      <c r="N3316" s="468"/>
      <c r="O3316" s="468"/>
      <c r="P3316" s="468"/>
      <c r="Q3316" s="468"/>
      <c r="R3316" s="471"/>
      <c r="S3316" s="493">
        <f t="shared" si="59"/>
        <v>0</v>
      </c>
      <c r="T3316" s="471"/>
      <c r="U3316" s="471"/>
      <c r="V3316" s="471"/>
      <c r="W3316" s="471"/>
      <c r="X3316" s="471"/>
      <c r="Y3316" s="471"/>
      <c r="Z3316" s="471"/>
      <c r="AA3316" s="471"/>
      <c r="AB3316" s="471"/>
      <c r="AC3316" s="471"/>
      <c r="AD3316" s="471"/>
      <c r="AE3316" s="471"/>
      <c r="AF3316" s="471"/>
      <c r="AG3316" s="471"/>
      <c r="AH3316" s="468"/>
      <c r="AI3316" s="470"/>
      <c r="AJ3316" s="471"/>
      <c r="AK3316" s="467">
        <f t="shared" si="50"/>
        <v>0</v>
      </c>
      <c r="AL3316" s="468"/>
      <c r="AM3316" s="494"/>
    </row>
    <row r="3317">
      <c r="A3317" s="460" t="s">
        <v>5355</v>
      </c>
      <c r="B3317" s="225"/>
      <c r="C3317" s="225"/>
      <c r="D3317" s="226"/>
      <c r="E3317" s="227"/>
      <c r="F3317" s="228">
        <f t="shared" si="62"/>
        <v>0</v>
      </c>
      <c r="G3317" s="226"/>
      <c r="H3317" s="226"/>
      <c r="I3317" s="226"/>
      <c r="J3317" s="58" t="s">
        <v>113</v>
      </c>
      <c r="K3317" s="58"/>
      <c r="L3317" s="58"/>
      <c r="M3317" s="62"/>
      <c r="N3317" s="58"/>
      <c r="O3317" s="62"/>
      <c r="P3317" s="58"/>
      <c r="Q3317" s="62"/>
      <c r="R3317" s="63"/>
      <c r="S3317" s="64">
        <f t="shared" si="59"/>
        <v>0</v>
      </c>
      <c r="T3317" s="60"/>
      <c r="U3317" s="60"/>
      <c r="V3317" s="60"/>
      <c r="W3317" s="60"/>
      <c r="X3317" s="60"/>
      <c r="Y3317" s="60"/>
      <c r="Z3317" s="60"/>
      <c r="AA3317" s="60"/>
      <c r="AB3317" s="60"/>
      <c r="AC3317" s="60"/>
      <c r="AD3317" s="60"/>
      <c r="AE3317" s="60"/>
      <c r="AF3317" s="60"/>
      <c r="AG3317" s="65"/>
      <c r="AH3317" s="58"/>
      <c r="AI3317" s="59"/>
      <c r="AJ3317" s="60"/>
      <c r="AK3317" s="64">
        <f t="shared" si="50"/>
        <v>0</v>
      </c>
      <c r="AL3317" s="66"/>
      <c r="AM3317" s="67"/>
    </row>
    <row r="3318">
      <c r="A3318" s="463" t="s">
        <v>5356</v>
      </c>
      <c r="B3318" s="470"/>
      <c r="C3318" s="470"/>
      <c r="D3318" s="468"/>
      <c r="E3318" s="471"/>
      <c r="F3318" s="467">
        <f t="shared" si="62"/>
        <v>0</v>
      </c>
      <c r="G3318" s="468"/>
      <c r="H3318" s="468"/>
      <c r="I3318" s="468"/>
      <c r="J3318" s="464" t="s">
        <v>113</v>
      </c>
      <c r="K3318" s="468"/>
      <c r="L3318" s="468"/>
      <c r="M3318" s="468"/>
      <c r="N3318" s="468"/>
      <c r="O3318" s="468"/>
      <c r="P3318" s="468"/>
      <c r="Q3318" s="468"/>
      <c r="R3318" s="471"/>
      <c r="S3318" s="493">
        <f t="shared" si="59"/>
        <v>0</v>
      </c>
      <c r="T3318" s="471"/>
      <c r="U3318" s="471"/>
      <c r="V3318" s="471"/>
      <c r="W3318" s="471"/>
      <c r="X3318" s="471"/>
      <c r="Y3318" s="471"/>
      <c r="Z3318" s="471"/>
      <c r="AA3318" s="471"/>
      <c r="AB3318" s="471"/>
      <c r="AC3318" s="471"/>
      <c r="AD3318" s="471"/>
      <c r="AE3318" s="471"/>
      <c r="AF3318" s="471"/>
      <c r="AG3318" s="471"/>
      <c r="AH3318" s="468"/>
      <c r="AI3318" s="470"/>
      <c r="AJ3318" s="471"/>
      <c r="AK3318" s="467">
        <f t="shared" si="50"/>
        <v>0</v>
      </c>
      <c r="AL3318" s="468"/>
      <c r="AM3318" s="494"/>
    </row>
    <row r="3319">
      <c r="A3319" s="460" t="s">
        <v>5357</v>
      </c>
      <c r="B3319" s="225"/>
      <c r="C3319" s="225"/>
      <c r="D3319" s="226"/>
      <c r="E3319" s="227"/>
      <c r="F3319" s="228">
        <f t="shared" si="62"/>
        <v>0</v>
      </c>
      <c r="G3319" s="226"/>
      <c r="H3319" s="226"/>
      <c r="I3319" s="226"/>
      <c r="J3319" s="58" t="s">
        <v>113</v>
      </c>
      <c r="K3319" s="58"/>
      <c r="L3319" s="58"/>
      <c r="M3319" s="62"/>
      <c r="N3319" s="58"/>
      <c r="O3319" s="62"/>
      <c r="P3319" s="58"/>
      <c r="Q3319" s="62"/>
      <c r="R3319" s="63"/>
      <c r="S3319" s="64">
        <f t="shared" si="59"/>
        <v>0</v>
      </c>
      <c r="T3319" s="60"/>
      <c r="U3319" s="60"/>
      <c r="V3319" s="60"/>
      <c r="W3319" s="60"/>
      <c r="X3319" s="60"/>
      <c r="Y3319" s="60"/>
      <c r="Z3319" s="60"/>
      <c r="AA3319" s="60"/>
      <c r="AB3319" s="60"/>
      <c r="AC3319" s="60"/>
      <c r="AD3319" s="60"/>
      <c r="AE3319" s="60"/>
      <c r="AF3319" s="60"/>
      <c r="AG3319" s="65"/>
      <c r="AH3319" s="58"/>
      <c r="AI3319" s="59"/>
      <c r="AJ3319" s="60"/>
      <c r="AK3319" s="64">
        <f t="shared" si="50"/>
        <v>0</v>
      </c>
      <c r="AL3319" s="66"/>
      <c r="AM3319" s="67"/>
    </row>
    <row r="3320">
      <c r="A3320" s="463" t="s">
        <v>5358</v>
      </c>
      <c r="B3320" s="470"/>
      <c r="C3320" s="470"/>
      <c r="D3320" s="468"/>
      <c r="E3320" s="471"/>
      <c r="F3320" s="467">
        <f t="shared" si="62"/>
        <v>0</v>
      </c>
      <c r="G3320" s="468"/>
      <c r="H3320" s="468"/>
      <c r="I3320" s="468"/>
      <c r="J3320" s="464" t="s">
        <v>113</v>
      </c>
      <c r="K3320" s="468"/>
      <c r="L3320" s="468"/>
      <c r="M3320" s="468"/>
      <c r="N3320" s="468"/>
      <c r="O3320" s="468"/>
      <c r="P3320" s="468"/>
      <c r="Q3320" s="468"/>
      <c r="R3320" s="471"/>
      <c r="S3320" s="493">
        <f t="shared" si="59"/>
        <v>0</v>
      </c>
      <c r="T3320" s="471"/>
      <c r="U3320" s="471"/>
      <c r="V3320" s="471"/>
      <c r="W3320" s="471"/>
      <c r="X3320" s="471"/>
      <c r="Y3320" s="471"/>
      <c r="Z3320" s="471"/>
      <c r="AA3320" s="471"/>
      <c r="AB3320" s="471"/>
      <c r="AC3320" s="471"/>
      <c r="AD3320" s="471"/>
      <c r="AE3320" s="471"/>
      <c r="AF3320" s="471"/>
      <c r="AG3320" s="471"/>
      <c r="AH3320" s="468"/>
      <c r="AI3320" s="470"/>
      <c r="AJ3320" s="471"/>
      <c r="AK3320" s="467">
        <f t="shared" si="50"/>
        <v>0</v>
      </c>
      <c r="AL3320" s="468"/>
      <c r="AM3320" s="494"/>
    </row>
    <row r="3321">
      <c r="A3321" s="460" t="s">
        <v>5359</v>
      </c>
      <c r="B3321" s="225"/>
      <c r="C3321" s="225"/>
      <c r="D3321" s="226"/>
      <c r="E3321" s="227"/>
      <c r="F3321" s="228">
        <f t="shared" si="62"/>
        <v>0</v>
      </c>
      <c r="G3321" s="226"/>
      <c r="H3321" s="226"/>
      <c r="I3321" s="226"/>
      <c r="J3321" s="58" t="s">
        <v>113</v>
      </c>
      <c r="K3321" s="58"/>
      <c r="L3321" s="58"/>
      <c r="M3321" s="62"/>
      <c r="N3321" s="58"/>
      <c r="O3321" s="62"/>
      <c r="P3321" s="58"/>
      <c r="Q3321" s="62"/>
      <c r="R3321" s="63"/>
      <c r="S3321" s="64">
        <f t="shared" si="59"/>
        <v>0</v>
      </c>
      <c r="T3321" s="60"/>
      <c r="U3321" s="60"/>
      <c r="V3321" s="60"/>
      <c r="W3321" s="60"/>
      <c r="X3321" s="60"/>
      <c r="Y3321" s="60"/>
      <c r="Z3321" s="60"/>
      <c r="AA3321" s="60"/>
      <c r="AB3321" s="60"/>
      <c r="AC3321" s="60"/>
      <c r="AD3321" s="60"/>
      <c r="AE3321" s="60"/>
      <c r="AF3321" s="60"/>
      <c r="AG3321" s="65"/>
      <c r="AH3321" s="58"/>
      <c r="AI3321" s="59"/>
      <c r="AJ3321" s="60"/>
      <c r="AK3321" s="64">
        <f t="shared" si="50"/>
        <v>0</v>
      </c>
      <c r="AL3321" s="66"/>
      <c r="AM3321" s="67"/>
    </row>
    <row r="3322">
      <c r="A3322" s="463" t="s">
        <v>5360</v>
      </c>
      <c r="B3322" s="470"/>
      <c r="C3322" s="470"/>
      <c r="D3322" s="468"/>
      <c r="E3322" s="471"/>
      <c r="F3322" s="467">
        <f t="shared" si="62"/>
        <v>0</v>
      </c>
      <c r="G3322" s="468"/>
      <c r="H3322" s="468"/>
      <c r="I3322" s="468"/>
      <c r="J3322" s="464" t="s">
        <v>113</v>
      </c>
      <c r="K3322" s="468"/>
      <c r="L3322" s="468"/>
      <c r="M3322" s="468"/>
      <c r="N3322" s="468"/>
      <c r="O3322" s="468"/>
      <c r="P3322" s="468"/>
      <c r="Q3322" s="468"/>
      <c r="R3322" s="471"/>
      <c r="S3322" s="493">
        <f t="shared" si="59"/>
        <v>0</v>
      </c>
      <c r="T3322" s="471"/>
      <c r="U3322" s="471"/>
      <c r="V3322" s="471"/>
      <c r="W3322" s="471"/>
      <c r="X3322" s="471"/>
      <c r="Y3322" s="471"/>
      <c r="Z3322" s="471"/>
      <c r="AA3322" s="471"/>
      <c r="AB3322" s="471"/>
      <c r="AC3322" s="471"/>
      <c r="AD3322" s="471"/>
      <c r="AE3322" s="471"/>
      <c r="AF3322" s="471"/>
      <c r="AG3322" s="471"/>
      <c r="AH3322" s="468"/>
      <c r="AI3322" s="470"/>
      <c r="AJ3322" s="471"/>
      <c r="AK3322" s="467">
        <f t="shared" si="50"/>
        <v>0</v>
      </c>
      <c r="AL3322" s="468"/>
      <c r="AM3322" s="494"/>
    </row>
    <row r="3323">
      <c r="A3323" s="460" t="s">
        <v>5361</v>
      </c>
      <c r="B3323" s="225"/>
      <c r="C3323" s="225"/>
      <c r="D3323" s="226"/>
      <c r="E3323" s="227"/>
      <c r="F3323" s="228">
        <f t="shared" si="62"/>
        <v>0</v>
      </c>
      <c r="G3323" s="226"/>
      <c r="H3323" s="226"/>
      <c r="I3323" s="226"/>
      <c r="J3323" s="58" t="s">
        <v>113</v>
      </c>
      <c r="K3323" s="58"/>
      <c r="L3323" s="58"/>
      <c r="M3323" s="62"/>
      <c r="N3323" s="58"/>
      <c r="O3323" s="62"/>
      <c r="P3323" s="58"/>
      <c r="Q3323" s="62"/>
      <c r="R3323" s="63"/>
      <c r="S3323" s="64">
        <f t="shared" si="59"/>
        <v>0</v>
      </c>
      <c r="T3323" s="60"/>
      <c r="U3323" s="60"/>
      <c r="V3323" s="60"/>
      <c r="W3323" s="60"/>
      <c r="X3323" s="60"/>
      <c r="Y3323" s="60"/>
      <c r="Z3323" s="60"/>
      <c r="AA3323" s="60"/>
      <c r="AB3323" s="60"/>
      <c r="AC3323" s="60"/>
      <c r="AD3323" s="60"/>
      <c r="AE3323" s="60"/>
      <c r="AF3323" s="60"/>
      <c r="AG3323" s="65"/>
      <c r="AH3323" s="58"/>
      <c r="AI3323" s="59"/>
      <c r="AJ3323" s="60"/>
      <c r="AK3323" s="64">
        <f t="shared" si="50"/>
        <v>0</v>
      </c>
      <c r="AL3323" s="66"/>
      <c r="AM3323" s="67"/>
    </row>
    <row r="3324">
      <c r="A3324" s="463" t="s">
        <v>5362</v>
      </c>
      <c r="B3324" s="470"/>
      <c r="C3324" s="470"/>
      <c r="D3324" s="468"/>
      <c r="E3324" s="471"/>
      <c r="F3324" s="467">
        <f t="shared" si="62"/>
        <v>0</v>
      </c>
      <c r="G3324" s="468"/>
      <c r="H3324" s="468"/>
      <c r="I3324" s="468"/>
      <c r="J3324" s="464" t="s">
        <v>113</v>
      </c>
      <c r="K3324" s="468"/>
      <c r="L3324" s="468"/>
      <c r="M3324" s="468"/>
      <c r="N3324" s="468"/>
      <c r="O3324" s="468"/>
      <c r="P3324" s="468"/>
      <c r="Q3324" s="468"/>
      <c r="R3324" s="471"/>
      <c r="S3324" s="493">
        <f t="shared" si="59"/>
        <v>0</v>
      </c>
      <c r="T3324" s="471"/>
      <c r="U3324" s="471"/>
      <c r="V3324" s="471"/>
      <c r="W3324" s="471"/>
      <c r="X3324" s="471"/>
      <c r="Y3324" s="471"/>
      <c r="Z3324" s="471"/>
      <c r="AA3324" s="471"/>
      <c r="AB3324" s="471"/>
      <c r="AC3324" s="471"/>
      <c r="AD3324" s="471"/>
      <c r="AE3324" s="471"/>
      <c r="AF3324" s="471"/>
      <c r="AG3324" s="471"/>
      <c r="AH3324" s="468"/>
      <c r="AI3324" s="470"/>
      <c r="AJ3324" s="471"/>
      <c r="AK3324" s="467">
        <f t="shared" si="50"/>
        <v>0</v>
      </c>
      <c r="AL3324" s="468"/>
      <c r="AM3324" s="494"/>
    </row>
    <row r="3325">
      <c r="A3325" s="460" t="s">
        <v>5363</v>
      </c>
      <c r="B3325" s="225"/>
      <c r="C3325" s="225"/>
      <c r="D3325" s="226"/>
      <c r="E3325" s="227"/>
      <c r="F3325" s="228">
        <f t="shared" si="62"/>
        <v>0</v>
      </c>
      <c r="G3325" s="226"/>
      <c r="H3325" s="226"/>
      <c r="I3325" s="226"/>
      <c r="J3325" s="58" t="s">
        <v>113</v>
      </c>
      <c r="K3325" s="58"/>
      <c r="L3325" s="58"/>
      <c r="M3325" s="62"/>
      <c r="N3325" s="58"/>
      <c r="O3325" s="62"/>
      <c r="P3325" s="58"/>
      <c r="Q3325" s="62"/>
      <c r="R3325" s="63"/>
      <c r="S3325" s="64">
        <f t="shared" si="59"/>
        <v>0</v>
      </c>
      <c r="T3325" s="60"/>
      <c r="U3325" s="60"/>
      <c r="V3325" s="60"/>
      <c r="W3325" s="60"/>
      <c r="X3325" s="60"/>
      <c r="Y3325" s="60"/>
      <c r="Z3325" s="60"/>
      <c r="AA3325" s="60"/>
      <c r="AB3325" s="60"/>
      <c r="AC3325" s="60"/>
      <c r="AD3325" s="60"/>
      <c r="AE3325" s="60"/>
      <c r="AF3325" s="60"/>
      <c r="AG3325" s="65"/>
      <c r="AH3325" s="58"/>
      <c r="AI3325" s="59"/>
      <c r="AJ3325" s="60"/>
      <c r="AK3325" s="64">
        <f t="shared" si="50"/>
        <v>0</v>
      </c>
      <c r="AL3325" s="66"/>
      <c r="AM3325" s="67"/>
    </row>
    <row r="3326">
      <c r="A3326" s="463" t="s">
        <v>5364</v>
      </c>
      <c r="B3326" s="470"/>
      <c r="C3326" s="470"/>
      <c r="D3326" s="468"/>
      <c r="E3326" s="471"/>
      <c r="F3326" s="467">
        <f t="shared" si="62"/>
        <v>0</v>
      </c>
      <c r="G3326" s="468"/>
      <c r="H3326" s="468"/>
      <c r="I3326" s="468"/>
      <c r="J3326" s="464" t="s">
        <v>113</v>
      </c>
      <c r="K3326" s="468"/>
      <c r="L3326" s="468"/>
      <c r="M3326" s="468"/>
      <c r="N3326" s="468"/>
      <c r="O3326" s="468"/>
      <c r="P3326" s="468"/>
      <c r="Q3326" s="468"/>
      <c r="R3326" s="471"/>
      <c r="S3326" s="493">
        <f t="shared" si="59"/>
        <v>0</v>
      </c>
      <c r="T3326" s="471"/>
      <c r="U3326" s="471"/>
      <c r="V3326" s="471"/>
      <c r="W3326" s="471"/>
      <c r="X3326" s="471"/>
      <c r="Y3326" s="471"/>
      <c r="Z3326" s="471"/>
      <c r="AA3326" s="471"/>
      <c r="AB3326" s="471"/>
      <c r="AC3326" s="471"/>
      <c r="AD3326" s="471"/>
      <c r="AE3326" s="471"/>
      <c r="AF3326" s="471"/>
      <c r="AG3326" s="471"/>
      <c r="AH3326" s="468"/>
      <c r="AI3326" s="470"/>
      <c r="AJ3326" s="471"/>
      <c r="AK3326" s="467">
        <f t="shared" si="50"/>
        <v>0</v>
      </c>
      <c r="AL3326" s="468"/>
      <c r="AM3326" s="494"/>
    </row>
    <row r="3327">
      <c r="A3327" s="460" t="s">
        <v>5365</v>
      </c>
      <c r="B3327" s="225"/>
      <c r="C3327" s="225"/>
      <c r="D3327" s="226"/>
      <c r="E3327" s="227"/>
      <c r="F3327" s="228">
        <f t="shared" si="62"/>
        <v>0</v>
      </c>
      <c r="G3327" s="226"/>
      <c r="H3327" s="226"/>
      <c r="I3327" s="226"/>
      <c r="J3327" s="58" t="s">
        <v>113</v>
      </c>
      <c r="K3327" s="58"/>
      <c r="L3327" s="58"/>
      <c r="M3327" s="62"/>
      <c r="N3327" s="58"/>
      <c r="O3327" s="62"/>
      <c r="P3327" s="58"/>
      <c r="Q3327" s="62"/>
      <c r="R3327" s="63"/>
      <c r="S3327" s="64">
        <f t="shared" si="59"/>
        <v>0</v>
      </c>
      <c r="T3327" s="60"/>
      <c r="U3327" s="60"/>
      <c r="V3327" s="60"/>
      <c r="W3327" s="60"/>
      <c r="X3327" s="60"/>
      <c r="Y3327" s="60"/>
      <c r="Z3327" s="60"/>
      <c r="AA3327" s="60"/>
      <c r="AB3327" s="60"/>
      <c r="AC3327" s="60"/>
      <c r="AD3327" s="60"/>
      <c r="AE3327" s="60"/>
      <c r="AF3327" s="60"/>
      <c r="AG3327" s="65"/>
      <c r="AH3327" s="58"/>
      <c r="AI3327" s="59"/>
      <c r="AJ3327" s="60"/>
      <c r="AK3327" s="64">
        <f t="shared" si="50"/>
        <v>0</v>
      </c>
      <c r="AL3327" s="66"/>
      <c r="AM3327" s="67"/>
    </row>
    <row r="3328">
      <c r="A3328" s="463" t="s">
        <v>5366</v>
      </c>
      <c r="B3328" s="470"/>
      <c r="C3328" s="470"/>
      <c r="D3328" s="468"/>
      <c r="E3328" s="471"/>
      <c r="F3328" s="467">
        <f t="shared" si="62"/>
        <v>0</v>
      </c>
      <c r="G3328" s="468"/>
      <c r="H3328" s="468"/>
      <c r="I3328" s="468"/>
      <c r="J3328" s="464" t="s">
        <v>113</v>
      </c>
      <c r="K3328" s="468"/>
      <c r="L3328" s="468"/>
      <c r="M3328" s="468"/>
      <c r="N3328" s="468"/>
      <c r="O3328" s="468"/>
      <c r="P3328" s="468"/>
      <c r="Q3328" s="468"/>
      <c r="R3328" s="471"/>
      <c r="S3328" s="493">
        <f t="shared" si="59"/>
        <v>0</v>
      </c>
      <c r="T3328" s="471"/>
      <c r="U3328" s="471"/>
      <c r="V3328" s="471"/>
      <c r="W3328" s="471"/>
      <c r="X3328" s="471"/>
      <c r="Y3328" s="471"/>
      <c r="Z3328" s="471"/>
      <c r="AA3328" s="471"/>
      <c r="AB3328" s="471"/>
      <c r="AC3328" s="471"/>
      <c r="AD3328" s="471"/>
      <c r="AE3328" s="471"/>
      <c r="AF3328" s="471"/>
      <c r="AG3328" s="471"/>
      <c r="AH3328" s="468"/>
      <c r="AI3328" s="470"/>
      <c r="AJ3328" s="471"/>
      <c r="AK3328" s="467">
        <f t="shared" si="50"/>
        <v>0</v>
      </c>
      <c r="AL3328" s="468"/>
      <c r="AM3328" s="494"/>
    </row>
    <row r="3329">
      <c r="A3329" s="460" t="s">
        <v>5367</v>
      </c>
      <c r="B3329" s="225"/>
      <c r="C3329" s="225"/>
      <c r="D3329" s="226"/>
      <c r="E3329" s="227"/>
      <c r="F3329" s="228">
        <f t="shared" si="62"/>
        <v>0</v>
      </c>
      <c r="G3329" s="226"/>
      <c r="H3329" s="226"/>
      <c r="I3329" s="226"/>
      <c r="J3329" s="58" t="s">
        <v>113</v>
      </c>
      <c r="K3329" s="58"/>
      <c r="L3329" s="58"/>
      <c r="M3329" s="62"/>
      <c r="N3329" s="58"/>
      <c r="O3329" s="62"/>
      <c r="P3329" s="58"/>
      <c r="Q3329" s="62"/>
      <c r="R3329" s="63"/>
      <c r="S3329" s="64">
        <f t="shared" si="59"/>
        <v>0</v>
      </c>
      <c r="T3329" s="60"/>
      <c r="U3329" s="60"/>
      <c r="V3329" s="60"/>
      <c r="W3329" s="60"/>
      <c r="X3329" s="60"/>
      <c r="Y3329" s="60"/>
      <c r="Z3329" s="60"/>
      <c r="AA3329" s="60"/>
      <c r="AB3329" s="60"/>
      <c r="AC3329" s="60"/>
      <c r="AD3329" s="60"/>
      <c r="AE3329" s="60"/>
      <c r="AF3329" s="60"/>
      <c r="AG3329" s="65"/>
      <c r="AH3329" s="58"/>
      <c r="AI3329" s="59"/>
      <c r="AJ3329" s="60"/>
      <c r="AK3329" s="64">
        <f t="shared" si="50"/>
        <v>0</v>
      </c>
      <c r="AL3329" s="66"/>
      <c r="AM3329" s="67"/>
    </row>
    <row r="3330">
      <c r="A3330" s="463" t="s">
        <v>5368</v>
      </c>
      <c r="B3330" s="470"/>
      <c r="C3330" s="470"/>
      <c r="D3330" s="468"/>
      <c r="E3330" s="471"/>
      <c r="F3330" s="467">
        <f t="shared" si="62"/>
        <v>0</v>
      </c>
      <c r="G3330" s="468"/>
      <c r="H3330" s="468"/>
      <c r="I3330" s="468"/>
      <c r="J3330" s="464" t="s">
        <v>113</v>
      </c>
      <c r="K3330" s="468"/>
      <c r="L3330" s="468"/>
      <c r="M3330" s="468"/>
      <c r="N3330" s="468"/>
      <c r="O3330" s="468"/>
      <c r="P3330" s="468"/>
      <c r="Q3330" s="468"/>
      <c r="R3330" s="471"/>
      <c r="S3330" s="493">
        <f t="shared" si="59"/>
        <v>0</v>
      </c>
      <c r="T3330" s="471"/>
      <c r="U3330" s="471"/>
      <c r="V3330" s="471"/>
      <c r="W3330" s="471"/>
      <c r="X3330" s="471"/>
      <c r="Y3330" s="471"/>
      <c r="Z3330" s="471"/>
      <c r="AA3330" s="471"/>
      <c r="AB3330" s="471"/>
      <c r="AC3330" s="471"/>
      <c r="AD3330" s="471"/>
      <c r="AE3330" s="471"/>
      <c r="AF3330" s="471"/>
      <c r="AG3330" s="471"/>
      <c r="AH3330" s="468"/>
      <c r="AI3330" s="470"/>
      <c r="AJ3330" s="471"/>
      <c r="AK3330" s="467">
        <f t="shared" si="50"/>
        <v>0</v>
      </c>
      <c r="AL3330" s="468"/>
      <c r="AM3330" s="494"/>
    </row>
    <row r="3331">
      <c r="A3331" s="460" t="s">
        <v>5369</v>
      </c>
      <c r="B3331" s="225"/>
      <c r="C3331" s="225"/>
      <c r="D3331" s="226"/>
      <c r="E3331" s="227"/>
      <c r="F3331" s="228">
        <f t="shared" si="62"/>
        <v>0</v>
      </c>
      <c r="G3331" s="226"/>
      <c r="H3331" s="226"/>
      <c r="I3331" s="226"/>
      <c r="J3331" s="58" t="s">
        <v>113</v>
      </c>
      <c r="K3331" s="58"/>
      <c r="L3331" s="58"/>
      <c r="M3331" s="62"/>
      <c r="N3331" s="58"/>
      <c r="O3331" s="62"/>
      <c r="P3331" s="58"/>
      <c r="Q3331" s="62"/>
      <c r="R3331" s="63"/>
      <c r="S3331" s="64">
        <f t="shared" si="59"/>
        <v>0</v>
      </c>
      <c r="T3331" s="60"/>
      <c r="U3331" s="60"/>
      <c r="V3331" s="60"/>
      <c r="W3331" s="60"/>
      <c r="X3331" s="60"/>
      <c r="Y3331" s="60"/>
      <c r="Z3331" s="60"/>
      <c r="AA3331" s="60"/>
      <c r="AB3331" s="60"/>
      <c r="AC3331" s="60"/>
      <c r="AD3331" s="60"/>
      <c r="AE3331" s="60"/>
      <c r="AF3331" s="60"/>
      <c r="AG3331" s="65"/>
      <c r="AH3331" s="58"/>
      <c r="AI3331" s="59"/>
      <c r="AJ3331" s="60"/>
      <c r="AK3331" s="64">
        <f t="shared" si="50"/>
        <v>0</v>
      </c>
      <c r="AL3331" s="66"/>
      <c r="AM3331" s="67"/>
    </row>
    <row r="3332">
      <c r="A3332" s="463" t="s">
        <v>5370</v>
      </c>
      <c r="B3332" s="470"/>
      <c r="C3332" s="470"/>
      <c r="D3332" s="468"/>
      <c r="E3332" s="471"/>
      <c r="F3332" s="467">
        <f t="shared" si="62"/>
        <v>0</v>
      </c>
      <c r="G3332" s="468"/>
      <c r="H3332" s="468"/>
      <c r="I3332" s="468"/>
      <c r="J3332" s="464" t="s">
        <v>113</v>
      </c>
      <c r="K3332" s="468"/>
      <c r="L3332" s="468"/>
      <c r="M3332" s="468"/>
      <c r="N3332" s="468"/>
      <c r="O3332" s="468"/>
      <c r="P3332" s="468"/>
      <c r="Q3332" s="468"/>
      <c r="R3332" s="471"/>
      <c r="S3332" s="493">
        <f t="shared" si="59"/>
        <v>0</v>
      </c>
      <c r="T3332" s="471"/>
      <c r="U3332" s="471"/>
      <c r="V3332" s="471"/>
      <c r="W3332" s="471"/>
      <c r="X3332" s="471"/>
      <c r="Y3332" s="471"/>
      <c r="Z3332" s="471"/>
      <c r="AA3332" s="471"/>
      <c r="AB3332" s="471"/>
      <c r="AC3332" s="471"/>
      <c r="AD3332" s="471"/>
      <c r="AE3332" s="471"/>
      <c r="AF3332" s="471"/>
      <c r="AG3332" s="471"/>
      <c r="AH3332" s="468"/>
      <c r="AI3332" s="470"/>
      <c r="AJ3332" s="471"/>
      <c r="AK3332" s="467">
        <f t="shared" si="50"/>
        <v>0</v>
      </c>
      <c r="AL3332" s="468"/>
      <c r="AM3332" s="494"/>
    </row>
    <row r="3333">
      <c r="A3333" s="460" t="s">
        <v>5371</v>
      </c>
      <c r="B3333" s="225"/>
      <c r="C3333" s="225"/>
      <c r="D3333" s="226"/>
      <c r="E3333" s="227"/>
      <c r="F3333" s="228">
        <f t="shared" si="62"/>
        <v>0</v>
      </c>
      <c r="G3333" s="226"/>
      <c r="H3333" s="226"/>
      <c r="I3333" s="226"/>
      <c r="J3333" s="58" t="s">
        <v>113</v>
      </c>
      <c r="K3333" s="58"/>
      <c r="L3333" s="58"/>
      <c r="M3333" s="62"/>
      <c r="N3333" s="58"/>
      <c r="O3333" s="62"/>
      <c r="P3333" s="58"/>
      <c r="Q3333" s="62"/>
      <c r="R3333" s="63"/>
      <c r="S3333" s="64">
        <f t="shared" si="59"/>
        <v>0</v>
      </c>
      <c r="T3333" s="60"/>
      <c r="U3333" s="60"/>
      <c r="V3333" s="60"/>
      <c r="W3333" s="60"/>
      <c r="X3333" s="60"/>
      <c r="Y3333" s="60"/>
      <c r="Z3333" s="60"/>
      <c r="AA3333" s="60"/>
      <c r="AB3333" s="60"/>
      <c r="AC3333" s="60"/>
      <c r="AD3333" s="60"/>
      <c r="AE3333" s="60"/>
      <c r="AF3333" s="60"/>
      <c r="AG3333" s="65"/>
      <c r="AH3333" s="58"/>
      <c r="AI3333" s="59"/>
      <c r="AJ3333" s="60"/>
      <c r="AK3333" s="64">
        <f t="shared" si="50"/>
        <v>0</v>
      </c>
      <c r="AL3333" s="66"/>
      <c r="AM3333" s="67"/>
    </row>
    <row r="3334">
      <c r="A3334" s="463" t="s">
        <v>5372</v>
      </c>
      <c r="B3334" s="470"/>
      <c r="C3334" s="470"/>
      <c r="D3334" s="468"/>
      <c r="E3334" s="471"/>
      <c r="F3334" s="467">
        <f t="shared" si="62"/>
        <v>0</v>
      </c>
      <c r="G3334" s="468"/>
      <c r="H3334" s="468"/>
      <c r="I3334" s="468"/>
      <c r="J3334" s="464" t="s">
        <v>113</v>
      </c>
      <c r="K3334" s="468"/>
      <c r="L3334" s="468"/>
      <c r="M3334" s="468"/>
      <c r="N3334" s="468"/>
      <c r="O3334" s="468"/>
      <c r="P3334" s="468"/>
      <c r="Q3334" s="468"/>
      <c r="R3334" s="471"/>
      <c r="S3334" s="493">
        <f t="shared" si="59"/>
        <v>0</v>
      </c>
      <c r="T3334" s="471"/>
      <c r="U3334" s="471"/>
      <c r="V3334" s="471"/>
      <c r="W3334" s="471"/>
      <c r="X3334" s="471"/>
      <c r="Y3334" s="471"/>
      <c r="Z3334" s="471"/>
      <c r="AA3334" s="471"/>
      <c r="AB3334" s="471"/>
      <c r="AC3334" s="471"/>
      <c r="AD3334" s="471"/>
      <c r="AE3334" s="471"/>
      <c r="AF3334" s="471"/>
      <c r="AG3334" s="471"/>
      <c r="AH3334" s="468"/>
      <c r="AI3334" s="470"/>
      <c r="AJ3334" s="471"/>
      <c r="AK3334" s="467">
        <f t="shared" si="50"/>
        <v>0</v>
      </c>
      <c r="AL3334" s="468"/>
      <c r="AM3334" s="494"/>
    </row>
    <row r="3335">
      <c r="A3335" s="460" t="s">
        <v>5373</v>
      </c>
      <c r="B3335" s="225"/>
      <c r="C3335" s="225"/>
      <c r="D3335" s="226"/>
      <c r="E3335" s="227"/>
      <c r="F3335" s="228">
        <f t="shared" si="62"/>
        <v>0</v>
      </c>
      <c r="G3335" s="226"/>
      <c r="H3335" s="226"/>
      <c r="I3335" s="226"/>
      <c r="J3335" s="58" t="s">
        <v>113</v>
      </c>
      <c r="K3335" s="58"/>
      <c r="L3335" s="58"/>
      <c r="M3335" s="62"/>
      <c r="N3335" s="58"/>
      <c r="O3335" s="62"/>
      <c r="P3335" s="58"/>
      <c r="Q3335" s="62"/>
      <c r="R3335" s="63"/>
      <c r="S3335" s="64">
        <f t="shared" si="59"/>
        <v>0</v>
      </c>
      <c r="T3335" s="60"/>
      <c r="U3335" s="60"/>
      <c r="V3335" s="60"/>
      <c r="W3335" s="60"/>
      <c r="X3335" s="60"/>
      <c r="Y3335" s="60"/>
      <c r="Z3335" s="60"/>
      <c r="AA3335" s="60"/>
      <c r="AB3335" s="60"/>
      <c r="AC3335" s="60"/>
      <c r="AD3335" s="60"/>
      <c r="AE3335" s="60"/>
      <c r="AF3335" s="60"/>
      <c r="AG3335" s="65"/>
      <c r="AH3335" s="58"/>
      <c r="AI3335" s="59"/>
      <c r="AJ3335" s="60"/>
      <c r="AK3335" s="64">
        <f t="shared" si="50"/>
        <v>0</v>
      </c>
      <c r="AL3335" s="66"/>
      <c r="AM3335" s="67"/>
    </row>
    <row r="3336">
      <c r="A3336" s="463" t="s">
        <v>5374</v>
      </c>
      <c r="B3336" s="470"/>
      <c r="C3336" s="470"/>
      <c r="D3336" s="468"/>
      <c r="E3336" s="471"/>
      <c r="F3336" s="467">
        <f t="shared" si="62"/>
        <v>0</v>
      </c>
      <c r="G3336" s="468"/>
      <c r="H3336" s="468"/>
      <c r="I3336" s="468"/>
      <c r="J3336" s="464" t="s">
        <v>113</v>
      </c>
      <c r="K3336" s="468"/>
      <c r="L3336" s="468"/>
      <c r="M3336" s="468"/>
      <c r="N3336" s="468"/>
      <c r="O3336" s="468"/>
      <c r="P3336" s="468"/>
      <c r="Q3336" s="468"/>
      <c r="R3336" s="471"/>
      <c r="S3336" s="493">
        <f t="shared" si="59"/>
        <v>0</v>
      </c>
      <c r="T3336" s="471"/>
      <c r="U3336" s="471"/>
      <c r="V3336" s="471"/>
      <c r="W3336" s="471"/>
      <c r="X3336" s="471"/>
      <c r="Y3336" s="471"/>
      <c r="Z3336" s="471"/>
      <c r="AA3336" s="471"/>
      <c r="AB3336" s="471"/>
      <c r="AC3336" s="471"/>
      <c r="AD3336" s="471"/>
      <c r="AE3336" s="471"/>
      <c r="AF3336" s="471"/>
      <c r="AG3336" s="471"/>
      <c r="AH3336" s="468"/>
      <c r="AI3336" s="470"/>
      <c r="AJ3336" s="471"/>
      <c r="AK3336" s="467">
        <f t="shared" si="50"/>
        <v>0</v>
      </c>
      <c r="AL3336" s="468"/>
      <c r="AM3336" s="494"/>
    </row>
    <row r="3337">
      <c r="A3337" s="460" t="s">
        <v>5375</v>
      </c>
      <c r="B3337" s="225"/>
      <c r="C3337" s="225"/>
      <c r="D3337" s="226"/>
      <c r="E3337" s="227"/>
      <c r="F3337" s="228">
        <f t="shared" si="62"/>
        <v>0</v>
      </c>
      <c r="G3337" s="226"/>
      <c r="H3337" s="226"/>
      <c r="I3337" s="226"/>
      <c r="J3337" s="58" t="s">
        <v>113</v>
      </c>
      <c r="K3337" s="58"/>
      <c r="L3337" s="58"/>
      <c r="M3337" s="62"/>
      <c r="N3337" s="58"/>
      <c r="O3337" s="62"/>
      <c r="P3337" s="58"/>
      <c r="Q3337" s="62"/>
      <c r="R3337" s="63"/>
      <c r="S3337" s="64">
        <f t="shared" si="59"/>
        <v>0</v>
      </c>
      <c r="T3337" s="60"/>
      <c r="U3337" s="60"/>
      <c r="V3337" s="60"/>
      <c r="W3337" s="60"/>
      <c r="X3337" s="60"/>
      <c r="Y3337" s="60"/>
      <c r="Z3337" s="60"/>
      <c r="AA3337" s="60"/>
      <c r="AB3337" s="60"/>
      <c r="AC3337" s="60"/>
      <c r="AD3337" s="60"/>
      <c r="AE3337" s="60"/>
      <c r="AF3337" s="60"/>
      <c r="AG3337" s="65"/>
      <c r="AH3337" s="58"/>
      <c r="AI3337" s="59"/>
      <c r="AJ3337" s="60"/>
      <c r="AK3337" s="64">
        <f t="shared" si="50"/>
        <v>0</v>
      </c>
      <c r="AL3337" s="66"/>
      <c r="AM3337" s="67"/>
    </row>
    <row r="3338">
      <c r="A3338" s="463" t="s">
        <v>5376</v>
      </c>
      <c r="B3338" s="470"/>
      <c r="C3338" s="470"/>
      <c r="D3338" s="468"/>
      <c r="E3338" s="471"/>
      <c r="F3338" s="467">
        <f t="shared" si="62"/>
        <v>0</v>
      </c>
      <c r="G3338" s="468"/>
      <c r="H3338" s="468"/>
      <c r="I3338" s="468"/>
      <c r="J3338" s="464" t="s">
        <v>113</v>
      </c>
      <c r="K3338" s="468"/>
      <c r="L3338" s="468"/>
      <c r="M3338" s="468"/>
      <c r="N3338" s="468"/>
      <c r="O3338" s="468"/>
      <c r="P3338" s="468"/>
      <c r="Q3338" s="468"/>
      <c r="R3338" s="471"/>
      <c r="S3338" s="493">
        <f t="shared" si="59"/>
        <v>0</v>
      </c>
      <c r="T3338" s="471"/>
      <c r="U3338" s="471"/>
      <c r="V3338" s="471"/>
      <c r="W3338" s="471"/>
      <c r="X3338" s="471"/>
      <c r="Y3338" s="471"/>
      <c r="Z3338" s="471"/>
      <c r="AA3338" s="471"/>
      <c r="AB3338" s="471"/>
      <c r="AC3338" s="471"/>
      <c r="AD3338" s="471"/>
      <c r="AE3338" s="471"/>
      <c r="AF3338" s="471"/>
      <c r="AG3338" s="471"/>
      <c r="AH3338" s="468"/>
      <c r="AI3338" s="470"/>
      <c r="AJ3338" s="471"/>
      <c r="AK3338" s="467">
        <f t="shared" si="50"/>
        <v>0</v>
      </c>
      <c r="AL3338" s="468"/>
      <c r="AM3338" s="494"/>
    </row>
    <row r="3339">
      <c r="A3339" s="460" t="s">
        <v>5377</v>
      </c>
      <c r="B3339" s="225"/>
      <c r="C3339" s="225"/>
      <c r="D3339" s="226"/>
      <c r="E3339" s="227"/>
      <c r="F3339" s="228">
        <f t="shared" si="62"/>
        <v>0</v>
      </c>
      <c r="G3339" s="226"/>
      <c r="H3339" s="226"/>
      <c r="I3339" s="226"/>
      <c r="J3339" s="58" t="s">
        <v>113</v>
      </c>
      <c r="K3339" s="58"/>
      <c r="L3339" s="58"/>
      <c r="M3339" s="62"/>
      <c r="N3339" s="58"/>
      <c r="O3339" s="62"/>
      <c r="P3339" s="58"/>
      <c r="Q3339" s="62"/>
      <c r="R3339" s="63"/>
      <c r="S3339" s="64">
        <f t="shared" si="59"/>
        <v>0</v>
      </c>
      <c r="T3339" s="60"/>
      <c r="U3339" s="60"/>
      <c r="V3339" s="60"/>
      <c r="W3339" s="60"/>
      <c r="X3339" s="60"/>
      <c r="Y3339" s="60"/>
      <c r="Z3339" s="60"/>
      <c r="AA3339" s="60"/>
      <c r="AB3339" s="60"/>
      <c r="AC3339" s="60"/>
      <c r="AD3339" s="60"/>
      <c r="AE3339" s="60"/>
      <c r="AF3339" s="60"/>
      <c r="AG3339" s="65"/>
      <c r="AH3339" s="58"/>
      <c r="AI3339" s="59"/>
      <c r="AJ3339" s="60"/>
      <c r="AK3339" s="64">
        <f t="shared" si="50"/>
        <v>0</v>
      </c>
      <c r="AL3339" s="66"/>
      <c r="AM3339" s="67"/>
    </row>
    <row r="3340">
      <c r="A3340" s="463" t="s">
        <v>5378</v>
      </c>
      <c r="B3340" s="470"/>
      <c r="C3340" s="470"/>
      <c r="D3340" s="468"/>
      <c r="E3340" s="471"/>
      <c r="F3340" s="467">
        <f t="shared" si="62"/>
        <v>0</v>
      </c>
      <c r="G3340" s="468"/>
      <c r="H3340" s="468"/>
      <c r="I3340" s="468"/>
      <c r="J3340" s="464" t="s">
        <v>113</v>
      </c>
      <c r="K3340" s="468"/>
      <c r="L3340" s="468"/>
      <c r="M3340" s="468"/>
      <c r="N3340" s="468"/>
      <c r="O3340" s="468"/>
      <c r="P3340" s="468"/>
      <c r="Q3340" s="468"/>
      <c r="R3340" s="471"/>
      <c r="S3340" s="493">
        <f t="shared" si="59"/>
        <v>0</v>
      </c>
      <c r="T3340" s="471"/>
      <c r="U3340" s="471"/>
      <c r="V3340" s="471"/>
      <c r="W3340" s="471"/>
      <c r="X3340" s="471"/>
      <c r="Y3340" s="471"/>
      <c r="Z3340" s="471"/>
      <c r="AA3340" s="471"/>
      <c r="AB3340" s="471"/>
      <c r="AC3340" s="471"/>
      <c r="AD3340" s="471"/>
      <c r="AE3340" s="471"/>
      <c r="AF3340" s="471"/>
      <c r="AG3340" s="471"/>
      <c r="AH3340" s="468"/>
      <c r="AI3340" s="470"/>
      <c r="AJ3340" s="471"/>
      <c r="AK3340" s="467">
        <f t="shared" si="50"/>
        <v>0</v>
      </c>
      <c r="AL3340" s="468"/>
      <c r="AM3340" s="494"/>
    </row>
    <row r="3341">
      <c r="A3341" s="460" t="s">
        <v>5379</v>
      </c>
      <c r="B3341" s="225"/>
      <c r="C3341" s="225"/>
      <c r="D3341" s="226"/>
      <c r="E3341" s="227"/>
      <c r="F3341" s="228">
        <f t="shared" si="62"/>
        <v>0</v>
      </c>
      <c r="G3341" s="226"/>
      <c r="H3341" s="226"/>
      <c r="I3341" s="226"/>
      <c r="J3341" s="58" t="s">
        <v>113</v>
      </c>
      <c r="K3341" s="58"/>
      <c r="L3341" s="58"/>
      <c r="M3341" s="62"/>
      <c r="N3341" s="58"/>
      <c r="O3341" s="62"/>
      <c r="P3341" s="58"/>
      <c r="Q3341" s="62"/>
      <c r="R3341" s="63"/>
      <c r="S3341" s="64">
        <f t="shared" si="59"/>
        <v>0</v>
      </c>
      <c r="T3341" s="60"/>
      <c r="U3341" s="60"/>
      <c r="V3341" s="60"/>
      <c r="W3341" s="60"/>
      <c r="X3341" s="60"/>
      <c r="Y3341" s="60"/>
      <c r="Z3341" s="60"/>
      <c r="AA3341" s="60"/>
      <c r="AB3341" s="60"/>
      <c r="AC3341" s="60"/>
      <c r="AD3341" s="60"/>
      <c r="AE3341" s="60"/>
      <c r="AF3341" s="60"/>
      <c r="AG3341" s="65"/>
      <c r="AH3341" s="58"/>
      <c r="AI3341" s="59"/>
      <c r="AJ3341" s="60"/>
      <c r="AK3341" s="64">
        <f t="shared" si="50"/>
        <v>0</v>
      </c>
      <c r="AL3341" s="66"/>
      <c r="AM3341" s="67"/>
    </row>
    <row r="3342">
      <c r="A3342" s="463" t="s">
        <v>5380</v>
      </c>
      <c r="B3342" s="470"/>
      <c r="C3342" s="470"/>
      <c r="D3342" s="468"/>
      <c r="E3342" s="471"/>
      <c r="F3342" s="467">
        <f t="shared" si="62"/>
        <v>0</v>
      </c>
      <c r="G3342" s="468"/>
      <c r="H3342" s="468"/>
      <c r="I3342" s="468"/>
      <c r="J3342" s="464" t="s">
        <v>113</v>
      </c>
      <c r="K3342" s="468"/>
      <c r="L3342" s="468"/>
      <c r="M3342" s="468"/>
      <c r="N3342" s="468"/>
      <c r="O3342" s="468"/>
      <c r="P3342" s="468"/>
      <c r="Q3342" s="468"/>
      <c r="R3342" s="471"/>
      <c r="S3342" s="493">
        <f t="shared" si="59"/>
        <v>0</v>
      </c>
      <c r="T3342" s="471"/>
      <c r="U3342" s="471"/>
      <c r="V3342" s="471"/>
      <c r="W3342" s="471"/>
      <c r="X3342" s="471"/>
      <c r="Y3342" s="471"/>
      <c r="Z3342" s="471"/>
      <c r="AA3342" s="471"/>
      <c r="AB3342" s="471"/>
      <c r="AC3342" s="471"/>
      <c r="AD3342" s="471"/>
      <c r="AE3342" s="471"/>
      <c r="AF3342" s="471"/>
      <c r="AG3342" s="471"/>
      <c r="AH3342" s="468"/>
      <c r="AI3342" s="470"/>
      <c r="AJ3342" s="471"/>
      <c r="AK3342" s="467">
        <f t="shared" si="50"/>
        <v>0</v>
      </c>
      <c r="AL3342" s="468"/>
      <c r="AM3342" s="494"/>
    </row>
    <row r="3343">
      <c r="A3343" s="460" t="s">
        <v>5381</v>
      </c>
      <c r="B3343" s="225"/>
      <c r="C3343" s="225"/>
      <c r="D3343" s="226"/>
      <c r="E3343" s="227"/>
      <c r="F3343" s="228">
        <f t="shared" si="62"/>
        <v>0</v>
      </c>
      <c r="G3343" s="226"/>
      <c r="H3343" s="226"/>
      <c r="I3343" s="226"/>
      <c r="J3343" s="58" t="s">
        <v>113</v>
      </c>
      <c r="K3343" s="58"/>
      <c r="L3343" s="58"/>
      <c r="M3343" s="62"/>
      <c r="N3343" s="58"/>
      <c r="O3343" s="62"/>
      <c r="P3343" s="58"/>
      <c r="Q3343" s="62"/>
      <c r="R3343" s="63"/>
      <c r="S3343" s="64">
        <f t="shared" si="59"/>
        <v>0</v>
      </c>
      <c r="T3343" s="60"/>
      <c r="U3343" s="60"/>
      <c r="V3343" s="60"/>
      <c r="W3343" s="60"/>
      <c r="X3343" s="60"/>
      <c r="Y3343" s="60"/>
      <c r="Z3343" s="60"/>
      <c r="AA3343" s="60"/>
      <c r="AB3343" s="60"/>
      <c r="AC3343" s="60"/>
      <c r="AD3343" s="60"/>
      <c r="AE3343" s="60"/>
      <c r="AF3343" s="60"/>
      <c r="AG3343" s="65"/>
      <c r="AH3343" s="58"/>
      <c r="AI3343" s="59"/>
      <c r="AJ3343" s="60"/>
      <c r="AK3343" s="64">
        <f t="shared" si="50"/>
        <v>0</v>
      </c>
      <c r="AL3343" s="66"/>
      <c r="AM3343" s="67"/>
    </row>
    <row r="3344">
      <c r="A3344" s="463" t="s">
        <v>5382</v>
      </c>
      <c r="B3344" s="470"/>
      <c r="C3344" s="470"/>
      <c r="D3344" s="468"/>
      <c r="E3344" s="471"/>
      <c r="F3344" s="467">
        <f t="shared" si="62"/>
        <v>0</v>
      </c>
      <c r="G3344" s="468"/>
      <c r="H3344" s="468"/>
      <c r="I3344" s="468"/>
      <c r="J3344" s="464" t="s">
        <v>113</v>
      </c>
      <c r="K3344" s="468"/>
      <c r="L3344" s="468"/>
      <c r="M3344" s="468"/>
      <c r="N3344" s="468"/>
      <c r="O3344" s="468"/>
      <c r="P3344" s="468"/>
      <c r="Q3344" s="468"/>
      <c r="R3344" s="471"/>
      <c r="S3344" s="493">
        <f t="shared" si="59"/>
        <v>0</v>
      </c>
      <c r="T3344" s="471"/>
      <c r="U3344" s="471"/>
      <c r="V3344" s="471"/>
      <c r="W3344" s="471"/>
      <c r="X3344" s="471"/>
      <c r="Y3344" s="471"/>
      <c r="Z3344" s="471"/>
      <c r="AA3344" s="471"/>
      <c r="AB3344" s="471"/>
      <c r="AC3344" s="471"/>
      <c r="AD3344" s="471"/>
      <c r="AE3344" s="471"/>
      <c r="AF3344" s="471"/>
      <c r="AG3344" s="471"/>
      <c r="AH3344" s="468"/>
      <c r="AI3344" s="470"/>
      <c r="AJ3344" s="471"/>
      <c r="AK3344" s="467">
        <f t="shared" si="50"/>
        <v>0</v>
      </c>
      <c r="AL3344" s="468"/>
      <c r="AM3344" s="494"/>
    </row>
    <row r="3345">
      <c r="A3345" s="460" t="s">
        <v>5383</v>
      </c>
      <c r="B3345" s="225"/>
      <c r="C3345" s="225"/>
      <c r="D3345" s="226"/>
      <c r="E3345" s="227"/>
      <c r="F3345" s="228">
        <f t="shared" si="62"/>
        <v>0</v>
      </c>
      <c r="G3345" s="226"/>
      <c r="H3345" s="226"/>
      <c r="I3345" s="226"/>
      <c r="J3345" s="58" t="s">
        <v>113</v>
      </c>
      <c r="K3345" s="58"/>
      <c r="L3345" s="58"/>
      <c r="M3345" s="62"/>
      <c r="N3345" s="58"/>
      <c r="O3345" s="62"/>
      <c r="P3345" s="58"/>
      <c r="Q3345" s="62"/>
      <c r="R3345" s="63"/>
      <c r="S3345" s="64">
        <f t="shared" si="59"/>
        <v>0</v>
      </c>
      <c r="T3345" s="60"/>
      <c r="U3345" s="60"/>
      <c r="V3345" s="60"/>
      <c r="W3345" s="60"/>
      <c r="X3345" s="60"/>
      <c r="Y3345" s="60"/>
      <c r="Z3345" s="60"/>
      <c r="AA3345" s="60"/>
      <c r="AB3345" s="60"/>
      <c r="AC3345" s="60"/>
      <c r="AD3345" s="60"/>
      <c r="AE3345" s="60"/>
      <c r="AF3345" s="60"/>
      <c r="AG3345" s="65"/>
      <c r="AH3345" s="58"/>
      <c r="AI3345" s="59"/>
      <c r="AJ3345" s="60"/>
      <c r="AK3345" s="64">
        <f t="shared" si="50"/>
        <v>0</v>
      </c>
      <c r="AL3345" s="66"/>
      <c r="AM3345" s="67"/>
    </row>
    <row r="3346">
      <c r="A3346" s="463" t="s">
        <v>5384</v>
      </c>
      <c r="B3346" s="470"/>
      <c r="C3346" s="470"/>
      <c r="D3346" s="468"/>
      <c r="E3346" s="471"/>
      <c r="F3346" s="467">
        <f t="shared" si="62"/>
        <v>0</v>
      </c>
      <c r="G3346" s="468"/>
      <c r="H3346" s="468"/>
      <c r="I3346" s="468"/>
      <c r="J3346" s="464" t="s">
        <v>113</v>
      </c>
      <c r="K3346" s="468"/>
      <c r="L3346" s="468"/>
      <c r="M3346" s="468"/>
      <c r="N3346" s="468"/>
      <c r="O3346" s="468"/>
      <c r="P3346" s="468"/>
      <c r="Q3346" s="468"/>
      <c r="R3346" s="471"/>
      <c r="S3346" s="493">
        <f t="shared" si="59"/>
        <v>0</v>
      </c>
      <c r="T3346" s="471"/>
      <c r="U3346" s="471"/>
      <c r="V3346" s="471"/>
      <c r="W3346" s="471"/>
      <c r="X3346" s="471"/>
      <c r="Y3346" s="471"/>
      <c r="Z3346" s="471"/>
      <c r="AA3346" s="471"/>
      <c r="AB3346" s="471"/>
      <c r="AC3346" s="471"/>
      <c r="AD3346" s="471"/>
      <c r="AE3346" s="471"/>
      <c r="AF3346" s="471"/>
      <c r="AG3346" s="471"/>
      <c r="AH3346" s="468"/>
      <c r="AI3346" s="470"/>
      <c r="AJ3346" s="471"/>
      <c r="AK3346" s="467">
        <f t="shared" si="50"/>
        <v>0</v>
      </c>
      <c r="AL3346" s="468"/>
      <c r="AM3346" s="494"/>
    </row>
    <row r="3347">
      <c r="A3347" s="460" t="s">
        <v>5385</v>
      </c>
      <c r="B3347" s="225"/>
      <c r="C3347" s="225"/>
      <c r="D3347" s="226"/>
      <c r="E3347" s="227"/>
      <c r="F3347" s="228">
        <f t="shared" si="62"/>
        <v>0</v>
      </c>
      <c r="G3347" s="226"/>
      <c r="H3347" s="226"/>
      <c r="I3347" s="226"/>
      <c r="J3347" s="58" t="s">
        <v>113</v>
      </c>
      <c r="K3347" s="58"/>
      <c r="L3347" s="58"/>
      <c r="M3347" s="62"/>
      <c r="N3347" s="58"/>
      <c r="O3347" s="62"/>
      <c r="P3347" s="58"/>
      <c r="Q3347" s="62"/>
      <c r="R3347" s="63"/>
      <c r="S3347" s="64">
        <f t="shared" si="59"/>
        <v>0</v>
      </c>
      <c r="T3347" s="60"/>
      <c r="U3347" s="60"/>
      <c r="V3347" s="60"/>
      <c r="W3347" s="60"/>
      <c r="X3347" s="60"/>
      <c r="Y3347" s="60"/>
      <c r="Z3347" s="60"/>
      <c r="AA3347" s="60"/>
      <c r="AB3347" s="60"/>
      <c r="AC3347" s="60"/>
      <c r="AD3347" s="60"/>
      <c r="AE3347" s="60"/>
      <c r="AF3347" s="60"/>
      <c r="AG3347" s="65"/>
      <c r="AH3347" s="58"/>
      <c r="AI3347" s="59"/>
      <c r="AJ3347" s="60"/>
      <c r="AK3347" s="64">
        <f t="shared" si="50"/>
        <v>0</v>
      </c>
      <c r="AL3347" s="66"/>
      <c r="AM3347" s="67"/>
    </row>
    <row r="3348">
      <c r="A3348" s="463" t="s">
        <v>5386</v>
      </c>
      <c r="B3348" s="470"/>
      <c r="C3348" s="470"/>
      <c r="D3348" s="468"/>
      <c r="E3348" s="471"/>
      <c r="F3348" s="467">
        <f t="shared" si="62"/>
        <v>0</v>
      </c>
      <c r="G3348" s="468"/>
      <c r="H3348" s="468"/>
      <c r="I3348" s="468"/>
      <c r="J3348" s="464" t="s">
        <v>113</v>
      </c>
      <c r="K3348" s="468"/>
      <c r="L3348" s="468"/>
      <c r="M3348" s="468"/>
      <c r="N3348" s="468"/>
      <c r="O3348" s="468"/>
      <c r="P3348" s="468"/>
      <c r="Q3348" s="468"/>
      <c r="R3348" s="471"/>
      <c r="S3348" s="493">
        <f t="shared" si="59"/>
        <v>0</v>
      </c>
      <c r="T3348" s="471"/>
      <c r="U3348" s="471"/>
      <c r="V3348" s="471"/>
      <c r="W3348" s="471"/>
      <c r="X3348" s="471"/>
      <c r="Y3348" s="471"/>
      <c r="Z3348" s="471"/>
      <c r="AA3348" s="471"/>
      <c r="AB3348" s="471"/>
      <c r="AC3348" s="471"/>
      <c r="AD3348" s="471"/>
      <c r="AE3348" s="471"/>
      <c r="AF3348" s="471"/>
      <c r="AG3348" s="471"/>
      <c r="AH3348" s="468"/>
      <c r="AI3348" s="470"/>
      <c r="AJ3348" s="471"/>
      <c r="AK3348" s="467">
        <f t="shared" si="50"/>
        <v>0</v>
      </c>
      <c r="AL3348" s="468"/>
      <c r="AM3348" s="494"/>
    </row>
    <row r="3349">
      <c r="A3349" s="460" t="s">
        <v>5387</v>
      </c>
      <c r="B3349" s="225"/>
      <c r="C3349" s="225"/>
      <c r="D3349" s="226"/>
      <c r="E3349" s="227"/>
      <c r="F3349" s="228">
        <f t="shared" si="62"/>
        <v>0</v>
      </c>
      <c r="G3349" s="226"/>
      <c r="H3349" s="226"/>
      <c r="I3349" s="226"/>
      <c r="J3349" s="58" t="s">
        <v>113</v>
      </c>
      <c r="K3349" s="58"/>
      <c r="L3349" s="58"/>
      <c r="M3349" s="62"/>
      <c r="N3349" s="58"/>
      <c r="O3349" s="62"/>
      <c r="P3349" s="58"/>
      <c r="Q3349" s="62"/>
      <c r="R3349" s="63"/>
      <c r="S3349" s="64">
        <f t="shared" si="59"/>
        <v>0</v>
      </c>
      <c r="T3349" s="60"/>
      <c r="U3349" s="60"/>
      <c r="V3349" s="60"/>
      <c r="W3349" s="60"/>
      <c r="X3349" s="60"/>
      <c r="Y3349" s="60"/>
      <c r="Z3349" s="60"/>
      <c r="AA3349" s="60"/>
      <c r="AB3349" s="60"/>
      <c r="AC3349" s="60"/>
      <c r="AD3349" s="60"/>
      <c r="AE3349" s="60"/>
      <c r="AF3349" s="60"/>
      <c r="AG3349" s="65"/>
      <c r="AH3349" s="58"/>
      <c r="AI3349" s="59"/>
      <c r="AJ3349" s="60"/>
      <c r="AK3349" s="64">
        <f t="shared" si="50"/>
        <v>0</v>
      </c>
      <c r="AL3349" s="66"/>
      <c r="AM3349" s="67"/>
    </row>
    <row r="3350">
      <c r="A3350" s="463" t="s">
        <v>5388</v>
      </c>
      <c r="B3350" s="470"/>
      <c r="C3350" s="470"/>
      <c r="D3350" s="468"/>
      <c r="E3350" s="471"/>
      <c r="F3350" s="467">
        <f t="shared" si="62"/>
        <v>0</v>
      </c>
      <c r="G3350" s="468"/>
      <c r="H3350" s="468"/>
      <c r="I3350" s="468"/>
      <c r="J3350" s="464" t="s">
        <v>113</v>
      </c>
      <c r="K3350" s="468"/>
      <c r="L3350" s="468"/>
      <c r="M3350" s="468"/>
      <c r="N3350" s="468"/>
      <c r="O3350" s="468"/>
      <c r="P3350" s="468"/>
      <c r="Q3350" s="468"/>
      <c r="R3350" s="471"/>
      <c r="S3350" s="493">
        <f t="shared" si="59"/>
        <v>0</v>
      </c>
      <c r="T3350" s="471"/>
      <c r="U3350" s="471"/>
      <c r="V3350" s="471"/>
      <c r="W3350" s="471"/>
      <c r="X3350" s="471"/>
      <c r="Y3350" s="471"/>
      <c r="Z3350" s="471"/>
      <c r="AA3350" s="471"/>
      <c r="AB3350" s="471"/>
      <c r="AC3350" s="471"/>
      <c r="AD3350" s="471"/>
      <c r="AE3350" s="471"/>
      <c r="AF3350" s="471"/>
      <c r="AG3350" s="471"/>
      <c r="AH3350" s="468"/>
      <c r="AI3350" s="470"/>
      <c r="AJ3350" s="471"/>
      <c r="AK3350" s="467">
        <f t="shared" si="50"/>
        <v>0</v>
      </c>
      <c r="AL3350" s="468"/>
      <c r="AM3350" s="494"/>
    </row>
    <row r="3351">
      <c r="A3351" s="460" t="s">
        <v>5389</v>
      </c>
      <c r="B3351" s="225"/>
      <c r="C3351" s="225"/>
      <c r="D3351" s="226"/>
      <c r="E3351" s="227"/>
      <c r="F3351" s="228">
        <f t="shared" si="62"/>
        <v>0</v>
      </c>
      <c r="G3351" s="226"/>
      <c r="H3351" s="226"/>
      <c r="I3351" s="226"/>
      <c r="J3351" s="58" t="s">
        <v>113</v>
      </c>
      <c r="K3351" s="58"/>
      <c r="L3351" s="58"/>
      <c r="M3351" s="62"/>
      <c r="N3351" s="58"/>
      <c r="O3351" s="62"/>
      <c r="P3351" s="58"/>
      <c r="Q3351" s="62"/>
      <c r="R3351" s="63"/>
      <c r="S3351" s="64">
        <f t="shared" si="59"/>
        <v>0</v>
      </c>
      <c r="T3351" s="60"/>
      <c r="U3351" s="60"/>
      <c r="V3351" s="60"/>
      <c r="W3351" s="60"/>
      <c r="X3351" s="60"/>
      <c r="Y3351" s="60"/>
      <c r="Z3351" s="60"/>
      <c r="AA3351" s="60"/>
      <c r="AB3351" s="60"/>
      <c r="AC3351" s="60"/>
      <c r="AD3351" s="60"/>
      <c r="AE3351" s="60"/>
      <c r="AF3351" s="60"/>
      <c r="AG3351" s="65"/>
      <c r="AH3351" s="58"/>
      <c r="AI3351" s="59"/>
      <c r="AJ3351" s="60"/>
      <c r="AK3351" s="64">
        <f t="shared" si="50"/>
        <v>0</v>
      </c>
      <c r="AL3351" s="66"/>
      <c r="AM3351" s="67"/>
    </row>
    <row r="3352">
      <c r="A3352" s="463" t="s">
        <v>5390</v>
      </c>
      <c r="B3352" s="470"/>
      <c r="C3352" s="470"/>
      <c r="D3352" s="468"/>
      <c r="E3352" s="471"/>
      <c r="F3352" s="467">
        <f t="shared" si="62"/>
        <v>0</v>
      </c>
      <c r="G3352" s="468"/>
      <c r="H3352" s="468"/>
      <c r="I3352" s="468"/>
      <c r="J3352" s="464" t="s">
        <v>113</v>
      </c>
      <c r="K3352" s="468"/>
      <c r="L3352" s="468"/>
      <c r="M3352" s="468"/>
      <c r="N3352" s="468"/>
      <c r="O3352" s="468"/>
      <c r="P3352" s="468"/>
      <c r="Q3352" s="468"/>
      <c r="R3352" s="471"/>
      <c r="S3352" s="493">
        <f t="shared" si="59"/>
        <v>0</v>
      </c>
      <c r="T3352" s="471"/>
      <c r="U3352" s="471"/>
      <c r="V3352" s="471"/>
      <c r="W3352" s="471"/>
      <c r="X3352" s="471"/>
      <c r="Y3352" s="471"/>
      <c r="Z3352" s="471"/>
      <c r="AA3352" s="471"/>
      <c r="AB3352" s="471"/>
      <c r="AC3352" s="471"/>
      <c r="AD3352" s="471"/>
      <c r="AE3352" s="471"/>
      <c r="AF3352" s="471"/>
      <c r="AG3352" s="471"/>
      <c r="AH3352" s="468"/>
      <c r="AI3352" s="470"/>
      <c r="AJ3352" s="471"/>
      <c r="AK3352" s="467">
        <f t="shared" si="50"/>
        <v>0</v>
      </c>
      <c r="AL3352" s="468"/>
      <c r="AM3352" s="494"/>
    </row>
    <row r="3353">
      <c r="A3353" s="460" t="s">
        <v>5391</v>
      </c>
      <c r="B3353" s="225"/>
      <c r="C3353" s="225"/>
      <c r="D3353" s="226"/>
      <c r="E3353" s="227"/>
      <c r="F3353" s="228">
        <f t="shared" si="62"/>
        <v>0</v>
      </c>
      <c r="G3353" s="226"/>
      <c r="H3353" s="226"/>
      <c r="I3353" s="226"/>
      <c r="J3353" s="58" t="s">
        <v>113</v>
      </c>
      <c r="K3353" s="58"/>
      <c r="L3353" s="58"/>
      <c r="M3353" s="62"/>
      <c r="N3353" s="58"/>
      <c r="O3353" s="62"/>
      <c r="P3353" s="58"/>
      <c r="Q3353" s="62"/>
      <c r="R3353" s="63"/>
      <c r="S3353" s="64">
        <f t="shared" si="59"/>
        <v>0</v>
      </c>
      <c r="T3353" s="60"/>
      <c r="U3353" s="60"/>
      <c r="V3353" s="60"/>
      <c r="W3353" s="60"/>
      <c r="X3353" s="60"/>
      <c r="Y3353" s="60"/>
      <c r="Z3353" s="60"/>
      <c r="AA3353" s="60"/>
      <c r="AB3353" s="60"/>
      <c r="AC3353" s="60"/>
      <c r="AD3353" s="60"/>
      <c r="AE3353" s="60"/>
      <c r="AF3353" s="60"/>
      <c r="AG3353" s="65"/>
      <c r="AH3353" s="58"/>
      <c r="AI3353" s="59"/>
      <c r="AJ3353" s="60"/>
      <c r="AK3353" s="64">
        <f t="shared" si="50"/>
        <v>0</v>
      </c>
      <c r="AL3353" s="66"/>
      <c r="AM3353" s="67"/>
    </row>
    <row r="3354">
      <c r="A3354" s="463" t="s">
        <v>5393</v>
      </c>
      <c r="B3354" s="470"/>
      <c r="C3354" s="470"/>
      <c r="D3354" s="468"/>
      <c r="E3354" s="471"/>
      <c r="F3354" s="467">
        <f t="shared" si="62"/>
        <v>0</v>
      </c>
      <c r="G3354" s="468"/>
      <c r="H3354" s="468"/>
      <c r="I3354" s="468"/>
      <c r="J3354" s="464" t="s">
        <v>113</v>
      </c>
      <c r="K3354" s="468"/>
      <c r="L3354" s="468"/>
      <c r="M3354" s="468"/>
      <c r="N3354" s="468"/>
      <c r="O3354" s="468"/>
      <c r="P3354" s="468"/>
      <c r="Q3354" s="468"/>
      <c r="R3354" s="471"/>
      <c r="S3354" s="493">
        <f t="shared" si="59"/>
        <v>0</v>
      </c>
      <c r="T3354" s="471"/>
      <c r="U3354" s="471"/>
      <c r="V3354" s="471"/>
      <c r="W3354" s="471"/>
      <c r="X3354" s="471"/>
      <c r="Y3354" s="471"/>
      <c r="Z3354" s="471"/>
      <c r="AA3354" s="471"/>
      <c r="AB3354" s="471"/>
      <c r="AC3354" s="471"/>
      <c r="AD3354" s="471"/>
      <c r="AE3354" s="471"/>
      <c r="AF3354" s="471"/>
      <c r="AG3354" s="471"/>
      <c r="AH3354" s="468"/>
      <c r="AI3354" s="470"/>
      <c r="AJ3354" s="471"/>
      <c r="AK3354" s="467">
        <f t="shared" si="50"/>
        <v>0</v>
      </c>
      <c r="AL3354" s="468"/>
      <c r="AM3354" s="494"/>
    </row>
    <row r="3355">
      <c r="A3355" s="460" t="s">
        <v>5394</v>
      </c>
      <c r="B3355" s="225"/>
      <c r="C3355" s="225"/>
      <c r="D3355" s="226"/>
      <c r="E3355" s="227"/>
      <c r="F3355" s="228">
        <f t="shared" si="62"/>
        <v>0</v>
      </c>
      <c r="G3355" s="226"/>
      <c r="H3355" s="226"/>
      <c r="I3355" s="226"/>
      <c r="J3355" s="58" t="s">
        <v>113</v>
      </c>
      <c r="K3355" s="58"/>
      <c r="L3355" s="58"/>
      <c r="M3355" s="62"/>
      <c r="N3355" s="58"/>
      <c r="O3355" s="62"/>
      <c r="P3355" s="58"/>
      <c r="Q3355" s="62"/>
      <c r="R3355" s="63"/>
      <c r="S3355" s="64">
        <f t="shared" si="59"/>
        <v>0</v>
      </c>
      <c r="T3355" s="60"/>
      <c r="U3355" s="60"/>
      <c r="V3355" s="60"/>
      <c r="W3355" s="60"/>
      <c r="X3355" s="60"/>
      <c r="Y3355" s="60"/>
      <c r="Z3355" s="60"/>
      <c r="AA3355" s="60"/>
      <c r="AB3355" s="60"/>
      <c r="AC3355" s="60"/>
      <c r="AD3355" s="60"/>
      <c r="AE3355" s="60"/>
      <c r="AF3355" s="60"/>
      <c r="AG3355" s="65"/>
      <c r="AH3355" s="58"/>
      <c r="AI3355" s="59"/>
      <c r="AJ3355" s="60"/>
      <c r="AK3355" s="64">
        <f t="shared" si="50"/>
        <v>0</v>
      </c>
      <c r="AL3355" s="66"/>
      <c r="AM3355" s="67"/>
    </row>
    <row r="3356">
      <c r="A3356" s="463" t="s">
        <v>5395</v>
      </c>
      <c r="B3356" s="470"/>
      <c r="C3356" s="470"/>
      <c r="D3356" s="468"/>
      <c r="E3356" s="471"/>
      <c r="F3356" s="467">
        <f t="shared" si="62"/>
        <v>0</v>
      </c>
      <c r="G3356" s="468"/>
      <c r="H3356" s="468"/>
      <c r="I3356" s="468"/>
      <c r="J3356" s="464" t="s">
        <v>113</v>
      </c>
      <c r="K3356" s="468"/>
      <c r="L3356" s="468"/>
      <c r="M3356" s="468"/>
      <c r="N3356" s="468"/>
      <c r="O3356" s="468"/>
      <c r="P3356" s="468"/>
      <c r="Q3356" s="468"/>
      <c r="R3356" s="471"/>
      <c r="S3356" s="493">
        <f t="shared" si="59"/>
        <v>0</v>
      </c>
      <c r="T3356" s="471"/>
      <c r="U3356" s="471"/>
      <c r="V3356" s="471"/>
      <c r="W3356" s="471"/>
      <c r="X3356" s="471"/>
      <c r="Y3356" s="471"/>
      <c r="Z3356" s="471"/>
      <c r="AA3356" s="471"/>
      <c r="AB3356" s="471"/>
      <c r="AC3356" s="471"/>
      <c r="AD3356" s="471"/>
      <c r="AE3356" s="471"/>
      <c r="AF3356" s="471"/>
      <c r="AG3356" s="471"/>
      <c r="AH3356" s="468"/>
      <c r="AI3356" s="470"/>
      <c r="AJ3356" s="471"/>
      <c r="AK3356" s="467">
        <f t="shared" si="50"/>
        <v>0</v>
      </c>
      <c r="AL3356" s="468"/>
      <c r="AM3356" s="494"/>
    </row>
    <row r="3357">
      <c r="A3357" s="460" t="s">
        <v>5396</v>
      </c>
      <c r="B3357" s="225"/>
      <c r="C3357" s="225"/>
      <c r="D3357" s="226"/>
      <c r="E3357" s="227"/>
      <c r="F3357" s="228">
        <f t="shared" si="62"/>
        <v>0</v>
      </c>
      <c r="G3357" s="226"/>
      <c r="H3357" s="226"/>
      <c r="I3357" s="226"/>
      <c r="J3357" s="58" t="s">
        <v>113</v>
      </c>
      <c r="K3357" s="58"/>
      <c r="L3357" s="58"/>
      <c r="M3357" s="62"/>
      <c r="N3357" s="58"/>
      <c r="O3357" s="62"/>
      <c r="P3357" s="58"/>
      <c r="Q3357" s="62"/>
      <c r="R3357" s="63"/>
      <c r="S3357" s="64">
        <f t="shared" si="59"/>
        <v>0</v>
      </c>
      <c r="T3357" s="60"/>
      <c r="U3357" s="60"/>
      <c r="V3357" s="60"/>
      <c r="W3357" s="60"/>
      <c r="X3357" s="60"/>
      <c r="Y3357" s="60"/>
      <c r="Z3357" s="60"/>
      <c r="AA3357" s="60"/>
      <c r="AB3357" s="60"/>
      <c r="AC3357" s="60"/>
      <c r="AD3357" s="60"/>
      <c r="AE3357" s="60"/>
      <c r="AF3357" s="60"/>
      <c r="AG3357" s="65"/>
      <c r="AH3357" s="58"/>
      <c r="AI3357" s="59"/>
      <c r="AJ3357" s="60"/>
      <c r="AK3357" s="64">
        <f t="shared" si="50"/>
        <v>0</v>
      </c>
      <c r="AL3357" s="66"/>
      <c r="AM3357" s="67"/>
    </row>
    <row r="3358">
      <c r="A3358" s="463" t="s">
        <v>5397</v>
      </c>
      <c r="B3358" s="470"/>
      <c r="C3358" s="470"/>
      <c r="D3358" s="468"/>
      <c r="E3358" s="471"/>
      <c r="F3358" s="467">
        <f t="shared" si="62"/>
        <v>0</v>
      </c>
      <c r="G3358" s="468"/>
      <c r="H3358" s="468"/>
      <c r="I3358" s="468"/>
      <c r="J3358" s="464" t="s">
        <v>113</v>
      </c>
      <c r="K3358" s="468"/>
      <c r="L3358" s="468"/>
      <c r="M3358" s="468"/>
      <c r="N3358" s="468"/>
      <c r="O3358" s="468"/>
      <c r="P3358" s="468"/>
      <c r="Q3358" s="468"/>
      <c r="R3358" s="471"/>
      <c r="S3358" s="493">
        <f t="shared" si="59"/>
        <v>0</v>
      </c>
      <c r="T3358" s="471"/>
      <c r="U3358" s="471"/>
      <c r="V3358" s="471"/>
      <c r="W3358" s="471"/>
      <c r="X3358" s="471"/>
      <c r="Y3358" s="471"/>
      <c r="Z3358" s="471"/>
      <c r="AA3358" s="471"/>
      <c r="AB3358" s="471"/>
      <c r="AC3358" s="471"/>
      <c r="AD3358" s="471"/>
      <c r="AE3358" s="471"/>
      <c r="AF3358" s="471"/>
      <c r="AG3358" s="471"/>
      <c r="AH3358" s="468"/>
      <c r="AI3358" s="470"/>
      <c r="AJ3358" s="471"/>
      <c r="AK3358" s="467">
        <f t="shared" si="50"/>
        <v>0</v>
      </c>
      <c r="AL3358" s="468"/>
      <c r="AM3358" s="494"/>
    </row>
    <row r="3359">
      <c r="A3359" s="460" t="s">
        <v>5398</v>
      </c>
      <c r="B3359" s="225"/>
      <c r="C3359" s="225"/>
      <c r="D3359" s="226"/>
      <c r="E3359" s="227"/>
      <c r="F3359" s="228">
        <f t="shared" si="62"/>
        <v>0</v>
      </c>
      <c r="G3359" s="226"/>
      <c r="H3359" s="226"/>
      <c r="I3359" s="226"/>
      <c r="J3359" s="58" t="s">
        <v>113</v>
      </c>
      <c r="K3359" s="58"/>
      <c r="L3359" s="58"/>
      <c r="M3359" s="62"/>
      <c r="N3359" s="58"/>
      <c r="O3359" s="62"/>
      <c r="P3359" s="58"/>
      <c r="Q3359" s="62"/>
      <c r="R3359" s="63"/>
      <c r="S3359" s="64">
        <f t="shared" si="59"/>
        <v>0</v>
      </c>
      <c r="T3359" s="60"/>
      <c r="U3359" s="60"/>
      <c r="V3359" s="60"/>
      <c r="W3359" s="60"/>
      <c r="X3359" s="60"/>
      <c r="Y3359" s="60"/>
      <c r="Z3359" s="60"/>
      <c r="AA3359" s="60"/>
      <c r="AB3359" s="60"/>
      <c r="AC3359" s="60"/>
      <c r="AD3359" s="60"/>
      <c r="AE3359" s="60"/>
      <c r="AF3359" s="60"/>
      <c r="AG3359" s="65"/>
      <c r="AH3359" s="58"/>
      <c r="AI3359" s="59"/>
      <c r="AJ3359" s="60"/>
      <c r="AK3359" s="64">
        <f t="shared" si="50"/>
        <v>0</v>
      </c>
      <c r="AL3359" s="66"/>
      <c r="AM3359" s="67"/>
    </row>
    <row r="3360">
      <c r="A3360" s="463" t="s">
        <v>5399</v>
      </c>
      <c r="B3360" s="470"/>
      <c r="C3360" s="470"/>
      <c r="D3360" s="468"/>
      <c r="E3360" s="471"/>
      <c r="F3360" s="467">
        <f t="shared" si="62"/>
        <v>0</v>
      </c>
      <c r="G3360" s="468"/>
      <c r="H3360" s="468"/>
      <c r="I3360" s="468"/>
      <c r="J3360" s="464" t="s">
        <v>113</v>
      </c>
      <c r="K3360" s="468"/>
      <c r="L3360" s="468"/>
      <c r="M3360" s="468"/>
      <c r="N3360" s="468"/>
      <c r="O3360" s="468"/>
      <c r="P3360" s="468"/>
      <c r="Q3360" s="468"/>
      <c r="R3360" s="471"/>
      <c r="S3360" s="493">
        <f t="shared" si="59"/>
        <v>0</v>
      </c>
      <c r="T3360" s="471"/>
      <c r="U3360" s="471"/>
      <c r="V3360" s="471"/>
      <c r="W3360" s="471"/>
      <c r="X3360" s="471"/>
      <c r="Y3360" s="471"/>
      <c r="Z3360" s="471"/>
      <c r="AA3360" s="471"/>
      <c r="AB3360" s="471"/>
      <c r="AC3360" s="471"/>
      <c r="AD3360" s="471"/>
      <c r="AE3360" s="471"/>
      <c r="AF3360" s="471"/>
      <c r="AG3360" s="471"/>
      <c r="AH3360" s="468"/>
      <c r="AI3360" s="470"/>
      <c r="AJ3360" s="471"/>
      <c r="AK3360" s="467">
        <f t="shared" si="50"/>
        <v>0</v>
      </c>
      <c r="AL3360" s="468"/>
      <c r="AM3360" s="494"/>
    </row>
    <row r="3361">
      <c r="A3361" s="460" t="s">
        <v>5400</v>
      </c>
      <c r="B3361" s="225"/>
      <c r="C3361" s="225"/>
      <c r="D3361" s="226"/>
      <c r="E3361" s="227"/>
      <c r="F3361" s="228">
        <f t="shared" si="62"/>
        <v>0</v>
      </c>
      <c r="G3361" s="226"/>
      <c r="H3361" s="226"/>
      <c r="I3361" s="226"/>
      <c r="J3361" s="58" t="s">
        <v>113</v>
      </c>
      <c r="K3361" s="58"/>
      <c r="L3361" s="58"/>
      <c r="M3361" s="62"/>
      <c r="N3361" s="58"/>
      <c r="O3361" s="62"/>
      <c r="P3361" s="58"/>
      <c r="Q3361" s="62"/>
      <c r="R3361" s="63"/>
      <c r="S3361" s="64">
        <f t="shared" si="59"/>
        <v>0</v>
      </c>
      <c r="T3361" s="60"/>
      <c r="U3361" s="60"/>
      <c r="V3361" s="60"/>
      <c r="W3361" s="60"/>
      <c r="X3361" s="60"/>
      <c r="Y3361" s="60"/>
      <c r="Z3361" s="60"/>
      <c r="AA3361" s="60"/>
      <c r="AB3361" s="60"/>
      <c r="AC3361" s="60"/>
      <c r="AD3361" s="60"/>
      <c r="AE3361" s="60"/>
      <c r="AF3361" s="60"/>
      <c r="AG3361" s="65"/>
      <c r="AH3361" s="58"/>
      <c r="AI3361" s="59"/>
      <c r="AJ3361" s="60"/>
      <c r="AK3361" s="64">
        <f t="shared" si="50"/>
        <v>0</v>
      </c>
      <c r="AL3361" s="66"/>
      <c r="AM3361" s="67"/>
    </row>
    <row r="3362">
      <c r="A3362" s="463" t="s">
        <v>5401</v>
      </c>
      <c r="B3362" s="470"/>
      <c r="C3362" s="470"/>
      <c r="D3362" s="468"/>
      <c r="E3362" s="471"/>
      <c r="F3362" s="467">
        <f t="shared" si="62"/>
        <v>0</v>
      </c>
      <c r="G3362" s="468"/>
      <c r="H3362" s="468"/>
      <c r="I3362" s="468"/>
      <c r="J3362" s="464" t="s">
        <v>115</v>
      </c>
      <c r="K3362" s="464" t="s">
        <v>115</v>
      </c>
      <c r="L3362" s="464" t="s">
        <v>1676</v>
      </c>
      <c r="M3362" s="464" t="s">
        <v>4642</v>
      </c>
      <c r="N3362" s="464" t="s">
        <v>769</v>
      </c>
      <c r="O3362" s="464" t="s">
        <v>5402</v>
      </c>
      <c r="P3362" s="464" t="s">
        <v>694</v>
      </c>
      <c r="Q3362" s="468"/>
      <c r="R3362" s="466" t="s">
        <v>1120</v>
      </c>
      <c r="S3362" s="493">
        <f t="shared" si="59"/>
        <v>0</v>
      </c>
      <c r="T3362" s="466"/>
      <c r="U3362" s="466"/>
      <c r="V3362" s="466"/>
      <c r="W3362" s="471"/>
      <c r="X3362" s="466"/>
      <c r="Y3362" s="466"/>
      <c r="Z3362" s="471"/>
      <c r="AA3362" s="466"/>
      <c r="AB3362" s="466"/>
      <c r="AC3362" s="466"/>
      <c r="AD3362" s="471"/>
      <c r="AE3362" s="466"/>
      <c r="AF3362" s="466"/>
      <c r="AG3362" s="471"/>
      <c r="AH3362" s="468"/>
      <c r="AI3362" s="470"/>
      <c r="AJ3362" s="471"/>
      <c r="AK3362" s="467">
        <f t="shared" si="50"/>
        <v>0</v>
      </c>
      <c r="AL3362" s="468"/>
      <c r="AM3362" s="494"/>
    </row>
    <row r="3363">
      <c r="A3363" s="490" t="s">
        <v>5403</v>
      </c>
      <c r="B3363" s="464" t="s">
        <v>5404</v>
      </c>
      <c r="C3363" s="465">
        <v>43179.0</v>
      </c>
      <c r="D3363" s="464">
        <v>18.5</v>
      </c>
      <c r="E3363" s="466">
        <v>70.0</v>
      </c>
      <c r="F3363" s="467">
        <f t="shared" si="62"/>
        <v>1295</v>
      </c>
      <c r="G3363" s="468"/>
      <c r="H3363" s="468"/>
      <c r="I3363" s="468"/>
      <c r="J3363" s="464" t="s">
        <v>115</v>
      </c>
      <c r="K3363" s="464" t="s">
        <v>115</v>
      </c>
      <c r="L3363" s="464" t="s">
        <v>1676</v>
      </c>
      <c r="M3363" s="464" t="s">
        <v>4642</v>
      </c>
      <c r="N3363" s="464" t="s">
        <v>769</v>
      </c>
      <c r="O3363" s="464" t="s">
        <v>5405</v>
      </c>
      <c r="P3363" s="464" t="s">
        <v>694</v>
      </c>
      <c r="Q3363" s="468"/>
      <c r="R3363" s="466"/>
      <c r="S3363" s="493">
        <f t="shared" si="59"/>
        <v>1295</v>
      </c>
      <c r="T3363" s="466">
        <v>1295.0</v>
      </c>
      <c r="U3363" s="466"/>
      <c r="V3363" s="466"/>
      <c r="W3363" s="471"/>
      <c r="X3363" s="466"/>
      <c r="Y3363" s="466"/>
      <c r="Z3363" s="471"/>
      <c r="AA3363" s="466"/>
      <c r="AB3363" s="466"/>
      <c r="AC3363" s="466"/>
      <c r="AD3363" s="471"/>
      <c r="AE3363" s="466"/>
      <c r="AF3363" s="466"/>
      <c r="AG3363" s="471"/>
      <c r="AH3363" s="464">
        <v>5.003360376E9</v>
      </c>
      <c r="AI3363" s="464" t="s">
        <v>5406</v>
      </c>
      <c r="AJ3363" s="466">
        <v>1295.0</v>
      </c>
      <c r="AK3363" s="467">
        <f t="shared" si="50"/>
        <v>0</v>
      </c>
      <c r="AL3363" s="468"/>
      <c r="AM3363" s="494"/>
    </row>
    <row r="3364">
      <c r="A3364" s="490" t="s">
        <v>5407</v>
      </c>
      <c r="B3364" s="464" t="s">
        <v>5408</v>
      </c>
      <c r="C3364" s="465">
        <v>43179.0</v>
      </c>
      <c r="D3364" s="464">
        <v>17.0</v>
      </c>
      <c r="E3364" s="466">
        <v>70.0</v>
      </c>
      <c r="F3364" s="467">
        <f t="shared" si="62"/>
        <v>1190</v>
      </c>
      <c r="G3364" s="468"/>
      <c r="H3364" s="468"/>
      <c r="I3364" s="468"/>
      <c r="J3364" s="464" t="s">
        <v>115</v>
      </c>
      <c r="K3364" s="464" t="s">
        <v>115</v>
      </c>
      <c r="L3364" s="464" t="s">
        <v>1676</v>
      </c>
      <c r="M3364" s="464" t="s">
        <v>4642</v>
      </c>
      <c r="N3364" s="464" t="s">
        <v>769</v>
      </c>
      <c r="O3364" s="464" t="s">
        <v>5409</v>
      </c>
      <c r="P3364" s="464" t="s">
        <v>694</v>
      </c>
      <c r="Q3364" s="468"/>
      <c r="R3364" s="466"/>
      <c r="S3364" s="493">
        <f t="shared" si="59"/>
        <v>1190</v>
      </c>
      <c r="T3364" s="466"/>
      <c r="U3364" s="466">
        <v>1190.0</v>
      </c>
      <c r="V3364" s="466"/>
      <c r="W3364" s="471"/>
      <c r="X3364" s="466"/>
      <c r="Y3364" s="466"/>
      <c r="Z3364" s="471"/>
      <c r="AA3364" s="466"/>
      <c r="AB3364" s="466"/>
      <c r="AC3364" s="466"/>
      <c r="AD3364" s="471"/>
      <c r="AE3364" s="466"/>
      <c r="AF3364" s="466"/>
      <c r="AG3364" s="471"/>
      <c r="AH3364" s="464">
        <v>5.003360376E9</v>
      </c>
      <c r="AI3364" s="464" t="s">
        <v>5406</v>
      </c>
      <c r="AJ3364" s="466">
        <v>1190.0</v>
      </c>
      <c r="AK3364" s="467">
        <f t="shared" si="50"/>
        <v>0</v>
      </c>
      <c r="AL3364" s="468"/>
      <c r="AM3364" s="494"/>
    </row>
    <row r="3365">
      <c r="A3365" s="490" t="s">
        <v>5410</v>
      </c>
      <c r="B3365" s="464" t="s">
        <v>5411</v>
      </c>
      <c r="C3365" s="465">
        <v>43315.0</v>
      </c>
      <c r="D3365" s="464">
        <v>2.0</v>
      </c>
      <c r="E3365" s="466">
        <v>70.0</v>
      </c>
      <c r="F3365" s="467">
        <f t="shared" si="62"/>
        <v>140</v>
      </c>
      <c r="G3365" s="468"/>
      <c r="H3365" s="468"/>
      <c r="I3365" s="468"/>
      <c r="J3365" s="464" t="s">
        <v>115</v>
      </c>
      <c r="K3365" s="464"/>
      <c r="L3365" s="464" t="s">
        <v>1676</v>
      </c>
      <c r="M3365" s="464" t="s">
        <v>4642</v>
      </c>
      <c r="N3365" s="464"/>
      <c r="O3365" s="464" t="s">
        <v>5412</v>
      </c>
      <c r="P3365" s="464"/>
      <c r="Q3365" s="468"/>
      <c r="R3365" s="466"/>
      <c r="S3365" s="493">
        <f t="shared" si="59"/>
        <v>140</v>
      </c>
      <c r="T3365" s="466"/>
      <c r="U3365" s="466"/>
      <c r="V3365" s="466">
        <v>140.0</v>
      </c>
      <c r="W3365" s="471"/>
      <c r="X3365" s="466"/>
      <c r="Y3365" s="466"/>
      <c r="Z3365" s="471"/>
      <c r="AA3365" s="466"/>
      <c r="AB3365" s="466"/>
      <c r="AC3365" s="466"/>
      <c r="AD3365" s="471"/>
      <c r="AE3365" s="466"/>
      <c r="AF3365" s="466"/>
      <c r="AG3365" s="471"/>
      <c r="AH3365" s="464">
        <v>5.00342914E9</v>
      </c>
      <c r="AI3365" s="464" t="s">
        <v>3389</v>
      </c>
      <c r="AJ3365" s="466">
        <v>140.0</v>
      </c>
      <c r="AK3365" s="467">
        <f t="shared" si="50"/>
        <v>0</v>
      </c>
      <c r="AL3365" s="468"/>
      <c r="AM3365" s="494"/>
    </row>
    <row r="3366">
      <c r="A3366" s="490" t="s">
        <v>5413</v>
      </c>
      <c r="B3366" s="464" t="s">
        <v>5414</v>
      </c>
      <c r="C3366" s="465">
        <v>43315.0</v>
      </c>
      <c r="D3366" s="464">
        <v>6.0</v>
      </c>
      <c r="E3366" s="466">
        <v>70.0</v>
      </c>
      <c r="F3366" s="467">
        <f t="shared" si="62"/>
        <v>420</v>
      </c>
      <c r="G3366" s="468"/>
      <c r="H3366" s="468"/>
      <c r="I3366" s="468"/>
      <c r="J3366" s="464" t="s">
        <v>115</v>
      </c>
      <c r="K3366" s="464"/>
      <c r="L3366" s="464" t="s">
        <v>1676</v>
      </c>
      <c r="M3366" s="464" t="s">
        <v>4642</v>
      </c>
      <c r="N3366" s="464"/>
      <c r="O3366" s="464" t="s">
        <v>5415</v>
      </c>
      <c r="P3366" s="464"/>
      <c r="Q3366" s="468"/>
      <c r="R3366" s="466"/>
      <c r="S3366" s="493">
        <f t="shared" si="59"/>
        <v>420</v>
      </c>
      <c r="T3366" s="466"/>
      <c r="U3366" s="466"/>
      <c r="V3366" s="466"/>
      <c r="W3366" s="466"/>
      <c r="X3366" s="466">
        <v>420.0</v>
      </c>
      <c r="Y3366" s="466"/>
      <c r="Z3366" s="471"/>
      <c r="AA3366" s="466"/>
      <c r="AB3366" s="466"/>
      <c r="AC3366" s="466"/>
      <c r="AD3366" s="471"/>
      <c r="AE3366" s="466"/>
      <c r="AF3366" s="466"/>
      <c r="AG3366" s="471"/>
      <c r="AH3366" s="464">
        <v>5.00342914E9</v>
      </c>
      <c r="AI3366" s="464" t="s">
        <v>3389</v>
      </c>
      <c r="AJ3366" s="466">
        <v>420.0</v>
      </c>
      <c r="AK3366" s="467">
        <f t="shared" si="50"/>
        <v>0</v>
      </c>
      <c r="AL3366" s="468"/>
      <c r="AM3366" s="494"/>
    </row>
    <row r="3367">
      <c r="A3367" s="490" t="s">
        <v>5416</v>
      </c>
      <c r="B3367" s="464" t="s">
        <v>5417</v>
      </c>
      <c r="C3367" s="465">
        <v>43315.0</v>
      </c>
      <c r="D3367" s="464">
        <v>10.0</v>
      </c>
      <c r="E3367" s="466">
        <v>70.0</v>
      </c>
      <c r="F3367" s="467">
        <f t="shared" si="62"/>
        <v>700</v>
      </c>
      <c r="G3367" s="468"/>
      <c r="H3367" s="468"/>
      <c r="I3367" s="468"/>
      <c r="J3367" s="464" t="s">
        <v>115</v>
      </c>
      <c r="K3367" s="464"/>
      <c r="L3367" s="464" t="s">
        <v>1676</v>
      </c>
      <c r="M3367" s="464" t="s">
        <v>4642</v>
      </c>
      <c r="N3367" s="464"/>
      <c r="O3367" s="464" t="s">
        <v>5418</v>
      </c>
      <c r="P3367" s="464"/>
      <c r="Q3367" s="468"/>
      <c r="R3367" s="466"/>
      <c r="S3367" s="493">
        <f t="shared" si="59"/>
        <v>700</v>
      </c>
      <c r="T3367" s="466"/>
      <c r="U3367" s="466"/>
      <c r="V3367" s="466"/>
      <c r="W3367" s="471"/>
      <c r="X3367" s="466"/>
      <c r="Y3367" s="466">
        <v>700.0</v>
      </c>
      <c r="Z3367" s="471"/>
      <c r="AA3367" s="466"/>
      <c r="AB3367" s="466"/>
      <c r="AC3367" s="466"/>
      <c r="AD3367" s="471"/>
      <c r="AE3367" s="466"/>
      <c r="AF3367" s="466"/>
      <c r="AG3367" s="471"/>
      <c r="AH3367" s="464">
        <v>5.00342914E9</v>
      </c>
      <c r="AI3367" s="464" t="s">
        <v>3389</v>
      </c>
      <c r="AJ3367" s="466">
        <v>700.0</v>
      </c>
      <c r="AK3367" s="467">
        <f t="shared" si="50"/>
        <v>0</v>
      </c>
      <c r="AL3367" s="468"/>
      <c r="AM3367" s="494"/>
    </row>
    <row r="3368">
      <c r="A3368" s="490" t="s">
        <v>5419</v>
      </c>
      <c r="B3368" s="464" t="s">
        <v>5420</v>
      </c>
      <c r="C3368" s="465">
        <v>43315.0</v>
      </c>
      <c r="D3368" s="464">
        <v>5.0</v>
      </c>
      <c r="E3368" s="466">
        <v>70.0</v>
      </c>
      <c r="F3368" s="467">
        <f t="shared" si="62"/>
        <v>350</v>
      </c>
      <c r="G3368" s="468"/>
      <c r="H3368" s="468"/>
      <c r="I3368" s="468"/>
      <c r="J3368" s="464" t="s">
        <v>115</v>
      </c>
      <c r="K3368" s="464"/>
      <c r="L3368" s="464" t="s">
        <v>1676</v>
      </c>
      <c r="M3368" s="464" t="s">
        <v>4642</v>
      </c>
      <c r="N3368" s="464"/>
      <c r="O3368" s="464" t="s">
        <v>5421</v>
      </c>
      <c r="P3368" s="464"/>
      <c r="Q3368" s="468"/>
      <c r="R3368" s="466"/>
      <c r="S3368" s="493">
        <f t="shared" si="59"/>
        <v>350</v>
      </c>
      <c r="T3368" s="466"/>
      <c r="U3368" s="466"/>
      <c r="V3368" s="466"/>
      <c r="W3368" s="471"/>
      <c r="X3368" s="466"/>
      <c r="Y3368" s="466"/>
      <c r="Z3368" s="466">
        <v>350.0</v>
      </c>
      <c r="AA3368" s="466"/>
      <c r="AB3368" s="466"/>
      <c r="AC3368" s="466"/>
      <c r="AD3368" s="471"/>
      <c r="AE3368" s="466"/>
      <c r="AF3368" s="466"/>
      <c r="AG3368" s="471"/>
      <c r="AH3368" s="464">
        <v>5.00342914E9</v>
      </c>
      <c r="AI3368" s="464" t="s">
        <v>3389</v>
      </c>
      <c r="AJ3368" s="466">
        <v>350.0</v>
      </c>
      <c r="AK3368" s="467">
        <f t="shared" si="50"/>
        <v>0</v>
      </c>
      <c r="AL3368" s="468"/>
      <c r="AM3368" s="494"/>
    </row>
    <row r="3369">
      <c r="A3369" s="490" t="s">
        <v>5422</v>
      </c>
      <c r="B3369" s="464" t="s">
        <v>5423</v>
      </c>
      <c r="C3369" s="465">
        <v>43315.0</v>
      </c>
      <c r="D3369" s="464">
        <v>10.0</v>
      </c>
      <c r="E3369" s="466">
        <v>70.0</v>
      </c>
      <c r="F3369" s="467">
        <f t="shared" si="62"/>
        <v>700</v>
      </c>
      <c r="G3369" s="468"/>
      <c r="H3369" s="468"/>
      <c r="I3369" s="468"/>
      <c r="J3369" s="464" t="s">
        <v>115</v>
      </c>
      <c r="K3369" s="464"/>
      <c r="L3369" s="464" t="s">
        <v>1676</v>
      </c>
      <c r="M3369" s="464" t="s">
        <v>4642</v>
      </c>
      <c r="N3369" s="464"/>
      <c r="O3369" s="464" t="s">
        <v>5424</v>
      </c>
      <c r="P3369" s="464"/>
      <c r="Q3369" s="468"/>
      <c r="R3369" s="466"/>
      <c r="S3369" s="493">
        <f t="shared" si="59"/>
        <v>700</v>
      </c>
      <c r="T3369" s="466"/>
      <c r="U3369" s="466"/>
      <c r="V3369" s="466"/>
      <c r="W3369" s="471"/>
      <c r="X3369" s="466"/>
      <c r="Y3369" s="466"/>
      <c r="Z3369" s="471"/>
      <c r="AA3369" s="466">
        <v>700.0</v>
      </c>
      <c r="AB3369" s="466"/>
      <c r="AC3369" s="466"/>
      <c r="AD3369" s="471"/>
      <c r="AE3369" s="466"/>
      <c r="AF3369" s="466"/>
      <c r="AG3369" s="471"/>
      <c r="AH3369" s="464">
        <v>5.00342914E9</v>
      </c>
      <c r="AI3369" s="464" t="s">
        <v>3389</v>
      </c>
      <c r="AJ3369" s="466">
        <v>700.0</v>
      </c>
      <c r="AK3369" s="467">
        <f t="shared" si="50"/>
        <v>0</v>
      </c>
      <c r="AL3369" s="468"/>
      <c r="AM3369" s="494"/>
    </row>
    <row r="3370">
      <c r="A3370" s="490" t="s">
        <v>5425</v>
      </c>
      <c r="B3370" s="464" t="s">
        <v>5426</v>
      </c>
      <c r="C3370" s="465">
        <v>43382.0</v>
      </c>
      <c r="D3370" s="464">
        <v>10.0</v>
      </c>
      <c r="E3370" s="466">
        <v>70.0</v>
      </c>
      <c r="F3370" s="467">
        <f t="shared" si="62"/>
        <v>700</v>
      </c>
      <c r="G3370" s="468"/>
      <c r="H3370" s="468"/>
      <c r="I3370" s="468"/>
      <c r="J3370" s="464" t="s">
        <v>115</v>
      </c>
      <c r="K3370" s="464"/>
      <c r="L3370" s="464" t="s">
        <v>1676</v>
      </c>
      <c r="M3370" s="464" t="s">
        <v>4642</v>
      </c>
      <c r="N3370" s="464"/>
      <c r="O3370" s="464" t="s">
        <v>5427</v>
      </c>
      <c r="P3370" s="464"/>
      <c r="Q3370" s="468"/>
      <c r="R3370" s="466"/>
      <c r="S3370" s="493">
        <f t="shared" si="59"/>
        <v>700</v>
      </c>
      <c r="T3370" s="466"/>
      <c r="U3370" s="466"/>
      <c r="V3370" s="466"/>
      <c r="W3370" s="471"/>
      <c r="X3370" s="466"/>
      <c r="Y3370" s="466"/>
      <c r="Z3370" s="471"/>
      <c r="AA3370" s="466"/>
      <c r="AB3370" s="466">
        <v>700.0</v>
      </c>
      <c r="AC3370" s="466"/>
      <c r="AD3370" s="471"/>
      <c r="AE3370" s="466"/>
      <c r="AF3370" s="466"/>
      <c r="AG3370" s="471"/>
      <c r="AH3370" s="464">
        <v>5.003463536E9</v>
      </c>
      <c r="AI3370" s="464" t="s">
        <v>5428</v>
      </c>
      <c r="AJ3370" s="466">
        <v>700.0</v>
      </c>
      <c r="AK3370" s="467">
        <f t="shared" si="50"/>
        <v>0</v>
      </c>
      <c r="AL3370" s="468"/>
      <c r="AM3370" s="494"/>
    </row>
    <row r="3371">
      <c r="A3371" s="490" t="s">
        <v>5429</v>
      </c>
      <c r="B3371" s="464" t="s">
        <v>5430</v>
      </c>
      <c r="C3371" s="465">
        <v>43382.0</v>
      </c>
      <c r="D3371" s="464">
        <v>4.0</v>
      </c>
      <c r="E3371" s="466">
        <v>70.0</v>
      </c>
      <c r="F3371" s="467">
        <f t="shared" si="62"/>
        <v>280</v>
      </c>
      <c r="G3371" s="468"/>
      <c r="H3371" s="468"/>
      <c r="I3371" s="468"/>
      <c r="J3371" s="464" t="s">
        <v>115</v>
      </c>
      <c r="K3371" s="464"/>
      <c r="L3371" s="464" t="s">
        <v>1676</v>
      </c>
      <c r="M3371" s="464" t="s">
        <v>4642</v>
      </c>
      <c r="N3371" s="464"/>
      <c r="O3371" s="464" t="s">
        <v>5431</v>
      </c>
      <c r="P3371" s="464"/>
      <c r="Q3371" s="468"/>
      <c r="R3371" s="466"/>
      <c r="S3371" s="493">
        <f t="shared" si="59"/>
        <v>280</v>
      </c>
      <c r="T3371" s="466"/>
      <c r="U3371" s="466"/>
      <c r="V3371" s="466"/>
      <c r="W3371" s="471"/>
      <c r="X3371" s="466"/>
      <c r="Y3371" s="466"/>
      <c r="Z3371" s="471"/>
      <c r="AA3371" s="466"/>
      <c r="AB3371" s="466"/>
      <c r="AC3371" s="466">
        <v>280.0</v>
      </c>
      <c r="AD3371" s="471"/>
      <c r="AE3371" s="466"/>
      <c r="AF3371" s="466"/>
      <c r="AG3371" s="471"/>
      <c r="AH3371" s="464">
        <v>5.003463536E9</v>
      </c>
      <c r="AI3371" s="464" t="s">
        <v>5428</v>
      </c>
      <c r="AJ3371" s="466">
        <v>280.0</v>
      </c>
      <c r="AK3371" s="467">
        <f t="shared" si="50"/>
        <v>0</v>
      </c>
      <c r="AL3371" s="468"/>
      <c r="AM3371" s="494"/>
    </row>
    <row r="3372">
      <c r="A3372" s="490" t="s">
        <v>5432</v>
      </c>
      <c r="B3372" s="464" t="s">
        <v>5433</v>
      </c>
      <c r="C3372" s="465">
        <v>43424.0</v>
      </c>
      <c r="D3372" s="464">
        <v>2.0</v>
      </c>
      <c r="E3372" s="466">
        <v>70.0</v>
      </c>
      <c r="F3372" s="467">
        <f t="shared" si="62"/>
        <v>140</v>
      </c>
      <c r="G3372" s="468"/>
      <c r="H3372" s="468"/>
      <c r="I3372" s="468"/>
      <c r="J3372" s="464" t="s">
        <v>115</v>
      </c>
      <c r="K3372" s="464"/>
      <c r="L3372" s="464" t="s">
        <v>1676</v>
      </c>
      <c r="M3372" s="464" t="s">
        <v>4642</v>
      </c>
      <c r="N3372" s="464"/>
      <c r="O3372" s="464" t="s">
        <v>5434</v>
      </c>
      <c r="P3372" s="464"/>
      <c r="Q3372" s="468"/>
      <c r="R3372" s="466"/>
      <c r="S3372" s="493">
        <f t="shared" si="59"/>
        <v>140</v>
      </c>
      <c r="T3372" s="466"/>
      <c r="U3372" s="466"/>
      <c r="V3372" s="466"/>
      <c r="W3372" s="471"/>
      <c r="X3372" s="466"/>
      <c r="Y3372" s="466"/>
      <c r="Z3372" s="471"/>
      <c r="AA3372" s="466"/>
      <c r="AB3372" s="466"/>
      <c r="AC3372" s="466"/>
      <c r="AD3372" s="471"/>
      <c r="AE3372" s="466">
        <v>140.0</v>
      </c>
      <c r="AF3372" s="466"/>
      <c r="AG3372" s="471"/>
      <c r="AH3372" s="464">
        <v>5.003477009E9</v>
      </c>
      <c r="AI3372" s="464" t="s">
        <v>1707</v>
      </c>
      <c r="AJ3372" s="466">
        <v>140.0</v>
      </c>
      <c r="AK3372" s="467">
        <f t="shared" si="50"/>
        <v>0</v>
      </c>
      <c r="AL3372" s="468"/>
      <c r="AM3372" s="494"/>
    </row>
    <row r="3373">
      <c r="A3373" s="490" t="s">
        <v>5435</v>
      </c>
      <c r="B3373" s="464" t="s">
        <v>5436</v>
      </c>
      <c r="C3373" s="465">
        <v>43439.0</v>
      </c>
      <c r="D3373" s="464">
        <v>8.0</v>
      </c>
      <c r="E3373" s="466">
        <v>70.0</v>
      </c>
      <c r="F3373" s="467">
        <f t="shared" si="62"/>
        <v>560</v>
      </c>
      <c r="G3373" s="468"/>
      <c r="H3373" s="468"/>
      <c r="I3373" s="468"/>
      <c r="J3373" s="464"/>
      <c r="K3373" s="464"/>
      <c r="L3373" s="464" t="s">
        <v>1676</v>
      </c>
      <c r="M3373" s="464" t="s">
        <v>4642</v>
      </c>
      <c r="N3373" s="464"/>
      <c r="O3373" s="464" t="s">
        <v>5434</v>
      </c>
      <c r="P3373" s="464"/>
      <c r="Q3373" s="468"/>
      <c r="R3373" s="466"/>
      <c r="S3373" s="493">
        <f t="shared" si="59"/>
        <v>560</v>
      </c>
      <c r="T3373" s="466"/>
      <c r="U3373" s="466"/>
      <c r="V3373" s="466"/>
      <c r="W3373" s="471"/>
      <c r="X3373" s="466"/>
      <c r="Y3373" s="466"/>
      <c r="Z3373" s="471"/>
      <c r="AA3373" s="466"/>
      <c r="AB3373" s="466"/>
      <c r="AC3373" s="466"/>
      <c r="AD3373" s="471"/>
      <c r="AE3373" s="466"/>
      <c r="AF3373" s="466">
        <v>560.0</v>
      </c>
      <c r="AG3373" s="471"/>
      <c r="AH3373" s="464">
        <v>5.003487612E9</v>
      </c>
      <c r="AI3373" s="464" t="s">
        <v>2815</v>
      </c>
      <c r="AJ3373" s="466">
        <v>560.0</v>
      </c>
      <c r="AK3373" s="467">
        <f t="shared" si="50"/>
        <v>0</v>
      </c>
      <c r="AL3373" s="468"/>
      <c r="AM3373" s="494"/>
    </row>
    <row r="3374">
      <c r="A3374" s="460" t="s">
        <v>5437</v>
      </c>
      <c r="B3374" s="225"/>
      <c r="C3374" s="225"/>
      <c r="D3374" s="226"/>
      <c r="E3374" s="227"/>
      <c r="F3374" s="228">
        <f t="shared" si="62"/>
        <v>0</v>
      </c>
      <c r="G3374" s="226"/>
      <c r="H3374" s="226"/>
      <c r="I3374" s="226"/>
      <c r="J3374" s="58" t="s">
        <v>115</v>
      </c>
      <c r="K3374" s="58" t="s">
        <v>115</v>
      </c>
      <c r="L3374" s="58" t="s">
        <v>1676</v>
      </c>
      <c r="M3374" s="62" t="s">
        <v>5438</v>
      </c>
      <c r="N3374" s="58" t="s">
        <v>769</v>
      </c>
      <c r="O3374" s="62" t="s">
        <v>5402</v>
      </c>
      <c r="P3374" s="58" t="s">
        <v>694</v>
      </c>
      <c r="Q3374" s="62"/>
      <c r="R3374" s="63" t="s">
        <v>1120</v>
      </c>
      <c r="S3374" s="64">
        <f t="shared" si="59"/>
        <v>0</v>
      </c>
      <c r="T3374" s="60"/>
      <c r="U3374" s="60"/>
      <c r="V3374" s="60"/>
      <c r="W3374" s="60"/>
      <c r="X3374" s="60"/>
      <c r="Y3374" s="60"/>
      <c r="Z3374" s="60"/>
      <c r="AA3374" s="60"/>
      <c r="AB3374" s="60"/>
      <c r="AC3374" s="60"/>
      <c r="AD3374" s="60"/>
      <c r="AE3374" s="60"/>
      <c r="AF3374" s="60"/>
      <c r="AG3374" s="65"/>
      <c r="AH3374" s="58"/>
      <c r="AI3374" s="59"/>
      <c r="AJ3374" s="60"/>
      <c r="AK3374" s="64">
        <f t="shared" si="50"/>
        <v>0</v>
      </c>
      <c r="AL3374" s="66"/>
      <c r="AM3374" s="67"/>
    </row>
    <row r="3375">
      <c r="A3375" s="498" t="s">
        <v>5439</v>
      </c>
      <c r="B3375" s="229" t="s">
        <v>5440</v>
      </c>
      <c r="C3375" s="461">
        <v>43167.0</v>
      </c>
      <c r="D3375" s="229">
        <v>28.5</v>
      </c>
      <c r="E3375" s="462">
        <v>70.0</v>
      </c>
      <c r="F3375" s="228">
        <f t="shared" si="62"/>
        <v>1995</v>
      </c>
      <c r="G3375" s="229" t="s">
        <v>782</v>
      </c>
      <c r="H3375" s="226"/>
      <c r="I3375" s="226"/>
      <c r="J3375" s="499" t="s">
        <v>115</v>
      </c>
      <c r="K3375" s="499" t="s">
        <v>115</v>
      </c>
      <c r="L3375" s="499" t="s">
        <v>1676</v>
      </c>
      <c r="M3375" s="62" t="s">
        <v>5441</v>
      </c>
      <c r="N3375" s="499" t="s">
        <v>769</v>
      </c>
      <c r="O3375" s="62" t="s">
        <v>5402</v>
      </c>
      <c r="P3375" s="499" t="s">
        <v>694</v>
      </c>
      <c r="Q3375" s="500"/>
      <c r="R3375" s="501"/>
      <c r="S3375" s="64">
        <f t="shared" si="59"/>
        <v>1995</v>
      </c>
      <c r="T3375" s="502">
        <v>1995.0</v>
      </c>
      <c r="U3375" s="502"/>
      <c r="V3375" s="502"/>
      <c r="W3375" s="502"/>
      <c r="X3375" s="502"/>
      <c r="Y3375" s="502"/>
      <c r="Z3375" s="502"/>
      <c r="AA3375" s="502"/>
      <c r="AB3375" s="502"/>
      <c r="AC3375" s="502"/>
      <c r="AD3375" s="502"/>
      <c r="AE3375" s="502"/>
      <c r="AF3375" s="502"/>
      <c r="AG3375" s="503"/>
      <c r="AH3375" s="499">
        <v>5.003362337E9</v>
      </c>
      <c r="AI3375" s="499" t="s">
        <v>800</v>
      </c>
      <c r="AJ3375" s="502">
        <v>1995.0</v>
      </c>
      <c r="AK3375" s="64">
        <f t="shared" si="50"/>
        <v>0</v>
      </c>
      <c r="AL3375" s="504"/>
      <c r="AM3375" s="67"/>
    </row>
    <row r="3376">
      <c r="A3376" s="498" t="s">
        <v>5442</v>
      </c>
      <c r="B3376" s="229" t="s">
        <v>5443</v>
      </c>
      <c r="C3376" s="461">
        <v>43167.0</v>
      </c>
      <c r="D3376" s="229">
        <v>19.0</v>
      </c>
      <c r="E3376" s="462">
        <v>70.0</v>
      </c>
      <c r="F3376" s="228">
        <f t="shared" si="62"/>
        <v>1330</v>
      </c>
      <c r="G3376" s="229" t="s">
        <v>782</v>
      </c>
      <c r="H3376" s="226"/>
      <c r="I3376" s="226"/>
      <c r="J3376" s="499" t="s">
        <v>115</v>
      </c>
      <c r="K3376" s="499" t="s">
        <v>115</v>
      </c>
      <c r="L3376" s="499" t="s">
        <v>1676</v>
      </c>
      <c r="M3376" s="62" t="s">
        <v>5444</v>
      </c>
      <c r="N3376" s="499" t="s">
        <v>769</v>
      </c>
      <c r="O3376" s="62" t="s">
        <v>5402</v>
      </c>
      <c r="P3376" s="499" t="s">
        <v>694</v>
      </c>
      <c r="Q3376" s="500"/>
      <c r="R3376" s="501"/>
      <c r="S3376" s="64">
        <f t="shared" si="59"/>
        <v>1330</v>
      </c>
      <c r="T3376" s="502"/>
      <c r="U3376" s="502">
        <v>1330.0</v>
      </c>
      <c r="V3376" s="502"/>
      <c r="W3376" s="502"/>
      <c r="X3376" s="502"/>
      <c r="Y3376" s="502"/>
      <c r="Z3376" s="502"/>
      <c r="AA3376" s="502"/>
      <c r="AB3376" s="502"/>
      <c r="AC3376" s="502"/>
      <c r="AD3376" s="502"/>
      <c r="AE3376" s="502"/>
      <c r="AF3376" s="502"/>
      <c r="AG3376" s="503"/>
      <c r="AH3376" s="499">
        <v>5.003362337E9</v>
      </c>
      <c r="AI3376" s="499" t="s">
        <v>800</v>
      </c>
      <c r="AJ3376" s="502">
        <v>1330.0</v>
      </c>
      <c r="AK3376" s="64">
        <f t="shared" si="50"/>
        <v>0</v>
      </c>
      <c r="AL3376" s="504"/>
      <c r="AM3376" s="67"/>
    </row>
    <row r="3377">
      <c r="A3377" s="498" t="s">
        <v>5445</v>
      </c>
      <c r="B3377" s="229" t="s">
        <v>5446</v>
      </c>
      <c r="C3377" s="461">
        <v>43223.0</v>
      </c>
      <c r="D3377" s="229">
        <v>16.0</v>
      </c>
      <c r="E3377" s="462">
        <v>70.0</v>
      </c>
      <c r="F3377" s="228">
        <f t="shared" si="62"/>
        <v>1120</v>
      </c>
      <c r="G3377" s="229" t="s">
        <v>782</v>
      </c>
      <c r="H3377" s="226"/>
      <c r="I3377" s="226"/>
      <c r="J3377" s="499" t="s">
        <v>115</v>
      </c>
      <c r="K3377" s="499" t="s">
        <v>115</v>
      </c>
      <c r="L3377" s="499" t="s">
        <v>1676</v>
      </c>
      <c r="M3377" s="62" t="s">
        <v>5447</v>
      </c>
      <c r="N3377" s="499" t="s">
        <v>769</v>
      </c>
      <c r="O3377" s="62" t="s">
        <v>5402</v>
      </c>
      <c r="P3377" s="499" t="s">
        <v>694</v>
      </c>
      <c r="Q3377" s="500"/>
      <c r="R3377" s="501"/>
      <c r="S3377" s="64">
        <f t="shared" si="59"/>
        <v>1120</v>
      </c>
      <c r="T3377" s="502"/>
      <c r="U3377" s="502"/>
      <c r="V3377" s="502">
        <v>1120.0</v>
      </c>
      <c r="W3377" s="502"/>
      <c r="X3377" s="502"/>
      <c r="Y3377" s="502"/>
      <c r="Z3377" s="502"/>
      <c r="AA3377" s="502"/>
      <c r="AB3377" s="502"/>
      <c r="AC3377" s="502"/>
      <c r="AD3377" s="502"/>
      <c r="AE3377" s="502"/>
      <c r="AF3377" s="502"/>
      <c r="AG3377" s="503"/>
      <c r="AH3377" s="499">
        <v>5.003386691E9</v>
      </c>
      <c r="AI3377" s="499" t="s">
        <v>3835</v>
      </c>
      <c r="AJ3377" s="502">
        <v>1120.0</v>
      </c>
      <c r="AK3377" s="64">
        <f t="shared" si="50"/>
        <v>0</v>
      </c>
      <c r="AL3377" s="504"/>
      <c r="AM3377" s="67"/>
    </row>
    <row r="3378">
      <c r="A3378" s="498" t="s">
        <v>5448</v>
      </c>
      <c r="B3378" s="229" t="s">
        <v>5449</v>
      </c>
      <c r="C3378" s="461">
        <v>43223.0</v>
      </c>
      <c r="D3378" s="229">
        <v>6.0</v>
      </c>
      <c r="E3378" s="462">
        <v>70.0</v>
      </c>
      <c r="F3378" s="228">
        <f t="shared" si="62"/>
        <v>420</v>
      </c>
      <c r="G3378" s="229" t="s">
        <v>782</v>
      </c>
      <c r="H3378" s="226"/>
      <c r="I3378" s="226"/>
      <c r="J3378" s="499" t="s">
        <v>115</v>
      </c>
      <c r="K3378" s="499" t="s">
        <v>115</v>
      </c>
      <c r="L3378" s="499" t="s">
        <v>1676</v>
      </c>
      <c r="M3378" s="62" t="s">
        <v>5450</v>
      </c>
      <c r="N3378" s="499" t="s">
        <v>769</v>
      </c>
      <c r="O3378" s="62" t="s">
        <v>5402</v>
      </c>
      <c r="P3378" s="499" t="s">
        <v>694</v>
      </c>
      <c r="Q3378" s="500"/>
      <c r="R3378" s="501"/>
      <c r="S3378" s="64">
        <f t="shared" si="59"/>
        <v>420</v>
      </c>
      <c r="T3378" s="502"/>
      <c r="U3378" s="502"/>
      <c r="V3378" s="502"/>
      <c r="W3378" s="502"/>
      <c r="X3378" s="502">
        <v>420.0</v>
      </c>
      <c r="Y3378" s="502"/>
      <c r="Z3378" s="502"/>
      <c r="AA3378" s="502"/>
      <c r="AB3378" s="502"/>
      <c r="AC3378" s="502"/>
      <c r="AD3378" s="502"/>
      <c r="AE3378" s="502"/>
      <c r="AF3378" s="502"/>
      <c r="AG3378" s="503"/>
      <c r="AH3378" s="499">
        <v>5.003386691E9</v>
      </c>
      <c r="AI3378" s="499" t="s">
        <v>3835</v>
      </c>
      <c r="AJ3378" s="502">
        <v>420.0</v>
      </c>
      <c r="AK3378" s="64">
        <f t="shared" si="50"/>
        <v>0</v>
      </c>
      <c r="AL3378" s="504"/>
      <c r="AM3378" s="67"/>
    </row>
    <row r="3379">
      <c r="A3379" s="498" t="s">
        <v>5451</v>
      </c>
      <c r="B3379" s="229" t="s">
        <v>5452</v>
      </c>
      <c r="C3379" s="461">
        <v>43301.0</v>
      </c>
      <c r="D3379" s="229">
        <v>11.5</v>
      </c>
      <c r="E3379" s="462">
        <v>70.0</v>
      </c>
      <c r="F3379" s="228">
        <f t="shared" si="62"/>
        <v>805</v>
      </c>
      <c r="G3379" s="229" t="s">
        <v>782</v>
      </c>
      <c r="H3379" s="226"/>
      <c r="I3379" s="226"/>
      <c r="J3379" s="499" t="s">
        <v>115</v>
      </c>
      <c r="K3379" s="499" t="s">
        <v>115</v>
      </c>
      <c r="L3379" s="499" t="s">
        <v>1676</v>
      </c>
      <c r="M3379" s="62" t="s">
        <v>5453</v>
      </c>
      <c r="N3379" s="499" t="s">
        <v>769</v>
      </c>
      <c r="O3379" s="62" t="s">
        <v>5402</v>
      </c>
      <c r="P3379" s="499" t="s">
        <v>694</v>
      </c>
      <c r="Q3379" s="500"/>
      <c r="R3379" s="501"/>
      <c r="S3379" s="64">
        <f t="shared" si="59"/>
        <v>805</v>
      </c>
      <c r="T3379" s="502"/>
      <c r="U3379" s="502"/>
      <c r="V3379" s="502"/>
      <c r="W3379" s="502"/>
      <c r="X3379" s="502"/>
      <c r="Y3379" s="502">
        <v>805.0</v>
      </c>
      <c r="Z3379" s="502"/>
      <c r="AA3379" s="502"/>
      <c r="AB3379" s="502"/>
      <c r="AC3379" s="502"/>
      <c r="AD3379" s="502"/>
      <c r="AE3379" s="502"/>
      <c r="AF3379" s="502"/>
      <c r="AG3379" s="503"/>
      <c r="AH3379" s="499">
        <v>5.003422523E9</v>
      </c>
      <c r="AI3379" s="499" t="s">
        <v>5454</v>
      </c>
      <c r="AJ3379" s="502">
        <v>805.0</v>
      </c>
      <c r="AK3379" s="64">
        <f t="shared" si="50"/>
        <v>0</v>
      </c>
      <c r="AL3379" s="504"/>
      <c r="AM3379" s="67"/>
    </row>
    <row r="3380">
      <c r="A3380" s="498" t="s">
        <v>5455</v>
      </c>
      <c r="B3380" s="229" t="s">
        <v>5456</v>
      </c>
      <c r="C3380" s="461">
        <v>43301.0</v>
      </c>
      <c r="D3380" s="229">
        <v>19.0</v>
      </c>
      <c r="E3380" s="462">
        <v>70.0</v>
      </c>
      <c r="F3380" s="228">
        <f t="shared" si="62"/>
        <v>1330</v>
      </c>
      <c r="G3380" s="229" t="s">
        <v>782</v>
      </c>
      <c r="H3380" s="226"/>
      <c r="I3380" s="226"/>
      <c r="J3380" s="499" t="s">
        <v>115</v>
      </c>
      <c r="K3380" s="499" t="s">
        <v>115</v>
      </c>
      <c r="L3380" s="499" t="s">
        <v>1676</v>
      </c>
      <c r="M3380" s="62" t="s">
        <v>5457</v>
      </c>
      <c r="N3380" s="499" t="s">
        <v>769</v>
      </c>
      <c r="O3380" s="62" t="s">
        <v>5402</v>
      </c>
      <c r="P3380" s="499" t="s">
        <v>694</v>
      </c>
      <c r="Q3380" s="500"/>
      <c r="R3380" s="501"/>
      <c r="S3380" s="64">
        <f t="shared" si="59"/>
        <v>1330</v>
      </c>
      <c r="T3380" s="502"/>
      <c r="U3380" s="502"/>
      <c r="V3380" s="502"/>
      <c r="W3380" s="502"/>
      <c r="X3380" s="502"/>
      <c r="Y3380" s="502"/>
      <c r="Z3380" s="502">
        <v>1330.0</v>
      </c>
      <c r="AA3380" s="502"/>
      <c r="AB3380" s="502"/>
      <c r="AC3380" s="502"/>
      <c r="AD3380" s="502"/>
      <c r="AE3380" s="502"/>
      <c r="AF3380" s="502"/>
      <c r="AG3380" s="503"/>
      <c r="AH3380" s="499">
        <v>5.003422523E9</v>
      </c>
      <c r="AI3380" s="499" t="s">
        <v>5454</v>
      </c>
      <c r="AJ3380" s="502">
        <v>1330.0</v>
      </c>
      <c r="AK3380" s="64">
        <f t="shared" si="50"/>
        <v>0</v>
      </c>
      <c r="AL3380" s="504"/>
      <c r="AM3380" s="67"/>
    </row>
    <row r="3381">
      <c r="A3381" s="498" t="s">
        <v>5458</v>
      </c>
      <c r="B3381" s="229" t="s">
        <v>5459</v>
      </c>
      <c r="C3381" s="461">
        <v>43315.0</v>
      </c>
      <c r="D3381" s="229">
        <v>26.0</v>
      </c>
      <c r="E3381" s="462">
        <v>70.0</v>
      </c>
      <c r="F3381" s="228">
        <f t="shared" si="62"/>
        <v>1820</v>
      </c>
      <c r="G3381" s="229" t="s">
        <v>782</v>
      </c>
      <c r="H3381" s="226"/>
      <c r="I3381" s="226"/>
      <c r="J3381" s="499" t="s">
        <v>115</v>
      </c>
      <c r="K3381" s="499" t="s">
        <v>115</v>
      </c>
      <c r="L3381" s="499" t="s">
        <v>1676</v>
      </c>
      <c r="M3381" s="62" t="s">
        <v>5460</v>
      </c>
      <c r="N3381" s="499" t="s">
        <v>769</v>
      </c>
      <c r="O3381" s="62" t="s">
        <v>5402</v>
      </c>
      <c r="P3381" s="499" t="s">
        <v>694</v>
      </c>
      <c r="Q3381" s="500"/>
      <c r="R3381" s="501"/>
      <c r="S3381" s="64">
        <f t="shared" si="59"/>
        <v>1820</v>
      </c>
      <c r="T3381" s="502"/>
      <c r="U3381" s="502"/>
      <c r="V3381" s="502"/>
      <c r="W3381" s="502"/>
      <c r="X3381" s="502"/>
      <c r="Y3381" s="502"/>
      <c r="Z3381" s="502"/>
      <c r="AA3381" s="502">
        <v>1820.0</v>
      </c>
      <c r="AB3381" s="502"/>
      <c r="AC3381" s="502"/>
      <c r="AD3381" s="502"/>
      <c r="AE3381" s="502"/>
      <c r="AF3381" s="502"/>
      <c r="AG3381" s="503"/>
      <c r="AH3381" s="499">
        <v>5.00342914E9</v>
      </c>
      <c r="AI3381" s="499" t="s">
        <v>3389</v>
      </c>
      <c r="AJ3381" s="502">
        <v>1820.0</v>
      </c>
      <c r="AK3381" s="64">
        <f t="shared" si="50"/>
        <v>0</v>
      </c>
      <c r="AL3381" s="504"/>
      <c r="AM3381" s="67"/>
    </row>
    <row r="3382">
      <c r="A3382" s="498" t="s">
        <v>5461</v>
      </c>
      <c r="B3382" s="229" t="s">
        <v>5462</v>
      </c>
      <c r="C3382" s="461">
        <v>43361.0</v>
      </c>
      <c r="D3382" s="229">
        <v>20.5</v>
      </c>
      <c r="E3382" s="462">
        <v>70.0</v>
      </c>
      <c r="F3382" s="228">
        <f t="shared" si="62"/>
        <v>1435</v>
      </c>
      <c r="G3382" s="229" t="s">
        <v>782</v>
      </c>
      <c r="H3382" s="226"/>
      <c r="I3382" s="226"/>
      <c r="J3382" s="499" t="s">
        <v>115</v>
      </c>
      <c r="K3382" s="499" t="s">
        <v>115</v>
      </c>
      <c r="L3382" s="499" t="s">
        <v>1676</v>
      </c>
      <c r="M3382" s="62" t="s">
        <v>5463</v>
      </c>
      <c r="N3382" s="499" t="s">
        <v>769</v>
      </c>
      <c r="O3382" s="62" t="s">
        <v>5402</v>
      </c>
      <c r="P3382" s="499" t="s">
        <v>694</v>
      </c>
      <c r="Q3382" s="500"/>
      <c r="R3382" s="501"/>
      <c r="S3382" s="64">
        <f t="shared" si="59"/>
        <v>1435</v>
      </c>
      <c r="T3382" s="502"/>
      <c r="U3382" s="502"/>
      <c r="V3382" s="502"/>
      <c r="W3382" s="502"/>
      <c r="X3382" s="502"/>
      <c r="Y3382" s="502"/>
      <c r="Z3382" s="502"/>
      <c r="AA3382" s="502"/>
      <c r="AB3382" s="502">
        <v>1435.0</v>
      </c>
      <c r="AC3382" s="502"/>
      <c r="AD3382" s="502"/>
      <c r="AE3382" s="502"/>
      <c r="AF3382" s="502"/>
      <c r="AG3382" s="503"/>
      <c r="AH3382" s="499">
        <v>5.003453012E9</v>
      </c>
      <c r="AI3382" s="499" t="s">
        <v>2346</v>
      </c>
      <c r="AJ3382" s="502">
        <v>1435.0</v>
      </c>
      <c r="AK3382" s="64">
        <f t="shared" si="50"/>
        <v>0</v>
      </c>
      <c r="AL3382" s="504"/>
      <c r="AM3382" s="67"/>
    </row>
    <row r="3383">
      <c r="A3383" s="498" t="s">
        <v>5464</v>
      </c>
      <c r="B3383" s="229" t="s">
        <v>5465</v>
      </c>
      <c r="C3383" s="461">
        <v>43382.0</v>
      </c>
      <c r="D3383" s="229">
        <v>2.5</v>
      </c>
      <c r="E3383" s="462">
        <v>70.0</v>
      </c>
      <c r="F3383" s="228">
        <f t="shared" si="62"/>
        <v>175</v>
      </c>
      <c r="G3383" s="229" t="s">
        <v>782</v>
      </c>
      <c r="H3383" s="226"/>
      <c r="I3383" s="226"/>
      <c r="J3383" s="499" t="s">
        <v>115</v>
      </c>
      <c r="K3383" s="499" t="s">
        <v>115</v>
      </c>
      <c r="L3383" s="499" t="s">
        <v>1676</v>
      </c>
      <c r="M3383" s="62" t="s">
        <v>5466</v>
      </c>
      <c r="N3383" s="499" t="s">
        <v>769</v>
      </c>
      <c r="O3383" s="62" t="s">
        <v>5402</v>
      </c>
      <c r="P3383" s="499" t="s">
        <v>694</v>
      </c>
      <c r="Q3383" s="500"/>
      <c r="R3383" s="501"/>
      <c r="S3383" s="64">
        <f t="shared" si="59"/>
        <v>175</v>
      </c>
      <c r="T3383" s="502"/>
      <c r="U3383" s="502"/>
      <c r="V3383" s="502"/>
      <c r="W3383" s="502"/>
      <c r="X3383" s="502"/>
      <c r="Y3383" s="502"/>
      <c r="Z3383" s="502"/>
      <c r="AA3383" s="502"/>
      <c r="AB3383" s="502"/>
      <c r="AC3383" s="502">
        <v>175.0</v>
      </c>
      <c r="AD3383" s="502"/>
      <c r="AE3383" s="502"/>
      <c r="AF3383" s="502"/>
      <c r="AG3383" s="503"/>
      <c r="AH3383" s="499">
        <v>5.003463536E9</v>
      </c>
      <c r="AI3383" s="499" t="s">
        <v>5428</v>
      </c>
      <c r="AJ3383" s="502">
        <v>175.0</v>
      </c>
      <c r="AK3383" s="64">
        <f t="shared" si="50"/>
        <v>0</v>
      </c>
      <c r="AL3383" s="504"/>
      <c r="AM3383" s="67"/>
    </row>
    <row r="3384">
      <c r="A3384" s="498" t="s">
        <v>5467</v>
      </c>
      <c r="B3384" s="229" t="s">
        <v>5468</v>
      </c>
      <c r="C3384" s="461">
        <v>43424.0</v>
      </c>
      <c r="D3384" s="229">
        <v>11.5</v>
      </c>
      <c r="E3384" s="462">
        <v>70.0</v>
      </c>
      <c r="F3384" s="228">
        <f t="shared" si="62"/>
        <v>805</v>
      </c>
      <c r="G3384" s="229" t="s">
        <v>782</v>
      </c>
      <c r="H3384" s="226"/>
      <c r="I3384" s="226"/>
      <c r="J3384" s="499" t="s">
        <v>115</v>
      </c>
      <c r="K3384" s="499" t="s">
        <v>115</v>
      </c>
      <c r="L3384" s="499" t="s">
        <v>1676</v>
      </c>
      <c r="M3384" s="62" t="s">
        <v>5469</v>
      </c>
      <c r="N3384" s="499" t="s">
        <v>769</v>
      </c>
      <c r="O3384" s="62" t="s">
        <v>5402</v>
      </c>
      <c r="P3384" s="499" t="s">
        <v>694</v>
      </c>
      <c r="Q3384" s="500"/>
      <c r="R3384" s="501"/>
      <c r="S3384" s="64">
        <f t="shared" si="59"/>
        <v>805</v>
      </c>
      <c r="T3384" s="502"/>
      <c r="U3384" s="502"/>
      <c r="V3384" s="502"/>
      <c r="W3384" s="502"/>
      <c r="X3384" s="502"/>
      <c r="Y3384" s="502"/>
      <c r="Z3384" s="502"/>
      <c r="AA3384" s="502"/>
      <c r="AB3384" s="502"/>
      <c r="AC3384" s="502"/>
      <c r="AD3384" s="502"/>
      <c r="AE3384" s="502">
        <v>805.0</v>
      </c>
      <c r="AF3384" s="502"/>
      <c r="AG3384" s="503"/>
      <c r="AH3384" s="499">
        <v>5.003482203E9</v>
      </c>
      <c r="AI3384" s="499" t="s">
        <v>1121</v>
      </c>
      <c r="AJ3384" s="502">
        <v>805.0</v>
      </c>
      <c r="AK3384" s="64">
        <f t="shared" si="50"/>
        <v>0</v>
      </c>
      <c r="AL3384" s="504"/>
      <c r="AM3384" s="67"/>
    </row>
    <row r="3385">
      <c r="A3385" s="498" t="s">
        <v>5470</v>
      </c>
      <c r="B3385" s="229" t="s">
        <v>5471</v>
      </c>
      <c r="C3385" s="461">
        <v>43439.0</v>
      </c>
      <c r="D3385" s="229">
        <v>9.0</v>
      </c>
      <c r="E3385" s="462">
        <v>70.0</v>
      </c>
      <c r="F3385" s="228">
        <f t="shared" si="62"/>
        <v>630</v>
      </c>
      <c r="G3385" s="229"/>
      <c r="H3385" s="226"/>
      <c r="I3385" s="226"/>
      <c r="J3385" s="499" t="s">
        <v>115</v>
      </c>
      <c r="K3385" s="499"/>
      <c r="L3385" s="499" t="s">
        <v>1676</v>
      </c>
      <c r="M3385" s="62" t="s">
        <v>5472</v>
      </c>
      <c r="N3385" s="499" t="s">
        <v>769</v>
      </c>
      <c r="O3385" s="62" t="s">
        <v>5402</v>
      </c>
      <c r="P3385" s="499" t="s">
        <v>694</v>
      </c>
      <c r="Q3385" s="500"/>
      <c r="R3385" s="501"/>
      <c r="S3385" s="64">
        <f t="shared" si="59"/>
        <v>630</v>
      </c>
      <c r="T3385" s="502"/>
      <c r="U3385" s="502"/>
      <c r="V3385" s="502"/>
      <c r="W3385" s="502"/>
      <c r="X3385" s="502"/>
      <c r="Y3385" s="502"/>
      <c r="Z3385" s="502"/>
      <c r="AA3385" s="502"/>
      <c r="AB3385" s="502"/>
      <c r="AC3385" s="502"/>
      <c r="AD3385" s="502"/>
      <c r="AE3385" s="502"/>
      <c r="AF3385" s="502">
        <v>630.0</v>
      </c>
      <c r="AG3385" s="503"/>
      <c r="AH3385" s="499">
        <v>5.00348671E9</v>
      </c>
      <c r="AI3385" s="499" t="s">
        <v>1663</v>
      </c>
      <c r="AJ3385" s="502">
        <v>630.0</v>
      </c>
      <c r="AK3385" s="64">
        <f t="shared" si="50"/>
        <v>0</v>
      </c>
      <c r="AL3385" s="504"/>
      <c r="AM3385" s="67"/>
    </row>
    <row r="3386">
      <c r="A3386" s="463" t="s">
        <v>5473</v>
      </c>
      <c r="B3386" s="464" t="s">
        <v>5474</v>
      </c>
      <c r="C3386" s="465">
        <v>43250.0</v>
      </c>
      <c r="D3386" s="464">
        <v>1.0</v>
      </c>
      <c r="E3386" s="466">
        <v>1765.0</v>
      </c>
      <c r="F3386" s="467">
        <f t="shared" si="62"/>
        <v>1765</v>
      </c>
      <c r="G3386" s="464" t="s">
        <v>782</v>
      </c>
      <c r="H3386" s="468"/>
      <c r="I3386" s="468"/>
      <c r="J3386" s="464" t="s">
        <v>115</v>
      </c>
      <c r="K3386" s="464" t="s">
        <v>115</v>
      </c>
      <c r="L3386" s="464" t="s">
        <v>1676</v>
      </c>
      <c r="M3386" s="464" t="s">
        <v>5475</v>
      </c>
      <c r="N3386" s="464" t="s">
        <v>769</v>
      </c>
      <c r="O3386" s="464" t="s">
        <v>5476</v>
      </c>
      <c r="P3386" s="464" t="s">
        <v>694</v>
      </c>
      <c r="Q3386" s="468"/>
      <c r="R3386" s="466" t="s">
        <v>743</v>
      </c>
      <c r="S3386" s="493">
        <f t="shared" si="59"/>
        <v>1765</v>
      </c>
      <c r="T3386" s="471"/>
      <c r="U3386" s="527">
        <v>800.0</v>
      </c>
      <c r="V3386" s="527">
        <v>965.0</v>
      </c>
      <c r="W3386" s="471"/>
      <c r="X3386" s="466"/>
      <c r="Y3386" s="471"/>
      <c r="Z3386" s="471"/>
      <c r="AA3386" s="471"/>
      <c r="AB3386" s="471"/>
      <c r="AC3386" s="471"/>
      <c r="AD3386" s="471"/>
      <c r="AE3386" s="471"/>
      <c r="AF3386" s="471"/>
      <c r="AG3386" s="471"/>
      <c r="AH3386" s="464">
        <v>5.00340358E9</v>
      </c>
      <c r="AI3386" s="464" t="s">
        <v>4412</v>
      </c>
      <c r="AJ3386" s="466">
        <v>1765.0</v>
      </c>
      <c r="AK3386" s="467">
        <f t="shared" si="50"/>
        <v>0</v>
      </c>
      <c r="AL3386" s="468"/>
      <c r="AM3386" s="494"/>
    </row>
    <row r="3387">
      <c r="A3387" s="460" t="s">
        <v>5477</v>
      </c>
      <c r="B3387" s="229" t="s">
        <v>5478</v>
      </c>
      <c r="C3387" s="528">
        <v>43291.0</v>
      </c>
      <c r="D3387" s="229">
        <v>1.0</v>
      </c>
      <c r="E3387" s="462">
        <v>8580.0</v>
      </c>
      <c r="F3387" s="228">
        <f t="shared" si="62"/>
        <v>8580</v>
      </c>
      <c r="G3387" s="229" t="s">
        <v>782</v>
      </c>
      <c r="H3387" s="226"/>
      <c r="I3387" s="226"/>
      <c r="J3387" s="58" t="s">
        <v>115</v>
      </c>
      <c r="K3387" s="58" t="s">
        <v>115</v>
      </c>
      <c r="L3387" s="58" t="s">
        <v>1676</v>
      </c>
      <c r="M3387" s="62" t="s">
        <v>5479</v>
      </c>
      <c r="N3387" s="58" t="s">
        <v>776</v>
      </c>
      <c r="O3387" s="62" t="s">
        <v>5480</v>
      </c>
      <c r="P3387" s="58" t="s">
        <v>694</v>
      </c>
      <c r="Q3387" s="62"/>
      <c r="R3387" s="63" t="s">
        <v>1120</v>
      </c>
      <c r="S3387" s="64">
        <f t="shared" si="59"/>
        <v>8580</v>
      </c>
      <c r="T3387" s="60">
        <v>1917.5</v>
      </c>
      <c r="U3387" s="60">
        <v>1397.5</v>
      </c>
      <c r="V3387" s="60">
        <v>3217.5</v>
      </c>
      <c r="W3387" s="60"/>
      <c r="X3387" s="60">
        <v>1560.0</v>
      </c>
      <c r="Y3387" s="60">
        <v>487.5</v>
      </c>
      <c r="Z3387" s="60"/>
      <c r="AA3387" s="60"/>
      <c r="AB3387" s="60"/>
      <c r="AC3387" s="60"/>
      <c r="AD3387" s="60"/>
      <c r="AE3387" s="60"/>
      <c r="AF3387" s="60"/>
      <c r="AG3387" s="65"/>
      <c r="AH3387" s="58">
        <v>5.003418552E9</v>
      </c>
      <c r="AI3387" s="58" t="s">
        <v>2744</v>
      </c>
      <c r="AJ3387" s="60">
        <v>8580.0</v>
      </c>
      <c r="AK3387" s="64">
        <f t="shared" si="50"/>
        <v>0</v>
      </c>
      <c r="AL3387" s="66"/>
      <c r="AM3387" s="67"/>
    </row>
    <row r="3388">
      <c r="A3388" s="498" t="s">
        <v>5481</v>
      </c>
      <c r="B3388" s="229" t="s">
        <v>5482</v>
      </c>
      <c r="C3388" s="528">
        <v>43291.0</v>
      </c>
      <c r="D3388" s="229">
        <v>2.5</v>
      </c>
      <c r="E3388" s="462">
        <v>65.0</v>
      </c>
      <c r="F3388" s="529">
        <v>162.5</v>
      </c>
      <c r="G3388" s="229" t="s">
        <v>782</v>
      </c>
      <c r="H3388" s="226"/>
      <c r="I3388" s="226"/>
      <c r="J3388" s="499" t="s">
        <v>115</v>
      </c>
      <c r="K3388" s="499" t="s">
        <v>115</v>
      </c>
      <c r="L3388" s="499" t="s">
        <v>1676</v>
      </c>
      <c r="M3388" s="62" t="s">
        <v>5479</v>
      </c>
      <c r="N3388" s="499" t="s">
        <v>776</v>
      </c>
      <c r="O3388" s="500" t="s">
        <v>5480</v>
      </c>
      <c r="P3388" s="499" t="s">
        <v>694</v>
      </c>
      <c r="Q3388" s="500"/>
      <c r="R3388" s="501"/>
      <c r="S3388" s="64">
        <f t="shared" si="59"/>
        <v>162.5</v>
      </c>
      <c r="T3388" s="502"/>
      <c r="U3388" s="502"/>
      <c r="V3388" s="502"/>
      <c r="W3388" s="502"/>
      <c r="X3388" s="502"/>
      <c r="Y3388" s="502"/>
      <c r="Z3388" s="502">
        <v>162.5</v>
      </c>
      <c r="AA3388" s="502"/>
      <c r="AB3388" s="502"/>
      <c r="AC3388" s="502"/>
      <c r="AD3388" s="502"/>
      <c r="AE3388" s="502"/>
      <c r="AF3388" s="502"/>
      <c r="AG3388" s="503"/>
      <c r="AH3388" s="499">
        <v>5.003436404E9</v>
      </c>
      <c r="AI3388" s="499" t="s">
        <v>4935</v>
      </c>
      <c r="AJ3388" s="502">
        <v>162.5</v>
      </c>
      <c r="AK3388" s="64">
        <f t="shared" si="50"/>
        <v>0</v>
      </c>
      <c r="AL3388" s="504"/>
      <c r="AM3388" s="67"/>
    </row>
    <row r="3389">
      <c r="A3389" s="498" t="s">
        <v>5483</v>
      </c>
      <c r="B3389" s="229" t="s">
        <v>5484</v>
      </c>
      <c r="C3389" s="528">
        <v>43329.0</v>
      </c>
      <c r="D3389" s="229">
        <v>22.5</v>
      </c>
      <c r="E3389" s="462">
        <v>65.0</v>
      </c>
      <c r="F3389" s="529">
        <v>1462.5</v>
      </c>
      <c r="G3389" s="229" t="s">
        <v>782</v>
      </c>
      <c r="H3389" s="226"/>
      <c r="I3389" s="226"/>
      <c r="J3389" s="499" t="s">
        <v>115</v>
      </c>
      <c r="K3389" s="499"/>
      <c r="L3389" s="499" t="s">
        <v>1676</v>
      </c>
      <c r="M3389" s="500"/>
      <c r="N3389" s="499"/>
      <c r="O3389" s="500"/>
      <c r="P3389" s="499"/>
      <c r="Q3389" s="500"/>
      <c r="R3389" s="501"/>
      <c r="S3389" s="64">
        <f t="shared" si="59"/>
        <v>1462.5</v>
      </c>
      <c r="T3389" s="502"/>
      <c r="U3389" s="502"/>
      <c r="V3389" s="502"/>
      <c r="W3389" s="502"/>
      <c r="X3389" s="502"/>
      <c r="Y3389" s="502"/>
      <c r="Z3389" s="502"/>
      <c r="AA3389" s="502">
        <v>1462.5</v>
      </c>
      <c r="AB3389" s="502"/>
      <c r="AC3389" s="502"/>
      <c r="AD3389" s="502"/>
      <c r="AE3389" s="502"/>
      <c r="AF3389" s="502"/>
      <c r="AG3389" s="503"/>
      <c r="AH3389" s="499">
        <v>5.003436404E9</v>
      </c>
      <c r="AI3389" s="499" t="s">
        <v>4935</v>
      </c>
      <c r="AJ3389" s="502">
        <v>1462.5</v>
      </c>
      <c r="AK3389" s="64">
        <f t="shared" si="50"/>
        <v>0</v>
      </c>
      <c r="AL3389" s="504"/>
      <c r="AM3389" s="67"/>
    </row>
    <row r="3390">
      <c r="A3390" s="498" t="s">
        <v>5485</v>
      </c>
      <c r="B3390" s="229" t="s">
        <v>5486</v>
      </c>
      <c r="C3390" s="528">
        <v>43382.0</v>
      </c>
      <c r="D3390" s="229">
        <v>15.0</v>
      </c>
      <c r="E3390" s="462">
        <v>65.0</v>
      </c>
      <c r="F3390" s="529">
        <v>975.0</v>
      </c>
      <c r="G3390" s="229" t="s">
        <v>782</v>
      </c>
      <c r="H3390" s="226"/>
      <c r="I3390" s="226"/>
      <c r="J3390" s="499" t="s">
        <v>115</v>
      </c>
      <c r="K3390" s="499"/>
      <c r="L3390" s="499" t="s">
        <v>1676</v>
      </c>
      <c r="M3390" s="500"/>
      <c r="N3390" s="499"/>
      <c r="O3390" s="500"/>
      <c r="P3390" s="499"/>
      <c r="Q3390" s="500"/>
      <c r="R3390" s="501"/>
      <c r="S3390" s="64">
        <f t="shared" si="59"/>
        <v>975</v>
      </c>
      <c r="T3390" s="502"/>
      <c r="U3390" s="502"/>
      <c r="V3390" s="502"/>
      <c r="W3390" s="502"/>
      <c r="X3390" s="502"/>
      <c r="Y3390" s="502"/>
      <c r="Z3390" s="502"/>
      <c r="AA3390" s="502"/>
      <c r="AB3390" s="502">
        <v>975.0</v>
      </c>
      <c r="AC3390" s="502"/>
      <c r="AD3390" s="502"/>
      <c r="AE3390" s="502"/>
      <c r="AF3390" s="502"/>
      <c r="AG3390" s="503"/>
      <c r="AH3390" s="499">
        <v>5.003466261E9</v>
      </c>
      <c r="AI3390" s="499" t="s">
        <v>1146</v>
      </c>
      <c r="AJ3390" s="502">
        <v>975.0</v>
      </c>
      <c r="AK3390" s="64">
        <f t="shared" si="50"/>
        <v>0</v>
      </c>
      <c r="AL3390" s="504"/>
      <c r="AM3390" s="67"/>
    </row>
    <row r="3391">
      <c r="A3391" s="498" t="s">
        <v>5487</v>
      </c>
      <c r="B3391" s="229" t="s">
        <v>5488</v>
      </c>
      <c r="C3391" s="528">
        <v>43398.0</v>
      </c>
      <c r="D3391" s="229">
        <v>2.5</v>
      </c>
      <c r="E3391" s="462">
        <v>65.0</v>
      </c>
      <c r="F3391" s="529">
        <v>162.5</v>
      </c>
      <c r="G3391" s="229" t="s">
        <v>782</v>
      </c>
      <c r="H3391" s="226"/>
      <c r="I3391" s="226"/>
      <c r="J3391" s="499" t="s">
        <v>115</v>
      </c>
      <c r="K3391" s="499"/>
      <c r="L3391" s="499" t="s">
        <v>1676</v>
      </c>
      <c r="M3391" s="62" t="s">
        <v>5479</v>
      </c>
      <c r="N3391" s="499"/>
      <c r="O3391" s="500"/>
      <c r="P3391" s="499"/>
      <c r="Q3391" s="500"/>
      <c r="R3391" s="501"/>
      <c r="S3391" s="64">
        <f t="shared" si="59"/>
        <v>162.5</v>
      </c>
      <c r="T3391" s="502"/>
      <c r="U3391" s="502"/>
      <c r="V3391" s="502"/>
      <c r="W3391" s="502"/>
      <c r="X3391" s="502"/>
      <c r="Y3391" s="502"/>
      <c r="Z3391" s="502"/>
      <c r="AA3391" s="502"/>
      <c r="AB3391" s="502"/>
      <c r="AC3391" s="502">
        <v>162.5</v>
      </c>
      <c r="AD3391" s="502"/>
      <c r="AE3391" s="502"/>
      <c r="AF3391" s="502"/>
      <c r="AG3391" s="503"/>
      <c r="AH3391" s="499">
        <v>5.003473709E9</v>
      </c>
      <c r="AI3391" s="499" t="s">
        <v>721</v>
      </c>
      <c r="AJ3391" s="502">
        <v>162.5</v>
      </c>
      <c r="AK3391" s="64">
        <f t="shared" si="50"/>
        <v>0</v>
      </c>
      <c r="AL3391" s="504"/>
      <c r="AM3391" s="67"/>
    </row>
    <row r="3392">
      <c r="A3392" s="490" t="s">
        <v>5489</v>
      </c>
      <c r="B3392" s="464"/>
      <c r="C3392" s="465"/>
      <c r="D3392" s="464"/>
      <c r="E3392" s="466"/>
      <c r="F3392" s="467"/>
      <c r="G3392" s="464"/>
      <c r="H3392" s="468"/>
      <c r="I3392" s="468"/>
      <c r="J3392" s="464" t="s">
        <v>115</v>
      </c>
      <c r="K3392" s="464" t="s">
        <v>115</v>
      </c>
      <c r="L3392" s="464" t="s">
        <v>1676</v>
      </c>
      <c r="M3392" s="464" t="s">
        <v>5490</v>
      </c>
      <c r="N3392" s="464" t="s">
        <v>692</v>
      </c>
      <c r="O3392" s="464" t="s">
        <v>5491</v>
      </c>
      <c r="P3392" s="464" t="s">
        <v>694</v>
      </c>
      <c r="Q3392" s="468"/>
      <c r="R3392" s="466"/>
      <c r="S3392" s="493">
        <f t="shared" si="59"/>
        <v>0</v>
      </c>
      <c r="T3392" s="466"/>
      <c r="U3392" s="466"/>
      <c r="V3392" s="471"/>
      <c r="W3392" s="471"/>
      <c r="X3392" s="471"/>
      <c r="Y3392" s="471"/>
      <c r="Z3392" s="471"/>
      <c r="AA3392" s="466"/>
      <c r="AB3392" s="466"/>
      <c r="AC3392" s="466"/>
      <c r="AD3392" s="471"/>
      <c r="AE3392" s="466"/>
      <c r="AF3392" s="466"/>
      <c r="AG3392" s="466"/>
      <c r="AH3392" s="464"/>
      <c r="AI3392" s="464"/>
      <c r="AJ3392" s="466"/>
      <c r="AK3392" s="467">
        <f t="shared" si="50"/>
        <v>0</v>
      </c>
      <c r="AL3392" s="468"/>
      <c r="AM3392" s="494"/>
    </row>
    <row r="3393">
      <c r="A3393" s="490" t="s">
        <v>5492</v>
      </c>
      <c r="B3393" s="464" t="s">
        <v>5493</v>
      </c>
      <c r="C3393" s="465">
        <v>43137.0</v>
      </c>
      <c r="D3393" s="464">
        <v>29.0</v>
      </c>
      <c r="E3393" s="466">
        <v>70.0</v>
      </c>
      <c r="F3393" s="467">
        <f t="shared" ref="F3393:F3398" si="63">D3393*E3393</f>
        <v>2030</v>
      </c>
      <c r="G3393" s="464" t="s">
        <v>782</v>
      </c>
      <c r="H3393" s="468"/>
      <c r="I3393" s="468"/>
      <c r="J3393" s="464" t="s">
        <v>115</v>
      </c>
      <c r="K3393" s="464" t="s">
        <v>115</v>
      </c>
      <c r="L3393" s="464" t="s">
        <v>1676</v>
      </c>
      <c r="M3393" s="464" t="s">
        <v>5494</v>
      </c>
      <c r="N3393" s="464" t="s">
        <v>692</v>
      </c>
      <c r="O3393" s="464" t="s">
        <v>5402</v>
      </c>
      <c r="P3393" s="464" t="s">
        <v>694</v>
      </c>
      <c r="Q3393" s="468"/>
      <c r="R3393" s="466" t="s">
        <v>1120</v>
      </c>
      <c r="S3393" s="493">
        <f t="shared" si="59"/>
        <v>2030</v>
      </c>
      <c r="T3393" s="466">
        <v>2030.0</v>
      </c>
      <c r="U3393" s="466"/>
      <c r="V3393" s="471"/>
      <c r="W3393" s="471"/>
      <c r="X3393" s="471"/>
      <c r="Y3393" s="471"/>
      <c r="Z3393" s="471"/>
      <c r="AA3393" s="471"/>
      <c r="AB3393" s="471"/>
      <c r="AC3393" s="471"/>
      <c r="AD3393" s="471"/>
      <c r="AE3393" s="471"/>
      <c r="AF3393" s="471"/>
      <c r="AG3393" s="471"/>
      <c r="AH3393" s="464">
        <v>5.003341882E9</v>
      </c>
      <c r="AI3393" s="464" t="s">
        <v>2670</v>
      </c>
      <c r="AJ3393" s="466">
        <v>2030.0</v>
      </c>
      <c r="AK3393" s="467">
        <f t="shared" si="50"/>
        <v>0</v>
      </c>
      <c r="AL3393" s="468"/>
      <c r="AM3393" s="494"/>
    </row>
    <row r="3394">
      <c r="A3394" s="490" t="s">
        <v>5495</v>
      </c>
      <c r="B3394" s="464" t="s">
        <v>5496</v>
      </c>
      <c r="C3394" s="465">
        <v>43167.0</v>
      </c>
      <c r="D3394" s="464">
        <v>6.0</v>
      </c>
      <c r="E3394" s="466">
        <v>70.0</v>
      </c>
      <c r="F3394" s="467">
        <f t="shared" si="63"/>
        <v>420</v>
      </c>
      <c r="G3394" s="464" t="s">
        <v>782</v>
      </c>
      <c r="H3394" s="468"/>
      <c r="I3394" s="468"/>
      <c r="J3394" s="464" t="s">
        <v>115</v>
      </c>
      <c r="K3394" s="464" t="s">
        <v>115</v>
      </c>
      <c r="L3394" s="464" t="s">
        <v>1676</v>
      </c>
      <c r="M3394" s="464" t="s">
        <v>5497</v>
      </c>
      <c r="N3394" s="464" t="s">
        <v>692</v>
      </c>
      <c r="O3394" s="464" t="s">
        <v>5402</v>
      </c>
      <c r="P3394" s="464" t="s">
        <v>694</v>
      </c>
      <c r="Q3394" s="468"/>
      <c r="R3394" s="466"/>
      <c r="S3394" s="493">
        <f t="shared" si="59"/>
        <v>420</v>
      </c>
      <c r="T3394" s="466"/>
      <c r="U3394" s="466">
        <v>420.0</v>
      </c>
      <c r="V3394" s="471"/>
      <c r="W3394" s="471"/>
      <c r="X3394" s="471"/>
      <c r="Y3394" s="471"/>
      <c r="Z3394" s="471"/>
      <c r="AA3394" s="471"/>
      <c r="AB3394" s="471"/>
      <c r="AC3394" s="471"/>
      <c r="AD3394" s="471"/>
      <c r="AE3394" s="471"/>
      <c r="AF3394" s="471"/>
      <c r="AG3394" s="471"/>
      <c r="AH3394" s="464">
        <v>5.003357145E9</v>
      </c>
      <c r="AI3394" s="464" t="s">
        <v>3384</v>
      </c>
      <c r="AJ3394" s="466">
        <v>420.0</v>
      </c>
      <c r="AK3394" s="467">
        <f t="shared" si="50"/>
        <v>0</v>
      </c>
      <c r="AL3394" s="468"/>
      <c r="AM3394" s="494"/>
    </row>
    <row r="3395">
      <c r="A3395" s="490" t="s">
        <v>5498</v>
      </c>
      <c r="B3395" s="464" t="s">
        <v>5499</v>
      </c>
      <c r="C3395" s="465">
        <v>43196.0</v>
      </c>
      <c r="D3395" s="464">
        <v>9.0</v>
      </c>
      <c r="E3395" s="466">
        <v>70.0</v>
      </c>
      <c r="F3395" s="467">
        <f t="shared" si="63"/>
        <v>630</v>
      </c>
      <c r="G3395" s="464" t="s">
        <v>782</v>
      </c>
      <c r="H3395" s="468"/>
      <c r="I3395" s="468"/>
      <c r="J3395" s="464" t="s">
        <v>115</v>
      </c>
      <c r="K3395" s="464" t="s">
        <v>115</v>
      </c>
      <c r="L3395" s="464" t="s">
        <v>1676</v>
      </c>
      <c r="M3395" s="464" t="s">
        <v>5500</v>
      </c>
      <c r="N3395" s="464" t="s">
        <v>692</v>
      </c>
      <c r="O3395" s="464" t="s">
        <v>5402</v>
      </c>
      <c r="P3395" s="464" t="s">
        <v>694</v>
      </c>
      <c r="Q3395" s="468"/>
      <c r="R3395" s="466"/>
      <c r="S3395" s="493">
        <f t="shared" si="59"/>
        <v>630</v>
      </c>
      <c r="T3395" s="466"/>
      <c r="U3395" s="466"/>
      <c r="V3395" s="466">
        <v>630.0</v>
      </c>
      <c r="W3395" s="471"/>
      <c r="X3395" s="471"/>
      <c r="Y3395" s="471"/>
      <c r="Z3395" s="471"/>
      <c r="AA3395" s="471"/>
      <c r="AB3395" s="471"/>
      <c r="AC3395" s="471"/>
      <c r="AD3395" s="471"/>
      <c r="AE3395" s="471"/>
      <c r="AF3395" s="471"/>
      <c r="AG3395" s="471"/>
      <c r="AH3395" s="464">
        <v>5.003372237E9</v>
      </c>
      <c r="AI3395" s="464" t="s">
        <v>4897</v>
      </c>
      <c r="AJ3395" s="466">
        <v>630.0</v>
      </c>
      <c r="AK3395" s="467">
        <f t="shared" si="50"/>
        <v>0</v>
      </c>
      <c r="AL3395" s="468"/>
      <c r="AM3395" s="494"/>
    </row>
    <row r="3396">
      <c r="A3396" s="490" t="s">
        <v>5501</v>
      </c>
      <c r="B3396" s="464" t="s">
        <v>5502</v>
      </c>
      <c r="C3396" s="465">
        <v>43238.0</v>
      </c>
      <c r="D3396" s="464">
        <v>9.0</v>
      </c>
      <c r="E3396" s="466">
        <v>70.0</v>
      </c>
      <c r="F3396" s="467">
        <f t="shared" si="63"/>
        <v>630</v>
      </c>
      <c r="G3396" s="464" t="s">
        <v>782</v>
      </c>
      <c r="H3396" s="468"/>
      <c r="I3396" s="468"/>
      <c r="J3396" s="464" t="s">
        <v>115</v>
      </c>
      <c r="K3396" s="464" t="s">
        <v>115</v>
      </c>
      <c r="L3396" s="464" t="s">
        <v>1676</v>
      </c>
      <c r="M3396" s="464" t="s">
        <v>5503</v>
      </c>
      <c r="N3396" s="464" t="s">
        <v>692</v>
      </c>
      <c r="O3396" s="464" t="s">
        <v>5402</v>
      </c>
      <c r="P3396" s="464" t="s">
        <v>694</v>
      </c>
      <c r="Q3396" s="468"/>
      <c r="R3396" s="466"/>
      <c r="S3396" s="493">
        <f t="shared" si="59"/>
        <v>630</v>
      </c>
      <c r="T3396" s="466"/>
      <c r="U3396" s="466"/>
      <c r="V3396" s="466"/>
      <c r="W3396" s="471"/>
      <c r="X3396" s="466">
        <v>630.0</v>
      </c>
      <c r="Y3396" s="471"/>
      <c r="Z3396" s="471"/>
      <c r="AA3396" s="471"/>
      <c r="AB3396" s="471"/>
      <c r="AC3396" s="471"/>
      <c r="AD3396" s="471"/>
      <c r="AE3396" s="471"/>
      <c r="AF3396" s="471"/>
      <c r="AG3396" s="471"/>
      <c r="AH3396" s="464">
        <v>5.003393835E9</v>
      </c>
      <c r="AI3396" s="464" t="s">
        <v>784</v>
      </c>
      <c r="AJ3396" s="466">
        <v>630.0</v>
      </c>
      <c r="AK3396" s="467">
        <f t="shared" si="50"/>
        <v>0</v>
      </c>
      <c r="AL3396" s="468"/>
      <c r="AM3396" s="494"/>
    </row>
    <row r="3397">
      <c r="A3397" s="490" t="s">
        <v>5504</v>
      </c>
      <c r="B3397" s="464" t="s">
        <v>5505</v>
      </c>
      <c r="C3397" s="465">
        <v>43250.0</v>
      </c>
      <c r="D3397" s="464">
        <v>6.0</v>
      </c>
      <c r="E3397" s="466">
        <v>70.0</v>
      </c>
      <c r="F3397" s="467">
        <f t="shared" si="63"/>
        <v>420</v>
      </c>
      <c r="G3397" s="464" t="s">
        <v>782</v>
      </c>
      <c r="H3397" s="468"/>
      <c r="I3397" s="468"/>
      <c r="J3397" s="464" t="s">
        <v>115</v>
      </c>
      <c r="K3397" s="464" t="s">
        <v>115</v>
      </c>
      <c r="L3397" s="464" t="s">
        <v>1676</v>
      </c>
      <c r="M3397" s="464" t="s">
        <v>5506</v>
      </c>
      <c r="N3397" s="464" t="s">
        <v>692</v>
      </c>
      <c r="O3397" s="464" t="s">
        <v>5402</v>
      </c>
      <c r="P3397" s="464" t="s">
        <v>694</v>
      </c>
      <c r="Q3397" s="468"/>
      <c r="R3397" s="466"/>
      <c r="S3397" s="493">
        <f t="shared" si="59"/>
        <v>420</v>
      </c>
      <c r="T3397" s="466"/>
      <c r="U3397" s="466"/>
      <c r="V3397" s="466"/>
      <c r="W3397" s="471"/>
      <c r="X3397" s="466"/>
      <c r="Y3397" s="466">
        <v>420.0</v>
      </c>
      <c r="Z3397" s="471"/>
      <c r="AA3397" s="471"/>
      <c r="AB3397" s="471"/>
      <c r="AC3397" s="471"/>
      <c r="AD3397" s="471"/>
      <c r="AE3397" s="471"/>
      <c r="AF3397" s="471"/>
      <c r="AG3397" s="471"/>
      <c r="AH3397" s="464">
        <v>5.003399723E9</v>
      </c>
      <c r="AI3397" s="464" t="s">
        <v>1520</v>
      </c>
      <c r="AJ3397" s="466">
        <v>420.0</v>
      </c>
      <c r="AK3397" s="467">
        <f t="shared" si="50"/>
        <v>0</v>
      </c>
      <c r="AL3397" s="468"/>
      <c r="AM3397" s="494"/>
    </row>
    <row r="3398">
      <c r="A3398" s="490" t="s">
        <v>5507</v>
      </c>
      <c r="B3398" s="464" t="s">
        <v>5508</v>
      </c>
      <c r="C3398" s="465">
        <v>43291.0</v>
      </c>
      <c r="D3398" s="464">
        <v>20.0</v>
      </c>
      <c r="E3398" s="466">
        <v>70.0</v>
      </c>
      <c r="F3398" s="467">
        <f t="shared" si="63"/>
        <v>1400</v>
      </c>
      <c r="G3398" s="464" t="s">
        <v>782</v>
      </c>
      <c r="H3398" s="468"/>
      <c r="I3398" s="468"/>
      <c r="J3398" s="464" t="s">
        <v>115</v>
      </c>
      <c r="K3398" s="464" t="s">
        <v>115</v>
      </c>
      <c r="L3398" s="464" t="s">
        <v>1676</v>
      </c>
      <c r="M3398" s="464" t="s">
        <v>5509</v>
      </c>
      <c r="N3398" s="464" t="s">
        <v>692</v>
      </c>
      <c r="O3398" s="464" t="s">
        <v>5402</v>
      </c>
      <c r="P3398" s="464" t="s">
        <v>694</v>
      </c>
      <c r="Q3398" s="468"/>
      <c r="R3398" s="466"/>
      <c r="S3398" s="493">
        <f t="shared" si="59"/>
        <v>1400</v>
      </c>
      <c r="T3398" s="466"/>
      <c r="U3398" s="466"/>
      <c r="V3398" s="466"/>
      <c r="W3398" s="471"/>
      <c r="X3398" s="466"/>
      <c r="Y3398" s="466"/>
      <c r="Z3398" s="466">
        <v>1400.0</v>
      </c>
      <c r="AA3398" s="471"/>
      <c r="AB3398" s="471"/>
      <c r="AC3398" s="471"/>
      <c r="AD3398" s="471"/>
      <c r="AE3398" s="471"/>
      <c r="AF3398" s="471"/>
      <c r="AG3398" s="471"/>
      <c r="AH3398" s="464">
        <v>5.003418552E9</v>
      </c>
      <c r="AI3398" s="464" t="s">
        <v>2744</v>
      </c>
      <c r="AJ3398" s="466">
        <v>1400.0</v>
      </c>
      <c r="AK3398" s="467">
        <f t="shared" si="50"/>
        <v>0</v>
      </c>
      <c r="AL3398" s="468"/>
      <c r="AM3398" s="494"/>
    </row>
    <row r="3399">
      <c r="A3399" s="490" t="s">
        <v>5510</v>
      </c>
      <c r="B3399" s="464" t="s">
        <v>5511</v>
      </c>
      <c r="C3399" s="465">
        <v>43315.0</v>
      </c>
      <c r="D3399" s="464">
        <v>15.0</v>
      </c>
      <c r="E3399" s="466">
        <v>70.0</v>
      </c>
      <c r="F3399" s="469">
        <v>1050.0</v>
      </c>
      <c r="G3399" s="464"/>
      <c r="H3399" s="468"/>
      <c r="I3399" s="468"/>
      <c r="J3399" s="464" t="s">
        <v>115</v>
      </c>
      <c r="K3399" s="464" t="s">
        <v>115</v>
      </c>
      <c r="L3399" s="464" t="s">
        <v>1676</v>
      </c>
      <c r="M3399" s="464" t="s">
        <v>5512</v>
      </c>
      <c r="N3399" s="464" t="s">
        <v>692</v>
      </c>
      <c r="O3399" s="464" t="s">
        <v>5402</v>
      </c>
      <c r="P3399" s="464" t="s">
        <v>694</v>
      </c>
      <c r="Q3399" s="468"/>
      <c r="R3399" s="466"/>
      <c r="S3399" s="493">
        <f t="shared" si="59"/>
        <v>1050</v>
      </c>
      <c r="T3399" s="466"/>
      <c r="U3399" s="466"/>
      <c r="V3399" s="466"/>
      <c r="W3399" s="471"/>
      <c r="X3399" s="466"/>
      <c r="Y3399" s="466"/>
      <c r="Z3399" s="466"/>
      <c r="AA3399" s="466">
        <v>1050.0</v>
      </c>
      <c r="AB3399" s="471"/>
      <c r="AC3399" s="471"/>
      <c r="AD3399" s="471"/>
      <c r="AE3399" s="471"/>
      <c r="AF3399" s="471"/>
      <c r="AG3399" s="471"/>
      <c r="AH3399" s="464">
        <v>5.00342914E9</v>
      </c>
      <c r="AI3399" s="464" t="s">
        <v>3389</v>
      </c>
      <c r="AJ3399" s="466">
        <v>1050.0</v>
      </c>
      <c r="AK3399" s="467">
        <f t="shared" si="50"/>
        <v>0</v>
      </c>
      <c r="AL3399" s="468"/>
      <c r="AM3399" s="494"/>
    </row>
    <row r="3400">
      <c r="A3400" s="490" t="s">
        <v>5513</v>
      </c>
      <c r="B3400" s="464" t="s">
        <v>5514</v>
      </c>
      <c r="C3400" s="465">
        <v>43361.0</v>
      </c>
      <c r="D3400" s="464">
        <v>9.0</v>
      </c>
      <c r="E3400" s="466">
        <v>70.0</v>
      </c>
      <c r="F3400" s="469">
        <v>630.0</v>
      </c>
      <c r="G3400" s="464"/>
      <c r="H3400" s="468"/>
      <c r="I3400" s="468"/>
      <c r="J3400" s="464" t="s">
        <v>115</v>
      </c>
      <c r="K3400" s="464" t="s">
        <v>115</v>
      </c>
      <c r="L3400" s="464" t="s">
        <v>1676</v>
      </c>
      <c r="M3400" s="464"/>
      <c r="N3400" s="464" t="s">
        <v>692</v>
      </c>
      <c r="O3400" s="464" t="s">
        <v>5402</v>
      </c>
      <c r="P3400" s="464" t="s">
        <v>694</v>
      </c>
      <c r="Q3400" s="468"/>
      <c r="R3400" s="466"/>
      <c r="S3400" s="493">
        <f t="shared" si="59"/>
        <v>630</v>
      </c>
      <c r="T3400" s="466"/>
      <c r="U3400" s="466"/>
      <c r="V3400" s="466"/>
      <c r="W3400" s="471"/>
      <c r="X3400" s="466"/>
      <c r="Y3400" s="466"/>
      <c r="Z3400" s="466"/>
      <c r="AA3400" s="471"/>
      <c r="AB3400" s="466">
        <v>630.0</v>
      </c>
      <c r="AC3400" s="471"/>
      <c r="AD3400" s="471"/>
      <c r="AE3400" s="471"/>
      <c r="AF3400" s="471"/>
      <c r="AG3400" s="471"/>
      <c r="AH3400" s="464">
        <v>5.003453012E9</v>
      </c>
      <c r="AI3400" s="464" t="s">
        <v>2346</v>
      </c>
      <c r="AJ3400" s="466">
        <v>630.0</v>
      </c>
      <c r="AK3400" s="467">
        <f t="shared" si="50"/>
        <v>0</v>
      </c>
      <c r="AL3400" s="468"/>
      <c r="AM3400" s="494"/>
    </row>
    <row r="3401">
      <c r="A3401" s="490" t="s">
        <v>5515</v>
      </c>
      <c r="B3401" s="464" t="s">
        <v>5516</v>
      </c>
      <c r="C3401" s="465">
        <v>43405.0</v>
      </c>
      <c r="D3401" s="464">
        <v>3.0</v>
      </c>
      <c r="E3401" s="466">
        <v>70.0</v>
      </c>
      <c r="F3401" s="467">
        <f t="shared" ref="F3401:F3402" si="64">D3401*E3401</f>
        <v>210</v>
      </c>
      <c r="G3401" s="464"/>
      <c r="H3401" s="468"/>
      <c r="I3401" s="468"/>
      <c r="J3401" s="464" t="s">
        <v>115</v>
      </c>
      <c r="K3401" s="464" t="s">
        <v>115</v>
      </c>
      <c r="L3401" s="464" t="s">
        <v>1676</v>
      </c>
      <c r="M3401" s="464" t="s">
        <v>5517</v>
      </c>
      <c r="N3401" s="464" t="s">
        <v>692</v>
      </c>
      <c r="O3401" s="464" t="s">
        <v>5402</v>
      </c>
      <c r="P3401" s="464" t="s">
        <v>694</v>
      </c>
      <c r="Q3401" s="468"/>
      <c r="R3401" s="466"/>
      <c r="S3401" s="493">
        <f t="shared" si="59"/>
        <v>210</v>
      </c>
      <c r="T3401" s="466"/>
      <c r="U3401" s="466"/>
      <c r="V3401" s="466"/>
      <c r="W3401" s="471"/>
      <c r="X3401" s="466"/>
      <c r="Y3401" s="466"/>
      <c r="Z3401" s="466"/>
      <c r="AA3401" s="471"/>
      <c r="AB3401" s="471"/>
      <c r="AC3401" s="471"/>
      <c r="AD3401" s="471"/>
      <c r="AE3401" s="466">
        <v>210.0</v>
      </c>
      <c r="AF3401" s="471"/>
      <c r="AG3401" s="471"/>
      <c r="AH3401" s="464">
        <v>5.003473709E9</v>
      </c>
      <c r="AI3401" s="464" t="s">
        <v>721</v>
      </c>
      <c r="AJ3401" s="466">
        <v>210.0</v>
      </c>
      <c r="AK3401" s="467">
        <f t="shared" si="50"/>
        <v>0</v>
      </c>
      <c r="AL3401" s="468"/>
      <c r="AM3401" s="494"/>
    </row>
    <row r="3402">
      <c r="A3402" s="490" t="s">
        <v>5518</v>
      </c>
      <c r="B3402" s="464" t="s">
        <v>5519</v>
      </c>
      <c r="C3402" s="465">
        <v>43418.0</v>
      </c>
      <c r="D3402" s="464">
        <v>9.0</v>
      </c>
      <c r="E3402" s="466">
        <v>70.0</v>
      </c>
      <c r="F3402" s="467">
        <f t="shared" si="64"/>
        <v>630</v>
      </c>
      <c r="G3402" s="464" t="s">
        <v>782</v>
      </c>
      <c r="H3402" s="468"/>
      <c r="I3402" s="468"/>
      <c r="J3402" s="464" t="s">
        <v>115</v>
      </c>
      <c r="K3402" s="464" t="s">
        <v>115</v>
      </c>
      <c r="L3402" s="464" t="s">
        <v>1676</v>
      </c>
      <c r="M3402" s="464" t="s">
        <v>5520</v>
      </c>
      <c r="N3402" s="464" t="s">
        <v>692</v>
      </c>
      <c r="O3402" s="464" t="s">
        <v>5402</v>
      </c>
      <c r="P3402" s="464" t="s">
        <v>694</v>
      </c>
      <c r="Q3402" s="468"/>
      <c r="R3402" s="466"/>
      <c r="S3402" s="493">
        <f t="shared" si="59"/>
        <v>630</v>
      </c>
      <c r="T3402" s="466"/>
      <c r="U3402" s="466"/>
      <c r="V3402" s="466"/>
      <c r="W3402" s="471"/>
      <c r="X3402" s="466"/>
      <c r="Y3402" s="466"/>
      <c r="Z3402" s="466"/>
      <c r="AA3402" s="471"/>
      <c r="AB3402" s="471"/>
      <c r="AC3402" s="471"/>
      <c r="AD3402" s="471"/>
      <c r="AE3402" s="466"/>
      <c r="AF3402" s="466">
        <v>630.0</v>
      </c>
      <c r="AG3402" s="471"/>
      <c r="AH3402" s="464">
        <v>5.003480022E9</v>
      </c>
      <c r="AI3402" s="464" t="s">
        <v>864</v>
      </c>
      <c r="AJ3402" s="466">
        <v>630.0</v>
      </c>
      <c r="AK3402" s="467">
        <f t="shared" si="50"/>
        <v>0</v>
      </c>
      <c r="AL3402" s="468"/>
      <c r="AM3402" s="494"/>
    </row>
    <row r="3403">
      <c r="A3403" s="498" t="s">
        <v>5521</v>
      </c>
      <c r="B3403" s="229" t="s">
        <v>5522</v>
      </c>
      <c r="C3403" s="461">
        <v>43319.0</v>
      </c>
      <c r="D3403" s="229">
        <v>45.0</v>
      </c>
      <c r="E3403" s="462">
        <v>90.0</v>
      </c>
      <c r="F3403" s="529">
        <v>4050.0</v>
      </c>
      <c r="G3403" s="226"/>
      <c r="H3403" s="226"/>
      <c r="I3403" s="226"/>
      <c r="J3403" s="58" t="s">
        <v>115</v>
      </c>
      <c r="K3403" s="58" t="s">
        <v>115</v>
      </c>
      <c r="L3403" s="58" t="s">
        <v>1676</v>
      </c>
      <c r="M3403" s="62" t="s">
        <v>5523</v>
      </c>
      <c r="N3403" s="58" t="s">
        <v>776</v>
      </c>
      <c r="O3403" s="62" t="s">
        <v>5524</v>
      </c>
      <c r="P3403" s="58" t="s">
        <v>694</v>
      </c>
      <c r="Q3403" s="62"/>
      <c r="R3403" s="63"/>
      <c r="S3403" s="64">
        <f t="shared" si="59"/>
        <v>4050</v>
      </c>
      <c r="T3403" s="60"/>
      <c r="U3403" s="60">
        <v>810.0</v>
      </c>
      <c r="V3403" s="60">
        <v>810.0</v>
      </c>
      <c r="W3403" s="60"/>
      <c r="X3403" s="60">
        <v>810.0</v>
      </c>
      <c r="Y3403" s="60">
        <v>810.0</v>
      </c>
      <c r="Z3403" s="60"/>
      <c r="AA3403" s="60">
        <v>810.0</v>
      </c>
      <c r="AB3403" s="60"/>
      <c r="AC3403" s="60"/>
      <c r="AD3403" s="60"/>
      <c r="AE3403" s="60"/>
      <c r="AF3403" s="60"/>
      <c r="AG3403" s="65"/>
      <c r="AH3403" s="58">
        <v>5.003432714E9</v>
      </c>
      <c r="AI3403" s="58" t="s">
        <v>4882</v>
      </c>
      <c r="AJ3403" s="60">
        <v>4050.0</v>
      </c>
      <c r="AK3403" s="64">
        <f t="shared" si="50"/>
        <v>0</v>
      </c>
      <c r="AL3403" s="66"/>
      <c r="AM3403" s="67"/>
    </row>
    <row r="3404">
      <c r="A3404" s="463" t="s">
        <v>5525</v>
      </c>
      <c r="B3404" s="470"/>
      <c r="C3404" s="470"/>
      <c r="D3404" s="468"/>
      <c r="E3404" s="471"/>
      <c r="F3404" s="467">
        <f t="shared" ref="F3404:F3600" si="65">D3404*E3404</f>
        <v>0</v>
      </c>
      <c r="G3404" s="468"/>
      <c r="H3404" s="468"/>
      <c r="I3404" s="468"/>
      <c r="J3404" s="464" t="s">
        <v>115</v>
      </c>
      <c r="K3404" s="464" t="s">
        <v>115</v>
      </c>
      <c r="L3404" s="464" t="s">
        <v>1676</v>
      </c>
      <c r="M3404" s="464" t="s">
        <v>5526</v>
      </c>
      <c r="N3404" s="464" t="s">
        <v>776</v>
      </c>
      <c r="O3404" s="464" t="s">
        <v>5527</v>
      </c>
      <c r="P3404" s="464" t="s">
        <v>799</v>
      </c>
      <c r="Q3404" s="468"/>
      <c r="R3404" s="471"/>
      <c r="S3404" s="493">
        <f t="shared" si="59"/>
        <v>9525</v>
      </c>
      <c r="T3404" s="471"/>
      <c r="U3404" s="471"/>
      <c r="V3404" s="471"/>
      <c r="W3404" s="471"/>
      <c r="X3404" s="471"/>
      <c r="Y3404" s="471"/>
      <c r="Z3404" s="471"/>
      <c r="AA3404" s="471"/>
      <c r="AB3404" s="471"/>
      <c r="AC3404" s="471"/>
      <c r="AD3404" s="471"/>
      <c r="AE3404" s="466">
        <v>9525.0</v>
      </c>
      <c r="AF3404" s="471"/>
      <c r="AG3404" s="471"/>
      <c r="AH3404" s="530"/>
      <c r="AI3404" s="531"/>
      <c r="AJ3404" s="532"/>
      <c r="AK3404" s="467">
        <f t="shared" si="50"/>
        <v>9525</v>
      </c>
      <c r="AL3404" s="468"/>
      <c r="AM3404" s="494"/>
    </row>
    <row r="3405">
      <c r="A3405" s="460" t="s">
        <v>5528</v>
      </c>
      <c r="B3405" s="229" t="s">
        <v>5529</v>
      </c>
      <c r="C3405" s="461">
        <v>43361.0</v>
      </c>
      <c r="D3405" s="229">
        <v>1.0</v>
      </c>
      <c r="E3405" s="462">
        <v>1552.0</v>
      </c>
      <c r="F3405" s="228">
        <f t="shared" si="65"/>
        <v>1552</v>
      </c>
      <c r="G3405" s="229" t="s">
        <v>782</v>
      </c>
      <c r="H3405" s="226"/>
      <c r="I3405" s="226"/>
      <c r="J3405" s="58" t="s">
        <v>115</v>
      </c>
      <c r="K3405" s="58" t="s">
        <v>72</v>
      </c>
      <c r="L3405" s="58" t="s">
        <v>1676</v>
      </c>
      <c r="M3405" s="62" t="s">
        <v>4185</v>
      </c>
      <c r="N3405" s="58" t="s">
        <v>776</v>
      </c>
      <c r="O3405" s="62" t="s">
        <v>5530</v>
      </c>
      <c r="P3405" s="58" t="s">
        <v>799</v>
      </c>
      <c r="Q3405" s="62"/>
      <c r="R3405" s="63" t="s">
        <v>870</v>
      </c>
      <c r="S3405" s="64">
        <f t="shared" si="59"/>
        <v>1552</v>
      </c>
      <c r="T3405" s="60"/>
      <c r="U3405" s="60"/>
      <c r="V3405" s="60"/>
      <c r="W3405" s="60"/>
      <c r="X3405" s="60"/>
      <c r="Y3405" s="60"/>
      <c r="Z3405" s="60"/>
      <c r="AA3405" s="60"/>
      <c r="AB3405" s="60"/>
      <c r="AC3405" s="60">
        <v>1552.0</v>
      </c>
      <c r="AD3405" s="60"/>
      <c r="AE3405" s="60"/>
      <c r="AF3405" s="60"/>
      <c r="AG3405" s="65"/>
      <c r="AH3405" s="518">
        <v>5.003453012E9</v>
      </c>
      <c r="AI3405" s="58" t="s">
        <v>2346</v>
      </c>
      <c r="AJ3405" s="64">
        <v>1552.0</v>
      </c>
      <c r="AK3405" s="64">
        <f t="shared" si="50"/>
        <v>0</v>
      </c>
      <c r="AL3405" s="66"/>
      <c r="AM3405" s="67"/>
    </row>
    <row r="3406">
      <c r="A3406" s="463" t="s">
        <v>5531</v>
      </c>
      <c r="B3406" s="464" t="s">
        <v>5532</v>
      </c>
      <c r="C3406" s="465">
        <v>43424.0</v>
      </c>
      <c r="D3406" s="464">
        <v>4.0</v>
      </c>
      <c r="E3406" s="466">
        <v>812.5</v>
      </c>
      <c r="F3406" s="467">
        <f t="shared" si="65"/>
        <v>3250</v>
      </c>
      <c r="G3406" s="464" t="s">
        <v>782</v>
      </c>
      <c r="H3406" s="468"/>
      <c r="I3406" s="468"/>
      <c r="J3406" s="464" t="s">
        <v>115</v>
      </c>
      <c r="K3406" s="464" t="s">
        <v>115</v>
      </c>
      <c r="L3406" s="464" t="s">
        <v>1676</v>
      </c>
      <c r="M3406" s="464" t="s">
        <v>5533</v>
      </c>
      <c r="N3406" s="464" t="s">
        <v>776</v>
      </c>
      <c r="O3406" s="464" t="s">
        <v>5534</v>
      </c>
      <c r="P3406" s="464" t="s">
        <v>799</v>
      </c>
      <c r="Q3406" s="468"/>
      <c r="R3406" s="471"/>
      <c r="S3406" s="493">
        <f t="shared" si="59"/>
        <v>3250</v>
      </c>
      <c r="T3406" s="471"/>
      <c r="U3406" s="471"/>
      <c r="V3406" s="471"/>
      <c r="W3406" s="471"/>
      <c r="X3406" s="471"/>
      <c r="Y3406" s="471"/>
      <c r="Z3406" s="471"/>
      <c r="AA3406" s="471"/>
      <c r="AB3406" s="471"/>
      <c r="AC3406" s="471"/>
      <c r="AD3406" s="471"/>
      <c r="AE3406" s="471"/>
      <c r="AF3406" s="466">
        <v>3250.0</v>
      </c>
      <c r="AG3406" s="471"/>
      <c r="AH3406" s="533">
        <v>5.003482203E9</v>
      </c>
      <c r="AI3406" s="496" t="s">
        <v>1121</v>
      </c>
      <c r="AJ3406" s="534">
        <v>3250.0</v>
      </c>
      <c r="AK3406" s="467">
        <f t="shared" si="50"/>
        <v>0</v>
      </c>
      <c r="AL3406" s="468"/>
      <c r="AM3406" s="494"/>
    </row>
    <row r="3407">
      <c r="A3407" s="460" t="s">
        <v>5535</v>
      </c>
      <c r="B3407" s="535" t="s">
        <v>5536</v>
      </c>
      <c r="C3407" s="507">
        <v>43375.0</v>
      </c>
      <c r="D3407" s="508">
        <v>6.0</v>
      </c>
      <c r="E3407" s="509">
        <v>30.0</v>
      </c>
      <c r="F3407" s="510">
        <f t="shared" si="65"/>
        <v>180</v>
      </c>
      <c r="G3407" s="229" t="s">
        <v>689</v>
      </c>
      <c r="H3407" s="226"/>
      <c r="I3407" s="226"/>
      <c r="J3407" s="58" t="s">
        <v>115</v>
      </c>
      <c r="K3407" s="58" t="s">
        <v>115</v>
      </c>
      <c r="L3407" s="58" t="s">
        <v>1676</v>
      </c>
      <c r="M3407" s="62" t="s">
        <v>4185</v>
      </c>
      <c r="N3407" s="58" t="s">
        <v>776</v>
      </c>
      <c r="O3407" s="62" t="s">
        <v>5537</v>
      </c>
      <c r="P3407" s="58" t="s">
        <v>742</v>
      </c>
      <c r="Q3407" s="62"/>
      <c r="R3407" s="63" t="s">
        <v>720</v>
      </c>
      <c r="S3407" s="64">
        <f t="shared" si="59"/>
        <v>180</v>
      </c>
      <c r="T3407" s="60"/>
      <c r="U3407" s="60"/>
      <c r="V3407" s="60"/>
      <c r="W3407" s="60"/>
      <c r="X3407" s="60"/>
      <c r="Y3407" s="60"/>
      <c r="Z3407" s="60"/>
      <c r="AA3407" s="60"/>
      <c r="AB3407" s="60"/>
      <c r="AC3407" s="60"/>
      <c r="AD3407" s="60"/>
      <c r="AE3407" s="60">
        <v>180.0</v>
      </c>
      <c r="AF3407" s="60"/>
      <c r="AG3407" s="65"/>
      <c r="AH3407" s="518">
        <v>5.003459738E9</v>
      </c>
      <c r="AI3407" s="58" t="s">
        <v>716</v>
      </c>
      <c r="AJ3407" s="64">
        <v>180.0</v>
      </c>
      <c r="AK3407" s="64">
        <f t="shared" si="50"/>
        <v>0</v>
      </c>
      <c r="AL3407" s="66"/>
      <c r="AM3407" s="67"/>
    </row>
    <row r="3408">
      <c r="A3408" s="463" t="s">
        <v>5538</v>
      </c>
      <c r="B3408" s="470"/>
      <c r="C3408" s="470"/>
      <c r="D3408" s="468"/>
      <c r="E3408" s="471"/>
      <c r="F3408" s="467">
        <f t="shared" si="65"/>
        <v>0</v>
      </c>
      <c r="G3408" s="468"/>
      <c r="H3408" s="468"/>
      <c r="I3408" s="468"/>
      <c r="J3408" s="464" t="s">
        <v>115</v>
      </c>
      <c r="K3408" s="468"/>
      <c r="L3408" s="468"/>
      <c r="M3408" s="468"/>
      <c r="N3408" s="468"/>
      <c r="O3408" s="468"/>
      <c r="P3408" s="468"/>
      <c r="Q3408" s="468"/>
      <c r="R3408" s="471"/>
      <c r="S3408" s="493">
        <f t="shared" si="59"/>
        <v>0</v>
      </c>
      <c r="T3408" s="471"/>
      <c r="U3408" s="471"/>
      <c r="V3408" s="471"/>
      <c r="W3408" s="471"/>
      <c r="X3408" s="471"/>
      <c r="Y3408" s="471"/>
      <c r="Z3408" s="471"/>
      <c r="AA3408" s="471"/>
      <c r="AB3408" s="471"/>
      <c r="AC3408" s="471"/>
      <c r="AD3408" s="471"/>
      <c r="AE3408" s="471"/>
      <c r="AF3408" s="471"/>
      <c r="AG3408" s="471"/>
      <c r="AH3408" s="530"/>
      <c r="AI3408" s="531"/>
      <c r="AJ3408" s="532"/>
      <c r="AK3408" s="467">
        <f t="shared" si="50"/>
        <v>0</v>
      </c>
      <c r="AL3408" s="468"/>
      <c r="AM3408" s="494"/>
    </row>
    <row r="3409">
      <c r="A3409" s="460" t="s">
        <v>5539</v>
      </c>
      <c r="B3409" s="225"/>
      <c r="C3409" s="225"/>
      <c r="D3409" s="226"/>
      <c r="E3409" s="227"/>
      <c r="F3409" s="228">
        <f t="shared" si="65"/>
        <v>0</v>
      </c>
      <c r="G3409" s="226"/>
      <c r="H3409" s="226"/>
      <c r="I3409" s="226"/>
      <c r="J3409" s="58" t="s">
        <v>115</v>
      </c>
      <c r="K3409" s="58"/>
      <c r="L3409" s="58"/>
      <c r="M3409" s="62"/>
      <c r="N3409" s="58"/>
      <c r="O3409" s="62"/>
      <c r="P3409" s="58"/>
      <c r="Q3409" s="62"/>
      <c r="R3409" s="63"/>
      <c r="S3409" s="64">
        <f t="shared" si="59"/>
        <v>0</v>
      </c>
      <c r="T3409" s="60"/>
      <c r="U3409" s="60"/>
      <c r="V3409" s="60"/>
      <c r="W3409" s="60"/>
      <c r="X3409" s="60"/>
      <c r="Y3409" s="60"/>
      <c r="Z3409" s="60"/>
      <c r="AA3409" s="60"/>
      <c r="AB3409" s="60"/>
      <c r="AC3409" s="60"/>
      <c r="AD3409" s="60"/>
      <c r="AE3409" s="60"/>
      <c r="AF3409" s="60"/>
      <c r="AG3409" s="65"/>
      <c r="AH3409" s="58"/>
      <c r="AI3409" s="59"/>
      <c r="AJ3409" s="60"/>
      <c r="AK3409" s="64">
        <f t="shared" si="50"/>
        <v>0</v>
      </c>
      <c r="AL3409" s="66"/>
      <c r="AM3409" s="67"/>
    </row>
    <row r="3410">
      <c r="A3410" s="463" t="s">
        <v>5540</v>
      </c>
      <c r="B3410" s="470"/>
      <c r="C3410" s="470"/>
      <c r="D3410" s="468"/>
      <c r="E3410" s="471"/>
      <c r="F3410" s="467">
        <f t="shared" si="65"/>
        <v>0</v>
      </c>
      <c r="G3410" s="468"/>
      <c r="H3410" s="468"/>
      <c r="I3410" s="468"/>
      <c r="J3410" s="464" t="s">
        <v>115</v>
      </c>
      <c r="K3410" s="468"/>
      <c r="L3410" s="468"/>
      <c r="M3410" s="468"/>
      <c r="N3410" s="468"/>
      <c r="O3410" s="468"/>
      <c r="P3410" s="468"/>
      <c r="Q3410" s="468"/>
      <c r="R3410" s="471"/>
      <c r="S3410" s="493">
        <f t="shared" si="59"/>
        <v>0</v>
      </c>
      <c r="T3410" s="471"/>
      <c r="U3410" s="471"/>
      <c r="V3410" s="471"/>
      <c r="W3410" s="471"/>
      <c r="X3410" s="471"/>
      <c r="Y3410" s="471"/>
      <c r="Z3410" s="471"/>
      <c r="AA3410" s="471"/>
      <c r="AB3410" s="471"/>
      <c r="AC3410" s="471"/>
      <c r="AD3410" s="471"/>
      <c r="AE3410" s="471"/>
      <c r="AF3410" s="471"/>
      <c r="AG3410" s="471"/>
      <c r="AH3410" s="468"/>
      <c r="AI3410" s="470"/>
      <c r="AJ3410" s="471"/>
      <c r="AK3410" s="467">
        <f t="shared" si="50"/>
        <v>0</v>
      </c>
      <c r="AL3410" s="468"/>
      <c r="AM3410" s="494"/>
    </row>
    <row r="3411">
      <c r="A3411" s="460" t="s">
        <v>5541</v>
      </c>
      <c r="B3411" s="225"/>
      <c r="C3411" s="225"/>
      <c r="D3411" s="226"/>
      <c r="E3411" s="227"/>
      <c r="F3411" s="228">
        <f t="shared" si="65"/>
        <v>0</v>
      </c>
      <c r="G3411" s="226"/>
      <c r="H3411" s="226"/>
      <c r="I3411" s="226"/>
      <c r="J3411" s="58" t="s">
        <v>115</v>
      </c>
      <c r="K3411" s="58"/>
      <c r="L3411" s="58"/>
      <c r="M3411" s="62"/>
      <c r="N3411" s="58"/>
      <c r="O3411" s="62"/>
      <c r="P3411" s="58"/>
      <c r="Q3411" s="62"/>
      <c r="R3411" s="63"/>
      <c r="S3411" s="64">
        <f t="shared" si="59"/>
        <v>0</v>
      </c>
      <c r="T3411" s="60"/>
      <c r="U3411" s="60"/>
      <c r="V3411" s="60"/>
      <c r="W3411" s="60"/>
      <c r="X3411" s="60"/>
      <c r="Y3411" s="60"/>
      <c r="Z3411" s="60"/>
      <c r="AA3411" s="60"/>
      <c r="AB3411" s="60"/>
      <c r="AC3411" s="60"/>
      <c r="AD3411" s="60"/>
      <c r="AE3411" s="60"/>
      <c r="AF3411" s="60"/>
      <c r="AG3411" s="65"/>
      <c r="AH3411" s="58"/>
      <c r="AI3411" s="59"/>
      <c r="AJ3411" s="60"/>
      <c r="AK3411" s="64">
        <f t="shared" si="50"/>
        <v>0</v>
      </c>
      <c r="AL3411" s="66"/>
      <c r="AM3411" s="67"/>
    </row>
    <row r="3412">
      <c r="A3412" s="463" t="s">
        <v>5542</v>
      </c>
      <c r="B3412" s="470"/>
      <c r="C3412" s="470"/>
      <c r="D3412" s="468"/>
      <c r="E3412" s="471"/>
      <c r="F3412" s="467">
        <f t="shared" si="65"/>
        <v>0</v>
      </c>
      <c r="G3412" s="468"/>
      <c r="H3412" s="468"/>
      <c r="I3412" s="468"/>
      <c r="J3412" s="464" t="s">
        <v>115</v>
      </c>
      <c r="K3412" s="468"/>
      <c r="L3412" s="468"/>
      <c r="M3412" s="468"/>
      <c r="N3412" s="468"/>
      <c r="O3412" s="468"/>
      <c r="P3412" s="468"/>
      <c r="Q3412" s="468"/>
      <c r="R3412" s="471"/>
      <c r="S3412" s="493">
        <f t="shared" si="59"/>
        <v>0</v>
      </c>
      <c r="T3412" s="471"/>
      <c r="U3412" s="471"/>
      <c r="V3412" s="471"/>
      <c r="W3412" s="471"/>
      <c r="X3412" s="471"/>
      <c r="Y3412" s="471"/>
      <c r="Z3412" s="471"/>
      <c r="AA3412" s="471"/>
      <c r="AB3412" s="471"/>
      <c r="AC3412" s="471"/>
      <c r="AD3412" s="471"/>
      <c r="AE3412" s="471"/>
      <c r="AF3412" s="471"/>
      <c r="AG3412" s="471"/>
      <c r="AH3412" s="468"/>
      <c r="AI3412" s="470"/>
      <c r="AJ3412" s="471"/>
      <c r="AK3412" s="467">
        <f t="shared" si="50"/>
        <v>0</v>
      </c>
      <c r="AL3412" s="468"/>
      <c r="AM3412" s="494"/>
    </row>
    <row r="3413">
      <c r="A3413" s="460" t="s">
        <v>5543</v>
      </c>
      <c r="B3413" s="225"/>
      <c r="C3413" s="225"/>
      <c r="D3413" s="226"/>
      <c r="E3413" s="227"/>
      <c r="F3413" s="228">
        <f t="shared" si="65"/>
        <v>0</v>
      </c>
      <c r="G3413" s="226"/>
      <c r="H3413" s="226"/>
      <c r="I3413" s="226"/>
      <c r="J3413" s="58" t="s">
        <v>115</v>
      </c>
      <c r="K3413" s="58"/>
      <c r="L3413" s="58"/>
      <c r="M3413" s="62"/>
      <c r="N3413" s="58"/>
      <c r="O3413" s="62"/>
      <c r="P3413" s="58"/>
      <c r="Q3413" s="62"/>
      <c r="R3413" s="63"/>
      <c r="S3413" s="64">
        <f t="shared" si="59"/>
        <v>0</v>
      </c>
      <c r="T3413" s="60"/>
      <c r="U3413" s="60"/>
      <c r="V3413" s="60"/>
      <c r="W3413" s="60"/>
      <c r="X3413" s="60"/>
      <c r="Y3413" s="60"/>
      <c r="Z3413" s="60"/>
      <c r="AA3413" s="60"/>
      <c r="AB3413" s="60"/>
      <c r="AC3413" s="60"/>
      <c r="AD3413" s="60"/>
      <c r="AE3413" s="60"/>
      <c r="AF3413" s="60"/>
      <c r="AG3413" s="65"/>
      <c r="AH3413" s="58"/>
      <c r="AI3413" s="59"/>
      <c r="AJ3413" s="60"/>
      <c r="AK3413" s="64">
        <f t="shared" si="50"/>
        <v>0</v>
      </c>
      <c r="AL3413" s="66"/>
      <c r="AM3413" s="67"/>
    </row>
    <row r="3414">
      <c r="A3414" s="463" t="s">
        <v>5544</v>
      </c>
      <c r="B3414" s="470"/>
      <c r="C3414" s="470"/>
      <c r="D3414" s="468"/>
      <c r="E3414" s="471"/>
      <c r="F3414" s="467">
        <f t="shared" si="65"/>
        <v>0</v>
      </c>
      <c r="G3414" s="468"/>
      <c r="H3414" s="468"/>
      <c r="I3414" s="468"/>
      <c r="J3414" s="464" t="s">
        <v>115</v>
      </c>
      <c r="K3414" s="468"/>
      <c r="L3414" s="468"/>
      <c r="M3414" s="468"/>
      <c r="N3414" s="468"/>
      <c r="O3414" s="468"/>
      <c r="P3414" s="468"/>
      <c r="Q3414" s="468"/>
      <c r="R3414" s="471"/>
      <c r="S3414" s="493">
        <f t="shared" si="59"/>
        <v>0</v>
      </c>
      <c r="T3414" s="471"/>
      <c r="U3414" s="471"/>
      <c r="V3414" s="471"/>
      <c r="W3414" s="471"/>
      <c r="X3414" s="471"/>
      <c r="Y3414" s="471"/>
      <c r="Z3414" s="471"/>
      <c r="AA3414" s="471"/>
      <c r="AB3414" s="471"/>
      <c r="AC3414" s="471"/>
      <c r="AD3414" s="471"/>
      <c r="AE3414" s="471"/>
      <c r="AF3414" s="471"/>
      <c r="AG3414" s="471"/>
      <c r="AH3414" s="468"/>
      <c r="AI3414" s="470"/>
      <c r="AJ3414" s="471"/>
      <c r="AK3414" s="467">
        <f t="shared" si="50"/>
        <v>0</v>
      </c>
      <c r="AL3414" s="468"/>
      <c r="AM3414" s="494"/>
    </row>
    <row r="3415">
      <c r="A3415" s="460" t="s">
        <v>5545</v>
      </c>
      <c r="B3415" s="225"/>
      <c r="C3415" s="225"/>
      <c r="D3415" s="226"/>
      <c r="E3415" s="227"/>
      <c r="F3415" s="228">
        <f t="shared" si="65"/>
        <v>0</v>
      </c>
      <c r="G3415" s="226"/>
      <c r="H3415" s="226"/>
      <c r="I3415" s="226"/>
      <c r="J3415" s="58" t="s">
        <v>115</v>
      </c>
      <c r="K3415" s="58"/>
      <c r="L3415" s="58"/>
      <c r="M3415" s="62"/>
      <c r="N3415" s="58"/>
      <c r="O3415" s="62"/>
      <c r="P3415" s="58"/>
      <c r="Q3415" s="62"/>
      <c r="R3415" s="63"/>
      <c r="S3415" s="64">
        <f t="shared" si="59"/>
        <v>0</v>
      </c>
      <c r="T3415" s="60"/>
      <c r="U3415" s="60"/>
      <c r="V3415" s="60"/>
      <c r="W3415" s="60"/>
      <c r="X3415" s="60"/>
      <c r="Y3415" s="60"/>
      <c r="Z3415" s="60"/>
      <c r="AA3415" s="60"/>
      <c r="AB3415" s="60"/>
      <c r="AC3415" s="60"/>
      <c r="AD3415" s="60"/>
      <c r="AE3415" s="60"/>
      <c r="AF3415" s="60"/>
      <c r="AG3415" s="65"/>
      <c r="AH3415" s="58"/>
      <c r="AI3415" s="59"/>
      <c r="AJ3415" s="60"/>
      <c r="AK3415" s="64">
        <f t="shared" si="50"/>
        <v>0</v>
      </c>
      <c r="AL3415" s="66"/>
      <c r="AM3415" s="67"/>
    </row>
    <row r="3416">
      <c r="A3416" s="463" t="s">
        <v>5546</v>
      </c>
      <c r="B3416" s="470"/>
      <c r="C3416" s="470"/>
      <c r="D3416" s="468"/>
      <c r="E3416" s="471"/>
      <c r="F3416" s="467">
        <f t="shared" si="65"/>
        <v>0</v>
      </c>
      <c r="G3416" s="468"/>
      <c r="H3416" s="468"/>
      <c r="I3416" s="468"/>
      <c r="J3416" s="464" t="s">
        <v>115</v>
      </c>
      <c r="K3416" s="468"/>
      <c r="L3416" s="468"/>
      <c r="M3416" s="468"/>
      <c r="N3416" s="468"/>
      <c r="O3416" s="468"/>
      <c r="P3416" s="468"/>
      <c r="Q3416" s="468"/>
      <c r="R3416" s="471"/>
      <c r="S3416" s="493">
        <f t="shared" si="59"/>
        <v>0</v>
      </c>
      <c r="T3416" s="471"/>
      <c r="U3416" s="471"/>
      <c r="V3416" s="471"/>
      <c r="W3416" s="471"/>
      <c r="X3416" s="471"/>
      <c r="Y3416" s="471"/>
      <c r="Z3416" s="471"/>
      <c r="AA3416" s="471"/>
      <c r="AB3416" s="471"/>
      <c r="AC3416" s="471"/>
      <c r="AD3416" s="471"/>
      <c r="AE3416" s="471"/>
      <c r="AF3416" s="471"/>
      <c r="AG3416" s="471"/>
      <c r="AH3416" s="468"/>
      <c r="AI3416" s="470"/>
      <c r="AJ3416" s="471"/>
      <c r="AK3416" s="467">
        <f t="shared" si="50"/>
        <v>0</v>
      </c>
      <c r="AL3416" s="468"/>
      <c r="AM3416" s="494"/>
    </row>
    <row r="3417">
      <c r="A3417" s="460" t="s">
        <v>5547</v>
      </c>
      <c r="B3417" s="225"/>
      <c r="C3417" s="225"/>
      <c r="D3417" s="226"/>
      <c r="E3417" s="227"/>
      <c r="F3417" s="228">
        <f t="shared" si="65"/>
        <v>0</v>
      </c>
      <c r="G3417" s="226"/>
      <c r="H3417" s="226"/>
      <c r="I3417" s="226"/>
      <c r="J3417" s="58" t="s">
        <v>115</v>
      </c>
      <c r="K3417" s="58"/>
      <c r="L3417" s="58"/>
      <c r="M3417" s="62"/>
      <c r="N3417" s="58"/>
      <c r="O3417" s="62"/>
      <c r="P3417" s="58"/>
      <c r="Q3417" s="62"/>
      <c r="R3417" s="63"/>
      <c r="S3417" s="64">
        <f t="shared" si="59"/>
        <v>0</v>
      </c>
      <c r="T3417" s="60"/>
      <c r="U3417" s="60"/>
      <c r="V3417" s="60"/>
      <c r="W3417" s="60"/>
      <c r="X3417" s="60"/>
      <c r="Y3417" s="60"/>
      <c r="Z3417" s="60"/>
      <c r="AA3417" s="60"/>
      <c r="AB3417" s="60"/>
      <c r="AC3417" s="60"/>
      <c r="AD3417" s="60"/>
      <c r="AE3417" s="60"/>
      <c r="AF3417" s="60"/>
      <c r="AG3417" s="65"/>
      <c r="AH3417" s="58"/>
      <c r="AI3417" s="59"/>
      <c r="AJ3417" s="60"/>
      <c r="AK3417" s="64">
        <f t="shared" si="50"/>
        <v>0</v>
      </c>
      <c r="AL3417" s="66"/>
      <c r="AM3417" s="67"/>
    </row>
    <row r="3418">
      <c r="A3418" s="463" t="s">
        <v>5548</v>
      </c>
      <c r="B3418" s="470"/>
      <c r="C3418" s="470"/>
      <c r="D3418" s="468"/>
      <c r="E3418" s="471"/>
      <c r="F3418" s="467">
        <f t="shared" si="65"/>
        <v>0</v>
      </c>
      <c r="G3418" s="468"/>
      <c r="H3418" s="468"/>
      <c r="I3418" s="468"/>
      <c r="J3418" s="464" t="s">
        <v>115</v>
      </c>
      <c r="K3418" s="468"/>
      <c r="L3418" s="468"/>
      <c r="M3418" s="468"/>
      <c r="N3418" s="468"/>
      <c r="O3418" s="468"/>
      <c r="P3418" s="468"/>
      <c r="Q3418" s="468"/>
      <c r="R3418" s="471"/>
      <c r="S3418" s="493">
        <f t="shared" si="59"/>
        <v>0</v>
      </c>
      <c r="T3418" s="471"/>
      <c r="U3418" s="471"/>
      <c r="V3418" s="471"/>
      <c r="W3418" s="471"/>
      <c r="X3418" s="471"/>
      <c r="Y3418" s="471"/>
      <c r="Z3418" s="471"/>
      <c r="AA3418" s="471"/>
      <c r="AB3418" s="471"/>
      <c r="AC3418" s="471"/>
      <c r="AD3418" s="471"/>
      <c r="AE3418" s="471"/>
      <c r="AF3418" s="471"/>
      <c r="AG3418" s="471"/>
      <c r="AH3418" s="468"/>
      <c r="AI3418" s="470"/>
      <c r="AJ3418" s="471"/>
      <c r="AK3418" s="467">
        <f t="shared" si="50"/>
        <v>0</v>
      </c>
      <c r="AL3418" s="468"/>
      <c r="AM3418" s="494"/>
    </row>
    <row r="3419">
      <c r="A3419" s="460" t="s">
        <v>5549</v>
      </c>
      <c r="B3419" s="225"/>
      <c r="C3419" s="225"/>
      <c r="D3419" s="226"/>
      <c r="E3419" s="227"/>
      <c r="F3419" s="228">
        <f t="shared" si="65"/>
        <v>0</v>
      </c>
      <c r="G3419" s="226"/>
      <c r="H3419" s="226"/>
      <c r="I3419" s="226"/>
      <c r="J3419" s="58" t="s">
        <v>115</v>
      </c>
      <c r="K3419" s="58"/>
      <c r="L3419" s="58"/>
      <c r="M3419" s="62"/>
      <c r="N3419" s="58"/>
      <c r="O3419" s="62"/>
      <c r="P3419" s="58"/>
      <c r="Q3419" s="62"/>
      <c r="R3419" s="63"/>
      <c r="S3419" s="64">
        <f t="shared" si="59"/>
        <v>0</v>
      </c>
      <c r="T3419" s="60"/>
      <c r="U3419" s="60"/>
      <c r="V3419" s="60"/>
      <c r="W3419" s="60"/>
      <c r="X3419" s="60"/>
      <c r="Y3419" s="60"/>
      <c r="Z3419" s="60"/>
      <c r="AA3419" s="60"/>
      <c r="AB3419" s="60"/>
      <c r="AC3419" s="60"/>
      <c r="AD3419" s="60"/>
      <c r="AE3419" s="60"/>
      <c r="AF3419" s="60"/>
      <c r="AG3419" s="65"/>
      <c r="AH3419" s="58"/>
      <c r="AI3419" s="59"/>
      <c r="AJ3419" s="60"/>
      <c r="AK3419" s="64">
        <f t="shared" si="50"/>
        <v>0</v>
      </c>
      <c r="AL3419" s="66"/>
      <c r="AM3419" s="67"/>
    </row>
    <row r="3420">
      <c r="A3420" s="463" t="s">
        <v>5550</v>
      </c>
      <c r="B3420" s="470"/>
      <c r="C3420" s="470"/>
      <c r="D3420" s="468"/>
      <c r="E3420" s="471"/>
      <c r="F3420" s="467">
        <f t="shared" si="65"/>
        <v>0</v>
      </c>
      <c r="G3420" s="468"/>
      <c r="H3420" s="468"/>
      <c r="I3420" s="468"/>
      <c r="J3420" s="464" t="s">
        <v>115</v>
      </c>
      <c r="K3420" s="468"/>
      <c r="L3420" s="468"/>
      <c r="M3420" s="468"/>
      <c r="N3420" s="468"/>
      <c r="O3420" s="468"/>
      <c r="P3420" s="468"/>
      <c r="Q3420" s="468"/>
      <c r="R3420" s="471"/>
      <c r="S3420" s="493">
        <f t="shared" si="59"/>
        <v>0</v>
      </c>
      <c r="T3420" s="471"/>
      <c r="U3420" s="471"/>
      <c r="V3420" s="471"/>
      <c r="W3420" s="471"/>
      <c r="X3420" s="471"/>
      <c r="Y3420" s="471"/>
      <c r="Z3420" s="471"/>
      <c r="AA3420" s="471"/>
      <c r="AB3420" s="471"/>
      <c r="AC3420" s="471"/>
      <c r="AD3420" s="471"/>
      <c r="AE3420" s="471"/>
      <c r="AF3420" s="471"/>
      <c r="AG3420" s="471"/>
      <c r="AH3420" s="468"/>
      <c r="AI3420" s="470"/>
      <c r="AJ3420" s="471"/>
      <c r="AK3420" s="467">
        <f t="shared" si="50"/>
        <v>0</v>
      </c>
      <c r="AL3420" s="468"/>
      <c r="AM3420" s="494"/>
    </row>
    <row r="3421">
      <c r="A3421" s="460" t="s">
        <v>5551</v>
      </c>
      <c r="B3421" s="225"/>
      <c r="C3421" s="225"/>
      <c r="D3421" s="226"/>
      <c r="E3421" s="227"/>
      <c r="F3421" s="228">
        <f t="shared" si="65"/>
        <v>0</v>
      </c>
      <c r="G3421" s="226"/>
      <c r="H3421" s="226"/>
      <c r="I3421" s="226"/>
      <c r="J3421" s="58" t="s">
        <v>115</v>
      </c>
      <c r="K3421" s="58"/>
      <c r="L3421" s="58"/>
      <c r="M3421" s="62"/>
      <c r="N3421" s="58"/>
      <c r="O3421" s="62"/>
      <c r="P3421" s="58"/>
      <c r="Q3421" s="62"/>
      <c r="R3421" s="63"/>
      <c r="S3421" s="64">
        <f t="shared" si="59"/>
        <v>0</v>
      </c>
      <c r="T3421" s="60"/>
      <c r="U3421" s="60"/>
      <c r="V3421" s="60"/>
      <c r="W3421" s="60"/>
      <c r="X3421" s="60"/>
      <c r="Y3421" s="60"/>
      <c r="Z3421" s="60"/>
      <c r="AA3421" s="60"/>
      <c r="AB3421" s="60"/>
      <c r="AC3421" s="60"/>
      <c r="AD3421" s="60"/>
      <c r="AE3421" s="60"/>
      <c r="AF3421" s="60"/>
      <c r="AG3421" s="65"/>
      <c r="AH3421" s="58"/>
      <c r="AI3421" s="59"/>
      <c r="AJ3421" s="60"/>
      <c r="AK3421" s="64">
        <f t="shared" si="50"/>
        <v>0</v>
      </c>
      <c r="AL3421" s="66"/>
      <c r="AM3421" s="67"/>
    </row>
    <row r="3422">
      <c r="A3422" s="463" t="s">
        <v>5552</v>
      </c>
      <c r="B3422" s="470"/>
      <c r="C3422" s="470"/>
      <c r="D3422" s="468"/>
      <c r="E3422" s="471"/>
      <c r="F3422" s="467">
        <f t="shared" si="65"/>
        <v>0</v>
      </c>
      <c r="G3422" s="468"/>
      <c r="H3422" s="468"/>
      <c r="I3422" s="468"/>
      <c r="J3422" s="464" t="s">
        <v>115</v>
      </c>
      <c r="K3422" s="468"/>
      <c r="L3422" s="468"/>
      <c r="M3422" s="468"/>
      <c r="N3422" s="468"/>
      <c r="O3422" s="468"/>
      <c r="P3422" s="468"/>
      <c r="Q3422" s="468"/>
      <c r="R3422" s="471"/>
      <c r="S3422" s="493">
        <f t="shared" si="59"/>
        <v>0</v>
      </c>
      <c r="T3422" s="471"/>
      <c r="U3422" s="471"/>
      <c r="V3422" s="471"/>
      <c r="W3422" s="471"/>
      <c r="X3422" s="471"/>
      <c r="Y3422" s="471"/>
      <c r="Z3422" s="471"/>
      <c r="AA3422" s="471"/>
      <c r="AB3422" s="471"/>
      <c r="AC3422" s="471"/>
      <c r="AD3422" s="471"/>
      <c r="AE3422" s="471"/>
      <c r="AF3422" s="471"/>
      <c r="AG3422" s="471"/>
      <c r="AH3422" s="468"/>
      <c r="AI3422" s="470"/>
      <c r="AJ3422" s="471"/>
      <c r="AK3422" s="467">
        <f t="shared" si="50"/>
        <v>0</v>
      </c>
      <c r="AL3422" s="468"/>
      <c r="AM3422" s="494"/>
    </row>
    <row r="3423">
      <c r="A3423" s="460" t="s">
        <v>5553</v>
      </c>
      <c r="B3423" s="225"/>
      <c r="C3423" s="225"/>
      <c r="D3423" s="226"/>
      <c r="E3423" s="227"/>
      <c r="F3423" s="228">
        <f t="shared" si="65"/>
        <v>0</v>
      </c>
      <c r="G3423" s="226"/>
      <c r="H3423" s="226"/>
      <c r="I3423" s="226"/>
      <c r="J3423" s="58" t="s">
        <v>115</v>
      </c>
      <c r="K3423" s="58"/>
      <c r="L3423" s="58"/>
      <c r="M3423" s="62"/>
      <c r="N3423" s="58"/>
      <c r="O3423" s="62"/>
      <c r="P3423" s="58"/>
      <c r="Q3423" s="62"/>
      <c r="R3423" s="63"/>
      <c r="S3423" s="64">
        <f t="shared" si="59"/>
        <v>0</v>
      </c>
      <c r="T3423" s="60"/>
      <c r="U3423" s="60"/>
      <c r="V3423" s="60"/>
      <c r="W3423" s="60"/>
      <c r="X3423" s="60"/>
      <c r="Y3423" s="60"/>
      <c r="Z3423" s="60"/>
      <c r="AA3423" s="60"/>
      <c r="AB3423" s="60"/>
      <c r="AC3423" s="60"/>
      <c r="AD3423" s="60"/>
      <c r="AE3423" s="60"/>
      <c r="AF3423" s="60"/>
      <c r="AG3423" s="65"/>
      <c r="AH3423" s="58"/>
      <c r="AI3423" s="59"/>
      <c r="AJ3423" s="60"/>
      <c r="AK3423" s="64">
        <f t="shared" si="50"/>
        <v>0</v>
      </c>
      <c r="AL3423" s="66"/>
      <c r="AM3423" s="67"/>
    </row>
    <row r="3424">
      <c r="A3424" s="463" t="s">
        <v>5554</v>
      </c>
      <c r="B3424" s="470"/>
      <c r="C3424" s="470"/>
      <c r="D3424" s="468"/>
      <c r="E3424" s="471"/>
      <c r="F3424" s="467">
        <f t="shared" si="65"/>
        <v>0</v>
      </c>
      <c r="G3424" s="468"/>
      <c r="H3424" s="468"/>
      <c r="I3424" s="468"/>
      <c r="J3424" s="464" t="s">
        <v>115</v>
      </c>
      <c r="K3424" s="468"/>
      <c r="L3424" s="468"/>
      <c r="M3424" s="468"/>
      <c r="N3424" s="468"/>
      <c r="O3424" s="468"/>
      <c r="P3424" s="468"/>
      <c r="Q3424" s="468"/>
      <c r="R3424" s="471"/>
      <c r="S3424" s="493">
        <f t="shared" si="59"/>
        <v>0</v>
      </c>
      <c r="T3424" s="471"/>
      <c r="U3424" s="471"/>
      <c r="V3424" s="471"/>
      <c r="W3424" s="471"/>
      <c r="X3424" s="471"/>
      <c r="Y3424" s="471"/>
      <c r="Z3424" s="471"/>
      <c r="AA3424" s="471"/>
      <c r="AB3424" s="471"/>
      <c r="AC3424" s="471"/>
      <c r="AD3424" s="471"/>
      <c r="AE3424" s="471"/>
      <c r="AF3424" s="471"/>
      <c r="AG3424" s="471"/>
      <c r="AH3424" s="468"/>
      <c r="AI3424" s="470"/>
      <c r="AJ3424" s="471"/>
      <c r="AK3424" s="467">
        <f t="shared" si="50"/>
        <v>0</v>
      </c>
      <c r="AL3424" s="468"/>
      <c r="AM3424" s="494"/>
    </row>
    <row r="3425">
      <c r="A3425" s="460" t="s">
        <v>5555</v>
      </c>
      <c r="B3425" s="225"/>
      <c r="C3425" s="225"/>
      <c r="D3425" s="226"/>
      <c r="E3425" s="227"/>
      <c r="F3425" s="228">
        <f t="shared" si="65"/>
        <v>0</v>
      </c>
      <c r="G3425" s="226"/>
      <c r="H3425" s="226"/>
      <c r="I3425" s="226"/>
      <c r="J3425" s="58" t="s">
        <v>115</v>
      </c>
      <c r="K3425" s="58"/>
      <c r="L3425" s="58"/>
      <c r="M3425" s="62"/>
      <c r="N3425" s="58"/>
      <c r="O3425" s="62"/>
      <c r="P3425" s="58"/>
      <c r="Q3425" s="62"/>
      <c r="R3425" s="63"/>
      <c r="S3425" s="64">
        <f t="shared" si="59"/>
        <v>0</v>
      </c>
      <c r="T3425" s="60"/>
      <c r="U3425" s="60"/>
      <c r="V3425" s="60"/>
      <c r="W3425" s="60"/>
      <c r="X3425" s="60"/>
      <c r="Y3425" s="60"/>
      <c r="Z3425" s="60"/>
      <c r="AA3425" s="60"/>
      <c r="AB3425" s="60"/>
      <c r="AC3425" s="60"/>
      <c r="AD3425" s="60"/>
      <c r="AE3425" s="60"/>
      <c r="AF3425" s="60"/>
      <c r="AG3425" s="65"/>
      <c r="AH3425" s="58"/>
      <c r="AI3425" s="59"/>
      <c r="AJ3425" s="60"/>
      <c r="AK3425" s="64">
        <f t="shared" si="50"/>
        <v>0</v>
      </c>
      <c r="AL3425" s="66"/>
      <c r="AM3425" s="67"/>
    </row>
    <row r="3426">
      <c r="A3426" s="463" t="s">
        <v>5556</v>
      </c>
      <c r="B3426" s="470"/>
      <c r="C3426" s="470"/>
      <c r="D3426" s="468"/>
      <c r="E3426" s="471"/>
      <c r="F3426" s="467">
        <f t="shared" si="65"/>
        <v>0</v>
      </c>
      <c r="G3426" s="468"/>
      <c r="H3426" s="468"/>
      <c r="I3426" s="468"/>
      <c r="J3426" s="464" t="s">
        <v>115</v>
      </c>
      <c r="K3426" s="468"/>
      <c r="L3426" s="468"/>
      <c r="M3426" s="468"/>
      <c r="N3426" s="468"/>
      <c r="O3426" s="468"/>
      <c r="P3426" s="468"/>
      <c r="Q3426" s="468"/>
      <c r="R3426" s="471"/>
      <c r="S3426" s="493">
        <f t="shared" si="59"/>
        <v>0</v>
      </c>
      <c r="T3426" s="471"/>
      <c r="U3426" s="471"/>
      <c r="V3426" s="471"/>
      <c r="W3426" s="471"/>
      <c r="X3426" s="471"/>
      <c r="Y3426" s="471"/>
      <c r="Z3426" s="471"/>
      <c r="AA3426" s="471"/>
      <c r="AB3426" s="471"/>
      <c r="AC3426" s="471"/>
      <c r="AD3426" s="471"/>
      <c r="AE3426" s="471"/>
      <c r="AF3426" s="471"/>
      <c r="AG3426" s="471"/>
      <c r="AH3426" s="468"/>
      <c r="AI3426" s="470"/>
      <c r="AJ3426" s="471"/>
      <c r="AK3426" s="467">
        <f t="shared" si="50"/>
        <v>0</v>
      </c>
      <c r="AL3426" s="468"/>
      <c r="AM3426" s="494"/>
    </row>
    <row r="3427">
      <c r="A3427" s="460" t="s">
        <v>5557</v>
      </c>
      <c r="B3427" s="225"/>
      <c r="C3427" s="225"/>
      <c r="D3427" s="226"/>
      <c r="E3427" s="227"/>
      <c r="F3427" s="228">
        <f t="shared" si="65"/>
        <v>0</v>
      </c>
      <c r="G3427" s="226"/>
      <c r="H3427" s="226"/>
      <c r="I3427" s="226"/>
      <c r="J3427" s="58" t="s">
        <v>115</v>
      </c>
      <c r="K3427" s="58"/>
      <c r="L3427" s="58"/>
      <c r="M3427" s="62"/>
      <c r="N3427" s="58"/>
      <c r="O3427" s="62"/>
      <c r="P3427" s="58"/>
      <c r="Q3427" s="62"/>
      <c r="R3427" s="63"/>
      <c r="S3427" s="64">
        <f t="shared" si="59"/>
        <v>0</v>
      </c>
      <c r="T3427" s="60"/>
      <c r="U3427" s="60"/>
      <c r="V3427" s="60"/>
      <c r="W3427" s="60"/>
      <c r="X3427" s="60"/>
      <c r="Y3427" s="60"/>
      <c r="Z3427" s="60"/>
      <c r="AA3427" s="60"/>
      <c r="AB3427" s="60"/>
      <c r="AC3427" s="60"/>
      <c r="AD3427" s="60"/>
      <c r="AE3427" s="60"/>
      <c r="AF3427" s="60"/>
      <c r="AG3427" s="65"/>
      <c r="AH3427" s="58"/>
      <c r="AI3427" s="59"/>
      <c r="AJ3427" s="60"/>
      <c r="AK3427" s="64">
        <f t="shared" si="50"/>
        <v>0</v>
      </c>
      <c r="AL3427" s="66"/>
      <c r="AM3427" s="67"/>
    </row>
    <row r="3428">
      <c r="A3428" s="463" t="s">
        <v>5558</v>
      </c>
      <c r="B3428" s="470"/>
      <c r="C3428" s="470"/>
      <c r="D3428" s="468"/>
      <c r="E3428" s="471"/>
      <c r="F3428" s="467">
        <f t="shared" si="65"/>
        <v>0</v>
      </c>
      <c r="G3428" s="468"/>
      <c r="H3428" s="468"/>
      <c r="I3428" s="468"/>
      <c r="J3428" s="464" t="s">
        <v>115</v>
      </c>
      <c r="K3428" s="468"/>
      <c r="L3428" s="468"/>
      <c r="M3428" s="468"/>
      <c r="N3428" s="468"/>
      <c r="O3428" s="468"/>
      <c r="P3428" s="468"/>
      <c r="Q3428" s="468"/>
      <c r="R3428" s="471"/>
      <c r="S3428" s="493">
        <f t="shared" si="59"/>
        <v>0</v>
      </c>
      <c r="T3428" s="471"/>
      <c r="U3428" s="471"/>
      <c r="V3428" s="471"/>
      <c r="W3428" s="471"/>
      <c r="X3428" s="471"/>
      <c r="Y3428" s="471"/>
      <c r="Z3428" s="471"/>
      <c r="AA3428" s="471"/>
      <c r="AB3428" s="471"/>
      <c r="AC3428" s="471"/>
      <c r="AD3428" s="471"/>
      <c r="AE3428" s="471"/>
      <c r="AF3428" s="471"/>
      <c r="AG3428" s="471"/>
      <c r="AH3428" s="468"/>
      <c r="AI3428" s="470"/>
      <c r="AJ3428" s="471"/>
      <c r="AK3428" s="467">
        <f t="shared" si="50"/>
        <v>0</v>
      </c>
      <c r="AL3428" s="468"/>
      <c r="AM3428" s="494"/>
    </row>
    <row r="3429">
      <c r="A3429" s="460" t="s">
        <v>5559</v>
      </c>
      <c r="B3429" s="225"/>
      <c r="C3429" s="225"/>
      <c r="D3429" s="226"/>
      <c r="E3429" s="227"/>
      <c r="F3429" s="228">
        <f t="shared" si="65"/>
        <v>0</v>
      </c>
      <c r="G3429" s="226"/>
      <c r="H3429" s="226"/>
      <c r="I3429" s="226"/>
      <c r="J3429" s="58" t="s">
        <v>115</v>
      </c>
      <c r="K3429" s="58"/>
      <c r="L3429" s="58"/>
      <c r="M3429" s="62"/>
      <c r="N3429" s="58"/>
      <c r="O3429" s="62"/>
      <c r="P3429" s="58"/>
      <c r="Q3429" s="62"/>
      <c r="R3429" s="63"/>
      <c r="S3429" s="64">
        <f t="shared" si="59"/>
        <v>0</v>
      </c>
      <c r="T3429" s="60"/>
      <c r="U3429" s="60"/>
      <c r="V3429" s="60"/>
      <c r="W3429" s="60"/>
      <c r="X3429" s="60"/>
      <c r="Y3429" s="60"/>
      <c r="Z3429" s="60"/>
      <c r="AA3429" s="60"/>
      <c r="AB3429" s="60"/>
      <c r="AC3429" s="60"/>
      <c r="AD3429" s="60"/>
      <c r="AE3429" s="60"/>
      <c r="AF3429" s="60"/>
      <c r="AG3429" s="65"/>
      <c r="AH3429" s="58"/>
      <c r="AI3429" s="59"/>
      <c r="AJ3429" s="60"/>
      <c r="AK3429" s="64">
        <f t="shared" si="50"/>
        <v>0</v>
      </c>
      <c r="AL3429" s="66"/>
      <c r="AM3429" s="67"/>
    </row>
    <row r="3430">
      <c r="A3430" s="463" t="s">
        <v>5560</v>
      </c>
      <c r="B3430" s="470"/>
      <c r="C3430" s="470"/>
      <c r="D3430" s="468"/>
      <c r="E3430" s="471"/>
      <c r="F3430" s="467">
        <f t="shared" si="65"/>
        <v>0</v>
      </c>
      <c r="G3430" s="468"/>
      <c r="H3430" s="468"/>
      <c r="I3430" s="468"/>
      <c r="J3430" s="464" t="s">
        <v>115</v>
      </c>
      <c r="K3430" s="468"/>
      <c r="L3430" s="468"/>
      <c r="M3430" s="468"/>
      <c r="N3430" s="468"/>
      <c r="O3430" s="468"/>
      <c r="P3430" s="468"/>
      <c r="Q3430" s="468"/>
      <c r="R3430" s="471"/>
      <c r="S3430" s="493">
        <f t="shared" si="59"/>
        <v>0</v>
      </c>
      <c r="T3430" s="471"/>
      <c r="U3430" s="471"/>
      <c r="V3430" s="471"/>
      <c r="W3430" s="471"/>
      <c r="X3430" s="471"/>
      <c r="Y3430" s="471"/>
      <c r="Z3430" s="471"/>
      <c r="AA3430" s="471"/>
      <c r="AB3430" s="471"/>
      <c r="AC3430" s="471"/>
      <c r="AD3430" s="471"/>
      <c r="AE3430" s="471"/>
      <c r="AF3430" s="471"/>
      <c r="AG3430" s="471"/>
      <c r="AH3430" s="468"/>
      <c r="AI3430" s="470"/>
      <c r="AJ3430" s="471"/>
      <c r="AK3430" s="467">
        <f t="shared" si="50"/>
        <v>0</v>
      </c>
      <c r="AL3430" s="468"/>
      <c r="AM3430" s="494"/>
    </row>
    <row r="3431">
      <c r="A3431" s="460" t="s">
        <v>5561</v>
      </c>
      <c r="B3431" s="225"/>
      <c r="C3431" s="225"/>
      <c r="D3431" s="226"/>
      <c r="E3431" s="227"/>
      <c r="F3431" s="228">
        <f t="shared" si="65"/>
        <v>0</v>
      </c>
      <c r="G3431" s="226"/>
      <c r="H3431" s="226"/>
      <c r="I3431" s="226"/>
      <c r="J3431" s="58" t="s">
        <v>115</v>
      </c>
      <c r="K3431" s="58"/>
      <c r="L3431" s="58"/>
      <c r="M3431" s="62"/>
      <c r="N3431" s="58"/>
      <c r="O3431" s="62"/>
      <c r="P3431" s="58"/>
      <c r="Q3431" s="62"/>
      <c r="R3431" s="63"/>
      <c r="S3431" s="64">
        <f t="shared" si="59"/>
        <v>0</v>
      </c>
      <c r="T3431" s="60"/>
      <c r="U3431" s="60"/>
      <c r="V3431" s="60"/>
      <c r="W3431" s="60"/>
      <c r="X3431" s="60"/>
      <c r="Y3431" s="60"/>
      <c r="Z3431" s="60"/>
      <c r="AA3431" s="60"/>
      <c r="AB3431" s="60"/>
      <c r="AC3431" s="60"/>
      <c r="AD3431" s="60"/>
      <c r="AE3431" s="60"/>
      <c r="AF3431" s="60"/>
      <c r="AG3431" s="65"/>
      <c r="AH3431" s="58"/>
      <c r="AI3431" s="59"/>
      <c r="AJ3431" s="60"/>
      <c r="AK3431" s="64">
        <f t="shared" si="50"/>
        <v>0</v>
      </c>
      <c r="AL3431" s="66"/>
      <c r="AM3431" s="67"/>
    </row>
    <row r="3432">
      <c r="A3432" s="463" t="s">
        <v>5562</v>
      </c>
      <c r="B3432" s="470"/>
      <c r="C3432" s="470"/>
      <c r="D3432" s="468"/>
      <c r="E3432" s="471"/>
      <c r="F3432" s="467">
        <f t="shared" si="65"/>
        <v>0</v>
      </c>
      <c r="G3432" s="468"/>
      <c r="H3432" s="468"/>
      <c r="I3432" s="468"/>
      <c r="J3432" s="464" t="s">
        <v>115</v>
      </c>
      <c r="K3432" s="468"/>
      <c r="L3432" s="468"/>
      <c r="M3432" s="468"/>
      <c r="N3432" s="468"/>
      <c r="O3432" s="468"/>
      <c r="P3432" s="468"/>
      <c r="Q3432" s="468"/>
      <c r="R3432" s="471"/>
      <c r="S3432" s="493">
        <f t="shared" si="59"/>
        <v>0</v>
      </c>
      <c r="T3432" s="471"/>
      <c r="U3432" s="471"/>
      <c r="V3432" s="471"/>
      <c r="W3432" s="471"/>
      <c r="X3432" s="471"/>
      <c r="Y3432" s="471"/>
      <c r="Z3432" s="471"/>
      <c r="AA3432" s="471"/>
      <c r="AB3432" s="471"/>
      <c r="AC3432" s="471"/>
      <c r="AD3432" s="471"/>
      <c r="AE3432" s="471"/>
      <c r="AF3432" s="471"/>
      <c r="AG3432" s="471"/>
      <c r="AH3432" s="468"/>
      <c r="AI3432" s="470"/>
      <c r="AJ3432" s="471"/>
      <c r="AK3432" s="467">
        <f t="shared" si="50"/>
        <v>0</v>
      </c>
      <c r="AL3432" s="468"/>
      <c r="AM3432" s="494"/>
    </row>
    <row r="3433">
      <c r="A3433" s="460" t="s">
        <v>5563</v>
      </c>
      <c r="B3433" s="225"/>
      <c r="C3433" s="225"/>
      <c r="D3433" s="226"/>
      <c r="E3433" s="227"/>
      <c r="F3433" s="228">
        <f t="shared" si="65"/>
        <v>0</v>
      </c>
      <c r="G3433" s="226"/>
      <c r="H3433" s="226"/>
      <c r="I3433" s="226"/>
      <c r="J3433" s="58" t="s">
        <v>115</v>
      </c>
      <c r="K3433" s="58"/>
      <c r="L3433" s="58"/>
      <c r="M3433" s="62"/>
      <c r="N3433" s="58"/>
      <c r="O3433" s="62"/>
      <c r="P3433" s="58"/>
      <c r="Q3433" s="62"/>
      <c r="R3433" s="63"/>
      <c r="S3433" s="64">
        <f t="shared" si="59"/>
        <v>0</v>
      </c>
      <c r="T3433" s="60"/>
      <c r="U3433" s="60"/>
      <c r="V3433" s="60"/>
      <c r="W3433" s="60"/>
      <c r="X3433" s="60"/>
      <c r="Y3433" s="60"/>
      <c r="Z3433" s="60"/>
      <c r="AA3433" s="60"/>
      <c r="AB3433" s="60"/>
      <c r="AC3433" s="60"/>
      <c r="AD3433" s="60"/>
      <c r="AE3433" s="60"/>
      <c r="AF3433" s="60"/>
      <c r="AG3433" s="65"/>
      <c r="AH3433" s="58"/>
      <c r="AI3433" s="59"/>
      <c r="AJ3433" s="60"/>
      <c r="AK3433" s="64">
        <f t="shared" si="50"/>
        <v>0</v>
      </c>
      <c r="AL3433" s="66"/>
      <c r="AM3433" s="67"/>
    </row>
    <row r="3434">
      <c r="A3434" s="463" t="s">
        <v>5564</v>
      </c>
      <c r="B3434" s="470"/>
      <c r="C3434" s="470"/>
      <c r="D3434" s="468"/>
      <c r="E3434" s="471"/>
      <c r="F3434" s="467">
        <f t="shared" si="65"/>
        <v>0</v>
      </c>
      <c r="G3434" s="468"/>
      <c r="H3434" s="468"/>
      <c r="I3434" s="468"/>
      <c r="J3434" s="464" t="s">
        <v>115</v>
      </c>
      <c r="K3434" s="468"/>
      <c r="L3434" s="468"/>
      <c r="M3434" s="468"/>
      <c r="N3434" s="468"/>
      <c r="O3434" s="468"/>
      <c r="P3434" s="468"/>
      <c r="Q3434" s="468"/>
      <c r="R3434" s="471"/>
      <c r="S3434" s="493">
        <f t="shared" si="59"/>
        <v>0</v>
      </c>
      <c r="T3434" s="471"/>
      <c r="U3434" s="471"/>
      <c r="V3434" s="471"/>
      <c r="W3434" s="471"/>
      <c r="X3434" s="471"/>
      <c r="Y3434" s="471"/>
      <c r="Z3434" s="471"/>
      <c r="AA3434" s="471"/>
      <c r="AB3434" s="471"/>
      <c r="AC3434" s="471"/>
      <c r="AD3434" s="471"/>
      <c r="AE3434" s="471"/>
      <c r="AF3434" s="471"/>
      <c r="AG3434" s="471"/>
      <c r="AH3434" s="468"/>
      <c r="AI3434" s="470"/>
      <c r="AJ3434" s="471"/>
      <c r="AK3434" s="467">
        <f t="shared" si="50"/>
        <v>0</v>
      </c>
      <c r="AL3434" s="468"/>
      <c r="AM3434" s="494"/>
    </row>
    <row r="3435">
      <c r="A3435" s="460" t="s">
        <v>5565</v>
      </c>
      <c r="B3435" s="225"/>
      <c r="C3435" s="225"/>
      <c r="D3435" s="226"/>
      <c r="E3435" s="227"/>
      <c r="F3435" s="228">
        <f t="shared" si="65"/>
        <v>0</v>
      </c>
      <c r="G3435" s="226"/>
      <c r="H3435" s="226"/>
      <c r="I3435" s="226"/>
      <c r="J3435" s="58" t="s">
        <v>115</v>
      </c>
      <c r="K3435" s="58"/>
      <c r="L3435" s="58"/>
      <c r="M3435" s="62"/>
      <c r="N3435" s="58"/>
      <c r="O3435" s="62"/>
      <c r="P3435" s="58"/>
      <c r="Q3435" s="62"/>
      <c r="R3435" s="63"/>
      <c r="S3435" s="64">
        <f t="shared" si="59"/>
        <v>0</v>
      </c>
      <c r="T3435" s="60"/>
      <c r="U3435" s="60"/>
      <c r="V3435" s="60"/>
      <c r="W3435" s="60"/>
      <c r="X3435" s="60"/>
      <c r="Y3435" s="60"/>
      <c r="Z3435" s="60"/>
      <c r="AA3435" s="60"/>
      <c r="AB3435" s="60"/>
      <c r="AC3435" s="60"/>
      <c r="AD3435" s="60"/>
      <c r="AE3435" s="60"/>
      <c r="AF3435" s="60"/>
      <c r="AG3435" s="65"/>
      <c r="AH3435" s="58"/>
      <c r="AI3435" s="59"/>
      <c r="AJ3435" s="60"/>
      <c r="AK3435" s="64">
        <f t="shared" si="50"/>
        <v>0</v>
      </c>
      <c r="AL3435" s="66"/>
      <c r="AM3435" s="67"/>
    </row>
    <row r="3436">
      <c r="A3436" s="463" t="s">
        <v>5566</v>
      </c>
      <c r="B3436" s="470"/>
      <c r="C3436" s="470"/>
      <c r="D3436" s="468"/>
      <c r="E3436" s="471"/>
      <c r="F3436" s="467">
        <f t="shared" si="65"/>
        <v>0</v>
      </c>
      <c r="G3436" s="468"/>
      <c r="H3436" s="468"/>
      <c r="I3436" s="468"/>
      <c r="J3436" s="464" t="s">
        <v>115</v>
      </c>
      <c r="K3436" s="468"/>
      <c r="L3436" s="468"/>
      <c r="M3436" s="468"/>
      <c r="N3436" s="468"/>
      <c r="O3436" s="468"/>
      <c r="P3436" s="468"/>
      <c r="Q3436" s="468"/>
      <c r="R3436" s="471"/>
      <c r="S3436" s="493">
        <f t="shared" si="59"/>
        <v>0</v>
      </c>
      <c r="T3436" s="471"/>
      <c r="U3436" s="471"/>
      <c r="V3436" s="471"/>
      <c r="W3436" s="471"/>
      <c r="X3436" s="471"/>
      <c r="Y3436" s="471"/>
      <c r="Z3436" s="471"/>
      <c r="AA3436" s="471"/>
      <c r="AB3436" s="471"/>
      <c r="AC3436" s="471"/>
      <c r="AD3436" s="471"/>
      <c r="AE3436" s="471"/>
      <c r="AF3436" s="471"/>
      <c r="AG3436" s="471"/>
      <c r="AH3436" s="468"/>
      <c r="AI3436" s="470"/>
      <c r="AJ3436" s="471"/>
      <c r="AK3436" s="467">
        <f t="shared" si="50"/>
        <v>0</v>
      </c>
      <c r="AL3436" s="468"/>
      <c r="AM3436" s="494"/>
    </row>
    <row r="3437">
      <c r="A3437" s="460" t="s">
        <v>5567</v>
      </c>
      <c r="B3437" s="225"/>
      <c r="C3437" s="225"/>
      <c r="D3437" s="226"/>
      <c r="E3437" s="227"/>
      <c r="F3437" s="228">
        <f t="shared" si="65"/>
        <v>0</v>
      </c>
      <c r="G3437" s="226"/>
      <c r="H3437" s="226"/>
      <c r="I3437" s="226"/>
      <c r="J3437" s="58" t="s">
        <v>115</v>
      </c>
      <c r="K3437" s="58"/>
      <c r="L3437" s="58"/>
      <c r="M3437" s="62"/>
      <c r="N3437" s="58"/>
      <c r="O3437" s="62"/>
      <c r="P3437" s="58"/>
      <c r="Q3437" s="62"/>
      <c r="R3437" s="63"/>
      <c r="S3437" s="64">
        <f t="shared" si="59"/>
        <v>0</v>
      </c>
      <c r="T3437" s="60"/>
      <c r="U3437" s="60"/>
      <c r="V3437" s="60"/>
      <c r="W3437" s="60"/>
      <c r="X3437" s="60"/>
      <c r="Y3437" s="60"/>
      <c r="Z3437" s="60"/>
      <c r="AA3437" s="60"/>
      <c r="AB3437" s="60"/>
      <c r="AC3437" s="60"/>
      <c r="AD3437" s="60"/>
      <c r="AE3437" s="60"/>
      <c r="AF3437" s="60"/>
      <c r="AG3437" s="65"/>
      <c r="AH3437" s="58"/>
      <c r="AI3437" s="59"/>
      <c r="AJ3437" s="60"/>
      <c r="AK3437" s="64">
        <f t="shared" si="50"/>
        <v>0</v>
      </c>
      <c r="AL3437" s="66"/>
      <c r="AM3437" s="67"/>
    </row>
    <row r="3438">
      <c r="A3438" s="463" t="s">
        <v>5568</v>
      </c>
      <c r="B3438" s="470"/>
      <c r="C3438" s="470"/>
      <c r="D3438" s="468"/>
      <c r="E3438" s="471"/>
      <c r="F3438" s="467">
        <f t="shared" si="65"/>
        <v>0</v>
      </c>
      <c r="G3438" s="468"/>
      <c r="H3438" s="468"/>
      <c r="I3438" s="468"/>
      <c r="J3438" s="464" t="s">
        <v>115</v>
      </c>
      <c r="K3438" s="468"/>
      <c r="L3438" s="468"/>
      <c r="M3438" s="468"/>
      <c r="N3438" s="468"/>
      <c r="O3438" s="468"/>
      <c r="P3438" s="468"/>
      <c r="Q3438" s="468"/>
      <c r="R3438" s="471"/>
      <c r="S3438" s="493">
        <f t="shared" si="59"/>
        <v>0</v>
      </c>
      <c r="T3438" s="471"/>
      <c r="U3438" s="471"/>
      <c r="V3438" s="471"/>
      <c r="W3438" s="471"/>
      <c r="X3438" s="471"/>
      <c r="Y3438" s="471"/>
      <c r="Z3438" s="471"/>
      <c r="AA3438" s="471"/>
      <c r="AB3438" s="471"/>
      <c r="AC3438" s="471"/>
      <c r="AD3438" s="471"/>
      <c r="AE3438" s="471"/>
      <c r="AF3438" s="471"/>
      <c r="AG3438" s="471"/>
      <c r="AH3438" s="468"/>
      <c r="AI3438" s="470"/>
      <c r="AJ3438" s="471"/>
      <c r="AK3438" s="467">
        <f t="shared" si="50"/>
        <v>0</v>
      </c>
      <c r="AL3438" s="468"/>
      <c r="AM3438" s="494"/>
    </row>
    <row r="3439">
      <c r="A3439" s="460" t="s">
        <v>5569</v>
      </c>
      <c r="B3439" s="225"/>
      <c r="C3439" s="225"/>
      <c r="D3439" s="226"/>
      <c r="E3439" s="227"/>
      <c r="F3439" s="228">
        <f t="shared" si="65"/>
        <v>0</v>
      </c>
      <c r="G3439" s="226"/>
      <c r="H3439" s="226"/>
      <c r="I3439" s="226"/>
      <c r="J3439" s="58" t="s">
        <v>115</v>
      </c>
      <c r="K3439" s="58"/>
      <c r="L3439" s="58"/>
      <c r="M3439" s="62"/>
      <c r="N3439" s="58"/>
      <c r="O3439" s="62"/>
      <c r="P3439" s="58"/>
      <c r="Q3439" s="62"/>
      <c r="R3439" s="63"/>
      <c r="S3439" s="64">
        <f t="shared" si="59"/>
        <v>0</v>
      </c>
      <c r="T3439" s="60"/>
      <c r="U3439" s="60"/>
      <c r="V3439" s="60"/>
      <c r="W3439" s="60"/>
      <c r="X3439" s="60"/>
      <c r="Y3439" s="60"/>
      <c r="Z3439" s="60"/>
      <c r="AA3439" s="60"/>
      <c r="AB3439" s="60"/>
      <c r="AC3439" s="60"/>
      <c r="AD3439" s="60"/>
      <c r="AE3439" s="60"/>
      <c r="AF3439" s="60"/>
      <c r="AG3439" s="65"/>
      <c r="AH3439" s="58"/>
      <c r="AI3439" s="59"/>
      <c r="AJ3439" s="60"/>
      <c r="AK3439" s="64">
        <f t="shared" si="50"/>
        <v>0</v>
      </c>
      <c r="AL3439" s="66"/>
      <c r="AM3439" s="67"/>
    </row>
    <row r="3440">
      <c r="A3440" s="463" t="s">
        <v>5570</v>
      </c>
      <c r="B3440" s="470"/>
      <c r="C3440" s="470"/>
      <c r="D3440" s="468"/>
      <c r="E3440" s="471"/>
      <c r="F3440" s="467">
        <f t="shared" si="65"/>
        <v>0</v>
      </c>
      <c r="G3440" s="468"/>
      <c r="H3440" s="468"/>
      <c r="I3440" s="468"/>
      <c r="J3440" s="464" t="s">
        <v>115</v>
      </c>
      <c r="K3440" s="468"/>
      <c r="L3440" s="468"/>
      <c r="M3440" s="468"/>
      <c r="N3440" s="468"/>
      <c r="O3440" s="468"/>
      <c r="P3440" s="468"/>
      <c r="Q3440" s="468"/>
      <c r="R3440" s="471"/>
      <c r="S3440" s="493">
        <f t="shared" si="59"/>
        <v>0</v>
      </c>
      <c r="T3440" s="471"/>
      <c r="U3440" s="471"/>
      <c r="V3440" s="471"/>
      <c r="W3440" s="471"/>
      <c r="X3440" s="471"/>
      <c r="Y3440" s="471"/>
      <c r="Z3440" s="471"/>
      <c r="AA3440" s="471"/>
      <c r="AB3440" s="471"/>
      <c r="AC3440" s="471"/>
      <c r="AD3440" s="471"/>
      <c r="AE3440" s="471"/>
      <c r="AF3440" s="471"/>
      <c r="AG3440" s="471"/>
      <c r="AH3440" s="468"/>
      <c r="AI3440" s="470"/>
      <c r="AJ3440" s="471"/>
      <c r="AK3440" s="467">
        <f t="shared" si="50"/>
        <v>0</v>
      </c>
      <c r="AL3440" s="468"/>
      <c r="AM3440" s="494"/>
    </row>
    <row r="3441">
      <c r="A3441" s="460" t="s">
        <v>5571</v>
      </c>
      <c r="B3441" s="225"/>
      <c r="C3441" s="225"/>
      <c r="D3441" s="226"/>
      <c r="E3441" s="227"/>
      <c r="F3441" s="228">
        <f t="shared" si="65"/>
        <v>0</v>
      </c>
      <c r="G3441" s="226"/>
      <c r="H3441" s="226"/>
      <c r="I3441" s="226"/>
      <c r="J3441" s="58" t="s">
        <v>115</v>
      </c>
      <c r="K3441" s="58"/>
      <c r="L3441" s="58"/>
      <c r="M3441" s="62"/>
      <c r="N3441" s="58"/>
      <c r="O3441" s="62"/>
      <c r="P3441" s="58"/>
      <c r="Q3441" s="62"/>
      <c r="R3441" s="63"/>
      <c r="S3441" s="64">
        <f t="shared" si="59"/>
        <v>0</v>
      </c>
      <c r="T3441" s="60"/>
      <c r="U3441" s="60"/>
      <c r="V3441" s="60"/>
      <c r="W3441" s="60"/>
      <c r="X3441" s="60"/>
      <c r="Y3441" s="60"/>
      <c r="Z3441" s="60"/>
      <c r="AA3441" s="60"/>
      <c r="AB3441" s="60"/>
      <c r="AC3441" s="60"/>
      <c r="AD3441" s="60"/>
      <c r="AE3441" s="60"/>
      <c r="AF3441" s="60"/>
      <c r="AG3441" s="65"/>
      <c r="AH3441" s="58"/>
      <c r="AI3441" s="59"/>
      <c r="AJ3441" s="60"/>
      <c r="AK3441" s="64">
        <f t="shared" si="50"/>
        <v>0</v>
      </c>
      <c r="AL3441" s="66"/>
      <c r="AM3441" s="67"/>
    </row>
    <row r="3442">
      <c r="A3442" s="463" t="s">
        <v>5572</v>
      </c>
      <c r="B3442" s="470"/>
      <c r="C3442" s="470"/>
      <c r="D3442" s="468"/>
      <c r="E3442" s="471"/>
      <c r="F3442" s="467">
        <f t="shared" si="65"/>
        <v>0</v>
      </c>
      <c r="G3442" s="468"/>
      <c r="H3442" s="468"/>
      <c r="I3442" s="468"/>
      <c r="J3442" s="464" t="s">
        <v>115</v>
      </c>
      <c r="K3442" s="468"/>
      <c r="L3442" s="468"/>
      <c r="M3442" s="468"/>
      <c r="N3442" s="468"/>
      <c r="O3442" s="468"/>
      <c r="P3442" s="468"/>
      <c r="Q3442" s="468"/>
      <c r="R3442" s="471"/>
      <c r="S3442" s="493">
        <f t="shared" si="59"/>
        <v>0</v>
      </c>
      <c r="T3442" s="471"/>
      <c r="U3442" s="471"/>
      <c r="V3442" s="471"/>
      <c r="W3442" s="471"/>
      <c r="X3442" s="471"/>
      <c r="Y3442" s="471"/>
      <c r="Z3442" s="471"/>
      <c r="AA3442" s="471"/>
      <c r="AB3442" s="471"/>
      <c r="AC3442" s="471"/>
      <c r="AD3442" s="471"/>
      <c r="AE3442" s="471"/>
      <c r="AF3442" s="471"/>
      <c r="AG3442" s="471"/>
      <c r="AH3442" s="468"/>
      <c r="AI3442" s="470"/>
      <c r="AJ3442" s="471"/>
      <c r="AK3442" s="467">
        <f t="shared" si="50"/>
        <v>0</v>
      </c>
      <c r="AL3442" s="468"/>
      <c r="AM3442" s="494"/>
    </row>
    <row r="3443">
      <c r="A3443" s="460" t="s">
        <v>5573</v>
      </c>
      <c r="B3443" s="225"/>
      <c r="C3443" s="225"/>
      <c r="D3443" s="226"/>
      <c r="E3443" s="227"/>
      <c r="F3443" s="228">
        <f t="shared" si="65"/>
        <v>0</v>
      </c>
      <c r="G3443" s="226"/>
      <c r="H3443" s="226"/>
      <c r="I3443" s="226"/>
      <c r="J3443" s="58" t="s">
        <v>115</v>
      </c>
      <c r="K3443" s="58"/>
      <c r="L3443" s="58"/>
      <c r="M3443" s="62"/>
      <c r="N3443" s="58"/>
      <c r="O3443" s="62"/>
      <c r="P3443" s="58"/>
      <c r="Q3443" s="62"/>
      <c r="R3443" s="63"/>
      <c r="S3443" s="64">
        <f t="shared" si="59"/>
        <v>0</v>
      </c>
      <c r="T3443" s="60"/>
      <c r="U3443" s="60"/>
      <c r="V3443" s="60"/>
      <c r="W3443" s="60"/>
      <c r="X3443" s="60"/>
      <c r="Y3443" s="60"/>
      <c r="Z3443" s="60"/>
      <c r="AA3443" s="60"/>
      <c r="AB3443" s="60"/>
      <c r="AC3443" s="60"/>
      <c r="AD3443" s="60"/>
      <c r="AE3443" s="60"/>
      <c r="AF3443" s="60"/>
      <c r="AG3443" s="65"/>
      <c r="AH3443" s="58"/>
      <c r="AI3443" s="59"/>
      <c r="AJ3443" s="60"/>
      <c r="AK3443" s="64">
        <f t="shared" si="50"/>
        <v>0</v>
      </c>
      <c r="AL3443" s="66"/>
      <c r="AM3443" s="67"/>
    </row>
    <row r="3444">
      <c r="A3444" s="463" t="s">
        <v>5574</v>
      </c>
      <c r="B3444" s="470"/>
      <c r="C3444" s="470"/>
      <c r="D3444" s="468"/>
      <c r="E3444" s="471"/>
      <c r="F3444" s="467">
        <f t="shared" si="65"/>
        <v>0</v>
      </c>
      <c r="G3444" s="468"/>
      <c r="H3444" s="468"/>
      <c r="I3444" s="468"/>
      <c r="J3444" s="464" t="s">
        <v>115</v>
      </c>
      <c r="K3444" s="468"/>
      <c r="L3444" s="468"/>
      <c r="M3444" s="468"/>
      <c r="N3444" s="468"/>
      <c r="O3444" s="468"/>
      <c r="P3444" s="468"/>
      <c r="Q3444" s="468"/>
      <c r="R3444" s="471"/>
      <c r="S3444" s="493">
        <f t="shared" si="59"/>
        <v>0</v>
      </c>
      <c r="T3444" s="471"/>
      <c r="U3444" s="471"/>
      <c r="V3444" s="471"/>
      <c r="W3444" s="471"/>
      <c r="X3444" s="471"/>
      <c r="Y3444" s="471"/>
      <c r="Z3444" s="471"/>
      <c r="AA3444" s="471"/>
      <c r="AB3444" s="471"/>
      <c r="AC3444" s="471"/>
      <c r="AD3444" s="471"/>
      <c r="AE3444" s="471"/>
      <c r="AF3444" s="471"/>
      <c r="AG3444" s="471"/>
      <c r="AH3444" s="468"/>
      <c r="AI3444" s="470"/>
      <c r="AJ3444" s="471"/>
      <c r="AK3444" s="467">
        <f t="shared" si="50"/>
        <v>0</v>
      </c>
      <c r="AL3444" s="468"/>
      <c r="AM3444" s="494"/>
    </row>
    <row r="3445">
      <c r="A3445" s="460" t="s">
        <v>5575</v>
      </c>
      <c r="B3445" s="225"/>
      <c r="C3445" s="225"/>
      <c r="D3445" s="226"/>
      <c r="E3445" s="227"/>
      <c r="F3445" s="228">
        <f t="shared" si="65"/>
        <v>0</v>
      </c>
      <c r="G3445" s="226"/>
      <c r="H3445" s="226"/>
      <c r="I3445" s="226"/>
      <c r="J3445" s="58" t="s">
        <v>115</v>
      </c>
      <c r="K3445" s="58"/>
      <c r="L3445" s="58"/>
      <c r="M3445" s="62"/>
      <c r="N3445" s="58"/>
      <c r="O3445" s="62"/>
      <c r="P3445" s="58"/>
      <c r="Q3445" s="62"/>
      <c r="R3445" s="63"/>
      <c r="S3445" s="64">
        <f t="shared" si="59"/>
        <v>0</v>
      </c>
      <c r="T3445" s="60"/>
      <c r="U3445" s="60"/>
      <c r="V3445" s="60"/>
      <c r="W3445" s="60"/>
      <c r="X3445" s="60"/>
      <c r="Y3445" s="60"/>
      <c r="Z3445" s="60"/>
      <c r="AA3445" s="60"/>
      <c r="AB3445" s="60"/>
      <c r="AC3445" s="60"/>
      <c r="AD3445" s="60"/>
      <c r="AE3445" s="60"/>
      <c r="AF3445" s="60"/>
      <c r="AG3445" s="65"/>
      <c r="AH3445" s="58"/>
      <c r="AI3445" s="59"/>
      <c r="AJ3445" s="60"/>
      <c r="AK3445" s="64">
        <f t="shared" si="50"/>
        <v>0</v>
      </c>
      <c r="AL3445" s="66"/>
      <c r="AM3445" s="67"/>
    </row>
    <row r="3446">
      <c r="A3446" s="463" t="s">
        <v>5576</v>
      </c>
      <c r="B3446" s="470"/>
      <c r="C3446" s="470"/>
      <c r="D3446" s="468"/>
      <c r="E3446" s="471"/>
      <c r="F3446" s="467">
        <f t="shared" si="65"/>
        <v>0</v>
      </c>
      <c r="G3446" s="468"/>
      <c r="H3446" s="468"/>
      <c r="I3446" s="468"/>
      <c r="J3446" s="464" t="s">
        <v>115</v>
      </c>
      <c r="K3446" s="468"/>
      <c r="L3446" s="468"/>
      <c r="M3446" s="468"/>
      <c r="N3446" s="468"/>
      <c r="O3446" s="468"/>
      <c r="P3446" s="468"/>
      <c r="Q3446" s="468"/>
      <c r="R3446" s="471"/>
      <c r="S3446" s="493">
        <f t="shared" si="59"/>
        <v>0</v>
      </c>
      <c r="T3446" s="471"/>
      <c r="U3446" s="471"/>
      <c r="V3446" s="471"/>
      <c r="W3446" s="471"/>
      <c r="X3446" s="471"/>
      <c r="Y3446" s="471"/>
      <c r="Z3446" s="471"/>
      <c r="AA3446" s="471"/>
      <c r="AB3446" s="471"/>
      <c r="AC3446" s="471"/>
      <c r="AD3446" s="471"/>
      <c r="AE3446" s="471"/>
      <c r="AF3446" s="471"/>
      <c r="AG3446" s="471"/>
      <c r="AH3446" s="468"/>
      <c r="AI3446" s="470"/>
      <c r="AJ3446" s="471"/>
      <c r="AK3446" s="467">
        <f t="shared" si="50"/>
        <v>0</v>
      </c>
      <c r="AL3446" s="468"/>
      <c r="AM3446" s="494"/>
    </row>
    <row r="3447">
      <c r="A3447" s="460" t="s">
        <v>5577</v>
      </c>
      <c r="B3447" s="225"/>
      <c r="C3447" s="225"/>
      <c r="D3447" s="226"/>
      <c r="E3447" s="227"/>
      <c r="F3447" s="228">
        <f t="shared" si="65"/>
        <v>0</v>
      </c>
      <c r="G3447" s="226"/>
      <c r="H3447" s="226"/>
      <c r="I3447" s="226"/>
      <c r="J3447" s="58" t="s">
        <v>115</v>
      </c>
      <c r="K3447" s="58"/>
      <c r="L3447" s="58"/>
      <c r="M3447" s="62"/>
      <c r="N3447" s="58"/>
      <c r="O3447" s="62"/>
      <c r="P3447" s="58"/>
      <c r="Q3447" s="62"/>
      <c r="R3447" s="63"/>
      <c r="S3447" s="64">
        <f t="shared" si="59"/>
        <v>0</v>
      </c>
      <c r="T3447" s="60"/>
      <c r="U3447" s="60"/>
      <c r="V3447" s="60"/>
      <c r="W3447" s="60"/>
      <c r="X3447" s="60"/>
      <c r="Y3447" s="60"/>
      <c r="Z3447" s="60"/>
      <c r="AA3447" s="60"/>
      <c r="AB3447" s="60"/>
      <c r="AC3447" s="60"/>
      <c r="AD3447" s="60"/>
      <c r="AE3447" s="60"/>
      <c r="AF3447" s="60"/>
      <c r="AG3447" s="65"/>
      <c r="AH3447" s="58"/>
      <c r="AI3447" s="59"/>
      <c r="AJ3447" s="60"/>
      <c r="AK3447" s="64">
        <f t="shared" si="50"/>
        <v>0</v>
      </c>
      <c r="AL3447" s="66"/>
      <c r="AM3447" s="67"/>
    </row>
    <row r="3448">
      <c r="A3448" s="463" t="s">
        <v>5578</v>
      </c>
      <c r="B3448" s="470"/>
      <c r="C3448" s="470"/>
      <c r="D3448" s="468"/>
      <c r="E3448" s="471"/>
      <c r="F3448" s="467">
        <f t="shared" si="65"/>
        <v>0</v>
      </c>
      <c r="G3448" s="468"/>
      <c r="H3448" s="468"/>
      <c r="I3448" s="468"/>
      <c r="J3448" s="464" t="s">
        <v>115</v>
      </c>
      <c r="K3448" s="468"/>
      <c r="L3448" s="468"/>
      <c r="M3448" s="468"/>
      <c r="N3448" s="468"/>
      <c r="O3448" s="468"/>
      <c r="P3448" s="468"/>
      <c r="Q3448" s="468"/>
      <c r="R3448" s="471"/>
      <c r="S3448" s="493">
        <f t="shared" si="59"/>
        <v>0</v>
      </c>
      <c r="T3448" s="471"/>
      <c r="U3448" s="471"/>
      <c r="V3448" s="471"/>
      <c r="W3448" s="471"/>
      <c r="X3448" s="471"/>
      <c r="Y3448" s="471"/>
      <c r="Z3448" s="471"/>
      <c r="AA3448" s="471"/>
      <c r="AB3448" s="471"/>
      <c r="AC3448" s="471"/>
      <c r="AD3448" s="471"/>
      <c r="AE3448" s="471"/>
      <c r="AF3448" s="471"/>
      <c r="AG3448" s="471"/>
      <c r="AH3448" s="468"/>
      <c r="AI3448" s="470"/>
      <c r="AJ3448" s="471"/>
      <c r="AK3448" s="467">
        <f t="shared" si="50"/>
        <v>0</v>
      </c>
      <c r="AL3448" s="468"/>
      <c r="AM3448" s="494"/>
    </row>
    <row r="3449">
      <c r="A3449" s="460" t="s">
        <v>5579</v>
      </c>
      <c r="B3449" s="225"/>
      <c r="C3449" s="225"/>
      <c r="D3449" s="226"/>
      <c r="E3449" s="227"/>
      <c r="F3449" s="228">
        <f t="shared" si="65"/>
        <v>0</v>
      </c>
      <c r="G3449" s="226"/>
      <c r="H3449" s="226"/>
      <c r="I3449" s="226"/>
      <c r="J3449" s="58" t="s">
        <v>115</v>
      </c>
      <c r="K3449" s="58"/>
      <c r="L3449" s="58"/>
      <c r="M3449" s="62"/>
      <c r="N3449" s="58"/>
      <c r="O3449" s="62"/>
      <c r="P3449" s="58"/>
      <c r="Q3449" s="62"/>
      <c r="R3449" s="63"/>
      <c r="S3449" s="64">
        <f t="shared" si="59"/>
        <v>0</v>
      </c>
      <c r="T3449" s="60"/>
      <c r="U3449" s="60"/>
      <c r="V3449" s="60"/>
      <c r="W3449" s="60"/>
      <c r="X3449" s="60"/>
      <c r="Y3449" s="60"/>
      <c r="Z3449" s="60"/>
      <c r="AA3449" s="60"/>
      <c r="AB3449" s="60"/>
      <c r="AC3449" s="60"/>
      <c r="AD3449" s="60"/>
      <c r="AE3449" s="60"/>
      <c r="AF3449" s="60"/>
      <c r="AG3449" s="65"/>
      <c r="AH3449" s="58"/>
      <c r="AI3449" s="59"/>
      <c r="AJ3449" s="60"/>
      <c r="AK3449" s="64">
        <f t="shared" si="50"/>
        <v>0</v>
      </c>
      <c r="AL3449" s="66"/>
      <c r="AM3449" s="67"/>
    </row>
    <row r="3450">
      <c r="A3450" s="463" t="s">
        <v>5580</v>
      </c>
      <c r="B3450" s="470"/>
      <c r="C3450" s="470"/>
      <c r="D3450" s="468"/>
      <c r="E3450" s="471"/>
      <c r="F3450" s="467">
        <f t="shared" si="65"/>
        <v>0</v>
      </c>
      <c r="G3450" s="468"/>
      <c r="H3450" s="468"/>
      <c r="I3450" s="468"/>
      <c r="J3450" s="464" t="s">
        <v>115</v>
      </c>
      <c r="K3450" s="468"/>
      <c r="L3450" s="468"/>
      <c r="M3450" s="468"/>
      <c r="N3450" s="468"/>
      <c r="O3450" s="468"/>
      <c r="P3450" s="468"/>
      <c r="Q3450" s="468"/>
      <c r="R3450" s="471"/>
      <c r="S3450" s="493">
        <f t="shared" si="59"/>
        <v>0</v>
      </c>
      <c r="T3450" s="471"/>
      <c r="U3450" s="471"/>
      <c r="V3450" s="471"/>
      <c r="W3450" s="471"/>
      <c r="X3450" s="471"/>
      <c r="Y3450" s="471"/>
      <c r="Z3450" s="471"/>
      <c r="AA3450" s="471"/>
      <c r="AB3450" s="471"/>
      <c r="AC3450" s="471"/>
      <c r="AD3450" s="471"/>
      <c r="AE3450" s="471"/>
      <c r="AF3450" s="471"/>
      <c r="AG3450" s="471"/>
      <c r="AH3450" s="468"/>
      <c r="AI3450" s="470"/>
      <c r="AJ3450" s="471"/>
      <c r="AK3450" s="467">
        <f t="shared" si="50"/>
        <v>0</v>
      </c>
      <c r="AL3450" s="468"/>
      <c r="AM3450" s="494"/>
    </row>
    <row r="3451">
      <c r="A3451" s="460" t="s">
        <v>5581</v>
      </c>
      <c r="B3451" s="225"/>
      <c r="C3451" s="225"/>
      <c r="D3451" s="226"/>
      <c r="E3451" s="227"/>
      <c r="F3451" s="228">
        <f t="shared" si="65"/>
        <v>0</v>
      </c>
      <c r="G3451" s="226"/>
      <c r="H3451" s="226"/>
      <c r="I3451" s="226"/>
      <c r="J3451" s="58" t="s">
        <v>115</v>
      </c>
      <c r="K3451" s="58"/>
      <c r="L3451" s="58"/>
      <c r="M3451" s="62"/>
      <c r="N3451" s="58"/>
      <c r="O3451" s="62"/>
      <c r="P3451" s="58"/>
      <c r="Q3451" s="62"/>
      <c r="R3451" s="63"/>
      <c r="S3451" s="64">
        <f t="shared" si="59"/>
        <v>0</v>
      </c>
      <c r="T3451" s="60"/>
      <c r="U3451" s="60"/>
      <c r="V3451" s="60"/>
      <c r="W3451" s="60"/>
      <c r="X3451" s="60"/>
      <c r="Y3451" s="60"/>
      <c r="Z3451" s="60"/>
      <c r="AA3451" s="60"/>
      <c r="AB3451" s="60"/>
      <c r="AC3451" s="60"/>
      <c r="AD3451" s="60"/>
      <c r="AE3451" s="60"/>
      <c r="AF3451" s="60"/>
      <c r="AG3451" s="65"/>
      <c r="AH3451" s="58"/>
      <c r="AI3451" s="59"/>
      <c r="AJ3451" s="60"/>
      <c r="AK3451" s="64">
        <f t="shared" si="50"/>
        <v>0</v>
      </c>
      <c r="AL3451" s="66"/>
      <c r="AM3451" s="67"/>
    </row>
    <row r="3452">
      <c r="A3452" s="463" t="s">
        <v>5582</v>
      </c>
      <c r="B3452" s="470"/>
      <c r="C3452" s="470"/>
      <c r="D3452" s="468"/>
      <c r="E3452" s="471"/>
      <c r="F3452" s="467">
        <f t="shared" si="65"/>
        <v>0</v>
      </c>
      <c r="G3452" s="468"/>
      <c r="H3452" s="468"/>
      <c r="I3452" s="468"/>
      <c r="J3452" s="464" t="s">
        <v>115</v>
      </c>
      <c r="K3452" s="468"/>
      <c r="L3452" s="468"/>
      <c r="M3452" s="468"/>
      <c r="N3452" s="468"/>
      <c r="O3452" s="468"/>
      <c r="P3452" s="468"/>
      <c r="Q3452" s="468"/>
      <c r="R3452" s="471"/>
      <c r="S3452" s="493">
        <f t="shared" si="59"/>
        <v>0</v>
      </c>
      <c r="T3452" s="471"/>
      <c r="U3452" s="471"/>
      <c r="V3452" s="471"/>
      <c r="W3452" s="471"/>
      <c r="X3452" s="471"/>
      <c r="Y3452" s="471"/>
      <c r="Z3452" s="471"/>
      <c r="AA3452" s="471"/>
      <c r="AB3452" s="471"/>
      <c r="AC3452" s="471"/>
      <c r="AD3452" s="471"/>
      <c r="AE3452" s="471"/>
      <c r="AF3452" s="471"/>
      <c r="AG3452" s="471"/>
      <c r="AH3452" s="468"/>
      <c r="AI3452" s="470"/>
      <c r="AJ3452" s="471"/>
      <c r="AK3452" s="467">
        <f t="shared" si="50"/>
        <v>0</v>
      </c>
      <c r="AL3452" s="468"/>
      <c r="AM3452" s="494"/>
    </row>
    <row r="3453">
      <c r="A3453" s="460" t="s">
        <v>5583</v>
      </c>
      <c r="B3453" s="225"/>
      <c r="C3453" s="225"/>
      <c r="D3453" s="226"/>
      <c r="E3453" s="227"/>
      <c r="F3453" s="228">
        <f t="shared" si="65"/>
        <v>0</v>
      </c>
      <c r="G3453" s="226"/>
      <c r="H3453" s="226"/>
      <c r="I3453" s="226"/>
      <c r="J3453" s="58" t="s">
        <v>115</v>
      </c>
      <c r="K3453" s="58"/>
      <c r="L3453" s="58"/>
      <c r="M3453" s="62"/>
      <c r="N3453" s="58"/>
      <c r="O3453" s="62"/>
      <c r="P3453" s="58"/>
      <c r="Q3453" s="62"/>
      <c r="R3453" s="63"/>
      <c r="S3453" s="64">
        <f t="shared" si="59"/>
        <v>0</v>
      </c>
      <c r="T3453" s="60"/>
      <c r="U3453" s="60"/>
      <c r="V3453" s="60"/>
      <c r="W3453" s="60"/>
      <c r="X3453" s="60"/>
      <c r="Y3453" s="60"/>
      <c r="Z3453" s="60"/>
      <c r="AA3453" s="60"/>
      <c r="AB3453" s="60"/>
      <c r="AC3453" s="60"/>
      <c r="AD3453" s="60"/>
      <c r="AE3453" s="60"/>
      <c r="AF3453" s="60"/>
      <c r="AG3453" s="65"/>
      <c r="AH3453" s="58"/>
      <c r="AI3453" s="59"/>
      <c r="AJ3453" s="60"/>
      <c r="AK3453" s="64">
        <f t="shared" si="50"/>
        <v>0</v>
      </c>
      <c r="AL3453" s="66"/>
      <c r="AM3453" s="67"/>
    </row>
    <row r="3454">
      <c r="A3454" s="463" t="s">
        <v>5584</v>
      </c>
      <c r="B3454" s="470"/>
      <c r="C3454" s="470"/>
      <c r="D3454" s="468"/>
      <c r="E3454" s="471"/>
      <c r="F3454" s="467">
        <f t="shared" si="65"/>
        <v>0</v>
      </c>
      <c r="G3454" s="468"/>
      <c r="H3454" s="468"/>
      <c r="I3454" s="468"/>
      <c r="J3454" s="464" t="s">
        <v>115</v>
      </c>
      <c r="K3454" s="468"/>
      <c r="L3454" s="468"/>
      <c r="M3454" s="468"/>
      <c r="N3454" s="468"/>
      <c r="O3454" s="468"/>
      <c r="P3454" s="468"/>
      <c r="Q3454" s="468"/>
      <c r="R3454" s="471"/>
      <c r="S3454" s="493">
        <f t="shared" si="59"/>
        <v>0</v>
      </c>
      <c r="T3454" s="471"/>
      <c r="U3454" s="471"/>
      <c r="V3454" s="471"/>
      <c r="W3454" s="471"/>
      <c r="X3454" s="471"/>
      <c r="Y3454" s="471"/>
      <c r="Z3454" s="471"/>
      <c r="AA3454" s="471"/>
      <c r="AB3454" s="471"/>
      <c r="AC3454" s="471"/>
      <c r="AD3454" s="471"/>
      <c r="AE3454" s="471"/>
      <c r="AF3454" s="471"/>
      <c r="AG3454" s="471"/>
      <c r="AH3454" s="468"/>
      <c r="AI3454" s="470"/>
      <c r="AJ3454" s="471"/>
      <c r="AK3454" s="467">
        <f t="shared" si="50"/>
        <v>0</v>
      </c>
      <c r="AL3454" s="468"/>
      <c r="AM3454" s="494"/>
    </row>
    <row r="3455">
      <c r="A3455" s="460" t="s">
        <v>5585</v>
      </c>
      <c r="B3455" s="225"/>
      <c r="C3455" s="225"/>
      <c r="D3455" s="226"/>
      <c r="E3455" s="227"/>
      <c r="F3455" s="228">
        <f t="shared" si="65"/>
        <v>0</v>
      </c>
      <c r="G3455" s="226"/>
      <c r="H3455" s="226"/>
      <c r="I3455" s="226"/>
      <c r="J3455" s="58" t="s">
        <v>115</v>
      </c>
      <c r="K3455" s="58"/>
      <c r="L3455" s="58"/>
      <c r="M3455" s="62"/>
      <c r="N3455" s="58"/>
      <c r="O3455" s="62"/>
      <c r="P3455" s="58"/>
      <c r="Q3455" s="62"/>
      <c r="R3455" s="63"/>
      <c r="S3455" s="64">
        <f t="shared" si="59"/>
        <v>0</v>
      </c>
      <c r="T3455" s="60"/>
      <c r="U3455" s="60"/>
      <c r="V3455" s="60"/>
      <c r="W3455" s="60"/>
      <c r="X3455" s="60"/>
      <c r="Y3455" s="60"/>
      <c r="Z3455" s="60"/>
      <c r="AA3455" s="60"/>
      <c r="AB3455" s="60"/>
      <c r="AC3455" s="60"/>
      <c r="AD3455" s="60"/>
      <c r="AE3455" s="60"/>
      <c r="AF3455" s="60"/>
      <c r="AG3455" s="65"/>
      <c r="AH3455" s="58"/>
      <c r="AI3455" s="59"/>
      <c r="AJ3455" s="60"/>
      <c r="AK3455" s="64">
        <f t="shared" si="50"/>
        <v>0</v>
      </c>
      <c r="AL3455" s="66"/>
      <c r="AM3455" s="67"/>
    </row>
    <row r="3456">
      <c r="A3456" s="463" t="s">
        <v>5586</v>
      </c>
      <c r="B3456" s="470"/>
      <c r="C3456" s="470"/>
      <c r="D3456" s="468"/>
      <c r="E3456" s="471"/>
      <c r="F3456" s="467">
        <f t="shared" si="65"/>
        <v>0</v>
      </c>
      <c r="G3456" s="468"/>
      <c r="H3456" s="468"/>
      <c r="I3456" s="468"/>
      <c r="J3456" s="464" t="s">
        <v>115</v>
      </c>
      <c r="K3456" s="468"/>
      <c r="L3456" s="468"/>
      <c r="M3456" s="468"/>
      <c r="N3456" s="468"/>
      <c r="O3456" s="468"/>
      <c r="P3456" s="468"/>
      <c r="Q3456" s="468"/>
      <c r="R3456" s="471"/>
      <c r="S3456" s="493">
        <f t="shared" si="59"/>
        <v>0</v>
      </c>
      <c r="T3456" s="471"/>
      <c r="U3456" s="471"/>
      <c r="V3456" s="471"/>
      <c r="W3456" s="471"/>
      <c r="X3456" s="471"/>
      <c r="Y3456" s="471"/>
      <c r="Z3456" s="471"/>
      <c r="AA3456" s="471"/>
      <c r="AB3456" s="471"/>
      <c r="AC3456" s="471"/>
      <c r="AD3456" s="471"/>
      <c r="AE3456" s="471"/>
      <c r="AF3456" s="471"/>
      <c r="AG3456" s="471"/>
      <c r="AH3456" s="468"/>
      <c r="AI3456" s="470"/>
      <c r="AJ3456" s="471"/>
      <c r="AK3456" s="467">
        <f t="shared" si="50"/>
        <v>0</v>
      </c>
      <c r="AL3456" s="468"/>
      <c r="AM3456" s="494"/>
    </row>
    <row r="3457">
      <c r="A3457" s="460" t="s">
        <v>5587</v>
      </c>
      <c r="B3457" s="225"/>
      <c r="C3457" s="225"/>
      <c r="D3457" s="226"/>
      <c r="E3457" s="227"/>
      <c r="F3457" s="228">
        <f t="shared" si="65"/>
        <v>0</v>
      </c>
      <c r="G3457" s="226"/>
      <c r="H3457" s="226"/>
      <c r="I3457" s="226"/>
      <c r="J3457" s="58" t="s">
        <v>115</v>
      </c>
      <c r="K3457" s="58"/>
      <c r="L3457" s="58"/>
      <c r="M3457" s="62"/>
      <c r="N3457" s="58"/>
      <c r="O3457" s="62"/>
      <c r="P3457" s="58"/>
      <c r="Q3457" s="62"/>
      <c r="R3457" s="63"/>
      <c r="S3457" s="64">
        <f t="shared" si="59"/>
        <v>0</v>
      </c>
      <c r="T3457" s="60"/>
      <c r="U3457" s="60"/>
      <c r="V3457" s="60"/>
      <c r="W3457" s="60"/>
      <c r="X3457" s="60"/>
      <c r="Y3457" s="60"/>
      <c r="Z3457" s="60"/>
      <c r="AA3457" s="60"/>
      <c r="AB3457" s="60"/>
      <c r="AC3457" s="60"/>
      <c r="AD3457" s="60"/>
      <c r="AE3457" s="60"/>
      <c r="AF3457" s="60"/>
      <c r="AG3457" s="65"/>
      <c r="AH3457" s="58"/>
      <c r="AI3457" s="59"/>
      <c r="AJ3457" s="60"/>
      <c r="AK3457" s="64">
        <f t="shared" si="50"/>
        <v>0</v>
      </c>
      <c r="AL3457" s="66"/>
      <c r="AM3457" s="67"/>
    </row>
    <row r="3458">
      <c r="A3458" s="463" t="s">
        <v>5588</v>
      </c>
      <c r="B3458" s="470"/>
      <c r="C3458" s="470"/>
      <c r="D3458" s="468"/>
      <c r="E3458" s="471"/>
      <c r="F3458" s="467">
        <f t="shared" si="65"/>
        <v>0</v>
      </c>
      <c r="G3458" s="468"/>
      <c r="H3458" s="468"/>
      <c r="I3458" s="468"/>
      <c r="J3458" s="464" t="s">
        <v>115</v>
      </c>
      <c r="K3458" s="468"/>
      <c r="L3458" s="468"/>
      <c r="M3458" s="468"/>
      <c r="N3458" s="468"/>
      <c r="O3458" s="468"/>
      <c r="P3458" s="468"/>
      <c r="Q3458" s="468"/>
      <c r="R3458" s="471"/>
      <c r="S3458" s="493">
        <f t="shared" si="59"/>
        <v>0</v>
      </c>
      <c r="T3458" s="471"/>
      <c r="U3458" s="471"/>
      <c r="V3458" s="471"/>
      <c r="W3458" s="471"/>
      <c r="X3458" s="471"/>
      <c r="Y3458" s="471"/>
      <c r="Z3458" s="471"/>
      <c r="AA3458" s="471"/>
      <c r="AB3458" s="471"/>
      <c r="AC3458" s="471"/>
      <c r="AD3458" s="471"/>
      <c r="AE3458" s="471"/>
      <c r="AF3458" s="471"/>
      <c r="AG3458" s="471"/>
      <c r="AH3458" s="468"/>
      <c r="AI3458" s="470"/>
      <c r="AJ3458" s="471"/>
      <c r="AK3458" s="467">
        <f t="shared" si="50"/>
        <v>0</v>
      </c>
      <c r="AL3458" s="468"/>
      <c r="AM3458" s="494"/>
    </row>
    <row r="3459">
      <c r="A3459" s="460" t="s">
        <v>5589</v>
      </c>
      <c r="B3459" s="225"/>
      <c r="C3459" s="225"/>
      <c r="D3459" s="226"/>
      <c r="E3459" s="227"/>
      <c r="F3459" s="228">
        <f t="shared" si="65"/>
        <v>0</v>
      </c>
      <c r="G3459" s="226"/>
      <c r="H3459" s="226"/>
      <c r="I3459" s="226"/>
      <c r="J3459" s="58" t="s">
        <v>115</v>
      </c>
      <c r="K3459" s="58"/>
      <c r="L3459" s="58"/>
      <c r="M3459" s="62"/>
      <c r="N3459" s="58"/>
      <c r="O3459" s="62"/>
      <c r="P3459" s="58"/>
      <c r="Q3459" s="62"/>
      <c r="R3459" s="63"/>
      <c r="S3459" s="64">
        <f t="shared" si="59"/>
        <v>0</v>
      </c>
      <c r="T3459" s="60"/>
      <c r="U3459" s="60"/>
      <c r="V3459" s="60"/>
      <c r="W3459" s="60"/>
      <c r="X3459" s="60"/>
      <c r="Y3459" s="60"/>
      <c r="Z3459" s="60"/>
      <c r="AA3459" s="60"/>
      <c r="AB3459" s="60"/>
      <c r="AC3459" s="60"/>
      <c r="AD3459" s="60"/>
      <c r="AE3459" s="60"/>
      <c r="AF3459" s="60"/>
      <c r="AG3459" s="65"/>
      <c r="AH3459" s="58"/>
      <c r="AI3459" s="59"/>
      <c r="AJ3459" s="60"/>
      <c r="AK3459" s="64">
        <f t="shared" si="50"/>
        <v>0</v>
      </c>
      <c r="AL3459" s="66"/>
      <c r="AM3459" s="67"/>
    </row>
    <row r="3460">
      <c r="A3460" s="463" t="s">
        <v>5590</v>
      </c>
      <c r="B3460" s="470"/>
      <c r="C3460" s="470"/>
      <c r="D3460" s="468"/>
      <c r="E3460" s="471"/>
      <c r="F3460" s="467">
        <f t="shared" si="65"/>
        <v>0</v>
      </c>
      <c r="G3460" s="468"/>
      <c r="H3460" s="468"/>
      <c r="I3460" s="468"/>
      <c r="J3460" s="464" t="s">
        <v>115</v>
      </c>
      <c r="K3460" s="468"/>
      <c r="L3460" s="468"/>
      <c r="M3460" s="468"/>
      <c r="N3460" s="468"/>
      <c r="O3460" s="468"/>
      <c r="P3460" s="468"/>
      <c r="Q3460" s="468"/>
      <c r="R3460" s="471"/>
      <c r="S3460" s="493">
        <f t="shared" si="59"/>
        <v>0</v>
      </c>
      <c r="T3460" s="471"/>
      <c r="U3460" s="471"/>
      <c r="V3460" s="471"/>
      <c r="W3460" s="471"/>
      <c r="X3460" s="471"/>
      <c r="Y3460" s="471"/>
      <c r="Z3460" s="471"/>
      <c r="AA3460" s="471"/>
      <c r="AB3460" s="471"/>
      <c r="AC3460" s="471"/>
      <c r="AD3460" s="471"/>
      <c r="AE3460" s="471"/>
      <c r="AF3460" s="471"/>
      <c r="AG3460" s="471"/>
      <c r="AH3460" s="468"/>
      <c r="AI3460" s="470"/>
      <c r="AJ3460" s="471"/>
      <c r="AK3460" s="467">
        <f t="shared" si="50"/>
        <v>0</v>
      </c>
      <c r="AL3460" s="468"/>
      <c r="AM3460" s="494"/>
    </row>
    <row r="3461">
      <c r="A3461" s="460" t="s">
        <v>5591</v>
      </c>
      <c r="B3461" s="225"/>
      <c r="C3461" s="225"/>
      <c r="D3461" s="226"/>
      <c r="E3461" s="227"/>
      <c r="F3461" s="228">
        <f t="shared" si="65"/>
        <v>0</v>
      </c>
      <c r="G3461" s="226"/>
      <c r="H3461" s="226"/>
      <c r="I3461" s="226"/>
      <c r="J3461" s="58" t="s">
        <v>115</v>
      </c>
      <c r="K3461" s="58"/>
      <c r="L3461" s="58"/>
      <c r="M3461" s="62"/>
      <c r="N3461" s="58"/>
      <c r="O3461" s="62"/>
      <c r="P3461" s="58"/>
      <c r="Q3461" s="62"/>
      <c r="R3461" s="63"/>
      <c r="S3461" s="64">
        <f t="shared" si="59"/>
        <v>0</v>
      </c>
      <c r="T3461" s="60"/>
      <c r="U3461" s="60"/>
      <c r="V3461" s="60"/>
      <c r="W3461" s="60"/>
      <c r="X3461" s="60"/>
      <c r="Y3461" s="60"/>
      <c r="Z3461" s="60"/>
      <c r="AA3461" s="60"/>
      <c r="AB3461" s="60"/>
      <c r="AC3461" s="60"/>
      <c r="AD3461" s="60"/>
      <c r="AE3461" s="60"/>
      <c r="AF3461" s="60"/>
      <c r="AG3461" s="65"/>
      <c r="AH3461" s="58"/>
      <c r="AI3461" s="59"/>
      <c r="AJ3461" s="60"/>
      <c r="AK3461" s="64">
        <f t="shared" si="50"/>
        <v>0</v>
      </c>
      <c r="AL3461" s="66"/>
      <c r="AM3461" s="67"/>
    </row>
    <row r="3462">
      <c r="A3462" s="463" t="s">
        <v>5592</v>
      </c>
      <c r="B3462" s="470"/>
      <c r="C3462" s="470"/>
      <c r="D3462" s="468"/>
      <c r="E3462" s="471"/>
      <c r="F3462" s="467">
        <f t="shared" si="65"/>
        <v>0</v>
      </c>
      <c r="G3462" s="468"/>
      <c r="H3462" s="468"/>
      <c r="I3462" s="468"/>
      <c r="J3462" s="464" t="s">
        <v>115</v>
      </c>
      <c r="K3462" s="468"/>
      <c r="L3462" s="468"/>
      <c r="M3462" s="468"/>
      <c r="N3462" s="468"/>
      <c r="O3462" s="468"/>
      <c r="P3462" s="468"/>
      <c r="Q3462" s="468"/>
      <c r="R3462" s="471"/>
      <c r="S3462" s="493">
        <f t="shared" si="59"/>
        <v>0</v>
      </c>
      <c r="T3462" s="471"/>
      <c r="U3462" s="471"/>
      <c r="V3462" s="471"/>
      <c r="W3462" s="471"/>
      <c r="X3462" s="471"/>
      <c r="Y3462" s="471"/>
      <c r="Z3462" s="471"/>
      <c r="AA3462" s="471"/>
      <c r="AB3462" s="471"/>
      <c r="AC3462" s="471"/>
      <c r="AD3462" s="471"/>
      <c r="AE3462" s="471"/>
      <c r="AF3462" s="471"/>
      <c r="AG3462" s="471"/>
      <c r="AH3462" s="468"/>
      <c r="AI3462" s="470"/>
      <c r="AJ3462" s="471"/>
      <c r="AK3462" s="467">
        <f t="shared" si="50"/>
        <v>0</v>
      </c>
      <c r="AL3462" s="468"/>
      <c r="AM3462" s="494"/>
    </row>
    <row r="3463">
      <c r="A3463" s="460" t="s">
        <v>5593</v>
      </c>
      <c r="B3463" s="225"/>
      <c r="C3463" s="225"/>
      <c r="D3463" s="226"/>
      <c r="E3463" s="227"/>
      <c r="F3463" s="228">
        <f t="shared" si="65"/>
        <v>0</v>
      </c>
      <c r="G3463" s="226"/>
      <c r="H3463" s="226"/>
      <c r="I3463" s="226"/>
      <c r="J3463" s="58" t="s">
        <v>115</v>
      </c>
      <c r="K3463" s="58"/>
      <c r="L3463" s="58"/>
      <c r="M3463" s="62"/>
      <c r="N3463" s="58"/>
      <c r="O3463" s="62"/>
      <c r="P3463" s="58"/>
      <c r="Q3463" s="62"/>
      <c r="R3463" s="63"/>
      <c r="S3463" s="64">
        <f t="shared" si="59"/>
        <v>0</v>
      </c>
      <c r="T3463" s="60"/>
      <c r="U3463" s="60"/>
      <c r="V3463" s="60"/>
      <c r="W3463" s="60"/>
      <c r="X3463" s="60"/>
      <c r="Y3463" s="60"/>
      <c r="Z3463" s="60"/>
      <c r="AA3463" s="60"/>
      <c r="AB3463" s="60"/>
      <c r="AC3463" s="60"/>
      <c r="AD3463" s="60"/>
      <c r="AE3463" s="60"/>
      <c r="AF3463" s="60"/>
      <c r="AG3463" s="65"/>
      <c r="AH3463" s="58"/>
      <c r="AI3463" s="59"/>
      <c r="AJ3463" s="60"/>
      <c r="AK3463" s="64">
        <f t="shared" si="50"/>
        <v>0</v>
      </c>
      <c r="AL3463" s="66"/>
      <c r="AM3463" s="67"/>
    </row>
    <row r="3464">
      <c r="A3464" s="463" t="s">
        <v>5594</v>
      </c>
      <c r="B3464" s="470"/>
      <c r="C3464" s="470"/>
      <c r="D3464" s="468"/>
      <c r="E3464" s="471"/>
      <c r="F3464" s="467">
        <f t="shared" si="65"/>
        <v>0</v>
      </c>
      <c r="G3464" s="468"/>
      <c r="H3464" s="468"/>
      <c r="I3464" s="468"/>
      <c r="J3464" s="464" t="s">
        <v>115</v>
      </c>
      <c r="K3464" s="468"/>
      <c r="L3464" s="468"/>
      <c r="M3464" s="468"/>
      <c r="N3464" s="468"/>
      <c r="O3464" s="468"/>
      <c r="P3464" s="468"/>
      <c r="Q3464" s="468"/>
      <c r="R3464" s="471"/>
      <c r="S3464" s="493">
        <f t="shared" si="59"/>
        <v>0</v>
      </c>
      <c r="T3464" s="471"/>
      <c r="U3464" s="471"/>
      <c r="V3464" s="471"/>
      <c r="W3464" s="471"/>
      <c r="X3464" s="471"/>
      <c r="Y3464" s="471"/>
      <c r="Z3464" s="471"/>
      <c r="AA3464" s="471"/>
      <c r="AB3464" s="471"/>
      <c r="AC3464" s="471"/>
      <c r="AD3464" s="471"/>
      <c r="AE3464" s="471"/>
      <c r="AF3464" s="471"/>
      <c r="AG3464" s="471"/>
      <c r="AH3464" s="468"/>
      <c r="AI3464" s="470"/>
      <c r="AJ3464" s="471"/>
      <c r="AK3464" s="467">
        <f t="shared" si="50"/>
        <v>0</v>
      </c>
      <c r="AL3464" s="468"/>
      <c r="AM3464" s="494"/>
    </row>
    <row r="3465">
      <c r="A3465" s="460" t="s">
        <v>5595</v>
      </c>
      <c r="B3465" s="225"/>
      <c r="C3465" s="225"/>
      <c r="D3465" s="226"/>
      <c r="E3465" s="227"/>
      <c r="F3465" s="228">
        <f t="shared" si="65"/>
        <v>0</v>
      </c>
      <c r="G3465" s="226"/>
      <c r="H3465" s="226"/>
      <c r="I3465" s="226"/>
      <c r="J3465" s="58" t="s">
        <v>115</v>
      </c>
      <c r="K3465" s="58"/>
      <c r="L3465" s="58"/>
      <c r="M3465" s="62"/>
      <c r="N3465" s="58"/>
      <c r="O3465" s="62"/>
      <c r="P3465" s="58"/>
      <c r="Q3465" s="62"/>
      <c r="R3465" s="63"/>
      <c r="S3465" s="64">
        <f t="shared" si="59"/>
        <v>0</v>
      </c>
      <c r="T3465" s="60"/>
      <c r="U3465" s="60"/>
      <c r="V3465" s="60"/>
      <c r="W3465" s="60"/>
      <c r="X3465" s="60"/>
      <c r="Y3465" s="60"/>
      <c r="Z3465" s="60"/>
      <c r="AA3465" s="60"/>
      <c r="AB3465" s="60"/>
      <c r="AC3465" s="60"/>
      <c r="AD3465" s="60"/>
      <c r="AE3465" s="60"/>
      <c r="AF3465" s="60"/>
      <c r="AG3465" s="65"/>
      <c r="AH3465" s="58"/>
      <c r="AI3465" s="59"/>
      <c r="AJ3465" s="60"/>
      <c r="AK3465" s="64">
        <f t="shared" si="50"/>
        <v>0</v>
      </c>
      <c r="AL3465" s="66"/>
      <c r="AM3465" s="67"/>
    </row>
    <row r="3466">
      <c r="A3466" s="463" t="s">
        <v>5596</v>
      </c>
      <c r="B3466" s="470"/>
      <c r="C3466" s="470"/>
      <c r="D3466" s="468"/>
      <c r="E3466" s="471"/>
      <c r="F3466" s="467">
        <f t="shared" si="65"/>
        <v>0</v>
      </c>
      <c r="G3466" s="468"/>
      <c r="H3466" s="468"/>
      <c r="I3466" s="468"/>
      <c r="J3466" s="464" t="s">
        <v>115</v>
      </c>
      <c r="K3466" s="468"/>
      <c r="L3466" s="468"/>
      <c r="M3466" s="468"/>
      <c r="N3466" s="468"/>
      <c r="O3466" s="468"/>
      <c r="P3466" s="468"/>
      <c r="Q3466" s="468"/>
      <c r="R3466" s="471"/>
      <c r="S3466" s="493">
        <f t="shared" si="59"/>
        <v>0</v>
      </c>
      <c r="T3466" s="471"/>
      <c r="U3466" s="471"/>
      <c r="V3466" s="471"/>
      <c r="W3466" s="471"/>
      <c r="X3466" s="471"/>
      <c r="Y3466" s="471"/>
      <c r="Z3466" s="471"/>
      <c r="AA3466" s="471"/>
      <c r="AB3466" s="471"/>
      <c r="AC3466" s="471"/>
      <c r="AD3466" s="471"/>
      <c r="AE3466" s="471"/>
      <c r="AF3466" s="471"/>
      <c r="AG3466" s="471"/>
      <c r="AH3466" s="468"/>
      <c r="AI3466" s="470"/>
      <c r="AJ3466" s="471"/>
      <c r="AK3466" s="467">
        <f t="shared" si="50"/>
        <v>0</v>
      </c>
      <c r="AL3466" s="468"/>
      <c r="AM3466" s="494"/>
    </row>
    <row r="3467">
      <c r="A3467" s="460" t="s">
        <v>5597</v>
      </c>
      <c r="B3467" s="225"/>
      <c r="C3467" s="225"/>
      <c r="D3467" s="226"/>
      <c r="E3467" s="227"/>
      <c r="F3467" s="228">
        <f t="shared" si="65"/>
        <v>0</v>
      </c>
      <c r="G3467" s="226"/>
      <c r="H3467" s="226"/>
      <c r="I3467" s="226"/>
      <c r="J3467" s="58" t="s">
        <v>115</v>
      </c>
      <c r="K3467" s="58"/>
      <c r="L3467" s="58"/>
      <c r="M3467" s="62"/>
      <c r="N3467" s="58"/>
      <c r="O3467" s="62"/>
      <c r="P3467" s="58"/>
      <c r="Q3467" s="62"/>
      <c r="R3467" s="63"/>
      <c r="S3467" s="64">
        <f t="shared" si="59"/>
        <v>0</v>
      </c>
      <c r="T3467" s="60"/>
      <c r="U3467" s="60"/>
      <c r="V3467" s="60"/>
      <c r="W3467" s="60"/>
      <c r="X3467" s="60"/>
      <c r="Y3467" s="60"/>
      <c r="Z3467" s="60"/>
      <c r="AA3467" s="60"/>
      <c r="AB3467" s="60"/>
      <c r="AC3467" s="60"/>
      <c r="AD3467" s="60"/>
      <c r="AE3467" s="60"/>
      <c r="AF3467" s="60"/>
      <c r="AG3467" s="65"/>
      <c r="AH3467" s="58"/>
      <c r="AI3467" s="59"/>
      <c r="AJ3467" s="60"/>
      <c r="AK3467" s="64">
        <f t="shared" si="50"/>
        <v>0</v>
      </c>
      <c r="AL3467" s="66"/>
      <c r="AM3467" s="67"/>
    </row>
    <row r="3468">
      <c r="A3468" s="463" t="s">
        <v>5598</v>
      </c>
      <c r="B3468" s="470"/>
      <c r="C3468" s="470"/>
      <c r="D3468" s="468"/>
      <c r="E3468" s="471"/>
      <c r="F3468" s="467">
        <f t="shared" si="65"/>
        <v>0</v>
      </c>
      <c r="G3468" s="468"/>
      <c r="H3468" s="468"/>
      <c r="I3468" s="468"/>
      <c r="J3468" s="464" t="s">
        <v>115</v>
      </c>
      <c r="K3468" s="468"/>
      <c r="L3468" s="468"/>
      <c r="M3468" s="468"/>
      <c r="N3468" s="468"/>
      <c r="O3468" s="468"/>
      <c r="P3468" s="468"/>
      <c r="Q3468" s="468"/>
      <c r="R3468" s="471"/>
      <c r="S3468" s="493">
        <f t="shared" si="59"/>
        <v>0</v>
      </c>
      <c r="T3468" s="471"/>
      <c r="U3468" s="471"/>
      <c r="V3468" s="471"/>
      <c r="W3468" s="471"/>
      <c r="X3468" s="471"/>
      <c r="Y3468" s="471"/>
      <c r="Z3468" s="471"/>
      <c r="AA3468" s="471"/>
      <c r="AB3468" s="471"/>
      <c r="AC3468" s="471"/>
      <c r="AD3468" s="471"/>
      <c r="AE3468" s="471"/>
      <c r="AF3468" s="471"/>
      <c r="AG3468" s="471"/>
      <c r="AH3468" s="468"/>
      <c r="AI3468" s="470"/>
      <c r="AJ3468" s="471"/>
      <c r="AK3468" s="467">
        <f t="shared" si="50"/>
        <v>0</v>
      </c>
      <c r="AL3468" s="468"/>
      <c r="AM3468" s="494"/>
    </row>
    <row r="3469">
      <c r="A3469" s="460" t="s">
        <v>5599</v>
      </c>
      <c r="B3469" s="225"/>
      <c r="C3469" s="225"/>
      <c r="D3469" s="226"/>
      <c r="E3469" s="227"/>
      <c r="F3469" s="228">
        <f t="shared" si="65"/>
        <v>0</v>
      </c>
      <c r="G3469" s="226"/>
      <c r="H3469" s="226"/>
      <c r="I3469" s="226"/>
      <c r="J3469" s="58" t="s">
        <v>115</v>
      </c>
      <c r="K3469" s="58"/>
      <c r="L3469" s="58"/>
      <c r="M3469" s="62"/>
      <c r="N3469" s="58"/>
      <c r="O3469" s="62"/>
      <c r="P3469" s="58"/>
      <c r="Q3469" s="62"/>
      <c r="R3469" s="63"/>
      <c r="S3469" s="64">
        <f t="shared" si="59"/>
        <v>0</v>
      </c>
      <c r="T3469" s="60"/>
      <c r="U3469" s="60"/>
      <c r="V3469" s="60"/>
      <c r="W3469" s="60"/>
      <c r="X3469" s="60"/>
      <c r="Y3469" s="60"/>
      <c r="Z3469" s="60"/>
      <c r="AA3469" s="60"/>
      <c r="AB3469" s="60"/>
      <c r="AC3469" s="60"/>
      <c r="AD3469" s="60"/>
      <c r="AE3469" s="60"/>
      <c r="AF3469" s="60"/>
      <c r="AG3469" s="65"/>
      <c r="AH3469" s="58"/>
      <c r="AI3469" s="59"/>
      <c r="AJ3469" s="60"/>
      <c r="AK3469" s="64">
        <f t="shared" si="50"/>
        <v>0</v>
      </c>
      <c r="AL3469" s="66"/>
      <c r="AM3469" s="67"/>
    </row>
    <row r="3470">
      <c r="A3470" s="463" t="s">
        <v>5600</v>
      </c>
      <c r="B3470" s="470"/>
      <c r="C3470" s="470"/>
      <c r="D3470" s="468"/>
      <c r="E3470" s="471"/>
      <c r="F3470" s="467">
        <f t="shared" si="65"/>
        <v>0</v>
      </c>
      <c r="G3470" s="468"/>
      <c r="H3470" s="468"/>
      <c r="I3470" s="468"/>
      <c r="J3470" s="464" t="s">
        <v>115</v>
      </c>
      <c r="K3470" s="468"/>
      <c r="L3470" s="468"/>
      <c r="M3470" s="468"/>
      <c r="N3470" s="468"/>
      <c r="O3470" s="468"/>
      <c r="P3470" s="468"/>
      <c r="Q3470" s="468"/>
      <c r="R3470" s="471"/>
      <c r="S3470" s="493">
        <f t="shared" si="59"/>
        <v>0</v>
      </c>
      <c r="T3470" s="471"/>
      <c r="U3470" s="471"/>
      <c r="V3470" s="471"/>
      <c r="W3470" s="471"/>
      <c r="X3470" s="471"/>
      <c r="Y3470" s="471"/>
      <c r="Z3470" s="471"/>
      <c r="AA3470" s="471"/>
      <c r="AB3470" s="471"/>
      <c r="AC3470" s="471"/>
      <c r="AD3470" s="471"/>
      <c r="AE3470" s="471"/>
      <c r="AF3470" s="471"/>
      <c r="AG3470" s="471"/>
      <c r="AH3470" s="468"/>
      <c r="AI3470" s="470"/>
      <c r="AJ3470" s="471"/>
      <c r="AK3470" s="467">
        <f t="shared" si="50"/>
        <v>0</v>
      </c>
      <c r="AL3470" s="468"/>
      <c r="AM3470" s="494"/>
    </row>
    <row r="3471">
      <c r="A3471" s="460" t="s">
        <v>5601</v>
      </c>
      <c r="B3471" s="225"/>
      <c r="C3471" s="225"/>
      <c r="D3471" s="226"/>
      <c r="E3471" s="227"/>
      <c r="F3471" s="228">
        <f t="shared" si="65"/>
        <v>0</v>
      </c>
      <c r="G3471" s="226"/>
      <c r="H3471" s="226"/>
      <c r="I3471" s="226"/>
      <c r="J3471" s="58" t="s">
        <v>115</v>
      </c>
      <c r="K3471" s="58"/>
      <c r="L3471" s="58"/>
      <c r="M3471" s="62"/>
      <c r="N3471" s="58"/>
      <c r="O3471" s="62"/>
      <c r="P3471" s="58"/>
      <c r="Q3471" s="62"/>
      <c r="R3471" s="63"/>
      <c r="S3471" s="64">
        <f t="shared" si="59"/>
        <v>0</v>
      </c>
      <c r="T3471" s="60"/>
      <c r="U3471" s="60"/>
      <c r="V3471" s="60"/>
      <c r="W3471" s="60"/>
      <c r="X3471" s="60"/>
      <c r="Y3471" s="60"/>
      <c r="Z3471" s="60"/>
      <c r="AA3471" s="60"/>
      <c r="AB3471" s="60"/>
      <c r="AC3471" s="60"/>
      <c r="AD3471" s="60"/>
      <c r="AE3471" s="60"/>
      <c r="AF3471" s="60"/>
      <c r="AG3471" s="65"/>
      <c r="AH3471" s="58"/>
      <c r="AI3471" s="59"/>
      <c r="AJ3471" s="60"/>
      <c r="AK3471" s="64">
        <f t="shared" si="50"/>
        <v>0</v>
      </c>
      <c r="AL3471" s="66"/>
      <c r="AM3471" s="67"/>
    </row>
    <row r="3472">
      <c r="A3472" s="463" t="s">
        <v>5602</v>
      </c>
      <c r="B3472" s="470"/>
      <c r="C3472" s="470"/>
      <c r="D3472" s="468"/>
      <c r="E3472" s="471"/>
      <c r="F3472" s="467">
        <f t="shared" si="65"/>
        <v>0</v>
      </c>
      <c r="G3472" s="468"/>
      <c r="H3472" s="468"/>
      <c r="I3472" s="468"/>
      <c r="J3472" s="464" t="s">
        <v>115</v>
      </c>
      <c r="K3472" s="468"/>
      <c r="L3472" s="468"/>
      <c r="M3472" s="468"/>
      <c r="N3472" s="468"/>
      <c r="O3472" s="468"/>
      <c r="P3472" s="468"/>
      <c r="Q3472" s="468"/>
      <c r="R3472" s="471"/>
      <c r="S3472" s="493">
        <f t="shared" si="59"/>
        <v>0</v>
      </c>
      <c r="T3472" s="471"/>
      <c r="U3472" s="471"/>
      <c r="V3472" s="471"/>
      <c r="W3472" s="471"/>
      <c r="X3472" s="471"/>
      <c r="Y3472" s="471"/>
      <c r="Z3472" s="471"/>
      <c r="AA3472" s="471"/>
      <c r="AB3472" s="471"/>
      <c r="AC3472" s="471"/>
      <c r="AD3472" s="471"/>
      <c r="AE3472" s="471"/>
      <c r="AF3472" s="471"/>
      <c r="AG3472" s="471"/>
      <c r="AH3472" s="468"/>
      <c r="AI3472" s="470"/>
      <c r="AJ3472" s="471"/>
      <c r="AK3472" s="467">
        <f t="shared" si="50"/>
        <v>0</v>
      </c>
      <c r="AL3472" s="468"/>
      <c r="AM3472" s="494"/>
    </row>
    <row r="3473">
      <c r="A3473" s="460" t="s">
        <v>5603</v>
      </c>
      <c r="B3473" s="225"/>
      <c r="C3473" s="225"/>
      <c r="D3473" s="226"/>
      <c r="E3473" s="227"/>
      <c r="F3473" s="228">
        <f t="shared" si="65"/>
        <v>0</v>
      </c>
      <c r="G3473" s="226"/>
      <c r="H3473" s="226"/>
      <c r="I3473" s="226"/>
      <c r="J3473" s="58" t="s">
        <v>115</v>
      </c>
      <c r="K3473" s="58"/>
      <c r="L3473" s="58"/>
      <c r="M3473" s="62"/>
      <c r="N3473" s="58"/>
      <c r="O3473" s="62"/>
      <c r="P3473" s="58"/>
      <c r="Q3473" s="62"/>
      <c r="R3473" s="63"/>
      <c r="S3473" s="64">
        <f t="shared" si="59"/>
        <v>0</v>
      </c>
      <c r="T3473" s="60"/>
      <c r="U3473" s="60"/>
      <c r="V3473" s="60"/>
      <c r="W3473" s="60"/>
      <c r="X3473" s="60"/>
      <c r="Y3473" s="60"/>
      <c r="Z3473" s="60"/>
      <c r="AA3473" s="60"/>
      <c r="AB3473" s="60"/>
      <c r="AC3473" s="60"/>
      <c r="AD3473" s="60"/>
      <c r="AE3473" s="60"/>
      <c r="AF3473" s="60"/>
      <c r="AG3473" s="65"/>
      <c r="AH3473" s="58"/>
      <c r="AI3473" s="59"/>
      <c r="AJ3473" s="60"/>
      <c r="AK3473" s="64">
        <f t="shared" si="50"/>
        <v>0</v>
      </c>
      <c r="AL3473" s="66"/>
      <c r="AM3473" s="67"/>
    </row>
    <row r="3474">
      <c r="A3474" s="463" t="s">
        <v>5604</v>
      </c>
      <c r="B3474" s="470"/>
      <c r="C3474" s="470"/>
      <c r="D3474" s="468"/>
      <c r="E3474" s="471"/>
      <c r="F3474" s="467">
        <f t="shared" si="65"/>
        <v>0</v>
      </c>
      <c r="G3474" s="468"/>
      <c r="H3474" s="468"/>
      <c r="I3474" s="468"/>
      <c r="J3474" s="464" t="s">
        <v>115</v>
      </c>
      <c r="K3474" s="468"/>
      <c r="L3474" s="468"/>
      <c r="M3474" s="468"/>
      <c r="N3474" s="468"/>
      <c r="O3474" s="468"/>
      <c r="P3474" s="468"/>
      <c r="Q3474" s="468"/>
      <c r="R3474" s="471"/>
      <c r="S3474" s="493">
        <f t="shared" si="59"/>
        <v>0</v>
      </c>
      <c r="T3474" s="471"/>
      <c r="U3474" s="471"/>
      <c r="V3474" s="471"/>
      <c r="W3474" s="471"/>
      <c r="X3474" s="471"/>
      <c r="Y3474" s="471"/>
      <c r="Z3474" s="471"/>
      <c r="AA3474" s="471"/>
      <c r="AB3474" s="471"/>
      <c r="AC3474" s="471"/>
      <c r="AD3474" s="471"/>
      <c r="AE3474" s="471"/>
      <c r="AF3474" s="471"/>
      <c r="AG3474" s="471"/>
      <c r="AH3474" s="468"/>
      <c r="AI3474" s="470"/>
      <c r="AJ3474" s="471"/>
      <c r="AK3474" s="467">
        <f t="shared" si="50"/>
        <v>0</v>
      </c>
      <c r="AL3474" s="468"/>
      <c r="AM3474" s="494"/>
    </row>
    <row r="3475">
      <c r="A3475" s="460" t="s">
        <v>5605</v>
      </c>
      <c r="B3475" s="225"/>
      <c r="C3475" s="225"/>
      <c r="D3475" s="226"/>
      <c r="E3475" s="227"/>
      <c r="F3475" s="228">
        <f t="shared" si="65"/>
        <v>0</v>
      </c>
      <c r="G3475" s="226"/>
      <c r="H3475" s="226"/>
      <c r="I3475" s="226"/>
      <c r="J3475" s="58" t="s">
        <v>115</v>
      </c>
      <c r="K3475" s="58"/>
      <c r="L3475" s="58"/>
      <c r="M3475" s="62"/>
      <c r="N3475" s="58"/>
      <c r="O3475" s="62"/>
      <c r="P3475" s="58"/>
      <c r="Q3475" s="62"/>
      <c r="R3475" s="63"/>
      <c r="S3475" s="64">
        <f t="shared" si="59"/>
        <v>0</v>
      </c>
      <c r="T3475" s="60"/>
      <c r="U3475" s="60"/>
      <c r="V3475" s="60"/>
      <c r="W3475" s="60"/>
      <c r="X3475" s="60"/>
      <c r="Y3475" s="60"/>
      <c r="Z3475" s="60"/>
      <c r="AA3475" s="60"/>
      <c r="AB3475" s="60"/>
      <c r="AC3475" s="60"/>
      <c r="AD3475" s="60"/>
      <c r="AE3475" s="60"/>
      <c r="AF3475" s="60"/>
      <c r="AG3475" s="65"/>
      <c r="AH3475" s="58"/>
      <c r="AI3475" s="59"/>
      <c r="AJ3475" s="60"/>
      <c r="AK3475" s="64">
        <f t="shared" si="50"/>
        <v>0</v>
      </c>
      <c r="AL3475" s="66"/>
      <c r="AM3475" s="67"/>
    </row>
    <row r="3476">
      <c r="A3476" s="463" t="s">
        <v>5606</v>
      </c>
      <c r="B3476" s="470"/>
      <c r="C3476" s="470"/>
      <c r="D3476" s="468"/>
      <c r="E3476" s="471"/>
      <c r="F3476" s="467">
        <f t="shared" si="65"/>
        <v>0</v>
      </c>
      <c r="G3476" s="468"/>
      <c r="H3476" s="468"/>
      <c r="I3476" s="468"/>
      <c r="J3476" s="464" t="s">
        <v>115</v>
      </c>
      <c r="K3476" s="468"/>
      <c r="L3476" s="468"/>
      <c r="M3476" s="468"/>
      <c r="N3476" s="468"/>
      <c r="O3476" s="468"/>
      <c r="P3476" s="468"/>
      <c r="Q3476" s="468"/>
      <c r="R3476" s="471"/>
      <c r="S3476" s="493">
        <f t="shared" si="59"/>
        <v>0</v>
      </c>
      <c r="T3476" s="471"/>
      <c r="U3476" s="471"/>
      <c r="V3476" s="471"/>
      <c r="W3476" s="471"/>
      <c r="X3476" s="471"/>
      <c r="Y3476" s="471"/>
      <c r="Z3476" s="471"/>
      <c r="AA3476" s="471"/>
      <c r="AB3476" s="471"/>
      <c r="AC3476" s="471"/>
      <c r="AD3476" s="471"/>
      <c r="AE3476" s="471"/>
      <c r="AF3476" s="471"/>
      <c r="AG3476" s="471"/>
      <c r="AH3476" s="468"/>
      <c r="AI3476" s="470"/>
      <c r="AJ3476" s="471"/>
      <c r="AK3476" s="467">
        <f t="shared" si="50"/>
        <v>0</v>
      </c>
      <c r="AL3476" s="468"/>
      <c r="AM3476" s="494"/>
    </row>
    <row r="3477">
      <c r="A3477" s="460" t="s">
        <v>5607</v>
      </c>
      <c r="B3477" s="225"/>
      <c r="C3477" s="225"/>
      <c r="D3477" s="226"/>
      <c r="E3477" s="227"/>
      <c r="F3477" s="228">
        <f t="shared" si="65"/>
        <v>0</v>
      </c>
      <c r="G3477" s="226"/>
      <c r="H3477" s="226"/>
      <c r="I3477" s="226"/>
      <c r="J3477" s="58" t="s">
        <v>115</v>
      </c>
      <c r="K3477" s="58"/>
      <c r="L3477" s="58"/>
      <c r="M3477" s="62"/>
      <c r="N3477" s="58"/>
      <c r="O3477" s="62"/>
      <c r="P3477" s="58"/>
      <c r="Q3477" s="62"/>
      <c r="R3477" s="63"/>
      <c r="S3477" s="64">
        <f t="shared" si="59"/>
        <v>0</v>
      </c>
      <c r="T3477" s="60"/>
      <c r="U3477" s="60"/>
      <c r="V3477" s="60"/>
      <c r="W3477" s="60"/>
      <c r="X3477" s="60"/>
      <c r="Y3477" s="60"/>
      <c r="Z3477" s="60"/>
      <c r="AA3477" s="60"/>
      <c r="AB3477" s="60"/>
      <c r="AC3477" s="60"/>
      <c r="AD3477" s="60"/>
      <c r="AE3477" s="60"/>
      <c r="AF3477" s="60"/>
      <c r="AG3477" s="65"/>
      <c r="AH3477" s="58"/>
      <c r="AI3477" s="59"/>
      <c r="AJ3477" s="60"/>
      <c r="AK3477" s="64">
        <f t="shared" si="50"/>
        <v>0</v>
      </c>
      <c r="AL3477" s="66"/>
      <c r="AM3477" s="67"/>
    </row>
    <row r="3478">
      <c r="A3478" s="463" t="s">
        <v>5608</v>
      </c>
      <c r="B3478" s="470"/>
      <c r="C3478" s="470"/>
      <c r="D3478" s="468"/>
      <c r="E3478" s="471"/>
      <c r="F3478" s="467">
        <f t="shared" si="65"/>
        <v>0</v>
      </c>
      <c r="G3478" s="468"/>
      <c r="H3478" s="468"/>
      <c r="I3478" s="468"/>
      <c r="J3478" s="464" t="s">
        <v>115</v>
      </c>
      <c r="K3478" s="468"/>
      <c r="L3478" s="468"/>
      <c r="M3478" s="468"/>
      <c r="N3478" s="468"/>
      <c r="O3478" s="468"/>
      <c r="P3478" s="468"/>
      <c r="Q3478" s="468"/>
      <c r="R3478" s="471"/>
      <c r="S3478" s="493">
        <f t="shared" si="59"/>
        <v>0</v>
      </c>
      <c r="T3478" s="471"/>
      <c r="U3478" s="471"/>
      <c r="V3478" s="471"/>
      <c r="W3478" s="471"/>
      <c r="X3478" s="471"/>
      <c r="Y3478" s="471"/>
      <c r="Z3478" s="471"/>
      <c r="AA3478" s="471"/>
      <c r="AB3478" s="471"/>
      <c r="AC3478" s="471"/>
      <c r="AD3478" s="471"/>
      <c r="AE3478" s="471"/>
      <c r="AF3478" s="471"/>
      <c r="AG3478" s="471"/>
      <c r="AH3478" s="468"/>
      <c r="AI3478" s="470"/>
      <c r="AJ3478" s="471"/>
      <c r="AK3478" s="467">
        <f t="shared" si="50"/>
        <v>0</v>
      </c>
      <c r="AL3478" s="468"/>
      <c r="AM3478" s="494"/>
    </row>
    <row r="3479">
      <c r="A3479" s="460" t="s">
        <v>5609</v>
      </c>
      <c r="B3479" s="225"/>
      <c r="C3479" s="225"/>
      <c r="D3479" s="226"/>
      <c r="E3479" s="227"/>
      <c r="F3479" s="228">
        <f t="shared" si="65"/>
        <v>0</v>
      </c>
      <c r="G3479" s="226"/>
      <c r="H3479" s="226"/>
      <c r="I3479" s="226"/>
      <c r="J3479" s="58" t="s">
        <v>115</v>
      </c>
      <c r="K3479" s="58"/>
      <c r="L3479" s="58"/>
      <c r="M3479" s="62"/>
      <c r="N3479" s="58"/>
      <c r="O3479" s="62"/>
      <c r="P3479" s="58"/>
      <c r="Q3479" s="62"/>
      <c r="R3479" s="63"/>
      <c r="S3479" s="64">
        <f t="shared" si="59"/>
        <v>0</v>
      </c>
      <c r="T3479" s="60"/>
      <c r="U3479" s="60"/>
      <c r="V3479" s="60"/>
      <c r="W3479" s="60"/>
      <c r="X3479" s="60"/>
      <c r="Y3479" s="60"/>
      <c r="Z3479" s="60"/>
      <c r="AA3479" s="60"/>
      <c r="AB3479" s="60"/>
      <c r="AC3479" s="60"/>
      <c r="AD3479" s="60"/>
      <c r="AE3479" s="60"/>
      <c r="AF3479" s="60"/>
      <c r="AG3479" s="65"/>
      <c r="AH3479" s="58"/>
      <c r="AI3479" s="59"/>
      <c r="AJ3479" s="60"/>
      <c r="AK3479" s="64">
        <f t="shared" si="50"/>
        <v>0</v>
      </c>
      <c r="AL3479" s="66"/>
      <c r="AM3479" s="67"/>
    </row>
    <row r="3480">
      <c r="A3480" s="463" t="s">
        <v>5610</v>
      </c>
      <c r="B3480" s="470"/>
      <c r="C3480" s="470"/>
      <c r="D3480" s="468"/>
      <c r="E3480" s="471"/>
      <c r="F3480" s="467">
        <f t="shared" si="65"/>
        <v>0</v>
      </c>
      <c r="G3480" s="468"/>
      <c r="H3480" s="468"/>
      <c r="I3480" s="468"/>
      <c r="J3480" s="464" t="s">
        <v>115</v>
      </c>
      <c r="K3480" s="468"/>
      <c r="L3480" s="468"/>
      <c r="M3480" s="468"/>
      <c r="N3480" s="468"/>
      <c r="O3480" s="468"/>
      <c r="P3480" s="468"/>
      <c r="Q3480" s="468"/>
      <c r="R3480" s="471"/>
      <c r="S3480" s="493">
        <f t="shared" si="59"/>
        <v>0</v>
      </c>
      <c r="T3480" s="471"/>
      <c r="U3480" s="471"/>
      <c r="V3480" s="471"/>
      <c r="W3480" s="471"/>
      <c r="X3480" s="471"/>
      <c r="Y3480" s="471"/>
      <c r="Z3480" s="471"/>
      <c r="AA3480" s="471"/>
      <c r="AB3480" s="471"/>
      <c r="AC3480" s="471"/>
      <c r="AD3480" s="471"/>
      <c r="AE3480" s="471"/>
      <c r="AF3480" s="471"/>
      <c r="AG3480" s="471"/>
      <c r="AH3480" s="468"/>
      <c r="AI3480" s="470"/>
      <c r="AJ3480" s="471"/>
      <c r="AK3480" s="467">
        <f t="shared" si="50"/>
        <v>0</v>
      </c>
      <c r="AL3480" s="468"/>
      <c r="AM3480" s="494"/>
    </row>
    <row r="3481">
      <c r="A3481" s="460" t="s">
        <v>5611</v>
      </c>
      <c r="B3481" s="225"/>
      <c r="C3481" s="225"/>
      <c r="D3481" s="226"/>
      <c r="E3481" s="227"/>
      <c r="F3481" s="228">
        <f t="shared" si="65"/>
        <v>0</v>
      </c>
      <c r="G3481" s="226"/>
      <c r="H3481" s="226"/>
      <c r="I3481" s="226"/>
      <c r="J3481" s="58" t="s">
        <v>115</v>
      </c>
      <c r="K3481" s="58"/>
      <c r="L3481" s="58"/>
      <c r="M3481" s="62"/>
      <c r="N3481" s="58"/>
      <c r="O3481" s="62"/>
      <c r="P3481" s="58"/>
      <c r="Q3481" s="62"/>
      <c r="R3481" s="63"/>
      <c r="S3481" s="64">
        <f t="shared" si="59"/>
        <v>0</v>
      </c>
      <c r="T3481" s="60"/>
      <c r="U3481" s="60"/>
      <c r="V3481" s="60"/>
      <c r="W3481" s="60"/>
      <c r="X3481" s="60"/>
      <c r="Y3481" s="60"/>
      <c r="Z3481" s="60"/>
      <c r="AA3481" s="60"/>
      <c r="AB3481" s="60"/>
      <c r="AC3481" s="60"/>
      <c r="AD3481" s="60"/>
      <c r="AE3481" s="60"/>
      <c r="AF3481" s="60"/>
      <c r="AG3481" s="65"/>
      <c r="AH3481" s="58"/>
      <c r="AI3481" s="59"/>
      <c r="AJ3481" s="60"/>
      <c r="AK3481" s="64">
        <f t="shared" si="50"/>
        <v>0</v>
      </c>
      <c r="AL3481" s="66"/>
      <c r="AM3481" s="67"/>
    </row>
    <row r="3482">
      <c r="A3482" s="463" t="s">
        <v>5612</v>
      </c>
      <c r="B3482" s="470"/>
      <c r="C3482" s="470"/>
      <c r="D3482" s="468"/>
      <c r="E3482" s="471"/>
      <c r="F3482" s="467">
        <f t="shared" si="65"/>
        <v>0</v>
      </c>
      <c r="G3482" s="468"/>
      <c r="H3482" s="468"/>
      <c r="I3482" s="468"/>
      <c r="J3482" s="464" t="s">
        <v>115</v>
      </c>
      <c r="K3482" s="468"/>
      <c r="L3482" s="468"/>
      <c r="M3482" s="468"/>
      <c r="N3482" s="468"/>
      <c r="O3482" s="468"/>
      <c r="P3482" s="468"/>
      <c r="Q3482" s="468"/>
      <c r="R3482" s="471"/>
      <c r="S3482" s="493">
        <f t="shared" si="59"/>
        <v>0</v>
      </c>
      <c r="T3482" s="471"/>
      <c r="U3482" s="471"/>
      <c r="V3482" s="471"/>
      <c r="W3482" s="471"/>
      <c r="X3482" s="471"/>
      <c r="Y3482" s="471"/>
      <c r="Z3482" s="471"/>
      <c r="AA3482" s="471"/>
      <c r="AB3482" s="471"/>
      <c r="AC3482" s="471"/>
      <c r="AD3482" s="471"/>
      <c r="AE3482" s="471"/>
      <c r="AF3482" s="471"/>
      <c r="AG3482" s="471"/>
      <c r="AH3482" s="468"/>
      <c r="AI3482" s="470"/>
      <c r="AJ3482" s="471"/>
      <c r="AK3482" s="467">
        <f t="shared" si="50"/>
        <v>0</v>
      </c>
      <c r="AL3482" s="468"/>
      <c r="AM3482" s="494"/>
    </row>
    <row r="3483">
      <c r="A3483" s="460" t="s">
        <v>5613</v>
      </c>
      <c r="B3483" s="225"/>
      <c r="C3483" s="225"/>
      <c r="D3483" s="226"/>
      <c r="E3483" s="227"/>
      <c r="F3483" s="228">
        <f t="shared" si="65"/>
        <v>0</v>
      </c>
      <c r="G3483" s="226"/>
      <c r="H3483" s="226"/>
      <c r="I3483" s="226"/>
      <c r="J3483" s="58" t="s">
        <v>115</v>
      </c>
      <c r="K3483" s="58"/>
      <c r="L3483" s="58"/>
      <c r="M3483" s="62"/>
      <c r="N3483" s="58"/>
      <c r="O3483" s="62"/>
      <c r="P3483" s="58"/>
      <c r="Q3483" s="62"/>
      <c r="R3483" s="63"/>
      <c r="S3483" s="64">
        <f t="shared" si="59"/>
        <v>0</v>
      </c>
      <c r="T3483" s="60"/>
      <c r="U3483" s="60"/>
      <c r="V3483" s="60"/>
      <c r="W3483" s="60"/>
      <c r="X3483" s="60"/>
      <c r="Y3483" s="60"/>
      <c r="Z3483" s="60"/>
      <c r="AA3483" s="60"/>
      <c r="AB3483" s="60"/>
      <c r="AC3483" s="60"/>
      <c r="AD3483" s="60"/>
      <c r="AE3483" s="60"/>
      <c r="AF3483" s="60"/>
      <c r="AG3483" s="65"/>
      <c r="AH3483" s="58"/>
      <c r="AI3483" s="59"/>
      <c r="AJ3483" s="60"/>
      <c r="AK3483" s="64">
        <f t="shared" si="50"/>
        <v>0</v>
      </c>
      <c r="AL3483" s="66"/>
      <c r="AM3483" s="67"/>
    </row>
    <row r="3484">
      <c r="A3484" s="463" t="s">
        <v>5614</v>
      </c>
      <c r="B3484" s="470"/>
      <c r="C3484" s="470"/>
      <c r="D3484" s="468"/>
      <c r="E3484" s="471"/>
      <c r="F3484" s="467">
        <f t="shared" si="65"/>
        <v>0</v>
      </c>
      <c r="G3484" s="468"/>
      <c r="H3484" s="468"/>
      <c r="I3484" s="468"/>
      <c r="J3484" s="464" t="s">
        <v>115</v>
      </c>
      <c r="K3484" s="468"/>
      <c r="L3484" s="468"/>
      <c r="M3484" s="468"/>
      <c r="N3484" s="468"/>
      <c r="O3484" s="468"/>
      <c r="P3484" s="468"/>
      <c r="Q3484" s="468"/>
      <c r="R3484" s="471"/>
      <c r="S3484" s="493">
        <f t="shared" si="59"/>
        <v>0</v>
      </c>
      <c r="T3484" s="471"/>
      <c r="U3484" s="471"/>
      <c r="V3484" s="471"/>
      <c r="W3484" s="471"/>
      <c r="X3484" s="471"/>
      <c r="Y3484" s="471"/>
      <c r="Z3484" s="471"/>
      <c r="AA3484" s="471"/>
      <c r="AB3484" s="471"/>
      <c r="AC3484" s="471"/>
      <c r="AD3484" s="471"/>
      <c r="AE3484" s="471"/>
      <c r="AF3484" s="471"/>
      <c r="AG3484" s="471"/>
      <c r="AH3484" s="468"/>
      <c r="AI3484" s="470"/>
      <c r="AJ3484" s="471"/>
      <c r="AK3484" s="467">
        <f t="shared" si="50"/>
        <v>0</v>
      </c>
      <c r="AL3484" s="468"/>
      <c r="AM3484" s="494"/>
    </row>
    <row r="3485">
      <c r="A3485" s="460" t="s">
        <v>5615</v>
      </c>
      <c r="B3485" s="225"/>
      <c r="C3485" s="225"/>
      <c r="D3485" s="226"/>
      <c r="E3485" s="227"/>
      <c r="F3485" s="228">
        <f t="shared" si="65"/>
        <v>0</v>
      </c>
      <c r="G3485" s="226"/>
      <c r="H3485" s="226"/>
      <c r="I3485" s="226"/>
      <c r="J3485" s="58" t="s">
        <v>115</v>
      </c>
      <c r="K3485" s="58"/>
      <c r="L3485" s="58"/>
      <c r="M3485" s="62"/>
      <c r="N3485" s="58"/>
      <c r="O3485" s="62"/>
      <c r="P3485" s="58"/>
      <c r="Q3485" s="62"/>
      <c r="R3485" s="63"/>
      <c r="S3485" s="64">
        <f t="shared" si="59"/>
        <v>0</v>
      </c>
      <c r="T3485" s="60"/>
      <c r="U3485" s="60"/>
      <c r="V3485" s="60"/>
      <c r="W3485" s="60"/>
      <c r="X3485" s="60"/>
      <c r="Y3485" s="60"/>
      <c r="Z3485" s="60"/>
      <c r="AA3485" s="60"/>
      <c r="AB3485" s="60"/>
      <c r="AC3485" s="60"/>
      <c r="AD3485" s="60"/>
      <c r="AE3485" s="60"/>
      <c r="AF3485" s="60"/>
      <c r="AG3485" s="65"/>
      <c r="AH3485" s="58"/>
      <c r="AI3485" s="59"/>
      <c r="AJ3485" s="60"/>
      <c r="AK3485" s="64">
        <f t="shared" si="50"/>
        <v>0</v>
      </c>
      <c r="AL3485" s="66"/>
      <c r="AM3485" s="67"/>
    </row>
    <row r="3486">
      <c r="A3486" s="463" t="s">
        <v>5616</v>
      </c>
      <c r="B3486" s="470"/>
      <c r="C3486" s="470"/>
      <c r="D3486" s="468"/>
      <c r="E3486" s="471"/>
      <c r="F3486" s="467">
        <f t="shared" si="65"/>
        <v>0</v>
      </c>
      <c r="G3486" s="468"/>
      <c r="H3486" s="468"/>
      <c r="I3486" s="468"/>
      <c r="J3486" s="464" t="s">
        <v>115</v>
      </c>
      <c r="K3486" s="468"/>
      <c r="L3486" s="468"/>
      <c r="M3486" s="468"/>
      <c r="N3486" s="468"/>
      <c r="O3486" s="468"/>
      <c r="P3486" s="468"/>
      <c r="Q3486" s="468"/>
      <c r="R3486" s="471"/>
      <c r="S3486" s="493">
        <f t="shared" si="59"/>
        <v>0</v>
      </c>
      <c r="T3486" s="471"/>
      <c r="U3486" s="471"/>
      <c r="V3486" s="471"/>
      <c r="W3486" s="471"/>
      <c r="X3486" s="471"/>
      <c r="Y3486" s="471"/>
      <c r="Z3486" s="471"/>
      <c r="AA3486" s="471"/>
      <c r="AB3486" s="471"/>
      <c r="AC3486" s="471"/>
      <c r="AD3486" s="471"/>
      <c r="AE3486" s="471"/>
      <c r="AF3486" s="471"/>
      <c r="AG3486" s="471"/>
      <c r="AH3486" s="468"/>
      <c r="AI3486" s="470"/>
      <c r="AJ3486" s="471"/>
      <c r="AK3486" s="467">
        <f t="shared" si="50"/>
        <v>0</v>
      </c>
      <c r="AL3486" s="468"/>
      <c r="AM3486" s="494"/>
    </row>
    <row r="3487">
      <c r="A3487" s="460" t="s">
        <v>5617</v>
      </c>
      <c r="B3487" s="225"/>
      <c r="C3487" s="225"/>
      <c r="D3487" s="226"/>
      <c r="E3487" s="227"/>
      <c r="F3487" s="228">
        <f t="shared" si="65"/>
        <v>0</v>
      </c>
      <c r="G3487" s="226"/>
      <c r="H3487" s="226"/>
      <c r="I3487" s="226"/>
      <c r="J3487" s="58" t="s">
        <v>115</v>
      </c>
      <c r="K3487" s="58"/>
      <c r="L3487" s="58"/>
      <c r="M3487" s="62"/>
      <c r="N3487" s="58"/>
      <c r="O3487" s="62"/>
      <c r="P3487" s="58"/>
      <c r="Q3487" s="62"/>
      <c r="R3487" s="63"/>
      <c r="S3487" s="64">
        <f t="shared" si="59"/>
        <v>0</v>
      </c>
      <c r="T3487" s="60"/>
      <c r="U3487" s="60"/>
      <c r="V3487" s="60"/>
      <c r="W3487" s="60"/>
      <c r="X3487" s="60"/>
      <c r="Y3487" s="60"/>
      <c r="Z3487" s="60"/>
      <c r="AA3487" s="60"/>
      <c r="AB3487" s="60"/>
      <c r="AC3487" s="60"/>
      <c r="AD3487" s="60"/>
      <c r="AE3487" s="60"/>
      <c r="AF3487" s="60"/>
      <c r="AG3487" s="65"/>
      <c r="AH3487" s="58"/>
      <c r="AI3487" s="59"/>
      <c r="AJ3487" s="60"/>
      <c r="AK3487" s="64">
        <f t="shared" si="50"/>
        <v>0</v>
      </c>
      <c r="AL3487" s="66"/>
      <c r="AM3487" s="67"/>
    </row>
    <row r="3488">
      <c r="A3488" s="463" t="s">
        <v>5618</v>
      </c>
      <c r="B3488" s="470"/>
      <c r="C3488" s="470"/>
      <c r="D3488" s="468"/>
      <c r="E3488" s="471"/>
      <c r="F3488" s="467">
        <f t="shared" si="65"/>
        <v>0</v>
      </c>
      <c r="G3488" s="468"/>
      <c r="H3488" s="468"/>
      <c r="I3488" s="468"/>
      <c r="J3488" s="464" t="s">
        <v>115</v>
      </c>
      <c r="K3488" s="468"/>
      <c r="L3488" s="468"/>
      <c r="M3488" s="468"/>
      <c r="N3488" s="468"/>
      <c r="O3488" s="468"/>
      <c r="P3488" s="468"/>
      <c r="Q3488" s="468"/>
      <c r="R3488" s="471"/>
      <c r="S3488" s="493">
        <f t="shared" si="59"/>
        <v>0</v>
      </c>
      <c r="T3488" s="471"/>
      <c r="U3488" s="471"/>
      <c r="V3488" s="471"/>
      <c r="W3488" s="471"/>
      <c r="X3488" s="471"/>
      <c r="Y3488" s="471"/>
      <c r="Z3488" s="471"/>
      <c r="AA3488" s="471"/>
      <c r="AB3488" s="471"/>
      <c r="AC3488" s="471"/>
      <c r="AD3488" s="471"/>
      <c r="AE3488" s="471"/>
      <c r="AF3488" s="471"/>
      <c r="AG3488" s="471"/>
      <c r="AH3488" s="468"/>
      <c r="AI3488" s="470"/>
      <c r="AJ3488" s="471"/>
      <c r="AK3488" s="467">
        <f t="shared" si="50"/>
        <v>0</v>
      </c>
      <c r="AL3488" s="468"/>
      <c r="AM3488" s="494"/>
    </row>
    <row r="3489">
      <c r="A3489" s="460" t="s">
        <v>5619</v>
      </c>
      <c r="B3489" s="225"/>
      <c r="C3489" s="225"/>
      <c r="D3489" s="226"/>
      <c r="E3489" s="227"/>
      <c r="F3489" s="228">
        <f t="shared" si="65"/>
        <v>0</v>
      </c>
      <c r="G3489" s="226"/>
      <c r="H3489" s="226"/>
      <c r="I3489" s="226"/>
      <c r="J3489" s="58" t="s">
        <v>115</v>
      </c>
      <c r="K3489" s="58"/>
      <c r="L3489" s="58"/>
      <c r="M3489" s="62"/>
      <c r="N3489" s="58"/>
      <c r="O3489" s="62"/>
      <c r="P3489" s="58"/>
      <c r="Q3489" s="62"/>
      <c r="R3489" s="63"/>
      <c r="S3489" s="64">
        <f t="shared" si="59"/>
        <v>0</v>
      </c>
      <c r="T3489" s="60"/>
      <c r="U3489" s="60"/>
      <c r="V3489" s="60"/>
      <c r="W3489" s="60"/>
      <c r="X3489" s="60"/>
      <c r="Y3489" s="60"/>
      <c r="Z3489" s="60"/>
      <c r="AA3489" s="60"/>
      <c r="AB3489" s="60"/>
      <c r="AC3489" s="60"/>
      <c r="AD3489" s="60"/>
      <c r="AE3489" s="60"/>
      <c r="AF3489" s="60"/>
      <c r="AG3489" s="65"/>
      <c r="AH3489" s="58"/>
      <c r="AI3489" s="59"/>
      <c r="AJ3489" s="60"/>
      <c r="AK3489" s="64">
        <f t="shared" si="50"/>
        <v>0</v>
      </c>
      <c r="AL3489" s="66"/>
      <c r="AM3489" s="67"/>
    </row>
    <row r="3490">
      <c r="A3490" s="463" t="s">
        <v>5620</v>
      </c>
      <c r="B3490" s="470"/>
      <c r="C3490" s="470"/>
      <c r="D3490" s="468"/>
      <c r="E3490" s="471"/>
      <c r="F3490" s="467">
        <f t="shared" si="65"/>
        <v>0</v>
      </c>
      <c r="G3490" s="468"/>
      <c r="H3490" s="468"/>
      <c r="I3490" s="468"/>
      <c r="J3490" s="464" t="s">
        <v>115</v>
      </c>
      <c r="K3490" s="468"/>
      <c r="L3490" s="468"/>
      <c r="M3490" s="468"/>
      <c r="N3490" s="468"/>
      <c r="O3490" s="468"/>
      <c r="P3490" s="468"/>
      <c r="Q3490" s="468"/>
      <c r="R3490" s="471"/>
      <c r="S3490" s="493">
        <f t="shared" si="59"/>
        <v>0</v>
      </c>
      <c r="T3490" s="471"/>
      <c r="U3490" s="471"/>
      <c r="V3490" s="471"/>
      <c r="W3490" s="471"/>
      <c r="X3490" s="471"/>
      <c r="Y3490" s="471"/>
      <c r="Z3490" s="471"/>
      <c r="AA3490" s="471"/>
      <c r="AB3490" s="471"/>
      <c r="AC3490" s="471"/>
      <c r="AD3490" s="471"/>
      <c r="AE3490" s="471"/>
      <c r="AF3490" s="471"/>
      <c r="AG3490" s="471"/>
      <c r="AH3490" s="468"/>
      <c r="AI3490" s="470"/>
      <c r="AJ3490" s="471"/>
      <c r="AK3490" s="467">
        <f t="shared" si="50"/>
        <v>0</v>
      </c>
      <c r="AL3490" s="468"/>
      <c r="AM3490" s="494"/>
    </row>
    <row r="3491">
      <c r="A3491" s="460" t="s">
        <v>5621</v>
      </c>
      <c r="B3491" s="225"/>
      <c r="C3491" s="225"/>
      <c r="D3491" s="226"/>
      <c r="E3491" s="227"/>
      <c r="F3491" s="228">
        <f t="shared" si="65"/>
        <v>0</v>
      </c>
      <c r="G3491" s="226"/>
      <c r="H3491" s="226"/>
      <c r="I3491" s="226"/>
      <c r="J3491" s="58" t="s">
        <v>115</v>
      </c>
      <c r="K3491" s="58"/>
      <c r="L3491" s="58"/>
      <c r="M3491" s="62"/>
      <c r="N3491" s="58"/>
      <c r="O3491" s="62"/>
      <c r="P3491" s="58"/>
      <c r="Q3491" s="62"/>
      <c r="R3491" s="63"/>
      <c r="S3491" s="64">
        <f t="shared" si="59"/>
        <v>0</v>
      </c>
      <c r="T3491" s="60"/>
      <c r="U3491" s="60"/>
      <c r="V3491" s="60"/>
      <c r="W3491" s="60"/>
      <c r="X3491" s="60"/>
      <c r="Y3491" s="60"/>
      <c r="Z3491" s="60"/>
      <c r="AA3491" s="60"/>
      <c r="AB3491" s="60"/>
      <c r="AC3491" s="60"/>
      <c r="AD3491" s="60"/>
      <c r="AE3491" s="60"/>
      <c r="AF3491" s="60"/>
      <c r="AG3491" s="65"/>
      <c r="AH3491" s="58"/>
      <c r="AI3491" s="59"/>
      <c r="AJ3491" s="60"/>
      <c r="AK3491" s="64">
        <f t="shared" si="50"/>
        <v>0</v>
      </c>
      <c r="AL3491" s="66"/>
      <c r="AM3491" s="67"/>
    </row>
    <row r="3492">
      <c r="A3492" s="463" t="s">
        <v>5622</v>
      </c>
      <c r="B3492" s="470"/>
      <c r="C3492" s="470"/>
      <c r="D3492" s="468"/>
      <c r="E3492" s="471"/>
      <c r="F3492" s="467">
        <f t="shared" si="65"/>
        <v>0</v>
      </c>
      <c r="G3492" s="468"/>
      <c r="H3492" s="468"/>
      <c r="I3492" s="468"/>
      <c r="J3492" s="464" t="s">
        <v>115</v>
      </c>
      <c r="K3492" s="468"/>
      <c r="L3492" s="468"/>
      <c r="M3492" s="468"/>
      <c r="N3492" s="468"/>
      <c r="O3492" s="468"/>
      <c r="P3492" s="468"/>
      <c r="Q3492" s="468"/>
      <c r="R3492" s="471"/>
      <c r="S3492" s="493">
        <f t="shared" si="59"/>
        <v>0</v>
      </c>
      <c r="T3492" s="471"/>
      <c r="U3492" s="471"/>
      <c r="V3492" s="471"/>
      <c r="W3492" s="471"/>
      <c r="X3492" s="471"/>
      <c r="Y3492" s="471"/>
      <c r="Z3492" s="471"/>
      <c r="AA3492" s="471"/>
      <c r="AB3492" s="471"/>
      <c r="AC3492" s="471"/>
      <c r="AD3492" s="471"/>
      <c r="AE3492" s="471"/>
      <c r="AF3492" s="471"/>
      <c r="AG3492" s="471"/>
      <c r="AH3492" s="468"/>
      <c r="AI3492" s="470"/>
      <c r="AJ3492" s="471"/>
      <c r="AK3492" s="467">
        <f t="shared" si="50"/>
        <v>0</v>
      </c>
      <c r="AL3492" s="468"/>
      <c r="AM3492" s="494"/>
    </row>
    <row r="3493">
      <c r="A3493" s="460" t="s">
        <v>5623</v>
      </c>
      <c r="B3493" s="225"/>
      <c r="C3493" s="225"/>
      <c r="D3493" s="226"/>
      <c r="E3493" s="227"/>
      <c r="F3493" s="228">
        <f t="shared" si="65"/>
        <v>0</v>
      </c>
      <c r="G3493" s="226"/>
      <c r="H3493" s="226"/>
      <c r="I3493" s="226"/>
      <c r="J3493" s="58" t="s">
        <v>115</v>
      </c>
      <c r="K3493" s="58"/>
      <c r="L3493" s="58"/>
      <c r="M3493" s="62"/>
      <c r="N3493" s="58"/>
      <c r="O3493" s="62"/>
      <c r="P3493" s="58"/>
      <c r="Q3493" s="62"/>
      <c r="R3493" s="63"/>
      <c r="S3493" s="64">
        <f t="shared" si="59"/>
        <v>0</v>
      </c>
      <c r="T3493" s="60"/>
      <c r="U3493" s="60"/>
      <c r="V3493" s="60"/>
      <c r="W3493" s="60"/>
      <c r="X3493" s="60"/>
      <c r="Y3493" s="60"/>
      <c r="Z3493" s="60"/>
      <c r="AA3493" s="60"/>
      <c r="AB3493" s="60"/>
      <c r="AC3493" s="60"/>
      <c r="AD3493" s="60"/>
      <c r="AE3493" s="60"/>
      <c r="AF3493" s="60"/>
      <c r="AG3493" s="65"/>
      <c r="AH3493" s="58"/>
      <c r="AI3493" s="59"/>
      <c r="AJ3493" s="60"/>
      <c r="AK3493" s="64">
        <f t="shared" si="50"/>
        <v>0</v>
      </c>
      <c r="AL3493" s="66"/>
      <c r="AM3493" s="67"/>
    </row>
    <row r="3494">
      <c r="A3494" s="463" t="s">
        <v>5624</v>
      </c>
      <c r="B3494" s="470"/>
      <c r="C3494" s="470"/>
      <c r="D3494" s="468"/>
      <c r="E3494" s="471"/>
      <c r="F3494" s="467">
        <f t="shared" si="65"/>
        <v>0</v>
      </c>
      <c r="G3494" s="468"/>
      <c r="H3494" s="468"/>
      <c r="I3494" s="468"/>
      <c r="J3494" s="464" t="s">
        <v>115</v>
      </c>
      <c r="K3494" s="468"/>
      <c r="L3494" s="468"/>
      <c r="M3494" s="468"/>
      <c r="N3494" s="468"/>
      <c r="O3494" s="468"/>
      <c r="P3494" s="468"/>
      <c r="Q3494" s="468"/>
      <c r="R3494" s="471"/>
      <c r="S3494" s="493">
        <f t="shared" si="59"/>
        <v>0</v>
      </c>
      <c r="T3494" s="471"/>
      <c r="U3494" s="471"/>
      <c r="V3494" s="471"/>
      <c r="W3494" s="471"/>
      <c r="X3494" s="471"/>
      <c r="Y3494" s="471"/>
      <c r="Z3494" s="471"/>
      <c r="AA3494" s="471"/>
      <c r="AB3494" s="471"/>
      <c r="AC3494" s="471"/>
      <c r="AD3494" s="471"/>
      <c r="AE3494" s="471"/>
      <c r="AF3494" s="471"/>
      <c r="AG3494" s="471"/>
      <c r="AH3494" s="468"/>
      <c r="AI3494" s="470"/>
      <c r="AJ3494" s="471"/>
      <c r="AK3494" s="467">
        <f t="shared" si="50"/>
        <v>0</v>
      </c>
      <c r="AL3494" s="468"/>
      <c r="AM3494" s="494"/>
    </row>
    <row r="3495">
      <c r="A3495" s="460" t="s">
        <v>5625</v>
      </c>
      <c r="B3495" s="225"/>
      <c r="C3495" s="225"/>
      <c r="D3495" s="226"/>
      <c r="E3495" s="227"/>
      <c r="F3495" s="228">
        <f t="shared" si="65"/>
        <v>0</v>
      </c>
      <c r="G3495" s="226"/>
      <c r="H3495" s="226"/>
      <c r="I3495" s="226"/>
      <c r="J3495" s="58" t="s">
        <v>115</v>
      </c>
      <c r="K3495" s="58"/>
      <c r="L3495" s="58"/>
      <c r="M3495" s="62"/>
      <c r="N3495" s="58"/>
      <c r="O3495" s="62"/>
      <c r="P3495" s="58"/>
      <c r="Q3495" s="62"/>
      <c r="R3495" s="63"/>
      <c r="S3495" s="64">
        <f t="shared" si="59"/>
        <v>0</v>
      </c>
      <c r="T3495" s="60"/>
      <c r="U3495" s="60"/>
      <c r="V3495" s="60"/>
      <c r="W3495" s="60"/>
      <c r="X3495" s="60"/>
      <c r="Y3495" s="60"/>
      <c r="Z3495" s="60"/>
      <c r="AA3495" s="60"/>
      <c r="AB3495" s="60"/>
      <c r="AC3495" s="60"/>
      <c r="AD3495" s="60"/>
      <c r="AE3495" s="60"/>
      <c r="AF3495" s="60"/>
      <c r="AG3495" s="65"/>
      <c r="AH3495" s="58"/>
      <c r="AI3495" s="59"/>
      <c r="AJ3495" s="60"/>
      <c r="AK3495" s="64">
        <f t="shared" si="50"/>
        <v>0</v>
      </c>
      <c r="AL3495" s="66"/>
      <c r="AM3495" s="67"/>
    </row>
    <row r="3496">
      <c r="A3496" s="463" t="s">
        <v>5626</v>
      </c>
      <c r="B3496" s="470"/>
      <c r="C3496" s="470"/>
      <c r="D3496" s="468"/>
      <c r="E3496" s="471"/>
      <c r="F3496" s="467">
        <f t="shared" si="65"/>
        <v>0</v>
      </c>
      <c r="G3496" s="468"/>
      <c r="H3496" s="468"/>
      <c r="I3496" s="468"/>
      <c r="J3496" s="464" t="s">
        <v>115</v>
      </c>
      <c r="K3496" s="468"/>
      <c r="L3496" s="468"/>
      <c r="M3496" s="468"/>
      <c r="N3496" s="468"/>
      <c r="O3496" s="468"/>
      <c r="P3496" s="468"/>
      <c r="Q3496" s="468"/>
      <c r="R3496" s="471"/>
      <c r="S3496" s="493">
        <f t="shared" si="59"/>
        <v>0</v>
      </c>
      <c r="T3496" s="471"/>
      <c r="U3496" s="471"/>
      <c r="V3496" s="471"/>
      <c r="W3496" s="471"/>
      <c r="X3496" s="471"/>
      <c r="Y3496" s="471"/>
      <c r="Z3496" s="471"/>
      <c r="AA3496" s="471"/>
      <c r="AB3496" s="471"/>
      <c r="AC3496" s="471"/>
      <c r="AD3496" s="471"/>
      <c r="AE3496" s="471"/>
      <c r="AF3496" s="471"/>
      <c r="AG3496" s="471"/>
      <c r="AH3496" s="468"/>
      <c r="AI3496" s="470"/>
      <c r="AJ3496" s="471"/>
      <c r="AK3496" s="467">
        <f t="shared" si="50"/>
        <v>0</v>
      </c>
      <c r="AL3496" s="468"/>
      <c r="AM3496" s="494"/>
    </row>
    <row r="3497">
      <c r="A3497" s="460" t="s">
        <v>5627</v>
      </c>
      <c r="B3497" s="225"/>
      <c r="C3497" s="225"/>
      <c r="D3497" s="226"/>
      <c r="E3497" s="227"/>
      <c r="F3497" s="228">
        <f t="shared" si="65"/>
        <v>0</v>
      </c>
      <c r="G3497" s="226"/>
      <c r="H3497" s="226"/>
      <c r="I3497" s="226"/>
      <c r="J3497" s="58" t="s">
        <v>115</v>
      </c>
      <c r="K3497" s="58"/>
      <c r="L3497" s="58"/>
      <c r="M3497" s="62"/>
      <c r="N3497" s="58"/>
      <c r="O3497" s="62"/>
      <c r="P3497" s="58"/>
      <c r="Q3497" s="62"/>
      <c r="R3497" s="63"/>
      <c r="S3497" s="64">
        <f t="shared" si="59"/>
        <v>0</v>
      </c>
      <c r="T3497" s="60"/>
      <c r="U3497" s="60"/>
      <c r="V3497" s="60"/>
      <c r="W3497" s="60"/>
      <c r="X3497" s="60"/>
      <c r="Y3497" s="60"/>
      <c r="Z3497" s="60"/>
      <c r="AA3497" s="60"/>
      <c r="AB3497" s="60"/>
      <c r="AC3497" s="60"/>
      <c r="AD3497" s="60"/>
      <c r="AE3497" s="60"/>
      <c r="AF3497" s="60"/>
      <c r="AG3497" s="65"/>
      <c r="AH3497" s="58"/>
      <c r="AI3497" s="59"/>
      <c r="AJ3497" s="60"/>
      <c r="AK3497" s="64">
        <f t="shared" si="50"/>
        <v>0</v>
      </c>
      <c r="AL3497" s="66"/>
      <c r="AM3497" s="67"/>
    </row>
    <row r="3498">
      <c r="A3498" s="463" t="s">
        <v>5628</v>
      </c>
      <c r="B3498" s="470"/>
      <c r="C3498" s="470"/>
      <c r="D3498" s="468"/>
      <c r="E3498" s="471"/>
      <c r="F3498" s="467">
        <f t="shared" si="65"/>
        <v>0</v>
      </c>
      <c r="G3498" s="468"/>
      <c r="H3498" s="468"/>
      <c r="I3498" s="468"/>
      <c r="J3498" s="464" t="s">
        <v>115</v>
      </c>
      <c r="K3498" s="468"/>
      <c r="L3498" s="468"/>
      <c r="M3498" s="468"/>
      <c r="N3498" s="468"/>
      <c r="O3498" s="468"/>
      <c r="P3498" s="468"/>
      <c r="Q3498" s="468"/>
      <c r="R3498" s="471"/>
      <c r="S3498" s="493">
        <f t="shared" si="59"/>
        <v>0</v>
      </c>
      <c r="T3498" s="471"/>
      <c r="U3498" s="471"/>
      <c r="V3498" s="471"/>
      <c r="W3498" s="471"/>
      <c r="X3498" s="471"/>
      <c r="Y3498" s="471"/>
      <c r="Z3498" s="471"/>
      <c r="AA3498" s="471"/>
      <c r="AB3498" s="471"/>
      <c r="AC3498" s="471"/>
      <c r="AD3498" s="471"/>
      <c r="AE3498" s="471"/>
      <c r="AF3498" s="471"/>
      <c r="AG3498" s="471"/>
      <c r="AH3498" s="468"/>
      <c r="AI3498" s="470"/>
      <c r="AJ3498" s="471"/>
      <c r="AK3498" s="467">
        <f t="shared" si="50"/>
        <v>0</v>
      </c>
      <c r="AL3498" s="468"/>
      <c r="AM3498" s="494"/>
    </row>
    <row r="3499">
      <c r="A3499" s="460" t="s">
        <v>5629</v>
      </c>
      <c r="B3499" s="225"/>
      <c r="C3499" s="225"/>
      <c r="D3499" s="226"/>
      <c r="E3499" s="227"/>
      <c r="F3499" s="228">
        <f t="shared" si="65"/>
        <v>0</v>
      </c>
      <c r="G3499" s="226"/>
      <c r="H3499" s="226"/>
      <c r="I3499" s="226"/>
      <c r="J3499" s="58" t="s">
        <v>115</v>
      </c>
      <c r="K3499" s="58"/>
      <c r="L3499" s="58"/>
      <c r="M3499" s="62"/>
      <c r="N3499" s="58"/>
      <c r="O3499" s="62"/>
      <c r="P3499" s="58"/>
      <c r="Q3499" s="62"/>
      <c r="R3499" s="63"/>
      <c r="S3499" s="64">
        <f t="shared" si="59"/>
        <v>0</v>
      </c>
      <c r="T3499" s="60"/>
      <c r="U3499" s="60"/>
      <c r="V3499" s="60"/>
      <c r="W3499" s="60"/>
      <c r="X3499" s="60"/>
      <c r="Y3499" s="60"/>
      <c r="Z3499" s="60"/>
      <c r="AA3499" s="60"/>
      <c r="AB3499" s="60"/>
      <c r="AC3499" s="60"/>
      <c r="AD3499" s="60"/>
      <c r="AE3499" s="60"/>
      <c r="AF3499" s="60"/>
      <c r="AG3499" s="65"/>
      <c r="AH3499" s="58"/>
      <c r="AI3499" s="59"/>
      <c r="AJ3499" s="60"/>
      <c r="AK3499" s="64">
        <f t="shared" si="50"/>
        <v>0</v>
      </c>
      <c r="AL3499" s="66"/>
      <c r="AM3499" s="67"/>
    </row>
    <row r="3500">
      <c r="A3500" s="463" t="s">
        <v>5630</v>
      </c>
      <c r="B3500" s="470"/>
      <c r="C3500" s="470"/>
      <c r="D3500" s="468"/>
      <c r="E3500" s="471"/>
      <c r="F3500" s="467">
        <f t="shared" si="65"/>
        <v>0</v>
      </c>
      <c r="G3500" s="468"/>
      <c r="H3500" s="468"/>
      <c r="I3500" s="468"/>
      <c r="J3500" s="464" t="s">
        <v>115</v>
      </c>
      <c r="K3500" s="468"/>
      <c r="L3500" s="468"/>
      <c r="M3500" s="468"/>
      <c r="N3500" s="468"/>
      <c r="O3500" s="468"/>
      <c r="P3500" s="468"/>
      <c r="Q3500" s="468"/>
      <c r="R3500" s="471"/>
      <c r="S3500" s="493">
        <f t="shared" si="59"/>
        <v>0</v>
      </c>
      <c r="T3500" s="471"/>
      <c r="U3500" s="471"/>
      <c r="V3500" s="471"/>
      <c r="W3500" s="471"/>
      <c r="X3500" s="471"/>
      <c r="Y3500" s="471"/>
      <c r="Z3500" s="471"/>
      <c r="AA3500" s="471"/>
      <c r="AB3500" s="471"/>
      <c r="AC3500" s="471"/>
      <c r="AD3500" s="471"/>
      <c r="AE3500" s="471"/>
      <c r="AF3500" s="471"/>
      <c r="AG3500" s="471"/>
      <c r="AH3500" s="468"/>
      <c r="AI3500" s="470"/>
      <c r="AJ3500" s="471"/>
      <c r="AK3500" s="467">
        <f t="shared" si="50"/>
        <v>0</v>
      </c>
      <c r="AL3500" s="468"/>
      <c r="AM3500" s="494"/>
    </row>
    <row r="3501">
      <c r="A3501" s="460" t="s">
        <v>5631</v>
      </c>
      <c r="B3501" s="225"/>
      <c r="C3501" s="225"/>
      <c r="D3501" s="226"/>
      <c r="E3501" s="227"/>
      <c r="F3501" s="228">
        <f t="shared" si="65"/>
        <v>0</v>
      </c>
      <c r="G3501" s="226"/>
      <c r="H3501" s="226"/>
      <c r="I3501" s="226"/>
      <c r="J3501" s="58" t="s">
        <v>115</v>
      </c>
      <c r="K3501" s="58"/>
      <c r="L3501" s="58"/>
      <c r="M3501" s="62"/>
      <c r="N3501" s="58"/>
      <c r="O3501" s="62"/>
      <c r="P3501" s="58"/>
      <c r="Q3501" s="62"/>
      <c r="R3501" s="63"/>
      <c r="S3501" s="64">
        <f t="shared" si="59"/>
        <v>0</v>
      </c>
      <c r="T3501" s="60"/>
      <c r="U3501" s="60"/>
      <c r="V3501" s="60"/>
      <c r="W3501" s="60"/>
      <c r="X3501" s="60"/>
      <c r="Y3501" s="60"/>
      <c r="Z3501" s="60"/>
      <c r="AA3501" s="60"/>
      <c r="AB3501" s="60"/>
      <c r="AC3501" s="60"/>
      <c r="AD3501" s="60"/>
      <c r="AE3501" s="60"/>
      <c r="AF3501" s="60"/>
      <c r="AG3501" s="65"/>
      <c r="AH3501" s="58"/>
      <c r="AI3501" s="59"/>
      <c r="AJ3501" s="60"/>
      <c r="AK3501" s="64">
        <f t="shared" si="50"/>
        <v>0</v>
      </c>
      <c r="AL3501" s="66"/>
      <c r="AM3501" s="67"/>
    </row>
    <row r="3502">
      <c r="A3502" s="463" t="s">
        <v>5632</v>
      </c>
      <c r="B3502" s="470"/>
      <c r="C3502" s="470"/>
      <c r="D3502" s="468"/>
      <c r="E3502" s="471"/>
      <c r="F3502" s="467">
        <f t="shared" si="65"/>
        <v>0</v>
      </c>
      <c r="G3502" s="468"/>
      <c r="H3502" s="468"/>
      <c r="I3502" s="468"/>
      <c r="J3502" s="464" t="s">
        <v>115</v>
      </c>
      <c r="K3502" s="468"/>
      <c r="L3502" s="468"/>
      <c r="M3502" s="468"/>
      <c r="N3502" s="468"/>
      <c r="O3502" s="468"/>
      <c r="P3502" s="468"/>
      <c r="Q3502" s="468"/>
      <c r="R3502" s="471"/>
      <c r="S3502" s="493">
        <f t="shared" si="59"/>
        <v>0</v>
      </c>
      <c r="T3502" s="471"/>
      <c r="U3502" s="471"/>
      <c r="V3502" s="471"/>
      <c r="W3502" s="471"/>
      <c r="X3502" s="471"/>
      <c r="Y3502" s="471"/>
      <c r="Z3502" s="471"/>
      <c r="AA3502" s="471"/>
      <c r="AB3502" s="471"/>
      <c r="AC3502" s="471"/>
      <c r="AD3502" s="471"/>
      <c r="AE3502" s="471"/>
      <c r="AF3502" s="471"/>
      <c r="AG3502" s="471"/>
      <c r="AH3502" s="468"/>
      <c r="AI3502" s="470"/>
      <c r="AJ3502" s="471"/>
      <c r="AK3502" s="467">
        <f t="shared" si="50"/>
        <v>0</v>
      </c>
      <c r="AL3502" s="468"/>
      <c r="AM3502" s="494"/>
    </row>
    <row r="3503">
      <c r="A3503" s="460" t="s">
        <v>5633</v>
      </c>
      <c r="B3503" s="225"/>
      <c r="C3503" s="225"/>
      <c r="D3503" s="226"/>
      <c r="E3503" s="227"/>
      <c r="F3503" s="228">
        <f t="shared" si="65"/>
        <v>0</v>
      </c>
      <c r="G3503" s="226"/>
      <c r="H3503" s="226"/>
      <c r="I3503" s="226"/>
      <c r="J3503" s="58" t="s">
        <v>115</v>
      </c>
      <c r="K3503" s="58"/>
      <c r="L3503" s="58"/>
      <c r="M3503" s="62"/>
      <c r="N3503" s="58"/>
      <c r="O3503" s="62"/>
      <c r="P3503" s="58"/>
      <c r="Q3503" s="62"/>
      <c r="R3503" s="63"/>
      <c r="S3503" s="64">
        <f t="shared" si="59"/>
        <v>0</v>
      </c>
      <c r="T3503" s="60"/>
      <c r="U3503" s="60"/>
      <c r="V3503" s="60"/>
      <c r="W3503" s="60"/>
      <c r="X3503" s="60"/>
      <c r="Y3503" s="60"/>
      <c r="Z3503" s="60"/>
      <c r="AA3503" s="60"/>
      <c r="AB3503" s="60"/>
      <c r="AC3503" s="60"/>
      <c r="AD3503" s="60"/>
      <c r="AE3503" s="60"/>
      <c r="AF3503" s="60"/>
      <c r="AG3503" s="65"/>
      <c r="AH3503" s="58"/>
      <c r="AI3503" s="59"/>
      <c r="AJ3503" s="60"/>
      <c r="AK3503" s="64">
        <f t="shared" si="50"/>
        <v>0</v>
      </c>
      <c r="AL3503" s="66"/>
      <c r="AM3503" s="67"/>
    </row>
    <row r="3504">
      <c r="A3504" s="463" t="s">
        <v>5634</v>
      </c>
      <c r="B3504" s="470"/>
      <c r="C3504" s="470"/>
      <c r="D3504" s="468"/>
      <c r="E3504" s="471"/>
      <c r="F3504" s="467">
        <f t="shared" si="65"/>
        <v>0</v>
      </c>
      <c r="G3504" s="468"/>
      <c r="H3504" s="468"/>
      <c r="I3504" s="468"/>
      <c r="J3504" s="464" t="s">
        <v>115</v>
      </c>
      <c r="K3504" s="468"/>
      <c r="L3504" s="468"/>
      <c r="M3504" s="468"/>
      <c r="N3504" s="468"/>
      <c r="O3504" s="468"/>
      <c r="P3504" s="468"/>
      <c r="Q3504" s="468"/>
      <c r="R3504" s="471"/>
      <c r="S3504" s="493">
        <f t="shared" si="59"/>
        <v>0</v>
      </c>
      <c r="T3504" s="471"/>
      <c r="U3504" s="471"/>
      <c r="V3504" s="471"/>
      <c r="W3504" s="471"/>
      <c r="X3504" s="471"/>
      <c r="Y3504" s="471"/>
      <c r="Z3504" s="471"/>
      <c r="AA3504" s="471"/>
      <c r="AB3504" s="471"/>
      <c r="AC3504" s="471"/>
      <c r="AD3504" s="471"/>
      <c r="AE3504" s="471"/>
      <c r="AF3504" s="471"/>
      <c r="AG3504" s="471"/>
      <c r="AH3504" s="468"/>
      <c r="AI3504" s="470"/>
      <c r="AJ3504" s="471"/>
      <c r="AK3504" s="467">
        <f t="shared" si="50"/>
        <v>0</v>
      </c>
      <c r="AL3504" s="468"/>
      <c r="AM3504" s="494"/>
    </row>
    <row r="3505">
      <c r="A3505" s="460" t="s">
        <v>5635</v>
      </c>
      <c r="B3505" s="225"/>
      <c r="C3505" s="225"/>
      <c r="D3505" s="226"/>
      <c r="E3505" s="227"/>
      <c r="F3505" s="228">
        <f t="shared" si="65"/>
        <v>0</v>
      </c>
      <c r="G3505" s="226"/>
      <c r="H3505" s="226"/>
      <c r="I3505" s="226"/>
      <c r="J3505" s="58" t="s">
        <v>115</v>
      </c>
      <c r="K3505" s="58"/>
      <c r="L3505" s="58"/>
      <c r="M3505" s="62"/>
      <c r="N3505" s="58"/>
      <c r="O3505" s="62"/>
      <c r="P3505" s="58"/>
      <c r="Q3505" s="62"/>
      <c r="R3505" s="63"/>
      <c r="S3505" s="64">
        <f t="shared" si="59"/>
        <v>0</v>
      </c>
      <c r="T3505" s="60"/>
      <c r="U3505" s="60"/>
      <c r="V3505" s="60"/>
      <c r="W3505" s="60"/>
      <c r="X3505" s="60"/>
      <c r="Y3505" s="60"/>
      <c r="Z3505" s="60"/>
      <c r="AA3505" s="60"/>
      <c r="AB3505" s="60"/>
      <c r="AC3505" s="60"/>
      <c r="AD3505" s="60"/>
      <c r="AE3505" s="60"/>
      <c r="AF3505" s="60"/>
      <c r="AG3505" s="65"/>
      <c r="AH3505" s="58"/>
      <c r="AI3505" s="59"/>
      <c r="AJ3505" s="60"/>
      <c r="AK3505" s="64">
        <f t="shared" si="50"/>
        <v>0</v>
      </c>
      <c r="AL3505" s="66"/>
      <c r="AM3505" s="67"/>
    </row>
    <row r="3506">
      <c r="A3506" s="463" t="s">
        <v>5636</v>
      </c>
      <c r="B3506" s="470"/>
      <c r="C3506" s="470"/>
      <c r="D3506" s="468"/>
      <c r="E3506" s="471"/>
      <c r="F3506" s="467">
        <f t="shared" si="65"/>
        <v>0</v>
      </c>
      <c r="G3506" s="468"/>
      <c r="H3506" s="468"/>
      <c r="I3506" s="468"/>
      <c r="J3506" s="464" t="s">
        <v>115</v>
      </c>
      <c r="K3506" s="468"/>
      <c r="L3506" s="468"/>
      <c r="M3506" s="468"/>
      <c r="N3506" s="468"/>
      <c r="O3506" s="468"/>
      <c r="P3506" s="468"/>
      <c r="Q3506" s="468"/>
      <c r="R3506" s="471"/>
      <c r="S3506" s="493">
        <f t="shared" si="59"/>
        <v>0</v>
      </c>
      <c r="T3506" s="471"/>
      <c r="U3506" s="471"/>
      <c r="V3506" s="471"/>
      <c r="W3506" s="471"/>
      <c r="X3506" s="471"/>
      <c r="Y3506" s="471"/>
      <c r="Z3506" s="471"/>
      <c r="AA3506" s="471"/>
      <c r="AB3506" s="471"/>
      <c r="AC3506" s="471"/>
      <c r="AD3506" s="471"/>
      <c r="AE3506" s="471"/>
      <c r="AF3506" s="471"/>
      <c r="AG3506" s="471"/>
      <c r="AH3506" s="468"/>
      <c r="AI3506" s="470"/>
      <c r="AJ3506" s="471"/>
      <c r="AK3506" s="467">
        <f t="shared" si="50"/>
        <v>0</v>
      </c>
      <c r="AL3506" s="468"/>
      <c r="AM3506" s="494"/>
    </row>
    <row r="3507">
      <c r="A3507" s="460" t="s">
        <v>5637</v>
      </c>
      <c r="B3507" s="225"/>
      <c r="C3507" s="225"/>
      <c r="D3507" s="226"/>
      <c r="E3507" s="227"/>
      <c r="F3507" s="228">
        <f t="shared" si="65"/>
        <v>0</v>
      </c>
      <c r="G3507" s="226"/>
      <c r="H3507" s="226"/>
      <c r="I3507" s="226"/>
      <c r="J3507" s="58" t="s">
        <v>115</v>
      </c>
      <c r="K3507" s="58"/>
      <c r="L3507" s="58"/>
      <c r="M3507" s="62"/>
      <c r="N3507" s="58"/>
      <c r="O3507" s="62"/>
      <c r="P3507" s="58"/>
      <c r="Q3507" s="62"/>
      <c r="R3507" s="63"/>
      <c r="S3507" s="64">
        <f t="shared" si="59"/>
        <v>0</v>
      </c>
      <c r="T3507" s="60"/>
      <c r="U3507" s="60"/>
      <c r="V3507" s="60"/>
      <c r="W3507" s="60"/>
      <c r="X3507" s="60"/>
      <c r="Y3507" s="60"/>
      <c r="Z3507" s="60"/>
      <c r="AA3507" s="60"/>
      <c r="AB3507" s="60"/>
      <c r="AC3507" s="60"/>
      <c r="AD3507" s="60"/>
      <c r="AE3507" s="60"/>
      <c r="AF3507" s="60"/>
      <c r="AG3507" s="65"/>
      <c r="AH3507" s="58"/>
      <c r="AI3507" s="59"/>
      <c r="AJ3507" s="60"/>
      <c r="AK3507" s="64">
        <f t="shared" si="50"/>
        <v>0</v>
      </c>
      <c r="AL3507" s="66"/>
      <c r="AM3507" s="67"/>
    </row>
    <row r="3508">
      <c r="A3508" s="463" t="s">
        <v>5638</v>
      </c>
      <c r="B3508" s="470"/>
      <c r="C3508" s="470"/>
      <c r="D3508" s="468"/>
      <c r="E3508" s="471"/>
      <c r="F3508" s="467">
        <f t="shared" si="65"/>
        <v>0</v>
      </c>
      <c r="G3508" s="468"/>
      <c r="H3508" s="468"/>
      <c r="I3508" s="468"/>
      <c r="J3508" s="464" t="s">
        <v>115</v>
      </c>
      <c r="K3508" s="468"/>
      <c r="L3508" s="468"/>
      <c r="M3508" s="468"/>
      <c r="N3508" s="468"/>
      <c r="O3508" s="468"/>
      <c r="P3508" s="468"/>
      <c r="Q3508" s="468"/>
      <c r="R3508" s="471"/>
      <c r="S3508" s="493">
        <f t="shared" si="59"/>
        <v>0</v>
      </c>
      <c r="T3508" s="471"/>
      <c r="U3508" s="471"/>
      <c r="V3508" s="471"/>
      <c r="W3508" s="471"/>
      <c r="X3508" s="471"/>
      <c r="Y3508" s="471"/>
      <c r="Z3508" s="471"/>
      <c r="AA3508" s="471"/>
      <c r="AB3508" s="471"/>
      <c r="AC3508" s="471"/>
      <c r="AD3508" s="471"/>
      <c r="AE3508" s="471"/>
      <c r="AF3508" s="471"/>
      <c r="AG3508" s="471"/>
      <c r="AH3508" s="468"/>
      <c r="AI3508" s="470"/>
      <c r="AJ3508" s="471"/>
      <c r="AK3508" s="467">
        <f t="shared" si="50"/>
        <v>0</v>
      </c>
      <c r="AL3508" s="468"/>
      <c r="AM3508" s="494"/>
    </row>
    <row r="3509">
      <c r="A3509" s="460" t="s">
        <v>5639</v>
      </c>
      <c r="B3509" s="225"/>
      <c r="C3509" s="225"/>
      <c r="D3509" s="226"/>
      <c r="E3509" s="227"/>
      <c r="F3509" s="228">
        <f t="shared" si="65"/>
        <v>0</v>
      </c>
      <c r="G3509" s="226"/>
      <c r="H3509" s="226"/>
      <c r="I3509" s="226"/>
      <c r="J3509" s="58" t="s">
        <v>115</v>
      </c>
      <c r="K3509" s="58"/>
      <c r="L3509" s="58"/>
      <c r="M3509" s="62"/>
      <c r="N3509" s="58"/>
      <c r="O3509" s="62"/>
      <c r="P3509" s="58"/>
      <c r="Q3509" s="62"/>
      <c r="R3509" s="63"/>
      <c r="S3509" s="64">
        <f t="shared" si="59"/>
        <v>0</v>
      </c>
      <c r="T3509" s="60"/>
      <c r="U3509" s="60"/>
      <c r="V3509" s="60"/>
      <c r="W3509" s="60"/>
      <c r="X3509" s="60"/>
      <c r="Y3509" s="60"/>
      <c r="Z3509" s="60"/>
      <c r="AA3509" s="60"/>
      <c r="AB3509" s="60"/>
      <c r="AC3509" s="60"/>
      <c r="AD3509" s="60"/>
      <c r="AE3509" s="60"/>
      <c r="AF3509" s="60"/>
      <c r="AG3509" s="65"/>
      <c r="AH3509" s="58"/>
      <c r="AI3509" s="59"/>
      <c r="AJ3509" s="60"/>
      <c r="AK3509" s="64">
        <f t="shared" si="50"/>
        <v>0</v>
      </c>
      <c r="AL3509" s="66"/>
      <c r="AM3509" s="67"/>
    </row>
    <row r="3510">
      <c r="A3510" s="463" t="s">
        <v>5640</v>
      </c>
      <c r="B3510" s="470"/>
      <c r="C3510" s="470"/>
      <c r="D3510" s="468"/>
      <c r="E3510" s="471"/>
      <c r="F3510" s="467">
        <f t="shared" si="65"/>
        <v>0</v>
      </c>
      <c r="G3510" s="468"/>
      <c r="H3510" s="468"/>
      <c r="I3510" s="468"/>
      <c r="J3510" s="464" t="s">
        <v>115</v>
      </c>
      <c r="K3510" s="468"/>
      <c r="L3510" s="468"/>
      <c r="M3510" s="468"/>
      <c r="N3510" s="468"/>
      <c r="O3510" s="468"/>
      <c r="P3510" s="468"/>
      <c r="Q3510" s="468"/>
      <c r="R3510" s="471"/>
      <c r="S3510" s="493">
        <f t="shared" si="59"/>
        <v>0</v>
      </c>
      <c r="T3510" s="471"/>
      <c r="U3510" s="471"/>
      <c r="V3510" s="471"/>
      <c r="W3510" s="471"/>
      <c r="X3510" s="471"/>
      <c r="Y3510" s="471"/>
      <c r="Z3510" s="471"/>
      <c r="AA3510" s="471"/>
      <c r="AB3510" s="471"/>
      <c r="AC3510" s="471"/>
      <c r="AD3510" s="471"/>
      <c r="AE3510" s="471"/>
      <c r="AF3510" s="471"/>
      <c r="AG3510" s="471"/>
      <c r="AH3510" s="468"/>
      <c r="AI3510" s="470"/>
      <c r="AJ3510" s="471"/>
      <c r="AK3510" s="467">
        <f t="shared" si="50"/>
        <v>0</v>
      </c>
      <c r="AL3510" s="468"/>
      <c r="AM3510" s="494"/>
    </row>
    <row r="3511">
      <c r="A3511" s="460" t="s">
        <v>5641</v>
      </c>
      <c r="B3511" s="225"/>
      <c r="C3511" s="225"/>
      <c r="D3511" s="226"/>
      <c r="E3511" s="227"/>
      <c r="F3511" s="228">
        <f t="shared" si="65"/>
        <v>0</v>
      </c>
      <c r="G3511" s="226"/>
      <c r="H3511" s="226"/>
      <c r="I3511" s="226"/>
      <c r="J3511" s="58" t="s">
        <v>115</v>
      </c>
      <c r="K3511" s="58"/>
      <c r="L3511" s="58"/>
      <c r="M3511" s="62"/>
      <c r="N3511" s="58"/>
      <c r="O3511" s="62"/>
      <c r="P3511" s="58"/>
      <c r="Q3511" s="62"/>
      <c r="R3511" s="63"/>
      <c r="S3511" s="64">
        <f t="shared" si="59"/>
        <v>0</v>
      </c>
      <c r="T3511" s="60"/>
      <c r="U3511" s="60"/>
      <c r="V3511" s="60"/>
      <c r="W3511" s="60"/>
      <c r="X3511" s="60"/>
      <c r="Y3511" s="60"/>
      <c r="Z3511" s="60"/>
      <c r="AA3511" s="60"/>
      <c r="AB3511" s="60"/>
      <c r="AC3511" s="60"/>
      <c r="AD3511" s="60"/>
      <c r="AE3511" s="60"/>
      <c r="AF3511" s="60"/>
      <c r="AG3511" s="65"/>
      <c r="AH3511" s="58"/>
      <c r="AI3511" s="59"/>
      <c r="AJ3511" s="60"/>
      <c r="AK3511" s="64">
        <f t="shared" si="50"/>
        <v>0</v>
      </c>
      <c r="AL3511" s="66"/>
      <c r="AM3511" s="67"/>
    </row>
    <row r="3512">
      <c r="A3512" s="463" t="s">
        <v>5642</v>
      </c>
      <c r="B3512" s="470"/>
      <c r="C3512" s="470"/>
      <c r="D3512" s="468"/>
      <c r="E3512" s="471"/>
      <c r="F3512" s="467">
        <f t="shared" si="65"/>
        <v>0</v>
      </c>
      <c r="G3512" s="468"/>
      <c r="H3512" s="468"/>
      <c r="I3512" s="468"/>
      <c r="J3512" s="464" t="s">
        <v>115</v>
      </c>
      <c r="K3512" s="468"/>
      <c r="L3512" s="468"/>
      <c r="M3512" s="468"/>
      <c r="N3512" s="468"/>
      <c r="O3512" s="468"/>
      <c r="P3512" s="468"/>
      <c r="Q3512" s="468"/>
      <c r="R3512" s="471"/>
      <c r="S3512" s="493">
        <f t="shared" si="59"/>
        <v>0</v>
      </c>
      <c r="T3512" s="471"/>
      <c r="U3512" s="471"/>
      <c r="V3512" s="471"/>
      <c r="W3512" s="471"/>
      <c r="X3512" s="471"/>
      <c r="Y3512" s="471"/>
      <c r="Z3512" s="471"/>
      <c r="AA3512" s="471"/>
      <c r="AB3512" s="471"/>
      <c r="AC3512" s="471"/>
      <c r="AD3512" s="471"/>
      <c r="AE3512" s="471"/>
      <c r="AF3512" s="471"/>
      <c r="AG3512" s="471"/>
      <c r="AH3512" s="468"/>
      <c r="AI3512" s="470"/>
      <c r="AJ3512" s="471"/>
      <c r="AK3512" s="467">
        <f t="shared" si="50"/>
        <v>0</v>
      </c>
      <c r="AL3512" s="468"/>
      <c r="AM3512" s="494"/>
    </row>
    <row r="3513">
      <c r="A3513" s="460" t="s">
        <v>5643</v>
      </c>
      <c r="B3513" s="225"/>
      <c r="C3513" s="225"/>
      <c r="D3513" s="226"/>
      <c r="E3513" s="227"/>
      <c r="F3513" s="228">
        <f t="shared" si="65"/>
        <v>0</v>
      </c>
      <c r="G3513" s="226"/>
      <c r="H3513" s="226"/>
      <c r="I3513" s="226"/>
      <c r="J3513" s="58" t="s">
        <v>115</v>
      </c>
      <c r="K3513" s="58"/>
      <c r="L3513" s="58"/>
      <c r="M3513" s="62"/>
      <c r="N3513" s="58"/>
      <c r="O3513" s="62"/>
      <c r="P3513" s="58"/>
      <c r="Q3513" s="62"/>
      <c r="R3513" s="63"/>
      <c r="S3513" s="64">
        <f t="shared" si="59"/>
        <v>0</v>
      </c>
      <c r="T3513" s="60"/>
      <c r="U3513" s="60"/>
      <c r="V3513" s="60"/>
      <c r="W3513" s="60"/>
      <c r="X3513" s="60"/>
      <c r="Y3513" s="60"/>
      <c r="Z3513" s="60"/>
      <c r="AA3513" s="60"/>
      <c r="AB3513" s="60"/>
      <c r="AC3513" s="60"/>
      <c r="AD3513" s="60"/>
      <c r="AE3513" s="60"/>
      <c r="AF3513" s="60"/>
      <c r="AG3513" s="65"/>
      <c r="AH3513" s="58"/>
      <c r="AI3513" s="59"/>
      <c r="AJ3513" s="60"/>
      <c r="AK3513" s="64">
        <f t="shared" si="50"/>
        <v>0</v>
      </c>
      <c r="AL3513" s="66"/>
      <c r="AM3513" s="67"/>
    </row>
    <row r="3514">
      <c r="A3514" s="463" t="s">
        <v>5644</v>
      </c>
      <c r="B3514" s="470"/>
      <c r="C3514" s="470"/>
      <c r="D3514" s="468"/>
      <c r="E3514" s="471"/>
      <c r="F3514" s="467">
        <f t="shared" si="65"/>
        <v>0</v>
      </c>
      <c r="G3514" s="468"/>
      <c r="H3514" s="468"/>
      <c r="I3514" s="468"/>
      <c r="J3514" s="464" t="s">
        <v>115</v>
      </c>
      <c r="K3514" s="468"/>
      <c r="L3514" s="468"/>
      <c r="M3514" s="468"/>
      <c r="N3514" s="468"/>
      <c r="O3514" s="468"/>
      <c r="P3514" s="468"/>
      <c r="Q3514" s="468"/>
      <c r="R3514" s="471"/>
      <c r="S3514" s="493">
        <f t="shared" si="59"/>
        <v>0</v>
      </c>
      <c r="T3514" s="471"/>
      <c r="U3514" s="471"/>
      <c r="V3514" s="471"/>
      <c r="W3514" s="471"/>
      <c r="X3514" s="471"/>
      <c r="Y3514" s="471"/>
      <c r="Z3514" s="471"/>
      <c r="AA3514" s="471"/>
      <c r="AB3514" s="471"/>
      <c r="AC3514" s="471"/>
      <c r="AD3514" s="471"/>
      <c r="AE3514" s="471"/>
      <c r="AF3514" s="471"/>
      <c r="AG3514" s="471"/>
      <c r="AH3514" s="468"/>
      <c r="AI3514" s="470"/>
      <c r="AJ3514" s="471"/>
      <c r="AK3514" s="467">
        <f t="shared" si="50"/>
        <v>0</v>
      </c>
      <c r="AL3514" s="468"/>
      <c r="AM3514" s="494"/>
    </row>
    <row r="3515">
      <c r="A3515" s="460" t="s">
        <v>5645</v>
      </c>
      <c r="B3515" s="225"/>
      <c r="C3515" s="225"/>
      <c r="D3515" s="226"/>
      <c r="E3515" s="227"/>
      <c r="F3515" s="228">
        <f t="shared" si="65"/>
        <v>0</v>
      </c>
      <c r="G3515" s="226"/>
      <c r="H3515" s="226"/>
      <c r="I3515" s="226"/>
      <c r="J3515" s="58" t="s">
        <v>115</v>
      </c>
      <c r="K3515" s="58"/>
      <c r="L3515" s="58"/>
      <c r="M3515" s="62"/>
      <c r="N3515" s="58"/>
      <c r="O3515" s="62"/>
      <c r="P3515" s="58"/>
      <c r="Q3515" s="62"/>
      <c r="R3515" s="63"/>
      <c r="S3515" s="64">
        <f t="shared" si="59"/>
        <v>0</v>
      </c>
      <c r="T3515" s="60"/>
      <c r="U3515" s="60"/>
      <c r="V3515" s="60"/>
      <c r="W3515" s="60"/>
      <c r="X3515" s="60"/>
      <c r="Y3515" s="60"/>
      <c r="Z3515" s="60"/>
      <c r="AA3515" s="60"/>
      <c r="AB3515" s="60"/>
      <c r="AC3515" s="60"/>
      <c r="AD3515" s="60"/>
      <c r="AE3515" s="60"/>
      <c r="AF3515" s="60"/>
      <c r="AG3515" s="65"/>
      <c r="AH3515" s="58"/>
      <c r="AI3515" s="59"/>
      <c r="AJ3515" s="60"/>
      <c r="AK3515" s="64">
        <f t="shared" si="50"/>
        <v>0</v>
      </c>
      <c r="AL3515" s="66"/>
      <c r="AM3515" s="67"/>
    </row>
    <row r="3516">
      <c r="A3516" s="463" t="s">
        <v>5646</v>
      </c>
      <c r="B3516" s="470"/>
      <c r="C3516" s="470"/>
      <c r="D3516" s="468"/>
      <c r="E3516" s="471"/>
      <c r="F3516" s="467">
        <f t="shared" si="65"/>
        <v>0</v>
      </c>
      <c r="G3516" s="468"/>
      <c r="H3516" s="468"/>
      <c r="I3516" s="468"/>
      <c r="J3516" s="464" t="s">
        <v>115</v>
      </c>
      <c r="K3516" s="468"/>
      <c r="L3516" s="468"/>
      <c r="M3516" s="468"/>
      <c r="N3516" s="468"/>
      <c r="O3516" s="468"/>
      <c r="P3516" s="468"/>
      <c r="Q3516" s="468"/>
      <c r="R3516" s="471"/>
      <c r="S3516" s="493">
        <f t="shared" si="59"/>
        <v>0</v>
      </c>
      <c r="T3516" s="471"/>
      <c r="U3516" s="471"/>
      <c r="V3516" s="471"/>
      <c r="W3516" s="471"/>
      <c r="X3516" s="471"/>
      <c r="Y3516" s="471"/>
      <c r="Z3516" s="471"/>
      <c r="AA3516" s="471"/>
      <c r="AB3516" s="471"/>
      <c r="AC3516" s="471"/>
      <c r="AD3516" s="471"/>
      <c r="AE3516" s="471"/>
      <c r="AF3516" s="471"/>
      <c r="AG3516" s="471"/>
      <c r="AH3516" s="468"/>
      <c r="AI3516" s="470"/>
      <c r="AJ3516" s="471"/>
      <c r="AK3516" s="467">
        <f t="shared" si="50"/>
        <v>0</v>
      </c>
      <c r="AL3516" s="468"/>
      <c r="AM3516" s="494"/>
    </row>
    <row r="3517">
      <c r="A3517" s="460" t="s">
        <v>5647</v>
      </c>
      <c r="B3517" s="225"/>
      <c r="C3517" s="225"/>
      <c r="D3517" s="226"/>
      <c r="E3517" s="227"/>
      <c r="F3517" s="228">
        <f t="shared" si="65"/>
        <v>0</v>
      </c>
      <c r="G3517" s="226"/>
      <c r="H3517" s="226"/>
      <c r="I3517" s="226"/>
      <c r="J3517" s="58" t="s">
        <v>115</v>
      </c>
      <c r="K3517" s="58"/>
      <c r="L3517" s="58"/>
      <c r="M3517" s="62"/>
      <c r="N3517" s="58"/>
      <c r="O3517" s="62"/>
      <c r="P3517" s="58"/>
      <c r="Q3517" s="62"/>
      <c r="R3517" s="63"/>
      <c r="S3517" s="64">
        <f t="shared" si="59"/>
        <v>0</v>
      </c>
      <c r="T3517" s="60"/>
      <c r="U3517" s="60"/>
      <c r="V3517" s="60"/>
      <c r="W3517" s="60"/>
      <c r="X3517" s="60"/>
      <c r="Y3517" s="60"/>
      <c r="Z3517" s="60"/>
      <c r="AA3517" s="60"/>
      <c r="AB3517" s="60"/>
      <c r="AC3517" s="60"/>
      <c r="AD3517" s="60"/>
      <c r="AE3517" s="60"/>
      <c r="AF3517" s="60"/>
      <c r="AG3517" s="65"/>
      <c r="AH3517" s="58"/>
      <c r="AI3517" s="59"/>
      <c r="AJ3517" s="60"/>
      <c r="AK3517" s="64">
        <f t="shared" si="50"/>
        <v>0</v>
      </c>
      <c r="AL3517" s="66"/>
      <c r="AM3517" s="67"/>
    </row>
    <row r="3518">
      <c r="A3518" s="463" t="s">
        <v>5648</v>
      </c>
      <c r="B3518" s="470"/>
      <c r="C3518" s="470"/>
      <c r="D3518" s="468"/>
      <c r="E3518" s="471"/>
      <c r="F3518" s="467">
        <f t="shared" si="65"/>
        <v>0</v>
      </c>
      <c r="G3518" s="468"/>
      <c r="H3518" s="468"/>
      <c r="I3518" s="468"/>
      <c r="J3518" s="464" t="s">
        <v>115</v>
      </c>
      <c r="K3518" s="468"/>
      <c r="L3518" s="468"/>
      <c r="M3518" s="468"/>
      <c r="N3518" s="468"/>
      <c r="O3518" s="468"/>
      <c r="P3518" s="468"/>
      <c r="Q3518" s="468"/>
      <c r="R3518" s="471"/>
      <c r="S3518" s="493">
        <f t="shared" si="59"/>
        <v>0</v>
      </c>
      <c r="T3518" s="471"/>
      <c r="U3518" s="471"/>
      <c r="V3518" s="471"/>
      <c r="W3518" s="471"/>
      <c r="X3518" s="471"/>
      <c r="Y3518" s="471"/>
      <c r="Z3518" s="471"/>
      <c r="AA3518" s="471"/>
      <c r="AB3518" s="471"/>
      <c r="AC3518" s="471"/>
      <c r="AD3518" s="471"/>
      <c r="AE3518" s="471"/>
      <c r="AF3518" s="471"/>
      <c r="AG3518" s="471"/>
      <c r="AH3518" s="468"/>
      <c r="AI3518" s="470"/>
      <c r="AJ3518" s="471"/>
      <c r="AK3518" s="467">
        <f t="shared" si="50"/>
        <v>0</v>
      </c>
      <c r="AL3518" s="468"/>
      <c r="AM3518" s="494"/>
    </row>
    <row r="3519">
      <c r="A3519" s="460" t="s">
        <v>5649</v>
      </c>
      <c r="B3519" s="225"/>
      <c r="C3519" s="225"/>
      <c r="D3519" s="226"/>
      <c r="E3519" s="227"/>
      <c r="F3519" s="228">
        <f t="shared" si="65"/>
        <v>0</v>
      </c>
      <c r="G3519" s="226"/>
      <c r="H3519" s="226"/>
      <c r="I3519" s="226"/>
      <c r="J3519" s="58" t="s">
        <v>115</v>
      </c>
      <c r="K3519" s="58"/>
      <c r="L3519" s="58"/>
      <c r="M3519" s="62"/>
      <c r="N3519" s="58"/>
      <c r="O3519" s="62"/>
      <c r="P3519" s="58"/>
      <c r="Q3519" s="62"/>
      <c r="R3519" s="63"/>
      <c r="S3519" s="64">
        <f t="shared" si="59"/>
        <v>0</v>
      </c>
      <c r="T3519" s="60"/>
      <c r="U3519" s="60"/>
      <c r="V3519" s="60"/>
      <c r="W3519" s="60"/>
      <c r="X3519" s="60"/>
      <c r="Y3519" s="60"/>
      <c r="Z3519" s="60"/>
      <c r="AA3519" s="60"/>
      <c r="AB3519" s="60"/>
      <c r="AC3519" s="60"/>
      <c r="AD3519" s="60"/>
      <c r="AE3519" s="60"/>
      <c r="AF3519" s="60"/>
      <c r="AG3519" s="65"/>
      <c r="AH3519" s="58"/>
      <c r="AI3519" s="59"/>
      <c r="AJ3519" s="60"/>
      <c r="AK3519" s="64">
        <f t="shared" si="50"/>
        <v>0</v>
      </c>
      <c r="AL3519" s="66"/>
      <c r="AM3519" s="67"/>
    </row>
    <row r="3520">
      <c r="A3520" s="463" t="s">
        <v>5650</v>
      </c>
      <c r="B3520" s="470"/>
      <c r="C3520" s="470"/>
      <c r="D3520" s="468"/>
      <c r="E3520" s="471"/>
      <c r="F3520" s="467">
        <f t="shared" si="65"/>
        <v>0</v>
      </c>
      <c r="G3520" s="468"/>
      <c r="H3520" s="468"/>
      <c r="I3520" s="468"/>
      <c r="J3520" s="464" t="s">
        <v>115</v>
      </c>
      <c r="K3520" s="468"/>
      <c r="L3520" s="468"/>
      <c r="M3520" s="468"/>
      <c r="N3520" s="468"/>
      <c r="O3520" s="468"/>
      <c r="P3520" s="468"/>
      <c r="Q3520" s="468"/>
      <c r="R3520" s="471"/>
      <c r="S3520" s="493">
        <f t="shared" si="59"/>
        <v>0</v>
      </c>
      <c r="T3520" s="471"/>
      <c r="U3520" s="471"/>
      <c r="V3520" s="471"/>
      <c r="W3520" s="471"/>
      <c r="X3520" s="471"/>
      <c r="Y3520" s="471"/>
      <c r="Z3520" s="471"/>
      <c r="AA3520" s="471"/>
      <c r="AB3520" s="471"/>
      <c r="AC3520" s="471"/>
      <c r="AD3520" s="471"/>
      <c r="AE3520" s="471"/>
      <c r="AF3520" s="471"/>
      <c r="AG3520" s="471"/>
      <c r="AH3520" s="468"/>
      <c r="AI3520" s="470"/>
      <c r="AJ3520" s="471"/>
      <c r="AK3520" s="467">
        <f t="shared" si="50"/>
        <v>0</v>
      </c>
      <c r="AL3520" s="468"/>
      <c r="AM3520" s="494"/>
    </row>
    <row r="3521">
      <c r="A3521" s="460" t="s">
        <v>5651</v>
      </c>
      <c r="B3521" s="225"/>
      <c r="C3521" s="225"/>
      <c r="D3521" s="226"/>
      <c r="E3521" s="227"/>
      <c r="F3521" s="228">
        <f t="shared" si="65"/>
        <v>0</v>
      </c>
      <c r="G3521" s="226"/>
      <c r="H3521" s="226"/>
      <c r="I3521" s="226"/>
      <c r="J3521" s="58" t="s">
        <v>115</v>
      </c>
      <c r="K3521" s="58"/>
      <c r="L3521" s="58"/>
      <c r="M3521" s="62"/>
      <c r="N3521" s="58"/>
      <c r="O3521" s="62"/>
      <c r="P3521" s="58"/>
      <c r="Q3521" s="62"/>
      <c r="R3521" s="63"/>
      <c r="S3521" s="64">
        <f t="shared" si="59"/>
        <v>0</v>
      </c>
      <c r="T3521" s="60"/>
      <c r="U3521" s="60"/>
      <c r="V3521" s="60"/>
      <c r="W3521" s="60"/>
      <c r="X3521" s="60"/>
      <c r="Y3521" s="60"/>
      <c r="Z3521" s="60"/>
      <c r="AA3521" s="60"/>
      <c r="AB3521" s="60"/>
      <c r="AC3521" s="60"/>
      <c r="AD3521" s="60"/>
      <c r="AE3521" s="60"/>
      <c r="AF3521" s="60"/>
      <c r="AG3521" s="65"/>
      <c r="AH3521" s="58"/>
      <c r="AI3521" s="59"/>
      <c r="AJ3521" s="60"/>
      <c r="AK3521" s="64">
        <f t="shared" si="50"/>
        <v>0</v>
      </c>
      <c r="AL3521" s="66"/>
      <c r="AM3521" s="67"/>
    </row>
    <row r="3522">
      <c r="A3522" s="463" t="s">
        <v>5652</v>
      </c>
      <c r="B3522" s="470"/>
      <c r="C3522" s="470"/>
      <c r="D3522" s="468"/>
      <c r="E3522" s="471"/>
      <c r="F3522" s="467">
        <f t="shared" si="65"/>
        <v>0</v>
      </c>
      <c r="G3522" s="468"/>
      <c r="H3522" s="468"/>
      <c r="I3522" s="468"/>
      <c r="J3522" s="464" t="s">
        <v>115</v>
      </c>
      <c r="K3522" s="468"/>
      <c r="L3522" s="468"/>
      <c r="M3522" s="468"/>
      <c r="N3522" s="468"/>
      <c r="O3522" s="468"/>
      <c r="P3522" s="468"/>
      <c r="Q3522" s="468"/>
      <c r="R3522" s="471"/>
      <c r="S3522" s="493">
        <f t="shared" si="59"/>
        <v>0</v>
      </c>
      <c r="T3522" s="471"/>
      <c r="U3522" s="471"/>
      <c r="V3522" s="471"/>
      <c r="W3522" s="471"/>
      <c r="X3522" s="471"/>
      <c r="Y3522" s="471"/>
      <c r="Z3522" s="471"/>
      <c r="AA3522" s="471"/>
      <c r="AB3522" s="471"/>
      <c r="AC3522" s="471"/>
      <c r="AD3522" s="471"/>
      <c r="AE3522" s="471"/>
      <c r="AF3522" s="471"/>
      <c r="AG3522" s="471"/>
      <c r="AH3522" s="468"/>
      <c r="AI3522" s="470"/>
      <c r="AJ3522" s="471"/>
      <c r="AK3522" s="467">
        <f t="shared" si="50"/>
        <v>0</v>
      </c>
      <c r="AL3522" s="468"/>
      <c r="AM3522" s="494"/>
    </row>
    <row r="3523">
      <c r="A3523" s="460" t="s">
        <v>5653</v>
      </c>
      <c r="B3523" s="225"/>
      <c r="C3523" s="225"/>
      <c r="D3523" s="226"/>
      <c r="E3523" s="227"/>
      <c r="F3523" s="228">
        <f t="shared" si="65"/>
        <v>0</v>
      </c>
      <c r="G3523" s="226"/>
      <c r="H3523" s="226"/>
      <c r="I3523" s="226"/>
      <c r="J3523" s="58" t="s">
        <v>115</v>
      </c>
      <c r="K3523" s="58"/>
      <c r="L3523" s="58"/>
      <c r="M3523" s="62"/>
      <c r="N3523" s="58"/>
      <c r="O3523" s="62"/>
      <c r="P3523" s="58"/>
      <c r="Q3523" s="62"/>
      <c r="R3523" s="63"/>
      <c r="S3523" s="64">
        <f t="shared" si="59"/>
        <v>0</v>
      </c>
      <c r="T3523" s="60"/>
      <c r="U3523" s="60"/>
      <c r="V3523" s="60"/>
      <c r="W3523" s="60"/>
      <c r="X3523" s="60"/>
      <c r="Y3523" s="60"/>
      <c r="Z3523" s="60"/>
      <c r="AA3523" s="60"/>
      <c r="AB3523" s="60"/>
      <c r="AC3523" s="60"/>
      <c r="AD3523" s="60"/>
      <c r="AE3523" s="60"/>
      <c r="AF3523" s="60"/>
      <c r="AG3523" s="65"/>
      <c r="AH3523" s="58"/>
      <c r="AI3523" s="59"/>
      <c r="AJ3523" s="60"/>
      <c r="AK3523" s="64">
        <f t="shared" si="50"/>
        <v>0</v>
      </c>
      <c r="AL3523" s="66"/>
      <c r="AM3523" s="67"/>
    </row>
    <row r="3524">
      <c r="A3524" s="463" t="s">
        <v>5654</v>
      </c>
      <c r="B3524" s="470"/>
      <c r="C3524" s="470"/>
      <c r="D3524" s="468"/>
      <c r="E3524" s="471"/>
      <c r="F3524" s="467">
        <f t="shared" si="65"/>
        <v>0</v>
      </c>
      <c r="G3524" s="468"/>
      <c r="H3524" s="468"/>
      <c r="I3524" s="468"/>
      <c r="J3524" s="464" t="s">
        <v>115</v>
      </c>
      <c r="K3524" s="468"/>
      <c r="L3524" s="468"/>
      <c r="M3524" s="468"/>
      <c r="N3524" s="468"/>
      <c r="O3524" s="468"/>
      <c r="P3524" s="468"/>
      <c r="Q3524" s="468"/>
      <c r="R3524" s="471"/>
      <c r="S3524" s="493">
        <f t="shared" si="59"/>
        <v>0</v>
      </c>
      <c r="T3524" s="471"/>
      <c r="U3524" s="471"/>
      <c r="V3524" s="471"/>
      <c r="W3524" s="471"/>
      <c r="X3524" s="471"/>
      <c r="Y3524" s="471"/>
      <c r="Z3524" s="471"/>
      <c r="AA3524" s="471"/>
      <c r="AB3524" s="471"/>
      <c r="AC3524" s="471"/>
      <c r="AD3524" s="471"/>
      <c r="AE3524" s="471"/>
      <c r="AF3524" s="471"/>
      <c r="AG3524" s="471"/>
      <c r="AH3524" s="468"/>
      <c r="AI3524" s="470"/>
      <c r="AJ3524" s="471"/>
      <c r="AK3524" s="467">
        <f t="shared" si="50"/>
        <v>0</v>
      </c>
      <c r="AL3524" s="468"/>
      <c r="AM3524" s="494"/>
    </row>
    <row r="3525">
      <c r="A3525" s="460" t="s">
        <v>5655</v>
      </c>
      <c r="B3525" s="225"/>
      <c r="C3525" s="225"/>
      <c r="D3525" s="226"/>
      <c r="E3525" s="227"/>
      <c r="F3525" s="228">
        <f t="shared" si="65"/>
        <v>0</v>
      </c>
      <c r="G3525" s="226"/>
      <c r="H3525" s="226"/>
      <c r="I3525" s="226"/>
      <c r="J3525" s="58" t="s">
        <v>115</v>
      </c>
      <c r="K3525" s="58"/>
      <c r="L3525" s="58"/>
      <c r="M3525" s="62"/>
      <c r="N3525" s="58"/>
      <c r="O3525" s="62"/>
      <c r="P3525" s="58"/>
      <c r="Q3525" s="62"/>
      <c r="R3525" s="63"/>
      <c r="S3525" s="64">
        <f t="shared" si="59"/>
        <v>0</v>
      </c>
      <c r="T3525" s="60"/>
      <c r="U3525" s="60"/>
      <c r="V3525" s="60"/>
      <c r="W3525" s="60"/>
      <c r="X3525" s="60"/>
      <c r="Y3525" s="60"/>
      <c r="Z3525" s="60"/>
      <c r="AA3525" s="60"/>
      <c r="AB3525" s="60"/>
      <c r="AC3525" s="60"/>
      <c r="AD3525" s="60"/>
      <c r="AE3525" s="60"/>
      <c r="AF3525" s="60"/>
      <c r="AG3525" s="65"/>
      <c r="AH3525" s="58"/>
      <c r="AI3525" s="59"/>
      <c r="AJ3525" s="60"/>
      <c r="AK3525" s="64">
        <f t="shared" si="50"/>
        <v>0</v>
      </c>
      <c r="AL3525" s="66"/>
      <c r="AM3525" s="67"/>
    </row>
    <row r="3526">
      <c r="A3526" s="463" t="s">
        <v>5656</v>
      </c>
      <c r="B3526" s="470"/>
      <c r="C3526" s="470"/>
      <c r="D3526" s="468"/>
      <c r="E3526" s="471"/>
      <c r="F3526" s="467">
        <f t="shared" si="65"/>
        <v>0</v>
      </c>
      <c r="G3526" s="468"/>
      <c r="H3526" s="468"/>
      <c r="I3526" s="468"/>
      <c r="J3526" s="464" t="s">
        <v>115</v>
      </c>
      <c r="K3526" s="468"/>
      <c r="L3526" s="468"/>
      <c r="M3526" s="468"/>
      <c r="N3526" s="468"/>
      <c r="O3526" s="468"/>
      <c r="P3526" s="468"/>
      <c r="Q3526" s="468"/>
      <c r="R3526" s="471"/>
      <c r="S3526" s="493">
        <f t="shared" si="59"/>
        <v>0</v>
      </c>
      <c r="T3526" s="471"/>
      <c r="U3526" s="471"/>
      <c r="V3526" s="471"/>
      <c r="W3526" s="471"/>
      <c r="X3526" s="471"/>
      <c r="Y3526" s="471"/>
      <c r="Z3526" s="471"/>
      <c r="AA3526" s="471"/>
      <c r="AB3526" s="471"/>
      <c r="AC3526" s="471"/>
      <c r="AD3526" s="471"/>
      <c r="AE3526" s="471"/>
      <c r="AF3526" s="471"/>
      <c r="AG3526" s="471"/>
      <c r="AH3526" s="468"/>
      <c r="AI3526" s="470"/>
      <c r="AJ3526" s="471"/>
      <c r="AK3526" s="467">
        <f t="shared" si="50"/>
        <v>0</v>
      </c>
      <c r="AL3526" s="468"/>
      <c r="AM3526" s="494"/>
    </row>
    <row r="3527">
      <c r="A3527" s="460" t="s">
        <v>5657</v>
      </c>
      <c r="B3527" s="225"/>
      <c r="C3527" s="225"/>
      <c r="D3527" s="226"/>
      <c r="E3527" s="227"/>
      <c r="F3527" s="228">
        <f t="shared" si="65"/>
        <v>0</v>
      </c>
      <c r="G3527" s="226"/>
      <c r="H3527" s="226"/>
      <c r="I3527" s="226"/>
      <c r="J3527" s="58" t="s">
        <v>115</v>
      </c>
      <c r="K3527" s="58"/>
      <c r="L3527" s="58"/>
      <c r="M3527" s="62"/>
      <c r="N3527" s="58"/>
      <c r="O3527" s="62"/>
      <c r="P3527" s="58"/>
      <c r="Q3527" s="62"/>
      <c r="R3527" s="63"/>
      <c r="S3527" s="64">
        <f t="shared" si="59"/>
        <v>0</v>
      </c>
      <c r="T3527" s="60"/>
      <c r="U3527" s="60"/>
      <c r="V3527" s="60"/>
      <c r="W3527" s="60"/>
      <c r="X3527" s="60"/>
      <c r="Y3527" s="60"/>
      <c r="Z3527" s="60"/>
      <c r="AA3527" s="60"/>
      <c r="AB3527" s="60"/>
      <c r="AC3527" s="60"/>
      <c r="AD3527" s="60"/>
      <c r="AE3527" s="60"/>
      <c r="AF3527" s="60"/>
      <c r="AG3527" s="65"/>
      <c r="AH3527" s="58"/>
      <c r="AI3527" s="59"/>
      <c r="AJ3527" s="60"/>
      <c r="AK3527" s="64">
        <f t="shared" si="50"/>
        <v>0</v>
      </c>
      <c r="AL3527" s="66"/>
      <c r="AM3527" s="67"/>
    </row>
    <row r="3528">
      <c r="A3528" s="463" t="s">
        <v>5658</v>
      </c>
      <c r="B3528" s="470"/>
      <c r="C3528" s="470"/>
      <c r="D3528" s="468"/>
      <c r="E3528" s="471"/>
      <c r="F3528" s="467">
        <f t="shared" si="65"/>
        <v>0</v>
      </c>
      <c r="G3528" s="468"/>
      <c r="H3528" s="468"/>
      <c r="I3528" s="468"/>
      <c r="J3528" s="464" t="s">
        <v>115</v>
      </c>
      <c r="K3528" s="468"/>
      <c r="L3528" s="468"/>
      <c r="M3528" s="468"/>
      <c r="N3528" s="468"/>
      <c r="O3528" s="468"/>
      <c r="P3528" s="468"/>
      <c r="Q3528" s="468"/>
      <c r="R3528" s="471"/>
      <c r="S3528" s="493">
        <f t="shared" si="59"/>
        <v>0</v>
      </c>
      <c r="T3528" s="471"/>
      <c r="U3528" s="471"/>
      <c r="V3528" s="471"/>
      <c r="W3528" s="471"/>
      <c r="X3528" s="471"/>
      <c r="Y3528" s="471"/>
      <c r="Z3528" s="471"/>
      <c r="AA3528" s="471"/>
      <c r="AB3528" s="471"/>
      <c r="AC3528" s="471"/>
      <c r="AD3528" s="471"/>
      <c r="AE3528" s="471"/>
      <c r="AF3528" s="471"/>
      <c r="AG3528" s="471"/>
      <c r="AH3528" s="468"/>
      <c r="AI3528" s="470"/>
      <c r="AJ3528" s="471"/>
      <c r="AK3528" s="467">
        <f t="shared" si="50"/>
        <v>0</v>
      </c>
      <c r="AL3528" s="468"/>
      <c r="AM3528" s="494"/>
    </row>
    <row r="3529">
      <c r="A3529" s="460" t="s">
        <v>5659</v>
      </c>
      <c r="B3529" s="225"/>
      <c r="C3529" s="225"/>
      <c r="D3529" s="226"/>
      <c r="E3529" s="227"/>
      <c r="F3529" s="228">
        <f t="shared" si="65"/>
        <v>0</v>
      </c>
      <c r="G3529" s="226"/>
      <c r="H3529" s="226"/>
      <c r="I3529" s="226"/>
      <c r="J3529" s="58" t="s">
        <v>115</v>
      </c>
      <c r="K3529" s="58"/>
      <c r="L3529" s="58"/>
      <c r="M3529" s="62"/>
      <c r="N3529" s="58"/>
      <c r="O3529" s="62"/>
      <c r="P3529" s="58"/>
      <c r="Q3529" s="62"/>
      <c r="R3529" s="63"/>
      <c r="S3529" s="64">
        <f t="shared" si="59"/>
        <v>0</v>
      </c>
      <c r="T3529" s="60"/>
      <c r="U3529" s="60"/>
      <c r="V3529" s="60"/>
      <c r="W3529" s="60"/>
      <c r="X3529" s="60"/>
      <c r="Y3529" s="60"/>
      <c r="Z3529" s="60"/>
      <c r="AA3529" s="60"/>
      <c r="AB3529" s="60"/>
      <c r="AC3529" s="60"/>
      <c r="AD3529" s="60"/>
      <c r="AE3529" s="60"/>
      <c r="AF3529" s="60"/>
      <c r="AG3529" s="65"/>
      <c r="AH3529" s="58"/>
      <c r="AI3529" s="59"/>
      <c r="AJ3529" s="60"/>
      <c r="AK3529" s="64">
        <f t="shared" si="50"/>
        <v>0</v>
      </c>
      <c r="AL3529" s="66"/>
      <c r="AM3529" s="67"/>
    </row>
    <row r="3530">
      <c r="A3530" s="463" t="s">
        <v>5660</v>
      </c>
      <c r="B3530" s="470"/>
      <c r="C3530" s="470"/>
      <c r="D3530" s="468"/>
      <c r="E3530" s="471"/>
      <c r="F3530" s="467">
        <f t="shared" si="65"/>
        <v>0</v>
      </c>
      <c r="G3530" s="468"/>
      <c r="H3530" s="468"/>
      <c r="I3530" s="468"/>
      <c r="J3530" s="464" t="s">
        <v>115</v>
      </c>
      <c r="K3530" s="468"/>
      <c r="L3530" s="468"/>
      <c r="M3530" s="468"/>
      <c r="N3530" s="468"/>
      <c r="O3530" s="468"/>
      <c r="P3530" s="468"/>
      <c r="Q3530" s="468"/>
      <c r="R3530" s="471"/>
      <c r="S3530" s="493">
        <f t="shared" si="59"/>
        <v>0</v>
      </c>
      <c r="T3530" s="471"/>
      <c r="U3530" s="471"/>
      <c r="V3530" s="471"/>
      <c r="W3530" s="471"/>
      <c r="X3530" s="471"/>
      <c r="Y3530" s="471"/>
      <c r="Z3530" s="471"/>
      <c r="AA3530" s="471"/>
      <c r="AB3530" s="471"/>
      <c r="AC3530" s="471"/>
      <c r="AD3530" s="471"/>
      <c r="AE3530" s="471"/>
      <c r="AF3530" s="471"/>
      <c r="AG3530" s="471"/>
      <c r="AH3530" s="468"/>
      <c r="AI3530" s="470"/>
      <c r="AJ3530" s="471"/>
      <c r="AK3530" s="467">
        <f t="shared" si="50"/>
        <v>0</v>
      </c>
      <c r="AL3530" s="468"/>
      <c r="AM3530" s="494"/>
    </row>
    <row r="3531">
      <c r="A3531" s="460" t="s">
        <v>5661</v>
      </c>
      <c r="B3531" s="225"/>
      <c r="C3531" s="225"/>
      <c r="D3531" s="226"/>
      <c r="E3531" s="227"/>
      <c r="F3531" s="228">
        <f t="shared" si="65"/>
        <v>0</v>
      </c>
      <c r="G3531" s="226"/>
      <c r="H3531" s="226"/>
      <c r="I3531" s="226"/>
      <c r="J3531" s="58" t="s">
        <v>115</v>
      </c>
      <c r="K3531" s="58"/>
      <c r="L3531" s="58"/>
      <c r="M3531" s="62"/>
      <c r="N3531" s="58"/>
      <c r="O3531" s="62"/>
      <c r="P3531" s="58"/>
      <c r="Q3531" s="62"/>
      <c r="R3531" s="63"/>
      <c r="S3531" s="64">
        <f t="shared" si="59"/>
        <v>0</v>
      </c>
      <c r="T3531" s="60"/>
      <c r="U3531" s="60"/>
      <c r="V3531" s="60"/>
      <c r="W3531" s="60"/>
      <c r="X3531" s="60"/>
      <c r="Y3531" s="60"/>
      <c r="Z3531" s="60"/>
      <c r="AA3531" s="60"/>
      <c r="AB3531" s="60"/>
      <c r="AC3531" s="60"/>
      <c r="AD3531" s="60"/>
      <c r="AE3531" s="60"/>
      <c r="AF3531" s="60"/>
      <c r="AG3531" s="65"/>
      <c r="AH3531" s="58"/>
      <c r="AI3531" s="59"/>
      <c r="AJ3531" s="60"/>
      <c r="AK3531" s="64">
        <f t="shared" si="50"/>
        <v>0</v>
      </c>
      <c r="AL3531" s="66"/>
      <c r="AM3531" s="67"/>
    </row>
    <row r="3532">
      <c r="A3532" s="463" t="s">
        <v>5662</v>
      </c>
      <c r="B3532" s="470"/>
      <c r="C3532" s="470"/>
      <c r="D3532" s="468"/>
      <c r="E3532" s="471"/>
      <c r="F3532" s="467">
        <f t="shared" si="65"/>
        <v>0</v>
      </c>
      <c r="G3532" s="468"/>
      <c r="H3532" s="468"/>
      <c r="I3532" s="468"/>
      <c r="J3532" s="464" t="s">
        <v>115</v>
      </c>
      <c r="K3532" s="468"/>
      <c r="L3532" s="468"/>
      <c r="M3532" s="468"/>
      <c r="N3532" s="468"/>
      <c r="O3532" s="468"/>
      <c r="P3532" s="468"/>
      <c r="Q3532" s="468"/>
      <c r="R3532" s="471"/>
      <c r="S3532" s="493">
        <f t="shared" si="59"/>
        <v>0</v>
      </c>
      <c r="T3532" s="471"/>
      <c r="U3532" s="471"/>
      <c r="V3532" s="471"/>
      <c r="W3532" s="471"/>
      <c r="X3532" s="471"/>
      <c r="Y3532" s="471"/>
      <c r="Z3532" s="471"/>
      <c r="AA3532" s="471"/>
      <c r="AB3532" s="471"/>
      <c r="AC3532" s="471"/>
      <c r="AD3532" s="471"/>
      <c r="AE3532" s="471"/>
      <c r="AF3532" s="471"/>
      <c r="AG3532" s="471"/>
      <c r="AH3532" s="468"/>
      <c r="AI3532" s="470"/>
      <c r="AJ3532" s="471"/>
      <c r="AK3532" s="467">
        <f t="shared" si="50"/>
        <v>0</v>
      </c>
      <c r="AL3532" s="468"/>
      <c r="AM3532" s="494"/>
    </row>
    <row r="3533">
      <c r="A3533" s="460" t="s">
        <v>5663</v>
      </c>
      <c r="B3533" s="225"/>
      <c r="C3533" s="225"/>
      <c r="D3533" s="226"/>
      <c r="E3533" s="227"/>
      <c r="F3533" s="228">
        <f t="shared" si="65"/>
        <v>0</v>
      </c>
      <c r="G3533" s="226"/>
      <c r="H3533" s="226"/>
      <c r="I3533" s="226"/>
      <c r="J3533" s="58" t="s">
        <v>115</v>
      </c>
      <c r="K3533" s="58"/>
      <c r="L3533" s="58"/>
      <c r="M3533" s="62"/>
      <c r="N3533" s="58"/>
      <c r="O3533" s="62"/>
      <c r="P3533" s="58"/>
      <c r="Q3533" s="62"/>
      <c r="R3533" s="63"/>
      <c r="S3533" s="64">
        <f t="shared" si="59"/>
        <v>0</v>
      </c>
      <c r="T3533" s="60"/>
      <c r="U3533" s="60"/>
      <c r="V3533" s="60"/>
      <c r="W3533" s="60"/>
      <c r="X3533" s="60"/>
      <c r="Y3533" s="60"/>
      <c r="Z3533" s="60"/>
      <c r="AA3533" s="60"/>
      <c r="AB3533" s="60"/>
      <c r="AC3533" s="60"/>
      <c r="AD3533" s="60"/>
      <c r="AE3533" s="60"/>
      <c r="AF3533" s="60"/>
      <c r="AG3533" s="65"/>
      <c r="AH3533" s="58"/>
      <c r="AI3533" s="59"/>
      <c r="AJ3533" s="60"/>
      <c r="AK3533" s="64">
        <f t="shared" si="50"/>
        <v>0</v>
      </c>
      <c r="AL3533" s="66"/>
      <c r="AM3533" s="67"/>
    </row>
    <row r="3534">
      <c r="A3534" s="463" t="s">
        <v>5664</v>
      </c>
      <c r="B3534" s="470"/>
      <c r="C3534" s="470"/>
      <c r="D3534" s="468"/>
      <c r="E3534" s="471"/>
      <c r="F3534" s="467">
        <f t="shared" si="65"/>
        <v>0</v>
      </c>
      <c r="G3534" s="468"/>
      <c r="H3534" s="468"/>
      <c r="I3534" s="468"/>
      <c r="J3534" s="464" t="s">
        <v>115</v>
      </c>
      <c r="K3534" s="468"/>
      <c r="L3534" s="468"/>
      <c r="M3534" s="468"/>
      <c r="N3534" s="468"/>
      <c r="O3534" s="468"/>
      <c r="P3534" s="468"/>
      <c r="Q3534" s="468"/>
      <c r="R3534" s="471"/>
      <c r="S3534" s="493">
        <f t="shared" si="59"/>
        <v>0</v>
      </c>
      <c r="T3534" s="471"/>
      <c r="U3534" s="471"/>
      <c r="V3534" s="471"/>
      <c r="W3534" s="471"/>
      <c r="X3534" s="471"/>
      <c r="Y3534" s="471"/>
      <c r="Z3534" s="471"/>
      <c r="AA3534" s="471"/>
      <c r="AB3534" s="471"/>
      <c r="AC3534" s="471"/>
      <c r="AD3534" s="471"/>
      <c r="AE3534" s="471"/>
      <c r="AF3534" s="471"/>
      <c r="AG3534" s="471"/>
      <c r="AH3534" s="468"/>
      <c r="AI3534" s="470"/>
      <c r="AJ3534" s="471"/>
      <c r="AK3534" s="467">
        <f t="shared" si="50"/>
        <v>0</v>
      </c>
      <c r="AL3534" s="468"/>
      <c r="AM3534" s="494"/>
    </row>
    <row r="3535">
      <c r="A3535" s="460" t="s">
        <v>5665</v>
      </c>
      <c r="B3535" s="225"/>
      <c r="C3535" s="225"/>
      <c r="D3535" s="226"/>
      <c r="E3535" s="227"/>
      <c r="F3535" s="228">
        <f t="shared" si="65"/>
        <v>0</v>
      </c>
      <c r="G3535" s="226"/>
      <c r="H3535" s="226"/>
      <c r="I3535" s="226"/>
      <c r="J3535" s="58" t="s">
        <v>115</v>
      </c>
      <c r="K3535" s="58"/>
      <c r="L3535" s="58"/>
      <c r="M3535" s="62"/>
      <c r="N3535" s="58"/>
      <c r="O3535" s="62"/>
      <c r="P3535" s="58"/>
      <c r="Q3535" s="62"/>
      <c r="R3535" s="63"/>
      <c r="S3535" s="64">
        <f t="shared" si="59"/>
        <v>0</v>
      </c>
      <c r="T3535" s="60"/>
      <c r="U3535" s="60"/>
      <c r="V3535" s="60"/>
      <c r="W3535" s="60"/>
      <c r="X3535" s="60"/>
      <c r="Y3535" s="60"/>
      <c r="Z3535" s="60"/>
      <c r="AA3535" s="60"/>
      <c r="AB3535" s="60"/>
      <c r="AC3535" s="60"/>
      <c r="AD3535" s="60"/>
      <c r="AE3535" s="60"/>
      <c r="AF3535" s="60"/>
      <c r="AG3535" s="65"/>
      <c r="AH3535" s="58"/>
      <c r="AI3535" s="59"/>
      <c r="AJ3535" s="60"/>
      <c r="AK3535" s="64">
        <f t="shared" si="50"/>
        <v>0</v>
      </c>
      <c r="AL3535" s="66"/>
      <c r="AM3535" s="67"/>
    </row>
    <row r="3536">
      <c r="A3536" s="463" t="s">
        <v>5666</v>
      </c>
      <c r="B3536" s="470"/>
      <c r="C3536" s="470"/>
      <c r="D3536" s="468"/>
      <c r="E3536" s="471"/>
      <c r="F3536" s="467">
        <f t="shared" si="65"/>
        <v>0</v>
      </c>
      <c r="G3536" s="468"/>
      <c r="H3536" s="468"/>
      <c r="I3536" s="468"/>
      <c r="J3536" s="464" t="s">
        <v>115</v>
      </c>
      <c r="K3536" s="468"/>
      <c r="L3536" s="468"/>
      <c r="M3536" s="468"/>
      <c r="N3536" s="468"/>
      <c r="O3536" s="468"/>
      <c r="P3536" s="468"/>
      <c r="Q3536" s="468"/>
      <c r="R3536" s="471"/>
      <c r="S3536" s="493">
        <f t="shared" si="59"/>
        <v>0</v>
      </c>
      <c r="T3536" s="471"/>
      <c r="U3536" s="471"/>
      <c r="V3536" s="471"/>
      <c r="W3536" s="471"/>
      <c r="X3536" s="471"/>
      <c r="Y3536" s="471"/>
      <c r="Z3536" s="471"/>
      <c r="AA3536" s="471"/>
      <c r="AB3536" s="471"/>
      <c r="AC3536" s="471"/>
      <c r="AD3536" s="471"/>
      <c r="AE3536" s="471"/>
      <c r="AF3536" s="471"/>
      <c r="AG3536" s="471"/>
      <c r="AH3536" s="468"/>
      <c r="AI3536" s="470"/>
      <c r="AJ3536" s="471"/>
      <c r="AK3536" s="467">
        <f t="shared" si="50"/>
        <v>0</v>
      </c>
      <c r="AL3536" s="468"/>
      <c r="AM3536" s="494"/>
    </row>
    <row r="3537">
      <c r="A3537" s="460" t="s">
        <v>5667</v>
      </c>
      <c r="B3537" s="225"/>
      <c r="C3537" s="225"/>
      <c r="D3537" s="226"/>
      <c r="E3537" s="227"/>
      <c r="F3537" s="228">
        <f t="shared" si="65"/>
        <v>0</v>
      </c>
      <c r="G3537" s="226"/>
      <c r="H3537" s="226"/>
      <c r="I3537" s="226"/>
      <c r="J3537" s="58" t="s">
        <v>115</v>
      </c>
      <c r="K3537" s="58"/>
      <c r="L3537" s="58"/>
      <c r="M3537" s="62"/>
      <c r="N3537" s="58"/>
      <c r="O3537" s="62"/>
      <c r="P3537" s="58"/>
      <c r="Q3537" s="62"/>
      <c r="R3537" s="63"/>
      <c r="S3537" s="64">
        <f t="shared" si="59"/>
        <v>0</v>
      </c>
      <c r="T3537" s="60"/>
      <c r="U3537" s="60"/>
      <c r="V3537" s="60"/>
      <c r="W3537" s="60"/>
      <c r="X3537" s="60"/>
      <c r="Y3537" s="60"/>
      <c r="Z3537" s="60"/>
      <c r="AA3537" s="60"/>
      <c r="AB3537" s="60"/>
      <c r="AC3537" s="60"/>
      <c r="AD3537" s="60"/>
      <c r="AE3537" s="60"/>
      <c r="AF3537" s="60"/>
      <c r="AG3537" s="65"/>
      <c r="AH3537" s="58"/>
      <c r="AI3537" s="59"/>
      <c r="AJ3537" s="60"/>
      <c r="AK3537" s="64">
        <f t="shared" si="50"/>
        <v>0</v>
      </c>
      <c r="AL3537" s="66"/>
      <c r="AM3537" s="67"/>
    </row>
    <row r="3538">
      <c r="A3538" s="463" t="s">
        <v>5668</v>
      </c>
      <c r="B3538" s="470"/>
      <c r="C3538" s="470"/>
      <c r="D3538" s="468"/>
      <c r="E3538" s="471"/>
      <c r="F3538" s="467">
        <f t="shared" si="65"/>
        <v>0</v>
      </c>
      <c r="G3538" s="468"/>
      <c r="H3538" s="468"/>
      <c r="I3538" s="468"/>
      <c r="J3538" s="464" t="s">
        <v>115</v>
      </c>
      <c r="K3538" s="468"/>
      <c r="L3538" s="468"/>
      <c r="M3538" s="468"/>
      <c r="N3538" s="468"/>
      <c r="O3538" s="468"/>
      <c r="P3538" s="468"/>
      <c r="Q3538" s="468"/>
      <c r="R3538" s="471"/>
      <c r="S3538" s="493">
        <f t="shared" si="59"/>
        <v>0</v>
      </c>
      <c r="T3538" s="471"/>
      <c r="U3538" s="471"/>
      <c r="V3538" s="471"/>
      <c r="W3538" s="471"/>
      <c r="X3538" s="471"/>
      <c r="Y3538" s="471"/>
      <c r="Z3538" s="471"/>
      <c r="AA3538" s="471"/>
      <c r="AB3538" s="471"/>
      <c r="AC3538" s="471"/>
      <c r="AD3538" s="471"/>
      <c r="AE3538" s="471"/>
      <c r="AF3538" s="471"/>
      <c r="AG3538" s="471"/>
      <c r="AH3538" s="468"/>
      <c r="AI3538" s="470"/>
      <c r="AJ3538" s="471"/>
      <c r="AK3538" s="467">
        <f t="shared" si="50"/>
        <v>0</v>
      </c>
      <c r="AL3538" s="468"/>
      <c r="AM3538" s="494"/>
    </row>
    <row r="3539">
      <c r="A3539" s="460" t="s">
        <v>5669</v>
      </c>
      <c r="B3539" s="225"/>
      <c r="C3539" s="225"/>
      <c r="D3539" s="226"/>
      <c r="E3539" s="227"/>
      <c r="F3539" s="228">
        <f t="shared" si="65"/>
        <v>0</v>
      </c>
      <c r="G3539" s="226"/>
      <c r="H3539" s="226"/>
      <c r="I3539" s="226"/>
      <c r="J3539" s="58" t="s">
        <v>115</v>
      </c>
      <c r="K3539" s="58"/>
      <c r="L3539" s="58"/>
      <c r="M3539" s="62"/>
      <c r="N3539" s="58"/>
      <c r="O3539" s="62"/>
      <c r="P3539" s="58"/>
      <c r="Q3539" s="62"/>
      <c r="R3539" s="63"/>
      <c r="S3539" s="64">
        <f t="shared" si="59"/>
        <v>0</v>
      </c>
      <c r="T3539" s="60"/>
      <c r="U3539" s="60"/>
      <c r="V3539" s="60"/>
      <c r="W3539" s="60"/>
      <c r="X3539" s="60"/>
      <c r="Y3539" s="60"/>
      <c r="Z3539" s="60"/>
      <c r="AA3539" s="60"/>
      <c r="AB3539" s="60"/>
      <c r="AC3539" s="60"/>
      <c r="AD3539" s="60"/>
      <c r="AE3539" s="60"/>
      <c r="AF3539" s="60"/>
      <c r="AG3539" s="65"/>
      <c r="AH3539" s="58"/>
      <c r="AI3539" s="59"/>
      <c r="AJ3539" s="60"/>
      <c r="AK3539" s="64">
        <f t="shared" si="50"/>
        <v>0</v>
      </c>
      <c r="AL3539" s="66"/>
      <c r="AM3539" s="67"/>
    </row>
    <row r="3540">
      <c r="A3540" s="463" t="s">
        <v>5670</v>
      </c>
      <c r="B3540" s="470"/>
      <c r="C3540" s="470"/>
      <c r="D3540" s="468"/>
      <c r="E3540" s="471"/>
      <c r="F3540" s="467">
        <f t="shared" si="65"/>
        <v>0</v>
      </c>
      <c r="G3540" s="468"/>
      <c r="H3540" s="468"/>
      <c r="I3540" s="468"/>
      <c r="J3540" s="464" t="s">
        <v>115</v>
      </c>
      <c r="K3540" s="468"/>
      <c r="L3540" s="468"/>
      <c r="M3540" s="468"/>
      <c r="N3540" s="468"/>
      <c r="O3540" s="468"/>
      <c r="P3540" s="468"/>
      <c r="Q3540" s="468"/>
      <c r="R3540" s="471"/>
      <c r="S3540" s="493">
        <f t="shared" si="59"/>
        <v>0</v>
      </c>
      <c r="T3540" s="471"/>
      <c r="U3540" s="471"/>
      <c r="V3540" s="471"/>
      <c r="W3540" s="471"/>
      <c r="X3540" s="471"/>
      <c r="Y3540" s="471"/>
      <c r="Z3540" s="471"/>
      <c r="AA3540" s="471"/>
      <c r="AB3540" s="471"/>
      <c r="AC3540" s="471"/>
      <c r="AD3540" s="471"/>
      <c r="AE3540" s="471"/>
      <c r="AF3540" s="471"/>
      <c r="AG3540" s="471"/>
      <c r="AH3540" s="468"/>
      <c r="AI3540" s="470"/>
      <c r="AJ3540" s="471"/>
      <c r="AK3540" s="467">
        <f t="shared" si="50"/>
        <v>0</v>
      </c>
      <c r="AL3540" s="468"/>
      <c r="AM3540" s="494"/>
    </row>
    <row r="3541">
      <c r="A3541" s="460" t="s">
        <v>5671</v>
      </c>
      <c r="B3541" s="225"/>
      <c r="C3541" s="225"/>
      <c r="D3541" s="226"/>
      <c r="E3541" s="227"/>
      <c r="F3541" s="228">
        <f t="shared" si="65"/>
        <v>0</v>
      </c>
      <c r="G3541" s="226"/>
      <c r="H3541" s="226"/>
      <c r="I3541" s="226"/>
      <c r="J3541" s="58" t="s">
        <v>115</v>
      </c>
      <c r="K3541" s="58"/>
      <c r="L3541" s="58"/>
      <c r="M3541" s="62"/>
      <c r="N3541" s="58"/>
      <c r="O3541" s="62"/>
      <c r="P3541" s="58"/>
      <c r="Q3541" s="62"/>
      <c r="R3541" s="63"/>
      <c r="S3541" s="64">
        <f t="shared" si="59"/>
        <v>0</v>
      </c>
      <c r="T3541" s="60"/>
      <c r="U3541" s="60"/>
      <c r="V3541" s="60"/>
      <c r="W3541" s="60"/>
      <c r="X3541" s="60"/>
      <c r="Y3541" s="60"/>
      <c r="Z3541" s="60"/>
      <c r="AA3541" s="60"/>
      <c r="AB3541" s="60"/>
      <c r="AC3541" s="60"/>
      <c r="AD3541" s="60"/>
      <c r="AE3541" s="60"/>
      <c r="AF3541" s="60"/>
      <c r="AG3541" s="65"/>
      <c r="AH3541" s="58"/>
      <c r="AI3541" s="59"/>
      <c r="AJ3541" s="60"/>
      <c r="AK3541" s="64">
        <f t="shared" si="50"/>
        <v>0</v>
      </c>
      <c r="AL3541" s="66"/>
      <c r="AM3541" s="67"/>
    </row>
    <row r="3542">
      <c r="A3542" s="463" t="s">
        <v>5672</v>
      </c>
      <c r="B3542" s="470"/>
      <c r="C3542" s="470"/>
      <c r="D3542" s="468"/>
      <c r="E3542" s="471"/>
      <c r="F3542" s="467">
        <f t="shared" si="65"/>
        <v>0</v>
      </c>
      <c r="G3542" s="468"/>
      <c r="H3542" s="468"/>
      <c r="I3542" s="468"/>
      <c r="J3542" s="464" t="s">
        <v>115</v>
      </c>
      <c r="K3542" s="468"/>
      <c r="L3542" s="468"/>
      <c r="M3542" s="468"/>
      <c r="N3542" s="468"/>
      <c r="O3542" s="468"/>
      <c r="P3542" s="468"/>
      <c r="Q3542" s="468"/>
      <c r="R3542" s="471"/>
      <c r="S3542" s="493">
        <f t="shared" si="59"/>
        <v>0</v>
      </c>
      <c r="T3542" s="471"/>
      <c r="U3542" s="471"/>
      <c r="V3542" s="471"/>
      <c r="W3542" s="471"/>
      <c r="X3542" s="471"/>
      <c r="Y3542" s="471"/>
      <c r="Z3542" s="471"/>
      <c r="AA3542" s="471"/>
      <c r="AB3542" s="471"/>
      <c r="AC3542" s="471"/>
      <c r="AD3542" s="471"/>
      <c r="AE3542" s="471"/>
      <c r="AF3542" s="471"/>
      <c r="AG3542" s="471"/>
      <c r="AH3542" s="468"/>
      <c r="AI3542" s="470"/>
      <c r="AJ3542" s="471"/>
      <c r="AK3542" s="467">
        <f t="shared" si="50"/>
        <v>0</v>
      </c>
      <c r="AL3542" s="468"/>
      <c r="AM3542" s="494"/>
    </row>
    <row r="3543">
      <c r="A3543" s="460" t="s">
        <v>5673</v>
      </c>
      <c r="B3543" s="225"/>
      <c r="C3543" s="225"/>
      <c r="D3543" s="226"/>
      <c r="E3543" s="227"/>
      <c r="F3543" s="228">
        <f t="shared" si="65"/>
        <v>0</v>
      </c>
      <c r="G3543" s="226"/>
      <c r="H3543" s="226"/>
      <c r="I3543" s="226"/>
      <c r="J3543" s="58" t="s">
        <v>115</v>
      </c>
      <c r="K3543" s="58"/>
      <c r="L3543" s="58"/>
      <c r="M3543" s="62"/>
      <c r="N3543" s="58"/>
      <c r="O3543" s="62"/>
      <c r="P3543" s="58"/>
      <c r="Q3543" s="62"/>
      <c r="R3543" s="63"/>
      <c r="S3543" s="64">
        <f t="shared" si="59"/>
        <v>0</v>
      </c>
      <c r="T3543" s="60"/>
      <c r="U3543" s="60"/>
      <c r="V3543" s="60"/>
      <c r="W3543" s="60"/>
      <c r="X3543" s="60"/>
      <c r="Y3543" s="60"/>
      <c r="Z3543" s="60"/>
      <c r="AA3543" s="60"/>
      <c r="AB3543" s="60"/>
      <c r="AC3543" s="60"/>
      <c r="AD3543" s="60"/>
      <c r="AE3543" s="60"/>
      <c r="AF3543" s="60"/>
      <c r="AG3543" s="65"/>
      <c r="AH3543" s="58"/>
      <c r="AI3543" s="59"/>
      <c r="AJ3543" s="60"/>
      <c r="AK3543" s="64">
        <f t="shared" si="50"/>
        <v>0</v>
      </c>
      <c r="AL3543" s="66"/>
      <c r="AM3543" s="67"/>
    </row>
    <row r="3544">
      <c r="A3544" s="463" t="s">
        <v>5674</v>
      </c>
      <c r="B3544" s="470"/>
      <c r="C3544" s="470"/>
      <c r="D3544" s="468"/>
      <c r="E3544" s="471"/>
      <c r="F3544" s="467">
        <f t="shared" si="65"/>
        <v>0</v>
      </c>
      <c r="G3544" s="468"/>
      <c r="H3544" s="468"/>
      <c r="I3544" s="468"/>
      <c r="J3544" s="464" t="s">
        <v>115</v>
      </c>
      <c r="K3544" s="468"/>
      <c r="L3544" s="468"/>
      <c r="M3544" s="468"/>
      <c r="N3544" s="468"/>
      <c r="O3544" s="468"/>
      <c r="P3544" s="468"/>
      <c r="Q3544" s="468"/>
      <c r="R3544" s="471"/>
      <c r="S3544" s="493">
        <f t="shared" si="59"/>
        <v>0</v>
      </c>
      <c r="T3544" s="471"/>
      <c r="U3544" s="471"/>
      <c r="V3544" s="471"/>
      <c r="W3544" s="471"/>
      <c r="X3544" s="471"/>
      <c r="Y3544" s="471"/>
      <c r="Z3544" s="471"/>
      <c r="AA3544" s="471"/>
      <c r="AB3544" s="471"/>
      <c r="AC3544" s="471"/>
      <c r="AD3544" s="471"/>
      <c r="AE3544" s="471"/>
      <c r="AF3544" s="471"/>
      <c r="AG3544" s="471"/>
      <c r="AH3544" s="468"/>
      <c r="AI3544" s="470"/>
      <c r="AJ3544" s="471"/>
      <c r="AK3544" s="467">
        <f t="shared" si="50"/>
        <v>0</v>
      </c>
      <c r="AL3544" s="468"/>
      <c r="AM3544" s="494"/>
    </row>
    <row r="3545">
      <c r="A3545" s="460" t="s">
        <v>5675</v>
      </c>
      <c r="B3545" s="225"/>
      <c r="C3545" s="225"/>
      <c r="D3545" s="226"/>
      <c r="E3545" s="227"/>
      <c r="F3545" s="228">
        <f t="shared" si="65"/>
        <v>0</v>
      </c>
      <c r="G3545" s="226"/>
      <c r="H3545" s="226"/>
      <c r="I3545" s="226"/>
      <c r="J3545" s="58" t="s">
        <v>115</v>
      </c>
      <c r="K3545" s="58"/>
      <c r="L3545" s="58"/>
      <c r="M3545" s="62"/>
      <c r="N3545" s="58"/>
      <c r="O3545" s="62"/>
      <c r="P3545" s="58"/>
      <c r="Q3545" s="62"/>
      <c r="R3545" s="63"/>
      <c r="S3545" s="64">
        <f t="shared" si="59"/>
        <v>0</v>
      </c>
      <c r="T3545" s="60"/>
      <c r="U3545" s="60"/>
      <c r="V3545" s="60"/>
      <c r="W3545" s="60"/>
      <c r="X3545" s="60"/>
      <c r="Y3545" s="60"/>
      <c r="Z3545" s="60"/>
      <c r="AA3545" s="60"/>
      <c r="AB3545" s="60"/>
      <c r="AC3545" s="60"/>
      <c r="AD3545" s="60"/>
      <c r="AE3545" s="60"/>
      <c r="AF3545" s="60"/>
      <c r="AG3545" s="65"/>
      <c r="AH3545" s="58"/>
      <c r="AI3545" s="59"/>
      <c r="AJ3545" s="60"/>
      <c r="AK3545" s="64">
        <f t="shared" si="50"/>
        <v>0</v>
      </c>
      <c r="AL3545" s="66"/>
      <c r="AM3545" s="67"/>
    </row>
    <row r="3546">
      <c r="A3546" s="463" t="s">
        <v>5676</v>
      </c>
      <c r="B3546" s="470"/>
      <c r="C3546" s="470"/>
      <c r="D3546" s="468"/>
      <c r="E3546" s="471"/>
      <c r="F3546" s="467">
        <f t="shared" si="65"/>
        <v>0</v>
      </c>
      <c r="G3546" s="468"/>
      <c r="H3546" s="468"/>
      <c r="I3546" s="468"/>
      <c r="J3546" s="464" t="s">
        <v>115</v>
      </c>
      <c r="K3546" s="468"/>
      <c r="L3546" s="468"/>
      <c r="M3546" s="468"/>
      <c r="N3546" s="468"/>
      <c r="O3546" s="468"/>
      <c r="P3546" s="468"/>
      <c r="Q3546" s="468"/>
      <c r="R3546" s="471"/>
      <c r="S3546" s="493">
        <f t="shared" si="59"/>
        <v>0</v>
      </c>
      <c r="T3546" s="471"/>
      <c r="U3546" s="471"/>
      <c r="V3546" s="471"/>
      <c r="W3546" s="471"/>
      <c r="X3546" s="471"/>
      <c r="Y3546" s="471"/>
      <c r="Z3546" s="471"/>
      <c r="AA3546" s="471"/>
      <c r="AB3546" s="471"/>
      <c r="AC3546" s="471"/>
      <c r="AD3546" s="471"/>
      <c r="AE3546" s="471"/>
      <c r="AF3546" s="471"/>
      <c r="AG3546" s="471"/>
      <c r="AH3546" s="468"/>
      <c r="AI3546" s="470"/>
      <c r="AJ3546" s="471"/>
      <c r="AK3546" s="467">
        <f t="shared" si="50"/>
        <v>0</v>
      </c>
      <c r="AL3546" s="468"/>
      <c r="AM3546" s="494"/>
    </row>
    <row r="3547">
      <c r="A3547" s="460" t="s">
        <v>5677</v>
      </c>
      <c r="B3547" s="225"/>
      <c r="C3547" s="225"/>
      <c r="D3547" s="226"/>
      <c r="E3547" s="227"/>
      <c r="F3547" s="228">
        <f t="shared" si="65"/>
        <v>0</v>
      </c>
      <c r="G3547" s="226"/>
      <c r="H3547" s="226"/>
      <c r="I3547" s="226"/>
      <c r="J3547" s="58" t="s">
        <v>115</v>
      </c>
      <c r="K3547" s="58"/>
      <c r="L3547" s="58"/>
      <c r="M3547" s="62"/>
      <c r="N3547" s="58"/>
      <c r="O3547" s="62"/>
      <c r="P3547" s="58"/>
      <c r="Q3547" s="62"/>
      <c r="R3547" s="63"/>
      <c r="S3547" s="64">
        <f t="shared" si="59"/>
        <v>0</v>
      </c>
      <c r="T3547" s="60"/>
      <c r="U3547" s="60"/>
      <c r="V3547" s="60"/>
      <c r="W3547" s="60"/>
      <c r="X3547" s="60"/>
      <c r="Y3547" s="60"/>
      <c r="Z3547" s="60"/>
      <c r="AA3547" s="60"/>
      <c r="AB3547" s="60"/>
      <c r="AC3547" s="60"/>
      <c r="AD3547" s="60"/>
      <c r="AE3547" s="60"/>
      <c r="AF3547" s="60"/>
      <c r="AG3547" s="65"/>
      <c r="AH3547" s="58"/>
      <c r="AI3547" s="59"/>
      <c r="AJ3547" s="60"/>
      <c r="AK3547" s="64">
        <f t="shared" si="50"/>
        <v>0</v>
      </c>
      <c r="AL3547" s="66"/>
      <c r="AM3547" s="67"/>
    </row>
    <row r="3548">
      <c r="A3548" s="463" t="s">
        <v>5678</v>
      </c>
      <c r="B3548" s="470"/>
      <c r="C3548" s="470"/>
      <c r="D3548" s="468"/>
      <c r="E3548" s="471"/>
      <c r="F3548" s="467">
        <f t="shared" si="65"/>
        <v>0</v>
      </c>
      <c r="G3548" s="468"/>
      <c r="H3548" s="468"/>
      <c r="I3548" s="468"/>
      <c r="J3548" s="464" t="s">
        <v>115</v>
      </c>
      <c r="K3548" s="468"/>
      <c r="L3548" s="468"/>
      <c r="M3548" s="468"/>
      <c r="N3548" s="468"/>
      <c r="O3548" s="468"/>
      <c r="P3548" s="468"/>
      <c r="Q3548" s="468"/>
      <c r="R3548" s="471"/>
      <c r="S3548" s="493">
        <f t="shared" si="59"/>
        <v>0</v>
      </c>
      <c r="T3548" s="471"/>
      <c r="U3548" s="471"/>
      <c r="V3548" s="471"/>
      <c r="W3548" s="471"/>
      <c r="X3548" s="471"/>
      <c r="Y3548" s="471"/>
      <c r="Z3548" s="471"/>
      <c r="AA3548" s="471"/>
      <c r="AB3548" s="471"/>
      <c r="AC3548" s="471"/>
      <c r="AD3548" s="471"/>
      <c r="AE3548" s="471"/>
      <c r="AF3548" s="471"/>
      <c r="AG3548" s="471"/>
      <c r="AH3548" s="468"/>
      <c r="AI3548" s="470"/>
      <c r="AJ3548" s="471"/>
      <c r="AK3548" s="467">
        <f t="shared" si="50"/>
        <v>0</v>
      </c>
      <c r="AL3548" s="468"/>
      <c r="AM3548" s="494"/>
    </row>
    <row r="3549">
      <c r="A3549" s="460" t="s">
        <v>5679</v>
      </c>
      <c r="B3549" s="225"/>
      <c r="C3549" s="225"/>
      <c r="D3549" s="226"/>
      <c r="E3549" s="227"/>
      <c r="F3549" s="228">
        <f t="shared" si="65"/>
        <v>0</v>
      </c>
      <c r="G3549" s="226"/>
      <c r="H3549" s="226"/>
      <c r="I3549" s="226"/>
      <c r="J3549" s="58" t="s">
        <v>115</v>
      </c>
      <c r="K3549" s="58"/>
      <c r="L3549" s="58"/>
      <c r="M3549" s="62"/>
      <c r="N3549" s="58"/>
      <c r="O3549" s="62"/>
      <c r="P3549" s="58"/>
      <c r="Q3549" s="62"/>
      <c r="R3549" s="63"/>
      <c r="S3549" s="64">
        <f t="shared" si="59"/>
        <v>0</v>
      </c>
      <c r="T3549" s="60"/>
      <c r="U3549" s="60"/>
      <c r="V3549" s="60"/>
      <c r="W3549" s="60"/>
      <c r="X3549" s="60"/>
      <c r="Y3549" s="60"/>
      <c r="Z3549" s="60"/>
      <c r="AA3549" s="60"/>
      <c r="AB3549" s="60"/>
      <c r="AC3549" s="60"/>
      <c r="AD3549" s="60"/>
      <c r="AE3549" s="60"/>
      <c r="AF3549" s="60"/>
      <c r="AG3549" s="65"/>
      <c r="AH3549" s="58"/>
      <c r="AI3549" s="59"/>
      <c r="AJ3549" s="60"/>
      <c r="AK3549" s="64">
        <f t="shared" si="50"/>
        <v>0</v>
      </c>
      <c r="AL3549" s="66"/>
      <c r="AM3549" s="67"/>
    </row>
    <row r="3550">
      <c r="A3550" s="463" t="s">
        <v>5680</v>
      </c>
      <c r="B3550" s="470"/>
      <c r="C3550" s="470"/>
      <c r="D3550" s="468"/>
      <c r="E3550" s="471"/>
      <c r="F3550" s="467">
        <f t="shared" si="65"/>
        <v>0</v>
      </c>
      <c r="G3550" s="468"/>
      <c r="H3550" s="468"/>
      <c r="I3550" s="468"/>
      <c r="J3550" s="464" t="s">
        <v>115</v>
      </c>
      <c r="K3550" s="468"/>
      <c r="L3550" s="468"/>
      <c r="M3550" s="468"/>
      <c r="N3550" s="468"/>
      <c r="O3550" s="468"/>
      <c r="P3550" s="468"/>
      <c r="Q3550" s="468"/>
      <c r="R3550" s="471"/>
      <c r="S3550" s="493">
        <f t="shared" si="59"/>
        <v>0</v>
      </c>
      <c r="T3550" s="471"/>
      <c r="U3550" s="471"/>
      <c r="V3550" s="471"/>
      <c r="W3550" s="471"/>
      <c r="X3550" s="471"/>
      <c r="Y3550" s="471"/>
      <c r="Z3550" s="471"/>
      <c r="AA3550" s="471"/>
      <c r="AB3550" s="471"/>
      <c r="AC3550" s="471"/>
      <c r="AD3550" s="471"/>
      <c r="AE3550" s="471"/>
      <c r="AF3550" s="471"/>
      <c r="AG3550" s="471"/>
      <c r="AH3550" s="468"/>
      <c r="AI3550" s="470"/>
      <c r="AJ3550" s="471"/>
      <c r="AK3550" s="467">
        <f t="shared" si="50"/>
        <v>0</v>
      </c>
      <c r="AL3550" s="468"/>
      <c r="AM3550" s="494"/>
    </row>
    <row r="3551">
      <c r="A3551" s="460" t="s">
        <v>5681</v>
      </c>
      <c r="B3551" s="225"/>
      <c r="C3551" s="225"/>
      <c r="D3551" s="226"/>
      <c r="E3551" s="227"/>
      <c r="F3551" s="228">
        <f t="shared" si="65"/>
        <v>0</v>
      </c>
      <c r="G3551" s="226"/>
      <c r="H3551" s="226"/>
      <c r="I3551" s="226"/>
      <c r="J3551" s="58" t="s">
        <v>115</v>
      </c>
      <c r="K3551" s="58"/>
      <c r="L3551" s="58"/>
      <c r="M3551" s="62"/>
      <c r="N3551" s="58"/>
      <c r="O3551" s="62"/>
      <c r="P3551" s="58"/>
      <c r="Q3551" s="62"/>
      <c r="R3551" s="63"/>
      <c r="S3551" s="64">
        <f t="shared" si="59"/>
        <v>0</v>
      </c>
      <c r="T3551" s="60"/>
      <c r="U3551" s="60"/>
      <c r="V3551" s="60"/>
      <c r="W3551" s="60"/>
      <c r="X3551" s="60"/>
      <c r="Y3551" s="60"/>
      <c r="Z3551" s="60"/>
      <c r="AA3551" s="60"/>
      <c r="AB3551" s="60"/>
      <c r="AC3551" s="60"/>
      <c r="AD3551" s="60"/>
      <c r="AE3551" s="60"/>
      <c r="AF3551" s="60"/>
      <c r="AG3551" s="65"/>
      <c r="AH3551" s="58"/>
      <c r="AI3551" s="59"/>
      <c r="AJ3551" s="60"/>
      <c r="AK3551" s="64">
        <f t="shared" si="50"/>
        <v>0</v>
      </c>
      <c r="AL3551" s="66"/>
      <c r="AM3551" s="67"/>
    </row>
    <row r="3552">
      <c r="A3552" s="463" t="s">
        <v>5682</v>
      </c>
      <c r="B3552" s="470"/>
      <c r="C3552" s="470"/>
      <c r="D3552" s="468"/>
      <c r="E3552" s="471"/>
      <c r="F3552" s="467">
        <f t="shared" si="65"/>
        <v>0</v>
      </c>
      <c r="G3552" s="468"/>
      <c r="H3552" s="468"/>
      <c r="I3552" s="468"/>
      <c r="J3552" s="464" t="s">
        <v>115</v>
      </c>
      <c r="K3552" s="468"/>
      <c r="L3552" s="468"/>
      <c r="M3552" s="468"/>
      <c r="N3552" s="468"/>
      <c r="O3552" s="468"/>
      <c r="P3552" s="468"/>
      <c r="Q3552" s="468"/>
      <c r="R3552" s="471"/>
      <c r="S3552" s="493">
        <f t="shared" si="59"/>
        <v>0</v>
      </c>
      <c r="T3552" s="471"/>
      <c r="U3552" s="471"/>
      <c r="V3552" s="471"/>
      <c r="W3552" s="471"/>
      <c r="X3552" s="471"/>
      <c r="Y3552" s="471"/>
      <c r="Z3552" s="471"/>
      <c r="AA3552" s="471"/>
      <c r="AB3552" s="471"/>
      <c r="AC3552" s="471"/>
      <c r="AD3552" s="471"/>
      <c r="AE3552" s="471"/>
      <c r="AF3552" s="471"/>
      <c r="AG3552" s="471"/>
      <c r="AH3552" s="468"/>
      <c r="AI3552" s="470"/>
      <c r="AJ3552" s="471"/>
      <c r="AK3552" s="467">
        <f t="shared" si="50"/>
        <v>0</v>
      </c>
      <c r="AL3552" s="468"/>
      <c r="AM3552" s="494"/>
    </row>
    <row r="3553">
      <c r="A3553" s="460" t="s">
        <v>5683</v>
      </c>
      <c r="B3553" s="225"/>
      <c r="C3553" s="225"/>
      <c r="D3553" s="226"/>
      <c r="E3553" s="227"/>
      <c r="F3553" s="228">
        <f t="shared" si="65"/>
        <v>0</v>
      </c>
      <c r="G3553" s="226"/>
      <c r="H3553" s="226"/>
      <c r="I3553" s="226"/>
      <c r="J3553" s="58" t="s">
        <v>115</v>
      </c>
      <c r="K3553" s="58"/>
      <c r="L3553" s="58"/>
      <c r="M3553" s="62"/>
      <c r="N3553" s="58"/>
      <c r="O3553" s="62"/>
      <c r="P3553" s="58"/>
      <c r="Q3553" s="62"/>
      <c r="R3553" s="63"/>
      <c r="S3553" s="64">
        <f t="shared" si="59"/>
        <v>0</v>
      </c>
      <c r="T3553" s="60"/>
      <c r="U3553" s="60"/>
      <c r="V3553" s="60"/>
      <c r="W3553" s="60"/>
      <c r="X3553" s="60"/>
      <c r="Y3553" s="60"/>
      <c r="Z3553" s="60"/>
      <c r="AA3553" s="60"/>
      <c r="AB3553" s="60"/>
      <c r="AC3553" s="60"/>
      <c r="AD3553" s="60"/>
      <c r="AE3553" s="60"/>
      <c r="AF3553" s="60"/>
      <c r="AG3553" s="65"/>
      <c r="AH3553" s="58"/>
      <c r="AI3553" s="59"/>
      <c r="AJ3553" s="60"/>
      <c r="AK3553" s="64">
        <f t="shared" si="50"/>
        <v>0</v>
      </c>
      <c r="AL3553" s="66"/>
      <c r="AM3553" s="67"/>
    </row>
    <row r="3554">
      <c r="A3554" s="463" t="s">
        <v>5684</v>
      </c>
      <c r="B3554" s="470"/>
      <c r="C3554" s="470"/>
      <c r="D3554" s="468"/>
      <c r="E3554" s="471"/>
      <c r="F3554" s="467">
        <f t="shared" si="65"/>
        <v>0</v>
      </c>
      <c r="G3554" s="468"/>
      <c r="H3554" s="468"/>
      <c r="I3554" s="468"/>
      <c r="J3554" s="464" t="s">
        <v>115</v>
      </c>
      <c r="K3554" s="468"/>
      <c r="L3554" s="468"/>
      <c r="M3554" s="468"/>
      <c r="N3554" s="468"/>
      <c r="O3554" s="468"/>
      <c r="P3554" s="468"/>
      <c r="Q3554" s="468"/>
      <c r="R3554" s="471"/>
      <c r="S3554" s="493">
        <f t="shared" si="59"/>
        <v>0</v>
      </c>
      <c r="T3554" s="471"/>
      <c r="U3554" s="471"/>
      <c r="V3554" s="471"/>
      <c r="W3554" s="471"/>
      <c r="X3554" s="471"/>
      <c r="Y3554" s="471"/>
      <c r="Z3554" s="471"/>
      <c r="AA3554" s="471"/>
      <c r="AB3554" s="471"/>
      <c r="AC3554" s="471"/>
      <c r="AD3554" s="471"/>
      <c r="AE3554" s="471"/>
      <c r="AF3554" s="471"/>
      <c r="AG3554" s="471"/>
      <c r="AH3554" s="468"/>
      <c r="AI3554" s="470"/>
      <c r="AJ3554" s="471"/>
      <c r="AK3554" s="467">
        <f t="shared" si="50"/>
        <v>0</v>
      </c>
      <c r="AL3554" s="468"/>
      <c r="AM3554" s="494"/>
    </row>
    <row r="3555">
      <c r="A3555" s="460" t="s">
        <v>5685</v>
      </c>
      <c r="B3555" s="225"/>
      <c r="C3555" s="225"/>
      <c r="D3555" s="226"/>
      <c r="E3555" s="227"/>
      <c r="F3555" s="228">
        <f t="shared" si="65"/>
        <v>0</v>
      </c>
      <c r="G3555" s="226"/>
      <c r="H3555" s="226"/>
      <c r="I3555" s="226"/>
      <c r="J3555" s="58" t="s">
        <v>115</v>
      </c>
      <c r="K3555" s="58"/>
      <c r="L3555" s="58"/>
      <c r="M3555" s="62"/>
      <c r="N3555" s="58"/>
      <c r="O3555" s="62"/>
      <c r="P3555" s="58"/>
      <c r="Q3555" s="62"/>
      <c r="R3555" s="63"/>
      <c r="S3555" s="64">
        <f t="shared" si="59"/>
        <v>0</v>
      </c>
      <c r="T3555" s="60"/>
      <c r="U3555" s="60"/>
      <c r="V3555" s="60"/>
      <c r="W3555" s="60"/>
      <c r="X3555" s="60"/>
      <c r="Y3555" s="60"/>
      <c r="Z3555" s="60"/>
      <c r="AA3555" s="60"/>
      <c r="AB3555" s="60"/>
      <c r="AC3555" s="60"/>
      <c r="AD3555" s="60"/>
      <c r="AE3555" s="60"/>
      <c r="AF3555" s="60"/>
      <c r="AG3555" s="65"/>
      <c r="AH3555" s="58"/>
      <c r="AI3555" s="59"/>
      <c r="AJ3555" s="60"/>
      <c r="AK3555" s="64">
        <f t="shared" si="50"/>
        <v>0</v>
      </c>
      <c r="AL3555" s="66"/>
      <c r="AM3555" s="67"/>
    </row>
    <row r="3556">
      <c r="A3556" s="463" t="s">
        <v>5686</v>
      </c>
      <c r="B3556" s="470"/>
      <c r="C3556" s="470"/>
      <c r="D3556" s="468"/>
      <c r="E3556" s="471"/>
      <c r="F3556" s="467">
        <f t="shared" si="65"/>
        <v>0</v>
      </c>
      <c r="G3556" s="468"/>
      <c r="H3556" s="468"/>
      <c r="I3556" s="468"/>
      <c r="J3556" s="464" t="s">
        <v>115</v>
      </c>
      <c r="K3556" s="468"/>
      <c r="L3556" s="468"/>
      <c r="M3556" s="468"/>
      <c r="N3556" s="468"/>
      <c r="O3556" s="468"/>
      <c r="P3556" s="468"/>
      <c r="Q3556" s="468"/>
      <c r="R3556" s="471"/>
      <c r="S3556" s="493">
        <f t="shared" si="59"/>
        <v>0</v>
      </c>
      <c r="T3556" s="471"/>
      <c r="U3556" s="471"/>
      <c r="V3556" s="471"/>
      <c r="W3556" s="471"/>
      <c r="X3556" s="471"/>
      <c r="Y3556" s="471"/>
      <c r="Z3556" s="471"/>
      <c r="AA3556" s="471"/>
      <c r="AB3556" s="471"/>
      <c r="AC3556" s="471"/>
      <c r="AD3556" s="471"/>
      <c r="AE3556" s="471"/>
      <c r="AF3556" s="471"/>
      <c r="AG3556" s="471"/>
      <c r="AH3556" s="468"/>
      <c r="AI3556" s="470"/>
      <c r="AJ3556" s="471"/>
      <c r="AK3556" s="467">
        <f t="shared" si="50"/>
        <v>0</v>
      </c>
      <c r="AL3556" s="468"/>
      <c r="AM3556" s="494"/>
    </row>
    <row r="3557">
      <c r="A3557" s="460" t="s">
        <v>5687</v>
      </c>
      <c r="B3557" s="225"/>
      <c r="C3557" s="225"/>
      <c r="D3557" s="226"/>
      <c r="E3557" s="227"/>
      <c r="F3557" s="228">
        <f t="shared" si="65"/>
        <v>0</v>
      </c>
      <c r="G3557" s="226"/>
      <c r="H3557" s="226"/>
      <c r="I3557" s="226"/>
      <c r="J3557" s="58" t="s">
        <v>115</v>
      </c>
      <c r="K3557" s="58"/>
      <c r="L3557" s="58"/>
      <c r="M3557" s="62"/>
      <c r="N3557" s="58"/>
      <c r="O3557" s="62"/>
      <c r="P3557" s="58"/>
      <c r="Q3557" s="62"/>
      <c r="R3557" s="63"/>
      <c r="S3557" s="64">
        <f t="shared" si="59"/>
        <v>0</v>
      </c>
      <c r="T3557" s="60"/>
      <c r="U3557" s="60"/>
      <c r="V3557" s="60"/>
      <c r="W3557" s="60"/>
      <c r="X3557" s="60"/>
      <c r="Y3557" s="60"/>
      <c r="Z3557" s="60"/>
      <c r="AA3557" s="60"/>
      <c r="AB3557" s="60"/>
      <c r="AC3557" s="60"/>
      <c r="AD3557" s="60"/>
      <c r="AE3557" s="60"/>
      <c r="AF3557" s="60"/>
      <c r="AG3557" s="65"/>
      <c r="AH3557" s="58"/>
      <c r="AI3557" s="59"/>
      <c r="AJ3557" s="60"/>
      <c r="AK3557" s="64">
        <f t="shared" si="50"/>
        <v>0</v>
      </c>
      <c r="AL3557" s="66"/>
      <c r="AM3557" s="67"/>
    </row>
    <row r="3558">
      <c r="A3558" s="463" t="s">
        <v>5688</v>
      </c>
      <c r="B3558" s="470"/>
      <c r="C3558" s="470"/>
      <c r="D3558" s="468"/>
      <c r="E3558" s="471"/>
      <c r="F3558" s="467">
        <f t="shared" si="65"/>
        <v>0</v>
      </c>
      <c r="G3558" s="468"/>
      <c r="H3558" s="468"/>
      <c r="I3558" s="468"/>
      <c r="J3558" s="464" t="s">
        <v>115</v>
      </c>
      <c r="K3558" s="468"/>
      <c r="L3558" s="468"/>
      <c r="M3558" s="468"/>
      <c r="N3558" s="468"/>
      <c r="O3558" s="468"/>
      <c r="P3558" s="468"/>
      <c r="Q3558" s="468"/>
      <c r="R3558" s="471"/>
      <c r="S3558" s="493">
        <f t="shared" si="59"/>
        <v>0</v>
      </c>
      <c r="T3558" s="471"/>
      <c r="U3558" s="471"/>
      <c r="V3558" s="471"/>
      <c r="W3558" s="471"/>
      <c r="X3558" s="471"/>
      <c r="Y3558" s="471"/>
      <c r="Z3558" s="471"/>
      <c r="AA3558" s="471"/>
      <c r="AB3558" s="471"/>
      <c r="AC3558" s="471"/>
      <c r="AD3558" s="471"/>
      <c r="AE3558" s="471"/>
      <c r="AF3558" s="471"/>
      <c r="AG3558" s="471"/>
      <c r="AH3558" s="468"/>
      <c r="AI3558" s="470"/>
      <c r="AJ3558" s="471"/>
      <c r="AK3558" s="467">
        <f t="shared" si="50"/>
        <v>0</v>
      </c>
      <c r="AL3558" s="468"/>
      <c r="AM3558" s="494"/>
    </row>
    <row r="3559">
      <c r="A3559" s="460" t="s">
        <v>5689</v>
      </c>
      <c r="B3559" s="225"/>
      <c r="C3559" s="225"/>
      <c r="D3559" s="226"/>
      <c r="E3559" s="227"/>
      <c r="F3559" s="228">
        <f t="shared" si="65"/>
        <v>0</v>
      </c>
      <c r="G3559" s="226"/>
      <c r="H3559" s="226"/>
      <c r="I3559" s="226"/>
      <c r="J3559" s="58" t="s">
        <v>115</v>
      </c>
      <c r="K3559" s="58"/>
      <c r="L3559" s="58"/>
      <c r="M3559" s="62"/>
      <c r="N3559" s="58"/>
      <c r="O3559" s="62"/>
      <c r="P3559" s="58"/>
      <c r="Q3559" s="62"/>
      <c r="R3559" s="63"/>
      <c r="S3559" s="64">
        <f t="shared" si="59"/>
        <v>0</v>
      </c>
      <c r="T3559" s="60"/>
      <c r="U3559" s="60"/>
      <c r="V3559" s="60"/>
      <c r="W3559" s="60"/>
      <c r="X3559" s="60"/>
      <c r="Y3559" s="60"/>
      <c r="Z3559" s="60"/>
      <c r="AA3559" s="60"/>
      <c r="AB3559" s="60"/>
      <c r="AC3559" s="60"/>
      <c r="AD3559" s="60"/>
      <c r="AE3559" s="60"/>
      <c r="AF3559" s="60"/>
      <c r="AG3559" s="65"/>
      <c r="AH3559" s="58"/>
      <c r="AI3559" s="59"/>
      <c r="AJ3559" s="60"/>
      <c r="AK3559" s="64">
        <f t="shared" si="50"/>
        <v>0</v>
      </c>
      <c r="AL3559" s="66"/>
      <c r="AM3559" s="67"/>
    </row>
    <row r="3560">
      <c r="A3560" s="463" t="s">
        <v>5690</v>
      </c>
      <c r="B3560" s="470"/>
      <c r="C3560" s="470"/>
      <c r="D3560" s="468"/>
      <c r="E3560" s="471"/>
      <c r="F3560" s="467">
        <f t="shared" si="65"/>
        <v>0</v>
      </c>
      <c r="G3560" s="468"/>
      <c r="H3560" s="468"/>
      <c r="I3560" s="468"/>
      <c r="J3560" s="464" t="s">
        <v>115</v>
      </c>
      <c r="K3560" s="468"/>
      <c r="L3560" s="468"/>
      <c r="M3560" s="468"/>
      <c r="N3560" s="468"/>
      <c r="O3560" s="468"/>
      <c r="P3560" s="468"/>
      <c r="Q3560" s="468"/>
      <c r="R3560" s="471"/>
      <c r="S3560" s="493">
        <f t="shared" si="59"/>
        <v>0</v>
      </c>
      <c r="T3560" s="471"/>
      <c r="U3560" s="471"/>
      <c r="V3560" s="471"/>
      <c r="W3560" s="471"/>
      <c r="X3560" s="471"/>
      <c r="Y3560" s="471"/>
      <c r="Z3560" s="471"/>
      <c r="AA3560" s="471"/>
      <c r="AB3560" s="471"/>
      <c r="AC3560" s="471"/>
      <c r="AD3560" s="471"/>
      <c r="AE3560" s="471"/>
      <c r="AF3560" s="471"/>
      <c r="AG3560" s="471"/>
      <c r="AH3560" s="468"/>
      <c r="AI3560" s="470"/>
      <c r="AJ3560" s="471"/>
      <c r="AK3560" s="467">
        <f t="shared" si="50"/>
        <v>0</v>
      </c>
      <c r="AL3560" s="468"/>
      <c r="AM3560" s="494"/>
    </row>
    <row r="3561">
      <c r="A3561" s="460" t="s">
        <v>5691</v>
      </c>
      <c r="B3561" s="225"/>
      <c r="C3561" s="225"/>
      <c r="D3561" s="226"/>
      <c r="E3561" s="227"/>
      <c r="F3561" s="228">
        <f t="shared" si="65"/>
        <v>0</v>
      </c>
      <c r="G3561" s="226"/>
      <c r="H3561" s="226"/>
      <c r="I3561" s="226"/>
      <c r="J3561" s="58" t="s">
        <v>115</v>
      </c>
      <c r="K3561" s="58"/>
      <c r="L3561" s="58"/>
      <c r="M3561" s="62"/>
      <c r="N3561" s="58"/>
      <c r="O3561" s="62"/>
      <c r="P3561" s="58"/>
      <c r="Q3561" s="62"/>
      <c r="R3561" s="63"/>
      <c r="S3561" s="64">
        <f t="shared" si="59"/>
        <v>0</v>
      </c>
      <c r="T3561" s="60"/>
      <c r="U3561" s="60"/>
      <c r="V3561" s="60"/>
      <c r="W3561" s="60"/>
      <c r="X3561" s="60"/>
      <c r="Y3561" s="60"/>
      <c r="Z3561" s="60"/>
      <c r="AA3561" s="60"/>
      <c r="AB3561" s="60"/>
      <c r="AC3561" s="60"/>
      <c r="AD3561" s="60"/>
      <c r="AE3561" s="60"/>
      <c r="AF3561" s="60"/>
      <c r="AG3561" s="65"/>
      <c r="AH3561" s="58"/>
      <c r="AI3561" s="59"/>
      <c r="AJ3561" s="60"/>
      <c r="AK3561" s="64">
        <f t="shared" si="50"/>
        <v>0</v>
      </c>
      <c r="AL3561" s="66"/>
      <c r="AM3561" s="67"/>
    </row>
    <row r="3562">
      <c r="A3562" s="463" t="s">
        <v>5692</v>
      </c>
      <c r="B3562" s="470"/>
      <c r="C3562" s="470"/>
      <c r="D3562" s="468"/>
      <c r="E3562" s="471"/>
      <c r="F3562" s="467">
        <f t="shared" si="65"/>
        <v>0</v>
      </c>
      <c r="G3562" s="468"/>
      <c r="H3562" s="468"/>
      <c r="I3562" s="468"/>
      <c r="J3562" s="464" t="s">
        <v>115</v>
      </c>
      <c r="K3562" s="468"/>
      <c r="L3562" s="468"/>
      <c r="M3562" s="468"/>
      <c r="N3562" s="468"/>
      <c r="O3562" s="468"/>
      <c r="P3562" s="468"/>
      <c r="Q3562" s="468"/>
      <c r="R3562" s="471"/>
      <c r="S3562" s="493">
        <f t="shared" si="59"/>
        <v>0</v>
      </c>
      <c r="T3562" s="471"/>
      <c r="U3562" s="471"/>
      <c r="V3562" s="471"/>
      <c r="W3562" s="471"/>
      <c r="X3562" s="471"/>
      <c r="Y3562" s="471"/>
      <c r="Z3562" s="471"/>
      <c r="AA3562" s="471"/>
      <c r="AB3562" s="471"/>
      <c r="AC3562" s="471"/>
      <c r="AD3562" s="471"/>
      <c r="AE3562" s="471"/>
      <c r="AF3562" s="471"/>
      <c r="AG3562" s="471"/>
      <c r="AH3562" s="468"/>
      <c r="AI3562" s="470"/>
      <c r="AJ3562" s="471"/>
      <c r="AK3562" s="467">
        <f t="shared" si="50"/>
        <v>0</v>
      </c>
      <c r="AL3562" s="468"/>
      <c r="AM3562" s="494"/>
    </row>
    <row r="3563">
      <c r="A3563" s="460" t="s">
        <v>5693</v>
      </c>
      <c r="B3563" s="225"/>
      <c r="C3563" s="225"/>
      <c r="D3563" s="226"/>
      <c r="E3563" s="227"/>
      <c r="F3563" s="228">
        <f t="shared" si="65"/>
        <v>0</v>
      </c>
      <c r="G3563" s="226"/>
      <c r="H3563" s="226"/>
      <c r="I3563" s="226"/>
      <c r="J3563" s="58" t="s">
        <v>115</v>
      </c>
      <c r="K3563" s="58"/>
      <c r="L3563" s="58"/>
      <c r="M3563" s="62"/>
      <c r="N3563" s="58"/>
      <c r="O3563" s="62"/>
      <c r="P3563" s="58"/>
      <c r="Q3563" s="62"/>
      <c r="R3563" s="63"/>
      <c r="S3563" s="64">
        <f t="shared" si="59"/>
        <v>0</v>
      </c>
      <c r="T3563" s="60"/>
      <c r="U3563" s="60"/>
      <c r="V3563" s="60"/>
      <c r="W3563" s="60"/>
      <c r="X3563" s="60"/>
      <c r="Y3563" s="60"/>
      <c r="Z3563" s="60"/>
      <c r="AA3563" s="60"/>
      <c r="AB3563" s="60"/>
      <c r="AC3563" s="60"/>
      <c r="AD3563" s="60"/>
      <c r="AE3563" s="60"/>
      <c r="AF3563" s="60"/>
      <c r="AG3563" s="65"/>
      <c r="AH3563" s="58"/>
      <c r="AI3563" s="59"/>
      <c r="AJ3563" s="60"/>
      <c r="AK3563" s="64">
        <f t="shared" si="50"/>
        <v>0</v>
      </c>
      <c r="AL3563" s="66"/>
      <c r="AM3563" s="67"/>
    </row>
    <row r="3564">
      <c r="A3564" s="463" t="s">
        <v>5694</v>
      </c>
      <c r="B3564" s="470"/>
      <c r="C3564" s="470"/>
      <c r="D3564" s="468"/>
      <c r="E3564" s="471"/>
      <c r="F3564" s="467">
        <f t="shared" si="65"/>
        <v>0</v>
      </c>
      <c r="G3564" s="468"/>
      <c r="H3564" s="468"/>
      <c r="I3564" s="468"/>
      <c r="J3564" s="464" t="s">
        <v>115</v>
      </c>
      <c r="K3564" s="468"/>
      <c r="L3564" s="468"/>
      <c r="M3564" s="468"/>
      <c r="N3564" s="468"/>
      <c r="O3564" s="468"/>
      <c r="P3564" s="468"/>
      <c r="Q3564" s="468"/>
      <c r="R3564" s="471"/>
      <c r="S3564" s="493">
        <f t="shared" si="59"/>
        <v>0</v>
      </c>
      <c r="T3564" s="471"/>
      <c r="U3564" s="471"/>
      <c r="V3564" s="471"/>
      <c r="W3564" s="471"/>
      <c r="X3564" s="471"/>
      <c r="Y3564" s="471"/>
      <c r="Z3564" s="471"/>
      <c r="AA3564" s="471"/>
      <c r="AB3564" s="471"/>
      <c r="AC3564" s="471"/>
      <c r="AD3564" s="471"/>
      <c r="AE3564" s="471"/>
      <c r="AF3564" s="471"/>
      <c r="AG3564" s="471"/>
      <c r="AH3564" s="468"/>
      <c r="AI3564" s="470"/>
      <c r="AJ3564" s="471"/>
      <c r="AK3564" s="467">
        <f t="shared" si="50"/>
        <v>0</v>
      </c>
      <c r="AL3564" s="468"/>
      <c r="AM3564" s="494"/>
    </row>
    <row r="3565">
      <c r="A3565" s="460" t="s">
        <v>5695</v>
      </c>
      <c r="B3565" s="225"/>
      <c r="C3565" s="225"/>
      <c r="D3565" s="226"/>
      <c r="E3565" s="227"/>
      <c r="F3565" s="228">
        <f t="shared" si="65"/>
        <v>0</v>
      </c>
      <c r="G3565" s="226"/>
      <c r="H3565" s="226"/>
      <c r="I3565" s="226"/>
      <c r="J3565" s="58" t="s">
        <v>115</v>
      </c>
      <c r="K3565" s="58"/>
      <c r="L3565" s="58"/>
      <c r="M3565" s="62"/>
      <c r="N3565" s="58"/>
      <c r="O3565" s="62"/>
      <c r="P3565" s="58"/>
      <c r="Q3565" s="62"/>
      <c r="R3565" s="63"/>
      <c r="S3565" s="64">
        <f t="shared" si="59"/>
        <v>0</v>
      </c>
      <c r="T3565" s="60"/>
      <c r="U3565" s="60"/>
      <c r="V3565" s="60"/>
      <c r="W3565" s="60"/>
      <c r="X3565" s="60"/>
      <c r="Y3565" s="60"/>
      <c r="Z3565" s="60"/>
      <c r="AA3565" s="60"/>
      <c r="AB3565" s="60"/>
      <c r="AC3565" s="60"/>
      <c r="AD3565" s="60"/>
      <c r="AE3565" s="60"/>
      <c r="AF3565" s="60"/>
      <c r="AG3565" s="65"/>
      <c r="AH3565" s="58"/>
      <c r="AI3565" s="59"/>
      <c r="AJ3565" s="60"/>
      <c r="AK3565" s="64">
        <f t="shared" si="50"/>
        <v>0</v>
      </c>
      <c r="AL3565" s="66"/>
      <c r="AM3565" s="67"/>
    </row>
    <row r="3566">
      <c r="A3566" s="463" t="s">
        <v>5696</v>
      </c>
      <c r="B3566" s="470"/>
      <c r="C3566" s="470"/>
      <c r="D3566" s="468"/>
      <c r="E3566" s="471"/>
      <c r="F3566" s="467">
        <f t="shared" si="65"/>
        <v>0</v>
      </c>
      <c r="G3566" s="468"/>
      <c r="H3566" s="468"/>
      <c r="I3566" s="468"/>
      <c r="J3566" s="464" t="s">
        <v>115</v>
      </c>
      <c r="K3566" s="468"/>
      <c r="L3566" s="468"/>
      <c r="M3566" s="468"/>
      <c r="N3566" s="468"/>
      <c r="O3566" s="468"/>
      <c r="P3566" s="468"/>
      <c r="Q3566" s="468"/>
      <c r="R3566" s="471"/>
      <c r="S3566" s="493">
        <f t="shared" si="59"/>
        <v>0</v>
      </c>
      <c r="T3566" s="471"/>
      <c r="U3566" s="471"/>
      <c r="V3566" s="471"/>
      <c r="W3566" s="471"/>
      <c r="X3566" s="471"/>
      <c r="Y3566" s="471"/>
      <c r="Z3566" s="471"/>
      <c r="AA3566" s="471"/>
      <c r="AB3566" s="471"/>
      <c r="AC3566" s="471"/>
      <c r="AD3566" s="471"/>
      <c r="AE3566" s="471"/>
      <c r="AF3566" s="471"/>
      <c r="AG3566" s="471"/>
      <c r="AH3566" s="468"/>
      <c r="AI3566" s="470"/>
      <c r="AJ3566" s="471"/>
      <c r="AK3566" s="467">
        <f t="shared" si="50"/>
        <v>0</v>
      </c>
      <c r="AL3566" s="468"/>
      <c r="AM3566" s="494"/>
    </row>
    <row r="3567">
      <c r="A3567" s="460" t="s">
        <v>5697</v>
      </c>
      <c r="B3567" s="225"/>
      <c r="C3567" s="225"/>
      <c r="D3567" s="226"/>
      <c r="E3567" s="227"/>
      <c r="F3567" s="228">
        <f t="shared" si="65"/>
        <v>0</v>
      </c>
      <c r="G3567" s="226"/>
      <c r="H3567" s="226"/>
      <c r="I3567" s="226"/>
      <c r="J3567" s="58" t="s">
        <v>115</v>
      </c>
      <c r="K3567" s="58"/>
      <c r="L3567" s="58"/>
      <c r="M3567" s="62"/>
      <c r="N3567" s="58"/>
      <c r="O3567" s="62"/>
      <c r="P3567" s="58"/>
      <c r="Q3567" s="62"/>
      <c r="R3567" s="63"/>
      <c r="S3567" s="64">
        <f t="shared" si="59"/>
        <v>0</v>
      </c>
      <c r="T3567" s="60"/>
      <c r="U3567" s="60"/>
      <c r="V3567" s="60"/>
      <c r="W3567" s="60"/>
      <c r="X3567" s="60"/>
      <c r="Y3567" s="60"/>
      <c r="Z3567" s="60"/>
      <c r="AA3567" s="60"/>
      <c r="AB3567" s="60"/>
      <c r="AC3567" s="60"/>
      <c r="AD3567" s="60"/>
      <c r="AE3567" s="60"/>
      <c r="AF3567" s="60"/>
      <c r="AG3567" s="65"/>
      <c r="AH3567" s="58"/>
      <c r="AI3567" s="59"/>
      <c r="AJ3567" s="60"/>
      <c r="AK3567" s="64">
        <f t="shared" si="50"/>
        <v>0</v>
      </c>
      <c r="AL3567" s="66"/>
      <c r="AM3567" s="67"/>
    </row>
    <row r="3568">
      <c r="A3568" s="463" t="s">
        <v>5698</v>
      </c>
      <c r="B3568" s="470"/>
      <c r="C3568" s="470"/>
      <c r="D3568" s="468"/>
      <c r="E3568" s="471"/>
      <c r="F3568" s="467">
        <f t="shared" si="65"/>
        <v>0</v>
      </c>
      <c r="G3568" s="468"/>
      <c r="H3568" s="468"/>
      <c r="I3568" s="468"/>
      <c r="J3568" s="464" t="s">
        <v>115</v>
      </c>
      <c r="K3568" s="468"/>
      <c r="L3568" s="468"/>
      <c r="M3568" s="468"/>
      <c r="N3568" s="468"/>
      <c r="O3568" s="468"/>
      <c r="P3568" s="468"/>
      <c r="Q3568" s="468"/>
      <c r="R3568" s="471"/>
      <c r="S3568" s="493">
        <f t="shared" si="59"/>
        <v>0</v>
      </c>
      <c r="T3568" s="471"/>
      <c r="U3568" s="471"/>
      <c r="V3568" s="471"/>
      <c r="W3568" s="471"/>
      <c r="X3568" s="471"/>
      <c r="Y3568" s="471"/>
      <c r="Z3568" s="471"/>
      <c r="AA3568" s="471"/>
      <c r="AB3568" s="471"/>
      <c r="AC3568" s="471"/>
      <c r="AD3568" s="471"/>
      <c r="AE3568" s="471"/>
      <c r="AF3568" s="471"/>
      <c r="AG3568" s="471"/>
      <c r="AH3568" s="468"/>
      <c r="AI3568" s="470"/>
      <c r="AJ3568" s="471"/>
      <c r="AK3568" s="467">
        <f t="shared" si="50"/>
        <v>0</v>
      </c>
      <c r="AL3568" s="468"/>
      <c r="AM3568" s="494"/>
    </row>
    <row r="3569">
      <c r="A3569" s="460" t="s">
        <v>5699</v>
      </c>
      <c r="B3569" s="225"/>
      <c r="C3569" s="225"/>
      <c r="D3569" s="226"/>
      <c r="E3569" s="227"/>
      <c r="F3569" s="228">
        <f t="shared" si="65"/>
        <v>0</v>
      </c>
      <c r="G3569" s="226"/>
      <c r="H3569" s="226"/>
      <c r="I3569" s="226"/>
      <c r="J3569" s="58" t="s">
        <v>115</v>
      </c>
      <c r="K3569" s="58"/>
      <c r="L3569" s="58"/>
      <c r="M3569" s="62"/>
      <c r="N3569" s="58"/>
      <c r="O3569" s="62"/>
      <c r="P3569" s="58"/>
      <c r="Q3569" s="62"/>
      <c r="R3569" s="63"/>
      <c r="S3569" s="64">
        <f t="shared" si="59"/>
        <v>0</v>
      </c>
      <c r="T3569" s="60"/>
      <c r="U3569" s="60"/>
      <c r="V3569" s="60"/>
      <c r="W3569" s="60"/>
      <c r="X3569" s="60"/>
      <c r="Y3569" s="60"/>
      <c r="Z3569" s="60"/>
      <c r="AA3569" s="60"/>
      <c r="AB3569" s="60"/>
      <c r="AC3569" s="60"/>
      <c r="AD3569" s="60"/>
      <c r="AE3569" s="60"/>
      <c r="AF3569" s="60"/>
      <c r="AG3569" s="65"/>
      <c r="AH3569" s="58"/>
      <c r="AI3569" s="59"/>
      <c r="AJ3569" s="60"/>
      <c r="AK3569" s="64">
        <f t="shared" si="50"/>
        <v>0</v>
      </c>
      <c r="AL3569" s="66"/>
      <c r="AM3569" s="67"/>
    </row>
    <row r="3570">
      <c r="A3570" s="463" t="s">
        <v>5700</v>
      </c>
      <c r="B3570" s="470"/>
      <c r="C3570" s="470"/>
      <c r="D3570" s="468"/>
      <c r="E3570" s="471"/>
      <c r="F3570" s="467">
        <f t="shared" si="65"/>
        <v>0</v>
      </c>
      <c r="G3570" s="468"/>
      <c r="H3570" s="468"/>
      <c r="I3570" s="468"/>
      <c r="J3570" s="464" t="s">
        <v>115</v>
      </c>
      <c r="K3570" s="468"/>
      <c r="L3570" s="468"/>
      <c r="M3570" s="468"/>
      <c r="N3570" s="468"/>
      <c r="O3570" s="468"/>
      <c r="P3570" s="468"/>
      <c r="Q3570" s="468"/>
      <c r="R3570" s="471"/>
      <c r="S3570" s="493">
        <f t="shared" si="59"/>
        <v>0</v>
      </c>
      <c r="T3570" s="471"/>
      <c r="U3570" s="471"/>
      <c r="V3570" s="471"/>
      <c r="W3570" s="471"/>
      <c r="X3570" s="471"/>
      <c r="Y3570" s="471"/>
      <c r="Z3570" s="471"/>
      <c r="AA3570" s="471"/>
      <c r="AB3570" s="471"/>
      <c r="AC3570" s="471"/>
      <c r="AD3570" s="471"/>
      <c r="AE3570" s="471"/>
      <c r="AF3570" s="471"/>
      <c r="AG3570" s="471"/>
      <c r="AH3570" s="468"/>
      <c r="AI3570" s="470"/>
      <c r="AJ3570" s="471"/>
      <c r="AK3570" s="467">
        <f t="shared" si="50"/>
        <v>0</v>
      </c>
      <c r="AL3570" s="468"/>
      <c r="AM3570" s="494"/>
    </row>
    <row r="3571">
      <c r="A3571" s="460" t="s">
        <v>5701</v>
      </c>
      <c r="B3571" s="225"/>
      <c r="C3571" s="225"/>
      <c r="D3571" s="226"/>
      <c r="E3571" s="227"/>
      <c r="F3571" s="228">
        <f t="shared" si="65"/>
        <v>0</v>
      </c>
      <c r="G3571" s="226"/>
      <c r="H3571" s="226"/>
      <c r="I3571" s="226"/>
      <c r="J3571" s="58" t="s">
        <v>115</v>
      </c>
      <c r="K3571" s="58"/>
      <c r="L3571" s="58"/>
      <c r="M3571" s="62"/>
      <c r="N3571" s="58"/>
      <c r="O3571" s="62"/>
      <c r="P3571" s="58"/>
      <c r="Q3571" s="62"/>
      <c r="R3571" s="63"/>
      <c r="S3571" s="64">
        <f t="shared" si="59"/>
        <v>0</v>
      </c>
      <c r="T3571" s="60"/>
      <c r="U3571" s="60"/>
      <c r="V3571" s="60"/>
      <c r="W3571" s="60"/>
      <c r="X3571" s="60"/>
      <c r="Y3571" s="60"/>
      <c r="Z3571" s="60"/>
      <c r="AA3571" s="60"/>
      <c r="AB3571" s="60"/>
      <c r="AC3571" s="60"/>
      <c r="AD3571" s="60"/>
      <c r="AE3571" s="60"/>
      <c r="AF3571" s="60"/>
      <c r="AG3571" s="65"/>
      <c r="AH3571" s="58"/>
      <c r="AI3571" s="59"/>
      <c r="AJ3571" s="60"/>
      <c r="AK3571" s="64">
        <f t="shared" si="50"/>
        <v>0</v>
      </c>
      <c r="AL3571" s="66"/>
      <c r="AM3571" s="67"/>
    </row>
    <row r="3572">
      <c r="A3572" s="463" t="s">
        <v>5702</v>
      </c>
      <c r="B3572" s="470"/>
      <c r="C3572" s="470"/>
      <c r="D3572" s="468"/>
      <c r="E3572" s="471"/>
      <c r="F3572" s="467">
        <f t="shared" si="65"/>
        <v>0</v>
      </c>
      <c r="G3572" s="468"/>
      <c r="H3572" s="468"/>
      <c r="I3572" s="468"/>
      <c r="J3572" s="464" t="s">
        <v>115</v>
      </c>
      <c r="K3572" s="468"/>
      <c r="L3572" s="468"/>
      <c r="M3572" s="468"/>
      <c r="N3572" s="468"/>
      <c r="O3572" s="468"/>
      <c r="P3572" s="468"/>
      <c r="Q3572" s="468"/>
      <c r="R3572" s="471"/>
      <c r="S3572" s="493">
        <f t="shared" si="59"/>
        <v>0</v>
      </c>
      <c r="T3572" s="471"/>
      <c r="U3572" s="471"/>
      <c r="V3572" s="471"/>
      <c r="W3572" s="471"/>
      <c r="X3572" s="471"/>
      <c r="Y3572" s="471"/>
      <c r="Z3572" s="471"/>
      <c r="AA3572" s="471"/>
      <c r="AB3572" s="471"/>
      <c r="AC3572" s="471"/>
      <c r="AD3572" s="471"/>
      <c r="AE3572" s="471"/>
      <c r="AF3572" s="471"/>
      <c r="AG3572" s="471"/>
      <c r="AH3572" s="468"/>
      <c r="AI3572" s="470"/>
      <c r="AJ3572" s="471"/>
      <c r="AK3572" s="467">
        <f t="shared" si="50"/>
        <v>0</v>
      </c>
      <c r="AL3572" s="468"/>
      <c r="AM3572" s="494"/>
    </row>
    <row r="3573">
      <c r="A3573" s="460" t="s">
        <v>5703</v>
      </c>
      <c r="B3573" s="225"/>
      <c r="C3573" s="225"/>
      <c r="D3573" s="226"/>
      <c r="E3573" s="227"/>
      <c r="F3573" s="228">
        <f t="shared" si="65"/>
        <v>0</v>
      </c>
      <c r="G3573" s="226"/>
      <c r="H3573" s="226"/>
      <c r="I3573" s="226"/>
      <c r="J3573" s="58" t="s">
        <v>115</v>
      </c>
      <c r="K3573" s="58"/>
      <c r="L3573" s="58"/>
      <c r="M3573" s="62"/>
      <c r="N3573" s="58"/>
      <c r="O3573" s="62"/>
      <c r="P3573" s="58"/>
      <c r="Q3573" s="62"/>
      <c r="R3573" s="63"/>
      <c r="S3573" s="64">
        <f t="shared" si="59"/>
        <v>0</v>
      </c>
      <c r="T3573" s="60"/>
      <c r="U3573" s="60"/>
      <c r="V3573" s="60"/>
      <c r="W3573" s="60"/>
      <c r="X3573" s="60"/>
      <c r="Y3573" s="60"/>
      <c r="Z3573" s="60"/>
      <c r="AA3573" s="60"/>
      <c r="AB3573" s="60"/>
      <c r="AC3573" s="60"/>
      <c r="AD3573" s="60"/>
      <c r="AE3573" s="60"/>
      <c r="AF3573" s="60"/>
      <c r="AG3573" s="65"/>
      <c r="AH3573" s="58"/>
      <c r="AI3573" s="59"/>
      <c r="AJ3573" s="60"/>
      <c r="AK3573" s="64">
        <f t="shared" si="50"/>
        <v>0</v>
      </c>
      <c r="AL3573" s="66"/>
      <c r="AM3573" s="67"/>
    </row>
    <row r="3574">
      <c r="A3574" s="463" t="s">
        <v>5704</v>
      </c>
      <c r="B3574" s="470"/>
      <c r="C3574" s="470"/>
      <c r="D3574" s="468"/>
      <c r="E3574" s="471"/>
      <c r="F3574" s="467">
        <f t="shared" si="65"/>
        <v>0</v>
      </c>
      <c r="G3574" s="468"/>
      <c r="H3574" s="468"/>
      <c r="I3574" s="468"/>
      <c r="J3574" s="464" t="s">
        <v>115</v>
      </c>
      <c r="K3574" s="468"/>
      <c r="L3574" s="468"/>
      <c r="M3574" s="468"/>
      <c r="N3574" s="468"/>
      <c r="O3574" s="468"/>
      <c r="P3574" s="468"/>
      <c r="Q3574" s="468"/>
      <c r="R3574" s="471"/>
      <c r="S3574" s="493">
        <f t="shared" si="59"/>
        <v>0</v>
      </c>
      <c r="T3574" s="471"/>
      <c r="U3574" s="471"/>
      <c r="V3574" s="471"/>
      <c r="W3574" s="471"/>
      <c r="X3574" s="471"/>
      <c r="Y3574" s="471"/>
      <c r="Z3574" s="471"/>
      <c r="AA3574" s="471"/>
      <c r="AB3574" s="471"/>
      <c r="AC3574" s="471"/>
      <c r="AD3574" s="471"/>
      <c r="AE3574" s="471"/>
      <c r="AF3574" s="471"/>
      <c r="AG3574" s="471"/>
      <c r="AH3574" s="468"/>
      <c r="AI3574" s="470"/>
      <c r="AJ3574" s="471"/>
      <c r="AK3574" s="467">
        <f t="shared" si="50"/>
        <v>0</v>
      </c>
      <c r="AL3574" s="468"/>
      <c r="AM3574" s="494"/>
    </row>
    <row r="3575">
      <c r="A3575" s="460" t="s">
        <v>5705</v>
      </c>
      <c r="B3575" s="225"/>
      <c r="C3575" s="225"/>
      <c r="D3575" s="226"/>
      <c r="E3575" s="227"/>
      <c r="F3575" s="228">
        <f t="shared" si="65"/>
        <v>0</v>
      </c>
      <c r="G3575" s="226"/>
      <c r="H3575" s="226"/>
      <c r="I3575" s="226"/>
      <c r="J3575" s="58" t="s">
        <v>115</v>
      </c>
      <c r="K3575" s="58"/>
      <c r="L3575" s="58"/>
      <c r="M3575" s="62"/>
      <c r="N3575" s="58"/>
      <c r="O3575" s="62"/>
      <c r="P3575" s="58"/>
      <c r="Q3575" s="62"/>
      <c r="R3575" s="63"/>
      <c r="S3575" s="64">
        <f t="shared" si="59"/>
        <v>0</v>
      </c>
      <c r="T3575" s="60"/>
      <c r="U3575" s="60"/>
      <c r="V3575" s="60"/>
      <c r="W3575" s="60"/>
      <c r="X3575" s="60"/>
      <c r="Y3575" s="60"/>
      <c r="Z3575" s="60"/>
      <c r="AA3575" s="60"/>
      <c r="AB3575" s="60"/>
      <c r="AC3575" s="60"/>
      <c r="AD3575" s="60"/>
      <c r="AE3575" s="60"/>
      <c r="AF3575" s="60"/>
      <c r="AG3575" s="65"/>
      <c r="AH3575" s="58"/>
      <c r="AI3575" s="59"/>
      <c r="AJ3575" s="60"/>
      <c r="AK3575" s="64">
        <f t="shared" si="50"/>
        <v>0</v>
      </c>
      <c r="AL3575" s="66"/>
      <c r="AM3575" s="67"/>
    </row>
    <row r="3576">
      <c r="A3576" s="463" t="s">
        <v>5706</v>
      </c>
      <c r="B3576" s="470"/>
      <c r="C3576" s="470"/>
      <c r="D3576" s="468"/>
      <c r="E3576" s="471"/>
      <c r="F3576" s="467">
        <f t="shared" si="65"/>
        <v>0</v>
      </c>
      <c r="G3576" s="468"/>
      <c r="H3576" s="468"/>
      <c r="I3576" s="468"/>
      <c r="J3576" s="464" t="s">
        <v>115</v>
      </c>
      <c r="K3576" s="468"/>
      <c r="L3576" s="468"/>
      <c r="M3576" s="468"/>
      <c r="N3576" s="468"/>
      <c r="O3576" s="468"/>
      <c r="P3576" s="468"/>
      <c r="Q3576" s="468"/>
      <c r="R3576" s="471"/>
      <c r="S3576" s="493">
        <f t="shared" si="59"/>
        <v>0</v>
      </c>
      <c r="T3576" s="471"/>
      <c r="U3576" s="471"/>
      <c r="V3576" s="471"/>
      <c r="W3576" s="471"/>
      <c r="X3576" s="471"/>
      <c r="Y3576" s="471"/>
      <c r="Z3576" s="471"/>
      <c r="AA3576" s="471"/>
      <c r="AB3576" s="471"/>
      <c r="AC3576" s="471"/>
      <c r="AD3576" s="471"/>
      <c r="AE3576" s="471"/>
      <c r="AF3576" s="471"/>
      <c r="AG3576" s="471"/>
      <c r="AH3576" s="468"/>
      <c r="AI3576" s="470"/>
      <c r="AJ3576" s="471"/>
      <c r="AK3576" s="467">
        <f t="shared" si="50"/>
        <v>0</v>
      </c>
      <c r="AL3576" s="468"/>
      <c r="AM3576" s="494"/>
    </row>
    <row r="3577">
      <c r="A3577" s="460" t="s">
        <v>5707</v>
      </c>
      <c r="B3577" s="225"/>
      <c r="C3577" s="225"/>
      <c r="D3577" s="226"/>
      <c r="E3577" s="227"/>
      <c r="F3577" s="228">
        <f t="shared" si="65"/>
        <v>0</v>
      </c>
      <c r="G3577" s="226"/>
      <c r="H3577" s="226"/>
      <c r="I3577" s="226"/>
      <c r="J3577" s="58" t="s">
        <v>115</v>
      </c>
      <c r="K3577" s="58"/>
      <c r="L3577" s="58"/>
      <c r="M3577" s="62"/>
      <c r="N3577" s="58"/>
      <c r="O3577" s="62"/>
      <c r="P3577" s="58"/>
      <c r="Q3577" s="62"/>
      <c r="R3577" s="63"/>
      <c r="S3577" s="64">
        <f t="shared" si="59"/>
        <v>0</v>
      </c>
      <c r="T3577" s="60"/>
      <c r="U3577" s="60"/>
      <c r="V3577" s="60"/>
      <c r="W3577" s="60"/>
      <c r="X3577" s="60"/>
      <c r="Y3577" s="60"/>
      <c r="Z3577" s="60"/>
      <c r="AA3577" s="60"/>
      <c r="AB3577" s="60"/>
      <c r="AC3577" s="60"/>
      <c r="AD3577" s="60"/>
      <c r="AE3577" s="60"/>
      <c r="AF3577" s="60"/>
      <c r="AG3577" s="65"/>
      <c r="AH3577" s="58"/>
      <c r="AI3577" s="59"/>
      <c r="AJ3577" s="60"/>
      <c r="AK3577" s="64">
        <f t="shared" si="50"/>
        <v>0</v>
      </c>
      <c r="AL3577" s="66"/>
      <c r="AM3577" s="67"/>
    </row>
    <row r="3578">
      <c r="A3578" s="463" t="s">
        <v>5708</v>
      </c>
      <c r="B3578" s="470"/>
      <c r="C3578" s="470"/>
      <c r="D3578" s="468"/>
      <c r="E3578" s="471"/>
      <c r="F3578" s="467">
        <f t="shared" si="65"/>
        <v>0</v>
      </c>
      <c r="G3578" s="468"/>
      <c r="H3578" s="468"/>
      <c r="I3578" s="468"/>
      <c r="J3578" s="464" t="s">
        <v>115</v>
      </c>
      <c r="K3578" s="468"/>
      <c r="L3578" s="468"/>
      <c r="M3578" s="468"/>
      <c r="N3578" s="468"/>
      <c r="O3578" s="468"/>
      <c r="P3578" s="468"/>
      <c r="Q3578" s="468"/>
      <c r="R3578" s="471"/>
      <c r="S3578" s="493">
        <f t="shared" si="59"/>
        <v>0</v>
      </c>
      <c r="T3578" s="471"/>
      <c r="U3578" s="471"/>
      <c r="V3578" s="471"/>
      <c r="W3578" s="471"/>
      <c r="X3578" s="471"/>
      <c r="Y3578" s="471"/>
      <c r="Z3578" s="471"/>
      <c r="AA3578" s="471"/>
      <c r="AB3578" s="471"/>
      <c r="AC3578" s="471"/>
      <c r="AD3578" s="471"/>
      <c r="AE3578" s="471"/>
      <c r="AF3578" s="471"/>
      <c r="AG3578" s="471"/>
      <c r="AH3578" s="468"/>
      <c r="AI3578" s="470"/>
      <c r="AJ3578" s="471"/>
      <c r="AK3578" s="467">
        <f t="shared" si="50"/>
        <v>0</v>
      </c>
      <c r="AL3578" s="468"/>
      <c r="AM3578" s="494"/>
    </row>
    <row r="3579">
      <c r="A3579" s="460" t="s">
        <v>5709</v>
      </c>
      <c r="B3579" s="225"/>
      <c r="C3579" s="225"/>
      <c r="D3579" s="226"/>
      <c r="E3579" s="227"/>
      <c r="F3579" s="228">
        <f t="shared" si="65"/>
        <v>0</v>
      </c>
      <c r="G3579" s="226"/>
      <c r="H3579" s="226"/>
      <c r="I3579" s="226"/>
      <c r="J3579" s="58" t="s">
        <v>115</v>
      </c>
      <c r="K3579" s="58"/>
      <c r="L3579" s="58"/>
      <c r="M3579" s="62"/>
      <c r="N3579" s="58"/>
      <c r="O3579" s="62"/>
      <c r="P3579" s="58"/>
      <c r="Q3579" s="62"/>
      <c r="R3579" s="63"/>
      <c r="S3579" s="64">
        <f t="shared" si="59"/>
        <v>0</v>
      </c>
      <c r="T3579" s="60"/>
      <c r="U3579" s="60"/>
      <c r="V3579" s="60"/>
      <c r="W3579" s="60"/>
      <c r="X3579" s="60"/>
      <c r="Y3579" s="60"/>
      <c r="Z3579" s="60"/>
      <c r="AA3579" s="60"/>
      <c r="AB3579" s="60"/>
      <c r="AC3579" s="60"/>
      <c r="AD3579" s="60"/>
      <c r="AE3579" s="60"/>
      <c r="AF3579" s="60"/>
      <c r="AG3579" s="65"/>
      <c r="AH3579" s="58"/>
      <c r="AI3579" s="59"/>
      <c r="AJ3579" s="60"/>
      <c r="AK3579" s="64">
        <f t="shared" si="50"/>
        <v>0</v>
      </c>
      <c r="AL3579" s="66"/>
      <c r="AM3579" s="67"/>
    </row>
    <row r="3580">
      <c r="A3580" s="463" t="s">
        <v>5710</v>
      </c>
      <c r="B3580" s="470"/>
      <c r="C3580" s="470"/>
      <c r="D3580" s="468"/>
      <c r="E3580" s="471"/>
      <c r="F3580" s="467">
        <f t="shared" si="65"/>
        <v>0</v>
      </c>
      <c r="G3580" s="468"/>
      <c r="H3580" s="468"/>
      <c r="I3580" s="468"/>
      <c r="J3580" s="464" t="s">
        <v>115</v>
      </c>
      <c r="K3580" s="468"/>
      <c r="L3580" s="468"/>
      <c r="M3580" s="468"/>
      <c r="N3580" s="468"/>
      <c r="O3580" s="468"/>
      <c r="P3580" s="468"/>
      <c r="Q3580" s="468"/>
      <c r="R3580" s="471"/>
      <c r="S3580" s="493">
        <f t="shared" si="59"/>
        <v>0</v>
      </c>
      <c r="T3580" s="471"/>
      <c r="U3580" s="471"/>
      <c r="V3580" s="471"/>
      <c r="W3580" s="471"/>
      <c r="X3580" s="471"/>
      <c r="Y3580" s="471"/>
      <c r="Z3580" s="471"/>
      <c r="AA3580" s="471"/>
      <c r="AB3580" s="471"/>
      <c r="AC3580" s="471"/>
      <c r="AD3580" s="471"/>
      <c r="AE3580" s="471"/>
      <c r="AF3580" s="471"/>
      <c r="AG3580" s="471"/>
      <c r="AH3580" s="468"/>
      <c r="AI3580" s="470"/>
      <c r="AJ3580" s="471"/>
      <c r="AK3580" s="467">
        <f t="shared" si="50"/>
        <v>0</v>
      </c>
      <c r="AL3580" s="468"/>
      <c r="AM3580" s="494"/>
    </row>
    <row r="3581">
      <c r="A3581" s="460" t="s">
        <v>5711</v>
      </c>
      <c r="B3581" s="225"/>
      <c r="C3581" s="225"/>
      <c r="D3581" s="226"/>
      <c r="E3581" s="227"/>
      <c r="F3581" s="228">
        <f t="shared" si="65"/>
        <v>0</v>
      </c>
      <c r="G3581" s="226"/>
      <c r="H3581" s="226"/>
      <c r="I3581" s="226"/>
      <c r="J3581" s="58" t="s">
        <v>115</v>
      </c>
      <c r="K3581" s="58"/>
      <c r="L3581" s="58"/>
      <c r="M3581" s="62"/>
      <c r="N3581" s="58"/>
      <c r="O3581" s="62"/>
      <c r="P3581" s="58"/>
      <c r="Q3581" s="62"/>
      <c r="R3581" s="63"/>
      <c r="S3581" s="64">
        <f t="shared" si="59"/>
        <v>0</v>
      </c>
      <c r="T3581" s="60"/>
      <c r="U3581" s="60"/>
      <c r="V3581" s="60"/>
      <c r="W3581" s="60"/>
      <c r="X3581" s="60"/>
      <c r="Y3581" s="60"/>
      <c r="Z3581" s="60"/>
      <c r="AA3581" s="60"/>
      <c r="AB3581" s="60"/>
      <c r="AC3581" s="60"/>
      <c r="AD3581" s="60"/>
      <c r="AE3581" s="60"/>
      <c r="AF3581" s="60"/>
      <c r="AG3581" s="65"/>
      <c r="AH3581" s="58"/>
      <c r="AI3581" s="59"/>
      <c r="AJ3581" s="60"/>
      <c r="AK3581" s="64">
        <f t="shared" si="50"/>
        <v>0</v>
      </c>
      <c r="AL3581" s="66"/>
      <c r="AM3581" s="67"/>
    </row>
    <row r="3582">
      <c r="A3582" s="463" t="s">
        <v>5712</v>
      </c>
      <c r="B3582" s="470"/>
      <c r="C3582" s="470"/>
      <c r="D3582" s="468"/>
      <c r="E3582" s="471"/>
      <c r="F3582" s="467">
        <f t="shared" si="65"/>
        <v>0</v>
      </c>
      <c r="G3582" s="468"/>
      <c r="H3582" s="468"/>
      <c r="I3582" s="468"/>
      <c r="J3582" s="464" t="s">
        <v>115</v>
      </c>
      <c r="K3582" s="468"/>
      <c r="L3582" s="468"/>
      <c r="M3582" s="468"/>
      <c r="N3582" s="468"/>
      <c r="O3582" s="468"/>
      <c r="P3582" s="468"/>
      <c r="Q3582" s="468"/>
      <c r="R3582" s="471"/>
      <c r="S3582" s="493">
        <f t="shared" si="59"/>
        <v>0</v>
      </c>
      <c r="T3582" s="471"/>
      <c r="U3582" s="471"/>
      <c r="V3582" s="471"/>
      <c r="W3582" s="471"/>
      <c r="X3582" s="471"/>
      <c r="Y3582" s="471"/>
      <c r="Z3582" s="471"/>
      <c r="AA3582" s="471"/>
      <c r="AB3582" s="471"/>
      <c r="AC3582" s="471"/>
      <c r="AD3582" s="471"/>
      <c r="AE3582" s="471"/>
      <c r="AF3582" s="471"/>
      <c r="AG3582" s="471"/>
      <c r="AH3582" s="468"/>
      <c r="AI3582" s="470"/>
      <c r="AJ3582" s="471"/>
      <c r="AK3582" s="467">
        <f t="shared" si="50"/>
        <v>0</v>
      </c>
      <c r="AL3582" s="468"/>
      <c r="AM3582" s="494"/>
    </row>
    <row r="3583">
      <c r="A3583" s="460" t="s">
        <v>5713</v>
      </c>
      <c r="B3583" s="225"/>
      <c r="C3583" s="225"/>
      <c r="D3583" s="226"/>
      <c r="E3583" s="227"/>
      <c r="F3583" s="228">
        <f t="shared" si="65"/>
        <v>0</v>
      </c>
      <c r="G3583" s="226"/>
      <c r="H3583" s="226"/>
      <c r="I3583" s="226"/>
      <c r="J3583" s="58" t="s">
        <v>115</v>
      </c>
      <c r="K3583" s="58"/>
      <c r="L3583" s="58"/>
      <c r="M3583" s="62"/>
      <c r="N3583" s="58"/>
      <c r="O3583" s="62"/>
      <c r="P3583" s="58"/>
      <c r="Q3583" s="62"/>
      <c r="R3583" s="63"/>
      <c r="S3583" s="64">
        <f t="shared" si="59"/>
        <v>0</v>
      </c>
      <c r="T3583" s="60"/>
      <c r="U3583" s="60"/>
      <c r="V3583" s="60"/>
      <c r="W3583" s="60"/>
      <c r="X3583" s="60"/>
      <c r="Y3583" s="60"/>
      <c r="Z3583" s="60"/>
      <c r="AA3583" s="60"/>
      <c r="AB3583" s="60"/>
      <c r="AC3583" s="60"/>
      <c r="AD3583" s="60"/>
      <c r="AE3583" s="60"/>
      <c r="AF3583" s="60"/>
      <c r="AG3583" s="65"/>
      <c r="AH3583" s="58"/>
      <c r="AI3583" s="59"/>
      <c r="AJ3583" s="60"/>
      <c r="AK3583" s="64">
        <f t="shared" si="50"/>
        <v>0</v>
      </c>
      <c r="AL3583" s="66"/>
      <c r="AM3583" s="67"/>
    </row>
    <row r="3584">
      <c r="A3584" s="463" t="s">
        <v>5714</v>
      </c>
      <c r="B3584" s="470"/>
      <c r="C3584" s="470"/>
      <c r="D3584" s="468"/>
      <c r="E3584" s="471"/>
      <c r="F3584" s="467">
        <f t="shared" si="65"/>
        <v>0</v>
      </c>
      <c r="G3584" s="468"/>
      <c r="H3584" s="468"/>
      <c r="I3584" s="468"/>
      <c r="J3584" s="464" t="s">
        <v>115</v>
      </c>
      <c r="K3584" s="468"/>
      <c r="L3584" s="468"/>
      <c r="M3584" s="468"/>
      <c r="N3584" s="468"/>
      <c r="O3584" s="468"/>
      <c r="P3584" s="468"/>
      <c r="Q3584" s="468"/>
      <c r="R3584" s="471"/>
      <c r="S3584" s="493">
        <f t="shared" si="59"/>
        <v>0</v>
      </c>
      <c r="T3584" s="471"/>
      <c r="U3584" s="471"/>
      <c r="V3584" s="471"/>
      <c r="W3584" s="471"/>
      <c r="X3584" s="471"/>
      <c r="Y3584" s="471"/>
      <c r="Z3584" s="471"/>
      <c r="AA3584" s="471"/>
      <c r="AB3584" s="471"/>
      <c r="AC3584" s="471"/>
      <c r="AD3584" s="471"/>
      <c r="AE3584" s="471"/>
      <c r="AF3584" s="471"/>
      <c r="AG3584" s="471"/>
      <c r="AH3584" s="468"/>
      <c r="AI3584" s="470"/>
      <c r="AJ3584" s="471"/>
      <c r="AK3584" s="467">
        <f t="shared" si="50"/>
        <v>0</v>
      </c>
      <c r="AL3584" s="468"/>
      <c r="AM3584" s="494"/>
    </row>
    <row r="3585">
      <c r="A3585" s="460" t="s">
        <v>5715</v>
      </c>
      <c r="B3585" s="225"/>
      <c r="C3585" s="225"/>
      <c r="D3585" s="226"/>
      <c r="E3585" s="227"/>
      <c r="F3585" s="228">
        <f t="shared" si="65"/>
        <v>0</v>
      </c>
      <c r="G3585" s="226"/>
      <c r="H3585" s="226"/>
      <c r="I3585" s="226"/>
      <c r="J3585" s="58" t="s">
        <v>115</v>
      </c>
      <c r="K3585" s="58"/>
      <c r="L3585" s="58"/>
      <c r="M3585" s="62"/>
      <c r="N3585" s="58"/>
      <c r="O3585" s="62"/>
      <c r="P3585" s="58"/>
      <c r="Q3585" s="62"/>
      <c r="R3585" s="63"/>
      <c r="S3585" s="64">
        <f t="shared" si="59"/>
        <v>0</v>
      </c>
      <c r="T3585" s="60"/>
      <c r="U3585" s="60"/>
      <c r="V3585" s="60"/>
      <c r="W3585" s="60"/>
      <c r="X3585" s="60"/>
      <c r="Y3585" s="60"/>
      <c r="Z3585" s="60"/>
      <c r="AA3585" s="60"/>
      <c r="AB3585" s="60"/>
      <c r="AC3585" s="60"/>
      <c r="AD3585" s="60"/>
      <c r="AE3585" s="60"/>
      <c r="AF3585" s="60"/>
      <c r="AG3585" s="65"/>
      <c r="AH3585" s="58"/>
      <c r="AI3585" s="59"/>
      <c r="AJ3585" s="60"/>
      <c r="AK3585" s="64">
        <f t="shared" si="50"/>
        <v>0</v>
      </c>
      <c r="AL3585" s="66"/>
      <c r="AM3585" s="67"/>
    </row>
    <row r="3586">
      <c r="A3586" s="463" t="s">
        <v>5716</v>
      </c>
      <c r="B3586" s="470"/>
      <c r="C3586" s="470"/>
      <c r="D3586" s="468"/>
      <c r="E3586" s="471"/>
      <c r="F3586" s="467">
        <f t="shared" si="65"/>
        <v>0</v>
      </c>
      <c r="G3586" s="468"/>
      <c r="H3586" s="468"/>
      <c r="I3586" s="468"/>
      <c r="J3586" s="464" t="s">
        <v>115</v>
      </c>
      <c r="K3586" s="468"/>
      <c r="L3586" s="468"/>
      <c r="M3586" s="468"/>
      <c r="N3586" s="468"/>
      <c r="O3586" s="468"/>
      <c r="P3586" s="468"/>
      <c r="Q3586" s="468"/>
      <c r="R3586" s="471"/>
      <c r="S3586" s="493">
        <f t="shared" si="59"/>
        <v>0</v>
      </c>
      <c r="T3586" s="471"/>
      <c r="U3586" s="471"/>
      <c r="V3586" s="471"/>
      <c r="W3586" s="471"/>
      <c r="X3586" s="471"/>
      <c r="Y3586" s="471"/>
      <c r="Z3586" s="471"/>
      <c r="AA3586" s="471"/>
      <c r="AB3586" s="471"/>
      <c r="AC3586" s="471"/>
      <c r="AD3586" s="471"/>
      <c r="AE3586" s="471"/>
      <c r="AF3586" s="471"/>
      <c r="AG3586" s="471"/>
      <c r="AH3586" s="468"/>
      <c r="AI3586" s="470"/>
      <c r="AJ3586" s="471"/>
      <c r="AK3586" s="467">
        <f t="shared" si="50"/>
        <v>0</v>
      </c>
      <c r="AL3586" s="468"/>
      <c r="AM3586" s="494"/>
    </row>
    <row r="3587">
      <c r="A3587" s="460" t="s">
        <v>5717</v>
      </c>
      <c r="B3587" s="225"/>
      <c r="C3587" s="225"/>
      <c r="D3587" s="226"/>
      <c r="E3587" s="227"/>
      <c r="F3587" s="228">
        <f t="shared" si="65"/>
        <v>0</v>
      </c>
      <c r="G3587" s="226"/>
      <c r="H3587" s="226"/>
      <c r="I3587" s="226"/>
      <c r="J3587" s="58" t="s">
        <v>115</v>
      </c>
      <c r="K3587" s="58"/>
      <c r="L3587" s="58"/>
      <c r="M3587" s="62"/>
      <c r="N3587" s="58"/>
      <c r="O3587" s="62"/>
      <c r="P3587" s="58"/>
      <c r="Q3587" s="62"/>
      <c r="R3587" s="63"/>
      <c r="S3587" s="64">
        <f t="shared" si="59"/>
        <v>0</v>
      </c>
      <c r="T3587" s="60"/>
      <c r="U3587" s="60"/>
      <c r="V3587" s="60"/>
      <c r="W3587" s="60"/>
      <c r="X3587" s="60"/>
      <c r="Y3587" s="60"/>
      <c r="Z3587" s="60"/>
      <c r="AA3587" s="60"/>
      <c r="AB3587" s="60"/>
      <c r="AC3587" s="60"/>
      <c r="AD3587" s="60"/>
      <c r="AE3587" s="60"/>
      <c r="AF3587" s="60"/>
      <c r="AG3587" s="65"/>
      <c r="AH3587" s="58"/>
      <c r="AI3587" s="59"/>
      <c r="AJ3587" s="60"/>
      <c r="AK3587" s="64">
        <f t="shared" si="50"/>
        <v>0</v>
      </c>
      <c r="AL3587" s="66"/>
      <c r="AM3587" s="67"/>
    </row>
    <row r="3588">
      <c r="A3588" s="463" t="s">
        <v>5718</v>
      </c>
      <c r="B3588" s="470"/>
      <c r="C3588" s="470"/>
      <c r="D3588" s="468"/>
      <c r="E3588" s="471"/>
      <c r="F3588" s="467">
        <f t="shared" si="65"/>
        <v>0</v>
      </c>
      <c r="G3588" s="468"/>
      <c r="H3588" s="468"/>
      <c r="I3588" s="468"/>
      <c r="J3588" s="464" t="s">
        <v>115</v>
      </c>
      <c r="K3588" s="468"/>
      <c r="L3588" s="468"/>
      <c r="M3588" s="468"/>
      <c r="N3588" s="468"/>
      <c r="O3588" s="468"/>
      <c r="P3588" s="468"/>
      <c r="Q3588" s="468"/>
      <c r="R3588" s="471"/>
      <c r="S3588" s="493">
        <f t="shared" si="59"/>
        <v>0</v>
      </c>
      <c r="T3588" s="471"/>
      <c r="U3588" s="471"/>
      <c r="V3588" s="471"/>
      <c r="W3588" s="471"/>
      <c r="X3588" s="471"/>
      <c r="Y3588" s="471"/>
      <c r="Z3588" s="471"/>
      <c r="AA3588" s="471"/>
      <c r="AB3588" s="471"/>
      <c r="AC3588" s="471"/>
      <c r="AD3588" s="471"/>
      <c r="AE3588" s="471"/>
      <c r="AF3588" s="471"/>
      <c r="AG3588" s="471"/>
      <c r="AH3588" s="468"/>
      <c r="AI3588" s="470"/>
      <c r="AJ3588" s="471"/>
      <c r="AK3588" s="467">
        <f t="shared" si="50"/>
        <v>0</v>
      </c>
      <c r="AL3588" s="468"/>
      <c r="AM3588" s="494"/>
    </row>
    <row r="3589">
      <c r="A3589" s="460" t="s">
        <v>5719</v>
      </c>
      <c r="B3589" s="225"/>
      <c r="C3589" s="225"/>
      <c r="D3589" s="226"/>
      <c r="E3589" s="227"/>
      <c r="F3589" s="228">
        <f t="shared" si="65"/>
        <v>0</v>
      </c>
      <c r="G3589" s="226"/>
      <c r="H3589" s="226"/>
      <c r="I3589" s="226"/>
      <c r="J3589" s="58" t="s">
        <v>115</v>
      </c>
      <c r="K3589" s="58"/>
      <c r="L3589" s="58"/>
      <c r="M3589" s="62"/>
      <c r="N3589" s="58"/>
      <c r="O3589" s="62"/>
      <c r="P3589" s="58"/>
      <c r="Q3589" s="62"/>
      <c r="R3589" s="63"/>
      <c r="S3589" s="64">
        <f t="shared" si="59"/>
        <v>0</v>
      </c>
      <c r="T3589" s="60"/>
      <c r="U3589" s="60"/>
      <c r="V3589" s="60"/>
      <c r="W3589" s="60"/>
      <c r="X3589" s="60"/>
      <c r="Y3589" s="60"/>
      <c r="Z3589" s="60"/>
      <c r="AA3589" s="60"/>
      <c r="AB3589" s="60"/>
      <c r="AC3589" s="60"/>
      <c r="AD3589" s="60"/>
      <c r="AE3589" s="60"/>
      <c r="AF3589" s="60"/>
      <c r="AG3589" s="65"/>
      <c r="AH3589" s="58"/>
      <c r="AI3589" s="59"/>
      <c r="AJ3589" s="60"/>
      <c r="AK3589" s="64">
        <f t="shared" si="50"/>
        <v>0</v>
      </c>
      <c r="AL3589" s="66"/>
      <c r="AM3589" s="67"/>
    </row>
    <row r="3590">
      <c r="A3590" s="463" t="s">
        <v>5720</v>
      </c>
      <c r="B3590" s="470"/>
      <c r="C3590" s="470"/>
      <c r="D3590" s="468"/>
      <c r="E3590" s="471"/>
      <c r="F3590" s="467">
        <f t="shared" si="65"/>
        <v>0</v>
      </c>
      <c r="G3590" s="468"/>
      <c r="H3590" s="468"/>
      <c r="I3590" s="468"/>
      <c r="J3590" s="464" t="s">
        <v>115</v>
      </c>
      <c r="K3590" s="468"/>
      <c r="L3590" s="468"/>
      <c r="M3590" s="468"/>
      <c r="N3590" s="468"/>
      <c r="O3590" s="468"/>
      <c r="P3590" s="468"/>
      <c r="Q3590" s="468"/>
      <c r="R3590" s="471"/>
      <c r="S3590" s="493">
        <f t="shared" si="59"/>
        <v>0</v>
      </c>
      <c r="T3590" s="471"/>
      <c r="U3590" s="471"/>
      <c r="V3590" s="471"/>
      <c r="W3590" s="471"/>
      <c r="X3590" s="471"/>
      <c r="Y3590" s="471"/>
      <c r="Z3590" s="471"/>
      <c r="AA3590" s="471"/>
      <c r="AB3590" s="471"/>
      <c r="AC3590" s="471"/>
      <c r="AD3590" s="471"/>
      <c r="AE3590" s="471"/>
      <c r="AF3590" s="471"/>
      <c r="AG3590" s="471"/>
      <c r="AH3590" s="468"/>
      <c r="AI3590" s="470"/>
      <c r="AJ3590" s="471"/>
      <c r="AK3590" s="467">
        <f t="shared" si="50"/>
        <v>0</v>
      </c>
      <c r="AL3590" s="468"/>
      <c r="AM3590" s="494"/>
    </row>
    <row r="3591">
      <c r="A3591" s="460" t="s">
        <v>5721</v>
      </c>
      <c r="B3591" s="225"/>
      <c r="C3591" s="225"/>
      <c r="D3591" s="226"/>
      <c r="E3591" s="227"/>
      <c r="F3591" s="228">
        <f t="shared" si="65"/>
        <v>0</v>
      </c>
      <c r="G3591" s="226"/>
      <c r="H3591" s="226"/>
      <c r="I3591" s="226"/>
      <c r="J3591" s="58" t="s">
        <v>115</v>
      </c>
      <c r="K3591" s="58"/>
      <c r="L3591" s="58"/>
      <c r="M3591" s="62"/>
      <c r="N3591" s="58"/>
      <c r="O3591" s="62"/>
      <c r="P3591" s="58"/>
      <c r="Q3591" s="62"/>
      <c r="R3591" s="63"/>
      <c r="S3591" s="64">
        <f t="shared" si="59"/>
        <v>0</v>
      </c>
      <c r="T3591" s="60"/>
      <c r="U3591" s="60"/>
      <c r="V3591" s="60"/>
      <c r="W3591" s="60"/>
      <c r="X3591" s="60"/>
      <c r="Y3591" s="60"/>
      <c r="Z3591" s="60"/>
      <c r="AA3591" s="60"/>
      <c r="AB3591" s="60"/>
      <c r="AC3591" s="60"/>
      <c r="AD3591" s="60"/>
      <c r="AE3591" s="60"/>
      <c r="AF3591" s="60"/>
      <c r="AG3591" s="65"/>
      <c r="AH3591" s="58"/>
      <c r="AI3591" s="59"/>
      <c r="AJ3591" s="60"/>
      <c r="AK3591" s="64">
        <f t="shared" si="50"/>
        <v>0</v>
      </c>
      <c r="AL3591" s="66"/>
      <c r="AM3591" s="67"/>
    </row>
    <row r="3592">
      <c r="A3592" s="463" t="s">
        <v>5722</v>
      </c>
      <c r="B3592" s="470"/>
      <c r="C3592" s="470"/>
      <c r="D3592" s="468"/>
      <c r="E3592" s="471"/>
      <c r="F3592" s="467">
        <f t="shared" si="65"/>
        <v>0</v>
      </c>
      <c r="G3592" s="468"/>
      <c r="H3592" s="468"/>
      <c r="I3592" s="468"/>
      <c r="J3592" s="464" t="s">
        <v>115</v>
      </c>
      <c r="K3592" s="468"/>
      <c r="L3592" s="468"/>
      <c r="M3592" s="468"/>
      <c r="N3592" s="468"/>
      <c r="O3592" s="468"/>
      <c r="P3592" s="468"/>
      <c r="Q3592" s="468"/>
      <c r="R3592" s="471"/>
      <c r="S3592" s="493">
        <f t="shared" si="59"/>
        <v>0</v>
      </c>
      <c r="T3592" s="471"/>
      <c r="U3592" s="471"/>
      <c r="V3592" s="471"/>
      <c r="W3592" s="471"/>
      <c r="X3592" s="471"/>
      <c r="Y3592" s="471"/>
      <c r="Z3592" s="471"/>
      <c r="AA3592" s="471"/>
      <c r="AB3592" s="471"/>
      <c r="AC3592" s="471"/>
      <c r="AD3592" s="471"/>
      <c r="AE3592" s="471"/>
      <c r="AF3592" s="471"/>
      <c r="AG3592" s="471"/>
      <c r="AH3592" s="468"/>
      <c r="AI3592" s="470"/>
      <c r="AJ3592" s="471"/>
      <c r="AK3592" s="467">
        <f t="shared" si="50"/>
        <v>0</v>
      </c>
      <c r="AL3592" s="468"/>
      <c r="AM3592" s="494"/>
    </row>
    <row r="3593">
      <c r="A3593" s="460" t="s">
        <v>5723</v>
      </c>
      <c r="B3593" s="225"/>
      <c r="C3593" s="225"/>
      <c r="D3593" s="226"/>
      <c r="E3593" s="227"/>
      <c r="F3593" s="228">
        <f t="shared" si="65"/>
        <v>0</v>
      </c>
      <c r="G3593" s="226"/>
      <c r="H3593" s="226"/>
      <c r="I3593" s="226"/>
      <c r="J3593" s="58" t="s">
        <v>115</v>
      </c>
      <c r="K3593" s="58"/>
      <c r="L3593" s="58"/>
      <c r="M3593" s="62"/>
      <c r="N3593" s="58"/>
      <c r="O3593" s="62"/>
      <c r="P3593" s="58"/>
      <c r="Q3593" s="62"/>
      <c r="R3593" s="63"/>
      <c r="S3593" s="64">
        <f t="shared" si="59"/>
        <v>0</v>
      </c>
      <c r="T3593" s="60"/>
      <c r="U3593" s="60"/>
      <c r="V3593" s="60"/>
      <c r="W3593" s="60"/>
      <c r="X3593" s="60"/>
      <c r="Y3593" s="60"/>
      <c r="Z3593" s="60"/>
      <c r="AA3593" s="60"/>
      <c r="AB3593" s="60"/>
      <c r="AC3593" s="60"/>
      <c r="AD3593" s="60"/>
      <c r="AE3593" s="60"/>
      <c r="AF3593" s="60"/>
      <c r="AG3593" s="65"/>
      <c r="AH3593" s="58"/>
      <c r="AI3593" s="59"/>
      <c r="AJ3593" s="60"/>
      <c r="AK3593" s="64">
        <f t="shared" si="50"/>
        <v>0</v>
      </c>
      <c r="AL3593" s="66"/>
      <c r="AM3593" s="67"/>
    </row>
    <row r="3594">
      <c r="A3594" s="463" t="s">
        <v>5724</v>
      </c>
      <c r="B3594" s="470"/>
      <c r="C3594" s="470"/>
      <c r="D3594" s="468"/>
      <c r="E3594" s="471"/>
      <c r="F3594" s="467">
        <f t="shared" si="65"/>
        <v>0</v>
      </c>
      <c r="G3594" s="468"/>
      <c r="H3594" s="468"/>
      <c r="I3594" s="468"/>
      <c r="J3594" s="464" t="s">
        <v>115</v>
      </c>
      <c r="K3594" s="468"/>
      <c r="L3594" s="468"/>
      <c r="M3594" s="468"/>
      <c r="N3594" s="468"/>
      <c r="O3594" s="468"/>
      <c r="P3594" s="468"/>
      <c r="Q3594" s="468"/>
      <c r="R3594" s="471"/>
      <c r="S3594" s="493">
        <f t="shared" si="59"/>
        <v>0</v>
      </c>
      <c r="T3594" s="471"/>
      <c r="U3594" s="471"/>
      <c r="V3594" s="471"/>
      <c r="W3594" s="471"/>
      <c r="X3594" s="471"/>
      <c r="Y3594" s="471"/>
      <c r="Z3594" s="471"/>
      <c r="AA3594" s="471"/>
      <c r="AB3594" s="471"/>
      <c r="AC3594" s="471"/>
      <c r="AD3594" s="471"/>
      <c r="AE3594" s="471"/>
      <c r="AF3594" s="471"/>
      <c r="AG3594" s="471"/>
      <c r="AH3594" s="468"/>
      <c r="AI3594" s="470"/>
      <c r="AJ3594" s="471"/>
      <c r="AK3594" s="467">
        <f t="shared" si="50"/>
        <v>0</v>
      </c>
      <c r="AL3594" s="468"/>
      <c r="AM3594" s="494"/>
    </row>
    <row r="3595">
      <c r="A3595" s="460" t="s">
        <v>5725</v>
      </c>
      <c r="B3595" s="225"/>
      <c r="C3595" s="225"/>
      <c r="D3595" s="226"/>
      <c r="E3595" s="227"/>
      <c r="F3595" s="228">
        <f t="shared" si="65"/>
        <v>0</v>
      </c>
      <c r="G3595" s="226"/>
      <c r="H3595" s="226"/>
      <c r="I3595" s="226"/>
      <c r="J3595" s="58" t="s">
        <v>115</v>
      </c>
      <c r="K3595" s="58"/>
      <c r="L3595" s="58"/>
      <c r="M3595" s="62"/>
      <c r="N3595" s="58"/>
      <c r="O3595" s="62"/>
      <c r="P3595" s="58"/>
      <c r="Q3595" s="62"/>
      <c r="R3595" s="63"/>
      <c r="S3595" s="64">
        <f t="shared" si="59"/>
        <v>0</v>
      </c>
      <c r="T3595" s="60"/>
      <c r="U3595" s="60"/>
      <c r="V3595" s="60"/>
      <c r="W3595" s="60"/>
      <c r="X3595" s="60"/>
      <c r="Y3595" s="60"/>
      <c r="Z3595" s="60"/>
      <c r="AA3595" s="60"/>
      <c r="AB3595" s="60"/>
      <c r="AC3595" s="60"/>
      <c r="AD3595" s="60"/>
      <c r="AE3595" s="60"/>
      <c r="AF3595" s="60"/>
      <c r="AG3595" s="65"/>
      <c r="AH3595" s="58"/>
      <c r="AI3595" s="59"/>
      <c r="AJ3595" s="60"/>
      <c r="AK3595" s="64">
        <f t="shared" si="50"/>
        <v>0</v>
      </c>
      <c r="AL3595" s="66"/>
      <c r="AM3595" s="67"/>
    </row>
    <row r="3596">
      <c r="A3596" s="463" t="s">
        <v>5726</v>
      </c>
      <c r="B3596" s="470"/>
      <c r="C3596" s="470"/>
      <c r="D3596" s="468"/>
      <c r="E3596" s="471"/>
      <c r="F3596" s="467">
        <f t="shared" si="65"/>
        <v>0</v>
      </c>
      <c r="G3596" s="468"/>
      <c r="H3596" s="468"/>
      <c r="I3596" s="468"/>
      <c r="J3596" s="464" t="s">
        <v>115</v>
      </c>
      <c r="K3596" s="468"/>
      <c r="L3596" s="468"/>
      <c r="M3596" s="468"/>
      <c r="N3596" s="468"/>
      <c r="O3596" s="468"/>
      <c r="P3596" s="468"/>
      <c r="Q3596" s="468"/>
      <c r="R3596" s="471"/>
      <c r="S3596" s="493">
        <f t="shared" si="59"/>
        <v>0</v>
      </c>
      <c r="T3596" s="471"/>
      <c r="U3596" s="471"/>
      <c r="V3596" s="471"/>
      <c r="W3596" s="471"/>
      <c r="X3596" s="471"/>
      <c r="Y3596" s="471"/>
      <c r="Z3596" s="471"/>
      <c r="AA3596" s="471"/>
      <c r="AB3596" s="471"/>
      <c r="AC3596" s="471"/>
      <c r="AD3596" s="471"/>
      <c r="AE3596" s="471"/>
      <c r="AF3596" s="471"/>
      <c r="AG3596" s="471"/>
      <c r="AH3596" s="468"/>
      <c r="AI3596" s="470"/>
      <c r="AJ3596" s="471"/>
      <c r="AK3596" s="467">
        <f t="shared" si="50"/>
        <v>0</v>
      </c>
      <c r="AL3596" s="468"/>
      <c r="AM3596" s="494"/>
    </row>
    <row r="3597">
      <c r="A3597" s="460" t="s">
        <v>5727</v>
      </c>
      <c r="B3597" s="225"/>
      <c r="C3597" s="225"/>
      <c r="D3597" s="226"/>
      <c r="E3597" s="227"/>
      <c r="F3597" s="228">
        <f t="shared" si="65"/>
        <v>0</v>
      </c>
      <c r="G3597" s="226"/>
      <c r="H3597" s="226"/>
      <c r="I3597" s="226"/>
      <c r="J3597" s="58" t="s">
        <v>115</v>
      </c>
      <c r="K3597" s="58"/>
      <c r="L3597" s="58"/>
      <c r="M3597" s="62"/>
      <c r="N3597" s="58"/>
      <c r="O3597" s="62"/>
      <c r="P3597" s="58"/>
      <c r="Q3597" s="62"/>
      <c r="R3597" s="63"/>
      <c r="S3597" s="64">
        <f t="shared" si="59"/>
        <v>0</v>
      </c>
      <c r="T3597" s="60"/>
      <c r="U3597" s="60"/>
      <c r="V3597" s="60"/>
      <c r="W3597" s="60"/>
      <c r="X3597" s="60"/>
      <c r="Y3597" s="60"/>
      <c r="Z3597" s="60"/>
      <c r="AA3597" s="60"/>
      <c r="AB3597" s="60"/>
      <c r="AC3597" s="60"/>
      <c r="AD3597" s="60"/>
      <c r="AE3597" s="60"/>
      <c r="AF3597" s="60"/>
      <c r="AG3597" s="65"/>
      <c r="AH3597" s="58"/>
      <c r="AI3597" s="59"/>
      <c r="AJ3597" s="60"/>
      <c r="AK3597" s="64">
        <f t="shared" si="50"/>
        <v>0</v>
      </c>
      <c r="AL3597" s="66"/>
      <c r="AM3597" s="67"/>
    </row>
    <row r="3598" ht="18.75" customHeight="1">
      <c r="A3598" s="538" t="s">
        <v>5728</v>
      </c>
      <c r="B3598" s="539" t="s">
        <v>5728</v>
      </c>
      <c r="C3598" s="539" t="s">
        <v>5729</v>
      </c>
      <c r="D3598" s="539">
        <v>1.0</v>
      </c>
      <c r="E3598" s="497">
        <v>2980.0</v>
      </c>
      <c r="F3598" s="540">
        <f t="shared" si="65"/>
        <v>2980</v>
      </c>
      <c r="G3598" s="539" t="s">
        <v>689</v>
      </c>
      <c r="H3598" s="539"/>
      <c r="I3598" s="541"/>
      <c r="J3598" s="542" t="s">
        <v>3652</v>
      </c>
      <c r="K3598" s="542"/>
      <c r="L3598" s="542" t="s">
        <v>959</v>
      </c>
      <c r="M3598" s="543" t="s">
        <v>5730</v>
      </c>
      <c r="N3598" s="542" t="s">
        <v>832</v>
      </c>
      <c r="O3598" s="543" t="s">
        <v>5731</v>
      </c>
      <c r="P3598" s="542" t="s">
        <v>799</v>
      </c>
      <c r="Q3598" s="543"/>
      <c r="R3598" s="544"/>
      <c r="S3598" s="545">
        <f t="shared" si="59"/>
        <v>2980</v>
      </c>
      <c r="T3598" s="546">
        <v>2980.0</v>
      </c>
      <c r="U3598" s="546"/>
      <c r="V3598" s="546"/>
      <c r="W3598" s="546"/>
      <c r="X3598" s="546"/>
      <c r="Y3598" s="546"/>
      <c r="Z3598" s="546"/>
      <c r="AA3598" s="546"/>
      <c r="AB3598" s="546"/>
      <c r="AC3598" s="546"/>
      <c r="AD3598" s="546"/>
      <c r="AE3598" s="546"/>
      <c r="AF3598" s="546"/>
      <c r="AG3598" s="547"/>
      <c r="AH3598" s="542" t="s">
        <v>5732</v>
      </c>
      <c r="AI3598" s="542" t="s">
        <v>5733</v>
      </c>
      <c r="AJ3598" s="546">
        <v>2980.0</v>
      </c>
      <c r="AK3598" s="545">
        <f t="shared" si="50"/>
        <v>0</v>
      </c>
      <c r="AL3598" s="548"/>
      <c r="AM3598" s="549"/>
    </row>
    <row r="3599" ht="18.75" customHeight="1">
      <c r="A3599" s="498" t="s">
        <v>5734</v>
      </c>
      <c r="B3599" s="36" t="s">
        <v>5734</v>
      </c>
      <c r="C3599" s="550">
        <v>43133.0</v>
      </c>
      <c r="D3599" s="36">
        <v>1.0</v>
      </c>
      <c r="E3599" s="492">
        <v>800.0</v>
      </c>
      <c r="F3599" s="228">
        <f t="shared" si="65"/>
        <v>800</v>
      </c>
      <c r="G3599" s="36" t="s">
        <v>689</v>
      </c>
      <c r="H3599" s="36" t="s">
        <v>5735</v>
      </c>
      <c r="I3599" s="474"/>
      <c r="J3599" s="76" t="s">
        <v>3652</v>
      </c>
      <c r="K3599" s="76"/>
      <c r="L3599" s="76" t="s">
        <v>959</v>
      </c>
      <c r="M3599" s="75" t="s">
        <v>5736</v>
      </c>
      <c r="N3599" s="76" t="s">
        <v>832</v>
      </c>
      <c r="O3599" s="75" t="s">
        <v>5737</v>
      </c>
      <c r="P3599" s="76" t="s">
        <v>799</v>
      </c>
      <c r="Q3599" s="75"/>
      <c r="R3599" s="79"/>
      <c r="S3599" s="64">
        <f t="shared" si="59"/>
        <v>800</v>
      </c>
      <c r="T3599" s="77">
        <v>800.0</v>
      </c>
      <c r="U3599" s="77"/>
      <c r="V3599" s="77"/>
      <c r="W3599" s="77"/>
      <c r="X3599" s="77"/>
      <c r="Y3599" s="77"/>
      <c r="Z3599" s="77"/>
      <c r="AA3599" s="77"/>
      <c r="AB3599" s="77"/>
      <c r="AC3599" s="77"/>
      <c r="AD3599" s="77"/>
      <c r="AE3599" s="77"/>
      <c r="AF3599" s="77"/>
      <c r="AG3599" s="81"/>
      <c r="AH3599" s="76" t="s">
        <v>2870</v>
      </c>
      <c r="AI3599" s="76" t="s">
        <v>5738</v>
      </c>
      <c r="AJ3599" s="77">
        <v>800.0</v>
      </c>
      <c r="AK3599" s="54">
        <f t="shared" si="50"/>
        <v>0</v>
      </c>
      <c r="AL3599" s="82"/>
      <c r="AM3599" s="83"/>
    </row>
    <row r="3600" ht="18.75" customHeight="1">
      <c r="A3600" s="551" t="s">
        <v>5739</v>
      </c>
      <c r="B3600" s="552" t="s">
        <v>5740</v>
      </c>
      <c r="C3600" s="552" t="s">
        <v>5741</v>
      </c>
      <c r="D3600" s="552">
        <v>2.0</v>
      </c>
      <c r="E3600" s="553">
        <v>7005.0</v>
      </c>
      <c r="F3600" s="555">
        <f t="shared" si="65"/>
        <v>14010</v>
      </c>
      <c r="G3600" s="552" t="s">
        <v>689</v>
      </c>
      <c r="H3600" s="552" t="s">
        <v>5735</v>
      </c>
      <c r="I3600" s="556"/>
      <c r="J3600" s="542" t="s">
        <v>3652</v>
      </c>
      <c r="K3600" s="542"/>
      <c r="L3600" s="542" t="s">
        <v>959</v>
      </c>
      <c r="M3600" s="543" t="s">
        <v>5742</v>
      </c>
      <c r="N3600" s="542" t="s">
        <v>769</v>
      </c>
      <c r="O3600" s="543" t="s">
        <v>5743</v>
      </c>
      <c r="P3600" s="542" t="s">
        <v>799</v>
      </c>
      <c r="Q3600" s="543"/>
      <c r="R3600" s="544"/>
      <c r="S3600" s="545">
        <f t="shared" si="59"/>
        <v>14010</v>
      </c>
      <c r="T3600" s="546">
        <v>14010.0</v>
      </c>
      <c r="U3600" s="546"/>
      <c r="V3600" s="546"/>
      <c r="W3600" s="546"/>
      <c r="X3600" s="546"/>
      <c r="Y3600" s="546"/>
      <c r="Z3600" s="546"/>
      <c r="AA3600" s="546"/>
      <c r="AB3600" s="546"/>
      <c r="AC3600" s="546"/>
      <c r="AD3600" s="546"/>
      <c r="AE3600" s="546"/>
      <c r="AF3600" s="546"/>
      <c r="AG3600" s="547"/>
      <c r="AH3600" s="542" t="s">
        <v>3383</v>
      </c>
      <c r="AI3600" s="542" t="s">
        <v>5744</v>
      </c>
      <c r="AJ3600" s="546">
        <v>14010.0</v>
      </c>
      <c r="AK3600" s="545">
        <f t="shared" si="50"/>
        <v>0</v>
      </c>
      <c r="AL3600" s="548"/>
      <c r="AM3600" s="549"/>
    </row>
    <row r="3601">
      <c r="A3601" s="557" t="s">
        <v>5745</v>
      </c>
      <c r="B3601" s="558" t="s">
        <v>5746</v>
      </c>
      <c r="C3601" s="535"/>
      <c r="D3601" s="558">
        <v>308.57</v>
      </c>
      <c r="E3601" s="559">
        <v>35.0</v>
      </c>
      <c r="F3601" s="560">
        <v>10800.0</v>
      </c>
      <c r="G3601" s="558" t="s">
        <v>689</v>
      </c>
      <c r="H3601" s="558" t="s">
        <v>5735</v>
      </c>
      <c r="I3601" s="561"/>
      <c r="J3601" s="58" t="s">
        <v>3652</v>
      </c>
      <c r="K3601" s="58"/>
      <c r="L3601" s="58" t="s">
        <v>959</v>
      </c>
      <c r="M3601" s="62" t="s">
        <v>5747</v>
      </c>
      <c r="N3601" s="58" t="s">
        <v>769</v>
      </c>
      <c r="O3601" s="62" t="s">
        <v>5748</v>
      </c>
      <c r="P3601" s="58" t="s">
        <v>694</v>
      </c>
      <c r="Q3601" s="62"/>
      <c r="R3601" s="63"/>
      <c r="S3601" s="80">
        <f t="shared" si="59"/>
        <v>10800</v>
      </c>
      <c r="T3601" s="60"/>
      <c r="U3601" s="60"/>
      <c r="V3601" s="60"/>
      <c r="W3601" s="60"/>
      <c r="X3601" s="60"/>
      <c r="Y3601" s="60">
        <v>10800.0</v>
      </c>
      <c r="Z3601" s="60"/>
      <c r="AA3601" s="60"/>
      <c r="AB3601" s="60"/>
      <c r="AC3601" s="60"/>
      <c r="AD3601" s="60"/>
      <c r="AE3601" s="60"/>
      <c r="AF3601" s="60"/>
      <c r="AG3601" s="60"/>
      <c r="AH3601" s="58"/>
      <c r="AI3601" s="59"/>
      <c r="AJ3601" s="60"/>
      <c r="AK3601" s="54">
        <f t="shared" si="50"/>
        <v>10800</v>
      </c>
      <c r="AL3601" s="66"/>
      <c r="AM3601" s="67"/>
    </row>
    <row r="3602">
      <c r="A3602" s="551" t="s">
        <v>5749</v>
      </c>
      <c r="B3602" s="552" t="s">
        <v>5749</v>
      </c>
      <c r="C3602" s="552" t="s">
        <v>5750</v>
      </c>
      <c r="D3602" s="552">
        <v>33.0</v>
      </c>
      <c r="E3602" s="553">
        <v>180.0</v>
      </c>
      <c r="F3602" s="555">
        <f>D3602*E3602</f>
        <v>5940</v>
      </c>
      <c r="G3602" s="552" t="s">
        <v>689</v>
      </c>
      <c r="H3602" s="552" t="s">
        <v>104</v>
      </c>
      <c r="I3602" s="556"/>
      <c r="J3602" s="542" t="s">
        <v>3652</v>
      </c>
      <c r="K3602" s="542" t="s">
        <v>3652</v>
      </c>
      <c r="L3602" s="542" t="s">
        <v>959</v>
      </c>
      <c r="M3602" s="543" t="s">
        <v>5751</v>
      </c>
      <c r="N3602" s="542" t="s">
        <v>832</v>
      </c>
      <c r="O3602" s="543" t="s">
        <v>5752</v>
      </c>
      <c r="P3602" s="542" t="s">
        <v>799</v>
      </c>
      <c r="Q3602" s="543"/>
      <c r="R3602" s="544"/>
      <c r="S3602" s="545">
        <f t="shared" si="59"/>
        <v>5940</v>
      </c>
      <c r="T3602" s="546"/>
      <c r="U3602" s="546"/>
      <c r="V3602" s="546">
        <v>5940.0</v>
      </c>
      <c r="W3602" s="546"/>
      <c r="X3602" s="546"/>
      <c r="Y3602" s="546"/>
      <c r="Z3602" s="546"/>
      <c r="AA3602" s="546"/>
      <c r="AB3602" s="546"/>
      <c r="AC3602" s="546"/>
      <c r="AD3602" s="546"/>
      <c r="AE3602" s="546"/>
      <c r="AF3602" s="546"/>
      <c r="AG3602" s="547"/>
      <c r="AH3602" s="542"/>
      <c r="AI3602" s="542" t="s">
        <v>5753</v>
      </c>
      <c r="AJ3602" s="546">
        <f>4158+1782</f>
        <v>5940</v>
      </c>
      <c r="AK3602" s="545">
        <f t="shared" si="50"/>
        <v>0</v>
      </c>
      <c r="AL3602" s="548"/>
      <c r="AM3602" s="549"/>
    </row>
    <row r="3603">
      <c r="A3603" s="557" t="s">
        <v>5754</v>
      </c>
      <c r="B3603" s="562" t="s">
        <v>3830</v>
      </c>
      <c r="C3603" s="563">
        <v>43222.0</v>
      </c>
      <c r="D3603" s="564"/>
      <c r="E3603" s="565"/>
      <c r="F3603" s="566">
        <v>2200.0</v>
      </c>
      <c r="G3603" s="562" t="s">
        <v>689</v>
      </c>
      <c r="H3603" s="562" t="s">
        <v>104</v>
      </c>
      <c r="I3603" s="562" t="s">
        <v>5755</v>
      </c>
      <c r="J3603" s="76" t="s">
        <v>3652</v>
      </c>
      <c r="K3603" s="76" t="s">
        <v>66</v>
      </c>
      <c r="L3603" s="76" t="s">
        <v>959</v>
      </c>
      <c r="M3603" s="75" t="s">
        <v>3832</v>
      </c>
      <c r="N3603" s="76" t="s">
        <v>769</v>
      </c>
      <c r="O3603" s="75" t="s">
        <v>5756</v>
      </c>
      <c r="P3603" s="76" t="s">
        <v>742</v>
      </c>
      <c r="Q3603" s="75"/>
      <c r="R3603" s="79"/>
      <c r="S3603" s="80">
        <f t="shared" si="59"/>
        <v>2200</v>
      </c>
      <c r="T3603" s="77"/>
      <c r="U3603" s="77"/>
      <c r="V3603" s="77">
        <v>2200.0</v>
      </c>
      <c r="W3603" s="77"/>
      <c r="X3603" s="77"/>
      <c r="Y3603" s="77"/>
      <c r="Z3603" s="77"/>
      <c r="AA3603" s="77"/>
      <c r="AB3603" s="77"/>
      <c r="AC3603" s="77"/>
      <c r="AD3603" s="77"/>
      <c r="AE3603" s="77"/>
      <c r="AF3603" s="77"/>
      <c r="AG3603" s="81"/>
      <c r="AH3603" s="76"/>
      <c r="AI3603" s="195"/>
      <c r="AJ3603" s="77"/>
      <c r="AK3603" s="109">
        <f t="shared" si="50"/>
        <v>2200</v>
      </c>
      <c r="AL3603" s="82"/>
      <c r="AM3603" s="83"/>
    </row>
    <row r="3604">
      <c r="A3604" s="551" t="s">
        <v>5757</v>
      </c>
      <c r="B3604" s="552" t="s">
        <v>3836</v>
      </c>
      <c r="C3604" s="567">
        <v>43222.0</v>
      </c>
      <c r="D3604" s="556"/>
      <c r="E3604" s="568"/>
      <c r="F3604" s="569">
        <v>1500.0</v>
      </c>
      <c r="G3604" s="552" t="s">
        <v>689</v>
      </c>
      <c r="H3604" s="552" t="s">
        <v>104</v>
      </c>
      <c r="I3604" s="552" t="s">
        <v>5758</v>
      </c>
      <c r="J3604" s="542" t="s">
        <v>3652</v>
      </c>
      <c r="K3604" s="542" t="s">
        <v>66</v>
      </c>
      <c r="L3604" s="542" t="s">
        <v>959</v>
      </c>
      <c r="M3604" s="543" t="s">
        <v>3832</v>
      </c>
      <c r="N3604" s="542" t="s">
        <v>769</v>
      </c>
      <c r="O3604" s="543" t="s">
        <v>5759</v>
      </c>
      <c r="P3604" s="542" t="s">
        <v>742</v>
      </c>
      <c r="Q3604" s="543"/>
      <c r="R3604" s="544"/>
      <c r="S3604" s="545">
        <f t="shared" si="59"/>
        <v>1500</v>
      </c>
      <c r="T3604" s="546"/>
      <c r="U3604" s="546"/>
      <c r="V3604" s="546">
        <v>1500.0</v>
      </c>
      <c r="W3604" s="546"/>
      <c r="X3604" s="546"/>
      <c r="Y3604" s="546"/>
      <c r="Z3604" s="546"/>
      <c r="AA3604" s="546"/>
      <c r="AB3604" s="546"/>
      <c r="AC3604" s="546"/>
      <c r="AD3604" s="546"/>
      <c r="AE3604" s="546"/>
      <c r="AF3604" s="546"/>
      <c r="AG3604" s="547"/>
      <c r="AH3604" s="542"/>
      <c r="AI3604" s="570"/>
      <c r="AJ3604" s="546"/>
      <c r="AK3604" s="109">
        <f t="shared" si="50"/>
        <v>1500</v>
      </c>
      <c r="AL3604" s="548"/>
      <c r="AM3604" s="549"/>
    </row>
    <row r="3605">
      <c r="A3605" s="557" t="s">
        <v>5760</v>
      </c>
      <c r="B3605" s="562" t="s">
        <v>3838</v>
      </c>
      <c r="C3605" s="563">
        <v>43222.0</v>
      </c>
      <c r="D3605" s="564"/>
      <c r="E3605" s="565"/>
      <c r="F3605" s="566">
        <v>2600.0</v>
      </c>
      <c r="G3605" s="562" t="s">
        <v>689</v>
      </c>
      <c r="H3605" s="562" t="s">
        <v>104</v>
      </c>
      <c r="I3605" s="562" t="s">
        <v>5761</v>
      </c>
      <c r="J3605" s="76" t="s">
        <v>3652</v>
      </c>
      <c r="K3605" s="76" t="s">
        <v>66</v>
      </c>
      <c r="L3605" s="76" t="s">
        <v>959</v>
      </c>
      <c r="M3605" s="75" t="s">
        <v>3832</v>
      </c>
      <c r="N3605" s="76" t="s">
        <v>769</v>
      </c>
      <c r="O3605" s="75" t="s">
        <v>5762</v>
      </c>
      <c r="P3605" s="76" t="s">
        <v>742</v>
      </c>
      <c r="Q3605" s="75"/>
      <c r="R3605" s="79"/>
      <c r="S3605" s="80">
        <f t="shared" si="59"/>
        <v>2600</v>
      </c>
      <c r="T3605" s="77"/>
      <c r="U3605" s="77"/>
      <c r="V3605" s="77">
        <v>2600.0</v>
      </c>
      <c r="W3605" s="77"/>
      <c r="X3605" s="77"/>
      <c r="Y3605" s="77"/>
      <c r="Z3605" s="77"/>
      <c r="AA3605" s="77"/>
      <c r="AB3605" s="77"/>
      <c r="AC3605" s="77"/>
      <c r="AD3605" s="77"/>
      <c r="AE3605" s="77"/>
      <c r="AF3605" s="77"/>
      <c r="AG3605" s="81"/>
      <c r="AH3605" s="76"/>
      <c r="AI3605" s="195"/>
      <c r="AJ3605" s="77"/>
      <c r="AK3605" s="109">
        <f t="shared" si="50"/>
        <v>2600</v>
      </c>
      <c r="AL3605" s="82"/>
      <c r="AM3605" s="83"/>
    </row>
    <row r="3606">
      <c r="A3606" s="551" t="s">
        <v>5763</v>
      </c>
      <c r="B3606" s="552" t="s">
        <v>3849</v>
      </c>
      <c r="C3606" s="571"/>
      <c r="D3606" s="556"/>
      <c r="E3606" s="568"/>
      <c r="F3606" s="569">
        <v>1350.0</v>
      </c>
      <c r="G3606" s="556"/>
      <c r="H3606" s="552" t="s">
        <v>5764</v>
      </c>
      <c r="I3606" s="572" t="s">
        <v>5765</v>
      </c>
      <c r="J3606" s="542" t="s">
        <v>3652</v>
      </c>
      <c r="K3606" s="542" t="s">
        <v>79</v>
      </c>
      <c r="L3606" s="542" t="s">
        <v>959</v>
      </c>
      <c r="M3606" s="543" t="s">
        <v>5766</v>
      </c>
      <c r="N3606" s="542" t="s">
        <v>769</v>
      </c>
      <c r="O3606" s="543" t="s">
        <v>5767</v>
      </c>
      <c r="P3606" s="542" t="s">
        <v>799</v>
      </c>
      <c r="Q3606" s="543"/>
      <c r="R3606" s="544"/>
      <c r="S3606" s="545">
        <f t="shared" si="59"/>
        <v>1350</v>
      </c>
      <c r="T3606" s="546"/>
      <c r="U3606" s="546"/>
      <c r="V3606" s="546"/>
      <c r="W3606" s="546"/>
      <c r="X3606" s="546"/>
      <c r="Y3606" s="546">
        <v>1350.0</v>
      </c>
      <c r="Z3606" s="546"/>
      <c r="AA3606" s="546"/>
      <c r="AB3606" s="546"/>
      <c r="AC3606" s="546"/>
      <c r="AD3606" s="546"/>
      <c r="AE3606" s="546"/>
      <c r="AF3606" s="546"/>
      <c r="AG3606" s="547"/>
      <c r="AH3606" s="542"/>
      <c r="AI3606" s="570"/>
      <c r="AJ3606" s="546"/>
      <c r="AK3606" s="109">
        <f t="shared" si="50"/>
        <v>1350</v>
      </c>
      <c r="AL3606" s="548"/>
      <c r="AM3606" s="549"/>
    </row>
    <row r="3607">
      <c r="A3607" s="557" t="s">
        <v>5768</v>
      </c>
      <c r="B3607" s="88" t="s">
        <v>2325</v>
      </c>
      <c r="C3607" s="554">
        <v>43385.0</v>
      </c>
      <c r="D3607" s="88">
        <v>1.0</v>
      </c>
      <c r="E3607" s="88">
        <v>5062.5</v>
      </c>
      <c r="F3607" s="573">
        <f>D3607*E3607</f>
        <v>5062.5</v>
      </c>
      <c r="G3607" s="92"/>
      <c r="H3607" s="88" t="s">
        <v>5764</v>
      </c>
      <c r="I3607" s="574" t="s">
        <v>5765</v>
      </c>
      <c r="J3607" s="88" t="s">
        <v>3652</v>
      </c>
      <c r="K3607" s="76" t="s">
        <v>62</v>
      </c>
      <c r="L3607" s="88" t="s">
        <v>959</v>
      </c>
      <c r="M3607" s="88" t="s">
        <v>5769</v>
      </c>
      <c r="N3607" s="76" t="s">
        <v>769</v>
      </c>
      <c r="O3607" s="88" t="s">
        <v>2392</v>
      </c>
      <c r="P3607" s="76" t="s">
        <v>799</v>
      </c>
      <c r="Q3607" s="92"/>
      <c r="R3607" s="92"/>
      <c r="S3607" s="80">
        <f t="shared" si="59"/>
        <v>5062.5</v>
      </c>
      <c r="T3607" s="92"/>
      <c r="U3607" s="92"/>
      <c r="V3607" s="92"/>
      <c r="W3607" s="92"/>
      <c r="X3607" s="92"/>
      <c r="Y3607" s="77">
        <v>2531.25</v>
      </c>
      <c r="Z3607" s="60"/>
      <c r="AA3607" s="60"/>
      <c r="AB3607" s="60"/>
      <c r="AC3607" s="60"/>
      <c r="AD3607" s="60"/>
      <c r="AE3607" s="60">
        <v>2531.25</v>
      </c>
      <c r="AF3607" s="60"/>
      <c r="AG3607" s="65"/>
      <c r="AH3607" s="58"/>
      <c r="AI3607" s="59"/>
      <c r="AJ3607" s="60"/>
      <c r="AK3607" s="109">
        <f t="shared" si="50"/>
        <v>5062.5</v>
      </c>
      <c r="AL3607" s="66"/>
      <c r="AM3607" s="67"/>
    </row>
    <row r="3608">
      <c r="A3608" s="551" t="s">
        <v>5770</v>
      </c>
      <c r="B3608" s="575" t="s">
        <v>3673</v>
      </c>
      <c r="C3608" s="575" t="s">
        <v>3674</v>
      </c>
      <c r="D3608" s="575">
        <v>8.0</v>
      </c>
      <c r="E3608" s="575">
        <v>500.0</v>
      </c>
      <c r="F3608" s="569">
        <v>4000.0</v>
      </c>
      <c r="G3608" s="576"/>
      <c r="H3608" s="575" t="s">
        <v>5764</v>
      </c>
      <c r="I3608" s="577" t="s">
        <v>5765</v>
      </c>
      <c r="J3608" s="575" t="s">
        <v>3652</v>
      </c>
      <c r="K3608" s="542" t="s">
        <v>79</v>
      </c>
      <c r="L3608" s="575" t="s">
        <v>959</v>
      </c>
      <c r="M3608" s="575" t="s">
        <v>5769</v>
      </c>
      <c r="N3608" s="542" t="s">
        <v>769</v>
      </c>
      <c r="O3608" s="575" t="s">
        <v>3676</v>
      </c>
      <c r="P3608" s="542" t="s">
        <v>799</v>
      </c>
      <c r="Q3608" s="576"/>
      <c r="R3608" s="576"/>
      <c r="S3608" s="545">
        <f t="shared" si="59"/>
        <v>4000</v>
      </c>
      <c r="T3608" s="576"/>
      <c r="U3608" s="576"/>
      <c r="V3608" s="576"/>
      <c r="W3608" s="576"/>
      <c r="X3608" s="576"/>
      <c r="Y3608" s="546">
        <v>2000.0</v>
      </c>
      <c r="Z3608" s="546"/>
      <c r="AA3608" s="546"/>
      <c r="AB3608" s="546"/>
      <c r="AC3608" s="546"/>
      <c r="AD3608" s="546"/>
      <c r="AE3608" s="546">
        <v>2000.0</v>
      </c>
      <c r="AF3608" s="546"/>
      <c r="AG3608" s="547"/>
      <c r="AH3608" s="542"/>
      <c r="AI3608" s="542"/>
      <c r="AJ3608" s="546"/>
      <c r="AK3608" s="109">
        <f t="shared" si="50"/>
        <v>4000</v>
      </c>
      <c r="AL3608" s="548"/>
      <c r="AM3608" s="549"/>
    </row>
    <row r="3609">
      <c r="A3609" s="557" t="s">
        <v>5771</v>
      </c>
      <c r="B3609" s="558" t="s">
        <v>293</v>
      </c>
      <c r="C3609" s="578">
        <v>43276.0</v>
      </c>
      <c r="D3609" s="558">
        <v>25.0</v>
      </c>
      <c r="E3609" s="559">
        <v>50.0</v>
      </c>
      <c r="F3609" s="579">
        <f t="shared" ref="F3609:F3700" si="66">D3609*E3609</f>
        <v>1250</v>
      </c>
      <c r="G3609" s="558" t="s">
        <v>689</v>
      </c>
      <c r="H3609" s="561"/>
      <c r="I3609" s="561"/>
      <c r="J3609" s="58" t="s">
        <v>3652</v>
      </c>
      <c r="K3609" s="58" t="s">
        <v>3652</v>
      </c>
      <c r="L3609" s="58" t="s">
        <v>959</v>
      </c>
      <c r="M3609" s="62" t="s">
        <v>5772</v>
      </c>
      <c r="N3609" s="58" t="s">
        <v>832</v>
      </c>
      <c r="O3609" s="62" t="s">
        <v>5773</v>
      </c>
      <c r="P3609" s="58" t="s">
        <v>799</v>
      </c>
      <c r="Q3609" s="62"/>
      <c r="R3609" s="63"/>
      <c r="S3609" s="80">
        <f t="shared" si="59"/>
        <v>1250</v>
      </c>
      <c r="T3609" s="60"/>
      <c r="U3609" s="60"/>
      <c r="V3609" s="60"/>
      <c r="W3609" s="60"/>
      <c r="X3609" s="60"/>
      <c r="Y3609" s="60"/>
      <c r="Z3609" s="60"/>
      <c r="AA3609" s="60">
        <v>1250.0</v>
      </c>
      <c r="AB3609" s="60"/>
      <c r="AC3609" s="60"/>
      <c r="AD3609" s="60"/>
      <c r="AE3609" s="60"/>
      <c r="AF3609" s="60"/>
      <c r="AG3609" s="65"/>
      <c r="AH3609" s="58" t="s">
        <v>5774</v>
      </c>
      <c r="AI3609" s="58" t="s">
        <v>750</v>
      </c>
      <c r="AJ3609" s="60">
        <v>1250.0</v>
      </c>
      <c r="AK3609" s="80">
        <f t="shared" si="50"/>
        <v>0</v>
      </c>
      <c r="AL3609" s="66"/>
      <c r="AM3609" s="67"/>
    </row>
    <row r="3610">
      <c r="A3610" s="551" t="s">
        <v>5775</v>
      </c>
      <c r="B3610" s="552" t="s">
        <v>5775</v>
      </c>
      <c r="C3610" s="580">
        <v>43325.0</v>
      </c>
      <c r="D3610" s="552">
        <v>2.0</v>
      </c>
      <c r="E3610" s="553">
        <v>1000.0</v>
      </c>
      <c r="F3610" s="555">
        <f t="shared" si="66"/>
        <v>2000</v>
      </c>
      <c r="G3610" s="552" t="s">
        <v>689</v>
      </c>
      <c r="H3610" s="552"/>
      <c r="I3610" s="556"/>
      <c r="J3610" s="542" t="s">
        <v>3652</v>
      </c>
      <c r="K3610" s="542" t="s">
        <v>79</v>
      </c>
      <c r="L3610" s="542" t="s">
        <v>898</v>
      </c>
      <c r="M3610" s="543" t="s">
        <v>1655</v>
      </c>
      <c r="N3610" s="542" t="s">
        <v>769</v>
      </c>
      <c r="O3610" s="543" t="s">
        <v>5776</v>
      </c>
      <c r="P3610" s="542" t="s">
        <v>799</v>
      </c>
      <c r="Q3610" s="543"/>
      <c r="R3610" s="544"/>
      <c r="S3610" s="545">
        <f t="shared" si="59"/>
        <v>2000</v>
      </c>
      <c r="T3610" s="546"/>
      <c r="U3610" s="546"/>
      <c r="V3610" s="546"/>
      <c r="W3610" s="546"/>
      <c r="X3610" s="546"/>
      <c r="Y3610" s="546"/>
      <c r="Z3610" s="546"/>
      <c r="AA3610" s="546">
        <v>2000.0</v>
      </c>
      <c r="AB3610" s="546"/>
      <c r="AC3610" s="546"/>
      <c r="AD3610" s="546"/>
      <c r="AE3610" s="546"/>
      <c r="AF3610" s="546"/>
      <c r="AG3610" s="547"/>
      <c r="AH3610" s="542">
        <v>5.0034356E9</v>
      </c>
      <c r="AI3610" s="542" t="s">
        <v>2759</v>
      </c>
      <c r="AJ3610" s="546">
        <v>2000.0</v>
      </c>
      <c r="AK3610" s="545">
        <f t="shared" si="50"/>
        <v>0</v>
      </c>
      <c r="AL3610" s="548"/>
      <c r="AM3610" s="549"/>
    </row>
    <row r="3611">
      <c r="A3611" s="557" t="s">
        <v>5777</v>
      </c>
      <c r="B3611" s="558" t="s">
        <v>5777</v>
      </c>
      <c r="C3611" s="578">
        <v>43412.0</v>
      </c>
      <c r="D3611" s="558">
        <v>15.0</v>
      </c>
      <c r="E3611" s="559">
        <v>30.0</v>
      </c>
      <c r="F3611" s="579">
        <f t="shared" si="66"/>
        <v>450</v>
      </c>
      <c r="G3611" s="558" t="s">
        <v>689</v>
      </c>
      <c r="H3611" s="558" t="s">
        <v>104</v>
      </c>
      <c r="I3611" s="561"/>
      <c r="J3611" s="58" t="s">
        <v>3652</v>
      </c>
      <c r="K3611" s="58" t="s">
        <v>66</v>
      </c>
      <c r="L3611" s="58" t="s">
        <v>959</v>
      </c>
      <c r="M3611" s="62" t="s">
        <v>2086</v>
      </c>
      <c r="N3611" s="58" t="s">
        <v>769</v>
      </c>
      <c r="O3611" s="62" t="s">
        <v>5778</v>
      </c>
      <c r="P3611" s="58" t="s">
        <v>742</v>
      </c>
      <c r="Q3611" s="62"/>
      <c r="R3611" s="63"/>
      <c r="S3611" s="80">
        <f t="shared" si="59"/>
        <v>450</v>
      </c>
      <c r="T3611" s="60"/>
      <c r="U3611" s="60"/>
      <c r="V3611" s="60"/>
      <c r="W3611" s="60"/>
      <c r="X3611" s="60"/>
      <c r="Y3611" s="60"/>
      <c r="Z3611" s="60"/>
      <c r="AA3611" s="60"/>
      <c r="AB3611" s="60"/>
      <c r="AC3611" s="60"/>
      <c r="AD3611" s="60"/>
      <c r="AE3611" s="60">
        <v>450.0</v>
      </c>
      <c r="AF3611" s="60"/>
      <c r="AG3611" s="65"/>
      <c r="AH3611" s="58">
        <v>5.003479278E9</v>
      </c>
      <c r="AI3611" s="58" t="s">
        <v>843</v>
      </c>
      <c r="AJ3611" s="60">
        <v>450.0</v>
      </c>
      <c r="AK3611" s="64">
        <f t="shared" si="50"/>
        <v>0</v>
      </c>
      <c r="AL3611" s="66"/>
      <c r="AM3611" s="67"/>
    </row>
    <row r="3612">
      <c r="A3612" s="551" t="s">
        <v>5779</v>
      </c>
      <c r="B3612" s="552" t="s">
        <v>5780</v>
      </c>
      <c r="C3612" s="580">
        <v>43138.0</v>
      </c>
      <c r="D3612" s="552">
        <v>1.0</v>
      </c>
      <c r="E3612" s="553">
        <v>3000.0</v>
      </c>
      <c r="F3612" s="555">
        <f t="shared" si="66"/>
        <v>3000</v>
      </c>
      <c r="G3612" s="552" t="s">
        <v>689</v>
      </c>
      <c r="H3612" s="556"/>
      <c r="I3612" s="556"/>
      <c r="J3612" s="542" t="s">
        <v>3652</v>
      </c>
      <c r="K3612" s="542" t="s">
        <v>3652</v>
      </c>
      <c r="L3612" s="542" t="s">
        <v>959</v>
      </c>
      <c r="M3612" s="543" t="s">
        <v>5772</v>
      </c>
      <c r="N3612" s="542" t="s">
        <v>832</v>
      </c>
      <c r="O3612" s="543" t="s">
        <v>5781</v>
      </c>
      <c r="P3612" s="542" t="s">
        <v>799</v>
      </c>
      <c r="Q3612" s="543"/>
      <c r="R3612" s="544"/>
      <c r="S3612" s="545">
        <f t="shared" si="59"/>
        <v>3000</v>
      </c>
      <c r="T3612" s="546"/>
      <c r="U3612" s="546"/>
      <c r="V3612" s="546"/>
      <c r="W3612" s="546"/>
      <c r="X3612" s="546"/>
      <c r="Y3612" s="546"/>
      <c r="Z3612" s="546"/>
      <c r="AA3612" s="581">
        <v>3000.0</v>
      </c>
      <c r="AB3612" s="546"/>
      <c r="AC3612" s="546"/>
      <c r="AD3612" s="546"/>
      <c r="AE3612" s="546"/>
      <c r="AF3612" s="546"/>
      <c r="AG3612" s="547"/>
      <c r="AH3612" s="542" t="s">
        <v>5774</v>
      </c>
      <c r="AI3612" s="542" t="s">
        <v>5782</v>
      </c>
      <c r="AJ3612" s="546">
        <v>3000.0</v>
      </c>
      <c r="AK3612" s="545">
        <f t="shared" si="50"/>
        <v>0</v>
      </c>
      <c r="AL3612" s="548"/>
      <c r="AM3612" s="549"/>
    </row>
    <row r="3613">
      <c r="A3613" s="557" t="s">
        <v>5783</v>
      </c>
      <c r="B3613" s="558" t="s">
        <v>5784</v>
      </c>
      <c r="C3613" s="558" t="s">
        <v>5785</v>
      </c>
      <c r="D3613" s="558">
        <v>1.0</v>
      </c>
      <c r="E3613" s="559">
        <v>3178.0</v>
      </c>
      <c r="F3613" s="573">
        <f t="shared" si="66"/>
        <v>3178</v>
      </c>
      <c r="G3613" s="558" t="s">
        <v>689</v>
      </c>
      <c r="H3613" s="561"/>
      <c r="I3613" s="561"/>
      <c r="J3613" s="58" t="s">
        <v>3652</v>
      </c>
      <c r="K3613" s="58" t="s">
        <v>3652</v>
      </c>
      <c r="L3613" s="58" t="s">
        <v>959</v>
      </c>
      <c r="M3613" s="62" t="s">
        <v>5786</v>
      </c>
      <c r="N3613" s="58" t="s">
        <v>832</v>
      </c>
      <c r="O3613" s="62" t="s">
        <v>5787</v>
      </c>
      <c r="P3613" s="58" t="s">
        <v>821</v>
      </c>
      <c r="Q3613" s="62"/>
      <c r="R3613" s="63"/>
      <c r="S3613" s="80">
        <f t="shared" si="59"/>
        <v>3178</v>
      </c>
      <c r="T3613" s="60"/>
      <c r="U3613" s="60"/>
      <c r="V3613" s="60"/>
      <c r="W3613" s="60"/>
      <c r="X3613" s="60"/>
      <c r="Y3613" s="60"/>
      <c r="AA3613" s="60">
        <v>3178.0</v>
      </c>
      <c r="AB3613" s="60"/>
      <c r="AC3613" s="60"/>
      <c r="AD3613" s="60"/>
      <c r="AE3613" s="60"/>
      <c r="AF3613" s="60"/>
      <c r="AG3613" s="65"/>
      <c r="AH3613" s="58" t="s">
        <v>5774</v>
      </c>
      <c r="AI3613" s="58" t="s">
        <v>4178</v>
      </c>
      <c r="AJ3613" s="60">
        <v>3178.0</v>
      </c>
      <c r="AK3613" s="64">
        <f t="shared" si="50"/>
        <v>0</v>
      </c>
      <c r="AL3613" s="66"/>
      <c r="AM3613" s="67"/>
    </row>
    <row r="3614">
      <c r="A3614" s="551" t="s">
        <v>5788</v>
      </c>
      <c r="B3614" s="552" t="s">
        <v>5789</v>
      </c>
      <c r="C3614" s="552" t="s">
        <v>5790</v>
      </c>
      <c r="D3614" s="552">
        <v>2.0</v>
      </c>
      <c r="E3614" s="553">
        <v>800.0</v>
      </c>
      <c r="F3614" s="555">
        <f t="shared" si="66"/>
        <v>1600</v>
      </c>
      <c r="G3614" s="552" t="s">
        <v>689</v>
      </c>
      <c r="H3614" s="556"/>
      <c r="I3614" s="556"/>
      <c r="J3614" s="542" t="s">
        <v>3652</v>
      </c>
      <c r="K3614" s="542" t="s">
        <v>3652</v>
      </c>
      <c r="L3614" s="542" t="s">
        <v>959</v>
      </c>
      <c r="M3614" s="543" t="s">
        <v>5772</v>
      </c>
      <c r="N3614" s="542" t="s">
        <v>832</v>
      </c>
      <c r="O3614" s="543" t="s">
        <v>5791</v>
      </c>
      <c r="P3614" s="542" t="s">
        <v>821</v>
      </c>
      <c r="Q3614" s="543"/>
      <c r="R3614" s="544"/>
      <c r="S3614" s="545">
        <f t="shared" si="59"/>
        <v>1600</v>
      </c>
      <c r="T3614" s="546"/>
      <c r="U3614" s="546"/>
      <c r="V3614" s="546"/>
      <c r="W3614" s="546"/>
      <c r="X3614" s="546"/>
      <c r="Y3614" s="546"/>
      <c r="Z3614" s="546"/>
      <c r="AA3614" s="546">
        <v>1600.0</v>
      </c>
      <c r="AB3614" s="546"/>
      <c r="AC3614" s="546"/>
      <c r="AD3614" s="546"/>
      <c r="AE3614" s="546"/>
      <c r="AF3614" s="546"/>
      <c r="AG3614" s="547"/>
      <c r="AH3614" s="542" t="s">
        <v>2870</v>
      </c>
      <c r="AI3614" s="542" t="s">
        <v>5792</v>
      </c>
      <c r="AJ3614" s="546">
        <v>1600.0</v>
      </c>
      <c r="AK3614" s="545">
        <f t="shared" si="50"/>
        <v>0</v>
      </c>
      <c r="AL3614" s="548"/>
      <c r="AM3614" s="549"/>
    </row>
    <row r="3615">
      <c r="A3615" s="557" t="s">
        <v>5793</v>
      </c>
      <c r="B3615" s="558" t="s">
        <v>5794</v>
      </c>
      <c r="C3615" s="558" t="s">
        <v>5795</v>
      </c>
      <c r="D3615" s="558">
        <v>15.0</v>
      </c>
      <c r="E3615" s="559">
        <v>250.0</v>
      </c>
      <c r="F3615" s="573">
        <f t="shared" si="66"/>
        <v>3750</v>
      </c>
      <c r="G3615" s="558" t="s">
        <v>689</v>
      </c>
      <c r="H3615" s="558" t="s">
        <v>104</v>
      </c>
      <c r="I3615" s="561"/>
      <c r="J3615" s="58" t="s">
        <v>3652</v>
      </c>
      <c r="K3615" s="58" t="s">
        <v>66</v>
      </c>
      <c r="L3615" s="58" t="s">
        <v>767</v>
      </c>
      <c r="M3615" s="62" t="s">
        <v>1548</v>
      </c>
      <c r="N3615" s="58" t="s">
        <v>769</v>
      </c>
      <c r="O3615" s="62" t="s">
        <v>1687</v>
      </c>
      <c r="P3615" s="58" t="s">
        <v>742</v>
      </c>
      <c r="Q3615" s="62"/>
      <c r="R3615" s="63" t="s">
        <v>715</v>
      </c>
      <c r="S3615" s="80">
        <f t="shared" si="59"/>
        <v>3750</v>
      </c>
      <c r="T3615" s="60"/>
      <c r="U3615" s="60"/>
      <c r="V3615" s="60"/>
      <c r="W3615" s="60"/>
      <c r="X3615" s="60"/>
      <c r="Y3615" s="60"/>
      <c r="Z3615" s="60"/>
      <c r="AA3615" s="60"/>
      <c r="AB3615" s="60"/>
      <c r="AC3615" s="60"/>
      <c r="AD3615" s="60"/>
      <c r="AE3615" s="60">
        <v>3750.0</v>
      </c>
      <c r="AF3615" s="60"/>
      <c r="AG3615" s="65"/>
      <c r="AH3615" s="58">
        <v>5.003482225E9</v>
      </c>
      <c r="AI3615" s="58" t="s">
        <v>1121</v>
      </c>
      <c r="AJ3615" s="60">
        <v>3750.0</v>
      </c>
      <c r="AK3615" s="64">
        <f t="shared" si="50"/>
        <v>0</v>
      </c>
      <c r="AL3615" s="66"/>
      <c r="AM3615" s="67"/>
    </row>
    <row r="3616">
      <c r="A3616" s="551" t="s">
        <v>5796</v>
      </c>
      <c r="B3616" s="571"/>
      <c r="C3616" s="571"/>
      <c r="D3616" s="556"/>
      <c r="E3616" s="568"/>
      <c r="F3616" s="555">
        <f t="shared" si="66"/>
        <v>0</v>
      </c>
      <c r="G3616" s="556"/>
      <c r="H3616" s="556"/>
      <c r="I3616" s="556"/>
      <c r="J3616" s="542"/>
      <c r="K3616" s="542"/>
      <c r="L3616" s="542"/>
      <c r="M3616" s="543"/>
      <c r="N3616" s="542"/>
      <c r="O3616" s="543"/>
      <c r="P3616" s="542"/>
      <c r="Q3616" s="543"/>
      <c r="R3616" s="544"/>
      <c r="S3616" s="545">
        <f t="shared" si="59"/>
        <v>0</v>
      </c>
      <c r="T3616" s="546"/>
      <c r="U3616" s="546"/>
      <c r="V3616" s="546"/>
      <c r="W3616" s="546"/>
      <c r="X3616" s="546"/>
      <c r="Y3616" s="546"/>
      <c r="Z3616" s="546"/>
      <c r="AA3616" s="546"/>
      <c r="AB3616" s="546"/>
      <c r="AC3616" s="546"/>
      <c r="AD3616" s="546"/>
      <c r="AE3616" s="546"/>
      <c r="AF3616" s="546"/>
      <c r="AG3616" s="547"/>
      <c r="AH3616" s="542"/>
      <c r="AI3616" s="570"/>
      <c r="AJ3616" s="546"/>
      <c r="AK3616" s="545"/>
      <c r="AL3616" s="548"/>
      <c r="AM3616" s="549"/>
    </row>
    <row r="3617">
      <c r="A3617" s="557" t="s">
        <v>5797</v>
      </c>
      <c r="B3617" s="535"/>
      <c r="C3617" s="535"/>
      <c r="D3617" s="561"/>
      <c r="E3617" s="582"/>
      <c r="F3617" s="573">
        <f t="shared" si="66"/>
        <v>0</v>
      </c>
      <c r="G3617" s="561"/>
      <c r="H3617" s="561"/>
      <c r="I3617" s="561"/>
      <c r="J3617" s="58"/>
      <c r="K3617" s="58"/>
      <c r="L3617" s="58"/>
      <c r="M3617" s="62"/>
      <c r="N3617" s="58"/>
      <c r="O3617" s="62"/>
      <c r="P3617" s="58"/>
      <c r="Q3617" s="62"/>
      <c r="R3617" s="63"/>
      <c r="S3617" s="80">
        <f t="shared" si="59"/>
        <v>0</v>
      </c>
      <c r="T3617" s="60"/>
      <c r="U3617" s="60"/>
      <c r="V3617" s="60"/>
      <c r="W3617" s="60"/>
      <c r="X3617" s="60"/>
      <c r="Y3617" s="60"/>
      <c r="Z3617" s="60"/>
      <c r="AA3617" s="60"/>
      <c r="AB3617" s="60"/>
      <c r="AC3617" s="60"/>
      <c r="AD3617" s="60"/>
      <c r="AE3617" s="60"/>
      <c r="AF3617" s="60"/>
      <c r="AG3617" s="65"/>
      <c r="AH3617" s="58"/>
      <c r="AI3617" s="59"/>
      <c r="AJ3617" s="60"/>
      <c r="AK3617" s="64"/>
      <c r="AL3617" s="66"/>
      <c r="AM3617" s="67"/>
    </row>
    <row r="3618">
      <c r="A3618" s="551" t="s">
        <v>5798</v>
      </c>
      <c r="B3618" s="571"/>
      <c r="C3618" s="571"/>
      <c r="D3618" s="556"/>
      <c r="E3618" s="568"/>
      <c r="F3618" s="555">
        <f t="shared" si="66"/>
        <v>0</v>
      </c>
      <c r="G3618" s="556"/>
      <c r="H3618" s="556"/>
      <c r="I3618" s="556"/>
      <c r="J3618" s="542"/>
      <c r="K3618" s="542"/>
      <c r="L3618" s="542"/>
      <c r="M3618" s="543"/>
      <c r="N3618" s="542"/>
      <c r="O3618" s="543"/>
      <c r="P3618" s="542"/>
      <c r="Q3618" s="543"/>
      <c r="R3618" s="544"/>
      <c r="S3618" s="545">
        <f t="shared" si="59"/>
        <v>0</v>
      </c>
      <c r="T3618" s="546"/>
      <c r="U3618" s="546"/>
      <c r="V3618" s="546"/>
      <c r="W3618" s="546"/>
      <c r="X3618" s="546"/>
      <c r="Y3618" s="546"/>
      <c r="Z3618" s="546"/>
      <c r="AA3618" s="546"/>
      <c r="AB3618" s="546"/>
      <c r="AC3618" s="546"/>
      <c r="AD3618" s="546"/>
      <c r="AE3618" s="546"/>
      <c r="AF3618" s="546"/>
      <c r="AG3618" s="547"/>
      <c r="AH3618" s="542"/>
      <c r="AI3618" s="570"/>
      <c r="AJ3618" s="546"/>
      <c r="AK3618" s="545"/>
      <c r="AL3618" s="548"/>
      <c r="AM3618" s="549"/>
    </row>
    <row r="3619">
      <c r="A3619" s="557" t="s">
        <v>5799</v>
      </c>
      <c r="B3619" s="535"/>
      <c r="C3619" s="535"/>
      <c r="D3619" s="561"/>
      <c r="E3619" s="582"/>
      <c r="F3619" s="555">
        <f t="shared" si="66"/>
        <v>0</v>
      </c>
      <c r="G3619" s="561"/>
      <c r="H3619" s="561"/>
      <c r="I3619" s="561"/>
      <c r="J3619" s="58"/>
      <c r="K3619" s="58"/>
      <c r="L3619" s="58"/>
      <c r="M3619" s="62"/>
      <c r="N3619" s="58"/>
      <c r="O3619" s="62"/>
      <c r="P3619" s="58"/>
      <c r="Q3619" s="62"/>
      <c r="R3619" s="63"/>
      <c r="S3619" s="80">
        <f t="shared" si="59"/>
        <v>0</v>
      </c>
      <c r="T3619" s="60"/>
      <c r="U3619" s="60"/>
      <c r="V3619" s="60"/>
      <c r="W3619" s="60"/>
      <c r="X3619" s="60"/>
      <c r="Y3619" s="60"/>
      <c r="Z3619" s="60"/>
      <c r="AA3619" s="60"/>
      <c r="AB3619" s="60"/>
      <c r="AC3619" s="60"/>
      <c r="AD3619" s="60"/>
      <c r="AE3619" s="60"/>
      <c r="AF3619" s="60"/>
      <c r="AG3619" s="65"/>
      <c r="AH3619" s="58"/>
      <c r="AI3619" s="59"/>
      <c r="AJ3619" s="60"/>
      <c r="AK3619" s="64"/>
      <c r="AL3619" s="66"/>
      <c r="AM3619" s="67"/>
    </row>
    <row r="3620">
      <c r="A3620" s="551" t="s">
        <v>5800</v>
      </c>
      <c r="B3620" s="571"/>
      <c r="C3620" s="571"/>
      <c r="D3620" s="556"/>
      <c r="E3620" s="568"/>
      <c r="F3620" s="573">
        <f t="shared" si="66"/>
        <v>0</v>
      </c>
      <c r="G3620" s="556"/>
      <c r="H3620" s="556"/>
      <c r="I3620" s="556"/>
      <c r="J3620" s="542"/>
      <c r="K3620" s="542"/>
      <c r="L3620" s="542"/>
      <c r="M3620" s="543"/>
      <c r="N3620" s="542"/>
      <c r="O3620" s="543"/>
      <c r="P3620" s="542"/>
      <c r="Q3620" s="543"/>
      <c r="R3620" s="544"/>
      <c r="S3620" s="545">
        <f t="shared" si="59"/>
        <v>0</v>
      </c>
      <c r="T3620" s="546"/>
      <c r="U3620" s="546"/>
      <c r="V3620" s="546"/>
      <c r="W3620" s="546"/>
      <c r="X3620" s="546"/>
      <c r="Y3620" s="546"/>
      <c r="Z3620" s="546"/>
      <c r="AA3620" s="546"/>
      <c r="AB3620" s="546"/>
      <c r="AC3620" s="546"/>
      <c r="AD3620" s="546"/>
      <c r="AE3620" s="546"/>
      <c r="AF3620" s="546"/>
      <c r="AG3620" s="547"/>
      <c r="AH3620" s="542"/>
      <c r="AI3620" s="570"/>
      <c r="AJ3620" s="546"/>
      <c r="AK3620" s="545"/>
      <c r="AL3620" s="548"/>
      <c r="AM3620" s="549"/>
    </row>
    <row r="3621">
      <c r="A3621" s="557" t="s">
        <v>5801</v>
      </c>
      <c r="B3621" s="535"/>
      <c r="C3621" s="535"/>
      <c r="D3621" s="561"/>
      <c r="E3621" s="582"/>
      <c r="F3621" s="555">
        <f t="shared" si="66"/>
        <v>0</v>
      </c>
      <c r="G3621" s="561"/>
      <c r="H3621" s="561"/>
      <c r="I3621" s="561"/>
      <c r="J3621" s="58"/>
      <c r="K3621" s="58"/>
      <c r="L3621" s="58"/>
      <c r="M3621" s="62"/>
      <c r="N3621" s="58"/>
      <c r="O3621" s="62"/>
      <c r="P3621" s="58"/>
      <c r="Q3621" s="62"/>
      <c r="R3621" s="63"/>
      <c r="S3621" s="545">
        <f t="shared" si="59"/>
        <v>0</v>
      </c>
      <c r="T3621" s="60"/>
      <c r="U3621" s="60"/>
      <c r="V3621" s="60"/>
      <c r="W3621" s="60"/>
      <c r="X3621" s="60"/>
      <c r="Y3621" s="60"/>
      <c r="Z3621" s="60"/>
      <c r="AA3621" s="60"/>
      <c r="AB3621" s="60"/>
      <c r="AC3621" s="60"/>
      <c r="AD3621" s="60"/>
      <c r="AE3621" s="60"/>
      <c r="AF3621" s="60"/>
      <c r="AG3621" s="65"/>
      <c r="AH3621" s="58"/>
      <c r="AI3621" s="59"/>
      <c r="AJ3621" s="60"/>
      <c r="AK3621" s="64"/>
      <c r="AL3621" s="66"/>
      <c r="AM3621" s="67"/>
    </row>
    <row r="3622">
      <c r="A3622" s="551" t="s">
        <v>5802</v>
      </c>
      <c r="B3622" s="571"/>
      <c r="C3622" s="571"/>
      <c r="D3622" s="556"/>
      <c r="E3622" s="568"/>
      <c r="F3622" s="573">
        <f t="shared" si="66"/>
        <v>0</v>
      </c>
      <c r="G3622" s="556"/>
      <c r="H3622" s="556"/>
      <c r="I3622" s="556"/>
      <c r="J3622" s="542"/>
      <c r="K3622" s="542"/>
      <c r="L3622" s="542"/>
      <c r="M3622" s="543"/>
      <c r="N3622" s="542"/>
      <c r="O3622" s="543"/>
      <c r="P3622" s="542"/>
      <c r="Q3622" s="543"/>
      <c r="R3622" s="544"/>
      <c r="S3622" s="545">
        <f t="shared" si="59"/>
        <v>0</v>
      </c>
      <c r="T3622" s="546"/>
      <c r="U3622" s="546"/>
      <c r="V3622" s="546"/>
      <c r="W3622" s="546"/>
      <c r="X3622" s="546"/>
      <c r="Y3622" s="546"/>
      <c r="Z3622" s="546"/>
      <c r="AA3622" s="546"/>
      <c r="AB3622" s="546"/>
      <c r="AC3622" s="546"/>
      <c r="AD3622" s="546"/>
      <c r="AE3622" s="546"/>
      <c r="AF3622" s="546"/>
      <c r="AG3622" s="547"/>
      <c r="AH3622" s="542"/>
      <c r="AI3622" s="570"/>
      <c r="AJ3622" s="546"/>
      <c r="AK3622" s="545"/>
      <c r="AL3622" s="548"/>
      <c r="AM3622" s="549"/>
    </row>
    <row r="3623">
      <c r="A3623" s="557" t="s">
        <v>5803</v>
      </c>
      <c r="B3623" s="535"/>
      <c r="C3623" s="535"/>
      <c r="D3623" s="561"/>
      <c r="E3623" s="582"/>
      <c r="F3623" s="555">
        <f t="shared" si="66"/>
        <v>0</v>
      </c>
      <c r="G3623" s="561"/>
      <c r="H3623" s="561"/>
      <c r="I3623" s="561"/>
      <c r="J3623" s="58"/>
      <c r="K3623" s="58"/>
      <c r="L3623" s="58"/>
      <c r="M3623" s="62"/>
      <c r="N3623" s="58"/>
      <c r="O3623" s="62"/>
      <c r="P3623" s="58"/>
      <c r="Q3623" s="62"/>
      <c r="R3623" s="63"/>
      <c r="S3623" s="545">
        <f t="shared" si="59"/>
        <v>0</v>
      </c>
      <c r="T3623" s="60"/>
      <c r="U3623" s="60"/>
      <c r="V3623" s="60"/>
      <c r="W3623" s="60"/>
      <c r="X3623" s="60"/>
      <c r="Y3623" s="60"/>
      <c r="Z3623" s="60"/>
      <c r="AA3623" s="60"/>
      <c r="AB3623" s="60"/>
      <c r="AC3623" s="60"/>
      <c r="AD3623" s="60"/>
      <c r="AE3623" s="60"/>
      <c r="AF3623" s="60"/>
      <c r="AG3623" s="65"/>
      <c r="AH3623" s="58"/>
      <c r="AI3623" s="59"/>
      <c r="AJ3623" s="60"/>
      <c r="AK3623" s="64"/>
      <c r="AL3623" s="66"/>
      <c r="AM3623" s="67"/>
    </row>
    <row r="3624">
      <c r="A3624" s="551" t="s">
        <v>5804</v>
      </c>
      <c r="B3624" s="571"/>
      <c r="C3624" s="571"/>
      <c r="D3624" s="556"/>
      <c r="E3624" s="568"/>
      <c r="F3624" s="573">
        <f t="shared" si="66"/>
        <v>0</v>
      </c>
      <c r="G3624" s="556"/>
      <c r="H3624" s="556"/>
      <c r="I3624" s="556"/>
      <c r="J3624" s="542"/>
      <c r="K3624" s="542"/>
      <c r="L3624" s="542"/>
      <c r="M3624" s="543"/>
      <c r="N3624" s="542"/>
      <c r="O3624" s="543"/>
      <c r="P3624" s="542"/>
      <c r="Q3624" s="543"/>
      <c r="R3624" s="544"/>
      <c r="S3624" s="545">
        <f t="shared" si="59"/>
        <v>0</v>
      </c>
      <c r="T3624" s="546"/>
      <c r="U3624" s="546"/>
      <c r="V3624" s="546"/>
      <c r="W3624" s="546"/>
      <c r="X3624" s="546"/>
      <c r="Y3624" s="546"/>
      <c r="Z3624" s="546"/>
      <c r="AA3624" s="546"/>
      <c r="AB3624" s="546"/>
      <c r="AC3624" s="546"/>
      <c r="AD3624" s="546"/>
      <c r="AE3624" s="546"/>
      <c r="AF3624" s="546"/>
      <c r="AG3624" s="547"/>
      <c r="AH3624" s="542"/>
      <c r="AI3624" s="570"/>
      <c r="AJ3624" s="546"/>
      <c r="AK3624" s="545"/>
      <c r="AL3624" s="548"/>
      <c r="AM3624" s="549"/>
    </row>
    <row r="3625">
      <c r="A3625" s="557" t="s">
        <v>5805</v>
      </c>
      <c r="B3625" s="535"/>
      <c r="C3625" s="535"/>
      <c r="D3625" s="561"/>
      <c r="E3625" s="582"/>
      <c r="F3625" s="555">
        <f t="shared" si="66"/>
        <v>0</v>
      </c>
      <c r="G3625" s="561"/>
      <c r="H3625" s="561"/>
      <c r="I3625" s="561"/>
      <c r="J3625" s="58"/>
      <c r="K3625" s="58"/>
      <c r="L3625" s="58"/>
      <c r="M3625" s="62"/>
      <c r="N3625" s="58"/>
      <c r="O3625" s="62"/>
      <c r="P3625" s="58"/>
      <c r="Q3625" s="62"/>
      <c r="R3625" s="63"/>
      <c r="S3625" s="545">
        <f t="shared" si="59"/>
        <v>0</v>
      </c>
      <c r="T3625" s="60"/>
      <c r="U3625" s="60"/>
      <c r="V3625" s="60"/>
      <c r="W3625" s="60"/>
      <c r="X3625" s="60"/>
      <c r="Y3625" s="60"/>
      <c r="Z3625" s="60"/>
      <c r="AA3625" s="60"/>
      <c r="AB3625" s="60"/>
      <c r="AC3625" s="60"/>
      <c r="AD3625" s="60"/>
      <c r="AE3625" s="60"/>
      <c r="AF3625" s="60"/>
      <c r="AG3625" s="65"/>
      <c r="AH3625" s="58"/>
      <c r="AI3625" s="59"/>
      <c r="AJ3625" s="60"/>
      <c r="AK3625" s="64"/>
      <c r="AL3625" s="66"/>
      <c r="AM3625" s="67"/>
    </row>
    <row r="3626">
      <c r="A3626" s="551" t="s">
        <v>5806</v>
      </c>
      <c r="B3626" s="571"/>
      <c r="C3626" s="571"/>
      <c r="D3626" s="556"/>
      <c r="E3626" s="568"/>
      <c r="F3626" s="555">
        <f t="shared" si="66"/>
        <v>0</v>
      </c>
      <c r="G3626" s="556"/>
      <c r="H3626" s="556"/>
      <c r="I3626" s="556"/>
      <c r="J3626" s="542"/>
      <c r="K3626" s="542"/>
      <c r="L3626" s="542"/>
      <c r="M3626" s="543"/>
      <c r="N3626" s="542"/>
      <c r="O3626" s="543"/>
      <c r="P3626" s="542"/>
      <c r="Q3626" s="543"/>
      <c r="R3626" s="544"/>
      <c r="S3626" s="545">
        <f t="shared" si="59"/>
        <v>0</v>
      </c>
      <c r="T3626" s="546"/>
      <c r="U3626" s="546"/>
      <c r="V3626" s="546"/>
      <c r="W3626" s="546"/>
      <c r="X3626" s="546"/>
      <c r="Y3626" s="546"/>
      <c r="Z3626" s="546"/>
      <c r="AA3626" s="546"/>
      <c r="AB3626" s="546"/>
      <c r="AC3626" s="546"/>
      <c r="AD3626" s="546"/>
      <c r="AE3626" s="546"/>
      <c r="AF3626" s="546"/>
      <c r="AG3626" s="547"/>
      <c r="AH3626" s="542"/>
      <c r="AI3626" s="570"/>
      <c r="AJ3626" s="546"/>
      <c r="AK3626" s="545"/>
      <c r="AL3626" s="548"/>
      <c r="AM3626" s="549"/>
    </row>
    <row r="3627">
      <c r="A3627" s="557" t="s">
        <v>5807</v>
      </c>
      <c r="B3627" s="535"/>
      <c r="C3627" s="535"/>
      <c r="D3627" s="561"/>
      <c r="E3627" s="582"/>
      <c r="F3627" s="573">
        <f t="shared" si="66"/>
        <v>0</v>
      </c>
      <c r="G3627" s="561"/>
      <c r="H3627" s="561"/>
      <c r="I3627" s="561"/>
      <c r="J3627" s="58"/>
      <c r="K3627" s="58"/>
      <c r="L3627" s="58"/>
      <c r="M3627" s="62"/>
      <c r="N3627" s="58"/>
      <c r="O3627" s="62"/>
      <c r="P3627" s="58"/>
      <c r="Q3627" s="62"/>
      <c r="R3627" s="63"/>
      <c r="S3627" s="545">
        <f t="shared" si="59"/>
        <v>0</v>
      </c>
      <c r="T3627" s="60"/>
      <c r="U3627" s="60"/>
      <c r="V3627" s="60"/>
      <c r="W3627" s="60"/>
      <c r="X3627" s="60"/>
      <c r="Y3627" s="60"/>
      <c r="Z3627" s="60"/>
      <c r="AA3627" s="60"/>
      <c r="AB3627" s="60"/>
      <c r="AC3627" s="60"/>
      <c r="AD3627" s="60"/>
      <c r="AE3627" s="60"/>
      <c r="AF3627" s="60"/>
      <c r="AG3627" s="65"/>
      <c r="AH3627" s="58"/>
      <c r="AI3627" s="59"/>
      <c r="AJ3627" s="60"/>
      <c r="AK3627" s="64"/>
      <c r="AL3627" s="66"/>
      <c r="AM3627" s="67"/>
    </row>
    <row r="3628">
      <c r="A3628" s="551" t="s">
        <v>5808</v>
      </c>
      <c r="B3628" s="571"/>
      <c r="C3628" s="571"/>
      <c r="D3628" s="556"/>
      <c r="E3628" s="568"/>
      <c r="F3628" s="555">
        <f t="shared" si="66"/>
        <v>0</v>
      </c>
      <c r="G3628" s="556"/>
      <c r="H3628" s="556"/>
      <c r="I3628" s="556"/>
      <c r="J3628" s="542"/>
      <c r="K3628" s="542"/>
      <c r="L3628" s="542"/>
      <c r="M3628" s="543"/>
      <c r="N3628" s="542"/>
      <c r="O3628" s="543"/>
      <c r="P3628" s="542"/>
      <c r="Q3628" s="543"/>
      <c r="R3628" s="544"/>
      <c r="S3628" s="545">
        <f t="shared" si="59"/>
        <v>0</v>
      </c>
      <c r="T3628" s="546"/>
      <c r="U3628" s="546"/>
      <c r="V3628" s="546"/>
      <c r="W3628" s="546"/>
      <c r="X3628" s="546"/>
      <c r="Y3628" s="546"/>
      <c r="Z3628" s="546"/>
      <c r="AA3628" s="546"/>
      <c r="AB3628" s="546"/>
      <c r="AC3628" s="546"/>
      <c r="AD3628" s="546"/>
      <c r="AE3628" s="546"/>
      <c r="AF3628" s="546"/>
      <c r="AG3628" s="547"/>
      <c r="AH3628" s="542"/>
      <c r="AI3628" s="570"/>
      <c r="AJ3628" s="546"/>
      <c r="AK3628" s="545"/>
      <c r="AL3628" s="548"/>
      <c r="AM3628" s="549"/>
    </row>
    <row r="3629">
      <c r="A3629" s="557" t="s">
        <v>5809</v>
      </c>
      <c r="B3629" s="535"/>
      <c r="C3629" s="535"/>
      <c r="D3629" s="561"/>
      <c r="E3629" s="582"/>
      <c r="F3629" s="573">
        <f t="shared" si="66"/>
        <v>0</v>
      </c>
      <c r="G3629" s="561"/>
      <c r="H3629" s="561"/>
      <c r="I3629" s="561"/>
      <c r="J3629" s="58"/>
      <c r="K3629" s="58"/>
      <c r="L3629" s="58"/>
      <c r="M3629" s="62"/>
      <c r="N3629" s="58"/>
      <c r="O3629" s="62"/>
      <c r="P3629" s="58"/>
      <c r="Q3629" s="62"/>
      <c r="R3629" s="63"/>
      <c r="S3629" s="545">
        <f t="shared" si="59"/>
        <v>0</v>
      </c>
      <c r="T3629" s="60"/>
      <c r="U3629" s="60"/>
      <c r="V3629" s="60"/>
      <c r="W3629" s="60"/>
      <c r="X3629" s="60"/>
      <c r="Y3629" s="60"/>
      <c r="Z3629" s="60"/>
      <c r="AA3629" s="60"/>
      <c r="AB3629" s="60"/>
      <c r="AC3629" s="60"/>
      <c r="AD3629" s="60"/>
      <c r="AE3629" s="60"/>
      <c r="AF3629" s="60"/>
      <c r="AG3629" s="65"/>
      <c r="AH3629" s="58"/>
      <c r="AI3629" s="59"/>
      <c r="AJ3629" s="60"/>
      <c r="AK3629" s="64"/>
      <c r="AL3629" s="66"/>
      <c r="AM3629" s="67"/>
    </row>
    <row r="3630">
      <c r="A3630" s="551" t="s">
        <v>5810</v>
      </c>
      <c r="B3630" s="571"/>
      <c r="C3630" s="571"/>
      <c r="D3630" s="556"/>
      <c r="E3630" s="568"/>
      <c r="F3630" s="555">
        <f t="shared" si="66"/>
        <v>0</v>
      </c>
      <c r="G3630" s="556"/>
      <c r="H3630" s="556"/>
      <c r="I3630" s="556"/>
      <c r="J3630" s="542"/>
      <c r="K3630" s="542"/>
      <c r="L3630" s="542"/>
      <c r="M3630" s="543"/>
      <c r="N3630" s="542"/>
      <c r="O3630" s="543"/>
      <c r="P3630" s="542"/>
      <c r="Q3630" s="543"/>
      <c r="R3630" s="544"/>
      <c r="S3630" s="545">
        <f t="shared" si="59"/>
        <v>0</v>
      </c>
      <c r="T3630" s="546"/>
      <c r="U3630" s="546"/>
      <c r="V3630" s="546"/>
      <c r="W3630" s="546"/>
      <c r="X3630" s="546"/>
      <c r="Y3630" s="546"/>
      <c r="Z3630" s="546"/>
      <c r="AA3630" s="546"/>
      <c r="AB3630" s="546"/>
      <c r="AC3630" s="546"/>
      <c r="AD3630" s="546"/>
      <c r="AE3630" s="546"/>
      <c r="AF3630" s="546"/>
      <c r="AG3630" s="547"/>
      <c r="AH3630" s="542"/>
      <c r="AI3630" s="570"/>
      <c r="AJ3630" s="546"/>
      <c r="AK3630" s="545"/>
      <c r="AL3630" s="548"/>
      <c r="AM3630" s="549"/>
    </row>
    <row r="3631">
      <c r="A3631" s="557" t="s">
        <v>5811</v>
      </c>
      <c r="B3631" s="535"/>
      <c r="C3631" s="535"/>
      <c r="D3631" s="561"/>
      <c r="E3631" s="582"/>
      <c r="F3631" s="573">
        <f t="shared" si="66"/>
        <v>0</v>
      </c>
      <c r="G3631" s="561"/>
      <c r="H3631" s="561"/>
      <c r="I3631" s="561"/>
      <c r="J3631" s="58"/>
      <c r="K3631" s="58"/>
      <c r="L3631" s="58"/>
      <c r="M3631" s="62"/>
      <c r="N3631" s="58"/>
      <c r="O3631" s="62"/>
      <c r="P3631" s="58"/>
      <c r="Q3631" s="62"/>
      <c r="R3631" s="63"/>
      <c r="S3631" s="545">
        <f t="shared" si="59"/>
        <v>0</v>
      </c>
      <c r="T3631" s="60"/>
      <c r="U3631" s="60"/>
      <c r="V3631" s="60"/>
      <c r="W3631" s="60"/>
      <c r="X3631" s="60"/>
      <c r="Y3631" s="60"/>
      <c r="Z3631" s="60"/>
      <c r="AA3631" s="60"/>
      <c r="AB3631" s="60"/>
      <c r="AC3631" s="60"/>
      <c r="AD3631" s="60"/>
      <c r="AE3631" s="60"/>
      <c r="AF3631" s="60"/>
      <c r="AG3631" s="65"/>
      <c r="AH3631" s="58"/>
      <c r="AI3631" s="59"/>
      <c r="AJ3631" s="60"/>
      <c r="AK3631" s="64"/>
      <c r="AL3631" s="66"/>
      <c r="AM3631" s="67"/>
    </row>
    <row r="3632">
      <c r="A3632" s="551" t="s">
        <v>5812</v>
      </c>
      <c r="B3632" s="571"/>
      <c r="C3632" s="571"/>
      <c r="D3632" s="556"/>
      <c r="E3632" s="568"/>
      <c r="F3632" s="555">
        <f t="shared" si="66"/>
        <v>0</v>
      </c>
      <c r="G3632" s="556"/>
      <c r="H3632" s="556"/>
      <c r="I3632" s="556"/>
      <c r="J3632" s="542"/>
      <c r="K3632" s="542"/>
      <c r="L3632" s="542"/>
      <c r="M3632" s="543"/>
      <c r="N3632" s="542"/>
      <c r="O3632" s="543"/>
      <c r="P3632" s="542"/>
      <c r="Q3632" s="543"/>
      <c r="R3632" s="544"/>
      <c r="S3632" s="545">
        <f t="shared" si="59"/>
        <v>0</v>
      </c>
      <c r="T3632" s="546"/>
      <c r="U3632" s="546"/>
      <c r="V3632" s="546"/>
      <c r="W3632" s="546"/>
      <c r="X3632" s="546"/>
      <c r="Y3632" s="546"/>
      <c r="Z3632" s="546"/>
      <c r="AA3632" s="546"/>
      <c r="AB3632" s="546"/>
      <c r="AC3632" s="546"/>
      <c r="AD3632" s="546"/>
      <c r="AE3632" s="546"/>
      <c r="AF3632" s="546"/>
      <c r="AG3632" s="547"/>
      <c r="AH3632" s="542"/>
      <c r="AI3632" s="570"/>
      <c r="AJ3632" s="546"/>
      <c r="AK3632" s="545"/>
      <c r="AL3632" s="548"/>
      <c r="AM3632" s="549"/>
    </row>
    <row r="3633">
      <c r="A3633" s="557" t="s">
        <v>5813</v>
      </c>
      <c r="B3633" s="535"/>
      <c r="C3633" s="535"/>
      <c r="D3633" s="561"/>
      <c r="E3633" s="582"/>
      <c r="F3633" s="555">
        <f t="shared" si="66"/>
        <v>0</v>
      </c>
      <c r="G3633" s="561"/>
      <c r="H3633" s="561"/>
      <c r="I3633" s="561"/>
      <c r="J3633" s="58"/>
      <c r="K3633" s="58"/>
      <c r="L3633" s="58"/>
      <c r="M3633" s="62"/>
      <c r="N3633" s="58"/>
      <c r="O3633" s="62"/>
      <c r="P3633" s="58"/>
      <c r="Q3633" s="62"/>
      <c r="R3633" s="63"/>
      <c r="S3633" s="545">
        <f t="shared" si="59"/>
        <v>0</v>
      </c>
      <c r="T3633" s="60"/>
      <c r="U3633" s="60"/>
      <c r="V3633" s="60"/>
      <c r="W3633" s="60"/>
      <c r="X3633" s="60"/>
      <c r="Y3633" s="60"/>
      <c r="Z3633" s="60"/>
      <c r="AA3633" s="60"/>
      <c r="AB3633" s="60"/>
      <c r="AC3633" s="60"/>
      <c r="AD3633" s="60"/>
      <c r="AE3633" s="60"/>
      <c r="AF3633" s="60"/>
      <c r="AG3633" s="65"/>
      <c r="AH3633" s="58"/>
      <c r="AI3633" s="59"/>
      <c r="AJ3633" s="60"/>
      <c r="AK3633" s="64"/>
      <c r="AL3633" s="66"/>
      <c r="AM3633" s="67"/>
    </row>
    <row r="3634">
      <c r="A3634" s="551" t="s">
        <v>5814</v>
      </c>
      <c r="B3634" s="571"/>
      <c r="C3634" s="571"/>
      <c r="D3634" s="556"/>
      <c r="E3634" s="568"/>
      <c r="F3634" s="573">
        <f t="shared" si="66"/>
        <v>0</v>
      </c>
      <c r="G3634" s="556"/>
      <c r="H3634" s="556"/>
      <c r="I3634" s="556"/>
      <c r="J3634" s="542"/>
      <c r="K3634" s="542"/>
      <c r="L3634" s="542"/>
      <c r="M3634" s="543"/>
      <c r="N3634" s="542"/>
      <c r="O3634" s="543"/>
      <c r="P3634" s="542"/>
      <c r="Q3634" s="543"/>
      <c r="R3634" s="544"/>
      <c r="S3634" s="545">
        <f t="shared" si="59"/>
        <v>0</v>
      </c>
      <c r="T3634" s="546"/>
      <c r="U3634" s="546"/>
      <c r="V3634" s="546"/>
      <c r="W3634" s="546"/>
      <c r="X3634" s="546"/>
      <c r="Y3634" s="546"/>
      <c r="Z3634" s="546"/>
      <c r="AA3634" s="546"/>
      <c r="AB3634" s="546"/>
      <c r="AC3634" s="546"/>
      <c r="AD3634" s="546"/>
      <c r="AE3634" s="546"/>
      <c r="AF3634" s="546"/>
      <c r="AG3634" s="547"/>
      <c r="AH3634" s="542"/>
      <c r="AI3634" s="570"/>
      <c r="AJ3634" s="546"/>
      <c r="AK3634" s="545"/>
      <c r="AL3634" s="548"/>
      <c r="AM3634" s="549"/>
    </row>
    <row r="3635">
      <c r="A3635" s="557" t="s">
        <v>5815</v>
      </c>
      <c r="B3635" s="535"/>
      <c r="C3635" s="535"/>
      <c r="D3635" s="561"/>
      <c r="E3635" s="582"/>
      <c r="F3635" s="555">
        <f t="shared" si="66"/>
        <v>0</v>
      </c>
      <c r="G3635" s="561"/>
      <c r="H3635" s="561"/>
      <c r="I3635" s="561"/>
      <c r="J3635" s="58"/>
      <c r="K3635" s="58"/>
      <c r="L3635" s="58"/>
      <c r="M3635" s="62"/>
      <c r="N3635" s="58"/>
      <c r="O3635" s="62"/>
      <c r="P3635" s="58"/>
      <c r="Q3635" s="62"/>
      <c r="R3635" s="63"/>
      <c r="S3635" s="545">
        <f t="shared" si="59"/>
        <v>0</v>
      </c>
      <c r="T3635" s="60"/>
      <c r="U3635" s="60"/>
      <c r="V3635" s="60"/>
      <c r="W3635" s="60"/>
      <c r="X3635" s="60"/>
      <c r="Y3635" s="60"/>
      <c r="Z3635" s="60"/>
      <c r="AA3635" s="60"/>
      <c r="AB3635" s="60"/>
      <c r="AC3635" s="60"/>
      <c r="AD3635" s="60"/>
      <c r="AE3635" s="60"/>
      <c r="AF3635" s="60"/>
      <c r="AG3635" s="65"/>
      <c r="AH3635" s="58"/>
      <c r="AI3635" s="59"/>
      <c r="AJ3635" s="60"/>
      <c r="AK3635" s="64"/>
      <c r="AL3635" s="66"/>
      <c r="AM3635" s="67"/>
    </row>
    <row r="3636">
      <c r="A3636" s="551" t="s">
        <v>5816</v>
      </c>
      <c r="B3636" s="571"/>
      <c r="C3636" s="571"/>
      <c r="D3636" s="556"/>
      <c r="E3636" s="568"/>
      <c r="F3636" s="573">
        <f t="shared" si="66"/>
        <v>0</v>
      </c>
      <c r="G3636" s="556"/>
      <c r="H3636" s="556"/>
      <c r="I3636" s="556"/>
      <c r="J3636" s="542"/>
      <c r="K3636" s="542"/>
      <c r="L3636" s="542"/>
      <c r="M3636" s="543"/>
      <c r="N3636" s="542"/>
      <c r="O3636" s="543"/>
      <c r="P3636" s="542"/>
      <c r="Q3636" s="543"/>
      <c r="R3636" s="544"/>
      <c r="S3636" s="545">
        <f t="shared" si="59"/>
        <v>0</v>
      </c>
      <c r="T3636" s="546"/>
      <c r="U3636" s="546"/>
      <c r="V3636" s="546"/>
      <c r="W3636" s="546"/>
      <c r="X3636" s="546"/>
      <c r="Y3636" s="546"/>
      <c r="Z3636" s="546"/>
      <c r="AA3636" s="546"/>
      <c r="AB3636" s="546"/>
      <c r="AC3636" s="546"/>
      <c r="AD3636" s="546"/>
      <c r="AE3636" s="546"/>
      <c r="AF3636" s="546"/>
      <c r="AG3636" s="547"/>
      <c r="AH3636" s="542"/>
      <c r="AI3636" s="570"/>
      <c r="AJ3636" s="546"/>
      <c r="AK3636" s="545"/>
      <c r="AL3636" s="548"/>
      <c r="AM3636" s="549"/>
    </row>
    <row r="3637">
      <c r="A3637" s="557" t="s">
        <v>5817</v>
      </c>
      <c r="B3637" s="535"/>
      <c r="C3637" s="535"/>
      <c r="D3637" s="561"/>
      <c r="E3637" s="582"/>
      <c r="F3637" s="555">
        <f t="shared" si="66"/>
        <v>0</v>
      </c>
      <c r="G3637" s="561"/>
      <c r="H3637" s="561"/>
      <c r="I3637" s="561"/>
      <c r="J3637" s="58"/>
      <c r="K3637" s="58"/>
      <c r="L3637" s="58"/>
      <c r="M3637" s="62"/>
      <c r="N3637" s="58"/>
      <c r="O3637" s="62"/>
      <c r="P3637" s="58"/>
      <c r="Q3637" s="62"/>
      <c r="R3637" s="63"/>
      <c r="S3637" s="545">
        <f t="shared" si="59"/>
        <v>0</v>
      </c>
      <c r="T3637" s="60"/>
      <c r="U3637" s="60"/>
      <c r="V3637" s="60"/>
      <c r="W3637" s="60"/>
      <c r="X3637" s="60"/>
      <c r="Y3637" s="60"/>
      <c r="Z3637" s="60"/>
      <c r="AA3637" s="60"/>
      <c r="AB3637" s="60"/>
      <c r="AC3637" s="60"/>
      <c r="AD3637" s="60"/>
      <c r="AE3637" s="60"/>
      <c r="AF3637" s="60"/>
      <c r="AG3637" s="65"/>
      <c r="AH3637" s="58"/>
      <c r="AI3637" s="59"/>
      <c r="AJ3637" s="60"/>
      <c r="AK3637" s="64"/>
      <c r="AL3637" s="66"/>
      <c r="AM3637" s="67"/>
    </row>
    <row r="3638">
      <c r="A3638" s="551" t="s">
        <v>5818</v>
      </c>
      <c r="B3638" s="571"/>
      <c r="C3638" s="571"/>
      <c r="D3638" s="556"/>
      <c r="E3638" s="568"/>
      <c r="F3638" s="573">
        <f t="shared" si="66"/>
        <v>0</v>
      </c>
      <c r="G3638" s="556"/>
      <c r="H3638" s="556"/>
      <c r="I3638" s="556"/>
      <c r="J3638" s="542"/>
      <c r="K3638" s="542"/>
      <c r="L3638" s="542"/>
      <c r="M3638" s="543"/>
      <c r="N3638" s="542"/>
      <c r="O3638" s="543"/>
      <c r="P3638" s="542"/>
      <c r="Q3638" s="543"/>
      <c r="R3638" s="544"/>
      <c r="S3638" s="545">
        <f t="shared" si="59"/>
        <v>0</v>
      </c>
      <c r="T3638" s="546"/>
      <c r="U3638" s="546"/>
      <c r="V3638" s="546"/>
      <c r="W3638" s="546"/>
      <c r="X3638" s="546"/>
      <c r="Y3638" s="546"/>
      <c r="Z3638" s="546"/>
      <c r="AA3638" s="546"/>
      <c r="AB3638" s="546"/>
      <c r="AC3638" s="546"/>
      <c r="AD3638" s="546"/>
      <c r="AE3638" s="546"/>
      <c r="AF3638" s="546"/>
      <c r="AG3638" s="547"/>
      <c r="AH3638" s="542"/>
      <c r="AI3638" s="570"/>
      <c r="AJ3638" s="546"/>
      <c r="AK3638" s="545"/>
      <c r="AL3638" s="548"/>
      <c r="AM3638" s="549"/>
    </row>
    <row r="3639">
      <c r="A3639" s="557" t="s">
        <v>5819</v>
      </c>
      <c r="B3639" s="535"/>
      <c r="C3639" s="535"/>
      <c r="D3639" s="561"/>
      <c r="E3639" s="582"/>
      <c r="F3639" s="555">
        <f t="shared" si="66"/>
        <v>0</v>
      </c>
      <c r="G3639" s="561"/>
      <c r="H3639" s="561"/>
      <c r="I3639" s="561"/>
      <c r="J3639" s="58"/>
      <c r="K3639" s="58"/>
      <c r="L3639" s="58"/>
      <c r="M3639" s="62"/>
      <c r="N3639" s="58"/>
      <c r="O3639" s="62"/>
      <c r="P3639" s="58"/>
      <c r="Q3639" s="62"/>
      <c r="R3639" s="63"/>
      <c r="S3639" s="545">
        <f t="shared" si="59"/>
        <v>0</v>
      </c>
      <c r="T3639" s="60"/>
      <c r="U3639" s="60"/>
      <c r="V3639" s="60"/>
      <c r="W3639" s="60"/>
      <c r="X3639" s="60"/>
      <c r="Y3639" s="60"/>
      <c r="Z3639" s="60"/>
      <c r="AA3639" s="60"/>
      <c r="AB3639" s="60"/>
      <c r="AC3639" s="60"/>
      <c r="AD3639" s="60"/>
      <c r="AE3639" s="60"/>
      <c r="AF3639" s="60"/>
      <c r="AG3639" s="65"/>
      <c r="AH3639" s="58"/>
      <c r="AI3639" s="59"/>
      <c r="AJ3639" s="60"/>
      <c r="AK3639" s="64"/>
      <c r="AL3639" s="66"/>
      <c r="AM3639" s="67"/>
    </row>
    <row r="3640">
      <c r="A3640" s="551" t="s">
        <v>5820</v>
      </c>
      <c r="B3640" s="571"/>
      <c r="C3640" s="571"/>
      <c r="D3640" s="556"/>
      <c r="E3640" s="568"/>
      <c r="F3640" s="555">
        <f t="shared" si="66"/>
        <v>0</v>
      </c>
      <c r="G3640" s="556"/>
      <c r="H3640" s="556"/>
      <c r="I3640" s="556"/>
      <c r="J3640" s="542"/>
      <c r="K3640" s="542"/>
      <c r="L3640" s="542"/>
      <c r="M3640" s="543"/>
      <c r="N3640" s="542"/>
      <c r="O3640" s="543"/>
      <c r="P3640" s="542"/>
      <c r="Q3640" s="543"/>
      <c r="R3640" s="544"/>
      <c r="S3640" s="545">
        <f t="shared" si="59"/>
        <v>0</v>
      </c>
      <c r="T3640" s="546"/>
      <c r="U3640" s="546"/>
      <c r="V3640" s="546"/>
      <c r="W3640" s="546"/>
      <c r="X3640" s="546"/>
      <c r="Y3640" s="546"/>
      <c r="Z3640" s="546"/>
      <c r="AA3640" s="546"/>
      <c r="AB3640" s="546"/>
      <c r="AC3640" s="546"/>
      <c r="AD3640" s="546"/>
      <c r="AE3640" s="546"/>
      <c r="AF3640" s="546"/>
      <c r="AG3640" s="547"/>
      <c r="AH3640" s="542"/>
      <c r="AI3640" s="570"/>
      <c r="AJ3640" s="546"/>
      <c r="AK3640" s="545"/>
      <c r="AL3640" s="548"/>
      <c r="AM3640" s="549"/>
    </row>
    <row r="3641">
      <c r="A3641" s="557" t="s">
        <v>5821</v>
      </c>
      <c r="B3641" s="535"/>
      <c r="C3641" s="535"/>
      <c r="D3641" s="561"/>
      <c r="E3641" s="582"/>
      <c r="F3641" s="573">
        <f t="shared" si="66"/>
        <v>0</v>
      </c>
      <c r="G3641" s="561"/>
      <c r="H3641" s="561"/>
      <c r="I3641" s="561"/>
      <c r="J3641" s="58"/>
      <c r="K3641" s="58"/>
      <c r="L3641" s="58"/>
      <c r="M3641" s="62"/>
      <c r="N3641" s="58"/>
      <c r="O3641" s="62"/>
      <c r="P3641" s="58"/>
      <c r="Q3641" s="62"/>
      <c r="R3641" s="63"/>
      <c r="S3641" s="545">
        <f t="shared" si="59"/>
        <v>0</v>
      </c>
      <c r="T3641" s="60"/>
      <c r="U3641" s="60"/>
      <c r="V3641" s="60"/>
      <c r="W3641" s="60"/>
      <c r="X3641" s="60"/>
      <c r="Y3641" s="60"/>
      <c r="Z3641" s="60"/>
      <c r="AA3641" s="60"/>
      <c r="AB3641" s="60"/>
      <c r="AC3641" s="60"/>
      <c r="AD3641" s="60"/>
      <c r="AE3641" s="60"/>
      <c r="AF3641" s="60"/>
      <c r="AG3641" s="65"/>
      <c r="AH3641" s="58"/>
      <c r="AI3641" s="59"/>
      <c r="AJ3641" s="60"/>
      <c r="AK3641" s="64"/>
      <c r="AL3641" s="66"/>
      <c r="AM3641" s="67"/>
    </row>
    <row r="3642">
      <c r="A3642" s="551" t="s">
        <v>5822</v>
      </c>
      <c r="B3642" s="571"/>
      <c r="C3642" s="571"/>
      <c r="D3642" s="556"/>
      <c r="E3642" s="568"/>
      <c r="F3642" s="555">
        <f t="shared" si="66"/>
        <v>0</v>
      </c>
      <c r="G3642" s="556"/>
      <c r="H3642" s="556"/>
      <c r="I3642" s="556"/>
      <c r="J3642" s="542"/>
      <c r="K3642" s="542"/>
      <c r="L3642" s="542"/>
      <c r="M3642" s="543"/>
      <c r="N3642" s="542"/>
      <c r="O3642" s="543"/>
      <c r="P3642" s="542"/>
      <c r="Q3642" s="543"/>
      <c r="R3642" s="544"/>
      <c r="S3642" s="545">
        <f t="shared" si="59"/>
        <v>0</v>
      </c>
      <c r="T3642" s="546"/>
      <c r="U3642" s="546"/>
      <c r="V3642" s="546"/>
      <c r="W3642" s="546"/>
      <c r="X3642" s="546"/>
      <c r="Y3642" s="546"/>
      <c r="Z3642" s="546"/>
      <c r="AA3642" s="546"/>
      <c r="AB3642" s="546"/>
      <c r="AC3642" s="546"/>
      <c r="AD3642" s="546"/>
      <c r="AE3642" s="546"/>
      <c r="AF3642" s="546"/>
      <c r="AG3642" s="547"/>
      <c r="AH3642" s="542"/>
      <c r="AI3642" s="570"/>
      <c r="AJ3642" s="546"/>
      <c r="AK3642" s="545"/>
      <c r="AL3642" s="548"/>
      <c r="AM3642" s="549"/>
    </row>
    <row r="3643">
      <c r="A3643" s="557" t="s">
        <v>5823</v>
      </c>
      <c r="B3643" s="535"/>
      <c r="C3643" s="535"/>
      <c r="D3643" s="561"/>
      <c r="E3643" s="582"/>
      <c r="F3643" s="573">
        <f t="shared" si="66"/>
        <v>0</v>
      </c>
      <c r="G3643" s="561"/>
      <c r="H3643" s="561"/>
      <c r="I3643" s="561"/>
      <c r="J3643" s="58"/>
      <c r="K3643" s="58"/>
      <c r="L3643" s="58"/>
      <c r="M3643" s="62"/>
      <c r="N3643" s="58"/>
      <c r="O3643" s="62"/>
      <c r="P3643" s="58"/>
      <c r="Q3643" s="62"/>
      <c r="R3643" s="63"/>
      <c r="S3643" s="545">
        <f t="shared" si="59"/>
        <v>0</v>
      </c>
      <c r="T3643" s="60"/>
      <c r="U3643" s="60"/>
      <c r="V3643" s="60"/>
      <c r="W3643" s="60"/>
      <c r="X3643" s="60"/>
      <c r="Y3643" s="60"/>
      <c r="Z3643" s="60"/>
      <c r="AA3643" s="60"/>
      <c r="AB3643" s="60"/>
      <c r="AC3643" s="60"/>
      <c r="AD3643" s="60"/>
      <c r="AE3643" s="60"/>
      <c r="AF3643" s="60"/>
      <c r="AG3643" s="65"/>
      <c r="AH3643" s="58"/>
      <c r="AI3643" s="59"/>
      <c r="AJ3643" s="60"/>
      <c r="AK3643" s="64"/>
      <c r="AL3643" s="66"/>
      <c r="AM3643" s="67"/>
    </row>
    <row r="3644">
      <c r="A3644" s="551" t="s">
        <v>5824</v>
      </c>
      <c r="B3644" s="571"/>
      <c r="C3644" s="571"/>
      <c r="D3644" s="556"/>
      <c r="E3644" s="568"/>
      <c r="F3644" s="555">
        <f t="shared" si="66"/>
        <v>0</v>
      </c>
      <c r="G3644" s="556"/>
      <c r="H3644" s="556"/>
      <c r="I3644" s="556"/>
      <c r="J3644" s="542"/>
      <c r="K3644" s="542"/>
      <c r="L3644" s="542"/>
      <c r="M3644" s="543"/>
      <c r="N3644" s="542"/>
      <c r="O3644" s="543"/>
      <c r="P3644" s="542"/>
      <c r="Q3644" s="543"/>
      <c r="R3644" s="544"/>
      <c r="S3644" s="545">
        <f t="shared" si="59"/>
        <v>0</v>
      </c>
      <c r="T3644" s="546"/>
      <c r="U3644" s="546"/>
      <c r="V3644" s="546"/>
      <c r="W3644" s="546"/>
      <c r="X3644" s="546"/>
      <c r="Y3644" s="546"/>
      <c r="Z3644" s="546"/>
      <c r="AA3644" s="546"/>
      <c r="AB3644" s="546"/>
      <c r="AC3644" s="546"/>
      <c r="AD3644" s="546"/>
      <c r="AE3644" s="546"/>
      <c r="AF3644" s="546"/>
      <c r="AG3644" s="547"/>
      <c r="AH3644" s="542"/>
      <c r="AI3644" s="570"/>
      <c r="AJ3644" s="546"/>
      <c r="AK3644" s="545"/>
      <c r="AL3644" s="548"/>
      <c r="AM3644" s="549"/>
    </row>
    <row r="3645">
      <c r="A3645" s="557" t="s">
        <v>5825</v>
      </c>
      <c r="B3645" s="535"/>
      <c r="C3645" s="535"/>
      <c r="D3645" s="561"/>
      <c r="E3645" s="582"/>
      <c r="F3645" s="573">
        <f t="shared" si="66"/>
        <v>0</v>
      </c>
      <c r="G3645" s="561"/>
      <c r="H3645" s="561"/>
      <c r="I3645" s="561"/>
      <c r="J3645" s="58"/>
      <c r="K3645" s="58"/>
      <c r="L3645" s="58"/>
      <c r="M3645" s="62"/>
      <c r="N3645" s="58"/>
      <c r="O3645" s="62"/>
      <c r="P3645" s="58"/>
      <c r="Q3645" s="62"/>
      <c r="R3645" s="63"/>
      <c r="S3645" s="545">
        <f t="shared" si="59"/>
        <v>0</v>
      </c>
      <c r="T3645" s="60"/>
      <c r="U3645" s="60"/>
      <c r="V3645" s="60"/>
      <c r="W3645" s="60"/>
      <c r="X3645" s="60"/>
      <c r="Y3645" s="60"/>
      <c r="Z3645" s="60"/>
      <c r="AA3645" s="60"/>
      <c r="AB3645" s="60"/>
      <c r="AC3645" s="60"/>
      <c r="AD3645" s="60"/>
      <c r="AE3645" s="60"/>
      <c r="AF3645" s="60"/>
      <c r="AG3645" s="65"/>
      <c r="AH3645" s="58"/>
      <c r="AI3645" s="59"/>
      <c r="AJ3645" s="60"/>
      <c r="AK3645" s="64"/>
      <c r="AL3645" s="66"/>
      <c r="AM3645" s="67"/>
    </row>
    <row r="3646">
      <c r="A3646" s="551" t="s">
        <v>5826</v>
      </c>
      <c r="B3646" s="571"/>
      <c r="C3646" s="571"/>
      <c r="D3646" s="556"/>
      <c r="E3646" s="568"/>
      <c r="F3646" s="555">
        <f t="shared" si="66"/>
        <v>0</v>
      </c>
      <c r="G3646" s="556"/>
      <c r="H3646" s="556"/>
      <c r="I3646" s="556"/>
      <c r="J3646" s="542"/>
      <c r="K3646" s="542"/>
      <c r="L3646" s="542"/>
      <c r="M3646" s="543"/>
      <c r="N3646" s="542"/>
      <c r="O3646" s="543"/>
      <c r="P3646" s="542"/>
      <c r="Q3646" s="543"/>
      <c r="R3646" s="544"/>
      <c r="S3646" s="545">
        <f t="shared" si="59"/>
        <v>0</v>
      </c>
      <c r="T3646" s="546"/>
      <c r="U3646" s="546"/>
      <c r="V3646" s="546"/>
      <c r="W3646" s="546"/>
      <c r="X3646" s="546"/>
      <c r="Y3646" s="546"/>
      <c r="Z3646" s="546"/>
      <c r="AA3646" s="546"/>
      <c r="AB3646" s="546"/>
      <c r="AC3646" s="546"/>
      <c r="AD3646" s="546"/>
      <c r="AE3646" s="546"/>
      <c r="AF3646" s="546"/>
      <c r="AG3646" s="547"/>
      <c r="AH3646" s="542"/>
      <c r="AI3646" s="570"/>
      <c r="AJ3646" s="546"/>
      <c r="AK3646" s="545"/>
      <c r="AL3646" s="548"/>
      <c r="AM3646" s="549"/>
    </row>
    <row r="3647">
      <c r="A3647" s="557" t="s">
        <v>5827</v>
      </c>
      <c r="B3647" s="535"/>
      <c r="C3647" s="535"/>
      <c r="D3647" s="561"/>
      <c r="E3647" s="582"/>
      <c r="F3647" s="555">
        <f t="shared" si="66"/>
        <v>0</v>
      </c>
      <c r="G3647" s="561"/>
      <c r="H3647" s="561"/>
      <c r="I3647" s="561"/>
      <c r="J3647" s="58"/>
      <c r="K3647" s="58"/>
      <c r="L3647" s="58"/>
      <c r="M3647" s="62"/>
      <c r="N3647" s="58"/>
      <c r="O3647" s="62"/>
      <c r="P3647" s="58"/>
      <c r="Q3647" s="62"/>
      <c r="R3647" s="63"/>
      <c r="S3647" s="545">
        <f t="shared" si="59"/>
        <v>0</v>
      </c>
      <c r="T3647" s="60"/>
      <c r="U3647" s="60"/>
      <c r="V3647" s="60"/>
      <c r="W3647" s="60"/>
      <c r="X3647" s="60"/>
      <c r="Y3647" s="60"/>
      <c r="Z3647" s="60"/>
      <c r="AA3647" s="60"/>
      <c r="AB3647" s="60"/>
      <c r="AC3647" s="60"/>
      <c r="AD3647" s="60"/>
      <c r="AE3647" s="60"/>
      <c r="AF3647" s="60"/>
      <c r="AG3647" s="65"/>
      <c r="AH3647" s="58"/>
      <c r="AI3647" s="59"/>
      <c r="AJ3647" s="60"/>
      <c r="AK3647" s="64"/>
      <c r="AL3647" s="66"/>
      <c r="AM3647" s="67"/>
    </row>
    <row r="3648">
      <c r="A3648" s="551" t="s">
        <v>5828</v>
      </c>
      <c r="B3648" s="571"/>
      <c r="C3648" s="571"/>
      <c r="D3648" s="556"/>
      <c r="E3648" s="568"/>
      <c r="F3648" s="573">
        <f t="shared" si="66"/>
        <v>0</v>
      </c>
      <c r="G3648" s="556"/>
      <c r="H3648" s="556"/>
      <c r="I3648" s="556"/>
      <c r="J3648" s="542"/>
      <c r="K3648" s="542"/>
      <c r="L3648" s="542"/>
      <c r="M3648" s="543"/>
      <c r="N3648" s="542"/>
      <c r="O3648" s="543"/>
      <c r="P3648" s="542"/>
      <c r="Q3648" s="543"/>
      <c r="R3648" s="544"/>
      <c r="S3648" s="545">
        <f t="shared" si="59"/>
        <v>0</v>
      </c>
      <c r="T3648" s="546"/>
      <c r="U3648" s="546"/>
      <c r="V3648" s="546"/>
      <c r="W3648" s="546"/>
      <c r="X3648" s="546"/>
      <c r="Y3648" s="546"/>
      <c r="Z3648" s="546"/>
      <c r="AA3648" s="546"/>
      <c r="AB3648" s="546"/>
      <c r="AC3648" s="546"/>
      <c r="AD3648" s="546"/>
      <c r="AE3648" s="546"/>
      <c r="AF3648" s="546"/>
      <c r="AG3648" s="547"/>
      <c r="AH3648" s="542"/>
      <c r="AI3648" s="570"/>
      <c r="AJ3648" s="546"/>
      <c r="AK3648" s="545"/>
      <c r="AL3648" s="548"/>
      <c r="AM3648" s="549"/>
    </row>
    <row r="3649">
      <c r="A3649" s="557" t="s">
        <v>5829</v>
      </c>
      <c r="B3649" s="535"/>
      <c r="C3649" s="535"/>
      <c r="D3649" s="561"/>
      <c r="E3649" s="582"/>
      <c r="F3649" s="555">
        <f t="shared" si="66"/>
        <v>0</v>
      </c>
      <c r="G3649" s="561"/>
      <c r="H3649" s="561"/>
      <c r="I3649" s="561"/>
      <c r="J3649" s="58"/>
      <c r="K3649" s="58"/>
      <c r="L3649" s="58"/>
      <c r="M3649" s="62"/>
      <c r="N3649" s="58"/>
      <c r="O3649" s="62"/>
      <c r="P3649" s="58"/>
      <c r="Q3649" s="62"/>
      <c r="R3649" s="63"/>
      <c r="S3649" s="545">
        <f t="shared" si="59"/>
        <v>0</v>
      </c>
      <c r="T3649" s="60"/>
      <c r="U3649" s="60"/>
      <c r="V3649" s="60"/>
      <c r="W3649" s="60"/>
      <c r="X3649" s="60"/>
      <c r="Y3649" s="60"/>
      <c r="Z3649" s="60"/>
      <c r="AA3649" s="60"/>
      <c r="AB3649" s="60"/>
      <c r="AC3649" s="60"/>
      <c r="AD3649" s="60"/>
      <c r="AE3649" s="60"/>
      <c r="AF3649" s="60"/>
      <c r="AG3649" s="65"/>
      <c r="AH3649" s="58"/>
      <c r="AI3649" s="59"/>
      <c r="AJ3649" s="60"/>
      <c r="AK3649" s="64"/>
      <c r="AL3649" s="66"/>
      <c r="AM3649" s="67"/>
    </row>
    <row r="3650">
      <c r="A3650" s="551" t="s">
        <v>5830</v>
      </c>
      <c r="B3650" s="571"/>
      <c r="C3650" s="571"/>
      <c r="D3650" s="556"/>
      <c r="E3650" s="568"/>
      <c r="F3650" s="573">
        <f t="shared" si="66"/>
        <v>0</v>
      </c>
      <c r="G3650" s="556"/>
      <c r="H3650" s="556"/>
      <c r="I3650" s="556"/>
      <c r="J3650" s="542"/>
      <c r="K3650" s="542"/>
      <c r="L3650" s="542"/>
      <c r="M3650" s="543"/>
      <c r="N3650" s="542"/>
      <c r="O3650" s="543"/>
      <c r="P3650" s="542"/>
      <c r="Q3650" s="543"/>
      <c r="R3650" s="544"/>
      <c r="S3650" s="545">
        <f t="shared" si="59"/>
        <v>0</v>
      </c>
      <c r="T3650" s="546"/>
      <c r="U3650" s="546"/>
      <c r="V3650" s="546"/>
      <c r="W3650" s="546"/>
      <c r="X3650" s="546"/>
      <c r="Y3650" s="546"/>
      <c r="Z3650" s="546"/>
      <c r="AA3650" s="546"/>
      <c r="AB3650" s="546"/>
      <c r="AC3650" s="546"/>
      <c r="AD3650" s="546"/>
      <c r="AE3650" s="546"/>
      <c r="AF3650" s="546"/>
      <c r="AG3650" s="547"/>
      <c r="AH3650" s="542"/>
      <c r="AI3650" s="570"/>
      <c r="AJ3650" s="546"/>
      <c r="AK3650" s="545"/>
      <c r="AL3650" s="548"/>
      <c r="AM3650" s="549"/>
    </row>
    <row r="3651">
      <c r="A3651" s="557" t="s">
        <v>5831</v>
      </c>
      <c r="B3651" s="535"/>
      <c r="C3651" s="535"/>
      <c r="D3651" s="561"/>
      <c r="E3651" s="582"/>
      <c r="F3651" s="555">
        <f t="shared" si="66"/>
        <v>0</v>
      </c>
      <c r="G3651" s="561"/>
      <c r="H3651" s="561"/>
      <c r="I3651" s="561"/>
      <c r="J3651" s="58"/>
      <c r="K3651" s="58"/>
      <c r="L3651" s="58"/>
      <c r="M3651" s="62"/>
      <c r="N3651" s="58"/>
      <c r="O3651" s="62"/>
      <c r="P3651" s="58"/>
      <c r="Q3651" s="62"/>
      <c r="R3651" s="63"/>
      <c r="S3651" s="545">
        <f t="shared" si="59"/>
        <v>0</v>
      </c>
      <c r="T3651" s="60"/>
      <c r="U3651" s="60"/>
      <c r="V3651" s="60"/>
      <c r="W3651" s="60"/>
      <c r="X3651" s="60"/>
      <c r="Y3651" s="60"/>
      <c r="Z3651" s="60"/>
      <c r="AA3651" s="60"/>
      <c r="AB3651" s="60"/>
      <c r="AC3651" s="60"/>
      <c r="AD3651" s="60"/>
      <c r="AE3651" s="60"/>
      <c r="AF3651" s="60"/>
      <c r="AG3651" s="65"/>
      <c r="AH3651" s="58"/>
      <c r="AI3651" s="59"/>
      <c r="AJ3651" s="60"/>
      <c r="AK3651" s="64"/>
      <c r="AL3651" s="66"/>
      <c r="AM3651" s="67"/>
    </row>
    <row r="3652">
      <c r="A3652" s="551" t="s">
        <v>5832</v>
      </c>
      <c r="B3652" s="571"/>
      <c r="C3652" s="571"/>
      <c r="D3652" s="556"/>
      <c r="E3652" s="568"/>
      <c r="F3652" s="573">
        <f t="shared" si="66"/>
        <v>0</v>
      </c>
      <c r="G3652" s="556"/>
      <c r="H3652" s="556"/>
      <c r="I3652" s="556"/>
      <c r="J3652" s="542"/>
      <c r="K3652" s="542"/>
      <c r="L3652" s="542"/>
      <c r="M3652" s="543"/>
      <c r="N3652" s="542"/>
      <c r="O3652" s="543"/>
      <c r="P3652" s="542"/>
      <c r="Q3652" s="543"/>
      <c r="R3652" s="544"/>
      <c r="S3652" s="545">
        <f t="shared" si="59"/>
        <v>0</v>
      </c>
      <c r="T3652" s="546"/>
      <c r="U3652" s="546"/>
      <c r="V3652" s="546"/>
      <c r="W3652" s="546"/>
      <c r="X3652" s="546"/>
      <c r="Y3652" s="546"/>
      <c r="Z3652" s="546"/>
      <c r="AA3652" s="546"/>
      <c r="AB3652" s="546"/>
      <c r="AC3652" s="546"/>
      <c r="AD3652" s="546"/>
      <c r="AE3652" s="546"/>
      <c r="AF3652" s="546"/>
      <c r="AG3652" s="547"/>
      <c r="AH3652" s="542"/>
      <c r="AI3652" s="570"/>
      <c r="AJ3652" s="546"/>
      <c r="AK3652" s="545"/>
      <c r="AL3652" s="548"/>
      <c r="AM3652" s="549"/>
    </row>
    <row r="3653">
      <c r="A3653" s="557" t="s">
        <v>5833</v>
      </c>
      <c r="B3653" s="535"/>
      <c r="C3653" s="535"/>
      <c r="D3653" s="561"/>
      <c r="E3653" s="582"/>
      <c r="F3653" s="555">
        <f t="shared" si="66"/>
        <v>0</v>
      </c>
      <c r="G3653" s="561"/>
      <c r="H3653" s="561"/>
      <c r="I3653" s="561"/>
      <c r="J3653" s="58"/>
      <c r="K3653" s="58"/>
      <c r="L3653" s="58"/>
      <c r="M3653" s="62"/>
      <c r="N3653" s="58"/>
      <c r="O3653" s="62"/>
      <c r="P3653" s="58"/>
      <c r="Q3653" s="62"/>
      <c r="R3653" s="63"/>
      <c r="S3653" s="545">
        <f t="shared" si="59"/>
        <v>0</v>
      </c>
      <c r="T3653" s="60"/>
      <c r="U3653" s="60"/>
      <c r="V3653" s="60"/>
      <c r="W3653" s="60"/>
      <c r="X3653" s="60"/>
      <c r="Y3653" s="60"/>
      <c r="Z3653" s="60"/>
      <c r="AA3653" s="60"/>
      <c r="AB3653" s="60"/>
      <c r="AC3653" s="60"/>
      <c r="AD3653" s="60"/>
      <c r="AE3653" s="60"/>
      <c r="AF3653" s="60"/>
      <c r="AG3653" s="65"/>
      <c r="AH3653" s="58"/>
      <c r="AI3653" s="59"/>
      <c r="AJ3653" s="60"/>
      <c r="AK3653" s="64"/>
      <c r="AL3653" s="66"/>
      <c r="AM3653" s="67"/>
    </row>
    <row r="3654">
      <c r="A3654" s="551" t="s">
        <v>5834</v>
      </c>
      <c r="B3654" s="571"/>
      <c r="C3654" s="571"/>
      <c r="D3654" s="556"/>
      <c r="E3654" s="568"/>
      <c r="F3654" s="555">
        <f t="shared" si="66"/>
        <v>0</v>
      </c>
      <c r="G3654" s="556"/>
      <c r="H3654" s="556"/>
      <c r="I3654" s="556"/>
      <c r="J3654" s="542"/>
      <c r="K3654" s="542"/>
      <c r="L3654" s="542"/>
      <c r="M3654" s="543"/>
      <c r="N3654" s="542"/>
      <c r="O3654" s="543"/>
      <c r="P3654" s="542"/>
      <c r="Q3654" s="543"/>
      <c r="R3654" s="544"/>
      <c r="S3654" s="545">
        <f t="shared" si="59"/>
        <v>0</v>
      </c>
      <c r="T3654" s="546"/>
      <c r="U3654" s="546"/>
      <c r="V3654" s="546"/>
      <c r="W3654" s="546"/>
      <c r="X3654" s="546"/>
      <c r="Y3654" s="546"/>
      <c r="Z3654" s="546"/>
      <c r="AA3654" s="546"/>
      <c r="AB3654" s="546"/>
      <c r="AC3654" s="546"/>
      <c r="AD3654" s="546"/>
      <c r="AE3654" s="546"/>
      <c r="AF3654" s="546"/>
      <c r="AG3654" s="547"/>
      <c r="AH3654" s="542"/>
      <c r="AI3654" s="570"/>
      <c r="AJ3654" s="546"/>
      <c r="AK3654" s="545"/>
      <c r="AL3654" s="548"/>
      <c r="AM3654" s="549"/>
    </row>
    <row r="3655">
      <c r="A3655" s="557" t="s">
        <v>5835</v>
      </c>
      <c r="B3655" s="535"/>
      <c r="C3655" s="535"/>
      <c r="D3655" s="561"/>
      <c r="E3655" s="582"/>
      <c r="F3655" s="573">
        <f t="shared" si="66"/>
        <v>0</v>
      </c>
      <c r="G3655" s="561"/>
      <c r="H3655" s="561"/>
      <c r="I3655" s="561"/>
      <c r="J3655" s="58"/>
      <c r="K3655" s="58"/>
      <c r="L3655" s="58"/>
      <c r="M3655" s="62"/>
      <c r="N3655" s="58"/>
      <c r="O3655" s="62"/>
      <c r="P3655" s="58"/>
      <c r="Q3655" s="62"/>
      <c r="R3655" s="63"/>
      <c r="S3655" s="545">
        <f t="shared" si="59"/>
        <v>0</v>
      </c>
      <c r="T3655" s="60"/>
      <c r="U3655" s="60"/>
      <c r="V3655" s="60"/>
      <c r="W3655" s="60"/>
      <c r="X3655" s="60"/>
      <c r="Y3655" s="60"/>
      <c r="Z3655" s="60"/>
      <c r="AA3655" s="60"/>
      <c r="AB3655" s="60"/>
      <c r="AC3655" s="60"/>
      <c r="AD3655" s="60"/>
      <c r="AE3655" s="60"/>
      <c r="AF3655" s="60"/>
      <c r="AG3655" s="65"/>
      <c r="AH3655" s="58"/>
      <c r="AI3655" s="59"/>
      <c r="AJ3655" s="60"/>
      <c r="AK3655" s="64"/>
      <c r="AL3655" s="66"/>
      <c r="AM3655" s="67"/>
    </row>
    <row r="3656">
      <c r="A3656" s="551" t="s">
        <v>5836</v>
      </c>
      <c r="B3656" s="571"/>
      <c r="C3656" s="571"/>
      <c r="D3656" s="556"/>
      <c r="E3656" s="568"/>
      <c r="F3656" s="555">
        <f t="shared" si="66"/>
        <v>0</v>
      </c>
      <c r="G3656" s="556"/>
      <c r="H3656" s="556"/>
      <c r="I3656" s="556"/>
      <c r="J3656" s="542"/>
      <c r="K3656" s="542"/>
      <c r="L3656" s="542"/>
      <c r="M3656" s="543"/>
      <c r="N3656" s="542"/>
      <c r="O3656" s="543"/>
      <c r="P3656" s="542"/>
      <c r="Q3656" s="543"/>
      <c r="R3656" s="544"/>
      <c r="S3656" s="545">
        <f t="shared" si="59"/>
        <v>0</v>
      </c>
      <c r="T3656" s="546"/>
      <c r="U3656" s="546"/>
      <c r="V3656" s="546"/>
      <c r="W3656" s="546"/>
      <c r="X3656" s="546"/>
      <c r="Y3656" s="546"/>
      <c r="Z3656" s="546"/>
      <c r="AA3656" s="546"/>
      <c r="AB3656" s="546"/>
      <c r="AC3656" s="546"/>
      <c r="AD3656" s="546"/>
      <c r="AE3656" s="546"/>
      <c r="AF3656" s="546"/>
      <c r="AG3656" s="547"/>
      <c r="AH3656" s="542"/>
      <c r="AI3656" s="570"/>
      <c r="AJ3656" s="546"/>
      <c r="AK3656" s="545"/>
      <c r="AL3656" s="548"/>
      <c r="AM3656" s="549"/>
    </row>
    <row r="3657">
      <c r="A3657" s="557" t="s">
        <v>5837</v>
      </c>
      <c r="B3657" s="535"/>
      <c r="C3657" s="535"/>
      <c r="D3657" s="561"/>
      <c r="E3657" s="582"/>
      <c r="F3657" s="573">
        <f t="shared" si="66"/>
        <v>0</v>
      </c>
      <c r="G3657" s="561"/>
      <c r="H3657" s="561"/>
      <c r="I3657" s="561"/>
      <c r="J3657" s="58"/>
      <c r="K3657" s="58"/>
      <c r="L3657" s="58"/>
      <c r="M3657" s="62"/>
      <c r="N3657" s="58"/>
      <c r="O3657" s="62"/>
      <c r="P3657" s="58"/>
      <c r="Q3657" s="62"/>
      <c r="R3657" s="63"/>
      <c r="S3657" s="545">
        <f t="shared" si="59"/>
        <v>0</v>
      </c>
      <c r="T3657" s="60"/>
      <c r="U3657" s="60"/>
      <c r="V3657" s="60"/>
      <c r="W3657" s="60"/>
      <c r="X3657" s="60"/>
      <c r="Y3657" s="60"/>
      <c r="Z3657" s="60"/>
      <c r="AA3657" s="60"/>
      <c r="AB3657" s="60"/>
      <c r="AC3657" s="60"/>
      <c r="AD3657" s="60"/>
      <c r="AE3657" s="60"/>
      <c r="AF3657" s="60"/>
      <c r="AG3657" s="65"/>
      <c r="AH3657" s="58"/>
      <c r="AI3657" s="59"/>
      <c r="AJ3657" s="60"/>
      <c r="AK3657" s="64"/>
      <c r="AL3657" s="66"/>
      <c r="AM3657" s="67"/>
    </row>
    <row r="3658">
      <c r="A3658" s="551" t="s">
        <v>5838</v>
      </c>
      <c r="B3658" s="571"/>
      <c r="C3658" s="571"/>
      <c r="D3658" s="556"/>
      <c r="E3658" s="568"/>
      <c r="F3658" s="555">
        <f t="shared" si="66"/>
        <v>0</v>
      </c>
      <c r="G3658" s="556"/>
      <c r="H3658" s="556"/>
      <c r="I3658" s="556"/>
      <c r="J3658" s="542"/>
      <c r="K3658" s="542"/>
      <c r="L3658" s="542"/>
      <c r="M3658" s="543"/>
      <c r="N3658" s="542"/>
      <c r="O3658" s="543"/>
      <c r="P3658" s="542"/>
      <c r="Q3658" s="543"/>
      <c r="R3658" s="544"/>
      <c r="S3658" s="545">
        <f t="shared" si="59"/>
        <v>0</v>
      </c>
      <c r="T3658" s="546"/>
      <c r="U3658" s="546"/>
      <c r="V3658" s="546"/>
      <c r="W3658" s="546"/>
      <c r="X3658" s="546"/>
      <c r="Y3658" s="546"/>
      <c r="Z3658" s="546"/>
      <c r="AA3658" s="546"/>
      <c r="AB3658" s="546"/>
      <c r="AC3658" s="546"/>
      <c r="AD3658" s="546"/>
      <c r="AE3658" s="546"/>
      <c r="AF3658" s="546"/>
      <c r="AG3658" s="547"/>
      <c r="AH3658" s="542"/>
      <c r="AI3658" s="570"/>
      <c r="AJ3658" s="546"/>
      <c r="AK3658" s="545"/>
      <c r="AL3658" s="548"/>
      <c r="AM3658" s="549"/>
    </row>
    <row r="3659">
      <c r="A3659" s="557" t="s">
        <v>5839</v>
      </c>
      <c r="B3659" s="535"/>
      <c r="C3659" s="535"/>
      <c r="D3659" s="561"/>
      <c r="E3659" s="582"/>
      <c r="F3659" s="573">
        <f t="shared" si="66"/>
        <v>0</v>
      </c>
      <c r="G3659" s="561"/>
      <c r="H3659" s="561"/>
      <c r="I3659" s="561"/>
      <c r="J3659" s="58"/>
      <c r="K3659" s="58"/>
      <c r="L3659" s="58"/>
      <c r="M3659" s="62"/>
      <c r="N3659" s="58"/>
      <c r="O3659" s="62"/>
      <c r="P3659" s="58"/>
      <c r="Q3659" s="62"/>
      <c r="R3659" s="63"/>
      <c r="S3659" s="545">
        <f t="shared" si="59"/>
        <v>0</v>
      </c>
      <c r="T3659" s="60"/>
      <c r="U3659" s="60"/>
      <c r="V3659" s="60"/>
      <c r="W3659" s="60"/>
      <c r="X3659" s="60"/>
      <c r="Y3659" s="60"/>
      <c r="Z3659" s="60"/>
      <c r="AA3659" s="60"/>
      <c r="AB3659" s="60"/>
      <c r="AC3659" s="60"/>
      <c r="AD3659" s="60"/>
      <c r="AE3659" s="60"/>
      <c r="AF3659" s="60"/>
      <c r="AG3659" s="65"/>
      <c r="AH3659" s="58"/>
      <c r="AI3659" s="59"/>
      <c r="AJ3659" s="60"/>
      <c r="AK3659" s="64"/>
      <c r="AL3659" s="66"/>
      <c r="AM3659" s="67"/>
    </row>
    <row r="3660">
      <c r="A3660" s="551" t="s">
        <v>5840</v>
      </c>
      <c r="B3660" s="571"/>
      <c r="C3660" s="571"/>
      <c r="D3660" s="556"/>
      <c r="E3660" s="568"/>
      <c r="F3660" s="555">
        <f t="shared" si="66"/>
        <v>0</v>
      </c>
      <c r="G3660" s="556"/>
      <c r="H3660" s="556"/>
      <c r="I3660" s="556"/>
      <c r="J3660" s="542"/>
      <c r="K3660" s="542"/>
      <c r="L3660" s="542"/>
      <c r="M3660" s="543"/>
      <c r="N3660" s="542"/>
      <c r="O3660" s="543"/>
      <c r="P3660" s="542"/>
      <c r="Q3660" s="543"/>
      <c r="R3660" s="544"/>
      <c r="S3660" s="545">
        <f t="shared" si="59"/>
        <v>0</v>
      </c>
      <c r="T3660" s="546"/>
      <c r="U3660" s="546"/>
      <c r="V3660" s="546"/>
      <c r="W3660" s="546"/>
      <c r="X3660" s="546"/>
      <c r="Y3660" s="546"/>
      <c r="Z3660" s="546"/>
      <c r="AA3660" s="546"/>
      <c r="AB3660" s="546"/>
      <c r="AC3660" s="546"/>
      <c r="AD3660" s="546"/>
      <c r="AE3660" s="546"/>
      <c r="AF3660" s="546"/>
      <c r="AG3660" s="547"/>
      <c r="AH3660" s="542"/>
      <c r="AI3660" s="570"/>
      <c r="AJ3660" s="546"/>
      <c r="AK3660" s="545"/>
      <c r="AL3660" s="548"/>
      <c r="AM3660" s="549"/>
    </row>
    <row r="3661">
      <c r="A3661" s="557" t="s">
        <v>5841</v>
      </c>
      <c r="B3661" s="535"/>
      <c r="C3661" s="535"/>
      <c r="D3661" s="561"/>
      <c r="E3661" s="582"/>
      <c r="F3661" s="555">
        <f t="shared" si="66"/>
        <v>0</v>
      </c>
      <c r="G3661" s="561"/>
      <c r="H3661" s="561"/>
      <c r="I3661" s="561"/>
      <c r="J3661" s="58"/>
      <c r="K3661" s="58"/>
      <c r="L3661" s="58"/>
      <c r="M3661" s="62"/>
      <c r="N3661" s="58"/>
      <c r="O3661" s="62"/>
      <c r="P3661" s="58"/>
      <c r="Q3661" s="62"/>
      <c r="R3661" s="63"/>
      <c r="S3661" s="545">
        <f t="shared" si="59"/>
        <v>0</v>
      </c>
      <c r="T3661" s="60"/>
      <c r="U3661" s="60"/>
      <c r="V3661" s="60"/>
      <c r="W3661" s="60"/>
      <c r="X3661" s="60"/>
      <c r="Y3661" s="60"/>
      <c r="Z3661" s="60"/>
      <c r="AA3661" s="60"/>
      <c r="AB3661" s="60"/>
      <c r="AC3661" s="60"/>
      <c r="AD3661" s="60"/>
      <c r="AE3661" s="60"/>
      <c r="AF3661" s="60"/>
      <c r="AG3661" s="65"/>
      <c r="AH3661" s="58"/>
      <c r="AI3661" s="59"/>
      <c r="AJ3661" s="60"/>
      <c r="AK3661" s="64"/>
      <c r="AL3661" s="66"/>
      <c r="AM3661" s="67"/>
    </row>
    <row r="3662">
      <c r="A3662" s="551" t="s">
        <v>5842</v>
      </c>
      <c r="B3662" s="571"/>
      <c r="C3662" s="571"/>
      <c r="D3662" s="556"/>
      <c r="E3662" s="568"/>
      <c r="F3662" s="573">
        <f t="shared" si="66"/>
        <v>0</v>
      </c>
      <c r="G3662" s="556"/>
      <c r="H3662" s="556"/>
      <c r="I3662" s="556"/>
      <c r="J3662" s="542"/>
      <c r="K3662" s="542"/>
      <c r="L3662" s="542"/>
      <c r="M3662" s="543"/>
      <c r="N3662" s="542"/>
      <c r="O3662" s="543"/>
      <c r="P3662" s="542"/>
      <c r="Q3662" s="543"/>
      <c r="R3662" s="544"/>
      <c r="S3662" s="545">
        <f t="shared" si="59"/>
        <v>0</v>
      </c>
      <c r="T3662" s="546"/>
      <c r="U3662" s="546"/>
      <c r="V3662" s="546"/>
      <c r="W3662" s="546"/>
      <c r="X3662" s="546"/>
      <c r="Y3662" s="546"/>
      <c r="Z3662" s="546"/>
      <c r="AA3662" s="546"/>
      <c r="AB3662" s="546"/>
      <c r="AC3662" s="546"/>
      <c r="AD3662" s="546"/>
      <c r="AE3662" s="546"/>
      <c r="AF3662" s="546"/>
      <c r="AG3662" s="547"/>
      <c r="AH3662" s="542"/>
      <c r="AI3662" s="570"/>
      <c r="AJ3662" s="546"/>
      <c r="AK3662" s="545"/>
      <c r="AL3662" s="548"/>
      <c r="AM3662" s="549"/>
    </row>
    <row r="3663">
      <c r="A3663" s="557" t="s">
        <v>5843</v>
      </c>
      <c r="B3663" s="535"/>
      <c r="C3663" s="535"/>
      <c r="D3663" s="561"/>
      <c r="E3663" s="582"/>
      <c r="F3663" s="555">
        <f t="shared" si="66"/>
        <v>0</v>
      </c>
      <c r="G3663" s="561"/>
      <c r="H3663" s="561"/>
      <c r="I3663" s="561"/>
      <c r="J3663" s="58"/>
      <c r="K3663" s="58"/>
      <c r="L3663" s="58"/>
      <c r="M3663" s="62"/>
      <c r="N3663" s="58"/>
      <c r="O3663" s="62"/>
      <c r="P3663" s="58"/>
      <c r="Q3663" s="62"/>
      <c r="R3663" s="63"/>
      <c r="S3663" s="545">
        <f t="shared" si="59"/>
        <v>0</v>
      </c>
      <c r="T3663" s="60"/>
      <c r="U3663" s="60"/>
      <c r="V3663" s="60"/>
      <c r="W3663" s="60"/>
      <c r="X3663" s="60"/>
      <c r="Y3663" s="60"/>
      <c r="Z3663" s="60"/>
      <c r="AA3663" s="60"/>
      <c r="AB3663" s="60"/>
      <c r="AC3663" s="60"/>
      <c r="AD3663" s="60"/>
      <c r="AE3663" s="60"/>
      <c r="AF3663" s="60"/>
      <c r="AG3663" s="65"/>
      <c r="AH3663" s="58"/>
      <c r="AI3663" s="59"/>
      <c r="AJ3663" s="60"/>
      <c r="AK3663" s="64"/>
      <c r="AL3663" s="66"/>
      <c r="AM3663" s="67"/>
    </row>
    <row r="3664">
      <c r="A3664" s="551" t="s">
        <v>5844</v>
      </c>
      <c r="B3664" s="571"/>
      <c r="C3664" s="571"/>
      <c r="D3664" s="556"/>
      <c r="E3664" s="568"/>
      <c r="F3664" s="573">
        <f t="shared" si="66"/>
        <v>0</v>
      </c>
      <c r="G3664" s="556"/>
      <c r="H3664" s="556"/>
      <c r="I3664" s="556"/>
      <c r="J3664" s="542"/>
      <c r="K3664" s="542"/>
      <c r="L3664" s="542"/>
      <c r="M3664" s="543"/>
      <c r="N3664" s="542"/>
      <c r="O3664" s="543"/>
      <c r="P3664" s="542"/>
      <c r="Q3664" s="543"/>
      <c r="R3664" s="544"/>
      <c r="S3664" s="545">
        <f t="shared" si="59"/>
        <v>0</v>
      </c>
      <c r="T3664" s="546"/>
      <c r="U3664" s="546"/>
      <c r="V3664" s="546"/>
      <c r="W3664" s="546"/>
      <c r="X3664" s="546"/>
      <c r="Y3664" s="546"/>
      <c r="Z3664" s="546"/>
      <c r="AA3664" s="546"/>
      <c r="AB3664" s="546"/>
      <c r="AC3664" s="546"/>
      <c r="AD3664" s="546"/>
      <c r="AE3664" s="546"/>
      <c r="AF3664" s="546"/>
      <c r="AG3664" s="547"/>
      <c r="AH3664" s="542"/>
      <c r="AI3664" s="570"/>
      <c r="AJ3664" s="546"/>
      <c r="AK3664" s="545"/>
      <c r="AL3664" s="548"/>
      <c r="AM3664" s="549"/>
    </row>
    <row r="3665">
      <c r="A3665" s="557" t="s">
        <v>5845</v>
      </c>
      <c r="B3665" s="535"/>
      <c r="C3665" s="535"/>
      <c r="D3665" s="561"/>
      <c r="E3665" s="582"/>
      <c r="F3665" s="555">
        <f t="shared" si="66"/>
        <v>0</v>
      </c>
      <c r="G3665" s="561"/>
      <c r="H3665" s="561"/>
      <c r="I3665" s="561"/>
      <c r="J3665" s="58"/>
      <c r="K3665" s="58"/>
      <c r="L3665" s="58"/>
      <c r="M3665" s="62"/>
      <c r="N3665" s="58"/>
      <c r="O3665" s="62"/>
      <c r="P3665" s="58"/>
      <c r="Q3665" s="62"/>
      <c r="R3665" s="63"/>
      <c r="S3665" s="545">
        <f t="shared" si="59"/>
        <v>0</v>
      </c>
      <c r="T3665" s="60"/>
      <c r="U3665" s="60"/>
      <c r="V3665" s="60"/>
      <c r="W3665" s="60"/>
      <c r="X3665" s="60"/>
      <c r="Y3665" s="60"/>
      <c r="Z3665" s="60"/>
      <c r="AA3665" s="60"/>
      <c r="AB3665" s="60"/>
      <c r="AC3665" s="60"/>
      <c r="AD3665" s="60"/>
      <c r="AE3665" s="60"/>
      <c r="AF3665" s="60"/>
      <c r="AG3665" s="65"/>
      <c r="AH3665" s="58"/>
      <c r="AI3665" s="59"/>
      <c r="AJ3665" s="60"/>
      <c r="AK3665" s="64"/>
      <c r="AL3665" s="66"/>
      <c r="AM3665" s="67"/>
    </row>
    <row r="3666">
      <c r="A3666" s="551" t="s">
        <v>5846</v>
      </c>
      <c r="B3666" s="571"/>
      <c r="C3666" s="571"/>
      <c r="D3666" s="556"/>
      <c r="E3666" s="568"/>
      <c r="F3666" s="573">
        <f t="shared" si="66"/>
        <v>0</v>
      </c>
      <c r="G3666" s="556"/>
      <c r="H3666" s="556"/>
      <c r="I3666" s="556"/>
      <c r="J3666" s="542"/>
      <c r="K3666" s="542"/>
      <c r="L3666" s="542"/>
      <c r="M3666" s="543"/>
      <c r="N3666" s="542"/>
      <c r="O3666" s="543"/>
      <c r="P3666" s="542"/>
      <c r="Q3666" s="543"/>
      <c r="R3666" s="544"/>
      <c r="S3666" s="545">
        <f t="shared" si="59"/>
        <v>0</v>
      </c>
      <c r="T3666" s="546"/>
      <c r="U3666" s="546"/>
      <c r="V3666" s="546"/>
      <c r="W3666" s="546"/>
      <c r="X3666" s="546"/>
      <c r="Y3666" s="546"/>
      <c r="Z3666" s="546"/>
      <c r="AA3666" s="546"/>
      <c r="AB3666" s="546"/>
      <c r="AC3666" s="546"/>
      <c r="AD3666" s="546"/>
      <c r="AE3666" s="546"/>
      <c r="AF3666" s="546"/>
      <c r="AG3666" s="547"/>
      <c r="AH3666" s="542"/>
      <c r="AI3666" s="570"/>
      <c r="AJ3666" s="546"/>
      <c r="AK3666" s="545"/>
      <c r="AL3666" s="548"/>
      <c r="AM3666" s="549"/>
    </row>
    <row r="3667">
      <c r="A3667" s="557" t="s">
        <v>5847</v>
      </c>
      <c r="B3667" s="535"/>
      <c r="C3667" s="535"/>
      <c r="D3667" s="561"/>
      <c r="E3667" s="582"/>
      <c r="F3667" s="555">
        <f t="shared" si="66"/>
        <v>0</v>
      </c>
      <c r="G3667" s="561"/>
      <c r="H3667" s="561"/>
      <c r="I3667" s="561"/>
      <c r="J3667" s="58"/>
      <c r="K3667" s="58"/>
      <c r="L3667" s="58"/>
      <c r="M3667" s="62"/>
      <c r="N3667" s="58"/>
      <c r="O3667" s="62"/>
      <c r="P3667" s="58"/>
      <c r="Q3667" s="62"/>
      <c r="R3667" s="63"/>
      <c r="S3667" s="545">
        <f t="shared" si="59"/>
        <v>0</v>
      </c>
      <c r="T3667" s="60"/>
      <c r="U3667" s="60"/>
      <c r="V3667" s="60"/>
      <c r="W3667" s="60"/>
      <c r="X3667" s="60"/>
      <c r="Y3667" s="60"/>
      <c r="Z3667" s="60"/>
      <c r="AA3667" s="60"/>
      <c r="AB3667" s="60"/>
      <c r="AC3667" s="60"/>
      <c r="AD3667" s="60"/>
      <c r="AE3667" s="60"/>
      <c r="AF3667" s="60"/>
      <c r="AG3667" s="65"/>
      <c r="AH3667" s="58"/>
      <c r="AI3667" s="59"/>
      <c r="AJ3667" s="60"/>
      <c r="AK3667" s="64"/>
      <c r="AL3667" s="66"/>
      <c r="AM3667" s="67"/>
    </row>
    <row r="3668">
      <c r="A3668" s="551" t="s">
        <v>5848</v>
      </c>
      <c r="B3668" s="571"/>
      <c r="C3668" s="571"/>
      <c r="D3668" s="556"/>
      <c r="E3668" s="568"/>
      <c r="F3668" s="555">
        <f t="shared" si="66"/>
        <v>0</v>
      </c>
      <c r="G3668" s="556"/>
      <c r="H3668" s="556"/>
      <c r="I3668" s="556"/>
      <c r="J3668" s="542"/>
      <c r="K3668" s="542"/>
      <c r="L3668" s="542"/>
      <c r="M3668" s="543"/>
      <c r="N3668" s="542"/>
      <c r="O3668" s="543"/>
      <c r="P3668" s="542"/>
      <c r="Q3668" s="543"/>
      <c r="R3668" s="544"/>
      <c r="S3668" s="545">
        <f t="shared" si="59"/>
        <v>0</v>
      </c>
      <c r="T3668" s="546"/>
      <c r="U3668" s="546"/>
      <c r="V3668" s="546"/>
      <c r="W3668" s="546"/>
      <c r="X3668" s="546"/>
      <c r="Y3668" s="546"/>
      <c r="Z3668" s="546"/>
      <c r="AA3668" s="546"/>
      <c r="AB3668" s="546"/>
      <c r="AC3668" s="546"/>
      <c r="AD3668" s="546"/>
      <c r="AE3668" s="546"/>
      <c r="AF3668" s="546"/>
      <c r="AG3668" s="547"/>
      <c r="AH3668" s="542"/>
      <c r="AI3668" s="570"/>
      <c r="AJ3668" s="546"/>
      <c r="AK3668" s="545"/>
      <c r="AL3668" s="548"/>
      <c r="AM3668" s="549"/>
    </row>
    <row r="3669">
      <c r="A3669" s="557" t="s">
        <v>5849</v>
      </c>
      <c r="B3669" s="535"/>
      <c r="C3669" s="535"/>
      <c r="D3669" s="561"/>
      <c r="E3669" s="582"/>
      <c r="F3669" s="573">
        <f t="shared" si="66"/>
        <v>0</v>
      </c>
      <c r="G3669" s="561"/>
      <c r="H3669" s="561"/>
      <c r="I3669" s="561"/>
      <c r="J3669" s="58"/>
      <c r="K3669" s="58"/>
      <c r="L3669" s="58"/>
      <c r="M3669" s="62"/>
      <c r="N3669" s="58"/>
      <c r="O3669" s="62"/>
      <c r="P3669" s="58"/>
      <c r="Q3669" s="62"/>
      <c r="R3669" s="63"/>
      <c r="S3669" s="545">
        <f t="shared" si="59"/>
        <v>0</v>
      </c>
      <c r="T3669" s="60"/>
      <c r="U3669" s="60"/>
      <c r="V3669" s="60"/>
      <c r="W3669" s="60"/>
      <c r="X3669" s="60"/>
      <c r="Y3669" s="60"/>
      <c r="Z3669" s="60"/>
      <c r="AA3669" s="60"/>
      <c r="AB3669" s="60"/>
      <c r="AC3669" s="60"/>
      <c r="AD3669" s="60"/>
      <c r="AE3669" s="60"/>
      <c r="AF3669" s="60"/>
      <c r="AG3669" s="65"/>
      <c r="AH3669" s="58"/>
      <c r="AI3669" s="59"/>
      <c r="AJ3669" s="60"/>
      <c r="AK3669" s="64"/>
      <c r="AL3669" s="66"/>
      <c r="AM3669" s="67"/>
    </row>
    <row r="3670">
      <c r="A3670" s="551" t="s">
        <v>5850</v>
      </c>
      <c r="B3670" s="571"/>
      <c r="C3670" s="571"/>
      <c r="D3670" s="556"/>
      <c r="E3670" s="568"/>
      <c r="F3670" s="555">
        <f t="shared" si="66"/>
        <v>0</v>
      </c>
      <c r="G3670" s="556"/>
      <c r="H3670" s="556"/>
      <c r="I3670" s="556"/>
      <c r="J3670" s="542"/>
      <c r="K3670" s="542"/>
      <c r="L3670" s="542"/>
      <c r="M3670" s="543"/>
      <c r="N3670" s="542"/>
      <c r="O3670" s="543"/>
      <c r="P3670" s="542"/>
      <c r="Q3670" s="543"/>
      <c r="R3670" s="544"/>
      <c r="S3670" s="545">
        <f t="shared" si="59"/>
        <v>0</v>
      </c>
      <c r="T3670" s="546"/>
      <c r="U3670" s="546"/>
      <c r="V3670" s="546"/>
      <c r="W3670" s="546"/>
      <c r="X3670" s="546"/>
      <c r="Y3670" s="546"/>
      <c r="Z3670" s="546"/>
      <c r="AA3670" s="546"/>
      <c r="AB3670" s="546"/>
      <c r="AC3670" s="546"/>
      <c r="AD3670" s="546"/>
      <c r="AE3670" s="546"/>
      <c r="AF3670" s="546"/>
      <c r="AG3670" s="547"/>
      <c r="AH3670" s="542"/>
      <c r="AI3670" s="570"/>
      <c r="AJ3670" s="546"/>
      <c r="AK3670" s="545"/>
      <c r="AL3670" s="548"/>
      <c r="AM3670" s="549"/>
    </row>
    <row r="3671">
      <c r="A3671" s="557" t="s">
        <v>5851</v>
      </c>
      <c r="B3671" s="535"/>
      <c r="C3671" s="535"/>
      <c r="D3671" s="561"/>
      <c r="E3671" s="582"/>
      <c r="F3671" s="573">
        <f t="shared" si="66"/>
        <v>0</v>
      </c>
      <c r="G3671" s="561"/>
      <c r="H3671" s="561"/>
      <c r="I3671" s="561"/>
      <c r="J3671" s="58"/>
      <c r="K3671" s="58"/>
      <c r="L3671" s="58"/>
      <c r="M3671" s="62"/>
      <c r="N3671" s="58"/>
      <c r="O3671" s="62"/>
      <c r="P3671" s="58"/>
      <c r="Q3671" s="62"/>
      <c r="R3671" s="63"/>
      <c r="S3671" s="545">
        <f t="shared" si="59"/>
        <v>0</v>
      </c>
      <c r="T3671" s="60"/>
      <c r="U3671" s="60"/>
      <c r="V3671" s="60"/>
      <c r="W3671" s="60"/>
      <c r="X3671" s="60"/>
      <c r="Y3671" s="60"/>
      <c r="Z3671" s="60"/>
      <c r="AA3671" s="60"/>
      <c r="AB3671" s="60"/>
      <c r="AC3671" s="60"/>
      <c r="AD3671" s="60"/>
      <c r="AE3671" s="60"/>
      <c r="AF3671" s="60"/>
      <c r="AG3671" s="65"/>
      <c r="AH3671" s="58"/>
      <c r="AI3671" s="59"/>
      <c r="AJ3671" s="60"/>
      <c r="AK3671" s="64"/>
      <c r="AL3671" s="66"/>
      <c r="AM3671" s="67"/>
    </row>
    <row r="3672">
      <c r="A3672" s="551" t="s">
        <v>5852</v>
      </c>
      <c r="B3672" s="571"/>
      <c r="C3672" s="571"/>
      <c r="D3672" s="556"/>
      <c r="E3672" s="568"/>
      <c r="F3672" s="555">
        <f t="shared" si="66"/>
        <v>0</v>
      </c>
      <c r="G3672" s="556"/>
      <c r="H3672" s="556"/>
      <c r="I3672" s="556"/>
      <c r="J3672" s="542"/>
      <c r="K3672" s="542"/>
      <c r="L3672" s="542"/>
      <c r="M3672" s="543"/>
      <c r="N3672" s="542"/>
      <c r="O3672" s="543"/>
      <c r="P3672" s="542"/>
      <c r="Q3672" s="543"/>
      <c r="R3672" s="544"/>
      <c r="S3672" s="545">
        <f t="shared" si="59"/>
        <v>0</v>
      </c>
      <c r="T3672" s="546"/>
      <c r="U3672" s="546"/>
      <c r="V3672" s="546"/>
      <c r="W3672" s="546"/>
      <c r="X3672" s="546"/>
      <c r="Y3672" s="546"/>
      <c r="Z3672" s="546"/>
      <c r="AA3672" s="546"/>
      <c r="AB3672" s="546"/>
      <c r="AC3672" s="546"/>
      <c r="AD3672" s="546"/>
      <c r="AE3672" s="546"/>
      <c r="AF3672" s="546"/>
      <c r="AG3672" s="547"/>
      <c r="AH3672" s="542"/>
      <c r="AI3672" s="570"/>
      <c r="AJ3672" s="546"/>
      <c r="AK3672" s="545"/>
      <c r="AL3672" s="548"/>
      <c r="AM3672" s="549"/>
    </row>
    <row r="3673">
      <c r="A3673" s="557" t="s">
        <v>5853</v>
      </c>
      <c r="B3673" s="535"/>
      <c r="C3673" s="535"/>
      <c r="D3673" s="561"/>
      <c r="E3673" s="582"/>
      <c r="F3673" s="573">
        <f t="shared" si="66"/>
        <v>0</v>
      </c>
      <c r="G3673" s="561"/>
      <c r="H3673" s="561"/>
      <c r="I3673" s="561"/>
      <c r="J3673" s="58"/>
      <c r="K3673" s="58"/>
      <c r="L3673" s="58"/>
      <c r="M3673" s="62"/>
      <c r="N3673" s="58"/>
      <c r="O3673" s="62"/>
      <c r="P3673" s="58"/>
      <c r="Q3673" s="62"/>
      <c r="R3673" s="63"/>
      <c r="S3673" s="545">
        <f t="shared" si="59"/>
        <v>0</v>
      </c>
      <c r="T3673" s="60"/>
      <c r="U3673" s="60"/>
      <c r="V3673" s="60"/>
      <c r="W3673" s="60"/>
      <c r="X3673" s="60"/>
      <c r="Y3673" s="60"/>
      <c r="Z3673" s="60"/>
      <c r="AA3673" s="60"/>
      <c r="AB3673" s="60"/>
      <c r="AC3673" s="60"/>
      <c r="AD3673" s="60"/>
      <c r="AE3673" s="60"/>
      <c r="AF3673" s="60"/>
      <c r="AG3673" s="65"/>
      <c r="AH3673" s="58"/>
      <c r="AI3673" s="59"/>
      <c r="AJ3673" s="60"/>
      <c r="AK3673" s="64"/>
      <c r="AL3673" s="66"/>
      <c r="AM3673" s="67"/>
    </row>
    <row r="3674">
      <c r="A3674" s="551" t="s">
        <v>5854</v>
      </c>
      <c r="B3674" s="571"/>
      <c r="C3674" s="571"/>
      <c r="D3674" s="556"/>
      <c r="E3674" s="568"/>
      <c r="F3674" s="555">
        <f t="shared" si="66"/>
        <v>0</v>
      </c>
      <c r="G3674" s="556"/>
      <c r="H3674" s="556"/>
      <c r="I3674" s="556"/>
      <c r="J3674" s="542"/>
      <c r="K3674" s="542"/>
      <c r="L3674" s="542"/>
      <c r="M3674" s="543"/>
      <c r="N3674" s="542"/>
      <c r="O3674" s="543"/>
      <c r="P3674" s="542"/>
      <c r="Q3674" s="543"/>
      <c r="R3674" s="544"/>
      <c r="S3674" s="545">
        <f t="shared" si="59"/>
        <v>0</v>
      </c>
      <c r="T3674" s="546"/>
      <c r="U3674" s="546"/>
      <c r="V3674" s="546"/>
      <c r="W3674" s="546"/>
      <c r="X3674" s="546"/>
      <c r="Y3674" s="546"/>
      <c r="Z3674" s="546"/>
      <c r="AA3674" s="546"/>
      <c r="AB3674" s="546"/>
      <c r="AC3674" s="546"/>
      <c r="AD3674" s="546"/>
      <c r="AE3674" s="546"/>
      <c r="AF3674" s="546"/>
      <c r="AG3674" s="547"/>
      <c r="AH3674" s="542"/>
      <c r="AI3674" s="570"/>
      <c r="AJ3674" s="546"/>
      <c r="AK3674" s="545"/>
      <c r="AL3674" s="548"/>
      <c r="AM3674" s="549"/>
    </row>
    <row r="3675">
      <c r="A3675" s="557" t="s">
        <v>5855</v>
      </c>
      <c r="B3675" s="535"/>
      <c r="C3675" s="535"/>
      <c r="D3675" s="561"/>
      <c r="E3675" s="582"/>
      <c r="F3675" s="555">
        <f t="shared" si="66"/>
        <v>0</v>
      </c>
      <c r="G3675" s="561"/>
      <c r="H3675" s="561"/>
      <c r="I3675" s="561"/>
      <c r="J3675" s="58"/>
      <c r="K3675" s="58"/>
      <c r="L3675" s="58"/>
      <c r="M3675" s="62"/>
      <c r="N3675" s="58"/>
      <c r="O3675" s="62"/>
      <c r="P3675" s="58"/>
      <c r="Q3675" s="62"/>
      <c r="R3675" s="63"/>
      <c r="S3675" s="545">
        <f t="shared" si="59"/>
        <v>0</v>
      </c>
      <c r="T3675" s="60"/>
      <c r="U3675" s="60"/>
      <c r="V3675" s="60"/>
      <c r="W3675" s="60"/>
      <c r="X3675" s="60"/>
      <c r="Y3675" s="60"/>
      <c r="Z3675" s="60"/>
      <c r="AA3675" s="60"/>
      <c r="AB3675" s="60"/>
      <c r="AC3675" s="60"/>
      <c r="AD3675" s="60"/>
      <c r="AE3675" s="60"/>
      <c r="AF3675" s="60"/>
      <c r="AG3675" s="65"/>
      <c r="AH3675" s="58"/>
      <c r="AI3675" s="59"/>
      <c r="AJ3675" s="60"/>
      <c r="AK3675" s="64"/>
      <c r="AL3675" s="66"/>
      <c r="AM3675" s="67"/>
    </row>
    <row r="3676">
      <c r="A3676" s="551" t="s">
        <v>5856</v>
      </c>
      <c r="B3676" s="571"/>
      <c r="C3676" s="571"/>
      <c r="D3676" s="556"/>
      <c r="E3676" s="568"/>
      <c r="F3676" s="573">
        <f t="shared" si="66"/>
        <v>0</v>
      </c>
      <c r="G3676" s="556"/>
      <c r="H3676" s="556"/>
      <c r="I3676" s="556"/>
      <c r="J3676" s="542"/>
      <c r="K3676" s="542"/>
      <c r="L3676" s="542"/>
      <c r="M3676" s="543"/>
      <c r="N3676" s="542"/>
      <c r="O3676" s="543"/>
      <c r="P3676" s="542"/>
      <c r="Q3676" s="543"/>
      <c r="R3676" s="544"/>
      <c r="S3676" s="545">
        <f t="shared" si="59"/>
        <v>0</v>
      </c>
      <c r="T3676" s="546"/>
      <c r="U3676" s="546"/>
      <c r="V3676" s="546"/>
      <c r="W3676" s="546"/>
      <c r="X3676" s="546"/>
      <c r="Y3676" s="546"/>
      <c r="Z3676" s="546"/>
      <c r="AA3676" s="546"/>
      <c r="AB3676" s="546"/>
      <c r="AC3676" s="546"/>
      <c r="AD3676" s="546"/>
      <c r="AE3676" s="546"/>
      <c r="AF3676" s="546"/>
      <c r="AG3676" s="547"/>
      <c r="AH3676" s="542"/>
      <c r="AI3676" s="570"/>
      <c r="AJ3676" s="546"/>
      <c r="AK3676" s="545"/>
      <c r="AL3676" s="548"/>
      <c r="AM3676" s="549"/>
    </row>
    <row r="3677">
      <c r="A3677" s="557" t="s">
        <v>5857</v>
      </c>
      <c r="B3677" s="535"/>
      <c r="C3677" s="535"/>
      <c r="D3677" s="561"/>
      <c r="E3677" s="582"/>
      <c r="F3677" s="555">
        <f t="shared" si="66"/>
        <v>0</v>
      </c>
      <c r="G3677" s="561"/>
      <c r="H3677" s="561"/>
      <c r="I3677" s="561"/>
      <c r="J3677" s="58"/>
      <c r="K3677" s="58"/>
      <c r="L3677" s="58"/>
      <c r="M3677" s="62"/>
      <c r="N3677" s="58"/>
      <c r="O3677" s="62"/>
      <c r="P3677" s="58"/>
      <c r="Q3677" s="62"/>
      <c r="R3677" s="63"/>
      <c r="S3677" s="545">
        <f t="shared" si="59"/>
        <v>0</v>
      </c>
      <c r="T3677" s="60"/>
      <c r="U3677" s="60"/>
      <c r="V3677" s="60"/>
      <c r="W3677" s="60"/>
      <c r="X3677" s="60"/>
      <c r="Y3677" s="60"/>
      <c r="Z3677" s="60"/>
      <c r="AA3677" s="60"/>
      <c r="AB3677" s="60"/>
      <c r="AC3677" s="60"/>
      <c r="AD3677" s="60"/>
      <c r="AE3677" s="60"/>
      <c r="AF3677" s="60"/>
      <c r="AG3677" s="65"/>
      <c r="AH3677" s="58"/>
      <c r="AI3677" s="59"/>
      <c r="AJ3677" s="60"/>
      <c r="AK3677" s="64"/>
      <c r="AL3677" s="66"/>
      <c r="AM3677" s="67"/>
    </row>
    <row r="3678">
      <c r="A3678" s="551" t="s">
        <v>5858</v>
      </c>
      <c r="B3678" s="571"/>
      <c r="C3678" s="571"/>
      <c r="D3678" s="556"/>
      <c r="E3678" s="568"/>
      <c r="F3678" s="573">
        <f t="shared" si="66"/>
        <v>0</v>
      </c>
      <c r="G3678" s="556"/>
      <c r="H3678" s="556"/>
      <c r="I3678" s="556"/>
      <c r="J3678" s="542"/>
      <c r="K3678" s="542"/>
      <c r="L3678" s="542"/>
      <c r="M3678" s="543"/>
      <c r="N3678" s="542"/>
      <c r="O3678" s="543"/>
      <c r="P3678" s="542"/>
      <c r="Q3678" s="543"/>
      <c r="R3678" s="544"/>
      <c r="S3678" s="545">
        <f t="shared" si="59"/>
        <v>0</v>
      </c>
      <c r="T3678" s="546"/>
      <c r="U3678" s="546"/>
      <c r="V3678" s="546"/>
      <c r="W3678" s="546"/>
      <c r="X3678" s="546"/>
      <c r="Y3678" s="546"/>
      <c r="Z3678" s="546"/>
      <c r="AA3678" s="546"/>
      <c r="AB3678" s="546"/>
      <c r="AC3678" s="546"/>
      <c r="AD3678" s="546"/>
      <c r="AE3678" s="546"/>
      <c r="AF3678" s="546"/>
      <c r="AG3678" s="547"/>
      <c r="AH3678" s="542"/>
      <c r="AI3678" s="570"/>
      <c r="AJ3678" s="546"/>
      <c r="AK3678" s="545"/>
      <c r="AL3678" s="548"/>
      <c r="AM3678" s="549"/>
    </row>
    <row r="3679">
      <c r="A3679" s="557" t="s">
        <v>5859</v>
      </c>
      <c r="B3679" s="535"/>
      <c r="C3679" s="535"/>
      <c r="D3679" s="561"/>
      <c r="E3679" s="582"/>
      <c r="F3679" s="555">
        <f t="shared" si="66"/>
        <v>0</v>
      </c>
      <c r="G3679" s="561"/>
      <c r="H3679" s="561"/>
      <c r="I3679" s="561"/>
      <c r="J3679" s="58"/>
      <c r="K3679" s="58"/>
      <c r="L3679" s="58"/>
      <c r="M3679" s="62"/>
      <c r="N3679" s="58"/>
      <c r="O3679" s="62"/>
      <c r="P3679" s="58"/>
      <c r="Q3679" s="62"/>
      <c r="R3679" s="63"/>
      <c r="S3679" s="545">
        <f t="shared" si="59"/>
        <v>0</v>
      </c>
      <c r="T3679" s="60"/>
      <c r="U3679" s="60"/>
      <c r="V3679" s="60"/>
      <c r="W3679" s="60"/>
      <c r="X3679" s="60"/>
      <c r="Y3679" s="60"/>
      <c r="Z3679" s="60"/>
      <c r="AA3679" s="60"/>
      <c r="AB3679" s="60"/>
      <c r="AC3679" s="60"/>
      <c r="AD3679" s="60"/>
      <c r="AE3679" s="60"/>
      <c r="AF3679" s="60"/>
      <c r="AG3679" s="65"/>
      <c r="AH3679" s="58"/>
      <c r="AI3679" s="59"/>
      <c r="AJ3679" s="60"/>
      <c r="AK3679" s="64"/>
      <c r="AL3679" s="66"/>
      <c r="AM3679" s="67"/>
    </row>
    <row r="3680">
      <c r="A3680" s="551" t="s">
        <v>5860</v>
      </c>
      <c r="B3680" s="571"/>
      <c r="C3680" s="571"/>
      <c r="D3680" s="556"/>
      <c r="E3680" s="568"/>
      <c r="F3680" s="573">
        <f t="shared" si="66"/>
        <v>0</v>
      </c>
      <c r="G3680" s="556"/>
      <c r="H3680" s="556"/>
      <c r="I3680" s="556"/>
      <c r="J3680" s="542"/>
      <c r="K3680" s="542"/>
      <c r="L3680" s="542"/>
      <c r="M3680" s="543"/>
      <c r="N3680" s="542"/>
      <c r="O3680" s="543"/>
      <c r="P3680" s="542"/>
      <c r="Q3680" s="543"/>
      <c r="R3680" s="544"/>
      <c r="S3680" s="545">
        <f t="shared" si="59"/>
        <v>0</v>
      </c>
      <c r="T3680" s="546"/>
      <c r="U3680" s="546"/>
      <c r="V3680" s="546"/>
      <c r="W3680" s="546"/>
      <c r="X3680" s="546"/>
      <c r="Y3680" s="546"/>
      <c r="Z3680" s="546"/>
      <c r="AA3680" s="546"/>
      <c r="AB3680" s="546"/>
      <c r="AC3680" s="546"/>
      <c r="AD3680" s="546"/>
      <c r="AE3680" s="546"/>
      <c r="AF3680" s="546"/>
      <c r="AG3680" s="547"/>
      <c r="AH3680" s="542"/>
      <c r="AI3680" s="570"/>
      <c r="AJ3680" s="546"/>
      <c r="AK3680" s="545"/>
      <c r="AL3680" s="548"/>
      <c r="AM3680" s="549"/>
    </row>
    <row r="3681">
      <c r="A3681" s="557" t="s">
        <v>5861</v>
      </c>
      <c r="B3681" s="535"/>
      <c r="C3681" s="535"/>
      <c r="D3681" s="561"/>
      <c r="E3681" s="582"/>
      <c r="F3681" s="555">
        <f t="shared" si="66"/>
        <v>0</v>
      </c>
      <c r="G3681" s="561"/>
      <c r="H3681" s="561"/>
      <c r="I3681" s="561"/>
      <c r="J3681" s="58"/>
      <c r="K3681" s="58"/>
      <c r="L3681" s="58"/>
      <c r="M3681" s="62"/>
      <c r="N3681" s="58"/>
      <c r="O3681" s="62"/>
      <c r="P3681" s="58"/>
      <c r="Q3681" s="62"/>
      <c r="R3681" s="63"/>
      <c r="S3681" s="545">
        <f t="shared" si="59"/>
        <v>0</v>
      </c>
      <c r="T3681" s="60"/>
      <c r="U3681" s="60"/>
      <c r="V3681" s="60"/>
      <c r="W3681" s="60"/>
      <c r="X3681" s="60"/>
      <c r="Y3681" s="60"/>
      <c r="Z3681" s="60"/>
      <c r="AA3681" s="60"/>
      <c r="AB3681" s="60"/>
      <c r="AC3681" s="60"/>
      <c r="AD3681" s="60"/>
      <c r="AE3681" s="60"/>
      <c r="AF3681" s="60"/>
      <c r="AG3681" s="65"/>
      <c r="AH3681" s="58"/>
      <c r="AI3681" s="59"/>
      <c r="AJ3681" s="60"/>
      <c r="AK3681" s="64"/>
      <c r="AL3681" s="66"/>
      <c r="AM3681" s="67"/>
    </row>
    <row r="3682">
      <c r="A3682" s="551" t="s">
        <v>5862</v>
      </c>
      <c r="B3682" s="571"/>
      <c r="C3682" s="571"/>
      <c r="D3682" s="556"/>
      <c r="E3682" s="568"/>
      <c r="F3682" s="555">
        <f t="shared" si="66"/>
        <v>0</v>
      </c>
      <c r="G3682" s="556"/>
      <c r="H3682" s="556"/>
      <c r="I3682" s="556"/>
      <c r="J3682" s="542"/>
      <c r="K3682" s="542"/>
      <c r="L3682" s="542"/>
      <c r="M3682" s="543"/>
      <c r="N3682" s="542"/>
      <c r="O3682" s="543"/>
      <c r="P3682" s="542"/>
      <c r="Q3682" s="543"/>
      <c r="R3682" s="544"/>
      <c r="S3682" s="545">
        <f t="shared" si="59"/>
        <v>0</v>
      </c>
      <c r="T3682" s="546"/>
      <c r="U3682" s="546"/>
      <c r="V3682" s="546"/>
      <c r="W3682" s="546"/>
      <c r="X3682" s="546"/>
      <c r="Y3682" s="546"/>
      <c r="Z3682" s="546"/>
      <c r="AA3682" s="546"/>
      <c r="AB3682" s="546"/>
      <c r="AC3682" s="546"/>
      <c r="AD3682" s="546"/>
      <c r="AE3682" s="546"/>
      <c r="AF3682" s="546"/>
      <c r="AG3682" s="547"/>
      <c r="AH3682" s="542"/>
      <c r="AI3682" s="570"/>
      <c r="AJ3682" s="546"/>
      <c r="AK3682" s="545"/>
      <c r="AL3682" s="548"/>
      <c r="AM3682" s="549"/>
    </row>
    <row r="3683">
      <c r="A3683" s="557" t="s">
        <v>5863</v>
      </c>
      <c r="B3683" s="535"/>
      <c r="C3683" s="535"/>
      <c r="D3683" s="561"/>
      <c r="E3683" s="582"/>
      <c r="F3683" s="573">
        <f t="shared" si="66"/>
        <v>0</v>
      </c>
      <c r="G3683" s="561"/>
      <c r="H3683" s="561"/>
      <c r="I3683" s="561"/>
      <c r="J3683" s="58"/>
      <c r="K3683" s="58"/>
      <c r="L3683" s="58"/>
      <c r="M3683" s="62"/>
      <c r="N3683" s="58"/>
      <c r="O3683" s="62"/>
      <c r="P3683" s="58"/>
      <c r="Q3683" s="62"/>
      <c r="R3683" s="63"/>
      <c r="S3683" s="545">
        <f t="shared" si="59"/>
        <v>0</v>
      </c>
      <c r="T3683" s="60"/>
      <c r="U3683" s="60"/>
      <c r="V3683" s="60"/>
      <c r="W3683" s="60"/>
      <c r="X3683" s="60"/>
      <c r="Y3683" s="60"/>
      <c r="Z3683" s="60"/>
      <c r="AA3683" s="60"/>
      <c r="AB3683" s="60"/>
      <c r="AC3683" s="60"/>
      <c r="AD3683" s="60"/>
      <c r="AE3683" s="60"/>
      <c r="AF3683" s="60"/>
      <c r="AG3683" s="65"/>
      <c r="AH3683" s="58"/>
      <c r="AI3683" s="59"/>
      <c r="AJ3683" s="60"/>
      <c r="AK3683" s="64"/>
      <c r="AL3683" s="66"/>
      <c r="AM3683" s="67"/>
    </row>
    <row r="3684">
      <c r="A3684" s="551" t="s">
        <v>5864</v>
      </c>
      <c r="B3684" s="571"/>
      <c r="C3684" s="571"/>
      <c r="D3684" s="556"/>
      <c r="E3684" s="568"/>
      <c r="F3684" s="555">
        <f t="shared" si="66"/>
        <v>0</v>
      </c>
      <c r="G3684" s="556"/>
      <c r="H3684" s="556"/>
      <c r="I3684" s="556"/>
      <c r="J3684" s="542"/>
      <c r="K3684" s="542"/>
      <c r="L3684" s="542"/>
      <c r="M3684" s="543"/>
      <c r="N3684" s="542"/>
      <c r="O3684" s="543"/>
      <c r="P3684" s="542"/>
      <c r="Q3684" s="543"/>
      <c r="R3684" s="544"/>
      <c r="S3684" s="545">
        <f t="shared" si="59"/>
        <v>0</v>
      </c>
      <c r="T3684" s="546"/>
      <c r="U3684" s="546"/>
      <c r="V3684" s="546"/>
      <c r="W3684" s="546"/>
      <c r="X3684" s="546"/>
      <c r="Y3684" s="546"/>
      <c r="Z3684" s="546"/>
      <c r="AA3684" s="546"/>
      <c r="AB3684" s="546"/>
      <c r="AC3684" s="546"/>
      <c r="AD3684" s="546"/>
      <c r="AE3684" s="546"/>
      <c r="AF3684" s="546"/>
      <c r="AG3684" s="547"/>
      <c r="AH3684" s="542"/>
      <c r="AI3684" s="570"/>
      <c r="AJ3684" s="546"/>
      <c r="AK3684" s="545"/>
      <c r="AL3684" s="548"/>
      <c r="AM3684" s="549"/>
    </row>
    <row r="3685">
      <c r="A3685" s="557" t="s">
        <v>5865</v>
      </c>
      <c r="B3685" s="535"/>
      <c r="C3685" s="535"/>
      <c r="D3685" s="561"/>
      <c r="E3685" s="582"/>
      <c r="F3685" s="573">
        <f t="shared" si="66"/>
        <v>0</v>
      </c>
      <c r="G3685" s="561"/>
      <c r="H3685" s="561"/>
      <c r="I3685" s="561"/>
      <c r="J3685" s="58"/>
      <c r="K3685" s="58"/>
      <c r="L3685" s="58"/>
      <c r="M3685" s="62"/>
      <c r="N3685" s="58"/>
      <c r="O3685" s="62"/>
      <c r="P3685" s="58"/>
      <c r="Q3685" s="62"/>
      <c r="R3685" s="63"/>
      <c r="S3685" s="545">
        <f t="shared" si="59"/>
        <v>0</v>
      </c>
      <c r="T3685" s="60"/>
      <c r="U3685" s="60"/>
      <c r="V3685" s="60"/>
      <c r="W3685" s="60"/>
      <c r="X3685" s="60"/>
      <c r="Y3685" s="60"/>
      <c r="Z3685" s="60"/>
      <c r="AA3685" s="60"/>
      <c r="AB3685" s="60"/>
      <c r="AC3685" s="60"/>
      <c r="AD3685" s="60"/>
      <c r="AE3685" s="60"/>
      <c r="AF3685" s="60"/>
      <c r="AG3685" s="65"/>
      <c r="AH3685" s="58"/>
      <c r="AI3685" s="59"/>
      <c r="AJ3685" s="60"/>
      <c r="AK3685" s="64"/>
      <c r="AL3685" s="66"/>
      <c r="AM3685" s="67"/>
    </row>
    <row r="3686">
      <c r="A3686" s="551" t="s">
        <v>5866</v>
      </c>
      <c r="B3686" s="571"/>
      <c r="C3686" s="571"/>
      <c r="D3686" s="556"/>
      <c r="E3686" s="568"/>
      <c r="F3686" s="555">
        <f t="shared" si="66"/>
        <v>0</v>
      </c>
      <c r="G3686" s="556"/>
      <c r="H3686" s="556"/>
      <c r="I3686" s="556"/>
      <c r="J3686" s="542"/>
      <c r="K3686" s="542"/>
      <c r="L3686" s="542"/>
      <c r="M3686" s="543"/>
      <c r="N3686" s="542"/>
      <c r="O3686" s="543"/>
      <c r="P3686" s="542"/>
      <c r="Q3686" s="543"/>
      <c r="R3686" s="544"/>
      <c r="S3686" s="545">
        <f t="shared" si="59"/>
        <v>0</v>
      </c>
      <c r="T3686" s="546"/>
      <c r="U3686" s="546"/>
      <c r="V3686" s="546"/>
      <c r="W3686" s="546"/>
      <c r="X3686" s="546"/>
      <c r="Y3686" s="546"/>
      <c r="Z3686" s="546"/>
      <c r="AA3686" s="546"/>
      <c r="AB3686" s="546"/>
      <c r="AC3686" s="546"/>
      <c r="AD3686" s="546"/>
      <c r="AE3686" s="546"/>
      <c r="AF3686" s="546"/>
      <c r="AG3686" s="547"/>
      <c r="AH3686" s="542"/>
      <c r="AI3686" s="570"/>
      <c r="AJ3686" s="546"/>
      <c r="AK3686" s="545"/>
      <c r="AL3686" s="548"/>
      <c r="AM3686" s="549"/>
    </row>
    <row r="3687">
      <c r="A3687" s="557" t="s">
        <v>5867</v>
      </c>
      <c r="B3687" s="535"/>
      <c r="C3687" s="535"/>
      <c r="D3687" s="561"/>
      <c r="E3687" s="582"/>
      <c r="F3687" s="573">
        <f t="shared" si="66"/>
        <v>0</v>
      </c>
      <c r="G3687" s="561"/>
      <c r="H3687" s="561"/>
      <c r="I3687" s="561"/>
      <c r="J3687" s="58"/>
      <c r="K3687" s="58"/>
      <c r="L3687" s="58"/>
      <c r="M3687" s="62"/>
      <c r="N3687" s="58"/>
      <c r="O3687" s="62"/>
      <c r="P3687" s="58"/>
      <c r="Q3687" s="62"/>
      <c r="R3687" s="63"/>
      <c r="S3687" s="545">
        <f t="shared" si="59"/>
        <v>0</v>
      </c>
      <c r="T3687" s="60"/>
      <c r="U3687" s="60"/>
      <c r="V3687" s="60"/>
      <c r="W3687" s="60"/>
      <c r="X3687" s="60"/>
      <c r="Y3687" s="60"/>
      <c r="Z3687" s="60"/>
      <c r="AA3687" s="60"/>
      <c r="AB3687" s="60"/>
      <c r="AC3687" s="60"/>
      <c r="AD3687" s="60"/>
      <c r="AE3687" s="60"/>
      <c r="AF3687" s="60"/>
      <c r="AG3687" s="65"/>
      <c r="AH3687" s="58"/>
      <c r="AI3687" s="59"/>
      <c r="AJ3687" s="60"/>
      <c r="AK3687" s="64"/>
      <c r="AL3687" s="66"/>
      <c r="AM3687" s="67"/>
    </row>
    <row r="3688">
      <c r="A3688" s="551" t="s">
        <v>5868</v>
      </c>
      <c r="B3688" s="571"/>
      <c r="C3688" s="571"/>
      <c r="D3688" s="556"/>
      <c r="E3688" s="568"/>
      <c r="F3688" s="555">
        <f t="shared" si="66"/>
        <v>0</v>
      </c>
      <c r="G3688" s="556"/>
      <c r="H3688" s="556"/>
      <c r="I3688" s="556"/>
      <c r="J3688" s="542"/>
      <c r="K3688" s="542"/>
      <c r="L3688" s="542"/>
      <c r="M3688" s="543"/>
      <c r="N3688" s="542"/>
      <c r="O3688" s="543"/>
      <c r="P3688" s="542"/>
      <c r="Q3688" s="543"/>
      <c r="R3688" s="544"/>
      <c r="S3688" s="545">
        <f t="shared" si="59"/>
        <v>0</v>
      </c>
      <c r="T3688" s="546"/>
      <c r="U3688" s="546"/>
      <c r="V3688" s="546"/>
      <c r="W3688" s="546"/>
      <c r="X3688" s="546"/>
      <c r="Y3688" s="546"/>
      <c r="Z3688" s="546"/>
      <c r="AA3688" s="546"/>
      <c r="AB3688" s="546"/>
      <c r="AC3688" s="546"/>
      <c r="AD3688" s="546"/>
      <c r="AE3688" s="546"/>
      <c r="AF3688" s="546"/>
      <c r="AG3688" s="547"/>
      <c r="AH3688" s="542"/>
      <c r="AI3688" s="570"/>
      <c r="AJ3688" s="546"/>
      <c r="AK3688" s="545"/>
      <c r="AL3688" s="548"/>
      <c r="AM3688" s="549"/>
    </row>
    <row r="3689">
      <c r="A3689" s="557" t="s">
        <v>5869</v>
      </c>
      <c r="B3689" s="535"/>
      <c r="C3689" s="535"/>
      <c r="D3689" s="561"/>
      <c r="E3689" s="582"/>
      <c r="F3689" s="555">
        <f t="shared" si="66"/>
        <v>0</v>
      </c>
      <c r="G3689" s="561"/>
      <c r="H3689" s="561"/>
      <c r="I3689" s="561"/>
      <c r="J3689" s="58"/>
      <c r="K3689" s="58"/>
      <c r="L3689" s="58"/>
      <c r="M3689" s="62"/>
      <c r="N3689" s="58"/>
      <c r="O3689" s="62"/>
      <c r="P3689" s="58"/>
      <c r="Q3689" s="62"/>
      <c r="R3689" s="63"/>
      <c r="S3689" s="545">
        <f t="shared" si="59"/>
        <v>0</v>
      </c>
      <c r="T3689" s="60"/>
      <c r="U3689" s="60"/>
      <c r="V3689" s="60"/>
      <c r="W3689" s="60"/>
      <c r="X3689" s="60"/>
      <c r="Y3689" s="60"/>
      <c r="Z3689" s="60"/>
      <c r="AA3689" s="60"/>
      <c r="AB3689" s="60"/>
      <c r="AC3689" s="60"/>
      <c r="AD3689" s="60"/>
      <c r="AE3689" s="60"/>
      <c r="AF3689" s="60"/>
      <c r="AG3689" s="65"/>
      <c r="AH3689" s="58"/>
      <c r="AI3689" s="59"/>
      <c r="AJ3689" s="60"/>
      <c r="AK3689" s="64"/>
      <c r="AL3689" s="66"/>
      <c r="AM3689" s="67"/>
    </row>
    <row r="3690">
      <c r="A3690" s="551" t="s">
        <v>5870</v>
      </c>
      <c r="B3690" s="571"/>
      <c r="C3690" s="571"/>
      <c r="D3690" s="556"/>
      <c r="E3690" s="568"/>
      <c r="F3690" s="573">
        <f t="shared" si="66"/>
        <v>0</v>
      </c>
      <c r="G3690" s="556"/>
      <c r="H3690" s="556"/>
      <c r="I3690" s="556"/>
      <c r="J3690" s="542"/>
      <c r="K3690" s="542"/>
      <c r="L3690" s="542"/>
      <c r="M3690" s="543"/>
      <c r="N3690" s="542"/>
      <c r="O3690" s="543"/>
      <c r="P3690" s="542"/>
      <c r="Q3690" s="543"/>
      <c r="R3690" s="544"/>
      <c r="S3690" s="545">
        <f t="shared" si="59"/>
        <v>0</v>
      </c>
      <c r="T3690" s="546"/>
      <c r="U3690" s="546"/>
      <c r="V3690" s="546"/>
      <c r="W3690" s="546"/>
      <c r="X3690" s="546"/>
      <c r="Y3690" s="546"/>
      <c r="Z3690" s="546"/>
      <c r="AA3690" s="546"/>
      <c r="AB3690" s="546"/>
      <c r="AC3690" s="546"/>
      <c r="AD3690" s="546"/>
      <c r="AE3690" s="546"/>
      <c r="AF3690" s="546"/>
      <c r="AG3690" s="547"/>
      <c r="AH3690" s="542"/>
      <c r="AI3690" s="570"/>
      <c r="AJ3690" s="546"/>
      <c r="AK3690" s="545"/>
      <c r="AL3690" s="548"/>
      <c r="AM3690" s="549"/>
    </row>
    <row r="3691">
      <c r="A3691" s="557" t="s">
        <v>5871</v>
      </c>
      <c r="B3691" s="535"/>
      <c r="C3691" s="535"/>
      <c r="D3691" s="561"/>
      <c r="E3691" s="582"/>
      <c r="F3691" s="555">
        <f t="shared" si="66"/>
        <v>0</v>
      </c>
      <c r="G3691" s="561"/>
      <c r="H3691" s="561"/>
      <c r="I3691" s="561"/>
      <c r="J3691" s="58"/>
      <c r="K3691" s="58"/>
      <c r="L3691" s="58"/>
      <c r="M3691" s="62"/>
      <c r="N3691" s="58"/>
      <c r="O3691" s="62"/>
      <c r="P3691" s="58"/>
      <c r="Q3691" s="62"/>
      <c r="R3691" s="63"/>
      <c r="S3691" s="545">
        <f t="shared" si="59"/>
        <v>0</v>
      </c>
      <c r="T3691" s="60"/>
      <c r="U3691" s="60"/>
      <c r="V3691" s="60"/>
      <c r="W3691" s="60"/>
      <c r="X3691" s="60"/>
      <c r="Y3691" s="60"/>
      <c r="Z3691" s="60"/>
      <c r="AA3691" s="60"/>
      <c r="AB3691" s="60"/>
      <c r="AC3691" s="60"/>
      <c r="AD3691" s="60"/>
      <c r="AE3691" s="60"/>
      <c r="AF3691" s="60"/>
      <c r="AG3691" s="65"/>
      <c r="AH3691" s="58"/>
      <c r="AI3691" s="59"/>
      <c r="AJ3691" s="60"/>
      <c r="AK3691" s="64"/>
      <c r="AL3691" s="66"/>
      <c r="AM3691" s="67"/>
    </row>
    <row r="3692">
      <c r="A3692" s="551" t="s">
        <v>5872</v>
      </c>
      <c r="B3692" s="571"/>
      <c r="C3692" s="571"/>
      <c r="D3692" s="556"/>
      <c r="E3692" s="568"/>
      <c r="F3692" s="573">
        <f t="shared" si="66"/>
        <v>0</v>
      </c>
      <c r="G3692" s="556"/>
      <c r="H3692" s="556"/>
      <c r="I3692" s="556"/>
      <c r="J3692" s="542"/>
      <c r="K3692" s="542"/>
      <c r="L3692" s="542"/>
      <c r="M3692" s="543"/>
      <c r="N3692" s="542"/>
      <c r="O3692" s="543"/>
      <c r="P3692" s="542"/>
      <c r="Q3692" s="543"/>
      <c r="R3692" s="544"/>
      <c r="S3692" s="545">
        <f t="shared" si="59"/>
        <v>0</v>
      </c>
      <c r="T3692" s="546"/>
      <c r="U3692" s="546"/>
      <c r="V3692" s="546"/>
      <c r="W3692" s="546"/>
      <c r="X3692" s="546"/>
      <c r="Y3692" s="546"/>
      <c r="Z3692" s="546"/>
      <c r="AA3692" s="546"/>
      <c r="AB3692" s="546"/>
      <c r="AC3692" s="546"/>
      <c r="AD3692" s="546"/>
      <c r="AE3692" s="546"/>
      <c r="AF3692" s="546"/>
      <c r="AG3692" s="547"/>
      <c r="AH3692" s="542"/>
      <c r="AI3692" s="570"/>
      <c r="AJ3692" s="546"/>
      <c r="AK3692" s="545"/>
      <c r="AL3692" s="548"/>
      <c r="AM3692" s="549"/>
    </row>
    <row r="3693">
      <c r="A3693" s="557" t="s">
        <v>5873</v>
      </c>
      <c r="B3693" s="535"/>
      <c r="C3693" s="535"/>
      <c r="D3693" s="561"/>
      <c r="E3693" s="582"/>
      <c r="F3693" s="555">
        <f t="shared" si="66"/>
        <v>0</v>
      </c>
      <c r="G3693" s="561"/>
      <c r="H3693" s="561"/>
      <c r="I3693" s="561"/>
      <c r="J3693" s="58"/>
      <c r="K3693" s="58"/>
      <c r="L3693" s="58"/>
      <c r="M3693" s="62"/>
      <c r="N3693" s="58"/>
      <c r="O3693" s="62"/>
      <c r="P3693" s="58"/>
      <c r="Q3693" s="62"/>
      <c r="R3693" s="63"/>
      <c r="S3693" s="545">
        <f t="shared" si="59"/>
        <v>0</v>
      </c>
      <c r="T3693" s="60"/>
      <c r="U3693" s="60"/>
      <c r="V3693" s="60"/>
      <c r="W3693" s="60"/>
      <c r="X3693" s="60"/>
      <c r="Y3693" s="60"/>
      <c r="Z3693" s="60"/>
      <c r="AA3693" s="60"/>
      <c r="AB3693" s="60"/>
      <c r="AC3693" s="60"/>
      <c r="AD3693" s="60"/>
      <c r="AE3693" s="60"/>
      <c r="AF3693" s="60"/>
      <c r="AG3693" s="65"/>
      <c r="AH3693" s="58"/>
      <c r="AI3693" s="59"/>
      <c r="AJ3693" s="60"/>
      <c r="AK3693" s="64"/>
      <c r="AL3693" s="66"/>
      <c r="AM3693" s="67"/>
    </row>
    <row r="3694">
      <c r="A3694" s="551" t="s">
        <v>5874</v>
      </c>
      <c r="B3694" s="571"/>
      <c r="C3694" s="571"/>
      <c r="D3694" s="556"/>
      <c r="E3694" s="568"/>
      <c r="F3694" s="573">
        <f t="shared" si="66"/>
        <v>0</v>
      </c>
      <c r="G3694" s="556"/>
      <c r="H3694" s="556"/>
      <c r="I3694" s="556"/>
      <c r="J3694" s="542"/>
      <c r="K3694" s="542"/>
      <c r="L3694" s="542"/>
      <c r="M3694" s="543"/>
      <c r="N3694" s="542"/>
      <c r="O3694" s="543"/>
      <c r="P3694" s="542"/>
      <c r="Q3694" s="543"/>
      <c r="R3694" s="544"/>
      <c r="S3694" s="545">
        <f t="shared" si="59"/>
        <v>0</v>
      </c>
      <c r="T3694" s="546"/>
      <c r="U3694" s="546"/>
      <c r="V3694" s="546"/>
      <c r="W3694" s="546"/>
      <c r="X3694" s="546"/>
      <c r="Y3694" s="546"/>
      <c r="Z3694" s="546"/>
      <c r="AA3694" s="546"/>
      <c r="AB3694" s="546"/>
      <c r="AC3694" s="546"/>
      <c r="AD3694" s="546"/>
      <c r="AE3694" s="546"/>
      <c r="AF3694" s="546"/>
      <c r="AG3694" s="547"/>
      <c r="AH3694" s="542"/>
      <c r="AI3694" s="570"/>
      <c r="AJ3694" s="546"/>
      <c r="AK3694" s="545"/>
      <c r="AL3694" s="548"/>
      <c r="AM3694" s="549"/>
    </row>
    <row r="3695">
      <c r="A3695" s="557" t="s">
        <v>5875</v>
      </c>
      <c r="B3695" s="535"/>
      <c r="C3695" s="535"/>
      <c r="D3695" s="561"/>
      <c r="E3695" s="582"/>
      <c r="F3695" s="555">
        <f t="shared" si="66"/>
        <v>0</v>
      </c>
      <c r="G3695" s="561"/>
      <c r="H3695" s="561"/>
      <c r="I3695" s="561"/>
      <c r="J3695" s="58"/>
      <c r="K3695" s="58"/>
      <c r="L3695" s="58"/>
      <c r="M3695" s="62"/>
      <c r="N3695" s="58"/>
      <c r="O3695" s="62"/>
      <c r="P3695" s="58"/>
      <c r="Q3695" s="62"/>
      <c r="R3695" s="63"/>
      <c r="S3695" s="545">
        <f t="shared" si="59"/>
        <v>0</v>
      </c>
      <c r="T3695" s="60"/>
      <c r="U3695" s="60"/>
      <c r="V3695" s="60"/>
      <c r="W3695" s="60"/>
      <c r="X3695" s="60"/>
      <c r="Y3695" s="60"/>
      <c r="Z3695" s="60"/>
      <c r="AA3695" s="60"/>
      <c r="AB3695" s="60"/>
      <c r="AC3695" s="60"/>
      <c r="AD3695" s="60"/>
      <c r="AE3695" s="60"/>
      <c r="AF3695" s="60"/>
      <c r="AG3695" s="65"/>
      <c r="AH3695" s="58"/>
      <c r="AI3695" s="59"/>
      <c r="AJ3695" s="60"/>
      <c r="AK3695" s="64"/>
      <c r="AL3695" s="66"/>
      <c r="AM3695" s="67"/>
    </row>
    <row r="3696">
      <c r="A3696" s="551" t="s">
        <v>5876</v>
      </c>
      <c r="B3696" s="571"/>
      <c r="C3696" s="571"/>
      <c r="D3696" s="556"/>
      <c r="E3696" s="568"/>
      <c r="F3696" s="555">
        <f t="shared" si="66"/>
        <v>0</v>
      </c>
      <c r="G3696" s="556"/>
      <c r="H3696" s="556"/>
      <c r="I3696" s="556"/>
      <c r="J3696" s="542"/>
      <c r="K3696" s="542"/>
      <c r="L3696" s="542"/>
      <c r="M3696" s="543"/>
      <c r="N3696" s="542"/>
      <c r="O3696" s="543"/>
      <c r="P3696" s="542"/>
      <c r="Q3696" s="543"/>
      <c r="R3696" s="544"/>
      <c r="S3696" s="545">
        <f t="shared" si="59"/>
        <v>0</v>
      </c>
      <c r="T3696" s="546"/>
      <c r="U3696" s="546"/>
      <c r="V3696" s="546"/>
      <c r="W3696" s="546"/>
      <c r="X3696" s="546"/>
      <c r="Y3696" s="546"/>
      <c r="Z3696" s="546"/>
      <c r="AA3696" s="546"/>
      <c r="AB3696" s="546"/>
      <c r="AC3696" s="546"/>
      <c r="AD3696" s="546"/>
      <c r="AE3696" s="546"/>
      <c r="AF3696" s="546"/>
      <c r="AG3696" s="547"/>
      <c r="AH3696" s="542"/>
      <c r="AI3696" s="570"/>
      <c r="AJ3696" s="546"/>
      <c r="AK3696" s="545"/>
      <c r="AL3696" s="548"/>
      <c r="AM3696" s="549"/>
    </row>
    <row r="3697">
      <c r="A3697" s="557" t="s">
        <v>5877</v>
      </c>
      <c r="B3697" s="535"/>
      <c r="C3697" s="535"/>
      <c r="D3697" s="561"/>
      <c r="E3697" s="582"/>
      <c r="F3697" s="573">
        <f t="shared" si="66"/>
        <v>0</v>
      </c>
      <c r="G3697" s="561"/>
      <c r="H3697" s="561"/>
      <c r="I3697" s="561"/>
      <c r="J3697" s="58"/>
      <c r="K3697" s="58"/>
      <c r="L3697" s="58"/>
      <c r="M3697" s="62"/>
      <c r="N3697" s="58"/>
      <c r="O3697" s="62"/>
      <c r="P3697" s="58"/>
      <c r="Q3697" s="62"/>
      <c r="R3697" s="63"/>
      <c r="S3697" s="545">
        <f t="shared" si="59"/>
        <v>0</v>
      </c>
      <c r="T3697" s="60"/>
      <c r="U3697" s="60"/>
      <c r="V3697" s="60"/>
      <c r="W3697" s="60"/>
      <c r="X3697" s="60"/>
      <c r="Y3697" s="60"/>
      <c r="Z3697" s="60"/>
      <c r="AA3697" s="60"/>
      <c r="AB3697" s="60"/>
      <c r="AC3697" s="60"/>
      <c r="AD3697" s="60"/>
      <c r="AE3697" s="60"/>
      <c r="AF3697" s="60"/>
      <c r="AG3697" s="65"/>
      <c r="AH3697" s="58"/>
      <c r="AI3697" s="59"/>
      <c r="AJ3697" s="60"/>
      <c r="AK3697" s="64"/>
      <c r="AL3697" s="66"/>
      <c r="AM3697" s="67"/>
    </row>
    <row r="3698">
      <c r="A3698" s="551" t="s">
        <v>5878</v>
      </c>
      <c r="B3698" s="571"/>
      <c r="C3698" s="571"/>
      <c r="D3698" s="556"/>
      <c r="E3698" s="568"/>
      <c r="F3698" s="555">
        <f t="shared" si="66"/>
        <v>0</v>
      </c>
      <c r="G3698" s="556"/>
      <c r="H3698" s="556"/>
      <c r="I3698" s="556"/>
      <c r="J3698" s="542"/>
      <c r="K3698" s="542"/>
      <c r="L3698" s="542"/>
      <c r="M3698" s="543"/>
      <c r="N3698" s="542"/>
      <c r="O3698" s="543"/>
      <c r="P3698" s="542"/>
      <c r="Q3698" s="543"/>
      <c r="R3698" s="544"/>
      <c r="S3698" s="545">
        <f t="shared" si="59"/>
        <v>0</v>
      </c>
      <c r="T3698" s="546"/>
      <c r="U3698" s="546"/>
      <c r="V3698" s="546"/>
      <c r="W3698" s="546"/>
      <c r="X3698" s="546"/>
      <c r="Y3698" s="546"/>
      <c r="Z3698" s="546"/>
      <c r="AA3698" s="546"/>
      <c r="AB3698" s="546"/>
      <c r="AC3698" s="546"/>
      <c r="AD3698" s="546"/>
      <c r="AE3698" s="546"/>
      <c r="AF3698" s="546"/>
      <c r="AG3698" s="547"/>
      <c r="AH3698" s="542"/>
      <c r="AI3698" s="570"/>
      <c r="AJ3698" s="546"/>
      <c r="AK3698" s="545"/>
      <c r="AL3698" s="548"/>
      <c r="AM3698" s="549"/>
    </row>
    <row r="3699">
      <c r="A3699" s="583" t="s">
        <v>5879</v>
      </c>
      <c r="B3699" s="584"/>
      <c r="C3699" s="584"/>
      <c r="D3699" s="585"/>
      <c r="E3699" s="586"/>
      <c r="F3699" s="579">
        <f t="shared" si="66"/>
        <v>0</v>
      </c>
      <c r="G3699" s="585"/>
      <c r="H3699" s="585"/>
      <c r="I3699" s="585"/>
      <c r="J3699" s="98"/>
      <c r="K3699" s="98"/>
      <c r="L3699" s="98"/>
      <c r="M3699" s="587"/>
      <c r="N3699" s="98"/>
      <c r="O3699" s="587"/>
      <c r="P3699" s="98"/>
      <c r="Q3699" s="587"/>
      <c r="R3699" s="588"/>
      <c r="S3699" s="80">
        <f t="shared" si="59"/>
        <v>0</v>
      </c>
      <c r="T3699" s="589"/>
      <c r="U3699" s="589"/>
      <c r="V3699" s="589"/>
      <c r="W3699" s="589"/>
      <c r="X3699" s="589"/>
      <c r="Y3699" s="589"/>
      <c r="Z3699" s="589"/>
      <c r="AA3699" s="589"/>
      <c r="AB3699" s="589"/>
      <c r="AC3699" s="589"/>
      <c r="AD3699" s="589"/>
      <c r="AE3699" s="589"/>
      <c r="AF3699" s="589"/>
      <c r="AG3699" s="590"/>
      <c r="AH3699" s="98"/>
      <c r="AI3699" s="591"/>
      <c r="AJ3699" s="589"/>
      <c r="AK3699" s="592"/>
      <c r="AL3699" s="83"/>
      <c r="AM3699" s="83"/>
    </row>
    <row r="3700">
      <c r="A3700" s="583" t="s">
        <v>5880</v>
      </c>
      <c r="B3700" s="593" t="s">
        <v>5880</v>
      </c>
      <c r="C3700" s="593" t="s">
        <v>5881</v>
      </c>
      <c r="D3700" s="593">
        <v>23.0</v>
      </c>
      <c r="E3700" s="594">
        <v>220.0</v>
      </c>
      <c r="F3700" s="555">
        <f t="shared" si="66"/>
        <v>5060</v>
      </c>
      <c r="G3700" s="593" t="s">
        <v>689</v>
      </c>
      <c r="H3700" s="595"/>
      <c r="I3700" s="595"/>
      <c r="J3700" s="192" t="s">
        <v>3652</v>
      </c>
      <c r="K3700" s="192" t="s">
        <v>66</v>
      </c>
      <c r="L3700" s="192" t="s">
        <v>767</v>
      </c>
      <c r="M3700" s="596" t="s">
        <v>2091</v>
      </c>
      <c r="N3700" s="192" t="s">
        <v>769</v>
      </c>
      <c r="O3700" s="596" t="s">
        <v>5882</v>
      </c>
      <c r="P3700" s="192" t="s">
        <v>742</v>
      </c>
      <c r="Q3700" s="596"/>
      <c r="R3700" s="597" t="s">
        <v>715</v>
      </c>
      <c r="S3700" s="545">
        <f t="shared" si="59"/>
        <v>5060</v>
      </c>
      <c r="T3700" s="598"/>
      <c r="U3700" s="598"/>
      <c r="V3700" s="598"/>
      <c r="W3700" s="598"/>
      <c r="X3700" s="598"/>
      <c r="Y3700" s="598"/>
      <c r="Z3700" s="598"/>
      <c r="AA3700" s="598"/>
      <c r="AB3700" s="598"/>
      <c r="AC3700" s="598"/>
      <c r="AD3700" s="598"/>
      <c r="AE3700" s="598">
        <v>5060.0</v>
      </c>
      <c r="AF3700" s="598"/>
      <c r="AG3700" s="599"/>
      <c r="AH3700" s="192">
        <v>5.003478001E9</v>
      </c>
      <c r="AI3700" s="192" t="s">
        <v>906</v>
      </c>
      <c r="AJ3700" s="598">
        <v>5060.0</v>
      </c>
      <c r="AK3700" s="600">
        <f>S3700-AJ3700</f>
        <v>0</v>
      </c>
      <c r="AL3700" s="67"/>
      <c r="AM3700" s="67"/>
    </row>
    <row r="3701">
      <c r="A3701" s="583" t="s">
        <v>5883</v>
      </c>
      <c r="B3701" s="601"/>
      <c r="C3701" s="601"/>
      <c r="D3701" s="595"/>
      <c r="E3701" s="602"/>
      <c r="F3701" s="603"/>
      <c r="G3701" s="595"/>
      <c r="H3701" s="595"/>
      <c r="I3701" s="595"/>
      <c r="J3701" s="192"/>
      <c r="K3701" s="192"/>
      <c r="L3701" s="192"/>
      <c r="M3701" s="596"/>
      <c r="N3701" s="192"/>
      <c r="O3701" s="596"/>
      <c r="P3701" s="192"/>
      <c r="Q3701" s="596"/>
      <c r="R3701" s="597"/>
      <c r="S3701" s="600"/>
      <c r="T3701" s="598"/>
      <c r="U3701" s="598"/>
      <c r="V3701" s="598"/>
      <c r="W3701" s="598"/>
      <c r="X3701" s="598"/>
      <c r="Y3701" s="598"/>
      <c r="Z3701" s="598"/>
      <c r="AA3701" s="598"/>
      <c r="AB3701" s="598"/>
      <c r="AC3701" s="598"/>
      <c r="AD3701" s="598"/>
      <c r="AE3701" s="598"/>
      <c r="AF3701" s="598"/>
      <c r="AG3701" s="599"/>
      <c r="AH3701" s="192"/>
      <c r="AI3701" s="604"/>
      <c r="AJ3701" s="598"/>
      <c r="AK3701" s="600"/>
      <c r="AL3701" s="67"/>
      <c r="AM3701" s="67"/>
    </row>
    <row r="3702">
      <c r="A3702" s="583" t="s">
        <v>5884</v>
      </c>
      <c r="B3702" s="601"/>
      <c r="C3702" s="601"/>
      <c r="D3702" s="595"/>
      <c r="E3702" s="602"/>
      <c r="F3702" s="603"/>
      <c r="G3702" s="595"/>
      <c r="H3702" s="595"/>
      <c r="I3702" s="595"/>
      <c r="J3702" s="192"/>
      <c r="K3702" s="192"/>
      <c r="L3702" s="192"/>
      <c r="M3702" s="596"/>
      <c r="N3702" s="192"/>
      <c r="O3702" s="596"/>
      <c r="P3702" s="192"/>
      <c r="Q3702" s="596"/>
      <c r="R3702" s="597"/>
      <c r="S3702" s="600"/>
      <c r="T3702" s="598"/>
      <c r="U3702" s="598"/>
      <c r="V3702" s="598"/>
      <c r="W3702" s="598"/>
      <c r="X3702" s="598"/>
      <c r="Y3702" s="598"/>
      <c r="Z3702" s="598"/>
      <c r="AA3702" s="598"/>
      <c r="AB3702" s="598"/>
      <c r="AC3702" s="598"/>
      <c r="AD3702" s="598"/>
      <c r="AE3702" s="598"/>
      <c r="AF3702" s="598"/>
      <c r="AG3702" s="599"/>
      <c r="AH3702" s="192"/>
      <c r="AI3702" s="604"/>
      <c r="AJ3702" s="598"/>
      <c r="AK3702" s="600"/>
      <c r="AL3702" s="67"/>
      <c r="AM3702" s="67"/>
    </row>
    <row r="3703">
      <c r="A3703" s="583" t="s">
        <v>5885</v>
      </c>
      <c r="B3703" s="601"/>
      <c r="C3703" s="601"/>
      <c r="D3703" s="595"/>
      <c r="E3703" s="602"/>
      <c r="F3703" s="603"/>
      <c r="G3703" s="595"/>
      <c r="H3703" s="595"/>
      <c r="I3703" s="595"/>
      <c r="J3703" s="192"/>
      <c r="K3703" s="192"/>
      <c r="L3703" s="192"/>
      <c r="M3703" s="596"/>
      <c r="N3703" s="192"/>
      <c r="O3703" s="596"/>
      <c r="P3703" s="192"/>
      <c r="Q3703" s="596"/>
      <c r="R3703" s="597"/>
      <c r="S3703" s="600"/>
      <c r="T3703" s="598"/>
      <c r="U3703" s="598"/>
      <c r="V3703" s="598"/>
      <c r="W3703" s="598"/>
      <c r="X3703" s="598"/>
      <c r="Y3703" s="598"/>
      <c r="Z3703" s="598"/>
      <c r="AA3703" s="598"/>
      <c r="AB3703" s="598"/>
      <c r="AC3703" s="598"/>
      <c r="AD3703" s="598"/>
      <c r="AE3703" s="598"/>
      <c r="AF3703" s="598"/>
      <c r="AG3703" s="599"/>
      <c r="AH3703" s="192"/>
      <c r="AI3703" s="604"/>
      <c r="AJ3703" s="598"/>
      <c r="AK3703" s="600"/>
      <c r="AL3703" s="67"/>
      <c r="AM3703" s="67"/>
    </row>
    <row r="3704">
      <c r="A3704" s="583" t="s">
        <v>5886</v>
      </c>
      <c r="B3704" s="601"/>
      <c r="C3704" s="601"/>
      <c r="D3704" s="595"/>
      <c r="E3704" s="602"/>
      <c r="F3704" s="603"/>
      <c r="G3704" s="595"/>
      <c r="H3704" s="595"/>
      <c r="I3704" s="595"/>
      <c r="J3704" s="192"/>
      <c r="K3704" s="192"/>
      <c r="L3704" s="192"/>
      <c r="M3704" s="596"/>
      <c r="N3704" s="192"/>
      <c r="O3704" s="596"/>
      <c r="P3704" s="192"/>
      <c r="Q3704" s="596"/>
      <c r="R3704" s="597"/>
      <c r="S3704" s="600"/>
      <c r="T3704" s="598"/>
      <c r="U3704" s="598"/>
      <c r="V3704" s="598"/>
      <c r="W3704" s="598"/>
      <c r="X3704" s="598"/>
      <c r="Y3704" s="598"/>
      <c r="Z3704" s="598"/>
      <c r="AA3704" s="598"/>
      <c r="AB3704" s="598"/>
      <c r="AC3704" s="598"/>
      <c r="AD3704" s="598"/>
      <c r="AE3704" s="598"/>
      <c r="AF3704" s="598"/>
      <c r="AG3704" s="599"/>
      <c r="AH3704" s="192"/>
      <c r="AI3704" s="604"/>
      <c r="AJ3704" s="598"/>
      <c r="AK3704" s="600"/>
      <c r="AL3704" s="67"/>
      <c r="AM3704" s="67"/>
    </row>
    <row r="3705">
      <c r="A3705" s="583" t="s">
        <v>5887</v>
      </c>
      <c r="B3705" s="601"/>
      <c r="C3705" s="601"/>
      <c r="D3705" s="595"/>
      <c r="E3705" s="602"/>
      <c r="F3705" s="603"/>
      <c r="G3705" s="595"/>
      <c r="H3705" s="595"/>
      <c r="I3705" s="595"/>
      <c r="J3705" s="192"/>
      <c r="K3705" s="192"/>
      <c r="L3705" s="192"/>
      <c r="M3705" s="596"/>
      <c r="N3705" s="192"/>
      <c r="O3705" s="596"/>
      <c r="P3705" s="192"/>
      <c r="Q3705" s="596"/>
      <c r="R3705" s="597"/>
      <c r="S3705" s="600"/>
      <c r="T3705" s="598"/>
      <c r="U3705" s="598"/>
      <c r="V3705" s="598"/>
      <c r="W3705" s="598"/>
      <c r="X3705" s="598"/>
      <c r="Y3705" s="598"/>
      <c r="Z3705" s="598"/>
      <c r="AA3705" s="598"/>
      <c r="AB3705" s="598"/>
      <c r="AC3705" s="598"/>
      <c r="AD3705" s="598"/>
      <c r="AE3705" s="598"/>
      <c r="AF3705" s="598"/>
      <c r="AG3705" s="599"/>
      <c r="AH3705" s="192"/>
      <c r="AI3705" s="604"/>
      <c r="AJ3705" s="598"/>
      <c r="AK3705" s="600"/>
      <c r="AL3705" s="67"/>
      <c r="AM3705" s="67"/>
    </row>
    <row r="3706">
      <c r="A3706" s="583" t="s">
        <v>5888</v>
      </c>
      <c r="B3706" s="601"/>
      <c r="C3706" s="601"/>
      <c r="D3706" s="595"/>
      <c r="E3706" s="602"/>
      <c r="F3706" s="603"/>
      <c r="G3706" s="595"/>
      <c r="H3706" s="595"/>
      <c r="I3706" s="595"/>
      <c r="J3706" s="192"/>
      <c r="K3706" s="192"/>
      <c r="L3706" s="192"/>
      <c r="M3706" s="596"/>
      <c r="N3706" s="192"/>
      <c r="O3706" s="596"/>
      <c r="P3706" s="192"/>
      <c r="Q3706" s="596"/>
      <c r="R3706" s="597"/>
      <c r="S3706" s="600"/>
      <c r="T3706" s="598"/>
      <c r="U3706" s="598"/>
      <c r="V3706" s="598"/>
      <c r="W3706" s="598"/>
      <c r="X3706" s="598"/>
      <c r="Y3706" s="598"/>
      <c r="Z3706" s="598"/>
      <c r="AA3706" s="598"/>
      <c r="AB3706" s="598"/>
      <c r="AC3706" s="598"/>
      <c r="AD3706" s="598"/>
      <c r="AE3706" s="598"/>
      <c r="AF3706" s="598"/>
      <c r="AG3706" s="599"/>
      <c r="AH3706" s="192"/>
      <c r="AI3706" s="604"/>
      <c r="AJ3706" s="598"/>
      <c r="AK3706" s="600"/>
      <c r="AL3706" s="67"/>
      <c r="AM3706" s="67"/>
    </row>
    <row r="3707">
      <c r="A3707" s="583" t="s">
        <v>5889</v>
      </c>
      <c r="B3707" s="601"/>
      <c r="C3707" s="601"/>
      <c r="D3707" s="595"/>
      <c r="E3707" s="602"/>
      <c r="F3707" s="603"/>
      <c r="G3707" s="595"/>
      <c r="H3707" s="595"/>
      <c r="I3707" s="595"/>
      <c r="J3707" s="192"/>
      <c r="K3707" s="192"/>
      <c r="L3707" s="192"/>
      <c r="M3707" s="596"/>
      <c r="N3707" s="192"/>
      <c r="O3707" s="596"/>
      <c r="P3707" s="192"/>
      <c r="Q3707" s="596"/>
      <c r="R3707" s="597"/>
      <c r="S3707" s="600"/>
      <c r="T3707" s="598"/>
      <c r="U3707" s="598"/>
      <c r="V3707" s="598"/>
      <c r="W3707" s="598"/>
      <c r="X3707" s="598"/>
      <c r="Y3707" s="598"/>
      <c r="Z3707" s="598"/>
      <c r="AA3707" s="598"/>
      <c r="AB3707" s="598"/>
      <c r="AC3707" s="598"/>
      <c r="AD3707" s="598"/>
      <c r="AE3707" s="598"/>
      <c r="AF3707" s="598"/>
      <c r="AG3707" s="599"/>
      <c r="AH3707" s="192"/>
      <c r="AI3707" s="604"/>
      <c r="AJ3707" s="598"/>
      <c r="AK3707" s="600"/>
      <c r="AL3707" s="67"/>
      <c r="AM3707" s="67"/>
    </row>
    <row r="3708">
      <c r="A3708" s="583" t="s">
        <v>5890</v>
      </c>
      <c r="B3708" s="601"/>
      <c r="C3708" s="601"/>
      <c r="D3708" s="595"/>
      <c r="E3708" s="602"/>
      <c r="F3708" s="603"/>
      <c r="G3708" s="595"/>
      <c r="H3708" s="595"/>
      <c r="I3708" s="595"/>
      <c r="J3708" s="192"/>
      <c r="K3708" s="192"/>
      <c r="L3708" s="192"/>
      <c r="M3708" s="596"/>
      <c r="N3708" s="192"/>
      <c r="O3708" s="596"/>
      <c r="P3708" s="192"/>
      <c r="Q3708" s="596"/>
      <c r="R3708" s="597"/>
      <c r="S3708" s="600"/>
      <c r="T3708" s="598"/>
      <c r="U3708" s="598"/>
      <c r="V3708" s="598"/>
      <c r="W3708" s="598"/>
      <c r="X3708" s="598"/>
      <c r="Y3708" s="598"/>
      <c r="Z3708" s="598"/>
      <c r="AA3708" s="598"/>
      <c r="AB3708" s="598"/>
      <c r="AC3708" s="598"/>
      <c r="AD3708" s="598"/>
      <c r="AE3708" s="598"/>
      <c r="AF3708" s="598"/>
      <c r="AG3708" s="599"/>
      <c r="AH3708" s="192"/>
      <c r="AI3708" s="604"/>
      <c r="AJ3708" s="598"/>
      <c r="AK3708" s="600"/>
      <c r="AL3708" s="67"/>
      <c r="AM3708" s="67"/>
    </row>
    <row r="3709">
      <c r="A3709" s="583" t="s">
        <v>5891</v>
      </c>
      <c r="B3709" s="601"/>
      <c r="C3709" s="601"/>
      <c r="D3709" s="595"/>
      <c r="E3709" s="602"/>
      <c r="F3709" s="603"/>
      <c r="G3709" s="595"/>
      <c r="H3709" s="595"/>
      <c r="I3709" s="595"/>
      <c r="J3709" s="192"/>
      <c r="K3709" s="192"/>
      <c r="L3709" s="192"/>
      <c r="M3709" s="596"/>
      <c r="N3709" s="192"/>
      <c r="O3709" s="596"/>
      <c r="P3709" s="192"/>
      <c r="Q3709" s="596"/>
      <c r="R3709" s="597"/>
      <c r="S3709" s="600"/>
      <c r="T3709" s="598"/>
      <c r="U3709" s="598"/>
      <c r="V3709" s="598"/>
      <c r="W3709" s="598"/>
      <c r="X3709" s="598"/>
      <c r="Y3709" s="598"/>
      <c r="Z3709" s="598"/>
      <c r="AA3709" s="598"/>
      <c r="AB3709" s="598"/>
      <c r="AC3709" s="598"/>
      <c r="AD3709" s="598"/>
      <c r="AE3709" s="598"/>
      <c r="AF3709" s="598"/>
      <c r="AG3709" s="599"/>
      <c r="AH3709" s="192"/>
      <c r="AI3709" s="604"/>
      <c r="AJ3709" s="598"/>
      <c r="AK3709" s="600"/>
      <c r="AL3709" s="67"/>
      <c r="AM3709" s="67"/>
    </row>
    <row r="3710">
      <c r="A3710" s="583" t="s">
        <v>5892</v>
      </c>
      <c r="B3710" s="601"/>
      <c r="C3710" s="601"/>
      <c r="D3710" s="595"/>
      <c r="E3710" s="602"/>
      <c r="F3710" s="603"/>
      <c r="G3710" s="595"/>
      <c r="H3710" s="595"/>
      <c r="I3710" s="595"/>
      <c r="J3710" s="192"/>
      <c r="K3710" s="192"/>
      <c r="L3710" s="192"/>
      <c r="M3710" s="596"/>
      <c r="N3710" s="192"/>
      <c r="O3710" s="596"/>
      <c r="P3710" s="192"/>
      <c r="Q3710" s="596"/>
      <c r="R3710" s="597"/>
      <c r="S3710" s="600"/>
      <c r="T3710" s="598"/>
      <c r="U3710" s="598"/>
      <c r="V3710" s="598"/>
      <c r="W3710" s="598"/>
      <c r="X3710" s="598"/>
      <c r="Y3710" s="598"/>
      <c r="Z3710" s="598"/>
      <c r="AA3710" s="598"/>
      <c r="AB3710" s="598"/>
      <c r="AC3710" s="598"/>
      <c r="AD3710" s="598"/>
      <c r="AE3710" s="598"/>
      <c r="AF3710" s="598"/>
      <c r="AG3710" s="599"/>
      <c r="AH3710" s="192"/>
      <c r="AI3710" s="604"/>
      <c r="AJ3710" s="598"/>
      <c r="AK3710" s="600"/>
      <c r="AL3710" s="67"/>
      <c r="AM3710" s="67"/>
    </row>
    <row r="3711">
      <c r="A3711" s="583" t="s">
        <v>5893</v>
      </c>
      <c r="B3711" s="601"/>
      <c r="C3711" s="601"/>
      <c r="D3711" s="595"/>
      <c r="E3711" s="602"/>
      <c r="F3711" s="603"/>
      <c r="G3711" s="595"/>
      <c r="H3711" s="595"/>
      <c r="I3711" s="595"/>
      <c r="J3711" s="192"/>
      <c r="K3711" s="192"/>
      <c r="L3711" s="192"/>
      <c r="M3711" s="596"/>
      <c r="N3711" s="192"/>
      <c r="O3711" s="596"/>
      <c r="P3711" s="192"/>
      <c r="Q3711" s="596"/>
      <c r="R3711" s="597"/>
      <c r="S3711" s="600"/>
      <c r="T3711" s="598"/>
      <c r="U3711" s="598"/>
      <c r="V3711" s="598"/>
      <c r="W3711" s="598"/>
      <c r="X3711" s="598"/>
      <c r="Y3711" s="598"/>
      <c r="Z3711" s="598"/>
      <c r="AA3711" s="598"/>
      <c r="AB3711" s="598"/>
      <c r="AC3711" s="598"/>
      <c r="AD3711" s="598"/>
      <c r="AE3711" s="598"/>
      <c r="AF3711" s="598"/>
      <c r="AG3711" s="599"/>
      <c r="AH3711" s="192"/>
      <c r="AI3711" s="604"/>
      <c r="AJ3711" s="598"/>
      <c r="AK3711" s="600"/>
      <c r="AL3711" s="67"/>
      <c r="AM3711" s="67"/>
    </row>
    <row r="3712">
      <c r="A3712" s="583" t="s">
        <v>5894</v>
      </c>
      <c r="B3712" s="601"/>
      <c r="C3712" s="601"/>
      <c r="D3712" s="595"/>
      <c r="E3712" s="602"/>
      <c r="F3712" s="603"/>
      <c r="G3712" s="595"/>
      <c r="H3712" s="595"/>
      <c r="I3712" s="595"/>
      <c r="J3712" s="192"/>
      <c r="K3712" s="192"/>
      <c r="L3712" s="192"/>
      <c r="M3712" s="596"/>
      <c r="N3712" s="192"/>
      <c r="O3712" s="596"/>
      <c r="P3712" s="192"/>
      <c r="Q3712" s="596"/>
      <c r="R3712" s="597"/>
      <c r="S3712" s="600"/>
      <c r="T3712" s="598"/>
      <c r="U3712" s="598"/>
      <c r="V3712" s="598"/>
      <c r="W3712" s="598"/>
      <c r="X3712" s="598"/>
      <c r="Y3712" s="598"/>
      <c r="Z3712" s="598"/>
      <c r="AA3712" s="598"/>
      <c r="AB3712" s="598"/>
      <c r="AC3712" s="598"/>
      <c r="AD3712" s="598"/>
      <c r="AE3712" s="598"/>
      <c r="AF3712" s="598"/>
      <c r="AG3712" s="599"/>
      <c r="AH3712" s="192"/>
      <c r="AI3712" s="604"/>
      <c r="AJ3712" s="598"/>
      <c r="AK3712" s="600"/>
      <c r="AL3712" s="67"/>
      <c r="AM3712" s="67"/>
    </row>
    <row r="3713">
      <c r="A3713" s="583" t="s">
        <v>5895</v>
      </c>
      <c r="B3713" s="601"/>
      <c r="C3713" s="601"/>
      <c r="D3713" s="595"/>
      <c r="E3713" s="602"/>
      <c r="F3713" s="603"/>
      <c r="G3713" s="595"/>
      <c r="H3713" s="595"/>
      <c r="I3713" s="595"/>
      <c r="J3713" s="192"/>
      <c r="K3713" s="192"/>
      <c r="L3713" s="192"/>
      <c r="M3713" s="596"/>
      <c r="N3713" s="192"/>
      <c r="O3713" s="596"/>
      <c r="P3713" s="192"/>
      <c r="Q3713" s="596"/>
      <c r="R3713" s="597"/>
      <c r="S3713" s="600"/>
      <c r="T3713" s="598"/>
      <c r="U3713" s="598"/>
      <c r="V3713" s="598"/>
      <c r="W3713" s="598"/>
      <c r="X3713" s="598"/>
      <c r="Y3713" s="598"/>
      <c r="Z3713" s="598"/>
      <c r="AA3713" s="598"/>
      <c r="AB3713" s="598"/>
      <c r="AC3713" s="598"/>
      <c r="AD3713" s="598"/>
      <c r="AE3713" s="598"/>
      <c r="AF3713" s="598"/>
      <c r="AG3713" s="599"/>
      <c r="AH3713" s="192"/>
      <c r="AI3713" s="604"/>
      <c r="AJ3713" s="598"/>
      <c r="AK3713" s="600"/>
      <c r="AL3713" s="67"/>
      <c r="AM3713" s="67"/>
    </row>
    <row r="3714">
      <c r="A3714" s="583" t="s">
        <v>5896</v>
      </c>
      <c r="B3714" s="601"/>
      <c r="C3714" s="601"/>
      <c r="D3714" s="595"/>
      <c r="E3714" s="602"/>
      <c r="F3714" s="603"/>
      <c r="G3714" s="595"/>
      <c r="H3714" s="595"/>
      <c r="I3714" s="595"/>
      <c r="J3714" s="192"/>
      <c r="K3714" s="192"/>
      <c r="L3714" s="192"/>
      <c r="M3714" s="596"/>
      <c r="N3714" s="192"/>
      <c r="O3714" s="596"/>
      <c r="P3714" s="192"/>
      <c r="Q3714" s="596"/>
      <c r="R3714" s="597"/>
      <c r="S3714" s="600"/>
      <c r="T3714" s="598"/>
      <c r="U3714" s="598"/>
      <c r="V3714" s="598"/>
      <c r="W3714" s="598"/>
      <c r="X3714" s="598"/>
      <c r="Y3714" s="598"/>
      <c r="Z3714" s="598"/>
      <c r="AA3714" s="598"/>
      <c r="AB3714" s="598"/>
      <c r="AC3714" s="598"/>
      <c r="AD3714" s="598"/>
      <c r="AE3714" s="598"/>
      <c r="AF3714" s="598"/>
      <c r="AG3714" s="599"/>
      <c r="AH3714" s="192"/>
      <c r="AI3714" s="604"/>
      <c r="AJ3714" s="598"/>
      <c r="AK3714" s="600"/>
      <c r="AL3714" s="67"/>
      <c r="AM3714" s="67"/>
    </row>
    <row r="3715">
      <c r="A3715" s="583" t="s">
        <v>5897</v>
      </c>
      <c r="B3715" s="601"/>
      <c r="C3715" s="601"/>
      <c r="D3715" s="595"/>
      <c r="E3715" s="602"/>
      <c r="F3715" s="603"/>
      <c r="G3715" s="595"/>
      <c r="H3715" s="595"/>
      <c r="I3715" s="595"/>
      <c r="J3715" s="192"/>
      <c r="K3715" s="192"/>
      <c r="L3715" s="192"/>
      <c r="M3715" s="596"/>
      <c r="N3715" s="192"/>
      <c r="O3715" s="596"/>
      <c r="P3715" s="192"/>
      <c r="Q3715" s="596"/>
      <c r="R3715" s="597"/>
      <c r="S3715" s="600"/>
      <c r="T3715" s="598"/>
      <c r="U3715" s="598"/>
      <c r="V3715" s="598"/>
      <c r="W3715" s="598"/>
      <c r="X3715" s="598"/>
      <c r="Y3715" s="598"/>
      <c r="Z3715" s="598"/>
      <c r="AA3715" s="598"/>
      <c r="AB3715" s="598"/>
      <c r="AC3715" s="598"/>
      <c r="AD3715" s="598"/>
      <c r="AE3715" s="598"/>
      <c r="AF3715" s="598"/>
      <c r="AG3715" s="599"/>
      <c r="AH3715" s="192"/>
      <c r="AI3715" s="604"/>
      <c r="AJ3715" s="598"/>
      <c r="AK3715" s="600"/>
      <c r="AL3715" s="67"/>
      <c r="AM3715" s="67"/>
    </row>
    <row r="3716">
      <c r="A3716" s="583" t="s">
        <v>5898</v>
      </c>
      <c r="B3716" s="601"/>
      <c r="C3716" s="601"/>
      <c r="D3716" s="595"/>
      <c r="E3716" s="602"/>
      <c r="F3716" s="603"/>
      <c r="G3716" s="595"/>
      <c r="H3716" s="595"/>
      <c r="I3716" s="595"/>
      <c r="J3716" s="192"/>
      <c r="K3716" s="192"/>
      <c r="L3716" s="192"/>
      <c r="M3716" s="596"/>
      <c r="N3716" s="192"/>
      <c r="O3716" s="596"/>
      <c r="P3716" s="192"/>
      <c r="Q3716" s="596"/>
      <c r="R3716" s="597"/>
      <c r="S3716" s="600"/>
      <c r="T3716" s="598"/>
      <c r="U3716" s="598"/>
      <c r="V3716" s="598"/>
      <c r="W3716" s="598"/>
      <c r="X3716" s="598"/>
      <c r="Y3716" s="598"/>
      <c r="Z3716" s="598"/>
      <c r="AA3716" s="598"/>
      <c r="AB3716" s="598"/>
      <c r="AC3716" s="598"/>
      <c r="AD3716" s="598"/>
      <c r="AE3716" s="598"/>
      <c r="AF3716" s="598"/>
      <c r="AG3716" s="599"/>
      <c r="AH3716" s="192"/>
      <c r="AI3716" s="604"/>
      <c r="AJ3716" s="598"/>
      <c r="AK3716" s="600"/>
      <c r="AL3716" s="67"/>
      <c r="AM3716" s="67"/>
    </row>
    <row r="3717">
      <c r="A3717" s="583" t="s">
        <v>5899</v>
      </c>
      <c r="B3717" s="601"/>
      <c r="C3717" s="601"/>
      <c r="D3717" s="595"/>
      <c r="E3717" s="602"/>
      <c r="F3717" s="603"/>
      <c r="G3717" s="595"/>
      <c r="H3717" s="595"/>
      <c r="I3717" s="595"/>
      <c r="J3717" s="192"/>
      <c r="K3717" s="192"/>
      <c r="L3717" s="192"/>
      <c r="M3717" s="596"/>
      <c r="N3717" s="192"/>
      <c r="O3717" s="596"/>
      <c r="P3717" s="192"/>
      <c r="Q3717" s="596"/>
      <c r="R3717" s="597"/>
      <c r="S3717" s="600"/>
      <c r="T3717" s="598"/>
      <c r="U3717" s="598"/>
      <c r="V3717" s="598"/>
      <c r="W3717" s="598"/>
      <c r="X3717" s="598"/>
      <c r="Y3717" s="598"/>
      <c r="Z3717" s="598"/>
      <c r="AA3717" s="598"/>
      <c r="AB3717" s="598"/>
      <c r="AC3717" s="598"/>
      <c r="AD3717" s="598"/>
      <c r="AE3717" s="598"/>
      <c r="AF3717" s="598"/>
      <c r="AG3717" s="599"/>
      <c r="AH3717" s="192"/>
      <c r="AI3717" s="604"/>
      <c r="AJ3717" s="598"/>
      <c r="AK3717" s="600"/>
      <c r="AL3717" s="67"/>
      <c r="AM3717" s="67"/>
    </row>
    <row r="3718">
      <c r="A3718" s="583" t="s">
        <v>5900</v>
      </c>
      <c r="B3718" s="601"/>
      <c r="C3718" s="601"/>
      <c r="D3718" s="595"/>
      <c r="E3718" s="602"/>
      <c r="F3718" s="603"/>
      <c r="G3718" s="595"/>
      <c r="H3718" s="595"/>
      <c r="I3718" s="595"/>
      <c r="J3718" s="192"/>
      <c r="K3718" s="192"/>
      <c r="L3718" s="192"/>
      <c r="M3718" s="596"/>
      <c r="N3718" s="192"/>
      <c r="O3718" s="596"/>
      <c r="P3718" s="192"/>
      <c r="Q3718" s="596"/>
      <c r="R3718" s="597"/>
      <c r="S3718" s="600"/>
      <c r="T3718" s="598"/>
      <c r="U3718" s="598"/>
      <c r="V3718" s="598"/>
      <c r="W3718" s="598"/>
      <c r="X3718" s="598"/>
      <c r="Y3718" s="598"/>
      <c r="Z3718" s="598"/>
      <c r="AA3718" s="598"/>
      <c r="AB3718" s="598"/>
      <c r="AC3718" s="598"/>
      <c r="AD3718" s="598"/>
      <c r="AE3718" s="598"/>
      <c r="AF3718" s="598"/>
      <c r="AG3718" s="599"/>
      <c r="AH3718" s="192"/>
      <c r="AI3718" s="604"/>
      <c r="AJ3718" s="598"/>
      <c r="AK3718" s="600"/>
      <c r="AL3718" s="67"/>
      <c r="AM3718" s="67"/>
    </row>
    <row r="3719">
      <c r="A3719" s="583" t="s">
        <v>5901</v>
      </c>
      <c r="B3719" s="601"/>
      <c r="C3719" s="601"/>
      <c r="D3719" s="595"/>
      <c r="E3719" s="602"/>
      <c r="F3719" s="603"/>
      <c r="G3719" s="595"/>
      <c r="H3719" s="595"/>
      <c r="I3719" s="595"/>
      <c r="J3719" s="192"/>
      <c r="K3719" s="192"/>
      <c r="L3719" s="192"/>
      <c r="M3719" s="596"/>
      <c r="N3719" s="192"/>
      <c r="O3719" s="596"/>
      <c r="P3719" s="192"/>
      <c r="Q3719" s="596"/>
      <c r="R3719" s="597"/>
      <c r="S3719" s="600"/>
      <c r="T3719" s="598"/>
      <c r="U3719" s="598"/>
      <c r="V3719" s="598"/>
      <c r="W3719" s="598"/>
      <c r="X3719" s="598"/>
      <c r="Y3719" s="598"/>
      <c r="Z3719" s="598"/>
      <c r="AA3719" s="598"/>
      <c r="AB3719" s="598"/>
      <c r="AC3719" s="598"/>
      <c r="AD3719" s="598"/>
      <c r="AE3719" s="598"/>
      <c r="AF3719" s="598"/>
      <c r="AG3719" s="599"/>
      <c r="AH3719" s="192"/>
      <c r="AI3719" s="604"/>
      <c r="AJ3719" s="598"/>
      <c r="AK3719" s="600"/>
      <c r="AL3719" s="67"/>
      <c r="AM3719" s="67"/>
    </row>
    <row r="3720">
      <c r="A3720" s="583" t="s">
        <v>5902</v>
      </c>
      <c r="B3720" s="601"/>
      <c r="C3720" s="601"/>
      <c r="D3720" s="595"/>
      <c r="E3720" s="602"/>
      <c r="F3720" s="603"/>
      <c r="G3720" s="595"/>
      <c r="H3720" s="595"/>
      <c r="I3720" s="595"/>
      <c r="J3720" s="192"/>
      <c r="K3720" s="192"/>
      <c r="L3720" s="192"/>
      <c r="M3720" s="596"/>
      <c r="N3720" s="192"/>
      <c r="O3720" s="596"/>
      <c r="P3720" s="192"/>
      <c r="Q3720" s="596"/>
      <c r="R3720" s="597"/>
      <c r="S3720" s="600"/>
      <c r="T3720" s="598"/>
      <c r="U3720" s="598"/>
      <c r="V3720" s="598"/>
      <c r="W3720" s="598"/>
      <c r="X3720" s="598"/>
      <c r="Y3720" s="598"/>
      <c r="Z3720" s="598"/>
      <c r="AA3720" s="598"/>
      <c r="AB3720" s="598"/>
      <c r="AC3720" s="598"/>
      <c r="AD3720" s="598"/>
      <c r="AE3720" s="598"/>
      <c r="AF3720" s="598"/>
      <c r="AG3720" s="599"/>
      <c r="AH3720" s="192"/>
      <c r="AI3720" s="604"/>
      <c r="AJ3720" s="598"/>
      <c r="AK3720" s="600"/>
      <c r="AL3720" s="67"/>
      <c r="AM3720" s="67"/>
    </row>
    <row r="3721">
      <c r="A3721" s="583" t="s">
        <v>5903</v>
      </c>
      <c r="B3721" s="601"/>
      <c r="C3721" s="601"/>
      <c r="D3721" s="595"/>
      <c r="E3721" s="602"/>
      <c r="F3721" s="603"/>
      <c r="G3721" s="595"/>
      <c r="H3721" s="595"/>
      <c r="I3721" s="595"/>
      <c r="J3721" s="192"/>
      <c r="K3721" s="192"/>
      <c r="L3721" s="192"/>
      <c r="M3721" s="596"/>
      <c r="N3721" s="192"/>
      <c r="O3721" s="596"/>
      <c r="P3721" s="192"/>
      <c r="Q3721" s="596"/>
      <c r="R3721" s="597"/>
      <c r="S3721" s="600"/>
      <c r="T3721" s="598"/>
      <c r="U3721" s="598"/>
      <c r="V3721" s="598"/>
      <c r="W3721" s="598"/>
      <c r="X3721" s="598"/>
      <c r="Y3721" s="598"/>
      <c r="Z3721" s="598"/>
      <c r="AA3721" s="598"/>
      <c r="AB3721" s="598"/>
      <c r="AC3721" s="598"/>
      <c r="AD3721" s="598"/>
      <c r="AE3721" s="598"/>
      <c r="AF3721" s="598"/>
      <c r="AG3721" s="599"/>
      <c r="AH3721" s="192"/>
      <c r="AI3721" s="604"/>
      <c r="AJ3721" s="598"/>
      <c r="AK3721" s="600"/>
      <c r="AL3721" s="67"/>
      <c r="AM3721" s="67"/>
    </row>
    <row r="3722">
      <c r="A3722" s="583" t="s">
        <v>5904</v>
      </c>
      <c r="B3722" s="601"/>
      <c r="C3722" s="601"/>
      <c r="D3722" s="595"/>
      <c r="E3722" s="602"/>
      <c r="F3722" s="603"/>
      <c r="G3722" s="595"/>
      <c r="H3722" s="595"/>
      <c r="I3722" s="595"/>
      <c r="J3722" s="192"/>
      <c r="K3722" s="192"/>
      <c r="L3722" s="192"/>
      <c r="M3722" s="596"/>
      <c r="N3722" s="192"/>
      <c r="O3722" s="596"/>
      <c r="P3722" s="192"/>
      <c r="Q3722" s="596"/>
      <c r="R3722" s="597"/>
      <c r="S3722" s="600"/>
      <c r="T3722" s="598"/>
      <c r="U3722" s="598"/>
      <c r="V3722" s="598"/>
      <c r="W3722" s="598"/>
      <c r="X3722" s="598"/>
      <c r="Y3722" s="598"/>
      <c r="Z3722" s="598"/>
      <c r="AA3722" s="598"/>
      <c r="AB3722" s="598"/>
      <c r="AC3722" s="598"/>
      <c r="AD3722" s="598"/>
      <c r="AE3722" s="598"/>
      <c r="AF3722" s="598"/>
      <c r="AG3722" s="599"/>
      <c r="AH3722" s="192"/>
      <c r="AI3722" s="604"/>
      <c r="AJ3722" s="598"/>
      <c r="AK3722" s="600"/>
      <c r="AL3722" s="67"/>
      <c r="AM3722" s="67"/>
    </row>
    <row r="3723">
      <c r="A3723" s="583" t="s">
        <v>5905</v>
      </c>
      <c r="B3723" s="601"/>
      <c r="C3723" s="601"/>
      <c r="D3723" s="595"/>
      <c r="E3723" s="602"/>
      <c r="F3723" s="603"/>
      <c r="G3723" s="595"/>
      <c r="H3723" s="595"/>
      <c r="I3723" s="595"/>
      <c r="J3723" s="192"/>
      <c r="K3723" s="192"/>
      <c r="L3723" s="192"/>
      <c r="M3723" s="596"/>
      <c r="N3723" s="192"/>
      <c r="O3723" s="596"/>
      <c r="P3723" s="192"/>
      <c r="Q3723" s="596"/>
      <c r="R3723" s="597"/>
      <c r="S3723" s="600"/>
      <c r="T3723" s="598"/>
      <c r="U3723" s="598"/>
      <c r="V3723" s="598"/>
      <c r="W3723" s="598"/>
      <c r="X3723" s="598"/>
      <c r="Y3723" s="598"/>
      <c r="Z3723" s="598"/>
      <c r="AA3723" s="598"/>
      <c r="AB3723" s="598"/>
      <c r="AC3723" s="598"/>
      <c r="AD3723" s="598"/>
      <c r="AE3723" s="598"/>
      <c r="AF3723" s="598"/>
      <c r="AG3723" s="599"/>
      <c r="AH3723" s="192"/>
      <c r="AI3723" s="604"/>
      <c r="AJ3723" s="598"/>
      <c r="AK3723" s="600"/>
      <c r="AL3723" s="67"/>
      <c r="AM3723" s="67"/>
    </row>
    <row r="3724">
      <c r="A3724" s="583" t="s">
        <v>5906</v>
      </c>
      <c r="B3724" s="601"/>
      <c r="C3724" s="601"/>
      <c r="D3724" s="595"/>
      <c r="E3724" s="602"/>
      <c r="F3724" s="603"/>
      <c r="G3724" s="595"/>
      <c r="H3724" s="595"/>
      <c r="I3724" s="595"/>
      <c r="J3724" s="192"/>
      <c r="K3724" s="192"/>
      <c r="L3724" s="192"/>
      <c r="M3724" s="596"/>
      <c r="N3724" s="192"/>
      <c r="O3724" s="596"/>
      <c r="P3724" s="192"/>
      <c r="Q3724" s="596"/>
      <c r="R3724" s="597"/>
      <c r="S3724" s="600"/>
      <c r="T3724" s="598"/>
      <c r="U3724" s="598"/>
      <c r="V3724" s="598"/>
      <c r="W3724" s="598"/>
      <c r="X3724" s="598"/>
      <c r="Y3724" s="598"/>
      <c r="Z3724" s="598"/>
      <c r="AA3724" s="598"/>
      <c r="AB3724" s="598"/>
      <c r="AC3724" s="598"/>
      <c r="AD3724" s="598"/>
      <c r="AE3724" s="598"/>
      <c r="AF3724" s="598"/>
      <c r="AG3724" s="599"/>
      <c r="AH3724" s="192"/>
      <c r="AI3724" s="604"/>
      <c r="AJ3724" s="598"/>
      <c r="AK3724" s="600"/>
      <c r="AL3724" s="67"/>
      <c r="AM3724" s="67"/>
    </row>
    <row r="3725">
      <c r="A3725" s="583" t="s">
        <v>5907</v>
      </c>
      <c r="B3725" s="601"/>
      <c r="C3725" s="601"/>
      <c r="D3725" s="595"/>
      <c r="E3725" s="602"/>
      <c r="F3725" s="603"/>
      <c r="G3725" s="595"/>
      <c r="H3725" s="595"/>
      <c r="I3725" s="595"/>
      <c r="J3725" s="192"/>
      <c r="K3725" s="192"/>
      <c r="L3725" s="192"/>
      <c r="M3725" s="596"/>
      <c r="N3725" s="192"/>
      <c r="O3725" s="596"/>
      <c r="P3725" s="192"/>
      <c r="Q3725" s="596"/>
      <c r="R3725" s="597"/>
      <c r="S3725" s="600"/>
      <c r="T3725" s="598"/>
      <c r="U3725" s="598"/>
      <c r="V3725" s="598"/>
      <c r="W3725" s="598"/>
      <c r="X3725" s="598"/>
      <c r="Y3725" s="598"/>
      <c r="Z3725" s="598"/>
      <c r="AA3725" s="598"/>
      <c r="AB3725" s="598"/>
      <c r="AC3725" s="598"/>
      <c r="AD3725" s="598"/>
      <c r="AE3725" s="598"/>
      <c r="AF3725" s="598"/>
      <c r="AG3725" s="599"/>
      <c r="AH3725" s="192"/>
      <c r="AI3725" s="604"/>
      <c r="AJ3725" s="598"/>
      <c r="AK3725" s="600"/>
      <c r="AL3725" s="67"/>
      <c r="AM3725" s="67"/>
    </row>
    <row r="3726">
      <c r="A3726" s="583" t="s">
        <v>5908</v>
      </c>
      <c r="B3726" s="601"/>
      <c r="C3726" s="601"/>
      <c r="D3726" s="595"/>
      <c r="E3726" s="602"/>
      <c r="F3726" s="603"/>
      <c r="G3726" s="595"/>
      <c r="H3726" s="595"/>
      <c r="I3726" s="595"/>
      <c r="J3726" s="192"/>
      <c r="K3726" s="192"/>
      <c r="L3726" s="192"/>
      <c r="M3726" s="596"/>
      <c r="N3726" s="192"/>
      <c r="O3726" s="596"/>
      <c r="P3726" s="192"/>
      <c r="Q3726" s="596"/>
      <c r="R3726" s="597"/>
      <c r="S3726" s="600"/>
      <c r="T3726" s="598"/>
      <c r="U3726" s="598"/>
      <c r="V3726" s="598"/>
      <c r="W3726" s="598"/>
      <c r="X3726" s="598"/>
      <c r="Y3726" s="598"/>
      <c r="Z3726" s="598"/>
      <c r="AA3726" s="598"/>
      <c r="AB3726" s="598"/>
      <c r="AC3726" s="598"/>
      <c r="AD3726" s="598"/>
      <c r="AE3726" s="598"/>
      <c r="AF3726" s="598"/>
      <c r="AG3726" s="599"/>
      <c r="AH3726" s="192"/>
      <c r="AI3726" s="604"/>
      <c r="AJ3726" s="598"/>
      <c r="AK3726" s="600"/>
      <c r="AL3726" s="67"/>
      <c r="AM3726" s="67"/>
    </row>
    <row r="3727">
      <c r="A3727" s="583" t="s">
        <v>5909</v>
      </c>
      <c r="B3727" s="601"/>
      <c r="C3727" s="601"/>
      <c r="D3727" s="595"/>
      <c r="E3727" s="602"/>
      <c r="F3727" s="603"/>
      <c r="G3727" s="595"/>
      <c r="H3727" s="595"/>
      <c r="I3727" s="595"/>
      <c r="J3727" s="192"/>
      <c r="K3727" s="192"/>
      <c r="L3727" s="192"/>
      <c r="M3727" s="596"/>
      <c r="N3727" s="192"/>
      <c r="O3727" s="596"/>
      <c r="P3727" s="192"/>
      <c r="Q3727" s="596"/>
      <c r="R3727" s="597"/>
      <c r="S3727" s="600"/>
      <c r="T3727" s="598"/>
      <c r="U3727" s="598"/>
      <c r="V3727" s="598"/>
      <c r="W3727" s="598"/>
      <c r="X3727" s="598"/>
      <c r="Y3727" s="598"/>
      <c r="Z3727" s="598"/>
      <c r="AA3727" s="598"/>
      <c r="AB3727" s="598"/>
      <c r="AC3727" s="598"/>
      <c r="AD3727" s="598"/>
      <c r="AE3727" s="598"/>
      <c r="AF3727" s="598"/>
      <c r="AG3727" s="599"/>
      <c r="AH3727" s="192"/>
      <c r="AI3727" s="604"/>
      <c r="AJ3727" s="598"/>
      <c r="AK3727" s="600"/>
      <c r="AL3727" s="67"/>
      <c r="AM3727" s="67"/>
    </row>
    <row r="3728">
      <c r="A3728" s="583" t="s">
        <v>5910</v>
      </c>
      <c r="B3728" s="601"/>
      <c r="C3728" s="601"/>
      <c r="D3728" s="595"/>
      <c r="E3728" s="602"/>
      <c r="F3728" s="603"/>
      <c r="G3728" s="595"/>
      <c r="H3728" s="595"/>
      <c r="I3728" s="595"/>
      <c r="J3728" s="192"/>
      <c r="K3728" s="192"/>
      <c r="L3728" s="192"/>
      <c r="M3728" s="596"/>
      <c r="N3728" s="192"/>
      <c r="O3728" s="596"/>
      <c r="P3728" s="192"/>
      <c r="Q3728" s="596"/>
      <c r="R3728" s="597"/>
      <c r="S3728" s="600"/>
      <c r="T3728" s="598"/>
      <c r="U3728" s="598"/>
      <c r="V3728" s="598"/>
      <c r="W3728" s="598"/>
      <c r="X3728" s="598"/>
      <c r="Y3728" s="598"/>
      <c r="Z3728" s="598"/>
      <c r="AA3728" s="598"/>
      <c r="AB3728" s="598"/>
      <c r="AC3728" s="598"/>
      <c r="AD3728" s="598"/>
      <c r="AE3728" s="598"/>
      <c r="AF3728" s="598"/>
      <c r="AG3728" s="599"/>
      <c r="AH3728" s="192"/>
      <c r="AI3728" s="604"/>
      <c r="AJ3728" s="598"/>
      <c r="AK3728" s="600"/>
      <c r="AL3728" s="67"/>
      <c r="AM3728" s="67"/>
    </row>
    <row r="3729">
      <c r="A3729" s="583" t="s">
        <v>5911</v>
      </c>
      <c r="B3729" s="601"/>
      <c r="C3729" s="601"/>
      <c r="D3729" s="595"/>
      <c r="E3729" s="602"/>
      <c r="F3729" s="603"/>
      <c r="G3729" s="595"/>
      <c r="H3729" s="595"/>
      <c r="I3729" s="595"/>
      <c r="J3729" s="192"/>
      <c r="K3729" s="192"/>
      <c r="L3729" s="192"/>
      <c r="M3729" s="596"/>
      <c r="N3729" s="192"/>
      <c r="O3729" s="596"/>
      <c r="P3729" s="192"/>
      <c r="Q3729" s="596"/>
      <c r="R3729" s="597"/>
      <c r="S3729" s="600"/>
      <c r="T3729" s="598"/>
      <c r="U3729" s="598"/>
      <c r="V3729" s="598"/>
      <c r="W3729" s="598"/>
      <c r="X3729" s="598"/>
      <c r="Y3729" s="598"/>
      <c r="Z3729" s="598"/>
      <c r="AA3729" s="598"/>
      <c r="AB3729" s="598"/>
      <c r="AC3729" s="598"/>
      <c r="AD3729" s="598"/>
      <c r="AE3729" s="598"/>
      <c r="AF3729" s="598"/>
      <c r="AG3729" s="599"/>
      <c r="AH3729" s="192"/>
      <c r="AI3729" s="604"/>
      <c r="AJ3729" s="598"/>
      <c r="AK3729" s="600"/>
      <c r="AL3729" s="67"/>
      <c r="AM3729" s="67"/>
    </row>
    <row r="3730">
      <c r="A3730" s="583" t="s">
        <v>5912</v>
      </c>
      <c r="B3730" s="601"/>
      <c r="C3730" s="601"/>
      <c r="D3730" s="595"/>
      <c r="E3730" s="602"/>
      <c r="F3730" s="603"/>
      <c r="G3730" s="595"/>
      <c r="H3730" s="595"/>
      <c r="I3730" s="595"/>
      <c r="J3730" s="192"/>
      <c r="K3730" s="192"/>
      <c r="L3730" s="192"/>
      <c r="M3730" s="596"/>
      <c r="N3730" s="192"/>
      <c r="O3730" s="596"/>
      <c r="P3730" s="192"/>
      <c r="Q3730" s="596"/>
      <c r="R3730" s="597"/>
      <c r="S3730" s="600"/>
      <c r="T3730" s="598"/>
      <c r="U3730" s="598"/>
      <c r="V3730" s="598"/>
      <c r="W3730" s="598"/>
      <c r="X3730" s="598"/>
      <c r="Y3730" s="598"/>
      <c r="Z3730" s="598"/>
      <c r="AA3730" s="598"/>
      <c r="AB3730" s="598"/>
      <c r="AC3730" s="598"/>
      <c r="AD3730" s="598"/>
      <c r="AE3730" s="598"/>
      <c r="AF3730" s="598"/>
      <c r="AG3730" s="599"/>
      <c r="AH3730" s="192"/>
      <c r="AI3730" s="604"/>
      <c r="AJ3730" s="598"/>
      <c r="AK3730" s="600"/>
      <c r="AL3730" s="67"/>
      <c r="AM3730" s="67"/>
    </row>
    <row r="3731">
      <c r="A3731" s="583" t="s">
        <v>5913</v>
      </c>
      <c r="B3731" s="601"/>
      <c r="C3731" s="601"/>
      <c r="D3731" s="595"/>
      <c r="E3731" s="602"/>
      <c r="F3731" s="603"/>
      <c r="G3731" s="595"/>
      <c r="H3731" s="595"/>
      <c r="I3731" s="595"/>
      <c r="J3731" s="192"/>
      <c r="K3731" s="192"/>
      <c r="L3731" s="192"/>
      <c r="M3731" s="596"/>
      <c r="N3731" s="192"/>
      <c r="O3731" s="596"/>
      <c r="P3731" s="192"/>
      <c r="Q3731" s="596"/>
      <c r="R3731" s="597"/>
      <c r="S3731" s="600"/>
      <c r="T3731" s="598"/>
      <c r="U3731" s="598"/>
      <c r="V3731" s="598"/>
      <c r="W3731" s="598"/>
      <c r="X3731" s="598"/>
      <c r="Y3731" s="598"/>
      <c r="Z3731" s="598"/>
      <c r="AA3731" s="598"/>
      <c r="AB3731" s="598"/>
      <c r="AC3731" s="598"/>
      <c r="AD3731" s="598"/>
      <c r="AE3731" s="598"/>
      <c r="AF3731" s="598"/>
      <c r="AG3731" s="599"/>
      <c r="AH3731" s="192"/>
      <c r="AI3731" s="604"/>
      <c r="AJ3731" s="598"/>
      <c r="AK3731" s="600"/>
      <c r="AL3731" s="67"/>
      <c r="AM3731" s="67"/>
    </row>
    <row r="3732">
      <c r="A3732" s="583" t="s">
        <v>5914</v>
      </c>
      <c r="B3732" s="601"/>
      <c r="C3732" s="601"/>
      <c r="D3732" s="595"/>
      <c r="E3732" s="602"/>
      <c r="F3732" s="603"/>
      <c r="G3732" s="595"/>
      <c r="H3732" s="595"/>
      <c r="I3732" s="595"/>
      <c r="J3732" s="192"/>
      <c r="K3732" s="192"/>
      <c r="L3732" s="192"/>
      <c r="M3732" s="596"/>
      <c r="N3732" s="192"/>
      <c r="O3732" s="596"/>
      <c r="P3732" s="192"/>
      <c r="Q3732" s="596"/>
      <c r="R3732" s="597"/>
      <c r="S3732" s="600"/>
      <c r="T3732" s="598"/>
      <c r="U3732" s="598"/>
      <c r="V3732" s="598"/>
      <c r="W3732" s="598"/>
      <c r="X3732" s="598"/>
      <c r="Y3732" s="598"/>
      <c r="Z3732" s="598"/>
      <c r="AA3732" s="598"/>
      <c r="AB3732" s="598"/>
      <c r="AC3732" s="598"/>
      <c r="AD3732" s="598"/>
      <c r="AE3732" s="598"/>
      <c r="AF3732" s="598"/>
      <c r="AG3732" s="599"/>
      <c r="AH3732" s="192"/>
      <c r="AI3732" s="604"/>
      <c r="AJ3732" s="598"/>
      <c r="AK3732" s="600"/>
      <c r="AL3732" s="67"/>
      <c r="AM3732" s="67"/>
    </row>
    <row r="3733">
      <c r="A3733" s="583" t="s">
        <v>5915</v>
      </c>
      <c r="B3733" s="601"/>
      <c r="C3733" s="601"/>
      <c r="D3733" s="595"/>
      <c r="E3733" s="602"/>
      <c r="F3733" s="603"/>
      <c r="G3733" s="595"/>
      <c r="H3733" s="595"/>
      <c r="I3733" s="595"/>
      <c r="J3733" s="192"/>
      <c r="K3733" s="192"/>
      <c r="L3733" s="192"/>
      <c r="M3733" s="596"/>
      <c r="N3733" s="192"/>
      <c r="O3733" s="596"/>
      <c r="P3733" s="192"/>
      <c r="Q3733" s="596"/>
      <c r="R3733" s="597"/>
      <c r="S3733" s="600"/>
      <c r="T3733" s="598"/>
      <c r="U3733" s="598"/>
      <c r="V3733" s="598"/>
      <c r="W3733" s="598"/>
      <c r="X3733" s="598"/>
      <c r="Y3733" s="598"/>
      <c r="Z3733" s="598"/>
      <c r="AA3733" s="598"/>
      <c r="AB3733" s="598"/>
      <c r="AC3733" s="598"/>
      <c r="AD3733" s="598"/>
      <c r="AE3733" s="598"/>
      <c r="AF3733" s="598"/>
      <c r="AG3733" s="599"/>
      <c r="AH3733" s="192"/>
      <c r="AI3733" s="604"/>
      <c r="AJ3733" s="598"/>
      <c r="AK3733" s="600"/>
      <c r="AL3733" s="67"/>
      <c r="AM3733" s="67"/>
    </row>
    <row r="3734">
      <c r="A3734" s="583" t="s">
        <v>5916</v>
      </c>
      <c r="B3734" s="601"/>
      <c r="C3734" s="601"/>
      <c r="D3734" s="595"/>
      <c r="E3734" s="602"/>
      <c r="F3734" s="603"/>
      <c r="G3734" s="595"/>
      <c r="H3734" s="595"/>
      <c r="I3734" s="595"/>
      <c r="J3734" s="192"/>
      <c r="K3734" s="192"/>
      <c r="L3734" s="192"/>
      <c r="M3734" s="596"/>
      <c r="N3734" s="192"/>
      <c r="O3734" s="596"/>
      <c r="P3734" s="192"/>
      <c r="Q3734" s="596"/>
      <c r="R3734" s="597"/>
      <c r="S3734" s="600"/>
      <c r="T3734" s="598"/>
      <c r="U3734" s="598"/>
      <c r="V3734" s="598"/>
      <c r="W3734" s="598"/>
      <c r="X3734" s="598"/>
      <c r="Y3734" s="598"/>
      <c r="Z3734" s="598"/>
      <c r="AA3734" s="598"/>
      <c r="AB3734" s="598"/>
      <c r="AC3734" s="598"/>
      <c r="AD3734" s="598"/>
      <c r="AE3734" s="598"/>
      <c r="AF3734" s="598"/>
      <c r="AG3734" s="599"/>
      <c r="AH3734" s="192"/>
      <c r="AI3734" s="604"/>
      <c r="AJ3734" s="598"/>
      <c r="AK3734" s="600"/>
      <c r="AL3734" s="67"/>
      <c r="AM3734" s="67"/>
    </row>
    <row r="3735">
      <c r="A3735" s="583" t="s">
        <v>5917</v>
      </c>
      <c r="B3735" s="601"/>
      <c r="C3735" s="601"/>
      <c r="D3735" s="595"/>
      <c r="E3735" s="602"/>
      <c r="F3735" s="603"/>
      <c r="G3735" s="595"/>
      <c r="H3735" s="595"/>
      <c r="I3735" s="595"/>
      <c r="J3735" s="192"/>
      <c r="K3735" s="192"/>
      <c r="L3735" s="192"/>
      <c r="M3735" s="596"/>
      <c r="N3735" s="192"/>
      <c r="O3735" s="596"/>
      <c r="P3735" s="192"/>
      <c r="Q3735" s="596"/>
      <c r="R3735" s="597"/>
      <c r="S3735" s="600"/>
      <c r="T3735" s="598"/>
      <c r="U3735" s="598"/>
      <c r="V3735" s="598"/>
      <c r="W3735" s="598"/>
      <c r="X3735" s="598"/>
      <c r="Y3735" s="598"/>
      <c r="Z3735" s="598"/>
      <c r="AA3735" s="598"/>
      <c r="AB3735" s="598"/>
      <c r="AC3735" s="598"/>
      <c r="AD3735" s="598"/>
      <c r="AE3735" s="598"/>
      <c r="AF3735" s="598"/>
      <c r="AG3735" s="599"/>
      <c r="AH3735" s="192"/>
      <c r="AI3735" s="604"/>
      <c r="AJ3735" s="598"/>
      <c r="AK3735" s="600"/>
      <c r="AL3735" s="67"/>
      <c r="AM3735" s="67"/>
    </row>
    <row r="3736">
      <c r="A3736" s="583" t="s">
        <v>5918</v>
      </c>
      <c r="B3736" s="601"/>
      <c r="C3736" s="601"/>
      <c r="D3736" s="595"/>
      <c r="E3736" s="602"/>
      <c r="F3736" s="603"/>
      <c r="G3736" s="595"/>
      <c r="H3736" s="595"/>
      <c r="I3736" s="595"/>
      <c r="J3736" s="192"/>
      <c r="K3736" s="192"/>
      <c r="L3736" s="192"/>
      <c r="M3736" s="596"/>
      <c r="N3736" s="192"/>
      <c r="O3736" s="596"/>
      <c r="P3736" s="192"/>
      <c r="Q3736" s="596"/>
      <c r="R3736" s="597"/>
      <c r="S3736" s="600"/>
      <c r="T3736" s="598"/>
      <c r="U3736" s="598"/>
      <c r="V3736" s="598"/>
      <c r="W3736" s="598"/>
      <c r="X3736" s="598"/>
      <c r="Y3736" s="598"/>
      <c r="Z3736" s="598"/>
      <c r="AA3736" s="598"/>
      <c r="AB3736" s="598"/>
      <c r="AC3736" s="598"/>
      <c r="AD3736" s="598"/>
      <c r="AE3736" s="598"/>
      <c r="AF3736" s="598"/>
      <c r="AG3736" s="599"/>
      <c r="AH3736" s="192"/>
      <c r="AI3736" s="604"/>
      <c r="AJ3736" s="598"/>
      <c r="AK3736" s="600"/>
      <c r="AL3736" s="67"/>
      <c r="AM3736" s="67"/>
    </row>
    <row r="3737">
      <c r="A3737" s="583" t="s">
        <v>5919</v>
      </c>
      <c r="B3737" s="601"/>
      <c r="C3737" s="601"/>
      <c r="D3737" s="595"/>
      <c r="E3737" s="602"/>
      <c r="F3737" s="603"/>
      <c r="G3737" s="595"/>
      <c r="H3737" s="595"/>
      <c r="I3737" s="595"/>
      <c r="J3737" s="192"/>
      <c r="K3737" s="192"/>
      <c r="L3737" s="192"/>
      <c r="M3737" s="596"/>
      <c r="N3737" s="192"/>
      <c r="O3737" s="596"/>
      <c r="P3737" s="192"/>
      <c r="Q3737" s="596"/>
      <c r="R3737" s="597"/>
      <c r="S3737" s="600"/>
      <c r="T3737" s="598"/>
      <c r="U3737" s="598"/>
      <c r="V3737" s="598"/>
      <c r="W3737" s="598"/>
      <c r="X3737" s="598"/>
      <c r="Y3737" s="598"/>
      <c r="Z3737" s="598"/>
      <c r="AA3737" s="598"/>
      <c r="AB3737" s="598"/>
      <c r="AC3737" s="598"/>
      <c r="AD3737" s="598"/>
      <c r="AE3737" s="598"/>
      <c r="AF3737" s="598"/>
      <c r="AG3737" s="599"/>
      <c r="AH3737" s="192"/>
      <c r="AI3737" s="604"/>
      <c r="AJ3737" s="598"/>
      <c r="AK3737" s="600"/>
      <c r="AL3737" s="67"/>
      <c r="AM3737" s="67"/>
    </row>
    <row r="3738">
      <c r="A3738" s="583" t="s">
        <v>5920</v>
      </c>
      <c r="B3738" s="601"/>
      <c r="C3738" s="601"/>
      <c r="D3738" s="595"/>
      <c r="E3738" s="602"/>
      <c r="F3738" s="603"/>
      <c r="G3738" s="595"/>
      <c r="H3738" s="595"/>
      <c r="I3738" s="595"/>
      <c r="J3738" s="192"/>
      <c r="K3738" s="192"/>
      <c r="L3738" s="192"/>
      <c r="M3738" s="596"/>
      <c r="N3738" s="192"/>
      <c r="O3738" s="596"/>
      <c r="P3738" s="192"/>
      <c r="Q3738" s="596"/>
      <c r="R3738" s="597"/>
      <c r="S3738" s="600"/>
      <c r="T3738" s="598"/>
      <c r="U3738" s="598"/>
      <c r="V3738" s="598"/>
      <c r="W3738" s="598"/>
      <c r="X3738" s="598"/>
      <c r="Y3738" s="598"/>
      <c r="Z3738" s="598"/>
      <c r="AA3738" s="598"/>
      <c r="AB3738" s="598"/>
      <c r="AC3738" s="598"/>
      <c r="AD3738" s="598"/>
      <c r="AE3738" s="598"/>
      <c r="AF3738" s="598"/>
      <c r="AG3738" s="599"/>
      <c r="AH3738" s="192"/>
      <c r="AI3738" s="604"/>
      <c r="AJ3738" s="598"/>
      <c r="AK3738" s="600"/>
      <c r="AL3738" s="67"/>
      <c r="AM3738" s="67"/>
    </row>
    <row r="3739">
      <c r="A3739" s="583" t="s">
        <v>5921</v>
      </c>
      <c r="B3739" s="601"/>
      <c r="C3739" s="601"/>
      <c r="D3739" s="595"/>
      <c r="E3739" s="602"/>
      <c r="F3739" s="603"/>
      <c r="G3739" s="595"/>
      <c r="H3739" s="595"/>
      <c r="I3739" s="595"/>
      <c r="J3739" s="192"/>
      <c r="K3739" s="192"/>
      <c r="L3739" s="192"/>
      <c r="M3739" s="596"/>
      <c r="N3739" s="192"/>
      <c r="O3739" s="596"/>
      <c r="P3739" s="192"/>
      <c r="Q3739" s="596"/>
      <c r="R3739" s="597"/>
      <c r="S3739" s="600"/>
      <c r="T3739" s="598"/>
      <c r="U3739" s="598"/>
      <c r="V3739" s="598"/>
      <c r="W3739" s="598"/>
      <c r="X3739" s="598"/>
      <c r="Y3739" s="598"/>
      <c r="Z3739" s="598"/>
      <c r="AA3739" s="598"/>
      <c r="AB3739" s="598"/>
      <c r="AC3739" s="598"/>
      <c r="AD3739" s="598"/>
      <c r="AE3739" s="598"/>
      <c r="AF3739" s="598"/>
      <c r="AG3739" s="599"/>
      <c r="AH3739" s="192"/>
      <c r="AI3739" s="604"/>
      <c r="AJ3739" s="598"/>
      <c r="AK3739" s="600"/>
      <c r="AL3739" s="67"/>
      <c r="AM3739" s="67"/>
    </row>
    <row r="3740">
      <c r="A3740" s="583" t="s">
        <v>5922</v>
      </c>
      <c r="B3740" s="601"/>
      <c r="C3740" s="601"/>
      <c r="D3740" s="595"/>
      <c r="E3740" s="602"/>
      <c r="F3740" s="603"/>
      <c r="G3740" s="595"/>
      <c r="H3740" s="595"/>
      <c r="I3740" s="595"/>
      <c r="J3740" s="192"/>
      <c r="K3740" s="192"/>
      <c r="L3740" s="192"/>
      <c r="M3740" s="596"/>
      <c r="N3740" s="192"/>
      <c r="O3740" s="596"/>
      <c r="P3740" s="192"/>
      <c r="Q3740" s="596"/>
      <c r="R3740" s="597"/>
      <c r="S3740" s="600"/>
      <c r="T3740" s="598"/>
      <c r="U3740" s="598"/>
      <c r="V3740" s="598"/>
      <c r="W3740" s="598"/>
      <c r="X3740" s="598"/>
      <c r="Y3740" s="598"/>
      <c r="Z3740" s="598"/>
      <c r="AA3740" s="598"/>
      <c r="AB3740" s="598"/>
      <c r="AC3740" s="598"/>
      <c r="AD3740" s="598"/>
      <c r="AE3740" s="598"/>
      <c r="AF3740" s="598"/>
      <c r="AG3740" s="599"/>
      <c r="AH3740" s="192"/>
      <c r="AI3740" s="604"/>
      <c r="AJ3740" s="598"/>
      <c r="AK3740" s="600"/>
      <c r="AL3740" s="67"/>
      <c r="AM3740" s="67"/>
    </row>
    <row r="3741">
      <c r="A3741" s="583" t="s">
        <v>5923</v>
      </c>
      <c r="B3741" s="601"/>
      <c r="C3741" s="601"/>
      <c r="D3741" s="595"/>
      <c r="E3741" s="602"/>
      <c r="F3741" s="603"/>
      <c r="G3741" s="595"/>
      <c r="H3741" s="595"/>
      <c r="I3741" s="595"/>
      <c r="J3741" s="192"/>
      <c r="K3741" s="192"/>
      <c r="L3741" s="192"/>
      <c r="M3741" s="596"/>
      <c r="N3741" s="192"/>
      <c r="O3741" s="596"/>
      <c r="P3741" s="192"/>
      <c r="Q3741" s="596"/>
      <c r="R3741" s="597"/>
      <c r="S3741" s="600"/>
      <c r="T3741" s="598"/>
      <c r="U3741" s="598"/>
      <c r="V3741" s="598"/>
      <c r="W3741" s="598"/>
      <c r="X3741" s="598"/>
      <c r="Y3741" s="598"/>
      <c r="Z3741" s="598"/>
      <c r="AA3741" s="598"/>
      <c r="AB3741" s="598"/>
      <c r="AC3741" s="598"/>
      <c r="AD3741" s="598"/>
      <c r="AE3741" s="598"/>
      <c r="AF3741" s="598"/>
      <c r="AG3741" s="599"/>
      <c r="AH3741" s="192"/>
      <c r="AI3741" s="604"/>
      <c r="AJ3741" s="598"/>
      <c r="AK3741" s="600"/>
      <c r="AL3741" s="67"/>
      <c r="AM3741" s="67"/>
    </row>
    <row r="3742">
      <c r="A3742" s="583" t="s">
        <v>5924</v>
      </c>
      <c r="B3742" s="601"/>
      <c r="C3742" s="601"/>
      <c r="D3742" s="595"/>
      <c r="E3742" s="602"/>
      <c r="F3742" s="603"/>
      <c r="G3742" s="595"/>
      <c r="H3742" s="595"/>
      <c r="I3742" s="595"/>
      <c r="J3742" s="192"/>
      <c r="K3742" s="192"/>
      <c r="L3742" s="192"/>
      <c r="M3742" s="596"/>
      <c r="N3742" s="192"/>
      <c r="O3742" s="596"/>
      <c r="P3742" s="192"/>
      <c r="Q3742" s="596"/>
      <c r="R3742" s="597"/>
      <c r="S3742" s="600"/>
      <c r="T3742" s="598"/>
      <c r="U3742" s="598"/>
      <c r="V3742" s="598"/>
      <c r="W3742" s="598"/>
      <c r="X3742" s="598"/>
      <c r="Y3742" s="598"/>
      <c r="Z3742" s="598"/>
      <c r="AA3742" s="598"/>
      <c r="AB3742" s="598"/>
      <c r="AC3742" s="598"/>
      <c r="AD3742" s="598"/>
      <c r="AE3742" s="598"/>
      <c r="AF3742" s="598"/>
      <c r="AG3742" s="599"/>
      <c r="AH3742" s="192"/>
      <c r="AI3742" s="604"/>
      <c r="AJ3742" s="598"/>
      <c r="AK3742" s="600"/>
      <c r="AL3742" s="67"/>
      <c r="AM3742" s="67"/>
    </row>
    <row r="3743">
      <c r="A3743" s="583" t="s">
        <v>5925</v>
      </c>
      <c r="B3743" s="601"/>
      <c r="C3743" s="601"/>
      <c r="D3743" s="595"/>
      <c r="E3743" s="602"/>
      <c r="F3743" s="603"/>
      <c r="G3743" s="595"/>
      <c r="H3743" s="595"/>
      <c r="I3743" s="595"/>
      <c r="J3743" s="192"/>
      <c r="K3743" s="192"/>
      <c r="L3743" s="192"/>
      <c r="M3743" s="596"/>
      <c r="N3743" s="192"/>
      <c r="O3743" s="596"/>
      <c r="P3743" s="192"/>
      <c r="Q3743" s="596"/>
      <c r="R3743" s="597"/>
      <c r="S3743" s="600"/>
      <c r="T3743" s="598"/>
      <c r="U3743" s="598"/>
      <c r="V3743" s="598"/>
      <c r="W3743" s="598"/>
      <c r="X3743" s="598"/>
      <c r="Y3743" s="598"/>
      <c r="Z3743" s="598"/>
      <c r="AA3743" s="598"/>
      <c r="AB3743" s="598"/>
      <c r="AC3743" s="598"/>
      <c r="AD3743" s="598"/>
      <c r="AE3743" s="598"/>
      <c r="AF3743" s="598"/>
      <c r="AG3743" s="599"/>
      <c r="AH3743" s="192"/>
      <c r="AI3743" s="604"/>
      <c r="AJ3743" s="598"/>
      <c r="AK3743" s="600"/>
      <c r="AL3743" s="67"/>
      <c r="AM3743" s="67"/>
    </row>
    <row r="3744">
      <c r="A3744" s="583" t="s">
        <v>5926</v>
      </c>
      <c r="B3744" s="601"/>
      <c r="C3744" s="601"/>
      <c r="D3744" s="595"/>
      <c r="E3744" s="602"/>
      <c r="F3744" s="603"/>
      <c r="G3744" s="595"/>
      <c r="H3744" s="595"/>
      <c r="I3744" s="595"/>
      <c r="J3744" s="192"/>
      <c r="K3744" s="192"/>
      <c r="L3744" s="192"/>
      <c r="M3744" s="596"/>
      <c r="N3744" s="192"/>
      <c r="O3744" s="596"/>
      <c r="P3744" s="192"/>
      <c r="Q3744" s="596"/>
      <c r="R3744" s="597"/>
      <c r="S3744" s="600"/>
      <c r="T3744" s="598"/>
      <c r="U3744" s="598"/>
      <c r="V3744" s="598"/>
      <c r="W3744" s="598"/>
      <c r="X3744" s="598"/>
      <c r="Y3744" s="598"/>
      <c r="Z3744" s="598"/>
      <c r="AA3744" s="598"/>
      <c r="AB3744" s="598"/>
      <c r="AC3744" s="598"/>
      <c r="AD3744" s="598"/>
      <c r="AE3744" s="598"/>
      <c r="AF3744" s="598"/>
      <c r="AG3744" s="599"/>
      <c r="AH3744" s="192"/>
      <c r="AI3744" s="604"/>
      <c r="AJ3744" s="598"/>
      <c r="AK3744" s="600"/>
      <c r="AL3744" s="67"/>
      <c r="AM3744" s="67"/>
    </row>
    <row r="3745">
      <c r="A3745" s="583" t="s">
        <v>5927</v>
      </c>
      <c r="B3745" s="601"/>
      <c r="C3745" s="601"/>
      <c r="D3745" s="595"/>
      <c r="E3745" s="602"/>
      <c r="F3745" s="603"/>
      <c r="G3745" s="595"/>
      <c r="H3745" s="595"/>
      <c r="I3745" s="595"/>
      <c r="J3745" s="192"/>
      <c r="K3745" s="192"/>
      <c r="L3745" s="192"/>
      <c r="M3745" s="596"/>
      <c r="N3745" s="192"/>
      <c r="O3745" s="596"/>
      <c r="P3745" s="192"/>
      <c r="Q3745" s="596"/>
      <c r="R3745" s="597"/>
      <c r="S3745" s="600"/>
      <c r="T3745" s="598"/>
      <c r="U3745" s="598"/>
      <c r="V3745" s="598"/>
      <c r="W3745" s="598"/>
      <c r="X3745" s="598"/>
      <c r="Y3745" s="598"/>
      <c r="Z3745" s="598"/>
      <c r="AA3745" s="598"/>
      <c r="AB3745" s="598"/>
      <c r="AC3745" s="598"/>
      <c r="AD3745" s="598"/>
      <c r="AE3745" s="598"/>
      <c r="AF3745" s="598"/>
      <c r="AG3745" s="599"/>
      <c r="AH3745" s="192"/>
      <c r="AI3745" s="604"/>
      <c r="AJ3745" s="598"/>
      <c r="AK3745" s="600"/>
      <c r="AL3745" s="67"/>
      <c r="AM3745" s="67"/>
    </row>
    <row r="3746">
      <c r="A3746" s="583" t="s">
        <v>5928</v>
      </c>
      <c r="B3746" s="601"/>
      <c r="C3746" s="601"/>
      <c r="D3746" s="595"/>
      <c r="E3746" s="602"/>
      <c r="F3746" s="603"/>
      <c r="G3746" s="595"/>
      <c r="H3746" s="595"/>
      <c r="I3746" s="595"/>
      <c r="J3746" s="192"/>
      <c r="K3746" s="192"/>
      <c r="L3746" s="192"/>
      <c r="M3746" s="596"/>
      <c r="N3746" s="192"/>
      <c r="O3746" s="596"/>
      <c r="P3746" s="192"/>
      <c r="Q3746" s="596"/>
      <c r="R3746" s="597"/>
      <c r="S3746" s="600"/>
      <c r="T3746" s="598"/>
      <c r="U3746" s="598"/>
      <c r="V3746" s="598"/>
      <c r="W3746" s="598"/>
      <c r="X3746" s="598"/>
      <c r="Y3746" s="598"/>
      <c r="Z3746" s="598"/>
      <c r="AA3746" s="598"/>
      <c r="AB3746" s="598"/>
      <c r="AC3746" s="598"/>
      <c r="AD3746" s="598"/>
      <c r="AE3746" s="598"/>
      <c r="AF3746" s="598"/>
      <c r="AG3746" s="599"/>
      <c r="AH3746" s="192"/>
      <c r="AI3746" s="604"/>
      <c r="AJ3746" s="598"/>
      <c r="AK3746" s="600"/>
      <c r="AL3746" s="67"/>
      <c r="AM3746" s="67"/>
    </row>
    <row r="3747">
      <c r="A3747" s="583" t="s">
        <v>5929</v>
      </c>
      <c r="B3747" s="601"/>
      <c r="C3747" s="601"/>
      <c r="D3747" s="595"/>
      <c r="E3747" s="602"/>
      <c r="F3747" s="603"/>
      <c r="G3747" s="595"/>
      <c r="H3747" s="595"/>
      <c r="I3747" s="595"/>
      <c r="J3747" s="192"/>
      <c r="K3747" s="192"/>
      <c r="L3747" s="192"/>
      <c r="M3747" s="596"/>
      <c r="N3747" s="192"/>
      <c r="O3747" s="596"/>
      <c r="P3747" s="192"/>
      <c r="Q3747" s="596"/>
      <c r="R3747" s="597"/>
      <c r="S3747" s="600"/>
      <c r="T3747" s="598"/>
      <c r="U3747" s="598"/>
      <c r="V3747" s="598"/>
      <c r="W3747" s="598"/>
      <c r="X3747" s="598"/>
      <c r="Y3747" s="598"/>
      <c r="Z3747" s="598"/>
      <c r="AA3747" s="598"/>
      <c r="AB3747" s="598"/>
      <c r="AC3747" s="598"/>
      <c r="AD3747" s="598"/>
      <c r="AE3747" s="598"/>
      <c r="AF3747" s="598"/>
      <c r="AG3747" s="599"/>
      <c r="AH3747" s="192"/>
      <c r="AI3747" s="604"/>
      <c r="AJ3747" s="598"/>
      <c r="AK3747" s="600"/>
      <c r="AL3747" s="67"/>
      <c r="AM3747" s="67"/>
    </row>
    <row r="3748">
      <c r="A3748" s="583" t="s">
        <v>5930</v>
      </c>
      <c r="B3748" s="601"/>
      <c r="C3748" s="601"/>
      <c r="D3748" s="595"/>
      <c r="E3748" s="602"/>
      <c r="F3748" s="603"/>
      <c r="G3748" s="595"/>
      <c r="H3748" s="595"/>
      <c r="I3748" s="595"/>
      <c r="J3748" s="192"/>
      <c r="K3748" s="192"/>
      <c r="L3748" s="192"/>
      <c r="M3748" s="596"/>
      <c r="N3748" s="192"/>
      <c r="O3748" s="596"/>
      <c r="P3748" s="192"/>
      <c r="Q3748" s="596"/>
      <c r="R3748" s="597"/>
      <c r="S3748" s="600"/>
      <c r="T3748" s="598"/>
      <c r="U3748" s="598"/>
      <c r="V3748" s="598"/>
      <c r="W3748" s="598"/>
      <c r="X3748" s="598"/>
      <c r="Y3748" s="598"/>
      <c r="Z3748" s="598"/>
      <c r="AA3748" s="598"/>
      <c r="AB3748" s="598"/>
      <c r="AC3748" s="598"/>
      <c r="AD3748" s="598"/>
      <c r="AE3748" s="598"/>
      <c r="AF3748" s="598"/>
      <c r="AG3748" s="599"/>
      <c r="AH3748" s="192"/>
      <c r="AI3748" s="604"/>
      <c r="AJ3748" s="598"/>
      <c r="AK3748" s="600"/>
      <c r="AL3748" s="67"/>
      <c r="AM3748" s="67"/>
    </row>
    <row r="3749">
      <c r="A3749" s="583" t="s">
        <v>5931</v>
      </c>
      <c r="B3749" s="601"/>
      <c r="C3749" s="601"/>
      <c r="D3749" s="595"/>
      <c r="E3749" s="602"/>
      <c r="F3749" s="603"/>
      <c r="G3749" s="595"/>
      <c r="H3749" s="595"/>
      <c r="I3749" s="595"/>
      <c r="J3749" s="192"/>
      <c r="K3749" s="192"/>
      <c r="L3749" s="192"/>
      <c r="M3749" s="596"/>
      <c r="N3749" s="192"/>
      <c r="O3749" s="596"/>
      <c r="P3749" s="192"/>
      <c r="Q3749" s="596"/>
      <c r="R3749" s="597"/>
      <c r="S3749" s="600"/>
      <c r="T3749" s="598"/>
      <c r="U3749" s="598"/>
      <c r="V3749" s="598"/>
      <c r="W3749" s="598"/>
      <c r="X3749" s="598"/>
      <c r="Y3749" s="598"/>
      <c r="Z3749" s="598"/>
      <c r="AA3749" s="598"/>
      <c r="AB3749" s="598"/>
      <c r="AC3749" s="598"/>
      <c r="AD3749" s="598"/>
      <c r="AE3749" s="598"/>
      <c r="AF3749" s="598"/>
      <c r="AG3749" s="599"/>
      <c r="AH3749" s="192"/>
      <c r="AI3749" s="604"/>
      <c r="AJ3749" s="598"/>
      <c r="AK3749" s="600"/>
      <c r="AL3749" s="67"/>
      <c r="AM3749" s="67"/>
    </row>
    <row r="3750">
      <c r="A3750" s="583" t="s">
        <v>5932</v>
      </c>
      <c r="B3750" s="601"/>
      <c r="C3750" s="601"/>
      <c r="D3750" s="595"/>
      <c r="E3750" s="602"/>
      <c r="F3750" s="603"/>
      <c r="G3750" s="595"/>
      <c r="H3750" s="595"/>
      <c r="I3750" s="595"/>
      <c r="J3750" s="192"/>
      <c r="K3750" s="192"/>
      <c r="L3750" s="192"/>
      <c r="M3750" s="596"/>
      <c r="N3750" s="192"/>
      <c r="O3750" s="596"/>
      <c r="P3750" s="192"/>
      <c r="Q3750" s="596"/>
      <c r="R3750" s="597"/>
      <c r="S3750" s="600"/>
      <c r="T3750" s="598"/>
      <c r="U3750" s="598"/>
      <c r="V3750" s="598"/>
      <c r="W3750" s="598"/>
      <c r="X3750" s="598"/>
      <c r="Y3750" s="598"/>
      <c r="Z3750" s="598"/>
      <c r="AA3750" s="598"/>
      <c r="AB3750" s="598"/>
      <c r="AC3750" s="598"/>
      <c r="AD3750" s="598"/>
      <c r="AE3750" s="598"/>
      <c r="AF3750" s="598"/>
      <c r="AG3750" s="599"/>
      <c r="AH3750" s="192"/>
      <c r="AI3750" s="604"/>
      <c r="AJ3750" s="598"/>
      <c r="AK3750" s="600"/>
      <c r="AL3750" s="67"/>
      <c r="AM3750" s="67"/>
    </row>
    <row r="3751">
      <c r="A3751" s="583" t="s">
        <v>5933</v>
      </c>
      <c r="B3751" s="601"/>
      <c r="C3751" s="601"/>
      <c r="D3751" s="595"/>
      <c r="E3751" s="602"/>
      <c r="F3751" s="603"/>
      <c r="G3751" s="595"/>
      <c r="H3751" s="595"/>
      <c r="I3751" s="595"/>
      <c r="J3751" s="192"/>
      <c r="K3751" s="192"/>
      <c r="L3751" s="192"/>
      <c r="M3751" s="596"/>
      <c r="N3751" s="192"/>
      <c r="O3751" s="596"/>
      <c r="P3751" s="192"/>
      <c r="Q3751" s="596"/>
      <c r="R3751" s="597"/>
      <c r="S3751" s="600"/>
      <c r="T3751" s="598"/>
      <c r="U3751" s="598"/>
      <c r="V3751" s="598"/>
      <c r="W3751" s="598"/>
      <c r="X3751" s="598"/>
      <c r="Y3751" s="598"/>
      <c r="Z3751" s="598"/>
      <c r="AA3751" s="598"/>
      <c r="AB3751" s="598"/>
      <c r="AC3751" s="598"/>
      <c r="AD3751" s="598"/>
      <c r="AE3751" s="598"/>
      <c r="AF3751" s="598"/>
      <c r="AG3751" s="599"/>
      <c r="AH3751" s="192"/>
      <c r="AI3751" s="604"/>
      <c r="AJ3751" s="598"/>
      <c r="AK3751" s="600"/>
      <c r="AL3751" s="67"/>
      <c r="AM3751" s="67"/>
    </row>
    <row r="3752">
      <c r="A3752" s="583" t="s">
        <v>5934</v>
      </c>
      <c r="B3752" s="601"/>
      <c r="C3752" s="601"/>
      <c r="D3752" s="595"/>
      <c r="E3752" s="602"/>
      <c r="F3752" s="603"/>
      <c r="G3752" s="595"/>
      <c r="H3752" s="595"/>
      <c r="I3752" s="595"/>
      <c r="J3752" s="192"/>
      <c r="K3752" s="192"/>
      <c r="L3752" s="192"/>
      <c r="M3752" s="596"/>
      <c r="N3752" s="192"/>
      <c r="O3752" s="596"/>
      <c r="P3752" s="192"/>
      <c r="Q3752" s="596"/>
      <c r="R3752" s="597"/>
      <c r="S3752" s="600"/>
      <c r="T3752" s="598"/>
      <c r="U3752" s="598"/>
      <c r="V3752" s="598"/>
      <c r="W3752" s="598"/>
      <c r="X3752" s="598"/>
      <c r="Y3752" s="598"/>
      <c r="Z3752" s="598"/>
      <c r="AA3752" s="598"/>
      <c r="AB3752" s="598"/>
      <c r="AC3752" s="598"/>
      <c r="AD3752" s="598"/>
      <c r="AE3752" s="598"/>
      <c r="AF3752" s="598"/>
      <c r="AG3752" s="599"/>
      <c r="AH3752" s="192"/>
      <c r="AI3752" s="604"/>
      <c r="AJ3752" s="598"/>
      <c r="AK3752" s="600"/>
      <c r="AL3752" s="67"/>
      <c r="AM3752" s="67"/>
    </row>
    <row r="3753">
      <c r="A3753" s="583" t="s">
        <v>5935</v>
      </c>
      <c r="B3753" s="601"/>
      <c r="C3753" s="601"/>
      <c r="D3753" s="595"/>
      <c r="E3753" s="602"/>
      <c r="F3753" s="603"/>
      <c r="G3753" s="595"/>
      <c r="H3753" s="595"/>
      <c r="I3753" s="595"/>
      <c r="J3753" s="192"/>
      <c r="K3753" s="192"/>
      <c r="L3753" s="192"/>
      <c r="M3753" s="596"/>
      <c r="N3753" s="192"/>
      <c r="O3753" s="596"/>
      <c r="P3753" s="192"/>
      <c r="Q3753" s="596"/>
      <c r="R3753" s="597"/>
      <c r="S3753" s="600"/>
      <c r="T3753" s="598"/>
      <c r="U3753" s="598"/>
      <c r="V3753" s="598"/>
      <c r="W3753" s="598"/>
      <c r="X3753" s="598"/>
      <c r="Y3753" s="598"/>
      <c r="Z3753" s="598"/>
      <c r="AA3753" s="598"/>
      <c r="AB3753" s="598"/>
      <c r="AC3753" s="598"/>
      <c r="AD3753" s="598"/>
      <c r="AE3753" s="598"/>
      <c r="AF3753" s="598"/>
      <c r="AG3753" s="599"/>
      <c r="AH3753" s="192"/>
      <c r="AI3753" s="604"/>
      <c r="AJ3753" s="598"/>
      <c r="AK3753" s="600"/>
      <c r="AL3753" s="67"/>
      <c r="AM3753" s="67"/>
    </row>
    <row r="3754">
      <c r="A3754" s="583" t="s">
        <v>5936</v>
      </c>
      <c r="B3754" s="601"/>
      <c r="C3754" s="601"/>
      <c r="D3754" s="595"/>
      <c r="E3754" s="602"/>
      <c r="F3754" s="603"/>
      <c r="G3754" s="595"/>
      <c r="H3754" s="595"/>
      <c r="I3754" s="595"/>
      <c r="J3754" s="192"/>
      <c r="K3754" s="192"/>
      <c r="L3754" s="192"/>
      <c r="M3754" s="596"/>
      <c r="N3754" s="192"/>
      <c r="O3754" s="596"/>
      <c r="P3754" s="192"/>
      <c r="Q3754" s="596"/>
      <c r="R3754" s="597"/>
      <c r="S3754" s="600"/>
      <c r="T3754" s="598"/>
      <c r="U3754" s="598"/>
      <c r="V3754" s="598"/>
      <c r="W3754" s="598"/>
      <c r="X3754" s="598"/>
      <c r="Y3754" s="598"/>
      <c r="Z3754" s="598"/>
      <c r="AA3754" s="598"/>
      <c r="AB3754" s="598"/>
      <c r="AC3754" s="598"/>
      <c r="AD3754" s="598"/>
      <c r="AE3754" s="598"/>
      <c r="AF3754" s="598"/>
      <c r="AG3754" s="599"/>
      <c r="AH3754" s="192"/>
      <c r="AI3754" s="604"/>
      <c r="AJ3754" s="598"/>
      <c r="AK3754" s="600"/>
      <c r="AL3754" s="67"/>
      <c r="AM3754" s="67"/>
    </row>
    <row r="3755">
      <c r="A3755" s="583" t="s">
        <v>5937</v>
      </c>
      <c r="B3755" s="601"/>
      <c r="C3755" s="601"/>
      <c r="D3755" s="595"/>
      <c r="E3755" s="602"/>
      <c r="F3755" s="603"/>
      <c r="G3755" s="595"/>
      <c r="H3755" s="595"/>
      <c r="I3755" s="595"/>
      <c r="J3755" s="192"/>
      <c r="K3755" s="192"/>
      <c r="L3755" s="192"/>
      <c r="M3755" s="596"/>
      <c r="N3755" s="192"/>
      <c r="O3755" s="596"/>
      <c r="P3755" s="192"/>
      <c r="Q3755" s="596"/>
      <c r="R3755" s="597"/>
      <c r="S3755" s="600"/>
      <c r="T3755" s="598"/>
      <c r="U3755" s="598"/>
      <c r="V3755" s="598"/>
      <c r="W3755" s="598"/>
      <c r="X3755" s="598"/>
      <c r="Y3755" s="598"/>
      <c r="Z3755" s="598"/>
      <c r="AA3755" s="598"/>
      <c r="AB3755" s="598"/>
      <c r="AC3755" s="598"/>
      <c r="AD3755" s="598"/>
      <c r="AE3755" s="598"/>
      <c r="AF3755" s="598"/>
      <c r="AG3755" s="599"/>
      <c r="AH3755" s="192"/>
      <c r="AI3755" s="604"/>
      <c r="AJ3755" s="598"/>
      <c r="AK3755" s="600"/>
      <c r="AL3755" s="67"/>
      <c r="AM3755" s="67"/>
    </row>
    <row r="3756">
      <c r="A3756" s="583" t="s">
        <v>5938</v>
      </c>
      <c r="B3756" s="601"/>
      <c r="C3756" s="601"/>
      <c r="D3756" s="595"/>
      <c r="E3756" s="602"/>
      <c r="F3756" s="603"/>
      <c r="G3756" s="595"/>
      <c r="H3756" s="595"/>
      <c r="I3756" s="595"/>
      <c r="J3756" s="192"/>
      <c r="K3756" s="192"/>
      <c r="L3756" s="192"/>
      <c r="M3756" s="596"/>
      <c r="N3756" s="192"/>
      <c r="O3756" s="596"/>
      <c r="P3756" s="192"/>
      <c r="Q3756" s="596"/>
      <c r="R3756" s="597"/>
      <c r="S3756" s="600"/>
      <c r="T3756" s="598"/>
      <c r="U3756" s="598"/>
      <c r="V3756" s="598"/>
      <c r="W3756" s="598"/>
      <c r="X3756" s="598"/>
      <c r="Y3756" s="598"/>
      <c r="Z3756" s="598"/>
      <c r="AA3756" s="598"/>
      <c r="AB3756" s="598"/>
      <c r="AC3756" s="598"/>
      <c r="AD3756" s="598"/>
      <c r="AE3756" s="598"/>
      <c r="AF3756" s="598"/>
      <c r="AG3756" s="599"/>
      <c r="AH3756" s="192"/>
      <c r="AI3756" s="604"/>
      <c r="AJ3756" s="598"/>
      <c r="AK3756" s="600"/>
      <c r="AL3756" s="67"/>
      <c r="AM3756" s="67"/>
    </row>
    <row r="3757">
      <c r="A3757" s="583" t="s">
        <v>5939</v>
      </c>
      <c r="B3757" s="601"/>
      <c r="C3757" s="601"/>
      <c r="D3757" s="595"/>
      <c r="E3757" s="602"/>
      <c r="F3757" s="603"/>
      <c r="G3757" s="595"/>
      <c r="H3757" s="595"/>
      <c r="I3757" s="595"/>
      <c r="J3757" s="192"/>
      <c r="K3757" s="192"/>
      <c r="L3757" s="192"/>
      <c r="M3757" s="596"/>
      <c r="N3757" s="192"/>
      <c r="O3757" s="596"/>
      <c r="P3757" s="192"/>
      <c r="Q3757" s="596"/>
      <c r="R3757" s="597"/>
      <c r="S3757" s="600"/>
      <c r="T3757" s="598"/>
      <c r="U3757" s="598"/>
      <c r="V3757" s="598"/>
      <c r="W3757" s="598"/>
      <c r="X3757" s="598"/>
      <c r="Y3757" s="598"/>
      <c r="Z3757" s="598"/>
      <c r="AA3757" s="598"/>
      <c r="AB3757" s="598"/>
      <c r="AC3757" s="598"/>
      <c r="AD3757" s="598"/>
      <c r="AE3757" s="598"/>
      <c r="AF3757" s="598"/>
      <c r="AG3757" s="599"/>
      <c r="AH3757" s="192"/>
      <c r="AI3757" s="604"/>
      <c r="AJ3757" s="598"/>
      <c r="AK3757" s="600"/>
      <c r="AL3757" s="67"/>
      <c r="AM3757" s="67"/>
    </row>
    <row r="3758">
      <c r="A3758" s="583" t="s">
        <v>5940</v>
      </c>
      <c r="B3758" s="601"/>
      <c r="C3758" s="601"/>
      <c r="D3758" s="595"/>
      <c r="E3758" s="602"/>
      <c r="F3758" s="603"/>
      <c r="G3758" s="595"/>
      <c r="H3758" s="595"/>
      <c r="I3758" s="595"/>
      <c r="J3758" s="192"/>
      <c r="K3758" s="192"/>
      <c r="L3758" s="192"/>
      <c r="M3758" s="596"/>
      <c r="N3758" s="192"/>
      <c r="O3758" s="596"/>
      <c r="P3758" s="192"/>
      <c r="Q3758" s="596"/>
      <c r="R3758" s="597"/>
      <c r="S3758" s="600"/>
      <c r="T3758" s="598"/>
      <c r="U3758" s="598"/>
      <c r="V3758" s="598"/>
      <c r="W3758" s="598"/>
      <c r="X3758" s="598"/>
      <c r="Y3758" s="598"/>
      <c r="Z3758" s="598"/>
      <c r="AA3758" s="598"/>
      <c r="AB3758" s="598"/>
      <c r="AC3758" s="598"/>
      <c r="AD3758" s="598"/>
      <c r="AE3758" s="598"/>
      <c r="AF3758" s="598"/>
      <c r="AG3758" s="599"/>
      <c r="AH3758" s="192"/>
      <c r="AI3758" s="604"/>
      <c r="AJ3758" s="598"/>
      <c r="AK3758" s="600"/>
      <c r="AL3758" s="67"/>
      <c r="AM3758" s="67"/>
    </row>
    <row r="3759">
      <c r="A3759" s="583" t="s">
        <v>5941</v>
      </c>
      <c r="B3759" s="601"/>
      <c r="C3759" s="601"/>
      <c r="D3759" s="595"/>
      <c r="E3759" s="602"/>
      <c r="F3759" s="603"/>
      <c r="G3759" s="595"/>
      <c r="H3759" s="595"/>
      <c r="I3759" s="595"/>
      <c r="J3759" s="192"/>
      <c r="K3759" s="192"/>
      <c r="L3759" s="192"/>
      <c r="M3759" s="596"/>
      <c r="N3759" s="192"/>
      <c r="O3759" s="596"/>
      <c r="P3759" s="192"/>
      <c r="Q3759" s="596"/>
      <c r="R3759" s="597"/>
      <c r="S3759" s="600"/>
      <c r="T3759" s="598"/>
      <c r="U3759" s="598"/>
      <c r="V3759" s="598"/>
      <c r="W3759" s="598"/>
      <c r="X3759" s="598"/>
      <c r="Y3759" s="598"/>
      <c r="Z3759" s="598"/>
      <c r="AA3759" s="598"/>
      <c r="AB3759" s="598"/>
      <c r="AC3759" s="598"/>
      <c r="AD3759" s="598"/>
      <c r="AE3759" s="598"/>
      <c r="AF3759" s="598"/>
      <c r="AG3759" s="599"/>
      <c r="AH3759" s="192"/>
      <c r="AI3759" s="604"/>
      <c r="AJ3759" s="598"/>
      <c r="AK3759" s="600"/>
      <c r="AL3759" s="67"/>
      <c r="AM3759" s="67"/>
    </row>
    <row r="3760">
      <c r="A3760" s="583" t="s">
        <v>5942</v>
      </c>
      <c r="B3760" s="601"/>
      <c r="C3760" s="601"/>
      <c r="D3760" s="595"/>
      <c r="E3760" s="602"/>
      <c r="F3760" s="603"/>
      <c r="G3760" s="595"/>
      <c r="H3760" s="595"/>
      <c r="I3760" s="595"/>
      <c r="J3760" s="192"/>
      <c r="K3760" s="192"/>
      <c r="L3760" s="192"/>
      <c r="M3760" s="596"/>
      <c r="N3760" s="192"/>
      <c r="O3760" s="596"/>
      <c r="P3760" s="192"/>
      <c r="Q3760" s="596"/>
      <c r="R3760" s="597"/>
      <c r="S3760" s="600"/>
      <c r="T3760" s="598"/>
      <c r="U3760" s="598"/>
      <c r="V3760" s="598"/>
      <c r="W3760" s="598"/>
      <c r="X3760" s="598"/>
      <c r="Y3760" s="598"/>
      <c r="Z3760" s="598"/>
      <c r="AA3760" s="598"/>
      <c r="AB3760" s="598"/>
      <c r="AC3760" s="598"/>
      <c r="AD3760" s="598"/>
      <c r="AE3760" s="598"/>
      <c r="AF3760" s="598"/>
      <c r="AG3760" s="599"/>
      <c r="AH3760" s="192"/>
      <c r="AI3760" s="604"/>
      <c r="AJ3760" s="598"/>
      <c r="AK3760" s="600"/>
      <c r="AL3760" s="67"/>
      <c r="AM3760" s="67"/>
    </row>
    <row r="3761">
      <c r="A3761" s="583" t="s">
        <v>5943</v>
      </c>
      <c r="B3761" s="601"/>
      <c r="C3761" s="601"/>
      <c r="D3761" s="595"/>
      <c r="E3761" s="602"/>
      <c r="F3761" s="603"/>
      <c r="G3761" s="595"/>
      <c r="H3761" s="595"/>
      <c r="I3761" s="595"/>
      <c r="J3761" s="192"/>
      <c r="K3761" s="192"/>
      <c r="L3761" s="192"/>
      <c r="M3761" s="596"/>
      <c r="N3761" s="192"/>
      <c r="O3761" s="596"/>
      <c r="P3761" s="192"/>
      <c r="Q3761" s="596"/>
      <c r="R3761" s="597"/>
      <c r="S3761" s="600"/>
      <c r="T3761" s="598"/>
      <c r="U3761" s="598"/>
      <c r="V3761" s="598"/>
      <c r="W3761" s="598"/>
      <c r="X3761" s="598"/>
      <c r="Y3761" s="598"/>
      <c r="Z3761" s="598"/>
      <c r="AA3761" s="598"/>
      <c r="AB3761" s="598"/>
      <c r="AC3761" s="598"/>
      <c r="AD3761" s="598"/>
      <c r="AE3761" s="598"/>
      <c r="AF3761" s="598"/>
      <c r="AG3761" s="599"/>
      <c r="AH3761" s="192"/>
      <c r="AI3761" s="604"/>
      <c r="AJ3761" s="598"/>
      <c r="AK3761" s="600"/>
      <c r="AL3761" s="67"/>
      <c r="AM3761" s="67"/>
    </row>
    <row r="3762">
      <c r="A3762" s="583" t="s">
        <v>5944</v>
      </c>
      <c r="B3762" s="601"/>
      <c r="C3762" s="601"/>
      <c r="D3762" s="595"/>
      <c r="E3762" s="602"/>
      <c r="F3762" s="603"/>
      <c r="G3762" s="595"/>
      <c r="H3762" s="595"/>
      <c r="I3762" s="595"/>
      <c r="J3762" s="192"/>
      <c r="K3762" s="192"/>
      <c r="L3762" s="192"/>
      <c r="M3762" s="596"/>
      <c r="N3762" s="192"/>
      <c r="O3762" s="596"/>
      <c r="P3762" s="192"/>
      <c r="Q3762" s="596"/>
      <c r="R3762" s="597"/>
      <c r="S3762" s="600"/>
      <c r="T3762" s="598"/>
      <c r="U3762" s="598"/>
      <c r="V3762" s="598"/>
      <c r="W3762" s="598"/>
      <c r="X3762" s="598"/>
      <c r="Y3762" s="598"/>
      <c r="Z3762" s="598"/>
      <c r="AA3762" s="598"/>
      <c r="AB3762" s="598"/>
      <c r="AC3762" s="598"/>
      <c r="AD3762" s="598"/>
      <c r="AE3762" s="598"/>
      <c r="AF3762" s="598"/>
      <c r="AG3762" s="599"/>
      <c r="AH3762" s="192"/>
      <c r="AI3762" s="604"/>
      <c r="AJ3762" s="598"/>
      <c r="AK3762" s="600"/>
      <c r="AL3762" s="67"/>
      <c r="AM3762" s="67"/>
    </row>
    <row r="3763">
      <c r="A3763" s="583" t="s">
        <v>5945</v>
      </c>
      <c r="B3763" s="601"/>
      <c r="C3763" s="601"/>
      <c r="D3763" s="595"/>
      <c r="E3763" s="602"/>
      <c r="F3763" s="603"/>
      <c r="G3763" s="595"/>
      <c r="H3763" s="595"/>
      <c r="I3763" s="595"/>
      <c r="J3763" s="192"/>
      <c r="K3763" s="192"/>
      <c r="L3763" s="192"/>
      <c r="M3763" s="596"/>
      <c r="N3763" s="192"/>
      <c r="O3763" s="596"/>
      <c r="P3763" s="192"/>
      <c r="Q3763" s="596"/>
      <c r="R3763" s="597"/>
      <c r="S3763" s="600"/>
      <c r="T3763" s="598"/>
      <c r="U3763" s="598"/>
      <c r="V3763" s="598"/>
      <c r="W3763" s="598"/>
      <c r="X3763" s="598"/>
      <c r="Y3763" s="598"/>
      <c r="Z3763" s="598"/>
      <c r="AA3763" s="598"/>
      <c r="AB3763" s="598"/>
      <c r="AC3763" s="598"/>
      <c r="AD3763" s="598"/>
      <c r="AE3763" s="598"/>
      <c r="AF3763" s="598"/>
      <c r="AG3763" s="599"/>
      <c r="AH3763" s="192"/>
      <c r="AI3763" s="604"/>
      <c r="AJ3763" s="598"/>
      <c r="AK3763" s="600"/>
      <c r="AL3763" s="67"/>
      <c r="AM3763" s="67"/>
    </row>
    <row r="3764">
      <c r="A3764" s="583" t="s">
        <v>5946</v>
      </c>
      <c r="B3764" s="601"/>
      <c r="C3764" s="601"/>
      <c r="D3764" s="595"/>
      <c r="E3764" s="602"/>
      <c r="F3764" s="603"/>
      <c r="G3764" s="595"/>
      <c r="H3764" s="595"/>
      <c r="I3764" s="595"/>
      <c r="J3764" s="192"/>
      <c r="K3764" s="192"/>
      <c r="L3764" s="192"/>
      <c r="M3764" s="596"/>
      <c r="N3764" s="192"/>
      <c r="O3764" s="596"/>
      <c r="P3764" s="192"/>
      <c r="Q3764" s="596"/>
      <c r="R3764" s="597"/>
      <c r="S3764" s="600"/>
      <c r="T3764" s="598"/>
      <c r="U3764" s="598"/>
      <c r="V3764" s="598"/>
      <c r="W3764" s="598"/>
      <c r="X3764" s="598"/>
      <c r="Y3764" s="598"/>
      <c r="Z3764" s="598"/>
      <c r="AA3764" s="598"/>
      <c r="AB3764" s="598"/>
      <c r="AC3764" s="598"/>
      <c r="AD3764" s="598"/>
      <c r="AE3764" s="598"/>
      <c r="AF3764" s="598"/>
      <c r="AG3764" s="599"/>
      <c r="AH3764" s="192"/>
      <c r="AI3764" s="604"/>
      <c r="AJ3764" s="598"/>
      <c r="AK3764" s="600"/>
      <c r="AL3764" s="67"/>
      <c r="AM3764" s="67"/>
    </row>
    <row r="3765">
      <c r="A3765" s="583" t="s">
        <v>5947</v>
      </c>
      <c r="B3765" s="601"/>
      <c r="C3765" s="601"/>
      <c r="D3765" s="595"/>
      <c r="E3765" s="602"/>
      <c r="F3765" s="603"/>
      <c r="G3765" s="595"/>
      <c r="H3765" s="595"/>
      <c r="I3765" s="595"/>
      <c r="J3765" s="192"/>
      <c r="K3765" s="192"/>
      <c r="L3765" s="192"/>
      <c r="M3765" s="596"/>
      <c r="N3765" s="192"/>
      <c r="O3765" s="596"/>
      <c r="P3765" s="192"/>
      <c r="Q3765" s="596"/>
      <c r="R3765" s="597"/>
      <c r="S3765" s="600"/>
      <c r="T3765" s="598"/>
      <c r="U3765" s="598"/>
      <c r="V3765" s="598"/>
      <c r="W3765" s="598"/>
      <c r="X3765" s="598"/>
      <c r="Y3765" s="598"/>
      <c r="Z3765" s="598"/>
      <c r="AA3765" s="598"/>
      <c r="AB3765" s="598"/>
      <c r="AC3765" s="598"/>
      <c r="AD3765" s="598"/>
      <c r="AE3765" s="598"/>
      <c r="AF3765" s="598"/>
      <c r="AG3765" s="599"/>
      <c r="AH3765" s="192"/>
      <c r="AI3765" s="604"/>
      <c r="AJ3765" s="598"/>
      <c r="AK3765" s="600"/>
      <c r="AL3765" s="67"/>
      <c r="AM3765" s="67"/>
    </row>
    <row r="3766">
      <c r="A3766" s="583" t="s">
        <v>5948</v>
      </c>
      <c r="B3766" s="601"/>
      <c r="C3766" s="601"/>
      <c r="D3766" s="595"/>
      <c r="E3766" s="602"/>
      <c r="F3766" s="603"/>
      <c r="G3766" s="595"/>
      <c r="H3766" s="595"/>
      <c r="I3766" s="595"/>
      <c r="J3766" s="192"/>
      <c r="K3766" s="192"/>
      <c r="L3766" s="192"/>
      <c r="M3766" s="596"/>
      <c r="N3766" s="192"/>
      <c r="O3766" s="596"/>
      <c r="P3766" s="192"/>
      <c r="Q3766" s="596"/>
      <c r="R3766" s="597"/>
      <c r="S3766" s="600"/>
      <c r="T3766" s="598"/>
      <c r="U3766" s="598"/>
      <c r="V3766" s="598"/>
      <c r="W3766" s="598"/>
      <c r="X3766" s="598"/>
      <c r="Y3766" s="598"/>
      <c r="Z3766" s="598"/>
      <c r="AA3766" s="598"/>
      <c r="AB3766" s="598"/>
      <c r="AC3766" s="598"/>
      <c r="AD3766" s="598"/>
      <c r="AE3766" s="598"/>
      <c r="AF3766" s="598"/>
      <c r="AG3766" s="599"/>
      <c r="AH3766" s="192"/>
      <c r="AI3766" s="604"/>
      <c r="AJ3766" s="598"/>
      <c r="AK3766" s="600"/>
      <c r="AL3766" s="67"/>
      <c r="AM3766" s="67"/>
    </row>
    <row r="3767">
      <c r="A3767" s="583" t="s">
        <v>5949</v>
      </c>
      <c r="B3767" s="601"/>
      <c r="C3767" s="601"/>
      <c r="D3767" s="595"/>
      <c r="E3767" s="602"/>
      <c r="F3767" s="603"/>
      <c r="G3767" s="595"/>
      <c r="H3767" s="595"/>
      <c r="I3767" s="595"/>
      <c r="J3767" s="192"/>
      <c r="K3767" s="192"/>
      <c r="L3767" s="192"/>
      <c r="M3767" s="596"/>
      <c r="N3767" s="192"/>
      <c r="O3767" s="596"/>
      <c r="P3767" s="192"/>
      <c r="Q3767" s="596"/>
      <c r="R3767" s="597"/>
      <c r="S3767" s="600"/>
      <c r="T3767" s="598"/>
      <c r="U3767" s="598"/>
      <c r="V3767" s="598"/>
      <c r="W3767" s="598"/>
      <c r="X3767" s="598"/>
      <c r="Y3767" s="598"/>
      <c r="Z3767" s="598"/>
      <c r="AA3767" s="598"/>
      <c r="AB3767" s="598"/>
      <c r="AC3767" s="598"/>
      <c r="AD3767" s="598"/>
      <c r="AE3767" s="598"/>
      <c r="AF3767" s="598"/>
      <c r="AG3767" s="599"/>
      <c r="AH3767" s="192"/>
      <c r="AI3767" s="604"/>
      <c r="AJ3767" s="598"/>
      <c r="AK3767" s="600"/>
      <c r="AL3767" s="67"/>
      <c r="AM3767" s="67"/>
    </row>
    <row r="3768">
      <c r="A3768" s="583" t="s">
        <v>5950</v>
      </c>
      <c r="B3768" s="601"/>
      <c r="C3768" s="601"/>
      <c r="D3768" s="595"/>
      <c r="E3768" s="602"/>
      <c r="F3768" s="603"/>
      <c r="G3768" s="595"/>
      <c r="H3768" s="595"/>
      <c r="I3768" s="595"/>
      <c r="J3768" s="192"/>
      <c r="K3768" s="192"/>
      <c r="L3768" s="192"/>
      <c r="M3768" s="596"/>
      <c r="N3768" s="192"/>
      <c r="O3768" s="596"/>
      <c r="P3768" s="192"/>
      <c r="Q3768" s="596"/>
      <c r="R3768" s="597"/>
      <c r="S3768" s="600"/>
      <c r="T3768" s="598"/>
      <c r="U3768" s="598"/>
      <c r="V3768" s="598"/>
      <c r="W3768" s="598"/>
      <c r="X3768" s="598"/>
      <c r="Y3768" s="598"/>
      <c r="Z3768" s="598"/>
      <c r="AA3768" s="598"/>
      <c r="AB3768" s="598"/>
      <c r="AC3768" s="598"/>
      <c r="AD3768" s="598"/>
      <c r="AE3768" s="598"/>
      <c r="AF3768" s="598"/>
      <c r="AG3768" s="599"/>
      <c r="AH3768" s="192"/>
      <c r="AI3768" s="604"/>
      <c r="AJ3768" s="598"/>
      <c r="AK3768" s="600"/>
      <c r="AL3768" s="67"/>
      <c r="AM3768" s="67"/>
    </row>
    <row r="3769">
      <c r="A3769" s="583" t="s">
        <v>5951</v>
      </c>
      <c r="B3769" s="601"/>
      <c r="C3769" s="601"/>
      <c r="D3769" s="595"/>
      <c r="E3769" s="602"/>
      <c r="F3769" s="603"/>
      <c r="G3769" s="595"/>
      <c r="H3769" s="595"/>
      <c r="I3769" s="595"/>
      <c r="J3769" s="192"/>
      <c r="K3769" s="192"/>
      <c r="L3769" s="192"/>
      <c r="M3769" s="596"/>
      <c r="N3769" s="192"/>
      <c r="O3769" s="596"/>
      <c r="P3769" s="192"/>
      <c r="Q3769" s="596"/>
      <c r="R3769" s="597"/>
      <c r="S3769" s="600"/>
      <c r="T3769" s="598"/>
      <c r="U3769" s="598"/>
      <c r="V3769" s="598"/>
      <c r="W3769" s="598"/>
      <c r="X3769" s="598"/>
      <c r="Y3769" s="598"/>
      <c r="Z3769" s="598"/>
      <c r="AA3769" s="598"/>
      <c r="AB3769" s="598"/>
      <c r="AC3769" s="598"/>
      <c r="AD3769" s="598"/>
      <c r="AE3769" s="598"/>
      <c r="AF3769" s="598"/>
      <c r="AG3769" s="599"/>
      <c r="AH3769" s="192"/>
      <c r="AI3769" s="604"/>
      <c r="AJ3769" s="598"/>
      <c r="AK3769" s="600"/>
      <c r="AL3769" s="67"/>
      <c r="AM3769" s="67"/>
    </row>
    <row r="3770">
      <c r="A3770" s="583" t="s">
        <v>5952</v>
      </c>
      <c r="B3770" s="601"/>
      <c r="C3770" s="601"/>
      <c r="D3770" s="595"/>
      <c r="E3770" s="602"/>
      <c r="F3770" s="603"/>
      <c r="G3770" s="595"/>
      <c r="H3770" s="595"/>
      <c r="I3770" s="595"/>
      <c r="J3770" s="192"/>
      <c r="K3770" s="192"/>
      <c r="L3770" s="192"/>
      <c r="M3770" s="596"/>
      <c r="N3770" s="192"/>
      <c r="O3770" s="596"/>
      <c r="P3770" s="192"/>
      <c r="Q3770" s="596"/>
      <c r="R3770" s="597"/>
      <c r="S3770" s="600"/>
      <c r="T3770" s="598"/>
      <c r="U3770" s="598"/>
      <c r="V3770" s="598"/>
      <c r="W3770" s="598"/>
      <c r="X3770" s="598"/>
      <c r="Y3770" s="598"/>
      <c r="Z3770" s="598"/>
      <c r="AA3770" s="598"/>
      <c r="AB3770" s="598"/>
      <c r="AC3770" s="598"/>
      <c r="AD3770" s="598"/>
      <c r="AE3770" s="598"/>
      <c r="AF3770" s="598"/>
      <c r="AG3770" s="599"/>
      <c r="AH3770" s="192"/>
      <c r="AI3770" s="604"/>
      <c r="AJ3770" s="598"/>
      <c r="AK3770" s="600"/>
      <c r="AL3770" s="67"/>
      <c r="AM3770" s="67"/>
    </row>
    <row r="3771">
      <c r="A3771" s="583" t="s">
        <v>5953</v>
      </c>
      <c r="B3771" s="601"/>
      <c r="C3771" s="601"/>
      <c r="D3771" s="595"/>
      <c r="E3771" s="602"/>
      <c r="F3771" s="603"/>
      <c r="G3771" s="595"/>
      <c r="H3771" s="595"/>
      <c r="I3771" s="595"/>
      <c r="J3771" s="192"/>
      <c r="K3771" s="192"/>
      <c r="L3771" s="192"/>
      <c r="M3771" s="596"/>
      <c r="N3771" s="192"/>
      <c r="O3771" s="596"/>
      <c r="P3771" s="192"/>
      <c r="Q3771" s="596"/>
      <c r="R3771" s="597"/>
      <c r="S3771" s="600"/>
      <c r="T3771" s="598"/>
      <c r="U3771" s="598"/>
      <c r="V3771" s="598"/>
      <c r="W3771" s="598"/>
      <c r="X3771" s="598"/>
      <c r="Y3771" s="598"/>
      <c r="Z3771" s="598"/>
      <c r="AA3771" s="598"/>
      <c r="AB3771" s="598"/>
      <c r="AC3771" s="598"/>
      <c r="AD3771" s="598"/>
      <c r="AE3771" s="598"/>
      <c r="AF3771" s="598"/>
      <c r="AG3771" s="599"/>
      <c r="AH3771" s="192"/>
      <c r="AI3771" s="604"/>
      <c r="AJ3771" s="598"/>
      <c r="AK3771" s="600"/>
      <c r="AL3771" s="67"/>
      <c r="AM3771" s="67"/>
    </row>
    <row r="3772">
      <c r="A3772" s="583" t="s">
        <v>5954</v>
      </c>
      <c r="B3772" s="601"/>
      <c r="C3772" s="601"/>
      <c r="D3772" s="595"/>
      <c r="E3772" s="602"/>
      <c r="F3772" s="603"/>
      <c r="G3772" s="595"/>
      <c r="H3772" s="595"/>
      <c r="I3772" s="595"/>
      <c r="J3772" s="192"/>
      <c r="K3772" s="192"/>
      <c r="L3772" s="192"/>
      <c r="M3772" s="596"/>
      <c r="N3772" s="192"/>
      <c r="O3772" s="596"/>
      <c r="P3772" s="192"/>
      <c r="Q3772" s="596"/>
      <c r="R3772" s="597"/>
      <c r="S3772" s="600"/>
      <c r="T3772" s="598"/>
      <c r="U3772" s="598"/>
      <c r="V3772" s="598"/>
      <c r="W3772" s="598"/>
      <c r="X3772" s="598"/>
      <c r="Y3772" s="598"/>
      <c r="Z3772" s="598"/>
      <c r="AA3772" s="598"/>
      <c r="AB3772" s="598"/>
      <c r="AC3772" s="598"/>
      <c r="AD3772" s="598"/>
      <c r="AE3772" s="598"/>
      <c r="AF3772" s="598"/>
      <c r="AG3772" s="599"/>
      <c r="AH3772" s="192"/>
      <c r="AI3772" s="604"/>
      <c r="AJ3772" s="598"/>
      <c r="AK3772" s="600"/>
      <c r="AL3772" s="67"/>
      <c r="AM3772" s="67"/>
    </row>
    <row r="3773">
      <c r="A3773" s="583" t="s">
        <v>5955</v>
      </c>
      <c r="B3773" s="601"/>
      <c r="C3773" s="601"/>
      <c r="D3773" s="595"/>
      <c r="E3773" s="602"/>
      <c r="F3773" s="603"/>
      <c r="G3773" s="595"/>
      <c r="H3773" s="595"/>
      <c r="I3773" s="595"/>
      <c r="J3773" s="192"/>
      <c r="K3773" s="192"/>
      <c r="L3773" s="192"/>
      <c r="M3773" s="596"/>
      <c r="N3773" s="192"/>
      <c r="O3773" s="596"/>
      <c r="P3773" s="192"/>
      <c r="Q3773" s="596"/>
      <c r="R3773" s="597"/>
      <c r="S3773" s="600"/>
      <c r="T3773" s="598"/>
      <c r="U3773" s="598"/>
      <c r="V3773" s="598"/>
      <c r="W3773" s="598"/>
      <c r="X3773" s="598"/>
      <c r="Y3773" s="598"/>
      <c r="Z3773" s="598"/>
      <c r="AA3773" s="598"/>
      <c r="AB3773" s="598"/>
      <c r="AC3773" s="598"/>
      <c r="AD3773" s="598"/>
      <c r="AE3773" s="598"/>
      <c r="AF3773" s="598"/>
      <c r="AG3773" s="599"/>
      <c r="AH3773" s="192"/>
      <c r="AI3773" s="604"/>
      <c r="AJ3773" s="598"/>
      <c r="AK3773" s="600"/>
      <c r="AL3773" s="67"/>
      <c r="AM3773" s="67"/>
    </row>
    <row r="3774">
      <c r="A3774" s="583" t="s">
        <v>5956</v>
      </c>
      <c r="B3774" s="601"/>
      <c r="C3774" s="601"/>
      <c r="D3774" s="595"/>
      <c r="E3774" s="602"/>
      <c r="F3774" s="603"/>
      <c r="G3774" s="595"/>
      <c r="H3774" s="595"/>
      <c r="I3774" s="595"/>
      <c r="J3774" s="192"/>
      <c r="K3774" s="192"/>
      <c r="L3774" s="192"/>
      <c r="M3774" s="596"/>
      <c r="N3774" s="192"/>
      <c r="O3774" s="596"/>
      <c r="P3774" s="192"/>
      <c r="Q3774" s="596"/>
      <c r="R3774" s="597"/>
      <c r="S3774" s="600"/>
      <c r="T3774" s="598"/>
      <c r="U3774" s="598"/>
      <c r="V3774" s="598"/>
      <c r="W3774" s="598"/>
      <c r="X3774" s="598"/>
      <c r="Y3774" s="598"/>
      <c r="Z3774" s="598"/>
      <c r="AA3774" s="598"/>
      <c r="AB3774" s="598"/>
      <c r="AC3774" s="598"/>
      <c r="AD3774" s="598"/>
      <c r="AE3774" s="598"/>
      <c r="AF3774" s="598"/>
      <c r="AG3774" s="599"/>
      <c r="AH3774" s="192"/>
      <c r="AI3774" s="604"/>
      <c r="AJ3774" s="598"/>
      <c r="AK3774" s="600"/>
      <c r="AL3774" s="67"/>
      <c r="AM3774" s="67"/>
    </row>
    <row r="3775">
      <c r="A3775" s="583" t="s">
        <v>5957</v>
      </c>
      <c r="B3775" s="601"/>
      <c r="C3775" s="601"/>
      <c r="D3775" s="595"/>
      <c r="E3775" s="602"/>
      <c r="F3775" s="603"/>
      <c r="G3775" s="595"/>
      <c r="H3775" s="595"/>
      <c r="I3775" s="595"/>
      <c r="J3775" s="192"/>
      <c r="K3775" s="192"/>
      <c r="L3775" s="192"/>
      <c r="M3775" s="596"/>
      <c r="N3775" s="192"/>
      <c r="O3775" s="596"/>
      <c r="P3775" s="192"/>
      <c r="Q3775" s="596"/>
      <c r="R3775" s="597"/>
      <c r="S3775" s="600"/>
      <c r="T3775" s="598"/>
      <c r="U3775" s="598"/>
      <c r="V3775" s="598"/>
      <c r="W3775" s="598"/>
      <c r="X3775" s="598"/>
      <c r="Y3775" s="598"/>
      <c r="Z3775" s="598"/>
      <c r="AA3775" s="598"/>
      <c r="AB3775" s="598"/>
      <c r="AC3775" s="598"/>
      <c r="AD3775" s="598"/>
      <c r="AE3775" s="598"/>
      <c r="AF3775" s="598"/>
      <c r="AG3775" s="599"/>
      <c r="AH3775" s="192"/>
      <c r="AI3775" s="604"/>
      <c r="AJ3775" s="598"/>
      <c r="AK3775" s="600"/>
      <c r="AL3775" s="67"/>
      <c r="AM3775" s="67"/>
    </row>
    <row r="3776">
      <c r="A3776" s="583" t="s">
        <v>5958</v>
      </c>
      <c r="B3776" s="601"/>
      <c r="C3776" s="601"/>
      <c r="D3776" s="595"/>
      <c r="E3776" s="602"/>
      <c r="F3776" s="603"/>
      <c r="G3776" s="595"/>
      <c r="H3776" s="595"/>
      <c r="I3776" s="595"/>
      <c r="J3776" s="192"/>
      <c r="K3776" s="192"/>
      <c r="L3776" s="192"/>
      <c r="M3776" s="596"/>
      <c r="N3776" s="192"/>
      <c r="O3776" s="596"/>
      <c r="P3776" s="192"/>
      <c r="Q3776" s="596"/>
      <c r="R3776" s="597"/>
      <c r="S3776" s="600"/>
      <c r="T3776" s="598"/>
      <c r="U3776" s="598"/>
      <c r="V3776" s="598"/>
      <c r="W3776" s="598"/>
      <c r="X3776" s="598"/>
      <c r="Y3776" s="598"/>
      <c r="Z3776" s="598"/>
      <c r="AA3776" s="598"/>
      <c r="AB3776" s="598"/>
      <c r="AC3776" s="598"/>
      <c r="AD3776" s="598"/>
      <c r="AE3776" s="598"/>
      <c r="AF3776" s="598"/>
      <c r="AG3776" s="599"/>
      <c r="AH3776" s="192"/>
      <c r="AI3776" s="604"/>
      <c r="AJ3776" s="598"/>
      <c r="AK3776" s="600"/>
      <c r="AL3776" s="67"/>
      <c r="AM3776" s="67"/>
    </row>
    <row r="3777">
      <c r="A3777" s="583" t="s">
        <v>5959</v>
      </c>
      <c r="B3777" s="601"/>
      <c r="C3777" s="601"/>
      <c r="D3777" s="595"/>
      <c r="E3777" s="602"/>
      <c r="F3777" s="603"/>
      <c r="G3777" s="595"/>
      <c r="H3777" s="595"/>
      <c r="I3777" s="595"/>
      <c r="J3777" s="192"/>
      <c r="K3777" s="192"/>
      <c r="L3777" s="192"/>
      <c r="M3777" s="596"/>
      <c r="N3777" s="192"/>
      <c r="O3777" s="596"/>
      <c r="P3777" s="192"/>
      <c r="Q3777" s="596"/>
      <c r="R3777" s="597"/>
      <c r="S3777" s="600"/>
      <c r="T3777" s="598"/>
      <c r="U3777" s="598"/>
      <c r="V3777" s="598"/>
      <c r="W3777" s="598"/>
      <c r="X3777" s="598"/>
      <c r="Y3777" s="598"/>
      <c r="Z3777" s="598"/>
      <c r="AA3777" s="598"/>
      <c r="AB3777" s="598"/>
      <c r="AC3777" s="598"/>
      <c r="AD3777" s="598"/>
      <c r="AE3777" s="598"/>
      <c r="AF3777" s="598"/>
      <c r="AG3777" s="599"/>
      <c r="AH3777" s="192"/>
      <c r="AI3777" s="604"/>
      <c r="AJ3777" s="598"/>
      <c r="AK3777" s="600"/>
      <c r="AL3777" s="67"/>
      <c r="AM3777" s="67"/>
    </row>
    <row r="3778">
      <c r="A3778" s="583" t="s">
        <v>5960</v>
      </c>
      <c r="B3778" s="601"/>
      <c r="C3778" s="601"/>
      <c r="D3778" s="595"/>
      <c r="E3778" s="602"/>
      <c r="F3778" s="603"/>
      <c r="G3778" s="595"/>
      <c r="H3778" s="595"/>
      <c r="I3778" s="595"/>
      <c r="J3778" s="192"/>
      <c r="K3778" s="192"/>
      <c r="L3778" s="192"/>
      <c r="M3778" s="596"/>
      <c r="N3778" s="192"/>
      <c r="O3778" s="596"/>
      <c r="P3778" s="192"/>
      <c r="Q3778" s="596"/>
      <c r="R3778" s="597"/>
      <c r="S3778" s="600"/>
      <c r="T3778" s="598"/>
      <c r="U3778" s="598"/>
      <c r="V3778" s="598"/>
      <c r="W3778" s="598"/>
      <c r="X3778" s="598"/>
      <c r="Y3778" s="598"/>
      <c r="Z3778" s="598"/>
      <c r="AA3778" s="598"/>
      <c r="AB3778" s="598"/>
      <c r="AC3778" s="598"/>
      <c r="AD3778" s="598"/>
      <c r="AE3778" s="598"/>
      <c r="AF3778" s="598"/>
      <c r="AG3778" s="599"/>
      <c r="AH3778" s="192"/>
      <c r="AI3778" s="604"/>
      <c r="AJ3778" s="598"/>
      <c r="AK3778" s="600"/>
      <c r="AL3778" s="67"/>
      <c r="AM3778" s="67"/>
    </row>
    <row r="3779">
      <c r="A3779" s="583" t="s">
        <v>5961</v>
      </c>
      <c r="B3779" s="601"/>
      <c r="C3779" s="601"/>
      <c r="D3779" s="595"/>
      <c r="E3779" s="602"/>
      <c r="F3779" s="603"/>
      <c r="G3779" s="595"/>
      <c r="H3779" s="595"/>
      <c r="I3779" s="595"/>
      <c r="J3779" s="192"/>
      <c r="K3779" s="192"/>
      <c r="L3779" s="192"/>
      <c r="M3779" s="596"/>
      <c r="N3779" s="192"/>
      <c r="O3779" s="596"/>
      <c r="P3779" s="192"/>
      <c r="Q3779" s="596"/>
      <c r="R3779" s="597"/>
      <c r="S3779" s="600"/>
      <c r="T3779" s="598"/>
      <c r="U3779" s="598"/>
      <c r="V3779" s="598"/>
      <c r="W3779" s="598"/>
      <c r="X3779" s="598"/>
      <c r="Y3779" s="598"/>
      <c r="Z3779" s="598"/>
      <c r="AA3779" s="598"/>
      <c r="AB3779" s="598"/>
      <c r="AC3779" s="598"/>
      <c r="AD3779" s="598"/>
      <c r="AE3779" s="598"/>
      <c r="AF3779" s="598"/>
      <c r="AG3779" s="599"/>
      <c r="AH3779" s="192"/>
      <c r="AI3779" s="604"/>
      <c r="AJ3779" s="598"/>
      <c r="AK3779" s="600"/>
      <c r="AL3779" s="67"/>
      <c r="AM3779" s="67"/>
    </row>
    <row r="3780">
      <c r="A3780" s="583" t="s">
        <v>5962</v>
      </c>
      <c r="B3780" s="601"/>
      <c r="C3780" s="601"/>
      <c r="D3780" s="595"/>
      <c r="E3780" s="602"/>
      <c r="F3780" s="603"/>
      <c r="G3780" s="595"/>
      <c r="H3780" s="595"/>
      <c r="I3780" s="595"/>
      <c r="J3780" s="192"/>
      <c r="K3780" s="192"/>
      <c r="L3780" s="192"/>
      <c r="M3780" s="596"/>
      <c r="N3780" s="192"/>
      <c r="O3780" s="596"/>
      <c r="P3780" s="192"/>
      <c r="Q3780" s="596"/>
      <c r="R3780" s="597"/>
      <c r="S3780" s="600"/>
      <c r="T3780" s="598"/>
      <c r="U3780" s="598"/>
      <c r="V3780" s="598"/>
      <c r="W3780" s="598"/>
      <c r="X3780" s="598"/>
      <c r="Y3780" s="598"/>
      <c r="Z3780" s="598"/>
      <c r="AA3780" s="598"/>
      <c r="AB3780" s="598"/>
      <c r="AC3780" s="598"/>
      <c r="AD3780" s="598"/>
      <c r="AE3780" s="598"/>
      <c r="AF3780" s="598"/>
      <c r="AG3780" s="599"/>
      <c r="AH3780" s="192"/>
      <c r="AI3780" s="604"/>
      <c r="AJ3780" s="598"/>
      <c r="AK3780" s="600"/>
      <c r="AL3780" s="67"/>
      <c r="AM3780" s="67"/>
    </row>
    <row r="3781">
      <c r="A3781" s="583" t="s">
        <v>5963</v>
      </c>
      <c r="B3781" s="601"/>
      <c r="C3781" s="601"/>
      <c r="D3781" s="595"/>
      <c r="E3781" s="602"/>
      <c r="F3781" s="603"/>
      <c r="G3781" s="595"/>
      <c r="H3781" s="595"/>
      <c r="I3781" s="595"/>
      <c r="J3781" s="192"/>
      <c r="K3781" s="192"/>
      <c r="L3781" s="192"/>
      <c r="M3781" s="596"/>
      <c r="N3781" s="192"/>
      <c r="O3781" s="596"/>
      <c r="P3781" s="192"/>
      <c r="Q3781" s="596"/>
      <c r="R3781" s="597"/>
      <c r="S3781" s="600"/>
      <c r="T3781" s="598"/>
      <c r="U3781" s="598"/>
      <c r="V3781" s="598"/>
      <c r="W3781" s="598"/>
      <c r="X3781" s="598"/>
      <c r="Y3781" s="598"/>
      <c r="Z3781" s="598"/>
      <c r="AA3781" s="598"/>
      <c r="AB3781" s="598"/>
      <c r="AC3781" s="598"/>
      <c r="AD3781" s="598"/>
      <c r="AE3781" s="598"/>
      <c r="AF3781" s="598"/>
      <c r="AG3781" s="599"/>
      <c r="AH3781" s="192"/>
      <c r="AI3781" s="604"/>
      <c r="AJ3781" s="598"/>
      <c r="AK3781" s="600"/>
      <c r="AL3781" s="67"/>
      <c r="AM3781" s="67"/>
    </row>
    <row r="3782">
      <c r="A3782" s="583" t="s">
        <v>5964</v>
      </c>
      <c r="B3782" s="601"/>
      <c r="C3782" s="601"/>
      <c r="D3782" s="595"/>
      <c r="E3782" s="602"/>
      <c r="F3782" s="603"/>
      <c r="G3782" s="595"/>
      <c r="H3782" s="595"/>
      <c r="I3782" s="595"/>
      <c r="J3782" s="192"/>
      <c r="K3782" s="192"/>
      <c r="L3782" s="192"/>
      <c r="M3782" s="596"/>
      <c r="N3782" s="192"/>
      <c r="O3782" s="596"/>
      <c r="P3782" s="192"/>
      <c r="Q3782" s="596"/>
      <c r="R3782" s="597"/>
      <c r="S3782" s="600"/>
      <c r="T3782" s="598"/>
      <c r="U3782" s="598"/>
      <c r="V3782" s="598"/>
      <c r="W3782" s="598"/>
      <c r="X3782" s="598"/>
      <c r="Y3782" s="598"/>
      <c r="Z3782" s="598"/>
      <c r="AA3782" s="598"/>
      <c r="AB3782" s="598"/>
      <c r="AC3782" s="598"/>
      <c r="AD3782" s="598"/>
      <c r="AE3782" s="598"/>
      <c r="AF3782" s="598"/>
      <c r="AG3782" s="599"/>
      <c r="AH3782" s="192"/>
      <c r="AI3782" s="604"/>
      <c r="AJ3782" s="598"/>
      <c r="AK3782" s="600"/>
      <c r="AL3782" s="67"/>
      <c r="AM3782" s="67"/>
    </row>
    <row r="3783">
      <c r="A3783" s="583" t="s">
        <v>5965</v>
      </c>
      <c r="B3783" s="601"/>
      <c r="C3783" s="601"/>
      <c r="D3783" s="595"/>
      <c r="E3783" s="602"/>
      <c r="F3783" s="603"/>
      <c r="G3783" s="595"/>
      <c r="H3783" s="595"/>
      <c r="I3783" s="595"/>
      <c r="J3783" s="192"/>
      <c r="K3783" s="192"/>
      <c r="L3783" s="192"/>
      <c r="M3783" s="596"/>
      <c r="N3783" s="192"/>
      <c r="O3783" s="596"/>
      <c r="P3783" s="192"/>
      <c r="Q3783" s="596"/>
      <c r="R3783" s="597"/>
      <c r="S3783" s="600"/>
      <c r="T3783" s="598"/>
      <c r="U3783" s="598"/>
      <c r="V3783" s="598"/>
      <c r="W3783" s="598"/>
      <c r="X3783" s="598"/>
      <c r="Y3783" s="598"/>
      <c r="Z3783" s="598"/>
      <c r="AA3783" s="598"/>
      <c r="AB3783" s="598"/>
      <c r="AC3783" s="598"/>
      <c r="AD3783" s="598"/>
      <c r="AE3783" s="598"/>
      <c r="AF3783" s="598"/>
      <c r="AG3783" s="599"/>
      <c r="AH3783" s="192"/>
      <c r="AI3783" s="604"/>
      <c r="AJ3783" s="598"/>
      <c r="AK3783" s="600"/>
      <c r="AL3783" s="67"/>
      <c r="AM3783" s="67"/>
    </row>
    <row r="3784">
      <c r="A3784" s="583" t="s">
        <v>5966</v>
      </c>
      <c r="B3784" s="601"/>
      <c r="C3784" s="601"/>
      <c r="D3784" s="595"/>
      <c r="E3784" s="602"/>
      <c r="F3784" s="603"/>
      <c r="G3784" s="595"/>
      <c r="H3784" s="595"/>
      <c r="I3784" s="595"/>
      <c r="J3784" s="192"/>
      <c r="K3784" s="192"/>
      <c r="L3784" s="192"/>
      <c r="M3784" s="596"/>
      <c r="N3784" s="192"/>
      <c r="O3784" s="596"/>
      <c r="P3784" s="192"/>
      <c r="Q3784" s="596"/>
      <c r="R3784" s="597"/>
      <c r="S3784" s="600"/>
      <c r="T3784" s="598"/>
      <c r="U3784" s="598"/>
      <c r="V3784" s="598"/>
      <c r="W3784" s="598"/>
      <c r="X3784" s="598"/>
      <c r="Y3784" s="598"/>
      <c r="Z3784" s="598"/>
      <c r="AA3784" s="598"/>
      <c r="AB3784" s="598"/>
      <c r="AC3784" s="598"/>
      <c r="AD3784" s="598"/>
      <c r="AE3784" s="598"/>
      <c r="AF3784" s="598"/>
      <c r="AG3784" s="599"/>
      <c r="AH3784" s="192"/>
      <c r="AI3784" s="604"/>
      <c r="AJ3784" s="598"/>
      <c r="AK3784" s="600"/>
      <c r="AL3784" s="67"/>
      <c r="AM3784" s="67"/>
    </row>
    <row r="3785">
      <c r="A3785" s="583" t="s">
        <v>5967</v>
      </c>
      <c r="B3785" s="601"/>
      <c r="C3785" s="601"/>
      <c r="D3785" s="595"/>
      <c r="E3785" s="602"/>
      <c r="F3785" s="603"/>
      <c r="G3785" s="595"/>
      <c r="H3785" s="595"/>
      <c r="I3785" s="595"/>
      <c r="J3785" s="192"/>
      <c r="K3785" s="192"/>
      <c r="L3785" s="192"/>
      <c r="M3785" s="596"/>
      <c r="N3785" s="192"/>
      <c r="O3785" s="596"/>
      <c r="P3785" s="192"/>
      <c r="Q3785" s="596"/>
      <c r="R3785" s="597"/>
      <c r="S3785" s="600"/>
      <c r="T3785" s="598"/>
      <c r="U3785" s="598"/>
      <c r="V3785" s="598"/>
      <c r="W3785" s="598"/>
      <c r="X3785" s="598"/>
      <c r="Y3785" s="598"/>
      <c r="Z3785" s="598"/>
      <c r="AA3785" s="598"/>
      <c r="AB3785" s="598"/>
      <c r="AC3785" s="598"/>
      <c r="AD3785" s="598"/>
      <c r="AE3785" s="598"/>
      <c r="AF3785" s="598"/>
      <c r="AG3785" s="599"/>
      <c r="AH3785" s="192"/>
      <c r="AI3785" s="604"/>
      <c r="AJ3785" s="598"/>
      <c r="AK3785" s="600"/>
      <c r="AL3785" s="67"/>
      <c r="AM3785" s="67"/>
    </row>
    <row r="3786">
      <c r="A3786" s="583" t="s">
        <v>5968</v>
      </c>
      <c r="B3786" s="601"/>
      <c r="C3786" s="601"/>
      <c r="D3786" s="595"/>
      <c r="E3786" s="602"/>
      <c r="F3786" s="603"/>
      <c r="G3786" s="595"/>
      <c r="H3786" s="595"/>
      <c r="I3786" s="595"/>
      <c r="J3786" s="192"/>
      <c r="K3786" s="192"/>
      <c r="L3786" s="192"/>
      <c r="M3786" s="596"/>
      <c r="N3786" s="192"/>
      <c r="O3786" s="596"/>
      <c r="P3786" s="192"/>
      <c r="Q3786" s="596"/>
      <c r="R3786" s="597"/>
      <c r="S3786" s="600"/>
      <c r="T3786" s="598"/>
      <c r="U3786" s="598"/>
      <c r="V3786" s="598"/>
      <c r="W3786" s="598"/>
      <c r="X3786" s="598"/>
      <c r="Y3786" s="598"/>
      <c r="Z3786" s="598"/>
      <c r="AA3786" s="598"/>
      <c r="AB3786" s="598"/>
      <c r="AC3786" s="598"/>
      <c r="AD3786" s="598"/>
      <c r="AE3786" s="598"/>
      <c r="AF3786" s="598"/>
      <c r="AG3786" s="599"/>
      <c r="AH3786" s="192"/>
      <c r="AI3786" s="604"/>
      <c r="AJ3786" s="598"/>
      <c r="AK3786" s="600"/>
      <c r="AL3786" s="67"/>
      <c r="AM3786" s="67"/>
    </row>
    <row r="3787">
      <c r="A3787" s="583" t="s">
        <v>5969</v>
      </c>
      <c r="B3787" s="601"/>
      <c r="C3787" s="601"/>
      <c r="D3787" s="595"/>
      <c r="E3787" s="602"/>
      <c r="F3787" s="603"/>
      <c r="G3787" s="595"/>
      <c r="H3787" s="595"/>
      <c r="I3787" s="595"/>
      <c r="J3787" s="192"/>
      <c r="K3787" s="192"/>
      <c r="L3787" s="192"/>
      <c r="M3787" s="596"/>
      <c r="N3787" s="192"/>
      <c r="O3787" s="596"/>
      <c r="P3787" s="192"/>
      <c r="Q3787" s="596"/>
      <c r="R3787" s="597"/>
      <c r="S3787" s="600"/>
      <c r="T3787" s="598"/>
      <c r="U3787" s="598"/>
      <c r="V3787" s="598"/>
      <c r="W3787" s="598"/>
      <c r="X3787" s="598"/>
      <c r="Y3787" s="598"/>
      <c r="Z3787" s="598"/>
      <c r="AA3787" s="598"/>
      <c r="AB3787" s="598"/>
      <c r="AC3787" s="598"/>
      <c r="AD3787" s="598"/>
      <c r="AE3787" s="598"/>
      <c r="AF3787" s="598"/>
      <c r="AG3787" s="599"/>
      <c r="AH3787" s="192"/>
      <c r="AI3787" s="604"/>
      <c r="AJ3787" s="598"/>
      <c r="AK3787" s="600"/>
      <c r="AL3787" s="67"/>
      <c r="AM3787" s="67"/>
    </row>
    <row r="3788">
      <c r="A3788" s="583" t="s">
        <v>5970</v>
      </c>
      <c r="B3788" s="601"/>
      <c r="C3788" s="601"/>
      <c r="D3788" s="595"/>
      <c r="E3788" s="602"/>
      <c r="F3788" s="603"/>
      <c r="G3788" s="595"/>
      <c r="H3788" s="595"/>
      <c r="I3788" s="595"/>
      <c r="J3788" s="192"/>
      <c r="K3788" s="192"/>
      <c r="L3788" s="192"/>
      <c r="M3788" s="596"/>
      <c r="N3788" s="192"/>
      <c r="O3788" s="596"/>
      <c r="P3788" s="192"/>
      <c r="Q3788" s="596"/>
      <c r="R3788" s="597"/>
      <c r="S3788" s="600"/>
      <c r="T3788" s="598"/>
      <c r="U3788" s="598"/>
      <c r="V3788" s="598"/>
      <c r="W3788" s="598"/>
      <c r="X3788" s="598"/>
      <c r="Y3788" s="598"/>
      <c r="Z3788" s="598"/>
      <c r="AA3788" s="598"/>
      <c r="AB3788" s="598"/>
      <c r="AC3788" s="598"/>
      <c r="AD3788" s="598"/>
      <c r="AE3788" s="598"/>
      <c r="AF3788" s="598"/>
      <c r="AG3788" s="599"/>
      <c r="AH3788" s="192"/>
      <c r="AI3788" s="604"/>
      <c r="AJ3788" s="598"/>
      <c r="AK3788" s="600"/>
      <c r="AL3788" s="67"/>
      <c r="AM3788" s="67"/>
    </row>
    <row r="3789">
      <c r="A3789" s="583" t="s">
        <v>5971</v>
      </c>
      <c r="B3789" s="601"/>
      <c r="C3789" s="601"/>
      <c r="D3789" s="595"/>
      <c r="E3789" s="602"/>
      <c r="F3789" s="603"/>
      <c r="G3789" s="595"/>
      <c r="H3789" s="595"/>
      <c r="I3789" s="595"/>
      <c r="J3789" s="192"/>
      <c r="K3789" s="192"/>
      <c r="L3789" s="192"/>
      <c r="M3789" s="596"/>
      <c r="N3789" s="192"/>
      <c r="O3789" s="596"/>
      <c r="P3789" s="192"/>
      <c r="Q3789" s="596"/>
      <c r="R3789" s="597"/>
      <c r="S3789" s="600"/>
      <c r="T3789" s="598"/>
      <c r="U3789" s="598"/>
      <c r="V3789" s="598"/>
      <c r="W3789" s="598"/>
      <c r="X3789" s="598"/>
      <c r="Y3789" s="598"/>
      <c r="Z3789" s="598"/>
      <c r="AA3789" s="598"/>
      <c r="AB3789" s="598"/>
      <c r="AC3789" s="598"/>
      <c r="AD3789" s="598"/>
      <c r="AE3789" s="598"/>
      <c r="AF3789" s="598"/>
      <c r="AG3789" s="599"/>
      <c r="AH3789" s="192"/>
      <c r="AI3789" s="604"/>
      <c r="AJ3789" s="598"/>
      <c r="AK3789" s="600"/>
      <c r="AL3789" s="67"/>
      <c r="AM3789" s="67"/>
    </row>
    <row r="3790">
      <c r="A3790" s="583" t="s">
        <v>5972</v>
      </c>
      <c r="B3790" s="601"/>
      <c r="C3790" s="601"/>
      <c r="D3790" s="595"/>
      <c r="E3790" s="602"/>
      <c r="F3790" s="603"/>
      <c r="G3790" s="595"/>
      <c r="H3790" s="595"/>
      <c r="I3790" s="595"/>
      <c r="J3790" s="192"/>
      <c r="K3790" s="192"/>
      <c r="L3790" s="192"/>
      <c r="M3790" s="596"/>
      <c r="N3790" s="192"/>
      <c r="O3790" s="596"/>
      <c r="P3790" s="192"/>
      <c r="Q3790" s="596"/>
      <c r="R3790" s="597"/>
      <c r="S3790" s="600"/>
      <c r="T3790" s="598"/>
      <c r="U3790" s="598"/>
      <c r="V3790" s="598"/>
      <c r="W3790" s="598"/>
      <c r="X3790" s="598"/>
      <c r="Y3790" s="598"/>
      <c r="Z3790" s="598"/>
      <c r="AA3790" s="598"/>
      <c r="AB3790" s="598"/>
      <c r="AC3790" s="598"/>
      <c r="AD3790" s="598"/>
      <c r="AE3790" s="598"/>
      <c r="AF3790" s="598"/>
      <c r="AG3790" s="599"/>
      <c r="AH3790" s="192"/>
      <c r="AI3790" s="604"/>
      <c r="AJ3790" s="598"/>
      <c r="AK3790" s="600"/>
      <c r="AL3790" s="67"/>
      <c r="AM3790" s="67"/>
    </row>
    <row r="3791">
      <c r="A3791" s="583" t="s">
        <v>5973</v>
      </c>
      <c r="B3791" s="601"/>
      <c r="C3791" s="601"/>
      <c r="D3791" s="595"/>
      <c r="E3791" s="602"/>
      <c r="F3791" s="603"/>
      <c r="G3791" s="595"/>
      <c r="H3791" s="595"/>
      <c r="I3791" s="595"/>
      <c r="J3791" s="192"/>
      <c r="K3791" s="192"/>
      <c r="L3791" s="192"/>
      <c r="M3791" s="596"/>
      <c r="N3791" s="192"/>
      <c r="O3791" s="596"/>
      <c r="P3791" s="192"/>
      <c r="Q3791" s="596"/>
      <c r="R3791" s="597"/>
      <c r="S3791" s="600"/>
      <c r="T3791" s="598"/>
      <c r="U3791" s="598"/>
      <c r="V3791" s="598"/>
      <c r="W3791" s="598"/>
      <c r="X3791" s="598"/>
      <c r="Y3791" s="598"/>
      <c r="Z3791" s="598"/>
      <c r="AA3791" s="598"/>
      <c r="AB3791" s="598"/>
      <c r="AC3791" s="598"/>
      <c r="AD3791" s="598"/>
      <c r="AE3791" s="598"/>
      <c r="AF3791" s="598"/>
      <c r="AG3791" s="599"/>
      <c r="AH3791" s="192"/>
      <c r="AI3791" s="604"/>
      <c r="AJ3791" s="598"/>
      <c r="AK3791" s="600"/>
      <c r="AL3791" s="67"/>
      <c r="AM3791" s="67"/>
    </row>
    <row r="3792">
      <c r="A3792" s="583" t="s">
        <v>5974</v>
      </c>
      <c r="B3792" s="601"/>
      <c r="C3792" s="601"/>
      <c r="D3792" s="595"/>
      <c r="E3792" s="602"/>
      <c r="F3792" s="603"/>
      <c r="G3792" s="595"/>
      <c r="H3792" s="595"/>
      <c r="I3792" s="595"/>
      <c r="J3792" s="192"/>
      <c r="K3792" s="192"/>
      <c r="L3792" s="192"/>
      <c r="M3792" s="596"/>
      <c r="N3792" s="192"/>
      <c r="O3792" s="596"/>
      <c r="P3792" s="192"/>
      <c r="Q3792" s="596"/>
      <c r="R3792" s="597"/>
      <c r="S3792" s="600"/>
      <c r="T3792" s="598"/>
      <c r="U3792" s="598"/>
      <c r="V3792" s="598"/>
      <c r="W3792" s="598"/>
      <c r="X3792" s="598"/>
      <c r="Y3792" s="598"/>
      <c r="Z3792" s="598"/>
      <c r="AA3792" s="598"/>
      <c r="AB3792" s="598"/>
      <c r="AC3792" s="598"/>
      <c r="AD3792" s="598"/>
      <c r="AE3792" s="598"/>
      <c r="AF3792" s="598"/>
      <c r="AG3792" s="599"/>
      <c r="AH3792" s="192"/>
      <c r="AI3792" s="604"/>
      <c r="AJ3792" s="598"/>
      <c r="AK3792" s="600"/>
      <c r="AL3792" s="67"/>
      <c r="AM3792" s="67"/>
    </row>
    <row r="3793">
      <c r="A3793" s="583" t="s">
        <v>5975</v>
      </c>
      <c r="B3793" s="601"/>
      <c r="C3793" s="601"/>
      <c r="D3793" s="595"/>
      <c r="E3793" s="602"/>
      <c r="F3793" s="603"/>
      <c r="G3793" s="595"/>
      <c r="H3793" s="595"/>
      <c r="I3793" s="595"/>
      <c r="J3793" s="192"/>
      <c r="K3793" s="192"/>
      <c r="L3793" s="192"/>
      <c r="M3793" s="596"/>
      <c r="N3793" s="192"/>
      <c r="O3793" s="596"/>
      <c r="P3793" s="192"/>
      <c r="Q3793" s="596"/>
      <c r="R3793" s="597"/>
      <c r="S3793" s="600"/>
      <c r="T3793" s="598"/>
      <c r="U3793" s="598"/>
      <c r="V3793" s="598"/>
      <c r="W3793" s="598"/>
      <c r="X3793" s="598"/>
      <c r="Y3793" s="598"/>
      <c r="Z3793" s="598"/>
      <c r="AA3793" s="598"/>
      <c r="AB3793" s="598"/>
      <c r="AC3793" s="598"/>
      <c r="AD3793" s="598"/>
      <c r="AE3793" s="598"/>
      <c r="AF3793" s="598"/>
      <c r="AG3793" s="599"/>
      <c r="AH3793" s="192"/>
      <c r="AI3793" s="604"/>
      <c r="AJ3793" s="598"/>
      <c r="AK3793" s="600"/>
      <c r="AL3793" s="67"/>
      <c r="AM3793" s="67"/>
    </row>
    <row r="3794">
      <c r="A3794" s="583" t="s">
        <v>5976</v>
      </c>
      <c r="B3794" s="601"/>
      <c r="C3794" s="601"/>
      <c r="D3794" s="595"/>
      <c r="E3794" s="602"/>
      <c r="F3794" s="603"/>
      <c r="G3794" s="595"/>
      <c r="H3794" s="595"/>
      <c r="I3794" s="595"/>
      <c r="J3794" s="192"/>
      <c r="K3794" s="192"/>
      <c r="L3794" s="192"/>
      <c r="M3794" s="596"/>
      <c r="N3794" s="192"/>
      <c r="O3794" s="596"/>
      <c r="P3794" s="192"/>
      <c r="Q3794" s="596"/>
      <c r="R3794" s="597"/>
      <c r="S3794" s="600"/>
      <c r="T3794" s="598"/>
      <c r="U3794" s="598"/>
      <c r="V3794" s="598"/>
      <c r="W3794" s="598"/>
      <c r="X3794" s="598"/>
      <c r="Y3794" s="598"/>
      <c r="Z3794" s="598"/>
      <c r="AA3794" s="598"/>
      <c r="AB3794" s="598"/>
      <c r="AC3794" s="598"/>
      <c r="AD3794" s="598"/>
      <c r="AE3794" s="598"/>
      <c r="AF3794" s="598"/>
      <c r="AG3794" s="599"/>
      <c r="AH3794" s="192"/>
      <c r="AI3794" s="604"/>
      <c r="AJ3794" s="598"/>
      <c r="AK3794" s="600"/>
      <c r="AL3794" s="67"/>
      <c r="AM3794" s="67"/>
    </row>
    <row r="3795">
      <c r="A3795" s="583" t="s">
        <v>5977</v>
      </c>
      <c r="B3795" s="601"/>
      <c r="C3795" s="601"/>
      <c r="D3795" s="595"/>
      <c r="E3795" s="602"/>
      <c r="F3795" s="603"/>
      <c r="G3795" s="595"/>
      <c r="H3795" s="595"/>
      <c r="I3795" s="595"/>
      <c r="J3795" s="192"/>
      <c r="K3795" s="192"/>
      <c r="L3795" s="192"/>
      <c r="M3795" s="596"/>
      <c r="N3795" s="192"/>
      <c r="O3795" s="596"/>
      <c r="P3795" s="192"/>
      <c r="Q3795" s="596"/>
      <c r="R3795" s="597"/>
      <c r="S3795" s="600"/>
      <c r="T3795" s="598"/>
      <c r="U3795" s="598"/>
      <c r="V3795" s="598"/>
      <c r="W3795" s="598"/>
      <c r="X3795" s="598"/>
      <c r="Y3795" s="598"/>
      <c r="Z3795" s="598"/>
      <c r="AA3795" s="598"/>
      <c r="AB3795" s="598"/>
      <c r="AC3795" s="598"/>
      <c r="AD3795" s="598"/>
      <c r="AE3795" s="598"/>
      <c r="AF3795" s="598"/>
      <c r="AG3795" s="599"/>
      <c r="AH3795" s="192"/>
      <c r="AI3795" s="604"/>
      <c r="AJ3795" s="598"/>
      <c r="AK3795" s="600"/>
      <c r="AL3795" s="67"/>
      <c r="AM3795" s="67"/>
    </row>
    <row r="3796">
      <c r="A3796" s="583" t="s">
        <v>5978</v>
      </c>
      <c r="B3796" s="601"/>
      <c r="C3796" s="601"/>
      <c r="D3796" s="595"/>
      <c r="E3796" s="602"/>
      <c r="F3796" s="603"/>
      <c r="G3796" s="595"/>
      <c r="H3796" s="595"/>
      <c r="I3796" s="595"/>
      <c r="J3796" s="192"/>
      <c r="K3796" s="192"/>
      <c r="L3796" s="192"/>
      <c r="M3796" s="596"/>
      <c r="N3796" s="192"/>
      <c r="O3796" s="596"/>
      <c r="P3796" s="192"/>
      <c r="Q3796" s="596"/>
      <c r="R3796" s="597"/>
      <c r="S3796" s="600"/>
      <c r="T3796" s="598"/>
      <c r="U3796" s="598"/>
      <c r="V3796" s="598"/>
      <c r="W3796" s="598"/>
      <c r="X3796" s="598"/>
      <c r="Y3796" s="598"/>
      <c r="Z3796" s="598"/>
      <c r="AA3796" s="598"/>
      <c r="AB3796" s="598"/>
      <c r="AC3796" s="598"/>
      <c r="AD3796" s="598"/>
      <c r="AE3796" s="598"/>
      <c r="AF3796" s="598"/>
      <c r="AG3796" s="599"/>
      <c r="AH3796" s="192"/>
      <c r="AI3796" s="604"/>
      <c r="AJ3796" s="598"/>
      <c r="AK3796" s="600"/>
      <c r="AL3796" s="67"/>
      <c r="AM3796" s="67"/>
    </row>
    <row r="3797">
      <c r="A3797" s="583" t="s">
        <v>5979</v>
      </c>
      <c r="B3797" s="601"/>
      <c r="C3797" s="601"/>
      <c r="D3797" s="595"/>
      <c r="E3797" s="602"/>
      <c r="F3797" s="603"/>
      <c r="G3797" s="595"/>
      <c r="H3797" s="595"/>
      <c r="I3797" s="595"/>
      <c r="J3797" s="192"/>
      <c r="K3797" s="192"/>
      <c r="L3797" s="192"/>
      <c r="M3797" s="596"/>
      <c r="N3797" s="192"/>
      <c r="O3797" s="596"/>
      <c r="P3797" s="192"/>
      <c r="Q3797" s="596"/>
      <c r="R3797" s="597"/>
      <c r="S3797" s="600"/>
      <c r="T3797" s="598"/>
      <c r="U3797" s="598"/>
      <c r="V3797" s="598"/>
      <c r="W3797" s="598"/>
      <c r="X3797" s="598"/>
      <c r="Y3797" s="598"/>
      <c r="Z3797" s="598"/>
      <c r="AA3797" s="598"/>
      <c r="AB3797" s="598"/>
      <c r="AC3797" s="598"/>
      <c r="AD3797" s="598"/>
      <c r="AE3797" s="598"/>
      <c r="AF3797" s="598"/>
      <c r="AG3797" s="599"/>
      <c r="AH3797" s="192"/>
      <c r="AI3797" s="604"/>
      <c r="AJ3797" s="598"/>
      <c r="AK3797" s="600"/>
      <c r="AL3797" s="67"/>
      <c r="AM3797" s="67"/>
    </row>
    <row r="3798">
      <c r="A3798" s="47" t="s">
        <v>812</v>
      </c>
      <c r="B3798" s="605"/>
      <c r="C3798" s="605"/>
      <c r="D3798" s="606">
        <v>84.0</v>
      </c>
      <c r="E3798" s="607">
        <v>108.0</v>
      </c>
      <c r="F3798" s="608">
        <f>E3798*D3798</f>
        <v>9072</v>
      </c>
      <c r="G3798" s="609"/>
      <c r="H3798" s="610"/>
      <c r="I3798" s="610"/>
      <c r="J3798" s="48" t="s">
        <v>19</v>
      </c>
      <c r="K3798" s="48" t="s">
        <v>19</v>
      </c>
      <c r="L3798" s="48"/>
      <c r="M3798" s="52"/>
      <c r="N3798" s="48"/>
      <c r="O3798" s="73"/>
      <c r="P3798" s="48"/>
      <c r="Q3798" s="52"/>
      <c r="R3798" s="53"/>
      <c r="S3798" s="54">
        <v>0.0</v>
      </c>
      <c r="T3798" s="50"/>
      <c r="U3798" s="50"/>
      <c r="V3798" s="50"/>
      <c r="W3798" s="50"/>
      <c r="X3798" s="50"/>
      <c r="Y3798" s="50"/>
      <c r="Z3798" s="50"/>
      <c r="AA3798" s="50"/>
      <c r="AB3798" s="50"/>
      <c r="AC3798" s="50"/>
      <c r="AD3798" s="50"/>
      <c r="AE3798" s="50"/>
      <c r="AF3798" s="50"/>
      <c r="AG3798" s="55"/>
      <c r="AH3798" s="48"/>
      <c r="AI3798" s="49"/>
      <c r="AJ3798" s="50"/>
      <c r="AK3798" s="54"/>
      <c r="AL3798" s="190"/>
      <c r="AM3798" s="191"/>
    </row>
    <row r="3799">
      <c r="A3799" s="583" t="s">
        <v>5777</v>
      </c>
      <c r="B3799" s="601"/>
      <c r="C3799" s="601"/>
      <c r="D3799" s="593">
        <v>2.0</v>
      </c>
      <c r="E3799" s="594">
        <v>1000.0</v>
      </c>
      <c r="F3799" s="603"/>
      <c r="G3799" s="611"/>
      <c r="H3799" s="595"/>
      <c r="I3799" s="595"/>
      <c r="J3799" s="192"/>
      <c r="K3799" s="192"/>
      <c r="L3799" s="192"/>
      <c r="M3799" s="596"/>
      <c r="N3799" s="192"/>
      <c r="O3799" s="596"/>
      <c r="P3799" s="192"/>
      <c r="Q3799" s="596"/>
      <c r="R3799" s="597"/>
      <c r="S3799" s="600"/>
      <c r="T3799" s="598"/>
      <c r="U3799" s="598"/>
      <c r="V3799" s="598"/>
      <c r="W3799" s="598"/>
      <c r="X3799" s="598"/>
      <c r="Y3799" s="598"/>
      <c r="Z3799" s="598"/>
      <c r="AA3799" s="598"/>
      <c r="AB3799" s="598"/>
      <c r="AC3799" s="598"/>
      <c r="AD3799" s="598"/>
      <c r="AE3799" s="598"/>
      <c r="AF3799" s="598"/>
      <c r="AG3799" s="599"/>
      <c r="AH3799" s="192"/>
      <c r="AI3799" s="604"/>
      <c r="AJ3799" s="598"/>
      <c r="AK3799" s="600"/>
      <c r="AL3799" s="67"/>
      <c r="AM3799" s="67"/>
    </row>
    <row r="3800">
      <c r="A3800" s="551"/>
      <c r="B3800" s="571"/>
      <c r="C3800" s="571"/>
      <c r="D3800" s="552"/>
      <c r="E3800" s="553"/>
      <c r="F3800" s="555"/>
      <c r="G3800" s="556"/>
      <c r="H3800" s="552"/>
      <c r="I3800" s="556"/>
      <c r="J3800" s="542"/>
      <c r="K3800" s="542"/>
      <c r="L3800" s="542"/>
      <c r="M3800" s="543"/>
      <c r="N3800" s="542"/>
      <c r="O3800" s="543"/>
      <c r="P3800" s="542"/>
      <c r="Q3800" s="543"/>
      <c r="R3800" s="544"/>
      <c r="S3800" s="545"/>
      <c r="T3800" s="546"/>
      <c r="U3800" s="546"/>
      <c r="V3800" s="546"/>
      <c r="W3800" s="546"/>
      <c r="X3800" s="546"/>
      <c r="Y3800" s="546"/>
      <c r="Z3800" s="546"/>
      <c r="AA3800" s="546"/>
      <c r="AB3800" s="546"/>
      <c r="AC3800" s="546"/>
      <c r="AD3800" s="546"/>
      <c r="AE3800" s="546"/>
      <c r="AF3800" s="546"/>
      <c r="AG3800" s="547"/>
      <c r="AH3800" s="542"/>
      <c r="AI3800" s="570"/>
      <c r="AJ3800" s="546"/>
      <c r="AK3800" s="545"/>
      <c r="AL3800" s="548"/>
      <c r="AM3800" s="549"/>
    </row>
    <row r="3801">
      <c r="A3801" s="612"/>
      <c r="B3801" s="601"/>
      <c r="C3801" s="601"/>
      <c r="D3801" s="595"/>
      <c r="E3801" s="602"/>
      <c r="F3801" s="603"/>
      <c r="G3801" s="611"/>
      <c r="H3801" s="595"/>
      <c r="I3801" s="595"/>
      <c r="J3801" s="192"/>
      <c r="K3801" s="192"/>
      <c r="L3801" s="192"/>
      <c r="M3801" s="596"/>
      <c r="N3801" s="192"/>
      <c r="O3801" s="596"/>
      <c r="P3801" s="192"/>
      <c r="Q3801" s="596"/>
      <c r="R3801" s="597"/>
      <c r="S3801" s="600"/>
      <c r="T3801" s="598"/>
      <c r="U3801" s="598"/>
      <c r="V3801" s="598"/>
      <c r="W3801" s="598"/>
      <c r="X3801" s="598"/>
      <c r="Y3801" s="598"/>
      <c r="Z3801" s="598"/>
      <c r="AA3801" s="598"/>
      <c r="AB3801" s="598"/>
      <c r="AC3801" s="598"/>
      <c r="AD3801" s="598"/>
      <c r="AE3801" s="598"/>
      <c r="AF3801" s="598"/>
      <c r="AG3801" s="599"/>
      <c r="AH3801" s="192"/>
      <c r="AI3801" s="604"/>
      <c r="AJ3801" s="598"/>
      <c r="AK3801" s="600"/>
      <c r="AL3801" s="67"/>
      <c r="AM3801" s="67"/>
    </row>
    <row r="3802">
      <c r="A3802" s="612"/>
      <c r="B3802" s="601"/>
      <c r="C3802" s="601"/>
      <c r="D3802" s="595"/>
      <c r="E3802" s="602"/>
      <c r="F3802" s="603"/>
      <c r="G3802" s="611"/>
      <c r="H3802" s="595"/>
      <c r="I3802" s="595"/>
      <c r="J3802" s="192"/>
      <c r="K3802" s="192"/>
      <c r="L3802" s="192"/>
      <c r="M3802" s="596"/>
      <c r="N3802" s="192"/>
      <c r="O3802" s="596"/>
      <c r="P3802" s="192"/>
      <c r="Q3802" s="596"/>
      <c r="R3802" s="597"/>
      <c r="S3802" s="600"/>
      <c r="T3802" s="598"/>
      <c r="U3802" s="598"/>
      <c r="V3802" s="598"/>
      <c r="W3802" s="598"/>
      <c r="X3802" s="598"/>
      <c r="Y3802" s="598"/>
      <c r="Z3802" s="598"/>
      <c r="AA3802" s="598"/>
      <c r="AB3802" s="598"/>
      <c r="AC3802" s="598"/>
      <c r="AD3802" s="598"/>
      <c r="AE3802" s="598"/>
      <c r="AF3802" s="598"/>
      <c r="AG3802" s="599"/>
      <c r="AH3802" s="192"/>
      <c r="AI3802" s="604"/>
      <c r="AJ3802" s="598"/>
      <c r="AK3802" s="600"/>
      <c r="AL3802" s="67"/>
      <c r="AM3802" s="67"/>
    </row>
    <row r="3803">
      <c r="A3803" s="612"/>
      <c r="B3803" s="601"/>
      <c r="C3803" s="601"/>
      <c r="D3803" s="595"/>
      <c r="E3803" s="602"/>
      <c r="F3803" s="603"/>
      <c r="G3803" s="611"/>
      <c r="H3803" s="595"/>
      <c r="I3803" s="595"/>
      <c r="J3803" s="192"/>
      <c r="K3803" s="192"/>
      <c r="L3803" s="192"/>
      <c r="M3803" s="596"/>
      <c r="N3803" s="192"/>
      <c r="O3803" s="596"/>
      <c r="P3803" s="192"/>
      <c r="Q3803" s="596"/>
      <c r="R3803" s="597"/>
      <c r="S3803" s="600"/>
      <c r="T3803" s="598"/>
      <c r="U3803" s="598"/>
      <c r="V3803" s="598"/>
      <c r="W3803" s="598"/>
      <c r="X3803" s="598"/>
      <c r="Y3803" s="598"/>
      <c r="Z3803" s="598"/>
      <c r="AA3803" s="598"/>
      <c r="AB3803" s="598"/>
      <c r="AC3803" s="598"/>
      <c r="AD3803" s="598"/>
      <c r="AE3803" s="598"/>
      <c r="AF3803" s="598"/>
      <c r="AG3803" s="599"/>
      <c r="AH3803" s="192"/>
      <c r="AI3803" s="604"/>
      <c r="AJ3803" s="598"/>
      <c r="AK3803" s="600"/>
      <c r="AL3803" s="67"/>
      <c r="AM3803" s="67"/>
    </row>
    <row r="3804">
      <c r="A3804" s="612"/>
      <c r="B3804" s="601"/>
      <c r="C3804" s="601"/>
      <c r="D3804" s="595"/>
      <c r="E3804" s="602"/>
      <c r="F3804" s="603"/>
      <c r="G3804" s="611"/>
      <c r="H3804" s="595"/>
      <c r="I3804" s="595"/>
      <c r="J3804" s="192"/>
      <c r="K3804" s="192"/>
      <c r="L3804" s="192"/>
      <c r="M3804" s="596"/>
      <c r="N3804" s="192"/>
      <c r="O3804" s="596"/>
      <c r="P3804" s="192"/>
      <c r="Q3804" s="596"/>
      <c r="R3804" s="597"/>
      <c r="S3804" s="600"/>
      <c r="T3804" s="598"/>
      <c r="U3804" s="598"/>
      <c r="V3804" s="598"/>
      <c r="W3804" s="598"/>
      <c r="X3804" s="598"/>
      <c r="Y3804" s="598"/>
      <c r="Z3804" s="598"/>
      <c r="AA3804" s="598"/>
      <c r="AB3804" s="598"/>
      <c r="AC3804" s="598"/>
      <c r="AD3804" s="598"/>
      <c r="AE3804" s="598"/>
      <c r="AF3804" s="598"/>
      <c r="AG3804" s="599"/>
      <c r="AH3804" s="192"/>
      <c r="AI3804" s="604"/>
      <c r="AJ3804" s="598"/>
      <c r="AK3804" s="600"/>
      <c r="AL3804" s="67"/>
      <c r="AM3804" s="67"/>
    </row>
    <row r="3805">
      <c r="A3805" s="612"/>
      <c r="B3805" s="601"/>
      <c r="C3805" s="601"/>
      <c r="D3805" s="595"/>
      <c r="E3805" s="602"/>
      <c r="F3805" s="603"/>
      <c r="G3805" s="611"/>
      <c r="H3805" s="595"/>
      <c r="I3805" s="595"/>
      <c r="J3805" s="192"/>
      <c r="K3805" s="192"/>
      <c r="L3805" s="192"/>
      <c r="M3805" s="596"/>
      <c r="N3805" s="192"/>
      <c r="O3805" s="596"/>
      <c r="P3805" s="192"/>
      <c r="Q3805" s="596"/>
      <c r="R3805" s="597"/>
      <c r="S3805" s="600"/>
      <c r="T3805" s="598"/>
      <c r="U3805" s="598"/>
      <c r="V3805" s="598"/>
      <c r="W3805" s="598"/>
      <c r="X3805" s="598"/>
      <c r="Y3805" s="598"/>
      <c r="Z3805" s="598"/>
      <c r="AA3805" s="598"/>
      <c r="AB3805" s="598"/>
      <c r="AC3805" s="598"/>
      <c r="AD3805" s="598"/>
      <c r="AE3805" s="598"/>
      <c r="AF3805" s="598"/>
      <c r="AG3805" s="599"/>
      <c r="AH3805" s="192"/>
      <c r="AI3805" s="604"/>
      <c r="AJ3805" s="598"/>
      <c r="AK3805" s="600"/>
      <c r="AL3805" s="67"/>
      <c r="AM3805" s="67"/>
    </row>
    <row r="3806">
      <c r="A3806" s="612"/>
      <c r="B3806" s="601"/>
      <c r="C3806" s="601"/>
      <c r="D3806" s="595"/>
      <c r="E3806" s="602"/>
      <c r="F3806" s="603"/>
      <c r="G3806" s="611"/>
      <c r="H3806" s="595"/>
      <c r="I3806" s="595"/>
      <c r="J3806" s="192"/>
      <c r="K3806" s="192"/>
      <c r="L3806" s="192"/>
      <c r="M3806" s="596"/>
      <c r="N3806" s="192"/>
      <c r="O3806" s="596"/>
      <c r="P3806" s="192"/>
      <c r="Q3806" s="596"/>
      <c r="R3806" s="597"/>
      <c r="S3806" s="600"/>
      <c r="T3806" s="598"/>
      <c r="U3806" s="598"/>
      <c r="V3806" s="598"/>
      <c r="W3806" s="598"/>
      <c r="X3806" s="598"/>
      <c r="Y3806" s="598"/>
      <c r="Z3806" s="598"/>
      <c r="AA3806" s="598"/>
      <c r="AB3806" s="598"/>
      <c r="AC3806" s="598"/>
      <c r="AD3806" s="598"/>
      <c r="AE3806" s="598"/>
      <c r="AF3806" s="598"/>
      <c r="AG3806" s="599"/>
      <c r="AH3806" s="192"/>
      <c r="AI3806" s="604"/>
      <c r="AJ3806" s="598"/>
      <c r="AK3806" s="600"/>
      <c r="AL3806" s="67"/>
      <c r="AM3806" s="67"/>
    </row>
    <row r="3807">
      <c r="A3807" s="612"/>
      <c r="B3807" s="601"/>
      <c r="C3807" s="601"/>
      <c r="D3807" s="595"/>
      <c r="E3807" s="602"/>
      <c r="F3807" s="603"/>
      <c r="G3807" s="611"/>
      <c r="H3807" s="595"/>
      <c r="I3807" s="595"/>
      <c r="J3807" s="192"/>
      <c r="K3807" s="192"/>
      <c r="L3807" s="192"/>
      <c r="M3807" s="596"/>
      <c r="N3807" s="192"/>
      <c r="O3807" s="596"/>
      <c r="P3807" s="192"/>
      <c r="Q3807" s="596"/>
      <c r="R3807" s="597"/>
      <c r="S3807" s="600"/>
      <c r="T3807" s="598"/>
      <c r="U3807" s="598"/>
      <c r="V3807" s="598"/>
      <c r="W3807" s="598"/>
      <c r="X3807" s="598"/>
      <c r="Y3807" s="598"/>
      <c r="Z3807" s="598"/>
      <c r="AA3807" s="598"/>
      <c r="AB3807" s="598"/>
      <c r="AC3807" s="598"/>
      <c r="AD3807" s="598"/>
      <c r="AE3807" s="598"/>
      <c r="AF3807" s="598"/>
      <c r="AG3807" s="599"/>
      <c r="AH3807" s="192"/>
      <c r="AI3807" s="604"/>
      <c r="AJ3807" s="598"/>
      <c r="AK3807" s="600"/>
      <c r="AL3807" s="67"/>
      <c r="AM3807" s="67"/>
    </row>
    <row r="3808">
      <c r="A3808" s="612"/>
      <c r="B3808" s="601"/>
      <c r="C3808" s="601"/>
      <c r="D3808" s="595"/>
      <c r="E3808" s="602"/>
      <c r="F3808" s="603"/>
      <c r="G3808" s="611"/>
      <c r="H3808" s="595"/>
      <c r="I3808" s="595"/>
      <c r="J3808" s="192"/>
      <c r="K3808" s="192"/>
      <c r="L3808" s="192"/>
      <c r="M3808" s="596"/>
      <c r="N3808" s="192"/>
      <c r="O3808" s="596"/>
      <c r="P3808" s="192"/>
      <c r="Q3808" s="596"/>
      <c r="R3808" s="597"/>
      <c r="S3808" s="600"/>
      <c r="T3808" s="598"/>
      <c r="U3808" s="598"/>
      <c r="V3808" s="598"/>
      <c r="W3808" s="598"/>
      <c r="X3808" s="598"/>
      <c r="Y3808" s="598"/>
      <c r="Z3808" s="598"/>
      <c r="AA3808" s="598"/>
      <c r="AB3808" s="598"/>
      <c r="AC3808" s="598"/>
      <c r="AD3808" s="598"/>
      <c r="AE3808" s="598"/>
      <c r="AF3808" s="598"/>
      <c r="AG3808" s="599"/>
      <c r="AH3808" s="192"/>
      <c r="AI3808" s="604"/>
      <c r="AJ3808" s="598"/>
      <c r="AK3808" s="600"/>
      <c r="AL3808" s="67"/>
      <c r="AM3808" s="67"/>
    </row>
    <row r="3809">
      <c r="A3809" s="612"/>
      <c r="B3809" s="601"/>
      <c r="C3809" s="601"/>
      <c r="D3809" s="595"/>
      <c r="E3809" s="602"/>
      <c r="F3809" s="603"/>
      <c r="G3809" s="611"/>
      <c r="H3809" s="595"/>
      <c r="I3809" s="595"/>
      <c r="J3809" s="192"/>
      <c r="K3809" s="192"/>
      <c r="L3809" s="192"/>
      <c r="M3809" s="596"/>
      <c r="N3809" s="192"/>
      <c r="O3809" s="596"/>
      <c r="P3809" s="192"/>
      <c r="Q3809" s="596"/>
      <c r="R3809" s="597"/>
      <c r="S3809" s="600"/>
      <c r="T3809" s="598"/>
      <c r="U3809" s="598"/>
      <c r="V3809" s="598"/>
      <c r="W3809" s="598"/>
      <c r="X3809" s="598"/>
      <c r="Y3809" s="598"/>
      <c r="Z3809" s="598"/>
      <c r="AA3809" s="598"/>
      <c r="AB3809" s="598"/>
      <c r="AC3809" s="598"/>
      <c r="AD3809" s="598"/>
      <c r="AE3809" s="598"/>
      <c r="AF3809" s="598"/>
      <c r="AG3809" s="599"/>
      <c r="AH3809" s="192"/>
      <c r="AI3809" s="604"/>
      <c r="AJ3809" s="598"/>
      <c r="AK3809" s="600"/>
      <c r="AL3809" s="67"/>
      <c r="AM3809" s="67"/>
    </row>
    <row r="3810">
      <c r="A3810" s="612"/>
      <c r="B3810" s="601"/>
      <c r="C3810" s="601"/>
      <c r="D3810" s="595"/>
      <c r="E3810" s="602"/>
      <c r="F3810" s="603"/>
      <c r="G3810" s="611"/>
      <c r="H3810" s="595"/>
      <c r="I3810" s="595"/>
      <c r="J3810" s="192"/>
      <c r="K3810" s="192"/>
      <c r="L3810" s="192"/>
      <c r="M3810" s="596"/>
      <c r="N3810" s="192"/>
      <c r="O3810" s="596"/>
      <c r="P3810" s="192"/>
      <c r="Q3810" s="596"/>
      <c r="R3810" s="597"/>
      <c r="S3810" s="600"/>
      <c r="T3810" s="598"/>
      <c r="U3810" s="598"/>
      <c r="V3810" s="598"/>
      <c r="W3810" s="598"/>
      <c r="X3810" s="598"/>
      <c r="Y3810" s="598"/>
      <c r="Z3810" s="598"/>
      <c r="AA3810" s="598"/>
      <c r="AB3810" s="598"/>
      <c r="AC3810" s="598"/>
      <c r="AD3810" s="598"/>
      <c r="AE3810" s="598"/>
      <c r="AF3810" s="598"/>
      <c r="AG3810" s="599"/>
      <c r="AH3810" s="192"/>
      <c r="AI3810" s="604"/>
      <c r="AJ3810" s="598"/>
      <c r="AK3810" s="600"/>
      <c r="AL3810" s="67"/>
      <c r="AM3810" s="67"/>
    </row>
    <row r="3811">
      <c r="A3811" s="612"/>
      <c r="B3811" s="601"/>
      <c r="C3811" s="601"/>
      <c r="D3811" s="595"/>
      <c r="E3811" s="602"/>
      <c r="F3811" s="603"/>
      <c r="G3811" s="611"/>
      <c r="H3811" s="595"/>
      <c r="I3811" s="595"/>
      <c r="J3811" s="192"/>
      <c r="K3811" s="192"/>
      <c r="L3811" s="192"/>
      <c r="M3811" s="596"/>
      <c r="N3811" s="192"/>
      <c r="O3811" s="596"/>
      <c r="P3811" s="192"/>
      <c r="Q3811" s="596"/>
      <c r="R3811" s="597"/>
      <c r="S3811" s="600"/>
      <c r="T3811" s="598"/>
      <c r="U3811" s="598"/>
      <c r="V3811" s="598"/>
      <c r="W3811" s="598"/>
      <c r="X3811" s="598"/>
      <c r="Y3811" s="598"/>
      <c r="Z3811" s="598"/>
      <c r="AA3811" s="598"/>
      <c r="AB3811" s="598"/>
      <c r="AC3811" s="598"/>
      <c r="AD3811" s="598"/>
      <c r="AE3811" s="598"/>
      <c r="AF3811" s="598"/>
      <c r="AG3811" s="599"/>
      <c r="AH3811" s="192"/>
      <c r="AI3811" s="604"/>
      <c r="AJ3811" s="598"/>
      <c r="AK3811" s="600"/>
      <c r="AL3811" s="67"/>
      <c r="AM3811" s="67"/>
    </row>
    <row r="3812">
      <c r="A3812" s="612"/>
      <c r="B3812" s="601"/>
      <c r="C3812" s="601"/>
      <c r="D3812" s="595"/>
      <c r="E3812" s="602"/>
      <c r="F3812" s="603"/>
      <c r="G3812" s="611"/>
      <c r="H3812" s="595"/>
      <c r="I3812" s="595"/>
      <c r="J3812" s="192"/>
      <c r="K3812" s="192"/>
      <c r="L3812" s="192"/>
      <c r="M3812" s="596"/>
      <c r="N3812" s="192"/>
      <c r="O3812" s="596"/>
      <c r="P3812" s="192"/>
      <c r="Q3812" s="596"/>
      <c r="R3812" s="597"/>
      <c r="S3812" s="600"/>
      <c r="T3812" s="598"/>
      <c r="U3812" s="598"/>
      <c r="V3812" s="598"/>
      <c r="W3812" s="598"/>
      <c r="X3812" s="598"/>
      <c r="Y3812" s="598"/>
      <c r="Z3812" s="598"/>
      <c r="AA3812" s="598"/>
      <c r="AB3812" s="598"/>
      <c r="AC3812" s="598"/>
      <c r="AD3812" s="598"/>
      <c r="AE3812" s="598"/>
      <c r="AF3812" s="598"/>
      <c r="AG3812" s="599"/>
      <c r="AH3812" s="192"/>
      <c r="AI3812" s="604"/>
      <c r="AJ3812" s="598"/>
      <c r="AK3812" s="600"/>
      <c r="AL3812" s="67"/>
      <c r="AM3812" s="67"/>
    </row>
    <row r="3813">
      <c r="A3813" s="612"/>
      <c r="B3813" s="601"/>
      <c r="C3813" s="601"/>
      <c r="D3813" s="595"/>
      <c r="E3813" s="602"/>
      <c r="F3813" s="603"/>
      <c r="G3813" s="611"/>
      <c r="H3813" s="595"/>
      <c r="I3813" s="595"/>
      <c r="J3813" s="192"/>
      <c r="K3813" s="192"/>
      <c r="L3813" s="192"/>
      <c r="M3813" s="596"/>
      <c r="N3813" s="192"/>
      <c r="O3813" s="596"/>
      <c r="P3813" s="192"/>
      <c r="Q3813" s="596"/>
      <c r="R3813" s="597"/>
      <c r="S3813" s="600"/>
      <c r="T3813" s="598"/>
      <c r="U3813" s="598"/>
      <c r="V3813" s="598"/>
      <c r="W3813" s="598"/>
      <c r="X3813" s="598"/>
      <c r="Y3813" s="598"/>
      <c r="Z3813" s="598"/>
      <c r="AA3813" s="598"/>
      <c r="AB3813" s="598"/>
      <c r="AC3813" s="598"/>
      <c r="AD3813" s="598"/>
      <c r="AE3813" s="598"/>
      <c r="AF3813" s="598"/>
      <c r="AG3813" s="599"/>
      <c r="AH3813" s="192"/>
      <c r="AI3813" s="604"/>
      <c r="AJ3813" s="598"/>
      <c r="AK3813" s="600"/>
      <c r="AL3813" s="67"/>
      <c r="AM3813" s="67"/>
    </row>
    <row r="3814">
      <c r="A3814" s="612"/>
      <c r="B3814" s="601"/>
      <c r="C3814" s="601"/>
      <c r="D3814" s="595"/>
      <c r="E3814" s="602"/>
      <c r="F3814" s="603"/>
      <c r="G3814" s="611"/>
      <c r="H3814" s="595"/>
      <c r="I3814" s="595"/>
      <c r="J3814" s="192"/>
      <c r="K3814" s="192"/>
      <c r="L3814" s="192"/>
      <c r="M3814" s="596"/>
      <c r="N3814" s="192"/>
      <c r="O3814" s="596"/>
      <c r="P3814" s="192"/>
      <c r="Q3814" s="596"/>
      <c r="R3814" s="597"/>
      <c r="S3814" s="600"/>
      <c r="T3814" s="598"/>
      <c r="U3814" s="598"/>
      <c r="V3814" s="598"/>
      <c r="W3814" s="598"/>
      <c r="X3814" s="598"/>
      <c r="Y3814" s="598"/>
      <c r="Z3814" s="598"/>
      <c r="AA3814" s="598"/>
      <c r="AB3814" s="598"/>
      <c r="AC3814" s="598"/>
      <c r="AD3814" s="598"/>
      <c r="AE3814" s="598"/>
      <c r="AF3814" s="598"/>
      <c r="AG3814" s="599"/>
      <c r="AH3814" s="192"/>
      <c r="AI3814" s="604"/>
      <c r="AJ3814" s="598"/>
      <c r="AK3814" s="600"/>
      <c r="AL3814" s="67"/>
      <c r="AM3814" s="67"/>
    </row>
    <row r="3815">
      <c r="A3815" s="612"/>
      <c r="B3815" s="601"/>
      <c r="C3815" s="601"/>
      <c r="D3815" s="595"/>
      <c r="E3815" s="602"/>
      <c r="F3815" s="603"/>
      <c r="G3815" s="611"/>
      <c r="H3815" s="595"/>
      <c r="I3815" s="595"/>
      <c r="J3815" s="192"/>
      <c r="K3815" s="192"/>
      <c r="L3815" s="192"/>
      <c r="M3815" s="596"/>
      <c r="N3815" s="192"/>
      <c r="O3815" s="596"/>
      <c r="P3815" s="192"/>
      <c r="Q3815" s="596"/>
      <c r="R3815" s="597"/>
      <c r="S3815" s="600"/>
      <c r="T3815" s="598"/>
      <c r="U3815" s="598"/>
      <c r="V3815" s="598"/>
      <c r="W3815" s="598"/>
      <c r="X3815" s="598"/>
      <c r="Y3815" s="598"/>
      <c r="Z3815" s="598"/>
      <c r="AA3815" s="598"/>
      <c r="AB3815" s="598"/>
      <c r="AC3815" s="598"/>
      <c r="AD3815" s="598"/>
      <c r="AE3815" s="598"/>
      <c r="AF3815" s="598"/>
      <c r="AG3815" s="599"/>
      <c r="AH3815" s="192"/>
      <c r="AI3815" s="604"/>
      <c r="AJ3815" s="598"/>
      <c r="AK3815" s="600"/>
      <c r="AL3815" s="67"/>
      <c r="AM3815" s="67"/>
    </row>
    <row r="3816">
      <c r="A3816" s="612"/>
      <c r="B3816" s="601"/>
      <c r="C3816" s="601"/>
      <c r="D3816" s="595"/>
      <c r="E3816" s="602"/>
      <c r="F3816" s="603"/>
      <c r="G3816" s="611"/>
      <c r="H3816" s="595"/>
      <c r="I3816" s="595"/>
      <c r="J3816" s="192"/>
      <c r="K3816" s="192"/>
      <c r="L3816" s="192"/>
      <c r="M3816" s="596"/>
      <c r="N3816" s="192"/>
      <c r="O3816" s="596"/>
      <c r="P3816" s="192"/>
      <c r="Q3816" s="596"/>
      <c r="R3816" s="597"/>
      <c r="S3816" s="600"/>
      <c r="T3816" s="598"/>
      <c r="U3816" s="598"/>
      <c r="V3816" s="598"/>
      <c r="W3816" s="598"/>
      <c r="X3816" s="598"/>
      <c r="Y3816" s="598"/>
      <c r="Z3816" s="598"/>
      <c r="AA3816" s="598"/>
      <c r="AB3816" s="598"/>
      <c r="AC3816" s="598"/>
      <c r="AD3816" s="598"/>
      <c r="AE3816" s="598"/>
      <c r="AF3816" s="598"/>
      <c r="AG3816" s="599"/>
      <c r="AH3816" s="192"/>
      <c r="AI3816" s="604"/>
      <c r="AJ3816" s="598"/>
      <c r="AK3816" s="600"/>
      <c r="AL3816" s="67"/>
      <c r="AM3816" s="67"/>
    </row>
    <row r="3817">
      <c r="A3817" s="612"/>
      <c r="B3817" s="601"/>
      <c r="C3817" s="601"/>
      <c r="D3817" s="595"/>
      <c r="E3817" s="602"/>
      <c r="F3817" s="603"/>
      <c r="G3817" s="611"/>
      <c r="H3817" s="595"/>
      <c r="I3817" s="595"/>
      <c r="J3817" s="192"/>
      <c r="K3817" s="192"/>
      <c r="L3817" s="192"/>
      <c r="M3817" s="596"/>
      <c r="N3817" s="192"/>
      <c r="O3817" s="596"/>
      <c r="P3817" s="192"/>
      <c r="Q3817" s="596"/>
      <c r="R3817" s="597"/>
      <c r="S3817" s="600"/>
      <c r="T3817" s="598"/>
      <c r="U3817" s="598"/>
      <c r="V3817" s="598"/>
      <c r="W3817" s="598"/>
      <c r="X3817" s="598"/>
      <c r="Y3817" s="598"/>
      <c r="Z3817" s="598"/>
      <c r="AA3817" s="598"/>
      <c r="AB3817" s="598"/>
      <c r="AC3817" s="598"/>
      <c r="AD3817" s="598"/>
      <c r="AE3817" s="598"/>
      <c r="AF3817" s="598"/>
      <c r="AG3817" s="599"/>
      <c r="AH3817" s="192"/>
      <c r="AI3817" s="604"/>
      <c r="AJ3817" s="598"/>
      <c r="AK3817" s="600"/>
      <c r="AL3817" s="67"/>
      <c r="AM3817" s="67"/>
    </row>
    <row r="3818">
      <c r="A3818" s="612"/>
      <c r="B3818" s="601"/>
      <c r="C3818" s="601"/>
      <c r="D3818" s="595"/>
      <c r="E3818" s="602"/>
      <c r="F3818" s="603"/>
      <c r="G3818" s="611"/>
      <c r="H3818" s="595"/>
      <c r="I3818" s="595"/>
      <c r="J3818" s="192"/>
      <c r="K3818" s="192"/>
      <c r="L3818" s="192"/>
      <c r="M3818" s="596"/>
      <c r="N3818" s="192"/>
      <c r="O3818" s="596"/>
      <c r="P3818" s="192"/>
      <c r="Q3818" s="596"/>
      <c r="R3818" s="597"/>
      <c r="S3818" s="600"/>
      <c r="T3818" s="598"/>
      <c r="U3818" s="598"/>
      <c r="V3818" s="598"/>
      <c r="W3818" s="598"/>
      <c r="X3818" s="598"/>
      <c r="Y3818" s="598"/>
      <c r="Z3818" s="598"/>
      <c r="AA3818" s="598"/>
      <c r="AB3818" s="598"/>
      <c r="AC3818" s="598"/>
      <c r="AD3818" s="598"/>
      <c r="AE3818" s="598"/>
      <c r="AF3818" s="598"/>
      <c r="AG3818" s="599"/>
      <c r="AH3818" s="192"/>
      <c r="AI3818" s="604"/>
      <c r="AJ3818" s="598"/>
      <c r="AK3818" s="600"/>
      <c r="AL3818" s="67"/>
      <c r="AM3818" s="67"/>
    </row>
    <row r="3819">
      <c r="A3819" s="612"/>
      <c r="B3819" s="601"/>
      <c r="C3819" s="601"/>
      <c r="D3819" s="595"/>
      <c r="E3819" s="602"/>
      <c r="F3819" s="603"/>
      <c r="G3819" s="611"/>
      <c r="H3819" s="595"/>
      <c r="I3819" s="595"/>
      <c r="J3819" s="192"/>
      <c r="K3819" s="192"/>
      <c r="L3819" s="192"/>
      <c r="M3819" s="596"/>
      <c r="N3819" s="192"/>
      <c r="O3819" s="596"/>
      <c r="P3819" s="192"/>
      <c r="Q3819" s="596"/>
      <c r="R3819" s="597"/>
      <c r="S3819" s="600"/>
      <c r="T3819" s="598"/>
      <c r="U3819" s="598"/>
      <c r="V3819" s="598"/>
      <c r="W3819" s="598"/>
      <c r="X3819" s="598"/>
      <c r="Y3819" s="598"/>
      <c r="Z3819" s="598"/>
      <c r="AA3819" s="598"/>
      <c r="AB3819" s="598"/>
      <c r="AC3819" s="598"/>
      <c r="AD3819" s="598"/>
      <c r="AE3819" s="598"/>
      <c r="AF3819" s="598"/>
      <c r="AG3819" s="599"/>
      <c r="AH3819" s="192"/>
      <c r="AI3819" s="604"/>
      <c r="AJ3819" s="598"/>
      <c r="AK3819" s="600"/>
      <c r="AL3819" s="67"/>
      <c r="AM3819" s="67"/>
    </row>
    <row r="3820">
      <c r="A3820" s="612"/>
      <c r="B3820" s="601"/>
      <c r="C3820" s="601"/>
      <c r="D3820" s="595"/>
      <c r="E3820" s="602"/>
      <c r="F3820" s="603"/>
      <c r="G3820" s="611"/>
      <c r="H3820" s="595"/>
      <c r="I3820" s="595"/>
      <c r="J3820" s="192"/>
      <c r="K3820" s="192"/>
      <c r="L3820" s="192"/>
      <c r="M3820" s="596"/>
      <c r="N3820" s="192"/>
      <c r="O3820" s="596"/>
      <c r="P3820" s="192"/>
      <c r="Q3820" s="596"/>
      <c r="R3820" s="597"/>
      <c r="S3820" s="600"/>
      <c r="T3820" s="598"/>
      <c r="U3820" s="598"/>
      <c r="V3820" s="598"/>
      <c r="W3820" s="598"/>
      <c r="X3820" s="598"/>
      <c r="Y3820" s="598"/>
      <c r="Z3820" s="598"/>
      <c r="AA3820" s="598"/>
      <c r="AB3820" s="598"/>
      <c r="AC3820" s="598"/>
      <c r="AD3820" s="598"/>
      <c r="AE3820" s="598"/>
      <c r="AF3820" s="598"/>
      <c r="AG3820" s="599"/>
      <c r="AH3820" s="192"/>
      <c r="AI3820" s="604"/>
      <c r="AJ3820" s="598"/>
      <c r="AK3820" s="600"/>
      <c r="AL3820" s="67"/>
      <c r="AM3820" s="67"/>
    </row>
    <row r="3821">
      <c r="A3821" s="612"/>
      <c r="B3821" s="601"/>
      <c r="C3821" s="601"/>
      <c r="D3821" s="595"/>
      <c r="E3821" s="602"/>
      <c r="F3821" s="603"/>
      <c r="G3821" s="611"/>
      <c r="H3821" s="595"/>
      <c r="I3821" s="595"/>
      <c r="J3821" s="192"/>
      <c r="K3821" s="192"/>
      <c r="L3821" s="192"/>
      <c r="M3821" s="596"/>
      <c r="N3821" s="192"/>
      <c r="O3821" s="596"/>
      <c r="P3821" s="192"/>
      <c r="Q3821" s="596"/>
      <c r="R3821" s="597"/>
      <c r="S3821" s="600"/>
      <c r="T3821" s="598"/>
      <c r="U3821" s="598"/>
      <c r="V3821" s="598"/>
      <c r="W3821" s="598"/>
      <c r="X3821" s="598"/>
      <c r="Y3821" s="598"/>
      <c r="Z3821" s="598"/>
      <c r="AA3821" s="598"/>
      <c r="AB3821" s="598"/>
      <c r="AC3821" s="598"/>
      <c r="AD3821" s="598"/>
      <c r="AE3821" s="598"/>
      <c r="AF3821" s="598"/>
      <c r="AG3821" s="599"/>
      <c r="AH3821" s="192"/>
      <c r="AI3821" s="604"/>
      <c r="AJ3821" s="598"/>
      <c r="AK3821" s="600"/>
      <c r="AL3821" s="67"/>
      <c r="AM3821" s="67"/>
    </row>
    <row r="3822">
      <c r="A3822" s="612"/>
      <c r="B3822" s="601"/>
      <c r="C3822" s="601"/>
      <c r="D3822" s="595"/>
      <c r="E3822" s="602"/>
      <c r="F3822" s="603"/>
      <c r="G3822" s="611"/>
      <c r="H3822" s="595"/>
      <c r="I3822" s="595"/>
      <c r="J3822" s="192"/>
      <c r="K3822" s="192"/>
      <c r="L3822" s="192"/>
      <c r="M3822" s="596"/>
      <c r="N3822" s="192"/>
      <c r="O3822" s="596"/>
      <c r="P3822" s="192"/>
      <c r="Q3822" s="596"/>
      <c r="R3822" s="597"/>
      <c r="S3822" s="600"/>
      <c r="T3822" s="598"/>
      <c r="U3822" s="598"/>
      <c r="V3822" s="598"/>
      <c r="W3822" s="598"/>
      <c r="X3822" s="598"/>
      <c r="Y3822" s="598"/>
      <c r="Z3822" s="598"/>
      <c r="AA3822" s="598"/>
      <c r="AB3822" s="598"/>
      <c r="AC3822" s="598"/>
      <c r="AD3822" s="598"/>
      <c r="AE3822" s="598"/>
      <c r="AF3822" s="598"/>
      <c r="AG3822" s="599"/>
      <c r="AH3822" s="192"/>
      <c r="AI3822" s="604"/>
      <c r="AJ3822" s="598"/>
      <c r="AK3822" s="600"/>
      <c r="AL3822" s="67"/>
      <c r="AM3822" s="67"/>
    </row>
    <row r="3823">
      <c r="A3823" s="612"/>
      <c r="B3823" s="601"/>
      <c r="C3823" s="601"/>
      <c r="D3823" s="595"/>
      <c r="E3823" s="602"/>
      <c r="F3823" s="603"/>
      <c r="G3823" s="611"/>
      <c r="H3823" s="595"/>
      <c r="I3823" s="595"/>
      <c r="J3823" s="192"/>
      <c r="K3823" s="192"/>
      <c r="L3823" s="192"/>
      <c r="M3823" s="596"/>
      <c r="N3823" s="192"/>
      <c r="O3823" s="596"/>
      <c r="P3823" s="192"/>
      <c r="Q3823" s="596"/>
      <c r="R3823" s="597"/>
      <c r="S3823" s="600"/>
      <c r="T3823" s="598"/>
      <c r="U3823" s="598"/>
      <c r="V3823" s="598"/>
      <c r="W3823" s="598"/>
      <c r="X3823" s="598"/>
      <c r="Y3823" s="598"/>
      <c r="Z3823" s="598"/>
      <c r="AA3823" s="598"/>
      <c r="AB3823" s="598"/>
      <c r="AC3823" s="598"/>
      <c r="AD3823" s="598"/>
      <c r="AE3823" s="598"/>
      <c r="AF3823" s="598"/>
      <c r="AG3823" s="599"/>
      <c r="AH3823" s="192"/>
      <c r="AI3823" s="604"/>
      <c r="AJ3823" s="598"/>
      <c r="AK3823" s="600"/>
      <c r="AL3823" s="67"/>
      <c r="AM3823" s="67"/>
    </row>
    <row r="3824">
      <c r="A3824" s="612"/>
      <c r="B3824" s="601"/>
      <c r="C3824" s="601"/>
      <c r="D3824" s="595"/>
      <c r="E3824" s="602"/>
      <c r="F3824" s="603"/>
      <c r="G3824" s="611"/>
      <c r="H3824" s="595"/>
      <c r="I3824" s="595"/>
      <c r="J3824" s="192"/>
      <c r="K3824" s="192"/>
      <c r="L3824" s="192"/>
      <c r="M3824" s="596"/>
      <c r="N3824" s="192"/>
      <c r="O3824" s="596"/>
      <c r="P3824" s="192"/>
      <c r="Q3824" s="596"/>
      <c r="R3824" s="597"/>
      <c r="S3824" s="600"/>
      <c r="T3824" s="598"/>
      <c r="U3824" s="598"/>
      <c r="V3824" s="598"/>
      <c r="W3824" s="598"/>
      <c r="X3824" s="598"/>
      <c r="Y3824" s="598"/>
      <c r="Z3824" s="598"/>
      <c r="AA3824" s="598"/>
      <c r="AB3824" s="598"/>
      <c r="AC3824" s="598"/>
      <c r="AD3824" s="598"/>
      <c r="AE3824" s="598"/>
      <c r="AF3824" s="598"/>
      <c r="AG3824" s="599"/>
      <c r="AH3824" s="192"/>
      <c r="AI3824" s="604"/>
      <c r="AJ3824" s="598"/>
      <c r="AK3824" s="600"/>
      <c r="AL3824" s="67"/>
      <c r="AM3824" s="67"/>
    </row>
    <row r="3825">
      <c r="A3825" s="612"/>
      <c r="B3825" s="601"/>
      <c r="C3825" s="601"/>
      <c r="D3825" s="595"/>
      <c r="E3825" s="602"/>
      <c r="F3825" s="603"/>
      <c r="G3825" s="611"/>
      <c r="H3825" s="595"/>
      <c r="I3825" s="595"/>
      <c r="J3825" s="192"/>
      <c r="K3825" s="192"/>
      <c r="L3825" s="192"/>
      <c r="M3825" s="596"/>
      <c r="N3825" s="192"/>
      <c r="O3825" s="596"/>
      <c r="P3825" s="192"/>
      <c r="Q3825" s="596"/>
      <c r="R3825" s="597"/>
      <c r="S3825" s="600"/>
      <c r="T3825" s="598"/>
      <c r="U3825" s="598"/>
      <c r="V3825" s="598"/>
      <c r="W3825" s="598"/>
      <c r="X3825" s="598"/>
      <c r="Y3825" s="598"/>
      <c r="Z3825" s="598"/>
      <c r="AA3825" s="598"/>
      <c r="AB3825" s="598"/>
      <c r="AC3825" s="598"/>
      <c r="AD3825" s="598"/>
      <c r="AE3825" s="598"/>
      <c r="AF3825" s="598"/>
      <c r="AG3825" s="599"/>
      <c r="AH3825" s="192"/>
      <c r="AI3825" s="604"/>
      <c r="AJ3825" s="598"/>
      <c r="AK3825" s="600"/>
      <c r="AL3825" s="67"/>
      <c r="AM3825" s="67"/>
    </row>
    <row r="3826">
      <c r="A3826" s="612"/>
      <c r="B3826" s="601"/>
      <c r="C3826" s="601"/>
      <c r="D3826" s="595"/>
      <c r="E3826" s="602"/>
      <c r="F3826" s="603"/>
      <c r="G3826" s="611"/>
      <c r="H3826" s="595"/>
      <c r="I3826" s="595"/>
      <c r="J3826" s="192"/>
      <c r="K3826" s="192"/>
      <c r="L3826" s="192"/>
      <c r="M3826" s="596"/>
      <c r="N3826" s="192"/>
      <c r="O3826" s="596"/>
      <c r="P3826" s="192"/>
      <c r="Q3826" s="596"/>
      <c r="R3826" s="597"/>
      <c r="S3826" s="600"/>
      <c r="T3826" s="598"/>
      <c r="U3826" s="598"/>
      <c r="V3826" s="598"/>
      <c r="W3826" s="598"/>
      <c r="X3826" s="598"/>
      <c r="Y3826" s="598"/>
      <c r="Z3826" s="598"/>
      <c r="AA3826" s="598"/>
      <c r="AB3826" s="598"/>
      <c r="AC3826" s="598"/>
      <c r="AD3826" s="598"/>
      <c r="AE3826" s="598"/>
      <c r="AF3826" s="598"/>
      <c r="AG3826" s="599"/>
      <c r="AH3826" s="192"/>
      <c r="AI3826" s="604"/>
      <c r="AJ3826" s="598"/>
      <c r="AK3826" s="600"/>
      <c r="AL3826" s="67"/>
      <c r="AM3826" s="67"/>
    </row>
    <row r="3827">
      <c r="A3827" s="612"/>
      <c r="B3827" s="601"/>
      <c r="C3827" s="601"/>
      <c r="D3827" s="595"/>
      <c r="E3827" s="602"/>
      <c r="F3827" s="603"/>
      <c r="G3827" s="611"/>
      <c r="H3827" s="595"/>
      <c r="I3827" s="595"/>
      <c r="J3827" s="192"/>
      <c r="K3827" s="192"/>
      <c r="L3827" s="192"/>
      <c r="M3827" s="596"/>
      <c r="N3827" s="192"/>
      <c r="O3827" s="596"/>
      <c r="P3827" s="192"/>
      <c r="Q3827" s="596"/>
      <c r="R3827" s="597"/>
      <c r="S3827" s="600"/>
      <c r="T3827" s="598"/>
      <c r="U3827" s="598"/>
      <c r="V3827" s="598"/>
      <c r="W3827" s="598"/>
      <c r="X3827" s="598"/>
      <c r="Y3827" s="598"/>
      <c r="Z3827" s="598"/>
      <c r="AA3827" s="598"/>
      <c r="AB3827" s="598"/>
      <c r="AC3827" s="598"/>
      <c r="AD3827" s="598"/>
      <c r="AE3827" s="598"/>
      <c r="AF3827" s="598"/>
      <c r="AG3827" s="599"/>
      <c r="AH3827" s="192"/>
      <c r="AI3827" s="604"/>
      <c r="AJ3827" s="598"/>
      <c r="AK3827" s="600"/>
      <c r="AL3827" s="67"/>
      <c r="AM3827" s="67"/>
    </row>
    <row r="3828">
      <c r="A3828" s="612"/>
      <c r="B3828" s="601"/>
      <c r="C3828" s="601"/>
      <c r="D3828" s="595"/>
      <c r="E3828" s="602"/>
      <c r="F3828" s="603"/>
      <c r="G3828" s="611"/>
      <c r="H3828" s="595"/>
      <c r="I3828" s="595"/>
      <c r="J3828" s="192"/>
      <c r="K3828" s="192"/>
      <c r="L3828" s="192"/>
      <c r="M3828" s="596"/>
      <c r="N3828" s="192"/>
      <c r="O3828" s="596"/>
      <c r="P3828" s="192"/>
      <c r="Q3828" s="596"/>
      <c r="R3828" s="597"/>
      <c r="S3828" s="600"/>
      <c r="T3828" s="598"/>
      <c r="U3828" s="598"/>
      <c r="V3828" s="598"/>
      <c r="W3828" s="598"/>
      <c r="X3828" s="598"/>
      <c r="Y3828" s="598"/>
      <c r="Z3828" s="598"/>
      <c r="AA3828" s="598"/>
      <c r="AB3828" s="598"/>
      <c r="AC3828" s="598"/>
      <c r="AD3828" s="598"/>
      <c r="AE3828" s="598"/>
      <c r="AF3828" s="598"/>
      <c r="AG3828" s="599"/>
      <c r="AH3828" s="192"/>
      <c r="AI3828" s="604"/>
      <c r="AJ3828" s="598"/>
      <c r="AK3828" s="600"/>
      <c r="AL3828" s="67"/>
      <c r="AM3828" s="67"/>
    </row>
    <row r="3829">
      <c r="A3829" s="612"/>
      <c r="B3829" s="601"/>
      <c r="C3829" s="601"/>
      <c r="D3829" s="595"/>
      <c r="E3829" s="602"/>
      <c r="F3829" s="603"/>
      <c r="G3829" s="611"/>
      <c r="H3829" s="595"/>
      <c r="I3829" s="595"/>
      <c r="J3829" s="192"/>
      <c r="K3829" s="192"/>
      <c r="L3829" s="192"/>
      <c r="M3829" s="596"/>
      <c r="N3829" s="192"/>
      <c r="O3829" s="596"/>
      <c r="P3829" s="192"/>
      <c r="Q3829" s="596"/>
      <c r="R3829" s="597"/>
      <c r="S3829" s="600"/>
      <c r="T3829" s="598"/>
      <c r="U3829" s="598"/>
      <c r="V3829" s="598"/>
      <c r="W3829" s="598"/>
      <c r="X3829" s="598"/>
      <c r="Y3829" s="598"/>
      <c r="Z3829" s="598"/>
      <c r="AA3829" s="598"/>
      <c r="AB3829" s="598"/>
      <c r="AC3829" s="598"/>
      <c r="AD3829" s="598"/>
      <c r="AE3829" s="598"/>
      <c r="AF3829" s="598"/>
      <c r="AG3829" s="599"/>
      <c r="AH3829" s="192"/>
      <c r="AI3829" s="604"/>
      <c r="AJ3829" s="598"/>
      <c r="AK3829" s="600"/>
      <c r="AL3829" s="67"/>
      <c r="AM3829" s="67"/>
    </row>
    <row r="3830">
      <c r="A3830" s="612"/>
      <c r="B3830" s="601"/>
      <c r="C3830" s="601"/>
      <c r="D3830" s="595"/>
      <c r="E3830" s="602"/>
      <c r="F3830" s="603"/>
      <c r="G3830" s="611"/>
      <c r="H3830" s="595"/>
      <c r="I3830" s="595"/>
      <c r="J3830" s="192"/>
      <c r="K3830" s="192"/>
      <c r="L3830" s="192"/>
      <c r="M3830" s="596"/>
      <c r="N3830" s="192"/>
      <c r="O3830" s="596"/>
      <c r="P3830" s="192"/>
      <c r="Q3830" s="596"/>
      <c r="R3830" s="597"/>
      <c r="S3830" s="600"/>
      <c r="T3830" s="598"/>
      <c r="U3830" s="598"/>
      <c r="V3830" s="598"/>
      <c r="W3830" s="598"/>
      <c r="X3830" s="598"/>
      <c r="Y3830" s="598"/>
      <c r="Z3830" s="598"/>
      <c r="AA3830" s="598"/>
      <c r="AB3830" s="598"/>
      <c r="AC3830" s="598"/>
      <c r="AD3830" s="598"/>
      <c r="AE3830" s="598"/>
      <c r="AF3830" s="598"/>
      <c r="AG3830" s="599"/>
      <c r="AH3830" s="192"/>
      <c r="AI3830" s="604"/>
      <c r="AJ3830" s="598"/>
      <c r="AK3830" s="600"/>
      <c r="AL3830" s="67"/>
      <c r="AM3830" s="67"/>
    </row>
    <row r="3831">
      <c r="A3831" s="612"/>
      <c r="B3831" s="601"/>
      <c r="C3831" s="601"/>
      <c r="D3831" s="595"/>
      <c r="E3831" s="602"/>
      <c r="F3831" s="603"/>
      <c r="G3831" s="611"/>
      <c r="H3831" s="595"/>
      <c r="I3831" s="595"/>
      <c r="J3831" s="192"/>
      <c r="K3831" s="192"/>
      <c r="L3831" s="192"/>
      <c r="M3831" s="596"/>
      <c r="N3831" s="192"/>
      <c r="O3831" s="596"/>
      <c r="P3831" s="192"/>
      <c r="Q3831" s="596"/>
      <c r="R3831" s="597"/>
      <c r="S3831" s="600"/>
      <c r="T3831" s="598"/>
      <c r="U3831" s="598"/>
      <c r="V3831" s="598"/>
      <c r="W3831" s="598"/>
      <c r="X3831" s="598"/>
      <c r="Y3831" s="598"/>
      <c r="Z3831" s="598"/>
      <c r="AA3831" s="598"/>
      <c r="AB3831" s="598"/>
      <c r="AC3831" s="598"/>
      <c r="AD3831" s="598"/>
      <c r="AE3831" s="598"/>
      <c r="AF3831" s="598"/>
      <c r="AG3831" s="599"/>
      <c r="AH3831" s="192"/>
      <c r="AI3831" s="604"/>
      <c r="AJ3831" s="598"/>
      <c r="AK3831" s="600"/>
      <c r="AL3831" s="67"/>
      <c r="AM3831" s="67"/>
    </row>
    <row r="3832">
      <c r="A3832" s="612"/>
      <c r="B3832" s="601"/>
      <c r="C3832" s="601"/>
      <c r="D3832" s="595"/>
      <c r="E3832" s="602"/>
      <c r="F3832" s="603"/>
      <c r="G3832" s="611"/>
      <c r="H3832" s="595"/>
      <c r="I3832" s="595"/>
      <c r="J3832" s="192"/>
      <c r="K3832" s="192"/>
      <c r="L3832" s="192"/>
      <c r="M3832" s="596"/>
      <c r="N3832" s="192"/>
      <c r="O3832" s="596"/>
      <c r="P3832" s="192"/>
      <c r="Q3832" s="596"/>
      <c r="R3832" s="597"/>
      <c r="S3832" s="600"/>
      <c r="T3832" s="598"/>
      <c r="U3832" s="598"/>
      <c r="V3832" s="598"/>
      <c r="W3832" s="598"/>
      <c r="X3832" s="598"/>
      <c r="Y3832" s="598"/>
      <c r="Z3832" s="598"/>
      <c r="AA3832" s="598"/>
      <c r="AB3832" s="598"/>
      <c r="AC3832" s="598"/>
      <c r="AD3832" s="598"/>
      <c r="AE3832" s="598"/>
      <c r="AF3832" s="598"/>
      <c r="AG3832" s="599"/>
      <c r="AH3832" s="192"/>
      <c r="AI3832" s="604"/>
      <c r="AJ3832" s="598"/>
      <c r="AK3832" s="600"/>
      <c r="AL3832" s="67"/>
      <c r="AM3832" s="67"/>
    </row>
    <row r="3833">
      <c r="A3833" s="612"/>
      <c r="B3833" s="601"/>
      <c r="C3833" s="601"/>
      <c r="D3833" s="595"/>
      <c r="E3833" s="602"/>
      <c r="F3833" s="603"/>
      <c r="G3833" s="611"/>
      <c r="H3833" s="595"/>
      <c r="I3833" s="595"/>
      <c r="J3833" s="192"/>
      <c r="K3833" s="192"/>
      <c r="L3833" s="192"/>
      <c r="M3833" s="596"/>
      <c r="N3833" s="192"/>
      <c r="O3833" s="596"/>
      <c r="P3833" s="192"/>
      <c r="Q3833" s="596"/>
      <c r="R3833" s="597"/>
      <c r="S3833" s="600"/>
      <c r="T3833" s="598"/>
      <c r="U3833" s="598"/>
      <c r="V3833" s="598"/>
      <c r="W3833" s="598"/>
      <c r="X3833" s="598"/>
      <c r="Y3833" s="598"/>
      <c r="Z3833" s="598"/>
      <c r="AA3833" s="598"/>
      <c r="AB3833" s="598"/>
      <c r="AC3833" s="598"/>
      <c r="AD3833" s="598"/>
      <c r="AE3833" s="598"/>
      <c r="AF3833" s="598"/>
      <c r="AG3833" s="599"/>
      <c r="AH3833" s="192"/>
      <c r="AI3833" s="604"/>
      <c r="AJ3833" s="598"/>
      <c r="AK3833" s="600"/>
      <c r="AL3833" s="67"/>
      <c r="AM3833" s="67"/>
    </row>
    <row r="3834">
      <c r="A3834" s="612"/>
      <c r="B3834" s="601"/>
      <c r="C3834" s="601"/>
      <c r="D3834" s="595"/>
      <c r="E3834" s="602"/>
      <c r="F3834" s="603"/>
      <c r="G3834" s="611"/>
      <c r="H3834" s="595"/>
      <c r="I3834" s="595"/>
      <c r="J3834" s="192"/>
      <c r="K3834" s="192"/>
      <c r="L3834" s="192"/>
      <c r="M3834" s="596"/>
      <c r="N3834" s="192"/>
      <c r="O3834" s="596"/>
      <c r="P3834" s="192"/>
      <c r="Q3834" s="596"/>
      <c r="R3834" s="597"/>
      <c r="S3834" s="600"/>
      <c r="T3834" s="598"/>
      <c r="U3834" s="598"/>
      <c r="V3834" s="598"/>
      <c r="W3834" s="598"/>
      <c r="X3834" s="598"/>
      <c r="Y3834" s="598"/>
      <c r="Z3834" s="598"/>
      <c r="AA3834" s="598"/>
      <c r="AB3834" s="598"/>
      <c r="AC3834" s="598"/>
      <c r="AD3834" s="598"/>
      <c r="AE3834" s="598"/>
      <c r="AF3834" s="598"/>
      <c r="AG3834" s="599"/>
      <c r="AH3834" s="192"/>
      <c r="AI3834" s="604"/>
      <c r="AJ3834" s="598"/>
      <c r="AK3834" s="600"/>
      <c r="AL3834" s="67"/>
      <c r="AM3834" s="67"/>
    </row>
    <row r="3835">
      <c r="A3835" s="612"/>
      <c r="B3835" s="601"/>
      <c r="C3835" s="601"/>
      <c r="D3835" s="595"/>
      <c r="E3835" s="602"/>
      <c r="F3835" s="603"/>
      <c r="G3835" s="611"/>
      <c r="H3835" s="595"/>
      <c r="I3835" s="595"/>
      <c r="J3835" s="192"/>
      <c r="K3835" s="192"/>
      <c r="L3835" s="192"/>
      <c r="M3835" s="596"/>
      <c r="N3835" s="192"/>
      <c r="O3835" s="596"/>
      <c r="P3835" s="192"/>
      <c r="Q3835" s="596"/>
      <c r="R3835" s="597"/>
      <c r="S3835" s="600"/>
      <c r="T3835" s="598"/>
      <c r="U3835" s="598"/>
      <c r="V3835" s="598"/>
      <c r="W3835" s="598"/>
      <c r="X3835" s="598"/>
      <c r="Y3835" s="598"/>
      <c r="Z3835" s="598"/>
      <c r="AA3835" s="598"/>
      <c r="AB3835" s="598"/>
      <c r="AC3835" s="598"/>
      <c r="AD3835" s="598"/>
      <c r="AE3835" s="598"/>
      <c r="AF3835" s="598"/>
      <c r="AG3835" s="599"/>
      <c r="AH3835" s="192"/>
      <c r="AI3835" s="604"/>
      <c r="AJ3835" s="598"/>
      <c r="AK3835" s="600"/>
      <c r="AL3835" s="67"/>
      <c r="AM3835" s="67"/>
    </row>
    <row r="3836">
      <c r="A3836" s="612"/>
      <c r="B3836" s="601"/>
      <c r="C3836" s="601"/>
      <c r="D3836" s="595"/>
      <c r="E3836" s="602"/>
      <c r="F3836" s="603"/>
      <c r="G3836" s="611"/>
      <c r="H3836" s="595"/>
      <c r="I3836" s="595"/>
      <c r="J3836" s="192"/>
      <c r="K3836" s="192"/>
      <c r="L3836" s="192"/>
      <c r="M3836" s="596"/>
      <c r="N3836" s="192"/>
      <c r="O3836" s="596"/>
      <c r="P3836" s="192"/>
      <c r="Q3836" s="596"/>
      <c r="R3836" s="597"/>
      <c r="S3836" s="600"/>
      <c r="T3836" s="598"/>
      <c r="U3836" s="598"/>
      <c r="V3836" s="598"/>
      <c r="W3836" s="598"/>
      <c r="X3836" s="598"/>
      <c r="Y3836" s="598"/>
      <c r="Z3836" s="598"/>
      <c r="AA3836" s="598"/>
      <c r="AB3836" s="598"/>
      <c r="AC3836" s="598"/>
      <c r="AD3836" s="598"/>
      <c r="AE3836" s="598"/>
      <c r="AF3836" s="598"/>
      <c r="AG3836" s="599"/>
      <c r="AH3836" s="192"/>
      <c r="AI3836" s="604"/>
      <c r="AJ3836" s="598"/>
      <c r="AK3836" s="600"/>
      <c r="AL3836" s="67"/>
      <c r="AM3836" s="67"/>
    </row>
    <row r="3837">
      <c r="A3837" s="612"/>
      <c r="B3837" s="601"/>
      <c r="C3837" s="601"/>
      <c r="D3837" s="595"/>
      <c r="E3837" s="602"/>
      <c r="F3837" s="603"/>
      <c r="G3837" s="611"/>
      <c r="H3837" s="595"/>
      <c r="I3837" s="595"/>
      <c r="J3837" s="192"/>
      <c r="K3837" s="192"/>
      <c r="L3837" s="192"/>
      <c r="M3837" s="596"/>
      <c r="N3837" s="192"/>
      <c r="O3837" s="596"/>
      <c r="P3837" s="192"/>
      <c r="Q3837" s="596"/>
      <c r="R3837" s="597"/>
      <c r="S3837" s="600"/>
      <c r="T3837" s="598"/>
      <c r="U3837" s="598"/>
      <c r="V3837" s="598"/>
      <c r="W3837" s="598"/>
      <c r="X3837" s="598"/>
      <c r="Y3837" s="598"/>
      <c r="Z3837" s="598"/>
      <c r="AA3837" s="598"/>
      <c r="AB3837" s="598"/>
      <c r="AC3837" s="598"/>
      <c r="AD3837" s="598"/>
      <c r="AE3837" s="598"/>
      <c r="AF3837" s="598"/>
      <c r="AG3837" s="599"/>
      <c r="AH3837" s="192"/>
      <c r="AI3837" s="604"/>
      <c r="AJ3837" s="598"/>
      <c r="AK3837" s="600"/>
      <c r="AL3837" s="67"/>
      <c r="AM3837" s="67"/>
    </row>
    <row r="3838">
      <c r="A3838" s="612"/>
      <c r="B3838" s="601"/>
      <c r="C3838" s="601"/>
      <c r="D3838" s="595"/>
      <c r="E3838" s="602"/>
      <c r="F3838" s="603"/>
      <c r="G3838" s="611"/>
      <c r="H3838" s="595"/>
      <c r="I3838" s="595"/>
      <c r="J3838" s="192"/>
      <c r="K3838" s="192"/>
      <c r="L3838" s="192"/>
      <c r="M3838" s="596"/>
      <c r="N3838" s="192"/>
      <c r="O3838" s="596"/>
      <c r="P3838" s="192"/>
      <c r="Q3838" s="596"/>
      <c r="R3838" s="597"/>
      <c r="S3838" s="600"/>
      <c r="T3838" s="598"/>
      <c r="U3838" s="598"/>
      <c r="V3838" s="598"/>
      <c r="W3838" s="598"/>
      <c r="X3838" s="598"/>
      <c r="Y3838" s="598"/>
      <c r="Z3838" s="598"/>
      <c r="AA3838" s="598"/>
      <c r="AB3838" s="598"/>
      <c r="AC3838" s="598"/>
      <c r="AD3838" s="598"/>
      <c r="AE3838" s="598"/>
      <c r="AF3838" s="598"/>
      <c r="AG3838" s="599"/>
      <c r="AH3838" s="192"/>
      <c r="AI3838" s="604"/>
      <c r="AJ3838" s="598"/>
      <c r="AK3838" s="600"/>
      <c r="AL3838" s="67"/>
      <c r="AM3838" s="67"/>
    </row>
    <row r="3839">
      <c r="A3839" s="612"/>
      <c r="B3839" s="601"/>
      <c r="C3839" s="601"/>
      <c r="D3839" s="595"/>
      <c r="E3839" s="602"/>
      <c r="F3839" s="603"/>
      <c r="G3839" s="611"/>
      <c r="H3839" s="595"/>
      <c r="I3839" s="595"/>
      <c r="J3839" s="192"/>
      <c r="K3839" s="192"/>
      <c r="L3839" s="192"/>
      <c r="M3839" s="596"/>
      <c r="N3839" s="192"/>
      <c r="O3839" s="596"/>
      <c r="P3839" s="192"/>
      <c r="Q3839" s="596"/>
      <c r="R3839" s="597"/>
      <c r="S3839" s="600"/>
      <c r="T3839" s="598"/>
      <c r="U3839" s="598"/>
      <c r="V3839" s="598"/>
      <c r="W3839" s="598"/>
      <c r="X3839" s="598"/>
      <c r="Y3839" s="598"/>
      <c r="Z3839" s="598"/>
      <c r="AA3839" s="598"/>
      <c r="AB3839" s="598"/>
      <c r="AC3839" s="598"/>
      <c r="AD3839" s="598"/>
      <c r="AE3839" s="598"/>
      <c r="AF3839" s="598"/>
      <c r="AG3839" s="599"/>
      <c r="AH3839" s="192"/>
      <c r="AI3839" s="604"/>
      <c r="AJ3839" s="598"/>
      <c r="AK3839" s="600"/>
      <c r="AL3839" s="67"/>
      <c r="AM3839" s="67"/>
    </row>
    <row r="3840">
      <c r="A3840" s="612"/>
      <c r="B3840" s="601"/>
      <c r="C3840" s="601"/>
      <c r="D3840" s="595"/>
      <c r="E3840" s="602"/>
      <c r="F3840" s="603"/>
      <c r="G3840" s="611"/>
      <c r="H3840" s="595"/>
      <c r="I3840" s="595"/>
      <c r="J3840" s="192"/>
      <c r="K3840" s="192"/>
      <c r="L3840" s="192"/>
      <c r="M3840" s="596"/>
      <c r="N3840" s="192"/>
      <c r="O3840" s="596"/>
      <c r="P3840" s="192"/>
      <c r="Q3840" s="596"/>
      <c r="R3840" s="597"/>
      <c r="S3840" s="600"/>
      <c r="T3840" s="598"/>
      <c r="U3840" s="598"/>
      <c r="V3840" s="598"/>
      <c r="W3840" s="598"/>
      <c r="X3840" s="598"/>
      <c r="Y3840" s="598"/>
      <c r="Z3840" s="598"/>
      <c r="AA3840" s="598"/>
      <c r="AB3840" s="598"/>
      <c r="AC3840" s="598"/>
      <c r="AD3840" s="598"/>
      <c r="AE3840" s="598"/>
      <c r="AF3840" s="598"/>
      <c r="AG3840" s="599"/>
      <c r="AH3840" s="192"/>
      <c r="AI3840" s="604"/>
      <c r="AJ3840" s="598"/>
      <c r="AK3840" s="600"/>
      <c r="AL3840" s="67"/>
      <c r="AM3840" s="67"/>
    </row>
    <row r="3841">
      <c r="A3841" s="612"/>
      <c r="B3841" s="601"/>
      <c r="C3841" s="601"/>
      <c r="D3841" s="595"/>
      <c r="E3841" s="602"/>
      <c r="F3841" s="603"/>
      <c r="G3841" s="611"/>
      <c r="H3841" s="595"/>
      <c r="I3841" s="595"/>
      <c r="J3841" s="192"/>
      <c r="K3841" s="192"/>
      <c r="L3841" s="192"/>
      <c r="M3841" s="596"/>
      <c r="N3841" s="192"/>
      <c r="O3841" s="596"/>
      <c r="P3841" s="192"/>
      <c r="Q3841" s="596"/>
      <c r="R3841" s="597"/>
      <c r="S3841" s="600"/>
      <c r="T3841" s="598"/>
      <c r="U3841" s="598"/>
      <c r="V3841" s="598"/>
      <c r="W3841" s="598"/>
      <c r="X3841" s="598"/>
      <c r="Y3841" s="598"/>
      <c r="Z3841" s="598"/>
      <c r="AA3841" s="598"/>
      <c r="AB3841" s="598"/>
      <c r="AC3841" s="598"/>
      <c r="AD3841" s="598"/>
      <c r="AE3841" s="598"/>
      <c r="AF3841" s="598"/>
      <c r="AG3841" s="599"/>
      <c r="AH3841" s="192"/>
      <c r="AI3841" s="604"/>
      <c r="AJ3841" s="598"/>
      <c r="AK3841" s="600"/>
      <c r="AL3841" s="67"/>
      <c r="AM3841" s="67"/>
    </row>
    <row r="3842">
      <c r="A3842" s="612"/>
      <c r="B3842" s="601"/>
      <c r="C3842" s="601"/>
      <c r="D3842" s="595"/>
      <c r="E3842" s="602"/>
      <c r="F3842" s="603"/>
      <c r="G3842" s="611"/>
      <c r="H3842" s="595"/>
      <c r="I3842" s="595"/>
      <c r="J3842" s="192"/>
      <c r="K3842" s="192"/>
      <c r="L3842" s="192"/>
      <c r="M3842" s="596"/>
      <c r="N3842" s="192"/>
      <c r="O3842" s="596"/>
      <c r="P3842" s="192"/>
      <c r="Q3842" s="596"/>
      <c r="R3842" s="597"/>
      <c r="S3842" s="600"/>
      <c r="T3842" s="598"/>
      <c r="U3842" s="598"/>
      <c r="V3842" s="598"/>
      <c r="W3842" s="598"/>
      <c r="X3842" s="598"/>
      <c r="Y3842" s="598"/>
      <c r="Z3842" s="598"/>
      <c r="AA3842" s="598"/>
      <c r="AB3842" s="598"/>
      <c r="AC3842" s="598"/>
      <c r="AD3842" s="598"/>
      <c r="AE3842" s="598"/>
      <c r="AF3842" s="598"/>
      <c r="AG3842" s="599"/>
      <c r="AH3842" s="192"/>
      <c r="AI3842" s="604"/>
      <c r="AJ3842" s="598"/>
      <c r="AK3842" s="600"/>
      <c r="AL3842" s="67"/>
      <c r="AM3842" s="67"/>
    </row>
    <row r="3843">
      <c r="A3843" s="612"/>
      <c r="B3843" s="601"/>
      <c r="C3843" s="601"/>
      <c r="D3843" s="595"/>
      <c r="E3843" s="602"/>
      <c r="F3843" s="603"/>
      <c r="G3843" s="611"/>
      <c r="H3843" s="595"/>
      <c r="I3843" s="595"/>
      <c r="J3843" s="192"/>
      <c r="K3843" s="192"/>
      <c r="L3843" s="192"/>
      <c r="M3843" s="596"/>
      <c r="N3843" s="192"/>
      <c r="O3843" s="596"/>
      <c r="P3843" s="192"/>
      <c r="Q3843" s="596"/>
      <c r="R3843" s="597"/>
      <c r="S3843" s="600"/>
      <c r="T3843" s="598"/>
      <c r="U3843" s="598"/>
      <c r="V3843" s="598"/>
      <c r="W3843" s="598"/>
      <c r="X3843" s="598"/>
      <c r="Y3843" s="598"/>
      <c r="Z3843" s="598"/>
      <c r="AA3843" s="598"/>
      <c r="AB3843" s="598"/>
      <c r="AC3843" s="598"/>
      <c r="AD3843" s="598"/>
      <c r="AE3843" s="598"/>
      <c r="AF3843" s="598"/>
      <c r="AG3843" s="599"/>
      <c r="AH3843" s="192"/>
      <c r="AI3843" s="604"/>
      <c r="AJ3843" s="598"/>
      <c r="AK3843" s="600"/>
      <c r="AL3843" s="67"/>
      <c r="AM3843" s="67"/>
    </row>
    <row r="3844">
      <c r="A3844" s="612"/>
      <c r="B3844" s="601"/>
      <c r="C3844" s="601"/>
      <c r="D3844" s="595"/>
      <c r="E3844" s="602"/>
      <c r="F3844" s="603"/>
      <c r="G3844" s="611"/>
      <c r="H3844" s="595"/>
      <c r="I3844" s="595"/>
      <c r="J3844" s="192"/>
      <c r="K3844" s="192"/>
      <c r="L3844" s="192"/>
      <c r="M3844" s="596"/>
      <c r="N3844" s="192"/>
      <c r="O3844" s="596"/>
      <c r="P3844" s="192"/>
      <c r="Q3844" s="596"/>
      <c r="R3844" s="597"/>
      <c r="S3844" s="600"/>
      <c r="T3844" s="598"/>
      <c r="U3844" s="598"/>
      <c r="V3844" s="598"/>
      <c r="W3844" s="598"/>
      <c r="X3844" s="598"/>
      <c r="Y3844" s="598"/>
      <c r="Z3844" s="598"/>
      <c r="AA3844" s="598"/>
      <c r="AB3844" s="598"/>
      <c r="AC3844" s="598"/>
      <c r="AD3844" s="598"/>
      <c r="AE3844" s="598"/>
      <c r="AF3844" s="598"/>
      <c r="AG3844" s="599"/>
      <c r="AH3844" s="192"/>
      <c r="AI3844" s="604"/>
      <c r="AJ3844" s="598"/>
      <c r="AK3844" s="600"/>
      <c r="AL3844" s="67"/>
      <c r="AM3844" s="67"/>
    </row>
    <row r="3845">
      <c r="A3845" s="612"/>
      <c r="B3845" s="601"/>
      <c r="C3845" s="601"/>
      <c r="D3845" s="595"/>
      <c r="E3845" s="602"/>
      <c r="F3845" s="603"/>
      <c r="G3845" s="611"/>
      <c r="H3845" s="595"/>
      <c r="I3845" s="595"/>
      <c r="J3845" s="192"/>
      <c r="K3845" s="192"/>
      <c r="L3845" s="192"/>
      <c r="M3845" s="596"/>
      <c r="N3845" s="192"/>
      <c r="O3845" s="596"/>
      <c r="P3845" s="192"/>
      <c r="Q3845" s="596"/>
      <c r="R3845" s="597"/>
      <c r="S3845" s="600"/>
      <c r="T3845" s="598"/>
      <c r="U3845" s="598"/>
      <c r="V3845" s="598"/>
      <c r="W3845" s="598"/>
      <c r="X3845" s="598"/>
      <c r="Y3845" s="598"/>
      <c r="Z3845" s="598"/>
      <c r="AA3845" s="598"/>
      <c r="AB3845" s="598"/>
      <c r="AC3845" s="598"/>
      <c r="AD3845" s="598"/>
      <c r="AE3845" s="598"/>
      <c r="AF3845" s="598"/>
      <c r="AG3845" s="599"/>
      <c r="AH3845" s="192"/>
      <c r="AI3845" s="604"/>
      <c r="AJ3845" s="598"/>
      <c r="AK3845" s="600"/>
      <c r="AL3845" s="67"/>
      <c r="AM3845" s="67"/>
    </row>
    <row r="3846">
      <c r="A3846" s="612"/>
      <c r="B3846" s="601"/>
      <c r="C3846" s="601"/>
      <c r="D3846" s="595"/>
      <c r="E3846" s="602"/>
      <c r="F3846" s="603"/>
      <c r="G3846" s="611"/>
      <c r="H3846" s="595"/>
      <c r="I3846" s="595"/>
      <c r="J3846" s="192"/>
      <c r="K3846" s="192"/>
      <c r="L3846" s="192"/>
      <c r="M3846" s="596"/>
      <c r="N3846" s="192"/>
      <c r="O3846" s="596"/>
      <c r="P3846" s="192"/>
      <c r="Q3846" s="596"/>
      <c r="R3846" s="597"/>
      <c r="S3846" s="600"/>
      <c r="T3846" s="598"/>
      <c r="U3846" s="598"/>
      <c r="V3846" s="598"/>
      <c r="W3846" s="598"/>
      <c r="X3846" s="598"/>
      <c r="Y3846" s="598"/>
      <c r="Z3846" s="598"/>
      <c r="AA3846" s="598"/>
      <c r="AB3846" s="598"/>
      <c r="AC3846" s="598"/>
      <c r="AD3846" s="598"/>
      <c r="AE3846" s="598"/>
      <c r="AF3846" s="598"/>
      <c r="AG3846" s="599"/>
      <c r="AH3846" s="192"/>
      <c r="AI3846" s="604"/>
      <c r="AJ3846" s="598"/>
      <c r="AK3846" s="600"/>
      <c r="AL3846" s="67"/>
      <c r="AM3846" s="67"/>
    </row>
    <row r="3847">
      <c r="A3847" s="612"/>
      <c r="B3847" s="601"/>
      <c r="C3847" s="601"/>
      <c r="D3847" s="595"/>
      <c r="E3847" s="602"/>
      <c r="F3847" s="603"/>
      <c r="G3847" s="611"/>
      <c r="H3847" s="595"/>
      <c r="I3847" s="595"/>
      <c r="J3847" s="192"/>
      <c r="K3847" s="192"/>
      <c r="L3847" s="192"/>
      <c r="M3847" s="596"/>
      <c r="N3847" s="192"/>
      <c r="O3847" s="596"/>
      <c r="P3847" s="192"/>
      <c r="Q3847" s="596"/>
      <c r="R3847" s="597"/>
      <c r="S3847" s="600"/>
      <c r="T3847" s="598"/>
      <c r="U3847" s="598"/>
      <c r="V3847" s="598"/>
      <c r="W3847" s="598"/>
      <c r="X3847" s="598"/>
      <c r="Y3847" s="598"/>
      <c r="Z3847" s="598"/>
      <c r="AA3847" s="598"/>
      <c r="AB3847" s="598"/>
      <c r="AC3847" s="598"/>
      <c r="AD3847" s="598"/>
      <c r="AE3847" s="598"/>
      <c r="AF3847" s="598"/>
      <c r="AG3847" s="599"/>
      <c r="AH3847" s="192"/>
      <c r="AI3847" s="604"/>
      <c r="AJ3847" s="598"/>
      <c r="AK3847" s="600"/>
      <c r="AL3847" s="67"/>
      <c r="AM3847" s="67"/>
    </row>
    <row r="3848">
      <c r="A3848" s="612"/>
      <c r="B3848" s="601"/>
      <c r="C3848" s="601"/>
      <c r="D3848" s="595"/>
      <c r="E3848" s="602"/>
      <c r="F3848" s="603"/>
      <c r="G3848" s="611"/>
      <c r="H3848" s="595"/>
      <c r="I3848" s="595"/>
      <c r="J3848" s="192"/>
      <c r="K3848" s="192"/>
      <c r="L3848" s="192"/>
      <c r="M3848" s="596"/>
      <c r="N3848" s="192"/>
      <c r="O3848" s="596"/>
      <c r="P3848" s="192"/>
      <c r="Q3848" s="596"/>
      <c r="R3848" s="597"/>
      <c r="S3848" s="600"/>
      <c r="T3848" s="598"/>
      <c r="U3848" s="598"/>
      <c r="V3848" s="598"/>
      <c r="W3848" s="598"/>
      <c r="X3848" s="598"/>
      <c r="Y3848" s="598"/>
      <c r="Z3848" s="598"/>
      <c r="AA3848" s="598"/>
      <c r="AB3848" s="598"/>
      <c r="AC3848" s="598"/>
      <c r="AD3848" s="598"/>
      <c r="AE3848" s="598"/>
      <c r="AF3848" s="598"/>
      <c r="AG3848" s="599"/>
      <c r="AH3848" s="192"/>
      <c r="AI3848" s="604"/>
      <c r="AJ3848" s="598"/>
      <c r="AK3848" s="600"/>
      <c r="AL3848" s="67"/>
      <c r="AM3848" s="67"/>
    </row>
    <row r="3849">
      <c r="A3849" s="612"/>
      <c r="B3849" s="601"/>
      <c r="C3849" s="601"/>
      <c r="D3849" s="595"/>
      <c r="E3849" s="602"/>
      <c r="F3849" s="603"/>
      <c r="G3849" s="611"/>
      <c r="H3849" s="595"/>
      <c r="I3849" s="595"/>
      <c r="J3849" s="192"/>
      <c r="K3849" s="192"/>
      <c r="L3849" s="192"/>
      <c r="M3849" s="596"/>
      <c r="N3849" s="192"/>
      <c r="O3849" s="596"/>
      <c r="P3849" s="192"/>
      <c r="Q3849" s="596"/>
      <c r="R3849" s="597"/>
      <c r="S3849" s="600"/>
      <c r="T3849" s="598"/>
      <c r="U3849" s="598"/>
      <c r="V3849" s="598"/>
      <c r="W3849" s="598"/>
      <c r="X3849" s="598"/>
      <c r="Y3849" s="598"/>
      <c r="Z3849" s="598"/>
      <c r="AA3849" s="598"/>
      <c r="AB3849" s="598"/>
      <c r="AC3849" s="598"/>
      <c r="AD3849" s="598"/>
      <c r="AE3849" s="598"/>
      <c r="AF3849" s="598"/>
      <c r="AG3849" s="599"/>
      <c r="AH3849" s="192"/>
      <c r="AI3849" s="604"/>
      <c r="AJ3849" s="598"/>
      <c r="AK3849" s="600"/>
      <c r="AL3849" s="67"/>
      <c r="AM3849" s="67"/>
    </row>
    <row r="3850">
      <c r="A3850" s="612"/>
      <c r="B3850" s="601"/>
      <c r="C3850" s="601"/>
      <c r="D3850" s="595"/>
      <c r="E3850" s="602"/>
      <c r="F3850" s="603"/>
      <c r="G3850" s="611"/>
      <c r="H3850" s="595"/>
      <c r="I3850" s="595"/>
      <c r="J3850" s="192"/>
      <c r="K3850" s="192"/>
      <c r="L3850" s="192"/>
      <c r="M3850" s="596"/>
      <c r="N3850" s="192"/>
      <c r="O3850" s="596"/>
      <c r="P3850" s="192"/>
      <c r="Q3850" s="596"/>
      <c r="R3850" s="597"/>
      <c r="S3850" s="600"/>
      <c r="T3850" s="598"/>
      <c r="U3850" s="598"/>
      <c r="V3850" s="598"/>
      <c r="W3850" s="598"/>
      <c r="X3850" s="598"/>
      <c r="Y3850" s="598"/>
      <c r="Z3850" s="598"/>
      <c r="AA3850" s="598"/>
      <c r="AB3850" s="598"/>
      <c r="AC3850" s="598"/>
      <c r="AD3850" s="598"/>
      <c r="AE3850" s="598"/>
      <c r="AF3850" s="598"/>
      <c r="AG3850" s="599"/>
      <c r="AH3850" s="192"/>
      <c r="AI3850" s="604"/>
      <c r="AJ3850" s="598"/>
      <c r="AK3850" s="600"/>
      <c r="AL3850" s="67"/>
      <c r="AM3850" s="67"/>
    </row>
    <row r="3851">
      <c r="A3851" s="612"/>
      <c r="B3851" s="601"/>
      <c r="C3851" s="601"/>
      <c r="D3851" s="595"/>
      <c r="E3851" s="602"/>
      <c r="F3851" s="603"/>
      <c r="G3851" s="611"/>
      <c r="H3851" s="595"/>
      <c r="I3851" s="595"/>
      <c r="J3851" s="192"/>
      <c r="K3851" s="192"/>
      <c r="L3851" s="192"/>
      <c r="M3851" s="596"/>
      <c r="N3851" s="192"/>
      <c r="O3851" s="596"/>
      <c r="P3851" s="192"/>
      <c r="Q3851" s="596"/>
      <c r="R3851" s="597"/>
      <c r="S3851" s="600"/>
      <c r="T3851" s="598"/>
      <c r="U3851" s="598"/>
      <c r="V3851" s="598"/>
      <c r="W3851" s="598"/>
      <c r="X3851" s="598"/>
      <c r="Y3851" s="598"/>
      <c r="Z3851" s="598"/>
      <c r="AA3851" s="598"/>
      <c r="AB3851" s="598"/>
      <c r="AC3851" s="598"/>
      <c r="AD3851" s="598"/>
      <c r="AE3851" s="598"/>
      <c r="AF3851" s="598"/>
      <c r="AG3851" s="599"/>
      <c r="AH3851" s="192"/>
      <c r="AI3851" s="604"/>
      <c r="AJ3851" s="598"/>
      <c r="AK3851" s="600"/>
      <c r="AL3851" s="67"/>
      <c r="AM3851" s="67"/>
    </row>
    <row r="3852">
      <c r="A3852" s="612"/>
      <c r="B3852" s="601"/>
      <c r="C3852" s="601"/>
      <c r="D3852" s="595"/>
      <c r="E3852" s="602"/>
      <c r="F3852" s="603"/>
      <c r="G3852" s="611"/>
      <c r="H3852" s="595"/>
      <c r="I3852" s="595"/>
      <c r="J3852" s="192"/>
      <c r="K3852" s="192"/>
      <c r="L3852" s="192"/>
      <c r="M3852" s="596"/>
      <c r="N3852" s="192"/>
      <c r="O3852" s="596"/>
      <c r="P3852" s="192"/>
      <c r="Q3852" s="596"/>
      <c r="R3852" s="597"/>
      <c r="S3852" s="600"/>
      <c r="T3852" s="598"/>
      <c r="U3852" s="598"/>
      <c r="V3852" s="598"/>
      <c r="W3852" s="598"/>
      <c r="X3852" s="598"/>
      <c r="Y3852" s="598"/>
      <c r="Z3852" s="598"/>
      <c r="AA3852" s="598"/>
      <c r="AB3852" s="598"/>
      <c r="AC3852" s="598"/>
      <c r="AD3852" s="598"/>
      <c r="AE3852" s="598"/>
      <c r="AF3852" s="598"/>
      <c r="AG3852" s="599"/>
      <c r="AH3852" s="192"/>
      <c r="AI3852" s="604"/>
      <c r="AJ3852" s="598"/>
      <c r="AK3852" s="600"/>
      <c r="AL3852" s="67"/>
      <c r="AM3852" s="67"/>
    </row>
    <row r="3853">
      <c r="A3853" s="612"/>
      <c r="B3853" s="601"/>
      <c r="C3853" s="601"/>
      <c r="D3853" s="595"/>
      <c r="E3853" s="602"/>
      <c r="F3853" s="603"/>
      <c r="G3853" s="611"/>
      <c r="H3853" s="595"/>
      <c r="I3853" s="595"/>
      <c r="J3853" s="192"/>
      <c r="K3853" s="192"/>
      <c r="L3853" s="192"/>
      <c r="M3853" s="596"/>
      <c r="N3853" s="192"/>
      <c r="O3853" s="596"/>
      <c r="P3853" s="192"/>
      <c r="Q3853" s="596"/>
      <c r="R3853" s="597"/>
      <c r="S3853" s="600"/>
      <c r="T3853" s="598"/>
      <c r="U3853" s="598"/>
      <c r="V3853" s="598"/>
      <c r="W3853" s="598"/>
      <c r="X3853" s="598"/>
      <c r="Y3853" s="598"/>
      <c r="Z3853" s="598"/>
      <c r="AA3853" s="598"/>
      <c r="AB3853" s="598"/>
      <c r="AC3853" s="598"/>
      <c r="AD3853" s="598"/>
      <c r="AE3853" s="598"/>
      <c r="AF3853" s="598"/>
      <c r="AG3853" s="599"/>
      <c r="AH3853" s="192"/>
      <c r="AI3853" s="604"/>
      <c r="AJ3853" s="598"/>
      <c r="AK3853" s="600"/>
      <c r="AL3853" s="67"/>
      <c r="AM3853" s="67"/>
    </row>
    <row r="3854">
      <c r="A3854" s="612"/>
      <c r="B3854" s="601"/>
      <c r="C3854" s="601"/>
      <c r="D3854" s="595"/>
      <c r="E3854" s="602"/>
      <c r="F3854" s="603"/>
      <c r="G3854" s="611"/>
      <c r="H3854" s="595"/>
      <c r="I3854" s="595"/>
      <c r="J3854" s="192"/>
      <c r="K3854" s="192"/>
      <c r="L3854" s="192"/>
      <c r="M3854" s="596"/>
      <c r="N3854" s="192"/>
      <c r="O3854" s="596"/>
      <c r="P3854" s="192"/>
      <c r="Q3854" s="596"/>
      <c r="R3854" s="597"/>
      <c r="S3854" s="600"/>
      <c r="T3854" s="598"/>
      <c r="U3854" s="598"/>
      <c r="V3854" s="598"/>
      <c r="W3854" s="598"/>
      <c r="X3854" s="598"/>
      <c r="Y3854" s="598"/>
      <c r="Z3854" s="598"/>
      <c r="AA3854" s="598"/>
      <c r="AB3854" s="598"/>
      <c r="AC3854" s="598"/>
      <c r="AD3854" s="598"/>
      <c r="AE3854" s="598"/>
      <c r="AF3854" s="598"/>
      <c r="AG3854" s="599"/>
      <c r="AH3854" s="192"/>
      <c r="AI3854" s="604"/>
      <c r="AJ3854" s="598"/>
      <c r="AK3854" s="600"/>
      <c r="AL3854" s="67"/>
      <c r="AM3854" s="67"/>
    </row>
    <row r="3855">
      <c r="A3855" s="612"/>
      <c r="B3855" s="601"/>
      <c r="C3855" s="601"/>
      <c r="D3855" s="595"/>
      <c r="E3855" s="602"/>
      <c r="F3855" s="603"/>
      <c r="G3855" s="611"/>
      <c r="H3855" s="595"/>
      <c r="I3855" s="595"/>
      <c r="J3855" s="192"/>
      <c r="K3855" s="192"/>
      <c r="L3855" s="192"/>
      <c r="M3855" s="596"/>
      <c r="N3855" s="192"/>
      <c r="O3855" s="596"/>
      <c r="P3855" s="192"/>
      <c r="Q3855" s="596"/>
      <c r="R3855" s="597"/>
      <c r="S3855" s="600"/>
      <c r="T3855" s="598"/>
      <c r="U3855" s="598"/>
      <c r="V3855" s="598"/>
      <c r="W3855" s="598"/>
      <c r="X3855" s="598"/>
      <c r="Y3855" s="598"/>
      <c r="Z3855" s="598"/>
      <c r="AA3855" s="598"/>
      <c r="AB3855" s="598"/>
      <c r="AC3855" s="598"/>
      <c r="AD3855" s="598"/>
      <c r="AE3855" s="598"/>
      <c r="AF3855" s="598"/>
      <c r="AG3855" s="599"/>
      <c r="AH3855" s="192"/>
      <c r="AI3855" s="604"/>
      <c r="AJ3855" s="598"/>
      <c r="AK3855" s="600"/>
      <c r="AL3855" s="67"/>
      <c r="AM3855" s="67"/>
    </row>
    <row r="3856">
      <c r="A3856" s="612"/>
      <c r="B3856" s="601"/>
      <c r="C3856" s="601"/>
      <c r="D3856" s="595"/>
      <c r="E3856" s="602"/>
      <c r="F3856" s="603"/>
      <c r="G3856" s="611"/>
      <c r="H3856" s="595"/>
      <c r="I3856" s="595"/>
      <c r="J3856" s="192"/>
      <c r="K3856" s="192"/>
      <c r="L3856" s="192"/>
      <c r="M3856" s="596"/>
      <c r="N3856" s="192"/>
      <c r="O3856" s="596"/>
      <c r="P3856" s="192"/>
      <c r="Q3856" s="596"/>
      <c r="R3856" s="597"/>
      <c r="S3856" s="600"/>
      <c r="T3856" s="598"/>
      <c r="U3856" s="598"/>
      <c r="V3856" s="598"/>
      <c r="W3856" s="598"/>
      <c r="X3856" s="598"/>
      <c r="Y3856" s="598"/>
      <c r="Z3856" s="598"/>
      <c r="AA3856" s="598"/>
      <c r="AB3856" s="598"/>
      <c r="AC3856" s="598"/>
      <c r="AD3856" s="598"/>
      <c r="AE3856" s="598"/>
      <c r="AF3856" s="598"/>
      <c r="AG3856" s="599"/>
      <c r="AH3856" s="192"/>
      <c r="AI3856" s="604"/>
      <c r="AJ3856" s="598"/>
      <c r="AK3856" s="600"/>
      <c r="AL3856" s="67"/>
      <c r="AM3856" s="67"/>
    </row>
    <row r="3857">
      <c r="A3857" s="612"/>
      <c r="B3857" s="601"/>
      <c r="C3857" s="601"/>
      <c r="D3857" s="595"/>
      <c r="E3857" s="602"/>
      <c r="F3857" s="603"/>
      <c r="G3857" s="611"/>
      <c r="H3857" s="595"/>
      <c r="I3857" s="595"/>
      <c r="J3857" s="192"/>
      <c r="K3857" s="192"/>
      <c r="L3857" s="192"/>
      <c r="M3857" s="596"/>
      <c r="N3857" s="192"/>
      <c r="O3857" s="596"/>
      <c r="P3857" s="192"/>
      <c r="Q3857" s="596"/>
      <c r="R3857" s="597"/>
      <c r="S3857" s="600"/>
      <c r="T3857" s="598"/>
      <c r="U3857" s="598"/>
      <c r="V3857" s="598"/>
      <c r="W3857" s="598"/>
      <c r="X3857" s="598"/>
      <c r="Y3857" s="598"/>
      <c r="Z3857" s="598"/>
      <c r="AA3857" s="598"/>
      <c r="AB3857" s="598"/>
      <c r="AC3857" s="598"/>
      <c r="AD3857" s="598"/>
      <c r="AE3857" s="598"/>
      <c r="AF3857" s="598"/>
      <c r="AG3857" s="599"/>
      <c r="AH3857" s="192"/>
      <c r="AI3857" s="604"/>
      <c r="AJ3857" s="598"/>
      <c r="AK3857" s="600"/>
      <c r="AL3857" s="67"/>
      <c r="AM3857" s="67"/>
    </row>
    <row r="3858">
      <c r="A3858" s="612"/>
      <c r="B3858" s="601"/>
      <c r="C3858" s="601"/>
      <c r="D3858" s="595"/>
      <c r="E3858" s="602"/>
      <c r="F3858" s="603"/>
      <c r="G3858" s="611"/>
      <c r="H3858" s="595"/>
      <c r="I3858" s="595"/>
      <c r="J3858" s="192"/>
      <c r="K3858" s="192"/>
      <c r="L3858" s="192"/>
      <c r="M3858" s="596"/>
      <c r="N3858" s="192"/>
      <c r="O3858" s="596"/>
      <c r="P3858" s="192"/>
      <c r="Q3858" s="596"/>
      <c r="R3858" s="597"/>
      <c r="S3858" s="600"/>
      <c r="T3858" s="598"/>
      <c r="U3858" s="598"/>
      <c r="V3858" s="598"/>
      <c r="W3858" s="598"/>
      <c r="X3858" s="598"/>
      <c r="Y3858" s="598"/>
      <c r="Z3858" s="598"/>
      <c r="AA3858" s="598"/>
      <c r="AB3858" s="598"/>
      <c r="AC3858" s="598"/>
      <c r="AD3858" s="598"/>
      <c r="AE3858" s="598"/>
      <c r="AF3858" s="598"/>
      <c r="AG3858" s="599"/>
      <c r="AH3858" s="192"/>
      <c r="AI3858" s="604"/>
      <c r="AJ3858" s="598"/>
      <c r="AK3858" s="600"/>
      <c r="AL3858" s="67"/>
      <c r="AM3858" s="67"/>
    </row>
    <row r="3859">
      <c r="A3859" s="612"/>
      <c r="B3859" s="601"/>
      <c r="C3859" s="601"/>
      <c r="D3859" s="595"/>
      <c r="E3859" s="602"/>
      <c r="F3859" s="603"/>
      <c r="G3859" s="611"/>
      <c r="H3859" s="595"/>
      <c r="I3859" s="595"/>
      <c r="J3859" s="192"/>
      <c r="K3859" s="192"/>
      <c r="L3859" s="192"/>
      <c r="M3859" s="596"/>
      <c r="N3859" s="192"/>
      <c r="O3859" s="596"/>
      <c r="P3859" s="192"/>
      <c r="Q3859" s="596"/>
      <c r="R3859" s="597"/>
      <c r="S3859" s="600"/>
      <c r="T3859" s="598"/>
      <c r="U3859" s="598"/>
      <c r="V3859" s="598"/>
      <c r="W3859" s="598"/>
      <c r="X3859" s="598"/>
      <c r="Y3859" s="598"/>
      <c r="Z3859" s="598"/>
      <c r="AA3859" s="598"/>
      <c r="AB3859" s="598"/>
      <c r="AC3859" s="598"/>
      <c r="AD3859" s="598"/>
      <c r="AE3859" s="598"/>
      <c r="AF3859" s="598"/>
      <c r="AG3859" s="599"/>
      <c r="AH3859" s="192"/>
      <c r="AI3859" s="604"/>
      <c r="AJ3859" s="598"/>
      <c r="AK3859" s="600"/>
      <c r="AL3859" s="67"/>
      <c r="AM3859" s="67"/>
    </row>
    <row r="3860">
      <c r="A3860" s="612"/>
      <c r="B3860" s="601"/>
      <c r="C3860" s="601"/>
      <c r="D3860" s="595"/>
      <c r="E3860" s="602"/>
      <c r="F3860" s="603"/>
      <c r="G3860" s="611"/>
      <c r="H3860" s="595"/>
      <c r="I3860" s="595"/>
      <c r="J3860" s="192"/>
      <c r="K3860" s="192"/>
      <c r="L3860" s="192"/>
      <c r="M3860" s="596"/>
      <c r="N3860" s="192"/>
      <c r="O3860" s="596"/>
      <c r="P3860" s="192"/>
      <c r="Q3860" s="596"/>
      <c r="R3860" s="597"/>
      <c r="S3860" s="600"/>
      <c r="T3860" s="598"/>
      <c r="U3860" s="598"/>
      <c r="V3860" s="598"/>
      <c r="W3860" s="598"/>
      <c r="X3860" s="598"/>
      <c r="Y3860" s="598"/>
      <c r="Z3860" s="598"/>
      <c r="AA3860" s="598"/>
      <c r="AB3860" s="598"/>
      <c r="AC3860" s="598"/>
      <c r="AD3860" s="598"/>
      <c r="AE3860" s="598"/>
      <c r="AF3860" s="598"/>
      <c r="AG3860" s="599"/>
      <c r="AH3860" s="192"/>
      <c r="AI3860" s="604"/>
      <c r="AJ3860" s="598"/>
      <c r="AK3860" s="600"/>
      <c r="AL3860" s="67"/>
      <c r="AM3860" s="67"/>
    </row>
    <row r="3861">
      <c r="A3861" s="612"/>
      <c r="B3861" s="601"/>
      <c r="C3861" s="601"/>
      <c r="D3861" s="595"/>
      <c r="E3861" s="602"/>
      <c r="F3861" s="603"/>
      <c r="G3861" s="611"/>
      <c r="H3861" s="595"/>
      <c r="I3861" s="595"/>
      <c r="J3861" s="192"/>
      <c r="K3861" s="192"/>
      <c r="L3861" s="192"/>
      <c r="M3861" s="596"/>
      <c r="N3861" s="192"/>
      <c r="O3861" s="596"/>
      <c r="P3861" s="192"/>
      <c r="Q3861" s="596"/>
      <c r="R3861" s="597"/>
      <c r="S3861" s="600"/>
      <c r="T3861" s="598"/>
      <c r="U3861" s="598"/>
      <c r="V3861" s="598"/>
      <c r="W3861" s="598"/>
      <c r="X3861" s="598"/>
      <c r="Y3861" s="598"/>
      <c r="Z3861" s="598"/>
      <c r="AA3861" s="598"/>
      <c r="AB3861" s="598"/>
      <c r="AC3861" s="598"/>
      <c r="AD3861" s="598"/>
      <c r="AE3861" s="598"/>
      <c r="AF3861" s="598"/>
      <c r="AG3861" s="599"/>
      <c r="AH3861" s="192"/>
      <c r="AI3861" s="604"/>
      <c r="AJ3861" s="598"/>
      <c r="AK3861" s="600"/>
      <c r="AL3861" s="67"/>
      <c r="AM3861" s="67"/>
    </row>
    <row r="3862">
      <c r="A3862" s="612"/>
      <c r="B3862" s="601"/>
      <c r="C3862" s="601"/>
      <c r="D3862" s="595"/>
      <c r="E3862" s="602"/>
      <c r="F3862" s="603"/>
      <c r="G3862" s="611"/>
      <c r="H3862" s="595"/>
      <c r="I3862" s="595"/>
      <c r="J3862" s="192"/>
      <c r="K3862" s="192"/>
      <c r="L3862" s="192"/>
      <c r="M3862" s="596"/>
      <c r="N3862" s="192"/>
      <c r="O3862" s="596"/>
      <c r="P3862" s="192"/>
      <c r="Q3862" s="596"/>
      <c r="R3862" s="597"/>
      <c r="S3862" s="600"/>
      <c r="T3862" s="598"/>
      <c r="U3862" s="598"/>
      <c r="V3862" s="598"/>
      <c r="W3862" s="598"/>
      <c r="X3862" s="598"/>
      <c r="Y3862" s="598"/>
      <c r="Z3862" s="598"/>
      <c r="AA3862" s="598"/>
      <c r="AB3862" s="598"/>
      <c r="AC3862" s="598"/>
      <c r="AD3862" s="598"/>
      <c r="AE3862" s="598"/>
      <c r="AF3862" s="598"/>
      <c r="AG3862" s="599"/>
      <c r="AH3862" s="192"/>
      <c r="AI3862" s="604"/>
      <c r="AJ3862" s="598"/>
      <c r="AK3862" s="600"/>
      <c r="AL3862" s="67"/>
      <c r="AM3862" s="67"/>
    </row>
    <row r="3863">
      <c r="A3863" s="612"/>
      <c r="B3863" s="601"/>
      <c r="C3863" s="601"/>
      <c r="D3863" s="595"/>
      <c r="E3863" s="602"/>
      <c r="F3863" s="603"/>
      <c r="G3863" s="611"/>
      <c r="H3863" s="595"/>
      <c r="I3863" s="595"/>
      <c r="J3863" s="192"/>
      <c r="K3863" s="192"/>
      <c r="L3863" s="192"/>
      <c r="M3863" s="596"/>
      <c r="N3863" s="192"/>
      <c r="O3863" s="596"/>
      <c r="P3863" s="192"/>
      <c r="Q3863" s="596"/>
      <c r="R3863" s="597"/>
      <c r="S3863" s="600"/>
      <c r="T3863" s="598"/>
      <c r="U3863" s="598"/>
      <c r="V3863" s="598"/>
      <c r="W3863" s="598"/>
      <c r="X3863" s="598"/>
      <c r="Y3863" s="598"/>
      <c r="Z3863" s="598"/>
      <c r="AA3863" s="598"/>
      <c r="AB3863" s="598"/>
      <c r="AC3863" s="598"/>
      <c r="AD3863" s="598"/>
      <c r="AE3863" s="598"/>
      <c r="AF3863" s="598"/>
      <c r="AG3863" s="599"/>
      <c r="AH3863" s="192"/>
      <c r="AI3863" s="604"/>
      <c r="AJ3863" s="598"/>
      <c r="AK3863" s="600"/>
      <c r="AL3863" s="67"/>
      <c r="AM3863" s="67"/>
    </row>
    <row r="3864">
      <c r="A3864" s="612"/>
      <c r="B3864" s="601"/>
      <c r="C3864" s="601"/>
      <c r="D3864" s="595"/>
      <c r="E3864" s="602"/>
      <c r="F3864" s="603"/>
      <c r="G3864" s="611"/>
      <c r="H3864" s="595"/>
      <c r="I3864" s="595"/>
      <c r="J3864" s="192"/>
      <c r="K3864" s="192"/>
      <c r="L3864" s="192"/>
      <c r="M3864" s="596"/>
      <c r="N3864" s="192"/>
      <c r="O3864" s="596"/>
      <c r="P3864" s="192"/>
      <c r="Q3864" s="596"/>
      <c r="R3864" s="597"/>
      <c r="S3864" s="600"/>
      <c r="T3864" s="598"/>
      <c r="U3864" s="598"/>
      <c r="V3864" s="598"/>
      <c r="W3864" s="598"/>
      <c r="X3864" s="598"/>
      <c r="Y3864" s="598"/>
      <c r="Z3864" s="598"/>
      <c r="AA3864" s="598"/>
      <c r="AB3864" s="598"/>
      <c r="AC3864" s="598"/>
      <c r="AD3864" s="598"/>
      <c r="AE3864" s="598"/>
      <c r="AF3864" s="598"/>
      <c r="AG3864" s="599"/>
      <c r="AH3864" s="192"/>
      <c r="AI3864" s="604"/>
      <c r="AJ3864" s="598"/>
      <c r="AK3864" s="600"/>
      <c r="AL3864" s="67"/>
      <c r="AM3864" s="67"/>
    </row>
    <row r="3865">
      <c r="A3865" s="612"/>
      <c r="B3865" s="601"/>
      <c r="C3865" s="601"/>
      <c r="D3865" s="595"/>
      <c r="E3865" s="602"/>
      <c r="F3865" s="603"/>
      <c r="G3865" s="611"/>
      <c r="H3865" s="595"/>
      <c r="I3865" s="595"/>
      <c r="J3865" s="192"/>
      <c r="K3865" s="192"/>
      <c r="L3865" s="192"/>
      <c r="M3865" s="596"/>
      <c r="N3865" s="192"/>
      <c r="O3865" s="596"/>
      <c r="P3865" s="192"/>
      <c r="Q3865" s="596"/>
      <c r="R3865" s="597"/>
      <c r="S3865" s="600"/>
      <c r="T3865" s="598"/>
      <c r="U3865" s="598"/>
      <c r="V3865" s="598"/>
      <c r="W3865" s="598"/>
      <c r="X3865" s="598"/>
      <c r="Y3865" s="598"/>
      <c r="Z3865" s="598"/>
      <c r="AA3865" s="598"/>
      <c r="AB3865" s="598"/>
      <c r="AC3865" s="598"/>
      <c r="AD3865" s="598"/>
      <c r="AE3865" s="598"/>
      <c r="AF3865" s="598"/>
      <c r="AG3865" s="599"/>
      <c r="AH3865" s="192"/>
      <c r="AI3865" s="604"/>
      <c r="AJ3865" s="598"/>
      <c r="AK3865" s="600"/>
      <c r="AL3865" s="67"/>
      <c r="AM3865" s="67"/>
    </row>
    <row r="3866">
      <c r="A3866" s="612"/>
      <c r="B3866" s="601"/>
      <c r="C3866" s="601"/>
      <c r="D3866" s="595"/>
      <c r="E3866" s="602"/>
      <c r="F3866" s="603"/>
      <c r="G3866" s="611"/>
      <c r="H3866" s="595"/>
      <c r="I3866" s="595"/>
      <c r="J3866" s="192"/>
      <c r="K3866" s="192"/>
      <c r="L3866" s="192"/>
      <c r="M3866" s="596"/>
      <c r="N3866" s="192"/>
      <c r="O3866" s="596"/>
      <c r="P3866" s="192"/>
      <c r="Q3866" s="596"/>
      <c r="R3866" s="597"/>
      <c r="S3866" s="600"/>
      <c r="T3866" s="598"/>
      <c r="U3866" s="598"/>
      <c r="V3866" s="598"/>
      <c r="W3866" s="598"/>
      <c r="X3866" s="598"/>
      <c r="Y3866" s="598"/>
      <c r="Z3866" s="598"/>
      <c r="AA3866" s="598"/>
      <c r="AB3866" s="598"/>
      <c r="AC3866" s="598"/>
      <c r="AD3866" s="598"/>
      <c r="AE3866" s="598"/>
      <c r="AF3866" s="598"/>
      <c r="AG3866" s="599"/>
      <c r="AH3866" s="192"/>
      <c r="AI3866" s="604"/>
      <c r="AJ3866" s="598"/>
      <c r="AK3866" s="600"/>
      <c r="AL3866" s="67"/>
      <c r="AM3866" s="67"/>
    </row>
    <row r="3867">
      <c r="A3867" s="612"/>
      <c r="B3867" s="601"/>
      <c r="C3867" s="601"/>
      <c r="D3867" s="595"/>
      <c r="E3867" s="602"/>
      <c r="F3867" s="603"/>
      <c r="G3867" s="611"/>
      <c r="H3867" s="595"/>
      <c r="I3867" s="595"/>
      <c r="J3867" s="192"/>
      <c r="K3867" s="192"/>
      <c r="L3867" s="192"/>
      <c r="M3867" s="596"/>
      <c r="N3867" s="192"/>
      <c r="O3867" s="596"/>
      <c r="P3867" s="192"/>
      <c r="Q3867" s="596"/>
      <c r="R3867" s="597"/>
      <c r="S3867" s="600"/>
      <c r="T3867" s="598"/>
      <c r="U3867" s="598"/>
      <c r="V3867" s="598"/>
      <c r="W3867" s="598"/>
      <c r="X3867" s="598"/>
      <c r="Y3867" s="598"/>
      <c r="Z3867" s="598"/>
      <c r="AA3867" s="598"/>
      <c r="AB3867" s="598"/>
      <c r="AC3867" s="598"/>
      <c r="AD3867" s="598"/>
      <c r="AE3867" s="598"/>
      <c r="AF3867" s="598"/>
      <c r="AG3867" s="599"/>
      <c r="AH3867" s="192"/>
      <c r="AI3867" s="604"/>
      <c r="AJ3867" s="598"/>
      <c r="AK3867" s="600"/>
      <c r="AL3867" s="67"/>
      <c r="AM3867" s="67"/>
    </row>
    <row r="3868">
      <c r="A3868" s="612"/>
      <c r="B3868" s="601"/>
      <c r="C3868" s="601"/>
      <c r="D3868" s="595"/>
      <c r="E3868" s="602"/>
      <c r="F3868" s="603"/>
      <c r="G3868" s="611"/>
      <c r="H3868" s="595"/>
      <c r="I3868" s="595"/>
      <c r="J3868" s="192"/>
      <c r="K3868" s="192"/>
      <c r="L3868" s="192"/>
      <c r="M3868" s="596"/>
      <c r="N3868" s="192"/>
      <c r="O3868" s="596"/>
      <c r="P3868" s="192"/>
      <c r="Q3868" s="596"/>
      <c r="R3868" s="597"/>
      <c r="S3868" s="600"/>
      <c r="T3868" s="598"/>
      <c r="U3868" s="598"/>
      <c r="V3868" s="598"/>
      <c r="W3868" s="598"/>
      <c r="X3868" s="598"/>
      <c r="Y3868" s="598"/>
      <c r="Z3868" s="598"/>
      <c r="AA3868" s="598"/>
      <c r="AB3868" s="598"/>
      <c r="AC3868" s="598"/>
      <c r="AD3868" s="598"/>
      <c r="AE3868" s="598"/>
      <c r="AF3868" s="598"/>
      <c r="AG3868" s="599"/>
      <c r="AH3868" s="192"/>
      <c r="AI3868" s="604"/>
      <c r="AJ3868" s="598"/>
      <c r="AK3868" s="600"/>
      <c r="AL3868" s="67"/>
      <c r="AM3868" s="67"/>
    </row>
    <row r="3869">
      <c r="A3869" s="612"/>
      <c r="B3869" s="601"/>
      <c r="C3869" s="601"/>
      <c r="D3869" s="595"/>
      <c r="E3869" s="602"/>
      <c r="F3869" s="603"/>
      <c r="G3869" s="611"/>
      <c r="H3869" s="595"/>
      <c r="I3869" s="595"/>
      <c r="J3869" s="192"/>
      <c r="K3869" s="192"/>
      <c r="L3869" s="192"/>
      <c r="M3869" s="596"/>
      <c r="N3869" s="192"/>
      <c r="O3869" s="596"/>
      <c r="P3869" s="192"/>
      <c r="Q3869" s="596"/>
      <c r="R3869" s="597"/>
      <c r="S3869" s="600"/>
      <c r="T3869" s="598"/>
      <c r="U3869" s="598"/>
      <c r="V3869" s="598"/>
      <c r="W3869" s="598"/>
      <c r="X3869" s="598"/>
      <c r="Y3869" s="598"/>
      <c r="Z3869" s="598"/>
      <c r="AA3869" s="598"/>
      <c r="AB3869" s="598"/>
      <c r="AC3869" s="598"/>
      <c r="AD3869" s="598"/>
      <c r="AE3869" s="598"/>
      <c r="AF3869" s="598"/>
      <c r="AG3869" s="599"/>
      <c r="AH3869" s="192"/>
      <c r="AI3869" s="604"/>
      <c r="AJ3869" s="598"/>
      <c r="AK3869" s="600"/>
      <c r="AL3869" s="67"/>
      <c r="AM3869" s="67"/>
    </row>
    <row r="3870">
      <c r="A3870" s="612"/>
      <c r="B3870" s="601"/>
      <c r="C3870" s="601"/>
      <c r="D3870" s="595"/>
      <c r="E3870" s="602"/>
      <c r="F3870" s="603"/>
      <c r="G3870" s="611"/>
      <c r="H3870" s="595"/>
      <c r="I3870" s="595"/>
      <c r="J3870" s="192"/>
      <c r="K3870" s="192"/>
      <c r="L3870" s="192"/>
      <c r="M3870" s="596"/>
      <c r="N3870" s="192"/>
      <c r="O3870" s="596"/>
      <c r="P3870" s="192"/>
      <c r="Q3870" s="596"/>
      <c r="R3870" s="597"/>
      <c r="S3870" s="600"/>
      <c r="T3870" s="598"/>
      <c r="U3870" s="598"/>
      <c r="V3870" s="598"/>
      <c r="W3870" s="598"/>
      <c r="X3870" s="598"/>
      <c r="Y3870" s="598"/>
      <c r="Z3870" s="598"/>
      <c r="AA3870" s="598"/>
      <c r="AB3870" s="598"/>
      <c r="AC3870" s="598"/>
      <c r="AD3870" s="598"/>
      <c r="AE3870" s="598"/>
      <c r="AF3870" s="598"/>
      <c r="AG3870" s="599"/>
      <c r="AH3870" s="192"/>
      <c r="AI3870" s="604"/>
      <c r="AJ3870" s="598"/>
      <c r="AK3870" s="600"/>
      <c r="AL3870" s="67"/>
      <c r="AM3870" s="67"/>
    </row>
    <row r="3871">
      <c r="A3871" s="612"/>
      <c r="B3871" s="601"/>
      <c r="C3871" s="601"/>
      <c r="D3871" s="595"/>
      <c r="E3871" s="602"/>
      <c r="F3871" s="603"/>
      <c r="G3871" s="611"/>
      <c r="H3871" s="595"/>
      <c r="I3871" s="595"/>
      <c r="J3871" s="192"/>
      <c r="K3871" s="192"/>
      <c r="L3871" s="192"/>
      <c r="M3871" s="596"/>
      <c r="N3871" s="192"/>
      <c r="O3871" s="596"/>
      <c r="P3871" s="192"/>
      <c r="Q3871" s="596"/>
      <c r="R3871" s="597"/>
      <c r="S3871" s="600"/>
      <c r="T3871" s="598"/>
      <c r="U3871" s="598"/>
      <c r="V3871" s="598"/>
      <c r="W3871" s="598"/>
      <c r="X3871" s="598"/>
      <c r="Y3871" s="598"/>
      <c r="Z3871" s="598"/>
      <c r="AA3871" s="598"/>
      <c r="AB3871" s="598"/>
      <c r="AC3871" s="598"/>
      <c r="AD3871" s="598"/>
      <c r="AE3871" s="598"/>
      <c r="AF3871" s="598"/>
      <c r="AG3871" s="599"/>
      <c r="AH3871" s="192"/>
      <c r="AI3871" s="604"/>
      <c r="AJ3871" s="598"/>
      <c r="AK3871" s="600"/>
      <c r="AL3871" s="67"/>
      <c r="AM3871" s="67"/>
    </row>
    <row r="3872">
      <c r="A3872" s="612"/>
      <c r="B3872" s="601"/>
      <c r="C3872" s="601"/>
      <c r="D3872" s="595"/>
      <c r="E3872" s="602"/>
      <c r="F3872" s="603"/>
      <c r="G3872" s="611"/>
      <c r="H3872" s="595"/>
      <c r="I3872" s="595"/>
      <c r="J3872" s="192"/>
      <c r="K3872" s="192"/>
      <c r="L3872" s="192"/>
      <c r="M3872" s="596"/>
      <c r="N3872" s="192"/>
      <c r="O3872" s="596"/>
      <c r="P3872" s="192"/>
      <c r="Q3872" s="596"/>
      <c r="R3872" s="597"/>
      <c r="S3872" s="600"/>
      <c r="T3872" s="598"/>
      <c r="U3872" s="598"/>
      <c r="V3872" s="598"/>
      <c r="W3872" s="598"/>
      <c r="X3872" s="598"/>
      <c r="Y3872" s="598"/>
      <c r="Z3872" s="598"/>
      <c r="AA3872" s="598"/>
      <c r="AB3872" s="598"/>
      <c r="AC3872" s="598"/>
      <c r="AD3872" s="598"/>
      <c r="AE3872" s="598"/>
      <c r="AF3872" s="598"/>
      <c r="AG3872" s="599"/>
      <c r="AH3872" s="192"/>
      <c r="AI3872" s="604"/>
      <c r="AJ3872" s="598"/>
      <c r="AK3872" s="600"/>
      <c r="AL3872" s="67"/>
      <c r="AM3872" s="67"/>
    </row>
    <row r="3873">
      <c r="A3873" s="612"/>
      <c r="B3873" s="601"/>
      <c r="C3873" s="601"/>
      <c r="D3873" s="595"/>
      <c r="E3873" s="602"/>
      <c r="F3873" s="603"/>
      <c r="G3873" s="611"/>
      <c r="H3873" s="595"/>
      <c r="I3873" s="595"/>
      <c r="J3873" s="192"/>
      <c r="K3873" s="192"/>
      <c r="L3873" s="192"/>
      <c r="M3873" s="596"/>
      <c r="N3873" s="192"/>
      <c r="O3873" s="596"/>
      <c r="P3873" s="192"/>
      <c r="Q3873" s="596"/>
      <c r="R3873" s="597"/>
      <c r="S3873" s="600"/>
      <c r="T3873" s="598"/>
      <c r="U3873" s="598"/>
      <c r="V3873" s="598"/>
      <c r="W3873" s="598"/>
      <c r="X3873" s="598"/>
      <c r="Y3873" s="598"/>
      <c r="Z3873" s="598"/>
      <c r="AA3873" s="598"/>
      <c r="AB3873" s="598"/>
      <c r="AC3873" s="598"/>
      <c r="AD3873" s="598"/>
      <c r="AE3873" s="598"/>
      <c r="AF3873" s="598"/>
      <c r="AG3873" s="599"/>
      <c r="AH3873" s="192"/>
      <c r="AI3873" s="604"/>
      <c r="AJ3873" s="598"/>
      <c r="AK3873" s="600"/>
      <c r="AL3873" s="67"/>
      <c r="AM3873" s="67"/>
    </row>
    <row r="3874">
      <c r="A3874" s="612"/>
      <c r="B3874" s="601"/>
      <c r="C3874" s="601"/>
      <c r="D3874" s="595"/>
      <c r="E3874" s="602"/>
      <c r="F3874" s="603"/>
      <c r="G3874" s="611"/>
      <c r="H3874" s="595"/>
      <c r="I3874" s="595"/>
      <c r="J3874" s="192"/>
      <c r="K3874" s="192"/>
      <c r="L3874" s="192"/>
      <c r="M3874" s="596"/>
      <c r="N3874" s="192"/>
      <c r="O3874" s="596"/>
      <c r="P3874" s="192"/>
      <c r="Q3874" s="596"/>
      <c r="R3874" s="597"/>
      <c r="S3874" s="600"/>
      <c r="T3874" s="598"/>
      <c r="U3874" s="598"/>
      <c r="V3874" s="598"/>
      <c r="W3874" s="598"/>
      <c r="X3874" s="598"/>
      <c r="Y3874" s="598"/>
      <c r="Z3874" s="598"/>
      <c r="AA3874" s="598"/>
      <c r="AB3874" s="598"/>
      <c r="AC3874" s="598"/>
      <c r="AD3874" s="598"/>
      <c r="AE3874" s="598"/>
      <c r="AF3874" s="598"/>
      <c r="AG3874" s="599"/>
      <c r="AH3874" s="192"/>
      <c r="AI3874" s="604"/>
      <c r="AJ3874" s="598"/>
      <c r="AK3874" s="600"/>
      <c r="AL3874" s="67"/>
      <c r="AM3874" s="67"/>
    </row>
    <row r="3875">
      <c r="A3875" s="612"/>
      <c r="B3875" s="601"/>
      <c r="C3875" s="601"/>
      <c r="D3875" s="595"/>
      <c r="E3875" s="602"/>
      <c r="F3875" s="603"/>
      <c r="G3875" s="611"/>
      <c r="H3875" s="595"/>
      <c r="I3875" s="595"/>
      <c r="J3875" s="192"/>
      <c r="K3875" s="192"/>
      <c r="L3875" s="192"/>
      <c r="M3875" s="596"/>
      <c r="N3875" s="192"/>
      <c r="O3875" s="596"/>
      <c r="P3875" s="192"/>
      <c r="Q3875" s="596"/>
      <c r="R3875" s="597"/>
      <c r="S3875" s="600"/>
      <c r="T3875" s="598"/>
      <c r="U3875" s="598"/>
      <c r="V3875" s="598"/>
      <c r="W3875" s="598"/>
      <c r="X3875" s="598"/>
      <c r="Y3875" s="598"/>
      <c r="Z3875" s="598"/>
      <c r="AA3875" s="598"/>
      <c r="AB3875" s="598"/>
      <c r="AC3875" s="598"/>
      <c r="AD3875" s="598"/>
      <c r="AE3875" s="598"/>
      <c r="AF3875" s="598"/>
      <c r="AG3875" s="599"/>
      <c r="AH3875" s="192"/>
      <c r="AI3875" s="604"/>
      <c r="AJ3875" s="598"/>
      <c r="AK3875" s="600"/>
      <c r="AL3875" s="67"/>
      <c r="AM3875" s="67"/>
    </row>
    <row r="3876">
      <c r="A3876" s="612"/>
      <c r="B3876" s="601"/>
      <c r="C3876" s="601"/>
      <c r="D3876" s="595"/>
      <c r="E3876" s="602"/>
      <c r="F3876" s="603"/>
      <c r="G3876" s="611"/>
      <c r="H3876" s="595"/>
      <c r="I3876" s="595"/>
      <c r="J3876" s="192"/>
      <c r="K3876" s="192"/>
      <c r="L3876" s="192"/>
      <c r="M3876" s="596"/>
      <c r="N3876" s="192"/>
      <c r="O3876" s="596"/>
      <c r="P3876" s="192"/>
      <c r="Q3876" s="596"/>
      <c r="R3876" s="597"/>
      <c r="S3876" s="600"/>
      <c r="T3876" s="598"/>
      <c r="U3876" s="598"/>
      <c r="V3876" s="598"/>
      <c r="W3876" s="598"/>
      <c r="X3876" s="598"/>
      <c r="Y3876" s="598"/>
      <c r="Z3876" s="598"/>
      <c r="AA3876" s="598"/>
      <c r="AB3876" s="598"/>
      <c r="AC3876" s="598"/>
      <c r="AD3876" s="598"/>
      <c r="AE3876" s="598"/>
      <c r="AF3876" s="598"/>
      <c r="AG3876" s="599"/>
      <c r="AH3876" s="192"/>
      <c r="AI3876" s="604"/>
      <c r="AJ3876" s="598"/>
      <c r="AK3876" s="600"/>
      <c r="AL3876" s="67"/>
      <c r="AM3876" s="67"/>
    </row>
    <row r="3877">
      <c r="A3877" s="612"/>
      <c r="B3877" s="601"/>
      <c r="C3877" s="601"/>
      <c r="D3877" s="595"/>
      <c r="E3877" s="602"/>
      <c r="F3877" s="603"/>
      <c r="G3877" s="611"/>
      <c r="H3877" s="595"/>
      <c r="I3877" s="595"/>
      <c r="J3877" s="192"/>
      <c r="K3877" s="192"/>
      <c r="L3877" s="192"/>
      <c r="M3877" s="596"/>
      <c r="N3877" s="192"/>
      <c r="O3877" s="596"/>
      <c r="P3877" s="192"/>
      <c r="Q3877" s="596"/>
      <c r="R3877" s="597"/>
      <c r="S3877" s="600"/>
      <c r="T3877" s="598"/>
      <c r="U3877" s="598"/>
      <c r="V3877" s="598"/>
      <c r="W3877" s="598"/>
      <c r="X3877" s="598"/>
      <c r="Y3877" s="598"/>
      <c r="Z3877" s="598"/>
      <c r="AA3877" s="598"/>
      <c r="AB3877" s="598"/>
      <c r="AC3877" s="598"/>
      <c r="AD3877" s="598"/>
      <c r="AE3877" s="598"/>
      <c r="AF3877" s="598"/>
      <c r="AG3877" s="599"/>
      <c r="AH3877" s="192"/>
      <c r="AI3877" s="604"/>
      <c r="AJ3877" s="598"/>
      <c r="AK3877" s="600"/>
      <c r="AL3877" s="67"/>
      <c r="AM3877" s="67"/>
    </row>
    <row r="3878">
      <c r="A3878" s="612"/>
      <c r="B3878" s="601"/>
      <c r="C3878" s="601"/>
      <c r="D3878" s="595"/>
      <c r="E3878" s="602"/>
      <c r="F3878" s="603"/>
      <c r="G3878" s="611"/>
      <c r="H3878" s="595"/>
      <c r="I3878" s="595"/>
      <c r="J3878" s="192"/>
      <c r="K3878" s="192"/>
      <c r="L3878" s="192"/>
      <c r="M3878" s="596"/>
      <c r="N3878" s="192"/>
      <c r="O3878" s="596"/>
      <c r="P3878" s="192"/>
      <c r="Q3878" s="596"/>
      <c r="R3878" s="597"/>
      <c r="S3878" s="600"/>
      <c r="T3878" s="598"/>
      <c r="U3878" s="598"/>
      <c r="V3878" s="598"/>
      <c r="W3878" s="598"/>
      <c r="X3878" s="598"/>
      <c r="Y3878" s="598"/>
      <c r="Z3878" s="598"/>
      <c r="AA3878" s="598"/>
      <c r="AB3878" s="598"/>
      <c r="AC3878" s="598"/>
      <c r="AD3878" s="598"/>
      <c r="AE3878" s="598"/>
      <c r="AF3878" s="598"/>
      <c r="AG3878" s="599"/>
      <c r="AH3878" s="192"/>
      <c r="AI3878" s="604"/>
      <c r="AJ3878" s="598"/>
      <c r="AK3878" s="600"/>
      <c r="AL3878" s="67"/>
      <c r="AM3878" s="67"/>
    </row>
    <row r="3879">
      <c r="A3879" s="612"/>
      <c r="B3879" s="601"/>
      <c r="C3879" s="601"/>
      <c r="D3879" s="595"/>
      <c r="E3879" s="602"/>
      <c r="F3879" s="603"/>
      <c r="G3879" s="611"/>
      <c r="H3879" s="595"/>
      <c r="I3879" s="595"/>
      <c r="J3879" s="192"/>
      <c r="K3879" s="192"/>
      <c r="L3879" s="192"/>
      <c r="M3879" s="596"/>
      <c r="N3879" s="192"/>
      <c r="O3879" s="596"/>
      <c r="P3879" s="192"/>
      <c r="Q3879" s="596"/>
      <c r="R3879" s="597"/>
      <c r="S3879" s="600"/>
      <c r="T3879" s="598"/>
      <c r="U3879" s="598"/>
      <c r="V3879" s="598"/>
      <c r="W3879" s="598"/>
      <c r="X3879" s="598"/>
      <c r="Y3879" s="598"/>
      <c r="Z3879" s="598"/>
      <c r="AA3879" s="598"/>
      <c r="AB3879" s="598"/>
      <c r="AC3879" s="598"/>
      <c r="AD3879" s="598"/>
      <c r="AE3879" s="598"/>
      <c r="AF3879" s="598"/>
      <c r="AG3879" s="599"/>
      <c r="AH3879" s="192"/>
      <c r="AI3879" s="604"/>
      <c r="AJ3879" s="598"/>
      <c r="AK3879" s="600"/>
      <c r="AL3879" s="67"/>
      <c r="AM3879" s="67"/>
    </row>
    <row r="3880">
      <c r="A3880" s="612"/>
      <c r="B3880" s="601"/>
      <c r="C3880" s="601"/>
      <c r="D3880" s="595"/>
      <c r="E3880" s="602"/>
      <c r="F3880" s="603"/>
      <c r="G3880" s="611"/>
      <c r="H3880" s="595"/>
      <c r="I3880" s="595"/>
      <c r="J3880" s="192"/>
      <c r="K3880" s="192"/>
      <c r="L3880" s="192"/>
      <c r="M3880" s="596"/>
      <c r="N3880" s="192"/>
      <c r="O3880" s="596"/>
      <c r="P3880" s="192"/>
      <c r="Q3880" s="596"/>
      <c r="R3880" s="597"/>
      <c r="S3880" s="600"/>
      <c r="T3880" s="598"/>
      <c r="U3880" s="598"/>
      <c r="V3880" s="598"/>
      <c r="W3880" s="598"/>
      <c r="X3880" s="598"/>
      <c r="Y3880" s="598"/>
      <c r="Z3880" s="598"/>
      <c r="AA3880" s="598"/>
      <c r="AB3880" s="598"/>
      <c r="AC3880" s="598"/>
      <c r="AD3880" s="598"/>
      <c r="AE3880" s="598"/>
      <c r="AF3880" s="598"/>
      <c r="AG3880" s="599"/>
      <c r="AH3880" s="192"/>
      <c r="AI3880" s="604"/>
      <c r="AJ3880" s="598"/>
      <c r="AK3880" s="600"/>
      <c r="AL3880" s="67"/>
      <c r="AM3880" s="67"/>
    </row>
    <row r="3881">
      <c r="A3881" s="612"/>
      <c r="B3881" s="601"/>
      <c r="C3881" s="601"/>
      <c r="D3881" s="595"/>
      <c r="E3881" s="602"/>
      <c r="F3881" s="603"/>
      <c r="G3881" s="611"/>
      <c r="H3881" s="595"/>
      <c r="I3881" s="595"/>
      <c r="J3881" s="192"/>
      <c r="K3881" s="192"/>
      <c r="L3881" s="192"/>
      <c r="M3881" s="596"/>
      <c r="N3881" s="192"/>
      <c r="O3881" s="596"/>
      <c r="P3881" s="192"/>
      <c r="Q3881" s="596"/>
      <c r="R3881" s="597"/>
      <c r="S3881" s="600"/>
      <c r="T3881" s="598"/>
      <c r="U3881" s="598"/>
      <c r="V3881" s="598"/>
      <c r="W3881" s="598"/>
      <c r="X3881" s="598"/>
      <c r="Y3881" s="598"/>
      <c r="Z3881" s="598"/>
      <c r="AA3881" s="598"/>
      <c r="AB3881" s="598"/>
      <c r="AC3881" s="598"/>
      <c r="AD3881" s="598"/>
      <c r="AE3881" s="598"/>
      <c r="AF3881" s="598"/>
      <c r="AG3881" s="599"/>
      <c r="AH3881" s="192"/>
      <c r="AI3881" s="604"/>
      <c r="AJ3881" s="598"/>
      <c r="AK3881" s="600"/>
      <c r="AL3881" s="67"/>
      <c r="AM3881" s="67"/>
    </row>
    <row r="3882">
      <c r="A3882" s="612"/>
      <c r="B3882" s="601"/>
      <c r="C3882" s="601"/>
      <c r="D3882" s="595"/>
      <c r="E3882" s="602"/>
      <c r="F3882" s="603"/>
      <c r="G3882" s="611"/>
      <c r="H3882" s="595"/>
      <c r="I3882" s="595"/>
      <c r="J3882" s="192"/>
      <c r="K3882" s="192"/>
      <c r="L3882" s="192"/>
      <c r="M3882" s="596"/>
      <c r="N3882" s="192"/>
      <c r="O3882" s="596"/>
      <c r="P3882" s="192"/>
      <c r="Q3882" s="596"/>
      <c r="R3882" s="597"/>
      <c r="S3882" s="600"/>
      <c r="T3882" s="598"/>
      <c r="U3882" s="598"/>
      <c r="V3882" s="598"/>
      <c r="W3882" s="598"/>
      <c r="X3882" s="598"/>
      <c r="Y3882" s="598"/>
      <c r="Z3882" s="598"/>
      <c r="AA3882" s="598"/>
      <c r="AB3882" s="598"/>
      <c r="AC3882" s="598"/>
      <c r="AD3882" s="598"/>
      <c r="AE3882" s="598"/>
      <c r="AF3882" s="598"/>
      <c r="AG3882" s="599"/>
      <c r="AH3882" s="192"/>
      <c r="AI3882" s="604"/>
      <c r="AJ3882" s="598"/>
      <c r="AK3882" s="600"/>
      <c r="AL3882" s="67"/>
      <c r="AM3882" s="67"/>
    </row>
    <row r="3883">
      <c r="A3883" s="612"/>
      <c r="B3883" s="601"/>
      <c r="C3883" s="601"/>
      <c r="D3883" s="595"/>
      <c r="E3883" s="602"/>
      <c r="F3883" s="603"/>
      <c r="G3883" s="611"/>
      <c r="H3883" s="595"/>
      <c r="I3883" s="595"/>
      <c r="J3883" s="192"/>
      <c r="K3883" s="192"/>
      <c r="L3883" s="192"/>
      <c r="M3883" s="596"/>
      <c r="N3883" s="192"/>
      <c r="O3883" s="596"/>
      <c r="P3883" s="192"/>
      <c r="Q3883" s="596"/>
      <c r="R3883" s="597"/>
      <c r="S3883" s="600"/>
      <c r="T3883" s="598"/>
      <c r="U3883" s="598"/>
      <c r="V3883" s="598"/>
      <c r="W3883" s="598"/>
      <c r="X3883" s="598"/>
      <c r="Y3883" s="598"/>
      <c r="Z3883" s="598"/>
      <c r="AA3883" s="598"/>
      <c r="AB3883" s="598"/>
      <c r="AC3883" s="598"/>
      <c r="AD3883" s="598"/>
      <c r="AE3883" s="598"/>
      <c r="AF3883" s="598"/>
      <c r="AG3883" s="599"/>
      <c r="AH3883" s="192"/>
      <c r="AI3883" s="604"/>
      <c r="AJ3883" s="598"/>
      <c r="AK3883" s="600"/>
      <c r="AL3883" s="67"/>
      <c r="AM3883" s="67"/>
    </row>
    <row r="3884">
      <c r="A3884" s="612"/>
      <c r="B3884" s="601"/>
      <c r="C3884" s="601"/>
      <c r="D3884" s="595"/>
      <c r="E3884" s="602"/>
      <c r="F3884" s="603"/>
      <c r="G3884" s="611"/>
      <c r="H3884" s="595"/>
      <c r="I3884" s="595"/>
      <c r="J3884" s="192"/>
      <c r="K3884" s="192"/>
      <c r="L3884" s="192"/>
      <c r="M3884" s="596"/>
      <c r="N3884" s="192"/>
      <c r="O3884" s="596"/>
      <c r="P3884" s="192"/>
      <c r="Q3884" s="596"/>
      <c r="R3884" s="597"/>
      <c r="S3884" s="600"/>
      <c r="T3884" s="598"/>
      <c r="U3884" s="598"/>
      <c r="V3884" s="598"/>
      <c r="W3884" s="598"/>
      <c r="X3884" s="598"/>
      <c r="Y3884" s="598"/>
      <c r="Z3884" s="598"/>
      <c r="AA3884" s="598"/>
      <c r="AB3884" s="598"/>
      <c r="AC3884" s="598"/>
      <c r="AD3884" s="598"/>
      <c r="AE3884" s="598"/>
      <c r="AF3884" s="598"/>
      <c r="AG3884" s="599"/>
      <c r="AH3884" s="192"/>
      <c r="AI3884" s="604"/>
      <c r="AJ3884" s="598"/>
      <c r="AK3884" s="600"/>
      <c r="AL3884" s="67"/>
      <c r="AM3884" s="67"/>
    </row>
    <row r="3885">
      <c r="A3885" s="612"/>
      <c r="B3885" s="601"/>
      <c r="C3885" s="601"/>
      <c r="D3885" s="595"/>
      <c r="E3885" s="602"/>
      <c r="F3885" s="603"/>
      <c r="G3885" s="611"/>
      <c r="H3885" s="595"/>
      <c r="I3885" s="595"/>
      <c r="J3885" s="192"/>
      <c r="K3885" s="192"/>
      <c r="L3885" s="192"/>
      <c r="M3885" s="596"/>
      <c r="N3885" s="192"/>
      <c r="O3885" s="596"/>
      <c r="P3885" s="192"/>
      <c r="Q3885" s="596"/>
      <c r="R3885" s="597"/>
      <c r="S3885" s="600"/>
      <c r="T3885" s="598"/>
      <c r="U3885" s="598"/>
      <c r="V3885" s="598"/>
      <c r="W3885" s="598"/>
      <c r="X3885" s="598"/>
      <c r="Y3885" s="598"/>
      <c r="Z3885" s="598"/>
      <c r="AA3885" s="598"/>
      <c r="AB3885" s="598"/>
      <c r="AC3885" s="598"/>
      <c r="AD3885" s="598"/>
      <c r="AE3885" s="598"/>
      <c r="AF3885" s="598"/>
      <c r="AG3885" s="599"/>
      <c r="AH3885" s="192"/>
      <c r="AI3885" s="604"/>
      <c r="AJ3885" s="598"/>
      <c r="AK3885" s="600"/>
      <c r="AL3885" s="67"/>
      <c r="AM3885" s="67"/>
    </row>
    <row r="3886">
      <c r="A3886" s="612"/>
      <c r="B3886" s="601"/>
      <c r="C3886" s="601"/>
      <c r="D3886" s="595"/>
      <c r="E3886" s="602"/>
      <c r="F3886" s="603"/>
      <c r="G3886" s="611"/>
      <c r="H3886" s="595"/>
      <c r="I3886" s="595"/>
      <c r="J3886" s="192"/>
      <c r="K3886" s="192"/>
      <c r="L3886" s="192"/>
      <c r="M3886" s="596"/>
      <c r="N3886" s="192"/>
      <c r="O3886" s="596"/>
      <c r="P3886" s="192"/>
      <c r="Q3886" s="596"/>
      <c r="R3886" s="597"/>
      <c r="S3886" s="600"/>
      <c r="T3886" s="598"/>
      <c r="U3886" s="598"/>
      <c r="V3886" s="598"/>
      <c r="W3886" s="598"/>
      <c r="X3886" s="598"/>
      <c r="Y3886" s="598"/>
      <c r="Z3886" s="598"/>
      <c r="AA3886" s="598"/>
      <c r="AB3886" s="598"/>
      <c r="AC3886" s="598"/>
      <c r="AD3886" s="598"/>
      <c r="AE3886" s="598"/>
      <c r="AF3886" s="598"/>
      <c r="AG3886" s="599"/>
      <c r="AH3886" s="192"/>
      <c r="AI3886" s="604"/>
      <c r="AJ3886" s="598"/>
      <c r="AK3886" s="600"/>
      <c r="AL3886" s="67"/>
      <c r="AM3886" s="67"/>
    </row>
    <row r="3887">
      <c r="A3887" s="612"/>
      <c r="B3887" s="601"/>
      <c r="C3887" s="601"/>
      <c r="D3887" s="595"/>
      <c r="E3887" s="602"/>
      <c r="F3887" s="603"/>
      <c r="G3887" s="611"/>
      <c r="H3887" s="595"/>
      <c r="I3887" s="595"/>
      <c r="J3887" s="192"/>
      <c r="K3887" s="192"/>
      <c r="L3887" s="192"/>
      <c r="M3887" s="596"/>
      <c r="N3887" s="192"/>
      <c r="O3887" s="596"/>
      <c r="P3887" s="192"/>
      <c r="Q3887" s="596"/>
      <c r="R3887" s="597"/>
      <c r="S3887" s="600"/>
      <c r="T3887" s="598"/>
      <c r="U3887" s="598"/>
      <c r="V3887" s="598"/>
      <c r="W3887" s="598"/>
      <c r="X3887" s="598"/>
      <c r="Y3887" s="598"/>
      <c r="Z3887" s="598"/>
      <c r="AA3887" s="598"/>
      <c r="AB3887" s="598"/>
      <c r="AC3887" s="598"/>
      <c r="AD3887" s="598"/>
      <c r="AE3887" s="598"/>
      <c r="AF3887" s="598"/>
      <c r="AG3887" s="599"/>
      <c r="AH3887" s="192"/>
      <c r="AI3887" s="604"/>
      <c r="AJ3887" s="598"/>
      <c r="AK3887" s="600"/>
      <c r="AL3887" s="67"/>
      <c r="AM3887" s="67"/>
    </row>
    <row r="3888">
      <c r="A3888" s="612"/>
      <c r="B3888" s="601"/>
      <c r="C3888" s="601"/>
      <c r="D3888" s="595"/>
      <c r="E3888" s="602"/>
      <c r="F3888" s="603"/>
      <c r="G3888" s="611"/>
      <c r="H3888" s="595"/>
      <c r="I3888" s="595"/>
      <c r="J3888" s="192"/>
      <c r="K3888" s="192"/>
      <c r="L3888" s="192"/>
      <c r="M3888" s="596"/>
      <c r="N3888" s="192"/>
      <c r="O3888" s="596"/>
      <c r="P3888" s="192"/>
      <c r="Q3888" s="596"/>
      <c r="R3888" s="597"/>
      <c r="S3888" s="600"/>
      <c r="T3888" s="598"/>
      <c r="U3888" s="598"/>
      <c r="V3888" s="598"/>
      <c r="W3888" s="598"/>
      <c r="X3888" s="598"/>
      <c r="Y3888" s="598"/>
      <c r="Z3888" s="598"/>
      <c r="AA3888" s="598"/>
      <c r="AB3888" s="598"/>
      <c r="AC3888" s="598"/>
      <c r="AD3888" s="598"/>
      <c r="AE3888" s="598"/>
      <c r="AF3888" s="598"/>
      <c r="AG3888" s="599"/>
      <c r="AH3888" s="192"/>
      <c r="AI3888" s="604"/>
      <c r="AJ3888" s="598"/>
      <c r="AK3888" s="600"/>
      <c r="AL3888" s="67"/>
      <c r="AM3888" s="67"/>
    </row>
    <row r="3889">
      <c r="A3889" s="612"/>
      <c r="B3889" s="601"/>
      <c r="C3889" s="601"/>
      <c r="D3889" s="595"/>
      <c r="E3889" s="602"/>
      <c r="F3889" s="603"/>
      <c r="G3889" s="611"/>
      <c r="H3889" s="595"/>
      <c r="I3889" s="595"/>
      <c r="J3889" s="192"/>
      <c r="K3889" s="192"/>
      <c r="L3889" s="192"/>
      <c r="M3889" s="596"/>
      <c r="N3889" s="192"/>
      <c r="O3889" s="596"/>
      <c r="P3889" s="192"/>
      <c r="Q3889" s="596"/>
      <c r="R3889" s="597"/>
      <c r="S3889" s="600"/>
      <c r="T3889" s="598"/>
      <c r="U3889" s="598"/>
      <c r="V3889" s="598"/>
      <c r="W3889" s="598"/>
      <c r="X3889" s="598"/>
      <c r="Y3889" s="598"/>
      <c r="Z3889" s="598"/>
      <c r="AA3889" s="598"/>
      <c r="AB3889" s="598"/>
      <c r="AC3889" s="598"/>
      <c r="AD3889" s="598"/>
      <c r="AE3889" s="598"/>
      <c r="AF3889" s="598"/>
      <c r="AG3889" s="599"/>
      <c r="AH3889" s="192"/>
      <c r="AI3889" s="604"/>
      <c r="AJ3889" s="598"/>
      <c r="AK3889" s="600"/>
      <c r="AL3889" s="67"/>
      <c r="AM3889" s="67"/>
    </row>
    <row r="3890">
      <c r="A3890" s="612"/>
      <c r="B3890" s="601"/>
      <c r="C3890" s="601"/>
      <c r="D3890" s="595"/>
      <c r="E3890" s="602"/>
      <c r="F3890" s="603"/>
      <c r="G3890" s="611"/>
      <c r="H3890" s="595"/>
      <c r="I3890" s="595"/>
      <c r="J3890" s="192"/>
      <c r="K3890" s="192"/>
      <c r="L3890" s="192"/>
      <c r="M3890" s="596"/>
      <c r="N3890" s="192"/>
      <c r="O3890" s="596"/>
      <c r="P3890" s="192"/>
      <c r="Q3890" s="596"/>
      <c r="R3890" s="597"/>
      <c r="S3890" s="600"/>
      <c r="T3890" s="598"/>
      <c r="U3890" s="598"/>
      <c r="V3890" s="598"/>
      <c r="W3890" s="598"/>
      <c r="X3890" s="598"/>
      <c r="Y3890" s="598"/>
      <c r="Z3890" s="598"/>
      <c r="AA3890" s="598"/>
      <c r="AB3890" s="598"/>
      <c r="AC3890" s="598"/>
      <c r="AD3890" s="598"/>
      <c r="AE3890" s="598"/>
      <c r="AF3890" s="598"/>
      <c r="AG3890" s="599"/>
      <c r="AH3890" s="192"/>
      <c r="AI3890" s="604"/>
      <c r="AJ3890" s="598"/>
      <c r="AK3890" s="600"/>
      <c r="AL3890" s="67"/>
      <c r="AM3890" s="67"/>
    </row>
    <row r="3891">
      <c r="A3891" s="612"/>
      <c r="B3891" s="601"/>
      <c r="C3891" s="601"/>
      <c r="D3891" s="595"/>
      <c r="E3891" s="602"/>
      <c r="F3891" s="603"/>
      <c r="G3891" s="611"/>
      <c r="H3891" s="595"/>
      <c r="I3891" s="595"/>
      <c r="J3891" s="192"/>
      <c r="K3891" s="192"/>
      <c r="L3891" s="192"/>
      <c r="M3891" s="596"/>
      <c r="N3891" s="192"/>
      <c r="O3891" s="596"/>
      <c r="P3891" s="192"/>
      <c r="Q3891" s="596"/>
      <c r="R3891" s="597"/>
      <c r="S3891" s="600"/>
      <c r="T3891" s="598"/>
      <c r="U3891" s="598"/>
      <c r="V3891" s="598"/>
      <c r="W3891" s="598"/>
      <c r="X3891" s="598"/>
      <c r="Y3891" s="598"/>
      <c r="Z3891" s="598"/>
      <c r="AA3891" s="598"/>
      <c r="AB3891" s="598"/>
      <c r="AC3891" s="598"/>
      <c r="AD3891" s="598"/>
      <c r="AE3891" s="598"/>
      <c r="AF3891" s="598"/>
      <c r="AG3891" s="599"/>
      <c r="AH3891" s="192"/>
      <c r="AI3891" s="604"/>
      <c r="AJ3891" s="598"/>
      <c r="AK3891" s="600"/>
      <c r="AL3891" s="67"/>
      <c r="AM3891" s="67"/>
    </row>
    <row r="3892">
      <c r="A3892" s="612"/>
      <c r="B3892" s="601"/>
      <c r="C3892" s="601"/>
      <c r="D3892" s="595"/>
      <c r="E3892" s="602"/>
      <c r="F3892" s="603"/>
      <c r="G3892" s="611"/>
      <c r="H3892" s="595"/>
      <c r="I3892" s="595"/>
      <c r="J3892" s="192"/>
      <c r="K3892" s="192"/>
      <c r="L3892" s="192"/>
      <c r="M3892" s="596"/>
      <c r="N3892" s="192"/>
      <c r="O3892" s="596"/>
      <c r="P3892" s="192"/>
      <c r="Q3892" s="596"/>
      <c r="R3892" s="597"/>
      <c r="S3892" s="600"/>
      <c r="T3892" s="598"/>
      <c r="U3892" s="598"/>
      <c r="V3892" s="598"/>
      <c r="W3892" s="598"/>
      <c r="X3892" s="598"/>
      <c r="Y3892" s="598"/>
      <c r="Z3892" s="598"/>
      <c r="AA3892" s="598"/>
      <c r="AB3892" s="598"/>
      <c r="AC3892" s="598"/>
      <c r="AD3892" s="598"/>
      <c r="AE3892" s="598"/>
      <c r="AF3892" s="598"/>
      <c r="AG3892" s="599"/>
      <c r="AH3892" s="192"/>
      <c r="AI3892" s="604"/>
      <c r="AJ3892" s="598"/>
      <c r="AK3892" s="600"/>
      <c r="AL3892" s="67"/>
      <c r="AM3892" s="67"/>
    </row>
    <row r="3893">
      <c r="A3893" s="612"/>
      <c r="B3893" s="601"/>
      <c r="C3893" s="601"/>
      <c r="D3893" s="595"/>
      <c r="E3893" s="602"/>
      <c r="F3893" s="603"/>
      <c r="G3893" s="611"/>
      <c r="H3893" s="595"/>
      <c r="I3893" s="595"/>
      <c r="J3893" s="192"/>
      <c r="K3893" s="192"/>
      <c r="L3893" s="192"/>
      <c r="M3893" s="596"/>
      <c r="N3893" s="192"/>
      <c r="O3893" s="596"/>
      <c r="P3893" s="192"/>
      <c r="Q3893" s="596"/>
      <c r="R3893" s="597"/>
      <c r="S3893" s="600"/>
      <c r="T3893" s="598"/>
      <c r="U3893" s="598"/>
      <c r="V3893" s="598"/>
      <c r="W3893" s="598"/>
      <c r="X3893" s="598"/>
      <c r="Y3893" s="598"/>
      <c r="Z3893" s="598"/>
      <c r="AA3893" s="598"/>
      <c r="AB3893" s="598"/>
      <c r="AC3893" s="598"/>
      <c r="AD3893" s="598"/>
      <c r="AE3893" s="598"/>
      <c r="AF3893" s="598"/>
      <c r="AG3893" s="599"/>
      <c r="AH3893" s="192"/>
      <c r="AI3893" s="604"/>
      <c r="AJ3893" s="598"/>
      <c r="AK3893" s="600"/>
      <c r="AL3893" s="67"/>
      <c r="AM3893" s="67"/>
    </row>
    <row r="3894">
      <c r="A3894" s="612"/>
      <c r="B3894" s="601"/>
      <c r="C3894" s="601"/>
      <c r="D3894" s="595"/>
      <c r="E3894" s="602"/>
      <c r="F3894" s="603"/>
      <c r="G3894" s="611"/>
      <c r="H3894" s="595"/>
      <c r="I3894" s="595"/>
      <c r="J3894" s="192"/>
      <c r="K3894" s="192"/>
      <c r="L3894" s="192"/>
      <c r="M3894" s="596"/>
      <c r="N3894" s="192"/>
      <c r="O3894" s="596"/>
      <c r="P3894" s="192"/>
      <c r="Q3894" s="596"/>
      <c r="R3894" s="597"/>
      <c r="S3894" s="600"/>
      <c r="T3894" s="598"/>
      <c r="U3894" s="598"/>
      <c r="V3894" s="598"/>
      <c r="W3894" s="598"/>
      <c r="X3894" s="598"/>
      <c r="Y3894" s="598"/>
      <c r="Z3894" s="598"/>
      <c r="AA3894" s="598"/>
      <c r="AB3894" s="598"/>
      <c r="AC3894" s="598"/>
      <c r="AD3894" s="598"/>
      <c r="AE3894" s="598"/>
      <c r="AF3894" s="598"/>
      <c r="AG3894" s="599"/>
      <c r="AH3894" s="192"/>
      <c r="AI3894" s="604"/>
      <c r="AJ3894" s="598"/>
      <c r="AK3894" s="600"/>
      <c r="AL3894" s="67"/>
      <c r="AM3894" s="67"/>
    </row>
    <row r="3895">
      <c r="A3895" s="612"/>
      <c r="B3895" s="601"/>
      <c r="C3895" s="601"/>
      <c r="D3895" s="595"/>
      <c r="E3895" s="602"/>
      <c r="F3895" s="603"/>
      <c r="G3895" s="611"/>
      <c r="H3895" s="595"/>
      <c r="I3895" s="595"/>
      <c r="J3895" s="192"/>
      <c r="K3895" s="192"/>
      <c r="L3895" s="192"/>
      <c r="M3895" s="596"/>
      <c r="N3895" s="192"/>
      <c r="O3895" s="596"/>
      <c r="P3895" s="192"/>
      <c r="Q3895" s="596"/>
      <c r="R3895" s="597"/>
      <c r="S3895" s="600"/>
      <c r="T3895" s="598"/>
      <c r="U3895" s="598"/>
      <c r="V3895" s="598"/>
      <c r="W3895" s="598"/>
      <c r="X3895" s="598"/>
      <c r="Y3895" s="598"/>
      <c r="Z3895" s="598"/>
      <c r="AA3895" s="598"/>
      <c r="AB3895" s="598"/>
      <c r="AC3895" s="598"/>
      <c r="AD3895" s="598"/>
      <c r="AE3895" s="598"/>
      <c r="AF3895" s="598"/>
      <c r="AG3895" s="599"/>
      <c r="AH3895" s="192"/>
      <c r="AI3895" s="604"/>
      <c r="AJ3895" s="598"/>
      <c r="AK3895" s="600"/>
      <c r="AL3895" s="67"/>
      <c r="AM3895" s="67"/>
    </row>
    <row r="3896">
      <c r="A3896" s="612"/>
      <c r="B3896" s="601"/>
      <c r="C3896" s="601"/>
      <c r="D3896" s="595"/>
      <c r="E3896" s="602"/>
      <c r="F3896" s="603"/>
      <c r="G3896" s="611"/>
      <c r="H3896" s="595"/>
      <c r="I3896" s="595"/>
      <c r="J3896" s="192"/>
      <c r="K3896" s="192"/>
      <c r="L3896" s="192"/>
      <c r="M3896" s="596"/>
      <c r="N3896" s="192"/>
      <c r="O3896" s="596"/>
      <c r="P3896" s="192"/>
      <c r="Q3896" s="596"/>
      <c r="R3896" s="597"/>
      <c r="S3896" s="600"/>
      <c r="T3896" s="598"/>
      <c r="U3896" s="598"/>
      <c r="V3896" s="598"/>
      <c r="W3896" s="598"/>
      <c r="X3896" s="598"/>
      <c r="Y3896" s="598"/>
      <c r="Z3896" s="598"/>
      <c r="AA3896" s="598"/>
      <c r="AB3896" s="598"/>
      <c r="AC3896" s="598"/>
      <c r="AD3896" s="598"/>
      <c r="AE3896" s="598"/>
      <c r="AF3896" s="598"/>
      <c r="AG3896" s="599"/>
      <c r="AH3896" s="192"/>
      <c r="AI3896" s="604"/>
      <c r="AJ3896" s="598"/>
      <c r="AK3896" s="600"/>
      <c r="AL3896" s="67"/>
      <c r="AM3896" s="67"/>
    </row>
    <row r="3897">
      <c r="A3897" s="612"/>
      <c r="B3897" s="601"/>
      <c r="C3897" s="601"/>
      <c r="D3897" s="595"/>
      <c r="E3897" s="602"/>
      <c r="F3897" s="603"/>
      <c r="G3897" s="611"/>
      <c r="H3897" s="595"/>
      <c r="I3897" s="595"/>
      <c r="J3897" s="192"/>
      <c r="K3897" s="192"/>
      <c r="L3897" s="192"/>
      <c r="M3897" s="596"/>
      <c r="N3897" s="192"/>
      <c r="O3897" s="596"/>
      <c r="P3897" s="192"/>
      <c r="Q3897" s="596"/>
      <c r="R3897" s="597"/>
      <c r="S3897" s="600"/>
      <c r="T3897" s="598"/>
      <c r="U3897" s="598"/>
      <c r="V3897" s="598"/>
      <c r="W3897" s="598"/>
      <c r="X3897" s="598"/>
      <c r="Y3897" s="598"/>
      <c r="Z3897" s="598"/>
      <c r="AA3897" s="598"/>
      <c r="AB3897" s="598"/>
      <c r="AC3897" s="598"/>
      <c r="AD3897" s="598"/>
      <c r="AE3897" s="598"/>
      <c r="AF3897" s="598"/>
      <c r="AG3897" s="599"/>
      <c r="AH3897" s="192"/>
      <c r="AI3897" s="604"/>
      <c r="AJ3897" s="598"/>
      <c r="AK3897" s="600"/>
      <c r="AL3897" s="67"/>
      <c r="AM3897" s="67"/>
    </row>
    <row r="3898">
      <c r="A3898" s="612"/>
      <c r="B3898" s="601"/>
      <c r="C3898" s="601"/>
      <c r="D3898" s="595"/>
      <c r="E3898" s="602"/>
      <c r="F3898" s="603"/>
      <c r="G3898" s="611"/>
      <c r="H3898" s="595"/>
      <c r="I3898" s="595"/>
      <c r="J3898" s="192"/>
      <c r="K3898" s="192"/>
      <c r="L3898" s="192"/>
      <c r="M3898" s="596"/>
      <c r="N3898" s="192"/>
      <c r="O3898" s="596"/>
      <c r="P3898" s="192"/>
      <c r="Q3898" s="596"/>
      <c r="R3898" s="597"/>
      <c r="S3898" s="600"/>
      <c r="T3898" s="598"/>
      <c r="U3898" s="598"/>
      <c r="V3898" s="598"/>
      <c r="W3898" s="598"/>
      <c r="X3898" s="598"/>
      <c r="Y3898" s="598"/>
      <c r="Z3898" s="598"/>
      <c r="AA3898" s="598"/>
      <c r="AB3898" s="598"/>
      <c r="AC3898" s="598"/>
      <c r="AD3898" s="598"/>
      <c r="AE3898" s="598"/>
      <c r="AF3898" s="598"/>
      <c r="AG3898" s="599"/>
      <c r="AH3898" s="192"/>
      <c r="AI3898" s="604"/>
      <c r="AJ3898" s="598"/>
      <c r="AK3898" s="600"/>
      <c r="AL3898" s="67"/>
      <c r="AM3898" s="67"/>
    </row>
    <row r="3899">
      <c r="A3899" s="612"/>
      <c r="B3899" s="601"/>
      <c r="C3899" s="601"/>
      <c r="D3899" s="595"/>
      <c r="E3899" s="602"/>
      <c r="F3899" s="603"/>
      <c r="G3899" s="611"/>
      <c r="H3899" s="595"/>
      <c r="I3899" s="595"/>
      <c r="J3899" s="192"/>
      <c r="K3899" s="192"/>
      <c r="L3899" s="192"/>
      <c r="M3899" s="596"/>
      <c r="N3899" s="192"/>
      <c r="O3899" s="596"/>
      <c r="P3899" s="192"/>
      <c r="Q3899" s="596"/>
      <c r="R3899" s="597"/>
      <c r="S3899" s="600"/>
      <c r="T3899" s="598"/>
      <c r="U3899" s="598"/>
      <c r="V3899" s="598"/>
      <c r="W3899" s="598"/>
      <c r="X3899" s="598"/>
      <c r="Y3899" s="598"/>
      <c r="Z3899" s="598"/>
      <c r="AA3899" s="598"/>
      <c r="AB3899" s="598"/>
      <c r="AC3899" s="598"/>
      <c r="AD3899" s="598"/>
      <c r="AE3899" s="598"/>
      <c r="AF3899" s="598"/>
      <c r="AG3899" s="599"/>
      <c r="AH3899" s="192"/>
      <c r="AI3899" s="604"/>
      <c r="AJ3899" s="598"/>
      <c r="AK3899" s="600"/>
      <c r="AL3899" s="67"/>
      <c r="AM3899" s="67"/>
    </row>
    <row r="3900">
      <c r="A3900" s="612"/>
      <c r="B3900" s="601"/>
      <c r="C3900" s="601"/>
      <c r="D3900" s="595"/>
      <c r="E3900" s="602"/>
      <c r="F3900" s="603"/>
      <c r="G3900" s="611"/>
      <c r="H3900" s="595"/>
      <c r="I3900" s="595"/>
      <c r="J3900" s="192"/>
      <c r="K3900" s="192"/>
      <c r="L3900" s="192"/>
      <c r="M3900" s="596"/>
      <c r="N3900" s="192"/>
      <c r="O3900" s="596"/>
      <c r="P3900" s="192"/>
      <c r="Q3900" s="596"/>
      <c r="R3900" s="597"/>
      <c r="S3900" s="600"/>
      <c r="T3900" s="598"/>
      <c r="U3900" s="598"/>
      <c r="V3900" s="598"/>
      <c r="W3900" s="598"/>
      <c r="X3900" s="598"/>
      <c r="Y3900" s="598"/>
      <c r="Z3900" s="598"/>
      <c r="AA3900" s="598"/>
      <c r="AB3900" s="598"/>
      <c r="AC3900" s="598"/>
      <c r="AD3900" s="598"/>
      <c r="AE3900" s="598"/>
      <c r="AF3900" s="598"/>
      <c r="AG3900" s="599"/>
      <c r="AH3900" s="192"/>
      <c r="AI3900" s="604"/>
      <c r="AJ3900" s="598"/>
      <c r="AK3900" s="600"/>
      <c r="AL3900" s="67"/>
      <c r="AM3900" s="67"/>
    </row>
    <row r="3901">
      <c r="A3901" s="612"/>
      <c r="B3901" s="601"/>
      <c r="C3901" s="601"/>
      <c r="D3901" s="595"/>
      <c r="E3901" s="602"/>
      <c r="F3901" s="603"/>
      <c r="G3901" s="611"/>
      <c r="H3901" s="595"/>
      <c r="I3901" s="595"/>
      <c r="J3901" s="192"/>
      <c r="K3901" s="192"/>
      <c r="L3901" s="192"/>
      <c r="M3901" s="596"/>
      <c r="N3901" s="192"/>
      <c r="O3901" s="596"/>
      <c r="P3901" s="192"/>
      <c r="Q3901" s="596"/>
      <c r="R3901" s="597"/>
      <c r="S3901" s="600"/>
      <c r="T3901" s="598"/>
      <c r="U3901" s="598"/>
      <c r="V3901" s="598"/>
      <c r="W3901" s="598"/>
      <c r="X3901" s="598"/>
      <c r="Y3901" s="598"/>
      <c r="Z3901" s="598"/>
      <c r="AA3901" s="598"/>
      <c r="AB3901" s="598"/>
      <c r="AC3901" s="598"/>
      <c r="AD3901" s="598"/>
      <c r="AE3901" s="598"/>
      <c r="AF3901" s="598"/>
      <c r="AG3901" s="599"/>
      <c r="AH3901" s="192"/>
      <c r="AI3901" s="604"/>
      <c r="AJ3901" s="598"/>
      <c r="AK3901" s="600"/>
      <c r="AL3901" s="67"/>
      <c r="AM3901" s="67"/>
    </row>
    <row r="3902">
      <c r="A3902" s="612"/>
      <c r="B3902" s="601"/>
      <c r="C3902" s="601"/>
      <c r="D3902" s="595"/>
      <c r="E3902" s="602"/>
      <c r="F3902" s="603"/>
      <c r="G3902" s="611"/>
      <c r="H3902" s="595"/>
      <c r="I3902" s="595"/>
      <c r="J3902" s="192"/>
      <c r="K3902" s="192"/>
      <c r="L3902" s="192"/>
      <c r="M3902" s="596"/>
      <c r="N3902" s="192"/>
      <c r="O3902" s="596"/>
      <c r="P3902" s="192"/>
      <c r="Q3902" s="596"/>
      <c r="R3902" s="597"/>
      <c r="S3902" s="600"/>
      <c r="T3902" s="598"/>
      <c r="U3902" s="598"/>
      <c r="V3902" s="598"/>
      <c r="W3902" s="598"/>
      <c r="X3902" s="598"/>
      <c r="Y3902" s="598"/>
      <c r="Z3902" s="598"/>
      <c r="AA3902" s="598"/>
      <c r="AB3902" s="598"/>
      <c r="AC3902" s="598"/>
      <c r="AD3902" s="598"/>
      <c r="AE3902" s="598"/>
      <c r="AF3902" s="598"/>
      <c r="AG3902" s="599"/>
      <c r="AH3902" s="192"/>
      <c r="AI3902" s="604"/>
      <c r="AJ3902" s="598"/>
      <c r="AK3902" s="600"/>
      <c r="AL3902" s="67"/>
      <c r="AM3902" s="67"/>
    </row>
    <row r="3903">
      <c r="A3903" s="612"/>
      <c r="B3903" s="601"/>
      <c r="C3903" s="601"/>
      <c r="D3903" s="595"/>
      <c r="E3903" s="602"/>
      <c r="F3903" s="603"/>
      <c r="G3903" s="611"/>
      <c r="H3903" s="595"/>
      <c r="I3903" s="595"/>
      <c r="J3903" s="192"/>
      <c r="K3903" s="192"/>
      <c r="L3903" s="192"/>
      <c r="M3903" s="596"/>
      <c r="N3903" s="192"/>
      <c r="O3903" s="596"/>
      <c r="P3903" s="192"/>
      <c r="Q3903" s="596"/>
      <c r="R3903" s="597"/>
      <c r="S3903" s="600"/>
      <c r="T3903" s="598"/>
      <c r="U3903" s="598"/>
      <c r="V3903" s="598"/>
      <c r="W3903" s="598"/>
      <c r="X3903" s="598"/>
      <c r="Y3903" s="598"/>
      <c r="Z3903" s="598"/>
      <c r="AA3903" s="598"/>
      <c r="AB3903" s="598"/>
      <c r="AC3903" s="598"/>
      <c r="AD3903" s="598"/>
      <c r="AE3903" s="598"/>
      <c r="AF3903" s="598"/>
      <c r="AG3903" s="599"/>
      <c r="AH3903" s="192"/>
      <c r="AI3903" s="604"/>
      <c r="AJ3903" s="598"/>
      <c r="AK3903" s="600"/>
      <c r="AL3903" s="67"/>
      <c r="AM3903" s="67"/>
    </row>
    <row r="3904">
      <c r="A3904" s="612"/>
      <c r="B3904" s="601"/>
      <c r="C3904" s="601"/>
      <c r="D3904" s="595"/>
      <c r="E3904" s="602"/>
      <c r="F3904" s="603"/>
      <c r="G3904" s="611"/>
      <c r="H3904" s="595"/>
      <c r="I3904" s="595"/>
      <c r="J3904" s="192"/>
      <c r="K3904" s="192"/>
      <c r="L3904" s="192"/>
      <c r="M3904" s="596"/>
      <c r="N3904" s="192"/>
      <c r="O3904" s="596"/>
      <c r="P3904" s="192"/>
      <c r="Q3904" s="596"/>
      <c r="R3904" s="597"/>
      <c r="S3904" s="600"/>
      <c r="T3904" s="598"/>
      <c r="U3904" s="598"/>
      <c r="V3904" s="598"/>
      <c r="W3904" s="598"/>
      <c r="X3904" s="598"/>
      <c r="Y3904" s="598"/>
      <c r="Z3904" s="598"/>
      <c r="AA3904" s="598"/>
      <c r="AB3904" s="598"/>
      <c r="AC3904" s="598"/>
      <c r="AD3904" s="598"/>
      <c r="AE3904" s="598"/>
      <c r="AF3904" s="598"/>
      <c r="AG3904" s="599"/>
      <c r="AH3904" s="192"/>
      <c r="AI3904" s="604"/>
      <c r="AJ3904" s="598"/>
      <c r="AK3904" s="600"/>
      <c r="AL3904" s="67"/>
      <c r="AM3904" s="67"/>
    </row>
    <row r="3905">
      <c r="A3905" s="612"/>
      <c r="B3905" s="601"/>
      <c r="C3905" s="601"/>
      <c r="D3905" s="595"/>
      <c r="E3905" s="602"/>
      <c r="F3905" s="603"/>
      <c r="G3905" s="611"/>
      <c r="H3905" s="595"/>
      <c r="I3905" s="595"/>
      <c r="J3905" s="192"/>
      <c r="K3905" s="192"/>
      <c r="L3905" s="192"/>
      <c r="M3905" s="596"/>
      <c r="N3905" s="192"/>
      <c r="O3905" s="596"/>
      <c r="P3905" s="192"/>
      <c r="Q3905" s="596"/>
      <c r="R3905" s="597"/>
      <c r="S3905" s="600"/>
      <c r="T3905" s="598"/>
      <c r="U3905" s="598"/>
      <c r="V3905" s="598"/>
      <c r="W3905" s="598"/>
      <c r="X3905" s="598"/>
      <c r="Y3905" s="598"/>
      <c r="Z3905" s="598"/>
      <c r="AA3905" s="598"/>
      <c r="AB3905" s="598"/>
      <c r="AC3905" s="598"/>
      <c r="AD3905" s="598"/>
      <c r="AE3905" s="598"/>
      <c r="AF3905" s="598"/>
      <c r="AG3905" s="599"/>
      <c r="AH3905" s="192"/>
      <c r="AI3905" s="604"/>
      <c r="AJ3905" s="598"/>
      <c r="AK3905" s="600"/>
      <c r="AL3905" s="67"/>
      <c r="AM3905" s="67"/>
    </row>
    <row r="3906">
      <c r="A3906" s="612"/>
      <c r="B3906" s="601"/>
      <c r="C3906" s="601"/>
      <c r="D3906" s="595"/>
      <c r="E3906" s="602"/>
      <c r="F3906" s="603"/>
      <c r="G3906" s="611"/>
      <c r="H3906" s="595"/>
      <c r="I3906" s="595"/>
      <c r="J3906" s="192"/>
      <c r="K3906" s="192"/>
      <c r="L3906" s="192"/>
      <c r="M3906" s="596"/>
      <c r="N3906" s="192"/>
      <c r="O3906" s="596"/>
      <c r="P3906" s="192"/>
      <c r="Q3906" s="596"/>
      <c r="R3906" s="597"/>
      <c r="S3906" s="600"/>
      <c r="T3906" s="598"/>
      <c r="U3906" s="598"/>
      <c r="V3906" s="598"/>
      <c r="W3906" s="598"/>
      <c r="X3906" s="598"/>
      <c r="Y3906" s="598"/>
      <c r="Z3906" s="598"/>
      <c r="AA3906" s="598"/>
      <c r="AB3906" s="598"/>
      <c r="AC3906" s="598"/>
      <c r="AD3906" s="598"/>
      <c r="AE3906" s="598"/>
      <c r="AF3906" s="598"/>
      <c r="AG3906" s="599"/>
      <c r="AH3906" s="192"/>
      <c r="AI3906" s="604"/>
      <c r="AJ3906" s="598"/>
      <c r="AK3906" s="600"/>
      <c r="AL3906" s="67"/>
      <c r="AM3906" s="67"/>
    </row>
    <row r="3907">
      <c r="A3907" s="612"/>
      <c r="B3907" s="601"/>
      <c r="C3907" s="601"/>
      <c r="D3907" s="595"/>
      <c r="E3907" s="602"/>
      <c r="F3907" s="603"/>
      <c r="G3907" s="611"/>
      <c r="H3907" s="595"/>
      <c r="I3907" s="595"/>
      <c r="J3907" s="192"/>
      <c r="K3907" s="192"/>
      <c r="L3907" s="192"/>
      <c r="M3907" s="596"/>
      <c r="N3907" s="192"/>
      <c r="O3907" s="596"/>
      <c r="P3907" s="192"/>
      <c r="Q3907" s="596"/>
      <c r="R3907" s="597"/>
      <c r="S3907" s="600"/>
      <c r="T3907" s="598"/>
      <c r="U3907" s="598"/>
      <c r="V3907" s="598"/>
      <c r="W3907" s="598"/>
      <c r="X3907" s="598"/>
      <c r="Y3907" s="598"/>
      <c r="Z3907" s="598"/>
      <c r="AA3907" s="598"/>
      <c r="AB3907" s="598"/>
      <c r="AC3907" s="598"/>
      <c r="AD3907" s="598"/>
      <c r="AE3907" s="598"/>
      <c r="AF3907" s="598"/>
      <c r="AG3907" s="599"/>
      <c r="AH3907" s="192"/>
      <c r="AI3907" s="604"/>
      <c r="AJ3907" s="598"/>
      <c r="AK3907" s="600"/>
      <c r="AL3907" s="67"/>
      <c r="AM3907" s="67"/>
    </row>
    <row r="3908">
      <c r="A3908" s="612"/>
      <c r="B3908" s="601"/>
      <c r="C3908" s="601"/>
      <c r="D3908" s="595"/>
      <c r="E3908" s="602"/>
      <c r="F3908" s="603"/>
      <c r="G3908" s="611"/>
      <c r="H3908" s="595"/>
      <c r="I3908" s="595"/>
      <c r="J3908" s="192"/>
      <c r="K3908" s="192"/>
      <c r="L3908" s="192"/>
      <c r="M3908" s="596"/>
      <c r="N3908" s="192"/>
      <c r="O3908" s="596"/>
      <c r="P3908" s="192"/>
      <c r="Q3908" s="596"/>
      <c r="R3908" s="597"/>
      <c r="S3908" s="600"/>
      <c r="T3908" s="598"/>
      <c r="U3908" s="598"/>
      <c r="V3908" s="598"/>
      <c r="W3908" s="598"/>
      <c r="X3908" s="598"/>
      <c r="Y3908" s="598"/>
      <c r="Z3908" s="598"/>
      <c r="AA3908" s="598"/>
      <c r="AB3908" s="598"/>
      <c r="AC3908" s="598"/>
      <c r="AD3908" s="598"/>
      <c r="AE3908" s="598"/>
      <c r="AF3908" s="598"/>
      <c r="AG3908" s="599"/>
      <c r="AH3908" s="192"/>
      <c r="AI3908" s="604"/>
      <c r="AJ3908" s="598"/>
      <c r="AK3908" s="600"/>
      <c r="AL3908" s="67"/>
      <c r="AM3908" s="67"/>
    </row>
    <row r="3909">
      <c r="A3909" s="612"/>
      <c r="B3909" s="601"/>
      <c r="C3909" s="601"/>
      <c r="D3909" s="595"/>
      <c r="E3909" s="602"/>
      <c r="F3909" s="603"/>
      <c r="G3909" s="611"/>
      <c r="H3909" s="595"/>
      <c r="I3909" s="595"/>
      <c r="J3909" s="192"/>
      <c r="K3909" s="192"/>
      <c r="L3909" s="192"/>
      <c r="M3909" s="596"/>
      <c r="N3909" s="192"/>
      <c r="O3909" s="596"/>
      <c r="P3909" s="192"/>
      <c r="Q3909" s="596"/>
      <c r="R3909" s="597"/>
      <c r="S3909" s="600"/>
      <c r="T3909" s="598"/>
      <c r="U3909" s="598"/>
      <c r="V3909" s="598"/>
      <c r="W3909" s="598"/>
      <c r="X3909" s="598"/>
      <c r="Y3909" s="598"/>
      <c r="Z3909" s="598"/>
      <c r="AA3909" s="598"/>
      <c r="AB3909" s="598"/>
      <c r="AC3909" s="598"/>
      <c r="AD3909" s="598"/>
      <c r="AE3909" s="598"/>
      <c r="AF3909" s="598"/>
      <c r="AG3909" s="599"/>
      <c r="AH3909" s="192"/>
      <c r="AI3909" s="604"/>
      <c r="AJ3909" s="598"/>
      <c r="AK3909" s="600"/>
      <c r="AL3909" s="67"/>
      <c r="AM3909" s="67"/>
    </row>
    <row r="3910">
      <c r="A3910" s="612"/>
      <c r="B3910" s="601"/>
      <c r="C3910" s="601"/>
      <c r="D3910" s="595"/>
      <c r="E3910" s="602"/>
      <c r="F3910" s="603"/>
      <c r="G3910" s="611"/>
      <c r="H3910" s="595"/>
      <c r="I3910" s="595"/>
      <c r="J3910" s="192"/>
      <c r="K3910" s="192"/>
      <c r="L3910" s="192"/>
      <c r="M3910" s="596"/>
      <c r="N3910" s="192"/>
      <c r="O3910" s="596"/>
      <c r="P3910" s="192"/>
      <c r="Q3910" s="596"/>
      <c r="R3910" s="597"/>
      <c r="S3910" s="600"/>
      <c r="T3910" s="598"/>
      <c r="U3910" s="598"/>
      <c r="V3910" s="598"/>
      <c r="W3910" s="598"/>
      <c r="X3910" s="598"/>
      <c r="Y3910" s="598"/>
      <c r="Z3910" s="598"/>
      <c r="AA3910" s="598"/>
      <c r="AB3910" s="598"/>
      <c r="AC3910" s="598"/>
      <c r="AD3910" s="598"/>
      <c r="AE3910" s="598"/>
      <c r="AF3910" s="598"/>
      <c r="AG3910" s="599"/>
      <c r="AH3910" s="192"/>
      <c r="AI3910" s="604"/>
      <c r="AJ3910" s="598"/>
      <c r="AK3910" s="600"/>
      <c r="AL3910" s="67"/>
      <c r="AM3910" s="67"/>
    </row>
    <row r="3911">
      <c r="A3911" s="612"/>
      <c r="B3911" s="601"/>
      <c r="C3911" s="601"/>
      <c r="D3911" s="595"/>
      <c r="E3911" s="602"/>
      <c r="F3911" s="603"/>
      <c r="G3911" s="611"/>
      <c r="H3911" s="595"/>
      <c r="I3911" s="595"/>
      <c r="J3911" s="192"/>
      <c r="K3911" s="192"/>
      <c r="L3911" s="192"/>
      <c r="M3911" s="596"/>
      <c r="N3911" s="192"/>
      <c r="O3911" s="596"/>
      <c r="P3911" s="192"/>
      <c r="Q3911" s="596"/>
      <c r="R3911" s="597"/>
      <c r="S3911" s="600"/>
      <c r="T3911" s="598"/>
      <c r="U3911" s="598"/>
      <c r="V3911" s="598"/>
      <c r="W3911" s="598"/>
      <c r="X3911" s="598"/>
      <c r="Y3911" s="598"/>
      <c r="Z3911" s="598"/>
      <c r="AA3911" s="598"/>
      <c r="AB3911" s="598"/>
      <c r="AC3911" s="598"/>
      <c r="AD3911" s="598"/>
      <c r="AE3911" s="598"/>
      <c r="AF3911" s="598"/>
      <c r="AG3911" s="599"/>
      <c r="AH3911" s="192"/>
      <c r="AI3911" s="604"/>
      <c r="AJ3911" s="598"/>
      <c r="AK3911" s="600"/>
      <c r="AL3911" s="67"/>
      <c r="AM3911" s="67"/>
    </row>
    <row r="3912">
      <c r="A3912" s="612"/>
      <c r="B3912" s="601"/>
      <c r="C3912" s="601"/>
      <c r="D3912" s="595"/>
      <c r="E3912" s="602"/>
      <c r="F3912" s="603"/>
      <c r="G3912" s="611"/>
      <c r="H3912" s="595"/>
      <c r="I3912" s="595"/>
      <c r="J3912" s="192"/>
      <c r="K3912" s="192"/>
      <c r="L3912" s="192"/>
      <c r="M3912" s="596"/>
      <c r="N3912" s="192"/>
      <c r="O3912" s="596"/>
      <c r="P3912" s="192"/>
      <c r="Q3912" s="596"/>
      <c r="R3912" s="597"/>
      <c r="S3912" s="600"/>
      <c r="T3912" s="598"/>
      <c r="U3912" s="598"/>
      <c r="V3912" s="598"/>
      <c r="W3912" s="598"/>
      <c r="X3912" s="598"/>
      <c r="Y3912" s="598"/>
      <c r="Z3912" s="598"/>
      <c r="AA3912" s="598"/>
      <c r="AB3912" s="598"/>
      <c r="AC3912" s="598"/>
      <c r="AD3912" s="598"/>
      <c r="AE3912" s="598"/>
      <c r="AF3912" s="598"/>
      <c r="AG3912" s="599"/>
      <c r="AH3912" s="192"/>
      <c r="AI3912" s="604"/>
      <c r="AJ3912" s="598"/>
      <c r="AK3912" s="600"/>
      <c r="AL3912" s="67"/>
      <c r="AM3912" s="67"/>
    </row>
    <row r="3913">
      <c r="A3913" s="612"/>
      <c r="B3913" s="601"/>
      <c r="C3913" s="601"/>
      <c r="D3913" s="595"/>
      <c r="E3913" s="602"/>
      <c r="F3913" s="603"/>
      <c r="G3913" s="611"/>
      <c r="H3913" s="595"/>
      <c r="I3913" s="595"/>
      <c r="J3913" s="192"/>
      <c r="K3913" s="192"/>
      <c r="L3913" s="192"/>
      <c r="M3913" s="596"/>
      <c r="N3913" s="192"/>
      <c r="O3913" s="596"/>
      <c r="P3913" s="192"/>
      <c r="Q3913" s="596"/>
      <c r="R3913" s="597"/>
      <c r="S3913" s="600"/>
      <c r="T3913" s="598"/>
      <c r="U3913" s="598"/>
      <c r="V3913" s="598"/>
      <c r="W3913" s="598"/>
      <c r="X3913" s="598"/>
      <c r="Y3913" s="598"/>
      <c r="Z3913" s="598"/>
      <c r="AA3913" s="598"/>
      <c r="AB3913" s="598"/>
      <c r="AC3913" s="598"/>
      <c r="AD3913" s="598"/>
      <c r="AE3913" s="598"/>
      <c r="AF3913" s="598"/>
      <c r="AG3913" s="599"/>
      <c r="AH3913" s="192"/>
      <c r="AI3913" s="604"/>
      <c r="AJ3913" s="598"/>
      <c r="AK3913" s="600"/>
      <c r="AL3913" s="67"/>
      <c r="AM3913" s="67"/>
    </row>
    <row r="3914">
      <c r="A3914" s="612"/>
      <c r="B3914" s="601"/>
      <c r="C3914" s="601"/>
      <c r="D3914" s="595"/>
      <c r="E3914" s="602"/>
      <c r="F3914" s="603"/>
      <c r="G3914" s="611"/>
      <c r="H3914" s="595"/>
      <c r="I3914" s="595"/>
      <c r="J3914" s="192"/>
      <c r="K3914" s="192"/>
      <c r="L3914" s="192"/>
      <c r="M3914" s="596"/>
      <c r="N3914" s="192"/>
      <c r="O3914" s="596"/>
      <c r="P3914" s="192"/>
      <c r="Q3914" s="596"/>
      <c r="R3914" s="597"/>
      <c r="S3914" s="600"/>
      <c r="T3914" s="598"/>
      <c r="U3914" s="598"/>
      <c r="V3914" s="598"/>
      <c r="W3914" s="598"/>
      <c r="X3914" s="598"/>
      <c r="Y3914" s="598"/>
      <c r="Z3914" s="598"/>
      <c r="AA3914" s="598"/>
      <c r="AB3914" s="598"/>
      <c r="AC3914" s="598"/>
      <c r="AD3914" s="598"/>
      <c r="AE3914" s="598"/>
      <c r="AF3914" s="598"/>
      <c r="AG3914" s="599"/>
      <c r="AH3914" s="192"/>
      <c r="AI3914" s="604"/>
      <c r="AJ3914" s="598"/>
      <c r="AK3914" s="600"/>
      <c r="AL3914" s="67"/>
      <c r="AM3914" s="67"/>
    </row>
    <row r="3915">
      <c r="A3915" s="612"/>
      <c r="B3915" s="601"/>
      <c r="C3915" s="601"/>
      <c r="D3915" s="595"/>
      <c r="E3915" s="602"/>
      <c r="F3915" s="603"/>
      <c r="G3915" s="611"/>
      <c r="H3915" s="595"/>
      <c r="I3915" s="595"/>
      <c r="J3915" s="192"/>
      <c r="K3915" s="192"/>
      <c r="L3915" s="192"/>
      <c r="M3915" s="596"/>
      <c r="N3915" s="192"/>
      <c r="O3915" s="596"/>
      <c r="P3915" s="192"/>
      <c r="Q3915" s="596"/>
      <c r="R3915" s="597"/>
      <c r="S3915" s="600"/>
      <c r="T3915" s="598"/>
      <c r="U3915" s="598"/>
      <c r="V3915" s="598"/>
      <c r="W3915" s="598"/>
      <c r="X3915" s="598"/>
      <c r="Y3915" s="598"/>
      <c r="Z3915" s="598"/>
      <c r="AA3915" s="598"/>
      <c r="AB3915" s="598"/>
      <c r="AC3915" s="598"/>
      <c r="AD3915" s="598"/>
      <c r="AE3915" s="598"/>
      <c r="AF3915" s="598"/>
      <c r="AG3915" s="599"/>
      <c r="AH3915" s="192"/>
      <c r="AI3915" s="604"/>
      <c r="AJ3915" s="598"/>
      <c r="AK3915" s="600"/>
      <c r="AL3915" s="67"/>
      <c r="AM3915" s="67"/>
    </row>
    <row r="3916">
      <c r="A3916" s="612"/>
      <c r="B3916" s="601"/>
      <c r="C3916" s="601"/>
      <c r="D3916" s="595"/>
      <c r="E3916" s="602"/>
      <c r="F3916" s="603"/>
      <c r="G3916" s="611"/>
      <c r="H3916" s="595"/>
      <c r="I3916" s="595"/>
      <c r="J3916" s="192"/>
      <c r="K3916" s="192"/>
      <c r="L3916" s="192"/>
      <c r="M3916" s="596"/>
      <c r="N3916" s="192"/>
      <c r="O3916" s="596"/>
      <c r="P3916" s="192"/>
      <c r="Q3916" s="596"/>
      <c r="R3916" s="597"/>
      <c r="S3916" s="600"/>
      <c r="T3916" s="598"/>
      <c r="U3916" s="598"/>
      <c r="V3916" s="598"/>
      <c r="W3916" s="598"/>
      <c r="X3916" s="598"/>
      <c r="Y3916" s="598"/>
      <c r="Z3916" s="598"/>
      <c r="AA3916" s="598"/>
      <c r="AB3916" s="598"/>
      <c r="AC3916" s="598"/>
      <c r="AD3916" s="598"/>
      <c r="AE3916" s="598"/>
      <c r="AF3916" s="598"/>
      <c r="AG3916" s="599"/>
      <c r="AH3916" s="192"/>
      <c r="AI3916" s="604"/>
      <c r="AJ3916" s="598"/>
      <c r="AK3916" s="600"/>
      <c r="AL3916" s="67"/>
      <c r="AM3916" s="67"/>
    </row>
    <row r="3917">
      <c r="A3917" s="612"/>
      <c r="B3917" s="601"/>
      <c r="C3917" s="601"/>
      <c r="D3917" s="595"/>
      <c r="E3917" s="602"/>
      <c r="F3917" s="603"/>
      <c r="G3917" s="611"/>
      <c r="H3917" s="595"/>
      <c r="I3917" s="595"/>
      <c r="J3917" s="192"/>
      <c r="K3917" s="192"/>
      <c r="L3917" s="192"/>
      <c r="M3917" s="596"/>
      <c r="N3917" s="192"/>
      <c r="O3917" s="596"/>
      <c r="P3917" s="192"/>
      <c r="Q3917" s="596"/>
      <c r="R3917" s="597"/>
      <c r="S3917" s="600"/>
      <c r="T3917" s="598"/>
      <c r="U3917" s="598"/>
      <c r="V3917" s="598"/>
      <c r="W3917" s="598"/>
      <c r="X3917" s="598"/>
      <c r="Y3917" s="598"/>
      <c r="Z3917" s="598"/>
      <c r="AA3917" s="598"/>
      <c r="AB3917" s="598"/>
      <c r="AC3917" s="598"/>
      <c r="AD3917" s="598"/>
      <c r="AE3917" s="598"/>
      <c r="AF3917" s="598"/>
      <c r="AG3917" s="599"/>
      <c r="AH3917" s="192"/>
      <c r="AI3917" s="604"/>
      <c r="AJ3917" s="598"/>
      <c r="AK3917" s="600"/>
      <c r="AL3917" s="67"/>
      <c r="AM3917" s="67"/>
    </row>
    <row r="3918">
      <c r="A3918" s="612"/>
      <c r="B3918" s="601"/>
      <c r="C3918" s="601"/>
      <c r="D3918" s="595"/>
      <c r="E3918" s="602"/>
      <c r="F3918" s="603"/>
      <c r="G3918" s="611"/>
      <c r="H3918" s="595"/>
      <c r="I3918" s="595"/>
      <c r="J3918" s="192"/>
      <c r="K3918" s="192"/>
      <c r="L3918" s="192"/>
      <c r="M3918" s="596"/>
      <c r="N3918" s="192"/>
      <c r="O3918" s="596"/>
      <c r="P3918" s="192"/>
      <c r="Q3918" s="596"/>
      <c r="R3918" s="597"/>
      <c r="S3918" s="600"/>
      <c r="T3918" s="598"/>
      <c r="U3918" s="598"/>
      <c r="V3918" s="598"/>
      <c r="W3918" s="598"/>
      <c r="X3918" s="598"/>
      <c r="Y3918" s="598"/>
      <c r="Z3918" s="598"/>
      <c r="AA3918" s="598"/>
      <c r="AB3918" s="598"/>
      <c r="AC3918" s="598"/>
      <c r="AD3918" s="598"/>
      <c r="AE3918" s="598"/>
      <c r="AF3918" s="598"/>
      <c r="AG3918" s="599"/>
      <c r="AH3918" s="192"/>
      <c r="AI3918" s="604"/>
      <c r="AJ3918" s="598"/>
      <c r="AK3918" s="600"/>
      <c r="AL3918" s="67"/>
      <c r="AM3918" s="67"/>
    </row>
    <row r="3919">
      <c r="A3919" s="612"/>
      <c r="B3919" s="601"/>
      <c r="C3919" s="601"/>
      <c r="D3919" s="595"/>
      <c r="E3919" s="602"/>
      <c r="F3919" s="603"/>
      <c r="G3919" s="611"/>
      <c r="H3919" s="595"/>
      <c r="I3919" s="595"/>
      <c r="J3919" s="192"/>
      <c r="K3919" s="192"/>
      <c r="L3919" s="192"/>
      <c r="M3919" s="596"/>
      <c r="N3919" s="192"/>
      <c r="O3919" s="596"/>
      <c r="P3919" s="192"/>
      <c r="Q3919" s="596"/>
      <c r="R3919" s="597"/>
      <c r="S3919" s="600"/>
      <c r="T3919" s="598"/>
      <c r="U3919" s="598"/>
      <c r="V3919" s="598"/>
      <c r="W3919" s="598"/>
      <c r="X3919" s="598"/>
      <c r="Y3919" s="598"/>
      <c r="Z3919" s="598"/>
      <c r="AA3919" s="598"/>
      <c r="AB3919" s="598"/>
      <c r="AC3919" s="598"/>
      <c r="AD3919" s="598"/>
      <c r="AE3919" s="598"/>
      <c r="AF3919" s="598"/>
      <c r="AG3919" s="599"/>
      <c r="AH3919" s="192"/>
      <c r="AI3919" s="604"/>
      <c r="AJ3919" s="598"/>
      <c r="AK3919" s="600"/>
      <c r="AL3919" s="67"/>
      <c r="AM3919" s="67"/>
    </row>
    <row r="3920">
      <c r="A3920" s="612"/>
      <c r="B3920" s="601"/>
      <c r="C3920" s="601"/>
      <c r="D3920" s="595"/>
      <c r="E3920" s="602"/>
      <c r="F3920" s="603"/>
      <c r="G3920" s="611"/>
      <c r="H3920" s="595"/>
      <c r="I3920" s="595"/>
      <c r="J3920" s="192"/>
      <c r="K3920" s="192"/>
      <c r="L3920" s="192"/>
      <c r="M3920" s="596"/>
      <c r="N3920" s="192"/>
      <c r="O3920" s="596"/>
      <c r="P3920" s="192"/>
      <c r="Q3920" s="596"/>
      <c r="R3920" s="597"/>
      <c r="S3920" s="600"/>
      <c r="T3920" s="598"/>
      <c r="U3920" s="598"/>
      <c r="V3920" s="598"/>
      <c r="W3920" s="598"/>
      <c r="X3920" s="598"/>
      <c r="Y3920" s="598"/>
      <c r="Z3920" s="598"/>
      <c r="AA3920" s="598"/>
      <c r="AB3920" s="598"/>
      <c r="AC3920" s="598"/>
      <c r="AD3920" s="598"/>
      <c r="AE3920" s="598"/>
      <c r="AF3920" s="598"/>
      <c r="AG3920" s="599"/>
      <c r="AH3920" s="192"/>
      <c r="AI3920" s="604"/>
      <c r="AJ3920" s="598"/>
      <c r="AK3920" s="600"/>
      <c r="AL3920" s="67"/>
      <c r="AM3920" s="67"/>
    </row>
    <row r="3921">
      <c r="A3921" s="612"/>
      <c r="B3921" s="601"/>
      <c r="C3921" s="601"/>
      <c r="D3921" s="595"/>
      <c r="E3921" s="602"/>
      <c r="F3921" s="603"/>
      <c r="G3921" s="611"/>
      <c r="H3921" s="595"/>
      <c r="I3921" s="595"/>
      <c r="J3921" s="192"/>
      <c r="K3921" s="192"/>
      <c r="L3921" s="192"/>
      <c r="M3921" s="596"/>
      <c r="N3921" s="192"/>
      <c r="O3921" s="596"/>
      <c r="P3921" s="192"/>
      <c r="Q3921" s="596"/>
      <c r="R3921" s="597"/>
      <c r="S3921" s="600"/>
      <c r="T3921" s="598"/>
      <c r="U3921" s="598"/>
      <c r="V3921" s="598"/>
      <c r="W3921" s="598"/>
      <c r="X3921" s="598"/>
      <c r="Y3921" s="598"/>
      <c r="Z3921" s="598"/>
      <c r="AA3921" s="598"/>
      <c r="AB3921" s="598"/>
      <c r="AC3921" s="598"/>
      <c r="AD3921" s="598"/>
      <c r="AE3921" s="598"/>
      <c r="AF3921" s="598"/>
      <c r="AG3921" s="599"/>
      <c r="AH3921" s="192"/>
      <c r="AI3921" s="604"/>
      <c r="AJ3921" s="598"/>
      <c r="AK3921" s="600"/>
      <c r="AL3921" s="67"/>
      <c r="AM3921" s="67"/>
    </row>
    <row r="3922">
      <c r="A3922" s="612"/>
      <c r="B3922" s="601"/>
      <c r="C3922" s="601"/>
      <c r="D3922" s="595"/>
      <c r="E3922" s="602"/>
      <c r="F3922" s="603"/>
      <c r="G3922" s="611"/>
      <c r="H3922" s="595"/>
      <c r="I3922" s="595"/>
      <c r="J3922" s="192"/>
      <c r="K3922" s="192"/>
      <c r="L3922" s="192"/>
      <c r="M3922" s="596"/>
      <c r="N3922" s="192"/>
      <c r="O3922" s="596"/>
      <c r="P3922" s="192"/>
      <c r="Q3922" s="596"/>
      <c r="R3922" s="597"/>
      <c r="S3922" s="600"/>
      <c r="T3922" s="598"/>
      <c r="U3922" s="598"/>
      <c r="V3922" s="598"/>
      <c r="W3922" s="598"/>
      <c r="X3922" s="598"/>
      <c r="Y3922" s="598"/>
      <c r="Z3922" s="598"/>
      <c r="AA3922" s="598"/>
      <c r="AB3922" s="598"/>
      <c r="AC3922" s="598"/>
      <c r="AD3922" s="598"/>
      <c r="AE3922" s="598"/>
      <c r="AF3922" s="598"/>
      <c r="AG3922" s="599"/>
      <c r="AH3922" s="192"/>
      <c r="AI3922" s="604"/>
      <c r="AJ3922" s="598"/>
      <c r="AK3922" s="600"/>
      <c r="AL3922" s="67"/>
      <c r="AM3922" s="67"/>
    </row>
    <row r="3923">
      <c r="A3923" s="612"/>
      <c r="B3923" s="601"/>
      <c r="C3923" s="601"/>
      <c r="D3923" s="595"/>
      <c r="E3923" s="602"/>
      <c r="F3923" s="603"/>
      <c r="G3923" s="611"/>
      <c r="H3923" s="595"/>
      <c r="I3923" s="595"/>
      <c r="J3923" s="192"/>
      <c r="K3923" s="192"/>
      <c r="L3923" s="192"/>
      <c r="M3923" s="596"/>
      <c r="N3923" s="192"/>
      <c r="O3923" s="596"/>
      <c r="P3923" s="192"/>
      <c r="Q3923" s="596"/>
      <c r="R3923" s="597"/>
      <c r="S3923" s="600"/>
      <c r="T3923" s="598"/>
      <c r="U3923" s="598"/>
      <c r="V3923" s="598"/>
      <c r="W3923" s="598"/>
      <c r="X3923" s="598"/>
      <c r="Y3923" s="598"/>
      <c r="Z3923" s="598"/>
      <c r="AA3923" s="598"/>
      <c r="AB3923" s="598"/>
      <c r="AC3923" s="598"/>
      <c r="AD3923" s="598"/>
      <c r="AE3923" s="598"/>
      <c r="AF3923" s="598"/>
      <c r="AG3923" s="599"/>
      <c r="AH3923" s="192"/>
      <c r="AI3923" s="604"/>
      <c r="AJ3923" s="598"/>
      <c r="AK3923" s="600"/>
      <c r="AL3923" s="67"/>
      <c r="AM3923" s="67"/>
    </row>
    <row r="3924">
      <c r="A3924" s="612"/>
      <c r="B3924" s="601"/>
      <c r="C3924" s="601"/>
      <c r="D3924" s="595"/>
      <c r="E3924" s="602"/>
      <c r="F3924" s="603"/>
      <c r="G3924" s="611"/>
      <c r="H3924" s="595"/>
      <c r="I3924" s="595"/>
      <c r="J3924" s="192"/>
      <c r="K3924" s="192"/>
      <c r="L3924" s="192"/>
      <c r="M3924" s="596"/>
      <c r="N3924" s="192"/>
      <c r="O3924" s="596"/>
      <c r="P3924" s="192"/>
      <c r="Q3924" s="596"/>
      <c r="R3924" s="597"/>
      <c r="S3924" s="600"/>
      <c r="T3924" s="598"/>
      <c r="U3924" s="598"/>
      <c r="V3924" s="598"/>
      <c r="W3924" s="598"/>
      <c r="X3924" s="598"/>
      <c r="Y3924" s="598"/>
      <c r="Z3924" s="598"/>
      <c r="AA3924" s="598"/>
      <c r="AB3924" s="598"/>
      <c r="AC3924" s="598"/>
      <c r="AD3924" s="598"/>
      <c r="AE3924" s="598"/>
      <c r="AF3924" s="598"/>
      <c r="AG3924" s="599"/>
      <c r="AH3924" s="192"/>
      <c r="AI3924" s="604"/>
      <c r="AJ3924" s="598"/>
      <c r="AK3924" s="600"/>
      <c r="AL3924" s="67"/>
      <c r="AM3924" s="67"/>
    </row>
    <row r="3925">
      <c r="A3925" s="612"/>
      <c r="B3925" s="601"/>
      <c r="C3925" s="601"/>
      <c r="D3925" s="595"/>
      <c r="E3925" s="602"/>
      <c r="F3925" s="603"/>
      <c r="G3925" s="611"/>
      <c r="H3925" s="595"/>
      <c r="I3925" s="595"/>
      <c r="J3925" s="192"/>
      <c r="K3925" s="192"/>
      <c r="L3925" s="192"/>
      <c r="M3925" s="596"/>
      <c r="N3925" s="192"/>
      <c r="O3925" s="596"/>
      <c r="P3925" s="192"/>
      <c r="Q3925" s="596"/>
      <c r="R3925" s="597"/>
      <c r="S3925" s="600"/>
      <c r="T3925" s="598"/>
      <c r="U3925" s="598"/>
      <c r="V3925" s="598"/>
      <c r="W3925" s="598"/>
      <c r="X3925" s="598"/>
      <c r="Y3925" s="598"/>
      <c r="Z3925" s="598"/>
      <c r="AA3925" s="598"/>
      <c r="AB3925" s="598"/>
      <c r="AC3925" s="598"/>
      <c r="AD3925" s="598"/>
      <c r="AE3925" s="598"/>
      <c r="AF3925" s="598"/>
      <c r="AG3925" s="599"/>
      <c r="AH3925" s="192"/>
      <c r="AI3925" s="604"/>
      <c r="AJ3925" s="598"/>
      <c r="AK3925" s="600"/>
      <c r="AL3925" s="67"/>
      <c r="AM3925" s="67"/>
    </row>
    <row r="3926">
      <c r="A3926" s="612"/>
      <c r="B3926" s="601"/>
      <c r="C3926" s="601"/>
      <c r="D3926" s="595"/>
      <c r="E3926" s="602"/>
      <c r="F3926" s="603"/>
      <c r="G3926" s="611"/>
      <c r="H3926" s="595"/>
      <c r="I3926" s="595"/>
      <c r="J3926" s="192"/>
      <c r="K3926" s="192"/>
      <c r="L3926" s="192"/>
      <c r="M3926" s="596"/>
      <c r="N3926" s="192"/>
      <c r="O3926" s="596"/>
      <c r="P3926" s="192"/>
      <c r="Q3926" s="596"/>
      <c r="R3926" s="597"/>
      <c r="S3926" s="600"/>
      <c r="T3926" s="598"/>
      <c r="U3926" s="598"/>
      <c r="V3926" s="598"/>
      <c r="W3926" s="598"/>
      <c r="X3926" s="598"/>
      <c r="Y3926" s="598"/>
      <c r="Z3926" s="598"/>
      <c r="AA3926" s="598"/>
      <c r="AB3926" s="598"/>
      <c r="AC3926" s="598"/>
      <c r="AD3926" s="598"/>
      <c r="AE3926" s="598"/>
      <c r="AF3926" s="598"/>
      <c r="AG3926" s="599"/>
      <c r="AH3926" s="192"/>
      <c r="AI3926" s="604"/>
      <c r="AJ3926" s="598"/>
      <c r="AK3926" s="600"/>
      <c r="AL3926" s="67"/>
      <c r="AM3926" s="67"/>
    </row>
    <row r="3927">
      <c r="A3927" s="612"/>
      <c r="B3927" s="601"/>
      <c r="C3927" s="601"/>
      <c r="D3927" s="595"/>
      <c r="E3927" s="602"/>
      <c r="F3927" s="603"/>
      <c r="G3927" s="611"/>
      <c r="H3927" s="595"/>
      <c r="I3927" s="595"/>
      <c r="J3927" s="192"/>
      <c r="K3927" s="192"/>
      <c r="L3927" s="192"/>
      <c r="M3927" s="596"/>
      <c r="N3927" s="192"/>
      <c r="O3927" s="596"/>
      <c r="P3927" s="192"/>
      <c r="Q3927" s="596"/>
      <c r="R3927" s="597"/>
      <c r="S3927" s="600"/>
      <c r="T3927" s="598"/>
      <c r="U3927" s="598"/>
      <c r="V3927" s="598"/>
      <c r="W3927" s="598"/>
      <c r="X3927" s="598"/>
      <c r="Y3927" s="598"/>
      <c r="Z3927" s="598"/>
      <c r="AA3927" s="598"/>
      <c r="AB3927" s="598"/>
      <c r="AC3927" s="598"/>
      <c r="AD3927" s="598"/>
      <c r="AE3927" s="598"/>
      <c r="AF3927" s="598"/>
      <c r="AG3927" s="599"/>
      <c r="AH3927" s="192"/>
      <c r="AI3927" s="604"/>
      <c r="AJ3927" s="598"/>
      <c r="AK3927" s="600"/>
      <c r="AL3927" s="67"/>
      <c r="AM3927" s="67"/>
    </row>
    <row r="3928">
      <c r="A3928" s="612"/>
      <c r="B3928" s="601"/>
      <c r="C3928" s="601"/>
      <c r="D3928" s="595"/>
      <c r="E3928" s="602"/>
      <c r="F3928" s="603"/>
      <c r="G3928" s="611"/>
      <c r="H3928" s="595"/>
      <c r="I3928" s="595"/>
      <c r="J3928" s="192"/>
      <c r="K3928" s="192"/>
      <c r="L3928" s="192"/>
      <c r="M3928" s="596"/>
      <c r="N3928" s="192"/>
      <c r="O3928" s="596"/>
      <c r="P3928" s="192"/>
      <c r="Q3928" s="596"/>
      <c r="R3928" s="597"/>
      <c r="S3928" s="600"/>
      <c r="T3928" s="598"/>
      <c r="U3928" s="598"/>
      <c r="V3928" s="598"/>
      <c r="W3928" s="598"/>
      <c r="X3928" s="598"/>
      <c r="Y3928" s="598"/>
      <c r="Z3928" s="598"/>
      <c r="AA3928" s="598"/>
      <c r="AB3928" s="598"/>
      <c r="AC3928" s="598"/>
      <c r="AD3928" s="598"/>
      <c r="AE3928" s="598"/>
      <c r="AF3928" s="598"/>
      <c r="AG3928" s="599"/>
      <c r="AH3928" s="192"/>
      <c r="AI3928" s="604"/>
      <c r="AJ3928" s="598"/>
      <c r="AK3928" s="600"/>
      <c r="AL3928" s="67"/>
      <c r="AM3928" s="67"/>
    </row>
    <row r="3929">
      <c r="A3929" s="612"/>
      <c r="B3929" s="601"/>
      <c r="C3929" s="601"/>
      <c r="D3929" s="595"/>
      <c r="E3929" s="602"/>
      <c r="F3929" s="603"/>
      <c r="G3929" s="611"/>
      <c r="H3929" s="595"/>
      <c r="I3929" s="595"/>
      <c r="J3929" s="192"/>
      <c r="K3929" s="192"/>
      <c r="L3929" s="192"/>
      <c r="M3929" s="596"/>
      <c r="N3929" s="192"/>
      <c r="O3929" s="596"/>
      <c r="P3929" s="192"/>
      <c r="Q3929" s="596"/>
      <c r="R3929" s="597"/>
      <c r="S3929" s="600"/>
      <c r="T3929" s="598"/>
      <c r="U3929" s="598"/>
      <c r="V3929" s="598"/>
      <c r="W3929" s="598"/>
      <c r="X3929" s="598"/>
      <c r="Y3929" s="598"/>
      <c r="Z3929" s="598"/>
      <c r="AA3929" s="598"/>
      <c r="AB3929" s="598"/>
      <c r="AC3929" s="598"/>
      <c r="AD3929" s="598"/>
      <c r="AE3929" s="598"/>
      <c r="AF3929" s="598"/>
      <c r="AG3929" s="599"/>
      <c r="AH3929" s="192"/>
      <c r="AI3929" s="604"/>
      <c r="AJ3929" s="598"/>
      <c r="AK3929" s="600"/>
      <c r="AL3929" s="67"/>
      <c r="AM3929" s="67"/>
    </row>
    <row r="3930">
      <c r="A3930" s="612"/>
      <c r="B3930" s="601"/>
      <c r="C3930" s="601"/>
      <c r="D3930" s="595"/>
      <c r="E3930" s="602"/>
      <c r="F3930" s="603"/>
      <c r="G3930" s="611"/>
      <c r="H3930" s="595"/>
      <c r="I3930" s="595"/>
      <c r="J3930" s="192"/>
      <c r="K3930" s="192"/>
      <c r="L3930" s="192"/>
      <c r="M3930" s="596"/>
      <c r="N3930" s="192"/>
      <c r="O3930" s="596"/>
      <c r="P3930" s="192"/>
      <c r="Q3930" s="596"/>
      <c r="R3930" s="597"/>
      <c r="S3930" s="600"/>
      <c r="T3930" s="598"/>
      <c r="U3930" s="598"/>
      <c r="V3930" s="598"/>
      <c r="W3930" s="598"/>
      <c r="X3930" s="598"/>
      <c r="Y3930" s="598"/>
      <c r="Z3930" s="598"/>
      <c r="AA3930" s="598"/>
      <c r="AB3930" s="598"/>
      <c r="AC3930" s="598"/>
      <c r="AD3930" s="598"/>
      <c r="AE3930" s="598"/>
      <c r="AF3930" s="598"/>
      <c r="AG3930" s="599"/>
      <c r="AH3930" s="192"/>
      <c r="AI3930" s="604"/>
      <c r="AJ3930" s="598"/>
      <c r="AK3930" s="600"/>
      <c r="AL3930" s="67"/>
      <c r="AM3930" s="67"/>
    </row>
    <row r="3931">
      <c r="A3931" s="612"/>
      <c r="B3931" s="601"/>
      <c r="C3931" s="601"/>
      <c r="D3931" s="595"/>
      <c r="E3931" s="602"/>
      <c r="F3931" s="603"/>
      <c r="G3931" s="611"/>
      <c r="H3931" s="595"/>
      <c r="I3931" s="595"/>
      <c r="J3931" s="192"/>
      <c r="K3931" s="192"/>
      <c r="L3931" s="192"/>
      <c r="M3931" s="596"/>
      <c r="N3931" s="192"/>
      <c r="O3931" s="596"/>
      <c r="P3931" s="192"/>
      <c r="Q3931" s="596"/>
      <c r="R3931" s="597"/>
      <c r="S3931" s="600"/>
      <c r="T3931" s="598"/>
      <c r="U3931" s="598"/>
      <c r="V3931" s="598"/>
      <c r="W3931" s="598"/>
      <c r="X3931" s="598"/>
      <c r="Y3931" s="598"/>
      <c r="Z3931" s="598"/>
      <c r="AA3931" s="598"/>
      <c r="AB3931" s="598"/>
      <c r="AC3931" s="598"/>
      <c r="AD3931" s="598"/>
      <c r="AE3931" s="598"/>
      <c r="AF3931" s="598"/>
      <c r="AG3931" s="599"/>
      <c r="AH3931" s="192"/>
      <c r="AI3931" s="604"/>
      <c r="AJ3931" s="598"/>
      <c r="AK3931" s="600"/>
      <c r="AL3931" s="67"/>
      <c r="AM3931" s="67"/>
    </row>
    <row r="3932">
      <c r="A3932" s="612"/>
      <c r="B3932" s="601"/>
      <c r="C3932" s="601"/>
      <c r="D3932" s="595"/>
      <c r="E3932" s="602"/>
      <c r="F3932" s="603"/>
      <c r="G3932" s="611"/>
      <c r="H3932" s="595"/>
      <c r="I3932" s="595"/>
      <c r="J3932" s="192"/>
      <c r="K3932" s="192"/>
      <c r="L3932" s="192"/>
      <c r="M3932" s="596"/>
      <c r="N3932" s="192"/>
      <c r="O3932" s="596"/>
      <c r="P3932" s="192"/>
      <c r="Q3932" s="596"/>
      <c r="R3932" s="597"/>
      <c r="S3932" s="600"/>
      <c r="T3932" s="598"/>
      <c r="U3932" s="598"/>
      <c r="V3932" s="598"/>
      <c r="W3932" s="598"/>
      <c r="X3932" s="598"/>
      <c r="Y3932" s="598"/>
      <c r="Z3932" s="598"/>
      <c r="AA3932" s="598"/>
      <c r="AB3932" s="598"/>
      <c r="AC3932" s="598"/>
      <c r="AD3932" s="598"/>
      <c r="AE3932" s="598"/>
      <c r="AF3932" s="598"/>
      <c r="AG3932" s="599"/>
      <c r="AH3932" s="192"/>
      <c r="AI3932" s="604"/>
      <c r="AJ3932" s="598"/>
      <c r="AK3932" s="600"/>
      <c r="AL3932" s="67"/>
      <c r="AM3932" s="67"/>
    </row>
    <row r="3933">
      <c r="A3933" s="612"/>
      <c r="B3933" s="601"/>
      <c r="C3933" s="601"/>
      <c r="D3933" s="595"/>
      <c r="E3933" s="602"/>
      <c r="F3933" s="603"/>
      <c r="G3933" s="611"/>
      <c r="H3933" s="595"/>
      <c r="I3933" s="595"/>
      <c r="J3933" s="192"/>
      <c r="K3933" s="192"/>
      <c r="L3933" s="192"/>
      <c r="M3933" s="596"/>
      <c r="N3933" s="192"/>
      <c r="O3933" s="596"/>
      <c r="P3933" s="192"/>
      <c r="Q3933" s="596"/>
      <c r="R3933" s="597"/>
      <c r="S3933" s="600"/>
      <c r="T3933" s="598"/>
      <c r="U3933" s="598"/>
      <c r="V3933" s="598"/>
      <c r="W3933" s="598"/>
      <c r="X3933" s="598"/>
      <c r="Y3933" s="598"/>
      <c r="Z3933" s="598"/>
      <c r="AA3933" s="598"/>
      <c r="AB3933" s="598"/>
      <c r="AC3933" s="598"/>
      <c r="AD3933" s="598"/>
      <c r="AE3933" s="598"/>
      <c r="AF3933" s="598"/>
      <c r="AG3933" s="599"/>
      <c r="AH3933" s="192"/>
      <c r="AI3933" s="604"/>
      <c r="AJ3933" s="598"/>
      <c r="AK3933" s="600"/>
      <c r="AL3933" s="67"/>
      <c r="AM3933" s="67"/>
    </row>
    <row r="3934">
      <c r="A3934" s="612"/>
      <c r="B3934" s="601"/>
      <c r="C3934" s="601"/>
      <c r="D3934" s="595"/>
      <c r="E3934" s="602"/>
      <c r="F3934" s="603"/>
      <c r="G3934" s="611"/>
      <c r="H3934" s="595"/>
      <c r="I3934" s="595"/>
      <c r="J3934" s="192"/>
      <c r="K3934" s="192"/>
      <c r="L3934" s="192"/>
      <c r="M3934" s="596"/>
      <c r="N3934" s="192"/>
      <c r="O3934" s="596"/>
      <c r="P3934" s="192"/>
      <c r="Q3934" s="596"/>
      <c r="R3934" s="597"/>
      <c r="S3934" s="600"/>
      <c r="T3934" s="598"/>
      <c r="U3934" s="598"/>
      <c r="V3934" s="598"/>
      <c r="W3934" s="598"/>
      <c r="X3934" s="598"/>
      <c r="Y3934" s="598"/>
      <c r="Z3934" s="598"/>
      <c r="AA3934" s="598"/>
      <c r="AB3934" s="598"/>
      <c r="AC3934" s="598"/>
      <c r="AD3934" s="598"/>
      <c r="AE3934" s="598"/>
      <c r="AF3934" s="598"/>
      <c r="AG3934" s="599"/>
      <c r="AH3934" s="192"/>
      <c r="AI3934" s="604"/>
      <c r="AJ3934" s="598"/>
      <c r="AK3934" s="600"/>
      <c r="AL3934" s="67"/>
      <c r="AM3934" s="67"/>
    </row>
    <row r="3935">
      <c r="A3935" s="612"/>
      <c r="B3935" s="601"/>
      <c r="C3935" s="601"/>
      <c r="D3935" s="595"/>
      <c r="E3935" s="602"/>
      <c r="F3935" s="603"/>
      <c r="G3935" s="611"/>
      <c r="H3935" s="595"/>
      <c r="I3935" s="595"/>
      <c r="J3935" s="192"/>
      <c r="K3935" s="192"/>
      <c r="L3935" s="192"/>
      <c r="M3935" s="596"/>
      <c r="N3935" s="192"/>
      <c r="O3935" s="596"/>
      <c r="P3935" s="192"/>
      <c r="Q3935" s="596"/>
      <c r="R3935" s="597"/>
      <c r="S3935" s="600"/>
      <c r="T3935" s="598"/>
      <c r="U3935" s="598"/>
      <c r="V3935" s="598"/>
      <c r="W3935" s="598"/>
      <c r="X3935" s="598"/>
      <c r="Y3935" s="598"/>
      <c r="Z3935" s="598"/>
      <c r="AA3935" s="598"/>
      <c r="AB3935" s="598"/>
      <c r="AC3935" s="598"/>
      <c r="AD3935" s="598"/>
      <c r="AE3935" s="598"/>
      <c r="AF3935" s="598"/>
      <c r="AG3935" s="599"/>
      <c r="AH3935" s="192"/>
      <c r="AI3935" s="604"/>
      <c r="AJ3935" s="598"/>
      <c r="AK3935" s="600"/>
      <c r="AL3935" s="67"/>
      <c r="AM3935" s="67"/>
    </row>
    <row r="3936">
      <c r="A3936" s="612"/>
      <c r="B3936" s="601"/>
      <c r="C3936" s="601"/>
      <c r="D3936" s="595"/>
      <c r="E3936" s="602"/>
      <c r="F3936" s="603"/>
      <c r="G3936" s="611"/>
      <c r="H3936" s="595"/>
      <c r="I3936" s="595"/>
      <c r="J3936" s="192"/>
      <c r="K3936" s="192"/>
      <c r="L3936" s="192"/>
      <c r="M3936" s="596"/>
      <c r="N3936" s="192"/>
      <c r="O3936" s="596"/>
      <c r="P3936" s="192"/>
      <c r="Q3936" s="596"/>
      <c r="R3936" s="597"/>
      <c r="S3936" s="600"/>
      <c r="T3936" s="598"/>
      <c r="U3936" s="598"/>
      <c r="V3936" s="598"/>
      <c r="W3936" s="598"/>
      <c r="X3936" s="598"/>
      <c r="Y3936" s="598"/>
      <c r="Z3936" s="598"/>
      <c r="AA3936" s="598"/>
      <c r="AB3936" s="598"/>
      <c r="AC3936" s="598"/>
      <c r="AD3936" s="598"/>
      <c r="AE3936" s="598"/>
      <c r="AF3936" s="598"/>
      <c r="AG3936" s="599"/>
      <c r="AH3936" s="192"/>
      <c r="AI3936" s="604"/>
      <c r="AJ3936" s="598"/>
      <c r="AK3936" s="600"/>
      <c r="AL3936" s="67"/>
      <c r="AM3936" s="67"/>
    </row>
    <row r="3937">
      <c r="A3937" s="612"/>
      <c r="B3937" s="601"/>
      <c r="C3937" s="601"/>
      <c r="D3937" s="595"/>
      <c r="E3937" s="602"/>
      <c r="F3937" s="603"/>
      <c r="G3937" s="611"/>
      <c r="H3937" s="595"/>
      <c r="I3937" s="595"/>
      <c r="J3937" s="192"/>
      <c r="K3937" s="192"/>
      <c r="L3937" s="192"/>
      <c r="M3937" s="596"/>
      <c r="N3937" s="192"/>
      <c r="O3937" s="596"/>
      <c r="P3937" s="192"/>
      <c r="Q3937" s="596"/>
      <c r="R3937" s="597"/>
      <c r="S3937" s="600"/>
      <c r="T3937" s="598"/>
      <c r="U3937" s="598"/>
      <c r="V3937" s="598"/>
      <c r="W3937" s="598"/>
      <c r="X3937" s="598"/>
      <c r="Y3937" s="598"/>
      <c r="Z3937" s="598"/>
      <c r="AA3937" s="598"/>
      <c r="AB3937" s="598"/>
      <c r="AC3937" s="598"/>
      <c r="AD3937" s="598"/>
      <c r="AE3937" s="598"/>
      <c r="AF3937" s="598"/>
      <c r="AG3937" s="599"/>
      <c r="AH3937" s="192"/>
      <c r="AI3937" s="604"/>
      <c r="AJ3937" s="598"/>
      <c r="AK3937" s="600"/>
      <c r="AL3937" s="67"/>
      <c r="AM3937" s="67"/>
    </row>
    <row r="3938">
      <c r="A3938" s="612"/>
      <c r="B3938" s="601"/>
      <c r="C3938" s="601"/>
      <c r="D3938" s="595"/>
      <c r="E3938" s="602"/>
      <c r="F3938" s="603"/>
      <c r="G3938" s="611"/>
      <c r="H3938" s="595"/>
      <c r="I3938" s="595"/>
      <c r="J3938" s="192"/>
      <c r="K3938" s="192"/>
      <c r="L3938" s="192"/>
      <c r="M3938" s="596"/>
      <c r="N3938" s="192"/>
      <c r="O3938" s="596"/>
      <c r="P3938" s="192"/>
      <c r="Q3938" s="596"/>
      <c r="R3938" s="597"/>
      <c r="S3938" s="600"/>
      <c r="T3938" s="598"/>
      <c r="U3938" s="598"/>
      <c r="V3938" s="598"/>
      <c r="W3938" s="598"/>
      <c r="X3938" s="598"/>
      <c r="Y3938" s="598"/>
      <c r="Z3938" s="598"/>
      <c r="AA3938" s="598"/>
      <c r="AB3938" s="598"/>
      <c r="AC3938" s="598"/>
      <c r="AD3938" s="598"/>
      <c r="AE3938" s="598"/>
      <c r="AF3938" s="598"/>
      <c r="AG3938" s="599"/>
      <c r="AH3938" s="192"/>
      <c r="AI3938" s="604"/>
      <c r="AJ3938" s="598"/>
      <c r="AK3938" s="600"/>
      <c r="AL3938" s="67"/>
      <c r="AM3938" s="67"/>
    </row>
    <row r="3939">
      <c r="A3939" s="612"/>
      <c r="B3939" s="601"/>
      <c r="C3939" s="601"/>
      <c r="D3939" s="595"/>
      <c r="E3939" s="602"/>
      <c r="F3939" s="603"/>
      <c r="G3939" s="611"/>
      <c r="H3939" s="595"/>
      <c r="I3939" s="595"/>
      <c r="J3939" s="192"/>
      <c r="K3939" s="192"/>
      <c r="L3939" s="192"/>
      <c r="M3939" s="596"/>
      <c r="N3939" s="192"/>
      <c r="O3939" s="596"/>
      <c r="P3939" s="192"/>
      <c r="Q3939" s="596"/>
      <c r="R3939" s="597"/>
      <c r="S3939" s="600"/>
      <c r="T3939" s="598"/>
      <c r="U3939" s="598"/>
      <c r="V3939" s="598"/>
      <c r="W3939" s="598"/>
      <c r="X3939" s="598"/>
      <c r="Y3939" s="598"/>
      <c r="Z3939" s="598"/>
      <c r="AA3939" s="598"/>
      <c r="AB3939" s="598"/>
      <c r="AC3939" s="598"/>
      <c r="AD3939" s="598"/>
      <c r="AE3939" s="598"/>
      <c r="AF3939" s="598"/>
      <c r="AG3939" s="599"/>
      <c r="AH3939" s="192"/>
      <c r="AI3939" s="604"/>
      <c r="AJ3939" s="598"/>
      <c r="AK3939" s="600"/>
      <c r="AL3939" s="67"/>
      <c r="AM3939" s="67"/>
    </row>
    <row r="3940">
      <c r="A3940" s="612"/>
      <c r="B3940" s="601"/>
      <c r="C3940" s="601"/>
      <c r="D3940" s="595"/>
      <c r="E3940" s="602"/>
      <c r="F3940" s="603"/>
      <c r="G3940" s="611"/>
      <c r="H3940" s="595"/>
      <c r="I3940" s="595"/>
      <c r="J3940" s="192"/>
      <c r="K3940" s="192"/>
      <c r="L3940" s="192"/>
      <c r="M3940" s="596"/>
      <c r="N3940" s="192"/>
      <c r="O3940" s="596"/>
      <c r="P3940" s="192"/>
      <c r="Q3940" s="596"/>
      <c r="R3940" s="597"/>
      <c r="S3940" s="600"/>
      <c r="T3940" s="598"/>
      <c r="U3940" s="598"/>
      <c r="V3940" s="598"/>
      <c r="W3940" s="598"/>
      <c r="X3940" s="598"/>
      <c r="Y3940" s="598"/>
      <c r="Z3940" s="598"/>
      <c r="AA3940" s="598"/>
      <c r="AB3940" s="598"/>
      <c r="AC3940" s="598"/>
      <c r="AD3940" s="598"/>
      <c r="AE3940" s="598"/>
      <c r="AF3940" s="598"/>
      <c r="AG3940" s="599"/>
      <c r="AH3940" s="192"/>
      <c r="AI3940" s="604"/>
      <c r="AJ3940" s="598"/>
      <c r="AK3940" s="600"/>
      <c r="AL3940" s="67"/>
      <c r="AM3940" s="67"/>
    </row>
    <row r="3941">
      <c r="A3941" s="612"/>
      <c r="B3941" s="601"/>
      <c r="C3941" s="601"/>
      <c r="D3941" s="595"/>
      <c r="E3941" s="602"/>
      <c r="F3941" s="603"/>
      <c r="G3941" s="611"/>
      <c r="H3941" s="595"/>
      <c r="I3941" s="595"/>
      <c r="J3941" s="192"/>
      <c r="K3941" s="192"/>
      <c r="L3941" s="192"/>
      <c r="M3941" s="596"/>
      <c r="N3941" s="192"/>
      <c r="O3941" s="596"/>
      <c r="P3941" s="192"/>
      <c r="Q3941" s="596"/>
      <c r="R3941" s="597"/>
      <c r="S3941" s="600"/>
      <c r="T3941" s="598"/>
      <c r="U3941" s="598"/>
      <c r="V3941" s="598"/>
      <c r="W3941" s="598"/>
      <c r="X3941" s="598"/>
      <c r="Y3941" s="598"/>
      <c r="Z3941" s="598"/>
      <c r="AA3941" s="598"/>
      <c r="AB3941" s="598"/>
      <c r="AC3941" s="598"/>
      <c r="AD3941" s="598"/>
      <c r="AE3941" s="598"/>
      <c r="AF3941" s="598"/>
      <c r="AG3941" s="599"/>
      <c r="AH3941" s="192"/>
      <c r="AI3941" s="604"/>
      <c r="AJ3941" s="598"/>
      <c r="AK3941" s="600"/>
      <c r="AL3941" s="67"/>
      <c r="AM3941" s="67"/>
    </row>
    <row r="3942">
      <c r="A3942" s="612"/>
      <c r="B3942" s="601"/>
      <c r="C3942" s="601"/>
      <c r="D3942" s="595"/>
      <c r="E3942" s="602"/>
      <c r="F3942" s="603"/>
      <c r="G3942" s="611"/>
      <c r="H3942" s="595"/>
      <c r="I3942" s="595"/>
      <c r="J3942" s="192"/>
      <c r="K3942" s="192"/>
      <c r="L3942" s="192"/>
      <c r="M3942" s="596"/>
      <c r="N3942" s="192"/>
      <c r="O3942" s="596"/>
      <c r="P3942" s="192"/>
      <c r="Q3942" s="596"/>
      <c r="R3942" s="597"/>
      <c r="S3942" s="600"/>
      <c r="T3942" s="598"/>
      <c r="U3942" s="598"/>
      <c r="V3942" s="598"/>
      <c r="W3942" s="598"/>
      <c r="X3942" s="598"/>
      <c r="Y3942" s="598"/>
      <c r="Z3942" s="598"/>
      <c r="AA3942" s="598"/>
      <c r="AB3942" s="598"/>
      <c r="AC3942" s="598"/>
      <c r="AD3942" s="598"/>
      <c r="AE3942" s="598"/>
      <c r="AF3942" s="598"/>
      <c r="AG3942" s="599"/>
      <c r="AH3942" s="192"/>
      <c r="AI3942" s="604"/>
      <c r="AJ3942" s="598"/>
      <c r="AK3942" s="600"/>
      <c r="AL3942" s="67"/>
      <c r="AM3942" s="67"/>
    </row>
    <row r="3943">
      <c r="A3943" s="612"/>
      <c r="B3943" s="601"/>
      <c r="C3943" s="601"/>
      <c r="D3943" s="595"/>
      <c r="E3943" s="602"/>
      <c r="F3943" s="603"/>
      <c r="G3943" s="611"/>
      <c r="H3943" s="595"/>
      <c r="I3943" s="595"/>
      <c r="J3943" s="192"/>
      <c r="K3943" s="192"/>
      <c r="L3943" s="192"/>
      <c r="M3943" s="596"/>
      <c r="N3943" s="192"/>
      <c r="O3943" s="596"/>
      <c r="P3943" s="192"/>
      <c r="Q3943" s="596"/>
      <c r="R3943" s="597"/>
      <c r="S3943" s="600"/>
      <c r="T3943" s="598"/>
      <c r="U3943" s="598"/>
      <c r="V3943" s="598"/>
      <c r="W3943" s="598"/>
      <c r="X3943" s="598"/>
      <c r="Y3943" s="598"/>
      <c r="Z3943" s="598"/>
      <c r="AA3943" s="598"/>
      <c r="AB3943" s="598"/>
      <c r="AC3943" s="598"/>
      <c r="AD3943" s="598"/>
      <c r="AE3943" s="598"/>
      <c r="AF3943" s="598"/>
      <c r="AG3943" s="599"/>
      <c r="AH3943" s="192"/>
      <c r="AI3943" s="604"/>
      <c r="AJ3943" s="598"/>
      <c r="AK3943" s="600"/>
      <c r="AL3943" s="67"/>
      <c r="AM3943" s="67"/>
    </row>
    <row r="3944">
      <c r="A3944" s="612"/>
      <c r="B3944" s="601"/>
      <c r="C3944" s="601"/>
      <c r="D3944" s="595"/>
      <c r="E3944" s="602"/>
      <c r="F3944" s="603"/>
      <c r="G3944" s="611"/>
      <c r="H3944" s="595"/>
      <c r="I3944" s="595"/>
      <c r="J3944" s="192"/>
      <c r="K3944" s="192"/>
      <c r="L3944" s="192"/>
      <c r="M3944" s="596"/>
      <c r="N3944" s="192"/>
      <c r="O3944" s="596"/>
      <c r="P3944" s="192"/>
      <c r="Q3944" s="596"/>
      <c r="R3944" s="597"/>
      <c r="S3944" s="600"/>
      <c r="T3944" s="598"/>
      <c r="U3944" s="598"/>
      <c r="V3944" s="598"/>
      <c r="W3944" s="598"/>
      <c r="X3944" s="598"/>
      <c r="Y3944" s="598"/>
      <c r="Z3944" s="598"/>
      <c r="AA3944" s="598"/>
      <c r="AB3944" s="598"/>
      <c r="AC3944" s="598"/>
      <c r="AD3944" s="598"/>
      <c r="AE3944" s="598"/>
      <c r="AF3944" s="598"/>
      <c r="AG3944" s="599"/>
      <c r="AH3944" s="192"/>
      <c r="AI3944" s="604"/>
      <c r="AJ3944" s="598"/>
      <c r="AK3944" s="600"/>
      <c r="AL3944" s="67"/>
      <c r="AM3944" s="67"/>
    </row>
    <row r="3945">
      <c r="A3945" s="612"/>
      <c r="B3945" s="601"/>
      <c r="C3945" s="601"/>
      <c r="D3945" s="595"/>
      <c r="E3945" s="602"/>
      <c r="F3945" s="603"/>
      <c r="G3945" s="611"/>
      <c r="H3945" s="595"/>
      <c r="I3945" s="595"/>
      <c r="J3945" s="192"/>
      <c r="K3945" s="192"/>
      <c r="L3945" s="192"/>
      <c r="M3945" s="596"/>
      <c r="N3945" s="192"/>
      <c r="O3945" s="596"/>
      <c r="P3945" s="192"/>
      <c r="Q3945" s="596"/>
      <c r="R3945" s="597"/>
      <c r="S3945" s="600"/>
      <c r="T3945" s="598"/>
      <c r="U3945" s="598"/>
      <c r="V3945" s="598"/>
      <c r="W3945" s="598"/>
      <c r="X3945" s="598"/>
      <c r="Y3945" s="598"/>
      <c r="Z3945" s="598"/>
      <c r="AA3945" s="598"/>
      <c r="AB3945" s="598"/>
      <c r="AC3945" s="598"/>
      <c r="AD3945" s="598"/>
      <c r="AE3945" s="598"/>
      <c r="AF3945" s="598"/>
      <c r="AG3945" s="599"/>
      <c r="AH3945" s="192"/>
      <c r="AI3945" s="604"/>
      <c r="AJ3945" s="598"/>
      <c r="AK3945" s="600"/>
      <c r="AL3945" s="67"/>
      <c r="AM3945" s="67"/>
    </row>
    <row r="3946">
      <c r="A3946" s="612"/>
      <c r="B3946" s="601"/>
      <c r="C3946" s="601"/>
      <c r="D3946" s="595"/>
      <c r="E3946" s="602"/>
      <c r="F3946" s="603"/>
      <c r="G3946" s="611"/>
      <c r="H3946" s="595"/>
      <c r="I3946" s="595"/>
      <c r="J3946" s="192"/>
      <c r="K3946" s="192"/>
      <c r="L3946" s="192"/>
      <c r="M3946" s="596"/>
      <c r="N3946" s="192"/>
      <c r="O3946" s="596"/>
      <c r="P3946" s="192"/>
      <c r="Q3946" s="596"/>
      <c r="R3946" s="597"/>
      <c r="S3946" s="600"/>
      <c r="T3946" s="598"/>
      <c r="U3946" s="598"/>
      <c r="V3946" s="598"/>
      <c r="W3946" s="598"/>
      <c r="X3946" s="598"/>
      <c r="Y3946" s="598"/>
      <c r="Z3946" s="598"/>
      <c r="AA3946" s="598"/>
      <c r="AB3946" s="598"/>
      <c r="AC3946" s="598"/>
      <c r="AD3946" s="598"/>
      <c r="AE3946" s="598"/>
      <c r="AF3946" s="598"/>
      <c r="AG3946" s="599"/>
      <c r="AH3946" s="192"/>
      <c r="AI3946" s="604"/>
      <c r="AJ3946" s="598"/>
      <c r="AK3946" s="600"/>
      <c r="AL3946" s="67"/>
      <c r="AM3946" s="67"/>
    </row>
    <row r="3947">
      <c r="A3947" s="612"/>
      <c r="B3947" s="601"/>
      <c r="C3947" s="601"/>
      <c r="D3947" s="595"/>
      <c r="E3947" s="602"/>
      <c r="F3947" s="603"/>
      <c r="G3947" s="611"/>
      <c r="H3947" s="595"/>
      <c r="I3947" s="595"/>
      <c r="J3947" s="192"/>
      <c r="K3947" s="192"/>
      <c r="L3947" s="192"/>
      <c r="M3947" s="596"/>
      <c r="N3947" s="192"/>
      <c r="O3947" s="596"/>
      <c r="P3947" s="192"/>
      <c r="Q3947" s="596"/>
      <c r="R3947" s="597"/>
      <c r="S3947" s="600"/>
      <c r="T3947" s="598"/>
      <c r="U3947" s="598"/>
      <c r="V3947" s="598"/>
      <c r="W3947" s="598"/>
      <c r="X3947" s="598"/>
      <c r="Y3947" s="598"/>
      <c r="Z3947" s="598"/>
      <c r="AA3947" s="598"/>
      <c r="AB3947" s="598"/>
      <c r="AC3947" s="598"/>
      <c r="AD3947" s="598"/>
      <c r="AE3947" s="598"/>
      <c r="AF3947" s="598"/>
      <c r="AG3947" s="599"/>
      <c r="AH3947" s="192"/>
      <c r="AI3947" s="604"/>
      <c r="AJ3947" s="598"/>
      <c r="AK3947" s="600"/>
      <c r="AL3947" s="67"/>
      <c r="AM3947" s="67"/>
    </row>
    <row r="3948">
      <c r="A3948" s="612"/>
      <c r="B3948" s="601"/>
      <c r="C3948" s="601"/>
      <c r="D3948" s="595"/>
      <c r="E3948" s="602"/>
      <c r="F3948" s="603"/>
      <c r="G3948" s="611"/>
      <c r="H3948" s="595"/>
      <c r="I3948" s="595"/>
      <c r="J3948" s="192"/>
      <c r="K3948" s="192"/>
      <c r="L3948" s="192"/>
      <c r="M3948" s="596"/>
      <c r="N3948" s="192"/>
      <c r="O3948" s="596"/>
      <c r="P3948" s="192"/>
      <c r="Q3948" s="596"/>
      <c r="R3948" s="597"/>
      <c r="S3948" s="600"/>
      <c r="T3948" s="598"/>
      <c r="U3948" s="598"/>
      <c r="V3948" s="598"/>
      <c r="W3948" s="598"/>
      <c r="X3948" s="598"/>
      <c r="Y3948" s="598"/>
      <c r="Z3948" s="598"/>
      <c r="AA3948" s="598"/>
      <c r="AB3948" s="598"/>
      <c r="AC3948" s="598"/>
      <c r="AD3948" s="598"/>
      <c r="AE3948" s="598"/>
      <c r="AF3948" s="598"/>
      <c r="AG3948" s="599"/>
      <c r="AH3948" s="192"/>
      <c r="AI3948" s="604"/>
      <c r="AJ3948" s="598"/>
      <c r="AK3948" s="600"/>
      <c r="AL3948" s="67"/>
      <c r="AM3948" s="67"/>
    </row>
    <row r="3949">
      <c r="A3949" s="612"/>
      <c r="B3949" s="601"/>
      <c r="C3949" s="601"/>
      <c r="D3949" s="595"/>
      <c r="E3949" s="602"/>
      <c r="F3949" s="603"/>
      <c r="G3949" s="611"/>
      <c r="H3949" s="595"/>
      <c r="I3949" s="595"/>
      <c r="J3949" s="192"/>
      <c r="K3949" s="192"/>
      <c r="L3949" s="192"/>
      <c r="M3949" s="596"/>
      <c r="N3949" s="192"/>
      <c r="O3949" s="596"/>
      <c r="P3949" s="192"/>
      <c r="Q3949" s="596"/>
      <c r="R3949" s="597"/>
      <c r="S3949" s="600"/>
      <c r="T3949" s="598"/>
      <c r="U3949" s="598"/>
      <c r="V3949" s="598"/>
      <c r="W3949" s="598"/>
      <c r="X3949" s="598"/>
      <c r="Y3949" s="598"/>
      <c r="Z3949" s="598"/>
      <c r="AA3949" s="598"/>
      <c r="AB3949" s="598"/>
      <c r="AC3949" s="598"/>
      <c r="AD3949" s="598"/>
      <c r="AE3949" s="598"/>
      <c r="AF3949" s="598"/>
      <c r="AG3949" s="599"/>
      <c r="AH3949" s="192"/>
      <c r="AI3949" s="604"/>
      <c r="AJ3949" s="598"/>
      <c r="AK3949" s="600"/>
      <c r="AL3949" s="67"/>
      <c r="AM3949" s="67"/>
    </row>
    <row r="3950">
      <c r="A3950" s="612"/>
      <c r="B3950" s="601"/>
      <c r="C3950" s="601"/>
      <c r="D3950" s="595"/>
      <c r="E3950" s="602"/>
      <c r="F3950" s="603"/>
      <c r="G3950" s="611"/>
      <c r="H3950" s="595"/>
      <c r="I3950" s="595"/>
      <c r="J3950" s="192"/>
      <c r="K3950" s="192"/>
      <c r="L3950" s="192"/>
      <c r="M3950" s="596"/>
      <c r="N3950" s="192"/>
      <c r="O3950" s="596"/>
      <c r="P3950" s="192"/>
      <c r="Q3950" s="596"/>
      <c r="R3950" s="597"/>
      <c r="S3950" s="600"/>
      <c r="T3950" s="598"/>
      <c r="U3950" s="598"/>
      <c r="V3950" s="598"/>
      <c r="W3950" s="598"/>
      <c r="X3950" s="598"/>
      <c r="Y3950" s="598"/>
      <c r="Z3950" s="598"/>
      <c r="AA3950" s="598"/>
      <c r="AB3950" s="598"/>
      <c r="AC3950" s="598"/>
      <c r="AD3950" s="598"/>
      <c r="AE3950" s="598"/>
      <c r="AF3950" s="598"/>
      <c r="AG3950" s="599"/>
      <c r="AH3950" s="192"/>
      <c r="AI3950" s="604"/>
      <c r="AJ3950" s="598"/>
      <c r="AK3950" s="600"/>
      <c r="AL3950" s="67"/>
      <c r="AM3950" s="67"/>
    </row>
    <row r="3951">
      <c r="A3951" s="612"/>
      <c r="B3951" s="601"/>
      <c r="C3951" s="601"/>
      <c r="D3951" s="595"/>
      <c r="E3951" s="602"/>
      <c r="F3951" s="603"/>
      <c r="G3951" s="611"/>
      <c r="H3951" s="595"/>
      <c r="I3951" s="595"/>
      <c r="J3951" s="192"/>
      <c r="K3951" s="192"/>
      <c r="L3951" s="192"/>
      <c r="M3951" s="596"/>
      <c r="N3951" s="192"/>
      <c r="O3951" s="596"/>
      <c r="P3951" s="192"/>
      <c r="Q3951" s="596"/>
      <c r="R3951" s="597"/>
      <c r="S3951" s="600"/>
      <c r="T3951" s="598"/>
      <c r="U3951" s="598"/>
      <c r="V3951" s="598"/>
      <c r="W3951" s="598"/>
      <c r="X3951" s="598"/>
      <c r="Y3951" s="598"/>
      <c r="Z3951" s="598"/>
      <c r="AA3951" s="598"/>
      <c r="AB3951" s="598"/>
      <c r="AC3951" s="598"/>
      <c r="AD3951" s="598"/>
      <c r="AE3951" s="598"/>
      <c r="AF3951" s="598"/>
      <c r="AG3951" s="599"/>
      <c r="AH3951" s="192"/>
      <c r="AI3951" s="604"/>
      <c r="AJ3951" s="598"/>
      <c r="AK3951" s="600"/>
      <c r="AL3951" s="67"/>
      <c r="AM3951" s="67"/>
    </row>
    <row r="3952">
      <c r="A3952" s="612"/>
      <c r="B3952" s="601"/>
      <c r="C3952" s="601"/>
      <c r="D3952" s="595"/>
      <c r="E3952" s="602"/>
      <c r="F3952" s="603"/>
      <c r="G3952" s="611"/>
      <c r="H3952" s="595"/>
      <c r="I3952" s="595"/>
      <c r="J3952" s="192"/>
      <c r="K3952" s="192"/>
      <c r="L3952" s="192"/>
      <c r="M3952" s="596"/>
      <c r="N3952" s="192"/>
      <c r="O3952" s="596"/>
      <c r="P3952" s="192"/>
      <c r="Q3952" s="596"/>
      <c r="R3952" s="597"/>
      <c r="S3952" s="600"/>
      <c r="T3952" s="598"/>
      <c r="U3952" s="598"/>
      <c r="V3952" s="598"/>
      <c r="W3952" s="598"/>
      <c r="X3952" s="598"/>
      <c r="Y3952" s="598"/>
      <c r="Z3952" s="598"/>
      <c r="AA3952" s="598"/>
      <c r="AB3952" s="598"/>
      <c r="AC3952" s="598"/>
      <c r="AD3952" s="598"/>
      <c r="AE3952" s="598"/>
      <c r="AF3952" s="598"/>
      <c r="AG3952" s="599"/>
      <c r="AH3952" s="192"/>
      <c r="AI3952" s="604"/>
      <c r="AJ3952" s="598"/>
      <c r="AK3952" s="600"/>
      <c r="AL3952" s="67"/>
      <c r="AM3952" s="67"/>
    </row>
    <row r="3953">
      <c r="A3953" s="612"/>
      <c r="B3953" s="601"/>
      <c r="C3953" s="601"/>
      <c r="D3953" s="595"/>
      <c r="E3953" s="602"/>
      <c r="F3953" s="603"/>
      <c r="G3953" s="611"/>
      <c r="H3953" s="595"/>
      <c r="I3953" s="595"/>
      <c r="J3953" s="192"/>
      <c r="K3953" s="192"/>
      <c r="L3953" s="192"/>
      <c r="M3953" s="596"/>
      <c r="N3953" s="192"/>
      <c r="O3953" s="596"/>
      <c r="P3953" s="192"/>
      <c r="Q3953" s="596"/>
      <c r="R3953" s="597"/>
      <c r="S3953" s="600"/>
      <c r="T3953" s="598"/>
      <c r="U3953" s="598"/>
      <c r="V3953" s="598"/>
      <c r="W3953" s="598"/>
      <c r="X3953" s="598"/>
      <c r="Y3953" s="598"/>
      <c r="Z3953" s="598"/>
      <c r="AA3953" s="598"/>
      <c r="AB3953" s="598"/>
      <c r="AC3953" s="598"/>
      <c r="AD3953" s="598"/>
      <c r="AE3953" s="598"/>
      <c r="AF3953" s="598"/>
      <c r="AG3953" s="599"/>
      <c r="AH3953" s="192"/>
      <c r="AI3953" s="604"/>
      <c r="AJ3953" s="598"/>
      <c r="AK3953" s="600"/>
      <c r="AL3953" s="67"/>
      <c r="AM3953" s="67"/>
    </row>
    <row r="3954">
      <c r="A3954" s="612"/>
      <c r="B3954" s="601"/>
      <c r="C3954" s="601"/>
      <c r="D3954" s="595"/>
      <c r="E3954" s="602"/>
      <c r="F3954" s="603"/>
      <c r="G3954" s="611"/>
      <c r="H3954" s="595"/>
      <c r="I3954" s="595"/>
      <c r="J3954" s="192"/>
      <c r="K3954" s="192"/>
      <c r="L3954" s="192"/>
      <c r="M3954" s="596"/>
      <c r="N3954" s="192"/>
      <c r="O3954" s="596"/>
      <c r="P3954" s="192"/>
      <c r="Q3954" s="596"/>
      <c r="R3954" s="597"/>
      <c r="S3954" s="600"/>
      <c r="T3954" s="598"/>
      <c r="U3954" s="598"/>
      <c r="V3954" s="598"/>
      <c r="W3954" s="598"/>
      <c r="X3954" s="598"/>
      <c r="Y3954" s="598"/>
      <c r="Z3954" s="598"/>
      <c r="AA3954" s="598"/>
      <c r="AB3954" s="598"/>
      <c r="AC3954" s="598"/>
      <c r="AD3954" s="598"/>
      <c r="AE3954" s="598"/>
      <c r="AF3954" s="598"/>
      <c r="AG3954" s="599"/>
      <c r="AH3954" s="192"/>
      <c r="AI3954" s="604"/>
      <c r="AJ3954" s="598"/>
      <c r="AK3954" s="600"/>
      <c r="AL3954" s="67"/>
      <c r="AM3954" s="67"/>
    </row>
    <row r="3955">
      <c r="A3955" s="612"/>
      <c r="B3955" s="601"/>
      <c r="C3955" s="601"/>
      <c r="D3955" s="595"/>
      <c r="E3955" s="602"/>
      <c r="F3955" s="603"/>
      <c r="G3955" s="611"/>
      <c r="H3955" s="595"/>
      <c r="I3955" s="595"/>
      <c r="J3955" s="192"/>
      <c r="K3955" s="192"/>
      <c r="L3955" s="192"/>
      <c r="M3955" s="596"/>
      <c r="N3955" s="192"/>
      <c r="O3955" s="596"/>
      <c r="P3955" s="192"/>
      <c r="Q3955" s="596"/>
      <c r="R3955" s="597"/>
      <c r="S3955" s="600"/>
      <c r="T3955" s="598"/>
      <c r="U3955" s="598"/>
      <c r="V3955" s="598"/>
      <c r="W3955" s="598"/>
      <c r="X3955" s="598"/>
      <c r="Y3955" s="598"/>
      <c r="Z3955" s="598"/>
      <c r="AA3955" s="598"/>
      <c r="AB3955" s="598"/>
      <c r="AC3955" s="598"/>
      <c r="AD3955" s="598"/>
      <c r="AE3955" s="598"/>
      <c r="AF3955" s="598"/>
      <c r="AG3955" s="599"/>
      <c r="AH3955" s="192"/>
      <c r="AI3955" s="604"/>
      <c r="AJ3955" s="598"/>
      <c r="AK3955" s="600"/>
      <c r="AL3955" s="67"/>
      <c r="AM3955" s="67"/>
    </row>
    <row r="3956">
      <c r="A3956" s="612"/>
      <c r="B3956" s="601"/>
      <c r="C3956" s="601"/>
      <c r="D3956" s="595"/>
      <c r="E3956" s="602"/>
      <c r="F3956" s="603"/>
      <c r="G3956" s="611"/>
      <c r="H3956" s="595"/>
      <c r="I3956" s="595"/>
      <c r="J3956" s="192"/>
      <c r="K3956" s="192"/>
      <c r="L3956" s="192"/>
      <c r="M3956" s="596"/>
      <c r="N3956" s="192"/>
      <c r="O3956" s="596"/>
      <c r="P3956" s="192"/>
      <c r="Q3956" s="596"/>
      <c r="R3956" s="597"/>
      <c r="S3956" s="600"/>
      <c r="T3956" s="598"/>
      <c r="U3956" s="598"/>
      <c r="V3956" s="598"/>
      <c r="W3956" s="598"/>
      <c r="X3956" s="598"/>
      <c r="Y3956" s="598"/>
      <c r="Z3956" s="598"/>
      <c r="AA3956" s="598"/>
      <c r="AB3956" s="598"/>
      <c r="AC3956" s="598"/>
      <c r="AD3956" s="598"/>
      <c r="AE3956" s="598"/>
      <c r="AF3956" s="598"/>
      <c r="AG3956" s="599"/>
      <c r="AH3956" s="192"/>
      <c r="AI3956" s="604"/>
      <c r="AJ3956" s="598"/>
      <c r="AK3956" s="600"/>
      <c r="AL3956" s="67"/>
      <c r="AM3956" s="67"/>
    </row>
    <row r="3957">
      <c r="A3957" s="612"/>
      <c r="B3957" s="601"/>
      <c r="C3957" s="601"/>
      <c r="D3957" s="595"/>
      <c r="E3957" s="602"/>
      <c r="F3957" s="603"/>
      <c r="G3957" s="611"/>
      <c r="H3957" s="595"/>
      <c r="I3957" s="595"/>
      <c r="J3957" s="192"/>
      <c r="K3957" s="192"/>
      <c r="L3957" s="192"/>
      <c r="M3957" s="596"/>
      <c r="N3957" s="192"/>
      <c r="O3957" s="596"/>
      <c r="P3957" s="192"/>
      <c r="Q3957" s="596"/>
      <c r="R3957" s="597"/>
      <c r="S3957" s="600"/>
      <c r="T3957" s="598"/>
      <c r="U3957" s="598"/>
      <c r="V3957" s="598"/>
      <c r="W3957" s="598"/>
      <c r="X3957" s="598"/>
      <c r="Y3957" s="598"/>
      <c r="Z3957" s="598"/>
      <c r="AA3957" s="598"/>
      <c r="AB3957" s="598"/>
      <c r="AC3957" s="598"/>
      <c r="AD3957" s="598"/>
      <c r="AE3957" s="598"/>
      <c r="AF3957" s="598"/>
      <c r="AG3957" s="599"/>
      <c r="AH3957" s="192"/>
      <c r="AI3957" s="604"/>
      <c r="AJ3957" s="598"/>
      <c r="AK3957" s="600"/>
      <c r="AL3957" s="67"/>
      <c r="AM3957" s="67"/>
    </row>
    <row r="3958">
      <c r="A3958" s="612"/>
      <c r="B3958" s="601"/>
      <c r="C3958" s="601"/>
      <c r="D3958" s="595"/>
      <c r="E3958" s="602"/>
      <c r="F3958" s="603"/>
      <c r="G3958" s="611"/>
      <c r="H3958" s="595"/>
      <c r="I3958" s="595"/>
      <c r="J3958" s="192"/>
      <c r="K3958" s="192"/>
      <c r="L3958" s="192"/>
      <c r="M3958" s="596"/>
      <c r="N3958" s="192"/>
      <c r="O3958" s="596"/>
      <c r="P3958" s="192"/>
      <c r="Q3958" s="596"/>
      <c r="R3958" s="597"/>
      <c r="S3958" s="600"/>
      <c r="T3958" s="598"/>
      <c r="U3958" s="598"/>
      <c r="V3958" s="598"/>
      <c r="W3958" s="598"/>
      <c r="X3958" s="598"/>
      <c r="Y3958" s="598"/>
      <c r="Z3958" s="598"/>
      <c r="AA3958" s="598"/>
      <c r="AB3958" s="598"/>
      <c r="AC3958" s="598"/>
      <c r="AD3958" s="598"/>
      <c r="AE3958" s="598"/>
      <c r="AF3958" s="598"/>
      <c r="AG3958" s="599"/>
      <c r="AH3958" s="192"/>
      <c r="AI3958" s="604"/>
      <c r="AJ3958" s="598"/>
      <c r="AK3958" s="600"/>
      <c r="AL3958" s="67"/>
      <c r="AM3958" s="67"/>
    </row>
    <row r="3959">
      <c r="A3959" s="612"/>
      <c r="B3959" s="601"/>
      <c r="C3959" s="601"/>
      <c r="D3959" s="595"/>
      <c r="E3959" s="602"/>
      <c r="F3959" s="603"/>
      <c r="G3959" s="611"/>
      <c r="H3959" s="595"/>
      <c r="I3959" s="595"/>
      <c r="J3959" s="192"/>
      <c r="K3959" s="192"/>
      <c r="L3959" s="192"/>
      <c r="M3959" s="596"/>
      <c r="N3959" s="192"/>
      <c r="O3959" s="596"/>
      <c r="P3959" s="192"/>
      <c r="Q3959" s="596"/>
      <c r="R3959" s="597"/>
      <c r="S3959" s="600"/>
      <c r="T3959" s="598"/>
      <c r="U3959" s="598"/>
      <c r="V3959" s="598"/>
      <c r="W3959" s="598"/>
      <c r="X3959" s="598"/>
      <c r="Y3959" s="598"/>
      <c r="Z3959" s="598"/>
      <c r="AA3959" s="598"/>
      <c r="AB3959" s="598"/>
      <c r="AC3959" s="598"/>
      <c r="AD3959" s="598"/>
      <c r="AE3959" s="598"/>
      <c r="AF3959" s="598"/>
      <c r="AG3959" s="599"/>
      <c r="AH3959" s="192"/>
      <c r="AI3959" s="604"/>
      <c r="AJ3959" s="598"/>
      <c r="AK3959" s="600"/>
      <c r="AL3959" s="67"/>
      <c r="AM3959" s="67"/>
    </row>
    <row r="3960">
      <c r="A3960" s="612"/>
      <c r="B3960" s="601"/>
      <c r="C3960" s="601"/>
      <c r="D3960" s="595"/>
      <c r="E3960" s="602"/>
      <c r="F3960" s="603"/>
      <c r="G3960" s="611"/>
      <c r="H3960" s="595"/>
      <c r="I3960" s="595"/>
      <c r="J3960" s="192"/>
      <c r="K3960" s="192"/>
      <c r="L3960" s="192"/>
      <c r="M3960" s="596"/>
      <c r="N3960" s="192"/>
      <c r="O3960" s="596"/>
      <c r="P3960" s="192"/>
      <c r="Q3960" s="596"/>
      <c r="R3960" s="597"/>
      <c r="S3960" s="600"/>
      <c r="T3960" s="598"/>
      <c r="U3960" s="598"/>
      <c r="V3960" s="598"/>
      <c r="W3960" s="598"/>
      <c r="X3960" s="598"/>
      <c r="Y3960" s="598"/>
      <c r="Z3960" s="598"/>
      <c r="AA3960" s="598"/>
      <c r="AB3960" s="598"/>
      <c r="AC3960" s="598"/>
      <c r="AD3960" s="598"/>
      <c r="AE3960" s="598"/>
      <c r="AF3960" s="598"/>
      <c r="AG3960" s="599"/>
      <c r="AH3960" s="192"/>
      <c r="AI3960" s="604"/>
      <c r="AJ3960" s="598"/>
      <c r="AK3960" s="600"/>
      <c r="AL3960" s="67"/>
      <c r="AM3960" s="67"/>
    </row>
    <row r="3961">
      <c r="A3961" s="612"/>
      <c r="B3961" s="601"/>
      <c r="C3961" s="601"/>
      <c r="D3961" s="595"/>
      <c r="E3961" s="602"/>
      <c r="F3961" s="603"/>
      <c r="G3961" s="611"/>
      <c r="H3961" s="595"/>
      <c r="I3961" s="595"/>
      <c r="J3961" s="192"/>
      <c r="K3961" s="192"/>
      <c r="L3961" s="192"/>
      <c r="M3961" s="596"/>
      <c r="N3961" s="192"/>
      <c r="O3961" s="596"/>
      <c r="P3961" s="192"/>
      <c r="Q3961" s="596"/>
      <c r="R3961" s="597"/>
      <c r="S3961" s="600"/>
      <c r="T3961" s="598"/>
      <c r="U3961" s="598"/>
      <c r="V3961" s="598"/>
      <c r="W3961" s="598"/>
      <c r="X3961" s="598"/>
      <c r="Y3961" s="598"/>
      <c r="Z3961" s="598"/>
      <c r="AA3961" s="598"/>
      <c r="AB3961" s="598"/>
      <c r="AC3961" s="598"/>
      <c r="AD3961" s="598"/>
      <c r="AE3961" s="598"/>
      <c r="AF3961" s="598"/>
      <c r="AG3961" s="599"/>
      <c r="AH3961" s="192"/>
      <c r="AI3961" s="604"/>
      <c r="AJ3961" s="598"/>
      <c r="AK3961" s="600"/>
      <c r="AL3961" s="67"/>
      <c r="AM3961" s="67"/>
    </row>
    <row r="3962">
      <c r="A3962" s="612"/>
      <c r="B3962" s="601"/>
      <c r="C3962" s="601"/>
      <c r="D3962" s="595"/>
      <c r="E3962" s="602"/>
      <c r="F3962" s="603"/>
      <c r="G3962" s="611"/>
      <c r="H3962" s="595"/>
      <c r="I3962" s="595"/>
      <c r="J3962" s="192"/>
      <c r="K3962" s="192"/>
      <c r="L3962" s="192"/>
      <c r="M3962" s="596"/>
      <c r="N3962" s="192"/>
      <c r="O3962" s="596"/>
      <c r="P3962" s="192"/>
      <c r="Q3962" s="596"/>
      <c r="R3962" s="597"/>
      <c r="S3962" s="600"/>
      <c r="T3962" s="598"/>
      <c r="U3962" s="598"/>
      <c r="V3962" s="598"/>
      <c r="W3962" s="598"/>
      <c r="X3962" s="598"/>
      <c r="Y3962" s="598"/>
      <c r="Z3962" s="598"/>
      <c r="AA3962" s="598"/>
      <c r="AB3962" s="598"/>
      <c r="AC3962" s="598"/>
      <c r="AD3962" s="598"/>
      <c r="AE3962" s="598"/>
      <c r="AF3962" s="598"/>
      <c r="AG3962" s="599"/>
      <c r="AH3962" s="192"/>
      <c r="AI3962" s="604"/>
      <c r="AJ3962" s="598"/>
      <c r="AK3962" s="600"/>
      <c r="AL3962" s="67"/>
      <c r="AM3962" s="67"/>
    </row>
    <row r="3963">
      <c r="A3963" s="612"/>
      <c r="B3963" s="601"/>
      <c r="C3963" s="601"/>
      <c r="D3963" s="595"/>
      <c r="E3963" s="602"/>
      <c r="F3963" s="603"/>
      <c r="G3963" s="611"/>
      <c r="H3963" s="595"/>
      <c r="I3963" s="595"/>
      <c r="J3963" s="192"/>
      <c r="K3963" s="192"/>
      <c r="L3963" s="192"/>
      <c r="M3963" s="596"/>
      <c r="N3963" s="192"/>
      <c r="O3963" s="596"/>
      <c r="P3963" s="192"/>
      <c r="Q3963" s="596"/>
      <c r="R3963" s="597"/>
      <c r="S3963" s="600"/>
      <c r="T3963" s="598"/>
      <c r="U3963" s="598"/>
      <c r="V3963" s="598"/>
      <c r="W3963" s="598"/>
      <c r="X3963" s="598"/>
      <c r="Y3963" s="598"/>
      <c r="Z3963" s="598"/>
      <c r="AA3963" s="598"/>
      <c r="AB3963" s="598"/>
      <c r="AC3963" s="598"/>
      <c r="AD3963" s="598"/>
      <c r="AE3963" s="598"/>
      <c r="AF3963" s="598"/>
      <c r="AG3963" s="599"/>
      <c r="AH3963" s="192"/>
      <c r="AI3963" s="604"/>
      <c r="AJ3963" s="598"/>
      <c r="AK3963" s="600"/>
      <c r="AL3963" s="67"/>
      <c r="AM3963" s="67"/>
    </row>
    <row r="3964">
      <c r="A3964" s="612"/>
      <c r="B3964" s="601"/>
      <c r="C3964" s="601"/>
      <c r="D3964" s="595"/>
      <c r="E3964" s="602"/>
      <c r="F3964" s="603"/>
      <c r="G3964" s="611"/>
      <c r="H3964" s="595"/>
      <c r="I3964" s="595"/>
      <c r="J3964" s="192"/>
      <c r="K3964" s="192"/>
      <c r="L3964" s="192"/>
      <c r="M3964" s="596"/>
      <c r="N3964" s="192"/>
      <c r="O3964" s="596"/>
      <c r="P3964" s="192"/>
      <c r="Q3964" s="596"/>
      <c r="R3964" s="597"/>
      <c r="S3964" s="600"/>
      <c r="T3964" s="598"/>
      <c r="U3964" s="598"/>
      <c r="V3964" s="598"/>
      <c r="W3964" s="598"/>
      <c r="X3964" s="598"/>
      <c r="Y3964" s="598"/>
      <c r="Z3964" s="598"/>
      <c r="AA3964" s="598"/>
      <c r="AB3964" s="598"/>
      <c r="AC3964" s="598"/>
      <c r="AD3964" s="598"/>
      <c r="AE3964" s="598"/>
      <c r="AF3964" s="598"/>
      <c r="AG3964" s="599"/>
      <c r="AH3964" s="192"/>
      <c r="AI3964" s="604"/>
      <c r="AJ3964" s="598"/>
      <c r="AK3964" s="600"/>
      <c r="AL3964" s="67"/>
      <c r="AM3964" s="67"/>
    </row>
    <row r="3965">
      <c r="A3965" s="612"/>
      <c r="B3965" s="601"/>
      <c r="C3965" s="601"/>
      <c r="D3965" s="595"/>
      <c r="E3965" s="602"/>
      <c r="F3965" s="603"/>
      <c r="G3965" s="611"/>
      <c r="H3965" s="595"/>
      <c r="I3965" s="595"/>
      <c r="J3965" s="192"/>
      <c r="K3965" s="192"/>
      <c r="L3965" s="192"/>
      <c r="M3965" s="596"/>
      <c r="N3965" s="192"/>
      <c r="O3965" s="596"/>
      <c r="P3965" s="192"/>
      <c r="Q3965" s="596"/>
      <c r="R3965" s="597"/>
      <c r="S3965" s="600"/>
      <c r="T3965" s="598"/>
      <c r="U3965" s="598"/>
      <c r="V3965" s="598"/>
      <c r="W3965" s="598"/>
      <c r="X3965" s="598"/>
      <c r="Y3965" s="598"/>
      <c r="Z3965" s="598"/>
      <c r="AA3965" s="598"/>
      <c r="AB3965" s="598"/>
      <c r="AC3965" s="598"/>
      <c r="AD3965" s="598"/>
      <c r="AE3965" s="598"/>
      <c r="AF3965" s="598"/>
      <c r="AG3965" s="599"/>
      <c r="AH3965" s="192"/>
      <c r="AI3965" s="604"/>
      <c r="AJ3965" s="598"/>
      <c r="AK3965" s="600"/>
      <c r="AL3965" s="67"/>
      <c r="AM3965" s="67"/>
    </row>
    <row r="3966">
      <c r="A3966" s="612"/>
      <c r="B3966" s="601"/>
      <c r="C3966" s="601"/>
      <c r="D3966" s="595"/>
      <c r="E3966" s="602"/>
      <c r="F3966" s="603"/>
      <c r="G3966" s="611"/>
      <c r="H3966" s="595"/>
      <c r="I3966" s="595"/>
      <c r="J3966" s="192"/>
      <c r="K3966" s="192"/>
      <c r="L3966" s="192"/>
      <c r="M3966" s="596"/>
      <c r="N3966" s="192"/>
      <c r="O3966" s="596"/>
      <c r="P3966" s="192"/>
      <c r="Q3966" s="596"/>
      <c r="R3966" s="597"/>
      <c r="S3966" s="600"/>
      <c r="T3966" s="598"/>
      <c r="U3966" s="598"/>
      <c r="V3966" s="598"/>
      <c r="W3966" s="598"/>
      <c r="X3966" s="598"/>
      <c r="Y3966" s="598"/>
      <c r="Z3966" s="598"/>
      <c r="AA3966" s="598"/>
      <c r="AB3966" s="598"/>
      <c r="AC3966" s="598"/>
      <c r="AD3966" s="598"/>
      <c r="AE3966" s="598"/>
      <c r="AF3966" s="598"/>
      <c r="AG3966" s="599"/>
      <c r="AH3966" s="192"/>
      <c r="AI3966" s="604"/>
      <c r="AJ3966" s="598"/>
      <c r="AK3966" s="600"/>
      <c r="AL3966" s="67"/>
      <c r="AM3966" s="67"/>
    </row>
    <row r="3967">
      <c r="A3967" s="612"/>
      <c r="B3967" s="601"/>
      <c r="C3967" s="601"/>
      <c r="D3967" s="595"/>
      <c r="E3967" s="602"/>
      <c r="F3967" s="603"/>
      <c r="G3967" s="611"/>
      <c r="H3967" s="595"/>
      <c r="I3967" s="595"/>
      <c r="J3967" s="192"/>
      <c r="K3967" s="192"/>
      <c r="L3967" s="192"/>
      <c r="M3967" s="596"/>
      <c r="N3967" s="192"/>
      <c r="O3967" s="596"/>
      <c r="P3967" s="192"/>
      <c r="Q3967" s="596"/>
      <c r="R3967" s="597"/>
      <c r="S3967" s="600"/>
      <c r="T3967" s="598"/>
      <c r="U3967" s="598"/>
      <c r="V3967" s="598"/>
      <c r="W3967" s="598"/>
      <c r="X3967" s="598"/>
      <c r="Y3967" s="598"/>
      <c r="Z3967" s="598"/>
      <c r="AA3967" s="598"/>
      <c r="AB3967" s="598"/>
      <c r="AC3967" s="598"/>
      <c r="AD3967" s="598"/>
      <c r="AE3967" s="598"/>
      <c r="AF3967" s="598"/>
      <c r="AG3967" s="599"/>
      <c r="AH3967" s="192"/>
      <c r="AI3967" s="604"/>
      <c r="AJ3967" s="598"/>
      <c r="AK3967" s="600"/>
      <c r="AL3967" s="67"/>
      <c r="AM3967" s="67"/>
    </row>
    <row r="3968">
      <c r="A3968" s="612"/>
      <c r="B3968" s="601"/>
      <c r="C3968" s="601"/>
      <c r="D3968" s="595"/>
      <c r="E3968" s="602"/>
      <c r="F3968" s="603"/>
      <c r="G3968" s="611"/>
      <c r="H3968" s="595"/>
      <c r="I3968" s="595"/>
      <c r="J3968" s="192"/>
      <c r="K3968" s="192"/>
      <c r="L3968" s="192"/>
      <c r="M3968" s="596"/>
      <c r="N3968" s="192"/>
      <c r="O3968" s="596"/>
      <c r="P3968" s="192"/>
      <c r="Q3968" s="596"/>
      <c r="R3968" s="597"/>
      <c r="S3968" s="600"/>
      <c r="T3968" s="598"/>
      <c r="U3968" s="598"/>
      <c r="V3968" s="598"/>
      <c r="W3968" s="598"/>
      <c r="X3968" s="598"/>
      <c r="Y3968" s="598"/>
      <c r="Z3968" s="598"/>
      <c r="AA3968" s="598"/>
      <c r="AB3968" s="598"/>
      <c r="AC3968" s="598"/>
      <c r="AD3968" s="598"/>
      <c r="AE3968" s="598"/>
      <c r="AF3968" s="598"/>
      <c r="AG3968" s="599"/>
      <c r="AH3968" s="192"/>
      <c r="AI3968" s="604"/>
      <c r="AJ3968" s="598"/>
      <c r="AK3968" s="600"/>
      <c r="AL3968" s="67"/>
      <c r="AM3968" s="67"/>
    </row>
    <row r="3969">
      <c r="A3969" s="612"/>
      <c r="B3969" s="601"/>
      <c r="C3969" s="601"/>
      <c r="D3969" s="595"/>
      <c r="E3969" s="602"/>
      <c r="F3969" s="603"/>
      <c r="G3969" s="611"/>
      <c r="H3969" s="595"/>
      <c r="I3969" s="595"/>
      <c r="J3969" s="192"/>
      <c r="K3969" s="192"/>
      <c r="L3969" s="192"/>
      <c r="M3969" s="596"/>
      <c r="N3969" s="192"/>
      <c r="O3969" s="596"/>
      <c r="P3969" s="192"/>
      <c r="Q3969" s="596"/>
      <c r="R3969" s="597"/>
      <c r="S3969" s="600"/>
      <c r="T3969" s="598"/>
      <c r="U3969" s="598"/>
      <c r="V3969" s="598"/>
      <c r="W3969" s="598"/>
      <c r="X3969" s="598"/>
      <c r="Y3969" s="598"/>
      <c r="Z3969" s="598"/>
      <c r="AA3969" s="598"/>
      <c r="AB3969" s="598"/>
      <c r="AC3969" s="598"/>
      <c r="AD3969" s="598"/>
      <c r="AE3969" s="598"/>
      <c r="AF3969" s="598"/>
      <c r="AG3969" s="599"/>
      <c r="AH3969" s="192"/>
      <c r="AI3969" s="604"/>
      <c r="AJ3969" s="598"/>
      <c r="AK3969" s="600"/>
      <c r="AL3969" s="67"/>
      <c r="AM3969" s="67"/>
    </row>
    <row r="3970">
      <c r="A3970" s="612"/>
      <c r="B3970" s="601"/>
      <c r="C3970" s="601"/>
      <c r="D3970" s="595"/>
      <c r="E3970" s="602"/>
      <c r="F3970" s="603"/>
      <c r="G3970" s="611"/>
      <c r="H3970" s="595"/>
      <c r="I3970" s="595"/>
      <c r="J3970" s="192"/>
      <c r="K3970" s="192"/>
      <c r="L3970" s="192"/>
      <c r="M3970" s="596"/>
      <c r="N3970" s="192"/>
      <c r="O3970" s="596"/>
      <c r="P3970" s="192"/>
      <c r="Q3970" s="596"/>
      <c r="R3970" s="597"/>
      <c r="S3970" s="600"/>
      <c r="T3970" s="598"/>
      <c r="U3970" s="598"/>
      <c r="V3970" s="598"/>
      <c r="W3970" s="598"/>
      <c r="X3970" s="598"/>
      <c r="Y3970" s="598"/>
      <c r="Z3970" s="598"/>
      <c r="AA3970" s="598"/>
      <c r="AB3970" s="598"/>
      <c r="AC3970" s="598"/>
      <c r="AD3970" s="598"/>
      <c r="AE3970" s="598"/>
      <c r="AF3970" s="598"/>
      <c r="AG3970" s="599"/>
      <c r="AH3970" s="192"/>
      <c r="AI3970" s="604"/>
      <c r="AJ3970" s="598"/>
      <c r="AK3970" s="600"/>
      <c r="AL3970" s="67"/>
      <c r="AM3970" s="67"/>
    </row>
    <row r="3971">
      <c r="A3971" s="612"/>
      <c r="B3971" s="601"/>
      <c r="C3971" s="601"/>
      <c r="D3971" s="595"/>
      <c r="E3971" s="602"/>
      <c r="F3971" s="603"/>
      <c r="G3971" s="611"/>
      <c r="H3971" s="595"/>
      <c r="I3971" s="595"/>
      <c r="J3971" s="192"/>
      <c r="K3971" s="192"/>
      <c r="L3971" s="192"/>
      <c r="M3971" s="596"/>
      <c r="N3971" s="192"/>
      <c r="O3971" s="596"/>
      <c r="P3971" s="192"/>
      <c r="Q3971" s="596"/>
      <c r="R3971" s="597"/>
      <c r="S3971" s="600"/>
      <c r="T3971" s="598"/>
      <c r="U3971" s="598"/>
      <c r="V3971" s="598"/>
      <c r="W3971" s="598"/>
      <c r="X3971" s="598"/>
      <c r="Y3971" s="598"/>
      <c r="Z3971" s="598"/>
      <c r="AA3971" s="598"/>
      <c r="AB3971" s="598"/>
      <c r="AC3971" s="598"/>
      <c r="AD3971" s="598"/>
      <c r="AE3971" s="598"/>
      <c r="AF3971" s="598"/>
      <c r="AG3971" s="599"/>
      <c r="AH3971" s="192"/>
      <c r="AI3971" s="604"/>
      <c r="AJ3971" s="598"/>
      <c r="AK3971" s="600"/>
      <c r="AL3971" s="67"/>
      <c r="AM3971" s="67"/>
    </row>
    <row r="3972">
      <c r="A3972" s="612"/>
      <c r="B3972" s="601"/>
      <c r="C3972" s="601"/>
      <c r="D3972" s="595"/>
      <c r="E3972" s="602"/>
      <c r="F3972" s="603"/>
      <c r="G3972" s="611"/>
      <c r="H3972" s="595"/>
      <c r="I3972" s="595"/>
      <c r="J3972" s="192"/>
      <c r="K3972" s="192"/>
      <c r="L3972" s="192"/>
      <c r="M3972" s="596"/>
      <c r="N3972" s="192"/>
      <c r="O3972" s="596"/>
      <c r="P3972" s="192"/>
      <c r="Q3972" s="596"/>
      <c r="R3972" s="597"/>
      <c r="S3972" s="600"/>
      <c r="T3972" s="598"/>
      <c r="U3972" s="598"/>
      <c r="V3972" s="598"/>
      <c r="W3972" s="598"/>
      <c r="X3972" s="598"/>
      <c r="Y3972" s="598"/>
      <c r="Z3972" s="598"/>
      <c r="AA3972" s="598"/>
      <c r="AB3972" s="598"/>
      <c r="AC3972" s="598"/>
      <c r="AD3972" s="598"/>
      <c r="AE3972" s="598"/>
      <c r="AF3972" s="598"/>
      <c r="AG3972" s="599"/>
      <c r="AH3972" s="192"/>
      <c r="AI3972" s="604"/>
      <c r="AJ3972" s="598"/>
      <c r="AK3972" s="600"/>
      <c r="AL3972" s="67"/>
      <c r="AM3972" s="67"/>
    </row>
    <row r="3973">
      <c r="A3973" s="612"/>
      <c r="B3973" s="601"/>
      <c r="C3973" s="601"/>
      <c r="D3973" s="595"/>
      <c r="E3973" s="602"/>
      <c r="F3973" s="603"/>
      <c r="G3973" s="611"/>
      <c r="H3973" s="595"/>
      <c r="I3973" s="595"/>
      <c r="J3973" s="192"/>
      <c r="K3973" s="192"/>
      <c r="L3973" s="192"/>
      <c r="M3973" s="596"/>
      <c r="N3973" s="192"/>
      <c r="O3973" s="596"/>
      <c r="P3973" s="192"/>
      <c r="Q3973" s="596"/>
      <c r="R3973" s="597"/>
      <c r="S3973" s="600"/>
      <c r="T3973" s="598"/>
      <c r="U3973" s="598"/>
      <c r="V3973" s="598"/>
      <c r="W3973" s="598"/>
      <c r="X3973" s="598"/>
      <c r="Y3973" s="598"/>
      <c r="Z3973" s="598"/>
      <c r="AA3973" s="598"/>
      <c r="AB3973" s="598"/>
      <c r="AC3973" s="598"/>
      <c r="AD3973" s="598"/>
      <c r="AE3973" s="598"/>
      <c r="AF3973" s="598"/>
      <c r="AG3973" s="599"/>
      <c r="AH3973" s="192"/>
      <c r="AI3973" s="604"/>
      <c r="AJ3973" s="598"/>
      <c r="AK3973" s="600"/>
      <c r="AL3973" s="67"/>
      <c r="AM3973" s="67"/>
    </row>
    <row r="3974">
      <c r="A3974" s="612"/>
      <c r="B3974" s="601"/>
      <c r="C3974" s="601"/>
      <c r="D3974" s="595"/>
      <c r="E3974" s="602"/>
      <c r="F3974" s="603"/>
      <c r="G3974" s="611"/>
      <c r="H3974" s="595"/>
      <c r="I3974" s="595"/>
      <c r="J3974" s="192"/>
      <c r="K3974" s="192"/>
      <c r="L3974" s="192"/>
      <c r="M3974" s="596"/>
      <c r="N3974" s="192"/>
      <c r="O3974" s="596"/>
      <c r="P3974" s="192"/>
      <c r="Q3974" s="596"/>
      <c r="R3974" s="597"/>
      <c r="S3974" s="600"/>
      <c r="T3974" s="598"/>
      <c r="U3974" s="598"/>
      <c r="V3974" s="598"/>
      <c r="W3974" s="598"/>
      <c r="X3974" s="598"/>
      <c r="Y3974" s="598"/>
      <c r="Z3974" s="598"/>
      <c r="AA3974" s="598"/>
      <c r="AB3974" s="598"/>
      <c r="AC3974" s="598"/>
      <c r="AD3974" s="598"/>
      <c r="AE3974" s="598"/>
      <c r="AF3974" s="598"/>
      <c r="AG3974" s="599"/>
      <c r="AH3974" s="192"/>
      <c r="AI3974" s="604"/>
      <c r="AJ3974" s="598"/>
      <c r="AK3974" s="600"/>
      <c r="AL3974" s="67"/>
      <c r="AM3974" s="67"/>
    </row>
    <row r="3975">
      <c r="A3975" s="612"/>
      <c r="B3975" s="601"/>
      <c r="C3975" s="601"/>
      <c r="D3975" s="595"/>
      <c r="E3975" s="602"/>
      <c r="F3975" s="603"/>
      <c r="G3975" s="611"/>
      <c r="H3975" s="595"/>
      <c r="I3975" s="595"/>
      <c r="J3975" s="192"/>
      <c r="K3975" s="192"/>
      <c r="L3975" s="192"/>
      <c r="M3975" s="596"/>
      <c r="N3975" s="192"/>
      <c r="O3975" s="596"/>
      <c r="P3975" s="192"/>
      <c r="Q3975" s="596"/>
      <c r="R3975" s="597"/>
      <c r="S3975" s="600"/>
      <c r="T3975" s="598"/>
      <c r="U3975" s="598"/>
      <c r="V3975" s="598"/>
      <c r="W3975" s="598"/>
      <c r="X3975" s="598"/>
      <c r="Y3975" s="598"/>
      <c r="Z3975" s="598"/>
      <c r="AA3975" s="598"/>
      <c r="AB3975" s="598"/>
      <c r="AC3975" s="598"/>
      <c r="AD3975" s="598"/>
      <c r="AE3975" s="598"/>
      <c r="AF3975" s="598"/>
      <c r="AG3975" s="599"/>
      <c r="AH3975" s="192"/>
      <c r="AI3975" s="604"/>
      <c r="AJ3975" s="598"/>
      <c r="AK3975" s="600"/>
      <c r="AL3975" s="67"/>
      <c r="AM3975" s="67"/>
    </row>
    <row r="3976">
      <c r="A3976" s="612"/>
      <c r="B3976" s="601"/>
      <c r="C3976" s="601"/>
      <c r="D3976" s="595"/>
      <c r="E3976" s="602"/>
      <c r="F3976" s="603"/>
      <c r="G3976" s="611"/>
      <c r="H3976" s="595"/>
      <c r="I3976" s="595"/>
      <c r="J3976" s="192"/>
      <c r="K3976" s="192"/>
      <c r="L3976" s="192"/>
      <c r="M3976" s="596"/>
      <c r="N3976" s="192"/>
      <c r="O3976" s="596"/>
      <c r="P3976" s="192"/>
      <c r="Q3976" s="596"/>
      <c r="R3976" s="597"/>
      <c r="S3976" s="600"/>
      <c r="T3976" s="598"/>
      <c r="U3976" s="598"/>
      <c r="V3976" s="598"/>
      <c r="W3976" s="598"/>
      <c r="X3976" s="598"/>
      <c r="Y3976" s="598"/>
      <c r="Z3976" s="598"/>
      <c r="AA3976" s="598"/>
      <c r="AB3976" s="598"/>
      <c r="AC3976" s="598"/>
      <c r="AD3976" s="598"/>
      <c r="AE3976" s="598"/>
      <c r="AF3976" s="598"/>
      <c r="AG3976" s="599"/>
      <c r="AH3976" s="192"/>
      <c r="AI3976" s="604"/>
      <c r="AJ3976" s="598"/>
      <c r="AK3976" s="600"/>
      <c r="AL3976" s="67"/>
      <c r="AM3976" s="67"/>
    </row>
    <row r="3977">
      <c r="A3977" s="612"/>
      <c r="B3977" s="601"/>
      <c r="C3977" s="601"/>
      <c r="D3977" s="595"/>
      <c r="E3977" s="602"/>
      <c r="F3977" s="603"/>
      <c r="G3977" s="611"/>
      <c r="H3977" s="595"/>
      <c r="I3977" s="595"/>
      <c r="J3977" s="192"/>
      <c r="K3977" s="192"/>
      <c r="L3977" s="192"/>
      <c r="M3977" s="596"/>
      <c r="N3977" s="192"/>
      <c r="O3977" s="596"/>
      <c r="P3977" s="192"/>
      <c r="Q3977" s="596"/>
      <c r="R3977" s="597"/>
      <c r="S3977" s="600"/>
      <c r="T3977" s="598"/>
      <c r="U3977" s="598"/>
      <c r="V3977" s="598"/>
      <c r="W3977" s="598"/>
      <c r="X3977" s="598"/>
      <c r="Y3977" s="598"/>
      <c r="Z3977" s="598"/>
      <c r="AA3977" s="598"/>
      <c r="AB3977" s="598"/>
      <c r="AC3977" s="598"/>
      <c r="AD3977" s="598"/>
      <c r="AE3977" s="598"/>
      <c r="AF3977" s="598"/>
      <c r="AG3977" s="599"/>
      <c r="AH3977" s="192"/>
      <c r="AI3977" s="604"/>
      <c r="AJ3977" s="598"/>
      <c r="AK3977" s="600"/>
      <c r="AL3977" s="67"/>
      <c r="AM3977" s="67"/>
    </row>
    <row r="3978">
      <c r="A3978" s="612"/>
      <c r="B3978" s="601"/>
      <c r="C3978" s="601"/>
      <c r="D3978" s="595"/>
      <c r="E3978" s="602"/>
      <c r="F3978" s="603"/>
      <c r="G3978" s="611"/>
      <c r="H3978" s="595"/>
      <c r="I3978" s="595"/>
      <c r="J3978" s="192"/>
      <c r="K3978" s="192"/>
      <c r="L3978" s="192"/>
      <c r="M3978" s="596"/>
      <c r="N3978" s="192"/>
      <c r="O3978" s="596"/>
      <c r="P3978" s="192"/>
      <c r="Q3978" s="596"/>
      <c r="R3978" s="597"/>
      <c r="S3978" s="600"/>
      <c r="T3978" s="598"/>
      <c r="U3978" s="598"/>
      <c r="V3978" s="598"/>
      <c r="W3978" s="598"/>
      <c r="X3978" s="598"/>
      <c r="Y3978" s="598"/>
      <c r="Z3978" s="598"/>
      <c r="AA3978" s="598"/>
      <c r="AB3978" s="598"/>
      <c r="AC3978" s="598"/>
      <c r="AD3978" s="598"/>
      <c r="AE3978" s="598"/>
      <c r="AF3978" s="598"/>
      <c r="AG3978" s="599"/>
      <c r="AH3978" s="192"/>
      <c r="AI3978" s="604"/>
      <c r="AJ3978" s="598"/>
      <c r="AK3978" s="600"/>
      <c r="AL3978" s="67"/>
      <c r="AM3978" s="67"/>
    </row>
    <row r="3979">
      <c r="A3979" s="612"/>
      <c r="B3979" s="601"/>
      <c r="C3979" s="601"/>
      <c r="D3979" s="595"/>
      <c r="E3979" s="602"/>
      <c r="F3979" s="603"/>
      <c r="G3979" s="611"/>
      <c r="H3979" s="595"/>
      <c r="I3979" s="595"/>
      <c r="J3979" s="192"/>
      <c r="K3979" s="192"/>
      <c r="L3979" s="192"/>
      <c r="M3979" s="596"/>
      <c r="N3979" s="192"/>
      <c r="O3979" s="596"/>
      <c r="P3979" s="192"/>
      <c r="Q3979" s="596"/>
      <c r="R3979" s="597"/>
      <c r="S3979" s="600"/>
      <c r="T3979" s="598"/>
      <c r="U3979" s="598"/>
      <c r="V3979" s="598"/>
      <c r="W3979" s="598"/>
      <c r="X3979" s="598"/>
      <c r="Y3979" s="598"/>
      <c r="Z3979" s="598"/>
      <c r="AA3979" s="598"/>
      <c r="AB3979" s="598"/>
      <c r="AC3979" s="598"/>
      <c r="AD3979" s="598"/>
      <c r="AE3979" s="598"/>
      <c r="AF3979" s="598"/>
      <c r="AG3979" s="599"/>
      <c r="AH3979" s="192"/>
      <c r="AI3979" s="604"/>
      <c r="AJ3979" s="598"/>
      <c r="AK3979" s="600"/>
      <c r="AL3979" s="67"/>
      <c r="AM3979" s="67"/>
    </row>
    <row r="3980">
      <c r="A3980" s="612"/>
      <c r="B3980" s="601"/>
      <c r="C3980" s="601"/>
      <c r="D3980" s="595"/>
      <c r="E3980" s="602"/>
      <c r="F3980" s="603"/>
      <c r="G3980" s="611"/>
      <c r="H3980" s="595"/>
      <c r="I3980" s="595"/>
      <c r="J3980" s="192"/>
      <c r="K3980" s="192"/>
      <c r="L3980" s="192"/>
      <c r="M3980" s="596"/>
      <c r="N3980" s="192"/>
      <c r="O3980" s="596"/>
      <c r="P3980" s="192"/>
      <c r="Q3980" s="596"/>
      <c r="R3980" s="597"/>
      <c r="S3980" s="600"/>
      <c r="T3980" s="598"/>
      <c r="U3980" s="598"/>
      <c r="V3980" s="598"/>
      <c r="W3980" s="598"/>
      <c r="X3980" s="598"/>
      <c r="Y3980" s="598"/>
      <c r="Z3980" s="598"/>
      <c r="AA3980" s="598"/>
      <c r="AB3980" s="598"/>
      <c r="AC3980" s="598"/>
      <c r="AD3980" s="598"/>
      <c r="AE3980" s="598"/>
      <c r="AF3980" s="598"/>
      <c r="AG3980" s="599"/>
      <c r="AH3980" s="192"/>
      <c r="AI3980" s="604"/>
      <c r="AJ3980" s="598"/>
      <c r="AK3980" s="600"/>
      <c r="AL3980" s="67"/>
      <c r="AM3980" s="67"/>
    </row>
    <row r="3981">
      <c r="A3981" s="612"/>
      <c r="B3981" s="601"/>
      <c r="C3981" s="601"/>
      <c r="D3981" s="595"/>
      <c r="E3981" s="602"/>
      <c r="F3981" s="603"/>
      <c r="G3981" s="611"/>
      <c r="H3981" s="595"/>
      <c r="I3981" s="595"/>
      <c r="J3981" s="192"/>
      <c r="K3981" s="192"/>
      <c r="L3981" s="192"/>
      <c r="M3981" s="596"/>
      <c r="N3981" s="192"/>
      <c r="O3981" s="596"/>
      <c r="P3981" s="192"/>
      <c r="Q3981" s="596"/>
      <c r="R3981" s="597"/>
      <c r="S3981" s="600"/>
      <c r="T3981" s="598"/>
      <c r="U3981" s="598"/>
      <c r="V3981" s="598"/>
      <c r="W3981" s="598"/>
      <c r="X3981" s="598"/>
      <c r="Y3981" s="598"/>
      <c r="Z3981" s="598"/>
      <c r="AA3981" s="598"/>
      <c r="AB3981" s="598"/>
      <c r="AC3981" s="598"/>
      <c r="AD3981" s="598"/>
      <c r="AE3981" s="598"/>
      <c r="AF3981" s="598"/>
      <c r="AG3981" s="599"/>
      <c r="AH3981" s="192"/>
      <c r="AI3981" s="604"/>
      <c r="AJ3981" s="598"/>
      <c r="AK3981" s="600"/>
      <c r="AL3981" s="67"/>
      <c r="AM3981" s="67"/>
    </row>
    <row r="3982">
      <c r="A3982" s="612"/>
      <c r="B3982" s="601"/>
      <c r="C3982" s="601"/>
      <c r="D3982" s="595"/>
      <c r="E3982" s="602"/>
      <c r="F3982" s="603"/>
      <c r="G3982" s="611"/>
      <c r="H3982" s="595"/>
      <c r="I3982" s="595"/>
      <c r="J3982" s="192"/>
      <c r="K3982" s="192"/>
      <c r="L3982" s="192"/>
      <c r="M3982" s="596"/>
      <c r="N3982" s="192"/>
      <c r="O3982" s="596"/>
      <c r="P3982" s="192"/>
      <c r="Q3982" s="596"/>
      <c r="R3982" s="597"/>
      <c r="S3982" s="600"/>
      <c r="T3982" s="598"/>
      <c r="U3982" s="598"/>
      <c r="V3982" s="598"/>
      <c r="W3982" s="598"/>
      <c r="X3982" s="598"/>
      <c r="Y3982" s="598"/>
      <c r="Z3982" s="598"/>
      <c r="AA3982" s="598"/>
      <c r="AB3982" s="598"/>
      <c r="AC3982" s="598"/>
      <c r="AD3982" s="598"/>
      <c r="AE3982" s="598"/>
      <c r="AF3982" s="598"/>
      <c r="AG3982" s="599"/>
      <c r="AH3982" s="192"/>
      <c r="AI3982" s="604"/>
      <c r="AJ3982" s="598"/>
      <c r="AK3982" s="600"/>
      <c r="AL3982" s="67"/>
      <c r="AM3982" s="67"/>
    </row>
    <row r="3983">
      <c r="A3983" s="612"/>
      <c r="B3983" s="601"/>
      <c r="C3983" s="601"/>
      <c r="D3983" s="595"/>
      <c r="E3983" s="602"/>
      <c r="F3983" s="603"/>
      <c r="G3983" s="611"/>
      <c r="H3983" s="595"/>
      <c r="I3983" s="595"/>
      <c r="J3983" s="192"/>
      <c r="K3983" s="192"/>
      <c r="L3983" s="192"/>
      <c r="M3983" s="596"/>
      <c r="N3983" s="192"/>
      <c r="O3983" s="596"/>
      <c r="P3983" s="192"/>
      <c r="Q3983" s="596"/>
      <c r="R3983" s="597"/>
      <c r="S3983" s="600"/>
      <c r="T3983" s="598"/>
      <c r="U3983" s="598"/>
      <c r="V3983" s="598"/>
      <c r="W3983" s="598"/>
      <c r="X3983" s="598"/>
      <c r="Y3983" s="598"/>
      <c r="Z3983" s="598"/>
      <c r="AA3983" s="598"/>
      <c r="AB3983" s="598"/>
      <c r="AC3983" s="598"/>
      <c r="AD3983" s="598"/>
      <c r="AE3983" s="598"/>
      <c r="AF3983" s="598"/>
      <c r="AG3983" s="599"/>
      <c r="AH3983" s="192"/>
      <c r="AI3983" s="604"/>
      <c r="AJ3983" s="598"/>
      <c r="AK3983" s="600"/>
      <c r="AL3983" s="67"/>
      <c r="AM3983" s="67"/>
    </row>
    <row r="3984">
      <c r="A3984" s="612"/>
      <c r="B3984" s="601"/>
      <c r="C3984" s="601"/>
      <c r="D3984" s="595"/>
      <c r="E3984" s="602"/>
      <c r="F3984" s="603"/>
      <c r="G3984" s="611"/>
      <c r="H3984" s="595"/>
      <c r="I3984" s="595"/>
      <c r="J3984" s="192"/>
      <c r="K3984" s="192"/>
      <c r="L3984" s="192"/>
      <c r="M3984" s="596"/>
      <c r="N3984" s="192"/>
      <c r="O3984" s="596"/>
      <c r="P3984" s="192"/>
      <c r="Q3984" s="596"/>
      <c r="R3984" s="597"/>
      <c r="S3984" s="600"/>
      <c r="T3984" s="598"/>
      <c r="U3984" s="598"/>
      <c r="V3984" s="598"/>
      <c r="W3984" s="598"/>
      <c r="X3984" s="598"/>
      <c r="Y3984" s="598"/>
      <c r="Z3984" s="598"/>
      <c r="AA3984" s="598"/>
      <c r="AB3984" s="598"/>
      <c r="AC3984" s="598"/>
      <c r="AD3984" s="598"/>
      <c r="AE3984" s="598"/>
      <c r="AF3984" s="598"/>
      <c r="AG3984" s="599"/>
      <c r="AH3984" s="192"/>
      <c r="AI3984" s="604"/>
      <c r="AJ3984" s="598"/>
      <c r="AK3984" s="600"/>
      <c r="AL3984" s="67"/>
      <c r="AM3984" s="67"/>
    </row>
    <row r="3985">
      <c r="A3985" s="612"/>
      <c r="B3985" s="601"/>
      <c r="C3985" s="601"/>
      <c r="D3985" s="595"/>
      <c r="E3985" s="602"/>
      <c r="F3985" s="603"/>
      <c r="G3985" s="611"/>
      <c r="H3985" s="595"/>
      <c r="I3985" s="595"/>
      <c r="J3985" s="192"/>
      <c r="K3985" s="192"/>
      <c r="L3985" s="192"/>
      <c r="M3985" s="596"/>
      <c r="N3985" s="192"/>
      <c r="O3985" s="596"/>
      <c r="P3985" s="192"/>
      <c r="Q3985" s="596"/>
      <c r="R3985" s="597"/>
      <c r="S3985" s="600"/>
      <c r="T3985" s="598"/>
      <c r="U3985" s="598"/>
      <c r="V3985" s="598"/>
      <c r="W3985" s="598"/>
      <c r="X3985" s="598"/>
      <c r="Y3985" s="598"/>
      <c r="Z3985" s="598"/>
      <c r="AA3985" s="598"/>
      <c r="AB3985" s="598"/>
      <c r="AC3985" s="598"/>
      <c r="AD3985" s="598"/>
      <c r="AE3985" s="598"/>
      <c r="AF3985" s="598"/>
      <c r="AG3985" s="599"/>
      <c r="AH3985" s="192"/>
      <c r="AI3985" s="604"/>
      <c r="AJ3985" s="598"/>
      <c r="AK3985" s="600"/>
      <c r="AL3985" s="67"/>
      <c r="AM3985" s="67"/>
    </row>
    <row r="3986">
      <c r="A3986" s="612"/>
      <c r="B3986" s="601"/>
      <c r="C3986" s="601"/>
      <c r="D3986" s="595"/>
      <c r="E3986" s="602"/>
      <c r="F3986" s="603"/>
      <c r="G3986" s="611"/>
      <c r="H3986" s="595"/>
      <c r="I3986" s="595"/>
      <c r="J3986" s="192"/>
      <c r="K3986" s="192"/>
      <c r="L3986" s="192"/>
      <c r="M3986" s="596"/>
      <c r="N3986" s="192"/>
      <c r="O3986" s="596"/>
      <c r="P3986" s="192"/>
      <c r="Q3986" s="596"/>
      <c r="R3986" s="597"/>
      <c r="S3986" s="600"/>
      <c r="T3986" s="598"/>
      <c r="U3986" s="598"/>
      <c r="V3986" s="598"/>
      <c r="W3986" s="598"/>
      <c r="X3986" s="598"/>
      <c r="Y3986" s="598"/>
      <c r="Z3986" s="598"/>
      <c r="AA3986" s="598"/>
      <c r="AB3986" s="598"/>
      <c r="AC3986" s="598"/>
      <c r="AD3986" s="598"/>
      <c r="AE3986" s="598"/>
      <c r="AF3986" s="598"/>
      <c r="AG3986" s="599"/>
      <c r="AH3986" s="192"/>
      <c r="AI3986" s="604"/>
      <c r="AJ3986" s="598"/>
      <c r="AK3986" s="600"/>
      <c r="AL3986" s="67"/>
      <c r="AM3986" s="67"/>
    </row>
    <row r="3987">
      <c r="A3987" s="612"/>
      <c r="B3987" s="601"/>
      <c r="C3987" s="601"/>
      <c r="D3987" s="595"/>
      <c r="E3987" s="602"/>
      <c r="F3987" s="603"/>
      <c r="G3987" s="611"/>
      <c r="H3987" s="595"/>
      <c r="I3987" s="595"/>
      <c r="J3987" s="192"/>
      <c r="K3987" s="192"/>
      <c r="L3987" s="192"/>
      <c r="M3987" s="596"/>
      <c r="N3987" s="192"/>
      <c r="O3987" s="596"/>
      <c r="P3987" s="192"/>
      <c r="Q3987" s="596"/>
      <c r="R3987" s="597"/>
      <c r="S3987" s="600"/>
      <c r="T3987" s="598"/>
      <c r="U3987" s="598"/>
      <c r="V3987" s="598"/>
      <c r="W3987" s="598"/>
      <c r="X3987" s="598"/>
      <c r="Y3987" s="598"/>
      <c r="Z3987" s="598"/>
      <c r="AA3987" s="598"/>
      <c r="AB3987" s="598"/>
      <c r="AC3987" s="598"/>
      <c r="AD3987" s="598"/>
      <c r="AE3987" s="598"/>
      <c r="AF3987" s="598"/>
      <c r="AG3987" s="599"/>
      <c r="AH3987" s="192"/>
      <c r="AI3987" s="604"/>
      <c r="AJ3987" s="598"/>
      <c r="AK3987" s="600"/>
      <c r="AL3987" s="67"/>
      <c r="AM3987" s="67"/>
    </row>
    <row r="3988">
      <c r="A3988" s="612"/>
      <c r="B3988" s="601"/>
      <c r="C3988" s="601"/>
      <c r="D3988" s="595"/>
      <c r="E3988" s="602"/>
      <c r="F3988" s="603"/>
      <c r="G3988" s="611"/>
      <c r="H3988" s="595"/>
      <c r="I3988" s="595"/>
      <c r="J3988" s="192"/>
      <c r="K3988" s="192"/>
      <c r="L3988" s="192"/>
      <c r="M3988" s="596"/>
      <c r="N3988" s="192"/>
      <c r="O3988" s="596"/>
      <c r="P3988" s="192"/>
      <c r="Q3988" s="596"/>
      <c r="R3988" s="597"/>
      <c r="S3988" s="600"/>
      <c r="T3988" s="598"/>
      <c r="U3988" s="598"/>
      <c r="V3988" s="598"/>
      <c r="W3988" s="598"/>
      <c r="X3988" s="598"/>
      <c r="Y3988" s="598"/>
      <c r="Z3988" s="598"/>
      <c r="AA3988" s="598"/>
      <c r="AB3988" s="598"/>
      <c r="AC3988" s="598"/>
      <c r="AD3988" s="598"/>
      <c r="AE3988" s="598"/>
      <c r="AF3988" s="598"/>
      <c r="AG3988" s="599"/>
      <c r="AH3988" s="192"/>
      <c r="AI3988" s="604"/>
      <c r="AJ3988" s="598"/>
      <c r="AK3988" s="600"/>
      <c r="AL3988" s="67"/>
      <c r="AM3988" s="67"/>
    </row>
    <row r="3989">
      <c r="A3989" s="612"/>
      <c r="B3989" s="601"/>
      <c r="C3989" s="601"/>
      <c r="D3989" s="595"/>
      <c r="E3989" s="602"/>
      <c r="F3989" s="603"/>
      <c r="G3989" s="611"/>
      <c r="H3989" s="595"/>
      <c r="I3989" s="595"/>
      <c r="J3989" s="192"/>
      <c r="K3989" s="192"/>
      <c r="L3989" s="192"/>
      <c r="M3989" s="596"/>
      <c r="N3989" s="192"/>
      <c r="O3989" s="596"/>
      <c r="P3989" s="192"/>
      <c r="Q3989" s="596"/>
      <c r="R3989" s="597"/>
      <c r="S3989" s="600"/>
      <c r="T3989" s="598"/>
      <c r="U3989" s="598"/>
      <c r="V3989" s="598"/>
      <c r="W3989" s="598"/>
      <c r="X3989" s="598"/>
      <c r="Y3989" s="598"/>
      <c r="Z3989" s="598"/>
      <c r="AA3989" s="598"/>
      <c r="AB3989" s="598"/>
      <c r="AC3989" s="598"/>
      <c r="AD3989" s="598"/>
      <c r="AE3989" s="598"/>
      <c r="AF3989" s="598"/>
      <c r="AG3989" s="599"/>
      <c r="AH3989" s="192"/>
      <c r="AI3989" s="604"/>
      <c r="AJ3989" s="598"/>
      <c r="AK3989" s="600"/>
      <c r="AL3989" s="67"/>
      <c r="AM3989" s="67"/>
    </row>
    <row r="3990">
      <c r="A3990" s="612"/>
      <c r="B3990" s="601"/>
      <c r="C3990" s="601"/>
      <c r="D3990" s="595"/>
      <c r="E3990" s="602"/>
      <c r="F3990" s="603"/>
      <c r="G3990" s="611"/>
      <c r="H3990" s="595"/>
      <c r="I3990" s="595"/>
      <c r="J3990" s="192"/>
      <c r="K3990" s="192"/>
      <c r="L3990" s="192"/>
      <c r="M3990" s="596"/>
      <c r="N3990" s="192"/>
      <c r="O3990" s="596"/>
      <c r="P3990" s="192"/>
      <c r="Q3990" s="596"/>
      <c r="R3990" s="597"/>
      <c r="S3990" s="600"/>
      <c r="T3990" s="598"/>
      <c r="U3990" s="598"/>
      <c r="V3990" s="598"/>
      <c r="W3990" s="598"/>
      <c r="X3990" s="598"/>
      <c r="Y3990" s="598"/>
      <c r="Z3990" s="598"/>
      <c r="AA3990" s="598"/>
      <c r="AB3990" s="598"/>
      <c r="AC3990" s="598"/>
      <c r="AD3990" s="598"/>
      <c r="AE3990" s="598"/>
      <c r="AF3990" s="598"/>
      <c r="AG3990" s="599"/>
      <c r="AH3990" s="192"/>
      <c r="AI3990" s="604"/>
      <c r="AJ3990" s="598"/>
      <c r="AK3990" s="600"/>
      <c r="AL3990" s="67"/>
      <c r="AM3990" s="67"/>
    </row>
    <row r="3991">
      <c r="A3991" s="612"/>
      <c r="B3991" s="601"/>
      <c r="C3991" s="601"/>
      <c r="D3991" s="595"/>
      <c r="E3991" s="602"/>
      <c r="F3991" s="603"/>
      <c r="G3991" s="611"/>
      <c r="H3991" s="595"/>
      <c r="I3991" s="595"/>
      <c r="J3991" s="192"/>
      <c r="K3991" s="192"/>
      <c r="L3991" s="192"/>
      <c r="M3991" s="596"/>
      <c r="N3991" s="192"/>
      <c r="O3991" s="596"/>
      <c r="P3991" s="192"/>
      <c r="Q3991" s="596"/>
      <c r="R3991" s="597"/>
      <c r="S3991" s="600"/>
      <c r="T3991" s="598"/>
      <c r="U3991" s="598"/>
      <c r="V3991" s="598"/>
      <c r="W3991" s="598"/>
      <c r="X3991" s="598"/>
      <c r="Y3991" s="598"/>
      <c r="Z3991" s="598"/>
      <c r="AA3991" s="598"/>
      <c r="AB3991" s="598"/>
      <c r="AC3991" s="598"/>
      <c r="AD3991" s="598"/>
      <c r="AE3991" s="598"/>
      <c r="AF3991" s="598"/>
      <c r="AG3991" s="599"/>
      <c r="AH3991" s="192"/>
      <c r="AI3991" s="604"/>
      <c r="AJ3991" s="598"/>
      <c r="AK3991" s="600"/>
      <c r="AL3991" s="67"/>
      <c r="AM3991" s="67"/>
    </row>
    <row r="3992">
      <c r="A3992" s="612"/>
      <c r="B3992" s="601"/>
      <c r="C3992" s="601"/>
      <c r="D3992" s="595"/>
      <c r="E3992" s="602"/>
      <c r="F3992" s="603"/>
      <c r="G3992" s="611"/>
      <c r="H3992" s="595"/>
      <c r="I3992" s="595"/>
      <c r="J3992" s="192"/>
      <c r="K3992" s="192"/>
      <c r="L3992" s="192"/>
      <c r="M3992" s="596"/>
      <c r="N3992" s="192"/>
      <c r="O3992" s="596"/>
      <c r="P3992" s="192"/>
      <c r="Q3992" s="596"/>
      <c r="R3992" s="597"/>
      <c r="S3992" s="600"/>
      <c r="T3992" s="598"/>
      <c r="U3992" s="598"/>
      <c r="V3992" s="598"/>
      <c r="W3992" s="598"/>
      <c r="X3992" s="598"/>
      <c r="Y3992" s="598"/>
      <c r="Z3992" s="598"/>
      <c r="AA3992" s="598"/>
      <c r="AB3992" s="598"/>
      <c r="AC3992" s="598"/>
      <c r="AD3992" s="598"/>
      <c r="AE3992" s="598"/>
      <c r="AF3992" s="598"/>
      <c r="AG3992" s="599"/>
      <c r="AH3992" s="192"/>
      <c r="AI3992" s="604"/>
      <c r="AJ3992" s="598"/>
      <c r="AK3992" s="600"/>
      <c r="AL3992" s="67"/>
      <c r="AM3992" s="67"/>
    </row>
    <row r="3993">
      <c r="A3993" s="612"/>
      <c r="B3993" s="601"/>
      <c r="C3993" s="601"/>
      <c r="D3993" s="595"/>
      <c r="E3993" s="602"/>
      <c r="F3993" s="603"/>
      <c r="G3993" s="611"/>
      <c r="H3993" s="595"/>
      <c r="I3993" s="595"/>
      <c r="J3993" s="192"/>
      <c r="K3993" s="192"/>
      <c r="L3993" s="192"/>
      <c r="M3993" s="596"/>
      <c r="N3993" s="192"/>
      <c r="O3993" s="596"/>
      <c r="P3993" s="192"/>
      <c r="Q3993" s="596"/>
      <c r="R3993" s="597"/>
      <c r="S3993" s="600"/>
      <c r="T3993" s="598"/>
      <c r="U3993" s="598"/>
      <c r="V3993" s="598"/>
      <c r="W3993" s="598"/>
      <c r="X3993" s="598"/>
      <c r="Y3993" s="598"/>
      <c r="Z3993" s="598"/>
      <c r="AA3993" s="598"/>
      <c r="AB3993" s="598"/>
      <c r="AC3993" s="598"/>
      <c r="AD3993" s="598"/>
      <c r="AE3993" s="598"/>
      <c r="AF3993" s="598"/>
      <c r="AG3993" s="599"/>
      <c r="AH3993" s="192"/>
      <c r="AI3993" s="604"/>
      <c r="AJ3993" s="598"/>
      <c r="AK3993" s="600"/>
      <c r="AL3993" s="67"/>
      <c r="AM3993" s="67"/>
    </row>
    <row r="3994">
      <c r="A3994" s="612"/>
      <c r="B3994" s="601"/>
      <c r="C3994" s="601"/>
      <c r="D3994" s="595"/>
      <c r="E3994" s="602"/>
      <c r="F3994" s="603"/>
      <c r="G3994" s="611"/>
      <c r="H3994" s="595"/>
      <c r="I3994" s="595"/>
      <c r="J3994" s="192"/>
      <c r="K3994" s="192"/>
      <c r="L3994" s="192"/>
      <c r="M3994" s="596"/>
      <c r="N3994" s="192"/>
      <c r="O3994" s="596"/>
      <c r="P3994" s="192"/>
      <c r="Q3994" s="596"/>
      <c r="R3994" s="597"/>
      <c r="S3994" s="600"/>
      <c r="T3994" s="598"/>
      <c r="U3994" s="598"/>
      <c r="V3994" s="598"/>
      <c r="W3994" s="598"/>
      <c r="X3994" s="598"/>
      <c r="Y3994" s="598"/>
      <c r="Z3994" s="598"/>
      <c r="AA3994" s="598"/>
      <c r="AB3994" s="598"/>
      <c r="AC3994" s="598"/>
      <c r="AD3994" s="598"/>
      <c r="AE3994" s="598"/>
      <c r="AF3994" s="598"/>
      <c r="AG3994" s="599"/>
      <c r="AH3994" s="192"/>
      <c r="AI3994" s="604"/>
      <c r="AJ3994" s="598"/>
      <c r="AK3994" s="600"/>
      <c r="AL3994" s="67"/>
      <c r="AM3994" s="67"/>
    </row>
    <row r="3995">
      <c r="A3995" s="612"/>
      <c r="B3995" s="601"/>
      <c r="C3995" s="601"/>
      <c r="D3995" s="595"/>
      <c r="E3995" s="602"/>
      <c r="F3995" s="603"/>
      <c r="G3995" s="611"/>
      <c r="H3995" s="595"/>
      <c r="I3995" s="595"/>
      <c r="J3995" s="192"/>
      <c r="K3995" s="192"/>
      <c r="L3995" s="192"/>
      <c r="M3995" s="596"/>
      <c r="N3995" s="192"/>
      <c r="O3995" s="596"/>
      <c r="P3995" s="192"/>
      <c r="Q3995" s="596"/>
      <c r="R3995" s="597"/>
      <c r="S3995" s="600"/>
      <c r="T3995" s="598"/>
      <c r="U3995" s="598"/>
      <c r="V3995" s="598"/>
      <c r="W3995" s="598"/>
      <c r="X3995" s="598"/>
      <c r="Y3995" s="598"/>
      <c r="Z3995" s="598"/>
      <c r="AA3995" s="598"/>
      <c r="AB3995" s="598"/>
      <c r="AC3995" s="598"/>
      <c r="AD3995" s="598"/>
      <c r="AE3995" s="598"/>
      <c r="AF3995" s="598"/>
      <c r="AG3995" s="599"/>
      <c r="AH3995" s="192"/>
      <c r="AI3995" s="604"/>
      <c r="AJ3995" s="598"/>
      <c r="AK3995" s="600"/>
      <c r="AL3995" s="67"/>
      <c r="AM3995" s="67"/>
    </row>
    <row r="3996">
      <c r="A3996" s="612"/>
      <c r="B3996" s="601"/>
      <c r="C3996" s="601"/>
      <c r="D3996" s="595"/>
      <c r="E3996" s="602"/>
      <c r="F3996" s="603"/>
      <c r="G3996" s="611"/>
      <c r="H3996" s="595"/>
      <c r="I3996" s="595"/>
      <c r="J3996" s="192"/>
      <c r="K3996" s="192"/>
      <c r="L3996" s="192"/>
      <c r="M3996" s="596"/>
      <c r="N3996" s="192"/>
      <c r="O3996" s="596"/>
      <c r="P3996" s="192"/>
      <c r="Q3996" s="596"/>
      <c r="R3996" s="597"/>
      <c r="S3996" s="600"/>
      <c r="T3996" s="598"/>
      <c r="U3996" s="598"/>
      <c r="V3996" s="598"/>
      <c r="W3996" s="598"/>
      <c r="X3996" s="598"/>
      <c r="Y3996" s="598"/>
      <c r="Z3996" s="598"/>
      <c r="AA3996" s="598"/>
      <c r="AB3996" s="598"/>
      <c r="AC3996" s="598"/>
      <c r="AD3996" s="598"/>
      <c r="AE3996" s="598"/>
      <c r="AF3996" s="598"/>
      <c r="AG3996" s="599"/>
      <c r="AH3996" s="192"/>
      <c r="AI3996" s="604"/>
      <c r="AJ3996" s="598"/>
      <c r="AK3996" s="600"/>
      <c r="AL3996" s="67"/>
      <c r="AM3996" s="67"/>
    </row>
    <row r="3997">
      <c r="A3997" s="612"/>
      <c r="B3997" s="601"/>
      <c r="C3997" s="601"/>
      <c r="D3997" s="595"/>
      <c r="E3997" s="602"/>
      <c r="F3997" s="603"/>
      <c r="G3997" s="611"/>
      <c r="H3997" s="595"/>
      <c r="I3997" s="595"/>
      <c r="J3997" s="192"/>
      <c r="K3997" s="192"/>
      <c r="L3997" s="192"/>
      <c r="M3997" s="596"/>
      <c r="N3997" s="192"/>
      <c r="O3997" s="596"/>
      <c r="P3997" s="192"/>
      <c r="Q3997" s="596"/>
      <c r="R3997" s="597"/>
      <c r="S3997" s="600"/>
      <c r="T3997" s="598"/>
      <c r="U3997" s="598"/>
      <c r="V3997" s="598"/>
      <c r="W3997" s="598"/>
      <c r="X3997" s="598"/>
      <c r="Y3997" s="598"/>
      <c r="Z3997" s="598"/>
      <c r="AA3997" s="598"/>
      <c r="AB3997" s="598"/>
      <c r="AC3997" s="598"/>
      <c r="AD3997" s="598"/>
      <c r="AE3997" s="598"/>
      <c r="AF3997" s="598"/>
      <c r="AG3997" s="599"/>
      <c r="AH3997" s="192"/>
      <c r="AI3997" s="604"/>
      <c r="AJ3997" s="598"/>
      <c r="AK3997" s="600"/>
      <c r="AL3997" s="67"/>
      <c r="AM3997" s="67"/>
    </row>
    <row r="3998">
      <c r="A3998" s="612"/>
      <c r="B3998" s="601"/>
      <c r="C3998" s="601"/>
      <c r="D3998" s="595"/>
      <c r="E3998" s="602"/>
      <c r="F3998" s="603"/>
      <c r="G3998" s="611"/>
      <c r="H3998" s="595"/>
      <c r="I3998" s="595"/>
      <c r="J3998" s="192"/>
      <c r="K3998" s="192"/>
      <c r="L3998" s="192"/>
      <c r="M3998" s="596"/>
      <c r="N3998" s="192"/>
      <c r="O3998" s="596"/>
      <c r="P3998" s="192"/>
      <c r="Q3998" s="596"/>
      <c r="R3998" s="597"/>
      <c r="S3998" s="600"/>
      <c r="T3998" s="598"/>
      <c r="U3998" s="598"/>
      <c r="V3998" s="598"/>
      <c r="W3998" s="598"/>
      <c r="X3998" s="598"/>
      <c r="Y3998" s="598"/>
      <c r="Z3998" s="598"/>
      <c r="AA3998" s="598"/>
      <c r="AB3998" s="598"/>
      <c r="AC3998" s="598"/>
      <c r="AD3998" s="598"/>
      <c r="AE3998" s="598"/>
      <c r="AF3998" s="598"/>
      <c r="AG3998" s="599"/>
      <c r="AH3998" s="192"/>
      <c r="AI3998" s="604"/>
      <c r="AJ3998" s="598"/>
      <c r="AK3998" s="600"/>
      <c r="AL3998" s="67"/>
      <c r="AM3998" s="67"/>
    </row>
    <row r="3999">
      <c r="A3999" s="612"/>
      <c r="B3999" s="601"/>
      <c r="C3999" s="601"/>
      <c r="D3999" s="595"/>
      <c r="E3999" s="602"/>
      <c r="F3999" s="603"/>
      <c r="G3999" s="611"/>
      <c r="H3999" s="595"/>
      <c r="I3999" s="595"/>
      <c r="J3999" s="192"/>
      <c r="K3999" s="192"/>
      <c r="L3999" s="192"/>
      <c r="M3999" s="596"/>
      <c r="N3999" s="192"/>
      <c r="O3999" s="596"/>
      <c r="P3999" s="192"/>
      <c r="Q3999" s="596"/>
      <c r="R3999" s="597"/>
      <c r="S3999" s="600"/>
      <c r="T3999" s="598"/>
      <c r="U3999" s="598"/>
      <c r="V3999" s="598"/>
      <c r="W3999" s="598"/>
      <c r="X3999" s="598"/>
      <c r="Y3999" s="598"/>
      <c r="Z3999" s="598"/>
      <c r="AA3999" s="598"/>
      <c r="AB3999" s="598"/>
      <c r="AC3999" s="598"/>
      <c r="AD3999" s="598"/>
      <c r="AE3999" s="598"/>
      <c r="AF3999" s="598"/>
      <c r="AG3999" s="599"/>
      <c r="AH3999" s="192"/>
      <c r="AI3999" s="604"/>
      <c r="AJ3999" s="598"/>
      <c r="AK3999" s="600"/>
      <c r="AL3999" s="67"/>
      <c r="AM3999" s="67"/>
    </row>
    <row r="4000">
      <c r="A4000" s="612"/>
      <c r="B4000" s="601"/>
      <c r="C4000" s="601"/>
      <c r="D4000" s="595"/>
      <c r="E4000" s="602"/>
      <c r="F4000" s="603"/>
      <c r="G4000" s="611"/>
      <c r="H4000" s="595"/>
      <c r="I4000" s="595"/>
      <c r="J4000" s="192"/>
      <c r="K4000" s="192"/>
      <c r="L4000" s="192"/>
      <c r="M4000" s="596"/>
      <c r="N4000" s="192"/>
      <c r="O4000" s="596"/>
      <c r="P4000" s="192"/>
      <c r="Q4000" s="596"/>
      <c r="R4000" s="597"/>
      <c r="S4000" s="600"/>
      <c r="T4000" s="598"/>
      <c r="U4000" s="598"/>
      <c r="V4000" s="598"/>
      <c r="W4000" s="598"/>
      <c r="X4000" s="598"/>
      <c r="Y4000" s="598"/>
      <c r="Z4000" s="598"/>
      <c r="AA4000" s="598"/>
      <c r="AB4000" s="598"/>
      <c r="AC4000" s="598"/>
      <c r="AD4000" s="598"/>
      <c r="AE4000" s="598"/>
      <c r="AF4000" s="598"/>
      <c r="AG4000" s="599"/>
      <c r="AH4000" s="192"/>
      <c r="AI4000" s="604"/>
      <c r="AJ4000" s="598"/>
      <c r="AK4000" s="600"/>
      <c r="AL4000" s="67"/>
      <c r="AM4000" s="67"/>
    </row>
    <row r="4001">
      <c r="A4001" s="612"/>
      <c r="B4001" s="601"/>
      <c r="C4001" s="601"/>
      <c r="D4001" s="595"/>
      <c r="E4001" s="602"/>
      <c r="F4001" s="603"/>
      <c r="G4001" s="611"/>
      <c r="H4001" s="595"/>
      <c r="I4001" s="595"/>
      <c r="J4001" s="192"/>
      <c r="K4001" s="192"/>
      <c r="L4001" s="192"/>
      <c r="M4001" s="596"/>
      <c r="N4001" s="192"/>
      <c r="O4001" s="596"/>
      <c r="P4001" s="192"/>
      <c r="Q4001" s="596"/>
      <c r="R4001" s="597"/>
      <c r="S4001" s="600"/>
      <c r="T4001" s="598"/>
      <c r="U4001" s="598"/>
      <c r="V4001" s="598"/>
      <c r="W4001" s="598"/>
      <c r="X4001" s="598"/>
      <c r="Y4001" s="598"/>
      <c r="Z4001" s="598"/>
      <c r="AA4001" s="598"/>
      <c r="AB4001" s="598"/>
      <c r="AC4001" s="598"/>
      <c r="AD4001" s="598"/>
      <c r="AE4001" s="598"/>
      <c r="AF4001" s="598"/>
      <c r="AG4001" s="599"/>
      <c r="AH4001" s="192"/>
      <c r="AI4001" s="604"/>
      <c r="AJ4001" s="598"/>
      <c r="AK4001" s="600"/>
      <c r="AL4001" s="67"/>
      <c r="AM4001" s="67"/>
    </row>
    <row r="4002">
      <c r="A4002" s="612"/>
      <c r="B4002" s="601"/>
      <c r="C4002" s="601"/>
      <c r="D4002" s="595"/>
      <c r="E4002" s="602"/>
      <c r="F4002" s="603"/>
      <c r="G4002" s="611"/>
      <c r="H4002" s="595"/>
      <c r="I4002" s="595"/>
      <c r="J4002" s="192"/>
      <c r="K4002" s="192"/>
      <c r="L4002" s="192"/>
      <c r="M4002" s="596"/>
      <c r="N4002" s="192"/>
      <c r="O4002" s="596"/>
      <c r="P4002" s="192"/>
      <c r="Q4002" s="596"/>
      <c r="R4002" s="597"/>
      <c r="S4002" s="600"/>
      <c r="T4002" s="598"/>
      <c r="U4002" s="598"/>
      <c r="V4002" s="598"/>
      <c r="W4002" s="598"/>
      <c r="X4002" s="598"/>
      <c r="Y4002" s="598"/>
      <c r="Z4002" s="598"/>
      <c r="AA4002" s="598"/>
      <c r="AB4002" s="598"/>
      <c r="AC4002" s="598"/>
      <c r="AD4002" s="598"/>
      <c r="AE4002" s="598"/>
      <c r="AF4002" s="598"/>
      <c r="AG4002" s="599"/>
      <c r="AH4002" s="192"/>
      <c r="AI4002" s="604"/>
      <c r="AJ4002" s="598"/>
      <c r="AK4002" s="600"/>
      <c r="AL4002" s="67"/>
      <c r="AM4002" s="67"/>
    </row>
    <row r="4003">
      <c r="A4003" s="612"/>
      <c r="B4003" s="601"/>
      <c r="C4003" s="601"/>
      <c r="D4003" s="595"/>
      <c r="E4003" s="602"/>
      <c r="F4003" s="603"/>
      <c r="G4003" s="611"/>
      <c r="H4003" s="595"/>
      <c r="I4003" s="595"/>
      <c r="J4003" s="192"/>
      <c r="K4003" s="192"/>
      <c r="L4003" s="192"/>
      <c r="M4003" s="596"/>
      <c r="N4003" s="192"/>
      <c r="O4003" s="596"/>
      <c r="P4003" s="192"/>
      <c r="Q4003" s="596"/>
      <c r="R4003" s="597"/>
      <c r="S4003" s="600"/>
      <c r="T4003" s="598"/>
      <c r="U4003" s="598"/>
      <c r="V4003" s="598"/>
      <c r="W4003" s="598"/>
      <c r="X4003" s="598"/>
      <c r="Y4003" s="598"/>
      <c r="Z4003" s="598"/>
      <c r="AA4003" s="598"/>
      <c r="AB4003" s="598"/>
      <c r="AC4003" s="598"/>
      <c r="AD4003" s="598"/>
      <c r="AE4003" s="598"/>
      <c r="AF4003" s="598"/>
      <c r="AG4003" s="599"/>
      <c r="AH4003" s="192"/>
      <c r="AI4003" s="604"/>
      <c r="AJ4003" s="598"/>
      <c r="AK4003" s="600"/>
      <c r="AL4003" s="67"/>
      <c r="AM4003" s="67"/>
    </row>
    <row r="4004">
      <c r="A4004" s="612"/>
      <c r="B4004" s="601"/>
      <c r="C4004" s="601"/>
      <c r="D4004" s="595"/>
      <c r="E4004" s="602"/>
      <c r="F4004" s="603"/>
      <c r="G4004" s="611"/>
      <c r="H4004" s="595"/>
      <c r="I4004" s="595"/>
      <c r="J4004" s="192"/>
      <c r="K4004" s="192"/>
      <c r="L4004" s="192"/>
      <c r="M4004" s="596"/>
      <c r="N4004" s="192"/>
      <c r="O4004" s="596"/>
      <c r="P4004" s="192"/>
      <c r="Q4004" s="596"/>
      <c r="R4004" s="597"/>
      <c r="S4004" s="600"/>
      <c r="T4004" s="598"/>
      <c r="U4004" s="598"/>
      <c r="V4004" s="598"/>
      <c r="W4004" s="598"/>
      <c r="X4004" s="598"/>
      <c r="Y4004" s="598"/>
      <c r="Z4004" s="598"/>
      <c r="AA4004" s="598"/>
      <c r="AB4004" s="598"/>
      <c r="AC4004" s="598"/>
      <c r="AD4004" s="598"/>
      <c r="AE4004" s="598"/>
      <c r="AF4004" s="598"/>
      <c r="AG4004" s="599"/>
      <c r="AH4004" s="192"/>
      <c r="AI4004" s="604"/>
      <c r="AJ4004" s="598"/>
      <c r="AK4004" s="600"/>
      <c r="AL4004" s="67"/>
      <c r="AM4004" s="67"/>
    </row>
    <row r="4005">
      <c r="A4005" s="612"/>
      <c r="B4005" s="601"/>
      <c r="C4005" s="601"/>
      <c r="D4005" s="595"/>
      <c r="E4005" s="602"/>
      <c r="F4005" s="603"/>
      <c r="G4005" s="611"/>
      <c r="H4005" s="595"/>
      <c r="I4005" s="595"/>
      <c r="J4005" s="192"/>
      <c r="K4005" s="192"/>
      <c r="L4005" s="192"/>
      <c r="M4005" s="596"/>
      <c r="N4005" s="192"/>
      <c r="O4005" s="596"/>
      <c r="P4005" s="192"/>
      <c r="Q4005" s="596"/>
      <c r="R4005" s="597"/>
      <c r="S4005" s="600"/>
      <c r="T4005" s="598"/>
      <c r="U4005" s="598"/>
      <c r="V4005" s="598"/>
      <c r="W4005" s="598"/>
      <c r="X4005" s="598"/>
      <c r="Y4005" s="598"/>
      <c r="Z4005" s="598"/>
      <c r="AA4005" s="598"/>
      <c r="AB4005" s="598"/>
      <c r="AC4005" s="598"/>
      <c r="AD4005" s="598"/>
      <c r="AE4005" s="598"/>
      <c r="AF4005" s="598"/>
      <c r="AG4005" s="599"/>
      <c r="AH4005" s="192"/>
      <c r="AI4005" s="604"/>
      <c r="AJ4005" s="598"/>
      <c r="AK4005" s="600"/>
      <c r="AL4005" s="67"/>
      <c r="AM4005" s="67"/>
    </row>
    <row r="4006">
      <c r="A4006" s="612"/>
      <c r="B4006" s="601"/>
      <c r="C4006" s="601"/>
      <c r="D4006" s="595"/>
      <c r="E4006" s="602"/>
      <c r="F4006" s="603"/>
      <c r="G4006" s="611"/>
      <c r="H4006" s="595"/>
      <c r="I4006" s="595"/>
      <c r="J4006" s="192"/>
      <c r="K4006" s="192"/>
      <c r="L4006" s="192"/>
      <c r="M4006" s="596"/>
      <c r="N4006" s="192"/>
      <c r="O4006" s="596"/>
      <c r="P4006" s="192"/>
      <c r="Q4006" s="596"/>
      <c r="R4006" s="597"/>
      <c r="S4006" s="600"/>
      <c r="T4006" s="598"/>
      <c r="U4006" s="598"/>
      <c r="V4006" s="598"/>
      <c r="W4006" s="598"/>
      <c r="X4006" s="598"/>
      <c r="Y4006" s="598"/>
      <c r="Z4006" s="598"/>
      <c r="AA4006" s="598"/>
      <c r="AB4006" s="598"/>
      <c r="AC4006" s="598"/>
      <c r="AD4006" s="598"/>
      <c r="AE4006" s="598"/>
      <c r="AF4006" s="598"/>
      <c r="AG4006" s="599"/>
      <c r="AH4006" s="192"/>
      <c r="AI4006" s="604"/>
      <c r="AJ4006" s="598"/>
      <c r="AK4006" s="600"/>
      <c r="AL4006" s="67"/>
      <c r="AM4006" s="67"/>
    </row>
    <row r="4007">
      <c r="A4007" s="612"/>
      <c r="B4007" s="601"/>
      <c r="C4007" s="601"/>
      <c r="D4007" s="595"/>
      <c r="E4007" s="602"/>
      <c r="F4007" s="603"/>
      <c r="G4007" s="611"/>
      <c r="H4007" s="595"/>
      <c r="I4007" s="595"/>
      <c r="J4007" s="192"/>
      <c r="K4007" s="192"/>
      <c r="L4007" s="192"/>
      <c r="M4007" s="596"/>
      <c r="N4007" s="192"/>
      <c r="O4007" s="596"/>
      <c r="P4007" s="192"/>
      <c r="Q4007" s="596"/>
      <c r="R4007" s="597"/>
      <c r="S4007" s="600"/>
      <c r="T4007" s="598"/>
      <c r="U4007" s="598"/>
      <c r="V4007" s="598"/>
      <c r="W4007" s="598"/>
      <c r="X4007" s="598"/>
      <c r="Y4007" s="598"/>
      <c r="Z4007" s="598"/>
      <c r="AA4007" s="598"/>
      <c r="AB4007" s="598"/>
      <c r="AC4007" s="598"/>
      <c r="AD4007" s="598"/>
      <c r="AE4007" s="598"/>
      <c r="AF4007" s="598"/>
      <c r="AG4007" s="599"/>
      <c r="AH4007" s="192"/>
      <c r="AI4007" s="604"/>
      <c r="AJ4007" s="598"/>
      <c r="AK4007" s="600"/>
      <c r="AL4007" s="67"/>
      <c r="AM4007" s="67"/>
    </row>
    <row r="4008">
      <c r="A4008" s="612"/>
      <c r="B4008" s="601"/>
      <c r="C4008" s="601"/>
      <c r="D4008" s="595"/>
      <c r="E4008" s="602"/>
      <c r="F4008" s="603"/>
      <c r="G4008" s="611"/>
      <c r="H4008" s="595"/>
      <c r="I4008" s="595"/>
      <c r="J4008" s="192"/>
      <c r="K4008" s="192"/>
      <c r="L4008" s="192"/>
      <c r="M4008" s="596"/>
      <c r="N4008" s="192"/>
      <c r="O4008" s="596"/>
      <c r="P4008" s="192"/>
      <c r="Q4008" s="596"/>
      <c r="R4008" s="597"/>
      <c r="S4008" s="600"/>
      <c r="T4008" s="598"/>
      <c r="U4008" s="598"/>
      <c r="V4008" s="598"/>
      <c r="W4008" s="598"/>
      <c r="X4008" s="598"/>
      <c r="Y4008" s="598"/>
      <c r="Z4008" s="598"/>
      <c r="AA4008" s="598"/>
      <c r="AB4008" s="598"/>
      <c r="AC4008" s="598"/>
      <c r="AD4008" s="598"/>
      <c r="AE4008" s="598"/>
      <c r="AF4008" s="598"/>
      <c r="AG4008" s="599"/>
      <c r="AH4008" s="192"/>
      <c r="AI4008" s="604"/>
      <c r="AJ4008" s="598"/>
      <c r="AK4008" s="600"/>
      <c r="AL4008" s="67"/>
      <c r="AM4008" s="67"/>
    </row>
    <row r="4009">
      <c r="A4009" s="612"/>
      <c r="B4009" s="601"/>
      <c r="C4009" s="601"/>
      <c r="D4009" s="595"/>
      <c r="E4009" s="602"/>
      <c r="F4009" s="603"/>
      <c r="G4009" s="611"/>
      <c r="H4009" s="595"/>
      <c r="I4009" s="595"/>
      <c r="J4009" s="192"/>
      <c r="K4009" s="192"/>
      <c r="L4009" s="192"/>
      <c r="M4009" s="596"/>
      <c r="N4009" s="192"/>
      <c r="O4009" s="596"/>
      <c r="P4009" s="192"/>
      <c r="Q4009" s="596"/>
      <c r="R4009" s="597"/>
      <c r="S4009" s="600"/>
      <c r="T4009" s="598"/>
      <c r="U4009" s="598"/>
      <c r="V4009" s="598"/>
      <c r="W4009" s="598"/>
      <c r="X4009" s="598"/>
      <c r="Y4009" s="598"/>
      <c r="Z4009" s="598"/>
      <c r="AA4009" s="598"/>
      <c r="AB4009" s="598"/>
      <c r="AC4009" s="598"/>
      <c r="AD4009" s="598"/>
      <c r="AE4009" s="598"/>
      <c r="AF4009" s="598"/>
      <c r="AG4009" s="599"/>
      <c r="AH4009" s="192"/>
      <c r="AI4009" s="604"/>
      <c r="AJ4009" s="598"/>
      <c r="AK4009" s="600"/>
      <c r="AL4009" s="67"/>
      <c r="AM4009" s="67"/>
    </row>
    <row r="4010">
      <c r="A4010" s="612"/>
      <c r="B4010" s="601"/>
      <c r="C4010" s="601"/>
      <c r="D4010" s="595"/>
      <c r="E4010" s="602"/>
      <c r="F4010" s="603"/>
      <c r="G4010" s="611"/>
      <c r="H4010" s="595"/>
      <c r="I4010" s="595"/>
      <c r="J4010" s="192"/>
      <c r="K4010" s="192"/>
      <c r="L4010" s="192"/>
      <c r="M4010" s="596"/>
      <c r="N4010" s="192"/>
      <c r="O4010" s="596"/>
      <c r="P4010" s="192"/>
      <c r="Q4010" s="596"/>
      <c r="R4010" s="597"/>
      <c r="S4010" s="600"/>
      <c r="T4010" s="598"/>
      <c r="U4010" s="598"/>
      <c r="V4010" s="598"/>
      <c r="W4010" s="598"/>
      <c r="X4010" s="598"/>
      <c r="Y4010" s="598"/>
      <c r="Z4010" s="598"/>
      <c r="AA4010" s="598"/>
      <c r="AB4010" s="598"/>
      <c r="AC4010" s="598"/>
      <c r="AD4010" s="598"/>
      <c r="AE4010" s="598"/>
      <c r="AF4010" s="598"/>
      <c r="AG4010" s="599"/>
      <c r="AH4010" s="192"/>
      <c r="AI4010" s="604"/>
      <c r="AJ4010" s="598"/>
      <c r="AK4010" s="600"/>
      <c r="AL4010" s="67"/>
      <c r="AM4010" s="67"/>
    </row>
    <row r="4011">
      <c r="A4011" s="612"/>
      <c r="B4011" s="601"/>
      <c r="C4011" s="601"/>
      <c r="D4011" s="595"/>
      <c r="E4011" s="602"/>
      <c r="F4011" s="603"/>
      <c r="G4011" s="611"/>
      <c r="H4011" s="595"/>
      <c r="I4011" s="595"/>
      <c r="J4011" s="192"/>
      <c r="K4011" s="192"/>
      <c r="L4011" s="192"/>
      <c r="M4011" s="596"/>
      <c r="N4011" s="192"/>
      <c r="O4011" s="596"/>
      <c r="P4011" s="192"/>
      <c r="Q4011" s="596"/>
      <c r="R4011" s="597"/>
      <c r="S4011" s="600"/>
      <c r="T4011" s="598"/>
      <c r="U4011" s="598"/>
      <c r="V4011" s="598"/>
      <c r="W4011" s="598"/>
      <c r="X4011" s="598"/>
      <c r="Y4011" s="598"/>
      <c r="Z4011" s="598"/>
      <c r="AA4011" s="598"/>
      <c r="AB4011" s="598"/>
      <c r="AC4011" s="598"/>
      <c r="AD4011" s="598"/>
      <c r="AE4011" s="598"/>
      <c r="AF4011" s="598"/>
      <c r="AG4011" s="599"/>
      <c r="AH4011" s="192"/>
      <c r="AI4011" s="604"/>
      <c r="AJ4011" s="598"/>
      <c r="AK4011" s="600"/>
      <c r="AL4011" s="67"/>
      <c r="AM4011" s="67"/>
    </row>
    <row r="4012">
      <c r="A4012" s="612"/>
      <c r="B4012" s="601"/>
      <c r="C4012" s="601"/>
      <c r="D4012" s="595"/>
      <c r="E4012" s="602"/>
      <c r="F4012" s="603"/>
      <c r="G4012" s="611"/>
      <c r="H4012" s="595"/>
      <c r="I4012" s="595"/>
      <c r="J4012" s="192"/>
      <c r="K4012" s="192"/>
      <c r="L4012" s="192"/>
      <c r="M4012" s="596"/>
      <c r="N4012" s="192"/>
      <c r="O4012" s="596"/>
      <c r="P4012" s="192"/>
      <c r="Q4012" s="596"/>
      <c r="R4012" s="597"/>
      <c r="S4012" s="600"/>
      <c r="T4012" s="598"/>
      <c r="U4012" s="598"/>
      <c r="V4012" s="598"/>
      <c r="W4012" s="598"/>
      <c r="X4012" s="598"/>
      <c r="Y4012" s="598"/>
      <c r="Z4012" s="598"/>
      <c r="AA4012" s="598"/>
      <c r="AB4012" s="598"/>
      <c r="AC4012" s="598"/>
      <c r="AD4012" s="598"/>
      <c r="AE4012" s="598"/>
      <c r="AF4012" s="598"/>
      <c r="AG4012" s="599"/>
      <c r="AH4012" s="192"/>
      <c r="AI4012" s="604"/>
      <c r="AJ4012" s="598"/>
      <c r="AK4012" s="600"/>
      <c r="AL4012" s="67"/>
      <c r="AM4012" s="67"/>
    </row>
    <row r="4013">
      <c r="A4013" s="612"/>
      <c r="B4013" s="601"/>
      <c r="C4013" s="601"/>
      <c r="D4013" s="595"/>
      <c r="E4013" s="602"/>
      <c r="F4013" s="603"/>
      <c r="G4013" s="611"/>
      <c r="H4013" s="595"/>
      <c r="I4013" s="595"/>
      <c r="J4013" s="192"/>
      <c r="K4013" s="192"/>
      <c r="L4013" s="192"/>
      <c r="M4013" s="596"/>
      <c r="N4013" s="192"/>
      <c r="O4013" s="596"/>
      <c r="P4013" s="192"/>
      <c r="Q4013" s="596"/>
      <c r="R4013" s="597"/>
      <c r="S4013" s="600"/>
      <c r="T4013" s="598"/>
      <c r="U4013" s="598"/>
      <c r="V4013" s="598"/>
      <c r="W4013" s="598"/>
      <c r="X4013" s="598"/>
      <c r="Y4013" s="598"/>
      <c r="Z4013" s="598"/>
      <c r="AA4013" s="598"/>
      <c r="AB4013" s="598"/>
      <c r="AC4013" s="598"/>
      <c r="AD4013" s="598"/>
      <c r="AE4013" s="598"/>
      <c r="AF4013" s="598"/>
      <c r="AG4013" s="599"/>
      <c r="AH4013" s="192"/>
      <c r="AI4013" s="604"/>
      <c r="AJ4013" s="598"/>
      <c r="AK4013" s="600"/>
      <c r="AL4013" s="67"/>
      <c r="AM4013" s="67"/>
    </row>
    <row r="4014">
      <c r="A4014" s="612"/>
      <c r="B4014" s="601"/>
      <c r="C4014" s="601"/>
      <c r="D4014" s="595"/>
      <c r="E4014" s="602"/>
      <c r="F4014" s="603"/>
      <c r="G4014" s="611"/>
      <c r="H4014" s="595"/>
      <c r="I4014" s="595"/>
      <c r="J4014" s="192"/>
      <c r="K4014" s="192"/>
      <c r="L4014" s="192"/>
      <c r="M4014" s="596"/>
      <c r="N4014" s="192"/>
      <c r="O4014" s="596"/>
      <c r="P4014" s="192"/>
      <c r="Q4014" s="596"/>
      <c r="R4014" s="597"/>
      <c r="S4014" s="600"/>
      <c r="T4014" s="598"/>
      <c r="U4014" s="598"/>
      <c r="V4014" s="598"/>
      <c r="W4014" s="598"/>
      <c r="X4014" s="598"/>
      <c r="Y4014" s="598"/>
      <c r="Z4014" s="598"/>
      <c r="AA4014" s="598"/>
      <c r="AB4014" s="598"/>
      <c r="AC4014" s="598"/>
      <c r="AD4014" s="598"/>
      <c r="AE4014" s="598"/>
      <c r="AF4014" s="598"/>
      <c r="AG4014" s="599"/>
      <c r="AH4014" s="192"/>
      <c r="AI4014" s="604"/>
      <c r="AJ4014" s="598"/>
      <c r="AK4014" s="600"/>
      <c r="AL4014" s="67"/>
      <c r="AM4014" s="67"/>
    </row>
    <row r="4015">
      <c r="A4015" s="612"/>
      <c r="B4015" s="601"/>
      <c r="C4015" s="601"/>
      <c r="D4015" s="595"/>
      <c r="E4015" s="602"/>
      <c r="F4015" s="603"/>
      <c r="G4015" s="611"/>
      <c r="H4015" s="595"/>
      <c r="I4015" s="595"/>
      <c r="J4015" s="192"/>
      <c r="K4015" s="192"/>
      <c r="L4015" s="192"/>
      <c r="M4015" s="596"/>
      <c r="N4015" s="192"/>
      <c r="O4015" s="596"/>
      <c r="P4015" s="192"/>
      <c r="Q4015" s="596"/>
      <c r="R4015" s="597"/>
      <c r="S4015" s="600"/>
      <c r="T4015" s="598"/>
      <c r="U4015" s="598"/>
      <c r="V4015" s="598"/>
      <c r="W4015" s="598"/>
      <c r="X4015" s="598"/>
      <c r="Y4015" s="598"/>
      <c r="Z4015" s="598"/>
      <c r="AA4015" s="598"/>
      <c r="AB4015" s="598"/>
      <c r="AC4015" s="598"/>
      <c r="AD4015" s="598"/>
      <c r="AE4015" s="598"/>
      <c r="AF4015" s="598"/>
      <c r="AG4015" s="599"/>
      <c r="AH4015" s="192"/>
      <c r="AI4015" s="604"/>
      <c r="AJ4015" s="598"/>
      <c r="AK4015" s="600"/>
      <c r="AL4015" s="67"/>
      <c r="AM4015" s="67"/>
    </row>
    <row r="4016">
      <c r="A4016" s="612"/>
      <c r="B4016" s="601"/>
      <c r="C4016" s="601"/>
      <c r="D4016" s="595"/>
      <c r="E4016" s="602"/>
      <c r="F4016" s="603"/>
      <c r="G4016" s="611"/>
      <c r="H4016" s="595"/>
      <c r="I4016" s="595"/>
      <c r="J4016" s="192"/>
      <c r="K4016" s="192"/>
      <c r="L4016" s="192"/>
      <c r="M4016" s="596"/>
      <c r="N4016" s="192"/>
      <c r="O4016" s="596"/>
      <c r="P4016" s="192"/>
      <c r="Q4016" s="596"/>
      <c r="R4016" s="597"/>
      <c r="S4016" s="600"/>
      <c r="T4016" s="598"/>
      <c r="U4016" s="598"/>
      <c r="V4016" s="598"/>
      <c r="W4016" s="598"/>
      <c r="X4016" s="598"/>
      <c r="Y4016" s="598"/>
      <c r="Z4016" s="598"/>
      <c r="AA4016" s="598"/>
      <c r="AB4016" s="598"/>
      <c r="AC4016" s="598"/>
      <c r="AD4016" s="598"/>
      <c r="AE4016" s="598"/>
      <c r="AF4016" s="598"/>
      <c r="AG4016" s="599"/>
      <c r="AH4016" s="192"/>
      <c r="AI4016" s="604"/>
      <c r="AJ4016" s="598"/>
      <c r="AK4016" s="600"/>
      <c r="AL4016" s="67"/>
      <c r="AM4016" s="67"/>
    </row>
    <row r="4017">
      <c r="A4017" s="612"/>
      <c r="B4017" s="601"/>
      <c r="C4017" s="601"/>
      <c r="D4017" s="595"/>
      <c r="E4017" s="602"/>
      <c r="F4017" s="603"/>
      <c r="G4017" s="611"/>
      <c r="H4017" s="595"/>
      <c r="I4017" s="595"/>
      <c r="J4017" s="192"/>
      <c r="K4017" s="192"/>
      <c r="L4017" s="192"/>
      <c r="M4017" s="596"/>
      <c r="N4017" s="192"/>
      <c r="O4017" s="596"/>
      <c r="P4017" s="192"/>
      <c r="Q4017" s="596"/>
      <c r="R4017" s="597"/>
      <c r="S4017" s="600"/>
      <c r="T4017" s="598"/>
      <c r="U4017" s="598"/>
      <c r="V4017" s="598"/>
      <c r="W4017" s="598"/>
      <c r="X4017" s="598"/>
      <c r="Y4017" s="598"/>
      <c r="Z4017" s="598"/>
      <c r="AA4017" s="598"/>
      <c r="AB4017" s="598"/>
      <c r="AC4017" s="598"/>
      <c r="AD4017" s="598"/>
      <c r="AE4017" s="598"/>
      <c r="AF4017" s="598"/>
      <c r="AG4017" s="599"/>
      <c r="AH4017" s="192"/>
      <c r="AI4017" s="604"/>
      <c r="AJ4017" s="598"/>
      <c r="AK4017" s="600"/>
      <c r="AL4017" s="67"/>
      <c r="AM4017" s="67"/>
    </row>
    <row r="4018">
      <c r="A4018" s="612"/>
      <c r="B4018" s="601"/>
      <c r="C4018" s="601"/>
      <c r="D4018" s="595"/>
      <c r="E4018" s="602"/>
      <c r="F4018" s="603"/>
      <c r="G4018" s="611"/>
      <c r="H4018" s="595"/>
      <c r="I4018" s="595"/>
      <c r="J4018" s="192"/>
      <c r="K4018" s="192"/>
      <c r="L4018" s="192"/>
      <c r="M4018" s="596"/>
      <c r="N4018" s="192"/>
      <c r="O4018" s="596"/>
      <c r="P4018" s="192"/>
      <c r="Q4018" s="596"/>
      <c r="R4018" s="597"/>
      <c r="S4018" s="600"/>
      <c r="T4018" s="598"/>
      <c r="U4018" s="598"/>
      <c r="V4018" s="598"/>
      <c r="W4018" s="598"/>
      <c r="X4018" s="598"/>
      <c r="Y4018" s="598"/>
      <c r="Z4018" s="598"/>
      <c r="AA4018" s="598"/>
      <c r="AB4018" s="598"/>
      <c r="AC4018" s="598"/>
      <c r="AD4018" s="598"/>
      <c r="AE4018" s="598"/>
      <c r="AF4018" s="598"/>
      <c r="AG4018" s="599"/>
      <c r="AH4018" s="192"/>
      <c r="AI4018" s="604"/>
      <c r="AJ4018" s="598"/>
      <c r="AK4018" s="600"/>
      <c r="AL4018" s="67"/>
      <c r="AM4018" s="67"/>
    </row>
    <row r="4019">
      <c r="A4019" s="612"/>
      <c r="B4019" s="601"/>
      <c r="C4019" s="601"/>
      <c r="D4019" s="595"/>
      <c r="E4019" s="602"/>
      <c r="F4019" s="603"/>
      <c r="G4019" s="611"/>
      <c r="H4019" s="595"/>
      <c r="I4019" s="595"/>
      <c r="J4019" s="192"/>
      <c r="K4019" s="192"/>
      <c r="L4019" s="192"/>
      <c r="M4019" s="596"/>
      <c r="N4019" s="192"/>
      <c r="O4019" s="596"/>
      <c r="P4019" s="192"/>
      <c r="Q4019" s="596"/>
      <c r="R4019" s="597"/>
      <c r="S4019" s="600"/>
      <c r="T4019" s="598"/>
      <c r="U4019" s="598"/>
      <c r="V4019" s="598"/>
      <c r="W4019" s="598"/>
      <c r="X4019" s="598"/>
      <c r="Y4019" s="598"/>
      <c r="Z4019" s="598"/>
      <c r="AA4019" s="598"/>
      <c r="AB4019" s="598"/>
      <c r="AC4019" s="598"/>
      <c r="AD4019" s="598"/>
      <c r="AE4019" s="598"/>
      <c r="AF4019" s="598"/>
      <c r="AG4019" s="599"/>
      <c r="AH4019" s="192"/>
      <c r="AI4019" s="604"/>
      <c r="AJ4019" s="598"/>
      <c r="AK4019" s="600"/>
      <c r="AL4019" s="67"/>
      <c r="AM4019" s="67"/>
    </row>
    <row r="4020">
      <c r="A4020" s="612"/>
      <c r="B4020" s="601"/>
      <c r="C4020" s="601"/>
      <c r="D4020" s="595"/>
      <c r="E4020" s="602"/>
      <c r="F4020" s="603"/>
      <c r="G4020" s="611"/>
      <c r="H4020" s="595"/>
      <c r="I4020" s="595"/>
      <c r="J4020" s="192"/>
      <c r="K4020" s="192"/>
      <c r="L4020" s="192"/>
      <c r="M4020" s="596"/>
      <c r="N4020" s="192"/>
      <c r="O4020" s="596"/>
      <c r="P4020" s="192"/>
      <c r="Q4020" s="596"/>
      <c r="R4020" s="597"/>
      <c r="S4020" s="600"/>
      <c r="T4020" s="598"/>
      <c r="U4020" s="598"/>
      <c r="V4020" s="598"/>
      <c r="W4020" s="598"/>
      <c r="X4020" s="598"/>
      <c r="Y4020" s="598"/>
      <c r="Z4020" s="598"/>
      <c r="AA4020" s="598"/>
      <c r="AB4020" s="598"/>
      <c r="AC4020" s="598"/>
      <c r="AD4020" s="598"/>
      <c r="AE4020" s="598"/>
      <c r="AF4020" s="598"/>
      <c r="AG4020" s="599"/>
      <c r="AH4020" s="192"/>
      <c r="AI4020" s="604"/>
      <c r="AJ4020" s="598"/>
      <c r="AK4020" s="600"/>
      <c r="AL4020" s="67"/>
      <c r="AM4020" s="67"/>
    </row>
    <row r="4021">
      <c r="A4021" s="612"/>
      <c r="B4021" s="601"/>
      <c r="C4021" s="601"/>
      <c r="D4021" s="595"/>
      <c r="E4021" s="602"/>
      <c r="F4021" s="603"/>
      <c r="G4021" s="611"/>
      <c r="H4021" s="595"/>
      <c r="I4021" s="595"/>
      <c r="J4021" s="192"/>
      <c r="K4021" s="192"/>
      <c r="L4021" s="192"/>
      <c r="M4021" s="596"/>
      <c r="N4021" s="192"/>
      <c r="O4021" s="596"/>
      <c r="P4021" s="192"/>
      <c r="Q4021" s="596"/>
      <c r="R4021" s="597"/>
      <c r="S4021" s="600"/>
      <c r="T4021" s="598"/>
      <c r="U4021" s="598"/>
      <c r="V4021" s="598"/>
      <c r="W4021" s="598"/>
      <c r="X4021" s="598"/>
      <c r="Y4021" s="598"/>
      <c r="Z4021" s="598"/>
      <c r="AA4021" s="598"/>
      <c r="AB4021" s="598"/>
      <c r="AC4021" s="598"/>
      <c r="AD4021" s="598"/>
      <c r="AE4021" s="598"/>
      <c r="AF4021" s="598"/>
      <c r="AG4021" s="599"/>
      <c r="AH4021" s="192"/>
      <c r="AI4021" s="604"/>
      <c r="AJ4021" s="598"/>
      <c r="AK4021" s="600"/>
      <c r="AL4021" s="67"/>
      <c r="AM4021" s="67"/>
    </row>
    <row r="4022">
      <c r="A4022" s="612"/>
      <c r="B4022" s="601"/>
      <c r="C4022" s="601"/>
      <c r="D4022" s="595"/>
      <c r="E4022" s="602"/>
      <c r="F4022" s="603"/>
      <c r="G4022" s="611"/>
      <c r="H4022" s="595"/>
      <c r="I4022" s="595"/>
      <c r="J4022" s="192"/>
      <c r="K4022" s="192"/>
      <c r="L4022" s="192"/>
      <c r="M4022" s="596"/>
      <c r="N4022" s="192"/>
      <c r="O4022" s="596"/>
      <c r="P4022" s="192"/>
      <c r="Q4022" s="596"/>
      <c r="R4022" s="597"/>
      <c r="S4022" s="600"/>
      <c r="T4022" s="598"/>
      <c r="U4022" s="598"/>
      <c r="V4022" s="598"/>
      <c r="W4022" s="598"/>
      <c r="X4022" s="598"/>
      <c r="Y4022" s="598"/>
      <c r="Z4022" s="598"/>
      <c r="AA4022" s="598"/>
      <c r="AB4022" s="598"/>
      <c r="AC4022" s="598"/>
      <c r="AD4022" s="598"/>
      <c r="AE4022" s="598"/>
      <c r="AF4022" s="598"/>
      <c r="AG4022" s="599"/>
      <c r="AH4022" s="192"/>
      <c r="AI4022" s="604"/>
      <c r="AJ4022" s="598"/>
      <c r="AK4022" s="600"/>
      <c r="AL4022" s="67"/>
      <c r="AM4022" s="67"/>
    </row>
    <row r="4023">
      <c r="A4023" s="612"/>
      <c r="B4023" s="601"/>
      <c r="C4023" s="601"/>
      <c r="D4023" s="595"/>
      <c r="E4023" s="602"/>
      <c r="F4023" s="603"/>
      <c r="G4023" s="611"/>
      <c r="H4023" s="595"/>
      <c r="I4023" s="595"/>
      <c r="J4023" s="192"/>
      <c r="K4023" s="192"/>
      <c r="L4023" s="192"/>
      <c r="M4023" s="596"/>
      <c r="N4023" s="192"/>
      <c r="O4023" s="596"/>
      <c r="P4023" s="192"/>
      <c r="Q4023" s="596"/>
      <c r="R4023" s="597"/>
      <c r="S4023" s="600"/>
      <c r="T4023" s="598"/>
      <c r="U4023" s="598"/>
      <c r="V4023" s="598"/>
      <c r="W4023" s="598"/>
      <c r="X4023" s="598"/>
      <c r="Y4023" s="598"/>
      <c r="Z4023" s="598"/>
      <c r="AA4023" s="598"/>
      <c r="AB4023" s="598"/>
      <c r="AC4023" s="598"/>
      <c r="AD4023" s="598"/>
      <c r="AE4023" s="598"/>
      <c r="AF4023" s="598"/>
      <c r="AG4023" s="599"/>
      <c r="AH4023" s="192"/>
      <c r="AI4023" s="604"/>
      <c r="AJ4023" s="598"/>
      <c r="AK4023" s="600"/>
      <c r="AL4023" s="67"/>
      <c r="AM4023" s="67"/>
    </row>
    <row r="4024">
      <c r="A4024" s="612"/>
      <c r="B4024" s="601"/>
      <c r="C4024" s="601"/>
      <c r="D4024" s="595"/>
      <c r="E4024" s="602"/>
      <c r="F4024" s="603"/>
      <c r="G4024" s="611"/>
      <c r="H4024" s="595"/>
      <c r="I4024" s="595"/>
      <c r="J4024" s="192"/>
      <c r="K4024" s="192"/>
      <c r="L4024" s="192"/>
      <c r="M4024" s="596"/>
      <c r="N4024" s="192"/>
      <c r="O4024" s="596"/>
      <c r="P4024" s="192"/>
      <c r="Q4024" s="596"/>
      <c r="R4024" s="597"/>
      <c r="S4024" s="600"/>
      <c r="T4024" s="598"/>
      <c r="U4024" s="598"/>
      <c r="V4024" s="598"/>
      <c r="W4024" s="598"/>
      <c r="X4024" s="598"/>
      <c r="Y4024" s="598"/>
      <c r="Z4024" s="598"/>
      <c r="AA4024" s="598"/>
      <c r="AB4024" s="598"/>
      <c r="AC4024" s="598"/>
      <c r="AD4024" s="598"/>
      <c r="AE4024" s="598"/>
      <c r="AF4024" s="598"/>
      <c r="AG4024" s="599"/>
      <c r="AH4024" s="192"/>
      <c r="AI4024" s="604"/>
      <c r="AJ4024" s="598"/>
      <c r="AK4024" s="600"/>
      <c r="AL4024" s="67"/>
      <c r="AM4024" s="67"/>
    </row>
    <row r="4025">
      <c r="A4025" s="612"/>
      <c r="B4025" s="601"/>
      <c r="C4025" s="601"/>
      <c r="D4025" s="595"/>
      <c r="E4025" s="602"/>
      <c r="F4025" s="603"/>
      <c r="G4025" s="611"/>
      <c r="H4025" s="595"/>
      <c r="I4025" s="595"/>
      <c r="J4025" s="192"/>
      <c r="K4025" s="192"/>
      <c r="L4025" s="192"/>
      <c r="M4025" s="596"/>
      <c r="N4025" s="192"/>
      <c r="O4025" s="596"/>
      <c r="P4025" s="192"/>
      <c r="Q4025" s="596"/>
      <c r="R4025" s="597"/>
      <c r="S4025" s="600"/>
      <c r="T4025" s="598"/>
      <c r="U4025" s="598"/>
      <c r="V4025" s="598"/>
      <c r="W4025" s="598"/>
      <c r="X4025" s="598"/>
      <c r="Y4025" s="598"/>
      <c r="Z4025" s="598"/>
      <c r="AA4025" s="598"/>
      <c r="AB4025" s="598"/>
      <c r="AC4025" s="598"/>
      <c r="AD4025" s="598"/>
      <c r="AE4025" s="598"/>
      <c r="AF4025" s="598"/>
      <c r="AG4025" s="599"/>
      <c r="AH4025" s="192"/>
      <c r="AI4025" s="604"/>
      <c r="AJ4025" s="598"/>
      <c r="AK4025" s="600"/>
      <c r="AL4025" s="67"/>
      <c r="AM4025" s="67"/>
    </row>
    <row r="4026">
      <c r="A4026" s="612"/>
      <c r="B4026" s="601"/>
      <c r="C4026" s="601"/>
      <c r="D4026" s="595"/>
      <c r="E4026" s="602"/>
      <c r="F4026" s="603"/>
      <c r="G4026" s="611"/>
      <c r="H4026" s="595"/>
      <c r="I4026" s="595"/>
      <c r="J4026" s="192"/>
      <c r="K4026" s="192"/>
      <c r="L4026" s="192"/>
      <c r="M4026" s="596"/>
      <c r="N4026" s="192"/>
      <c r="O4026" s="596"/>
      <c r="P4026" s="192"/>
      <c r="Q4026" s="596"/>
      <c r="R4026" s="597"/>
      <c r="S4026" s="600"/>
      <c r="T4026" s="598"/>
      <c r="U4026" s="598"/>
      <c r="V4026" s="598"/>
      <c r="W4026" s="598"/>
      <c r="X4026" s="598"/>
      <c r="Y4026" s="598"/>
      <c r="Z4026" s="598"/>
      <c r="AA4026" s="598"/>
      <c r="AB4026" s="598"/>
      <c r="AC4026" s="598"/>
      <c r="AD4026" s="598"/>
      <c r="AE4026" s="598"/>
      <c r="AF4026" s="598"/>
      <c r="AG4026" s="599"/>
      <c r="AH4026" s="192"/>
      <c r="AI4026" s="604"/>
      <c r="AJ4026" s="598"/>
      <c r="AK4026" s="600"/>
      <c r="AL4026" s="67"/>
      <c r="AM4026" s="67"/>
    </row>
    <row r="4027">
      <c r="A4027" s="612"/>
      <c r="B4027" s="601"/>
      <c r="C4027" s="601"/>
      <c r="D4027" s="595"/>
      <c r="E4027" s="602"/>
      <c r="F4027" s="603"/>
      <c r="G4027" s="611"/>
      <c r="H4027" s="595"/>
      <c r="I4027" s="595"/>
      <c r="J4027" s="192"/>
      <c r="K4027" s="192"/>
      <c r="L4027" s="192"/>
      <c r="M4027" s="596"/>
      <c r="N4027" s="192"/>
      <c r="O4027" s="596"/>
      <c r="P4027" s="192"/>
      <c r="Q4027" s="596"/>
      <c r="R4027" s="597"/>
      <c r="S4027" s="600"/>
      <c r="T4027" s="598"/>
      <c r="U4027" s="598"/>
      <c r="V4027" s="598"/>
      <c r="W4027" s="598"/>
      <c r="X4027" s="598"/>
      <c r="Y4027" s="598"/>
      <c r="Z4027" s="598"/>
      <c r="AA4027" s="598"/>
      <c r="AB4027" s="598"/>
      <c r="AC4027" s="598"/>
      <c r="AD4027" s="598"/>
      <c r="AE4027" s="598"/>
      <c r="AF4027" s="598"/>
      <c r="AG4027" s="599"/>
      <c r="AH4027" s="192"/>
      <c r="AI4027" s="604"/>
      <c r="AJ4027" s="598"/>
      <c r="AK4027" s="600"/>
      <c r="AL4027" s="67"/>
      <c r="AM4027" s="67"/>
    </row>
    <row r="4028">
      <c r="A4028" s="612"/>
      <c r="B4028" s="601"/>
      <c r="C4028" s="601"/>
      <c r="D4028" s="595"/>
      <c r="E4028" s="602"/>
      <c r="F4028" s="603"/>
      <c r="G4028" s="611"/>
      <c r="H4028" s="595"/>
      <c r="I4028" s="595"/>
      <c r="J4028" s="192"/>
      <c r="K4028" s="192"/>
      <c r="L4028" s="192"/>
      <c r="M4028" s="596"/>
      <c r="N4028" s="192"/>
      <c r="O4028" s="596"/>
      <c r="P4028" s="192"/>
      <c r="Q4028" s="596"/>
      <c r="R4028" s="597"/>
      <c r="S4028" s="600"/>
      <c r="T4028" s="598"/>
      <c r="U4028" s="598"/>
      <c r="V4028" s="598"/>
      <c r="W4028" s="598"/>
      <c r="X4028" s="598"/>
      <c r="Y4028" s="598"/>
      <c r="Z4028" s="598"/>
      <c r="AA4028" s="598"/>
      <c r="AB4028" s="598"/>
      <c r="AC4028" s="598"/>
      <c r="AD4028" s="598"/>
      <c r="AE4028" s="598"/>
      <c r="AF4028" s="598"/>
      <c r="AG4028" s="599"/>
      <c r="AH4028" s="192"/>
      <c r="AI4028" s="604"/>
      <c r="AJ4028" s="598"/>
      <c r="AK4028" s="600"/>
      <c r="AL4028" s="67"/>
      <c r="AM4028" s="67"/>
    </row>
    <row r="4029">
      <c r="A4029" s="612"/>
      <c r="B4029" s="601"/>
      <c r="C4029" s="601"/>
      <c r="D4029" s="595"/>
      <c r="E4029" s="602"/>
      <c r="F4029" s="603"/>
      <c r="G4029" s="611"/>
      <c r="H4029" s="595"/>
      <c r="I4029" s="595"/>
      <c r="J4029" s="192"/>
      <c r="K4029" s="192"/>
      <c r="L4029" s="192"/>
      <c r="M4029" s="596"/>
      <c r="N4029" s="192"/>
      <c r="O4029" s="596"/>
      <c r="P4029" s="192"/>
      <c r="Q4029" s="596"/>
      <c r="R4029" s="597"/>
      <c r="S4029" s="600"/>
      <c r="T4029" s="598"/>
      <c r="U4029" s="598"/>
      <c r="V4029" s="598"/>
      <c r="W4029" s="598"/>
      <c r="X4029" s="598"/>
      <c r="Y4029" s="598"/>
      <c r="Z4029" s="598"/>
      <c r="AA4029" s="598"/>
      <c r="AB4029" s="598"/>
      <c r="AC4029" s="598"/>
      <c r="AD4029" s="598"/>
      <c r="AE4029" s="598"/>
      <c r="AF4029" s="598"/>
      <c r="AG4029" s="599"/>
      <c r="AH4029" s="192"/>
      <c r="AI4029" s="604"/>
      <c r="AJ4029" s="598"/>
      <c r="AK4029" s="600"/>
      <c r="AL4029" s="67"/>
      <c r="AM4029" s="67"/>
    </row>
    <row r="4030">
      <c r="A4030" s="612"/>
      <c r="B4030" s="601"/>
      <c r="C4030" s="601"/>
      <c r="D4030" s="595"/>
      <c r="E4030" s="602"/>
      <c r="F4030" s="603"/>
      <c r="G4030" s="611"/>
      <c r="H4030" s="595"/>
      <c r="I4030" s="595"/>
      <c r="J4030" s="192"/>
      <c r="K4030" s="192"/>
      <c r="L4030" s="192"/>
      <c r="M4030" s="596"/>
      <c r="N4030" s="192"/>
      <c r="O4030" s="596"/>
      <c r="P4030" s="192"/>
      <c r="Q4030" s="596"/>
      <c r="R4030" s="597"/>
      <c r="S4030" s="600"/>
      <c r="T4030" s="598"/>
      <c r="U4030" s="598"/>
      <c r="V4030" s="598"/>
      <c r="W4030" s="598"/>
      <c r="X4030" s="598"/>
      <c r="Y4030" s="598"/>
      <c r="Z4030" s="598"/>
      <c r="AA4030" s="598"/>
      <c r="AB4030" s="598"/>
      <c r="AC4030" s="598"/>
      <c r="AD4030" s="598"/>
      <c r="AE4030" s="598"/>
      <c r="AF4030" s="598"/>
      <c r="AG4030" s="599"/>
      <c r="AH4030" s="192"/>
      <c r="AI4030" s="604"/>
      <c r="AJ4030" s="598"/>
      <c r="AK4030" s="600"/>
      <c r="AL4030" s="67"/>
      <c r="AM4030" s="67"/>
    </row>
    <row r="4031">
      <c r="A4031" s="612"/>
      <c r="B4031" s="601"/>
      <c r="C4031" s="601"/>
      <c r="D4031" s="595"/>
      <c r="E4031" s="602"/>
      <c r="F4031" s="603"/>
      <c r="G4031" s="611"/>
      <c r="H4031" s="595"/>
      <c r="I4031" s="595"/>
      <c r="J4031" s="192"/>
      <c r="K4031" s="192"/>
      <c r="L4031" s="192"/>
      <c r="M4031" s="596"/>
      <c r="N4031" s="192"/>
      <c r="O4031" s="596"/>
      <c r="P4031" s="192"/>
      <c r="Q4031" s="596"/>
      <c r="R4031" s="597"/>
      <c r="S4031" s="600"/>
      <c r="T4031" s="598"/>
      <c r="U4031" s="598"/>
      <c r="V4031" s="598"/>
      <c r="W4031" s="598"/>
      <c r="X4031" s="598"/>
      <c r="Y4031" s="598"/>
      <c r="Z4031" s="598"/>
      <c r="AA4031" s="598"/>
      <c r="AB4031" s="598"/>
      <c r="AC4031" s="598"/>
      <c r="AD4031" s="598"/>
      <c r="AE4031" s="598"/>
      <c r="AF4031" s="598"/>
      <c r="AG4031" s="599"/>
      <c r="AH4031" s="192"/>
      <c r="AI4031" s="604"/>
      <c r="AJ4031" s="598"/>
      <c r="AK4031" s="600"/>
      <c r="AL4031" s="67"/>
      <c r="AM4031" s="67"/>
    </row>
    <row r="4032">
      <c r="A4032" s="612"/>
      <c r="B4032" s="601"/>
      <c r="C4032" s="601"/>
      <c r="D4032" s="595"/>
      <c r="E4032" s="602"/>
      <c r="F4032" s="603"/>
      <c r="G4032" s="611"/>
      <c r="H4032" s="595"/>
      <c r="I4032" s="595"/>
      <c r="J4032" s="192"/>
      <c r="K4032" s="192"/>
      <c r="L4032" s="192"/>
      <c r="M4032" s="596"/>
      <c r="N4032" s="192"/>
      <c r="O4032" s="596"/>
      <c r="P4032" s="192"/>
      <c r="Q4032" s="596"/>
      <c r="R4032" s="597"/>
      <c r="S4032" s="600"/>
      <c r="T4032" s="598"/>
      <c r="U4032" s="598"/>
      <c r="V4032" s="598"/>
      <c r="W4032" s="598"/>
      <c r="X4032" s="598"/>
      <c r="Y4032" s="598"/>
      <c r="Z4032" s="598"/>
      <c r="AA4032" s="598"/>
      <c r="AB4032" s="598"/>
      <c r="AC4032" s="598"/>
      <c r="AD4032" s="598"/>
      <c r="AE4032" s="598"/>
      <c r="AF4032" s="598"/>
      <c r="AG4032" s="599"/>
      <c r="AH4032" s="192"/>
      <c r="AI4032" s="604"/>
      <c r="AJ4032" s="598"/>
      <c r="AK4032" s="600"/>
      <c r="AL4032" s="67"/>
      <c r="AM4032" s="67"/>
    </row>
    <row r="4033">
      <c r="A4033" s="612"/>
      <c r="B4033" s="601"/>
      <c r="C4033" s="601"/>
      <c r="D4033" s="595"/>
      <c r="E4033" s="602"/>
      <c r="F4033" s="603"/>
      <c r="G4033" s="611"/>
      <c r="H4033" s="595"/>
      <c r="I4033" s="595"/>
      <c r="J4033" s="192"/>
      <c r="K4033" s="192"/>
      <c r="L4033" s="192"/>
      <c r="M4033" s="596"/>
      <c r="N4033" s="192"/>
      <c r="O4033" s="596"/>
      <c r="P4033" s="192"/>
      <c r="Q4033" s="596"/>
      <c r="R4033" s="597"/>
      <c r="S4033" s="600"/>
      <c r="T4033" s="598"/>
      <c r="U4033" s="598"/>
      <c r="V4033" s="598"/>
      <c r="W4033" s="598"/>
      <c r="X4033" s="598"/>
      <c r="Y4033" s="598"/>
      <c r="Z4033" s="598"/>
      <c r="AA4033" s="598"/>
      <c r="AB4033" s="598"/>
      <c r="AC4033" s="598"/>
      <c r="AD4033" s="598"/>
      <c r="AE4033" s="598"/>
      <c r="AF4033" s="598"/>
      <c r="AG4033" s="599"/>
      <c r="AH4033" s="192"/>
      <c r="AI4033" s="604"/>
      <c r="AJ4033" s="598"/>
      <c r="AK4033" s="600"/>
      <c r="AL4033" s="67"/>
      <c r="AM4033" s="67"/>
    </row>
    <row r="4034">
      <c r="A4034" s="612"/>
      <c r="B4034" s="601"/>
      <c r="C4034" s="601"/>
      <c r="D4034" s="595"/>
      <c r="E4034" s="602"/>
      <c r="F4034" s="603"/>
      <c r="G4034" s="611"/>
      <c r="H4034" s="595"/>
      <c r="I4034" s="595"/>
      <c r="J4034" s="192"/>
      <c r="K4034" s="192"/>
      <c r="L4034" s="192"/>
      <c r="M4034" s="596"/>
      <c r="N4034" s="192"/>
      <c r="O4034" s="596"/>
      <c r="P4034" s="192"/>
      <c r="Q4034" s="596"/>
      <c r="R4034" s="597"/>
      <c r="S4034" s="600"/>
      <c r="T4034" s="598"/>
      <c r="U4034" s="598"/>
      <c r="V4034" s="598"/>
      <c r="W4034" s="598"/>
      <c r="X4034" s="598"/>
      <c r="Y4034" s="598"/>
      <c r="Z4034" s="598"/>
      <c r="AA4034" s="598"/>
      <c r="AB4034" s="598"/>
      <c r="AC4034" s="598"/>
      <c r="AD4034" s="598"/>
      <c r="AE4034" s="598"/>
      <c r="AF4034" s="598"/>
      <c r="AG4034" s="599"/>
      <c r="AH4034" s="192"/>
      <c r="AI4034" s="604"/>
      <c r="AJ4034" s="598"/>
      <c r="AK4034" s="600"/>
      <c r="AL4034" s="67"/>
      <c r="AM4034" s="67"/>
    </row>
    <row r="4035">
      <c r="A4035" s="612"/>
      <c r="B4035" s="601"/>
      <c r="C4035" s="601"/>
      <c r="D4035" s="595"/>
      <c r="E4035" s="602"/>
      <c r="F4035" s="603"/>
      <c r="G4035" s="611"/>
      <c r="H4035" s="595"/>
      <c r="I4035" s="595"/>
      <c r="J4035" s="192"/>
      <c r="K4035" s="192"/>
      <c r="L4035" s="192"/>
      <c r="M4035" s="596"/>
      <c r="N4035" s="192"/>
      <c r="O4035" s="596"/>
      <c r="P4035" s="192"/>
      <c r="Q4035" s="596"/>
      <c r="R4035" s="597"/>
      <c r="S4035" s="600"/>
      <c r="T4035" s="598"/>
      <c r="U4035" s="598"/>
      <c r="V4035" s="598"/>
      <c r="W4035" s="598"/>
      <c r="X4035" s="598"/>
      <c r="Y4035" s="598"/>
      <c r="Z4035" s="598"/>
      <c r="AA4035" s="598"/>
      <c r="AB4035" s="598"/>
      <c r="AC4035" s="598"/>
      <c r="AD4035" s="598"/>
      <c r="AE4035" s="598"/>
      <c r="AF4035" s="598"/>
      <c r="AG4035" s="599"/>
      <c r="AH4035" s="192"/>
      <c r="AI4035" s="604"/>
      <c r="AJ4035" s="598"/>
      <c r="AK4035" s="600"/>
      <c r="AL4035" s="67"/>
      <c r="AM4035" s="67"/>
    </row>
    <row r="4036">
      <c r="A4036" s="612"/>
      <c r="B4036" s="601"/>
      <c r="C4036" s="601"/>
      <c r="D4036" s="595"/>
      <c r="E4036" s="602"/>
      <c r="F4036" s="603"/>
      <c r="G4036" s="611"/>
      <c r="H4036" s="595"/>
      <c r="I4036" s="595"/>
      <c r="J4036" s="192"/>
      <c r="K4036" s="192"/>
      <c r="L4036" s="192"/>
      <c r="M4036" s="596"/>
      <c r="N4036" s="192"/>
      <c r="O4036" s="596"/>
      <c r="P4036" s="192"/>
      <c r="Q4036" s="596"/>
      <c r="R4036" s="597"/>
      <c r="S4036" s="600"/>
      <c r="T4036" s="598"/>
      <c r="U4036" s="598"/>
      <c r="V4036" s="598"/>
      <c r="W4036" s="598"/>
      <c r="X4036" s="598"/>
      <c r="Y4036" s="598"/>
      <c r="Z4036" s="598"/>
      <c r="AA4036" s="598"/>
      <c r="AB4036" s="598"/>
      <c r="AC4036" s="598"/>
      <c r="AD4036" s="598"/>
      <c r="AE4036" s="598"/>
      <c r="AF4036" s="598"/>
      <c r="AG4036" s="599"/>
      <c r="AH4036" s="192"/>
      <c r="AI4036" s="604"/>
      <c r="AJ4036" s="598"/>
      <c r="AK4036" s="600"/>
      <c r="AL4036" s="67"/>
      <c r="AM4036" s="67"/>
    </row>
    <row r="4037">
      <c r="A4037" s="612"/>
      <c r="B4037" s="601"/>
      <c r="C4037" s="601"/>
      <c r="D4037" s="595"/>
      <c r="E4037" s="602"/>
      <c r="F4037" s="603"/>
      <c r="G4037" s="611"/>
      <c r="H4037" s="595"/>
      <c r="I4037" s="595"/>
      <c r="J4037" s="192"/>
      <c r="K4037" s="192"/>
      <c r="L4037" s="192"/>
      <c r="M4037" s="596"/>
      <c r="N4037" s="192"/>
      <c r="O4037" s="596"/>
      <c r="P4037" s="192"/>
      <c r="Q4037" s="596"/>
      <c r="R4037" s="597"/>
      <c r="S4037" s="600"/>
      <c r="T4037" s="598"/>
      <c r="U4037" s="598"/>
      <c r="V4037" s="598"/>
      <c r="W4037" s="598"/>
      <c r="X4037" s="598"/>
      <c r="Y4037" s="598"/>
      <c r="Z4037" s="598"/>
      <c r="AA4037" s="598"/>
      <c r="AB4037" s="598"/>
      <c r="AC4037" s="598"/>
      <c r="AD4037" s="598"/>
      <c r="AE4037" s="598"/>
      <c r="AF4037" s="598"/>
      <c r="AG4037" s="599"/>
      <c r="AH4037" s="192"/>
      <c r="AI4037" s="604"/>
      <c r="AJ4037" s="598"/>
      <c r="AK4037" s="600"/>
      <c r="AL4037" s="67"/>
      <c r="AM4037" s="67"/>
    </row>
    <row r="4038">
      <c r="A4038" s="612"/>
      <c r="B4038" s="601"/>
      <c r="C4038" s="601"/>
      <c r="D4038" s="595"/>
      <c r="E4038" s="602"/>
      <c r="F4038" s="603"/>
      <c r="G4038" s="611"/>
      <c r="H4038" s="595"/>
      <c r="I4038" s="595"/>
      <c r="J4038" s="192"/>
      <c r="K4038" s="192"/>
      <c r="L4038" s="192"/>
      <c r="M4038" s="596"/>
      <c r="N4038" s="192"/>
      <c r="O4038" s="596"/>
      <c r="P4038" s="192"/>
      <c r="Q4038" s="596"/>
      <c r="R4038" s="597"/>
      <c r="S4038" s="600"/>
      <c r="T4038" s="598"/>
      <c r="U4038" s="598"/>
      <c r="V4038" s="598"/>
      <c r="W4038" s="598"/>
      <c r="X4038" s="598"/>
      <c r="Y4038" s="598"/>
      <c r="Z4038" s="598"/>
      <c r="AA4038" s="598"/>
      <c r="AB4038" s="598"/>
      <c r="AC4038" s="598"/>
      <c r="AD4038" s="598"/>
      <c r="AE4038" s="598"/>
      <c r="AF4038" s="598"/>
      <c r="AG4038" s="599"/>
      <c r="AH4038" s="192"/>
      <c r="AI4038" s="604"/>
      <c r="AJ4038" s="598"/>
      <c r="AK4038" s="600"/>
      <c r="AL4038" s="67"/>
      <c r="AM4038" s="67"/>
    </row>
    <row r="4039">
      <c r="A4039" s="612"/>
      <c r="B4039" s="601"/>
      <c r="C4039" s="601"/>
      <c r="D4039" s="595"/>
      <c r="E4039" s="602"/>
      <c r="F4039" s="603"/>
      <c r="G4039" s="611"/>
      <c r="H4039" s="595"/>
      <c r="I4039" s="595"/>
      <c r="J4039" s="192"/>
      <c r="K4039" s="192"/>
      <c r="L4039" s="192"/>
      <c r="M4039" s="596"/>
      <c r="N4039" s="192"/>
      <c r="O4039" s="596"/>
      <c r="P4039" s="192"/>
      <c r="Q4039" s="596"/>
      <c r="R4039" s="597"/>
      <c r="S4039" s="600"/>
      <c r="T4039" s="598"/>
      <c r="U4039" s="598"/>
      <c r="V4039" s="598"/>
      <c r="W4039" s="598"/>
      <c r="X4039" s="598"/>
      <c r="Y4039" s="598"/>
      <c r="Z4039" s="598"/>
      <c r="AA4039" s="598"/>
      <c r="AB4039" s="598"/>
      <c r="AC4039" s="598"/>
      <c r="AD4039" s="598"/>
      <c r="AE4039" s="598"/>
      <c r="AF4039" s="598"/>
      <c r="AG4039" s="599"/>
      <c r="AH4039" s="192"/>
      <c r="AI4039" s="604"/>
      <c r="AJ4039" s="598"/>
      <c r="AK4039" s="600"/>
      <c r="AL4039" s="67"/>
      <c r="AM4039" s="67"/>
    </row>
    <row r="4040">
      <c r="A4040" s="612"/>
      <c r="B4040" s="601"/>
      <c r="C4040" s="601"/>
      <c r="D4040" s="595"/>
      <c r="E4040" s="602"/>
      <c r="F4040" s="603"/>
      <c r="G4040" s="611"/>
      <c r="H4040" s="595"/>
      <c r="I4040" s="595"/>
      <c r="J4040" s="192"/>
      <c r="K4040" s="192"/>
      <c r="L4040" s="192"/>
      <c r="M4040" s="596"/>
      <c r="N4040" s="192"/>
      <c r="O4040" s="596"/>
      <c r="P4040" s="192"/>
      <c r="Q4040" s="596"/>
      <c r="R4040" s="597"/>
      <c r="S4040" s="600"/>
      <c r="T4040" s="598"/>
      <c r="U4040" s="598"/>
      <c r="V4040" s="598"/>
      <c r="W4040" s="598"/>
      <c r="X4040" s="598"/>
      <c r="Y4040" s="598"/>
      <c r="Z4040" s="598"/>
      <c r="AA4040" s="598"/>
      <c r="AB4040" s="598"/>
      <c r="AC4040" s="598"/>
      <c r="AD4040" s="598"/>
      <c r="AE4040" s="598"/>
      <c r="AF4040" s="598"/>
      <c r="AG4040" s="599"/>
      <c r="AH4040" s="192"/>
      <c r="AI4040" s="604"/>
      <c r="AJ4040" s="598"/>
      <c r="AK4040" s="600"/>
      <c r="AL4040" s="67"/>
      <c r="AM4040" s="67"/>
    </row>
    <row r="4041">
      <c r="A4041" s="612"/>
      <c r="B4041" s="601"/>
      <c r="C4041" s="601"/>
      <c r="D4041" s="595"/>
      <c r="E4041" s="602"/>
      <c r="F4041" s="603"/>
      <c r="G4041" s="611"/>
      <c r="H4041" s="595"/>
      <c r="I4041" s="595"/>
      <c r="J4041" s="192"/>
      <c r="K4041" s="192"/>
      <c r="L4041" s="192"/>
      <c r="M4041" s="596"/>
      <c r="N4041" s="192"/>
      <c r="O4041" s="596"/>
      <c r="P4041" s="192"/>
      <c r="Q4041" s="596"/>
      <c r="R4041" s="597"/>
      <c r="S4041" s="600"/>
      <c r="T4041" s="598"/>
      <c r="U4041" s="598"/>
      <c r="V4041" s="598"/>
      <c r="W4041" s="598"/>
      <c r="X4041" s="598"/>
      <c r="Y4041" s="598"/>
      <c r="Z4041" s="598"/>
      <c r="AA4041" s="598"/>
      <c r="AB4041" s="598"/>
      <c r="AC4041" s="598"/>
      <c r="AD4041" s="598"/>
      <c r="AE4041" s="598"/>
      <c r="AF4041" s="598"/>
      <c r="AG4041" s="599"/>
      <c r="AH4041" s="192"/>
      <c r="AI4041" s="604"/>
      <c r="AJ4041" s="598"/>
      <c r="AK4041" s="600"/>
      <c r="AL4041" s="67"/>
      <c r="AM4041" s="67"/>
    </row>
    <row r="4042">
      <c r="A4042" s="612"/>
      <c r="B4042" s="601"/>
      <c r="C4042" s="601"/>
      <c r="D4042" s="595"/>
      <c r="E4042" s="602"/>
      <c r="F4042" s="603"/>
      <c r="G4042" s="611"/>
      <c r="H4042" s="595"/>
      <c r="I4042" s="595"/>
      <c r="J4042" s="192"/>
      <c r="K4042" s="192"/>
      <c r="L4042" s="192"/>
      <c r="M4042" s="596"/>
      <c r="N4042" s="192"/>
      <c r="O4042" s="596"/>
      <c r="P4042" s="192"/>
      <c r="Q4042" s="596"/>
      <c r="R4042" s="597"/>
      <c r="S4042" s="600"/>
      <c r="T4042" s="598"/>
      <c r="U4042" s="598"/>
      <c r="V4042" s="598"/>
      <c r="W4042" s="598"/>
      <c r="X4042" s="598"/>
      <c r="Y4042" s="598"/>
      <c r="Z4042" s="598"/>
      <c r="AA4042" s="598"/>
      <c r="AB4042" s="598"/>
      <c r="AC4042" s="598"/>
      <c r="AD4042" s="598"/>
      <c r="AE4042" s="598"/>
      <c r="AF4042" s="598"/>
      <c r="AG4042" s="599"/>
      <c r="AH4042" s="192"/>
      <c r="AI4042" s="604"/>
      <c r="AJ4042" s="598"/>
      <c r="AK4042" s="600"/>
      <c r="AL4042" s="67"/>
      <c r="AM4042" s="67"/>
    </row>
    <row r="4043">
      <c r="A4043" s="612"/>
      <c r="B4043" s="601"/>
      <c r="C4043" s="601"/>
      <c r="D4043" s="595"/>
      <c r="E4043" s="602"/>
      <c r="F4043" s="603"/>
      <c r="G4043" s="611"/>
      <c r="H4043" s="595"/>
      <c r="I4043" s="595"/>
      <c r="J4043" s="192"/>
      <c r="K4043" s="192"/>
      <c r="L4043" s="192"/>
      <c r="M4043" s="596"/>
      <c r="N4043" s="192"/>
      <c r="O4043" s="596"/>
      <c r="P4043" s="192"/>
      <c r="Q4043" s="596"/>
      <c r="R4043" s="597"/>
      <c r="S4043" s="600"/>
      <c r="T4043" s="598"/>
      <c r="U4043" s="598"/>
      <c r="V4043" s="598"/>
      <c r="W4043" s="598"/>
      <c r="X4043" s="598"/>
      <c r="Y4043" s="598"/>
      <c r="Z4043" s="598"/>
      <c r="AA4043" s="598"/>
      <c r="AB4043" s="598"/>
      <c r="AC4043" s="598"/>
      <c r="AD4043" s="598"/>
      <c r="AE4043" s="598"/>
      <c r="AF4043" s="598"/>
      <c r="AG4043" s="599"/>
      <c r="AH4043" s="192"/>
      <c r="AI4043" s="604"/>
      <c r="AJ4043" s="598"/>
      <c r="AK4043" s="600"/>
      <c r="AL4043" s="67"/>
      <c r="AM4043" s="67"/>
    </row>
    <row r="4044">
      <c r="A4044" s="612"/>
      <c r="B4044" s="601"/>
      <c r="C4044" s="601"/>
      <c r="D4044" s="595"/>
      <c r="E4044" s="602"/>
      <c r="F4044" s="603"/>
      <c r="G4044" s="611"/>
      <c r="H4044" s="595"/>
      <c r="I4044" s="595"/>
      <c r="J4044" s="192"/>
      <c r="K4044" s="192"/>
      <c r="L4044" s="192"/>
      <c r="M4044" s="596"/>
      <c r="N4044" s="192"/>
      <c r="O4044" s="596"/>
      <c r="P4044" s="192"/>
      <c r="Q4044" s="596"/>
      <c r="R4044" s="597"/>
      <c r="S4044" s="600"/>
      <c r="T4044" s="598"/>
      <c r="U4044" s="598"/>
      <c r="V4044" s="598"/>
      <c r="W4044" s="598"/>
      <c r="X4044" s="598"/>
      <c r="Y4044" s="598"/>
      <c r="Z4044" s="598"/>
      <c r="AA4044" s="598"/>
      <c r="AB4044" s="598"/>
      <c r="AC4044" s="598"/>
      <c r="AD4044" s="598"/>
      <c r="AE4044" s="598"/>
      <c r="AF4044" s="598"/>
      <c r="AG4044" s="599"/>
      <c r="AH4044" s="192"/>
      <c r="AI4044" s="604"/>
      <c r="AJ4044" s="598"/>
      <c r="AK4044" s="600"/>
      <c r="AL4044" s="67"/>
      <c r="AM4044" s="67"/>
    </row>
    <row r="4045">
      <c r="A4045" s="612"/>
      <c r="B4045" s="601"/>
      <c r="C4045" s="601"/>
      <c r="D4045" s="595"/>
      <c r="E4045" s="602"/>
      <c r="F4045" s="603"/>
      <c r="G4045" s="611"/>
      <c r="H4045" s="595"/>
      <c r="I4045" s="595"/>
      <c r="J4045" s="192"/>
      <c r="K4045" s="192"/>
      <c r="L4045" s="192"/>
      <c r="M4045" s="596"/>
      <c r="N4045" s="192"/>
      <c r="O4045" s="596"/>
      <c r="P4045" s="192"/>
      <c r="Q4045" s="596"/>
      <c r="R4045" s="597"/>
      <c r="S4045" s="600"/>
      <c r="T4045" s="598"/>
      <c r="U4045" s="598"/>
      <c r="V4045" s="598"/>
      <c r="W4045" s="598"/>
      <c r="X4045" s="598"/>
      <c r="Y4045" s="598"/>
      <c r="Z4045" s="598"/>
      <c r="AA4045" s="598"/>
      <c r="AB4045" s="598"/>
      <c r="AC4045" s="598"/>
      <c r="AD4045" s="598"/>
      <c r="AE4045" s="598"/>
      <c r="AF4045" s="598"/>
      <c r="AG4045" s="599"/>
      <c r="AH4045" s="192"/>
      <c r="AI4045" s="604"/>
      <c r="AJ4045" s="598"/>
      <c r="AK4045" s="600"/>
      <c r="AL4045" s="67"/>
      <c r="AM4045" s="67"/>
    </row>
    <row r="4046">
      <c r="A4046" s="612"/>
      <c r="B4046" s="601"/>
      <c r="C4046" s="601"/>
      <c r="D4046" s="595"/>
      <c r="E4046" s="602"/>
      <c r="F4046" s="603"/>
      <c r="G4046" s="611"/>
      <c r="H4046" s="595"/>
      <c r="I4046" s="595"/>
      <c r="J4046" s="192"/>
      <c r="K4046" s="192"/>
      <c r="L4046" s="192"/>
      <c r="M4046" s="596"/>
      <c r="N4046" s="192"/>
      <c r="O4046" s="596"/>
      <c r="P4046" s="192"/>
      <c r="Q4046" s="596"/>
      <c r="R4046" s="597"/>
      <c r="S4046" s="600"/>
      <c r="T4046" s="598"/>
      <c r="U4046" s="598"/>
      <c r="V4046" s="598"/>
      <c r="W4046" s="598"/>
      <c r="X4046" s="598"/>
      <c r="Y4046" s="598"/>
      <c r="Z4046" s="598"/>
      <c r="AA4046" s="598"/>
      <c r="AB4046" s="598"/>
      <c r="AC4046" s="598"/>
      <c r="AD4046" s="598"/>
      <c r="AE4046" s="598"/>
      <c r="AF4046" s="598"/>
      <c r="AG4046" s="599"/>
      <c r="AH4046" s="192"/>
      <c r="AI4046" s="604"/>
      <c r="AJ4046" s="598"/>
      <c r="AK4046" s="600"/>
      <c r="AL4046" s="67"/>
      <c r="AM4046" s="67"/>
    </row>
    <row r="4047">
      <c r="A4047" s="612"/>
      <c r="B4047" s="601"/>
      <c r="C4047" s="601"/>
      <c r="D4047" s="595"/>
      <c r="E4047" s="602"/>
      <c r="F4047" s="603"/>
      <c r="G4047" s="611"/>
      <c r="H4047" s="595"/>
      <c r="I4047" s="595"/>
      <c r="J4047" s="192"/>
      <c r="K4047" s="192"/>
      <c r="L4047" s="192"/>
      <c r="M4047" s="596"/>
      <c r="N4047" s="192"/>
      <c r="O4047" s="596"/>
      <c r="P4047" s="192"/>
      <c r="Q4047" s="596"/>
      <c r="R4047" s="597"/>
      <c r="S4047" s="600"/>
      <c r="T4047" s="598"/>
      <c r="U4047" s="598"/>
      <c r="V4047" s="598"/>
      <c r="W4047" s="598"/>
      <c r="X4047" s="598"/>
      <c r="Y4047" s="598"/>
      <c r="Z4047" s="598"/>
      <c r="AA4047" s="598"/>
      <c r="AB4047" s="598"/>
      <c r="AC4047" s="598"/>
      <c r="AD4047" s="598"/>
      <c r="AE4047" s="598"/>
      <c r="AF4047" s="598"/>
      <c r="AG4047" s="599"/>
      <c r="AH4047" s="192"/>
      <c r="AI4047" s="604"/>
      <c r="AJ4047" s="598"/>
      <c r="AK4047" s="600"/>
      <c r="AL4047" s="67"/>
      <c r="AM4047" s="67"/>
    </row>
    <row r="4048">
      <c r="A4048" s="612"/>
      <c r="B4048" s="601"/>
      <c r="C4048" s="601"/>
      <c r="D4048" s="595"/>
      <c r="E4048" s="602"/>
      <c r="F4048" s="603"/>
      <c r="G4048" s="611"/>
      <c r="H4048" s="595"/>
      <c r="I4048" s="595"/>
      <c r="J4048" s="192"/>
      <c r="K4048" s="192"/>
      <c r="L4048" s="192"/>
      <c r="M4048" s="596"/>
      <c r="N4048" s="192"/>
      <c r="O4048" s="596"/>
      <c r="P4048" s="192"/>
      <c r="Q4048" s="596"/>
      <c r="R4048" s="597"/>
      <c r="S4048" s="600"/>
      <c r="T4048" s="598"/>
      <c r="U4048" s="598"/>
      <c r="V4048" s="598"/>
      <c r="W4048" s="598"/>
      <c r="X4048" s="598"/>
      <c r="Y4048" s="598"/>
      <c r="Z4048" s="598"/>
      <c r="AA4048" s="598"/>
      <c r="AB4048" s="598"/>
      <c r="AC4048" s="598"/>
      <c r="AD4048" s="598"/>
      <c r="AE4048" s="598"/>
      <c r="AF4048" s="598"/>
      <c r="AG4048" s="599"/>
      <c r="AH4048" s="192"/>
      <c r="AI4048" s="604"/>
      <c r="AJ4048" s="598"/>
      <c r="AK4048" s="600"/>
      <c r="AL4048" s="67"/>
      <c r="AM4048" s="67"/>
    </row>
    <row r="4049">
      <c r="A4049" s="612"/>
      <c r="B4049" s="601"/>
      <c r="C4049" s="601"/>
      <c r="D4049" s="595"/>
      <c r="E4049" s="602"/>
      <c r="F4049" s="603"/>
      <c r="G4049" s="611"/>
      <c r="H4049" s="595"/>
      <c r="I4049" s="595"/>
      <c r="J4049" s="192"/>
      <c r="K4049" s="192"/>
      <c r="L4049" s="192"/>
      <c r="M4049" s="596"/>
      <c r="N4049" s="192"/>
      <c r="O4049" s="596"/>
      <c r="P4049" s="192"/>
      <c r="Q4049" s="596"/>
      <c r="R4049" s="597"/>
      <c r="S4049" s="600"/>
      <c r="T4049" s="598"/>
      <c r="U4049" s="598"/>
      <c r="V4049" s="598"/>
      <c r="W4049" s="598"/>
      <c r="X4049" s="598"/>
      <c r="Y4049" s="598"/>
      <c r="Z4049" s="598"/>
      <c r="AA4049" s="598"/>
      <c r="AB4049" s="598"/>
      <c r="AC4049" s="598"/>
      <c r="AD4049" s="598"/>
      <c r="AE4049" s="598"/>
      <c r="AF4049" s="598"/>
      <c r="AG4049" s="599"/>
      <c r="AH4049" s="192"/>
      <c r="AI4049" s="604"/>
      <c r="AJ4049" s="598"/>
      <c r="AK4049" s="600"/>
      <c r="AL4049" s="67"/>
      <c r="AM4049" s="67"/>
    </row>
    <row r="4050">
      <c r="A4050" s="612"/>
      <c r="B4050" s="601"/>
      <c r="C4050" s="601"/>
      <c r="D4050" s="595"/>
      <c r="E4050" s="602"/>
      <c r="F4050" s="603"/>
      <c r="G4050" s="611"/>
      <c r="H4050" s="595"/>
      <c r="I4050" s="595"/>
      <c r="J4050" s="192"/>
      <c r="K4050" s="192"/>
      <c r="L4050" s="192"/>
      <c r="M4050" s="596"/>
      <c r="N4050" s="192"/>
      <c r="O4050" s="596"/>
      <c r="P4050" s="192"/>
      <c r="Q4050" s="596"/>
      <c r="R4050" s="597"/>
      <c r="S4050" s="600"/>
      <c r="T4050" s="598"/>
      <c r="U4050" s="598"/>
      <c r="V4050" s="598"/>
      <c r="W4050" s="598"/>
      <c r="X4050" s="598"/>
      <c r="Y4050" s="598"/>
      <c r="Z4050" s="598"/>
      <c r="AA4050" s="598"/>
      <c r="AB4050" s="598"/>
      <c r="AC4050" s="598"/>
      <c r="AD4050" s="598"/>
      <c r="AE4050" s="598"/>
      <c r="AF4050" s="598"/>
      <c r="AG4050" s="599"/>
      <c r="AH4050" s="192"/>
      <c r="AI4050" s="604"/>
      <c r="AJ4050" s="598"/>
      <c r="AK4050" s="600"/>
      <c r="AL4050" s="67"/>
      <c r="AM4050" s="67"/>
    </row>
    <row r="4051">
      <c r="A4051" s="612"/>
      <c r="B4051" s="601"/>
      <c r="C4051" s="601"/>
      <c r="D4051" s="595"/>
      <c r="E4051" s="602"/>
      <c r="F4051" s="603"/>
      <c r="G4051" s="611"/>
      <c r="H4051" s="595"/>
      <c r="I4051" s="595"/>
      <c r="J4051" s="192"/>
      <c r="K4051" s="192"/>
      <c r="L4051" s="192"/>
      <c r="M4051" s="596"/>
      <c r="N4051" s="192"/>
      <c r="O4051" s="596"/>
      <c r="P4051" s="192"/>
      <c r="Q4051" s="596"/>
      <c r="R4051" s="597"/>
      <c r="S4051" s="600"/>
      <c r="T4051" s="598"/>
      <c r="U4051" s="598"/>
      <c r="V4051" s="598"/>
      <c r="W4051" s="598"/>
      <c r="X4051" s="598"/>
      <c r="Y4051" s="598"/>
      <c r="Z4051" s="598"/>
      <c r="AA4051" s="598"/>
      <c r="AB4051" s="598"/>
      <c r="AC4051" s="598"/>
      <c r="AD4051" s="598"/>
      <c r="AE4051" s="598"/>
      <c r="AF4051" s="598"/>
      <c r="AG4051" s="599"/>
      <c r="AH4051" s="192"/>
      <c r="AI4051" s="604"/>
      <c r="AJ4051" s="598"/>
      <c r="AK4051" s="600"/>
      <c r="AL4051" s="67"/>
      <c r="AM4051" s="67"/>
    </row>
    <row r="4052">
      <c r="A4052" s="612"/>
      <c r="B4052" s="601"/>
      <c r="C4052" s="601"/>
      <c r="D4052" s="595"/>
      <c r="E4052" s="602"/>
      <c r="F4052" s="603"/>
      <c r="G4052" s="611"/>
      <c r="H4052" s="595"/>
      <c r="I4052" s="595"/>
      <c r="J4052" s="192"/>
      <c r="K4052" s="192"/>
      <c r="L4052" s="192"/>
      <c r="M4052" s="596"/>
      <c r="N4052" s="192"/>
      <c r="O4052" s="596"/>
      <c r="P4052" s="192"/>
      <c r="Q4052" s="596"/>
      <c r="R4052" s="597"/>
      <c r="S4052" s="600"/>
      <c r="T4052" s="598"/>
      <c r="U4052" s="598"/>
      <c r="V4052" s="598"/>
      <c r="W4052" s="598"/>
      <c r="X4052" s="598"/>
      <c r="Y4052" s="598"/>
      <c r="Z4052" s="598"/>
      <c r="AA4052" s="598"/>
      <c r="AB4052" s="598"/>
      <c r="AC4052" s="598"/>
      <c r="AD4052" s="598"/>
      <c r="AE4052" s="598"/>
      <c r="AF4052" s="598"/>
      <c r="AG4052" s="599"/>
      <c r="AH4052" s="192"/>
      <c r="AI4052" s="604"/>
      <c r="AJ4052" s="598"/>
      <c r="AK4052" s="600"/>
      <c r="AL4052" s="67"/>
      <c r="AM4052" s="67"/>
    </row>
    <row r="4053">
      <c r="A4053" s="612"/>
      <c r="B4053" s="601"/>
      <c r="C4053" s="601"/>
      <c r="D4053" s="595"/>
      <c r="E4053" s="602"/>
      <c r="F4053" s="603"/>
      <c r="G4053" s="611"/>
      <c r="H4053" s="595"/>
      <c r="I4053" s="595"/>
      <c r="J4053" s="192"/>
      <c r="K4053" s="192"/>
      <c r="L4053" s="192"/>
      <c r="M4053" s="596"/>
      <c r="N4053" s="192"/>
      <c r="O4053" s="596"/>
      <c r="P4053" s="192"/>
      <c r="Q4053" s="596"/>
      <c r="R4053" s="597"/>
      <c r="S4053" s="600"/>
      <c r="T4053" s="598"/>
      <c r="U4053" s="598"/>
      <c r="V4053" s="598"/>
      <c r="W4053" s="598"/>
      <c r="X4053" s="598"/>
      <c r="Y4053" s="598"/>
      <c r="Z4053" s="598"/>
      <c r="AA4053" s="598"/>
      <c r="AB4053" s="598"/>
      <c r="AC4053" s="598"/>
      <c r="AD4053" s="598"/>
      <c r="AE4053" s="598"/>
      <c r="AF4053" s="598"/>
      <c r="AG4053" s="599"/>
      <c r="AH4053" s="192"/>
      <c r="AI4053" s="604"/>
      <c r="AJ4053" s="598"/>
      <c r="AK4053" s="600"/>
      <c r="AL4053" s="67"/>
      <c r="AM4053" s="67"/>
    </row>
    <row r="4054">
      <c r="A4054" s="612"/>
      <c r="B4054" s="601"/>
      <c r="C4054" s="601"/>
      <c r="D4054" s="595"/>
      <c r="E4054" s="602"/>
      <c r="F4054" s="603"/>
      <c r="G4054" s="611"/>
      <c r="H4054" s="595"/>
      <c r="I4054" s="595"/>
      <c r="J4054" s="192"/>
      <c r="K4054" s="192"/>
      <c r="L4054" s="192"/>
      <c r="M4054" s="596"/>
      <c r="N4054" s="192"/>
      <c r="O4054" s="596"/>
      <c r="P4054" s="192"/>
      <c r="Q4054" s="596"/>
      <c r="R4054" s="597"/>
      <c r="S4054" s="600"/>
      <c r="T4054" s="598"/>
      <c r="U4054" s="598"/>
      <c r="V4054" s="598"/>
      <c r="W4054" s="598"/>
      <c r="X4054" s="598"/>
      <c r="Y4054" s="598"/>
      <c r="Z4054" s="598"/>
      <c r="AA4054" s="598"/>
      <c r="AB4054" s="598"/>
      <c r="AC4054" s="598"/>
      <c r="AD4054" s="598"/>
      <c r="AE4054" s="598"/>
      <c r="AF4054" s="598"/>
      <c r="AG4054" s="599"/>
      <c r="AH4054" s="192"/>
      <c r="AI4054" s="604"/>
      <c r="AJ4054" s="598"/>
      <c r="AK4054" s="600"/>
      <c r="AL4054" s="67"/>
      <c r="AM4054" s="67"/>
    </row>
    <row r="4055">
      <c r="A4055" s="612"/>
      <c r="B4055" s="601"/>
      <c r="C4055" s="601"/>
      <c r="D4055" s="595"/>
      <c r="E4055" s="602"/>
      <c r="F4055" s="603"/>
      <c r="G4055" s="611"/>
      <c r="H4055" s="595"/>
      <c r="I4055" s="595"/>
      <c r="J4055" s="192"/>
      <c r="K4055" s="192"/>
      <c r="L4055" s="192"/>
      <c r="M4055" s="596"/>
      <c r="N4055" s="192"/>
      <c r="O4055" s="596"/>
      <c r="P4055" s="192"/>
      <c r="Q4055" s="596"/>
      <c r="R4055" s="597"/>
      <c r="S4055" s="600"/>
      <c r="T4055" s="598"/>
      <c r="U4055" s="598"/>
      <c r="V4055" s="598"/>
      <c r="W4055" s="598"/>
      <c r="X4055" s="598"/>
      <c r="Y4055" s="598"/>
      <c r="Z4055" s="598"/>
      <c r="AA4055" s="598"/>
      <c r="AB4055" s="598"/>
      <c r="AC4055" s="598"/>
      <c r="AD4055" s="598"/>
      <c r="AE4055" s="598"/>
      <c r="AF4055" s="598"/>
      <c r="AG4055" s="599"/>
      <c r="AH4055" s="192"/>
      <c r="AI4055" s="604"/>
      <c r="AJ4055" s="598"/>
      <c r="AK4055" s="600"/>
      <c r="AL4055" s="67"/>
      <c r="AM4055" s="67"/>
    </row>
    <row r="4056">
      <c r="A4056" s="612"/>
      <c r="B4056" s="601"/>
      <c r="C4056" s="601"/>
      <c r="D4056" s="595"/>
      <c r="E4056" s="602"/>
      <c r="F4056" s="603"/>
      <c r="G4056" s="611"/>
      <c r="H4056" s="595"/>
      <c r="I4056" s="595"/>
      <c r="J4056" s="192"/>
      <c r="K4056" s="192"/>
      <c r="L4056" s="192"/>
      <c r="M4056" s="596"/>
      <c r="N4056" s="192"/>
      <c r="O4056" s="596"/>
      <c r="P4056" s="192"/>
      <c r="Q4056" s="596"/>
      <c r="R4056" s="597"/>
      <c r="S4056" s="600"/>
      <c r="T4056" s="598"/>
      <c r="U4056" s="598"/>
      <c r="V4056" s="598"/>
      <c r="W4056" s="598"/>
      <c r="X4056" s="598"/>
      <c r="Y4056" s="598"/>
      <c r="Z4056" s="598"/>
      <c r="AA4056" s="598"/>
      <c r="AB4056" s="598"/>
      <c r="AC4056" s="598"/>
      <c r="AD4056" s="598"/>
      <c r="AE4056" s="598"/>
      <c r="AF4056" s="598"/>
      <c r="AG4056" s="599"/>
      <c r="AH4056" s="192"/>
      <c r="AI4056" s="604"/>
      <c r="AJ4056" s="598"/>
      <c r="AK4056" s="600"/>
      <c r="AL4056" s="67"/>
      <c r="AM4056" s="67"/>
    </row>
    <row r="4057">
      <c r="A4057" s="612"/>
      <c r="B4057" s="601"/>
      <c r="C4057" s="601"/>
      <c r="D4057" s="595"/>
      <c r="E4057" s="602"/>
      <c r="F4057" s="603"/>
      <c r="G4057" s="611"/>
      <c r="H4057" s="595"/>
      <c r="I4057" s="595"/>
      <c r="J4057" s="192"/>
      <c r="K4057" s="192"/>
      <c r="L4057" s="192"/>
      <c r="M4057" s="596"/>
      <c r="N4057" s="192"/>
      <c r="O4057" s="596"/>
      <c r="P4057" s="192"/>
      <c r="Q4057" s="596"/>
      <c r="R4057" s="597"/>
      <c r="S4057" s="600"/>
      <c r="T4057" s="598"/>
      <c r="U4057" s="598"/>
      <c r="V4057" s="598"/>
      <c r="W4057" s="598"/>
      <c r="X4057" s="598"/>
      <c r="Y4057" s="598"/>
      <c r="Z4057" s="598"/>
      <c r="AA4057" s="598"/>
      <c r="AB4057" s="598"/>
      <c r="AC4057" s="598"/>
      <c r="AD4057" s="598"/>
      <c r="AE4057" s="598"/>
      <c r="AF4057" s="598"/>
      <c r="AG4057" s="599"/>
      <c r="AH4057" s="192"/>
      <c r="AI4057" s="604"/>
      <c r="AJ4057" s="598"/>
      <c r="AK4057" s="600"/>
      <c r="AL4057" s="67"/>
      <c r="AM4057" s="67"/>
    </row>
    <row r="4058">
      <c r="A4058" s="612"/>
      <c r="B4058" s="601"/>
      <c r="C4058" s="601"/>
      <c r="D4058" s="595"/>
      <c r="E4058" s="602"/>
      <c r="F4058" s="603"/>
      <c r="G4058" s="611"/>
      <c r="H4058" s="595"/>
      <c r="I4058" s="595"/>
      <c r="J4058" s="192"/>
      <c r="K4058" s="192"/>
      <c r="L4058" s="192"/>
      <c r="M4058" s="596"/>
      <c r="N4058" s="192"/>
      <c r="O4058" s="596"/>
      <c r="P4058" s="192"/>
      <c r="Q4058" s="596"/>
      <c r="R4058" s="597"/>
      <c r="S4058" s="600"/>
      <c r="T4058" s="598"/>
      <c r="U4058" s="598"/>
      <c r="V4058" s="598"/>
      <c r="W4058" s="598"/>
      <c r="X4058" s="598"/>
      <c r="Y4058" s="598"/>
      <c r="Z4058" s="598"/>
      <c r="AA4058" s="598"/>
      <c r="AB4058" s="598"/>
      <c r="AC4058" s="598"/>
      <c r="AD4058" s="598"/>
      <c r="AE4058" s="598"/>
      <c r="AF4058" s="598"/>
      <c r="AG4058" s="599"/>
      <c r="AH4058" s="192"/>
      <c r="AI4058" s="604"/>
      <c r="AJ4058" s="598"/>
      <c r="AK4058" s="600"/>
      <c r="AL4058" s="67"/>
      <c r="AM4058" s="67"/>
    </row>
    <row r="4059">
      <c r="A4059" s="612"/>
      <c r="B4059" s="601"/>
      <c r="C4059" s="601"/>
      <c r="D4059" s="595"/>
      <c r="E4059" s="602"/>
      <c r="F4059" s="603"/>
      <c r="G4059" s="611"/>
      <c r="H4059" s="595"/>
      <c r="I4059" s="595"/>
      <c r="J4059" s="192"/>
      <c r="K4059" s="192"/>
      <c r="L4059" s="192"/>
      <c r="M4059" s="596"/>
      <c r="N4059" s="192"/>
      <c r="O4059" s="596"/>
      <c r="P4059" s="192"/>
      <c r="Q4059" s="596"/>
      <c r="R4059" s="597"/>
      <c r="S4059" s="600"/>
      <c r="T4059" s="598"/>
      <c r="U4059" s="598"/>
      <c r="V4059" s="598"/>
      <c r="W4059" s="598"/>
      <c r="X4059" s="598"/>
      <c r="Y4059" s="598"/>
      <c r="Z4059" s="598"/>
      <c r="AA4059" s="598"/>
      <c r="AB4059" s="598"/>
      <c r="AC4059" s="598"/>
      <c r="AD4059" s="598"/>
      <c r="AE4059" s="598"/>
      <c r="AF4059" s="598"/>
      <c r="AG4059" s="599"/>
      <c r="AH4059" s="192"/>
      <c r="AI4059" s="604"/>
      <c r="AJ4059" s="598"/>
      <c r="AK4059" s="600"/>
      <c r="AL4059" s="67"/>
      <c r="AM4059" s="67"/>
    </row>
    <row r="4060">
      <c r="A4060" s="612"/>
      <c r="B4060" s="601"/>
      <c r="C4060" s="601"/>
      <c r="D4060" s="595"/>
      <c r="E4060" s="602"/>
      <c r="F4060" s="603"/>
      <c r="G4060" s="611"/>
      <c r="H4060" s="595"/>
      <c r="I4060" s="595"/>
      <c r="J4060" s="192"/>
      <c r="K4060" s="192"/>
      <c r="L4060" s="192"/>
      <c r="M4060" s="596"/>
      <c r="N4060" s="192"/>
      <c r="O4060" s="596"/>
      <c r="P4060" s="192"/>
      <c r="Q4060" s="596"/>
      <c r="R4060" s="597"/>
      <c r="S4060" s="600"/>
      <c r="T4060" s="598"/>
      <c r="U4060" s="598"/>
      <c r="V4060" s="598"/>
      <c r="W4060" s="598"/>
      <c r="X4060" s="598"/>
      <c r="Y4060" s="598"/>
      <c r="Z4060" s="598"/>
      <c r="AA4060" s="598"/>
      <c r="AB4060" s="598"/>
      <c r="AC4060" s="598"/>
      <c r="AD4060" s="598"/>
      <c r="AE4060" s="598"/>
      <c r="AF4060" s="598"/>
      <c r="AG4060" s="599"/>
      <c r="AH4060" s="192"/>
      <c r="AI4060" s="604"/>
      <c r="AJ4060" s="598"/>
      <c r="AK4060" s="600"/>
      <c r="AL4060" s="67"/>
      <c r="AM4060" s="67"/>
    </row>
    <row r="4061">
      <c r="A4061" s="612"/>
      <c r="B4061" s="601"/>
      <c r="C4061" s="601"/>
      <c r="D4061" s="595"/>
      <c r="E4061" s="602"/>
      <c r="F4061" s="603"/>
      <c r="G4061" s="611"/>
      <c r="H4061" s="595"/>
      <c r="I4061" s="595"/>
      <c r="J4061" s="192"/>
      <c r="K4061" s="192"/>
      <c r="L4061" s="192"/>
      <c r="M4061" s="596"/>
      <c r="N4061" s="192"/>
      <c r="O4061" s="596"/>
      <c r="P4061" s="192"/>
      <c r="Q4061" s="596"/>
      <c r="R4061" s="597"/>
      <c r="S4061" s="600"/>
      <c r="T4061" s="598"/>
      <c r="U4061" s="598"/>
      <c r="V4061" s="598"/>
      <c r="W4061" s="598"/>
      <c r="X4061" s="598"/>
      <c r="Y4061" s="598"/>
      <c r="Z4061" s="598"/>
      <c r="AA4061" s="598"/>
      <c r="AB4061" s="598"/>
      <c r="AC4061" s="598"/>
      <c r="AD4061" s="598"/>
      <c r="AE4061" s="598"/>
      <c r="AF4061" s="598"/>
      <c r="AG4061" s="599"/>
      <c r="AH4061" s="192"/>
      <c r="AI4061" s="604"/>
      <c r="AJ4061" s="598"/>
      <c r="AK4061" s="600"/>
      <c r="AL4061" s="67"/>
      <c r="AM4061" s="67"/>
    </row>
    <row r="4062">
      <c r="A4062" s="612"/>
      <c r="B4062" s="601"/>
      <c r="C4062" s="601"/>
      <c r="D4062" s="595"/>
      <c r="E4062" s="602"/>
      <c r="F4062" s="603"/>
      <c r="G4062" s="611"/>
      <c r="H4062" s="595"/>
      <c r="I4062" s="595"/>
      <c r="J4062" s="192"/>
      <c r="K4062" s="192"/>
      <c r="L4062" s="192"/>
      <c r="M4062" s="596"/>
      <c r="N4062" s="192"/>
      <c r="O4062" s="596"/>
      <c r="P4062" s="192"/>
      <c r="Q4062" s="596"/>
      <c r="R4062" s="597"/>
      <c r="S4062" s="600"/>
      <c r="T4062" s="598"/>
      <c r="U4062" s="598"/>
      <c r="V4062" s="598"/>
      <c r="W4062" s="598"/>
      <c r="X4062" s="598"/>
      <c r="Y4062" s="598"/>
      <c r="Z4062" s="598"/>
      <c r="AA4062" s="598"/>
      <c r="AB4062" s="598"/>
      <c r="AC4062" s="598"/>
      <c r="AD4062" s="598"/>
      <c r="AE4062" s="598"/>
      <c r="AF4062" s="598"/>
      <c r="AG4062" s="599"/>
      <c r="AH4062" s="192"/>
      <c r="AI4062" s="604"/>
      <c r="AJ4062" s="598"/>
      <c r="AK4062" s="600"/>
      <c r="AL4062" s="67"/>
      <c r="AM4062" s="67"/>
    </row>
    <row r="4063">
      <c r="A4063" s="612"/>
      <c r="B4063" s="601"/>
      <c r="C4063" s="601"/>
      <c r="D4063" s="595"/>
      <c r="E4063" s="602"/>
      <c r="F4063" s="603"/>
      <c r="G4063" s="611"/>
      <c r="H4063" s="595"/>
      <c r="I4063" s="595"/>
      <c r="J4063" s="192"/>
      <c r="K4063" s="192"/>
      <c r="L4063" s="192"/>
      <c r="M4063" s="596"/>
      <c r="N4063" s="192"/>
      <c r="O4063" s="596"/>
      <c r="P4063" s="192"/>
      <c r="Q4063" s="596"/>
      <c r="R4063" s="597"/>
      <c r="S4063" s="600"/>
      <c r="T4063" s="598"/>
      <c r="U4063" s="598"/>
      <c r="V4063" s="598"/>
      <c r="W4063" s="598"/>
      <c r="X4063" s="598"/>
      <c r="Y4063" s="598"/>
      <c r="Z4063" s="598"/>
      <c r="AA4063" s="598"/>
      <c r="AB4063" s="598"/>
      <c r="AC4063" s="598"/>
      <c r="AD4063" s="598"/>
      <c r="AE4063" s="598"/>
      <c r="AF4063" s="598"/>
      <c r="AG4063" s="599"/>
      <c r="AH4063" s="192"/>
      <c r="AI4063" s="604"/>
      <c r="AJ4063" s="598"/>
      <c r="AK4063" s="600"/>
      <c r="AL4063" s="67"/>
      <c r="AM4063" s="67"/>
    </row>
    <row r="4064">
      <c r="A4064" s="612"/>
      <c r="B4064" s="601"/>
      <c r="C4064" s="601"/>
      <c r="D4064" s="595"/>
      <c r="E4064" s="602"/>
      <c r="F4064" s="603"/>
      <c r="G4064" s="611"/>
      <c r="H4064" s="595"/>
      <c r="I4064" s="595"/>
      <c r="J4064" s="192"/>
      <c r="K4064" s="192"/>
      <c r="L4064" s="192"/>
      <c r="M4064" s="596"/>
      <c r="N4064" s="192"/>
      <c r="O4064" s="596"/>
      <c r="P4064" s="192"/>
      <c r="Q4064" s="596"/>
      <c r="R4064" s="597"/>
      <c r="S4064" s="600"/>
      <c r="T4064" s="598"/>
      <c r="U4064" s="598"/>
      <c r="V4064" s="598"/>
      <c r="W4064" s="598"/>
      <c r="X4064" s="598"/>
      <c r="Y4064" s="598"/>
      <c r="Z4064" s="598"/>
      <c r="AA4064" s="598"/>
      <c r="AB4064" s="598"/>
      <c r="AC4064" s="598"/>
      <c r="AD4064" s="598"/>
      <c r="AE4064" s="598"/>
      <c r="AF4064" s="598"/>
      <c r="AG4064" s="599"/>
      <c r="AH4064" s="192"/>
      <c r="AI4064" s="604"/>
      <c r="AJ4064" s="598"/>
      <c r="AK4064" s="600"/>
      <c r="AL4064" s="67"/>
      <c r="AM4064" s="67"/>
    </row>
    <row r="4065">
      <c r="A4065" s="612"/>
      <c r="B4065" s="601"/>
      <c r="C4065" s="601"/>
      <c r="D4065" s="595"/>
      <c r="E4065" s="602"/>
      <c r="F4065" s="603"/>
      <c r="G4065" s="611"/>
      <c r="H4065" s="595"/>
      <c r="I4065" s="595"/>
      <c r="J4065" s="192"/>
      <c r="K4065" s="192"/>
      <c r="L4065" s="192"/>
      <c r="M4065" s="596"/>
      <c r="N4065" s="192"/>
      <c r="O4065" s="596"/>
      <c r="P4065" s="192"/>
      <c r="Q4065" s="596"/>
      <c r="R4065" s="597"/>
      <c r="S4065" s="600"/>
      <c r="T4065" s="598"/>
      <c r="U4065" s="598"/>
      <c r="V4065" s="598"/>
      <c r="W4065" s="598"/>
      <c r="X4065" s="598"/>
      <c r="Y4065" s="598"/>
      <c r="Z4065" s="598"/>
      <c r="AA4065" s="598"/>
      <c r="AB4065" s="598"/>
      <c r="AC4065" s="598"/>
      <c r="AD4065" s="598"/>
      <c r="AE4065" s="598"/>
      <c r="AF4065" s="598"/>
      <c r="AG4065" s="599"/>
      <c r="AH4065" s="192"/>
      <c r="AI4065" s="604"/>
      <c r="AJ4065" s="598"/>
      <c r="AK4065" s="600"/>
      <c r="AL4065" s="67"/>
      <c r="AM4065" s="67"/>
    </row>
    <row r="4066">
      <c r="A4066" s="612"/>
      <c r="B4066" s="601"/>
      <c r="C4066" s="601"/>
      <c r="D4066" s="595"/>
      <c r="E4066" s="602"/>
      <c r="F4066" s="603"/>
      <c r="G4066" s="611"/>
      <c r="H4066" s="595"/>
      <c r="I4066" s="595"/>
      <c r="J4066" s="192"/>
      <c r="K4066" s="192"/>
      <c r="L4066" s="192"/>
      <c r="M4066" s="596"/>
      <c r="N4066" s="192"/>
      <c r="O4066" s="596"/>
      <c r="P4066" s="192"/>
      <c r="Q4066" s="596"/>
      <c r="R4066" s="597"/>
      <c r="S4066" s="600"/>
      <c r="T4066" s="598"/>
      <c r="U4066" s="598"/>
      <c r="V4066" s="598"/>
      <c r="W4066" s="598"/>
      <c r="X4066" s="598"/>
      <c r="Y4066" s="598"/>
      <c r="Z4066" s="598"/>
      <c r="AA4066" s="598"/>
      <c r="AB4066" s="598"/>
      <c r="AC4066" s="598"/>
      <c r="AD4066" s="598"/>
      <c r="AE4066" s="598"/>
      <c r="AF4066" s="598"/>
      <c r="AG4066" s="599"/>
      <c r="AH4066" s="192"/>
      <c r="AI4066" s="604"/>
      <c r="AJ4066" s="598"/>
      <c r="AK4066" s="600"/>
      <c r="AL4066" s="67"/>
      <c r="AM4066" s="67"/>
    </row>
    <row r="4067">
      <c r="A4067" s="612"/>
      <c r="B4067" s="601"/>
      <c r="C4067" s="601"/>
      <c r="D4067" s="595"/>
      <c r="E4067" s="602"/>
      <c r="F4067" s="603"/>
      <c r="G4067" s="611"/>
      <c r="H4067" s="595"/>
      <c r="I4067" s="595"/>
      <c r="J4067" s="192"/>
      <c r="K4067" s="192"/>
      <c r="L4067" s="192"/>
      <c r="M4067" s="596"/>
      <c r="N4067" s="192"/>
      <c r="O4067" s="596"/>
      <c r="P4067" s="192"/>
      <c r="Q4067" s="596"/>
      <c r="R4067" s="597"/>
      <c r="S4067" s="600"/>
      <c r="T4067" s="598"/>
      <c r="U4067" s="598"/>
      <c r="V4067" s="598"/>
      <c r="W4067" s="598"/>
      <c r="X4067" s="598"/>
      <c r="Y4067" s="598"/>
      <c r="Z4067" s="598"/>
      <c r="AA4067" s="598"/>
      <c r="AB4067" s="598"/>
      <c r="AC4067" s="598"/>
      <c r="AD4067" s="598"/>
      <c r="AE4067" s="598"/>
      <c r="AF4067" s="598"/>
      <c r="AG4067" s="599"/>
      <c r="AH4067" s="192"/>
      <c r="AI4067" s="604"/>
      <c r="AJ4067" s="598"/>
      <c r="AK4067" s="600"/>
      <c r="AL4067" s="67"/>
      <c r="AM4067" s="67"/>
    </row>
    <row r="4068">
      <c r="A4068" s="612"/>
      <c r="B4068" s="601"/>
      <c r="C4068" s="601"/>
      <c r="D4068" s="595"/>
      <c r="E4068" s="602"/>
      <c r="F4068" s="603"/>
      <c r="G4068" s="611"/>
      <c r="H4068" s="595"/>
      <c r="I4068" s="595"/>
      <c r="J4068" s="192"/>
      <c r="K4068" s="192"/>
      <c r="L4068" s="192"/>
      <c r="M4068" s="596"/>
      <c r="N4068" s="192"/>
      <c r="O4068" s="596"/>
      <c r="P4068" s="192"/>
      <c r="Q4068" s="596"/>
      <c r="R4068" s="597"/>
      <c r="S4068" s="600"/>
      <c r="T4068" s="598"/>
      <c r="U4068" s="598"/>
      <c r="V4068" s="598"/>
      <c r="W4068" s="598"/>
      <c r="X4068" s="598"/>
      <c r="Y4068" s="598"/>
      <c r="Z4068" s="598"/>
      <c r="AA4068" s="598"/>
      <c r="AB4068" s="598"/>
      <c r="AC4068" s="598"/>
      <c r="AD4068" s="598"/>
      <c r="AE4068" s="598"/>
      <c r="AF4068" s="598"/>
      <c r="AG4068" s="599"/>
      <c r="AH4068" s="192"/>
      <c r="AI4068" s="604"/>
      <c r="AJ4068" s="598"/>
      <c r="AK4068" s="600"/>
      <c r="AL4068" s="67"/>
      <c r="AM4068" s="67"/>
    </row>
    <row r="4069">
      <c r="A4069" s="612"/>
      <c r="B4069" s="601"/>
      <c r="C4069" s="601"/>
      <c r="D4069" s="595"/>
      <c r="E4069" s="602"/>
      <c r="F4069" s="603"/>
      <c r="G4069" s="611"/>
      <c r="H4069" s="595"/>
      <c r="I4069" s="595"/>
      <c r="J4069" s="192"/>
      <c r="K4069" s="192"/>
      <c r="L4069" s="192"/>
      <c r="M4069" s="596"/>
      <c r="N4069" s="192"/>
      <c r="O4069" s="596"/>
      <c r="P4069" s="192"/>
      <c r="Q4069" s="596"/>
      <c r="R4069" s="597"/>
      <c r="S4069" s="600"/>
      <c r="T4069" s="598"/>
      <c r="U4069" s="598"/>
      <c r="V4069" s="598"/>
      <c r="W4069" s="598"/>
      <c r="X4069" s="598"/>
      <c r="Y4069" s="598"/>
      <c r="Z4069" s="598"/>
      <c r="AA4069" s="598"/>
      <c r="AB4069" s="598"/>
      <c r="AC4069" s="598"/>
      <c r="AD4069" s="598"/>
      <c r="AE4069" s="598"/>
      <c r="AF4069" s="598"/>
      <c r="AG4069" s="599"/>
      <c r="AH4069" s="192"/>
      <c r="AI4069" s="604"/>
      <c r="AJ4069" s="598"/>
      <c r="AK4069" s="600"/>
      <c r="AL4069" s="67"/>
      <c r="AM4069" s="67"/>
    </row>
    <row r="4070">
      <c r="A4070" s="612"/>
      <c r="B4070" s="601"/>
      <c r="C4070" s="601"/>
      <c r="D4070" s="595"/>
      <c r="E4070" s="602"/>
      <c r="F4070" s="603"/>
      <c r="G4070" s="611"/>
      <c r="H4070" s="595"/>
      <c r="I4070" s="595"/>
      <c r="J4070" s="192"/>
      <c r="K4070" s="192"/>
      <c r="L4070" s="192"/>
      <c r="M4070" s="596"/>
      <c r="N4070" s="192"/>
      <c r="O4070" s="596"/>
      <c r="P4070" s="192"/>
      <c r="Q4070" s="596"/>
      <c r="R4070" s="597"/>
      <c r="S4070" s="600"/>
      <c r="T4070" s="598"/>
      <c r="U4070" s="598"/>
      <c r="V4070" s="598"/>
      <c r="W4070" s="598"/>
      <c r="X4070" s="598"/>
      <c r="Y4070" s="598"/>
      <c r="Z4070" s="598"/>
      <c r="AA4070" s="598"/>
      <c r="AB4070" s="598"/>
      <c r="AC4070" s="598"/>
      <c r="AD4070" s="598"/>
      <c r="AE4070" s="598"/>
      <c r="AF4070" s="598"/>
      <c r="AG4070" s="599"/>
      <c r="AH4070" s="192"/>
      <c r="AI4070" s="604"/>
      <c r="AJ4070" s="598"/>
      <c r="AK4070" s="600"/>
      <c r="AL4070" s="67"/>
      <c r="AM4070" s="67"/>
    </row>
    <row r="4071">
      <c r="A4071" s="612"/>
      <c r="B4071" s="601"/>
      <c r="C4071" s="601"/>
      <c r="D4071" s="595"/>
      <c r="E4071" s="602"/>
      <c r="F4071" s="603"/>
      <c r="G4071" s="611"/>
      <c r="H4071" s="595"/>
      <c r="I4071" s="595"/>
      <c r="J4071" s="192"/>
      <c r="K4071" s="192"/>
      <c r="L4071" s="192"/>
      <c r="M4071" s="596"/>
      <c r="N4071" s="192"/>
      <c r="O4071" s="596"/>
      <c r="P4071" s="192"/>
      <c r="Q4071" s="596"/>
      <c r="R4071" s="597"/>
      <c r="S4071" s="600"/>
      <c r="T4071" s="598"/>
      <c r="U4071" s="598"/>
      <c r="V4071" s="598"/>
      <c r="W4071" s="598"/>
      <c r="X4071" s="598"/>
      <c r="Y4071" s="598"/>
      <c r="Z4071" s="598"/>
      <c r="AA4071" s="598"/>
      <c r="AB4071" s="598"/>
      <c r="AC4071" s="598"/>
      <c r="AD4071" s="598"/>
      <c r="AE4071" s="598"/>
      <c r="AF4071" s="598"/>
      <c r="AG4071" s="599"/>
      <c r="AH4071" s="192"/>
      <c r="AI4071" s="604"/>
      <c r="AJ4071" s="598"/>
      <c r="AK4071" s="600"/>
      <c r="AL4071" s="67"/>
      <c r="AM4071" s="67"/>
    </row>
    <row r="4072">
      <c r="A4072" s="612"/>
      <c r="B4072" s="601"/>
      <c r="C4072" s="601"/>
      <c r="D4072" s="595"/>
      <c r="E4072" s="602"/>
      <c r="F4072" s="603"/>
      <c r="G4072" s="611"/>
      <c r="H4072" s="595"/>
      <c r="I4072" s="595"/>
      <c r="J4072" s="192"/>
      <c r="K4072" s="192"/>
      <c r="L4072" s="192"/>
      <c r="M4072" s="596"/>
      <c r="N4072" s="192"/>
      <c r="O4072" s="596"/>
      <c r="P4072" s="192"/>
      <c r="Q4072" s="596"/>
      <c r="R4072" s="597"/>
      <c r="S4072" s="600"/>
      <c r="T4072" s="598"/>
      <c r="U4072" s="598"/>
      <c r="V4072" s="598"/>
      <c r="W4072" s="598"/>
      <c r="X4072" s="598"/>
      <c r="Y4072" s="598"/>
      <c r="Z4072" s="598"/>
      <c r="AA4072" s="598"/>
      <c r="AB4072" s="598"/>
      <c r="AC4072" s="598"/>
      <c r="AD4072" s="598"/>
      <c r="AE4072" s="598"/>
      <c r="AF4072" s="598"/>
      <c r="AG4072" s="599"/>
      <c r="AH4072" s="192"/>
      <c r="AI4072" s="604"/>
      <c r="AJ4072" s="598"/>
      <c r="AK4072" s="600"/>
      <c r="AL4072" s="67"/>
      <c r="AM4072" s="67"/>
    </row>
    <row r="4073">
      <c r="A4073" s="612"/>
      <c r="B4073" s="601"/>
      <c r="C4073" s="601"/>
      <c r="D4073" s="595"/>
      <c r="E4073" s="602"/>
      <c r="F4073" s="603"/>
      <c r="G4073" s="611"/>
      <c r="H4073" s="595"/>
      <c r="I4073" s="595"/>
      <c r="J4073" s="192"/>
      <c r="K4073" s="192"/>
      <c r="L4073" s="192"/>
      <c r="M4073" s="596"/>
      <c r="N4073" s="192"/>
      <c r="O4073" s="596"/>
      <c r="P4073" s="192"/>
      <c r="Q4073" s="596"/>
      <c r="R4073" s="597"/>
      <c r="S4073" s="600"/>
      <c r="T4073" s="598"/>
      <c r="U4073" s="598"/>
      <c r="V4073" s="598"/>
      <c r="W4073" s="598"/>
      <c r="X4073" s="598"/>
      <c r="Y4073" s="598"/>
      <c r="Z4073" s="598"/>
      <c r="AA4073" s="598"/>
      <c r="AB4073" s="598"/>
      <c r="AC4073" s="598"/>
      <c r="AD4073" s="598"/>
      <c r="AE4073" s="598"/>
      <c r="AF4073" s="598"/>
      <c r="AG4073" s="599"/>
      <c r="AH4073" s="192"/>
      <c r="AI4073" s="604"/>
      <c r="AJ4073" s="598"/>
      <c r="AK4073" s="600"/>
      <c r="AL4073" s="67"/>
      <c r="AM4073" s="67"/>
    </row>
    <row r="4074">
      <c r="A4074" s="612"/>
      <c r="B4074" s="601"/>
      <c r="C4074" s="601"/>
      <c r="D4074" s="595"/>
      <c r="E4074" s="602"/>
      <c r="F4074" s="603"/>
      <c r="G4074" s="611"/>
      <c r="H4074" s="595"/>
      <c r="I4074" s="595"/>
      <c r="J4074" s="192"/>
      <c r="K4074" s="192"/>
      <c r="L4074" s="192"/>
      <c r="M4074" s="596"/>
      <c r="N4074" s="192"/>
      <c r="O4074" s="596"/>
      <c r="P4074" s="192"/>
      <c r="Q4074" s="596"/>
      <c r="R4074" s="597"/>
      <c r="S4074" s="600"/>
      <c r="T4074" s="598"/>
      <c r="U4074" s="598"/>
      <c r="V4074" s="598"/>
      <c r="W4074" s="598"/>
      <c r="X4074" s="598"/>
      <c r="Y4074" s="598"/>
      <c r="Z4074" s="598"/>
      <c r="AA4074" s="598"/>
      <c r="AB4074" s="598"/>
      <c r="AC4074" s="598"/>
      <c r="AD4074" s="598"/>
      <c r="AE4074" s="598"/>
      <c r="AF4074" s="598"/>
      <c r="AG4074" s="599"/>
      <c r="AH4074" s="192"/>
      <c r="AI4074" s="604"/>
      <c r="AJ4074" s="598"/>
      <c r="AK4074" s="600"/>
      <c r="AL4074" s="67"/>
      <c r="AM4074" s="67"/>
    </row>
    <row r="4075">
      <c r="A4075" s="612"/>
      <c r="B4075" s="601"/>
      <c r="C4075" s="601"/>
      <c r="D4075" s="595"/>
      <c r="E4075" s="602"/>
      <c r="F4075" s="603"/>
      <c r="G4075" s="611"/>
      <c r="H4075" s="595"/>
      <c r="I4075" s="595"/>
      <c r="J4075" s="192"/>
      <c r="K4075" s="192"/>
      <c r="L4075" s="192"/>
      <c r="M4075" s="596"/>
      <c r="N4075" s="192"/>
      <c r="O4075" s="596"/>
      <c r="P4075" s="192"/>
      <c r="Q4075" s="596"/>
      <c r="R4075" s="597"/>
      <c r="S4075" s="600"/>
      <c r="T4075" s="598"/>
      <c r="U4075" s="598"/>
      <c r="V4075" s="598"/>
      <c r="W4075" s="598"/>
      <c r="X4075" s="598"/>
      <c r="Y4075" s="598"/>
      <c r="Z4075" s="598"/>
      <c r="AA4075" s="598"/>
      <c r="AB4075" s="598"/>
      <c r="AC4075" s="598"/>
      <c r="AD4075" s="598"/>
      <c r="AE4075" s="598"/>
      <c r="AF4075" s="598"/>
      <c r="AG4075" s="599"/>
      <c r="AH4075" s="192"/>
      <c r="AI4075" s="604"/>
      <c r="AJ4075" s="598"/>
      <c r="AK4075" s="600"/>
      <c r="AL4075" s="67"/>
      <c r="AM4075" s="67"/>
    </row>
    <row r="4076">
      <c r="A4076" s="612"/>
      <c r="B4076" s="601"/>
      <c r="C4076" s="601"/>
      <c r="D4076" s="595"/>
      <c r="E4076" s="602"/>
      <c r="F4076" s="603"/>
      <c r="G4076" s="611"/>
      <c r="H4076" s="595"/>
      <c r="I4076" s="595"/>
      <c r="J4076" s="192"/>
      <c r="K4076" s="192"/>
      <c r="L4076" s="192"/>
      <c r="M4076" s="596"/>
      <c r="N4076" s="192"/>
      <c r="O4076" s="596"/>
      <c r="P4076" s="192"/>
      <c r="Q4076" s="596"/>
      <c r="R4076" s="597"/>
      <c r="S4076" s="600"/>
      <c r="T4076" s="598"/>
      <c r="U4076" s="598"/>
      <c r="V4076" s="598"/>
      <c r="W4076" s="598"/>
      <c r="X4076" s="598"/>
      <c r="Y4076" s="598"/>
      <c r="Z4076" s="598"/>
      <c r="AA4076" s="598"/>
      <c r="AB4076" s="598"/>
      <c r="AC4076" s="598"/>
      <c r="AD4076" s="598"/>
      <c r="AE4076" s="598"/>
      <c r="AF4076" s="598"/>
      <c r="AG4076" s="599"/>
      <c r="AH4076" s="192"/>
      <c r="AI4076" s="604"/>
      <c r="AJ4076" s="598"/>
      <c r="AK4076" s="600"/>
      <c r="AL4076" s="67"/>
      <c r="AM4076" s="67"/>
    </row>
    <row r="4077">
      <c r="A4077" s="612"/>
      <c r="B4077" s="601"/>
      <c r="C4077" s="601"/>
      <c r="D4077" s="595"/>
      <c r="E4077" s="602"/>
      <c r="F4077" s="603"/>
      <c r="G4077" s="611"/>
      <c r="H4077" s="595"/>
      <c r="I4077" s="595"/>
      <c r="J4077" s="192"/>
      <c r="K4077" s="192"/>
      <c r="L4077" s="192"/>
      <c r="M4077" s="596"/>
      <c r="N4077" s="192"/>
      <c r="O4077" s="596"/>
      <c r="P4077" s="192"/>
      <c r="Q4077" s="596"/>
      <c r="R4077" s="597"/>
      <c r="S4077" s="600"/>
      <c r="T4077" s="598"/>
      <c r="U4077" s="598"/>
      <c r="V4077" s="598"/>
      <c r="W4077" s="598"/>
      <c r="X4077" s="598"/>
      <c r="Y4077" s="598"/>
      <c r="Z4077" s="598"/>
      <c r="AA4077" s="598"/>
      <c r="AB4077" s="598"/>
      <c r="AC4077" s="598"/>
      <c r="AD4077" s="598"/>
      <c r="AE4077" s="598"/>
      <c r="AF4077" s="598"/>
      <c r="AG4077" s="599"/>
      <c r="AH4077" s="192"/>
      <c r="AI4077" s="604"/>
      <c r="AJ4077" s="598"/>
      <c r="AK4077" s="600"/>
      <c r="AL4077" s="67"/>
      <c r="AM4077" s="67"/>
    </row>
    <row r="4078">
      <c r="A4078" s="612"/>
      <c r="B4078" s="601"/>
      <c r="C4078" s="601"/>
      <c r="D4078" s="595"/>
      <c r="E4078" s="602"/>
      <c r="F4078" s="603"/>
      <c r="G4078" s="611"/>
      <c r="H4078" s="595"/>
      <c r="I4078" s="595"/>
      <c r="J4078" s="192"/>
      <c r="K4078" s="192"/>
      <c r="L4078" s="192"/>
      <c r="M4078" s="596"/>
      <c r="N4078" s="192"/>
      <c r="O4078" s="596"/>
      <c r="P4078" s="192"/>
      <c r="Q4078" s="596"/>
      <c r="R4078" s="597"/>
      <c r="S4078" s="600"/>
      <c r="T4078" s="598"/>
      <c r="U4078" s="598"/>
      <c r="V4078" s="598"/>
      <c r="W4078" s="598"/>
      <c r="X4078" s="598"/>
      <c r="Y4078" s="598"/>
      <c r="Z4078" s="598"/>
      <c r="AA4078" s="598"/>
      <c r="AB4078" s="598"/>
      <c r="AC4078" s="598"/>
      <c r="AD4078" s="598"/>
      <c r="AE4078" s="598"/>
      <c r="AF4078" s="598"/>
      <c r="AG4078" s="599"/>
      <c r="AH4078" s="192"/>
      <c r="AI4078" s="604"/>
      <c r="AJ4078" s="598"/>
      <c r="AK4078" s="600"/>
      <c r="AL4078" s="67"/>
      <c r="AM4078" s="67"/>
    </row>
    <row r="4079">
      <c r="A4079" s="612"/>
      <c r="B4079" s="601"/>
      <c r="C4079" s="601"/>
      <c r="D4079" s="595"/>
      <c r="E4079" s="602"/>
      <c r="F4079" s="603"/>
      <c r="G4079" s="611"/>
      <c r="H4079" s="595"/>
      <c r="I4079" s="595"/>
      <c r="J4079" s="192"/>
      <c r="K4079" s="192"/>
      <c r="L4079" s="192"/>
      <c r="M4079" s="596"/>
      <c r="N4079" s="192"/>
      <c r="O4079" s="596"/>
      <c r="P4079" s="192"/>
      <c r="Q4079" s="596"/>
      <c r="R4079" s="597"/>
      <c r="S4079" s="600"/>
      <c r="T4079" s="598"/>
      <c r="U4079" s="598"/>
      <c r="V4079" s="598"/>
      <c r="W4079" s="598"/>
      <c r="X4079" s="598"/>
      <c r="Y4079" s="598"/>
      <c r="Z4079" s="598"/>
      <c r="AA4079" s="598"/>
      <c r="AB4079" s="598"/>
      <c r="AC4079" s="598"/>
      <c r="AD4079" s="598"/>
      <c r="AE4079" s="598"/>
      <c r="AF4079" s="598"/>
      <c r="AG4079" s="599"/>
      <c r="AH4079" s="192"/>
      <c r="AI4079" s="604"/>
      <c r="AJ4079" s="598"/>
      <c r="AK4079" s="600"/>
      <c r="AL4079" s="67"/>
      <c r="AM4079" s="67"/>
    </row>
    <row r="4080">
      <c r="A4080" s="612"/>
      <c r="B4080" s="601"/>
      <c r="C4080" s="601"/>
      <c r="D4080" s="595"/>
      <c r="E4080" s="602"/>
      <c r="F4080" s="603"/>
      <c r="G4080" s="611"/>
      <c r="H4080" s="595"/>
      <c r="I4080" s="595"/>
      <c r="J4080" s="192"/>
      <c r="K4080" s="192"/>
      <c r="L4080" s="192"/>
      <c r="M4080" s="596"/>
      <c r="N4080" s="192"/>
      <c r="O4080" s="596"/>
      <c r="P4080" s="192"/>
      <c r="Q4080" s="596"/>
      <c r="R4080" s="597"/>
      <c r="S4080" s="600"/>
      <c r="T4080" s="598"/>
      <c r="U4080" s="598"/>
      <c r="V4080" s="598"/>
      <c r="W4080" s="598"/>
      <c r="X4080" s="598"/>
      <c r="Y4080" s="598"/>
      <c r="Z4080" s="598"/>
      <c r="AA4080" s="598"/>
      <c r="AB4080" s="598"/>
      <c r="AC4080" s="598"/>
      <c r="AD4080" s="598"/>
      <c r="AE4080" s="598"/>
      <c r="AF4080" s="598"/>
      <c r="AG4080" s="599"/>
      <c r="AH4080" s="192"/>
      <c r="AI4080" s="604"/>
      <c r="AJ4080" s="598"/>
      <c r="AK4080" s="600"/>
      <c r="AL4080" s="67"/>
      <c r="AM4080" s="67"/>
    </row>
    <row r="4081">
      <c r="A4081" s="612"/>
      <c r="B4081" s="601"/>
      <c r="C4081" s="601"/>
      <c r="D4081" s="595"/>
      <c r="E4081" s="602"/>
      <c r="F4081" s="603"/>
      <c r="G4081" s="611"/>
      <c r="H4081" s="595"/>
      <c r="I4081" s="595"/>
      <c r="J4081" s="192"/>
      <c r="K4081" s="192"/>
      <c r="L4081" s="192"/>
      <c r="M4081" s="596"/>
      <c r="N4081" s="192"/>
      <c r="O4081" s="596"/>
      <c r="P4081" s="192"/>
      <c r="Q4081" s="596"/>
      <c r="R4081" s="597"/>
      <c r="S4081" s="600"/>
      <c r="T4081" s="598"/>
      <c r="U4081" s="598"/>
      <c r="V4081" s="598"/>
      <c r="W4081" s="598"/>
      <c r="X4081" s="598"/>
      <c r="Y4081" s="598"/>
      <c r="Z4081" s="598"/>
      <c r="AA4081" s="598"/>
      <c r="AB4081" s="598"/>
      <c r="AC4081" s="598"/>
      <c r="AD4081" s="598"/>
      <c r="AE4081" s="598"/>
      <c r="AF4081" s="598"/>
      <c r="AG4081" s="599"/>
      <c r="AH4081" s="192"/>
      <c r="AI4081" s="604"/>
      <c r="AJ4081" s="598"/>
      <c r="AK4081" s="600"/>
      <c r="AL4081" s="67"/>
      <c r="AM4081" s="67"/>
    </row>
    <row r="4082">
      <c r="A4082" s="612"/>
      <c r="B4082" s="601"/>
      <c r="C4082" s="601"/>
      <c r="D4082" s="595"/>
      <c r="E4082" s="602"/>
      <c r="F4082" s="603"/>
      <c r="G4082" s="611"/>
      <c r="H4082" s="595"/>
      <c r="I4082" s="595"/>
      <c r="J4082" s="192"/>
      <c r="K4082" s="192"/>
      <c r="L4082" s="192"/>
      <c r="M4082" s="596"/>
      <c r="N4082" s="192"/>
      <c r="O4082" s="596"/>
      <c r="P4082" s="192"/>
      <c r="Q4082" s="596"/>
      <c r="R4082" s="597"/>
      <c r="S4082" s="600"/>
      <c r="T4082" s="598"/>
      <c r="U4082" s="598"/>
      <c r="V4082" s="598"/>
      <c r="W4082" s="598"/>
      <c r="X4082" s="598"/>
      <c r="Y4082" s="598"/>
      <c r="Z4082" s="598"/>
      <c r="AA4082" s="598"/>
      <c r="AB4082" s="598"/>
      <c r="AC4082" s="598"/>
      <c r="AD4082" s="598"/>
      <c r="AE4082" s="598"/>
      <c r="AF4082" s="598"/>
      <c r="AG4082" s="599"/>
      <c r="AH4082" s="192"/>
      <c r="AI4082" s="604"/>
      <c r="AJ4082" s="598"/>
      <c r="AK4082" s="600"/>
      <c r="AL4082" s="67"/>
      <c r="AM4082" s="67"/>
    </row>
    <row r="4083">
      <c r="A4083" s="612"/>
      <c r="B4083" s="601"/>
      <c r="C4083" s="601"/>
      <c r="D4083" s="595"/>
      <c r="E4083" s="602"/>
      <c r="F4083" s="603"/>
      <c r="G4083" s="611"/>
      <c r="H4083" s="595"/>
      <c r="I4083" s="595"/>
      <c r="J4083" s="192"/>
      <c r="K4083" s="192"/>
      <c r="L4083" s="192"/>
      <c r="M4083" s="596"/>
      <c r="N4083" s="192"/>
      <c r="O4083" s="596"/>
      <c r="P4083" s="192"/>
      <c r="Q4083" s="596"/>
      <c r="R4083" s="597"/>
      <c r="S4083" s="600"/>
      <c r="T4083" s="598"/>
      <c r="U4083" s="598"/>
      <c r="V4083" s="598"/>
      <c r="W4083" s="598"/>
      <c r="X4083" s="598"/>
      <c r="Y4083" s="598"/>
      <c r="Z4083" s="598"/>
      <c r="AA4083" s="598"/>
      <c r="AB4083" s="598"/>
      <c r="AC4083" s="598"/>
      <c r="AD4083" s="598"/>
      <c r="AE4083" s="598"/>
      <c r="AF4083" s="598"/>
      <c r="AG4083" s="599"/>
      <c r="AH4083" s="192"/>
      <c r="AI4083" s="604"/>
      <c r="AJ4083" s="598"/>
      <c r="AK4083" s="600"/>
      <c r="AL4083" s="67"/>
      <c r="AM4083" s="67"/>
    </row>
    <row r="4084">
      <c r="A4084" s="612"/>
      <c r="B4084" s="601"/>
      <c r="C4084" s="601"/>
      <c r="D4084" s="595"/>
      <c r="E4084" s="602"/>
      <c r="F4084" s="603"/>
      <c r="G4084" s="611"/>
      <c r="H4084" s="595"/>
      <c r="I4084" s="595"/>
      <c r="J4084" s="192"/>
      <c r="K4084" s="192"/>
      <c r="L4084" s="192"/>
      <c r="M4084" s="596"/>
      <c r="N4084" s="192"/>
      <c r="O4084" s="596"/>
      <c r="P4084" s="192"/>
      <c r="Q4084" s="596"/>
      <c r="R4084" s="597"/>
      <c r="S4084" s="600"/>
      <c r="T4084" s="598"/>
      <c r="U4084" s="598"/>
      <c r="V4084" s="598"/>
      <c r="W4084" s="598"/>
      <c r="X4084" s="598"/>
      <c r="Y4084" s="598"/>
      <c r="Z4084" s="598"/>
      <c r="AA4084" s="598"/>
      <c r="AB4084" s="598"/>
      <c r="AC4084" s="598"/>
      <c r="AD4084" s="598"/>
      <c r="AE4084" s="598"/>
      <c r="AF4084" s="598"/>
      <c r="AG4084" s="599"/>
      <c r="AH4084" s="192"/>
      <c r="AI4084" s="604"/>
      <c r="AJ4084" s="598"/>
      <c r="AK4084" s="600"/>
      <c r="AL4084" s="67"/>
      <c r="AM4084" s="67"/>
    </row>
    <row r="4085">
      <c r="A4085" s="612"/>
      <c r="B4085" s="601"/>
      <c r="C4085" s="601"/>
      <c r="D4085" s="595"/>
      <c r="E4085" s="602"/>
      <c r="F4085" s="603"/>
      <c r="G4085" s="611"/>
      <c r="H4085" s="595"/>
      <c r="I4085" s="595"/>
      <c r="J4085" s="192"/>
      <c r="K4085" s="192"/>
      <c r="L4085" s="192"/>
      <c r="M4085" s="596"/>
      <c r="N4085" s="192"/>
      <c r="O4085" s="596"/>
      <c r="P4085" s="192"/>
      <c r="Q4085" s="596"/>
      <c r="R4085" s="597"/>
      <c r="S4085" s="600"/>
      <c r="T4085" s="598"/>
      <c r="U4085" s="598"/>
      <c r="V4085" s="598"/>
      <c r="W4085" s="598"/>
      <c r="X4085" s="598"/>
      <c r="Y4085" s="598"/>
      <c r="Z4085" s="598"/>
      <c r="AA4085" s="598"/>
      <c r="AB4085" s="598"/>
      <c r="AC4085" s="598"/>
      <c r="AD4085" s="598"/>
      <c r="AE4085" s="598"/>
      <c r="AF4085" s="598"/>
      <c r="AG4085" s="599"/>
      <c r="AH4085" s="192"/>
      <c r="AI4085" s="604"/>
      <c r="AJ4085" s="598"/>
      <c r="AK4085" s="600"/>
      <c r="AL4085" s="67"/>
      <c r="AM4085" s="67"/>
    </row>
    <row r="4086">
      <c r="A4086" s="612"/>
      <c r="B4086" s="601"/>
      <c r="C4086" s="601"/>
      <c r="D4086" s="595"/>
      <c r="E4086" s="602"/>
      <c r="F4086" s="603"/>
      <c r="G4086" s="611"/>
      <c r="H4086" s="595"/>
      <c r="I4086" s="595"/>
      <c r="J4086" s="192"/>
      <c r="K4086" s="192"/>
      <c r="L4086" s="192"/>
      <c r="M4086" s="596"/>
      <c r="N4086" s="192"/>
      <c r="O4086" s="596"/>
      <c r="P4086" s="192"/>
      <c r="Q4086" s="596"/>
      <c r="R4086" s="597"/>
      <c r="S4086" s="600"/>
      <c r="T4086" s="598"/>
      <c r="U4086" s="598"/>
      <c r="V4086" s="598"/>
      <c r="W4086" s="598"/>
      <c r="X4086" s="598"/>
      <c r="Y4086" s="598"/>
      <c r="Z4086" s="598"/>
      <c r="AA4086" s="598"/>
      <c r="AB4086" s="598"/>
      <c r="AC4086" s="598"/>
      <c r="AD4086" s="598"/>
      <c r="AE4086" s="598"/>
      <c r="AF4086" s="598"/>
      <c r="AG4086" s="599"/>
      <c r="AH4086" s="192"/>
      <c r="AI4086" s="604"/>
      <c r="AJ4086" s="598"/>
      <c r="AK4086" s="600"/>
      <c r="AL4086" s="67"/>
      <c r="AM4086" s="67"/>
    </row>
    <row r="4087">
      <c r="A4087" s="612"/>
      <c r="B4087" s="601"/>
      <c r="C4087" s="601"/>
      <c r="D4087" s="595"/>
      <c r="E4087" s="602"/>
      <c r="F4087" s="603"/>
      <c r="G4087" s="611"/>
      <c r="H4087" s="595"/>
      <c r="I4087" s="595"/>
      <c r="J4087" s="192"/>
      <c r="K4087" s="192"/>
      <c r="L4087" s="192"/>
      <c r="M4087" s="596"/>
      <c r="N4087" s="192"/>
      <c r="O4087" s="596"/>
      <c r="P4087" s="192"/>
      <c r="Q4087" s="596"/>
      <c r="R4087" s="597"/>
      <c r="S4087" s="600"/>
      <c r="T4087" s="598"/>
      <c r="U4087" s="598"/>
      <c r="V4087" s="598"/>
      <c r="W4087" s="598"/>
      <c r="X4087" s="598"/>
      <c r="Y4087" s="598"/>
      <c r="Z4087" s="598"/>
      <c r="AA4087" s="598"/>
      <c r="AB4087" s="598"/>
      <c r="AC4087" s="598"/>
      <c r="AD4087" s="598"/>
      <c r="AE4087" s="598"/>
      <c r="AF4087" s="598"/>
      <c r="AG4087" s="599"/>
      <c r="AH4087" s="192"/>
      <c r="AI4087" s="604"/>
      <c r="AJ4087" s="598"/>
      <c r="AK4087" s="600"/>
      <c r="AL4087" s="67"/>
      <c r="AM4087" s="67"/>
    </row>
    <row r="4088">
      <c r="A4088" s="612"/>
      <c r="B4088" s="601"/>
      <c r="C4088" s="601"/>
      <c r="D4088" s="595"/>
      <c r="E4088" s="602"/>
      <c r="F4088" s="603"/>
      <c r="G4088" s="611"/>
      <c r="H4088" s="595"/>
      <c r="I4088" s="595"/>
      <c r="J4088" s="192"/>
      <c r="K4088" s="192"/>
      <c r="L4088" s="192"/>
      <c r="M4088" s="596"/>
      <c r="N4088" s="192"/>
      <c r="O4088" s="596"/>
      <c r="P4088" s="192"/>
      <c r="Q4088" s="596"/>
      <c r="R4088" s="597"/>
      <c r="S4088" s="600"/>
      <c r="T4088" s="598"/>
      <c r="U4088" s="598"/>
      <c r="V4088" s="598"/>
      <c r="W4088" s="598"/>
      <c r="X4088" s="598"/>
      <c r="Y4088" s="598"/>
      <c r="Z4088" s="598"/>
      <c r="AA4088" s="598"/>
      <c r="AB4088" s="598"/>
      <c r="AC4088" s="598"/>
      <c r="AD4088" s="598"/>
      <c r="AE4088" s="598"/>
      <c r="AF4088" s="598"/>
      <c r="AG4088" s="599"/>
      <c r="AH4088" s="192"/>
      <c r="AI4088" s="604"/>
      <c r="AJ4088" s="598"/>
      <c r="AK4088" s="600"/>
      <c r="AL4088" s="67"/>
      <c r="AM4088" s="67"/>
    </row>
    <row r="4089">
      <c r="A4089" s="612"/>
      <c r="B4089" s="601"/>
      <c r="C4089" s="601"/>
      <c r="D4089" s="595"/>
      <c r="E4089" s="602"/>
      <c r="F4089" s="603"/>
      <c r="G4089" s="611"/>
      <c r="H4089" s="595"/>
      <c r="I4089" s="595"/>
      <c r="J4089" s="192"/>
      <c r="K4089" s="192"/>
      <c r="L4089" s="192"/>
      <c r="M4089" s="596"/>
      <c r="N4089" s="192"/>
      <c r="O4089" s="596"/>
      <c r="P4089" s="192"/>
      <c r="Q4089" s="596"/>
      <c r="R4089" s="597"/>
      <c r="S4089" s="600"/>
      <c r="T4089" s="598"/>
      <c r="U4089" s="598"/>
      <c r="V4089" s="598"/>
      <c r="W4089" s="598"/>
      <c r="X4089" s="598"/>
      <c r="Y4089" s="598"/>
      <c r="Z4089" s="598"/>
      <c r="AA4089" s="598"/>
      <c r="AB4089" s="598"/>
      <c r="AC4089" s="598"/>
      <c r="AD4089" s="598"/>
      <c r="AE4089" s="598"/>
      <c r="AF4089" s="598"/>
      <c r="AG4089" s="599"/>
      <c r="AH4089" s="192"/>
      <c r="AI4089" s="604"/>
      <c r="AJ4089" s="598"/>
      <c r="AK4089" s="600"/>
      <c r="AL4089" s="67"/>
      <c r="AM4089" s="67"/>
    </row>
    <row r="4090">
      <c r="A4090" s="612"/>
      <c r="B4090" s="601"/>
      <c r="C4090" s="601"/>
      <c r="D4090" s="595"/>
      <c r="E4090" s="602"/>
      <c r="F4090" s="603"/>
      <c r="G4090" s="611"/>
      <c r="H4090" s="595"/>
      <c r="I4090" s="595"/>
      <c r="J4090" s="192"/>
      <c r="K4090" s="192"/>
      <c r="L4090" s="192"/>
      <c r="M4090" s="596"/>
      <c r="N4090" s="192"/>
      <c r="O4090" s="596"/>
      <c r="P4090" s="192"/>
      <c r="Q4090" s="596"/>
      <c r="R4090" s="597"/>
      <c r="S4090" s="600"/>
      <c r="T4090" s="598"/>
      <c r="U4090" s="598"/>
      <c r="V4090" s="598"/>
      <c r="W4090" s="598"/>
      <c r="X4090" s="598"/>
      <c r="Y4090" s="598"/>
      <c r="Z4090" s="598"/>
      <c r="AA4090" s="598"/>
      <c r="AB4090" s="598"/>
      <c r="AC4090" s="598"/>
      <c r="AD4090" s="598"/>
      <c r="AE4090" s="598"/>
      <c r="AF4090" s="598"/>
      <c r="AG4090" s="599"/>
      <c r="AH4090" s="192"/>
      <c r="AI4090" s="604"/>
      <c r="AJ4090" s="598"/>
      <c r="AK4090" s="600"/>
      <c r="AL4090" s="67"/>
      <c r="AM4090" s="67"/>
    </row>
    <row r="4091">
      <c r="A4091" s="612"/>
      <c r="B4091" s="601"/>
      <c r="C4091" s="601"/>
      <c r="D4091" s="595"/>
      <c r="E4091" s="602"/>
      <c r="F4091" s="603"/>
      <c r="G4091" s="611"/>
      <c r="H4091" s="595"/>
      <c r="I4091" s="595"/>
      <c r="J4091" s="192"/>
      <c r="K4091" s="192"/>
      <c r="L4091" s="192"/>
      <c r="M4091" s="596"/>
      <c r="N4091" s="192"/>
      <c r="O4091" s="596"/>
      <c r="P4091" s="192"/>
      <c r="Q4091" s="596"/>
      <c r="R4091" s="597"/>
      <c r="S4091" s="600"/>
      <c r="T4091" s="598"/>
      <c r="U4091" s="598"/>
      <c r="V4091" s="598"/>
      <c r="W4091" s="598"/>
      <c r="X4091" s="598"/>
      <c r="Y4091" s="598"/>
      <c r="Z4091" s="598"/>
      <c r="AA4091" s="598"/>
      <c r="AB4091" s="598"/>
      <c r="AC4091" s="598"/>
      <c r="AD4091" s="598"/>
      <c r="AE4091" s="598"/>
      <c r="AF4091" s="598"/>
      <c r="AG4091" s="599"/>
      <c r="AH4091" s="192"/>
      <c r="AI4091" s="604"/>
      <c r="AJ4091" s="598"/>
      <c r="AK4091" s="600"/>
      <c r="AL4091" s="67"/>
      <c r="AM4091" s="67"/>
    </row>
    <row r="4092">
      <c r="A4092" s="612"/>
      <c r="B4092" s="601"/>
      <c r="C4092" s="601"/>
      <c r="D4092" s="595"/>
      <c r="E4092" s="602"/>
      <c r="F4092" s="603"/>
      <c r="G4092" s="611"/>
      <c r="H4092" s="595"/>
      <c r="I4092" s="595"/>
      <c r="J4092" s="192"/>
      <c r="K4092" s="192"/>
      <c r="L4092" s="192"/>
      <c r="M4092" s="596"/>
      <c r="N4092" s="192"/>
      <c r="O4092" s="596"/>
      <c r="P4092" s="192"/>
      <c r="Q4092" s="596"/>
      <c r="R4092" s="597"/>
      <c r="S4092" s="600"/>
      <c r="T4092" s="598"/>
      <c r="U4092" s="598"/>
      <c r="V4092" s="598"/>
      <c r="W4092" s="598"/>
      <c r="X4092" s="598"/>
      <c r="Y4092" s="598"/>
      <c r="Z4092" s="598"/>
      <c r="AA4092" s="598"/>
      <c r="AB4092" s="598"/>
      <c r="AC4092" s="598"/>
      <c r="AD4092" s="598"/>
      <c r="AE4092" s="598"/>
      <c r="AF4092" s="598"/>
      <c r="AG4092" s="599"/>
      <c r="AH4092" s="192"/>
      <c r="AI4092" s="604"/>
      <c r="AJ4092" s="598"/>
      <c r="AK4092" s="600"/>
      <c r="AL4092" s="67"/>
      <c r="AM4092" s="67"/>
    </row>
    <row r="4093">
      <c r="A4093" s="612"/>
      <c r="B4093" s="601"/>
      <c r="C4093" s="601"/>
      <c r="D4093" s="595"/>
      <c r="E4093" s="602"/>
      <c r="F4093" s="603"/>
      <c r="G4093" s="611"/>
      <c r="H4093" s="595"/>
      <c r="I4093" s="595"/>
      <c r="J4093" s="192"/>
      <c r="K4093" s="192"/>
      <c r="L4093" s="192"/>
      <c r="M4093" s="596"/>
      <c r="N4093" s="192"/>
      <c r="O4093" s="596"/>
      <c r="P4093" s="192"/>
      <c r="Q4093" s="596"/>
      <c r="R4093" s="597"/>
      <c r="S4093" s="600"/>
      <c r="T4093" s="598"/>
      <c r="U4093" s="598"/>
      <c r="V4093" s="598"/>
      <c r="W4093" s="598"/>
      <c r="X4093" s="598"/>
      <c r="Y4093" s="598"/>
      <c r="Z4093" s="598"/>
      <c r="AA4093" s="598"/>
      <c r="AB4093" s="598"/>
      <c r="AC4093" s="598"/>
      <c r="AD4093" s="598"/>
      <c r="AE4093" s="598"/>
      <c r="AF4093" s="598"/>
      <c r="AG4093" s="599"/>
      <c r="AH4093" s="192"/>
      <c r="AI4093" s="604"/>
      <c r="AJ4093" s="598"/>
      <c r="AK4093" s="600"/>
      <c r="AL4093" s="67"/>
      <c r="AM4093" s="67"/>
    </row>
    <row r="4094">
      <c r="A4094" s="612"/>
      <c r="B4094" s="601"/>
      <c r="C4094" s="601"/>
      <c r="D4094" s="595"/>
      <c r="E4094" s="602"/>
      <c r="F4094" s="603"/>
      <c r="G4094" s="611"/>
      <c r="H4094" s="595"/>
      <c r="I4094" s="595"/>
      <c r="J4094" s="192"/>
      <c r="K4094" s="192"/>
      <c r="L4094" s="192"/>
      <c r="M4094" s="596"/>
      <c r="N4094" s="192"/>
      <c r="O4094" s="596"/>
      <c r="P4094" s="192"/>
      <c r="Q4094" s="596"/>
      <c r="R4094" s="597"/>
      <c r="S4094" s="600"/>
      <c r="T4094" s="598"/>
      <c r="U4094" s="598"/>
      <c r="V4094" s="598"/>
      <c r="W4094" s="598"/>
      <c r="X4094" s="598"/>
      <c r="Y4094" s="598"/>
      <c r="Z4094" s="598"/>
      <c r="AA4094" s="598"/>
      <c r="AB4094" s="598"/>
      <c r="AC4094" s="598"/>
      <c r="AD4094" s="598"/>
      <c r="AE4094" s="598"/>
      <c r="AF4094" s="598"/>
      <c r="AG4094" s="599"/>
      <c r="AH4094" s="192"/>
      <c r="AI4094" s="604"/>
      <c r="AJ4094" s="598"/>
      <c r="AK4094" s="600"/>
      <c r="AL4094" s="67"/>
      <c r="AM4094" s="67"/>
    </row>
    <row r="4095">
      <c r="A4095" s="612"/>
      <c r="B4095" s="601"/>
      <c r="C4095" s="601"/>
      <c r="D4095" s="595"/>
      <c r="E4095" s="602"/>
      <c r="F4095" s="603"/>
      <c r="G4095" s="611"/>
      <c r="H4095" s="595"/>
      <c r="I4095" s="595"/>
      <c r="J4095" s="192"/>
      <c r="K4095" s="192"/>
      <c r="L4095" s="192"/>
      <c r="M4095" s="596"/>
      <c r="N4095" s="192"/>
      <c r="O4095" s="596"/>
      <c r="P4095" s="192"/>
      <c r="Q4095" s="596"/>
      <c r="R4095" s="597"/>
      <c r="S4095" s="600"/>
      <c r="T4095" s="598"/>
      <c r="U4095" s="598"/>
      <c r="V4095" s="598"/>
      <c r="W4095" s="598"/>
      <c r="X4095" s="598"/>
      <c r="Y4095" s="598"/>
      <c r="Z4095" s="598"/>
      <c r="AA4095" s="598"/>
      <c r="AB4095" s="598"/>
      <c r="AC4095" s="598"/>
      <c r="AD4095" s="598"/>
      <c r="AE4095" s="598"/>
      <c r="AF4095" s="598"/>
      <c r="AG4095" s="599"/>
      <c r="AH4095" s="192"/>
      <c r="AI4095" s="604"/>
      <c r="AJ4095" s="598"/>
      <c r="AK4095" s="600"/>
      <c r="AL4095" s="67"/>
      <c r="AM4095" s="67"/>
    </row>
    <row r="4096">
      <c r="A4096" s="612"/>
      <c r="B4096" s="601"/>
      <c r="C4096" s="601"/>
      <c r="D4096" s="595"/>
      <c r="E4096" s="602"/>
      <c r="F4096" s="603"/>
      <c r="G4096" s="611"/>
      <c r="H4096" s="595"/>
      <c r="I4096" s="595"/>
      <c r="J4096" s="192"/>
      <c r="K4096" s="192"/>
      <c r="L4096" s="192"/>
      <c r="M4096" s="596"/>
      <c r="N4096" s="192"/>
      <c r="O4096" s="596"/>
      <c r="P4096" s="192"/>
      <c r="Q4096" s="596"/>
      <c r="R4096" s="597"/>
      <c r="S4096" s="600"/>
      <c r="T4096" s="598"/>
      <c r="U4096" s="598"/>
      <c r="V4096" s="598"/>
      <c r="W4096" s="598"/>
      <c r="X4096" s="598"/>
      <c r="Y4096" s="598"/>
      <c r="Z4096" s="598"/>
      <c r="AA4096" s="598"/>
      <c r="AB4096" s="598"/>
      <c r="AC4096" s="598"/>
      <c r="AD4096" s="598"/>
      <c r="AE4096" s="598"/>
      <c r="AF4096" s="598"/>
      <c r="AG4096" s="599"/>
      <c r="AH4096" s="192"/>
      <c r="AI4096" s="604"/>
      <c r="AJ4096" s="598"/>
      <c r="AK4096" s="600"/>
      <c r="AL4096" s="67"/>
      <c r="AM4096" s="67"/>
    </row>
    <row r="4097">
      <c r="A4097" s="612"/>
      <c r="B4097" s="601"/>
      <c r="C4097" s="601"/>
      <c r="D4097" s="595"/>
      <c r="E4097" s="602"/>
      <c r="F4097" s="603"/>
      <c r="G4097" s="611"/>
      <c r="H4097" s="595"/>
      <c r="I4097" s="595"/>
      <c r="J4097" s="192"/>
      <c r="K4097" s="192"/>
      <c r="L4097" s="192"/>
      <c r="M4097" s="596"/>
      <c r="N4097" s="192"/>
      <c r="O4097" s="596"/>
      <c r="P4097" s="192"/>
      <c r="Q4097" s="596"/>
      <c r="R4097" s="597"/>
      <c r="S4097" s="600"/>
      <c r="T4097" s="598"/>
      <c r="U4097" s="598"/>
      <c r="V4097" s="598"/>
      <c r="W4097" s="598"/>
      <c r="X4097" s="598"/>
      <c r="Y4097" s="598"/>
      <c r="Z4097" s="598"/>
      <c r="AA4097" s="598"/>
      <c r="AB4097" s="598"/>
      <c r="AC4097" s="598"/>
      <c r="AD4097" s="598"/>
      <c r="AE4097" s="598"/>
      <c r="AF4097" s="598"/>
      <c r="AG4097" s="599"/>
      <c r="AH4097" s="192"/>
      <c r="AI4097" s="604"/>
      <c r="AJ4097" s="598"/>
      <c r="AK4097" s="600"/>
      <c r="AL4097" s="67"/>
      <c r="AM4097" s="67"/>
    </row>
    <row r="4098">
      <c r="A4098" s="612"/>
      <c r="B4098" s="601"/>
      <c r="C4098" s="601"/>
      <c r="D4098" s="595"/>
      <c r="E4098" s="602"/>
      <c r="F4098" s="603"/>
      <c r="G4098" s="611"/>
      <c r="H4098" s="595"/>
      <c r="I4098" s="595"/>
      <c r="J4098" s="192"/>
      <c r="K4098" s="192"/>
      <c r="L4098" s="192"/>
      <c r="M4098" s="596"/>
      <c r="N4098" s="192"/>
      <c r="O4098" s="596"/>
      <c r="P4098" s="192"/>
      <c r="Q4098" s="596"/>
      <c r="R4098" s="597"/>
      <c r="S4098" s="600"/>
      <c r="T4098" s="598"/>
      <c r="U4098" s="598"/>
      <c r="V4098" s="598"/>
      <c r="W4098" s="598"/>
      <c r="X4098" s="598"/>
      <c r="Y4098" s="598"/>
      <c r="Z4098" s="598"/>
      <c r="AA4098" s="598"/>
      <c r="AB4098" s="598"/>
      <c r="AC4098" s="598"/>
      <c r="AD4098" s="598"/>
      <c r="AE4098" s="598"/>
      <c r="AF4098" s="598"/>
      <c r="AG4098" s="599"/>
      <c r="AH4098" s="192"/>
      <c r="AI4098" s="604"/>
      <c r="AJ4098" s="598"/>
      <c r="AK4098" s="600"/>
      <c r="AL4098" s="67"/>
      <c r="AM4098" s="67"/>
    </row>
    <row r="4099">
      <c r="A4099" s="612"/>
      <c r="B4099" s="601"/>
      <c r="C4099" s="601"/>
      <c r="D4099" s="595"/>
      <c r="E4099" s="602"/>
      <c r="F4099" s="603"/>
      <c r="G4099" s="611"/>
      <c r="H4099" s="595"/>
      <c r="I4099" s="595"/>
      <c r="J4099" s="192"/>
      <c r="K4099" s="192"/>
      <c r="L4099" s="192"/>
      <c r="M4099" s="596"/>
      <c r="N4099" s="192"/>
      <c r="O4099" s="596"/>
      <c r="P4099" s="192"/>
      <c r="Q4099" s="596"/>
      <c r="R4099" s="597"/>
      <c r="S4099" s="600"/>
      <c r="T4099" s="598"/>
      <c r="U4099" s="598"/>
      <c r="V4099" s="598"/>
      <c r="W4099" s="598"/>
      <c r="X4099" s="598"/>
      <c r="Y4099" s="598"/>
      <c r="Z4099" s="598"/>
      <c r="AA4099" s="598"/>
      <c r="AB4099" s="598"/>
      <c r="AC4099" s="598"/>
      <c r="AD4099" s="598"/>
      <c r="AE4099" s="598"/>
      <c r="AF4099" s="598"/>
      <c r="AG4099" s="599"/>
      <c r="AH4099" s="192"/>
      <c r="AI4099" s="604"/>
      <c r="AJ4099" s="598"/>
      <c r="AK4099" s="600"/>
      <c r="AL4099" s="67"/>
      <c r="AM4099" s="67"/>
    </row>
    <row r="4100">
      <c r="A4100" s="612"/>
      <c r="B4100" s="601"/>
      <c r="C4100" s="601"/>
      <c r="D4100" s="595"/>
      <c r="E4100" s="602"/>
      <c r="F4100" s="603"/>
      <c r="G4100" s="611"/>
      <c r="H4100" s="595"/>
      <c r="I4100" s="595"/>
      <c r="J4100" s="192"/>
      <c r="K4100" s="192"/>
      <c r="L4100" s="192"/>
      <c r="M4100" s="596"/>
      <c r="N4100" s="192"/>
      <c r="O4100" s="596"/>
      <c r="P4100" s="192"/>
      <c r="Q4100" s="596"/>
      <c r="R4100" s="597"/>
      <c r="S4100" s="600"/>
      <c r="T4100" s="598"/>
      <c r="U4100" s="598"/>
      <c r="V4100" s="598"/>
      <c r="W4100" s="598"/>
      <c r="X4100" s="598"/>
      <c r="Y4100" s="598"/>
      <c r="Z4100" s="598"/>
      <c r="AA4100" s="598"/>
      <c r="AB4100" s="598"/>
      <c r="AC4100" s="598"/>
      <c r="AD4100" s="598"/>
      <c r="AE4100" s="598"/>
      <c r="AF4100" s="598"/>
      <c r="AG4100" s="599"/>
      <c r="AH4100" s="192"/>
      <c r="AI4100" s="604"/>
      <c r="AJ4100" s="598"/>
      <c r="AK4100" s="600"/>
      <c r="AL4100" s="67"/>
      <c r="AM4100" s="67"/>
    </row>
    <row r="4101">
      <c r="A4101" s="612"/>
      <c r="B4101" s="601"/>
      <c r="C4101" s="601"/>
      <c r="D4101" s="595"/>
      <c r="E4101" s="602"/>
      <c r="F4101" s="603"/>
      <c r="G4101" s="611"/>
      <c r="H4101" s="595"/>
      <c r="I4101" s="595"/>
      <c r="J4101" s="192"/>
      <c r="K4101" s="192"/>
      <c r="L4101" s="192"/>
      <c r="M4101" s="596"/>
      <c r="N4101" s="192"/>
      <c r="O4101" s="596"/>
      <c r="P4101" s="192"/>
      <c r="Q4101" s="596"/>
      <c r="R4101" s="597"/>
      <c r="S4101" s="600"/>
      <c r="T4101" s="598"/>
      <c r="U4101" s="598"/>
      <c r="V4101" s="598"/>
      <c r="W4101" s="598"/>
      <c r="X4101" s="598"/>
      <c r="Y4101" s="598"/>
      <c r="Z4101" s="598"/>
      <c r="AA4101" s="598"/>
      <c r="AB4101" s="598"/>
      <c r="AC4101" s="598"/>
      <c r="AD4101" s="598"/>
      <c r="AE4101" s="598"/>
      <c r="AF4101" s="598"/>
      <c r="AG4101" s="599"/>
      <c r="AH4101" s="192"/>
      <c r="AI4101" s="604"/>
      <c r="AJ4101" s="598"/>
      <c r="AK4101" s="600"/>
      <c r="AL4101" s="67"/>
      <c r="AM4101" s="67"/>
    </row>
    <row r="4102">
      <c r="A4102" s="612"/>
      <c r="B4102" s="601"/>
      <c r="C4102" s="601"/>
      <c r="D4102" s="595"/>
      <c r="E4102" s="602"/>
      <c r="F4102" s="603"/>
      <c r="G4102" s="611"/>
      <c r="H4102" s="595"/>
      <c r="I4102" s="595"/>
      <c r="J4102" s="192"/>
      <c r="K4102" s="192"/>
      <c r="L4102" s="192"/>
      <c r="M4102" s="596"/>
      <c r="N4102" s="192"/>
      <c r="O4102" s="596"/>
      <c r="P4102" s="192"/>
      <c r="Q4102" s="596"/>
      <c r="R4102" s="597"/>
      <c r="S4102" s="600"/>
      <c r="T4102" s="598"/>
      <c r="U4102" s="598"/>
      <c r="V4102" s="598"/>
      <c r="W4102" s="598"/>
      <c r="X4102" s="598"/>
      <c r="Y4102" s="598"/>
      <c r="Z4102" s="598"/>
      <c r="AA4102" s="598"/>
      <c r="AB4102" s="598"/>
      <c r="AC4102" s="598"/>
      <c r="AD4102" s="598"/>
      <c r="AE4102" s="598"/>
      <c r="AF4102" s="598"/>
      <c r="AG4102" s="599"/>
      <c r="AH4102" s="192"/>
      <c r="AI4102" s="604"/>
      <c r="AJ4102" s="598"/>
      <c r="AK4102" s="600"/>
      <c r="AL4102" s="67"/>
      <c r="AM4102" s="67"/>
    </row>
    <row r="4103">
      <c r="A4103" s="612"/>
      <c r="B4103" s="601"/>
      <c r="C4103" s="601"/>
      <c r="D4103" s="595"/>
      <c r="E4103" s="602"/>
      <c r="F4103" s="603"/>
      <c r="G4103" s="611"/>
      <c r="H4103" s="595"/>
      <c r="I4103" s="595"/>
      <c r="J4103" s="192"/>
      <c r="K4103" s="192"/>
      <c r="L4103" s="192"/>
      <c r="M4103" s="596"/>
      <c r="N4103" s="192"/>
      <c r="O4103" s="596"/>
      <c r="P4103" s="192"/>
      <c r="Q4103" s="596"/>
      <c r="R4103" s="597"/>
      <c r="S4103" s="600"/>
      <c r="T4103" s="598"/>
      <c r="U4103" s="598"/>
      <c r="V4103" s="598"/>
      <c r="W4103" s="598"/>
      <c r="X4103" s="598"/>
      <c r="Y4103" s="598"/>
      <c r="Z4103" s="598"/>
      <c r="AA4103" s="598"/>
      <c r="AB4103" s="598"/>
      <c r="AC4103" s="598"/>
      <c r="AD4103" s="598"/>
      <c r="AE4103" s="598"/>
      <c r="AF4103" s="598"/>
      <c r="AG4103" s="599"/>
      <c r="AH4103" s="192"/>
      <c r="AI4103" s="604"/>
      <c r="AJ4103" s="598"/>
      <c r="AK4103" s="600"/>
      <c r="AL4103" s="67"/>
      <c r="AM4103" s="67"/>
    </row>
    <row r="4104">
      <c r="A4104" s="612"/>
      <c r="B4104" s="601"/>
      <c r="C4104" s="601"/>
      <c r="D4104" s="595"/>
      <c r="E4104" s="602"/>
      <c r="F4104" s="603"/>
      <c r="G4104" s="611"/>
      <c r="H4104" s="595"/>
      <c r="I4104" s="595"/>
      <c r="J4104" s="192"/>
      <c r="K4104" s="192"/>
      <c r="L4104" s="192"/>
      <c r="M4104" s="596"/>
      <c r="N4104" s="192"/>
      <c r="O4104" s="596"/>
      <c r="P4104" s="192"/>
      <c r="Q4104" s="596"/>
      <c r="R4104" s="597"/>
      <c r="S4104" s="600"/>
      <c r="T4104" s="598"/>
      <c r="U4104" s="598"/>
      <c r="V4104" s="598"/>
      <c r="W4104" s="598"/>
      <c r="X4104" s="598"/>
      <c r="Y4104" s="598"/>
      <c r="Z4104" s="598"/>
      <c r="AA4104" s="598"/>
      <c r="AB4104" s="598"/>
      <c r="AC4104" s="598"/>
      <c r="AD4104" s="598"/>
      <c r="AE4104" s="598"/>
      <c r="AF4104" s="598"/>
      <c r="AG4104" s="599"/>
      <c r="AH4104" s="192"/>
      <c r="AI4104" s="604"/>
      <c r="AJ4104" s="598"/>
      <c r="AK4104" s="600"/>
      <c r="AL4104" s="67"/>
      <c r="AM4104" s="67"/>
    </row>
    <row r="4105">
      <c r="A4105" s="612"/>
      <c r="B4105" s="601"/>
      <c r="C4105" s="601"/>
      <c r="D4105" s="595"/>
      <c r="E4105" s="602"/>
      <c r="F4105" s="603"/>
      <c r="G4105" s="611"/>
      <c r="H4105" s="595"/>
      <c r="I4105" s="595"/>
      <c r="J4105" s="192"/>
      <c r="K4105" s="192"/>
      <c r="L4105" s="192"/>
      <c r="M4105" s="596"/>
      <c r="N4105" s="192"/>
      <c r="O4105" s="596"/>
      <c r="P4105" s="192"/>
      <c r="Q4105" s="596"/>
      <c r="R4105" s="597"/>
      <c r="S4105" s="600"/>
      <c r="T4105" s="598"/>
      <c r="U4105" s="598"/>
      <c r="V4105" s="598"/>
      <c r="W4105" s="598"/>
      <c r="X4105" s="598"/>
      <c r="Y4105" s="598"/>
      <c r="Z4105" s="598"/>
      <c r="AA4105" s="598"/>
      <c r="AB4105" s="598"/>
      <c r="AC4105" s="598"/>
      <c r="AD4105" s="598"/>
      <c r="AE4105" s="598"/>
      <c r="AF4105" s="598"/>
      <c r="AG4105" s="599"/>
      <c r="AH4105" s="192"/>
      <c r="AI4105" s="604"/>
      <c r="AJ4105" s="598"/>
      <c r="AK4105" s="600"/>
      <c r="AL4105" s="67"/>
      <c r="AM4105" s="67"/>
    </row>
    <row r="4106">
      <c r="A4106" s="612"/>
      <c r="B4106" s="601"/>
      <c r="C4106" s="601"/>
      <c r="D4106" s="595"/>
      <c r="E4106" s="602"/>
      <c r="F4106" s="603"/>
      <c r="G4106" s="611"/>
      <c r="H4106" s="595"/>
      <c r="I4106" s="595"/>
      <c r="J4106" s="192"/>
      <c r="K4106" s="192"/>
      <c r="L4106" s="192"/>
      <c r="M4106" s="596"/>
      <c r="N4106" s="192"/>
      <c r="O4106" s="596"/>
      <c r="P4106" s="192"/>
      <c r="Q4106" s="596"/>
      <c r="R4106" s="597"/>
      <c r="S4106" s="600"/>
      <c r="T4106" s="598"/>
      <c r="U4106" s="598"/>
      <c r="V4106" s="598"/>
      <c r="W4106" s="598"/>
      <c r="X4106" s="598"/>
      <c r="Y4106" s="598"/>
      <c r="Z4106" s="598"/>
      <c r="AA4106" s="598"/>
      <c r="AB4106" s="598"/>
      <c r="AC4106" s="598"/>
      <c r="AD4106" s="598"/>
      <c r="AE4106" s="598"/>
      <c r="AF4106" s="598"/>
      <c r="AG4106" s="599"/>
      <c r="AH4106" s="192"/>
      <c r="AI4106" s="604"/>
      <c r="AJ4106" s="598"/>
      <c r="AK4106" s="600"/>
      <c r="AL4106" s="67"/>
      <c r="AM4106" s="67"/>
    </row>
    <row r="4107">
      <c r="A4107" s="612"/>
      <c r="B4107" s="601"/>
      <c r="C4107" s="601"/>
      <c r="D4107" s="595"/>
      <c r="E4107" s="602"/>
      <c r="F4107" s="603"/>
      <c r="G4107" s="611"/>
      <c r="H4107" s="595"/>
      <c r="I4107" s="595"/>
      <c r="J4107" s="192"/>
      <c r="K4107" s="192"/>
      <c r="L4107" s="192"/>
      <c r="M4107" s="596"/>
      <c r="N4107" s="192"/>
      <c r="O4107" s="596"/>
      <c r="P4107" s="192"/>
      <c r="Q4107" s="596"/>
      <c r="R4107" s="597"/>
      <c r="S4107" s="600"/>
      <c r="T4107" s="598"/>
      <c r="U4107" s="598"/>
      <c r="V4107" s="598"/>
      <c r="W4107" s="598"/>
      <c r="X4107" s="598"/>
      <c r="Y4107" s="598"/>
      <c r="Z4107" s="598"/>
      <c r="AA4107" s="598"/>
      <c r="AB4107" s="598"/>
      <c r="AC4107" s="598"/>
      <c r="AD4107" s="598"/>
      <c r="AE4107" s="598"/>
      <c r="AF4107" s="598"/>
      <c r="AG4107" s="599"/>
      <c r="AH4107" s="192"/>
      <c r="AI4107" s="604"/>
      <c r="AJ4107" s="598"/>
      <c r="AK4107" s="600"/>
      <c r="AL4107" s="67"/>
      <c r="AM4107" s="67"/>
    </row>
    <row r="4108">
      <c r="A4108" s="612"/>
      <c r="B4108" s="601"/>
      <c r="C4108" s="601"/>
      <c r="D4108" s="595"/>
      <c r="E4108" s="602"/>
      <c r="F4108" s="603"/>
      <c r="G4108" s="611"/>
      <c r="H4108" s="595"/>
      <c r="I4108" s="595"/>
      <c r="J4108" s="192"/>
      <c r="K4108" s="192"/>
      <c r="L4108" s="192"/>
      <c r="M4108" s="596"/>
      <c r="N4108" s="192"/>
      <c r="O4108" s="596"/>
      <c r="P4108" s="192"/>
      <c r="Q4108" s="596"/>
      <c r="R4108" s="597"/>
      <c r="S4108" s="600"/>
      <c r="T4108" s="598"/>
      <c r="U4108" s="598"/>
      <c r="V4108" s="598"/>
      <c r="W4108" s="598"/>
      <c r="X4108" s="598"/>
      <c r="Y4108" s="598"/>
      <c r="Z4108" s="598"/>
      <c r="AA4108" s="598"/>
      <c r="AB4108" s="598"/>
      <c r="AC4108" s="598"/>
      <c r="AD4108" s="598"/>
      <c r="AE4108" s="598"/>
      <c r="AF4108" s="598"/>
      <c r="AG4108" s="599"/>
      <c r="AH4108" s="192"/>
      <c r="AI4108" s="604"/>
      <c r="AJ4108" s="598"/>
      <c r="AK4108" s="600"/>
      <c r="AL4108" s="67"/>
      <c r="AM4108" s="67"/>
    </row>
    <row r="4109">
      <c r="A4109" s="612"/>
      <c r="B4109" s="601"/>
      <c r="C4109" s="601"/>
      <c r="D4109" s="595"/>
      <c r="E4109" s="602"/>
      <c r="F4109" s="603"/>
      <c r="G4109" s="611"/>
      <c r="H4109" s="595"/>
      <c r="I4109" s="595"/>
      <c r="J4109" s="192"/>
      <c r="K4109" s="192"/>
      <c r="L4109" s="192"/>
      <c r="M4109" s="596"/>
      <c r="N4109" s="192"/>
      <c r="O4109" s="596"/>
      <c r="P4109" s="192"/>
      <c r="Q4109" s="596"/>
      <c r="R4109" s="597"/>
      <c r="S4109" s="600"/>
      <c r="T4109" s="598"/>
      <c r="U4109" s="598"/>
      <c r="V4109" s="598"/>
      <c r="W4109" s="598"/>
      <c r="X4109" s="598"/>
      <c r="Y4109" s="598"/>
      <c r="Z4109" s="598"/>
      <c r="AA4109" s="598"/>
      <c r="AB4109" s="598"/>
      <c r="AC4109" s="598"/>
      <c r="AD4109" s="598"/>
      <c r="AE4109" s="598"/>
      <c r="AF4109" s="598"/>
      <c r="AG4109" s="599"/>
      <c r="AH4109" s="192"/>
      <c r="AI4109" s="604"/>
      <c r="AJ4109" s="598"/>
      <c r="AK4109" s="600"/>
      <c r="AL4109" s="67"/>
      <c r="AM4109" s="67"/>
    </row>
    <row r="4110">
      <c r="A4110" s="612"/>
      <c r="B4110" s="601"/>
      <c r="C4110" s="601"/>
      <c r="D4110" s="595"/>
      <c r="E4110" s="602"/>
      <c r="F4110" s="603"/>
      <c r="G4110" s="611"/>
      <c r="H4110" s="595"/>
      <c r="I4110" s="595"/>
      <c r="J4110" s="192"/>
      <c r="K4110" s="192"/>
      <c r="L4110" s="192"/>
      <c r="M4110" s="596"/>
      <c r="N4110" s="192"/>
      <c r="O4110" s="596"/>
      <c r="P4110" s="192"/>
      <c r="Q4110" s="596"/>
      <c r="R4110" s="597"/>
      <c r="S4110" s="600"/>
      <c r="T4110" s="598"/>
      <c r="U4110" s="598"/>
      <c r="V4110" s="598"/>
      <c r="W4110" s="598"/>
      <c r="X4110" s="598"/>
      <c r="Y4110" s="598"/>
      <c r="Z4110" s="598"/>
      <c r="AA4110" s="598"/>
      <c r="AB4110" s="598"/>
      <c r="AC4110" s="598"/>
      <c r="AD4110" s="598"/>
      <c r="AE4110" s="598"/>
      <c r="AF4110" s="598"/>
      <c r="AG4110" s="599"/>
      <c r="AH4110" s="192"/>
      <c r="AI4110" s="604"/>
      <c r="AJ4110" s="598"/>
      <c r="AK4110" s="600"/>
      <c r="AL4110" s="67"/>
      <c r="AM4110" s="67"/>
    </row>
    <row r="4111">
      <c r="A4111" s="612"/>
      <c r="B4111" s="601"/>
      <c r="C4111" s="601"/>
      <c r="D4111" s="595"/>
      <c r="E4111" s="602"/>
      <c r="F4111" s="603"/>
      <c r="G4111" s="611"/>
      <c r="H4111" s="595"/>
      <c r="I4111" s="595"/>
      <c r="J4111" s="192"/>
      <c r="K4111" s="192"/>
      <c r="L4111" s="192"/>
      <c r="M4111" s="596"/>
      <c r="N4111" s="192"/>
      <c r="O4111" s="596"/>
      <c r="P4111" s="192"/>
      <c r="Q4111" s="596"/>
      <c r="R4111" s="597"/>
      <c r="S4111" s="600"/>
      <c r="T4111" s="598"/>
      <c r="U4111" s="598"/>
      <c r="V4111" s="598"/>
      <c r="W4111" s="598"/>
      <c r="X4111" s="598"/>
      <c r="Y4111" s="598"/>
      <c r="Z4111" s="598"/>
      <c r="AA4111" s="598"/>
      <c r="AB4111" s="598"/>
      <c r="AC4111" s="598"/>
      <c r="AD4111" s="598"/>
      <c r="AE4111" s="598"/>
      <c r="AF4111" s="598"/>
      <c r="AG4111" s="599"/>
      <c r="AH4111" s="192"/>
      <c r="AI4111" s="604"/>
      <c r="AJ4111" s="598"/>
      <c r="AK4111" s="600"/>
      <c r="AL4111" s="67"/>
      <c r="AM4111" s="67"/>
    </row>
    <row r="4112">
      <c r="A4112" s="612"/>
      <c r="B4112" s="601"/>
      <c r="C4112" s="601"/>
      <c r="D4112" s="595"/>
      <c r="E4112" s="602"/>
      <c r="F4112" s="603"/>
      <c r="G4112" s="611"/>
      <c r="H4112" s="595"/>
      <c r="I4112" s="595"/>
      <c r="J4112" s="192"/>
      <c r="K4112" s="192"/>
      <c r="L4112" s="192"/>
      <c r="M4112" s="596"/>
      <c r="N4112" s="192"/>
      <c r="O4112" s="596"/>
      <c r="P4112" s="192"/>
      <c r="Q4112" s="596"/>
      <c r="R4112" s="597"/>
      <c r="S4112" s="600"/>
      <c r="T4112" s="598"/>
      <c r="U4112" s="598"/>
      <c r="V4112" s="598"/>
      <c r="W4112" s="598"/>
      <c r="X4112" s="598"/>
      <c r="Y4112" s="598"/>
      <c r="Z4112" s="598"/>
      <c r="AA4112" s="598"/>
      <c r="AB4112" s="598"/>
      <c r="AC4112" s="598"/>
      <c r="AD4112" s="598"/>
      <c r="AE4112" s="598"/>
      <c r="AF4112" s="598"/>
      <c r="AG4112" s="599"/>
      <c r="AH4112" s="192"/>
      <c r="AI4112" s="604"/>
      <c r="AJ4112" s="598"/>
      <c r="AK4112" s="600"/>
      <c r="AL4112" s="67"/>
      <c r="AM4112" s="67"/>
    </row>
    <row r="4113">
      <c r="A4113" s="612"/>
      <c r="B4113" s="601"/>
      <c r="C4113" s="601"/>
      <c r="D4113" s="595"/>
      <c r="E4113" s="602"/>
      <c r="F4113" s="603"/>
      <c r="G4113" s="611"/>
      <c r="H4113" s="595"/>
      <c r="I4113" s="595"/>
      <c r="J4113" s="192"/>
      <c r="K4113" s="192"/>
      <c r="L4113" s="192"/>
      <c r="M4113" s="596"/>
      <c r="N4113" s="192"/>
      <c r="O4113" s="596"/>
      <c r="P4113" s="192"/>
      <c r="Q4113" s="596"/>
      <c r="R4113" s="597"/>
      <c r="S4113" s="600"/>
      <c r="T4113" s="598"/>
      <c r="U4113" s="598"/>
      <c r="V4113" s="598"/>
      <c r="W4113" s="598"/>
      <c r="X4113" s="598"/>
      <c r="Y4113" s="598"/>
      <c r="Z4113" s="598"/>
      <c r="AA4113" s="598"/>
      <c r="AB4113" s="598"/>
      <c r="AC4113" s="598"/>
      <c r="AD4113" s="598"/>
      <c r="AE4113" s="598"/>
      <c r="AF4113" s="598"/>
      <c r="AG4113" s="599"/>
      <c r="AH4113" s="192"/>
      <c r="AI4113" s="604"/>
      <c r="AJ4113" s="598"/>
      <c r="AK4113" s="600"/>
      <c r="AL4113" s="67"/>
      <c r="AM4113" s="67"/>
    </row>
    <row r="4114">
      <c r="A4114" s="612"/>
      <c r="B4114" s="601"/>
      <c r="C4114" s="601"/>
      <c r="D4114" s="595"/>
      <c r="E4114" s="602"/>
      <c r="F4114" s="603"/>
      <c r="G4114" s="611"/>
      <c r="H4114" s="595"/>
      <c r="I4114" s="595"/>
      <c r="J4114" s="192"/>
      <c r="K4114" s="192"/>
      <c r="L4114" s="192"/>
      <c r="M4114" s="596"/>
      <c r="N4114" s="192"/>
      <c r="O4114" s="596"/>
      <c r="P4114" s="192"/>
      <c r="Q4114" s="596"/>
      <c r="R4114" s="597"/>
      <c r="S4114" s="600"/>
      <c r="T4114" s="598"/>
      <c r="U4114" s="598"/>
      <c r="V4114" s="598"/>
      <c r="W4114" s="598"/>
      <c r="X4114" s="598"/>
      <c r="Y4114" s="598"/>
      <c r="Z4114" s="598"/>
      <c r="AA4114" s="598"/>
      <c r="AB4114" s="598"/>
      <c r="AC4114" s="598"/>
      <c r="AD4114" s="598"/>
      <c r="AE4114" s="598"/>
      <c r="AF4114" s="598"/>
      <c r="AG4114" s="599"/>
      <c r="AH4114" s="192"/>
      <c r="AI4114" s="604"/>
      <c r="AJ4114" s="598"/>
      <c r="AK4114" s="600"/>
      <c r="AL4114" s="67"/>
      <c r="AM4114" s="67"/>
    </row>
    <row r="4115">
      <c r="A4115" s="612"/>
      <c r="B4115" s="601"/>
      <c r="C4115" s="601"/>
      <c r="D4115" s="595"/>
      <c r="E4115" s="602"/>
      <c r="F4115" s="603"/>
      <c r="G4115" s="611"/>
      <c r="H4115" s="595"/>
      <c r="I4115" s="595"/>
      <c r="J4115" s="192"/>
      <c r="K4115" s="192"/>
      <c r="L4115" s="192"/>
      <c r="M4115" s="596"/>
      <c r="N4115" s="192"/>
      <c r="O4115" s="596"/>
      <c r="P4115" s="192"/>
      <c r="Q4115" s="596"/>
      <c r="R4115" s="597"/>
      <c r="S4115" s="600"/>
      <c r="T4115" s="598"/>
      <c r="U4115" s="598"/>
      <c r="V4115" s="598"/>
      <c r="W4115" s="598"/>
      <c r="X4115" s="598"/>
      <c r="Y4115" s="598"/>
      <c r="Z4115" s="598"/>
      <c r="AA4115" s="598"/>
      <c r="AB4115" s="598"/>
      <c r="AC4115" s="598"/>
      <c r="AD4115" s="598"/>
      <c r="AE4115" s="598"/>
      <c r="AF4115" s="598"/>
      <c r="AG4115" s="599"/>
      <c r="AH4115" s="192"/>
      <c r="AI4115" s="604"/>
      <c r="AJ4115" s="598"/>
      <c r="AK4115" s="600"/>
      <c r="AL4115" s="67"/>
      <c r="AM4115" s="67"/>
    </row>
    <row r="4116">
      <c r="A4116" s="612"/>
      <c r="B4116" s="601"/>
      <c r="C4116" s="601"/>
      <c r="D4116" s="595"/>
      <c r="E4116" s="602"/>
      <c r="F4116" s="603"/>
      <c r="G4116" s="611"/>
      <c r="H4116" s="595"/>
      <c r="I4116" s="595"/>
      <c r="J4116" s="192"/>
      <c r="K4116" s="192"/>
      <c r="L4116" s="192"/>
      <c r="M4116" s="596"/>
      <c r="N4116" s="192"/>
      <c r="O4116" s="596"/>
      <c r="P4116" s="192"/>
      <c r="Q4116" s="596"/>
      <c r="R4116" s="597"/>
      <c r="S4116" s="600"/>
      <c r="T4116" s="598"/>
      <c r="U4116" s="598"/>
      <c r="V4116" s="598"/>
      <c r="W4116" s="598"/>
      <c r="X4116" s="598"/>
      <c r="Y4116" s="598"/>
      <c r="Z4116" s="598"/>
      <c r="AA4116" s="598"/>
      <c r="AB4116" s="598"/>
      <c r="AC4116" s="598"/>
      <c r="AD4116" s="598"/>
      <c r="AE4116" s="598"/>
      <c r="AF4116" s="598"/>
      <c r="AG4116" s="599"/>
      <c r="AH4116" s="192"/>
      <c r="AI4116" s="604"/>
      <c r="AJ4116" s="598"/>
      <c r="AK4116" s="600"/>
      <c r="AL4116" s="67"/>
      <c r="AM4116" s="67"/>
    </row>
    <row r="4117">
      <c r="A4117" s="612"/>
      <c r="B4117" s="601"/>
      <c r="C4117" s="601"/>
      <c r="D4117" s="595"/>
      <c r="E4117" s="602"/>
      <c r="F4117" s="603"/>
      <c r="G4117" s="611"/>
      <c r="H4117" s="595"/>
      <c r="I4117" s="595"/>
      <c r="J4117" s="192"/>
      <c r="K4117" s="192"/>
      <c r="L4117" s="192"/>
      <c r="M4117" s="596"/>
      <c r="N4117" s="192"/>
      <c r="O4117" s="596"/>
      <c r="P4117" s="192"/>
      <c r="Q4117" s="596"/>
      <c r="R4117" s="597"/>
      <c r="S4117" s="600"/>
      <c r="T4117" s="598"/>
      <c r="U4117" s="598"/>
      <c r="V4117" s="598"/>
      <c r="W4117" s="598"/>
      <c r="X4117" s="598"/>
      <c r="Y4117" s="598"/>
      <c r="Z4117" s="598"/>
      <c r="AA4117" s="598"/>
      <c r="AB4117" s="598"/>
      <c r="AC4117" s="598"/>
      <c r="AD4117" s="598"/>
      <c r="AE4117" s="598"/>
      <c r="AF4117" s="598"/>
      <c r="AG4117" s="599"/>
      <c r="AH4117" s="192"/>
      <c r="AI4117" s="604"/>
      <c r="AJ4117" s="598"/>
      <c r="AK4117" s="600"/>
      <c r="AL4117" s="67"/>
      <c r="AM4117" s="67"/>
    </row>
    <row r="4118">
      <c r="A4118" s="612"/>
      <c r="B4118" s="601"/>
      <c r="C4118" s="601"/>
      <c r="D4118" s="595"/>
      <c r="E4118" s="602"/>
      <c r="F4118" s="603"/>
      <c r="G4118" s="611"/>
      <c r="H4118" s="595"/>
      <c r="I4118" s="595"/>
      <c r="J4118" s="192"/>
      <c r="K4118" s="192"/>
      <c r="L4118" s="192"/>
      <c r="M4118" s="596"/>
      <c r="N4118" s="192"/>
      <c r="O4118" s="596"/>
      <c r="P4118" s="192"/>
      <c r="Q4118" s="596"/>
      <c r="R4118" s="597"/>
      <c r="S4118" s="600"/>
      <c r="T4118" s="598"/>
      <c r="U4118" s="598"/>
      <c r="V4118" s="598"/>
      <c r="W4118" s="598"/>
      <c r="X4118" s="598"/>
      <c r="Y4118" s="598"/>
      <c r="Z4118" s="598"/>
      <c r="AA4118" s="598"/>
      <c r="AB4118" s="598"/>
      <c r="AC4118" s="598"/>
      <c r="AD4118" s="598"/>
      <c r="AE4118" s="598"/>
      <c r="AF4118" s="598"/>
      <c r="AG4118" s="599"/>
      <c r="AH4118" s="192"/>
      <c r="AI4118" s="604"/>
      <c r="AJ4118" s="598"/>
      <c r="AK4118" s="600"/>
      <c r="AL4118" s="67"/>
      <c r="AM4118" s="67"/>
    </row>
    <row r="4119">
      <c r="A4119" s="612"/>
      <c r="B4119" s="601"/>
      <c r="C4119" s="601"/>
      <c r="D4119" s="595"/>
      <c r="E4119" s="602"/>
      <c r="F4119" s="603"/>
      <c r="G4119" s="611"/>
      <c r="H4119" s="595"/>
      <c r="I4119" s="595"/>
      <c r="J4119" s="192"/>
      <c r="K4119" s="192"/>
      <c r="L4119" s="192"/>
      <c r="M4119" s="596"/>
      <c r="N4119" s="192"/>
      <c r="O4119" s="596"/>
      <c r="P4119" s="192"/>
      <c r="Q4119" s="596"/>
      <c r="R4119" s="597"/>
      <c r="S4119" s="600"/>
      <c r="T4119" s="598"/>
      <c r="U4119" s="598"/>
      <c r="V4119" s="598"/>
      <c r="W4119" s="598"/>
      <c r="X4119" s="598"/>
      <c r="Y4119" s="598"/>
      <c r="Z4119" s="598"/>
      <c r="AA4119" s="598"/>
      <c r="AB4119" s="598"/>
      <c r="AC4119" s="598"/>
      <c r="AD4119" s="598"/>
      <c r="AE4119" s="598"/>
      <c r="AF4119" s="598"/>
      <c r="AG4119" s="599"/>
      <c r="AH4119" s="192"/>
      <c r="AI4119" s="604"/>
      <c r="AJ4119" s="598"/>
      <c r="AK4119" s="600"/>
      <c r="AL4119" s="67"/>
      <c r="AM4119" s="67"/>
    </row>
    <row r="4120">
      <c r="A4120" s="612"/>
      <c r="B4120" s="601"/>
      <c r="C4120" s="601"/>
      <c r="D4120" s="595"/>
      <c r="E4120" s="602"/>
      <c r="F4120" s="603"/>
      <c r="G4120" s="611"/>
      <c r="H4120" s="595"/>
      <c r="I4120" s="595"/>
      <c r="J4120" s="192"/>
      <c r="K4120" s="192"/>
      <c r="L4120" s="192"/>
      <c r="M4120" s="596"/>
      <c r="N4120" s="192"/>
      <c r="O4120" s="596"/>
      <c r="P4120" s="192"/>
      <c r="Q4120" s="596"/>
      <c r="R4120" s="597"/>
      <c r="S4120" s="600"/>
      <c r="T4120" s="598"/>
      <c r="U4120" s="598"/>
      <c r="V4120" s="598"/>
      <c r="W4120" s="598"/>
      <c r="X4120" s="598"/>
      <c r="Y4120" s="598"/>
      <c r="Z4120" s="598"/>
      <c r="AA4120" s="598"/>
      <c r="AB4120" s="598"/>
      <c r="AC4120" s="598"/>
      <c r="AD4120" s="598"/>
      <c r="AE4120" s="598"/>
      <c r="AF4120" s="598"/>
      <c r="AG4120" s="599"/>
      <c r="AH4120" s="192"/>
      <c r="AI4120" s="604"/>
      <c r="AJ4120" s="598"/>
      <c r="AK4120" s="600"/>
      <c r="AL4120" s="67"/>
      <c r="AM4120" s="67"/>
    </row>
    <row r="4121">
      <c r="A4121" s="612"/>
      <c r="B4121" s="601"/>
      <c r="C4121" s="601"/>
      <c r="D4121" s="595"/>
      <c r="E4121" s="602"/>
      <c r="F4121" s="603"/>
      <c r="G4121" s="611"/>
      <c r="H4121" s="595"/>
      <c r="I4121" s="595"/>
      <c r="J4121" s="192"/>
      <c r="K4121" s="192"/>
      <c r="L4121" s="192"/>
      <c r="M4121" s="596"/>
      <c r="N4121" s="192"/>
      <c r="O4121" s="596"/>
      <c r="P4121" s="192"/>
      <c r="Q4121" s="596"/>
      <c r="R4121" s="597"/>
      <c r="S4121" s="600"/>
      <c r="T4121" s="598"/>
      <c r="U4121" s="598"/>
      <c r="V4121" s="598"/>
      <c r="W4121" s="598"/>
      <c r="X4121" s="598"/>
      <c r="Y4121" s="598"/>
      <c r="Z4121" s="598"/>
      <c r="AA4121" s="598"/>
      <c r="AB4121" s="598"/>
      <c r="AC4121" s="598"/>
      <c r="AD4121" s="598"/>
      <c r="AE4121" s="598"/>
      <c r="AF4121" s="598"/>
      <c r="AG4121" s="599"/>
      <c r="AH4121" s="192"/>
      <c r="AI4121" s="604"/>
      <c r="AJ4121" s="598"/>
      <c r="AK4121" s="600"/>
      <c r="AL4121" s="67"/>
      <c r="AM4121" s="67"/>
    </row>
    <row r="4122">
      <c r="A4122" s="612"/>
      <c r="B4122" s="601"/>
      <c r="C4122" s="601"/>
      <c r="D4122" s="595"/>
      <c r="E4122" s="602"/>
      <c r="F4122" s="603"/>
      <c r="G4122" s="611"/>
      <c r="H4122" s="595"/>
      <c r="I4122" s="595"/>
      <c r="J4122" s="192"/>
      <c r="K4122" s="192"/>
      <c r="L4122" s="192"/>
      <c r="M4122" s="596"/>
      <c r="N4122" s="192"/>
      <c r="O4122" s="596"/>
      <c r="P4122" s="192"/>
      <c r="Q4122" s="596"/>
      <c r="R4122" s="597"/>
      <c r="S4122" s="600"/>
      <c r="T4122" s="598"/>
      <c r="U4122" s="598"/>
      <c r="V4122" s="598"/>
      <c r="W4122" s="598"/>
      <c r="X4122" s="598"/>
      <c r="Y4122" s="598"/>
      <c r="Z4122" s="598"/>
      <c r="AA4122" s="598"/>
      <c r="AB4122" s="598"/>
      <c r="AC4122" s="598"/>
      <c r="AD4122" s="598"/>
      <c r="AE4122" s="598"/>
      <c r="AF4122" s="598"/>
      <c r="AG4122" s="599"/>
      <c r="AH4122" s="192"/>
      <c r="AI4122" s="604"/>
      <c r="AJ4122" s="598"/>
      <c r="AK4122" s="600"/>
      <c r="AL4122" s="67"/>
      <c r="AM4122" s="67"/>
    </row>
    <row r="4123">
      <c r="A4123" s="612"/>
      <c r="B4123" s="601"/>
      <c r="C4123" s="601"/>
      <c r="D4123" s="595"/>
      <c r="E4123" s="602"/>
      <c r="F4123" s="603"/>
      <c r="G4123" s="611"/>
      <c r="H4123" s="595"/>
      <c r="I4123" s="595"/>
      <c r="J4123" s="192"/>
      <c r="K4123" s="192"/>
      <c r="L4123" s="192"/>
      <c r="M4123" s="596"/>
      <c r="N4123" s="192"/>
      <c r="O4123" s="596"/>
      <c r="P4123" s="192"/>
      <c r="Q4123" s="596"/>
      <c r="R4123" s="597"/>
      <c r="S4123" s="600"/>
      <c r="T4123" s="598"/>
      <c r="U4123" s="598"/>
      <c r="V4123" s="598"/>
      <c r="W4123" s="598"/>
      <c r="X4123" s="598"/>
      <c r="Y4123" s="598"/>
      <c r="Z4123" s="598"/>
      <c r="AA4123" s="598"/>
      <c r="AB4123" s="598"/>
      <c r="AC4123" s="598"/>
      <c r="AD4123" s="598"/>
      <c r="AE4123" s="598"/>
      <c r="AF4123" s="598"/>
      <c r="AG4123" s="599"/>
      <c r="AH4123" s="192"/>
      <c r="AI4123" s="604"/>
      <c r="AJ4123" s="598"/>
      <c r="AK4123" s="600"/>
      <c r="AL4123" s="67"/>
      <c r="AM4123" s="67"/>
    </row>
    <row r="4124">
      <c r="A4124" s="612"/>
      <c r="B4124" s="601"/>
      <c r="C4124" s="601"/>
      <c r="D4124" s="595"/>
      <c r="E4124" s="602"/>
      <c r="F4124" s="603"/>
      <c r="G4124" s="611"/>
      <c r="H4124" s="595"/>
      <c r="I4124" s="595"/>
      <c r="J4124" s="192"/>
      <c r="K4124" s="192"/>
      <c r="L4124" s="192"/>
      <c r="M4124" s="596"/>
      <c r="N4124" s="192"/>
      <c r="O4124" s="596"/>
      <c r="P4124" s="192"/>
      <c r="Q4124" s="596"/>
      <c r="R4124" s="597"/>
      <c r="S4124" s="600"/>
      <c r="T4124" s="598"/>
      <c r="U4124" s="598"/>
      <c r="V4124" s="598"/>
      <c r="W4124" s="598"/>
      <c r="X4124" s="598"/>
      <c r="Y4124" s="598"/>
      <c r="Z4124" s="598"/>
      <c r="AA4124" s="598"/>
      <c r="AB4124" s="598"/>
      <c r="AC4124" s="598"/>
      <c r="AD4124" s="598"/>
      <c r="AE4124" s="598"/>
      <c r="AF4124" s="598"/>
      <c r="AG4124" s="599"/>
      <c r="AH4124" s="192"/>
      <c r="AI4124" s="604"/>
      <c r="AJ4124" s="598"/>
      <c r="AK4124" s="600"/>
      <c r="AL4124" s="67"/>
      <c r="AM4124" s="67"/>
    </row>
    <row r="4125">
      <c r="A4125" s="612"/>
      <c r="B4125" s="601"/>
      <c r="C4125" s="601"/>
      <c r="D4125" s="595"/>
      <c r="E4125" s="602"/>
      <c r="F4125" s="603"/>
      <c r="G4125" s="611"/>
      <c r="H4125" s="595"/>
      <c r="I4125" s="595"/>
      <c r="J4125" s="192"/>
      <c r="K4125" s="192"/>
      <c r="L4125" s="192"/>
      <c r="M4125" s="596"/>
      <c r="N4125" s="192"/>
      <c r="O4125" s="596"/>
      <c r="P4125" s="192"/>
      <c r="Q4125" s="596"/>
      <c r="R4125" s="597"/>
      <c r="S4125" s="600"/>
      <c r="T4125" s="598"/>
      <c r="U4125" s="598"/>
      <c r="V4125" s="598"/>
      <c r="W4125" s="598"/>
      <c r="X4125" s="598"/>
      <c r="Y4125" s="598"/>
      <c r="Z4125" s="598"/>
      <c r="AA4125" s="598"/>
      <c r="AB4125" s="598"/>
      <c r="AC4125" s="598"/>
      <c r="AD4125" s="598"/>
      <c r="AE4125" s="598"/>
      <c r="AF4125" s="598"/>
      <c r="AG4125" s="599"/>
      <c r="AH4125" s="192"/>
      <c r="AI4125" s="604"/>
      <c r="AJ4125" s="598"/>
      <c r="AK4125" s="600"/>
      <c r="AL4125" s="67"/>
      <c r="AM4125" s="67"/>
    </row>
    <row r="4126">
      <c r="A4126" s="612"/>
      <c r="B4126" s="601"/>
      <c r="C4126" s="601"/>
      <c r="D4126" s="595"/>
      <c r="E4126" s="602"/>
      <c r="F4126" s="603"/>
      <c r="G4126" s="611"/>
      <c r="H4126" s="595"/>
      <c r="I4126" s="595"/>
      <c r="J4126" s="192"/>
      <c r="K4126" s="192"/>
      <c r="L4126" s="192"/>
      <c r="M4126" s="596"/>
      <c r="N4126" s="192"/>
      <c r="O4126" s="596"/>
      <c r="P4126" s="192"/>
      <c r="Q4126" s="596"/>
      <c r="R4126" s="597"/>
      <c r="S4126" s="600"/>
      <c r="T4126" s="598"/>
      <c r="U4126" s="598"/>
      <c r="V4126" s="598"/>
      <c r="W4126" s="598"/>
      <c r="X4126" s="598"/>
      <c r="Y4126" s="598"/>
      <c r="Z4126" s="598"/>
      <c r="AA4126" s="598"/>
      <c r="AB4126" s="598"/>
      <c r="AC4126" s="598"/>
      <c r="AD4126" s="598"/>
      <c r="AE4126" s="598"/>
      <c r="AF4126" s="598"/>
      <c r="AG4126" s="599"/>
      <c r="AH4126" s="192"/>
      <c r="AI4126" s="604"/>
      <c r="AJ4126" s="598"/>
      <c r="AK4126" s="600"/>
      <c r="AL4126" s="67"/>
      <c r="AM4126" s="67"/>
    </row>
    <row r="4127">
      <c r="A4127" s="612"/>
      <c r="B4127" s="601"/>
      <c r="C4127" s="601"/>
      <c r="D4127" s="595"/>
      <c r="E4127" s="602"/>
      <c r="F4127" s="603"/>
      <c r="G4127" s="611"/>
      <c r="H4127" s="595"/>
      <c r="I4127" s="595"/>
      <c r="J4127" s="192"/>
      <c r="K4127" s="192"/>
      <c r="L4127" s="192"/>
      <c r="M4127" s="596"/>
      <c r="N4127" s="192"/>
      <c r="O4127" s="596"/>
      <c r="P4127" s="192"/>
      <c r="Q4127" s="596"/>
      <c r="R4127" s="597"/>
      <c r="S4127" s="600"/>
      <c r="T4127" s="598"/>
      <c r="U4127" s="598"/>
      <c r="V4127" s="598"/>
      <c r="W4127" s="598"/>
      <c r="X4127" s="598"/>
      <c r="Y4127" s="598"/>
      <c r="Z4127" s="598"/>
      <c r="AA4127" s="598"/>
      <c r="AB4127" s="598"/>
      <c r="AC4127" s="598"/>
      <c r="AD4127" s="598"/>
      <c r="AE4127" s="598"/>
      <c r="AF4127" s="598"/>
      <c r="AG4127" s="599"/>
      <c r="AH4127" s="192"/>
      <c r="AI4127" s="604"/>
      <c r="AJ4127" s="598"/>
      <c r="AK4127" s="600"/>
      <c r="AL4127" s="67"/>
      <c r="AM4127" s="67"/>
    </row>
    <row r="4128">
      <c r="A4128" s="612"/>
      <c r="B4128" s="601"/>
      <c r="C4128" s="601"/>
      <c r="D4128" s="595"/>
      <c r="E4128" s="602"/>
      <c r="F4128" s="603"/>
      <c r="G4128" s="611"/>
      <c r="H4128" s="595"/>
      <c r="I4128" s="595"/>
      <c r="J4128" s="192"/>
      <c r="K4128" s="192"/>
      <c r="L4128" s="192"/>
      <c r="M4128" s="596"/>
      <c r="N4128" s="192"/>
      <c r="O4128" s="596"/>
      <c r="P4128" s="192"/>
      <c r="Q4128" s="596"/>
      <c r="R4128" s="597"/>
      <c r="S4128" s="600"/>
      <c r="T4128" s="598"/>
      <c r="U4128" s="598"/>
      <c r="V4128" s="598"/>
      <c r="W4128" s="598"/>
      <c r="X4128" s="598"/>
      <c r="Y4128" s="598"/>
      <c r="Z4128" s="598"/>
      <c r="AA4128" s="598"/>
      <c r="AB4128" s="598"/>
      <c r="AC4128" s="598"/>
      <c r="AD4128" s="598"/>
      <c r="AE4128" s="598"/>
      <c r="AF4128" s="598"/>
      <c r="AG4128" s="599"/>
      <c r="AH4128" s="192"/>
      <c r="AI4128" s="604"/>
      <c r="AJ4128" s="598"/>
      <c r="AK4128" s="600"/>
      <c r="AL4128" s="67"/>
      <c r="AM4128" s="67"/>
    </row>
    <row r="4129">
      <c r="A4129" s="612"/>
      <c r="B4129" s="601"/>
      <c r="C4129" s="601"/>
      <c r="D4129" s="595"/>
      <c r="E4129" s="602"/>
      <c r="F4129" s="603"/>
      <c r="G4129" s="611"/>
      <c r="H4129" s="595"/>
      <c r="I4129" s="595"/>
      <c r="J4129" s="192"/>
      <c r="K4129" s="192"/>
      <c r="L4129" s="192"/>
      <c r="M4129" s="596"/>
      <c r="N4129" s="192"/>
      <c r="O4129" s="596"/>
      <c r="P4129" s="192"/>
      <c r="Q4129" s="596"/>
      <c r="R4129" s="597"/>
      <c r="S4129" s="600"/>
      <c r="T4129" s="598"/>
      <c r="U4129" s="598"/>
      <c r="V4129" s="598"/>
      <c r="W4129" s="598"/>
      <c r="X4129" s="598"/>
      <c r="Y4129" s="598"/>
      <c r="Z4129" s="598"/>
      <c r="AA4129" s="598"/>
      <c r="AB4129" s="598"/>
      <c r="AC4129" s="598"/>
      <c r="AD4129" s="598"/>
      <c r="AE4129" s="598"/>
      <c r="AF4129" s="598"/>
      <c r="AG4129" s="599"/>
      <c r="AH4129" s="192"/>
      <c r="AI4129" s="604"/>
      <c r="AJ4129" s="598"/>
      <c r="AK4129" s="600"/>
      <c r="AL4129" s="67"/>
      <c r="AM4129" s="67"/>
    </row>
    <row r="4130">
      <c r="A4130" s="612"/>
      <c r="B4130" s="601"/>
      <c r="C4130" s="601"/>
      <c r="D4130" s="595"/>
      <c r="E4130" s="602"/>
      <c r="F4130" s="603"/>
      <c r="G4130" s="611"/>
      <c r="H4130" s="595"/>
      <c r="I4130" s="595"/>
      <c r="J4130" s="192"/>
      <c r="K4130" s="192"/>
      <c r="L4130" s="192"/>
      <c r="M4130" s="596"/>
      <c r="N4130" s="192"/>
      <c r="O4130" s="596"/>
      <c r="P4130" s="192"/>
      <c r="Q4130" s="596"/>
      <c r="R4130" s="597"/>
      <c r="S4130" s="600"/>
      <c r="T4130" s="598"/>
      <c r="U4130" s="598"/>
      <c r="V4130" s="598"/>
      <c r="W4130" s="598"/>
      <c r="X4130" s="598"/>
      <c r="Y4130" s="598"/>
      <c r="Z4130" s="598"/>
      <c r="AA4130" s="598"/>
      <c r="AB4130" s="598"/>
      <c r="AC4130" s="598"/>
      <c r="AD4130" s="598"/>
      <c r="AE4130" s="598"/>
      <c r="AF4130" s="598"/>
      <c r="AG4130" s="599"/>
      <c r="AH4130" s="192"/>
      <c r="AI4130" s="604"/>
      <c r="AJ4130" s="598"/>
      <c r="AK4130" s="600"/>
      <c r="AL4130" s="67"/>
      <c r="AM4130" s="67"/>
    </row>
    <row r="4131">
      <c r="A4131" s="612"/>
      <c r="B4131" s="601"/>
      <c r="C4131" s="601"/>
      <c r="D4131" s="595"/>
      <c r="E4131" s="602"/>
      <c r="F4131" s="603"/>
      <c r="G4131" s="611"/>
      <c r="H4131" s="595"/>
      <c r="I4131" s="595"/>
      <c r="J4131" s="192"/>
      <c r="K4131" s="192"/>
      <c r="L4131" s="192"/>
      <c r="M4131" s="596"/>
      <c r="N4131" s="192"/>
      <c r="O4131" s="596"/>
      <c r="P4131" s="192"/>
      <c r="Q4131" s="596"/>
      <c r="R4131" s="597"/>
      <c r="S4131" s="600"/>
      <c r="T4131" s="598"/>
      <c r="U4131" s="598"/>
      <c r="V4131" s="598"/>
      <c r="W4131" s="598"/>
      <c r="X4131" s="598"/>
      <c r="Y4131" s="598"/>
      <c r="Z4131" s="598"/>
      <c r="AA4131" s="598"/>
      <c r="AB4131" s="598"/>
      <c r="AC4131" s="598"/>
      <c r="AD4131" s="598"/>
      <c r="AE4131" s="598"/>
      <c r="AF4131" s="598"/>
      <c r="AG4131" s="599"/>
      <c r="AH4131" s="192"/>
      <c r="AI4131" s="604"/>
      <c r="AJ4131" s="598"/>
      <c r="AK4131" s="600"/>
      <c r="AL4131" s="67"/>
      <c r="AM4131" s="67"/>
    </row>
    <row r="4132">
      <c r="A4132" s="612"/>
      <c r="B4132" s="601"/>
      <c r="C4132" s="601"/>
      <c r="D4132" s="595"/>
      <c r="E4132" s="602"/>
      <c r="F4132" s="603"/>
      <c r="G4132" s="611"/>
      <c r="H4132" s="595"/>
      <c r="I4132" s="595"/>
      <c r="J4132" s="192"/>
      <c r="K4132" s="192"/>
      <c r="L4132" s="192"/>
      <c r="M4132" s="596"/>
      <c r="N4132" s="192"/>
      <c r="O4132" s="596"/>
      <c r="P4132" s="192"/>
      <c r="Q4132" s="596"/>
      <c r="R4132" s="597"/>
      <c r="S4132" s="600"/>
      <c r="T4132" s="598"/>
      <c r="U4132" s="598"/>
      <c r="V4132" s="598"/>
      <c r="W4132" s="598"/>
      <c r="X4132" s="598"/>
      <c r="Y4132" s="598"/>
      <c r="Z4132" s="598"/>
      <c r="AA4132" s="598"/>
      <c r="AB4132" s="598"/>
      <c r="AC4132" s="598"/>
      <c r="AD4132" s="598"/>
      <c r="AE4132" s="598"/>
      <c r="AF4132" s="598"/>
      <c r="AG4132" s="599"/>
      <c r="AH4132" s="192"/>
      <c r="AI4132" s="604"/>
      <c r="AJ4132" s="598"/>
      <c r="AK4132" s="600"/>
      <c r="AL4132" s="67"/>
      <c r="AM4132" s="67"/>
    </row>
    <row r="4133">
      <c r="A4133" s="612"/>
      <c r="B4133" s="601"/>
      <c r="C4133" s="601"/>
      <c r="D4133" s="595"/>
      <c r="E4133" s="602"/>
      <c r="F4133" s="603"/>
      <c r="G4133" s="611"/>
      <c r="H4133" s="595"/>
      <c r="I4133" s="595"/>
      <c r="J4133" s="192"/>
      <c r="K4133" s="192"/>
      <c r="L4133" s="192"/>
      <c r="M4133" s="596"/>
      <c r="N4133" s="192"/>
      <c r="O4133" s="596"/>
      <c r="P4133" s="192"/>
      <c r="Q4133" s="596"/>
      <c r="R4133" s="597"/>
      <c r="S4133" s="600"/>
      <c r="T4133" s="598"/>
      <c r="U4133" s="598"/>
      <c r="V4133" s="598"/>
      <c r="W4133" s="598"/>
      <c r="X4133" s="598"/>
      <c r="Y4133" s="598"/>
      <c r="Z4133" s="598"/>
      <c r="AA4133" s="598"/>
      <c r="AB4133" s="598"/>
      <c r="AC4133" s="598"/>
      <c r="AD4133" s="598"/>
      <c r="AE4133" s="598"/>
      <c r="AF4133" s="598"/>
      <c r="AG4133" s="599"/>
      <c r="AH4133" s="192"/>
      <c r="AI4133" s="604"/>
      <c r="AJ4133" s="598"/>
      <c r="AK4133" s="600"/>
      <c r="AL4133" s="67"/>
      <c r="AM4133" s="67"/>
    </row>
    <row r="4134">
      <c r="A4134" s="612"/>
      <c r="B4134" s="601"/>
      <c r="C4134" s="601"/>
      <c r="D4134" s="595"/>
      <c r="E4134" s="602"/>
      <c r="F4134" s="603"/>
      <c r="G4134" s="611"/>
      <c r="H4134" s="595"/>
      <c r="I4134" s="595"/>
      <c r="J4134" s="192"/>
      <c r="K4134" s="192"/>
      <c r="L4134" s="192"/>
      <c r="M4134" s="596"/>
      <c r="N4134" s="192"/>
      <c r="O4134" s="596"/>
      <c r="P4134" s="192"/>
      <c r="Q4134" s="596"/>
      <c r="R4134" s="597"/>
      <c r="S4134" s="600"/>
      <c r="T4134" s="598"/>
      <c r="U4134" s="598"/>
      <c r="V4134" s="598"/>
      <c r="W4134" s="598"/>
      <c r="X4134" s="598"/>
      <c r="Y4134" s="598"/>
      <c r="Z4134" s="598"/>
      <c r="AA4134" s="598"/>
      <c r="AB4134" s="598"/>
      <c r="AC4134" s="598"/>
      <c r="AD4134" s="598"/>
      <c r="AE4134" s="598"/>
      <c r="AF4134" s="598"/>
      <c r="AG4134" s="599"/>
      <c r="AH4134" s="192"/>
      <c r="AI4134" s="604"/>
      <c r="AJ4134" s="598"/>
      <c r="AK4134" s="600"/>
      <c r="AL4134" s="67"/>
      <c r="AM4134" s="67"/>
    </row>
    <row r="4135">
      <c r="A4135" s="612"/>
      <c r="B4135" s="601"/>
      <c r="C4135" s="601"/>
      <c r="D4135" s="595"/>
      <c r="E4135" s="602"/>
      <c r="F4135" s="603"/>
      <c r="G4135" s="611"/>
      <c r="H4135" s="595"/>
      <c r="I4135" s="595"/>
      <c r="J4135" s="192"/>
      <c r="K4135" s="192"/>
      <c r="L4135" s="192"/>
      <c r="M4135" s="596"/>
      <c r="N4135" s="192"/>
      <c r="O4135" s="596"/>
      <c r="P4135" s="192"/>
      <c r="Q4135" s="596"/>
      <c r="R4135" s="597"/>
      <c r="S4135" s="600"/>
      <c r="T4135" s="598"/>
      <c r="U4135" s="598"/>
      <c r="V4135" s="598"/>
      <c r="W4135" s="598"/>
      <c r="X4135" s="598"/>
      <c r="Y4135" s="598"/>
      <c r="Z4135" s="598"/>
      <c r="AA4135" s="598"/>
      <c r="AB4135" s="598"/>
      <c r="AC4135" s="598"/>
      <c r="AD4135" s="598"/>
      <c r="AE4135" s="598"/>
      <c r="AF4135" s="598"/>
      <c r="AG4135" s="599"/>
      <c r="AH4135" s="192"/>
      <c r="AI4135" s="604"/>
      <c r="AJ4135" s="598"/>
      <c r="AK4135" s="600"/>
      <c r="AL4135" s="67"/>
      <c r="AM4135" s="67"/>
    </row>
    <row r="4136">
      <c r="A4136" s="612"/>
      <c r="B4136" s="601"/>
      <c r="C4136" s="601"/>
      <c r="D4136" s="595"/>
      <c r="E4136" s="602"/>
      <c r="F4136" s="603"/>
      <c r="G4136" s="611"/>
      <c r="H4136" s="595"/>
      <c r="I4136" s="595"/>
      <c r="J4136" s="192"/>
      <c r="K4136" s="192"/>
      <c r="L4136" s="192"/>
      <c r="M4136" s="596"/>
      <c r="N4136" s="192"/>
      <c r="O4136" s="596"/>
      <c r="P4136" s="192"/>
      <c r="Q4136" s="596"/>
      <c r="R4136" s="597"/>
      <c r="S4136" s="600"/>
      <c r="T4136" s="598"/>
      <c r="U4136" s="598"/>
      <c r="V4136" s="598"/>
      <c r="W4136" s="598"/>
      <c r="X4136" s="598"/>
      <c r="Y4136" s="598"/>
      <c r="Z4136" s="598"/>
      <c r="AA4136" s="598"/>
      <c r="AB4136" s="598"/>
      <c r="AC4136" s="598"/>
      <c r="AD4136" s="598"/>
      <c r="AE4136" s="598"/>
      <c r="AF4136" s="598"/>
      <c r="AG4136" s="599"/>
      <c r="AH4136" s="192"/>
      <c r="AI4136" s="604"/>
      <c r="AJ4136" s="598"/>
      <c r="AK4136" s="600"/>
      <c r="AL4136" s="67"/>
      <c r="AM4136" s="67"/>
    </row>
    <row r="4137">
      <c r="A4137" s="612"/>
      <c r="B4137" s="601"/>
      <c r="C4137" s="601"/>
      <c r="D4137" s="595"/>
      <c r="E4137" s="602"/>
      <c r="F4137" s="603"/>
      <c r="G4137" s="611"/>
      <c r="H4137" s="595"/>
      <c r="I4137" s="595"/>
      <c r="J4137" s="192"/>
      <c r="K4137" s="192"/>
      <c r="L4137" s="192"/>
      <c r="M4137" s="596"/>
      <c r="N4137" s="192"/>
      <c r="O4137" s="596"/>
      <c r="P4137" s="192"/>
      <c r="Q4137" s="596"/>
      <c r="R4137" s="597"/>
      <c r="S4137" s="600"/>
      <c r="T4137" s="598"/>
      <c r="U4137" s="598"/>
      <c r="V4137" s="598"/>
      <c r="W4137" s="598"/>
      <c r="X4137" s="598"/>
      <c r="Y4137" s="598"/>
      <c r="Z4137" s="598"/>
      <c r="AA4137" s="598"/>
      <c r="AB4137" s="598"/>
      <c r="AC4137" s="598"/>
      <c r="AD4137" s="598"/>
      <c r="AE4137" s="598"/>
      <c r="AF4137" s="598"/>
      <c r="AG4137" s="599"/>
      <c r="AH4137" s="192"/>
      <c r="AI4137" s="604"/>
      <c r="AJ4137" s="598"/>
      <c r="AK4137" s="600"/>
      <c r="AL4137" s="67"/>
      <c r="AM4137" s="67"/>
    </row>
    <row r="4138">
      <c r="A4138" s="612"/>
      <c r="B4138" s="601"/>
      <c r="C4138" s="601"/>
      <c r="D4138" s="595"/>
      <c r="E4138" s="602"/>
      <c r="F4138" s="603"/>
      <c r="G4138" s="611"/>
      <c r="H4138" s="595"/>
      <c r="I4138" s="595"/>
      <c r="J4138" s="192"/>
      <c r="K4138" s="192"/>
      <c r="L4138" s="192"/>
      <c r="M4138" s="596"/>
      <c r="N4138" s="192"/>
      <c r="O4138" s="596"/>
      <c r="P4138" s="192"/>
      <c r="Q4138" s="596"/>
      <c r="R4138" s="597"/>
      <c r="S4138" s="600"/>
      <c r="T4138" s="598"/>
      <c r="U4138" s="598"/>
      <c r="V4138" s="598"/>
      <c r="W4138" s="598"/>
      <c r="X4138" s="598"/>
      <c r="Y4138" s="598"/>
      <c r="Z4138" s="598"/>
      <c r="AA4138" s="598"/>
      <c r="AB4138" s="598"/>
      <c r="AC4138" s="598"/>
      <c r="AD4138" s="598"/>
      <c r="AE4138" s="598"/>
      <c r="AF4138" s="598"/>
      <c r="AG4138" s="599"/>
      <c r="AH4138" s="192"/>
      <c r="AI4138" s="604"/>
      <c r="AJ4138" s="598"/>
      <c r="AK4138" s="600"/>
      <c r="AL4138" s="67"/>
      <c r="AM4138" s="67"/>
    </row>
    <row r="4139">
      <c r="A4139" s="612"/>
      <c r="B4139" s="601"/>
      <c r="C4139" s="601"/>
      <c r="D4139" s="595"/>
      <c r="E4139" s="602"/>
      <c r="F4139" s="603"/>
      <c r="G4139" s="611"/>
      <c r="H4139" s="595"/>
      <c r="I4139" s="595"/>
      <c r="J4139" s="192"/>
      <c r="K4139" s="192"/>
      <c r="L4139" s="192"/>
      <c r="M4139" s="596"/>
      <c r="N4139" s="192"/>
      <c r="O4139" s="596"/>
      <c r="P4139" s="192"/>
      <c r="Q4139" s="596"/>
      <c r="R4139" s="597"/>
      <c r="S4139" s="600"/>
      <c r="T4139" s="598"/>
      <c r="U4139" s="598"/>
      <c r="V4139" s="598"/>
      <c r="W4139" s="598"/>
      <c r="X4139" s="598"/>
      <c r="Y4139" s="598"/>
      <c r="Z4139" s="598"/>
      <c r="AA4139" s="598"/>
      <c r="AB4139" s="598"/>
      <c r="AC4139" s="598"/>
      <c r="AD4139" s="598"/>
      <c r="AE4139" s="598"/>
      <c r="AF4139" s="598"/>
      <c r="AG4139" s="599"/>
      <c r="AH4139" s="192"/>
      <c r="AI4139" s="604"/>
      <c r="AJ4139" s="598"/>
      <c r="AK4139" s="600"/>
      <c r="AL4139" s="67"/>
      <c r="AM4139" s="67"/>
    </row>
    <row r="4140">
      <c r="A4140" s="612"/>
      <c r="B4140" s="601"/>
      <c r="C4140" s="601"/>
      <c r="D4140" s="595"/>
      <c r="E4140" s="602"/>
      <c r="F4140" s="603"/>
      <c r="G4140" s="611"/>
      <c r="H4140" s="595"/>
      <c r="I4140" s="595"/>
      <c r="J4140" s="192"/>
      <c r="K4140" s="192"/>
      <c r="L4140" s="192"/>
      <c r="M4140" s="596"/>
      <c r="N4140" s="192"/>
      <c r="O4140" s="596"/>
      <c r="P4140" s="192"/>
      <c r="Q4140" s="596"/>
      <c r="R4140" s="597"/>
      <c r="S4140" s="600"/>
      <c r="T4140" s="598"/>
      <c r="U4140" s="598"/>
      <c r="V4140" s="598"/>
      <c r="W4140" s="598"/>
      <c r="X4140" s="598"/>
      <c r="Y4140" s="598"/>
      <c r="Z4140" s="598"/>
      <c r="AA4140" s="598"/>
      <c r="AB4140" s="598"/>
      <c r="AC4140" s="598"/>
      <c r="AD4140" s="598"/>
      <c r="AE4140" s="598"/>
      <c r="AF4140" s="598"/>
      <c r="AG4140" s="599"/>
      <c r="AH4140" s="192"/>
      <c r="AI4140" s="604"/>
      <c r="AJ4140" s="598"/>
      <c r="AK4140" s="600"/>
      <c r="AL4140" s="67"/>
      <c r="AM4140" s="67"/>
    </row>
    <row r="4141">
      <c r="A4141" s="612"/>
      <c r="B4141" s="601"/>
      <c r="C4141" s="601"/>
      <c r="D4141" s="595"/>
      <c r="E4141" s="602"/>
      <c r="F4141" s="603"/>
      <c r="G4141" s="611"/>
      <c r="H4141" s="595"/>
      <c r="I4141" s="595"/>
      <c r="J4141" s="192"/>
      <c r="K4141" s="192"/>
      <c r="L4141" s="192"/>
      <c r="M4141" s="596"/>
      <c r="N4141" s="192"/>
      <c r="O4141" s="596"/>
      <c r="P4141" s="192"/>
      <c r="Q4141" s="596"/>
      <c r="R4141" s="597"/>
      <c r="S4141" s="600"/>
      <c r="T4141" s="598"/>
      <c r="U4141" s="598"/>
      <c r="V4141" s="598"/>
      <c r="W4141" s="598"/>
      <c r="X4141" s="598"/>
      <c r="Y4141" s="598"/>
      <c r="Z4141" s="598"/>
      <c r="AA4141" s="598"/>
      <c r="AB4141" s="598"/>
      <c r="AC4141" s="598"/>
      <c r="AD4141" s="598"/>
      <c r="AE4141" s="598"/>
      <c r="AF4141" s="598"/>
      <c r="AG4141" s="599"/>
      <c r="AH4141" s="192"/>
      <c r="AI4141" s="604"/>
      <c r="AJ4141" s="598"/>
      <c r="AK4141" s="600"/>
      <c r="AL4141" s="67"/>
      <c r="AM4141" s="67"/>
    </row>
    <row r="4142">
      <c r="A4142" s="612"/>
      <c r="B4142" s="601"/>
      <c r="C4142" s="601"/>
      <c r="D4142" s="595"/>
      <c r="E4142" s="602"/>
      <c r="F4142" s="603"/>
      <c r="G4142" s="611"/>
      <c r="H4142" s="595"/>
      <c r="I4142" s="595"/>
      <c r="J4142" s="192"/>
      <c r="K4142" s="192"/>
      <c r="L4142" s="192"/>
      <c r="M4142" s="596"/>
      <c r="N4142" s="192"/>
      <c r="O4142" s="596"/>
      <c r="P4142" s="192"/>
      <c r="Q4142" s="596"/>
      <c r="R4142" s="597"/>
      <c r="S4142" s="600"/>
      <c r="T4142" s="598"/>
      <c r="U4142" s="598"/>
      <c r="V4142" s="598"/>
      <c r="W4142" s="598"/>
      <c r="X4142" s="598"/>
      <c r="Y4142" s="598"/>
      <c r="Z4142" s="598"/>
      <c r="AA4142" s="598"/>
      <c r="AB4142" s="598"/>
      <c r="AC4142" s="598"/>
      <c r="AD4142" s="598"/>
      <c r="AE4142" s="598"/>
      <c r="AF4142" s="598"/>
      <c r="AG4142" s="599"/>
      <c r="AH4142" s="192"/>
      <c r="AI4142" s="604"/>
      <c r="AJ4142" s="598"/>
      <c r="AK4142" s="600"/>
      <c r="AL4142" s="67"/>
      <c r="AM4142" s="67"/>
    </row>
    <row r="4143">
      <c r="A4143" s="612"/>
      <c r="B4143" s="601"/>
      <c r="C4143" s="601"/>
      <c r="D4143" s="595"/>
      <c r="E4143" s="602"/>
      <c r="F4143" s="603"/>
      <c r="G4143" s="611"/>
      <c r="H4143" s="595"/>
      <c r="I4143" s="595"/>
      <c r="J4143" s="192"/>
      <c r="K4143" s="192"/>
      <c r="L4143" s="192"/>
      <c r="M4143" s="596"/>
      <c r="N4143" s="192"/>
      <c r="O4143" s="596"/>
      <c r="P4143" s="192"/>
      <c r="Q4143" s="596"/>
      <c r="R4143" s="597"/>
      <c r="S4143" s="600"/>
      <c r="T4143" s="598"/>
      <c r="U4143" s="598"/>
      <c r="V4143" s="598"/>
      <c r="W4143" s="598"/>
      <c r="X4143" s="598"/>
      <c r="Y4143" s="598"/>
      <c r="Z4143" s="598"/>
      <c r="AA4143" s="598"/>
      <c r="AB4143" s="598"/>
      <c r="AC4143" s="598"/>
      <c r="AD4143" s="598"/>
      <c r="AE4143" s="598"/>
      <c r="AF4143" s="598"/>
      <c r="AG4143" s="599"/>
      <c r="AH4143" s="192"/>
      <c r="AI4143" s="604"/>
      <c r="AJ4143" s="598"/>
      <c r="AK4143" s="600"/>
      <c r="AL4143" s="67"/>
      <c r="AM4143" s="67"/>
    </row>
    <row r="4144">
      <c r="A4144" s="612"/>
      <c r="B4144" s="601"/>
      <c r="C4144" s="601"/>
      <c r="D4144" s="595"/>
      <c r="E4144" s="602"/>
      <c r="F4144" s="603"/>
      <c r="G4144" s="611"/>
      <c r="H4144" s="595"/>
      <c r="I4144" s="595"/>
      <c r="J4144" s="192"/>
      <c r="K4144" s="192"/>
      <c r="L4144" s="192"/>
      <c r="M4144" s="596"/>
      <c r="N4144" s="192"/>
      <c r="O4144" s="596"/>
      <c r="P4144" s="192"/>
      <c r="Q4144" s="596"/>
      <c r="R4144" s="597"/>
      <c r="S4144" s="600"/>
      <c r="T4144" s="598"/>
      <c r="U4144" s="598"/>
      <c r="V4144" s="598"/>
      <c r="W4144" s="598"/>
      <c r="X4144" s="598"/>
      <c r="Y4144" s="598"/>
      <c r="Z4144" s="598"/>
      <c r="AA4144" s="598"/>
      <c r="AB4144" s="598"/>
      <c r="AC4144" s="598"/>
      <c r="AD4144" s="598"/>
      <c r="AE4144" s="598"/>
      <c r="AF4144" s="598"/>
      <c r="AG4144" s="599"/>
      <c r="AH4144" s="192"/>
      <c r="AI4144" s="604"/>
      <c r="AJ4144" s="598"/>
      <c r="AK4144" s="600"/>
      <c r="AL4144" s="67"/>
      <c r="AM4144" s="67"/>
    </row>
    <row r="4145">
      <c r="A4145" s="612"/>
      <c r="B4145" s="601"/>
      <c r="C4145" s="601"/>
      <c r="D4145" s="595"/>
      <c r="E4145" s="602"/>
      <c r="F4145" s="603"/>
      <c r="G4145" s="611"/>
      <c r="H4145" s="595"/>
      <c r="I4145" s="595"/>
      <c r="J4145" s="192"/>
      <c r="K4145" s="192"/>
      <c r="L4145" s="192"/>
      <c r="M4145" s="596"/>
      <c r="N4145" s="192"/>
      <c r="O4145" s="596"/>
      <c r="P4145" s="192"/>
      <c r="Q4145" s="596"/>
      <c r="R4145" s="597"/>
      <c r="S4145" s="600"/>
      <c r="T4145" s="598"/>
      <c r="U4145" s="598"/>
      <c r="V4145" s="598"/>
      <c r="W4145" s="598"/>
      <c r="X4145" s="598"/>
      <c r="Y4145" s="598"/>
      <c r="Z4145" s="598"/>
      <c r="AA4145" s="598"/>
      <c r="AB4145" s="598"/>
      <c r="AC4145" s="598"/>
      <c r="AD4145" s="598"/>
      <c r="AE4145" s="598"/>
      <c r="AF4145" s="598"/>
      <c r="AG4145" s="599"/>
      <c r="AH4145" s="192"/>
      <c r="AI4145" s="604"/>
      <c r="AJ4145" s="598"/>
      <c r="AK4145" s="600"/>
      <c r="AL4145" s="67"/>
      <c r="AM4145" s="67"/>
    </row>
    <row r="4146">
      <c r="A4146" s="612"/>
      <c r="B4146" s="601"/>
      <c r="C4146" s="601"/>
      <c r="D4146" s="595"/>
      <c r="E4146" s="602"/>
      <c r="F4146" s="603"/>
      <c r="G4146" s="611"/>
      <c r="H4146" s="595"/>
      <c r="I4146" s="595"/>
      <c r="J4146" s="192"/>
      <c r="K4146" s="192"/>
      <c r="L4146" s="192"/>
      <c r="M4146" s="596"/>
      <c r="N4146" s="192"/>
      <c r="O4146" s="596"/>
      <c r="P4146" s="192"/>
      <c r="Q4146" s="596"/>
      <c r="R4146" s="597"/>
      <c r="S4146" s="600"/>
      <c r="T4146" s="598"/>
      <c r="U4146" s="598"/>
      <c r="V4146" s="598"/>
      <c r="W4146" s="598"/>
      <c r="X4146" s="598"/>
      <c r="Y4146" s="598"/>
      <c r="Z4146" s="598"/>
      <c r="AA4146" s="598"/>
      <c r="AB4146" s="598"/>
      <c r="AC4146" s="598"/>
      <c r="AD4146" s="598"/>
      <c r="AE4146" s="598"/>
      <c r="AF4146" s="598"/>
      <c r="AG4146" s="599"/>
      <c r="AH4146" s="192"/>
      <c r="AI4146" s="604"/>
      <c r="AJ4146" s="598"/>
      <c r="AK4146" s="600"/>
      <c r="AL4146" s="67"/>
      <c r="AM4146" s="67"/>
    </row>
    <row r="4147">
      <c r="A4147" s="612"/>
      <c r="B4147" s="601"/>
      <c r="C4147" s="601"/>
      <c r="D4147" s="595"/>
      <c r="E4147" s="602"/>
      <c r="F4147" s="603"/>
      <c r="G4147" s="611"/>
      <c r="H4147" s="595"/>
      <c r="I4147" s="595"/>
      <c r="J4147" s="192"/>
      <c r="K4147" s="192"/>
      <c r="L4147" s="192"/>
      <c r="M4147" s="596"/>
      <c r="N4147" s="192"/>
      <c r="O4147" s="596"/>
      <c r="P4147" s="192"/>
      <c r="Q4147" s="596"/>
      <c r="R4147" s="597"/>
      <c r="S4147" s="600"/>
      <c r="T4147" s="598"/>
      <c r="U4147" s="598"/>
      <c r="V4147" s="598"/>
      <c r="W4147" s="598"/>
      <c r="X4147" s="598"/>
      <c r="Y4147" s="598"/>
      <c r="Z4147" s="598"/>
      <c r="AA4147" s="598"/>
      <c r="AB4147" s="598"/>
      <c r="AC4147" s="598"/>
      <c r="AD4147" s="598"/>
      <c r="AE4147" s="598"/>
      <c r="AF4147" s="598"/>
      <c r="AG4147" s="599"/>
      <c r="AH4147" s="192"/>
      <c r="AI4147" s="604"/>
      <c r="AJ4147" s="598"/>
      <c r="AK4147" s="600"/>
      <c r="AL4147" s="67"/>
      <c r="AM4147" s="67"/>
    </row>
    <row r="4148">
      <c r="A4148" s="612"/>
      <c r="B4148" s="601"/>
      <c r="C4148" s="601"/>
      <c r="D4148" s="595"/>
      <c r="E4148" s="602"/>
      <c r="F4148" s="603"/>
      <c r="G4148" s="611"/>
      <c r="H4148" s="595"/>
      <c r="I4148" s="595"/>
      <c r="J4148" s="192"/>
      <c r="K4148" s="192"/>
      <c r="L4148" s="192"/>
      <c r="M4148" s="596"/>
      <c r="N4148" s="192"/>
      <c r="O4148" s="596"/>
      <c r="P4148" s="192"/>
      <c r="Q4148" s="596"/>
      <c r="R4148" s="597"/>
      <c r="S4148" s="600"/>
      <c r="T4148" s="598"/>
      <c r="U4148" s="598"/>
      <c r="V4148" s="598"/>
      <c r="W4148" s="598"/>
      <c r="X4148" s="598"/>
      <c r="Y4148" s="598"/>
      <c r="Z4148" s="598"/>
      <c r="AA4148" s="598"/>
      <c r="AB4148" s="598"/>
      <c r="AC4148" s="598"/>
      <c r="AD4148" s="598"/>
      <c r="AE4148" s="598"/>
      <c r="AF4148" s="598"/>
      <c r="AG4148" s="599"/>
      <c r="AH4148" s="192"/>
      <c r="AI4148" s="604"/>
      <c r="AJ4148" s="598"/>
      <c r="AK4148" s="600"/>
      <c r="AL4148" s="67"/>
      <c r="AM4148" s="67"/>
    </row>
    <row r="4149">
      <c r="A4149" s="612"/>
      <c r="B4149" s="601"/>
      <c r="C4149" s="601"/>
      <c r="D4149" s="595"/>
      <c r="E4149" s="602"/>
      <c r="F4149" s="603"/>
      <c r="G4149" s="611"/>
      <c r="H4149" s="595"/>
      <c r="I4149" s="595"/>
      <c r="J4149" s="192"/>
      <c r="K4149" s="192"/>
      <c r="L4149" s="192"/>
      <c r="M4149" s="596"/>
      <c r="N4149" s="192"/>
      <c r="O4149" s="596"/>
      <c r="P4149" s="192"/>
      <c r="Q4149" s="596"/>
      <c r="R4149" s="597"/>
      <c r="S4149" s="600"/>
      <c r="T4149" s="598"/>
      <c r="U4149" s="598"/>
      <c r="V4149" s="598"/>
      <c r="W4149" s="598"/>
      <c r="X4149" s="598"/>
      <c r="Y4149" s="598"/>
      <c r="Z4149" s="598"/>
      <c r="AA4149" s="598"/>
      <c r="AB4149" s="598"/>
      <c r="AC4149" s="598"/>
      <c r="AD4149" s="598"/>
      <c r="AE4149" s="598"/>
      <c r="AF4149" s="598"/>
      <c r="AG4149" s="599"/>
      <c r="AH4149" s="192"/>
      <c r="AI4149" s="604"/>
      <c r="AJ4149" s="598"/>
      <c r="AK4149" s="600"/>
      <c r="AL4149" s="67"/>
      <c r="AM4149" s="67"/>
    </row>
    <row r="4150">
      <c r="A4150" s="612"/>
      <c r="B4150" s="601"/>
      <c r="C4150" s="601"/>
      <c r="D4150" s="595"/>
      <c r="E4150" s="602"/>
      <c r="F4150" s="603"/>
      <c r="G4150" s="611"/>
      <c r="H4150" s="595"/>
      <c r="I4150" s="595"/>
      <c r="J4150" s="192"/>
      <c r="K4150" s="192"/>
      <c r="L4150" s="192"/>
      <c r="M4150" s="596"/>
      <c r="N4150" s="192"/>
      <c r="O4150" s="596"/>
      <c r="P4150" s="192"/>
      <c r="Q4150" s="596"/>
      <c r="R4150" s="597"/>
      <c r="S4150" s="600"/>
      <c r="T4150" s="598"/>
      <c r="U4150" s="598"/>
      <c r="V4150" s="598"/>
      <c r="W4150" s="598"/>
      <c r="X4150" s="598"/>
      <c r="Y4150" s="598"/>
      <c r="Z4150" s="598"/>
      <c r="AA4150" s="598"/>
      <c r="AB4150" s="598"/>
      <c r="AC4150" s="598"/>
      <c r="AD4150" s="598"/>
      <c r="AE4150" s="598"/>
      <c r="AF4150" s="598"/>
      <c r="AG4150" s="599"/>
      <c r="AH4150" s="192"/>
      <c r="AI4150" s="604"/>
      <c r="AJ4150" s="598"/>
      <c r="AK4150" s="600"/>
      <c r="AL4150" s="67"/>
      <c r="AM4150" s="67"/>
    </row>
    <row r="4151">
      <c r="A4151" s="612"/>
      <c r="B4151" s="601"/>
      <c r="C4151" s="601"/>
      <c r="D4151" s="595"/>
      <c r="E4151" s="602"/>
      <c r="F4151" s="603"/>
      <c r="G4151" s="611"/>
      <c r="H4151" s="595"/>
      <c r="I4151" s="595"/>
      <c r="J4151" s="192"/>
      <c r="K4151" s="192"/>
      <c r="L4151" s="192"/>
      <c r="M4151" s="596"/>
      <c r="N4151" s="192"/>
      <c r="O4151" s="596"/>
      <c r="P4151" s="192"/>
      <c r="Q4151" s="596"/>
      <c r="R4151" s="597"/>
      <c r="S4151" s="600"/>
      <c r="T4151" s="598"/>
      <c r="U4151" s="598"/>
      <c r="V4151" s="598"/>
      <c r="W4151" s="598"/>
      <c r="X4151" s="598"/>
      <c r="Y4151" s="598"/>
      <c r="Z4151" s="598"/>
      <c r="AA4151" s="598"/>
      <c r="AB4151" s="598"/>
      <c r="AC4151" s="598"/>
      <c r="AD4151" s="598"/>
      <c r="AE4151" s="598"/>
      <c r="AF4151" s="598"/>
      <c r="AG4151" s="599"/>
      <c r="AH4151" s="192"/>
      <c r="AI4151" s="604"/>
      <c r="AJ4151" s="598"/>
      <c r="AK4151" s="600"/>
      <c r="AL4151" s="67"/>
      <c r="AM4151" s="67"/>
    </row>
    <row r="4152">
      <c r="A4152" s="612"/>
      <c r="B4152" s="601"/>
      <c r="C4152" s="601"/>
      <c r="D4152" s="595"/>
      <c r="E4152" s="602"/>
      <c r="F4152" s="603"/>
      <c r="G4152" s="611"/>
      <c r="H4152" s="595"/>
      <c r="I4152" s="595"/>
      <c r="J4152" s="192"/>
      <c r="K4152" s="192"/>
      <c r="L4152" s="192"/>
      <c r="M4152" s="596"/>
      <c r="N4152" s="192"/>
      <c r="O4152" s="596"/>
      <c r="P4152" s="192"/>
      <c r="Q4152" s="596"/>
      <c r="R4152" s="597"/>
      <c r="S4152" s="600"/>
      <c r="T4152" s="598"/>
      <c r="U4152" s="598"/>
      <c r="V4152" s="598"/>
      <c r="W4152" s="598"/>
      <c r="X4152" s="598"/>
      <c r="Y4152" s="598"/>
      <c r="Z4152" s="598"/>
      <c r="AA4152" s="598"/>
      <c r="AB4152" s="598"/>
      <c r="AC4152" s="598"/>
      <c r="AD4152" s="598"/>
      <c r="AE4152" s="598"/>
      <c r="AF4152" s="598"/>
      <c r="AG4152" s="599"/>
      <c r="AH4152" s="192"/>
      <c r="AI4152" s="604"/>
      <c r="AJ4152" s="598"/>
      <c r="AK4152" s="600"/>
      <c r="AL4152" s="67"/>
      <c r="AM4152" s="67"/>
    </row>
    <row r="4153">
      <c r="A4153" s="612"/>
      <c r="B4153" s="601"/>
      <c r="C4153" s="601"/>
      <c r="D4153" s="595"/>
      <c r="E4153" s="602"/>
      <c r="F4153" s="603"/>
      <c r="G4153" s="611"/>
      <c r="H4153" s="595"/>
      <c r="I4153" s="595"/>
      <c r="J4153" s="192"/>
      <c r="K4153" s="192"/>
      <c r="L4153" s="192"/>
      <c r="M4153" s="596"/>
      <c r="N4153" s="192"/>
      <c r="O4153" s="596"/>
      <c r="P4153" s="192"/>
      <c r="Q4153" s="596"/>
      <c r="R4153" s="597"/>
      <c r="S4153" s="600"/>
      <c r="T4153" s="598"/>
      <c r="U4153" s="598"/>
      <c r="V4153" s="598"/>
      <c r="W4153" s="598"/>
      <c r="X4153" s="598"/>
      <c r="Y4153" s="598"/>
      <c r="Z4153" s="598"/>
      <c r="AA4153" s="598"/>
      <c r="AB4153" s="598"/>
      <c r="AC4153" s="598"/>
      <c r="AD4153" s="598"/>
      <c r="AE4153" s="598"/>
      <c r="AF4153" s="598"/>
      <c r="AG4153" s="599"/>
      <c r="AH4153" s="192"/>
      <c r="AI4153" s="604"/>
      <c r="AJ4153" s="598"/>
      <c r="AK4153" s="600"/>
      <c r="AL4153" s="67"/>
      <c r="AM4153" s="67"/>
    </row>
    <row r="4154">
      <c r="A4154" s="612"/>
      <c r="B4154" s="601"/>
      <c r="C4154" s="601"/>
      <c r="D4154" s="595"/>
      <c r="E4154" s="602"/>
      <c r="F4154" s="603"/>
      <c r="G4154" s="611"/>
      <c r="H4154" s="595"/>
      <c r="I4154" s="595"/>
      <c r="J4154" s="192"/>
      <c r="K4154" s="192"/>
      <c r="L4154" s="192"/>
      <c r="M4154" s="596"/>
      <c r="N4154" s="192"/>
      <c r="O4154" s="596"/>
      <c r="P4154" s="192"/>
      <c r="Q4154" s="596"/>
      <c r="R4154" s="597"/>
      <c r="S4154" s="600"/>
      <c r="T4154" s="598"/>
      <c r="U4154" s="598"/>
      <c r="V4154" s="598"/>
      <c r="W4154" s="598"/>
      <c r="X4154" s="598"/>
      <c r="Y4154" s="598"/>
      <c r="Z4154" s="598"/>
      <c r="AA4154" s="598"/>
      <c r="AB4154" s="598"/>
      <c r="AC4154" s="598"/>
      <c r="AD4154" s="598"/>
      <c r="AE4154" s="598"/>
      <c r="AF4154" s="598"/>
      <c r="AG4154" s="599"/>
      <c r="AH4154" s="192"/>
      <c r="AI4154" s="604"/>
      <c r="AJ4154" s="598"/>
      <c r="AK4154" s="600"/>
      <c r="AL4154" s="67"/>
      <c r="AM4154" s="67"/>
    </row>
    <row r="4155">
      <c r="A4155" s="612"/>
      <c r="B4155" s="601"/>
      <c r="C4155" s="601"/>
      <c r="D4155" s="595"/>
      <c r="E4155" s="602"/>
      <c r="F4155" s="603"/>
      <c r="G4155" s="611"/>
      <c r="H4155" s="595"/>
      <c r="I4155" s="595"/>
      <c r="J4155" s="192"/>
      <c r="K4155" s="192"/>
      <c r="L4155" s="192"/>
      <c r="M4155" s="596"/>
      <c r="N4155" s="192"/>
      <c r="O4155" s="596"/>
      <c r="P4155" s="192"/>
      <c r="Q4155" s="596"/>
      <c r="R4155" s="597"/>
      <c r="S4155" s="600"/>
      <c r="T4155" s="598"/>
      <c r="U4155" s="598"/>
      <c r="V4155" s="598"/>
      <c r="W4155" s="598"/>
      <c r="X4155" s="598"/>
      <c r="Y4155" s="598"/>
      <c r="Z4155" s="598"/>
      <c r="AA4155" s="598"/>
      <c r="AB4155" s="598"/>
      <c r="AC4155" s="598"/>
      <c r="AD4155" s="598"/>
      <c r="AE4155" s="598"/>
      <c r="AF4155" s="598"/>
      <c r="AG4155" s="599"/>
      <c r="AH4155" s="192"/>
      <c r="AI4155" s="604"/>
      <c r="AJ4155" s="598"/>
      <c r="AK4155" s="600"/>
      <c r="AL4155" s="67"/>
      <c r="AM4155" s="67"/>
    </row>
    <row r="4156">
      <c r="A4156" s="612"/>
      <c r="B4156" s="601"/>
      <c r="C4156" s="601"/>
      <c r="D4156" s="595"/>
      <c r="E4156" s="602"/>
      <c r="F4156" s="603"/>
      <c r="G4156" s="611"/>
      <c r="H4156" s="595"/>
      <c r="I4156" s="595"/>
      <c r="J4156" s="192"/>
      <c r="K4156" s="192"/>
      <c r="L4156" s="192"/>
      <c r="M4156" s="596"/>
      <c r="N4156" s="192"/>
      <c r="O4156" s="596"/>
      <c r="P4156" s="192"/>
      <c r="Q4156" s="596"/>
      <c r="R4156" s="597"/>
      <c r="S4156" s="600"/>
      <c r="T4156" s="598"/>
      <c r="U4156" s="598"/>
      <c r="V4156" s="598"/>
      <c r="W4156" s="598"/>
      <c r="X4156" s="598"/>
      <c r="Y4156" s="598"/>
      <c r="Z4156" s="598"/>
      <c r="AA4156" s="598"/>
      <c r="AB4156" s="598"/>
      <c r="AC4156" s="598"/>
      <c r="AD4156" s="598"/>
      <c r="AE4156" s="598"/>
      <c r="AF4156" s="598"/>
      <c r="AG4156" s="599"/>
      <c r="AH4156" s="192"/>
      <c r="AI4156" s="604"/>
      <c r="AJ4156" s="598"/>
      <c r="AK4156" s="600"/>
      <c r="AL4156" s="67"/>
      <c r="AM4156" s="67"/>
    </row>
    <row r="4157">
      <c r="A4157" s="612"/>
      <c r="B4157" s="601"/>
      <c r="C4157" s="601"/>
      <c r="D4157" s="595"/>
      <c r="E4157" s="602"/>
      <c r="F4157" s="603"/>
      <c r="G4157" s="611"/>
      <c r="H4157" s="595"/>
      <c r="I4157" s="595"/>
      <c r="J4157" s="192"/>
      <c r="K4157" s="192"/>
      <c r="L4157" s="192"/>
      <c r="M4157" s="596"/>
      <c r="N4157" s="192"/>
      <c r="O4157" s="596"/>
      <c r="P4157" s="192"/>
      <c r="Q4157" s="596"/>
      <c r="R4157" s="597"/>
      <c r="S4157" s="600"/>
      <c r="T4157" s="598"/>
      <c r="U4157" s="598"/>
      <c r="V4157" s="598"/>
      <c r="W4157" s="598"/>
      <c r="X4157" s="598"/>
      <c r="Y4157" s="598"/>
      <c r="Z4157" s="598"/>
      <c r="AA4157" s="598"/>
      <c r="AB4157" s="598"/>
      <c r="AC4157" s="598"/>
      <c r="AD4157" s="598"/>
      <c r="AE4157" s="598"/>
      <c r="AF4157" s="598"/>
      <c r="AG4157" s="599"/>
      <c r="AH4157" s="192"/>
      <c r="AI4157" s="604"/>
      <c r="AJ4157" s="598"/>
      <c r="AK4157" s="600"/>
      <c r="AL4157" s="67"/>
      <c r="AM4157" s="67"/>
    </row>
    <row r="4158">
      <c r="A4158" s="612"/>
      <c r="B4158" s="601"/>
      <c r="C4158" s="601"/>
      <c r="D4158" s="595"/>
      <c r="E4158" s="602"/>
      <c r="F4158" s="603"/>
      <c r="G4158" s="611"/>
      <c r="H4158" s="595"/>
      <c r="I4158" s="595"/>
      <c r="J4158" s="192"/>
      <c r="K4158" s="192"/>
      <c r="L4158" s="192"/>
      <c r="M4158" s="596"/>
      <c r="N4158" s="192"/>
      <c r="O4158" s="596"/>
      <c r="P4158" s="192"/>
      <c r="Q4158" s="596"/>
      <c r="R4158" s="597"/>
      <c r="S4158" s="600"/>
      <c r="T4158" s="598"/>
      <c r="U4158" s="598"/>
      <c r="V4158" s="598"/>
      <c r="W4158" s="598"/>
      <c r="X4158" s="598"/>
      <c r="Y4158" s="598"/>
      <c r="Z4158" s="598"/>
      <c r="AA4158" s="598"/>
      <c r="AB4158" s="598"/>
      <c r="AC4158" s="598"/>
      <c r="AD4158" s="598"/>
      <c r="AE4158" s="598"/>
      <c r="AF4158" s="598"/>
      <c r="AG4158" s="599"/>
      <c r="AH4158" s="192"/>
      <c r="AI4158" s="604"/>
      <c r="AJ4158" s="598"/>
      <c r="AK4158" s="600"/>
      <c r="AL4158" s="67"/>
      <c r="AM4158" s="67"/>
    </row>
    <row r="4159">
      <c r="A4159" s="612"/>
      <c r="B4159" s="601"/>
      <c r="C4159" s="601"/>
      <c r="D4159" s="595"/>
      <c r="E4159" s="602"/>
      <c r="F4159" s="603"/>
      <c r="G4159" s="611"/>
      <c r="H4159" s="595"/>
      <c r="I4159" s="595"/>
      <c r="J4159" s="192"/>
      <c r="K4159" s="192"/>
      <c r="L4159" s="192"/>
      <c r="M4159" s="596"/>
      <c r="N4159" s="192"/>
      <c r="O4159" s="596"/>
      <c r="P4159" s="192"/>
      <c r="Q4159" s="596"/>
      <c r="R4159" s="597"/>
      <c r="S4159" s="600"/>
      <c r="T4159" s="598"/>
      <c r="U4159" s="598"/>
      <c r="V4159" s="598"/>
      <c r="W4159" s="598"/>
      <c r="X4159" s="598"/>
      <c r="Y4159" s="598"/>
      <c r="Z4159" s="598"/>
      <c r="AA4159" s="598"/>
      <c r="AB4159" s="598"/>
      <c r="AC4159" s="598"/>
      <c r="AD4159" s="598"/>
      <c r="AE4159" s="598"/>
      <c r="AF4159" s="598"/>
      <c r="AG4159" s="599"/>
      <c r="AH4159" s="192"/>
      <c r="AI4159" s="604"/>
      <c r="AJ4159" s="598"/>
      <c r="AK4159" s="600"/>
      <c r="AL4159" s="67"/>
      <c r="AM4159" s="67"/>
    </row>
    <row r="4160">
      <c r="A4160" s="612"/>
      <c r="B4160" s="601"/>
      <c r="C4160" s="601"/>
      <c r="D4160" s="595"/>
      <c r="E4160" s="602"/>
      <c r="F4160" s="603"/>
      <c r="G4160" s="611"/>
      <c r="H4160" s="595"/>
      <c r="I4160" s="595"/>
      <c r="J4160" s="192"/>
      <c r="K4160" s="192"/>
      <c r="L4160" s="192"/>
      <c r="M4160" s="596"/>
      <c r="N4160" s="192"/>
      <c r="O4160" s="596"/>
      <c r="P4160" s="192"/>
      <c r="Q4160" s="596"/>
      <c r="R4160" s="597"/>
      <c r="S4160" s="600"/>
      <c r="T4160" s="598"/>
      <c r="U4160" s="598"/>
      <c r="V4160" s="598"/>
      <c r="W4160" s="598"/>
      <c r="X4160" s="598"/>
      <c r="Y4160" s="598"/>
      <c r="Z4160" s="598"/>
      <c r="AA4160" s="598"/>
      <c r="AB4160" s="598"/>
      <c r="AC4160" s="598"/>
      <c r="AD4160" s="598"/>
      <c r="AE4160" s="598"/>
      <c r="AF4160" s="598"/>
      <c r="AG4160" s="599"/>
      <c r="AH4160" s="192"/>
      <c r="AI4160" s="604"/>
      <c r="AJ4160" s="598"/>
      <c r="AK4160" s="600"/>
      <c r="AL4160" s="67"/>
      <c r="AM4160" s="67"/>
    </row>
    <row r="4161">
      <c r="A4161" s="612"/>
      <c r="B4161" s="601"/>
      <c r="C4161" s="601"/>
      <c r="D4161" s="595"/>
      <c r="E4161" s="602"/>
      <c r="F4161" s="603"/>
      <c r="G4161" s="611"/>
      <c r="H4161" s="595"/>
      <c r="I4161" s="595"/>
      <c r="J4161" s="192"/>
      <c r="K4161" s="192"/>
      <c r="L4161" s="192"/>
      <c r="M4161" s="596"/>
      <c r="N4161" s="192"/>
      <c r="O4161" s="596"/>
      <c r="P4161" s="192"/>
      <c r="Q4161" s="596"/>
      <c r="R4161" s="597"/>
      <c r="S4161" s="600"/>
      <c r="T4161" s="598"/>
      <c r="U4161" s="598"/>
      <c r="V4161" s="598"/>
      <c r="W4161" s="598"/>
      <c r="X4161" s="598"/>
      <c r="Y4161" s="598"/>
      <c r="Z4161" s="598"/>
      <c r="AA4161" s="598"/>
      <c r="AB4161" s="598"/>
      <c r="AC4161" s="598"/>
      <c r="AD4161" s="598"/>
      <c r="AE4161" s="598"/>
      <c r="AF4161" s="598"/>
      <c r="AG4161" s="599"/>
      <c r="AH4161" s="192"/>
      <c r="AI4161" s="604"/>
      <c r="AJ4161" s="598"/>
      <c r="AK4161" s="600"/>
      <c r="AL4161" s="67"/>
      <c r="AM4161" s="67"/>
    </row>
    <row r="4162">
      <c r="A4162" s="612"/>
      <c r="B4162" s="601"/>
      <c r="C4162" s="601"/>
      <c r="D4162" s="595"/>
      <c r="E4162" s="602"/>
      <c r="F4162" s="603"/>
      <c r="G4162" s="611"/>
      <c r="H4162" s="595"/>
      <c r="I4162" s="595"/>
      <c r="J4162" s="192"/>
      <c r="K4162" s="192"/>
      <c r="L4162" s="192"/>
      <c r="M4162" s="596"/>
      <c r="N4162" s="192"/>
      <c r="O4162" s="596"/>
      <c r="P4162" s="192"/>
      <c r="Q4162" s="596"/>
      <c r="R4162" s="597"/>
      <c r="S4162" s="600"/>
      <c r="T4162" s="598"/>
      <c r="U4162" s="598"/>
      <c r="V4162" s="598"/>
      <c r="W4162" s="598"/>
      <c r="X4162" s="598"/>
      <c r="Y4162" s="598"/>
      <c r="Z4162" s="598"/>
      <c r="AA4162" s="598"/>
      <c r="AB4162" s="598"/>
      <c r="AC4162" s="598"/>
      <c r="AD4162" s="598"/>
      <c r="AE4162" s="598"/>
      <c r="AF4162" s="598"/>
      <c r="AG4162" s="599"/>
      <c r="AH4162" s="192"/>
      <c r="AI4162" s="604"/>
      <c r="AJ4162" s="598"/>
      <c r="AK4162" s="600"/>
      <c r="AL4162" s="67"/>
      <c r="AM4162" s="67"/>
    </row>
    <row r="4163">
      <c r="A4163" s="612"/>
      <c r="B4163" s="601"/>
      <c r="C4163" s="601"/>
      <c r="D4163" s="595"/>
      <c r="E4163" s="602"/>
      <c r="F4163" s="603"/>
      <c r="G4163" s="611"/>
      <c r="H4163" s="595"/>
      <c r="I4163" s="595"/>
      <c r="J4163" s="192"/>
      <c r="K4163" s="192"/>
      <c r="L4163" s="192"/>
      <c r="M4163" s="596"/>
      <c r="N4163" s="192"/>
      <c r="O4163" s="596"/>
      <c r="P4163" s="192"/>
      <c r="Q4163" s="596"/>
      <c r="R4163" s="597"/>
      <c r="S4163" s="600"/>
      <c r="T4163" s="598"/>
      <c r="U4163" s="598"/>
      <c r="V4163" s="598"/>
      <c r="W4163" s="598"/>
      <c r="X4163" s="598"/>
      <c r="Y4163" s="598"/>
      <c r="Z4163" s="598"/>
      <c r="AA4163" s="598"/>
      <c r="AB4163" s="598"/>
      <c r="AC4163" s="598"/>
      <c r="AD4163" s="598"/>
      <c r="AE4163" s="598"/>
      <c r="AF4163" s="598"/>
      <c r="AG4163" s="599"/>
      <c r="AH4163" s="192"/>
      <c r="AI4163" s="604"/>
      <c r="AJ4163" s="598"/>
      <c r="AK4163" s="600"/>
      <c r="AL4163" s="67"/>
      <c r="AM4163" s="67"/>
    </row>
    <row r="4164">
      <c r="A4164" s="612"/>
      <c r="B4164" s="601"/>
      <c r="C4164" s="601"/>
      <c r="D4164" s="595"/>
      <c r="E4164" s="602"/>
      <c r="F4164" s="603"/>
      <c r="G4164" s="611"/>
      <c r="H4164" s="595"/>
      <c r="I4164" s="595"/>
      <c r="J4164" s="192"/>
      <c r="K4164" s="192"/>
      <c r="L4164" s="192"/>
      <c r="M4164" s="596"/>
      <c r="N4164" s="192"/>
      <c r="O4164" s="596"/>
      <c r="P4164" s="192"/>
      <c r="Q4164" s="596"/>
      <c r="R4164" s="597"/>
      <c r="S4164" s="600"/>
      <c r="T4164" s="598"/>
      <c r="U4164" s="598"/>
      <c r="V4164" s="598"/>
      <c r="W4164" s="598"/>
      <c r="X4164" s="598"/>
      <c r="Y4164" s="598"/>
      <c r="Z4164" s="598"/>
      <c r="AA4164" s="598"/>
      <c r="AB4164" s="598"/>
      <c r="AC4164" s="598"/>
      <c r="AD4164" s="598"/>
      <c r="AE4164" s="598"/>
      <c r="AF4164" s="598"/>
      <c r="AG4164" s="599"/>
      <c r="AH4164" s="192"/>
      <c r="AI4164" s="604"/>
      <c r="AJ4164" s="598"/>
      <c r="AK4164" s="600"/>
      <c r="AL4164" s="67"/>
      <c r="AM4164" s="67"/>
    </row>
    <row r="4165">
      <c r="A4165" s="612"/>
      <c r="B4165" s="601"/>
      <c r="C4165" s="601"/>
      <c r="D4165" s="595"/>
      <c r="E4165" s="602"/>
      <c r="F4165" s="603"/>
      <c r="G4165" s="611"/>
      <c r="H4165" s="595"/>
      <c r="I4165" s="595"/>
      <c r="J4165" s="192"/>
      <c r="K4165" s="192"/>
      <c r="L4165" s="192"/>
      <c r="M4165" s="596"/>
      <c r="N4165" s="192"/>
      <c r="O4165" s="596"/>
      <c r="P4165" s="192"/>
      <c r="Q4165" s="596"/>
      <c r="R4165" s="597"/>
      <c r="S4165" s="600"/>
      <c r="T4165" s="598"/>
      <c r="U4165" s="598"/>
      <c r="V4165" s="598"/>
      <c r="W4165" s="598"/>
      <c r="X4165" s="598"/>
      <c r="Y4165" s="598"/>
      <c r="Z4165" s="598"/>
      <c r="AA4165" s="598"/>
      <c r="AB4165" s="598"/>
      <c r="AC4165" s="598"/>
      <c r="AD4165" s="598"/>
      <c r="AE4165" s="598"/>
      <c r="AF4165" s="598"/>
      <c r="AG4165" s="599"/>
      <c r="AH4165" s="192"/>
      <c r="AI4165" s="604"/>
      <c r="AJ4165" s="598"/>
      <c r="AK4165" s="600"/>
      <c r="AL4165" s="67"/>
      <c r="AM4165" s="67"/>
    </row>
    <row r="4166">
      <c r="A4166" s="612"/>
      <c r="B4166" s="601"/>
      <c r="C4166" s="601"/>
      <c r="D4166" s="595"/>
      <c r="E4166" s="602"/>
      <c r="F4166" s="603"/>
      <c r="G4166" s="611"/>
      <c r="H4166" s="595"/>
      <c r="I4166" s="595"/>
      <c r="J4166" s="192"/>
      <c r="K4166" s="192"/>
      <c r="L4166" s="192"/>
      <c r="M4166" s="596"/>
      <c r="N4166" s="192"/>
      <c r="O4166" s="596"/>
      <c r="P4166" s="192"/>
      <c r="Q4166" s="596"/>
      <c r="R4166" s="597"/>
      <c r="S4166" s="600"/>
      <c r="T4166" s="598"/>
      <c r="U4166" s="598"/>
      <c r="V4166" s="598"/>
      <c r="W4166" s="598"/>
      <c r="X4166" s="598"/>
      <c r="Y4166" s="598"/>
      <c r="Z4166" s="598"/>
      <c r="AA4166" s="598"/>
      <c r="AB4166" s="598"/>
      <c r="AC4166" s="598"/>
      <c r="AD4166" s="598"/>
      <c r="AE4166" s="598"/>
      <c r="AF4166" s="598"/>
      <c r="AG4166" s="599"/>
      <c r="AH4166" s="192"/>
      <c r="AI4166" s="604"/>
      <c r="AJ4166" s="598"/>
      <c r="AK4166" s="600"/>
      <c r="AL4166" s="67"/>
      <c r="AM4166" s="67"/>
    </row>
    <row r="4167">
      <c r="A4167" s="612"/>
      <c r="B4167" s="601"/>
      <c r="C4167" s="601"/>
      <c r="D4167" s="595"/>
      <c r="E4167" s="602"/>
      <c r="F4167" s="603"/>
      <c r="G4167" s="611"/>
      <c r="H4167" s="595"/>
      <c r="I4167" s="595"/>
      <c r="J4167" s="192"/>
      <c r="K4167" s="192"/>
      <c r="L4167" s="192"/>
      <c r="M4167" s="596"/>
      <c r="N4167" s="192"/>
      <c r="O4167" s="596"/>
      <c r="P4167" s="192"/>
      <c r="Q4167" s="596"/>
      <c r="R4167" s="597"/>
      <c r="S4167" s="600"/>
      <c r="T4167" s="598"/>
      <c r="U4167" s="598"/>
      <c r="V4167" s="598"/>
      <c r="W4167" s="598"/>
      <c r="X4167" s="598"/>
      <c r="Y4167" s="598"/>
      <c r="Z4167" s="598"/>
      <c r="AA4167" s="598"/>
      <c r="AB4167" s="598"/>
      <c r="AC4167" s="598"/>
      <c r="AD4167" s="598"/>
      <c r="AE4167" s="598"/>
      <c r="AF4167" s="598"/>
      <c r="AG4167" s="599"/>
      <c r="AH4167" s="192"/>
      <c r="AI4167" s="604"/>
      <c r="AJ4167" s="598"/>
      <c r="AK4167" s="600"/>
      <c r="AL4167" s="67"/>
      <c r="AM4167" s="67"/>
    </row>
    <row r="4168">
      <c r="A4168" s="612"/>
      <c r="B4168" s="601"/>
      <c r="C4168" s="601"/>
      <c r="D4168" s="595"/>
      <c r="E4168" s="602"/>
      <c r="F4168" s="603"/>
      <c r="G4168" s="611"/>
      <c r="H4168" s="595"/>
      <c r="I4168" s="595"/>
      <c r="J4168" s="192"/>
      <c r="K4168" s="192"/>
      <c r="L4168" s="192"/>
      <c r="M4168" s="596"/>
      <c r="N4168" s="192"/>
      <c r="O4168" s="596"/>
      <c r="P4168" s="192"/>
      <c r="Q4168" s="596"/>
      <c r="R4168" s="597"/>
      <c r="S4168" s="600"/>
      <c r="T4168" s="598"/>
      <c r="U4168" s="598"/>
      <c r="V4168" s="598"/>
      <c r="W4168" s="598"/>
      <c r="X4168" s="598"/>
      <c r="Y4168" s="598"/>
      <c r="Z4168" s="598"/>
      <c r="AA4168" s="598"/>
      <c r="AB4168" s="598"/>
      <c r="AC4168" s="598"/>
      <c r="AD4168" s="598"/>
      <c r="AE4168" s="598"/>
      <c r="AF4168" s="598"/>
      <c r="AG4168" s="599"/>
      <c r="AH4168" s="192"/>
      <c r="AI4168" s="604"/>
      <c r="AJ4168" s="598"/>
      <c r="AK4168" s="600"/>
      <c r="AL4168" s="67"/>
      <c r="AM4168" s="67"/>
    </row>
    <row r="4169">
      <c r="A4169" s="612"/>
      <c r="B4169" s="601"/>
      <c r="C4169" s="601"/>
      <c r="D4169" s="595"/>
      <c r="E4169" s="602"/>
      <c r="F4169" s="603"/>
      <c r="G4169" s="611"/>
      <c r="H4169" s="595"/>
      <c r="I4169" s="595"/>
      <c r="J4169" s="192"/>
      <c r="K4169" s="192"/>
      <c r="L4169" s="192"/>
      <c r="M4169" s="596"/>
      <c r="N4169" s="192"/>
      <c r="O4169" s="596"/>
      <c r="P4169" s="192"/>
      <c r="Q4169" s="596"/>
      <c r="R4169" s="597"/>
      <c r="S4169" s="600"/>
      <c r="T4169" s="598"/>
      <c r="U4169" s="598"/>
      <c r="V4169" s="598"/>
      <c r="W4169" s="598"/>
      <c r="X4169" s="598"/>
      <c r="Y4169" s="598"/>
      <c r="Z4169" s="598"/>
      <c r="AA4169" s="598"/>
      <c r="AB4169" s="598"/>
      <c r="AC4169" s="598"/>
      <c r="AD4169" s="598"/>
      <c r="AE4169" s="598"/>
      <c r="AF4169" s="598"/>
      <c r="AG4169" s="599"/>
      <c r="AH4169" s="192"/>
      <c r="AI4169" s="604"/>
      <c r="AJ4169" s="598"/>
      <c r="AK4169" s="600"/>
      <c r="AL4169" s="67"/>
      <c r="AM4169" s="67"/>
    </row>
    <row r="4170">
      <c r="A4170" s="612"/>
      <c r="B4170" s="601"/>
      <c r="C4170" s="601"/>
      <c r="D4170" s="595"/>
      <c r="E4170" s="602"/>
      <c r="F4170" s="603"/>
      <c r="G4170" s="611"/>
      <c r="H4170" s="595"/>
      <c r="I4170" s="595"/>
      <c r="J4170" s="192"/>
      <c r="K4170" s="192"/>
      <c r="L4170" s="192"/>
      <c r="M4170" s="596"/>
      <c r="N4170" s="192"/>
      <c r="O4170" s="596"/>
      <c r="P4170" s="192"/>
      <c r="Q4170" s="596"/>
      <c r="R4170" s="597"/>
      <c r="S4170" s="600"/>
      <c r="T4170" s="598"/>
      <c r="U4170" s="598"/>
      <c r="V4170" s="598"/>
      <c r="W4170" s="598"/>
      <c r="X4170" s="598"/>
      <c r="Y4170" s="598"/>
      <c r="Z4170" s="598"/>
      <c r="AA4170" s="598"/>
      <c r="AB4170" s="598"/>
      <c r="AC4170" s="598"/>
      <c r="AD4170" s="598"/>
      <c r="AE4170" s="598"/>
      <c r="AF4170" s="598"/>
      <c r="AG4170" s="599"/>
      <c r="AH4170" s="192"/>
      <c r="AI4170" s="604"/>
      <c r="AJ4170" s="598"/>
      <c r="AK4170" s="600"/>
      <c r="AL4170" s="67"/>
      <c r="AM4170" s="67"/>
    </row>
    <row r="4171">
      <c r="A4171" s="612"/>
      <c r="B4171" s="601"/>
      <c r="C4171" s="601"/>
      <c r="D4171" s="595"/>
      <c r="E4171" s="602"/>
      <c r="F4171" s="603"/>
      <c r="G4171" s="611"/>
      <c r="H4171" s="595"/>
      <c r="I4171" s="595"/>
      <c r="J4171" s="192"/>
      <c r="K4171" s="192"/>
      <c r="L4171" s="192"/>
      <c r="M4171" s="596"/>
      <c r="N4171" s="192"/>
      <c r="O4171" s="596"/>
      <c r="P4171" s="192"/>
      <c r="Q4171" s="596"/>
      <c r="R4171" s="597"/>
      <c r="S4171" s="600"/>
      <c r="T4171" s="598"/>
      <c r="U4171" s="598"/>
      <c r="V4171" s="598"/>
      <c r="W4171" s="598"/>
      <c r="X4171" s="598"/>
      <c r="Y4171" s="598"/>
      <c r="Z4171" s="598"/>
      <c r="AA4171" s="598"/>
      <c r="AB4171" s="598"/>
      <c r="AC4171" s="598"/>
      <c r="AD4171" s="598"/>
      <c r="AE4171" s="598"/>
      <c r="AF4171" s="598"/>
      <c r="AG4171" s="599"/>
      <c r="AH4171" s="192"/>
      <c r="AI4171" s="604"/>
      <c r="AJ4171" s="598"/>
      <c r="AK4171" s="600"/>
      <c r="AL4171" s="67"/>
      <c r="AM4171" s="67"/>
    </row>
    <row r="4172">
      <c r="A4172" s="612"/>
      <c r="B4172" s="601"/>
      <c r="C4172" s="601"/>
      <c r="D4172" s="595"/>
      <c r="E4172" s="602"/>
      <c r="F4172" s="603"/>
      <c r="G4172" s="611"/>
      <c r="H4172" s="595"/>
      <c r="I4172" s="595"/>
      <c r="J4172" s="192"/>
      <c r="K4172" s="192"/>
      <c r="L4172" s="192"/>
      <c r="M4172" s="596"/>
      <c r="N4172" s="192"/>
      <c r="O4172" s="596"/>
      <c r="P4172" s="192"/>
      <c r="Q4172" s="596"/>
      <c r="R4172" s="597"/>
      <c r="S4172" s="600"/>
      <c r="T4172" s="598"/>
      <c r="U4172" s="598"/>
      <c r="V4172" s="598"/>
      <c r="W4172" s="598"/>
      <c r="X4172" s="598"/>
      <c r="Y4172" s="598"/>
      <c r="Z4172" s="598"/>
      <c r="AA4172" s="598"/>
      <c r="AB4172" s="598"/>
      <c r="AC4172" s="598"/>
      <c r="AD4172" s="598"/>
      <c r="AE4172" s="598"/>
      <c r="AF4172" s="598"/>
      <c r="AG4172" s="599"/>
      <c r="AH4172" s="192"/>
      <c r="AI4172" s="604"/>
      <c r="AJ4172" s="598"/>
      <c r="AK4172" s="600"/>
      <c r="AL4172" s="67"/>
      <c r="AM4172" s="67"/>
    </row>
    <row r="4173">
      <c r="A4173" s="612"/>
      <c r="B4173" s="601"/>
      <c r="C4173" s="601"/>
      <c r="D4173" s="595"/>
      <c r="E4173" s="602"/>
      <c r="F4173" s="603"/>
      <c r="G4173" s="611"/>
      <c r="H4173" s="595"/>
      <c r="I4173" s="595"/>
      <c r="J4173" s="192"/>
      <c r="K4173" s="192"/>
      <c r="L4173" s="192"/>
      <c r="M4173" s="596"/>
      <c r="N4173" s="192"/>
      <c r="O4173" s="596"/>
      <c r="P4173" s="192"/>
      <c r="Q4173" s="596"/>
      <c r="R4173" s="597"/>
      <c r="S4173" s="600"/>
      <c r="T4173" s="598"/>
      <c r="U4173" s="598"/>
      <c r="V4173" s="598"/>
      <c r="W4173" s="598"/>
      <c r="X4173" s="598"/>
      <c r="Y4173" s="598"/>
      <c r="Z4173" s="598"/>
      <c r="AA4173" s="598"/>
      <c r="AB4173" s="598"/>
      <c r="AC4173" s="598"/>
      <c r="AD4173" s="598"/>
      <c r="AE4173" s="598"/>
      <c r="AF4173" s="598"/>
      <c r="AG4173" s="599"/>
      <c r="AH4173" s="192"/>
      <c r="AI4173" s="604"/>
      <c r="AJ4173" s="598"/>
      <c r="AK4173" s="600"/>
      <c r="AL4173" s="67"/>
      <c r="AM4173" s="67"/>
    </row>
    <row r="4174">
      <c r="A4174" s="612"/>
      <c r="B4174" s="601"/>
      <c r="C4174" s="601"/>
      <c r="D4174" s="595"/>
      <c r="E4174" s="602"/>
      <c r="F4174" s="603"/>
      <c r="G4174" s="611"/>
      <c r="H4174" s="595"/>
      <c r="I4174" s="595"/>
      <c r="J4174" s="192"/>
      <c r="K4174" s="192"/>
      <c r="L4174" s="192"/>
      <c r="M4174" s="596"/>
      <c r="N4174" s="192"/>
      <c r="O4174" s="596"/>
      <c r="P4174" s="192"/>
      <c r="Q4174" s="596"/>
      <c r="R4174" s="597"/>
      <c r="S4174" s="600"/>
      <c r="T4174" s="598"/>
      <c r="U4174" s="598"/>
      <c r="V4174" s="598"/>
      <c r="W4174" s="598"/>
      <c r="X4174" s="598"/>
      <c r="Y4174" s="598"/>
      <c r="Z4174" s="598"/>
      <c r="AA4174" s="598"/>
      <c r="AB4174" s="598"/>
      <c r="AC4174" s="598"/>
      <c r="AD4174" s="598"/>
      <c r="AE4174" s="598"/>
      <c r="AF4174" s="598"/>
      <c r="AG4174" s="599"/>
      <c r="AH4174" s="192"/>
      <c r="AI4174" s="604"/>
      <c r="AJ4174" s="598"/>
      <c r="AK4174" s="600"/>
      <c r="AL4174" s="67"/>
      <c r="AM4174" s="67"/>
    </row>
    <row r="4175">
      <c r="A4175" s="612"/>
      <c r="B4175" s="601"/>
      <c r="C4175" s="601"/>
      <c r="D4175" s="595"/>
      <c r="E4175" s="602"/>
      <c r="F4175" s="603"/>
      <c r="G4175" s="611"/>
      <c r="H4175" s="595"/>
      <c r="I4175" s="595"/>
      <c r="J4175" s="192"/>
      <c r="K4175" s="192"/>
      <c r="L4175" s="192"/>
      <c r="M4175" s="596"/>
      <c r="N4175" s="192"/>
      <c r="O4175" s="596"/>
      <c r="P4175" s="192"/>
      <c r="Q4175" s="596"/>
      <c r="R4175" s="597"/>
      <c r="S4175" s="600"/>
      <c r="T4175" s="598"/>
      <c r="U4175" s="598"/>
      <c r="V4175" s="598"/>
      <c r="W4175" s="598"/>
      <c r="X4175" s="598"/>
      <c r="Y4175" s="598"/>
      <c r="Z4175" s="598"/>
      <c r="AA4175" s="598"/>
      <c r="AB4175" s="598"/>
      <c r="AC4175" s="598"/>
      <c r="AD4175" s="598"/>
      <c r="AE4175" s="598"/>
      <c r="AF4175" s="598"/>
      <c r="AG4175" s="599"/>
      <c r="AH4175" s="192"/>
      <c r="AI4175" s="604"/>
      <c r="AJ4175" s="598"/>
      <c r="AK4175" s="600"/>
      <c r="AL4175" s="67"/>
      <c r="AM4175" s="67"/>
    </row>
    <row r="4176">
      <c r="A4176" s="612"/>
      <c r="B4176" s="601"/>
      <c r="C4176" s="601"/>
      <c r="D4176" s="595"/>
      <c r="E4176" s="602"/>
      <c r="F4176" s="603"/>
      <c r="G4176" s="611"/>
      <c r="H4176" s="595"/>
      <c r="I4176" s="595"/>
      <c r="J4176" s="192"/>
      <c r="K4176" s="192"/>
      <c r="L4176" s="192"/>
      <c r="M4176" s="596"/>
      <c r="N4176" s="192"/>
      <c r="O4176" s="596"/>
      <c r="P4176" s="192"/>
      <c r="Q4176" s="596"/>
      <c r="R4176" s="597"/>
      <c r="S4176" s="600"/>
      <c r="T4176" s="598"/>
      <c r="U4176" s="598"/>
      <c r="V4176" s="598"/>
      <c r="W4176" s="598"/>
      <c r="X4176" s="598"/>
      <c r="Y4176" s="598"/>
      <c r="Z4176" s="598"/>
      <c r="AA4176" s="598"/>
      <c r="AB4176" s="598"/>
      <c r="AC4176" s="598"/>
      <c r="AD4176" s="598"/>
      <c r="AE4176" s="598"/>
      <c r="AF4176" s="598"/>
      <c r="AG4176" s="599"/>
      <c r="AH4176" s="192"/>
      <c r="AI4176" s="604"/>
      <c r="AJ4176" s="598"/>
      <c r="AK4176" s="600"/>
      <c r="AL4176" s="67"/>
      <c r="AM4176" s="67"/>
    </row>
    <row r="4177">
      <c r="A4177" s="612"/>
      <c r="B4177" s="601"/>
      <c r="C4177" s="601"/>
      <c r="D4177" s="595"/>
      <c r="E4177" s="602"/>
      <c r="F4177" s="603"/>
      <c r="G4177" s="611"/>
      <c r="H4177" s="595"/>
      <c r="I4177" s="595"/>
      <c r="J4177" s="192"/>
      <c r="K4177" s="192"/>
      <c r="L4177" s="192"/>
      <c r="M4177" s="596"/>
      <c r="N4177" s="192"/>
      <c r="O4177" s="596"/>
      <c r="P4177" s="192"/>
      <c r="Q4177" s="596"/>
      <c r="R4177" s="597"/>
      <c r="S4177" s="600"/>
      <c r="T4177" s="598"/>
      <c r="U4177" s="598"/>
      <c r="V4177" s="598"/>
      <c r="W4177" s="598"/>
      <c r="X4177" s="598"/>
      <c r="Y4177" s="598"/>
      <c r="Z4177" s="598"/>
      <c r="AA4177" s="598"/>
      <c r="AB4177" s="598"/>
      <c r="AC4177" s="598"/>
      <c r="AD4177" s="598"/>
      <c r="AE4177" s="598"/>
      <c r="AF4177" s="598"/>
      <c r="AG4177" s="599"/>
      <c r="AH4177" s="192"/>
      <c r="AI4177" s="604"/>
      <c r="AJ4177" s="598"/>
      <c r="AK4177" s="600"/>
      <c r="AL4177" s="67"/>
      <c r="AM4177" s="67"/>
    </row>
    <row r="4178">
      <c r="A4178" s="612"/>
      <c r="B4178" s="601"/>
      <c r="C4178" s="601"/>
      <c r="D4178" s="595"/>
      <c r="E4178" s="602"/>
      <c r="F4178" s="603"/>
      <c r="G4178" s="611"/>
      <c r="H4178" s="595"/>
      <c r="I4178" s="595"/>
      <c r="J4178" s="192"/>
      <c r="K4178" s="192"/>
      <c r="L4178" s="192"/>
      <c r="M4178" s="596"/>
      <c r="N4178" s="192"/>
      <c r="O4178" s="596"/>
      <c r="P4178" s="192"/>
      <c r="Q4178" s="596"/>
      <c r="R4178" s="597"/>
      <c r="S4178" s="600"/>
      <c r="T4178" s="598"/>
      <c r="U4178" s="598"/>
      <c r="V4178" s="598"/>
      <c r="W4178" s="598"/>
      <c r="X4178" s="598"/>
      <c r="Y4178" s="598"/>
      <c r="Z4178" s="598"/>
      <c r="AA4178" s="598"/>
      <c r="AB4178" s="598"/>
      <c r="AC4178" s="598"/>
      <c r="AD4178" s="598"/>
      <c r="AE4178" s="598"/>
      <c r="AF4178" s="598"/>
      <c r="AG4178" s="599"/>
      <c r="AH4178" s="192"/>
      <c r="AI4178" s="604"/>
      <c r="AJ4178" s="598"/>
      <c r="AK4178" s="600"/>
      <c r="AL4178" s="67"/>
      <c r="AM4178" s="67"/>
    </row>
    <row r="4179">
      <c r="A4179" s="612"/>
      <c r="B4179" s="601"/>
      <c r="C4179" s="601"/>
      <c r="D4179" s="595"/>
      <c r="E4179" s="602"/>
      <c r="F4179" s="603"/>
      <c r="G4179" s="611"/>
      <c r="H4179" s="595"/>
      <c r="I4179" s="595"/>
      <c r="J4179" s="192"/>
      <c r="K4179" s="192"/>
      <c r="L4179" s="192"/>
      <c r="M4179" s="596"/>
      <c r="N4179" s="192"/>
      <c r="O4179" s="596"/>
      <c r="P4179" s="192"/>
      <c r="Q4179" s="596"/>
      <c r="R4179" s="597"/>
      <c r="S4179" s="600"/>
      <c r="T4179" s="598"/>
      <c r="U4179" s="598"/>
      <c r="V4179" s="598"/>
      <c r="W4179" s="598"/>
      <c r="X4179" s="598"/>
      <c r="Y4179" s="598"/>
      <c r="Z4179" s="598"/>
      <c r="AA4179" s="598"/>
      <c r="AB4179" s="598"/>
      <c r="AC4179" s="598"/>
      <c r="AD4179" s="598"/>
      <c r="AE4179" s="598"/>
      <c r="AF4179" s="598"/>
      <c r="AG4179" s="599"/>
      <c r="AH4179" s="192"/>
      <c r="AI4179" s="604"/>
      <c r="AJ4179" s="598"/>
      <c r="AK4179" s="600"/>
      <c r="AL4179" s="67"/>
      <c r="AM4179" s="67"/>
    </row>
    <row r="4180">
      <c r="A4180" s="612"/>
      <c r="B4180" s="601"/>
      <c r="C4180" s="601"/>
      <c r="D4180" s="595"/>
      <c r="E4180" s="602"/>
      <c r="F4180" s="603"/>
      <c r="G4180" s="611"/>
      <c r="H4180" s="595"/>
      <c r="I4180" s="595"/>
      <c r="J4180" s="192"/>
      <c r="K4180" s="192"/>
      <c r="L4180" s="192"/>
      <c r="M4180" s="596"/>
      <c r="N4180" s="192"/>
      <c r="O4180" s="596"/>
      <c r="P4180" s="192"/>
      <c r="Q4180" s="596"/>
      <c r="R4180" s="597"/>
      <c r="S4180" s="600"/>
      <c r="T4180" s="598"/>
      <c r="U4180" s="598"/>
      <c r="V4180" s="598"/>
      <c r="W4180" s="598"/>
      <c r="X4180" s="598"/>
      <c r="Y4180" s="598"/>
      <c r="Z4180" s="598"/>
      <c r="AA4180" s="598"/>
      <c r="AB4180" s="598"/>
      <c r="AC4180" s="598"/>
      <c r="AD4180" s="598"/>
      <c r="AE4180" s="598"/>
      <c r="AF4180" s="598"/>
      <c r="AG4180" s="599"/>
      <c r="AH4180" s="192"/>
      <c r="AI4180" s="604"/>
      <c r="AJ4180" s="598"/>
      <c r="AK4180" s="600"/>
      <c r="AL4180" s="67"/>
      <c r="AM4180" s="67"/>
    </row>
    <row r="4181">
      <c r="A4181" s="612"/>
      <c r="B4181" s="601"/>
      <c r="C4181" s="601"/>
      <c r="D4181" s="595"/>
      <c r="E4181" s="602"/>
      <c r="F4181" s="603"/>
      <c r="G4181" s="611"/>
      <c r="H4181" s="595"/>
      <c r="I4181" s="595"/>
      <c r="J4181" s="192"/>
      <c r="K4181" s="192"/>
      <c r="L4181" s="192"/>
      <c r="M4181" s="596"/>
      <c r="N4181" s="192"/>
      <c r="O4181" s="596"/>
      <c r="P4181" s="192"/>
      <c r="Q4181" s="596"/>
      <c r="R4181" s="597"/>
      <c r="S4181" s="600"/>
      <c r="T4181" s="598"/>
      <c r="U4181" s="598"/>
      <c r="V4181" s="598"/>
      <c r="W4181" s="598"/>
      <c r="X4181" s="598"/>
      <c r="Y4181" s="598"/>
      <c r="Z4181" s="598"/>
      <c r="AA4181" s="598"/>
      <c r="AB4181" s="598"/>
      <c r="AC4181" s="598"/>
      <c r="AD4181" s="598"/>
      <c r="AE4181" s="598"/>
      <c r="AF4181" s="598"/>
      <c r="AG4181" s="599"/>
      <c r="AH4181" s="192"/>
      <c r="AI4181" s="604"/>
      <c r="AJ4181" s="598"/>
      <c r="AK4181" s="600"/>
      <c r="AL4181" s="67"/>
      <c r="AM4181" s="67"/>
    </row>
    <row r="4182">
      <c r="A4182" s="612"/>
      <c r="B4182" s="601"/>
      <c r="C4182" s="601"/>
      <c r="D4182" s="595"/>
      <c r="E4182" s="602"/>
      <c r="F4182" s="603"/>
      <c r="G4182" s="611"/>
      <c r="H4182" s="595"/>
      <c r="I4182" s="595"/>
      <c r="J4182" s="192"/>
      <c r="K4182" s="192"/>
      <c r="L4182" s="192"/>
      <c r="M4182" s="596"/>
      <c r="N4182" s="192"/>
      <c r="O4182" s="596"/>
      <c r="P4182" s="192"/>
      <c r="Q4182" s="596"/>
      <c r="R4182" s="597"/>
      <c r="S4182" s="600"/>
      <c r="T4182" s="598"/>
      <c r="U4182" s="598"/>
      <c r="V4182" s="598"/>
      <c r="W4182" s="598"/>
      <c r="X4182" s="598"/>
      <c r="Y4182" s="598"/>
      <c r="Z4182" s="598"/>
      <c r="AA4182" s="598"/>
      <c r="AB4182" s="598"/>
      <c r="AC4182" s="598"/>
      <c r="AD4182" s="598"/>
      <c r="AE4182" s="598"/>
      <c r="AF4182" s="598"/>
      <c r="AG4182" s="599"/>
      <c r="AH4182" s="192"/>
      <c r="AI4182" s="604"/>
      <c r="AJ4182" s="598"/>
      <c r="AK4182" s="600"/>
      <c r="AL4182" s="67"/>
      <c r="AM4182" s="67"/>
    </row>
    <row r="4183">
      <c r="A4183" s="612"/>
      <c r="B4183" s="601"/>
      <c r="C4183" s="601"/>
      <c r="D4183" s="595"/>
      <c r="E4183" s="602"/>
      <c r="F4183" s="603"/>
      <c r="G4183" s="611"/>
      <c r="H4183" s="595"/>
      <c r="I4183" s="595"/>
      <c r="J4183" s="192"/>
      <c r="K4183" s="192"/>
      <c r="L4183" s="192"/>
      <c r="M4183" s="596"/>
      <c r="N4183" s="192"/>
      <c r="O4183" s="596"/>
      <c r="P4183" s="192"/>
      <c r="Q4183" s="596"/>
      <c r="R4183" s="597"/>
      <c r="S4183" s="600"/>
      <c r="T4183" s="598"/>
      <c r="U4183" s="598"/>
      <c r="V4183" s="598"/>
      <c r="W4183" s="598"/>
      <c r="X4183" s="598"/>
      <c r="Y4183" s="598"/>
      <c r="Z4183" s="598"/>
      <c r="AA4183" s="598"/>
      <c r="AB4183" s="598"/>
      <c r="AC4183" s="598"/>
      <c r="AD4183" s="598"/>
      <c r="AE4183" s="598"/>
      <c r="AF4183" s="598"/>
      <c r="AG4183" s="599"/>
      <c r="AH4183" s="192"/>
      <c r="AI4183" s="604"/>
      <c r="AJ4183" s="598"/>
      <c r="AK4183" s="600"/>
      <c r="AL4183" s="67"/>
      <c r="AM4183" s="67"/>
    </row>
    <row r="4184">
      <c r="A4184" s="612"/>
      <c r="B4184" s="601"/>
      <c r="C4184" s="601"/>
      <c r="D4184" s="595"/>
      <c r="E4184" s="602"/>
      <c r="F4184" s="603"/>
      <c r="G4184" s="611"/>
      <c r="H4184" s="595"/>
      <c r="I4184" s="595"/>
      <c r="J4184" s="192"/>
      <c r="K4184" s="192"/>
      <c r="L4184" s="192"/>
      <c r="M4184" s="596"/>
      <c r="N4184" s="192"/>
      <c r="O4184" s="596"/>
      <c r="P4184" s="192"/>
      <c r="Q4184" s="596"/>
      <c r="R4184" s="597"/>
      <c r="S4184" s="600"/>
      <c r="T4184" s="598"/>
      <c r="U4184" s="598"/>
      <c r="V4184" s="598"/>
      <c r="W4184" s="598"/>
      <c r="X4184" s="598"/>
      <c r="Y4184" s="598"/>
      <c r="Z4184" s="598"/>
      <c r="AA4184" s="598"/>
      <c r="AB4184" s="598"/>
      <c r="AC4184" s="598"/>
      <c r="AD4184" s="598"/>
      <c r="AE4184" s="598"/>
      <c r="AF4184" s="598"/>
      <c r="AG4184" s="599"/>
      <c r="AH4184" s="192"/>
      <c r="AI4184" s="604"/>
      <c r="AJ4184" s="598"/>
      <c r="AK4184" s="600"/>
      <c r="AL4184" s="67"/>
      <c r="AM4184" s="67"/>
    </row>
    <row r="4185">
      <c r="A4185" s="612"/>
      <c r="B4185" s="601"/>
      <c r="C4185" s="601"/>
      <c r="D4185" s="595"/>
      <c r="E4185" s="602"/>
      <c r="F4185" s="603"/>
      <c r="G4185" s="611"/>
      <c r="H4185" s="595"/>
      <c r="I4185" s="595"/>
      <c r="J4185" s="192"/>
      <c r="K4185" s="192"/>
      <c r="L4185" s="192"/>
      <c r="M4185" s="596"/>
      <c r="N4185" s="192"/>
      <c r="O4185" s="596"/>
      <c r="P4185" s="192"/>
      <c r="Q4185" s="596"/>
      <c r="R4185" s="597"/>
      <c r="S4185" s="600"/>
      <c r="T4185" s="598"/>
      <c r="U4185" s="598"/>
      <c r="V4185" s="598"/>
      <c r="W4185" s="598"/>
      <c r="X4185" s="598"/>
      <c r="Y4185" s="598"/>
      <c r="Z4185" s="598"/>
      <c r="AA4185" s="598"/>
      <c r="AB4185" s="598"/>
      <c r="AC4185" s="598"/>
      <c r="AD4185" s="598"/>
      <c r="AE4185" s="598"/>
      <c r="AF4185" s="598"/>
      <c r="AG4185" s="599"/>
      <c r="AH4185" s="192"/>
      <c r="AI4185" s="604"/>
      <c r="AJ4185" s="598"/>
      <c r="AK4185" s="600"/>
      <c r="AL4185" s="67"/>
      <c r="AM4185" s="67"/>
    </row>
    <row r="4186">
      <c r="A4186" s="612"/>
      <c r="B4186" s="601"/>
      <c r="C4186" s="601"/>
      <c r="D4186" s="595"/>
      <c r="E4186" s="602"/>
      <c r="F4186" s="603"/>
      <c r="G4186" s="611"/>
      <c r="H4186" s="595"/>
      <c r="I4186" s="595"/>
      <c r="J4186" s="192"/>
      <c r="K4186" s="192"/>
      <c r="L4186" s="192"/>
      <c r="M4186" s="596"/>
      <c r="N4186" s="192"/>
      <c r="O4186" s="596"/>
      <c r="P4186" s="192"/>
      <c r="Q4186" s="596"/>
      <c r="R4186" s="597"/>
      <c r="S4186" s="600"/>
      <c r="T4186" s="598"/>
      <c r="U4186" s="598"/>
      <c r="V4186" s="598"/>
      <c r="W4186" s="598"/>
      <c r="X4186" s="598"/>
      <c r="Y4186" s="598"/>
      <c r="Z4186" s="598"/>
      <c r="AA4186" s="598"/>
      <c r="AB4186" s="598"/>
      <c r="AC4186" s="598"/>
      <c r="AD4186" s="598"/>
      <c r="AE4186" s="598"/>
      <c r="AF4186" s="598"/>
      <c r="AG4186" s="599"/>
      <c r="AH4186" s="192"/>
      <c r="AI4186" s="604"/>
      <c r="AJ4186" s="598"/>
      <c r="AK4186" s="600"/>
      <c r="AL4186" s="67"/>
      <c r="AM4186" s="67"/>
    </row>
    <row r="4187">
      <c r="A4187" s="612"/>
      <c r="B4187" s="601"/>
      <c r="C4187" s="601"/>
      <c r="D4187" s="595"/>
      <c r="E4187" s="602"/>
      <c r="F4187" s="603"/>
      <c r="G4187" s="611"/>
      <c r="H4187" s="595"/>
      <c r="I4187" s="595"/>
      <c r="J4187" s="192"/>
      <c r="K4187" s="192"/>
      <c r="L4187" s="192"/>
      <c r="M4187" s="596"/>
      <c r="N4187" s="192"/>
      <c r="O4187" s="596"/>
      <c r="P4187" s="192"/>
      <c r="Q4187" s="596"/>
      <c r="R4187" s="597"/>
      <c r="S4187" s="600"/>
      <c r="T4187" s="598"/>
      <c r="U4187" s="598"/>
      <c r="V4187" s="598"/>
      <c r="W4187" s="598"/>
      <c r="X4187" s="598"/>
      <c r="Y4187" s="598"/>
      <c r="Z4187" s="598"/>
      <c r="AA4187" s="598"/>
      <c r="AB4187" s="598"/>
      <c r="AC4187" s="598"/>
      <c r="AD4187" s="598"/>
      <c r="AE4187" s="598"/>
      <c r="AF4187" s="598"/>
      <c r="AG4187" s="599"/>
      <c r="AH4187" s="192"/>
      <c r="AI4187" s="604"/>
      <c r="AJ4187" s="598"/>
      <c r="AK4187" s="600"/>
      <c r="AL4187" s="67"/>
      <c r="AM4187" s="67"/>
    </row>
    <row r="4188">
      <c r="A4188" s="612"/>
      <c r="B4188" s="601"/>
      <c r="C4188" s="601"/>
      <c r="D4188" s="595"/>
      <c r="E4188" s="602"/>
      <c r="F4188" s="603"/>
      <c r="G4188" s="611"/>
      <c r="H4188" s="595"/>
      <c r="I4188" s="595"/>
      <c r="J4188" s="192"/>
      <c r="K4188" s="192"/>
      <c r="L4188" s="192"/>
      <c r="M4188" s="596"/>
      <c r="N4188" s="192"/>
      <c r="O4188" s="596"/>
      <c r="P4188" s="192"/>
      <c r="Q4188" s="596"/>
      <c r="R4188" s="597"/>
      <c r="S4188" s="600"/>
      <c r="T4188" s="598"/>
      <c r="U4188" s="598"/>
      <c r="V4188" s="598"/>
      <c r="W4188" s="598"/>
      <c r="X4188" s="598"/>
      <c r="Y4188" s="598"/>
      <c r="Z4188" s="598"/>
      <c r="AA4188" s="598"/>
      <c r="AB4188" s="598"/>
      <c r="AC4188" s="598"/>
      <c r="AD4188" s="598"/>
      <c r="AE4188" s="598"/>
      <c r="AF4188" s="598"/>
      <c r="AG4188" s="599"/>
      <c r="AH4188" s="192"/>
      <c r="AI4188" s="604"/>
      <c r="AJ4188" s="598"/>
      <c r="AK4188" s="600"/>
      <c r="AL4188" s="67"/>
      <c r="AM4188" s="67"/>
    </row>
    <row r="4189">
      <c r="A4189" s="612"/>
      <c r="B4189" s="601"/>
      <c r="C4189" s="601"/>
      <c r="D4189" s="595"/>
      <c r="E4189" s="602"/>
      <c r="F4189" s="603"/>
      <c r="G4189" s="611"/>
      <c r="H4189" s="595"/>
      <c r="I4189" s="595"/>
      <c r="J4189" s="192"/>
      <c r="K4189" s="192"/>
      <c r="L4189" s="192"/>
      <c r="M4189" s="596"/>
      <c r="N4189" s="192"/>
      <c r="O4189" s="596"/>
      <c r="P4189" s="192"/>
      <c r="Q4189" s="596"/>
      <c r="R4189" s="597"/>
      <c r="S4189" s="600"/>
      <c r="T4189" s="598"/>
      <c r="U4189" s="598"/>
      <c r="V4189" s="598"/>
      <c r="W4189" s="598"/>
      <c r="X4189" s="598"/>
      <c r="Y4189" s="598"/>
      <c r="Z4189" s="598"/>
      <c r="AA4189" s="598"/>
      <c r="AB4189" s="598"/>
      <c r="AC4189" s="598"/>
      <c r="AD4189" s="598"/>
      <c r="AE4189" s="598"/>
      <c r="AF4189" s="598"/>
      <c r="AG4189" s="599"/>
      <c r="AH4189" s="192"/>
      <c r="AI4189" s="604"/>
      <c r="AJ4189" s="598"/>
      <c r="AK4189" s="600"/>
      <c r="AL4189" s="67"/>
      <c r="AM4189" s="67"/>
    </row>
    <row r="4190">
      <c r="A4190" s="612"/>
      <c r="B4190" s="601"/>
      <c r="C4190" s="601"/>
      <c r="D4190" s="595"/>
      <c r="E4190" s="602"/>
      <c r="F4190" s="603"/>
      <c r="G4190" s="611"/>
      <c r="H4190" s="595"/>
      <c r="I4190" s="595"/>
      <c r="J4190" s="192"/>
      <c r="K4190" s="192"/>
      <c r="L4190" s="192"/>
      <c r="M4190" s="596"/>
      <c r="N4190" s="192"/>
      <c r="O4190" s="596"/>
      <c r="P4190" s="192"/>
      <c r="Q4190" s="596"/>
      <c r="R4190" s="597"/>
      <c r="S4190" s="600"/>
      <c r="T4190" s="598"/>
      <c r="U4190" s="598"/>
      <c r="V4190" s="598"/>
      <c r="W4190" s="598"/>
      <c r="X4190" s="598"/>
      <c r="Y4190" s="598"/>
      <c r="Z4190" s="598"/>
      <c r="AA4190" s="598"/>
      <c r="AB4190" s="598"/>
      <c r="AC4190" s="598"/>
      <c r="AD4190" s="598"/>
      <c r="AE4190" s="598"/>
      <c r="AF4190" s="598"/>
      <c r="AG4190" s="599"/>
      <c r="AH4190" s="192"/>
      <c r="AI4190" s="604"/>
      <c r="AJ4190" s="598"/>
      <c r="AK4190" s="600"/>
      <c r="AL4190" s="67"/>
      <c r="AM4190" s="67"/>
    </row>
    <row r="4191">
      <c r="A4191" s="612"/>
      <c r="B4191" s="601"/>
      <c r="C4191" s="601"/>
      <c r="D4191" s="595"/>
      <c r="E4191" s="602"/>
      <c r="F4191" s="603"/>
      <c r="G4191" s="611"/>
      <c r="H4191" s="595"/>
      <c r="I4191" s="595"/>
      <c r="J4191" s="192"/>
      <c r="K4191" s="192"/>
      <c r="L4191" s="192"/>
      <c r="M4191" s="596"/>
      <c r="N4191" s="192"/>
      <c r="O4191" s="596"/>
      <c r="P4191" s="192"/>
      <c r="Q4191" s="596"/>
      <c r="R4191" s="597"/>
      <c r="S4191" s="600"/>
      <c r="T4191" s="598"/>
      <c r="U4191" s="598"/>
      <c r="V4191" s="598"/>
      <c r="W4191" s="598"/>
      <c r="X4191" s="598"/>
      <c r="Y4191" s="598"/>
      <c r="Z4191" s="598"/>
      <c r="AA4191" s="598"/>
      <c r="AB4191" s="598"/>
      <c r="AC4191" s="598"/>
      <c r="AD4191" s="598"/>
      <c r="AE4191" s="598"/>
      <c r="AF4191" s="598"/>
      <c r="AG4191" s="599"/>
      <c r="AH4191" s="192"/>
      <c r="AI4191" s="604"/>
      <c r="AJ4191" s="598"/>
      <c r="AK4191" s="600"/>
      <c r="AL4191" s="67"/>
      <c r="AM4191" s="67"/>
    </row>
    <row r="4192">
      <c r="A4192" s="612"/>
      <c r="B4192" s="601"/>
      <c r="C4192" s="601"/>
      <c r="D4192" s="595"/>
      <c r="E4192" s="602"/>
      <c r="F4192" s="603"/>
      <c r="G4192" s="611"/>
      <c r="H4192" s="595"/>
      <c r="I4192" s="595"/>
      <c r="J4192" s="192"/>
      <c r="K4192" s="192"/>
      <c r="L4192" s="192"/>
      <c r="M4192" s="596"/>
      <c r="N4192" s="192"/>
      <c r="O4192" s="596"/>
      <c r="P4192" s="192"/>
      <c r="Q4192" s="596"/>
      <c r="R4192" s="597"/>
      <c r="S4192" s="600"/>
      <c r="T4192" s="598"/>
      <c r="U4192" s="598"/>
      <c r="V4192" s="598"/>
      <c r="W4192" s="598"/>
      <c r="X4192" s="598"/>
      <c r="Y4192" s="598"/>
      <c r="Z4192" s="598"/>
      <c r="AA4192" s="598"/>
      <c r="AB4192" s="598"/>
      <c r="AC4192" s="598"/>
      <c r="AD4192" s="598"/>
      <c r="AE4192" s="598"/>
      <c r="AF4192" s="598"/>
      <c r="AG4192" s="599"/>
      <c r="AH4192" s="192"/>
      <c r="AI4192" s="604"/>
      <c r="AJ4192" s="598"/>
      <c r="AK4192" s="600"/>
      <c r="AL4192" s="67"/>
      <c r="AM4192" s="67"/>
    </row>
    <row r="4193">
      <c r="A4193" s="612"/>
      <c r="B4193" s="601"/>
      <c r="C4193" s="601"/>
      <c r="D4193" s="595"/>
      <c r="E4193" s="602"/>
      <c r="F4193" s="603"/>
      <c r="G4193" s="611"/>
      <c r="H4193" s="595"/>
      <c r="I4193" s="595"/>
      <c r="J4193" s="192"/>
      <c r="K4193" s="192"/>
      <c r="L4193" s="192"/>
      <c r="M4193" s="596"/>
      <c r="N4193" s="192"/>
      <c r="O4193" s="596"/>
      <c r="P4193" s="192"/>
      <c r="Q4193" s="596"/>
      <c r="R4193" s="597"/>
      <c r="S4193" s="600"/>
      <c r="T4193" s="598"/>
      <c r="U4193" s="598"/>
      <c r="V4193" s="598"/>
      <c r="W4193" s="598"/>
      <c r="X4193" s="598"/>
      <c r="Y4193" s="598"/>
      <c r="Z4193" s="598"/>
      <c r="AA4193" s="598"/>
      <c r="AB4193" s="598"/>
      <c r="AC4193" s="598"/>
      <c r="AD4193" s="598"/>
      <c r="AE4193" s="598"/>
      <c r="AF4193" s="598"/>
      <c r="AG4193" s="599"/>
      <c r="AH4193" s="192"/>
      <c r="AI4193" s="604"/>
      <c r="AJ4193" s="598"/>
      <c r="AK4193" s="600"/>
      <c r="AL4193" s="67"/>
      <c r="AM4193" s="67"/>
    </row>
    <row r="4194">
      <c r="A4194" s="612"/>
      <c r="B4194" s="601"/>
      <c r="C4194" s="601"/>
      <c r="D4194" s="595"/>
      <c r="E4194" s="602"/>
      <c r="F4194" s="603"/>
      <c r="G4194" s="611"/>
      <c r="H4194" s="595"/>
      <c r="I4194" s="595"/>
      <c r="J4194" s="192"/>
      <c r="K4194" s="192"/>
      <c r="L4194" s="192"/>
      <c r="M4194" s="596"/>
      <c r="N4194" s="192"/>
      <c r="O4194" s="596"/>
      <c r="P4194" s="192"/>
      <c r="Q4194" s="596"/>
      <c r="R4194" s="597"/>
      <c r="S4194" s="600"/>
      <c r="T4194" s="598"/>
      <c r="U4194" s="598"/>
      <c r="V4194" s="598"/>
      <c r="W4194" s="598"/>
      <c r="X4194" s="598"/>
      <c r="Y4194" s="598"/>
      <c r="Z4194" s="598"/>
      <c r="AA4194" s="598"/>
      <c r="AB4194" s="598"/>
      <c r="AC4194" s="598"/>
      <c r="AD4194" s="598"/>
      <c r="AE4194" s="598"/>
      <c r="AF4194" s="598"/>
      <c r="AG4194" s="599"/>
      <c r="AH4194" s="192"/>
      <c r="AI4194" s="604"/>
      <c r="AJ4194" s="598"/>
      <c r="AK4194" s="600"/>
      <c r="AL4194" s="67"/>
      <c r="AM4194" s="67"/>
    </row>
    <row r="4195">
      <c r="A4195" s="612"/>
      <c r="B4195" s="601"/>
      <c r="C4195" s="601"/>
      <c r="D4195" s="595"/>
      <c r="E4195" s="602"/>
      <c r="F4195" s="603"/>
      <c r="G4195" s="611"/>
      <c r="H4195" s="595"/>
      <c r="I4195" s="595"/>
      <c r="J4195" s="192"/>
      <c r="K4195" s="192"/>
      <c r="L4195" s="192"/>
      <c r="M4195" s="596"/>
      <c r="N4195" s="192"/>
      <c r="O4195" s="596"/>
      <c r="P4195" s="192"/>
      <c r="Q4195" s="596"/>
      <c r="R4195" s="597"/>
      <c r="S4195" s="600"/>
      <c r="T4195" s="598"/>
      <c r="U4195" s="598"/>
      <c r="V4195" s="598"/>
      <c r="W4195" s="598"/>
      <c r="X4195" s="598"/>
      <c r="Y4195" s="598"/>
      <c r="Z4195" s="598"/>
      <c r="AA4195" s="598"/>
      <c r="AB4195" s="598"/>
      <c r="AC4195" s="598"/>
      <c r="AD4195" s="598"/>
      <c r="AE4195" s="598"/>
      <c r="AF4195" s="598"/>
      <c r="AG4195" s="599"/>
      <c r="AH4195" s="192"/>
      <c r="AI4195" s="604"/>
      <c r="AJ4195" s="598"/>
      <c r="AK4195" s="600"/>
      <c r="AL4195" s="67"/>
      <c r="AM4195" s="67"/>
    </row>
    <row r="4196">
      <c r="A4196" s="612"/>
      <c r="B4196" s="601"/>
      <c r="C4196" s="601"/>
      <c r="D4196" s="595"/>
      <c r="E4196" s="602"/>
      <c r="F4196" s="603"/>
      <c r="G4196" s="611"/>
      <c r="H4196" s="595"/>
      <c r="I4196" s="595"/>
      <c r="J4196" s="192"/>
      <c r="K4196" s="192"/>
      <c r="L4196" s="192"/>
      <c r="M4196" s="596"/>
      <c r="N4196" s="192"/>
      <c r="O4196" s="596"/>
      <c r="P4196" s="192"/>
      <c r="Q4196" s="596"/>
      <c r="R4196" s="597"/>
      <c r="S4196" s="600"/>
      <c r="T4196" s="598"/>
      <c r="U4196" s="598"/>
      <c r="V4196" s="598"/>
      <c r="W4196" s="598"/>
      <c r="X4196" s="598"/>
      <c r="Y4196" s="598"/>
      <c r="Z4196" s="598"/>
      <c r="AA4196" s="598"/>
      <c r="AB4196" s="598"/>
      <c r="AC4196" s="598"/>
      <c r="AD4196" s="598"/>
      <c r="AE4196" s="598"/>
      <c r="AF4196" s="598"/>
      <c r="AG4196" s="599"/>
      <c r="AH4196" s="192"/>
      <c r="AI4196" s="604"/>
      <c r="AJ4196" s="598"/>
      <c r="AK4196" s="600"/>
      <c r="AL4196" s="67"/>
      <c r="AM4196" s="67"/>
    </row>
    <row r="4197">
      <c r="A4197" s="612"/>
      <c r="B4197" s="601"/>
      <c r="C4197" s="601"/>
      <c r="D4197" s="595"/>
      <c r="E4197" s="602"/>
      <c r="F4197" s="603"/>
      <c r="G4197" s="611"/>
      <c r="H4197" s="595"/>
      <c r="I4197" s="595"/>
      <c r="J4197" s="192"/>
      <c r="K4197" s="192"/>
      <c r="L4197" s="192"/>
      <c r="M4197" s="596"/>
      <c r="N4197" s="192"/>
      <c r="O4197" s="596"/>
      <c r="P4197" s="192"/>
      <c r="Q4197" s="596"/>
      <c r="R4197" s="597"/>
      <c r="S4197" s="600"/>
      <c r="T4197" s="598"/>
      <c r="U4197" s="598"/>
      <c r="V4197" s="598"/>
      <c r="W4197" s="598"/>
      <c r="X4197" s="598"/>
      <c r="Y4197" s="598"/>
      <c r="Z4197" s="598"/>
      <c r="AA4197" s="598"/>
      <c r="AB4197" s="598"/>
      <c r="AC4197" s="598"/>
      <c r="AD4197" s="598"/>
      <c r="AE4197" s="598"/>
      <c r="AF4197" s="598"/>
      <c r="AG4197" s="599"/>
      <c r="AH4197" s="192"/>
      <c r="AI4197" s="604"/>
      <c r="AJ4197" s="598"/>
      <c r="AK4197" s="600"/>
      <c r="AL4197" s="67"/>
      <c r="AM4197" s="67"/>
    </row>
    <row r="4198">
      <c r="A4198" s="612"/>
      <c r="B4198" s="601"/>
      <c r="C4198" s="601"/>
      <c r="D4198" s="595"/>
      <c r="E4198" s="602"/>
      <c r="F4198" s="603"/>
      <c r="G4198" s="611"/>
      <c r="H4198" s="595"/>
      <c r="I4198" s="595"/>
      <c r="J4198" s="192"/>
      <c r="K4198" s="192"/>
      <c r="L4198" s="192"/>
      <c r="M4198" s="596"/>
      <c r="N4198" s="192"/>
      <c r="O4198" s="596"/>
      <c r="P4198" s="192"/>
      <c r="Q4198" s="596"/>
      <c r="R4198" s="597"/>
      <c r="S4198" s="600"/>
      <c r="T4198" s="598"/>
      <c r="U4198" s="598"/>
      <c r="V4198" s="598"/>
      <c r="W4198" s="598"/>
      <c r="X4198" s="598"/>
      <c r="Y4198" s="598"/>
      <c r="Z4198" s="598"/>
      <c r="AA4198" s="598"/>
      <c r="AB4198" s="598"/>
      <c r="AC4198" s="598"/>
      <c r="AD4198" s="598"/>
      <c r="AE4198" s="598"/>
      <c r="AF4198" s="598"/>
      <c r="AG4198" s="599"/>
      <c r="AH4198" s="192"/>
      <c r="AI4198" s="604"/>
      <c r="AJ4198" s="598"/>
      <c r="AK4198" s="600"/>
      <c r="AL4198" s="67"/>
      <c r="AM4198" s="67"/>
    </row>
    <row r="4199">
      <c r="A4199" s="612"/>
      <c r="B4199" s="601"/>
      <c r="C4199" s="601"/>
      <c r="D4199" s="595"/>
      <c r="E4199" s="602"/>
      <c r="F4199" s="603"/>
      <c r="G4199" s="611"/>
      <c r="H4199" s="595"/>
      <c r="I4199" s="595"/>
      <c r="J4199" s="192"/>
      <c r="K4199" s="192"/>
      <c r="L4199" s="192"/>
      <c r="M4199" s="596"/>
      <c r="N4199" s="192"/>
      <c r="O4199" s="596"/>
      <c r="P4199" s="192"/>
      <c r="Q4199" s="596"/>
      <c r="R4199" s="597"/>
      <c r="S4199" s="600"/>
      <c r="T4199" s="598"/>
      <c r="U4199" s="598"/>
      <c r="V4199" s="598"/>
      <c r="W4199" s="598"/>
      <c r="X4199" s="598"/>
      <c r="Y4199" s="598"/>
      <c r="Z4199" s="598"/>
      <c r="AA4199" s="598"/>
      <c r="AB4199" s="598"/>
      <c r="AC4199" s="598"/>
      <c r="AD4199" s="598"/>
      <c r="AE4199" s="598"/>
      <c r="AF4199" s="598"/>
      <c r="AG4199" s="599"/>
      <c r="AH4199" s="192"/>
      <c r="AI4199" s="604"/>
      <c r="AJ4199" s="598"/>
      <c r="AK4199" s="600"/>
      <c r="AL4199" s="67"/>
      <c r="AM4199" s="67"/>
    </row>
    <row r="4200">
      <c r="A4200" s="612"/>
      <c r="B4200" s="601"/>
      <c r="C4200" s="601"/>
      <c r="D4200" s="595"/>
      <c r="E4200" s="602"/>
      <c r="F4200" s="603"/>
      <c r="G4200" s="611"/>
      <c r="H4200" s="595"/>
      <c r="I4200" s="595"/>
      <c r="J4200" s="192"/>
      <c r="K4200" s="192"/>
      <c r="L4200" s="192"/>
      <c r="M4200" s="596"/>
      <c r="N4200" s="192"/>
      <c r="O4200" s="596"/>
      <c r="P4200" s="192"/>
      <c r="Q4200" s="596"/>
      <c r="R4200" s="597"/>
      <c r="S4200" s="600"/>
      <c r="T4200" s="598"/>
      <c r="U4200" s="598"/>
      <c r="V4200" s="598"/>
      <c r="W4200" s="598"/>
      <c r="X4200" s="598"/>
      <c r="Y4200" s="598"/>
      <c r="Z4200" s="598"/>
      <c r="AA4200" s="598"/>
      <c r="AB4200" s="598"/>
      <c r="AC4200" s="598"/>
      <c r="AD4200" s="598"/>
      <c r="AE4200" s="598"/>
      <c r="AF4200" s="598"/>
      <c r="AG4200" s="599"/>
      <c r="AH4200" s="192"/>
      <c r="AI4200" s="604"/>
      <c r="AJ4200" s="598"/>
      <c r="AK4200" s="600"/>
      <c r="AL4200" s="67"/>
      <c r="AM4200" s="67"/>
    </row>
    <row r="4201">
      <c r="A4201" s="612"/>
      <c r="B4201" s="601"/>
      <c r="C4201" s="601"/>
      <c r="D4201" s="595"/>
      <c r="E4201" s="602"/>
      <c r="F4201" s="603"/>
      <c r="G4201" s="611"/>
      <c r="H4201" s="595"/>
      <c r="I4201" s="595"/>
      <c r="J4201" s="192"/>
      <c r="K4201" s="192"/>
      <c r="L4201" s="192"/>
      <c r="M4201" s="596"/>
      <c r="N4201" s="192"/>
      <c r="O4201" s="596"/>
      <c r="P4201" s="192"/>
      <c r="Q4201" s="596"/>
      <c r="R4201" s="597"/>
      <c r="S4201" s="600"/>
      <c r="T4201" s="598"/>
      <c r="U4201" s="598"/>
      <c r="V4201" s="598"/>
      <c r="W4201" s="598"/>
      <c r="X4201" s="598"/>
      <c r="Y4201" s="598"/>
      <c r="Z4201" s="598"/>
      <c r="AA4201" s="598"/>
      <c r="AB4201" s="598"/>
      <c r="AC4201" s="598"/>
      <c r="AD4201" s="598"/>
      <c r="AE4201" s="598"/>
      <c r="AF4201" s="598"/>
      <c r="AG4201" s="599"/>
      <c r="AH4201" s="192"/>
      <c r="AI4201" s="604"/>
      <c r="AJ4201" s="598"/>
      <c r="AK4201" s="600"/>
      <c r="AL4201" s="67"/>
      <c r="AM4201" s="67"/>
    </row>
    <row r="4202">
      <c r="A4202" s="612"/>
      <c r="B4202" s="601"/>
      <c r="C4202" s="601"/>
      <c r="D4202" s="595"/>
      <c r="E4202" s="602"/>
      <c r="F4202" s="603"/>
      <c r="G4202" s="611"/>
      <c r="H4202" s="595"/>
      <c r="I4202" s="595"/>
      <c r="J4202" s="192"/>
      <c r="K4202" s="192"/>
      <c r="L4202" s="192"/>
      <c r="M4202" s="596"/>
      <c r="N4202" s="192"/>
      <c r="O4202" s="596"/>
      <c r="P4202" s="192"/>
      <c r="Q4202" s="596"/>
      <c r="R4202" s="597"/>
      <c r="S4202" s="600"/>
      <c r="T4202" s="598"/>
      <c r="U4202" s="598"/>
      <c r="V4202" s="598"/>
      <c r="W4202" s="598"/>
      <c r="X4202" s="598"/>
      <c r="Y4202" s="598"/>
      <c r="Z4202" s="598"/>
      <c r="AA4202" s="598"/>
      <c r="AB4202" s="598"/>
      <c r="AC4202" s="598"/>
      <c r="AD4202" s="598"/>
      <c r="AE4202" s="598"/>
      <c r="AF4202" s="598"/>
      <c r="AG4202" s="599"/>
      <c r="AH4202" s="192"/>
      <c r="AI4202" s="604"/>
      <c r="AJ4202" s="598"/>
      <c r="AK4202" s="600"/>
      <c r="AL4202" s="67"/>
      <c r="AM4202" s="67"/>
    </row>
    <row r="4203">
      <c r="A4203" s="612"/>
      <c r="B4203" s="601"/>
      <c r="C4203" s="601"/>
      <c r="D4203" s="595"/>
      <c r="E4203" s="602"/>
      <c r="F4203" s="603"/>
      <c r="G4203" s="611"/>
      <c r="H4203" s="595"/>
      <c r="I4203" s="595"/>
      <c r="J4203" s="192"/>
      <c r="K4203" s="192"/>
      <c r="L4203" s="192"/>
      <c r="M4203" s="596"/>
      <c r="N4203" s="192"/>
      <c r="O4203" s="596"/>
      <c r="P4203" s="192"/>
      <c r="Q4203" s="596"/>
      <c r="R4203" s="597"/>
      <c r="S4203" s="600"/>
      <c r="T4203" s="598"/>
      <c r="U4203" s="598"/>
      <c r="V4203" s="598"/>
      <c r="W4203" s="598"/>
      <c r="X4203" s="598"/>
      <c r="Y4203" s="598"/>
      <c r="Z4203" s="598"/>
      <c r="AA4203" s="598"/>
      <c r="AB4203" s="598"/>
      <c r="AC4203" s="598"/>
      <c r="AD4203" s="598"/>
      <c r="AE4203" s="598"/>
      <c r="AF4203" s="598"/>
      <c r="AG4203" s="599"/>
      <c r="AH4203" s="192"/>
      <c r="AI4203" s="604"/>
      <c r="AJ4203" s="598"/>
      <c r="AK4203" s="600"/>
      <c r="AL4203" s="67"/>
      <c r="AM4203" s="67"/>
    </row>
    <row r="4204">
      <c r="A4204" s="612"/>
      <c r="B4204" s="601"/>
      <c r="C4204" s="601"/>
      <c r="D4204" s="595"/>
      <c r="E4204" s="602"/>
      <c r="F4204" s="603"/>
      <c r="G4204" s="611"/>
      <c r="H4204" s="595"/>
      <c r="I4204" s="595"/>
      <c r="J4204" s="192"/>
      <c r="K4204" s="192"/>
      <c r="L4204" s="192"/>
      <c r="M4204" s="596"/>
      <c r="N4204" s="192"/>
      <c r="O4204" s="596"/>
      <c r="P4204" s="192"/>
      <c r="Q4204" s="596"/>
      <c r="R4204" s="597"/>
      <c r="S4204" s="600"/>
      <c r="T4204" s="598"/>
      <c r="U4204" s="598"/>
      <c r="V4204" s="598"/>
      <c r="W4204" s="598"/>
      <c r="X4204" s="598"/>
      <c r="Y4204" s="598"/>
      <c r="Z4204" s="598"/>
      <c r="AA4204" s="598"/>
      <c r="AB4204" s="598"/>
      <c r="AC4204" s="598"/>
      <c r="AD4204" s="598"/>
      <c r="AE4204" s="598"/>
      <c r="AF4204" s="598"/>
      <c r="AG4204" s="599"/>
      <c r="AH4204" s="192"/>
      <c r="AI4204" s="604"/>
      <c r="AJ4204" s="598"/>
      <c r="AK4204" s="600"/>
      <c r="AL4204" s="67"/>
      <c r="AM4204" s="67"/>
    </row>
    <row r="4205">
      <c r="A4205" s="612"/>
      <c r="B4205" s="601"/>
      <c r="C4205" s="601"/>
      <c r="D4205" s="595"/>
      <c r="E4205" s="602"/>
      <c r="F4205" s="603"/>
      <c r="G4205" s="611"/>
      <c r="H4205" s="595"/>
      <c r="I4205" s="595"/>
      <c r="J4205" s="192"/>
      <c r="K4205" s="192"/>
      <c r="L4205" s="192"/>
      <c r="M4205" s="596"/>
      <c r="N4205" s="192"/>
      <c r="O4205" s="596"/>
      <c r="P4205" s="192"/>
      <c r="Q4205" s="596"/>
      <c r="R4205" s="597"/>
      <c r="S4205" s="600"/>
      <c r="T4205" s="598"/>
      <c r="U4205" s="598"/>
      <c r="V4205" s="598"/>
      <c r="W4205" s="598"/>
      <c r="X4205" s="598"/>
      <c r="Y4205" s="598"/>
      <c r="Z4205" s="598"/>
      <c r="AA4205" s="598"/>
      <c r="AB4205" s="598"/>
      <c r="AC4205" s="598"/>
      <c r="AD4205" s="598"/>
      <c r="AE4205" s="598"/>
      <c r="AF4205" s="598"/>
      <c r="AG4205" s="599"/>
      <c r="AH4205" s="192"/>
      <c r="AI4205" s="604"/>
      <c r="AJ4205" s="598"/>
      <c r="AK4205" s="600"/>
      <c r="AL4205" s="67"/>
      <c r="AM4205" s="67"/>
    </row>
    <row r="4206">
      <c r="A4206" s="612"/>
      <c r="B4206" s="601"/>
      <c r="C4206" s="601"/>
      <c r="D4206" s="595"/>
      <c r="E4206" s="602"/>
      <c r="F4206" s="603"/>
      <c r="G4206" s="611"/>
      <c r="H4206" s="595"/>
      <c r="I4206" s="595"/>
      <c r="J4206" s="192"/>
      <c r="K4206" s="192"/>
      <c r="L4206" s="192"/>
      <c r="M4206" s="596"/>
      <c r="N4206" s="192"/>
      <c r="O4206" s="596"/>
      <c r="P4206" s="192"/>
      <c r="Q4206" s="596"/>
      <c r="R4206" s="597"/>
      <c r="S4206" s="600"/>
      <c r="T4206" s="598"/>
      <c r="U4206" s="598"/>
      <c r="V4206" s="598"/>
      <c r="W4206" s="598"/>
      <c r="X4206" s="598"/>
      <c r="Y4206" s="598"/>
      <c r="Z4206" s="598"/>
      <c r="AA4206" s="598"/>
      <c r="AB4206" s="598"/>
      <c r="AC4206" s="598"/>
      <c r="AD4206" s="598"/>
      <c r="AE4206" s="598"/>
      <c r="AF4206" s="598"/>
      <c r="AG4206" s="599"/>
      <c r="AH4206" s="192"/>
      <c r="AI4206" s="604"/>
      <c r="AJ4206" s="598"/>
      <c r="AK4206" s="600"/>
      <c r="AL4206" s="67"/>
      <c r="AM4206" s="67"/>
    </row>
    <row r="4207">
      <c r="A4207" s="612"/>
      <c r="B4207" s="601"/>
      <c r="C4207" s="601"/>
      <c r="D4207" s="595"/>
      <c r="E4207" s="602"/>
      <c r="F4207" s="603"/>
      <c r="G4207" s="611"/>
      <c r="H4207" s="595"/>
      <c r="I4207" s="595"/>
      <c r="J4207" s="192"/>
      <c r="K4207" s="192"/>
      <c r="L4207" s="192"/>
      <c r="M4207" s="596"/>
      <c r="N4207" s="192"/>
      <c r="O4207" s="596"/>
      <c r="P4207" s="192"/>
      <c r="Q4207" s="596"/>
      <c r="R4207" s="597"/>
      <c r="S4207" s="600"/>
      <c r="T4207" s="598"/>
      <c r="U4207" s="598"/>
      <c r="V4207" s="598"/>
      <c r="W4207" s="598"/>
      <c r="X4207" s="598"/>
      <c r="Y4207" s="598"/>
      <c r="Z4207" s="598"/>
      <c r="AA4207" s="598"/>
      <c r="AB4207" s="598"/>
      <c r="AC4207" s="598"/>
      <c r="AD4207" s="598"/>
      <c r="AE4207" s="598"/>
      <c r="AF4207" s="598"/>
      <c r="AG4207" s="599"/>
      <c r="AH4207" s="192"/>
      <c r="AI4207" s="604"/>
      <c r="AJ4207" s="598"/>
      <c r="AK4207" s="600"/>
      <c r="AL4207" s="67"/>
      <c r="AM4207" s="67"/>
    </row>
    <row r="4208">
      <c r="A4208" s="612"/>
      <c r="B4208" s="601"/>
      <c r="C4208" s="601"/>
      <c r="D4208" s="595"/>
      <c r="E4208" s="602"/>
      <c r="F4208" s="603"/>
      <c r="G4208" s="611"/>
      <c r="H4208" s="595"/>
      <c r="I4208" s="595"/>
      <c r="J4208" s="192"/>
      <c r="K4208" s="192"/>
      <c r="L4208" s="192"/>
      <c r="M4208" s="596"/>
      <c r="N4208" s="192"/>
      <c r="O4208" s="596"/>
      <c r="P4208" s="192"/>
      <c r="Q4208" s="596"/>
      <c r="R4208" s="597"/>
      <c r="S4208" s="600"/>
      <c r="T4208" s="598"/>
      <c r="U4208" s="598"/>
      <c r="V4208" s="598"/>
      <c r="W4208" s="598"/>
      <c r="X4208" s="598"/>
      <c r="Y4208" s="598"/>
      <c r="Z4208" s="598"/>
      <c r="AA4208" s="598"/>
      <c r="AB4208" s="598"/>
      <c r="AC4208" s="598"/>
      <c r="AD4208" s="598"/>
      <c r="AE4208" s="598"/>
      <c r="AF4208" s="598"/>
      <c r="AG4208" s="599"/>
      <c r="AH4208" s="192"/>
      <c r="AI4208" s="604"/>
      <c r="AJ4208" s="598"/>
      <c r="AK4208" s="600"/>
      <c r="AL4208" s="67"/>
      <c r="AM4208" s="67"/>
    </row>
    <row r="4209">
      <c r="A4209" s="612"/>
      <c r="B4209" s="601"/>
      <c r="C4209" s="601"/>
      <c r="D4209" s="595"/>
      <c r="E4209" s="602"/>
      <c r="F4209" s="603"/>
      <c r="G4209" s="611"/>
      <c r="H4209" s="595"/>
      <c r="I4209" s="595"/>
      <c r="J4209" s="192"/>
      <c r="K4209" s="192"/>
      <c r="L4209" s="192"/>
      <c r="M4209" s="596"/>
      <c r="N4209" s="192"/>
      <c r="O4209" s="596"/>
      <c r="P4209" s="192"/>
      <c r="Q4209" s="596"/>
      <c r="R4209" s="597"/>
      <c r="S4209" s="600"/>
      <c r="T4209" s="598"/>
      <c r="U4209" s="598"/>
      <c r="V4209" s="598"/>
      <c r="W4209" s="598"/>
      <c r="X4209" s="598"/>
      <c r="Y4209" s="598"/>
      <c r="Z4209" s="598"/>
      <c r="AA4209" s="598"/>
      <c r="AB4209" s="598"/>
      <c r="AC4209" s="598"/>
      <c r="AD4209" s="598"/>
      <c r="AE4209" s="598"/>
      <c r="AF4209" s="598"/>
      <c r="AG4209" s="599"/>
      <c r="AH4209" s="192"/>
      <c r="AI4209" s="604"/>
      <c r="AJ4209" s="598"/>
      <c r="AK4209" s="600"/>
      <c r="AL4209" s="67"/>
      <c r="AM4209" s="67"/>
    </row>
    <row r="4210">
      <c r="A4210" s="612"/>
      <c r="B4210" s="601"/>
      <c r="C4210" s="601"/>
      <c r="D4210" s="595"/>
      <c r="E4210" s="602"/>
      <c r="F4210" s="603"/>
      <c r="G4210" s="611"/>
      <c r="H4210" s="595"/>
      <c r="I4210" s="595"/>
      <c r="J4210" s="192"/>
      <c r="K4210" s="192"/>
      <c r="L4210" s="192"/>
      <c r="M4210" s="596"/>
      <c r="N4210" s="192"/>
      <c r="O4210" s="596"/>
      <c r="P4210" s="192"/>
      <c r="Q4210" s="596"/>
      <c r="R4210" s="597"/>
      <c r="S4210" s="600"/>
      <c r="T4210" s="598"/>
      <c r="U4210" s="598"/>
      <c r="V4210" s="598"/>
      <c r="W4210" s="598"/>
      <c r="X4210" s="598"/>
      <c r="Y4210" s="598"/>
      <c r="Z4210" s="598"/>
      <c r="AA4210" s="598"/>
      <c r="AB4210" s="598"/>
      <c r="AC4210" s="598"/>
      <c r="AD4210" s="598"/>
      <c r="AE4210" s="598"/>
      <c r="AF4210" s="598"/>
      <c r="AG4210" s="599"/>
      <c r="AH4210" s="192"/>
      <c r="AI4210" s="604"/>
      <c r="AJ4210" s="598"/>
      <c r="AK4210" s="600"/>
      <c r="AL4210" s="67"/>
      <c r="AM4210" s="67"/>
    </row>
    <row r="4211">
      <c r="A4211" s="612"/>
      <c r="B4211" s="601"/>
      <c r="C4211" s="601"/>
      <c r="D4211" s="595"/>
      <c r="E4211" s="602"/>
      <c r="F4211" s="603"/>
      <c r="G4211" s="611"/>
      <c r="H4211" s="595"/>
      <c r="I4211" s="595"/>
      <c r="J4211" s="192"/>
      <c r="K4211" s="192"/>
      <c r="L4211" s="192"/>
      <c r="M4211" s="596"/>
      <c r="N4211" s="192"/>
      <c r="O4211" s="596"/>
      <c r="P4211" s="192"/>
      <c r="Q4211" s="596"/>
      <c r="R4211" s="597"/>
      <c r="S4211" s="600"/>
      <c r="T4211" s="598"/>
      <c r="U4211" s="598"/>
      <c r="V4211" s="598"/>
      <c r="W4211" s="598"/>
      <c r="X4211" s="598"/>
      <c r="Y4211" s="598"/>
      <c r="Z4211" s="598"/>
      <c r="AA4211" s="598"/>
      <c r="AB4211" s="598"/>
      <c r="AC4211" s="598"/>
      <c r="AD4211" s="598"/>
      <c r="AE4211" s="598"/>
      <c r="AF4211" s="598"/>
      <c r="AG4211" s="599"/>
      <c r="AH4211" s="192"/>
      <c r="AI4211" s="604"/>
      <c r="AJ4211" s="598"/>
      <c r="AK4211" s="600"/>
      <c r="AL4211" s="67"/>
      <c r="AM4211" s="67"/>
    </row>
    <row r="4212">
      <c r="A4212" s="612"/>
      <c r="B4212" s="601"/>
      <c r="C4212" s="601"/>
      <c r="D4212" s="595"/>
      <c r="E4212" s="602"/>
      <c r="F4212" s="603"/>
      <c r="G4212" s="611"/>
      <c r="H4212" s="595"/>
      <c r="I4212" s="595"/>
      <c r="J4212" s="192"/>
      <c r="K4212" s="192"/>
      <c r="L4212" s="192"/>
      <c r="M4212" s="596"/>
      <c r="N4212" s="192"/>
      <c r="O4212" s="596"/>
      <c r="P4212" s="192"/>
      <c r="Q4212" s="596"/>
      <c r="R4212" s="597"/>
      <c r="S4212" s="600"/>
      <c r="T4212" s="598"/>
      <c r="U4212" s="598"/>
      <c r="V4212" s="598"/>
      <c r="W4212" s="598"/>
      <c r="X4212" s="598"/>
      <c r="Y4212" s="598"/>
      <c r="Z4212" s="598"/>
      <c r="AA4212" s="598"/>
      <c r="AB4212" s="598"/>
      <c r="AC4212" s="598"/>
      <c r="AD4212" s="598"/>
      <c r="AE4212" s="598"/>
      <c r="AF4212" s="598"/>
      <c r="AG4212" s="599"/>
      <c r="AH4212" s="192"/>
      <c r="AI4212" s="604"/>
      <c r="AJ4212" s="598"/>
      <c r="AK4212" s="600"/>
      <c r="AL4212" s="67"/>
      <c r="AM4212" s="67"/>
    </row>
    <row r="4213">
      <c r="A4213" s="612"/>
      <c r="B4213" s="601"/>
      <c r="C4213" s="601"/>
      <c r="D4213" s="595"/>
      <c r="E4213" s="602"/>
      <c r="F4213" s="603"/>
      <c r="G4213" s="611"/>
      <c r="H4213" s="595"/>
      <c r="I4213" s="595"/>
      <c r="J4213" s="192"/>
      <c r="K4213" s="192"/>
      <c r="L4213" s="192"/>
      <c r="M4213" s="596"/>
      <c r="N4213" s="192"/>
      <c r="O4213" s="596"/>
      <c r="P4213" s="192"/>
      <c r="Q4213" s="596"/>
      <c r="R4213" s="597"/>
      <c r="S4213" s="600"/>
      <c r="T4213" s="598"/>
      <c r="U4213" s="598"/>
      <c r="V4213" s="598"/>
      <c r="W4213" s="598"/>
      <c r="X4213" s="598"/>
      <c r="Y4213" s="598"/>
      <c r="Z4213" s="598"/>
      <c r="AA4213" s="598"/>
      <c r="AB4213" s="598"/>
      <c r="AC4213" s="598"/>
      <c r="AD4213" s="598"/>
      <c r="AE4213" s="598"/>
      <c r="AF4213" s="598"/>
      <c r="AG4213" s="599"/>
      <c r="AH4213" s="192"/>
      <c r="AI4213" s="604"/>
      <c r="AJ4213" s="598"/>
      <c r="AK4213" s="600"/>
      <c r="AL4213" s="67"/>
      <c r="AM4213" s="67"/>
    </row>
    <row r="4214">
      <c r="A4214" s="612"/>
      <c r="B4214" s="601"/>
      <c r="C4214" s="601"/>
      <c r="D4214" s="595"/>
      <c r="E4214" s="602"/>
      <c r="F4214" s="603"/>
      <c r="G4214" s="611"/>
      <c r="H4214" s="595"/>
      <c r="I4214" s="595"/>
      <c r="J4214" s="192"/>
      <c r="K4214" s="192"/>
      <c r="L4214" s="192"/>
      <c r="M4214" s="596"/>
      <c r="N4214" s="192"/>
      <c r="O4214" s="596"/>
      <c r="P4214" s="192"/>
      <c r="Q4214" s="596"/>
      <c r="R4214" s="597"/>
      <c r="S4214" s="600"/>
      <c r="T4214" s="598"/>
      <c r="U4214" s="598"/>
      <c r="V4214" s="598"/>
      <c r="W4214" s="598"/>
      <c r="X4214" s="598"/>
      <c r="Y4214" s="598"/>
      <c r="Z4214" s="598"/>
      <c r="AA4214" s="598"/>
      <c r="AB4214" s="598"/>
      <c r="AC4214" s="598"/>
      <c r="AD4214" s="598"/>
      <c r="AE4214" s="598"/>
      <c r="AF4214" s="598"/>
      <c r="AG4214" s="599"/>
      <c r="AH4214" s="192"/>
      <c r="AI4214" s="604"/>
      <c r="AJ4214" s="598"/>
      <c r="AK4214" s="600"/>
      <c r="AL4214" s="67"/>
      <c r="AM4214" s="67"/>
    </row>
    <row r="4215">
      <c r="A4215" s="612"/>
      <c r="B4215" s="601"/>
      <c r="C4215" s="601"/>
      <c r="D4215" s="595"/>
      <c r="E4215" s="602"/>
      <c r="F4215" s="603"/>
      <c r="G4215" s="611"/>
      <c r="H4215" s="595"/>
      <c r="I4215" s="595"/>
      <c r="J4215" s="192"/>
      <c r="K4215" s="192"/>
      <c r="L4215" s="192"/>
      <c r="M4215" s="596"/>
      <c r="N4215" s="192"/>
      <c r="O4215" s="596"/>
      <c r="P4215" s="192"/>
      <c r="Q4215" s="596"/>
      <c r="R4215" s="597"/>
      <c r="S4215" s="600"/>
      <c r="T4215" s="598"/>
      <c r="U4215" s="598"/>
      <c r="V4215" s="598"/>
      <c r="W4215" s="598"/>
      <c r="X4215" s="598"/>
      <c r="Y4215" s="598"/>
      <c r="Z4215" s="598"/>
      <c r="AA4215" s="598"/>
      <c r="AB4215" s="598"/>
      <c r="AC4215" s="598"/>
      <c r="AD4215" s="598"/>
      <c r="AE4215" s="598"/>
      <c r="AF4215" s="598"/>
      <c r="AG4215" s="599"/>
      <c r="AH4215" s="192"/>
      <c r="AI4215" s="604"/>
      <c r="AJ4215" s="598"/>
      <c r="AK4215" s="600"/>
      <c r="AL4215" s="67"/>
      <c r="AM4215" s="67"/>
    </row>
    <row r="4216">
      <c r="A4216" s="612"/>
      <c r="B4216" s="601"/>
      <c r="C4216" s="601"/>
      <c r="D4216" s="595"/>
      <c r="E4216" s="602"/>
      <c r="F4216" s="603"/>
      <c r="G4216" s="611"/>
      <c r="H4216" s="595"/>
      <c r="I4216" s="595"/>
      <c r="J4216" s="192"/>
      <c r="K4216" s="192"/>
      <c r="L4216" s="192"/>
      <c r="M4216" s="596"/>
      <c r="N4216" s="192"/>
      <c r="O4216" s="596"/>
      <c r="P4216" s="192"/>
      <c r="Q4216" s="596"/>
      <c r="R4216" s="597"/>
      <c r="S4216" s="600"/>
      <c r="T4216" s="598"/>
      <c r="U4216" s="598"/>
      <c r="V4216" s="598"/>
      <c r="W4216" s="598"/>
      <c r="X4216" s="598"/>
      <c r="Y4216" s="598"/>
      <c r="Z4216" s="598"/>
      <c r="AA4216" s="598"/>
      <c r="AB4216" s="598"/>
      <c r="AC4216" s="598"/>
      <c r="AD4216" s="598"/>
      <c r="AE4216" s="598"/>
      <c r="AF4216" s="598"/>
      <c r="AG4216" s="599"/>
      <c r="AH4216" s="192"/>
      <c r="AI4216" s="604"/>
      <c r="AJ4216" s="598"/>
      <c r="AK4216" s="600"/>
      <c r="AL4216" s="67"/>
      <c r="AM4216" s="67"/>
    </row>
    <row r="4217">
      <c r="A4217" s="612"/>
      <c r="B4217" s="601"/>
      <c r="C4217" s="601"/>
      <c r="D4217" s="595"/>
      <c r="E4217" s="602"/>
      <c r="F4217" s="603"/>
      <c r="G4217" s="611"/>
      <c r="H4217" s="595"/>
      <c r="I4217" s="595"/>
      <c r="J4217" s="192"/>
      <c r="K4217" s="192"/>
      <c r="L4217" s="192"/>
      <c r="M4217" s="596"/>
      <c r="N4217" s="192"/>
      <c r="O4217" s="596"/>
      <c r="P4217" s="192"/>
      <c r="Q4217" s="596"/>
      <c r="R4217" s="597"/>
      <c r="S4217" s="600"/>
      <c r="T4217" s="598"/>
      <c r="U4217" s="598"/>
      <c r="V4217" s="598"/>
      <c r="W4217" s="598"/>
      <c r="X4217" s="598"/>
      <c r="Y4217" s="598"/>
      <c r="Z4217" s="598"/>
      <c r="AA4217" s="598"/>
      <c r="AB4217" s="598"/>
      <c r="AC4217" s="598"/>
      <c r="AD4217" s="598"/>
      <c r="AE4217" s="598"/>
      <c r="AF4217" s="598"/>
      <c r="AG4217" s="599"/>
      <c r="AH4217" s="192"/>
      <c r="AI4217" s="604"/>
      <c r="AJ4217" s="598"/>
      <c r="AK4217" s="600"/>
      <c r="AL4217" s="67"/>
      <c r="AM4217" s="67"/>
    </row>
    <row r="4218">
      <c r="A4218" s="612"/>
      <c r="B4218" s="601"/>
      <c r="C4218" s="601"/>
      <c r="D4218" s="595"/>
      <c r="E4218" s="602"/>
      <c r="F4218" s="603"/>
      <c r="G4218" s="611"/>
      <c r="H4218" s="595"/>
      <c r="I4218" s="595"/>
      <c r="J4218" s="192"/>
      <c r="K4218" s="192"/>
      <c r="L4218" s="192"/>
      <c r="M4218" s="596"/>
      <c r="N4218" s="192"/>
      <c r="O4218" s="596"/>
      <c r="P4218" s="192"/>
      <c r="Q4218" s="596"/>
      <c r="R4218" s="597"/>
      <c r="S4218" s="600"/>
      <c r="T4218" s="598"/>
      <c r="U4218" s="598"/>
      <c r="V4218" s="598"/>
      <c r="W4218" s="598"/>
      <c r="X4218" s="598"/>
      <c r="Y4218" s="598"/>
      <c r="Z4218" s="598"/>
      <c r="AA4218" s="598"/>
      <c r="AB4218" s="598"/>
      <c r="AC4218" s="598"/>
      <c r="AD4218" s="598"/>
      <c r="AE4218" s="598"/>
      <c r="AF4218" s="598"/>
      <c r="AG4218" s="599"/>
      <c r="AH4218" s="192"/>
      <c r="AI4218" s="604"/>
      <c r="AJ4218" s="598"/>
      <c r="AK4218" s="600"/>
      <c r="AL4218" s="67"/>
      <c r="AM4218" s="67"/>
    </row>
    <row r="4219">
      <c r="A4219" s="612"/>
      <c r="B4219" s="601"/>
      <c r="C4219" s="601"/>
      <c r="D4219" s="595"/>
      <c r="E4219" s="602"/>
      <c r="F4219" s="603"/>
      <c r="G4219" s="611"/>
      <c r="H4219" s="595"/>
      <c r="I4219" s="595"/>
      <c r="J4219" s="192"/>
      <c r="K4219" s="192"/>
      <c r="L4219" s="192"/>
      <c r="M4219" s="596"/>
      <c r="N4219" s="192"/>
      <c r="O4219" s="596"/>
      <c r="P4219" s="192"/>
      <c r="Q4219" s="596"/>
      <c r="R4219" s="597"/>
      <c r="S4219" s="600"/>
      <c r="T4219" s="598"/>
      <c r="U4219" s="598"/>
      <c r="V4219" s="598"/>
      <c r="W4219" s="598"/>
      <c r="X4219" s="598"/>
      <c r="Y4219" s="598"/>
      <c r="Z4219" s="598"/>
      <c r="AA4219" s="598"/>
      <c r="AB4219" s="598"/>
      <c r="AC4219" s="598"/>
      <c r="AD4219" s="598"/>
      <c r="AE4219" s="598"/>
      <c r="AF4219" s="598"/>
      <c r="AG4219" s="599"/>
      <c r="AH4219" s="192"/>
      <c r="AI4219" s="604"/>
      <c r="AJ4219" s="598"/>
      <c r="AK4219" s="600"/>
      <c r="AL4219" s="67"/>
      <c r="AM4219" s="67"/>
    </row>
    <row r="4220">
      <c r="A4220" s="612"/>
      <c r="B4220" s="601"/>
      <c r="C4220" s="601"/>
      <c r="D4220" s="595"/>
      <c r="E4220" s="602"/>
      <c r="F4220" s="603"/>
      <c r="G4220" s="611"/>
      <c r="H4220" s="595"/>
      <c r="I4220" s="595"/>
      <c r="J4220" s="192"/>
      <c r="K4220" s="192"/>
      <c r="L4220" s="192"/>
      <c r="M4220" s="596"/>
      <c r="N4220" s="192"/>
      <c r="O4220" s="596"/>
      <c r="P4220" s="192"/>
      <c r="Q4220" s="596"/>
      <c r="R4220" s="597"/>
      <c r="S4220" s="600"/>
      <c r="T4220" s="598"/>
      <c r="U4220" s="598"/>
      <c r="V4220" s="598"/>
      <c r="W4220" s="598"/>
      <c r="X4220" s="598"/>
      <c r="Y4220" s="598"/>
      <c r="Z4220" s="598"/>
      <c r="AA4220" s="598"/>
      <c r="AB4220" s="598"/>
      <c r="AC4220" s="598"/>
      <c r="AD4220" s="598"/>
      <c r="AE4220" s="598"/>
      <c r="AF4220" s="598"/>
      <c r="AG4220" s="599"/>
      <c r="AH4220" s="192"/>
      <c r="AI4220" s="604"/>
      <c r="AJ4220" s="598"/>
      <c r="AK4220" s="600"/>
      <c r="AL4220" s="67"/>
      <c r="AM4220" s="67"/>
    </row>
    <row r="4221">
      <c r="A4221" s="612"/>
      <c r="B4221" s="601"/>
      <c r="C4221" s="601"/>
      <c r="D4221" s="595"/>
      <c r="E4221" s="602"/>
      <c r="F4221" s="603"/>
      <c r="G4221" s="611"/>
      <c r="H4221" s="595"/>
      <c r="I4221" s="595"/>
      <c r="J4221" s="192"/>
      <c r="K4221" s="192"/>
      <c r="L4221" s="192"/>
      <c r="M4221" s="596"/>
      <c r="N4221" s="192"/>
      <c r="O4221" s="596"/>
      <c r="P4221" s="192"/>
      <c r="Q4221" s="596"/>
      <c r="R4221" s="597"/>
      <c r="S4221" s="600"/>
      <c r="T4221" s="598"/>
      <c r="U4221" s="598"/>
      <c r="V4221" s="598"/>
      <c r="W4221" s="598"/>
      <c r="X4221" s="598"/>
      <c r="Y4221" s="598"/>
      <c r="Z4221" s="598"/>
      <c r="AA4221" s="598"/>
      <c r="AB4221" s="598"/>
      <c r="AC4221" s="598"/>
      <c r="AD4221" s="598"/>
      <c r="AE4221" s="598"/>
      <c r="AF4221" s="598"/>
      <c r="AG4221" s="599"/>
      <c r="AH4221" s="192"/>
      <c r="AI4221" s="604"/>
      <c r="AJ4221" s="598"/>
      <c r="AK4221" s="600"/>
      <c r="AL4221" s="67"/>
      <c r="AM4221" s="67"/>
    </row>
    <row r="4222">
      <c r="A4222" s="612"/>
      <c r="B4222" s="601"/>
      <c r="C4222" s="601"/>
      <c r="D4222" s="595"/>
      <c r="E4222" s="602"/>
      <c r="F4222" s="603"/>
      <c r="G4222" s="611"/>
      <c r="H4222" s="595"/>
      <c r="I4222" s="595"/>
      <c r="J4222" s="192"/>
      <c r="K4222" s="192"/>
      <c r="L4222" s="192"/>
      <c r="M4222" s="596"/>
      <c r="N4222" s="192"/>
      <c r="O4222" s="596"/>
      <c r="P4222" s="192"/>
      <c r="Q4222" s="596"/>
      <c r="R4222" s="597"/>
      <c r="S4222" s="600"/>
      <c r="T4222" s="598"/>
      <c r="U4222" s="598"/>
      <c r="V4222" s="598"/>
      <c r="W4222" s="598"/>
      <c r="X4222" s="598"/>
      <c r="Y4222" s="598"/>
      <c r="Z4222" s="598"/>
      <c r="AA4222" s="598"/>
      <c r="AB4222" s="598"/>
      <c r="AC4222" s="598"/>
      <c r="AD4222" s="598"/>
      <c r="AE4222" s="598"/>
      <c r="AF4222" s="598"/>
      <c r="AG4222" s="599"/>
      <c r="AH4222" s="192"/>
      <c r="AI4222" s="604"/>
      <c r="AJ4222" s="598"/>
      <c r="AK4222" s="600"/>
      <c r="AL4222" s="67"/>
      <c r="AM4222" s="67"/>
    </row>
    <row r="4223">
      <c r="A4223" s="612"/>
      <c r="B4223" s="601"/>
      <c r="C4223" s="601"/>
      <c r="D4223" s="595"/>
      <c r="E4223" s="602"/>
      <c r="F4223" s="603"/>
      <c r="G4223" s="611"/>
      <c r="H4223" s="595"/>
      <c r="I4223" s="595"/>
      <c r="J4223" s="192"/>
      <c r="K4223" s="192"/>
      <c r="L4223" s="192"/>
      <c r="M4223" s="596"/>
      <c r="N4223" s="192"/>
      <c r="O4223" s="596"/>
      <c r="P4223" s="192"/>
      <c r="Q4223" s="596"/>
      <c r="R4223" s="597"/>
      <c r="S4223" s="600"/>
      <c r="T4223" s="598"/>
      <c r="U4223" s="598"/>
      <c r="V4223" s="598"/>
      <c r="W4223" s="598"/>
      <c r="X4223" s="598"/>
      <c r="Y4223" s="598"/>
      <c r="Z4223" s="598"/>
      <c r="AA4223" s="598"/>
      <c r="AB4223" s="598"/>
      <c r="AC4223" s="598"/>
      <c r="AD4223" s="598"/>
      <c r="AE4223" s="598"/>
      <c r="AF4223" s="598"/>
      <c r="AG4223" s="599"/>
      <c r="AH4223" s="192"/>
      <c r="AI4223" s="604"/>
      <c r="AJ4223" s="598"/>
      <c r="AK4223" s="600"/>
      <c r="AL4223" s="67"/>
      <c r="AM4223" s="67"/>
    </row>
    <row r="4224">
      <c r="A4224" s="612"/>
      <c r="B4224" s="601"/>
      <c r="C4224" s="601"/>
      <c r="D4224" s="595"/>
      <c r="E4224" s="602"/>
      <c r="F4224" s="603"/>
      <c r="G4224" s="611"/>
      <c r="H4224" s="595"/>
      <c r="I4224" s="595"/>
      <c r="J4224" s="192"/>
      <c r="K4224" s="192"/>
      <c r="L4224" s="192"/>
      <c r="M4224" s="596"/>
      <c r="N4224" s="192"/>
      <c r="O4224" s="596"/>
      <c r="P4224" s="192"/>
      <c r="Q4224" s="596"/>
      <c r="R4224" s="597"/>
      <c r="S4224" s="600"/>
      <c r="T4224" s="598"/>
      <c r="U4224" s="598"/>
      <c r="V4224" s="598"/>
      <c r="W4224" s="598"/>
      <c r="X4224" s="598"/>
      <c r="Y4224" s="598"/>
      <c r="Z4224" s="598"/>
      <c r="AA4224" s="598"/>
      <c r="AB4224" s="598"/>
      <c r="AC4224" s="598"/>
      <c r="AD4224" s="598"/>
      <c r="AE4224" s="598"/>
      <c r="AF4224" s="598"/>
      <c r="AG4224" s="599"/>
      <c r="AH4224" s="192"/>
      <c r="AI4224" s="604"/>
      <c r="AJ4224" s="598"/>
      <c r="AK4224" s="600"/>
      <c r="AL4224" s="67"/>
      <c r="AM4224" s="67"/>
    </row>
    <row r="4225">
      <c r="A4225" s="612"/>
      <c r="B4225" s="601"/>
      <c r="C4225" s="601"/>
      <c r="D4225" s="595"/>
      <c r="E4225" s="602"/>
      <c r="F4225" s="603"/>
      <c r="G4225" s="611"/>
      <c r="H4225" s="595"/>
      <c r="I4225" s="595"/>
      <c r="J4225" s="192"/>
      <c r="K4225" s="192"/>
      <c r="L4225" s="192"/>
      <c r="M4225" s="596"/>
      <c r="N4225" s="192"/>
      <c r="O4225" s="596"/>
      <c r="P4225" s="192"/>
      <c r="Q4225" s="596"/>
      <c r="R4225" s="597"/>
      <c r="S4225" s="600"/>
      <c r="T4225" s="598"/>
      <c r="U4225" s="598"/>
      <c r="V4225" s="598"/>
      <c r="W4225" s="598"/>
      <c r="X4225" s="598"/>
      <c r="Y4225" s="598"/>
      <c r="Z4225" s="598"/>
      <c r="AA4225" s="598"/>
      <c r="AB4225" s="598"/>
      <c r="AC4225" s="598"/>
      <c r="AD4225" s="598"/>
      <c r="AE4225" s="598"/>
      <c r="AF4225" s="598"/>
      <c r="AG4225" s="599"/>
      <c r="AH4225" s="192"/>
      <c r="AI4225" s="604"/>
      <c r="AJ4225" s="598"/>
      <c r="AK4225" s="600"/>
      <c r="AL4225" s="67"/>
      <c r="AM4225" s="67"/>
    </row>
    <row r="4226">
      <c r="A4226" s="612"/>
      <c r="B4226" s="601"/>
      <c r="C4226" s="601"/>
      <c r="D4226" s="595"/>
      <c r="E4226" s="602"/>
      <c r="F4226" s="603"/>
      <c r="G4226" s="611"/>
      <c r="H4226" s="595"/>
      <c r="I4226" s="595"/>
      <c r="J4226" s="192"/>
      <c r="K4226" s="192"/>
      <c r="L4226" s="192"/>
      <c r="M4226" s="596"/>
      <c r="N4226" s="192"/>
      <c r="O4226" s="596"/>
      <c r="P4226" s="192"/>
      <c r="Q4226" s="596"/>
      <c r="R4226" s="597"/>
      <c r="S4226" s="600"/>
      <c r="T4226" s="598"/>
      <c r="U4226" s="598"/>
      <c r="V4226" s="598"/>
      <c r="W4226" s="598"/>
      <c r="X4226" s="598"/>
      <c r="Y4226" s="598"/>
      <c r="Z4226" s="598"/>
      <c r="AA4226" s="598"/>
      <c r="AB4226" s="598"/>
      <c r="AC4226" s="598"/>
      <c r="AD4226" s="598"/>
      <c r="AE4226" s="598"/>
      <c r="AF4226" s="598"/>
      <c r="AG4226" s="599"/>
      <c r="AH4226" s="192"/>
      <c r="AI4226" s="604"/>
      <c r="AJ4226" s="598"/>
      <c r="AK4226" s="600"/>
      <c r="AL4226" s="67"/>
      <c r="AM4226" s="67"/>
    </row>
    <row r="4227">
      <c r="A4227" s="612"/>
      <c r="B4227" s="601"/>
      <c r="C4227" s="601"/>
      <c r="D4227" s="595"/>
      <c r="E4227" s="602"/>
      <c r="F4227" s="603"/>
      <c r="G4227" s="611"/>
      <c r="H4227" s="595"/>
      <c r="I4227" s="595"/>
      <c r="J4227" s="192"/>
      <c r="K4227" s="192"/>
      <c r="L4227" s="192"/>
      <c r="M4227" s="596"/>
      <c r="N4227" s="192"/>
      <c r="O4227" s="596"/>
      <c r="P4227" s="192"/>
      <c r="Q4227" s="596"/>
      <c r="R4227" s="597"/>
      <c r="S4227" s="600"/>
      <c r="T4227" s="598"/>
      <c r="U4227" s="598"/>
      <c r="V4227" s="598"/>
      <c r="W4227" s="598"/>
      <c r="X4227" s="598"/>
      <c r="Y4227" s="598"/>
      <c r="Z4227" s="598"/>
      <c r="AA4227" s="598"/>
      <c r="AB4227" s="598"/>
      <c r="AC4227" s="598"/>
      <c r="AD4227" s="598"/>
      <c r="AE4227" s="598"/>
      <c r="AF4227" s="598"/>
      <c r="AG4227" s="599"/>
      <c r="AH4227" s="192"/>
      <c r="AI4227" s="604"/>
      <c r="AJ4227" s="598"/>
      <c r="AK4227" s="600"/>
      <c r="AL4227" s="67"/>
      <c r="AM4227" s="67"/>
    </row>
    <row r="4228">
      <c r="A4228" s="612"/>
      <c r="B4228" s="601"/>
      <c r="C4228" s="601"/>
      <c r="D4228" s="595"/>
      <c r="E4228" s="602"/>
      <c r="F4228" s="603"/>
      <c r="G4228" s="611"/>
      <c r="H4228" s="595"/>
      <c r="I4228" s="595"/>
      <c r="J4228" s="192"/>
      <c r="K4228" s="192"/>
      <c r="L4228" s="192"/>
      <c r="M4228" s="596"/>
      <c r="N4228" s="192"/>
      <c r="O4228" s="596"/>
      <c r="P4228" s="192"/>
      <c r="Q4228" s="596"/>
      <c r="R4228" s="597"/>
      <c r="S4228" s="600"/>
      <c r="T4228" s="598"/>
      <c r="U4228" s="598"/>
      <c r="V4228" s="598"/>
      <c r="W4228" s="598"/>
      <c r="X4228" s="598"/>
      <c r="Y4228" s="598"/>
      <c r="Z4228" s="598"/>
      <c r="AA4228" s="598"/>
      <c r="AB4228" s="598"/>
      <c r="AC4228" s="598"/>
      <c r="AD4228" s="598"/>
      <c r="AE4228" s="598"/>
      <c r="AF4228" s="598"/>
      <c r="AG4228" s="599"/>
      <c r="AH4228" s="192"/>
      <c r="AI4228" s="604"/>
      <c r="AJ4228" s="598"/>
      <c r="AK4228" s="600"/>
      <c r="AL4228" s="67"/>
      <c r="AM4228" s="67"/>
    </row>
    <row r="4229">
      <c r="A4229" s="612"/>
      <c r="B4229" s="601"/>
      <c r="C4229" s="601"/>
      <c r="D4229" s="595"/>
      <c r="E4229" s="602"/>
      <c r="F4229" s="603"/>
      <c r="G4229" s="611"/>
      <c r="H4229" s="595"/>
      <c r="I4229" s="595"/>
      <c r="J4229" s="192"/>
      <c r="K4229" s="192"/>
      <c r="L4229" s="192"/>
      <c r="M4229" s="596"/>
      <c r="N4229" s="192"/>
      <c r="O4229" s="596"/>
      <c r="P4229" s="192"/>
      <c r="Q4229" s="596"/>
      <c r="R4229" s="597"/>
      <c r="S4229" s="600"/>
      <c r="T4229" s="598"/>
      <c r="U4229" s="598"/>
      <c r="V4229" s="598"/>
      <c r="W4229" s="598"/>
      <c r="X4229" s="598"/>
      <c r="Y4229" s="598"/>
      <c r="Z4229" s="598"/>
      <c r="AA4229" s="598"/>
      <c r="AB4229" s="598"/>
      <c r="AC4229" s="598"/>
      <c r="AD4229" s="598"/>
      <c r="AE4229" s="598"/>
      <c r="AF4229" s="598"/>
      <c r="AG4229" s="599"/>
      <c r="AH4229" s="192"/>
      <c r="AI4229" s="604"/>
      <c r="AJ4229" s="598"/>
      <c r="AK4229" s="600"/>
      <c r="AL4229" s="67"/>
      <c r="AM4229" s="67"/>
    </row>
    <row r="4230">
      <c r="A4230" s="612"/>
      <c r="B4230" s="601"/>
      <c r="C4230" s="601"/>
      <c r="D4230" s="595"/>
      <c r="E4230" s="602"/>
      <c r="F4230" s="603"/>
      <c r="G4230" s="611"/>
      <c r="H4230" s="595"/>
      <c r="I4230" s="595"/>
      <c r="J4230" s="192"/>
      <c r="K4230" s="192"/>
      <c r="L4230" s="192"/>
      <c r="M4230" s="596"/>
      <c r="N4230" s="192"/>
      <c r="O4230" s="596"/>
      <c r="P4230" s="192"/>
      <c r="Q4230" s="596"/>
      <c r="R4230" s="597"/>
      <c r="S4230" s="600"/>
      <c r="T4230" s="598"/>
      <c r="U4230" s="598"/>
      <c r="V4230" s="598"/>
      <c r="W4230" s="598"/>
      <c r="X4230" s="598"/>
      <c r="Y4230" s="598"/>
      <c r="Z4230" s="598"/>
      <c r="AA4230" s="598"/>
      <c r="AB4230" s="598"/>
      <c r="AC4230" s="598"/>
      <c r="AD4230" s="598"/>
      <c r="AE4230" s="598"/>
      <c r="AF4230" s="598"/>
      <c r="AG4230" s="599"/>
      <c r="AH4230" s="192"/>
      <c r="AI4230" s="604"/>
      <c r="AJ4230" s="598"/>
      <c r="AK4230" s="600"/>
      <c r="AL4230" s="67"/>
      <c r="AM4230" s="67"/>
    </row>
    <row r="4231">
      <c r="A4231" s="612"/>
      <c r="B4231" s="601"/>
      <c r="C4231" s="601"/>
      <c r="D4231" s="595"/>
      <c r="E4231" s="602"/>
      <c r="F4231" s="603"/>
      <c r="G4231" s="611"/>
      <c r="H4231" s="595"/>
      <c r="I4231" s="595"/>
      <c r="J4231" s="192"/>
      <c r="K4231" s="192"/>
      <c r="L4231" s="192"/>
      <c r="M4231" s="596"/>
      <c r="N4231" s="192"/>
      <c r="O4231" s="596"/>
      <c r="P4231" s="192"/>
      <c r="Q4231" s="596"/>
      <c r="R4231" s="597"/>
      <c r="S4231" s="600"/>
      <c r="T4231" s="598"/>
      <c r="U4231" s="598"/>
      <c r="V4231" s="598"/>
      <c r="W4231" s="598"/>
      <c r="X4231" s="598"/>
      <c r="Y4231" s="598"/>
      <c r="Z4231" s="598"/>
      <c r="AA4231" s="598"/>
      <c r="AB4231" s="598"/>
      <c r="AC4231" s="598"/>
      <c r="AD4231" s="598"/>
      <c r="AE4231" s="598"/>
      <c r="AF4231" s="598"/>
      <c r="AG4231" s="599"/>
      <c r="AH4231" s="192"/>
      <c r="AI4231" s="604"/>
      <c r="AJ4231" s="598"/>
      <c r="AK4231" s="600"/>
      <c r="AL4231" s="67"/>
      <c r="AM4231" s="67"/>
    </row>
    <row r="4232">
      <c r="A4232" s="612"/>
      <c r="B4232" s="601"/>
      <c r="C4232" s="601"/>
      <c r="D4232" s="595"/>
      <c r="E4232" s="602"/>
      <c r="F4232" s="603"/>
      <c r="G4232" s="611"/>
      <c r="H4232" s="595"/>
      <c r="I4232" s="595"/>
      <c r="J4232" s="192"/>
      <c r="K4232" s="192"/>
      <c r="L4232" s="192"/>
      <c r="M4232" s="596"/>
      <c r="N4232" s="192"/>
      <c r="O4232" s="596"/>
      <c r="P4232" s="192"/>
      <c r="Q4232" s="596"/>
      <c r="R4232" s="597"/>
      <c r="S4232" s="600"/>
      <c r="T4232" s="598"/>
      <c r="U4232" s="598"/>
      <c r="V4232" s="598"/>
      <c r="W4232" s="598"/>
      <c r="X4232" s="598"/>
      <c r="Y4232" s="598"/>
      <c r="Z4232" s="598"/>
      <c r="AA4232" s="598"/>
      <c r="AB4232" s="598"/>
      <c r="AC4232" s="598"/>
      <c r="AD4232" s="598"/>
      <c r="AE4232" s="598"/>
      <c r="AF4232" s="598"/>
      <c r="AG4232" s="599"/>
      <c r="AH4232" s="192"/>
      <c r="AI4232" s="604"/>
      <c r="AJ4232" s="598"/>
      <c r="AK4232" s="600"/>
      <c r="AL4232" s="67"/>
      <c r="AM4232" s="67"/>
    </row>
    <row r="4233">
      <c r="A4233" s="612"/>
      <c r="B4233" s="601"/>
      <c r="C4233" s="601"/>
      <c r="D4233" s="595"/>
      <c r="E4233" s="602"/>
      <c r="F4233" s="603"/>
      <c r="G4233" s="611"/>
      <c r="H4233" s="595"/>
      <c r="I4233" s="595"/>
      <c r="J4233" s="192"/>
      <c r="K4233" s="192"/>
      <c r="L4233" s="192"/>
      <c r="M4233" s="596"/>
      <c r="N4233" s="192"/>
      <c r="O4233" s="596"/>
      <c r="P4233" s="192"/>
      <c r="Q4233" s="596"/>
      <c r="R4233" s="597"/>
      <c r="S4233" s="600"/>
      <c r="T4233" s="598"/>
      <c r="U4233" s="598"/>
      <c r="V4233" s="598"/>
      <c r="W4233" s="598"/>
      <c r="X4233" s="598"/>
      <c r="Y4233" s="598"/>
      <c r="Z4233" s="598"/>
      <c r="AA4233" s="598"/>
      <c r="AB4233" s="598"/>
      <c r="AC4233" s="598"/>
      <c r="AD4233" s="598"/>
      <c r="AE4233" s="598"/>
      <c r="AF4233" s="598"/>
      <c r="AG4233" s="599"/>
      <c r="AH4233" s="192"/>
      <c r="AI4233" s="604"/>
      <c r="AJ4233" s="598"/>
      <c r="AK4233" s="600"/>
      <c r="AL4233" s="67"/>
      <c r="AM4233" s="67"/>
    </row>
    <row r="4234">
      <c r="A4234" s="612"/>
      <c r="B4234" s="601"/>
      <c r="C4234" s="601"/>
      <c r="D4234" s="595"/>
      <c r="E4234" s="602"/>
      <c r="F4234" s="603"/>
      <c r="G4234" s="611"/>
      <c r="H4234" s="595"/>
      <c r="I4234" s="595"/>
      <c r="J4234" s="192"/>
      <c r="K4234" s="192"/>
      <c r="L4234" s="192"/>
      <c r="M4234" s="596"/>
      <c r="N4234" s="192"/>
      <c r="O4234" s="596"/>
      <c r="P4234" s="192"/>
      <c r="Q4234" s="596"/>
      <c r="R4234" s="597"/>
      <c r="S4234" s="600"/>
      <c r="T4234" s="598"/>
      <c r="U4234" s="598"/>
      <c r="V4234" s="598"/>
      <c r="W4234" s="598"/>
      <c r="X4234" s="598"/>
      <c r="Y4234" s="598"/>
      <c r="Z4234" s="598"/>
      <c r="AA4234" s="598"/>
      <c r="AB4234" s="598"/>
      <c r="AC4234" s="598"/>
      <c r="AD4234" s="598"/>
      <c r="AE4234" s="598"/>
      <c r="AF4234" s="598"/>
      <c r="AG4234" s="599"/>
      <c r="AH4234" s="192"/>
      <c r="AI4234" s="604"/>
      <c r="AJ4234" s="598"/>
      <c r="AK4234" s="600"/>
      <c r="AL4234" s="67"/>
      <c r="AM4234" s="67"/>
    </row>
    <row r="4235">
      <c r="A4235" s="612"/>
      <c r="B4235" s="601"/>
      <c r="C4235" s="601"/>
      <c r="D4235" s="595"/>
      <c r="E4235" s="602"/>
      <c r="F4235" s="603"/>
      <c r="G4235" s="611"/>
      <c r="H4235" s="595"/>
      <c r="I4235" s="595"/>
      <c r="J4235" s="192"/>
      <c r="K4235" s="192"/>
      <c r="L4235" s="192"/>
      <c r="M4235" s="596"/>
      <c r="N4235" s="192"/>
      <c r="O4235" s="596"/>
      <c r="P4235" s="192"/>
      <c r="Q4235" s="596"/>
      <c r="R4235" s="597"/>
      <c r="S4235" s="600"/>
      <c r="T4235" s="598"/>
      <c r="U4235" s="598"/>
      <c r="V4235" s="598"/>
      <c r="W4235" s="598"/>
      <c r="X4235" s="598"/>
      <c r="Y4235" s="598"/>
      <c r="Z4235" s="598"/>
      <c r="AA4235" s="598"/>
      <c r="AB4235" s="598"/>
      <c r="AC4235" s="598"/>
      <c r="AD4235" s="598"/>
      <c r="AE4235" s="598"/>
      <c r="AF4235" s="598"/>
      <c r="AG4235" s="599"/>
      <c r="AH4235" s="192"/>
      <c r="AI4235" s="604"/>
      <c r="AJ4235" s="598"/>
      <c r="AK4235" s="600"/>
      <c r="AL4235" s="67"/>
      <c r="AM4235" s="67"/>
    </row>
    <row r="4236">
      <c r="A4236" s="612"/>
      <c r="B4236" s="601"/>
      <c r="C4236" s="601"/>
      <c r="D4236" s="595"/>
      <c r="E4236" s="602"/>
      <c r="F4236" s="603"/>
      <c r="G4236" s="611"/>
      <c r="H4236" s="595"/>
      <c r="I4236" s="595"/>
      <c r="J4236" s="192"/>
      <c r="K4236" s="192"/>
      <c r="L4236" s="192"/>
      <c r="M4236" s="596"/>
      <c r="N4236" s="192"/>
      <c r="O4236" s="596"/>
      <c r="P4236" s="192"/>
      <c r="Q4236" s="596"/>
      <c r="R4236" s="597"/>
      <c r="S4236" s="600"/>
      <c r="T4236" s="598"/>
      <c r="U4236" s="598"/>
      <c r="V4236" s="598"/>
      <c r="W4236" s="598"/>
      <c r="X4236" s="598"/>
      <c r="Y4236" s="598"/>
      <c r="Z4236" s="598"/>
      <c r="AA4236" s="598"/>
      <c r="AB4236" s="598"/>
      <c r="AC4236" s="598"/>
      <c r="AD4236" s="598"/>
      <c r="AE4236" s="598"/>
      <c r="AF4236" s="598"/>
      <c r="AG4236" s="599"/>
      <c r="AH4236" s="192"/>
      <c r="AI4236" s="604"/>
      <c r="AJ4236" s="598"/>
      <c r="AK4236" s="600"/>
      <c r="AL4236" s="67"/>
      <c r="AM4236" s="67"/>
    </row>
    <row r="4237">
      <c r="A4237" s="612"/>
      <c r="B4237" s="601"/>
      <c r="C4237" s="601"/>
      <c r="D4237" s="595"/>
      <c r="E4237" s="602"/>
      <c r="F4237" s="603"/>
      <c r="G4237" s="611"/>
      <c r="H4237" s="595"/>
      <c r="I4237" s="595"/>
      <c r="J4237" s="192"/>
      <c r="K4237" s="192"/>
      <c r="L4237" s="192"/>
      <c r="M4237" s="596"/>
      <c r="N4237" s="192"/>
      <c r="O4237" s="596"/>
      <c r="P4237" s="192"/>
      <c r="Q4237" s="596"/>
      <c r="R4237" s="597"/>
      <c r="S4237" s="600"/>
      <c r="T4237" s="598"/>
      <c r="U4237" s="598"/>
      <c r="V4237" s="598"/>
      <c r="W4237" s="598"/>
      <c r="X4237" s="598"/>
      <c r="Y4237" s="598"/>
      <c r="Z4237" s="598"/>
      <c r="AA4237" s="598"/>
      <c r="AB4237" s="598"/>
      <c r="AC4237" s="598"/>
      <c r="AD4237" s="598"/>
      <c r="AE4237" s="598"/>
      <c r="AF4237" s="598"/>
      <c r="AG4237" s="599"/>
      <c r="AH4237" s="192"/>
      <c r="AI4237" s="604"/>
      <c r="AJ4237" s="598"/>
      <c r="AK4237" s="600"/>
      <c r="AL4237" s="67"/>
      <c r="AM4237" s="67"/>
    </row>
    <row r="4238">
      <c r="A4238" s="612"/>
      <c r="B4238" s="601"/>
      <c r="C4238" s="601"/>
      <c r="D4238" s="595"/>
      <c r="E4238" s="602"/>
      <c r="F4238" s="603"/>
      <c r="G4238" s="611"/>
      <c r="H4238" s="595"/>
      <c r="I4238" s="595"/>
      <c r="J4238" s="192"/>
      <c r="K4238" s="192"/>
      <c r="L4238" s="192"/>
      <c r="M4238" s="596"/>
      <c r="N4238" s="192"/>
      <c r="O4238" s="596"/>
      <c r="P4238" s="192"/>
      <c r="Q4238" s="596"/>
      <c r="R4238" s="597"/>
      <c r="S4238" s="600"/>
      <c r="T4238" s="598"/>
      <c r="U4238" s="598"/>
      <c r="V4238" s="598"/>
      <c r="W4238" s="598"/>
      <c r="X4238" s="598"/>
      <c r="Y4238" s="598"/>
      <c r="Z4238" s="598"/>
      <c r="AA4238" s="598"/>
      <c r="AB4238" s="598"/>
      <c r="AC4238" s="598"/>
      <c r="AD4238" s="598"/>
      <c r="AE4238" s="598"/>
      <c r="AF4238" s="598"/>
      <c r="AG4238" s="599"/>
      <c r="AH4238" s="192"/>
      <c r="AI4238" s="604"/>
      <c r="AJ4238" s="598"/>
      <c r="AK4238" s="600"/>
      <c r="AL4238" s="67"/>
      <c r="AM4238" s="67"/>
    </row>
    <row r="4239">
      <c r="A4239" s="612"/>
      <c r="B4239" s="601"/>
      <c r="C4239" s="601"/>
      <c r="D4239" s="595"/>
      <c r="E4239" s="602"/>
      <c r="F4239" s="603"/>
      <c r="G4239" s="611"/>
      <c r="H4239" s="595"/>
      <c r="I4239" s="595"/>
      <c r="J4239" s="192"/>
      <c r="K4239" s="192"/>
      <c r="L4239" s="192"/>
      <c r="M4239" s="596"/>
      <c r="N4239" s="192"/>
      <c r="O4239" s="596"/>
      <c r="P4239" s="192"/>
      <c r="Q4239" s="596"/>
      <c r="R4239" s="597"/>
      <c r="S4239" s="600"/>
      <c r="T4239" s="598"/>
      <c r="U4239" s="598"/>
      <c r="V4239" s="598"/>
      <c r="W4239" s="598"/>
      <c r="X4239" s="598"/>
      <c r="Y4239" s="598"/>
      <c r="Z4239" s="598"/>
      <c r="AA4239" s="598"/>
      <c r="AB4239" s="598"/>
      <c r="AC4239" s="598"/>
      <c r="AD4239" s="598"/>
      <c r="AE4239" s="598"/>
      <c r="AF4239" s="598"/>
      <c r="AG4239" s="599"/>
      <c r="AH4239" s="192"/>
      <c r="AI4239" s="604"/>
      <c r="AJ4239" s="598"/>
      <c r="AK4239" s="600"/>
      <c r="AL4239" s="67"/>
      <c r="AM4239" s="67"/>
    </row>
    <row r="4240">
      <c r="A4240" s="612"/>
      <c r="B4240" s="601"/>
      <c r="C4240" s="601"/>
      <c r="D4240" s="595"/>
      <c r="E4240" s="602"/>
      <c r="F4240" s="603"/>
      <c r="G4240" s="611"/>
      <c r="H4240" s="595"/>
      <c r="I4240" s="595"/>
      <c r="J4240" s="192"/>
      <c r="K4240" s="192"/>
      <c r="L4240" s="192"/>
      <c r="M4240" s="596"/>
      <c r="N4240" s="192"/>
      <c r="O4240" s="596"/>
      <c r="P4240" s="192"/>
      <c r="Q4240" s="596"/>
      <c r="R4240" s="597"/>
      <c r="S4240" s="600"/>
      <c r="T4240" s="598"/>
      <c r="U4240" s="598"/>
      <c r="V4240" s="598"/>
      <c r="W4240" s="598"/>
      <c r="X4240" s="598"/>
      <c r="Y4240" s="598"/>
      <c r="Z4240" s="598"/>
      <c r="AA4240" s="598"/>
      <c r="AB4240" s="598"/>
      <c r="AC4240" s="598"/>
      <c r="AD4240" s="598"/>
      <c r="AE4240" s="598"/>
      <c r="AF4240" s="598"/>
      <c r="AG4240" s="599"/>
      <c r="AH4240" s="192"/>
      <c r="AI4240" s="604"/>
      <c r="AJ4240" s="598"/>
      <c r="AK4240" s="600"/>
      <c r="AL4240" s="67"/>
      <c r="AM4240" s="67"/>
    </row>
    <row r="4241">
      <c r="A4241" s="612"/>
      <c r="B4241" s="601"/>
      <c r="C4241" s="601"/>
      <c r="D4241" s="595"/>
      <c r="E4241" s="602"/>
      <c r="F4241" s="603"/>
      <c r="G4241" s="611"/>
      <c r="H4241" s="595"/>
      <c r="I4241" s="595"/>
      <c r="J4241" s="192"/>
      <c r="K4241" s="192"/>
      <c r="L4241" s="192"/>
      <c r="M4241" s="596"/>
      <c r="N4241" s="192"/>
      <c r="O4241" s="596"/>
      <c r="P4241" s="192"/>
      <c r="Q4241" s="596"/>
      <c r="R4241" s="597"/>
      <c r="S4241" s="600"/>
      <c r="T4241" s="598"/>
      <c r="U4241" s="598"/>
      <c r="V4241" s="598"/>
      <c r="W4241" s="598"/>
      <c r="X4241" s="598"/>
      <c r="Y4241" s="598"/>
      <c r="Z4241" s="598"/>
      <c r="AA4241" s="598"/>
      <c r="AB4241" s="598"/>
      <c r="AC4241" s="598"/>
      <c r="AD4241" s="598"/>
      <c r="AE4241" s="598"/>
      <c r="AF4241" s="598"/>
      <c r="AG4241" s="599"/>
      <c r="AH4241" s="192"/>
      <c r="AI4241" s="604"/>
      <c r="AJ4241" s="598"/>
      <c r="AK4241" s="600"/>
      <c r="AL4241" s="67"/>
      <c r="AM4241" s="67"/>
    </row>
    <row r="4242">
      <c r="A4242" s="612"/>
      <c r="B4242" s="601"/>
      <c r="C4242" s="601"/>
      <c r="D4242" s="595"/>
      <c r="E4242" s="602"/>
      <c r="F4242" s="603"/>
      <c r="G4242" s="611"/>
      <c r="H4242" s="595"/>
      <c r="I4242" s="595"/>
      <c r="J4242" s="192"/>
      <c r="K4242" s="192"/>
      <c r="L4242" s="192"/>
      <c r="M4242" s="596"/>
      <c r="N4242" s="192"/>
      <c r="O4242" s="596"/>
      <c r="P4242" s="192"/>
      <c r="Q4242" s="596"/>
      <c r="R4242" s="597"/>
      <c r="S4242" s="600"/>
      <c r="T4242" s="598"/>
      <c r="U4242" s="598"/>
      <c r="V4242" s="598"/>
      <c r="W4242" s="598"/>
      <c r="X4242" s="598"/>
      <c r="Y4242" s="598"/>
      <c r="Z4242" s="598"/>
      <c r="AA4242" s="598"/>
      <c r="AB4242" s="598"/>
      <c r="AC4242" s="598"/>
      <c r="AD4242" s="598"/>
      <c r="AE4242" s="598"/>
      <c r="AF4242" s="598"/>
      <c r="AG4242" s="599"/>
      <c r="AH4242" s="192"/>
      <c r="AI4242" s="604"/>
      <c r="AJ4242" s="598"/>
      <c r="AK4242" s="600"/>
      <c r="AL4242" s="67"/>
      <c r="AM4242" s="67"/>
    </row>
    <row r="4243">
      <c r="A4243" s="612"/>
      <c r="B4243" s="601"/>
      <c r="C4243" s="601"/>
      <c r="D4243" s="595"/>
      <c r="E4243" s="602"/>
      <c r="F4243" s="603"/>
      <c r="G4243" s="611"/>
      <c r="H4243" s="595"/>
      <c r="I4243" s="595"/>
      <c r="J4243" s="192"/>
      <c r="K4243" s="192"/>
      <c r="L4243" s="192"/>
      <c r="M4243" s="596"/>
      <c r="N4243" s="192"/>
      <c r="O4243" s="596"/>
      <c r="P4243" s="192"/>
      <c r="Q4243" s="596"/>
      <c r="R4243" s="597"/>
      <c r="S4243" s="600"/>
      <c r="T4243" s="598"/>
      <c r="U4243" s="598"/>
      <c r="V4243" s="598"/>
      <c r="W4243" s="598"/>
      <c r="X4243" s="598"/>
      <c r="Y4243" s="598"/>
      <c r="Z4243" s="598"/>
      <c r="AA4243" s="598"/>
      <c r="AB4243" s="598"/>
      <c r="AC4243" s="598"/>
      <c r="AD4243" s="598"/>
      <c r="AE4243" s="598"/>
      <c r="AF4243" s="598"/>
      <c r="AG4243" s="599"/>
      <c r="AH4243" s="192"/>
      <c r="AI4243" s="604"/>
      <c r="AJ4243" s="598"/>
      <c r="AK4243" s="600"/>
      <c r="AL4243" s="67"/>
      <c r="AM4243" s="67"/>
    </row>
    <row r="4244">
      <c r="A4244" s="612"/>
      <c r="B4244" s="601"/>
      <c r="C4244" s="601"/>
      <c r="D4244" s="595"/>
      <c r="E4244" s="602"/>
      <c r="F4244" s="603"/>
      <c r="G4244" s="611"/>
      <c r="H4244" s="595"/>
      <c r="I4244" s="595"/>
      <c r="J4244" s="192"/>
      <c r="K4244" s="192"/>
      <c r="L4244" s="192"/>
      <c r="M4244" s="596"/>
      <c r="N4244" s="192"/>
      <c r="O4244" s="596"/>
      <c r="P4244" s="192"/>
      <c r="Q4244" s="596"/>
      <c r="R4244" s="597"/>
      <c r="S4244" s="600"/>
      <c r="T4244" s="598"/>
      <c r="U4244" s="598"/>
      <c r="V4244" s="598"/>
      <c r="W4244" s="598"/>
      <c r="X4244" s="598"/>
      <c r="Y4244" s="598"/>
      <c r="Z4244" s="598"/>
      <c r="AA4244" s="598"/>
      <c r="AB4244" s="598"/>
      <c r="AC4244" s="598"/>
      <c r="AD4244" s="598"/>
      <c r="AE4244" s="598"/>
      <c r="AF4244" s="598"/>
      <c r="AG4244" s="599"/>
      <c r="AH4244" s="192"/>
      <c r="AI4244" s="604"/>
      <c r="AJ4244" s="598"/>
      <c r="AK4244" s="600"/>
      <c r="AL4244" s="67"/>
      <c r="AM4244" s="67"/>
    </row>
    <row r="4245">
      <c r="A4245" s="612"/>
      <c r="B4245" s="601"/>
      <c r="C4245" s="601"/>
      <c r="D4245" s="595"/>
      <c r="E4245" s="602"/>
      <c r="F4245" s="603"/>
      <c r="G4245" s="611"/>
      <c r="H4245" s="595"/>
      <c r="I4245" s="595"/>
      <c r="J4245" s="192"/>
      <c r="K4245" s="192"/>
      <c r="L4245" s="192"/>
      <c r="M4245" s="596"/>
      <c r="N4245" s="192"/>
      <c r="O4245" s="596"/>
      <c r="P4245" s="192"/>
      <c r="Q4245" s="596"/>
      <c r="R4245" s="597"/>
      <c r="S4245" s="600"/>
      <c r="T4245" s="598"/>
      <c r="U4245" s="598"/>
      <c r="V4245" s="598"/>
      <c r="W4245" s="598"/>
      <c r="X4245" s="598"/>
      <c r="Y4245" s="598"/>
      <c r="Z4245" s="598"/>
      <c r="AA4245" s="598"/>
      <c r="AB4245" s="598"/>
      <c r="AC4245" s="598"/>
      <c r="AD4245" s="598"/>
      <c r="AE4245" s="598"/>
      <c r="AF4245" s="598"/>
      <c r="AG4245" s="599"/>
      <c r="AH4245" s="192"/>
      <c r="AI4245" s="604"/>
      <c r="AJ4245" s="598"/>
      <c r="AK4245" s="600"/>
      <c r="AL4245" s="67"/>
      <c r="AM4245" s="67"/>
    </row>
    <row r="4246">
      <c r="A4246" s="612"/>
      <c r="B4246" s="601"/>
      <c r="C4246" s="601"/>
      <c r="D4246" s="595"/>
      <c r="E4246" s="602"/>
      <c r="F4246" s="603"/>
      <c r="G4246" s="611"/>
      <c r="H4246" s="595"/>
      <c r="I4246" s="595"/>
      <c r="J4246" s="192"/>
      <c r="K4246" s="192"/>
      <c r="L4246" s="192"/>
      <c r="M4246" s="596"/>
      <c r="N4246" s="192"/>
      <c r="O4246" s="596"/>
      <c r="P4246" s="192"/>
      <c r="Q4246" s="596"/>
      <c r="R4246" s="597"/>
      <c r="S4246" s="600"/>
      <c r="T4246" s="598"/>
      <c r="U4246" s="598"/>
      <c r="V4246" s="598"/>
      <c r="W4246" s="598"/>
      <c r="X4246" s="598"/>
      <c r="Y4246" s="598"/>
      <c r="Z4246" s="598"/>
      <c r="AA4246" s="598"/>
      <c r="AB4246" s="598"/>
      <c r="AC4246" s="598"/>
      <c r="AD4246" s="598"/>
      <c r="AE4246" s="598"/>
      <c r="AF4246" s="598"/>
      <c r="AG4246" s="599"/>
      <c r="AH4246" s="192"/>
      <c r="AI4246" s="604"/>
      <c r="AJ4246" s="598"/>
      <c r="AK4246" s="600"/>
      <c r="AL4246" s="67"/>
      <c r="AM4246" s="67"/>
    </row>
    <row r="4247">
      <c r="A4247" s="612"/>
      <c r="B4247" s="601"/>
      <c r="C4247" s="601"/>
      <c r="D4247" s="595"/>
      <c r="E4247" s="602"/>
      <c r="F4247" s="603"/>
      <c r="G4247" s="611"/>
      <c r="H4247" s="595"/>
      <c r="I4247" s="595"/>
      <c r="J4247" s="192"/>
      <c r="K4247" s="192"/>
      <c r="L4247" s="192"/>
      <c r="M4247" s="596"/>
      <c r="N4247" s="192"/>
      <c r="O4247" s="596"/>
      <c r="P4247" s="192"/>
      <c r="Q4247" s="596"/>
      <c r="R4247" s="597"/>
      <c r="S4247" s="600"/>
      <c r="T4247" s="598"/>
      <c r="U4247" s="598"/>
      <c r="V4247" s="598"/>
      <c r="W4247" s="598"/>
      <c r="X4247" s="598"/>
      <c r="Y4247" s="598"/>
      <c r="Z4247" s="598"/>
      <c r="AA4247" s="598"/>
      <c r="AB4247" s="598"/>
      <c r="AC4247" s="598"/>
      <c r="AD4247" s="598"/>
      <c r="AE4247" s="598"/>
      <c r="AF4247" s="598"/>
      <c r="AG4247" s="599"/>
      <c r="AH4247" s="192"/>
      <c r="AI4247" s="604"/>
      <c r="AJ4247" s="598"/>
      <c r="AK4247" s="600"/>
      <c r="AL4247" s="67"/>
      <c r="AM4247" s="67"/>
    </row>
    <row r="4248">
      <c r="A4248" s="612"/>
      <c r="B4248" s="601"/>
      <c r="C4248" s="601"/>
      <c r="D4248" s="595"/>
      <c r="E4248" s="602"/>
      <c r="F4248" s="603"/>
      <c r="G4248" s="611"/>
      <c r="H4248" s="595"/>
      <c r="I4248" s="595"/>
      <c r="J4248" s="192"/>
      <c r="K4248" s="192"/>
      <c r="L4248" s="192"/>
      <c r="M4248" s="596"/>
      <c r="N4248" s="192"/>
      <c r="O4248" s="596"/>
      <c r="P4248" s="192"/>
      <c r="Q4248" s="596"/>
      <c r="R4248" s="597"/>
      <c r="S4248" s="600"/>
      <c r="T4248" s="598"/>
      <c r="U4248" s="598"/>
      <c r="V4248" s="598"/>
      <c r="W4248" s="598"/>
      <c r="X4248" s="598"/>
      <c r="Y4248" s="598"/>
      <c r="Z4248" s="598"/>
      <c r="AA4248" s="598"/>
      <c r="AB4248" s="598"/>
      <c r="AC4248" s="598"/>
      <c r="AD4248" s="598"/>
      <c r="AE4248" s="598"/>
      <c r="AF4248" s="598"/>
      <c r="AG4248" s="599"/>
      <c r="AH4248" s="192"/>
      <c r="AI4248" s="604"/>
      <c r="AJ4248" s="598"/>
      <c r="AK4248" s="600"/>
      <c r="AL4248" s="67"/>
      <c r="AM4248" s="67"/>
    </row>
    <row r="4249">
      <c r="A4249" s="612"/>
      <c r="B4249" s="601"/>
      <c r="C4249" s="601"/>
      <c r="D4249" s="595"/>
      <c r="E4249" s="602"/>
      <c r="F4249" s="603"/>
      <c r="G4249" s="611"/>
      <c r="H4249" s="595"/>
      <c r="I4249" s="595"/>
      <c r="J4249" s="192"/>
      <c r="K4249" s="192"/>
      <c r="L4249" s="192"/>
      <c r="M4249" s="596"/>
      <c r="N4249" s="192"/>
      <c r="O4249" s="596"/>
      <c r="P4249" s="192"/>
      <c r="Q4249" s="596"/>
      <c r="R4249" s="597"/>
      <c r="S4249" s="600"/>
      <c r="T4249" s="598"/>
      <c r="U4249" s="598"/>
      <c r="V4249" s="598"/>
      <c r="W4249" s="598"/>
      <c r="X4249" s="598"/>
      <c r="Y4249" s="598"/>
      <c r="Z4249" s="598"/>
      <c r="AA4249" s="598"/>
      <c r="AB4249" s="598"/>
      <c r="AC4249" s="598"/>
      <c r="AD4249" s="598"/>
      <c r="AE4249" s="598"/>
      <c r="AF4249" s="598"/>
      <c r="AG4249" s="599"/>
      <c r="AH4249" s="192"/>
      <c r="AI4249" s="604"/>
      <c r="AJ4249" s="598"/>
      <c r="AK4249" s="600"/>
      <c r="AL4249" s="67"/>
      <c r="AM4249" s="67"/>
    </row>
    <row r="4250">
      <c r="A4250" s="612"/>
      <c r="B4250" s="601"/>
      <c r="C4250" s="601"/>
      <c r="D4250" s="595"/>
      <c r="E4250" s="602"/>
      <c r="F4250" s="603"/>
      <c r="G4250" s="611"/>
      <c r="H4250" s="595"/>
      <c r="I4250" s="595"/>
      <c r="J4250" s="192"/>
      <c r="K4250" s="192"/>
      <c r="L4250" s="192"/>
      <c r="M4250" s="596"/>
      <c r="N4250" s="192"/>
      <c r="O4250" s="596"/>
      <c r="P4250" s="192"/>
      <c r="Q4250" s="596"/>
      <c r="R4250" s="597"/>
      <c r="S4250" s="600"/>
      <c r="T4250" s="598"/>
      <c r="U4250" s="598"/>
      <c r="V4250" s="598"/>
      <c r="W4250" s="598"/>
      <c r="X4250" s="598"/>
      <c r="Y4250" s="598"/>
      <c r="Z4250" s="598"/>
      <c r="AA4250" s="598"/>
      <c r="AB4250" s="598"/>
      <c r="AC4250" s="598"/>
      <c r="AD4250" s="598"/>
      <c r="AE4250" s="598"/>
      <c r="AF4250" s="598"/>
      <c r="AG4250" s="599"/>
      <c r="AH4250" s="192"/>
      <c r="AI4250" s="604"/>
      <c r="AJ4250" s="598"/>
      <c r="AK4250" s="600"/>
      <c r="AL4250" s="67"/>
      <c r="AM4250" s="67"/>
    </row>
    <row r="4251">
      <c r="A4251" s="612"/>
      <c r="B4251" s="601"/>
      <c r="C4251" s="601"/>
      <c r="D4251" s="595"/>
      <c r="E4251" s="602"/>
      <c r="F4251" s="603"/>
      <c r="G4251" s="611"/>
      <c r="H4251" s="595"/>
      <c r="I4251" s="595"/>
      <c r="J4251" s="192"/>
      <c r="K4251" s="192"/>
      <c r="L4251" s="192"/>
      <c r="M4251" s="596"/>
      <c r="N4251" s="192"/>
      <c r="O4251" s="596"/>
      <c r="P4251" s="192"/>
      <c r="Q4251" s="596"/>
      <c r="R4251" s="597"/>
      <c r="S4251" s="600"/>
      <c r="T4251" s="598"/>
      <c r="U4251" s="598"/>
      <c r="V4251" s="598"/>
      <c r="W4251" s="598"/>
      <c r="X4251" s="598"/>
      <c r="Y4251" s="598"/>
      <c r="Z4251" s="598"/>
      <c r="AA4251" s="598"/>
      <c r="AB4251" s="598"/>
      <c r="AC4251" s="598"/>
      <c r="AD4251" s="598"/>
      <c r="AE4251" s="598"/>
      <c r="AF4251" s="598"/>
      <c r="AG4251" s="599"/>
      <c r="AH4251" s="192"/>
      <c r="AI4251" s="604"/>
      <c r="AJ4251" s="598"/>
      <c r="AK4251" s="600"/>
      <c r="AL4251" s="67"/>
      <c r="AM4251" s="67"/>
    </row>
    <row r="4252">
      <c r="A4252" s="612"/>
      <c r="B4252" s="601"/>
      <c r="C4252" s="601"/>
      <c r="D4252" s="595"/>
      <c r="E4252" s="602"/>
      <c r="F4252" s="603"/>
      <c r="G4252" s="611"/>
      <c r="H4252" s="595"/>
      <c r="I4252" s="595"/>
      <c r="J4252" s="192"/>
      <c r="K4252" s="192"/>
      <c r="L4252" s="192"/>
      <c r="M4252" s="596"/>
      <c r="N4252" s="192"/>
      <c r="O4252" s="596"/>
      <c r="P4252" s="192"/>
      <c r="Q4252" s="596"/>
      <c r="R4252" s="597"/>
      <c r="S4252" s="600"/>
      <c r="T4252" s="598"/>
      <c r="U4252" s="598"/>
      <c r="V4252" s="598"/>
      <c r="W4252" s="598"/>
      <c r="X4252" s="598"/>
      <c r="Y4252" s="598"/>
      <c r="Z4252" s="598"/>
      <c r="AA4252" s="598"/>
      <c r="AB4252" s="598"/>
      <c r="AC4252" s="598"/>
      <c r="AD4252" s="598"/>
      <c r="AE4252" s="598"/>
      <c r="AF4252" s="598"/>
      <c r="AG4252" s="599"/>
      <c r="AH4252" s="192"/>
      <c r="AI4252" s="604"/>
      <c r="AJ4252" s="598"/>
      <c r="AK4252" s="600"/>
      <c r="AL4252" s="67"/>
      <c r="AM4252" s="67"/>
    </row>
    <row r="4253">
      <c r="A4253" s="612"/>
      <c r="B4253" s="601"/>
      <c r="C4253" s="601"/>
      <c r="D4253" s="595"/>
      <c r="E4253" s="602"/>
      <c r="F4253" s="603"/>
      <c r="G4253" s="611"/>
      <c r="H4253" s="595"/>
      <c r="I4253" s="595"/>
      <c r="J4253" s="192"/>
      <c r="K4253" s="192"/>
      <c r="L4253" s="192"/>
      <c r="M4253" s="596"/>
      <c r="N4253" s="192"/>
      <c r="O4253" s="596"/>
      <c r="P4253" s="192"/>
      <c r="Q4253" s="596"/>
      <c r="R4253" s="597"/>
      <c r="S4253" s="600"/>
      <c r="T4253" s="598"/>
      <c r="U4253" s="598"/>
      <c r="V4253" s="598"/>
      <c r="W4253" s="598"/>
      <c r="X4253" s="598"/>
      <c r="Y4253" s="598"/>
      <c r="Z4253" s="598"/>
      <c r="AA4253" s="598"/>
      <c r="AB4253" s="598"/>
      <c r="AC4253" s="598"/>
      <c r="AD4253" s="598"/>
      <c r="AE4253" s="598"/>
      <c r="AF4253" s="598"/>
      <c r="AG4253" s="599"/>
      <c r="AH4253" s="192"/>
      <c r="AI4253" s="604"/>
      <c r="AJ4253" s="598"/>
      <c r="AK4253" s="600"/>
      <c r="AL4253" s="67"/>
      <c r="AM4253" s="67"/>
    </row>
    <row r="4254">
      <c r="A4254" s="612"/>
      <c r="B4254" s="601"/>
      <c r="C4254" s="601"/>
      <c r="D4254" s="595"/>
      <c r="E4254" s="602"/>
      <c r="F4254" s="603"/>
      <c r="G4254" s="611"/>
      <c r="H4254" s="595"/>
      <c r="I4254" s="595"/>
      <c r="J4254" s="192"/>
      <c r="K4254" s="192"/>
      <c r="L4254" s="192"/>
      <c r="M4254" s="596"/>
      <c r="N4254" s="192"/>
      <c r="O4254" s="596"/>
      <c r="P4254" s="192"/>
      <c r="Q4254" s="596"/>
      <c r="R4254" s="597"/>
      <c r="S4254" s="600"/>
      <c r="T4254" s="598"/>
      <c r="U4254" s="598"/>
      <c r="V4254" s="598"/>
      <c r="W4254" s="598"/>
      <c r="X4254" s="598"/>
      <c r="Y4254" s="598"/>
      <c r="Z4254" s="598"/>
      <c r="AA4254" s="598"/>
      <c r="AB4254" s="598"/>
      <c r="AC4254" s="598"/>
      <c r="AD4254" s="598"/>
      <c r="AE4254" s="598"/>
      <c r="AF4254" s="598"/>
      <c r="AG4254" s="599"/>
      <c r="AH4254" s="192"/>
      <c r="AI4254" s="604"/>
      <c r="AJ4254" s="598"/>
      <c r="AK4254" s="600"/>
      <c r="AL4254" s="67"/>
      <c r="AM4254" s="67"/>
    </row>
    <row r="4255">
      <c r="A4255" s="612"/>
      <c r="B4255" s="601"/>
      <c r="C4255" s="601"/>
      <c r="D4255" s="595"/>
      <c r="E4255" s="602"/>
      <c r="F4255" s="603"/>
      <c r="G4255" s="611"/>
      <c r="H4255" s="595"/>
      <c r="I4255" s="595"/>
      <c r="J4255" s="192"/>
      <c r="K4255" s="192"/>
      <c r="L4255" s="192"/>
      <c r="M4255" s="596"/>
      <c r="N4255" s="192"/>
      <c r="O4255" s="596"/>
      <c r="P4255" s="192"/>
      <c r="Q4255" s="596"/>
      <c r="R4255" s="597"/>
      <c r="S4255" s="600"/>
      <c r="T4255" s="598"/>
      <c r="U4255" s="598"/>
      <c r="V4255" s="598"/>
      <c r="W4255" s="598"/>
      <c r="X4255" s="598"/>
      <c r="Y4255" s="598"/>
      <c r="Z4255" s="598"/>
      <c r="AA4255" s="598"/>
      <c r="AB4255" s="598"/>
      <c r="AC4255" s="598"/>
      <c r="AD4255" s="598"/>
      <c r="AE4255" s="598"/>
      <c r="AF4255" s="598"/>
      <c r="AG4255" s="599"/>
      <c r="AH4255" s="192"/>
      <c r="AI4255" s="604"/>
      <c r="AJ4255" s="598"/>
      <c r="AK4255" s="600"/>
      <c r="AL4255" s="67"/>
      <c r="AM4255" s="67"/>
    </row>
    <row r="4256">
      <c r="A4256" s="612"/>
      <c r="B4256" s="601"/>
      <c r="C4256" s="601"/>
      <c r="D4256" s="595"/>
      <c r="E4256" s="602"/>
      <c r="F4256" s="603"/>
      <c r="G4256" s="611"/>
      <c r="H4256" s="595"/>
      <c r="I4256" s="595"/>
      <c r="J4256" s="192"/>
      <c r="K4256" s="192"/>
      <c r="L4256" s="192"/>
      <c r="M4256" s="596"/>
      <c r="N4256" s="192"/>
      <c r="O4256" s="596"/>
      <c r="P4256" s="192"/>
      <c r="Q4256" s="596"/>
      <c r="R4256" s="597"/>
      <c r="S4256" s="600"/>
      <c r="T4256" s="598"/>
      <c r="U4256" s="598"/>
      <c r="V4256" s="598"/>
      <c r="W4256" s="598"/>
      <c r="X4256" s="598"/>
      <c r="Y4256" s="598"/>
      <c r="Z4256" s="598"/>
      <c r="AA4256" s="598"/>
      <c r="AB4256" s="598"/>
      <c r="AC4256" s="598"/>
      <c r="AD4256" s="598"/>
      <c r="AE4256" s="598"/>
      <c r="AF4256" s="598"/>
      <c r="AG4256" s="599"/>
      <c r="AH4256" s="192"/>
      <c r="AI4256" s="604"/>
      <c r="AJ4256" s="598"/>
      <c r="AK4256" s="600"/>
      <c r="AL4256" s="67"/>
      <c r="AM4256" s="67"/>
    </row>
    <row r="4257">
      <c r="A4257" s="612"/>
      <c r="B4257" s="601"/>
      <c r="C4257" s="601"/>
      <c r="D4257" s="595"/>
      <c r="E4257" s="602"/>
      <c r="F4257" s="603"/>
      <c r="G4257" s="611"/>
      <c r="H4257" s="595"/>
      <c r="I4257" s="595"/>
      <c r="J4257" s="192"/>
      <c r="K4257" s="192"/>
      <c r="L4257" s="192"/>
      <c r="M4257" s="596"/>
      <c r="N4257" s="192"/>
      <c r="O4257" s="596"/>
      <c r="P4257" s="192"/>
      <c r="Q4257" s="596"/>
      <c r="R4257" s="597"/>
      <c r="S4257" s="600"/>
      <c r="T4257" s="598"/>
      <c r="U4257" s="598"/>
      <c r="V4257" s="598"/>
      <c r="W4257" s="598"/>
      <c r="X4257" s="598"/>
      <c r="Y4257" s="598"/>
      <c r="Z4257" s="598"/>
      <c r="AA4257" s="598"/>
      <c r="AB4257" s="598"/>
      <c r="AC4257" s="598"/>
      <c r="AD4257" s="598"/>
      <c r="AE4257" s="598"/>
      <c r="AF4257" s="598"/>
      <c r="AG4257" s="599"/>
      <c r="AH4257" s="192"/>
      <c r="AI4257" s="604"/>
      <c r="AJ4257" s="598"/>
      <c r="AK4257" s="600"/>
      <c r="AL4257" s="67"/>
      <c r="AM4257" s="67"/>
    </row>
    <row r="4258">
      <c r="A4258" s="612"/>
      <c r="B4258" s="601"/>
      <c r="C4258" s="601"/>
      <c r="D4258" s="595"/>
      <c r="E4258" s="602"/>
      <c r="F4258" s="603"/>
      <c r="G4258" s="611"/>
      <c r="H4258" s="595"/>
      <c r="I4258" s="595"/>
      <c r="J4258" s="192"/>
      <c r="K4258" s="192"/>
      <c r="L4258" s="192"/>
      <c r="M4258" s="596"/>
      <c r="N4258" s="192"/>
      <c r="O4258" s="596"/>
      <c r="P4258" s="192"/>
      <c r="Q4258" s="596"/>
      <c r="R4258" s="597"/>
      <c r="S4258" s="600"/>
      <c r="T4258" s="598"/>
      <c r="U4258" s="598"/>
      <c r="V4258" s="598"/>
      <c r="W4258" s="598"/>
      <c r="X4258" s="598"/>
      <c r="Y4258" s="598"/>
      <c r="Z4258" s="598"/>
      <c r="AA4258" s="598"/>
      <c r="AB4258" s="598"/>
      <c r="AC4258" s="598"/>
      <c r="AD4258" s="598"/>
      <c r="AE4258" s="598"/>
      <c r="AF4258" s="598"/>
      <c r="AG4258" s="599"/>
      <c r="AH4258" s="192"/>
      <c r="AI4258" s="604"/>
      <c r="AJ4258" s="598"/>
      <c r="AK4258" s="600"/>
      <c r="AL4258" s="67"/>
      <c r="AM4258" s="67"/>
    </row>
    <row r="4259">
      <c r="A4259" s="612"/>
      <c r="B4259" s="601"/>
      <c r="C4259" s="601"/>
      <c r="D4259" s="595"/>
      <c r="E4259" s="602"/>
      <c r="F4259" s="603"/>
      <c r="G4259" s="611"/>
      <c r="H4259" s="595"/>
      <c r="I4259" s="595"/>
      <c r="J4259" s="192"/>
      <c r="K4259" s="192"/>
      <c r="L4259" s="192"/>
      <c r="M4259" s="596"/>
      <c r="N4259" s="192"/>
      <c r="O4259" s="596"/>
      <c r="P4259" s="192"/>
      <c r="Q4259" s="596"/>
      <c r="R4259" s="597"/>
      <c r="S4259" s="600"/>
      <c r="T4259" s="598"/>
      <c r="U4259" s="598"/>
      <c r="V4259" s="598"/>
      <c r="W4259" s="598"/>
      <c r="X4259" s="598"/>
      <c r="Y4259" s="598"/>
      <c r="Z4259" s="598"/>
      <c r="AA4259" s="598"/>
      <c r="AB4259" s="598"/>
      <c r="AC4259" s="598"/>
      <c r="AD4259" s="598"/>
      <c r="AE4259" s="598"/>
      <c r="AF4259" s="598"/>
      <c r="AG4259" s="599"/>
      <c r="AH4259" s="192"/>
      <c r="AI4259" s="604"/>
      <c r="AJ4259" s="598"/>
      <c r="AK4259" s="600"/>
      <c r="AL4259" s="67"/>
      <c r="AM4259" s="67"/>
    </row>
    <row r="4260">
      <c r="A4260" s="612"/>
      <c r="B4260" s="601"/>
      <c r="C4260" s="601"/>
      <c r="D4260" s="595"/>
      <c r="E4260" s="602"/>
      <c r="F4260" s="603"/>
      <c r="G4260" s="611"/>
      <c r="H4260" s="595"/>
      <c r="I4260" s="595"/>
      <c r="J4260" s="192"/>
      <c r="K4260" s="192"/>
      <c r="L4260" s="192"/>
      <c r="M4260" s="596"/>
      <c r="N4260" s="192"/>
      <c r="O4260" s="596"/>
      <c r="P4260" s="192"/>
      <c r="Q4260" s="596"/>
      <c r="R4260" s="597"/>
      <c r="S4260" s="600"/>
      <c r="T4260" s="598"/>
      <c r="U4260" s="598"/>
      <c r="V4260" s="598"/>
      <c r="W4260" s="598"/>
      <c r="X4260" s="598"/>
      <c r="Y4260" s="598"/>
      <c r="Z4260" s="598"/>
      <c r="AA4260" s="598"/>
      <c r="AB4260" s="598"/>
      <c r="AC4260" s="598"/>
      <c r="AD4260" s="598"/>
      <c r="AE4260" s="598"/>
      <c r="AF4260" s="598"/>
      <c r="AG4260" s="599"/>
      <c r="AH4260" s="192"/>
      <c r="AI4260" s="604"/>
      <c r="AJ4260" s="598"/>
      <c r="AK4260" s="600"/>
      <c r="AL4260" s="67"/>
      <c r="AM4260" s="67"/>
    </row>
    <row r="4261">
      <c r="A4261" s="612"/>
      <c r="B4261" s="601"/>
      <c r="C4261" s="601"/>
      <c r="D4261" s="595"/>
      <c r="E4261" s="602"/>
      <c r="F4261" s="603"/>
      <c r="G4261" s="611"/>
      <c r="H4261" s="595"/>
      <c r="I4261" s="595"/>
      <c r="J4261" s="192"/>
      <c r="K4261" s="192"/>
      <c r="L4261" s="192"/>
      <c r="M4261" s="596"/>
      <c r="N4261" s="192"/>
      <c r="O4261" s="596"/>
      <c r="P4261" s="192"/>
      <c r="Q4261" s="596"/>
      <c r="R4261" s="597"/>
      <c r="S4261" s="600"/>
      <c r="T4261" s="598"/>
      <c r="U4261" s="598"/>
      <c r="V4261" s="598"/>
      <c r="W4261" s="598"/>
      <c r="X4261" s="598"/>
      <c r="Y4261" s="598"/>
      <c r="Z4261" s="598"/>
      <c r="AA4261" s="598"/>
      <c r="AB4261" s="598"/>
      <c r="AC4261" s="598"/>
      <c r="AD4261" s="598"/>
      <c r="AE4261" s="598"/>
      <c r="AF4261" s="598"/>
      <c r="AG4261" s="599"/>
      <c r="AH4261" s="192"/>
      <c r="AI4261" s="604"/>
      <c r="AJ4261" s="598"/>
      <c r="AK4261" s="600"/>
      <c r="AL4261" s="67"/>
      <c r="AM4261" s="67"/>
    </row>
    <row r="4262">
      <c r="A4262" s="612"/>
      <c r="B4262" s="601"/>
      <c r="C4262" s="601"/>
      <c r="D4262" s="595"/>
      <c r="E4262" s="602"/>
      <c r="F4262" s="603"/>
      <c r="G4262" s="611"/>
      <c r="H4262" s="595"/>
      <c r="I4262" s="595"/>
      <c r="J4262" s="192"/>
      <c r="K4262" s="192"/>
      <c r="L4262" s="192"/>
      <c r="M4262" s="596"/>
      <c r="N4262" s="192"/>
      <c r="O4262" s="596"/>
      <c r="P4262" s="192"/>
      <c r="Q4262" s="596"/>
      <c r="R4262" s="597"/>
      <c r="S4262" s="600"/>
      <c r="T4262" s="598"/>
      <c r="U4262" s="598"/>
      <c r="V4262" s="598"/>
      <c r="W4262" s="598"/>
      <c r="X4262" s="598"/>
      <c r="Y4262" s="598"/>
      <c r="Z4262" s="598"/>
      <c r="AA4262" s="598"/>
      <c r="AB4262" s="598"/>
      <c r="AC4262" s="598"/>
      <c r="AD4262" s="598"/>
      <c r="AE4262" s="598"/>
      <c r="AF4262" s="598"/>
      <c r="AG4262" s="599"/>
      <c r="AH4262" s="192"/>
      <c r="AI4262" s="604"/>
      <c r="AJ4262" s="598"/>
      <c r="AK4262" s="600"/>
      <c r="AL4262" s="67"/>
      <c r="AM4262" s="67"/>
    </row>
    <row r="4263">
      <c r="A4263" s="612"/>
      <c r="B4263" s="601"/>
      <c r="C4263" s="601"/>
      <c r="D4263" s="595"/>
      <c r="E4263" s="602"/>
      <c r="F4263" s="603"/>
      <c r="G4263" s="611"/>
      <c r="H4263" s="595"/>
      <c r="I4263" s="595"/>
      <c r="J4263" s="192"/>
      <c r="K4263" s="192"/>
      <c r="L4263" s="192"/>
      <c r="M4263" s="596"/>
      <c r="N4263" s="192"/>
      <c r="O4263" s="596"/>
      <c r="P4263" s="192"/>
      <c r="Q4263" s="596"/>
      <c r="R4263" s="597"/>
      <c r="S4263" s="600"/>
      <c r="T4263" s="598"/>
      <c r="U4263" s="598"/>
      <c r="V4263" s="598"/>
      <c r="W4263" s="598"/>
      <c r="X4263" s="598"/>
      <c r="Y4263" s="598"/>
      <c r="Z4263" s="598"/>
      <c r="AA4263" s="598"/>
      <c r="AB4263" s="598"/>
      <c r="AC4263" s="598"/>
      <c r="AD4263" s="598"/>
      <c r="AE4263" s="598"/>
      <c r="AF4263" s="598"/>
      <c r="AG4263" s="599"/>
      <c r="AH4263" s="192"/>
      <c r="AI4263" s="604"/>
      <c r="AJ4263" s="598"/>
      <c r="AK4263" s="600"/>
      <c r="AL4263" s="67"/>
      <c r="AM4263" s="67"/>
    </row>
    <row r="4264">
      <c r="A4264" s="612"/>
      <c r="B4264" s="601"/>
      <c r="C4264" s="601"/>
      <c r="D4264" s="595"/>
      <c r="E4264" s="602"/>
      <c r="F4264" s="603"/>
      <c r="G4264" s="611"/>
      <c r="H4264" s="595"/>
      <c r="I4264" s="595"/>
      <c r="J4264" s="192"/>
      <c r="K4264" s="192"/>
      <c r="L4264" s="192"/>
      <c r="M4264" s="596"/>
      <c r="N4264" s="192"/>
      <c r="O4264" s="596"/>
      <c r="P4264" s="192"/>
      <c r="Q4264" s="596"/>
      <c r="R4264" s="597"/>
      <c r="S4264" s="600"/>
      <c r="T4264" s="598"/>
      <c r="U4264" s="598"/>
      <c r="V4264" s="598"/>
      <c r="W4264" s="598"/>
      <c r="X4264" s="598"/>
      <c r="Y4264" s="598"/>
      <c r="Z4264" s="598"/>
      <c r="AA4264" s="598"/>
      <c r="AB4264" s="598"/>
      <c r="AC4264" s="598"/>
      <c r="AD4264" s="598"/>
      <c r="AE4264" s="598"/>
      <c r="AF4264" s="598"/>
      <c r="AG4264" s="599"/>
      <c r="AH4264" s="192"/>
      <c r="AI4264" s="604"/>
      <c r="AJ4264" s="598"/>
      <c r="AK4264" s="600"/>
      <c r="AL4264" s="67"/>
      <c r="AM4264" s="67"/>
    </row>
    <row r="4265">
      <c r="A4265" s="612"/>
      <c r="B4265" s="601"/>
      <c r="C4265" s="601"/>
      <c r="D4265" s="595"/>
      <c r="E4265" s="602"/>
      <c r="F4265" s="603"/>
      <c r="G4265" s="611"/>
      <c r="H4265" s="595"/>
      <c r="I4265" s="595"/>
      <c r="J4265" s="192"/>
      <c r="K4265" s="192"/>
      <c r="L4265" s="192"/>
      <c r="M4265" s="596"/>
      <c r="N4265" s="192"/>
      <c r="O4265" s="596"/>
      <c r="P4265" s="192"/>
      <c r="Q4265" s="596"/>
      <c r="R4265" s="597"/>
      <c r="S4265" s="600"/>
      <c r="T4265" s="598"/>
      <c r="U4265" s="598"/>
      <c r="V4265" s="598"/>
      <c r="W4265" s="598"/>
      <c r="X4265" s="598"/>
      <c r="Y4265" s="598"/>
      <c r="Z4265" s="598"/>
      <c r="AA4265" s="598"/>
      <c r="AB4265" s="598"/>
      <c r="AC4265" s="598"/>
      <c r="AD4265" s="598"/>
      <c r="AE4265" s="598"/>
      <c r="AF4265" s="598"/>
      <c r="AG4265" s="599"/>
      <c r="AH4265" s="192"/>
      <c r="AI4265" s="604"/>
      <c r="AJ4265" s="598"/>
      <c r="AK4265" s="600"/>
      <c r="AL4265" s="67"/>
      <c r="AM4265" s="67"/>
    </row>
    <row r="4266">
      <c r="A4266" s="612"/>
      <c r="B4266" s="601"/>
      <c r="C4266" s="601"/>
      <c r="D4266" s="595"/>
      <c r="E4266" s="602"/>
      <c r="F4266" s="603"/>
      <c r="G4266" s="611"/>
      <c r="H4266" s="595"/>
      <c r="I4266" s="595"/>
      <c r="J4266" s="192"/>
      <c r="K4266" s="192"/>
      <c r="L4266" s="192"/>
      <c r="M4266" s="596"/>
      <c r="N4266" s="192"/>
      <c r="O4266" s="596"/>
      <c r="P4266" s="192"/>
      <c r="Q4266" s="596"/>
      <c r="R4266" s="597"/>
      <c r="S4266" s="600"/>
      <c r="T4266" s="598"/>
      <c r="U4266" s="598"/>
      <c r="V4266" s="598"/>
      <c r="W4266" s="598"/>
      <c r="X4266" s="598"/>
      <c r="Y4266" s="598"/>
      <c r="Z4266" s="598"/>
      <c r="AA4266" s="598"/>
      <c r="AB4266" s="598"/>
      <c r="AC4266" s="598"/>
      <c r="AD4266" s="598"/>
      <c r="AE4266" s="598"/>
      <c r="AF4266" s="598"/>
      <c r="AG4266" s="599"/>
      <c r="AH4266" s="192"/>
      <c r="AI4266" s="604"/>
      <c r="AJ4266" s="598"/>
      <c r="AK4266" s="600"/>
      <c r="AL4266" s="67"/>
      <c r="AM4266" s="67"/>
    </row>
    <row r="4267">
      <c r="A4267" s="612"/>
      <c r="B4267" s="601"/>
      <c r="C4267" s="601"/>
      <c r="D4267" s="595"/>
      <c r="E4267" s="602"/>
      <c r="F4267" s="603"/>
      <c r="G4267" s="611"/>
      <c r="H4267" s="595"/>
      <c r="I4267" s="595"/>
      <c r="J4267" s="192"/>
      <c r="K4267" s="192"/>
      <c r="L4267" s="192"/>
      <c r="M4267" s="596"/>
      <c r="N4267" s="192"/>
      <c r="O4267" s="596"/>
      <c r="P4267" s="192"/>
      <c r="Q4267" s="596"/>
      <c r="R4267" s="597"/>
      <c r="S4267" s="600"/>
      <c r="T4267" s="598"/>
      <c r="U4267" s="598"/>
      <c r="V4267" s="598"/>
      <c r="W4267" s="598"/>
      <c r="X4267" s="598"/>
      <c r="Y4267" s="598"/>
      <c r="Z4267" s="598"/>
      <c r="AA4267" s="598"/>
      <c r="AB4267" s="598"/>
      <c r="AC4267" s="598"/>
      <c r="AD4267" s="598"/>
      <c r="AE4267" s="598"/>
      <c r="AF4267" s="598"/>
      <c r="AG4267" s="599"/>
      <c r="AH4267" s="192"/>
      <c r="AI4267" s="604"/>
      <c r="AJ4267" s="598"/>
      <c r="AK4267" s="600"/>
      <c r="AL4267" s="67"/>
      <c r="AM4267" s="67"/>
    </row>
    <row r="4268">
      <c r="A4268" s="612"/>
      <c r="B4268" s="601"/>
      <c r="C4268" s="601"/>
      <c r="D4268" s="595"/>
      <c r="E4268" s="602"/>
      <c r="F4268" s="603"/>
      <c r="G4268" s="611"/>
      <c r="H4268" s="595"/>
      <c r="I4268" s="595"/>
      <c r="J4268" s="192"/>
      <c r="K4268" s="192"/>
      <c r="L4268" s="192"/>
      <c r="M4268" s="596"/>
      <c r="N4268" s="192"/>
      <c r="O4268" s="596"/>
      <c r="P4268" s="192"/>
      <c r="Q4268" s="596"/>
      <c r="R4268" s="597"/>
      <c r="S4268" s="600"/>
      <c r="T4268" s="598"/>
      <c r="U4268" s="598"/>
      <c r="V4268" s="598"/>
      <c r="W4268" s="598"/>
      <c r="X4268" s="598"/>
      <c r="Y4268" s="598"/>
      <c r="Z4268" s="598"/>
      <c r="AA4268" s="598"/>
      <c r="AB4268" s="598"/>
      <c r="AC4268" s="598"/>
      <c r="AD4268" s="598"/>
      <c r="AE4268" s="598"/>
      <c r="AF4268" s="598"/>
      <c r="AG4268" s="599"/>
      <c r="AH4268" s="192"/>
      <c r="AI4268" s="604"/>
      <c r="AJ4268" s="598"/>
      <c r="AK4268" s="600"/>
      <c r="AL4268" s="67"/>
      <c r="AM4268" s="67"/>
    </row>
    <row r="4269">
      <c r="A4269" s="612"/>
      <c r="B4269" s="601"/>
      <c r="C4269" s="601"/>
      <c r="D4269" s="595"/>
      <c r="E4269" s="602"/>
      <c r="F4269" s="603"/>
      <c r="G4269" s="611"/>
      <c r="H4269" s="595"/>
      <c r="I4269" s="595"/>
      <c r="J4269" s="192"/>
      <c r="K4269" s="192"/>
      <c r="L4269" s="192"/>
      <c r="M4269" s="596"/>
      <c r="N4269" s="192"/>
      <c r="O4269" s="596"/>
      <c r="P4269" s="192"/>
      <c r="Q4269" s="596"/>
      <c r="R4269" s="597"/>
      <c r="S4269" s="600"/>
      <c r="T4269" s="598"/>
      <c r="U4269" s="598"/>
      <c r="V4269" s="598"/>
      <c r="W4269" s="598"/>
      <c r="X4269" s="598"/>
      <c r="Y4269" s="598"/>
      <c r="Z4269" s="598"/>
      <c r="AA4269" s="598"/>
      <c r="AB4269" s="598"/>
      <c r="AC4269" s="598"/>
      <c r="AD4269" s="598"/>
      <c r="AE4269" s="598"/>
      <c r="AF4269" s="598"/>
      <c r="AG4269" s="599"/>
      <c r="AH4269" s="192"/>
      <c r="AI4269" s="604"/>
      <c r="AJ4269" s="598"/>
      <c r="AK4269" s="600"/>
      <c r="AL4269" s="67"/>
      <c r="AM4269" s="67"/>
    </row>
    <row r="4270">
      <c r="A4270" s="612"/>
      <c r="B4270" s="601"/>
      <c r="C4270" s="601"/>
      <c r="D4270" s="595"/>
      <c r="E4270" s="602"/>
      <c r="F4270" s="603"/>
      <c r="G4270" s="611"/>
      <c r="H4270" s="595"/>
      <c r="I4270" s="595"/>
      <c r="J4270" s="192"/>
      <c r="K4270" s="192"/>
      <c r="L4270" s="192"/>
      <c r="M4270" s="596"/>
      <c r="N4270" s="192"/>
      <c r="O4270" s="596"/>
      <c r="P4270" s="192"/>
      <c r="Q4270" s="596"/>
      <c r="R4270" s="597"/>
      <c r="S4270" s="600"/>
      <c r="T4270" s="598"/>
      <c r="U4270" s="598"/>
      <c r="V4270" s="598"/>
      <c r="W4270" s="598"/>
      <c r="X4270" s="598"/>
      <c r="Y4270" s="598"/>
      <c r="Z4270" s="598"/>
      <c r="AA4270" s="598"/>
      <c r="AB4270" s="598"/>
      <c r="AC4270" s="598"/>
      <c r="AD4270" s="598"/>
      <c r="AE4270" s="598"/>
      <c r="AF4270" s="598"/>
      <c r="AG4270" s="599"/>
      <c r="AH4270" s="192"/>
      <c r="AI4270" s="604"/>
      <c r="AJ4270" s="598"/>
      <c r="AK4270" s="600"/>
      <c r="AL4270" s="67"/>
      <c r="AM4270" s="67"/>
    </row>
    <row r="4271">
      <c r="A4271" s="612"/>
      <c r="B4271" s="601"/>
      <c r="C4271" s="601"/>
      <c r="D4271" s="595"/>
      <c r="E4271" s="602"/>
      <c r="F4271" s="603"/>
      <c r="G4271" s="611"/>
      <c r="H4271" s="595"/>
      <c r="I4271" s="595"/>
      <c r="J4271" s="192"/>
      <c r="K4271" s="192"/>
      <c r="L4271" s="192"/>
      <c r="M4271" s="596"/>
      <c r="N4271" s="192"/>
      <c r="O4271" s="596"/>
      <c r="P4271" s="192"/>
      <c r="Q4271" s="596"/>
      <c r="R4271" s="597"/>
      <c r="S4271" s="600"/>
      <c r="T4271" s="598"/>
      <c r="U4271" s="598"/>
      <c r="V4271" s="598"/>
      <c r="W4271" s="598"/>
      <c r="X4271" s="598"/>
      <c r="Y4271" s="598"/>
      <c r="Z4271" s="598"/>
      <c r="AA4271" s="598"/>
      <c r="AB4271" s="598"/>
      <c r="AC4271" s="598"/>
      <c r="AD4271" s="598"/>
      <c r="AE4271" s="598"/>
      <c r="AF4271" s="598"/>
      <c r="AG4271" s="599"/>
      <c r="AH4271" s="192"/>
      <c r="AI4271" s="604"/>
      <c r="AJ4271" s="598"/>
      <c r="AK4271" s="600"/>
      <c r="AL4271" s="67"/>
      <c r="AM4271" s="67"/>
    </row>
    <row r="4272">
      <c r="A4272" s="612"/>
      <c r="B4272" s="601"/>
      <c r="C4272" s="601"/>
      <c r="D4272" s="595"/>
      <c r="E4272" s="602"/>
      <c r="F4272" s="603"/>
      <c r="G4272" s="611"/>
      <c r="H4272" s="595"/>
      <c r="I4272" s="595"/>
      <c r="J4272" s="192"/>
      <c r="K4272" s="192"/>
      <c r="L4272" s="192"/>
      <c r="M4272" s="596"/>
      <c r="N4272" s="192"/>
      <c r="O4272" s="596"/>
      <c r="P4272" s="192"/>
      <c r="Q4272" s="596"/>
      <c r="R4272" s="597"/>
      <c r="S4272" s="600"/>
      <c r="T4272" s="598"/>
      <c r="U4272" s="598"/>
      <c r="V4272" s="598"/>
      <c r="W4272" s="598"/>
      <c r="X4272" s="598"/>
      <c r="Y4272" s="598"/>
      <c r="Z4272" s="598"/>
      <c r="AA4272" s="598"/>
      <c r="AB4272" s="598"/>
      <c r="AC4272" s="598"/>
      <c r="AD4272" s="598"/>
      <c r="AE4272" s="598"/>
      <c r="AF4272" s="598"/>
      <c r="AG4272" s="599"/>
      <c r="AH4272" s="192"/>
      <c r="AI4272" s="604"/>
      <c r="AJ4272" s="598"/>
      <c r="AK4272" s="600"/>
      <c r="AL4272" s="67"/>
      <c r="AM4272" s="67"/>
    </row>
    <row r="4273">
      <c r="A4273" s="612"/>
      <c r="B4273" s="601"/>
      <c r="C4273" s="601"/>
      <c r="D4273" s="595"/>
      <c r="E4273" s="602"/>
      <c r="F4273" s="603"/>
      <c r="G4273" s="611"/>
      <c r="H4273" s="595"/>
      <c r="I4273" s="595"/>
      <c r="J4273" s="192"/>
      <c r="K4273" s="192"/>
      <c r="L4273" s="192"/>
      <c r="M4273" s="596"/>
      <c r="N4273" s="192"/>
      <c r="O4273" s="596"/>
      <c r="P4273" s="192"/>
      <c r="Q4273" s="596"/>
      <c r="R4273" s="597"/>
      <c r="S4273" s="600"/>
      <c r="T4273" s="598"/>
      <c r="U4273" s="598"/>
      <c r="V4273" s="598"/>
      <c r="W4273" s="598"/>
      <c r="X4273" s="598"/>
      <c r="Y4273" s="598"/>
      <c r="Z4273" s="598"/>
      <c r="AA4273" s="598"/>
      <c r="AB4273" s="598"/>
      <c r="AC4273" s="598"/>
      <c r="AD4273" s="598"/>
      <c r="AE4273" s="598"/>
      <c r="AF4273" s="598"/>
      <c r="AG4273" s="599"/>
      <c r="AH4273" s="192"/>
      <c r="AI4273" s="604"/>
      <c r="AJ4273" s="598"/>
      <c r="AK4273" s="600"/>
      <c r="AL4273" s="67"/>
      <c r="AM4273" s="67"/>
    </row>
    <row r="4274">
      <c r="A4274" s="612"/>
      <c r="B4274" s="601"/>
      <c r="C4274" s="601"/>
      <c r="D4274" s="595"/>
      <c r="E4274" s="602"/>
      <c r="F4274" s="603"/>
      <c r="G4274" s="611"/>
      <c r="H4274" s="595"/>
      <c r="I4274" s="595"/>
      <c r="J4274" s="192"/>
      <c r="K4274" s="192"/>
      <c r="L4274" s="192"/>
      <c r="M4274" s="596"/>
      <c r="N4274" s="192"/>
      <c r="O4274" s="596"/>
      <c r="P4274" s="192"/>
      <c r="Q4274" s="596"/>
      <c r="R4274" s="597"/>
      <c r="S4274" s="600"/>
      <c r="T4274" s="598"/>
      <c r="U4274" s="598"/>
      <c r="V4274" s="598"/>
      <c r="W4274" s="598"/>
      <c r="X4274" s="598"/>
      <c r="Y4274" s="598"/>
      <c r="Z4274" s="598"/>
      <c r="AA4274" s="598"/>
      <c r="AB4274" s="598"/>
      <c r="AC4274" s="598"/>
      <c r="AD4274" s="598"/>
      <c r="AE4274" s="598"/>
      <c r="AF4274" s="598"/>
      <c r="AG4274" s="599"/>
      <c r="AH4274" s="192"/>
      <c r="AI4274" s="604"/>
      <c r="AJ4274" s="598"/>
      <c r="AK4274" s="600"/>
      <c r="AL4274" s="67"/>
      <c r="AM4274" s="67"/>
    </row>
    <row r="4275">
      <c r="A4275" s="612"/>
      <c r="B4275" s="601"/>
      <c r="C4275" s="601"/>
      <c r="D4275" s="595"/>
      <c r="E4275" s="602"/>
      <c r="F4275" s="603"/>
      <c r="G4275" s="611"/>
      <c r="H4275" s="595"/>
      <c r="I4275" s="595"/>
      <c r="J4275" s="192"/>
      <c r="K4275" s="192"/>
      <c r="L4275" s="192"/>
      <c r="M4275" s="596"/>
      <c r="N4275" s="192"/>
      <c r="O4275" s="596"/>
      <c r="P4275" s="192"/>
      <c r="Q4275" s="596"/>
      <c r="R4275" s="597"/>
      <c r="S4275" s="600"/>
      <c r="T4275" s="598"/>
      <c r="U4275" s="598"/>
      <c r="V4275" s="598"/>
      <c r="W4275" s="598"/>
      <c r="X4275" s="598"/>
      <c r="Y4275" s="598"/>
      <c r="Z4275" s="598"/>
      <c r="AA4275" s="598"/>
      <c r="AB4275" s="598"/>
      <c r="AC4275" s="598"/>
      <c r="AD4275" s="598"/>
      <c r="AE4275" s="598"/>
      <c r="AF4275" s="598"/>
      <c r="AG4275" s="599"/>
      <c r="AH4275" s="192"/>
      <c r="AI4275" s="604"/>
      <c r="AJ4275" s="598"/>
      <c r="AK4275" s="600"/>
      <c r="AL4275" s="67"/>
      <c r="AM4275" s="67"/>
    </row>
    <row r="4276">
      <c r="A4276" s="612"/>
      <c r="B4276" s="601"/>
      <c r="C4276" s="601"/>
      <c r="D4276" s="595"/>
      <c r="E4276" s="602"/>
      <c r="F4276" s="603"/>
      <c r="G4276" s="611"/>
      <c r="H4276" s="595"/>
      <c r="I4276" s="595"/>
      <c r="J4276" s="192"/>
      <c r="K4276" s="192"/>
      <c r="L4276" s="192"/>
      <c r="M4276" s="596"/>
      <c r="N4276" s="192"/>
      <c r="O4276" s="596"/>
      <c r="P4276" s="192"/>
      <c r="Q4276" s="596"/>
      <c r="R4276" s="597"/>
      <c r="S4276" s="600"/>
      <c r="T4276" s="598"/>
      <c r="U4276" s="598"/>
      <c r="V4276" s="598"/>
      <c r="W4276" s="598"/>
      <c r="X4276" s="598"/>
      <c r="Y4276" s="598"/>
      <c r="Z4276" s="598"/>
      <c r="AA4276" s="598"/>
      <c r="AB4276" s="598"/>
      <c r="AC4276" s="598"/>
      <c r="AD4276" s="598"/>
      <c r="AE4276" s="598"/>
      <c r="AF4276" s="598"/>
      <c r="AG4276" s="599"/>
      <c r="AH4276" s="192"/>
      <c r="AI4276" s="604"/>
      <c r="AJ4276" s="598"/>
      <c r="AK4276" s="600"/>
      <c r="AL4276" s="67"/>
      <c r="AM4276" s="67"/>
    </row>
    <row r="4277">
      <c r="A4277" s="612"/>
      <c r="B4277" s="601"/>
      <c r="C4277" s="601"/>
      <c r="D4277" s="595"/>
      <c r="E4277" s="602"/>
      <c r="F4277" s="603"/>
      <c r="G4277" s="611"/>
      <c r="H4277" s="595"/>
      <c r="I4277" s="595"/>
      <c r="J4277" s="192"/>
      <c r="K4277" s="192"/>
      <c r="L4277" s="192"/>
      <c r="M4277" s="596"/>
      <c r="N4277" s="192"/>
      <c r="O4277" s="596"/>
      <c r="P4277" s="192"/>
      <c r="Q4277" s="596"/>
      <c r="R4277" s="597"/>
      <c r="S4277" s="600"/>
      <c r="T4277" s="598"/>
      <c r="U4277" s="598"/>
      <c r="V4277" s="598"/>
      <c r="W4277" s="598"/>
      <c r="X4277" s="598"/>
      <c r="Y4277" s="598"/>
      <c r="Z4277" s="598"/>
      <c r="AA4277" s="598"/>
      <c r="AB4277" s="598"/>
      <c r="AC4277" s="598"/>
      <c r="AD4277" s="598"/>
      <c r="AE4277" s="598"/>
      <c r="AF4277" s="598"/>
      <c r="AG4277" s="599"/>
      <c r="AH4277" s="192"/>
      <c r="AI4277" s="604"/>
      <c r="AJ4277" s="598"/>
      <c r="AK4277" s="600"/>
      <c r="AL4277" s="67"/>
      <c r="AM4277" s="67"/>
    </row>
    <row r="4278">
      <c r="A4278" s="612"/>
      <c r="B4278" s="601"/>
      <c r="C4278" s="601"/>
      <c r="D4278" s="595"/>
      <c r="E4278" s="602"/>
      <c r="F4278" s="603"/>
      <c r="G4278" s="611"/>
      <c r="H4278" s="595"/>
      <c r="I4278" s="595"/>
      <c r="J4278" s="192"/>
      <c r="K4278" s="192"/>
      <c r="L4278" s="192"/>
      <c r="M4278" s="596"/>
      <c r="N4278" s="192"/>
      <c r="O4278" s="596"/>
      <c r="P4278" s="192"/>
      <c r="Q4278" s="596"/>
      <c r="R4278" s="597"/>
      <c r="S4278" s="600"/>
      <c r="T4278" s="598"/>
      <c r="U4278" s="598"/>
      <c r="V4278" s="598"/>
      <c r="W4278" s="598"/>
      <c r="X4278" s="598"/>
      <c r="Y4278" s="598"/>
      <c r="Z4278" s="598"/>
      <c r="AA4278" s="598"/>
      <c r="AB4278" s="598"/>
      <c r="AC4278" s="598"/>
      <c r="AD4278" s="598"/>
      <c r="AE4278" s="598"/>
      <c r="AF4278" s="598"/>
      <c r="AG4278" s="599"/>
      <c r="AH4278" s="192"/>
      <c r="AI4278" s="604"/>
      <c r="AJ4278" s="598"/>
      <c r="AK4278" s="600"/>
      <c r="AL4278" s="67"/>
      <c r="AM4278" s="67"/>
    </row>
    <row r="4279">
      <c r="A4279" s="612"/>
      <c r="B4279" s="601"/>
      <c r="C4279" s="601"/>
      <c r="D4279" s="595"/>
      <c r="E4279" s="602"/>
      <c r="F4279" s="603"/>
      <c r="G4279" s="611"/>
      <c r="H4279" s="595"/>
      <c r="I4279" s="595"/>
      <c r="J4279" s="192"/>
      <c r="K4279" s="192"/>
      <c r="L4279" s="192"/>
      <c r="M4279" s="596"/>
      <c r="N4279" s="192"/>
      <c r="O4279" s="596"/>
      <c r="P4279" s="192"/>
      <c r="Q4279" s="596"/>
      <c r="R4279" s="597"/>
      <c r="S4279" s="600"/>
      <c r="T4279" s="598"/>
      <c r="U4279" s="598"/>
      <c r="V4279" s="598"/>
      <c r="W4279" s="598"/>
      <c r="X4279" s="598"/>
      <c r="Y4279" s="598"/>
      <c r="Z4279" s="598"/>
      <c r="AA4279" s="598"/>
      <c r="AB4279" s="598"/>
      <c r="AC4279" s="598"/>
      <c r="AD4279" s="598"/>
      <c r="AE4279" s="598"/>
      <c r="AF4279" s="598"/>
      <c r="AG4279" s="599"/>
      <c r="AH4279" s="192"/>
      <c r="AI4279" s="604"/>
      <c r="AJ4279" s="598"/>
      <c r="AK4279" s="600"/>
      <c r="AL4279" s="67"/>
      <c r="AM4279" s="67"/>
    </row>
    <row r="4280">
      <c r="A4280" s="612"/>
      <c r="B4280" s="601"/>
      <c r="C4280" s="601"/>
      <c r="D4280" s="595"/>
      <c r="E4280" s="602"/>
      <c r="F4280" s="603"/>
      <c r="G4280" s="611"/>
      <c r="H4280" s="595"/>
      <c r="I4280" s="595"/>
      <c r="J4280" s="192"/>
      <c r="K4280" s="192"/>
      <c r="L4280" s="192"/>
      <c r="M4280" s="596"/>
      <c r="N4280" s="192"/>
      <c r="O4280" s="596"/>
      <c r="P4280" s="192"/>
      <c r="Q4280" s="596"/>
      <c r="R4280" s="597"/>
      <c r="S4280" s="600"/>
      <c r="T4280" s="598"/>
      <c r="U4280" s="598"/>
      <c r="V4280" s="598"/>
      <c r="W4280" s="598"/>
      <c r="X4280" s="598"/>
      <c r="Y4280" s="598"/>
      <c r="Z4280" s="598"/>
      <c r="AA4280" s="598"/>
      <c r="AB4280" s="598"/>
      <c r="AC4280" s="598"/>
      <c r="AD4280" s="598"/>
      <c r="AE4280" s="598"/>
      <c r="AF4280" s="598"/>
      <c r="AG4280" s="599"/>
      <c r="AH4280" s="192"/>
      <c r="AI4280" s="604"/>
      <c r="AJ4280" s="598"/>
      <c r="AK4280" s="600"/>
      <c r="AL4280" s="67"/>
      <c r="AM4280" s="67"/>
    </row>
    <row r="4281">
      <c r="A4281" s="612"/>
      <c r="B4281" s="601"/>
      <c r="C4281" s="601"/>
      <c r="D4281" s="595"/>
      <c r="E4281" s="602"/>
      <c r="F4281" s="603"/>
      <c r="G4281" s="611"/>
      <c r="H4281" s="595"/>
      <c r="I4281" s="595"/>
      <c r="J4281" s="192"/>
      <c r="K4281" s="192"/>
      <c r="L4281" s="192"/>
      <c r="M4281" s="596"/>
      <c r="N4281" s="192"/>
      <c r="O4281" s="596"/>
      <c r="P4281" s="192"/>
      <c r="Q4281" s="596"/>
      <c r="R4281" s="597"/>
      <c r="S4281" s="600"/>
      <c r="T4281" s="598"/>
      <c r="U4281" s="598"/>
      <c r="V4281" s="598"/>
      <c r="W4281" s="598"/>
      <c r="X4281" s="598"/>
      <c r="Y4281" s="598"/>
      <c r="Z4281" s="598"/>
      <c r="AA4281" s="598"/>
      <c r="AB4281" s="598"/>
      <c r="AC4281" s="598"/>
      <c r="AD4281" s="598"/>
      <c r="AE4281" s="598"/>
      <c r="AF4281" s="598"/>
      <c r="AG4281" s="599"/>
      <c r="AH4281" s="192"/>
      <c r="AI4281" s="604"/>
      <c r="AJ4281" s="598"/>
      <c r="AK4281" s="600"/>
      <c r="AL4281" s="67"/>
      <c r="AM4281" s="67"/>
    </row>
    <row r="4282">
      <c r="A4282" s="612"/>
      <c r="B4282" s="601"/>
      <c r="C4282" s="601"/>
      <c r="D4282" s="595"/>
      <c r="E4282" s="602"/>
      <c r="F4282" s="603"/>
      <c r="G4282" s="611"/>
      <c r="H4282" s="595"/>
      <c r="I4282" s="595"/>
      <c r="J4282" s="192"/>
      <c r="K4282" s="192"/>
      <c r="L4282" s="192"/>
      <c r="M4282" s="596"/>
      <c r="N4282" s="192"/>
      <c r="O4282" s="596"/>
      <c r="P4282" s="192"/>
      <c r="Q4282" s="596"/>
      <c r="R4282" s="597"/>
      <c r="S4282" s="600"/>
      <c r="T4282" s="598"/>
      <c r="U4282" s="598"/>
      <c r="V4282" s="598"/>
      <c r="W4282" s="598"/>
      <c r="X4282" s="598"/>
      <c r="Y4282" s="598"/>
      <c r="Z4282" s="598"/>
      <c r="AA4282" s="598"/>
      <c r="AB4282" s="598"/>
      <c r="AC4282" s="598"/>
      <c r="AD4282" s="598"/>
      <c r="AE4282" s="598"/>
      <c r="AF4282" s="598"/>
      <c r="AG4282" s="599"/>
      <c r="AH4282" s="192"/>
      <c r="AI4282" s="604"/>
      <c r="AJ4282" s="598"/>
      <c r="AK4282" s="600"/>
      <c r="AL4282" s="67"/>
      <c r="AM4282" s="67"/>
    </row>
    <row r="4283">
      <c r="A4283" s="612"/>
      <c r="B4283" s="601"/>
      <c r="C4283" s="601"/>
      <c r="D4283" s="595"/>
      <c r="E4283" s="602"/>
      <c r="F4283" s="603"/>
      <c r="G4283" s="611"/>
      <c r="H4283" s="595"/>
      <c r="I4283" s="595"/>
      <c r="J4283" s="192"/>
      <c r="K4283" s="192"/>
      <c r="L4283" s="192"/>
      <c r="M4283" s="596"/>
      <c r="N4283" s="192"/>
      <c r="O4283" s="596"/>
      <c r="P4283" s="192"/>
      <c r="Q4283" s="596"/>
      <c r="R4283" s="597"/>
      <c r="S4283" s="600"/>
      <c r="T4283" s="598"/>
      <c r="U4283" s="598"/>
      <c r="V4283" s="598"/>
      <c r="W4283" s="598"/>
      <c r="X4283" s="598"/>
      <c r="Y4283" s="598"/>
      <c r="Z4283" s="598"/>
      <c r="AA4283" s="598"/>
      <c r="AB4283" s="598"/>
      <c r="AC4283" s="598"/>
      <c r="AD4283" s="598"/>
      <c r="AE4283" s="598"/>
      <c r="AF4283" s="598"/>
      <c r="AG4283" s="599"/>
      <c r="AH4283" s="192"/>
      <c r="AI4283" s="604"/>
      <c r="AJ4283" s="598"/>
      <c r="AK4283" s="600"/>
      <c r="AL4283" s="67"/>
      <c r="AM4283" s="67"/>
    </row>
    <row r="4284">
      <c r="A4284" s="612"/>
      <c r="B4284" s="601"/>
      <c r="C4284" s="601"/>
      <c r="D4284" s="595"/>
      <c r="E4284" s="602"/>
      <c r="F4284" s="603"/>
      <c r="G4284" s="611"/>
      <c r="H4284" s="595"/>
      <c r="I4284" s="595"/>
      <c r="J4284" s="192"/>
      <c r="K4284" s="192"/>
      <c r="L4284" s="192"/>
      <c r="M4284" s="596"/>
      <c r="N4284" s="192"/>
      <c r="O4284" s="596"/>
      <c r="P4284" s="192"/>
      <c r="Q4284" s="596"/>
      <c r="R4284" s="597"/>
      <c r="S4284" s="600"/>
      <c r="T4284" s="598"/>
      <c r="U4284" s="598"/>
      <c r="V4284" s="598"/>
      <c r="W4284" s="598"/>
      <c r="X4284" s="598"/>
      <c r="Y4284" s="598"/>
      <c r="Z4284" s="598"/>
      <c r="AA4284" s="598"/>
      <c r="AB4284" s="598"/>
      <c r="AC4284" s="598"/>
      <c r="AD4284" s="598"/>
      <c r="AE4284" s="598"/>
      <c r="AF4284" s="598"/>
      <c r="AG4284" s="599"/>
      <c r="AH4284" s="192"/>
      <c r="AI4284" s="604"/>
      <c r="AJ4284" s="598"/>
      <c r="AK4284" s="600"/>
      <c r="AL4284" s="67"/>
      <c r="AM4284" s="67"/>
    </row>
    <row r="4285">
      <c r="A4285" s="612"/>
      <c r="B4285" s="601"/>
      <c r="C4285" s="601"/>
      <c r="D4285" s="595"/>
      <c r="E4285" s="602"/>
      <c r="F4285" s="603"/>
      <c r="G4285" s="611"/>
      <c r="H4285" s="595"/>
      <c r="I4285" s="595"/>
      <c r="J4285" s="192"/>
      <c r="K4285" s="192"/>
      <c r="L4285" s="192"/>
      <c r="M4285" s="596"/>
      <c r="N4285" s="192"/>
      <c r="O4285" s="596"/>
      <c r="P4285" s="192"/>
      <c r="Q4285" s="596"/>
      <c r="R4285" s="597"/>
      <c r="S4285" s="600"/>
      <c r="T4285" s="598"/>
      <c r="U4285" s="598"/>
      <c r="V4285" s="598"/>
      <c r="W4285" s="598"/>
      <c r="X4285" s="598"/>
      <c r="Y4285" s="598"/>
      <c r="Z4285" s="598"/>
      <c r="AA4285" s="598"/>
      <c r="AB4285" s="598"/>
      <c r="AC4285" s="598"/>
      <c r="AD4285" s="598"/>
      <c r="AE4285" s="598"/>
      <c r="AF4285" s="598"/>
      <c r="AG4285" s="599"/>
      <c r="AH4285" s="192"/>
      <c r="AI4285" s="604"/>
      <c r="AJ4285" s="598"/>
      <c r="AK4285" s="600"/>
      <c r="AL4285" s="67"/>
      <c r="AM4285" s="67"/>
    </row>
    <row r="4286">
      <c r="A4286" s="612"/>
      <c r="B4286" s="601"/>
      <c r="C4286" s="601"/>
      <c r="D4286" s="595"/>
      <c r="E4286" s="602"/>
      <c r="F4286" s="603"/>
      <c r="G4286" s="611"/>
      <c r="H4286" s="595"/>
      <c r="I4286" s="595"/>
      <c r="J4286" s="192"/>
      <c r="K4286" s="192"/>
      <c r="L4286" s="192"/>
      <c r="M4286" s="596"/>
      <c r="N4286" s="192"/>
      <c r="O4286" s="596"/>
      <c r="P4286" s="192"/>
      <c r="Q4286" s="596"/>
      <c r="R4286" s="597"/>
      <c r="S4286" s="600"/>
      <c r="T4286" s="598"/>
      <c r="U4286" s="598"/>
      <c r="V4286" s="598"/>
      <c r="W4286" s="598"/>
      <c r="X4286" s="598"/>
      <c r="Y4286" s="598"/>
      <c r="Z4286" s="598"/>
      <c r="AA4286" s="598"/>
      <c r="AB4286" s="598"/>
      <c r="AC4286" s="598"/>
      <c r="AD4286" s="598"/>
      <c r="AE4286" s="598"/>
      <c r="AF4286" s="598"/>
      <c r="AG4286" s="599"/>
      <c r="AH4286" s="192"/>
      <c r="AI4286" s="604"/>
      <c r="AJ4286" s="598"/>
      <c r="AK4286" s="600"/>
      <c r="AL4286" s="67"/>
      <c r="AM4286" s="67"/>
    </row>
    <row r="4287">
      <c r="A4287" s="612"/>
      <c r="B4287" s="601"/>
      <c r="C4287" s="601"/>
      <c r="D4287" s="595"/>
      <c r="E4287" s="602"/>
      <c r="F4287" s="603"/>
      <c r="G4287" s="611"/>
      <c r="H4287" s="595"/>
      <c r="I4287" s="595"/>
      <c r="J4287" s="192"/>
      <c r="K4287" s="192"/>
      <c r="L4287" s="192"/>
      <c r="M4287" s="596"/>
      <c r="N4287" s="192"/>
      <c r="O4287" s="596"/>
      <c r="P4287" s="192"/>
      <c r="Q4287" s="596"/>
      <c r="R4287" s="597"/>
      <c r="S4287" s="600"/>
      <c r="T4287" s="598"/>
      <c r="U4287" s="598"/>
      <c r="V4287" s="598"/>
      <c r="W4287" s="598"/>
      <c r="X4287" s="598"/>
      <c r="Y4287" s="598"/>
      <c r="Z4287" s="598"/>
      <c r="AA4287" s="598"/>
      <c r="AB4287" s="598"/>
      <c r="AC4287" s="598"/>
      <c r="AD4287" s="598"/>
      <c r="AE4287" s="598"/>
      <c r="AF4287" s="598"/>
      <c r="AG4287" s="599"/>
      <c r="AH4287" s="192"/>
      <c r="AI4287" s="604"/>
      <c r="AJ4287" s="598"/>
      <c r="AK4287" s="600"/>
      <c r="AL4287" s="67"/>
      <c r="AM4287" s="67"/>
    </row>
    <row r="4288">
      <c r="A4288" s="612"/>
      <c r="B4288" s="601"/>
      <c r="C4288" s="601"/>
      <c r="D4288" s="595"/>
      <c r="E4288" s="602"/>
      <c r="F4288" s="603"/>
      <c r="G4288" s="611"/>
      <c r="H4288" s="595"/>
      <c r="I4288" s="595"/>
      <c r="J4288" s="192"/>
      <c r="K4288" s="192"/>
      <c r="L4288" s="192"/>
      <c r="M4288" s="596"/>
      <c r="N4288" s="192"/>
      <c r="O4288" s="596"/>
      <c r="P4288" s="192"/>
      <c r="Q4288" s="596"/>
      <c r="R4288" s="597"/>
      <c r="S4288" s="600"/>
      <c r="T4288" s="598"/>
      <c r="U4288" s="598"/>
      <c r="V4288" s="598"/>
      <c r="W4288" s="598"/>
      <c r="X4288" s="598"/>
      <c r="Y4288" s="598"/>
      <c r="Z4288" s="598"/>
      <c r="AA4288" s="598"/>
      <c r="AB4288" s="598"/>
      <c r="AC4288" s="598"/>
      <c r="AD4288" s="598"/>
      <c r="AE4288" s="598"/>
      <c r="AF4288" s="598"/>
      <c r="AG4288" s="599"/>
      <c r="AH4288" s="192"/>
      <c r="AI4288" s="604"/>
      <c r="AJ4288" s="598"/>
      <c r="AK4288" s="600"/>
      <c r="AL4288" s="67"/>
      <c r="AM4288" s="67"/>
    </row>
    <row r="4289">
      <c r="A4289" s="612"/>
      <c r="B4289" s="601"/>
      <c r="C4289" s="601"/>
      <c r="D4289" s="595"/>
      <c r="E4289" s="602"/>
      <c r="F4289" s="603"/>
      <c r="G4289" s="611"/>
      <c r="H4289" s="595"/>
      <c r="I4289" s="595"/>
      <c r="J4289" s="192"/>
      <c r="K4289" s="192"/>
      <c r="L4289" s="192"/>
      <c r="M4289" s="596"/>
      <c r="N4289" s="192"/>
      <c r="O4289" s="596"/>
      <c r="P4289" s="192"/>
      <c r="Q4289" s="596"/>
      <c r="R4289" s="597"/>
      <c r="S4289" s="600"/>
      <c r="T4289" s="598"/>
      <c r="U4289" s="598"/>
      <c r="V4289" s="598"/>
      <c r="W4289" s="598"/>
      <c r="X4289" s="598"/>
      <c r="Y4289" s="598"/>
      <c r="Z4289" s="598"/>
      <c r="AA4289" s="598"/>
      <c r="AB4289" s="598"/>
      <c r="AC4289" s="598"/>
      <c r="AD4289" s="598"/>
      <c r="AE4289" s="598"/>
      <c r="AF4289" s="598"/>
      <c r="AG4289" s="599"/>
      <c r="AH4289" s="192"/>
      <c r="AI4289" s="604"/>
      <c r="AJ4289" s="598"/>
      <c r="AK4289" s="600"/>
      <c r="AL4289" s="67"/>
      <c r="AM4289" s="67"/>
    </row>
    <row r="4290">
      <c r="A4290" s="612"/>
      <c r="B4290" s="601"/>
      <c r="C4290" s="601"/>
      <c r="D4290" s="595"/>
      <c r="E4290" s="602"/>
      <c r="F4290" s="603"/>
      <c r="G4290" s="611"/>
      <c r="H4290" s="595"/>
      <c r="I4290" s="595"/>
      <c r="J4290" s="192"/>
      <c r="K4290" s="192"/>
      <c r="L4290" s="192"/>
      <c r="M4290" s="596"/>
      <c r="N4290" s="192"/>
      <c r="O4290" s="596"/>
      <c r="P4290" s="192"/>
      <c r="Q4290" s="596"/>
      <c r="R4290" s="597"/>
      <c r="S4290" s="600"/>
      <c r="T4290" s="598"/>
      <c r="U4290" s="598"/>
      <c r="V4290" s="598"/>
      <c r="W4290" s="598"/>
      <c r="X4290" s="598"/>
      <c r="Y4290" s="598"/>
      <c r="Z4290" s="598"/>
      <c r="AA4290" s="598"/>
      <c r="AB4290" s="598"/>
      <c r="AC4290" s="598"/>
      <c r="AD4290" s="598"/>
      <c r="AE4290" s="598"/>
      <c r="AF4290" s="598"/>
      <c r="AG4290" s="599"/>
      <c r="AH4290" s="192"/>
      <c r="AI4290" s="604"/>
      <c r="AJ4290" s="598"/>
      <c r="AK4290" s="600"/>
      <c r="AL4290" s="67"/>
      <c r="AM4290" s="67"/>
    </row>
    <row r="4291">
      <c r="A4291" s="612"/>
      <c r="B4291" s="601"/>
      <c r="C4291" s="601"/>
      <c r="D4291" s="595"/>
      <c r="E4291" s="602"/>
      <c r="F4291" s="603"/>
      <c r="G4291" s="611"/>
      <c r="H4291" s="595"/>
      <c r="I4291" s="595"/>
      <c r="J4291" s="192"/>
      <c r="K4291" s="192"/>
      <c r="L4291" s="192"/>
      <c r="M4291" s="596"/>
      <c r="N4291" s="192"/>
      <c r="O4291" s="596"/>
      <c r="P4291" s="192"/>
      <c r="Q4291" s="596"/>
      <c r="R4291" s="597"/>
      <c r="S4291" s="600"/>
      <c r="T4291" s="598"/>
      <c r="U4291" s="598"/>
      <c r="V4291" s="598"/>
      <c r="W4291" s="598"/>
      <c r="X4291" s="598"/>
      <c r="Y4291" s="598"/>
      <c r="Z4291" s="598"/>
      <c r="AA4291" s="598"/>
      <c r="AB4291" s="598"/>
      <c r="AC4291" s="598"/>
      <c r="AD4291" s="598"/>
      <c r="AE4291" s="598"/>
      <c r="AF4291" s="598"/>
      <c r="AG4291" s="599"/>
      <c r="AH4291" s="192"/>
      <c r="AI4291" s="604"/>
      <c r="AJ4291" s="598"/>
      <c r="AK4291" s="600"/>
      <c r="AL4291" s="67"/>
      <c r="AM4291" s="67"/>
    </row>
    <row r="4292">
      <c r="A4292" s="612"/>
      <c r="B4292" s="601"/>
      <c r="C4292" s="601"/>
      <c r="D4292" s="595"/>
      <c r="E4292" s="602"/>
      <c r="F4292" s="603"/>
      <c r="G4292" s="611"/>
      <c r="H4292" s="595"/>
      <c r="I4292" s="595"/>
      <c r="J4292" s="192"/>
      <c r="K4292" s="192"/>
      <c r="L4292" s="192"/>
      <c r="M4292" s="596"/>
      <c r="N4292" s="192"/>
      <c r="O4292" s="596"/>
      <c r="P4292" s="192"/>
      <c r="Q4292" s="596"/>
      <c r="R4292" s="597"/>
      <c r="S4292" s="600"/>
      <c r="T4292" s="598"/>
      <c r="U4292" s="598"/>
      <c r="V4292" s="598"/>
      <c r="W4292" s="598"/>
      <c r="X4292" s="598"/>
      <c r="Y4292" s="598"/>
      <c r="Z4292" s="598"/>
      <c r="AA4292" s="598"/>
      <c r="AB4292" s="598"/>
      <c r="AC4292" s="598"/>
      <c r="AD4292" s="598"/>
      <c r="AE4292" s="598"/>
      <c r="AF4292" s="598"/>
      <c r="AG4292" s="599"/>
      <c r="AH4292" s="192"/>
      <c r="AI4292" s="604"/>
      <c r="AJ4292" s="598"/>
      <c r="AK4292" s="600"/>
      <c r="AL4292" s="67"/>
      <c r="AM4292" s="67"/>
    </row>
    <row r="4293">
      <c r="A4293" s="612"/>
      <c r="B4293" s="601"/>
      <c r="C4293" s="601"/>
      <c r="D4293" s="595"/>
      <c r="E4293" s="602"/>
      <c r="F4293" s="603"/>
      <c r="G4293" s="611"/>
      <c r="H4293" s="595"/>
      <c r="I4293" s="595"/>
      <c r="J4293" s="192"/>
      <c r="K4293" s="192"/>
      <c r="L4293" s="192"/>
      <c r="M4293" s="596"/>
      <c r="N4293" s="192"/>
      <c r="O4293" s="596"/>
      <c r="P4293" s="192"/>
      <c r="Q4293" s="596"/>
      <c r="R4293" s="597"/>
      <c r="S4293" s="600"/>
      <c r="T4293" s="598"/>
      <c r="U4293" s="598"/>
      <c r="V4293" s="598"/>
      <c r="W4293" s="598"/>
      <c r="X4293" s="598"/>
      <c r="Y4293" s="598"/>
      <c r="Z4293" s="598"/>
      <c r="AA4293" s="598"/>
      <c r="AB4293" s="598"/>
      <c r="AC4293" s="598"/>
      <c r="AD4293" s="598"/>
      <c r="AE4293" s="598"/>
      <c r="AF4293" s="598"/>
      <c r="AG4293" s="599"/>
      <c r="AH4293" s="192"/>
      <c r="AI4293" s="604"/>
      <c r="AJ4293" s="598"/>
      <c r="AK4293" s="600"/>
      <c r="AL4293" s="67"/>
      <c r="AM4293" s="67"/>
    </row>
    <row r="4294">
      <c r="A4294" s="612"/>
      <c r="B4294" s="601"/>
      <c r="C4294" s="601"/>
      <c r="D4294" s="595"/>
      <c r="E4294" s="602"/>
      <c r="F4294" s="603"/>
      <c r="G4294" s="611"/>
      <c r="H4294" s="595"/>
      <c r="I4294" s="595"/>
      <c r="J4294" s="192"/>
      <c r="K4294" s="192"/>
      <c r="L4294" s="192"/>
      <c r="M4294" s="596"/>
      <c r="N4294" s="192"/>
      <c r="O4294" s="596"/>
      <c r="P4294" s="192"/>
      <c r="Q4294" s="596"/>
      <c r="R4294" s="597"/>
      <c r="S4294" s="600"/>
      <c r="T4294" s="598"/>
      <c r="U4294" s="598"/>
      <c r="V4294" s="598"/>
      <c r="W4294" s="598"/>
      <c r="X4294" s="598"/>
      <c r="Y4294" s="598"/>
      <c r="Z4294" s="598"/>
      <c r="AA4294" s="598"/>
      <c r="AB4294" s="598"/>
      <c r="AC4294" s="598"/>
      <c r="AD4294" s="598"/>
      <c r="AE4294" s="598"/>
      <c r="AF4294" s="598"/>
      <c r="AG4294" s="599"/>
      <c r="AH4294" s="192"/>
      <c r="AI4294" s="604"/>
      <c r="AJ4294" s="598"/>
      <c r="AK4294" s="600"/>
      <c r="AL4294" s="67"/>
      <c r="AM4294" s="67"/>
    </row>
    <row r="4295">
      <c r="A4295" s="612"/>
      <c r="B4295" s="601"/>
      <c r="C4295" s="601"/>
      <c r="D4295" s="595"/>
      <c r="E4295" s="602"/>
      <c r="F4295" s="603"/>
      <c r="G4295" s="611"/>
      <c r="H4295" s="595"/>
      <c r="I4295" s="595"/>
      <c r="J4295" s="192"/>
      <c r="K4295" s="192"/>
      <c r="L4295" s="192"/>
      <c r="M4295" s="596"/>
      <c r="N4295" s="192"/>
      <c r="O4295" s="596"/>
      <c r="P4295" s="192"/>
      <c r="Q4295" s="596"/>
      <c r="R4295" s="597"/>
      <c r="S4295" s="600"/>
      <c r="T4295" s="598"/>
      <c r="U4295" s="598"/>
      <c r="V4295" s="598"/>
      <c r="W4295" s="598"/>
      <c r="X4295" s="598"/>
      <c r="Y4295" s="598"/>
      <c r="Z4295" s="598"/>
      <c r="AA4295" s="598"/>
      <c r="AB4295" s="598"/>
      <c r="AC4295" s="598"/>
      <c r="AD4295" s="598"/>
      <c r="AE4295" s="598"/>
      <c r="AF4295" s="598"/>
      <c r="AG4295" s="599"/>
      <c r="AH4295" s="192"/>
      <c r="AI4295" s="604"/>
      <c r="AJ4295" s="598"/>
      <c r="AK4295" s="600"/>
      <c r="AL4295" s="67"/>
      <c r="AM4295" s="67"/>
    </row>
    <row r="4296">
      <c r="A4296" s="612"/>
      <c r="B4296" s="601"/>
      <c r="C4296" s="601"/>
      <c r="D4296" s="595"/>
      <c r="E4296" s="602"/>
      <c r="F4296" s="603"/>
      <c r="G4296" s="611"/>
      <c r="H4296" s="595"/>
      <c r="I4296" s="595"/>
      <c r="J4296" s="192"/>
      <c r="K4296" s="192"/>
      <c r="L4296" s="192"/>
      <c r="M4296" s="596"/>
      <c r="N4296" s="192"/>
      <c r="O4296" s="596"/>
      <c r="P4296" s="192"/>
      <c r="Q4296" s="596"/>
      <c r="R4296" s="597"/>
      <c r="S4296" s="600"/>
      <c r="T4296" s="598"/>
      <c r="U4296" s="598"/>
      <c r="V4296" s="598"/>
      <c r="W4296" s="598"/>
      <c r="X4296" s="598"/>
      <c r="Y4296" s="598"/>
      <c r="Z4296" s="598"/>
      <c r="AA4296" s="598"/>
      <c r="AB4296" s="598"/>
      <c r="AC4296" s="598"/>
      <c r="AD4296" s="598"/>
      <c r="AE4296" s="598"/>
      <c r="AF4296" s="598"/>
      <c r="AG4296" s="599"/>
      <c r="AH4296" s="192"/>
      <c r="AI4296" s="604"/>
      <c r="AJ4296" s="598"/>
      <c r="AK4296" s="600"/>
      <c r="AL4296" s="67"/>
      <c r="AM4296" s="67"/>
    </row>
    <row r="4297">
      <c r="A4297" s="612"/>
      <c r="B4297" s="601"/>
      <c r="C4297" s="601"/>
      <c r="D4297" s="595"/>
      <c r="E4297" s="602"/>
      <c r="F4297" s="603"/>
      <c r="G4297" s="611"/>
      <c r="H4297" s="595"/>
      <c r="I4297" s="595"/>
      <c r="J4297" s="192"/>
      <c r="K4297" s="192"/>
      <c r="L4297" s="192"/>
      <c r="M4297" s="596"/>
      <c r="N4297" s="192"/>
      <c r="O4297" s="596"/>
      <c r="P4297" s="192"/>
      <c r="Q4297" s="596"/>
      <c r="R4297" s="597"/>
      <c r="S4297" s="600"/>
      <c r="T4297" s="598"/>
      <c r="U4297" s="598"/>
      <c r="V4297" s="598"/>
      <c r="W4297" s="598"/>
      <c r="X4297" s="598"/>
      <c r="Y4297" s="598"/>
      <c r="Z4297" s="598"/>
      <c r="AA4297" s="598"/>
      <c r="AB4297" s="598"/>
      <c r="AC4297" s="598"/>
      <c r="AD4297" s="598"/>
      <c r="AE4297" s="598"/>
      <c r="AF4297" s="598"/>
      <c r="AG4297" s="599"/>
      <c r="AH4297" s="192"/>
      <c r="AI4297" s="604"/>
      <c r="AJ4297" s="598"/>
      <c r="AK4297" s="600"/>
      <c r="AL4297" s="67"/>
      <c r="AM4297" s="67"/>
    </row>
    <row r="4298">
      <c r="A4298" s="612"/>
      <c r="B4298" s="601"/>
      <c r="C4298" s="601"/>
      <c r="D4298" s="595"/>
      <c r="E4298" s="602"/>
      <c r="F4298" s="603"/>
      <c r="G4298" s="611"/>
      <c r="H4298" s="595"/>
      <c r="I4298" s="595"/>
      <c r="J4298" s="192"/>
      <c r="K4298" s="192"/>
      <c r="L4298" s="192"/>
      <c r="M4298" s="596"/>
      <c r="N4298" s="192"/>
      <c r="O4298" s="596"/>
      <c r="P4298" s="192"/>
      <c r="Q4298" s="596"/>
      <c r="R4298" s="597"/>
      <c r="S4298" s="600"/>
      <c r="T4298" s="598"/>
      <c r="U4298" s="598"/>
      <c r="V4298" s="598"/>
      <c r="W4298" s="598"/>
      <c r="X4298" s="598"/>
      <c r="Y4298" s="598"/>
      <c r="Z4298" s="598"/>
      <c r="AA4298" s="598"/>
      <c r="AB4298" s="598"/>
      <c r="AC4298" s="598"/>
      <c r="AD4298" s="598"/>
      <c r="AE4298" s="598"/>
      <c r="AF4298" s="598"/>
      <c r="AG4298" s="599"/>
      <c r="AH4298" s="192"/>
      <c r="AI4298" s="604"/>
      <c r="AJ4298" s="598"/>
      <c r="AK4298" s="600"/>
      <c r="AL4298" s="67"/>
      <c r="AM4298" s="67"/>
    </row>
    <row r="4299">
      <c r="A4299" s="612"/>
      <c r="B4299" s="601"/>
      <c r="C4299" s="601"/>
      <c r="D4299" s="595"/>
      <c r="E4299" s="602"/>
      <c r="F4299" s="603"/>
      <c r="G4299" s="611"/>
      <c r="H4299" s="595"/>
      <c r="I4299" s="595"/>
      <c r="J4299" s="192"/>
      <c r="K4299" s="192"/>
      <c r="L4299" s="192"/>
      <c r="M4299" s="596"/>
      <c r="N4299" s="192"/>
      <c r="O4299" s="596"/>
      <c r="P4299" s="192"/>
      <c r="Q4299" s="596"/>
      <c r="R4299" s="597"/>
      <c r="S4299" s="600"/>
      <c r="T4299" s="598"/>
      <c r="U4299" s="598"/>
      <c r="V4299" s="598"/>
      <c r="W4299" s="598"/>
      <c r="X4299" s="598"/>
      <c r="Y4299" s="598"/>
      <c r="Z4299" s="598"/>
      <c r="AA4299" s="598"/>
      <c r="AB4299" s="598"/>
      <c r="AC4299" s="598"/>
      <c r="AD4299" s="598"/>
      <c r="AE4299" s="598"/>
      <c r="AF4299" s="598"/>
      <c r="AG4299" s="599"/>
      <c r="AH4299" s="192"/>
      <c r="AI4299" s="604"/>
      <c r="AJ4299" s="598"/>
      <c r="AK4299" s="600"/>
      <c r="AL4299" s="67"/>
      <c r="AM4299" s="67"/>
    </row>
    <row r="4300">
      <c r="A4300" s="612"/>
      <c r="B4300" s="601"/>
      <c r="C4300" s="601"/>
      <c r="D4300" s="595"/>
      <c r="E4300" s="602"/>
      <c r="F4300" s="603"/>
      <c r="G4300" s="611"/>
      <c r="H4300" s="595"/>
      <c r="I4300" s="595"/>
      <c r="J4300" s="192"/>
      <c r="K4300" s="192"/>
      <c r="L4300" s="192"/>
      <c r="M4300" s="596"/>
      <c r="N4300" s="192"/>
      <c r="O4300" s="596"/>
      <c r="P4300" s="192"/>
      <c r="Q4300" s="596"/>
      <c r="R4300" s="597"/>
      <c r="S4300" s="600"/>
      <c r="T4300" s="598"/>
      <c r="U4300" s="598"/>
      <c r="V4300" s="598"/>
      <c r="W4300" s="598"/>
      <c r="X4300" s="598"/>
      <c r="Y4300" s="598"/>
      <c r="Z4300" s="598"/>
      <c r="AA4300" s="598"/>
      <c r="AB4300" s="598"/>
      <c r="AC4300" s="598"/>
      <c r="AD4300" s="598"/>
      <c r="AE4300" s="598"/>
      <c r="AF4300" s="598"/>
      <c r="AG4300" s="599"/>
      <c r="AH4300" s="192"/>
      <c r="AI4300" s="604"/>
      <c r="AJ4300" s="598"/>
      <c r="AK4300" s="600"/>
      <c r="AL4300" s="67"/>
      <c r="AM4300" s="67"/>
    </row>
    <row r="4301">
      <c r="A4301" s="612"/>
      <c r="B4301" s="601"/>
      <c r="C4301" s="601"/>
      <c r="D4301" s="595"/>
      <c r="E4301" s="602"/>
      <c r="F4301" s="603"/>
      <c r="G4301" s="611"/>
      <c r="H4301" s="595"/>
      <c r="I4301" s="595"/>
      <c r="J4301" s="192"/>
      <c r="K4301" s="192"/>
      <c r="L4301" s="192"/>
      <c r="M4301" s="596"/>
      <c r="N4301" s="192"/>
      <c r="O4301" s="596"/>
      <c r="P4301" s="192"/>
      <c r="Q4301" s="596"/>
      <c r="R4301" s="597"/>
      <c r="S4301" s="600"/>
      <c r="T4301" s="598"/>
      <c r="U4301" s="598"/>
      <c r="V4301" s="598"/>
      <c r="W4301" s="598"/>
      <c r="X4301" s="598"/>
      <c r="Y4301" s="598"/>
      <c r="Z4301" s="598"/>
      <c r="AA4301" s="598"/>
      <c r="AB4301" s="598"/>
      <c r="AC4301" s="598"/>
      <c r="AD4301" s="598"/>
      <c r="AE4301" s="598"/>
      <c r="AF4301" s="598"/>
      <c r="AG4301" s="599"/>
      <c r="AH4301" s="192"/>
      <c r="AI4301" s="604"/>
      <c r="AJ4301" s="598"/>
      <c r="AK4301" s="600"/>
      <c r="AL4301" s="67"/>
      <c r="AM4301" s="67"/>
    </row>
    <row r="4302">
      <c r="A4302" s="612"/>
      <c r="B4302" s="601"/>
      <c r="C4302" s="601"/>
      <c r="D4302" s="595"/>
      <c r="E4302" s="602"/>
      <c r="F4302" s="603"/>
      <c r="G4302" s="611"/>
      <c r="H4302" s="595"/>
      <c r="I4302" s="595"/>
      <c r="J4302" s="192"/>
      <c r="K4302" s="192"/>
      <c r="L4302" s="192"/>
      <c r="M4302" s="596"/>
      <c r="N4302" s="192"/>
      <c r="O4302" s="596"/>
      <c r="P4302" s="192"/>
      <c r="Q4302" s="596"/>
      <c r="R4302" s="597"/>
      <c r="S4302" s="600"/>
      <c r="T4302" s="598"/>
      <c r="U4302" s="598"/>
      <c r="V4302" s="598"/>
      <c r="W4302" s="598"/>
      <c r="X4302" s="598"/>
      <c r="Y4302" s="598"/>
      <c r="Z4302" s="598"/>
      <c r="AA4302" s="598"/>
      <c r="AB4302" s="598"/>
      <c r="AC4302" s="598"/>
      <c r="AD4302" s="598"/>
      <c r="AE4302" s="598"/>
      <c r="AF4302" s="598"/>
      <c r="AG4302" s="599"/>
      <c r="AH4302" s="192"/>
      <c r="AI4302" s="604"/>
      <c r="AJ4302" s="598"/>
      <c r="AK4302" s="600"/>
      <c r="AL4302" s="67"/>
      <c r="AM4302" s="67"/>
    </row>
    <row r="4303">
      <c r="A4303" s="612"/>
      <c r="B4303" s="601"/>
      <c r="C4303" s="601"/>
      <c r="D4303" s="595"/>
      <c r="E4303" s="602"/>
      <c r="F4303" s="603"/>
      <c r="G4303" s="611"/>
      <c r="H4303" s="595"/>
      <c r="I4303" s="595"/>
      <c r="J4303" s="192"/>
      <c r="K4303" s="192"/>
      <c r="L4303" s="192"/>
      <c r="M4303" s="596"/>
      <c r="N4303" s="192"/>
      <c r="O4303" s="596"/>
      <c r="P4303" s="192"/>
      <c r="Q4303" s="596"/>
      <c r="R4303" s="597"/>
      <c r="S4303" s="600"/>
      <c r="T4303" s="598"/>
      <c r="U4303" s="598"/>
      <c r="V4303" s="598"/>
      <c r="W4303" s="598"/>
      <c r="X4303" s="598"/>
      <c r="Y4303" s="598"/>
      <c r="Z4303" s="598"/>
      <c r="AA4303" s="598"/>
      <c r="AB4303" s="598"/>
      <c r="AC4303" s="598"/>
      <c r="AD4303" s="598"/>
      <c r="AE4303" s="598"/>
      <c r="AF4303" s="598"/>
      <c r="AG4303" s="599"/>
      <c r="AH4303" s="192"/>
      <c r="AI4303" s="604"/>
      <c r="AJ4303" s="598"/>
      <c r="AK4303" s="600"/>
      <c r="AL4303" s="67"/>
      <c r="AM4303" s="67"/>
    </row>
    <row r="4304">
      <c r="A4304" s="612"/>
      <c r="B4304" s="601"/>
      <c r="C4304" s="601"/>
      <c r="D4304" s="595"/>
      <c r="E4304" s="602"/>
      <c r="F4304" s="603"/>
      <c r="G4304" s="611"/>
      <c r="H4304" s="595"/>
      <c r="I4304" s="595"/>
      <c r="J4304" s="192"/>
      <c r="K4304" s="192"/>
      <c r="L4304" s="192"/>
      <c r="M4304" s="596"/>
      <c r="N4304" s="192"/>
      <c r="O4304" s="596"/>
      <c r="P4304" s="192"/>
      <c r="Q4304" s="596"/>
      <c r="R4304" s="597"/>
      <c r="S4304" s="600"/>
      <c r="T4304" s="598"/>
      <c r="U4304" s="598"/>
      <c r="V4304" s="598"/>
      <c r="W4304" s="598"/>
      <c r="X4304" s="598"/>
      <c r="Y4304" s="598"/>
      <c r="Z4304" s="598"/>
      <c r="AA4304" s="598"/>
      <c r="AB4304" s="598"/>
      <c r="AC4304" s="598"/>
      <c r="AD4304" s="598"/>
      <c r="AE4304" s="598"/>
      <c r="AF4304" s="598"/>
      <c r="AG4304" s="599"/>
      <c r="AH4304" s="192"/>
      <c r="AI4304" s="604"/>
      <c r="AJ4304" s="598"/>
      <c r="AK4304" s="600"/>
      <c r="AL4304" s="67"/>
      <c r="AM4304" s="67"/>
    </row>
    <row r="4305">
      <c r="A4305" s="612"/>
      <c r="B4305" s="601"/>
      <c r="C4305" s="601"/>
      <c r="D4305" s="595"/>
      <c r="E4305" s="602"/>
      <c r="F4305" s="603"/>
      <c r="G4305" s="611"/>
      <c r="H4305" s="595"/>
      <c r="I4305" s="595"/>
      <c r="J4305" s="192"/>
      <c r="K4305" s="192"/>
      <c r="L4305" s="192"/>
      <c r="M4305" s="596"/>
      <c r="N4305" s="192"/>
      <c r="O4305" s="596"/>
      <c r="P4305" s="192"/>
      <c r="Q4305" s="596"/>
      <c r="R4305" s="597"/>
      <c r="S4305" s="600"/>
      <c r="T4305" s="598"/>
      <c r="U4305" s="598"/>
      <c r="V4305" s="598"/>
      <c r="W4305" s="598"/>
      <c r="X4305" s="598"/>
      <c r="Y4305" s="598"/>
      <c r="Z4305" s="598"/>
      <c r="AA4305" s="598"/>
      <c r="AB4305" s="598"/>
      <c r="AC4305" s="598"/>
      <c r="AD4305" s="598"/>
      <c r="AE4305" s="598"/>
      <c r="AF4305" s="598"/>
      <c r="AG4305" s="599"/>
      <c r="AH4305" s="192"/>
      <c r="AI4305" s="604"/>
      <c r="AJ4305" s="598"/>
      <c r="AK4305" s="600"/>
      <c r="AL4305" s="67"/>
      <c r="AM4305" s="67"/>
    </row>
    <row r="4306">
      <c r="A4306" s="612"/>
      <c r="B4306" s="601"/>
      <c r="C4306" s="601"/>
      <c r="D4306" s="595"/>
      <c r="E4306" s="602"/>
      <c r="F4306" s="603"/>
      <c r="G4306" s="611"/>
      <c r="H4306" s="595"/>
      <c r="I4306" s="595"/>
      <c r="J4306" s="192"/>
      <c r="K4306" s="192"/>
      <c r="L4306" s="192"/>
      <c r="M4306" s="596"/>
      <c r="N4306" s="192"/>
      <c r="O4306" s="596"/>
      <c r="P4306" s="192"/>
      <c r="Q4306" s="596"/>
      <c r="R4306" s="597"/>
      <c r="S4306" s="600"/>
      <c r="T4306" s="598"/>
      <c r="U4306" s="598"/>
      <c r="V4306" s="598"/>
      <c r="W4306" s="598"/>
      <c r="X4306" s="598"/>
      <c r="Y4306" s="598"/>
      <c r="Z4306" s="598"/>
      <c r="AA4306" s="598"/>
      <c r="AB4306" s="598"/>
      <c r="AC4306" s="598"/>
      <c r="AD4306" s="598"/>
      <c r="AE4306" s="598"/>
      <c r="AF4306" s="598"/>
      <c r="AG4306" s="599"/>
      <c r="AH4306" s="192"/>
      <c r="AI4306" s="604"/>
      <c r="AJ4306" s="598"/>
      <c r="AK4306" s="600"/>
      <c r="AL4306" s="67"/>
      <c r="AM4306" s="67"/>
    </row>
    <row r="4307">
      <c r="A4307" s="612"/>
      <c r="B4307" s="601"/>
      <c r="C4307" s="601"/>
      <c r="D4307" s="595"/>
      <c r="E4307" s="602"/>
      <c r="F4307" s="603"/>
      <c r="G4307" s="611"/>
      <c r="H4307" s="595"/>
      <c r="I4307" s="595"/>
      <c r="J4307" s="192"/>
      <c r="K4307" s="192"/>
      <c r="L4307" s="192"/>
      <c r="M4307" s="596"/>
      <c r="N4307" s="192"/>
      <c r="O4307" s="596"/>
      <c r="P4307" s="192"/>
      <c r="Q4307" s="596"/>
      <c r="R4307" s="597"/>
      <c r="S4307" s="600"/>
      <c r="T4307" s="598"/>
      <c r="U4307" s="598"/>
      <c r="V4307" s="598"/>
      <c r="W4307" s="598"/>
      <c r="X4307" s="598"/>
      <c r="Y4307" s="598"/>
      <c r="Z4307" s="598"/>
      <c r="AA4307" s="598"/>
      <c r="AB4307" s="598"/>
      <c r="AC4307" s="598"/>
      <c r="AD4307" s="598"/>
      <c r="AE4307" s="598"/>
      <c r="AF4307" s="598"/>
      <c r="AG4307" s="599"/>
      <c r="AH4307" s="192"/>
      <c r="AI4307" s="604"/>
      <c r="AJ4307" s="598"/>
      <c r="AK4307" s="600"/>
      <c r="AL4307" s="67"/>
      <c r="AM4307" s="67"/>
    </row>
    <row r="4308">
      <c r="A4308" s="612"/>
      <c r="B4308" s="601"/>
      <c r="C4308" s="601"/>
      <c r="D4308" s="595"/>
      <c r="E4308" s="602"/>
      <c r="F4308" s="603"/>
      <c r="G4308" s="611"/>
      <c r="H4308" s="595"/>
      <c r="I4308" s="595"/>
      <c r="J4308" s="192"/>
      <c r="K4308" s="192"/>
      <c r="L4308" s="192"/>
      <c r="M4308" s="596"/>
      <c r="N4308" s="192"/>
      <c r="O4308" s="596"/>
      <c r="P4308" s="192"/>
      <c r="Q4308" s="596"/>
      <c r="R4308" s="597"/>
      <c r="S4308" s="600"/>
      <c r="T4308" s="598"/>
      <c r="U4308" s="598"/>
      <c r="V4308" s="598"/>
      <c r="W4308" s="598"/>
      <c r="X4308" s="598"/>
      <c r="Y4308" s="598"/>
      <c r="Z4308" s="598"/>
      <c r="AA4308" s="598"/>
      <c r="AB4308" s="598"/>
      <c r="AC4308" s="598"/>
      <c r="AD4308" s="598"/>
      <c r="AE4308" s="598"/>
      <c r="AF4308" s="598"/>
      <c r="AG4308" s="599"/>
      <c r="AH4308" s="192"/>
      <c r="AI4308" s="604"/>
      <c r="AJ4308" s="598"/>
      <c r="AK4308" s="600"/>
      <c r="AL4308" s="67"/>
      <c r="AM4308" s="67"/>
    </row>
    <row r="4309">
      <c r="A4309" s="612"/>
      <c r="B4309" s="601"/>
      <c r="C4309" s="601"/>
      <c r="D4309" s="595"/>
      <c r="E4309" s="602"/>
      <c r="F4309" s="603"/>
      <c r="G4309" s="611"/>
      <c r="H4309" s="595"/>
      <c r="I4309" s="595"/>
      <c r="J4309" s="192"/>
      <c r="K4309" s="192"/>
      <c r="L4309" s="192"/>
      <c r="M4309" s="596"/>
      <c r="N4309" s="192"/>
      <c r="O4309" s="596"/>
      <c r="P4309" s="192"/>
      <c r="Q4309" s="596"/>
      <c r="R4309" s="597"/>
      <c r="S4309" s="600"/>
      <c r="T4309" s="598"/>
      <c r="U4309" s="598"/>
      <c r="V4309" s="598"/>
      <c r="W4309" s="598"/>
      <c r="X4309" s="598"/>
      <c r="Y4309" s="598"/>
      <c r="Z4309" s="598"/>
      <c r="AA4309" s="598"/>
      <c r="AB4309" s="598"/>
      <c r="AC4309" s="598"/>
      <c r="AD4309" s="598"/>
      <c r="AE4309" s="598"/>
      <c r="AF4309" s="598"/>
      <c r="AG4309" s="599"/>
      <c r="AH4309" s="192"/>
      <c r="AI4309" s="604"/>
      <c r="AJ4309" s="598"/>
      <c r="AK4309" s="600"/>
      <c r="AL4309" s="67"/>
      <c r="AM4309" s="67"/>
    </row>
    <row r="4310">
      <c r="A4310" s="612"/>
      <c r="B4310" s="601"/>
      <c r="C4310" s="601"/>
      <c r="D4310" s="595"/>
      <c r="E4310" s="602"/>
      <c r="F4310" s="603"/>
      <c r="G4310" s="611"/>
      <c r="H4310" s="595"/>
      <c r="I4310" s="595"/>
      <c r="J4310" s="192"/>
      <c r="K4310" s="192"/>
      <c r="L4310" s="192"/>
      <c r="M4310" s="596"/>
      <c r="N4310" s="192"/>
      <c r="O4310" s="596"/>
      <c r="P4310" s="192"/>
      <c r="Q4310" s="596"/>
      <c r="R4310" s="597"/>
      <c r="S4310" s="600"/>
      <c r="T4310" s="598"/>
      <c r="U4310" s="598"/>
      <c r="V4310" s="598"/>
      <c r="W4310" s="598"/>
      <c r="X4310" s="598"/>
      <c r="Y4310" s="598"/>
      <c r="Z4310" s="598"/>
      <c r="AA4310" s="598"/>
      <c r="AB4310" s="598"/>
      <c r="AC4310" s="598"/>
      <c r="AD4310" s="598"/>
      <c r="AE4310" s="598"/>
      <c r="AF4310" s="598"/>
      <c r="AG4310" s="599"/>
      <c r="AH4310" s="192"/>
      <c r="AI4310" s="604"/>
      <c r="AJ4310" s="598"/>
      <c r="AK4310" s="600"/>
      <c r="AL4310" s="67"/>
      <c r="AM4310" s="67"/>
    </row>
    <row r="4311">
      <c r="A4311" s="612"/>
      <c r="B4311" s="601"/>
      <c r="C4311" s="601"/>
      <c r="D4311" s="595"/>
      <c r="E4311" s="602"/>
      <c r="F4311" s="603"/>
      <c r="G4311" s="611"/>
      <c r="H4311" s="595"/>
      <c r="I4311" s="595"/>
      <c r="J4311" s="192"/>
      <c r="K4311" s="192"/>
      <c r="L4311" s="192"/>
      <c r="M4311" s="596"/>
      <c r="N4311" s="192"/>
      <c r="O4311" s="596"/>
      <c r="P4311" s="192"/>
      <c r="Q4311" s="596"/>
      <c r="R4311" s="597"/>
      <c r="S4311" s="600"/>
      <c r="T4311" s="598"/>
      <c r="U4311" s="598"/>
      <c r="V4311" s="598"/>
      <c r="W4311" s="598"/>
      <c r="X4311" s="598"/>
      <c r="Y4311" s="598"/>
      <c r="Z4311" s="598"/>
      <c r="AA4311" s="598"/>
      <c r="AB4311" s="598"/>
      <c r="AC4311" s="598"/>
      <c r="AD4311" s="598"/>
      <c r="AE4311" s="598"/>
      <c r="AF4311" s="598"/>
      <c r="AG4311" s="599"/>
      <c r="AH4311" s="192"/>
      <c r="AI4311" s="604"/>
      <c r="AJ4311" s="598"/>
      <c r="AK4311" s="600"/>
      <c r="AL4311" s="67"/>
      <c r="AM4311" s="67"/>
    </row>
    <row r="4312">
      <c r="A4312" s="612"/>
      <c r="B4312" s="601"/>
      <c r="C4312" s="601"/>
      <c r="D4312" s="595"/>
      <c r="E4312" s="602"/>
      <c r="F4312" s="603"/>
      <c r="G4312" s="611"/>
      <c r="H4312" s="595"/>
      <c r="I4312" s="595"/>
      <c r="J4312" s="192"/>
      <c r="K4312" s="192"/>
      <c r="L4312" s="192"/>
      <c r="M4312" s="596"/>
      <c r="N4312" s="192"/>
      <c r="O4312" s="596"/>
      <c r="P4312" s="192"/>
      <c r="Q4312" s="596"/>
      <c r="R4312" s="597"/>
      <c r="S4312" s="600"/>
      <c r="T4312" s="598"/>
      <c r="U4312" s="598"/>
      <c r="V4312" s="598"/>
      <c r="W4312" s="598"/>
      <c r="X4312" s="598"/>
      <c r="Y4312" s="598"/>
      <c r="Z4312" s="598"/>
      <c r="AA4312" s="598"/>
      <c r="AB4312" s="598"/>
      <c r="AC4312" s="598"/>
      <c r="AD4312" s="598"/>
      <c r="AE4312" s="598"/>
      <c r="AF4312" s="598"/>
      <c r="AG4312" s="599"/>
      <c r="AH4312" s="192"/>
      <c r="AI4312" s="604"/>
      <c r="AJ4312" s="598"/>
      <c r="AK4312" s="600"/>
      <c r="AL4312" s="67"/>
      <c r="AM4312" s="67"/>
    </row>
    <row r="4313">
      <c r="A4313" s="612"/>
      <c r="B4313" s="601"/>
      <c r="C4313" s="601"/>
      <c r="D4313" s="595"/>
      <c r="E4313" s="602"/>
      <c r="F4313" s="603"/>
      <c r="G4313" s="611"/>
      <c r="H4313" s="595"/>
      <c r="I4313" s="595"/>
      <c r="J4313" s="192"/>
      <c r="K4313" s="192"/>
      <c r="L4313" s="192"/>
      <c r="M4313" s="596"/>
      <c r="N4313" s="192"/>
      <c r="O4313" s="596"/>
      <c r="P4313" s="192"/>
      <c r="Q4313" s="596"/>
      <c r="R4313" s="597"/>
      <c r="S4313" s="600"/>
      <c r="T4313" s="598"/>
      <c r="U4313" s="598"/>
      <c r="V4313" s="598"/>
      <c r="W4313" s="598"/>
      <c r="X4313" s="598"/>
      <c r="Y4313" s="598"/>
      <c r="Z4313" s="598"/>
      <c r="AA4313" s="598"/>
      <c r="AB4313" s="598"/>
      <c r="AC4313" s="598"/>
      <c r="AD4313" s="598"/>
      <c r="AE4313" s="598"/>
      <c r="AF4313" s="598"/>
      <c r="AG4313" s="599"/>
      <c r="AH4313" s="192"/>
      <c r="AI4313" s="604"/>
      <c r="AJ4313" s="598"/>
      <c r="AK4313" s="600"/>
      <c r="AL4313" s="67"/>
      <c r="AM4313" s="67"/>
    </row>
    <row r="4314">
      <c r="A4314" s="612"/>
      <c r="B4314" s="601"/>
      <c r="C4314" s="601"/>
      <c r="D4314" s="595"/>
      <c r="E4314" s="602"/>
      <c r="F4314" s="603"/>
      <c r="G4314" s="611"/>
      <c r="H4314" s="595"/>
      <c r="I4314" s="595"/>
      <c r="J4314" s="192"/>
      <c r="K4314" s="192"/>
      <c r="L4314" s="192"/>
      <c r="M4314" s="596"/>
      <c r="N4314" s="192"/>
      <c r="O4314" s="596"/>
      <c r="P4314" s="192"/>
      <c r="Q4314" s="596"/>
      <c r="R4314" s="597"/>
      <c r="S4314" s="600"/>
      <c r="T4314" s="598"/>
      <c r="U4314" s="598"/>
      <c r="V4314" s="598"/>
      <c r="W4314" s="598"/>
      <c r="X4314" s="598"/>
      <c r="Y4314" s="598"/>
      <c r="Z4314" s="598"/>
      <c r="AA4314" s="598"/>
      <c r="AB4314" s="598"/>
      <c r="AC4314" s="598"/>
      <c r="AD4314" s="598"/>
      <c r="AE4314" s="598"/>
      <c r="AF4314" s="598"/>
      <c r="AG4314" s="599"/>
      <c r="AH4314" s="192"/>
      <c r="AI4314" s="604"/>
      <c r="AJ4314" s="598"/>
      <c r="AK4314" s="600"/>
      <c r="AL4314" s="67"/>
      <c r="AM4314" s="67"/>
    </row>
    <row r="4315">
      <c r="A4315" s="612"/>
      <c r="B4315" s="601"/>
      <c r="C4315" s="601"/>
      <c r="D4315" s="595"/>
      <c r="E4315" s="602"/>
      <c r="F4315" s="603"/>
      <c r="G4315" s="611"/>
      <c r="H4315" s="595"/>
      <c r="I4315" s="595"/>
      <c r="J4315" s="192"/>
      <c r="K4315" s="192"/>
      <c r="L4315" s="192"/>
      <c r="M4315" s="596"/>
      <c r="N4315" s="192"/>
      <c r="O4315" s="596"/>
      <c r="P4315" s="192"/>
      <c r="Q4315" s="596"/>
      <c r="R4315" s="597"/>
      <c r="S4315" s="600"/>
      <c r="T4315" s="598"/>
      <c r="U4315" s="598"/>
      <c r="V4315" s="598"/>
      <c r="W4315" s="598"/>
      <c r="X4315" s="598"/>
      <c r="Y4315" s="598"/>
      <c r="Z4315" s="598"/>
      <c r="AA4315" s="598"/>
      <c r="AB4315" s="598"/>
      <c r="AC4315" s="598"/>
      <c r="AD4315" s="598"/>
      <c r="AE4315" s="598"/>
      <c r="AF4315" s="598"/>
      <c r="AG4315" s="599"/>
      <c r="AH4315" s="192"/>
      <c r="AI4315" s="604"/>
      <c r="AJ4315" s="598"/>
      <c r="AK4315" s="600"/>
      <c r="AL4315" s="67"/>
      <c r="AM4315" s="67"/>
    </row>
    <row r="4316">
      <c r="A4316" s="612"/>
      <c r="B4316" s="601"/>
      <c r="C4316" s="601"/>
      <c r="D4316" s="595"/>
      <c r="E4316" s="602"/>
      <c r="F4316" s="603"/>
      <c r="G4316" s="611"/>
      <c r="H4316" s="595"/>
      <c r="I4316" s="595"/>
      <c r="J4316" s="192"/>
      <c r="K4316" s="192"/>
      <c r="L4316" s="192"/>
      <c r="M4316" s="596"/>
      <c r="N4316" s="192"/>
      <c r="O4316" s="596"/>
      <c r="P4316" s="192"/>
      <c r="Q4316" s="596"/>
      <c r="R4316" s="597"/>
      <c r="S4316" s="600"/>
      <c r="T4316" s="598"/>
      <c r="U4316" s="598"/>
      <c r="V4316" s="598"/>
      <c r="W4316" s="598"/>
      <c r="X4316" s="598"/>
      <c r="Y4316" s="598"/>
      <c r="Z4316" s="598"/>
      <c r="AA4316" s="598"/>
      <c r="AB4316" s="598"/>
      <c r="AC4316" s="598"/>
      <c r="AD4316" s="598"/>
      <c r="AE4316" s="598"/>
      <c r="AF4316" s="598"/>
      <c r="AG4316" s="599"/>
      <c r="AH4316" s="192"/>
      <c r="AI4316" s="604"/>
      <c r="AJ4316" s="598"/>
      <c r="AK4316" s="600"/>
      <c r="AL4316" s="67"/>
      <c r="AM4316" s="67"/>
    </row>
    <row r="4317">
      <c r="A4317" s="612"/>
      <c r="B4317" s="601"/>
      <c r="C4317" s="601"/>
      <c r="D4317" s="595"/>
      <c r="E4317" s="602"/>
      <c r="F4317" s="603"/>
      <c r="G4317" s="611"/>
      <c r="H4317" s="595"/>
      <c r="I4317" s="595"/>
      <c r="J4317" s="192"/>
      <c r="K4317" s="192"/>
      <c r="L4317" s="192"/>
      <c r="M4317" s="596"/>
      <c r="N4317" s="192"/>
      <c r="O4317" s="596"/>
      <c r="P4317" s="192"/>
      <c r="Q4317" s="596"/>
      <c r="R4317" s="597"/>
      <c r="S4317" s="600"/>
      <c r="T4317" s="598"/>
      <c r="U4317" s="598"/>
      <c r="V4317" s="598"/>
      <c r="W4317" s="598"/>
      <c r="X4317" s="598"/>
      <c r="Y4317" s="598"/>
      <c r="Z4317" s="598"/>
      <c r="AA4317" s="598"/>
      <c r="AB4317" s="598"/>
      <c r="AC4317" s="598"/>
      <c r="AD4317" s="598"/>
      <c r="AE4317" s="598"/>
      <c r="AF4317" s="598"/>
      <c r="AG4317" s="599"/>
      <c r="AH4317" s="192"/>
      <c r="AI4317" s="604"/>
      <c r="AJ4317" s="598"/>
      <c r="AK4317" s="600"/>
      <c r="AL4317" s="67"/>
      <c r="AM4317" s="67"/>
    </row>
    <row r="4318">
      <c r="A4318" s="612"/>
      <c r="B4318" s="601"/>
      <c r="C4318" s="601"/>
      <c r="D4318" s="595"/>
      <c r="E4318" s="602"/>
      <c r="F4318" s="603"/>
      <c r="G4318" s="611"/>
      <c r="H4318" s="595"/>
      <c r="I4318" s="595"/>
      <c r="J4318" s="192"/>
      <c r="K4318" s="192"/>
      <c r="L4318" s="192"/>
      <c r="M4318" s="596"/>
      <c r="N4318" s="192"/>
      <c r="O4318" s="596"/>
      <c r="P4318" s="192"/>
      <c r="Q4318" s="596"/>
      <c r="R4318" s="597"/>
      <c r="S4318" s="600"/>
      <c r="T4318" s="598"/>
      <c r="U4318" s="598"/>
      <c r="V4318" s="598"/>
      <c r="W4318" s="598"/>
      <c r="X4318" s="598"/>
      <c r="Y4318" s="598"/>
      <c r="Z4318" s="598"/>
      <c r="AA4318" s="598"/>
      <c r="AB4318" s="598"/>
      <c r="AC4318" s="598"/>
      <c r="AD4318" s="598"/>
      <c r="AE4318" s="598"/>
      <c r="AF4318" s="598"/>
      <c r="AG4318" s="599"/>
      <c r="AH4318" s="192"/>
      <c r="AI4318" s="604"/>
      <c r="AJ4318" s="598"/>
      <c r="AK4318" s="600"/>
      <c r="AL4318" s="67"/>
      <c r="AM4318" s="67"/>
    </row>
    <row r="4319">
      <c r="A4319" s="612"/>
      <c r="B4319" s="601"/>
      <c r="C4319" s="601"/>
      <c r="D4319" s="595"/>
      <c r="E4319" s="602"/>
      <c r="F4319" s="603"/>
      <c r="G4319" s="611"/>
      <c r="H4319" s="595"/>
      <c r="I4319" s="595"/>
      <c r="J4319" s="192"/>
      <c r="K4319" s="192"/>
      <c r="L4319" s="192"/>
      <c r="M4319" s="596"/>
      <c r="N4319" s="192"/>
      <c r="O4319" s="596"/>
      <c r="P4319" s="192"/>
      <c r="Q4319" s="596"/>
      <c r="R4319" s="597"/>
      <c r="S4319" s="600"/>
      <c r="T4319" s="598"/>
      <c r="U4319" s="598"/>
      <c r="V4319" s="598"/>
      <c r="W4319" s="598"/>
      <c r="X4319" s="598"/>
      <c r="Y4319" s="598"/>
      <c r="Z4319" s="598"/>
      <c r="AA4319" s="598"/>
      <c r="AB4319" s="598"/>
      <c r="AC4319" s="598"/>
      <c r="AD4319" s="598"/>
      <c r="AE4319" s="598"/>
      <c r="AF4319" s="598"/>
      <c r="AG4319" s="599"/>
      <c r="AH4319" s="192"/>
      <c r="AI4319" s="604"/>
      <c r="AJ4319" s="598"/>
      <c r="AK4319" s="600"/>
      <c r="AL4319" s="67"/>
      <c r="AM4319" s="67"/>
    </row>
    <row r="4320">
      <c r="A4320" s="612"/>
      <c r="B4320" s="601"/>
      <c r="C4320" s="601"/>
      <c r="D4320" s="595"/>
      <c r="E4320" s="602"/>
      <c r="F4320" s="603"/>
      <c r="G4320" s="611"/>
      <c r="H4320" s="595"/>
      <c r="I4320" s="595"/>
      <c r="J4320" s="192"/>
      <c r="K4320" s="192"/>
      <c r="L4320" s="192"/>
      <c r="M4320" s="596"/>
      <c r="N4320" s="192"/>
      <c r="O4320" s="596"/>
      <c r="P4320" s="192"/>
      <c r="Q4320" s="596"/>
      <c r="R4320" s="597"/>
      <c r="S4320" s="600"/>
      <c r="T4320" s="598"/>
      <c r="U4320" s="598"/>
      <c r="V4320" s="598"/>
      <c r="W4320" s="598"/>
      <c r="X4320" s="598"/>
      <c r="Y4320" s="598"/>
      <c r="Z4320" s="598"/>
      <c r="AA4320" s="598"/>
      <c r="AB4320" s="598"/>
      <c r="AC4320" s="598"/>
      <c r="AD4320" s="598"/>
      <c r="AE4320" s="598"/>
      <c r="AF4320" s="598"/>
      <c r="AG4320" s="599"/>
      <c r="AH4320" s="192"/>
      <c r="AI4320" s="604"/>
      <c r="AJ4320" s="598"/>
      <c r="AK4320" s="600"/>
      <c r="AL4320" s="67"/>
      <c r="AM4320" s="67"/>
    </row>
    <row r="4321">
      <c r="A4321" s="612"/>
      <c r="B4321" s="601"/>
      <c r="C4321" s="601"/>
      <c r="D4321" s="595"/>
      <c r="E4321" s="602"/>
      <c r="F4321" s="603"/>
      <c r="G4321" s="611"/>
      <c r="H4321" s="595"/>
      <c r="I4321" s="595"/>
      <c r="J4321" s="192"/>
      <c r="K4321" s="192"/>
      <c r="L4321" s="192"/>
      <c r="M4321" s="596"/>
      <c r="N4321" s="192"/>
      <c r="O4321" s="596"/>
      <c r="P4321" s="192"/>
      <c r="Q4321" s="596"/>
      <c r="R4321" s="597"/>
      <c r="S4321" s="600"/>
      <c r="T4321" s="598"/>
      <c r="U4321" s="598"/>
      <c r="V4321" s="598"/>
      <c r="W4321" s="598"/>
      <c r="X4321" s="598"/>
      <c r="Y4321" s="598"/>
      <c r="Z4321" s="598"/>
      <c r="AA4321" s="598"/>
      <c r="AB4321" s="598"/>
      <c r="AC4321" s="598"/>
      <c r="AD4321" s="598"/>
      <c r="AE4321" s="598"/>
      <c r="AF4321" s="598"/>
      <c r="AG4321" s="599"/>
      <c r="AH4321" s="192"/>
      <c r="AI4321" s="604"/>
      <c r="AJ4321" s="598"/>
      <c r="AK4321" s="600"/>
      <c r="AL4321" s="67"/>
      <c r="AM4321" s="67"/>
    </row>
    <row r="4322">
      <c r="A4322" s="612"/>
      <c r="B4322" s="601"/>
      <c r="C4322" s="601"/>
      <c r="D4322" s="595"/>
      <c r="E4322" s="602"/>
      <c r="F4322" s="603"/>
      <c r="G4322" s="611"/>
      <c r="H4322" s="595"/>
      <c r="I4322" s="595"/>
      <c r="J4322" s="192"/>
      <c r="K4322" s="192"/>
      <c r="L4322" s="192"/>
      <c r="M4322" s="596"/>
      <c r="N4322" s="192"/>
      <c r="O4322" s="596"/>
      <c r="P4322" s="192"/>
      <c r="Q4322" s="596"/>
      <c r="R4322" s="597"/>
      <c r="S4322" s="600"/>
      <c r="T4322" s="598"/>
      <c r="U4322" s="598"/>
      <c r="V4322" s="598"/>
      <c r="W4322" s="598"/>
      <c r="X4322" s="598"/>
      <c r="Y4322" s="598"/>
      <c r="Z4322" s="598"/>
      <c r="AA4322" s="598"/>
      <c r="AB4322" s="598"/>
      <c r="AC4322" s="598"/>
      <c r="AD4322" s="598"/>
      <c r="AE4322" s="598"/>
      <c r="AF4322" s="598"/>
      <c r="AG4322" s="599"/>
      <c r="AH4322" s="192"/>
      <c r="AI4322" s="604"/>
      <c r="AJ4322" s="598"/>
      <c r="AK4322" s="600"/>
      <c r="AL4322" s="67"/>
      <c r="AM4322" s="67"/>
    </row>
    <row r="4323">
      <c r="A4323" s="612"/>
      <c r="B4323" s="601"/>
      <c r="C4323" s="601"/>
      <c r="D4323" s="595"/>
      <c r="E4323" s="602"/>
      <c r="F4323" s="603"/>
      <c r="G4323" s="611"/>
      <c r="H4323" s="595"/>
      <c r="I4323" s="595"/>
      <c r="J4323" s="192"/>
      <c r="K4323" s="192"/>
      <c r="L4323" s="192"/>
      <c r="M4323" s="596"/>
      <c r="N4323" s="192"/>
      <c r="O4323" s="596"/>
      <c r="P4323" s="192"/>
      <c r="Q4323" s="596"/>
      <c r="R4323" s="597"/>
      <c r="S4323" s="600"/>
      <c r="T4323" s="598"/>
      <c r="U4323" s="598"/>
      <c r="V4323" s="598"/>
      <c r="W4323" s="598"/>
      <c r="X4323" s="598"/>
      <c r="Y4323" s="598"/>
      <c r="Z4323" s="598"/>
      <c r="AA4323" s="598"/>
      <c r="AB4323" s="598"/>
      <c r="AC4323" s="598"/>
      <c r="AD4323" s="598"/>
      <c r="AE4323" s="598"/>
      <c r="AF4323" s="598"/>
      <c r="AG4323" s="599"/>
      <c r="AH4323" s="192"/>
      <c r="AI4323" s="604"/>
      <c r="AJ4323" s="598"/>
      <c r="AK4323" s="600"/>
      <c r="AL4323" s="67"/>
      <c r="AM4323" s="67"/>
    </row>
    <row r="4324">
      <c r="A4324" s="612"/>
      <c r="B4324" s="601"/>
      <c r="C4324" s="601"/>
      <c r="D4324" s="595"/>
      <c r="E4324" s="602"/>
      <c r="F4324" s="603"/>
      <c r="G4324" s="611"/>
      <c r="H4324" s="595"/>
      <c r="I4324" s="595"/>
      <c r="J4324" s="192"/>
      <c r="K4324" s="192"/>
      <c r="L4324" s="192"/>
      <c r="M4324" s="596"/>
      <c r="N4324" s="192"/>
      <c r="O4324" s="596"/>
      <c r="P4324" s="192"/>
      <c r="Q4324" s="596"/>
      <c r="R4324" s="597"/>
      <c r="S4324" s="600"/>
      <c r="T4324" s="598"/>
      <c r="U4324" s="598"/>
      <c r="V4324" s="598"/>
      <c r="W4324" s="598"/>
      <c r="X4324" s="598"/>
      <c r="Y4324" s="598"/>
      <c r="Z4324" s="598"/>
      <c r="AA4324" s="598"/>
      <c r="AB4324" s="598"/>
      <c r="AC4324" s="598"/>
      <c r="AD4324" s="598"/>
      <c r="AE4324" s="598"/>
      <c r="AF4324" s="598"/>
      <c r="AG4324" s="599"/>
      <c r="AH4324" s="192"/>
      <c r="AI4324" s="604"/>
      <c r="AJ4324" s="598"/>
      <c r="AK4324" s="600"/>
      <c r="AL4324" s="67"/>
      <c r="AM4324" s="67"/>
    </row>
    <row r="4325">
      <c r="A4325" s="612"/>
      <c r="B4325" s="601"/>
      <c r="C4325" s="601"/>
      <c r="D4325" s="595"/>
      <c r="E4325" s="602"/>
      <c r="F4325" s="603"/>
      <c r="G4325" s="611"/>
      <c r="H4325" s="595"/>
      <c r="I4325" s="595"/>
      <c r="J4325" s="192"/>
      <c r="K4325" s="192"/>
      <c r="L4325" s="192"/>
      <c r="M4325" s="596"/>
      <c r="N4325" s="192"/>
      <c r="O4325" s="596"/>
      <c r="P4325" s="192"/>
      <c r="Q4325" s="596"/>
      <c r="R4325" s="597"/>
      <c r="S4325" s="600"/>
      <c r="T4325" s="598"/>
      <c r="U4325" s="598"/>
      <c r="V4325" s="598"/>
      <c r="W4325" s="598"/>
      <c r="X4325" s="598"/>
      <c r="Y4325" s="598"/>
      <c r="Z4325" s="598"/>
      <c r="AA4325" s="598"/>
      <c r="AB4325" s="598"/>
      <c r="AC4325" s="598"/>
      <c r="AD4325" s="598"/>
      <c r="AE4325" s="598"/>
      <c r="AF4325" s="598"/>
      <c r="AG4325" s="599"/>
      <c r="AH4325" s="192"/>
      <c r="AI4325" s="604"/>
      <c r="AJ4325" s="598"/>
      <c r="AK4325" s="600"/>
      <c r="AL4325" s="67"/>
      <c r="AM4325" s="67"/>
    </row>
    <row r="4326">
      <c r="A4326" s="612"/>
      <c r="B4326" s="601"/>
      <c r="C4326" s="601"/>
      <c r="D4326" s="595"/>
      <c r="E4326" s="602"/>
      <c r="F4326" s="603"/>
      <c r="G4326" s="611"/>
      <c r="H4326" s="595"/>
      <c r="I4326" s="595"/>
      <c r="J4326" s="192"/>
      <c r="K4326" s="192"/>
      <c r="L4326" s="192"/>
      <c r="M4326" s="596"/>
      <c r="N4326" s="192"/>
      <c r="O4326" s="596"/>
      <c r="P4326" s="192"/>
      <c r="Q4326" s="596"/>
      <c r="R4326" s="597"/>
      <c r="S4326" s="600"/>
      <c r="T4326" s="598"/>
      <c r="U4326" s="598"/>
      <c r="V4326" s="598"/>
      <c r="W4326" s="598"/>
      <c r="X4326" s="598"/>
      <c r="Y4326" s="598"/>
      <c r="Z4326" s="598"/>
      <c r="AA4326" s="598"/>
      <c r="AB4326" s="598"/>
      <c r="AC4326" s="598"/>
      <c r="AD4326" s="598"/>
      <c r="AE4326" s="598"/>
      <c r="AF4326" s="598"/>
      <c r="AG4326" s="599"/>
      <c r="AH4326" s="192"/>
      <c r="AI4326" s="604"/>
      <c r="AJ4326" s="598"/>
      <c r="AK4326" s="600"/>
      <c r="AL4326" s="67"/>
      <c r="AM4326" s="67"/>
    </row>
    <row r="4327">
      <c r="A4327" s="612"/>
      <c r="B4327" s="601"/>
      <c r="C4327" s="601"/>
      <c r="D4327" s="595"/>
      <c r="E4327" s="602"/>
      <c r="F4327" s="603"/>
      <c r="G4327" s="611"/>
      <c r="H4327" s="595"/>
      <c r="I4327" s="595"/>
      <c r="J4327" s="192"/>
      <c r="K4327" s="192"/>
      <c r="L4327" s="192"/>
      <c r="M4327" s="596"/>
      <c r="N4327" s="192"/>
      <c r="O4327" s="596"/>
      <c r="P4327" s="192"/>
      <c r="Q4327" s="596"/>
      <c r="R4327" s="597"/>
      <c r="S4327" s="600"/>
      <c r="T4327" s="598"/>
      <c r="U4327" s="598"/>
      <c r="V4327" s="598"/>
      <c r="W4327" s="598"/>
      <c r="X4327" s="598"/>
      <c r="Y4327" s="598"/>
      <c r="Z4327" s="598"/>
      <c r="AA4327" s="598"/>
      <c r="AB4327" s="598"/>
      <c r="AC4327" s="598"/>
      <c r="AD4327" s="598"/>
      <c r="AE4327" s="598"/>
      <c r="AF4327" s="598"/>
      <c r="AG4327" s="599"/>
      <c r="AH4327" s="192"/>
      <c r="AI4327" s="604"/>
      <c r="AJ4327" s="598"/>
      <c r="AK4327" s="600"/>
      <c r="AL4327" s="67"/>
      <c r="AM4327" s="67"/>
    </row>
    <row r="4328">
      <c r="A4328" s="612"/>
      <c r="B4328" s="601"/>
      <c r="C4328" s="601"/>
      <c r="D4328" s="595"/>
      <c r="E4328" s="602"/>
      <c r="F4328" s="603"/>
      <c r="G4328" s="611"/>
      <c r="H4328" s="595"/>
      <c r="I4328" s="595"/>
      <c r="J4328" s="192"/>
      <c r="K4328" s="192"/>
      <c r="L4328" s="192"/>
      <c r="M4328" s="596"/>
      <c r="N4328" s="192"/>
      <c r="O4328" s="596"/>
      <c r="P4328" s="192"/>
      <c r="Q4328" s="596"/>
      <c r="R4328" s="597"/>
      <c r="S4328" s="600"/>
      <c r="T4328" s="598"/>
      <c r="U4328" s="598"/>
      <c r="V4328" s="598"/>
      <c r="W4328" s="598"/>
      <c r="X4328" s="598"/>
      <c r="Y4328" s="598"/>
      <c r="Z4328" s="598"/>
      <c r="AA4328" s="598"/>
      <c r="AB4328" s="598"/>
      <c r="AC4328" s="598"/>
      <c r="AD4328" s="598"/>
      <c r="AE4328" s="598"/>
      <c r="AF4328" s="598"/>
      <c r="AG4328" s="599"/>
      <c r="AH4328" s="192"/>
      <c r="AI4328" s="604"/>
      <c r="AJ4328" s="598"/>
      <c r="AK4328" s="600"/>
      <c r="AL4328" s="67"/>
      <c r="AM4328" s="67"/>
    </row>
    <row r="4329">
      <c r="A4329" s="612"/>
      <c r="B4329" s="601"/>
      <c r="C4329" s="601"/>
      <c r="D4329" s="595"/>
      <c r="E4329" s="602"/>
      <c r="F4329" s="603"/>
      <c r="G4329" s="611"/>
      <c r="H4329" s="595"/>
      <c r="I4329" s="595"/>
      <c r="J4329" s="192"/>
      <c r="K4329" s="192"/>
      <c r="L4329" s="192"/>
      <c r="M4329" s="596"/>
      <c r="N4329" s="192"/>
      <c r="O4329" s="596"/>
      <c r="P4329" s="192"/>
      <c r="Q4329" s="596"/>
      <c r="R4329" s="597"/>
      <c r="S4329" s="600"/>
      <c r="T4329" s="598"/>
      <c r="U4329" s="598"/>
      <c r="V4329" s="598"/>
      <c r="W4329" s="598"/>
      <c r="X4329" s="598"/>
      <c r="Y4329" s="598"/>
      <c r="Z4329" s="598"/>
      <c r="AA4329" s="598"/>
      <c r="AB4329" s="598"/>
      <c r="AC4329" s="598"/>
      <c r="AD4329" s="598"/>
      <c r="AE4329" s="598"/>
      <c r="AF4329" s="598"/>
      <c r="AG4329" s="599"/>
      <c r="AH4329" s="192"/>
      <c r="AI4329" s="604"/>
      <c r="AJ4329" s="598"/>
      <c r="AK4329" s="600"/>
      <c r="AL4329" s="67"/>
      <c r="AM4329" s="67"/>
    </row>
    <row r="4330">
      <c r="A4330" s="612"/>
      <c r="B4330" s="601"/>
      <c r="C4330" s="601"/>
      <c r="D4330" s="595"/>
      <c r="E4330" s="602"/>
      <c r="F4330" s="603"/>
      <c r="G4330" s="611"/>
      <c r="H4330" s="595"/>
      <c r="I4330" s="595"/>
      <c r="J4330" s="192"/>
      <c r="K4330" s="192"/>
      <c r="L4330" s="192"/>
      <c r="M4330" s="596"/>
      <c r="N4330" s="192"/>
      <c r="O4330" s="596"/>
      <c r="P4330" s="192"/>
      <c r="Q4330" s="596"/>
      <c r="R4330" s="597"/>
      <c r="S4330" s="600"/>
      <c r="T4330" s="598"/>
      <c r="U4330" s="598"/>
      <c r="V4330" s="598"/>
      <c r="W4330" s="598"/>
      <c r="X4330" s="598"/>
      <c r="Y4330" s="598"/>
      <c r="Z4330" s="598"/>
      <c r="AA4330" s="598"/>
      <c r="AB4330" s="598"/>
      <c r="AC4330" s="598"/>
      <c r="AD4330" s="598"/>
      <c r="AE4330" s="598"/>
      <c r="AF4330" s="598"/>
      <c r="AG4330" s="599"/>
      <c r="AH4330" s="192"/>
      <c r="AI4330" s="604"/>
      <c r="AJ4330" s="598"/>
      <c r="AK4330" s="600"/>
      <c r="AL4330" s="67"/>
      <c r="AM4330" s="67"/>
    </row>
    <row r="4331">
      <c r="A4331" s="612"/>
      <c r="B4331" s="601"/>
      <c r="C4331" s="601"/>
      <c r="D4331" s="595"/>
      <c r="E4331" s="602"/>
      <c r="F4331" s="603"/>
      <c r="G4331" s="611"/>
      <c r="H4331" s="595"/>
      <c r="I4331" s="595"/>
      <c r="J4331" s="192"/>
      <c r="K4331" s="192"/>
      <c r="L4331" s="192"/>
      <c r="M4331" s="596"/>
      <c r="N4331" s="192"/>
      <c r="O4331" s="596"/>
      <c r="P4331" s="192"/>
      <c r="Q4331" s="596"/>
      <c r="R4331" s="597"/>
      <c r="S4331" s="600"/>
      <c r="T4331" s="598"/>
      <c r="U4331" s="598"/>
      <c r="V4331" s="598"/>
      <c r="W4331" s="598"/>
      <c r="X4331" s="598"/>
      <c r="Y4331" s="598"/>
      <c r="Z4331" s="598"/>
      <c r="AA4331" s="598"/>
      <c r="AB4331" s="598"/>
      <c r="AC4331" s="598"/>
      <c r="AD4331" s="598"/>
      <c r="AE4331" s="598"/>
      <c r="AF4331" s="598"/>
      <c r="AG4331" s="599"/>
      <c r="AH4331" s="192"/>
      <c r="AI4331" s="604"/>
      <c r="AJ4331" s="598"/>
      <c r="AK4331" s="600"/>
      <c r="AL4331" s="67"/>
      <c r="AM4331" s="67"/>
    </row>
    <row r="4332">
      <c r="A4332" s="612"/>
      <c r="B4332" s="601"/>
      <c r="C4332" s="601"/>
      <c r="D4332" s="595"/>
      <c r="E4332" s="602"/>
      <c r="F4332" s="603"/>
      <c r="G4332" s="611"/>
      <c r="H4332" s="595"/>
      <c r="I4332" s="595"/>
      <c r="J4332" s="192"/>
      <c r="K4332" s="192"/>
      <c r="L4332" s="192"/>
      <c r="M4332" s="596"/>
      <c r="N4332" s="192"/>
      <c r="O4332" s="596"/>
      <c r="P4332" s="192"/>
      <c r="Q4332" s="596"/>
      <c r="R4332" s="597"/>
      <c r="S4332" s="600"/>
      <c r="T4332" s="598"/>
      <c r="U4332" s="598"/>
      <c r="V4332" s="598"/>
      <c r="W4332" s="598"/>
      <c r="X4332" s="598"/>
      <c r="Y4332" s="598"/>
      <c r="Z4332" s="598"/>
      <c r="AA4332" s="598"/>
      <c r="AB4332" s="598"/>
      <c r="AC4332" s="598"/>
      <c r="AD4332" s="598"/>
      <c r="AE4332" s="598"/>
      <c r="AF4332" s="598"/>
      <c r="AG4332" s="599"/>
      <c r="AH4332" s="192"/>
      <c r="AI4332" s="604"/>
      <c r="AJ4332" s="598"/>
      <c r="AK4332" s="600"/>
      <c r="AL4332" s="67"/>
      <c r="AM4332" s="67"/>
    </row>
    <row r="4333">
      <c r="A4333" s="612"/>
      <c r="B4333" s="601"/>
      <c r="C4333" s="601"/>
      <c r="D4333" s="595"/>
      <c r="E4333" s="602"/>
      <c r="F4333" s="603"/>
      <c r="G4333" s="611"/>
      <c r="H4333" s="595"/>
      <c r="I4333" s="595"/>
      <c r="J4333" s="192"/>
      <c r="K4333" s="192"/>
      <c r="L4333" s="192"/>
      <c r="M4333" s="596"/>
      <c r="N4333" s="192"/>
      <c r="O4333" s="596"/>
      <c r="P4333" s="192"/>
      <c r="Q4333" s="596"/>
      <c r="R4333" s="597"/>
      <c r="S4333" s="600"/>
      <c r="T4333" s="598"/>
      <c r="U4333" s="598"/>
      <c r="V4333" s="598"/>
      <c r="W4333" s="598"/>
      <c r="X4333" s="598"/>
      <c r="Y4333" s="598"/>
      <c r="Z4333" s="598"/>
      <c r="AA4333" s="598"/>
      <c r="AB4333" s="598"/>
      <c r="AC4333" s="598"/>
      <c r="AD4333" s="598"/>
      <c r="AE4333" s="598"/>
      <c r="AF4333" s="598"/>
      <c r="AG4333" s="599"/>
      <c r="AH4333" s="192"/>
      <c r="AI4333" s="604"/>
      <c r="AJ4333" s="598"/>
      <c r="AK4333" s="600"/>
      <c r="AL4333" s="67"/>
      <c r="AM4333" s="67"/>
    </row>
    <row r="4334">
      <c r="A4334" s="612"/>
      <c r="B4334" s="601"/>
      <c r="C4334" s="601"/>
      <c r="D4334" s="595"/>
      <c r="E4334" s="602"/>
      <c r="F4334" s="603"/>
      <c r="G4334" s="611"/>
      <c r="H4334" s="595"/>
      <c r="I4334" s="595"/>
      <c r="J4334" s="192"/>
      <c r="K4334" s="192"/>
      <c r="L4334" s="192"/>
      <c r="M4334" s="596"/>
      <c r="N4334" s="192"/>
      <c r="O4334" s="596"/>
      <c r="P4334" s="192"/>
      <c r="Q4334" s="596"/>
      <c r="R4334" s="597"/>
      <c r="S4334" s="600"/>
      <c r="T4334" s="598"/>
      <c r="U4334" s="598"/>
      <c r="V4334" s="598"/>
      <c r="W4334" s="598"/>
      <c r="X4334" s="598"/>
      <c r="Y4334" s="598"/>
      <c r="Z4334" s="598"/>
      <c r="AA4334" s="598"/>
      <c r="AB4334" s="598"/>
      <c r="AC4334" s="598"/>
      <c r="AD4334" s="598"/>
      <c r="AE4334" s="598"/>
      <c r="AF4334" s="598"/>
      <c r="AG4334" s="599"/>
      <c r="AH4334" s="192"/>
      <c r="AI4334" s="604"/>
      <c r="AJ4334" s="598"/>
      <c r="AK4334" s="600"/>
      <c r="AL4334" s="67"/>
      <c r="AM4334" s="67"/>
    </row>
    <row r="4335">
      <c r="A4335" s="612"/>
      <c r="B4335" s="601"/>
      <c r="C4335" s="601"/>
      <c r="D4335" s="595"/>
      <c r="E4335" s="602"/>
      <c r="F4335" s="603"/>
      <c r="G4335" s="611"/>
      <c r="H4335" s="595"/>
      <c r="I4335" s="595"/>
      <c r="J4335" s="192"/>
      <c r="K4335" s="192"/>
      <c r="L4335" s="192"/>
      <c r="M4335" s="596"/>
      <c r="N4335" s="192"/>
      <c r="O4335" s="596"/>
      <c r="P4335" s="192"/>
      <c r="Q4335" s="596"/>
      <c r="R4335" s="597"/>
      <c r="S4335" s="600"/>
      <c r="T4335" s="598"/>
      <c r="U4335" s="598"/>
      <c r="V4335" s="598"/>
      <c r="W4335" s="598"/>
      <c r="X4335" s="598"/>
      <c r="Y4335" s="598"/>
      <c r="Z4335" s="598"/>
      <c r="AA4335" s="598"/>
      <c r="AB4335" s="598"/>
      <c r="AC4335" s="598"/>
      <c r="AD4335" s="598"/>
      <c r="AE4335" s="598"/>
      <c r="AF4335" s="598"/>
      <c r="AG4335" s="599"/>
      <c r="AH4335" s="192"/>
      <c r="AI4335" s="604"/>
      <c r="AJ4335" s="598"/>
      <c r="AK4335" s="600"/>
      <c r="AL4335" s="67"/>
      <c r="AM4335" s="67"/>
    </row>
    <row r="4336">
      <c r="A4336" s="612"/>
      <c r="B4336" s="601"/>
      <c r="C4336" s="601"/>
      <c r="D4336" s="595"/>
      <c r="E4336" s="602"/>
      <c r="F4336" s="603"/>
      <c r="G4336" s="611"/>
      <c r="H4336" s="595"/>
      <c r="I4336" s="595"/>
      <c r="J4336" s="192"/>
      <c r="K4336" s="192"/>
      <c r="L4336" s="192"/>
      <c r="M4336" s="596"/>
      <c r="N4336" s="192"/>
      <c r="O4336" s="596"/>
      <c r="P4336" s="192"/>
      <c r="Q4336" s="596"/>
      <c r="R4336" s="597"/>
      <c r="S4336" s="600"/>
      <c r="T4336" s="598"/>
      <c r="U4336" s="598"/>
      <c r="V4336" s="598"/>
      <c r="W4336" s="598"/>
      <c r="X4336" s="598"/>
      <c r="Y4336" s="598"/>
      <c r="Z4336" s="598"/>
      <c r="AA4336" s="598"/>
      <c r="AB4336" s="598"/>
      <c r="AC4336" s="598"/>
      <c r="AD4336" s="598"/>
      <c r="AE4336" s="598"/>
      <c r="AF4336" s="598"/>
      <c r="AG4336" s="599"/>
      <c r="AH4336" s="192"/>
      <c r="AI4336" s="604"/>
      <c r="AJ4336" s="598"/>
      <c r="AK4336" s="600"/>
      <c r="AL4336" s="67"/>
      <c r="AM4336" s="67"/>
    </row>
    <row r="4337">
      <c r="A4337" s="612"/>
      <c r="B4337" s="601"/>
      <c r="C4337" s="601"/>
      <c r="D4337" s="595"/>
      <c r="E4337" s="602"/>
      <c r="F4337" s="603"/>
      <c r="G4337" s="611"/>
      <c r="H4337" s="595"/>
      <c r="I4337" s="595"/>
      <c r="J4337" s="192"/>
      <c r="K4337" s="192"/>
      <c r="L4337" s="192"/>
      <c r="M4337" s="596"/>
      <c r="N4337" s="192"/>
      <c r="O4337" s="596"/>
      <c r="P4337" s="192"/>
      <c r="Q4337" s="596"/>
      <c r="R4337" s="597"/>
      <c r="S4337" s="600"/>
      <c r="T4337" s="598"/>
      <c r="U4337" s="598"/>
      <c r="V4337" s="598"/>
      <c r="W4337" s="598"/>
      <c r="X4337" s="598"/>
      <c r="Y4337" s="598"/>
      <c r="Z4337" s="598"/>
      <c r="AA4337" s="598"/>
      <c r="AB4337" s="598"/>
      <c r="AC4337" s="598"/>
      <c r="AD4337" s="598"/>
      <c r="AE4337" s="598"/>
      <c r="AF4337" s="598"/>
      <c r="AG4337" s="599"/>
      <c r="AH4337" s="192"/>
      <c r="AI4337" s="604"/>
      <c r="AJ4337" s="598"/>
      <c r="AK4337" s="600"/>
      <c r="AL4337" s="67"/>
      <c r="AM4337" s="67"/>
    </row>
    <row r="4338">
      <c r="A4338" s="612"/>
      <c r="B4338" s="601"/>
      <c r="C4338" s="601"/>
      <c r="D4338" s="595"/>
      <c r="E4338" s="602"/>
      <c r="F4338" s="603"/>
      <c r="G4338" s="611"/>
      <c r="H4338" s="595"/>
      <c r="I4338" s="595"/>
      <c r="J4338" s="192"/>
      <c r="K4338" s="192"/>
      <c r="L4338" s="192"/>
      <c r="M4338" s="596"/>
      <c r="N4338" s="192"/>
      <c r="O4338" s="596"/>
      <c r="P4338" s="192"/>
      <c r="Q4338" s="596"/>
      <c r="R4338" s="597"/>
      <c r="S4338" s="600"/>
      <c r="T4338" s="598"/>
      <c r="U4338" s="598"/>
      <c r="V4338" s="598"/>
      <c r="W4338" s="598"/>
      <c r="X4338" s="598"/>
      <c r="Y4338" s="598"/>
      <c r="Z4338" s="598"/>
      <c r="AA4338" s="598"/>
      <c r="AB4338" s="598"/>
      <c r="AC4338" s="598"/>
      <c r="AD4338" s="598"/>
      <c r="AE4338" s="598"/>
      <c r="AF4338" s="598"/>
      <c r="AG4338" s="599"/>
      <c r="AH4338" s="192"/>
      <c r="AI4338" s="604"/>
      <c r="AJ4338" s="598"/>
      <c r="AK4338" s="600"/>
      <c r="AL4338" s="67"/>
      <c r="AM4338" s="67"/>
    </row>
    <row r="4339">
      <c r="A4339" s="612"/>
      <c r="B4339" s="601"/>
      <c r="C4339" s="601"/>
      <c r="D4339" s="595"/>
      <c r="E4339" s="602"/>
      <c r="F4339" s="603"/>
      <c r="G4339" s="611"/>
      <c r="H4339" s="595"/>
      <c r="I4339" s="595"/>
      <c r="J4339" s="192"/>
      <c r="K4339" s="192"/>
      <c r="L4339" s="192"/>
      <c r="M4339" s="596"/>
      <c r="N4339" s="192"/>
      <c r="O4339" s="596"/>
      <c r="P4339" s="192"/>
      <c r="Q4339" s="596"/>
      <c r="R4339" s="597"/>
      <c r="S4339" s="600"/>
      <c r="T4339" s="598"/>
      <c r="U4339" s="598"/>
      <c r="V4339" s="598"/>
      <c r="W4339" s="598"/>
      <c r="X4339" s="598"/>
      <c r="Y4339" s="598"/>
      <c r="Z4339" s="598"/>
      <c r="AA4339" s="598"/>
      <c r="AB4339" s="598"/>
      <c r="AC4339" s="598"/>
      <c r="AD4339" s="598"/>
      <c r="AE4339" s="598"/>
      <c r="AF4339" s="598"/>
      <c r="AG4339" s="599"/>
      <c r="AH4339" s="192"/>
      <c r="AI4339" s="604"/>
      <c r="AJ4339" s="598"/>
      <c r="AK4339" s="600"/>
      <c r="AL4339" s="67"/>
      <c r="AM4339" s="67"/>
    </row>
    <row r="4340">
      <c r="A4340" s="612"/>
      <c r="B4340" s="601"/>
      <c r="C4340" s="601"/>
      <c r="D4340" s="595"/>
      <c r="E4340" s="602"/>
      <c r="F4340" s="603"/>
      <c r="G4340" s="611"/>
      <c r="H4340" s="595"/>
      <c r="I4340" s="595"/>
      <c r="J4340" s="192"/>
      <c r="K4340" s="192"/>
      <c r="L4340" s="192"/>
      <c r="M4340" s="596"/>
      <c r="N4340" s="192"/>
      <c r="O4340" s="596"/>
      <c r="P4340" s="192"/>
      <c r="Q4340" s="596"/>
      <c r="R4340" s="597"/>
      <c r="S4340" s="600"/>
      <c r="T4340" s="598"/>
      <c r="U4340" s="598"/>
      <c r="V4340" s="598"/>
      <c r="W4340" s="598"/>
      <c r="X4340" s="598"/>
      <c r="Y4340" s="598"/>
      <c r="Z4340" s="598"/>
      <c r="AA4340" s="598"/>
      <c r="AB4340" s="598"/>
      <c r="AC4340" s="598"/>
      <c r="AD4340" s="598"/>
      <c r="AE4340" s="598"/>
      <c r="AF4340" s="598"/>
      <c r="AG4340" s="599"/>
      <c r="AH4340" s="192"/>
      <c r="AI4340" s="604"/>
      <c r="AJ4340" s="598"/>
      <c r="AK4340" s="600"/>
      <c r="AL4340" s="67"/>
      <c r="AM4340" s="67"/>
    </row>
    <row r="4341">
      <c r="A4341" s="612"/>
      <c r="B4341" s="601"/>
      <c r="C4341" s="601"/>
      <c r="D4341" s="595"/>
      <c r="E4341" s="602"/>
      <c r="F4341" s="603"/>
      <c r="G4341" s="611"/>
      <c r="H4341" s="595"/>
      <c r="I4341" s="595"/>
      <c r="J4341" s="192"/>
      <c r="K4341" s="192"/>
      <c r="L4341" s="192"/>
      <c r="M4341" s="596"/>
      <c r="N4341" s="192"/>
      <c r="O4341" s="596"/>
      <c r="P4341" s="192"/>
      <c r="Q4341" s="596"/>
      <c r="R4341" s="597"/>
      <c r="S4341" s="600"/>
      <c r="T4341" s="598"/>
      <c r="U4341" s="598"/>
      <c r="V4341" s="598"/>
      <c r="W4341" s="598"/>
      <c r="X4341" s="598"/>
      <c r="Y4341" s="598"/>
      <c r="Z4341" s="598"/>
      <c r="AA4341" s="598"/>
      <c r="AB4341" s="598"/>
      <c r="AC4341" s="598"/>
      <c r="AD4341" s="598"/>
      <c r="AE4341" s="598"/>
      <c r="AF4341" s="598"/>
      <c r="AG4341" s="599"/>
      <c r="AH4341" s="192"/>
      <c r="AI4341" s="604"/>
      <c r="AJ4341" s="598"/>
      <c r="AK4341" s="600"/>
      <c r="AL4341" s="67"/>
      <c r="AM4341" s="67"/>
    </row>
    <row r="4342">
      <c r="A4342" s="612"/>
      <c r="B4342" s="601"/>
      <c r="C4342" s="601"/>
      <c r="D4342" s="595"/>
      <c r="E4342" s="602"/>
      <c r="F4342" s="603"/>
      <c r="G4342" s="611"/>
      <c r="H4342" s="595"/>
      <c r="I4342" s="595"/>
      <c r="J4342" s="192"/>
      <c r="K4342" s="192"/>
      <c r="L4342" s="192"/>
      <c r="M4342" s="596"/>
      <c r="N4342" s="192"/>
      <c r="O4342" s="596"/>
      <c r="P4342" s="192"/>
      <c r="Q4342" s="596"/>
      <c r="R4342" s="597"/>
      <c r="S4342" s="600"/>
      <c r="T4342" s="598"/>
      <c r="U4342" s="598"/>
      <c r="V4342" s="598"/>
      <c r="W4342" s="598"/>
      <c r="X4342" s="598"/>
      <c r="Y4342" s="598"/>
      <c r="Z4342" s="598"/>
      <c r="AA4342" s="598"/>
      <c r="AB4342" s="598"/>
      <c r="AC4342" s="598"/>
      <c r="AD4342" s="598"/>
      <c r="AE4342" s="598"/>
      <c r="AF4342" s="598"/>
      <c r="AG4342" s="599"/>
      <c r="AH4342" s="192"/>
      <c r="AI4342" s="604"/>
      <c r="AJ4342" s="598"/>
      <c r="AK4342" s="600"/>
      <c r="AL4342" s="67"/>
      <c r="AM4342" s="67"/>
    </row>
    <row r="4343">
      <c r="A4343" s="612"/>
      <c r="B4343" s="601"/>
      <c r="C4343" s="601"/>
      <c r="D4343" s="595"/>
      <c r="E4343" s="602"/>
      <c r="F4343" s="603"/>
      <c r="G4343" s="611"/>
      <c r="H4343" s="595"/>
      <c r="I4343" s="595"/>
      <c r="J4343" s="192"/>
      <c r="K4343" s="192"/>
      <c r="L4343" s="192"/>
      <c r="M4343" s="596"/>
      <c r="N4343" s="192"/>
      <c r="O4343" s="596"/>
      <c r="P4343" s="192"/>
      <c r="Q4343" s="596"/>
      <c r="R4343" s="597"/>
      <c r="S4343" s="600"/>
      <c r="T4343" s="598"/>
      <c r="U4343" s="598"/>
      <c r="V4343" s="598"/>
      <c r="W4343" s="598"/>
      <c r="X4343" s="598"/>
      <c r="Y4343" s="598"/>
      <c r="Z4343" s="598"/>
      <c r="AA4343" s="598"/>
      <c r="AB4343" s="598"/>
      <c r="AC4343" s="598"/>
      <c r="AD4343" s="598"/>
      <c r="AE4343" s="598"/>
      <c r="AF4343" s="598"/>
      <c r="AG4343" s="599"/>
      <c r="AH4343" s="192"/>
      <c r="AI4343" s="604"/>
      <c r="AJ4343" s="598"/>
      <c r="AK4343" s="600"/>
      <c r="AL4343" s="67"/>
      <c r="AM4343" s="67"/>
    </row>
    <row r="4344">
      <c r="A4344" s="612"/>
      <c r="B4344" s="601"/>
      <c r="C4344" s="601"/>
      <c r="D4344" s="595"/>
      <c r="E4344" s="602"/>
      <c r="F4344" s="603"/>
      <c r="G4344" s="611"/>
      <c r="H4344" s="595"/>
      <c r="I4344" s="595"/>
      <c r="J4344" s="192"/>
      <c r="K4344" s="192"/>
      <c r="L4344" s="192"/>
      <c r="M4344" s="596"/>
      <c r="N4344" s="192"/>
      <c r="O4344" s="596"/>
      <c r="P4344" s="192"/>
      <c r="Q4344" s="596"/>
      <c r="R4344" s="597"/>
      <c r="S4344" s="600"/>
      <c r="T4344" s="598"/>
      <c r="U4344" s="598"/>
      <c r="V4344" s="598"/>
      <c r="W4344" s="598"/>
      <c r="X4344" s="598"/>
      <c r="Y4344" s="598"/>
      <c r="Z4344" s="598"/>
      <c r="AA4344" s="598"/>
      <c r="AB4344" s="598"/>
      <c r="AC4344" s="598"/>
      <c r="AD4344" s="598"/>
      <c r="AE4344" s="598"/>
      <c r="AF4344" s="598"/>
      <c r="AG4344" s="599"/>
      <c r="AH4344" s="192"/>
      <c r="AI4344" s="604"/>
      <c r="AJ4344" s="598"/>
      <c r="AK4344" s="600"/>
      <c r="AL4344" s="67"/>
      <c r="AM4344" s="67"/>
    </row>
    <row r="4345">
      <c r="A4345" s="612"/>
      <c r="B4345" s="601"/>
      <c r="C4345" s="601"/>
      <c r="D4345" s="595"/>
      <c r="E4345" s="602"/>
      <c r="F4345" s="603"/>
      <c r="G4345" s="611"/>
      <c r="H4345" s="595"/>
      <c r="I4345" s="595"/>
      <c r="J4345" s="192"/>
      <c r="K4345" s="192"/>
      <c r="L4345" s="192"/>
      <c r="M4345" s="596"/>
      <c r="N4345" s="192"/>
      <c r="O4345" s="596"/>
      <c r="P4345" s="192"/>
      <c r="Q4345" s="596"/>
      <c r="R4345" s="597"/>
      <c r="S4345" s="600"/>
      <c r="T4345" s="598"/>
      <c r="U4345" s="598"/>
      <c r="V4345" s="598"/>
      <c r="W4345" s="598"/>
      <c r="X4345" s="598"/>
      <c r="Y4345" s="598"/>
      <c r="Z4345" s="598"/>
      <c r="AA4345" s="598"/>
      <c r="AB4345" s="598"/>
      <c r="AC4345" s="598"/>
      <c r="AD4345" s="598"/>
      <c r="AE4345" s="598"/>
      <c r="AF4345" s="598"/>
      <c r="AG4345" s="599"/>
      <c r="AH4345" s="192"/>
      <c r="AI4345" s="604"/>
      <c r="AJ4345" s="598"/>
      <c r="AK4345" s="600"/>
      <c r="AL4345" s="67"/>
      <c r="AM4345" s="67"/>
    </row>
    <row r="4346">
      <c r="A4346" s="612"/>
      <c r="B4346" s="601"/>
      <c r="C4346" s="601"/>
      <c r="D4346" s="595"/>
      <c r="E4346" s="602"/>
      <c r="F4346" s="603"/>
      <c r="G4346" s="611"/>
      <c r="H4346" s="595"/>
      <c r="I4346" s="595"/>
      <c r="J4346" s="192"/>
      <c r="K4346" s="192"/>
      <c r="L4346" s="192"/>
      <c r="M4346" s="596"/>
      <c r="N4346" s="192"/>
      <c r="O4346" s="596"/>
      <c r="P4346" s="192"/>
      <c r="Q4346" s="596"/>
      <c r="R4346" s="597"/>
      <c r="S4346" s="600"/>
      <c r="T4346" s="598"/>
      <c r="U4346" s="598"/>
      <c r="V4346" s="598"/>
      <c r="W4346" s="598"/>
      <c r="X4346" s="598"/>
      <c r="Y4346" s="598"/>
      <c r="Z4346" s="598"/>
      <c r="AA4346" s="598"/>
      <c r="AB4346" s="598"/>
      <c r="AC4346" s="598"/>
      <c r="AD4346" s="598"/>
      <c r="AE4346" s="598"/>
      <c r="AF4346" s="598"/>
      <c r="AG4346" s="599"/>
      <c r="AH4346" s="192"/>
      <c r="AI4346" s="604"/>
      <c r="AJ4346" s="598"/>
      <c r="AK4346" s="600"/>
      <c r="AL4346" s="67"/>
      <c r="AM4346" s="67"/>
    </row>
    <row r="4347">
      <c r="A4347" s="612"/>
      <c r="B4347" s="601"/>
      <c r="C4347" s="601"/>
      <c r="D4347" s="595"/>
      <c r="E4347" s="602"/>
      <c r="F4347" s="603"/>
      <c r="G4347" s="611"/>
      <c r="H4347" s="595"/>
      <c r="I4347" s="595"/>
      <c r="J4347" s="192"/>
      <c r="K4347" s="192"/>
      <c r="L4347" s="192"/>
      <c r="M4347" s="596"/>
      <c r="N4347" s="192"/>
      <c r="O4347" s="596"/>
      <c r="P4347" s="192"/>
      <c r="Q4347" s="596"/>
      <c r="R4347" s="597"/>
      <c r="S4347" s="600"/>
      <c r="T4347" s="598"/>
      <c r="U4347" s="598"/>
      <c r="V4347" s="598"/>
      <c r="W4347" s="598"/>
      <c r="X4347" s="598"/>
      <c r="Y4347" s="598"/>
      <c r="Z4347" s="598"/>
      <c r="AA4347" s="598"/>
      <c r="AB4347" s="598"/>
      <c r="AC4347" s="598"/>
      <c r="AD4347" s="598"/>
      <c r="AE4347" s="598"/>
      <c r="AF4347" s="598"/>
      <c r="AG4347" s="599"/>
      <c r="AH4347" s="192"/>
      <c r="AI4347" s="604"/>
      <c r="AJ4347" s="598"/>
      <c r="AK4347" s="600"/>
      <c r="AL4347" s="67"/>
      <c r="AM4347" s="67"/>
    </row>
    <row r="4348">
      <c r="A4348" s="612"/>
      <c r="B4348" s="601"/>
      <c r="C4348" s="601"/>
      <c r="D4348" s="595"/>
      <c r="E4348" s="602"/>
      <c r="F4348" s="603"/>
      <c r="G4348" s="611"/>
      <c r="H4348" s="595"/>
      <c r="I4348" s="595"/>
      <c r="J4348" s="192"/>
      <c r="K4348" s="192"/>
      <c r="L4348" s="192"/>
      <c r="M4348" s="596"/>
      <c r="N4348" s="192"/>
      <c r="O4348" s="596"/>
      <c r="P4348" s="192"/>
      <c r="Q4348" s="596"/>
      <c r="R4348" s="597"/>
      <c r="S4348" s="600"/>
      <c r="T4348" s="598"/>
      <c r="U4348" s="598"/>
      <c r="V4348" s="598"/>
      <c r="W4348" s="598"/>
      <c r="X4348" s="598"/>
      <c r="Y4348" s="598"/>
      <c r="Z4348" s="598"/>
      <c r="AA4348" s="598"/>
      <c r="AB4348" s="598"/>
      <c r="AC4348" s="598"/>
      <c r="AD4348" s="598"/>
      <c r="AE4348" s="598"/>
      <c r="AF4348" s="598"/>
      <c r="AG4348" s="599"/>
      <c r="AH4348" s="192"/>
      <c r="AI4348" s="604"/>
      <c r="AJ4348" s="598"/>
      <c r="AK4348" s="600"/>
      <c r="AL4348" s="67"/>
      <c r="AM4348" s="67"/>
    </row>
    <row r="4349">
      <c r="A4349" s="612"/>
      <c r="B4349" s="601"/>
      <c r="C4349" s="601"/>
      <c r="D4349" s="595"/>
      <c r="E4349" s="602"/>
      <c r="F4349" s="603"/>
      <c r="G4349" s="611"/>
      <c r="H4349" s="595"/>
      <c r="I4349" s="595"/>
      <c r="J4349" s="192"/>
      <c r="K4349" s="192"/>
      <c r="L4349" s="192"/>
      <c r="M4349" s="596"/>
      <c r="N4349" s="192"/>
      <c r="O4349" s="596"/>
      <c r="P4349" s="192"/>
      <c r="Q4349" s="596"/>
      <c r="R4349" s="597"/>
      <c r="S4349" s="600"/>
      <c r="T4349" s="598"/>
      <c r="U4349" s="598"/>
      <c r="V4349" s="598"/>
      <c r="W4349" s="598"/>
      <c r="X4349" s="598"/>
      <c r="Y4349" s="598"/>
      <c r="Z4349" s="598"/>
      <c r="AA4349" s="598"/>
      <c r="AB4349" s="598"/>
      <c r="AC4349" s="598"/>
      <c r="AD4349" s="598"/>
      <c r="AE4349" s="598"/>
      <c r="AF4349" s="598"/>
      <c r="AG4349" s="599"/>
      <c r="AH4349" s="192"/>
      <c r="AI4349" s="604"/>
      <c r="AJ4349" s="598"/>
      <c r="AK4349" s="600"/>
      <c r="AL4349" s="67"/>
      <c r="AM4349" s="67"/>
    </row>
    <row r="4350">
      <c r="A4350" s="612"/>
      <c r="B4350" s="601"/>
      <c r="C4350" s="601"/>
      <c r="D4350" s="595"/>
      <c r="E4350" s="602"/>
      <c r="F4350" s="603"/>
      <c r="G4350" s="611"/>
      <c r="H4350" s="595"/>
      <c r="I4350" s="595"/>
      <c r="J4350" s="192"/>
      <c r="K4350" s="192"/>
      <c r="L4350" s="192"/>
      <c r="M4350" s="596"/>
      <c r="N4350" s="192"/>
      <c r="O4350" s="596"/>
      <c r="P4350" s="192"/>
      <c r="Q4350" s="596"/>
      <c r="R4350" s="597"/>
      <c r="S4350" s="600"/>
      <c r="T4350" s="598"/>
      <c r="U4350" s="598"/>
      <c r="V4350" s="598"/>
      <c r="W4350" s="598"/>
      <c r="X4350" s="598"/>
      <c r="Y4350" s="598"/>
      <c r="Z4350" s="598"/>
      <c r="AA4350" s="598"/>
      <c r="AB4350" s="598"/>
      <c r="AC4350" s="598"/>
      <c r="AD4350" s="598"/>
      <c r="AE4350" s="598"/>
      <c r="AF4350" s="598"/>
      <c r="AG4350" s="599"/>
      <c r="AH4350" s="192"/>
      <c r="AI4350" s="604"/>
      <c r="AJ4350" s="598"/>
      <c r="AK4350" s="600"/>
      <c r="AL4350" s="67"/>
      <c r="AM4350" s="67"/>
    </row>
    <row r="4351">
      <c r="A4351" s="612"/>
      <c r="B4351" s="601"/>
      <c r="C4351" s="601"/>
      <c r="D4351" s="595"/>
      <c r="E4351" s="602"/>
      <c r="F4351" s="603"/>
      <c r="G4351" s="611"/>
      <c r="H4351" s="595"/>
      <c r="I4351" s="595"/>
      <c r="J4351" s="192"/>
      <c r="K4351" s="192"/>
      <c r="L4351" s="192"/>
      <c r="M4351" s="596"/>
      <c r="N4351" s="192"/>
      <c r="O4351" s="596"/>
      <c r="P4351" s="192"/>
      <c r="Q4351" s="596"/>
      <c r="R4351" s="597"/>
      <c r="S4351" s="600"/>
      <c r="T4351" s="598"/>
      <c r="U4351" s="598"/>
      <c r="V4351" s="598"/>
      <c r="W4351" s="598"/>
      <c r="X4351" s="598"/>
      <c r="Y4351" s="598"/>
      <c r="Z4351" s="598"/>
      <c r="AA4351" s="598"/>
      <c r="AB4351" s="598"/>
      <c r="AC4351" s="598"/>
      <c r="AD4351" s="598"/>
      <c r="AE4351" s="598"/>
      <c r="AF4351" s="598"/>
      <c r="AG4351" s="599"/>
      <c r="AH4351" s="192"/>
      <c r="AI4351" s="604"/>
      <c r="AJ4351" s="598"/>
      <c r="AK4351" s="600"/>
      <c r="AL4351" s="67"/>
      <c r="AM4351" s="67"/>
    </row>
    <row r="4352">
      <c r="A4352" s="612"/>
      <c r="B4352" s="601"/>
      <c r="C4352" s="601"/>
      <c r="D4352" s="595"/>
      <c r="E4352" s="602"/>
      <c r="F4352" s="603"/>
      <c r="G4352" s="611"/>
      <c r="H4352" s="595"/>
      <c r="I4352" s="595"/>
      <c r="J4352" s="192"/>
      <c r="K4352" s="192"/>
      <c r="L4352" s="192"/>
      <c r="M4352" s="596"/>
      <c r="N4352" s="192"/>
      <c r="O4352" s="596"/>
      <c r="P4352" s="192"/>
      <c r="Q4352" s="596"/>
      <c r="R4352" s="597"/>
      <c r="S4352" s="600"/>
      <c r="T4352" s="598"/>
      <c r="U4352" s="598"/>
      <c r="V4352" s="598"/>
      <c r="W4352" s="598"/>
      <c r="X4352" s="598"/>
      <c r="Y4352" s="598"/>
      <c r="Z4352" s="598"/>
      <c r="AA4352" s="598"/>
      <c r="AB4352" s="598"/>
      <c r="AC4352" s="598"/>
      <c r="AD4352" s="598"/>
      <c r="AE4352" s="598"/>
      <c r="AF4352" s="598"/>
      <c r="AG4352" s="599"/>
      <c r="AH4352" s="192"/>
      <c r="AI4352" s="604"/>
      <c r="AJ4352" s="598"/>
      <c r="AK4352" s="600"/>
      <c r="AL4352" s="67"/>
      <c r="AM4352" s="67"/>
    </row>
    <row r="4353">
      <c r="A4353" s="612"/>
      <c r="B4353" s="601"/>
      <c r="C4353" s="601"/>
      <c r="D4353" s="595"/>
      <c r="E4353" s="602"/>
      <c r="F4353" s="603"/>
      <c r="G4353" s="611"/>
      <c r="H4353" s="595"/>
      <c r="I4353" s="595"/>
      <c r="J4353" s="192"/>
      <c r="K4353" s="192"/>
      <c r="L4353" s="192"/>
      <c r="M4353" s="596"/>
      <c r="N4353" s="192"/>
      <c r="O4353" s="596"/>
      <c r="P4353" s="192"/>
      <c r="Q4353" s="596"/>
      <c r="R4353" s="597"/>
      <c r="S4353" s="600"/>
      <c r="T4353" s="598"/>
      <c r="U4353" s="598"/>
      <c r="V4353" s="598"/>
      <c r="W4353" s="598"/>
      <c r="X4353" s="598"/>
      <c r="Y4353" s="598"/>
      <c r="Z4353" s="598"/>
      <c r="AA4353" s="598"/>
      <c r="AB4353" s="598"/>
      <c r="AC4353" s="598"/>
      <c r="AD4353" s="598"/>
      <c r="AE4353" s="598"/>
      <c r="AF4353" s="598"/>
      <c r="AG4353" s="599"/>
      <c r="AH4353" s="192"/>
      <c r="AI4353" s="604"/>
      <c r="AJ4353" s="598"/>
      <c r="AK4353" s="600"/>
      <c r="AL4353" s="67"/>
      <c r="AM4353" s="67"/>
    </row>
    <row r="4354">
      <c r="A4354" s="612"/>
      <c r="B4354" s="601"/>
      <c r="C4354" s="601"/>
      <c r="D4354" s="595"/>
      <c r="E4354" s="602"/>
      <c r="F4354" s="603"/>
      <c r="G4354" s="611"/>
      <c r="H4354" s="595"/>
      <c r="I4354" s="595"/>
      <c r="J4354" s="192"/>
      <c r="K4354" s="192"/>
      <c r="L4354" s="192"/>
      <c r="M4354" s="596"/>
      <c r="N4354" s="192"/>
      <c r="O4354" s="596"/>
      <c r="P4354" s="192"/>
      <c r="Q4354" s="596"/>
      <c r="R4354" s="597"/>
      <c r="S4354" s="600"/>
      <c r="T4354" s="598"/>
      <c r="U4354" s="598"/>
      <c r="V4354" s="598"/>
      <c r="W4354" s="598"/>
      <c r="X4354" s="598"/>
      <c r="Y4354" s="598"/>
      <c r="Z4354" s="598"/>
      <c r="AA4354" s="598"/>
      <c r="AB4354" s="598"/>
      <c r="AC4354" s="598"/>
      <c r="AD4354" s="598"/>
      <c r="AE4354" s="598"/>
      <c r="AF4354" s="598"/>
      <c r="AG4354" s="599"/>
      <c r="AH4354" s="192"/>
      <c r="AI4354" s="604"/>
      <c r="AJ4354" s="598"/>
      <c r="AK4354" s="600"/>
      <c r="AL4354" s="67"/>
      <c r="AM4354" s="67"/>
    </row>
    <row r="4355">
      <c r="A4355" s="612"/>
      <c r="B4355" s="601"/>
      <c r="C4355" s="601"/>
      <c r="D4355" s="595"/>
      <c r="E4355" s="602"/>
      <c r="F4355" s="603"/>
      <c r="G4355" s="611"/>
      <c r="H4355" s="595"/>
      <c r="I4355" s="595"/>
      <c r="J4355" s="192"/>
      <c r="K4355" s="192"/>
      <c r="L4355" s="192"/>
      <c r="M4355" s="596"/>
      <c r="N4355" s="192"/>
      <c r="O4355" s="596"/>
      <c r="P4355" s="192"/>
      <c r="Q4355" s="596"/>
      <c r="R4355" s="597"/>
      <c r="S4355" s="600"/>
      <c r="T4355" s="598"/>
      <c r="U4355" s="598"/>
      <c r="V4355" s="598"/>
      <c r="W4355" s="598"/>
      <c r="X4355" s="598"/>
      <c r="Y4355" s="598"/>
      <c r="Z4355" s="598"/>
      <c r="AA4355" s="598"/>
      <c r="AB4355" s="598"/>
      <c r="AC4355" s="598"/>
      <c r="AD4355" s="598"/>
      <c r="AE4355" s="598"/>
      <c r="AF4355" s="598"/>
      <c r="AG4355" s="599"/>
      <c r="AH4355" s="192"/>
      <c r="AI4355" s="604"/>
      <c r="AJ4355" s="598"/>
      <c r="AK4355" s="600"/>
      <c r="AL4355" s="67"/>
      <c r="AM4355" s="67"/>
    </row>
    <row r="4356">
      <c r="A4356" s="612"/>
      <c r="B4356" s="601"/>
      <c r="C4356" s="601"/>
      <c r="D4356" s="595"/>
      <c r="E4356" s="602"/>
      <c r="F4356" s="603"/>
      <c r="G4356" s="611"/>
      <c r="H4356" s="595"/>
      <c r="I4356" s="595"/>
      <c r="J4356" s="192"/>
      <c r="K4356" s="192"/>
      <c r="L4356" s="192"/>
      <c r="M4356" s="596"/>
      <c r="N4356" s="192"/>
      <c r="O4356" s="596"/>
      <c r="P4356" s="192"/>
      <c r="Q4356" s="596"/>
      <c r="R4356" s="597"/>
      <c r="S4356" s="600"/>
      <c r="T4356" s="598"/>
      <c r="U4356" s="598"/>
      <c r="V4356" s="598"/>
      <c r="W4356" s="598"/>
      <c r="X4356" s="598"/>
      <c r="Y4356" s="598"/>
      <c r="Z4356" s="598"/>
      <c r="AA4356" s="598"/>
      <c r="AB4356" s="598"/>
      <c r="AC4356" s="598"/>
      <c r="AD4356" s="598"/>
      <c r="AE4356" s="598"/>
      <c r="AF4356" s="598"/>
      <c r="AG4356" s="599"/>
      <c r="AH4356" s="192"/>
      <c r="AI4356" s="604"/>
      <c r="AJ4356" s="598"/>
      <c r="AK4356" s="600"/>
      <c r="AL4356" s="67"/>
      <c r="AM4356" s="67"/>
    </row>
    <row r="4357">
      <c r="A4357" s="612"/>
      <c r="B4357" s="601"/>
      <c r="C4357" s="601"/>
      <c r="D4357" s="595"/>
      <c r="E4357" s="602"/>
      <c r="F4357" s="603"/>
      <c r="G4357" s="611"/>
      <c r="H4357" s="595"/>
      <c r="I4357" s="595"/>
      <c r="J4357" s="192"/>
      <c r="K4357" s="192"/>
      <c r="L4357" s="192"/>
      <c r="M4357" s="596"/>
      <c r="N4357" s="192"/>
      <c r="O4357" s="596"/>
      <c r="P4357" s="192"/>
      <c r="Q4357" s="596"/>
      <c r="R4357" s="597"/>
      <c r="S4357" s="600"/>
      <c r="T4357" s="598"/>
      <c r="U4357" s="598"/>
      <c r="V4357" s="598"/>
      <c r="W4357" s="598"/>
      <c r="X4357" s="598"/>
      <c r="Y4357" s="598"/>
      <c r="Z4357" s="598"/>
      <c r="AA4357" s="598"/>
      <c r="AB4357" s="598"/>
      <c r="AC4357" s="598"/>
      <c r="AD4357" s="598"/>
      <c r="AE4357" s="598"/>
      <c r="AF4357" s="598"/>
      <c r="AG4357" s="599"/>
      <c r="AH4357" s="192"/>
      <c r="AI4357" s="604"/>
      <c r="AJ4357" s="598"/>
      <c r="AK4357" s="600"/>
      <c r="AL4357" s="67"/>
      <c r="AM4357" s="67"/>
    </row>
    <row r="4358">
      <c r="A4358" s="612"/>
      <c r="B4358" s="601"/>
      <c r="C4358" s="601"/>
      <c r="D4358" s="595"/>
      <c r="E4358" s="602"/>
      <c r="F4358" s="603"/>
      <c r="G4358" s="611"/>
      <c r="H4358" s="595"/>
      <c r="I4358" s="595"/>
      <c r="J4358" s="192"/>
      <c r="K4358" s="192"/>
      <c r="L4358" s="192"/>
      <c r="M4358" s="596"/>
      <c r="N4358" s="192"/>
      <c r="O4358" s="596"/>
      <c r="P4358" s="192"/>
      <c r="Q4358" s="596"/>
      <c r="R4358" s="597"/>
      <c r="S4358" s="600"/>
      <c r="T4358" s="598"/>
      <c r="U4358" s="598"/>
      <c r="V4358" s="598"/>
      <c r="W4358" s="598"/>
      <c r="X4358" s="598"/>
      <c r="Y4358" s="598"/>
      <c r="Z4358" s="598"/>
      <c r="AA4358" s="598"/>
      <c r="AB4358" s="598"/>
      <c r="AC4358" s="598"/>
      <c r="AD4358" s="598"/>
      <c r="AE4358" s="598"/>
      <c r="AF4358" s="598"/>
      <c r="AG4358" s="599"/>
      <c r="AH4358" s="192"/>
      <c r="AI4358" s="604"/>
      <c r="AJ4358" s="598"/>
      <c r="AK4358" s="600"/>
      <c r="AL4358" s="67"/>
      <c r="AM4358" s="67"/>
    </row>
    <row r="4359">
      <c r="A4359" s="612"/>
      <c r="B4359" s="601"/>
      <c r="C4359" s="601"/>
      <c r="D4359" s="595"/>
      <c r="E4359" s="602"/>
      <c r="F4359" s="603"/>
      <c r="G4359" s="611"/>
      <c r="H4359" s="595"/>
      <c r="I4359" s="595"/>
      <c r="J4359" s="192"/>
      <c r="K4359" s="192"/>
      <c r="L4359" s="192"/>
      <c r="M4359" s="596"/>
      <c r="N4359" s="192"/>
      <c r="O4359" s="596"/>
      <c r="P4359" s="192"/>
      <c r="Q4359" s="596"/>
      <c r="R4359" s="597"/>
      <c r="S4359" s="600"/>
      <c r="T4359" s="598"/>
      <c r="U4359" s="598"/>
      <c r="V4359" s="598"/>
      <c r="W4359" s="598"/>
      <c r="X4359" s="598"/>
      <c r="Y4359" s="598"/>
      <c r="Z4359" s="598"/>
      <c r="AA4359" s="598"/>
      <c r="AB4359" s="598"/>
      <c r="AC4359" s="598"/>
      <c r="AD4359" s="598"/>
      <c r="AE4359" s="598"/>
      <c r="AF4359" s="598"/>
      <c r="AG4359" s="599"/>
      <c r="AH4359" s="192"/>
      <c r="AI4359" s="604"/>
      <c r="AJ4359" s="598"/>
      <c r="AK4359" s="600"/>
      <c r="AL4359" s="67"/>
      <c r="AM4359" s="67"/>
    </row>
    <row r="4360">
      <c r="A4360" s="612"/>
      <c r="B4360" s="601"/>
      <c r="C4360" s="601"/>
      <c r="D4360" s="595"/>
      <c r="E4360" s="602"/>
      <c r="F4360" s="603"/>
      <c r="G4360" s="611"/>
      <c r="H4360" s="595"/>
      <c r="I4360" s="595"/>
      <c r="J4360" s="192"/>
      <c r="K4360" s="192"/>
      <c r="L4360" s="192"/>
      <c r="M4360" s="596"/>
      <c r="N4360" s="192"/>
      <c r="O4360" s="596"/>
      <c r="P4360" s="192"/>
      <c r="Q4360" s="596"/>
      <c r="R4360" s="597"/>
      <c r="S4360" s="600"/>
      <c r="T4360" s="598"/>
      <c r="U4360" s="598"/>
      <c r="V4360" s="598"/>
      <c r="W4360" s="598"/>
      <c r="X4360" s="598"/>
      <c r="Y4360" s="598"/>
      <c r="Z4360" s="598"/>
      <c r="AA4360" s="598"/>
      <c r="AB4360" s="598"/>
      <c r="AC4360" s="598"/>
      <c r="AD4360" s="598"/>
      <c r="AE4360" s="598"/>
      <c r="AF4360" s="598"/>
      <c r="AG4360" s="599"/>
      <c r="AH4360" s="192"/>
      <c r="AI4360" s="604"/>
      <c r="AJ4360" s="598"/>
      <c r="AK4360" s="600"/>
      <c r="AL4360" s="67"/>
      <c r="AM4360" s="67"/>
    </row>
    <row r="4361">
      <c r="A4361" s="612"/>
      <c r="B4361" s="601"/>
      <c r="C4361" s="601"/>
      <c r="D4361" s="595"/>
      <c r="E4361" s="602"/>
      <c r="F4361" s="603"/>
      <c r="G4361" s="611"/>
      <c r="H4361" s="595"/>
      <c r="I4361" s="595"/>
      <c r="J4361" s="192"/>
      <c r="K4361" s="192"/>
      <c r="L4361" s="192"/>
      <c r="M4361" s="596"/>
      <c r="N4361" s="192"/>
      <c r="O4361" s="596"/>
      <c r="P4361" s="192"/>
      <c r="Q4361" s="596"/>
      <c r="R4361" s="597"/>
      <c r="S4361" s="600"/>
      <c r="T4361" s="598"/>
      <c r="U4361" s="598"/>
      <c r="V4361" s="598"/>
      <c r="W4361" s="598"/>
      <c r="X4361" s="598"/>
      <c r="Y4361" s="598"/>
      <c r="Z4361" s="598"/>
      <c r="AA4361" s="598"/>
      <c r="AB4361" s="598"/>
      <c r="AC4361" s="598"/>
      <c r="AD4361" s="598"/>
      <c r="AE4361" s="598"/>
      <c r="AF4361" s="598"/>
      <c r="AG4361" s="599"/>
      <c r="AH4361" s="192"/>
      <c r="AI4361" s="604"/>
      <c r="AJ4361" s="598"/>
      <c r="AK4361" s="600"/>
      <c r="AL4361" s="67"/>
      <c r="AM4361" s="67"/>
    </row>
    <row r="4362">
      <c r="A4362" s="612"/>
      <c r="B4362" s="601"/>
      <c r="C4362" s="601"/>
      <c r="D4362" s="595"/>
      <c r="E4362" s="602"/>
      <c r="F4362" s="603"/>
      <c r="G4362" s="611"/>
      <c r="H4362" s="595"/>
      <c r="I4362" s="595"/>
      <c r="J4362" s="192"/>
      <c r="K4362" s="192"/>
      <c r="L4362" s="192"/>
      <c r="M4362" s="596"/>
      <c r="N4362" s="192"/>
      <c r="O4362" s="596"/>
      <c r="P4362" s="192"/>
      <c r="Q4362" s="596"/>
      <c r="R4362" s="597"/>
      <c r="S4362" s="600"/>
      <c r="T4362" s="598"/>
      <c r="U4362" s="598"/>
      <c r="V4362" s="598"/>
      <c r="W4362" s="598"/>
      <c r="X4362" s="598"/>
      <c r="Y4362" s="598"/>
      <c r="Z4362" s="598"/>
      <c r="AA4362" s="598"/>
      <c r="AB4362" s="598"/>
      <c r="AC4362" s="598"/>
      <c r="AD4362" s="598"/>
      <c r="AE4362" s="598"/>
      <c r="AF4362" s="598"/>
      <c r="AG4362" s="599"/>
      <c r="AH4362" s="192"/>
      <c r="AI4362" s="604"/>
      <c r="AJ4362" s="598"/>
      <c r="AK4362" s="600"/>
      <c r="AL4362" s="67"/>
      <c r="AM4362" s="67"/>
    </row>
    <row r="4363">
      <c r="A4363" s="612"/>
      <c r="B4363" s="601"/>
      <c r="C4363" s="601"/>
      <c r="D4363" s="595"/>
      <c r="E4363" s="602"/>
      <c r="F4363" s="603"/>
      <c r="G4363" s="611"/>
      <c r="H4363" s="595"/>
      <c r="I4363" s="595"/>
      <c r="J4363" s="192"/>
      <c r="K4363" s="192"/>
      <c r="L4363" s="192"/>
      <c r="M4363" s="596"/>
      <c r="N4363" s="192"/>
      <c r="O4363" s="596"/>
      <c r="P4363" s="192"/>
      <c r="Q4363" s="596"/>
      <c r="R4363" s="597"/>
      <c r="S4363" s="600"/>
      <c r="T4363" s="598"/>
      <c r="U4363" s="598"/>
      <c r="V4363" s="598"/>
      <c r="W4363" s="598"/>
      <c r="X4363" s="598"/>
      <c r="Y4363" s="598"/>
      <c r="Z4363" s="598"/>
      <c r="AA4363" s="598"/>
      <c r="AB4363" s="598"/>
      <c r="AC4363" s="598"/>
      <c r="AD4363" s="598"/>
      <c r="AE4363" s="598"/>
      <c r="AF4363" s="598"/>
      <c r="AG4363" s="599"/>
      <c r="AH4363" s="192"/>
      <c r="AI4363" s="604"/>
      <c r="AJ4363" s="598"/>
      <c r="AK4363" s="600"/>
      <c r="AL4363" s="67"/>
      <c r="AM4363" s="67"/>
    </row>
    <row r="4364">
      <c r="A4364" s="612"/>
      <c r="B4364" s="601"/>
      <c r="C4364" s="601"/>
      <c r="D4364" s="595"/>
      <c r="E4364" s="602"/>
      <c r="F4364" s="603"/>
      <c r="G4364" s="611"/>
      <c r="H4364" s="595"/>
      <c r="I4364" s="595"/>
      <c r="J4364" s="192"/>
      <c r="K4364" s="192"/>
      <c r="L4364" s="192"/>
      <c r="M4364" s="596"/>
      <c r="N4364" s="192"/>
      <c r="O4364" s="596"/>
      <c r="P4364" s="192"/>
      <c r="Q4364" s="596"/>
      <c r="R4364" s="597"/>
      <c r="S4364" s="600"/>
      <c r="T4364" s="598"/>
      <c r="U4364" s="598"/>
      <c r="V4364" s="598"/>
      <c r="W4364" s="598"/>
      <c r="X4364" s="598"/>
      <c r="Y4364" s="598"/>
      <c r="Z4364" s="598"/>
      <c r="AA4364" s="598"/>
      <c r="AB4364" s="598"/>
      <c r="AC4364" s="598"/>
      <c r="AD4364" s="598"/>
      <c r="AE4364" s="598"/>
      <c r="AF4364" s="598"/>
      <c r="AG4364" s="599"/>
      <c r="AH4364" s="192"/>
      <c r="AI4364" s="604"/>
      <c r="AJ4364" s="598"/>
      <c r="AK4364" s="600"/>
      <c r="AL4364" s="67"/>
      <c r="AM4364" s="67"/>
    </row>
    <row r="4365">
      <c r="A4365" s="612"/>
      <c r="B4365" s="601"/>
      <c r="C4365" s="601"/>
      <c r="D4365" s="595"/>
      <c r="E4365" s="602"/>
      <c r="F4365" s="603"/>
      <c r="G4365" s="611"/>
      <c r="H4365" s="595"/>
      <c r="I4365" s="595"/>
      <c r="J4365" s="192"/>
      <c r="K4365" s="192"/>
      <c r="L4365" s="192"/>
      <c r="M4365" s="596"/>
      <c r="N4365" s="192"/>
      <c r="O4365" s="596"/>
      <c r="P4365" s="192"/>
      <c r="Q4365" s="596"/>
      <c r="R4365" s="597"/>
      <c r="S4365" s="600"/>
      <c r="T4365" s="598"/>
      <c r="U4365" s="598"/>
      <c r="V4365" s="598"/>
      <c r="W4365" s="598"/>
      <c r="X4365" s="598"/>
      <c r="Y4365" s="598"/>
      <c r="Z4365" s="598"/>
      <c r="AA4365" s="598"/>
      <c r="AB4365" s="598"/>
      <c r="AC4365" s="598"/>
      <c r="AD4365" s="598"/>
      <c r="AE4365" s="598"/>
      <c r="AF4365" s="598"/>
      <c r="AG4365" s="599"/>
      <c r="AH4365" s="192"/>
      <c r="AI4365" s="604"/>
      <c r="AJ4365" s="598"/>
      <c r="AK4365" s="600"/>
      <c r="AL4365" s="67"/>
      <c r="AM4365" s="67"/>
    </row>
    <row r="4366">
      <c r="A4366" s="612"/>
      <c r="B4366" s="601"/>
      <c r="C4366" s="601"/>
      <c r="D4366" s="595"/>
      <c r="E4366" s="602"/>
      <c r="F4366" s="603"/>
      <c r="G4366" s="611"/>
      <c r="H4366" s="595"/>
      <c r="I4366" s="595"/>
      <c r="J4366" s="192"/>
      <c r="K4366" s="192"/>
      <c r="L4366" s="192"/>
      <c r="M4366" s="596"/>
      <c r="N4366" s="192"/>
      <c r="O4366" s="596"/>
      <c r="P4366" s="192"/>
      <c r="Q4366" s="596"/>
      <c r="R4366" s="597"/>
      <c r="S4366" s="600"/>
      <c r="T4366" s="598"/>
      <c r="U4366" s="598"/>
      <c r="V4366" s="598"/>
      <c r="W4366" s="598"/>
      <c r="X4366" s="598"/>
      <c r="Y4366" s="598"/>
      <c r="Z4366" s="598"/>
      <c r="AA4366" s="598"/>
      <c r="AB4366" s="598"/>
      <c r="AC4366" s="598"/>
      <c r="AD4366" s="598"/>
      <c r="AE4366" s="598"/>
      <c r="AF4366" s="598"/>
      <c r="AG4366" s="599"/>
      <c r="AH4366" s="192"/>
      <c r="AI4366" s="604"/>
      <c r="AJ4366" s="598"/>
      <c r="AK4366" s="600"/>
      <c r="AL4366" s="67"/>
      <c r="AM4366" s="67"/>
    </row>
    <row r="4367">
      <c r="A4367" s="612"/>
      <c r="B4367" s="601"/>
      <c r="C4367" s="601"/>
      <c r="D4367" s="595"/>
      <c r="E4367" s="602"/>
      <c r="F4367" s="603"/>
      <c r="G4367" s="611"/>
      <c r="H4367" s="595"/>
      <c r="I4367" s="595"/>
      <c r="J4367" s="192"/>
      <c r="K4367" s="192"/>
      <c r="L4367" s="192"/>
      <c r="M4367" s="596"/>
      <c r="N4367" s="192"/>
      <c r="O4367" s="596"/>
      <c r="P4367" s="192"/>
      <c r="Q4367" s="596"/>
      <c r="R4367" s="597"/>
      <c r="S4367" s="600"/>
      <c r="T4367" s="598"/>
      <c r="U4367" s="598"/>
      <c r="V4367" s="598"/>
      <c r="W4367" s="598"/>
      <c r="X4367" s="598"/>
      <c r="Y4367" s="598"/>
      <c r="Z4367" s="598"/>
      <c r="AA4367" s="598"/>
      <c r="AB4367" s="598"/>
      <c r="AC4367" s="598"/>
      <c r="AD4367" s="598"/>
      <c r="AE4367" s="598"/>
      <c r="AF4367" s="598"/>
      <c r="AG4367" s="599"/>
      <c r="AH4367" s="192"/>
      <c r="AI4367" s="604"/>
      <c r="AJ4367" s="598"/>
      <c r="AK4367" s="600"/>
      <c r="AL4367" s="67"/>
      <c r="AM4367" s="67"/>
    </row>
    <row r="4368">
      <c r="A4368" s="612"/>
      <c r="B4368" s="601"/>
      <c r="C4368" s="601"/>
      <c r="D4368" s="595"/>
      <c r="E4368" s="602"/>
      <c r="F4368" s="603"/>
      <c r="G4368" s="611"/>
      <c r="H4368" s="595"/>
      <c r="I4368" s="595"/>
      <c r="J4368" s="192"/>
      <c r="K4368" s="192"/>
      <c r="L4368" s="192"/>
      <c r="M4368" s="596"/>
      <c r="N4368" s="192"/>
      <c r="O4368" s="596"/>
      <c r="P4368" s="192"/>
      <c r="Q4368" s="596"/>
      <c r="R4368" s="597"/>
      <c r="S4368" s="600"/>
      <c r="T4368" s="598"/>
      <c r="U4368" s="598"/>
      <c r="V4368" s="598"/>
      <c r="W4368" s="598"/>
      <c r="X4368" s="598"/>
      <c r="Y4368" s="598"/>
      <c r="Z4368" s="598"/>
      <c r="AA4368" s="598"/>
      <c r="AB4368" s="598"/>
      <c r="AC4368" s="598"/>
      <c r="AD4368" s="598"/>
      <c r="AE4368" s="598"/>
      <c r="AF4368" s="598"/>
      <c r="AG4368" s="599"/>
      <c r="AH4368" s="192"/>
      <c r="AI4368" s="604"/>
      <c r="AJ4368" s="598"/>
      <c r="AK4368" s="600"/>
      <c r="AL4368" s="67"/>
      <c r="AM4368" s="67"/>
    </row>
    <row r="4369">
      <c r="A4369" s="612"/>
      <c r="B4369" s="601"/>
      <c r="C4369" s="601"/>
      <c r="D4369" s="595"/>
      <c r="E4369" s="602"/>
      <c r="F4369" s="603"/>
      <c r="G4369" s="611"/>
      <c r="H4369" s="595"/>
      <c r="I4369" s="595"/>
      <c r="J4369" s="192"/>
      <c r="K4369" s="192"/>
      <c r="L4369" s="192"/>
      <c r="M4369" s="596"/>
      <c r="N4369" s="192"/>
      <c r="O4369" s="596"/>
      <c r="P4369" s="192"/>
      <c r="Q4369" s="596"/>
      <c r="R4369" s="597"/>
      <c r="S4369" s="600"/>
      <c r="T4369" s="598"/>
      <c r="U4369" s="598"/>
      <c r="V4369" s="598"/>
      <c r="W4369" s="598"/>
      <c r="X4369" s="598"/>
      <c r="Y4369" s="598"/>
      <c r="Z4369" s="598"/>
      <c r="AA4369" s="598"/>
      <c r="AB4369" s="598"/>
      <c r="AC4369" s="598"/>
      <c r="AD4369" s="598"/>
      <c r="AE4369" s="598"/>
      <c r="AF4369" s="598"/>
      <c r="AG4369" s="599"/>
      <c r="AH4369" s="192"/>
      <c r="AI4369" s="604"/>
      <c r="AJ4369" s="598"/>
      <c r="AK4369" s="600"/>
      <c r="AL4369" s="67"/>
      <c r="AM4369" s="67"/>
    </row>
    <row r="4370">
      <c r="A4370" s="612"/>
      <c r="B4370" s="601"/>
      <c r="C4370" s="601"/>
      <c r="D4370" s="595"/>
      <c r="E4370" s="602"/>
      <c r="F4370" s="603"/>
      <c r="G4370" s="611"/>
      <c r="H4370" s="595"/>
      <c r="I4370" s="595"/>
      <c r="J4370" s="192"/>
      <c r="K4370" s="192"/>
      <c r="L4370" s="192"/>
      <c r="M4370" s="596"/>
      <c r="N4370" s="192"/>
      <c r="O4370" s="596"/>
      <c r="P4370" s="192"/>
      <c r="Q4370" s="596"/>
      <c r="R4370" s="597"/>
      <c r="S4370" s="600"/>
      <c r="T4370" s="598"/>
      <c r="U4370" s="598"/>
      <c r="V4370" s="598"/>
      <c r="W4370" s="598"/>
      <c r="X4370" s="598"/>
      <c r="Y4370" s="598"/>
      <c r="Z4370" s="598"/>
      <c r="AA4370" s="598"/>
      <c r="AB4370" s="598"/>
      <c r="AC4370" s="598"/>
      <c r="AD4370" s="598"/>
      <c r="AE4370" s="598"/>
      <c r="AF4370" s="598"/>
      <c r="AG4370" s="599"/>
      <c r="AH4370" s="192"/>
      <c r="AI4370" s="604"/>
      <c r="AJ4370" s="598"/>
      <c r="AK4370" s="600"/>
      <c r="AL4370" s="67"/>
      <c r="AM4370" s="67"/>
    </row>
    <row r="4371">
      <c r="A4371" s="612"/>
      <c r="B4371" s="601"/>
      <c r="C4371" s="601"/>
      <c r="D4371" s="595"/>
      <c r="E4371" s="602"/>
      <c r="F4371" s="603"/>
      <c r="G4371" s="611"/>
      <c r="H4371" s="595"/>
      <c r="I4371" s="595"/>
      <c r="J4371" s="192"/>
      <c r="K4371" s="192"/>
      <c r="L4371" s="192"/>
      <c r="M4371" s="596"/>
      <c r="N4371" s="192"/>
      <c r="O4371" s="596"/>
      <c r="P4371" s="192"/>
      <c r="Q4371" s="596"/>
      <c r="R4371" s="597"/>
      <c r="S4371" s="600"/>
      <c r="T4371" s="598"/>
      <c r="U4371" s="598"/>
      <c r="V4371" s="598"/>
      <c r="W4371" s="598"/>
      <c r="X4371" s="598"/>
      <c r="Y4371" s="598"/>
      <c r="Z4371" s="598"/>
      <c r="AA4371" s="598"/>
      <c r="AB4371" s="598"/>
      <c r="AC4371" s="598"/>
      <c r="AD4371" s="598"/>
      <c r="AE4371" s="598"/>
      <c r="AF4371" s="598"/>
      <c r="AG4371" s="599"/>
      <c r="AH4371" s="192"/>
      <c r="AI4371" s="604"/>
      <c r="AJ4371" s="598"/>
      <c r="AK4371" s="600"/>
      <c r="AL4371" s="67"/>
      <c r="AM4371" s="67"/>
    </row>
    <row r="4372">
      <c r="A4372" s="612"/>
      <c r="B4372" s="601"/>
      <c r="C4372" s="601"/>
      <c r="D4372" s="595"/>
      <c r="E4372" s="602"/>
      <c r="F4372" s="603"/>
      <c r="G4372" s="611"/>
      <c r="H4372" s="595"/>
      <c r="I4372" s="595"/>
      <c r="J4372" s="192"/>
      <c r="K4372" s="192"/>
      <c r="L4372" s="192"/>
      <c r="M4372" s="596"/>
      <c r="N4372" s="192"/>
      <c r="O4372" s="596"/>
      <c r="P4372" s="192"/>
      <c r="Q4372" s="596"/>
      <c r="R4372" s="597"/>
      <c r="S4372" s="600"/>
      <c r="T4372" s="598"/>
      <c r="U4372" s="598"/>
      <c r="V4372" s="598"/>
      <c r="W4372" s="598"/>
      <c r="X4372" s="598"/>
      <c r="Y4372" s="598"/>
      <c r="Z4372" s="598"/>
      <c r="AA4372" s="598"/>
      <c r="AB4372" s="598"/>
      <c r="AC4372" s="598"/>
      <c r="AD4372" s="598"/>
      <c r="AE4372" s="598"/>
      <c r="AF4372" s="598"/>
      <c r="AG4372" s="599"/>
      <c r="AH4372" s="192"/>
      <c r="AI4372" s="604"/>
      <c r="AJ4372" s="598"/>
      <c r="AK4372" s="600"/>
      <c r="AL4372" s="67"/>
      <c r="AM4372" s="67"/>
    </row>
    <row r="4373">
      <c r="A4373" s="612"/>
      <c r="B4373" s="601"/>
      <c r="C4373" s="601"/>
      <c r="D4373" s="595"/>
      <c r="E4373" s="602"/>
      <c r="F4373" s="603"/>
      <c r="G4373" s="611"/>
      <c r="H4373" s="595"/>
      <c r="I4373" s="595"/>
      <c r="J4373" s="192"/>
      <c r="K4373" s="192"/>
      <c r="L4373" s="192"/>
      <c r="M4373" s="596"/>
      <c r="N4373" s="192"/>
      <c r="O4373" s="596"/>
      <c r="P4373" s="192"/>
      <c r="Q4373" s="596"/>
      <c r="R4373" s="597"/>
      <c r="S4373" s="600"/>
      <c r="T4373" s="598"/>
      <c r="U4373" s="598"/>
      <c r="V4373" s="598"/>
      <c r="W4373" s="598"/>
      <c r="X4373" s="598"/>
      <c r="Y4373" s="598"/>
      <c r="Z4373" s="598"/>
      <c r="AA4373" s="598"/>
      <c r="AB4373" s="598"/>
      <c r="AC4373" s="598"/>
      <c r="AD4373" s="598"/>
      <c r="AE4373" s="598"/>
      <c r="AF4373" s="598"/>
      <c r="AG4373" s="599"/>
      <c r="AH4373" s="192"/>
      <c r="AI4373" s="604"/>
      <c r="AJ4373" s="598"/>
      <c r="AK4373" s="600"/>
      <c r="AL4373" s="67"/>
      <c r="AM4373" s="67"/>
    </row>
    <row r="4374">
      <c r="A4374" s="612"/>
      <c r="B4374" s="601"/>
      <c r="C4374" s="601"/>
      <c r="D4374" s="595"/>
      <c r="E4374" s="602"/>
      <c r="F4374" s="603"/>
      <c r="G4374" s="611"/>
      <c r="H4374" s="595"/>
      <c r="I4374" s="595"/>
      <c r="J4374" s="192"/>
      <c r="K4374" s="192"/>
      <c r="L4374" s="192"/>
      <c r="M4374" s="596"/>
      <c r="N4374" s="192"/>
      <c r="O4374" s="596"/>
      <c r="P4374" s="192"/>
      <c r="Q4374" s="596"/>
      <c r="R4374" s="597"/>
      <c r="S4374" s="600"/>
      <c r="T4374" s="598"/>
      <c r="U4374" s="598"/>
      <c r="V4374" s="598"/>
      <c r="W4374" s="598"/>
      <c r="X4374" s="598"/>
      <c r="Y4374" s="598"/>
      <c r="Z4374" s="598"/>
      <c r="AA4374" s="598"/>
      <c r="AB4374" s="598"/>
      <c r="AC4374" s="598"/>
      <c r="AD4374" s="598"/>
      <c r="AE4374" s="598"/>
      <c r="AF4374" s="598"/>
      <c r="AG4374" s="599"/>
      <c r="AH4374" s="192"/>
      <c r="AI4374" s="604"/>
      <c r="AJ4374" s="598"/>
      <c r="AK4374" s="600"/>
      <c r="AL4374" s="67"/>
      <c r="AM4374" s="67"/>
    </row>
    <row r="4375">
      <c r="A4375" s="612"/>
      <c r="B4375" s="601"/>
      <c r="C4375" s="601"/>
      <c r="D4375" s="595"/>
      <c r="E4375" s="602"/>
      <c r="F4375" s="603"/>
      <c r="G4375" s="611"/>
      <c r="H4375" s="595"/>
      <c r="I4375" s="595"/>
      <c r="J4375" s="192"/>
      <c r="K4375" s="192"/>
      <c r="L4375" s="192"/>
      <c r="M4375" s="596"/>
      <c r="N4375" s="192"/>
      <c r="O4375" s="596"/>
      <c r="P4375" s="192"/>
      <c r="Q4375" s="596"/>
      <c r="R4375" s="597"/>
      <c r="S4375" s="600"/>
      <c r="T4375" s="598"/>
      <c r="U4375" s="598"/>
      <c r="V4375" s="598"/>
      <c r="W4375" s="598"/>
      <c r="X4375" s="598"/>
      <c r="Y4375" s="598"/>
      <c r="Z4375" s="598"/>
      <c r="AA4375" s="598"/>
      <c r="AB4375" s="598"/>
      <c r="AC4375" s="598"/>
      <c r="AD4375" s="598"/>
      <c r="AE4375" s="598"/>
      <c r="AF4375" s="598"/>
      <c r="AG4375" s="599"/>
      <c r="AH4375" s="192"/>
      <c r="AI4375" s="604"/>
      <c r="AJ4375" s="598"/>
      <c r="AK4375" s="600"/>
      <c r="AL4375" s="67"/>
      <c r="AM4375" s="67"/>
    </row>
    <row r="4376">
      <c r="A4376" s="612"/>
      <c r="B4376" s="601"/>
      <c r="C4376" s="601"/>
      <c r="D4376" s="595"/>
      <c r="E4376" s="602"/>
      <c r="F4376" s="603"/>
      <c r="G4376" s="611"/>
      <c r="H4376" s="595"/>
      <c r="I4376" s="595"/>
      <c r="J4376" s="192"/>
      <c r="K4376" s="192"/>
      <c r="L4376" s="192"/>
      <c r="M4376" s="596"/>
      <c r="N4376" s="192"/>
      <c r="O4376" s="596"/>
      <c r="P4376" s="192"/>
      <c r="Q4376" s="596"/>
      <c r="R4376" s="597"/>
      <c r="S4376" s="600"/>
      <c r="T4376" s="598"/>
      <c r="U4376" s="598"/>
      <c r="V4376" s="598"/>
      <c r="W4376" s="598"/>
      <c r="X4376" s="598"/>
      <c r="Y4376" s="598"/>
      <c r="Z4376" s="598"/>
      <c r="AA4376" s="598"/>
      <c r="AB4376" s="598"/>
      <c r="AC4376" s="598"/>
      <c r="AD4376" s="598"/>
      <c r="AE4376" s="598"/>
      <c r="AF4376" s="598"/>
      <c r="AG4376" s="599"/>
      <c r="AH4376" s="192"/>
      <c r="AI4376" s="604"/>
      <c r="AJ4376" s="598"/>
      <c r="AK4376" s="600"/>
      <c r="AL4376" s="67"/>
      <c r="AM4376" s="67"/>
    </row>
    <row r="4377">
      <c r="A4377" s="612"/>
      <c r="B4377" s="601"/>
      <c r="C4377" s="601"/>
      <c r="D4377" s="595"/>
      <c r="E4377" s="602"/>
      <c r="F4377" s="603"/>
      <c r="G4377" s="611"/>
      <c r="H4377" s="595"/>
      <c r="I4377" s="595"/>
      <c r="J4377" s="192"/>
      <c r="K4377" s="192"/>
      <c r="L4377" s="192"/>
      <c r="M4377" s="596"/>
      <c r="N4377" s="192"/>
      <c r="O4377" s="596"/>
      <c r="P4377" s="192"/>
      <c r="Q4377" s="596"/>
      <c r="R4377" s="597"/>
      <c r="S4377" s="600"/>
      <c r="T4377" s="598"/>
      <c r="U4377" s="598"/>
      <c r="V4377" s="598"/>
      <c r="W4377" s="598"/>
      <c r="X4377" s="598"/>
      <c r="Y4377" s="598"/>
      <c r="Z4377" s="598"/>
      <c r="AA4377" s="598"/>
      <c r="AB4377" s="598"/>
      <c r="AC4377" s="598"/>
      <c r="AD4377" s="598"/>
      <c r="AE4377" s="598"/>
      <c r="AF4377" s="598"/>
      <c r="AG4377" s="599"/>
      <c r="AH4377" s="192"/>
      <c r="AI4377" s="604"/>
      <c r="AJ4377" s="598"/>
      <c r="AK4377" s="600"/>
      <c r="AL4377" s="67"/>
      <c r="AM4377" s="67"/>
    </row>
    <row r="4378">
      <c r="A4378" s="612"/>
      <c r="B4378" s="601"/>
      <c r="C4378" s="601"/>
      <c r="D4378" s="595"/>
      <c r="E4378" s="602"/>
      <c r="F4378" s="603"/>
      <c r="G4378" s="611"/>
      <c r="H4378" s="595"/>
      <c r="I4378" s="595"/>
      <c r="J4378" s="192"/>
      <c r="K4378" s="192"/>
      <c r="L4378" s="192"/>
      <c r="M4378" s="596"/>
      <c r="N4378" s="192"/>
      <c r="O4378" s="596"/>
      <c r="P4378" s="192"/>
      <c r="Q4378" s="596"/>
      <c r="R4378" s="597"/>
      <c r="S4378" s="600"/>
      <c r="T4378" s="598"/>
      <c r="U4378" s="598"/>
      <c r="V4378" s="598"/>
      <c r="W4378" s="598"/>
      <c r="X4378" s="598"/>
      <c r="Y4378" s="598"/>
      <c r="Z4378" s="598"/>
      <c r="AA4378" s="598"/>
      <c r="AB4378" s="598"/>
      <c r="AC4378" s="598"/>
      <c r="AD4378" s="598"/>
      <c r="AE4378" s="598"/>
      <c r="AF4378" s="598"/>
      <c r="AG4378" s="599"/>
      <c r="AH4378" s="192"/>
      <c r="AI4378" s="604"/>
      <c r="AJ4378" s="598"/>
      <c r="AK4378" s="600"/>
      <c r="AL4378" s="67"/>
      <c r="AM4378" s="67"/>
    </row>
    <row r="4379">
      <c r="A4379" s="612"/>
      <c r="B4379" s="601"/>
      <c r="C4379" s="601"/>
      <c r="D4379" s="595"/>
      <c r="E4379" s="602"/>
      <c r="F4379" s="603"/>
      <c r="G4379" s="611"/>
      <c r="H4379" s="595"/>
      <c r="I4379" s="595"/>
      <c r="J4379" s="192"/>
      <c r="K4379" s="192"/>
      <c r="L4379" s="192"/>
      <c r="M4379" s="596"/>
      <c r="N4379" s="192"/>
      <c r="O4379" s="596"/>
      <c r="P4379" s="192"/>
      <c r="Q4379" s="596"/>
      <c r="R4379" s="597"/>
      <c r="S4379" s="600"/>
      <c r="T4379" s="598"/>
      <c r="U4379" s="598"/>
      <c r="V4379" s="598"/>
      <c r="W4379" s="598"/>
      <c r="X4379" s="598"/>
      <c r="Y4379" s="598"/>
      <c r="Z4379" s="598"/>
      <c r="AA4379" s="598"/>
      <c r="AB4379" s="598"/>
      <c r="AC4379" s="598"/>
      <c r="AD4379" s="598"/>
      <c r="AE4379" s="598"/>
      <c r="AF4379" s="598"/>
      <c r="AG4379" s="599"/>
      <c r="AH4379" s="192"/>
      <c r="AI4379" s="604"/>
      <c r="AJ4379" s="598"/>
      <c r="AK4379" s="600"/>
      <c r="AL4379" s="67"/>
      <c r="AM4379" s="67"/>
    </row>
    <row r="4380">
      <c r="A4380" s="612"/>
      <c r="B4380" s="601"/>
      <c r="C4380" s="601"/>
      <c r="D4380" s="595"/>
      <c r="E4380" s="602"/>
      <c r="F4380" s="603"/>
      <c r="G4380" s="611"/>
      <c r="H4380" s="595"/>
      <c r="I4380" s="595"/>
      <c r="J4380" s="192"/>
      <c r="K4380" s="192"/>
      <c r="L4380" s="192"/>
      <c r="M4380" s="596"/>
      <c r="N4380" s="192"/>
      <c r="O4380" s="596"/>
      <c r="P4380" s="192"/>
      <c r="Q4380" s="596"/>
      <c r="R4380" s="597"/>
      <c r="S4380" s="600"/>
      <c r="T4380" s="598"/>
      <c r="U4380" s="598"/>
      <c r="V4380" s="598"/>
      <c r="W4380" s="598"/>
      <c r="X4380" s="598"/>
      <c r="Y4380" s="598"/>
      <c r="Z4380" s="598"/>
      <c r="AA4380" s="598"/>
      <c r="AB4380" s="598"/>
      <c r="AC4380" s="598"/>
      <c r="AD4380" s="598"/>
      <c r="AE4380" s="598"/>
      <c r="AF4380" s="598"/>
      <c r="AG4380" s="599"/>
      <c r="AH4380" s="192"/>
      <c r="AI4380" s="604"/>
      <c r="AJ4380" s="598"/>
      <c r="AK4380" s="600"/>
      <c r="AL4380" s="67"/>
      <c r="AM4380" s="67"/>
    </row>
    <row r="4381">
      <c r="A4381" s="612"/>
      <c r="B4381" s="601"/>
      <c r="C4381" s="601"/>
      <c r="D4381" s="595"/>
      <c r="E4381" s="602"/>
      <c r="F4381" s="603"/>
      <c r="G4381" s="611"/>
      <c r="H4381" s="595"/>
      <c r="I4381" s="595"/>
      <c r="J4381" s="192"/>
      <c r="K4381" s="192"/>
      <c r="L4381" s="192"/>
      <c r="M4381" s="596"/>
      <c r="N4381" s="192"/>
      <c r="O4381" s="596"/>
      <c r="P4381" s="192"/>
      <c r="Q4381" s="596"/>
      <c r="R4381" s="597"/>
      <c r="S4381" s="600"/>
      <c r="T4381" s="598"/>
      <c r="U4381" s="598"/>
      <c r="V4381" s="598"/>
      <c r="W4381" s="598"/>
      <c r="X4381" s="598"/>
      <c r="Y4381" s="598"/>
      <c r="Z4381" s="598"/>
      <c r="AA4381" s="598"/>
      <c r="AB4381" s="598"/>
      <c r="AC4381" s="598"/>
      <c r="AD4381" s="598"/>
      <c r="AE4381" s="598"/>
      <c r="AF4381" s="598"/>
      <c r="AG4381" s="599"/>
      <c r="AH4381" s="192"/>
      <c r="AI4381" s="604"/>
      <c r="AJ4381" s="598"/>
      <c r="AK4381" s="600"/>
      <c r="AL4381" s="67"/>
      <c r="AM4381" s="67"/>
    </row>
    <row r="4382">
      <c r="A4382" s="612"/>
      <c r="B4382" s="601"/>
      <c r="C4382" s="601"/>
      <c r="D4382" s="595"/>
      <c r="E4382" s="602"/>
      <c r="F4382" s="603"/>
      <c r="G4382" s="611"/>
      <c r="H4382" s="595"/>
      <c r="I4382" s="595"/>
      <c r="J4382" s="192"/>
      <c r="K4382" s="192"/>
      <c r="L4382" s="192"/>
      <c r="M4382" s="596"/>
      <c r="N4382" s="192"/>
      <c r="O4382" s="596"/>
      <c r="P4382" s="192"/>
      <c r="Q4382" s="596"/>
      <c r="R4382" s="597"/>
      <c r="S4382" s="600"/>
      <c r="T4382" s="598"/>
      <c r="U4382" s="598"/>
      <c r="V4382" s="598"/>
      <c r="W4382" s="598"/>
      <c r="X4382" s="598"/>
      <c r="Y4382" s="598"/>
      <c r="Z4382" s="598"/>
      <c r="AA4382" s="598"/>
      <c r="AB4382" s="598"/>
      <c r="AC4382" s="598"/>
      <c r="AD4382" s="598"/>
      <c r="AE4382" s="598"/>
      <c r="AF4382" s="598"/>
      <c r="AG4382" s="599"/>
      <c r="AH4382" s="192"/>
      <c r="AI4382" s="604"/>
      <c r="AJ4382" s="598"/>
      <c r="AK4382" s="600"/>
      <c r="AL4382" s="67"/>
      <c r="AM4382" s="67"/>
    </row>
    <row r="4383">
      <c r="A4383" s="612"/>
      <c r="B4383" s="601"/>
      <c r="C4383" s="601"/>
      <c r="D4383" s="595"/>
      <c r="E4383" s="602"/>
      <c r="F4383" s="603"/>
      <c r="G4383" s="611"/>
      <c r="H4383" s="595"/>
      <c r="I4383" s="595"/>
      <c r="J4383" s="192"/>
      <c r="K4383" s="192"/>
      <c r="L4383" s="192"/>
      <c r="M4383" s="596"/>
      <c r="N4383" s="192"/>
      <c r="O4383" s="596"/>
      <c r="P4383" s="192"/>
      <c r="Q4383" s="596"/>
      <c r="R4383" s="597"/>
      <c r="S4383" s="600"/>
      <c r="T4383" s="598"/>
      <c r="U4383" s="598"/>
      <c r="V4383" s="598"/>
      <c r="W4383" s="598"/>
      <c r="X4383" s="598"/>
      <c r="Y4383" s="598"/>
      <c r="Z4383" s="598"/>
      <c r="AA4383" s="598"/>
      <c r="AB4383" s="598"/>
      <c r="AC4383" s="598"/>
      <c r="AD4383" s="598"/>
      <c r="AE4383" s="598"/>
      <c r="AF4383" s="598"/>
      <c r="AG4383" s="599"/>
      <c r="AH4383" s="192"/>
      <c r="AI4383" s="604"/>
      <c r="AJ4383" s="598"/>
      <c r="AK4383" s="600"/>
      <c r="AL4383" s="67"/>
      <c r="AM4383" s="67"/>
    </row>
    <row r="4384">
      <c r="A4384" s="612"/>
      <c r="B4384" s="601"/>
      <c r="C4384" s="601"/>
      <c r="D4384" s="595"/>
      <c r="E4384" s="602"/>
      <c r="F4384" s="603"/>
      <c r="G4384" s="611"/>
      <c r="H4384" s="595"/>
      <c r="I4384" s="595"/>
      <c r="J4384" s="192"/>
      <c r="K4384" s="192"/>
      <c r="L4384" s="192"/>
      <c r="M4384" s="596"/>
      <c r="N4384" s="192"/>
      <c r="O4384" s="596"/>
      <c r="P4384" s="192"/>
      <c r="Q4384" s="596"/>
      <c r="R4384" s="597"/>
      <c r="S4384" s="600"/>
      <c r="T4384" s="598"/>
      <c r="U4384" s="598"/>
      <c r="V4384" s="598"/>
      <c r="W4384" s="598"/>
      <c r="X4384" s="598"/>
      <c r="Y4384" s="598"/>
      <c r="Z4384" s="598"/>
      <c r="AA4384" s="598"/>
      <c r="AB4384" s="598"/>
      <c r="AC4384" s="598"/>
      <c r="AD4384" s="598"/>
      <c r="AE4384" s="598"/>
      <c r="AF4384" s="598"/>
      <c r="AG4384" s="599"/>
      <c r="AH4384" s="192"/>
      <c r="AI4384" s="604"/>
      <c r="AJ4384" s="598"/>
      <c r="AK4384" s="600"/>
      <c r="AL4384" s="67"/>
      <c r="AM4384" s="67"/>
    </row>
    <row r="4385">
      <c r="A4385" s="612"/>
      <c r="B4385" s="601"/>
      <c r="C4385" s="601"/>
      <c r="D4385" s="595"/>
      <c r="E4385" s="602"/>
      <c r="F4385" s="603"/>
      <c r="G4385" s="611"/>
      <c r="H4385" s="595"/>
      <c r="I4385" s="595"/>
      <c r="J4385" s="192"/>
      <c r="K4385" s="192"/>
      <c r="L4385" s="192"/>
      <c r="M4385" s="596"/>
      <c r="N4385" s="192"/>
      <c r="O4385" s="596"/>
      <c r="P4385" s="192"/>
      <c r="Q4385" s="596"/>
      <c r="R4385" s="597"/>
      <c r="S4385" s="600"/>
      <c r="T4385" s="598"/>
      <c r="U4385" s="598"/>
      <c r="V4385" s="598"/>
      <c r="W4385" s="598"/>
      <c r="X4385" s="598"/>
      <c r="Y4385" s="598"/>
      <c r="Z4385" s="598"/>
      <c r="AA4385" s="598"/>
      <c r="AB4385" s="598"/>
      <c r="AC4385" s="598"/>
      <c r="AD4385" s="598"/>
      <c r="AE4385" s="598"/>
      <c r="AF4385" s="598"/>
      <c r="AG4385" s="599"/>
      <c r="AH4385" s="192"/>
      <c r="AI4385" s="604"/>
      <c r="AJ4385" s="598"/>
      <c r="AK4385" s="600"/>
      <c r="AL4385" s="67"/>
      <c r="AM4385" s="67"/>
    </row>
    <row r="4386">
      <c r="A4386" s="612"/>
      <c r="B4386" s="601"/>
      <c r="C4386" s="601"/>
      <c r="D4386" s="595"/>
      <c r="E4386" s="602"/>
      <c r="F4386" s="603"/>
      <c r="G4386" s="611"/>
      <c r="H4386" s="595"/>
      <c r="I4386" s="595"/>
      <c r="J4386" s="192"/>
      <c r="K4386" s="192"/>
      <c r="L4386" s="192"/>
      <c r="M4386" s="596"/>
      <c r="N4386" s="192"/>
      <c r="O4386" s="596"/>
      <c r="P4386" s="192"/>
      <c r="Q4386" s="596"/>
      <c r="R4386" s="597"/>
      <c r="S4386" s="600"/>
      <c r="T4386" s="598"/>
      <c r="U4386" s="598"/>
      <c r="V4386" s="598"/>
      <c r="W4386" s="598"/>
      <c r="X4386" s="598"/>
      <c r="Y4386" s="598"/>
      <c r="Z4386" s="598"/>
      <c r="AA4386" s="598"/>
      <c r="AB4386" s="598"/>
      <c r="AC4386" s="598"/>
      <c r="AD4386" s="598"/>
      <c r="AE4386" s="598"/>
      <c r="AF4386" s="598"/>
      <c r="AG4386" s="599"/>
      <c r="AH4386" s="192"/>
      <c r="AI4386" s="604"/>
      <c r="AJ4386" s="598"/>
      <c r="AK4386" s="600"/>
      <c r="AL4386" s="67"/>
      <c r="AM4386" s="67"/>
    </row>
    <row r="4387">
      <c r="A4387" s="612"/>
      <c r="B4387" s="601"/>
      <c r="C4387" s="601"/>
      <c r="D4387" s="595"/>
      <c r="E4387" s="602"/>
      <c r="F4387" s="603"/>
      <c r="G4387" s="611"/>
      <c r="H4387" s="595"/>
      <c r="I4387" s="595"/>
      <c r="J4387" s="192"/>
      <c r="K4387" s="192"/>
      <c r="L4387" s="192"/>
      <c r="M4387" s="596"/>
      <c r="N4387" s="192"/>
      <c r="O4387" s="596"/>
      <c r="P4387" s="192"/>
      <c r="Q4387" s="596"/>
      <c r="R4387" s="597"/>
      <c r="S4387" s="600"/>
      <c r="T4387" s="598"/>
      <c r="U4387" s="598"/>
      <c r="V4387" s="598"/>
      <c r="W4387" s="598"/>
      <c r="X4387" s="598"/>
      <c r="Y4387" s="598"/>
      <c r="Z4387" s="598"/>
      <c r="AA4387" s="598"/>
      <c r="AB4387" s="598"/>
      <c r="AC4387" s="598"/>
      <c r="AD4387" s="598"/>
      <c r="AE4387" s="598"/>
      <c r="AF4387" s="598"/>
      <c r="AG4387" s="599"/>
      <c r="AH4387" s="192"/>
      <c r="AI4387" s="604"/>
      <c r="AJ4387" s="598"/>
      <c r="AK4387" s="600"/>
      <c r="AL4387" s="67"/>
      <c r="AM4387" s="67"/>
    </row>
    <row r="4388">
      <c r="A4388" s="612"/>
      <c r="B4388" s="601"/>
      <c r="C4388" s="601"/>
      <c r="D4388" s="595"/>
      <c r="E4388" s="602"/>
      <c r="F4388" s="603"/>
      <c r="G4388" s="611"/>
      <c r="H4388" s="595"/>
      <c r="I4388" s="595"/>
      <c r="J4388" s="192"/>
      <c r="K4388" s="192"/>
      <c r="L4388" s="192"/>
      <c r="M4388" s="596"/>
      <c r="N4388" s="192"/>
      <c r="O4388" s="596"/>
      <c r="P4388" s="192"/>
      <c r="Q4388" s="596"/>
      <c r="R4388" s="597"/>
      <c r="S4388" s="600"/>
      <c r="T4388" s="598"/>
      <c r="U4388" s="598"/>
      <c r="V4388" s="598"/>
      <c r="W4388" s="598"/>
      <c r="X4388" s="598"/>
      <c r="Y4388" s="598"/>
      <c r="Z4388" s="598"/>
      <c r="AA4388" s="598"/>
      <c r="AB4388" s="598"/>
      <c r="AC4388" s="598"/>
      <c r="AD4388" s="598"/>
      <c r="AE4388" s="598"/>
      <c r="AF4388" s="598"/>
      <c r="AG4388" s="599"/>
      <c r="AH4388" s="192"/>
      <c r="AI4388" s="604"/>
      <c r="AJ4388" s="598"/>
      <c r="AK4388" s="600"/>
      <c r="AL4388" s="67"/>
      <c r="AM4388" s="67"/>
    </row>
    <row r="4389">
      <c r="A4389" s="612"/>
      <c r="B4389" s="601"/>
      <c r="C4389" s="601"/>
      <c r="D4389" s="595"/>
      <c r="E4389" s="602"/>
      <c r="F4389" s="603"/>
      <c r="G4389" s="611"/>
      <c r="H4389" s="595"/>
      <c r="I4389" s="595"/>
      <c r="J4389" s="192"/>
      <c r="K4389" s="192"/>
      <c r="L4389" s="192"/>
      <c r="M4389" s="596"/>
      <c r="N4389" s="192"/>
      <c r="O4389" s="596"/>
      <c r="P4389" s="192"/>
      <c r="Q4389" s="596"/>
      <c r="R4389" s="597"/>
      <c r="S4389" s="600"/>
      <c r="T4389" s="598"/>
      <c r="U4389" s="598"/>
      <c r="V4389" s="598"/>
      <c r="W4389" s="598"/>
      <c r="X4389" s="598"/>
      <c r="Y4389" s="598"/>
      <c r="Z4389" s="598"/>
      <c r="AA4389" s="598"/>
      <c r="AB4389" s="598"/>
      <c r="AC4389" s="598"/>
      <c r="AD4389" s="598"/>
      <c r="AE4389" s="598"/>
      <c r="AF4389" s="598"/>
      <c r="AG4389" s="599"/>
      <c r="AH4389" s="192"/>
      <c r="AI4389" s="604"/>
      <c r="AJ4389" s="598"/>
      <c r="AK4389" s="600"/>
      <c r="AL4389" s="67"/>
      <c r="AM4389" s="67"/>
    </row>
    <row r="4390">
      <c r="A4390" s="612"/>
      <c r="B4390" s="601"/>
      <c r="C4390" s="601"/>
      <c r="D4390" s="595"/>
      <c r="E4390" s="602"/>
      <c r="F4390" s="603"/>
      <c r="G4390" s="611"/>
      <c r="H4390" s="595"/>
      <c r="I4390" s="595"/>
      <c r="J4390" s="192"/>
      <c r="K4390" s="192"/>
      <c r="L4390" s="192"/>
      <c r="M4390" s="596"/>
      <c r="N4390" s="192"/>
      <c r="O4390" s="596"/>
      <c r="P4390" s="192"/>
      <c r="Q4390" s="596"/>
      <c r="R4390" s="597"/>
      <c r="S4390" s="600"/>
      <c r="T4390" s="598"/>
      <c r="U4390" s="598"/>
      <c r="V4390" s="598"/>
      <c r="W4390" s="598"/>
      <c r="X4390" s="598"/>
      <c r="Y4390" s="598"/>
      <c r="Z4390" s="598"/>
      <c r="AA4390" s="598"/>
      <c r="AB4390" s="598"/>
      <c r="AC4390" s="598"/>
      <c r="AD4390" s="598"/>
      <c r="AE4390" s="598"/>
      <c r="AF4390" s="598"/>
      <c r="AG4390" s="599"/>
      <c r="AH4390" s="192"/>
      <c r="AI4390" s="604"/>
      <c r="AJ4390" s="598"/>
      <c r="AK4390" s="600"/>
      <c r="AL4390" s="67"/>
      <c r="AM4390" s="67"/>
    </row>
    <row r="4391">
      <c r="A4391" s="612"/>
      <c r="B4391" s="601"/>
      <c r="C4391" s="601"/>
      <c r="D4391" s="595"/>
      <c r="E4391" s="602"/>
      <c r="F4391" s="603"/>
      <c r="G4391" s="611"/>
      <c r="H4391" s="595"/>
      <c r="I4391" s="595"/>
      <c r="J4391" s="192"/>
      <c r="K4391" s="192"/>
      <c r="L4391" s="192"/>
      <c r="M4391" s="596"/>
      <c r="N4391" s="192"/>
      <c r="O4391" s="596"/>
      <c r="P4391" s="192"/>
      <c r="Q4391" s="596"/>
      <c r="R4391" s="597"/>
      <c r="S4391" s="600"/>
      <c r="T4391" s="598"/>
      <c r="U4391" s="598"/>
      <c r="V4391" s="598"/>
      <c r="W4391" s="598"/>
      <c r="X4391" s="598"/>
      <c r="Y4391" s="598"/>
      <c r="Z4391" s="598"/>
      <c r="AA4391" s="598"/>
      <c r="AB4391" s="598"/>
      <c r="AC4391" s="598"/>
      <c r="AD4391" s="598"/>
      <c r="AE4391" s="598"/>
      <c r="AF4391" s="598"/>
      <c r="AG4391" s="599"/>
      <c r="AH4391" s="192"/>
      <c r="AI4391" s="604"/>
      <c r="AJ4391" s="598"/>
      <c r="AK4391" s="600"/>
      <c r="AL4391" s="67"/>
      <c r="AM4391" s="67"/>
    </row>
    <row r="4392">
      <c r="A4392" s="612"/>
      <c r="B4392" s="601"/>
      <c r="C4392" s="601"/>
      <c r="D4392" s="595"/>
      <c r="E4392" s="602"/>
      <c r="F4392" s="603"/>
      <c r="G4392" s="611"/>
      <c r="H4392" s="595"/>
      <c r="I4392" s="595"/>
      <c r="J4392" s="192"/>
      <c r="K4392" s="192"/>
      <c r="L4392" s="192"/>
      <c r="M4392" s="596"/>
      <c r="N4392" s="192"/>
      <c r="O4392" s="596"/>
      <c r="P4392" s="192"/>
      <c r="Q4392" s="596"/>
      <c r="R4392" s="597"/>
      <c r="S4392" s="600"/>
      <c r="T4392" s="598"/>
      <c r="U4392" s="598"/>
      <c r="V4392" s="598"/>
      <c r="W4392" s="598"/>
      <c r="X4392" s="598"/>
      <c r="Y4392" s="598"/>
      <c r="Z4392" s="598"/>
      <c r="AA4392" s="598"/>
      <c r="AB4392" s="598"/>
      <c r="AC4392" s="598"/>
      <c r="AD4392" s="598"/>
      <c r="AE4392" s="598"/>
      <c r="AF4392" s="598"/>
      <c r="AG4392" s="599"/>
      <c r="AH4392" s="192"/>
      <c r="AI4392" s="604"/>
      <c r="AJ4392" s="598"/>
      <c r="AK4392" s="600"/>
      <c r="AL4392" s="67"/>
      <c r="AM4392" s="67"/>
    </row>
    <row r="4393">
      <c r="A4393" s="612"/>
      <c r="B4393" s="601"/>
      <c r="C4393" s="601"/>
      <c r="D4393" s="595"/>
      <c r="E4393" s="602"/>
      <c r="F4393" s="603"/>
      <c r="G4393" s="611"/>
      <c r="H4393" s="595"/>
      <c r="I4393" s="595"/>
      <c r="J4393" s="192"/>
      <c r="K4393" s="192"/>
      <c r="L4393" s="192"/>
      <c r="M4393" s="596"/>
      <c r="N4393" s="192"/>
      <c r="O4393" s="596"/>
      <c r="P4393" s="192"/>
      <c r="Q4393" s="596"/>
      <c r="R4393" s="597"/>
      <c r="S4393" s="600"/>
      <c r="T4393" s="598"/>
      <c r="U4393" s="598"/>
      <c r="V4393" s="598"/>
      <c r="W4393" s="598"/>
      <c r="X4393" s="598"/>
      <c r="Y4393" s="598"/>
      <c r="Z4393" s="598"/>
      <c r="AA4393" s="598"/>
      <c r="AB4393" s="598"/>
      <c r="AC4393" s="598"/>
      <c r="AD4393" s="598"/>
      <c r="AE4393" s="598"/>
      <c r="AF4393" s="598"/>
      <c r="AG4393" s="599"/>
      <c r="AH4393" s="192"/>
      <c r="AI4393" s="604"/>
      <c r="AJ4393" s="598"/>
      <c r="AK4393" s="600"/>
      <c r="AL4393" s="67"/>
      <c r="AM4393" s="67"/>
    </row>
    <row r="4394">
      <c r="A4394" s="612"/>
      <c r="B4394" s="601"/>
      <c r="C4394" s="601"/>
      <c r="D4394" s="595"/>
      <c r="E4394" s="602"/>
      <c r="F4394" s="603"/>
      <c r="G4394" s="611"/>
      <c r="H4394" s="595"/>
      <c r="I4394" s="595"/>
      <c r="J4394" s="192"/>
      <c r="K4394" s="192"/>
      <c r="L4394" s="192"/>
      <c r="M4394" s="596"/>
      <c r="N4394" s="192"/>
      <c r="O4394" s="596"/>
      <c r="P4394" s="192"/>
      <c r="Q4394" s="596"/>
      <c r="R4394" s="597"/>
      <c r="S4394" s="600"/>
      <c r="T4394" s="598"/>
      <c r="U4394" s="598"/>
      <c r="V4394" s="598"/>
      <c r="W4394" s="598"/>
      <c r="X4394" s="598"/>
      <c r="Y4394" s="598"/>
      <c r="Z4394" s="598"/>
      <c r="AA4394" s="598"/>
      <c r="AB4394" s="598"/>
      <c r="AC4394" s="598"/>
      <c r="AD4394" s="598"/>
      <c r="AE4394" s="598"/>
      <c r="AF4394" s="598"/>
      <c r="AG4394" s="599"/>
      <c r="AH4394" s="192"/>
      <c r="AI4394" s="604"/>
      <c r="AJ4394" s="598"/>
      <c r="AK4394" s="600"/>
      <c r="AL4394" s="67"/>
      <c r="AM4394" s="67"/>
    </row>
    <row r="4395">
      <c r="A4395" s="612"/>
      <c r="B4395" s="601"/>
      <c r="C4395" s="601"/>
      <c r="D4395" s="595"/>
      <c r="E4395" s="602"/>
      <c r="F4395" s="603"/>
      <c r="G4395" s="611"/>
      <c r="H4395" s="595"/>
      <c r="I4395" s="595"/>
      <c r="J4395" s="192"/>
      <c r="K4395" s="192"/>
      <c r="L4395" s="192"/>
      <c r="M4395" s="596"/>
      <c r="N4395" s="192"/>
      <c r="O4395" s="596"/>
      <c r="P4395" s="192"/>
      <c r="Q4395" s="596"/>
      <c r="R4395" s="597"/>
      <c r="S4395" s="600"/>
      <c r="T4395" s="598"/>
      <c r="U4395" s="598"/>
      <c r="V4395" s="598"/>
      <c r="W4395" s="598"/>
      <c r="X4395" s="598"/>
      <c r="Y4395" s="598"/>
      <c r="Z4395" s="598"/>
      <c r="AA4395" s="598"/>
      <c r="AB4395" s="598"/>
      <c r="AC4395" s="598"/>
      <c r="AD4395" s="598"/>
      <c r="AE4395" s="598"/>
      <c r="AF4395" s="598"/>
      <c r="AG4395" s="599"/>
      <c r="AH4395" s="192"/>
      <c r="AI4395" s="604"/>
      <c r="AJ4395" s="598"/>
      <c r="AK4395" s="600"/>
      <c r="AL4395" s="67"/>
      <c r="AM4395" s="67"/>
    </row>
    <row r="4396">
      <c r="A4396" s="612"/>
      <c r="B4396" s="601"/>
      <c r="C4396" s="601"/>
      <c r="D4396" s="595"/>
      <c r="E4396" s="602"/>
      <c r="F4396" s="603"/>
      <c r="G4396" s="611"/>
      <c r="H4396" s="595"/>
      <c r="I4396" s="595"/>
      <c r="J4396" s="192"/>
      <c r="K4396" s="192"/>
      <c r="L4396" s="192"/>
      <c r="M4396" s="596"/>
      <c r="N4396" s="192"/>
      <c r="O4396" s="596"/>
      <c r="P4396" s="192"/>
      <c r="Q4396" s="596"/>
      <c r="R4396" s="597"/>
      <c r="S4396" s="600"/>
      <c r="T4396" s="598"/>
      <c r="U4396" s="598"/>
      <c r="V4396" s="598"/>
      <c r="W4396" s="598"/>
      <c r="X4396" s="598"/>
      <c r="Y4396" s="598"/>
      <c r="Z4396" s="598"/>
      <c r="AA4396" s="598"/>
      <c r="AB4396" s="598"/>
      <c r="AC4396" s="598"/>
      <c r="AD4396" s="598"/>
      <c r="AE4396" s="598"/>
      <c r="AF4396" s="598"/>
      <c r="AG4396" s="599"/>
      <c r="AH4396" s="192"/>
      <c r="AI4396" s="604"/>
      <c r="AJ4396" s="598"/>
      <c r="AK4396" s="600"/>
      <c r="AL4396" s="67"/>
      <c r="AM4396" s="67"/>
    </row>
    <row r="4397">
      <c r="A4397" s="612"/>
      <c r="B4397" s="601"/>
      <c r="C4397" s="601"/>
      <c r="D4397" s="595"/>
      <c r="E4397" s="602"/>
      <c r="F4397" s="603"/>
      <c r="G4397" s="611"/>
      <c r="H4397" s="595"/>
      <c r="I4397" s="595"/>
      <c r="J4397" s="192"/>
      <c r="K4397" s="192"/>
      <c r="L4397" s="192"/>
      <c r="M4397" s="596"/>
      <c r="N4397" s="192"/>
      <c r="O4397" s="596"/>
      <c r="P4397" s="192"/>
      <c r="Q4397" s="596"/>
      <c r="R4397" s="597"/>
      <c r="S4397" s="600"/>
      <c r="T4397" s="598"/>
      <c r="U4397" s="598"/>
      <c r="V4397" s="598"/>
      <c r="W4397" s="598"/>
      <c r="X4397" s="598"/>
      <c r="Y4397" s="598"/>
      <c r="Z4397" s="598"/>
      <c r="AA4397" s="598"/>
      <c r="AB4397" s="598"/>
      <c r="AC4397" s="598"/>
      <c r="AD4397" s="598"/>
      <c r="AE4397" s="598"/>
      <c r="AF4397" s="598"/>
      <c r="AG4397" s="599"/>
      <c r="AH4397" s="192"/>
      <c r="AI4397" s="604"/>
      <c r="AJ4397" s="598"/>
      <c r="AK4397" s="600"/>
      <c r="AL4397" s="67"/>
      <c r="AM4397" s="67"/>
    </row>
    <row r="4398">
      <c r="A4398" s="612"/>
      <c r="B4398" s="601"/>
      <c r="C4398" s="601"/>
      <c r="D4398" s="595"/>
      <c r="E4398" s="602"/>
      <c r="F4398" s="603"/>
      <c r="G4398" s="611"/>
      <c r="H4398" s="595"/>
      <c r="I4398" s="595"/>
      <c r="J4398" s="192"/>
      <c r="K4398" s="192"/>
      <c r="L4398" s="192"/>
      <c r="M4398" s="596"/>
      <c r="N4398" s="192"/>
      <c r="O4398" s="596"/>
      <c r="P4398" s="192"/>
      <c r="Q4398" s="596"/>
      <c r="R4398" s="597"/>
      <c r="S4398" s="600"/>
      <c r="T4398" s="598"/>
      <c r="U4398" s="598"/>
      <c r="V4398" s="598"/>
      <c r="W4398" s="598"/>
      <c r="X4398" s="598"/>
      <c r="Y4398" s="598"/>
      <c r="Z4398" s="598"/>
      <c r="AA4398" s="598"/>
      <c r="AB4398" s="598"/>
      <c r="AC4398" s="598"/>
      <c r="AD4398" s="598"/>
      <c r="AE4398" s="598"/>
      <c r="AF4398" s="598"/>
      <c r="AG4398" s="599"/>
      <c r="AH4398" s="192"/>
      <c r="AI4398" s="604"/>
      <c r="AJ4398" s="598"/>
      <c r="AK4398" s="600"/>
      <c r="AL4398" s="67"/>
      <c r="AM4398" s="67"/>
    </row>
    <row r="4399">
      <c r="A4399" s="612"/>
      <c r="B4399" s="601"/>
      <c r="C4399" s="601"/>
      <c r="D4399" s="595"/>
      <c r="E4399" s="602"/>
      <c r="F4399" s="603"/>
      <c r="G4399" s="611"/>
      <c r="H4399" s="595"/>
      <c r="I4399" s="595"/>
      <c r="J4399" s="192"/>
      <c r="K4399" s="192"/>
      <c r="L4399" s="192"/>
      <c r="M4399" s="596"/>
      <c r="N4399" s="192"/>
      <c r="O4399" s="596"/>
      <c r="P4399" s="192"/>
      <c r="Q4399" s="596"/>
      <c r="R4399" s="597"/>
      <c r="S4399" s="600"/>
      <c r="T4399" s="598"/>
      <c r="U4399" s="598"/>
      <c r="V4399" s="598"/>
      <c r="W4399" s="598"/>
      <c r="X4399" s="598"/>
      <c r="Y4399" s="598"/>
      <c r="Z4399" s="598"/>
      <c r="AA4399" s="598"/>
      <c r="AB4399" s="598"/>
      <c r="AC4399" s="598"/>
      <c r="AD4399" s="598"/>
      <c r="AE4399" s="598"/>
      <c r="AF4399" s="598"/>
      <c r="AG4399" s="599"/>
      <c r="AH4399" s="192"/>
      <c r="AI4399" s="604"/>
      <c r="AJ4399" s="598"/>
      <c r="AK4399" s="600"/>
      <c r="AL4399" s="67"/>
      <c r="AM4399" s="67"/>
    </row>
    <row r="4400">
      <c r="A4400" s="612"/>
      <c r="B4400" s="601"/>
      <c r="C4400" s="601"/>
      <c r="D4400" s="595"/>
      <c r="E4400" s="602"/>
      <c r="F4400" s="603"/>
      <c r="G4400" s="611"/>
      <c r="H4400" s="595"/>
      <c r="I4400" s="595"/>
      <c r="J4400" s="192"/>
      <c r="K4400" s="192"/>
      <c r="L4400" s="192"/>
      <c r="M4400" s="596"/>
      <c r="N4400" s="192"/>
      <c r="O4400" s="596"/>
      <c r="P4400" s="192"/>
      <c r="Q4400" s="596"/>
      <c r="R4400" s="597"/>
      <c r="S4400" s="600"/>
      <c r="T4400" s="598"/>
      <c r="U4400" s="598"/>
      <c r="V4400" s="598"/>
      <c r="W4400" s="598"/>
      <c r="X4400" s="598"/>
      <c r="Y4400" s="598"/>
      <c r="Z4400" s="598"/>
      <c r="AA4400" s="598"/>
      <c r="AB4400" s="598"/>
      <c r="AC4400" s="598"/>
      <c r="AD4400" s="598"/>
      <c r="AE4400" s="598"/>
      <c r="AF4400" s="598"/>
      <c r="AG4400" s="599"/>
      <c r="AH4400" s="192"/>
      <c r="AI4400" s="604"/>
      <c r="AJ4400" s="598"/>
      <c r="AK4400" s="600"/>
      <c r="AL4400" s="67"/>
      <c r="AM4400" s="67"/>
    </row>
    <row r="4401">
      <c r="A4401" s="612"/>
      <c r="B4401" s="601"/>
      <c r="C4401" s="601"/>
      <c r="D4401" s="595"/>
      <c r="E4401" s="602"/>
      <c r="F4401" s="603"/>
      <c r="G4401" s="611"/>
      <c r="H4401" s="595"/>
      <c r="I4401" s="595"/>
      <c r="J4401" s="192"/>
      <c r="K4401" s="192"/>
      <c r="L4401" s="192"/>
      <c r="M4401" s="596"/>
      <c r="N4401" s="192"/>
      <c r="O4401" s="596"/>
      <c r="P4401" s="192"/>
      <c r="Q4401" s="596"/>
      <c r="R4401" s="597"/>
      <c r="S4401" s="600"/>
      <c r="T4401" s="598"/>
      <c r="U4401" s="598"/>
      <c r="V4401" s="598"/>
      <c r="W4401" s="598"/>
      <c r="X4401" s="598"/>
      <c r="Y4401" s="598"/>
      <c r="Z4401" s="598"/>
      <c r="AA4401" s="598"/>
      <c r="AB4401" s="598"/>
      <c r="AC4401" s="598"/>
      <c r="AD4401" s="598"/>
      <c r="AE4401" s="598"/>
      <c r="AF4401" s="598"/>
      <c r="AG4401" s="599"/>
      <c r="AH4401" s="192"/>
      <c r="AI4401" s="604"/>
      <c r="AJ4401" s="598"/>
      <c r="AK4401" s="600"/>
      <c r="AL4401" s="67"/>
      <c r="AM4401" s="67"/>
    </row>
    <row r="4402">
      <c r="A4402" s="612"/>
      <c r="B4402" s="601"/>
      <c r="C4402" s="601"/>
      <c r="D4402" s="595"/>
      <c r="E4402" s="602"/>
      <c r="F4402" s="603"/>
      <c r="G4402" s="611"/>
      <c r="H4402" s="595"/>
      <c r="I4402" s="595"/>
      <c r="J4402" s="192"/>
      <c r="K4402" s="192"/>
      <c r="L4402" s="192"/>
      <c r="M4402" s="596"/>
      <c r="N4402" s="192"/>
      <c r="O4402" s="596"/>
      <c r="P4402" s="192"/>
      <c r="Q4402" s="596"/>
      <c r="R4402" s="597"/>
      <c r="S4402" s="600"/>
      <c r="T4402" s="598"/>
      <c r="U4402" s="598"/>
      <c r="V4402" s="598"/>
      <c r="W4402" s="598"/>
      <c r="X4402" s="598"/>
      <c r="Y4402" s="598"/>
      <c r="Z4402" s="598"/>
      <c r="AA4402" s="598"/>
      <c r="AB4402" s="598"/>
      <c r="AC4402" s="598"/>
      <c r="AD4402" s="598"/>
      <c r="AE4402" s="598"/>
      <c r="AF4402" s="598"/>
      <c r="AG4402" s="599"/>
      <c r="AH4402" s="192"/>
      <c r="AI4402" s="604"/>
      <c r="AJ4402" s="598"/>
      <c r="AK4402" s="600"/>
      <c r="AL4402" s="67"/>
      <c r="AM4402" s="67"/>
    </row>
    <row r="4403">
      <c r="A4403" s="612"/>
      <c r="B4403" s="601"/>
      <c r="C4403" s="601"/>
      <c r="D4403" s="595"/>
      <c r="E4403" s="602"/>
      <c r="F4403" s="603"/>
      <c r="G4403" s="611"/>
      <c r="H4403" s="595"/>
      <c r="I4403" s="595"/>
      <c r="J4403" s="192"/>
      <c r="K4403" s="192"/>
      <c r="L4403" s="192"/>
      <c r="M4403" s="596"/>
      <c r="N4403" s="192"/>
      <c r="O4403" s="596"/>
      <c r="P4403" s="192"/>
      <c r="Q4403" s="596"/>
      <c r="R4403" s="597"/>
      <c r="S4403" s="600"/>
      <c r="T4403" s="598"/>
      <c r="U4403" s="598"/>
      <c r="V4403" s="598"/>
      <c r="W4403" s="598"/>
      <c r="X4403" s="598"/>
      <c r="Y4403" s="598"/>
      <c r="Z4403" s="598"/>
      <c r="AA4403" s="598"/>
      <c r="AB4403" s="598"/>
      <c r="AC4403" s="598"/>
      <c r="AD4403" s="598"/>
      <c r="AE4403" s="598"/>
      <c r="AF4403" s="598"/>
      <c r="AG4403" s="599"/>
      <c r="AH4403" s="192"/>
      <c r="AI4403" s="604"/>
      <c r="AJ4403" s="598"/>
      <c r="AK4403" s="600"/>
      <c r="AL4403" s="67"/>
      <c r="AM4403" s="67"/>
    </row>
    <row r="4404">
      <c r="A4404" s="612"/>
      <c r="B4404" s="601"/>
      <c r="C4404" s="601"/>
      <c r="D4404" s="595"/>
      <c r="E4404" s="602"/>
      <c r="F4404" s="603"/>
      <c r="G4404" s="611"/>
      <c r="H4404" s="595"/>
      <c r="I4404" s="595"/>
      <c r="J4404" s="192"/>
      <c r="K4404" s="192"/>
      <c r="L4404" s="192"/>
      <c r="M4404" s="596"/>
      <c r="N4404" s="192"/>
      <c r="O4404" s="596"/>
      <c r="P4404" s="192"/>
      <c r="Q4404" s="596"/>
      <c r="R4404" s="597"/>
      <c r="S4404" s="600"/>
      <c r="T4404" s="598"/>
      <c r="U4404" s="598"/>
      <c r="V4404" s="598"/>
      <c r="W4404" s="598"/>
      <c r="X4404" s="598"/>
      <c r="Y4404" s="598"/>
      <c r="Z4404" s="598"/>
      <c r="AA4404" s="598"/>
      <c r="AB4404" s="598"/>
      <c r="AC4404" s="598"/>
      <c r="AD4404" s="598"/>
      <c r="AE4404" s="598"/>
      <c r="AF4404" s="598"/>
      <c r="AG4404" s="599"/>
      <c r="AH4404" s="192"/>
      <c r="AI4404" s="604"/>
      <c r="AJ4404" s="598"/>
      <c r="AK4404" s="600"/>
      <c r="AL4404" s="67"/>
      <c r="AM4404" s="67"/>
    </row>
    <row r="4405">
      <c r="A4405" s="612"/>
      <c r="B4405" s="601"/>
      <c r="C4405" s="601"/>
      <c r="D4405" s="595"/>
      <c r="E4405" s="602"/>
      <c r="F4405" s="603"/>
      <c r="G4405" s="611"/>
      <c r="H4405" s="595"/>
      <c r="I4405" s="595"/>
      <c r="J4405" s="192"/>
      <c r="K4405" s="192"/>
      <c r="L4405" s="192"/>
      <c r="M4405" s="596"/>
      <c r="N4405" s="192"/>
      <c r="O4405" s="596"/>
      <c r="P4405" s="192"/>
      <c r="Q4405" s="596"/>
      <c r="R4405" s="597"/>
      <c r="S4405" s="600"/>
      <c r="T4405" s="598"/>
      <c r="U4405" s="598"/>
      <c r="V4405" s="598"/>
      <c r="W4405" s="598"/>
      <c r="X4405" s="598"/>
      <c r="Y4405" s="598"/>
      <c r="Z4405" s="598"/>
      <c r="AA4405" s="598"/>
      <c r="AB4405" s="598"/>
      <c r="AC4405" s="598"/>
      <c r="AD4405" s="598"/>
      <c r="AE4405" s="598"/>
      <c r="AF4405" s="598"/>
      <c r="AG4405" s="599"/>
      <c r="AH4405" s="192"/>
      <c r="AI4405" s="604"/>
      <c r="AJ4405" s="598"/>
      <c r="AK4405" s="600"/>
      <c r="AL4405" s="67"/>
      <c r="AM4405" s="67"/>
    </row>
    <row r="4406">
      <c r="A4406" s="612"/>
      <c r="B4406" s="601"/>
      <c r="C4406" s="601"/>
      <c r="D4406" s="595"/>
      <c r="E4406" s="602"/>
      <c r="F4406" s="603"/>
      <c r="G4406" s="611"/>
      <c r="H4406" s="595"/>
      <c r="I4406" s="595"/>
      <c r="J4406" s="192"/>
      <c r="K4406" s="192"/>
      <c r="L4406" s="192"/>
      <c r="M4406" s="596"/>
      <c r="N4406" s="192"/>
      <c r="O4406" s="596"/>
      <c r="P4406" s="192"/>
      <c r="Q4406" s="596"/>
      <c r="R4406" s="597"/>
      <c r="S4406" s="600"/>
      <c r="T4406" s="598"/>
      <c r="U4406" s="598"/>
      <c r="V4406" s="598"/>
      <c r="W4406" s="598"/>
      <c r="X4406" s="598"/>
      <c r="Y4406" s="598"/>
      <c r="Z4406" s="598"/>
      <c r="AA4406" s="598"/>
      <c r="AB4406" s="598"/>
      <c r="AC4406" s="598"/>
      <c r="AD4406" s="598"/>
      <c r="AE4406" s="598"/>
      <c r="AF4406" s="598"/>
      <c r="AG4406" s="599"/>
      <c r="AH4406" s="192"/>
      <c r="AI4406" s="604"/>
      <c r="AJ4406" s="598"/>
      <c r="AK4406" s="600"/>
      <c r="AL4406" s="67"/>
      <c r="AM4406" s="67"/>
    </row>
    <row r="4407">
      <c r="A4407" s="612"/>
      <c r="B4407" s="601"/>
      <c r="C4407" s="601"/>
      <c r="D4407" s="595"/>
      <c r="E4407" s="602"/>
      <c r="F4407" s="603"/>
      <c r="G4407" s="611"/>
      <c r="H4407" s="595"/>
      <c r="I4407" s="595"/>
      <c r="J4407" s="192"/>
      <c r="K4407" s="192"/>
      <c r="L4407" s="192"/>
      <c r="M4407" s="596"/>
      <c r="N4407" s="192"/>
      <c r="O4407" s="596"/>
      <c r="P4407" s="192"/>
      <c r="Q4407" s="596"/>
      <c r="R4407" s="597"/>
      <c r="S4407" s="600"/>
      <c r="T4407" s="598"/>
      <c r="U4407" s="598"/>
      <c r="V4407" s="598"/>
      <c r="W4407" s="598"/>
      <c r="X4407" s="598"/>
      <c r="Y4407" s="598"/>
      <c r="Z4407" s="598"/>
      <c r="AA4407" s="598"/>
      <c r="AB4407" s="598"/>
      <c r="AC4407" s="598"/>
      <c r="AD4407" s="598"/>
      <c r="AE4407" s="598"/>
      <c r="AF4407" s="598"/>
      <c r="AG4407" s="599"/>
      <c r="AH4407" s="192"/>
      <c r="AI4407" s="604"/>
      <c r="AJ4407" s="598"/>
      <c r="AK4407" s="600"/>
      <c r="AL4407" s="67"/>
      <c r="AM4407" s="67"/>
    </row>
    <row r="4408">
      <c r="A4408" s="612"/>
      <c r="B4408" s="601"/>
      <c r="C4408" s="601"/>
      <c r="D4408" s="595"/>
      <c r="E4408" s="602"/>
      <c r="F4408" s="603"/>
      <c r="G4408" s="611"/>
      <c r="H4408" s="595"/>
      <c r="I4408" s="595"/>
      <c r="J4408" s="192"/>
      <c r="K4408" s="192"/>
      <c r="L4408" s="192"/>
      <c r="M4408" s="596"/>
      <c r="N4408" s="192"/>
      <c r="O4408" s="596"/>
      <c r="P4408" s="192"/>
      <c r="Q4408" s="596"/>
      <c r="R4408" s="597"/>
      <c r="S4408" s="600"/>
      <c r="T4408" s="598"/>
      <c r="U4408" s="598"/>
      <c r="V4408" s="598"/>
      <c r="W4408" s="598"/>
      <c r="X4408" s="598"/>
      <c r="Y4408" s="598"/>
      <c r="Z4408" s="598"/>
      <c r="AA4408" s="598"/>
      <c r="AB4408" s="598"/>
      <c r="AC4408" s="598"/>
      <c r="AD4408" s="598"/>
      <c r="AE4408" s="598"/>
      <c r="AF4408" s="598"/>
      <c r="AG4408" s="599"/>
      <c r="AH4408" s="192"/>
      <c r="AI4408" s="604"/>
      <c r="AJ4408" s="598"/>
      <c r="AK4408" s="600"/>
      <c r="AL4408" s="67"/>
      <c r="AM4408" s="67"/>
    </row>
    <row r="4409">
      <c r="A4409" s="612"/>
      <c r="B4409" s="601"/>
      <c r="C4409" s="601"/>
      <c r="D4409" s="595"/>
      <c r="E4409" s="602"/>
      <c r="F4409" s="603"/>
      <c r="G4409" s="611"/>
      <c r="H4409" s="595"/>
      <c r="I4409" s="595"/>
      <c r="J4409" s="192"/>
      <c r="K4409" s="192"/>
      <c r="L4409" s="192"/>
      <c r="M4409" s="596"/>
      <c r="N4409" s="192"/>
      <c r="O4409" s="596"/>
      <c r="P4409" s="192"/>
      <c r="Q4409" s="596"/>
      <c r="R4409" s="597"/>
      <c r="S4409" s="600"/>
      <c r="T4409" s="598"/>
      <c r="U4409" s="598"/>
      <c r="V4409" s="598"/>
      <c r="W4409" s="598"/>
      <c r="X4409" s="598"/>
      <c r="Y4409" s="598"/>
      <c r="Z4409" s="598"/>
      <c r="AA4409" s="598"/>
      <c r="AB4409" s="598"/>
      <c r="AC4409" s="598"/>
      <c r="AD4409" s="598"/>
      <c r="AE4409" s="598"/>
      <c r="AF4409" s="598"/>
      <c r="AG4409" s="599"/>
      <c r="AH4409" s="192"/>
      <c r="AI4409" s="604"/>
      <c r="AJ4409" s="598"/>
      <c r="AK4409" s="600"/>
      <c r="AL4409" s="67"/>
      <c r="AM4409" s="67"/>
    </row>
    <row r="4410">
      <c r="A4410" s="612"/>
      <c r="B4410" s="601"/>
      <c r="C4410" s="601"/>
      <c r="D4410" s="595"/>
      <c r="E4410" s="602"/>
      <c r="F4410" s="603"/>
      <c r="G4410" s="611"/>
      <c r="H4410" s="595"/>
      <c r="I4410" s="595"/>
      <c r="J4410" s="192"/>
      <c r="K4410" s="192"/>
      <c r="L4410" s="192"/>
      <c r="M4410" s="596"/>
      <c r="N4410" s="192"/>
      <c r="O4410" s="596"/>
      <c r="P4410" s="192"/>
      <c r="Q4410" s="596"/>
      <c r="R4410" s="597"/>
      <c r="S4410" s="600"/>
      <c r="T4410" s="598"/>
      <c r="U4410" s="598"/>
      <c r="V4410" s="598"/>
      <c r="W4410" s="598"/>
      <c r="X4410" s="598"/>
      <c r="Y4410" s="598"/>
      <c r="Z4410" s="598"/>
      <c r="AA4410" s="598"/>
      <c r="AB4410" s="598"/>
      <c r="AC4410" s="598"/>
      <c r="AD4410" s="598"/>
      <c r="AE4410" s="598"/>
      <c r="AF4410" s="598"/>
      <c r="AG4410" s="599"/>
      <c r="AH4410" s="192"/>
      <c r="AI4410" s="604"/>
      <c r="AJ4410" s="598"/>
      <c r="AK4410" s="600"/>
      <c r="AL4410" s="67"/>
      <c r="AM4410" s="67"/>
    </row>
    <row r="4411">
      <c r="A4411" s="612"/>
      <c r="B4411" s="601"/>
      <c r="C4411" s="601"/>
      <c r="D4411" s="595"/>
      <c r="E4411" s="602"/>
      <c r="F4411" s="603"/>
      <c r="G4411" s="611"/>
      <c r="H4411" s="595"/>
      <c r="I4411" s="595"/>
      <c r="J4411" s="192"/>
      <c r="K4411" s="192"/>
      <c r="L4411" s="192"/>
      <c r="M4411" s="596"/>
      <c r="N4411" s="192"/>
      <c r="O4411" s="596"/>
      <c r="P4411" s="192"/>
      <c r="Q4411" s="596"/>
      <c r="R4411" s="597"/>
      <c r="S4411" s="600"/>
      <c r="T4411" s="598"/>
      <c r="U4411" s="598"/>
      <c r="V4411" s="598"/>
      <c r="W4411" s="598"/>
      <c r="X4411" s="598"/>
      <c r="Y4411" s="598"/>
      <c r="Z4411" s="598"/>
      <c r="AA4411" s="598"/>
      <c r="AB4411" s="598"/>
      <c r="AC4411" s="598"/>
      <c r="AD4411" s="598"/>
      <c r="AE4411" s="598"/>
      <c r="AF4411" s="598"/>
      <c r="AG4411" s="599"/>
      <c r="AH4411" s="192"/>
      <c r="AI4411" s="604"/>
      <c r="AJ4411" s="598"/>
      <c r="AK4411" s="600"/>
      <c r="AL4411" s="67"/>
      <c r="AM4411" s="67"/>
    </row>
    <row r="4412">
      <c r="A4412" s="612"/>
      <c r="B4412" s="601"/>
      <c r="C4412" s="601"/>
      <c r="D4412" s="595"/>
      <c r="E4412" s="602"/>
      <c r="F4412" s="603"/>
      <c r="G4412" s="611"/>
      <c r="H4412" s="595"/>
      <c r="I4412" s="595"/>
      <c r="J4412" s="192"/>
      <c r="K4412" s="192"/>
      <c r="L4412" s="192"/>
      <c r="M4412" s="596"/>
      <c r="N4412" s="192"/>
      <c r="O4412" s="596"/>
      <c r="P4412" s="192"/>
      <c r="Q4412" s="596"/>
      <c r="R4412" s="597"/>
      <c r="S4412" s="600"/>
      <c r="T4412" s="598"/>
      <c r="U4412" s="598"/>
      <c r="V4412" s="598"/>
      <c r="W4412" s="598"/>
      <c r="X4412" s="598"/>
      <c r="Y4412" s="598"/>
      <c r="Z4412" s="598"/>
      <c r="AA4412" s="598"/>
      <c r="AB4412" s="598"/>
      <c r="AC4412" s="598"/>
      <c r="AD4412" s="598"/>
      <c r="AE4412" s="598"/>
      <c r="AF4412" s="598"/>
      <c r="AG4412" s="599"/>
      <c r="AH4412" s="192"/>
      <c r="AI4412" s="604"/>
      <c r="AJ4412" s="598"/>
      <c r="AK4412" s="600"/>
      <c r="AL4412" s="67"/>
      <c r="AM4412" s="67"/>
    </row>
    <row r="4413">
      <c r="A4413" s="612"/>
      <c r="B4413" s="601"/>
      <c r="C4413" s="601"/>
      <c r="D4413" s="595"/>
      <c r="E4413" s="602"/>
      <c r="F4413" s="603"/>
      <c r="G4413" s="611"/>
      <c r="H4413" s="595"/>
      <c r="I4413" s="595"/>
      <c r="J4413" s="192"/>
      <c r="K4413" s="192"/>
      <c r="L4413" s="192"/>
      <c r="M4413" s="596"/>
      <c r="N4413" s="192"/>
      <c r="O4413" s="596"/>
      <c r="P4413" s="192"/>
      <c r="Q4413" s="596"/>
      <c r="R4413" s="597"/>
      <c r="S4413" s="600"/>
      <c r="T4413" s="598"/>
      <c r="U4413" s="598"/>
      <c r="V4413" s="598"/>
      <c r="W4413" s="598"/>
      <c r="X4413" s="598"/>
      <c r="Y4413" s="598"/>
      <c r="Z4413" s="598"/>
      <c r="AA4413" s="598"/>
      <c r="AB4413" s="598"/>
      <c r="AC4413" s="598"/>
      <c r="AD4413" s="598"/>
      <c r="AE4413" s="598"/>
      <c r="AF4413" s="598"/>
      <c r="AG4413" s="599"/>
      <c r="AH4413" s="192"/>
      <c r="AI4413" s="604"/>
      <c r="AJ4413" s="598"/>
      <c r="AK4413" s="600"/>
      <c r="AL4413" s="67"/>
      <c r="AM4413" s="67"/>
    </row>
    <row r="4414">
      <c r="A4414" s="612"/>
      <c r="B4414" s="601"/>
      <c r="C4414" s="601"/>
      <c r="D4414" s="595"/>
      <c r="E4414" s="602"/>
      <c r="F4414" s="603"/>
      <c r="G4414" s="611"/>
      <c r="H4414" s="595"/>
      <c r="I4414" s="595"/>
      <c r="J4414" s="192"/>
      <c r="K4414" s="192"/>
      <c r="L4414" s="192"/>
      <c r="M4414" s="596"/>
      <c r="N4414" s="192"/>
      <c r="O4414" s="596"/>
      <c r="P4414" s="192"/>
      <c r="Q4414" s="596"/>
      <c r="R4414" s="597"/>
      <c r="S4414" s="600"/>
      <c r="T4414" s="598"/>
      <c r="U4414" s="598"/>
      <c r="V4414" s="598"/>
      <c r="W4414" s="598"/>
      <c r="X4414" s="598"/>
      <c r="Y4414" s="598"/>
      <c r="Z4414" s="598"/>
      <c r="AA4414" s="598"/>
      <c r="AB4414" s="598"/>
      <c r="AC4414" s="598"/>
      <c r="AD4414" s="598"/>
      <c r="AE4414" s="598"/>
      <c r="AF4414" s="598"/>
      <c r="AG4414" s="599"/>
      <c r="AH4414" s="192"/>
      <c r="AI4414" s="604"/>
      <c r="AJ4414" s="598"/>
      <c r="AK4414" s="600"/>
      <c r="AL4414" s="67"/>
      <c r="AM4414" s="67"/>
    </row>
    <row r="4415">
      <c r="A4415" s="612"/>
      <c r="B4415" s="601"/>
      <c r="C4415" s="601"/>
      <c r="D4415" s="595"/>
      <c r="E4415" s="602"/>
      <c r="F4415" s="603"/>
      <c r="G4415" s="611"/>
      <c r="H4415" s="595"/>
      <c r="I4415" s="595"/>
      <c r="J4415" s="192"/>
      <c r="K4415" s="192"/>
      <c r="L4415" s="192"/>
      <c r="M4415" s="596"/>
      <c r="N4415" s="192"/>
      <c r="O4415" s="596"/>
      <c r="P4415" s="192"/>
      <c r="Q4415" s="596"/>
      <c r="R4415" s="597"/>
      <c r="S4415" s="600"/>
      <c r="T4415" s="598"/>
      <c r="U4415" s="598"/>
      <c r="V4415" s="598"/>
      <c r="W4415" s="598"/>
      <c r="X4415" s="598"/>
      <c r="Y4415" s="598"/>
      <c r="Z4415" s="598"/>
      <c r="AA4415" s="598"/>
      <c r="AB4415" s="598"/>
      <c r="AC4415" s="598"/>
      <c r="AD4415" s="598"/>
      <c r="AE4415" s="598"/>
      <c r="AF4415" s="598"/>
      <c r="AG4415" s="599"/>
      <c r="AH4415" s="192"/>
      <c r="AI4415" s="604"/>
      <c r="AJ4415" s="598"/>
      <c r="AK4415" s="600"/>
      <c r="AL4415" s="67"/>
      <c r="AM4415" s="67"/>
    </row>
    <row r="4416">
      <c r="A4416" s="612"/>
      <c r="B4416" s="601"/>
      <c r="C4416" s="601"/>
      <c r="D4416" s="595"/>
      <c r="E4416" s="602"/>
      <c r="F4416" s="603"/>
      <c r="G4416" s="611"/>
      <c r="H4416" s="595"/>
      <c r="I4416" s="595"/>
      <c r="J4416" s="192"/>
      <c r="K4416" s="192"/>
      <c r="L4416" s="192"/>
      <c r="M4416" s="596"/>
      <c r="N4416" s="192"/>
      <c r="O4416" s="596"/>
      <c r="P4416" s="192"/>
      <c r="Q4416" s="596"/>
      <c r="R4416" s="597"/>
      <c r="S4416" s="600"/>
      <c r="T4416" s="598"/>
      <c r="U4416" s="598"/>
      <c r="V4416" s="598"/>
      <c r="W4416" s="598"/>
      <c r="X4416" s="598"/>
      <c r="Y4416" s="598"/>
      <c r="Z4416" s="598"/>
      <c r="AA4416" s="598"/>
      <c r="AB4416" s="598"/>
      <c r="AC4416" s="598"/>
      <c r="AD4416" s="598"/>
      <c r="AE4416" s="598"/>
      <c r="AF4416" s="598"/>
      <c r="AG4416" s="599"/>
      <c r="AH4416" s="192"/>
      <c r="AI4416" s="604"/>
      <c r="AJ4416" s="598"/>
      <c r="AK4416" s="600"/>
      <c r="AL4416" s="67"/>
      <c r="AM4416" s="67"/>
    </row>
    <row r="4417">
      <c r="A4417" s="612"/>
      <c r="B4417" s="601"/>
      <c r="C4417" s="601"/>
      <c r="D4417" s="595"/>
      <c r="E4417" s="602"/>
      <c r="F4417" s="603"/>
      <c r="G4417" s="611"/>
      <c r="H4417" s="595"/>
      <c r="I4417" s="595"/>
      <c r="J4417" s="192"/>
      <c r="K4417" s="192"/>
      <c r="L4417" s="192"/>
      <c r="M4417" s="596"/>
      <c r="N4417" s="192"/>
      <c r="O4417" s="596"/>
      <c r="P4417" s="192"/>
      <c r="Q4417" s="596"/>
      <c r="R4417" s="597"/>
      <c r="S4417" s="600"/>
      <c r="T4417" s="598"/>
      <c r="U4417" s="598"/>
      <c r="V4417" s="598"/>
      <c r="W4417" s="598"/>
      <c r="X4417" s="598"/>
      <c r="Y4417" s="598"/>
      <c r="Z4417" s="598"/>
      <c r="AA4417" s="598"/>
      <c r="AB4417" s="598"/>
      <c r="AC4417" s="598"/>
      <c r="AD4417" s="598"/>
      <c r="AE4417" s="598"/>
      <c r="AF4417" s="598"/>
      <c r="AG4417" s="599"/>
      <c r="AH4417" s="192"/>
      <c r="AI4417" s="604"/>
      <c r="AJ4417" s="598"/>
      <c r="AK4417" s="600"/>
      <c r="AL4417" s="67"/>
      <c r="AM4417" s="67"/>
    </row>
    <row r="4418">
      <c r="A4418" s="612"/>
      <c r="B4418" s="601"/>
      <c r="C4418" s="601"/>
      <c r="D4418" s="595"/>
      <c r="E4418" s="602"/>
      <c r="F4418" s="603"/>
      <c r="G4418" s="611"/>
      <c r="H4418" s="595"/>
      <c r="I4418" s="595"/>
      <c r="J4418" s="192"/>
      <c r="K4418" s="192"/>
      <c r="L4418" s="192"/>
      <c r="M4418" s="596"/>
      <c r="N4418" s="192"/>
      <c r="O4418" s="596"/>
      <c r="P4418" s="192"/>
      <c r="Q4418" s="596"/>
      <c r="R4418" s="597"/>
      <c r="S4418" s="600"/>
      <c r="T4418" s="598"/>
      <c r="U4418" s="598"/>
      <c r="V4418" s="598"/>
      <c r="W4418" s="598"/>
      <c r="X4418" s="598"/>
      <c r="Y4418" s="598"/>
      <c r="Z4418" s="598"/>
      <c r="AA4418" s="598"/>
      <c r="AB4418" s="598"/>
      <c r="AC4418" s="598"/>
      <c r="AD4418" s="598"/>
      <c r="AE4418" s="598"/>
      <c r="AF4418" s="598"/>
      <c r="AG4418" s="599"/>
      <c r="AH4418" s="192"/>
      <c r="AI4418" s="604"/>
      <c r="AJ4418" s="598"/>
      <c r="AK4418" s="600"/>
      <c r="AL4418" s="67"/>
      <c r="AM4418" s="67"/>
    </row>
    <row r="4419">
      <c r="A4419" s="612"/>
      <c r="B4419" s="601"/>
      <c r="C4419" s="601"/>
      <c r="D4419" s="595"/>
      <c r="E4419" s="602"/>
      <c r="F4419" s="603"/>
      <c r="G4419" s="611"/>
      <c r="H4419" s="595"/>
      <c r="I4419" s="595"/>
      <c r="J4419" s="192"/>
      <c r="K4419" s="192"/>
      <c r="L4419" s="192"/>
      <c r="M4419" s="596"/>
      <c r="N4419" s="192"/>
      <c r="O4419" s="596"/>
      <c r="P4419" s="192"/>
      <c r="Q4419" s="596"/>
      <c r="R4419" s="597"/>
      <c r="S4419" s="600"/>
      <c r="T4419" s="598"/>
      <c r="U4419" s="598"/>
      <c r="V4419" s="598"/>
      <c r="W4419" s="598"/>
      <c r="X4419" s="598"/>
      <c r="Y4419" s="598"/>
      <c r="Z4419" s="598"/>
      <c r="AA4419" s="598"/>
      <c r="AB4419" s="598"/>
      <c r="AC4419" s="598"/>
      <c r="AD4419" s="598"/>
      <c r="AE4419" s="598"/>
      <c r="AF4419" s="598"/>
      <c r="AG4419" s="599"/>
      <c r="AH4419" s="192"/>
      <c r="AI4419" s="604"/>
      <c r="AJ4419" s="598"/>
      <c r="AK4419" s="600"/>
      <c r="AL4419" s="67"/>
      <c r="AM4419" s="67"/>
    </row>
    <row r="4420">
      <c r="A4420" s="612"/>
      <c r="B4420" s="601"/>
      <c r="C4420" s="601"/>
      <c r="D4420" s="595"/>
      <c r="E4420" s="602"/>
      <c r="F4420" s="603"/>
      <c r="G4420" s="611"/>
      <c r="H4420" s="595"/>
      <c r="I4420" s="595"/>
      <c r="J4420" s="192"/>
      <c r="K4420" s="192"/>
      <c r="L4420" s="192"/>
      <c r="M4420" s="596"/>
      <c r="N4420" s="192"/>
      <c r="O4420" s="596"/>
      <c r="P4420" s="192"/>
      <c r="Q4420" s="596"/>
      <c r="R4420" s="597"/>
      <c r="S4420" s="600"/>
      <c r="T4420" s="598"/>
      <c r="U4420" s="598"/>
      <c r="V4420" s="598"/>
      <c r="W4420" s="598"/>
      <c r="X4420" s="598"/>
      <c r="Y4420" s="598"/>
      <c r="Z4420" s="598"/>
      <c r="AA4420" s="598"/>
      <c r="AB4420" s="598"/>
      <c r="AC4420" s="598"/>
      <c r="AD4420" s="598"/>
      <c r="AE4420" s="598"/>
      <c r="AF4420" s="598"/>
      <c r="AG4420" s="599"/>
      <c r="AH4420" s="192"/>
      <c r="AI4420" s="604"/>
      <c r="AJ4420" s="598"/>
      <c r="AK4420" s="600"/>
      <c r="AL4420" s="67"/>
      <c r="AM4420" s="67"/>
    </row>
    <row r="4421">
      <c r="A4421" s="612"/>
      <c r="B4421" s="601"/>
      <c r="C4421" s="601"/>
      <c r="D4421" s="595"/>
      <c r="E4421" s="602"/>
      <c r="F4421" s="603"/>
      <c r="G4421" s="611"/>
      <c r="H4421" s="595"/>
      <c r="I4421" s="595"/>
      <c r="J4421" s="192"/>
      <c r="K4421" s="192"/>
      <c r="L4421" s="192"/>
      <c r="M4421" s="596"/>
      <c r="N4421" s="192"/>
      <c r="O4421" s="596"/>
      <c r="P4421" s="192"/>
      <c r="Q4421" s="596"/>
      <c r="R4421" s="597"/>
      <c r="S4421" s="600"/>
      <c r="T4421" s="598"/>
      <c r="U4421" s="598"/>
      <c r="V4421" s="598"/>
      <c r="W4421" s="598"/>
      <c r="X4421" s="598"/>
      <c r="Y4421" s="598"/>
      <c r="Z4421" s="598"/>
      <c r="AA4421" s="598"/>
      <c r="AB4421" s="598"/>
      <c r="AC4421" s="598"/>
      <c r="AD4421" s="598"/>
      <c r="AE4421" s="598"/>
      <c r="AF4421" s="598"/>
      <c r="AG4421" s="599"/>
      <c r="AH4421" s="192"/>
      <c r="AI4421" s="604"/>
      <c r="AJ4421" s="598"/>
      <c r="AK4421" s="600"/>
      <c r="AL4421" s="67"/>
      <c r="AM4421" s="67"/>
    </row>
    <row r="4422">
      <c r="A4422" s="612"/>
      <c r="B4422" s="601"/>
      <c r="C4422" s="601"/>
      <c r="D4422" s="595"/>
      <c r="E4422" s="602"/>
      <c r="F4422" s="603"/>
      <c r="G4422" s="611"/>
      <c r="H4422" s="595"/>
      <c r="I4422" s="595"/>
      <c r="J4422" s="192"/>
      <c r="K4422" s="192"/>
      <c r="L4422" s="192"/>
      <c r="M4422" s="596"/>
      <c r="N4422" s="192"/>
      <c r="O4422" s="596"/>
      <c r="P4422" s="192"/>
      <c r="Q4422" s="596"/>
      <c r="R4422" s="597"/>
      <c r="S4422" s="600"/>
      <c r="T4422" s="598"/>
      <c r="U4422" s="598"/>
      <c r="V4422" s="598"/>
      <c r="W4422" s="598"/>
      <c r="X4422" s="598"/>
      <c r="Y4422" s="598"/>
      <c r="Z4422" s="598"/>
      <c r="AA4422" s="598"/>
      <c r="AB4422" s="598"/>
      <c r="AC4422" s="598"/>
      <c r="AD4422" s="598"/>
      <c r="AE4422" s="598"/>
      <c r="AF4422" s="598"/>
      <c r="AG4422" s="599"/>
      <c r="AH4422" s="192"/>
      <c r="AI4422" s="604"/>
      <c r="AJ4422" s="598"/>
      <c r="AK4422" s="600"/>
      <c r="AL4422" s="67"/>
      <c r="AM4422" s="67"/>
    </row>
    <row r="4423">
      <c r="A4423" s="612"/>
      <c r="B4423" s="601"/>
      <c r="C4423" s="601"/>
      <c r="D4423" s="595"/>
      <c r="E4423" s="602"/>
      <c r="F4423" s="603"/>
      <c r="G4423" s="611"/>
      <c r="H4423" s="595"/>
      <c r="I4423" s="595"/>
      <c r="J4423" s="192"/>
      <c r="K4423" s="192"/>
      <c r="L4423" s="192"/>
      <c r="M4423" s="596"/>
      <c r="N4423" s="192"/>
      <c r="O4423" s="596"/>
      <c r="P4423" s="192"/>
      <c r="Q4423" s="596"/>
      <c r="R4423" s="597"/>
      <c r="S4423" s="600"/>
      <c r="T4423" s="598"/>
      <c r="U4423" s="598"/>
      <c r="V4423" s="598"/>
      <c r="W4423" s="598"/>
      <c r="X4423" s="598"/>
      <c r="Y4423" s="598"/>
      <c r="Z4423" s="598"/>
      <c r="AA4423" s="598"/>
      <c r="AB4423" s="598"/>
      <c r="AC4423" s="598"/>
      <c r="AD4423" s="598"/>
      <c r="AE4423" s="598"/>
      <c r="AF4423" s="598"/>
      <c r="AG4423" s="599"/>
      <c r="AH4423" s="192"/>
      <c r="AI4423" s="604"/>
      <c r="AJ4423" s="598"/>
      <c r="AK4423" s="600"/>
      <c r="AL4423" s="67"/>
      <c r="AM4423" s="67"/>
    </row>
    <row r="4424">
      <c r="A4424" s="612"/>
      <c r="B4424" s="601"/>
      <c r="C4424" s="601"/>
      <c r="D4424" s="595"/>
      <c r="E4424" s="602"/>
      <c r="F4424" s="603"/>
      <c r="G4424" s="611"/>
      <c r="H4424" s="595"/>
      <c r="I4424" s="595"/>
      <c r="J4424" s="192"/>
      <c r="K4424" s="192"/>
      <c r="L4424" s="192"/>
      <c r="M4424" s="596"/>
      <c r="N4424" s="192"/>
      <c r="O4424" s="596"/>
      <c r="P4424" s="192"/>
      <c r="Q4424" s="596"/>
      <c r="R4424" s="597"/>
      <c r="S4424" s="600"/>
      <c r="T4424" s="598"/>
      <c r="U4424" s="598"/>
      <c r="V4424" s="598"/>
      <c r="W4424" s="598"/>
      <c r="X4424" s="598"/>
      <c r="Y4424" s="598"/>
      <c r="Z4424" s="598"/>
      <c r="AA4424" s="598"/>
      <c r="AB4424" s="598"/>
      <c r="AC4424" s="598"/>
      <c r="AD4424" s="598"/>
      <c r="AE4424" s="598"/>
      <c r="AF4424" s="598"/>
      <c r="AG4424" s="599"/>
      <c r="AH4424" s="192"/>
      <c r="AI4424" s="604"/>
      <c r="AJ4424" s="598"/>
      <c r="AK4424" s="600"/>
      <c r="AL4424" s="67"/>
      <c r="AM4424" s="67"/>
    </row>
    <row r="4425">
      <c r="A4425" s="612"/>
      <c r="B4425" s="601"/>
      <c r="C4425" s="601"/>
      <c r="D4425" s="595"/>
      <c r="E4425" s="602"/>
      <c r="F4425" s="603"/>
      <c r="G4425" s="611"/>
      <c r="H4425" s="595"/>
      <c r="I4425" s="595"/>
      <c r="J4425" s="192"/>
      <c r="K4425" s="192"/>
      <c r="L4425" s="192"/>
      <c r="M4425" s="596"/>
      <c r="N4425" s="192"/>
      <c r="O4425" s="596"/>
      <c r="P4425" s="192"/>
      <c r="Q4425" s="596"/>
      <c r="R4425" s="597"/>
      <c r="S4425" s="600"/>
      <c r="T4425" s="598"/>
      <c r="U4425" s="598"/>
      <c r="V4425" s="598"/>
      <c r="W4425" s="598"/>
      <c r="X4425" s="598"/>
      <c r="Y4425" s="598"/>
      <c r="Z4425" s="598"/>
      <c r="AA4425" s="598"/>
      <c r="AB4425" s="598"/>
      <c r="AC4425" s="598"/>
      <c r="AD4425" s="598"/>
      <c r="AE4425" s="598"/>
      <c r="AF4425" s="598"/>
      <c r="AG4425" s="599"/>
      <c r="AH4425" s="192"/>
      <c r="AI4425" s="604"/>
      <c r="AJ4425" s="598"/>
      <c r="AK4425" s="600"/>
      <c r="AL4425" s="67"/>
      <c r="AM4425" s="67"/>
    </row>
    <row r="4426">
      <c r="A4426" s="612"/>
      <c r="B4426" s="601"/>
      <c r="C4426" s="601"/>
      <c r="D4426" s="595"/>
      <c r="E4426" s="602"/>
      <c r="F4426" s="603"/>
      <c r="G4426" s="611"/>
      <c r="H4426" s="595"/>
      <c r="I4426" s="595"/>
      <c r="J4426" s="192"/>
      <c r="K4426" s="192"/>
      <c r="L4426" s="192"/>
      <c r="M4426" s="596"/>
      <c r="N4426" s="192"/>
      <c r="O4426" s="596"/>
      <c r="P4426" s="192"/>
      <c r="Q4426" s="596"/>
      <c r="R4426" s="597"/>
      <c r="S4426" s="600"/>
      <c r="T4426" s="598"/>
      <c r="U4426" s="598"/>
      <c r="V4426" s="598"/>
      <c r="W4426" s="598"/>
      <c r="X4426" s="598"/>
      <c r="Y4426" s="598"/>
      <c r="Z4426" s="598"/>
      <c r="AA4426" s="598"/>
      <c r="AB4426" s="598"/>
      <c r="AC4426" s="598"/>
      <c r="AD4426" s="598"/>
      <c r="AE4426" s="598"/>
      <c r="AF4426" s="598"/>
      <c r="AG4426" s="599"/>
      <c r="AH4426" s="192"/>
      <c r="AI4426" s="604"/>
      <c r="AJ4426" s="598"/>
      <c r="AK4426" s="600"/>
      <c r="AL4426" s="67"/>
      <c r="AM4426" s="67"/>
    </row>
    <row r="4427">
      <c r="A4427" s="612"/>
      <c r="B4427" s="601"/>
      <c r="C4427" s="601"/>
      <c r="D4427" s="595"/>
      <c r="E4427" s="602"/>
      <c r="F4427" s="603"/>
      <c r="G4427" s="611"/>
      <c r="H4427" s="595"/>
      <c r="I4427" s="595"/>
      <c r="J4427" s="192"/>
      <c r="K4427" s="192"/>
      <c r="L4427" s="192"/>
      <c r="M4427" s="596"/>
      <c r="N4427" s="192"/>
      <c r="O4427" s="596"/>
      <c r="P4427" s="192"/>
      <c r="Q4427" s="596"/>
      <c r="R4427" s="597"/>
      <c r="S4427" s="600"/>
      <c r="T4427" s="598"/>
      <c r="U4427" s="598"/>
      <c r="V4427" s="598"/>
      <c r="W4427" s="598"/>
      <c r="X4427" s="598"/>
      <c r="Y4427" s="598"/>
      <c r="Z4427" s="598"/>
      <c r="AA4427" s="598"/>
      <c r="AB4427" s="598"/>
      <c r="AC4427" s="598"/>
      <c r="AD4427" s="598"/>
      <c r="AE4427" s="598"/>
      <c r="AF4427" s="598"/>
      <c r="AG4427" s="599"/>
      <c r="AH4427" s="192"/>
      <c r="AI4427" s="604"/>
      <c r="AJ4427" s="598"/>
      <c r="AK4427" s="600"/>
      <c r="AL4427" s="67"/>
      <c r="AM4427" s="67"/>
    </row>
    <row r="4428">
      <c r="A4428" s="612"/>
      <c r="B4428" s="601"/>
      <c r="C4428" s="601"/>
      <c r="D4428" s="595"/>
      <c r="E4428" s="602"/>
      <c r="F4428" s="603"/>
      <c r="G4428" s="611"/>
      <c r="H4428" s="595"/>
      <c r="I4428" s="595"/>
      <c r="J4428" s="192"/>
      <c r="K4428" s="192"/>
      <c r="L4428" s="192"/>
      <c r="M4428" s="596"/>
      <c r="N4428" s="192"/>
      <c r="O4428" s="596"/>
      <c r="P4428" s="192"/>
      <c r="Q4428" s="596"/>
      <c r="R4428" s="597"/>
      <c r="S4428" s="600"/>
      <c r="T4428" s="598"/>
      <c r="U4428" s="598"/>
      <c r="V4428" s="598"/>
      <c r="W4428" s="598"/>
      <c r="X4428" s="598"/>
      <c r="Y4428" s="598"/>
      <c r="Z4428" s="598"/>
      <c r="AA4428" s="598"/>
      <c r="AB4428" s="598"/>
      <c r="AC4428" s="598"/>
      <c r="AD4428" s="598"/>
      <c r="AE4428" s="598"/>
      <c r="AF4428" s="598"/>
      <c r="AG4428" s="599"/>
      <c r="AH4428" s="192"/>
      <c r="AI4428" s="604"/>
      <c r="AJ4428" s="598"/>
      <c r="AK4428" s="600"/>
      <c r="AL4428" s="67"/>
      <c r="AM4428" s="67"/>
    </row>
    <row r="4429">
      <c r="A4429" s="612"/>
      <c r="B4429" s="601"/>
      <c r="C4429" s="601"/>
      <c r="D4429" s="595"/>
      <c r="E4429" s="602"/>
      <c r="F4429" s="603"/>
      <c r="G4429" s="611"/>
      <c r="H4429" s="595"/>
      <c r="I4429" s="595"/>
      <c r="J4429" s="192"/>
      <c r="K4429" s="192"/>
      <c r="L4429" s="192"/>
      <c r="M4429" s="596"/>
      <c r="N4429" s="192"/>
      <c r="O4429" s="596"/>
      <c r="P4429" s="192"/>
      <c r="Q4429" s="596"/>
      <c r="R4429" s="597"/>
      <c r="S4429" s="600"/>
      <c r="T4429" s="598"/>
      <c r="U4429" s="598"/>
      <c r="V4429" s="598"/>
      <c r="W4429" s="598"/>
      <c r="X4429" s="598"/>
      <c r="Y4429" s="598"/>
      <c r="Z4429" s="598"/>
      <c r="AA4429" s="598"/>
      <c r="AB4429" s="598"/>
      <c r="AC4429" s="598"/>
      <c r="AD4429" s="598"/>
      <c r="AE4429" s="598"/>
      <c r="AF4429" s="598"/>
      <c r="AG4429" s="599"/>
      <c r="AH4429" s="192"/>
      <c r="AI4429" s="604"/>
      <c r="AJ4429" s="598"/>
      <c r="AK4429" s="600"/>
      <c r="AL4429" s="67"/>
      <c r="AM4429" s="67"/>
    </row>
    <row r="4430">
      <c r="A4430" s="612"/>
      <c r="B4430" s="601"/>
      <c r="C4430" s="601"/>
      <c r="D4430" s="595"/>
      <c r="E4430" s="602"/>
      <c r="F4430" s="603"/>
      <c r="G4430" s="611"/>
      <c r="H4430" s="595"/>
      <c r="I4430" s="595"/>
      <c r="J4430" s="192"/>
      <c r="K4430" s="192"/>
      <c r="L4430" s="192"/>
      <c r="M4430" s="596"/>
      <c r="N4430" s="192"/>
      <c r="O4430" s="596"/>
      <c r="P4430" s="192"/>
      <c r="Q4430" s="596"/>
      <c r="R4430" s="597"/>
      <c r="S4430" s="600"/>
      <c r="T4430" s="598"/>
      <c r="U4430" s="598"/>
      <c r="V4430" s="598"/>
      <c r="W4430" s="598"/>
      <c r="X4430" s="598"/>
      <c r="Y4430" s="598"/>
      <c r="Z4430" s="598"/>
      <c r="AA4430" s="598"/>
      <c r="AB4430" s="598"/>
      <c r="AC4430" s="598"/>
      <c r="AD4430" s="598"/>
      <c r="AE4430" s="598"/>
      <c r="AF4430" s="598"/>
      <c r="AG4430" s="599"/>
      <c r="AH4430" s="192"/>
      <c r="AI4430" s="604"/>
      <c r="AJ4430" s="598"/>
      <c r="AK4430" s="600"/>
      <c r="AL4430" s="67"/>
      <c r="AM4430" s="67"/>
    </row>
    <row r="4431">
      <c r="A4431" s="612"/>
      <c r="B4431" s="601"/>
      <c r="C4431" s="601"/>
      <c r="D4431" s="595"/>
      <c r="E4431" s="602"/>
      <c r="F4431" s="603"/>
      <c r="G4431" s="611"/>
      <c r="H4431" s="595"/>
      <c r="I4431" s="595"/>
      <c r="J4431" s="192"/>
      <c r="K4431" s="192"/>
      <c r="L4431" s="192"/>
      <c r="M4431" s="596"/>
      <c r="N4431" s="192"/>
      <c r="O4431" s="596"/>
      <c r="P4431" s="192"/>
      <c r="Q4431" s="596"/>
      <c r="R4431" s="597"/>
      <c r="S4431" s="600"/>
      <c r="T4431" s="598"/>
      <c r="U4431" s="598"/>
      <c r="V4431" s="598"/>
      <c r="W4431" s="598"/>
      <c r="X4431" s="598"/>
      <c r="Y4431" s="598"/>
      <c r="Z4431" s="598"/>
      <c r="AA4431" s="598"/>
      <c r="AB4431" s="598"/>
      <c r="AC4431" s="598"/>
      <c r="AD4431" s="598"/>
      <c r="AE4431" s="598"/>
      <c r="AF4431" s="598"/>
      <c r="AG4431" s="599"/>
      <c r="AH4431" s="192"/>
      <c r="AI4431" s="604"/>
      <c r="AJ4431" s="598"/>
      <c r="AK4431" s="600"/>
      <c r="AL4431" s="67"/>
      <c r="AM4431" s="67"/>
    </row>
    <row r="4432">
      <c r="A4432" s="612"/>
      <c r="B4432" s="601"/>
      <c r="C4432" s="601"/>
      <c r="D4432" s="595"/>
      <c r="E4432" s="602"/>
      <c r="F4432" s="603"/>
      <c r="G4432" s="611"/>
      <c r="H4432" s="595"/>
      <c r="I4432" s="595"/>
      <c r="J4432" s="192"/>
      <c r="K4432" s="192"/>
      <c r="L4432" s="192"/>
      <c r="M4432" s="596"/>
      <c r="N4432" s="192"/>
      <c r="O4432" s="596"/>
      <c r="P4432" s="192"/>
      <c r="Q4432" s="596"/>
      <c r="R4432" s="597"/>
      <c r="S4432" s="600"/>
      <c r="T4432" s="598"/>
      <c r="U4432" s="598"/>
      <c r="V4432" s="598"/>
      <c r="W4432" s="598"/>
      <c r="X4432" s="598"/>
      <c r="Y4432" s="598"/>
      <c r="Z4432" s="598"/>
      <c r="AA4432" s="598"/>
      <c r="AB4432" s="598"/>
      <c r="AC4432" s="598"/>
      <c r="AD4432" s="598"/>
      <c r="AE4432" s="598"/>
      <c r="AF4432" s="598"/>
      <c r="AG4432" s="599"/>
      <c r="AH4432" s="192"/>
      <c r="AI4432" s="604"/>
      <c r="AJ4432" s="598"/>
      <c r="AK4432" s="600"/>
      <c r="AL4432" s="67"/>
      <c r="AM4432" s="67"/>
    </row>
    <row r="4433">
      <c r="A4433" s="612"/>
      <c r="B4433" s="601"/>
      <c r="C4433" s="601"/>
      <c r="D4433" s="595"/>
      <c r="E4433" s="602"/>
      <c r="F4433" s="603"/>
      <c r="G4433" s="611"/>
      <c r="H4433" s="595"/>
      <c r="I4433" s="595"/>
      <c r="J4433" s="192"/>
      <c r="K4433" s="192"/>
      <c r="L4433" s="192"/>
      <c r="M4433" s="596"/>
      <c r="N4433" s="192"/>
      <c r="O4433" s="596"/>
      <c r="P4433" s="192"/>
      <c r="Q4433" s="596"/>
      <c r="R4433" s="597"/>
      <c r="S4433" s="600"/>
      <c r="T4433" s="598"/>
      <c r="U4433" s="598"/>
      <c r="V4433" s="598"/>
      <c r="W4433" s="598"/>
      <c r="X4433" s="598"/>
      <c r="Y4433" s="598"/>
      <c r="Z4433" s="598"/>
      <c r="AA4433" s="598"/>
      <c r="AB4433" s="598"/>
      <c r="AC4433" s="598"/>
      <c r="AD4433" s="598"/>
      <c r="AE4433" s="598"/>
      <c r="AF4433" s="598"/>
      <c r="AG4433" s="599"/>
      <c r="AH4433" s="192"/>
      <c r="AI4433" s="604"/>
      <c r="AJ4433" s="598"/>
      <c r="AK4433" s="600"/>
      <c r="AL4433" s="67"/>
      <c r="AM4433" s="67"/>
    </row>
    <row r="4434">
      <c r="A4434" s="612"/>
      <c r="B4434" s="601"/>
      <c r="C4434" s="601"/>
      <c r="D4434" s="595"/>
      <c r="E4434" s="602"/>
      <c r="F4434" s="603"/>
      <c r="G4434" s="611"/>
      <c r="H4434" s="595"/>
      <c r="I4434" s="595"/>
      <c r="J4434" s="192"/>
      <c r="K4434" s="192"/>
      <c r="L4434" s="192"/>
      <c r="M4434" s="596"/>
      <c r="N4434" s="192"/>
      <c r="O4434" s="596"/>
      <c r="P4434" s="192"/>
      <c r="Q4434" s="596"/>
      <c r="R4434" s="597"/>
      <c r="S4434" s="600"/>
      <c r="T4434" s="598"/>
      <c r="U4434" s="598"/>
      <c r="V4434" s="598"/>
      <c r="W4434" s="598"/>
      <c r="X4434" s="598"/>
      <c r="Y4434" s="598"/>
      <c r="Z4434" s="598"/>
      <c r="AA4434" s="598"/>
      <c r="AB4434" s="598"/>
      <c r="AC4434" s="598"/>
      <c r="AD4434" s="598"/>
      <c r="AE4434" s="598"/>
      <c r="AF4434" s="598"/>
      <c r="AG4434" s="599"/>
      <c r="AH4434" s="192"/>
      <c r="AI4434" s="604"/>
      <c r="AJ4434" s="598"/>
      <c r="AK4434" s="600"/>
      <c r="AL4434" s="67"/>
      <c r="AM4434" s="67"/>
    </row>
    <row r="4435">
      <c r="A4435" s="612"/>
      <c r="B4435" s="601"/>
      <c r="C4435" s="601"/>
      <c r="D4435" s="595"/>
      <c r="E4435" s="602"/>
      <c r="F4435" s="603"/>
      <c r="G4435" s="611"/>
      <c r="H4435" s="595"/>
      <c r="I4435" s="595"/>
      <c r="J4435" s="192"/>
      <c r="K4435" s="192"/>
      <c r="L4435" s="192"/>
      <c r="M4435" s="596"/>
      <c r="N4435" s="192"/>
      <c r="O4435" s="596"/>
      <c r="P4435" s="192"/>
      <c r="Q4435" s="596"/>
      <c r="R4435" s="597"/>
      <c r="S4435" s="600"/>
      <c r="T4435" s="598"/>
      <c r="U4435" s="598"/>
      <c r="V4435" s="598"/>
      <c r="W4435" s="598"/>
      <c r="X4435" s="598"/>
      <c r="Y4435" s="598"/>
      <c r="Z4435" s="598"/>
      <c r="AA4435" s="598"/>
      <c r="AB4435" s="598"/>
      <c r="AC4435" s="598"/>
      <c r="AD4435" s="598"/>
      <c r="AE4435" s="598"/>
      <c r="AF4435" s="598"/>
      <c r="AG4435" s="599"/>
      <c r="AH4435" s="192"/>
      <c r="AI4435" s="604"/>
      <c r="AJ4435" s="598"/>
      <c r="AK4435" s="600"/>
      <c r="AL4435" s="67"/>
      <c r="AM4435" s="67"/>
    </row>
    <row r="4436">
      <c r="A4436" s="612"/>
      <c r="B4436" s="601"/>
      <c r="C4436" s="601"/>
      <c r="D4436" s="595"/>
      <c r="E4436" s="602"/>
      <c r="F4436" s="603"/>
      <c r="G4436" s="611"/>
      <c r="H4436" s="595"/>
      <c r="I4436" s="595"/>
      <c r="J4436" s="192"/>
      <c r="K4436" s="192"/>
      <c r="L4436" s="192"/>
      <c r="M4436" s="596"/>
      <c r="N4436" s="192"/>
      <c r="O4436" s="596"/>
      <c r="P4436" s="192"/>
      <c r="Q4436" s="596"/>
      <c r="R4436" s="597"/>
      <c r="S4436" s="600"/>
      <c r="T4436" s="598"/>
      <c r="U4436" s="598"/>
      <c r="V4436" s="598"/>
      <c r="W4436" s="598"/>
      <c r="X4436" s="598"/>
      <c r="Y4436" s="598"/>
      <c r="Z4436" s="598"/>
      <c r="AA4436" s="598"/>
      <c r="AB4436" s="598"/>
      <c r="AC4436" s="598"/>
      <c r="AD4436" s="598"/>
      <c r="AE4436" s="598"/>
      <c r="AF4436" s="598"/>
      <c r="AG4436" s="599"/>
      <c r="AH4436" s="192"/>
      <c r="AI4436" s="604"/>
      <c r="AJ4436" s="598"/>
      <c r="AK4436" s="600"/>
      <c r="AL4436" s="67"/>
      <c r="AM4436" s="67"/>
    </row>
    <row r="4437">
      <c r="A4437" s="612"/>
      <c r="B4437" s="601"/>
      <c r="C4437" s="601"/>
      <c r="D4437" s="595"/>
      <c r="E4437" s="602"/>
      <c r="F4437" s="603"/>
      <c r="G4437" s="611"/>
      <c r="H4437" s="595"/>
      <c r="I4437" s="595"/>
      <c r="J4437" s="192"/>
      <c r="K4437" s="192"/>
      <c r="L4437" s="192"/>
      <c r="M4437" s="596"/>
      <c r="N4437" s="192"/>
      <c r="O4437" s="596"/>
      <c r="P4437" s="192"/>
      <c r="Q4437" s="596"/>
      <c r="R4437" s="597"/>
      <c r="S4437" s="600"/>
      <c r="T4437" s="598"/>
      <c r="U4437" s="598"/>
      <c r="V4437" s="598"/>
      <c r="W4437" s="598"/>
      <c r="X4437" s="598"/>
      <c r="Y4437" s="598"/>
      <c r="Z4437" s="598"/>
      <c r="AA4437" s="598"/>
      <c r="AB4437" s="598"/>
      <c r="AC4437" s="598"/>
      <c r="AD4437" s="598"/>
      <c r="AE4437" s="598"/>
      <c r="AF4437" s="598"/>
      <c r="AG4437" s="599"/>
      <c r="AH4437" s="192"/>
      <c r="AI4437" s="604"/>
      <c r="AJ4437" s="598"/>
      <c r="AK4437" s="600"/>
      <c r="AL4437" s="67"/>
      <c r="AM4437" s="67"/>
    </row>
    <row r="4438">
      <c r="A4438" s="612"/>
      <c r="B4438" s="601"/>
      <c r="C4438" s="601"/>
      <c r="D4438" s="595"/>
      <c r="E4438" s="602"/>
      <c r="F4438" s="603"/>
      <c r="G4438" s="611"/>
      <c r="H4438" s="595"/>
      <c r="I4438" s="595"/>
      <c r="J4438" s="192"/>
      <c r="K4438" s="192"/>
      <c r="L4438" s="192"/>
      <c r="M4438" s="596"/>
      <c r="N4438" s="192"/>
      <c r="O4438" s="596"/>
      <c r="P4438" s="192"/>
      <c r="Q4438" s="596"/>
      <c r="R4438" s="597"/>
      <c r="S4438" s="600"/>
      <c r="T4438" s="598"/>
      <c r="U4438" s="598"/>
      <c r="V4438" s="598"/>
      <c r="W4438" s="598"/>
      <c r="X4438" s="598"/>
      <c r="Y4438" s="598"/>
      <c r="Z4438" s="598"/>
      <c r="AA4438" s="598"/>
      <c r="AB4438" s="598"/>
      <c r="AC4438" s="598"/>
      <c r="AD4438" s="598"/>
      <c r="AE4438" s="598"/>
      <c r="AF4438" s="598"/>
      <c r="AG4438" s="599"/>
      <c r="AH4438" s="192"/>
      <c r="AI4438" s="604"/>
      <c r="AJ4438" s="598"/>
      <c r="AK4438" s="600"/>
      <c r="AL4438" s="67"/>
      <c r="AM4438" s="67"/>
    </row>
    <row r="4439">
      <c r="A4439" s="612"/>
      <c r="B4439" s="601"/>
      <c r="C4439" s="601"/>
      <c r="D4439" s="595"/>
      <c r="E4439" s="602"/>
      <c r="F4439" s="603"/>
      <c r="G4439" s="611"/>
      <c r="H4439" s="595"/>
      <c r="I4439" s="595"/>
      <c r="J4439" s="192"/>
      <c r="K4439" s="192"/>
      <c r="L4439" s="192"/>
      <c r="M4439" s="596"/>
      <c r="N4439" s="192"/>
      <c r="O4439" s="596"/>
      <c r="P4439" s="192"/>
      <c r="Q4439" s="596"/>
      <c r="R4439" s="597"/>
      <c r="S4439" s="600"/>
      <c r="T4439" s="598"/>
      <c r="U4439" s="598"/>
      <c r="V4439" s="598"/>
      <c r="W4439" s="598"/>
      <c r="X4439" s="598"/>
      <c r="Y4439" s="598"/>
      <c r="Z4439" s="598"/>
      <c r="AA4439" s="598"/>
      <c r="AB4439" s="598"/>
      <c r="AC4439" s="598"/>
      <c r="AD4439" s="598"/>
      <c r="AE4439" s="598"/>
      <c r="AF4439" s="598"/>
      <c r="AG4439" s="599"/>
      <c r="AH4439" s="192"/>
      <c r="AI4439" s="604"/>
      <c r="AJ4439" s="598"/>
      <c r="AK4439" s="600"/>
      <c r="AL4439" s="67"/>
      <c r="AM4439" s="67"/>
    </row>
    <row r="4440">
      <c r="A4440" s="612"/>
      <c r="B4440" s="601"/>
      <c r="C4440" s="601"/>
      <c r="D4440" s="595"/>
      <c r="E4440" s="602"/>
      <c r="F4440" s="603"/>
      <c r="G4440" s="611"/>
      <c r="H4440" s="595"/>
      <c r="I4440" s="595"/>
      <c r="J4440" s="192"/>
      <c r="K4440" s="192"/>
      <c r="L4440" s="192"/>
      <c r="M4440" s="596"/>
      <c r="N4440" s="192"/>
      <c r="O4440" s="596"/>
      <c r="P4440" s="192"/>
      <c r="Q4440" s="596"/>
      <c r="R4440" s="597"/>
      <c r="S4440" s="600"/>
      <c r="T4440" s="598"/>
      <c r="U4440" s="598"/>
      <c r="V4440" s="598"/>
      <c r="W4440" s="598"/>
      <c r="X4440" s="598"/>
      <c r="Y4440" s="598"/>
      <c r="Z4440" s="598"/>
      <c r="AA4440" s="598"/>
      <c r="AB4440" s="598"/>
      <c r="AC4440" s="598"/>
      <c r="AD4440" s="598"/>
      <c r="AE4440" s="598"/>
      <c r="AF4440" s="598"/>
      <c r="AG4440" s="599"/>
      <c r="AH4440" s="192"/>
      <c r="AI4440" s="604"/>
      <c r="AJ4440" s="598"/>
      <c r="AK4440" s="600"/>
      <c r="AL4440" s="67"/>
      <c r="AM4440" s="67"/>
    </row>
    <row r="4441">
      <c r="A4441" s="612"/>
      <c r="B4441" s="601"/>
      <c r="C4441" s="601"/>
      <c r="D4441" s="595"/>
      <c r="E4441" s="602"/>
      <c r="F4441" s="603"/>
      <c r="G4441" s="611"/>
      <c r="H4441" s="595"/>
      <c r="I4441" s="595"/>
      <c r="J4441" s="192"/>
      <c r="K4441" s="192"/>
      <c r="L4441" s="192"/>
      <c r="M4441" s="596"/>
      <c r="N4441" s="192"/>
      <c r="O4441" s="596"/>
      <c r="P4441" s="192"/>
      <c r="Q4441" s="596"/>
      <c r="R4441" s="597"/>
      <c r="S4441" s="600"/>
      <c r="T4441" s="598"/>
      <c r="U4441" s="598"/>
      <c r="V4441" s="598"/>
      <c r="W4441" s="598"/>
      <c r="X4441" s="598"/>
      <c r="Y4441" s="598"/>
      <c r="Z4441" s="598"/>
      <c r="AA4441" s="598"/>
      <c r="AB4441" s="598"/>
      <c r="AC4441" s="598"/>
      <c r="AD4441" s="598"/>
      <c r="AE4441" s="598"/>
      <c r="AF4441" s="598"/>
      <c r="AG4441" s="599"/>
      <c r="AH4441" s="192"/>
      <c r="AI4441" s="604"/>
      <c r="AJ4441" s="598"/>
      <c r="AK4441" s="600"/>
      <c r="AL4441" s="67"/>
      <c r="AM4441" s="67"/>
    </row>
    <row r="4442">
      <c r="A4442" s="612"/>
      <c r="B4442" s="601"/>
      <c r="C4442" s="601"/>
      <c r="D4442" s="595"/>
      <c r="E4442" s="602"/>
      <c r="F4442" s="603"/>
      <c r="G4442" s="611"/>
      <c r="H4442" s="595"/>
      <c r="I4442" s="595"/>
      <c r="J4442" s="192"/>
      <c r="K4442" s="192"/>
      <c r="L4442" s="192"/>
      <c r="M4442" s="596"/>
      <c r="N4442" s="192"/>
      <c r="O4442" s="596"/>
      <c r="P4442" s="192"/>
      <c r="Q4442" s="596"/>
      <c r="R4442" s="597"/>
      <c r="S4442" s="600"/>
      <c r="T4442" s="598"/>
      <c r="U4442" s="598"/>
      <c r="V4442" s="598"/>
      <c r="W4442" s="598"/>
      <c r="X4442" s="598"/>
      <c r="Y4442" s="598"/>
      <c r="Z4442" s="598"/>
      <c r="AA4442" s="598"/>
      <c r="AB4442" s="598"/>
      <c r="AC4442" s="598"/>
      <c r="AD4442" s="598"/>
      <c r="AE4442" s="598"/>
      <c r="AF4442" s="598"/>
      <c r="AG4442" s="599"/>
      <c r="AH4442" s="192"/>
      <c r="AI4442" s="604"/>
      <c r="AJ4442" s="598"/>
      <c r="AK4442" s="600"/>
      <c r="AL4442" s="67"/>
      <c r="AM4442" s="67"/>
    </row>
    <row r="4443">
      <c r="A4443" s="612"/>
      <c r="B4443" s="601"/>
      <c r="C4443" s="601"/>
      <c r="D4443" s="595"/>
      <c r="E4443" s="602"/>
      <c r="F4443" s="603"/>
      <c r="G4443" s="611"/>
      <c r="H4443" s="595"/>
      <c r="I4443" s="595"/>
      <c r="J4443" s="192"/>
      <c r="K4443" s="192"/>
      <c r="L4443" s="192"/>
      <c r="M4443" s="596"/>
      <c r="N4443" s="192"/>
      <c r="O4443" s="596"/>
      <c r="P4443" s="192"/>
      <c r="Q4443" s="596"/>
      <c r="R4443" s="597"/>
      <c r="S4443" s="600"/>
      <c r="T4443" s="598"/>
      <c r="U4443" s="598"/>
      <c r="V4443" s="598"/>
      <c r="W4443" s="598"/>
      <c r="X4443" s="598"/>
      <c r="Y4443" s="598"/>
      <c r="Z4443" s="598"/>
      <c r="AA4443" s="598"/>
      <c r="AB4443" s="598"/>
      <c r="AC4443" s="598"/>
      <c r="AD4443" s="598"/>
      <c r="AE4443" s="598"/>
      <c r="AF4443" s="598"/>
      <c r="AG4443" s="599"/>
      <c r="AH4443" s="192"/>
      <c r="AI4443" s="604"/>
      <c r="AJ4443" s="598"/>
      <c r="AK4443" s="600"/>
      <c r="AL4443" s="67"/>
      <c r="AM4443" s="67"/>
    </row>
    <row r="4444">
      <c r="A4444" s="612"/>
      <c r="B4444" s="601"/>
      <c r="C4444" s="601"/>
      <c r="D4444" s="595"/>
      <c r="E4444" s="602"/>
      <c r="F4444" s="603"/>
      <c r="G4444" s="611"/>
      <c r="H4444" s="595"/>
      <c r="I4444" s="595"/>
      <c r="J4444" s="192"/>
      <c r="K4444" s="192"/>
      <c r="L4444" s="192"/>
      <c r="M4444" s="596"/>
      <c r="N4444" s="192"/>
      <c r="O4444" s="596"/>
      <c r="P4444" s="192"/>
      <c r="Q4444" s="596"/>
      <c r="R4444" s="597"/>
      <c r="S4444" s="600"/>
      <c r="T4444" s="598"/>
      <c r="U4444" s="598"/>
      <c r="V4444" s="598"/>
      <c r="W4444" s="598"/>
      <c r="X4444" s="598"/>
      <c r="Y4444" s="598"/>
      <c r="Z4444" s="598"/>
      <c r="AA4444" s="598"/>
      <c r="AB4444" s="598"/>
      <c r="AC4444" s="598"/>
      <c r="AD4444" s="598"/>
      <c r="AE4444" s="598"/>
      <c r="AF4444" s="598"/>
      <c r="AG4444" s="599"/>
      <c r="AH4444" s="192"/>
      <c r="AI4444" s="604"/>
      <c r="AJ4444" s="598"/>
      <c r="AK4444" s="600"/>
      <c r="AL4444" s="67"/>
      <c r="AM4444" s="67"/>
    </row>
    <row r="4445">
      <c r="A4445" s="612"/>
      <c r="B4445" s="601"/>
      <c r="C4445" s="601"/>
      <c r="D4445" s="595"/>
      <c r="E4445" s="602"/>
      <c r="F4445" s="603"/>
      <c r="G4445" s="611"/>
      <c r="H4445" s="595"/>
      <c r="I4445" s="595"/>
      <c r="J4445" s="192"/>
      <c r="K4445" s="192"/>
      <c r="L4445" s="192"/>
      <c r="M4445" s="596"/>
      <c r="N4445" s="192"/>
      <c r="O4445" s="596"/>
      <c r="P4445" s="192"/>
      <c r="Q4445" s="596"/>
      <c r="R4445" s="597"/>
      <c r="S4445" s="600"/>
      <c r="T4445" s="598"/>
      <c r="U4445" s="598"/>
      <c r="V4445" s="598"/>
      <c r="W4445" s="598"/>
      <c r="X4445" s="598"/>
      <c r="Y4445" s="598"/>
      <c r="Z4445" s="598"/>
      <c r="AA4445" s="598"/>
      <c r="AB4445" s="598"/>
      <c r="AC4445" s="598"/>
      <c r="AD4445" s="598"/>
      <c r="AE4445" s="598"/>
      <c r="AF4445" s="598"/>
      <c r="AG4445" s="599"/>
      <c r="AH4445" s="192"/>
      <c r="AI4445" s="604"/>
      <c r="AJ4445" s="598"/>
      <c r="AK4445" s="600"/>
      <c r="AL4445" s="67"/>
      <c r="AM4445" s="67"/>
    </row>
    <row r="4446">
      <c r="A4446" s="612"/>
      <c r="B4446" s="601"/>
      <c r="C4446" s="601"/>
      <c r="D4446" s="595"/>
      <c r="E4446" s="602"/>
      <c r="F4446" s="603"/>
      <c r="G4446" s="611"/>
      <c r="H4446" s="595"/>
      <c r="I4446" s="595"/>
      <c r="J4446" s="192"/>
      <c r="K4446" s="192"/>
      <c r="L4446" s="192"/>
      <c r="M4446" s="596"/>
      <c r="N4446" s="192"/>
      <c r="O4446" s="596"/>
      <c r="P4446" s="192"/>
      <c r="Q4446" s="596"/>
      <c r="R4446" s="597"/>
      <c r="S4446" s="600"/>
      <c r="T4446" s="598"/>
      <c r="U4446" s="598"/>
      <c r="V4446" s="598"/>
      <c r="W4446" s="598"/>
      <c r="X4446" s="598"/>
      <c r="Y4446" s="598"/>
      <c r="Z4446" s="598"/>
      <c r="AA4446" s="598"/>
      <c r="AB4446" s="598"/>
      <c r="AC4446" s="598"/>
      <c r="AD4446" s="598"/>
      <c r="AE4446" s="598"/>
      <c r="AF4446" s="598"/>
      <c r="AG4446" s="599"/>
      <c r="AH4446" s="192"/>
      <c r="AI4446" s="604"/>
      <c r="AJ4446" s="598"/>
      <c r="AK4446" s="600"/>
      <c r="AL4446" s="67"/>
      <c r="AM4446" s="67"/>
    </row>
    <row r="4447">
      <c r="A4447" s="612"/>
      <c r="B4447" s="601"/>
      <c r="C4447" s="601"/>
      <c r="D4447" s="595"/>
      <c r="E4447" s="602"/>
      <c r="F4447" s="603"/>
      <c r="G4447" s="611"/>
      <c r="H4447" s="595"/>
      <c r="I4447" s="595"/>
      <c r="J4447" s="192"/>
      <c r="K4447" s="192"/>
      <c r="L4447" s="192"/>
      <c r="M4447" s="596"/>
      <c r="N4447" s="192"/>
      <c r="O4447" s="596"/>
      <c r="P4447" s="192"/>
      <c r="Q4447" s="596"/>
      <c r="R4447" s="597"/>
      <c r="S4447" s="600"/>
      <c r="T4447" s="598"/>
      <c r="U4447" s="598"/>
      <c r="V4447" s="598"/>
      <c r="W4447" s="598"/>
      <c r="X4447" s="598"/>
      <c r="Y4447" s="598"/>
      <c r="Z4447" s="598"/>
      <c r="AA4447" s="598"/>
      <c r="AB4447" s="598"/>
      <c r="AC4447" s="598"/>
      <c r="AD4447" s="598"/>
      <c r="AE4447" s="598"/>
      <c r="AF4447" s="598"/>
      <c r="AG4447" s="599"/>
      <c r="AH4447" s="192"/>
      <c r="AI4447" s="604"/>
      <c r="AJ4447" s="598"/>
      <c r="AK4447" s="600"/>
      <c r="AL4447" s="67"/>
      <c r="AM4447" s="67"/>
    </row>
    <row r="4448">
      <c r="A4448" s="612"/>
      <c r="B4448" s="601"/>
      <c r="C4448" s="601"/>
      <c r="D4448" s="595"/>
      <c r="E4448" s="602"/>
      <c r="F4448" s="603"/>
      <c r="G4448" s="611"/>
      <c r="H4448" s="595"/>
      <c r="I4448" s="595"/>
      <c r="J4448" s="192"/>
      <c r="K4448" s="192"/>
      <c r="L4448" s="192"/>
      <c r="M4448" s="596"/>
      <c r="N4448" s="192"/>
      <c r="O4448" s="596"/>
      <c r="P4448" s="192"/>
      <c r="Q4448" s="596"/>
      <c r="R4448" s="597"/>
      <c r="S4448" s="600"/>
      <c r="T4448" s="598"/>
      <c r="U4448" s="598"/>
      <c r="V4448" s="598"/>
      <c r="W4448" s="598"/>
      <c r="X4448" s="598"/>
      <c r="Y4448" s="598"/>
      <c r="Z4448" s="598"/>
      <c r="AA4448" s="598"/>
      <c r="AB4448" s="598"/>
      <c r="AC4448" s="598"/>
      <c r="AD4448" s="598"/>
      <c r="AE4448" s="598"/>
      <c r="AF4448" s="598"/>
      <c r="AG4448" s="599"/>
      <c r="AH4448" s="192"/>
      <c r="AI4448" s="604"/>
      <c r="AJ4448" s="598"/>
      <c r="AK4448" s="600"/>
      <c r="AL4448" s="67"/>
      <c r="AM4448" s="67"/>
    </row>
    <row r="4449">
      <c r="A4449" s="612"/>
      <c r="B4449" s="601"/>
      <c r="C4449" s="601"/>
      <c r="D4449" s="595"/>
      <c r="E4449" s="602"/>
      <c r="F4449" s="603"/>
      <c r="G4449" s="611"/>
      <c r="H4449" s="595"/>
      <c r="I4449" s="595"/>
      <c r="J4449" s="192"/>
      <c r="K4449" s="192"/>
      <c r="L4449" s="192"/>
      <c r="M4449" s="596"/>
      <c r="N4449" s="192"/>
      <c r="O4449" s="596"/>
      <c r="P4449" s="192"/>
      <c r="Q4449" s="596"/>
      <c r="R4449" s="597"/>
      <c r="S4449" s="600"/>
      <c r="T4449" s="598"/>
      <c r="U4449" s="598"/>
      <c r="V4449" s="598"/>
      <c r="W4449" s="598"/>
      <c r="X4449" s="598"/>
      <c r="Y4449" s="598"/>
      <c r="Z4449" s="598"/>
      <c r="AA4449" s="598"/>
      <c r="AB4449" s="598"/>
      <c r="AC4449" s="598"/>
      <c r="AD4449" s="598"/>
      <c r="AE4449" s="598"/>
      <c r="AF4449" s="598"/>
      <c r="AG4449" s="599"/>
      <c r="AH4449" s="192"/>
      <c r="AI4449" s="604"/>
      <c r="AJ4449" s="598"/>
      <c r="AK4449" s="600"/>
      <c r="AL4449" s="67"/>
      <c r="AM4449" s="67"/>
    </row>
    <row r="4450">
      <c r="A4450" s="612"/>
      <c r="B4450" s="601"/>
      <c r="C4450" s="601"/>
      <c r="D4450" s="595"/>
      <c r="E4450" s="602"/>
      <c r="F4450" s="603"/>
      <c r="G4450" s="611"/>
      <c r="H4450" s="595"/>
      <c r="I4450" s="595"/>
      <c r="J4450" s="192"/>
      <c r="K4450" s="192"/>
      <c r="L4450" s="192"/>
      <c r="M4450" s="596"/>
      <c r="N4450" s="192"/>
      <c r="O4450" s="596"/>
      <c r="P4450" s="192"/>
      <c r="Q4450" s="596"/>
      <c r="R4450" s="597"/>
      <c r="S4450" s="600"/>
      <c r="T4450" s="598"/>
      <c r="U4450" s="598"/>
      <c r="V4450" s="598"/>
      <c r="W4450" s="598"/>
      <c r="X4450" s="598"/>
      <c r="Y4450" s="598"/>
      <c r="Z4450" s="598"/>
      <c r="AA4450" s="598"/>
      <c r="AB4450" s="598"/>
      <c r="AC4450" s="598"/>
      <c r="AD4450" s="598"/>
      <c r="AE4450" s="598"/>
      <c r="AF4450" s="598"/>
      <c r="AG4450" s="599"/>
      <c r="AH4450" s="192"/>
      <c r="AI4450" s="604"/>
      <c r="AJ4450" s="598"/>
      <c r="AK4450" s="600"/>
      <c r="AL4450" s="67"/>
      <c r="AM4450" s="67"/>
    </row>
    <row r="4451">
      <c r="A4451" s="612"/>
      <c r="B4451" s="601"/>
      <c r="C4451" s="601"/>
      <c r="D4451" s="595"/>
      <c r="E4451" s="602"/>
      <c r="F4451" s="603"/>
      <c r="G4451" s="611"/>
      <c r="H4451" s="595"/>
      <c r="I4451" s="595"/>
      <c r="J4451" s="192"/>
      <c r="K4451" s="192"/>
      <c r="L4451" s="192"/>
      <c r="M4451" s="596"/>
      <c r="N4451" s="192"/>
      <c r="O4451" s="596"/>
      <c r="P4451" s="192"/>
      <c r="Q4451" s="596"/>
      <c r="R4451" s="597"/>
      <c r="S4451" s="600"/>
      <c r="T4451" s="598"/>
      <c r="U4451" s="598"/>
      <c r="V4451" s="598"/>
      <c r="W4451" s="598"/>
      <c r="X4451" s="598"/>
      <c r="Y4451" s="598"/>
      <c r="Z4451" s="598"/>
      <c r="AA4451" s="598"/>
      <c r="AB4451" s="598"/>
      <c r="AC4451" s="598"/>
      <c r="AD4451" s="598"/>
      <c r="AE4451" s="598"/>
      <c r="AF4451" s="598"/>
      <c r="AG4451" s="599"/>
      <c r="AH4451" s="192"/>
      <c r="AI4451" s="604"/>
      <c r="AJ4451" s="598"/>
      <c r="AK4451" s="600"/>
      <c r="AL4451" s="67"/>
      <c r="AM4451" s="67"/>
    </row>
    <row r="4452">
      <c r="A4452" s="612"/>
      <c r="B4452" s="601"/>
      <c r="C4452" s="601"/>
      <c r="D4452" s="595"/>
      <c r="E4452" s="602"/>
      <c r="F4452" s="603"/>
      <c r="G4452" s="611"/>
      <c r="H4452" s="595"/>
      <c r="I4452" s="595"/>
      <c r="J4452" s="192"/>
      <c r="K4452" s="192"/>
      <c r="L4452" s="192"/>
      <c r="M4452" s="596"/>
      <c r="N4452" s="192"/>
      <c r="O4452" s="596"/>
      <c r="P4452" s="192"/>
      <c r="Q4452" s="596"/>
      <c r="R4452" s="597"/>
      <c r="S4452" s="600"/>
      <c r="T4452" s="598"/>
      <c r="U4452" s="598"/>
      <c r="V4452" s="598"/>
      <c r="W4452" s="598"/>
      <c r="X4452" s="598"/>
      <c r="Y4452" s="598"/>
      <c r="Z4452" s="598"/>
      <c r="AA4452" s="598"/>
      <c r="AB4452" s="598"/>
      <c r="AC4452" s="598"/>
      <c r="AD4452" s="598"/>
      <c r="AE4452" s="598"/>
      <c r="AF4452" s="598"/>
      <c r="AG4452" s="599"/>
      <c r="AH4452" s="192"/>
      <c r="AI4452" s="604"/>
      <c r="AJ4452" s="598"/>
      <c r="AK4452" s="600"/>
      <c r="AL4452" s="67"/>
      <c r="AM4452" s="67"/>
    </row>
    <row r="4453">
      <c r="A4453" s="612"/>
      <c r="B4453" s="601"/>
      <c r="C4453" s="601"/>
      <c r="D4453" s="595"/>
      <c r="E4453" s="602"/>
      <c r="F4453" s="603"/>
      <c r="G4453" s="611"/>
      <c r="H4453" s="595"/>
      <c r="I4453" s="595"/>
      <c r="J4453" s="192"/>
      <c r="K4453" s="192"/>
      <c r="L4453" s="192"/>
      <c r="M4453" s="596"/>
      <c r="N4453" s="192"/>
      <c r="O4453" s="596"/>
      <c r="P4453" s="192"/>
      <c r="Q4453" s="596"/>
      <c r="R4453" s="597"/>
      <c r="S4453" s="600"/>
      <c r="T4453" s="598"/>
      <c r="U4453" s="598"/>
      <c r="V4453" s="598"/>
      <c r="W4453" s="598"/>
      <c r="X4453" s="598"/>
      <c r="Y4453" s="598"/>
      <c r="Z4453" s="598"/>
      <c r="AA4453" s="598"/>
      <c r="AB4453" s="598"/>
      <c r="AC4453" s="598"/>
      <c r="AD4453" s="598"/>
      <c r="AE4453" s="598"/>
      <c r="AF4453" s="598"/>
      <c r="AG4453" s="599"/>
      <c r="AH4453" s="192"/>
      <c r="AI4453" s="604"/>
      <c r="AJ4453" s="598"/>
      <c r="AK4453" s="600"/>
      <c r="AL4453" s="67"/>
      <c r="AM4453" s="67"/>
    </row>
    <row r="4454">
      <c r="A4454" s="612"/>
      <c r="B4454" s="601"/>
      <c r="C4454" s="601"/>
      <c r="D4454" s="595"/>
      <c r="E4454" s="602"/>
      <c r="F4454" s="603"/>
      <c r="G4454" s="611"/>
      <c r="H4454" s="595"/>
      <c r="I4454" s="595"/>
      <c r="J4454" s="192"/>
      <c r="K4454" s="192"/>
      <c r="L4454" s="192"/>
      <c r="M4454" s="596"/>
      <c r="N4454" s="192"/>
      <c r="O4454" s="596"/>
      <c r="P4454" s="192"/>
      <c r="Q4454" s="596"/>
      <c r="R4454" s="597"/>
      <c r="S4454" s="600"/>
      <c r="T4454" s="598"/>
      <c r="U4454" s="598"/>
      <c r="V4454" s="598"/>
      <c r="W4454" s="598"/>
      <c r="X4454" s="598"/>
      <c r="Y4454" s="598"/>
      <c r="Z4454" s="598"/>
      <c r="AA4454" s="598"/>
      <c r="AB4454" s="598"/>
      <c r="AC4454" s="598"/>
      <c r="AD4454" s="598"/>
      <c r="AE4454" s="598"/>
      <c r="AF4454" s="598"/>
      <c r="AG4454" s="599"/>
      <c r="AH4454" s="192"/>
      <c r="AI4454" s="604"/>
      <c r="AJ4454" s="598"/>
      <c r="AK4454" s="600"/>
      <c r="AL4454" s="67"/>
      <c r="AM4454" s="67"/>
    </row>
    <row r="4455">
      <c r="A4455" s="612"/>
      <c r="B4455" s="601"/>
      <c r="C4455" s="601"/>
      <c r="D4455" s="595"/>
      <c r="E4455" s="602"/>
      <c r="F4455" s="603"/>
      <c r="G4455" s="611"/>
      <c r="H4455" s="595"/>
      <c r="I4455" s="595"/>
      <c r="J4455" s="192"/>
      <c r="K4455" s="192"/>
      <c r="L4455" s="192"/>
      <c r="M4455" s="596"/>
      <c r="N4455" s="192"/>
      <c r="O4455" s="596"/>
      <c r="P4455" s="192"/>
      <c r="Q4455" s="596"/>
      <c r="R4455" s="597"/>
      <c r="S4455" s="600"/>
      <c r="T4455" s="598"/>
      <c r="U4455" s="598"/>
      <c r="V4455" s="598"/>
      <c r="W4455" s="598"/>
      <c r="X4455" s="598"/>
      <c r="Y4455" s="598"/>
      <c r="Z4455" s="598"/>
      <c r="AA4455" s="598"/>
      <c r="AB4455" s="598"/>
      <c r="AC4455" s="598"/>
      <c r="AD4455" s="598"/>
      <c r="AE4455" s="598"/>
      <c r="AF4455" s="598"/>
      <c r="AG4455" s="599"/>
      <c r="AH4455" s="192"/>
      <c r="AI4455" s="604"/>
      <c r="AJ4455" s="598"/>
      <c r="AK4455" s="600"/>
      <c r="AL4455" s="67"/>
      <c r="AM4455" s="67"/>
    </row>
    <row r="4456">
      <c r="A4456" s="612"/>
      <c r="B4456" s="601"/>
      <c r="C4456" s="601"/>
      <c r="D4456" s="595"/>
      <c r="E4456" s="602"/>
      <c r="F4456" s="603"/>
      <c r="G4456" s="611"/>
      <c r="H4456" s="595"/>
      <c r="I4456" s="595"/>
      <c r="J4456" s="192"/>
      <c r="K4456" s="192"/>
      <c r="L4456" s="192"/>
      <c r="M4456" s="596"/>
      <c r="N4456" s="192"/>
      <c r="O4456" s="596"/>
      <c r="P4456" s="192"/>
      <c r="Q4456" s="596"/>
      <c r="R4456" s="597"/>
      <c r="S4456" s="600"/>
      <c r="T4456" s="598"/>
      <c r="U4456" s="598"/>
      <c r="V4456" s="598"/>
      <c r="W4456" s="598"/>
      <c r="X4456" s="598"/>
      <c r="Y4456" s="598"/>
      <c r="Z4456" s="598"/>
      <c r="AA4456" s="598"/>
      <c r="AB4456" s="598"/>
      <c r="AC4456" s="598"/>
      <c r="AD4456" s="598"/>
      <c r="AE4456" s="598"/>
      <c r="AF4456" s="598"/>
      <c r="AG4456" s="599"/>
      <c r="AH4456" s="192"/>
      <c r="AI4456" s="604"/>
      <c r="AJ4456" s="598"/>
      <c r="AK4456" s="600"/>
      <c r="AL4456" s="67"/>
      <c r="AM4456" s="67"/>
    </row>
    <row r="4457">
      <c r="A4457" s="612"/>
      <c r="B4457" s="601"/>
      <c r="C4457" s="601"/>
      <c r="D4457" s="595"/>
      <c r="E4457" s="602"/>
      <c r="F4457" s="603"/>
      <c r="G4457" s="611"/>
      <c r="H4457" s="595"/>
      <c r="I4457" s="595"/>
      <c r="J4457" s="192"/>
      <c r="K4457" s="192"/>
      <c r="L4457" s="192"/>
      <c r="M4457" s="596"/>
      <c r="N4457" s="192"/>
      <c r="O4457" s="596"/>
      <c r="P4457" s="192"/>
      <c r="Q4457" s="596"/>
      <c r="R4457" s="597"/>
      <c r="S4457" s="600"/>
      <c r="T4457" s="598"/>
      <c r="U4457" s="598"/>
      <c r="V4457" s="598"/>
      <c r="W4457" s="598"/>
      <c r="X4457" s="598"/>
      <c r="Y4457" s="598"/>
      <c r="Z4457" s="598"/>
      <c r="AA4457" s="598"/>
      <c r="AB4457" s="598"/>
      <c r="AC4457" s="598"/>
      <c r="AD4457" s="598"/>
      <c r="AE4457" s="598"/>
      <c r="AF4457" s="598"/>
      <c r="AG4457" s="599"/>
      <c r="AH4457" s="192"/>
      <c r="AI4457" s="604"/>
      <c r="AJ4457" s="598"/>
      <c r="AK4457" s="600"/>
      <c r="AL4457" s="67"/>
      <c r="AM4457" s="67"/>
    </row>
    <row r="4458">
      <c r="A4458" s="612"/>
      <c r="B4458" s="601"/>
      <c r="C4458" s="601"/>
      <c r="D4458" s="595"/>
      <c r="E4458" s="602"/>
      <c r="F4458" s="603"/>
      <c r="G4458" s="611"/>
      <c r="H4458" s="595"/>
      <c r="I4458" s="595"/>
      <c r="J4458" s="192"/>
      <c r="K4458" s="192"/>
      <c r="L4458" s="192"/>
      <c r="M4458" s="596"/>
      <c r="N4458" s="192"/>
      <c r="O4458" s="596"/>
      <c r="P4458" s="192"/>
      <c r="Q4458" s="596"/>
      <c r="R4458" s="597"/>
      <c r="S4458" s="600"/>
      <c r="T4458" s="598"/>
      <c r="U4458" s="598"/>
      <c r="V4458" s="598"/>
      <c r="W4458" s="598"/>
      <c r="X4458" s="598"/>
      <c r="Y4458" s="598"/>
      <c r="Z4458" s="598"/>
      <c r="AA4458" s="598"/>
      <c r="AB4458" s="598"/>
      <c r="AC4458" s="598"/>
      <c r="AD4458" s="598"/>
      <c r="AE4458" s="598"/>
      <c r="AF4458" s="598"/>
      <c r="AG4458" s="599"/>
      <c r="AH4458" s="192"/>
      <c r="AI4458" s="604"/>
      <c r="AJ4458" s="598"/>
      <c r="AK4458" s="600"/>
      <c r="AL4458" s="67"/>
      <c r="AM4458" s="67"/>
    </row>
    <row r="4459">
      <c r="A4459" s="612"/>
      <c r="B4459" s="601"/>
      <c r="C4459" s="601"/>
      <c r="D4459" s="595"/>
      <c r="E4459" s="602"/>
      <c r="F4459" s="603"/>
      <c r="G4459" s="611"/>
      <c r="H4459" s="595"/>
      <c r="I4459" s="595"/>
      <c r="J4459" s="192"/>
      <c r="K4459" s="192"/>
      <c r="L4459" s="192"/>
      <c r="M4459" s="596"/>
      <c r="N4459" s="192"/>
      <c r="O4459" s="596"/>
      <c r="P4459" s="192"/>
      <c r="Q4459" s="596"/>
      <c r="R4459" s="597"/>
      <c r="S4459" s="600"/>
      <c r="T4459" s="598"/>
      <c r="U4459" s="598"/>
      <c r="V4459" s="598"/>
      <c r="W4459" s="598"/>
      <c r="X4459" s="598"/>
      <c r="Y4459" s="598"/>
      <c r="Z4459" s="598"/>
      <c r="AA4459" s="598"/>
      <c r="AB4459" s="598"/>
      <c r="AC4459" s="598"/>
      <c r="AD4459" s="598"/>
      <c r="AE4459" s="598"/>
      <c r="AF4459" s="598"/>
      <c r="AG4459" s="599"/>
      <c r="AH4459" s="192"/>
      <c r="AI4459" s="604"/>
      <c r="AJ4459" s="598"/>
      <c r="AK4459" s="600"/>
      <c r="AL4459" s="67"/>
      <c r="AM4459" s="67"/>
    </row>
    <row r="4460">
      <c r="A4460" s="612"/>
      <c r="B4460" s="601"/>
      <c r="C4460" s="601"/>
      <c r="D4460" s="595"/>
      <c r="E4460" s="602"/>
      <c r="F4460" s="603"/>
      <c r="G4460" s="611"/>
      <c r="H4460" s="595"/>
      <c r="I4460" s="595"/>
      <c r="J4460" s="192"/>
      <c r="K4460" s="192"/>
      <c r="L4460" s="192"/>
      <c r="M4460" s="596"/>
      <c r="N4460" s="192"/>
      <c r="O4460" s="596"/>
      <c r="P4460" s="192"/>
      <c r="Q4460" s="596"/>
      <c r="R4460" s="597"/>
      <c r="S4460" s="600"/>
      <c r="T4460" s="598"/>
      <c r="U4460" s="598"/>
      <c r="V4460" s="598"/>
      <c r="W4460" s="598"/>
      <c r="X4460" s="598"/>
      <c r="Y4460" s="598"/>
      <c r="Z4460" s="598"/>
      <c r="AA4460" s="598"/>
      <c r="AB4460" s="598"/>
      <c r="AC4460" s="598"/>
      <c r="AD4460" s="598"/>
      <c r="AE4460" s="598"/>
      <c r="AF4460" s="598"/>
      <c r="AG4460" s="599"/>
      <c r="AH4460" s="192"/>
      <c r="AI4460" s="604"/>
      <c r="AJ4460" s="598"/>
      <c r="AK4460" s="600"/>
      <c r="AL4460" s="67"/>
      <c r="AM4460" s="67"/>
    </row>
    <row r="4461">
      <c r="A4461" s="612"/>
      <c r="B4461" s="601"/>
      <c r="C4461" s="601"/>
      <c r="D4461" s="595"/>
      <c r="E4461" s="602"/>
      <c r="F4461" s="603"/>
      <c r="G4461" s="611"/>
      <c r="H4461" s="595"/>
      <c r="I4461" s="595"/>
      <c r="J4461" s="192"/>
      <c r="K4461" s="192"/>
      <c r="L4461" s="192"/>
      <c r="M4461" s="596"/>
      <c r="N4461" s="192"/>
      <c r="O4461" s="596"/>
      <c r="P4461" s="192"/>
      <c r="Q4461" s="596"/>
      <c r="R4461" s="597"/>
      <c r="S4461" s="600"/>
      <c r="T4461" s="598"/>
      <c r="U4461" s="598"/>
      <c r="V4461" s="598"/>
      <c r="W4461" s="598"/>
      <c r="X4461" s="598"/>
      <c r="Y4461" s="598"/>
      <c r="Z4461" s="598"/>
      <c r="AA4461" s="598"/>
      <c r="AB4461" s="598"/>
      <c r="AC4461" s="598"/>
      <c r="AD4461" s="598"/>
      <c r="AE4461" s="598"/>
      <c r="AF4461" s="598"/>
      <c r="AG4461" s="599"/>
      <c r="AH4461" s="192"/>
      <c r="AI4461" s="604"/>
      <c r="AJ4461" s="598"/>
      <c r="AK4461" s="600"/>
      <c r="AL4461" s="67"/>
      <c r="AM4461" s="67"/>
    </row>
    <row r="4462">
      <c r="A4462" s="612"/>
      <c r="B4462" s="601"/>
      <c r="C4462" s="601"/>
      <c r="D4462" s="595"/>
      <c r="E4462" s="602"/>
      <c r="F4462" s="603"/>
      <c r="G4462" s="611"/>
      <c r="H4462" s="595"/>
      <c r="I4462" s="595"/>
      <c r="J4462" s="192"/>
      <c r="K4462" s="192"/>
      <c r="L4462" s="192"/>
      <c r="M4462" s="596"/>
      <c r="N4462" s="192"/>
      <c r="O4462" s="596"/>
      <c r="P4462" s="192"/>
      <c r="Q4462" s="596"/>
      <c r="R4462" s="597"/>
      <c r="S4462" s="600"/>
      <c r="T4462" s="598"/>
      <c r="U4462" s="598"/>
      <c r="V4462" s="598"/>
      <c r="W4462" s="598"/>
      <c r="X4462" s="598"/>
      <c r="Y4462" s="598"/>
      <c r="Z4462" s="598"/>
      <c r="AA4462" s="598"/>
      <c r="AB4462" s="598"/>
      <c r="AC4462" s="598"/>
      <c r="AD4462" s="598"/>
      <c r="AE4462" s="598"/>
      <c r="AF4462" s="598"/>
      <c r="AG4462" s="599"/>
      <c r="AH4462" s="192"/>
      <c r="AI4462" s="604"/>
      <c r="AJ4462" s="598"/>
      <c r="AK4462" s="600"/>
      <c r="AL4462" s="67"/>
      <c r="AM4462" s="67"/>
    </row>
    <row r="4463">
      <c r="A4463" s="612"/>
      <c r="B4463" s="601"/>
      <c r="C4463" s="601"/>
      <c r="D4463" s="595"/>
      <c r="E4463" s="602"/>
      <c r="F4463" s="603"/>
      <c r="G4463" s="611"/>
      <c r="H4463" s="595"/>
      <c r="I4463" s="595"/>
      <c r="J4463" s="192"/>
      <c r="K4463" s="192"/>
      <c r="L4463" s="192"/>
      <c r="M4463" s="596"/>
      <c r="N4463" s="192"/>
      <c r="O4463" s="596"/>
      <c r="P4463" s="192"/>
      <c r="Q4463" s="596"/>
      <c r="R4463" s="597"/>
      <c r="S4463" s="600"/>
      <c r="T4463" s="598"/>
      <c r="U4463" s="598"/>
      <c r="V4463" s="598"/>
      <c r="W4463" s="598"/>
      <c r="X4463" s="598"/>
      <c r="Y4463" s="598"/>
      <c r="Z4463" s="598"/>
      <c r="AA4463" s="598"/>
      <c r="AB4463" s="598"/>
      <c r="AC4463" s="598"/>
      <c r="AD4463" s="598"/>
      <c r="AE4463" s="598"/>
      <c r="AF4463" s="598"/>
      <c r="AG4463" s="599"/>
      <c r="AH4463" s="192"/>
      <c r="AI4463" s="604"/>
      <c r="AJ4463" s="598"/>
      <c r="AK4463" s="600"/>
      <c r="AL4463" s="67"/>
      <c r="AM4463" s="67"/>
    </row>
    <row r="4464">
      <c r="A4464" s="612"/>
      <c r="B4464" s="601"/>
      <c r="C4464" s="601"/>
      <c r="D4464" s="595"/>
      <c r="E4464" s="602"/>
      <c r="F4464" s="603"/>
      <c r="G4464" s="611"/>
      <c r="H4464" s="595"/>
      <c r="I4464" s="595"/>
      <c r="J4464" s="192"/>
      <c r="K4464" s="192"/>
      <c r="L4464" s="192"/>
      <c r="M4464" s="596"/>
      <c r="N4464" s="192"/>
      <c r="O4464" s="596"/>
      <c r="P4464" s="192"/>
      <c r="Q4464" s="596"/>
      <c r="R4464" s="597"/>
      <c r="S4464" s="600"/>
      <c r="T4464" s="598"/>
      <c r="U4464" s="598"/>
      <c r="V4464" s="598"/>
      <c r="W4464" s="598"/>
      <c r="X4464" s="598"/>
      <c r="Y4464" s="598"/>
      <c r="Z4464" s="598"/>
      <c r="AA4464" s="598"/>
      <c r="AB4464" s="598"/>
      <c r="AC4464" s="598"/>
      <c r="AD4464" s="598"/>
      <c r="AE4464" s="598"/>
      <c r="AF4464" s="598"/>
      <c r="AG4464" s="599"/>
      <c r="AH4464" s="192"/>
      <c r="AI4464" s="604"/>
      <c r="AJ4464" s="598"/>
      <c r="AK4464" s="600"/>
      <c r="AL4464" s="67"/>
      <c r="AM4464" s="67"/>
    </row>
    <row r="4465">
      <c r="A4465" s="612"/>
      <c r="B4465" s="601"/>
      <c r="C4465" s="601"/>
      <c r="D4465" s="595"/>
      <c r="E4465" s="602"/>
      <c r="F4465" s="603"/>
      <c r="G4465" s="611"/>
      <c r="H4465" s="595"/>
      <c r="I4465" s="595"/>
      <c r="J4465" s="192"/>
      <c r="K4465" s="192"/>
      <c r="L4465" s="192"/>
      <c r="M4465" s="596"/>
      <c r="N4465" s="192"/>
      <c r="O4465" s="596"/>
      <c r="P4465" s="192"/>
      <c r="Q4465" s="596"/>
      <c r="R4465" s="597"/>
      <c r="S4465" s="600"/>
      <c r="T4465" s="598"/>
      <c r="U4465" s="598"/>
      <c r="V4465" s="598"/>
      <c r="W4465" s="598"/>
      <c r="X4465" s="598"/>
      <c r="Y4465" s="598"/>
      <c r="Z4465" s="598"/>
      <c r="AA4465" s="598"/>
      <c r="AB4465" s="598"/>
      <c r="AC4465" s="598"/>
      <c r="AD4465" s="598"/>
      <c r="AE4465" s="598"/>
      <c r="AF4465" s="598"/>
      <c r="AG4465" s="599"/>
      <c r="AH4465" s="192"/>
      <c r="AI4465" s="604"/>
      <c r="AJ4465" s="598"/>
      <c r="AK4465" s="600"/>
      <c r="AL4465" s="67"/>
      <c r="AM4465" s="67"/>
    </row>
    <row r="4466">
      <c r="A4466" s="612"/>
      <c r="B4466" s="601"/>
      <c r="C4466" s="601"/>
      <c r="D4466" s="595"/>
      <c r="E4466" s="602"/>
      <c r="F4466" s="603"/>
      <c r="G4466" s="611"/>
      <c r="H4466" s="595"/>
      <c r="I4466" s="595"/>
      <c r="J4466" s="192"/>
      <c r="K4466" s="192"/>
      <c r="L4466" s="192"/>
      <c r="M4466" s="596"/>
      <c r="N4466" s="192"/>
      <c r="O4466" s="596"/>
      <c r="P4466" s="192"/>
      <c r="Q4466" s="596"/>
      <c r="R4466" s="597"/>
      <c r="S4466" s="600"/>
      <c r="T4466" s="598"/>
      <c r="U4466" s="598"/>
      <c r="V4466" s="598"/>
      <c r="W4466" s="598"/>
      <c r="X4466" s="598"/>
      <c r="Y4466" s="598"/>
      <c r="Z4466" s="598"/>
      <c r="AA4466" s="598"/>
      <c r="AB4466" s="598"/>
      <c r="AC4466" s="598"/>
      <c r="AD4466" s="598"/>
      <c r="AE4466" s="598"/>
      <c r="AF4466" s="598"/>
      <c r="AG4466" s="599"/>
      <c r="AH4466" s="192"/>
      <c r="AI4466" s="604"/>
      <c r="AJ4466" s="598"/>
      <c r="AK4466" s="600"/>
      <c r="AL4466" s="67"/>
      <c r="AM4466" s="67"/>
    </row>
    <row r="4467">
      <c r="A4467" s="612"/>
      <c r="B4467" s="601"/>
      <c r="C4467" s="601"/>
      <c r="D4467" s="595"/>
      <c r="E4467" s="602"/>
      <c r="F4467" s="603"/>
      <c r="G4467" s="611"/>
      <c r="H4467" s="595"/>
      <c r="I4467" s="595"/>
      <c r="J4467" s="192"/>
      <c r="K4467" s="192"/>
      <c r="L4467" s="192"/>
      <c r="M4467" s="596"/>
      <c r="N4467" s="192"/>
      <c r="O4467" s="596"/>
      <c r="P4467" s="192"/>
      <c r="Q4467" s="596"/>
      <c r="R4467" s="597"/>
      <c r="S4467" s="600"/>
      <c r="T4467" s="598"/>
      <c r="U4467" s="598"/>
      <c r="V4467" s="598"/>
      <c r="W4467" s="598"/>
      <c r="X4467" s="598"/>
      <c r="Y4467" s="598"/>
      <c r="Z4467" s="598"/>
      <c r="AA4467" s="598"/>
      <c r="AB4467" s="598"/>
      <c r="AC4467" s="598"/>
      <c r="AD4467" s="598"/>
      <c r="AE4467" s="598"/>
      <c r="AF4467" s="598"/>
      <c r="AG4467" s="599"/>
      <c r="AH4467" s="192"/>
      <c r="AI4467" s="604"/>
      <c r="AJ4467" s="598"/>
      <c r="AK4467" s="600"/>
      <c r="AL4467" s="67"/>
      <c r="AM4467" s="67"/>
    </row>
    <row r="4468">
      <c r="A4468" s="612"/>
      <c r="B4468" s="601"/>
      <c r="C4468" s="601"/>
      <c r="D4468" s="595"/>
      <c r="E4468" s="602"/>
      <c r="F4468" s="603"/>
      <c r="G4468" s="611"/>
      <c r="H4468" s="595"/>
      <c r="I4468" s="595"/>
      <c r="J4468" s="192"/>
      <c r="K4468" s="192"/>
      <c r="L4468" s="192"/>
      <c r="M4468" s="596"/>
      <c r="N4468" s="192"/>
      <c r="O4468" s="596"/>
      <c r="P4468" s="192"/>
      <c r="Q4468" s="596"/>
      <c r="R4468" s="597"/>
      <c r="S4468" s="600"/>
      <c r="T4468" s="598"/>
      <c r="U4468" s="598"/>
      <c r="V4468" s="598"/>
      <c r="W4468" s="598"/>
      <c r="X4468" s="598"/>
      <c r="Y4468" s="598"/>
      <c r="Z4468" s="598"/>
      <c r="AA4468" s="598"/>
      <c r="AB4468" s="598"/>
      <c r="AC4468" s="598"/>
      <c r="AD4468" s="598"/>
      <c r="AE4468" s="598"/>
      <c r="AF4468" s="598"/>
      <c r="AG4468" s="599"/>
      <c r="AH4468" s="192"/>
      <c r="AI4468" s="604"/>
      <c r="AJ4468" s="598"/>
      <c r="AK4468" s="600"/>
      <c r="AL4468" s="67"/>
      <c r="AM4468" s="67"/>
    </row>
    <row r="4469">
      <c r="A4469" s="612"/>
      <c r="B4469" s="601"/>
      <c r="C4469" s="601"/>
      <c r="D4469" s="595"/>
      <c r="E4469" s="602"/>
      <c r="F4469" s="603"/>
      <c r="G4469" s="611"/>
      <c r="H4469" s="595"/>
      <c r="I4469" s="595"/>
      <c r="J4469" s="192"/>
      <c r="K4469" s="192"/>
      <c r="L4469" s="192"/>
      <c r="M4469" s="596"/>
      <c r="N4469" s="192"/>
      <c r="O4469" s="596"/>
      <c r="P4469" s="192"/>
      <c r="Q4469" s="596"/>
      <c r="R4469" s="597"/>
      <c r="S4469" s="600"/>
      <c r="T4469" s="598"/>
      <c r="U4469" s="598"/>
      <c r="V4469" s="598"/>
      <c r="W4469" s="598"/>
      <c r="X4469" s="598"/>
      <c r="Y4469" s="598"/>
      <c r="Z4469" s="598"/>
      <c r="AA4469" s="598"/>
      <c r="AB4469" s="598"/>
      <c r="AC4469" s="598"/>
      <c r="AD4469" s="598"/>
      <c r="AE4469" s="598"/>
      <c r="AF4469" s="598"/>
      <c r="AG4469" s="599"/>
      <c r="AH4469" s="192"/>
      <c r="AI4469" s="604"/>
      <c r="AJ4469" s="598"/>
      <c r="AK4469" s="600"/>
      <c r="AL4469" s="67"/>
      <c r="AM4469" s="67"/>
    </row>
    <row r="4470">
      <c r="A4470" s="612"/>
      <c r="B4470" s="601"/>
      <c r="C4470" s="601"/>
      <c r="D4470" s="595"/>
      <c r="E4470" s="602"/>
      <c r="F4470" s="603"/>
      <c r="G4470" s="611"/>
      <c r="H4470" s="595"/>
      <c r="I4470" s="595"/>
      <c r="J4470" s="192"/>
      <c r="K4470" s="192"/>
      <c r="L4470" s="192"/>
      <c r="M4470" s="596"/>
      <c r="N4470" s="192"/>
      <c r="O4470" s="596"/>
      <c r="P4470" s="192"/>
      <c r="Q4470" s="596"/>
      <c r="R4470" s="597"/>
      <c r="S4470" s="600"/>
      <c r="T4470" s="598"/>
      <c r="U4470" s="598"/>
      <c r="V4470" s="598"/>
      <c r="W4470" s="598"/>
      <c r="X4470" s="598"/>
      <c r="Y4470" s="598"/>
      <c r="Z4470" s="598"/>
      <c r="AA4470" s="598"/>
      <c r="AB4470" s="598"/>
      <c r="AC4470" s="598"/>
      <c r="AD4470" s="598"/>
      <c r="AE4470" s="598"/>
      <c r="AF4470" s="598"/>
      <c r="AG4470" s="599"/>
      <c r="AH4470" s="192"/>
      <c r="AI4470" s="604"/>
      <c r="AJ4470" s="598"/>
      <c r="AK4470" s="600"/>
      <c r="AL4470" s="67"/>
      <c r="AM4470" s="67"/>
    </row>
    <row r="4471">
      <c r="A4471" s="612"/>
      <c r="B4471" s="601"/>
      <c r="C4471" s="601"/>
      <c r="D4471" s="595"/>
      <c r="E4471" s="602"/>
      <c r="F4471" s="603"/>
      <c r="G4471" s="611"/>
      <c r="H4471" s="595"/>
      <c r="I4471" s="595"/>
      <c r="J4471" s="192"/>
      <c r="K4471" s="192"/>
      <c r="L4471" s="192"/>
      <c r="M4471" s="596"/>
      <c r="N4471" s="192"/>
      <c r="O4471" s="596"/>
      <c r="P4471" s="192"/>
      <c r="Q4471" s="596"/>
      <c r="R4471" s="597"/>
      <c r="S4471" s="600"/>
      <c r="T4471" s="598"/>
      <c r="U4471" s="598"/>
      <c r="V4471" s="598"/>
      <c r="W4471" s="598"/>
      <c r="X4471" s="598"/>
      <c r="Y4471" s="598"/>
      <c r="Z4471" s="598"/>
      <c r="AA4471" s="598"/>
      <c r="AB4471" s="598"/>
      <c r="AC4471" s="598"/>
      <c r="AD4471" s="598"/>
      <c r="AE4471" s="598"/>
      <c r="AF4471" s="598"/>
      <c r="AG4471" s="599"/>
      <c r="AH4471" s="192"/>
      <c r="AI4471" s="604"/>
      <c r="AJ4471" s="598"/>
      <c r="AK4471" s="600"/>
      <c r="AL4471" s="67"/>
      <c r="AM4471" s="67"/>
    </row>
    <row r="4472">
      <c r="A4472" s="612"/>
      <c r="B4472" s="601"/>
      <c r="C4472" s="601"/>
      <c r="D4472" s="595"/>
      <c r="E4472" s="602"/>
      <c r="F4472" s="603"/>
      <c r="G4472" s="611"/>
      <c r="H4472" s="595"/>
      <c r="I4472" s="595"/>
      <c r="J4472" s="192"/>
      <c r="K4472" s="192"/>
      <c r="L4472" s="192"/>
      <c r="M4472" s="596"/>
      <c r="N4472" s="192"/>
      <c r="O4472" s="596"/>
      <c r="P4472" s="192"/>
      <c r="Q4472" s="596"/>
      <c r="R4472" s="597"/>
      <c r="S4472" s="600"/>
      <c r="T4472" s="598"/>
      <c r="U4472" s="598"/>
      <c r="V4472" s="598"/>
      <c r="W4472" s="598"/>
      <c r="X4472" s="598"/>
      <c r="Y4472" s="598"/>
      <c r="Z4472" s="598"/>
      <c r="AA4472" s="598"/>
      <c r="AB4472" s="598"/>
      <c r="AC4472" s="598"/>
      <c r="AD4472" s="598"/>
      <c r="AE4472" s="598"/>
      <c r="AF4472" s="598"/>
      <c r="AG4472" s="599"/>
      <c r="AH4472" s="192"/>
      <c r="AI4472" s="604"/>
      <c r="AJ4472" s="598"/>
      <c r="AK4472" s="600"/>
      <c r="AL4472" s="67"/>
      <c r="AM4472" s="67"/>
    </row>
    <row r="4473">
      <c r="A4473" s="612"/>
      <c r="B4473" s="601"/>
      <c r="C4473" s="601"/>
      <c r="D4473" s="595"/>
      <c r="E4473" s="602"/>
      <c r="F4473" s="603"/>
      <c r="G4473" s="611"/>
      <c r="H4473" s="595"/>
      <c r="I4473" s="595"/>
      <c r="J4473" s="192"/>
      <c r="K4473" s="192"/>
      <c r="L4473" s="192"/>
      <c r="M4473" s="596"/>
      <c r="N4473" s="192"/>
      <c r="O4473" s="596"/>
      <c r="P4473" s="192"/>
      <c r="Q4473" s="596"/>
      <c r="R4473" s="597"/>
      <c r="S4473" s="600"/>
      <c r="T4473" s="598"/>
      <c r="U4473" s="598"/>
      <c r="V4473" s="598"/>
      <c r="W4473" s="598"/>
      <c r="X4473" s="598"/>
      <c r="Y4473" s="598"/>
      <c r="Z4473" s="598"/>
      <c r="AA4473" s="598"/>
      <c r="AB4473" s="598"/>
      <c r="AC4473" s="598"/>
      <c r="AD4473" s="598"/>
      <c r="AE4473" s="598"/>
      <c r="AF4473" s="598"/>
      <c r="AG4473" s="599"/>
      <c r="AH4473" s="192"/>
      <c r="AI4473" s="604"/>
      <c r="AJ4473" s="598"/>
      <c r="AK4473" s="600"/>
      <c r="AL4473" s="67"/>
      <c r="AM4473" s="67"/>
    </row>
    <row r="4474">
      <c r="A4474" s="612"/>
      <c r="B4474" s="601"/>
      <c r="C4474" s="601"/>
      <c r="D4474" s="595"/>
      <c r="E4474" s="602"/>
      <c r="F4474" s="603"/>
      <c r="G4474" s="611"/>
      <c r="H4474" s="595"/>
      <c r="I4474" s="595"/>
      <c r="J4474" s="192"/>
      <c r="K4474" s="192"/>
      <c r="L4474" s="192"/>
      <c r="M4474" s="596"/>
      <c r="N4474" s="192"/>
      <c r="O4474" s="596"/>
      <c r="P4474" s="192"/>
      <c r="Q4474" s="596"/>
      <c r="R4474" s="597"/>
      <c r="S4474" s="600"/>
      <c r="T4474" s="598"/>
      <c r="U4474" s="598"/>
      <c r="V4474" s="598"/>
      <c r="W4474" s="598"/>
      <c r="X4474" s="598"/>
      <c r="Y4474" s="598"/>
      <c r="Z4474" s="598"/>
      <c r="AA4474" s="598"/>
      <c r="AB4474" s="598"/>
      <c r="AC4474" s="598"/>
      <c r="AD4474" s="598"/>
      <c r="AE4474" s="598"/>
      <c r="AF4474" s="598"/>
      <c r="AG4474" s="599"/>
      <c r="AH4474" s="192"/>
      <c r="AI4474" s="604"/>
      <c r="AJ4474" s="598"/>
      <c r="AK4474" s="600"/>
      <c r="AL4474" s="67"/>
      <c r="AM4474" s="67"/>
    </row>
    <row r="4475">
      <c r="A4475" s="612"/>
      <c r="B4475" s="601"/>
      <c r="C4475" s="601"/>
      <c r="D4475" s="595"/>
      <c r="E4475" s="602"/>
      <c r="F4475" s="603"/>
      <c r="G4475" s="611"/>
      <c r="H4475" s="595"/>
      <c r="I4475" s="595"/>
      <c r="J4475" s="192"/>
      <c r="K4475" s="192"/>
      <c r="L4475" s="192"/>
      <c r="M4475" s="596"/>
      <c r="N4475" s="192"/>
      <c r="O4475" s="596"/>
      <c r="P4475" s="192"/>
      <c r="Q4475" s="596"/>
      <c r="R4475" s="597"/>
      <c r="S4475" s="600"/>
      <c r="T4475" s="598"/>
      <c r="U4475" s="598"/>
      <c r="V4475" s="598"/>
      <c r="W4475" s="598"/>
      <c r="X4475" s="598"/>
      <c r="Y4475" s="598"/>
      <c r="Z4475" s="598"/>
      <c r="AA4475" s="598"/>
      <c r="AB4475" s="598"/>
      <c r="AC4475" s="598"/>
      <c r="AD4475" s="598"/>
      <c r="AE4475" s="598"/>
      <c r="AF4475" s="598"/>
      <c r="AG4475" s="599"/>
      <c r="AH4475" s="192"/>
      <c r="AI4475" s="604"/>
      <c r="AJ4475" s="598"/>
      <c r="AK4475" s="600"/>
      <c r="AL4475" s="67"/>
      <c r="AM4475" s="67"/>
    </row>
    <row r="4476">
      <c r="A4476" s="612"/>
      <c r="B4476" s="601"/>
      <c r="C4476" s="601"/>
      <c r="D4476" s="595"/>
      <c r="E4476" s="602"/>
      <c r="F4476" s="603"/>
      <c r="G4476" s="611"/>
      <c r="H4476" s="595"/>
      <c r="I4476" s="595"/>
      <c r="J4476" s="192"/>
      <c r="K4476" s="192"/>
      <c r="L4476" s="192"/>
      <c r="M4476" s="596"/>
      <c r="N4476" s="192"/>
      <c r="O4476" s="596"/>
      <c r="P4476" s="192"/>
      <c r="Q4476" s="596"/>
      <c r="R4476" s="597"/>
      <c r="S4476" s="600"/>
      <c r="T4476" s="598"/>
      <c r="U4476" s="598"/>
      <c r="V4476" s="598"/>
      <c r="W4476" s="598"/>
      <c r="X4476" s="598"/>
      <c r="Y4476" s="598"/>
      <c r="Z4476" s="598"/>
      <c r="AA4476" s="598"/>
      <c r="AB4476" s="598"/>
      <c r="AC4476" s="598"/>
      <c r="AD4476" s="598"/>
      <c r="AE4476" s="598"/>
      <c r="AF4476" s="598"/>
      <c r="AG4476" s="599"/>
      <c r="AH4476" s="192"/>
      <c r="AI4476" s="604"/>
      <c r="AJ4476" s="598"/>
      <c r="AK4476" s="600"/>
      <c r="AL4476" s="67"/>
      <c r="AM4476" s="67"/>
    </row>
    <row r="4477">
      <c r="A4477" s="612"/>
      <c r="B4477" s="601"/>
      <c r="C4477" s="601"/>
      <c r="D4477" s="595"/>
      <c r="E4477" s="602"/>
      <c r="F4477" s="603"/>
      <c r="G4477" s="611"/>
      <c r="H4477" s="595"/>
      <c r="I4477" s="595"/>
      <c r="J4477" s="192"/>
      <c r="K4477" s="192"/>
      <c r="L4477" s="192"/>
      <c r="M4477" s="596"/>
      <c r="N4477" s="192"/>
      <c r="O4477" s="596"/>
      <c r="P4477" s="192"/>
      <c r="Q4477" s="596"/>
      <c r="R4477" s="597"/>
      <c r="S4477" s="600"/>
      <c r="T4477" s="598"/>
      <c r="U4477" s="598"/>
      <c r="V4477" s="598"/>
      <c r="W4477" s="598"/>
      <c r="X4477" s="598"/>
      <c r="Y4477" s="598"/>
      <c r="Z4477" s="598"/>
      <c r="AA4477" s="598"/>
      <c r="AB4477" s="598"/>
      <c r="AC4477" s="598"/>
      <c r="AD4477" s="598"/>
      <c r="AE4477" s="598"/>
      <c r="AF4477" s="598"/>
      <c r="AG4477" s="599"/>
      <c r="AH4477" s="192"/>
      <c r="AI4477" s="604"/>
      <c r="AJ4477" s="598"/>
      <c r="AK4477" s="600"/>
      <c r="AL4477" s="67"/>
      <c r="AM4477" s="67"/>
    </row>
    <row r="4478">
      <c r="A4478" s="612"/>
      <c r="B4478" s="601"/>
      <c r="C4478" s="601"/>
      <c r="D4478" s="595"/>
      <c r="E4478" s="602"/>
      <c r="F4478" s="603"/>
      <c r="G4478" s="611"/>
      <c r="H4478" s="595"/>
      <c r="I4478" s="595"/>
      <c r="J4478" s="192"/>
      <c r="K4478" s="192"/>
      <c r="L4478" s="192"/>
      <c r="M4478" s="596"/>
      <c r="N4478" s="192"/>
      <c r="O4478" s="596"/>
      <c r="P4478" s="192"/>
      <c r="Q4478" s="596"/>
      <c r="R4478" s="597"/>
      <c r="S4478" s="600"/>
      <c r="T4478" s="598"/>
      <c r="U4478" s="598"/>
      <c r="V4478" s="598"/>
      <c r="W4478" s="598"/>
      <c r="X4478" s="598"/>
      <c r="Y4478" s="598"/>
      <c r="Z4478" s="598"/>
      <c r="AA4478" s="598"/>
      <c r="AB4478" s="598"/>
      <c r="AC4478" s="598"/>
      <c r="AD4478" s="598"/>
      <c r="AE4478" s="598"/>
      <c r="AF4478" s="598"/>
      <c r="AG4478" s="599"/>
      <c r="AH4478" s="192"/>
      <c r="AI4478" s="604"/>
      <c r="AJ4478" s="598"/>
      <c r="AK4478" s="600"/>
      <c r="AL4478" s="67"/>
      <c r="AM4478" s="67"/>
    </row>
    <row r="4479">
      <c r="A4479" s="612"/>
      <c r="B4479" s="601"/>
      <c r="C4479" s="601"/>
      <c r="D4479" s="595"/>
      <c r="E4479" s="602"/>
      <c r="F4479" s="603"/>
      <c r="G4479" s="611"/>
      <c r="H4479" s="595"/>
      <c r="I4479" s="595"/>
      <c r="J4479" s="192"/>
      <c r="K4479" s="192"/>
      <c r="L4479" s="192"/>
      <c r="M4479" s="596"/>
      <c r="N4479" s="192"/>
      <c r="O4479" s="596"/>
      <c r="P4479" s="192"/>
      <c r="Q4479" s="596"/>
      <c r="R4479" s="597"/>
      <c r="S4479" s="600"/>
      <c r="T4479" s="598"/>
      <c r="U4479" s="598"/>
      <c r="V4479" s="598"/>
      <c r="W4479" s="598"/>
      <c r="X4479" s="598"/>
      <c r="Y4479" s="598"/>
      <c r="Z4479" s="598"/>
      <c r="AA4479" s="598"/>
      <c r="AB4479" s="598"/>
      <c r="AC4479" s="598"/>
      <c r="AD4479" s="598"/>
      <c r="AE4479" s="598"/>
      <c r="AF4479" s="598"/>
      <c r="AG4479" s="599"/>
      <c r="AH4479" s="192"/>
      <c r="AI4479" s="604"/>
      <c r="AJ4479" s="598"/>
      <c r="AK4479" s="600"/>
      <c r="AL4479" s="67"/>
      <c r="AM4479" s="67"/>
    </row>
    <row r="4480">
      <c r="A4480" s="612"/>
      <c r="B4480" s="601"/>
      <c r="C4480" s="601"/>
      <c r="D4480" s="595"/>
      <c r="E4480" s="602"/>
      <c r="F4480" s="603"/>
      <c r="G4480" s="611"/>
      <c r="H4480" s="595"/>
      <c r="I4480" s="595"/>
      <c r="J4480" s="192"/>
      <c r="K4480" s="192"/>
      <c r="L4480" s="192"/>
      <c r="M4480" s="596"/>
      <c r="N4480" s="192"/>
      <c r="O4480" s="596"/>
      <c r="P4480" s="192"/>
      <c r="Q4480" s="596"/>
      <c r="R4480" s="597"/>
      <c r="S4480" s="600"/>
      <c r="T4480" s="598"/>
      <c r="U4480" s="598"/>
      <c r="V4480" s="598"/>
      <c r="W4480" s="598"/>
      <c r="X4480" s="598"/>
      <c r="Y4480" s="598"/>
      <c r="Z4480" s="598"/>
      <c r="AA4480" s="598"/>
      <c r="AB4480" s="598"/>
      <c r="AC4480" s="598"/>
      <c r="AD4480" s="598"/>
      <c r="AE4480" s="598"/>
      <c r="AF4480" s="598"/>
      <c r="AG4480" s="599"/>
      <c r="AH4480" s="192"/>
      <c r="AI4480" s="604"/>
      <c r="AJ4480" s="598"/>
      <c r="AK4480" s="600"/>
      <c r="AL4480" s="67"/>
      <c r="AM4480" s="67"/>
    </row>
    <row r="4481">
      <c r="A4481" s="612"/>
      <c r="B4481" s="601"/>
      <c r="C4481" s="601"/>
      <c r="D4481" s="595"/>
      <c r="E4481" s="602"/>
      <c r="F4481" s="603"/>
      <c r="G4481" s="611"/>
      <c r="H4481" s="595"/>
      <c r="I4481" s="595"/>
      <c r="J4481" s="192"/>
      <c r="K4481" s="192"/>
      <c r="L4481" s="192"/>
      <c r="M4481" s="596"/>
      <c r="N4481" s="192"/>
      <c r="O4481" s="596"/>
      <c r="P4481" s="192"/>
      <c r="Q4481" s="596"/>
      <c r="R4481" s="597"/>
      <c r="S4481" s="600"/>
      <c r="T4481" s="598"/>
      <c r="U4481" s="598"/>
      <c r="V4481" s="598"/>
      <c r="W4481" s="598"/>
      <c r="X4481" s="598"/>
      <c r="Y4481" s="598"/>
      <c r="Z4481" s="598"/>
      <c r="AA4481" s="598"/>
      <c r="AB4481" s="598"/>
      <c r="AC4481" s="598"/>
      <c r="AD4481" s="598"/>
      <c r="AE4481" s="598"/>
      <c r="AF4481" s="598"/>
      <c r="AG4481" s="599"/>
      <c r="AH4481" s="192"/>
      <c r="AI4481" s="604"/>
      <c r="AJ4481" s="598"/>
      <c r="AK4481" s="600"/>
      <c r="AL4481" s="67"/>
      <c r="AM4481" s="67"/>
    </row>
    <row r="4482">
      <c r="A4482" s="612"/>
      <c r="B4482" s="601"/>
      <c r="C4482" s="601"/>
      <c r="D4482" s="595"/>
      <c r="E4482" s="602"/>
      <c r="F4482" s="603"/>
      <c r="G4482" s="611"/>
      <c r="H4482" s="595"/>
      <c r="I4482" s="595"/>
      <c r="J4482" s="192"/>
      <c r="K4482" s="192"/>
      <c r="L4482" s="192"/>
      <c r="M4482" s="596"/>
      <c r="N4482" s="192"/>
      <c r="O4482" s="596"/>
      <c r="P4482" s="192"/>
      <c r="Q4482" s="596"/>
      <c r="R4482" s="597"/>
      <c r="S4482" s="600"/>
      <c r="T4482" s="598"/>
      <c r="U4482" s="598"/>
      <c r="V4482" s="598"/>
      <c r="W4482" s="598"/>
      <c r="X4482" s="598"/>
      <c r="Y4482" s="598"/>
      <c r="Z4482" s="598"/>
      <c r="AA4482" s="598"/>
      <c r="AB4482" s="598"/>
      <c r="AC4482" s="598"/>
      <c r="AD4482" s="598"/>
      <c r="AE4482" s="598"/>
      <c r="AF4482" s="598"/>
      <c r="AG4482" s="599"/>
      <c r="AH4482" s="192"/>
      <c r="AI4482" s="604"/>
      <c r="AJ4482" s="598"/>
      <c r="AK4482" s="600"/>
      <c r="AL4482" s="67"/>
      <c r="AM4482" s="67"/>
    </row>
    <row r="4483">
      <c r="A4483" s="612"/>
      <c r="B4483" s="601"/>
      <c r="C4483" s="601"/>
      <c r="D4483" s="595"/>
      <c r="E4483" s="602"/>
      <c r="F4483" s="603"/>
      <c r="G4483" s="611"/>
      <c r="H4483" s="595"/>
      <c r="I4483" s="595"/>
      <c r="J4483" s="192"/>
      <c r="K4483" s="192"/>
      <c r="L4483" s="192"/>
      <c r="M4483" s="596"/>
      <c r="N4483" s="192"/>
      <c r="O4483" s="596"/>
      <c r="P4483" s="192"/>
      <c r="Q4483" s="596"/>
      <c r="R4483" s="597"/>
      <c r="S4483" s="600"/>
      <c r="T4483" s="598"/>
      <c r="U4483" s="598"/>
      <c r="V4483" s="598"/>
      <c r="W4483" s="598"/>
      <c r="X4483" s="598"/>
      <c r="Y4483" s="598"/>
      <c r="Z4483" s="598"/>
      <c r="AA4483" s="598"/>
      <c r="AB4483" s="598"/>
      <c r="AC4483" s="598"/>
      <c r="AD4483" s="598"/>
      <c r="AE4483" s="598"/>
      <c r="AF4483" s="598"/>
      <c r="AG4483" s="599"/>
      <c r="AH4483" s="192"/>
      <c r="AI4483" s="604"/>
      <c r="AJ4483" s="598"/>
      <c r="AK4483" s="600"/>
      <c r="AL4483" s="67"/>
      <c r="AM4483" s="67"/>
    </row>
    <row r="4484">
      <c r="A4484" s="612"/>
      <c r="B4484" s="601"/>
      <c r="C4484" s="601"/>
      <c r="D4484" s="595"/>
      <c r="E4484" s="602"/>
      <c r="F4484" s="603"/>
      <c r="G4484" s="611"/>
      <c r="H4484" s="595"/>
      <c r="I4484" s="595"/>
      <c r="J4484" s="192"/>
      <c r="K4484" s="192"/>
      <c r="L4484" s="192"/>
      <c r="M4484" s="596"/>
      <c r="N4484" s="192"/>
      <c r="O4484" s="596"/>
      <c r="P4484" s="192"/>
      <c r="Q4484" s="596"/>
      <c r="R4484" s="597"/>
      <c r="S4484" s="600"/>
      <c r="T4484" s="598"/>
      <c r="U4484" s="598"/>
      <c r="V4484" s="598"/>
      <c r="W4484" s="598"/>
      <c r="X4484" s="598"/>
      <c r="Y4484" s="598"/>
      <c r="Z4484" s="598"/>
      <c r="AA4484" s="598"/>
      <c r="AB4484" s="598"/>
      <c r="AC4484" s="598"/>
      <c r="AD4484" s="598"/>
      <c r="AE4484" s="598"/>
      <c r="AF4484" s="598"/>
      <c r="AG4484" s="599"/>
      <c r="AH4484" s="192"/>
      <c r="AI4484" s="604"/>
      <c r="AJ4484" s="598"/>
      <c r="AK4484" s="600"/>
      <c r="AL4484" s="67"/>
      <c r="AM4484" s="67"/>
    </row>
    <row r="4485">
      <c r="A4485" s="612"/>
      <c r="B4485" s="601"/>
      <c r="C4485" s="601"/>
      <c r="D4485" s="595"/>
      <c r="E4485" s="602"/>
      <c r="F4485" s="603"/>
      <c r="G4485" s="611"/>
      <c r="H4485" s="595"/>
      <c r="I4485" s="595"/>
      <c r="J4485" s="192"/>
      <c r="K4485" s="192"/>
      <c r="L4485" s="192"/>
      <c r="M4485" s="596"/>
      <c r="N4485" s="192"/>
      <c r="O4485" s="596"/>
      <c r="P4485" s="192"/>
      <c r="Q4485" s="596"/>
      <c r="R4485" s="597"/>
      <c r="S4485" s="600"/>
      <c r="T4485" s="598"/>
      <c r="U4485" s="598"/>
      <c r="V4485" s="598"/>
      <c r="W4485" s="598"/>
      <c r="X4485" s="598"/>
      <c r="Y4485" s="598"/>
      <c r="Z4485" s="598"/>
      <c r="AA4485" s="598"/>
      <c r="AB4485" s="598"/>
      <c r="AC4485" s="598"/>
      <c r="AD4485" s="598"/>
      <c r="AE4485" s="598"/>
      <c r="AF4485" s="598"/>
      <c r="AG4485" s="599"/>
      <c r="AH4485" s="192"/>
      <c r="AI4485" s="604"/>
      <c r="AJ4485" s="598"/>
      <c r="AK4485" s="600"/>
      <c r="AL4485" s="67"/>
      <c r="AM4485" s="67"/>
    </row>
    <row r="4486">
      <c r="A4486" s="612"/>
      <c r="B4486" s="601"/>
      <c r="C4486" s="601"/>
      <c r="D4486" s="595"/>
      <c r="E4486" s="602"/>
      <c r="F4486" s="603"/>
      <c r="G4486" s="611"/>
      <c r="H4486" s="595"/>
      <c r="I4486" s="595"/>
      <c r="J4486" s="192"/>
      <c r="K4486" s="192"/>
      <c r="L4486" s="192"/>
      <c r="M4486" s="596"/>
      <c r="N4486" s="192"/>
      <c r="O4486" s="596"/>
      <c r="P4486" s="192"/>
      <c r="Q4486" s="596"/>
      <c r="R4486" s="597"/>
      <c r="S4486" s="600"/>
      <c r="T4486" s="598"/>
      <c r="U4486" s="598"/>
      <c r="V4486" s="598"/>
      <c r="W4486" s="598"/>
      <c r="X4486" s="598"/>
      <c r="Y4486" s="598"/>
      <c r="Z4486" s="598"/>
      <c r="AA4486" s="598"/>
      <c r="AB4486" s="598"/>
      <c r="AC4486" s="598"/>
      <c r="AD4486" s="598"/>
      <c r="AE4486" s="598"/>
      <c r="AF4486" s="598"/>
      <c r="AG4486" s="599"/>
      <c r="AH4486" s="192"/>
      <c r="AI4486" s="604"/>
      <c r="AJ4486" s="598"/>
      <c r="AK4486" s="600"/>
      <c r="AL4486" s="67"/>
      <c r="AM4486" s="67"/>
    </row>
    <row r="4487">
      <c r="A4487" s="612"/>
      <c r="B4487" s="601"/>
      <c r="C4487" s="601"/>
      <c r="D4487" s="595"/>
      <c r="E4487" s="602"/>
      <c r="F4487" s="603"/>
      <c r="G4487" s="611"/>
      <c r="H4487" s="595"/>
      <c r="I4487" s="595"/>
      <c r="J4487" s="192"/>
      <c r="K4487" s="192"/>
      <c r="L4487" s="192"/>
      <c r="M4487" s="596"/>
      <c r="N4487" s="192"/>
      <c r="O4487" s="596"/>
      <c r="P4487" s="192"/>
      <c r="Q4487" s="596"/>
      <c r="R4487" s="597"/>
      <c r="S4487" s="600"/>
      <c r="T4487" s="598"/>
      <c r="U4487" s="598"/>
      <c r="V4487" s="598"/>
      <c r="W4487" s="598"/>
      <c r="X4487" s="598"/>
      <c r="Y4487" s="598"/>
      <c r="Z4487" s="598"/>
      <c r="AA4487" s="598"/>
      <c r="AB4487" s="598"/>
      <c r="AC4487" s="598"/>
      <c r="AD4487" s="598"/>
      <c r="AE4487" s="598"/>
      <c r="AF4487" s="598"/>
      <c r="AG4487" s="599"/>
      <c r="AH4487" s="192"/>
      <c r="AI4487" s="604"/>
      <c r="AJ4487" s="598"/>
      <c r="AK4487" s="600"/>
      <c r="AL4487" s="67"/>
      <c r="AM4487" s="67"/>
    </row>
    <row r="4488">
      <c r="A4488" s="612"/>
      <c r="B4488" s="601"/>
      <c r="C4488" s="601"/>
      <c r="D4488" s="595"/>
      <c r="E4488" s="602"/>
      <c r="F4488" s="603"/>
      <c r="G4488" s="611"/>
      <c r="H4488" s="595"/>
      <c r="I4488" s="595"/>
      <c r="J4488" s="192"/>
      <c r="K4488" s="192"/>
      <c r="L4488" s="192"/>
      <c r="M4488" s="596"/>
      <c r="N4488" s="192"/>
      <c r="O4488" s="596"/>
      <c r="P4488" s="192"/>
      <c r="Q4488" s="596"/>
      <c r="R4488" s="597"/>
      <c r="S4488" s="600"/>
      <c r="T4488" s="598"/>
      <c r="U4488" s="598"/>
      <c r="V4488" s="598"/>
      <c r="W4488" s="598"/>
      <c r="X4488" s="598"/>
      <c r="Y4488" s="598"/>
      <c r="Z4488" s="598"/>
      <c r="AA4488" s="598"/>
      <c r="AB4488" s="598"/>
      <c r="AC4488" s="598"/>
      <c r="AD4488" s="598"/>
      <c r="AE4488" s="598"/>
      <c r="AF4488" s="598"/>
      <c r="AG4488" s="599"/>
      <c r="AH4488" s="192"/>
      <c r="AI4488" s="604"/>
      <c r="AJ4488" s="598"/>
      <c r="AK4488" s="600"/>
      <c r="AL4488" s="67"/>
      <c r="AM4488" s="67"/>
    </row>
    <row r="4489">
      <c r="A4489" s="612"/>
      <c r="B4489" s="601"/>
      <c r="C4489" s="601"/>
      <c r="D4489" s="595"/>
      <c r="E4489" s="602"/>
      <c r="F4489" s="603"/>
      <c r="G4489" s="611"/>
      <c r="H4489" s="595"/>
      <c r="I4489" s="595"/>
      <c r="J4489" s="192"/>
      <c r="K4489" s="192"/>
      <c r="L4489" s="192"/>
      <c r="M4489" s="596"/>
      <c r="N4489" s="192"/>
      <c r="O4489" s="596"/>
      <c r="P4489" s="192"/>
      <c r="Q4489" s="596"/>
      <c r="R4489" s="597"/>
      <c r="S4489" s="600"/>
      <c r="T4489" s="598"/>
      <c r="U4489" s="598"/>
      <c r="V4489" s="598"/>
      <c r="W4489" s="598"/>
      <c r="X4489" s="598"/>
      <c r="Y4489" s="598"/>
      <c r="Z4489" s="598"/>
      <c r="AA4489" s="598"/>
      <c r="AB4489" s="598"/>
      <c r="AC4489" s="598"/>
      <c r="AD4489" s="598"/>
      <c r="AE4489" s="598"/>
      <c r="AF4489" s="598"/>
      <c r="AG4489" s="599"/>
      <c r="AH4489" s="192"/>
      <c r="AI4489" s="604"/>
      <c r="AJ4489" s="598"/>
      <c r="AK4489" s="600"/>
      <c r="AL4489" s="67"/>
      <c r="AM4489" s="67"/>
    </row>
    <row r="4490">
      <c r="A4490" s="612"/>
      <c r="B4490" s="601"/>
      <c r="C4490" s="601"/>
      <c r="D4490" s="595"/>
      <c r="E4490" s="602"/>
      <c r="F4490" s="603"/>
      <c r="G4490" s="611"/>
      <c r="H4490" s="595"/>
      <c r="I4490" s="595"/>
      <c r="J4490" s="192"/>
      <c r="K4490" s="192"/>
      <c r="L4490" s="192"/>
      <c r="M4490" s="596"/>
      <c r="N4490" s="192"/>
      <c r="O4490" s="596"/>
      <c r="P4490" s="192"/>
      <c r="Q4490" s="596"/>
      <c r="R4490" s="597"/>
      <c r="S4490" s="600"/>
      <c r="T4490" s="598"/>
      <c r="U4490" s="598"/>
      <c r="V4490" s="598"/>
      <c r="W4490" s="598"/>
      <c r="X4490" s="598"/>
      <c r="Y4490" s="598"/>
      <c r="Z4490" s="598"/>
      <c r="AA4490" s="598"/>
      <c r="AB4490" s="598"/>
      <c r="AC4490" s="598"/>
      <c r="AD4490" s="598"/>
      <c r="AE4490" s="598"/>
      <c r="AF4490" s="598"/>
      <c r="AG4490" s="599"/>
      <c r="AH4490" s="192"/>
      <c r="AI4490" s="604"/>
      <c r="AJ4490" s="598"/>
      <c r="AK4490" s="600"/>
      <c r="AL4490" s="67"/>
      <c r="AM4490" s="67"/>
    </row>
    <row r="4491">
      <c r="A4491" s="612"/>
      <c r="B4491" s="601"/>
      <c r="C4491" s="601"/>
      <c r="D4491" s="595"/>
      <c r="E4491" s="602"/>
      <c r="F4491" s="603"/>
      <c r="G4491" s="611"/>
      <c r="H4491" s="595"/>
      <c r="I4491" s="595"/>
      <c r="J4491" s="192"/>
      <c r="K4491" s="192"/>
      <c r="L4491" s="192"/>
      <c r="M4491" s="596"/>
      <c r="N4491" s="192"/>
      <c r="O4491" s="596"/>
      <c r="P4491" s="192"/>
      <c r="Q4491" s="596"/>
      <c r="R4491" s="597"/>
      <c r="S4491" s="600"/>
      <c r="T4491" s="598"/>
      <c r="U4491" s="598"/>
      <c r="V4491" s="598"/>
      <c r="W4491" s="598"/>
      <c r="X4491" s="598"/>
      <c r="Y4491" s="598"/>
      <c r="Z4491" s="598"/>
      <c r="AA4491" s="598"/>
      <c r="AB4491" s="598"/>
      <c r="AC4491" s="598"/>
      <c r="AD4491" s="598"/>
      <c r="AE4491" s="598"/>
      <c r="AF4491" s="598"/>
      <c r="AG4491" s="599"/>
      <c r="AH4491" s="192"/>
      <c r="AI4491" s="604"/>
      <c r="AJ4491" s="598"/>
      <c r="AK4491" s="600"/>
      <c r="AL4491" s="67"/>
      <c r="AM4491" s="67"/>
    </row>
    <row r="4492">
      <c r="A4492" s="612"/>
      <c r="B4492" s="601"/>
      <c r="C4492" s="601"/>
      <c r="D4492" s="595"/>
      <c r="E4492" s="602"/>
      <c r="F4492" s="603"/>
      <c r="G4492" s="611"/>
      <c r="H4492" s="595"/>
      <c r="I4492" s="595"/>
      <c r="J4492" s="192"/>
      <c r="K4492" s="192"/>
      <c r="L4492" s="192"/>
      <c r="M4492" s="596"/>
      <c r="N4492" s="192"/>
      <c r="O4492" s="596"/>
      <c r="P4492" s="192"/>
      <c r="Q4492" s="596"/>
      <c r="R4492" s="597"/>
      <c r="S4492" s="600"/>
      <c r="T4492" s="598"/>
      <c r="U4492" s="598"/>
      <c r="V4492" s="598"/>
      <c r="W4492" s="598"/>
      <c r="X4492" s="598"/>
      <c r="Y4492" s="598"/>
      <c r="Z4492" s="598"/>
      <c r="AA4492" s="598"/>
      <c r="AB4492" s="598"/>
      <c r="AC4492" s="598"/>
      <c r="AD4492" s="598"/>
      <c r="AE4492" s="598"/>
      <c r="AF4492" s="598"/>
      <c r="AG4492" s="599"/>
      <c r="AH4492" s="192"/>
      <c r="AI4492" s="604"/>
      <c r="AJ4492" s="598"/>
      <c r="AK4492" s="600"/>
      <c r="AL4492" s="67"/>
      <c r="AM4492" s="67"/>
    </row>
    <row r="4493">
      <c r="A4493" s="612"/>
      <c r="B4493" s="601"/>
      <c r="C4493" s="601"/>
      <c r="D4493" s="595"/>
      <c r="E4493" s="602"/>
      <c r="F4493" s="603"/>
      <c r="G4493" s="611"/>
      <c r="H4493" s="595"/>
      <c r="I4493" s="595"/>
      <c r="J4493" s="192"/>
      <c r="K4493" s="192"/>
      <c r="L4493" s="192"/>
      <c r="M4493" s="596"/>
      <c r="N4493" s="192"/>
      <c r="O4493" s="596"/>
      <c r="P4493" s="192"/>
      <c r="Q4493" s="596"/>
      <c r="R4493" s="597"/>
      <c r="S4493" s="600"/>
      <c r="T4493" s="598"/>
      <c r="U4493" s="598"/>
      <c r="V4493" s="598"/>
      <c r="W4493" s="598"/>
      <c r="X4493" s="598"/>
      <c r="Y4493" s="598"/>
      <c r="Z4493" s="598"/>
      <c r="AA4493" s="598"/>
      <c r="AB4493" s="598"/>
      <c r="AC4493" s="598"/>
      <c r="AD4493" s="598"/>
      <c r="AE4493" s="598"/>
      <c r="AF4493" s="598"/>
      <c r="AG4493" s="599"/>
      <c r="AH4493" s="192"/>
      <c r="AI4493" s="604"/>
      <c r="AJ4493" s="598"/>
      <c r="AK4493" s="600"/>
      <c r="AL4493" s="67"/>
      <c r="AM4493" s="67"/>
    </row>
    <row r="4494">
      <c r="A4494" s="612"/>
      <c r="B4494" s="601"/>
      <c r="C4494" s="601"/>
      <c r="D4494" s="595"/>
      <c r="E4494" s="602"/>
      <c r="F4494" s="603"/>
      <c r="G4494" s="611"/>
      <c r="H4494" s="595"/>
      <c r="I4494" s="595"/>
      <c r="J4494" s="192"/>
      <c r="K4494" s="192"/>
      <c r="L4494" s="192"/>
      <c r="M4494" s="596"/>
      <c r="N4494" s="192"/>
      <c r="O4494" s="596"/>
      <c r="P4494" s="192"/>
      <c r="Q4494" s="596"/>
      <c r="R4494" s="597"/>
      <c r="S4494" s="600"/>
      <c r="T4494" s="598"/>
      <c r="U4494" s="598"/>
      <c r="V4494" s="598"/>
      <c r="W4494" s="598"/>
      <c r="X4494" s="598"/>
      <c r="Y4494" s="598"/>
      <c r="Z4494" s="598"/>
      <c r="AA4494" s="598"/>
      <c r="AB4494" s="598"/>
      <c r="AC4494" s="598"/>
      <c r="AD4494" s="598"/>
      <c r="AE4494" s="598"/>
      <c r="AF4494" s="598"/>
      <c r="AG4494" s="599"/>
      <c r="AH4494" s="192"/>
      <c r="AI4494" s="604"/>
      <c r="AJ4494" s="598"/>
      <c r="AK4494" s="600"/>
      <c r="AL4494" s="67"/>
      <c r="AM4494" s="67"/>
    </row>
    <row r="4495">
      <c r="A4495" s="612"/>
      <c r="B4495" s="601"/>
      <c r="C4495" s="601"/>
      <c r="D4495" s="595"/>
      <c r="E4495" s="602"/>
      <c r="F4495" s="603"/>
      <c r="G4495" s="611"/>
      <c r="H4495" s="595"/>
      <c r="I4495" s="595"/>
      <c r="J4495" s="192"/>
      <c r="K4495" s="192"/>
      <c r="L4495" s="192"/>
      <c r="M4495" s="596"/>
      <c r="N4495" s="192"/>
      <c r="O4495" s="596"/>
      <c r="P4495" s="192"/>
      <c r="Q4495" s="596"/>
      <c r="R4495" s="597"/>
      <c r="S4495" s="600"/>
      <c r="T4495" s="598"/>
      <c r="U4495" s="598"/>
      <c r="V4495" s="598"/>
      <c r="W4495" s="598"/>
      <c r="X4495" s="598"/>
      <c r="Y4495" s="598"/>
      <c r="Z4495" s="598"/>
      <c r="AA4495" s="598"/>
      <c r="AB4495" s="598"/>
      <c r="AC4495" s="598"/>
      <c r="AD4495" s="598"/>
      <c r="AE4495" s="598"/>
      <c r="AF4495" s="598"/>
      <c r="AG4495" s="599"/>
      <c r="AH4495" s="192"/>
      <c r="AI4495" s="604"/>
      <c r="AJ4495" s="598"/>
      <c r="AK4495" s="600"/>
      <c r="AL4495" s="67"/>
      <c r="AM4495" s="67"/>
    </row>
    <row r="4496">
      <c r="A4496" s="612"/>
      <c r="B4496" s="601"/>
      <c r="C4496" s="601"/>
      <c r="D4496" s="595"/>
      <c r="E4496" s="602"/>
      <c r="F4496" s="603"/>
      <c r="G4496" s="611"/>
      <c r="H4496" s="595"/>
      <c r="I4496" s="595"/>
      <c r="J4496" s="192"/>
      <c r="K4496" s="192"/>
      <c r="L4496" s="192"/>
      <c r="M4496" s="596"/>
      <c r="N4496" s="192"/>
      <c r="O4496" s="596"/>
      <c r="P4496" s="192"/>
      <c r="Q4496" s="596"/>
      <c r="R4496" s="597"/>
      <c r="S4496" s="600"/>
      <c r="T4496" s="598"/>
      <c r="U4496" s="598"/>
      <c r="V4496" s="598"/>
      <c r="W4496" s="598"/>
      <c r="X4496" s="598"/>
      <c r="Y4496" s="598"/>
      <c r="Z4496" s="598"/>
      <c r="AA4496" s="598"/>
      <c r="AB4496" s="598"/>
      <c r="AC4496" s="598"/>
      <c r="AD4496" s="598"/>
      <c r="AE4496" s="598"/>
      <c r="AF4496" s="598"/>
      <c r="AG4496" s="599"/>
      <c r="AH4496" s="192"/>
      <c r="AI4496" s="604"/>
      <c r="AJ4496" s="598"/>
      <c r="AK4496" s="600"/>
      <c r="AL4496" s="67"/>
      <c r="AM4496" s="67"/>
    </row>
    <row r="4497">
      <c r="A4497" s="612"/>
      <c r="B4497" s="601"/>
      <c r="C4497" s="601"/>
      <c r="D4497" s="595"/>
      <c r="E4497" s="602"/>
      <c r="F4497" s="603"/>
      <c r="G4497" s="611"/>
      <c r="H4497" s="595"/>
      <c r="I4497" s="595"/>
      <c r="J4497" s="192"/>
      <c r="K4497" s="192"/>
      <c r="L4497" s="192"/>
      <c r="M4497" s="596"/>
      <c r="N4497" s="192"/>
      <c r="O4497" s="596"/>
      <c r="P4497" s="192"/>
      <c r="Q4497" s="596"/>
      <c r="R4497" s="597"/>
      <c r="S4497" s="600"/>
      <c r="T4497" s="598"/>
      <c r="U4497" s="598"/>
      <c r="V4497" s="598"/>
      <c r="W4497" s="598"/>
      <c r="X4497" s="598"/>
      <c r="Y4497" s="598"/>
      <c r="Z4497" s="598"/>
      <c r="AA4497" s="598"/>
      <c r="AB4497" s="598"/>
      <c r="AC4497" s="598"/>
      <c r="AD4497" s="598"/>
      <c r="AE4497" s="598"/>
      <c r="AF4497" s="598"/>
      <c r="AG4497" s="599"/>
      <c r="AH4497" s="192"/>
      <c r="AI4497" s="604"/>
      <c r="AJ4497" s="598"/>
      <c r="AK4497" s="600"/>
      <c r="AL4497" s="67"/>
      <c r="AM4497" s="67"/>
    </row>
    <row r="4498">
      <c r="A4498" s="612"/>
      <c r="B4498" s="601"/>
      <c r="C4498" s="601"/>
      <c r="D4498" s="595"/>
      <c r="E4498" s="602"/>
      <c r="F4498" s="603"/>
      <c r="G4498" s="611"/>
      <c r="H4498" s="595"/>
      <c r="I4498" s="595"/>
      <c r="J4498" s="192"/>
      <c r="K4498" s="192"/>
      <c r="L4498" s="192"/>
      <c r="M4498" s="596"/>
      <c r="N4498" s="192"/>
      <c r="O4498" s="596"/>
      <c r="P4498" s="192"/>
      <c r="Q4498" s="596"/>
      <c r="R4498" s="597"/>
      <c r="S4498" s="600"/>
      <c r="T4498" s="598"/>
      <c r="U4498" s="598"/>
      <c r="V4498" s="598"/>
      <c r="W4498" s="598"/>
      <c r="X4498" s="598"/>
      <c r="Y4498" s="598"/>
      <c r="Z4498" s="598"/>
      <c r="AA4498" s="598"/>
      <c r="AB4498" s="598"/>
      <c r="AC4498" s="598"/>
      <c r="AD4498" s="598"/>
      <c r="AE4498" s="598"/>
      <c r="AF4498" s="598"/>
      <c r="AG4498" s="599"/>
      <c r="AH4498" s="192"/>
      <c r="AI4498" s="604"/>
      <c r="AJ4498" s="598"/>
      <c r="AK4498" s="600"/>
      <c r="AL4498" s="67"/>
      <c r="AM4498" s="67"/>
    </row>
    <row r="4499">
      <c r="A4499" s="612"/>
      <c r="B4499" s="601"/>
      <c r="C4499" s="601"/>
      <c r="D4499" s="595"/>
      <c r="E4499" s="602"/>
      <c r="F4499" s="603"/>
      <c r="G4499" s="611"/>
      <c r="H4499" s="595"/>
      <c r="I4499" s="595"/>
      <c r="J4499" s="192"/>
      <c r="K4499" s="192"/>
      <c r="L4499" s="192"/>
      <c r="M4499" s="596"/>
      <c r="N4499" s="192"/>
      <c r="O4499" s="596"/>
      <c r="P4499" s="192"/>
      <c r="Q4499" s="596"/>
      <c r="R4499" s="597"/>
      <c r="S4499" s="600"/>
      <c r="T4499" s="598"/>
      <c r="U4499" s="598"/>
      <c r="V4499" s="598"/>
      <c r="W4499" s="598"/>
      <c r="X4499" s="598"/>
      <c r="Y4499" s="598"/>
      <c r="Z4499" s="598"/>
      <c r="AA4499" s="598"/>
      <c r="AB4499" s="598"/>
      <c r="AC4499" s="598"/>
      <c r="AD4499" s="598"/>
      <c r="AE4499" s="598"/>
      <c r="AF4499" s="598"/>
      <c r="AG4499" s="599"/>
      <c r="AH4499" s="192"/>
      <c r="AI4499" s="604"/>
      <c r="AJ4499" s="598"/>
      <c r="AK4499" s="600"/>
      <c r="AL4499" s="67"/>
      <c r="AM4499" s="67"/>
    </row>
    <row r="4500">
      <c r="A4500" s="612"/>
      <c r="B4500" s="601"/>
      <c r="C4500" s="601"/>
      <c r="D4500" s="595"/>
      <c r="E4500" s="602"/>
      <c r="F4500" s="603"/>
      <c r="G4500" s="611"/>
      <c r="H4500" s="595"/>
      <c r="I4500" s="595"/>
      <c r="J4500" s="192"/>
      <c r="K4500" s="192"/>
      <c r="L4500" s="192"/>
      <c r="M4500" s="596"/>
      <c r="N4500" s="192"/>
      <c r="O4500" s="596"/>
      <c r="P4500" s="192"/>
      <c r="Q4500" s="596"/>
      <c r="R4500" s="597"/>
      <c r="S4500" s="600"/>
      <c r="T4500" s="598"/>
      <c r="U4500" s="598"/>
      <c r="V4500" s="598"/>
      <c r="W4500" s="598"/>
      <c r="X4500" s="598"/>
      <c r="Y4500" s="598"/>
      <c r="Z4500" s="598"/>
      <c r="AA4500" s="598"/>
      <c r="AB4500" s="598"/>
      <c r="AC4500" s="598"/>
      <c r="AD4500" s="598"/>
      <c r="AE4500" s="598"/>
      <c r="AF4500" s="598"/>
      <c r="AG4500" s="599"/>
      <c r="AH4500" s="192"/>
      <c r="AI4500" s="604"/>
      <c r="AJ4500" s="598"/>
      <c r="AK4500" s="600"/>
      <c r="AL4500" s="67"/>
      <c r="AM4500" s="67"/>
    </row>
    <row r="4501">
      <c r="A4501" s="612"/>
      <c r="B4501" s="601"/>
      <c r="C4501" s="601"/>
      <c r="D4501" s="595"/>
      <c r="E4501" s="602"/>
      <c r="F4501" s="603"/>
      <c r="G4501" s="611"/>
      <c r="H4501" s="595"/>
      <c r="I4501" s="595"/>
      <c r="J4501" s="192"/>
      <c r="K4501" s="192"/>
      <c r="L4501" s="192"/>
      <c r="M4501" s="596"/>
      <c r="N4501" s="192"/>
      <c r="O4501" s="596"/>
      <c r="P4501" s="192"/>
      <c r="Q4501" s="596"/>
      <c r="R4501" s="597"/>
      <c r="S4501" s="600"/>
      <c r="T4501" s="598"/>
      <c r="U4501" s="598"/>
      <c r="V4501" s="598"/>
      <c r="W4501" s="598"/>
      <c r="X4501" s="598"/>
      <c r="Y4501" s="598"/>
      <c r="Z4501" s="598"/>
      <c r="AA4501" s="598"/>
      <c r="AB4501" s="598"/>
      <c r="AC4501" s="598"/>
      <c r="AD4501" s="598"/>
      <c r="AE4501" s="598"/>
      <c r="AF4501" s="598"/>
      <c r="AG4501" s="599"/>
      <c r="AH4501" s="192"/>
      <c r="AI4501" s="604"/>
      <c r="AJ4501" s="598"/>
      <c r="AK4501" s="600"/>
      <c r="AL4501" s="67"/>
      <c r="AM4501" s="67"/>
    </row>
    <row r="4502">
      <c r="A4502" s="612"/>
      <c r="B4502" s="601"/>
      <c r="C4502" s="601"/>
      <c r="D4502" s="595"/>
      <c r="E4502" s="602"/>
      <c r="F4502" s="603"/>
      <c r="G4502" s="611"/>
      <c r="H4502" s="595"/>
      <c r="I4502" s="595"/>
      <c r="J4502" s="192"/>
      <c r="K4502" s="192"/>
      <c r="L4502" s="192"/>
      <c r="M4502" s="596"/>
      <c r="N4502" s="192"/>
      <c r="O4502" s="596"/>
      <c r="P4502" s="192"/>
      <c r="Q4502" s="596"/>
      <c r="R4502" s="597"/>
      <c r="S4502" s="600"/>
      <c r="T4502" s="598"/>
      <c r="U4502" s="598"/>
      <c r="V4502" s="598"/>
      <c r="W4502" s="598"/>
      <c r="X4502" s="598"/>
      <c r="Y4502" s="598"/>
      <c r="Z4502" s="598"/>
      <c r="AA4502" s="598"/>
      <c r="AB4502" s="598"/>
      <c r="AC4502" s="598"/>
      <c r="AD4502" s="598"/>
      <c r="AE4502" s="598"/>
      <c r="AF4502" s="598"/>
      <c r="AG4502" s="599"/>
      <c r="AH4502" s="192"/>
      <c r="AI4502" s="604"/>
      <c r="AJ4502" s="598"/>
      <c r="AK4502" s="600"/>
      <c r="AL4502" s="67"/>
      <c r="AM4502" s="67"/>
    </row>
    <row r="4503">
      <c r="A4503" s="612"/>
      <c r="B4503" s="601"/>
      <c r="C4503" s="601"/>
      <c r="D4503" s="595"/>
      <c r="E4503" s="602"/>
      <c r="F4503" s="603"/>
      <c r="G4503" s="611"/>
      <c r="H4503" s="595"/>
      <c r="I4503" s="595"/>
      <c r="J4503" s="192"/>
      <c r="K4503" s="192"/>
      <c r="L4503" s="192"/>
      <c r="M4503" s="596"/>
      <c r="N4503" s="192"/>
      <c r="O4503" s="596"/>
      <c r="P4503" s="192"/>
      <c r="Q4503" s="596"/>
      <c r="R4503" s="597"/>
      <c r="S4503" s="600"/>
      <c r="T4503" s="598"/>
      <c r="U4503" s="598"/>
      <c r="V4503" s="598"/>
      <c r="W4503" s="598"/>
      <c r="X4503" s="598"/>
      <c r="Y4503" s="598"/>
      <c r="Z4503" s="598"/>
      <c r="AA4503" s="598"/>
      <c r="AB4503" s="598"/>
      <c r="AC4503" s="598"/>
      <c r="AD4503" s="598"/>
      <c r="AE4503" s="598"/>
      <c r="AF4503" s="598"/>
      <c r="AG4503" s="599"/>
      <c r="AH4503" s="192"/>
      <c r="AI4503" s="604"/>
      <c r="AJ4503" s="598"/>
      <c r="AK4503" s="600"/>
      <c r="AL4503" s="67"/>
      <c r="AM4503" s="67"/>
    </row>
    <row r="4504">
      <c r="A4504" s="612"/>
      <c r="B4504" s="601"/>
      <c r="C4504" s="601"/>
      <c r="D4504" s="595"/>
      <c r="E4504" s="602"/>
      <c r="F4504" s="603"/>
      <c r="G4504" s="611"/>
      <c r="H4504" s="595"/>
      <c r="I4504" s="595"/>
      <c r="J4504" s="192"/>
      <c r="K4504" s="192"/>
      <c r="L4504" s="192"/>
      <c r="M4504" s="596"/>
      <c r="N4504" s="192"/>
      <c r="O4504" s="596"/>
      <c r="P4504" s="192"/>
      <c r="Q4504" s="596"/>
      <c r="R4504" s="597"/>
      <c r="S4504" s="600"/>
      <c r="T4504" s="598"/>
      <c r="U4504" s="598"/>
      <c r="V4504" s="598"/>
      <c r="W4504" s="598"/>
      <c r="X4504" s="598"/>
      <c r="Y4504" s="598"/>
      <c r="Z4504" s="598"/>
      <c r="AA4504" s="598"/>
      <c r="AB4504" s="598"/>
      <c r="AC4504" s="598"/>
      <c r="AD4504" s="598"/>
      <c r="AE4504" s="598"/>
      <c r="AF4504" s="598"/>
      <c r="AG4504" s="599"/>
      <c r="AH4504" s="192"/>
      <c r="AI4504" s="604"/>
      <c r="AJ4504" s="598"/>
      <c r="AK4504" s="600"/>
      <c r="AL4504" s="67"/>
      <c r="AM4504" s="67"/>
    </row>
    <row r="4505">
      <c r="A4505" s="612"/>
      <c r="B4505" s="601"/>
      <c r="C4505" s="601"/>
      <c r="D4505" s="595"/>
      <c r="E4505" s="602"/>
      <c r="F4505" s="603"/>
      <c r="G4505" s="611"/>
      <c r="H4505" s="595"/>
      <c r="I4505" s="595"/>
      <c r="J4505" s="192"/>
      <c r="K4505" s="192"/>
      <c r="L4505" s="192"/>
      <c r="M4505" s="596"/>
      <c r="N4505" s="192"/>
      <c r="O4505" s="596"/>
      <c r="P4505" s="192"/>
      <c r="Q4505" s="596"/>
      <c r="R4505" s="597"/>
      <c r="S4505" s="600"/>
      <c r="T4505" s="598"/>
      <c r="U4505" s="598"/>
      <c r="V4505" s="598"/>
      <c r="W4505" s="598"/>
      <c r="X4505" s="598"/>
      <c r="Y4505" s="598"/>
      <c r="Z4505" s="598"/>
      <c r="AA4505" s="598"/>
      <c r="AB4505" s="598"/>
      <c r="AC4505" s="598"/>
      <c r="AD4505" s="598"/>
      <c r="AE4505" s="598"/>
      <c r="AF4505" s="598"/>
      <c r="AG4505" s="599"/>
      <c r="AH4505" s="192"/>
      <c r="AI4505" s="604"/>
      <c r="AJ4505" s="598"/>
      <c r="AK4505" s="600"/>
      <c r="AL4505" s="67"/>
      <c r="AM4505" s="67"/>
    </row>
    <row r="4506">
      <c r="A4506" s="612"/>
      <c r="B4506" s="601"/>
      <c r="C4506" s="601"/>
      <c r="D4506" s="595"/>
      <c r="E4506" s="602"/>
      <c r="F4506" s="603"/>
      <c r="G4506" s="611"/>
      <c r="H4506" s="595"/>
      <c r="I4506" s="595"/>
      <c r="J4506" s="192"/>
      <c r="K4506" s="192"/>
      <c r="L4506" s="192"/>
      <c r="M4506" s="596"/>
      <c r="N4506" s="192"/>
      <c r="O4506" s="596"/>
      <c r="P4506" s="192"/>
      <c r="Q4506" s="596"/>
      <c r="R4506" s="597"/>
      <c r="S4506" s="600"/>
      <c r="T4506" s="598"/>
      <c r="U4506" s="598"/>
      <c r="V4506" s="598"/>
      <c r="W4506" s="598"/>
      <c r="X4506" s="598"/>
      <c r="Y4506" s="598"/>
      <c r="Z4506" s="598"/>
      <c r="AA4506" s="598"/>
      <c r="AB4506" s="598"/>
      <c r="AC4506" s="598"/>
      <c r="AD4506" s="598"/>
      <c r="AE4506" s="598"/>
      <c r="AF4506" s="598"/>
      <c r="AG4506" s="599"/>
      <c r="AH4506" s="192"/>
      <c r="AI4506" s="604"/>
      <c r="AJ4506" s="598"/>
      <c r="AK4506" s="600"/>
      <c r="AL4506" s="67"/>
      <c r="AM4506" s="67"/>
    </row>
    <row r="4507">
      <c r="A4507" s="612"/>
      <c r="B4507" s="601"/>
      <c r="C4507" s="601"/>
      <c r="D4507" s="595"/>
      <c r="E4507" s="602"/>
      <c r="F4507" s="603"/>
      <c r="G4507" s="611"/>
      <c r="H4507" s="595"/>
      <c r="I4507" s="595"/>
      <c r="J4507" s="192"/>
      <c r="K4507" s="192"/>
      <c r="L4507" s="192"/>
      <c r="M4507" s="596"/>
      <c r="N4507" s="192"/>
      <c r="O4507" s="596"/>
      <c r="P4507" s="192"/>
      <c r="Q4507" s="596"/>
      <c r="R4507" s="597"/>
      <c r="S4507" s="600"/>
      <c r="T4507" s="598"/>
      <c r="U4507" s="598"/>
      <c r="V4507" s="598"/>
      <c r="W4507" s="598"/>
      <c r="X4507" s="598"/>
      <c r="Y4507" s="598"/>
      <c r="Z4507" s="598"/>
      <c r="AA4507" s="598"/>
      <c r="AB4507" s="598"/>
      <c r="AC4507" s="598"/>
      <c r="AD4507" s="598"/>
      <c r="AE4507" s="598"/>
      <c r="AF4507" s="598"/>
      <c r="AG4507" s="599"/>
      <c r="AH4507" s="192"/>
      <c r="AI4507" s="604"/>
      <c r="AJ4507" s="598"/>
      <c r="AK4507" s="600"/>
      <c r="AL4507" s="67"/>
      <c r="AM4507" s="67"/>
    </row>
    <row r="4508">
      <c r="A4508" s="612"/>
      <c r="B4508" s="601"/>
      <c r="C4508" s="601"/>
      <c r="D4508" s="595"/>
      <c r="E4508" s="602"/>
      <c r="F4508" s="603"/>
      <c r="G4508" s="611"/>
      <c r="H4508" s="595"/>
      <c r="I4508" s="595"/>
      <c r="J4508" s="192"/>
      <c r="K4508" s="192"/>
      <c r="L4508" s="192"/>
      <c r="M4508" s="596"/>
      <c r="N4508" s="192"/>
      <c r="O4508" s="596"/>
      <c r="P4508" s="192"/>
      <c r="Q4508" s="596"/>
      <c r="R4508" s="597"/>
      <c r="S4508" s="600"/>
      <c r="T4508" s="598"/>
      <c r="U4508" s="598"/>
      <c r="V4508" s="598"/>
      <c r="W4508" s="598"/>
      <c r="X4508" s="598"/>
      <c r="Y4508" s="598"/>
      <c r="Z4508" s="598"/>
      <c r="AA4508" s="598"/>
      <c r="AB4508" s="598"/>
      <c r="AC4508" s="598"/>
      <c r="AD4508" s="598"/>
      <c r="AE4508" s="598"/>
      <c r="AF4508" s="598"/>
      <c r="AG4508" s="599"/>
      <c r="AH4508" s="192"/>
      <c r="AI4508" s="604"/>
      <c r="AJ4508" s="598"/>
      <c r="AK4508" s="600"/>
      <c r="AL4508" s="67"/>
      <c r="AM4508" s="67"/>
    </row>
    <row r="4509">
      <c r="A4509" s="612"/>
      <c r="B4509" s="601"/>
      <c r="C4509" s="601"/>
      <c r="D4509" s="595"/>
      <c r="E4509" s="602"/>
      <c r="F4509" s="603"/>
      <c r="G4509" s="611"/>
      <c r="H4509" s="595"/>
      <c r="I4509" s="595"/>
      <c r="J4509" s="192"/>
      <c r="K4509" s="192"/>
      <c r="L4509" s="192"/>
      <c r="M4509" s="596"/>
      <c r="N4509" s="192"/>
      <c r="O4509" s="596"/>
      <c r="P4509" s="192"/>
      <c r="Q4509" s="596"/>
      <c r="R4509" s="597"/>
      <c r="S4509" s="600"/>
      <c r="T4509" s="598"/>
      <c r="U4509" s="598"/>
      <c r="V4509" s="598"/>
      <c r="W4509" s="598"/>
      <c r="X4509" s="598"/>
      <c r="Y4509" s="598"/>
      <c r="Z4509" s="598"/>
      <c r="AA4509" s="598"/>
      <c r="AB4509" s="598"/>
      <c r="AC4509" s="598"/>
      <c r="AD4509" s="598"/>
      <c r="AE4509" s="598"/>
      <c r="AF4509" s="598"/>
      <c r="AG4509" s="599"/>
      <c r="AH4509" s="192"/>
      <c r="AI4509" s="604"/>
      <c r="AJ4509" s="598"/>
      <c r="AK4509" s="600"/>
      <c r="AL4509" s="67"/>
      <c r="AM4509" s="67"/>
    </row>
    <row r="4510">
      <c r="A4510" s="612"/>
      <c r="B4510" s="601"/>
      <c r="C4510" s="601"/>
      <c r="D4510" s="595"/>
      <c r="E4510" s="602"/>
      <c r="F4510" s="603"/>
      <c r="G4510" s="611"/>
      <c r="H4510" s="595"/>
      <c r="I4510" s="595"/>
      <c r="J4510" s="192"/>
      <c r="K4510" s="192"/>
      <c r="L4510" s="192"/>
      <c r="M4510" s="596"/>
      <c r="N4510" s="192"/>
      <c r="O4510" s="596"/>
      <c r="P4510" s="192"/>
      <c r="Q4510" s="596"/>
      <c r="R4510" s="597"/>
      <c r="S4510" s="600"/>
      <c r="T4510" s="598"/>
      <c r="U4510" s="598"/>
      <c r="V4510" s="598"/>
      <c r="W4510" s="598"/>
      <c r="X4510" s="598"/>
      <c r="Y4510" s="598"/>
      <c r="Z4510" s="598"/>
      <c r="AA4510" s="598"/>
      <c r="AB4510" s="598"/>
      <c r="AC4510" s="598"/>
      <c r="AD4510" s="598"/>
      <c r="AE4510" s="598"/>
      <c r="AF4510" s="598"/>
      <c r="AG4510" s="599"/>
      <c r="AH4510" s="192"/>
      <c r="AI4510" s="604"/>
      <c r="AJ4510" s="598"/>
      <c r="AK4510" s="600"/>
      <c r="AL4510" s="67"/>
      <c r="AM4510" s="67"/>
    </row>
    <row r="4511">
      <c r="A4511" s="612"/>
      <c r="B4511" s="601"/>
      <c r="C4511" s="601"/>
      <c r="D4511" s="595"/>
      <c r="E4511" s="602"/>
      <c r="F4511" s="603"/>
      <c r="G4511" s="611"/>
      <c r="H4511" s="595"/>
      <c r="I4511" s="595"/>
      <c r="J4511" s="192"/>
      <c r="K4511" s="192"/>
      <c r="L4511" s="192"/>
      <c r="M4511" s="596"/>
      <c r="N4511" s="192"/>
      <c r="O4511" s="596"/>
      <c r="P4511" s="192"/>
      <c r="Q4511" s="596"/>
      <c r="R4511" s="597"/>
      <c r="S4511" s="600"/>
      <c r="T4511" s="598"/>
      <c r="U4511" s="598"/>
      <c r="V4511" s="598"/>
      <c r="W4511" s="598"/>
      <c r="X4511" s="598"/>
      <c r="Y4511" s="598"/>
      <c r="Z4511" s="598"/>
      <c r="AA4511" s="598"/>
      <c r="AB4511" s="598"/>
      <c r="AC4511" s="598"/>
      <c r="AD4511" s="598"/>
      <c r="AE4511" s="598"/>
      <c r="AF4511" s="598"/>
      <c r="AG4511" s="599"/>
      <c r="AH4511" s="192"/>
      <c r="AI4511" s="604"/>
      <c r="AJ4511" s="598"/>
      <c r="AK4511" s="600"/>
      <c r="AL4511" s="67"/>
      <c r="AM4511" s="67"/>
    </row>
    <row r="4512">
      <c r="A4512" s="612"/>
      <c r="B4512" s="601"/>
      <c r="C4512" s="601"/>
      <c r="D4512" s="595"/>
      <c r="E4512" s="602"/>
      <c r="F4512" s="603"/>
      <c r="G4512" s="611"/>
      <c r="H4512" s="595"/>
      <c r="I4512" s="595"/>
      <c r="J4512" s="192"/>
      <c r="K4512" s="192"/>
      <c r="L4512" s="192"/>
      <c r="M4512" s="596"/>
      <c r="N4512" s="192"/>
      <c r="O4512" s="596"/>
      <c r="P4512" s="192"/>
      <c r="Q4512" s="596"/>
      <c r="R4512" s="597"/>
      <c r="S4512" s="600"/>
      <c r="T4512" s="598"/>
      <c r="U4512" s="598"/>
      <c r="V4512" s="598"/>
      <c r="W4512" s="598"/>
      <c r="X4512" s="598"/>
      <c r="Y4512" s="598"/>
      <c r="Z4512" s="598"/>
      <c r="AA4512" s="598"/>
      <c r="AB4512" s="598"/>
      <c r="AC4512" s="598"/>
      <c r="AD4512" s="598"/>
      <c r="AE4512" s="598"/>
      <c r="AF4512" s="598"/>
      <c r="AG4512" s="599"/>
      <c r="AH4512" s="192"/>
      <c r="AI4512" s="604"/>
      <c r="AJ4512" s="598"/>
      <c r="AK4512" s="600"/>
      <c r="AL4512" s="67"/>
      <c r="AM4512" s="67"/>
    </row>
    <row r="4513">
      <c r="A4513" s="612"/>
      <c r="B4513" s="601"/>
      <c r="C4513" s="601"/>
      <c r="D4513" s="595"/>
      <c r="E4513" s="602"/>
      <c r="F4513" s="603"/>
      <c r="G4513" s="611"/>
      <c r="H4513" s="595"/>
      <c r="I4513" s="595"/>
      <c r="J4513" s="192"/>
      <c r="K4513" s="192"/>
      <c r="L4513" s="192"/>
      <c r="M4513" s="596"/>
      <c r="N4513" s="192"/>
      <c r="O4513" s="596"/>
      <c r="P4513" s="192"/>
      <c r="Q4513" s="596"/>
      <c r="R4513" s="597"/>
      <c r="S4513" s="600"/>
      <c r="T4513" s="598"/>
      <c r="U4513" s="598"/>
      <c r="V4513" s="598"/>
      <c r="W4513" s="598"/>
      <c r="X4513" s="598"/>
      <c r="Y4513" s="598"/>
      <c r="Z4513" s="598"/>
      <c r="AA4513" s="598"/>
      <c r="AB4513" s="598"/>
      <c r="AC4513" s="598"/>
      <c r="AD4513" s="598"/>
      <c r="AE4513" s="598"/>
      <c r="AF4513" s="598"/>
      <c r="AG4513" s="599"/>
      <c r="AH4513" s="192"/>
      <c r="AI4513" s="604"/>
      <c r="AJ4513" s="598"/>
      <c r="AK4513" s="600"/>
      <c r="AL4513" s="67"/>
      <c r="AM4513" s="67"/>
    </row>
    <row r="4514">
      <c r="A4514" s="612"/>
      <c r="B4514" s="601"/>
      <c r="C4514" s="601"/>
      <c r="D4514" s="595"/>
      <c r="E4514" s="602"/>
      <c r="F4514" s="603"/>
      <c r="G4514" s="611"/>
      <c r="H4514" s="595"/>
      <c r="I4514" s="595"/>
      <c r="J4514" s="192"/>
      <c r="K4514" s="192"/>
      <c r="L4514" s="192"/>
      <c r="M4514" s="596"/>
      <c r="N4514" s="192"/>
      <c r="O4514" s="596"/>
      <c r="P4514" s="192"/>
      <c r="Q4514" s="596"/>
      <c r="R4514" s="597"/>
      <c r="S4514" s="600"/>
      <c r="T4514" s="598"/>
      <c r="U4514" s="598"/>
      <c r="V4514" s="598"/>
      <c r="W4514" s="598"/>
      <c r="X4514" s="598"/>
      <c r="Y4514" s="598"/>
      <c r="Z4514" s="598"/>
      <c r="AA4514" s="598"/>
      <c r="AB4514" s="598"/>
      <c r="AC4514" s="598"/>
      <c r="AD4514" s="598"/>
      <c r="AE4514" s="598"/>
      <c r="AF4514" s="598"/>
      <c r="AG4514" s="599"/>
      <c r="AH4514" s="192"/>
      <c r="AI4514" s="604"/>
      <c r="AJ4514" s="598"/>
      <c r="AK4514" s="600"/>
      <c r="AL4514" s="67"/>
      <c r="AM4514" s="67"/>
    </row>
    <row r="4515">
      <c r="A4515" s="612"/>
      <c r="B4515" s="601"/>
      <c r="C4515" s="601"/>
      <c r="D4515" s="595"/>
      <c r="E4515" s="602"/>
      <c r="F4515" s="603"/>
      <c r="G4515" s="611"/>
      <c r="H4515" s="595"/>
      <c r="I4515" s="595"/>
      <c r="J4515" s="192"/>
      <c r="K4515" s="192"/>
      <c r="L4515" s="192"/>
      <c r="M4515" s="596"/>
      <c r="N4515" s="192"/>
      <c r="O4515" s="596"/>
      <c r="P4515" s="192"/>
      <c r="Q4515" s="596"/>
      <c r="R4515" s="597"/>
      <c r="S4515" s="600"/>
      <c r="T4515" s="598"/>
      <c r="U4515" s="598"/>
      <c r="V4515" s="598"/>
      <c r="W4515" s="598"/>
      <c r="X4515" s="598"/>
      <c r="Y4515" s="598"/>
      <c r="Z4515" s="598"/>
      <c r="AA4515" s="598"/>
      <c r="AB4515" s="598"/>
      <c r="AC4515" s="598"/>
      <c r="AD4515" s="598"/>
      <c r="AE4515" s="598"/>
      <c r="AF4515" s="598"/>
      <c r="AG4515" s="599"/>
      <c r="AH4515" s="192"/>
      <c r="AI4515" s="604"/>
      <c r="AJ4515" s="598"/>
      <c r="AK4515" s="600"/>
      <c r="AL4515" s="67"/>
      <c r="AM4515" s="67"/>
    </row>
    <row r="4516">
      <c r="A4516" s="612"/>
      <c r="B4516" s="601"/>
      <c r="C4516" s="601"/>
      <c r="D4516" s="595"/>
      <c r="E4516" s="602"/>
      <c r="F4516" s="603"/>
      <c r="G4516" s="611"/>
      <c r="H4516" s="595"/>
      <c r="I4516" s="595"/>
      <c r="J4516" s="192"/>
      <c r="K4516" s="192"/>
      <c r="L4516" s="192"/>
      <c r="M4516" s="596"/>
      <c r="N4516" s="192"/>
      <c r="O4516" s="596"/>
      <c r="P4516" s="192"/>
      <c r="Q4516" s="596"/>
      <c r="R4516" s="597"/>
      <c r="S4516" s="600"/>
      <c r="T4516" s="598"/>
      <c r="U4516" s="598"/>
      <c r="V4516" s="598"/>
      <c r="W4516" s="598"/>
      <c r="X4516" s="598"/>
      <c r="Y4516" s="598"/>
      <c r="Z4516" s="598"/>
      <c r="AA4516" s="598"/>
      <c r="AB4516" s="598"/>
      <c r="AC4516" s="598"/>
      <c r="AD4516" s="598"/>
      <c r="AE4516" s="598"/>
      <c r="AF4516" s="598"/>
      <c r="AG4516" s="599"/>
      <c r="AH4516" s="192"/>
      <c r="AI4516" s="604"/>
      <c r="AJ4516" s="598"/>
      <c r="AK4516" s="600"/>
      <c r="AL4516" s="67"/>
      <c r="AM4516" s="67"/>
    </row>
    <row r="4517">
      <c r="A4517" s="612"/>
      <c r="B4517" s="601"/>
      <c r="C4517" s="601"/>
      <c r="D4517" s="595"/>
      <c r="E4517" s="602"/>
      <c r="F4517" s="603"/>
      <c r="G4517" s="611"/>
      <c r="H4517" s="595"/>
      <c r="I4517" s="595"/>
      <c r="J4517" s="192"/>
      <c r="K4517" s="192"/>
      <c r="L4517" s="192"/>
      <c r="M4517" s="596"/>
      <c r="N4517" s="192"/>
      <c r="O4517" s="596"/>
      <c r="P4517" s="192"/>
      <c r="Q4517" s="596"/>
      <c r="R4517" s="597"/>
      <c r="S4517" s="600"/>
      <c r="T4517" s="598"/>
      <c r="U4517" s="598"/>
      <c r="V4517" s="598"/>
      <c r="W4517" s="598"/>
      <c r="X4517" s="598"/>
      <c r="Y4517" s="598"/>
      <c r="Z4517" s="598"/>
      <c r="AA4517" s="598"/>
      <c r="AB4517" s="598"/>
      <c r="AC4517" s="598"/>
      <c r="AD4517" s="598"/>
      <c r="AE4517" s="598"/>
      <c r="AF4517" s="598"/>
      <c r="AG4517" s="599"/>
      <c r="AH4517" s="192"/>
      <c r="AI4517" s="604"/>
      <c r="AJ4517" s="598"/>
      <c r="AK4517" s="600"/>
      <c r="AL4517" s="67"/>
      <c r="AM4517" s="67"/>
    </row>
    <row r="4518">
      <c r="A4518" s="612"/>
      <c r="B4518" s="601"/>
      <c r="C4518" s="601"/>
      <c r="D4518" s="595"/>
      <c r="E4518" s="602"/>
      <c r="F4518" s="603"/>
      <c r="G4518" s="611"/>
      <c r="H4518" s="595"/>
      <c r="I4518" s="595"/>
      <c r="J4518" s="192"/>
      <c r="K4518" s="192"/>
      <c r="L4518" s="192"/>
      <c r="M4518" s="596"/>
      <c r="N4518" s="192"/>
      <c r="O4518" s="596"/>
      <c r="P4518" s="192"/>
      <c r="Q4518" s="596"/>
      <c r="R4518" s="597"/>
      <c r="S4518" s="600"/>
      <c r="T4518" s="598"/>
      <c r="U4518" s="598"/>
      <c r="V4518" s="598"/>
      <c r="W4518" s="598"/>
      <c r="X4518" s="598"/>
      <c r="Y4518" s="598"/>
      <c r="Z4518" s="598"/>
      <c r="AA4518" s="598"/>
      <c r="AB4518" s="598"/>
      <c r="AC4518" s="598"/>
      <c r="AD4518" s="598"/>
      <c r="AE4518" s="598"/>
      <c r="AF4518" s="598"/>
      <c r="AG4518" s="599"/>
      <c r="AH4518" s="192"/>
      <c r="AI4518" s="604"/>
      <c r="AJ4518" s="598"/>
      <c r="AK4518" s="600"/>
      <c r="AL4518" s="67"/>
      <c r="AM4518" s="67"/>
    </row>
    <row r="4519">
      <c r="A4519" s="612"/>
      <c r="B4519" s="601"/>
      <c r="C4519" s="601"/>
      <c r="D4519" s="595"/>
      <c r="E4519" s="602"/>
      <c r="F4519" s="603"/>
      <c r="G4519" s="611"/>
      <c r="H4519" s="595"/>
      <c r="I4519" s="595"/>
      <c r="J4519" s="192"/>
      <c r="K4519" s="192"/>
      <c r="L4519" s="192"/>
      <c r="M4519" s="596"/>
      <c r="N4519" s="192"/>
      <c r="O4519" s="596"/>
      <c r="P4519" s="192"/>
      <c r="Q4519" s="596"/>
      <c r="R4519" s="597"/>
      <c r="S4519" s="600"/>
      <c r="T4519" s="598"/>
      <c r="U4519" s="598"/>
      <c r="V4519" s="598"/>
      <c r="W4519" s="598"/>
      <c r="X4519" s="598"/>
      <c r="Y4519" s="598"/>
      <c r="Z4519" s="598"/>
      <c r="AA4519" s="598"/>
      <c r="AB4519" s="598"/>
      <c r="AC4519" s="598"/>
      <c r="AD4519" s="598"/>
      <c r="AE4519" s="598"/>
      <c r="AF4519" s="598"/>
      <c r="AG4519" s="599"/>
      <c r="AH4519" s="192"/>
      <c r="AI4519" s="604"/>
      <c r="AJ4519" s="598"/>
      <c r="AK4519" s="600"/>
      <c r="AL4519" s="67"/>
      <c r="AM4519" s="67"/>
    </row>
    <row r="4520">
      <c r="A4520" s="612"/>
      <c r="B4520" s="601"/>
      <c r="C4520" s="601"/>
      <c r="D4520" s="595"/>
      <c r="E4520" s="602"/>
      <c r="F4520" s="603"/>
      <c r="G4520" s="611"/>
      <c r="H4520" s="595"/>
      <c r="I4520" s="595"/>
      <c r="J4520" s="192"/>
      <c r="K4520" s="192"/>
      <c r="L4520" s="192"/>
      <c r="M4520" s="596"/>
      <c r="N4520" s="192"/>
      <c r="O4520" s="596"/>
      <c r="P4520" s="192"/>
      <c r="Q4520" s="596"/>
      <c r="R4520" s="597"/>
      <c r="S4520" s="600"/>
      <c r="T4520" s="598"/>
      <c r="U4520" s="598"/>
      <c r="V4520" s="598"/>
      <c r="W4520" s="598"/>
      <c r="X4520" s="598"/>
      <c r="Y4520" s="598"/>
      <c r="Z4520" s="598"/>
      <c r="AA4520" s="598"/>
      <c r="AB4520" s="598"/>
      <c r="AC4520" s="598"/>
      <c r="AD4520" s="598"/>
      <c r="AE4520" s="598"/>
      <c r="AF4520" s="598"/>
      <c r="AG4520" s="599"/>
      <c r="AH4520" s="192"/>
      <c r="AI4520" s="604"/>
      <c r="AJ4520" s="598"/>
      <c r="AK4520" s="600"/>
      <c r="AL4520" s="67"/>
      <c r="AM4520" s="67"/>
    </row>
    <row r="4521">
      <c r="A4521" s="612"/>
      <c r="B4521" s="601"/>
      <c r="C4521" s="601"/>
      <c r="D4521" s="595"/>
      <c r="E4521" s="602"/>
      <c r="F4521" s="603"/>
      <c r="G4521" s="611"/>
      <c r="H4521" s="595"/>
      <c r="I4521" s="595"/>
      <c r="J4521" s="192"/>
      <c r="K4521" s="192"/>
      <c r="L4521" s="192"/>
      <c r="M4521" s="596"/>
      <c r="N4521" s="192"/>
      <c r="O4521" s="596"/>
      <c r="P4521" s="192"/>
      <c r="Q4521" s="596"/>
      <c r="R4521" s="597"/>
      <c r="S4521" s="600"/>
      <c r="T4521" s="598"/>
      <c r="U4521" s="598"/>
      <c r="V4521" s="598"/>
      <c r="W4521" s="598"/>
      <c r="X4521" s="598"/>
      <c r="Y4521" s="598"/>
      <c r="Z4521" s="598"/>
      <c r="AA4521" s="598"/>
      <c r="AB4521" s="598"/>
      <c r="AC4521" s="598"/>
      <c r="AD4521" s="598"/>
      <c r="AE4521" s="598"/>
      <c r="AF4521" s="598"/>
      <c r="AG4521" s="599"/>
      <c r="AH4521" s="192"/>
      <c r="AI4521" s="604"/>
      <c r="AJ4521" s="598"/>
      <c r="AK4521" s="600"/>
      <c r="AL4521" s="67"/>
      <c r="AM4521" s="67"/>
    </row>
    <row r="4522">
      <c r="A4522" s="612"/>
      <c r="B4522" s="601"/>
      <c r="C4522" s="601"/>
      <c r="D4522" s="595"/>
      <c r="E4522" s="602"/>
      <c r="F4522" s="603"/>
      <c r="G4522" s="611"/>
      <c r="H4522" s="595"/>
      <c r="I4522" s="595"/>
      <c r="J4522" s="192"/>
      <c r="K4522" s="192"/>
      <c r="L4522" s="192"/>
      <c r="M4522" s="596"/>
      <c r="N4522" s="192"/>
      <c r="O4522" s="596"/>
      <c r="P4522" s="192"/>
      <c r="Q4522" s="596"/>
      <c r="R4522" s="597"/>
      <c r="S4522" s="600"/>
      <c r="T4522" s="598"/>
      <c r="U4522" s="598"/>
      <c r="V4522" s="598"/>
      <c r="W4522" s="598"/>
      <c r="X4522" s="598"/>
      <c r="Y4522" s="598"/>
      <c r="Z4522" s="598"/>
      <c r="AA4522" s="598"/>
      <c r="AB4522" s="598"/>
      <c r="AC4522" s="598"/>
      <c r="AD4522" s="598"/>
      <c r="AE4522" s="598"/>
      <c r="AF4522" s="598"/>
      <c r="AG4522" s="599"/>
      <c r="AH4522" s="192"/>
      <c r="AI4522" s="604"/>
      <c r="AJ4522" s="598"/>
      <c r="AK4522" s="600"/>
      <c r="AL4522" s="67"/>
      <c r="AM4522" s="67"/>
    </row>
    <row r="4523">
      <c r="A4523" s="612"/>
      <c r="B4523" s="601"/>
      <c r="C4523" s="601"/>
      <c r="D4523" s="595"/>
      <c r="E4523" s="602"/>
      <c r="F4523" s="603"/>
      <c r="G4523" s="611"/>
      <c r="H4523" s="595"/>
      <c r="I4523" s="595"/>
      <c r="J4523" s="192"/>
      <c r="K4523" s="192"/>
      <c r="L4523" s="192"/>
      <c r="M4523" s="596"/>
      <c r="N4523" s="192"/>
      <c r="O4523" s="596"/>
      <c r="P4523" s="192"/>
      <c r="Q4523" s="596"/>
      <c r="R4523" s="597"/>
      <c r="S4523" s="600"/>
      <c r="T4523" s="598"/>
      <c r="U4523" s="598"/>
      <c r="V4523" s="598"/>
      <c r="W4523" s="598"/>
      <c r="X4523" s="598"/>
      <c r="Y4523" s="598"/>
      <c r="Z4523" s="598"/>
      <c r="AA4523" s="598"/>
      <c r="AB4523" s="598"/>
      <c r="AC4523" s="598"/>
      <c r="AD4523" s="598"/>
      <c r="AE4523" s="598"/>
      <c r="AF4523" s="598"/>
      <c r="AG4523" s="599"/>
      <c r="AH4523" s="192"/>
      <c r="AI4523" s="604"/>
      <c r="AJ4523" s="598"/>
      <c r="AK4523" s="600"/>
      <c r="AL4523" s="67"/>
      <c r="AM4523" s="67"/>
    </row>
    <row r="4524">
      <c r="A4524" s="612"/>
      <c r="B4524" s="601"/>
      <c r="C4524" s="601"/>
      <c r="D4524" s="595"/>
      <c r="E4524" s="602"/>
      <c r="F4524" s="603"/>
      <c r="G4524" s="611"/>
      <c r="H4524" s="595"/>
      <c r="I4524" s="595"/>
      <c r="J4524" s="192"/>
      <c r="K4524" s="192"/>
      <c r="L4524" s="192"/>
      <c r="M4524" s="596"/>
      <c r="N4524" s="192"/>
      <c r="O4524" s="596"/>
      <c r="P4524" s="192"/>
      <c r="Q4524" s="596"/>
      <c r="R4524" s="597"/>
      <c r="S4524" s="600"/>
      <c r="T4524" s="598"/>
      <c r="U4524" s="598"/>
      <c r="V4524" s="598"/>
      <c r="W4524" s="598"/>
      <c r="X4524" s="598"/>
      <c r="Y4524" s="598"/>
      <c r="Z4524" s="598"/>
      <c r="AA4524" s="598"/>
      <c r="AB4524" s="598"/>
      <c r="AC4524" s="598"/>
      <c r="AD4524" s="598"/>
      <c r="AE4524" s="598"/>
      <c r="AF4524" s="598"/>
      <c r="AG4524" s="599"/>
      <c r="AH4524" s="192"/>
      <c r="AI4524" s="604"/>
      <c r="AJ4524" s="598"/>
      <c r="AK4524" s="600"/>
      <c r="AL4524" s="67"/>
      <c r="AM4524" s="67"/>
    </row>
    <row r="4525">
      <c r="A4525" s="612"/>
      <c r="B4525" s="601"/>
      <c r="C4525" s="601"/>
      <c r="D4525" s="595"/>
      <c r="E4525" s="602"/>
      <c r="F4525" s="603"/>
      <c r="G4525" s="611"/>
      <c r="H4525" s="595"/>
      <c r="I4525" s="595"/>
      <c r="J4525" s="192"/>
      <c r="K4525" s="192"/>
      <c r="L4525" s="192"/>
      <c r="M4525" s="596"/>
      <c r="N4525" s="192"/>
      <c r="O4525" s="596"/>
      <c r="P4525" s="192"/>
      <c r="Q4525" s="596"/>
      <c r="R4525" s="597"/>
      <c r="S4525" s="600"/>
      <c r="T4525" s="598"/>
      <c r="U4525" s="598"/>
      <c r="V4525" s="598"/>
      <c r="W4525" s="598"/>
      <c r="X4525" s="598"/>
      <c r="Y4525" s="598"/>
      <c r="Z4525" s="598"/>
      <c r="AA4525" s="598"/>
      <c r="AB4525" s="598"/>
      <c r="AC4525" s="598"/>
      <c r="AD4525" s="598"/>
      <c r="AE4525" s="598"/>
      <c r="AF4525" s="598"/>
      <c r="AG4525" s="599"/>
      <c r="AH4525" s="192"/>
      <c r="AI4525" s="604"/>
      <c r="AJ4525" s="598"/>
      <c r="AK4525" s="600"/>
      <c r="AL4525" s="67"/>
      <c r="AM4525" s="67"/>
    </row>
    <row r="4526">
      <c r="A4526" s="612"/>
      <c r="B4526" s="601"/>
      <c r="C4526" s="601"/>
      <c r="D4526" s="595"/>
      <c r="E4526" s="602"/>
      <c r="F4526" s="603"/>
      <c r="G4526" s="611"/>
      <c r="H4526" s="595"/>
      <c r="I4526" s="595"/>
      <c r="J4526" s="192"/>
      <c r="K4526" s="192"/>
      <c r="L4526" s="192"/>
      <c r="M4526" s="596"/>
      <c r="N4526" s="192"/>
      <c r="O4526" s="596"/>
      <c r="P4526" s="192"/>
      <c r="Q4526" s="596"/>
      <c r="R4526" s="597"/>
      <c r="S4526" s="600"/>
      <c r="T4526" s="598"/>
      <c r="U4526" s="598"/>
      <c r="V4526" s="598"/>
      <c r="W4526" s="598"/>
      <c r="X4526" s="598"/>
      <c r="Y4526" s="598"/>
      <c r="Z4526" s="598"/>
      <c r="AA4526" s="598"/>
      <c r="AB4526" s="598"/>
      <c r="AC4526" s="598"/>
      <c r="AD4526" s="598"/>
      <c r="AE4526" s="598"/>
      <c r="AF4526" s="598"/>
      <c r="AG4526" s="599"/>
      <c r="AH4526" s="192"/>
      <c r="AI4526" s="604"/>
      <c r="AJ4526" s="598"/>
      <c r="AK4526" s="600"/>
      <c r="AL4526" s="67"/>
      <c r="AM4526" s="67"/>
    </row>
    <row r="4527">
      <c r="A4527" s="612"/>
      <c r="B4527" s="601"/>
      <c r="C4527" s="601"/>
      <c r="D4527" s="595"/>
      <c r="E4527" s="602"/>
      <c r="F4527" s="603"/>
      <c r="G4527" s="611"/>
      <c r="H4527" s="595"/>
      <c r="I4527" s="595"/>
      <c r="J4527" s="192"/>
      <c r="K4527" s="192"/>
      <c r="L4527" s="192"/>
      <c r="M4527" s="596"/>
      <c r="N4527" s="192"/>
      <c r="O4527" s="596"/>
      <c r="P4527" s="192"/>
      <c r="Q4527" s="596"/>
      <c r="R4527" s="597"/>
      <c r="S4527" s="600"/>
      <c r="T4527" s="598"/>
      <c r="U4527" s="598"/>
      <c r="V4527" s="598"/>
      <c r="W4527" s="598"/>
      <c r="X4527" s="598"/>
      <c r="Y4527" s="598"/>
      <c r="Z4527" s="598"/>
      <c r="AA4527" s="598"/>
      <c r="AB4527" s="598"/>
      <c r="AC4527" s="598"/>
      <c r="AD4527" s="598"/>
      <c r="AE4527" s="598"/>
      <c r="AF4527" s="598"/>
      <c r="AG4527" s="599"/>
      <c r="AH4527" s="192"/>
      <c r="AI4527" s="604"/>
      <c r="AJ4527" s="598"/>
      <c r="AK4527" s="600"/>
      <c r="AL4527" s="67"/>
      <c r="AM4527" s="67"/>
    </row>
    <row r="4528">
      <c r="A4528" s="612"/>
      <c r="B4528" s="601"/>
      <c r="C4528" s="601"/>
      <c r="D4528" s="595"/>
      <c r="E4528" s="602"/>
      <c r="F4528" s="603"/>
      <c r="G4528" s="611"/>
      <c r="H4528" s="595"/>
      <c r="I4528" s="595"/>
      <c r="J4528" s="192"/>
      <c r="K4528" s="192"/>
      <c r="L4528" s="192"/>
      <c r="M4528" s="596"/>
      <c r="N4528" s="192"/>
      <c r="O4528" s="596"/>
      <c r="P4528" s="192"/>
      <c r="Q4528" s="596"/>
      <c r="R4528" s="597"/>
      <c r="S4528" s="600"/>
      <c r="T4528" s="598"/>
      <c r="U4528" s="598"/>
      <c r="V4528" s="598"/>
      <c r="W4528" s="598"/>
      <c r="X4528" s="598"/>
      <c r="Y4528" s="598"/>
      <c r="Z4528" s="598"/>
      <c r="AA4528" s="598"/>
      <c r="AB4528" s="598"/>
      <c r="AC4528" s="598"/>
      <c r="AD4528" s="598"/>
      <c r="AE4528" s="598"/>
      <c r="AF4528" s="598"/>
      <c r="AG4528" s="599"/>
      <c r="AH4528" s="192"/>
      <c r="AI4528" s="604"/>
      <c r="AJ4528" s="598"/>
      <c r="AK4528" s="600"/>
      <c r="AL4528" s="67"/>
      <c r="AM4528" s="67"/>
    </row>
    <row r="4529">
      <c r="A4529" s="612"/>
      <c r="B4529" s="601"/>
      <c r="C4529" s="601"/>
      <c r="D4529" s="595"/>
      <c r="E4529" s="602"/>
      <c r="F4529" s="603"/>
      <c r="G4529" s="611"/>
      <c r="H4529" s="595"/>
      <c r="I4529" s="595"/>
      <c r="J4529" s="192"/>
      <c r="K4529" s="192"/>
      <c r="L4529" s="192"/>
      <c r="M4529" s="596"/>
      <c r="N4529" s="192"/>
      <c r="O4529" s="596"/>
      <c r="P4529" s="192"/>
      <c r="Q4529" s="596"/>
      <c r="R4529" s="597"/>
      <c r="S4529" s="600"/>
      <c r="T4529" s="598"/>
      <c r="U4529" s="598"/>
      <c r="V4529" s="598"/>
      <c r="W4529" s="598"/>
      <c r="X4529" s="598"/>
      <c r="Y4529" s="598"/>
      <c r="Z4529" s="598"/>
      <c r="AA4529" s="598"/>
      <c r="AB4529" s="598"/>
      <c r="AC4529" s="598"/>
      <c r="AD4529" s="598"/>
      <c r="AE4529" s="598"/>
      <c r="AF4529" s="598"/>
      <c r="AG4529" s="599"/>
      <c r="AH4529" s="192"/>
      <c r="AI4529" s="604"/>
      <c r="AJ4529" s="598"/>
      <c r="AK4529" s="600"/>
      <c r="AL4529" s="67"/>
      <c r="AM4529" s="67"/>
    </row>
    <row r="4530">
      <c r="A4530" s="612"/>
      <c r="B4530" s="601"/>
      <c r="C4530" s="601"/>
      <c r="D4530" s="595"/>
      <c r="E4530" s="602"/>
      <c r="F4530" s="603"/>
      <c r="G4530" s="611"/>
      <c r="H4530" s="595"/>
      <c r="I4530" s="595"/>
      <c r="J4530" s="192"/>
      <c r="K4530" s="192"/>
      <c r="L4530" s="192"/>
      <c r="M4530" s="596"/>
      <c r="N4530" s="192"/>
      <c r="O4530" s="596"/>
      <c r="P4530" s="192"/>
      <c r="Q4530" s="596"/>
      <c r="R4530" s="597"/>
      <c r="S4530" s="600"/>
      <c r="T4530" s="598"/>
      <c r="U4530" s="598"/>
      <c r="V4530" s="598"/>
      <c r="W4530" s="598"/>
      <c r="X4530" s="598"/>
      <c r="Y4530" s="598"/>
      <c r="Z4530" s="598"/>
      <c r="AA4530" s="598"/>
      <c r="AB4530" s="598"/>
      <c r="AC4530" s="598"/>
      <c r="AD4530" s="598"/>
      <c r="AE4530" s="598"/>
      <c r="AF4530" s="598"/>
      <c r="AG4530" s="599"/>
      <c r="AH4530" s="192"/>
      <c r="AI4530" s="604"/>
      <c r="AJ4530" s="598"/>
      <c r="AK4530" s="600"/>
      <c r="AL4530" s="67"/>
      <c r="AM4530" s="67"/>
    </row>
    <row r="4531">
      <c r="A4531" s="612"/>
      <c r="B4531" s="601"/>
      <c r="C4531" s="601"/>
      <c r="D4531" s="595"/>
      <c r="E4531" s="602"/>
      <c r="F4531" s="603"/>
      <c r="G4531" s="611"/>
      <c r="H4531" s="595"/>
      <c r="I4531" s="595"/>
      <c r="J4531" s="192"/>
      <c r="K4531" s="192"/>
      <c r="L4531" s="192"/>
      <c r="M4531" s="596"/>
      <c r="N4531" s="192"/>
      <c r="O4531" s="596"/>
      <c r="P4531" s="192"/>
      <c r="Q4531" s="596"/>
      <c r="R4531" s="597"/>
      <c r="S4531" s="600"/>
      <c r="T4531" s="598"/>
      <c r="U4531" s="598"/>
      <c r="V4531" s="598"/>
      <c r="W4531" s="598"/>
      <c r="X4531" s="598"/>
      <c r="Y4531" s="598"/>
      <c r="Z4531" s="598"/>
      <c r="AA4531" s="598"/>
      <c r="AB4531" s="598"/>
      <c r="AC4531" s="598"/>
      <c r="AD4531" s="598"/>
      <c r="AE4531" s="598"/>
      <c r="AF4531" s="598"/>
      <c r="AG4531" s="599"/>
      <c r="AH4531" s="192"/>
      <c r="AI4531" s="604"/>
      <c r="AJ4531" s="598"/>
      <c r="AK4531" s="600"/>
      <c r="AL4531" s="67"/>
      <c r="AM4531" s="67"/>
    </row>
    <row r="4532">
      <c r="A4532" s="612"/>
      <c r="B4532" s="601"/>
      <c r="C4532" s="601"/>
      <c r="D4532" s="595"/>
      <c r="E4532" s="602"/>
      <c r="F4532" s="603"/>
      <c r="G4532" s="611"/>
      <c r="H4532" s="595"/>
      <c r="I4532" s="595"/>
      <c r="J4532" s="192"/>
      <c r="K4532" s="192"/>
      <c r="L4532" s="192"/>
      <c r="M4532" s="596"/>
      <c r="N4532" s="192"/>
      <c r="O4532" s="596"/>
      <c r="P4532" s="192"/>
      <c r="Q4532" s="596"/>
      <c r="R4532" s="597"/>
      <c r="S4532" s="600"/>
      <c r="T4532" s="598"/>
      <c r="U4532" s="598"/>
      <c r="V4532" s="598"/>
      <c r="W4532" s="598"/>
      <c r="X4532" s="598"/>
      <c r="Y4532" s="598"/>
      <c r="Z4532" s="598"/>
      <c r="AA4532" s="598"/>
      <c r="AB4532" s="598"/>
      <c r="AC4532" s="598"/>
      <c r="AD4532" s="598"/>
      <c r="AE4532" s="598"/>
      <c r="AF4532" s="598"/>
      <c r="AG4532" s="599"/>
      <c r="AH4532" s="192"/>
      <c r="AI4532" s="604"/>
      <c r="AJ4532" s="598"/>
      <c r="AK4532" s="600"/>
      <c r="AL4532" s="67"/>
      <c r="AM4532" s="67"/>
    </row>
    <row r="4533">
      <c r="A4533" s="612"/>
      <c r="B4533" s="601"/>
      <c r="C4533" s="601"/>
      <c r="D4533" s="595"/>
      <c r="E4533" s="602"/>
      <c r="F4533" s="603"/>
      <c r="G4533" s="611"/>
      <c r="H4533" s="595"/>
      <c r="I4533" s="595"/>
      <c r="J4533" s="192"/>
      <c r="K4533" s="192"/>
      <c r="L4533" s="192"/>
      <c r="M4533" s="596"/>
      <c r="N4533" s="192"/>
      <c r="O4533" s="596"/>
      <c r="P4533" s="192"/>
      <c r="Q4533" s="596"/>
      <c r="R4533" s="597"/>
      <c r="S4533" s="600"/>
      <c r="T4533" s="598"/>
      <c r="U4533" s="598"/>
      <c r="V4533" s="598"/>
      <c r="W4533" s="598"/>
      <c r="X4533" s="598"/>
      <c r="Y4533" s="598"/>
      <c r="Z4533" s="598"/>
      <c r="AA4533" s="598"/>
      <c r="AB4533" s="598"/>
      <c r="AC4533" s="598"/>
      <c r="AD4533" s="598"/>
      <c r="AE4533" s="598"/>
      <c r="AF4533" s="598"/>
      <c r="AG4533" s="599"/>
      <c r="AH4533" s="192"/>
      <c r="AI4533" s="604"/>
      <c r="AJ4533" s="598"/>
      <c r="AK4533" s="600"/>
      <c r="AL4533" s="67"/>
      <c r="AM4533" s="67"/>
    </row>
    <row r="4534">
      <c r="A4534" s="612"/>
      <c r="B4534" s="601"/>
      <c r="C4534" s="601"/>
      <c r="D4534" s="595"/>
      <c r="E4534" s="602"/>
      <c r="F4534" s="603"/>
      <c r="G4534" s="611"/>
      <c r="H4534" s="595"/>
      <c r="I4534" s="595"/>
      <c r="J4534" s="192"/>
      <c r="K4534" s="192"/>
      <c r="L4534" s="192"/>
      <c r="M4534" s="596"/>
      <c r="N4534" s="192"/>
      <c r="O4534" s="596"/>
      <c r="P4534" s="192"/>
      <c r="Q4534" s="596"/>
      <c r="R4534" s="597"/>
      <c r="S4534" s="600"/>
      <c r="T4534" s="598"/>
      <c r="U4534" s="598"/>
      <c r="V4534" s="598"/>
      <c r="W4534" s="598"/>
      <c r="X4534" s="598"/>
      <c r="Y4534" s="598"/>
      <c r="Z4534" s="598"/>
      <c r="AA4534" s="598"/>
      <c r="AB4534" s="598"/>
      <c r="AC4534" s="598"/>
      <c r="AD4534" s="598"/>
      <c r="AE4534" s="598"/>
      <c r="AF4534" s="598"/>
      <c r="AG4534" s="599"/>
      <c r="AH4534" s="192"/>
      <c r="AI4534" s="604"/>
      <c r="AJ4534" s="598"/>
      <c r="AK4534" s="600"/>
      <c r="AL4534" s="67"/>
      <c r="AM4534" s="67"/>
    </row>
    <row r="4535">
      <c r="A4535" s="612"/>
      <c r="B4535" s="601"/>
      <c r="C4535" s="601"/>
      <c r="D4535" s="595"/>
      <c r="E4535" s="602"/>
      <c r="F4535" s="603"/>
      <c r="G4535" s="611"/>
      <c r="H4535" s="595"/>
      <c r="I4535" s="595"/>
      <c r="J4535" s="192"/>
      <c r="K4535" s="192"/>
      <c r="L4535" s="192"/>
      <c r="M4535" s="596"/>
      <c r="N4535" s="192"/>
      <c r="O4535" s="596"/>
      <c r="P4535" s="192"/>
      <c r="Q4535" s="596"/>
      <c r="R4535" s="597"/>
      <c r="S4535" s="600"/>
      <c r="T4535" s="598"/>
      <c r="U4535" s="598"/>
      <c r="V4535" s="598"/>
      <c r="W4535" s="598"/>
      <c r="X4535" s="598"/>
      <c r="Y4535" s="598"/>
      <c r="Z4535" s="598"/>
      <c r="AA4535" s="598"/>
      <c r="AB4535" s="598"/>
      <c r="AC4535" s="598"/>
      <c r="AD4535" s="598"/>
      <c r="AE4535" s="598"/>
      <c r="AF4535" s="598"/>
      <c r="AG4535" s="599"/>
      <c r="AH4535" s="192"/>
      <c r="AI4535" s="604"/>
      <c r="AJ4535" s="598"/>
      <c r="AK4535" s="600"/>
      <c r="AL4535" s="67"/>
      <c r="AM4535" s="67"/>
    </row>
    <row r="4536">
      <c r="A4536" s="612"/>
      <c r="B4536" s="601"/>
      <c r="C4536" s="601"/>
      <c r="D4536" s="595"/>
      <c r="E4536" s="602"/>
      <c r="F4536" s="603"/>
      <c r="G4536" s="611"/>
      <c r="H4536" s="595"/>
      <c r="I4536" s="595"/>
      <c r="J4536" s="192"/>
      <c r="K4536" s="192"/>
      <c r="L4536" s="192"/>
      <c r="M4536" s="596"/>
      <c r="N4536" s="192"/>
      <c r="O4536" s="596"/>
      <c r="P4536" s="192"/>
      <c r="Q4536" s="596"/>
      <c r="R4536" s="597"/>
      <c r="S4536" s="600"/>
      <c r="T4536" s="598"/>
      <c r="U4536" s="598"/>
      <c r="V4536" s="598"/>
      <c r="W4536" s="598"/>
      <c r="X4536" s="598"/>
      <c r="Y4536" s="598"/>
      <c r="Z4536" s="598"/>
      <c r="AA4536" s="598"/>
      <c r="AB4536" s="598"/>
      <c r="AC4536" s="598"/>
      <c r="AD4536" s="598"/>
      <c r="AE4536" s="598"/>
      <c r="AF4536" s="598"/>
      <c r="AG4536" s="599"/>
      <c r="AH4536" s="192"/>
      <c r="AI4536" s="604"/>
      <c r="AJ4536" s="598"/>
      <c r="AK4536" s="600"/>
      <c r="AL4536" s="67"/>
      <c r="AM4536" s="67"/>
    </row>
    <row r="4537">
      <c r="A4537" s="612"/>
      <c r="B4537" s="601"/>
      <c r="C4537" s="601"/>
      <c r="D4537" s="595"/>
      <c r="E4537" s="602"/>
      <c r="F4537" s="603"/>
      <c r="G4537" s="611"/>
      <c r="H4537" s="595"/>
      <c r="I4537" s="595"/>
      <c r="J4537" s="192"/>
      <c r="K4537" s="192"/>
      <c r="L4537" s="192"/>
      <c r="M4537" s="596"/>
      <c r="N4537" s="192"/>
      <c r="O4537" s="596"/>
      <c r="P4537" s="192"/>
      <c r="Q4537" s="596"/>
      <c r="R4537" s="597"/>
      <c r="S4537" s="600"/>
      <c r="T4537" s="598"/>
      <c r="U4537" s="598"/>
      <c r="V4537" s="598"/>
      <c r="W4537" s="598"/>
      <c r="X4537" s="598"/>
      <c r="Y4537" s="598"/>
      <c r="Z4537" s="598"/>
      <c r="AA4537" s="598"/>
      <c r="AB4537" s="598"/>
      <c r="AC4537" s="598"/>
      <c r="AD4537" s="598"/>
      <c r="AE4537" s="598"/>
      <c r="AF4537" s="598"/>
      <c r="AG4537" s="599"/>
      <c r="AH4537" s="192"/>
      <c r="AI4537" s="604"/>
      <c r="AJ4537" s="598"/>
      <c r="AK4537" s="600"/>
      <c r="AL4537" s="67"/>
      <c r="AM4537" s="67"/>
    </row>
    <row r="4538">
      <c r="A4538" s="612"/>
      <c r="B4538" s="601"/>
      <c r="C4538" s="601"/>
      <c r="D4538" s="595"/>
      <c r="E4538" s="602"/>
      <c r="F4538" s="603"/>
      <c r="G4538" s="611"/>
      <c r="H4538" s="595"/>
      <c r="I4538" s="595"/>
      <c r="J4538" s="192"/>
      <c r="K4538" s="192"/>
      <c r="L4538" s="192"/>
      <c r="M4538" s="596"/>
      <c r="N4538" s="192"/>
      <c r="O4538" s="596"/>
      <c r="P4538" s="192"/>
      <c r="Q4538" s="596"/>
      <c r="R4538" s="597"/>
      <c r="S4538" s="600"/>
      <c r="T4538" s="598"/>
      <c r="U4538" s="598"/>
      <c r="V4538" s="598"/>
      <c r="W4538" s="598"/>
      <c r="X4538" s="598"/>
      <c r="Y4538" s="598"/>
      <c r="Z4538" s="598"/>
      <c r="AA4538" s="598"/>
      <c r="AB4538" s="598"/>
      <c r="AC4538" s="598"/>
      <c r="AD4538" s="598"/>
      <c r="AE4538" s="598"/>
      <c r="AF4538" s="598"/>
      <c r="AG4538" s="599"/>
      <c r="AH4538" s="192"/>
      <c r="AI4538" s="604"/>
      <c r="AJ4538" s="598"/>
      <c r="AK4538" s="600"/>
      <c r="AL4538" s="67"/>
      <c r="AM4538" s="67"/>
    </row>
    <row r="4539">
      <c r="A4539" s="612"/>
      <c r="B4539" s="601"/>
      <c r="C4539" s="601"/>
      <c r="D4539" s="595"/>
      <c r="E4539" s="602"/>
      <c r="F4539" s="603"/>
      <c r="G4539" s="611"/>
      <c r="H4539" s="595"/>
      <c r="I4539" s="595"/>
      <c r="J4539" s="192"/>
      <c r="K4539" s="192"/>
      <c r="L4539" s="192"/>
      <c r="M4539" s="596"/>
      <c r="N4539" s="192"/>
      <c r="O4539" s="596"/>
      <c r="P4539" s="192"/>
      <c r="Q4539" s="596"/>
      <c r="R4539" s="597"/>
      <c r="S4539" s="600"/>
      <c r="T4539" s="598"/>
      <c r="U4539" s="598"/>
      <c r="V4539" s="598"/>
      <c r="W4539" s="598"/>
      <c r="X4539" s="598"/>
      <c r="Y4539" s="598"/>
      <c r="Z4539" s="598"/>
      <c r="AA4539" s="598"/>
      <c r="AB4539" s="598"/>
      <c r="AC4539" s="598"/>
      <c r="AD4539" s="598"/>
      <c r="AE4539" s="598"/>
      <c r="AF4539" s="598"/>
      <c r="AG4539" s="599"/>
      <c r="AH4539" s="192"/>
      <c r="AI4539" s="604"/>
      <c r="AJ4539" s="598"/>
      <c r="AK4539" s="600"/>
      <c r="AL4539" s="67"/>
      <c r="AM4539" s="67"/>
    </row>
    <row r="4540">
      <c r="A4540" s="612"/>
      <c r="B4540" s="601"/>
      <c r="C4540" s="601"/>
      <c r="D4540" s="595"/>
      <c r="E4540" s="602"/>
      <c r="F4540" s="603"/>
      <c r="G4540" s="611"/>
      <c r="H4540" s="595"/>
      <c r="I4540" s="595"/>
      <c r="J4540" s="192"/>
      <c r="K4540" s="192"/>
      <c r="L4540" s="192"/>
      <c r="M4540" s="596"/>
      <c r="N4540" s="192"/>
      <c r="O4540" s="596"/>
      <c r="P4540" s="192"/>
      <c r="Q4540" s="596"/>
      <c r="R4540" s="597"/>
      <c r="S4540" s="600"/>
      <c r="T4540" s="598"/>
      <c r="U4540" s="598"/>
      <c r="V4540" s="598"/>
      <c r="W4540" s="598"/>
      <c r="X4540" s="598"/>
      <c r="Y4540" s="598"/>
      <c r="Z4540" s="598"/>
      <c r="AA4540" s="598"/>
      <c r="AB4540" s="598"/>
      <c r="AC4540" s="598"/>
      <c r="AD4540" s="598"/>
      <c r="AE4540" s="598"/>
      <c r="AF4540" s="598"/>
      <c r="AG4540" s="599"/>
      <c r="AH4540" s="192"/>
      <c r="AI4540" s="604"/>
      <c r="AJ4540" s="598"/>
      <c r="AK4540" s="600"/>
      <c r="AL4540" s="67"/>
      <c r="AM4540" s="67"/>
    </row>
    <row r="4541">
      <c r="A4541" s="612"/>
      <c r="B4541" s="601"/>
      <c r="C4541" s="601"/>
      <c r="D4541" s="595"/>
      <c r="E4541" s="602"/>
      <c r="F4541" s="603"/>
      <c r="G4541" s="611"/>
      <c r="H4541" s="595"/>
      <c r="I4541" s="595"/>
      <c r="J4541" s="192"/>
      <c r="K4541" s="192"/>
      <c r="L4541" s="192"/>
      <c r="M4541" s="596"/>
      <c r="N4541" s="192"/>
      <c r="O4541" s="596"/>
      <c r="P4541" s="192"/>
      <c r="Q4541" s="596"/>
      <c r="R4541" s="597"/>
      <c r="S4541" s="600"/>
      <c r="T4541" s="598"/>
      <c r="U4541" s="598"/>
      <c r="V4541" s="598"/>
      <c r="W4541" s="598"/>
      <c r="X4541" s="598"/>
      <c r="Y4541" s="598"/>
      <c r="Z4541" s="598"/>
      <c r="AA4541" s="598"/>
      <c r="AB4541" s="598"/>
      <c r="AC4541" s="598"/>
      <c r="AD4541" s="598"/>
      <c r="AE4541" s="598"/>
      <c r="AF4541" s="598"/>
      <c r="AG4541" s="599"/>
      <c r="AH4541" s="192"/>
      <c r="AI4541" s="604"/>
      <c r="AJ4541" s="598"/>
      <c r="AK4541" s="600"/>
      <c r="AL4541" s="67"/>
      <c r="AM4541" s="67"/>
    </row>
    <row r="4542">
      <c r="A4542" s="612"/>
      <c r="B4542" s="601"/>
      <c r="C4542" s="601"/>
      <c r="D4542" s="595"/>
      <c r="E4542" s="602"/>
      <c r="F4542" s="603"/>
      <c r="G4542" s="611"/>
      <c r="H4542" s="595"/>
      <c r="I4542" s="595"/>
      <c r="J4542" s="192"/>
      <c r="K4542" s="192"/>
      <c r="L4542" s="192"/>
      <c r="M4542" s="596"/>
      <c r="N4542" s="192"/>
      <c r="O4542" s="596"/>
      <c r="P4542" s="192"/>
      <c r="Q4542" s="596"/>
      <c r="R4542" s="597"/>
      <c r="S4542" s="600"/>
      <c r="T4542" s="598"/>
      <c r="U4542" s="598"/>
      <c r="V4542" s="598"/>
      <c r="W4542" s="598"/>
      <c r="X4542" s="598"/>
      <c r="Y4542" s="598"/>
      <c r="Z4542" s="598"/>
      <c r="AA4542" s="598"/>
      <c r="AB4542" s="598"/>
      <c r="AC4542" s="598"/>
      <c r="AD4542" s="598"/>
      <c r="AE4542" s="598"/>
      <c r="AF4542" s="598"/>
      <c r="AG4542" s="599"/>
      <c r="AH4542" s="192"/>
      <c r="AI4542" s="604"/>
      <c r="AJ4542" s="598"/>
      <c r="AK4542" s="600"/>
      <c r="AL4542" s="67"/>
      <c r="AM4542" s="67"/>
    </row>
    <row r="4543">
      <c r="A4543" s="612"/>
      <c r="B4543" s="601"/>
      <c r="C4543" s="601"/>
      <c r="D4543" s="595"/>
      <c r="E4543" s="602"/>
      <c r="F4543" s="603"/>
      <c r="G4543" s="611"/>
      <c r="H4543" s="595"/>
      <c r="I4543" s="595"/>
      <c r="J4543" s="192"/>
      <c r="K4543" s="192"/>
      <c r="L4543" s="192"/>
      <c r="M4543" s="596"/>
      <c r="N4543" s="192"/>
      <c r="O4543" s="596"/>
      <c r="P4543" s="192"/>
      <c r="Q4543" s="596"/>
      <c r="R4543" s="597"/>
      <c r="S4543" s="600"/>
      <c r="T4543" s="598"/>
      <c r="U4543" s="598"/>
      <c r="V4543" s="598"/>
      <c r="W4543" s="598"/>
      <c r="X4543" s="598"/>
      <c r="Y4543" s="598"/>
      <c r="Z4543" s="598"/>
      <c r="AA4543" s="598"/>
      <c r="AB4543" s="598"/>
      <c r="AC4543" s="598"/>
      <c r="AD4543" s="598"/>
      <c r="AE4543" s="598"/>
      <c r="AF4543" s="598"/>
      <c r="AG4543" s="599"/>
      <c r="AH4543" s="192"/>
      <c r="AI4543" s="604"/>
      <c r="AJ4543" s="598"/>
      <c r="AK4543" s="600"/>
      <c r="AL4543" s="67"/>
      <c r="AM4543" s="67"/>
    </row>
    <row r="4544">
      <c r="A4544" s="612"/>
      <c r="B4544" s="601"/>
      <c r="C4544" s="601"/>
      <c r="D4544" s="595"/>
      <c r="E4544" s="602"/>
      <c r="F4544" s="603"/>
      <c r="G4544" s="611"/>
      <c r="H4544" s="595"/>
      <c r="I4544" s="595"/>
      <c r="J4544" s="192"/>
      <c r="K4544" s="192"/>
      <c r="L4544" s="192"/>
      <c r="M4544" s="596"/>
      <c r="N4544" s="192"/>
      <c r="O4544" s="596"/>
      <c r="P4544" s="192"/>
      <c r="Q4544" s="596"/>
      <c r="R4544" s="597"/>
      <c r="S4544" s="600"/>
      <c r="T4544" s="598"/>
      <c r="U4544" s="598"/>
      <c r="V4544" s="598"/>
      <c r="W4544" s="598"/>
      <c r="X4544" s="598"/>
      <c r="Y4544" s="598"/>
      <c r="Z4544" s="598"/>
      <c r="AA4544" s="598"/>
      <c r="AB4544" s="598"/>
      <c r="AC4544" s="598"/>
      <c r="AD4544" s="598"/>
      <c r="AE4544" s="598"/>
      <c r="AF4544" s="598"/>
      <c r="AG4544" s="599"/>
      <c r="AH4544" s="192"/>
      <c r="AI4544" s="604"/>
      <c r="AJ4544" s="598"/>
      <c r="AK4544" s="600"/>
      <c r="AL4544" s="67"/>
      <c r="AM4544" s="67"/>
    </row>
    <row r="4545">
      <c r="A4545" s="612"/>
      <c r="B4545" s="601"/>
      <c r="C4545" s="601"/>
      <c r="D4545" s="595"/>
      <c r="E4545" s="602"/>
      <c r="F4545" s="603"/>
      <c r="G4545" s="611"/>
      <c r="H4545" s="595"/>
      <c r="I4545" s="595"/>
      <c r="J4545" s="192"/>
      <c r="K4545" s="192"/>
      <c r="L4545" s="192"/>
      <c r="M4545" s="596"/>
      <c r="N4545" s="192"/>
      <c r="O4545" s="596"/>
      <c r="P4545" s="192"/>
      <c r="Q4545" s="596"/>
      <c r="R4545" s="597"/>
      <c r="S4545" s="600"/>
      <c r="T4545" s="598"/>
      <c r="U4545" s="598"/>
      <c r="V4545" s="598"/>
      <c r="W4545" s="598"/>
      <c r="X4545" s="598"/>
      <c r="Y4545" s="598"/>
      <c r="Z4545" s="598"/>
      <c r="AA4545" s="598"/>
      <c r="AB4545" s="598"/>
      <c r="AC4545" s="598"/>
      <c r="AD4545" s="598"/>
      <c r="AE4545" s="598"/>
      <c r="AF4545" s="598"/>
      <c r="AG4545" s="599"/>
      <c r="AH4545" s="192"/>
      <c r="AI4545" s="604"/>
      <c r="AJ4545" s="598"/>
      <c r="AK4545" s="600"/>
      <c r="AL4545" s="67"/>
      <c r="AM4545" s="67"/>
    </row>
    <row r="4546">
      <c r="A4546" s="612"/>
      <c r="B4546" s="601"/>
      <c r="C4546" s="601"/>
      <c r="D4546" s="595"/>
      <c r="E4546" s="602"/>
      <c r="F4546" s="603"/>
      <c r="G4546" s="611"/>
      <c r="H4546" s="595"/>
      <c r="I4546" s="595"/>
      <c r="J4546" s="192"/>
      <c r="K4546" s="192"/>
      <c r="L4546" s="192"/>
      <c r="M4546" s="596"/>
      <c r="N4546" s="192"/>
      <c r="O4546" s="596"/>
      <c r="P4546" s="192"/>
      <c r="Q4546" s="596"/>
      <c r="R4546" s="597"/>
      <c r="S4546" s="600"/>
      <c r="T4546" s="598"/>
      <c r="U4546" s="598"/>
      <c r="V4546" s="598"/>
      <c r="W4546" s="598"/>
      <c r="X4546" s="598"/>
      <c r="Y4546" s="598"/>
      <c r="Z4546" s="598"/>
      <c r="AA4546" s="598"/>
      <c r="AB4546" s="598"/>
      <c r="AC4546" s="598"/>
      <c r="AD4546" s="598"/>
      <c r="AE4546" s="598"/>
      <c r="AF4546" s="598"/>
      <c r="AG4546" s="599"/>
      <c r="AH4546" s="192"/>
      <c r="AI4546" s="604"/>
      <c r="AJ4546" s="598"/>
      <c r="AK4546" s="600"/>
      <c r="AL4546" s="67"/>
      <c r="AM4546" s="67"/>
    </row>
    <row r="4547">
      <c r="A4547" s="612"/>
      <c r="B4547" s="601"/>
      <c r="C4547" s="601"/>
      <c r="D4547" s="595"/>
      <c r="E4547" s="602"/>
      <c r="F4547" s="603"/>
      <c r="G4547" s="611"/>
      <c r="H4547" s="595"/>
      <c r="I4547" s="595"/>
      <c r="J4547" s="192"/>
      <c r="K4547" s="192"/>
      <c r="L4547" s="192"/>
      <c r="M4547" s="596"/>
      <c r="N4547" s="192"/>
      <c r="O4547" s="596"/>
      <c r="P4547" s="192"/>
      <c r="Q4547" s="596"/>
      <c r="R4547" s="597"/>
      <c r="S4547" s="600"/>
      <c r="T4547" s="598"/>
      <c r="U4547" s="598"/>
      <c r="V4547" s="598"/>
      <c r="W4547" s="598"/>
      <c r="X4547" s="598"/>
      <c r="Y4547" s="598"/>
      <c r="Z4547" s="598"/>
      <c r="AA4547" s="598"/>
      <c r="AB4547" s="598"/>
      <c r="AC4547" s="598"/>
      <c r="AD4547" s="598"/>
      <c r="AE4547" s="598"/>
      <c r="AF4547" s="598"/>
      <c r="AG4547" s="599"/>
      <c r="AH4547" s="192"/>
      <c r="AI4547" s="604"/>
      <c r="AJ4547" s="598"/>
      <c r="AK4547" s="600"/>
      <c r="AL4547" s="67"/>
      <c r="AM4547" s="67"/>
    </row>
    <row r="4548">
      <c r="A4548" s="612"/>
      <c r="B4548" s="601"/>
      <c r="C4548" s="601"/>
      <c r="D4548" s="595"/>
      <c r="E4548" s="602"/>
      <c r="F4548" s="603"/>
      <c r="G4548" s="611"/>
      <c r="H4548" s="595"/>
      <c r="I4548" s="595"/>
      <c r="J4548" s="192"/>
      <c r="K4548" s="192"/>
      <c r="L4548" s="192"/>
      <c r="M4548" s="596"/>
      <c r="N4548" s="192"/>
      <c r="O4548" s="596"/>
      <c r="P4548" s="192"/>
      <c r="Q4548" s="596"/>
      <c r="R4548" s="597"/>
      <c r="S4548" s="600"/>
      <c r="T4548" s="598"/>
      <c r="U4548" s="598"/>
      <c r="V4548" s="598"/>
      <c r="W4548" s="598"/>
      <c r="X4548" s="598"/>
      <c r="Y4548" s="598"/>
      <c r="Z4548" s="598"/>
      <c r="AA4548" s="598"/>
      <c r="AB4548" s="598"/>
      <c r="AC4548" s="598"/>
      <c r="AD4548" s="598"/>
      <c r="AE4548" s="598"/>
      <c r="AF4548" s="598"/>
      <c r="AG4548" s="599"/>
      <c r="AH4548" s="192"/>
      <c r="AI4548" s="604"/>
      <c r="AJ4548" s="598"/>
      <c r="AK4548" s="600"/>
      <c r="AL4548" s="67"/>
      <c r="AM4548" s="67"/>
    </row>
    <row r="4549">
      <c r="A4549" s="612"/>
      <c r="B4549" s="601"/>
      <c r="C4549" s="601"/>
      <c r="D4549" s="595"/>
      <c r="E4549" s="602"/>
      <c r="F4549" s="603"/>
      <c r="G4549" s="611"/>
      <c r="H4549" s="595"/>
      <c r="I4549" s="595"/>
      <c r="J4549" s="192"/>
      <c r="K4549" s="192"/>
      <c r="L4549" s="192"/>
      <c r="M4549" s="596"/>
      <c r="N4549" s="192"/>
      <c r="O4549" s="596"/>
      <c r="P4549" s="192"/>
      <c r="Q4549" s="596"/>
      <c r="R4549" s="597"/>
      <c r="S4549" s="600"/>
      <c r="T4549" s="598"/>
      <c r="U4549" s="598"/>
      <c r="V4549" s="598"/>
      <c r="W4549" s="598"/>
      <c r="X4549" s="598"/>
      <c r="Y4549" s="598"/>
      <c r="Z4549" s="598"/>
      <c r="AA4549" s="598"/>
      <c r="AB4549" s="598"/>
      <c r="AC4549" s="598"/>
      <c r="AD4549" s="598"/>
      <c r="AE4549" s="598"/>
      <c r="AF4549" s="598"/>
      <c r="AG4549" s="599"/>
      <c r="AH4549" s="192"/>
      <c r="AI4549" s="604"/>
      <c r="AJ4549" s="598"/>
      <c r="AK4549" s="600"/>
      <c r="AL4549" s="67"/>
      <c r="AM4549" s="67"/>
    </row>
    <row r="4550">
      <c r="A4550" s="612"/>
      <c r="B4550" s="601"/>
      <c r="C4550" s="601"/>
      <c r="D4550" s="595"/>
      <c r="E4550" s="602"/>
      <c r="F4550" s="603"/>
      <c r="G4550" s="611"/>
      <c r="H4550" s="595"/>
      <c r="I4550" s="595"/>
      <c r="J4550" s="192"/>
      <c r="K4550" s="192"/>
      <c r="L4550" s="192"/>
      <c r="M4550" s="596"/>
      <c r="N4550" s="192"/>
      <c r="O4550" s="596"/>
      <c r="P4550" s="192"/>
      <c r="Q4550" s="596"/>
      <c r="R4550" s="597"/>
      <c r="S4550" s="600"/>
      <c r="T4550" s="598"/>
      <c r="U4550" s="598"/>
      <c r="V4550" s="598"/>
      <c r="W4550" s="598"/>
      <c r="X4550" s="598"/>
      <c r="Y4550" s="598"/>
      <c r="Z4550" s="598"/>
      <c r="AA4550" s="598"/>
      <c r="AB4550" s="598"/>
      <c r="AC4550" s="598"/>
      <c r="AD4550" s="598"/>
      <c r="AE4550" s="598"/>
      <c r="AF4550" s="598"/>
      <c r="AG4550" s="599"/>
      <c r="AH4550" s="192"/>
      <c r="AI4550" s="604"/>
      <c r="AJ4550" s="598"/>
      <c r="AK4550" s="600"/>
      <c r="AL4550" s="67"/>
      <c r="AM4550" s="67"/>
    </row>
    <row r="4551">
      <c r="A4551" s="612"/>
      <c r="B4551" s="601"/>
      <c r="C4551" s="601"/>
      <c r="D4551" s="595"/>
      <c r="E4551" s="602"/>
      <c r="F4551" s="603"/>
      <c r="G4551" s="611"/>
      <c r="H4551" s="595"/>
      <c r="I4551" s="595"/>
      <c r="J4551" s="192"/>
      <c r="K4551" s="192"/>
      <c r="L4551" s="192"/>
      <c r="M4551" s="596"/>
      <c r="N4551" s="192"/>
      <c r="O4551" s="596"/>
      <c r="P4551" s="192"/>
      <c r="Q4551" s="596"/>
      <c r="R4551" s="597"/>
      <c r="S4551" s="600"/>
      <c r="T4551" s="598"/>
      <c r="U4551" s="598"/>
      <c r="V4551" s="598"/>
      <c r="W4551" s="598"/>
      <c r="X4551" s="598"/>
      <c r="Y4551" s="598"/>
      <c r="Z4551" s="598"/>
      <c r="AA4551" s="598"/>
      <c r="AB4551" s="598"/>
      <c r="AC4551" s="598"/>
      <c r="AD4551" s="598"/>
      <c r="AE4551" s="598"/>
      <c r="AF4551" s="598"/>
      <c r="AG4551" s="599"/>
      <c r="AH4551" s="192"/>
      <c r="AI4551" s="604"/>
      <c r="AJ4551" s="598"/>
      <c r="AK4551" s="600"/>
      <c r="AL4551" s="67"/>
      <c r="AM4551" s="67"/>
    </row>
    <row r="4552">
      <c r="A4552" s="612"/>
      <c r="B4552" s="601"/>
      <c r="C4552" s="601"/>
      <c r="D4552" s="595"/>
      <c r="E4552" s="602"/>
      <c r="F4552" s="603"/>
      <c r="G4552" s="611"/>
      <c r="H4552" s="595"/>
      <c r="I4552" s="595"/>
      <c r="J4552" s="192"/>
      <c r="K4552" s="192"/>
      <c r="L4552" s="192"/>
      <c r="M4552" s="596"/>
      <c r="N4552" s="192"/>
      <c r="O4552" s="596"/>
      <c r="P4552" s="192"/>
      <c r="Q4552" s="596"/>
      <c r="R4552" s="597"/>
      <c r="S4552" s="600"/>
      <c r="T4552" s="598"/>
      <c r="U4552" s="598"/>
      <c r="V4552" s="598"/>
      <c r="W4552" s="598"/>
      <c r="X4552" s="598"/>
      <c r="Y4552" s="598"/>
      <c r="Z4552" s="598"/>
      <c r="AA4552" s="598"/>
      <c r="AB4552" s="598"/>
      <c r="AC4552" s="598"/>
      <c r="AD4552" s="598"/>
      <c r="AE4552" s="598"/>
      <c r="AF4552" s="598"/>
      <c r="AG4552" s="599"/>
      <c r="AH4552" s="192"/>
      <c r="AI4552" s="604"/>
      <c r="AJ4552" s="598"/>
      <c r="AK4552" s="600"/>
      <c r="AL4552" s="67"/>
      <c r="AM4552" s="67"/>
    </row>
    <row r="4553">
      <c r="A4553" s="612"/>
      <c r="B4553" s="601"/>
      <c r="C4553" s="601"/>
      <c r="D4553" s="595"/>
      <c r="E4553" s="602"/>
      <c r="F4553" s="603"/>
      <c r="G4553" s="611"/>
      <c r="H4553" s="595"/>
      <c r="I4553" s="595"/>
      <c r="J4553" s="192"/>
      <c r="K4553" s="192"/>
      <c r="L4553" s="192"/>
      <c r="M4553" s="596"/>
      <c r="N4553" s="192"/>
      <c r="O4553" s="596"/>
      <c r="P4553" s="192"/>
      <c r="Q4553" s="596"/>
      <c r="R4553" s="597"/>
      <c r="S4553" s="600"/>
      <c r="T4553" s="598"/>
      <c r="U4553" s="598"/>
      <c r="V4553" s="598"/>
      <c r="W4553" s="598"/>
      <c r="X4553" s="598"/>
      <c r="Y4553" s="598"/>
      <c r="Z4553" s="598"/>
      <c r="AA4553" s="598"/>
      <c r="AB4553" s="598"/>
      <c r="AC4553" s="598"/>
      <c r="AD4553" s="598"/>
      <c r="AE4553" s="598"/>
      <c r="AF4553" s="598"/>
      <c r="AG4553" s="599"/>
      <c r="AH4553" s="192"/>
      <c r="AI4553" s="604"/>
      <c r="AJ4553" s="598"/>
      <c r="AK4553" s="600"/>
      <c r="AL4553" s="67"/>
      <c r="AM4553" s="67"/>
    </row>
    <row r="4554">
      <c r="A4554" s="612"/>
      <c r="B4554" s="601"/>
      <c r="C4554" s="601"/>
      <c r="D4554" s="595"/>
      <c r="E4554" s="602"/>
      <c r="F4554" s="603"/>
      <c r="G4554" s="611"/>
      <c r="H4554" s="595"/>
      <c r="I4554" s="595"/>
      <c r="J4554" s="192"/>
      <c r="K4554" s="192"/>
      <c r="L4554" s="192"/>
      <c r="M4554" s="596"/>
      <c r="N4554" s="192"/>
      <c r="O4554" s="596"/>
      <c r="P4554" s="192"/>
      <c r="Q4554" s="596"/>
      <c r="R4554" s="597"/>
      <c r="S4554" s="600"/>
      <c r="T4554" s="598"/>
      <c r="U4554" s="598"/>
      <c r="V4554" s="598"/>
      <c r="W4554" s="598"/>
      <c r="X4554" s="598"/>
      <c r="Y4554" s="598"/>
      <c r="Z4554" s="598"/>
      <c r="AA4554" s="598"/>
      <c r="AB4554" s="598"/>
      <c r="AC4554" s="598"/>
      <c r="AD4554" s="598"/>
      <c r="AE4554" s="598"/>
      <c r="AF4554" s="598"/>
      <c r="AG4554" s="599"/>
      <c r="AH4554" s="192"/>
      <c r="AI4554" s="604"/>
      <c r="AJ4554" s="598"/>
      <c r="AK4554" s="600"/>
      <c r="AL4554" s="67"/>
      <c r="AM4554" s="67"/>
    </row>
    <row r="4555">
      <c r="A4555" s="612"/>
      <c r="B4555" s="601"/>
      <c r="C4555" s="601"/>
      <c r="D4555" s="595"/>
      <c r="E4555" s="602"/>
      <c r="F4555" s="603"/>
      <c r="G4555" s="611"/>
      <c r="H4555" s="595"/>
      <c r="I4555" s="595"/>
      <c r="J4555" s="192"/>
      <c r="K4555" s="192"/>
      <c r="L4555" s="192"/>
      <c r="M4555" s="596"/>
      <c r="N4555" s="192"/>
      <c r="O4555" s="596"/>
      <c r="P4555" s="192"/>
      <c r="Q4555" s="596"/>
      <c r="R4555" s="597"/>
      <c r="S4555" s="600"/>
      <c r="T4555" s="598"/>
      <c r="U4555" s="598"/>
      <c r="V4555" s="598"/>
      <c r="W4555" s="598"/>
      <c r="X4555" s="598"/>
      <c r="Y4555" s="598"/>
      <c r="Z4555" s="598"/>
      <c r="AA4555" s="598"/>
      <c r="AB4555" s="598"/>
      <c r="AC4555" s="598"/>
      <c r="AD4555" s="598"/>
      <c r="AE4555" s="598"/>
      <c r="AF4555" s="598"/>
      <c r="AG4555" s="599"/>
      <c r="AH4555" s="192"/>
      <c r="AI4555" s="604"/>
      <c r="AJ4555" s="598"/>
      <c r="AK4555" s="600"/>
      <c r="AL4555" s="67"/>
      <c r="AM4555" s="67"/>
    </row>
    <row r="4556">
      <c r="A4556" s="612"/>
      <c r="B4556" s="601"/>
      <c r="C4556" s="601"/>
      <c r="D4556" s="595"/>
      <c r="E4556" s="602"/>
      <c r="F4556" s="603"/>
      <c r="G4556" s="611"/>
      <c r="H4556" s="595"/>
      <c r="I4556" s="595"/>
      <c r="J4556" s="192"/>
      <c r="K4556" s="192"/>
      <c r="L4556" s="192"/>
      <c r="M4556" s="596"/>
      <c r="N4556" s="192"/>
      <c r="O4556" s="596"/>
      <c r="P4556" s="192"/>
      <c r="Q4556" s="596"/>
      <c r="R4556" s="597"/>
      <c r="S4556" s="600"/>
      <c r="T4556" s="598"/>
      <c r="U4556" s="598"/>
      <c r="V4556" s="598"/>
      <c r="W4556" s="598"/>
      <c r="X4556" s="598"/>
      <c r="Y4556" s="598"/>
      <c r="Z4556" s="598"/>
      <c r="AA4556" s="598"/>
      <c r="AB4556" s="598"/>
      <c r="AC4556" s="598"/>
      <c r="AD4556" s="598"/>
      <c r="AE4556" s="598"/>
      <c r="AF4556" s="598"/>
      <c r="AG4556" s="599"/>
      <c r="AH4556" s="192"/>
      <c r="AI4556" s="604"/>
      <c r="AJ4556" s="598"/>
      <c r="AK4556" s="600"/>
      <c r="AL4556" s="67"/>
      <c r="AM4556" s="67"/>
    </row>
    <row r="4557">
      <c r="A4557" s="612"/>
      <c r="B4557" s="601"/>
      <c r="C4557" s="601"/>
      <c r="D4557" s="595"/>
      <c r="E4557" s="602"/>
      <c r="F4557" s="603"/>
      <c r="G4557" s="611"/>
      <c r="H4557" s="595"/>
      <c r="I4557" s="595"/>
      <c r="J4557" s="192"/>
      <c r="K4557" s="192"/>
      <c r="L4557" s="192"/>
      <c r="M4557" s="596"/>
      <c r="N4557" s="192"/>
      <c r="O4557" s="596"/>
      <c r="P4557" s="192"/>
      <c r="Q4557" s="596"/>
      <c r="R4557" s="597"/>
      <c r="S4557" s="600"/>
      <c r="T4557" s="598"/>
      <c r="U4557" s="598"/>
      <c r="V4557" s="598"/>
      <c r="W4557" s="598"/>
      <c r="X4557" s="598"/>
      <c r="Y4557" s="598"/>
      <c r="Z4557" s="598"/>
      <c r="AA4557" s="598"/>
      <c r="AB4557" s="598"/>
      <c r="AC4557" s="598"/>
      <c r="AD4557" s="598"/>
      <c r="AE4557" s="598"/>
      <c r="AF4557" s="598"/>
      <c r="AG4557" s="599"/>
      <c r="AH4557" s="192"/>
      <c r="AI4557" s="604"/>
      <c r="AJ4557" s="598"/>
      <c r="AK4557" s="600"/>
      <c r="AL4557" s="67"/>
      <c r="AM4557" s="67"/>
    </row>
    <row r="4558">
      <c r="A4558" s="612"/>
      <c r="B4558" s="601"/>
      <c r="C4558" s="601"/>
      <c r="D4558" s="595"/>
      <c r="E4558" s="602"/>
      <c r="F4558" s="603"/>
      <c r="G4558" s="611"/>
      <c r="H4558" s="595"/>
      <c r="I4558" s="595"/>
      <c r="J4558" s="192"/>
      <c r="K4558" s="192"/>
      <c r="L4558" s="192"/>
      <c r="M4558" s="596"/>
      <c r="N4558" s="192"/>
      <c r="O4558" s="596"/>
      <c r="P4558" s="192"/>
      <c r="Q4558" s="596"/>
      <c r="R4558" s="597"/>
      <c r="S4558" s="600"/>
      <c r="T4558" s="598"/>
      <c r="U4558" s="598"/>
      <c r="V4558" s="598"/>
      <c r="W4558" s="598"/>
      <c r="X4558" s="598"/>
      <c r="Y4558" s="598"/>
      <c r="Z4558" s="598"/>
      <c r="AA4558" s="598"/>
      <c r="AB4558" s="598"/>
      <c r="AC4558" s="598"/>
      <c r="AD4558" s="598"/>
      <c r="AE4558" s="598"/>
      <c r="AF4558" s="598"/>
      <c r="AG4558" s="599"/>
      <c r="AH4558" s="192"/>
      <c r="AI4558" s="604"/>
      <c r="AJ4558" s="598"/>
      <c r="AK4558" s="600"/>
      <c r="AL4558" s="67"/>
      <c r="AM4558" s="67"/>
    </row>
    <row r="4559">
      <c r="A4559" s="612"/>
      <c r="B4559" s="601"/>
      <c r="C4559" s="601"/>
      <c r="D4559" s="595"/>
      <c r="E4559" s="602"/>
      <c r="F4559" s="603"/>
      <c r="G4559" s="611"/>
      <c r="H4559" s="595"/>
      <c r="I4559" s="595"/>
      <c r="J4559" s="192"/>
      <c r="K4559" s="192"/>
      <c r="L4559" s="192"/>
      <c r="M4559" s="596"/>
      <c r="N4559" s="192"/>
      <c r="O4559" s="596"/>
      <c r="P4559" s="192"/>
      <c r="Q4559" s="596"/>
      <c r="R4559" s="597"/>
      <c r="S4559" s="600"/>
      <c r="T4559" s="598"/>
      <c r="U4559" s="598"/>
      <c r="V4559" s="598"/>
      <c r="W4559" s="598"/>
      <c r="X4559" s="598"/>
      <c r="Y4559" s="598"/>
      <c r="Z4559" s="598"/>
      <c r="AA4559" s="598"/>
      <c r="AB4559" s="598"/>
      <c r="AC4559" s="598"/>
      <c r="AD4559" s="598"/>
      <c r="AE4559" s="598"/>
      <c r="AF4559" s="598"/>
      <c r="AG4559" s="599"/>
      <c r="AH4559" s="192"/>
      <c r="AI4559" s="604"/>
      <c r="AJ4559" s="598"/>
      <c r="AK4559" s="600"/>
      <c r="AL4559" s="67"/>
      <c r="AM4559" s="67"/>
    </row>
    <row r="4560">
      <c r="A4560" s="612"/>
      <c r="B4560" s="601"/>
      <c r="C4560" s="601"/>
      <c r="D4560" s="595"/>
      <c r="E4560" s="602"/>
      <c r="F4560" s="603"/>
      <c r="G4560" s="611"/>
      <c r="H4560" s="595"/>
      <c r="I4560" s="595"/>
      <c r="J4560" s="192"/>
      <c r="K4560" s="192"/>
      <c r="L4560" s="192"/>
      <c r="M4560" s="596"/>
      <c r="N4560" s="192"/>
      <c r="O4560" s="596"/>
      <c r="P4560" s="192"/>
      <c r="Q4560" s="596"/>
      <c r="R4560" s="597"/>
      <c r="S4560" s="600"/>
      <c r="T4560" s="598"/>
      <c r="U4560" s="598"/>
      <c r="V4560" s="598"/>
      <c r="W4560" s="598"/>
      <c r="X4560" s="598"/>
      <c r="Y4560" s="598"/>
      <c r="Z4560" s="598"/>
      <c r="AA4560" s="598"/>
      <c r="AB4560" s="598"/>
      <c r="AC4560" s="598"/>
      <c r="AD4560" s="598"/>
      <c r="AE4560" s="598"/>
      <c r="AF4560" s="598"/>
      <c r="AG4560" s="599"/>
      <c r="AH4560" s="192"/>
      <c r="AI4560" s="604"/>
      <c r="AJ4560" s="598"/>
      <c r="AK4560" s="600"/>
      <c r="AL4560" s="67"/>
      <c r="AM4560" s="67"/>
    </row>
    <row r="4561">
      <c r="A4561" s="612"/>
      <c r="B4561" s="601"/>
      <c r="C4561" s="601"/>
      <c r="D4561" s="595"/>
      <c r="E4561" s="602"/>
      <c r="F4561" s="603"/>
      <c r="G4561" s="611"/>
      <c r="H4561" s="595"/>
      <c r="I4561" s="595"/>
      <c r="J4561" s="192"/>
      <c r="K4561" s="192"/>
      <c r="L4561" s="192"/>
      <c r="M4561" s="596"/>
      <c r="N4561" s="192"/>
      <c r="O4561" s="596"/>
      <c r="P4561" s="192"/>
      <c r="Q4561" s="596"/>
      <c r="R4561" s="597"/>
      <c r="S4561" s="600"/>
      <c r="T4561" s="598"/>
      <c r="U4561" s="598"/>
      <c r="V4561" s="598"/>
      <c r="W4561" s="598"/>
      <c r="X4561" s="598"/>
      <c r="Y4561" s="598"/>
      <c r="Z4561" s="598"/>
      <c r="AA4561" s="598"/>
      <c r="AB4561" s="598"/>
      <c r="AC4561" s="598"/>
      <c r="AD4561" s="598"/>
      <c r="AE4561" s="598"/>
      <c r="AF4561" s="598"/>
      <c r="AG4561" s="599"/>
      <c r="AH4561" s="192"/>
      <c r="AI4561" s="604"/>
      <c r="AJ4561" s="598"/>
      <c r="AK4561" s="600"/>
      <c r="AL4561" s="67"/>
      <c r="AM4561" s="67"/>
    </row>
    <row r="4562">
      <c r="A4562" s="612"/>
      <c r="B4562" s="601"/>
      <c r="C4562" s="601"/>
      <c r="D4562" s="595"/>
      <c r="E4562" s="602"/>
      <c r="F4562" s="603"/>
      <c r="G4562" s="611"/>
      <c r="H4562" s="595"/>
      <c r="I4562" s="595"/>
      <c r="J4562" s="192"/>
      <c r="K4562" s="192"/>
      <c r="L4562" s="192"/>
      <c r="M4562" s="596"/>
      <c r="N4562" s="192"/>
      <c r="O4562" s="596"/>
      <c r="P4562" s="192"/>
      <c r="Q4562" s="596"/>
      <c r="R4562" s="597"/>
      <c r="S4562" s="600"/>
      <c r="T4562" s="598"/>
      <c r="U4562" s="598"/>
      <c r="V4562" s="598"/>
      <c r="W4562" s="598"/>
      <c r="X4562" s="598"/>
      <c r="Y4562" s="598"/>
      <c r="Z4562" s="598"/>
      <c r="AA4562" s="598"/>
      <c r="AB4562" s="598"/>
      <c r="AC4562" s="598"/>
      <c r="AD4562" s="598"/>
      <c r="AE4562" s="598"/>
      <c r="AF4562" s="598"/>
      <c r="AG4562" s="599"/>
      <c r="AH4562" s="192"/>
      <c r="AI4562" s="604"/>
      <c r="AJ4562" s="598"/>
      <c r="AK4562" s="600"/>
      <c r="AL4562" s="67"/>
      <c r="AM4562" s="67"/>
    </row>
    <row r="4563">
      <c r="A4563" s="612"/>
      <c r="B4563" s="601"/>
      <c r="C4563" s="601"/>
      <c r="D4563" s="595"/>
      <c r="E4563" s="602"/>
      <c r="F4563" s="603"/>
      <c r="G4563" s="611"/>
      <c r="H4563" s="595"/>
      <c r="I4563" s="595"/>
      <c r="J4563" s="192"/>
      <c r="K4563" s="192"/>
      <c r="L4563" s="192"/>
      <c r="M4563" s="596"/>
      <c r="N4563" s="192"/>
      <c r="O4563" s="596"/>
      <c r="P4563" s="192"/>
      <c r="Q4563" s="596"/>
      <c r="R4563" s="597"/>
      <c r="S4563" s="600"/>
      <c r="T4563" s="598"/>
      <c r="U4563" s="598"/>
      <c r="V4563" s="598"/>
      <c r="W4563" s="598"/>
      <c r="X4563" s="598"/>
      <c r="Y4563" s="598"/>
      <c r="Z4563" s="598"/>
      <c r="AA4563" s="598"/>
      <c r="AB4563" s="598"/>
      <c r="AC4563" s="598"/>
      <c r="AD4563" s="598"/>
      <c r="AE4563" s="598"/>
      <c r="AF4563" s="598"/>
      <c r="AG4563" s="599"/>
      <c r="AH4563" s="192"/>
      <c r="AI4563" s="604"/>
      <c r="AJ4563" s="598"/>
      <c r="AK4563" s="600"/>
      <c r="AL4563" s="67"/>
      <c r="AM4563" s="67"/>
    </row>
    <row r="4564">
      <c r="A4564" s="612"/>
      <c r="B4564" s="601"/>
      <c r="C4564" s="601"/>
      <c r="D4564" s="595"/>
      <c r="E4564" s="602"/>
      <c r="F4564" s="603"/>
      <c r="G4564" s="611"/>
      <c r="H4564" s="595"/>
      <c r="I4564" s="595"/>
      <c r="J4564" s="192"/>
      <c r="K4564" s="192"/>
      <c r="L4564" s="192"/>
      <c r="M4564" s="596"/>
      <c r="N4564" s="192"/>
      <c r="O4564" s="596"/>
      <c r="P4564" s="192"/>
      <c r="Q4564" s="596"/>
      <c r="R4564" s="597"/>
      <c r="S4564" s="600"/>
      <c r="T4564" s="598"/>
      <c r="U4564" s="598"/>
      <c r="V4564" s="598"/>
      <c r="W4564" s="598"/>
      <c r="X4564" s="598"/>
      <c r="Y4564" s="598"/>
      <c r="Z4564" s="598"/>
      <c r="AA4564" s="598"/>
      <c r="AB4564" s="598"/>
      <c r="AC4564" s="598"/>
      <c r="AD4564" s="598"/>
      <c r="AE4564" s="598"/>
      <c r="AF4564" s="598"/>
      <c r="AG4564" s="599"/>
      <c r="AH4564" s="192"/>
      <c r="AI4564" s="604"/>
      <c r="AJ4564" s="598"/>
      <c r="AK4564" s="600"/>
      <c r="AL4564" s="67"/>
      <c r="AM4564" s="67"/>
    </row>
    <row r="4565">
      <c r="A4565" s="612"/>
      <c r="B4565" s="601"/>
      <c r="C4565" s="601"/>
      <c r="D4565" s="595"/>
      <c r="E4565" s="602"/>
      <c r="F4565" s="603"/>
      <c r="G4565" s="611"/>
      <c r="H4565" s="595"/>
      <c r="I4565" s="595"/>
      <c r="J4565" s="192"/>
      <c r="K4565" s="192"/>
      <c r="L4565" s="192"/>
      <c r="M4565" s="596"/>
      <c r="N4565" s="192"/>
      <c r="O4565" s="596"/>
      <c r="P4565" s="192"/>
      <c r="Q4565" s="596"/>
      <c r="R4565" s="597"/>
      <c r="S4565" s="600"/>
      <c r="T4565" s="598"/>
      <c r="U4565" s="598"/>
      <c r="V4565" s="598"/>
      <c r="W4565" s="598"/>
      <c r="X4565" s="598"/>
      <c r="Y4565" s="598"/>
      <c r="Z4565" s="598"/>
      <c r="AA4565" s="598"/>
      <c r="AB4565" s="598"/>
      <c r="AC4565" s="598"/>
      <c r="AD4565" s="598"/>
      <c r="AE4565" s="598"/>
      <c r="AF4565" s="598"/>
      <c r="AG4565" s="599"/>
      <c r="AH4565" s="192"/>
      <c r="AI4565" s="604"/>
      <c r="AJ4565" s="598"/>
      <c r="AK4565" s="600"/>
      <c r="AL4565" s="67"/>
      <c r="AM4565" s="67"/>
    </row>
    <row r="4566">
      <c r="A4566" s="612"/>
      <c r="B4566" s="601"/>
      <c r="C4566" s="601"/>
      <c r="D4566" s="595"/>
      <c r="E4566" s="602"/>
      <c r="F4566" s="603"/>
      <c r="G4566" s="611"/>
      <c r="H4566" s="595"/>
      <c r="I4566" s="595"/>
      <c r="J4566" s="192"/>
      <c r="K4566" s="192"/>
      <c r="L4566" s="192"/>
      <c r="M4566" s="596"/>
      <c r="N4566" s="192"/>
      <c r="O4566" s="596"/>
      <c r="P4566" s="192"/>
      <c r="Q4566" s="596"/>
      <c r="R4566" s="597"/>
      <c r="S4566" s="600"/>
      <c r="T4566" s="598"/>
      <c r="U4566" s="598"/>
      <c r="V4566" s="598"/>
      <c r="W4566" s="598"/>
      <c r="X4566" s="598"/>
      <c r="Y4566" s="598"/>
      <c r="Z4566" s="598"/>
      <c r="AA4566" s="598"/>
      <c r="AB4566" s="598"/>
      <c r="AC4566" s="598"/>
      <c r="AD4566" s="598"/>
      <c r="AE4566" s="598"/>
      <c r="AF4566" s="598"/>
      <c r="AG4566" s="599"/>
      <c r="AH4566" s="192"/>
      <c r="AI4566" s="604"/>
      <c r="AJ4566" s="598"/>
      <c r="AK4566" s="600"/>
      <c r="AL4566" s="67"/>
      <c r="AM4566" s="67"/>
    </row>
    <row r="4567">
      <c r="A4567" s="612"/>
      <c r="B4567" s="601"/>
      <c r="C4567" s="601"/>
      <c r="D4567" s="595"/>
      <c r="E4567" s="602"/>
      <c r="F4567" s="603"/>
      <c r="G4567" s="611"/>
      <c r="H4567" s="595"/>
      <c r="I4567" s="595"/>
      <c r="J4567" s="192"/>
      <c r="K4567" s="192"/>
      <c r="L4567" s="192"/>
      <c r="M4567" s="596"/>
      <c r="N4567" s="192"/>
      <c r="O4567" s="596"/>
      <c r="P4567" s="192"/>
      <c r="Q4567" s="596"/>
      <c r="R4567" s="597"/>
      <c r="S4567" s="600"/>
      <c r="T4567" s="598"/>
      <c r="U4567" s="598"/>
      <c r="V4567" s="598"/>
      <c r="W4567" s="598"/>
      <c r="X4567" s="598"/>
      <c r="Y4567" s="598"/>
      <c r="Z4567" s="598"/>
      <c r="AA4567" s="598"/>
      <c r="AB4567" s="598"/>
      <c r="AC4567" s="598"/>
      <c r="AD4567" s="598"/>
      <c r="AE4567" s="598"/>
      <c r="AF4567" s="598"/>
      <c r="AG4567" s="599"/>
      <c r="AH4567" s="192"/>
      <c r="AI4567" s="604"/>
      <c r="AJ4567" s="598"/>
      <c r="AK4567" s="600"/>
      <c r="AL4567" s="67"/>
      <c r="AM4567" s="67"/>
    </row>
    <row r="4568">
      <c r="A4568" s="612"/>
      <c r="B4568" s="601"/>
      <c r="C4568" s="601"/>
      <c r="D4568" s="595"/>
      <c r="E4568" s="602"/>
      <c r="F4568" s="603"/>
      <c r="G4568" s="611"/>
      <c r="H4568" s="595"/>
      <c r="I4568" s="595"/>
      <c r="J4568" s="192"/>
      <c r="K4568" s="192"/>
      <c r="L4568" s="192"/>
      <c r="M4568" s="596"/>
      <c r="N4568" s="192"/>
      <c r="O4568" s="596"/>
      <c r="P4568" s="192"/>
      <c r="Q4568" s="596"/>
      <c r="R4568" s="597"/>
      <c r="S4568" s="600"/>
      <c r="T4568" s="598"/>
      <c r="U4568" s="598"/>
      <c r="V4568" s="598"/>
      <c r="W4568" s="598"/>
      <c r="X4568" s="598"/>
      <c r="Y4568" s="598"/>
      <c r="Z4568" s="598"/>
      <c r="AA4568" s="598"/>
      <c r="AB4568" s="598"/>
      <c r="AC4568" s="598"/>
      <c r="AD4568" s="598"/>
      <c r="AE4568" s="598"/>
      <c r="AF4568" s="598"/>
      <c r="AG4568" s="599"/>
      <c r="AH4568" s="192"/>
      <c r="AI4568" s="604"/>
      <c r="AJ4568" s="598"/>
      <c r="AK4568" s="600"/>
      <c r="AL4568" s="67"/>
      <c r="AM4568" s="67"/>
    </row>
    <row r="4569">
      <c r="A4569" s="612"/>
      <c r="B4569" s="601"/>
      <c r="C4569" s="601"/>
      <c r="D4569" s="595"/>
      <c r="E4569" s="602"/>
      <c r="F4569" s="603"/>
      <c r="G4569" s="611"/>
      <c r="H4569" s="595"/>
      <c r="I4569" s="595"/>
      <c r="J4569" s="192"/>
      <c r="K4569" s="192"/>
      <c r="L4569" s="192"/>
      <c r="M4569" s="596"/>
      <c r="N4569" s="192"/>
      <c r="O4569" s="596"/>
      <c r="P4569" s="192"/>
      <c r="Q4569" s="596"/>
      <c r="R4569" s="597"/>
      <c r="S4569" s="600"/>
      <c r="T4569" s="598"/>
      <c r="U4569" s="598"/>
      <c r="V4569" s="598"/>
      <c r="W4569" s="598"/>
      <c r="X4569" s="598"/>
      <c r="Y4569" s="598"/>
      <c r="Z4569" s="598"/>
      <c r="AA4569" s="598"/>
      <c r="AB4569" s="598"/>
      <c r="AC4569" s="598"/>
      <c r="AD4569" s="598"/>
      <c r="AE4569" s="598"/>
      <c r="AF4569" s="598"/>
      <c r="AG4569" s="599"/>
      <c r="AH4569" s="192"/>
      <c r="AI4569" s="604"/>
      <c r="AJ4569" s="598"/>
      <c r="AK4569" s="600"/>
      <c r="AL4569" s="67"/>
      <c r="AM4569" s="67"/>
    </row>
    <row r="4570">
      <c r="A4570" s="612"/>
      <c r="B4570" s="601"/>
      <c r="C4570" s="601"/>
      <c r="D4570" s="595"/>
      <c r="E4570" s="602"/>
      <c r="F4570" s="603"/>
      <c r="G4570" s="611"/>
      <c r="H4570" s="595"/>
      <c r="I4570" s="595"/>
      <c r="J4570" s="192"/>
      <c r="K4570" s="192"/>
      <c r="L4570" s="192"/>
      <c r="M4570" s="596"/>
      <c r="N4570" s="192"/>
      <c r="O4570" s="596"/>
      <c r="P4570" s="192"/>
      <c r="Q4570" s="596"/>
      <c r="R4570" s="597"/>
      <c r="S4570" s="600"/>
      <c r="T4570" s="598"/>
      <c r="U4570" s="598"/>
      <c r="V4570" s="598"/>
      <c r="W4570" s="598"/>
      <c r="X4570" s="598"/>
      <c r="Y4570" s="598"/>
      <c r="Z4570" s="598"/>
      <c r="AA4570" s="598"/>
      <c r="AB4570" s="598"/>
      <c r="AC4570" s="598"/>
      <c r="AD4570" s="598"/>
      <c r="AE4570" s="598"/>
      <c r="AF4570" s="598"/>
      <c r="AG4570" s="599"/>
      <c r="AH4570" s="192"/>
      <c r="AI4570" s="604"/>
      <c r="AJ4570" s="598"/>
      <c r="AK4570" s="600"/>
      <c r="AL4570" s="67"/>
      <c r="AM4570" s="67"/>
    </row>
    <row r="4571">
      <c r="A4571" s="612"/>
      <c r="B4571" s="601"/>
      <c r="C4571" s="601"/>
      <c r="D4571" s="595"/>
      <c r="E4571" s="602"/>
      <c r="F4571" s="603"/>
      <c r="G4571" s="611"/>
      <c r="H4571" s="595"/>
      <c r="I4571" s="595"/>
      <c r="J4571" s="192"/>
      <c r="K4571" s="192"/>
      <c r="L4571" s="192"/>
      <c r="M4571" s="596"/>
      <c r="N4571" s="192"/>
      <c r="O4571" s="596"/>
      <c r="P4571" s="192"/>
      <c r="Q4571" s="596"/>
      <c r="R4571" s="597"/>
      <c r="S4571" s="600"/>
      <c r="T4571" s="598"/>
      <c r="U4571" s="598"/>
      <c r="V4571" s="598"/>
      <c r="W4571" s="598"/>
      <c r="X4571" s="598"/>
      <c r="Y4571" s="598"/>
      <c r="Z4571" s="598"/>
      <c r="AA4571" s="598"/>
      <c r="AB4571" s="598"/>
      <c r="AC4571" s="598"/>
      <c r="AD4571" s="598"/>
      <c r="AE4571" s="598"/>
      <c r="AF4571" s="598"/>
      <c r="AG4571" s="599"/>
      <c r="AH4571" s="192"/>
      <c r="AI4571" s="604"/>
      <c r="AJ4571" s="598"/>
      <c r="AK4571" s="600"/>
      <c r="AL4571" s="67"/>
      <c r="AM4571" s="67"/>
    </row>
    <row r="4572">
      <c r="A4572" s="612"/>
      <c r="B4572" s="601"/>
      <c r="C4572" s="601"/>
      <c r="D4572" s="595"/>
      <c r="E4572" s="602"/>
      <c r="F4572" s="603"/>
      <c r="G4572" s="611"/>
      <c r="H4572" s="595"/>
      <c r="I4572" s="595"/>
      <c r="J4572" s="192"/>
      <c r="K4572" s="192"/>
      <c r="L4572" s="192"/>
      <c r="M4572" s="596"/>
      <c r="N4572" s="192"/>
      <c r="O4572" s="596"/>
      <c r="P4572" s="192"/>
      <c r="Q4572" s="596"/>
      <c r="R4572" s="597"/>
      <c r="S4572" s="600"/>
      <c r="T4572" s="598"/>
      <c r="U4572" s="598"/>
      <c r="V4572" s="598"/>
      <c r="W4572" s="598"/>
      <c r="X4572" s="598"/>
      <c r="Y4572" s="598"/>
      <c r="Z4572" s="598"/>
      <c r="AA4572" s="598"/>
      <c r="AB4572" s="598"/>
      <c r="AC4572" s="598"/>
      <c r="AD4572" s="598"/>
      <c r="AE4572" s="598"/>
      <c r="AF4572" s="598"/>
      <c r="AG4572" s="599"/>
      <c r="AH4572" s="192"/>
      <c r="AI4572" s="604"/>
      <c r="AJ4572" s="598"/>
      <c r="AK4572" s="600"/>
      <c r="AL4572" s="67"/>
      <c r="AM4572" s="67"/>
    </row>
    <row r="4573">
      <c r="A4573" s="612"/>
      <c r="B4573" s="601"/>
      <c r="C4573" s="601"/>
      <c r="D4573" s="595"/>
      <c r="E4573" s="602"/>
      <c r="F4573" s="603"/>
      <c r="G4573" s="611"/>
      <c r="H4573" s="595"/>
      <c r="I4573" s="595"/>
      <c r="J4573" s="192"/>
      <c r="K4573" s="192"/>
      <c r="L4573" s="192"/>
      <c r="M4573" s="596"/>
      <c r="N4573" s="192"/>
      <c r="O4573" s="596"/>
      <c r="P4573" s="192"/>
      <c r="Q4573" s="596"/>
      <c r="R4573" s="597"/>
      <c r="S4573" s="600"/>
      <c r="T4573" s="598"/>
      <c r="U4573" s="598"/>
      <c r="V4573" s="598"/>
      <c r="W4573" s="598"/>
      <c r="X4573" s="598"/>
      <c r="Y4573" s="598"/>
      <c r="Z4573" s="598"/>
      <c r="AA4573" s="598"/>
      <c r="AB4573" s="598"/>
      <c r="AC4573" s="598"/>
      <c r="AD4573" s="598"/>
      <c r="AE4573" s="598"/>
      <c r="AF4573" s="598"/>
      <c r="AG4573" s="599"/>
      <c r="AH4573" s="192"/>
      <c r="AI4573" s="604"/>
      <c r="AJ4573" s="598"/>
      <c r="AK4573" s="600"/>
      <c r="AL4573" s="67"/>
      <c r="AM4573" s="67"/>
    </row>
    <row r="4574">
      <c r="A4574" s="612"/>
      <c r="B4574" s="601"/>
      <c r="C4574" s="601"/>
      <c r="D4574" s="595"/>
      <c r="E4574" s="602"/>
      <c r="F4574" s="603"/>
      <c r="G4574" s="611"/>
      <c r="H4574" s="595"/>
      <c r="I4574" s="595"/>
      <c r="J4574" s="192"/>
      <c r="K4574" s="192"/>
      <c r="L4574" s="192"/>
      <c r="M4574" s="596"/>
      <c r="N4574" s="192"/>
      <c r="O4574" s="596"/>
      <c r="P4574" s="192"/>
      <c r="Q4574" s="596"/>
      <c r="R4574" s="597"/>
      <c r="S4574" s="600"/>
      <c r="T4574" s="598"/>
      <c r="U4574" s="598"/>
      <c r="V4574" s="598"/>
      <c r="W4574" s="598"/>
      <c r="X4574" s="598"/>
      <c r="Y4574" s="598"/>
      <c r="Z4574" s="598"/>
      <c r="AA4574" s="598"/>
      <c r="AB4574" s="598"/>
      <c r="AC4574" s="598"/>
      <c r="AD4574" s="598"/>
      <c r="AE4574" s="598"/>
      <c r="AF4574" s="598"/>
      <c r="AG4574" s="599"/>
      <c r="AH4574" s="192"/>
      <c r="AI4574" s="604"/>
      <c r="AJ4574" s="598"/>
      <c r="AK4574" s="600"/>
      <c r="AL4574" s="67"/>
      <c r="AM4574" s="67"/>
    </row>
    <row r="4575">
      <c r="A4575" s="612"/>
      <c r="B4575" s="601"/>
      <c r="C4575" s="601"/>
      <c r="D4575" s="595"/>
      <c r="E4575" s="602"/>
      <c r="F4575" s="603"/>
      <c r="G4575" s="611"/>
      <c r="H4575" s="595"/>
      <c r="I4575" s="595"/>
      <c r="J4575" s="192"/>
      <c r="K4575" s="192"/>
      <c r="L4575" s="192"/>
      <c r="M4575" s="596"/>
      <c r="N4575" s="192"/>
      <c r="O4575" s="596"/>
      <c r="P4575" s="192"/>
      <c r="Q4575" s="596"/>
      <c r="R4575" s="597"/>
      <c r="S4575" s="600"/>
      <c r="T4575" s="598"/>
      <c r="U4575" s="598"/>
      <c r="V4575" s="598"/>
      <c r="W4575" s="598"/>
      <c r="X4575" s="598"/>
      <c r="Y4575" s="598"/>
      <c r="Z4575" s="598"/>
      <c r="AA4575" s="598"/>
      <c r="AB4575" s="598"/>
      <c r="AC4575" s="598"/>
      <c r="AD4575" s="598"/>
      <c r="AE4575" s="598"/>
      <c r="AF4575" s="598"/>
      <c r="AG4575" s="599"/>
      <c r="AH4575" s="192"/>
      <c r="AI4575" s="604"/>
      <c r="AJ4575" s="598"/>
      <c r="AK4575" s="600"/>
      <c r="AL4575" s="67"/>
      <c r="AM4575" s="67"/>
    </row>
    <row r="4576">
      <c r="A4576" s="612"/>
      <c r="B4576" s="601"/>
      <c r="C4576" s="601"/>
      <c r="D4576" s="595"/>
      <c r="E4576" s="602"/>
      <c r="F4576" s="603"/>
      <c r="G4576" s="611"/>
      <c r="H4576" s="595"/>
      <c r="I4576" s="595"/>
      <c r="J4576" s="192"/>
      <c r="K4576" s="192"/>
      <c r="L4576" s="192"/>
      <c r="M4576" s="596"/>
      <c r="N4576" s="192"/>
      <c r="O4576" s="596"/>
      <c r="P4576" s="192"/>
      <c r="Q4576" s="596"/>
      <c r="R4576" s="597"/>
      <c r="S4576" s="600"/>
      <c r="T4576" s="598"/>
      <c r="U4576" s="598"/>
      <c r="V4576" s="598"/>
      <c r="W4576" s="598"/>
      <c r="X4576" s="598"/>
      <c r="Y4576" s="598"/>
      <c r="Z4576" s="598"/>
      <c r="AA4576" s="598"/>
      <c r="AB4576" s="598"/>
      <c r="AC4576" s="598"/>
      <c r="AD4576" s="598"/>
      <c r="AE4576" s="598"/>
      <c r="AF4576" s="598"/>
      <c r="AG4576" s="599"/>
      <c r="AH4576" s="192"/>
      <c r="AI4576" s="604"/>
      <c r="AJ4576" s="598"/>
      <c r="AK4576" s="600"/>
      <c r="AL4576" s="67"/>
      <c r="AM4576" s="67"/>
    </row>
    <row r="4577">
      <c r="A4577" s="612"/>
      <c r="B4577" s="601"/>
      <c r="C4577" s="601"/>
      <c r="D4577" s="595"/>
      <c r="E4577" s="602"/>
      <c r="F4577" s="603"/>
      <c r="G4577" s="611"/>
      <c r="H4577" s="595"/>
      <c r="I4577" s="595"/>
      <c r="J4577" s="192"/>
      <c r="K4577" s="192"/>
      <c r="L4577" s="192"/>
      <c r="M4577" s="596"/>
      <c r="N4577" s="192"/>
      <c r="O4577" s="596"/>
      <c r="P4577" s="192"/>
      <c r="Q4577" s="596"/>
      <c r="R4577" s="597"/>
      <c r="S4577" s="600"/>
      <c r="T4577" s="598"/>
      <c r="U4577" s="598"/>
      <c r="V4577" s="598"/>
      <c r="W4577" s="598"/>
      <c r="X4577" s="598"/>
      <c r="Y4577" s="598"/>
      <c r="Z4577" s="598"/>
      <c r="AA4577" s="598"/>
      <c r="AB4577" s="598"/>
      <c r="AC4577" s="598"/>
      <c r="AD4577" s="598"/>
      <c r="AE4577" s="598"/>
      <c r="AF4577" s="598"/>
      <c r="AG4577" s="599"/>
      <c r="AH4577" s="192"/>
      <c r="AI4577" s="604"/>
      <c r="AJ4577" s="598"/>
      <c r="AK4577" s="600"/>
      <c r="AL4577" s="67"/>
      <c r="AM4577" s="67"/>
    </row>
    <row r="4578">
      <c r="A4578" s="612"/>
      <c r="B4578" s="601"/>
      <c r="C4578" s="601"/>
      <c r="D4578" s="595"/>
      <c r="E4578" s="602"/>
      <c r="F4578" s="603"/>
      <c r="G4578" s="611"/>
      <c r="H4578" s="595"/>
      <c r="I4578" s="595"/>
      <c r="J4578" s="192"/>
      <c r="K4578" s="192"/>
      <c r="L4578" s="192"/>
      <c r="M4578" s="596"/>
      <c r="N4578" s="192"/>
      <c r="O4578" s="596"/>
      <c r="P4578" s="192"/>
      <c r="Q4578" s="596"/>
      <c r="R4578" s="597"/>
      <c r="S4578" s="600"/>
      <c r="T4578" s="598"/>
      <c r="U4578" s="598"/>
      <c r="V4578" s="598"/>
      <c r="W4578" s="598"/>
      <c r="X4578" s="598"/>
      <c r="Y4578" s="598"/>
      <c r="Z4578" s="598"/>
      <c r="AA4578" s="598"/>
      <c r="AB4578" s="598"/>
      <c r="AC4578" s="598"/>
      <c r="AD4578" s="598"/>
      <c r="AE4578" s="598"/>
      <c r="AF4578" s="598"/>
      <c r="AG4578" s="599"/>
      <c r="AH4578" s="192"/>
      <c r="AI4578" s="604"/>
      <c r="AJ4578" s="598"/>
      <c r="AK4578" s="600"/>
      <c r="AL4578" s="67"/>
      <c r="AM4578" s="67"/>
    </row>
    <row r="4579">
      <c r="A4579" s="612"/>
      <c r="B4579" s="601"/>
      <c r="C4579" s="601"/>
      <c r="D4579" s="595"/>
      <c r="E4579" s="602"/>
      <c r="F4579" s="603"/>
      <c r="G4579" s="611"/>
      <c r="H4579" s="595"/>
      <c r="I4579" s="595"/>
      <c r="J4579" s="192"/>
      <c r="K4579" s="192"/>
      <c r="L4579" s="192"/>
      <c r="M4579" s="596"/>
      <c r="N4579" s="192"/>
      <c r="O4579" s="596"/>
      <c r="P4579" s="192"/>
      <c r="Q4579" s="596"/>
      <c r="R4579" s="597"/>
      <c r="S4579" s="600"/>
      <c r="T4579" s="598"/>
      <c r="U4579" s="598"/>
      <c r="V4579" s="598"/>
      <c r="W4579" s="598"/>
      <c r="X4579" s="598"/>
      <c r="Y4579" s="598"/>
      <c r="Z4579" s="598"/>
      <c r="AA4579" s="598"/>
      <c r="AB4579" s="598"/>
      <c r="AC4579" s="598"/>
      <c r="AD4579" s="598"/>
      <c r="AE4579" s="598"/>
      <c r="AF4579" s="598"/>
      <c r="AG4579" s="599"/>
      <c r="AH4579" s="192"/>
      <c r="AI4579" s="604"/>
      <c r="AJ4579" s="598"/>
      <c r="AK4579" s="600"/>
      <c r="AL4579" s="67"/>
      <c r="AM4579" s="67"/>
    </row>
    <row r="4580">
      <c r="A4580" s="612"/>
      <c r="B4580" s="601"/>
      <c r="C4580" s="601"/>
      <c r="D4580" s="595"/>
      <c r="E4580" s="602"/>
      <c r="F4580" s="603"/>
      <c r="G4580" s="611"/>
      <c r="H4580" s="595"/>
      <c r="I4580" s="595"/>
      <c r="J4580" s="192"/>
      <c r="K4580" s="192"/>
      <c r="L4580" s="192"/>
      <c r="M4580" s="596"/>
      <c r="N4580" s="192"/>
      <c r="O4580" s="596"/>
      <c r="P4580" s="192"/>
      <c r="Q4580" s="596"/>
      <c r="R4580" s="597"/>
      <c r="S4580" s="600"/>
      <c r="T4580" s="598"/>
      <c r="U4580" s="598"/>
      <c r="V4580" s="598"/>
      <c r="W4580" s="598"/>
      <c r="X4580" s="598"/>
      <c r="Y4580" s="598"/>
      <c r="Z4580" s="598"/>
      <c r="AA4580" s="598"/>
      <c r="AB4580" s="598"/>
      <c r="AC4580" s="598"/>
      <c r="AD4580" s="598"/>
      <c r="AE4580" s="598"/>
      <c r="AF4580" s="598"/>
      <c r="AG4580" s="599"/>
      <c r="AH4580" s="192"/>
      <c r="AI4580" s="604"/>
      <c r="AJ4580" s="598"/>
      <c r="AK4580" s="600"/>
      <c r="AL4580" s="67"/>
      <c r="AM4580" s="67"/>
    </row>
    <row r="4581">
      <c r="A4581" s="612"/>
      <c r="B4581" s="601"/>
      <c r="C4581" s="601"/>
      <c r="D4581" s="595"/>
      <c r="E4581" s="602"/>
      <c r="F4581" s="603"/>
      <c r="G4581" s="611"/>
      <c r="H4581" s="595"/>
      <c r="I4581" s="595"/>
      <c r="J4581" s="192"/>
      <c r="K4581" s="192"/>
      <c r="L4581" s="192"/>
      <c r="M4581" s="596"/>
      <c r="N4581" s="192"/>
      <c r="O4581" s="596"/>
      <c r="P4581" s="192"/>
      <c r="Q4581" s="596"/>
      <c r="R4581" s="597"/>
      <c r="S4581" s="600"/>
      <c r="T4581" s="598"/>
      <c r="U4581" s="598"/>
      <c r="V4581" s="598"/>
      <c r="W4581" s="598"/>
      <c r="X4581" s="598"/>
      <c r="Y4581" s="598"/>
      <c r="Z4581" s="598"/>
      <c r="AA4581" s="598"/>
      <c r="AB4581" s="598"/>
      <c r="AC4581" s="598"/>
      <c r="AD4581" s="598"/>
      <c r="AE4581" s="598"/>
      <c r="AF4581" s="598"/>
      <c r="AG4581" s="599"/>
      <c r="AH4581" s="192"/>
      <c r="AI4581" s="604"/>
      <c r="AJ4581" s="598"/>
      <c r="AK4581" s="600"/>
      <c r="AL4581" s="67"/>
      <c r="AM4581" s="67"/>
    </row>
    <row r="4582">
      <c r="A4582" s="612"/>
      <c r="B4582" s="601"/>
      <c r="C4582" s="601"/>
      <c r="D4582" s="595"/>
      <c r="E4582" s="602"/>
      <c r="F4582" s="603"/>
      <c r="G4582" s="611"/>
      <c r="H4582" s="595"/>
      <c r="I4582" s="595"/>
      <c r="J4582" s="192"/>
      <c r="K4582" s="192"/>
      <c r="L4582" s="192"/>
      <c r="M4582" s="596"/>
      <c r="N4582" s="192"/>
      <c r="O4582" s="596"/>
      <c r="P4582" s="192"/>
      <c r="Q4582" s="596"/>
      <c r="R4582" s="597"/>
      <c r="S4582" s="600"/>
      <c r="T4582" s="598"/>
      <c r="U4582" s="598"/>
      <c r="V4582" s="598"/>
      <c r="W4582" s="598"/>
      <c r="X4582" s="598"/>
      <c r="Y4582" s="598"/>
      <c r="Z4582" s="598"/>
      <c r="AA4582" s="598"/>
      <c r="AB4582" s="598"/>
      <c r="AC4582" s="598"/>
      <c r="AD4582" s="598"/>
      <c r="AE4582" s="598"/>
      <c r="AF4582" s="598"/>
      <c r="AG4582" s="599"/>
      <c r="AH4582" s="192"/>
      <c r="AI4582" s="604"/>
      <c r="AJ4582" s="598"/>
      <c r="AK4582" s="600"/>
      <c r="AL4582" s="67"/>
      <c r="AM4582" s="67"/>
    </row>
    <row r="4583">
      <c r="A4583" s="612"/>
      <c r="B4583" s="601"/>
      <c r="C4583" s="601"/>
      <c r="D4583" s="595"/>
      <c r="E4583" s="602"/>
      <c r="F4583" s="603"/>
      <c r="G4583" s="611"/>
      <c r="H4583" s="595"/>
      <c r="I4583" s="595"/>
      <c r="J4583" s="192"/>
      <c r="K4583" s="192"/>
      <c r="L4583" s="192"/>
      <c r="M4583" s="596"/>
      <c r="N4583" s="192"/>
      <c r="O4583" s="596"/>
      <c r="P4583" s="192"/>
      <c r="Q4583" s="596"/>
      <c r="R4583" s="597"/>
      <c r="S4583" s="600"/>
      <c r="T4583" s="598"/>
      <c r="U4583" s="598"/>
      <c r="V4583" s="598"/>
      <c r="W4583" s="598"/>
      <c r="X4583" s="598"/>
      <c r="Y4583" s="598"/>
      <c r="Z4583" s="598"/>
      <c r="AA4583" s="598"/>
      <c r="AB4583" s="598"/>
      <c r="AC4583" s="598"/>
      <c r="AD4583" s="598"/>
      <c r="AE4583" s="598"/>
      <c r="AF4583" s="598"/>
      <c r="AG4583" s="599"/>
      <c r="AH4583" s="192"/>
      <c r="AI4583" s="604"/>
      <c r="AJ4583" s="598"/>
      <c r="AK4583" s="600"/>
      <c r="AL4583" s="67"/>
      <c r="AM4583" s="67"/>
    </row>
    <row r="4584">
      <c r="A4584" s="612"/>
      <c r="B4584" s="601"/>
      <c r="C4584" s="601"/>
      <c r="D4584" s="595"/>
      <c r="E4584" s="602"/>
      <c r="F4584" s="603"/>
      <c r="G4584" s="611"/>
      <c r="H4584" s="595"/>
      <c r="I4584" s="595"/>
      <c r="J4584" s="192"/>
      <c r="K4584" s="192"/>
      <c r="L4584" s="192"/>
      <c r="M4584" s="596"/>
      <c r="N4584" s="192"/>
      <c r="O4584" s="596"/>
      <c r="P4584" s="192"/>
      <c r="Q4584" s="596"/>
      <c r="R4584" s="597"/>
      <c r="S4584" s="600"/>
      <c r="T4584" s="598"/>
      <c r="U4584" s="598"/>
      <c r="V4584" s="598"/>
      <c r="W4584" s="598"/>
      <c r="X4584" s="598"/>
      <c r="Y4584" s="598"/>
      <c r="Z4584" s="598"/>
      <c r="AA4584" s="598"/>
      <c r="AB4584" s="598"/>
      <c r="AC4584" s="598"/>
      <c r="AD4584" s="598"/>
      <c r="AE4584" s="598"/>
      <c r="AF4584" s="598"/>
      <c r="AG4584" s="599"/>
      <c r="AH4584" s="192"/>
      <c r="AI4584" s="604"/>
      <c r="AJ4584" s="598"/>
      <c r="AK4584" s="600"/>
      <c r="AL4584" s="67"/>
      <c r="AM4584" s="67"/>
    </row>
    <row r="4585">
      <c r="A4585" s="612"/>
      <c r="B4585" s="601"/>
      <c r="C4585" s="601"/>
      <c r="D4585" s="595"/>
      <c r="E4585" s="602"/>
      <c r="F4585" s="603"/>
      <c r="G4585" s="611"/>
      <c r="H4585" s="595"/>
      <c r="I4585" s="595"/>
      <c r="J4585" s="192"/>
      <c r="K4585" s="192"/>
      <c r="L4585" s="192"/>
      <c r="M4585" s="596"/>
      <c r="N4585" s="192"/>
      <c r="O4585" s="596"/>
      <c r="P4585" s="192"/>
      <c r="Q4585" s="596"/>
      <c r="R4585" s="597"/>
      <c r="S4585" s="600"/>
      <c r="T4585" s="598"/>
      <c r="U4585" s="598"/>
      <c r="V4585" s="598"/>
      <c r="W4585" s="598"/>
      <c r="X4585" s="598"/>
      <c r="Y4585" s="598"/>
      <c r="Z4585" s="598"/>
      <c r="AA4585" s="598"/>
      <c r="AB4585" s="598"/>
      <c r="AC4585" s="598"/>
      <c r="AD4585" s="598"/>
      <c r="AE4585" s="598"/>
      <c r="AF4585" s="598"/>
      <c r="AG4585" s="599"/>
      <c r="AH4585" s="192"/>
      <c r="AI4585" s="604"/>
      <c r="AJ4585" s="598"/>
      <c r="AK4585" s="600"/>
      <c r="AL4585" s="67"/>
      <c r="AM4585" s="67"/>
    </row>
    <row r="4586">
      <c r="A4586" s="612"/>
      <c r="B4586" s="601"/>
      <c r="C4586" s="601"/>
      <c r="D4586" s="595"/>
      <c r="E4586" s="602"/>
      <c r="F4586" s="603"/>
      <c r="G4586" s="611"/>
      <c r="H4586" s="595"/>
      <c r="I4586" s="595"/>
      <c r="J4586" s="192"/>
      <c r="K4586" s="192"/>
      <c r="L4586" s="192"/>
      <c r="M4586" s="596"/>
      <c r="N4586" s="192"/>
      <c r="O4586" s="596"/>
      <c r="P4586" s="192"/>
      <c r="Q4586" s="596"/>
      <c r="R4586" s="597"/>
      <c r="S4586" s="600"/>
      <c r="T4586" s="598"/>
      <c r="U4586" s="598"/>
      <c r="V4586" s="598"/>
      <c r="W4586" s="598"/>
      <c r="X4586" s="598"/>
      <c r="Y4586" s="598"/>
      <c r="Z4586" s="598"/>
      <c r="AA4586" s="598"/>
      <c r="AB4586" s="598"/>
      <c r="AC4586" s="598"/>
      <c r="AD4586" s="598"/>
      <c r="AE4586" s="598"/>
      <c r="AF4586" s="598"/>
      <c r="AG4586" s="599"/>
      <c r="AH4586" s="192"/>
      <c r="AI4586" s="604"/>
      <c r="AJ4586" s="598"/>
      <c r="AK4586" s="600"/>
      <c r="AL4586" s="67"/>
      <c r="AM4586" s="67"/>
    </row>
    <row r="4587">
      <c r="A4587" s="612"/>
      <c r="B4587" s="601"/>
      <c r="C4587" s="601"/>
      <c r="D4587" s="595"/>
      <c r="E4587" s="602"/>
      <c r="F4587" s="603"/>
      <c r="G4587" s="611"/>
      <c r="H4587" s="595"/>
      <c r="I4587" s="595"/>
      <c r="J4587" s="192"/>
      <c r="K4587" s="192"/>
      <c r="L4587" s="192"/>
      <c r="M4587" s="596"/>
      <c r="N4587" s="192"/>
      <c r="O4587" s="596"/>
      <c r="P4587" s="192"/>
      <c r="Q4587" s="596"/>
      <c r="R4587" s="597"/>
      <c r="S4587" s="600"/>
      <c r="T4587" s="598"/>
      <c r="U4587" s="598"/>
      <c r="V4587" s="598"/>
      <c r="W4587" s="598"/>
      <c r="X4587" s="598"/>
      <c r="Y4587" s="598"/>
      <c r="Z4587" s="598"/>
      <c r="AA4587" s="598"/>
      <c r="AB4587" s="598"/>
      <c r="AC4587" s="598"/>
      <c r="AD4587" s="598"/>
      <c r="AE4587" s="598"/>
      <c r="AF4587" s="598"/>
      <c r="AG4587" s="599"/>
      <c r="AH4587" s="192"/>
      <c r="AI4587" s="604"/>
      <c r="AJ4587" s="598"/>
      <c r="AK4587" s="600"/>
      <c r="AL4587" s="67"/>
      <c r="AM4587" s="67"/>
    </row>
    <row r="4588">
      <c r="A4588" s="612"/>
      <c r="B4588" s="601"/>
      <c r="C4588" s="601"/>
      <c r="D4588" s="595"/>
      <c r="E4588" s="602"/>
      <c r="F4588" s="603"/>
      <c r="G4588" s="611"/>
      <c r="H4588" s="595"/>
      <c r="I4588" s="595"/>
      <c r="J4588" s="192"/>
      <c r="K4588" s="192"/>
      <c r="L4588" s="192"/>
      <c r="M4588" s="596"/>
      <c r="N4588" s="192"/>
      <c r="O4588" s="596"/>
      <c r="P4588" s="192"/>
      <c r="Q4588" s="596"/>
      <c r="R4588" s="597"/>
      <c r="S4588" s="600"/>
      <c r="T4588" s="598"/>
      <c r="U4588" s="598"/>
      <c r="V4588" s="598"/>
      <c r="W4588" s="598"/>
      <c r="X4588" s="598"/>
      <c r="Y4588" s="598"/>
      <c r="Z4588" s="598"/>
      <c r="AA4588" s="598"/>
      <c r="AB4588" s="598"/>
      <c r="AC4588" s="598"/>
      <c r="AD4588" s="598"/>
      <c r="AE4588" s="598"/>
      <c r="AF4588" s="598"/>
      <c r="AG4588" s="599"/>
      <c r="AH4588" s="192"/>
      <c r="AI4588" s="604"/>
      <c r="AJ4588" s="598"/>
      <c r="AK4588" s="600"/>
      <c r="AL4588" s="67"/>
      <c r="AM4588" s="67"/>
    </row>
    <row r="4589">
      <c r="A4589" s="612"/>
      <c r="B4589" s="601"/>
      <c r="C4589" s="601"/>
      <c r="D4589" s="595"/>
      <c r="E4589" s="602"/>
      <c r="F4589" s="603"/>
      <c r="G4589" s="611"/>
      <c r="H4589" s="595"/>
      <c r="I4589" s="595"/>
      <c r="J4589" s="192"/>
      <c r="K4589" s="192"/>
      <c r="L4589" s="192"/>
      <c r="M4589" s="596"/>
      <c r="N4589" s="192"/>
      <c r="O4589" s="596"/>
      <c r="P4589" s="192"/>
      <c r="Q4589" s="596"/>
      <c r="R4589" s="597"/>
      <c r="S4589" s="600"/>
      <c r="T4589" s="598"/>
      <c r="U4589" s="598"/>
      <c r="V4589" s="598"/>
      <c r="W4589" s="598"/>
      <c r="X4589" s="598"/>
      <c r="Y4589" s="598"/>
      <c r="Z4589" s="598"/>
      <c r="AA4589" s="598"/>
      <c r="AB4589" s="598"/>
      <c r="AC4589" s="598"/>
      <c r="AD4589" s="598"/>
      <c r="AE4589" s="598"/>
      <c r="AF4589" s="598"/>
      <c r="AG4589" s="599"/>
      <c r="AH4589" s="192"/>
      <c r="AI4589" s="604"/>
      <c r="AJ4589" s="598"/>
      <c r="AK4589" s="600"/>
      <c r="AL4589" s="67"/>
      <c r="AM4589" s="67"/>
    </row>
    <row r="4590">
      <c r="A4590" s="612"/>
      <c r="B4590" s="601"/>
      <c r="C4590" s="601"/>
      <c r="D4590" s="595"/>
      <c r="E4590" s="602"/>
      <c r="F4590" s="603"/>
      <c r="G4590" s="611"/>
      <c r="H4590" s="595"/>
      <c r="I4590" s="595"/>
      <c r="J4590" s="192"/>
      <c r="K4590" s="192"/>
      <c r="L4590" s="192"/>
      <c r="M4590" s="596"/>
      <c r="N4590" s="192"/>
      <c r="O4590" s="596"/>
      <c r="P4590" s="192"/>
      <c r="Q4590" s="596"/>
      <c r="R4590" s="597"/>
      <c r="S4590" s="600"/>
      <c r="T4590" s="598"/>
      <c r="U4590" s="598"/>
      <c r="V4590" s="598"/>
      <c r="W4590" s="598"/>
      <c r="X4590" s="598"/>
      <c r="Y4590" s="598"/>
      <c r="Z4590" s="598"/>
      <c r="AA4590" s="598"/>
      <c r="AB4590" s="598"/>
      <c r="AC4590" s="598"/>
      <c r="AD4590" s="598"/>
      <c r="AE4590" s="598"/>
      <c r="AF4590" s="598"/>
      <c r="AG4590" s="599"/>
      <c r="AH4590" s="192"/>
      <c r="AI4590" s="604"/>
      <c r="AJ4590" s="598"/>
      <c r="AK4590" s="600"/>
      <c r="AL4590" s="67"/>
      <c r="AM4590" s="67"/>
    </row>
    <row r="4591">
      <c r="A4591" s="612"/>
      <c r="B4591" s="601"/>
      <c r="C4591" s="601"/>
      <c r="D4591" s="595"/>
      <c r="E4591" s="602"/>
      <c r="F4591" s="603"/>
      <c r="G4591" s="611"/>
      <c r="H4591" s="595"/>
      <c r="I4591" s="595"/>
      <c r="J4591" s="192"/>
      <c r="K4591" s="192"/>
      <c r="L4591" s="192"/>
      <c r="M4591" s="596"/>
      <c r="N4591" s="192"/>
      <c r="O4591" s="596"/>
      <c r="P4591" s="192"/>
      <c r="Q4591" s="596"/>
      <c r="R4591" s="597"/>
      <c r="S4591" s="600"/>
      <c r="T4591" s="598"/>
      <c r="U4591" s="598"/>
      <c r="V4591" s="598"/>
      <c r="W4591" s="598"/>
      <c r="X4591" s="598"/>
      <c r="Y4591" s="598"/>
      <c r="Z4591" s="598"/>
      <c r="AA4591" s="598"/>
      <c r="AB4591" s="598"/>
      <c r="AC4591" s="598"/>
      <c r="AD4591" s="598"/>
      <c r="AE4591" s="598"/>
      <c r="AF4591" s="598"/>
      <c r="AG4591" s="599"/>
      <c r="AH4591" s="192"/>
      <c r="AI4591" s="604"/>
      <c r="AJ4591" s="598"/>
      <c r="AK4591" s="600"/>
      <c r="AL4591" s="67"/>
      <c r="AM4591" s="67"/>
    </row>
    <row r="4592">
      <c r="A4592" s="612"/>
      <c r="B4592" s="601"/>
      <c r="C4592" s="601"/>
      <c r="D4592" s="595"/>
      <c r="E4592" s="602"/>
      <c r="F4592" s="603"/>
      <c r="G4592" s="611"/>
      <c r="H4592" s="595"/>
      <c r="I4592" s="595"/>
      <c r="J4592" s="192"/>
      <c r="K4592" s="192"/>
      <c r="L4592" s="192"/>
      <c r="M4592" s="596"/>
      <c r="N4592" s="192"/>
      <c r="O4592" s="596"/>
      <c r="P4592" s="192"/>
      <c r="Q4592" s="596"/>
      <c r="R4592" s="597"/>
      <c r="S4592" s="600"/>
      <c r="T4592" s="598"/>
      <c r="U4592" s="598"/>
      <c r="V4592" s="598"/>
      <c r="W4592" s="598"/>
      <c r="X4592" s="598"/>
      <c r="Y4592" s="598"/>
      <c r="Z4592" s="598"/>
      <c r="AA4592" s="598"/>
      <c r="AB4592" s="598"/>
      <c r="AC4592" s="598"/>
      <c r="AD4592" s="598"/>
      <c r="AE4592" s="598"/>
      <c r="AF4592" s="598"/>
      <c r="AG4592" s="599"/>
      <c r="AH4592" s="192"/>
      <c r="AI4592" s="604"/>
      <c r="AJ4592" s="598"/>
      <c r="AK4592" s="600"/>
      <c r="AL4592" s="67"/>
      <c r="AM4592" s="67"/>
    </row>
    <row r="4593">
      <c r="A4593" s="612"/>
      <c r="B4593" s="601"/>
      <c r="C4593" s="601"/>
      <c r="D4593" s="595"/>
      <c r="E4593" s="602"/>
      <c r="F4593" s="603"/>
      <c r="G4593" s="611"/>
      <c r="H4593" s="595"/>
      <c r="I4593" s="595"/>
      <c r="J4593" s="192"/>
      <c r="K4593" s="192"/>
      <c r="L4593" s="192"/>
      <c r="M4593" s="596"/>
      <c r="N4593" s="192"/>
      <c r="O4593" s="596"/>
      <c r="P4593" s="192"/>
      <c r="Q4593" s="596"/>
      <c r="R4593" s="597"/>
      <c r="S4593" s="600"/>
      <c r="T4593" s="598"/>
      <c r="U4593" s="598"/>
      <c r="V4593" s="598"/>
      <c r="W4593" s="598"/>
      <c r="X4593" s="598"/>
      <c r="Y4593" s="598"/>
      <c r="Z4593" s="598"/>
      <c r="AA4593" s="598"/>
      <c r="AB4593" s="598"/>
      <c r="AC4593" s="598"/>
      <c r="AD4593" s="598"/>
      <c r="AE4593" s="598"/>
      <c r="AF4593" s="598"/>
      <c r="AG4593" s="599"/>
      <c r="AH4593" s="192"/>
      <c r="AI4593" s="604"/>
      <c r="AJ4593" s="598"/>
      <c r="AK4593" s="600"/>
      <c r="AL4593" s="67"/>
      <c r="AM4593" s="67"/>
    </row>
    <row r="4594">
      <c r="A4594" s="612"/>
      <c r="B4594" s="601"/>
      <c r="C4594" s="601"/>
      <c r="D4594" s="595"/>
      <c r="E4594" s="602"/>
      <c r="F4594" s="603"/>
      <c r="G4594" s="611"/>
      <c r="H4594" s="595"/>
      <c r="I4594" s="595"/>
      <c r="J4594" s="192"/>
      <c r="K4594" s="192"/>
      <c r="L4594" s="192"/>
      <c r="M4594" s="596"/>
      <c r="N4594" s="192"/>
      <c r="O4594" s="596"/>
      <c r="P4594" s="192"/>
      <c r="Q4594" s="596"/>
      <c r="R4594" s="597"/>
      <c r="S4594" s="600"/>
      <c r="T4594" s="598"/>
      <c r="U4594" s="598"/>
      <c r="V4594" s="598"/>
      <c r="W4594" s="598"/>
      <c r="X4594" s="598"/>
      <c r="Y4594" s="598"/>
      <c r="Z4594" s="598"/>
      <c r="AA4594" s="598"/>
      <c r="AB4594" s="598"/>
      <c r="AC4594" s="598"/>
      <c r="AD4594" s="598"/>
      <c r="AE4594" s="598"/>
      <c r="AF4594" s="598"/>
      <c r="AG4594" s="599"/>
      <c r="AH4594" s="192"/>
      <c r="AI4594" s="604"/>
      <c r="AJ4594" s="598"/>
      <c r="AK4594" s="600"/>
      <c r="AL4594" s="67"/>
      <c r="AM4594" s="67"/>
    </row>
    <row r="4595">
      <c r="A4595" s="612"/>
      <c r="B4595" s="601"/>
      <c r="C4595" s="601"/>
      <c r="D4595" s="595"/>
      <c r="E4595" s="602"/>
      <c r="F4595" s="603"/>
      <c r="G4595" s="611"/>
      <c r="H4595" s="595"/>
      <c r="I4595" s="595"/>
      <c r="J4595" s="192"/>
      <c r="K4595" s="192"/>
      <c r="L4595" s="192"/>
      <c r="M4595" s="596"/>
      <c r="N4595" s="192"/>
      <c r="O4595" s="596"/>
      <c r="P4595" s="192"/>
      <c r="Q4595" s="596"/>
      <c r="R4595" s="597"/>
      <c r="S4595" s="600"/>
      <c r="T4595" s="598"/>
      <c r="U4595" s="598"/>
      <c r="V4595" s="598"/>
      <c r="W4595" s="598"/>
      <c r="X4595" s="598"/>
      <c r="Y4595" s="598"/>
      <c r="Z4595" s="598"/>
      <c r="AA4595" s="598"/>
      <c r="AB4595" s="598"/>
      <c r="AC4595" s="598"/>
      <c r="AD4595" s="598"/>
      <c r="AE4595" s="598"/>
      <c r="AF4595" s="598"/>
      <c r="AG4595" s="599"/>
      <c r="AH4595" s="192"/>
      <c r="AI4595" s="604"/>
      <c r="AJ4595" s="598"/>
      <c r="AK4595" s="600"/>
      <c r="AL4595" s="67"/>
      <c r="AM4595" s="67"/>
    </row>
    <row r="4596">
      <c r="A4596" s="612"/>
      <c r="B4596" s="601"/>
      <c r="C4596" s="601"/>
      <c r="D4596" s="595"/>
      <c r="E4596" s="602"/>
      <c r="F4596" s="603"/>
      <c r="G4596" s="611"/>
      <c r="H4596" s="595"/>
      <c r="I4596" s="595"/>
      <c r="J4596" s="192"/>
      <c r="K4596" s="192"/>
      <c r="L4596" s="192"/>
      <c r="M4596" s="596"/>
      <c r="N4596" s="192"/>
      <c r="O4596" s="596"/>
      <c r="P4596" s="192"/>
      <c r="Q4596" s="596"/>
      <c r="R4596" s="597"/>
      <c r="S4596" s="600"/>
      <c r="T4596" s="598"/>
      <c r="U4596" s="598"/>
      <c r="V4596" s="598"/>
      <c r="W4596" s="598"/>
      <c r="X4596" s="598"/>
      <c r="Y4596" s="598"/>
      <c r="Z4596" s="598"/>
      <c r="AA4596" s="598"/>
      <c r="AB4596" s="598"/>
      <c r="AC4596" s="598"/>
      <c r="AD4596" s="598"/>
      <c r="AE4596" s="598"/>
      <c r="AF4596" s="598"/>
      <c r="AG4596" s="599"/>
      <c r="AH4596" s="192"/>
      <c r="AI4596" s="604"/>
      <c r="AJ4596" s="598"/>
      <c r="AK4596" s="600"/>
      <c r="AL4596" s="67"/>
      <c r="AM4596" s="67"/>
    </row>
    <row r="4597">
      <c r="A4597" s="612"/>
      <c r="B4597" s="601"/>
      <c r="C4597" s="601"/>
      <c r="D4597" s="595"/>
      <c r="E4597" s="602"/>
      <c r="F4597" s="603"/>
      <c r="G4597" s="611"/>
      <c r="H4597" s="595"/>
      <c r="I4597" s="595"/>
      <c r="J4597" s="192"/>
      <c r="K4597" s="192"/>
      <c r="L4597" s="192"/>
      <c r="M4597" s="596"/>
      <c r="N4597" s="192"/>
      <c r="O4597" s="596"/>
      <c r="P4597" s="192"/>
      <c r="Q4597" s="596"/>
      <c r="R4597" s="597"/>
      <c r="S4597" s="600"/>
      <c r="T4597" s="598"/>
      <c r="U4597" s="598"/>
      <c r="V4597" s="598"/>
      <c r="W4597" s="598"/>
      <c r="X4597" s="598"/>
      <c r="Y4597" s="598"/>
      <c r="Z4597" s="598"/>
      <c r="AA4597" s="598"/>
      <c r="AB4597" s="598"/>
      <c r="AC4597" s="598"/>
      <c r="AD4597" s="598"/>
      <c r="AE4597" s="598"/>
      <c r="AF4597" s="598"/>
      <c r="AG4597" s="599"/>
      <c r="AH4597" s="192"/>
      <c r="AI4597" s="604"/>
      <c r="AJ4597" s="598"/>
      <c r="AK4597" s="600"/>
      <c r="AL4597" s="67"/>
      <c r="AM4597" s="67"/>
    </row>
  </sheetData>
  <customSheetViews>
    <customSheetView guid="{F95C3790-C2D9-4CDB-A892-2FD776C4A54A}" filter="1" showAutoFilter="1">
      <autoFilter ref="$A$1:$AL$3600"/>
    </customSheetView>
  </customSheetViews>
  <dataValidations>
    <dataValidation type="list" allowBlank="1" showInputMessage="1" showErrorMessage="1" prompt="Select from Dropdown List only" sqref="P3603:P3604">
      <formula1>Data!$B$2:$B$8</formula1>
    </dataValidation>
    <dataValidation type="list" allowBlank="1" showInputMessage="1" showErrorMessage="1" prompt="Select from Dropdown List only" sqref="M1 N2:N3602 N3605:N4597">
      <formula1>Data!$E$2:$E$6</formula1>
    </dataValidation>
    <dataValidation type="list" allowBlank="1" showInputMessage="1" showErrorMessage="1" prompt="Select from Dropdown list only" sqref="I1 J2:K2293 K2294 J2295:K3602 J3605:K3606 K3607:K3608 J3609:K4597">
      <formula1>Data!$A$2:$A$38</formula1>
    </dataValidation>
    <dataValidation type="list" allowBlank="1" showInputMessage="1" showErrorMessage="1" prompt="Select from Dropdown List only" sqref="L3603:L3604">
      <formula1>Data!$C$2:$C$38</formula1>
    </dataValidation>
    <dataValidation type="list" allowBlank="1" sqref="R3603:R3604">
      <formula1>Data!$F$2:$F$13</formula1>
    </dataValidation>
    <dataValidation type="list" allowBlank="1" showInputMessage="1" showErrorMessage="1" prompt="Select from Dropdown List only" sqref="L2:L1016 L1017:M1017 L1018:L2293 L2295:L3602 L3605:L3606 L3609:L4597">
      <formula1>Data!$C$2:$C$38</formula1>
    </dataValidation>
    <dataValidation type="list" allowBlank="1" showInputMessage="1" showErrorMessage="1" prompt="Select from Dropdown list only" sqref="J3603:K3604">
      <formula1>Data!$A$2:$A$38</formula1>
    </dataValidation>
    <dataValidation type="list" allowBlank="1" showInputMessage="1" showErrorMessage="1" prompt="Select from Dropdown List only" sqref="O1 P2:P120 P121:Q121 P122:P3602 P3605:P4597">
      <formula1>Data!$B$2:$B$8</formula1>
    </dataValidation>
    <dataValidation type="list" allowBlank="1" sqref="R2:R3602 R3605:R3606 R3609:R4597">
      <formula1>Data!$F$2:$F$13</formula1>
    </dataValidation>
    <dataValidation type="list" allowBlank="1" showInputMessage="1" showErrorMessage="1" prompt="Select from Dropdown List only" sqref="N3603:N3604">
      <formula1>Data!$E$2:$E$6</formula1>
    </dataValidation>
    <dataValidation type="list" allowBlank="1" showInputMessage="1" showErrorMessage="1" prompt="Select from Dropdown List only" sqref="AK1:AM1 AL2:AM103 AL109:AM717 AK718:AM718 AL719:AM1016 AL1018:AM4597">
      <formula1>Data!$D$2:$D$10</formula1>
    </dataValidation>
  </dataValidations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75"/>
  <cols>
    <col customWidth="1" min="1" max="1" width="18.14"/>
    <col customWidth="1" min="2" max="2" width="15.71"/>
    <col customWidth="1" min="3" max="3" width="14.43"/>
    <col customWidth="1" min="4" max="4" width="15.29"/>
    <col customWidth="1" min="5" max="5" width="13.0"/>
    <col customWidth="1" min="6" max="6" width="17.29"/>
    <col customWidth="1" min="7" max="7" width="11.57"/>
    <col customWidth="1" min="8" max="8" width="11.43"/>
    <col customWidth="1" min="9" max="9" width="16.14"/>
    <col customWidth="1" min="10" max="10" width="11.14"/>
    <col customWidth="1" min="11" max="11" width="13.57"/>
    <col customWidth="1" min="12" max="12" width="17.0"/>
    <col customWidth="1" min="13" max="13" width="15.43"/>
    <col customWidth="1" min="14" max="14" width="14.43"/>
    <col customWidth="1" min="15" max="16" width="16.43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</sheetData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showGridLines="0" workbookViewId="0"/>
  </sheetViews>
  <sheetFormatPr customHeight="1" defaultColWidth="14.43" defaultRowHeight="15.75"/>
  <cols>
    <col customWidth="1" min="1" max="1" width="37.71"/>
    <col customWidth="1" min="2" max="2" width="15.71"/>
    <col customWidth="1" min="3" max="3" width="14.43"/>
    <col customWidth="1" min="4" max="4" width="15.29"/>
    <col customWidth="1" min="5" max="5" width="13.0"/>
    <col customWidth="1" min="6" max="6" width="17.29"/>
    <col customWidth="1" min="7" max="7" width="11.57"/>
    <col customWidth="1" min="8" max="8" width="11.43"/>
    <col customWidth="1" min="9" max="9" width="16.14"/>
    <col customWidth="1" min="10" max="10" width="11.14"/>
    <col customWidth="1" min="11" max="11" width="13.57"/>
    <col customWidth="1" min="12" max="12" width="17.0"/>
    <col customWidth="1" min="13" max="13" width="15.43"/>
    <col customWidth="1" min="14" max="14" width="14.43"/>
    <col customWidth="1" min="15" max="16" width="16.43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</sheetData>
  <printOptions gridLines="1" horizontalCentered="1"/>
  <pageMargins bottom="0.75" footer="0.0" header="0.0" left="0.25" right="0.25" top="0.75"/>
  <pageSetup fitToHeight="0" paperSize="9" cellComments="atEnd" orientation="landscape" pageOrder="overThenDown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75"/>
  <cols>
    <col customWidth="1" min="1" max="1" width="37.71"/>
    <col customWidth="1" min="2" max="2" width="15.71"/>
    <col customWidth="1" min="3" max="3" width="14.43"/>
    <col customWidth="1" min="4" max="4" width="15.29"/>
    <col customWidth="1" min="5" max="5" width="13.0"/>
    <col customWidth="1" min="6" max="6" width="17.29"/>
    <col customWidth="1" min="7" max="7" width="11.57"/>
    <col customWidth="1" min="8" max="8" width="11.43"/>
    <col customWidth="1" min="9" max="9" width="16.14"/>
    <col customWidth="1" min="10" max="10" width="11.14"/>
    <col customWidth="1" min="11" max="11" width="13.57"/>
    <col customWidth="1" min="12" max="12" width="17.0"/>
    <col customWidth="1" min="13" max="13" width="15.43"/>
    <col customWidth="1" min="14" max="14" width="14.43"/>
    <col customWidth="1" min="15" max="16" width="16.43"/>
  </cols>
  <sheetData>
    <row r="1"/>
    <row r="2"/>
    <row r="3"/>
    <row r="4"/>
    <row r="5"/>
    <row r="6"/>
    <row r="7"/>
    <row r="8"/>
  </sheetData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75"/>
  <cols>
    <col customWidth="1" min="1" max="1" width="37.71"/>
    <col customWidth="1" min="2" max="2" width="15.71"/>
    <col customWidth="1" min="3" max="3" width="14.43"/>
    <col customWidth="1" min="4" max="4" width="15.29"/>
    <col customWidth="1" min="5" max="5" width="13.0"/>
    <col customWidth="1" min="6" max="6" width="17.29"/>
    <col customWidth="1" min="7" max="7" width="11.57"/>
    <col customWidth="1" min="8" max="8" width="11.43"/>
    <col customWidth="1" min="9" max="9" width="16.14"/>
    <col customWidth="1" min="10" max="10" width="11.14"/>
    <col customWidth="1" min="11" max="11" width="13.57"/>
    <col customWidth="1" min="12" max="12" width="17.0"/>
    <col customWidth="1" min="13" max="13" width="15.43"/>
    <col customWidth="1" min="14" max="14" width="14.43"/>
    <col customWidth="1" min="15" max="16" width="16.43"/>
  </cols>
  <sheetData>
    <row r="1"/>
    <row r="2"/>
    <row r="3"/>
    <row r="4"/>
    <row r="5"/>
    <row r="6"/>
    <row r="7"/>
  </sheetData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75"/>
  <sheetData>
    <row r="2">
      <c r="B2" t="s">
        <v>3822</v>
      </c>
      <c r="C2" t="s">
        <v>3824</v>
      </c>
      <c r="D2" t="s">
        <v>3825</v>
      </c>
    </row>
    <row r="3">
      <c r="B3">
        <v>4.0</v>
      </c>
      <c r="C3">
        <v>1.0</v>
      </c>
      <c r="D3">
        <v>425.0</v>
      </c>
    </row>
    <row r="4">
      <c r="A4" t="s">
        <v>3583</v>
      </c>
      <c r="B4">
        <v>4.0</v>
      </c>
      <c r="C4">
        <v>1.0</v>
      </c>
      <c r="D4">
        <v>425.0</v>
      </c>
    </row>
    <row r="9">
      <c r="B9" s="12" t="s">
        <v>18</v>
      </c>
      <c r="C9" s="12" t="s">
        <v>18</v>
      </c>
    </row>
    <row r="10">
      <c r="B10" s="12" t="s">
        <v>3826</v>
      </c>
      <c r="C10" s="12" t="s">
        <v>3828</v>
      </c>
    </row>
    <row r="11">
      <c r="A11" s="12" t="s">
        <v>15</v>
      </c>
      <c r="B11" s="369">
        <f t="shared" ref="B11:B12" si="1">C4/D4</f>
        <v>0.002352941176</v>
      </c>
      <c r="C11" s="369">
        <f t="shared" ref="C11:C12" si="2">B4/C4</f>
        <v>4</v>
      </c>
    </row>
    <row r="12">
      <c r="A12" s="12" t="s">
        <v>96</v>
      </c>
      <c r="B12" t="str">
        <f t="shared" si="1"/>
        <v>#DIV/0!</v>
      </c>
      <c r="C12" t="str">
        <f t="shared" si="2"/>
        <v>#DIV/0!</v>
      </c>
    </row>
    <row r="13">
      <c r="A13" s="12" t="s">
        <v>100</v>
      </c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66.86"/>
    <col customWidth="1" min="2" max="2" width="17.14"/>
    <col customWidth="1" min="3" max="3" width="19.71"/>
  </cols>
  <sheetData>
    <row r="1">
      <c r="A1" s="351" t="s">
        <v>3744</v>
      </c>
      <c r="G1" s="352"/>
      <c r="H1" s="352"/>
      <c r="I1" s="352"/>
      <c r="J1" s="352"/>
      <c r="K1" s="352"/>
      <c r="L1" s="352"/>
      <c r="M1" s="352"/>
      <c r="N1" s="352"/>
      <c r="O1" s="352"/>
      <c r="P1" s="352"/>
      <c r="Q1" s="352"/>
      <c r="R1" s="352"/>
      <c r="S1" s="352"/>
      <c r="T1" s="352"/>
      <c r="U1" s="352"/>
      <c r="V1" s="352"/>
      <c r="W1" s="352"/>
      <c r="X1" s="352"/>
      <c r="Y1" s="352"/>
      <c r="Z1" s="352"/>
      <c r="AA1" s="352"/>
    </row>
    <row r="2">
      <c r="A2" s="353" t="s">
        <v>11</v>
      </c>
      <c r="B2" s="353" t="s">
        <v>742</v>
      </c>
      <c r="C2" s="353" t="s">
        <v>739</v>
      </c>
      <c r="D2" s="353" t="s">
        <v>787</v>
      </c>
      <c r="E2" s="353" t="s">
        <v>769</v>
      </c>
      <c r="F2" s="353" t="s">
        <v>743</v>
      </c>
      <c r="G2" s="352"/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2"/>
      <c r="W2" s="352"/>
      <c r="X2" s="352"/>
      <c r="Y2" s="352"/>
      <c r="Z2" s="352"/>
      <c r="AA2" s="352"/>
    </row>
    <row r="3">
      <c r="A3" s="353" t="s">
        <v>19</v>
      </c>
      <c r="B3" s="353" t="s">
        <v>694</v>
      </c>
      <c r="C3" s="353" t="s">
        <v>774</v>
      </c>
      <c r="D3" s="353" t="s">
        <v>779</v>
      </c>
      <c r="E3" s="353" t="s">
        <v>776</v>
      </c>
      <c r="F3" s="353" t="s">
        <v>778</v>
      </c>
      <c r="G3" s="352"/>
      <c r="H3" s="352"/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52"/>
      <c r="Y3" s="352"/>
      <c r="Z3" s="352"/>
      <c r="AA3" s="352"/>
    </row>
    <row r="4">
      <c r="A4" s="353" t="s">
        <v>23</v>
      </c>
      <c r="B4" s="353" t="s">
        <v>799</v>
      </c>
      <c r="C4" s="353" t="s">
        <v>787</v>
      </c>
      <c r="D4" s="353"/>
      <c r="E4" s="353" t="s">
        <v>692</v>
      </c>
      <c r="F4" s="353" t="s">
        <v>805</v>
      </c>
      <c r="G4" s="352"/>
      <c r="H4" s="352"/>
      <c r="I4" s="352"/>
      <c r="J4" s="352"/>
      <c r="K4" s="352"/>
      <c r="L4" s="352"/>
      <c r="M4" s="352"/>
      <c r="N4" s="352"/>
      <c r="O4" s="352"/>
      <c r="P4" s="352"/>
      <c r="Q4" s="352"/>
      <c r="R4" s="352"/>
      <c r="S4" s="352"/>
      <c r="T4" s="352"/>
      <c r="U4" s="352"/>
      <c r="V4" s="352"/>
      <c r="W4" s="352"/>
      <c r="X4" s="352"/>
      <c r="Y4" s="352"/>
      <c r="Z4" s="352"/>
      <c r="AA4" s="352"/>
    </row>
    <row r="5">
      <c r="A5" s="353" t="s">
        <v>27</v>
      </c>
      <c r="B5" s="353" t="s">
        <v>821</v>
      </c>
      <c r="C5" s="353" t="s">
        <v>729</v>
      </c>
      <c r="D5" s="353"/>
      <c r="E5" s="353" t="s">
        <v>730</v>
      </c>
      <c r="F5" s="353" t="s">
        <v>696</v>
      </c>
      <c r="G5" s="352"/>
      <c r="H5" s="352"/>
      <c r="I5" s="352"/>
      <c r="J5" s="352"/>
      <c r="K5" s="35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  <c r="Z5" s="352"/>
      <c r="AA5" s="352"/>
    </row>
    <row r="6">
      <c r="A6" s="353" t="s">
        <v>31</v>
      </c>
      <c r="B6" s="354"/>
      <c r="C6" s="353" t="s">
        <v>767</v>
      </c>
      <c r="D6" s="353"/>
      <c r="E6" s="353" t="s">
        <v>832</v>
      </c>
      <c r="F6" s="353" t="s">
        <v>702</v>
      </c>
      <c r="G6" s="352"/>
      <c r="H6" s="352"/>
      <c r="I6" s="352"/>
      <c r="J6" s="352"/>
      <c r="K6" s="352"/>
      <c r="L6" s="352"/>
      <c r="M6" s="352"/>
      <c r="N6" s="352"/>
      <c r="O6" s="352"/>
      <c r="P6" s="352"/>
      <c r="Q6" s="352"/>
      <c r="R6" s="352"/>
      <c r="S6" s="352"/>
      <c r="T6" s="352"/>
      <c r="U6" s="352"/>
      <c r="V6" s="352"/>
      <c r="W6" s="352"/>
      <c r="X6" s="352"/>
      <c r="Y6" s="352"/>
      <c r="Z6" s="352"/>
      <c r="AA6" s="352"/>
    </row>
    <row r="7">
      <c r="A7" s="353" t="s">
        <v>35</v>
      </c>
      <c r="B7" s="354"/>
      <c r="C7" s="353" t="s">
        <v>747</v>
      </c>
      <c r="D7" s="354"/>
      <c r="E7" s="354"/>
      <c r="F7" s="353" t="s">
        <v>707</v>
      </c>
      <c r="G7" s="352"/>
      <c r="H7" s="352"/>
      <c r="I7" s="352"/>
      <c r="J7" s="352"/>
      <c r="K7" s="352"/>
      <c r="L7" s="352"/>
      <c r="M7" s="352"/>
      <c r="N7" s="352"/>
      <c r="O7" s="352"/>
      <c r="P7" s="352"/>
      <c r="Q7" s="352"/>
      <c r="R7" s="352"/>
      <c r="S7" s="352"/>
      <c r="T7" s="352"/>
      <c r="U7" s="352"/>
      <c r="V7" s="352"/>
      <c r="W7" s="352"/>
      <c r="X7" s="352"/>
      <c r="Y7" s="352"/>
      <c r="Z7" s="352"/>
      <c r="AA7" s="352"/>
    </row>
    <row r="8">
      <c r="A8" s="353" t="s">
        <v>39</v>
      </c>
      <c r="B8" s="354"/>
      <c r="C8" s="353" t="s">
        <v>862</v>
      </c>
      <c r="D8" s="354"/>
      <c r="E8" s="354"/>
      <c r="F8" s="353" t="s">
        <v>870</v>
      </c>
      <c r="G8" s="352"/>
      <c r="H8" s="352"/>
      <c r="I8" s="352"/>
      <c r="J8" s="352"/>
      <c r="K8" s="352"/>
      <c r="L8" s="352"/>
      <c r="M8" s="352"/>
      <c r="N8" s="352"/>
      <c r="O8" s="352"/>
      <c r="P8" s="352"/>
      <c r="Q8" s="352"/>
      <c r="R8" s="352"/>
      <c r="S8" s="352"/>
      <c r="T8" s="352"/>
      <c r="U8" s="352"/>
      <c r="V8" s="352"/>
      <c r="W8" s="352"/>
      <c r="X8" s="352"/>
      <c r="Y8" s="352"/>
      <c r="Z8" s="352"/>
      <c r="AA8" s="352"/>
    </row>
    <row r="9">
      <c r="A9" s="353" t="s">
        <v>43</v>
      </c>
      <c r="B9" s="354"/>
      <c r="C9" s="353" t="s">
        <v>1676</v>
      </c>
      <c r="D9" s="354"/>
      <c r="E9" s="354"/>
      <c r="F9" s="353" t="s">
        <v>725</v>
      </c>
      <c r="G9" s="352"/>
      <c r="H9" s="352"/>
      <c r="I9" s="352"/>
      <c r="J9" s="352"/>
      <c r="K9" s="352"/>
      <c r="L9" s="352"/>
      <c r="M9" s="352"/>
      <c r="N9" s="352"/>
      <c r="O9" s="352"/>
      <c r="P9" s="352"/>
      <c r="Q9" s="352"/>
      <c r="R9" s="352"/>
      <c r="S9" s="352"/>
      <c r="T9" s="352"/>
      <c r="U9" s="352"/>
      <c r="V9" s="352"/>
      <c r="W9" s="352"/>
      <c r="X9" s="352"/>
      <c r="Y9" s="352"/>
      <c r="Z9" s="352"/>
      <c r="AA9" s="352"/>
    </row>
    <row r="10">
      <c r="A10" s="353" t="s">
        <v>47</v>
      </c>
      <c r="B10" s="354"/>
      <c r="C10" s="353" t="s">
        <v>959</v>
      </c>
      <c r="D10" s="354"/>
      <c r="E10" s="354"/>
      <c r="F10" s="353" t="s">
        <v>715</v>
      </c>
      <c r="G10" s="352"/>
      <c r="H10" s="352"/>
      <c r="I10" s="352"/>
      <c r="J10" s="352"/>
      <c r="K10" s="352"/>
      <c r="L10" s="352"/>
      <c r="M10" s="352"/>
      <c r="N10" s="352"/>
      <c r="O10" s="352"/>
      <c r="P10" s="352"/>
      <c r="Q10" s="352"/>
      <c r="R10" s="352"/>
      <c r="S10" s="352"/>
      <c r="T10" s="352"/>
      <c r="U10" s="352"/>
      <c r="V10" s="352"/>
      <c r="W10" s="352"/>
      <c r="X10" s="352"/>
      <c r="Y10" s="352"/>
      <c r="Z10" s="352"/>
      <c r="AA10" s="352"/>
    </row>
    <row r="11">
      <c r="A11" s="353" t="s">
        <v>51</v>
      </c>
      <c r="B11" s="354"/>
      <c r="C11" s="353" t="s">
        <v>898</v>
      </c>
      <c r="D11" s="354"/>
      <c r="E11" s="354"/>
      <c r="F11" s="353" t="s">
        <v>720</v>
      </c>
      <c r="G11" s="352"/>
      <c r="H11" s="352"/>
      <c r="I11" s="352"/>
      <c r="J11" s="352"/>
      <c r="K11" s="352"/>
      <c r="L11" s="352"/>
      <c r="M11" s="352"/>
      <c r="N11" s="352"/>
      <c r="O11" s="352"/>
      <c r="P11" s="352"/>
      <c r="Q11" s="352"/>
      <c r="R11" s="352"/>
      <c r="S11" s="352"/>
      <c r="T11" s="352"/>
      <c r="U11" s="352"/>
      <c r="V11" s="352"/>
      <c r="W11" s="352"/>
      <c r="X11" s="352"/>
      <c r="Y11" s="352"/>
      <c r="Z11" s="352"/>
      <c r="AA11" s="352"/>
    </row>
    <row r="12">
      <c r="A12" s="353" t="s">
        <v>55</v>
      </c>
      <c r="B12" s="354"/>
      <c r="C12" s="353" t="s">
        <v>690</v>
      </c>
      <c r="D12" s="354"/>
      <c r="E12" s="354"/>
      <c r="F12" s="353" t="s">
        <v>732</v>
      </c>
      <c r="G12" s="352"/>
      <c r="H12" s="352"/>
      <c r="I12" s="352"/>
      <c r="J12" s="352"/>
      <c r="K12" s="352"/>
      <c r="L12" s="352"/>
      <c r="M12" s="352"/>
      <c r="N12" s="352"/>
      <c r="O12" s="352"/>
      <c r="P12" s="352"/>
      <c r="Q12" s="352"/>
      <c r="R12" s="352"/>
      <c r="S12" s="352"/>
      <c r="T12" s="352"/>
      <c r="U12" s="352"/>
      <c r="V12" s="352"/>
      <c r="W12" s="352"/>
      <c r="X12" s="352"/>
      <c r="Y12" s="352"/>
      <c r="Z12" s="352"/>
      <c r="AA12" s="352"/>
    </row>
    <row r="13">
      <c r="A13" s="353" t="s">
        <v>58</v>
      </c>
      <c r="B13" s="354"/>
      <c r="C13" s="353" t="s">
        <v>1690</v>
      </c>
      <c r="D13" s="354"/>
      <c r="E13" s="354"/>
      <c r="F13" s="353" t="s">
        <v>1120</v>
      </c>
      <c r="G13" s="352"/>
      <c r="H13" s="352"/>
      <c r="I13" s="352"/>
      <c r="J13" s="352"/>
      <c r="K13" s="352"/>
      <c r="L13" s="352"/>
      <c r="M13" s="352"/>
      <c r="N13" s="352"/>
      <c r="O13" s="352"/>
      <c r="P13" s="352"/>
      <c r="Q13" s="352"/>
      <c r="R13" s="352"/>
      <c r="S13" s="352"/>
      <c r="T13" s="352"/>
      <c r="U13" s="352"/>
      <c r="V13" s="352"/>
      <c r="W13" s="352"/>
      <c r="X13" s="352"/>
      <c r="Y13" s="352"/>
      <c r="Z13" s="352"/>
      <c r="AA13" s="352"/>
    </row>
    <row r="14">
      <c r="A14" s="353" t="s">
        <v>62</v>
      </c>
      <c r="B14" s="354"/>
      <c r="C14" s="353" t="s">
        <v>883</v>
      </c>
      <c r="D14" s="354"/>
      <c r="E14" s="354"/>
      <c r="F14" s="353"/>
      <c r="G14" s="352"/>
      <c r="H14" s="352"/>
      <c r="I14" s="352"/>
      <c r="J14" s="352"/>
      <c r="K14" s="352"/>
      <c r="L14" s="352"/>
      <c r="M14" s="352"/>
      <c r="N14" s="352"/>
      <c r="O14" s="352"/>
      <c r="P14" s="352"/>
      <c r="Q14" s="352"/>
      <c r="R14" s="352"/>
      <c r="S14" s="352"/>
      <c r="T14" s="352"/>
      <c r="U14" s="352"/>
      <c r="V14" s="352"/>
      <c r="W14" s="352"/>
      <c r="X14" s="352"/>
      <c r="Y14" s="352"/>
      <c r="Z14" s="352"/>
      <c r="AA14" s="352"/>
    </row>
    <row r="15">
      <c r="A15" s="353" t="s">
        <v>64</v>
      </c>
      <c r="B15" s="354"/>
      <c r="C15" s="353" t="s">
        <v>1569</v>
      </c>
      <c r="D15" s="354"/>
      <c r="E15" s="354"/>
      <c r="F15" s="353"/>
      <c r="G15" s="352"/>
      <c r="H15" s="352"/>
      <c r="I15" s="352"/>
      <c r="J15" s="352"/>
      <c r="K15" s="352"/>
      <c r="L15" s="352"/>
      <c r="M15" s="352"/>
      <c r="N15" s="352"/>
      <c r="O15" s="352"/>
      <c r="P15" s="352"/>
      <c r="Q15" s="352"/>
      <c r="R15" s="352"/>
      <c r="S15" s="352"/>
      <c r="T15" s="352"/>
      <c r="U15" s="352"/>
      <c r="V15" s="352"/>
      <c r="W15" s="352"/>
      <c r="X15" s="352"/>
      <c r="Y15" s="352"/>
      <c r="Z15" s="352"/>
      <c r="AA15" s="352"/>
    </row>
    <row r="16">
      <c r="A16" s="353" t="s">
        <v>66</v>
      </c>
      <c r="B16" s="354"/>
      <c r="C16" s="353" t="s">
        <v>3769</v>
      </c>
      <c r="D16" s="354"/>
      <c r="E16" s="354"/>
      <c r="F16" s="353"/>
      <c r="G16" s="352"/>
      <c r="H16" s="352"/>
      <c r="I16" s="352"/>
      <c r="J16" s="352"/>
      <c r="K16" s="352"/>
      <c r="L16" s="352"/>
      <c r="M16" s="352"/>
      <c r="N16" s="352"/>
      <c r="O16" s="352"/>
      <c r="P16" s="352"/>
      <c r="Q16" s="352"/>
      <c r="R16" s="352"/>
      <c r="S16" s="352"/>
      <c r="T16" s="352"/>
      <c r="U16" s="352"/>
      <c r="V16" s="352"/>
      <c r="W16" s="352"/>
      <c r="X16" s="352"/>
      <c r="Y16" s="352"/>
      <c r="Z16" s="352"/>
      <c r="AA16" s="352"/>
    </row>
    <row r="17">
      <c r="A17" s="353" t="s">
        <v>68</v>
      </c>
      <c r="B17" s="354"/>
      <c r="C17" s="353" t="s">
        <v>3773</v>
      </c>
      <c r="D17" s="354"/>
      <c r="E17" s="354"/>
      <c r="F17" s="353"/>
      <c r="G17" s="352"/>
      <c r="H17" s="352"/>
      <c r="I17" s="352"/>
      <c r="J17" s="352"/>
      <c r="K17" s="352"/>
      <c r="L17" s="352"/>
      <c r="M17" s="352"/>
      <c r="N17" s="352"/>
      <c r="O17" s="352"/>
      <c r="P17" s="352"/>
      <c r="Q17" s="352"/>
      <c r="R17" s="352"/>
      <c r="S17" s="352"/>
      <c r="T17" s="352"/>
      <c r="U17" s="352"/>
      <c r="V17" s="352"/>
      <c r="W17" s="352"/>
      <c r="X17" s="352"/>
      <c r="Y17" s="352"/>
      <c r="Z17" s="352"/>
      <c r="AA17" s="352"/>
    </row>
    <row r="18">
      <c r="A18" s="353" t="s">
        <v>70</v>
      </c>
      <c r="B18" s="354"/>
      <c r="C18" s="353" t="s">
        <v>892</v>
      </c>
      <c r="D18" s="354"/>
      <c r="E18" s="354"/>
      <c r="F18" s="353"/>
      <c r="G18" s="352"/>
      <c r="H18" s="352"/>
      <c r="I18" s="352"/>
      <c r="J18" s="352"/>
      <c r="K18" s="352"/>
      <c r="L18" s="352"/>
      <c r="M18" s="352"/>
      <c r="N18" s="352"/>
      <c r="O18" s="352"/>
      <c r="P18" s="352"/>
      <c r="Q18" s="352"/>
      <c r="R18" s="352"/>
      <c r="S18" s="352"/>
      <c r="T18" s="352"/>
      <c r="U18" s="352"/>
      <c r="V18" s="352"/>
      <c r="W18" s="352"/>
      <c r="X18" s="352"/>
      <c r="Y18" s="352"/>
      <c r="Z18" s="352"/>
      <c r="AA18" s="352"/>
    </row>
    <row r="19">
      <c r="A19" s="353" t="s">
        <v>72</v>
      </c>
      <c r="B19" s="354"/>
      <c r="C19" s="353"/>
      <c r="D19" s="354"/>
      <c r="E19" s="354"/>
      <c r="F19" s="354"/>
      <c r="G19" s="352"/>
      <c r="H19" s="352"/>
      <c r="I19" s="352"/>
      <c r="J19" s="352"/>
      <c r="K19" s="352"/>
      <c r="L19" s="352"/>
      <c r="M19" s="352"/>
      <c r="N19" s="352"/>
      <c r="O19" s="352"/>
      <c r="P19" s="352"/>
      <c r="Q19" s="352"/>
      <c r="R19" s="352"/>
      <c r="S19" s="352"/>
      <c r="T19" s="352"/>
      <c r="U19" s="352"/>
      <c r="V19" s="352"/>
      <c r="W19" s="352"/>
      <c r="X19" s="352"/>
      <c r="Y19" s="352"/>
      <c r="Z19" s="352"/>
      <c r="AA19" s="352"/>
    </row>
    <row r="20">
      <c r="A20" s="353" t="s">
        <v>74</v>
      </c>
      <c r="B20" s="353" t="s">
        <v>3775</v>
      </c>
      <c r="C20" s="353"/>
      <c r="D20" s="354"/>
      <c r="E20" s="354"/>
      <c r="F20" s="354"/>
      <c r="G20" s="352"/>
      <c r="H20" s="352"/>
      <c r="I20" s="352"/>
      <c r="J20" s="352"/>
      <c r="K20" s="352"/>
      <c r="L20" s="352"/>
      <c r="M20" s="352"/>
      <c r="N20" s="352"/>
      <c r="O20" s="352"/>
      <c r="P20" s="352"/>
      <c r="Q20" s="352"/>
      <c r="R20" s="352"/>
      <c r="S20" s="352"/>
      <c r="T20" s="352"/>
      <c r="U20" s="352"/>
      <c r="V20" s="352"/>
      <c r="W20" s="352"/>
      <c r="X20" s="352"/>
      <c r="Y20" s="352"/>
      <c r="Z20" s="352"/>
      <c r="AA20" s="352"/>
    </row>
    <row r="21">
      <c r="A21" s="353" t="s">
        <v>76</v>
      </c>
      <c r="B21" s="353" t="s">
        <v>3778</v>
      </c>
      <c r="C21" s="354"/>
      <c r="D21" s="354"/>
      <c r="E21" s="354"/>
      <c r="F21" s="354"/>
      <c r="G21" s="352"/>
      <c r="H21" s="352"/>
      <c r="I21" s="352"/>
      <c r="J21" s="352"/>
      <c r="K21" s="352"/>
      <c r="L21" s="352"/>
      <c r="M21" s="352"/>
      <c r="N21" s="352"/>
      <c r="O21" s="352"/>
      <c r="P21" s="352"/>
      <c r="Q21" s="352"/>
      <c r="R21" s="352"/>
      <c r="S21" s="352"/>
      <c r="T21" s="352"/>
      <c r="U21" s="352"/>
      <c r="V21" s="352"/>
      <c r="W21" s="352"/>
      <c r="X21" s="352"/>
      <c r="Y21" s="352"/>
      <c r="Z21" s="352"/>
      <c r="AA21" s="352"/>
    </row>
    <row r="22">
      <c r="A22" s="353" t="s">
        <v>78</v>
      </c>
      <c r="B22" s="354"/>
      <c r="C22" s="354"/>
      <c r="D22" s="354"/>
      <c r="E22" s="354"/>
      <c r="F22" s="354"/>
      <c r="G22" s="352"/>
      <c r="H22" s="352"/>
      <c r="I22" s="352"/>
      <c r="J22" s="352"/>
      <c r="K22" s="352"/>
      <c r="L22" s="352"/>
      <c r="M22" s="352"/>
      <c r="N22" s="352"/>
      <c r="O22" s="352"/>
      <c r="P22" s="352"/>
      <c r="Q22" s="352"/>
      <c r="R22" s="352"/>
      <c r="S22" s="352"/>
      <c r="T22" s="352"/>
      <c r="U22" s="352"/>
      <c r="V22" s="352"/>
      <c r="W22" s="352"/>
      <c r="X22" s="352"/>
      <c r="Y22" s="352"/>
      <c r="Z22" s="352"/>
      <c r="AA22" s="352"/>
    </row>
    <row r="23">
      <c r="A23" s="353" t="s">
        <v>79</v>
      </c>
      <c r="B23" s="354"/>
      <c r="C23" s="354"/>
      <c r="D23" s="354"/>
      <c r="E23" s="354"/>
      <c r="F23" s="354"/>
      <c r="G23" s="352"/>
      <c r="H23" s="352"/>
      <c r="I23" s="352"/>
      <c r="J23" s="352"/>
      <c r="K23" s="352"/>
      <c r="L23" s="352"/>
      <c r="M23" s="352"/>
      <c r="N23" s="352"/>
      <c r="O23" s="352"/>
      <c r="P23" s="352"/>
      <c r="Q23" s="352"/>
      <c r="R23" s="352"/>
      <c r="S23" s="352"/>
      <c r="T23" s="352"/>
      <c r="U23" s="352"/>
      <c r="V23" s="352"/>
      <c r="W23" s="352"/>
      <c r="X23" s="352"/>
      <c r="Y23" s="352"/>
      <c r="Z23" s="352"/>
      <c r="AA23" s="352"/>
    </row>
    <row r="24">
      <c r="A24" s="355" t="s">
        <v>81</v>
      </c>
      <c r="B24" s="354"/>
      <c r="C24" s="354"/>
      <c r="D24" s="354"/>
      <c r="E24" s="354"/>
      <c r="F24" s="354"/>
      <c r="G24" s="352"/>
      <c r="H24" s="352"/>
      <c r="I24" s="352"/>
      <c r="J24" s="352"/>
      <c r="K24" s="352"/>
      <c r="L24" s="352"/>
      <c r="M24" s="352"/>
      <c r="N24" s="352"/>
      <c r="O24" s="352"/>
      <c r="P24" s="352"/>
      <c r="Q24" s="352"/>
      <c r="R24" s="352"/>
      <c r="S24" s="352"/>
      <c r="T24" s="352"/>
      <c r="U24" s="352"/>
      <c r="V24" s="352"/>
      <c r="W24" s="352"/>
      <c r="X24" s="352"/>
      <c r="Y24" s="352"/>
      <c r="Z24" s="352"/>
      <c r="AA24" s="352"/>
    </row>
    <row r="25">
      <c r="A25" s="355" t="s">
        <v>102</v>
      </c>
      <c r="B25" s="354"/>
      <c r="C25" s="354"/>
      <c r="D25" s="354"/>
      <c r="E25" s="354"/>
      <c r="F25" s="354"/>
      <c r="G25" s="352"/>
      <c r="H25" s="352"/>
      <c r="I25" s="352"/>
      <c r="J25" s="352"/>
      <c r="K25" s="352"/>
      <c r="L25" s="352"/>
      <c r="M25" s="352"/>
      <c r="N25" s="352"/>
      <c r="O25" s="352"/>
      <c r="P25" s="352"/>
      <c r="Q25" s="352"/>
      <c r="R25" s="352"/>
      <c r="S25" s="352"/>
      <c r="T25" s="352"/>
      <c r="U25" s="352"/>
      <c r="V25" s="352"/>
      <c r="W25" s="352"/>
      <c r="X25" s="352"/>
      <c r="Y25" s="352"/>
      <c r="Z25" s="352"/>
      <c r="AA25" s="352"/>
    </row>
    <row r="26">
      <c r="A26" s="355" t="s">
        <v>109</v>
      </c>
      <c r="B26" s="354"/>
      <c r="C26" s="354"/>
      <c r="D26" s="354"/>
      <c r="E26" s="354"/>
      <c r="F26" s="354"/>
      <c r="G26" s="352"/>
      <c r="H26" s="352"/>
      <c r="I26" s="352"/>
      <c r="J26" s="352"/>
      <c r="K26" s="352"/>
      <c r="L26" s="352"/>
      <c r="M26" s="352"/>
      <c r="N26" s="352"/>
      <c r="O26" s="352"/>
      <c r="P26" s="352"/>
      <c r="Q26" s="352"/>
      <c r="R26" s="352"/>
      <c r="S26" s="352"/>
      <c r="T26" s="352"/>
      <c r="U26" s="352"/>
      <c r="V26" s="352"/>
      <c r="W26" s="352"/>
      <c r="X26" s="352"/>
      <c r="Y26" s="352"/>
      <c r="Z26" s="352"/>
      <c r="AA26" s="352"/>
    </row>
    <row r="27">
      <c r="A27" s="355" t="s">
        <v>111</v>
      </c>
      <c r="B27" s="354"/>
      <c r="C27" s="354"/>
      <c r="D27" s="354"/>
      <c r="E27" s="354"/>
      <c r="F27" s="354"/>
      <c r="G27" s="352"/>
      <c r="H27" s="352"/>
      <c r="I27" s="352"/>
      <c r="J27" s="352"/>
      <c r="K27" s="352"/>
      <c r="L27" s="352"/>
      <c r="M27" s="352"/>
      <c r="N27" s="352"/>
      <c r="O27" s="352"/>
      <c r="P27" s="352"/>
      <c r="Q27" s="352"/>
      <c r="R27" s="352"/>
      <c r="S27" s="352"/>
      <c r="T27" s="352"/>
      <c r="U27" s="352"/>
      <c r="V27" s="352"/>
      <c r="W27" s="352"/>
      <c r="X27" s="352"/>
      <c r="Y27" s="352"/>
      <c r="Z27" s="352"/>
      <c r="AA27" s="352"/>
    </row>
    <row r="28">
      <c r="A28" s="355" t="s">
        <v>113</v>
      </c>
      <c r="B28" s="354"/>
      <c r="C28" s="354"/>
      <c r="D28" s="354"/>
      <c r="E28" s="354"/>
      <c r="F28" s="354"/>
      <c r="G28" s="352"/>
      <c r="H28" s="352"/>
      <c r="I28" s="352"/>
      <c r="J28" s="352"/>
      <c r="K28" s="352"/>
      <c r="L28" s="352"/>
      <c r="M28" s="352"/>
      <c r="N28" s="352"/>
      <c r="O28" s="352"/>
      <c r="P28" s="352"/>
      <c r="Q28" s="352"/>
      <c r="R28" s="352"/>
      <c r="S28" s="352"/>
      <c r="T28" s="352"/>
      <c r="U28" s="352"/>
      <c r="V28" s="352"/>
      <c r="W28" s="352"/>
      <c r="X28" s="352"/>
      <c r="Y28" s="352"/>
      <c r="Z28" s="352"/>
      <c r="AA28" s="352"/>
    </row>
    <row r="29">
      <c r="A29" s="355" t="s">
        <v>115</v>
      </c>
      <c r="B29" s="354"/>
      <c r="C29" s="354"/>
      <c r="D29" s="354"/>
      <c r="E29" s="354"/>
      <c r="F29" s="354"/>
      <c r="G29" s="352"/>
      <c r="H29" s="352"/>
      <c r="I29" s="352"/>
      <c r="J29" s="352"/>
      <c r="K29" s="352"/>
      <c r="L29" s="352"/>
      <c r="M29" s="352"/>
      <c r="N29" s="352"/>
      <c r="O29" s="352"/>
      <c r="P29" s="352"/>
      <c r="Q29" s="352"/>
      <c r="R29" s="352"/>
      <c r="S29" s="352"/>
      <c r="T29" s="352"/>
      <c r="U29" s="352"/>
      <c r="V29" s="352"/>
      <c r="W29" s="352"/>
      <c r="X29" s="352"/>
      <c r="Y29" s="352"/>
      <c r="Z29" s="352"/>
      <c r="AA29" s="352"/>
    </row>
    <row r="30">
      <c r="A30" s="353" t="s">
        <v>3652</v>
      </c>
      <c r="B30" s="354"/>
      <c r="C30" s="354"/>
      <c r="D30" s="354"/>
      <c r="E30" s="354"/>
      <c r="F30" s="354"/>
      <c r="G30" s="352"/>
      <c r="H30" s="352"/>
      <c r="I30" s="352"/>
      <c r="J30" s="352"/>
      <c r="K30" s="352"/>
      <c r="L30" s="352"/>
      <c r="M30" s="352"/>
      <c r="N30" s="352"/>
      <c r="O30" s="352"/>
      <c r="P30" s="352"/>
      <c r="Q30" s="352"/>
      <c r="R30" s="352"/>
      <c r="S30" s="352"/>
      <c r="T30" s="352"/>
      <c r="U30" s="352"/>
      <c r="V30" s="352"/>
      <c r="W30" s="352"/>
      <c r="X30" s="352"/>
      <c r="Y30" s="352"/>
      <c r="Z30" s="352"/>
      <c r="AA30" s="352"/>
    </row>
    <row r="31">
      <c r="A31" s="353" t="s">
        <v>1654</v>
      </c>
      <c r="B31" s="354"/>
      <c r="C31" s="354"/>
      <c r="D31" s="354"/>
      <c r="E31" s="354"/>
      <c r="F31" s="354"/>
      <c r="G31" s="352"/>
      <c r="H31" s="352"/>
      <c r="I31" s="352"/>
      <c r="J31" s="352"/>
      <c r="K31" s="352"/>
      <c r="L31" s="352"/>
      <c r="M31" s="352"/>
      <c r="N31" s="352"/>
      <c r="O31" s="352"/>
      <c r="P31" s="352"/>
      <c r="Q31" s="352"/>
      <c r="R31" s="352"/>
      <c r="S31" s="352"/>
      <c r="T31" s="352"/>
      <c r="U31" s="352"/>
      <c r="V31" s="352"/>
      <c r="W31" s="352"/>
      <c r="X31" s="352"/>
      <c r="Y31" s="352"/>
      <c r="Z31" s="352"/>
      <c r="AA31" s="352"/>
    </row>
    <row r="32">
      <c r="A32" s="353" t="s">
        <v>1830</v>
      </c>
      <c r="B32" s="354"/>
      <c r="C32" s="354"/>
      <c r="D32" s="354"/>
      <c r="E32" s="354"/>
      <c r="F32" s="354"/>
      <c r="G32" s="352"/>
      <c r="H32" s="352"/>
      <c r="I32" s="352"/>
      <c r="J32" s="352"/>
      <c r="K32" s="352"/>
      <c r="L32" s="352"/>
      <c r="M32" s="352"/>
      <c r="N32" s="352"/>
      <c r="O32" s="352"/>
      <c r="P32" s="352"/>
      <c r="Q32" s="352"/>
      <c r="R32" s="352"/>
      <c r="S32" s="352"/>
      <c r="T32" s="352"/>
      <c r="U32" s="352"/>
      <c r="V32" s="352"/>
      <c r="W32" s="352"/>
      <c r="X32" s="352"/>
      <c r="Y32" s="352"/>
      <c r="Z32" s="352"/>
      <c r="AA32" s="352"/>
    </row>
    <row r="33">
      <c r="A33" s="354"/>
      <c r="B33" s="354"/>
      <c r="C33" s="354"/>
      <c r="D33" s="354"/>
      <c r="E33" s="354"/>
      <c r="F33" s="354"/>
      <c r="G33" s="352"/>
      <c r="H33" s="352"/>
      <c r="I33" s="352"/>
      <c r="J33" s="352"/>
      <c r="K33" s="352"/>
      <c r="L33" s="352"/>
      <c r="M33" s="352"/>
      <c r="N33" s="352"/>
      <c r="O33" s="352"/>
      <c r="P33" s="352"/>
      <c r="Q33" s="352"/>
      <c r="R33" s="352"/>
      <c r="S33" s="352"/>
      <c r="T33" s="352"/>
      <c r="U33" s="352"/>
      <c r="V33" s="352"/>
      <c r="W33" s="352"/>
      <c r="X33" s="352"/>
      <c r="Y33" s="352"/>
      <c r="Z33" s="352"/>
      <c r="AA33" s="352"/>
    </row>
    <row r="34">
      <c r="A34" s="354"/>
      <c r="B34" s="354"/>
      <c r="C34" s="354"/>
      <c r="D34" s="354"/>
      <c r="E34" s="354"/>
      <c r="F34" s="354"/>
      <c r="G34" s="352"/>
      <c r="H34" s="352"/>
      <c r="I34" s="352"/>
      <c r="J34" s="352"/>
      <c r="K34" s="352"/>
      <c r="L34" s="352"/>
      <c r="M34" s="352"/>
      <c r="N34" s="352"/>
      <c r="O34" s="352"/>
      <c r="P34" s="352"/>
      <c r="Q34" s="352"/>
      <c r="R34" s="352"/>
      <c r="S34" s="352"/>
      <c r="T34" s="352"/>
      <c r="U34" s="352"/>
      <c r="V34" s="352"/>
      <c r="W34" s="352"/>
      <c r="X34" s="352"/>
      <c r="Y34" s="352"/>
      <c r="Z34" s="352"/>
      <c r="AA34" s="352"/>
    </row>
    <row r="35">
      <c r="A35" s="354"/>
      <c r="B35" s="354"/>
      <c r="C35" s="354"/>
      <c r="D35" s="354"/>
      <c r="E35" s="354"/>
      <c r="F35" s="354"/>
      <c r="G35" s="352"/>
      <c r="H35" s="352"/>
      <c r="I35" s="352"/>
      <c r="J35" s="352"/>
      <c r="K35" s="352"/>
      <c r="L35" s="352"/>
      <c r="M35" s="352"/>
      <c r="N35" s="352"/>
      <c r="O35" s="352"/>
      <c r="P35" s="352"/>
      <c r="Q35" s="352"/>
      <c r="R35" s="352"/>
      <c r="S35" s="352"/>
      <c r="T35" s="352"/>
      <c r="U35" s="352"/>
      <c r="V35" s="352"/>
      <c r="W35" s="352"/>
      <c r="X35" s="352"/>
      <c r="Y35" s="352"/>
      <c r="Z35" s="352"/>
      <c r="AA35" s="352"/>
    </row>
    <row r="36">
      <c r="A36" s="354"/>
      <c r="B36" s="354"/>
      <c r="C36" s="354"/>
      <c r="D36" s="354"/>
      <c r="E36" s="354"/>
      <c r="F36" s="354"/>
      <c r="G36" s="352"/>
      <c r="H36" s="352"/>
      <c r="I36" s="352"/>
      <c r="J36" s="352"/>
      <c r="K36" s="352"/>
      <c r="L36" s="352"/>
      <c r="M36" s="352"/>
      <c r="N36" s="352"/>
      <c r="O36" s="352"/>
      <c r="P36" s="352"/>
      <c r="Q36" s="352"/>
      <c r="R36" s="352"/>
      <c r="S36" s="352"/>
      <c r="T36" s="352"/>
      <c r="U36" s="352"/>
      <c r="V36" s="352"/>
      <c r="W36" s="352"/>
      <c r="X36" s="352"/>
      <c r="Y36" s="352"/>
      <c r="Z36" s="352"/>
      <c r="AA36" s="352"/>
    </row>
    <row r="37">
      <c r="A37" s="354"/>
      <c r="B37" s="354"/>
      <c r="C37" s="354"/>
      <c r="D37" s="354"/>
      <c r="E37" s="354"/>
      <c r="F37" s="354"/>
      <c r="G37" s="352"/>
      <c r="H37" s="352"/>
      <c r="I37" s="352"/>
      <c r="J37" s="352"/>
      <c r="K37" s="352"/>
      <c r="L37" s="352"/>
      <c r="M37" s="352"/>
      <c r="N37" s="352"/>
      <c r="O37" s="352"/>
      <c r="P37" s="352"/>
      <c r="Q37" s="352"/>
      <c r="R37" s="352"/>
      <c r="S37" s="352"/>
      <c r="T37" s="352"/>
      <c r="U37" s="352"/>
      <c r="V37" s="352"/>
      <c r="W37" s="352"/>
      <c r="X37" s="352"/>
      <c r="Y37" s="352"/>
      <c r="Z37" s="352"/>
      <c r="AA37" s="352"/>
    </row>
    <row r="38">
      <c r="A38" s="354"/>
      <c r="B38" s="354"/>
      <c r="C38" s="354"/>
      <c r="D38" s="354"/>
      <c r="E38" s="354"/>
      <c r="F38" s="354"/>
      <c r="G38" s="352"/>
      <c r="H38" s="352"/>
      <c r="I38" s="352"/>
      <c r="J38" s="352"/>
      <c r="K38" s="352"/>
      <c r="L38" s="352"/>
      <c r="M38" s="352"/>
      <c r="N38" s="352"/>
      <c r="O38" s="352"/>
      <c r="P38" s="352"/>
      <c r="Q38" s="352"/>
      <c r="R38" s="352"/>
      <c r="S38" s="352"/>
      <c r="T38" s="352"/>
      <c r="U38" s="352"/>
      <c r="V38" s="352"/>
      <c r="W38" s="352"/>
      <c r="X38" s="352"/>
      <c r="Y38" s="352"/>
      <c r="Z38" s="352"/>
      <c r="AA38" s="352"/>
    </row>
    <row r="39">
      <c r="A39" s="352"/>
      <c r="B39" s="352"/>
      <c r="C39" s="352"/>
      <c r="D39" s="352"/>
      <c r="E39" s="352"/>
      <c r="F39" s="352"/>
      <c r="G39" s="352"/>
      <c r="H39" s="352"/>
      <c r="I39" s="352"/>
      <c r="J39" s="352"/>
      <c r="K39" s="352"/>
      <c r="L39" s="352"/>
      <c r="M39" s="352"/>
      <c r="N39" s="352"/>
      <c r="O39" s="352"/>
      <c r="P39" s="352"/>
      <c r="Q39" s="352"/>
      <c r="R39" s="352"/>
      <c r="S39" s="352"/>
      <c r="T39" s="352"/>
      <c r="U39" s="352"/>
      <c r="V39" s="352"/>
      <c r="W39" s="352"/>
      <c r="X39" s="352"/>
      <c r="Y39" s="352"/>
      <c r="Z39" s="352"/>
      <c r="AA39" s="352"/>
    </row>
    <row r="40">
      <c r="A40" s="352"/>
      <c r="B40" s="352"/>
      <c r="C40" s="352"/>
      <c r="D40" s="352"/>
      <c r="E40" s="352"/>
      <c r="F40" s="352"/>
      <c r="G40" s="352"/>
      <c r="H40" s="352"/>
      <c r="I40" s="352"/>
      <c r="J40" s="352"/>
      <c r="K40" s="352"/>
      <c r="L40" s="352"/>
      <c r="M40" s="352"/>
      <c r="N40" s="352"/>
      <c r="O40" s="352"/>
      <c r="P40" s="352"/>
      <c r="Q40" s="352"/>
      <c r="R40" s="352"/>
      <c r="S40" s="352"/>
      <c r="T40" s="352"/>
      <c r="U40" s="352"/>
      <c r="V40" s="352"/>
      <c r="W40" s="352"/>
      <c r="X40" s="352"/>
      <c r="Y40" s="352"/>
      <c r="Z40" s="352"/>
      <c r="AA40" s="352"/>
    </row>
    <row r="41">
      <c r="A41" s="352"/>
      <c r="B41" s="352"/>
      <c r="C41" s="352"/>
      <c r="D41" s="352"/>
      <c r="E41" s="352"/>
      <c r="F41" s="352"/>
      <c r="G41" s="352"/>
      <c r="H41" s="352"/>
      <c r="I41" s="352"/>
      <c r="J41" s="352"/>
      <c r="K41" s="352"/>
      <c r="L41" s="352"/>
      <c r="M41" s="352"/>
      <c r="N41" s="352"/>
      <c r="O41" s="352"/>
      <c r="P41" s="352"/>
      <c r="Q41" s="352"/>
      <c r="R41" s="352"/>
      <c r="S41" s="352"/>
      <c r="T41" s="352"/>
      <c r="U41" s="352"/>
      <c r="V41" s="352"/>
      <c r="W41" s="352"/>
      <c r="X41" s="352"/>
      <c r="Y41" s="352"/>
      <c r="Z41" s="352"/>
      <c r="AA41" s="352"/>
    </row>
    <row r="42">
      <c r="A42" s="352"/>
      <c r="B42" s="352"/>
      <c r="C42" s="352"/>
      <c r="D42" s="352"/>
      <c r="E42" s="352"/>
      <c r="F42" s="352"/>
      <c r="G42" s="352"/>
      <c r="H42" s="352"/>
      <c r="I42" s="352"/>
      <c r="J42" s="352"/>
      <c r="K42" s="352"/>
      <c r="L42" s="352"/>
      <c r="M42" s="352"/>
      <c r="N42" s="352"/>
      <c r="O42" s="352"/>
      <c r="P42" s="352"/>
      <c r="Q42" s="352"/>
      <c r="R42" s="352"/>
      <c r="S42" s="352"/>
      <c r="T42" s="352"/>
      <c r="U42" s="352"/>
      <c r="V42" s="352"/>
      <c r="W42" s="352"/>
      <c r="X42" s="352"/>
      <c r="Y42" s="352"/>
      <c r="Z42" s="352"/>
      <c r="AA42" s="352"/>
    </row>
    <row r="43">
      <c r="A43" s="352"/>
      <c r="B43" s="352"/>
      <c r="C43" s="352"/>
      <c r="D43" s="352"/>
      <c r="E43" s="352"/>
      <c r="F43" s="352"/>
      <c r="G43" s="352"/>
      <c r="H43" s="352"/>
      <c r="I43" s="352"/>
      <c r="J43" s="352"/>
      <c r="K43" s="352"/>
      <c r="L43" s="352"/>
      <c r="M43" s="352"/>
      <c r="N43" s="352"/>
      <c r="O43" s="352"/>
      <c r="P43" s="352"/>
      <c r="Q43" s="352"/>
      <c r="R43" s="352"/>
      <c r="S43" s="352"/>
      <c r="T43" s="352"/>
      <c r="U43" s="352"/>
      <c r="V43" s="352"/>
      <c r="W43" s="352"/>
      <c r="X43" s="352"/>
      <c r="Y43" s="352"/>
      <c r="Z43" s="352"/>
      <c r="AA43" s="352"/>
    </row>
    <row r="44">
      <c r="A44" s="352"/>
      <c r="B44" s="352"/>
      <c r="C44" s="352"/>
      <c r="D44" s="352"/>
      <c r="E44" s="352"/>
      <c r="F44" s="352"/>
      <c r="G44" s="352"/>
      <c r="H44" s="352"/>
      <c r="I44" s="352"/>
      <c r="J44" s="352"/>
      <c r="K44" s="352"/>
      <c r="L44" s="352"/>
      <c r="M44" s="352"/>
      <c r="N44" s="352"/>
      <c r="O44" s="352"/>
      <c r="P44" s="352"/>
      <c r="Q44" s="352"/>
      <c r="R44" s="352"/>
      <c r="S44" s="352"/>
      <c r="T44" s="352"/>
      <c r="U44" s="352"/>
      <c r="V44" s="352"/>
      <c r="W44" s="352"/>
      <c r="X44" s="352"/>
      <c r="Y44" s="352"/>
      <c r="Z44" s="352"/>
      <c r="AA44" s="352"/>
    </row>
    <row r="45">
      <c r="A45" s="352"/>
      <c r="B45" s="352"/>
      <c r="C45" s="352"/>
      <c r="D45" s="352"/>
      <c r="E45" s="352"/>
      <c r="F45" s="352"/>
      <c r="G45" s="352"/>
      <c r="H45" s="352"/>
      <c r="I45" s="352"/>
      <c r="J45" s="352"/>
      <c r="K45" s="352"/>
      <c r="L45" s="352"/>
      <c r="M45" s="352"/>
      <c r="N45" s="352"/>
      <c r="O45" s="352"/>
      <c r="P45" s="352"/>
      <c r="Q45" s="352"/>
      <c r="R45" s="352"/>
      <c r="S45" s="352"/>
      <c r="T45" s="352"/>
      <c r="U45" s="352"/>
      <c r="V45" s="352"/>
      <c r="W45" s="352"/>
      <c r="X45" s="352"/>
      <c r="Y45" s="352"/>
      <c r="Z45" s="352"/>
      <c r="AA45" s="352"/>
    </row>
    <row r="46">
      <c r="A46" s="352"/>
      <c r="B46" s="352"/>
      <c r="C46" s="352"/>
      <c r="D46" s="352"/>
      <c r="E46" s="352"/>
      <c r="F46" s="352"/>
      <c r="G46" s="352"/>
      <c r="H46" s="352"/>
      <c r="I46" s="352"/>
      <c r="J46" s="352"/>
      <c r="K46" s="352"/>
      <c r="L46" s="352"/>
      <c r="M46" s="352"/>
      <c r="N46" s="352"/>
      <c r="O46" s="352"/>
      <c r="P46" s="352"/>
      <c r="Q46" s="352"/>
      <c r="R46" s="352"/>
      <c r="S46" s="352"/>
      <c r="T46" s="352"/>
      <c r="U46" s="352"/>
      <c r="V46" s="352"/>
      <c r="W46" s="352"/>
      <c r="X46" s="352"/>
      <c r="Y46" s="352"/>
      <c r="Z46" s="352"/>
      <c r="AA46" s="352"/>
    </row>
    <row r="47">
      <c r="A47" s="352"/>
      <c r="B47" s="352"/>
      <c r="C47" s="352"/>
      <c r="D47" s="352"/>
      <c r="E47" s="352"/>
      <c r="F47" s="352"/>
      <c r="G47" s="352"/>
      <c r="H47" s="352"/>
      <c r="I47" s="352"/>
      <c r="J47" s="352"/>
      <c r="K47" s="352"/>
      <c r="L47" s="352"/>
      <c r="M47" s="352"/>
      <c r="N47" s="352"/>
      <c r="O47" s="352"/>
      <c r="P47" s="352"/>
      <c r="Q47" s="352"/>
      <c r="R47" s="352"/>
      <c r="S47" s="352"/>
      <c r="T47" s="352"/>
      <c r="U47" s="352"/>
      <c r="V47" s="352"/>
      <c r="W47" s="352"/>
      <c r="X47" s="352"/>
      <c r="Y47" s="352"/>
      <c r="Z47" s="352"/>
      <c r="AA47" s="352"/>
    </row>
    <row r="48">
      <c r="A48" s="352"/>
      <c r="B48" s="352"/>
      <c r="C48" s="352"/>
      <c r="D48" s="352"/>
      <c r="E48" s="352"/>
      <c r="F48" s="352"/>
      <c r="G48" s="352"/>
      <c r="H48" s="352"/>
      <c r="I48" s="352"/>
      <c r="J48" s="352"/>
      <c r="K48" s="352"/>
      <c r="L48" s="352"/>
      <c r="M48" s="352"/>
      <c r="N48" s="352"/>
      <c r="O48" s="352"/>
      <c r="P48" s="352"/>
      <c r="Q48" s="352"/>
      <c r="R48" s="352"/>
      <c r="S48" s="352"/>
      <c r="T48" s="352"/>
      <c r="U48" s="352"/>
      <c r="V48" s="352"/>
      <c r="W48" s="352"/>
      <c r="X48" s="352"/>
      <c r="Y48" s="352"/>
      <c r="Z48" s="352"/>
      <c r="AA48" s="352"/>
    </row>
    <row r="49">
      <c r="A49" s="352"/>
      <c r="B49" s="352"/>
      <c r="C49" s="352"/>
      <c r="D49" s="352"/>
      <c r="E49" s="352"/>
      <c r="F49" s="352"/>
      <c r="G49" s="352"/>
      <c r="H49" s="352"/>
      <c r="I49" s="352"/>
      <c r="J49" s="352"/>
      <c r="K49" s="352"/>
      <c r="L49" s="352"/>
      <c r="M49" s="352"/>
      <c r="N49" s="352"/>
      <c r="O49" s="352"/>
      <c r="P49" s="352"/>
      <c r="Q49" s="352"/>
      <c r="R49" s="352"/>
      <c r="S49" s="352"/>
      <c r="T49" s="352"/>
      <c r="U49" s="352"/>
      <c r="V49" s="352"/>
      <c r="W49" s="352"/>
      <c r="X49" s="352"/>
      <c r="Y49" s="352"/>
      <c r="Z49" s="352"/>
      <c r="AA49" s="352"/>
    </row>
    <row r="50">
      <c r="A50" s="352"/>
      <c r="B50" s="352"/>
      <c r="C50" s="352"/>
      <c r="D50" s="352"/>
      <c r="E50" s="352"/>
      <c r="F50" s="352"/>
      <c r="G50" s="352"/>
      <c r="H50" s="352"/>
      <c r="I50" s="352"/>
      <c r="J50" s="352"/>
      <c r="K50" s="352"/>
      <c r="L50" s="352"/>
      <c r="M50" s="352"/>
      <c r="N50" s="352"/>
      <c r="O50" s="352"/>
      <c r="P50" s="352"/>
      <c r="Q50" s="352"/>
      <c r="R50" s="352"/>
      <c r="S50" s="352"/>
      <c r="T50" s="352"/>
      <c r="U50" s="352"/>
      <c r="V50" s="352"/>
      <c r="W50" s="352"/>
      <c r="X50" s="352"/>
      <c r="Y50" s="352"/>
      <c r="Z50" s="352"/>
      <c r="AA50" s="352"/>
    </row>
    <row r="51">
      <c r="A51" s="352"/>
      <c r="B51" s="352"/>
      <c r="C51" s="352"/>
      <c r="D51" s="352"/>
      <c r="E51" s="352"/>
      <c r="F51" s="352"/>
      <c r="G51" s="352"/>
      <c r="H51" s="352"/>
      <c r="I51" s="352"/>
      <c r="J51" s="352"/>
      <c r="K51" s="352"/>
      <c r="L51" s="352"/>
      <c r="M51" s="352"/>
      <c r="N51" s="352"/>
      <c r="O51" s="352"/>
      <c r="P51" s="352"/>
      <c r="Q51" s="352"/>
      <c r="R51" s="352"/>
      <c r="S51" s="352"/>
      <c r="T51" s="352"/>
      <c r="U51" s="352"/>
      <c r="V51" s="352"/>
      <c r="W51" s="352"/>
      <c r="X51" s="352"/>
      <c r="Y51" s="352"/>
      <c r="Z51" s="352"/>
      <c r="AA51" s="352"/>
    </row>
    <row r="52">
      <c r="A52" s="352"/>
      <c r="B52" s="352"/>
      <c r="C52" s="352"/>
      <c r="D52" s="352"/>
      <c r="E52" s="352"/>
      <c r="F52" s="352"/>
      <c r="G52" s="352"/>
      <c r="H52" s="352"/>
      <c r="I52" s="352"/>
      <c r="J52" s="352"/>
      <c r="K52" s="352"/>
      <c r="L52" s="352"/>
      <c r="M52" s="352"/>
      <c r="N52" s="352"/>
      <c r="O52" s="352"/>
      <c r="P52" s="352"/>
      <c r="Q52" s="352"/>
      <c r="R52" s="352"/>
      <c r="S52" s="352"/>
      <c r="T52" s="352"/>
      <c r="U52" s="352"/>
      <c r="V52" s="352"/>
      <c r="W52" s="352"/>
      <c r="X52" s="352"/>
      <c r="Y52" s="352"/>
      <c r="Z52" s="352"/>
      <c r="AA52" s="352"/>
    </row>
    <row r="53">
      <c r="A53" s="352"/>
      <c r="B53" s="352"/>
      <c r="C53" s="352"/>
      <c r="D53" s="352"/>
      <c r="E53" s="352"/>
      <c r="F53" s="352"/>
      <c r="G53" s="352"/>
      <c r="H53" s="352"/>
      <c r="I53" s="352"/>
      <c r="J53" s="352"/>
      <c r="K53" s="352"/>
      <c r="L53" s="352"/>
      <c r="M53" s="352"/>
      <c r="N53" s="352"/>
      <c r="O53" s="352"/>
      <c r="P53" s="352"/>
      <c r="Q53" s="352"/>
      <c r="R53" s="352"/>
      <c r="S53" s="352"/>
      <c r="T53" s="352"/>
      <c r="U53" s="352"/>
      <c r="V53" s="352"/>
      <c r="W53" s="352"/>
      <c r="X53" s="352"/>
      <c r="Y53" s="352"/>
      <c r="Z53" s="352"/>
      <c r="AA53" s="352"/>
    </row>
    <row r="54">
      <c r="A54" s="352"/>
      <c r="B54" s="352"/>
      <c r="C54" s="352"/>
      <c r="D54" s="352"/>
      <c r="E54" s="352"/>
      <c r="F54" s="352"/>
      <c r="G54" s="352"/>
      <c r="H54" s="352"/>
      <c r="I54" s="352"/>
      <c r="J54" s="352"/>
      <c r="K54" s="352"/>
      <c r="L54" s="352"/>
      <c r="M54" s="352"/>
      <c r="N54" s="352"/>
      <c r="O54" s="352"/>
      <c r="P54" s="352"/>
      <c r="Q54" s="352"/>
      <c r="R54" s="352"/>
      <c r="S54" s="352"/>
      <c r="T54" s="352"/>
      <c r="U54" s="352"/>
      <c r="V54" s="352"/>
      <c r="W54" s="352"/>
      <c r="X54" s="352"/>
      <c r="Y54" s="352"/>
      <c r="Z54" s="352"/>
      <c r="AA54" s="352"/>
    </row>
    <row r="55">
      <c r="A55" s="352"/>
      <c r="B55" s="352"/>
      <c r="C55" s="352"/>
      <c r="D55" s="352"/>
      <c r="E55" s="352"/>
      <c r="F55" s="352"/>
      <c r="G55" s="352"/>
      <c r="H55" s="352"/>
      <c r="I55" s="352"/>
      <c r="J55" s="352"/>
      <c r="K55" s="352"/>
      <c r="L55" s="352"/>
      <c r="M55" s="352"/>
      <c r="N55" s="352"/>
      <c r="O55" s="352"/>
      <c r="P55" s="352"/>
      <c r="Q55" s="352"/>
      <c r="R55" s="352"/>
      <c r="S55" s="352"/>
      <c r="T55" s="352"/>
      <c r="U55" s="352"/>
      <c r="V55" s="352"/>
      <c r="W55" s="352"/>
      <c r="X55" s="352"/>
      <c r="Y55" s="352"/>
      <c r="Z55" s="352"/>
      <c r="AA55" s="352"/>
    </row>
    <row r="56">
      <c r="A56" s="352"/>
      <c r="B56" s="352"/>
      <c r="C56" s="352"/>
      <c r="D56" s="352"/>
      <c r="E56" s="352"/>
      <c r="F56" s="352"/>
      <c r="G56" s="352"/>
      <c r="H56" s="352"/>
      <c r="I56" s="352"/>
      <c r="J56" s="352"/>
      <c r="K56" s="352"/>
      <c r="L56" s="352"/>
      <c r="M56" s="352"/>
      <c r="N56" s="352"/>
      <c r="O56" s="352"/>
      <c r="P56" s="352"/>
      <c r="Q56" s="352"/>
      <c r="R56" s="352"/>
      <c r="S56" s="352"/>
      <c r="T56" s="352"/>
      <c r="U56" s="352"/>
      <c r="V56" s="352"/>
      <c r="W56" s="352"/>
      <c r="X56" s="352"/>
      <c r="Y56" s="352"/>
      <c r="Z56" s="352"/>
      <c r="AA56" s="352"/>
    </row>
    <row r="57">
      <c r="A57" s="352"/>
      <c r="B57" s="352"/>
      <c r="C57" s="352"/>
      <c r="D57" s="352"/>
      <c r="E57" s="352"/>
      <c r="F57" s="352"/>
      <c r="G57" s="352"/>
      <c r="H57" s="352"/>
      <c r="I57" s="352"/>
      <c r="J57" s="352"/>
      <c r="K57" s="352"/>
      <c r="L57" s="352"/>
      <c r="M57" s="352"/>
      <c r="N57" s="352"/>
      <c r="O57" s="352"/>
      <c r="P57" s="352"/>
      <c r="Q57" s="352"/>
      <c r="R57" s="352"/>
      <c r="S57" s="352"/>
      <c r="T57" s="352"/>
      <c r="U57" s="352"/>
      <c r="V57" s="352"/>
      <c r="W57" s="352"/>
      <c r="X57" s="352"/>
      <c r="Y57" s="352"/>
      <c r="Z57" s="352"/>
      <c r="AA57" s="352"/>
    </row>
    <row r="58">
      <c r="A58" s="352"/>
      <c r="B58" s="352"/>
      <c r="C58" s="352"/>
      <c r="D58" s="352"/>
      <c r="E58" s="352"/>
      <c r="F58" s="352"/>
      <c r="G58" s="352"/>
      <c r="H58" s="352"/>
      <c r="I58" s="352"/>
      <c r="J58" s="352"/>
      <c r="K58" s="352"/>
      <c r="L58" s="352"/>
      <c r="M58" s="352"/>
      <c r="N58" s="352"/>
      <c r="O58" s="352"/>
      <c r="P58" s="352"/>
      <c r="Q58" s="352"/>
      <c r="R58" s="352"/>
      <c r="S58" s="352"/>
      <c r="T58" s="352"/>
      <c r="U58" s="352"/>
      <c r="V58" s="352"/>
      <c r="W58" s="352"/>
      <c r="X58" s="352"/>
      <c r="Y58" s="352"/>
      <c r="Z58" s="352"/>
      <c r="AA58" s="352"/>
    </row>
    <row r="59">
      <c r="A59" s="352"/>
      <c r="B59" s="352"/>
      <c r="C59" s="352"/>
      <c r="D59" s="352"/>
      <c r="E59" s="352"/>
      <c r="F59" s="352"/>
      <c r="G59" s="352"/>
      <c r="H59" s="352"/>
      <c r="I59" s="352"/>
      <c r="J59" s="352"/>
      <c r="K59" s="352"/>
      <c r="L59" s="352"/>
      <c r="M59" s="352"/>
      <c r="N59" s="352"/>
      <c r="O59" s="352"/>
      <c r="P59" s="352"/>
      <c r="Q59" s="352"/>
      <c r="R59" s="352"/>
      <c r="S59" s="352"/>
      <c r="T59" s="352"/>
      <c r="U59" s="352"/>
      <c r="V59" s="352"/>
      <c r="W59" s="352"/>
      <c r="X59" s="352"/>
      <c r="Y59" s="352"/>
      <c r="Z59" s="352"/>
      <c r="AA59" s="352"/>
    </row>
    <row r="60">
      <c r="A60" s="352"/>
      <c r="B60" s="352"/>
      <c r="C60" s="352"/>
      <c r="D60" s="352"/>
      <c r="E60" s="352"/>
      <c r="F60" s="352"/>
      <c r="G60" s="352"/>
      <c r="H60" s="352"/>
      <c r="I60" s="352"/>
      <c r="J60" s="352"/>
      <c r="K60" s="352"/>
      <c r="L60" s="352"/>
      <c r="M60" s="352"/>
      <c r="N60" s="352"/>
      <c r="O60" s="352"/>
      <c r="P60" s="352"/>
      <c r="Q60" s="352"/>
      <c r="R60" s="352"/>
      <c r="S60" s="352"/>
      <c r="T60" s="352"/>
      <c r="U60" s="352"/>
      <c r="V60" s="352"/>
      <c r="W60" s="352"/>
      <c r="X60" s="352"/>
      <c r="Y60" s="352"/>
      <c r="Z60" s="352"/>
      <c r="AA60" s="352"/>
    </row>
    <row r="61">
      <c r="A61" s="352"/>
      <c r="B61" s="352"/>
      <c r="C61" s="352"/>
      <c r="D61" s="352"/>
      <c r="E61" s="352"/>
      <c r="F61" s="352"/>
      <c r="G61" s="352"/>
      <c r="H61" s="352"/>
      <c r="I61" s="352"/>
      <c r="J61" s="352"/>
      <c r="K61" s="352"/>
      <c r="L61" s="352"/>
      <c r="M61" s="352"/>
      <c r="N61" s="352"/>
      <c r="O61" s="352"/>
      <c r="P61" s="352"/>
      <c r="Q61" s="352"/>
      <c r="R61" s="352"/>
      <c r="S61" s="352"/>
      <c r="T61" s="352"/>
      <c r="U61" s="352"/>
      <c r="V61" s="352"/>
      <c r="W61" s="352"/>
      <c r="X61" s="352"/>
      <c r="Y61" s="352"/>
      <c r="Z61" s="352"/>
      <c r="AA61" s="352"/>
    </row>
    <row r="62">
      <c r="A62" s="352"/>
      <c r="B62" s="352"/>
      <c r="C62" s="352"/>
      <c r="D62" s="352"/>
      <c r="E62" s="352"/>
      <c r="F62" s="352"/>
      <c r="G62" s="352"/>
      <c r="H62" s="352"/>
      <c r="I62" s="352"/>
      <c r="J62" s="352"/>
      <c r="K62" s="352"/>
      <c r="L62" s="352"/>
      <c r="M62" s="352"/>
      <c r="N62" s="352"/>
      <c r="O62" s="352"/>
      <c r="P62" s="352"/>
      <c r="Q62" s="352"/>
      <c r="R62" s="352"/>
      <c r="S62" s="352"/>
      <c r="T62" s="352"/>
      <c r="U62" s="352"/>
      <c r="V62" s="352"/>
      <c r="W62" s="352"/>
      <c r="X62" s="352"/>
      <c r="Y62" s="352"/>
      <c r="Z62" s="352"/>
      <c r="AA62" s="352"/>
    </row>
    <row r="63">
      <c r="A63" s="352"/>
      <c r="B63" s="352"/>
      <c r="C63" s="352"/>
      <c r="D63" s="352"/>
      <c r="E63" s="352"/>
      <c r="F63" s="352"/>
      <c r="G63" s="352"/>
      <c r="H63" s="352"/>
      <c r="I63" s="352"/>
      <c r="J63" s="352"/>
      <c r="K63" s="352"/>
      <c r="L63" s="352"/>
      <c r="M63" s="352"/>
      <c r="N63" s="352"/>
      <c r="O63" s="352"/>
      <c r="P63" s="352"/>
      <c r="Q63" s="352"/>
      <c r="R63" s="352"/>
      <c r="S63" s="352"/>
      <c r="T63" s="352"/>
      <c r="U63" s="352"/>
      <c r="V63" s="352"/>
      <c r="W63" s="352"/>
      <c r="X63" s="352"/>
      <c r="Y63" s="352"/>
      <c r="Z63" s="352"/>
      <c r="AA63" s="352"/>
    </row>
    <row r="64">
      <c r="A64" s="352"/>
      <c r="B64" s="352"/>
      <c r="C64" s="352"/>
      <c r="D64" s="352"/>
      <c r="E64" s="352"/>
      <c r="F64" s="352"/>
      <c r="G64" s="352"/>
      <c r="H64" s="352"/>
      <c r="I64" s="352"/>
      <c r="J64" s="352"/>
      <c r="K64" s="352"/>
      <c r="L64" s="352"/>
      <c r="M64" s="352"/>
      <c r="N64" s="352"/>
      <c r="O64" s="352"/>
      <c r="P64" s="352"/>
      <c r="Q64" s="352"/>
      <c r="R64" s="352"/>
      <c r="S64" s="352"/>
      <c r="T64" s="352"/>
      <c r="U64" s="352"/>
      <c r="V64" s="352"/>
      <c r="W64" s="352"/>
      <c r="X64" s="352"/>
      <c r="Y64" s="352"/>
      <c r="Z64" s="352"/>
      <c r="AA64" s="352"/>
    </row>
    <row r="65">
      <c r="A65" s="352"/>
      <c r="B65" s="352"/>
      <c r="C65" s="352"/>
      <c r="D65" s="352"/>
      <c r="E65" s="352"/>
      <c r="F65" s="352"/>
      <c r="G65" s="352"/>
      <c r="H65" s="352"/>
      <c r="I65" s="352"/>
      <c r="J65" s="352"/>
      <c r="K65" s="352"/>
      <c r="L65" s="352"/>
      <c r="M65" s="352"/>
      <c r="N65" s="352"/>
      <c r="O65" s="352"/>
      <c r="P65" s="352"/>
      <c r="Q65" s="352"/>
      <c r="R65" s="352"/>
      <c r="S65" s="352"/>
      <c r="T65" s="352"/>
      <c r="U65" s="352"/>
      <c r="V65" s="352"/>
      <c r="W65" s="352"/>
      <c r="X65" s="352"/>
      <c r="Y65" s="352"/>
      <c r="Z65" s="352"/>
      <c r="AA65" s="352"/>
    </row>
    <row r="66">
      <c r="A66" s="352"/>
      <c r="B66" s="352"/>
      <c r="C66" s="352"/>
      <c r="D66" s="352"/>
      <c r="E66" s="352"/>
      <c r="F66" s="352"/>
      <c r="G66" s="352"/>
      <c r="H66" s="352"/>
      <c r="I66" s="352"/>
      <c r="J66" s="352"/>
      <c r="K66" s="352"/>
      <c r="L66" s="352"/>
      <c r="M66" s="352"/>
      <c r="N66" s="352"/>
      <c r="O66" s="352"/>
      <c r="P66" s="352"/>
      <c r="Q66" s="352"/>
      <c r="R66" s="352"/>
      <c r="S66" s="352"/>
      <c r="T66" s="352"/>
      <c r="U66" s="352"/>
      <c r="V66" s="352"/>
      <c r="W66" s="352"/>
      <c r="X66" s="352"/>
      <c r="Y66" s="352"/>
      <c r="Z66" s="352"/>
      <c r="AA66" s="352"/>
    </row>
    <row r="67">
      <c r="A67" s="352"/>
      <c r="B67" s="352"/>
      <c r="C67" s="352"/>
      <c r="D67" s="352"/>
      <c r="E67" s="352"/>
      <c r="F67" s="352"/>
      <c r="G67" s="352"/>
      <c r="H67" s="352"/>
      <c r="I67" s="352"/>
      <c r="J67" s="352"/>
      <c r="K67" s="352"/>
      <c r="L67" s="352"/>
      <c r="M67" s="352"/>
      <c r="N67" s="352"/>
      <c r="O67" s="352"/>
      <c r="P67" s="352"/>
      <c r="Q67" s="352"/>
      <c r="R67" s="352"/>
      <c r="S67" s="352"/>
      <c r="T67" s="352"/>
      <c r="U67" s="352"/>
      <c r="V67" s="352"/>
      <c r="W67" s="352"/>
      <c r="X67" s="352"/>
      <c r="Y67" s="352"/>
      <c r="Z67" s="352"/>
      <c r="AA67" s="352"/>
    </row>
    <row r="68">
      <c r="A68" s="352"/>
      <c r="B68" s="352"/>
      <c r="C68" s="352"/>
      <c r="D68" s="352"/>
      <c r="E68" s="352"/>
      <c r="F68" s="352"/>
      <c r="G68" s="352"/>
      <c r="H68" s="352"/>
      <c r="I68" s="352"/>
      <c r="J68" s="352"/>
      <c r="K68" s="352"/>
      <c r="L68" s="352"/>
      <c r="M68" s="352"/>
      <c r="N68" s="352"/>
      <c r="O68" s="352"/>
      <c r="P68" s="352"/>
      <c r="Q68" s="352"/>
      <c r="R68" s="352"/>
      <c r="S68" s="352"/>
      <c r="T68" s="352"/>
      <c r="U68" s="352"/>
      <c r="V68" s="352"/>
      <c r="W68" s="352"/>
      <c r="X68" s="352"/>
      <c r="Y68" s="352"/>
      <c r="Z68" s="352"/>
      <c r="AA68" s="352"/>
    </row>
    <row r="69">
      <c r="A69" s="352"/>
      <c r="B69" s="352"/>
      <c r="C69" s="352"/>
      <c r="D69" s="352"/>
      <c r="E69" s="352"/>
      <c r="F69" s="352"/>
      <c r="G69" s="352"/>
      <c r="H69" s="352"/>
      <c r="I69" s="352"/>
      <c r="J69" s="352"/>
      <c r="K69" s="352"/>
      <c r="L69" s="352"/>
      <c r="M69" s="352"/>
      <c r="N69" s="352"/>
      <c r="O69" s="352"/>
      <c r="P69" s="352"/>
      <c r="Q69" s="352"/>
      <c r="R69" s="352"/>
      <c r="S69" s="352"/>
      <c r="T69" s="352"/>
      <c r="U69" s="352"/>
      <c r="V69" s="352"/>
      <c r="W69" s="352"/>
      <c r="X69" s="352"/>
      <c r="Y69" s="352"/>
      <c r="Z69" s="352"/>
      <c r="AA69" s="352"/>
    </row>
    <row r="70">
      <c r="A70" s="352"/>
      <c r="B70" s="352"/>
      <c r="C70" s="352"/>
      <c r="D70" s="352"/>
      <c r="E70" s="352"/>
      <c r="F70" s="352"/>
      <c r="G70" s="352"/>
      <c r="H70" s="352"/>
      <c r="I70" s="352"/>
      <c r="J70" s="352"/>
      <c r="K70" s="352"/>
      <c r="L70" s="352"/>
      <c r="M70" s="352"/>
      <c r="N70" s="352"/>
      <c r="O70" s="352"/>
      <c r="P70" s="352"/>
      <c r="Q70" s="352"/>
      <c r="R70" s="352"/>
      <c r="S70" s="352"/>
      <c r="T70" s="352"/>
      <c r="U70" s="352"/>
      <c r="V70" s="352"/>
      <c r="W70" s="352"/>
      <c r="X70" s="352"/>
      <c r="Y70" s="352"/>
      <c r="Z70" s="352"/>
      <c r="AA70" s="352"/>
    </row>
    <row r="71">
      <c r="A71" s="352"/>
      <c r="B71" s="352"/>
      <c r="C71" s="352"/>
      <c r="D71" s="352"/>
      <c r="E71" s="352"/>
      <c r="F71" s="352"/>
      <c r="G71" s="352"/>
      <c r="H71" s="352"/>
      <c r="I71" s="352"/>
      <c r="J71" s="352"/>
      <c r="K71" s="352"/>
      <c r="L71" s="352"/>
      <c r="M71" s="352"/>
      <c r="N71" s="352"/>
      <c r="O71" s="352"/>
      <c r="P71" s="352"/>
      <c r="Q71" s="352"/>
      <c r="R71" s="352"/>
      <c r="S71" s="352"/>
      <c r="T71" s="352"/>
      <c r="U71" s="352"/>
      <c r="V71" s="352"/>
      <c r="W71" s="352"/>
      <c r="X71" s="352"/>
      <c r="Y71" s="352"/>
      <c r="Z71" s="352"/>
      <c r="AA71" s="352"/>
    </row>
    <row r="72">
      <c r="A72" s="352"/>
      <c r="B72" s="352"/>
      <c r="C72" s="352"/>
      <c r="D72" s="352"/>
      <c r="E72" s="352"/>
      <c r="F72" s="352"/>
      <c r="G72" s="352"/>
      <c r="H72" s="352"/>
      <c r="I72" s="352"/>
      <c r="J72" s="352"/>
      <c r="K72" s="352"/>
      <c r="L72" s="352"/>
      <c r="M72" s="352"/>
      <c r="N72" s="352"/>
      <c r="O72" s="352"/>
      <c r="P72" s="352"/>
      <c r="Q72" s="352"/>
      <c r="R72" s="352"/>
      <c r="S72" s="352"/>
      <c r="T72" s="352"/>
      <c r="U72" s="352"/>
      <c r="V72" s="352"/>
      <c r="W72" s="352"/>
      <c r="X72" s="352"/>
      <c r="Y72" s="352"/>
      <c r="Z72" s="352"/>
      <c r="AA72" s="352"/>
    </row>
    <row r="73">
      <c r="A73" s="352"/>
      <c r="B73" s="352"/>
      <c r="C73" s="352"/>
      <c r="D73" s="352"/>
      <c r="E73" s="352"/>
      <c r="F73" s="352"/>
      <c r="G73" s="352"/>
      <c r="H73" s="352"/>
      <c r="I73" s="352"/>
      <c r="J73" s="352"/>
      <c r="K73" s="352"/>
      <c r="L73" s="352"/>
      <c r="M73" s="352"/>
      <c r="N73" s="352"/>
      <c r="O73" s="352"/>
      <c r="P73" s="352"/>
      <c r="Q73" s="352"/>
      <c r="R73" s="352"/>
      <c r="S73" s="352"/>
      <c r="T73" s="352"/>
      <c r="U73" s="352"/>
      <c r="V73" s="352"/>
      <c r="W73" s="352"/>
      <c r="X73" s="352"/>
      <c r="Y73" s="352"/>
      <c r="Z73" s="352"/>
      <c r="AA73" s="352"/>
    </row>
    <row r="74">
      <c r="A74" s="352"/>
      <c r="B74" s="352"/>
      <c r="C74" s="352"/>
      <c r="D74" s="352"/>
      <c r="E74" s="352"/>
      <c r="F74" s="352"/>
      <c r="G74" s="352"/>
      <c r="H74" s="352"/>
      <c r="I74" s="352"/>
      <c r="J74" s="352"/>
      <c r="K74" s="352"/>
      <c r="L74" s="352"/>
      <c r="M74" s="352"/>
      <c r="N74" s="352"/>
      <c r="O74" s="352"/>
      <c r="P74" s="352"/>
      <c r="Q74" s="352"/>
      <c r="R74" s="352"/>
      <c r="S74" s="352"/>
      <c r="T74" s="352"/>
      <c r="U74" s="352"/>
      <c r="V74" s="352"/>
      <c r="W74" s="352"/>
      <c r="X74" s="352"/>
      <c r="Y74" s="352"/>
      <c r="Z74" s="352"/>
      <c r="AA74" s="352"/>
    </row>
    <row r="75">
      <c r="A75" s="352"/>
      <c r="B75" s="352"/>
      <c r="C75" s="352"/>
      <c r="D75" s="352"/>
      <c r="E75" s="352"/>
      <c r="F75" s="352"/>
      <c r="G75" s="352"/>
      <c r="H75" s="352"/>
      <c r="I75" s="352"/>
      <c r="J75" s="352"/>
      <c r="K75" s="352"/>
      <c r="L75" s="352"/>
      <c r="M75" s="352"/>
      <c r="N75" s="352"/>
      <c r="O75" s="352"/>
      <c r="P75" s="352"/>
      <c r="Q75" s="352"/>
      <c r="R75" s="352"/>
      <c r="S75" s="352"/>
      <c r="T75" s="352"/>
      <c r="U75" s="352"/>
      <c r="V75" s="352"/>
      <c r="W75" s="352"/>
      <c r="X75" s="352"/>
      <c r="Y75" s="352"/>
      <c r="Z75" s="352"/>
      <c r="AA75" s="352"/>
    </row>
    <row r="76">
      <c r="A76" s="352"/>
      <c r="B76" s="352"/>
      <c r="C76" s="352"/>
      <c r="D76" s="352"/>
      <c r="E76" s="352"/>
      <c r="F76" s="352"/>
      <c r="G76" s="352"/>
      <c r="H76" s="352"/>
      <c r="I76" s="352"/>
      <c r="J76" s="352"/>
      <c r="K76" s="352"/>
      <c r="L76" s="352"/>
      <c r="M76" s="352"/>
      <c r="N76" s="352"/>
      <c r="O76" s="352"/>
      <c r="P76" s="352"/>
      <c r="Q76" s="352"/>
      <c r="R76" s="352"/>
      <c r="S76" s="352"/>
      <c r="T76" s="352"/>
      <c r="U76" s="352"/>
      <c r="V76" s="352"/>
      <c r="W76" s="352"/>
      <c r="X76" s="352"/>
      <c r="Y76" s="352"/>
      <c r="Z76" s="352"/>
      <c r="AA76" s="352"/>
    </row>
    <row r="77">
      <c r="A77" s="352"/>
      <c r="B77" s="352"/>
      <c r="C77" s="352"/>
      <c r="D77" s="352"/>
      <c r="E77" s="352"/>
      <c r="F77" s="352"/>
      <c r="G77" s="352"/>
      <c r="H77" s="352"/>
      <c r="I77" s="352"/>
      <c r="J77" s="352"/>
      <c r="K77" s="352"/>
      <c r="L77" s="352"/>
      <c r="M77" s="352"/>
      <c r="N77" s="352"/>
      <c r="O77" s="352"/>
      <c r="P77" s="352"/>
      <c r="Q77" s="352"/>
      <c r="R77" s="352"/>
      <c r="S77" s="352"/>
      <c r="T77" s="352"/>
      <c r="U77" s="352"/>
      <c r="V77" s="352"/>
      <c r="W77" s="352"/>
      <c r="X77" s="352"/>
      <c r="Y77" s="352"/>
      <c r="Z77" s="352"/>
      <c r="AA77" s="352"/>
    </row>
    <row r="78">
      <c r="A78" s="352"/>
      <c r="B78" s="352"/>
      <c r="C78" s="352"/>
      <c r="D78" s="352"/>
      <c r="E78" s="352"/>
      <c r="F78" s="352"/>
      <c r="G78" s="352"/>
      <c r="H78" s="352"/>
      <c r="I78" s="352"/>
      <c r="J78" s="352"/>
      <c r="K78" s="352"/>
      <c r="L78" s="352"/>
      <c r="M78" s="352"/>
      <c r="N78" s="352"/>
      <c r="O78" s="352"/>
      <c r="P78" s="352"/>
      <c r="Q78" s="352"/>
      <c r="R78" s="352"/>
      <c r="S78" s="352"/>
      <c r="T78" s="352"/>
      <c r="U78" s="352"/>
      <c r="V78" s="352"/>
      <c r="W78" s="352"/>
      <c r="X78" s="352"/>
      <c r="Y78" s="352"/>
      <c r="Z78" s="352"/>
      <c r="AA78" s="352"/>
    </row>
    <row r="79">
      <c r="A79" s="352"/>
      <c r="B79" s="352"/>
      <c r="C79" s="352"/>
      <c r="D79" s="352"/>
      <c r="E79" s="352"/>
      <c r="F79" s="352"/>
      <c r="G79" s="352"/>
      <c r="H79" s="352"/>
      <c r="I79" s="352"/>
      <c r="J79" s="352"/>
      <c r="K79" s="352"/>
      <c r="L79" s="352"/>
      <c r="M79" s="352"/>
      <c r="N79" s="352"/>
      <c r="O79" s="352"/>
      <c r="P79" s="352"/>
      <c r="Q79" s="352"/>
      <c r="R79" s="352"/>
      <c r="S79" s="352"/>
      <c r="T79" s="352"/>
      <c r="U79" s="352"/>
      <c r="V79" s="352"/>
      <c r="W79" s="352"/>
      <c r="X79" s="352"/>
      <c r="Y79" s="352"/>
      <c r="Z79" s="352"/>
      <c r="AA79" s="352"/>
    </row>
    <row r="80">
      <c r="A80" s="352"/>
      <c r="B80" s="352"/>
      <c r="C80" s="352"/>
      <c r="D80" s="352"/>
      <c r="E80" s="352"/>
      <c r="F80" s="352"/>
      <c r="G80" s="352"/>
      <c r="H80" s="352"/>
      <c r="I80" s="352"/>
      <c r="J80" s="352"/>
      <c r="K80" s="352"/>
      <c r="L80" s="352"/>
      <c r="M80" s="352"/>
      <c r="N80" s="352"/>
      <c r="O80" s="352"/>
      <c r="P80" s="352"/>
      <c r="Q80" s="352"/>
      <c r="R80" s="352"/>
      <c r="S80" s="352"/>
      <c r="T80" s="352"/>
      <c r="U80" s="352"/>
      <c r="V80" s="352"/>
      <c r="W80" s="352"/>
      <c r="X80" s="352"/>
      <c r="Y80" s="352"/>
      <c r="Z80" s="352"/>
      <c r="AA80" s="352"/>
    </row>
    <row r="81">
      <c r="A81" s="352"/>
      <c r="B81" s="352"/>
      <c r="C81" s="352"/>
      <c r="D81" s="352"/>
      <c r="E81" s="352"/>
      <c r="F81" s="352"/>
      <c r="G81" s="352"/>
      <c r="H81" s="352"/>
      <c r="I81" s="352"/>
      <c r="J81" s="352"/>
      <c r="K81" s="352"/>
      <c r="L81" s="352"/>
      <c r="M81" s="352"/>
      <c r="N81" s="352"/>
      <c r="O81" s="352"/>
      <c r="P81" s="352"/>
      <c r="Q81" s="352"/>
      <c r="R81" s="352"/>
      <c r="S81" s="352"/>
      <c r="T81" s="352"/>
      <c r="U81" s="352"/>
      <c r="V81" s="352"/>
      <c r="W81" s="352"/>
      <c r="X81" s="352"/>
      <c r="Y81" s="352"/>
      <c r="Z81" s="352"/>
      <c r="AA81" s="352"/>
    </row>
    <row r="82">
      <c r="A82" s="352"/>
      <c r="B82" s="352"/>
      <c r="C82" s="352"/>
      <c r="D82" s="352"/>
      <c r="E82" s="352"/>
      <c r="F82" s="352"/>
      <c r="G82" s="352"/>
      <c r="H82" s="352"/>
      <c r="I82" s="352"/>
      <c r="J82" s="352"/>
      <c r="K82" s="352"/>
      <c r="L82" s="352"/>
      <c r="M82" s="352"/>
      <c r="N82" s="352"/>
      <c r="O82" s="352"/>
      <c r="P82" s="352"/>
      <c r="Q82" s="352"/>
      <c r="R82" s="352"/>
      <c r="S82" s="352"/>
      <c r="T82" s="352"/>
      <c r="U82" s="352"/>
      <c r="V82" s="352"/>
      <c r="W82" s="352"/>
      <c r="X82" s="352"/>
      <c r="Y82" s="352"/>
      <c r="Z82" s="352"/>
      <c r="AA82" s="352"/>
    </row>
    <row r="83">
      <c r="A83" s="352"/>
      <c r="B83" s="352"/>
      <c r="C83" s="352"/>
      <c r="D83" s="352"/>
      <c r="E83" s="352"/>
      <c r="F83" s="352"/>
      <c r="G83" s="352"/>
      <c r="H83" s="352"/>
      <c r="I83" s="352"/>
      <c r="J83" s="352"/>
      <c r="K83" s="352"/>
      <c r="L83" s="352"/>
      <c r="M83" s="352"/>
      <c r="N83" s="352"/>
      <c r="O83" s="352"/>
      <c r="P83" s="352"/>
      <c r="Q83" s="352"/>
      <c r="R83" s="352"/>
      <c r="S83" s="352"/>
      <c r="T83" s="352"/>
      <c r="U83" s="352"/>
      <c r="V83" s="352"/>
      <c r="W83" s="352"/>
      <c r="X83" s="352"/>
      <c r="Y83" s="352"/>
      <c r="Z83" s="352"/>
      <c r="AA83" s="352"/>
    </row>
    <row r="84">
      <c r="A84" s="352"/>
      <c r="B84" s="352"/>
      <c r="C84" s="352"/>
      <c r="D84" s="352"/>
      <c r="E84" s="352"/>
      <c r="F84" s="352"/>
      <c r="G84" s="352"/>
      <c r="H84" s="352"/>
      <c r="I84" s="352"/>
      <c r="J84" s="352"/>
      <c r="K84" s="352"/>
      <c r="L84" s="352"/>
      <c r="M84" s="352"/>
      <c r="N84" s="352"/>
      <c r="O84" s="352"/>
      <c r="P84" s="352"/>
      <c r="Q84" s="352"/>
      <c r="R84" s="352"/>
      <c r="S84" s="352"/>
      <c r="T84" s="352"/>
      <c r="U84" s="352"/>
      <c r="V84" s="352"/>
      <c r="W84" s="352"/>
      <c r="X84" s="352"/>
      <c r="Y84" s="352"/>
      <c r="Z84" s="352"/>
      <c r="AA84" s="352"/>
    </row>
    <row r="85">
      <c r="A85" s="352"/>
      <c r="B85" s="352"/>
      <c r="C85" s="352"/>
      <c r="D85" s="352"/>
      <c r="E85" s="352"/>
      <c r="F85" s="352"/>
      <c r="G85" s="352"/>
      <c r="H85" s="352"/>
      <c r="I85" s="352"/>
      <c r="J85" s="352"/>
      <c r="K85" s="352"/>
      <c r="L85" s="352"/>
      <c r="M85" s="352"/>
      <c r="N85" s="352"/>
      <c r="O85" s="352"/>
      <c r="P85" s="352"/>
      <c r="Q85" s="352"/>
      <c r="R85" s="352"/>
      <c r="S85" s="352"/>
      <c r="T85" s="352"/>
      <c r="U85" s="352"/>
      <c r="V85" s="352"/>
      <c r="W85" s="352"/>
      <c r="X85" s="352"/>
      <c r="Y85" s="352"/>
      <c r="Z85" s="352"/>
      <c r="AA85" s="352"/>
    </row>
    <row r="86">
      <c r="A86" s="352"/>
      <c r="B86" s="352"/>
      <c r="C86" s="352"/>
      <c r="D86" s="352"/>
      <c r="E86" s="352"/>
      <c r="F86" s="352"/>
      <c r="G86" s="352"/>
      <c r="H86" s="352"/>
      <c r="I86" s="352"/>
      <c r="J86" s="352"/>
      <c r="K86" s="352"/>
      <c r="L86" s="352"/>
      <c r="M86" s="352"/>
      <c r="N86" s="352"/>
      <c r="O86" s="352"/>
      <c r="P86" s="352"/>
      <c r="Q86" s="352"/>
      <c r="R86" s="352"/>
      <c r="S86" s="352"/>
      <c r="T86" s="352"/>
      <c r="U86" s="352"/>
      <c r="V86" s="352"/>
      <c r="W86" s="352"/>
      <c r="X86" s="352"/>
      <c r="Y86" s="352"/>
      <c r="Z86" s="352"/>
      <c r="AA86" s="352"/>
    </row>
    <row r="87">
      <c r="A87" s="352"/>
      <c r="B87" s="352"/>
      <c r="C87" s="352"/>
      <c r="D87" s="352"/>
      <c r="E87" s="352"/>
      <c r="F87" s="352"/>
      <c r="G87" s="352"/>
      <c r="H87" s="352"/>
      <c r="I87" s="352"/>
      <c r="J87" s="352"/>
      <c r="K87" s="352"/>
      <c r="L87" s="352"/>
      <c r="M87" s="352"/>
      <c r="N87" s="352"/>
      <c r="O87" s="352"/>
      <c r="P87" s="352"/>
      <c r="Q87" s="352"/>
      <c r="R87" s="352"/>
      <c r="S87" s="352"/>
      <c r="T87" s="352"/>
      <c r="U87" s="352"/>
      <c r="V87" s="352"/>
      <c r="W87" s="352"/>
      <c r="X87" s="352"/>
      <c r="Y87" s="352"/>
      <c r="Z87" s="352"/>
      <c r="AA87" s="352"/>
    </row>
    <row r="88">
      <c r="A88" s="352"/>
      <c r="B88" s="352"/>
      <c r="C88" s="352"/>
      <c r="D88" s="352"/>
      <c r="E88" s="352"/>
      <c r="F88" s="352"/>
      <c r="G88" s="352"/>
      <c r="H88" s="352"/>
      <c r="I88" s="352"/>
      <c r="J88" s="352"/>
      <c r="K88" s="352"/>
      <c r="L88" s="352"/>
      <c r="M88" s="352"/>
      <c r="N88" s="352"/>
      <c r="O88" s="352"/>
      <c r="P88" s="352"/>
      <c r="Q88" s="352"/>
      <c r="R88" s="352"/>
      <c r="S88" s="352"/>
      <c r="T88" s="352"/>
      <c r="U88" s="352"/>
      <c r="V88" s="352"/>
      <c r="W88" s="352"/>
      <c r="X88" s="352"/>
      <c r="Y88" s="352"/>
      <c r="Z88" s="352"/>
      <c r="AA88" s="352"/>
    </row>
    <row r="89">
      <c r="A89" s="352"/>
      <c r="B89" s="352"/>
      <c r="C89" s="352"/>
      <c r="D89" s="352"/>
      <c r="E89" s="352"/>
      <c r="F89" s="352"/>
      <c r="G89" s="352"/>
      <c r="H89" s="352"/>
      <c r="I89" s="352"/>
      <c r="J89" s="352"/>
      <c r="K89" s="352"/>
      <c r="L89" s="352"/>
      <c r="M89" s="352"/>
      <c r="N89" s="352"/>
      <c r="O89" s="352"/>
      <c r="P89" s="352"/>
      <c r="Q89" s="352"/>
      <c r="R89" s="352"/>
      <c r="S89" s="352"/>
      <c r="T89" s="352"/>
      <c r="U89" s="352"/>
      <c r="V89" s="352"/>
      <c r="W89" s="352"/>
      <c r="X89" s="352"/>
      <c r="Y89" s="352"/>
      <c r="Z89" s="352"/>
      <c r="AA89" s="352"/>
    </row>
    <row r="90">
      <c r="A90" s="352"/>
      <c r="B90" s="352"/>
      <c r="C90" s="352"/>
      <c r="D90" s="352"/>
      <c r="E90" s="352"/>
      <c r="F90" s="352"/>
      <c r="G90" s="352"/>
      <c r="H90" s="352"/>
      <c r="I90" s="352"/>
      <c r="J90" s="352"/>
      <c r="K90" s="352"/>
      <c r="L90" s="352"/>
      <c r="M90" s="352"/>
      <c r="N90" s="352"/>
      <c r="O90" s="352"/>
      <c r="P90" s="352"/>
      <c r="Q90" s="352"/>
      <c r="R90" s="352"/>
      <c r="S90" s="352"/>
      <c r="T90" s="352"/>
      <c r="U90" s="352"/>
      <c r="V90" s="352"/>
      <c r="W90" s="352"/>
      <c r="X90" s="352"/>
      <c r="Y90" s="352"/>
      <c r="Z90" s="352"/>
      <c r="AA90" s="352"/>
    </row>
    <row r="91">
      <c r="A91" s="352"/>
      <c r="B91" s="352"/>
      <c r="C91" s="352"/>
      <c r="D91" s="352"/>
      <c r="E91" s="352"/>
      <c r="F91" s="352"/>
      <c r="G91" s="352"/>
      <c r="H91" s="352"/>
      <c r="I91" s="352"/>
      <c r="J91" s="352"/>
      <c r="K91" s="352"/>
      <c r="L91" s="352"/>
      <c r="M91" s="352"/>
      <c r="N91" s="352"/>
      <c r="O91" s="352"/>
      <c r="P91" s="352"/>
      <c r="Q91" s="352"/>
      <c r="R91" s="352"/>
      <c r="S91" s="352"/>
      <c r="T91" s="352"/>
      <c r="U91" s="352"/>
      <c r="V91" s="352"/>
      <c r="W91" s="352"/>
      <c r="X91" s="352"/>
      <c r="Y91" s="352"/>
      <c r="Z91" s="352"/>
      <c r="AA91" s="352"/>
    </row>
    <row r="92">
      <c r="A92" s="352"/>
      <c r="B92" s="352"/>
      <c r="C92" s="352"/>
      <c r="D92" s="352"/>
      <c r="E92" s="352"/>
      <c r="F92" s="352"/>
      <c r="G92" s="352"/>
      <c r="H92" s="352"/>
      <c r="I92" s="352"/>
      <c r="J92" s="352"/>
      <c r="K92" s="352"/>
      <c r="L92" s="352"/>
      <c r="M92" s="352"/>
      <c r="N92" s="352"/>
      <c r="O92" s="352"/>
      <c r="P92" s="352"/>
      <c r="Q92" s="352"/>
      <c r="R92" s="352"/>
      <c r="S92" s="352"/>
      <c r="T92" s="352"/>
      <c r="U92" s="352"/>
      <c r="V92" s="352"/>
      <c r="W92" s="352"/>
      <c r="X92" s="352"/>
      <c r="Y92" s="352"/>
      <c r="Z92" s="352"/>
      <c r="AA92" s="352"/>
    </row>
    <row r="93">
      <c r="A93" s="352"/>
      <c r="B93" s="352"/>
      <c r="C93" s="352"/>
      <c r="D93" s="352"/>
      <c r="E93" s="352"/>
      <c r="F93" s="352"/>
      <c r="G93" s="352"/>
      <c r="H93" s="352"/>
      <c r="I93" s="352"/>
      <c r="J93" s="352"/>
      <c r="K93" s="352"/>
      <c r="L93" s="352"/>
      <c r="M93" s="352"/>
      <c r="N93" s="352"/>
      <c r="O93" s="352"/>
      <c r="P93" s="352"/>
      <c r="Q93" s="352"/>
      <c r="R93" s="352"/>
      <c r="S93" s="352"/>
      <c r="T93" s="352"/>
      <c r="U93" s="352"/>
      <c r="V93" s="352"/>
      <c r="W93" s="352"/>
      <c r="X93" s="352"/>
      <c r="Y93" s="352"/>
      <c r="Z93" s="352"/>
      <c r="AA93" s="352"/>
    </row>
    <row r="94">
      <c r="A94" s="352"/>
      <c r="B94" s="352"/>
      <c r="C94" s="352"/>
      <c r="D94" s="352"/>
      <c r="E94" s="352"/>
      <c r="F94" s="352"/>
      <c r="G94" s="352"/>
      <c r="H94" s="352"/>
      <c r="I94" s="352"/>
      <c r="J94" s="352"/>
      <c r="K94" s="352"/>
      <c r="L94" s="352"/>
      <c r="M94" s="352"/>
      <c r="N94" s="352"/>
      <c r="O94" s="352"/>
      <c r="P94" s="352"/>
      <c r="Q94" s="352"/>
      <c r="R94" s="352"/>
      <c r="S94" s="352"/>
      <c r="T94" s="352"/>
      <c r="U94" s="352"/>
      <c r="V94" s="352"/>
      <c r="W94" s="352"/>
      <c r="X94" s="352"/>
      <c r="Y94" s="352"/>
      <c r="Z94" s="352"/>
      <c r="AA94" s="352"/>
    </row>
    <row r="95">
      <c r="A95" s="352"/>
      <c r="B95" s="352"/>
      <c r="C95" s="352"/>
      <c r="D95" s="352"/>
      <c r="E95" s="352"/>
      <c r="F95" s="352"/>
      <c r="G95" s="352"/>
      <c r="H95" s="352"/>
      <c r="I95" s="352"/>
      <c r="J95" s="352"/>
      <c r="K95" s="352"/>
      <c r="L95" s="352"/>
      <c r="M95" s="352"/>
      <c r="N95" s="352"/>
      <c r="O95" s="352"/>
      <c r="P95" s="352"/>
      <c r="Q95" s="352"/>
      <c r="R95" s="352"/>
      <c r="S95" s="352"/>
      <c r="T95" s="352"/>
      <c r="U95" s="352"/>
      <c r="V95" s="352"/>
      <c r="W95" s="352"/>
      <c r="X95" s="352"/>
      <c r="Y95" s="352"/>
      <c r="Z95" s="352"/>
      <c r="AA95" s="352"/>
    </row>
    <row r="96">
      <c r="A96" s="352"/>
      <c r="B96" s="352"/>
      <c r="C96" s="352"/>
      <c r="D96" s="352"/>
      <c r="E96" s="352"/>
      <c r="F96" s="352"/>
      <c r="G96" s="352"/>
      <c r="H96" s="352"/>
      <c r="I96" s="352"/>
      <c r="J96" s="352"/>
      <c r="K96" s="352"/>
      <c r="L96" s="352"/>
      <c r="M96" s="352"/>
      <c r="N96" s="352"/>
      <c r="O96" s="352"/>
      <c r="P96" s="352"/>
      <c r="Q96" s="352"/>
      <c r="R96" s="352"/>
      <c r="S96" s="352"/>
      <c r="T96" s="352"/>
      <c r="U96" s="352"/>
      <c r="V96" s="352"/>
      <c r="W96" s="352"/>
      <c r="X96" s="352"/>
      <c r="Y96" s="352"/>
      <c r="Z96" s="352"/>
      <c r="AA96" s="352"/>
    </row>
    <row r="97">
      <c r="A97" s="352"/>
      <c r="B97" s="352"/>
      <c r="C97" s="352"/>
      <c r="D97" s="352"/>
      <c r="E97" s="352"/>
      <c r="F97" s="352"/>
      <c r="G97" s="352"/>
      <c r="H97" s="352"/>
      <c r="I97" s="352"/>
      <c r="J97" s="352"/>
      <c r="K97" s="352"/>
      <c r="L97" s="352"/>
      <c r="M97" s="352"/>
      <c r="N97" s="352"/>
      <c r="O97" s="352"/>
      <c r="P97" s="352"/>
      <c r="Q97" s="352"/>
      <c r="R97" s="352"/>
      <c r="S97" s="352"/>
      <c r="T97" s="352"/>
      <c r="U97" s="352"/>
      <c r="V97" s="352"/>
      <c r="W97" s="352"/>
      <c r="X97" s="352"/>
      <c r="Y97" s="352"/>
      <c r="Z97" s="352"/>
      <c r="AA97" s="352"/>
    </row>
    <row r="98">
      <c r="A98" s="352"/>
      <c r="B98" s="352"/>
      <c r="C98" s="352"/>
      <c r="D98" s="352"/>
      <c r="E98" s="352"/>
      <c r="F98" s="352"/>
      <c r="G98" s="352"/>
      <c r="H98" s="352"/>
      <c r="I98" s="352"/>
      <c r="J98" s="352"/>
      <c r="K98" s="352"/>
      <c r="L98" s="352"/>
      <c r="M98" s="352"/>
      <c r="N98" s="352"/>
      <c r="O98" s="352"/>
      <c r="P98" s="352"/>
      <c r="Q98" s="352"/>
      <c r="R98" s="352"/>
      <c r="S98" s="352"/>
      <c r="T98" s="352"/>
      <c r="U98" s="352"/>
      <c r="V98" s="352"/>
      <c r="W98" s="352"/>
      <c r="X98" s="352"/>
      <c r="Y98" s="352"/>
      <c r="Z98" s="352"/>
      <c r="AA98" s="352"/>
    </row>
    <row r="99">
      <c r="A99" s="352"/>
      <c r="B99" s="352"/>
      <c r="C99" s="352"/>
      <c r="D99" s="352"/>
      <c r="E99" s="352"/>
      <c r="F99" s="352"/>
      <c r="G99" s="352"/>
      <c r="H99" s="352"/>
      <c r="I99" s="352"/>
      <c r="J99" s="352"/>
      <c r="K99" s="352"/>
      <c r="L99" s="352"/>
      <c r="M99" s="352"/>
      <c r="N99" s="352"/>
      <c r="O99" s="352"/>
      <c r="P99" s="352"/>
      <c r="Q99" s="352"/>
      <c r="R99" s="352"/>
      <c r="S99" s="352"/>
      <c r="T99" s="352"/>
      <c r="U99" s="352"/>
      <c r="V99" s="352"/>
      <c r="W99" s="352"/>
      <c r="X99" s="352"/>
      <c r="Y99" s="352"/>
      <c r="Z99" s="352"/>
      <c r="AA99" s="352"/>
    </row>
    <row r="100">
      <c r="A100" s="352"/>
      <c r="B100" s="352"/>
      <c r="C100" s="352"/>
      <c r="D100" s="352"/>
      <c r="E100" s="352"/>
      <c r="F100" s="352"/>
      <c r="G100" s="352"/>
      <c r="H100" s="352"/>
      <c r="I100" s="352"/>
      <c r="J100" s="352"/>
      <c r="K100" s="352"/>
      <c r="L100" s="352"/>
      <c r="M100" s="352"/>
      <c r="N100" s="352"/>
      <c r="O100" s="352"/>
      <c r="P100" s="352"/>
      <c r="Q100" s="352"/>
      <c r="R100" s="352"/>
      <c r="S100" s="352"/>
      <c r="T100" s="352"/>
      <c r="U100" s="352"/>
      <c r="V100" s="352"/>
      <c r="W100" s="352"/>
      <c r="X100" s="352"/>
      <c r="Y100" s="352"/>
      <c r="Z100" s="352"/>
      <c r="AA100" s="352"/>
    </row>
    <row r="101">
      <c r="A101" s="352"/>
      <c r="B101" s="352"/>
      <c r="C101" s="352"/>
      <c r="D101" s="352"/>
      <c r="E101" s="352"/>
      <c r="F101" s="352"/>
      <c r="G101" s="352"/>
      <c r="H101" s="352"/>
      <c r="I101" s="352"/>
      <c r="J101" s="352"/>
      <c r="K101" s="352"/>
      <c r="L101" s="352"/>
      <c r="M101" s="352"/>
      <c r="N101" s="352"/>
      <c r="O101" s="352"/>
      <c r="P101" s="352"/>
      <c r="Q101" s="352"/>
      <c r="R101" s="352"/>
      <c r="S101" s="352"/>
      <c r="T101" s="352"/>
      <c r="U101" s="352"/>
      <c r="V101" s="352"/>
      <c r="W101" s="352"/>
      <c r="X101" s="352"/>
      <c r="Y101" s="352"/>
      <c r="Z101" s="352"/>
      <c r="AA101" s="352"/>
    </row>
    <row r="102">
      <c r="A102" s="352"/>
      <c r="B102" s="352"/>
      <c r="C102" s="352"/>
      <c r="D102" s="352"/>
      <c r="E102" s="352"/>
      <c r="F102" s="352"/>
      <c r="G102" s="352"/>
      <c r="H102" s="352"/>
      <c r="I102" s="352"/>
      <c r="J102" s="352"/>
      <c r="K102" s="352"/>
      <c r="L102" s="352"/>
      <c r="M102" s="352"/>
      <c r="N102" s="352"/>
      <c r="O102" s="352"/>
      <c r="P102" s="352"/>
      <c r="Q102" s="352"/>
      <c r="R102" s="352"/>
      <c r="S102" s="352"/>
      <c r="T102" s="352"/>
      <c r="U102" s="352"/>
      <c r="V102" s="352"/>
      <c r="W102" s="352"/>
      <c r="X102" s="352"/>
      <c r="Y102" s="352"/>
      <c r="Z102" s="352"/>
      <c r="AA102" s="352"/>
    </row>
    <row r="103">
      <c r="A103" s="352"/>
      <c r="B103" s="352"/>
      <c r="C103" s="352"/>
      <c r="D103" s="352"/>
      <c r="E103" s="352"/>
      <c r="F103" s="352"/>
      <c r="G103" s="352"/>
      <c r="H103" s="352"/>
      <c r="I103" s="352"/>
      <c r="J103" s="352"/>
      <c r="K103" s="352"/>
      <c r="L103" s="352"/>
      <c r="M103" s="352"/>
      <c r="N103" s="352"/>
      <c r="O103" s="352"/>
      <c r="P103" s="352"/>
      <c r="Q103" s="352"/>
      <c r="R103" s="352"/>
      <c r="S103" s="352"/>
      <c r="T103" s="352"/>
      <c r="U103" s="352"/>
      <c r="V103" s="352"/>
      <c r="W103" s="352"/>
      <c r="X103" s="352"/>
      <c r="Y103" s="352"/>
      <c r="Z103" s="352"/>
      <c r="AA103" s="352"/>
    </row>
    <row r="104">
      <c r="A104" s="352"/>
      <c r="B104" s="352"/>
      <c r="C104" s="352"/>
      <c r="D104" s="352"/>
      <c r="E104" s="352"/>
      <c r="F104" s="352"/>
      <c r="G104" s="352"/>
      <c r="H104" s="352"/>
      <c r="I104" s="352"/>
      <c r="J104" s="352"/>
      <c r="K104" s="352"/>
      <c r="L104" s="352"/>
      <c r="M104" s="352"/>
      <c r="N104" s="352"/>
      <c r="O104" s="352"/>
      <c r="P104" s="352"/>
      <c r="Q104" s="352"/>
      <c r="R104" s="352"/>
      <c r="S104" s="352"/>
      <c r="T104" s="352"/>
      <c r="U104" s="352"/>
      <c r="V104" s="352"/>
      <c r="W104" s="352"/>
      <c r="X104" s="352"/>
      <c r="Y104" s="352"/>
      <c r="Z104" s="352"/>
      <c r="AA104" s="352"/>
    </row>
    <row r="105">
      <c r="A105" s="352"/>
      <c r="B105" s="352"/>
      <c r="C105" s="352"/>
      <c r="D105" s="352"/>
      <c r="E105" s="352"/>
      <c r="F105" s="352"/>
      <c r="G105" s="352"/>
      <c r="H105" s="352"/>
      <c r="I105" s="352"/>
      <c r="J105" s="352"/>
      <c r="K105" s="352"/>
      <c r="L105" s="352"/>
      <c r="M105" s="352"/>
      <c r="N105" s="352"/>
      <c r="O105" s="352"/>
      <c r="P105" s="352"/>
      <c r="Q105" s="352"/>
      <c r="R105" s="352"/>
      <c r="S105" s="352"/>
      <c r="T105" s="352"/>
      <c r="U105" s="352"/>
      <c r="V105" s="352"/>
      <c r="W105" s="352"/>
      <c r="X105" s="352"/>
      <c r="Y105" s="352"/>
      <c r="Z105" s="352"/>
      <c r="AA105" s="352"/>
    </row>
    <row r="106">
      <c r="A106" s="352"/>
      <c r="B106" s="352"/>
      <c r="C106" s="352"/>
      <c r="D106" s="352"/>
      <c r="E106" s="352"/>
      <c r="F106" s="352"/>
      <c r="G106" s="352"/>
      <c r="H106" s="352"/>
      <c r="I106" s="352"/>
      <c r="J106" s="352"/>
      <c r="K106" s="352"/>
      <c r="L106" s="352"/>
      <c r="M106" s="352"/>
      <c r="N106" s="352"/>
      <c r="O106" s="352"/>
      <c r="P106" s="352"/>
      <c r="Q106" s="352"/>
      <c r="R106" s="352"/>
      <c r="S106" s="352"/>
      <c r="T106" s="352"/>
      <c r="U106" s="352"/>
      <c r="V106" s="352"/>
      <c r="W106" s="352"/>
      <c r="X106" s="352"/>
      <c r="Y106" s="352"/>
      <c r="Z106" s="352"/>
      <c r="AA106" s="352"/>
    </row>
    <row r="107">
      <c r="A107" s="352"/>
      <c r="B107" s="352"/>
      <c r="C107" s="352"/>
      <c r="D107" s="352"/>
      <c r="E107" s="352"/>
      <c r="F107" s="352"/>
      <c r="G107" s="352"/>
      <c r="H107" s="352"/>
      <c r="I107" s="352"/>
      <c r="J107" s="352"/>
      <c r="K107" s="352"/>
      <c r="L107" s="352"/>
      <c r="M107" s="352"/>
      <c r="N107" s="352"/>
      <c r="O107" s="352"/>
      <c r="P107" s="352"/>
      <c r="Q107" s="352"/>
      <c r="R107" s="352"/>
      <c r="S107" s="352"/>
      <c r="T107" s="352"/>
      <c r="U107" s="352"/>
      <c r="V107" s="352"/>
      <c r="W107" s="352"/>
      <c r="X107" s="352"/>
      <c r="Y107" s="352"/>
      <c r="Z107" s="352"/>
      <c r="AA107" s="352"/>
    </row>
    <row r="108">
      <c r="A108" s="352"/>
      <c r="B108" s="352"/>
      <c r="C108" s="352"/>
      <c r="D108" s="352"/>
      <c r="E108" s="352"/>
      <c r="F108" s="352"/>
      <c r="G108" s="352"/>
      <c r="H108" s="352"/>
      <c r="I108" s="352"/>
      <c r="J108" s="352"/>
      <c r="K108" s="352"/>
      <c r="L108" s="352"/>
      <c r="M108" s="352"/>
      <c r="N108" s="352"/>
      <c r="O108" s="352"/>
      <c r="P108" s="352"/>
      <c r="Q108" s="352"/>
      <c r="R108" s="352"/>
      <c r="S108" s="352"/>
      <c r="T108" s="352"/>
      <c r="U108" s="352"/>
      <c r="V108" s="352"/>
      <c r="W108" s="352"/>
      <c r="X108" s="352"/>
      <c r="Y108" s="352"/>
      <c r="Z108" s="352"/>
      <c r="AA108" s="352"/>
    </row>
    <row r="109">
      <c r="A109" s="352"/>
      <c r="B109" s="352"/>
      <c r="C109" s="352"/>
      <c r="D109" s="352"/>
      <c r="E109" s="352"/>
      <c r="F109" s="352"/>
      <c r="G109" s="352"/>
      <c r="H109" s="352"/>
      <c r="I109" s="352"/>
      <c r="J109" s="352"/>
      <c r="K109" s="352"/>
      <c r="L109" s="352"/>
      <c r="M109" s="352"/>
      <c r="N109" s="352"/>
      <c r="O109" s="352"/>
      <c r="P109" s="352"/>
      <c r="Q109" s="352"/>
      <c r="R109" s="352"/>
      <c r="S109" s="352"/>
      <c r="T109" s="352"/>
      <c r="U109" s="352"/>
      <c r="V109" s="352"/>
      <c r="W109" s="352"/>
      <c r="X109" s="352"/>
      <c r="Y109" s="352"/>
      <c r="Z109" s="352"/>
      <c r="AA109" s="352"/>
    </row>
    <row r="110">
      <c r="A110" s="352"/>
      <c r="B110" s="352"/>
      <c r="C110" s="352"/>
      <c r="D110" s="352"/>
      <c r="E110" s="352"/>
      <c r="F110" s="352"/>
      <c r="G110" s="352"/>
      <c r="H110" s="352"/>
      <c r="I110" s="352"/>
      <c r="J110" s="352"/>
      <c r="K110" s="352"/>
      <c r="L110" s="352"/>
      <c r="M110" s="352"/>
      <c r="N110" s="352"/>
      <c r="O110" s="352"/>
      <c r="P110" s="352"/>
      <c r="Q110" s="352"/>
      <c r="R110" s="352"/>
      <c r="S110" s="352"/>
      <c r="T110" s="352"/>
      <c r="U110" s="352"/>
      <c r="V110" s="352"/>
      <c r="W110" s="352"/>
      <c r="X110" s="352"/>
      <c r="Y110" s="352"/>
      <c r="Z110" s="352"/>
      <c r="AA110" s="352"/>
    </row>
    <row r="111">
      <c r="A111" s="352"/>
      <c r="B111" s="352"/>
      <c r="C111" s="352"/>
      <c r="D111" s="352"/>
      <c r="E111" s="352"/>
      <c r="F111" s="352"/>
      <c r="G111" s="352"/>
      <c r="H111" s="352"/>
      <c r="I111" s="352"/>
      <c r="J111" s="352"/>
      <c r="K111" s="352"/>
      <c r="L111" s="352"/>
      <c r="M111" s="352"/>
      <c r="N111" s="352"/>
      <c r="O111" s="352"/>
      <c r="P111" s="352"/>
      <c r="Q111" s="352"/>
      <c r="R111" s="352"/>
      <c r="S111" s="352"/>
      <c r="T111" s="352"/>
      <c r="U111" s="352"/>
      <c r="V111" s="352"/>
      <c r="W111" s="352"/>
      <c r="X111" s="352"/>
      <c r="Y111" s="352"/>
      <c r="Z111" s="352"/>
      <c r="AA111" s="352"/>
    </row>
    <row r="112">
      <c r="A112" s="352"/>
      <c r="B112" s="352"/>
      <c r="C112" s="352"/>
      <c r="D112" s="352"/>
      <c r="E112" s="352"/>
      <c r="F112" s="352"/>
      <c r="G112" s="352"/>
      <c r="H112" s="352"/>
      <c r="I112" s="352"/>
      <c r="J112" s="352"/>
      <c r="K112" s="352"/>
      <c r="L112" s="352"/>
      <c r="M112" s="352"/>
      <c r="N112" s="352"/>
      <c r="O112" s="352"/>
      <c r="P112" s="352"/>
      <c r="Q112" s="352"/>
      <c r="R112" s="352"/>
      <c r="S112" s="352"/>
      <c r="T112" s="352"/>
      <c r="U112" s="352"/>
      <c r="V112" s="352"/>
      <c r="W112" s="352"/>
      <c r="X112" s="352"/>
      <c r="Y112" s="352"/>
      <c r="Z112" s="352"/>
      <c r="AA112" s="352"/>
    </row>
    <row r="113">
      <c r="A113" s="352"/>
      <c r="B113" s="352"/>
      <c r="C113" s="352"/>
      <c r="D113" s="352"/>
      <c r="E113" s="352"/>
      <c r="F113" s="352"/>
      <c r="G113" s="352"/>
      <c r="H113" s="352"/>
      <c r="I113" s="352"/>
      <c r="J113" s="352"/>
      <c r="K113" s="352"/>
      <c r="L113" s="352"/>
      <c r="M113" s="352"/>
      <c r="N113" s="352"/>
      <c r="O113" s="352"/>
      <c r="P113" s="352"/>
      <c r="Q113" s="352"/>
      <c r="R113" s="352"/>
      <c r="S113" s="352"/>
      <c r="T113" s="352"/>
      <c r="U113" s="352"/>
      <c r="V113" s="352"/>
      <c r="W113" s="352"/>
      <c r="X113" s="352"/>
      <c r="Y113" s="352"/>
      <c r="Z113" s="352"/>
      <c r="AA113" s="352"/>
    </row>
    <row r="114">
      <c r="A114" s="352"/>
      <c r="B114" s="352"/>
      <c r="C114" s="352"/>
      <c r="D114" s="352"/>
      <c r="E114" s="352"/>
      <c r="F114" s="352"/>
      <c r="G114" s="352"/>
      <c r="H114" s="352"/>
      <c r="I114" s="352"/>
      <c r="J114" s="352"/>
      <c r="K114" s="352"/>
      <c r="L114" s="352"/>
      <c r="M114" s="352"/>
      <c r="N114" s="352"/>
      <c r="O114" s="352"/>
      <c r="P114" s="352"/>
      <c r="Q114" s="352"/>
      <c r="R114" s="352"/>
      <c r="S114" s="352"/>
      <c r="T114" s="352"/>
      <c r="U114" s="352"/>
      <c r="V114" s="352"/>
      <c r="W114" s="352"/>
      <c r="X114" s="352"/>
      <c r="Y114" s="352"/>
      <c r="Z114" s="352"/>
      <c r="AA114" s="352"/>
    </row>
    <row r="115">
      <c r="A115" s="352"/>
      <c r="B115" s="352"/>
      <c r="C115" s="352"/>
      <c r="D115" s="352"/>
      <c r="E115" s="352"/>
      <c r="F115" s="352"/>
      <c r="G115" s="352"/>
      <c r="H115" s="352"/>
      <c r="I115" s="352"/>
      <c r="J115" s="352"/>
      <c r="K115" s="352"/>
      <c r="L115" s="352"/>
      <c r="M115" s="352"/>
      <c r="N115" s="352"/>
      <c r="O115" s="352"/>
      <c r="P115" s="352"/>
      <c r="Q115" s="352"/>
      <c r="R115" s="352"/>
      <c r="S115" s="352"/>
      <c r="T115" s="352"/>
      <c r="U115" s="352"/>
      <c r="V115" s="352"/>
      <c r="W115" s="352"/>
      <c r="X115" s="352"/>
      <c r="Y115" s="352"/>
      <c r="Z115" s="352"/>
      <c r="AA115" s="352"/>
    </row>
    <row r="116">
      <c r="A116" s="352"/>
      <c r="B116" s="352"/>
      <c r="C116" s="352"/>
      <c r="D116" s="352"/>
      <c r="E116" s="352"/>
      <c r="F116" s="352"/>
      <c r="G116" s="352"/>
      <c r="H116" s="352"/>
      <c r="I116" s="352"/>
      <c r="J116" s="352"/>
      <c r="K116" s="352"/>
      <c r="L116" s="352"/>
      <c r="M116" s="352"/>
      <c r="N116" s="352"/>
      <c r="O116" s="352"/>
      <c r="P116" s="352"/>
      <c r="Q116" s="352"/>
      <c r="R116" s="352"/>
      <c r="S116" s="352"/>
      <c r="T116" s="352"/>
      <c r="U116" s="352"/>
      <c r="V116" s="352"/>
      <c r="W116" s="352"/>
      <c r="X116" s="352"/>
      <c r="Y116" s="352"/>
      <c r="Z116" s="352"/>
      <c r="AA116" s="352"/>
    </row>
    <row r="117">
      <c r="A117" s="352"/>
      <c r="B117" s="352"/>
      <c r="C117" s="352"/>
      <c r="D117" s="352"/>
      <c r="E117" s="352"/>
      <c r="F117" s="352"/>
      <c r="G117" s="352"/>
      <c r="H117" s="352"/>
      <c r="I117" s="352"/>
      <c r="J117" s="352"/>
      <c r="K117" s="352"/>
      <c r="L117" s="352"/>
      <c r="M117" s="352"/>
      <c r="N117" s="352"/>
      <c r="O117" s="352"/>
      <c r="P117" s="352"/>
      <c r="Q117" s="352"/>
      <c r="R117" s="352"/>
      <c r="S117" s="352"/>
      <c r="T117" s="352"/>
      <c r="U117" s="352"/>
      <c r="V117" s="352"/>
      <c r="W117" s="352"/>
      <c r="X117" s="352"/>
      <c r="Y117" s="352"/>
      <c r="Z117" s="352"/>
      <c r="AA117" s="352"/>
    </row>
    <row r="118">
      <c r="A118" s="352"/>
      <c r="B118" s="352"/>
      <c r="C118" s="352"/>
      <c r="D118" s="352"/>
      <c r="E118" s="352"/>
      <c r="F118" s="352"/>
      <c r="G118" s="352"/>
      <c r="H118" s="352"/>
      <c r="I118" s="352"/>
      <c r="J118" s="352"/>
      <c r="K118" s="352"/>
      <c r="L118" s="352"/>
      <c r="M118" s="352"/>
      <c r="N118" s="352"/>
      <c r="O118" s="352"/>
      <c r="P118" s="352"/>
      <c r="Q118" s="352"/>
      <c r="R118" s="352"/>
      <c r="S118" s="352"/>
      <c r="T118" s="352"/>
      <c r="U118" s="352"/>
      <c r="V118" s="352"/>
      <c r="W118" s="352"/>
      <c r="X118" s="352"/>
      <c r="Y118" s="352"/>
      <c r="Z118" s="352"/>
      <c r="AA118" s="352"/>
    </row>
    <row r="119">
      <c r="A119" s="352"/>
      <c r="B119" s="352"/>
      <c r="C119" s="352"/>
      <c r="D119" s="352"/>
      <c r="E119" s="352"/>
      <c r="F119" s="352"/>
      <c r="G119" s="352"/>
      <c r="H119" s="352"/>
      <c r="I119" s="352"/>
      <c r="J119" s="352"/>
      <c r="K119" s="352"/>
      <c r="L119" s="352"/>
      <c r="M119" s="352"/>
      <c r="N119" s="352"/>
      <c r="O119" s="352"/>
      <c r="P119" s="352"/>
      <c r="Q119" s="352"/>
      <c r="R119" s="352"/>
      <c r="S119" s="352"/>
      <c r="T119" s="352"/>
      <c r="U119" s="352"/>
      <c r="V119" s="352"/>
      <c r="W119" s="352"/>
      <c r="X119" s="352"/>
      <c r="Y119" s="352"/>
      <c r="Z119" s="352"/>
      <c r="AA119" s="352"/>
    </row>
    <row r="120">
      <c r="A120" s="352"/>
      <c r="B120" s="352"/>
      <c r="C120" s="352"/>
      <c r="D120" s="352"/>
      <c r="E120" s="352"/>
      <c r="F120" s="352"/>
      <c r="G120" s="352"/>
      <c r="H120" s="352"/>
      <c r="I120" s="352"/>
      <c r="J120" s="352"/>
      <c r="K120" s="352"/>
      <c r="L120" s="352"/>
      <c r="M120" s="352"/>
      <c r="N120" s="352"/>
      <c r="O120" s="352"/>
      <c r="P120" s="352"/>
      <c r="Q120" s="352"/>
      <c r="R120" s="352"/>
      <c r="S120" s="352"/>
      <c r="T120" s="352"/>
      <c r="U120" s="352"/>
      <c r="V120" s="352"/>
      <c r="W120" s="352"/>
      <c r="X120" s="352"/>
      <c r="Y120" s="352"/>
      <c r="Z120" s="352"/>
      <c r="AA120" s="352"/>
    </row>
    <row r="121">
      <c r="A121" s="352"/>
      <c r="B121" s="352"/>
      <c r="C121" s="352"/>
      <c r="D121" s="352"/>
      <c r="E121" s="352"/>
      <c r="F121" s="352"/>
      <c r="G121" s="352"/>
      <c r="H121" s="352"/>
      <c r="I121" s="352"/>
      <c r="J121" s="352"/>
      <c r="K121" s="352"/>
      <c r="L121" s="352"/>
      <c r="M121" s="352"/>
      <c r="N121" s="352"/>
      <c r="O121" s="352"/>
      <c r="P121" s="352"/>
      <c r="Q121" s="352"/>
      <c r="R121" s="352"/>
      <c r="S121" s="352"/>
      <c r="T121" s="352"/>
      <c r="U121" s="352"/>
      <c r="V121" s="352"/>
      <c r="W121" s="352"/>
      <c r="X121" s="352"/>
      <c r="Y121" s="352"/>
      <c r="Z121" s="352"/>
      <c r="AA121" s="352"/>
    </row>
    <row r="122">
      <c r="A122" s="352"/>
      <c r="B122" s="352"/>
      <c r="C122" s="352"/>
      <c r="D122" s="352"/>
      <c r="E122" s="352"/>
      <c r="F122" s="352"/>
      <c r="G122" s="352"/>
      <c r="H122" s="352"/>
      <c r="I122" s="352"/>
      <c r="J122" s="352"/>
      <c r="K122" s="352"/>
      <c r="L122" s="352"/>
      <c r="M122" s="352"/>
      <c r="N122" s="352"/>
      <c r="O122" s="352"/>
      <c r="P122" s="352"/>
      <c r="Q122" s="352"/>
      <c r="R122" s="352"/>
      <c r="S122" s="352"/>
      <c r="T122" s="352"/>
      <c r="U122" s="352"/>
      <c r="V122" s="352"/>
      <c r="W122" s="352"/>
      <c r="X122" s="352"/>
      <c r="Y122" s="352"/>
      <c r="Z122" s="352"/>
      <c r="AA122" s="352"/>
    </row>
    <row r="123">
      <c r="A123" s="352"/>
      <c r="B123" s="352"/>
      <c r="C123" s="352"/>
      <c r="D123" s="352"/>
      <c r="E123" s="352"/>
      <c r="F123" s="352"/>
      <c r="G123" s="352"/>
      <c r="H123" s="352"/>
      <c r="I123" s="352"/>
      <c r="J123" s="352"/>
      <c r="K123" s="352"/>
      <c r="L123" s="352"/>
      <c r="M123" s="352"/>
      <c r="N123" s="352"/>
      <c r="O123" s="352"/>
      <c r="P123" s="352"/>
      <c r="Q123" s="352"/>
      <c r="R123" s="352"/>
      <c r="S123" s="352"/>
      <c r="T123" s="352"/>
      <c r="U123" s="352"/>
      <c r="V123" s="352"/>
      <c r="W123" s="352"/>
      <c r="X123" s="352"/>
      <c r="Y123" s="352"/>
      <c r="Z123" s="352"/>
      <c r="AA123" s="352"/>
    </row>
    <row r="124">
      <c r="A124" s="352"/>
      <c r="B124" s="352"/>
      <c r="C124" s="352"/>
      <c r="D124" s="352"/>
      <c r="E124" s="352"/>
      <c r="F124" s="352"/>
      <c r="G124" s="352"/>
      <c r="H124" s="352"/>
      <c r="I124" s="352"/>
      <c r="J124" s="352"/>
      <c r="K124" s="352"/>
      <c r="L124" s="352"/>
      <c r="M124" s="352"/>
      <c r="N124" s="352"/>
      <c r="O124" s="352"/>
      <c r="P124" s="352"/>
      <c r="Q124" s="352"/>
      <c r="R124" s="352"/>
      <c r="S124" s="352"/>
      <c r="T124" s="352"/>
      <c r="U124" s="352"/>
      <c r="V124" s="352"/>
      <c r="W124" s="352"/>
      <c r="X124" s="352"/>
      <c r="Y124" s="352"/>
      <c r="Z124" s="352"/>
      <c r="AA124" s="352"/>
    </row>
    <row r="125">
      <c r="A125" s="352"/>
      <c r="B125" s="352"/>
      <c r="C125" s="352"/>
      <c r="D125" s="352"/>
      <c r="E125" s="352"/>
      <c r="F125" s="352"/>
      <c r="G125" s="352"/>
      <c r="H125" s="352"/>
      <c r="I125" s="352"/>
      <c r="J125" s="352"/>
      <c r="K125" s="352"/>
      <c r="L125" s="352"/>
      <c r="M125" s="352"/>
      <c r="N125" s="352"/>
      <c r="O125" s="352"/>
      <c r="P125" s="352"/>
      <c r="Q125" s="352"/>
      <c r="R125" s="352"/>
      <c r="S125" s="352"/>
      <c r="T125" s="352"/>
      <c r="U125" s="352"/>
      <c r="V125" s="352"/>
      <c r="W125" s="352"/>
      <c r="X125" s="352"/>
      <c r="Y125" s="352"/>
      <c r="Z125" s="352"/>
      <c r="AA125" s="352"/>
    </row>
    <row r="126">
      <c r="A126" s="352"/>
      <c r="B126" s="352"/>
      <c r="C126" s="352"/>
      <c r="D126" s="352"/>
      <c r="E126" s="352"/>
      <c r="F126" s="352"/>
      <c r="G126" s="352"/>
      <c r="H126" s="352"/>
      <c r="I126" s="352"/>
      <c r="J126" s="352"/>
      <c r="K126" s="352"/>
      <c r="L126" s="352"/>
      <c r="M126" s="352"/>
      <c r="N126" s="352"/>
      <c r="O126" s="352"/>
      <c r="P126" s="352"/>
      <c r="Q126" s="352"/>
      <c r="R126" s="352"/>
      <c r="S126" s="352"/>
      <c r="T126" s="352"/>
      <c r="U126" s="352"/>
      <c r="V126" s="352"/>
      <c r="W126" s="352"/>
      <c r="X126" s="352"/>
      <c r="Y126" s="352"/>
      <c r="Z126" s="352"/>
      <c r="AA126" s="352"/>
    </row>
    <row r="127">
      <c r="A127" s="352"/>
      <c r="B127" s="352"/>
      <c r="C127" s="352"/>
      <c r="D127" s="352"/>
      <c r="E127" s="352"/>
      <c r="F127" s="352"/>
      <c r="G127" s="352"/>
      <c r="H127" s="352"/>
      <c r="I127" s="352"/>
      <c r="J127" s="352"/>
      <c r="K127" s="352"/>
      <c r="L127" s="352"/>
      <c r="M127" s="352"/>
      <c r="N127" s="352"/>
      <c r="O127" s="352"/>
      <c r="P127" s="352"/>
      <c r="Q127" s="352"/>
      <c r="R127" s="352"/>
      <c r="S127" s="352"/>
      <c r="T127" s="352"/>
      <c r="U127" s="352"/>
      <c r="V127" s="352"/>
      <c r="W127" s="352"/>
      <c r="X127" s="352"/>
      <c r="Y127" s="352"/>
      <c r="Z127" s="352"/>
      <c r="AA127" s="352"/>
    </row>
    <row r="128">
      <c r="A128" s="352"/>
      <c r="B128" s="352"/>
      <c r="C128" s="352"/>
      <c r="D128" s="352"/>
      <c r="E128" s="352"/>
      <c r="F128" s="352"/>
      <c r="G128" s="352"/>
      <c r="H128" s="352"/>
      <c r="I128" s="352"/>
      <c r="J128" s="352"/>
      <c r="K128" s="352"/>
      <c r="L128" s="352"/>
      <c r="M128" s="352"/>
      <c r="N128" s="352"/>
      <c r="O128" s="352"/>
      <c r="P128" s="352"/>
      <c r="Q128" s="352"/>
      <c r="R128" s="352"/>
      <c r="S128" s="352"/>
      <c r="T128" s="352"/>
      <c r="U128" s="352"/>
      <c r="V128" s="352"/>
      <c r="W128" s="352"/>
      <c r="X128" s="352"/>
      <c r="Y128" s="352"/>
      <c r="Z128" s="352"/>
      <c r="AA128" s="352"/>
    </row>
    <row r="129">
      <c r="A129" s="352"/>
      <c r="B129" s="352"/>
      <c r="C129" s="352"/>
      <c r="D129" s="352"/>
      <c r="E129" s="352"/>
      <c r="F129" s="352"/>
      <c r="G129" s="352"/>
      <c r="H129" s="352"/>
      <c r="I129" s="352"/>
      <c r="J129" s="352"/>
      <c r="K129" s="352"/>
      <c r="L129" s="352"/>
      <c r="M129" s="352"/>
      <c r="N129" s="352"/>
      <c r="O129" s="352"/>
      <c r="P129" s="352"/>
      <c r="Q129" s="352"/>
      <c r="R129" s="352"/>
      <c r="S129" s="352"/>
      <c r="T129" s="352"/>
      <c r="U129" s="352"/>
      <c r="V129" s="352"/>
      <c r="W129" s="352"/>
      <c r="X129" s="352"/>
      <c r="Y129" s="352"/>
      <c r="Z129" s="352"/>
      <c r="AA129" s="352"/>
    </row>
    <row r="130">
      <c r="A130" s="352"/>
      <c r="B130" s="352"/>
      <c r="C130" s="352"/>
      <c r="D130" s="352"/>
      <c r="E130" s="352"/>
      <c r="F130" s="352"/>
      <c r="G130" s="352"/>
      <c r="H130" s="352"/>
      <c r="I130" s="352"/>
      <c r="J130" s="352"/>
      <c r="K130" s="352"/>
      <c r="L130" s="352"/>
      <c r="M130" s="352"/>
      <c r="N130" s="352"/>
      <c r="O130" s="352"/>
      <c r="P130" s="352"/>
      <c r="Q130" s="352"/>
      <c r="R130" s="352"/>
      <c r="S130" s="352"/>
      <c r="T130" s="352"/>
      <c r="U130" s="352"/>
      <c r="V130" s="352"/>
      <c r="W130" s="352"/>
      <c r="X130" s="352"/>
      <c r="Y130" s="352"/>
      <c r="Z130" s="352"/>
      <c r="AA130" s="352"/>
    </row>
    <row r="131">
      <c r="A131" s="352"/>
      <c r="B131" s="352"/>
      <c r="C131" s="352"/>
      <c r="D131" s="352"/>
      <c r="E131" s="352"/>
      <c r="F131" s="352"/>
      <c r="G131" s="352"/>
      <c r="H131" s="352"/>
      <c r="I131" s="352"/>
      <c r="J131" s="352"/>
      <c r="K131" s="352"/>
      <c r="L131" s="352"/>
      <c r="M131" s="352"/>
      <c r="N131" s="352"/>
      <c r="O131" s="352"/>
      <c r="P131" s="352"/>
      <c r="Q131" s="352"/>
      <c r="R131" s="352"/>
      <c r="S131" s="352"/>
      <c r="T131" s="352"/>
      <c r="U131" s="352"/>
      <c r="V131" s="352"/>
      <c r="W131" s="352"/>
      <c r="X131" s="352"/>
      <c r="Y131" s="352"/>
      <c r="Z131" s="352"/>
      <c r="AA131" s="352"/>
    </row>
    <row r="132">
      <c r="A132" s="352"/>
      <c r="B132" s="352"/>
      <c r="C132" s="352"/>
      <c r="D132" s="352"/>
      <c r="E132" s="352"/>
      <c r="F132" s="352"/>
      <c r="G132" s="352"/>
      <c r="H132" s="352"/>
      <c r="I132" s="352"/>
      <c r="J132" s="352"/>
      <c r="K132" s="352"/>
      <c r="L132" s="352"/>
      <c r="M132" s="352"/>
      <c r="N132" s="352"/>
      <c r="O132" s="352"/>
      <c r="P132" s="352"/>
      <c r="Q132" s="352"/>
      <c r="R132" s="352"/>
      <c r="S132" s="352"/>
      <c r="T132" s="352"/>
      <c r="U132" s="352"/>
      <c r="V132" s="352"/>
      <c r="W132" s="352"/>
      <c r="X132" s="352"/>
      <c r="Y132" s="352"/>
      <c r="Z132" s="352"/>
      <c r="AA132" s="352"/>
    </row>
    <row r="133">
      <c r="A133" s="352"/>
      <c r="B133" s="352"/>
      <c r="C133" s="352"/>
      <c r="D133" s="352"/>
      <c r="E133" s="352"/>
      <c r="F133" s="352"/>
      <c r="G133" s="352"/>
      <c r="H133" s="352"/>
      <c r="I133" s="352"/>
      <c r="J133" s="352"/>
      <c r="K133" s="352"/>
      <c r="L133" s="352"/>
      <c r="M133" s="352"/>
      <c r="N133" s="352"/>
      <c r="O133" s="352"/>
      <c r="P133" s="352"/>
      <c r="Q133" s="352"/>
      <c r="R133" s="352"/>
      <c r="S133" s="352"/>
      <c r="T133" s="352"/>
      <c r="U133" s="352"/>
      <c r="V133" s="352"/>
      <c r="W133" s="352"/>
      <c r="X133" s="352"/>
      <c r="Y133" s="352"/>
      <c r="Z133" s="352"/>
      <c r="AA133" s="352"/>
    </row>
    <row r="134">
      <c r="A134" s="352"/>
      <c r="B134" s="352"/>
      <c r="C134" s="352"/>
      <c r="D134" s="352"/>
      <c r="E134" s="352"/>
      <c r="F134" s="352"/>
      <c r="G134" s="352"/>
      <c r="H134" s="352"/>
      <c r="I134" s="352"/>
      <c r="J134" s="352"/>
      <c r="K134" s="352"/>
      <c r="L134" s="352"/>
      <c r="M134" s="352"/>
      <c r="N134" s="352"/>
      <c r="O134" s="352"/>
      <c r="P134" s="352"/>
      <c r="Q134" s="352"/>
      <c r="R134" s="352"/>
      <c r="S134" s="352"/>
      <c r="T134" s="352"/>
      <c r="U134" s="352"/>
      <c r="V134" s="352"/>
      <c r="W134" s="352"/>
      <c r="X134" s="352"/>
      <c r="Y134" s="352"/>
      <c r="Z134" s="352"/>
      <c r="AA134" s="352"/>
    </row>
    <row r="135">
      <c r="A135" s="352"/>
      <c r="B135" s="352"/>
      <c r="C135" s="352"/>
      <c r="D135" s="352"/>
      <c r="E135" s="352"/>
      <c r="F135" s="352"/>
      <c r="G135" s="352"/>
      <c r="H135" s="352"/>
      <c r="I135" s="352"/>
      <c r="J135" s="352"/>
      <c r="K135" s="352"/>
      <c r="L135" s="352"/>
      <c r="M135" s="352"/>
      <c r="N135" s="352"/>
      <c r="O135" s="352"/>
      <c r="P135" s="352"/>
      <c r="Q135" s="352"/>
      <c r="R135" s="352"/>
      <c r="S135" s="352"/>
      <c r="T135" s="352"/>
      <c r="U135" s="352"/>
      <c r="V135" s="352"/>
      <c r="W135" s="352"/>
      <c r="X135" s="352"/>
      <c r="Y135" s="352"/>
      <c r="Z135" s="352"/>
      <c r="AA135" s="352"/>
    </row>
    <row r="136">
      <c r="A136" s="352"/>
      <c r="B136" s="352"/>
      <c r="C136" s="352"/>
      <c r="D136" s="352"/>
      <c r="E136" s="352"/>
      <c r="F136" s="352"/>
      <c r="G136" s="352"/>
      <c r="H136" s="352"/>
      <c r="I136" s="352"/>
      <c r="J136" s="352"/>
      <c r="K136" s="352"/>
      <c r="L136" s="352"/>
      <c r="M136" s="352"/>
      <c r="N136" s="352"/>
      <c r="O136" s="352"/>
      <c r="P136" s="352"/>
      <c r="Q136" s="352"/>
      <c r="R136" s="352"/>
      <c r="S136" s="352"/>
      <c r="T136" s="352"/>
      <c r="U136" s="352"/>
      <c r="V136" s="352"/>
      <c r="W136" s="352"/>
      <c r="X136" s="352"/>
      <c r="Y136" s="352"/>
      <c r="Z136" s="352"/>
      <c r="AA136" s="352"/>
    </row>
    <row r="137">
      <c r="A137" s="352"/>
      <c r="B137" s="352"/>
      <c r="C137" s="352"/>
      <c r="D137" s="352"/>
      <c r="E137" s="352"/>
      <c r="F137" s="352"/>
      <c r="G137" s="352"/>
      <c r="H137" s="352"/>
      <c r="I137" s="352"/>
      <c r="J137" s="352"/>
      <c r="K137" s="352"/>
      <c r="L137" s="352"/>
      <c r="M137" s="352"/>
      <c r="N137" s="352"/>
      <c r="O137" s="352"/>
      <c r="P137" s="352"/>
      <c r="Q137" s="352"/>
      <c r="R137" s="352"/>
      <c r="S137" s="352"/>
      <c r="T137" s="352"/>
      <c r="U137" s="352"/>
      <c r="V137" s="352"/>
      <c r="W137" s="352"/>
      <c r="X137" s="352"/>
      <c r="Y137" s="352"/>
      <c r="Z137" s="352"/>
      <c r="AA137" s="352"/>
    </row>
    <row r="138">
      <c r="A138" s="352"/>
      <c r="B138" s="352"/>
      <c r="C138" s="352"/>
      <c r="D138" s="352"/>
      <c r="E138" s="352"/>
      <c r="F138" s="352"/>
      <c r="G138" s="352"/>
      <c r="H138" s="352"/>
      <c r="I138" s="352"/>
      <c r="J138" s="352"/>
      <c r="K138" s="352"/>
      <c r="L138" s="352"/>
      <c r="M138" s="352"/>
      <c r="N138" s="352"/>
      <c r="O138" s="352"/>
      <c r="P138" s="352"/>
      <c r="Q138" s="352"/>
      <c r="R138" s="352"/>
      <c r="S138" s="352"/>
      <c r="T138" s="352"/>
      <c r="U138" s="352"/>
      <c r="V138" s="352"/>
      <c r="W138" s="352"/>
      <c r="X138" s="352"/>
      <c r="Y138" s="352"/>
      <c r="Z138" s="352"/>
      <c r="AA138" s="352"/>
    </row>
    <row r="139">
      <c r="A139" s="352"/>
      <c r="B139" s="352"/>
      <c r="C139" s="352"/>
      <c r="D139" s="352"/>
      <c r="E139" s="352"/>
      <c r="F139" s="352"/>
      <c r="G139" s="352"/>
      <c r="H139" s="352"/>
      <c r="I139" s="352"/>
      <c r="J139" s="352"/>
      <c r="K139" s="352"/>
      <c r="L139" s="352"/>
      <c r="M139" s="352"/>
      <c r="N139" s="352"/>
      <c r="O139" s="352"/>
      <c r="P139" s="352"/>
      <c r="Q139" s="352"/>
      <c r="R139" s="352"/>
      <c r="S139" s="352"/>
      <c r="T139" s="352"/>
      <c r="U139" s="352"/>
      <c r="V139" s="352"/>
      <c r="W139" s="352"/>
      <c r="X139" s="352"/>
      <c r="Y139" s="352"/>
      <c r="Z139" s="352"/>
      <c r="AA139" s="352"/>
    </row>
    <row r="140">
      <c r="A140" s="352"/>
      <c r="B140" s="352"/>
      <c r="C140" s="352"/>
      <c r="D140" s="352"/>
      <c r="E140" s="352"/>
      <c r="F140" s="352"/>
      <c r="G140" s="352"/>
      <c r="H140" s="352"/>
      <c r="I140" s="352"/>
      <c r="J140" s="352"/>
      <c r="K140" s="352"/>
      <c r="L140" s="352"/>
      <c r="M140" s="352"/>
      <c r="N140" s="352"/>
      <c r="O140" s="352"/>
      <c r="P140" s="352"/>
      <c r="Q140" s="352"/>
      <c r="R140" s="352"/>
      <c r="S140" s="352"/>
      <c r="T140" s="352"/>
      <c r="U140" s="352"/>
      <c r="V140" s="352"/>
      <c r="W140" s="352"/>
      <c r="X140" s="352"/>
      <c r="Y140" s="352"/>
      <c r="Z140" s="352"/>
      <c r="AA140" s="352"/>
    </row>
    <row r="141">
      <c r="A141" s="352"/>
      <c r="B141" s="352"/>
      <c r="C141" s="352"/>
      <c r="D141" s="352"/>
      <c r="E141" s="352"/>
      <c r="F141" s="352"/>
      <c r="G141" s="352"/>
      <c r="H141" s="352"/>
      <c r="I141" s="352"/>
      <c r="J141" s="352"/>
      <c r="K141" s="352"/>
      <c r="L141" s="352"/>
      <c r="M141" s="352"/>
      <c r="N141" s="352"/>
      <c r="O141" s="352"/>
      <c r="P141" s="352"/>
      <c r="Q141" s="352"/>
      <c r="R141" s="352"/>
      <c r="S141" s="352"/>
      <c r="T141" s="352"/>
      <c r="U141" s="352"/>
      <c r="V141" s="352"/>
      <c r="W141" s="352"/>
      <c r="X141" s="352"/>
      <c r="Y141" s="352"/>
      <c r="Z141" s="352"/>
      <c r="AA141" s="352"/>
    </row>
    <row r="142">
      <c r="A142" s="352"/>
      <c r="B142" s="352"/>
      <c r="C142" s="352"/>
      <c r="D142" s="352"/>
      <c r="E142" s="352"/>
      <c r="F142" s="352"/>
      <c r="G142" s="352"/>
      <c r="H142" s="352"/>
      <c r="I142" s="352"/>
      <c r="J142" s="352"/>
      <c r="K142" s="352"/>
      <c r="L142" s="352"/>
      <c r="M142" s="352"/>
      <c r="N142" s="352"/>
      <c r="O142" s="352"/>
      <c r="P142" s="352"/>
      <c r="Q142" s="352"/>
      <c r="R142" s="352"/>
      <c r="S142" s="352"/>
      <c r="T142" s="352"/>
      <c r="U142" s="352"/>
      <c r="V142" s="352"/>
      <c r="W142" s="352"/>
      <c r="X142" s="352"/>
      <c r="Y142" s="352"/>
      <c r="Z142" s="352"/>
      <c r="AA142" s="352"/>
    </row>
    <row r="143">
      <c r="A143" s="352"/>
      <c r="B143" s="352"/>
      <c r="C143" s="352"/>
      <c r="D143" s="352"/>
      <c r="E143" s="352"/>
      <c r="F143" s="352"/>
      <c r="G143" s="352"/>
      <c r="H143" s="352"/>
      <c r="I143" s="352"/>
      <c r="J143" s="352"/>
      <c r="K143" s="352"/>
      <c r="L143" s="352"/>
      <c r="M143" s="352"/>
      <c r="N143" s="352"/>
      <c r="O143" s="352"/>
      <c r="P143" s="352"/>
      <c r="Q143" s="352"/>
      <c r="R143" s="352"/>
      <c r="S143" s="352"/>
      <c r="T143" s="352"/>
      <c r="U143" s="352"/>
      <c r="V143" s="352"/>
      <c r="W143" s="352"/>
      <c r="X143" s="352"/>
      <c r="Y143" s="352"/>
      <c r="Z143" s="352"/>
      <c r="AA143" s="352"/>
    </row>
    <row r="144">
      <c r="A144" s="352"/>
      <c r="B144" s="352"/>
      <c r="C144" s="352"/>
      <c r="D144" s="352"/>
      <c r="E144" s="352"/>
      <c r="F144" s="352"/>
      <c r="G144" s="352"/>
      <c r="H144" s="352"/>
      <c r="I144" s="352"/>
      <c r="J144" s="352"/>
      <c r="K144" s="352"/>
      <c r="L144" s="352"/>
      <c r="M144" s="352"/>
      <c r="N144" s="352"/>
      <c r="O144" s="352"/>
      <c r="P144" s="352"/>
      <c r="Q144" s="352"/>
      <c r="R144" s="352"/>
      <c r="S144" s="352"/>
      <c r="T144" s="352"/>
      <c r="U144" s="352"/>
      <c r="V144" s="352"/>
      <c r="W144" s="352"/>
      <c r="X144" s="352"/>
      <c r="Y144" s="352"/>
      <c r="Z144" s="352"/>
      <c r="AA144" s="352"/>
    </row>
    <row r="145">
      <c r="A145" s="352"/>
      <c r="B145" s="352"/>
      <c r="C145" s="352"/>
      <c r="D145" s="352"/>
      <c r="E145" s="352"/>
      <c r="F145" s="352"/>
      <c r="G145" s="352"/>
      <c r="H145" s="352"/>
      <c r="I145" s="352"/>
      <c r="J145" s="352"/>
      <c r="K145" s="352"/>
      <c r="L145" s="352"/>
      <c r="M145" s="352"/>
      <c r="N145" s="352"/>
      <c r="O145" s="352"/>
      <c r="P145" s="352"/>
      <c r="Q145" s="352"/>
      <c r="R145" s="352"/>
      <c r="S145" s="352"/>
      <c r="T145" s="352"/>
      <c r="U145" s="352"/>
      <c r="V145" s="352"/>
      <c r="W145" s="352"/>
      <c r="X145" s="352"/>
      <c r="Y145" s="352"/>
      <c r="Z145" s="352"/>
      <c r="AA145" s="352"/>
    </row>
    <row r="146">
      <c r="A146" s="352"/>
      <c r="B146" s="352"/>
      <c r="C146" s="352"/>
      <c r="D146" s="352"/>
      <c r="E146" s="352"/>
      <c r="F146" s="352"/>
      <c r="G146" s="352"/>
      <c r="H146" s="352"/>
      <c r="I146" s="352"/>
      <c r="J146" s="352"/>
      <c r="K146" s="352"/>
      <c r="L146" s="352"/>
      <c r="M146" s="352"/>
      <c r="N146" s="352"/>
      <c r="O146" s="352"/>
      <c r="P146" s="352"/>
      <c r="Q146" s="352"/>
      <c r="R146" s="352"/>
      <c r="S146" s="352"/>
      <c r="T146" s="352"/>
      <c r="U146" s="352"/>
      <c r="V146" s="352"/>
      <c r="W146" s="352"/>
      <c r="X146" s="352"/>
      <c r="Y146" s="352"/>
      <c r="Z146" s="352"/>
      <c r="AA146" s="352"/>
    </row>
    <row r="147">
      <c r="A147" s="352"/>
      <c r="B147" s="352"/>
      <c r="C147" s="352"/>
      <c r="D147" s="352"/>
      <c r="E147" s="352"/>
      <c r="F147" s="352"/>
      <c r="G147" s="352"/>
      <c r="H147" s="352"/>
      <c r="I147" s="352"/>
      <c r="J147" s="352"/>
      <c r="K147" s="352"/>
      <c r="L147" s="352"/>
      <c r="M147" s="352"/>
      <c r="N147" s="352"/>
      <c r="O147" s="352"/>
      <c r="P147" s="352"/>
      <c r="Q147" s="352"/>
      <c r="R147" s="352"/>
      <c r="S147" s="352"/>
      <c r="T147" s="352"/>
      <c r="U147" s="352"/>
      <c r="V147" s="352"/>
      <c r="W147" s="352"/>
      <c r="X147" s="352"/>
      <c r="Y147" s="352"/>
      <c r="Z147" s="352"/>
      <c r="AA147" s="352"/>
    </row>
    <row r="148">
      <c r="A148" s="352"/>
      <c r="B148" s="352"/>
      <c r="C148" s="352"/>
      <c r="D148" s="352"/>
      <c r="E148" s="352"/>
      <c r="F148" s="352"/>
      <c r="G148" s="352"/>
      <c r="H148" s="352"/>
      <c r="I148" s="352"/>
      <c r="J148" s="352"/>
      <c r="K148" s="352"/>
      <c r="L148" s="352"/>
      <c r="M148" s="352"/>
      <c r="N148" s="352"/>
      <c r="O148" s="352"/>
      <c r="P148" s="352"/>
      <c r="Q148" s="352"/>
      <c r="R148" s="352"/>
      <c r="S148" s="352"/>
      <c r="T148" s="352"/>
      <c r="U148" s="352"/>
      <c r="V148" s="352"/>
      <c r="W148" s="352"/>
      <c r="X148" s="352"/>
      <c r="Y148" s="352"/>
      <c r="Z148" s="352"/>
      <c r="AA148" s="352"/>
    </row>
    <row r="149">
      <c r="A149" s="352"/>
      <c r="B149" s="352"/>
      <c r="C149" s="352"/>
      <c r="D149" s="352"/>
      <c r="E149" s="352"/>
      <c r="F149" s="352"/>
      <c r="G149" s="352"/>
      <c r="H149" s="352"/>
      <c r="I149" s="352"/>
      <c r="J149" s="352"/>
      <c r="K149" s="352"/>
      <c r="L149" s="352"/>
      <c r="M149" s="352"/>
      <c r="N149" s="352"/>
      <c r="O149" s="352"/>
      <c r="P149" s="352"/>
      <c r="Q149" s="352"/>
      <c r="R149" s="352"/>
      <c r="S149" s="352"/>
      <c r="T149" s="352"/>
      <c r="U149" s="352"/>
      <c r="V149" s="352"/>
      <c r="W149" s="352"/>
      <c r="X149" s="352"/>
      <c r="Y149" s="352"/>
      <c r="Z149" s="352"/>
      <c r="AA149" s="352"/>
    </row>
    <row r="150">
      <c r="A150" s="352"/>
      <c r="B150" s="352"/>
      <c r="C150" s="352"/>
      <c r="D150" s="352"/>
      <c r="E150" s="352"/>
      <c r="F150" s="352"/>
      <c r="G150" s="352"/>
      <c r="H150" s="352"/>
      <c r="I150" s="352"/>
      <c r="J150" s="352"/>
      <c r="K150" s="352"/>
      <c r="L150" s="352"/>
      <c r="M150" s="352"/>
      <c r="N150" s="352"/>
      <c r="O150" s="352"/>
      <c r="P150" s="352"/>
      <c r="Q150" s="352"/>
      <c r="R150" s="352"/>
      <c r="S150" s="352"/>
      <c r="T150" s="352"/>
      <c r="U150" s="352"/>
      <c r="V150" s="352"/>
      <c r="W150" s="352"/>
      <c r="X150" s="352"/>
      <c r="Y150" s="352"/>
      <c r="Z150" s="352"/>
      <c r="AA150" s="352"/>
    </row>
    <row r="151">
      <c r="A151" s="352"/>
      <c r="B151" s="352"/>
      <c r="C151" s="352"/>
      <c r="D151" s="352"/>
      <c r="E151" s="352"/>
      <c r="F151" s="352"/>
      <c r="G151" s="352"/>
      <c r="H151" s="352"/>
      <c r="I151" s="352"/>
      <c r="J151" s="352"/>
      <c r="K151" s="352"/>
      <c r="L151" s="352"/>
      <c r="M151" s="352"/>
      <c r="N151" s="352"/>
      <c r="O151" s="352"/>
      <c r="P151" s="352"/>
      <c r="Q151" s="352"/>
      <c r="R151" s="352"/>
      <c r="S151" s="352"/>
      <c r="T151" s="352"/>
      <c r="U151" s="352"/>
      <c r="V151" s="352"/>
      <c r="W151" s="352"/>
      <c r="X151" s="352"/>
      <c r="Y151" s="352"/>
      <c r="Z151" s="352"/>
      <c r="AA151" s="352"/>
    </row>
    <row r="152">
      <c r="A152" s="352"/>
      <c r="B152" s="352"/>
      <c r="C152" s="352"/>
      <c r="D152" s="352"/>
      <c r="E152" s="352"/>
      <c r="F152" s="352"/>
      <c r="G152" s="352"/>
      <c r="H152" s="352"/>
      <c r="I152" s="352"/>
      <c r="J152" s="352"/>
      <c r="K152" s="352"/>
      <c r="L152" s="352"/>
      <c r="M152" s="352"/>
      <c r="N152" s="352"/>
      <c r="O152" s="352"/>
      <c r="P152" s="352"/>
      <c r="Q152" s="352"/>
      <c r="R152" s="352"/>
      <c r="S152" s="352"/>
      <c r="T152" s="352"/>
      <c r="U152" s="352"/>
      <c r="V152" s="352"/>
      <c r="W152" s="352"/>
      <c r="X152" s="352"/>
      <c r="Y152" s="352"/>
      <c r="Z152" s="352"/>
      <c r="AA152" s="352"/>
    </row>
    <row r="153">
      <c r="A153" s="352"/>
      <c r="B153" s="352"/>
      <c r="C153" s="352"/>
      <c r="D153" s="352"/>
      <c r="E153" s="352"/>
      <c r="F153" s="352"/>
      <c r="G153" s="352"/>
      <c r="H153" s="352"/>
      <c r="I153" s="352"/>
      <c r="J153" s="352"/>
      <c r="K153" s="352"/>
      <c r="L153" s="352"/>
      <c r="M153" s="352"/>
      <c r="N153" s="352"/>
      <c r="O153" s="352"/>
      <c r="P153" s="352"/>
      <c r="Q153" s="352"/>
      <c r="R153" s="352"/>
      <c r="S153" s="352"/>
      <c r="T153" s="352"/>
      <c r="U153" s="352"/>
      <c r="V153" s="352"/>
      <c r="W153" s="352"/>
      <c r="X153" s="352"/>
      <c r="Y153" s="352"/>
      <c r="Z153" s="352"/>
      <c r="AA153" s="352"/>
    </row>
    <row r="154">
      <c r="A154" s="352"/>
      <c r="B154" s="352"/>
      <c r="C154" s="352"/>
      <c r="D154" s="352"/>
      <c r="E154" s="352"/>
      <c r="F154" s="352"/>
      <c r="G154" s="352"/>
      <c r="H154" s="352"/>
      <c r="I154" s="352"/>
      <c r="J154" s="352"/>
      <c r="K154" s="352"/>
      <c r="L154" s="352"/>
      <c r="M154" s="352"/>
      <c r="N154" s="352"/>
      <c r="O154" s="352"/>
      <c r="P154" s="352"/>
      <c r="Q154" s="352"/>
      <c r="R154" s="352"/>
      <c r="S154" s="352"/>
      <c r="T154" s="352"/>
      <c r="U154" s="352"/>
      <c r="V154" s="352"/>
      <c r="W154" s="352"/>
      <c r="X154" s="352"/>
      <c r="Y154" s="352"/>
      <c r="Z154" s="352"/>
      <c r="AA154" s="352"/>
    </row>
    <row r="155">
      <c r="A155" s="352"/>
      <c r="B155" s="352"/>
      <c r="C155" s="352"/>
      <c r="D155" s="352"/>
      <c r="E155" s="352"/>
      <c r="F155" s="352"/>
      <c r="G155" s="352"/>
      <c r="H155" s="352"/>
      <c r="I155" s="352"/>
      <c r="J155" s="352"/>
      <c r="K155" s="352"/>
      <c r="L155" s="352"/>
      <c r="M155" s="352"/>
      <c r="N155" s="352"/>
      <c r="O155" s="352"/>
      <c r="P155" s="352"/>
      <c r="Q155" s="352"/>
      <c r="R155" s="352"/>
      <c r="S155" s="352"/>
      <c r="T155" s="352"/>
      <c r="U155" s="352"/>
      <c r="V155" s="352"/>
      <c r="W155" s="352"/>
      <c r="X155" s="352"/>
      <c r="Y155" s="352"/>
      <c r="Z155" s="352"/>
      <c r="AA155" s="352"/>
    </row>
    <row r="156">
      <c r="A156" s="352"/>
      <c r="B156" s="352"/>
      <c r="C156" s="352"/>
      <c r="D156" s="352"/>
      <c r="E156" s="352"/>
      <c r="F156" s="352"/>
      <c r="G156" s="352"/>
      <c r="H156" s="352"/>
      <c r="I156" s="352"/>
      <c r="J156" s="352"/>
      <c r="K156" s="352"/>
      <c r="L156" s="352"/>
      <c r="M156" s="352"/>
      <c r="N156" s="352"/>
      <c r="O156" s="352"/>
      <c r="P156" s="352"/>
      <c r="Q156" s="352"/>
      <c r="R156" s="352"/>
      <c r="S156" s="352"/>
      <c r="T156" s="352"/>
      <c r="U156" s="352"/>
      <c r="V156" s="352"/>
      <c r="W156" s="352"/>
      <c r="X156" s="352"/>
      <c r="Y156" s="352"/>
      <c r="Z156" s="352"/>
      <c r="AA156" s="352"/>
    </row>
    <row r="157">
      <c r="A157" s="352"/>
      <c r="B157" s="352"/>
      <c r="C157" s="352"/>
      <c r="D157" s="352"/>
      <c r="E157" s="352"/>
      <c r="F157" s="352"/>
      <c r="G157" s="352"/>
      <c r="H157" s="352"/>
      <c r="I157" s="352"/>
      <c r="J157" s="352"/>
      <c r="K157" s="352"/>
      <c r="L157" s="352"/>
      <c r="M157" s="352"/>
      <c r="N157" s="352"/>
      <c r="O157" s="352"/>
      <c r="P157" s="352"/>
      <c r="Q157" s="352"/>
      <c r="R157" s="352"/>
      <c r="S157" s="352"/>
      <c r="T157" s="352"/>
      <c r="U157" s="352"/>
      <c r="V157" s="352"/>
      <c r="W157" s="352"/>
      <c r="X157" s="352"/>
      <c r="Y157" s="352"/>
      <c r="Z157" s="352"/>
      <c r="AA157" s="352"/>
    </row>
    <row r="158">
      <c r="A158" s="352"/>
      <c r="B158" s="352"/>
      <c r="C158" s="352"/>
      <c r="D158" s="352"/>
      <c r="E158" s="352"/>
      <c r="F158" s="352"/>
      <c r="G158" s="352"/>
      <c r="H158" s="352"/>
      <c r="I158" s="352"/>
      <c r="J158" s="352"/>
      <c r="K158" s="352"/>
      <c r="L158" s="352"/>
      <c r="M158" s="352"/>
      <c r="N158" s="352"/>
      <c r="O158" s="352"/>
      <c r="P158" s="352"/>
      <c r="Q158" s="352"/>
      <c r="R158" s="352"/>
      <c r="S158" s="352"/>
      <c r="T158" s="352"/>
      <c r="U158" s="352"/>
      <c r="V158" s="352"/>
      <c r="W158" s="352"/>
      <c r="X158" s="352"/>
      <c r="Y158" s="352"/>
      <c r="Z158" s="352"/>
      <c r="AA158" s="352"/>
    </row>
    <row r="159">
      <c r="A159" s="352"/>
      <c r="B159" s="352"/>
      <c r="C159" s="352"/>
      <c r="D159" s="352"/>
      <c r="E159" s="352"/>
      <c r="F159" s="352"/>
      <c r="G159" s="352"/>
      <c r="H159" s="352"/>
      <c r="I159" s="352"/>
      <c r="J159" s="352"/>
      <c r="K159" s="352"/>
      <c r="L159" s="352"/>
      <c r="M159" s="352"/>
      <c r="N159" s="352"/>
      <c r="O159" s="352"/>
      <c r="P159" s="352"/>
      <c r="Q159" s="352"/>
      <c r="R159" s="352"/>
      <c r="S159" s="352"/>
      <c r="T159" s="352"/>
      <c r="U159" s="352"/>
      <c r="V159" s="352"/>
      <c r="W159" s="352"/>
      <c r="X159" s="352"/>
      <c r="Y159" s="352"/>
      <c r="Z159" s="352"/>
      <c r="AA159" s="352"/>
    </row>
    <row r="160">
      <c r="A160" s="352"/>
      <c r="B160" s="352"/>
      <c r="C160" s="352"/>
      <c r="D160" s="352"/>
      <c r="E160" s="352"/>
      <c r="F160" s="352"/>
      <c r="G160" s="352"/>
      <c r="H160" s="352"/>
      <c r="I160" s="352"/>
      <c r="J160" s="352"/>
      <c r="K160" s="352"/>
      <c r="L160" s="352"/>
      <c r="M160" s="352"/>
      <c r="N160" s="352"/>
      <c r="O160" s="352"/>
      <c r="P160" s="352"/>
      <c r="Q160" s="352"/>
      <c r="R160" s="352"/>
      <c r="S160" s="352"/>
      <c r="T160" s="352"/>
      <c r="U160" s="352"/>
      <c r="V160" s="352"/>
      <c r="W160" s="352"/>
      <c r="X160" s="352"/>
      <c r="Y160" s="352"/>
      <c r="Z160" s="352"/>
      <c r="AA160" s="352"/>
    </row>
    <row r="161">
      <c r="A161" s="352"/>
      <c r="B161" s="352"/>
      <c r="C161" s="352"/>
      <c r="D161" s="352"/>
      <c r="E161" s="352"/>
      <c r="F161" s="352"/>
      <c r="G161" s="352"/>
      <c r="H161" s="352"/>
      <c r="I161" s="352"/>
      <c r="J161" s="352"/>
      <c r="K161" s="352"/>
      <c r="L161" s="352"/>
      <c r="M161" s="352"/>
      <c r="N161" s="352"/>
      <c r="O161" s="352"/>
      <c r="P161" s="352"/>
      <c r="Q161" s="352"/>
      <c r="R161" s="352"/>
      <c r="S161" s="352"/>
      <c r="T161" s="352"/>
      <c r="U161" s="352"/>
      <c r="V161" s="352"/>
      <c r="W161" s="352"/>
      <c r="X161" s="352"/>
      <c r="Y161" s="352"/>
      <c r="Z161" s="352"/>
      <c r="AA161" s="352"/>
    </row>
    <row r="162">
      <c r="A162" s="352"/>
      <c r="B162" s="352"/>
      <c r="C162" s="352"/>
      <c r="D162" s="352"/>
      <c r="E162" s="352"/>
      <c r="F162" s="352"/>
      <c r="G162" s="352"/>
      <c r="H162" s="352"/>
      <c r="I162" s="352"/>
      <c r="J162" s="352"/>
      <c r="K162" s="352"/>
      <c r="L162" s="352"/>
      <c r="M162" s="352"/>
      <c r="N162" s="352"/>
      <c r="O162" s="352"/>
      <c r="P162" s="352"/>
      <c r="Q162" s="352"/>
      <c r="R162" s="352"/>
      <c r="S162" s="352"/>
      <c r="T162" s="352"/>
      <c r="U162" s="352"/>
      <c r="V162" s="352"/>
      <c r="W162" s="352"/>
      <c r="X162" s="352"/>
      <c r="Y162" s="352"/>
      <c r="Z162" s="352"/>
      <c r="AA162" s="352"/>
    </row>
    <row r="163">
      <c r="A163" s="352"/>
      <c r="B163" s="352"/>
      <c r="C163" s="352"/>
      <c r="D163" s="352"/>
      <c r="E163" s="352"/>
      <c r="F163" s="352"/>
      <c r="G163" s="352"/>
      <c r="H163" s="352"/>
      <c r="I163" s="352"/>
      <c r="J163" s="352"/>
      <c r="K163" s="352"/>
      <c r="L163" s="352"/>
      <c r="M163" s="352"/>
      <c r="N163" s="352"/>
      <c r="O163" s="352"/>
      <c r="P163" s="352"/>
      <c r="Q163" s="352"/>
      <c r="R163" s="352"/>
      <c r="S163" s="352"/>
      <c r="T163" s="352"/>
      <c r="U163" s="352"/>
      <c r="V163" s="352"/>
      <c r="W163" s="352"/>
      <c r="X163" s="352"/>
      <c r="Y163" s="352"/>
      <c r="Z163" s="352"/>
      <c r="AA163" s="352"/>
    </row>
    <row r="164">
      <c r="A164" s="352"/>
      <c r="B164" s="352"/>
      <c r="C164" s="352"/>
      <c r="D164" s="352"/>
      <c r="E164" s="352"/>
      <c r="F164" s="352"/>
      <c r="G164" s="352"/>
      <c r="H164" s="352"/>
      <c r="I164" s="352"/>
      <c r="J164" s="352"/>
      <c r="K164" s="352"/>
      <c r="L164" s="352"/>
      <c r="M164" s="352"/>
      <c r="N164" s="352"/>
      <c r="O164" s="352"/>
      <c r="P164" s="352"/>
      <c r="Q164" s="352"/>
      <c r="R164" s="352"/>
      <c r="S164" s="352"/>
      <c r="T164" s="352"/>
      <c r="U164" s="352"/>
      <c r="V164" s="352"/>
      <c r="W164" s="352"/>
      <c r="X164" s="352"/>
      <c r="Y164" s="352"/>
      <c r="Z164" s="352"/>
      <c r="AA164" s="352"/>
    </row>
    <row r="165">
      <c r="A165" s="352"/>
      <c r="B165" s="352"/>
      <c r="C165" s="352"/>
      <c r="D165" s="352"/>
      <c r="E165" s="352"/>
      <c r="F165" s="352"/>
      <c r="G165" s="352"/>
      <c r="H165" s="352"/>
      <c r="I165" s="352"/>
      <c r="J165" s="352"/>
      <c r="K165" s="352"/>
      <c r="L165" s="352"/>
      <c r="M165" s="352"/>
      <c r="N165" s="352"/>
      <c r="O165" s="352"/>
      <c r="P165" s="352"/>
      <c r="Q165" s="352"/>
      <c r="R165" s="352"/>
      <c r="S165" s="352"/>
      <c r="T165" s="352"/>
      <c r="U165" s="352"/>
      <c r="V165" s="352"/>
      <c r="W165" s="352"/>
      <c r="X165" s="352"/>
      <c r="Y165" s="352"/>
      <c r="Z165" s="352"/>
      <c r="AA165" s="352"/>
    </row>
    <row r="166">
      <c r="A166" s="352"/>
      <c r="B166" s="352"/>
      <c r="C166" s="352"/>
      <c r="D166" s="352"/>
      <c r="E166" s="352"/>
      <c r="F166" s="352"/>
      <c r="G166" s="352"/>
      <c r="H166" s="352"/>
      <c r="I166" s="352"/>
      <c r="J166" s="352"/>
      <c r="K166" s="352"/>
      <c r="L166" s="352"/>
      <c r="M166" s="352"/>
      <c r="N166" s="352"/>
      <c r="O166" s="352"/>
      <c r="P166" s="352"/>
      <c r="Q166" s="352"/>
      <c r="R166" s="352"/>
      <c r="S166" s="352"/>
      <c r="T166" s="352"/>
      <c r="U166" s="352"/>
      <c r="V166" s="352"/>
      <c r="W166" s="352"/>
      <c r="X166" s="352"/>
      <c r="Y166" s="352"/>
      <c r="Z166" s="352"/>
      <c r="AA166" s="352"/>
    </row>
    <row r="167">
      <c r="A167" s="352"/>
      <c r="B167" s="352"/>
      <c r="C167" s="352"/>
      <c r="D167" s="352"/>
      <c r="E167" s="352"/>
      <c r="F167" s="352"/>
      <c r="G167" s="352"/>
      <c r="H167" s="352"/>
      <c r="I167" s="352"/>
      <c r="J167" s="352"/>
      <c r="K167" s="352"/>
      <c r="L167" s="352"/>
      <c r="M167" s="352"/>
      <c r="N167" s="352"/>
      <c r="O167" s="352"/>
      <c r="P167" s="352"/>
      <c r="Q167" s="352"/>
      <c r="R167" s="352"/>
      <c r="S167" s="352"/>
      <c r="T167" s="352"/>
      <c r="U167" s="352"/>
      <c r="V167" s="352"/>
      <c r="W167" s="352"/>
      <c r="X167" s="352"/>
      <c r="Y167" s="352"/>
      <c r="Z167" s="352"/>
      <c r="AA167" s="352"/>
    </row>
    <row r="168">
      <c r="A168" s="352"/>
      <c r="B168" s="352"/>
      <c r="C168" s="352"/>
      <c r="D168" s="352"/>
      <c r="E168" s="352"/>
      <c r="F168" s="352"/>
      <c r="G168" s="352"/>
      <c r="H168" s="352"/>
      <c r="I168" s="352"/>
      <c r="J168" s="352"/>
      <c r="K168" s="352"/>
      <c r="L168" s="352"/>
      <c r="M168" s="352"/>
      <c r="N168" s="352"/>
      <c r="O168" s="352"/>
      <c r="P168" s="352"/>
      <c r="Q168" s="352"/>
      <c r="R168" s="352"/>
      <c r="S168" s="352"/>
      <c r="T168" s="352"/>
      <c r="U168" s="352"/>
      <c r="V168" s="352"/>
      <c r="W168" s="352"/>
      <c r="X168" s="352"/>
      <c r="Y168" s="352"/>
      <c r="Z168" s="352"/>
      <c r="AA168" s="352"/>
    </row>
    <row r="169">
      <c r="A169" s="352"/>
      <c r="B169" s="352"/>
      <c r="C169" s="352"/>
      <c r="D169" s="352"/>
      <c r="E169" s="352"/>
      <c r="F169" s="352"/>
      <c r="G169" s="352"/>
      <c r="H169" s="352"/>
      <c r="I169" s="352"/>
      <c r="J169" s="352"/>
      <c r="K169" s="352"/>
      <c r="L169" s="352"/>
      <c r="M169" s="352"/>
      <c r="N169" s="352"/>
      <c r="O169" s="352"/>
      <c r="P169" s="352"/>
      <c r="Q169" s="352"/>
      <c r="R169" s="352"/>
      <c r="S169" s="352"/>
      <c r="T169" s="352"/>
      <c r="U169" s="352"/>
      <c r="V169" s="352"/>
      <c r="W169" s="352"/>
      <c r="X169" s="352"/>
      <c r="Y169" s="352"/>
      <c r="Z169" s="352"/>
      <c r="AA169" s="352"/>
    </row>
    <row r="170">
      <c r="A170" s="352"/>
      <c r="B170" s="352"/>
      <c r="C170" s="352"/>
      <c r="D170" s="352"/>
      <c r="E170" s="352"/>
      <c r="F170" s="352"/>
      <c r="G170" s="352"/>
      <c r="H170" s="352"/>
      <c r="I170" s="352"/>
      <c r="J170" s="352"/>
      <c r="K170" s="352"/>
      <c r="L170" s="352"/>
      <c r="M170" s="352"/>
      <c r="N170" s="352"/>
      <c r="O170" s="352"/>
      <c r="P170" s="352"/>
      <c r="Q170" s="352"/>
      <c r="R170" s="352"/>
      <c r="S170" s="352"/>
      <c r="T170" s="352"/>
      <c r="U170" s="352"/>
      <c r="V170" s="352"/>
      <c r="W170" s="352"/>
      <c r="X170" s="352"/>
      <c r="Y170" s="352"/>
      <c r="Z170" s="352"/>
      <c r="AA170" s="352"/>
    </row>
    <row r="171">
      <c r="A171" s="352"/>
      <c r="B171" s="352"/>
      <c r="C171" s="352"/>
      <c r="D171" s="352"/>
      <c r="E171" s="352"/>
      <c r="F171" s="352"/>
      <c r="G171" s="352"/>
      <c r="H171" s="352"/>
      <c r="I171" s="352"/>
      <c r="J171" s="352"/>
      <c r="K171" s="352"/>
      <c r="L171" s="352"/>
      <c r="M171" s="352"/>
      <c r="N171" s="352"/>
      <c r="O171" s="352"/>
      <c r="P171" s="352"/>
      <c r="Q171" s="352"/>
      <c r="R171" s="352"/>
      <c r="S171" s="352"/>
      <c r="T171" s="352"/>
      <c r="U171" s="352"/>
      <c r="V171" s="352"/>
      <c r="W171" s="352"/>
      <c r="X171" s="352"/>
      <c r="Y171" s="352"/>
      <c r="Z171" s="352"/>
      <c r="AA171" s="352"/>
    </row>
    <row r="172">
      <c r="A172" s="352"/>
      <c r="B172" s="352"/>
      <c r="C172" s="352"/>
      <c r="D172" s="352"/>
      <c r="E172" s="352"/>
      <c r="F172" s="352"/>
      <c r="G172" s="352"/>
      <c r="H172" s="352"/>
      <c r="I172" s="352"/>
      <c r="J172" s="352"/>
      <c r="K172" s="352"/>
      <c r="L172" s="352"/>
      <c r="M172" s="352"/>
      <c r="N172" s="352"/>
      <c r="O172" s="352"/>
      <c r="P172" s="352"/>
      <c r="Q172" s="352"/>
      <c r="R172" s="352"/>
      <c r="S172" s="352"/>
      <c r="T172" s="352"/>
      <c r="U172" s="352"/>
      <c r="V172" s="352"/>
      <c r="W172" s="352"/>
      <c r="X172" s="352"/>
      <c r="Y172" s="352"/>
      <c r="Z172" s="352"/>
      <c r="AA172" s="352"/>
    </row>
    <row r="173">
      <c r="A173" s="352"/>
      <c r="B173" s="352"/>
      <c r="C173" s="352"/>
      <c r="D173" s="352"/>
      <c r="E173" s="352"/>
      <c r="F173" s="352"/>
      <c r="G173" s="352"/>
      <c r="H173" s="352"/>
      <c r="I173" s="352"/>
      <c r="J173" s="352"/>
      <c r="K173" s="352"/>
      <c r="L173" s="352"/>
      <c r="M173" s="352"/>
      <c r="N173" s="352"/>
      <c r="O173" s="352"/>
      <c r="P173" s="352"/>
      <c r="Q173" s="352"/>
      <c r="R173" s="352"/>
      <c r="S173" s="352"/>
      <c r="T173" s="352"/>
      <c r="U173" s="352"/>
      <c r="V173" s="352"/>
      <c r="W173" s="352"/>
      <c r="X173" s="352"/>
      <c r="Y173" s="352"/>
      <c r="Z173" s="352"/>
      <c r="AA173" s="352"/>
    </row>
    <row r="174">
      <c r="A174" s="352"/>
      <c r="B174" s="352"/>
      <c r="C174" s="352"/>
      <c r="D174" s="352"/>
      <c r="E174" s="352"/>
      <c r="F174" s="352"/>
      <c r="G174" s="352"/>
      <c r="H174" s="352"/>
      <c r="I174" s="352"/>
      <c r="J174" s="352"/>
      <c r="K174" s="352"/>
      <c r="L174" s="352"/>
      <c r="M174" s="352"/>
      <c r="N174" s="352"/>
      <c r="O174" s="352"/>
      <c r="P174" s="352"/>
      <c r="Q174" s="352"/>
      <c r="R174" s="352"/>
      <c r="S174" s="352"/>
      <c r="T174" s="352"/>
      <c r="U174" s="352"/>
      <c r="V174" s="352"/>
      <c r="W174" s="352"/>
      <c r="X174" s="352"/>
      <c r="Y174" s="352"/>
      <c r="Z174" s="352"/>
      <c r="AA174" s="352"/>
    </row>
    <row r="175">
      <c r="A175" s="352"/>
      <c r="B175" s="352"/>
      <c r="C175" s="352"/>
      <c r="D175" s="352"/>
      <c r="E175" s="352"/>
      <c r="F175" s="352"/>
      <c r="G175" s="352"/>
      <c r="H175" s="352"/>
      <c r="I175" s="352"/>
      <c r="J175" s="352"/>
      <c r="K175" s="352"/>
      <c r="L175" s="352"/>
      <c r="M175" s="352"/>
      <c r="N175" s="352"/>
      <c r="O175" s="352"/>
      <c r="P175" s="352"/>
      <c r="Q175" s="352"/>
      <c r="R175" s="352"/>
      <c r="S175" s="352"/>
      <c r="T175" s="352"/>
      <c r="U175" s="352"/>
      <c r="V175" s="352"/>
      <c r="W175" s="352"/>
      <c r="X175" s="352"/>
      <c r="Y175" s="352"/>
      <c r="Z175" s="352"/>
      <c r="AA175" s="352"/>
    </row>
    <row r="176">
      <c r="A176" s="352"/>
      <c r="B176" s="352"/>
      <c r="C176" s="352"/>
      <c r="D176" s="352"/>
      <c r="E176" s="352"/>
      <c r="F176" s="352"/>
      <c r="G176" s="352"/>
      <c r="H176" s="352"/>
      <c r="I176" s="352"/>
      <c r="J176" s="352"/>
      <c r="K176" s="352"/>
      <c r="L176" s="352"/>
      <c r="M176" s="352"/>
      <c r="N176" s="352"/>
      <c r="O176" s="352"/>
      <c r="P176" s="352"/>
      <c r="Q176" s="352"/>
      <c r="R176" s="352"/>
      <c r="S176" s="352"/>
      <c r="T176" s="352"/>
      <c r="U176" s="352"/>
      <c r="V176" s="352"/>
      <c r="W176" s="352"/>
      <c r="X176" s="352"/>
      <c r="Y176" s="352"/>
      <c r="Z176" s="352"/>
      <c r="AA176" s="352"/>
    </row>
    <row r="177">
      <c r="A177" s="352"/>
      <c r="B177" s="352"/>
      <c r="C177" s="352"/>
      <c r="D177" s="352"/>
      <c r="E177" s="352"/>
      <c r="F177" s="352"/>
      <c r="G177" s="352"/>
      <c r="H177" s="352"/>
      <c r="I177" s="352"/>
      <c r="J177" s="352"/>
      <c r="K177" s="352"/>
      <c r="L177" s="352"/>
      <c r="M177" s="352"/>
      <c r="N177" s="352"/>
      <c r="O177" s="352"/>
      <c r="P177" s="352"/>
      <c r="Q177" s="352"/>
      <c r="R177" s="352"/>
      <c r="S177" s="352"/>
      <c r="T177" s="352"/>
      <c r="U177" s="352"/>
      <c r="V177" s="352"/>
      <c r="W177" s="352"/>
      <c r="X177" s="352"/>
      <c r="Y177" s="352"/>
      <c r="Z177" s="352"/>
      <c r="AA177" s="352"/>
    </row>
    <row r="178">
      <c r="A178" s="352"/>
      <c r="B178" s="352"/>
      <c r="C178" s="352"/>
      <c r="D178" s="352"/>
      <c r="E178" s="352"/>
      <c r="F178" s="352"/>
      <c r="G178" s="352"/>
      <c r="H178" s="352"/>
      <c r="I178" s="352"/>
      <c r="J178" s="352"/>
      <c r="K178" s="352"/>
      <c r="L178" s="352"/>
      <c r="M178" s="352"/>
      <c r="N178" s="352"/>
      <c r="O178" s="352"/>
      <c r="P178" s="352"/>
      <c r="Q178" s="352"/>
      <c r="R178" s="352"/>
      <c r="S178" s="352"/>
      <c r="T178" s="352"/>
      <c r="U178" s="352"/>
      <c r="V178" s="352"/>
      <c r="W178" s="352"/>
      <c r="X178" s="352"/>
      <c r="Y178" s="352"/>
      <c r="Z178" s="352"/>
      <c r="AA178" s="352"/>
    </row>
    <row r="179">
      <c r="A179" s="352"/>
      <c r="B179" s="352"/>
      <c r="C179" s="352"/>
      <c r="D179" s="352"/>
      <c r="E179" s="352"/>
      <c r="F179" s="352"/>
      <c r="G179" s="352"/>
      <c r="H179" s="352"/>
      <c r="I179" s="352"/>
      <c r="J179" s="352"/>
      <c r="K179" s="352"/>
      <c r="L179" s="352"/>
      <c r="M179" s="352"/>
      <c r="N179" s="352"/>
      <c r="O179" s="352"/>
      <c r="P179" s="352"/>
      <c r="Q179" s="352"/>
      <c r="R179" s="352"/>
      <c r="S179" s="352"/>
      <c r="T179" s="352"/>
      <c r="U179" s="352"/>
      <c r="V179" s="352"/>
      <c r="W179" s="352"/>
      <c r="X179" s="352"/>
      <c r="Y179" s="352"/>
      <c r="Z179" s="352"/>
      <c r="AA179" s="352"/>
    </row>
    <row r="180">
      <c r="A180" s="352"/>
      <c r="B180" s="352"/>
      <c r="C180" s="352"/>
      <c r="D180" s="352"/>
      <c r="E180" s="352"/>
      <c r="F180" s="352"/>
      <c r="G180" s="352"/>
      <c r="H180" s="352"/>
      <c r="I180" s="352"/>
      <c r="J180" s="352"/>
      <c r="K180" s="352"/>
      <c r="L180" s="352"/>
      <c r="M180" s="352"/>
      <c r="N180" s="352"/>
      <c r="O180" s="352"/>
      <c r="P180" s="352"/>
      <c r="Q180" s="352"/>
      <c r="R180" s="352"/>
      <c r="S180" s="352"/>
      <c r="T180" s="352"/>
      <c r="U180" s="352"/>
      <c r="V180" s="352"/>
      <c r="W180" s="352"/>
      <c r="X180" s="352"/>
      <c r="Y180" s="352"/>
      <c r="Z180" s="352"/>
      <c r="AA180" s="352"/>
    </row>
    <row r="181">
      <c r="A181" s="352"/>
      <c r="B181" s="352"/>
      <c r="C181" s="352"/>
      <c r="D181" s="352"/>
      <c r="E181" s="352"/>
      <c r="F181" s="352"/>
      <c r="G181" s="352"/>
      <c r="H181" s="352"/>
      <c r="I181" s="352"/>
      <c r="J181" s="352"/>
      <c r="K181" s="352"/>
      <c r="L181" s="352"/>
      <c r="M181" s="352"/>
      <c r="N181" s="352"/>
      <c r="O181" s="352"/>
      <c r="P181" s="352"/>
      <c r="Q181" s="352"/>
      <c r="R181" s="352"/>
      <c r="S181" s="352"/>
      <c r="T181" s="352"/>
      <c r="U181" s="352"/>
      <c r="V181" s="352"/>
      <c r="W181" s="352"/>
      <c r="X181" s="352"/>
      <c r="Y181" s="352"/>
      <c r="Z181" s="352"/>
      <c r="AA181" s="352"/>
    </row>
    <row r="182">
      <c r="A182" s="352"/>
      <c r="B182" s="352"/>
      <c r="C182" s="352"/>
      <c r="D182" s="352"/>
      <c r="E182" s="352"/>
      <c r="F182" s="352"/>
      <c r="G182" s="352"/>
      <c r="H182" s="352"/>
      <c r="I182" s="352"/>
      <c r="J182" s="352"/>
      <c r="K182" s="352"/>
      <c r="L182" s="352"/>
      <c r="M182" s="352"/>
      <c r="N182" s="352"/>
      <c r="O182" s="352"/>
      <c r="P182" s="352"/>
      <c r="Q182" s="352"/>
      <c r="R182" s="352"/>
      <c r="S182" s="352"/>
      <c r="T182" s="352"/>
      <c r="U182" s="352"/>
      <c r="V182" s="352"/>
      <c r="W182" s="352"/>
      <c r="X182" s="352"/>
      <c r="Y182" s="352"/>
      <c r="Z182" s="352"/>
      <c r="AA182" s="352"/>
    </row>
    <row r="183">
      <c r="A183" s="352"/>
      <c r="B183" s="352"/>
      <c r="C183" s="352"/>
      <c r="D183" s="352"/>
      <c r="E183" s="352"/>
      <c r="F183" s="352"/>
      <c r="G183" s="352"/>
      <c r="H183" s="352"/>
      <c r="I183" s="352"/>
      <c r="J183" s="352"/>
      <c r="K183" s="352"/>
      <c r="L183" s="352"/>
      <c r="M183" s="352"/>
      <c r="N183" s="352"/>
      <c r="O183" s="352"/>
      <c r="P183" s="352"/>
      <c r="Q183" s="352"/>
      <c r="R183" s="352"/>
      <c r="S183" s="352"/>
      <c r="T183" s="352"/>
      <c r="U183" s="352"/>
      <c r="V183" s="352"/>
      <c r="W183" s="352"/>
      <c r="X183" s="352"/>
      <c r="Y183" s="352"/>
      <c r="Z183" s="352"/>
      <c r="AA183" s="352"/>
    </row>
    <row r="184">
      <c r="A184" s="352"/>
      <c r="B184" s="352"/>
      <c r="C184" s="352"/>
      <c r="D184" s="352"/>
      <c r="E184" s="352"/>
      <c r="F184" s="352"/>
      <c r="G184" s="352"/>
      <c r="H184" s="352"/>
      <c r="I184" s="352"/>
      <c r="J184" s="352"/>
      <c r="K184" s="352"/>
      <c r="L184" s="352"/>
      <c r="M184" s="352"/>
      <c r="N184" s="352"/>
      <c r="O184" s="352"/>
      <c r="P184" s="352"/>
      <c r="Q184" s="352"/>
      <c r="R184" s="352"/>
      <c r="S184" s="352"/>
      <c r="T184" s="352"/>
      <c r="U184" s="352"/>
      <c r="V184" s="352"/>
      <c r="W184" s="352"/>
      <c r="X184" s="352"/>
      <c r="Y184" s="352"/>
      <c r="Z184" s="352"/>
      <c r="AA184" s="352"/>
    </row>
    <row r="185">
      <c r="A185" s="352"/>
      <c r="B185" s="352"/>
      <c r="C185" s="352"/>
      <c r="D185" s="352"/>
      <c r="E185" s="352"/>
      <c r="F185" s="352"/>
      <c r="G185" s="352"/>
      <c r="H185" s="352"/>
      <c r="I185" s="352"/>
      <c r="J185" s="352"/>
      <c r="K185" s="352"/>
      <c r="L185" s="352"/>
      <c r="M185" s="352"/>
      <c r="N185" s="352"/>
      <c r="O185" s="352"/>
      <c r="P185" s="352"/>
      <c r="Q185" s="352"/>
      <c r="R185" s="352"/>
      <c r="S185" s="352"/>
      <c r="T185" s="352"/>
      <c r="U185" s="352"/>
      <c r="V185" s="352"/>
      <c r="W185" s="352"/>
      <c r="X185" s="352"/>
      <c r="Y185" s="352"/>
      <c r="Z185" s="352"/>
      <c r="AA185" s="352"/>
    </row>
    <row r="186">
      <c r="A186" s="352"/>
      <c r="B186" s="352"/>
      <c r="C186" s="352"/>
      <c r="D186" s="352"/>
      <c r="E186" s="352"/>
      <c r="F186" s="352"/>
      <c r="G186" s="352"/>
      <c r="H186" s="352"/>
      <c r="I186" s="352"/>
      <c r="J186" s="352"/>
      <c r="K186" s="352"/>
      <c r="L186" s="352"/>
      <c r="M186" s="352"/>
      <c r="N186" s="352"/>
      <c r="O186" s="352"/>
      <c r="P186" s="352"/>
      <c r="Q186" s="352"/>
      <c r="R186" s="352"/>
      <c r="S186" s="352"/>
      <c r="T186" s="352"/>
      <c r="U186" s="352"/>
      <c r="V186" s="352"/>
      <c r="W186" s="352"/>
      <c r="X186" s="352"/>
      <c r="Y186" s="352"/>
      <c r="Z186" s="352"/>
      <c r="AA186" s="352"/>
    </row>
    <row r="187">
      <c r="A187" s="352"/>
      <c r="B187" s="352"/>
      <c r="C187" s="352"/>
      <c r="D187" s="352"/>
      <c r="E187" s="352"/>
      <c r="F187" s="352"/>
      <c r="G187" s="352"/>
      <c r="H187" s="352"/>
      <c r="I187" s="352"/>
      <c r="J187" s="352"/>
      <c r="K187" s="352"/>
      <c r="L187" s="352"/>
      <c r="M187" s="352"/>
      <c r="N187" s="352"/>
      <c r="O187" s="352"/>
      <c r="P187" s="352"/>
      <c r="Q187" s="352"/>
      <c r="R187" s="352"/>
      <c r="S187" s="352"/>
      <c r="T187" s="352"/>
      <c r="U187" s="352"/>
      <c r="V187" s="352"/>
      <c r="W187" s="352"/>
      <c r="X187" s="352"/>
      <c r="Y187" s="352"/>
      <c r="Z187" s="352"/>
      <c r="AA187" s="352"/>
    </row>
    <row r="188">
      <c r="A188" s="352"/>
      <c r="B188" s="352"/>
      <c r="C188" s="352"/>
      <c r="D188" s="352"/>
      <c r="E188" s="352"/>
      <c r="F188" s="352"/>
      <c r="G188" s="352"/>
      <c r="H188" s="352"/>
      <c r="I188" s="352"/>
      <c r="J188" s="352"/>
      <c r="K188" s="352"/>
      <c r="L188" s="352"/>
      <c r="M188" s="352"/>
      <c r="N188" s="352"/>
      <c r="O188" s="352"/>
      <c r="P188" s="352"/>
      <c r="Q188" s="352"/>
      <c r="R188" s="352"/>
      <c r="S188" s="352"/>
      <c r="T188" s="352"/>
      <c r="U188" s="352"/>
      <c r="V188" s="352"/>
      <c r="W188" s="352"/>
      <c r="X188" s="352"/>
      <c r="Y188" s="352"/>
      <c r="Z188" s="352"/>
      <c r="AA188" s="352"/>
    </row>
    <row r="189">
      <c r="A189" s="352"/>
      <c r="B189" s="352"/>
      <c r="C189" s="352"/>
      <c r="D189" s="352"/>
      <c r="E189" s="352"/>
      <c r="F189" s="352"/>
      <c r="G189" s="352"/>
      <c r="H189" s="352"/>
      <c r="I189" s="352"/>
      <c r="J189" s="352"/>
      <c r="K189" s="352"/>
      <c r="L189" s="352"/>
      <c r="M189" s="352"/>
      <c r="N189" s="352"/>
      <c r="O189" s="352"/>
      <c r="P189" s="352"/>
      <c r="Q189" s="352"/>
      <c r="R189" s="352"/>
      <c r="S189" s="352"/>
      <c r="T189" s="352"/>
      <c r="U189" s="352"/>
      <c r="V189" s="352"/>
      <c r="W189" s="352"/>
      <c r="X189" s="352"/>
      <c r="Y189" s="352"/>
      <c r="Z189" s="352"/>
      <c r="AA189" s="352"/>
    </row>
    <row r="190">
      <c r="A190" s="352"/>
      <c r="B190" s="352"/>
      <c r="C190" s="352"/>
      <c r="D190" s="352"/>
      <c r="E190" s="352"/>
      <c r="F190" s="352"/>
      <c r="G190" s="352"/>
      <c r="H190" s="352"/>
      <c r="I190" s="352"/>
      <c r="J190" s="352"/>
      <c r="K190" s="352"/>
      <c r="L190" s="352"/>
      <c r="M190" s="352"/>
      <c r="N190" s="352"/>
      <c r="O190" s="352"/>
      <c r="P190" s="352"/>
      <c r="Q190" s="352"/>
      <c r="R190" s="352"/>
      <c r="S190" s="352"/>
      <c r="T190" s="352"/>
      <c r="U190" s="352"/>
      <c r="V190" s="352"/>
      <c r="W190" s="352"/>
      <c r="X190" s="352"/>
      <c r="Y190" s="352"/>
      <c r="Z190" s="352"/>
      <c r="AA190" s="352"/>
    </row>
    <row r="191">
      <c r="A191" s="352"/>
      <c r="B191" s="352"/>
      <c r="C191" s="352"/>
      <c r="D191" s="352"/>
      <c r="E191" s="352"/>
      <c r="F191" s="352"/>
      <c r="G191" s="352"/>
      <c r="H191" s="352"/>
      <c r="I191" s="352"/>
      <c r="J191" s="352"/>
      <c r="K191" s="352"/>
      <c r="L191" s="352"/>
      <c r="M191" s="352"/>
      <c r="N191" s="352"/>
      <c r="O191" s="352"/>
      <c r="P191" s="352"/>
      <c r="Q191" s="352"/>
      <c r="R191" s="352"/>
      <c r="S191" s="352"/>
      <c r="T191" s="352"/>
      <c r="U191" s="352"/>
      <c r="V191" s="352"/>
      <c r="W191" s="352"/>
      <c r="X191" s="352"/>
      <c r="Y191" s="352"/>
      <c r="Z191" s="352"/>
      <c r="AA191" s="352"/>
    </row>
    <row r="192">
      <c r="A192" s="352"/>
      <c r="B192" s="352"/>
      <c r="C192" s="352"/>
      <c r="D192" s="352"/>
      <c r="E192" s="352"/>
      <c r="F192" s="352"/>
      <c r="G192" s="352"/>
      <c r="H192" s="352"/>
      <c r="I192" s="352"/>
      <c r="J192" s="352"/>
      <c r="K192" s="352"/>
      <c r="L192" s="352"/>
      <c r="M192" s="352"/>
      <c r="N192" s="352"/>
      <c r="O192" s="352"/>
      <c r="P192" s="352"/>
      <c r="Q192" s="352"/>
      <c r="R192" s="352"/>
      <c r="S192" s="352"/>
      <c r="T192" s="352"/>
      <c r="U192" s="352"/>
      <c r="V192" s="352"/>
      <c r="W192" s="352"/>
      <c r="X192" s="352"/>
      <c r="Y192" s="352"/>
      <c r="Z192" s="352"/>
      <c r="AA192" s="352"/>
    </row>
    <row r="193">
      <c r="A193" s="352"/>
      <c r="B193" s="352"/>
      <c r="C193" s="352"/>
      <c r="D193" s="352"/>
      <c r="E193" s="352"/>
      <c r="F193" s="352"/>
      <c r="G193" s="352"/>
      <c r="H193" s="352"/>
      <c r="I193" s="352"/>
      <c r="J193" s="352"/>
      <c r="K193" s="352"/>
      <c r="L193" s="352"/>
      <c r="M193" s="352"/>
      <c r="N193" s="352"/>
      <c r="O193" s="352"/>
      <c r="P193" s="352"/>
      <c r="Q193" s="352"/>
      <c r="R193" s="352"/>
      <c r="S193" s="352"/>
      <c r="T193" s="352"/>
      <c r="U193" s="352"/>
      <c r="V193" s="352"/>
      <c r="W193" s="352"/>
      <c r="X193" s="352"/>
      <c r="Y193" s="352"/>
      <c r="Z193" s="352"/>
      <c r="AA193" s="352"/>
    </row>
    <row r="194">
      <c r="A194" s="352"/>
      <c r="B194" s="352"/>
      <c r="C194" s="352"/>
      <c r="D194" s="352"/>
      <c r="E194" s="352"/>
      <c r="F194" s="352"/>
      <c r="G194" s="352"/>
      <c r="H194" s="352"/>
      <c r="I194" s="352"/>
      <c r="J194" s="352"/>
      <c r="K194" s="352"/>
      <c r="L194" s="352"/>
      <c r="M194" s="352"/>
      <c r="N194" s="352"/>
      <c r="O194" s="352"/>
      <c r="P194" s="352"/>
      <c r="Q194" s="352"/>
      <c r="R194" s="352"/>
      <c r="S194" s="352"/>
      <c r="T194" s="352"/>
      <c r="U194" s="352"/>
      <c r="V194" s="352"/>
      <c r="W194" s="352"/>
      <c r="X194" s="352"/>
      <c r="Y194" s="352"/>
      <c r="Z194" s="352"/>
      <c r="AA194" s="352"/>
    </row>
    <row r="195">
      <c r="A195" s="352"/>
      <c r="B195" s="352"/>
      <c r="C195" s="352"/>
      <c r="D195" s="352"/>
      <c r="E195" s="352"/>
      <c r="F195" s="352"/>
      <c r="G195" s="352"/>
      <c r="H195" s="352"/>
      <c r="I195" s="352"/>
      <c r="J195" s="352"/>
      <c r="K195" s="352"/>
      <c r="L195" s="352"/>
      <c r="M195" s="352"/>
      <c r="N195" s="352"/>
      <c r="O195" s="352"/>
      <c r="P195" s="352"/>
      <c r="Q195" s="352"/>
      <c r="R195" s="352"/>
      <c r="S195" s="352"/>
      <c r="T195" s="352"/>
      <c r="U195" s="352"/>
      <c r="V195" s="352"/>
      <c r="W195" s="352"/>
      <c r="X195" s="352"/>
      <c r="Y195" s="352"/>
      <c r="Z195" s="352"/>
      <c r="AA195" s="352"/>
    </row>
    <row r="196">
      <c r="A196" s="352"/>
      <c r="B196" s="352"/>
      <c r="C196" s="352"/>
      <c r="D196" s="352"/>
      <c r="E196" s="352"/>
      <c r="F196" s="352"/>
      <c r="G196" s="352"/>
      <c r="H196" s="352"/>
      <c r="I196" s="352"/>
      <c r="J196" s="352"/>
      <c r="K196" s="352"/>
      <c r="L196" s="352"/>
      <c r="M196" s="352"/>
      <c r="N196" s="352"/>
      <c r="O196" s="352"/>
      <c r="P196" s="352"/>
      <c r="Q196" s="352"/>
      <c r="R196" s="352"/>
      <c r="S196" s="352"/>
      <c r="T196" s="352"/>
      <c r="U196" s="352"/>
      <c r="V196" s="352"/>
      <c r="W196" s="352"/>
      <c r="X196" s="352"/>
      <c r="Y196" s="352"/>
      <c r="Z196" s="352"/>
      <c r="AA196" s="352"/>
    </row>
    <row r="197">
      <c r="A197" s="352"/>
      <c r="B197" s="352"/>
      <c r="C197" s="352"/>
      <c r="D197" s="352"/>
      <c r="E197" s="352"/>
      <c r="F197" s="352"/>
      <c r="G197" s="352"/>
      <c r="H197" s="352"/>
      <c r="I197" s="352"/>
      <c r="J197" s="352"/>
      <c r="K197" s="352"/>
      <c r="L197" s="352"/>
      <c r="M197" s="352"/>
      <c r="N197" s="352"/>
      <c r="O197" s="352"/>
      <c r="P197" s="352"/>
      <c r="Q197" s="352"/>
      <c r="R197" s="352"/>
      <c r="S197" s="352"/>
      <c r="T197" s="352"/>
      <c r="U197" s="352"/>
      <c r="V197" s="352"/>
      <c r="W197" s="352"/>
      <c r="X197" s="352"/>
      <c r="Y197" s="352"/>
      <c r="Z197" s="352"/>
      <c r="AA197" s="352"/>
    </row>
    <row r="198">
      <c r="A198" s="352"/>
      <c r="B198" s="352"/>
      <c r="C198" s="352"/>
      <c r="D198" s="352"/>
      <c r="E198" s="352"/>
      <c r="F198" s="352"/>
      <c r="G198" s="352"/>
      <c r="H198" s="352"/>
      <c r="I198" s="352"/>
      <c r="J198" s="352"/>
      <c r="K198" s="352"/>
      <c r="L198" s="352"/>
      <c r="M198" s="352"/>
      <c r="N198" s="352"/>
      <c r="O198" s="352"/>
      <c r="P198" s="352"/>
      <c r="Q198" s="352"/>
      <c r="R198" s="352"/>
      <c r="S198" s="352"/>
      <c r="T198" s="352"/>
      <c r="U198" s="352"/>
      <c r="V198" s="352"/>
      <c r="W198" s="352"/>
      <c r="X198" s="352"/>
      <c r="Y198" s="352"/>
      <c r="Z198" s="352"/>
      <c r="AA198" s="352"/>
    </row>
    <row r="199">
      <c r="A199" s="352"/>
      <c r="B199" s="352"/>
      <c r="C199" s="352"/>
      <c r="D199" s="352"/>
      <c r="E199" s="352"/>
      <c r="F199" s="352"/>
      <c r="G199" s="352"/>
      <c r="H199" s="352"/>
      <c r="I199" s="352"/>
      <c r="J199" s="352"/>
      <c r="K199" s="352"/>
      <c r="L199" s="352"/>
      <c r="M199" s="352"/>
      <c r="N199" s="352"/>
      <c r="O199" s="352"/>
      <c r="P199" s="352"/>
      <c r="Q199" s="352"/>
      <c r="R199" s="352"/>
      <c r="S199" s="352"/>
      <c r="T199" s="352"/>
      <c r="U199" s="352"/>
      <c r="V199" s="352"/>
      <c r="W199" s="352"/>
      <c r="X199" s="352"/>
      <c r="Y199" s="352"/>
      <c r="Z199" s="352"/>
      <c r="AA199" s="352"/>
    </row>
    <row r="200">
      <c r="A200" s="352"/>
      <c r="B200" s="352"/>
      <c r="C200" s="352"/>
      <c r="D200" s="352"/>
      <c r="E200" s="352"/>
      <c r="F200" s="352"/>
      <c r="G200" s="352"/>
      <c r="H200" s="352"/>
      <c r="I200" s="352"/>
      <c r="J200" s="352"/>
      <c r="K200" s="352"/>
      <c r="L200" s="352"/>
      <c r="M200" s="352"/>
      <c r="N200" s="352"/>
      <c r="O200" s="352"/>
      <c r="P200" s="352"/>
      <c r="Q200" s="352"/>
      <c r="R200" s="352"/>
      <c r="S200" s="352"/>
      <c r="T200" s="352"/>
      <c r="U200" s="352"/>
      <c r="V200" s="352"/>
      <c r="W200" s="352"/>
      <c r="X200" s="352"/>
      <c r="Y200" s="352"/>
      <c r="Z200" s="352"/>
      <c r="AA200" s="352"/>
    </row>
    <row r="201">
      <c r="A201" s="352"/>
      <c r="B201" s="352"/>
      <c r="C201" s="352"/>
      <c r="D201" s="352"/>
      <c r="E201" s="352"/>
      <c r="F201" s="352"/>
      <c r="G201" s="352"/>
      <c r="H201" s="352"/>
      <c r="I201" s="352"/>
      <c r="J201" s="352"/>
      <c r="K201" s="352"/>
      <c r="L201" s="352"/>
      <c r="M201" s="352"/>
      <c r="N201" s="352"/>
      <c r="O201" s="352"/>
      <c r="P201" s="352"/>
      <c r="Q201" s="352"/>
      <c r="R201" s="352"/>
      <c r="S201" s="352"/>
      <c r="T201" s="352"/>
      <c r="U201" s="352"/>
      <c r="V201" s="352"/>
      <c r="W201" s="352"/>
      <c r="X201" s="352"/>
      <c r="Y201" s="352"/>
      <c r="Z201" s="352"/>
      <c r="AA201" s="352"/>
    </row>
    <row r="202">
      <c r="A202" s="352"/>
      <c r="B202" s="352"/>
      <c r="C202" s="352"/>
      <c r="D202" s="352"/>
      <c r="E202" s="352"/>
      <c r="F202" s="352"/>
      <c r="G202" s="352"/>
      <c r="H202" s="352"/>
      <c r="I202" s="352"/>
      <c r="J202" s="352"/>
      <c r="K202" s="352"/>
      <c r="L202" s="352"/>
      <c r="M202" s="352"/>
      <c r="N202" s="352"/>
      <c r="O202" s="352"/>
      <c r="P202" s="352"/>
      <c r="Q202" s="352"/>
      <c r="R202" s="352"/>
      <c r="S202" s="352"/>
      <c r="T202" s="352"/>
      <c r="U202" s="352"/>
      <c r="V202" s="352"/>
      <c r="W202" s="352"/>
      <c r="X202" s="352"/>
      <c r="Y202" s="352"/>
      <c r="Z202" s="352"/>
      <c r="AA202" s="352"/>
    </row>
    <row r="203">
      <c r="A203" s="352"/>
      <c r="B203" s="352"/>
      <c r="C203" s="352"/>
      <c r="D203" s="352"/>
      <c r="E203" s="352"/>
      <c r="F203" s="352"/>
      <c r="G203" s="352"/>
      <c r="H203" s="352"/>
      <c r="I203" s="352"/>
      <c r="J203" s="352"/>
      <c r="K203" s="352"/>
      <c r="L203" s="352"/>
      <c r="M203" s="352"/>
      <c r="N203" s="352"/>
      <c r="O203" s="352"/>
      <c r="P203" s="352"/>
      <c r="Q203" s="352"/>
      <c r="R203" s="352"/>
      <c r="S203" s="352"/>
      <c r="T203" s="352"/>
      <c r="U203" s="352"/>
      <c r="V203" s="352"/>
      <c r="W203" s="352"/>
      <c r="X203" s="352"/>
      <c r="Y203" s="352"/>
      <c r="Z203" s="352"/>
      <c r="AA203" s="352"/>
    </row>
    <row r="204">
      <c r="A204" s="352"/>
      <c r="B204" s="352"/>
      <c r="C204" s="352"/>
      <c r="D204" s="352"/>
      <c r="E204" s="352"/>
      <c r="F204" s="352"/>
      <c r="G204" s="352"/>
      <c r="H204" s="352"/>
      <c r="I204" s="352"/>
      <c r="J204" s="352"/>
      <c r="K204" s="352"/>
      <c r="L204" s="352"/>
      <c r="M204" s="352"/>
      <c r="N204" s="352"/>
      <c r="O204" s="352"/>
      <c r="P204" s="352"/>
      <c r="Q204" s="352"/>
      <c r="R204" s="352"/>
      <c r="S204" s="352"/>
      <c r="T204" s="352"/>
      <c r="U204" s="352"/>
      <c r="V204" s="352"/>
      <c r="W204" s="352"/>
      <c r="X204" s="352"/>
      <c r="Y204" s="352"/>
      <c r="Z204" s="352"/>
      <c r="AA204" s="352"/>
    </row>
    <row r="205">
      <c r="A205" s="352"/>
      <c r="B205" s="352"/>
      <c r="C205" s="352"/>
      <c r="D205" s="352"/>
      <c r="E205" s="352"/>
      <c r="F205" s="352"/>
      <c r="G205" s="352"/>
      <c r="H205" s="352"/>
      <c r="I205" s="352"/>
      <c r="J205" s="352"/>
      <c r="K205" s="352"/>
      <c r="L205" s="352"/>
      <c r="M205" s="352"/>
      <c r="N205" s="352"/>
      <c r="O205" s="352"/>
      <c r="P205" s="352"/>
      <c r="Q205" s="352"/>
      <c r="R205" s="352"/>
      <c r="S205" s="352"/>
      <c r="T205" s="352"/>
      <c r="U205" s="352"/>
      <c r="V205" s="352"/>
      <c r="W205" s="352"/>
      <c r="X205" s="352"/>
      <c r="Y205" s="352"/>
      <c r="Z205" s="352"/>
      <c r="AA205" s="352"/>
    </row>
    <row r="206">
      <c r="A206" s="352"/>
      <c r="B206" s="352"/>
      <c r="C206" s="352"/>
      <c r="D206" s="352"/>
      <c r="E206" s="352"/>
      <c r="F206" s="352"/>
      <c r="G206" s="352"/>
      <c r="H206" s="352"/>
      <c r="I206" s="352"/>
      <c r="J206" s="352"/>
      <c r="K206" s="352"/>
      <c r="L206" s="352"/>
      <c r="M206" s="352"/>
      <c r="N206" s="352"/>
      <c r="O206" s="352"/>
      <c r="P206" s="352"/>
      <c r="Q206" s="352"/>
      <c r="R206" s="352"/>
      <c r="S206" s="352"/>
      <c r="T206" s="352"/>
      <c r="U206" s="352"/>
      <c r="V206" s="352"/>
      <c r="W206" s="352"/>
      <c r="X206" s="352"/>
      <c r="Y206" s="352"/>
      <c r="Z206" s="352"/>
      <c r="AA206" s="352"/>
    </row>
    <row r="207">
      <c r="A207" s="352"/>
      <c r="B207" s="352"/>
      <c r="C207" s="352"/>
      <c r="D207" s="352"/>
      <c r="E207" s="352"/>
      <c r="F207" s="352"/>
      <c r="G207" s="352"/>
      <c r="H207" s="352"/>
      <c r="I207" s="352"/>
      <c r="J207" s="352"/>
      <c r="K207" s="352"/>
      <c r="L207" s="352"/>
      <c r="M207" s="352"/>
      <c r="N207" s="352"/>
      <c r="O207" s="352"/>
      <c r="P207" s="352"/>
      <c r="Q207" s="352"/>
      <c r="R207" s="352"/>
      <c r="S207" s="352"/>
      <c r="T207" s="352"/>
      <c r="U207" s="352"/>
      <c r="V207" s="352"/>
      <c r="W207" s="352"/>
      <c r="X207" s="352"/>
      <c r="Y207" s="352"/>
      <c r="Z207" s="352"/>
      <c r="AA207" s="352"/>
    </row>
    <row r="208">
      <c r="A208" s="352"/>
      <c r="B208" s="352"/>
      <c r="C208" s="352"/>
      <c r="D208" s="352"/>
      <c r="E208" s="352"/>
      <c r="F208" s="352"/>
      <c r="G208" s="352"/>
      <c r="H208" s="352"/>
      <c r="I208" s="352"/>
      <c r="J208" s="352"/>
      <c r="K208" s="352"/>
      <c r="L208" s="352"/>
      <c r="M208" s="352"/>
      <c r="N208" s="352"/>
      <c r="O208" s="352"/>
      <c r="P208" s="352"/>
      <c r="Q208" s="352"/>
      <c r="R208" s="352"/>
      <c r="S208" s="352"/>
      <c r="T208" s="352"/>
      <c r="U208" s="352"/>
      <c r="V208" s="352"/>
      <c r="W208" s="352"/>
      <c r="X208" s="352"/>
      <c r="Y208" s="352"/>
      <c r="Z208" s="352"/>
      <c r="AA208" s="352"/>
    </row>
    <row r="209">
      <c r="A209" s="352"/>
      <c r="B209" s="352"/>
      <c r="C209" s="352"/>
      <c r="D209" s="352"/>
      <c r="E209" s="352"/>
      <c r="F209" s="352"/>
      <c r="G209" s="352"/>
      <c r="H209" s="352"/>
      <c r="I209" s="352"/>
      <c r="J209" s="352"/>
      <c r="K209" s="352"/>
      <c r="L209" s="352"/>
      <c r="M209" s="352"/>
      <c r="N209" s="352"/>
      <c r="O209" s="352"/>
      <c r="P209" s="352"/>
      <c r="Q209" s="352"/>
      <c r="R209" s="352"/>
      <c r="S209" s="352"/>
      <c r="T209" s="352"/>
      <c r="U209" s="352"/>
      <c r="V209" s="352"/>
      <c r="W209" s="352"/>
      <c r="X209" s="352"/>
      <c r="Y209" s="352"/>
      <c r="Z209" s="352"/>
      <c r="AA209" s="352"/>
    </row>
    <row r="210">
      <c r="A210" s="352"/>
      <c r="B210" s="352"/>
      <c r="C210" s="352"/>
      <c r="D210" s="352"/>
      <c r="E210" s="352"/>
      <c r="F210" s="352"/>
      <c r="G210" s="352"/>
      <c r="H210" s="352"/>
      <c r="I210" s="352"/>
      <c r="J210" s="352"/>
      <c r="K210" s="352"/>
      <c r="L210" s="352"/>
      <c r="M210" s="352"/>
      <c r="N210" s="352"/>
      <c r="O210" s="352"/>
      <c r="P210" s="352"/>
      <c r="Q210" s="352"/>
      <c r="R210" s="352"/>
      <c r="S210" s="352"/>
      <c r="T210" s="352"/>
      <c r="U210" s="352"/>
      <c r="V210" s="352"/>
      <c r="W210" s="352"/>
      <c r="X210" s="352"/>
      <c r="Y210" s="352"/>
      <c r="Z210" s="352"/>
      <c r="AA210" s="352"/>
    </row>
    <row r="211">
      <c r="A211" s="352"/>
      <c r="B211" s="352"/>
      <c r="C211" s="352"/>
      <c r="D211" s="352"/>
      <c r="E211" s="352"/>
      <c r="F211" s="352"/>
      <c r="G211" s="352"/>
      <c r="H211" s="352"/>
      <c r="I211" s="352"/>
      <c r="J211" s="352"/>
      <c r="K211" s="352"/>
      <c r="L211" s="352"/>
      <c r="M211" s="352"/>
      <c r="N211" s="352"/>
      <c r="O211" s="352"/>
      <c r="P211" s="352"/>
      <c r="Q211" s="352"/>
      <c r="R211" s="352"/>
      <c r="S211" s="352"/>
      <c r="T211" s="352"/>
      <c r="U211" s="352"/>
      <c r="V211" s="352"/>
      <c r="W211" s="352"/>
      <c r="X211" s="352"/>
      <c r="Y211" s="352"/>
      <c r="Z211" s="352"/>
      <c r="AA211" s="352"/>
    </row>
    <row r="212">
      <c r="A212" s="352"/>
      <c r="B212" s="352"/>
      <c r="C212" s="352"/>
      <c r="D212" s="352"/>
      <c r="E212" s="352"/>
      <c r="F212" s="352"/>
      <c r="G212" s="352"/>
      <c r="H212" s="352"/>
      <c r="I212" s="352"/>
      <c r="J212" s="352"/>
      <c r="K212" s="352"/>
      <c r="L212" s="352"/>
      <c r="M212" s="352"/>
      <c r="N212" s="352"/>
      <c r="O212" s="352"/>
      <c r="P212" s="352"/>
      <c r="Q212" s="352"/>
      <c r="R212" s="352"/>
      <c r="S212" s="352"/>
      <c r="T212" s="352"/>
      <c r="U212" s="352"/>
      <c r="V212" s="352"/>
      <c r="W212" s="352"/>
      <c r="X212" s="352"/>
      <c r="Y212" s="352"/>
      <c r="Z212" s="352"/>
      <c r="AA212" s="352"/>
    </row>
    <row r="213">
      <c r="A213" s="352"/>
      <c r="B213" s="352"/>
      <c r="C213" s="352"/>
      <c r="D213" s="352"/>
      <c r="E213" s="352"/>
      <c r="F213" s="352"/>
      <c r="G213" s="352"/>
      <c r="H213" s="352"/>
      <c r="I213" s="352"/>
      <c r="J213" s="352"/>
      <c r="K213" s="352"/>
      <c r="L213" s="352"/>
      <c r="M213" s="352"/>
      <c r="N213" s="352"/>
      <c r="O213" s="352"/>
      <c r="P213" s="352"/>
      <c r="Q213" s="352"/>
      <c r="R213" s="352"/>
      <c r="S213" s="352"/>
      <c r="T213" s="352"/>
      <c r="U213" s="352"/>
      <c r="V213" s="352"/>
      <c r="W213" s="352"/>
      <c r="X213" s="352"/>
      <c r="Y213" s="352"/>
      <c r="Z213" s="352"/>
      <c r="AA213" s="352"/>
    </row>
    <row r="214">
      <c r="A214" s="352"/>
      <c r="B214" s="352"/>
      <c r="C214" s="352"/>
      <c r="D214" s="352"/>
      <c r="E214" s="352"/>
      <c r="F214" s="352"/>
      <c r="G214" s="352"/>
      <c r="H214" s="352"/>
      <c r="I214" s="352"/>
      <c r="J214" s="352"/>
      <c r="K214" s="352"/>
      <c r="L214" s="352"/>
      <c r="M214" s="352"/>
      <c r="N214" s="352"/>
      <c r="O214" s="352"/>
      <c r="P214" s="352"/>
      <c r="Q214" s="352"/>
      <c r="R214" s="352"/>
      <c r="S214" s="352"/>
      <c r="T214" s="352"/>
      <c r="U214" s="352"/>
      <c r="V214" s="352"/>
      <c r="W214" s="352"/>
      <c r="X214" s="352"/>
      <c r="Y214" s="352"/>
      <c r="Z214" s="352"/>
      <c r="AA214" s="352"/>
    </row>
    <row r="215">
      <c r="A215" s="352"/>
      <c r="B215" s="352"/>
      <c r="C215" s="352"/>
      <c r="D215" s="352"/>
      <c r="E215" s="352"/>
      <c r="F215" s="352"/>
      <c r="G215" s="352"/>
      <c r="H215" s="352"/>
      <c r="I215" s="352"/>
      <c r="J215" s="352"/>
      <c r="K215" s="352"/>
      <c r="L215" s="352"/>
      <c r="M215" s="352"/>
      <c r="N215" s="352"/>
      <c r="O215" s="352"/>
      <c r="P215" s="352"/>
      <c r="Q215" s="352"/>
      <c r="R215" s="352"/>
      <c r="S215" s="352"/>
      <c r="T215" s="352"/>
      <c r="U215" s="352"/>
      <c r="V215" s="352"/>
      <c r="W215" s="352"/>
      <c r="X215" s="352"/>
      <c r="Y215" s="352"/>
      <c r="Z215" s="352"/>
      <c r="AA215" s="352"/>
    </row>
    <row r="216">
      <c r="A216" s="352"/>
      <c r="B216" s="352"/>
      <c r="C216" s="352"/>
      <c r="D216" s="352"/>
      <c r="E216" s="352"/>
      <c r="F216" s="352"/>
      <c r="G216" s="352"/>
      <c r="H216" s="352"/>
      <c r="I216" s="352"/>
      <c r="J216" s="352"/>
      <c r="K216" s="352"/>
      <c r="L216" s="352"/>
      <c r="M216" s="352"/>
      <c r="N216" s="352"/>
      <c r="O216" s="352"/>
      <c r="P216" s="352"/>
      <c r="Q216" s="352"/>
      <c r="R216" s="352"/>
      <c r="S216" s="352"/>
      <c r="T216" s="352"/>
      <c r="U216" s="352"/>
      <c r="V216" s="352"/>
      <c r="W216" s="352"/>
      <c r="X216" s="352"/>
      <c r="Y216" s="352"/>
      <c r="Z216" s="352"/>
      <c r="AA216" s="352"/>
    </row>
    <row r="217">
      <c r="A217" s="352"/>
      <c r="B217" s="352"/>
      <c r="C217" s="352"/>
      <c r="D217" s="352"/>
      <c r="E217" s="352"/>
      <c r="F217" s="352"/>
      <c r="G217" s="352"/>
      <c r="H217" s="352"/>
      <c r="I217" s="352"/>
      <c r="J217" s="352"/>
      <c r="K217" s="352"/>
      <c r="L217" s="352"/>
      <c r="M217" s="352"/>
      <c r="N217" s="352"/>
      <c r="O217" s="352"/>
      <c r="P217" s="352"/>
      <c r="Q217" s="352"/>
      <c r="R217" s="352"/>
      <c r="S217" s="352"/>
      <c r="T217" s="352"/>
      <c r="U217" s="352"/>
      <c r="V217" s="352"/>
      <c r="W217" s="352"/>
      <c r="X217" s="352"/>
      <c r="Y217" s="352"/>
      <c r="Z217" s="352"/>
      <c r="AA217" s="352"/>
    </row>
    <row r="218">
      <c r="A218" s="352"/>
      <c r="B218" s="352"/>
      <c r="C218" s="352"/>
      <c r="D218" s="352"/>
      <c r="E218" s="352"/>
      <c r="F218" s="352"/>
      <c r="G218" s="352"/>
      <c r="H218" s="352"/>
      <c r="I218" s="352"/>
      <c r="J218" s="352"/>
      <c r="K218" s="352"/>
      <c r="L218" s="352"/>
      <c r="M218" s="352"/>
      <c r="N218" s="352"/>
      <c r="O218" s="352"/>
      <c r="P218" s="352"/>
      <c r="Q218" s="352"/>
      <c r="R218" s="352"/>
      <c r="S218" s="352"/>
      <c r="T218" s="352"/>
      <c r="U218" s="352"/>
      <c r="V218" s="352"/>
      <c r="W218" s="352"/>
      <c r="X218" s="352"/>
      <c r="Y218" s="352"/>
      <c r="Z218" s="352"/>
      <c r="AA218" s="352"/>
    </row>
    <row r="219">
      <c r="A219" s="352"/>
      <c r="B219" s="352"/>
      <c r="C219" s="352"/>
      <c r="D219" s="352"/>
      <c r="E219" s="352"/>
      <c r="F219" s="352"/>
      <c r="G219" s="352"/>
      <c r="H219" s="352"/>
      <c r="I219" s="352"/>
      <c r="J219" s="352"/>
      <c r="K219" s="352"/>
      <c r="L219" s="352"/>
      <c r="M219" s="352"/>
      <c r="N219" s="352"/>
      <c r="O219" s="352"/>
      <c r="P219" s="352"/>
      <c r="Q219" s="352"/>
      <c r="R219" s="352"/>
      <c r="S219" s="352"/>
      <c r="T219" s="352"/>
      <c r="U219" s="352"/>
      <c r="V219" s="352"/>
      <c r="W219" s="352"/>
      <c r="X219" s="352"/>
      <c r="Y219" s="352"/>
      <c r="Z219" s="352"/>
      <c r="AA219" s="352"/>
    </row>
    <row r="220">
      <c r="A220" s="352"/>
      <c r="B220" s="352"/>
      <c r="C220" s="352"/>
      <c r="D220" s="352"/>
      <c r="E220" s="352"/>
      <c r="F220" s="352"/>
      <c r="G220" s="352"/>
      <c r="H220" s="352"/>
      <c r="I220" s="352"/>
      <c r="J220" s="352"/>
      <c r="K220" s="352"/>
      <c r="L220" s="352"/>
      <c r="M220" s="352"/>
      <c r="N220" s="352"/>
      <c r="O220" s="352"/>
      <c r="P220" s="352"/>
      <c r="Q220" s="352"/>
      <c r="R220" s="352"/>
      <c r="S220" s="352"/>
      <c r="T220" s="352"/>
      <c r="U220" s="352"/>
      <c r="V220" s="352"/>
      <c r="W220" s="352"/>
      <c r="X220" s="352"/>
      <c r="Y220" s="352"/>
      <c r="Z220" s="352"/>
      <c r="AA220" s="352"/>
    </row>
    <row r="221">
      <c r="A221" s="352"/>
      <c r="B221" s="352"/>
      <c r="C221" s="352"/>
      <c r="D221" s="352"/>
      <c r="E221" s="352"/>
      <c r="F221" s="352"/>
      <c r="G221" s="352"/>
      <c r="H221" s="352"/>
      <c r="I221" s="352"/>
      <c r="J221" s="352"/>
      <c r="K221" s="352"/>
      <c r="L221" s="352"/>
      <c r="M221" s="352"/>
      <c r="N221" s="352"/>
      <c r="O221" s="352"/>
      <c r="P221" s="352"/>
      <c r="Q221" s="352"/>
      <c r="R221" s="352"/>
      <c r="S221" s="352"/>
      <c r="T221" s="352"/>
      <c r="U221" s="352"/>
      <c r="V221" s="352"/>
      <c r="W221" s="352"/>
      <c r="X221" s="352"/>
      <c r="Y221" s="352"/>
      <c r="Z221" s="352"/>
      <c r="AA221" s="352"/>
    </row>
    <row r="222">
      <c r="A222" s="352"/>
      <c r="B222" s="352"/>
      <c r="C222" s="352"/>
      <c r="D222" s="352"/>
      <c r="E222" s="352"/>
      <c r="F222" s="352"/>
      <c r="G222" s="352"/>
      <c r="H222" s="352"/>
      <c r="I222" s="352"/>
      <c r="J222" s="352"/>
      <c r="K222" s="352"/>
      <c r="L222" s="352"/>
      <c r="M222" s="352"/>
      <c r="N222" s="352"/>
      <c r="O222" s="352"/>
      <c r="P222" s="352"/>
      <c r="Q222" s="352"/>
      <c r="R222" s="352"/>
      <c r="S222" s="352"/>
      <c r="T222" s="352"/>
      <c r="U222" s="352"/>
      <c r="V222" s="352"/>
      <c r="W222" s="352"/>
      <c r="X222" s="352"/>
      <c r="Y222" s="352"/>
      <c r="Z222" s="352"/>
      <c r="AA222" s="352"/>
    </row>
    <row r="223">
      <c r="A223" s="352"/>
      <c r="B223" s="352"/>
      <c r="C223" s="352"/>
      <c r="D223" s="352"/>
      <c r="E223" s="352"/>
      <c r="F223" s="352"/>
      <c r="G223" s="352"/>
      <c r="H223" s="352"/>
      <c r="I223" s="352"/>
      <c r="J223" s="352"/>
      <c r="K223" s="352"/>
      <c r="L223" s="352"/>
      <c r="M223" s="352"/>
      <c r="N223" s="352"/>
      <c r="O223" s="352"/>
      <c r="P223" s="352"/>
      <c r="Q223" s="352"/>
      <c r="R223" s="352"/>
      <c r="S223" s="352"/>
      <c r="T223" s="352"/>
      <c r="U223" s="352"/>
      <c r="V223" s="352"/>
      <c r="W223" s="352"/>
      <c r="X223" s="352"/>
      <c r="Y223" s="352"/>
      <c r="Z223" s="352"/>
      <c r="AA223" s="352"/>
    </row>
    <row r="224">
      <c r="A224" s="352"/>
      <c r="B224" s="352"/>
      <c r="C224" s="352"/>
      <c r="D224" s="352"/>
      <c r="E224" s="352"/>
      <c r="F224" s="352"/>
      <c r="G224" s="352"/>
      <c r="H224" s="352"/>
      <c r="I224" s="352"/>
      <c r="J224" s="352"/>
      <c r="K224" s="352"/>
      <c r="L224" s="352"/>
      <c r="M224" s="352"/>
      <c r="N224" s="352"/>
      <c r="O224" s="352"/>
      <c r="P224" s="352"/>
      <c r="Q224" s="352"/>
      <c r="R224" s="352"/>
      <c r="S224" s="352"/>
      <c r="T224" s="352"/>
      <c r="U224" s="352"/>
      <c r="V224" s="352"/>
      <c r="W224" s="352"/>
      <c r="X224" s="352"/>
      <c r="Y224" s="352"/>
      <c r="Z224" s="352"/>
      <c r="AA224" s="352"/>
    </row>
    <row r="225">
      <c r="A225" s="352"/>
      <c r="B225" s="352"/>
      <c r="C225" s="352"/>
      <c r="D225" s="352"/>
      <c r="E225" s="352"/>
      <c r="F225" s="352"/>
      <c r="G225" s="352"/>
      <c r="H225" s="352"/>
      <c r="I225" s="352"/>
      <c r="J225" s="352"/>
      <c r="K225" s="352"/>
      <c r="L225" s="352"/>
      <c r="M225" s="352"/>
      <c r="N225" s="352"/>
      <c r="O225" s="352"/>
      <c r="P225" s="352"/>
      <c r="Q225" s="352"/>
      <c r="R225" s="352"/>
      <c r="S225" s="352"/>
      <c r="T225" s="352"/>
      <c r="U225" s="352"/>
      <c r="V225" s="352"/>
      <c r="W225" s="352"/>
      <c r="X225" s="352"/>
      <c r="Y225" s="352"/>
      <c r="Z225" s="352"/>
      <c r="AA225" s="352"/>
    </row>
    <row r="226">
      <c r="A226" s="352"/>
      <c r="B226" s="352"/>
      <c r="C226" s="352"/>
      <c r="D226" s="352"/>
      <c r="E226" s="352"/>
      <c r="F226" s="352"/>
      <c r="G226" s="352"/>
      <c r="H226" s="352"/>
      <c r="I226" s="352"/>
      <c r="J226" s="352"/>
      <c r="K226" s="352"/>
      <c r="L226" s="352"/>
      <c r="M226" s="352"/>
      <c r="N226" s="352"/>
      <c r="O226" s="352"/>
      <c r="P226" s="352"/>
      <c r="Q226" s="352"/>
      <c r="R226" s="352"/>
      <c r="S226" s="352"/>
      <c r="T226" s="352"/>
      <c r="U226" s="352"/>
      <c r="V226" s="352"/>
      <c r="W226" s="352"/>
      <c r="X226" s="352"/>
      <c r="Y226" s="352"/>
      <c r="Z226" s="352"/>
      <c r="AA226" s="352"/>
    </row>
    <row r="227">
      <c r="A227" s="352"/>
      <c r="B227" s="352"/>
      <c r="C227" s="352"/>
      <c r="D227" s="352"/>
      <c r="E227" s="352"/>
      <c r="F227" s="352"/>
      <c r="G227" s="352"/>
      <c r="H227" s="352"/>
      <c r="I227" s="352"/>
      <c r="J227" s="352"/>
      <c r="K227" s="352"/>
      <c r="L227" s="352"/>
      <c r="M227" s="352"/>
      <c r="N227" s="352"/>
      <c r="O227" s="352"/>
      <c r="P227" s="352"/>
      <c r="Q227" s="352"/>
      <c r="R227" s="352"/>
      <c r="S227" s="352"/>
      <c r="T227" s="352"/>
      <c r="U227" s="352"/>
      <c r="V227" s="352"/>
      <c r="W227" s="352"/>
      <c r="X227" s="352"/>
      <c r="Y227" s="352"/>
      <c r="Z227" s="352"/>
      <c r="AA227" s="352"/>
    </row>
    <row r="228">
      <c r="A228" s="352"/>
      <c r="B228" s="352"/>
      <c r="C228" s="352"/>
      <c r="D228" s="352"/>
      <c r="E228" s="352"/>
      <c r="F228" s="352"/>
      <c r="G228" s="352"/>
      <c r="H228" s="352"/>
      <c r="I228" s="352"/>
      <c r="J228" s="352"/>
      <c r="K228" s="352"/>
      <c r="L228" s="352"/>
      <c r="M228" s="352"/>
      <c r="N228" s="352"/>
      <c r="O228" s="352"/>
      <c r="P228" s="352"/>
      <c r="Q228" s="352"/>
      <c r="R228" s="352"/>
      <c r="S228" s="352"/>
      <c r="T228" s="352"/>
      <c r="U228" s="352"/>
      <c r="V228" s="352"/>
      <c r="W228" s="352"/>
      <c r="X228" s="352"/>
      <c r="Y228" s="352"/>
      <c r="Z228" s="352"/>
      <c r="AA228" s="352"/>
    </row>
    <row r="229">
      <c r="A229" s="352"/>
      <c r="B229" s="352"/>
      <c r="C229" s="352"/>
      <c r="D229" s="352"/>
      <c r="E229" s="352"/>
      <c r="F229" s="352"/>
      <c r="G229" s="352"/>
      <c r="H229" s="352"/>
      <c r="I229" s="352"/>
      <c r="J229" s="352"/>
      <c r="K229" s="352"/>
      <c r="L229" s="352"/>
      <c r="M229" s="352"/>
      <c r="N229" s="352"/>
      <c r="O229" s="352"/>
      <c r="P229" s="352"/>
      <c r="Q229" s="352"/>
      <c r="R229" s="352"/>
      <c r="S229" s="352"/>
      <c r="T229" s="352"/>
      <c r="U229" s="352"/>
      <c r="V229" s="352"/>
      <c r="W229" s="352"/>
      <c r="X229" s="352"/>
      <c r="Y229" s="352"/>
      <c r="Z229" s="352"/>
      <c r="AA229" s="352"/>
    </row>
    <row r="230">
      <c r="A230" s="352"/>
      <c r="B230" s="352"/>
      <c r="C230" s="352"/>
      <c r="D230" s="352"/>
      <c r="E230" s="352"/>
      <c r="F230" s="352"/>
      <c r="G230" s="352"/>
      <c r="H230" s="352"/>
      <c r="I230" s="352"/>
      <c r="J230" s="352"/>
      <c r="K230" s="352"/>
      <c r="L230" s="352"/>
      <c r="M230" s="352"/>
      <c r="N230" s="352"/>
      <c r="O230" s="352"/>
      <c r="P230" s="352"/>
      <c r="Q230" s="352"/>
      <c r="R230" s="352"/>
      <c r="S230" s="352"/>
      <c r="T230" s="352"/>
      <c r="U230" s="352"/>
      <c r="V230" s="352"/>
      <c r="W230" s="352"/>
      <c r="X230" s="352"/>
      <c r="Y230" s="352"/>
      <c r="Z230" s="352"/>
      <c r="AA230" s="352"/>
    </row>
    <row r="231">
      <c r="A231" s="352"/>
      <c r="B231" s="352"/>
      <c r="C231" s="352"/>
      <c r="D231" s="352"/>
      <c r="E231" s="352"/>
      <c r="F231" s="352"/>
      <c r="G231" s="352"/>
      <c r="H231" s="352"/>
      <c r="I231" s="352"/>
      <c r="J231" s="352"/>
      <c r="K231" s="352"/>
      <c r="L231" s="352"/>
      <c r="M231" s="352"/>
      <c r="N231" s="352"/>
      <c r="O231" s="352"/>
      <c r="P231" s="352"/>
      <c r="Q231" s="352"/>
      <c r="R231" s="352"/>
      <c r="S231" s="352"/>
      <c r="T231" s="352"/>
      <c r="U231" s="352"/>
      <c r="V231" s="352"/>
      <c r="W231" s="352"/>
      <c r="X231" s="352"/>
      <c r="Y231" s="352"/>
      <c r="Z231" s="352"/>
      <c r="AA231" s="352"/>
    </row>
    <row r="232">
      <c r="A232" s="352"/>
      <c r="B232" s="352"/>
      <c r="C232" s="352"/>
      <c r="D232" s="352"/>
      <c r="E232" s="352"/>
      <c r="F232" s="352"/>
      <c r="G232" s="352"/>
      <c r="H232" s="352"/>
      <c r="I232" s="352"/>
      <c r="J232" s="352"/>
      <c r="K232" s="352"/>
      <c r="L232" s="352"/>
      <c r="M232" s="352"/>
      <c r="N232" s="352"/>
      <c r="O232" s="352"/>
      <c r="P232" s="352"/>
      <c r="Q232" s="352"/>
      <c r="R232" s="352"/>
      <c r="S232" s="352"/>
      <c r="T232" s="352"/>
      <c r="U232" s="352"/>
      <c r="V232" s="352"/>
      <c r="W232" s="352"/>
      <c r="X232" s="352"/>
      <c r="Y232" s="352"/>
      <c r="Z232" s="352"/>
      <c r="AA232" s="352"/>
    </row>
    <row r="233">
      <c r="A233" s="352"/>
      <c r="B233" s="352"/>
      <c r="C233" s="352"/>
      <c r="D233" s="352"/>
      <c r="E233" s="352"/>
      <c r="F233" s="352"/>
      <c r="G233" s="352"/>
      <c r="H233" s="352"/>
      <c r="I233" s="352"/>
      <c r="J233" s="352"/>
      <c r="K233" s="352"/>
      <c r="L233" s="352"/>
      <c r="M233" s="352"/>
      <c r="N233" s="352"/>
      <c r="O233" s="352"/>
      <c r="P233" s="352"/>
      <c r="Q233" s="352"/>
      <c r="R233" s="352"/>
      <c r="S233" s="352"/>
      <c r="T233" s="352"/>
      <c r="U233" s="352"/>
      <c r="V233" s="352"/>
      <c r="W233" s="352"/>
      <c r="X233" s="352"/>
      <c r="Y233" s="352"/>
      <c r="Z233" s="352"/>
      <c r="AA233" s="352"/>
    </row>
    <row r="234">
      <c r="A234" s="352"/>
      <c r="B234" s="352"/>
      <c r="C234" s="352"/>
      <c r="D234" s="352"/>
      <c r="E234" s="352"/>
      <c r="F234" s="352"/>
      <c r="G234" s="352"/>
      <c r="H234" s="352"/>
      <c r="I234" s="352"/>
      <c r="J234" s="352"/>
      <c r="K234" s="352"/>
      <c r="L234" s="352"/>
      <c r="M234" s="352"/>
      <c r="N234" s="352"/>
      <c r="O234" s="352"/>
      <c r="P234" s="352"/>
      <c r="Q234" s="352"/>
      <c r="R234" s="352"/>
      <c r="S234" s="352"/>
      <c r="T234" s="352"/>
      <c r="U234" s="352"/>
      <c r="V234" s="352"/>
      <c r="W234" s="352"/>
      <c r="X234" s="352"/>
      <c r="Y234" s="352"/>
      <c r="Z234" s="352"/>
      <c r="AA234" s="352"/>
    </row>
    <row r="235">
      <c r="A235" s="352"/>
      <c r="B235" s="352"/>
      <c r="C235" s="352"/>
      <c r="D235" s="352"/>
      <c r="E235" s="352"/>
      <c r="F235" s="352"/>
      <c r="G235" s="352"/>
      <c r="H235" s="352"/>
      <c r="I235" s="352"/>
      <c r="J235" s="352"/>
      <c r="K235" s="352"/>
      <c r="L235" s="352"/>
      <c r="M235" s="352"/>
      <c r="N235" s="352"/>
      <c r="O235" s="352"/>
      <c r="P235" s="352"/>
      <c r="Q235" s="352"/>
      <c r="R235" s="352"/>
      <c r="S235" s="352"/>
      <c r="T235" s="352"/>
      <c r="U235" s="352"/>
      <c r="V235" s="352"/>
      <c r="W235" s="352"/>
      <c r="X235" s="352"/>
      <c r="Y235" s="352"/>
      <c r="Z235" s="352"/>
      <c r="AA235" s="352"/>
    </row>
    <row r="236">
      <c r="A236" s="352"/>
      <c r="B236" s="352"/>
      <c r="C236" s="352"/>
      <c r="D236" s="352"/>
      <c r="E236" s="352"/>
      <c r="F236" s="352"/>
      <c r="G236" s="352"/>
      <c r="H236" s="352"/>
      <c r="I236" s="352"/>
      <c r="J236" s="352"/>
      <c r="K236" s="352"/>
      <c r="L236" s="352"/>
      <c r="M236" s="352"/>
      <c r="N236" s="352"/>
      <c r="O236" s="352"/>
      <c r="P236" s="352"/>
      <c r="Q236" s="352"/>
      <c r="R236" s="352"/>
      <c r="S236" s="352"/>
      <c r="T236" s="352"/>
      <c r="U236" s="352"/>
      <c r="V236" s="352"/>
      <c r="W236" s="352"/>
      <c r="X236" s="352"/>
      <c r="Y236" s="352"/>
      <c r="Z236" s="352"/>
      <c r="AA236" s="352"/>
    </row>
    <row r="237">
      <c r="A237" s="352"/>
      <c r="B237" s="352"/>
      <c r="C237" s="352"/>
      <c r="D237" s="352"/>
      <c r="E237" s="352"/>
      <c r="F237" s="352"/>
      <c r="G237" s="352"/>
      <c r="H237" s="352"/>
      <c r="I237" s="352"/>
      <c r="J237" s="352"/>
      <c r="K237" s="352"/>
      <c r="L237" s="352"/>
      <c r="M237" s="352"/>
      <c r="N237" s="352"/>
      <c r="O237" s="352"/>
      <c r="P237" s="352"/>
      <c r="Q237" s="352"/>
      <c r="R237" s="352"/>
      <c r="S237" s="352"/>
      <c r="T237" s="352"/>
      <c r="U237" s="352"/>
      <c r="V237" s="352"/>
      <c r="W237" s="352"/>
      <c r="X237" s="352"/>
      <c r="Y237" s="352"/>
      <c r="Z237" s="352"/>
      <c r="AA237" s="352"/>
    </row>
    <row r="238">
      <c r="A238" s="352"/>
      <c r="B238" s="352"/>
      <c r="C238" s="352"/>
      <c r="D238" s="352"/>
      <c r="E238" s="352"/>
      <c r="F238" s="352"/>
      <c r="G238" s="352"/>
      <c r="H238" s="352"/>
      <c r="I238" s="352"/>
      <c r="J238" s="352"/>
      <c r="K238" s="352"/>
      <c r="L238" s="352"/>
      <c r="M238" s="352"/>
      <c r="N238" s="352"/>
      <c r="O238" s="352"/>
      <c r="P238" s="352"/>
      <c r="Q238" s="352"/>
      <c r="R238" s="352"/>
      <c r="S238" s="352"/>
      <c r="T238" s="352"/>
      <c r="U238" s="352"/>
      <c r="V238" s="352"/>
      <c r="W238" s="352"/>
      <c r="X238" s="352"/>
      <c r="Y238" s="352"/>
      <c r="Z238" s="352"/>
      <c r="AA238" s="352"/>
    </row>
    <row r="239">
      <c r="A239" s="352"/>
      <c r="B239" s="352"/>
      <c r="C239" s="352"/>
      <c r="D239" s="352"/>
      <c r="E239" s="352"/>
      <c r="F239" s="352"/>
      <c r="G239" s="352"/>
      <c r="H239" s="352"/>
      <c r="I239" s="352"/>
      <c r="J239" s="352"/>
      <c r="K239" s="352"/>
      <c r="L239" s="352"/>
      <c r="M239" s="352"/>
      <c r="N239" s="352"/>
      <c r="O239" s="352"/>
      <c r="P239" s="352"/>
      <c r="Q239" s="352"/>
      <c r="R239" s="352"/>
      <c r="S239" s="352"/>
      <c r="T239" s="352"/>
      <c r="U239" s="352"/>
      <c r="V239" s="352"/>
      <c r="W239" s="352"/>
      <c r="X239" s="352"/>
      <c r="Y239" s="352"/>
      <c r="Z239" s="352"/>
      <c r="AA239" s="352"/>
    </row>
    <row r="240">
      <c r="A240" s="352"/>
      <c r="B240" s="352"/>
      <c r="C240" s="352"/>
      <c r="D240" s="352"/>
      <c r="E240" s="352"/>
      <c r="F240" s="352"/>
      <c r="G240" s="352"/>
      <c r="H240" s="352"/>
      <c r="I240" s="352"/>
      <c r="J240" s="352"/>
      <c r="K240" s="352"/>
      <c r="L240" s="352"/>
      <c r="M240" s="352"/>
      <c r="N240" s="352"/>
      <c r="O240" s="352"/>
      <c r="P240" s="352"/>
      <c r="Q240" s="352"/>
      <c r="R240" s="352"/>
      <c r="S240" s="352"/>
      <c r="T240" s="352"/>
      <c r="U240" s="352"/>
      <c r="V240" s="352"/>
      <c r="W240" s="352"/>
      <c r="X240" s="352"/>
      <c r="Y240" s="352"/>
      <c r="Z240" s="352"/>
      <c r="AA240" s="352"/>
    </row>
    <row r="241">
      <c r="A241" s="352"/>
      <c r="B241" s="352"/>
      <c r="C241" s="352"/>
      <c r="D241" s="352"/>
      <c r="E241" s="352"/>
      <c r="F241" s="352"/>
      <c r="G241" s="352"/>
      <c r="H241" s="352"/>
      <c r="I241" s="352"/>
      <c r="J241" s="352"/>
      <c r="K241" s="352"/>
      <c r="L241" s="352"/>
      <c r="M241" s="352"/>
      <c r="N241" s="352"/>
      <c r="O241" s="352"/>
      <c r="P241" s="352"/>
      <c r="Q241" s="352"/>
      <c r="R241" s="352"/>
      <c r="S241" s="352"/>
      <c r="T241" s="352"/>
      <c r="U241" s="352"/>
      <c r="V241" s="352"/>
      <c r="W241" s="352"/>
      <c r="X241" s="352"/>
      <c r="Y241" s="352"/>
      <c r="Z241" s="352"/>
      <c r="AA241" s="352"/>
    </row>
    <row r="242">
      <c r="A242" s="352"/>
      <c r="B242" s="352"/>
      <c r="C242" s="352"/>
      <c r="D242" s="352"/>
      <c r="E242" s="352"/>
      <c r="F242" s="352"/>
      <c r="G242" s="352"/>
      <c r="H242" s="352"/>
      <c r="I242" s="352"/>
      <c r="J242" s="352"/>
      <c r="K242" s="352"/>
      <c r="L242" s="352"/>
      <c r="M242" s="352"/>
      <c r="N242" s="352"/>
      <c r="O242" s="352"/>
      <c r="P242" s="352"/>
      <c r="Q242" s="352"/>
      <c r="R242" s="352"/>
      <c r="S242" s="352"/>
      <c r="T242" s="352"/>
      <c r="U242" s="352"/>
      <c r="V242" s="352"/>
      <c r="W242" s="352"/>
      <c r="X242" s="352"/>
      <c r="Y242" s="352"/>
      <c r="Z242" s="352"/>
      <c r="AA242" s="352"/>
    </row>
    <row r="243">
      <c r="A243" s="352"/>
      <c r="B243" s="352"/>
      <c r="C243" s="352"/>
      <c r="D243" s="352"/>
      <c r="E243" s="352"/>
      <c r="F243" s="352"/>
      <c r="G243" s="352"/>
      <c r="H243" s="352"/>
      <c r="I243" s="352"/>
      <c r="J243" s="352"/>
      <c r="K243" s="352"/>
      <c r="L243" s="352"/>
      <c r="M243" s="352"/>
      <c r="N243" s="352"/>
      <c r="O243" s="352"/>
      <c r="P243" s="352"/>
      <c r="Q243" s="352"/>
      <c r="R243" s="352"/>
      <c r="S243" s="352"/>
      <c r="T243" s="352"/>
      <c r="U243" s="352"/>
      <c r="V243" s="352"/>
      <c r="W243" s="352"/>
      <c r="X243" s="352"/>
      <c r="Y243" s="352"/>
      <c r="Z243" s="352"/>
      <c r="AA243" s="352"/>
    </row>
    <row r="244">
      <c r="A244" s="352"/>
      <c r="B244" s="352"/>
      <c r="C244" s="352"/>
      <c r="D244" s="352"/>
      <c r="E244" s="352"/>
      <c r="F244" s="352"/>
      <c r="G244" s="352"/>
      <c r="H244" s="352"/>
      <c r="I244" s="352"/>
      <c r="J244" s="352"/>
      <c r="K244" s="352"/>
      <c r="L244" s="352"/>
      <c r="M244" s="352"/>
      <c r="N244" s="352"/>
      <c r="O244" s="352"/>
      <c r="P244" s="352"/>
      <c r="Q244" s="352"/>
      <c r="R244" s="352"/>
      <c r="S244" s="352"/>
      <c r="T244" s="352"/>
      <c r="U244" s="352"/>
      <c r="V244" s="352"/>
      <c r="W244" s="352"/>
      <c r="X244" s="352"/>
      <c r="Y244" s="352"/>
      <c r="Z244" s="352"/>
      <c r="AA244" s="352"/>
    </row>
    <row r="245">
      <c r="A245" s="352"/>
      <c r="B245" s="352"/>
      <c r="C245" s="352"/>
      <c r="D245" s="352"/>
      <c r="E245" s="352"/>
      <c r="F245" s="352"/>
      <c r="G245" s="352"/>
      <c r="H245" s="352"/>
      <c r="I245" s="352"/>
      <c r="J245" s="352"/>
      <c r="K245" s="352"/>
      <c r="L245" s="352"/>
      <c r="M245" s="352"/>
      <c r="N245" s="352"/>
      <c r="O245" s="352"/>
      <c r="P245" s="352"/>
      <c r="Q245" s="352"/>
      <c r="R245" s="352"/>
      <c r="S245" s="352"/>
      <c r="T245" s="352"/>
      <c r="U245" s="352"/>
      <c r="V245" s="352"/>
      <c r="W245" s="352"/>
      <c r="X245" s="352"/>
      <c r="Y245" s="352"/>
      <c r="Z245" s="352"/>
      <c r="AA245" s="352"/>
    </row>
    <row r="246">
      <c r="A246" s="352"/>
      <c r="B246" s="352"/>
      <c r="C246" s="352"/>
      <c r="D246" s="352"/>
      <c r="E246" s="352"/>
      <c r="F246" s="352"/>
      <c r="G246" s="352"/>
      <c r="H246" s="352"/>
      <c r="I246" s="352"/>
      <c r="J246" s="352"/>
      <c r="K246" s="352"/>
      <c r="L246" s="352"/>
      <c r="M246" s="352"/>
      <c r="N246" s="352"/>
      <c r="O246" s="352"/>
      <c r="P246" s="352"/>
      <c r="Q246" s="352"/>
      <c r="R246" s="352"/>
      <c r="S246" s="352"/>
      <c r="T246" s="352"/>
      <c r="U246" s="352"/>
      <c r="V246" s="352"/>
      <c r="W246" s="352"/>
      <c r="X246" s="352"/>
      <c r="Y246" s="352"/>
      <c r="Z246" s="352"/>
      <c r="AA246" s="352"/>
    </row>
    <row r="247">
      <c r="A247" s="352"/>
      <c r="B247" s="352"/>
      <c r="C247" s="352"/>
      <c r="D247" s="352"/>
      <c r="E247" s="352"/>
      <c r="F247" s="352"/>
      <c r="G247" s="352"/>
      <c r="H247" s="352"/>
      <c r="I247" s="352"/>
      <c r="J247" s="352"/>
      <c r="K247" s="352"/>
      <c r="L247" s="352"/>
      <c r="M247" s="352"/>
      <c r="N247" s="352"/>
      <c r="O247" s="352"/>
      <c r="P247" s="352"/>
      <c r="Q247" s="352"/>
      <c r="R247" s="352"/>
      <c r="S247" s="352"/>
      <c r="T247" s="352"/>
      <c r="U247" s="352"/>
      <c r="V247" s="352"/>
      <c r="W247" s="352"/>
      <c r="X247" s="352"/>
      <c r="Y247" s="352"/>
      <c r="Z247" s="352"/>
      <c r="AA247" s="352"/>
    </row>
    <row r="248">
      <c r="A248" s="352"/>
      <c r="B248" s="352"/>
      <c r="C248" s="352"/>
      <c r="D248" s="352"/>
      <c r="E248" s="352"/>
      <c r="F248" s="352"/>
      <c r="G248" s="352"/>
      <c r="H248" s="352"/>
      <c r="I248" s="352"/>
      <c r="J248" s="352"/>
      <c r="K248" s="352"/>
      <c r="L248" s="352"/>
      <c r="M248" s="352"/>
      <c r="N248" s="352"/>
      <c r="O248" s="352"/>
      <c r="P248" s="352"/>
      <c r="Q248" s="352"/>
      <c r="R248" s="352"/>
      <c r="S248" s="352"/>
      <c r="T248" s="352"/>
      <c r="U248" s="352"/>
      <c r="V248" s="352"/>
      <c r="W248" s="352"/>
      <c r="X248" s="352"/>
      <c r="Y248" s="352"/>
      <c r="Z248" s="352"/>
      <c r="AA248" s="352"/>
    </row>
    <row r="249">
      <c r="A249" s="352"/>
      <c r="B249" s="352"/>
      <c r="C249" s="352"/>
      <c r="D249" s="352"/>
      <c r="E249" s="352"/>
      <c r="F249" s="352"/>
      <c r="G249" s="352"/>
      <c r="H249" s="352"/>
      <c r="I249" s="352"/>
      <c r="J249" s="352"/>
      <c r="K249" s="352"/>
      <c r="L249" s="352"/>
      <c r="M249" s="352"/>
      <c r="N249" s="352"/>
      <c r="O249" s="352"/>
      <c r="P249" s="352"/>
      <c r="Q249" s="352"/>
      <c r="R249" s="352"/>
      <c r="S249" s="352"/>
      <c r="T249" s="352"/>
      <c r="U249" s="352"/>
      <c r="V249" s="352"/>
      <c r="W249" s="352"/>
      <c r="X249" s="352"/>
      <c r="Y249" s="352"/>
      <c r="Z249" s="352"/>
      <c r="AA249" s="352"/>
    </row>
    <row r="250">
      <c r="A250" s="352"/>
      <c r="B250" s="352"/>
      <c r="C250" s="352"/>
      <c r="D250" s="352"/>
      <c r="E250" s="352"/>
      <c r="F250" s="352"/>
      <c r="G250" s="352"/>
      <c r="H250" s="352"/>
      <c r="I250" s="352"/>
      <c r="J250" s="352"/>
      <c r="K250" s="352"/>
      <c r="L250" s="352"/>
      <c r="M250" s="352"/>
      <c r="N250" s="352"/>
      <c r="O250" s="352"/>
      <c r="P250" s="352"/>
      <c r="Q250" s="352"/>
      <c r="R250" s="352"/>
      <c r="S250" s="352"/>
      <c r="T250" s="352"/>
      <c r="U250" s="352"/>
      <c r="V250" s="352"/>
      <c r="W250" s="352"/>
      <c r="X250" s="352"/>
      <c r="Y250" s="352"/>
      <c r="Z250" s="352"/>
      <c r="AA250" s="352"/>
    </row>
    <row r="251">
      <c r="A251" s="352"/>
      <c r="B251" s="352"/>
      <c r="C251" s="352"/>
      <c r="D251" s="352"/>
      <c r="E251" s="352"/>
      <c r="F251" s="352"/>
      <c r="G251" s="352"/>
      <c r="H251" s="352"/>
      <c r="I251" s="352"/>
      <c r="J251" s="352"/>
      <c r="K251" s="352"/>
      <c r="L251" s="352"/>
      <c r="M251" s="352"/>
      <c r="N251" s="352"/>
      <c r="O251" s="352"/>
      <c r="P251" s="352"/>
      <c r="Q251" s="352"/>
      <c r="R251" s="352"/>
      <c r="S251" s="352"/>
      <c r="T251" s="352"/>
      <c r="U251" s="352"/>
      <c r="V251" s="352"/>
      <c r="W251" s="352"/>
      <c r="X251" s="352"/>
      <c r="Y251" s="352"/>
      <c r="Z251" s="352"/>
      <c r="AA251" s="352"/>
    </row>
    <row r="252">
      <c r="A252" s="352"/>
      <c r="B252" s="352"/>
      <c r="C252" s="352"/>
      <c r="D252" s="352"/>
      <c r="E252" s="352"/>
      <c r="F252" s="352"/>
      <c r="G252" s="352"/>
      <c r="H252" s="352"/>
      <c r="I252" s="352"/>
      <c r="J252" s="352"/>
      <c r="K252" s="352"/>
      <c r="L252" s="352"/>
      <c r="M252" s="352"/>
      <c r="N252" s="352"/>
      <c r="O252" s="352"/>
      <c r="P252" s="352"/>
      <c r="Q252" s="352"/>
      <c r="R252" s="352"/>
      <c r="S252" s="352"/>
      <c r="T252" s="352"/>
      <c r="U252" s="352"/>
      <c r="V252" s="352"/>
      <c r="W252" s="352"/>
      <c r="X252" s="352"/>
      <c r="Y252" s="352"/>
      <c r="Z252" s="352"/>
      <c r="AA252" s="352"/>
    </row>
    <row r="253">
      <c r="A253" s="352"/>
      <c r="B253" s="352"/>
      <c r="C253" s="352"/>
      <c r="D253" s="352"/>
      <c r="E253" s="352"/>
      <c r="F253" s="352"/>
      <c r="G253" s="352"/>
      <c r="H253" s="352"/>
      <c r="I253" s="352"/>
      <c r="J253" s="352"/>
      <c r="K253" s="352"/>
      <c r="L253" s="352"/>
      <c r="M253" s="352"/>
      <c r="N253" s="352"/>
      <c r="O253" s="352"/>
      <c r="P253" s="352"/>
      <c r="Q253" s="352"/>
      <c r="R253" s="352"/>
      <c r="S253" s="352"/>
      <c r="T253" s="352"/>
      <c r="U253" s="352"/>
      <c r="V253" s="352"/>
      <c r="W253" s="352"/>
      <c r="X253" s="352"/>
      <c r="Y253" s="352"/>
      <c r="Z253" s="352"/>
      <c r="AA253" s="352"/>
    </row>
    <row r="254">
      <c r="A254" s="352"/>
      <c r="B254" s="352"/>
      <c r="C254" s="352"/>
      <c r="D254" s="352"/>
      <c r="E254" s="352"/>
      <c r="F254" s="352"/>
      <c r="G254" s="352"/>
      <c r="H254" s="352"/>
      <c r="I254" s="352"/>
      <c r="J254" s="352"/>
      <c r="K254" s="352"/>
      <c r="L254" s="352"/>
      <c r="M254" s="352"/>
      <c r="N254" s="352"/>
      <c r="O254" s="352"/>
      <c r="P254" s="352"/>
      <c r="Q254" s="352"/>
      <c r="R254" s="352"/>
      <c r="S254" s="352"/>
      <c r="T254" s="352"/>
      <c r="U254" s="352"/>
      <c r="V254" s="352"/>
      <c r="W254" s="352"/>
      <c r="X254" s="352"/>
      <c r="Y254" s="352"/>
      <c r="Z254" s="352"/>
      <c r="AA254" s="352"/>
    </row>
    <row r="255">
      <c r="A255" s="352"/>
      <c r="B255" s="352"/>
      <c r="C255" s="352"/>
      <c r="D255" s="352"/>
      <c r="E255" s="352"/>
      <c r="F255" s="352"/>
      <c r="G255" s="352"/>
      <c r="H255" s="352"/>
      <c r="I255" s="352"/>
      <c r="J255" s="352"/>
      <c r="K255" s="352"/>
      <c r="L255" s="352"/>
      <c r="M255" s="352"/>
      <c r="N255" s="352"/>
      <c r="O255" s="352"/>
      <c r="P255" s="352"/>
      <c r="Q255" s="352"/>
      <c r="R255" s="352"/>
      <c r="S255" s="352"/>
      <c r="T255" s="352"/>
      <c r="U255" s="352"/>
      <c r="V255" s="352"/>
      <c r="W255" s="352"/>
      <c r="X255" s="352"/>
      <c r="Y255" s="352"/>
      <c r="Z255" s="352"/>
      <c r="AA255" s="352"/>
    </row>
    <row r="256">
      <c r="A256" s="352"/>
      <c r="B256" s="352"/>
      <c r="C256" s="352"/>
      <c r="D256" s="352"/>
      <c r="E256" s="352"/>
      <c r="F256" s="352"/>
      <c r="G256" s="352"/>
      <c r="H256" s="352"/>
      <c r="I256" s="352"/>
      <c r="J256" s="352"/>
      <c r="K256" s="352"/>
      <c r="L256" s="352"/>
      <c r="M256" s="352"/>
      <c r="N256" s="352"/>
      <c r="O256" s="352"/>
      <c r="P256" s="352"/>
      <c r="Q256" s="352"/>
      <c r="R256" s="352"/>
      <c r="S256" s="352"/>
      <c r="T256" s="352"/>
      <c r="U256" s="352"/>
      <c r="V256" s="352"/>
      <c r="W256" s="352"/>
      <c r="X256" s="352"/>
      <c r="Y256" s="352"/>
      <c r="Z256" s="352"/>
      <c r="AA256" s="352"/>
    </row>
    <row r="257">
      <c r="A257" s="352"/>
      <c r="B257" s="352"/>
      <c r="C257" s="352"/>
      <c r="D257" s="352"/>
      <c r="E257" s="352"/>
      <c r="F257" s="352"/>
      <c r="G257" s="352"/>
      <c r="H257" s="352"/>
      <c r="I257" s="352"/>
      <c r="J257" s="352"/>
      <c r="K257" s="352"/>
      <c r="L257" s="352"/>
      <c r="M257" s="352"/>
      <c r="N257" s="352"/>
      <c r="O257" s="352"/>
      <c r="P257" s="352"/>
      <c r="Q257" s="352"/>
      <c r="R257" s="352"/>
      <c r="S257" s="352"/>
      <c r="T257" s="352"/>
      <c r="U257" s="352"/>
      <c r="V257" s="352"/>
      <c r="W257" s="352"/>
      <c r="X257" s="352"/>
      <c r="Y257" s="352"/>
      <c r="Z257" s="352"/>
      <c r="AA257" s="352"/>
    </row>
    <row r="258">
      <c r="A258" s="352"/>
      <c r="B258" s="352"/>
      <c r="C258" s="352"/>
      <c r="D258" s="352"/>
      <c r="E258" s="352"/>
      <c r="F258" s="352"/>
      <c r="G258" s="352"/>
      <c r="H258" s="352"/>
      <c r="I258" s="352"/>
      <c r="J258" s="352"/>
      <c r="K258" s="352"/>
      <c r="L258" s="352"/>
      <c r="M258" s="352"/>
      <c r="N258" s="352"/>
      <c r="O258" s="352"/>
      <c r="P258" s="352"/>
      <c r="Q258" s="352"/>
      <c r="R258" s="352"/>
      <c r="S258" s="352"/>
      <c r="T258" s="352"/>
      <c r="U258" s="352"/>
      <c r="V258" s="352"/>
      <c r="W258" s="352"/>
      <c r="X258" s="352"/>
      <c r="Y258" s="352"/>
      <c r="Z258" s="352"/>
      <c r="AA258" s="352"/>
    </row>
    <row r="259">
      <c r="A259" s="352"/>
      <c r="B259" s="352"/>
      <c r="C259" s="352"/>
      <c r="D259" s="352"/>
      <c r="E259" s="352"/>
      <c r="F259" s="352"/>
      <c r="G259" s="352"/>
      <c r="H259" s="352"/>
      <c r="I259" s="352"/>
      <c r="J259" s="352"/>
      <c r="K259" s="352"/>
      <c r="L259" s="352"/>
      <c r="M259" s="352"/>
      <c r="N259" s="352"/>
      <c r="O259" s="352"/>
      <c r="P259" s="352"/>
      <c r="Q259" s="352"/>
      <c r="R259" s="352"/>
      <c r="S259" s="352"/>
      <c r="T259" s="352"/>
      <c r="U259" s="352"/>
      <c r="V259" s="352"/>
      <c r="W259" s="352"/>
      <c r="X259" s="352"/>
      <c r="Y259" s="352"/>
      <c r="Z259" s="352"/>
      <c r="AA259" s="352"/>
    </row>
    <row r="260">
      <c r="A260" s="352"/>
      <c r="B260" s="352"/>
      <c r="C260" s="352"/>
      <c r="D260" s="352"/>
      <c r="E260" s="352"/>
      <c r="F260" s="352"/>
      <c r="G260" s="352"/>
      <c r="H260" s="352"/>
      <c r="I260" s="352"/>
      <c r="J260" s="352"/>
      <c r="K260" s="352"/>
      <c r="L260" s="352"/>
      <c r="M260" s="352"/>
      <c r="N260" s="352"/>
      <c r="O260" s="352"/>
      <c r="P260" s="352"/>
      <c r="Q260" s="352"/>
      <c r="R260" s="352"/>
      <c r="S260" s="352"/>
      <c r="T260" s="352"/>
      <c r="U260" s="352"/>
      <c r="V260" s="352"/>
      <c r="W260" s="352"/>
      <c r="X260" s="352"/>
      <c r="Y260" s="352"/>
      <c r="Z260" s="352"/>
      <c r="AA260" s="352"/>
    </row>
    <row r="261">
      <c r="A261" s="352"/>
      <c r="B261" s="352"/>
      <c r="C261" s="352"/>
      <c r="D261" s="352"/>
      <c r="E261" s="352"/>
      <c r="F261" s="352"/>
      <c r="G261" s="352"/>
      <c r="H261" s="352"/>
      <c r="I261" s="352"/>
      <c r="J261" s="352"/>
      <c r="K261" s="352"/>
      <c r="L261" s="352"/>
      <c r="M261" s="352"/>
      <c r="N261" s="352"/>
      <c r="O261" s="352"/>
      <c r="P261" s="352"/>
      <c r="Q261" s="352"/>
      <c r="R261" s="352"/>
      <c r="S261" s="352"/>
      <c r="T261" s="352"/>
      <c r="U261" s="352"/>
      <c r="V261" s="352"/>
      <c r="W261" s="352"/>
      <c r="X261" s="352"/>
      <c r="Y261" s="352"/>
      <c r="Z261" s="352"/>
      <c r="AA261" s="352"/>
    </row>
    <row r="262">
      <c r="A262" s="352"/>
      <c r="B262" s="352"/>
      <c r="C262" s="352"/>
      <c r="D262" s="352"/>
      <c r="E262" s="352"/>
      <c r="F262" s="352"/>
      <c r="G262" s="352"/>
      <c r="H262" s="352"/>
      <c r="I262" s="352"/>
      <c r="J262" s="352"/>
      <c r="K262" s="352"/>
      <c r="L262" s="352"/>
      <c r="M262" s="352"/>
      <c r="N262" s="352"/>
      <c r="O262" s="352"/>
      <c r="P262" s="352"/>
      <c r="Q262" s="352"/>
      <c r="R262" s="352"/>
      <c r="S262" s="352"/>
      <c r="T262" s="352"/>
      <c r="U262" s="352"/>
      <c r="V262" s="352"/>
      <c r="W262" s="352"/>
      <c r="X262" s="352"/>
      <c r="Y262" s="352"/>
      <c r="Z262" s="352"/>
      <c r="AA262" s="352"/>
    </row>
    <row r="263">
      <c r="A263" s="352"/>
      <c r="B263" s="352"/>
      <c r="C263" s="352"/>
      <c r="D263" s="352"/>
      <c r="E263" s="352"/>
      <c r="F263" s="352"/>
      <c r="G263" s="352"/>
      <c r="H263" s="352"/>
      <c r="I263" s="352"/>
      <c r="J263" s="352"/>
      <c r="K263" s="352"/>
      <c r="L263" s="352"/>
      <c r="M263" s="352"/>
      <c r="N263" s="352"/>
      <c r="O263" s="352"/>
      <c r="P263" s="352"/>
      <c r="Q263" s="352"/>
      <c r="R263" s="352"/>
      <c r="S263" s="352"/>
      <c r="T263" s="352"/>
      <c r="U263" s="352"/>
      <c r="V263" s="352"/>
      <c r="W263" s="352"/>
      <c r="X263" s="352"/>
      <c r="Y263" s="352"/>
      <c r="Z263" s="352"/>
      <c r="AA263" s="352"/>
    </row>
    <row r="264">
      <c r="A264" s="352"/>
      <c r="B264" s="352"/>
      <c r="C264" s="352"/>
      <c r="D264" s="352"/>
      <c r="E264" s="352"/>
      <c r="F264" s="352"/>
      <c r="G264" s="352"/>
      <c r="H264" s="352"/>
      <c r="I264" s="352"/>
      <c r="J264" s="352"/>
      <c r="K264" s="352"/>
      <c r="L264" s="352"/>
      <c r="M264" s="352"/>
      <c r="N264" s="352"/>
      <c r="O264" s="352"/>
      <c r="P264" s="352"/>
      <c r="Q264" s="352"/>
      <c r="R264" s="352"/>
      <c r="S264" s="352"/>
      <c r="T264" s="352"/>
      <c r="U264" s="352"/>
      <c r="V264" s="352"/>
      <c r="W264" s="352"/>
      <c r="X264" s="352"/>
      <c r="Y264" s="352"/>
      <c r="Z264" s="352"/>
      <c r="AA264" s="352"/>
    </row>
    <row r="265">
      <c r="A265" s="352"/>
      <c r="B265" s="352"/>
      <c r="C265" s="352"/>
      <c r="D265" s="352"/>
      <c r="E265" s="352"/>
      <c r="F265" s="352"/>
      <c r="G265" s="352"/>
      <c r="H265" s="352"/>
      <c r="I265" s="352"/>
      <c r="J265" s="352"/>
      <c r="K265" s="352"/>
      <c r="L265" s="352"/>
      <c r="M265" s="352"/>
      <c r="N265" s="352"/>
      <c r="O265" s="352"/>
      <c r="P265" s="352"/>
      <c r="Q265" s="352"/>
      <c r="R265" s="352"/>
      <c r="S265" s="352"/>
      <c r="T265" s="352"/>
      <c r="U265" s="352"/>
      <c r="V265" s="352"/>
      <c r="W265" s="352"/>
      <c r="X265" s="352"/>
      <c r="Y265" s="352"/>
      <c r="Z265" s="352"/>
      <c r="AA265" s="352"/>
    </row>
    <row r="266">
      <c r="A266" s="352"/>
      <c r="B266" s="352"/>
      <c r="C266" s="352"/>
      <c r="D266" s="352"/>
      <c r="E266" s="352"/>
      <c r="F266" s="352"/>
      <c r="G266" s="352"/>
      <c r="H266" s="352"/>
      <c r="I266" s="352"/>
      <c r="J266" s="352"/>
      <c r="K266" s="352"/>
      <c r="L266" s="352"/>
      <c r="M266" s="352"/>
      <c r="N266" s="352"/>
      <c r="O266" s="352"/>
      <c r="P266" s="352"/>
      <c r="Q266" s="352"/>
      <c r="R266" s="352"/>
      <c r="S266" s="352"/>
      <c r="T266" s="352"/>
      <c r="U266" s="352"/>
      <c r="V266" s="352"/>
      <c r="W266" s="352"/>
      <c r="X266" s="352"/>
      <c r="Y266" s="352"/>
      <c r="Z266" s="352"/>
      <c r="AA266" s="352"/>
    </row>
    <row r="267">
      <c r="A267" s="352"/>
      <c r="B267" s="352"/>
      <c r="C267" s="352"/>
      <c r="D267" s="352"/>
      <c r="E267" s="352"/>
      <c r="F267" s="352"/>
      <c r="G267" s="352"/>
      <c r="H267" s="352"/>
      <c r="I267" s="352"/>
      <c r="J267" s="352"/>
      <c r="K267" s="352"/>
      <c r="L267" s="352"/>
      <c r="M267" s="352"/>
      <c r="N267" s="352"/>
      <c r="O267" s="352"/>
      <c r="P267" s="352"/>
      <c r="Q267" s="352"/>
      <c r="R267" s="352"/>
      <c r="S267" s="352"/>
      <c r="T267" s="352"/>
      <c r="U267" s="352"/>
      <c r="V267" s="352"/>
      <c r="W267" s="352"/>
      <c r="X267" s="352"/>
      <c r="Y267" s="352"/>
      <c r="Z267" s="352"/>
      <c r="AA267" s="352"/>
    </row>
    <row r="268">
      <c r="A268" s="352"/>
      <c r="B268" s="352"/>
      <c r="C268" s="352"/>
      <c r="D268" s="352"/>
      <c r="E268" s="352"/>
      <c r="F268" s="352"/>
      <c r="G268" s="352"/>
      <c r="H268" s="352"/>
      <c r="I268" s="352"/>
      <c r="J268" s="352"/>
      <c r="K268" s="352"/>
      <c r="L268" s="352"/>
      <c r="M268" s="352"/>
      <c r="N268" s="352"/>
      <c r="O268" s="352"/>
      <c r="P268" s="352"/>
      <c r="Q268" s="352"/>
      <c r="R268" s="352"/>
      <c r="S268" s="352"/>
      <c r="T268" s="352"/>
      <c r="U268" s="352"/>
      <c r="V268" s="352"/>
      <c r="W268" s="352"/>
      <c r="X268" s="352"/>
      <c r="Y268" s="352"/>
      <c r="Z268" s="352"/>
      <c r="AA268" s="352"/>
    </row>
    <row r="269">
      <c r="A269" s="352"/>
      <c r="B269" s="352"/>
      <c r="C269" s="352"/>
      <c r="D269" s="352"/>
      <c r="E269" s="352"/>
      <c r="F269" s="352"/>
      <c r="G269" s="352"/>
      <c r="H269" s="352"/>
      <c r="I269" s="352"/>
      <c r="J269" s="352"/>
      <c r="K269" s="352"/>
      <c r="L269" s="352"/>
      <c r="M269" s="352"/>
      <c r="N269" s="352"/>
      <c r="O269" s="352"/>
      <c r="P269" s="352"/>
      <c r="Q269" s="352"/>
      <c r="R269" s="352"/>
      <c r="S269" s="352"/>
      <c r="T269" s="352"/>
      <c r="U269" s="352"/>
      <c r="V269" s="352"/>
      <c r="W269" s="352"/>
      <c r="X269" s="352"/>
      <c r="Y269" s="352"/>
      <c r="Z269" s="352"/>
      <c r="AA269" s="352"/>
    </row>
    <row r="270">
      <c r="A270" s="352"/>
      <c r="B270" s="352"/>
      <c r="C270" s="352"/>
      <c r="D270" s="352"/>
      <c r="E270" s="352"/>
      <c r="F270" s="352"/>
      <c r="G270" s="352"/>
      <c r="H270" s="352"/>
      <c r="I270" s="352"/>
      <c r="J270" s="352"/>
      <c r="K270" s="352"/>
      <c r="L270" s="352"/>
      <c r="M270" s="352"/>
      <c r="N270" s="352"/>
      <c r="O270" s="352"/>
      <c r="P270" s="352"/>
      <c r="Q270" s="352"/>
      <c r="R270" s="352"/>
      <c r="S270" s="352"/>
      <c r="T270" s="352"/>
      <c r="U270" s="352"/>
      <c r="V270" s="352"/>
      <c r="W270" s="352"/>
      <c r="X270" s="352"/>
      <c r="Y270" s="352"/>
      <c r="Z270" s="352"/>
      <c r="AA270" s="352"/>
    </row>
    <row r="271">
      <c r="A271" s="352"/>
      <c r="B271" s="352"/>
      <c r="C271" s="352"/>
      <c r="D271" s="352"/>
      <c r="E271" s="352"/>
      <c r="F271" s="352"/>
      <c r="G271" s="352"/>
      <c r="H271" s="352"/>
      <c r="I271" s="352"/>
      <c r="J271" s="352"/>
      <c r="K271" s="352"/>
      <c r="L271" s="352"/>
      <c r="M271" s="352"/>
      <c r="N271" s="352"/>
      <c r="O271" s="352"/>
      <c r="P271" s="352"/>
      <c r="Q271" s="352"/>
      <c r="R271" s="352"/>
      <c r="S271" s="352"/>
      <c r="T271" s="352"/>
      <c r="U271" s="352"/>
      <c r="V271" s="352"/>
      <c r="W271" s="352"/>
      <c r="X271" s="352"/>
      <c r="Y271" s="352"/>
      <c r="Z271" s="352"/>
      <c r="AA271" s="352"/>
    </row>
    <row r="272">
      <c r="A272" s="352"/>
      <c r="B272" s="352"/>
      <c r="C272" s="352"/>
      <c r="D272" s="352"/>
      <c r="E272" s="352"/>
      <c r="F272" s="352"/>
      <c r="G272" s="352"/>
      <c r="H272" s="352"/>
      <c r="I272" s="352"/>
      <c r="J272" s="352"/>
      <c r="K272" s="352"/>
      <c r="L272" s="352"/>
      <c r="M272" s="352"/>
      <c r="N272" s="352"/>
      <c r="O272" s="352"/>
      <c r="P272" s="352"/>
      <c r="Q272" s="352"/>
      <c r="R272" s="352"/>
      <c r="S272" s="352"/>
      <c r="T272" s="352"/>
      <c r="U272" s="352"/>
      <c r="V272" s="352"/>
      <c r="W272" s="352"/>
      <c r="X272" s="352"/>
      <c r="Y272" s="352"/>
      <c r="Z272" s="352"/>
      <c r="AA272" s="352"/>
    </row>
    <row r="273">
      <c r="A273" s="352"/>
      <c r="B273" s="352"/>
      <c r="C273" s="352"/>
      <c r="D273" s="352"/>
      <c r="E273" s="352"/>
      <c r="F273" s="352"/>
      <c r="G273" s="352"/>
      <c r="H273" s="352"/>
      <c r="I273" s="352"/>
      <c r="J273" s="352"/>
      <c r="K273" s="352"/>
      <c r="L273" s="352"/>
      <c r="M273" s="352"/>
      <c r="N273" s="352"/>
      <c r="O273" s="352"/>
      <c r="P273" s="352"/>
      <c r="Q273" s="352"/>
      <c r="R273" s="352"/>
      <c r="S273" s="352"/>
      <c r="T273" s="352"/>
      <c r="U273" s="352"/>
      <c r="V273" s="352"/>
      <c r="W273" s="352"/>
      <c r="X273" s="352"/>
      <c r="Y273" s="352"/>
      <c r="Z273" s="352"/>
      <c r="AA273" s="352"/>
    </row>
    <row r="274">
      <c r="A274" s="352"/>
      <c r="B274" s="352"/>
      <c r="C274" s="352"/>
      <c r="D274" s="352"/>
      <c r="E274" s="352"/>
      <c r="F274" s="352"/>
      <c r="G274" s="352"/>
      <c r="H274" s="352"/>
      <c r="I274" s="352"/>
      <c r="J274" s="352"/>
      <c r="K274" s="352"/>
      <c r="L274" s="352"/>
      <c r="M274" s="352"/>
      <c r="N274" s="352"/>
      <c r="O274" s="352"/>
      <c r="P274" s="352"/>
      <c r="Q274" s="352"/>
      <c r="R274" s="352"/>
      <c r="S274" s="352"/>
      <c r="T274" s="352"/>
      <c r="U274" s="352"/>
      <c r="V274" s="352"/>
      <c r="W274" s="352"/>
      <c r="X274" s="352"/>
      <c r="Y274" s="352"/>
      <c r="Z274" s="352"/>
      <c r="AA274" s="352"/>
    </row>
    <row r="275">
      <c r="A275" s="352"/>
      <c r="B275" s="352"/>
      <c r="C275" s="352"/>
      <c r="D275" s="352"/>
      <c r="E275" s="352"/>
      <c r="F275" s="352"/>
      <c r="G275" s="352"/>
      <c r="H275" s="352"/>
      <c r="I275" s="352"/>
      <c r="J275" s="352"/>
      <c r="K275" s="352"/>
      <c r="L275" s="352"/>
      <c r="M275" s="352"/>
      <c r="N275" s="352"/>
      <c r="O275" s="352"/>
      <c r="P275" s="352"/>
      <c r="Q275" s="352"/>
      <c r="R275" s="352"/>
      <c r="S275" s="352"/>
      <c r="T275" s="352"/>
      <c r="U275" s="352"/>
      <c r="V275" s="352"/>
      <c r="W275" s="352"/>
      <c r="X275" s="352"/>
      <c r="Y275" s="352"/>
      <c r="Z275" s="352"/>
      <c r="AA275" s="352"/>
    </row>
    <row r="276">
      <c r="A276" s="352"/>
      <c r="B276" s="352"/>
      <c r="C276" s="352"/>
      <c r="D276" s="352"/>
      <c r="E276" s="352"/>
      <c r="F276" s="352"/>
      <c r="G276" s="352"/>
      <c r="H276" s="352"/>
      <c r="I276" s="352"/>
      <c r="J276" s="352"/>
      <c r="K276" s="352"/>
      <c r="L276" s="352"/>
      <c r="M276" s="352"/>
      <c r="N276" s="352"/>
      <c r="O276" s="352"/>
      <c r="P276" s="352"/>
      <c r="Q276" s="352"/>
      <c r="R276" s="352"/>
      <c r="S276" s="352"/>
      <c r="T276" s="352"/>
      <c r="U276" s="352"/>
      <c r="V276" s="352"/>
      <c r="W276" s="352"/>
      <c r="X276" s="352"/>
      <c r="Y276" s="352"/>
      <c r="Z276" s="352"/>
      <c r="AA276" s="352"/>
    </row>
    <row r="277">
      <c r="A277" s="352"/>
      <c r="B277" s="352"/>
      <c r="C277" s="352"/>
      <c r="D277" s="352"/>
      <c r="E277" s="352"/>
      <c r="F277" s="352"/>
      <c r="G277" s="352"/>
      <c r="H277" s="352"/>
      <c r="I277" s="352"/>
      <c r="J277" s="352"/>
      <c r="K277" s="352"/>
      <c r="L277" s="352"/>
      <c r="M277" s="352"/>
      <c r="N277" s="352"/>
      <c r="O277" s="352"/>
      <c r="P277" s="352"/>
      <c r="Q277" s="352"/>
      <c r="R277" s="352"/>
      <c r="S277" s="352"/>
      <c r="T277" s="352"/>
      <c r="U277" s="352"/>
      <c r="V277" s="352"/>
      <c r="W277" s="352"/>
      <c r="X277" s="352"/>
      <c r="Y277" s="352"/>
      <c r="Z277" s="352"/>
      <c r="AA277" s="352"/>
    </row>
    <row r="278">
      <c r="A278" s="352"/>
      <c r="B278" s="352"/>
      <c r="C278" s="352"/>
      <c r="D278" s="352"/>
      <c r="E278" s="352"/>
      <c r="F278" s="352"/>
      <c r="G278" s="352"/>
      <c r="H278" s="352"/>
      <c r="I278" s="352"/>
      <c r="J278" s="352"/>
      <c r="K278" s="352"/>
      <c r="L278" s="352"/>
      <c r="M278" s="352"/>
      <c r="N278" s="352"/>
      <c r="O278" s="352"/>
      <c r="P278" s="352"/>
      <c r="Q278" s="352"/>
      <c r="R278" s="352"/>
      <c r="S278" s="352"/>
      <c r="T278" s="352"/>
      <c r="U278" s="352"/>
      <c r="V278" s="352"/>
      <c r="W278" s="352"/>
      <c r="X278" s="352"/>
      <c r="Y278" s="352"/>
      <c r="Z278" s="352"/>
      <c r="AA278" s="352"/>
    </row>
    <row r="279">
      <c r="A279" s="352"/>
      <c r="B279" s="352"/>
      <c r="C279" s="352"/>
      <c r="D279" s="352"/>
      <c r="E279" s="352"/>
      <c r="F279" s="352"/>
      <c r="G279" s="352"/>
      <c r="H279" s="352"/>
      <c r="I279" s="352"/>
      <c r="J279" s="352"/>
      <c r="K279" s="352"/>
      <c r="L279" s="352"/>
      <c r="M279" s="352"/>
      <c r="N279" s="352"/>
      <c r="O279" s="352"/>
      <c r="P279" s="352"/>
      <c r="Q279" s="352"/>
      <c r="R279" s="352"/>
      <c r="S279" s="352"/>
      <c r="T279" s="352"/>
      <c r="U279" s="352"/>
      <c r="V279" s="352"/>
      <c r="W279" s="352"/>
      <c r="X279" s="352"/>
      <c r="Y279" s="352"/>
      <c r="Z279" s="352"/>
      <c r="AA279" s="352"/>
    </row>
    <row r="280">
      <c r="A280" s="352"/>
      <c r="B280" s="352"/>
      <c r="C280" s="352"/>
      <c r="D280" s="352"/>
      <c r="E280" s="352"/>
      <c r="F280" s="352"/>
      <c r="G280" s="352"/>
      <c r="H280" s="352"/>
      <c r="I280" s="352"/>
      <c r="J280" s="352"/>
      <c r="K280" s="352"/>
      <c r="L280" s="352"/>
      <c r="M280" s="352"/>
      <c r="N280" s="352"/>
      <c r="O280" s="352"/>
      <c r="P280" s="352"/>
      <c r="Q280" s="352"/>
      <c r="R280" s="352"/>
      <c r="S280" s="352"/>
      <c r="T280" s="352"/>
      <c r="U280" s="352"/>
      <c r="V280" s="352"/>
      <c r="W280" s="352"/>
      <c r="X280" s="352"/>
      <c r="Y280" s="352"/>
      <c r="Z280" s="352"/>
      <c r="AA280" s="352"/>
    </row>
    <row r="281">
      <c r="A281" s="352"/>
      <c r="B281" s="352"/>
      <c r="C281" s="352"/>
      <c r="D281" s="352"/>
      <c r="E281" s="352"/>
      <c r="F281" s="352"/>
      <c r="G281" s="352"/>
      <c r="H281" s="352"/>
      <c r="I281" s="352"/>
      <c r="J281" s="352"/>
      <c r="K281" s="352"/>
      <c r="L281" s="352"/>
      <c r="M281" s="352"/>
      <c r="N281" s="352"/>
      <c r="O281" s="352"/>
      <c r="P281" s="352"/>
      <c r="Q281" s="352"/>
      <c r="R281" s="352"/>
      <c r="S281" s="352"/>
      <c r="T281" s="352"/>
      <c r="U281" s="352"/>
      <c r="V281" s="352"/>
      <c r="W281" s="352"/>
      <c r="X281" s="352"/>
      <c r="Y281" s="352"/>
      <c r="Z281" s="352"/>
      <c r="AA281" s="352"/>
    </row>
    <row r="282">
      <c r="A282" s="352"/>
      <c r="B282" s="352"/>
      <c r="C282" s="352"/>
      <c r="D282" s="352"/>
      <c r="E282" s="352"/>
      <c r="F282" s="352"/>
      <c r="G282" s="352"/>
      <c r="H282" s="352"/>
      <c r="I282" s="352"/>
      <c r="J282" s="352"/>
      <c r="K282" s="352"/>
      <c r="L282" s="352"/>
      <c r="M282" s="352"/>
      <c r="N282" s="352"/>
      <c r="O282" s="352"/>
      <c r="P282" s="352"/>
      <c r="Q282" s="352"/>
      <c r="R282" s="352"/>
      <c r="S282" s="352"/>
      <c r="T282" s="352"/>
      <c r="U282" s="352"/>
      <c r="V282" s="352"/>
      <c r="W282" s="352"/>
      <c r="X282" s="352"/>
      <c r="Y282" s="352"/>
      <c r="Z282" s="352"/>
      <c r="AA282" s="352"/>
    </row>
    <row r="283">
      <c r="A283" s="352"/>
      <c r="B283" s="352"/>
      <c r="C283" s="352"/>
      <c r="D283" s="352"/>
      <c r="E283" s="352"/>
      <c r="F283" s="352"/>
      <c r="G283" s="352"/>
      <c r="H283" s="352"/>
      <c r="I283" s="352"/>
      <c r="J283" s="352"/>
      <c r="K283" s="352"/>
      <c r="L283" s="352"/>
      <c r="M283" s="352"/>
      <c r="N283" s="352"/>
      <c r="O283" s="352"/>
      <c r="P283" s="352"/>
      <c r="Q283" s="352"/>
      <c r="R283" s="352"/>
      <c r="S283" s="352"/>
      <c r="T283" s="352"/>
      <c r="U283" s="352"/>
      <c r="V283" s="352"/>
      <c r="W283" s="352"/>
      <c r="X283" s="352"/>
      <c r="Y283" s="352"/>
      <c r="Z283" s="352"/>
      <c r="AA283" s="352"/>
    </row>
    <row r="284">
      <c r="A284" s="352"/>
      <c r="B284" s="352"/>
      <c r="C284" s="352"/>
      <c r="D284" s="352"/>
      <c r="E284" s="352"/>
      <c r="F284" s="352"/>
      <c r="G284" s="352"/>
      <c r="H284" s="352"/>
      <c r="I284" s="352"/>
      <c r="J284" s="352"/>
      <c r="K284" s="352"/>
      <c r="L284" s="352"/>
      <c r="M284" s="352"/>
      <c r="N284" s="352"/>
      <c r="O284" s="352"/>
      <c r="P284" s="352"/>
      <c r="Q284" s="352"/>
      <c r="R284" s="352"/>
      <c r="S284" s="352"/>
      <c r="T284" s="352"/>
      <c r="U284" s="352"/>
      <c r="V284" s="352"/>
      <c r="W284" s="352"/>
      <c r="X284" s="352"/>
      <c r="Y284" s="352"/>
      <c r="Z284" s="352"/>
      <c r="AA284" s="352"/>
    </row>
    <row r="285">
      <c r="A285" s="352"/>
      <c r="B285" s="352"/>
      <c r="C285" s="352"/>
      <c r="D285" s="352"/>
      <c r="E285" s="352"/>
      <c r="F285" s="352"/>
      <c r="G285" s="352"/>
      <c r="H285" s="352"/>
      <c r="I285" s="352"/>
      <c r="J285" s="352"/>
      <c r="K285" s="352"/>
      <c r="L285" s="352"/>
      <c r="M285" s="352"/>
      <c r="N285" s="352"/>
      <c r="O285" s="352"/>
      <c r="P285" s="352"/>
      <c r="Q285" s="352"/>
      <c r="R285" s="352"/>
      <c r="S285" s="352"/>
      <c r="T285" s="352"/>
      <c r="U285" s="352"/>
      <c r="V285" s="352"/>
      <c r="W285" s="352"/>
      <c r="X285" s="352"/>
      <c r="Y285" s="352"/>
      <c r="Z285" s="352"/>
      <c r="AA285" s="352"/>
    </row>
    <row r="286">
      <c r="A286" s="352"/>
      <c r="B286" s="352"/>
      <c r="C286" s="352"/>
      <c r="D286" s="352"/>
      <c r="E286" s="352"/>
      <c r="F286" s="352"/>
      <c r="G286" s="352"/>
      <c r="H286" s="352"/>
      <c r="I286" s="352"/>
      <c r="J286" s="352"/>
      <c r="K286" s="352"/>
      <c r="L286" s="352"/>
      <c r="M286" s="352"/>
      <c r="N286" s="352"/>
      <c r="O286" s="352"/>
      <c r="P286" s="352"/>
      <c r="Q286" s="352"/>
      <c r="R286" s="352"/>
      <c r="S286" s="352"/>
      <c r="T286" s="352"/>
      <c r="U286" s="352"/>
      <c r="V286" s="352"/>
      <c r="W286" s="352"/>
      <c r="X286" s="352"/>
      <c r="Y286" s="352"/>
      <c r="Z286" s="352"/>
      <c r="AA286" s="352"/>
    </row>
    <row r="287">
      <c r="A287" s="352"/>
      <c r="B287" s="352"/>
      <c r="C287" s="352"/>
      <c r="D287" s="352"/>
      <c r="E287" s="352"/>
      <c r="F287" s="352"/>
      <c r="G287" s="352"/>
      <c r="H287" s="352"/>
      <c r="I287" s="352"/>
      <c r="J287" s="352"/>
      <c r="K287" s="352"/>
      <c r="L287" s="352"/>
      <c r="M287" s="352"/>
      <c r="N287" s="352"/>
      <c r="O287" s="352"/>
      <c r="P287" s="352"/>
      <c r="Q287" s="352"/>
      <c r="R287" s="352"/>
      <c r="S287" s="352"/>
      <c r="T287" s="352"/>
      <c r="U287" s="352"/>
      <c r="V287" s="352"/>
      <c r="W287" s="352"/>
      <c r="X287" s="352"/>
      <c r="Y287" s="352"/>
      <c r="Z287" s="352"/>
      <c r="AA287" s="352"/>
    </row>
    <row r="288">
      <c r="A288" s="352"/>
      <c r="B288" s="352"/>
      <c r="C288" s="352"/>
      <c r="D288" s="352"/>
      <c r="E288" s="352"/>
      <c r="F288" s="352"/>
      <c r="G288" s="352"/>
      <c r="H288" s="352"/>
      <c r="I288" s="352"/>
      <c r="J288" s="352"/>
      <c r="K288" s="352"/>
      <c r="L288" s="352"/>
      <c r="M288" s="352"/>
      <c r="N288" s="352"/>
      <c r="O288" s="352"/>
      <c r="P288" s="352"/>
      <c r="Q288" s="352"/>
      <c r="R288" s="352"/>
      <c r="S288" s="352"/>
      <c r="T288" s="352"/>
      <c r="U288" s="352"/>
      <c r="V288" s="352"/>
      <c r="W288" s="352"/>
      <c r="X288" s="352"/>
      <c r="Y288" s="352"/>
      <c r="Z288" s="352"/>
      <c r="AA288" s="352"/>
    </row>
    <row r="289">
      <c r="A289" s="352"/>
      <c r="B289" s="352"/>
      <c r="C289" s="352"/>
      <c r="D289" s="352"/>
      <c r="E289" s="352"/>
      <c r="F289" s="352"/>
      <c r="G289" s="352"/>
      <c r="H289" s="352"/>
      <c r="I289" s="352"/>
      <c r="J289" s="352"/>
      <c r="K289" s="352"/>
      <c r="L289" s="352"/>
      <c r="M289" s="352"/>
      <c r="N289" s="352"/>
      <c r="O289" s="352"/>
      <c r="P289" s="352"/>
      <c r="Q289" s="352"/>
      <c r="R289" s="352"/>
      <c r="S289" s="352"/>
      <c r="T289" s="352"/>
      <c r="U289" s="352"/>
      <c r="V289" s="352"/>
      <c r="W289" s="352"/>
      <c r="X289" s="352"/>
      <c r="Y289" s="352"/>
      <c r="Z289" s="352"/>
      <c r="AA289" s="352"/>
    </row>
    <row r="290">
      <c r="A290" s="352"/>
      <c r="B290" s="352"/>
      <c r="C290" s="352"/>
      <c r="D290" s="352"/>
      <c r="E290" s="352"/>
      <c r="F290" s="352"/>
      <c r="G290" s="352"/>
      <c r="H290" s="352"/>
      <c r="I290" s="352"/>
      <c r="J290" s="352"/>
      <c r="K290" s="352"/>
      <c r="L290" s="352"/>
      <c r="M290" s="352"/>
      <c r="N290" s="352"/>
      <c r="O290" s="352"/>
      <c r="P290" s="352"/>
      <c r="Q290" s="352"/>
      <c r="R290" s="352"/>
      <c r="S290" s="352"/>
      <c r="T290" s="352"/>
      <c r="U290" s="352"/>
      <c r="V290" s="352"/>
      <c r="W290" s="352"/>
      <c r="X290" s="352"/>
      <c r="Y290" s="352"/>
      <c r="Z290" s="352"/>
      <c r="AA290" s="352"/>
    </row>
    <row r="291">
      <c r="A291" s="352"/>
      <c r="B291" s="352"/>
      <c r="C291" s="352"/>
      <c r="D291" s="352"/>
      <c r="E291" s="352"/>
      <c r="F291" s="352"/>
      <c r="G291" s="352"/>
      <c r="H291" s="352"/>
      <c r="I291" s="352"/>
      <c r="J291" s="352"/>
      <c r="K291" s="352"/>
      <c r="L291" s="352"/>
      <c r="M291" s="352"/>
      <c r="N291" s="352"/>
      <c r="O291" s="352"/>
      <c r="P291" s="352"/>
      <c r="Q291" s="352"/>
      <c r="R291" s="352"/>
      <c r="S291" s="352"/>
      <c r="T291" s="352"/>
      <c r="U291" s="352"/>
      <c r="V291" s="352"/>
      <c r="W291" s="352"/>
      <c r="X291" s="352"/>
      <c r="Y291" s="352"/>
      <c r="Z291" s="352"/>
      <c r="AA291" s="352"/>
    </row>
    <row r="292">
      <c r="A292" s="352"/>
      <c r="B292" s="352"/>
      <c r="C292" s="352"/>
      <c r="D292" s="352"/>
      <c r="E292" s="352"/>
      <c r="F292" s="352"/>
      <c r="G292" s="352"/>
      <c r="H292" s="352"/>
      <c r="I292" s="352"/>
      <c r="J292" s="352"/>
      <c r="K292" s="352"/>
      <c r="L292" s="352"/>
      <c r="M292" s="352"/>
      <c r="N292" s="352"/>
      <c r="O292" s="352"/>
      <c r="P292" s="352"/>
      <c r="Q292" s="352"/>
      <c r="R292" s="352"/>
      <c r="S292" s="352"/>
      <c r="T292" s="352"/>
      <c r="U292" s="352"/>
      <c r="V292" s="352"/>
      <c r="W292" s="352"/>
      <c r="X292" s="352"/>
      <c r="Y292" s="352"/>
      <c r="Z292" s="352"/>
      <c r="AA292" s="352"/>
    </row>
    <row r="293">
      <c r="A293" s="352"/>
      <c r="B293" s="352"/>
      <c r="C293" s="352"/>
      <c r="D293" s="352"/>
      <c r="E293" s="352"/>
      <c r="F293" s="352"/>
      <c r="G293" s="352"/>
      <c r="H293" s="352"/>
      <c r="I293" s="352"/>
      <c r="J293" s="352"/>
      <c r="K293" s="352"/>
      <c r="L293" s="352"/>
      <c r="M293" s="352"/>
      <c r="N293" s="352"/>
      <c r="O293" s="352"/>
      <c r="P293" s="352"/>
      <c r="Q293" s="352"/>
      <c r="R293" s="352"/>
      <c r="S293" s="352"/>
      <c r="T293" s="352"/>
      <c r="U293" s="352"/>
      <c r="V293" s="352"/>
      <c r="W293" s="352"/>
      <c r="X293" s="352"/>
      <c r="Y293" s="352"/>
      <c r="Z293" s="352"/>
      <c r="AA293" s="352"/>
    </row>
    <row r="294">
      <c r="A294" s="352"/>
      <c r="B294" s="352"/>
      <c r="C294" s="352"/>
      <c r="D294" s="352"/>
      <c r="E294" s="352"/>
      <c r="F294" s="352"/>
      <c r="G294" s="352"/>
      <c r="H294" s="352"/>
      <c r="I294" s="352"/>
      <c r="J294" s="352"/>
      <c r="K294" s="352"/>
      <c r="L294" s="352"/>
      <c r="M294" s="352"/>
      <c r="N294" s="352"/>
      <c r="O294" s="352"/>
      <c r="P294" s="352"/>
      <c r="Q294" s="352"/>
      <c r="R294" s="352"/>
      <c r="S294" s="352"/>
      <c r="T294" s="352"/>
      <c r="U294" s="352"/>
      <c r="V294" s="352"/>
      <c r="W294" s="352"/>
      <c r="X294" s="352"/>
      <c r="Y294" s="352"/>
      <c r="Z294" s="352"/>
      <c r="AA294" s="352"/>
    </row>
    <row r="295">
      <c r="A295" s="352"/>
      <c r="B295" s="352"/>
      <c r="C295" s="352"/>
      <c r="D295" s="352"/>
      <c r="E295" s="352"/>
      <c r="F295" s="352"/>
      <c r="G295" s="352"/>
      <c r="H295" s="352"/>
      <c r="I295" s="352"/>
      <c r="J295" s="352"/>
      <c r="K295" s="352"/>
      <c r="L295" s="352"/>
      <c r="M295" s="352"/>
      <c r="N295" s="352"/>
      <c r="O295" s="352"/>
      <c r="P295" s="352"/>
      <c r="Q295" s="352"/>
      <c r="R295" s="352"/>
      <c r="S295" s="352"/>
      <c r="T295" s="352"/>
      <c r="U295" s="352"/>
      <c r="V295" s="352"/>
      <c r="W295" s="352"/>
      <c r="X295" s="352"/>
      <c r="Y295" s="352"/>
      <c r="Z295" s="352"/>
      <c r="AA295" s="352"/>
    </row>
    <row r="296">
      <c r="A296" s="352"/>
      <c r="B296" s="352"/>
      <c r="C296" s="352"/>
      <c r="D296" s="352"/>
      <c r="E296" s="352"/>
      <c r="F296" s="352"/>
      <c r="G296" s="352"/>
      <c r="H296" s="352"/>
      <c r="I296" s="352"/>
      <c r="J296" s="352"/>
      <c r="K296" s="352"/>
      <c r="L296" s="352"/>
      <c r="M296" s="352"/>
      <c r="N296" s="352"/>
      <c r="O296" s="352"/>
      <c r="P296" s="352"/>
      <c r="Q296" s="352"/>
      <c r="R296" s="352"/>
      <c r="S296" s="352"/>
      <c r="T296" s="352"/>
      <c r="U296" s="352"/>
      <c r="V296" s="352"/>
      <c r="W296" s="352"/>
      <c r="X296" s="352"/>
      <c r="Y296" s="352"/>
      <c r="Z296" s="352"/>
      <c r="AA296" s="352"/>
    </row>
    <row r="297">
      <c r="A297" s="352"/>
      <c r="B297" s="352"/>
      <c r="C297" s="352"/>
      <c r="D297" s="352"/>
      <c r="E297" s="352"/>
      <c r="F297" s="352"/>
      <c r="G297" s="352"/>
      <c r="H297" s="352"/>
      <c r="I297" s="352"/>
      <c r="J297" s="352"/>
      <c r="K297" s="352"/>
      <c r="L297" s="352"/>
      <c r="M297" s="352"/>
      <c r="N297" s="352"/>
      <c r="O297" s="352"/>
      <c r="P297" s="352"/>
      <c r="Q297" s="352"/>
      <c r="R297" s="352"/>
      <c r="S297" s="352"/>
      <c r="T297" s="352"/>
      <c r="U297" s="352"/>
      <c r="V297" s="352"/>
      <c r="W297" s="352"/>
      <c r="X297" s="352"/>
      <c r="Y297" s="352"/>
      <c r="Z297" s="352"/>
      <c r="AA297" s="352"/>
    </row>
    <row r="298">
      <c r="A298" s="352"/>
      <c r="B298" s="352"/>
      <c r="C298" s="352"/>
      <c r="D298" s="352"/>
      <c r="E298" s="352"/>
      <c r="F298" s="352"/>
      <c r="G298" s="352"/>
      <c r="H298" s="352"/>
      <c r="I298" s="352"/>
      <c r="J298" s="352"/>
      <c r="K298" s="352"/>
      <c r="L298" s="352"/>
      <c r="M298" s="352"/>
      <c r="N298" s="352"/>
      <c r="O298" s="352"/>
      <c r="P298" s="352"/>
      <c r="Q298" s="352"/>
      <c r="R298" s="352"/>
      <c r="S298" s="352"/>
      <c r="T298" s="352"/>
      <c r="U298" s="352"/>
      <c r="V298" s="352"/>
      <c r="W298" s="352"/>
      <c r="X298" s="352"/>
      <c r="Y298" s="352"/>
      <c r="Z298" s="352"/>
      <c r="AA298" s="352"/>
    </row>
    <row r="299">
      <c r="A299" s="352"/>
      <c r="B299" s="352"/>
      <c r="C299" s="352"/>
      <c r="D299" s="352"/>
      <c r="E299" s="352"/>
      <c r="F299" s="352"/>
      <c r="G299" s="352"/>
      <c r="H299" s="352"/>
      <c r="I299" s="352"/>
      <c r="J299" s="352"/>
      <c r="K299" s="352"/>
      <c r="L299" s="352"/>
      <c r="M299" s="352"/>
      <c r="N299" s="352"/>
      <c r="O299" s="352"/>
      <c r="P299" s="352"/>
      <c r="Q299" s="352"/>
      <c r="R299" s="352"/>
      <c r="S299" s="352"/>
      <c r="T299" s="352"/>
      <c r="U299" s="352"/>
      <c r="V299" s="352"/>
      <c r="W299" s="352"/>
      <c r="X299" s="352"/>
      <c r="Y299" s="352"/>
      <c r="Z299" s="352"/>
      <c r="AA299" s="352"/>
    </row>
    <row r="300">
      <c r="A300" s="352"/>
      <c r="B300" s="352"/>
      <c r="C300" s="352"/>
      <c r="D300" s="352"/>
      <c r="E300" s="352"/>
      <c r="F300" s="352"/>
      <c r="G300" s="352"/>
      <c r="H300" s="352"/>
      <c r="I300" s="352"/>
      <c r="J300" s="352"/>
      <c r="K300" s="352"/>
      <c r="L300" s="352"/>
      <c r="M300" s="352"/>
      <c r="N300" s="352"/>
      <c r="O300" s="352"/>
      <c r="P300" s="352"/>
      <c r="Q300" s="352"/>
      <c r="R300" s="352"/>
      <c r="S300" s="352"/>
      <c r="T300" s="352"/>
      <c r="U300" s="352"/>
      <c r="V300" s="352"/>
      <c r="W300" s="352"/>
      <c r="X300" s="352"/>
      <c r="Y300" s="352"/>
      <c r="Z300" s="352"/>
      <c r="AA300" s="352"/>
    </row>
    <row r="301">
      <c r="A301" s="352"/>
      <c r="B301" s="352"/>
      <c r="C301" s="352"/>
      <c r="D301" s="352"/>
      <c r="E301" s="352"/>
      <c r="F301" s="352"/>
      <c r="G301" s="352"/>
      <c r="H301" s="352"/>
      <c r="I301" s="352"/>
      <c r="J301" s="352"/>
      <c r="K301" s="352"/>
      <c r="L301" s="352"/>
      <c r="M301" s="352"/>
      <c r="N301" s="352"/>
      <c r="O301" s="352"/>
      <c r="P301" s="352"/>
      <c r="Q301" s="352"/>
      <c r="R301" s="352"/>
      <c r="S301" s="352"/>
      <c r="T301" s="352"/>
      <c r="U301" s="352"/>
      <c r="V301" s="352"/>
      <c r="W301" s="352"/>
      <c r="X301" s="352"/>
      <c r="Y301" s="352"/>
      <c r="Z301" s="352"/>
      <c r="AA301" s="352"/>
    </row>
    <row r="302">
      <c r="A302" s="352"/>
      <c r="B302" s="352"/>
      <c r="C302" s="352"/>
      <c r="D302" s="352"/>
      <c r="E302" s="352"/>
      <c r="F302" s="352"/>
      <c r="G302" s="352"/>
      <c r="H302" s="352"/>
      <c r="I302" s="352"/>
      <c r="J302" s="352"/>
      <c r="K302" s="352"/>
      <c r="L302" s="352"/>
      <c r="M302" s="352"/>
      <c r="N302" s="352"/>
      <c r="O302" s="352"/>
      <c r="P302" s="352"/>
      <c r="Q302" s="352"/>
      <c r="R302" s="352"/>
      <c r="S302" s="352"/>
      <c r="T302" s="352"/>
      <c r="U302" s="352"/>
      <c r="V302" s="352"/>
      <c r="W302" s="352"/>
      <c r="X302" s="352"/>
      <c r="Y302" s="352"/>
      <c r="Z302" s="352"/>
      <c r="AA302" s="352"/>
    </row>
    <row r="303">
      <c r="A303" s="352"/>
      <c r="B303" s="352"/>
      <c r="C303" s="352"/>
      <c r="D303" s="352"/>
      <c r="E303" s="352"/>
      <c r="F303" s="352"/>
      <c r="G303" s="352"/>
      <c r="H303" s="352"/>
      <c r="I303" s="352"/>
      <c r="J303" s="352"/>
      <c r="K303" s="352"/>
      <c r="L303" s="352"/>
      <c r="M303" s="352"/>
      <c r="N303" s="352"/>
      <c r="O303" s="352"/>
      <c r="P303" s="352"/>
      <c r="Q303" s="352"/>
      <c r="R303" s="352"/>
      <c r="S303" s="352"/>
      <c r="T303" s="352"/>
      <c r="U303" s="352"/>
      <c r="V303" s="352"/>
      <c r="W303" s="352"/>
      <c r="X303" s="352"/>
      <c r="Y303" s="352"/>
      <c r="Z303" s="352"/>
      <c r="AA303" s="352"/>
    </row>
    <row r="304">
      <c r="A304" s="352"/>
      <c r="B304" s="352"/>
      <c r="C304" s="352"/>
      <c r="D304" s="352"/>
      <c r="E304" s="352"/>
      <c r="F304" s="352"/>
      <c r="G304" s="352"/>
      <c r="H304" s="352"/>
      <c r="I304" s="352"/>
      <c r="J304" s="352"/>
      <c r="K304" s="352"/>
      <c r="L304" s="352"/>
      <c r="M304" s="352"/>
      <c r="N304" s="352"/>
      <c r="O304" s="352"/>
      <c r="P304" s="352"/>
      <c r="Q304" s="352"/>
      <c r="R304" s="352"/>
      <c r="S304" s="352"/>
      <c r="T304" s="352"/>
      <c r="U304" s="352"/>
      <c r="V304" s="352"/>
      <c r="W304" s="352"/>
      <c r="X304" s="352"/>
      <c r="Y304" s="352"/>
      <c r="Z304" s="352"/>
      <c r="AA304" s="352"/>
    </row>
    <row r="305">
      <c r="A305" s="352"/>
      <c r="B305" s="352"/>
      <c r="C305" s="352"/>
      <c r="D305" s="352"/>
      <c r="E305" s="352"/>
      <c r="F305" s="352"/>
      <c r="G305" s="352"/>
      <c r="H305" s="352"/>
      <c r="I305" s="352"/>
      <c r="J305" s="352"/>
      <c r="K305" s="352"/>
      <c r="L305" s="352"/>
      <c r="M305" s="352"/>
      <c r="N305" s="352"/>
      <c r="O305" s="352"/>
      <c r="P305" s="352"/>
      <c r="Q305" s="352"/>
      <c r="R305" s="352"/>
      <c r="S305" s="352"/>
      <c r="T305" s="352"/>
      <c r="U305" s="352"/>
      <c r="V305" s="352"/>
      <c r="W305" s="352"/>
      <c r="X305" s="352"/>
      <c r="Y305" s="352"/>
      <c r="Z305" s="352"/>
      <c r="AA305" s="352"/>
    </row>
    <row r="306">
      <c r="A306" s="352"/>
      <c r="B306" s="352"/>
      <c r="C306" s="352"/>
      <c r="D306" s="352"/>
      <c r="E306" s="352"/>
      <c r="F306" s="352"/>
      <c r="G306" s="352"/>
      <c r="H306" s="352"/>
      <c r="I306" s="352"/>
      <c r="J306" s="352"/>
      <c r="K306" s="352"/>
      <c r="L306" s="352"/>
      <c r="M306" s="352"/>
      <c r="N306" s="352"/>
      <c r="O306" s="352"/>
      <c r="P306" s="352"/>
      <c r="Q306" s="352"/>
      <c r="R306" s="352"/>
      <c r="S306" s="352"/>
      <c r="T306" s="352"/>
      <c r="U306" s="352"/>
      <c r="V306" s="352"/>
      <c r="W306" s="352"/>
      <c r="X306" s="352"/>
      <c r="Y306" s="352"/>
      <c r="Z306" s="352"/>
      <c r="AA306" s="352"/>
    </row>
    <row r="307">
      <c r="A307" s="352"/>
      <c r="B307" s="352"/>
      <c r="C307" s="352"/>
      <c r="D307" s="352"/>
      <c r="E307" s="352"/>
      <c r="F307" s="352"/>
      <c r="G307" s="352"/>
      <c r="H307" s="352"/>
      <c r="I307" s="352"/>
      <c r="J307" s="352"/>
      <c r="K307" s="352"/>
      <c r="L307" s="352"/>
      <c r="M307" s="352"/>
      <c r="N307" s="352"/>
      <c r="O307" s="352"/>
      <c r="P307" s="352"/>
      <c r="Q307" s="352"/>
      <c r="R307" s="352"/>
      <c r="S307" s="352"/>
      <c r="T307" s="352"/>
      <c r="U307" s="352"/>
      <c r="V307" s="352"/>
      <c r="W307" s="352"/>
      <c r="X307" s="352"/>
      <c r="Y307" s="352"/>
      <c r="Z307" s="352"/>
      <c r="AA307" s="352"/>
    </row>
    <row r="308">
      <c r="A308" s="352"/>
      <c r="B308" s="352"/>
      <c r="C308" s="352"/>
      <c r="D308" s="352"/>
      <c r="E308" s="352"/>
      <c r="F308" s="352"/>
      <c r="G308" s="352"/>
      <c r="H308" s="352"/>
      <c r="I308" s="352"/>
      <c r="J308" s="352"/>
      <c r="K308" s="352"/>
      <c r="L308" s="352"/>
      <c r="M308" s="352"/>
      <c r="N308" s="352"/>
      <c r="O308" s="352"/>
      <c r="P308" s="352"/>
      <c r="Q308" s="352"/>
      <c r="R308" s="352"/>
      <c r="S308" s="352"/>
      <c r="T308" s="352"/>
      <c r="U308" s="352"/>
      <c r="V308" s="352"/>
      <c r="W308" s="352"/>
      <c r="X308" s="352"/>
      <c r="Y308" s="352"/>
      <c r="Z308" s="352"/>
      <c r="AA308" s="352"/>
    </row>
    <row r="309">
      <c r="A309" s="352"/>
      <c r="B309" s="352"/>
      <c r="C309" s="352"/>
      <c r="D309" s="352"/>
      <c r="E309" s="352"/>
      <c r="F309" s="352"/>
      <c r="G309" s="352"/>
      <c r="H309" s="352"/>
      <c r="I309" s="352"/>
      <c r="J309" s="352"/>
      <c r="K309" s="352"/>
      <c r="L309" s="352"/>
      <c r="M309" s="352"/>
      <c r="N309" s="352"/>
      <c r="O309" s="352"/>
      <c r="P309" s="352"/>
      <c r="Q309" s="352"/>
      <c r="R309" s="352"/>
      <c r="S309" s="352"/>
      <c r="T309" s="352"/>
      <c r="U309" s="352"/>
      <c r="V309" s="352"/>
      <c r="W309" s="352"/>
      <c r="X309" s="352"/>
      <c r="Y309" s="352"/>
      <c r="Z309" s="352"/>
      <c r="AA309" s="352"/>
    </row>
    <row r="310">
      <c r="A310" s="352"/>
      <c r="B310" s="352"/>
      <c r="C310" s="352"/>
      <c r="D310" s="352"/>
      <c r="E310" s="352"/>
      <c r="F310" s="352"/>
      <c r="G310" s="352"/>
      <c r="H310" s="352"/>
      <c r="I310" s="352"/>
      <c r="J310" s="352"/>
      <c r="K310" s="352"/>
      <c r="L310" s="352"/>
      <c r="M310" s="352"/>
      <c r="N310" s="352"/>
      <c r="O310" s="352"/>
      <c r="P310" s="352"/>
      <c r="Q310" s="352"/>
      <c r="R310" s="352"/>
      <c r="S310" s="352"/>
      <c r="T310" s="352"/>
      <c r="U310" s="352"/>
      <c r="V310" s="352"/>
      <c r="W310" s="352"/>
      <c r="X310" s="352"/>
      <c r="Y310" s="352"/>
      <c r="Z310" s="352"/>
      <c r="AA310" s="352"/>
    </row>
    <row r="311">
      <c r="A311" s="352"/>
      <c r="B311" s="352"/>
      <c r="C311" s="352"/>
      <c r="D311" s="352"/>
      <c r="E311" s="352"/>
      <c r="F311" s="352"/>
      <c r="G311" s="352"/>
      <c r="H311" s="352"/>
      <c r="I311" s="352"/>
      <c r="J311" s="352"/>
      <c r="K311" s="352"/>
      <c r="L311" s="352"/>
      <c r="M311" s="352"/>
      <c r="N311" s="352"/>
      <c r="O311" s="352"/>
      <c r="P311" s="352"/>
      <c r="Q311" s="352"/>
      <c r="R311" s="352"/>
      <c r="S311" s="352"/>
      <c r="T311" s="352"/>
      <c r="U311" s="352"/>
      <c r="V311" s="352"/>
      <c r="W311" s="352"/>
      <c r="X311" s="352"/>
      <c r="Y311" s="352"/>
      <c r="Z311" s="352"/>
      <c r="AA311" s="352"/>
    </row>
    <row r="312">
      <c r="A312" s="352"/>
      <c r="B312" s="352"/>
      <c r="C312" s="352"/>
      <c r="D312" s="352"/>
      <c r="E312" s="352"/>
      <c r="F312" s="352"/>
      <c r="G312" s="352"/>
      <c r="H312" s="352"/>
      <c r="I312" s="352"/>
      <c r="J312" s="352"/>
      <c r="K312" s="352"/>
      <c r="L312" s="352"/>
      <c r="M312" s="352"/>
      <c r="N312" s="352"/>
      <c r="O312" s="352"/>
      <c r="P312" s="352"/>
      <c r="Q312" s="352"/>
      <c r="R312" s="352"/>
      <c r="S312" s="352"/>
      <c r="T312" s="352"/>
      <c r="U312" s="352"/>
      <c r="V312" s="352"/>
      <c r="W312" s="352"/>
      <c r="X312" s="352"/>
      <c r="Y312" s="352"/>
      <c r="Z312" s="352"/>
      <c r="AA312" s="352"/>
    </row>
    <row r="313">
      <c r="A313" s="352"/>
      <c r="B313" s="352"/>
      <c r="C313" s="352"/>
      <c r="D313" s="352"/>
      <c r="E313" s="352"/>
      <c r="F313" s="352"/>
      <c r="G313" s="352"/>
      <c r="H313" s="352"/>
      <c r="I313" s="352"/>
      <c r="J313" s="352"/>
      <c r="K313" s="352"/>
      <c r="L313" s="352"/>
      <c r="M313" s="352"/>
      <c r="N313" s="352"/>
      <c r="O313" s="352"/>
      <c r="P313" s="352"/>
      <c r="Q313" s="352"/>
      <c r="R313" s="352"/>
      <c r="S313" s="352"/>
      <c r="T313" s="352"/>
      <c r="U313" s="352"/>
      <c r="V313" s="352"/>
      <c r="W313" s="352"/>
      <c r="X313" s="352"/>
      <c r="Y313" s="352"/>
      <c r="Z313" s="352"/>
      <c r="AA313" s="352"/>
    </row>
    <row r="314">
      <c r="A314" s="352"/>
      <c r="B314" s="352"/>
      <c r="C314" s="352"/>
      <c r="D314" s="352"/>
      <c r="E314" s="352"/>
      <c r="F314" s="352"/>
      <c r="G314" s="352"/>
      <c r="H314" s="352"/>
      <c r="I314" s="352"/>
      <c r="J314" s="352"/>
      <c r="K314" s="352"/>
      <c r="L314" s="352"/>
      <c r="M314" s="352"/>
      <c r="N314" s="352"/>
      <c r="O314" s="352"/>
      <c r="P314" s="352"/>
      <c r="Q314" s="352"/>
      <c r="R314" s="352"/>
      <c r="S314" s="352"/>
      <c r="T314" s="352"/>
      <c r="U314" s="352"/>
      <c r="V314" s="352"/>
      <c r="W314" s="352"/>
      <c r="X314" s="352"/>
      <c r="Y314" s="352"/>
      <c r="Z314" s="352"/>
      <c r="AA314" s="352"/>
    </row>
    <row r="315">
      <c r="A315" s="352"/>
      <c r="B315" s="352"/>
      <c r="C315" s="352"/>
      <c r="D315" s="352"/>
      <c r="E315" s="352"/>
      <c r="F315" s="352"/>
      <c r="G315" s="352"/>
      <c r="H315" s="352"/>
      <c r="I315" s="352"/>
      <c r="J315" s="352"/>
      <c r="K315" s="352"/>
      <c r="L315" s="352"/>
      <c r="M315" s="352"/>
      <c r="N315" s="352"/>
      <c r="O315" s="352"/>
      <c r="P315" s="352"/>
      <c r="Q315" s="352"/>
      <c r="R315" s="352"/>
      <c r="S315" s="352"/>
      <c r="T315" s="352"/>
      <c r="U315" s="352"/>
      <c r="V315" s="352"/>
      <c r="W315" s="352"/>
      <c r="X315" s="352"/>
      <c r="Y315" s="352"/>
      <c r="Z315" s="352"/>
      <c r="AA315" s="352"/>
    </row>
    <row r="316">
      <c r="A316" s="352"/>
      <c r="B316" s="352"/>
      <c r="C316" s="352"/>
      <c r="D316" s="352"/>
      <c r="E316" s="352"/>
      <c r="F316" s="352"/>
      <c r="G316" s="352"/>
      <c r="H316" s="352"/>
      <c r="I316" s="352"/>
      <c r="J316" s="352"/>
      <c r="K316" s="352"/>
      <c r="L316" s="352"/>
      <c r="M316" s="352"/>
      <c r="N316" s="352"/>
      <c r="O316" s="352"/>
      <c r="P316" s="352"/>
      <c r="Q316" s="352"/>
      <c r="R316" s="352"/>
      <c r="S316" s="352"/>
      <c r="T316" s="352"/>
      <c r="U316" s="352"/>
      <c r="V316" s="352"/>
      <c r="W316" s="352"/>
      <c r="X316" s="352"/>
      <c r="Y316" s="352"/>
      <c r="Z316" s="352"/>
      <c r="AA316" s="352"/>
    </row>
    <row r="317">
      <c r="A317" s="352"/>
      <c r="B317" s="352"/>
      <c r="C317" s="352"/>
      <c r="D317" s="352"/>
      <c r="E317" s="352"/>
      <c r="F317" s="352"/>
      <c r="G317" s="352"/>
      <c r="H317" s="352"/>
      <c r="I317" s="352"/>
      <c r="J317" s="352"/>
      <c r="K317" s="352"/>
      <c r="L317" s="352"/>
      <c r="M317" s="352"/>
      <c r="N317" s="352"/>
      <c r="O317" s="352"/>
      <c r="P317" s="352"/>
      <c r="Q317" s="352"/>
      <c r="R317" s="352"/>
      <c r="S317" s="352"/>
      <c r="T317" s="352"/>
      <c r="U317" s="352"/>
      <c r="V317" s="352"/>
      <c r="W317" s="352"/>
      <c r="X317" s="352"/>
      <c r="Y317" s="352"/>
      <c r="Z317" s="352"/>
      <c r="AA317" s="352"/>
    </row>
    <row r="318">
      <c r="A318" s="352"/>
      <c r="B318" s="352"/>
      <c r="C318" s="352"/>
      <c r="D318" s="352"/>
      <c r="E318" s="352"/>
      <c r="F318" s="352"/>
      <c r="G318" s="352"/>
      <c r="H318" s="352"/>
      <c r="I318" s="352"/>
      <c r="J318" s="352"/>
      <c r="K318" s="352"/>
      <c r="L318" s="352"/>
      <c r="M318" s="352"/>
      <c r="N318" s="352"/>
      <c r="O318" s="352"/>
      <c r="P318" s="352"/>
      <c r="Q318" s="352"/>
      <c r="R318" s="352"/>
      <c r="S318" s="352"/>
      <c r="T318" s="352"/>
      <c r="U318" s="352"/>
      <c r="V318" s="352"/>
      <c r="W318" s="352"/>
      <c r="X318" s="352"/>
      <c r="Y318" s="352"/>
      <c r="Z318" s="352"/>
      <c r="AA318" s="352"/>
    </row>
    <row r="319">
      <c r="A319" s="352"/>
      <c r="B319" s="352"/>
      <c r="C319" s="352"/>
      <c r="D319" s="352"/>
      <c r="E319" s="352"/>
      <c r="F319" s="352"/>
      <c r="G319" s="352"/>
      <c r="H319" s="352"/>
      <c r="I319" s="352"/>
      <c r="J319" s="352"/>
      <c r="K319" s="352"/>
      <c r="L319" s="352"/>
      <c r="M319" s="352"/>
      <c r="N319" s="352"/>
      <c r="O319" s="352"/>
      <c r="P319" s="352"/>
      <c r="Q319" s="352"/>
      <c r="R319" s="352"/>
      <c r="S319" s="352"/>
      <c r="T319" s="352"/>
      <c r="U319" s="352"/>
      <c r="V319" s="352"/>
      <c r="W319" s="352"/>
      <c r="X319" s="352"/>
      <c r="Y319" s="352"/>
      <c r="Z319" s="352"/>
      <c r="AA319" s="352"/>
    </row>
    <row r="320">
      <c r="A320" s="352"/>
      <c r="B320" s="352"/>
      <c r="C320" s="352"/>
      <c r="D320" s="352"/>
      <c r="E320" s="352"/>
      <c r="F320" s="352"/>
      <c r="G320" s="352"/>
      <c r="H320" s="352"/>
      <c r="I320" s="352"/>
      <c r="J320" s="352"/>
      <c r="K320" s="352"/>
      <c r="L320" s="352"/>
      <c r="M320" s="352"/>
      <c r="N320" s="352"/>
      <c r="O320" s="352"/>
      <c r="P320" s="352"/>
      <c r="Q320" s="352"/>
      <c r="R320" s="352"/>
      <c r="S320" s="352"/>
      <c r="T320" s="352"/>
      <c r="U320" s="352"/>
      <c r="V320" s="352"/>
      <c r="W320" s="352"/>
      <c r="X320" s="352"/>
      <c r="Y320" s="352"/>
      <c r="Z320" s="352"/>
      <c r="AA320" s="352"/>
    </row>
    <row r="321">
      <c r="A321" s="352"/>
      <c r="B321" s="352"/>
      <c r="C321" s="352"/>
      <c r="D321" s="352"/>
      <c r="E321" s="352"/>
      <c r="F321" s="352"/>
      <c r="G321" s="352"/>
      <c r="H321" s="352"/>
      <c r="I321" s="352"/>
      <c r="J321" s="352"/>
      <c r="K321" s="352"/>
      <c r="L321" s="352"/>
      <c r="M321" s="352"/>
      <c r="N321" s="352"/>
      <c r="O321" s="352"/>
      <c r="P321" s="352"/>
      <c r="Q321" s="352"/>
      <c r="R321" s="352"/>
      <c r="S321" s="352"/>
      <c r="T321" s="352"/>
      <c r="U321" s="352"/>
      <c r="V321" s="352"/>
      <c r="W321" s="352"/>
      <c r="X321" s="352"/>
      <c r="Y321" s="352"/>
      <c r="Z321" s="352"/>
      <c r="AA321" s="352"/>
    </row>
    <row r="322">
      <c r="A322" s="352"/>
      <c r="B322" s="352"/>
      <c r="C322" s="352"/>
      <c r="D322" s="352"/>
      <c r="E322" s="352"/>
      <c r="F322" s="352"/>
      <c r="G322" s="352"/>
      <c r="H322" s="352"/>
      <c r="I322" s="352"/>
      <c r="J322" s="352"/>
      <c r="K322" s="352"/>
      <c r="L322" s="352"/>
      <c r="M322" s="352"/>
      <c r="N322" s="352"/>
      <c r="O322" s="352"/>
      <c r="P322" s="352"/>
      <c r="Q322" s="352"/>
      <c r="R322" s="352"/>
      <c r="S322" s="352"/>
      <c r="T322" s="352"/>
      <c r="U322" s="352"/>
      <c r="V322" s="352"/>
      <c r="W322" s="352"/>
      <c r="X322" s="352"/>
      <c r="Y322" s="352"/>
      <c r="Z322" s="352"/>
      <c r="AA322" s="352"/>
    </row>
    <row r="323">
      <c r="A323" s="352"/>
      <c r="B323" s="352"/>
      <c r="C323" s="352"/>
      <c r="D323" s="352"/>
      <c r="E323" s="352"/>
      <c r="F323" s="352"/>
      <c r="G323" s="352"/>
      <c r="H323" s="352"/>
      <c r="I323" s="352"/>
      <c r="J323" s="352"/>
      <c r="K323" s="352"/>
      <c r="L323" s="352"/>
      <c r="M323" s="352"/>
      <c r="N323" s="352"/>
      <c r="O323" s="352"/>
      <c r="P323" s="352"/>
      <c r="Q323" s="352"/>
      <c r="R323" s="352"/>
      <c r="S323" s="352"/>
      <c r="T323" s="352"/>
      <c r="U323" s="352"/>
      <c r="V323" s="352"/>
      <c r="W323" s="352"/>
      <c r="X323" s="352"/>
      <c r="Y323" s="352"/>
      <c r="Z323" s="352"/>
      <c r="AA323" s="352"/>
    </row>
    <row r="324">
      <c r="A324" s="352"/>
      <c r="B324" s="352"/>
      <c r="C324" s="352"/>
      <c r="D324" s="352"/>
      <c r="E324" s="352"/>
      <c r="F324" s="352"/>
      <c r="G324" s="352"/>
      <c r="H324" s="352"/>
      <c r="I324" s="352"/>
      <c r="J324" s="352"/>
      <c r="K324" s="352"/>
      <c r="L324" s="352"/>
      <c r="M324" s="352"/>
      <c r="N324" s="352"/>
      <c r="O324" s="352"/>
      <c r="P324" s="352"/>
      <c r="Q324" s="352"/>
      <c r="R324" s="352"/>
      <c r="S324" s="352"/>
      <c r="T324" s="352"/>
      <c r="U324" s="352"/>
      <c r="V324" s="352"/>
      <c r="W324" s="352"/>
      <c r="X324" s="352"/>
      <c r="Y324" s="352"/>
      <c r="Z324" s="352"/>
      <c r="AA324" s="352"/>
    </row>
    <row r="325">
      <c r="A325" s="352"/>
      <c r="B325" s="352"/>
      <c r="C325" s="352"/>
      <c r="D325" s="352"/>
      <c r="E325" s="352"/>
      <c r="F325" s="352"/>
      <c r="G325" s="352"/>
      <c r="H325" s="352"/>
      <c r="I325" s="352"/>
      <c r="J325" s="352"/>
      <c r="K325" s="352"/>
      <c r="L325" s="352"/>
      <c r="M325" s="352"/>
      <c r="N325" s="352"/>
      <c r="O325" s="352"/>
      <c r="P325" s="352"/>
      <c r="Q325" s="352"/>
      <c r="R325" s="352"/>
      <c r="S325" s="352"/>
      <c r="T325" s="352"/>
      <c r="U325" s="352"/>
      <c r="V325" s="352"/>
      <c r="W325" s="352"/>
      <c r="X325" s="352"/>
      <c r="Y325" s="352"/>
      <c r="Z325" s="352"/>
      <c r="AA325" s="352"/>
    </row>
    <row r="326">
      <c r="A326" s="352"/>
      <c r="B326" s="352"/>
      <c r="C326" s="352"/>
      <c r="D326" s="352"/>
      <c r="E326" s="352"/>
      <c r="F326" s="352"/>
      <c r="G326" s="352"/>
      <c r="H326" s="352"/>
      <c r="I326" s="352"/>
      <c r="J326" s="352"/>
      <c r="K326" s="352"/>
      <c r="L326" s="352"/>
      <c r="M326" s="352"/>
      <c r="N326" s="352"/>
      <c r="O326" s="352"/>
      <c r="P326" s="352"/>
      <c r="Q326" s="352"/>
      <c r="R326" s="352"/>
      <c r="S326" s="352"/>
      <c r="T326" s="352"/>
      <c r="U326" s="352"/>
      <c r="V326" s="352"/>
      <c r="W326" s="352"/>
      <c r="X326" s="352"/>
      <c r="Y326" s="352"/>
      <c r="Z326" s="352"/>
      <c r="AA326" s="352"/>
    </row>
    <row r="327">
      <c r="A327" s="352"/>
      <c r="B327" s="352"/>
      <c r="C327" s="352"/>
      <c r="D327" s="352"/>
      <c r="E327" s="352"/>
      <c r="F327" s="352"/>
      <c r="G327" s="352"/>
      <c r="H327" s="352"/>
      <c r="I327" s="352"/>
      <c r="J327" s="352"/>
      <c r="K327" s="352"/>
      <c r="L327" s="352"/>
      <c r="M327" s="352"/>
      <c r="N327" s="352"/>
      <c r="O327" s="352"/>
      <c r="P327" s="352"/>
      <c r="Q327" s="352"/>
      <c r="R327" s="352"/>
      <c r="S327" s="352"/>
      <c r="T327" s="352"/>
      <c r="U327" s="352"/>
      <c r="V327" s="352"/>
      <c r="W327" s="352"/>
      <c r="X327" s="352"/>
      <c r="Y327" s="352"/>
      <c r="Z327" s="352"/>
      <c r="AA327" s="352"/>
    </row>
    <row r="328">
      <c r="A328" s="352"/>
      <c r="B328" s="352"/>
      <c r="C328" s="352"/>
      <c r="D328" s="352"/>
      <c r="E328" s="352"/>
      <c r="F328" s="352"/>
      <c r="G328" s="352"/>
      <c r="H328" s="352"/>
      <c r="I328" s="352"/>
      <c r="J328" s="352"/>
      <c r="K328" s="352"/>
      <c r="L328" s="352"/>
      <c r="M328" s="352"/>
      <c r="N328" s="352"/>
      <c r="O328" s="352"/>
      <c r="P328" s="352"/>
      <c r="Q328" s="352"/>
      <c r="R328" s="352"/>
      <c r="S328" s="352"/>
      <c r="T328" s="352"/>
      <c r="U328" s="352"/>
      <c r="V328" s="352"/>
      <c r="W328" s="352"/>
      <c r="X328" s="352"/>
      <c r="Y328" s="352"/>
      <c r="Z328" s="352"/>
      <c r="AA328" s="352"/>
    </row>
    <row r="329">
      <c r="A329" s="352"/>
      <c r="B329" s="352"/>
      <c r="C329" s="352"/>
      <c r="D329" s="352"/>
      <c r="E329" s="352"/>
      <c r="F329" s="352"/>
      <c r="G329" s="352"/>
      <c r="H329" s="352"/>
      <c r="I329" s="352"/>
      <c r="J329" s="352"/>
      <c r="K329" s="352"/>
      <c r="L329" s="352"/>
      <c r="M329" s="352"/>
      <c r="N329" s="352"/>
      <c r="O329" s="352"/>
      <c r="P329" s="352"/>
      <c r="Q329" s="352"/>
      <c r="R329" s="352"/>
      <c r="S329" s="352"/>
      <c r="T329" s="352"/>
      <c r="U329" s="352"/>
      <c r="V329" s="352"/>
      <c r="W329" s="352"/>
      <c r="X329" s="352"/>
      <c r="Y329" s="352"/>
      <c r="Z329" s="352"/>
      <c r="AA329" s="352"/>
    </row>
    <row r="330">
      <c r="A330" s="352"/>
      <c r="B330" s="352"/>
      <c r="C330" s="352"/>
      <c r="D330" s="352"/>
      <c r="E330" s="352"/>
      <c r="F330" s="352"/>
      <c r="G330" s="352"/>
      <c r="H330" s="352"/>
      <c r="I330" s="352"/>
      <c r="J330" s="352"/>
      <c r="K330" s="352"/>
      <c r="L330" s="352"/>
      <c r="M330" s="352"/>
      <c r="N330" s="352"/>
      <c r="O330" s="352"/>
      <c r="P330" s="352"/>
      <c r="Q330" s="352"/>
      <c r="R330" s="352"/>
      <c r="S330" s="352"/>
      <c r="T330" s="352"/>
      <c r="U330" s="352"/>
      <c r="V330" s="352"/>
      <c r="W330" s="352"/>
      <c r="X330" s="352"/>
      <c r="Y330" s="352"/>
      <c r="Z330" s="352"/>
      <c r="AA330" s="352"/>
    </row>
    <row r="331">
      <c r="A331" s="352"/>
      <c r="B331" s="352"/>
      <c r="C331" s="352"/>
      <c r="D331" s="352"/>
      <c r="E331" s="352"/>
      <c r="F331" s="352"/>
      <c r="G331" s="352"/>
      <c r="H331" s="352"/>
      <c r="I331" s="352"/>
      <c r="J331" s="352"/>
      <c r="K331" s="352"/>
      <c r="L331" s="352"/>
      <c r="M331" s="352"/>
      <c r="N331" s="352"/>
      <c r="O331" s="352"/>
      <c r="P331" s="352"/>
      <c r="Q331" s="352"/>
      <c r="R331" s="352"/>
      <c r="S331" s="352"/>
      <c r="T331" s="352"/>
      <c r="U331" s="352"/>
      <c r="V331" s="352"/>
      <c r="W331" s="352"/>
      <c r="X331" s="352"/>
      <c r="Y331" s="352"/>
      <c r="Z331" s="352"/>
      <c r="AA331" s="352"/>
    </row>
    <row r="332">
      <c r="A332" s="352"/>
      <c r="B332" s="352"/>
      <c r="C332" s="352"/>
      <c r="D332" s="352"/>
      <c r="E332" s="352"/>
      <c r="F332" s="352"/>
      <c r="G332" s="352"/>
      <c r="H332" s="352"/>
      <c r="I332" s="352"/>
      <c r="J332" s="352"/>
      <c r="K332" s="352"/>
      <c r="L332" s="352"/>
      <c r="M332" s="352"/>
      <c r="N332" s="352"/>
      <c r="O332" s="352"/>
      <c r="P332" s="352"/>
      <c r="Q332" s="352"/>
      <c r="R332" s="352"/>
      <c r="S332" s="352"/>
      <c r="T332" s="352"/>
      <c r="U332" s="352"/>
      <c r="V332" s="352"/>
      <c r="W332" s="352"/>
      <c r="X332" s="352"/>
      <c r="Y332" s="352"/>
      <c r="Z332" s="352"/>
      <c r="AA332" s="352"/>
    </row>
    <row r="333">
      <c r="A333" s="352"/>
      <c r="B333" s="352"/>
      <c r="C333" s="352"/>
      <c r="D333" s="352"/>
      <c r="E333" s="352"/>
      <c r="F333" s="352"/>
      <c r="G333" s="352"/>
      <c r="H333" s="352"/>
      <c r="I333" s="352"/>
      <c r="J333" s="352"/>
      <c r="K333" s="352"/>
      <c r="L333" s="352"/>
      <c r="M333" s="352"/>
      <c r="N333" s="352"/>
      <c r="O333" s="352"/>
      <c r="P333" s="352"/>
      <c r="Q333" s="352"/>
      <c r="R333" s="352"/>
      <c r="S333" s="352"/>
      <c r="T333" s="352"/>
      <c r="U333" s="352"/>
      <c r="V333" s="352"/>
      <c r="W333" s="352"/>
      <c r="X333" s="352"/>
      <c r="Y333" s="352"/>
      <c r="Z333" s="352"/>
      <c r="AA333" s="352"/>
    </row>
    <row r="334">
      <c r="A334" s="352"/>
      <c r="B334" s="352"/>
      <c r="C334" s="352"/>
      <c r="D334" s="352"/>
      <c r="E334" s="352"/>
      <c r="F334" s="352"/>
      <c r="G334" s="352"/>
      <c r="H334" s="352"/>
      <c r="I334" s="352"/>
      <c r="J334" s="352"/>
      <c r="K334" s="352"/>
      <c r="L334" s="352"/>
      <c r="M334" s="352"/>
      <c r="N334" s="352"/>
      <c r="O334" s="352"/>
      <c r="P334" s="352"/>
      <c r="Q334" s="352"/>
      <c r="R334" s="352"/>
      <c r="S334" s="352"/>
      <c r="T334" s="352"/>
      <c r="U334" s="352"/>
      <c r="V334" s="352"/>
      <c r="W334" s="352"/>
      <c r="X334" s="352"/>
      <c r="Y334" s="352"/>
      <c r="Z334" s="352"/>
      <c r="AA334" s="352"/>
    </row>
    <row r="335">
      <c r="A335" s="352"/>
      <c r="B335" s="352"/>
      <c r="C335" s="352"/>
      <c r="D335" s="352"/>
      <c r="E335" s="352"/>
      <c r="F335" s="352"/>
      <c r="G335" s="352"/>
      <c r="H335" s="352"/>
      <c r="I335" s="352"/>
      <c r="J335" s="352"/>
      <c r="K335" s="352"/>
      <c r="L335" s="352"/>
      <c r="M335" s="352"/>
      <c r="N335" s="352"/>
      <c r="O335" s="352"/>
      <c r="P335" s="352"/>
      <c r="Q335" s="352"/>
      <c r="R335" s="352"/>
      <c r="S335" s="352"/>
      <c r="T335" s="352"/>
      <c r="U335" s="352"/>
      <c r="V335" s="352"/>
      <c r="W335" s="352"/>
      <c r="X335" s="352"/>
      <c r="Y335" s="352"/>
      <c r="Z335" s="352"/>
      <c r="AA335" s="352"/>
    </row>
    <row r="336">
      <c r="A336" s="352"/>
      <c r="B336" s="352"/>
      <c r="C336" s="352"/>
      <c r="D336" s="352"/>
      <c r="E336" s="352"/>
      <c r="F336" s="352"/>
      <c r="G336" s="352"/>
      <c r="H336" s="352"/>
      <c r="I336" s="352"/>
      <c r="J336" s="352"/>
      <c r="K336" s="352"/>
      <c r="L336" s="352"/>
      <c r="M336" s="352"/>
      <c r="N336" s="352"/>
      <c r="O336" s="352"/>
      <c r="P336" s="352"/>
      <c r="Q336" s="352"/>
      <c r="R336" s="352"/>
      <c r="S336" s="352"/>
      <c r="T336" s="352"/>
      <c r="U336" s="352"/>
      <c r="V336" s="352"/>
      <c r="W336" s="352"/>
      <c r="X336" s="352"/>
      <c r="Y336" s="352"/>
      <c r="Z336" s="352"/>
      <c r="AA336" s="352"/>
    </row>
    <row r="337">
      <c r="A337" s="352"/>
      <c r="B337" s="352"/>
      <c r="C337" s="352"/>
      <c r="D337" s="352"/>
      <c r="E337" s="352"/>
      <c r="F337" s="352"/>
      <c r="G337" s="352"/>
      <c r="H337" s="352"/>
      <c r="I337" s="352"/>
      <c r="J337" s="352"/>
      <c r="K337" s="352"/>
      <c r="L337" s="352"/>
      <c r="M337" s="352"/>
      <c r="N337" s="352"/>
      <c r="O337" s="352"/>
      <c r="P337" s="352"/>
      <c r="Q337" s="352"/>
      <c r="R337" s="352"/>
      <c r="S337" s="352"/>
      <c r="T337" s="352"/>
      <c r="U337" s="352"/>
      <c r="V337" s="352"/>
      <c r="W337" s="352"/>
      <c r="X337" s="352"/>
      <c r="Y337" s="352"/>
      <c r="Z337" s="352"/>
      <c r="AA337" s="352"/>
    </row>
    <row r="338">
      <c r="A338" s="352"/>
      <c r="B338" s="352"/>
      <c r="C338" s="352"/>
      <c r="D338" s="352"/>
      <c r="E338" s="352"/>
      <c r="F338" s="352"/>
      <c r="G338" s="352"/>
      <c r="H338" s="352"/>
      <c r="I338" s="352"/>
      <c r="J338" s="352"/>
      <c r="K338" s="352"/>
      <c r="L338" s="352"/>
      <c r="M338" s="352"/>
      <c r="N338" s="352"/>
      <c r="O338" s="352"/>
      <c r="P338" s="352"/>
      <c r="Q338" s="352"/>
      <c r="R338" s="352"/>
      <c r="S338" s="352"/>
      <c r="T338" s="352"/>
      <c r="U338" s="352"/>
      <c r="V338" s="352"/>
      <c r="W338" s="352"/>
      <c r="X338" s="352"/>
      <c r="Y338" s="352"/>
      <c r="Z338" s="352"/>
      <c r="AA338" s="352"/>
    </row>
    <row r="339">
      <c r="A339" s="352"/>
      <c r="B339" s="352"/>
      <c r="C339" s="352"/>
      <c r="D339" s="352"/>
      <c r="E339" s="352"/>
      <c r="F339" s="352"/>
      <c r="G339" s="352"/>
      <c r="H339" s="352"/>
      <c r="I339" s="352"/>
      <c r="J339" s="352"/>
      <c r="K339" s="352"/>
      <c r="L339" s="352"/>
      <c r="M339" s="352"/>
      <c r="N339" s="352"/>
      <c r="O339" s="352"/>
      <c r="P339" s="352"/>
      <c r="Q339" s="352"/>
      <c r="R339" s="352"/>
      <c r="S339" s="352"/>
      <c r="T339" s="352"/>
      <c r="U339" s="352"/>
      <c r="V339" s="352"/>
      <c r="W339" s="352"/>
      <c r="X339" s="352"/>
      <c r="Y339" s="352"/>
      <c r="Z339" s="352"/>
      <c r="AA339" s="352"/>
    </row>
    <row r="340">
      <c r="A340" s="352"/>
      <c r="B340" s="352"/>
      <c r="C340" s="352"/>
      <c r="D340" s="352"/>
      <c r="E340" s="352"/>
      <c r="F340" s="352"/>
      <c r="G340" s="352"/>
      <c r="H340" s="352"/>
      <c r="I340" s="352"/>
      <c r="J340" s="352"/>
      <c r="K340" s="352"/>
      <c r="L340" s="352"/>
      <c r="M340" s="352"/>
      <c r="N340" s="352"/>
      <c r="O340" s="352"/>
      <c r="P340" s="352"/>
      <c r="Q340" s="352"/>
      <c r="R340" s="352"/>
      <c r="S340" s="352"/>
      <c r="T340" s="352"/>
      <c r="U340" s="352"/>
      <c r="V340" s="352"/>
      <c r="W340" s="352"/>
      <c r="X340" s="352"/>
      <c r="Y340" s="352"/>
      <c r="Z340" s="352"/>
      <c r="AA340" s="352"/>
    </row>
    <row r="341">
      <c r="A341" s="352"/>
      <c r="B341" s="352"/>
      <c r="C341" s="352"/>
      <c r="D341" s="352"/>
      <c r="E341" s="352"/>
      <c r="F341" s="352"/>
      <c r="G341" s="352"/>
      <c r="H341" s="352"/>
      <c r="I341" s="352"/>
      <c r="J341" s="352"/>
      <c r="K341" s="352"/>
      <c r="L341" s="352"/>
      <c r="M341" s="352"/>
      <c r="N341" s="352"/>
      <c r="O341" s="352"/>
      <c r="P341" s="352"/>
      <c r="Q341" s="352"/>
      <c r="R341" s="352"/>
      <c r="S341" s="352"/>
      <c r="T341" s="352"/>
      <c r="U341" s="352"/>
      <c r="V341" s="352"/>
      <c r="W341" s="352"/>
      <c r="X341" s="352"/>
      <c r="Y341" s="352"/>
      <c r="Z341" s="352"/>
      <c r="AA341" s="352"/>
    </row>
    <row r="342">
      <c r="A342" s="352"/>
      <c r="B342" s="352"/>
      <c r="C342" s="352"/>
      <c r="D342" s="352"/>
      <c r="E342" s="352"/>
      <c r="F342" s="352"/>
      <c r="G342" s="352"/>
      <c r="H342" s="352"/>
      <c r="I342" s="352"/>
      <c r="J342" s="352"/>
      <c r="K342" s="352"/>
      <c r="L342" s="352"/>
      <c r="M342" s="352"/>
      <c r="N342" s="352"/>
      <c r="O342" s="352"/>
      <c r="P342" s="352"/>
      <c r="Q342" s="352"/>
      <c r="R342" s="352"/>
      <c r="S342" s="352"/>
      <c r="T342" s="352"/>
      <c r="U342" s="352"/>
      <c r="V342" s="352"/>
      <c r="W342" s="352"/>
      <c r="X342" s="352"/>
      <c r="Y342" s="352"/>
      <c r="Z342" s="352"/>
      <c r="AA342" s="352"/>
    </row>
    <row r="343">
      <c r="A343" s="352"/>
      <c r="B343" s="352"/>
      <c r="C343" s="352"/>
      <c r="D343" s="352"/>
      <c r="E343" s="352"/>
      <c r="F343" s="352"/>
      <c r="G343" s="352"/>
      <c r="H343" s="352"/>
      <c r="I343" s="352"/>
      <c r="J343" s="352"/>
      <c r="K343" s="352"/>
      <c r="L343" s="352"/>
      <c r="M343" s="352"/>
      <c r="N343" s="352"/>
      <c r="O343" s="352"/>
      <c r="P343" s="352"/>
      <c r="Q343" s="352"/>
      <c r="R343" s="352"/>
      <c r="S343" s="352"/>
      <c r="T343" s="352"/>
      <c r="U343" s="352"/>
      <c r="V343" s="352"/>
      <c r="W343" s="352"/>
      <c r="X343" s="352"/>
      <c r="Y343" s="352"/>
      <c r="Z343" s="352"/>
      <c r="AA343" s="352"/>
    </row>
    <row r="344">
      <c r="A344" s="352"/>
      <c r="B344" s="352"/>
      <c r="C344" s="352"/>
      <c r="D344" s="352"/>
      <c r="E344" s="352"/>
      <c r="F344" s="352"/>
      <c r="G344" s="352"/>
      <c r="H344" s="352"/>
      <c r="I344" s="352"/>
      <c r="J344" s="352"/>
      <c r="K344" s="352"/>
      <c r="L344" s="352"/>
      <c r="M344" s="352"/>
      <c r="N344" s="352"/>
      <c r="O344" s="352"/>
      <c r="P344" s="352"/>
      <c r="Q344" s="352"/>
      <c r="R344" s="352"/>
      <c r="S344" s="352"/>
      <c r="T344" s="352"/>
      <c r="U344" s="352"/>
      <c r="V344" s="352"/>
      <c r="W344" s="352"/>
      <c r="X344" s="352"/>
      <c r="Y344" s="352"/>
      <c r="Z344" s="352"/>
      <c r="AA344" s="352"/>
    </row>
    <row r="345">
      <c r="A345" s="352"/>
      <c r="B345" s="352"/>
      <c r="C345" s="352"/>
      <c r="D345" s="352"/>
      <c r="E345" s="352"/>
      <c r="F345" s="352"/>
      <c r="G345" s="352"/>
      <c r="H345" s="352"/>
      <c r="I345" s="352"/>
      <c r="J345" s="352"/>
      <c r="K345" s="352"/>
      <c r="L345" s="352"/>
      <c r="M345" s="352"/>
      <c r="N345" s="352"/>
      <c r="O345" s="352"/>
      <c r="P345" s="352"/>
      <c r="Q345" s="352"/>
      <c r="R345" s="352"/>
      <c r="S345" s="352"/>
      <c r="T345" s="352"/>
      <c r="U345" s="352"/>
      <c r="V345" s="352"/>
      <c r="W345" s="352"/>
      <c r="X345" s="352"/>
      <c r="Y345" s="352"/>
      <c r="Z345" s="352"/>
      <c r="AA345" s="352"/>
    </row>
    <row r="346">
      <c r="A346" s="352"/>
      <c r="B346" s="352"/>
      <c r="C346" s="352"/>
      <c r="D346" s="352"/>
      <c r="E346" s="352"/>
      <c r="F346" s="352"/>
      <c r="G346" s="352"/>
      <c r="H346" s="352"/>
      <c r="I346" s="352"/>
      <c r="J346" s="352"/>
      <c r="K346" s="352"/>
      <c r="L346" s="352"/>
      <c r="M346" s="352"/>
      <c r="N346" s="352"/>
      <c r="O346" s="352"/>
      <c r="P346" s="352"/>
      <c r="Q346" s="352"/>
      <c r="R346" s="352"/>
      <c r="S346" s="352"/>
      <c r="T346" s="352"/>
      <c r="U346" s="352"/>
      <c r="V346" s="352"/>
      <c r="W346" s="352"/>
      <c r="X346" s="352"/>
      <c r="Y346" s="352"/>
      <c r="Z346" s="352"/>
      <c r="AA346" s="352"/>
    </row>
    <row r="347">
      <c r="A347" s="352"/>
      <c r="B347" s="352"/>
      <c r="C347" s="352"/>
      <c r="D347" s="352"/>
      <c r="E347" s="352"/>
      <c r="F347" s="352"/>
      <c r="G347" s="352"/>
      <c r="H347" s="352"/>
      <c r="I347" s="352"/>
      <c r="J347" s="352"/>
      <c r="K347" s="352"/>
      <c r="L347" s="352"/>
      <c r="M347" s="352"/>
      <c r="N347" s="352"/>
      <c r="O347" s="352"/>
      <c r="P347" s="352"/>
      <c r="Q347" s="352"/>
      <c r="R347" s="352"/>
      <c r="S347" s="352"/>
      <c r="T347" s="352"/>
      <c r="U347" s="352"/>
      <c r="V347" s="352"/>
      <c r="W347" s="352"/>
      <c r="X347" s="352"/>
      <c r="Y347" s="352"/>
      <c r="Z347" s="352"/>
      <c r="AA347" s="352"/>
    </row>
    <row r="348">
      <c r="A348" s="352"/>
      <c r="B348" s="352"/>
      <c r="C348" s="352"/>
      <c r="D348" s="352"/>
      <c r="E348" s="352"/>
      <c r="F348" s="352"/>
      <c r="G348" s="352"/>
      <c r="H348" s="352"/>
      <c r="I348" s="352"/>
      <c r="J348" s="352"/>
      <c r="K348" s="352"/>
      <c r="L348" s="352"/>
      <c r="M348" s="352"/>
      <c r="N348" s="352"/>
      <c r="O348" s="352"/>
      <c r="P348" s="352"/>
      <c r="Q348" s="352"/>
      <c r="R348" s="352"/>
      <c r="S348" s="352"/>
      <c r="T348" s="352"/>
      <c r="U348" s="352"/>
      <c r="V348" s="352"/>
      <c r="W348" s="352"/>
      <c r="X348" s="352"/>
      <c r="Y348" s="352"/>
      <c r="Z348" s="352"/>
      <c r="AA348" s="352"/>
    </row>
    <row r="349">
      <c r="A349" s="352"/>
      <c r="B349" s="352"/>
      <c r="C349" s="352"/>
      <c r="D349" s="352"/>
      <c r="E349" s="352"/>
      <c r="F349" s="352"/>
      <c r="G349" s="352"/>
      <c r="H349" s="352"/>
      <c r="I349" s="352"/>
      <c r="J349" s="352"/>
      <c r="K349" s="352"/>
      <c r="L349" s="352"/>
      <c r="M349" s="352"/>
      <c r="N349" s="352"/>
      <c r="O349" s="352"/>
      <c r="P349" s="352"/>
      <c r="Q349" s="352"/>
      <c r="R349" s="352"/>
      <c r="S349" s="352"/>
      <c r="T349" s="352"/>
      <c r="U349" s="352"/>
      <c r="V349" s="352"/>
      <c r="W349" s="352"/>
      <c r="X349" s="352"/>
      <c r="Y349" s="352"/>
      <c r="Z349" s="352"/>
      <c r="AA349" s="352"/>
    </row>
    <row r="350">
      <c r="A350" s="352"/>
      <c r="B350" s="352"/>
      <c r="C350" s="352"/>
      <c r="D350" s="352"/>
      <c r="E350" s="352"/>
      <c r="F350" s="352"/>
      <c r="G350" s="352"/>
      <c r="H350" s="352"/>
      <c r="I350" s="352"/>
      <c r="J350" s="352"/>
      <c r="K350" s="352"/>
      <c r="L350" s="352"/>
      <c r="M350" s="352"/>
      <c r="N350" s="352"/>
      <c r="O350" s="352"/>
      <c r="P350" s="352"/>
      <c r="Q350" s="352"/>
      <c r="R350" s="352"/>
      <c r="S350" s="352"/>
      <c r="T350" s="352"/>
      <c r="U350" s="352"/>
      <c r="V350" s="352"/>
      <c r="W350" s="352"/>
      <c r="X350" s="352"/>
      <c r="Y350" s="352"/>
      <c r="Z350" s="352"/>
      <c r="AA350" s="352"/>
    </row>
    <row r="351">
      <c r="A351" s="352"/>
      <c r="B351" s="352"/>
      <c r="C351" s="352"/>
      <c r="D351" s="352"/>
      <c r="E351" s="352"/>
      <c r="F351" s="352"/>
      <c r="G351" s="352"/>
      <c r="H351" s="352"/>
      <c r="I351" s="352"/>
      <c r="J351" s="352"/>
      <c r="K351" s="352"/>
      <c r="L351" s="352"/>
      <c r="M351" s="352"/>
      <c r="N351" s="352"/>
      <c r="O351" s="352"/>
      <c r="P351" s="352"/>
      <c r="Q351" s="352"/>
      <c r="R351" s="352"/>
      <c r="S351" s="352"/>
      <c r="T351" s="352"/>
      <c r="U351" s="352"/>
      <c r="V351" s="352"/>
      <c r="W351" s="352"/>
      <c r="X351" s="352"/>
      <c r="Y351" s="352"/>
      <c r="Z351" s="352"/>
      <c r="AA351" s="352"/>
    </row>
    <row r="352">
      <c r="A352" s="352"/>
      <c r="B352" s="352"/>
      <c r="C352" s="352"/>
      <c r="D352" s="352"/>
      <c r="E352" s="352"/>
      <c r="F352" s="352"/>
      <c r="G352" s="352"/>
      <c r="H352" s="352"/>
      <c r="I352" s="352"/>
      <c r="J352" s="352"/>
      <c r="K352" s="352"/>
      <c r="L352" s="352"/>
      <c r="M352" s="352"/>
      <c r="N352" s="352"/>
      <c r="O352" s="352"/>
      <c r="P352" s="352"/>
      <c r="Q352" s="352"/>
      <c r="R352" s="352"/>
      <c r="S352" s="352"/>
      <c r="T352" s="352"/>
      <c r="U352" s="352"/>
      <c r="V352" s="352"/>
      <c r="W352" s="352"/>
      <c r="X352" s="352"/>
      <c r="Y352" s="352"/>
      <c r="Z352" s="352"/>
      <c r="AA352" s="352"/>
    </row>
    <row r="353">
      <c r="A353" s="352"/>
      <c r="B353" s="352"/>
      <c r="C353" s="352"/>
      <c r="D353" s="352"/>
      <c r="E353" s="352"/>
      <c r="F353" s="352"/>
      <c r="G353" s="352"/>
      <c r="H353" s="352"/>
      <c r="I353" s="352"/>
      <c r="J353" s="352"/>
      <c r="K353" s="352"/>
      <c r="L353" s="352"/>
      <c r="M353" s="352"/>
      <c r="N353" s="352"/>
      <c r="O353" s="352"/>
      <c r="P353" s="352"/>
      <c r="Q353" s="352"/>
      <c r="R353" s="352"/>
      <c r="S353" s="352"/>
      <c r="T353" s="352"/>
      <c r="U353" s="352"/>
      <c r="V353" s="352"/>
      <c r="W353" s="352"/>
      <c r="X353" s="352"/>
      <c r="Y353" s="352"/>
      <c r="Z353" s="352"/>
      <c r="AA353" s="352"/>
    </row>
    <row r="354">
      <c r="A354" s="352"/>
      <c r="B354" s="352"/>
      <c r="C354" s="352"/>
      <c r="D354" s="352"/>
      <c r="E354" s="352"/>
      <c r="F354" s="352"/>
      <c r="G354" s="352"/>
      <c r="H354" s="352"/>
      <c r="I354" s="352"/>
      <c r="J354" s="352"/>
      <c r="K354" s="352"/>
      <c r="L354" s="352"/>
      <c r="M354" s="352"/>
      <c r="N354" s="352"/>
      <c r="O354" s="352"/>
      <c r="P354" s="352"/>
      <c r="Q354" s="352"/>
      <c r="R354" s="352"/>
      <c r="S354" s="352"/>
      <c r="T354" s="352"/>
      <c r="U354" s="352"/>
      <c r="V354" s="352"/>
      <c r="W354" s="352"/>
      <c r="X354" s="352"/>
      <c r="Y354" s="352"/>
      <c r="Z354" s="352"/>
      <c r="AA354" s="352"/>
    </row>
    <row r="355">
      <c r="A355" s="352"/>
      <c r="B355" s="352"/>
      <c r="C355" s="352"/>
      <c r="D355" s="352"/>
      <c r="E355" s="352"/>
      <c r="F355" s="352"/>
      <c r="G355" s="352"/>
      <c r="H355" s="352"/>
      <c r="I355" s="352"/>
      <c r="J355" s="352"/>
      <c r="K355" s="352"/>
      <c r="L355" s="352"/>
      <c r="M355" s="352"/>
      <c r="N355" s="352"/>
      <c r="O355" s="352"/>
      <c r="P355" s="352"/>
      <c r="Q355" s="352"/>
      <c r="R355" s="352"/>
      <c r="S355" s="352"/>
      <c r="T355" s="352"/>
      <c r="U355" s="352"/>
      <c r="V355" s="352"/>
      <c r="W355" s="352"/>
      <c r="X355" s="352"/>
      <c r="Y355" s="352"/>
      <c r="Z355" s="352"/>
      <c r="AA355" s="352"/>
    </row>
    <row r="356">
      <c r="A356" s="352"/>
      <c r="B356" s="352"/>
      <c r="C356" s="352"/>
      <c r="D356" s="352"/>
      <c r="E356" s="352"/>
      <c r="F356" s="352"/>
      <c r="G356" s="352"/>
      <c r="H356" s="352"/>
      <c r="I356" s="352"/>
      <c r="J356" s="352"/>
      <c r="K356" s="352"/>
      <c r="L356" s="352"/>
      <c r="M356" s="352"/>
      <c r="N356" s="352"/>
      <c r="O356" s="352"/>
      <c r="P356" s="352"/>
      <c r="Q356" s="352"/>
      <c r="R356" s="352"/>
      <c r="S356" s="352"/>
      <c r="T356" s="352"/>
      <c r="U356" s="352"/>
      <c r="V356" s="352"/>
      <c r="W356" s="352"/>
      <c r="X356" s="352"/>
      <c r="Y356" s="352"/>
      <c r="Z356" s="352"/>
      <c r="AA356" s="352"/>
    </row>
    <row r="357">
      <c r="A357" s="352"/>
      <c r="B357" s="352"/>
      <c r="C357" s="352"/>
      <c r="D357" s="352"/>
      <c r="E357" s="352"/>
      <c r="F357" s="352"/>
      <c r="G357" s="352"/>
      <c r="H357" s="352"/>
      <c r="I357" s="352"/>
      <c r="J357" s="352"/>
      <c r="K357" s="352"/>
      <c r="L357" s="352"/>
      <c r="M357" s="352"/>
      <c r="N357" s="352"/>
      <c r="O357" s="352"/>
      <c r="P357" s="352"/>
      <c r="Q357" s="352"/>
      <c r="R357" s="352"/>
      <c r="S357" s="352"/>
      <c r="T357" s="352"/>
      <c r="U357" s="352"/>
      <c r="V357" s="352"/>
      <c r="W357" s="352"/>
      <c r="X357" s="352"/>
      <c r="Y357" s="352"/>
      <c r="Z357" s="352"/>
      <c r="AA357" s="352"/>
    </row>
    <row r="358">
      <c r="A358" s="352"/>
      <c r="B358" s="352"/>
      <c r="C358" s="352"/>
      <c r="D358" s="352"/>
      <c r="E358" s="352"/>
      <c r="F358" s="352"/>
      <c r="G358" s="352"/>
      <c r="H358" s="352"/>
      <c r="I358" s="352"/>
      <c r="J358" s="352"/>
      <c r="K358" s="352"/>
      <c r="L358" s="352"/>
      <c r="M358" s="352"/>
      <c r="N358" s="352"/>
      <c r="O358" s="352"/>
      <c r="P358" s="352"/>
      <c r="Q358" s="352"/>
      <c r="R358" s="352"/>
      <c r="S358" s="352"/>
      <c r="T358" s="352"/>
      <c r="U358" s="352"/>
      <c r="V358" s="352"/>
      <c r="W358" s="352"/>
      <c r="X358" s="352"/>
      <c r="Y358" s="352"/>
      <c r="Z358" s="352"/>
      <c r="AA358" s="352"/>
    </row>
    <row r="359">
      <c r="A359" s="352"/>
      <c r="B359" s="352"/>
      <c r="C359" s="352"/>
      <c r="D359" s="352"/>
      <c r="E359" s="352"/>
      <c r="F359" s="352"/>
      <c r="G359" s="352"/>
      <c r="H359" s="352"/>
      <c r="I359" s="352"/>
      <c r="J359" s="352"/>
      <c r="K359" s="352"/>
      <c r="L359" s="352"/>
      <c r="M359" s="352"/>
      <c r="N359" s="352"/>
      <c r="O359" s="352"/>
      <c r="P359" s="352"/>
      <c r="Q359" s="352"/>
      <c r="R359" s="352"/>
      <c r="S359" s="352"/>
      <c r="T359" s="352"/>
      <c r="U359" s="352"/>
      <c r="V359" s="352"/>
      <c r="W359" s="352"/>
      <c r="X359" s="352"/>
      <c r="Y359" s="352"/>
      <c r="Z359" s="352"/>
      <c r="AA359" s="352"/>
    </row>
    <row r="360">
      <c r="A360" s="352"/>
      <c r="B360" s="352"/>
      <c r="C360" s="352"/>
      <c r="D360" s="352"/>
      <c r="E360" s="352"/>
      <c r="F360" s="352"/>
      <c r="G360" s="352"/>
      <c r="H360" s="352"/>
      <c r="I360" s="352"/>
      <c r="J360" s="352"/>
      <c r="K360" s="352"/>
      <c r="L360" s="352"/>
      <c r="M360" s="352"/>
      <c r="N360" s="352"/>
      <c r="O360" s="352"/>
      <c r="P360" s="352"/>
      <c r="Q360" s="352"/>
      <c r="R360" s="352"/>
      <c r="S360" s="352"/>
      <c r="T360" s="352"/>
      <c r="U360" s="352"/>
      <c r="V360" s="352"/>
      <c r="W360" s="352"/>
      <c r="X360" s="352"/>
      <c r="Y360" s="352"/>
      <c r="Z360" s="352"/>
      <c r="AA360" s="352"/>
    </row>
    <row r="361">
      <c r="A361" s="352"/>
      <c r="B361" s="352"/>
      <c r="C361" s="352"/>
      <c r="D361" s="352"/>
      <c r="E361" s="352"/>
      <c r="F361" s="352"/>
      <c r="G361" s="352"/>
      <c r="H361" s="352"/>
      <c r="I361" s="352"/>
      <c r="J361" s="352"/>
      <c r="K361" s="352"/>
      <c r="L361" s="352"/>
      <c r="M361" s="352"/>
      <c r="N361" s="352"/>
      <c r="O361" s="352"/>
      <c r="P361" s="352"/>
      <c r="Q361" s="352"/>
      <c r="R361" s="352"/>
      <c r="S361" s="352"/>
      <c r="T361" s="352"/>
      <c r="U361" s="352"/>
      <c r="V361" s="352"/>
      <c r="W361" s="352"/>
      <c r="X361" s="352"/>
      <c r="Y361" s="352"/>
      <c r="Z361" s="352"/>
      <c r="AA361" s="352"/>
    </row>
    <row r="362">
      <c r="A362" s="352"/>
      <c r="B362" s="352"/>
      <c r="C362" s="352"/>
      <c r="D362" s="352"/>
      <c r="E362" s="352"/>
      <c r="F362" s="352"/>
      <c r="G362" s="352"/>
      <c r="H362" s="352"/>
      <c r="I362" s="352"/>
      <c r="J362" s="352"/>
      <c r="K362" s="352"/>
      <c r="L362" s="352"/>
      <c r="M362" s="352"/>
      <c r="N362" s="352"/>
      <c r="O362" s="352"/>
      <c r="P362" s="352"/>
      <c r="Q362" s="352"/>
      <c r="R362" s="352"/>
      <c r="S362" s="352"/>
      <c r="T362" s="352"/>
      <c r="U362" s="352"/>
      <c r="V362" s="352"/>
      <c r="W362" s="352"/>
      <c r="X362" s="352"/>
      <c r="Y362" s="352"/>
      <c r="Z362" s="352"/>
      <c r="AA362" s="352"/>
    </row>
    <row r="363">
      <c r="A363" s="352"/>
      <c r="B363" s="352"/>
      <c r="C363" s="352"/>
      <c r="D363" s="352"/>
      <c r="E363" s="352"/>
      <c r="F363" s="352"/>
      <c r="G363" s="352"/>
      <c r="H363" s="352"/>
      <c r="I363" s="352"/>
      <c r="J363" s="352"/>
      <c r="K363" s="352"/>
      <c r="L363" s="352"/>
      <c r="M363" s="352"/>
      <c r="N363" s="352"/>
      <c r="O363" s="352"/>
      <c r="P363" s="352"/>
      <c r="Q363" s="352"/>
      <c r="R363" s="352"/>
      <c r="S363" s="352"/>
      <c r="T363" s="352"/>
      <c r="U363" s="352"/>
      <c r="V363" s="352"/>
      <c r="W363" s="352"/>
      <c r="X363" s="352"/>
      <c r="Y363" s="352"/>
      <c r="Z363" s="352"/>
      <c r="AA363" s="352"/>
    </row>
    <row r="364">
      <c r="A364" s="352"/>
      <c r="B364" s="352"/>
      <c r="C364" s="352"/>
      <c r="D364" s="352"/>
      <c r="E364" s="352"/>
      <c r="F364" s="352"/>
      <c r="G364" s="352"/>
      <c r="H364" s="352"/>
      <c r="I364" s="352"/>
      <c r="J364" s="352"/>
      <c r="K364" s="352"/>
      <c r="L364" s="352"/>
      <c r="M364" s="352"/>
      <c r="N364" s="352"/>
      <c r="O364" s="352"/>
      <c r="P364" s="352"/>
      <c r="Q364" s="352"/>
      <c r="R364" s="352"/>
      <c r="S364" s="352"/>
      <c r="T364" s="352"/>
      <c r="U364" s="352"/>
      <c r="V364" s="352"/>
      <c r="W364" s="352"/>
      <c r="X364" s="352"/>
      <c r="Y364" s="352"/>
      <c r="Z364" s="352"/>
      <c r="AA364" s="352"/>
    </row>
    <row r="365">
      <c r="A365" s="352"/>
      <c r="B365" s="352"/>
      <c r="C365" s="352"/>
      <c r="D365" s="352"/>
      <c r="E365" s="352"/>
      <c r="F365" s="352"/>
      <c r="G365" s="352"/>
      <c r="H365" s="352"/>
      <c r="I365" s="352"/>
      <c r="J365" s="352"/>
      <c r="K365" s="352"/>
      <c r="L365" s="352"/>
      <c r="M365" s="352"/>
      <c r="N365" s="352"/>
      <c r="O365" s="352"/>
      <c r="P365" s="352"/>
      <c r="Q365" s="352"/>
      <c r="R365" s="352"/>
      <c r="S365" s="352"/>
      <c r="T365" s="352"/>
      <c r="U365" s="352"/>
      <c r="V365" s="352"/>
      <c r="W365" s="352"/>
      <c r="X365" s="352"/>
      <c r="Y365" s="352"/>
      <c r="Z365" s="352"/>
      <c r="AA365" s="352"/>
    </row>
    <row r="366">
      <c r="A366" s="352"/>
      <c r="B366" s="352"/>
      <c r="C366" s="352"/>
      <c r="D366" s="352"/>
      <c r="E366" s="352"/>
      <c r="F366" s="352"/>
      <c r="G366" s="352"/>
      <c r="H366" s="352"/>
      <c r="I366" s="352"/>
      <c r="J366" s="352"/>
      <c r="K366" s="352"/>
      <c r="L366" s="352"/>
      <c r="M366" s="352"/>
      <c r="N366" s="352"/>
      <c r="O366" s="352"/>
      <c r="P366" s="352"/>
      <c r="Q366" s="352"/>
      <c r="R366" s="352"/>
      <c r="S366" s="352"/>
      <c r="T366" s="352"/>
      <c r="U366" s="352"/>
      <c r="V366" s="352"/>
      <c r="W366" s="352"/>
      <c r="X366" s="352"/>
      <c r="Y366" s="352"/>
      <c r="Z366" s="352"/>
      <c r="AA366" s="352"/>
    </row>
    <row r="367">
      <c r="A367" s="352"/>
      <c r="B367" s="352"/>
      <c r="C367" s="352"/>
      <c r="D367" s="352"/>
      <c r="E367" s="352"/>
      <c r="F367" s="352"/>
      <c r="G367" s="352"/>
      <c r="H367" s="352"/>
      <c r="I367" s="352"/>
      <c r="J367" s="352"/>
      <c r="K367" s="352"/>
      <c r="L367" s="352"/>
      <c r="M367" s="352"/>
      <c r="N367" s="352"/>
      <c r="O367" s="352"/>
      <c r="P367" s="352"/>
      <c r="Q367" s="352"/>
      <c r="R367" s="352"/>
      <c r="S367" s="352"/>
      <c r="T367" s="352"/>
      <c r="U367" s="352"/>
      <c r="V367" s="352"/>
      <c r="W367" s="352"/>
      <c r="X367" s="352"/>
      <c r="Y367" s="352"/>
      <c r="Z367" s="352"/>
      <c r="AA367" s="352"/>
    </row>
    <row r="368">
      <c r="A368" s="352"/>
      <c r="B368" s="352"/>
      <c r="C368" s="352"/>
      <c r="D368" s="352"/>
      <c r="E368" s="352"/>
      <c r="F368" s="352"/>
      <c r="G368" s="352"/>
      <c r="H368" s="352"/>
      <c r="I368" s="352"/>
      <c r="J368" s="352"/>
      <c r="K368" s="352"/>
      <c r="L368" s="352"/>
      <c r="M368" s="352"/>
      <c r="N368" s="352"/>
      <c r="O368" s="352"/>
      <c r="P368" s="352"/>
      <c r="Q368" s="352"/>
      <c r="R368" s="352"/>
      <c r="S368" s="352"/>
      <c r="T368" s="352"/>
      <c r="U368" s="352"/>
      <c r="V368" s="352"/>
      <c r="W368" s="352"/>
      <c r="X368" s="352"/>
      <c r="Y368" s="352"/>
      <c r="Z368" s="352"/>
      <c r="AA368" s="352"/>
    </row>
    <row r="369">
      <c r="A369" s="352"/>
      <c r="B369" s="352"/>
      <c r="C369" s="352"/>
      <c r="D369" s="352"/>
      <c r="E369" s="352"/>
      <c r="F369" s="352"/>
      <c r="G369" s="352"/>
      <c r="H369" s="352"/>
      <c r="I369" s="352"/>
      <c r="J369" s="352"/>
      <c r="K369" s="352"/>
      <c r="L369" s="352"/>
      <c r="M369" s="352"/>
      <c r="N369" s="352"/>
      <c r="O369" s="352"/>
      <c r="P369" s="352"/>
      <c r="Q369" s="352"/>
      <c r="R369" s="352"/>
      <c r="S369" s="352"/>
      <c r="T369" s="352"/>
      <c r="U369" s="352"/>
      <c r="V369" s="352"/>
      <c r="W369" s="352"/>
      <c r="X369" s="352"/>
      <c r="Y369" s="352"/>
      <c r="Z369" s="352"/>
      <c r="AA369" s="352"/>
    </row>
    <row r="370">
      <c r="A370" s="352"/>
      <c r="B370" s="352"/>
      <c r="C370" s="352"/>
      <c r="D370" s="352"/>
      <c r="E370" s="352"/>
      <c r="F370" s="352"/>
      <c r="G370" s="352"/>
      <c r="H370" s="352"/>
      <c r="I370" s="352"/>
      <c r="J370" s="352"/>
      <c r="K370" s="352"/>
      <c r="L370" s="352"/>
      <c r="M370" s="352"/>
      <c r="N370" s="352"/>
      <c r="O370" s="352"/>
      <c r="P370" s="352"/>
      <c r="Q370" s="352"/>
      <c r="R370" s="352"/>
      <c r="S370" s="352"/>
      <c r="T370" s="352"/>
      <c r="U370" s="352"/>
      <c r="V370" s="352"/>
      <c r="W370" s="352"/>
      <c r="X370" s="352"/>
      <c r="Y370" s="352"/>
      <c r="Z370" s="352"/>
      <c r="AA370" s="352"/>
    </row>
    <row r="371">
      <c r="A371" s="352"/>
      <c r="B371" s="352"/>
      <c r="C371" s="352"/>
      <c r="D371" s="352"/>
      <c r="E371" s="352"/>
      <c r="F371" s="352"/>
      <c r="G371" s="352"/>
      <c r="H371" s="352"/>
      <c r="I371" s="352"/>
      <c r="J371" s="352"/>
      <c r="K371" s="352"/>
      <c r="L371" s="352"/>
      <c r="M371" s="352"/>
      <c r="N371" s="352"/>
      <c r="O371" s="352"/>
      <c r="P371" s="352"/>
      <c r="Q371" s="352"/>
      <c r="R371" s="352"/>
      <c r="S371" s="352"/>
      <c r="T371" s="352"/>
      <c r="U371" s="352"/>
      <c r="V371" s="352"/>
      <c r="W371" s="352"/>
      <c r="X371" s="352"/>
      <c r="Y371" s="352"/>
      <c r="Z371" s="352"/>
      <c r="AA371" s="352"/>
    </row>
    <row r="372">
      <c r="A372" s="352"/>
      <c r="B372" s="352"/>
      <c r="C372" s="352"/>
      <c r="D372" s="352"/>
      <c r="E372" s="352"/>
      <c r="F372" s="352"/>
      <c r="G372" s="352"/>
      <c r="H372" s="352"/>
      <c r="I372" s="352"/>
      <c r="J372" s="352"/>
      <c r="K372" s="352"/>
      <c r="L372" s="352"/>
      <c r="M372" s="352"/>
      <c r="N372" s="352"/>
      <c r="O372" s="352"/>
      <c r="P372" s="352"/>
      <c r="Q372" s="352"/>
      <c r="R372" s="352"/>
      <c r="S372" s="352"/>
      <c r="T372" s="352"/>
      <c r="U372" s="352"/>
      <c r="V372" s="352"/>
      <c r="W372" s="352"/>
      <c r="X372" s="352"/>
      <c r="Y372" s="352"/>
      <c r="Z372" s="352"/>
      <c r="AA372" s="352"/>
    </row>
    <row r="373">
      <c r="A373" s="352"/>
      <c r="B373" s="352"/>
      <c r="C373" s="352"/>
      <c r="D373" s="352"/>
      <c r="E373" s="352"/>
      <c r="F373" s="352"/>
      <c r="G373" s="352"/>
      <c r="H373" s="352"/>
      <c r="I373" s="352"/>
      <c r="J373" s="352"/>
      <c r="K373" s="352"/>
      <c r="L373" s="352"/>
      <c r="M373" s="352"/>
      <c r="N373" s="352"/>
      <c r="O373" s="352"/>
      <c r="P373" s="352"/>
      <c r="Q373" s="352"/>
      <c r="R373" s="352"/>
      <c r="S373" s="352"/>
      <c r="T373" s="352"/>
      <c r="U373" s="352"/>
      <c r="V373" s="352"/>
      <c r="W373" s="352"/>
      <c r="X373" s="352"/>
      <c r="Y373" s="352"/>
      <c r="Z373" s="352"/>
      <c r="AA373" s="352"/>
    </row>
    <row r="374">
      <c r="A374" s="352"/>
      <c r="B374" s="352"/>
      <c r="C374" s="352"/>
      <c r="D374" s="352"/>
      <c r="E374" s="352"/>
      <c r="F374" s="352"/>
      <c r="G374" s="352"/>
      <c r="H374" s="352"/>
      <c r="I374" s="352"/>
      <c r="J374" s="352"/>
      <c r="K374" s="352"/>
      <c r="L374" s="352"/>
      <c r="M374" s="352"/>
      <c r="N374" s="352"/>
      <c r="O374" s="352"/>
      <c r="P374" s="352"/>
      <c r="Q374" s="352"/>
      <c r="R374" s="352"/>
      <c r="S374" s="352"/>
      <c r="T374" s="352"/>
      <c r="U374" s="352"/>
      <c r="V374" s="352"/>
      <c r="W374" s="352"/>
      <c r="X374" s="352"/>
      <c r="Y374" s="352"/>
      <c r="Z374" s="352"/>
      <c r="AA374" s="352"/>
    </row>
    <row r="375">
      <c r="A375" s="352"/>
      <c r="B375" s="352"/>
      <c r="C375" s="352"/>
      <c r="D375" s="352"/>
      <c r="E375" s="352"/>
      <c r="F375" s="352"/>
      <c r="G375" s="352"/>
      <c r="H375" s="352"/>
      <c r="I375" s="352"/>
      <c r="J375" s="352"/>
      <c r="K375" s="352"/>
      <c r="L375" s="352"/>
      <c r="M375" s="352"/>
      <c r="N375" s="352"/>
      <c r="O375" s="352"/>
      <c r="P375" s="352"/>
      <c r="Q375" s="352"/>
      <c r="R375" s="352"/>
      <c r="S375" s="352"/>
      <c r="T375" s="352"/>
      <c r="U375" s="352"/>
      <c r="V375" s="352"/>
      <c r="W375" s="352"/>
      <c r="X375" s="352"/>
      <c r="Y375" s="352"/>
      <c r="Z375" s="352"/>
      <c r="AA375" s="352"/>
    </row>
    <row r="376">
      <c r="A376" s="352"/>
      <c r="B376" s="352"/>
      <c r="C376" s="352"/>
      <c r="D376" s="352"/>
      <c r="E376" s="352"/>
      <c r="F376" s="352"/>
      <c r="G376" s="352"/>
      <c r="H376" s="352"/>
      <c r="I376" s="352"/>
      <c r="J376" s="352"/>
      <c r="K376" s="352"/>
      <c r="L376" s="352"/>
      <c r="M376" s="352"/>
      <c r="N376" s="352"/>
      <c r="O376" s="352"/>
      <c r="P376" s="352"/>
      <c r="Q376" s="352"/>
      <c r="R376" s="352"/>
      <c r="S376" s="352"/>
      <c r="T376" s="352"/>
      <c r="U376" s="352"/>
      <c r="V376" s="352"/>
      <c r="W376" s="352"/>
      <c r="X376" s="352"/>
      <c r="Y376" s="352"/>
      <c r="Z376" s="352"/>
      <c r="AA376" s="352"/>
    </row>
    <row r="377">
      <c r="A377" s="352"/>
      <c r="B377" s="352"/>
      <c r="C377" s="352"/>
      <c r="D377" s="352"/>
      <c r="E377" s="352"/>
      <c r="F377" s="352"/>
      <c r="G377" s="352"/>
      <c r="H377" s="352"/>
      <c r="I377" s="352"/>
      <c r="J377" s="352"/>
      <c r="K377" s="352"/>
      <c r="L377" s="352"/>
      <c r="M377" s="352"/>
      <c r="N377" s="352"/>
      <c r="O377" s="352"/>
      <c r="P377" s="352"/>
      <c r="Q377" s="352"/>
      <c r="R377" s="352"/>
      <c r="S377" s="352"/>
      <c r="T377" s="352"/>
      <c r="U377" s="352"/>
      <c r="V377" s="352"/>
      <c r="W377" s="352"/>
      <c r="X377" s="352"/>
      <c r="Y377" s="352"/>
      <c r="Z377" s="352"/>
      <c r="AA377" s="352"/>
    </row>
    <row r="378">
      <c r="A378" s="352"/>
      <c r="B378" s="352"/>
      <c r="C378" s="352"/>
      <c r="D378" s="352"/>
      <c r="E378" s="352"/>
      <c r="F378" s="352"/>
      <c r="G378" s="352"/>
      <c r="H378" s="352"/>
      <c r="I378" s="352"/>
      <c r="J378" s="352"/>
      <c r="K378" s="352"/>
      <c r="L378" s="352"/>
      <c r="M378" s="352"/>
      <c r="N378" s="352"/>
      <c r="O378" s="352"/>
      <c r="P378" s="352"/>
      <c r="Q378" s="352"/>
      <c r="R378" s="352"/>
      <c r="S378" s="352"/>
      <c r="T378" s="352"/>
      <c r="U378" s="352"/>
      <c r="V378" s="352"/>
      <c r="W378" s="352"/>
      <c r="X378" s="352"/>
      <c r="Y378" s="352"/>
      <c r="Z378" s="352"/>
      <c r="AA378" s="352"/>
    </row>
    <row r="379">
      <c r="A379" s="352"/>
      <c r="B379" s="352"/>
      <c r="C379" s="352"/>
      <c r="D379" s="352"/>
      <c r="E379" s="352"/>
      <c r="F379" s="352"/>
      <c r="G379" s="352"/>
      <c r="H379" s="352"/>
      <c r="I379" s="352"/>
      <c r="J379" s="352"/>
      <c r="K379" s="352"/>
      <c r="L379" s="352"/>
      <c r="M379" s="352"/>
      <c r="N379" s="352"/>
      <c r="O379" s="352"/>
      <c r="P379" s="352"/>
      <c r="Q379" s="352"/>
      <c r="R379" s="352"/>
      <c r="S379" s="352"/>
      <c r="T379" s="352"/>
      <c r="U379" s="352"/>
      <c r="V379" s="352"/>
      <c r="W379" s="352"/>
      <c r="X379" s="352"/>
      <c r="Y379" s="352"/>
      <c r="Z379" s="352"/>
      <c r="AA379" s="352"/>
    </row>
    <row r="380">
      <c r="A380" s="352"/>
      <c r="B380" s="352"/>
      <c r="C380" s="352"/>
      <c r="D380" s="352"/>
      <c r="E380" s="352"/>
      <c r="F380" s="352"/>
      <c r="G380" s="352"/>
      <c r="H380" s="352"/>
      <c r="I380" s="352"/>
      <c r="J380" s="352"/>
      <c r="K380" s="352"/>
      <c r="L380" s="352"/>
      <c r="M380" s="352"/>
      <c r="N380" s="352"/>
      <c r="O380" s="352"/>
      <c r="P380" s="352"/>
      <c r="Q380" s="352"/>
      <c r="R380" s="352"/>
      <c r="S380" s="352"/>
      <c r="T380" s="352"/>
      <c r="U380" s="352"/>
      <c r="V380" s="352"/>
      <c r="W380" s="352"/>
      <c r="X380" s="352"/>
      <c r="Y380" s="352"/>
      <c r="Z380" s="352"/>
      <c r="AA380" s="352"/>
    </row>
    <row r="381">
      <c r="A381" s="352"/>
      <c r="B381" s="352"/>
      <c r="C381" s="352"/>
      <c r="D381" s="352"/>
      <c r="E381" s="352"/>
      <c r="F381" s="352"/>
      <c r="G381" s="352"/>
      <c r="H381" s="352"/>
      <c r="I381" s="352"/>
      <c r="J381" s="352"/>
      <c r="K381" s="352"/>
      <c r="L381" s="352"/>
      <c r="M381" s="352"/>
      <c r="N381" s="352"/>
      <c r="O381" s="352"/>
      <c r="P381" s="352"/>
      <c r="Q381" s="352"/>
      <c r="R381" s="352"/>
      <c r="S381" s="352"/>
      <c r="T381" s="352"/>
      <c r="U381" s="352"/>
      <c r="V381" s="352"/>
      <c r="W381" s="352"/>
      <c r="X381" s="352"/>
      <c r="Y381" s="352"/>
      <c r="Z381" s="352"/>
      <c r="AA381" s="352"/>
    </row>
    <row r="382">
      <c r="A382" s="352"/>
      <c r="B382" s="352"/>
      <c r="C382" s="352"/>
      <c r="D382" s="352"/>
      <c r="E382" s="352"/>
      <c r="F382" s="352"/>
      <c r="G382" s="352"/>
      <c r="H382" s="352"/>
      <c r="I382" s="352"/>
      <c r="J382" s="352"/>
      <c r="K382" s="352"/>
      <c r="L382" s="352"/>
      <c r="M382" s="352"/>
      <c r="N382" s="352"/>
      <c r="O382" s="352"/>
      <c r="P382" s="352"/>
      <c r="Q382" s="352"/>
      <c r="R382" s="352"/>
      <c r="S382" s="352"/>
      <c r="T382" s="352"/>
      <c r="U382" s="352"/>
      <c r="V382" s="352"/>
      <c r="W382" s="352"/>
      <c r="X382" s="352"/>
      <c r="Y382" s="352"/>
      <c r="Z382" s="352"/>
      <c r="AA382" s="352"/>
    </row>
    <row r="383">
      <c r="A383" s="352"/>
      <c r="B383" s="352"/>
      <c r="C383" s="352"/>
      <c r="D383" s="352"/>
      <c r="E383" s="352"/>
      <c r="F383" s="352"/>
      <c r="G383" s="352"/>
      <c r="H383" s="352"/>
      <c r="I383" s="352"/>
      <c r="J383" s="352"/>
      <c r="K383" s="352"/>
      <c r="L383" s="352"/>
      <c r="M383" s="352"/>
      <c r="N383" s="352"/>
      <c r="O383" s="352"/>
      <c r="P383" s="352"/>
      <c r="Q383" s="352"/>
      <c r="R383" s="352"/>
      <c r="S383" s="352"/>
      <c r="T383" s="352"/>
      <c r="U383" s="352"/>
      <c r="V383" s="352"/>
      <c r="W383" s="352"/>
      <c r="X383" s="352"/>
      <c r="Y383" s="352"/>
      <c r="Z383" s="352"/>
      <c r="AA383" s="352"/>
    </row>
    <row r="384">
      <c r="A384" s="352"/>
      <c r="B384" s="352"/>
      <c r="C384" s="352"/>
      <c r="D384" s="352"/>
      <c r="E384" s="352"/>
      <c r="F384" s="352"/>
      <c r="G384" s="352"/>
      <c r="H384" s="352"/>
      <c r="I384" s="352"/>
      <c r="J384" s="352"/>
      <c r="K384" s="352"/>
      <c r="L384" s="352"/>
      <c r="M384" s="352"/>
      <c r="N384" s="352"/>
      <c r="O384" s="352"/>
      <c r="P384" s="352"/>
      <c r="Q384" s="352"/>
      <c r="R384" s="352"/>
      <c r="S384" s="352"/>
      <c r="T384" s="352"/>
      <c r="U384" s="352"/>
      <c r="V384" s="352"/>
      <c r="W384" s="352"/>
      <c r="X384" s="352"/>
      <c r="Y384" s="352"/>
      <c r="Z384" s="352"/>
      <c r="AA384" s="352"/>
    </row>
    <row r="385">
      <c r="A385" s="352"/>
      <c r="B385" s="352"/>
      <c r="C385" s="352"/>
      <c r="D385" s="352"/>
      <c r="E385" s="352"/>
      <c r="F385" s="352"/>
      <c r="G385" s="352"/>
      <c r="H385" s="352"/>
      <c r="I385" s="352"/>
      <c r="J385" s="352"/>
      <c r="K385" s="352"/>
      <c r="L385" s="352"/>
      <c r="M385" s="352"/>
      <c r="N385" s="352"/>
      <c r="O385" s="352"/>
      <c r="P385" s="352"/>
      <c r="Q385" s="352"/>
      <c r="R385" s="352"/>
      <c r="S385" s="352"/>
      <c r="T385" s="352"/>
      <c r="U385" s="352"/>
      <c r="V385" s="352"/>
      <c r="W385" s="352"/>
      <c r="X385" s="352"/>
      <c r="Y385" s="352"/>
      <c r="Z385" s="352"/>
      <c r="AA385" s="352"/>
    </row>
    <row r="386">
      <c r="A386" s="352"/>
      <c r="B386" s="352"/>
      <c r="C386" s="352"/>
      <c r="D386" s="352"/>
      <c r="E386" s="352"/>
      <c r="F386" s="352"/>
      <c r="G386" s="352"/>
      <c r="H386" s="352"/>
      <c r="I386" s="352"/>
      <c r="J386" s="352"/>
      <c r="K386" s="352"/>
      <c r="L386" s="352"/>
      <c r="M386" s="352"/>
      <c r="N386" s="352"/>
      <c r="O386" s="352"/>
      <c r="P386" s="352"/>
      <c r="Q386" s="352"/>
      <c r="R386" s="352"/>
      <c r="S386" s="352"/>
      <c r="T386" s="352"/>
      <c r="U386" s="352"/>
      <c r="V386" s="352"/>
      <c r="W386" s="352"/>
      <c r="X386" s="352"/>
      <c r="Y386" s="352"/>
      <c r="Z386" s="352"/>
      <c r="AA386" s="352"/>
    </row>
    <row r="387">
      <c r="A387" s="352"/>
      <c r="B387" s="352"/>
      <c r="C387" s="352"/>
      <c r="D387" s="352"/>
      <c r="E387" s="352"/>
      <c r="F387" s="352"/>
      <c r="G387" s="352"/>
      <c r="H387" s="352"/>
      <c r="I387" s="352"/>
      <c r="J387" s="352"/>
      <c r="K387" s="352"/>
      <c r="L387" s="352"/>
      <c r="M387" s="352"/>
      <c r="N387" s="352"/>
      <c r="O387" s="352"/>
      <c r="P387" s="352"/>
      <c r="Q387" s="352"/>
      <c r="R387" s="352"/>
      <c r="S387" s="352"/>
      <c r="T387" s="352"/>
      <c r="U387" s="352"/>
      <c r="V387" s="352"/>
      <c r="W387" s="352"/>
      <c r="X387" s="352"/>
      <c r="Y387" s="352"/>
      <c r="Z387" s="352"/>
      <c r="AA387" s="352"/>
    </row>
    <row r="388">
      <c r="A388" s="352"/>
      <c r="B388" s="352"/>
      <c r="C388" s="352"/>
      <c r="D388" s="352"/>
      <c r="E388" s="352"/>
      <c r="F388" s="352"/>
      <c r="G388" s="352"/>
      <c r="H388" s="352"/>
      <c r="I388" s="352"/>
      <c r="J388" s="352"/>
      <c r="K388" s="352"/>
      <c r="L388" s="352"/>
      <c r="M388" s="352"/>
      <c r="N388" s="352"/>
      <c r="O388" s="352"/>
      <c r="P388" s="352"/>
      <c r="Q388" s="352"/>
      <c r="R388" s="352"/>
      <c r="S388" s="352"/>
      <c r="T388" s="352"/>
      <c r="U388" s="352"/>
      <c r="V388" s="352"/>
      <c r="W388" s="352"/>
      <c r="X388" s="352"/>
      <c r="Y388" s="352"/>
      <c r="Z388" s="352"/>
      <c r="AA388" s="352"/>
    </row>
    <row r="389">
      <c r="A389" s="352"/>
      <c r="B389" s="352"/>
      <c r="C389" s="352"/>
      <c r="D389" s="352"/>
      <c r="E389" s="352"/>
      <c r="F389" s="352"/>
      <c r="G389" s="352"/>
      <c r="H389" s="352"/>
      <c r="I389" s="352"/>
      <c r="J389" s="352"/>
      <c r="K389" s="352"/>
      <c r="L389" s="352"/>
      <c r="M389" s="352"/>
      <c r="N389" s="352"/>
      <c r="O389" s="352"/>
      <c r="P389" s="352"/>
      <c r="Q389" s="352"/>
      <c r="R389" s="352"/>
      <c r="S389" s="352"/>
      <c r="T389" s="352"/>
      <c r="U389" s="352"/>
      <c r="V389" s="352"/>
      <c r="W389" s="352"/>
      <c r="X389" s="352"/>
      <c r="Y389" s="352"/>
      <c r="Z389" s="352"/>
      <c r="AA389" s="352"/>
    </row>
    <row r="390">
      <c r="A390" s="352"/>
      <c r="B390" s="352"/>
      <c r="C390" s="352"/>
      <c r="D390" s="352"/>
      <c r="E390" s="352"/>
      <c r="F390" s="352"/>
      <c r="G390" s="352"/>
      <c r="H390" s="352"/>
      <c r="I390" s="352"/>
      <c r="J390" s="352"/>
      <c r="K390" s="352"/>
      <c r="L390" s="352"/>
      <c r="M390" s="352"/>
      <c r="N390" s="352"/>
      <c r="O390" s="352"/>
      <c r="P390" s="352"/>
      <c r="Q390" s="352"/>
      <c r="R390" s="352"/>
      <c r="S390" s="352"/>
      <c r="T390" s="352"/>
      <c r="U390" s="352"/>
      <c r="V390" s="352"/>
      <c r="W390" s="352"/>
      <c r="X390" s="352"/>
      <c r="Y390" s="352"/>
      <c r="Z390" s="352"/>
      <c r="AA390" s="352"/>
    </row>
    <row r="391">
      <c r="A391" s="352"/>
      <c r="B391" s="352"/>
      <c r="C391" s="352"/>
      <c r="D391" s="352"/>
      <c r="E391" s="352"/>
      <c r="F391" s="352"/>
      <c r="G391" s="352"/>
      <c r="H391" s="352"/>
      <c r="I391" s="352"/>
      <c r="J391" s="352"/>
      <c r="K391" s="352"/>
      <c r="L391" s="352"/>
      <c r="M391" s="352"/>
      <c r="N391" s="352"/>
      <c r="O391" s="352"/>
      <c r="P391" s="352"/>
      <c r="Q391" s="352"/>
      <c r="R391" s="352"/>
      <c r="S391" s="352"/>
      <c r="T391" s="352"/>
      <c r="U391" s="352"/>
      <c r="V391" s="352"/>
      <c r="W391" s="352"/>
      <c r="X391" s="352"/>
      <c r="Y391" s="352"/>
      <c r="Z391" s="352"/>
      <c r="AA391" s="352"/>
    </row>
    <row r="392">
      <c r="A392" s="352"/>
      <c r="B392" s="352"/>
      <c r="C392" s="352"/>
      <c r="D392" s="352"/>
      <c r="E392" s="352"/>
      <c r="F392" s="352"/>
      <c r="G392" s="352"/>
      <c r="H392" s="352"/>
      <c r="I392" s="352"/>
      <c r="J392" s="352"/>
      <c r="K392" s="352"/>
      <c r="L392" s="352"/>
      <c r="M392" s="352"/>
      <c r="N392" s="352"/>
      <c r="O392" s="352"/>
      <c r="P392" s="352"/>
      <c r="Q392" s="352"/>
      <c r="R392" s="352"/>
      <c r="S392" s="352"/>
      <c r="T392" s="352"/>
      <c r="U392" s="352"/>
      <c r="V392" s="352"/>
      <c r="W392" s="352"/>
      <c r="X392" s="352"/>
      <c r="Y392" s="352"/>
      <c r="Z392" s="352"/>
      <c r="AA392" s="352"/>
    </row>
    <row r="393">
      <c r="A393" s="352"/>
      <c r="B393" s="352"/>
      <c r="C393" s="352"/>
      <c r="D393" s="352"/>
      <c r="E393" s="352"/>
      <c r="F393" s="352"/>
      <c r="G393" s="352"/>
      <c r="H393" s="352"/>
      <c r="I393" s="352"/>
      <c r="J393" s="352"/>
      <c r="K393" s="352"/>
      <c r="L393" s="352"/>
      <c r="M393" s="352"/>
      <c r="N393" s="352"/>
      <c r="O393" s="352"/>
      <c r="P393" s="352"/>
      <c r="Q393" s="352"/>
      <c r="R393" s="352"/>
      <c r="S393" s="352"/>
      <c r="T393" s="352"/>
      <c r="U393" s="352"/>
      <c r="V393" s="352"/>
      <c r="W393" s="352"/>
      <c r="X393" s="352"/>
      <c r="Y393" s="352"/>
      <c r="Z393" s="352"/>
      <c r="AA393" s="352"/>
    </row>
    <row r="394">
      <c r="A394" s="352"/>
      <c r="B394" s="352"/>
      <c r="C394" s="352"/>
      <c r="D394" s="352"/>
      <c r="E394" s="352"/>
      <c r="F394" s="352"/>
      <c r="G394" s="352"/>
      <c r="H394" s="352"/>
      <c r="I394" s="352"/>
      <c r="J394" s="352"/>
      <c r="K394" s="352"/>
      <c r="L394" s="352"/>
      <c r="M394" s="352"/>
      <c r="N394" s="352"/>
      <c r="O394" s="352"/>
      <c r="P394" s="352"/>
      <c r="Q394" s="352"/>
      <c r="R394" s="352"/>
      <c r="S394" s="352"/>
      <c r="T394" s="352"/>
      <c r="U394" s="352"/>
      <c r="V394" s="352"/>
      <c r="W394" s="352"/>
      <c r="X394" s="352"/>
      <c r="Y394" s="352"/>
      <c r="Z394" s="352"/>
      <c r="AA394" s="352"/>
    </row>
    <row r="395">
      <c r="A395" s="352"/>
      <c r="B395" s="352"/>
      <c r="C395" s="352"/>
      <c r="D395" s="352"/>
      <c r="E395" s="352"/>
      <c r="F395" s="352"/>
      <c r="G395" s="352"/>
      <c r="H395" s="352"/>
      <c r="I395" s="352"/>
      <c r="J395" s="352"/>
      <c r="K395" s="352"/>
      <c r="L395" s="352"/>
      <c r="M395" s="352"/>
      <c r="N395" s="352"/>
      <c r="O395" s="352"/>
      <c r="P395" s="352"/>
      <c r="Q395" s="352"/>
      <c r="R395" s="352"/>
      <c r="S395" s="352"/>
      <c r="T395" s="352"/>
      <c r="U395" s="352"/>
      <c r="V395" s="352"/>
      <c r="W395" s="352"/>
      <c r="X395" s="352"/>
      <c r="Y395" s="352"/>
      <c r="Z395" s="352"/>
      <c r="AA395" s="352"/>
    </row>
    <row r="396">
      <c r="A396" s="352"/>
      <c r="B396" s="352"/>
      <c r="C396" s="352"/>
      <c r="D396" s="352"/>
      <c r="E396" s="352"/>
      <c r="F396" s="352"/>
      <c r="G396" s="352"/>
      <c r="H396" s="352"/>
      <c r="I396" s="352"/>
      <c r="J396" s="352"/>
      <c r="K396" s="352"/>
      <c r="L396" s="352"/>
      <c r="M396" s="352"/>
      <c r="N396" s="352"/>
      <c r="O396" s="352"/>
      <c r="P396" s="352"/>
      <c r="Q396" s="352"/>
      <c r="R396" s="352"/>
      <c r="S396" s="352"/>
      <c r="T396" s="352"/>
      <c r="U396" s="352"/>
      <c r="V396" s="352"/>
      <c r="W396" s="352"/>
      <c r="X396" s="352"/>
      <c r="Y396" s="352"/>
      <c r="Z396" s="352"/>
      <c r="AA396" s="352"/>
    </row>
    <row r="397">
      <c r="A397" s="352"/>
      <c r="B397" s="352"/>
      <c r="C397" s="352"/>
      <c r="D397" s="352"/>
      <c r="E397" s="352"/>
      <c r="F397" s="352"/>
      <c r="G397" s="352"/>
      <c r="H397" s="352"/>
      <c r="I397" s="352"/>
      <c r="J397" s="352"/>
      <c r="K397" s="352"/>
      <c r="L397" s="352"/>
      <c r="M397" s="352"/>
      <c r="N397" s="352"/>
      <c r="O397" s="352"/>
      <c r="P397" s="352"/>
      <c r="Q397" s="352"/>
      <c r="R397" s="352"/>
      <c r="S397" s="352"/>
      <c r="T397" s="352"/>
      <c r="U397" s="352"/>
      <c r="V397" s="352"/>
      <c r="W397" s="352"/>
      <c r="X397" s="352"/>
      <c r="Y397" s="352"/>
      <c r="Z397" s="352"/>
      <c r="AA397" s="352"/>
    </row>
    <row r="398">
      <c r="A398" s="352"/>
      <c r="B398" s="352"/>
      <c r="C398" s="352"/>
      <c r="D398" s="352"/>
      <c r="E398" s="352"/>
      <c r="F398" s="352"/>
      <c r="G398" s="352"/>
      <c r="H398" s="352"/>
      <c r="I398" s="352"/>
      <c r="J398" s="352"/>
      <c r="K398" s="352"/>
      <c r="L398" s="352"/>
      <c r="M398" s="352"/>
      <c r="N398" s="352"/>
      <c r="O398" s="352"/>
      <c r="P398" s="352"/>
      <c r="Q398" s="352"/>
      <c r="R398" s="352"/>
      <c r="S398" s="352"/>
      <c r="T398" s="352"/>
      <c r="U398" s="352"/>
      <c r="V398" s="352"/>
      <c r="W398" s="352"/>
      <c r="X398" s="352"/>
      <c r="Y398" s="352"/>
      <c r="Z398" s="352"/>
      <c r="AA398" s="352"/>
    </row>
    <row r="399">
      <c r="A399" s="352"/>
      <c r="B399" s="352"/>
      <c r="C399" s="352"/>
      <c r="D399" s="352"/>
      <c r="E399" s="352"/>
      <c r="F399" s="352"/>
      <c r="G399" s="352"/>
      <c r="H399" s="352"/>
      <c r="I399" s="352"/>
      <c r="J399" s="352"/>
      <c r="K399" s="352"/>
      <c r="L399" s="352"/>
      <c r="M399" s="352"/>
      <c r="N399" s="352"/>
      <c r="O399" s="352"/>
      <c r="P399" s="352"/>
      <c r="Q399" s="352"/>
      <c r="R399" s="352"/>
      <c r="S399" s="352"/>
      <c r="T399" s="352"/>
      <c r="U399" s="352"/>
      <c r="V399" s="352"/>
      <c r="W399" s="352"/>
      <c r="X399" s="352"/>
      <c r="Y399" s="352"/>
      <c r="Z399" s="352"/>
      <c r="AA399" s="352"/>
    </row>
    <row r="400">
      <c r="A400" s="352"/>
      <c r="B400" s="352"/>
      <c r="C400" s="352"/>
      <c r="D400" s="352"/>
      <c r="E400" s="352"/>
      <c r="F400" s="352"/>
      <c r="G400" s="352"/>
      <c r="H400" s="352"/>
      <c r="I400" s="352"/>
      <c r="J400" s="352"/>
      <c r="K400" s="352"/>
      <c r="L400" s="352"/>
      <c r="M400" s="352"/>
      <c r="N400" s="352"/>
      <c r="O400" s="352"/>
      <c r="P400" s="352"/>
      <c r="Q400" s="352"/>
      <c r="R400" s="352"/>
      <c r="S400" s="352"/>
      <c r="T400" s="352"/>
      <c r="U400" s="352"/>
      <c r="V400" s="352"/>
      <c r="W400" s="352"/>
      <c r="X400" s="352"/>
      <c r="Y400" s="352"/>
      <c r="Z400" s="352"/>
      <c r="AA400" s="352"/>
    </row>
    <row r="401">
      <c r="A401" s="352"/>
      <c r="B401" s="352"/>
      <c r="C401" s="352"/>
      <c r="D401" s="352"/>
      <c r="E401" s="352"/>
      <c r="F401" s="352"/>
      <c r="G401" s="352"/>
      <c r="H401" s="352"/>
      <c r="I401" s="352"/>
      <c r="J401" s="352"/>
      <c r="K401" s="352"/>
      <c r="L401" s="352"/>
      <c r="M401" s="352"/>
      <c r="N401" s="352"/>
      <c r="O401" s="352"/>
      <c r="P401" s="352"/>
      <c r="Q401" s="352"/>
      <c r="R401" s="352"/>
      <c r="S401" s="352"/>
      <c r="T401" s="352"/>
      <c r="U401" s="352"/>
      <c r="V401" s="352"/>
      <c r="W401" s="352"/>
      <c r="X401" s="352"/>
      <c r="Y401" s="352"/>
      <c r="Z401" s="352"/>
      <c r="AA401" s="352"/>
    </row>
    <row r="402">
      <c r="A402" s="352"/>
      <c r="B402" s="352"/>
      <c r="C402" s="352"/>
      <c r="D402" s="352"/>
      <c r="E402" s="352"/>
      <c r="F402" s="352"/>
      <c r="G402" s="352"/>
      <c r="H402" s="352"/>
      <c r="I402" s="352"/>
      <c r="J402" s="352"/>
      <c r="K402" s="352"/>
      <c r="L402" s="352"/>
      <c r="M402" s="352"/>
      <c r="N402" s="352"/>
      <c r="O402" s="352"/>
      <c r="P402" s="352"/>
      <c r="Q402" s="352"/>
      <c r="R402" s="352"/>
      <c r="S402" s="352"/>
      <c r="T402" s="352"/>
      <c r="U402" s="352"/>
      <c r="V402" s="352"/>
      <c r="W402" s="352"/>
      <c r="X402" s="352"/>
      <c r="Y402" s="352"/>
      <c r="Z402" s="352"/>
      <c r="AA402" s="352"/>
    </row>
    <row r="403">
      <c r="A403" s="352"/>
      <c r="B403" s="352"/>
      <c r="C403" s="352"/>
      <c r="D403" s="352"/>
      <c r="E403" s="352"/>
      <c r="F403" s="352"/>
      <c r="G403" s="352"/>
      <c r="H403" s="352"/>
      <c r="I403" s="352"/>
      <c r="J403" s="352"/>
      <c r="K403" s="352"/>
      <c r="L403" s="352"/>
      <c r="M403" s="352"/>
      <c r="N403" s="352"/>
      <c r="O403" s="352"/>
      <c r="P403" s="352"/>
      <c r="Q403" s="352"/>
      <c r="R403" s="352"/>
      <c r="S403" s="352"/>
      <c r="T403" s="352"/>
      <c r="U403" s="352"/>
      <c r="V403" s="352"/>
      <c r="W403" s="352"/>
      <c r="X403" s="352"/>
      <c r="Y403" s="352"/>
      <c r="Z403" s="352"/>
      <c r="AA403" s="352"/>
    </row>
    <row r="404">
      <c r="A404" s="352"/>
      <c r="B404" s="352"/>
      <c r="C404" s="352"/>
      <c r="D404" s="352"/>
      <c r="E404" s="352"/>
      <c r="F404" s="352"/>
      <c r="G404" s="352"/>
      <c r="H404" s="352"/>
      <c r="I404" s="352"/>
      <c r="J404" s="352"/>
      <c r="K404" s="352"/>
      <c r="L404" s="352"/>
      <c r="M404" s="352"/>
      <c r="N404" s="352"/>
      <c r="O404" s="352"/>
      <c r="P404" s="352"/>
      <c r="Q404" s="352"/>
      <c r="R404" s="352"/>
      <c r="S404" s="352"/>
      <c r="T404" s="352"/>
      <c r="U404" s="352"/>
      <c r="V404" s="352"/>
      <c r="W404" s="352"/>
      <c r="X404" s="352"/>
      <c r="Y404" s="352"/>
      <c r="Z404" s="352"/>
      <c r="AA404" s="352"/>
    </row>
    <row r="405">
      <c r="A405" s="352"/>
      <c r="B405" s="352"/>
      <c r="C405" s="352"/>
      <c r="D405" s="352"/>
      <c r="E405" s="352"/>
      <c r="F405" s="352"/>
      <c r="G405" s="352"/>
      <c r="H405" s="352"/>
      <c r="I405" s="352"/>
      <c r="J405" s="352"/>
      <c r="K405" s="352"/>
      <c r="L405" s="352"/>
      <c r="M405" s="352"/>
      <c r="N405" s="352"/>
      <c r="O405" s="352"/>
      <c r="P405" s="352"/>
      <c r="Q405" s="352"/>
      <c r="R405" s="352"/>
      <c r="S405" s="352"/>
      <c r="T405" s="352"/>
      <c r="U405" s="352"/>
      <c r="V405" s="352"/>
      <c r="W405" s="352"/>
      <c r="X405" s="352"/>
      <c r="Y405" s="352"/>
      <c r="Z405" s="352"/>
      <c r="AA405" s="352"/>
    </row>
    <row r="406">
      <c r="A406" s="352"/>
      <c r="B406" s="352"/>
      <c r="C406" s="352"/>
      <c r="D406" s="352"/>
      <c r="E406" s="352"/>
      <c r="F406" s="352"/>
      <c r="G406" s="352"/>
      <c r="H406" s="352"/>
      <c r="I406" s="352"/>
      <c r="J406" s="352"/>
      <c r="K406" s="352"/>
      <c r="L406" s="352"/>
      <c r="M406" s="352"/>
      <c r="N406" s="352"/>
      <c r="O406" s="352"/>
      <c r="P406" s="352"/>
      <c r="Q406" s="352"/>
      <c r="R406" s="352"/>
      <c r="S406" s="352"/>
      <c r="T406" s="352"/>
      <c r="U406" s="352"/>
      <c r="V406" s="352"/>
      <c r="W406" s="352"/>
      <c r="X406" s="352"/>
      <c r="Y406" s="352"/>
      <c r="Z406" s="352"/>
      <c r="AA406" s="352"/>
    </row>
    <row r="407">
      <c r="A407" s="352"/>
      <c r="B407" s="352"/>
      <c r="C407" s="352"/>
      <c r="D407" s="352"/>
      <c r="E407" s="352"/>
      <c r="F407" s="352"/>
      <c r="G407" s="352"/>
      <c r="H407" s="352"/>
      <c r="I407" s="352"/>
      <c r="J407" s="352"/>
      <c r="K407" s="352"/>
      <c r="L407" s="352"/>
      <c r="M407" s="352"/>
      <c r="N407" s="352"/>
      <c r="O407" s="352"/>
      <c r="P407" s="352"/>
      <c r="Q407" s="352"/>
      <c r="R407" s="352"/>
      <c r="S407" s="352"/>
      <c r="T407" s="352"/>
      <c r="U407" s="352"/>
      <c r="V407" s="352"/>
      <c r="W407" s="352"/>
      <c r="X407" s="352"/>
      <c r="Y407" s="352"/>
      <c r="Z407" s="352"/>
      <c r="AA407" s="352"/>
    </row>
    <row r="408">
      <c r="A408" s="352"/>
      <c r="B408" s="352"/>
      <c r="C408" s="352"/>
      <c r="D408" s="352"/>
      <c r="E408" s="352"/>
      <c r="F408" s="352"/>
      <c r="G408" s="352"/>
      <c r="H408" s="352"/>
      <c r="I408" s="352"/>
      <c r="J408" s="352"/>
      <c r="K408" s="352"/>
      <c r="L408" s="352"/>
      <c r="M408" s="352"/>
      <c r="N408" s="352"/>
      <c r="O408" s="352"/>
      <c r="P408" s="352"/>
      <c r="Q408" s="352"/>
      <c r="R408" s="352"/>
      <c r="S408" s="352"/>
      <c r="T408" s="352"/>
      <c r="U408" s="352"/>
      <c r="V408" s="352"/>
      <c r="W408" s="352"/>
      <c r="X408" s="352"/>
      <c r="Y408" s="352"/>
      <c r="Z408" s="352"/>
      <c r="AA408" s="352"/>
    </row>
    <row r="409">
      <c r="A409" s="352"/>
      <c r="B409" s="352"/>
      <c r="C409" s="352"/>
      <c r="D409" s="352"/>
      <c r="E409" s="352"/>
      <c r="F409" s="352"/>
      <c r="G409" s="352"/>
      <c r="H409" s="352"/>
      <c r="I409" s="352"/>
      <c r="J409" s="352"/>
      <c r="K409" s="352"/>
      <c r="L409" s="352"/>
      <c r="M409" s="352"/>
      <c r="N409" s="352"/>
      <c r="O409" s="352"/>
      <c r="P409" s="352"/>
      <c r="Q409" s="352"/>
      <c r="R409" s="352"/>
      <c r="S409" s="352"/>
      <c r="T409" s="352"/>
      <c r="U409" s="352"/>
      <c r="V409" s="352"/>
      <c r="W409" s="352"/>
      <c r="X409" s="352"/>
      <c r="Y409" s="352"/>
      <c r="Z409" s="352"/>
      <c r="AA409" s="352"/>
    </row>
    <row r="410">
      <c r="A410" s="352"/>
      <c r="B410" s="352"/>
      <c r="C410" s="352"/>
      <c r="D410" s="352"/>
      <c r="E410" s="352"/>
      <c r="F410" s="352"/>
      <c r="G410" s="352"/>
      <c r="H410" s="352"/>
      <c r="I410" s="352"/>
      <c r="J410" s="352"/>
      <c r="K410" s="352"/>
      <c r="L410" s="352"/>
      <c r="M410" s="352"/>
      <c r="N410" s="352"/>
      <c r="O410" s="352"/>
      <c r="P410" s="352"/>
      <c r="Q410" s="352"/>
      <c r="R410" s="352"/>
      <c r="S410" s="352"/>
      <c r="T410" s="352"/>
      <c r="U410" s="352"/>
      <c r="V410" s="352"/>
      <c r="W410" s="352"/>
      <c r="X410" s="352"/>
      <c r="Y410" s="352"/>
      <c r="Z410" s="352"/>
      <c r="AA410" s="352"/>
    </row>
    <row r="411">
      <c r="A411" s="352"/>
      <c r="B411" s="352"/>
      <c r="C411" s="352"/>
      <c r="D411" s="352"/>
      <c r="E411" s="352"/>
      <c r="F411" s="352"/>
      <c r="G411" s="352"/>
      <c r="H411" s="352"/>
      <c r="I411" s="352"/>
      <c r="J411" s="352"/>
      <c r="K411" s="352"/>
      <c r="L411" s="352"/>
      <c r="M411" s="352"/>
      <c r="N411" s="352"/>
      <c r="O411" s="352"/>
      <c r="P411" s="352"/>
      <c r="Q411" s="352"/>
      <c r="R411" s="352"/>
      <c r="S411" s="352"/>
      <c r="T411" s="352"/>
      <c r="U411" s="352"/>
      <c r="V411" s="352"/>
      <c r="W411" s="352"/>
      <c r="X411" s="352"/>
      <c r="Y411" s="352"/>
      <c r="Z411" s="352"/>
      <c r="AA411" s="352"/>
    </row>
    <row r="412">
      <c r="A412" s="352"/>
      <c r="B412" s="352"/>
      <c r="C412" s="352"/>
      <c r="D412" s="352"/>
      <c r="E412" s="352"/>
      <c r="F412" s="352"/>
      <c r="G412" s="352"/>
      <c r="H412" s="352"/>
      <c r="I412" s="352"/>
      <c r="J412" s="352"/>
      <c r="K412" s="352"/>
      <c r="L412" s="352"/>
      <c r="M412" s="352"/>
      <c r="N412" s="352"/>
      <c r="O412" s="352"/>
      <c r="P412" s="352"/>
      <c r="Q412" s="352"/>
      <c r="R412" s="352"/>
      <c r="S412" s="352"/>
      <c r="T412" s="352"/>
      <c r="U412" s="352"/>
      <c r="V412" s="352"/>
      <c r="W412" s="352"/>
      <c r="X412" s="352"/>
      <c r="Y412" s="352"/>
      <c r="Z412" s="352"/>
      <c r="AA412" s="352"/>
    </row>
    <row r="413">
      <c r="A413" s="352"/>
      <c r="B413" s="352"/>
      <c r="C413" s="352"/>
      <c r="D413" s="352"/>
      <c r="E413" s="352"/>
      <c r="F413" s="352"/>
      <c r="G413" s="352"/>
      <c r="H413" s="352"/>
      <c r="I413" s="352"/>
      <c r="J413" s="352"/>
      <c r="K413" s="352"/>
      <c r="L413" s="352"/>
      <c r="M413" s="352"/>
      <c r="N413" s="352"/>
      <c r="O413" s="352"/>
      <c r="P413" s="352"/>
      <c r="Q413" s="352"/>
      <c r="R413" s="352"/>
      <c r="S413" s="352"/>
      <c r="T413" s="352"/>
      <c r="U413" s="352"/>
      <c r="V413" s="352"/>
      <c r="W413" s="352"/>
      <c r="X413" s="352"/>
      <c r="Y413" s="352"/>
      <c r="Z413" s="352"/>
      <c r="AA413" s="352"/>
    </row>
    <row r="414">
      <c r="A414" s="352"/>
      <c r="B414" s="352"/>
      <c r="C414" s="352"/>
      <c r="D414" s="352"/>
      <c r="E414" s="352"/>
      <c r="F414" s="352"/>
      <c r="G414" s="352"/>
      <c r="H414" s="352"/>
      <c r="I414" s="352"/>
      <c r="J414" s="352"/>
      <c r="K414" s="352"/>
      <c r="L414" s="352"/>
      <c r="M414" s="352"/>
      <c r="N414" s="352"/>
      <c r="O414" s="352"/>
      <c r="P414" s="352"/>
      <c r="Q414" s="352"/>
      <c r="R414" s="352"/>
      <c r="S414" s="352"/>
      <c r="T414" s="352"/>
      <c r="U414" s="352"/>
      <c r="V414" s="352"/>
      <c r="W414" s="352"/>
      <c r="X414" s="352"/>
      <c r="Y414" s="352"/>
      <c r="Z414" s="352"/>
      <c r="AA414" s="352"/>
    </row>
    <row r="415">
      <c r="A415" s="352"/>
      <c r="B415" s="352"/>
      <c r="C415" s="352"/>
      <c r="D415" s="352"/>
      <c r="E415" s="352"/>
      <c r="F415" s="352"/>
      <c r="G415" s="352"/>
      <c r="H415" s="352"/>
      <c r="I415" s="352"/>
      <c r="J415" s="352"/>
      <c r="K415" s="352"/>
      <c r="L415" s="352"/>
      <c r="M415" s="352"/>
      <c r="N415" s="352"/>
      <c r="O415" s="352"/>
      <c r="P415" s="352"/>
      <c r="Q415" s="352"/>
      <c r="R415" s="352"/>
      <c r="S415" s="352"/>
      <c r="T415" s="352"/>
      <c r="U415" s="352"/>
      <c r="V415" s="352"/>
      <c r="W415" s="352"/>
      <c r="X415" s="352"/>
      <c r="Y415" s="352"/>
      <c r="Z415" s="352"/>
      <c r="AA415" s="352"/>
    </row>
    <row r="416">
      <c r="A416" s="352"/>
      <c r="B416" s="352"/>
      <c r="C416" s="352"/>
      <c r="D416" s="352"/>
      <c r="E416" s="352"/>
      <c r="F416" s="352"/>
      <c r="G416" s="352"/>
      <c r="H416" s="352"/>
      <c r="I416" s="352"/>
      <c r="J416" s="352"/>
      <c r="K416" s="352"/>
      <c r="L416" s="352"/>
      <c r="M416" s="352"/>
      <c r="N416" s="352"/>
      <c r="O416" s="352"/>
      <c r="P416" s="352"/>
      <c r="Q416" s="352"/>
      <c r="R416" s="352"/>
      <c r="S416" s="352"/>
      <c r="T416" s="352"/>
      <c r="U416" s="352"/>
      <c r="V416" s="352"/>
      <c r="W416" s="352"/>
      <c r="X416" s="352"/>
      <c r="Y416" s="352"/>
      <c r="Z416" s="352"/>
      <c r="AA416" s="352"/>
    </row>
    <row r="417">
      <c r="A417" s="352"/>
      <c r="B417" s="352"/>
      <c r="C417" s="352"/>
      <c r="D417" s="352"/>
      <c r="E417" s="352"/>
      <c r="F417" s="352"/>
      <c r="G417" s="352"/>
      <c r="H417" s="352"/>
      <c r="I417" s="352"/>
      <c r="J417" s="352"/>
      <c r="K417" s="352"/>
      <c r="L417" s="352"/>
      <c r="M417" s="352"/>
      <c r="N417" s="352"/>
      <c r="O417" s="352"/>
      <c r="P417" s="352"/>
      <c r="Q417" s="352"/>
      <c r="R417" s="352"/>
      <c r="S417" s="352"/>
      <c r="T417" s="352"/>
      <c r="U417" s="352"/>
      <c r="V417" s="352"/>
      <c r="W417" s="352"/>
      <c r="X417" s="352"/>
      <c r="Y417" s="352"/>
      <c r="Z417" s="352"/>
      <c r="AA417" s="352"/>
    </row>
    <row r="418">
      <c r="A418" s="352"/>
      <c r="B418" s="352"/>
      <c r="C418" s="352"/>
      <c r="D418" s="352"/>
      <c r="E418" s="352"/>
      <c r="F418" s="352"/>
      <c r="G418" s="352"/>
      <c r="H418" s="352"/>
      <c r="I418" s="352"/>
      <c r="J418" s="352"/>
      <c r="K418" s="352"/>
      <c r="L418" s="352"/>
      <c r="M418" s="352"/>
      <c r="N418" s="352"/>
      <c r="O418" s="352"/>
      <c r="P418" s="352"/>
      <c r="Q418" s="352"/>
      <c r="R418" s="352"/>
      <c r="S418" s="352"/>
      <c r="T418" s="352"/>
      <c r="U418" s="352"/>
      <c r="V418" s="352"/>
      <c r="W418" s="352"/>
      <c r="X418" s="352"/>
      <c r="Y418" s="352"/>
      <c r="Z418" s="352"/>
      <c r="AA418" s="352"/>
    </row>
    <row r="419">
      <c r="A419" s="352"/>
      <c r="B419" s="352"/>
      <c r="C419" s="352"/>
      <c r="D419" s="352"/>
      <c r="E419" s="352"/>
      <c r="F419" s="352"/>
      <c r="G419" s="352"/>
      <c r="H419" s="352"/>
      <c r="I419" s="352"/>
      <c r="J419" s="352"/>
      <c r="K419" s="352"/>
      <c r="L419" s="352"/>
      <c r="M419" s="352"/>
      <c r="N419" s="352"/>
      <c r="O419" s="352"/>
      <c r="P419" s="352"/>
      <c r="Q419" s="352"/>
      <c r="R419" s="352"/>
      <c r="S419" s="352"/>
      <c r="T419" s="352"/>
      <c r="U419" s="352"/>
      <c r="V419" s="352"/>
      <c r="W419" s="352"/>
      <c r="X419" s="352"/>
      <c r="Y419" s="352"/>
      <c r="Z419" s="352"/>
      <c r="AA419" s="352"/>
    </row>
    <row r="420">
      <c r="A420" s="352"/>
      <c r="B420" s="352"/>
      <c r="C420" s="352"/>
      <c r="D420" s="352"/>
      <c r="E420" s="352"/>
      <c r="F420" s="352"/>
      <c r="G420" s="352"/>
      <c r="H420" s="352"/>
      <c r="I420" s="352"/>
      <c r="J420" s="352"/>
      <c r="K420" s="352"/>
      <c r="L420" s="352"/>
      <c r="M420" s="352"/>
      <c r="N420" s="352"/>
      <c r="O420" s="352"/>
      <c r="P420" s="352"/>
      <c r="Q420" s="352"/>
      <c r="R420" s="352"/>
      <c r="S420" s="352"/>
      <c r="T420" s="352"/>
      <c r="U420" s="352"/>
      <c r="V420" s="352"/>
      <c r="W420" s="352"/>
      <c r="X420" s="352"/>
      <c r="Y420" s="352"/>
      <c r="Z420" s="352"/>
      <c r="AA420" s="352"/>
    </row>
    <row r="421">
      <c r="A421" s="352"/>
      <c r="B421" s="352"/>
      <c r="C421" s="352"/>
      <c r="D421" s="352"/>
      <c r="E421" s="352"/>
      <c r="F421" s="352"/>
      <c r="G421" s="352"/>
      <c r="H421" s="352"/>
      <c r="I421" s="352"/>
      <c r="J421" s="352"/>
      <c r="K421" s="352"/>
      <c r="L421" s="352"/>
      <c r="M421" s="352"/>
      <c r="N421" s="352"/>
      <c r="O421" s="352"/>
      <c r="P421" s="352"/>
      <c r="Q421" s="352"/>
      <c r="R421" s="352"/>
      <c r="S421" s="352"/>
      <c r="T421" s="352"/>
      <c r="U421" s="352"/>
      <c r="V421" s="352"/>
      <c r="W421" s="352"/>
      <c r="X421" s="352"/>
      <c r="Y421" s="352"/>
      <c r="Z421" s="352"/>
      <c r="AA421" s="352"/>
    </row>
    <row r="422">
      <c r="A422" s="352"/>
      <c r="B422" s="352"/>
      <c r="C422" s="352"/>
      <c r="D422" s="352"/>
      <c r="E422" s="352"/>
      <c r="F422" s="352"/>
      <c r="G422" s="352"/>
      <c r="H422" s="352"/>
      <c r="I422" s="352"/>
      <c r="J422" s="352"/>
      <c r="K422" s="352"/>
      <c r="L422" s="352"/>
      <c r="M422" s="352"/>
      <c r="N422" s="352"/>
      <c r="O422" s="352"/>
      <c r="P422" s="352"/>
      <c r="Q422" s="352"/>
      <c r="R422" s="352"/>
      <c r="S422" s="352"/>
      <c r="T422" s="352"/>
      <c r="U422" s="352"/>
      <c r="V422" s="352"/>
      <c r="W422" s="352"/>
      <c r="X422" s="352"/>
      <c r="Y422" s="352"/>
      <c r="Z422" s="352"/>
      <c r="AA422" s="352"/>
    </row>
    <row r="423">
      <c r="A423" s="352"/>
      <c r="B423" s="352"/>
      <c r="C423" s="352"/>
      <c r="D423" s="352"/>
      <c r="E423" s="352"/>
      <c r="F423" s="352"/>
      <c r="G423" s="352"/>
      <c r="H423" s="352"/>
      <c r="I423" s="352"/>
      <c r="J423" s="352"/>
      <c r="K423" s="352"/>
      <c r="L423" s="352"/>
      <c r="M423" s="352"/>
      <c r="N423" s="352"/>
      <c r="O423" s="352"/>
      <c r="P423" s="352"/>
      <c r="Q423" s="352"/>
      <c r="R423" s="352"/>
      <c r="S423" s="352"/>
      <c r="T423" s="352"/>
      <c r="U423" s="352"/>
      <c r="V423" s="352"/>
      <c r="W423" s="352"/>
      <c r="X423" s="352"/>
      <c r="Y423" s="352"/>
      <c r="Z423" s="352"/>
      <c r="AA423" s="352"/>
    </row>
    <row r="424">
      <c r="A424" s="352"/>
      <c r="B424" s="352"/>
      <c r="C424" s="352"/>
      <c r="D424" s="352"/>
      <c r="E424" s="352"/>
      <c r="F424" s="352"/>
      <c r="G424" s="352"/>
      <c r="H424" s="352"/>
      <c r="I424" s="352"/>
      <c r="J424" s="352"/>
      <c r="K424" s="352"/>
      <c r="L424" s="352"/>
      <c r="M424" s="352"/>
      <c r="N424" s="352"/>
      <c r="O424" s="352"/>
      <c r="P424" s="352"/>
      <c r="Q424" s="352"/>
      <c r="R424" s="352"/>
      <c r="S424" s="352"/>
      <c r="T424" s="352"/>
      <c r="U424" s="352"/>
      <c r="V424" s="352"/>
      <c r="W424" s="352"/>
      <c r="X424" s="352"/>
      <c r="Y424" s="352"/>
      <c r="Z424" s="352"/>
      <c r="AA424" s="352"/>
    </row>
    <row r="425">
      <c r="A425" s="352"/>
      <c r="B425" s="352"/>
      <c r="C425" s="352"/>
      <c r="D425" s="352"/>
      <c r="E425" s="352"/>
      <c r="F425" s="352"/>
      <c r="G425" s="352"/>
      <c r="H425" s="352"/>
      <c r="I425" s="352"/>
      <c r="J425" s="352"/>
      <c r="K425" s="352"/>
      <c r="L425" s="352"/>
      <c r="M425" s="352"/>
      <c r="N425" s="352"/>
      <c r="O425" s="352"/>
      <c r="P425" s="352"/>
      <c r="Q425" s="352"/>
      <c r="R425" s="352"/>
      <c r="S425" s="352"/>
      <c r="T425" s="352"/>
      <c r="U425" s="352"/>
      <c r="V425" s="352"/>
      <c r="W425" s="352"/>
      <c r="X425" s="352"/>
      <c r="Y425" s="352"/>
      <c r="Z425" s="352"/>
      <c r="AA425" s="352"/>
    </row>
    <row r="426">
      <c r="A426" s="352"/>
      <c r="B426" s="352"/>
      <c r="C426" s="352"/>
      <c r="D426" s="352"/>
      <c r="E426" s="352"/>
      <c r="F426" s="352"/>
      <c r="G426" s="352"/>
      <c r="H426" s="352"/>
      <c r="I426" s="352"/>
      <c r="J426" s="352"/>
      <c r="K426" s="352"/>
      <c r="L426" s="352"/>
      <c r="M426" s="352"/>
      <c r="N426" s="352"/>
      <c r="O426" s="352"/>
      <c r="P426" s="352"/>
      <c r="Q426" s="352"/>
      <c r="R426" s="352"/>
      <c r="S426" s="352"/>
      <c r="T426" s="352"/>
      <c r="U426" s="352"/>
      <c r="V426" s="352"/>
      <c r="W426" s="352"/>
      <c r="X426" s="352"/>
      <c r="Y426" s="352"/>
      <c r="Z426" s="352"/>
      <c r="AA426" s="352"/>
    </row>
    <row r="427">
      <c r="A427" s="352"/>
      <c r="B427" s="352"/>
      <c r="C427" s="352"/>
      <c r="D427" s="352"/>
      <c r="E427" s="352"/>
      <c r="F427" s="352"/>
      <c r="G427" s="352"/>
      <c r="H427" s="352"/>
      <c r="I427" s="352"/>
      <c r="J427" s="352"/>
      <c r="K427" s="352"/>
      <c r="L427" s="352"/>
      <c r="M427" s="352"/>
      <c r="N427" s="352"/>
      <c r="O427" s="352"/>
      <c r="P427" s="352"/>
      <c r="Q427" s="352"/>
      <c r="R427" s="352"/>
      <c r="S427" s="352"/>
      <c r="T427" s="352"/>
      <c r="U427" s="352"/>
      <c r="V427" s="352"/>
      <c r="W427" s="352"/>
      <c r="X427" s="352"/>
      <c r="Y427" s="352"/>
      <c r="Z427" s="352"/>
      <c r="AA427" s="352"/>
    </row>
    <row r="428">
      <c r="A428" s="352"/>
      <c r="B428" s="352"/>
      <c r="C428" s="352"/>
      <c r="D428" s="352"/>
      <c r="E428" s="352"/>
      <c r="F428" s="352"/>
      <c r="G428" s="352"/>
      <c r="H428" s="352"/>
      <c r="I428" s="352"/>
      <c r="J428" s="352"/>
      <c r="K428" s="352"/>
      <c r="L428" s="352"/>
      <c r="M428" s="352"/>
      <c r="N428" s="352"/>
      <c r="O428" s="352"/>
      <c r="P428" s="352"/>
      <c r="Q428" s="352"/>
      <c r="R428" s="352"/>
      <c r="S428" s="352"/>
      <c r="T428" s="352"/>
      <c r="U428" s="352"/>
      <c r="V428" s="352"/>
      <c r="W428" s="352"/>
      <c r="X428" s="352"/>
      <c r="Y428" s="352"/>
      <c r="Z428" s="352"/>
      <c r="AA428" s="352"/>
    </row>
    <row r="429">
      <c r="A429" s="352"/>
      <c r="B429" s="352"/>
      <c r="C429" s="352"/>
      <c r="D429" s="352"/>
      <c r="E429" s="352"/>
      <c r="F429" s="352"/>
      <c r="G429" s="352"/>
      <c r="H429" s="352"/>
      <c r="I429" s="352"/>
      <c r="J429" s="352"/>
      <c r="K429" s="352"/>
      <c r="L429" s="352"/>
      <c r="M429" s="352"/>
      <c r="N429" s="352"/>
      <c r="O429" s="352"/>
      <c r="P429" s="352"/>
      <c r="Q429" s="352"/>
      <c r="R429" s="352"/>
      <c r="S429" s="352"/>
      <c r="T429" s="352"/>
      <c r="U429" s="352"/>
      <c r="V429" s="352"/>
      <c r="W429" s="352"/>
      <c r="X429" s="352"/>
      <c r="Y429" s="352"/>
      <c r="Z429" s="352"/>
      <c r="AA429" s="352"/>
    </row>
    <row r="430">
      <c r="A430" s="352"/>
      <c r="B430" s="352"/>
      <c r="C430" s="352"/>
      <c r="D430" s="352"/>
      <c r="E430" s="352"/>
      <c r="F430" s="352"/>
      <c r="G430" s="352"/>
      <c r="H430" s="352"/>
      <c r="I430" s="352"/>
      <c r="J430" s="352"/>
      <c r="K430" s="352"/>
      <c r="L430" s="352"/>
      <c r="M430" s="352"/>
      <c r="N430" s="352"/>
      <c r="O430" s="352"/>
      <c r="P430" s="352"/>
      <c r="Q430" s="352"/>
      <c r="R430" s="352"/>
      <c r="S430" s="352"/>
      <c r="T430" s="352"/>
      <c r="U430" s="352"/>
      <c r="V430" s="352"/>
      <c r="W430" s="352"/>
      <c r="X430" s="352"/>
      <c r="Y430" s="352"/>
      <c r="Z430" s="352"/>
      <c r="AA430" s="352"/>
    </row>
    <row r="431">
      <c r="A431" s="352"/>
      <c r="B431" s="352"/>
      <c r="C431" s="352"/>
      <c r="D431" s="352"/>
      <c r="E431" s="352"/>
      <c r="F431" s="352"/>
      <c r="G431" s="352"/>
      <c r="H431" s="352"/>
      <c r="I431" s="352"/>
      <c r="J431" s="352"/>
      <c r="K431" s="352"/>
      <c r="L431" s="352"/>
      <c r="M431" s="352"/>
      <c r="N431" s="352"/>
      <c r="O431" s="352"/>
      <c r="P431" s="352"/>
      <c r="Q431" s="352"/>
      <c r="R431" s="352"/>
      <c r="S431" s="352"/>
      <c r="T431" s="352"/>
      <c r="U431" s="352"/>
      <c r="V431" s="352"/>
      <c r="W431" s="352"/>
      <c r="X431" s="352"/>
      <c r="Y431" s="352"/>
      <c r="Z431" s="352"/>
      <c r="AA431" s="352"/>
    </row>
    <row r="432">
      <c r="A432" s="352"/>
      <c r="B432" s="352"/>
      <c r="C432" s="352"/>
      <c r="D432" s="352"/>
      <c r="E432" s="352"/>
      <c r="F432" s="352"/>
      <c r="G432" s="352"/>
      <c r="H432" s="352"/>
      <c r="I432" s="352"/>
      <c r="J432" s="352"/>
      <c r="K432" s="352"/>
      <c r="L432" s="352"/>
      <c r="M432" s="352"/>
      <c r="N432" s="352"/>
      <c r="O432" s="352"/>
      <c r="P432" s="352"/>
      <c r="Q432" s="352"/>
      <c r="R432" s="352"/>
      <c r="S432" s="352"/>
      <c r="T432" s="352"/>
      <c r="U432" s="352"/>
      <c r="V432" s="352"/>
      <c r="W432" s="352"/>
      <c r="X432" s="352"/>
      <c r="Y432" s="352"/>
      <c r="Z432" s="352"/>
      <c r="AA432" s="352"/>
    </row>
    <row r="433">
      <c r="A433" s="352"/>
      <c r="B433" s="352"/>
      <c r="C433" s="352"/>
      <c r="D433" s="352"/>
      <c r="E433" s="352"/>
      <c r="F433" s="352"/>
      <c r="G433" s="352"/>
      <c r="H433" s="352"/>
      <c r="I433" s="352"/>
      <c r="J433" s="352"/>
      <c r="K433" s="352"/>
      <c r="L433" s="352"/>
      <c r="M433" s="352"/>
      <c r="N433" s="352"/>
      <c r="O433" s="352"/>
      <c r="P433" s="352"/>
      <c r="Q433" s="352"/>
      <c r="R433" s="352"/>
      <c r="S433" s="352"/>
      <c r="T433" s="352"/>
      <c r="U433" s="352"/>
      <c r="V433" s="352"/>
      <c r="W433" s="352"/>
      <c r="X433" s="352"/>
      <c r="Y433" s="352"/>
      <c r="Z433" s="352"/>
      <c r="AA433" s="352"/>
    </row>
    <row r="434">
      <c r="A434" s="352"/>
      <c r="B434" s="352"/>
      <c r="C434" s="352"/>
      <c r="D434" s="352"/>
      <c r="E434" s="352"/>
      <c r="F434" s="352"/>
      <c r="G434" s="352"/>
      <c r="H434" s="352"/>
      <c r="I434" s="352"/>
      <c r="J434" s="352"/>
      <c r="K434" s="352"/>
      <c r="L434" s="352"/>
      <c r="M434" s="352"/>
      <c r="N434" s="352"/>
      <c r="O434" s="352"/>
      <c r="P434" s="352"/>
      <c r="Q434" s="352"/>
      <c r="R434" s="352"/>
      <c r="S434" s="352"/>
      <c r="T434" s="352"/>
      <c r="U434" s="352"/>
      <c r="V434" s="352"/>
      <c r="W434" s="352"/>
      <c r="X434" s="352"/>
      <c r="Y434" s="352"/>
      <c r="Z434" s="352"/>
      <c r="AA434" s="352"/>
    </row>
    <row r="435">
      <c r="A435" s="352"/>
      <c r="B435" s="352"/>
      <c r="C435" s="352"/>
      <c r="D435" s="352"/>
      <c r="E435" s="352"/>
      <c r="F435" s="352"/>
      <c r="G435" s="352"/>
      <c r="H435" s="352"/>
      <c r="I435" s="352"/>
      <c r="J435" s="352"/>
      <c r="K435" s="352"/>
      <c r="L435" s="352"/>
      <c r="M435" s="352"/>
      <c r="N435" s="352"/>
      <c r="O435" s="352"/>
      <c r="P435" s="352"/>
      <c r="Q435" s="352"/>
      <c r="R435" s="352"/>
      <c r="S435" s="352"/>
      <c r="T435" s="352"/>
      <c r="U435" s="352"/>
      <c r="V435" s="352"/>
      <c r="W435" s="352"/>
      <c r="X435" s="352"/>
      <c r="Y435" s="352"/>
      <c r="Z435" s="352"/>
      <c r="AA435" s="352"/>
    </row>
    <row r="436">
      <c r="A436" s="352"/>
      <c r="B436" s="352"/>
      <c r="C436" s="352"/>
      <c r="D436" s="352"/>
      <c r="E436" s="352"/>
      <c r="F436" s="352"/>
      <c r="G436" s="352"/>
      <c r="H436" s="352"/>
      <c r="I436" s="352"/>
      <c r="J436" s="352"/>
      <c r="K436" s="352"/>
      <c r="L436" s="352"/>
      <c r="M436" s="352"/>
      <c r="N436" s="352"/>
      <c r="O436" s="352"/>
      <c r="P436" s="352"/>
      <c r="Q436" s="352"/>
      <c r="R436" s="352"/>
      <c r="S436" s="352"/>
      <c r="T436" s="352"/>
      <c r="U436" s="352"/>
      <c r="V436" s="352"/>
      <c r="W436" s="352"/>
      <c r="X436" s="352"/>
      <c r="Y436" s="352"/>
      <c r="Z436" s="352"/>
      <c r="AA436" s="352"/>
    </row>
    <row r="437">
      <c r="A437" s="352"/>
      <c r="B437" s="352"/>
      <c r="C437" s="352"/>
      <c r="D437" s="352"/>
      <c r="E437" s="352"/>
      <c r="F437" s="352"/>
      <c r="G437" s="352"/>
      <c r="H437" s="352"/>
      <c r="I437" s="352"/>
      <c r="J437" s="352"/>
      <c r="K437" s="352"/>
      <c r="L437" s="352"/>
      <c r="M437" s="352"/>
      <c r="N437" s="352"/>
      <c r="O437" s="352"/>
      <c r="P437" s="352"/>
      <c r="Q437" s="352"/>
      <c r="R437" s="352"/>
      <c r="S437" s="352"/>
      <c r="T437" s="352"/>
      <c r="U437" s="352"/>
      <c r="V437" s="352"/>
      <c r="W437" s="352"/>
      <c r="X437" s="352"/>
      <c r="Y437" s="352"/>
      <c r="Z437" s="352"/>
      <c r="AA437" s="352"/>
    </row>
    <row r="438">
      <c r="A438" s="352"/>
      <c r="B438" s="352"/>
      <c r="C438" s="352"/>
      <c r="D438" s="352"/>
      <c r="E438" s="352"/>
      <c r="F438" s="352"/>
      <c r="G438" s="352"/>
      <c r="H438" s="352"/>
      <c r="I438" s="352"/>
      <c r="J438" s="352"/>
      <c r="K438" s="352"/>
      <c r="L438" s="352"/>
      <c r="M438" s="352"/>
      <c r="N438" s="352"/>
      <c r="O438" s="352"/>
      <c r="P438" s="352"/>
      <c r="Q438" s="352"/>
      <c r="R438" s="352"/>
      <c r="S438" s="352"/>
      <c r="T438" s="352"/>
      <c r="U438" s="352"/>
      <c r="V438" s="352"/>
      <c r="W438" s="352"/>
      <c r="X438" s="352"/>
      <c r="Y438" s="352"/>
      <c r="Z438" s="352"/>
      <c r="AA438" s="352"/>
    </row>
    <row r="439">
      <c r="A439" s="352"/>
      <c r="B439" s="352"/>
      <c r="C439" s="352"/>
      <c r="D439" s="352"/>
      <c r="E439" s="352"/>
      <c r="F439" s="352"/>
      <c r="G439" s="352"/>
      <c r="H439" s="352"/>
      <c r="I439" s="352"/>
      <c r="J439" s="352"/>
      <c r="K439" s="352"/>
      <c r="L439" s="352"/>
      <c r="M439" s="352"/>
      <c r="N439" s="352"/>
      <c r="O439" s="352"/>
      <c r="P439" s="352"/>
      <c r="Q439" s="352"/>
      <c r="R439" s="352"/>
      <c r="S439" s="352"/>
      <c r="T439" s="352"/>
      <c r="U439" s="352"/>
      <c r="V439" s="352"/>
      <c r="W439" s="352"/>
      <c r="X439" s="352"/>
      <c r="Y439" s="352"/>
      <c r="Z439" s="352"/>
      <c r="AA439" s="352"/>
    </row>
    <row r="440">
      <c r="A440" s="352"/>
      <c r="B440" s="352"/>
      <c r="C440" s="352"/>
      <c r="D440" s="352"/>
      <c r="E440" s="352"/>
      <c r="F440" s="352"/>
      <c r="G440" s="352"/>
      <c r="H440" s="352"/>
      <c r="I440" s="352"/>
      <c r="J440" s="352"/>
      <c r="K440" s="352"/>
      <c r="L440" s="352"/>
      <c r="M440" s="352"/>
      <c r="N440" s="352"/>
      <c r="O440" s="352"/>
      <c r="P440" s="352"/>
      <c r="Q440" s="352"/>
      <c r="R440" s="352"/>
      <c r="S440" s="352"/>
      <c r="T440" s="352"/>
      <c r="U440" s="352"/>
      <c r="V440" s="352"/>
      <c r="W440" s="352"/>
      <c r="X440" s="352"/>
      <c r="Y440" s="352"/>
      <c r="Z440" s="352"/>
      <c r="AA440" s="352"/>
    </row>
    <row r="441">
      <c r="A441" s="352"/>
      <c r="B441" s="352"/>
      <c r="C441" s="352"/>
      <c r="D441" s="352"/>
      <c r="E441" s="352"/>
      <c r="F441" s="352"/>
      <c r="G441" s="352"/>
      <c r="H441" s="352"/>
      <c r="I441" s="352"/>
      <c r="J441" s="352"/>
      <c r="K441" s="352"/>
      <c r="L441" s="352"/>
      <c r="M441" s="352"/>
      <c r="N441" s="352"/>
      <c r="O441" s="352"/>
      <c r="P441" s="352"/>
      <c r="Q441" s="352"/>
      <c r="R441" s="352"/>
      <c r="S441" s="352"/>
      <c r="T441" s="352"/>
      <c r="U441" s="352"/>
      <c r="V441" s="352"/>
      <c r="W441" s="352"/>
      <c r="X441" s="352"/>
      <c r="Y441" s="352"/>
      <c r="Z441" s="352"/>
      <c r="AA441" s="352"/>
    </row>
    <row r="442">
      <c r="A442" s="352"/>
      <c r="B442" s="352"/>
      <c r="C442" s="352"/>
      <c r="D442" s="352"/>
      <c r="E442" s="352"/>
      <c r="F442" s="352"/>
      <c r="G442" s="352"/>
      <c r="H442" s="352"/>
      <c r="I442" s="352"/>
      <c r="J442" s="352"/>
      <c r="K442" s="352"/>
      <c r="L442" s="352"/>
      <c r="M442" s="352"/>
      <c r="N442" s="352"/>
      <c r="O442" s="352"/>
      <c r="P442" s="352"/>
      <c r="Q442" s="352"/>
      <c r="R442" s="352"/>
      <c r="S442" s="352"/>
      <c r="T442" s="352"/>
      <c r="U442" s="352"/>
      <c r="V442" s="352"/>
      <c r="W442" s="352"/>
      <c r="X442" s="352"/>
      <c r="Y442" s="352"/>
      <c r="Z442" s="352"/>
      <c r="AA442" s="352"/>
    </row>
    <row r="443">
      <c r="A443" s="352"/>
      <c r="B443" s="352"/>
      <c r="C443" s="352"/>
      <c r="D443" s="352"/>
      <c r="E443" s="352"/>
      <c r="F443" s="352"/>
      <c r="G443" s="352"/>
      <c r="H443" s="352"/>
      <c r="I443" s="352"/>
      <c r="J443" s="352"/>
      <c r="K443" s="352"/>
      <c r="L443" s="352"/>
      <c r="M443" s="352"/>
      <c r="N443" s="352"/>
      <c r="O443" s="352"/>
      <c r="P443" s="352"/>
      <c r="Q443" s="352"/>
      <c r="R443" s="352"/>
      <c r="S443" s="352"/>
      <c r="T443" s="352"/>
      <c r="U443" s="352"/>
      <c r="V443" s="352"/>
      <c r="W443" s="352"/>
      <c r="X443" s="352"/>
      <c r="Y443" s="352"/>
      <c r="Z443" s="352"/>
      <c r="AA443" s="352"/>
    </row>
    <row r="444">
      <c r="A444" s="352"/>
      <c r="B444" s="352"/>
      <c r="C444" s="352"/>
      <c r="D444" s="352"/>
      <c r="E444" s="352"/>
      <c r="F444" s="352"/>
      <c r="G444" s="352"/>
      <c r="H444" s="352"/>
      <c r="I444" s="352"/>
      <c r="J444" s="352"/>
      <c r="K444" s="352"/>
      <c r="L444" s="352"/>
      <c r="M444" s="352"/>
      <c r="N444" s="352"/>
      <c r="O444" s="352"/>
      <c r="P444" s="352"/>
      <c r="Q444" s="352"/>
      <c r="R444" s="352"/>
      <c r="S444" s="352"/>
      <c r="T444" s="352"/>
      <c r="U444" s="352"/>
      <c r="V444" s="352"/>
      <c r="W444" s="352"/>
      <c r="X444" s="352"/>
      <c r="Y444" s="352"/>
      <c r="Z444" s="352"/>
      <c r="AA444" s="352"/>
    </row>
    <row r="445">
      <c r="A445" s="352"/>
      <c r="B445" s="352"/>
      <c r="C445" s="352"/>
      <c r="D445" s="352"/>
      <c r="E445" s="352"/>
      <c r="F445" s="352"/>
      <c r="G445" s="352"/>
      <c r="H445" s="352"/>
      <c r="I445" s="352"/>
      <c r="J445" s="352"/>
      <c r="K445" s="352"/>
      <c r="L445" s="352"/>
      <c r="M445" s="352"/>
      <c r="N445" s="352"/>
      <c r="O445" s="352"/>
      <c r="P445" s="352"/>
      <c r="Q445" s="352"/>
      <c r="R445" s="352"/>
      <c r="S445" s="352"/>
      <c r="T445" s="352"/>
      <c r="U445" s="352"/>
      <c r="V445" s="352"/>
      <c r="W445" s="352"/>
      <c r="X445" s="352"/>
      <c r="Y445" s="352"/>
      <c r="Z445" s="352"/>
      <c r="AA445" s="352"/>
    </row>
    <row r="446">
      <c r="A446" s="352"/>
      <c r="B446" s="352"/>
      <c r="C446" s="352"/>
      <c r="D446" s="352"/>
      <c r="E446" s="352"/>
      <c r="F446" s="352"/>
      <c r="G446" s="352"/>
      <c r="H446" s="352"/>
      <c r="I446" s="352"/>
      <c r="J446" s="352"/>
      <c r="K446" s="352"/>
      <c r="L446" s="352"/>
      <c r="M446" s="352"/>
      <c r="N446" s="352"/>
      <c r="O446" s="352"/>
      <c r="P446" s="352"/>
      <c r="Q446" s="352"/>
      <c r="R446" s="352"/>
      <c r="S446" s="352"/>
      <c r="T446" s="352"/>
      <c r="U446" s="352"/>
      <c r="V446" s="352"/>
      <c r="W446" s="352"/>
      <c r="X446" s="352"/>
      <c r="Y446" s="352"/>
      <c r="Z446" s="352"/>
      <c r="AA446" s="352"/>
    </row>
    <row r="447">
      <c r="A447" s="352"/>
      <c r="B447" s="352"/>
      <c r="C447" s="352"/>
      <c r="D447" s="352"/>
      <c r="E447" s="352"/>
      <c r="F447" s="352"/>
      <c r="G447" s="352"/>
      <c r="H447" s="352"/>
      <c r="I447" s="352"/>
      <c r="J447" s="352"/>
      <c r="K447" s="352"/>
      <c r="L447" s="352"/>
      <c r="M447" s="352"/>
      <c r="N447" s="352"/>
      <c r="O447" s="352"/>
      <c r="P447" s="352"/>
      <c r="Q447" s="352"/>
      <c r="R447" s="352"/>
      <c r="S447" s="352"/>
      <c r="T447" s="352"/>
      <c r="U447" s="352"/>
      <c r="V447" s="352"/>
      <c r="W447" s="352"/>
      <c r="X447" s="352"/>
      <c r="Y447" s="352"/>
      <c r="Z447" s="352"/>
      <c r="AA447" s="352"/>
    </row>
    <row r="448">
      <c r="A448" s="352"/>
      <c r="B448" s="352"/>
      <c r="C448" s="352"/>
      <c r="D448" s="352"/>
      <c r="E448" s="352"/>
      <c r="F448" s="352"/>
      <c r="G448" s="352"/>
      <c r="H448" s="352"/>
      <c r="I448" s="352"/>
      <c r="J448" s="352"/>
      <c r="K448" s="352"/>
      <c r="L448" s="352"/>
      <c r="M448" s="352"/>
      <c r="N448" s="352"/>
      <c r="O448" s="352"/>
      <c r="P448" s="352"/>
      <c r="Q448" s="352"/>
      <c r="R448" s="352"/>
      <c r="S448" s="352"/>
      <c r="T448" s="352"/>
      <c r="U448" s="352"/>
      <c r="V448" s="352"/>
      <c r="W448" s="352"/>
      <c r="X448" s="352"/>
      <c r="Y448" s="352"/>
      <c r="Z448" s="352"/>
      <c r="AA448" s="352"/>
    </row>
    <row r="449">
      <c r="A449" s="352"/>
      <c r="B449" s="352"/>
      <c r="C449" s="352"/>
      <c r="D449" s="352"/>
      <c r="E449" s="352"/>
      <c r="F449" s="352"/>
      <c r="G449" s="352"/>
      <c r="H449" s="352"/>
      <c r="I449" s="352"/>
      <c r="J449" s="352"/>
      <c r="K449" s="352"/>
      <c r="L449" s="352"/>
      <c r="M449" s="352"/>
      <c r="N449" s="352"/>
      <c r="O449" s="352"/>
      <c r="P449" s="352"/>
      <c r="Q449" s="352"/>
      <c r="R449" s="352"/>
      <c r="S449" s="352"/>
      <c r="T449" s="352"/>
      <c r="U449" s="352"/>
      <c r="V449" s="352"/>
      <c r="W449" s="352"/>
      <c r="X449" s="352"/>
      <c r="Y449" s="352"/>
      <c r="Z449" s="352"/>
      <c r="AA449" s="352"/>
    </row>
    <row r="450">
      <c r="A450" s="352"/>
      <c r="B450" s="352"/>
      <c r="C450" s="352"/>
      <c r="D450" s="352"/>
      <c r="E450" s="352"/>
      <c r="F450" s="352"/>
      <c r="G450" s="352"/>
      <c r="H450" s="352"/>
      <c r="I450" s="352"/>
      <c r="J450" s="352"/>
      <c r="K450" s="352"/>
      <c r="L450" s="352"/>
      <c r="M450" s="352"/>
      <c r="N450" s="352"/>
      <c r="O450" s="352"/>
      <c r="P450" s="352"/>
      <c r="Q450" s="352"/>
      <c r="R450" s="352"/>
      <c r="S450" s="352"/>
      <c r="T450" s="352"/>
      <c r="U450" s="352"/>
      <c r="V450" s="352"/>
      <c r="W450" s="352"/>
      <c r="X450" s="352"/>
      <c r="Y450" s="352"/>
      <c r="Z450" s="352"/>
      <c r="AA450" s="352"/>
    </row>
    <row r="451">
      <c r="A451" s="352"/>
      <c r="B451" s="352"/>
      <c r="C451" s="352"/>
      <c r="D451" s="352"/>
      <c r="E451" s="352"/>
      <c r="F451" s="352"/>
      <c r="G451" s="352"/>
      <c r="H451" s="352"/>
      <c r="I451" s="352"/>
      <c r="J451" s="352"/>
      <c r="K451" s="352"/>
      <c r="L451" s="352"/>
      <c r="M451" s="352"/>
      <c r="N451" s="352"/>
      <c r="O451" s="352"/>
      <c r="P451" s="352"/>
      <c r="Q451" s="352"/>
      <c r="R451" s="352"/>
      <c r="S451" s="352"/>
      <c r="T451" s="352"/>
      <c r="U451" s="352"/>
      <c r="V451" s="352"/>
      <c r="W451" s="352"/>
      <c r="X451" s="352"/>
      <c r="Y451" s="352"/>
      <c r="Z451" s="352"/>
      <c r="AA451" s="352"/>
    </row>
    <row r="452">
      <c r="A452" s="352"/>
      <c r="B452" s="352"/>
      <c r="C452" s="352"/>
      <c r="D452" s="352"/>
      <c r="E452" s="352"/>
      <c r="F452" s="352"/>
      <c r="G452" s="352"/>
      <c r="H452" s="352"/>
      <c r="I452" s="352"/>
      <c r="J452" s="352"/>
      <c r="K452" s="352"/>
      <c r="L452" s="352"/>
      <c r="M452" s="352"/>
      <c r="N452" s="352"/>
      <c r="O452" s="352"/>
      <c r="P452" s="352"/>
      <c r="Q452" s="352"/>
      <c r="R452" s="352"/>
      <c r="S452" s="352"/>
      <c r="T452" s="352"/>
      <c r="U452" s="352"/>
      <c r="V452" s="352"/>
      <c r="W452" s="352"/>
      <c r="X452" s="352"/>
      <c r="Y452" s="352"/>
      <c r="Z452" s="352"/>
      <c r="AA452" s="352"/>
    </row>
    <row r="453">
      <c r="A453" s="352"/>
      <c r="B453" s="352"/>
      <c r="C453" s="352"/>
      <c r="D453" s="352"/>
      <c r="E453" s="352"/>
      <c r="F453" s="352"/>
      <c r="G453" s="352"/>
      <c r="H453" s="352"/>
      <c r="I453" s="352"/>
      <c r="J453" s="352"/>
      <c r="K453" s="352"/>
      <c r="L453" s="352"/>
      <c r="M453" s="352"/>
      <c r="N453" s="352"/>
      <c r="O453" s="352"/>
      <c r="P453" s="352"/>
      <c r="Q453" s="352"/>
      <c r="R453" s="352"/>
      <c r="S453" s="352"/>
      <c r="T453" s="352"/>
      <c r="U453" s="352"/>
      <c r="V453" s="352"/>
      <c r="W453" s="352"/>
      <c r="X453" s="352"/>
      <c r="Y453" s="352"/>
      <c r="Z453" s="352"/>
      <c r="AA453" s="352"/>
    </row>
    <row r="454">
      <c r="A454" s="352"/>
      <c r="B454" s="352"/>
      <c r="C454" s="352"/>
      <c r="D454" s="352"/>
      <c r="E454" s="352"/>
      <c r="F454" s="352"/>
      <c r="G454" s="352"/>
      <c r="H454" s="352"/>
      <c r="I454" s="352"/>
      <c r="J454" s="352"/>
      <c r="K454" s="352"/>
      <c r="L454" s="352"/>
      <c r="M454" s="352"/>
      <c r="N454" s="352"/>
      <c r="O454" s="352"/>
      <c r="P454" s="352"/>
      <c r="Q454" s="352"/>
      <c r="R454" s="352"/>
      <c r="S454" s="352"/>
      <c r="T454" s="352"/>
      <c r="U454" s="352"/>
      <c r="V454" s="352"/>
      <c r="W454" s="352"/>
      <c r="X454" s="352"/>
      <c r="Y454" s="352"/>
      <c r="Z454" s="352"/>
      <c r="AA454" s="352"/>
    </row>
    <row r="455">
      <c r="A455" s="352"/>
      <c r="B455" s="352"/>
      <c r="C455" s="352"/>
      <c r="D455" s="352"/>
      <c r="E455" s="352"/>
      <c r="F455" s="352"/>
      <c r="G455" s="352"/>
      <c r="H455" s="352"/>
      <c r="I455" s="352"/>
      <c r="J455" s="352"/>
      <c r="K455" s="352"/>
      <c r="L455" s="352"/>
      <c r="M455" s="352"/>
      <c r="N455" s="352"/>
      <c r="O455" s="352"/>
      <c r="P455" s="352"/>
      <c r="Q455" s="352"/>
      <c r="R455" s="352"/>
      <c r="S455" s="352"/>
      <c r="T455" s="352"/>
      <c r="U455" s="352"/>
      <c r="V455" s="352"/>
      <c r="W455" s="352"/>
      <c r="X455" s="352"/>
      <c r="Y455" s="352"/>
      <c r="Z455" s="352"/>
      <c r="AA455" s="352"/>
    </row>
    <row r="456">
      <c r="A456" s="352"/>
      <c r="B456" s="352"/>
      <c r="C456" s="352"/>
      <c r="D456" s="352"/>
      <c r="E456" s="352"/>
      <c r="F456" s="352"/>
      <c r="G456" s="352"/>
      <c r="H456" s="352"/>
      <c r="I456" s="352"/>
      <c r="J456" s="352"/>
      <c r="K456" s="352"/>
      <c r="L456" s="352"/>
      <c r="M456" s="352"/>
      <c r="N456" s="352"/>
      <c r="O456" s="352"/>
      <c r="P456" s="352"/>
      <c r="Q456" s="352"/>
      <c r="R456" s="352"/>
      <c r="S456" s="352"/>
      <c r="T456" s="352"/>
      <c r="U456" s="352"/>
      <c r="V456" s="352"/>
      <c r="W456" s="352"/>
      <c r="X456" s="352"/>
      <c r="Y456" s="352"/>
      <c r="Z456" s="352"/>
      <c r="AA456" s="352"/>
    </row>
    <row r="457">
      <c r="A457" s="352"/>
      <c r="B457" s="352"/>
      <c r="C457" s="352"/>
      <c r="D457" s="352"/>
      <c r="E457" s="352"/>
      <c r="F457" s="352"/>
      <c r="G457" s="352"/>
      <c r="H457" s="352"/>
      <c r="I457" s="352"/>
      <c r="J457" s="352"/>
      <c r="K457" s="352"/>
      <c r="L457" s="352"/>
      <c r="M457" s="352"/>
      <c r="N457" s="352"/>
      <c r="O457" s="352"/>
      <c r="P457" s="352"/>
      <c r="Q457" s="352"/>
      <c r="R457" s="352"/>
      <c r="S457" s="352"/>
      <c r="T457" s="352"/>
      <c r="U457" s="352"/>
      <c r="V457" s="352"/>
      <c r="W457" s="352"/>
      <c r="X457" s="352"/>
      <c r="Y457" s="352"/>
      <c r="Z457" s="352"/>
      <c r="AA457" s="352"/>
    </row>
    <row r="458">
      <c r="A458" s="352"/>
      <c r="B458" s="352"/>
      <c r="C458" s="352"/>
      <c r="D458" s="352"/>
      <c r="E458" s="352"/>
      <c r="F458" s="352"/>
      <c r="G458" s="352"/>
      <c r="H458" s="352"/>
      <c r="I458" s="352"/>
      <c r="J458" s="352"/>
      <c r="K458" s="352"/>
      <c r="L458" s="352"/>
      <c r="M458" s="352"/>
      <c r="N458" s="352"/>
      <c r="O458" s="352"/>
      <c r="P458" s="352"/>
      <c r="Q458" s="352"/>
      <c r="R458" s="352"/>
      <c r="S458" s="352"/>
      <c r="T458" s="352"/>
      <c r="U458" s="352"/>
      <c r="V458" s="352"/>
      <c r="W458" s="352"/>
      <c r="X458" s="352"/>
      <c r="Y458" s="352"/>
      <c r="Z458" s="352"/>
      <c r="AA458" s="352"/>
    </row>
    <row r="459">
      <c r="A459" s="352"/>
      <c r="B459" s="352"/>
      <c r="C459" s="352"/>
      <c r="D459" s="352"/>
      <c r="E459" s="352"/>
      <c r="F459" s="352"/>
      <c r="G459" s="352"/>
      <c r="H459" s="352"/>
      <c r="I459" s="352"/>
      <c r="J459" s="352"/>
      <c r="K459" s="352"/>
      <c r="L459" s="352"/>
      <c r="M459" s="352"/>
      <c r="N459" s="352"/>
      <c r="O459" s="352"/>
      <c r="P459" s="352"/>
      <c r="Q459" s="352"/>
      <c r="R459" s="352"/>
      <c r="S459" s="352"/>
      <c r="T459" s="352"/>
      <c r="U459" s="352"/>
      <c r="V459" s="352"/>
      <c r="W459" s="352"/>
      <c r="X459" s="352"/>
      <c r="Y459" s="352"/>
      <c r="Z459" s="352"/>
      <c r="AA459" s="352"/>
    </row>
    <row r="460">
      <c r="A460" s="352"/>
      <c r="B460" s="352"/>
      <c r="C460" s="352"/>
      <c r="D460" s="352"/>
      <c r="E460" s="352"/>
      <c r="F460" s="352"/>
      <c r="G460" s="352"/>
      <c r="H460" s="352"/>
      <c r="I460" s="352"/>
      <c r="J460" s="352"/>
      <c r="K460" s="352"/>
      <c r="L460" s="352"/>
      <c r="M460" s="352"/>
      <c r="N460" s="352"/>
      <c r="O460" s="352"/>
      <c r="P460" s="352"/>
      <c r="Q460" s="352"/>
      <c r="R460" s="352"/>
      <c r="S460" s="352"/>
      <c r="T460" s="352"/>
      <c r="U460" s="352"/>
      <c r="V460" s="352"/>
      <c r="W460" s="352"/>
      <c r="X460" s="352"/>
      <c r="Y460" s="352"/>
      <c r="Z460" s="352"/>
      <c r="AA460" s="352"/>
    </row>
    <row r="461">
      <c r="A461" s="352"/>
      <c r="B461" s="352"/>
      <c r="C461" s="352"/>
      <c r="D461" s="352"/>
      <c r="E461" s="352"/>
      <c r="F461" s="352"/>
      <c r="G461" s="352"/>
      <c r="H461" s="352"/>
      <c r="I461" s="352"/>
      <c r="J461" s="352"/>
      <c r="K461" s="352"/>
      <c r="L461" s="352"/>
      <c r="M461" s="352"/>
      <c r="N461" s="352"/>
      <c r="O461" s="352"/>
      <c r="P461" s="352"/>
      <c r="Q461" s="352"/>
      <c r="R461" s="352"/>
      <c r="S461" s="352"/>
      <c r="T461" s="352"/>
      <c r="U461" s="352"/>
      <c r="V461" s="352"/>
      <c r="W461" s="352"/>
      <c r="X461" s="352"/>
      <c r="Y461" s="352"/>
      <c r="Z461" s="352"/>
      <c r="AA461" s="352"/>
    </row>
    <row r="462">
      <c r="A462" s="352"/>
      <c r="B462" s="352"/>
      <c r="C462" s="352"/>
      <c r="D462" s="352"/>
      <c r="E462" s="352"/>
      <c r="F462" s="352"/>
      <c r="G462" s="352"/>
      <c r="H462" s="352"/>
      <c r="I462" s="352"/>
      <c r="J462" s="352"/>
      <c r="K462" s="352"/>
      <c r="L462" s="352"/>
      <c r="M462" s="352"/>
      <c r="N462" s="352"/>
      <c r="O462" s="352"/>
      <c r="P462" s="352"/>
      <c r="Q462" s="352"/>
      <c r="R462" s="352"/>
      <c r="S462" s="352"/>
      <c r="T462" s="352"/>
      <c r="U462" s="352"/>
      <c r="V462" s="352"/>
      <c r="W462" s="352"/>
      <c r="X462" s="352"/>
      <c r="Y462" s="352"/>
      <c r="Z462" s="352"/>
      <c r="AA462" s="352"/>
    </row>
    <row r="463">
      <c r="A463" s="352"/>
      <c r="B463" s="352"/>
      <c r="C463" s="352"/>
      <c r="D463" s="352"/>
      <c r="E463" s="352"/>
      <c r="F463" s="352"/>
      <c r="G463" s="352"/>
      <c r="H463" s="352"/>
      <c r="I463" s="352"/>
      <c r="J463" s="352"/>
      <c r="K463" s="352"/>
      <c r="L463" s="352"/>
      <c r="M463" s="352"/>
      <c r="N463" s="352"/>
      <c r="O463" s="352"/>
      <c r="P463" s="352"/>
      <c r="Q463" s="352"/>
      <c r="R463" s="352"/>
      <c r="S463" s="352"/>
      <c r="T463" s="352"/>
      <c r="U463" s="352"/>
      <c r="V463" s="352"/>
      <c r="W463" s="352"/>
      <c r="X463" s="352"/>
      <c r="Y463" s="352"/>
      <c r="Z463" s="352"/>
      <c r="AA463" s="352"/>
    </row>
    <row r="464">
      <c r="A464" s="352"/>
      <c r="B464" s="352"/>
      <c r="C464" s="352"/>
      <c r="D464" s="352"/>
      <c r="E464" s="352"/>
      <c r="F464" s="352"/>
      <c r="G464" s="352"/>
      <c r="H464" s="352"/>
      <c r="I464" s="352"/>
      <c r="J464" s="352"/>
      <c r="K464" s="352"/>
      <c r="L464" s="352"/>
      <c r="M464" s="352"/>
      <c r="N464" s="352"/>
      <c r="O464" s="352"/>
      <c r="P464" s="352"/>
      <c r="Q464" s="352"/>
      <c r="R464" s="352"/>
      <c r="S464" s="352"/>
      <c r="T464" s="352"/>
      <c r="U464" s="352"/>
      <c r="V464" s="352"/>
      <c r="W464" s="352"/>
      <c r="X464" s="352"/>
      <c r="Y464" s="352"/>
      <c r="Z464" s="352"/>
      <c r="AA464" s="352"/>
    </row>
    <row r="465">
      <c r="A465" s="352"/>
      <c r="B465" s="352"/>
      <c r="C465" s="352"/>
      <c r="D465" s="352"/>
      <c r="E465" s="352"/>
      <c r="F465" s="352"/>
      <c r="G465" s="352"/>
      <c r="H465" s="352"/>
      <c r="I465" s="352"/>
      <c r="J465" s="352"/>
      <c r="K465" s="352"/>
      <c r="L465" s="352"/>
      <c r="M465" s="352"/>
      <c r="N465" s="352"/>
      <c r="O465" s="352"/>
      <c r="P465" s="352"/>
      <c r="Q465" s="352"/>
      <c r="R465" s="352"/>
      <c r="S465" s="352"/>
      <c r="T465" s="352"/>
      <c r="U465" s="352"/>
      <c r="V465" s="352"/>
      <c r="W465" s="352"/>
      <c r="X465" s="352"/>
      <c r="Y465" s="352"/>
      <c r="Z465" s="352"/>
      <c r="AA465" s="352"/>
    </row>
    <row r="466">
      <c r="A466" s="352"/>
      <c r="B466" s="352"/>
      <c r="C466" s="352"/>
      <c r="D466" s="352"/>
      <c r="E466" s="352"/>
      <c r="F466" s="352"/>
      <c r="G466" s="352"/>
      <c r="H466" s="352"/>
      <c r="I466" s="352"/>
      <c r="J466" s="352"/>
      <c r="K466" s="352"/>
      <c r="L466" s="352"/>
      <c r="M466" s="352"/>
      <c r="N466" s="352"/>
      <c r="O466" s="352"/>
      <c r="P466" s="352"/>
      <c r="Q466" s="352"/>
      <c r="R466" s="352"/>
      <c r="S466" s="352"/>
      <c r="T466" s="352"/>
      <c r="U466" s="352"/>
      <c r="V466" s="352"/>
      <c r="W466" s="352"/>
      <c r="X466" s="352"/>
      <c r="Y466" s="352"/>
      <c r="Z466" s="352"/>
      <c r="AA466" s="352"/>
    </row>
    <row r="467">
      <c r="A467" s="352"/>
      <c r="B467" s="352"/>
      <c r="C467" s="352"/>
      <c r="D467" s="352"/>
      <c r="E467" s="352"/>
      <c r="F467" s="352"/>
      <c r="G467" s="352"/>
      <c r="H467" s="352"/>
      <c r="I467" s="352"/>
      <c r="J467" s="352"/>
      <c r="K467" s="352"/>
      <c r="L467" s="352"/>
      <c r="M467" s="352"/>
      <c r="N467" s="352"/>
      <c r="O467" s="352"/>
      <c r="P467" s="352"/>
      <c r="Q467" s="352"/>
      <c r="R467" s="352"/>
      <c r="S467" s="352"/>
      <c r="T467" s="352"/>
      <c r="U467" s="352"/>
      <c r="V467" s="352"/>
      <c r="W467" s="352"/>
      <c r="X467" s="352"/>
      <c r="Y467" s="352"/>
      <c r="Z467" s="352"/>
      <c r="AA467" s="352"/>
    </row>
    <row r="468">
      <c r="A468" s="352"/>
      <c r="B468" s="352"/>
      <c r="C468" s="352"/>
      <c r="D468" s="352"/>
      <c r="E468" s="352"/>
      <c r="F468" s="352"/>
      <c r="G468" s="352"/>
      <c r="H468" s="352"/>
      <c r="I468" s="352"/>
      <c r="J468" s="352"/>
      <c r="K468" s="352"/>
      <c r="L468" s="352"/>
      <c r="M468" s="352"/>
      <c r="N468" s="352"/>
      <c r="O468" s="352"/>
      <c r="P468" s="352"/>
      <c r="Q468" s="352"/>
      <c r="R468" s="352"/>
      <c r="S468" s="352"/>
      <c r="T468" s="352"/>
      <c r="U468" s="352"/>
      <c r="V468" s="352"/>
      <c r="W468" s="352"/>
      <c r="X468" s="352"/>
      <c r="Y468" s="352"/>
      <c r="Z468" s="352"/>
      <c r="AA468" s="352"/>
    </row>
    <row r="469">
      <c r="A469" s="352"/>
      <c r="B469" s="352"/>
      <c r="C469" s="352"/>
      <c r="D469" s="352"/>
      <c r="E469" s="352"/>
      <c r="F469" s="352"/>
      <c r="G469" s="352"/>
      <c r="H469" s="352"/>
      <c r="I469" s="352"/>
      <c r="J469" s="352"/>
      <c r="K469" s="352"/>
      <c r="L469" s="352"/>
      <c r="M469" s="352"/>
      <c r="N469" s="352"/>
      <c r="O469" s="352"/>
      <c r="P469" s="352"/>
      <c r="Q469" s="352"/>
      <c r="R469" s="352"/>
      <c r="S469" s="352"/>
      <c r="T469" s="352"/>
      <c r="U469" s="352"/>
      <c r="V469" s="352"/>
      <c r="W469" s="352"/>
      <c r="X469" s="352"/>
      <c r="Y469" s="352"/>
      <c r="Z469" s="352"/>
      <c r="AA469" s="352"/>
    </row>
    <row r="470">
      <c r="A470" s="352"/>
      <c r="B470" s="352"/>
      <c r="C470" s="352"/>
      <c r="D470" s="352"/>
      <c r="E470" s="352"/>
      <c r="F470" s="352"/>
      <c r="G470" s="352"/>
      <c r="H470" s="352"/>
      <c r="I470" s="352"/>
      <c r="J470" s="352"/>
      <c r="K470" s="352"/>
      <c r="L470" s="352"/>
      <c r="M470" s="352"/>
      <c r="N470" s="352"/>
      <c r="O470" s="352"/>
      <c r="P470" s="352"/>
      <c r="Q470" s="352"/>
      <c r="R470" s="352"/>
      <c r="S470" s="352"/>
      <c r="T470" s="352"/>
      <c r="U470" s="352"/>
      <c r="V470" s="352"/>
      <c r="W470" s="352"/>
      <c r="X470" s="352"/>
      <c r="Y470" s="352"/>
      <c r="Z470" s="352"/>
      <c r="AA470" s="352"/>
    </row>
    <row r="471">
      <c r="A471" s="352"/>
      <c r="B471" s="352"/>
      <c r="C471" s="352"/>
      <c r="D471" s="352"/>
      <c r="E471" s="352"/>
      <c r="F471" s="352"/>
      <c r="G471" s="352"/>
      <c r="H471" s="352"/>
      <c r="I471" s="352"/>
      <c r="J471" s="352"/>
      <c r="K471" s="352"/>
      <c r="L471" s="352"/>
      <c r="M471" s="352"/>
      <c r="N471" s="352"/>
      <c r="O471" s="352"/>
      <c r="P471" s="352"/>
      <c r="Q471" s="352"/>
      <c r="R471" s="352"/>
      <c r="S471" s="352"/>
      <c r="T471" s="352"/>
      <c r="U471" s="352"/>
      <c r="V471" s="352"/>
      <c r="W471" s="352"/>
      <c r="X471" s="352"/>
      <c r="Y471" s="352"/>
      <c r="Z471" s="352"/>
      <c r="AA471" s="352"/>
    </row>
    <row r="472">
      <c r="A472" s="352"/>
      <c r="B472" s="352"/>
      <c r="C472" s="352"/>
      <c r="D472" s="352"/>
      <c r="E472" s="352"/>
      <c r="F472" s="352"/>
      <c r="G472" s="352"/>
      <c r="H472" s="352"/>
      <c r="I472" s="352"/>
      <c r="J472" s="352"/>
      <c r="K472" s="352"/>
      <c r="L472" s="352"/>
      <c r="M472" s="352"/>
      <c r="N472" s="352"/>
      <c r="O472" s="352"/>
      <c r="P472" s="352"/>
      <c r="Q472" s="352"/>
      <c r="R472" s="352"/>
      <c r="S472" s="352"/>
      <c r="T472" s="352"/>
      <c r="U472" s="352"/>
      <c r="V472" s="352"/>
      <c r="W472" s="352"/>
      <c r="X472" s="352"/>
      <c r="Y472" s="352"/>
      <c r="Z472" s="352"/>
      <c r="AA472" s="352"/>
    </row>
    <row r="473">
      <c r="A473" s="352"/>
      <c r="B473" s="352"/>
      <c r="C473" s="352"/>
      <c r="D473" s="352"/>
      <c r="E473" s="352"/>
      <c r="F473" s="352"/>
      <c r="G473" s="352"/>
      <c r="H473" s="352"/>
      <c r="I473" s="352"/>
      <c r="J473" s="352"/>
      <c r="K473" s="352"/>
      <c r="L473" s="352"/>
      <c r="M473" s="352"/>
      <c r="N473" s="352"/>
      <c r="O473" s="352"/>
      <c r="P473" s="352"/>
      <c r="Q473" s="352"/>
      <c r="R473" s="352"/>
      <c r="S473" s="352"/>
      <c r="T473" s="352"/>
      <c r="U473" s="352"/>
      <c r="V473" s="352"/>
      <c r="W473" s="352"/>
      <c r="X473" s="352"/>
      <c r="Y473" s="352"/>
      <c r="Z473" s="352"/>
      <c r="AA473" s="352"/>
    </row>
    <row r="474">
      <c r="A474" s="352"/>
      <c r="B474" s="352"/>
      <c r="C474" s="352"/>
      <c r="D474" s="352"/>
      <c r="E474" s="352"/>
      <c r="F474" s="352"/>
      <c r="G474" s="352"/>
      <c r="H474" s="352"/>
      <c r="I474" s="352"/>
      <c r="J474" s="352"/>
      <c r="K474" s="352"/>
      <c r="L474" s="352"/>
      <c r="M474" s="352"/>
      <c r="N474" s="352"/>
      <c r="O474" s="352"/>
      <c r="P474" s="352"/>
      <c r="Q474" s="352"/>
      <c r="R474" s="352"/>
      <c r="S474" s="352"/>
      <c r="T474" s="352"/>
      <c r="U474" s="352"/>
      <c r="V474" s="352"/>
      <c r="W474" s="352"/>
      <c r="X474" s="352"/>
      <c r="Y474" s="352"/>
      <c r="Z474" s="352"/>
      <c r="AA474" s="352"/>
    </row>
    <row r="475">
      <c r="A475" s="352"/>
      <c r="B475" s="352"/>
      <c r="C475" s="352"/>
      <c r="D475" s="352"/>
      <c r="E475" s="352"/>
      <c r="F475" s="352"/>
      <c r="G475" s="352"/>
      <c r="H475" s="352"/>
      <c r="I475" s="352"/>
      <c r="J475" s="352"/>
      <c r="K475" s="352"/>
      <c r="L475" s="352"/>
      <c r="M475" s="352"/>
      <c r="N475" s="352"/>
      <c r="O475" s="352"/>
      <c r="P475" s="352"/>
      <c r="Q475" s="352"/>
      <c r="R475" s="352"/>
      <c r="S475" s="352"/>
      <c r="T475" s="352"/>
      <c r="U475" s="352"/>
      <c r="V475" s="352"/>
      <c r="W475" s="352"/>
      <c r="X475" s="352"/>
      <c r="Y475" s="352"/>
      <c r="Z475" s="352"/>
      <c r="AA475" s="352"/>
    </row>
    <row r="476">
      <c r="A476" s="352"/>
      <c r="B476" s="352"/>
      <c r="C476" s="352"/>
      <c r="D476" s="352"/>
      <c r="E476" s="352"/>
      <c r="F476" s="352"/>
      <c r="G476" s="352"/>
      <c r="H476" s="352"/>
      <c r="I476" s="352"/>
      <c r="J476" s="352"/>
      <c r="K476" s="352"/>
      <c r="L476" s="352"/>
      <c r="M476" s="352"/>
      <c r="N476" s="352"/>
      <c r="O476" s="352"/>
      <c r="P476" s="352"/>
      <c r="Q476" s="352"/>
      <c r="R476" s="352"/>
      <c r="S476" s="352"/>
      <c r="T476" s="352"/>
      <c r="U476" s="352"/>
      <c r="V476" s="352"/>
      <c r="W476" s="352"/>
      <c r="X476" s="352"/>
      <c r="Y476" s="352"/>
      <c r="Z476" s="352"/>
      <c r="AA476" s="352"/>
    </row>
    <row r="477">
      <c r="A477" s="352"/>
      <c r="B477" s="352"/>
      <c r="C477" s="352"/>
      <c r="D477" s="352"/>
      <c r="E477" s="352"/>
      <c r="F477" s="352"/>
      <c r="G477" s="352"/>
      <c r="H477" s="352"/>
      <c r="I477" s="352"/>
      <c r="J477" s="352"/>
      <c r="K477" s="352"/>
      <c r="L477" s="352"/>
      <c r="M477" s="352"/>
      <c r="N477" s="352"/>
      <c r="O477" s="352"/>
      <c r="P477" s="352"/>
      <c r="Q477" s="352"/>
      <c r="R477" s="352"/>
      <c r="S477" s="352"/>
      <c r="T477" s="352"/>
      <c r="U477" s="352"/>
      <c r="V477" s="352"/>
      <c r="W477" s="352"/>
      <c r="X477" s="352"/>
      <c r="Y477" s="352"/>
      <c r="Z477" s="352"/>
      <c r="AA477" s="352"/>
    </row>
    <row r="478">
      <c r="A478" s="352"/>
      <c r="B478" s="352"/>
      <c r="C478" s="352"/>
      <c r="D478" s="352"/>
      <c r="E478" s="352"/>
      <c r="F478" s="352"/>
      <c r="G478" s="352"/>
      <c r="H478" s="352"/>
      <c r="I478" s="352"/>
      <c r="J478" s="352"/>
      <c r="K478" s="352"/>
      <c r="L478" s="352"/>
      <c r="M478" s="352"/>
      <c r="N478" s="352"/>
      <c r="O478" s="352"/>
      <c r="P478" s="352"/>
      <c r="Q478" s="352"/>
      <c r="R478" s="352"/>
      <c r="S478" s="352"/>
      <c r="T478" s="352"/>
      <c r="U478" s="352"/>
      <c r="V478" s="352"/>
      <c r="W478" s="352"/>
      <c r="X478" s="352"/>
      <c r="Y478" s="352"/>
      <c r="Z478" s="352"/>
      <c r="AA478" s="352"/>
    </row>
    <row r="479">
      <c r="A479" s="352"/>
      <c r="B479" s="352"/>
      <c r="C479" s="352"/>
      <c r="D479" s="352"/>
      <c r="E479" s="352"/>
      <c r="F479" s="352"/>
      <c r="G479" s="352"/>
      <c r="H479" s="352"/>
      <c r="I479" s="352"/>
      <c r="J479" s="352"/>
      <c r="K479" s="352"/>
      <c r="L479" s="352"/>
      <c r="M479" s="352"/>
      <c r="N479" s="352"/>
      <c r="O479" s="352"/>
      <c r="P479" s="352"/>
      <c r="Q479" s="352"/>
      <c r="R479" s="352"/>
      <c r="S479" s="352"/>
      <c r="T479" s="352"/>
      <c r="U479" s="352"/>
      <c r="V479" s="352"/>
      <c r="W479" s="352"/>
      <c r="X479" s="352"/>
      <c r="Y479" s="352"/>
      <c r="Z479" s="352"/>
      <c r="AA479" s="352"/>
    </row>
    <row r="480">
      <c r="A480" s="352"/>
      <c r="B480" s="352"/>
      <c r="C480" s="352"/>
      <c r="D480" s="352"/>
      <c r="E480" s="352"/>
      <c r="F480" s="352"/>
      <c r="G480" s="352"/>
      <c r="H480" s="352"/>
      <c r="I480" s="352"/>
      <c r="J480" s="352"/>
      <c r="K480" s="352"/>
      <c r="L480" s="352"/>
      <c r="M480" s="352"/>
      <c r="N480" s="352"/>
      <c r="O480" s="352"/>
      <c r="P480" s="352"/>
      <c r="Q480" s="352"/>
      <c r="R480" s="352"/>
      <c r="S480" s="352"/>
      <c r="T480" s="352"/>
      <c r="U480" s="352"/>
      <c r="V480" s="352"/>
      <c r="W480" s="352"/>
      <c r="X480" s="352"/>
      <c r="Y480" s="352"/>
      <c r="Z480" s="352"/>
      <c r="AA480" s="352"/>
    </row>
    <row r="481">
      <c r="A481" s="352"/>
      <c r="B481" s="352"/>
      <c r="C481" s="352"/>
      <c r="D481" s="352"/>
      <c r="E481" s="352"/>
      <c r="F481" s="352"/>
      <c r="G481" s="352"/>
      <c r="H481" s="352"/>
      <c r="I481" s="352"/>
      <c r="J481" s="352"/>
      <c r="K481" s="352"/>
      <c r="L481" s="352"/>
      <c r="M481" s="352"/>
      <c r="N481" s="352"/>
      <c r="O481" s="352"/>
      <c r="P481" s="352"/>
      <c r="Q481" s="352"/>
      <c r="R481" s="352"/>
      <c r="S481" s="352"/>
      <c r="T481" s="352"/>
      <c r="U481" s="352"/>
      <c r="V481" s="352"/>
      <c r="W481" s="352"/>
      <c r="X481" s="352"/>
      <c r="Y481" s="352"/>
      <c r="Z481" s="352"/>
      <c r="AA481" s="352"/>
    </row>
    <row r="482">
      <c r="A482" s="352"/>
      <c r="B482" s="352"/>
      <c r="C482" s="352"/>
      <c r="D482" s="352"/>
      <c r="E482" s="352"/>
      <c r="F482" s="352"/>
      <c r="G482" s="352"/>
      <c r="H482" s="352"/>
      <c r="I482" s="352"/>
      <c r="J482" s="352"/>
      <c r="K482" s="352"/>
      <c r="L482" s="352"/>
      <c r="M482" s="352"/>
      <c r="N482" s="352"/>
      <c r="O482" s="352"/>
      <c r="P482" s="352"/>
      <c r="Q482" s="352"/>
      <c r="R482" s="352"/>
      <c r="S482" s="352"/>
      <c r="T482" s="352"/>
      <c r="U482" s="352"/>
      <c r="V482" s="352"/>
      <c r="W482" s="352"/>
      <c r="X482" s="352"/>
      <c r="Y482" s="352"/>
      <c r="Z482" s="352"/>
      <c r="AA482" s="352"/>
    </row>
    <row r="483">
      <c r="A483" s="352"/>
      <c r="B483" s="352"/>
      <c r="C483" s="352"/>
      <c r="D483" s="352"/>
      <c r="E483" s="352"/>
      <c r="F483" s="352"/>
      <c r="G483" s="352"/>
      <c r="H483" s="352"/>
      <c r="I483" s="352"/>
      <c r="J483" s="352"/>
      <c r="K483" s="352"/>
      <c r="L483" s="352"/>
      <c r="M483" s="352"/>
      <c r="N483" s="352"/>
      <c r="O483" s="352"/>
      <c r="P483" s="352"/>
      <c r="Q483" s="352"/>
      <c r="R483" s="352"/>
      <c r="S483" s="352"/>
      <c r="T483" s="352"/>
      <c r="U483" s="352"/>
      <c r="V483" s="352"/>
      <c r="W483" s="352"/>
      <c r="X483" s="352"/>
      <c r="Y483" s="352"/>
      <c r="Z483" s="352"/>
      <c r="AA483" s="352"/>
    </row>
    <row r="484">
      <c r="A484" s="352"/>
      <c r="B484" s="352"/>
      <c r="C484" s="352"/>
      <c r="D484" s="352"/>
      <c r="E484" s="352"/>
      <c r="F484" s="352"/>
      <c r="G484" s="352"/>
      <c r="H484" s="352"/>
      <c r="I484" s="352"/>
      <c r="J484" s="352"/>
      <c r="K484" s="352"/>
      <c r="L484" s="352"/>
      <c r="M484" s="352"/>
      <c r="N484" s="352"/>
      <c r="O484" s="352"/>
      <c r="P484" s="352"/>
      <c r="Q484" s="352"/>
      <c r="R484" s="352"/>
      <c r="S484" s="352"/>
      <c r="T484" s="352"/>
      <c r="U484" s="352"/>
      <c r="V484" s="352"/>
      <c r="W484" s="352"/>
      <c r="X484" s="352"/>
      <c r="Y484" s="352"/>
      <c r="Z484" s="352"/>
      <c r="AA484" s="352"/>
    </row>
    <row r="485">
      <c r="A485" s="352"/>
      <c r="B485" s="352"/>
      <c r="C485" s="352"/>
      <c r="D485" s="352"/>
      <c r="E485" s="352"/>
      <c r="F485" s="352"/>
      <c r="G485" s="352"/>
      <c r="H485" s="352"/>
      <c r="I485" s="352"/>
      <c r="J485" s="352"/>
      <c r="K485" s="352"/>
      <c r="L485" s="352"/>
      <c r="M485" s="352"/>
      <c r="N485" s="352"/>
      <c r="O485" s="352"/>
      <c r="P485" s="352"/>
      <c r="Q485" s="352"/>
      <c r="R485" s="352"/>
      <c r="S485" s="352"/>
      <c r="T485" s="352"/>
      <c r="U485" s="352"/>
      <c r="V485" s="352"/>
      <c r="W485" s="352"/>
      <c r="X485" s="352"/>
      <c r="Y485" s="352"/>
      <c r="Z485" s="352"/>
      <c r="AA485" s="352"/>
    </row>
    <row r="486">
      <c r="A486" s="352"/>
      <c r="B486" s="352"/>
      <c r="C486" s="352"/>
      <c r="D486" s="352"/>
      <c r="E486" s="352"/>
      <c r="F486" s="352"/>
      <c r="G486" s="352"/>
      <c r="H486" s="352"/>
      <c r="I486" s="352"/>
      <c r="J486" s="352"/>
      <c r="K486" s="352"/>
      <c r="L486" s="352"/>
      <c r="M486" s="352"/>
      <c r="N486" s="352"/>
      <c r="O486" s="352"/>
      <c r="P486" s="352"/>
      <c r="Q486" s="352"/>
      <c r="R486" s="352"/>
      <c r="S486" s="352"/>
      <c r="T486" s="352"/>
      <c r="U486" s="352"/>
      <c r="V486" s="352"/>
      <c r="W486" s="352"/>
      <c r="X486" s="352"/>
      <c r="Y486" s="352"/>
      <c r="Z486" s="352"/>
      <c r="AA486" s="352"/>
    </row>
    <row r="487">
      <c r="A487" s="352"/>
      <c r="B487" s="352"/>
      <c r="C487" s="352"/>
      <c r="D487" s="352"/>
      <c r="E487" s="352"/>
      <c r="F487" s="352"/>
      <c r="G487" s="352"/>
      <c r="H487" s="352"/>
      <c r="I487" s="352"/>
      <c r="J487" s="352"/>
      <c r="K487" s="352"/>
      <c r="L487" s="352"/>
      <c r="M487" s="352"/>
      <c r="N487" s="352"/>
      <c r="O487" s="352"/>
      <c r="P487" s="352"/>
      <c r="Q487" s="352"/>
      <c r="R487" s="352"/>
      <c r="S487" s="352"/>
      <c r="T487" s="352"/>
      <c r="U487" s="352"/>
      <c r="V487" s="352"/>
      <c r="W487" s="352"/>
      <c r="X487" s="352"/>
      <c r="Y487" s="352"/>
      <c r="Z487" s="352"/>
      <c r="AA487" s="352"/>
    </row>
    <row r="488">
      <c r="A488" s="352"/>
      <c r="B488" s="352"/>
      <c r="C488" s="352"/>
      <c r="D488" s="352"/>
      <c r="E488" s="352"/>
      <c r="F488" s="352"/>
      <c r="G488" s="352"/>
      <c r="H488" s="352"/>
      <c r="I488" s="352"/>
      <c r="J488" s="352"/>
      <c r="K488" s="352"/>
      <c r="L488" s="352"/>
      <c r="M488" s="352"/>
      <c r="N488" s="352"/>
      <c r="O488" s="352"/>
      <c r="P488" s="352"/>
      <c r="Q488" s="352"/>
      <c r="R488" s="352"/>
      <c r="S488" s="352"/>
      <c r="T488" s="352"/>
      <c r="U488" s="352"/>
      <c r="V488" s="352"/>
      <c r="W488" s="352"/>
      <c r="X488" s="352"/>
      <c r="Y488" s="352"/>
      <c r="Z488" s="352"/>
      <c r="AA488" s="352"/>
    </row>
    <row r="489">
      <c r="A489" s="352"/>
      <c r="B489" s="352"/>
      <c r="C489" s="352"/>
      <c r="D489" s="352"/>
      <c r="E489" s="352"/>
      <c r="F489" s="352"/>
      <c r="G489" s="352"/>
      <c r="H489" s="352"/>
      <c r="I489" s="352"/>
      <c r="J489" s="352"/>
      <c r="K489" s="352"/>
      <c r="L489" s="352"/>
      <c r="M489" s="352"/>
      <c r="N489" s="352"/>
      <c r="O489" s="352"/>
      <c r="P489" s="352"/>
      <c r="Q489" s="352"/>
      <c r="R489" s="352"/>
      <c r="S489" s="352"/>
      <c r="T489" s="352"/>
      <c r="U489" s="352"/>
      <c r="V489" s="352"/>
      <c r="W489" s="352"/>
      <c r="X489" s="352"/>
      <c r="Y489" s="352"/>
      <c r="Z489" s="352"/>
      <c r="AA489" s="352"/>
    </row>
    <row r="490">
      <c r="A490" s="352"/>
      <c r="B490" s="352"/>
      <c r="C490" s="352"/>
      <c r="D490" s="352"/>
      <c r="E490" s="352"/>
      <c r="F490" s="352"/>
      <c r="G490" s="352"/>
      <c r="H490" s="352"/>
      <c r="I490" s="352"/>
      <c r="J490" s="352"/>
      <c r="K490" s="352"/>
      <c r="L490" s="352"/>
      <c r="M490" s="352"/>
      <c r="N490" s="352"/>
      <c r="O490" s="352"/>
      <c r="P490" s="352"/>
      <c r="Q490" s="352"/>
      <c r="R490" s="352"/>
      <c r="S490" s="352"/>
      <c r="T490" s="352"/>
      <c r="U490" s="352"/>
      <c r="V490" s="352"/>
      <c r="W490" s="352"/>
      <c r="X490" s="352"/>
      <c r="Y490" s="352"/>
      <c r="Z490" s="352"/>
      <c r="AA490" s="352"/>
    </row>
    <row r="491">
      <c r="A491" s="352"/>
      <c r="B491" s="352"/>
      <c r="C491" s="352"/>
      <c r="D491" s="352"/>
      <c r="E491" s="352"/>
      <c r="F491" s="352"/>
      <c r="G491" s="352"/>
      <c r="H491" s="352"/>
      <c r="I491" s="352"/>
      <c r="J491" s="352"/>
      <c r="K491" s="352"/>
      <c r="L491" s="352"/>
      <c r="M491" s="352"/>
      <c r="N491" s="352"/>
      <c r="O491" s="352"/>
      <c r="P491" s="352"/>
      <c r="Q491" s="352"/>
      <c r="R491" s="352"/>
      <c r="S491" s="352"/>
      <c r="T491" s="352"/>
      <c r="U491" s="352"/>
      <c r="V491" s="352"/>
      <c r="W491" s="352"/>
      <c r="X491" s="352"/>
      <c r="Y491" s="352"/>
      <c r="Z491" s="352"/>
      <c r="AA491" s="352"/>
    </row>
    <row r="492">
      <c r="A492" s="352"/>
      <c r="B492" s="352"/>
      <c r="C492" s="352"/>
      <c r="D492" s="352"/>
      <c r="E492" s="352"/>
      <c r="F492" s="352"/>
      <c r="G492" s="352"/>
      <c r="H492" s="352"/>
      <c r="I492" s="352"/>
      <c r="J492" s="352"/>
      <c r="K492" s="352"/>
      <c r="L492" s="352"/>
      <c r="M492" s="352"/>
      <c r="N492" s="352"/>
      <c r="O492" s="352"/>
      <c r="P492" s="352"/>
      <c r="Q492" s="352"/>
      <c r="R492" s="352"/>
      <c r="S492" s="352"/>
      <c r="T492" s="352"/>
      <c r="U492" s="352"/>
      <c r="V492" s="352"/>
      <c r="W492" s="352"/>
      <c r="X492" s="352"/>
      <c r="Y492" s="352"/>
      <c r="Z492" s="352"/>
      <c r="AA492" s="352"/>
    </row>
    <row r="493">
      <c r="A493" s="352"/>
      <c r="B493" s="352"/>
      <c r="C493" s="352"/>
      <c r="D493" s="352"/>
      <c r="E493" s="352"/>
      <c r="F493" s="352"/>
      <c r="G493" s="352"/>
      <c r="H493" s="352"/>
      <c r="I493" s="352"/>
      <c r="J493" s="352"/>
      <c r="K493" s="352"/>
      <c r="L493" s="352"/>
      <c r="M493" s="352"/>
      <c r="N493" s="352"/>
      <c r="O493" s="352"/>
      <c r="P493" s="352"/>
      <c r="Q493" s="352"/>
      <c r="R493" s="352"/>
      <c r="S493" s="352"/>
      <c r="T493" s="352"/>
      <c r="U493" s="352"/>
      <c r="V493" s="352"/>
      <c r="W493" s="352"/>
      <c r="X493" s="352"/>
      <c r="Y493" s="352"/>
      <c r="Z493" s="352"/>
      <c r="AA493" s="352"/>
    </row>
    <row r="494">
      <c r="A494" s="352"/>
      <c r="B494" s="352"/>
      <c r="C494" s="352"/>
      <c r="D494" s="352"/>
      <c r="E494" s="352"/>
      <c r="F494" s="352"/>
      <c r="G494" s="352"/>
      <c r="H494" s="352"/>
      <c r="I494" s="352"/>
      <c r="J494" s="352"/>
      <c r="K494" s="352"/>
      <c r="L494" s="352"/>
      <c r="M494" s="352"/>
      <c r="N494" s="352"/>
      <c r="O494" s="352"/>
      <c r="P494" s="352"/>
      <c r="Q494" s="352"/>
      <c r="R494" s="352"/>
      <c r="S494" s="352"/>
      <c r="T494" s="352"/>
      <c r="U494" s="352"/>
      <c r="V494" s="352"/>
      <c r="W494" s="352"/>
      <c r="X494" s="352"/>
      <c r="Y494" s="352"/>
      <c r="Z494" s="352"/>
      <c r="AA494" s="352"/>
    </row>
    <row r="495">
      <c r="A495" s="352"/>
      <c r="B495" s="352"/>
      <c r="C495" s="352"/>
      <c r="D495" s="352"/>
      <c r="E495" s="352"/>
      <c r="F495" s="352"/>
      <c r="G495" s="352"/>
      <c r="H495" s="352"/>
      <c r="I495" s="352"/>
      <c r="J495" s="352"/>
      <c r="K495" s="352"/>
      <c r="L495" s="352"/>
      <c r="M495" s="352"/>
      <c r="N495" s="352"/>
      <c r="O495" s="352"/>
      <c r="P495" s="352"/>
      <c r="Q495" s="352"/>
      <c r="R495" s="352"/>
      <c r="S495" s="352"/>
      <c r="T495" s="352"/>
      <c r="U495" s="352"/>
      <c r="V495" s="352"/>
      <c r="W495" s="352"/>
      <c r="X495" s="352"/>
      <c r="Y495" s="352"/>
      <c r="Z495" s="352"/>
      <c r="AA495" s="352"/>
    </row>
    <row r="496">
      <c r="A496" s="352"/>
      <c r="B496" s="352"/>
      <c r="C496" s="352"/>
      <c r="D496" s="352"/>
      <c r="E496" s="352"/>
      <c r="F496" s="352"/>
      <c r="G496" s="352"/>
      <c r="H496" s="352"/>
      <c r="I496" s="352"/>
      <c r="J496" s="352"/>
      <c r="K496" s="352"/>
      <c r="L496" s="352"/>
      <c r="M496" s="352"/>
      <c r="N496" s="352"/>
      <c r="O496" s="352"/>
      <c r="P496" s="352"/>
      <c r="Q496" s="352"/>
      <c r="R496" s="352"/>
      <c r="S496" s="352"/>
      <c r="T496" s="352"/>
      <c r="U496" s="352"/>
      <c r="V496" s="352"/>
      <c r="W496" s="352"/>
      <c r="X496" s="352"/>
      <c r="Y496" s="352"/>
      <c r="Z496" s="352"/>
      <c r="AA496" s="352"/>
    </row>
    <row r="497">
      <c r="A497" s="352"/>
      <c r="B497" s="352"/>
      <c r="C497" s="352"/>
      <c r="D497" s="352"/>
      <c r="E497" s="352"/>
      <c r="F497" s="352"/>
      <c r="G497" s="352"/>
      <c r="H497" s="352"/>
      <c r="I497" s="352"/>
      <c r="J497" s="352"/>
      <c r="K497" s="352"/>
      <c r="L497" s="352"/>
      <c r="M497" s="352"/>
      <c r="N497" s="352"/>
      <c r="O497" s="352"/>
      <c r="P497" s="352"/>
      <c r="Q497" s="352"/>
      <c r="R497" s="352"/>
      <c r="S497" s="352"/>
      <c r="T497" s="352"/>
      <c r="U497" s="352"/>
      <c r="V497" s="352"/>
      <c r="W497" s="352"/>
      <c r="X497" s="352"/>
      <c r="Y497" s="352"/>
      <c r="Z497" s="352"/>
      <c r="AA497" s="352"/>
    </row>
    <row r="498">
      <c r="A498" s="352"/>
      <c r="B498" s="352"/>
      <c r="C498" s="352"/>
      <c r="D498" s="352"/>
      <c r="E498" s="352"/>
      <c r="F498" s="352"/>
      <c r="G498" s="352"/>
      <c r="H498" s="352"/>
      <c r="I498" s="352"/>
      <c r="J498" s="352"/>
      <c r="K498" s="352"/>
      <c r="L498" s="352"/>
      <c r="M498" s="352"/>
      <c r="N498" s="352"/>
      <c r="O498" s="352"/>
      <c r="P498" s="352"/>
      <c r="Q498" s="352"/>
      <c r="R498" s="352"/>
      <c r="S498" s="352"/>
      <c r="T498" s="352"/>
      <c r="U498" s="352"/>
      <c r="V498" s="352"/>
      <c r="W498" s="352"/>
      <c r="X498" s="352"/>
      <c r="Y498" s="352"/>
      <c r="Z498" s="352"/>
      <c r="AA498" s="352"/>
    </row>
    <row r="499">
      <c r="A499" s="352"/>
      <c r="B499" s="352"/>
      <c r="C499" s="352"/>
      <c r="D499" s="352"/>
      <c r="E499" s="352"/>
      <c r="F499" s="352"/>
      <c r="G499" s="352"/>
      <c r="H499" s="352"/>
      <c r="I499" s="352"/>
      <c r="J499" s="352"/>
      <c r="K499" s="352"/>
      <c r="L499" s="352"/>
      <c r="M499" s="352"/>
      <c r="N499" s="352"/>
      <c r="O499" s="352"/>
      <c r="P499" s="352"/>
      <c r="Q499" s="352"/>
      <c r="R499" s="352"/>
      <c r="S499" s="352"/>
      <c r="T499" s="352"/>
      <c r="U499" s="352"/>
      <c r="V499" s="352"/>
      <c r="W499" s="352"/>
      <c r="X499" s="352"/>
      <c r="Y499" s="352"/>
      <c r="Z499" s="352"/>
      <c r="AA499" s="352"/>
    </row>
    <row r="500">
      <c r="A500" s="352"/>
      <c r="B500" s="352"/>
      <c r="C500" s="352"/>
      <c r="D500" s="352"/>
      <c r="E500" s="352"/>
      <c r="F500" s="352"/>
      <c r="G500" s="352"/>
      <c r="H500" s="352"/>
      <c r="I500" s="352"/>
      <c r="J500" s="352"/>
      <c r="K500" s="352"/>
      <c r="L500" s="352"/>
      <c r="M500" s="352"/>
      <c r="N500" s="352"/>
      <c r="O500" s="352"/>
      <c r="P500" s="352"/>
      <c r="Q500" s="352"/>
      <c r="R500" s="352"/>
      <c r="S500" s="352"/>
      <c r="T500" s="352"/>
      <c r="U500" s="352"/>
      <c r="V500" s="352"/>
      <c r="W500" s="352"/>
      <c r="X500" s="352"/>
      <c r="Y500" s="352"/>
      <c r="Z500" s="352"/>
      <c r="AA500" s="352"/>
    </row>
    <row r="501">
      <c r="A501" s="352"/>
      <c r="B501" s="352"/>
      <c r="C501" s="352"/>
      <c r="D501" s="352"/>
      <c r="E501" s="352"/>
      <c r="F501" s="352"/>
      <c r="G501" s="352"/>
      <c r="H501" s="352"/>
      <c r="I501" s="352"/>
      <c r="J501" s="352"/>
      <c r="K501" s="352"/>
      <c r="L501" s="352"/>
      <c r="M501" s="352"/>
      <c r="N501" s="352"/>
      <c r="O501" s="352"/>
      <c r="P501" s="352"/>
      <c r="Q501" s="352"/>
      <c r="R501" s="352"/>
      <c r="S501" s="352"/>
      <c r="T501" s="352"/>
      <c r="U501" s="352"/>
      <c r="V501" s="352"/>
      <c r="W501" s="352"/>
      <c r="X501" s="352"/>
      <c r="Y501" s="352"/>
      <c r="Z501" s="352"/>
      <c r="AA501" s="352"/>
    </row>
    <row r="502">
      <c r="A502" s="352"/>
      <c r="B502" s="352"/>
      <c r="C502" s="352"/>
      <c r="D502" s="352"/>
      <c r="E502" s="352"/>
      <c r="F502" s="352"/>
      <c r="G502" s="352"/>
      <c r="H502" s="352"/>
      <c r="I502" s="352"/>
      <c r="J502" s="352"/>
      <c r="K502" s="352"/>
      <c r="L502" s="352"/>
      <c r="M502" s="352"/>
      <c r="N502" s="352"/>
      <c r="O502" s="352"/>
      <c r="P502" s="352"/>
      <c r="Q502" s="352"/>
      <c r="R502" s="352"/>
      <c r="S502" s="352"/>
      <c r="T502" s="352"/>
      <c r="U502" s="352"/>
      <c r="V502" s="352"/>
      <c r="W502" s="352"/>
      <c r="X502" s="352"/>
      <c r="Y502" s="352"/>
      <c r="Z502" s="352"/>
      <c r="AA502" s="352"/>
    </row>
    <row r="503">
      <c r="A503" s="352"/>
      <c r="B503" s="352"/>
      <c r="C503" s="352"/>
      <c r="D503" s="352"/>
      <c r="E503" s="352"/>
      <c r="F503" s="352"/>
      <c r="G503" s="352"/>
      <c r="H503" s="352"/>
      <c r="I503" s="352"/>
      <c r="J503" s="352"/>
      <c r="K503" s="352"/>
      <c r="L503" s="352"/>
      <c r="M503" s="352"/>
      <c r="N503" s="352"/>
      <c r="O503" s="352"/>
      <c r="P503" s="352"/>
      <c r="Q503" s="352"/>
      <c r="R503" s="352"/>
      <c r="S503" s="352"/>
      <c r="T503" s="352"/>
      <c r="U503" s="352"/>
      <c r="V503" s="352"/>
      <c r="W503" s="352"/>
      <c r="X503" s="352"/>
      <c r="Y503" s="352"/>
      <c r="Z503" s="352"/>
      <c r="AA503" s="352"/>
    </row>
    <row r="504">
      <c r="A504" s="352"/>
      <c r="B504" s="352"/>
      <c r="C504" s="352"/>
      <c r="D504" s="352"/>
      <c r="E504" s="352"/>
      <c r="F504" s="352"/>
      <c r="G504" s="352"/>
      <c r="H504" s="352"/>
      <c r="I504" s="352"/>
      <c r="J504" s="352"/>
      <c r="K504" s="352"/>
      <c r="L504" s="352"/>
      <c r="M504" s="352"/>
      <c r="N504" s="352"/>
      <c r="O504" s="352"/>
      <c r="P504" s="352"/>
      <c r="Q504" s="352"/>
      <c r="R504" s="352"/>
      <c r="S504" s="352"/>
      <c r="T504" s="352"/>
      <c r="U504" s="352"/>
      <c r="V504" s="352"/>
      <c r="W504" s="352"/>
      <c r="X504" s="352"/>
      <c r="Y504" s="352"/>
      <c r="Z504" s="352"/>
      <c r="AA504" s="352"/>
    </row>
    <row r="505">
      <c r="A505" s="352"/>
      <c r="B505" s="352"/>
      <c r="C505" s="352"/>
      <c r="D505" s="352"/>
      <c r="E505" s="352"/>
      <c r="F505" s="352"/>
      <c r="G505" s="352"/>
      <c r="H505" s="352"/>
      <c r="I505" s="352"/>
      <c r="J505" s="352"/>
      <c r="K505" s="352"/>
      <c r="L505" s="352"/>
      <c r="M505" s="352"/>
      <c r="N505" s="352"/>
      <c r="O505" s="352"/>
      <c r="P505" s="352"/>
      <c r="Q505" s="352"/>
      <c r="R505" s="352"/>
      <c r="S505" s="352"/>
      <c r="T505" s="352"/>
      <c r="U505" s="352"/>
      <c r="V505" s="352"/>
      <c r="W505" s="352"/>
      <c r="X505" s="352"/>
      <c r="Y505" s="352"/>
      <c r="Z505" s="352"/>
      <c r="AA505" s="352"/>
    </row>
    <row r="506">
      <c r="A506" s="352"/>
      <c r="B506" s="352"/>
      <c r="C506" s="352"/>
      <c r="D506" s="352"/>
      <c r="E506" s="352"/>
      <c r="F506" s="352"/>
      <c r="G506" s="352"/>
      <c r="H506" s="352"/>
      <c r="I506" s="352"/>
      <c r="J506" s="352"/>
      <c r="K506" s="352"/>
      <c r="L506" s="352"/>
      <c r="M506" s="352"/>
      <c r="N506" s="352"/>
      <c r="O506" s="352"/>
      <c r="P506" s="352"/>
      <c r="Q506" s="352"/>
      <c r="R506" s="352"/>
      <c r="S506" s="352"/>
      <c r="T506" s="352"/>
      <c r="U506" s="352"/>
      <c r="V506" s="352"/>
      <c r="W506" s="352"/>
      <c r="X506" s="352"/>
      <c r="Y506" s="352"/>
      <c r="Z506" s="352"/>
      <c r="AA506" s="352"/>
    </row>
    <row r="507">
      <c r="A507" s="352"/>
      <c r="B507" s="352"/>
      <c r="C507" s="352"/>
      <c r="D507" s="352"/>
      <c r="E507" s="352"/>
      <c r="F507" s="352"/>
      <c r="G507" s="352"/>
      <c r="H507" s="352"/>
      <c r="I507" s="352"/>
      <c r="J507" s="352"/>
      <c r="K507" s="352"/>
      <c r="L507" s="352"/>
      <c r="M507" s="352"/>
      <c r="N507" s="352"/>
      <c r="O507" s="352"/>
      <c r="P507" s="352"/>
      <c r="Q507" s="352"/>
      <c r="R507" s="352"/>
      <c r="S507" s="352"/>
      <c r="T507" s="352"/>
      <c r="U507" s="352"/>
      <c r="V507" s="352"/>
      <c r="W507" s="352"/>
      <c r="X507" s="352"/>
      <c r="Y507" s="352"/>
      <c r="Z507" s="352"/>
      <c r="AA507" s="352"/>
    </row>
    <row r="508">
      <c r="A508" s="352"/>
      <c r="B508" s="352"/>
      <c r="C508" s="352"/>
      <c r="D508" s="352"/>
      <c r="E508" s="352"/>
      <c r="F508" s="352"/>
      <c r="G508" s="352"/>
      <c r="H508" s="352"/>
      <c r="I508" s="352"/>
      <c r="J508" s="352"/>
      <c r="K508" s="352"/>
      <c r="L508" s="352"/>
      <c r="M508" s="352"/>
      <c r="N508" s="352"/>
      <c r="O508" s="352"/>
      <c r="P508" s="352"/>
      <c r="Q508" s="352"/>
      <c r="R508" s="352"/>
      <c r="S508" s="352"/>
      <c r="T508" s="352"/>
      <c r="U508" s="352"/>
      <c r="V508" s="352"/>
      <c r="W508" s="352"/>
      <c r="X508" s="352"/>
      <c r="Y508" s="352"/>
      <c r="Z508" s="352"/>
      <c r="AA508" s="352"/>
    </row>
    <row r="509">
      <c r="A509" s="352"/>
      <c r="B509" s="352"/>
      <c r="C509" s="352"/>
      <c r="D509" s="352"/>
      <c r="E509" s="352"/>
      <c r="F509" s="352"/>
      <c r="G509" s="352"/>
      <c r="H509" s="352"/>
      <c r="I509" s="352"/>
      <c r="J509" s="352"/>
      <c r="K509" s="352"/>
      <c r="L509" s="352"/>
      <c r="M509" s="352"/>
      <c r="N509" s="352"/>
      <c r="O509" s="352"/>
      <c r="P509" s="352"/>
      <c r="Q509" s="352"/>
      <c r="R509" s="352"/>
      <c r="S509" s="352"/>
      <c r="T509" s="352"/>
      <c r="U509" s="352"/>
      <c r="V509" s="352"/>
      <c r="W509" s="352"/>
      <c r="X509" s="352"/>
      <c r="Y509" s="352"/>
      <c r="Z509" s="352"/>
      <c r="AA509" s="352"/>
    </row>
    <row r="510">
      <c r="A510" s="352"/>
      <c r="B510" s="352"/>
      <c r="C510" s="352"/>
      <c r="D510" s="352"/>
      <c r="E510" s="352"/>
      <c r="F510" s="352"/>
      <c r="G510" s="352"/>
      <c r="H510" s="352"/>
      <c r="I510" s="352"/>
      <c r="J510" s="352"/>
      <c r="K510" s="352"/>
      <c r="L510" s="352"/>
      <c r="M510" s="352"/>
      <c r="N510" s="352"/>
      <c r="O510" s="352"/>
      <c r="P510" s="352"/>
      <c r="Q510" s="352"/>
      <c r="R510" s="352"/>
      <c r="S510" s="352"/>
      <c r="T510" s="352"/>
      <c r="U510" s="352"/>
      <c r="V510" s="352"/>
      <c r="W510" s="352"/>
      <c r="X510" s="352"/>
      <c r="Y510" s="352"/>
      <c r="Z510" s="352"/>
      <c r="AA510" s="352"/>
    </row>
    <row r="511">
      <c r="A511" s="352"/>
      <c r="B511" s="352"/>
      <c r="C511" s="352"/>
      <c r="D511" s="352"/>
      <c r="E511" s="352"/>
      <c r="F511" s="352"/>
      <c r="G511" s="352"/>
      <c r="H511" s="352"/>
      <c r="I511" s="352"/>
      <c r="J511" s="352"/>
      <c r="K511" s="352"/>
      <c r="L511" s="352"/>
      <c r="M511" s="352"/>
      <c r="N511" s="352"/>
      <c r="O511" s="352"/>
      <c r="P511" s="352"/>
      <c r="Q511" s="352"/>
      <c r="R511" s="352"/>
      <c r="S511" s="352"/>
      <c r="T511" s="352"/>
      <c r="U511" s="352"/>
      <c r="V511" s="352"/>
      <c r="W511" s="352"/>
      <c r="X511" s="352"/>
      <c r="Y511" s="352"/>
      <c r="Z511" s="352"/>
      <c r="AA511" s="352"/>
    </row>
    <row r="512">
      <c r="A512" s="352"/>
      <c r="B512" s="352"/>
      <c r="C512" s="352"/>
      <c r="D512" s="352"/>
      <c r="E512" s="352"/>
      <c r="F512" s="352"/>
      <c r="G512" s="352"/>
      <c r="H512" s="352"/>
      <c r="I512" s="352"/>
      <c r="J512" s="352"/>
      <c r="K512" s="352"/>
      <c r="L512" s="352"/>
      <c r="M512" s="352"/>
      <c r="N512" s="352"/>
      <c r="O512" s="352"/>
      <c r="P512" s="352"/>
      <c r="Q512" s="352"/>
      <c r="R512" s="352"/>
      <c r="S512" s="352"/>
      <c r="T512" s="352"/>
      <c r="U512" s="352"/>
      <c r="V512" s="352"/>
      <c r="W512" s="352"/>
      <c r="X512" s="352"/>
      <c r="Y512" s="352"/>
      <c r="Z512" s="352"/>
      <c r="AA512" s="352"/>
    </row>
    <row r="513">
      <c r="A513" s="352"/>
      <c r="B513" s="352"/>
      <c r="C513" s="352"/>
      <c r="D513" s="352"/>
      <c r="E513" s="352"/>
      <c r="F513" s="352"/>
      <c r="G513" s="352"/>
      <c r="H513" s="352"/>
      <c r="I513" s="352"/>
      <c r="J513" s="352"/>
      <c r="K513" s="352"/>
      <c r="L513" s="352"/>
      <c r="M513" s="352"/>
      <c r="N513" s="352"/>
      <c r="O513" s="352"/>
      <c r="P513" s="352"/>
      <c r="Q513" s="352"/>
      <c r="R513" s="352"/>
      <c r="S513" s="352"/>
      <c r="T513" s="352"/>
      <c r="U513" s="352"/>
      <c r="V513" s="352"/>
      <c r="W513" s="352"/>
      <c r="X513" s="352"/>
      <c r="Y513" s="352"/>
      <c r="Z513" s="352"/>
      <c r="AA513" s="352"/>
    </row>
    <row r="514">
      <c r="A514" s="352"/>
      <c r="B514" s="352"/>
      <c r="C514" s="352"/>
      <c r="D514" s="352"/>
      <c r="E514" s="352"/>
      <c r="F514" s="352"/>
      <c r="G514" s="352"/>
      <c r="H514" s="352"/>
      <c r="I514" s="352"/>
      <c r="J514" s="352"/>
      <c r="K514" s="352"/>
      <c r="L514" s="352"/>
      <c r="M514" s="352"/>
      <c r="N514" s="352"/>
      <c r="O514" s="352"/>
      <c r="P514" s="352"/>
      <c r="Q514" s="352"/>
      <c r="R514" s="352"/>
      <c r="S514" s="352"/>
      <c r="T514" s="352"/>
      <c r="U514" s="352"/>
      <c r="V514" s="352"/>
      <c r="W514" s="352"/>
      <c r="X514" s="352"/>
      <c r="Y514" s="352"/>
      <c r="Z514" s="352"/>
      <c r="AA514" s="352"/>
    </row>
    <row r="515">
      <c r="A515" s="352"/>
      <c r="B515" s="352"/>
      <c r="C515" s="352"/>
      <c r="D515" s="352"/>
      <c r="E515" s="352"/>
      <c r="F515" s="352"/>
      <c r="G515" s="352"/>
      <c r="H515" s="352"/>
      <c r="I515" s="352"/>
      <c r="J515" s="352"/>
      <c r="K515" s="352"/>
      <c r="L515" s="352"/>
      <c r="M515" s="352"/>
      <c r="N515" s="352"/>
      <c r="O515" s="352"/>
      <c r="P515" s="352"/>
      <c r="Q515" s="352"/>
      <c r="R515" s="352"/>
      <c r="S515" s="352"/>
      <c r="T515" s="352"/>
      <c r="U515" s="352"/>
      <c r="V515" s="352"/>
      <c r="W515" s="352"/>
      <c r="X515" s="352"/>
      <c r="Y515" s="352"/>
      <c r="Z515" s="352"/>
      <c r="AA515" s="352"/>
    </row>
    <row r="516">
      <c r="A516" s="352"/>
      <c r="B516" s="352"/>
      <c r="C516" s="352"/>
      <c r="D516" s="352"/>
      <c r="E516" s="352"/>
      <c r="F516" s="352"/>
      <c r="G516" s="352"/>
      <c r="H516" s="352"/>
      <c r="I516" s="352"/>
      <c r="J516" s="352"/>
      <c r="K516" s="352"/>
      <c r="L516" s="352"/>
      <c r="M516" s="352"/>
      <c r="N516" s="352"/>
      <c r="O516" s="352"/>
      <c r="P516" s="352"/>
      <c r="Q516" s="352"/>
      <c r="R516" s="352"/>
      <c r="S516" s="352"/>
      <c r="T516" s="352"/>
      <c r="U516" s="352"/>
      <c r="V516" s="352"/>
      <c r="W516" s="352"/>
      <c r="X516" s="352"/>
      <c r="Y516" s="352"/>
      <c r="Z516" s="352"/>
      <c r="AA516" s="352"/>
    </row>
    <row r="517">
      <c r="A517" s="352"/>
      <c r="B517" s="352"/>
      <c r="C517" s="352"/>
      <c r="D517" s="352"/>
      <c r="E517" s="352"/>
      <c r="F517" s="352"/>
      <c r="G517" s="352"/>
      <c r="H517" s="352"/>
      <c r="I517" s="352"/>
      <c r="J517" s="352"/>
      <c r="K517" s="352"/>
      <c r="L517" s="352"/>
      <c r="M517" s="352"/>
      <c r="N517" s="352"/>
      <c r="O517" s="352"/>
      <c r="P517" s="352"/>
      <c r="Q517" s="352"/>
      <c r="R517" s="352"/>
      <c r="S517" s="352"/>
      <c r="T517" s="352"/>
      <c r="U517" s="352"/>
      <c r="V517" s="352"/>
      <c r="W517" s="352"/>
      <c r="X517" s="352"/>
      <c r="Y517" s="352"/>
      <c r="Z517" s="352"/>
      <c r="AA517" s="352"/>
    </row>
    <row r="518">
      <c r="A518" s="352"/>
      <c r="B518" s="352"/>
      <c r="C518" s="352"/>
      <c r="D518" s="352"/>
      <c r="E518" s="352"/>
      <c r="F518" s="352"/>
      <c r="G518" s="352"/>
      <c r="H518" s="352"/>
      <c r="I518" s="352"/>
      <c r="J518" s="352"/>
      <c r="K518" s="352"/>
      <c r="L518" s="352"/>
      <c r="M518" s="352"/>
      <c r="N518" s="352"/>
      <c r="O518" s="352"/>
      <c r="P518" s="352"/>
      <c r="Q518" s="352"/>
      <c r="R518" s="352"/>
      <c r="S518" s="352"/>
      <c r="T518" s="352"/>
      <c r="U518" s="352"/>
      <c r="V518" s="352"/>
      <c r="W518" s="352"/>
      <c r="X518" s="352"/>
      <c r="Y518" s="352"/>
      <c r="Z518" s="352"/>
      <c r="AA518" s="352"/>
    </row>
    <row r="519">
      <c r="A519" s="352"/>
      <c r="B519" s="352"/>
      <c r="C519" s="352"/>
      <c r="D519" s="352"/>
      <c r="E519" s="352"/>
      <c r="F519" s="352"/>
      <c r="G519" s="352"/>
      <c r="H519" s="352"/>
      <c r="I519" s="352"/>
      <c r="J519" s="352"/>
      <c r="K519" s="352"/>
      <c r="L519" s="352"/>
      <c r="M519" s="352"/>
      <c r="N519" s="352"/>
      <c r="O519" s="352"/>
      <c r="P519" s="352"/>
      <c r="Q519" s="352"/>
      <c r="R519" s="352"/>
      <c r="S519" s="352"/>
      <c r="T519" s="352"/>
      <c r="U519" s="352"/>
      <c r="V519" s="352"/>
      <c r="W519" s="352"/>
      <c r="X519" s="352"/>
      <c r="Y519" s="352"/>
      <c r="Z519" s="352"/>
      <c r="AA519" s="352"/>
    </row>
    <row r="520">
      <c r="A520" s="352"/>
      <c r="B520" s="352"/>
      <c r="C520" s="352"/>
      <c r="D520" s="352"/>
      <c r="E520" s="352"/>
      <c r="F520" s="352"/>
      <c r="G520" s="352"/>
      <c r="H520" s="352"/>
      <c r="I520" s="352"/>
      <c r="J520" s="352"/>
      <c r="K520" s="352"/>
      <c r="L520" s="352"/>
      <c r="M520" s="352"/>
      <c r="N520" s="352"/>
      <c r="O520" s="352"/>
      <c r="P520" s="352"/>
      <c r="Q520" s="352"/>
      <c r="R520" s="352"/>
      <c r="S520" s="352"/>
      <c r="T520" s="352"/>
      <c r="U520" s="352"/>
      <c r="V520" s="352"/>
      <c r="W520" s="352"/>
      <c r="X520" s="352"/>
      <c r="Y520" s="352"/>
      <c r="Z520" s="352"/>
      <c r="AA520" s="352"/>
    </row>
    <row r="521">
      <c r="A521" s="352"/>
      <c r="B521" s="352"/>
      <c r="C521" s="352"/>
      <c r="D521" s="352"/>
      <c r="E521" s="352"/>
      <c r="F521" s="352"/>
      <c r="G521" s="352"/>
      <c r="H521" s="352"/>
      <c r="I521" s="352"/>
      <c r="J521" s="352"/>
      <c r="K521" s="352"/>
      <c r="L521" s="352"/>
      <c r="M521" s="352"/>
      <c r="N521" s="352"/>
      <c r="O521" s="352"/>
      <c r="P521" s="352"/>
      <c r="Q521" s="352"/>
      <c r="R521" s="352"/>
      <c r="S521" s="352"/>
      <c r="T521" s="352"/>
      <c r="U521" s="352"/>
      <c r="V521" s="352"/>
      <c r="W521" s="352"/>
      <c r="X521" s="352"/>
      <c r="Y521" s="352"/>
      <c r="Z521" s="352"/>
      <c r="AA521" s="352"/>
    </row>
    <row r="522">
      <c r="A522" s="352"/>
      <c r="B522" s="352"/>
      <c r="C522" s="352"/>
      <c r="D522" s="352"/>
      <c r="E522" s="352"/>
      <c r="F522" s="352"/>
      <c r="G522" s="352"/>
      <c r="H522" s="352"/>
      <c r="I522" s="352"/>
      <c r="J522" s="352"/>
      <c r="K522" s="352"/>
      <c r="L522" s="352"/>
      <c r="M522" s="352"/>
      <c r="N522" s="352"/>
      <c r="O522" s="352"/>
      <c r="P522" s="352"/>
      <c r="Q522" s="352"/>
      <c r="R522" s="352"/>
      <c r="S522" s="352"/>
      <c r="T522" s="352"/>
      <c r="U522" s="352"/>
      <c r="V522" s="352"/>
      <c r="W522" s="352"/>
      <c r="X522" s="352"/>
      <c r="Y522" s="352"/>
      <c r="Z522" s="352"/>
      <c r="AA522" s="352"/>
    </row>
    <row r="523">
      <c r="A523" s="352"/>
      <c r="B523" s="352"/>
      <c r="C523" s="352"/>
      <c r="D523" s="352"/>
      <c r="E523" s="352"/>
      <c r="F523" s="352"/>
      <c r="G523" s="352"/>
      <c r="H523" s="352"/>
      <c r="I523" s="352"/>
      <c r="J523" s="352"/>
      <c r="K523" s="352"/>
      <c r="L523" s="352"/>
      <c r="M523" s="352"/>
      <c r="N523" s="352"/>
      <c r="O523" s="352"/>
      <c r="P523" s="352"/>
      <c r="Q523" s="352"/>
      <c r="R523" s="352"/>
      <c r="S523" s="352"/>
      <c r="T523" s="352"/>
      <c r="U523" s="352"/>
      <c r="V523" s="352"/>
      <c r="W523" s="352"/>
      <c r="X523" s="352"/>
      <c r="Y523" s="352"/>
      <c r="Z523" s="352"/>
      <c r="AA523" s="352"/>
    </row>
    <row r="524">
      <c r="A524" s="352"/>
      <c r="B524" s="352"/>
      <c r="C524" s="352"/>
      <c r="D524" s="352"/>
      <c r="E524" s="352"/>
      <c r="F524" s="352"/>
      <c r="G524" s="352"/>
      <c r="H524" s="352"/>
      <c r="I524" s="352"/>
      <c r="J524" s="352"/>
      <c r="K524" s="352"/>
      <c r="L524" s="352"/>
      <c r="M524" s="352"/>
      <c r="N524" s="352"/>
      <c r="O524" s="352"/>
      <c r="P524" s="352"/>
      <c r="Q524" s="352"/>
      <c r="R524" s="352"/>
      <c r="S524" s="352"/>
      <c r="T524" s="352"/>
      <c r="U524" s="352"/>
      <c r="V524" s="352"/>
      <c r="W524" s="352"/>
      <c r="X524" s="352"/>
      <c r="Y524" s="352"/>
      <c r="Z524" s="352"/>
      <c r="AA524" s="352"/>
    </row>
    <row r="525">
      <c r="A525" s="352"/>
      <c r="B525" s="352"/>
      <c r="C525" s="352"/>
      <c r="D525" s="352"/>
      <c r="E525" s="352"/>
      <c r="F525" s="352"/>
      <c r="G525" s="352"/>
      <c r="H525" s="352"/>
      <c r="I525" s="352"/>
      <c r="J525" s="352"/>
      <c r="K525" s="352"/>
      <c r="L525" s="352"/>
      <c r="M525" s="352"/>
      <c r="N525" s="352"/>
      <c r="O525" s="352"/>
      <c r="P525" s="352"/>
      <c r="Q525" s="352"/>
      <c r="R525" s="352"/>
      <c r="S525" s="352"/>
      <c r="T525" s="352"/>
      <c r="U525" s="352"/>
      <c r="V525" s="352"/>
      <c r="W525" s="352"/>
      <c r="X525" s="352"/>
      <c r="Y525" s="352"/>
      <c r="Z525" s="352"/>
      <c r="AA525" s="352"/>
    </row>
    <row r="526">
      <c r="A526" s="352"/>
      <c r="B526" s="352"/>
      <c r="C526" s="352"/>
      <c r="D526" s="352"/>
      <c r="E526" s="352"/>
      <c r="F526" s="352"/>
      <c r="G526" s="352"/>
      <c r="H526" s="352"/>
      <c r="I526" s="352"/>
      <c r="J526" s="352"/>
      <c r="K526" s="352"/>
      <c r="L526" s="352"/>
      <c r="M526" s="352"/>
      <c r="N526" s="352"/>
      <c r="O526" s="352"/>
      <c r="P526" s="352"/>
      <c r="Q526" s="352"/>
      <c r="R526" s="352"/>
      <c r="S526" s="352"/>
      <c r="T526" s="352"/>
      <c r="U526" s="352"/>
      <c r="V526" s="352"/>
      <c r="W526" s="352"/>
      <c r="X526" s="352"/>
      <c r="Y526" s="352"/>
      <c r="Z526" s="352"/>
      <c r="AA526" s="352"/>
    </row>
    <row r="527">
      <c r="A527" s="352"/>
      <c r="B527" s="352"/>
      <c r="C527" s="352"/>
      <c r="D527" s="352"/>
      <c r="E527" s="352"/>
      <c r="F527" s="352"/>
      <c r="G527" s="352"/>
      <c r="H527" s="352"/>
      <c r="I527" s="352"/>
      <c r="J527" s="352"/>
      <c r="K527" s="352"/>
      <c r="L527" s="352"/>
      <c r="M527" s="352"/>
      <c r="N527" s="352"/>
      <c r="O527" s="352"/>
      <c r="P527" s="352"/>
      <c r="Q527" s="352"/>
      <c r="R527" s="352"/>
      <c r="S527" s="352"/>
      <c r="T527" s="352"/>
      <c r="U527" s="352"/>
      <c r="V527" s="352"/>
      <c r="W527" s="352"/>
      <c r="X527" s="352"/>
      <c r="Y527" s="352"/>
      <c r="Z527" s="352"/>
      <c r="AA527" s="352"/>
    </row>
    <row r="528">
      <c r="A528" s="352"/>
      <c r="B528" s="352"/>
      <c r="C528" s="352"/>
      <c r="D528" s="352"/>
      <c r="E528" s="352"/>
      <c r="F528" s="352"/>
      <c r="G528" s="352"/>
      <c r="H528" s="352"/>
      <c r="I528" s="352"/>
      <c r="J528" s="352"/>
      <c r="K528" s="352"/>
      <c r="L528" s="352"/>
      <c r="M528" s="352"/>
      <c r="N528" s="352"/>
      <c r="O528" s="352"/>
      <c r="P528" s="352"/>
      <c r="Q528" s="352"/>
      <c r="R528" s="352"/>
      <c r="S528" s="352"/>
      <c r="T528" s="352"/>
      <c r="U528" s="352"/>
      <c r="V528" s="352"/>
      <c r="W528" s="352"/>
      <c r="X528" s="352"/>
      <c r="Y528" s="352"/>
      <c r="Z528" s="352"/>
      <c r="AA528" s="352"/>
    </row>
    <row r="529">
      <c r="A529" s="352"/>
      <c r="B529" s="352"/>
      <c r="C529" s="352"/>
      <c r="D529" s="352"/>
      <c r="E529" s="352"/>
      <c r="F529" s="352"/>
      <c r="G529" s="352"/>
      <c r="H529" s="352"/>
      <c r="I529" s="352"/>
      <c r="J529" s="352"/>
      <c r="K529" s="352"/>
      <c r="L529" s="352"/>
      <c r="M529" s="352"/>
      <c r="N529" s="352"/>
      <c r="O529" s="352"/>
      <c r="P529" s="352"/>
      <c r="Q529" s="352"/>
      <c r="R529" s="352"/>
      <c r="S529" s="352"/>
      <c r="T529" s="352"/>
      <c r="U529" s="352"/>
      <c r="V529" s="352"/>
      <c r="W529" s="352"/>
      <c r="X529" s="352"/>
      <c r="Y529" s="352"/>
      <c r="Z529" s="352"/>
      <c r="AA529" s="352"/>
    </row>
    <row r="530">
      <c r="A530" s="352"/>
      <c r="B530" s="352"/>
      <c r="C530" s="352"/>
      <c r="D530" s="352"/>
      <c r="E530" s="352"/>
      <c r="F530" s="352"/>
      <c r="G530" s="352"/>
      <c r="H530" s="352"/>
      <c r="I530" s="352"/>
      <c r="J530" s="352"/>
      <c r="K530" s="352"/>
      <c r="L530" s="352"/>
      <c r="M530" s="352"/>
      <c r="N530" s="352"/>
      <c r="O530" s="352"/>
      <c r="P530" s="352"/>
      <c r="Q530" s="352"/>
      <c r="R530" s="352"/>
      <c r="S530" s="352"/>
      <c r="T530" s="352"/>
      <c r="U530" s="352"/>
      <c r="V530" s="352"/>
      <c r="W530" s="352"/>
      <c r="X530" s="352"/>
      <c r="Y530" s="352"/>
      <c r="Z530" s="352"/>
      <c r="AA530" s="352"/>
    </row>
    <row r="531">
      <c r="A531" s="352"/>
      <c r="B531" s="352"/>
      <c r="C531" s="352"/>
      <c r="D531" s="352"/>
      <c r="E531" s="352"/>
      <c r="F531" s="352"/>
      <c r="G531" s="352"/>
      <c r="H531" s="352"/>
      <c r="I531" s="352"/>
      <c r="J531" s="352"/>
      <c r="K531" s="352"/>
      <c r="L531" s="352"/>
      <c r="M531" s="352"/>
      <c r="N531" s="352"/>
      <c r="O531" s="352"/>
      <c r="P531" s="352"/>
      <c r="Q531" s="352"/>
      <c r="R531" s="352"/>
      <c r="S531" s="352"/>
      <c r="T531" s="352"/>
      <c r="U531" s="352"/>
      <c r="V531" s="352"/>
      <c r="W531" s="352"/>
      <c r="X531" s="352"/>
      <c r="Y531" s="352"/>
      <c r="Z531" s="352"/>
      <c r="AA531" s="352"/>
    </row>
    <row r="532">
      <c r="A532" s="352"/>
      <c r="B532" s="352"/>
      <c r="C532" s="352"/>
      <c r="D532" s="352"/>
      <c r="E532" s="352"/>
      <c r="F532" s="352"/>
      <c r="G532" s="352"/>
      <c r="H532" s="352"/>
      <c r="I532" s="352"/>
      <c r="J532" s="352"/>
      <c r="K532" s="352"/>
      <c r="L532" s="352"/>
      <c r="M532" s="352"/>
      <c r="N532" s="352"/>
      <c r="O532" s="352"/>
      <c r="P532" s="352"/>
      <c r="Q532" s="352"/>
      <c r="R532" s="352"/>
      <c r="S532" s="352"/>
      <c r="T532" s="352"/>
      <c r="U532" s="352"/>
      <c r="V532" s="352"/>
      <c r="W532" s="352"/>
      <c r="X532" s="352"/>
      <c r="Y532" s="352"/>
      <c r="Z532" s="352"/>
      <c r="AA532" s="352"/>
    </row>
    <row r="533">
      <c r="A533" s="352"/>
      <c r="B533" s="352"/>
      <c r="C533" s="352"/>
      <c r="D533" s="352"/>
      <c r="E533" s="352"/>
      <c r="F533" s="352"/>
      <c r="G533" s="352"/>
      <c r="H533" s="352"/>
      <c r="I533" s="352"/>
      <c r="J533" s="352"/>
      <c r="K533" s="352"/>
      <c r="L533" s="352"/>
      <c r="M533" s="352"/>
      <c r="N533" s="352"/>
      <c r="O533" s="352"/>
      <c r="P533" s="352"/>
      <c r="Q533" s="352"/>
      <c r="R533" s="352"/>
      <c r="S533" s="352"/>
      <c r="T533" s="352"/>
      <c r="U533" s="352"/>
      <c r="V533" s="352"/>
      <c r="W533" s="352"/>
      <c r="X533" s="352"/>
      <c r="Y533" s="352"/>
      <c r="Z533" s="352"/>
      <c r="AA533" s="352"/>
    </row>
    <row r="534">
      <c r="A534" s="352"/>
      <c r="B534" s="352"/>
      <c r="C534" s="352"/>
      <c r="D534" s="352"/>
      <c r="E534" s="352"/>
      <c r="F534" s="352"/>
      <c r="G534" s="352"/>
      <c r="H534" s="352"/>
      <c r="I534" s="352"/>
      <c r="J534" s="352"/>
      <c r="K534" s="352"/>
      <c r="L534" s="352"/>
      <c r="M534" s="352"/>
      <c r="N534" s="352"/>
      <c r="O534" s="352"/>
      <c r="P534" s="352"/>
      <c r="Q534" s="352"/>
      <c r="R534" s="352"/>
      <c r="S534" s="352"/>
      <c r="T534" s="352"/>
      <c r="U534" s="352"/>
      <c r="V534" s="352"/>
      <c r="W534" s="352"/>
      <c r="X534" s="352"/>
      <c r="Y534" s="352"/>
      <c r="Z534" s="352"/>
      <c r="AA534" s="352"/>
    </row>
    <row r="535">
      <c r="A535" s="352"/>
      <c r="B535" s="352"/>
      <c r="C535" s="352"/>
      <c r="D535" s="352"/>
      <c r="E535" s="352"/>
      <c r="F535" s="352"/>
      <c r="G535" s="352"/>
      <c r="H535" s="352"/>
      <c r="I535" s="352"/>
      <c r="J535" s="352"/>
      <c r="K535" s="352"/>
      <c r="L535" s="352"/>
      <c r="M535" s="352"/>
      <c r="N535" s="352"/>
      <c r="O535" s="352"/>
      <c r="P535" s="352"/>
      <c r="Q535" s="352"/>
      <c r="R535" s="352"/>
      <c r="S535" s="352"/>
      <c r="T535" s="352"/>
      <c r="U535" s="352"/>
      <c r="V535" s="352"/>
      <c r="W535" s="352"/>
      <c r="X535" s="352"/>
      <c r="Y535" s="352"/>
      <c r="Z535" s="352"/>
      <c r="AA535" s="352"/>
    </row>
    <row r="536">
      <c r="A536" s="352"/>
      <c r="B536" s="352"/>
      <c r="C536" s="352"/>
      <c r="D536" s="352"/>
      <c r="E536" s="352"/>
      <c r="F536" s="352"/>
      <c r="G536" s="352"/>
      <c r="H536" s="352"/>
      <c r="I536" s="352"/>
      <c r="J536" s="352"/>
      <c r="K536" s="352"/>
      <c r="L536" s="352"/>
      <c r="M536" s="352"/>
      <c r="N536" s="352"/>
      <c r="O536" s="352"/>
      <c r="P536" s="352"/>
      <c r="Q536" s="352"/>
      <c r="R536" s="352"/>
      <c r="S536" s="352"/>
      <c r="T536" s="352"/>
      <c r="U536" s="352"/>
      <c r="V536" s="352"/>
      <c r="W536" s="352"/>
      <c r="X536" s="352"/>
      <c r="Y536" s="352"/>
      <c r="Z536" s="352"/>
      <c r="AA536" s="352"/>
    </row>
    <row r="537">
      <c r="A537" s="352"/>
      <c r="B537" s="352"/>
      <c r="C537" s="352"/>
      <c r="D537" s="352"/>
      <c r="E537" s="352"/>
      <c r="F537" s="352"/>
      <c r="G537" s="352"/>
      <c r="H537" s="352"/>
      <c r="I537" s="352"/>
      <c r="J537" s="352"/>
      <c r="K537" s="352"/>
      <c r="L537" s="352"/>
      <c r="M537" s="352"/>
      <c r="N537" s="352"/>
      <c r="O537" s="352"/>
      <c r="P537" s="352"/>
      <c r="Q537" s="352"/>
      <c r="R537" s="352"/>
      <c r="S537" s="352"/>
      <c r="T537" s="352"/>
      <c r="U537" s="352"/>
      <c r="V537" s="352"/>
      <c r="W537" s="352"/>
      <c r="X537" s="352"/>
      <c r="Y537" s="352"/>
      <c r="Z537" s="352"/>
      <c r="AA537" s="352"/>
    </row>
    <row r="538">
      <c r="A538" s="352"/>
      <c r="B538" s="352"/>
      <c r="C538" s="352"/>
      <c r="D538" s="352"/>
      <c r="E538" s="352"/>
      <c r="F538" s="352"/>
      <c r="G538" s="352"/>
      <c r="H538" s="352"/>
      <c r="I538" s="352"/>
      <c r="J538" s="352"/>
      <c r="K538" s="352"/>
      <c r="L538" s="352"/>
      <c r="M538" s="352"/>
      <c r="N538" s="352"/>
      <c r="O538" s="352"/>
      <c r="P538" s="352"/>
      <c r="Q538" s="352"/>
      <c r="R538" s="352"/>
      <c r="S538" s="352"/>
      <c r="T538" s="352"/>
      <c r="U538" s="352"/>
      <c r="V538" s="352"/>
      <c r="W538" s="352"/>
      <c r="X538" s="352"/>
      <c r="Y538" s="352"/>
      <c r="Z538" s="352"/>
      <c r="AA538" s="352"/>
    </row>
    <row r="539">
      <c r="A539" s="352"/>
      <c r="B539" s="352"/>
      <c r="C539" s="352"/>
      <c r="D539" s="352"/>
      <c r="E539" s="352"/>
      <c r="F539" s="352"/>
      <c r="G539" s="352"/>
      <c r="H539" s="352"/>
      <c r="I539" s="352"/>
      <c r="J539" s="352"/>
      <c r="K539" s="352"/>
      <c r="L539" s="352"/>
      <c r="M539" s="352"/>
      <c r="N539" s="352"/>
      <c r="O539" s="352"/>
      <c r="P539" s="352"/>
      <c r="Q539" s="352"/>
      <c r="R539" s="352"/>
      <c r="S539" s="352"/>
      <c r="T539" s="352"/>
      <c r="U539" s="352"/>
      <c r="V539" s="352"/>
      <c r="W539" s="352"/>
      <c r="X539" s="352"/>
      <c r="Y539" s="352"/>
      <c r="Z539" s="352"/>
      <c r="AA539" s="352"/>
    </row>
    <row r="540">
      <c r="A540" s="352"/>
      <c r="B540" s="352"/>
      <c r="C540" s="352"/>
      <c r="D540" s="352"/>
      <c r="E540" s="352"/>
      <c r="F540" s="352"/>
      <c r="G540" s="352"/>
      <c r="H540" s="352"/>
      <c r="I540" s="352"/>
      <c r="J540" s="352"/>
      <c r="K540" s="352"/>
      <c r="L540" s="352"/>
      <c r="M540" s="352"/>
      <c r="N540" s="352"/>
      <c r="O540" s="352"/>
      <c r="P540" s="352"/>
      <c r="Q540" s="352"/>
      <c r="R540" s="352"/>
      <c r="S540" s="352"/>
      <c r="T540" s="352"/>
      <c r="U540" s="352"/>
      <c r="V540" s="352"/>
      <c r="W540" s="352"/>
      <c r="X540" s="352"/>
      <c r="Y540" s="352"/>
      <c r="Z540" s="352"/>
      <c r="AA540" s="352"/>
    </row>
    <row r="541">
      <c r="A541" s="352"/>
      <c r="B541" s="352"/>
      <c r="C541" s="352"/>
      <c r="D541" s="352"/>
      <c r="E541" s="352"/>
      <c r="F541" s="352"/>
      <c r="G541" s="352"/>
      <c r="H541" s="352"/>
      <c r="I541" s="352"/>
      <c r="J541" s="352"/>
      <c r="K541" s="352"/>
      <c r="L541" s="352"/>
      <c r="M541" s="352"/>
      <c r="N541" s="352"/>
      <c r="O541" s="352"/>
      <c r="P541" s="352"/>
      <c r="Q541" s="352"/>
      <c r="R541" s="352"/>
      <c r="S541" s="352"/>
      <c r="T541" s="352"/>
      <c r="U541" s="352"/>
      <c r="V541" s="352"/>
      <c r="W541" s="352"/>
      <c r="X541" s="352"/>
      <c r="Y541" s="352"/>
      <c r="Z541" s="352"/>
      <c r="AA541" s="352"/>
    </row>
    <row r="542">
      <c r="A542" s="352"/>
      <c r="B542" s="352"/>
      <c r="C542" s="352"/>
      <c r="D542" s="352"/>
      <c r="E542" s="352"/>
      <c r="F542" s="352"/>
      <c r="G542" s="352"/>
      <c r="H542" s="352"/>
      <c r="I542" s="352"/>
      <c r="J542" s="352"/>
      <c r="K542" s="352"/>
      <c r="L542" s="352"/>
      <c r="M542" s="352"/>
      <c r="N542" s="352"/>
      <c r="O542" s="352"/>
      <c r="P542" s="352"/>
      <c r="Q542" s="352"/>
      <c r="R542" s="352"/>
      <c r="S542" s="352"/>
      <c r="T542" s="352"/>
      <c r="U542" s="352"/>
      <c r="V542" s="352"/>
      <c r="W542" s="352"/>
      <c r="X542" s="352"/>
      <c r="Y542" s="352"/>
      <c r="Z542" s="352"/>
      <c r="AA542" s="352"/>
    </row>
    <row r="543">
      <c r="A543" s="352"/>
      <c r="B543" s="352"/>
      <c r="C543" s="352"/>
      <c r="D543" s="352"/>
      <c r="E543" s="352"/>
      <c r="F543" s="352"/>
      <c r="G543" s="352"/>
      <c r="H543" s="352"/>
      <c r="I543" s="352"/>
      <c r="J543" s="352"/>
      <c r="K543" s="352"/>
      <c r="L543" s="352"/>
      <c r="M543" s="352"/>
      <c r="N543" s="352"/>
      <c r="O543" s="352"/>
      <c r="P543" s="352"/>
      <c r="Q543" s="352"/>
      <c r="R543" s="352"/>
      <c r="S543" s="352"/>
      <c r="T543" s="352"/>
      <c r="U543" s="352"/>
      <c r="V543" s="352"/>
      <c r="W543" s="352"/>
      <c r="X543" s="352"/>
      <c r="Y543" s="352"/>
      <c r="Z543" s="352"/>
      <c r="AA543" s="352"/>
    </row>
    <row r="544">
      <c r="A544" s="352"/>
      <c r="B544" s="352"/>
      <c r="C544" s="352"/>
      <c r="D544" s="352"/>
      <c r="E544" s="352"/>
      <c r="F544" s="352"/>
      <c r="G544" s="352"/>
      <c r="H544" s="352"/>
      <c r="I544" s="352"/>
      <c r="J544" s="352"/>
      <c r="K544" s="352"/>
      <c r="L544" s="352"/>
      <c r="M544" s="352"/>
      <c r="N544" s="352"/>
      <c r="O544" s="352"/>
      <c r="P544" s="352"/>
      <c r="Q544" s="352"/>
      <c r="R544" s="352"/>
      <c r="S544" s="352"/>
      <c r="T544" s="352"/>
      <c r="U544" s="352"/>
      <c r="V544" s="352"/>
      <c r="W544" s="352"/>
      <c r="X544" s="352"/>
      <c r="Y544" s="352"/>
      <c r="Z544" s="352"/>
      <c r="AA544" s="352"/>
    </row>
    <row r="545">
      <c r="A545" s="352"/>
      <c r="B545" s="352"/>
      <c r="C545" s="352"/>
      <c r="D545" s="352"/>
      <c r="E545" s="352"/>
      <c r="F545" s="352"/>
      <c r="G545" s="352"/>
      <c r="H545" s="352"/>
      <c r="I545" s="352"/>
      <c r="J545" s="352"/>
      <c r="K545" s="352"/>
      <c r="L545" s="352"/>
      <c r="M545" s="352"/>
      <c r="N545" s="352"/>
      <c r="O545" s="352"/>
      <c r="P545" s="352"/>
      <c r="Q545" s="352"/>
      <c r="R545" s="352"/>
      <c r="S545" s="352"/>
      <c r="T545" s="352"/>
      <c r="U545" s="352"/>
      <c r="V545" s="352"/>
      <c r="W545" s="352"/>
      <c r="X545" s="352"/>
      <c r="Y545" s="352"/>
      <c r="Z545" s="352"/>
      <c r="AA545" s="352"/>
    </row>
    <row r="546">
      <c r="A546" s="352"/>
      <c r="B546" s="352"/>
      <c r="C546" s="352"/>
      <c r="D546" s="352"/>
      <c r="E546" s="352"/>
      <c r="F546" s="352"/>
      <c r="G546" s="352"/>
      <c r="H546" s="352"/>
      <c r="I546" s="352"/>
      <c r="J546" s="352"/>
      <c r="K546" s="352"/>
      <c r="L546" s="352"/>
      <c r="M546" s="352"/>
      <c r="N546" s="352"/>
      <c r="O546" s="352"/>
      <c r="P546" s="352"/>
      <c r="Q546" s="352"/>
      <c r="R546" s="352"/>
      <c r="S546" s="352"/>
      <c r="T546" s="352"/>
      <c r="U546" s="352"/>
      <c r="V546" s="352"/>
      <c r="W546" s="352"/>
      <c r="X546" s="352"/>
      <c r="Y546" s="352"/>
      <c r="Z546" s="352"/>
      <c r="AA546" s="352"/>
    </row>
    <row r="547">
      <c r="A547" s="352"/>
      <c r="B547" s="352"/>
      <c r="C547" s="352"/>
      <c r="D547" s="352"/>
      <c r="E547" s="352"/>
      <c r="F547" s="352"/>
      <c r="G547" s="352"/>
      <c r="H547" s="352"/>
      <c r="I547" s="352"/>
      <c r="J547" s="352"/>
      <c r="K547" s="352"/>
      <c r="L547" s="352"/>
      <c r="M547" s="352"/>
      <c r="N547" s="352"/>
      <c r="O547" s="352"/>
      <c r="P547" s="352"/>
      <c r="Q547" s="352"/>
      <c r="R547" s="352"/>
      <c r="S547" s="352"/>
      <c r="T547" s="352"/>
      <c r="U547" s="352"/>
      <c r="V547" s="352"/>
      <c r="W547" s="352"/>
      <c r="X547" s="352"/>
      <c r="Y547" s="352"/>
      <c r="Z547" s="352"/>
      <c r="AA547" s="352"/>
    </row>
    <row r="548">
      <c r="A548" s="352"/>
      <c r="B548" s="352"/>
      <c r="C548" s="352"/>
      <c r="D548" s="352"/>
      <c r="E548" s="352"/>
      <c r="F548" s="352"/>
      <c r="G548" s="352"/>
      <c r="H548" s="352"/>
      <c r="I548" s="352"/>
      <c r="J548" s="352"/>
      <c r="K548" s="352"/>
      <c r="L548" s="352"/>
      <c r="M548" s="352"/>
      <c r="N548" s="352"/>
      <c r="O548" s="352"/>
      <c r="P548" s="352"/>
      <c r="Q548" s="352"/>
      <c r="R548" s="352"/>
      <c r="S548" s="352"/>
      <c r="T548" s="352"/>
      <c r="U548" s="352"/>
      <c r="V548" s="352"/>
      <c r="W548" s="352"/>
      <c r="X548" s="352"/>
      <c r="Y548" s="352"/>
      <c r="Z548" s="352"/>
      <c r="AA548" s="352"/>
    </row>
    <row r="549">
      <c r="A549" s="352"/>
      <c r="B549" s="352"/>
      <c r="C549" s="352"/>
      <c r="D549" s="352"/>
      <c r="E549" s="352"/>
      <c r="F549" s="352"/>
      <c r="G549" s="352"/>
      <c r="H549" s="352"/>
      <c r="I549" s="352"/>
      <c r="J549" s="352"/>
      <c r="K549" s="352"/>
      <c r="L549" s="352"/>
      <c r="M549" s="352"/>
      <c r="N549" s="352"/>
      <c r="O549" s="352"/>
      <c r="P549" s="352"/>
      <c r="Q549" s="352"/>
      <c r="R549" s="352"/>
      <c r="S549" s="352"/>
      <c r="T549" s="352"/>
      <c r="U549" s="352"/>
      <c r="V549" s="352"/>
      <c r="W549" s="352"/>
      <c r="X549" s="352"/>
      <c r="Y549" s="352"/>
      <c r="Z549" s="352"/>
      <c r="AA549" s="352"/>
    </row>
    <row r="550">
      <c r="A550" s="352"/>
      <c r="B550" s="352"/>
      <c r="C550" s="352"/>
      <c r="D550" s="352"/>
      <c r="E550" s="352"/>
      <c r="F550" s="352"/>
      <c r="G550" s="352"/>
      <c r="H550" s="352"/>
      <c r="I550" s="352"/>
      <c r="J550" s="352"/>
      <c r="K550" s="352"/>
      <c r="L550" s="352"/>
      <c r="M550" s="352"/>
      <c r="N550" s="352"/>
      <c r="O550" s="352"/>
      <c r="P550" s="352"/>
      <c r="Q550" s="352"/>
      <c r="R550" s="352"/>
      <c r="S550" s="352"/>
      <c r="T550" s="352"/>
      <c r="U550" s="352"/>
      <c r="V550" s="352"/>
      <c r="W550" s="352"/>
      <c r="X550" s="352"/>
      <c r="Y550" s="352"/>
      <c r="Z550" s="352"/>
      <c r="AA550" s="352"/>
    </row>
    <row r="551">
      <c r="A551" s="352"/>
      <c r="B551" s="352"/>
      <c r="C551" s="352"/>
      <c r="D551" s="352"/>
      <c r="E551" s="352"/>
      <c r="F551" s="352"/>
      <c r="G551" s="352"/>
      <c r="H551" s="352"/>
      <c r="I551" s="352"/>
      <c r="J551" s="352"/>
      <c r="K551" s="352"/>
      <c r="L551" s="352"/>
      <c r="M551" s="352"/>
      <c r="N551" s="352"/>
      <c r="O551" s="352"/>
      <c r="P551" s="352"/>
      <c r="Q551" s="352"/>
      <c r="R551" s="352"/>
      <c r="S551" s="352"/>
      <c r="T551" s="352"/>
      <c r="U551" s="352"/>
      <c r="V551" s="352"/>
      <c r="W551" s="352"/>
      <c r="X551" s="352"/>
      <c r="Y551" s="352"/>
      <c r="Z551" s="352"/>
      <c r="AA551" s="352"/>
    </row>
    <row r="552">
      <c r="A552" s="352"/>
      <c r="B552" s="352"/>
      <c r="C552" s="352"/>
      <c r="D552" s="352"/>
      <c r="E552" s="352"/>
      <c r="F552" s="352"/>
      <c r="G552" s="352"/>
      <c r="H552" s="352"/>
      <c r="I552" s="352"/>
      <c r="J552" s="352"/>
      <c r="K552" s="352"/>
      <c r="L552" s="352"/>
      <c r="M552" s="352"/>
      <c r="N552" s="352"/>
      <c r="O552" s="352"/>
      <c r="P552" s="352"/>
      <c r="Q552" s="352"/>
      <c r="R552" s="352"/>
      <c r="S552" s="352"/>
      <c r="T552" s="352"/>
      <c r="U552" s="352"/>
      <c r="V552" s="352"/>
      <c r="W552" s="352"/>
      <c r="X552" s="352"/>
      <c r="Y552" s="352"/>
      <c r="Z552" s="352"/>
      <c r="AA552" s="352"/>
    </row>
    <row r="553">
      <c r="A553" s="352"/>
      <c r="B553" s="352"/>
      <c r="C553" s="352"/>
      <c r="D553" s="352"/>
      <c r="E553" s="352"/>
      <c r="F553" s="352"/>
      <c r="G553" s="352"/>
      <c r="H553" s="352"/>
      <c r="I553" s="352"/>
      <c r="J553" s="352"/>
      <c r="K553" s="352"/>
      <c r="L553" s="352"/>
      <c r="M553" s="352"/>
      <c r="N553" s="352"/>
      <c r="O553" s="352"/>
      <c r="P553" s="352"/>
      <c r="Q553" s="352"/>
      <c r="R553" s="352"/>
      <c r="S553" s="352"/>
      <c r="T553" s="352"/>
      <c r="U553" s="352"/>
      <c r="V553" s="352"/>
      <c r="W553" s="352"/>
      <c r="X553" s="352"/>
      <c r="Y553" s="352"/>
      <c r="Z553" s="352"/>
      <c r="AA553" s="352"/>
    </row>
    <row r="554">
      <c r="A554" s="352"/>
      <c r="B554" s="352"/>
      <c r="C554" s="352"/>
      <c r="D554" s="352"/>
      <c r="E554" s="352"/>
      <c r="F554" s="352"/>
      <c r="G554" s="352"/>
      <c r="H554" s="352"/>
      <c r="I554" s="352"/>
      <c r="J554" s="352"/>
      <c r="K554" s="352"/>
      <c r="L554" s="352"/>
      <c r="M554" s="352"/>
      <c r="N554" s="352"/>
      <c r="O554" s="352"/>
      <c r="P554" s="352"/>
      <c r="Q554" s="352"/>
      <c r="R554" s="352"/>
      <c r="S554" s="352"/>
      <c r="T554" s="352"/>
      <c r="U554" s="352"/>
      <c r="V554" s="352"/>
      <c r="W554" s="352"/>
      <c r="X554" s="352"/>
      <c r="Y554" s="352"/>
      <c r="Z554" s="352"/>
      <c r="AA554" s="352"/>
    </row>
    <row r="555">
      <c r="A555" s="352"/>
      <c r="B555" s="352"/>
      <c r="C555" s="352"/>
      <c r="D555" s="352"/>
      <c r="E555" s="352"/>
      <c r="F555" s="352"/>
      <c r="G555" s="352"/>
      <c r="H555" s="352"/>
      <c r="I555" s="352"/>
      <c r="J555" s="352"/>
      <c r="K555" s="352"/>
      <c r="L555" s="352"/>
      <c r="M555" s="352"/>
      <c r="N555" s="352"/>
      <c r="O555" s="352"/>
      <c r="P555" s="352"/>
      <c r="Q555" s="352"/>
      <c r="R555" s="352"/>
      <c r="S555" s="352"/>
      <c r="T555" s="352"/>
      <c r="U555" s="352"/>
      <c r="V555" s="352"/>
      <c r="W555" s="352"/>
      <c r="X555" s="352"/>
      <c r="Y555" s="352"/>
      <c r="Z555" s="352"/>
      <c r="AA555" s="352"/>
    </row>
    <row r="556">
      <c r="A556" s="352"/>
      <c r="B556" s="352"/>
      <c r="C556" s="352"/>
      <c r="D556" s="352"/>
      <c r="E556" s="352"/>
      <c r="F556" s="352"/>
      <c r="G556" s="352"/>
      <c r="H556" s="352"/>
      <c r="I556" s="352"/>
      <c r="J556" s="352"/>
      <c r="K556" s="352"/>
      <c r="L556" s="352"/>
      <c r="M556" s="352"/>
      <c r="N556" s="352"/>
      <c r="O556" s="352"/>
      <c r="P556" s="352"/>
      <c r="Q556" s="352"/>
      <c r="R556" s="352"/>
      <c r="S556" s="352"/>
      <c r="T556" s="352"/>
      <c r="U556" s="352"/>
      <c r="V556" s="352"/>
      <c r="W556" s="352"/>
      <c r="X556" s="352"/>
      <c r="Y556" s="352"/>
      <c r="Z556" s="352"/>
      <c r="AA556" s="352"/>
    </row>
    <row r="557">
      <c r="A557" s="352"/>
      <c r="B557" s="352"/>
      <c r="C557" s="352"/>
      <c r="D557" s="352"/>
      <c r="E557" s="352"/>
      <c r="F557" s="352"/>
      <c r="G557" s="352"/>
      <c r="H557" s="352"/>
      <c r="I557" s="352"/>
      <c r="J557" s="352"/>
      <c r="K557" s="352"/>
      <c r="L557" s="352"/>
      <c r="M557" s="352"/>
      <c r="N557" s="352"/>
      <c r="O557" s="352"/>
      <c r="P557" s="352"/>
      <c r="Q557" s="352"/>
      <c r="R557" s="352"/>
      <c r="S557" s="352"/>
      <c r="T557" s="352"/>
      <c r="U557" s="352"/>
      <c r="V557" s="352"/>
      <c r="W557" s="352"/>
      <c r="X557" s="352"/>
      <c r="Y557" s="352"/>
      <c r="Z557" s="352"/>
      <c r="AA557" s="352"/>
    </row>
    <row r="558">
      <c r="A558" s="352"/>
      <c r="B558" s="352"/>
      <c r="C558" s="352"/>
      <c r="D558" s="352"/>
      <c r="E558" s="352"/>
      <c r="F558" s="352"/>
      <c r="G558" s="352"/>
      <c r="H558" s="352"/>
      <c r="I558" s="352"/>
      <c r="J558" s="352"/>
      <c r="K558" s="352"/>
      <c r="L558" s="352"/>
      <c r="M558" s="352"/>
      <c r="N558" s="352"/>
      <c r="O558" s="352"/>
      <c r="P558" s="352"/>
      <c r="Q558" s="352"/>
      <c r="R558" s="352"/>
      <c r="S558" s="352"/>
      <c r="T558" s="352"/>
      <c r="U558" s="352"/>
      <c r="V558" s="352"/>
      <c r="W558" s="352"/>
      <c r="X558" s="352"/>
      <c r="Y558" s="352"/>
      <c r="Z558" s="352"/>
      <c r="AA558" s="352"/>
    </row>
    <row r="559">
      <c r="A559" s="352"/>
      <c r="B559" s="352"/>
      <c r="C559" s="352"/>
      <c r="D559" s="352"/>
      <c r="E559" s="352"/>
      <c r="F559" s="352"/>
      <c r="G559" s="352"/>
      <c r="H559" s="352"/>
      <c r="I559" s="352"/>
      <c r="J559" s="352"/>
      <c r="K559" s="352"/>
      <c r="L559" s="352"/>
      <c r="M559" s="352"/>
      <c r="N559" s="352"/>
      <c r="O559" s="352"/>
      <c r="P559" s="352"/>
      <c r="Q559" s="352"/>
      <c r="R559" s="352"/>
      <c r="S559" s="352"/>
      <c r="T559" s="352"/>
      <c r="U559" s="352"/>
      <c r="V559" s="352"/>
      <c r="W559" s="352"/>
      <c r="X559" s="352"/>
      <c r="Y559" s="352"/>
      <c r="Z559" s="352"/>
      <c r="AA559" s="352"/>
    </row>
    <row r="560">
      <c r="A560" s="352"/>
      <c r="B560" s="352"/>
      <c r="C560" s="352"/>
      <c r="D560" s="352"/>
      <c r="E560" s="352"/>
      <c r="F560" s="352"/>
      <c r="G560" s="352"/>
      <c r="H560" s="352"/>
      <c r="I560" s="352"/>
      <c r="J560" s="352"/>
      <c r="K560" s="352"/>
      <c r="L560" s="352"/>
      <c r="M560" s="352"/>
      <c r="N560" s="352"/>
      <c r="O560" s="352"/>
      <c r="P560" s="352"/>
      <c r="Q560" s="352"/>
      <c r="R560" s="352"/>
      <c r="S560" s="352"/>
      <c r="T560" s="352"/>
      <c r="U560" s="352"/>
      <c r="V560" s="352"/>
      <c r="W560" s="352"/>
      <c r="X560" s="352"/>
      <c r="Y560" s="352"/>
      <c r="Z560" s="352"/>
      <c r="AA560" s="352"/>
    </row>
    <row r="561">
      <c r="A561" s="352"/>
      <c r="B561" s="352"/>
      <c r="C561" s="352"/>
      <c r="D561" s="352"/>
      <c r="E561" s="352"/>
      <c r="F561" s="352"/>
      <c r="G561" s="352"/>
      <c r="H561" s="352"/>
      <c r="I561" s="352"/>
      <c r="J561" s="352"/>
      <c r="K561" s="352"/>
      <c r="L561" s="352"/>
      <c r="M561" s="352"/>
      <c r="N561" s="352"/>
      <c r="O561" s="352"/>
      <c r="P561" s="352"/>
      <c r="Q561" s="352"/>
      <c r="R561" s="352"/>
      <c r="S561" s="352"/>
      <c r="T561" s="352"/>
      <c r="U561" s="352"/>
      <c r="V561" s="352"/>
      <c r="W561" s="352"/>
      <c r="X561" s="352"/>
      <c r="Y561" s="352"/>
      <c r="Z561" s="352"/>
      <c r="AA561" s="352"/>
    </row>
    <row r="562">
      <c r="A562" s="352"/>
      <c r="B562" s="352"/>
      <c r="C562" s="352"/>
      <c r="D562" s="352"/>
      <c r="E562" s="352"/>
      <c r="F562" s="352"/>
      <c r="G562" s="352"/>
      <c r="H562" s="352"/>
      <c r="I562" s="352"/>
      <c r="J562" s="352"/>
      <c r="K562" s="352"/>
      <c r="L562" s="352"/>
      <c r="M562" s="352"/>
      <c r="N562" s="352"/>
      <c r="O562" s="352"/>
      <c r="P562" s="352"/>
      <c r="Q562" s="352"/>
      <c r="R562" s="352"/>
      <c r="S562" s="352"/>
      <c r="T562" s="352"/>
      <c r="U562" s="352"/>
      <c r="V562" s="352"/>
      <c r="W562" s="352"/>
      <c r="X562" s="352"/>
      <c r="Y562" s="352"/>
      <c r="Z562" s="352"/>
      <c r="AA562" s="352"/>
    </row>
    <row r="563">
      <c r="A563" s="352"/>
      <c r="B563" s="352"/>
      <c r="C563" s="352"/>
      <c r="D563" s="352"/>
      <c r="E563" s="352"/>
      <c r="F563" s="352"/>
      <c r="G563" s="352"/>
      <c r="H563" s="352"/>
      <c r="I563" s="352"/>
      <c r="J563" s="352"/>
      <c r="K563" s="352"/>
      <c r="L563" s="352"/>
      <c r="M563" s="352"/>
      <c r="N563" s="352"/>
      <c r="O563" s="352"/>
      <c r="P563" s="352"/>
      <c r="Q563" s="352"/>
      <c r="R563" s="352"/>
      <c r="S563" s="352"/>
      <c r="T563" s="352"/>
      <c r="U563" s="352"/>
      <c r="V563" s="352"/>
      <c r="W563" s="352"/>
      <c r="X563" s="352"/>
      <c r="Y563" s="352"/>
      <c r="Z563" s="352"/>
      <c r="AA563" s="352"/>
    </row>
    <row r="564">
      <c r="A564" s="352"/>
      <c r="B564" s="352"/>
      <c r="C564" s="352"/>
      <c r="D564" s="352"/>
      <c r="E564" s="352"/>
      <c r="F564" s="352"/>
      <c r="G564" s="352"/>
      <c r="H564" s="352"/>
      <c r="I564" s="352"/>
      <c r="J564" s="352"/>
      <c r="K564" s="352"/>
      <c r="L564" s="352"/>
      <c r="M564" s="352"/>
      <c r="N564" s="352"/>
      <c r="O564" s="352"/>
      <c r="P564" s="352"/>
      <c r="Q564" s="352"/>
      <c r="R564" s="352"/>
      <c r="S564" s="352"/>
      <c r="T564" s="352"/>
      <c r="U564" s="352"/>
      <c r="V564" s="352"/>
      <c r="W564" s="352"/>
      <c r="X564" s="352"/>
      <c r="Y564" s="352"/>
      <c r="Z564" s="352"/>
      <c r="AA564" s="352"/>
    </row>
    <row r="565">
      <c r="A565" s="352"/>
      <c r="B565" s="352"/>
      <c r="C565" s="352"/>
      <c r="D565" s="352"/>
      <c r="E565" s="352"/>
      <c r="F565" s="352"/>
      <c r="G565" s="352"/>
      <c r="H565" s="352"/>
      <c r="I565" s="352"/>
      <c r="J565" s="352"/>
      <c r="K565" s="352"/>
      <c r="L565" s="352"/>
      <c r="M565" s="352"/>
      <c r="N565" s="352"/>
      <c r="O565" s="352"/>
      <c r="P565" s="352"/>
      <c r="Q565" s="352"/>
      <c r="R565" s="352"/>
      <c r="S565" s="352"/>
      <c r="T565" s="352"/>
      <c r="U565" s="352"/>
      <c r="V565" s="352"/>
      <c r="W565" s="352"/>
      <c r="X565" s="352"/>
      <c r="Y565" s="352"/>
      <c r="Z565" s="352"/>
      <c r="AA565" s="352"/>
    </row>
    <row r="566">
      <c r="A566" s="352"/>
      <c r="B566" s="352"/>
      <c r="C566" s="352"/>
      <c r="D566" s="352"/>
      <c r="E566" s="352"/>
      <c r="F566" s="352"/>
      <c r="G566" s="352"/>
      <c r="H566" s="352"/>
      <c r="I566" s="352"/>
      <c r="J566" s="352"/>
      <c r="K566" s="352"/>
      <c r="L566" s="352"/>
      <c r="M566" s="352"/>
      <c r="N566" s="352"/>
      <c r="O566" s="352"/>
      <c r="P566" s="352"/>
      <c r="Q566" s="352"/>
      <c r="R566" s="352"/>
      <c r="S566" s="352"/>
      <c r="T566" s="352"/>
      <c r="U566" s="352"/>
      <c r="V566" s="352"/>
      <c r="W566" s="352"/>
      <c r="X566" s="352"/>
      <c r="Y566" s="352"/>
      <c r="Z566" s="352"/>
      <c r="AA566" s="352"/>
    </row>
    <row r="567">
      <c r="A567" s="352"/>
      <c r="B567" s="352"/>
      <c r="C567" s="352"/>
      <c r="D567" s="352"/>
      <c r="E567" s="352"/>
      <c r="F567" s="352"/>
      <c r="G567" s="352"/>
      <c r="H567" s="352"/>
      <c r="I567" s="352"/>
      <c r="J567" s="352"/>
      <c r="K567" s="352"/>
      <c r="L567" s="352"/>
      <c r="M567" s="352"/>
      <c r="N567" s="352"/>
      <c r="O567" s="352"/>
      <c r="P567" s="352"/>
      <c r="Q567" s="352"/>
      <c r="R567" s="352"/>
      <c r="S567" s="352"/>
      <c r="T567" s="352"/>
      <c r="U567" s="352"/>
      <c r="V567" s="352"/>
      <c r="W567" s="352"/>
      <c r="X567" s="352"/>
      <c r="Y567" s="352"/>
      <c r="Z567" s="352"/>
      <c r="AA567" s="352"/>
    </row>
    <row r="568">
      <c r="A568" s="352"/>
      <c r="B568" s="352"/>
      <c r="C568" s="352"/>
      <c r="D568" s="352"/>
      <c r="E568" s="352"/>
      <c r="F568" s="352"/>
      <c r="G568" s="352"/>
      <c r="H568" s="352"/>
      <c r="I568" s="352"/>
      <c r="J568" s="352"/>
      <c r="K568" s="352"/>
      <c r="L568" s="352"/>
      <c r="M568" s="352"/>
      <c r="N568" s="352"/>
      <c r="O568" s="352"/>
      <c r="P568" s="352"/>
      <c r="Q568" s="352"/>
      <c r="R568" s="352"/>
      <c r="S568" s="352"/>
      <c r="T568" s="352"/>
      <c r="U568" s="352"/>
      <c r="V568" s="352"/>
      <c r="W568" s="352"/>
      <c r="X568" s="352"/>
      <c r="Y568" s="352"/>
      <c r="Z568" s="352"/>
      <c r="AA568" s="352"/>
    </row>
    <row r="569">
      <c r="A569" s="352"/>
      <c r="B569" s="352"/>
      <c r="C569" s="352"/>
      <c r="D569" s="352"/>
      <c r="E569" s="352"/>
      <c r="F569" s="352"/>
      <c r="G569" s="352"/>
      <c r="H569" s="352"/>
      <c r="I569" s="352"/>
      <c r="J569" s="352"/>
      <c r="K569" s="352"/>
      <c r="L569" s="352"/>
      <c r="M569" s="352"/>
      <c r="N569" s="352"/>
      <c r="O569" s="352"/>
      <c r="P569" s="352"/>
      <c r="Q569" s="352"/>
      <c r="R569" s="352"/>
      <c r="S569" s="352"/>
      <c r="T569" s="352"/>
      <c r="U569" s="352"/>
      <c r="V569" s="352"/>
      <c r="W569" s="352"/>
      <c r="X569" s="352"/>
      <c r="Y569" s="352"/>
      <c r="Z569" s="352"/>
      <c r="AA569" s="352"/>
    </row>
    <row r="570">
      <c r="A570" s="352"/>
      <c r="B570" s="352"/>
      <c r="C570" s="352"/>
      <c r="D570" s="352"/>
      <c r="E570" s="352"/>
      <c r="F570" s="352"/>
      <c r="G570" s="352"/>
      <c r="H570" s="352"/>
      <c r="I570" s="352"/>
      <c r="J570" s="352"/>
      <c r="K570" s="352"/>
      <c r="L570" s="352"/>
      <c r="M570" s="352"/>
      <c r="N570" s="352"/>
      <c r="O570" s="352"/>
      <c r="P570" s="352"/>
      <c r="Q570" s="352"/>
      <c r="R570" s="352"/>
      <c r="S570" s="352"/>
      <c r="T570" s="352"/>
      <c r="U570" s="352"/>
      <c r="V570" s="352"/>
      <c r="W570" s="352"/>
      <c r="X570" s="352"/>
      <c r="Y570" s="352"/>
      <c r="Z570" s="352"/>
      <c r="AA570" s="352"/>
    </row>
    <row r="571">
      <c r="A571" s="352"/>
      <c r="B571" s="352"/>
      <c r="C571" s="352"/>
      <c r="D571" s="352"/>
      <c r="E571" s="352"/>
      <c r="F571" s="352"/>
      <c r="G571" s="352"/>
      <c r="H571" s="352"/>
      <c r="I571" s="352"/>
      <c r="J571" s="352"/>
      <c r="K571" s="352"/>
      <c r="L571" s="352"/>
      <c r="M571" s="352"/>
      <c r="N571" s="352"/>
      <c r="O571" s="352"/>
      <c r="P571" s="352"/>
      <c r="Q571" s="352"/>
      <c r="R571" s="352"/>
      <c r="S571" s="352"/>
      <c r="T571" s="352"/>
      <c r="U571" s="352"/>
      <c r="V571" s="352"/>
      <c r="W571" s="352"/>
      <c r="X571" s="352"/>
      <c r="Y571" s="352"/>
      <c r="Z571" s="352"/>
      <c r="AA571" s="352"/>
    </row>
    <row r="572">
      <c r="A572" s="352"/>
      <c r="B572" s="352"/>
      <c r="C572" s="352"/>
      <c r="D572" s="352"/>
      <c r="E572" s="352"/>
      <c r="F572" s="352"/>
      <c r="G572" s="352"/>
      <c r="H572" s="352"/>
      <c r="I572" s="352"/>
      <c r="J572" s="352"/>
      <c r="K572" s="352"/>
      <c r="L572" s="352"/>
      <c r="M572" s="352"/>
      <c r="N572" s="352"/>
      <c r="O572" s="352"/>
      <c r="P572" s="352"/>
      <c r="Q572" s="352"/>
      <c r="R572" s="352"/>
      <c r="S572" s="352"/>
      <c r="T572" s="352"/>
      <c r="U572" s="352"/>
      <c r="V572" s="352"/>
      <c r="W572" s="352"/>
      <c r="X572" s="352"/>
      <c r="Y572" s="352"/>
      <c r="Z572" s="352"/>
      <c r="AA572" s="352"/>
    </row>
    <row r="573">
      <c r="A573" s="352"/>
      <c r="B573" s="352"/>
      <c r="C573" s="352"/>
      <c r="D573" s="352"/>
      <c r="E573" s="352"/>
      <c r="F573" s="352"/>
      <c r="G573" s="352"/>
      <c r="H573" s="352"/>
      <c r="I573" s="352"/>
      <c r="J573" s="352"/>
      <c r="K573" s="352"/>
      <c r="L573" s="352"/>
      <c r="M573" s="352"/>
      <c r="N573" s="352"/>
      <c r="O573" s="352"/>
      <c r="P573" s="352"/>
      <c r="Q573" s="352"/>
      <c r="R573" s="352"/>
      <c r="S573" s="352"/>
      <c r="T573" s="352"/>
      <c r="U573" s="352"/>
      <c r="V573" s="352"/>
      <c r="W573" s="352"/>
      <c r="X573" s="352"/>
      <c r="Y573" s="352"/>
      <c r="Z573" s="352"/>
      <c r="AA573" s="352"/>
    </row>
    <row r="574">
      <c r="A574" s="352"/>
      <c r="B574" s="352"/>
      <c r="C574" s="352"/>
      <c r="D574" s="352"/>
      <c r="E574" s="352"/>
      <c r="F574" s="352"/>
      <c r="G574" s="352"/>
      <c r="H574" s="352"/>
      <c r="I574" s="352"/>
      <c r="J574" s="352"/>
      <c r="K574" s="352"/>
      <c r="L574" s="352"/>
      <c r="M574" s="352"/>
      <c r="N574" s="352"/>
      <c r="O574" s="352"/>
      <c r="P574" s="352"/>
      <c r="Q574" s="352"/>
      <c r="R574" s="352"/>
      <c r="S574" s="352"/>
      <c r="T574" s="352"/>
      <c r="U574" s="352"/>
      <c r="V574" s="352"/>
      <c r="W574" s="352"/>
      <c r="X574" s="352"/>
      <c r="Y574" s="352"/>
      <c r="Z574" s="352"/>
      <c r="AA574" s="352"/>
    </row>
    <row r="575">
      <c r="A575" s="352"/>
      <c r="B575" s="352"/>
      <c r="C575" s="352"/>
      <c r="D575" s="352"/>
      <c r="E575" s="352"/>
      <c r="F575" s="352"/>
      <c r="G575" s="352"/>
      <c r="H575" s="352"/>
      <c r="I575" s="352"/>
      <c r="J575" s="352"/>
      <c r="K575" s="352"/>
      <c r="L575" s="352"/>
      <c r="M575" s="352"/>
      <c r="N575" s="352"/>
      <c r="O575" s="352"/>
      <c r="P575" s="352"/>
      <c r="Q575" s="352"/>
      <c r="R575" s="352"/>
      <c r="S575" s="352"/>
      <c r="T575" s="352"/>
      <c r="U575" s="352"/>
      <c r="V575" s="352"/>
      <c r="W575" s="352"/>
      <c r="X575" s="352"/>
      <c r="Y575" s="352"/>
      <c r="Z575" s="352"/>
      <c r="AA575" s="352"/>
    </row>
    <row r="576">
      <c r="A576" s="352"/>
      <c r="B576" s="352"/>
      <c r="C576" s="352"/>
      <c r="D576" s="352"/>
      <c r="E576" s="352"/>
      <c r="F576" s="352"/>
      <c r="G576" s="352"/>
      <c r="H576" s="352"/>
      <c r="I576" s="352"/>
      <c r="J576" s="352"/>
      <c r="K576" s="352"/>
      <c r="L576" s="352"/>
      <c r="M576" s="352"/>
      <c r="N576" s="352"/>
      <c r="O576" s="352"/>
      <c r="P576" s="352"/>
      <c r="Q576" s="352"/>
      <c r="R576" s="352"/>
      <c r="S576" s="352"/>
      <c r="T576" s="352"/>
      <c r="U576" s="352"/>
      <c r="V576" s="352"/>
      <c r="W576" s="352"/>
      <c r="X576" s="352"/>
      <c r="Y576" s="352"/>
      <c r="Z576" s="352"/>
      <c r="AA576" s="352"/>
    </row>
    <row r="577">
      <c r="A577" s="352"/>
      <c r="B577" s="352"/>
      <c r="C577" s="352"/>
      <c r="D577" s="352"/>
      <c r="E577" s="352"/>
      <c r="F577" s="352"/>
      <c r="G577" s="352"/>
      <c r="H577" s="352"/>
      <c r="I577" s="352"/>
      <c r="J577" s="352"/>
      <c r="K577" s="352"/>
      <c r="L577" s="352"/>
      <c r="M577" s="352"/>
      <c r="N577" s="352"/>
      <c r="O577" s="352"/>
      <c r="P577" s="352"/>
      <c r="Q577" s="352"/>
      <c r="R577" s="352"/>
      <c r="S577" s="352"/>
      <c r="T577" s="352"/>
      <c r="U577" s="352"/>
      <c r="V577" s="352"/>
      <c r="W577" s="352"/>
      <c r="X577" s="352"/>
      <c r="Y577" s="352"/>
      <c r="Z577" s="352"/>
      <c r="AA577" s="352"/>
    </row>
    <row r="578">
      <c r="A578" s="352"/>
      <c r="B578" s="352"/>
      <c r="C578" s="352"/>
      <c r="D578" s="352"/>
      <c r="E578" s="352"/>
      <c r="F578" s="352"/>
      <c r="G578" s="352"/>
      <c r="H578" s="352"/>
      <c r="I578" s="352"/>
      <c r="J578" s="352"/>
      <c r="K578" s="352"/>
      <c r="L578" s="352"/>
      <c r="M578" s="352"/>
      <c r="N578" s="352"/>
      <c r="O578" s="352"/>
      <c r="P578" s="352"/>
      <c r="Q578" s="352"/>
      <c r="R578" s="352"/>
      <c r="S578" s="352"/>
      <c r="T578" s="352"/>
      <c r="U578" s="352"/>
      <c r="V578" s="352"/>
      <c r="W578" s="352"/>
      <c r="X578" s="352"/>
      <c r="Y578" s="352"/>
      <c r="Z578" s="352"/>
      <c r="AA578" s="352"/>
    </row>
    <row r="579">
      <c r="A579" s="352"/>
      <c r="B579" s="352"/>
      <c r="C579" s="352"/>
      <c r="D579" s="352"/>
      <c r="E579" s="352"/>
      <c r="F579" s="352"/>
      <c r="G579" s="352"/>
      <c r="H579" s="352"/>
      <c r="I579" s="352"/>
      <c r="J579" s="352"/>
      <c r="K579" s="352"/>
      <c r="L579" s="352"/>
      <c r="M579" s="352"/>
      <c r="N579" s="352"/>
      <c r="O579" s="352"/>
      <c r="P579" s="352"/>
      <c r="Q579" s="352"/>
      <c r="R579" s="352"/>
      <c r="S579" s="352"/>
      <c r="T579" s="352"/>
      <c r="U579" s="352"/>
      <c r="V579" s="352"/>
      <c r="W579" s="352"/>
      <c r="X579" s="352"/>
      <c r="Y579" s="352"/>
      <c r="Z579" s="352"/>
      <c r="AA579" s="352"/>
    </row>
    <row r="580">
      <c r="A580" s="352"/>
      <c r="B580" s="352"/>
      <c r="C580" s="352"/>
      <c r="D580" s="352"/>
      <c r="E580" s="352"/>
      <c r="F580" s="352"/>
      <c r="G580" s="352"/>
      <c r="H580" s="352"/>
      <c r="I580" s="352"/>
      <c r="J580" s="352"/>
      <c r="K580" s="352"/>
      <c r="L580" s="352"/>
      <c r="M580" s="352"/>
      <c r="N580" s="352"/>
      <c r="O580" s="352"/>
      <c r="P580" s="352"/>
      <c r="Q580" s="352"/>
      <c r="R580" s="352"/>
      <c r="S580" s="352"/>
      <c r="T580" s="352"/>
      <c r="U580" s="352"/>
      <c r="V580" s="352"/>
      <c r="W580" s="352"/>
      <c r="X580" s="352"/>
      <c r="Y580" s="352"/>
      <c r="Z580" s="352"/>
      <c r="AA580" s="352"/>
    </row>
    <row r="581">
      <c r="A581" s="352"/>
      <c r="B581" s="352"/>
      <c r="C581" s="352"/>
      <c r="D581" s="352"/>
      <c r="E581" s="352"/>
      <c r="F581" s="352"/>
      <c r="G581" s="352"/>
      <c r="H581" s="352"/>
      <c r="I581" s="352"/>
      <c r="J581" s="352"/>
      <c r="K581" s="352"/>
      <c r="L581" s="352"/>
      <c r="M581" s="352"/>
      <c r="N581" s="352"/>
      <c r="O581" s="352"/>
      <c r="P581" s="352"/>
      <c r="Q581" s="352"/>
      <c r="R581" s="352"/>
      <c r="S581" s="352"/>
      <c r="T581" s="352"/>
      <c r="U581" s="352"/>
      <c r="V581" s="352"/>
      <c r="W581" s="352"/>
      <c r="X581" s="352"/>
      <c r="Y581" s="352"/>
      <c r="Z581" s="352"/>
      <c r="AA581" s="352"/>
    </row>
    <row r="582">
      <c r="A582" s="352"/>
      <c r="B582" s="352"/>
      <c r="C582" s="352"/>
      <c r="D582" s="352"/>
      <c r="E582" s="352"/>
      <c r="F582" s="352"/>
      <c r="G582" s="352"/>
      <c r="H582" s="352"/>
      <c r="I582" s="352"/>
      <c r="J582" s="352"/>
      <c r="K582" s="352"/>
      <c r="L582" s="352"/>
      <c r="M582" s="352"/>
      <c r="N582" s="352"/>
      <c r="O582" s="352"/>
      <c r="P582" s="352"/>
      <c r="Q582" s="352"/>
      <c r="R582" s="352"/>
      <c r="S582" s="352"/>
      <c r="T582" s="352"/>
      <c r="U582" s="352"/>
      <c r="V582" s="352"/>
      <c r="W582" s="352"/>
      <c r="X582" s="352"/>
      <c r="Y582" s="352"/>
      <c r="Z582" s="352"/>
      <c r="AA582" s="352"/>
    </row>
    <row r="583">
      <c r="A583" s="352"/>
      <c r="B583" s="352"/>
      <c r="C583" s="352"/>
      <c r="D583" s="352"/>
      <c r="E583" s="352"/>
      <c r="F583" s="352"/>
      <c r="G583" s="352"/>
      <c r="H583" s="352"/>
      <c r="I583" s="352"/>
      <c r="J583" s="352"/>
      <c r="K583" s="352"/>
      <c r="L583" s="352"/>
      <c r="M583" s="352"/>
      <c r="N583" s="352"/>
      <c r="O583" s="352"/>
      <c r="P583" s="352"/>
      <c r="Q583" s="352"/>
      <c r="R583" s="352"/>
      <c r="S583" s="352"/>
      <c r="T583" s="352"/>
      <c r="U583" s="352"/>
      <c r="V583" s="352"/>
      <c r="W583" s="352"/>
      <c r="X583" s="352"/>
      <c r="Y583" s="352"/>
      <c r="Z583" s="352"/>
      <c r="AA583" s="352"/>
    </row>
    <row r="584">
      <c r="A584" s="352"/>
      <c r="B584" s="352"/>
      <c r="C584" s="352"/>
      <c r="D584" s="352"/>
      <c r="E584" s="352"/>
      <c r="F584" s="352"/>
      <c r="G584" s="352"/>
      <c r="H584" s="352"/>
      <c r="I584" s="352"/>
      <c r="J584" s="352"/>
      <c r="K584" s="352"/>
      <c r="L584" s="352"/>
      <c r="M584" s="352"/>
      <c r="N584" s="352"/>
      <c r="O584" s="352"/>
      <c r="P584" s="352"/>
      <c r="Q584" s="352"/>
      <c r="R584" s="352"/>
      <c r="S584" s="352"/>
      <c r="T584" s="352"/>
      <c r="U584" s="352"/>
      <c r="V584" s="352"/>
      <c r="W584" s="352"/>
      <c r="X584" s="352"/>
      <c r="Y584" s="352"/>
      <c r="Z584" s="352"/>
      <c r="AA584" s="352"/>
    </row>
    <row r="585">
      <c r="A585" s="352"/>
      <c r="B585" s="352"/>
      <c r="C585" s="352"/>
      <c r="D585" s="352"/>
      <c r="E585" s="352"/>
      <c r="F585" s="352"/>
      <c r="G585" s="352"/>
      <c r="H585" s="352"/>
      <c r="I585" s="352"/>
      <c r="J585" s="352"/>
      <c r="K585" s="352"/>
      <c r="L585" s="352"/>
      <c r="M585" s="352"/>
      <c r="N585" s="352"/>
      <c r="O585" s="352"/>
      <c r="P585" s="352"/>
      <c r="Q585" s="352"/>
      <c r="R585" s="352"/>
      <c r="S585" s="352"/>
      <c r="T585" s="352"/>
      <c r="U585" s="352"/>
      <c r="V585" s="352"/>
      <c r="W585" s="352"/>
      <c r="X585" s="352"/>
      <c r="Y585" s="352"/>
      <c r="Z585" s="352"/>
      <c r="AA585" s="352"/>
    </row>
    <row r="586">
      <c r="A586" s="352"/>
      <c r="B586" s="352"/>
      <c r="C586" s="352"/>
      <c r="D586" s="352"/>
      <c r="E586" s="352"/>
      <c r="F586" s="352"/>
      <c r="G586" s="352"/>
      <c r="H586" s="352"/>
      <c r="I586" s="352"/>
      <c r="J586" s="352"/>
      <c r="K586" s="352"/>
      <c r="L586" s="352"/>
      <c r="M586" s="352"/>
      <c r="N586" s="352"/>
      <c r="O586" s="352"/>
      <c r="P586" s="352"/>
      <c r="Q586" s="352"/>
      <c r="R586" s="352"/>
      <c r="S586" s="352"/>
      <c r="T586" s="352"/>
      <c r="U586" s="352"/>
      <c r="V586" s="352"/>
      <c r="W586" s="352"/>
      <c r="X586" s="352"/>
      <c r="Y586" s="352"/>
      <c r="Z586" s="352"/>
      <c r="AA586" s="352"/>
    </row>
    <row r="587">
      <c r="A587" s="352"/>
      <c r="B587" s="352"/>
      <c r="C587" s="352"/>
      <c r="D587" s="352"/>
      <c r="E587" s="352"/>
      <c r="F587" s="352"/>
      <c r="G587" s="352"/>
      <c r="H587" s="352"/>
      <c r="I587" s="352"/>
      <c r="J587" s="352"/>
      <c r="K587" s="352"/>
      <c r="L587" s="352"/>
      <c r="M587" s="352"/>
      <c r="N587" s="352"/>
      <c r="O587" s="352"/>
      <c r="P587" s="352"/>
      <c r="Q587" s="352"/>
      <c r="R587" s="352"/>
      <c r="S587" s="352"/>
      <c r="T587" s="352"/>
      <c r="U587" s="352"/>
      <c r="V587" s="352"/>
      <c r="W587" s="352"/>
      <c r="X587" s="352"/>
      <c r="Y587" s="352"/>
      <c r="Z587" s="352"/>
      <c r="AA587" s="352"/>
    </row>
    <row r="588">
      <c r="A588" s="352"/>
      <c r="B588" s="352"/>
      <c r="C588" s="352"/>
      <c r="D588" s="352"/>
      <c r="E588" s="352"/>
      <c r="F588" s="352"/>
      <c r="G588" s="352"/>
      <c r="H588" s="352"/>
      <c r="I588" s="352"/>
      <c r="J588" s="352"/>
      <c r="K588" s="352"/>
      <c r="L588" s="352"/>
      <c r="M588" s="352"/>
      <c r="N588" s="352"/>
      <c r="O588" s="352"/>
      <c r="P588" s="352"/>
      <c r="Q588" s="352"/>
      <c r="R588" s="352"/>
      <c r="S588" s="352"/>
      <c r="T588" s="352"/>
      <c r="U588" s="352"/>
      <c r="V588" s="352"/>
      <c r="W588" s="352"/>
      <c r="X588" s="352"/>
      <c r="Y588" s="352"/>
      <c r="Z588" s="352"/>
      <c r="AA588" s="352"/>
    </row>
    <row r="589">
      <c r="A589" s="352"/>
      <c r="B589" s="352"/>
      <c r="C589" s="352"/>
      <c r="D589" s="352"/>
      <c r="E589" s="352"/>
      <c r="F589" s="352"/>
      <c r="G589" s="352"/>
      <c r="H589" s="352"/>
      <c r="I589" s="352"/>
      <c r="J589" s="352"/>
      <c r="K589" s="352"/>
      <c r="L589" s="352"/>
      <c r="M589" s="352"/>
      <c r="N589" s="352"/>
      <c r="O589" s="352"/>
      <c r="P589" s="352"/>
      <c r="Q589" s="352"/>
      <c r="R589" s="352"/>
      <c r="S589" s="352"/>
      <c r="T589" s="352"/>
      <c r="U589" s="352"/>
      <c r="V589" s="352"/>
      <c r="W589" s="352"/>
      <c r="X589" s="352"/>
      <c r="Y589" s="352"/>
      <c r="Z589" s="352"/>
      <c r="AA589" s="352"/>
    </row>
    <row r="590">
      <c r="A590" s="352"/>
      <c r="B590" s="352"/>
      <c r="C590" s="352"/>
      <c r="D590" s="352"/>
      <c r="E590" s="352"/>
      <c r="F590" s="352"/>
      <c r="G590" s="352"/>
      <c r="H590" s="352"/>
      <c r="I590" s="352"/>
      <c r="J590" s="352"/>
      <c r="K590" s="352"/>
      <c r="L590" s="352"/>
      <c r="M590" s="352"/>
      <c r="N590" s="352"/>
      <c r="O590" s="352"/>
      <c r="P590" s="352"/>
      <c r="Q590" s="352"/>
      <c r="R590" s="352"/>
      <c r="S590" s="352"/>
      <c r="T590" s="352"/>
      <c r="U590" s="352"/>
      <c r="V590" s="352"/>
      <c r="W590" s="352"/>
      <c r="X590" s="352"/>
      <c r="Y590" s="352"/>
      <c r="Z590" s="352"/>
      <c r="AA590" s="352"/>
    </row>
    <row r="591">
      <c r="A591" s="352"/>
      <c r="B591" s="352"/>
      <c r="C591" s="352"/>
      <c r="D591" s="352"/>
      <c r="E591" s="352"/>
      <c r="F591" s="352"/>
      <c r="G591" s="352"/>
      <c r="H591" s="352"/>
      <c r="I591" s="352"/>
      <c r="J591" s="352"/>
      <c r="K591" s="352"/>
      <c r="L591" s="352"/>
      <c r="M591" s="352"/>
      <c r="N591" s="352"/>
      <c r="O591" s="352"/>
      <c r="P591" s="352"/>
      <c r="Q591" s="352"/>
      <c r="R591" s="352"/>
      <c r="S591" s="352"/>
      <c r="T591" s="352"/>
      <c r="U591" s="352"/>
      <c r="V591" s="352"/>
      <c r="W591" s="352"/>
      <c r="X591" s="352"/>
      <c r="Y591" s="352"/>
      <c r="Z591" s="352"/>
      <c r="AA591" s="352"/>
    </row>
    <row r="592">
      <c r="A592" s="352"/>
      <c r="B592" s="352"/>
      <c r="C592" s="352"/>
      <c r="D592" s="352"/>
      <c r="E592" s="352"/>
      <c r="F592" s="352"/>
      <c r="G592" s="352"/>
      <c r="H592" s="352"/>
      <c r="I592" s="352"/>
      <c r="J592" s="352"/>
      <c r="K592" s="352"/>
      <c r="L592" s="352"/>
      <c r="M592" s="352"/>
      <c r="N592" s="352"/>
      <c r="O592" s="352"/>
      <c r="P592" s="352"/>
      <c r="Q592" s="352"/>
      <c r="R592" s="352"/>
      <c r="S592" s="352"/>
      <c r="T592" s="352"/>
      <c r="U592" s="352"/>
      <c r="V592" s="352"/>
      <c r="W592" s="352"/>
      <c r="X592" s="352"/>
      <c r="Y592" s="352"/>
      <c r="Z592" s="352"/>
      <c r="AA592" s="352"/>
    </row>
    <row r="593">
      <c r="A593" s="352"/>
      <c r="B593" s="352"/>
      <c r="C593" s="352"/>
      <c r="D593" s="352"/>
      <c r="E593" s="352"/>
      <c r="F593" s="352"/>
      <c r="G593" s="352"/>
      <c r="H593" s="352"/>
      <c r="I593" s="352"/>
      <c r="J593" s="352"/>
      <c r="K593" s="352"/>
      <c r="L593" s="352"/>
      <c r="M593" s="352"/>
      <c r="N593" s="352"/>
      <c r="O593" s="352"/>
      <c r="P593" s="352"/>
      <c r="Q593" s="352"/>
      <c r="R593" s="352"/>
      <c r="S593" s="352"/>
      <c r="T593" s="352"/>
      <c r="U593" s="352"/>
      <c r="V593" s="352"/>
      <c r="W593" s="352"/>
      <c r="X593" s="352"/>
      <c r="Y593" s="352"/>
      <c r="Z593" s="352"/>
      <c r="AA593" s="352"/>
    </row>
    <row r="594">
      <c r="A594" s="352"/>
      <c r="B594" s="352"/>
      <c r="C594" s="352"/>
      <c r="D594" s="352"/>
      <c r="E594" s="352"/>
      <c r="F594" s="352"/>
      <c r="G594" s="352"/>
      <c r="H594" s="352"/>
      <c r="I594" s="352"/>
      <c r="J594" s="352"/>
      <c r="K594" s="352"/>
      <c r="L594" s="352"/>
      <c r="M594" s="352"/>
      <c r="N594" s="352"/>
      <c r="O594" s="352"/>
      <c r="P594" s="352"/>
      <c r="Q594" s="352"/>
      <c r="R594" s="352"/>
      <c r="S594" s="352"/>
      <c r="T594" s="352"/>
      <c r="U594" s="352"/>
      <c r="V594" s="352"/>
      <c r="W594" s="352"/>
      <c r="X594" s="352"/>
      <c r="Y594" s="352"/>
      <c r="Z594" s="352"/>
      <c r="AA594" s="352"/>
    </row>
    <row r="595">
      <c r="A595" s="352"/>
      <c r="B595" s="352"/>
      <c r="C595" s="352"/>
      <c r="D595" s="352"/>
      <c r="E595" s="352"/>
      <c r="F595" s="352"/>
      <c r="G595" s="352"/>
      <c r="H595" s="352"/>
      <c r="I595" s="352"/>
      <c r="J595" s="352"/>
      <c r="K595" s="352"/>
      <c r="L595" s="352"/>
      <c r="M595" s="352"/>
      <c r="N595" s="352"/>
      <c r="O595" s="352"/>
      <c r="P595" s="352"/>
      <c r="Q595" s="352"/>
      <c r="R595" s="352"/>
      <c r="S595" s="352"/>
      <c r="T595" s="352"/>
      <c r="U595" s="352"/>
      <c r="V595" s="352"/>
      <c r="W595" s="352"/>
      <c r="X595" s="352"/>
      <c r="Y595" s="352"/>
      <c r="Z595" s="352"/>
      <c r="AA595" s="352"/>
    </row>
    <row r="596">
      <c r="A596" s="352"/>
      <c r="B596" s="352"/>
      <c r="C596" s="352"/>
      <c r="D596" s="352"/>
      <c r="E596" s="352"/>
      <c r="F596" s="352"/>
      <c r="G596" s="352"/>
      <c r="H596" s="352"/>
      <c r="I596" s="352"/>
      <c r="J596" s="352"/>
      <c r="K596" s="352"/>
      <c r="L596" s="352"/>
      <c r="M596" s="352"/>
      <c r="N596" s="352"/>
      <c r="O596" s="352"/>
      <c r="P596" s="352"/>
      <c r="Q596" s="352"/>
      <c r="R596" s="352"/>
      <c r="S596" s="352"/>
      <c r="T596" s="352"/>
      <c r="U596" s="352"/>
      <c r="V596" s="352"/>
      <c r="W596" s="352"/>
      <c r="X596" s="352"/>
      <c r="Y596" s="352"/>
      <c r="Z596" s="352"/>
      <c r="AA596" s="352"/>
    </row>
    <row r="597">
      <c r="A597" s="352"/>
      <c r="B597" s="352"/>
      <c r="C597" s="352"/>
      <c r="D597" s="352"/>
      <c r="E597" s="352"/>
      <c r="F597" s="352"/>
      <c r="G597" s="352"/>
      <c r="H597" s="352"/>
      <c r="I597" s="352"/>
      <c r="J597" s="352"/>
      <c r="K597" s="352"/>
      <c r="L597" s="352"/>
      <c r="M597" s="352"/>
      <c r="N597" s="352"/>
      <c r="O597" s="352"/>
      <c r="P597" s="352"/>
      <c r="Q597" s="352"/>
      <c r="R597" s="352"/>
      <c r="S597" s="352"/>
      <c r="T597" s="352"/>
      <c r="U597" s="352"/>
      <c r="V597" s="352"/>
      <c r="W597" s="352"/>
      <c r="X597" s="352"/>
      <c r="Y597" s="352"/>
      <c r="Z597" s="352"/>
      <c r="AA597" s="352"/>
    </row>
    <row r="598">
      <c r="A598" s="352"/>
      <c r="B598" s="352"/>
      <c r="C598" s="352"/>
      <c r="D598" s="352"/>
      <c r="E598" s="352"/>
      <c r="F598" s="352"/>
      <c r="G598" s="352"/>
      <c r="H598" s="352"/>
      <c r="I598" s="352"/>
      <c r="J598" s="352"/>
      <c r="K598" s="352"/>
      <c r="L598" s="352"/>
      <c r="M598" s="352"/>
      <c r="N598" s="352"/>
      <c r="O598" s="352"/>
      <c r="P598" s="352"/>
      <c r="Q598" s="352"/>
      <c r="R598" s="352"/>
      <c r="S598" s="352"/>
      <c r="T598" s="352"/>
      <c r="U598" s="352"/>
      <c r="V598" s="352"/>
      <c r="W598" s="352"/>
      <c r="X598" s="352"/>
      <c r="Y598" s="352"/>
      <c r="Z598" s="352"/>
      <c r="AA598" s="352"/>
    </row>
    <row r="599">
      <c r="A599" s="352"/>
      <c r="B599" s="352"/>
      <c r="C599" s="352"/>
      <c r="D599" s="352"/>
      <c r="E599" s="352"/>
      <c r="F599" s="352"/>
      <c r="G599" s="352"/>
      <c r="H599" s="352"/>
      <c r="I599" s="352"/>
      <c r="J599" s="352"/>
      <c r="K599" s="352"/>
      <c r="L599" s="352"/>
      <c r="M599" s="352"/>
      <c r="N599" s="352"/>
      <c r="O599" s="352"/>
      <c r="P599" s="352"/>
      <c r="Q599" s="352"/>
      <c r="R599" s="352"/>
      <c r="S599" s="352"/>
      <c r="T599" s="352"/>
      <c r="U599" s="352"/>
      <c r="V599" s="352"/>
      <c r="W599" s="352"/>
      <c r="X599" s="352"/>
      <c r="Y599" s="352"/>
      <c r="Z599" s="352"/>
      <c r="AA599" s="352"/>
    </row>
    <row r="600">
      <c r="A600" s="352"/>
      <c r="B600" s="352"/>
      <c r="C600" s="352"/>
      <c r="D600" s="352"/>
      <c r="E600" s="352"/>
      <c r="F600" s="352"/>
      <c r="G600" s="352"/>
      <c r="H600" s="352"/>
      <c r="I600" s="352"/>
      <c r="J600" s="352"/>
      <c r="K600" s="352"/>
      <c r="L600" s="352"/>
      <c r="M600" s="352"/>
      <c r="N600" s="352"/>
      <c r="O600" s="352"/>
      <c r="P600" s="352"/>
      <c r="Q600" s="352"/>
      <c r="R600" s="352"/>
      <c r="S600" s="352"/>
      <c r="T600" s="352"/>
      <c r="U600" s="352"/>
      <c r="V600" s="352"/>
      <c r="W600" s="352"/>
      <c r="X600" s="352"/>
      <c r="Y600" s="352"/>
      <c r="Z600" s="352"/>
      <c r="AA600" s="352"/>
    </row>
    <row r="601">
      <c r="A601" s="352"/>
      <c r="B601" s="352"/>
      <c r="C601" s="352"/>
      <c r="D601" s="352"/>
      <c r="E601" s="352"/>
      <c r="F601" s="352"/>
      <c r="G601" s="352"/>
      <c r="H601" s="352"/>
      <c r="I601" s="352"/>
      <c r="J601" s="352"/>
      <c r="K601" s="352"/>
      <c r="L601" s="352"/>
      <c r="M601" s="352"/>
      <c r="N601" s="352"/>
      <c r="O601" s="352"/>
      <c r="P601" s="352"/>
      <c r="Q601" s="352"/>
      <c r="R601" s="352"/>
      <c r="S601" s="352"/>
      <c r="T601" s="352"/>
      <c r="U601" s="352"/>
      <c r="V601" s="352"/>
      <c r="W601" s="352"/>
      <c r="X601" s="352"/>
      <c r="Y601" s="352"/>
      <c r="Z601" s="352"/>
      <c r="AA601" s="352"/>
    </row>
    <row r="602">
      <c r="A602" s="352"/>
      <c r="B602" s="352"/>
      <c r="C602" s="352"/>
      <c r="D602" s="352"/>
      <c r="E602" s="352"/>
      <c r="F602" s="352"/>
      <c r="G602" s="352"/>
      <c r="H602" s="352"/>
      <c r="I602" s="352"/>
      <c r="J602" s="352"/>
      <c r="K602" s="352"/>
      <c r="L602" s="352"/>
      <c r="M602" s="352"/>
      <c r="N602" s="352"/>
      <c r="O602" s="352"/>
      <c r="P602" s="352"/>
      <c r="Q602" s="352"/>
      <c r="R602" s="352"/>
      <c r="S602" s="352"/>
      <c r="T602" s="352"/>
      <c r="U602" s="352"/>
      <c r="V602" s="352"/>
      <c r="W602" s="352"/>
      <c r="X602" s="352"/>
      <c r="Y602" s="352"/>
      <c r="Z602" s="352"/>
      <c r="AA602" s="352"/>
    </row>
    <row r="603">
      <c r="A603" s="352"/>
      <c r="B603" s="352"/>
      <c r="C603" s="352"/>
      <c r="D603" s="352"/>
      <c r="E603" s="352"/>
      <c r="F603" s="352"/>
      <c r="G603" s="352"/>
      <c r="H603" s="352"/>
      <c r="I603" s="352"/>
      <c r="J603" s="352"/>
      <c r="K603" s="352"/>
      <c r="L603" s="352"/>
      <c r="M603" s="352"/>
      <c r="N603" s="352"/>
      <c r="O603" s="352"/>
      <c r="P603" s="352"/>
      <c r="Q603" s="352"/>
      <c r="R603" s="352"/>
      <c r="S603" s="352"/>
      <c r="T603" s="352"/>
      <c r="U603" s="352"/>
      <c r="V603" s="352"/>
      <c r="W603" s="352"/>
      <c r="X603" s="352"/>
      <c r="Y603" s="352"/>
      <c r="Z603" s="352"/>
      <c r="AA603" s="352"/>
    </row>
    <row r="604">
      <c r="A604" s="352"/>
      <c r="B604" s="352"/>
      <c r="C604" s="352"/>
      <c r="D604" s="352"/>
      <c r="E604" s="352"/>
      <c r="F604" s="352"/>
      <c r="G604" s="352"/>
      <c r="H604" s="352"/>
      <c r="I604" s="352"/>
      <c r="J604" s="352"/>
      <c r="K604" s="352"/>
      <c r="L604" s="352"/>
      <c r="M604" s="352"/>
      <c r="N604" s="352"/>
      <c r="O604" s="352"/>
      <c r="P604" s="352"/>
      <c r="Q604" s="352"/>
      <c r="R604" s="352"/>
      <c r="S604" s="352"/>
      <c r="T604" s="352"/>
      <c r="U604" s="352"/>
      <c r="V604" s="352"/>
      <c r="W604" s="352"/>
      <c r="X604" s="352"/>
      <c r="Y604" s="352"/>
      <c r="Z604" s="352"/>
      <c r="AA604" s="352"/>
    </row>
    <row r="605">
      <c r="A605" s="352"/>
      <c r="B605" s="352"/>
      <c r="C605" s="352"/>
      <c r="D605" s="352"/>
      <c r="E605" s="352"/>
      <c r="F605" s="352"/>
      <c r="G605" s="352"/>
      <c r="H605" s="352"/>
      <c r="I605" s="352"/>
      <c r="J605" s="352"/>
      <c r="K605" s="352"/>
      <c r="L605" s="352"/>
      <c r="M605" s="352"/>
      <c r="N605" s="352"/>
      <c r="O605" s="352"/>
      <c r="P605" s="352"/>
      <c r="Q605" s="352"/>
      <c r="R605" s="352"/>
      <c r="S605" s="352"/>
      <c r="T605" s="352"/>
      <c r="U605" s="352"/>
      <c r="V605" s="352"/>
      <c r="W605" s="352"/>
      <c r="X605" s="352"/>
      <c r="Y605" s="352"/>
      <c r="Z605" s="352"/>
      <c r="AA605" s="352"/>
    </row>
    <row r="606">
      <c r="A606" s="352"/>
      <c r="B606" s="352"/>
      <c r="C606" s="352"/>
      <c r="D606" s="352"/>
      <c r="E606" s="352"/>
      <c r="F606" s="352"/>
      <c r="G606" s="352"/>
      <c r="H606" s="352"/>
      <c r="I606" s="352"/>
      <c r="J606" s="352"/>
      <c r="K606" s="352"/>
      <c r="L606" s="352"/>
      <c r="M606" s="352"/>
      <c r="N606" s="352"/>
      <c r="O606" s="352"/>
      <c r="P606" s="352"/>
      <c r="Q606" s="352"/>
      <c r="R606" s="352"/>
      <c r="S606" s="352"/>
      <c r="T606" s="352"/>
      <c r="U606" s="352"/>
      <c r="V606" s="352"/>
      <c r="W606" s="352"/>
      <c r="X606" s="352"/>
      <c r="Y606" s="352"/>
      <c r="Z606" s="352"/>
      <c r="AA606" s="352"/>
    </row>
    <row r="607">
      <c r="A607" s="352"/>
      <c r="B607" s="352"/>
      <c r="C607" s="352"/>
      <c r="D607" s="352"/>
      <c r="E607" s="352"/>
      <c r="F607" s="352"/>
      <c r="G607" s="352"/>
      <c r="H607" s="352"/>
      <c r="I607" s="352"/>
      <c r="J607" s="352"/>
      <c r="K607" s="352"/>
      <c r="L607" s="352"/>
      <c r="M607" s="352"/>
      <c r="N607" s="352"/>
      <c r="O607" s="352"/>
      <c r="P607" s="352"/>
      <c r="Q607" s="352"/>
      <c r="R607" s="352"/>
      <c r="S607" s="352"/>
      <c r="T607" s="352"/>
      <c r="U607" s="352"/>
      <c r="V607" s="352"/>
      <c r="W607" s="352"/>
      <c r="X607" s="352"/>
      <c r="Y607" s="352"/>
      <c r="Z607" s="352"/>
      <c r="AA607" s="352"/>
    </row>
    <row r="608">
      <c r="A608" s="352"/>
      <c r="B608" s="352"/>
      <c r="C608" s="352"/>
      <c r="D608" s="352"/>
      <c r="E608" s="352"/>
      <c r="F608" s="352"/>
      <c r="G608" s="352"/>
      <c r="H608" s="352"/>
      <c r="I608" s="352"/>
      <c r="J608" s="352"/>
      <c r="K608" s="352"/>
      <c r="L608" s="352"/>
      <c r="M608" s="352"/>
      <c r="N608" s="352"/>
      <c r="O608" s="352"/>
      <c r="P608" s="352"/>
      <c r="Q608" s="352"/>
      <c r="R608" s="352"/>
      <c r="S608" s="352"/>
      <c r="T608" s="352"/>
      <c r="U608" s="352"/>
      <c r="V608" s="352"/>
      <c r="W608" s="352"/>
      <c r="X608" s="352"/>
      <c r="Y608" s="352"/>
      <c r="Z608" s="352"/>
      <c r="AA608" s="352"/>
    </row>
    <row r="609">
      <c r="A609" s="352"/>
      <c r="B609" s="352"/>
      <c r="C609" s="352"/>
      <c r="D609" s="352"/>
      <c r="E609" s="352"/>
      <c r="F609" s="352"/>
      <c r="G609" s="352"/>
      <c r="H609" s="352"/>
      <c r="I609" s="352"/>
      <c r="J609" s="352"/>
      <c r="K609" s="352"/>
      <c r="L609" s="352"/>
      <c r="M609" s="352"/>
      <c r="N609" s="352"/>
      <c r="O609" s="352"/>
      <c r="P609" s="352"/>
      <c r="Q609" s="352"/>
      <c r="R609" s="352"/>
      <c r="S609" s="352"/>
      <c r="T609" s="352"/>
      <c r="U609" s="352"/>
      <c r="V609" s="352"/>
      <c r="W609" s="352"/>
      <c r="X609" s="352"/>
      <c r="Y609" s="352"/>
      <c r="Z609" s="352"/>
      <c r="AA609" s="352"/>
    </row>
    <row r="610">
      <c r="A610" s="352"/>
      <c r="B610" s="352"/>
      <c r="C610" s="352"/>
      <c r="D610" s="352"/>
      <c r="E610" s="352"/>
      <c r="F610" s="352"/>
      <c r="G610" s="352"/>
      <c r="H610" s="352"/>
      <c r="I610" s="352"/>
      <c r="J610" s="352"/>
      <c r="K610" s="352"/>
      <c r="L610" s="352"/>
      <c r="M610" s="352"/>
      <c r="N610" s="352"/>
      <c r="O610" s="352"/>
      <c r="P610" s="352"/>
      <c r="Q610" s="352"/>
      <c r="R610" s="352"/>
      <c r="S610" s="352"/>
      <c r="T610" s="352"/>
      <c r="U610" s="352"/>
      <c r="V610" s="352"/>
      <c r="W610" s="352"/>
      <c r="X610" s="352"/>
      <c r="Y610" s="352"/>
      <c r="Z610" s="352"/>
      <c r="AA610" s="352"/>
    </row>
    <row r="611">
      <c r="A611" s="352"/>
      <c r="B611" s="352"/>
      <c r="C611" s="352"/>
      <c r="D611" s="352"/>
      <c r="E611" s="352"/>
      <c r="F611" s="352"/>
      <c r="G611" s="352"/>
      <c r="H611" s="352"/>
      <c r="I611" s="352"/>
      <c r="J611" s="352"/>
      <c r="K611" s="352"/>
      <c r="L611" s="352"/>
      <c r="M611" s="352"/>
      <c r="N611" s="352"/>
      <c r="O611" s="352"/>
      <c r="P611" s="352"/>
      <c r="Q611" s="352"/>
      <c r="R611" s="352"/>
      <c r="S611" s="352"/>
      <c r="T611" s="352"/>
      <c r="U611" s="352"/>
      <c r="V611" s="352"/>
      <c r="W611" s="352"/>
      <c r="X611" s="352"/>
      <c r="Y611" s="352"/>
      <c r="Z611" s="352"/>
      <c r="AA611" s="352"/>
    </row>
    <row r="612">
      <c r="A612" s="352"/>
      <c r="B612" s="352"/>
      <c r="C612" s="352"/>
      <c r="D612" s="352"/>
      <c r="E612" s="352"/>
      <c r="F612" s="352"/>
      <c r="G612" s="352"/>
      <c r="H612" s="352"/>
      <c r="I612" s="352"/>
      <c r="J612" s="352"/>
      <c r="K612" s="352"/>
      <c r="L612" s="352"/>
      <c r="M612" s="352"/>
      <c r="N612" s="352"/>
      <c r="O612" s="352"/>
      <c r="P612" s="352"/>
      <c r="Q612" s="352"/>
      <c r="R612" s="352"/>
      <c r="S612" s="352"/>
      <c r="T612" s="352"/>
      <c r="U612" s="352"/>
      <c r="V612" s="352"/>
      <c r="W612" s="352"/>
      <c r="X612" s="352"/>
      <c r="Y612" s="352"/>
      <c r="Z612" s="352"/>
      <c r="AA612" s="352"/>
    </row>
    <row r="613">
      <c r="A613" s="352"/>
      <c r="B613" s="352"/>
      <c r="C613" s="352"/>
      <c r="D613" s="352"/>
      <c r="E613" s="352"/>
      <c r="F613" s="352"/>
      <c r="G613" s="352"/>
      <c r="H613" s="352"/>
      <c r="I613" s="352"/>
      <c r="J613" s="352"/>
      <c r="K613" s="352"/>
      <c r="L613" s="352"/>
      <c r="M613" s="352"/>
      <c r="N613" s="352"/>
      <c r="O613" s="352"/>
      <c r="P613" s="352"/>
      <c r="Q613" s="352"/>
      <c r="R613" s="352"/>
      <c r="S613" s="352"/>
      <c r="T613" s="352"/>
      <c r="U613" s="352"/>
      <c r="V613" s="352"/>
      <c r="W613" s="352"/>
      <c r="X613" s="352"/>
      <c r="Y613" s="352"/>
      <c r="Z613" s="352"/>
      <c r="AA613" s="352"/>
    </row>
    <row r="614">
      <c r="A614" s="352"/>
      <c r="B614" s="352"/>
      <c r="C614" s="352"/>
      <c r="D614" s="352"/>
      <c r="E614" s="352"/>
      <c r="F614" s="352"/>
      <c r="G614" s="352"/>
      <c r="H614" s="352"/>
      <c r="I614" s="352"/>
      <c r="J614" s="352"/>
      <c r="K614" s="352"/>
      <c r="L614" s="352"/>
      <c r="M614" s="352"/>
      <c r="N614" s="352"/>
      <c r="O614" s="352"/>
      <c r="P614" s="352"/>
      <c r="Q614" s="352"/>
      <c r="R614" s="352"/>
      <c r="S614" s="352"/>
      <c r="T614" s="352"/>
      <c r="U614" s="352"/>
      <c r="V614" s="352"/>
      <c r="W614" s="352"/>
      <c r="X614" s="352"/>
      <c r="Y614" s="352"/>
      <c r="Z614" s="352"/>
      <c r="AA614" s="352"/>
    </row>
    <row r="615">
      <c r="A615" s="352"/>
      <c r="B615" s="352"/>
      <c r="C615" s="352"/>
      <c r="D615" s="352"/>
      <c r="E615" s="352"/>
      <c r="F615" s="352"/>
      <c r="G615" s="352"/>
      <c r="H615" s="352"/>
      <c r="I615" s="352"/>
      <c r="J615" s="352"/>
      <c r="K615" s="352"/>
      <c r="L615" s="352"/>
      <c r="M615" s="352"/>
      <c r="N615" s="352"/>
      <c r="O615" s="352"/>
      <c r="P615" s="352"/>
      <c r="Q615" s="352"/>
      <c r="R615" s="352"/>
      <c r="S615" s="352"/>
      <c r="T615" s="352"/>
      <c r="U615" s="352"/>
      <c r="V615" s="352"/>
      <c r="W615" s="352"/>
      <c r="X615" s="352"/>
      <c r="Y615" s="352"/>
      <c r="Z615" s="352"/>
      <c r="AA615" s="352"/>
    </row>
    <row r="616">
      <c r="A616" s="352"/>
      <c r="B616" s="352"/>
      <c r="C616" s="352"/>
      <c r="D616" s="352"/>
      <c r="E616" s="352"/>
      <c r="F616" s="352"/>
      <c r="G616" s="352"/>
      <c r="H616" s="352"/>
      <c r="I616" s="352"/>
      <c r="J616" s="352"/>
      <c r="K616" s="352"/>
      <c r="L616" s="352"/>
      <c r="M616" s="352"/>
      <c r="N616" s="352"/>
      <c r="O616" s="352"/>
      <c r="P616" s="352"/>
      <c r="Q616" s="352"/>
      <c r="R616" s="352"/>
      <c r="S616" s="352"/>
      <c r="T616" s="352"/>
      <c r="U616" s="352"/>
      <c r="V616" s="352"/>
      <c r="W616" s="352"/>
      <c r="X616" s="352"/>
      <c r="Y616" s="352"/>
      <c r="Z616" s="352"/>
      <c r="AA616" s="352"/>
    </row>
    <row r="617">
      <c r="A617" s="352"/>
      <c r="B617" s="352"/>
      <c r="C617" s="352"/>
      <c r="D617" s="352"/>
      <c r="E617" s="352"/>
      <c r="F617" s="352"/>
      <c r="G617" s="352"/>
      <c r="H617" s="352"/>
      <c r="I617" s="352"/>
      <c r="J617" s="352"/>
      <c r="K617" s="352"/>
      <c r="L617" s="352"/>
      <c r="M617" s="352"/>
      <c r="N617" s="352"/>
      <c r="O617" s="352"/>
      <c r="P617" s="352"/>
      <c r="Q617" s="352"/>
      <c r="R617" s="352"/>
      <c r="S617" s="352"/>
      <c r="T617" s="352"/>
      <c r="U617" s="352"/>
      <c r="V617" s="352"/>
      <c r="W617" s="352"/>
      <c r="X617" s="352"/>
      <c r="Y617" s="352"/>
      <c r="Z617" s="352"/>
      <c r="AA617" s="352"/>
    </row>
    <row r="618">
      <c r="A618" s="352"/>
      <c r="B618" s="352"/>
      <c r="C618" s="352"/>
      <c r="D618" s="352"/>
      <c r="E618" s="352"/>
      <c r="F618" s="352"/>
      <c r="G618" s="352"/>
      <c r="H618" s="352"/>
      <c r="I618" s="352"/>
      <c r="J618" s="352"/>
      <c r="K618" s="352"/>
      <c r="L618" s="352"/>
      <c r="M618" s="352"/>
      <c r="N618" s="352"/>
      <c r="O618" s="352"/>
      <c r="P618" s="352"/>
      <c r="Q618" s="352"/>
      <c r="R618" s="352"/>
      <c r="S618" s="352"/>
      <c r="T618" s="352"/>
      <c r="U618" s="352"/>
      <c r="V618" s="352"/>
      <c r="W618" s="352"/>
      <c r="X618" s="352"/>
      <c r="Y618" s="352"/>
      <c r="Z618" s="352"/>
      <c r="AA618" s="352"/>
    </row>
    <row r="619">
      <c r="A619" s="352"/>
      <c r="B619" s="352"/>
      <c r="C619" s="352"/>
      <c r="D619" s="352"/>
      <c r="E619" s="352"/>
      <c r="F619" s="352"/>
      <c r="G619" s="352"/>
      <c r="H619" s="352"/>
      <c r="I619" s="352"/>
      <c r="J619" s="352"/>
      <c r="K619" s="352"/>
      <c r="L619" s="352"/>
      <c r="M619" s="352"/>
      <c r="N619" s="352"/>
      <c r="O619" s="352"/>
      <c r="P619" s="352"/>
      <c r="Q619" s="352"/>
      <c r="R619" s="352"/>
      <c r="S619" s="352"/>
      <c r="T619" s="352"/>
      <c r="U619" s="352"/>
      <c r="V619" s="352"/>
      <c r="W619" s="352"/>
      <c r="X619" s="352"/>
      <c r="Y619" s="352"/>
      <c r="Z619" s="352"/>
      <c r="AA619" s="352"/>
    </row>
    <row r="620">
      <c r="A620" s="352"/>
      <c r="B620" s="352"/>
      <c r="C620" s="352"/>
      <c r="D620" s="352"/>
      <c r="E620" s="352"/>
      <c r="F620" s="352"/>
      <c r="G620" s="352"/>
      <c r="H620" s="352"/>
      <c r="I620" s="352"/>
      <c r="J620" s="352"/>
      <c r="K620" s="352"/>
      <c r="L620" s="352"/>
      <c r="M620" s="352"/>
      <c r="N620" s="352"/>
      <c r="O620" s="352"/>
      <c r="P620" s="352"/>
      <c r="Q620" s="352"/>
      <c r="R620" s="352"/>
      <c r="S620" s="352"/>
      <c r="T620" s="352"/>
      <c r="U620" s="352"/>
      <c r="V620" s="352"/>
      <c r="W620" s="352"/>
      <c r="X620" s="352"/>
      <c r="Y620" s="352"/>
      <c r="Z620" s="352"/>
      <c r="AA620" s="352"/>
    </row>
    <row r="621">
      <c r="A621" s="352"/>
      <c r="B621" s="352"/>
      <c r="C621" s="352"/>
      <c r="D621" s="352"/>
      <c r="E621" s="352"/>
      <c r="F621" s="352"/>
      <c r="G621" s="352"/>
      <c r="H621" s="352"/>
      <c r="I621" s="352"/>
      <c r="J621" s="352"/>
      <c r="K621" s="352"/>
      <c r="L621" s="352"/>
      <c r="M621" s="352"/>
      <c r="N621" s="352"/>
      <c r="O621" s="352"/>
      <c r="P621" s="352"/>
      <c r="Q621" s="352"/>
      <c r="R621" s="352"/>
      <c r="S621" s="352"/>
      <c r="T621" s="352"/>
      <c r="U621" s="352"/>
      <c r="V621" s="352"/>
      <c r="W621" s="352"/>
      <c r="X621" s="352"/>
      <c r="Y621" s="352"/>
      <c r="Z621" s="352"/>
      <c r="AA621" s="352"/>
    </row>
    <row r="622">
      <c r="A622" s="352"/>
      <c r="B622" s="352"/>
      <c r="C622" s="352"/>
      <c r="D622" s="352"/>
      <c r="E622" s="352"/>
      <c r="F622" s="352"/>
      <c r="G622" s="352"/>
      <c r="H622" s="352"/>
      <c r="I622" s="352"/>
      <c r="J622" s="352"/>
      <c r="K622" s="352"/>
      <c r="L622" s="352"/>
      <c r="M622" s="352"/>
      <c r="N622" s="352"/>
      <c r="O622" s="352"/>
      <c r="P622" s="352"/>
      <c r="Q622" s="352"/>
      <c r="R622" s="352"/>
      <c r="S622" s="352"/>
      <c r="T622" s="352"/>
      <c r="U622" s="352"/>
      <c r="V622" s="352"/>
      <c r="W622" s="352"/>
      <c r="X622" s="352"/>
      <c r="Y622" s="352"/>
      <c r="Z622" s="352"/>
      <c r="AA622" s="352"/>
    </row>
    <row r="623">
      <c r="A623" s="352"/>
      <c r="B623" s="352"/>
      <c r="C623" s="352"/>
      <c r="D623" s="352"/>
      <c r="E623" s="352"/>
      <c r="F623" s="352"/>
      <c r="G623" s="352"/>
      <c r="H623" s="352"/>
      <c r="I623" s="352"/>
      <c r="J623" s="352"/>
      <c r="K623" s="352"/>
      <c r="L623" s="352"/>
      <c r="M623" s="352"/>
      <c r="N623" s="352"/>
      <c r="O623" s="352"/>
      <c r="P623" s="352"/>
      <c r="Q623" s="352"/>
      <c r="R623" s="352"/>
      <c r="S623" s="352"/>
      <c r="T623" s="352"/>
      <c r="U623" s="352"/>
      <c r="V623" s="352"/>
      <c r="W623" s="352"/>
      <c r="X623" s="352"/>
      <c r="Y623" s="352"/>
      <c r="Z623" s="352"/>
      <c r="AA623" s="352"/>
    </row>
    <row r="624">
      <c r="A624" s="352"/>
      <c r="B624" s="352"/>
      <c r="C624" s="352"/>
      <c r="D624" s="352"/>
      <c r="E624" s="352"/>
      <c r="F624" s="352"/>
      <c r="G624" s="352"/>
      <c r="H624" s="352"/>
      <c r="I624" s="352"/>
      <c r="J624" s="352"/>
      <c r="K624" s="352"/>
      <c r="L624" s="352"/>
      <c r="M624" s="352"/>
      <c r="N624" s="352"/>
      <c r="O624" s="352"/>
      <c r="P624" s="352"/>
      <c r="Q624" s="352"/>
      <c r="R624" s="352"/>
      <c r="S624" s="352"/>
      <c r="T624" s="352"/>
      <c r="U624" s="352"/>
      <c r="V624" s="352"/>
      <c r="W624" s="352"/>
      <c r="X624" s="352"/>
      <c r="Y624" s="352"/>
      <c r="Z624" s="352"/>
      <c r="AA624" s="352"/>
    </row>
    <row r="625">
      <c r="A625" s="352"/>
      <c r="B625" s="352"/>
      <c r="C625" s="352"/>
      <c r="D625" s="352"/>
      <c r="E625" s="352"/>
      <c r="F625" s="352"/>
      <c r="G625" s="352"/>
      <c r="H625" s="352"/>
      <c r="I625" s="352"/>
      <c r="J625" s="352"/>
      <c r="K625" s="352"/>
      <c r="L625" s="352"/>
      <c r="M625" s="352"/>
      <c r="N625" s="352"/>
      <c r="O625" s="352"/>
      <c r="P625" s="352"/>
      <c r="Q625" s="352"/>
      <c r="R625" s="352"/>
      <c r="S625" s="352"/>
      <c r="T625" s="352"/>
      <c r="U625" s="352"/>
      <c r="V625" s="352"/>
      <c r="W625" s="352"/>
      <c r="X625" s="352"/>
      <c r="Y625" s="352"/>
      <c r="Z625" s="352"/>
      <c r="AA625" s="352"/>
    </row>
    <row r="626">
      <c r="A626" s="352"/>
      <c r="B626" s="352"/>
      <c r="C626" s="352"/>
      <c r="D626" s="352"/>
      <c r="E626" s="352"/>
      <c r="F626" s="352"/>
      <c r="G626" s="352"/>
      <c r="H626" s="352"/>
      <c r="I626" s="352"/>
      <c r="J626" s="352"/>
      <c r="K626" s="352"/>
      <c r="L626" s="352"/>
      <c r="M626" s="352"/>
      <c r="N626" s="352"/>
      <c r="O626" s="352"/>
      <c r="P626" s="352"/>
      <c r="Q626" s="352"/>
      <c r="R626" s="352"/>
      <c r="S626" s="352"/>
      <c r="T626" s="352"/>
      <c r="U626" s="352"/>
      <c r="V626" s="352"/>
      <c r="W626" s="352"/>
      <c r="X626" s="352"/>
      <c r="Y626" s="352"/>
      <c r="Z626" s="352"/>
      <c r="AA626" s="352"/>
    </row>
    <row r="627">
      <c r="A627" s="352"/>
      <c r="B627" s="352"/>
      <c r="C627" s="352"/>
      <c r="D627" s="352"/>
      <c r="E627" s="352"/>
      <c r="F627" s="352"/>
      <c r="G627" s="352"/>
      <c r="H627" s="352"/>
      <c r="I627" s="352"/>
      <c r="J627" s="352"/>
      <c r="K627" s="352"/>
      <c r="L627" s="352"/>
      <c r="M627" s="352"/>
      <c r="N627" s="352"/>
      <c r="O627" s="352"/>
      <c r="P627" s="352"/>
      <c r="Q627" s="352"/>
      <c r="R627" s="352"/>
      <c r="S627" s="352"/>
      <c r="T627" s="352"/>
      <c r="U627" s="352"/>
      <c r="V627" s="352"/>
      <c r="W627" s="352"/>
      <c r="X627" s="352"/>
      <c r="Y627" s="352"/>
      <c r="Z627" s="352"/>
      <c r="AA627" s="352"/>
    </row>
    <row r="628">
      <c r="A628" s="352"/>
      <c r="B628" s="352"/>
      <c r="C628" s="352"/>
      <c r="D628" s="352"/>
      <c r="E628" s="352"/>
      <c r="F628" s="352"/>
      <c r="G628" s="352"/>
      <c r="H628" s="352"/>
      <c r="I628" s="352"/>
      <c r="J628" s="352"/>
      <c r="K628" s="352"/>
      <c r="L628" s="352"/>
      <c r="M628" s="352"/>
      <c r="N628" s="352"/>
      <c r="O628" s="352"/>
      <c r="P628" s="352"/>
      <c r="Q628" s="352"/>
      <c r="R628" s="352"/>
      <c r="S628" s="352"/>
      <c r="T628" s="352"/>
      <c r="U628" s="352"/>
      <c r="V628" s="352"/>
      <c r="W628" s="352"/>
      <c r="X628" s="352"/>
      <c r="Y628" s="352"/>
      <c r="Z628" s="352"/>
      <c r="AA628" s="352"/>
    </row>
    <row r="629">
      <c r="A629" s="352"/>
      <c r="B629" s="352"/>
      <c r="C629" s="352"/>
      <c r="D629" s="352"/>
      <c r="E629" s="352"/>
      <c r="F629" s="352"/>
      <c r="G629" s="352"/>
      <c r="H629" s="352"/>
      <c r="I629" s="352"/>
      <c r="J629" s="352"/>
      <c r="K629" s="352"/>
      <c r="L629" s="352"/>
      <c r="M629" s="352"/>
      <c r="N629" s="352"/>
      <c r="O629" s="352"/>
      <c r="P629" s="352"/>
      <c r="Q629" s="352"/>
      <c r="R629" s="352"/>
      <c r="S629" s="352"/>
      <c r="T629" s="352"/>
      <c r="U629" s="352"/>
      <c r="V629" s="352"/>
      <c r="W629" s="352"/>
      <c r="X629" s="352"/>
      <c r="Y629" s="352"/>
      <c r="Z629" s="352"/>
      <c r="AA629" s="352"/>
    </row>
    <row r="630">
      <c r="A630" s="352"/>
      <c r="B630" s="352"/>
      <c r="C630" s="352"/>
      <c r="D630" s="352"/>
      <c r="E630" s="352"/>
      <c r="F630" s="352"/>
      <c r="G630" s="352"/>
      <c r="H630" s="352"/>
      <c r="I630" s="352"/>
      <c r="J630" s="352"/>
      <c r="K630" s="352"/>
      <c r="L630" s="352"/>
      <c r="M630" s="352"/>
      <c r="N630" s="352"/>
      <c r="O630" s="352"/>
      <c r="P630" s="352"/>
      <c r="Q630" s="352"/>
      <c r="R630" s="352"/>
      <c r="S630" s="352"/>
      <c r="T630" s="352"/>
      <c r="U630" s="352"/>
      <c r="V630" s="352"/>
      <c r="W630" s="352"/>
      <c r="X630" s="352"/>
      <c r="Y630" s="352"/>
      <c r="Z630" s="352"/>
      <c r="AA630" s="352"/>
    </row>
    <row r="631">
      <c r="A631" s="352"/>
      <c r="B631" s="352"/>
      <c r="C631" s="352"/>
      <c r="D631" s="352"/>
      <c r="E631" s="352"/>
      <c r="F631" s="352"/>
      <c r="G631" s="352"/>
      <c r="H631" s="352"/>
      <c r="I631" s="352"/>
      <c r="J631" s="352"/>
      <c r="K631" s="352"/>
      <c r="L631" s="352"/>
      <c r="M631" s="352"/>
      <c r="N631" s="352"/>
      <c r="O631" s="352"/>
      <c r="P631" s="352"/>
      <c r="Q631" s="352"/>
      <c r="R631" s="352"/>
      <c r="S631" s="352"/>
      <c r="T631" s="352"/>
      <c r="U631" s="352"/>
      <c r="V631" s="352"/>
      <c r="W631" s="352"/>
      <c r="X631" s="352"/>
      <c r="Y631" s="352"/>
      <c r="Z631" s="352"/>
      <c r="AA631" s="352"/>
    </row>
    <row r="632">
      <c r="A632" s="352"/>
      <c r="B632" s="352"/>
      <c r="C632" s="352"/>
      <c r="D632" s="352"/>
      <c r="E632" s="352"/>
      <c r="F632" s="352"/>
      <c r="G632" s="352"/>
      <c r="H632" s="352"/>
      <c r="I632" s="352"/>
      <c r="J632" s="352"/>
      <c r="K632" s="352"/>
      <c r="L632" s="352"/>
      <c r="M632" s="352"/>
      <c r="N632" s="352"/>
      <c r="O632" s="352"/>
      <c r="P632" s="352"/>
      <c r="Q632" s="352"/>
      <c r="R632" s="352"/>
      <c r="S632" s="352"/>
      <c r="T632" s="352"/>
      <c r="U632" s="352"/>
      <c r="V632" s="352"/>
      <c r="W632" s="352"/>
      <c r="X632" s="352"/>
      <c r="Y632" s="352"/>
      <c r="Z632" s="352"/>
      <c r="AA632" s="352"/>
    </row>
    <row r="633">
      <c r="A633" s="352"/>
      <c r="B633" s="352"/>
      <c r="C633" s="352"/>
      <c r="D633" s="352"/>
      <c r="E633" s="352"/>
      <c r="F633" s="352"/>
      <c r="G633" s="352"/>
      <c r="H633" s="352"/>
      <c r="I633" s="352"/>
      <c r="J633" s="352"/>
      <c r="K633" s="352"/>
      <c r="L633" s="352"/>
      <c r="M633" s="352"/>
      <c r="N633" s="352"/>
      <c r="O633" s="352"/>
      <c r="P633" s="352"/>
      <c r="Q633" s="352"/>
      <c r="R633" s="352"/>
      <c r="S633" s="352"/>
      <c r="T633" s="352"/>
      <c r="U633" s="352"/>
      <c r="V633" s="352"/>
      <c r="W633" s="352"/>
      <c r="X633" s="352"/>
      <c r="Y633" s="352"/>
      <c r="Z633" s="352"/>
      <c r="AA633" s="352"/>
    </row>
    <row r="634">
      <c r="A634" s="352"/>
      <c r="B634" s="352"/>
      <c r="C634" s="352"/>
      <c r="D634" s="352"/>
      <c r="E634" s="352"/>
      <c r="F634" s="352"/>
      <c r="G634" s="352"/>
      <c r="H634" s="352"/>
      <c r="I634" s="352"/>
      <c r="J634" s="352"/>
      <c r="K634" s="352"/>
      <c r="L634" s="352"/>
      <c r="M634" s="352"/>
      <c r="N634" s="352"/>
      <c r="O634" s="352"/>
      <c r="P634" s="352"/>
      <c r="Q634" s="352"/>
      <c r="R634" s="352"/>
      <c r="S634" s="352"/>
      <c r="T634" s="352"/>
      <c r="U634" s="352"/>
      <c r="V634" s="352"/>
      <c r="W634" s="352"/>
      <c r="X634" s="352"/>
      <c r="Y634" s="352"/>
      <c r="Z634" s="352"/>
      <c r="AA634" s="352"/>
    </row>
    <row r="635">
      <c r="A635" s="352"/>
      <c r="B635" s="352"/>
      <c r="C635" s="352"/>
      <c r="D635" s="352"/>
      <c r="E635" s="352"/>
      <c r="F635" s="352"/>
      <c r="G635" s="352"/>
      <c r="H635" s="352"/>
      <c r="I635" s="352"/>
      <c r="J635" s="352"/>
      <c r="K635" s="352"/>
      <c r="L635" s="352"/>
      <c r="M635" s="352"/>
      <c r="N635" s="352"/>
      <c r="O635" s="352"/>
      <c r="P635" s="352"/>
      <c r="Q635" s="352"/>
      <c r="R635" s="352"/>
      <c r="S635" s="352"/>
      <c r="T635" s="352"/>
      <c r="U635" s="352"/>
      <c r="V635" s="352"/>
      <c r="W635" s="352"/>
      <c r="X635" s="352"/>
      <c r="Y635" s="352"/>
      <c r="Z635" s="352"/>
      <c r="AA635" s="352"/>
    </row>
    <row r="636">
      <c r="A636" s="352"/>
      <c r="B636" s="352"/>
      <c r="C636" s="352"/>
      <c r="D636" s="352"/>
      <c r="E636" s="352"/>
      <c r="F636" s="352"/>
      <c r="G636" s="352"/>
      <c r="H636" s="352"/>
      <c r="I636" s="352"/>
      <c r="J636" s="352"/>
      <c r="K636" s="352"/>
      <c r="L636" s="352"/>
      <c r="M636" s="352"/>
      <c r="N636" s="352"/>
      <c r="O636" s="352"/>
      <c r="P636" s="352"/>
      <c r="Q636" s="352"/>
      <c r="R636" s="352"/>
      <c r="S636" s="352"/>
      <c r="T636" s="352"/>
      <c r="U636" s="352"/>
      <c r="V636" s="352"/>
      <c r="W636" s="352"/>
      <c r="X636" s="352"/>
      <c r="Y636" s="352"/>
      <c r="Z636" s="352"/>
      <c r="AA636" s="352"/>
    </row>
    <row r="637">
      <c r="A637" s="352"/>
      <c r="B637" s="352"/>
      <c r="C637" s="352"/>
      <c r="D637" s="352"/>
      <c r="E637" s="352"/>
      <c r="F637" s="352"/>
      <c r="G637" s="352"/>
      <c r="H637" s="352"/>
      <c r="I637" s="352"/>
      <c r="J637" s="352"/>
      <c r="K637" s="352"/>
      <c r="L637" s="352"/>
      <c r="M637" s="352"/>
      <c r="N637" s="352"/>
      <c r="O637" s="352"/>
      <c r="P637" s="352"/>
      <c r="Q637" s="352"/>
      <c r="R637" s="352"/>
      <c r="S637" s="352"/>
      <c r="T637" s="352"/>
      <c r="U637" s="352"/>
      <c r="V637" s="352"/>
      <c r="W637" s="352"/>
      <c r="X637" s="352"/>
      <c r="Y637" s="352"/>
      <c r="Z637" s="352"/>
      <c r="AA637" s="352"/>
    </row>
    <row r="638">
      <c r="A638" s="352"/>
      <c r="B638" s="352"/>
      <c r="C638" s="352"/>
      <c r="D638" s="352"/>
      <c r="E638" s="352"/>
      <c r="F638" s="352"/>
      <c r="G638" s="352"/>
      <c r="H638" s="352"/>
      <c r="I638" s="352"/>
      <c r="J638" s="352"/>
      <c r="K638" s="352"/>
      <c r="L638" s="352"/>
      <c r="M638" s="352"/>
      <c r="N638" s="352"/>
      <c r="O638" s="352"/>
      <c r="P638" s="352"/>
      <c r="Q638" s="352"/>
      <c r="R638" s="352"/>
      <c r="S638" s="352"/>
      <c r="T638" s="352"/>
      <c r="U638" s="352"/>
      <c r="V638" s="352"/>
      <c r="W638" s="352"/>
      <c r="X638" s="352"/>
      <c r="Y638" s="352"/>
      <c r="Z638" s="352"/>
      <c r="AA638" s="352"/>
    </row>
    <row r="639">
      <c r="A639" s="352"/>
      <c r="B639" s="352"/>
      <c r="C639" s="352"/>
      <c r="D639" s="352"/>
      <c r="E639" s="352"/>
      <c r="F639" s="352"/>
      <c r="G639" s="352"/>
      <c r="H639" s="352"/>
      <c r="I639" s="352"/>
      <c r="J639" s="352"/>
      <c r="K639" s="352"/>
      <c r="L639" s="352"/>
      <c r="M639" s="352"/>
      <c r="N639" s="352"/>
      <c r="O639" s="352"/>
      <c r="P639" s="352"/>
      <c r="Q639" s="352"/>
      <c r="R639" s="352"/>
      <c r="S639" s="352"/>
      <c r="T639" s="352"/>
      <c r="U639" s="352"/>
      <c r="V639" s="352"/>
      <c r="W639" s="352"/>
      <c r="X639" s="352"/>
      <c r="Y639" s="352"/>
      <c r="Z639" s="352"/>
      <c r="AA639" s="352"/>
    </row>
    <row r="640">
      <c r="A640" s="352"/>
      <c r="B640" s="352"/>
      <c r="C640" s="352"/>
      <c r="D640" s="352"/>
      <c r="E640" s="352"/>
      <c r="F640" s="352"/>
      <c r="G640" s="352"/>
      <c r="H640" s="352"/>
      <c r="I640" s="352"/>
      <c r="J640" s="352"/>
      <c r="K640" s="352"/>
      <c r="L640" s="352"/>
      <c r="M640" s="352"/>
      <c r="N640" s="352"/>
      <c r="O640" s="352"/>
      <c r="P640" s="352"/>
      <c r="Q640" s="352"/>
      <c r="R640" s="352"/>
      <c r="S640" s="352"/>
      <c r="T640" s="352"/>
      <c r="U640" s="352"/>
      <c r="V640" s="352"/>
      <c r="W640" s="352"/>
      <c r="X640" s="352"/>
      <c r="Y640" s="352"/>
      <c r="Z640" s="352"/>
      <c r="AA640" s="352"/>
    </row>
    <row r="641">
      <c r="A641" s="352"/>
      <c r="B641" s="352"/>
      <c r="C641" s="352"/>
      <c r="D641" s="352"/>
      <c r="E641" s="352"/>
      <c r="F641" s="352"/>
      <c r="G641" s="352"/>
      <c r="H641" s="352"/>
      <c r="I641" s="352"/>
      <c r="J641" s="352"/>
      <c r="K641" s="352"/>
      <c r="L641" s="352"/>
      <c r="M641" s="352"/>
      <c r="N641" s="352"/>
      <c r="O641" s="352"/>
      <c r="P641" s="352"/>
      <c r="Q641" s="352"/>
      <c r="R641" s="352"/>
      <c r="S641" s="352"/>
      <c r="T641" s="352"/>
      <c r="U641" s="352"/>
      <c r="V641" s="352"/>
      <c r="W641" s="352"/>
      <c r="X641" s="352"/>
      <c r="Y641" s="352"/>
      <c r="Z641" s="352"/>
      <c r="AA641" s="352"/>
    </row>
    <row r="642">
      <c r="A642" s="352"/>
      <c r="B642" s="352"/>
      <c r="C642" s="352"/>
      <c r="D642" s="352"/>
      <c r="E642" s="352"/>
      <c r="F642" s="352"/>
      <c r="G642" s="352"/>
      <c r="H642" s="352"/>
      <c r="I642" s="352"/>
      <c r="J642" s="352"/>
      <c r="K642" s="352"/>
      <c r="L642" s="352"/>
      <c r="M642" s="352"/>
      <c r="N642" s="352"/>
      <c r="O642" s="352"/>
      <c r="P642" s="352"/>
      <c r="Q642" s="352"/>
      <c r="R642" s="352"/>
      <c r="S642" s="352"/>
      <c r="T642" s="352"/>
      <c r="U642" s="352"/>
      <c r="V642" s="352"/>
      <c r="W642" s="352"/>
      <c r="X642" s="352"/>
      <c r="Y642" s="352"/>
      <c r="Z642" s="352"/>
      <c r="AA642" s="352"/>
    </row>
    <row r="643">
      <c r="A643" s="352"/>
      <c r="B643" s="352"/>
      <c r="C643" s="352"/>
      <c r="D643" s="352"/>
      <c r="E643" s="352"/>
      <c r="F643" s="352"/>
      <c r="G643" s="352"/>
      <c r="H643" s="352"/>
      <c r="I643" s="352"/>
      <c r="J643" s="352"/>
      <c r="K643" s="352"/>
      <c r="L643" s="352"/>
      <c r="M643" s="352"/>
      <c r="N643" s="352"/>
      <c r="O643" s="352"/>
      <c r="P643" s="352"/>
      <c r="Q643" s="352"/>
      <c r="R643" s="352"/>
      <c r="S643" s="352"/>
      <c r="T643" s="352"/>
      <c r="U643" s="352"/>
      <c r="V643" s="352"/>
      <c r="W643" s="352"/>
      <c r="X643" s="352"/>
      <c r="Y643" s="352"/>
      <c r="Z643" s="352"/>
      <c r="AA643" s="352"/>
    </row>
    <row r="644">
      <c r="A644" s="352"/>
      <c r="B644" s="352"/>
      <c r="C644" s="352"/>
      <c r="D644" s="352"/>
      <c r="E644" s="352"/>
      <c r="F644" s="352"/>
      <c r="G644" s="352"/>
      <c r="H644" s="352"/>
      <c r="I644" s="352"/>
      <c r="J644" s="352"/>
      <c r="K644" s="352"/>
      <c r="L644" s="352"/>
      <c r="M644" s="352"/>
      <c r="N644" s="352"/>
      <c r="O644" s="352"/>
      <c r="P644" s="352"/>
      <c r="Q644" s="352"/>
      <c r="R644" s="352"/>
      <c r="S644" s="352"/>
      <c r="T644" s="352"/>
      <c r="U644" s="352"/>
      <c r="V644" s="352"/>
      <c r="W644" s="352"/>
      <c r="X644" s="352"/>
      <c r="Y644" s="352"/>
      <c r="Z644" s="352"/>
      <c r="AA644" s="352"/>
    </row>
    <row r="645">
      <c r="A645" s="352"/>
      <c r="B645" s="352"/>
      <c r="C645" s="352"/>
      <c r="D645" s="352"/>
      <c r="E645" s="352"/>
      <c r="F645" s="352"/>
      <c r="G645" s="352"/>
      <c r="H645" s="352"/>
      <c r="I645" s="352"/>
      <c r="J645" s="352"/>
      <c r="K645" s="352"/>
      <c r="L645" s="352"/>
      <c r="M645" s="352"/>
      <c r="N645" s="352"/>
      <c r="O645" s="352"/>
      <c r="P645" s="352"/>
      <c r="Q645" s="352"/>
      <c r="R645" s="352"/>
      <c r="S645" s="352"/>
      <c r="T645" s="352"/>
      <c r="U645" s="352"/>
      <c r="V645" s="352"/>
      <c r="W645" s="352"/>
      <c r="X645" s="352"/>
      <c r="Y645" s="352"/>
      <c r="Z645" s="352"/>
      <c r="AA645" s="352"/>
    </row>
    <row r="646">
      <c r="A646" s="352"/>
      <c r="B646" s="352"/>
      <c r="C646" s="352"/>
      <c r="D646" s="352"/>
      <c r="E646" s="352"/>
      <c r="F646" s="352"/>
      <c r="G646" s="352"/>
      <c r="H646" s="352"/>
      <c r="I646" s="352"/>
      <c r="J646" s="352"/>
      <c r="K646" s="352"/>
      <c r="L646" s="352"/>
      <c r="M646" s="352"/>
      <c r="N646" s="352"/>
      <c r="O646" s="352"/>
      <c r="P646" s="352"/>
      <c r="Q646" s="352"/>
      <c r="R646" s="352"/>
      <c r="S646" s="352"/>
      <c r="T646" s="352"/>
      <c r="U646" s="352"/>
      <c r="V646" s="352"/>
      <c r="W646" s="352"/>
      <c r="X646" s="352"/>
      <c r="Y646" s="352"/>
      <c r="Z646" s="352"/>
      <c r="AA646" s="352"/>
    </row>
    <row r="647">
      <c r="A647" s="352"/>
      <c r="B647" s="352"/>
      <c r="C647" s="352"/>
      <c r="D647" s="352"/>
      <c r="E647" s="352"/>
      <c r="F647" s="352"/>
      <c r="G647" s="352"/>
      <c r="H647" s="352"/>
      <c r="I647" s="352"/>
      <c r="J647" s="352"/>
      <c r="K647" s="352"/>
      <c r="L647" s="352"/>
      <c r="M647" s="352"/>
      <c r="N647" s="352"/>
      <c r="O647" s="352"/>
      <c r="P647" s="352"/>
      <c r="Q647" s="352"/>
      <c r="R647" s="352"/>
      <c r="S647" s="352"/>
      <c r="T647" s="352"/>
      <c r="U647" s="352"/>
      <c r="V647" s="352"/>
      <c r="W647" s="352"/>
      <c r="X647" s="352"/>
      <c r="Y647" s="352"/>
      <c r="Z647" s="352"/>
      <c r="AA647" s="352"/>
    </row>
    <row r="648">
      <c r="A648" s="352"/>
      <c r="B648" s="352"/>
      <c r="C648" s="352"/>
      <c r="D648" s="352"/>
      <c r="E648" s="352"/>
      <c r="F648" s="352"/>
      <c r="G648" s="352"/>
      <c r="H648" s="352"/>
      <c r="I648" s="352"/>
      <c r="J648" s="352"/>
      <c r="K648" s="352"/>
      <c r="L648" s="352"/>
      <c r="M648" s="352"/>
      <c r="N648" s="352"/>
      <c r="O648" s="352"/>
      <c r="P648" s="352"/>
      <c r="Q648" s="352"/>
      <c r="R648" s="352"/>
      <c r="S648" s="352"/>
      <c r="T648" s="352"/>
      <c r="U648" s="352"/>
      <c r="V648" s="352"/>
      <c r="W648" s="352"/>
      <c r="X648" s="352"/>
      <c r="Y648" s="352"/>
      <c r="Z648" s="352"/>
      <c r="AA648" s="352"/>
    </row>
    <row r="649">
      <c r="A649" s="352"/>
      <c r="B649" s="352"/>
      <c r="C649" s="352"/>
      <c r="D649" s="352"/>
      <c r="E649" s="352"/>
      <c r="F649" s="352"/>
      <c r="G649" s="352"/>
      <c r="H649" s="352"/>
      <c r="I649" s="352"/>
      <c r="J649" s="352"/>
      <c r="K649" s="352"/>
      <c r="L649" s="352"/>
      <c r="M649" s="352"/>
      <c r="N649" s="352"/>
      <c r="O649" s="352"/>
      <c r="P649" s="352"/>
      <c r="Q649" s="352"/>
      <c r="R649" s="352"/>
      <c r="S649" s="352"/>
      <c r="T649" s="352"/>
      <c r="U649" s="352"/>
      <c r="V649" s="352"/>
      <c r="W649" s="352"/>
      <c r="X649" s="352"/>
      <c r="Y649" s="352"/>
      <c r="Z649" s="352"/>
      <c r="AA649" s="352"/>
    </row>
    <row r="650">
      <c r="A650" s="352"/>
      <c r="B650" s="352"/>
      <c r="C650" s="352"/>
      <c r="D650" s="352"/>
      <c r="E650" s="352"/>
      <c r="F650" s="352"/>
      <c r="G650" s="352"/>
      <c r="H650" s="352"/>
      <c r="I650" s="352"/>
      <c r="J650" s="352"/>
      <c r="K650" s="352"/>
      <c r="L650" s="352"/>
      <c r="M650" s="352"/>
      <c r="N650" s="352"/>
      <c r="O650" s="352"/>
      <c r="P650" s="352"/>
      <c r="Q650" s="352"/>
      <c r="R650" s="352"/>
      <c r="S650" s="352"/>
      <c r="T650" s="352"/>
      <c r="U650" s="352"/>
      <c r="V650" s="352"/>
      <c r="W650" s="352"/>
      <c r="X650" s="352"/>
      <c r="Y650" s="352"/>
      <c r="Z650" s="352"/>
      <c r="AA650" s="352"/>
    </row>
    <row r="651">
      <c r="A651" s="352"/>
      <c r="B651" s="352"/>
      <c r="C651" s="352"/>
      <c r="D651" s="352"/>
      <c r="E651" s="352"/>
      <c r="F651" s="352"/>
      <c r="G651" s="352"/>
      <c r="H651" s="352"/>
      <c r="I651" s="352"/>
      <c r="J651" s="352"/>
      <c r="K651" s="352"/>
      <c r="L651" s="352"/>
      <c r="M651" s="352"/>
      <c r="N651" s="352"/>
      <c r="O651" s="352"/>
      <c r="P651" s="352"/>
      <c r="Q651" s="352"/>
      <c r="R651" s="352"/>
      <c r="S651" s="352"/>
      <c r="T651" s="352"/>
      <c r="U651" s="352"/>
      <c r="V651" s="352"/>
      <c r="W651" s="352"/>
      <c r="X651" s="352"/>
      <c r="Y651" s="352"/>
      <c r="Z651" s="352"/>
      <c r="AA651" s="352"/>
    </row>
    <row r="652">
      <c r="A652" s="352"/>
      <c r="B652" s="352"/>
      <c r="C652" s="352"/>
      <c r="D652" s="352"/>
      <c r="E652" s="352"/>
      <c r="F652" s="352"/>
      <c r="G652" s="352"/>
      <c r="H652" s="352"/>
      <c r="I652" s="352"/>
      <c r="J652" s="352"/>
      <c r="K652" s="352"/>
      <c r="L652" s="352"/>
      <c r="M652" s="352"/>
      <c r="N652" s="352"/>
      <c r="O652" s="352"/>
      <c r="P652" s="352"/>
      <c r="Q652" s="352"/>
      <c r="R652" s="352"/>
      <c r="S652" s="352"/>
      <c r="T652" s="352"/>
      <c r="U652" s="352"/>
      <c r="V652" s="352"/>
      <c r="W652" s="352"/>
      <c r="X652" s="352"/>
      <c r="Y652" s="352"/>
      <c r="Z652" s="352"/>
      <c r="AA652" s="352"/>
    </row>
    <row r="653">
      <c r="A653" s="352"/>
      <c r="B653" s="352"/>
      <c r="C653" s="352"/>
      <c r="D653" s="352"/>
      <c r="E653" s="352"/>
      <c r="F653" s="352"/>
      <c r="G653" s="352"/>
      <c r="H653" s="352"/>
      <c r="I653" s="352"/>
      <c r="J653" s="352"/>
      <c r="K653" s="352"/>
      <c r="L653" s="352"/>
      <c r="M653" s="352"/>
      <c r="N653" s="352"/>
      <c r="O653" s="352"/>
      <c r="P653" s="352"/>
      <c r="Q653" s="352"/>
      <c r="R653" s="352"/>
      <c r="S653" s="352"/>
      <c r="T653" s="352"/>
      <c r="U653" s="352"/>
      <c r="V653" s="352"/>
      <c r="W653" s="352"/>
      <c r="X653" s="352"/>
      <c r="Y653" s="352"/>
      <c r="Z653" s="352"/>
      <c r="AA653" s="352"/>
    </row>
    <row r="654">
      <c r="A654" s="352"/>
      <c r="B654" s="352"/>
      <c r="C654" s="352"/>
      <c r="D654" s="352"/>
      <c r="E654" s="352"/>
      <c r="F654" s="352"/>
      <c r="G654" s="352"/>
      <c r="H654" s="352"/>
      <c r="I654" s="352"/>
      <c r="J654" s="352"/>
      <c r="K654" s="352"/>
      <c r="L654" s="352"/>
      <c r="M654" s="352"/>
      <c r="N654" s="352"/>
      <c r="O654" s="352"/>
      <c r="P654" s="352"/>
      <c r="Q654" s="352"/>
      <c r="R654" s="352"/>
      <c r="S654" s="352"/>
      <c r="T654" s="352"/>
      <c r="U654" s="352"/>
      <c r="V654" s="352"/>
      <c r="W654" s="352"/>
      <c r="X654" s="352"/>
      <c r="Y654" s="352"/>
      <c r="Z654" s="352"/>
      <c r="AA654" s="352"/>
    </row>
    <row r="655">
      <c r="A655" s="352"/>
      <c r="B655" s="352"/>
      <c r="C655" s="352"/>
      <c r="D655" s="352"/>
      <c r="E655" s="352"/>
      <c r="F655" s="352"/>
      <c r="G655" s="352"/>
      <c r="H655" s="352"/>
      <c r="I655" s="352"/>
      <c r="J655" s="352"/>
      <c r="K655" s="352"/>
      <c r="L655" s="352"/>
      <c r="M655" s="352"/>
      <c r="N655" s="352"/>
      <c r="O655" s="352"/>
      <c r="P655" s="352"/>
      <c r="Q655" s="352"/>
      <c r="R655" s="352"/>
      <c r="S655" s="352"/>
      <c r="T655" s="352"/>
      <c r="U655" s="352"/>
      <c r="V655" s="352"/>
      <c r="W655" s="352"/>
      <c r="X655" s="352"/>
      <c r="Y655" s="352"/>
      <c r="Z655" s="352"/>
      <c r="AA655" s="352"/>
    </row>
    <row r="656">
      <c r="A656" s="352"/>
      <c r="B656" s="352"/>
      <c r="C656" s="352"/>
      <c r="D656" s="352"/>
      <c r="E656" s="352"/>
      <c r="F656" s="352"/>
      <c r="G656" s="352"/>
      <c r="H656" s="352"/>
      <c r="I656" s="352"/>
      <c r="J656" s="352"/>
      <c r="K656" s="352"/>
      <c r="L656" s="352"/>
      <c r="M656" s="352"/>
      <c r="N656" s="352"/>
      <c r="O656" s="352"/>
      <c r="P656" s="352"/>
      <c r="Q656" s="352"/>
      <c r="R656" s="352"/>
      <c r="S656" s="352"/>
      <c r="T656" s="352"/>
      <c r="U656" s="352"/>
      <c r="V656" s="352"/>
      <c r="W656" s="352"/>
      <c r="X656" s="352"/>
      <c r="Y656" s="352"/>
      <c r="Z656" s="352"/>
      <c r="AA656" s="352"/>
    </row>
    <row r="657">
      <c r="A657" s="352"/>
      <c r="B657" s="352"/>
      <c r="C657" s="352"/>
      <c r="D657" s="352"/>
      <c r="E657" s="352"/>
      <c r="F657" s="352"/>
      <c r="G657" s="352"/>
      <c r="H657" s="352"/>
      <c r="I657" s="352"/>
      <c r="J657" s="352"/>
      <c r="K657" s="352"/>
      <c r="L657" s="352"/>
      <c r="M657" s="352"/>
      <c r="N657" s="352"/>
      <c r="O657" s="352"/>
      <c r="P657" s="352"/>
      <c r="Q657" s="352"/>
      <c r="R657" s="352"/>
      <c r="S657" s="352"/>
      <c r="T657" s="352"/>
      <c r="U657" s="352"/>
      <c r="V657" s="352"/>
      <c r="W657" s="352"/>
      <c r="X657" s="352"/>
      <c r="Y657" s="352"/>
      <c r="Z657" s="352"/>
      <c r="AA657" s="352"/>
    </row>
    <row r="658">
      <c r="A658" s="352"/>
      <c r="B658" s="352"/>
      <c r="C658" s="352"/>
      <c r="D658" s="352"/>
      <c r="E658" s="352"/>
      <c r="F658" s="352"/>
      <c r="G658" s="352"/>
      <c r="H658" s="352"/>
      <c r="I658" s="352"/>
      <c r="J658" s="352"/>
      <c r="K658" s="352"/>
      <c r="L658" s="352"/>
      <c r="M658" s="352"/>
      <c r="N658" s="352"/>
      <c r="O658" s="352"/>
      <c r="P658" s="352"/>
      <c r="Q658" s="352"/>
      <c r="R658" s="352"/>
      <c r="S658" s="352"/>
      <c r="T658" s="352"/>
      <c r="U658" s="352"/>
      <c r="V658" s="352"/>
      <c r="W658" s="352"/>
      <c r="X658" s="352"/>
      <c r="Y658" s="352"/>
      <c r="Z658" s="352"/>
      <c r="AA658" s="352"/>
    </row>
    <row r="659">
      <c r="A659" s="352"/>
      <c r="B659" s="352"/>
      <c r="C659" s="352"/>
      <c r="D659" s="352"/>
      <c r="E659" s="352"/>
      <c r="F659" s="352"/>
      <c r="G659" s="352"/>
      <c r="H659" s="352"/>
      <c r="I659" s="352"/>
      <c r="J659" s="352"/>
      <c r="K659" s="352"/>
      <c r="L659" s="352"/>
      <c r="M659" s="352"/>
      <c r="N659" s="352"/>
      <c r="O659" s="352"/>
      <c r="P659" s="352"/>
      <c r="Q659" s="352"/>
      <c r="R659" s="352"/>
      <c r="S659" s="352"/>
      <c r="T659" s="352"/>
      <c r="U659" s="352"/>
      <c r="V659" s="352"/>
      <c r="W659" s="352"/>
      <c r="X659" s="352"/>
      <c r="Y659" s="352"/>
      <c r="Z659" s="352"/>
      <c r="AA659" s="352"/>
    </row>
    <row r="660">
      <c r="A660" s="352"/>
      <c r="B660" s="352"/>
      <c r="C660" s="352"/>
      <c r="D660" s="352"/>
      <c r="E660" s="352"/>
      <c r="F660" s="352"/>
      <c r="G660" s="352"/>
      <c r="H660" s="352"/>
      <c r="I660" s="352"/>
      <c r="J660" s="352"/>
      <c r="K660" s="352"/>
      <c r="L660" s="352"/>
      <c r="M660" s="352"/>
      <c r="N660" s="352"/>
      <c r="O660" s="352"/>
      <c r="P660" s="352"/>
      <c r="Q660" s="352"/>
      <c r="R660" s="352"/>
      <c r="S660" s="352"/>
      <c r="T660" s="352"/>
      <c r="U660" s="352"/>
      <c r="V660" s="352"/>
      <c r="W660" s="352"/>
      <c r="X660" s="352"/>
      <c r="Y660" s="352"/>
      <c r="Z660" s="352"/>
      <c r="AA660" s="352"/>
    </row>
    <row r="661">
      <c r="A661" s="352"/>
      <c r="B661" s="352"/>
      <c r="C661" s="352"/>
      <c r="D661" s="352"/>
      <c r="E661" s="352"/>
      <c r="F661" s="352"/>
      <c r="G661" s="352"/>
      <c r="H661" s="352"/>
      <c r="I661" s="352"/>
      <c r="J661" s="352"/>
      <c r="K661" s="352"/>
      <c r="L661" s="352"/>
      <c r="M661" s="352"/>
      <c r="N661" s="352"/>
      <c r="O661" s="352"/>
      <c r="P661" s="352"/>
      <c r="Q661" s="352"/>
      <c r="R661" s="352"/>
      <c r="S661" s="352"/>
      <c r="T661" s="352"/>
      <c r="U661" s="352"/>
      <c r="V661" s="352"/>
      <c r="W661" s="352"/>
      <c r="X661" s="352"/>
      <c r="Y661" s="352"/>
      <c r="Z661" s="352"/>
      <c r="AA661" s="352"/>
    </row>
    <row r="662">
      <c r="A662" s="352"/>
      <c r="B662" s="352"/>
      <c r="C662" s="352"/>
      <c r="D662" s="352"/>
      <c r="E662" s="352"/>
      <c r="F662" s="352"/>
      <c r="G662" s="352"/>
      <c r="H662" s="352"/>
      <c r="I662" s="352"/>
      <c r="J662" s="352"/>
      <c r="K662" s="352"/>
      <c r="L662" s="352"/>
      <c r="M662" s="352"/>
      <c r="N662" s="352"/>
      <c r="O662" s="352"/>
      <c r="P662" s="352"/>
      <c r="Q662" s="352"/>
      <c r="R662" s="352"/>
      <c r="S662" s="352"/>
      <c r="T662" s="352"/>
      <c r="U662" s="352"/>
      <c r="V662" s="352"/>
      <c r="W662" s="352"/>
      <c r="X662" s="352"/>
      <c r="Y662" s="352"/>
      <c r="Z662" s="352"/>
      <c r="AA662" s="352"/>
    </row>
    <row r="663">
      <c r="A663" s="352"/>
      <c r="B663" s="352"/>
      <c r="C663" s="352"/>
      <c r="D663" s="352"/>
      <c r="E663" s="352"/>
      <c r="F663" s="352"/>
      <c r="G663" s="352"/>
      <c r="H663" s="352"/>
      <c r="I663" s="352"/>
      <c r="J663" s="352"/>
      <c r="K663" s="352"/>
      <c r="L663" s="352"/>
      <c r="M663" s="352"/>
      <c r="N663" s="352"/>
      <c r="O663" s="352"/>
      <c r="P663" s="352"/>
      <c r="Q663" s="352"/>
      <c r="R663" s="352"/>
      <c r="S663" s="352"/>
      <c r="T663" s="352"/>
      <c r="U663" s="352"/>
      <c r="V663" s="352"/>
      <c r="W663" s="352"/>
      <c r="X663" s="352"/>
      <c r="Y663" s="352"/>
      <c r="Z663" s="352"/>
      <c r="AA663" s="352"/>
    </row>
    <row r="664">
      <c r="A664" s="352"/>
      <c r="B664" s="352"/>
      <c r="C664" s="352"/>
      <c r="D664" s="352"/>
      <c r="E664" s="352"/>
      <c r="F664" s="352"/>
      <c r="G664" s="352"/>
      <c r="H664" s="352"/>
      <c r="I664" s="352"/>
      <c r="J664" s="352"/>
      <c r="K664" s="352"/>
      <c r="L664" s="352"/>
      <c r="M664" s="352"/>
      <c r="N664" s="352"/>
      <c r="O664" s="352"/>
      <c r="P664" s="352"/>
      <c r="Q664" s="352"/>
      <c r="R664" s="352"/>
      <c r="S664" s="352"/>
      <c r="T664" s="352"/>
      <c r="U664" s="352"/>
      <c r="V664" s="352"/>
      <c r="W664" s="352"/>
      <c r="X664" s="352"/>
      <c r="Y664" s="352"/>
      <c r="Z664" s="352"/>
      <c r="AA664" s="352"/>
    </row>
    <row r="665">
      <c r="A665" s="352"/>
      <c r="B665" s="352"/>
      <c r="C665" s="352"/>
      <c r="D665" s="352"/>
      <c r="E665" s="352"/>
      <c r="F665" s="352"/>
      <c r="G665" s="352"/>
      <c r="H665" s="352"/>
      <c r="I665" s="352"/>
      <c r="J665" s="352"/>
      <c r="K665" s="352"/>
      <c r="L665" s="352"/>
      <c r="M665" s="352"/>
      <c r="N665" s="352"/>
      <c r="O665" s="352"/>
      <c r="P665" s="352"/>
      <c r="Q665" s="352"/>
      <c r="R665" s="352"/>
      <c r="S665" s="352"/>
      <c r="T665" s="352"/>
      <c r="U665" s="352"/>
      <c r="V665" s="352"/>
      <c r="W665" s="352"/>
      <c r="X665" s="352"/>
      <c r="Y665" s="352"/>
      <c r="Z665" s="352"/>
      <c r="AA665" s="352"/>
    </row>
    <row r="666">
      <c r="A666" s="352"/>
      <c r="B666" s="352"/>
      <c r="C666" s="352"/>
      <c r="D666" s="352"/>
      <c r="E666" s="352"/>
      <c r="F666" s="352"/>
      <c r="G666" s="352"/>
      <c r="H666" s="352"/>
      <c r="I666" s="352"/>
      <c r="J666" s="352"/>
      <c r="K666" s="352"/>
      <c r="L666" s="352"/>
      <c r="M666" s="352"/>
      <c r="N666" s="352"/>
      <c r="O666" s="352"/>
      <c r="P666" s="352"/>
      <c r="Q666" s="352"/>
      <c r="R666" s="352"/>
      <c r="S666" s="352"/>
      <c r="T666" s="352"/>
      <c r="U666" s="352"/>
      <c r="V666" s="352"/>
      <c r="W666" s="352"/>
      <c r="X666" s="352"/>
      <c r="Y666" s="352"/>
      <c r="Z666" s="352"/>
      <c r="AA666" s="352"/>
    </row>
    <row r="667">
      <c r="A667" s="352"/>
      <c r="B667" s="352"/>
      <c r="C667" s="352"/>
      <c r="D667" s="352"/>
      <c r="E667" s="352"/>
      <c r="F667" s="352"/>
      <c r="G667" s="352"/>
      <c r="H667" s="352"/>
      <c r="I667" s="352"/>
      <c r="J667" s="352"/>
      <c r="K667" s="352"/>
      <c r="L667" s="352"/>
      <c r="M667" s="352"/>
      <c r="N667" s="352"/>
      <c r="O667" s="352"/>
      <c r="P667" s="352"/>
      <c r="Q667" s="352"/>
      <c r="R667" s="352"/>
      <c r="S667" s="352"/>
      <c r="T667" s="352"/>
      <c r="U667" s="352"/>
      <c r="V667" s="352"/>
      <c r="W667" s="352"/>
      <c r="X667" s="352"/>
      <c r="Y667" s="352"/>
      <c r="Z667" s="352"/>
      <c r="AA667" s="352"/>
    </row>
    <row r="668">
      <c r="A668" s="352"/>
      <c r="B668" s="352"/>
      <c r="C668" s="352"/>
      <c r="D668" s="352"/>
      <c r="E668" s="352"/>
      <c r="F668" s="352"/>
      <c r="G668" s="352"/>
      <c r="H668" s="352"/>
      <c r="I668" s="352"/>
      <c r="J668" s="352"/>
      <c r="K668" s="352"/>
      <c r="L668" s="352"/>
      <c r="M668" s="352"/>
      <c r="N668" s="352"/>
      <c r="O668" s="352"/>
      <c r="P668" s="352"/>
      <c r="Q668" s="352"/>
      <c r="R668" s="352"/>
      <c r="S668" s="352"/>
      <c r="T668" s="352"/>
      <c r="U668" s="352"/>
      <c r="V668" s="352"/>
      <c r="W668" s="352"/>
      <c r="X668" s="352"/>
      <c r="Y668" s="352"/>
      <c r="Z668" s="352"/>
      <c r="AA668" s="352"/>
    </row>
    <row r="669">
      <c r="A669" s="352"/>
      <c r="B669" s="352"/>
      <c r="C669" s="352"/>
      <c r="D669" s="352"/>
      <c r="E669" s="352"/>
      <c r="F669" s="352"/>
      <c r="G669" s="352"/>
      <c r="H669" s="352"/>
      <c r="I669" s="352"/>
      <c r="J669" s="352"/>
      <c r="K669" s="352"/>
      <c r="L669" s="352"/>
      <c r="M669" s="352"/>
      <c r="N669" s="352"/>
      <c r="O669" s="352"/>
      <c r="P669" s="352"/>
      <c r="Q669" s="352"/>
      <c r="R669" s="352"/>
      <c r="S669" s="352"/>
      <c r="T669" s="352"/>
      <c r="U669" s="352"/>
      <c r="V669" s="352"/>
      <c r="W669" s="352"/>
      <c r="X669" s="352"/>
      <c r="Y669" s="352"/>
      <c r="Z669" s="352"/>
      <c r="AA669" s="352"/>
    </row>
    <row r="670">
      <c r="A670" s="352"/>
      <c r="B670" s="352"/>
      <c r="C670" s="352"/>
      <c r="D670" s="352"/>
      <c r="E670" s="352"/>
      <c r="F670" s="352"/>
      <c r="G670" s="352"/>
      <c r="H670" s="352"/>
      <c r="I670" s="352"/>
      <c r="J670" s="352"/>
      <c r="K670" s="352"/>
      <c r="L670" s="352"/>
      <c r="M670" s="352"/>
      <c r="N670" s="352"/>
      <c r="O670" s="352"/>
      <c r="P670" s="352"/>
      <c r="Q670" s="352"/>
      <c r="R670" s="352"/>
      <c r="S670" s="352"/>
      <c r="T670" s="352"/>
      <c r="U670" s="352"/>
      <c r="V670" s="352"/>
      <c r="W670" s="352"/>
      <c r="X670" s="352"/>
      <c r="Y670" s="352"/>
      <c r="Z670" s="352"/>
      <c r="AA670" s="352"/>
    </row>
    <row r="671">
      <c r="A671" s="352"/>
      <c r="B671" s="352"/>
      <c r="C671" s="352"/>
      <c r="D671" s="352"/>
      <c r="E671" s="352"/>
      <c r="F671" s="352"/>
      <c r="G671" s="352"/>
      <c r="H671" s="352"/>
      <c r="I671" s="352"/>
      <c r="J671" s="352"/>
      <c r="K671" s="352"/>
      <c r="L671" s="352"/>
      <c r="M671" s="352"/>
      <c r="N671" s="352"/>
      <c r="O671" s="352"/>
      <c r="P671" s="352"/>
      <c r="Q671" s="352"/>
      <c r="R671" s="352"/>
      <c r="S671" s="352"/>
      <c r="T671" s="352"/>
      <c r="U671" s="352"/>
      <c r="V671" s="352"/>
      <c r="W671" s="352"/>
      <c r="X671" s="352"/>
      <c r="Y671" s="352"/>
      <c r="Z671" s="352"/>
      <c r="AA671" s="352"/>
    </row>
    <row r="672">
      <c r="A672" s="352"/>
      <c r="B672" s="352"/>
      <c r="C672" s="352"/>
      <c r="D672" s="352"/>
      <c r="E672" s="352"/>
      <c r="F672" s="352"/>
      <c r="G672" s="352"/>
      <c r="H672" s="352"/>
      <c r="I672" s="352"/>
      <c r="J672" s="352"/>
      <c r="K672" s="352"/>
      <c r="L672" s="352"/>
      <c r="M672" s="352"/>
      <c r="N672" s="352"/>
      <c r="O672" s="352"/>
      <c r="P672" s="352"/>
      <c r="Q672" s="352"/>
      <c r="R672" s="352"/>
      <c r="S672" s="352"/>
      <c r="T672" s="352"/>
      <c r="U672" s="352"/>
      <c r="V672" s="352"/>
      <c r="W672" s="352"/>
      <c r="X672" s="352"/>
      <c r="Y672" s="352"/>
      <c r="Z672" s="352"/>
      <c r="AA672" s="352"/>
    </row>
    <row r="673">
      <c r="A673" s="352"/>
      <c r="B673" s="352"/>
      <c r="C673" s="352"/>
      <c r="D673" s="352"/>
      <c r="E673" s="352"/>
      <c r="F673" s="352"/>
      <c r="G673" s="352"/>
      <c r="H673" s="352"/>
      <c r="I673" s="352"/>
      <c r="J673" s="352"/>
      <c r="K673" s="352"/>
      <c r="L673" s="352"/>
      <c r="M673" s="352"/>
      <c r="N673" s="352"/>
      <c r="O673" s="352"/>
      <c r="P673" s="352"/>
      <c r="Q673" s="352"/>
      <c r="R673" s="352"/>
      <c r="S673" s="352"/>
      <c r="T673" s="352"/>
      <c r="U673" s="352"/>
      <c r="V673" s="352"/>
      <c r="W673" s="352"/>
      <c r="X673" s="352"/>
      <c r="Y673" s="352"/>
      <c r="Z673" s="352"/>
      <c r="AA673" s="352"/>
    </row>
    <row r="674">
      <c r="A674" s="352"/>
      <c r="B674" s="352"/>
      <c r="C674" s="352"/>
      <c r="D674" s="352"/>
      <c r="E674" s="352"/>
      <c r="F674" s="352"/>
      <c r="G674" s="352"/>
      <c r="H674" s="352"/>
      <c r="I674" s="352"/>
      <c r="J674" s="352"/>
      <c r="K674" s="352"/>
      <c r="L674" s="352"/>
      <c r="M674" s="352"/>
      <c r="N674" s="352"/>
      <c r="O674" s="352"/>
      <c r="P674" s="352"/>
      <c r="Q674" s="352"/>
      <c r="R674" s="352"/>
      <c r="S674" s="352"/>
      <c r="T674" s="352"/>
      <c r="U674" s="352"/>
      <c r="V674" s="352"/>
      <c r="W674" s="352"/>
      <c r="X674" s="352"/>
      <c r="Y674" s="352"/>
      <c r="Z674" s="352"/>
      <c r="AA674" s="352"/>
    </row>
    <row r="675">
      <c r="A675" s="352"/>
      <c r="B675" s="352"/>
      <c r="C675" s="352"/>
      <c r="D675" s="352"/>
      <c r="E675" s="352"/>
      <c r="F675" s="352"/>
      <c r="G675" s="352"/>
      <c r="H675" s="352"/>
      <c r="I675" s="352"/>
      <c r="J675" s="352"/>
      <c r="K675" s="352"/>
      <c r="L675" s="352"/>
      <c r="M675" s="352"/>
      <c r="N675" s="352"/>
      <c r="O675" s="352"/>
      <c r="P675" s="352"/>
      <c r="Q675" s="352"/>
      <c r="R675" s="352"/>
      <c r="S675" s="352"/>
      <c r="T675" s="352"/>
      <c r="U675" s="352"/>
      <c r="V675" s="352"/>
      <c r="W675" s="352"/>
      <c r="X675" s="352"/>
      <c r="Y675" s="352"/>
      <c r="Z675" s="352"/>
      <c r="AA675" s="352"/>
    </row>
    <row r="676">
      <c r="A676" s="352"/>
      <c r="B676" s="352"/>
      <c r="C676" s="352"/>
      <c r="D676" s="352"/>
      <c r="E676" s="352"/>
      <c r="F676" s="352"/>
      <c r="G676" s="352"/>
      <c r="H676" s="352"/>
      <c r="I676" s="352"/>
      <c r="J676" s="352"/>
      <c r="K676" s="352"/>
      <c r="L676" s="352"/>
      <c r="M676" s="352"/>
      <c r="N676" s="352"/>
      <c r="O676" s="352"/>
      <c r="P676" s="352"/>
      <c r="Q676" s="352"/>
      <c r="R676" s="352"/>
      <c r="S676" s="352"/>
      <c r="T676" s="352"/>
      <c r="U676" s="352"/>
      <c r="V676" s="352"/>
      <c r="W676" s="352"/>
      <c r="X676" s="352"/>
      <c r="Y676" s="352"/>
      <c r="Z676" s="352"/>
      <c r="AA676" s="352"/>
    </row>
    <row r="677">
      <c r="A677" s="352"/>
      <c r="B677" s="352"/>
      <c r="C677" s="352"/>
      <c r="D677" s="352"/>
      <c r="E677" s="352"/>
      <c r="F677" s="352"/>
      <c r="G677" s="352"/>
      <c r="H677" s="352"/>
      <c r="I677" s="352"/>
      <c r="J677" s="352"/>
      <c r="K677" s="352"/>
      <c r="L677" s="352"/>
      <c r="M677" s="352"/>
      <c r="N677" s="352"/>
      <c r="O677" s="352"/>
      <c r="P677" s="352"/>
      <c r="Q677" s="352"/>
      <c r="R677" s="352"/>
      <c r="S677" s="352"/>
      <c r="T677" s="352"/>
      <c r="U677" s="352"/>
      <c r="V677" s="352"/>
      <c r="W677" s="352"/>
      <c r="X677" s="352"/>
      <c r="Y677" s="352"/>
      <c r="Z677" s="352"/>
      <c r="AA677" s="352"/>
    </row>
    <row r="678">
      <c r="A678" s="352"/>
      <c r="B678" s="352"/>
      <c r="C678" s="352"/>
      <c r="D678" s="352"/>
      <c r="E678" s="352"/>
      <c r="F678" s="352"/>
      <c r="G678" s="352"/>
      <c r="H678" s="352"/>
      <c r="I678" s="352"/>
      <c r="J678" s="352"/>
      <c r="K678" s="352"/>
      <c r="L678" s="352"/>
      <c r="M678" s="352"/>
      <c r="N678" s="352"/>
      <c r="O678" s="352"/>
      <c r="P678" s="352"/>
      <c r="Q678" s="352"/>
      <c r="R678" s="352"/>
      <c r="S678" s="352"/>
      <c r="T678" s="352"/>
      <c r="U678" s="352"/>
      <c r="V678" s="352"/>
      <c r="W678" s="352"/>
      <c r="X678" s="352"/>
      <c r="Y678" s="352"/>
      <c r="Z678" s="352"/>
      <c r="AA678" s="352"/>
    </row>
    <row r="679">
      <c r="A679" s="352"/>
      <c r="B679" s="352"/>
      <c r="C679" s="352"/>
      <c r="D679" s="352"/>
      <c r="E679" s="352"/>
      <c r="F679" s="352"/>
      <c r="G679" s="352"/>
      <c r="H679" s="352"/>
      <c r="I679" s="352"/>
      <c r="J679" s="352"/>
      <c r="K679" s="352"/>
      <c r="L679" s="352"/>
      <c r="M679" s="352"/>
      <c r="N679" s="352"/>
      <c r="O679" s="352"/>
      <c r="P679" s="352"/>
      <c r="Q679" s="352"/>
      <c r="R679" s="352"/>
      <c r="S679" s="352"/>
      <c r="T679" s="352"/>
      <c r="U679" s="352"/>
      <c r="V679" s="352"/>
      <c r="W679" s="352"/>
      <c r="X679" s="352"/>
      <c r="Y679" s="352"/>
      <c r="Z679" s="352"/>
      <c r="AA679" s="352"/>
    </row>
    <row r="680">
      <c r="A680" s="352"/>
      <c r="B680" s="352"/>
      <c r="C680" s="352"/>
      <c r="D680" s="352"/>
      <c r="E680" s="352"/>
      <c r="F680" s="352"/>
      <c r="G680" s="352"/>
      <c r="H680" s="352"/>
      <c r="I680" s="352"/>
      <c r="J680" s="352"/>
      <c r="K680" s="352"/>
      <c r="L680" s="352"/>
      <c r="M680" s="352"/>
      <c r="N680" s="352"/>
      <c r="O680" s="352"/>
      <c r="P680" s="352"/>
      <c r="Q680" s="352"/>
      <c r="R680" s="352"/>
      <c r="S680" s="352"/>
      <c r="T680" s="352"/>
      <c r="U680" s="352"/>
      <c r="V680" s="352"/>
      <c r="W680" s="352"/>
      <c r="X680" s="352"/>
      <c r="Y680" s="352"/>
      <c r="Z680" s="352"/>
      <c r="AA680" s="352"/>
    </row>
    <row r="681">
      <c r="A681" s="352"/>
      <c r="B681" s="352"/>
      <c r="C681" s="352"/>
      <c r="D681" s="352"/>
      <c r="E681" s="352"/>
      <c r="F681" s="352"/>
      <c r="G681" s="352"/>
      <c r="H681" s="352"/>
      <c r="I681" s="352"/>
      <c r="J681" s="352"/>
      <c r="K681" s="352"/>
      <c r="L681" s="352"/>
      <c r="M681" s="352"/>
      <c r="N681" s="352"/>
      <c r="O681" s="352"/>
      <c r="P681" s="352"/>
      <c r="Q681" s="352"/>
      <c r="R681" s="352"/>
      <c r="S681" s="352"/>
      <c r="T681" s="352"/>
      <c r="U681" s="352"/>
      <c r="V681" s="352"/>
      <c r="W681" s="352"/>
      <c r="X681" s="352"/>
      <c r="Y681" s="352"/>
      <c r="Z681" s="352"/>
      <c r="AA681" s="352"/>
    </row>
    <row r="682">
      <c r="A682" s="352"/>
      <c r="B682" s="352"/>
      <c r="C682" s="352"/>
      <c r="D682" s="352"/>
      <c r="E682" s="352"/>
      <c r="F682" s="352"/>
      <c r="G682" s="352"/>
      <c r="H682" s="352"/>
      <c r="I682" s="352"/>
      <c r="J682" s="352"/>
      <c r="K682" s="352"/>
      <c r="L682" s="352"/>
      <c r="M682" s="352"/>
      <c r="N682" s="352"/>
      <c r="O682" s="352"/>
      <c r="P682" s="352"/>
      <c r="Q682" s="352"/>
      <c r="R682" s="352"/>
      <c r="S682" s="352"/>
      <c r="T682" s="352"/>
      <c r="U682" s="352"/>
      <c r="V682" s="352"/>
      <c r="W682" s="352"/>
      <c r="X682" s="352"/>
      <c r="Y682" s="352"/>
      <c r="Z682" s="352"/>
      <c r="AA682" s="352"/>
    </row>
    <row r="683">
      <c r="A683" s="352"/>
      <c r="B683" s="352"/>
      <c r="C683" s="352"/>
      <c r="D683" s="352"/>
      <c r="E683" s="352"/>
      <c r="F683" s="352"/>
      <c r="G683" s="352"/>
      <c r="H683" s="352"/>
      <c r="I683" s="352"/>
      <c r="J683" s="352"/>
      <c r="K683" s="352"/>
      <c r="L683" s="352"/>
      <c r="M683" s="352"/>
      <c r="N683" s="352"/>
      <c r="O683" s="352"/>
      <c r="P683" s="352"/>
      <c r="Q683" s="352"/>
      <c r="R683" s="352"/>
      <c r="S683" s="352"/>
      <c r="T683" s="352"/>
      <c r="U683" s="352"/>
      <c r="V683" s="352"/>
      <c r="W683" s="352"/>
      <c r="X683" s="352"/>
      <c r="Y683" s="352"/>
      <c r="Z683" s="352"/>
      <c r="AA683" s="352"/>
    </row>
    <row r="684">
      <c r="A684" s="352"/>
      <c r="B684" s="352"/>
      <c r="C684" s="352"/>
      <c r="D684" s="352"/>
      <c r="E684" s="352"/>
      <c r="F684" s="352"/>
      <c r="G684" s="352"/>
      <c r="H684" s="352"/>
      <c r="I684" s="352"/>
      <c r="J684" s="352"/>
      <c r="K684" s="352"/>
      <c r="L684" s="352"/>
      <c r="M684" s="352"/>
      <c r="N684" s="352"/>
      <c r="O684" s="352"/>
      <c r="P684" s="352"/>
      <c r="Q684" s="352"/>
      <c r="R684" s="352"/>
      <c r="S684" s="352"/>
      <c r="T684" s="352"/>
      <c r="U684" s="352"/>
      <c r="V684" s="352"/>
      <c r="W684" s="352"/>
      <c r="X684" s="352"/>
      <c r="Y684" s="352"/>
      <c r="Z684" s="352"/>
      <c r="AA684" s="352"/>
    </row>
    <row r="685">
      <c r="A685" s="352"/>
      <c r="B685" s="352"/>
      <c r="C685" s="352"/>
      <c r="D685" s="352"/>
      <c r="E685" s="352"/>
      <c r="F685" s="352"/>
      <c r="G685" s="352"/>
      <c r="H685" s="352"/>
      <c r="I685" s="352"/>
      <c r="J685" s="352"/>
      <c r="K685" s="352"/>
      <c r="L685" s="352"/>
      <c r="M685" s="352"/>
      <c r="N685" s="352"/>
      <c r="O685" s="352"/>
      <c r="P685" s="352"/>
      <c r="Q685" s="352"/>
      <c r="R685" s="352"/>
      <c r="S685" s="352"/>
      <c r="T685" s="352"/>
      <c r="U685" s="352"/>
      <c r="V685" s="352"/>
      <c r="W685" s="352"/>
      <c r="X685" s="352"/>
      <c r="Y685" s="352"/>
      <c r="Z685" s="352"/>
      <c r="AA685" s="352"/>
    </row>
    <row r="686">
      <c r="A686" s="352"/>
      <c r="B686" s="352"/>
      <c r="C686" s="352"/>
      <c r="D686" s="352"/>
      <c r="E686" s="352"/>
      <c r="F686" s="352"/>
      <c r="G686" s="352"/>
      <c r="H686" s="352"/>
      <c r="I686" s="352"/>
      <c r="J686" s="352"/>
      <c r="K686" s="352"/>
      <c r="L686" s="352"/>
      <c r="M686" s="352"/>
      <c r="N686" s="352"/>
      <c r="O686" s="352"/>
      <c r="P686" s="352"/>
      <c r="Q686" s="352"/>
      <c r="R686" s="352"/>
      <c r="S686" s="352"/>
      <c r="T686" s="352"/>
      <c r="U686" s="352"/>
      <c r="V686" s="352"/>
      <c r="W686" s="352"/>
      <c r="X686" s="352"/>
      <c r="Y686" s="352"/>
      <c r="Z686" s="352"/>
      <c r="AA686" s="352"/>
    </row>
    <row r="687">
      <c r="A687" s="352"/>
      <c r="B687" s="352"/>
      <c r="C687" s="352"/>
      <c r="D687" s="352"/>
      <c r="E687" s="352"/>
      <c r="F687" s="352"/>
      <c r="G687" s="352"/>
      <c r="H687" s="352"/>
      <c r="I687" s="352"/>
      <c r="J687" s="352"/>
      <c r="K687" s="352"/>
      <c r="L687" s="352"/>
      <c r="M687" s="352"/>
      <c r="N687" s="352"/>
      <c r="O687" s="352"/>
      <c r="P687" s="352"/>
      <c r="Q687" s="352"/>
      <c r="R687" s="352"/>
      <c r="S687" s="352"/>
      <c r="T687" s="352"/>
      <c r="U687" s="352"/>
      <c r="V687" s="352"/>
      <c r="W687" s="352"/>
      <c r="X687" s="352"/>
      <c r="Y687" s="352"/>
      <c r="Z687" s="352"/>
      <c r="AA687" s="352"/>
    </row>
    <row r="688">
      <c r="A688" s="352"/>
      <c r="B688" s="352"/>
      <c r="C688" s="352"/>
      <c r="D688" s="352"/>
      <c r="E688" s="352"/>
      <c r="F688" s="352"/>
      <c r="G688" s="352"/>
      <c r="H688" s="352"/>
      <c r="I688" s="352"/>
      <c r="J688" s="352"/>
      <c r="K688" s="352"/>
      <c r="L688" s="352"/>
      <c r="M688" s="352"/>
      <c r="N688" s="352"/>
      <c r="O688" s="352"/>
      <c r="P688" s="352"/>
      <c r="Q688" s="352"/>
      <c r="R688" s="352"/>
      <c r="S688" s="352"/>
      <c r="T688" s="352"/>
      <c r="U688" s="352"/>
      <c r="V688" s="352"/>
      <c r="W688" s="352"/>
      <c r="X688" s="352"/>
      <c r="Y688" s="352"/>
      <c r="Z688" s="352"/>
      <c r="AA688" s="352"/>
    </row>
    <row r="689">
      <c r="A689" s="352"/>
      <c r="B689" s="352"/>
      <c r="C689" s="352"/>
      <c r="D689" s="352"/>
      <c r="E689" s="352"/>
      <c r="F689" s="352"/>
      <c r="G689" s="352"/>
      <c r="H689" s="352"/>
      <c r="I689" s="352"/>
      <c r="J689" s="352"/>
      <c r="K689" s="352"/>
      <c r="L689" s="352"/>
      <c r="M689" s="352"/>
      <c r="N689" s="352"/>
      <c r="O689" s="352"/>
      <c r="P689" s="352"/>
      <c r="Q689" s="352"/>
      <c r="R689" s="352"/>
      <c r="S689" s="352"/>
      <c r="T689" s="352"/>
      <c r="U689" s="352"/>
      <c r="V689" s="352"/>
      <c r="W689" s="352"/>
      <c r="X689" s="352"/>
      <c r="Y689" s="352"/>
      <c r="Z689" s="352"/>
      <c r="AA689" s="352"/>
    </row>
    <row r="690">
      <c r="A690" s="352"/>
      <c r="B690" s="352"/>
      <c r="C690" s="352"/>
      <c r="D690" s="352"/>
      <c r="E690" s="352"/>
      <c r="F690" s="352"/>
      <c r="G690" s="352"/>
      <c r="H690" s="352"/>
      <c r="I690" s="352"/>
      <c r="J690" s="352"/>
      <c r="K690" s="352"/>
      <c r="L690" s="352"/>
      <c r="M690" s="352"/>
      <c r="N690" s="352"/>
      <c r="O690" s="352"/>
      <c r="P690" s="352"/>
      <c r="Q690" s="352"/>
      <c r="R690" s="352"/>
      <c r="S690" s="352"/>
      <c r="T690" s="352"/>
      <c r="U690" s="352"/>
      <c r="V690" s="352"/>
      <c r="W690" s="352"/>
      <c r="X690" s="352"/>
      <c r="Y690" s="352"/>
      <c r="Z690" s="352"/>
      <c r="AA690" s="352"/>
    </row>
    <row r="691">
      <c r="A691" s="352"/>
      <c r="B691" s="352"/>
      <c r="C691" s="352"/>
      <c r="D691" s="352"/>
      <c r="E691" s="352"/>
      <c r="F691" s="352"/>
      <c r="G691" s="352"/>
      <c r="H691" s="352"/>
      <c r="I691" s="352"/>
      <c r="J691" s="352"/>
      <c r="K691" s="352"/>
      <c r="L691" s="352"/>
      <c r="M691" s="352"/>
      <c r="N691" s="352"/>
      <c r="O691" s="352"/>
      <c r="P691" s="352"/>
      <c r="Q691" s="352"/>
      <c r="R691" s="352"/>
      <c r="S691" s="352"/>
      <c r="T691" s="352"/>
      <c r="U691" s="352"/>
      <c r="V691" s="352"/>
      <c r="W691" s="352"/>
      <c r="X691" s="352"/>
      <c r="Y691" s="352"/>
      <c r="Z691" s="352"/>
      <c r="AA691" s="352"/>
    </row>
    <row r="692">
      <c r="A692" s="352"/>
      <c r="B692" s="352"/>
      <c r="C692" s="352"/>
      <c r="D692" s="352"/>
      <c r="E692" s="352"/>
      <c r="F692" s="352"/>
      <c r="G692" s="352"/>
      <c r="H692" s="352"/>
      <c r="I692" s="352"/>
      <c r="J692" s="352"/>
      <c r="K692" s="352"/>
      <c r="L692" s="352"/>
      <c r="M692" s="352"/>
      <c r="N692" s="352"/>
      <c r="O692" s="352"/>
      <c r="P692" s="352"/>
      <c r="Q692" s="352"/>
      <c r="R692" s="352"/>
      <c r="S692" s="352"/>
      <c r="T692" s="352"/>
      <c r="U692" s="352"/>
      <c r="V692" s="352"/>
      <c r="W692" s="352"/>
      <c r="X692" s="352"/>
      <c r="Y692" s="352"/>
      <c r="Z692" s="352"/>
      <c r="AA692" s="352"/>
    </row>
    <row r="693">
      <c r="A693" s="352"/>
      <c r="B693" s="352"/>
      <c r="C693" s="352"/>
      <c r="D693" s="352"/>
      <c r="E693" s="352"/>
      <c r="F693" s="352"/>
      <c r="G693" s="352"/>
      <c r="H693" s="352"/>
      <c r="I693" s="352"/>
      <c r="J693" s="352"/>
      <c r="K693" s="352"/>
      <c r="L693" s="352"/>
      <c r="M693" s="352"/>
      <c r="N693" s="352"/>
      <c r="O693" s="352"/>
      <c r="P693" s="352"/>
      <c r="Q693" s="352"/>
      <c r="R693" s="352"/>
      <c r="S693" s="352"/>
      <c r="T693" s="352"/>
      <c r="U693" s="352"/>
      <c r="V693" s="352"/>
      <c r="W693" s="352"/>
      <c r="X693" s="352"/>
      <c r="Y693" s="352"/>
      <c r="Z693" s="352"/>
      <c r="AA693" s="352"/>
    </row>
    <row r="694">
      <c r="A694" s="352"/>
      <c r="B694" s="352"/>
      <c r="C694" s="352"/>
      <c r="D694" s="352"/>
      <c r="E694" s="352"/>
      <c r="F694" s="352"/>
      <c r="G694" s="352"/>
      <c r="H694" s="352"/>
      <c r="I694" s="352"/>
      <c r="J694" s="352"/>
      <c r="K694" s="352"/>
      <c r="L694" s="352"/>
      <c r="M694" s="352"/>
      <c r="N694" s="352"/>
      <c r="O694" s="352"/>
      <c r="P694" s="352"/>
      <c r="Q694" s="352"/>
      <c r="R694" s="352"/>
      <c r="S694" s="352"/>
      <c r="T694" s="352"/>
      <c r="U694" s="352"/>
      <c r="V694" s="352"/>
      <c r="W694" s="352"/>
      <c r="X694" s="352"/>
      <c r="Y694" s="352"/>
      <c r="Z694" s="352"/>
      <c r="AA694" s="352"/>
    </row>
    <row r="695">
      <c r="A695" s="352"/>
      <c r="B695" s="352"/>
      <c r="C695" s="352"/>
      <c r="D695" s="352"/>
      <c r="E695" s="352"/>
      <c r="F695" s="352"/>
      <c r="G695" s="352"/>
      <c r="H695" s="352"/>
      <c r="I695" s="352"/>
      <c r="J695" s="352"/>
      <c r="K695" s="352"/>
      <c r="L695" s="352"/>
      <c r="M695" s="352"/>
      <c r="N695" s="352"/>
      <c r="O695" s="352"/>
      <c r="P695" s="352"/>
      <c r="Q695" s="352"/>
      <c r="R695" s="352"/>
      <c r="S695" s="352"/>
      <c r="T695" s="352"/>
      <c r="U695" s="352"/>
      <c r="V695" s="352"/>
      <c r="W695" s="352"/>
      <c r="X695" s="352"/>
      <c r="Y695" s="352"/>
      <c r="Z695" s="352"/>
      <c r="AA695" s="352"/>
    </row>
    <row r="696">
      <c r="A696" s="352"/>
      <c r="B696" s="352"/>
      <c r="C696" s="352"/>
      <c r="D696" s="352"/>
      <c r="E696" s="352"/>
      <c r="F696" s="352"/>
      <c r="G696" s="352"/>
      <c r="H696" s="352"/>
      <c r="I696" s="352"/>
      <c r="J696" s="352"/>
      <c r="K696" s="352"/>
      <c r="L696" s="352"/>
      <c r="M696" s="352"/>
      <c r="N696" s="352"/>
      <c r="O696" s="352"/>
      <c r="P696" s="352"/>
      <c r="Q696" s="352"/>
      <c r="R696" s="352"/>
      <c r="S696" s="352"/>
      <c r="T696" s="352"/>
      <c r="U696" s="352"/>
      <c r="V696" s="352"/>
      <c r="W696" s="352"/>
      <c r="X696" s="352"/>
      <c r="Y696" s="352"/>
      <c r="Z696" s="352"/>
      <c r="AA696" s="352"/>
    </row>
    <row r="697">
      <c r="A697" s="352"/>
      <c r="B697" s="352"/>
      <c r="C697" s="352"/>
      <c r="D697" s="352"/>
      <c r="E697" s="352"/>
      <c r="F697" s="352"/>
      <c r="G697" s="352"/>
      <c r="H697" s="352"/>
      <c r="I697" s="352"/>
      <c r="J697" s="352"/>
      <c r="K697" s="352"/>
      <c r="L697" s="352"/>
      <c r="M697" s="352"/>
      <c r="N697" s="352"/>
      <c r="O697" s="352"/>
      <c r="P697" s="352"/>
      <c r="Q697" s="352"/>
      <c r="R697" s="352"/>
      <c r="S697" s="352"/>
      <c r="T697" s="352"/>
      <c r="U697" s="352"/>
      <c r="V697" s="352"/>
      <c r="W697" s="352"/>
      <c r="X697" s="352"/>
      <c r="Y697" s="352"/>
      <c r="Z697" s="352"/>
      <c r="AA697" s="352"/>
    </row>
    <row r="698">
      <c r="A698" s="352"/>
      <c r="B698" s="352"/>
      <c r="C698" s="352"/>
      <c r="D698" s="352"/>
      <c r="E698" s="352"/>
      <c r="F698" s="352"/>
      <c r="G698" s="352"/>
      <c r="H698" s="352"/>
      <c r="I698" s="352"/>
      <c r="J698" s="352"/>
      <c r="K698" s="352"/>
      <c r="L698" s="352"/>
      <c r="M698" s="352"/>
      <c r="N698" s="352"/>
      <c r="O698" s="352"/>
      <c r="P698" s="352"/>
      <c r="Q698" s="352"/>
      <c r="R698" s="352"/>
      <c r="S698" s="352"/>
      <c r="T698" s="352"/>
      <c r="U698" s="352"/>
      <c r="V698" s="352"/>
      <c r="W698" s="352"/>
      <c r="X698" s="352"/>
      <c r="Y698" s="352"/>
      <c r="Z698" s="352"/>
      <c r="AA698" s="352"/>
    </row>
    <row r="699">
      <c r="A699" s="352"/>
      <c r="B699" s="352"/>
      <c r="C699" s="352"/>
      <c r="D699" s="352"/>
      <c r="E699" s="352"/>
      <c r="F699" s="352"/>
      <c r="G699" s="352"/>
      <c r="H699" s="352"/>
      <c r="I699" s="352"/>
      <c r="J699" s="352"/>
      <c r="K699" s="352"/>
      <c r="L699" s="352"/>
      <c r="M699" s="352"/>
      <c r="N699" s="352"/>
      <c r="O699" s="352"/>
      <c r="P699" s="352"/>
      <c r="Q699" s="352"/>
      <c r="R699" s="352"/>
      <c r="S699" s="352"/>
      <c r="T699" s="352"/>
      <c r="U699" s="352"/>
      <c r="V699" s="352"/>
      <c r="W699" s="352"/>
      <c r="X699" s="352"/>
      <c r="Y699" s="352"/>
      <c r="Z699" s="352"/>
      <c r="AA699" s="352"/>
    </row>
    <row r="700">
      <c r="A700" s="352"/>
      <c r="B700" s="352"/>
      <c r="C700" s="352"/>
      <c r="D700" s="352"/>
      <c r="E700" s="352"/>
      <c r="F700" s="352"/>
      <c r="G700" s="352"/>
      <c r="H700" s="352"/>
      <c r="I700" s="352"/>
      <c r="J700" s="352"/>
      <c r="K700" s="352"/>
      <c r="L700" s="352"/>
      <c r="M700" s="352"/>
      <c r="N700" s="352"/>
      <c r="O700" s="352"/>
      <c r="P700" s="352"/>
      <c r="Q700" s="352"/>
      <c r="R700" s="352"/>
      <c r="S700" s="352"/>
      <c r="T700" s="352"/>
      <c r="U700" s="352"/>
      <c r="V700" s="352"/>
      <c r="W700" s="352"/>
      <c r="X700" s="352"/>
      <c r="Y700" s="352"/>
      <c r="Z700" s="352"/>
      <c r="AA700" s="352"/>
    </row>
    <row r="701">
      <c r="A701" s="352"/>
      <c r="B701" s="352"/>
      <c r="C701" s="352"/>
      <c r="D701" s="352"/>
      <c r="E701" s="352"/>
      <c r="F701" s="352"/>
      <c r="G701" s="352"/>
      <c r="H701" s="352"/>
      <c r="I701" s="352"/>
      <c r="J701" s="352"/>
      <c r="K701" s="352"/>
      <c r="L701" s="352"/>
      <c r="M701" s="352"/>
      <c r="N701" s="352"/>
      <c r="O701" s="352"/>
      <c r="P701" s="352"/>
      <c r="Q701" s="352"/>
      <c r="R701" s="352"/>
      <c r="S701" s="352"/>
      <c r="T701" s="352"/>
      <c r="U701" s="352"/>
      <c r="V701" s="352"/>
      <c r="W701" s="352"/>
      <c r="X701" s="352"/>
      <c r="Y701" s="352"/>
      <c r="Z701" s="352"/>
      <c r="AA701" s="352"/>
    </row>
    <row r="702">
      <c r="A702" s="352"/>
      <c r="B702" s="352"/>
      <c r="C702" s="352"/>
      <c r="D702" s="352"/>
      <c r="E702" s="352"/>
      <c r="F702" s="352"/>
      <c r="G702" s="352"/>
      <c r="H702" s="352"/>
      <c r="I702" s="352"/>
      <c r="J702" s="352"/>
      <c r="K702" s="352"/>
      <c r="L702" s="352"/>
      <c r="M702" s="352"/>
      <c r="N702" s="352"/>
      <c r="O702" s="352"/>
      <c r="P702" s="352"/>
      <c r="Q702" s="352"/>
      <c r="R702" s="352"/>
      <c r="S702" s="352"/>
      <c r="T702" s="352"/>
      <c r="U702" s="352"/>
      <c r="V702" s="352"/>
      <c r="W702" s="352"/>
      <c r="X702" s="352"/>
      <c r="Y702" s="352"/>
      <c r="Z702" s="352"/>
      <c r="AA702" s="352"/>
    </row>
    <row r="703">
      <c r="A703" s="352"/>
      <c r="B703" s="352"/>
      <c r="C703" s="352"/>
      <c r="D703" s="352"/>
      <c r="E703" s="352"/>
      <c r="F703" s="352"/>
      <c r="G703" s="352"/>
      <c r="H703" s="352"/>
      <c r="I703" s="352"/>
      <c r="J703" s="352"/>
      <c r="K703" s="352"/>
      <c r="L703" s="352"/>
      <c r="M703" s="352"/>
      <c r="N703" s="352"/>
      <c r="O703" s="352"/>
      <c r="P703" s="352"/>
      <c r="Q703" s="352"/>
      <c r="R703" s="352"/>
      <c r="S703" s="352"/>
      <c r="T703" s="352"/>
      <c r="U703" s="352"/>
      <c r="V703" s="352"/>
      <c r="W703" s="352"/>
      <c r="X703" s="352"/>
      <c r="Y703" s="352"/>
      <c r="Z703" s="352"/>
      <c r="AA703" s="352"/>
    </row>
    <row r="704">
      <c r="A704" s="352"/>
      <c r="B704" s="352"/>
      <c r="C704" s="352"/>
      <c r="D704" s="352"/>
      <c r="E704" s="352"/>
      <c r="F704" s="352"/>
      <c r="G704" s="352"/>
      <c r="H704" s="352"/>
      <c r="I704" s="352"/>
      <c r="J704" s="352"/>
      <c r="K704" s="352"/>
      <c r="L704" s="352"/>
      <c r="M704" s="352"/>
      <c r="N704" s="352"/>
      <c r="O704" s="352"/>
      <c r="P704" s="352"/>
      <c r="Q704" s="352"/>
      <c r="R704" s="352"/>
      <c r="S704" s="352"/>
      <c r="T704" s="352"/>
      <c r="U704" s="352"/>
      <c r="V704" s="352"/>
      <c r="W704" s="352"/>
      <c r="X704" s="352"/>
      <c r="Y704" s="352"/>
      <c r="Z704" s="352"/>
      <c r="AA704" s="352"/>
    </row>
    <row r="705">
      <c r="A705" s="352"/>
      <c r="B705" s="352"/>
      <c r="C705" s="352"/>
      <c r="D705" s="352"/>
      <c r="E705" s="352"/>
      <c r="F705" s="352"/>
      <c r="G705" s="352"/>
      <c r="H705" s="352"/>
      <c r="I705" s="352"/>
      <c r="J705" s="352"/>
      <c r="K705" s="352"/>
      <c r="L705" s="352"/>
      <c r="M705" s="352"/>
      <c r="N705" s="352"/>
      <c r="O705" s="352"/>
      <c r="P705" s="352"/>
      <c r="Q705" s="352"/>
      <c r="R705" s="352"/>
      <c r="S705" s="352"/>
      <c r="T705" s="352"/>
      <c r="U705" s="352"/>
      <c r="V705" s="352"/>
      <c r="W705" s="352"/>
      <c r="X705" s="352"/>
      <c r="Y705" s="352"/>
      <c r="Z705" s="352"/>
      <c r="AA705" s="352"/>
    </row>
    <row r="706">
      <c r="A706" s="352"/>
      <c r="B706" s="352"/>
      <c r="C706" s="352"/>
      <c r="D706" s="352"/>
      <c r="E706" s="352"/>
      <c r="F706" s="352"/>
      <c r="G706" s="352"/>
      <c r="H706" s="352"/>
      <c r="I706" s="352"/>
      <c r="J706" s="352"/>
      <c r="K706" s="352"/>
      <c r="L706" s="352"/>
      <c r="M706" s="352"/>
      <c r="N706" s="352"/>
      <c r="O706" s="352"/>
      <c r="P706" s="352"/>
      <c r="Q706" s="352"/>
      <c r="R706" s="352"/>
      <c r="S706" s="352"/>
      <c r="T706" s="352"/>
      <c r="U706" s="352"/>
      <c r="V706" s="352"/>
      <c r="W706" s="352"/>
      <c r="X706" s="352"/>
      <c r="Y706" s="352"/>
      <c r="Z706" s="352"/>
      <c r="AA706" s="352"/>
    </row>
    <row r="707">
      <c r="A707" s="352"/>
      <c r="B707" s="352"/>
      <c r="C707" s="352"/>
      <c r="D707" s="352"/>
      <c r="E707" s="352"/>
      <c r="F707" s="352"/>
      <c r="G707" s="352"/>
      <c r="H707" s="352"/>
      <c r="I707" s="352"/>
      <c r="J707" s="352"/>
      <c r="K707" s="352"/>
      <c r="L707" s="352"/>
      <c r="M707" s="352"/>
      <c r="N707" s="352"/>
      <c r="O707" s="352"/>
      <c r="P707" s="352"/>
      <c r="Q707" s="352"/>
      <c r="R707" s="352"/>
      <c r="S707" s="352"/>
      <c r="T707" s="352"/>
      <c r="U707" s="352"/>
      <c r="V707" s="352"/>
      <c r="W707" s="352"/>
      <c r="X707" s="352"/>
      <c r="Y707" s="352"/>
      <c r="Z707" s="352"/>
      <c r="AA707" s="352"/>
    </row>
    <row r="708">
      <c r="A708" s="352"/>
      <c r="B708" s="352"/>
      <c r="C708" s="352"/>
      <c r="D708" s="352"/>
      <c r="E708" s="352"/>
      <c r="F708" s="352"/>
      <c r="G708" s="352"/>
      <c r="H708" s="352"/>
      <c r="I708" s="352"/>
      <c r="J708" s="352"/>
      <c r="K708" s="352"/>
      <c r="L708" s="352"/>
      <c r="M708" s="352"/>
      <c r="N708" s="352"/>
      <c r="O708" s="352"/>
      <c r="P708" s="352"/>
      <c r="Q708" s="352"/>
      <c r="R708" s="352"/>
      <c r="S708" s="352"/>
      <c r="T708" s="352"/>
      <c r="U708" s="352"/>
      <c r="V708" s="352"/>
      <c r="W708" s="352"/>
      <c r="X708" s="352"/>
      <c r="Y708" s="352"/>
      <c r="Z708" s="352"/>
      <c r="AA708" s="352"/>
    </row>
    <row r="709">
      <c r="A709" s="352"/>
      <c r="B709" s="352"/>
      <c r="C709" s="352"/>
      <c r="D709" s="352"/>
      <c r="E709" s="352"/>
      <c r="F709" s="352"/>
      <c r="G709" s="352"/>
      <c r="H709" s="352"/>
      <c r="I709" s="352"/>
      <c r="J709" s="352"/>
      <c r="K709" s="352"/>
      <c r="L709" s="352"/>
      <c r="M709" s="352"/>
      <c r="N709" s="352"/>
      <c r="O709" s="352"/>
      <c r="P709" s="352"/>
      <c r="Q709" s="352"/>
      <c r="R709" s="352"/>
      <c r="S709" s="352"/>
      <c r="T709" s="352"/>
      <c r="U709" s="352"/>
      <c r="V709" s="352"/>
      <c r="W709" s="352"/>
      <c r="X709" s="352"/>
      <c r="Y709" s="352"/>
      <c r="Z709" s="352"/>
      <c r="AA709" s="352"/>
    </row>
    <row r="710">
      <c r="A710" s="352"/>
      <c r="B710" s="352"/>
      <c r="C710" s="352"/>
      <c r="D710" s="352"/>
      <c r="E710" s="352"/>
      <c r="F710" s="352"/>
      <c r="G710" s="352"/>
      <c r="H710" s="352"/>
      <c r="I710" s="352"/>
      <c r="J710" s="352"/>
      <c r="K710" s="352"/>
      <c r="L710" s="352"/>
      <c r="M710" s="352"/>
      <c r="N710" s="352"/>
      <c r="O710" s="352"/>
      <c r="P710" s="352"/>
      <c r="Q710" s="352"/>
      <c r="R710" s="352"/>
      <c r="S710" s="352"/>
      <c r="T710" s="352"/>
      <c r="U710" s="352"/>
      <c r="V710" s="352"/>
      <c r="W710" s="352"/>
      <c r="X710" s="352"/>
      <c r="Y710" s="352"/>
      <c r="Z710" s="352"/>
      <c r="AA710" s="352"/>
    </row>
    <row r="711">
      <c r="A711" s="352"/>
      <c r="B711" s="352"/>
      <c r="C711" s="352"/>
      <c r="D711" s="352"/>
      <c r="E711" s="352"/>
      <c r="F711" s="352"/>
      <c r="G711" s="352"/>
      <c r="H711" s="352"/>
      <c r="I711" s="352"/>
      <c r="J711" s="352"/>
      <c r="K711" s="352"/>
      <c r="L711" s="352"/>
      <c r="M711" s="352"/>
      <c r="N711" s="352"/>
      <c r="O711" s="352"/>
      <c r="P711" s="352"/>
      <c r="Q711" s="352"/>
      <c r="R711" s="352"/>
      <c r="S711" s="352"/>
      <c r="T711" s="352"/>
      <c r="U711" s="352"/>
      <c r="V711" s="352"/>
      <c r="W711" s="352"/>
      <c r="X711" s="352"/>
      <c r="Y711" s="352"/>
      <c r="Z711" s="352"/>
      <c r="AA711" s="352"/>
    </row>
    <row r="712">
      <c r="A712" s="352"/>
      <c r="B712" s="352"/>
      <c r="C712" s="352"/>
      <c r="D712" s="352"/>
      <c r="E712" s="352"/>
      <c r="F712" s="352"/>
      <c r="G712" s="352"/>
      <c r="H712" s="352"/>
      <c r="I712" s="352"/>
      <c r="J712" s="352"/>
      <c r="K712" s="352"/>
      <c r="L712" s="352"/>
      <c r="M712" s="352"/>
      <c r="N712" s="352"/>
      <c r="O712" s="352"/>
      <c r="P712" s="352"/>
      <c r="Q712" s="352"/>
      <c r="R712" s="352"/>
      <c r="S712" s="352"/>
      <c r="T712" s="352"/>
      <c r="U712" s="352"/>
      <c r="V712" s="352"/>
      <c r="W712" s="352"/>
      <c r="X712" s="352"/>
      <c r="Y712" s="352"/>
      <c r="Z712" s="352"/>
      <c r="AA712" s="352"/>
    </row>
    <row r="713">
      <c r="A713" s="352"/>
      <c r="B713" s="352"/>
      <c r="C713" s="352"/>
      <c r="D713" s="352"/>
      <c r="E713" s="352"/>
      <c r="F713" s="352"/>
      <c r="G713" s="352"/>
      <c r="H713" s="352"/>
      <c r="I713" s="352"/>
      <c r="J713" s="352"/>
      <c r="K713" s="352"/>
      <c r="L713" s="352"/>
      <c r="M713" s="352"/>
      <c r="N713" s="352"/>
      <c r="O713" s="352"/>
      <c r="P713" s="352"/>
      <c r="Q713" s="352"/>
      <c r="R713" s="352"/>
      <c r="S713" s="352"/>
      <c r="T713" s="352"/>
      <c r="U713" s="352"/>
      <c r="V713" s="352"/>
      <c r="W713" s="352"/>
      <c r="X713" s="352"/>
      <c r="Y713" s="352"/>
      <c r="Z713" s="352"/>
      <c r="AA713" s="352"/>
    </row>
    <row r="714">
      <c r="A714" s="352"/>
      <c r="B714" s="352"/>
      <c r="C714" s="352"/>
      <c r="D714" s="352"/>
      <c r="E714" s="352"/>
      <c r="F714" s="352"/>
      <c r="G714" s="352"/>
      <c r="H714" s="352"/>
      <c r="I714" s="352"/>
      <c r="J714" s="352"/>
      <c r="K714" s="352"/>
      <c r="L714" s="352"/>
      <c r="M714" s="352"/>
      <c r="N714" s="352"/>
      <c r="O714" s="352"/>
      <c r="P714" s="352"/>
      <c r="Q714" s="352"/>
      <c r="R714" s="352"/>
      <c r="S714" s="352"/>
      <c r="T714" s="352"/>
      <c r="U714" s="352"/>
      <c r="V714" s="352"/>
      <c r="W714" s="352"/>
      <c r="X714" s="352"/>
      <c r="Y714" s="352"/>
      <c r="Z714" s="352"/>
      <c r="AA714" s="352"/>
    </row>
    <row r="715">
      <c r="A715" s="352"/>
      <c r="B715" s="352"/>
      <c r="C715" s="352"/>
      <c r="D715" s="352"/>
      <c r="E715" s="352"/>
      <c r="F715" s="352"/>
      <c r="G715" s="352"/>
      <c r="H715" s="352"/>
      <c r="I715" s="352"/>
      <c r="J715" s="352"/>
      <c r="K715" s="352"/>
      <c r="L715" s="352"/>
      <c r="M715" s="352"/>
      <c r="N715" s="352"/>
      <c r="O715" s="352"/>
      <c r="P715" s="352"/>
      <c r="Q715" s="352"/>
      <c r="R715" s="352"/>
      <c r="S715" s="352"/>
      <c r="T715" s="352"/>
      <c r="U715" s="352"/>
      <c r="V715" s="352"/>
      <c r="W715" s="352"/>
      <c r="X715" s="352"/>
      <c r="Y715" s="352"/>
      <c r="Z715" s="352"/>
      <c r="AA715" s="352"/>
    </row>
    <row r="716">
      <c r="A716" s="352"/>
      <c r="B716" s="352"/>
      <c r="C716" s="352"/>
      <c r="D716" s="352"/>
      <c r="E716" s="352"/>
      <c r="F716" s="352"/>
      <c r="G716" s="352"/>
      <c r="H716" s="352"/>
      <c r="I716" s="352"/>
      <c r="J716" s="352"/>
      <c r="K716" s="352"/>
      <c r="L716" s="352"/>
      <c r="M716" s="352"/>
      <c r="N716" s="352"/>
      <c r="O716" s="352"/>
      <c r="P716" s="352"/>
      <c r="Q716" s="352"/>
      <c r="R716" s="352"/>
      <c r="S716" s="352"/>
      <c r="T716" s="352"/>
      <c r="U716" s="352"/>
      <c r="V716" s="352"/>
      <c r="W716" s="352"/>
      <c r="X716" s="352"/>
      <c r="Y716" s="352"/>
      <c r="Z716" s="352"/>
      <c r="AA716" s="352"/>
    </row>
    <row r="717">
      <c r="A717" s="352"/>
      <c r="B717" s="352"/>
      <c r="C717" s="352"/>
      <c r="D717" s="352"/>
      <c r="E717" s="352"/>
      <c r="F717" s="352"/>
      <c r="G717" s="352"/>
      <c r="H717" s="352"/>
      <c r="I717" s="352"/>
      <c r="J717" s="352"/>
      <c r="K717" s="352"/>
      <c r="L717" s="352"/>
      <c r="M717" s="352"/>
      <c r="N717" s="352"/>
      <c r="O717" s="352"/>
      <c r="P717" s="352"/>
      <c r="Q717" s="352"/>
      <c r="R717" s="352"/>
      <c r="S717" s="352"/>
      <c r="T717" s="352"/>
      <c r="U717" s="352"/>
      <c r="V717" s="352"/>
      <c r="W717" s="352"/>
      <c r="X717" s="352"/>
      <c r="Y717" s="352"/>
      <c r="Z717" s="352"/>
      <c r="AA717" s="352"/>
    </row>
    <row r="718">
      <c r="A718" s="352"/>
      <c r="B718" s="352"/>
      <c r="C718" s="352"/>
      <c r="D718" s="352"/>
      <c r="E718" s="352"/>
      <c r="F718" s="352"/>
      <c r="G718" s="352"/>
      <c r="H718" s="352"/>
      <c r="I718" s="352"/>
      <c r="J718" s="352"/>
      <c r="K718" s="352"/>
      <c r="L718" s="352"/>
      <c r="M718" s="352"/>
      <c r="N718" s="352"/>
      <c r="O718" s="352"/>
      <c r="P718" s="352"/>
      <c r="Q718" s="352"/>
      <c r="R718" s="352"/>
      <c r="S718" s="352"/>
      <c r="T718" s="352"/>
      <c r="U718" s="352"/>
      <c r="V718" s="352"/>
      <c r="W718" s="352"/>
      <c r="X718" s="352"/>
      <c r="Y718" s="352"/>
      <c r="Z718" s="352"/>
      <c r="AA718" s="352"/>
    </row>
    <row r="719">
      <c r="A719" s="352"/>
      <c r="B719" s="352"/>
      <c r="C719" s="352"/>
      <c r="D719" s="352"/>
      <c r="E719" s="352"/>
      <c r="F719" s="352"/>
      <c r="G719" s="352"/>
      <c r="H719" s="352"/>
      <c r="I719" s="352"/>
      <c r="J719" s="352"/>
      <c r="K719" s="352"/>
      <c r="L719" s="352"/>
      <c r="M719" s="352"/>
      <c r="N719" s="352"/>
      <c r="O719" s="352"/>
      <c r="P719" s="352"/>
      <c r="Q719" s="352"/>
      <c r="R719" s="352"/>
      <c r="S719" s="352"/>
      <c r="T719" s="352"/>
      <c r="U719" s="352"/>
      <c r="V719" s="352"/>
      <c r="W719" s="352"/>
      <c r="X719" s="352"/>
      <c r="Y719" s="352"/>
      <c r="Z719" s="352"/>
      <c r="AA719" s="352"/>
    </row>
    <row r="720">
      <c r="A720" s="352"/>
      <c r="B720" s="352"/>
      <c r="C720" s="352"/>
      <c r="D720" s="352"/>
      <c r="E720" s="352"/>
      <c r="F720" s="352"/>
      <c r="G720" s="352"/>
      <c r="H720" s="352"/>
      <c r="I720" s="352"/>
      <c r="J720" s="352"/>
      <c r="K720" s="352"/>
      <c r="L720" s="352"/>
      <c r="M720" s="352"/>
      <c r="N720" s="352"/>
      <c r="O720" s="352"/>
      <c r="P720" s="352"/>
      <c r="Q720" s="352"/>
      <c r="R720" s="352"/>
      <c r="S720" s="352"/>
      <c r="T720" s="352"/>
      <c r="U720" s="352"/>
      <c r="V720" s="352"/>
      <c r="W720" s="352"/>
      <c r="X720" s="352"/>
      <c r="Y720" s="352"/>
      <c r="Z720" s="352"/>
      <c r="AA720" s="352"/>
    </row>
    <row r="721">
      <c r="A721" s="352"/>
      <c r="B721" s="352"/>
      <c r="C721" s="352"/>
      <c r="D721" s="352"/>
      <c r="E721" s="352"/>
      <c r="F721" s="352"/>
      <c r="G721" s="352"/>
      <c r="H721" s="352"/>
      <c r="I721" s="352"/>
      <c r="J721" s="352"/>
      <c r="K721" s="352"/>
      <c r="L721" s="352"/>
      <c r="M721" s="352"/>
      <c r="N721" s="352"/>
      <c r="O721" s="352"/>
      <c r="P721" s="352"/>
      <c r="Q721" s="352"/>
      <c r="R721" s="352"/>
      <c r="S721" s="352"/>
      <c r="T721" s="352"/>
      <c r="U721" s="352"/>
      <c r="V721" s="352"/>
      <c r="W721" s="352"/>
      <c r="X721" s="352"/>
      <c r="Y721" s="352"/>
      <c r="Z721" s="352"/>
      <c r="AA721" s="352"/>
    </row>
    <row r="722">
      <c r="A722" s="352"/>
      <c r="B722" s="352"/>
      <c r="C722" s="352"/>
      <c r="D722" s="352"/>
      <c r="E722" s="352"/>
      <c r="F722" s="352"/>
      <c r="G722" s="352"/>
      <c r="H722" s="352"/>
      <c r="I722" s="352"/>
      <c r="J722" s="352"/>
      <c r="K722" s="352"/>
      <c r="L722" s="352"/>
      <c r="M722" s="352"/>
      <c r="N722" s="352"/>
      <c r="O722" s="352"/>
      <c r="P722" s="352"/>
      <c r="Q722" s="352"/>
      <c r="R722" s="352"/>
      <c r="S722" s="352"/>
      <c r="T722" s="352"/>
      <c r="U722" s="352"/>
      <c r="V722" s="352"/>
      <c r="W722" s="352"/>
      <c r="X722" s="352"/>
      <c r="Y722" s="352"/>
      <c r="Z722" s="352"/>
      <c r="AA722" s="352"/>
    </row>
    <row r="723">
      <c r="A723" s="352"/>
      <c r="B723" s="352"/>
      <c r="C723" s="352"/>
      <c r="D723" s="352"/>
      <c r="E723" s="352"/>
      <c r="F723" s="352"/>
      <c r="G723" s="352"/>
      <c r="H723" s="352"/>
      <c r="I723" s="352"/>
      <c r="J723" s="352"/>
      <c r="K723" s="352"/>
      <c r="L723" s="352"/>
      <c r="M723" s="352"/>
      <c r="N723" s="352"/>
      <c r="O723" s="352"/>
      <c r="P723" s="352"/>
      <c r="Q723" s="352"/>
      <c r="R723" s="352"/>
      <c r="S723" s="352"/>
      <c r="T723" s="352"/>
      <c r="U723" s="352"/>
      <c r="V723" s="352"/>
      <c r="W723" s="352"/>
      <c r="X723" s="352"/>
      <c r="Y723" s="352"/>
      <c r="Z723" s="352"/>
      <c r="AA723" s="352"/>
    </row>
    <row r="724">
      <c r="A724" s="352"/>
      <c r="B724" s="352"/>
      <c r="C724" s="352"/>
      <c r="D724" s="352"/>
      <c r="E724" s="352"/>
      <c r="F724" s="352"/>
      <c r="G724" s="352"/>
      <c r="H724" s="352"/>
      <c r="I724" s="352"/>
      <c r="J724" s="352"/>
      <c r="K724" s="352"/>
      <c r="L724" s="352"/>
      <c r="M724" s="352"/>
      <c r="N724" s="352"/>
      <c r="O724" s="352"/>
      <c r="P724" s="352"/>
      <c r="Q724" s="352"/>
      <c r="R724" s="352"/>
      <c r="S724" s="352"/>
      <c r="T724" s="352"/>
      <c r="U724" s="352"/>
      <c r="V724" s="352"/>
      <c r="W724" s="352"/>
      <c r="X724" s="352"/>
      <c r="Y724" s="352"/>
      <c r="Z724" s="352"/>
      <c r="AA724" s="352"/>
    </row>
    <row r="725">
      <c r="A725" s="352"/>
      <c r="B725" s="352"/>
      <c r="C725" s="352"/>
      <c r="D725" s="352"/>
      <c r="E725" s="352"/>
      <c r="F725" s="352"/>
      <c r="G725" s="352"/>
      <c r="H725" s="352"/>
      <c r="I725" s="352"/>
      <c r="J725" s="352"/>
      <c r="K725" s="352"/>
      <c r="L725" s="352"/>
      <c r="M725" s="352"/>
      <c r="N725" s="352"/>
      <c r="O725" s="352"/>
      <c r="P725" s="352"/>
      <c r="Q725" s="352"/>
      <c r="R725" s="352"/>
      <c r="S725" s="352"/>
      <c r="T725" s="352"/>
      <c r="U725" s="352"/>
      <c r="V725" s="352"/>
      <c r="W725" s="352"/>
      <c r="X725" s="352"/>
      <c r="Y725" s="352"/>
      <c r="Z725" s="352"/>
      <c r="AA725" s="352"/>
    </row>
    <row r="726">
      <c r="A726" s="352"/>
      <c r="B726" s="352"/>
      <c r="C726" s="352"/>
      <c r="D726" s="352"/>
      <c r="E726" s="352"/>
      <c r="F726" s="352"/>
      <c r="G726" s="352"/>
      <c r="H726" s="352"/>
      <c r="I726" s="352"/>
      <c r="J726" s="352"/>
      <c r="K726" s="352"/>
      <c r="L726" s="352"/>
      <c r="M726" s="352"/>
      <c r="N726" s="352"/>
      <c r="O726" s="352"/>
      <c r="P726" s="352"/>
      <c r="Q726" s="352"/>
      <c r="R726" s="352"/>
      <c r="S726" s="352"/>
      <c r="T726" s="352"/>
      <c r="U726" s="352"/>
      <c r="V726" s="352"/>
      <c r="W726" s="352"/>
      <c r="X726" s="352"/>
      <c r="Y726" s="352"/>
      <c r="Z726" s="352"/>
      <c r="AA726" s="352"/>
    </row>
    <row r="727">
      <c r="A727" s="352"/>
      <c r="B727" s="352"/>
      <c r="C727" s="352"/>
      <c r="D727" s="352"/>
      <c r="E727" s="352"/>
      <c r="F727" s="352"/>
      <c r="G727" s="352"/>
      <c r="H727" s="352"/>
      <c r="I727" s="352"/>
      <c r="J727" s="352"/>
      <c r="K727" s="352"/>
      <c r="L727" s="352"/>
      <c r="M727" s="352"/>
      <c r="N727" s="352"/>
      <c r="O727" s="352"/>
      <c r="P727" s="352"/>
      <c r="Q727" s="352"/>
      <c r="R727" s="352"/>
      <c r="S727" s="352"/>
      <c r="T727" s="352"/>
      <c r="U727" s="352"/>
      <c r="V727" s="352"/>
      <c r="W727" s="352"/>
      <c r="X727" s="352"/>
      <c r="Y727" s="352"/>
      <c r="Z727" s="352"/>
      <c r="AA727" s="352"/>
    </row>
    <row r="728">
      <c r="A728" s="352"/>
      <c r="B728" s="352"/>
      <c r="C728" s="352"/>
      <c r="D728" s="352"/>
      <c r="E728" s="352"/>
      <c r="F728" s="352"/>
      <c r="G728" s="352"/>
      <c r="H728" s="352"/>
      <c r="I728" s="352"/>
      <c r="J728" s="352"/>
      <c r="K728" s="352"/>
      <c r="L728" s="352"/>
      <c r="M728" s="352"/>
      <c r="N728" s="352"/>
      <c r="O728" s="352"/>
      <c r="P728" s="352"/>
      <c r="Q728" s="352"/>
      <c r="R728" s="352"/>
      <c r="S728" s="352"/>
      <c r="T728" s="352"/>
      <c r="U728" s="352"/>
      <c r="V728" s="352"/>
      <c r="W728" s="352"/>
      <c r="X728" s="352"/>
      <c r="Y728" s="352"/>
      <c r="Z728" s="352"/>
      <c r="AA728" s="352"/>
    </row>
    <row r="729">
      <c r="A729" s="352"/>
      <c r="B729" s="352"/>
      <c r="C729" s="352"/>
      <c r="D729" s="352"/>
      <c r="E729" s="352"/>
      <c r="F729" s="352"/>
      <c r="G729" s="352"/>
      <c r="H729" s="352"/>
      <c r="I729" s="352"/>
      <c r="J729" s="352"/>
      <c r="K729" s="352"/>
      <c r="L729" s="352"/>
      <c r="M729" s="352"/>
      <c r="N729" s="352"/>
      <c r="O729" s="352"/>
      <c r="P729" s="352"/>
      <c r="Q729" s="352"/>
      <c r="R729" s="352"/>
      <c r="S729" s="352"/>
      <c r="T729" s="352"/>
      <c r="U729" s="352"/>
      <c r="V729" s="352"/>
      <c r="W729" s="352"/>
      <c r="X729" s="352"/>
      <c r="Y729" s="352"/>
      <c r="Z729" s="352"/>
      <c r="AA729" s="352"/>
    </row>
    <row r="730">
      <c r="A730" s="352"/>
      <c r="B730" s="352"/>
      <c r="C730" s="352"/>
      <c r="D730" s="352"/>
      <c r="E730" s="352"/>
      <c r="F730" s="352"/>
      <c r="G730" s="352"/>
      <c r="H730" s="352"/>
      <c r="I730" s="352"/>
      <c r="J730" s="352"/>
      <c r="K730" s="352"/>
      <c r="L730" s="352"/>
      <c r="M730" s="352"/>
      <c r="N730" s="352"/>
      <c r="O730" s="352"/>
      <c r="P730" s="352"/>
      <c r="Q730" s="352"/>
      <c r="R730" s="352"/>
      <c r="S730" s="352"/>
      <c r="T730" s="352"/>
      <c r="U730" s="352"/>
      <c r="V730" s="352"/>
      <c r="W730" s="352"/>
      <c r="X730" s="352"/>
      <c r="Y730" s="352"/>
      <c r="Z730" s="352"/>
      <c r="AA730" s="352"/>
    </row>
    <row r="731">
      <c r="A731" s="352"/>
      <c r="B731" s="352"/>
      <c r="C731" s="352"/>
      <c r="D731" s="352"/>
      <c r="E731" s="352"/>
      <c r="F731" s="352"/>
      <c r="G731" s="352"/>
      <c r="H731" s="352"/>
      <c r="I731" s="352"/>
      <c r="J731" s="352"/>
      <c r="K731" s="352"/>
      <c r="L731" s="352"/>
      <c r="M731" s="352"/>
      <c r="N731" s="352"/>
      <c r="O731" s="352"/>
      <c r="P731" s="352"/>
      <c r="Q731" s="352"/>
      <c r="R731" s="352"/>
      <c r="S731" s="352"/>
      <c r="T731" s="352"/>
      <c r="U731" s="352"/>
      <c r="V731" s="352"/>
      <c r="W731" s="352"/>
      <c r="X731" s="352"/>
      <c r="Y731" s="352"/>
      <c r="Z731" s="352"/>
      <c r="AA731" s="352"/>
    </row>
    <row r="732">
      <c r="A732" s="352"/>
      <c r="B732" s="352"/>
      <c r="C732" s="352"/>
      <c r="D732" s="352"/>
      <c r="E732" s="352"/>
      <c r="F732" s="352"/>
      <c r="G732" s="352"/>
      <c r="H732" s="352"/>
      <c r="I732" s="352"/>
      <c r="J732" s="352"/>
      <c r="K732" s="352"/>
      <c r="L732" s="352"/>
      <c r="M732" s="352"/>
      <c r="N732" s="352"/>
      <c r="O732" s="352"/>
      <c r="P732" s="352"/>
      <c r="Q732" s="352"/>
      <c r="R732" s="352"/>
      <c r="S732" s="352"/>
      <c r="T732" s="352"/>
      <c r="U732" s="352"/>
      <c r="V732" s="352"/>
      <c r="W732" s="352"/>
      <c r="X732" s="352"/>
      <c r="Y732" s="352"/>
      <c r="Z732" s="352"/>
      <c r="AA732" s="352"/>
    </row>
    <row r="733">
      <c r="A733" s="352"/>
      <c r="B733" s="352"/>
      <c r="C733" s="352"/>
      <c r="D733" s="352"/>
      <c r="E733" s="352"/>
      <c r="F733" s="352"/>
      <c r="G733" s="352"/>
      <c r="H733" s="352"/>
      <c r="I733" s="352"/>
      <c r="J733" s="352"/>
      <c r="K733" s="352"/>
      <c r="L733" s="352"/>
      <c r="M733" s="352"/>
      <c r="N733" s="352"/>
      <c r="O733" s="352"/>
      <c r="P733" s="352"/>
      <c r="Q733" s="352"/>
      <c r="R733" s="352"/>
      <c r="S733" s="352"/>
      <c r="T733" s="352"/>
      <c r="U733" s="352"/>
      <c r="V733" s="352"/>
      <c r="W733" s="352"/>
      <c r="X733" s="352"/>
      <c r="Y733" s="352"/>
      <c r="Z733" s="352"/>
      <c r="AA733" s="352"/>
    </row>
    <row r="734">
      <c r="A734" s="352"/>
      <c r="B734" s="352"/>
      <c r="C734" s="352"/>
      <c r="D734" s="352"/>
      <c r="E734" s="352"/>
      <c r="F734" s="352"/>
      <c r="G734" s="352"/>
      <c r="H734" s="352"/>
      <c r="I734" s="352"/>
      <c r="J734" s="352"/>
      <c r="K734" s="352"/>
      <c r="L734" s="352"/>
      <c r="M734" s="352"/>
      <c r="N734" s="352"/>
      <c r="O734" s="352"/>
      <c r="P734" s="352"/>
      <c r="Q734" s="352"/>
      <c r="R734" s="352"/>
      <c r="S734" s="352"/>
      <c r="T734" s="352"/>
      <c r="U734" s="352"/>
      <c r="V734" s="352"/>
      <c r="W734" s="352"/>
      <c r="X734" s="352"/>
      <c r="Y734" s="352"/>
      <c r="Z734" s="352"/>
      <c r="AA734" s="352"/>
    </row>
    <row r="735">
      <c r="A735" s="352"/>
      <c r="B735" s="352"/>
      <c r="C735" s="352"/>
      <c r="D735" s="352"/>
      <c r="E735" s="352"/>
      <c r="F735" s="352"/>
      <c r="G735" s="352"/>
      <c r="H735" s="352"/>
      <c r="I735" s="352"/>
      <c r="J735" s="352"/>
      <c r="K735" s="352"/>
      <c r="L735" s="352"/>
      <c r="M735" s="352"/>
      <c r="N735" s="352"/>
      <c r="O735" s="352"/>
      <c r="P735" s="352"/>
      <c r="Q735" s="352"/>
      <c r="R735" s="352"/>
      <c r="S735" s="352"/>
      <c r="T735" s="352"/>
      <c r="U735" s="352"/>
      <c r="V735" s="352"/>
      <c r="W735" s="352"/>
      <c r="X735" s="352"/>
      <c r="Y735" s="352"/>
      <c r="Z735" s="352"/>
      <c r="AA735" s="352"/>
    </row>
    <row r="736">
      <c r="A736" s="352"/>
      <c r="B736" s="352"/>
      <c r="C736" s="352"/>
      <c r="D736" s="352"/>
      <c r="E736" s="352"/>
      <c r="F736" s="352"/>
      <c r="G736" s="352"/>
      <c r="H736" s="352"/>
      <c r="I736" s="352"/>
      <c r="J736" s="352"/>
      <c r="K736" s="352"/>
      <c r="L736" s="352"/>
      <c r="M736" s="352"/>
      <c r="N736" s="352"/>
      <c r="O736" s="352"/>
      <c r="P736" s="352"/>
      <c r="Q736" s="352"/>
      <c r="R736" s="352"/>
      <c r="S736" s="352"/>
      <c r="T736" s="352"/>
      <c r="U736" s="352"/>
      <c r="V736" s="352"/>
      <c r="W736" s="352"/>
      <c r="X736" s="352"/>
      <c r="Y736" s="352"/>
      <c r="Z736" s="352"/>
      <c r="AA736" s="352"/>
    </row>
    <row r="737">
      <c r="A737" s="352"/>
      <c r="B737" s="352"/>
      <c r="C737" s="352"/>
      <c r="D737" s="352"/>
      <c r="E737" s="352"/>
      <c r="F737" s="352"/>
      <c r="G737" s="352"/>
      <c r="H737" s="352"/>
      <c r="I737" s="352"/>
      <c r="J737" s="352"/>
      <c r="K737" s="352"/>
      <c r="L737" s="352"/>
      <c r="M737" s="352"/>
      <c r="N737" s="352"/>
      <c r="O737" s="352"/>
      <c r="P737" s="352"/>
      <c r="Q737" s="352"/>
      <c r="R737" s="352"/>
      <c r="S737" s="352"/>
      <c r="T737" s="352"/>
      <c r="U737" s="352"/>
      <c r="V737" s="352"/>
      <c r="W737" s="352"/>
      <c r="X737" s="352"/>
      <c r="Y737" s="352"/>
      <c r="Z737" s="352"/>
      <c r="AA737" s="352"/>
    </row>
    <row r="738">
      <c r="A738" s="352"/>
      <c r="B738" s="352"/>
      <c r="C738" s="352"/>
      <c r="D738" s="352"/>
      <c r="E738" s="352"/>
      <c r="F738" s="352"/>
      <c r="G738" s="352"/>
      <c r="H738" s="352"/>
      <c r="I738" s="352"/>
      <c r="J738" s="352"/>
      <c r="K738" s="352"/>
      <c r="L738" s="352"/>
      <c r="M738" s="352"/>
      <c r="N738" s="352"/>
      <c r="O738" s="352"/>
      <c r="P738" s="352"/>
      <c r="Q738" s="352"/>
      <c r="R738" s="352"/>
      <c r="S738" s="352"/>
      <c r="T738" s="352"/>
      <c r="U738" s="352"/>
      <c r="V738" s="352"/>
      <c r="W738" s="352"/>
      <c r="X738" s="352"/>
      <c r="Y738" s="352"/>
      <c r="Z738" s="352"/>
      <c r="AA738" s="352"/>
    </row>
    <row r="739">
      <c r="A739" s="352"/>
      <c r="B739" s="352"/>
      <c r="C739" s="352"/>
      <c r="D739" s="352"/>
      <c r="E739" s="352"/>
      <c r="F739" s="352"/>
      <c r="G739" s="352"/>
      <c r="H739" s="352"/>
      <c r="I739" s="352"/>
      <c r="J739" s="352"/>
      <c r="K739" s="352"/>
      <c r="L739" s="352"/>
      <c r="M739" s="352"/>
      <c r="N739" s="352"/>
      <c r="O739" s="352"/>
      <c r="P739" s="352"/>
      <c r="Q739" s="352"/>
      <c r="R739" s="352"/>
      <c r="S739" s="352"/>
      <c r="T739" s="352"/>
      <c r="U739" s="352"/>
      <c r="V739" s="352"/>
      <c r="W739" s="352"/>
      <c r="X739" s="352"/>
      <c r="Y739" s="352"/>
      <c r="Z739" s="352"/>
      <c r="AA739" s="352"/>
    </row>
    <row r="740">
      <c r="A740" s="352"/>
      <c r="B740" s="352"/>
      <c r="C740" s="352"/>
      <c r="D740" s="352"/>
      <c r="E740" s="352"/>
      <c r="F740" s="352"/>
      <c r="G740" s="352"/>
      <c r="H740" s="352"/>
      <c r="I740" s="352"/>
      <c r="J740" s="352"/>
      <c r="K740" s="352"/>
      <c r="L740" s="352"/>
      <c r="M740" s="352"/>
      <c r="N740" s="352"/>
      <c r="O740" s="352"/>
      <c r="P740" s="352"/>
      <c r="Q740" s="352"/>
      <c r="R740" s="352"/>
      <c r="S740" s="352"/>
      <c r="T740" s="352"/>
      <c r="U740" s="352"/>
      <c r="V740" s="352"/>
      <c r="W740" s="352"/>
      <c r="X740" s="352"/>
      <c r="Y740" s="352"/>
      <c r="Z740" s="352"/>
      <c r="AA740" s="352"/>
    </row>
    <row r="741">
      <c r="A741" s="352"/>
      <c r="B741" s="352"/>
      <c r="C741" s="352"/>
      <c r="D741" s="352"/>
      <c r="E741" s="352"/>
      <c r="F741" s="352"/>
      <c r="G741" s="352"/>
      <c r="H741" s="352"/>
      <c r="I741" s="352"/>
      <c r="J741" s="352"/>
      <c r="K741" s="352"/>
      <c r="L741" s="352"/>
      <c r="M741" s="352"/>
      <c r="N741" s="352"/>
      <c r="O741" s="352"/>
      <c r="P741" s="352"/>
      <c r="Q741" s="352"/>
      <c r="R741" s="352"/>
      <c r="S741" s="352"/>
      <c r="T741" s="352"/>
      <c r="U741" s="352"/>
      <c r="V741" s="352"/>
      <c r="W741" s="352"/>
      <c r="X741" s="352"/>
      <c r="Y741" s="352"/>
      <c r="Z741" s="352"/>
      <c r="AA741" s="352"/>
    </row>
    <row r="742">
      <c r="A742" s="352"/>
      <c r="B742" s="352"/>
      <c r="C742" s="352"/>
      <c r="D742" s="352"/>
      <c r="E742" s="352"/>
      <c r="F742" s="352"/>
      <c r="G742" s="352"/>
      <c r="H742" s="352"/>
      <c r="I742" s="352"/>
      <c r="J742" s="352"/>
      <c r="K742" s="352"/>
      <c r="L742" s="352"/>
      <c r="M742" s="352"/>
      <c r="N742" s="352"/>
      <c r="O742" s="352"/>
      <c r="P742" s="352"/>
      <c r="Q742" s="352"/>
      <c r="R742" s="352"/>
      <c r="S742" s="352"/>
      <c r="T742" s="352"/>
      <c r="U742" s="352"/>
      <c r="V742" s="352"/>
      <c r="W742" s="352"/>
      <c r="X742" s="352"/>
      <c r="Y742" s="352"/>
      <c r="Z742" s="352"/>
      <c r="AA742" s="352"/>
    </row>
    <row r="743">
      <c r="A743" s="352"/>
      <c r="B743" s="352"/>
      <c r="C743" s="352"/>
      <c r="D743" s="352"/>
      <c r="E743" s="352"/>
      <c r="F743" s="352"/>
      <c r="G743" s="352"/>
      <c r="H743" s="352"/>
      <c r="I743" s="352"/>
      <c r="J743" s="352"/>
      <c r="K743" s="352"/>
      <c r="L743" s="352"/>
      <c r="M743" s="352"/>
      <c r="N743" s="352"/>
      <c r="O743" s="352"/>
      <c r="P743" s="352"/>
      <c r="Q743" s="352"/>
      <c r="R743" s="352"/>
      <c r="S743" s="352"/>
      <c r="T743" s="352"/>
      <c r="U743" s="352"/>
      <c r="V743" s="352"/>
      <c r="W743" s="352"/>
      <c r="X743" s="352"/>
      <c r="Y743" s="352"/>
      <c r="Z743" s="352"/>
      <c r="AA743" s="352"/>
    </row>
    <row r="744">
      <c r="A744" s="352"/>
      <c r="B744" s="352"/>
      <c r="C744" s="352"/>
      <c r="D744" s="352"/>
      <c r="E744" s="352"/>
      <c r="F744" s="352"/>
      <c r="G744" s="352"/>
      <c r="H744" s="352"/>
      <c r="I744" s="352"/>
      <c r="J744" s="352"/>
      <c r="K744" s="352"/>
      <c r="L744" s="352"/>
      <c r="M744" s="352"/>
      <c r="N744" s="352"/>
      <c r="O744" s="352"/>
      <c r="P744" s="352"/>
      <c r="Q744" s="352"/>
      <c r="R744" s="352"/>
      <c r="S744" s="352"/>
      <c r="T744" s="352"/>
      <c r="U744" s="352"/>
      <c r="V744" s="352"/>
      <c r="W744" s="352"/>
      <c r="X744" s="352"/>
      <c r="Y744" s="352"/>
      <c r="Z744" s="352"/>
      <c r="AA744" s="352"/>
    </row>
    <row r="745">
      <c r="A745" s="352"/>
      <c r="B745" s="352"/>
      <c r="C745" s="352"/>
      <c r="D745" s="352"/>
      <c r="E745" s="352"/>
      <c r="F745" s="352"/>
      <c r="G745" s="352"/>
      <c r="H745" s="352"/>
      <c r="I745" s="352"/>
      <c r="J745" s="352"/>
      <c r="K745" s="352"/>
      <c r="L745" s="352"/>
      <c r="M745" s="352"/>
      <c r="N745" s="352"/>
      <c r="O745" s="352"/>
      <c r="P745" s="352"/>
      <c r="Q745" s="352"/>
      <c r="R745" s="352"/>
      <c r="S745" s="352"/>
      <c r="T745" s="352"/>
      <c r="U745" s="352"/>
      <c r="V745" s="352"/>
      <c r="W745" s="352"/>
      <c r="X745" s="352"/>
      <c r="Y745" s="352"/>
      <c r="Z745" s="352"/>
      <c r="AA745" s="352"/>
    </row>
    <row r="746">
      <c r="A746" s="352"/>
      <c r="B746" s="352"/>
      <c r="C746" s="352"/>
      <c r="D746" s="352"/>
      <c r="E746" s="352"/>
      <c r="F746" s="352"/>
      <c r="G746" s="352"/>
      <c r="H746" s="352"/>
      <c r="I746" s="352"/>
      <c r="J746" s="352"/>
      <c r="K746" s="352"/>
      <c r="L746" s="352"/>
      <c r="M746" s="352"/>
      <c r="N746" s="352"/>
      <c r="O746" s="352"/>
      <c r="P746" s="352"/>
      <c r="Q746" s="352"/>
      <c r="R746" s="352"/>
      <c r="S746" s="352"/>
      <c r="T746" s="352"/>
      <c r="U746" s="352"/>
      <c r="V746" s="352"/>
      <c r="W746" s="352"/>
      <c r="X746" s="352"/>
      <c r="Y746" s="352"/>
      <c r="Z746" s="352"/>
      <c r="AA746" s="352"/>
    </row>
    <row r="747">
      <c r="A747" s="352"/>
      <c r="B747" s="352"/>
      <c r="C747" s="352"/>
      <c r="D747" s="352"/>
      <c r="E747" s="352"/>
      <c r="F747" s="352"/>
      <c r="G747" s="352"/>
      <c r="H747" s="352"/>
      <c r="I747" s="352"/>
      <c r="J747" s="352"/>
      <c r="K747" s="352"/>
      <c r="L747" s="352"/>
      <c r="M747" s="352"/>
      <c r="N747" s="352"/>
      <c r="O747" s="352"/>
      <c r="P747" s="352"/>
      <c r="Q747" s="352"/>
      <c r="R747" s="352"/>
      <c r="S747" s="352"/>
      <c r="T747" s="352"/>
      <c r="U747" s="352"/>
      <c r="V747" s="352"/>
      <c r="W747" s="352"/>
      <c r="X747" s="352"/>
      <c r="Y747" s="352"/>
      <c r="Z747" s="352"/>
      <c r="AA747" s="352"/>
    </row>
    <row r="748">
      <c r="A748" s="352"/>
      <c r="B748" s="352"/>
      <c r="C748" s="352"/>
      <c r="D748" s="352"/>
      <c r="E748" s="352"/>
      <c r="F748" s="352"/>
      <c r="G748" s="352"/>
      <c r="H748" s="352"/>
      <c r="I748" s="352"/>
      <c r="J748" s="352"/>
      <c r="K748" s="352"/>
      <c r="L748" s="352"/>
      <c r="M748" s="352"/>
      <c r="N748" s="352"/>
      <c r="O748" s="352"/>
      <c r="P748" s="352"/>
      <c r="Q748" s="352"/>
      <c r="R748" s="352"/>
      <c r="S748" s="352"/>
      <c r="T748" s="352"/>
      <c r="U748" s="352"/>
      <c r="V748" s="352"/>
      <c r="W748" s="352"/>
      <c r="X748" s="352"/>
      <c r="Y748" s="352"/>
      <c r="Z748" s="352"/>
      <c r="AA748" s="352"/>
    </row>
    <row r="749">
      <c r="A749" s="352"/>
      <c r="B749" s="352"/>
      <c r="C749" s="352"/>
      <c r="D749" s="352"/>
      <c r="E749" s="352"/>
      <c r="F749" s="352"/>
      <c r="G749" s="352"/>
      <c r="H749" s="352"/>
      <c r="I749" s="352"/>
      <c r="J749" s="352"/>
      <c r="K749" s="352"/>
      <c r="L749" s="352"/>
      <c r="M749" s="352"/>
      <c r="N749" s="352"/>
      <c r="O749" s="352"/>
      <c r="P749" s="352"/>
      <c r="Q749" s="352"/>
      <c r="R749" s="352"/>
      <c r="S749" s="352"/>
      <c r="T749" s="352"/>
      <c r="U749" s="352"/>
      <c r="V749" s="352"/>
      <c r="W749" s="352"/>
      <c r="X749" s="352"/>
      <c r="Y749" s="352"/>
      <c r="Z749" s="352"/>
      <c r="AA749" s="352"/>
    </row>
    <row r="750">
      <c r="A750" s="352"/>
      <c r="B750" s="352"/>
      <c r="C750" s="352"/>
      <c r="D750" s="352"/>
      <c r="E750" s="352"/>
      <c r="F750" s="352"/>
      <c r="G750" s="352"/>
      <c r="H750" s="352"/>
      <c r="I750" s="352"/>
      <c r="J750" s="352"/>
      <c r="K750" s="352"/>
      <c r="L750" s="352"/>
      <c r="M750" s="352"/>
      <c r="N750" s="352"/>
      <c r="O750" s="352"/>
      <c r="P750" s="352"/>
      <c r="Q750" s="352"/>
      <c r="R750" s="352"/>
      <c r="S750" s="352"/>
      <c r="T750" s="352"/>
      <c r="U750" s="352"/>
      <c r="V750" s="352"/>
      <c r="W750" s="352"/>
      <c r="X750" s="352"/>
      <c r="Y750" s="352"/>
      <c r="Z750" s="352"/>
      <c r="AA750" s="352"/>
    </row>
    <row r="751">
      <c r="A751" s="352"/>
      <c r="B751" s="352"/>
      <c r="C751" s="352"/>
      <c r="D751" s="352"/>
      <c r="E751" s="352"/>
      <c r="F751" s="352"/>
      <c r="G751" s="352"/>
      <c r="H751" s="352"/>
      <c r="I751" s="352"/>
      <c r="J751" s="352"/>
      <c r="K751" s="352"/>
      <c r="L751" s="352"/>
      <c r="M751" s="352"/>
      <c r="N751" s="352"/>
      <c r="O751" s="352"/>
      <c r="P751" s="352"/>
      <c r="Q751" s="352"/>
      <c r="R751" s="352"/>
      <c r="S751" s="352"/>
      <c r="T751" s="352"/>
      <c r="U751" s="352"/>
      <c r="V751" s="352"/>
      <c r="W751" s="352"/>
      <c r="X751" s="352"/>
      <c r="Y751" s="352"/>
      <c r="Z751" s="352"/>
      <c r="AA751" s="352"/>
    </row>
    <row r="752">
      <c r="A752" s="352"/>
      <c r="B752" s="352"/>
      <c r="C752" s="352"/>
      <c r="D752" s="352"/>
      <c r="E752" s="352"/>
      <c r="F752" s="352"/>
      <c r="G752" s="352"/>
      <c r="H752" s="352"/>
      <c r="I752" s="352"/>
      <c r="J752" s="352"/>
      <c r="K752" s="352"/>
      <c r="L752" s="352"/>
      <c r="M752" s="352"/>
      <c r="N752" s="352"/>
      <c r="O752" s="352"/>
      <c r="P752" s="352"/>
      <c r="Q752" s="352"/>
      <c r="R752" s="352"/>
      <c r="S752" s="352"/>
      <c r="T752" s="352"/>
      <c r="U752" s="352"/>
      <c r="V752" s="352"/>
      <c r="W752" s="352"/>
      <c r="X752" s="352"/>
      <c r="Y752" s="352"/>
      <c r="Z752" s="352"/>
      <c r="AA752" s="352"/>
    </row>
    <row r="753">
      <c r="A753" s="352"/>
      <c r="B753" s="352"/>
      <c r="C753" s="352"/>
      <c r="D753" s="352"/>
      <c r="E753" s="352"/>
      <c r="F753" s="352"/>
      <c r="G753" s="352"/>
      <c r="H753" s="352"/>
      <c r="I753" s="352"/>
      <c r="J753" s="352"/>
      <c r="K753" s="352"/>
      <c r="L753" s="352"/>
      <c r="M753" s="352"/>
      <c r="N753" s="352"/>
      <c r="O753" s="352"/>
      <c r="P753" s="352"/>
      <c r="Q753" s="352"/>
      <c r="R753" s="352"/>
      <c r="S753" s="352"/>
      <c r="T753" s="352"/>
      <c r="U753" s="352"/>
      <c r="V753" s="352"/>
      <c r="W753" s="352"/>
      <c r="X753" s="352"/>
      <c r="Y753" s="352"/>
      <c r="Z753" s="352"/>
      <c r="AA753" s="352"/>
    </row>
    <row r="754">
      <c r="A754" s="352"/>
      <c r="B754" s="352"/>
      <c r="C754" s="352"/>
      <c r="D754" s="352"/>
      <c r="E754" s="352"/>
      <c r="F754" s="352"/>
      <c r="G754" s="352"/>
      <c r="H754" s="352"/>
      <c r="I754" s="352"/>
      <c r="J754" s="352"/>
      <c r="K754" s="352"/>
      <c r="L754" s="352"/>
      <c r="M754" s="352"/>
      <c r="N754" s="352"/>
      <c r="O754" s="352"/>
      <c r="P754" s="352"/>
      <c r="Q754" s="352"/>
      <c r="R754" s="352"/>
      <c r="S754" s="352"/>
      <c r="T754" s="352"/>
      <c r="U754" s="352"/>
      <c r="V754" s="352"/>
      <c r="W754" s="352"/>
      <c r="X754" s="352"/>
      <c r="Y754" s="352"/>
      <c r="Z754" s="352"/>
      <c r="AA754" s="352"/>
    </row>
    <row r="755">
      <c r="A755" s="352"/>
      <c r="B755" s="352"/>
      <c r="C755" s="352"/>
      <c r="D755" s="352"/>
      <c r="E755" s="352"/>
      <c r="F755" s="352"/>
      <c r="G755" s="352"/>
      <c r="H755" s="352"/>
      <c r="I755" s="352"/>
      <c r="J755" s="352"/>
      <c r="K755" s="352"/>
      <c r="L755" s="352"/>
      <c r="M755" s="352"/>
      <c r="N755" s="352"/>
      <c r="O755" s="352"/>
      <c r="P755" s="352"/>
      <c r="Q755" s="352"/>
      <c r="R755" s="352"/>
      <c r="S755" s="352"/>
      <c r="T755" s="352"/>
      <c r="U755" s="352"/>
      <c r="V755" s="352"/>
      <c r="W755" s="352"/>
      <c r="X755" s="352"/>
      <c r="Y755" s="352"/>
      <c r="Z755" s="352"/>
      <c r="AA755" s="352"/>
    </row>
    <row r="756">
      <c r="A756" s="352"/>
      <c r="B756" s="352"/>
      <c r="C756" s="352"/>
      <c r="D756" s="352"/>
      <c r="E756" s="352"/>
      <c r="F756" s="352"/>
      <c r="G756" s="352"/>
      <c r="H756" s="352"/>
      <c r="I756" s="352"/>
      <c r="J756" s="352"/>
      <c r="K756" s="352"/>
      <c r="L756" s="352"/>
      <c r="M756" s="352"/>
      <c r="N756" s="352"/>
      <c r="O756" s="352"/>
      <c r="P756" s="352"/>
      <c r="Q756" s="352"/>
      <c r="R756" s="352"/>
      <c r="S756" s="352"/>
      <c r="T756" s="352"/>
      <c r="U756" s="352"/>
      <c r="V756" s="352"/>
      <c r="W756" s="352"/>
      <c r="X756" s="352"/>
      <c r="Y756" s="352"/>
      <c r="Z756" s="352"/>
      <c r="AA756" s="352"/>
    </row>
    <row r="757">
      <c r="A757" s="352"/>
      <c r="B757" s="352"/>
      <c r="C757" s="352"/>
      <c r="D757" s="352"/>
      <c r="E757" s="352"/>
      <c r="F757" s="352"/>
      <c r="G757" s="352"/>
      <c r="H757" s="352"/>
      <c r="I757" s="352"/>
      <c r="J757" s="352"/>
      <c r="K757" s="352"/>
      <c r="L757" s="352"/>
      <c r="M757" s="352"/>
      <c r="N757" s="352"/>
      <c r="O757" s="352"/>
      <c r="P757" s="352"/>
      <c r="Q757" s="352"/>
      <c r="R757" s="352"/>
      <c r="S757" s="352"/>
      <c r="T757" s="352"/>
      <c r="U757" s="352"/>
      <c r="V757" s="352"/>
      <c r="W757" s="352"/>
      <c r="X757" s="352"/>
      <c r="Y757" s="352"/>
      <c r="Z757" s="352"/>
      <c r="AA757" s="352"/>
    </row>
    <row r="758">
      <c r="A758" s="352"/>
      <c r="B758" s="352"/>
      <c r="C758" s="352"/>
      <c r="D758" s="352"/>
      <c r="E758" s="352"/>
      <c r="F758" s="352"/>
      <c r="G758" s="352"/>
      <c r="H758" s="352"/>
      <c r="I758" s="352"/>
      <c r="J758" s="352"/>
      <c r="K758" s="352"/>
      <c r="L758" s="352"/>
      <c r="M758" s="352"/>
      <c r="N758" s="352"/>
      <c r="O758" s="352"/>
      <c r="P758" s="352"/>
      <c r="Q758" s="352"/>
      <c r="R758" s="352"/>
      <c r="S758" s="352"/>
      <c r="T758" s="352"/>
      <c r="U758" s="352"/>
      <c r="V758" s="352"/>
      <c r="W758" s="352"/>
      <c r="X758" s="352"/>
      <c r="Y758" s="352"/>
      <c r="Z758" s="352"/>
      <c r="AA758" s="352"/>
    </row>
    <row r="759">
      <c r="A759" s="352"/>
      <c r="B759" s="352"/>
      <c r="C759" s="352"/>
      <c r="D759" s="352"/>
      <c r="E759" s="352"/>
      <c r="F759" s="352"/>
      <c r="G759" s="352"/>
      <c r="H759" s="352"/>
      <c r="I759" s="352"/>
      <c r="J759" s="352"/>
      <c r="K759" s="352"/>
      <c r="L759" s="352"/>
      <c r="M759" s="352"/>
      <c r="N759" s="352"/>
      <c r="O759" s="352"/>
      <c r="P759" s="352"/>
      <c r="Q759" s="352"/>
      <c r="R759" s="352"/>
      <c r="S759" s="352"/>
      <c r="T759" s="352"/>
      <c r="U759" s="352"/>
      <c r="V759" s="352"/>
      <c r="W759" s="352"/>
      <c r="X759" s="352"/>
      <c r="Y759" s="352"/>
      <c r="Z759" s="352"/>
      <c r="AA759" s="352"/>
    </row>
    <row r="760">
      <c r="A760" s="352"/>
      <c r="B760" s="352"/>
      <c r="C760" s="352"/>
      <c r="D760" s="352"/>
      <c r="E760" s="352"/>
      <c r="F760" s="352"/>
      <c r="G760" s="352"/>
      <c r="H760" s="352"/>
      <c r="I760" s="352"/>
      <c r="J760" s="352"/>
      <c r="K760" s="352"/>
      <c r="L760" s="352"/>
      <c r="M760" s="352"/>
      <c r="N760" s="352"/>
      <c r="O760" s="352"/>
      <c r="P760" s="352"/>
      <c r="Q760" s="352"/>
      <c r="R760" s="352"/>
      <c r="S760" s="352"/>
      <c r="T760" s="352"/>
      <c r="U760" s="352"/>
      <c r="V760" s="352"/>
      <c r="W760" s="352"/>
      <c r="X760" s="352"/>
      <c r="Y760" s="352"/>
      <c r="Z760" s="352"/>
      <c r="AA760" s="352"/>
    </row>
    <row r="761">
      <c r="A761" s="352"/>
      <c r="B761" s="352"/>
      <c r="C761" s="352"/>
      <c r="D761" s="352"/>
      <c r="E761" s="352"/>
      <c r="F761" s="352"/>
      <c r="G761" s="352"/>
      <c r="H761" s="352"/>
      <c r="I761" s="352"/>
      <c r="J761" s="352"/>
      <c r="K761" s="352"/>
      <c r="L761" s="352"/>
      <c r="M761" s="352"/>
      <c r="N761" s="352"/>
      <c r="O761" s="352"/>
      <c r="P761" s="352"/>
      <c r="Q761" s="352"/>
      <c r="R761" s="352"/>
      <c r="S761" s="352"/>
      <c r="T761" s="352"/>
      <c r="U761" s="352"/>
      <c r="V761" s="352"/>
      <c r="W761" s="352"/>
      <c r="X761" s="352"/>
      <c r="Y761" s="352"/>
      <c r="Z761" s="352"/>
      <c r="AA761" s="352"/>
    </row>
    <row r="762">
      <c r="A762" s="352"/>
      <c r="B762" s="352"/>
      <c r="C762" s="352"/>
      <c r="D762" s="352"/>
      <c r="E762" s="352"/>
      <c r="F762" s="352"/>
      <c r="G762" s="352"/>
      <c r="H762" s="352"/>
      <c r="I762" s="352"/>
      <c r="J762" s="352"/>
      <c r="K762" s="352"/>
      <c r="L762" s="352"/>
      <c r="M762" s="352"/>
      <c r="N762" s="352"/>
      <c r="O762" s="352"/>
      <c r="P762" s="352"/>
      <c r="Q762" s="352"/>
      <c r="R762" s="352"/>
      <c r="S762" s="352"/>
      <c r="T762" s="352"/>
      <c r="U762" s="352"/>
      <c r="V762" s="352"/>
      <c r="W762" s="352"/>
      <c r="X762" s="352"/>
      <c r="Y762" s="352"/>
      <c r="Z762" s="352"/>
      <c r="AA762" s="352"/>
    </row>
    <row r="763">
      <c r="A763" s="352"/>
      <c r="B763" s="352"/>
      <c r="C763" s="352"/>
      <c r="D763" s="352"/>
      <c r="E763" s="352"/>
      <c r="F763" s="352"/>
      <c r="G763" s="352"/>
      <c r="H763" s="352"/>
      <c r="I763" s="352"/>
      <c r="J763" s="352"/>
      <c r="K763" s="352"/>
      <c r="L763" s="352"/>
      <c r="M763" s="352"/>
      <c r="N763" s="352"/>
      <c r="O763" s="352"/>
      <c r="P763" s="352"/>
      <c r="Q763" s="352"/>
      <c r="R763" s="352"/>
      <c r="S763" s="352"/>
      <c r="T763" s="352"/>
      <c r="U763" s="352"/>
      <c r="V763" s="352"/>
      <c r="W763" s="352"/>
      <c r="X763" s="352"/>
      <c r="Y763" s="352"/>
      <c r="Z763" s="352"/>
      <c r="AA763" s="352"/>
    </row>
    <row r="764">
      <c r="A764" s="352"/>
      <c r="B764" s="352"/>
      <c r="C764" s="352"/>
      <c r="D764" s="352"/>
      <c r="E764" s="352"/>
      <c r="F764" s="352"/>
      <c r="G764" s="352"/>
      <c r="H764" s="352"/>
      <c r="I764" s="352"/>
      <c r="J764" s="352"/>
      <c r="K764" s="352"/>
      <c r="L764" s="352"/>
      <c r="M764" s="352"/>
      <c r="N764" s="352"/>
      <c r="O764" s="352"/>
      <c r="P764" s="352"/>
      <c r="Q764" s="352"/>
      <c r="R764" s="352"/>
      <c r="S764" s="352"/>
      <c r="T764" s="352"/>
      <c r="U764" s="352"/>
      <c r="V764" s="352"/>
      <c r="W764" s="352"/>
      <c r="X764" s="352"/>
      <c r="Y764" s="352"/>
      <c r="Z764" s="352"/>
      <c r="AA764" s="352"/>
    </row>
    <row r="765">
      <c r="A765" s="352"/>
      <c r="B765" s="352"/>
      <c r="C765" s="352"/>
      <c r="D765" s="352"/>
      <c r="E765" s="352"/>
      <c r="F765" s="352"/>
      <c r="G765" s="352"/>
      <c r="H765" s="352"/>
      <c r="I765" s="352"/>
      <c r="J765" s="352"/>
      <c r="K765" s="352"/>
      <c r="L765" s="352"/>
      <c r="M765" s="352"/>
      <c r="N765" s="352"/>
      <c r="O765" s="352"/>
      <c r="P765" s="352"/>
      <c r="Q765" s="352"/>
      <c r="R765" s="352"/>
      <c r="S765" s="352"/>
      <c r="T765" s="352"/>
      <c r="U765" s="352"/>
      <c r="V765" s="352"/>
      <c r="W765" s="352"/>
      <c r="X765" s="352"/>
      <c r="Y765" s="352"/>
      <c r="Z765" s="352"/>
      <c r="AA765" s="352"/>
    </row>
    <row r="766">
      <c r="A766" s="352"/>
      <c r="B766" s="352"/>
      <c r="C766" s="352"/>
      <c r="D766" s="352"/>
      <c r="E766" s="352"/>
      <c r="F766" s="352"/>
      <c r="G766" s="352"/>
      <c r="H766" s="352"/>
      <c r="I766" s="352"/>
      <c r="J766" s="352"/>
      <c r="K766" s="352"/>
      <c r="L766" s="352"/>
      <c r="M766" s="352"/>
      <c r="N766" s="352"/>
      <c r="O766" s="352"/>
      <c r="P766" s="352"/>
      <c r="Q766" s="352"/>
      <c r="R766" s="352"/>
      <c r="S766" s="352"/>
      <c r="T766" s="352"/>
      <c r="U766" s="352"/>
      <c r="V766" s="352"/>
      <c r="W766" s="352"/>
      <c r="X766" s="352"/>
      <c r="Y766" s="352"/>
      <c r="Z766" s="352"/>
      <c r="AA766" s="352"/>
    </row>
    <row r="767">
      <c r="A767" s="352"/>
      <c r="B767" s="352"/>
      <c r="C767" s="352"/>
      <c r="D767" s="352"/>
      <c r="E767" s="352"/>
      <c r="F767" s="352"/>
      <c r="G767" s="352"/>
      <c r="H767" s="352"/>
      <c r="I767" s="352"/>
      <c r="J767" s="352"/>
      <c r="K767" s="352"/>
      <c r="L767" s="352"/>
      <c r="M767" s="352"/>
      <c r="N767" s="352"/>
      <c r="O767" s="352"/>
      <c r="P767" s="352"/>
      <c r="Q767" s="352"/>
      <c r="R767" s="352"/>
      <c r="S767" s="352"/>
      <c r="T767" s="352"/>
      <c r="U767" s="352"/>
      <c r="V767" s="352"/>
      <c r="W767" s="352"/>
      <c r="X767" s="352"/>
      <c r="Y767" s="352"/>
      <c r="Z767" s="352"/>
      <c r="AA767" s="352"/>
    </row>
    <row r="768">
      <c r="A768" s="352"/>
      <c r="B768" s="352"/>
      <c r="C768" s="352"/>
      <c r="D768" s="352"/>
      <c r="E768" s="352"/>
      <c r="F768" s="352"/>
      <c r="G768" s="352"/>
      <c r="H768" s="352"/>
      <c r="I768" s="352"/>
      <c r="J768" s="352"/>
      <c r="K768" s="352"/>
      <c r="L768" s="352"/>
      <c r="M768" s="352"/>
      <c r="N768" s="352"/>
      <c r="O768" s="352"/>
      <c r="P768" s="352"/>
      <c r="Q768" s="352"/>
      <c r="R768" s="352"/>
      <c r="S768" s="352"/>
      <c r="T768" s="352"/>
      <c r="U768" s="352"/>
      <c r="V768" s="352"/>
      <c r="W768" s="352"/>
      <c r="X768" s="352"/>
      <c r="Y768" s="352"/>
      <c r="Z768" s="352"/>
      <c r="AA768" s="352"/>
    </row>
    <row r="769">
      <c r="A769" s="352"/>
      <c r="B769" s="352"/>
      <c r="C769" s="352"/>
      <c r="D769" s="352"/>
      <c r="E769" s="352"/>
      <c r="F769" s="352"/>
      <c r="G769" s="352"/>
      <c r="H769" s="352"/>
      <c r="I769" s="352"/>
      <c r="J769" s="352"/>
      <c r="K769" s="352"/>
      <c r="L769" s="352"/>
      <c r="M769" s="352"/>
      <c r="N769" s="352"/>
      <c r="O769" s="352"/>
      <c r="P769" s="352"/>
      <c r="Q769" s="352"/>
      <c r="R769" s="352"/>
      <c r="S769" s="352"/>
      <c r="T769" s="352"/>
      <c r="U769" s="352"/>
      <c r="V769" s="352"/>
      <c r="W769" s="352"/>
      <c r="X769" s="352"/>
      <c r="Y769" s="352"/>
      <c r="Z769" s="352"/>
      <c r="AA769" s="352"/>
    </row>
    <row r="770">
      <c r="A770" s="352"/>
      <c r="B770" s="352"/>
      <c r="C770" s="352"/>
      <c r="D770" s="352"/>
      <c r="E770" s="352"/>
      <c r="F770" s="352"/>
      <c r="G770" s="352"/>
      <c r="H770" s="352"/>
      <c r="I770" s="352"/>
      <c r="J770" s="352"/>
      <c r="K770" s="352"/>
      <c r="L770" s="352"/>
      <c r="M770" s="352"/>
      <c r="N770" s="352"/>
      <c r="O770" s="352"/>
      <c r="P770" s="352"/>
      <c r="Q770" s="352"/>
      <c r="R770" s="352"/>
      <c r="S770" s="352"/>
      <c r="T770" s="352"/>
      <c r="U770" s="352"/>
      <c r="V770" s="352"/>
      <c r="W770" s="352"/>
      <c r="X770" s="352"/>
      <c r="Y770" s="352"/>
      <c r="Z770" s="352"/>
      <c r="AA770" s="352"/>
    </row>
    <row r="771">
      <c r="A771" s="352"/>
      <c r="B771" s="352"/>
      <c r="C771" s="352"/>
      <c r="D771" s="352"/>
      <c r="E771" s="352"/>
      <c r="F771" s="352"/>
      <c r="G771" s="352"/>
      <c r="H771" s="352"/>
      <c r="I771" s="352"/>
      <c r="J771" s="352"/>
      <c r="K771" s="352"/>
      <c r="L771" s="352"/>
      <c r="M771" s="352"/>
      <c r="N771" s="352"/>
      <c r="O771" s="352"/>
      <c r="P771" s="352"/>
      <c r="Q771" s="352"/>
      <c r="R771" s="352"/>
      <c r="S771" s="352"/>
      <c r="T771" s="352"/>
      <c r="U771" s="352"/>
      <c r="V771" s="352"/>
      <c r="W771" s="352"/>
      <c r="X771" s="352"/>
      <c r="Y771" s="352"/>
      <c r="Z771" s="352"/>
      <c r="AA771" s="352"/>
    </row>
    <row r="772">
      <c r="A772" s="352"/>
      <c r="B772" s="352"/>
      <c r="C772" s="352"/>
      <c r="D772" s="352"/>
      <c r="E772" s="352"/>
      <c r="F772" s="352"/>
      <c r="G772" s="352"/>
      <c r="H772" s="352"/>
      <c r="I772" s="352"/>
      <c r="J772" s="352"/>
      <c r="K772" s="352"/>
      <c r="L772" s="352"/>
      <c r="M772" s="352"/>
      <c r="N772" s="352"/>
      <c r="O772" s="352"/>
      <c r="P772" s="352"/>
      <c r="Q772" s="352"/>
      <c r="R772" s="352"/>
      <c r="S772" s="352"/>
      <c r="T772" s="352"/>
      <c r="U772" s="352"/>
      <c r="V772" s="352"/>
      <c r="W772" s="352"/>
      <c r="X772" s="352"/>
      <c r="Y772" s="352"/>
      <c r="Z772" s="352"/>
      <c r="AA772" s="352"/>
    </row>
    <row r="773">
      <c r="A773" s="352"/>
      <c r="B773" s="352"/>
      <c r="C773" s="352"/>
      <c r="D773" s="352"/>
      <c r="E773" s="352"/>
      <c r="F773" s="352"/>
      <c r="G773" s="352"/>
      <c r="H773" s="352"/>
      <c r="I773" s="352"/>
      <c r="J773" s="352"/>
      <c r="K773" s="352"/>
      <c r="L773" s="352"/>
      <c r="M773" s="352"/>
      <c r="N773" s="352"/>
      <c r="O773" s="352"/>
      <c r="P773" s="352"/>
      <c r="Q773" s="352"/>
      <c r="R773" s="352"/>
      <c r="S773" s="352"/>
      <c r="T773" s="352"/>
      <c r="U773" s="352"/>
      <c r="V773" s="352"/>
      <c r="W773" s="352"/>
      <c r="X773" s="352"/>
      <c r="Y773" s="352"/>
      <c r="Z773" s="352"/>
      <c r="AA773" s="352"/>
    </row>
    <row r="774">
      <c r="A774" s="352"/>
      <c r="B774" s="352"/>
      <c r="C774" s="352"/>
      <c r="D774" s="352"/>
      <c r="E774" s="352"/>
      <c r="F774" s="352"/>
      <c r="G774" s="352"/>
      <c r="H774" s="352"/>
      <c r="I774" s="352"/>
      <c r="J774" s="352"/>
      <c r="K774" s="352"/>
      <c r="L774" s="352"/>
      <c r="M774" s="352"/>
      <c r="N774" s="352"/>
      <c r="O774" s="352"/>
      <c r="P774" s="352"/>
      <c r="Q774" s="352"/>
      <c r="R774" s="352"/>
      <c r="S774" s="352"/>
      <c r="T774" s="352"/>
      <c r="U774" s="352"/>
      <c r="V774" s="352"/>
      <c r="W774" s="352"/>
      <c r="X774" s="352"/>
      <c r="Y774" s="352"/>
      <c r="Z774" s="352"/>
      <c r="AA774" s="352"/>
    </row>
    <row r="775">
      <c r="A775" s="352"/>
      <c r="B775" s="352"/>
      <c r="C775" s="352"/>
      <c r="D775" s="352"/>
      <c r="E775" s="352"/>
      <c r="F775" s="352"/>
      <c r="G775" s="352"/>
      <c r="H775" s="352"/>
      <c r="I775" s="352"/>
      <c r="J775" s="352"/>
      <c r="K775" s="352"/>
      <c r="L775" s="352"/>
      <c r="M775" s="352"/>
      <c r="N775" s="352"/>
      <c r="O775" s="352"/>
      <c r="P775" s="352"/>
      <c r="Q775" s="352"/>
      <c r="R775" s="352"/>
      <c r="S775" s="352"/>
      <c r="T775" s="352"/>
      <c r="U775" s="352"/>
      <c r="V775" s="352"/>
      <c r="W775" s="352"/>
      <c r="X775" s="352"/>
      <c r="Y775" s="352"/>
      <c r="Z775" s="352"/>
      <c r="AA775" s="352"/>
    </row>
    <row r="776">
      <c r="A776" s="352"/>
      <c r="B776" s="352"/>
      <c r="C776" s="352"/>
      <c r="D776" s="352"/>
      <c r="E776" s="352"/>
      <c r="F776" s="352"/>
      <c r="G776" s="352"/>
      <c r="H776" s="352"/>
      <c r="I776" s="352"/>
      <c r="J776" s="352"/>
      <c r="K776" s="352"/>
      <c r="L776" s="352"/>
      <c r="M776" s="352"/>
      <c r="N776" s="352"/>
      <c r="O776" s="352"/>
      <c r="P776" s="352"/>
      <c r="Q776" s="352"/>
      <c r="R776" s="352"/>
      <c r="S776" s="352"/>
      <c r="T776" s="352"/>
      <c r="U776" s="352"/>
      <c r="V776" s="352"/>
      <c r="W776" s="352"/>
      <c r="X776" s="352"/>
      <c r="Y776" s="352"/>
      <c r="Z776" s="352"/>
      <c r="AA776" s="352"/>
    </row>
    <row r="777">
      <c r="A777" s="352"/>
      <c r="B777" s="352"/>
      <c r="C777" s="352"/>
      <c r="D777" s="352"/>
      <c r="E777" s="352"/>
      <c r="F777" s="352"/>
      <c r="G777" s="352"/>
      <c r="H777" s="352"/>
      <c r="I777" s="352"/>
      <c r="J777" s="352"/>
      <c r="K777" s="352"/>
      <c r="L777" s="352"/>
      <c r="M777" s="352"/>
      <c r="N777" s="352"/>
      <c r="O777" s="352"/>
      <c r="P777" s="352"/>
      <c r="Q777" s="352"/>
      <c r="R777" s="352"/>
      <c r="S777" s="352"/>
      <c r="T777" s="352"/>
      <c r="U777" s="352"/>
      <c r="V777" s="352"/>
      <c r="W777" s="352"/>
      <c r="X777" s="352"/>
      <c r="Y777" s="352"/>
      <c r="Z777" s="352"/>
      <c r="AA777" s="352"/>
    </row>
    <row r="778">
      <c r="A778" s="352"/>
      <c r="B778" s="352"/>
      <c r="C778" s="352"/>
      <c r="D778" s="352"/>
      <c r="E778" s="352"/>
      <c r="F778" s="352"/>
      <c r="G778" s="352"/>
      <c r="H778" s="352"/>
      <c r="I778" s="352"/>
      <c r="J778" s="352"/>
      <c r="K778" s="352"/>
      <c r="L778" s="352"/>
      <c r="M778" s="352"/>
      <c r="N778" s="352"/>
      <c r="O778" s="352"/>
      <c r="P778" s="352"/>
      <c r="Q778" s="352"/>
      <c r="R778" s="352"/>
      <c r="S778" s="352"/>
      <c r="T778" s="352"/>
      <c r="U778" s="352"/>
      <c r="V778" s="352"/>
      <c r="W778" s="352"/>
      <c r="X778" s="352"/>
      <c r="Y778" s="352"/>
      <c r="Z778" s="352"/>
      <c r="AA778" s="352"/>
    </row>
    <row r="779">
      <c r="A779" s="352"/>
      <c r="B779" s="352"/>
      <c r="C779" s="352"/>
      <c r="D779" s="352"/>
      <c r="E779" s="352"/>
      <c r="F779" s="352"/>
      <c r="G779" s="352"/>
      <c r="H779" s="352"/>
      <c r="I779" s="352"/>
      <c r="J779" s="352"/>
      <c r="K779" s="352"/>
      <c r="L779" s="352"/>
      <c r="M779" s="352"/>
      <c r="N779" s="352"/>
      <c r="O779" s="352"/>
      <c r="P779" s="352"/>
      <c r="Q779" s="352"/>
      <c r="R779" s="352"/>
      <c r="S779" s="352"/>
      <c r="T779" s="352"/>
      <c r="U779" s="352"/>
      <c r="V779" s="352"/>
      <c r="W779" s="352"/>
      <c r="X779" s="352"/>
      <c r="Y779" s="352"/>
      <c r="Z779" s="352"/>
      <c r="AA779" s="352"/>
    </row>
    <row r="780">
      <c r="A780" s="352"/>
      <c r="B780" s="352"/>
      <c r="C780" s="352"/>
      <c r="D780" s="352"/>
      <c r="E780" s="352"/>
      <c r="F780" s="352"/>
      <c r="G780" s="352"/>
      <c r="H780" s="352"/>
      <c r="I780" s="352"/>
      <c r="J780" s="352"/>
      <c r="K780" s="352"/>
      <c r="L780" s="352"/>
      <c r="M780" s="352"/>
      <c r="N780" s="352"/>
      <c r="O780" s="352"/>
      <c r="P780" s="352"/>
      <c r="Q780" s="352"/>
      <c r="R780" s="352"/>
      <c r="S780" s="352"/>
      <c r="T780" s="352"/>
      <c r="U780" s="352"/>
      <c r="V780" s="352"/>
      <c r="W780" s="352"/>
      <c r="X780" s="352"/>
      <c r="Y780" s="352"/>
      <c r="Z780" s="352"/>
      <c r="AA780" s="352"/>
    </row>
    <row r="781">
      <c r="A781" s="352"/>
      <c r="B781" s="352"/>
      <c r="C781" s="352"/>
      <c r="D781" s="352"/>
      <c r="E781" s="352"/>
      <c r="F781" s="352"/>
      <c r="G781" s="352"/>
      <c r="H781" s="352"/>
      <c r="I781" s="352"/>
      <c r="J781" s="352"/>
      <c r="K781" s="352"/>
      <c r="L781" s="352"/>
      <c r="M781" s="352"/>
      <c r="N781" s="352"/>
      <c r="O781" s="352"/>
      <c r="P781" s="352"/>
      <c r="Q781" s="352"/>
      <c r="R781" s="352"/>
      <c r="S781" s="352"/>
      <c r="T781" s="352"/>
      <c r="U781" s="352"/>
      <c r="V781" s="352"/>
      <c r="W781" s="352"/>
      <c r="X781" s="352"/>
      <c r="Y781" s="352"/>
      <c r="Z781" s="352"/>
      <c r="AA781" s="352"/>
    </row>
    <row r="782">
      <c r="A782" s="352"/>
      <c r="B782" s="352"/>
      <c r="C782" s="352"/>
      <c r="D782" s="352"/>
      <c r="E782" s="352"/>
      <c r="F782" s="352"/>
      <c r="G782" s="352"/>
      <c r="H782" s="352"/>
      <c r="I782" s="352"/>
      <c r="J782" s="352"/>
      <c r="K782" s="352"/>
      <c r="L782" s="352"/>
      <c r="M782" s="352"/>
      <c r="N782" s="352"/>
      <c r="O782" s="352"/>
      <c r="P782" s="352"/>
      <c r="Q782" s="352"/>
      <c r="R782" s="352"/>
      <c r="S782" s="352"/>
      <c r="T782" s="352"/>
      <c r="U782" s="352"/>
      <c r="V782" s="352"/>
      <c r="W782" s="352"/>
      <c r="X782" s="352"/>
      <c r="Y782" s="352"/>
      <c r="Z782" s="352"/>
      <c r="AA782" s="352"/>
    </row>
    <row r="783">
      <c r="A783" s="352"/>
      <c r="B783" s="352"/>
      <c r="C783" s="352"/>
      <c r="D783" s="352"/>
      <c r="E783" s="352"/>
      <c r="F783" s="352"/>
      <c r="G783" s="352"/>
      <c r="H783" s="352"/>
      <c r="I783" s="352"/>
      <c r="J783" s="352"/>
      <c r="K783" s="352"/>
      <c r="L783" s="352"/>
      <c r="M783" s="352"/>
      <c r="N783" s="352"/>
      <c r="O783" s="352"/>
      <c r="P783" s="352"/>
      <c r="Q783" s="352"/>
      <c r="R783" s="352"/>
      <c r="S783" s="352"/>
      <c r="T783" s="352"/>
      <c r="U783" s="352"/>
      <c r="V783" s="352"/>
      <c r="W783" s="352"/>
      <c r="X783" s="352"/>
      <c r="Y783" s="352"/>
      <c r="Z783" s="352"/>
      <c r="AA783" s="352"/>
    </row>
    <row r="784">
      <c r="A784" s="352"/>
      <c r="B784" s="352"/>
      <c r="C784" s="352"/>
      <c r="D784" s="352"/>
      <c r="E784" s="352"/>
      <c r="F784" s="352"/>
      <c r="G784" s="352"/>
      <c r="H784" s="352"/>
      <c r="I784" s="352"/>
      <c r="J784" s="352"/>
      <c r="K784" s="352"/>
      <c r="L784" s="352"/>
      <c r="M784" s="352"/>
      <c r="N784" s="352"/>
      <c r="O784" s="352"/>
      <c r="P784" s="352"/>
      <c r="Q784" s="352"/>
      <c r="R784" s="352"/>
      <c r="S784" s="352"/>
      <c r="T784" s="352"/>
      <c r="U784" s="352"/>
      <c r="V784" s="352"/>
      <c r="W784" s="352"/>
      <c r="X784" s="352"/>
      <c r="Y784" s="352"/>
      <c r="Z784" s="352"/>
      <c r="AA784" s="352"/>
    </row>
    <row r="785">
      <c r="A785" s="352"/>
      <c r="B785" s="352"/>
      <c r="C785" s="352"/>
      <c r="D785" s="352"/>
      <c r="E785" s="352"/>
      <c r="F785" s="352"/>
      <c r="G785" s="352"/>
      <c r="H785" s="352"/>
      <c r="I785" s="352"/>
      <c r="J785" s="352"/>
      <c r="K785" s="352"/>
      <c r="L785" s="352"/>
      <c r="M785" s="352"/>
      <c r="N785" s="352"/>
      <c r="O785" s="352"/>
      <c r="P785" s="352"/>
      <c r="Q785" s="352"/>
      <c r="R785" s="352"/>
      <c r="S785" s="352"/>
      <c r="T785" s="352"/>
      <c r="U785" s="352"/>
      <c r="V785" s="352"/>
      <c r="W785" s="352"/>
      <c r="X785" s="352"/>
      <c r="Y785" s="352"/>
      <c r="Z785" s="352"/>
      <c r="AA785" s="352"/>
    </row>
    <row r="786">
      <c r="A786" s="352"/>
      <c r="B786" s="352"/>
      <c r="C786" s="352"/>
      <c r="D786" s="352"/>
      <c r="E786" s="352"/>
      <c r="F786" s="352"/>
      <c r="G786" s="352"/>
      <c r="H786" s="352"/>
      <c r="I786" s="352"/>
      <c r="J786" s="352"/>
      <c r="K786" s="352"/>
      <c r="L786" s="352"/>
      <c r="M786" s="352"/>
      <c r="N786" s="352"/>
      <c r="O786" s="352"/>
      <c r="P786" s="352"/>
      <c r="Q786" s="352"/>
      <c r="R786" s="352"/>
      <c r="S786" s="352"/>
      <c r="T786" s="352"/>
      <c r="U786" s="352"/>
      <c r="V786" s="352"/>
      <c r="W786" s="352"/>
      <c r="X786" s="352"/>
      <c r="Y786" s="352"/>
      <c r="Z786" s="352"/>
      <c r="AA786" s="352"/>
    </row>
    <row r="787">
      <c r="A787" s="352"/>
      <c r="B787" s="352"/>
      <c r="C787" s="352"/>
      <c r="D787" s="352"/>
      <c r="E787" s="352"/>
      <c r="F787" s="352"/>
      <c r="G787" s="352"/>
      <c r="H787" s="352"/>
      <c r="I787" s="352"/>
      <c r="J787" s="352"/>
      <c r="K787" s="352"/>
      <c r="L787" s="352"/>
      <c r="M787" s="352"/>
      <c r="N787" s="352"/>
      <c r="O787" s="352"/>
      <c r="P787" s="352"/>
      <c r="Q787" s="352"/>
      <c r="R787" s="352"/>
      <c r="S787" s="352"/>
      <c r="T787" s="352"/>
      <c r="U787" s="352"/>
      <c r="V787" s="352"/>
      <c r="W787" s="352"/>
      <c r="X787" s="352"/>
      <c r="Y787" s="352"/>
      <c r="Z787" s="352"/>
      <c r="AA787" s="352"/>
    </row>
    <row r="788">
      <c r="A788" s="352"/>
      <c r="B788" s="352"/>
      <c r="C788" s="352"/>
      <c r="D788" s="352"/>
      <c r="E788" s="352"/>
      <c r="F788" s="352"/>
      <c r="G788" s="352"/>
      <c r="H788" s="352"/>
      <c r="I788" s="352"/>
      <c r="J788" s="352"/>
      <c r="K788" s="352"/>
      <c r="L788" s="352"/>
      <c r="M788" s="352"/>
      <c r="N788" s="352"/>
      <c r="O788" s="352"/>
      <c r="P788" s="352"/>
      <c r="Q788" s="352"/>
      <c r="R788" s="352"/>
      <c r="S788" s="352"/>
      <c r="T788" s="352"/>
      <c r="U788" s="352"/>
      <c r="V788" s="352"/>
      <c r="W788" s="352"/>
      <c r="X788" s="352"/>
      <c r="Y788" s="352"/>
      <c r="Z788" s="352"/>
      <c r="AA788" s="352"/>
    </row>
    <row r="789">
      <c r="A789" s="352"/>
      <c r="B789" s="352"/>
      <c r="C789" s="352"/>
      <c r="D789" s="352"/>
      <c r="E789" s="352"/>
      <c r="F789" s="352"/>
      <c r="G789" s="352"/>
      <c r="H789" s="352"/>
      <c r="I789" s="352"/>
      <c r="J789" s="352"/>
      <c r="K789" s="352"/>
      <c r="L789" s="352"/>
      <c r="M789" s="352"/>
      <c r="N789" s="352"/>
      <c r="O789" s="352"/>
      <c r="P789" s="352"/>
      <c r="Q789" s="352"/>
      <c r="R789" s="352"/>
      <c r="S789" s="352"/>
      <c r="T789" s="352"/>
      <c r="U789" s="352"/>
      <c r="V789" s="352"/>
      <c r="W789" s="352"/>
      <c r="X789" s="352"/>
      <c r="Y789" s="352"/>
      <c r="Z789" s="352"/>
      <c r="AA789" s="352"/>
    </row>
    <row r="790">
      <c r="A790" s="352"/>
      <c r="B790" s="352"/>
      <c r="C790" s="352"/>
      <c r="D790" s="352"/>
      <c r="E790" s="352"/>
      <c r="F790" s="352"/>
      <c r="G790" s="352"/>
      <c r="H790" s="352"/>
      <c r="I790" s="352"/>
      <c r="J790" s="352"/>
      <c r="K790" s="352"/>
      <c r="L790" s="352"/>
      <c r="M790" s="352"/>
      <c r="N790" s="352"/>
      <c r="O790" s="352"/>
      <c r="P790" s="352"/>
      <c r="Q790" s="352"/>
      <c r="R790" s="352"/>
      <c r="S790" s="352"/>
      <c r="T790" s="352"/>
      <c r="U790" s="352"/>
      <c r="V790" s="352"/>
      <c r="W790" s="352"/>
      <c r="X790" s="352"/>
      <c r="Y790" s="352"/>
      <c r="Z790" s="352"/>
      <c r="AA790" s="352"/>
    </row>
    <row r="791">
      <c r="A791" s="352"/>
      <c r="B791" s="352"/>
      <c r="C791" s="352"/>
      <c r="D791" s="352"/>
      <c r="E791" s="352"/>
      <c r="F791" s="352"/>
      <c r="G791" s="352"/>
      <c r="H791" s="352"/>
      <c r="I791" s="352"/>
      <c r="J791" s="352"/>
      <c r="K791" s="352"/>
      <c r="L791" s="352"/>
      <c r="M791" s="352"/>
      <c r="N791" s="352"/>
      <c r="O791" s="352"/>
      <c r="P791" s="352"/>
      <c r="Q791" s="352"/>
      <c r="R791" s="352"/>
      <c r="S791" s="352"/>
      <c r="T791" s="352"/>
      <c r="U791" s="352"/>
      <c r="V791" s="352"/>
      <c r="W791" s="352"/>
      <c r="X791" s="352"/>
      <c r="Y791" s="352"/>
      <c r="Z791" s="352"/>
      <c r="AA791" s="352"/>
    </row>
    <row r="792">
      <c r="A792" s="352"/>
      <c r="B792" s="352"/>
      <c r="C792" s="352"/>
      <c r="D792" s="352"/>
      <c r="E792" s="352"/>
      <c r="F792" s="352"/>
      <c r="G792" s="352"/>
      <c r="H792" s="352"/>
      <c r="I792" s="352"/>
      <c r="J792" s="352"/>
      <c r="K792" s="352"/>
      <c r="L792" s="352"/>
      <c r="M792" s="352"/>
      <c r="N792" s="352"/>
      <c r="O792" s="352"/>
      <c r="P792" s="352"/>
      <c r="Q792" s="352"/>
      <c r="R792" s="352"/>
      <c r="S792" s="352"/>
      <c r="T792" s="352"/>
      <c r="U792" s="352"/>
      <c r="V792" s="352"/>
      <c r="W792" s="352"/>
      <c r="X792" s="352"/>
      <c r="Y792" s="352"/>
      <c r="Z792" s="352"/>
      <c r="AA792" s="352"/>
    </row>
    <row r="793">
      <c r="A793" s="352"/>
      <c r="B793" s="352"/>
      <c r="C793" s="352"/>
      <c r="D793" s="352"/>
      <c r="E793" s="352"/>
      <c r="F793" s="352"/>
      <c r="G793" s="352"/>
      <c r="H793" s="352"/>
      <c r="I793" s="352"/>
      <c r="J793" s="352"/>
      <c r="K793" s="352"/>
      <c r="L793" s="352"/>
      <c r="M793" s="352"/>
      <c r="N793" s="352"/>
      <c r="O793" s="352"/>
      <c r="P793" s="352"/>
      <c r="Q793" s="352"/>
      <c r="R793" s="352"/>
      <c r="S793" s="352"/>
      <c r="T793" s="352"/>
      <c r="U793" s="352"/>
      <c r="V793" s="352"/>
      <c r="W793" s="352"/>
      <c r="X793" s="352"/>
      <c r="Y793" s="352"/>
      <c r="Z793" s="352"/>
      <c r="AA793" s="352"/>
    </row>
    <row r="794">
      <c r="A794" s="352"/>
      <c r="B794" s="352"/>
      <c r="C794" s="352"/>
      <c r="D794" s="352"/>
      <c r="E794" s="352"/>
      <c r="F794" s="352"/>
      <c r="G794" s="352"/>
      <c r="H794" s="352"/>
      <c r="I794" s="352"/>
      <c r="J794" s="352"/>
      <c r="K794" s="352"/>
      <c r="L794" s="352"/>
      <c r="M794" s="352"/>
      <c r="N794" s="352"/>
      <c r="O794" s="352"/>
      <c r="P794" s="352"/>
      <c r="Q794" s="352"/>
      <c r="R794" s="352"/>
      <c r="S794" s="352"/>
      <c r="T794" s="352"/>
      <c r="U794" s="352"/>
      <c r="V794" s="352"/>
      <c r="W794" s="352"/>
      <c r="X794" s="352"/>
      <c r="Y794" s="352"/>
      <c r="Z794" s="352"/>
      <c r="AA794" s="352"/>
    </row>
    <row r="795">
      <c r="A795" s="352"/>
      <c r="B795" s="352"/>
      <c r="C795" s="352"/>
      <c r="D795" s="352"/>
      <c r="E795" s="352"/>
      <c r="F795" s="352"/>
      <c r="G795" s="352"/>
      <c r="H795" s="352"/>
      <c r="I795" s="352"/>
      <c r="J795" s="352"/>
      <c r="K795" s="352"/>
      <c r="L795" s="352"/>
      <c r="M795" s="352"/>
      <c r="N795" s="352"/>
      <c r="O795" s="352"/>
      <c r="P795" s="352"/>
      <c r="Q795" s="352"/>
      <c r="R795" s="352"/>
      <c r="S795" s="352"/>
      <c r="T795" s="352"/>
      <c r="U795" s="352"/>
      <c r="V795" s="352"/>
      <c r="W795" s="352"/>
      <c r="X795" s="352"/>
      <c r="Y795" s="352"/>
      <c r="Z795" s="352"/>
      <c r="AA795" s="352"/>
    </row>
    <row r="796">
      <c r="A796" s="352"/>
      <c r="B796" s="352"/>
      <c r="C796" s="352"/>
      <c r="D796" s="352"/>
      <c r="E796" s="352"/>
      <c r="F796" s="352"/>
      <c r="G796" s="352"/>
      <c r="H796" s="352"/>
      <c r="I796" s="352"/>
      <c r="J796" s="352"/>
      <c r="K796" s="352"/>
      <c r="L796" s="352"/>
      <c r="M796" s="352"/>
      <c r="N796" s="352"/>
      <c r="O796" s="352"/>
      <c r="P796" s="352"/>
      <c r="Q796" s="352"/>
      <c r="R796" s="352"/>
      <c r="S796" s="352"/>
      <c r="T796" s="352"/>
      <c r="U796" s="352"/>
      <c r="V796" s="352"/>
      <c r="W796" s="352"/>
      <c r="X796" s="352"/>
      <c r="Y796" s="352"/>
      <c r="Z796" s="352"/>
      <c r="AA796" s="352"/>
    </row>
    <row r="797">
      <c r="A797" s="352"/>
      <c r="B797" s="352"/>
      <c r="C797" s="352"/>
      <c r="D797" s="352"/>
      <c r="E797" s="352"/>
      <c r="F797" s="352"/>
      <c r="G797" s="352"/>
      <c r="H797" s="352"/>
      <c r="I797" s="352"/>
      <c r="J797" s="352"/>
      <c r="K797" s="352"/>
      <c r="L797" s="352"/>
      <c r="M797" s="352"/>
      <c r="N797" s="352"/>
      <c r="O797" s="352"/>
      <c r="P797" s="352"/>
      <c r="Q797" s="352"/>
      <c r="R797" s="352"/>
      <c r="S797" s="352"/>
      <c r="T797" s="352"/>
      <c r="U797" s="352"/>
      <c r="V797" s="352"/>
      <c r="W797" s="352"/>
      <c r="X797" s="352"/>
      <c r="Y797" s="352"/>
      <c r="Z797" s="352"/>
      <c r="AA797" s="352"/>
    </row>
    <row r="798">
      <c r="A798" s="352"/>
      <c r="B798" s="352"/>
      <c r="C798" s="352"/>
      <c r="D798" s="352"/>
      <c r="E798" s="352"/>
      <c r="F798" s="352"/>
      <c r="G798" s="352"/>
      <c r="H798" s="352"/>
      <c r="I798" s="352"/>
      <c r="J798" s="352"/>
      <c r="K798" s="352"/>
      <c r="L798" s="352"/>
      <c r="M798" s="352"/>
      <c r="N798" s="352"/>
      <c r="O798" s="352"/>
      <c r="P798" s="352"/>
      <c r="Q798" s="352"/>
      <c r="R798" s="352"/>
      <c r="S798" s="352"/>
      <c r="T798" s="352"/>
      <c r="U798" s="352"/>
      <c r="V798" s="352"/>
      <c r="W798" s="352"/>
      <c r="X798" s="352"/>
      <c r="Y798" s="352"/>
      <c r="Z798" s="352"/>
      <c r="AA798" s="352"/>
    </row>
    <row r="799">
      <c r="A799" s="352"/>
      <c r="B799" s="352"/>
      <c r="C799" s="352"/>
      <c r="D799" s="352"/>
      <c r="E799" s="352"/>
      <c r="F799" s="352"/>
      <c r="G799" s="352"/>
      <c r="H799" s="352"/>
      <c r="I799" s="352"/>
      <c r="J799" s="352"/>
      <c r="K799" s="352"/>
      <c r="L799" s="352"/>
      <c r="M799" s="352"/>
      <c r="N799" s="352"/>
      <c r="O799" s="352"/>
      <c r="P799" s="352"/>
      <c r="Q799" s="352"/>
      <c r="R799" s="352"/>
      <c r="S799" s="352"/>
      <c r="T799" s="352"/>
      <c r="U799" s="352"/>
      <c r="V799" s="352"/>
      <c r="W799" s="352"/>
      <c r="X799" s="352"/>
      <c r="Y799" s="352"/>
      <c r="Z799" s="352"/>
      <c r="AA799" s="352"/>
    </row>
    <row r="800">
      <c r="A800" s="352"/>
      <c r="B800" s="352"/>
      <c r="C800" s="352"/>
      <c r="D800" s="352"/>
      <c r="E800" s="352"/>
      <c r="F800" s="352"/>
      <c r="G800" s="352"/>
      <c r="H800" s="352"/>
      <c r="I800" s="352"/>
      <c r="J800" s="352"/>
      <c r="K800" s="352"/>
      <c r="L800" s="352"/>
      <c r="M800" s="352"/>
      <c r="N800" s="352"/>
      <c r="O800" s="352"/>
      <c r="P800" s="352"/>
      <c r="Q800" s="352"/>
      <c r="R800" s="352"/>
      <c r="S800" s="352"/>
      <c r="T800" s="352"/>
      <c r="U800" s="352"/>
      <c r="V800" s="352"/>
      <c r="W800" s="352"/>
      <c r="X800" s="352"/>
      <c r="Y800" s="352"/>
      <c r="Z800" s="352"/>
      <c r="AA800" s="352"/>
    </row>
    <row r="801">
      <c r="A801" s="352"/>
      <c r="B801" s="352"/>
      <c r="C801" s="352"/>
      <c r="D801" s="352"/>
      <c r="E801" s="352"/>
      <c r="F801" s="352"/>
      <c r="G801" s="352"/>
      <c r="H801" s="352"/>
      <c r="I801" s="352"/>
      <c r="J801" s="352"/>
      <c r="K801" s="352"/>
      <c r="L801" s="352"/>
      <c r="M801" s="352"/>
      <c r="N801" s="352"/>
      <c r="O801" s="352"/>
      <c r="P801" s="352"/>
      <c r="Q801" s="352"/>
      <c r="R801" s="352"/>
      <c r="S801" s="352"/>
      <c r="T801" s="352"/>
      <c r="U801" s="352"/>
      <c r="V801" s="352"/>
      <c r="W801" s="352"/>
      <c r="X801" s="352"/>
      <c r="Y801" s="352"/>
      <c r="Z801" s="352"/>
      <c r="AA801" s="352"/>
    </row>
    <row r="802">
      <c r="A802" s="352"/>
      <c r="B802" s="352"/>
      <c r="C802" s="352"/>
      <c r="D802" s="352"/>
      <c r="E802" s="352"/>
      <c r="F802" s="352"/>
      <c r="G802" s="352"/>
      <c r="H802" s="352"/>
      <c r="I802" s="352"/>
      <c r="J802" s="352"/>
      <c r="K802" s="352"/>
      <c r="L802" s="352"/>
      <c r="M802" s="352"/>
      <c r="N802" s="352"/>
      <c r="O802" s="352"/>
      <c r="P802" s="352"/>
      <c r="Q802" s="352"/>
      <c r="R802" s="352"/>
      <c r="S802" s="352"/>
      <c r="T802" s="352"/>
      <c r="U802" s="352"/>
      <c r="V802" s="352"/>
      <c r="W802" s="352"/>
      <c r="X802" s="352"/>
      <c r="Y802" s="352"/>
      <c r="Z802" s="352"/>
      <c r="AA802" s="352"/>
    </row>
    <row r="803">
      <c r="A803" s="352"/>
      <c r="B803" s="352"/>
      <c r="C803" s="352"/>
      <c r="D803" s="352"/>
      <c r="E803" s="352"/>
      <c r="F803" s="352"/>
      <c r="G803" s="352"/>
      <c r="H803" s="352"/>
      <c r="I803" s="352"/>
      <c r="J803" s="352"/>
      <c r="K803" s="352"/>
      <c r="L803" s="352"/>
      <c r="M803" s="352"/>
      <c r="N803" s="352"/>
      <c r="O803" s="352"/>
      <c r="P803" s="352"/>
      <c r="Q803" s="352"/>
      <c r="R803" s="352"/>
      <c r="S803" s="352"/>
      <c r="T803" s="352"/>
      <c r="U803" s="352"/>
      <c r="V803" s="352"/>
      <c r="W803" s="352"/>
      <c r="X803" s="352"/>
      <c r="Y803" s="352"/>
      <c r="Z803" s="352"/>
      <c r="AA803" s="352"/>
    </row>
    <row r="804">
      <c r="A804" s="352"/>
      <c r="B804" s="352"/>
      <c r="C804" s="352"/>
      <c r="D804" s="352"/>
      <c r="E804" s="352"/>
      <c r="F804" s="352"/>
      <c r="G804" s="352"/>
      <c r="H804" s="352"/>
      <c r="I804" s="352"/>
      <c r="J804" s="352"/>
      <c r="K804" s="352"/>
      <c r="L804" s="352"/>
      <c r="M804" s="352"/>
      <c r="N804" s="352"/>
      <c r="O804" s="352"/>
      <c r="P804" s="352"/>
      <c r="Q804" s="352"/>
      <c r="R804" s="352"/>
      <c r="S804" s="352"/>
      <c r="T804" s="352"/>
      <c r="U804" s="352"/>
      <c r="V804" s="352"/>
      <c r="W804" s="352"/>
      <c r="X804" s="352"/>
      <c r="Y804" s="352"/>
      <c r="Z804" s="352"/>
      <c r="AA804" s="352"/>
    </row>
    <row r="805">
      <c r="A805" s="352"/>
      <c r="B805" s="352"/>
      <c r="C805" s="352"/>
      <c r="D805" s="352"/>
      <c r="E805" s="352"/>
      <c r="F805" s="352"/>
      <c r="G805" s="352"/>
      <c r="H805" s="352"/>
      <c r="I805" s="352"/>
      <c r="J805" s="352"/>
      <c r="K805" s="352"/>
      <c r="L805" s="352"/>
      <c r="M805" s="352"/>
      <c r="N805" s="352"/>
      <c r="O805" s="352"/>
      <c r="P805" s="352"/>
      <c r="Q805" s="352"/>
      <c r="R805" s="352"/>
      <c r="S805" s="352"/>
      <c r="T805" s="352"/>
      <c r="U805" s="352"/>
      <c r="V805" s="352"/>
      <c r="W805" s="352"/>
      <c r="X805" s="352"/>
      <c r="Y805" s="352"/>
      <c r="Z805" s="352"/>
      <c r="AA805" s="352"/>
    </row>
    <row r="806">
      <c r="A806" s="352"/>
      <c r="B806" s="352"/>
      <c r="C806" s="352"/>
      <c r="D806" s="352"/>
      <c r="E806" s="352"/>
      <c r="F806" s="352"/>
      <c r="G806" s="352"/>
      <c r="H806" s="352"/>
      <c r="I806" s="352"/>
      <c r="J806" s="352"/>
      <c r="K806" s="352"/>
      <c r="L806" s="352"/>
      <c r="M806" s="352"/>
      <c r="N806" s="352"/>
      <c r="O806" s="352"/>
      <c r="P806" s="352"/>
      <c r="Q806" s="352"/>
      <c r="R806" s="352"/>
      <c r="S806" s="352"/>
      <c r="T806" s="352"/>
      <c r="U806" s="352"/>
      <c r="V806" s="352"/>
      <c r="W806" s="352"/>
      <c r="X806" s="352"/>
      <c r="Y806" s="352"/>
      <c r="Z806" s="352"/>
      <c r="AA806" s="352"/>
    </row>
    <row r="807">
      <c r="A807" s="352"/>
      <c r="B807" s="352"/>
      <c r="C807" s="352"/>
      <c r="D807" s="352"/>
      <c r="E807" s="352"/>
      <c r="F807" s="352"/>
      <c r="G807" s="352"/>
      <c r="H807" s="352"/>
      <c r="I807" s="352"/>
      <c r="J807" s="352"/>
      <c r="K807" s="352"/>
      <c r="L807" s="352"/>
      <c r="M807" s="352"/>
      <c r="N807" s="352"/>
      <c r="O807" s="352"/>
      <c r="P807" s="352"/>
      <c r="Q807" s="352"/>
      <c r="R807" s="352"/>
      <c r="S807" s="352"/>
      <c r="T807" s="352"/>
      <c r="U807" s="352"/>
      <c r="V807" s="352"/>
      <c r="W807" s="352"/>
      <c r="X807" s="352"/>
      <c r="Y807" s="352"/>
      <c r="Z807" s="352"/>
      <c r="AA807" s="352"/>
    </row>
    <row r="808">
      <c r="A808" s="352"/>
      <c r="B808" s="352"/>
      <c r="C808" s="352"/>
      <c r="D808" s="352"/>
      <c r="E808" s="352"/>
      <c r="F808" s="352"/>
      <c r="G808" s="352"/>
      <c r="H808" s="352"/>
      <c r="I808" s="352"/>
      <c r="J808" s="352"/>
      <c r="K808" s="352"/>
      <c r="L808" s="352"/>
      <c r="M808" s="352"/>
      <c r="N808" s="352"/>
      <c r="O808" s="352"/>
      <c r="P808" s="352"/>
      <c r="Q808" s="352"/>
      <c r="R808" s="352"/>
      <c r="S808" s="352"/>
      <c r="T808" s="352"/>
      <c r="U808" s="352"/>
      <c r="V808" s="352"/>
      <c r="W808" s="352"/>
      <c r="X808" s="352"/>
      <c r="Y808" s="352"/>
      <c r="Z808" s="352"/>
      <c r="AA808" s="352"/>
    </row>
    <row r="809">
      <c r="A809" s="352"/>
      <c r="B809" s="352"/>
      <c r="C809" s="352"/>
      <c r="D809" s="352"/>
      <c r="E809" s="352"/>
      <c r="F809" s="352"/>
      <c r="G809" s="352"/>
      <c r="H809" s="352"/>
      <c r="I809" s="352"/>
      <c r="J809" s="352"/>
      <c r="K809" s="352"/>
      <c r="L809" s="352"/>
      <c r="M809" s="352"/>
      <c r="N809" s="352"/>
      <c r="O809" s="352"/>
      <c r="P809" s="352"/>
      <c r="Q809" s="352"/>
      <c r="R809" s="352"/>
      <c r="S809" s="352"/>
      <c r="T809" s="352"/>
      <c r="U809" s="352"/>
      <c r="V809" s="352"/>
      <c r="W809" s="352"/>
      <c r="X809" s="352"/>
      <c r="Y809" s="352"/>
      <c r="Z809" s="352"/>
      <c r="AA809" s="352"/>
    </row>
    <row r="810">
      <c r="A810" s="352"/>
      <c r="B810" s="352"/>
      <c r="C810" s="352"/>
      <c r="D810" s="352"/>
      <c r="E810" s="352"/>
      <c r="F810" s="352"/>
      <c r="G810" s="352"/>
      <c r="H810" s="352"/>
      <c r="I810" s="352"/>
      <c r="J810" s="352"/>
      <c r="K810" s="352"/>
      <c r="L810" s="352"/>
      <c r="M810" s="352"/>
      <c r="N810" s="352"/>
      <c r="O810" s="352"/>
      <c r="P810" s="352"/>
      <c r="Q810" s="352"/>
      <c r="R810" s="352"/>
      <c r="S810" s="352"/>
      <c r="T810" s="352"/>
      <c r="U810" s="352"/>
      <c r="V810" s="352"/>
      <c r="W810" s="352"/>
      <c r="X810" s="352"/>
      <c r="Y810" s="352"/>
      <c r="Z810" s="352"/>
      <c r="AA810" s="352"/>
    </row>
    <row r="811">
      <c r="A811" s="352"/>
      <c r="B811" s="352"/>
      <c r="C811" s="352"/>
      <c r="D811" s="352"/>
      <c r="E811" s="352"/>
      <c r="F811" s="352"/>
      <c r="G811" s="352"/>
      <c r="H811" s="352"/>
      <c r="I811" s="352"/>
      <c r="J811" s="352"/>
      <c r="K811" s="352"/>
      <c r="L811" s="352"/>
      <c r="M811" s="352"/>
      <c r="N811" s="352"/>
      <c r="O811" s="352"/>
      <c r="P811" s="352"/>
      <c r="Q811" s="352"/>
      <c r="R811" s="352"/>
      <c r="S811" s="352"/>
      <c r="T811" s="352"/>
      <c r="U811" s="352"/>
      <c r="V811" s="352"/>
      <c r="W811" s="352"/>
      <c r="X811" s="352"/>
      <c r="Y811" s="352"/>
      <c r="Z811" s="352"/>
      <c r="AA811" s="352"/>
    </row>
    <row r="812">
      <c r="A812" s="352"/>
      <c r="B812" s="352"/>
      <c r="C812" s="352"/>
      <c r="D812" s="352"/>
      <c r="E812" s="352"/>
      <c r="F812" s="352"/>
      <c r="G812" s="352"/>
      <c r="H812" s="352"/>
      <c r="I812" s="352"/>
      <c r="J812" s="352"/>
      <c r="K812" s="352"/>
      <c r="L812" s="352"/>
      <c r="M812" s="352"/>
      <c r="N812" s="352"/>
      <c r="O812" s="352"/>
      <c r="P812" s="352"/>
      <c r="Q812" s="352"/>
      <c r="R812" s="352"/>
      <c r="S812" s="352"/>
      <c r="T812" s="352"/>
      <c r="U812" s="352"/>
      <c r="V812" s="352"/>
      <c r="W812" s="352"/>
      <c r="X812" s="352"/>
      <c r="Y812" s="352"/>
      <c r="Z812" s="352"/>
      <c r="AA812" s="352"/>
    </row>
    <row r="813">
      <c r="A813" s="352"/>
      <c r="B813" s="352"/>
      <c r="C813" s="352"/>
      <c r="D813" s="352"/>
      <c r="E813" s="352"/>
      <c r="F813" s="352"/>
      <c r="G813" s="352"/>
      <c r="H813" s="352"/>
      <c r="I813" s="352"/>
      <c r="J813" s="352"/>
      <c r="K813" s="352"/>
      <c r="L813" s="352"/>
      <c r="M813" s="352"/>
      <c r="N813" s="352"/>
      <c r="O813" s="352"/>
      <c r="P813" s="352"/>
      <c r="Q813" s="352"/>
      <c r="R813" s="352"/>
      <c r="S813" s="352"/>
      <c r="T813" s="352"/>
      <c r="U813" s="352"/>
      <c r="V813" s="352"/>
      <c r="W813" s="352"/>
      <c r="X813" s="352"/>
      <c r="Y813" s="352"/>
      <c r="Z813" s="352"/>
      <c r="AA813" s="352"/>
    </row>
    <row r="814">
      <c r="A814" s="352"/>
      <c r="B814" s="352"/>
      <c r="C814" s="352"/>
      <c r="D814" s="352"/>
      <c r="E814" s="352"/>
      <c r="F814" s="352"/>
      <c r="G814" s="352"/>
      <c r="H814" s="352"/>
      <c r="I814" s="352"/>
      <c r="J814" s="352"/>
      <c r="K814" s="352"/>
      <c r="L814" s="352"/>
      <c r="M814" s="352"/>
      <c r="N814" s="352"/>
      <c r="O814" s="352"/>
      <c r="P814" s="352"/>
      <c r="Q814" s="352"/>
      <c r="R814" s="352"/>
      <c r="S814" s="352"/>
      <c r="T814" s="352"/>
      <c r="U814" s="352"/>
      <c r="V814" s="352"/>
      <c r="W814" s="352"/>
      <c r="X814" s="352"/>
      <c r="Y814" s="352"/>
      <c r="Z814" s="352"/>
      <c r="AA814" s="352"/>
    </row>
    <row r="815">
      <c r="A815" s="352"/>
      <c r="B815" s="352"/>
      <c r="C815" s="352"/>
      <c r="D815" s="352"/>
      <c r="E815" s="352"/>
      <c r="F815" s="352"/>
      <c r="G815" s="352"/>
      <c r="H815" s="352"/>
      <c r="I815" s="352"/>
      <c r="J815" s="352"/>
      <c r="K815" s="352"/>
      <c r="L815" s="352"/>
      <c r="M815" s="352"/>
      <c r="N815" s="352"/>
      <c r="O815" s="352"/>
      <c r="P815" s="352"/>
      <c r="Q815" s="352"/>
      <c r="R815" s="352"/>
      <c r="S815" s="352"/>
      <c r="T815" s="352"/>
      <c r="U815" s="352"/>
      <c r="V815" s="352"/>
      <c r="W815" s="352"/>
      <c r="X815" s="352"/>
      <c r="Y815" s="352"/>
      <c r="Z815" s="352"/>
      <c r="AA815" s="352"/>
    </row>
    <row r="816">
      <c r="A816" s="352"/>
      <c r="B816" s="352"/>
      <c r="C816" s="352"/>
      <c r="D816" s="352"/>
      <c r="E816" s="352"/>
      <c r="F816" s="352"/>
      <c r="G816" s="352"/>
      <c r="H816" s="352"/>
      <c r="I816" s="352"/>
      <c r="J816" s="352"/>
      <c r="K816" s="352"/>
      <c r="L816" s="352"/>
      <c r="M816" s="352"/>
      <c r="N816" s="352"/>
      <c r="O816" s="352"/>
      <c r="P816" s="352"/>
      <c r="Q816" s="352"/>
      <c r="R816" s="352"/>
      <c r="S816" s="352"/>
      <c r="T816" s="352"/>
      <c r="U816" s="352"/>
      <c r="V816" s="352"/>
      <c r="W816" s="352"/>
      <c r="X816" s="352"/>
      <c r="Y816" s="352"/>
      <c r="Z816" s="352"/>
      <c r="AA816" s="352"/>
    </row>
    <row r="817">
      <c r="A817" s="352"/>
      <c r="B817" s="352"/>
      <c r="C817" s="352"/>
      <c r="D817" s="352"/>
      <c r="E817" s="352"/>
      <c r="F817" s="352"/>
      <c r="G817" s="352"/>
      <c r="H817" s="352"/>
      <c r="I817" s="352"/>
      <c r="J817" s="352"/>
      <c r="K817" s="352"/>
      <c r="L817" s="352"/>
      <c r="M817" s="352"/>
      <c r="N817" s="352"/>
      <c r="O817" s="352"/>
      <c r="P817" s="352"/>
      <c r="Q817" s="352"/>
      <c r="R817" s="352"/>
      <c r="S817" s="352"/>
      <c r="T817" s="352"/>
      <c r="U817" s="352"/>
      <c r="V817" s="352"/>
      <c r="W817" s="352"/>
      <c r="X817" s="352"/>
      <c r="Y817" s="352"/>
      <c r="Z817" s="352"/>
      <c r="AA817" s="352"/>
    </row>
    <row r="818">
      <c r="A818" s="352"/>
      <c r="B818" s="352"/>
      <c r="C818" s="352"/>
      <c r="D818" s="352"/>
      <c r="E818" s="352"/>
      <c r="F818" s="352"/>
      <c r="G818" s="352"/>
      <c r="H818" s="352"/>
      <c r="I818" s="352"/>
      <c r="J818" s="352"/>
      <c r="K818" s="352"/>
      <c r="L818" s="352"/>
      <c r="M818" s="352"/>
      <c r="N818" s="352"/>
      <c r="O818" s="352"/>
      <c r="P818" s="352"/>
      <c r="Q818" s="352"/>
      <c r="R818" s="352"/>
      <c r="S818" s="352"/>
      <c r="T818" s="352"/>
      <c r="U818" s="352"/>
      <c r="V818" s="352"/>
      <c r="W818" s="352"/>
      <c r="X818" s="352"/>
      <c r="Y818" s="352"/>
      <c r="Z818" s="352"/>
      <c r="AA818" s="352"/>
    </row>
    <row r="819">
      <c r="A819" s="352"/>
      <c r="B819" s="352"/>
      <c r="C819" s="352"/>
      <c r="D819" s="352"/>
      <c r="E819" s="352"/>
      <c r="F819" s="352"/>
      <c r="G819" s="352"/>
      <c r="H819" s="352"/>
      <c r="I819" s="352"/>
      <c r="J819" s="352"/>
      <c r="K819" s="352"/>
      <c r="L819" s="352"/>
      <c r="M819" s="352"/>
      <c r="N819" s="352"/>
      <c r="O819" s="352"/>
      <c r="P819" s="352"/>
      <c r="Q819" s="352"/>
      <c r="R819" s="352"/>
      <c r="S819" s="352"/>
      <c r="T819" s="352"/>
      <c r="U819" s="352"/>
      <c r="V819" s="352"/>
      <c r="W819" s="352"/>
      <c r="X819" s="352"/>
      <c r="Y819" s="352"/>
      <c r="Z819" s="352"/>
      <c r="AA819" s="352"/>
    </row>
    <row r="820">
      <c r="A820" s="352"/>
      <c r="B820" s="352"/>
      <c r="C820" s="352"/>
      <c r="D820" s="352"/>
      <c r="E820" s="352"/>
      <c r="F820" s="352"/>
      <c r="G820" s="352"/>
      <c r="H820" s="352"/>
      <c r="I820" s="352"/>
      <c r="J820" s="352"/>
      <c r="K820" s="352"/>
      <c r="L820" s="352"/>
      <c r="M820" s="352"/>
      <c r="N820" s="352"/>
      <c r="O820" s="352"/>
      <c r="P820" s="352"/>
      <c r="Q820" s="352"/>
      <c r="R820" s="352"/>
      <c r="S820" s="352"/>
      <c r="T820" s="352"/>
      <c r="U820" s="352"/>
      <c r="V820" s="352"/>
      <c r="W820" s="352"/>
      <c r="X820" s="352"/>
      <c r="Y820" s="352"/>
      <c r="Z820" s="352"/>
      <c r="AA820" s="352"/>
    </row>
    <row r="821">
      <c r="A821" s="352"/>
      <c r="B821" s="352"/>
      <c r="C821" s="352"/>
      <c r="D821" s="352"/>
      <c r="E821" s="352"/>
      <c r="F821" s="352"/>
      <c r="G821" s="352"/>
      <c r="H821" s="352"/>
      <c r="I821" s="352"/>
      <c r="J821" s="352"/>
      <c r="K821" s="352"/>
      <c r="L821" s="352"/>
      <c r="M821" s="352"/>
      <c r="N821" s="352"/>
      <c r="O821" s="352"/>
      <c r="P821" s="352"/>
      <c r="Q821" s="352"/>
      <c r="R821" s="352"/>
      <c r="S821" s="352"/>
      <c r="T821" s="352"/>
      <c r="U821" s="352"/>
      <c r="V821" s="352"/>
      <c r="W821" s="352"/>
      <c r="X821" s="352"/>
      <c r="Y821" s="352"/>
      <c r="Z821" s="352"/>
      <c r="AA821" s="352"/>
    </row>
    <row r="822">
      <c r="A822" s="352"/>
      <c r="B822" s="352"/>
      <c r="C822" s="352"/>
      <c r="D822" s="352"/>
      <c r="E822" s="352"/>
      <c r="F822" s="352"/>
      <c r="G822" s="352"/>
      <c r="H822" s="352"/>
      <c r="I822" s="352"/>
      <c r="J822" s="352"/>
      <c r="K822" s="352"/>
      <c r="L822" s="352"/>
      <c r="M822" s="352"/>
      <c r="N822" s="352"/>
      <c r="O822" s="352"/>
      <c r="P822" s="352"/>
      <c r="Q822" s="352"/>
      <c r="R822" s="352"/>
      <c r="S822" s="352"/>
      <c r="T822" s="352"/>
      <c r="U822" s="352"/>
      <c r="V822" s="352"/>
      <c r="W822" s="352"/>
      <c r="X822" s="352"/>
      <c r="Y822" s="352"/>
      <c r="Z822" s="352"/>
      <c r="AA822" s="352"/>
    </row>
    <row r="823">
      <c r="A823" s="352"/>
      <c r="B823" s="352"/>
      <c r="C823" s="352"/>
      <c r="D823" s="352"/>
      <c r="E823" s="352"/>
      <c r="F823" s="352"/>
      <c r="G823" s="352"/>
      <c r="H823" s="352"/>
      <c r="I823" s="352"/>
      <c r="J823" s="352"/>
      <c r="K823" s="352"/>
      <c r="L823" s="352"/>
      <c r="M823" s="352"/>
      <c r="N823" s="352"/>
      <c r="O823" s="352"/>
      <c r="P823" s="352"/>
      <c r="Q823" s="352"/>
      <c r="R823" s="352"/>
      <c r="S823" s="352"/>
      <c r="T823" s="352"/>
      <c r="U823" s="352"/>
      <c r="V823" s="352"/>
      <c r="W823" s="352"/>
      <c r="X823" s="352"/>
      <c r="Y823" s="352"/>
      <c r="Z823" s="352"/>
      <c r="AA823" s="352"/>
    </row>
    <row r="824">
      <c r="A824" s="352"/>
      <c r="B824" s="352"/>
      <c r="C824" s="352"/>
      <c r="D824" s="352"/>
      <c r="E824" s="352"/>
      <c r="F824" s="352"/>
      <c r="G824" s="352"/>
      <c r="H824" s="352"/>
      <c r="I824" s="352"/>
      <c r="J824" s="352"/>
      <c r="K824" s="352"/>
      <c r="L824" s="352"/>
      <c r="M824" s="352"/>
      <c r="N824" s="352"/>
      <c r="O824" s="352"/>
      <c r="P824" s="352"/>
      <c r="Q824" s="352"/>
      <c r="R824" s="352"/>
      <c r="S824" s="352"/>
      <c r="T824" s="352"/>
      <c r="U824" s="352"/>
      <c r="V824" s="352"/>
      <c r="W824" s="352"/>
      <c r="X824" s="352"/>
      <c r="Y824" s="352"/>
      <c r="Z824" s="352"/>
      <c r="AA824" s="352"/>
    </row>
    <row r="825">
      <c r="A825" s="352"/>
      <c r="B825" s="352"/>
      <c r="C825" s="352"/>
      <c r="D825" s="352"/>
      <c r="E825" s="352"/>
      <c r="F825" s="352"/>
      <c r="G825" s="352"/>
      <c r="H825" s="352"/>
      <c r="I825" s="352"/>
      <c r="J825" s="352"/>
      <c r="K825" s="352"/>
      <c r="L825" s="352"/>
      <c r="M825" s="352"/>
      <c r="N825" s="352"/>
      <c r="O825" s="352"/>
      <c r="P825" s="352"/>
      <c r="Q825" s="352"/>
      <c r="R825" s="352"/>
      <c r="S825" s="352"/>
      <c r="T825" s="352"/>
      <c r="U825" s="352"/>
      <c r="V825" s="352"/>
      <c r="W825" s="352"/>
      <c r="X825" s="352"/>
      <c r="Y825" s="352"/>
      <c r="Z825" s="352"/>
      <c r="AA825" s="352"/>
    </row>
    <row r="826">
      <c r="A826" s="352"/>
      <c r="B826" s="352"/>
      <c r="C826" s="352"/>
      <c r="D826" s="352"/>
      <c r="E826" s="352"/>
      <c r="F826" s="352"/>
      <c r="G826" s="352"/>
      <c r="H826" s="352"/>
      <c r="I826" s="352"/>
      <c r="J826" s="352"/>
      <c r="K826" s="352"/>
      <c r="L826" s="352"/>
      <c r="M826" s="352"/>
      <c r="N826" s="352"/>
      <c r="O826" s="352"/>
      <c r="P826" s="352"/>
      <c r="Q826" s="352"/>
      <c r="R826" s="352"/>
      <c r="S826" s="352"/>
      <c r="T826" s="352"/>
      <c r="U826" s="352"/>
      <c r="V826" s="352"/>
      <c r="W826" s="352"/>
      <c r="X826" s="352"/>
      <c r="Y826" s="352"/>
      <c r="Z826" s="352"/>
      <c r="AA826" s="352"/>
    </row>
    <row r="827">
      <c r="A827" s="352"/>
      <c r="B827" s="352"/>
      <c r="C827" s="352"/>
      <c r="D827" s="352"/>
      <c r="E827" s="352"/>
      <c r="F827" s="352"/>
      <c r="G827" s="352"/>
      <c r="H827" s="352"/>
      <c r="I827" s="352"/>
      <c r="J827" s="352"/>
      <c r="K827" s="352"/>
      <c r="L827" s="352"/>
      <c r="M827" s="352"/>
      <c r="N827" s="352"/>
      <c r="O827" s="352"/>
      <c r="P827" s="352"/>
      <c r="Q827" s="352"/>
      <c r="R827" s="352"/>
      <c r="S827" s="352"/>
      <c r="T827" s="352"/>
      <c r="U827" s="352"/>
      <c r="V827" s="352"/>
      <c r="W827" s="352"/>
      <c r="X827" s="352"/>
      <c r="Y827" s="352"/>
      <c r="Z827" s="352"/>
      <c r="AA827" s="352"/>
    </row>
    <row r="828">
      <c r="A828" s="352"/>
      <c r="B828" s="352"/>
      <c r="C828" s="352"/>
      <c r="D828" s="352"/>
      <c r="E828" s="352"/>
      <c r="F828" s="352"/>
      <c r="G828" s="352"/>
      <c r="H828" s="352"/>
      <c r="I828" s="352"/>
      <c r="J828" s="352"/>
      <c r="K828" s="352"/>
      <c r="L828" s="352"/>
      <c r="M828" s="352"/>
      <c r="N828" s="352"/>
      <c r="O828" s="352"/>
      <c r="P828" s="352"/>
      <c r="Q828" s="352"/>
      <c r="R828" s="352"/>
      <c r="S828" s="352"/>
      <c r="T828" s="352"/>
      <c r="U828" s="352"/>
      <c r="V828" s="352"/>
      <c r="W828" s="352"/>
      <c r="X828" s="352"/>
      <c r="Y828" s="352"/>
      <c r="Z828" s="352"/>
      <c r="AA828" s="352"/>
    </row>
    <row r="829">
      <c r="A829" s="352"/>
      <c r="B829" s="352"/>
      <c r="C829" s="352"/>
      <c r="D829" s="352"/>
      <c r="E829" s="352"/>
      <c r="F829" s="352"/>
      <c r="G829" s="352"/>
      <c r="H829" s="352"/>
      <c r="I829" s="352"/>
      <c r="J829" s="352"/>
      <c r="K829" s="352"/>
      <c r="L829" s="352"/>
      <c r="M829" s="352"/>
      <c r="N829" s="352"/>
      <c r="O829" s="352"/>
      <c r="P829" s="352"/>
      <c r="Q829" s="352"/>
      <c r="R829" s="352"/>
      <c r="S829" s="352"/>
      <c r="T829" s="352"/>
      <c r="U829" s="352"/>
      <c r="V829" s="352"/>
      <c r="W829" s="352"/>
      <c r="X829" s="352"/>
      <c r="Y829" s="352"/>
      <c r="Z829" s="352"/>
      <c r="AA829" s="352"/>
    </row>
    <row r="830">
      <c r="A830" s="352"/>
      <c r="B830" s="352"/>
      <c r="C830" s="352"/>
      <c r="D830" s="352"/>
      <c r="E830" s="352"/>
      <c r="F830" s="352"/>
      <c r="G830" s="352"/>
      <c r="H830" s="352"/>
      <c r="I830" s="352"/>
      <c r="J830" s="352"/>
      <c r="K830" s="352"/>
      <c r="L830" s="352"/>
      <c r="M830" s="352"/>
      <c r="N830" s="352"/>
      <c r="O830" s="352"/>
      <c r="P830" s="352"/>
      <c r="Q830" s="352"/>
      <c r="R830" s="352"/>
      <c r="S830" s="352"/>
      <c r="T830" s="352"/>
      <c r="U830" s="352"/>
      <c r="V830" s="352"/>
      <c r="W830" s="352"/>
      <c r="X830" s="352"/>
      <c r="Y830" s="352"/>
      <c r="Z830" s="352"/>
      <c r="AA830" s="352"/>
    </row>
    <row r="831">
      <c r="A831" s="352"/>
      <c r="B831" s="352"/>
      <c r="C831" s="352"/>
      <c r="D831" s="352"/>
      <c r="E831" s="352"/>
      <c r="F831" s="352"/>
      <c r="G831" s="352"/>
      <c r="H831" s="352"/>
      <c r="I831" s="352"/>
      <c r="J831" s="352"/>
      <c r="K831" s="352"/>
      <c r="L831" s="352"/>
      <c r="M831" s="352"/>
      <c r="N831" s="352"/>
      <c r="O831" s="352"/>
      <c r="P831" s="352"/>
      <c r="Q831" s="352"/>
      <c r="R831" s="352"/>
      <c r="S831" s="352"/>
      <c r="T831" s="352"/>
      <c r="U831" s="352"/>
      <c r="V831" s="352"/>
      <c r="W831" s="352"/>
      <c r="X831" s="352"/>
      <c r="Y831" s="352"/>
      <c r="Z831" s="352"/>
      <c r="AA831" s="352"/>
    </row>
    <row r="832">
      <c r="A832" s="352"/>
      <c r="B832" s="352"/>
      <c r="C832" s="352"/>
      <c r="D832" s="352"/>
      <c r="E832" s="352"/>
      <c r="F832" s="352"/>
      <c r="G832" s="352"/>
      <c r="H832" s="352"/>
      <c r="I832" s="352"/>
      <c r="J832" s="352"/>
      <c r="K832" s="352"/>
      <c r="L832" s="352"/>
      <c r="M832" s="352"/>
      <c r="N832" s="352"/>
      <c r="O832" s="352"/>
      <c r="P832" s="352"/>
      <c r="Q832" s="352"/>
      <c r="R832" s="352"/>
      <c r="S832" s="352"/>
      <c r="T832" s="352"/>
      <c r="U832" s="352"/>
      <c r="V832" s="352"/>
      <c r="W832" s="352"/>
      <c r="X832" s="352"/>
      <c r="Y832" s="352"/>
      <c r="Z832" s="352"/>
      <c r="AA832" s="352"/>
    </row>
    <row r="833">
      <c r="A833" s="352"/>
      <c r="B833" s="352"/>
      <c r="C833" s="352"/>
      <c r="D833" s="352"/>
      <c r="E833" s="352"/>
      <c r="F833" s="352"/>
      <c r="G833" s="352"/>
      <c r="H833" s="352"/>
      <c r="I833" s="352"/>
      <c r="J833" s="352"/>
      <c r="K833" s="352"/>
      <c r="L833" s="352"/>
      <c r="M833" s="352"/>
      <c r="N833" s="352"/>
      <c r="O833" s="352"/>
      <c r="P833" s="352"/>
      <c r="Q833" s="352"/>
      <c r="R833" s="352"/>
      <c r="S833" s="352"/>
      <c r="T833" s="352"/>
      <c r="U833" s="352"/>
      <c r="V833" s="352"/>
      <c r="W833" s="352"/>
      <c r="X833" s="352"/>
      <c r="Y833" s="352"/>
      <c r="Z833" s="352"/>
      <c r="AA833" s="352"/>
    </row>
    <row r="834">
      <c r="A834" s="352"/>
      <c r="B834" s="352"/>
      <c r="C834" s="352"/>
      <c r="D834" s="352"/>
      <c r="E834" s="352"/>
      <c r="F834" s="352"/>
      <c r="G834" s="352"/>
      <c r="H834" s="352"/>
      <c r="I834" s="352"/>
      <c r="J834" s="352"/>
      <c r="K834" s="352"/>
      <c r="L834" s="352"/>
      <c r="M834" s="352"/>
      <c r="N834" s="352"/>
      <c r="O834" s="352"/>
      <c r="P834" s="352"/>
      <c r="Q834" s="352"/>
      <c r="R834" s="352"/>
      <c r="S834" s="352"/>
      <c r="T834" s="352"/>
      <c r="U834" s="352"/>
      <c r="V834" s="352"/>
      <c r="W834" s="352"/>
      <c r="X834" s="352"/>
      <c r="Y834" s="352"/>
      <c r="Z834" s="352"/>
      <c r="AA834" s="352"/>
    </row>
    <row r="835">
      <c r="A835" s="352"/>
      <c r="B835" s="352"/>
      <c r="C835" s="352"/>
      <c r="D835" s="352"/>
      <c r="E835" s="352"/>
      <c r="F835" s="352"/>
      <c r="G835" s="352"/>
      <c r="H835" s="352"/>
      <c r="I835" s="352"/>
      <c r="J835" s="352"/>
      <c r="K835" s="352"/>
      <c r="L835" s="352"/>
      <c r="M835" s="352"/>
      <c r="N835" s="352"/>
      <c r="O835" s="352"/>
      <c r="P835" s="352"/>
      <c r="Q835" s="352"/>
      <c r="R835" s="352"/>
      <c r="S835" s="352"/>
      <c r="T835" s="352"/>
      <c r="U835" s="352"/>
      <c r="V835" s="352"/>
      <c r="W835" s="352"/>
      <c r="X835" s="352"/>
      <c r="Y835" s="352"/>
      <c r="Z835" s="352"/>
      <c r="AA835" s="352"/>
    </row>
    <row r="836">
      <c r="A836" s="352"/>
      <c r="B836" s="352"/>
      <c r="C836" s="352"/>
      <c r="D836" s="352"/>
      <c r="E836" s="352"/>
      <c r="F836" s="352"/>
      <c r="G836" s="352"/>
      <c r="H836" s="352"/>
      <c r="I836" s="352"/>
      <c r="J836" s="352"/>
      <c r="K836" s="352"/>
      <c r="L836" s="352"/>
      <c r="M836" s="352"/>
      <c r="N836" s="352"/>
      <c r="O836" s="352"/>
      <c r="P836" s="352"/>
      <c r="Q836" s="352"/>
      <c r="R836" s="352"/>
      <c r="S836" s="352"/>
      <c r="T836" s="352"/>
      <c r="U836" s="352"/>
      <c r="V836" s="352"/>
      <c r="W836" s="352"/>
      <c r="X836" s="352"/>
      <c r="Y836" s="352"/>
      <c r="Z836" s="352"/>
      <c r="AA836" s="352"/>
    </row>
    <row r="837">
      <c r="A837" s="352"/>
      <c r="B837" s="352"/>
      <c r="C837" s="352"/>
      <c r="D837" s="352"/>
      <c r="E837" s="352"/>
      <c r="F837" s="352"/>
      <c r="G837" s="352"/>
      <c r="H837" s="352"/>
      <c r="I837" s="352"/>
      <c r="J837" s="352"/>
      <c r="K837" s="352"/>
      <c r="L837" s="352"/>
      <c r="M837" s="352"/>
      <c r="N837" s="352"/>
      <c r="O837" s="352"/>
      <c r="P837" s="352"/>
      <c r="Q837" s="352"/>
      <c r="R837" s="352"/>
      <c r="S837" s="352"/>
      <c r="T837" s="352"/>
      <c r="U837" s="352"/>
      <c r="V837" s="352"/>
      <c r="W837" s="352"/>
      <c r="X837" s="352"/>
      <c r="Y837" s="352"/>
      <c r="Z837" s="352"/>
      <c r="AA837" s="352"/>
    </row>
    <row r="838">
      <c r="A838" s="352"/>
      <c r="B838" s="352"/>
      <c r="C838" s="352"/>
      <c r="D838" s="352"/>
      <c r="E838" s="352"/>
      <c r="F838" s="352"/>
      <c r="G838" s="352"/>
      <c r="H838" s="352"/>
      <c r="I838" s="352"/>
      <c r="J838" s="352"/>
      <c r="K838" s="352"/>
      <c r="L838" s="352"/>
      <c r="M838" s="352"/>
      <c r="N838" s="352"/>
      <c r="O838" s="352"/>
      <c r="P838" s="352"/>
      <c r="Q838" s="352"/>
      <c r="R838" s="352"/>
      <c r="S838" s="352"/>
      <c r="T838" s="352"/>
      <c r="U838" s="352"/>
      <c r="V838" s="352"/>
      <c r="W838" s="352"/>
      <c r="X838" s="352"/>
      <c r="Y838" s="352"/>
      <c r="Z838" s="352"/>
      <c r="AA838" s="352"/>
    </row>
    <row r="839">
      <c r="A839" s="352"/>
      <c r="B839" s="352"/>
      <c r="C839" s="352"/>
      <c r="D839" s="352"/>
      <c r="E839" s="352"/>
      <c r="F839" s="352"/>
      <c r="G839" s="352"/>
      <c r="H839" s="352"/>
      <c r="I839" s="352"/>
      <c r="J839" s="352"/>
      <c r="K839" s="352"/>
      <c r="L839" s="352"/>
      <c r="M839" s="352"/>
      <c r="N839" s="352"/>
      <c r="O839" s="352"/>
      <c r="P839" s="352"/>
      <c r="Q839" s="352"/>
      <c r="R839" s="352"/>
      <c r="S839" s="352"/>
      <c r="T839" s="352"/>
      <c r="U839" s="352"/>
      <c r="V839" s="352"/>
      <c r="W839" s="352"/>
      <c r="X839" s="352"/>
      <c r="Y839" s="352"/>
      <c r="Z839" s="352"/>
      <c r="AA839" s="352"/>
    </row>
    <row r="840">
      <c r="A840" s="352"/>
      <c r="B840" s="352"/>
      <c r="C840" s="352"/>
      <c r="D840" s="352"/>
      <c r="E840" s="352"/>
      <c r="F840" s="352"/>
      <c r="G840" s="352"/>
      <c r="H840" s="352"/>
      <c r="I840" s="352"/>
      <c r="J840" s="352"/>
      <c r="K840" s="352"/>
      <c r="L840" s="352"/>
      <c r="M840" s="352"/>
      <c r="N840" s="352"/>
      <c r="O840" s="352"/>
      <c r="P840" s="352"/>
      <c r="Q840" s="352"/>
      <c r="R840" s="352"/>
      <c r="S840" s="352"/>
      <c r="T840" s="352"/>
      <c r="U840" s="352"/>
      <c r="V840" s="352"/>
      <c r="W840" s="352"/>
      <c r="X840" s="352"/>
      <c r="Y840" s="352"/>
      <c r="Z840" s="352"/>
      <c r="AA840" s="352"/>
    </row>
    <row r="841">
      <c r="A841" s="352"/>
      <c r="B841" s="352"/>
      <c r="C841" s="352"/>
      <c r="D841" s="352"/>
      <c r="E841" s="352"/>
      <c r="F841" s="352"/>
      <c r="G841" s="352"/>
      <c r="H841" s="352"/>
      <c r="I841" s="352"/>
      <c r="J841" s="352"/>
      <c r="K841" s="352"/>
      <c r="L841" s="352"/>
      <c r="M841" s="352"/>
      <c r="N841" s="352"/>
      <c r="O841" s="352"/>
      <c r="P841" s="352"/>
      <c r="Q841" s="352"/>
      <c r="R841" s="352"/>
      <c r="S841" s="352"/>
      <c r="T841" s="352"/>
      <c r="U841" s="352"/>
      <c r="V841" s="352"/>
      <c r="W841" s="352"/>
      <c r="X841" s="352"/>
      <c r="Y841" s="352"/>
      <c r="Z841" s="352"/>
      <c r="AA841" s="352"/>
    </row>
    <row r="842">
      <c r="A842" s="352"/>
      <c r="B842" s="352"/>
      <c r="C842" s="352"/>
      <c r="D842" s="352"/>
      <c r="E842" s="352"/>
      <c r="F842" s="352"/>
      <c r="G842" s="352"/>
      <c r="H842" s="352"/>
      <c r="I842" s="352"/>
      <c r="J842" s="352"/>
      <c r="K842" s="352"/>
      <c r="L842" s="352"/>
      <c r="M842" s="352"/>
      <c r="N842" s="352"/>
      <c r="O842" s="352"/>
      <c r="P842" s="352"/>
      <c r="Q842" s="352"/>
      <c r="R842" s="352"/>
      <c r="S842" s="352"/>
      <c r="T842" s="352"/>
      <c r="U842" s="352"/>
      <c r="V842" s="352"/>
      <c r="W842" s="352"/>
      <c r="X842" s="352"/>
      <c r="Y842" s="352"/>
      <c r="Z842" s="352"/>
      <c r="AA842" s="352"/>
    </row>
    <row r="843">
      <c r="A843" s="352"/>
      <c r="B843" s="352"/>
      <c r="C843" s="352"/>
      <c r="D843" s="352"/>
      <c r="E843" s="352"/>
      <c r="F843" s="352"/>
      <c r="G843" s="352"/>
      <c r="H843" s="352"/>
      <c r="I843" s="352"/>
      <c r="J843" s="352"/>
      <c r="K843" s="352"/>
      <c r="L843" s="352"/>
      <c r="M843" s="352"/>
      <c r="N843" s="352"/>
      <c r="O843" s="352"/>
      <c r="P843" s="352"/>
      <c r="Q843" s="352"/>
      <c r="R843" s="352"/>
      <c r="S843" s="352"/>
      <c r="T843" s="352"/>
      <c r="U843" s="352"/>
      <c r="V843" s="352"/>
      <c r="W843" s="352"/>
      <c r="X843" s="352"/>
      <c r="Y843" s="352"/>
      <c r="Z843" s="352"/>
      <c r="AA843" s="352"/>
    </row>
    <row r="844">
      <c r="A844" s="352"/>
      <c r="B844" s="352"/>
      <c r="C844" s="352"/>
      <c r="D844" s="352"/>
      <c r="E844" s="352"/>
      <c r="F844" s="352"/>
      <c r="G844" s="352"/>
      <c r="H844" s="352"/>
      <c r="I844" s="352"/>
      <c r="J844" s="352"/>
      <c r="K844" s="352"/>
      <c r="L844" s="352"/>
      <c r="M844" s="352"/>
      <c r="N844" s="352"/>
      <c r="O844" s="352"/>
      <c r="P844" s="352"/>
      <c r="Q844" s="352"/>
      <c r="R844" s="352"/>
      <c r="S844" s="352"/>
      <c r="T844" s="352"/>
      <c r="U844" s="352"/>
      <c r="V844" s="352"/>
      <c r="W844" s="352"/>
      <c r="X844" s="352"/>
      <c r="Y844" s="352"/>
      <c r="Z844" s="352"/>
      <c r="AA844" s="352"/>
    </row>
    <row r="845">
      <c r="A845" s="352"/>
      <c r="B845" s="352"/>
      <c r="C845" s="352"/>
      <c r="D845" s="352"/>
      <c r="E845" s="352"/>
      <c r="F845" s="352"/>
      <c r="G845" s="352"/>
      <c r="H845" s="352"/>
      <c r="I845" s="352"/>
      <c r="J845" s="352"/>
      <c r="K845" s="352"/>
      <c r="L845" s="352"/>
      <c r="M845" s="352"/>
      <c r="N845" s="352"/>
      <c r="O845" s="352"/>
      <c r="P845" s="352"/>
      <c r="Q845" s="352"/>
      <c r="R845" s="352"/>
      <c r="S845" s="352"/>
      <c r="T845" s="352"/>
      <c r="U845" s="352"/>
      <c r="V845" s="352"/>
      <c r="W845" s="352"/>
      <c r="X845" s="352"/>
      <c r="Y845" s="352"/>
      <c r="Z845" s="352"/>
      <c r="AA845" s="352"/>
    </row>
    <row r="846">
      <c r="A846" s="352"/>
      <c r="B846" s="352"/>
      <c r="C846" s="352"/>
      <c r="D846" s="352"/>
      <c r="E846" s="352"/>
      <c r="F846" s="352"/>
      <c r="G846" s="352"/>
      <c r="H846" s="352"/>
      <c r="I846" s="352"/>
      <c r="J846" s="352"/>
      <c r="K846" s="352"/>
      <c r="L846" s="352"/>
      <c r="M846" s="352"/>
      <c r="N846" s="352"/>
      <c r="O846" s="352"/>
      <c r="P846" s="352"/>
      <c r="Q846" s="352"/>
      <c r="R846" s="352"/>
      <c r="S846" s="352"/>
      <c r="T846" s="352"/>
      <c r="U846" s="352"/>
      <c r="V846" s="352"/>
      <c r="W846" s="352"/>
      <c r="X846" s="352"/>
      <c r="Y846" s="352"/>
      <c r="Z846" s="352"/>
      <c r="AA846" s="352"/>
    </row>
    <row r="847">
      <c r="A847" s="352"/>
      <c r="B847" s="352"/>
      <c r="C847" s="352"/>
      <c r="D847" s="352"/>
      <c r="E847" s="352"/>
      <c r="F847" s="352"/>
      <c r="G847" s="352"/>
      <c r="H847" s="352"/>
      <c r="I847" s="352"/>
      <c r="J847" s="352"/>
      <c r="K847" s="352"/>
      <c r="L847" s="352"/>
      <c r="M847" s="352"/>
      <c r="N847" s="352"/>
      <c r="O847" s="352"/>
      <c r="P847" s="352"/>
      <c r="Q847" s="352"/>
      <c r="R847" s="352"/>
      <c r="S847" s="352"/>
      <c r="T847" s="352"/>
      <c r="U847" s="352"/>
      <c r="V847" s="352"/>
      <c r="W847" s="352"/>
      <c r="X847" s="352"/>
      <c r="Y847" s="352"/>
      <c r="Z847" s="352"/>
      <c r="AA847" s="352"/>
    </row>
    <row r="848">
      <c r="A848" s="352"/>
      <c r="B848" s="352"/>
      <c r="C848" s="352"/>
      <c r="D848" s="352"/>
      <c r="E848" s="352"/>
      <c r="F848" s="352"/>
      <c r="G848" s="352"/>
      <c r="H848" s="352"/>
      <c r="I848" s="352"/>
      <c r="J848" s="352"/>
      <c r="K848" s="352"/>
      <c r="L848" s="352"/>
      <c r="M848" s="352"/>
      <c r="N848" s="352"/>
      <c r="O848" s="352"/>
      <c r="P848" s="352"/>
      <c r="Q848" s="352"/>
      <c r="R848" s="352"/>
      <c r="S848" s="352"/>
      <c r="T848" s="352"/>
      <c r="U848" s="352"/>
      <c r="V848" s="352"/>
      <c r="W848" s="352"/>
      <c r="X848" s="352"/>
      <c r="Y848" s="352"/>
      <c r="Z848" s="352"/>
      <c r="AA848" s="352"/>
    </row>
    <row r="849">
      <c r="A849" s="352"/>
      <c r="B849" s="352"/>
      <c r="C849" s="352"/>
      <c r="D849" s="352"/>
      <c r="E849" s="352"/>
      <c r="F849" s="352"/>
      <c r="G849" s="352"/>
      <c r="H849" s="352"/>
      <c r="I849" s="352"/>
      <c r="J849" s="352"/>
      <c r="K849" s="352"/>
      <c r="L849" s="352"/>
      <c r="M849" s="352"/>
      <c r="N849" s="352"/>
      <c r="O849" s="352"/>
      <c r="P849" s="352"/>
      <c r="Q849" s="352"/>
      <c r="R849" s="352"/>
      <c r="S849" s="352"/>
      <c r="T849" s="352"/>
      <c r="U849" s="352"/>
      <c r="V849" s="352"/>
      <c r="W849" s="352"/>
      <c r="X849" s="352"/>
      <c r="Y849" s="352"/>
      <c r="Z849" s="352"/>
      <c r="AA849" s="352"/>
    </row>
    <row r="850">
      <c r="A850" s="352"/>
      <c r="B850" s="352"/>
      <c r="C850" s="352"/>
      <c r="D850" s="352"/>
      <c r="E850" s="352"/>
      <c r="F850" s="352"/>
      <c r="G850" s="352"/>
      <c r="H850" s="352"/>
      <c r="I850" s="352"/>
      <c r="J850" s="352"/>
      <c r="K850" s="352"/>
      <c r="L850" s="352"/>
      <c r="M850" s="352"/>
      <c r="N850" s="352"/>
      <c r="O850" s="352"/>
      <c r="P850" s="352"/>
      <c r="Q850" s="352"/>
      <c r="R850" s="352"/>
      <c r="S850" s="352"/>
      <c r="T850" s="352"/>
      <c r="U850" s="352"/>
      <c r="V850" s="352"/>
      <c r="W850" s="352"/>
      <c r="X850" s="352"/>
      <c r="Y850" s="352"/>
      <c r="Z850" s="352"/>
      <c r="AA850" s="352"/>
    </row>
    <row r="851">
      <c r="A851" s="352"/>
      <c r="B851" s="352"/>
      <c r="C851" s="352"/>
      <c r="D851" s="352"/>
      <c r="E851" s="352"/>
      <c r="F851" s="352"/>
      <c r="G851" s="352"/>
      <c r="H851" s="352"/>
      <c r="I851" s="352"/>
      <c r="J851" s="352"/>
      <c r="K851" s="352"/>
      <c r="L851" s="352"/>
      <c r="M851" s="352"/>
      <c r="N851" s="352"/>
      <c r="O851" s="352"/>
      <c r="P851" s="352"/>
      <c r="Q851" s="352"/>
      <c r="R851" s="352"/>
      <c r="S851" s="352"/>
      <c r="T851" s="352"/>
      <c r="U851" s="352"/>
      <c r="V851" s="352"/>
      <c r="W851" s="352"/>
      <c r="X851" s="352"/>
      <c r="Y851" s="352"/>
      <c r="Z851" s="352"/>
      <c r="AA851" s="352"/>
    </row>
    <row r="852">
      <c r="A852" s="352"/>
      <c r="B852" s="352"/>
      <c r="C852" s="352"/>
      <c r="D852" s="352"/>
      <c r="E852" s="352"/>
      <c r="F852" s="352"/>
      <c r="G852" s="352"/>
      <c r="H852" s="352"/>
      <c r="I852" s="352"/>
      <c r="J852" s="352"/>
      <c r="K852" s="352"/>
      <c r="L852" s="352"/>
      <c r="M852" s="352"/>
      <c r="N852" s="352"/>
      <c r="O852" s="352"/>
      <c r="P852" s="352"/>
      <c r="Q852" s="352"/>
      <c r="R852" s="352"/>
      <c r="S852" s="352"/>
      <c r="T852" s="352"/>
      <c r="U852" s="352"/>
      <c r="V852" s="352"/>
      <c r="W852" s="352"/>
      <c r="X852" s="352"/>
      <c r="Y852" s="352"/>
      <c r="Z852" s="352"/>
      <c r="AA852" s="352"/>
    </row>
    <row r="853">
      <c r="A853" s="352"/>
      <c r="B853" s="352"/>
      <c r="C853" s="352"/>
      <c r="D853" s="352"/>
      <c r="E853" s="352"/>
      <c r="F853" s="352"/>
      <c r="G853" s="352"/>
      <c r="H853" s="352"/>
      <c r="I853" s="352"/>
      <c r="J853" s="352"/>
      <c r="K853" s="352"/>
      <c r="L853" s="352"/>
      <c r="M853" s="352"/>
      <c r="N853" s="352"/>
      <c r="O853" s="352"/>
      <c r="P853" s="352"/>
      <c r="Q853" s="352"/>
      <c r="R853" s="352"/>
      <c r="S853" s="352"/>
      <c r="T853" s="352"/>
      <c r="U853" s="352"/>
      <c r="V853" s="352"/>
      <c r="W853" s="352"/>
      <c r="X853" s="352"/>
      <c r="Y853" s="352"/>
      <c r="Z853" s="352"/>
      <c r="AA853" s="352"/>
    </row>
    <row r="854">
      <c r="A854" s="352"/>
      <c r="B854" s="352"/>
      <c r="C854" s="352"/>
      <c r="D854" s="352"/>
      <c r="E854" s="352"/>
      <c r="F854" s="352"/>
      <c r="G854" s="352"/>
      <c r="H854" s="352"/>
      <c r="I854" s="352"/>
      <c r="J854" s="352"/>
      <c r="K854" s="352"/>
      <c r="L854" s="352"/>
      <c r="M854" s="352"/>
      <c r="N854" s="352"/>
      <c r="O854" s="352"/>
      <c r="P854" s="352"/>
      <c r="Q854" s="352"/>
      <c r="R854" s="352"/>
      <c r="S854" s="352"/>
      <c r="T854" s="352"/>
      <c r="U854" s="352"/>
      <c r="V854" s="352"/>
      <c r="W854" s="352"/>
      <c r="X854" s="352"/>
      <c r="Y854" s="352"/>
      <c r="Z854" s="352"/>
      <c r="AA854" s="352"/>
    </row>
    <row r="855">
      <c r="A855" s="352"/>
      <c r="B855" s="352"/>
      <c r="C855" s="352"/>
      <c r="D855" s="352"/>
      <c r="E855" s="352"/>
      <c r="F855" s="352"/>
      <c r="G855" s="352"/>
      <c r="H855" s="352"/>
      <c r="I855" s="352"/>
      <c r="J855" s="352"/>
      <c r="K855" s="352"/>
      <c r="L855" s="352"/>
      <c r="M855" s="352"/>
      <c r="N855" s="352"/>
      <c r="O855" s="352"/>
      <c r="P855" s="352"/>
      <c r="Q855" s="352"/>
      <c r="R855" s="352"/>
      <c r="S855" s="352"/>
      <c r="T855" s="352"/>
      <c r="U855" s="352"/>
      <c r="V855" s="352"/>
      <c r="W855" s="352"/>
      <c r="X855" s="352"/>
      <c r="Y855" s="352"/>
      <c r="Z855" s="352"/>
      <c r="AA855" s="352"/>
    </row>
    <row r="856">
      <c r="A856" s="352"/>
      <c r="B856" s="352"/>
      <c r="C856" s="352"/>
      <c r="D856" s="352"/>
      <c r="E856" s="352"/>
      <c r="F856" s="352"/>
      <c r="G856" s="352"/>
      <c r="H856" s="352"/>
      <c r="I856" s="352"/>
      <c r="J856" s="352"/>
      <c r="K856" s="352"/>
      <c r="L856" s="352"/>
      <c r="M856" s="352"/>
      <c r="N856" s="352"/>
      <c r="O856" s="352"/>
      <c r="P856" s="352"/>
      <c r="Q856" s="352"/>
      <c r="R856" s="352"/>
      <c r="S856" s="352"/>
      <c r="T856" s="352"/>
      <c r="U856" s="352"/>
      <c r="V856" s="352"/>
      <c r="W856" s="352"/>
      <c r="X856" s="352"/>
      <c r="Y856" s="352"/>
      <c r="Z856" s="352"/>
      <c r="AA856" s="352"/>
    </row>
    <row r="857">
      <c r="A857" s="352"/>
      <c r="B857" s="352"/>
      <c r="C857" s="352"/>
      <c r="D857" s="352"/>
      <c r="E857" s="352"/>
      <c r="F857" s="352"/>
      <c r="G857" s="352"/>
      <c r="H857" s="352"/>
      <c r="I857" s="352"/>
      <c r="J857" s="352"/>
      <c r="K857" s="352"/>
      <c r="L857" s="352"/>
      <c r="M857" s="352"/>
      <c r="N857" s="352"/>
      <c r="O857" s="352"/>
      <c r="P857" s="352"/>
      <c r="Q857" s="352"/>
      <c r="R857" s="352"/>
      <c r="S857" s="352"/>
      <c r="T857" s="352"/>
      <c r="U857" s="352"/>
      <c r="V857" s="352"/>
      <c r="W857" s="352"/>
      <c r="X857" s="352"/>
      <c r="Y857" s="352"/>
      <c r="Z857" s="352"/>
      <c r="AA857" s="352"/>
    </row>
    <row r="858">
      <c r="A858" s="352"/>
      <c r="B858" s="352"/>
      <c r="C858" s="352"/>
      <c r="D858" s="352"/>
      <c r="E858" s="352"/>
      <c r="F858" s="352"/>
      <c r="G858" s="352"/>
      <c r="H858" s="352"/>
      <c r="I858" s="352"/>
      <c r="J858" s="352"/>
      <c r="K858" s="352"/>
      <c r="L858" s="352"/>
      <c r="M858" s="352"/>
      <c r="N858" s="352"/>
      <c r="O858" s="352"/>
      <c r="P858" s="352"/>
      <c r="Q858" s="352"/>
      <c r="R858" s="352"/>
      <c r="S858" s="352"/>
      <c r="T858" s="352"/>
      <c r="U858" s="352"/>
      <c r="V858" s="352"/>
      <c r="W858" s="352"/>
      <c r="X858" s="352"/>
      <c r="Y858" s="352"/>
      <c r="Z858" s="352"/>
      <c r="AA858" s="352"/>
    </row>
    <row r="859">
      <c r="A859" s="352"/>
      <c r="B859" s="352"/>
      <c r="C859" s="352"/>
      <c r="D859" s="352"/>
      <c r="E859" s="352"/>
      <c r="F859" s="352"/>
      <c r="G859" s="352"/>
      <c r="H859" s="352"/>
      <c r="I859" s="352"/>
      <c r="J859" s="352"/>
      <c r="K859" s="352"/>
      <c r="L859" s="352"/>
      <c r="M859" s="352"/>
      <c r="N859" s="352"/>
      <c r="O859" s="352"/>
      <c r="P859" s="352"/>
      <c r="Q859" s="352"/>
      <c r="R859" s="352"/>
      <c r="S859" s="352"/>
      <c r="T859" s="352"/>
      <c r="U859" s="352"/>
      <c r="V859" s="352"/>
      <c r="W859" s="352"/>
      <c r="X859" s="352"/>
      <c r="Y859" s="352"/>
      <c r="Z859" s="352"/>
      <c r="AA859" s="352"/>
    </row>
    <row r="860">
      <c r="A860" s="352"/>
      <c r="B860" s="352"/>
      <c r="C860" s="352"/>
      <c r="D860" s="352"/>
      <c r="E860" s="352"/>
      <c r="F860" s="352"/>
      <c r="G860" s="352"/>
      <c r="H860" s="352"/>
      <c r="I860" s="352"/>
      <c r="J860" s="352"/>
      <c r="K860" s="352"/>
      <c r="L860" s="352"/>
      <c r="M860" s="352"/>
      <c r="N860" s="352"/>
      <c r="O860" s="352"/>
      <c r="P860" s="352"/>
      <c r="Q860" s="352"/>
      <c r="R860" s="352"/>
      <c r="S860" s="352"/>
      <c r="T860" s="352"/>
      <c r="U860" s="352"/>
      <c r="V860" s="352"/>
      <c r="W860" s="352"/>
      <c r="X860" s="352"/>
      <c r="Y860" s="352"/>
      <c r="Z860" s="352"/>
      <c r="AA860" s="352"/>
    </row>
    <row r="861">
      <c r="A861" s="352"/>
      <c r="B861" s="352"/>
      <c r="C861" s="352"/>
      <c r="D861" s="352"/>
      <c r="E861" s="352"/>
      <c r="F861" s="352"/>
      <c r="G861" s="352"/>
      <c r="H861" s="352"/>
      <c r="I861" s="352"/>
      <c r="J861" s="352"/>
      <c r="K861" s="352"/>
      <c r="L861" s="352"/>
      <c r="M861" s="352"/>
      <c r="N861" s="352"/>
      <c r="O861" s="352"/>
      <c r="P861" s="352"/>
      <c r="Q861" s="352"/>
      <c r="R861" s="352"/>
      <c r="S861" s="352"/>
      <c r="T861" s="352"/>
      <c r="U861" s="352"/>
      <c r="V861" s="352"/>
      <c r="W861" s="352"/>
      <c r="X861" s="352"/>
      <c r="Y861" s="352"/>
      <c r="Z861" s="352"/>
      <c r="AA861" s="352"/>
    </row>
    <row r="862">
      <c r="A862" s="352"/>
      <c r="B862" s="352"/>
      <c r="C862" s="352"/>
      <c r="D862" s="352"/>
      <c r="E862" s="352"/>
      <c r="F862" s="352"/>
      <c r="G862" s="352"/>
      <c r="H862" s="352"/>
      <c r="I862" s="352"/>
      <c r="J862" s="352"/>
      <c r="K862" s="352"/>
      <c r="L862" s="352"/>
      <c r="M862" s="352"/>
      <c r="N862" s="352"/>
      <c r="O862" s="352"/>
      <c r="P862" s="352"/>
      <c r="Q862" s="352"/>
      <c r="R862" s="352"/>
      <c r="S862" s="352"/>
      <c r="T862" s="352"/>
      <c r="U862" s="352"/>
      <c r="V862" s="352"/>
      <c r="W862" s="352"/>
      <c r="X862" s="352"/>
      <c r="Y862" s="352"/>
      <c r="Z862" s="352"/>
      <c r="AA862" s="352"/>
    </row>
    <row r="863">
      <c r="A863" s="352"/>
      <c r="B863" s="352"/>
      <c r="C863" s="352"/>
      <c r="D863" s="352"/>
      <c r="E863" s="352"/>
      <c r="F863" s="352"/>
      <c r="G863" s="352"/>
      <c r="H863" s="352"/>
      <c r="I863" s="352"/>
      <c r="J863" s="352"/>
      <c r="K863" s="352"/>
      <c r="L863" s="352"/>
      <c r="M863" s="352"/>
      <c r="N863" s="352"/>
      <c r="O863" s="352"/>
      <c r="P863" s="352"/>
      <c r="Q863" s="352"/>
      <c r="R863" s="352"/>
      <c r="S863" s="352"/>
      <c r="T863" s="352"/>
      <c r="U863" s="352"/>
      <c r="V863" s="352"/>
      <c r="W863" s="352"/>
      <c r="X863" s="352"/>
      <c r="Y863" s="352"/>
      <c r="Z863" s="352"/>
      <c r="AA863" s="352"/>
    </row>
    <row r="864">
      <c r="A864" s="352"/>
      <c r="B864" s="352"/>
      <c r="C864" s="352"/>
      <c r="D864" s="352"/>
      <c r="E864" s="352"/>
      <c r="F864" s="352"/>
      <c r="G864" s="352"/>
      <c r="H864" s="352"/>
      <c r="I864" s="352"/>
      <c r="J864" s="352"/>
      <c r="K864" s="352"/>
      <c r="L864" s="352"/>
      <c r="M864" s="352"/>
      <c r="N864" s="352"/>
      <c r="O864" s="352"/>
      <c r="P864" s="352"/>
      <c r="Q864" s="352"/>
      <c r="R864" s="352"/>
      <c r="S864" s="352"/>
      <c r="T864" s="352"/>
      <c r="U864" s="352"/>
      <c r="V864" s="352"/>
      <c r="W864" s="352"/>
      <c r="X864" s="352"/>
      <c r="Y864" s="352"/>
      <c r="Z864" s="352"/>
      <c r="AA864" s="352"/>
    </row>
    <row r="865">
      <c r="A865" s="352"/>
      <c r="B865" s="352"/>
      <c r="C865" s="352"/>
      <c r="D865" s="352"/>
      <c r="E865" s="352"/>
      <c r="F865" s="352"/>
      <c r="G865" s="352"/>
      <c r="H865" s="352"/>
      <c r="I865" s="352"/>
      <c r="J865" s="352"/>
      <c r="K865" s="352"/>
      <c r="L865" s="352"/>
      <c r="M865" s="352"/>
      <c r="N865" s="352"/>
      <c r="O865" s="352"/>
      <c r="P865" s="352"/>
      <c r="Q865" s="352"/>
      <c r="R865" s="352"/>
      <c r="S865" s="352"/>
      <c r="T865" s="352"/>
      <c r="U865" s="352"/>
      <c r="V865" s="352"/>
      <c r="W865" s="352"/>
      <c r="X865" s="352"/>
      <c r="Y865" s="352"/>
      <c r="Z865" s="352"/>
      <c r="AA865" s="352"/>
    </row>
    <row r="866">
      <c r="A866" s="352"/>
      <c r="B866" s="352"/>
      <c r="C866" s="352"/>
      <c r="D866" s="352"/>
      <c r="E866" s="352"/>
      <c r="F866" s="352"/>
      <c r="G866" s="352"/>
      <c r="H866" s="352"/>
      <c r="I866" s="352"/>
      <c r="J866" s="352"/>
      <c r="K866" s="352"/>
      <c r="L866" s="352"/>
      <c r="M866" s="352"/>
      <c r="N866" s="352"/>
      <c r="O866" s="352"/>
      <c r="P866" s="352"/>
      <c r="Q866" s="352"/>
      <c r="R866" s="352"/>
      <c r="S866" s="352"/>
      <c r="T866" s="352"/>
      <c r="U866" s="352"/>
      <c r="V866" s="352"/>
      <c r="W866" s="352"/>
      <c r="X866" s="352"/>
      <c r="Y866" s="352"/>
      <c r="Z866" s="352"/>
      <c r="AA866" s="352"/>
    </row>
    <row r="867">
      <c r="A867" s="352"/>
      <c r="B867" s="352"/>
      <c r="C867" s="352"/>
      <c r="D867" s="352"/>
      <c r="E867" s="352"/>
      <c r="F867" s="352"/>
      <c r="G867" s="352"/>
      <c r="H867" s="352"/>
      <c r="I867" s="352"/>
      <c r="J867" s="352"/>
      <c r="K867" s="352"/>
      <c r="L867" s="352"/>
      <c r="M867" s="352"/>
      <c r="N867" s="352"/>
      <c r="O867" s="352"/>
      <c r="P867" s="352"/>
      <c r="Q867" s="352"/>
      <c r="R867" s="352"/>
      <c r="S867" s="352"/>
      <c r="T867" s="352"/>
      <c r="U867" s="352"/>
      <c r="V867" s="352"/>
      <c r="W867" s="352"/>
      <c r="X867" s="352"/>
      <c r="Y867" s="352"/>
      <c r="Z867" s="352"/>
      <c r="AA867" s="352"/>
    </row>
    <row r="868">
      <c r="A868" s="352"/>
      <c r="B868" s="352"/>
      <c r="C868" s="352"/>
      <c r="D868" s="352"/>
      <c r="E868" s="352"/>
      <c r="F868" s="352"/>
      <c r="G868" s="352"/>
      <c r="H868" s="352"/>
      <c r="I868" s="352"/>
      <c r="J868" s="352"/>
      <c r="K868" s="352"/>
      <c r="L868" s="352"/>
      <c r="M868" s="352"/>
      <c r="N868" s="352"/>
      <c r="O868" s="352"/>
      <c r="P868" s="352"/>
      <c r="Q868" s="352"/>
      <c r="R868" s="352"/>
      <c r="S868" s="352"/>
      <c r="T868" s="352"/>
      <c r="U868" s="352"/>
      <c r="V868" s="352"/>
      <c r="W868" s="352"/>
      <c r="X868" s="352"/>
      <c r="Y868" s="352"/>
      <c r="Z868" s="352"/>
      <c r="AA868" s="352"/>
    </row>
    <row r="869">
      <c r="A869" s="352"/>
      <c r="B869" s="352"/>
      <c r="C869" s="352"/>
      <c r="D869" s="352"/>
      <c r="E869" s="352"/>
      <c r="F869" s="352"/>
      <c r="G869" s="352"/>
      <c r="H869" s="352"/>
      <c r="I869" s="352"/>
      <c r="J869" s="352"/>
      <c r="K869" s="352"/>
      <c r="L869" s="352"/>
      <c r="M869" s="352"/>
      <c r="N869" s="352"/>
      <c r="O869" s="352"/>
      <c r="P869" s="352"/>
      <c r="Q869" s="352"/>
      <c r="R869" s="352"/>
      <c r="S869" s="352"/>
      <c r="T869" s="352"/>
      <c r="U869" s="352"/>
      <c r="V869" s="352"/>
      <c r="W869" s="352"/>
      <c r="X869" s="352"/>
      <c r="Y869" s="352"/>
      <c r="Z869" s="352"/>
      <c r="AA869" s="352"/>
    </row>
    <row r="870">
      <c r="A870" s="352"/>
      <c r="B870" s="352"/>
      <c r="C870" s="352"/>
      <c r="D870" s="352"/>
      <c r="E870" s="352"/>
      <c r="F870" s="352"/>
      <c r="G870" s="352"/>
      <c r="H870" s="352"/>
      <c r="I870" s="352"/>
      <c r="J870" s="352"/>
      <c r="K870" s="352"/>
      <c r="L870" s="352"/>
      <c r="M870" s="352"/>
      <c r="N870" s="352"/>
      <c r="O870" s="352"/>
      <c r="P870" s="352"/>
      <c r="Q870" s="352"/>
      <c r="R870" s="352"/>
      <c r="S870" s="352"/>
      <c r="T870" s="352"/>
      <c r="U870" s="352"/>
      <c r="V870" s="352"/>
      <c r="W870" s="352"/>
      <c r="X870" s="352"/>
      <c r="Y870" s="352"/>
      <c r="Z870" s="352"/>
      <c r="AA870" s="352"/>
    </row>
    <row r="871">
      <c r="A871" s="352"/>
      <c r="B871" s="352"/>
      <c r="C871" s="352"/>
      <c r="D871" s="352"/>
      <c r="E871" s="352"/>
      <c r="F871" s="352"/>
      <c r="G871" s="352"/>
      <c r="H871" s="352"/>
      <c r="I871" s="352"/>
      <c r="J871" s="352"/>
      <c r="K871" s="352"/>
      <c r="L871" s="352"/>
      <c r="M871" s="352"/>
      <c r="N871" s="352"/>
      <c r="O871" s="352"/>
      <c r="P871" s="352"/>
      <c r="Q871" s="352"/>
      <c r="R871" s="352"/>
      <c r="S871" s="352"/>
      <c r="T871" s="352"/>
      <c r="U871" s="352"/>
      <c r="V871" s="352"/>
      <c r="W871" s="352"/>
      <c r="X871" s="352"/>
      <c r="Y871" s="352"/>
      <c r="Z871" s="352"/>
      <c r="AA871" s="352"/>
    </row>
    <row r="872">
      <c r="A872" s="352"/>
      <c r="B872" s="352"/>
      <c r="C872" s="352"/>
      <c r="D872" s="352"/>
      <c r="E872" s="352"/>
      <c r="F872" s="352"/>
      <c r="G872" s="352"/>
      <c r="H872" s="352"/>
      <c r="I872" s="352"/>
      <c r="J872" s="352"/>
      <c r="K872" s="352"/>
      <c r="L872" s="352"/>
      <c r="M872" s="352"/>
      <c r="N872" s="352"/>
      <c r="O872" s="352"/>
      <c r="P872" s="352"/>
      <c r="Q872" s="352"/>
      <c r="R872" s="352"/>
      <c r="S872" s="352"/>
      <c r="T872" s="352"/>
      <c r="U872" s="352"/>
      <c r="V872" s="352"/>
      <c r="W872" s="352"/>
      <c r="X872" s="352"/>
      <c r="Y872" s="352"/>
      <c r="Z872" s="352"/>
      <c r="AA872" s="352"/>
    </row>
    <row r="873">
      <c r="A873" s="352"/>
      <c r="B873" s="352"/>
      <c r="C873" s="352"/>
      <c r="D873" s="352"/>
      <c r="E873" s="352"/>
      <c r="F873" s="352"/>
      <c r="G873" s="352"/>
      <c r="H873" s="352"/>
      <c r="I873" s="352"/>
      <c r="J873" s="352"/>
      <c r="K873" s="352"/>
      <c r="L873" s="352"/>
      <c r="M873" s="352"/>
      <c r="N873" s="352"/>
      <c r="O873" s="352"/>
      <c r="P873" s="352"/>
      <c r="Q873" s="352"/>
      <c r="R873" s="352"/>
      <c r="S873" s="352"/>
      <c r="T873" s="352"/>
      <c r="U873" s="352"/>
      <c r="V873" s="352"/>
      <c r="W873" s="352"/>
      <c r="X873" s="352"/>
      <c r="Y873" s="352"/>
      <c r="Z873" s="352"/>
      <c r="AA873" s="352"/>
    </row>
    <row r="874">
      <c r="A874" s="352"/>
      <c r="B874" s="352"/>
      <c r="C874" s="352"/>
      <c r="D874" s="352"/>
      <c r="E874" s="352"/>
      <c r="F874" s="352"/>
      <c r="G874" s="352"/>
      <c r="H874" s="352"/>
      <c r="I874" s="352"/>
      <c r="J874" s="352"/>
      <c r="K874" s="352"/>
      <c r="L874" s="352"/>
      <c r="M874" s="352"/>
      <c r="N874" s="352"/>
      <c r="O874" s="352"/>
      <c r="P874" s="352"/>
      <c r="Q874" s="352"/>
      <c r="R874" s="352"/>
      <c r="S874" s="352"/>
      <c r="T874" s="352"/>
      <c r="U874" s="352"/>
      <c r="V874" s="352"/>
      <c r="W874" s="352"/>
      <c r="X874" s="352"/>
      <c r="Y874" s="352"/>
      <c r="Z874" s="352"/>
      <c r="AA874" s="352"/>
    </row>
    <row r="875">
      <c r="A875" s="352"/>
      <c r="B875" s="352"/>
      <c r="C875" s="352"/>
      <c r="D875" s="352"/>
      <c r="E875" s="352"/>
      <c r="F875" s="352"/>
      <c r="G875" s="352"/>
      <c r="H875" s="352"/>
      <c r="I875" s="352"/>
      <c r="J875" s="352"/>
      <c r="K875" s="352"/>
      <c r="L875" s="352"/>
      <c r="M875" s="352"/>
      <c r="N875" s="352"/>
      <c r="O875" s="352"/>
      <c r="P875" s="352"/>
      <c r="Q875" s="352"/>
      <c r="R875" s="352"/>
      <c r="S875" s="352"/>
      <c r="T875" s="352"/>
      <c r="U875" s="352"/>
      <c r="V875" s="352"/>
      <c r="W875" s="352"/>
      <c r="X875" s="352"/>
      <c r="Y875" s="352"/>
      <c r="Z875" s="352"/>
      <c r="AA875" s="352"/>
    </row>
    <row r="876">
      <c r="A876" s="352"/>
      <c r="B876" s="352"/>
      <c r="C876" s="352"/>
      <c r="D876" s="352"/>
      <c r="E876" s="352"/>
      <c r="F876" s="352"/>
      <c r="G876" s="352"/>
      <c r="H876" s="352"/>
      <c r="I876" s="352"/>
      <c r="J876" s="352"/>
      <c r="K876" s="352"/>
      <c r="L876" s="352"/>
      <c r="M876" s="352"/>
      <c r="N876" s="352"/>
      <c r="O876" s="352"/>
      <c r="P876" s="352"/>
      <c r="Q876" s="352"/>
      <c r="R876" s="352"/>
      <c r="S876" s="352"/>
      <c r="T876" s="352"/>
      <c r="U876" s="352"/>
      <c r="V876" s="352"/>
      <c r="W876" s="352"/>
      <c r="X876" s="352"/>
      <c r="Y876" s="352"/>
      <c r="Z876" s="352"/>
      <c r="AA876" s="352"/>
    </row>
    <row r="877">
      <c r="A877" s="352"/>
      <c r="B877" s="352"/>
      <c r="C877" s="352"/>
      <c r="D877" s="352"/>
      <c r="E877" s="352"/>
      <c r="F877" s="352"/>
      <c r="G877" s="352"/>
      <c r="H877" s="352"/>
      <c r="I877" s="352"/>
      <c r="J877" s="352"/>
      <c r="K877" s="352"/>
      <c r="L877" s="352"/>
      <c r="M877" s="352"/>
      <c r="N877" s="352"/>
      <c r="O877" s="352"/>
      <c r="P877" s="352"/>
      <c r="Q877" s="352"/>
      <c r="R877" s="352"/>
      <c r="S877" s="352"/>
      <c r="T877" s="352"/>
      <c r="U877" s="352"/>
      <c r="V877" s="352"/>
      <c r="W877" s="352"/>
      <c r="X877" s="352"/>
      <c r="Y877" s="352"/>
      <c r="Z877" s="352"/>
      <c r="AA877" s="352"/>
    </row>
    <row r="878">
      <c r="A878" s="352"/>
      <c r="B878" s="352"/>
      <c r="C878" s="352"/>
      <c r="D878" s="352"/>
      <c r="E878" s="352"/>
      <c r="F878" s="352"/>
      <c r="G878" s="352"/>
      <c r="H878" s="352"/>
      <c r="I878" s="352"/>
      <c r="J878" s="352"/>
      <c r="K878" s="352"/>
      <c r="L878" s="352"/>
      <c r="M878" s="352"/>
      <c r="N878" s="352"/>
      <c r="O878" s="352"/>
      <c r="P878" s="352"/>
      <c r="Q878" s="352"/>
      <c r="R878" s="352"/>
      <c r="S878" s="352"/>
      <c r="T878" s="352"/>
      <c r="U878" s="352"/>
      <c r="V878" s="352"/>
      <c r="W878" s="352"/>
      <c r="X878" s="352"/>
      <c r="Y878" s="352"/>
      <c r="Z878" s="352"/>
      <c r="AA878" s="352"/>
    </row>
    <row r="879">
      <c r="A879" s="352"/>
      <c r="B879" s="352"/>
      <c r="C879" s="352"/>
      <c r="D879" s="352"/>
      <c r="E879" s="352"/>
      <c r="F879" s="352"/>
      <c r="G879" s="352"/>
      <c r="H879" s="352"/>
      <c r="I879" s="352"/>
      <c r="J879" s="352"/>
      <c r="K879" s="352"/>
      <c r="L879" s="352"/>
      <c r="M879" s="352"/>
      <c r="N879" s="352"/>
      <c r="O879" s="352"/>
      <c r="P879" s="352"/>
      <c r="Q879" s="352"/>
      <c r="R879" s="352"/>
      <c r="S879" s="352"/>
      <c r="T879" s="352"/>
      <c r="U879" s="352"/>
      <c r="V879" s="352"/>
      <c r="W879" s="352"/>
      <c r="X879" s="352"/>
      <c r="Y879" s="352"/>
      <c r="Z879" s="352"/>
      <c r="AA879" s="352"/>
    </row>
    <row r="880">
      <c r="A880" s="352"/>
      <c r="B880" s="352"/>
      <c r="C880" s="352"/>
      <c r="D880" s="352"/>
      <c r="E880" s="352"/>
      <c r="F880" s="352"/>
      <c r="G880" s="352"/>
      <c r="H880" s="352"/>
      <c r="I880" s="352"/>
      <c r="J880" s="352"/>
      <c r="K880" s="352"/>
      <c r="L880" s="352"/>
      <c r="M880" s="352"/>
      <c r="N880" s="352"/>
      <c r="O880" s="352"/>
      <c r="P880" s="352"/>
      <c r="Q880" s="352"/>
      <c r="R880" s="352"/>
      <c r="S880" s="352"/>
      <c r="T880" s="352"/>
      <c r="U880" s="352"/>
      <c r="V880" s="352"/>
      <c r="W880" s="352"/>
      <c r="X880" s="352"/>
      <c r="Y880" s="352"/>
      <c r="Z880" s="352"/>
      <c r="AA880" s="352"/>
    </row>
    <row r="881">
      <c r="A881" s="352"/>
      <c r="B881" s="352"/>
      <c r="C881" s="352"/>
      <c r="D881" s="352"/>
      <c r="E881" s="352"/>
      <c r="F881" s="352"/>
      <c r="G881" s="352"/>
      <c r="H881" s="352"/>
      <c r="I881" s="352"/>
      <c r="J881" s="352"/>
      <c r="K881" s="352"/>
      <c r="L881" s="352"/>
      <c r="M881" s="352"/>
      <c r="N881" s="352"/>
      <c r="O881" s="352"/>
      <c r="P881" s="352"/>
      <c r="Q881" s="352"/>
      <c r="R881" s="352"/>
      <c r="S881" s="352"/>
      <c r="T881" s="352"/>
      <c r="U881" s="352"/>
      <c r="V881" s="352"/>
      <c r="W881" s="352"/>
      <c r="X881" s="352"/>
      <c r="Y881" s="352"/>
      <c r="Z881" s="352"/>
      <c r="AA881" s="352"/>
    </row>
    <row r="882">
      <c r="A882" s="352"/>
      <c r="B882" s="352"/>
      <c r="C882" s="352"/>
      <c r="D882" s="352"/>
      <c r="E882" s="352"/>
      <c r="F882" s="352"/>
      <c r="G882" s="352"/>
      <c r="H882" s="352"/>
      <c r="I882" s="352"/>
      <c r="J882" s="352"/>
      <c r="K882" s="352"/>
      <c r="L882" s="352"/>
      <c r="M882" s="352"/>
      <c r="N882" s="352"/>
      <c r="O882" s="352"/>
      <c r="P882" s="352"/>
      <c r="Q882" s="352"/>
      <c r="R882" s="352"/>
      <c r="S882" s="352"/>
      <c r="T882" s="352"/>
      <c r="U882" s="352"/>
      <c r="V882" s="352"/>
      <c r="W882" s="352"/>
      <c r="X882" s="352"/>
      <c r="Y882" s="352"/>
      <c r="Z882" s="352"/>
      <c r="AA882" s="352"/>
    </row>
    <row r="883">
      <c r="A883" s="352"/>
      <c r="B883" s="352"/>
      <c r="C883" s="352"/>
      <c r="D883" s="352"/>
      <c r="E883" s="352"/>
      <c r="F883" s="352"/>
      <c r="G883" s="352"/>
      <c r="H883" s="352"/>
      <c r="I883" s="352"/>
      <c r="J883" s="352"/>
      <c r="K883" s="352"/>
      <c r="L883" s="352"/>
      <c r="M883" s="352"/>
      <c r="N883" s="352"/>
      <c r="O883" s="352"/>
      <c r="P883" s="352"/>
      <c r="Q883" s="352"/>
      <c r="R883" s="352"/>
      <c r="S883" s="352"/>
      <c r="T883" s="352"/>
      <c r="U883" s="352"/>
      <c r="V883" s="352"/>
      <c r="W883" s="352"/>
      <c r="X883" s="352"/>
      <c r="Y883" s="352"/>
      <c r="Z883" s="352"/>
      <c r="AA883" s="352"/>
    </row>
    <row r="884">
      <c r="A884" s="352"/>
      <c r="B884" s="352"/>
      <c r="C884" s="352"/>
      <c r="D884" s="352"/>
      <c r="E884" s="352"/>
      <c r="F884" s="352"/>
      <c r="G884" s="352"/>
      <c r="H884" s="352"/>
      <c r="I884" s="352"/>
      <c r="J884" s="352"/>
      <c r="K884" s="352"/>
      <c r="L884" s="352"/>
      <c r="M884" s="352"/>
      <c r="N884" s="352"/>
      <c r="O884" s="352"/>
      <c r="P884" s="352"/>
      <c r="Q884" s="352"/>
      <c r="R884" s="352"/>
      <c r="S884" s="352"/>
      <c r="T884" s="352"/>
      <c r="U884" s="352"/>
      <c r="V884" s="352"/>
      <c r="W884" s="352"/>
      <c r="X884" s="352"/>
      <c r="Y884" s="352"/>
      <c r="Z884" s="352"/>
      <c r="AA884" s="352"/>
    </row>
    <row r="885">
      <c r="A885" s="352"/>
      <c r="B885" s="352"/>
      <c r="C885" s="352"/>
      <c r="D885" s="352"/>
      <c r="E885" s="352"/>
      <c r="F885" s="352"/>
      <c r="G885" s="352"/>
      <c r="H885" s="352"/>
      <c r="I885" s="352"/>
      <c r="J885" s="352"/>
      <c r="K885" s="352"/>
      <c r="L885" s="352"/>
      <c r="M885" s="352"/>
      <c r="N885" s="352"/>
      <c r="O885" s="352"/>
      <c r="P885" s="352"/>
      <c r="Q885" s="352"/>
      <c r="R885" s="352"/>
      <c r="S885" s="352"/>
      <c r="T885" s="352"/>
      <c r="U885" s="352"/>
      <c r="V885" s="352"/>
      <c r="W885" s="352"/>
      <c r="X885" s="352"/>
      <c r="Y885" s="352"/>
      <c r="Z885" s="352"/>
      <c r="AA885" s="352"/>
    </row>
    <row r="886">
      <c r="A886" s="352"/>
      <c r="B886" s="352"/>
      <c r="C886" s="352"/>
      <c r="D886" s="352"/>
      <c r="E886" s="352"/>
      <c r="F886" s="352"/>
      <c r="G886" s="352"/>
      <c r="H886" s="352"/>
      <c r="I886" s="352"/>
      <c r="J886" s="352"/>
      <c r="K886" s="352"/>
      <c r="L886" s="352"/>
      <c r="M886" s="352"/>
      <c r="N886" s="352"/>
      <c r="O886" s="352"/>
      <c r="P886" s="352"/>
      <c r="Q886" s="352"/>
      <c r="R886" s="352"/>
      <c r="S886" s="352"/>
      <c r="T886" s="352"/>
      <c r="U886" s="352"/>
      <c r="V886" s="352"/>
      <c r="W886" s="352"/>
      <c r="X886" s="352"/>
      <c r="Y886" s="352"/>
      <c r="Z886" s="352"/>
      <c r="AA886" s="352"/>
    </row>
    <row r="887">
      <c r="A887" s="352"/>
      <c r="B887" s="352"/>
      <c r="C887" s="352"/>
      <c r="D887" s="352"/>
      <c r="E887" s="352"/>
      <c r="F887" s="352"/>
      <c r="G887" s="352"/>
      <c r="H887" s="352"/>
      <c r="I887" s="352"/>
      <c r="J887" s="352"/>
      <c r="K887" s="352"/>
      <c r="L887" s="352"/>
      <c r="M887" s="352"/>
      <c r="N887" s="352"/>
      <c r="O887" s="352"/>
      <c r="P887" s="352"/>
      <c r="Q887" s="352"/>
      <c r="R887" s="352"/>
      <c r="S887" s="352"/>
      <c r="T887" s="352"/>
      <c r="U887" s="352"/>
      <c r="V887" s="352"/>
      <c r="W887" s="352"/>
      <c r="X887" s="352"/>
      <c r="Y887" s="352"/>
      <c r="Z887" s="352"/>
      <c r="AA887" s="352"/>
    </row>
    <row r="888">
      <c r="A888" s="352"/>
      <c r="B888" s="352"/>
      <c r="C888" s="352"/>
      <c r="D888" s="352"/>
      <c r="E888" s="352"/>
      <c r="F888" s="352"/>
      <c r="G888" s="352"/>
      <c r="H888" s="352"/>
      <c r="I888" s="352"/>
      <c r="J888" s="352"/>
      <c r="K888" s="352"/>
      <c r="L888" s="352"/>
      <c r="M888" s="352"/>
      <c r="N888" s="352"/>
      <c r="O888" s="352"/>
      <c r="P888" s="352"/>
      <c r="Q888" s="352"/>
      <c r="R888" s="352"/>
      <c r="S888" s="352"/>
      <c r="T888" s="352"/>
      <c r="U888" s="352"/>
      <c r="V888" s="352"/>
      <c r="W888" s="352"/>
      <c r="X888" s="352"/>
      <c r="Y888" s="352"/>
      <c r="Z888" s="352"/>
      <c r="AA888" s="352"/>
    </row>
    <row r="889">
      <c r="A889" s="352"/>
      <c r="B889" s="352"/>
      <c r="C889" s="352"/>
      <c r="D889" s="352"/>
      <c r="E889" s="352"/>
      <c r="F889" s="352"/>
      <c r="G889" s="352"/>
      <c r="H889" s="352"/>
      <c r="I889" s="352"/>
      <c r="J889" s="352"/>
      <c r="K889" s="352"/>
      <c r="L889" s="352"/>
      <c r="M889" s="352"/>
      <c r="N889" s="352"/>
      <c r="O889" s="352"/>
      <c r="P889" s="352"/>
      <c r="Q889" s="352"/>
      <c r="R889" s="352"/>
      <c r="S889" s="352"/>
      <c r="T889" s="352"/>
      <c r="U889" s="352"/>
      <c r="V889" s="352"/>
      <c r="W889" s="352"/>
      <c r="X889" s="352"/>
      <c r="Y889" s="352"/>
      <c r="Z889" s="352"/>
      <c r="AA889" s="352"/>
    </row>
    <row r="890">
      <c r="A890" s="352"/>
      <c r="B890" s="352"/>
      <c r="C890" s="352"/>
      <c r="D890" s="352"/>
      <c r="E890" s="352"/>
      <c r="F890" s="352"/>
      <c r="G890" s="352"/>
      <c r="H890" s="352"/>
      <c r="I890" s="352"/>
      <c r="J890" s="352"/>
      <c r="K890" s="352"/>
      <c r="L890" s="352"/>
      <c r="M890" s="352"/>
      <c r="N890" s="352"/>
      <c r="O890" s="352"/>
      <c r="P890" s="352"/>
      <c r="Q890" s="352"/>
      <c r="R890" s="352"/>
      <c r="S890" s="352"/>
      <c r="T890" s="352"/>
      <c r="U890" s="352"/>
      <c r="V890" s="352"/>
      <c r="W890" s="352"/>
      <c r="X890" s="352"/>
      <c r="Y890" s="352"/>
      <c r="Z890" s="352"/>
      <c r="AA890" s="352"/>
    </row>
    <row r="891">
      <c r="A891" s="352"/>
      <c r="B891" s="352"/>
      <c r="C891" s="352"/>
      <c r="D891" s="352"/>
      <c r="E891" s="352"/>
      <c r="F891" s="352"/>
      <c r="G891" s="352"/>
      <c r="H891" s="352"/>
      <c r="I891" s="352"/>
      <c r="J891" s="352"/>
      <c r="K891" s="352"/>
      <c r="L891" s="352"/>
      <c r="M891" s="352"/>
      <c r="N891" s="352"/>
      <c r="O891" s="352"/>
      <c r="P891" s="352"/>
      <c r="Q891" s="352"/>
      <c r="R891" s="352"/>
      <c r="S891" s="352"/>
      <c r="T891" s="352"/>
      <c r="U891" s="352"/>
      <c r="V891" s="352"/>
      <c r="W891" s="352"/>
      <c r="X891" s="352"/>
      <c r="Y891" s="352"/>
      <c r="Z891" s="352"/>
      <c r="AA891" s="352"/>
    </row>
    <row r="892">
      <c r="A892" s="352"/>
      <c r="B892" s="352"/>
      <c r="C892" s="352"/>
      <c r="D892" s="352"/>
      <c r="E892" s="352"/>
      <c r="F892" s="352"/>
      <c r="G892" s="352"/>
      <c r="H892" s="352"/>
      <c r="I892" s="352"/>
      <c r="J892" s="352"/>
      <c r="K892" s="352"/>
      <c r="L892" s="352"/>
      <c r="M892" s="352"/>
      <c r="N892" s="352"/>
      <c r="O892" s="352"/>
      <c r="P892" s="352"/>
      <c r="Q892" s="352"/>
      <c r="R892" s="352"/>
      <c r="S892" s="352"/>
      <c r="T892" s="352"/>
      <c r="U892" s="352"/>
      <c r="V892" s="352"/>
      <c r="W892" s="352"/>
      <c r="X892" s="352"/>
      <c r="Y892" s="352"/>
      <c r="Z892" s="352"/>
      <c r="AA892" s="352"/>
    </row>
    <row r="893">
      <c r="A893" s="352"/>
      <c r="B893" s="352"/>
      <c r="C893" s="352"/>
      <c r="D893" s="352"/>
      <c r="E893" s="352"/>
      <c r="F893" s="352"/>
      <c r="G893" s="352"/>
      <c r="H893" s="352"/>
      <c r="I893" s="352"/>
      <c r="J893" s="352"/>
      <c r="K893" s="352"/>
      <c r="L893" s="352"/>
      <c r="M893" s="352"/>
      <c r="N893" s="352"/>
      <c r="O893" s="352"/>
      <c r="P893" s="352"/>
      <c r="Q893" s="352"/>
      <c r="R893" s="352"/>
      <c r="S893" s="352"/>
      <c r="T893" s="352"/>
      <c r="U893" s="352"/>
      <c r="V893" s="352"/>
      <c r="W893" s="352"/>
      <c r="X893" s="352"/>
      <c r="Y893" s="352"/>
      <c r="Z893" s="352"/>
      <c r="AA893" s="352"/>
    </row>
    <row r="894">
      <c r="A894" s="352"/>
      <c r="B894" s="352"/>
      <c r="C894" s="352"/>
      <c r="D894" s="352"/>
      <c r="E894" s="352"/>
      <c r="F894" s="352"/>
      <c r="G894" s="352"/>
      <c r="H894" s="352"/>
      <c r="I894" s="352"/>
      <c r="J894" s="352"/>
      <c r="K894" s="352"/>
      <c r="L894" s="352"/>
      <c r="M894" s="352"/>
      <c r="N894" s="352"/>
      <c r="O894" s="352"/>
      <c r="P894" s="352"/>
      <c r="Q894" s="352"/>
      <c r="R894" s="352"/>
      <c r="S894" s="352"/>
      <c r="T894" s="352"/>
      <c r="U894" s="352"/>
      <c r="V894" s="352"/>
      <c r="W894" s="352"/>
      <c r="X894" s="352"/>
      <c r="Y894" s="352"/>
      <c r="Z894" s="352"/>
      <c r="AA894" s="352"/>
    </row>
    <row r="895">
      <c r="A895" s="352"/>
      <c r="B895" s="352"/>
      <c r="C895" s="352"/>
      <c r="D895" s="352"/>
      <c r="E895" s="352"/>
      <c r="F895" s="352"/>
      <c r="G895" s="352"/>
      <c r="H895" s="352"/>
      <c r="I895" s="352"/>
      <c r="J895" s="352"/>
      <c r="K895" s="352"/>
      <c r="L895" s="352"/>
      <c r="M895" s="352"/>
      <c r="N895" s="352"/>
      <c r="O895" s="352"/>
      <c r="P895" s="352"/>
      <c r="Q895" s="352"/>
      <c r="R895" s="352"/>
      <c r="S895" s="352"/>
      <c r="T895" s="352"/>
      <c r="U895" s="352"/>
      <c r="V895" s="352"/>
      <c r="W895" s="352"/>
      <c r="X895" s="352"/>
      <c r="Y895" s="352"/>
      <c r="Z895" s="352"/>
      <c r="AA895" s="352"/>
    </row>
    <row r="896">
      <c r="A896" s="352"/>
      <c r="B896" s="352"/>
      <c r="C896" s="352"/>
      <c r="D896" s="352"/>
      <c r="E896" s="352"/>
      <c r="F896" s="352"/>
      <c r="G896" s="352"/>
      <c r="H896" s="352"/>
      <c r="I896" s="352"/>
      <c r="J896" s="352"/>
      <c r="K896" s="352"/>
      <c r="L896" s="352"/>
      <c r="M896" s="352"/>
      <c r="N896" s="352"/>
      <c r="O896" s="352"/>
      <c r="P896" s="352"/>
      <c r="Q896" s="352"/>
      <c r="R896" s="352"/>
      <c r="S896" s="352"/>
      <c r="T896" s="352"/>
      <c r="U896" s="352"/>
      <c r="V896" s="352"/>
      <c r="W896" s="352"/>
      <c r="X896" s="352"/>
      <c r="Y896" s="352"/>
      <c r="Z896" s="352"/>
      <c r="AA896" s="352"/>
    </row>
    <row r="897">
      <c r="A897" s="352"/>
      <c r="B897" s="352"/>
      <c r="C897" s="352"/>
      <c r="D897" s="352"/>
      <c r="E897" s="352"/>
      <c r="F897" s="352"/>
      <c r="G897" s="352"/>
      <c r="H897" s="352"/>
      <c r="I897" s="352"/>
      <c r="J897" s="352"/>
      <c r="K897" s="352"/>
      <c r="L897" s="352"/>
      <c r="M897" s="352"/>
      <c r="N897" s="352"/>
      <c r="O897" s="352"/>
      <c r="P897" s="352"/>
      <c r="Q897" s="352"/>
      <c r="R897" s="352"/>
      <c r="S897" s="352"/>
      <c r="T897" s="352"/>
      <c r="U897" s="352"/>
      <c r="V897" s="352"/>
      <c r="W897" s="352"/>
      <c r="X897" s="352"/>
      <c r="Y897" s="352"/>
      <c r="Z897" s="352"/>
      <c r="AA897" s="352"/>
    </row>
    <row r="898">
      <c r="A898" s="352"/>
      <c r="B898" s="352"/>
      <c r="C898" s="352"/>
      <c r="D898" s="352"/>
      <c r="E898" s="352"/>
      <c r="F898" s="352"/>
      <c r="G898" s="352"/>
      <c r="H898" s="352"/>
      <c r="I898" s="352"/>
      <c r="J898" s="352"/>
      <c r="K898" s="352"/>
      <c r="L898" s="352"/>
      <c r="M898" s="352"/>
      <c r="N898" s="352"/>
      <c r="O898" s="352"/>
      <c r="P898" s="352"/>
      <c r="Q898" s="352"/>
      <c r="R898" s="352"/>
      <c r="S898" s="352"/>
      <c r="T898" s="352"/>
      <c r="U898" s="352"/>
      <c r="V898" s="352"/>
      <c r="W898" s="352"/>
      <c r="X898" s="352"/>
      <c r="Y898" s="352"/>
      <c r="Z898" s="352"/>
      <c r="AA898" s="352"/>
    </row>
    <row r="899">
      <c r="A899" s="352"/>
      <c r="B899" s="352"/>
      <c r="C899" s="352"/>
      <c r="D899" s="352"/>
      <c r="E899" s="352"/>
      <c r="F899" s="352"/>
      <c r="G899" s="352"/>
      <c r="H899" s="352"/>
      <c r="I899" s="352"/>
      <c r="J899" s="352"/>
      <c r="K899" s="352"/>
      <c r="L899" s="352"/>
      <c r="M899" s="352"/>
      <c r="N899" s="352"/>
      <c r="O899" s="352"/>
      <c r="P899" s="352"/>
      <c r="Q899" s="352"/>
      <c r="R899" s="352"/>
      <c r="S899" s="352"/>
      <c r="T899" s="352"/>
      <c r="U899" s="352"/>
      <c r="V899" s="352"/>
      <c r="W899" s="352"/>
      <c r="X899" s="352"/>
      <c r="Y899" s="352"/>
      <c r="Z899" s="352"/>
      <c r="AA899" s="352"/>
    </row>
    <row r="900">
      <c r="A900" s="352"/>
      <c r="B900" s="352"/>
      <c r="C900" s="352"/>
      <c r="D900" s="352"/>
      <c r="E900" s="352"/>
      <c r="F900" s="352"/>
      <c r="G900" s="352"/>
      <c r="H900" s="352"/>
      <c r="I900" s="352"/>
      <c r="J900" s="352"/>
      <c r="K900" s="352"/>
      <c r="L900" s="352"/>
      <c r="M900" s="352"/>
      <c r="N900" s="352"/>
      <c r="O900" s="352"/>
      <c r="P900" s="352"/>
      <c r="Q900" s="352"/>
      <c r="R900" s="352"/>
      <c r="S900" s="352"/>
      <c r="T900" s="352"/>
      <c r="U900" s="352"/>
      <c r="V900" s="352"/>
      <c r="W900" s="352"/>
      <c r="X900" s="352"/>
      <c r="Y900" s="352"/>
      <c r="Z900" s="352"/>
      <c r="AA900" s="352"/>
    </row>
    <row r="901">
      <c r="A901" s="352"/>
      <c r="B901" s="352"/>
      <c r="C901" s="352"/>
      <c r="D901" s="352"/>
      <c r="E901" s="352"/>
      <c r="F901" s="352"/>
      <c r="G901" s="352"/>
      <c r="H901" s="352"/>
      <c r="I901" s="352"/>
      <c r="J901" s="352"/>
      <c r="K901" s="352"/>
      <c r="L901" s="352"/>
      <c r="M901" s="352"/>
      <c r="N901" s="352"/>
      <c r="O901" s="352"/>
      <c r="P901" s="352"/>
      <c r="Q901" s="352"/>
      <c r="R901" s="352"/>
      <c r="S901" s="352"/>
      <c r="T901" s="352"/>
      <c r="U901" s="352"/>
      <c r="V901" s="352"/>
      <c r="W901" s="352"/>
      <c r="X901" s="352"/>
      <c r="Y901" s="352"/>
      <c r="Z901" s="352"/>
      <c r="AA901" s="352"/>
    </row>
    <row r="902">
      <c r="A902" s="352"/>
      <c r="B902" s="352"/>
      <c r="C902" s="352"/>
      <c r="D902" s="352"/>
      <c r="E902" s="352"/>
      <c r="F902" s="352"/>
      <c r="G902" s="352"/>
      <c r="H902" s="352"/>
      <c r="I902" s="352"/>
      <c r="J902" s="352"/>
      <c r="K902" s="352"/>
      <c r="L902" s="352"/>
      <c r="M902" s="352"/>
      <c r="N902" s="352"/>
      <c r="O902" s="352"/>
      <c r="P902" s="352"/>
      <c r="Q902" s="352"/>
      <c r="R902" s="352"/>
      <c r="S902" s="352"/>
      <c r="T902" s="352"/>
      <c r="U902" s="352"/>
      <c r="V902" s="352"/>
      <c r="W902" s="352"/>
      <c r="X902" s="352"/>
      <c r="Y902" s="352"/>
      <c r="Z902" s="352"/>
      <c r="AA902" s="352"/>
    </row>
    <row r="903">
      <c r="A903" s="352"/>
      <c r="B903" s="352"/>
      <c r="C903" s="352"/>
      <c r="D903" s="352"/>
      <c r="E903" s="352"/>
      <c r="F903" s="352"/>
      <c r="G903" s="352"/>
      <c r="H903" s="352"/>
      <c r="I903" s="352"/>
      <c r="J903" s="352"/>
      <c r="K903" s="352"/>
      <c r="L903" s="352"/>
      <c r="M903" s="352"/>
      <c r="N903" s="352"/>
      <c r="O903" s="352"/>
      <c r="P903" s="352"/>
      <c r="Q903" s="352"/>
      <c r="R903" s="352"/>
      <c r="S903" s="352"/>
      <c r="T903" s="352"/>
      <c r="U903" s="352"/>
      <c r="V903" s="352"/>
      <c r="W903" s="352"/>
      <c r="X903" s="352"/>
      <c r="Y903" s="352"/>
      <c r="Z903" s="352"/>
      <c r="AA903" s="352"/>
    </row>
    <row r="904">
      <c r="A904" s="352"/>
      <c r="B904" s="352"/>
      <c r="C904" s="352"/>
      <c r="D904" s="352"/>
      <c r="E904" s="352"/>
      <c r="F904" s="352"/>
      <c r="G904" s="352"/>
      <c r="H904" s="352"/>
      <c r="I904" s="352"/>
      <c r="J904" s="352"/>
      <c r="K904" s="352"/>
      <c r="L904" s="352"/>
      <c r="M904" s="352"/>
      <c r="N904" s="352"/>
      <c r="O904" s="352"/>
      <c r="P904" s="352"/>
      <c r="Q904" s="352"/>
      <c r="R904" s="352"/>
      <c r="S904" s="352"/>
      <c r="T904" s="352"/>
      <c r="U904" s="352"/>
      <c r="V904" s="352"/>
      <c r="W904" s="352"/>
      <c r="X904" s="352"/>
      <c r="Y904" s="352"/>
      <c r="Z904" s="352"/>
      <c r="AA904" s="352"/>
    </row>
    <row r="905">
      <c r="A905" s="352"/>
      <c r="B905" s="352"/>
      <c r="C905" s="352"/>
      <c r="D905" s="352"/>
      <c r="E905" s="352"/>
      <c r="F905" s="352"/>
      <c r="G905" s="352"/>
      <c r="H905" s="352"/>
      <c r="I905" s="352"/>
      <c r="J905" s="352"/>
      <c r="K905" s="352"/>
      <c r="L905" s="352"/>
      <c r="M905" s="352"/>
      <c r="N905" s="352"/>
      <c r="O905" s="352"/>
      <c r="P905" s="352"/>
      <c r="Q905" s="352"/>
      <c r="R905" s="352"/>
      <c r="S905" s="352"/>
      <c r="T905" s="352"/>
      <c r="U905" s="352"/>
      <c r="V905" s="352"/>
      <c r="W905" s="352"/>
      <c r="X905" s="352"/>
      <c r="Y905" s="352"/>
      <c r="Z905" s="352"/>
      <c r="AA905" s="352"/>
    </row>
    <row r="906">
      <c r="A906" s="352"/>
      <c r="B906" s="352"/>
      <c r="C906" s="352"/>
      <c r="D906" s="352"/>
      <c r="E906" s="352"/>
      <c r="F906" s="352"/>
      <c r="G906" s="352"/>
      <c r="H906" s="352"/>
      <c r="I906" s="352"/>
      <c r="J906" s="352"/>
      <c r="K906" s="352"/>
      <c r="L906" s="352"/>
      <c r="M906" s="352"/>
      <c r="N906" s="352"/>
      <c r="O906" s="352"/>
      <c r="P906" s="352"/>
      <c r="Q906" s="352"/>
      <c r="R906" s="352"/>
      <c r="S906" s="352"/>
      <c r="T906" s="352"/>
      <c r="U906" s="352"/>
      <c r="V906" s="352"/>
      <c r="W906" s="352"/>
      <c r="X906" s="352"/>
      <c r="Y906" s="352"/>
      <c r="Z906" s="352"/>
      <c r="AA906" s="352"/>
    </row>
    <row r="907">
      <c r="A907" s="352"/>
      <c r="B907" s="352"/>
      <c r="C907" s="352"/>
      <c r="D907" s="352"/>
      <c r="E907" s="352"/>
      <c r="F907" s="352"/>
      <c r="G907" s="352"/>
      <c r="H907" s="352"/>
      <c r="I907" s="352"/>
      <c r="J907" s="352"/>
      <c r="K907" s="352"/>
      <c r="L907" s="352"/>
      <c r="M907" s="352"/>
      <c r="N907" s="352"/>
      <c r="O907" s="352"/>
      <c r="P907" s="352"/>
      <c r="Q907" s="352"/>
      <c r="R907" s="352"/>
      <c r="S907" s="352"/>
      <c r="T907" s="352"/>
      <c r="U907" s="352"/>
      <c r="V907" s="352"/>
      <c r="W907" s="352"/>
      <c r="X907" s="352"/>
      <c r="Y907" s="352"/>
      <c r="Z907" s="352"/>
      <c r="AA907" s="352"/>
    </row>
    <row r="908">
      <c r="A908" s="352"/>
      <c r="B908" s="352"/>
      <c r="C908" s="352"/>
      <c r="D908" s="352"/>
      <c r="E908" s="352"/>
      <c r="F908" s="352"/>
      <c r="G908" s="352"/>
      <c r="H908" s="352"/>
      <c r="I908" s="352"/>
      <c r="J908" s="352"/>
      <c r="K908" s="352"/>
      <c r="L908" s="352"/>
      <c r="M908" s="352"/>
      <c r="N908" s="352"/>
      <c r="O908" s="352"/>
      <c r="P908" s="352"/>
      <c r="Q908" s="352"/>
      <c r="R908" s="352"/>
      <c r="S908" s="352"/>
      <c r="T908" s="352"/>
      <c r="U908" s="352"/>
      <c r="V908" s="352"/>
      <c r="W908" s="352"/>
      <c r="X908" s="352"/>
      <c r="Y908" s="352"/>
      <c r="Z908" s="352"/>
      <c r="AA908" s="352"/>
    </row>
    <row r="909">
      <c r="A909" s="352"/>
      <c r="B909" s="352"/>
      <c r="C909" s="352"/>
      <c r="D909" s="352"/>
      <c r="E909" s="352"/>
      <c r="F909" s="352"/>
      <c r="G909" s="352"/>
      <c r="H909" s="352"/>
      <c r="I909" s="352"/>
      <c r="J909" s="352"/>
      <c r="K909" s="352"/>
      <c r="L909" s="352"/>
      <c r="M909" s="352"/>
      <c r="N909" s="352"/>
      <c r="O909" s="352"/>
      <c r="P909" s="352"/>
      <c r="Q909" s="352"/>
      <c r="R909" s="352"/>
      <c r="S909" s="352"/>
      <c r="T909" s="352"/>
      <c r="U909" s="352"/>
      <c r="V909" s="352"/>
      <c r="W909" s="352"/>
      <c r="X909" s="352"/>
      <c r="Y909" s="352"/>
      <c r="Z909" s="352"/>
      <c r="AA909" s="352"/>
    </row>
    <row r="910">
      <c r="A910" s="352"/>
      <c r="B910" s="352"/>
      <c r="C910" s="352"/>
      <c r="D910" s="352"/>
      <c r="E910" s="352"/>
      <c r="F910" s="352"/>
      <c r="G910" s="352"/>
      <c r="H910" s="352"/>
      <c r="I910" s="352"/>
      <c r="J910" s="352"/>
      <c r="K910" s="352"/>
      <c r="L910" s="352"/>
      <c r="M910" s="352"/>
      <c r="N910" s="352"/>
      <c r="O910" s="352"/>
      <c r="P910" s="352"/>
      <c r="Q910" s="352"/>
      <c r="R910" s="352"/>
      <c r="S910" s="352"/>
      <c r="T910" s="352"/>
      <c r="U910" s="352"/>
      <c r="V910" s="352"/>
      <c r="W910" s="352"/>
      <c r="X910" s="352"/>
      <c r="Y910" s="352"/>
      <c r="Z910" s="352"/>
      <c r="AA910" s="352"/>
    </row>
    <row r="911">
      <c r="A911" s="352"/>
      <c r="B911" s="352"/>
      <c r="C911" s="352"/>
      <c r="D911" s="352"/>
      <c r="E911" s="352"/>
      <c r="F911" s="352"/>
      <c r="G911" s="352"/>
      <c r="H911" s="352"/>
      <c r="I911" s="352"/>
      <c r="J911" s="352"/>
      <c r="K911" s="352"/>
      <c r="L911" s="352"/>
      <c r="M911" s="352"/>
      <c r="N911" s="352"/>
      <c r="O911" s="352"/>
      <c r="P911" s="352"/>
      <c r="Q911" s="352"/>
      <c r="R911" s="352"/>
      <c r="S911" s="352"/>
      <c r="T911" s="352"/>
      <c r="U911" s="352"/>
      <c r="V911" s="352"/>
      <c r="W911" s="352"/>
      <c r="X911" s="352"/>
      <c r="Y911" s="352"/>
      <c r="Z911" s="352"/>
      <c r="AA911" s="352"/>
    </row>
    <row r="912">
      <c r="A912" s="352"/>
      <c r="B912" s="352"/>
      <c r="C912" s="352"/>
      <c r="D912" s="352"/>
      <c r="E912" s="352"/>
      <c r="F912" s="352"/>
      <c r="G912" s="352"/>
      <c r="H912" s="352"/>
      <c r="I912" s="352"/>
      <c r="J912" s="352"/>
      <c r="K912" s="352"/>
      <c r="L912" s="352"/>
      <c r="M912" s="352"/>
      <c r="N912" s="352"/>
      <c r="O912" s="352"/>
      <c r="P912" s="352"/>
      <c r="Q912" s="352"/>
      <c r="R912" s="352"/>
      <c r="S912" s="352"/>
      <c r="T912" s="352"/>
      <c r="U912" s="352"/>
      <c r="V912" s="352"/>
      <c r="W912" s="352"/>
      <c r="X912" s="352"/>
      <c r="Y912" s="352"/>
      <c r="Z912" s="352"/>
      <c r="AA912" s="352"/>
    </row>
    <row r="913">
      <c r="A913" s="352"/>
      <c r="B913" s="352"/>
      <c r="C913" s="352"/>
      <c r="D913" s="352"/>
      <c r="E913" s="352"/>
      <c r="F913" s="352"/>
      <c r="G913" s="352"/>
      <c r="H913" s="352"/>
      <c r="I913" s="352"/>
      <c r="J913" s="352"/>
      <c r="K913" s="352"/>
      <c r="L913" s="352"/>
      <c r="M913" s="352"/>
      <c r="N913" s="352"/>
      <c r="O913" s="352"/>
      <c r="P913" s="352"/>
      <c r="Q913" s="352"/>
      <c r="R913" s="352"/>
      <c r="S913" s="352"/>
      <c r="T913" s="352"/>
      <c r="U913" s="352"/>
      <c r="V913" s="352"/>
      <c r="W913" s="352"/>
      <c r="X913" s="352"/>
      <c r="Y913" s="352"/>
      <c r="Z913" s="352"/>
      <c r="AA913" s="352"/>
    </row>
    <row r="914">
      <c r="A914" s="352"/>
      <c r="B914" s="352"/>
      <c r="C914" s="352"/>
      <c r="D914" s="352"/>
      <c r="E914" s="352"/>
      <c r="F914" s="352"/>
      <c r="G914" s="352"/>
      <c r="H914" s="352"/>
      <c r="I914" s="352"/>
      <c r="J914" s="352"/>
      <c r="K914" s="352"/>
      <c r="L914" s="352"/>
      <c r="M914" s="352"/>
      <c r="N914" s="352"/>
      <c r="O914" s="352"/>
      <c r="P914" s="352"/>
      <c r="Q914" s="352"/>
      <c r="R914" s="352"/>
      <c r="S914" s="352"/>
      <c r="T914" s="352"/>
      <c r="U914" s="352"/>
      <c r="V914" s="352"/>
      <c r="W914" s="352"/>
      <c r="X914" s="352"/>
      <c r="Y914" s="352"/>
      <c r="Z914" s="352"/>
      <c r="AA914" s="352"/>
    </row>
    <row r="915">
      <c r="A915" s="352"/>
      <c r="B915" s="352"/>
      <c r="C915" s="352"/>
      <c r="D915" s="352"/>
      <c r="E915" s="352"/>
      <c r="F915" s="352"/>
      <c r="G915" s="352"/>
      <c r="H915" s="352"/>
      <c r="I915" s="352"/>
      <c r="J915" s="352"/>
      <c r="K915" s="352"/>
      <c r="L915" s="352"/>
      <c r="M915" s="352"/>
      <c r="N915" s="352"/>
      <c r="O915" s="352"/>
      <c r="P915" s="352"/>
      <c r="Q915" s="352"/>
      <c r="R915" s="352"/>
      <c r="S915" s="352"/>
      <c r="T915" s="352"/>
      <c r="U915" s="352"/>
      <c r="V915" s="352"/>
      <c r="W915" s="352"/>
      <c r="X915" s="352"/>
      <c r="Y915" s="352"/>
      <c r="Z915" s="352"/>
      <c r="AA915" s="352"/>
    </row>
    <row r="916">
      <c r="A916" s="352"/>
      <c r="B916" s="352"/>
      <c r="C916" s="352"/>
      <c r="D916" s="352"/>
      <c r="E916" s="352"/>
      <c r="F916" s="352"/>
      <c r="G916" s="352"/>
      <c r="H916" s="352"/>
      <c r="I916" s="352"/>
      <c r="J916" s="352"/>
      <c r="K916" s="352"/>
      <c r="L916" s="352"/>
      <c r="M916" s="352"/>
      <c r="N916" s="352"/>
      <c r="O916" s="352"/>
      <c r="P916" s="352"/>
      <c r="Q916" s="352"/>
      <c r="R916" s="352"/>
      <c r="S916" s="352"/>
      <c r="T916" s="352"/>
      <c r="U916" s="352"/>
      <c r="V916" s="352"/>
      <c r="W916" s="352"/>
      <c r="X916" s="352"/>
      <c r="Y916" s="352"/>
      <c r="Z916" s="352"/>
      <c r="AA916" s="352"/>
    </row>
    <row r="917">
      <c r="A917" s="352"/>
      <c r="B917" s="352"/>
      <c r="C917" s="352"/>
      <c r="D917" s="352"/>
      <c r="E917" s="352"/>
      <c r="F917" s="352"/>
      <c r="G917" s="352"/>
      <c r="H917" s="352"/>
      <c r="I917" s="352"/>
      <c r="J917" s="352"/>
      <c r="K917" s="352"/>
      <c r="L917" s="352"/>
      <c r="M917" s="352"/>
      <c r="N917" s="352"/>
      <c r="O917" s="352"/>
      <c r="P917" s="352"/>
      <c r="Q917" s="352"/>
      <c r="R917" s="352"/>
      <c r="S917" s="352"/>
      <c r="T917" s="352"/>
      <c r="U917" s="352"/>
      <c r="V917" s="352"/>
      <c r="W917" s="352"/>
      <c r="X917" s="352"/>
      <c r="Y917" s="352"/>
      <c r="Z917" s="352"/>
      <c r="AA917" s="352"/>
    </row>
    <row r="918">
      <c r="A918" s="352"/>
      <c r="B918" s="352"/>
      <c r="C918" s="352"/>
      <c r="D918" s="352"/>
      <c r="E918" s="352"/>
      <c r="F918" s="352"/>
      <c r="G918" s="352"/>
      <c r="H918" s="352"/>
      <c r="I918" s="352"/>
      <c r="J918" s="352"/>
      <c r="K918" s="352"/>
      <c r="L918" s="352"/>
      <c r="M918" s="352"/>
      <c r="N918" s="352"/>
      <c r="O918" s="352"/>
      <c r="P918" s="352"/>
      <c r="Q918" s="352"/>
      <c r="R918" s="352"/>
      <c r="S918" s="352"/>
      <c r="T918" s="352"/>
      <c r="U918" s="352"/>
      <c r="V918" s="352"/>
      <c r="W918" s="352"/>
      <c r="X918" s="352"/>
      <c r="Y918" s="352"/>
      <c r="Z918" s="352"/>
      <c r="AA918" s="352"/>
    </row>
    <row r="919">
      <c r="A919" s="352"/>
      <c r="B919" s="352"/>
      <c r="C919" s="352"/>
      <c r="D919" s="352"/>
      <c r="E919" s="352"/>
      <c r="F919" s="352"/>
      <c r="G919" s="352"/>
      <c r="H919" s="352"/>
      <c r="I919" s="352"/>
      <c r="J919" s="352"/>
      <c r="K919" s="352"/>
      <c r="L919" s="352"/>
      <c r="M919" s="352"/>
      <c r="N919" s="352"/>
      <c r="O919" s="352"/>
      <c r="P919" s="352"/>
      <c r="Q919" s="352"/>
      <c r="R919" s="352"/>
      <c r="S919" s="352"/>
      <c r="T919" s="352"/>
      <c r="U919" s="352"/>
      <c r="V919" s="352"/>
      <c r="W919" s="352"/>
      <c r="X919" s="352"/>
      <c r="Y919" s="352"/>
      <c r="Z919" s="352"/>
      <c r="AA919" s="352"/>
    </row>
    <row r="920">
      <c r="A920" s="352"/>
      <c r="B920" s="352"/>
      <c r="C920" s="352"/>
      <c r="D920" s="352"/>
      <c r="E920" s="352"/>
      <c r="F920" s="352"/>
      <c r="G920" s="352"/>
      <c r="H920" s="352"/>
      <c r="I920" s="352"/>
      <c r="J920" s="352"/>
      <c r="K920" s="352"/>
      <c r="L920" s="352"/>
      <c r="M920" s="352"/>
      <c r="N920" s="352"/>
      <c r="O920" s="352"/>
      <c r="P920" s="352"/>
      <c r="Q920" s="352"/>
      <c r="R920" s="352"/>
      <c r="S920" s="352"/>
      <c r="T920" s="352"/>
      <c r="U920" s="352"/>
      <c r="V920" s="352"/>
      <c r="W920" s="352"/>
      <c r="X920" s="352"/>
      <c r="Y920" s="352"/>
      <c r="Z920" s="352"/>
      <c r="AA920" s="352"/>
    </row>
    <row r="921">
      <c r="A921" s="352"/>
      <c r="B921" s="352"/>
      <c r="C921" s="352"/>
      <c r="D921" s="352"/>
      <c r="E921" s="352"/>
      <c r="F921" s="352"/>
      <c r="G921" s="352"/>
      <c r="H921" s="352"/>
      <c r="I921" s="352"/>
      <c r="J921" s="352"/>
      <c r="K921" s="352"/>
      <c r="L921" s="352"/>
      <c r="M921" s="352"/>
      <c r="N921" s="352"/>
      <c r="O921" s="352"/>
      <c r="P921" s="352"/>
      <c r="Q921" s="352"/>
      <c r="R921" s="352"/>
      <c r="S921" s="352"/>
      <c r="T921" s="352"/>
      <c r="U921" s="352"/>
      <c r="V921" s="352"/>
      <c r="W921" s="352"/>
      <c r="X921" s="352"/>
      <c r="Y921" s="352"/>
      <c r="Z921" s="352"/>
      <c r="AA921" s="352"/>
    </row>
    <row r="922">
      <c r="A922" s="352"/>
      <c r="B922" s="352"/>
      <c r="C922" s="352"/>
      <c r="D922" s="352"/>
      <c r="E922" s="352"/>
      <c r="F922" s="352"/>
      <c r="G922" s="352"/>
      <c r="H922" s="352"/>
      <c r="I922" s="352"/>
      <c r="J922" s="352"/>
      <c r="K922" s="352"/>
      <c r="L922" s="352"/>
      <c r="M922" s="352"/>
      <c r="N922" s="352"/>
      <c r="O922" s="352"/>
      <c r="P922" s="352"/>
      <c r="Q922" s="352"/>
      <c r="R922" s="352"/>
      <c r="S922" s="352"/>
      <c r="T922" s="352"/>
      <c r="U922" s="352"/>
      <c r="V922" s="352"/>
      <c r="W922" s="352"/>
      <c r="X922" s="352"/>
      <c r="Y922" s="352"/>
      <c r="Z922" s="352"/>
      <c r="AA922" s="352"/>
    </row>
    <row r="923">
      <c r="A923" s="352"/>
      <c r="B923" s="352"/>
      <c r="C923" s="352"/>
      <c r="D923" s="352"/>
      <c r="E923" s="352"/>
      <c r="F923" s="352"/>
      <c r="G923" s="352"/>
      <c r="H923" s="352"/>
      <c r="I923" s="352"/>
      <c r="J923" s="352"/>
      <c r="K923" s="352"/>
      <c r="L923" s="352"/>
      <c r="M923" s="352"/>
      <c r="N923" s="352"/>
      <c r="O923" s="352"/>
      <c r="P923" s="352"/>
      <c r="Q923" s="352"/>
      <c r="R923" s="352"/>
      <c r="S923" s="352"/>
      <c r="T923" s="352"/>
      <c r="U923" s="352"/>
      <c r="V923" s="352"/>
      <c r="W923" s="352"/>
      <c r="X923" s="352"/>
      <c r="Y923" s="352"/>
      <c r="Z923" s="352"/>
      <c r="AA923" s="352"/>
    </row>
    <row r="924">
      <c r="A924" s="352"/>
      <c r="B924" s="352"/>
      <c r="C924" s="352"/>
      <c r="D924" s="352"/>
      <c r="E924" s="352"/>
      <c r="F924" s="352"/>
      <c r="G924" s="352"/>
      <c r="H924" s="352"/>
      <c r="I924" s="352"/>
      <c r="J924" s="352"/>
      <c r="K924" s="352"/>
      <c r="L924" s="352"/>
      <c r="M924" s="352"/>
      <c r="N924" s="352"/>
      <c r="O924" s="352"/>
      <c r="P924" s="352"/>
      <c r="Q924" s="352"/>
      <c r="R924" s="352"/>
      <c r="S924" s="352"/>
      <c r="T924" s="352"/>
      <c r="U924" s="352"/>
      <c r="V924" s="352"/>
      <c r="W924" s="352"/>
      <c r="X924" s="352"/>
      <c r="Y924" s="352"/>
      <c r="Z924" s="352"/>
      <c r="AA924" s="352"/>
    </row>
    <row r="925">
      <c r="A925" s="352"/>
      <c r="B925" s="352"/>
      <c r="C925" s="352"/>
      <c r="D925" s="352"/>
      <c r="E925" s="352"/>
      <c r="F925" s="352"/>
      <c r="G925" s="352"/>
      <c r="H925" s="352"/>
      <c r="I925" s="352"/>
      <c r="J925" s="352"/>
      <c r="K925" s="352"/>
      <c r="L925" s="352"/>
      <c r="M925" s="352"/>
      <c r="N925" s="352"/>
      <c r="O925" s="352"/>
      <c r="P925" s="352"/>
      <c r="Q925" s="352"/>
      <c r="R925" s="352"/>
      <c r="S925" s="352"/>
      <c r="T925" s="352"/>
      <c r="U925" s="352"/>
      <c r="V925" s="352"/>
      <c r="W925" s="352"/>
      <c r="X925" s="352"/>
      <c r="Y925" s="352"/>
      <c r="Z925" s="352"/>
      <c r="AA925" s="352"/>
    </row>
    <row r="926">
      <c r="A926" s="352"/>
      <c r="B926" s="352"/>
      <c r="C926" s="352"/>
      <c r="D926" s="352"/>
      <c r="E926" s="352"/>
      <c r="F926" s="352"/>
      <c r="G926" s="352"/>
      <c r="H926" s="352"/>
      <c r="I926" s="352"/>
      <c r="J926" s="352"/>
      <c r="K926" s="352"/>
      <c r="L926" s="352"/>
      <c r="M926" s="352"/>
      <c r="N926" s="352"/>
      <c r="O926" s="352"/>
      <c r="P926" s="352"/>
      <c r="Q926" s="352"/>
      <c r="R926" s="352"/>
      <c r="S926" s="352"/>
      <c r="T926" s="352"/>
      <c r="U926" s="352"/>
      <c r="V926" s="352"/>
      <c r="W926" s="352"/>
      <c r="X926" s="352"/>
      <c r="Y926" s="352"/>
      <c r="Z926" s="352"/>
      <c r="AA926" s="352"/>
    </row>
    <row r="927">
      <c r="A927" s="352"/>
      <c r="B927" s="352"/>
      <c r="C927" s="352"/>
      <c r="D927" s="352"/>
      <c r="E927" s="352"/>
      <c r="F927" s="352"/>
      <c r="G927" s="352"/>
      <c r="H927" s="352"/>
      <c r="I927" s="352"/>
      <c r="J927" s="352"/>
      <c r="K927" s="352"/>
      <c r="L927" s="352"/>
      <c r="M927" s="352"/>
      <c r="N927" s="352"/>
      <c r="O927" s="352"/>
      <c r="P927" s="352"/>
      <c r="Q927" s="352"/>
      <c r="R927" s="352"/>
      <c r="S927" s="352"/>
      <c r="T927" s="352"/>
      <c r="U927" s="352"/>
      <c r="V927" s="352"/>
      <c r="W927" s="352"/>
      <c r="X927" s="352"/>
      <c r="Y927" s="352"/>
      <c r="Z927" s="352"/>
      <c r="AA927" s="352"/>
    </row>
    <row r="928">
      <c r="A928" s="352"/>
      <c r="B928" s="352"/>
      <c r="C928" s="352"/>
      <c r="D928" s="352"/>
      <c r="E928" s="352"/>
      <c r="F928" s="352"/>
      <c r="G928" s="352"/>
      <c r="H928" s="352"/>
      <c r="I928" s="352"/>
      <c r="J928" s="352"/>
      <c r="K928" s="352"/>
      <c r="L928" s="352"/>
      <c r="M928" s="352"/>
      <c r="N928" s="352"/>
      <c r="O928" s="352"/>
      <c r="P928" s="352"/>
      <c r="Q928" s="352"/>
      <c r="R928" s="352"/>
      <c r="S928" s="352"/>
      <c r="T928" s="352"/>
      <c r="U928" s="352"/>
      <c r="V928" s="352"/>
      <c r="W928" s="352"/>
      <c r="X928" s="352"/>
      <c r="Y928" s="352"/>
      <c r="Z928" s="352"/>
      <c r="AA928" s="352"/>
    </row>
    <row r="929">
      <c r="A929" s="352"/>
      <c r="B929" s="352"/>
      <c r="C929" s="352"/>
      <c r="D929" s="352"/>
      <c r="E929" s="352"/>
      <c r="F929" s="352"/>
      <c r="G929" s="352"/>
      <c r="H929" s="352"/>
      <c r="I929" s="352"/>
      <c r="J929" s="352"/>
      <c r="K929" s="352"/>
      <c r="L929" s="352"/>
      <c r="M929" s="352"/>
      <c r="N929" s="352"/>
      <c r="O929" s="352"/>
      <c r="P929" s="352"/>
      <c r="Q929" s="352"/>
      <c r="R929" s="352"/>
      <c r="S929" s="352"/>
      <c r="T929" s="352"/>
      <c r="U929" s="352"/>
      <c r="V929" s="352"/>
      <c r="W929" s="352"/>
      <c r="X929" s="352"/>
      <c r="Y929" s="352"/>
      <c r="Z929" s="352"/>
      <c r="AA929" s="352"/>
    </row>
    <row r="930">
      <c r="A930" s="352"/>
      <c r="B930" s="352"/>
      <c r="C930" s="352"/>
      <c r="D930" s="352"/>
      <c r="E930" s="352"/>
      <c r="F930" s="352"/>
      <c r="G930" s="352"/>
      <c r="H930" s="352"/>
      <c r="I930" s="352"/>
      <c r="J930" s="352"/>
      <c r="K930" s="352"/>
      <c r="L930" s="352"/>
      <c r="M930" s="352"/>
      <c r="N930" s="352"/>
      <c r="O930" s="352"/>
      <c r="P930" s="352"/>
      <c r="Q930" s="352"/>
      <c r="R930" s="352"/>
      <c r="S930" s="352"/>
      <c r="T930" s="352"/>
      <c r="U930" s="352"/>
      <c r="V930" s="352"/>
      <c r="W930" s="352"/>
      <c r="X930" s="352"/>
      <c r="Y930" s="352"/>
      <c r="Z930" s="352"/>
      <c r="AA930" s="352"/>
    </row>
    <row r="931">
      <c r="A931" s="352"/>
      <c r="B931" s="352"/>
      <c r="C931" s="352"/>
      <c r="D931" s="352"/>
      <c r="E931" s="352"/>
      <c r="F931" s="352"/>
      <c r="G931" s="352"/>
      <c r="H931" s="352"/>
      <c r="I931" s="352"/>
      <c r="J931" s="352"/>
      <c r="K931" s="352"/>
      <c r="L931" s="352"/>
      <c r="M931" s="352"/>
      <c r="N931" s="352"/>
      <c r="O931" s="352"/>
      <c r="P931" s="352"/>
      <c r="Q931" s="352"/>
      <c r="R931" s="352"/>
      <c r="S931" s="352"/>
      <c r="T931" s="352"/>
      <c r="U931" s="352"/>
      <c r="V931" s="352"/>
      <c r="W931" s="352"/>
      <c r="X931" s="352"/>
      <c r="Y931" s="352"/>
      <c r="Z931" s="352"/>
      <c r="AA931" s="352"/>
    </row>
    <row r="932">
      <c r="A932" s="352"/>
      <c r="B932" s="352"/>
      <c r="C932" s="352"/>
      <c r="D932" s="352"/>
      <c r="E932" s="352"/>
      <c r="F932" s="352"/>
      <c r="G932" s="352"/>
      <c r="H932" s="352"/>
      <c r="I932" s="352"/>
      <c r="J932" s="352"/>
      <c r="K932" s="352"/>
      <c r="L932" s="352"/>
      <c r="M932" s="352"/>
      <c r="N932" s="352"/>
      <c r="O932" s="352"/>
      <c r="P932" s="352"/>
      <c r="Q932" s="352"/>
      <c r="R932" s="352"/>
      <c r="S932" s="352"/>
      <c r="T932" s="352"/>
      <c r="U932" s="352"/>
      <c r="V932" s="352"/>
      <c r="W932" s="352"/>
      <c r="X932" s="352"/>
      <c r="Y932" s="352"/>
      <c r="Z932" s="352"/>
      <c r="AA932" s="352"/>
    </row>
    <row r="933">
      <c r="A933" s="352"/>
      <c r="B933" s="352"/>
      <c r="C933" s="352"/>
      <c r="D933" s="352"/>
      <c r="E933" s="352"/>
      <c r="F933" s="352"/>
      <c r="G933" s="352"/>
      <c r="H933" s="352"/>
      <c r="I933" s="352"/>
      <c r="J933" s="352"/>
      <c r="K933" s="352"/>
      <c r="L933" s="352"/>
      <c r="M933" s="352"/>
      <c r="N933" s="352"/>
      <c r="O933" s="352"/>
      <c r="P933" s="352"/>
      <c r="Q933" s="352"/>
      <c r="R933" s="352"/>
      <c r="S933" s="352"/>
      <c r="T933" s="352"/>
      <c r="U933" s="352"/>
      <c r="V933" s="352"/>
      <c r="W933" s="352"/>
      <c r="X933" s="352"/>
      <c r="Y933" s="352"/>
      <c r="Z933" s="352"/>
      <c r="AA933" s="352"/>
    </row>
    <row r="934">
      <c r="A934" s="352"/>
      <c r="B934" s="352"/>
      <c r="C934" s="352"/>
      <c r="D934" s="352"/>
      <c r="E934" s="352"/>
      <c r="F934" s="352"/>
      <c r="G934" s="352"/>
      <c r="H934" s="352"/>
      <c r="I934" s="352"/>
      <c r="J934" s="352"/>
      <c r="K934" s="352"/>
      <c r="L934" s="352"/>
      <c r="M934" s="352"/>
      <c r="N934" s="352"/>
      <c r="O934" s="352"/>
      <c r="P934" s="352"/>
      <c r="Q934" s="352"/>
      <c r="R934" s="352"/>
      <c r="S934" s="352"/>
      <c r="T934" s="352"/>
      <c r="U934" s="352"/>
      <c r="V934" s="352"/>
      <c r="W934" s="352"/>
      <c r="X934" s="352"/>
      <c r="Y934" s="352"/>
      <c r="Z934" s="352"/>
      <c r="AA934" s="352"/>
    </row>
    <row r="935">
      <c r="A935" s="352"/>
      <c r="B935" s="352"/>
      <c r="C935" s="352"/>
      <c r="D935" s="352"/>
      <c r="E935" s="352"/>
      <c r="F935" s="352"/>
      <c r="G935" s="352"/>
      <c r="H935" s="352"/>
      <c r="I935" s="352"/>
      <c r="J935" s="352"/>
      <c r="K935" s="352"/>
      <c r="L935" s="352"/>
      <c r="M935" s="352"/>
      <c r="N935" s="352"/>
      <c r="O935" s="352"/>
      <c r="P935" s="352"/>
      <c r="Q935" s="352"/>
      <c r="R935" s="352"/>
      <c r="S935" s="352"/>
      <c r="T935" s="352"/>
      <c r="U935" s="352"/>
      <c r="V935" s="352"/>
      <c r="W935" s="352"/>
      <c r="X935" s="352"/>
      <c r="Y935" s="352"/>
      <c r="Z935" s="352"/>
      <c r="AA935" s="352"/>
    </row>
    <row r="936">
      <c r="A936" s="352"/>
      <c r="B936" s="352"/>
      <c r="C936" s="352"/>
      <c r="D936" s="352"/>
      <c r="E936" s="352"/>
      <c r="F936" s="352"/>
      <c r="G936" s="352"/>
      <c r="H936" s="352"/>
      <c r="I936" s="352"/>
      <c r="J936" s="352"/>
      <c r="K936" s="352"/>
      <c r="L936" s="352"/>
      <c r="M936" s="352"/>
      <c r="N936" s="352"/>
      <c r="O936" s="352"/>
      <c r="P936" s="352"/>
      <c r="Q936" s="352"/>
      <c r="R936" s="352"/>
      <c r="S936" s="352"/>
      <c r="T936" s="352"/>
      <c r="U936" s="352"/>
      <c r="V936" s="352"/>
      <c r="W936" s="352"/>
      <c r="X936" s="352"/>
      <c r="Y936" s="352"/>
      <c r="Z936" s="352"/>
      <c r="AA936" s="352"/>
    </row>
    <row r="937">
      <c r="A937" s="352"/>
      <c r="B937" s="352"/>
      <c r="C937" s="352"/>
      <c r="D937" s="352"/>
      <c r="E937" s="352"/>
      <c r="F937" s="352"/>
      <c r="G937" s="352"/>
      <c r="H937" s="352"/>
      <c r="I937" s="352"/>
      <c r="J937" s="352"/>
      <c r="K937" s="352"/>
      <c r="L937" s="352"/>
      <c r="M937" s="352"/>
      <c r="N937" s="352"/>
      <c r="O937" s="352"/>
      <c r="P937" s="352"/>
      <c r="Q937" s="352"/>
      <c r="R937" s="352"/>
      <c r="S937" s="352"/>
      <c r="T937" s="352"/>
      <c r="U937" s="352"/>
      <c r="V937" s="352"/>
      <c r="W937" s="352"/>
      <c r="X937" s="352"/>
      <c r="Y937" s="352"/>
      <c r="Z937" s="352"/>
      <c r="AA937" s="352"/>
    </row>
    <row r="938">
      <c r="A938" s="352"/>
      <c r="B938" s="352"/>
      <c r="C938" s="352"/>
      <c r="D938" s="352"/>
      <c r="E938" s="352"/>
      <c r="F938" s="352"/>
      <c r="G938" s="352"/>
      <c r="H938" s="352"/>
      <c r="I938" s="352"/>
      <c r="J938" s="352"/>
      <c r="K938" s="352"/>
      <c r="L938" s="352"/>
      <c r="M938" s="352"/>
      <c r="N938" s="352"/>
      <c r="O938" s="352"/>
      <c r="P938" s="352"/>
      <c r="Q938" s="352"/>
      <c r="R938" s="352"/>
      <c r="S938" s="352"/>
      <c r="T938" s="352"/>
      <c r="U938" s="352"/>
      <c r="V938" s="352"/>
      <c r="W938" s="352"/>
      <c r="X938" s="352"/>
      <c r="Y938" s="352"/>
      <c r="Z938" s="352"/>
      <c r="AA938" s="352"/>
    </row>
    <row r="939">
      <c r="A939" s="352"/>
      <c r="B939" s="352"/>
      <c r="C939" s="352"/>
      <c r="D939" s="352"/>
      <c r="E939" s="352"/>
      <c r="F939" s="352"/>
      <c r="G939" s="352"/>
      <c r="H939" s="352"/>
      <c r="I939" s="352"/>
      <c r="J939" s="352"/>
      <c r="K939" s="352"/>
      <c r="L939" s="352"/>
      <c r="M939" s="352"/>
      <c r="N939" s="352"/>
      <c r="O939" s="352"/>
      <c r="P939" s="352"/>
      <c r="Q939" s="352"/>
      <c r="R939" s="352"/>
      <c r="S939" s="352"/>
      <c r="T939" s="352"/>
      <c r="U939" s="352"/>
      <c r="V939" s="352"/>
      <c r="W939" s="352"/>
      <c r="X939" s="352"/>
      <c r="Y939" s="352"/>
      <c r="Z939" s="352"/>
      <c r="AA939" s="352"/>
    </row>
    <row r="940">
      <c r="A940" s="352"/>
      <c r="B940" s="352"/>
      <c r="C940" s="352"/>
      <c r="D940" s="352"/>
      <c r="E940" s="352"/>
      <c r="F940" s="352"/>
      <c r="G940" s="352"/>
      <c r="H940" s="352"/>
      <c r="I940" s="352"/>
      <c r="J940" s="352"/>
      <c r="K940" s="352"/>
      <c r="L940" s="352"/>
      <c r="M940" s="352"/>
      <c r="N940" s="352"/>
      <c r="O940" s="352"/>
      <c r="P940" s="352"/>
      <c r="Q940" s="352"/>
      <c r="R940" s="352"/>
      <c r="S940" s="352"/>
      <c r="T940" s="352"/>
      <c r="U940" s="352"/>
      <c r="V940" s="352"/>
      <c r="W940" s="352"/>
      <c r="X940" s="352"/>
      <c r="Y940" s="352"/>
      <c r="Z940" s="352"/>
      <c r="AA940" s="352"/>
    </row>
    <row r="941">
      <c r="A941" s="352"/>
      <c r="B941" s="352"/>
      <c r="C941" s="352"/>
      <c r="D941" s="352"/>
      <c r="E941" s="352"/>
      <c r="F941" s="352"/>
      <c r="G941" s="352"/>
      <c r="H941" s="352"/>
      <c r="I941" s="352"/>
      <c r="J941" s="352"/>
      <c r="K941" s="352"/>
      <c r="L941" s="352"/>
      <c r="M941" s="352"/>
      <c r="N941" s="352"/>
      <c r="O941" s="352"/>
      <c r="P941" s="352"/>
      <c r="Q941" s="352"/>
      <c r="R941" s="352"/>
      <c r="S941" s="352"/>
      <c r="T941" s="352"/>
      <c r="U941" s="352"/>
      <c r="V941" s="352"/>
      <c r="W941" s="352"/>
      <c r="X941" s="352"/>
      <c r="Y941" s="352"/>
      <c r="Z941" s="352"/>
      <c r="AA941" s="352"/>
    </row>
    <row r="942">
      <c r="A942" s="352"/>
      <c r="B942" s="352"/>
      <c r="C942" s="352"/>
      <c r="D942" s="352"/>
      <c r="E942" s="352"/>
      <c r="F942" s="352"/>
      <c r="G942" s="352"/>
      <c r="H942" s="352"/>
      <c r="I942" s="352"/>
      <c r="J942" s="352"/>
      <c r="K942" s="352"/>
      <c r="L942" s="352"/>
      <c r="M942" s="352"/>
      <c r="N942" s="352"/>
      <c r="O942" s="352"/>
      <c r="P942" s="352"/>
      <c r="Q942" s="352"/>
      <c r="R942" s="352"/>
      <c r="S942" s="352"/>
      <c r="T942" s="352"/>
      <c r="U942" s="352"/>
      <c r="V942" s="352"/>
      <c r="W942" s="352"/>
      <c r="X942" s="352"/>
      <c r="Y942" s="352"/>
      <c r="Z942" s="352"/>
      <c r="AA942" s="352"/>
    </row>
    <row r="943">
      <c r="A943" s="352"/>
      <c r="B943" s="352"/>
      <c r="C943" s="352"/>
      <c r="D943" s="352"/>
      <c r="E943" s="352"/>
      <c r="F943" s="352"/>
      <c r="G943" s="352"/>
      <c r="H943" s="352"/>
      <c r="I943" s="352"/>
      <c r="J943" s="352"/>
      <c r="K943" s="352"/>
      <c r="L943" s="352"/>
      <c r="M943" s="352"/>
      <c r="N943" s="352"/>
      <c r="O943" s="352"/>
      <c r="P943" s="352"/>
      <c r="Q943" s="352"/>
      <c r="R943" s="352"/>
      <c r="S943" s="352"/>
      <c r="T943" s="352"/>
      <c r="U943" s="352"/>
      <c r="V943" s="352"/>
      <c r="W943" s="352"/>
      <c r="X943" s="352"/>
      <c r="Y943" s="352"/>
      <c r="Z943" s="352"/>
      <c r="AA943" s="352"/>
    </row>
    <row r="944">
      <c r="A944" s="352"/>
      <c r="B944" s="352"/>
      <c r="C944" s="352"/>
      <c r="D944" s="352"/>
      <c r="E944" s="352"/>
      <c r="F944" s="352"/>
      <c r="G944" s="352"/>
      <c r="H944" s="352"/>
      <c r="I944" s="352"/>
      <c r="J944" s="352"/>
      <c r="K944" s="352"/>
      <c r="L944" s="352"/>
      <c r="M944" s="352"/>
      <c r="N944" s="352"/>
      <c r="O944" s="352"/>
      <c r="P944" s="352"/>
      <c r="Q944" s="352"/>
      <c r="R944" s="352"/>
      <c r="S944" s="352"/>
      <c r="T944" s="352"/>
      <c r="U944" s="352"/>
      <c r="V944" s="352"/>
      <c r="W944" s="352"/>
      <c r="X944" s="352"/>
      <c r="Y944" s="352"/>
      <c r="Z944" s="352"/>
      <c r="AA944" s="352"/>
    </row>
    <row r="945">
      <c r="A945" s="352"/>
      <c r="B945" s="352"/>
      <c r="C945" s="352"/>
      <c r="D945" s="352"/>
      <c r="E945" s="352"/>
      <c r="F945" s="352"/>
      <c r="G945" s="352"/>
      <c r="H945" s="352"/>
      <c r="I945" s="352"/>
      <c r="J945" s="352"/>
      <c r="K945" s="352"/>
      <c r="L945" s="352"/>
      <c r="M945" s="352"/>
      <c r="N945" s="352"/>
      <c r="O945" s="352"/>
      <c r="P945" s="352"/>
      <c r="Q945" s="352"/>
      <c r="R945" s="352"/>
      <c r="S945" s="352"/>
      <c r="T945" s="352"/>
      <c r="U945" s="352"/>
      <c r="V945" s="352"/>
      <c r="W945" s="352"/>
      <c r="X945" s="352"/>
      <c r="Y945" s="352"/>
      <c r="Z945" s="352"/>
      <c r="AA945" s="352"/>
    </row>
    <row r="946">
      <c r="A946" s="352"/>
      <c r="B946" s="352"/>
      <c r="C946" s="352"/>
      <c r="D946" s="352"/>
      <c r="E946" s="352"/>
      <c r="F946" s="352"/>
      <c r="G946" s="352"/>
      <c r="H946" s="352"/>
      <c r="I946" s="352"/>
      <c r="J946" s="352"/>
      <c r="K946" s="352"/>
      <c r="L946" s="352"/>
      <c r="M946" s="352"/>
      <c r="N946" s="352"/>
      <c r="O946" s="352"/>
      <c r="P946" s="352"/>
      <c r="Q946" s="352"/>
      <c r="R946" s="352"/>
      <c r="S946" s="352"/>
      <c r="T946" s="352"/>
      <c r="U946" s="352"/>
      <c r="V946" s="352"/>
      <c r="W946" s="352"/>
      <c r="X946" s="352"/>
      <c r="Y946" s="352"/>
      <c r="Z946" s="352"/>
      <c r="AA946" s="352"/>
    </row>
    <row r="947">
      <c r="A947" s="352"/>
      <c r="B947" s="352"/>
      <c r="C947" s="352"/>
      <c r="D947" s="352"/>
      <c r="E947" s="352"/>
      <c r="F947" s="352"/>
      <c r="G947" s="352"/>
      <c r="H947" s="352"/>
      <c r="I947" s="352"/>
      <c r="J947" s="352"/>
      <c r="K947" s="352"/>
      <c r="L947" s="352"/>
      <c r="M947" s="352"/>
      <c r="N947" s="352"/>
      <c r="O947" s="352"/>
      <c r="P947" s="352"/>
      <c r="Q947" s="352"/>
      <c r="R947" s="352"/>
      <c r="S947" s="352"/>
      <c r="T947" s="352"/>
      <c r="U947" s="352"/>
      <c r="V947" s="352"/>
      <c r="W947" s="352"/>
      <c r="X947" s="352"/>
      <c r="Y947" s="352"/>
      <c r="Z947" s="352"/>
      <c r="AA947" s="352"/>
    </row>
    <row r="948">
      <c r="A948" s="352"/>
      <c r="B948" s="352"/>
      <c r="C948" s="352"/>
      <c r="D948" s="352"/>
      <c r="E948" s="352"/>
      <c r="F948" s="352"/>
      <c r="G948" s="352"/>
      <c r="H948" s="352"/>
      <c r="I948" s="352"/>
      <c r="J948" s="352"/>
      <c r="K948" s="352"/>
      <c r="L948" s="352"/>
      <c r="M948" s="352"/>
      <c r="N948" s="352"/>
      <c r="O948" s="352"/>
      <c r="P948" s="352"/>
      <c r="Q948" s="352"/>
      <c r="R948" s="352"/>
      <c r="S948" s="352"/>
      <c r="T948" s="352"/>
      <c r="U948" s="352"/>
      <c r="V948" s="352"/>
      <c r="W948" s="352"/>
      <c r="X948" s="352"/>
      <c r="Y948" s="352"/>
      <c r="Z948" s="352"/>
      <c r="AA948" s="352"/>
    </row>
    <row r="949">
      <c r="A949" s="352"/>
      <c r="B949" s="352"/>
      <c r="C949" s="352"/>
      <c r="D949" s="352"/>
      <c r="E949" s="352"/>
      <c r="F949" s="352"/>
      <c r="G949" s="352"/>
      <c r="H949" s="352"/>
      <c r="I949" s="352"/>
      <c r="J949" s="352"/>
      <c r="K949" s="352"/>
      <c r="L949" s="352"/>
      <c r="M949" s="352"/>
      <c r="N949" s="352"/>
      <c r="O949" s="352"/>
      <c r="P949" s="352"/>
      <c r="Q949" s="352"/>
      <c r="R949" s="352"/>
      <c r="S949" s="352"/>
      <c r="T949" s="352"/>
      <c r="U949" s="352"/>
      <c r="V949" s="352"/>
      <c r="W949" s="352"/>
      <c r="X949" s="352"/>
      <c r="Y949" s="352"/>
      <c r="Z949" s="352"/>
      <c r="AA949" s="352"/>
    </row>
    <row r="950">
      <c r="A950" s="352"/>
      <c r="B950" s="352"/>
      <c r="C950" s="352"/>
      <c r="D950" s="352"/>
      <c r="E950" s="352"/>
      <c r="F950" s="352"/>
      <c r="G950" s="352"/>
      <c r="H950" s="352"/>
      <c r="I950" s="352"/>
      <c r="J950" s="352"/>
      <c r="K950" s="352"/>
      <c r="L950" s="352"/>
      <c r="M950" s="352"/>
      <c r="N950" s="352"/>
      <c r="O950" s="352"/>
      <c r="P950" s="352"/>
      <c r="Q950" s="352"/>
      <c r="R950" s="352"/>
      <c r="S950" s="352"/>
      <c r="T950" s="352"/>
      <c r="U950" s="352"/>
      <c r="V950" s="352"/>
      <c r="W950" s="352"/>
      <c r="X950" s="352"/>
      <c r="Y950" s="352"/>
      <c r="Z950" s="352"/>
      <c r="AA950" s="352"/>
    </row>
    <row r="951">
      <c r="A951" s="352"/>
      <c r="B951" s="352"/>
      <c r="C951" s="352"/>
      <c r="D951" s="352"/>
      <c r="E951" s="352"/>
      <c r="F951" s="352"/>
      <c r="G951" s="352"/>
      <c r="H951" s="352"/>
      <c r="I951" s="352"/>
      <c r="J951" s="352"/>
      <c r="K951" s="352"/>
      <c r="L951" s="352"/>
      <c r="M951" s="352"/>
      <c r="N951" s="352"/>
      <c r="O951" s="352"/>
      <c r="P951" s="352"/>
      <c r="Q951" s="352"/>
      <c r="R951" s="352"/>
      <c r="S951" s="352"/>
      <c r="T951" s="352"/>
      <c r="U951" s="352"/>
      <c r="V951" s="352"/>
      <c r="W951" s="352"/>
      <c r="X951" s="352"/>
      <c r="Y951" s="352"/>
      <c r="Z951" s="352"/>
      <c r="AA951" s="352"/>
    </row>
    <row r="952">
      <c r="A952" s="352"/>
      <c r="B952" s="352"/>
      <c r="C952" s="352"/>
      <c r="D952" s="352"/>
      <c r="E952" s="352"/>
      <c r="F952" s="352"/>
      <c r="G952" s="352"/>
      <c r="H952" s="352"/>
      <c r="I952" s="352"/>
      <c r="J952" s="352"/>
      <c r="K952" s="352"/>
      <c r="L952" s="352"/>
      <c r="M952" s="352"/>
      <c r="N952" s="352"/>
      <c r="O952" s="352"/>
      <c r="P952" s="352"/>
      <c r="Q952" s="352"/>
      <c r="R952" s="352"/>
      <c r="S952" s="352"/>
      <c r="T952" s="352"/>
      <c r="U952" s="352"/>
      <c r="V952" s="352"/>
      <c r="W952" s="352"/>
      <c r="X952" s="352"/>
      <c r="Y952" s="352"/>
      <c r="Z952" s="352"/>
      <c r="AA952" s="352"/>
    </row>
    <row r="953">
      <c r="A953" s="352"/>
      <c r="B953" s="352"/>
      <c r="C953" s="352"/>
      <c r="D953" s="352"/>
      <c r="E953" s="352"/>
      <c r="F953" s="352"/>
      <c r="G953" s="352"/>
      <c r="H953" s="352"/>
      <c r="I953" s="352"/>
      <c r="J953" s="352"/>
      <c r="K953" s="352"/>
      <c r="L953" s="352"/>
      <c r="M953" s="352"/>
      <c r="N953" s="352"/>
      <c r="O953" s="352"/>
      <c r="P953" s="352"/>
      <c r="Q953" s="352"/>
      <c r="R953" s="352"/>
      <c r="S953" s="352"/>
      <c r="T953" s="352"/>
      <c r="U953" s="352"/>
      <c r="V953" s="352"/>
      <c r="W953" s="352"/>
      <c r="X953" s="352"/>
      <c r="Y953" s="352"/>
      <c r="Z953" s="352"/>
      <c r="AA953" s="352"/>
    </row>
    <row r="954">
      <c r="A954" s="352"/>
      <c r="B954" s="352"/>
      <c r="C954" s="352"/>
      <c r="D954" s="352"/>
      <c r="E954" s="352"/>
      <c r="F954" s="352"/>
      <c r="G954" s="352"/>
      <c r="H954" s="352"/>
      <c r="I954" s="352"/>
      <c r="J954" s="352"/>
      <c r="K954" s="352"/>
      <c r="L954" s="352"/>
      <c r="M954" s="352"/>
      <c r="N954" s="352"/>
      <c r="O954" s="352"/>
      <c r="P954" s="352"/>
      <c r="Q954" s="352"/>
      <c r="R954" s="352"/>
      <c r="S954" s="352"/>
      <c r="T954" s="352"/>
      <c r="U954" s="352"/>
      <c r="V954" s="352"/>
      <c r="W954" s="352"/>
      <c r="X954" s="352"/>
      <c r="Y954" s="352"/>
      <c r="Z954" s="352"/>
      <c r="AA954" s="352"/>
    </row>
    <row r="955">
      <c r="A955" s="352"/>
      <c r="B955" s="352"/>
      <c r="C955" s="352"/>
      <c r="D955" s="352"/>
      <c r="E955" s="352"/>
      <c r="F955" s="352"/>
      <c r="G955" s="352"/>
      <c r="H955" s="352"/>
      <c r="I955" s="352"/>
      <c r="J955" s="352"/>
      <c r="K955" s="352"/>
      <c r="L955" s="352"/>
      <c r="M955" s="352"/>
      <c r="N955" s="352"/>
      <c r="O955" s="352"/>
      <c r="P955" s="352"/>
      <c r="Q955" s="352"/>
      <c r="R955" s="352"/>
      <c r="S955" s="352"/>
      <c r="T955" s="352"/>
      <c r="U955" s="352"/>
      <c r="V955" s="352"/>
      <c r="W955" s="352"/>
      <c r="X955" s="352"/>
      <c r="Y955" s="352"/>
      <c r="Z955" s="352"/>
      <c r="AA955" s="352"/>
    </row>
    <row r="956">
      <c r="A956" s="352"/>
      <c r="B956" s="352"/>
      <c r="C956" s="352"/>
      <c r="D956" s="352"/>
      <c r="E956" s="352"/>
      <c r="F956" s="352"/>
      <c r="G956" s="352"/>
      <c r="H956" s="352"/>
      <c r="I956" s="352"/>
      <c r="J956" s="352"/>
      <c r="K956" s="352"/>
      <c r="L956" s="352"/>
      <c r="M956" s="352"/>
      <c r="N956" s="352"/>
      <c r="O956" s="352"/>
      <c r="P956" s="352"/>
      <c r="Q956" s="352"/>
      <c r="R956" s="352"/>
      <c r="S956" s="352"/>
      <c r="T956" s="352"/>
      <c r="U956" s="352"/>
      <c r="V956" s="352"/>
      <c r="W956" s="352"/>
      <c r="X956" s="352"/>
      <c r="Y956" s="352"/>
      <c r="Z956" s="352"/>
      <c r="AA956" s="352"/>
    </row>
    <row r="957">
      <c r="A957" s="352"/>
      <c r="B957" s="352"/>
      <c r="C957" s="352"/>
      <c r="D957" s="352"/>
      <c r="E957" s="352"/>
      <c r="F957" s="352"/>
      <c r="G957" s="352"/>
      <c r="H957" s="352"/>
      <c r="I957" s="352"/>
      <c r="J957" s="352"/>
      <c r="K957" s="352"/>
      <c r="L957" s="352"/>
      <c r="M957" s="352"/>
      <c r="N957" s="352"/>
      <c r="O957" s="352"/>
      <c r="P957" s="352"/>
      <c r="Q957" s="352"/>
      <c r="R957" s="352"/>
      <c r="S957" s="352"/>
      <c r="T957" s="352"/>
      <c r="U957" s="352"/>
      <c r="V957" s="352"/>
      <c r="W957" s="352"/>
      <c r="X957" s="352"/>
      <c r="Y957" s="352"/>
      <c r="Z957" s="352"/>
      <c r="AA957" s="352"/>
    </row>
    <row r="958">
      <c r="A958" s="352"/>
      <c r="B958" s="352"/>
      <c r="C958" s="352"/>
      <c r="D958" s="352"/>
      <c r="E958" s="352"/>
      <c r="F958" s="352"/>
      <c r="G958" s="352"/>
      <c r="H958" s="352"/>
      <c r="I958" s="352"/>
      <c r="J958" s="352"/>
      <c r="K958" s="352"/>
      <c r="L958" s="352"/>
      <c r="M958" s="352"/>
      <c r="N958" s="352"/>
      <c r="O958" s="352"/>
      <c r="P958" s="352"/>
      <c r="Q958" s="352"/>
      <c r="R958" s="352"/>
      <c r="S958" s="352"/>
      <c r="T958" s="352"/>
      <c r="U958" s="352"/>
      <c r="V958" s="352"/>
      <c r="W958" s="352"/>
      <c r="X958" s="352"/>
      <c r="Y958" s="352"/>
      <c r="Z958" s="352"/>
      <c r="AA958" s="352"/>
    </row>
    <row r="959">
      <c r="A959" s="352"/>
      <c r="B959" s="352"/>
      <c r="C959" s="352"/>
      <c r="D959" s="352"/>
      <c r="E959" s="352"/>
      <c r="F959" s="352"/>
      <c r="G959" s="352"/>
      <c r="H959" s="352"/>
      <c r="I959" s="352"/>
      <c r="J959" s="352"/>
      <c r="K959" s="352"/>
      <c r="L959" s="352"/>
      <c r="M959" s="352"/>
      <c r="N959" s="352"/>
      <c r="O959" s="352"/>
      <c r="P959" s="352"/>
      <c r="Q959" s="352"/>
      <c r="R959" s="352"/>
      <c r="S959" s="352"/>
      <c r="T959" s="352"/>
      <c r="U959" s="352"/>
      <c r="V959" s="352"/>
      <c r="W959" s="352"/>
      <c r="X959" s="352"/>
      <c r="Y959" s="352"/>
      <c r="Z959" s="352"/>
      <c r="AA959" s="352"/>
    </row>
    <row r="960">
      <c r="A960" s="352"/>
      <c r="B960" s="352"/>
      <c r="C960" s="352"/>
      <c r="D960" s="352"/>
      <c r="E960" s="352"/>
      <c r="F960" s="352"/>
      <c r="G960" s="352"/>
      <c r="H960" s="352"/>
      <c r="I960" s="352"/>
      <c r="J960" s="352"/>
      <c r="K960" s="352"/>
      <c r="L960" s="352"/>
      <c r="M960" s="352"/>
      <c r="N960" s="352"/>
      <c r="O960" s="352"/>
      <c r="P960" s="352"/>
      <c r="Q960" s="352"/>
      <c r="R960" s="352"/>
      <c r="S960" s="352"/>
      <c r="T960" s="352"/>
      <c r="U960" s="352"/>
      <c r="V960" s="352"/>
      <c r="W960" s="352"/>
      <c r="X960" s="352"/>
      <c r="Y960" s="352"/>
      <c r="Z960" s="352"/>
      <c r="AA960" s="352"/>
    </row>
    <row r="961">
      <c r="A961" s="352"/>
      <c r="B961" s="352"/>
      <c r="C961" s="352"/>
      <c r="D961" s="352"/>
      <c r="E961" s="352"/>
      <c r="F961" s="352"/>
      <c r="G961" s="352"/>
      <c r="H961" s="352"/>
      <c r="I961" s="352"/>
      <c r="J961" s="352"/>
      <c r="K961" s="352"/>
      <c r="L961" s="352"/>
      <c r="M961" s="352"/>
      <c r="N961" s="352"/>
      <c r="O961" s="352"/>
      <c r="P961" s="352"/>
      <c r="Q961" s="352"/>
      <c r="R961" s="352"/>
      <c r="S961" s="352"/>
      <c r="T961" s="352"/>
      <c r="U961" s="352"/>
      <c r="V961" s="352"/>
      <c r="W961" s="352"/>
      <c r="X961" s="352"/>
      <c r="Y961" s="352"/>
      <c r="Z961" s="352"/>
      <c r="AA961" s="352"/>
    </row>
    <row r="962">
      <c r="A962" s="352"/>
      <c r="B962" s="352"/>
      <c r="C962" s="352"/>
      <c r="D962" s="352"/>
      <c r="E962" s="352"/>
      <c r="F962" s="352"/>
      <c r="G962" s="352"/>
      <c r="H962" s="352"/>
      <c r="I962" s="352"/>
      <c r="J962" s="352"/>
      <c r="K962" s="352"/>
      <c r="L962" s="352"/>
      <c r="M962" s="352"/>
      <c r="N962" s="352"/>
      <c r="O962" s="352"/>
      <c r="P962" s="352"/>
      <c r="Q962" s="352"/>
      <c r="R962" s="352"/>
      <c r="S962" s="352"/>
      <c r="T962" s="352"/>
      <c r="U962" s="352"/>
      <c r="V962" s="352"/>
      <c r="W962" s="352"/>
      <c r="X962" s="352"/>
      <c r="Y962" s="352"/>
      <c r="Z962" s="352"/>
      <c r="AA962" s="352"/>
    </row>
    <row r="963">
      <c r="A963" s="352"/>
      <c r="B963" s="352"/>
      <c r="C963" s="352"/>
      <c r="D963" s="352"/>
      <c r="E963" s="352"/>
      <c r="F963" s="352"/>
      <c r="G963" s="352"/>
      <c r="H963" s="352"/>
      <c r="I963" s="352"/>
      <c r="J963" s="352"/>
      <c r="K963" s="352"/>
      <c r="L963" s="352"/>
      <c r="M963" s="352"/>
      <c r="N963" s="352"/>
      <c r="O963" s="352"/>
      <c r="P963" s="352"/>
      <c r="Q963" s="352"/>
      <c r="R963" s="352"/>
      <c r="S963" s="352"/>
      <c r="T963" s="352"/>
      <c r="U963" s="352"/>
      <c r="V963" s="352"/>
      <c r="W963" s="352"/>
      <c r="X963" s="352"/>
      <c r="Y963" s="352"/>
      <c r="Z963" s="352"/>
      <c r="AA963" s="352"/>
    </row>
    <row r="964">
      <c r="A964" s="352"/>
      <c r="B964" s="352"/>
      <c r="C964" s="352"/>
      <c r="D964" s="352"/>
      <c r="E964" s="352"/>
      <c r="F964" s="352"/>
      <c r="G964" s="352"/>
      <c r="H964" s="352"/>
      <c r="I964" s="352"/>
      <c r="J964" s="352"/>
      <c r="K964" s="352"/>
      <c r="L964" s="352"/>
      <c r="M964" s="352"/>
      <c r="N964" s="352"/>
      <c r="O964" s="352"/>
      <c r="P964" s="352"/>
      <c r="Q964" s="352"/>
      <c r="R964" s="352"/>
      <c r="S964" s="352"/>
      <c r="T964" s="352"/>
      <c r="U964" s="352"/>
      <c r="V964" s="352"/>
      <c r="W964" s="352"/>
      <c r="X964" s="352"/>
      <c r="Y964" s="352"/>
      <c r="Z964" s="352"/>
      <c r="AA964" s="352"/>
    </row>
    <row r="965">
      <c r="A965" s="352"/>
      <c r="B965" s="352"/>
      <c r="C965" s="352"/>
      <c r="D965" s="352"/>
      <c r="E965" s="352"/>
      <c r="F965" s="352"/>
      <c r="G965" s="352"/>
      <c r="H965" s="352"/>
      <c r="I965" s="352"/>
      <c r="J965" s="352"/>
      <c r="K965" s="352"/>
      <c r="L965" s="352"/>
      <c r="M965" s="352"/>
      <c r="N965" s="352"/>
      <c r="O965" s="352"/>
      <c r="P965" s="352"/>
      <c r="Q965" s="352"/>
      <c r="R965" s="352"/>
      <c r="S965" s="352"/>
      <c r="T965" s="352"/>
      <c r="U965" s="352"/>
      <c r="V965" s="352"/>
      <c r="W965" s="352"/>
      <c r="X965" s="352"/>
      <c r="Y965" s="352"/>
      <c r="Z965" s="352"/>
      <c r="AA965" s="352"/>
    </row>
    <row r="966">
      <c r="A966" s="352"/>
      <c r="B966" s="352"/>
      <c r="C966" s="352"/>
      <c r="D966" s="352"/>
      <c r="E966" s="352"/>
      <c r="F966" s="352"/>
      <c r="G966" s="352"/>
      <c r="H966" s="352"/>
      <c r="I966" s="352"/>
      <c r="J966" s="352"/>
      <c r="K966" s="352"/>
      <c r="L966" s="352"/>
      <c r="M966" s="352"/>
      <c r="N966" s="352"/>
      <c r="O966" s="352"/>
      <c r="P966" s="352"/>
      <c r="Q966" s="352"/>
      <c r="R966" s="352"/>
      <c r="S966" s="352"/>
      <c r="T966" s="352"/>
      <c r="U966" s="352"/>
      <c r="V966" s="352"/>
      <c r="W966" s="352"/>
      <c r="X966" s="352"/>
      <c r="Y966" s="352"/>
      <c r="Z966" s="352"/>
      <c r="AA966" s="352"/>
    </row>
    <row r="967">
      <c r="A967" s="352"/>
      <c r="B967" s="352"/>
      <c r="C967" s="352"/>
      <c r="D967" s="352"/>
      <c r="E967" s="352"/>
      <c r="F967" s="352"/>
      <c r="G967" s="352"/>
      <c r="H967" s="352"/>
      <c r="I967" s="352"/>
      <c r="J967" s="352"/>
      <c r="K967" s="352"/>
      <c r="L967" s="352"/>
      <c r="M967" s="352"/>
      <c r="N967" s="352"/>
      <c r="O967" s="352"/>
      <c r="P967" s="352"/>
      <c r="Q967" s="352"/>
      <c r="R967" s="352"/>
      <c r="S967" s="352"/>
      <c r="T967" s="352"/>
      <c r="U967" s="352"/>
      <c r="V967" s="352"/>
      <c r="W967" s="352"/>
      <c r="X967" s="352"/>
      <c r="Y967" s="352"/>
      <c r="Z967" s="352"/>
      <c r="AA967" s="352"/>
    </row>
    <row r="968">
      <c r="A968" s="352"/>
      <c r="B968" s="352"/>
      <c r="C968" s="352"/>
      <c r="D968" s="352"/>
      <c r="E968" s="352"/>
      <c r="F968" s="352"/>
      <c r="G968" s="352"/>
      <c r="H968" s="352"/>
      <c r="I968" s="352"/>
      <c r="J968" s="352"/>
      <c r="K968" s="352"/>
      <c r="L968" s="352"/>
      <c r="M968" s="352"/>
      <c r="N968" s="352"/>
      <c r="O968" s="352"/>
      <c r="P968" s="352"/>
      <c r="Q968" s="352"/>
      <c r="R968" s="352"/>
      <c r="S968" s="352"/>
      <c r="T968" s="352"/>
      <c r="U968" s="352"/>
      <c r="V968" s="352"/>
      <c r="W968" s="352"/>
      <c r="X968" s="352"/>
      <c r="Y968" s="352"/>
      <c r="Z968" s="352"/>
      <c r="AA968" s="352"/>
    </row>
    <row r="969">
      <c r="A969" s="352"/>
      <c r="B969" s="352"/>
      <c r="C969" s="352"/>
      <c r="D969" s="352"/>
      <c r="E969" s="352"/>
      <c r="F969" s="352"/>
      <c r="G969" s="352"/>
      <c r="H969" s="352"/>
      <c r="I969" s="352"/>
      <c r="J969" s="352"/>
      <c r="K969" s="352"/>
      <c r="L969" s="352"/>
      <c r="M969" s="352"/>
      <c r="N969" s="352"/>
      <c r="O969" s="352"/>
      <c r="P969" s="352"/>
      <c r="Q969" s="352"/>
      <c r="R969" s="352"/>
      <c r="S969" s="352"/>
      <c r="T969" s="352"/>
      <c r="U969" s="352"/>
      <c r="V969" s="352"/>
      <c r="W969" s="352"/>
      <c r="X969" s="352"/>
      <c r="Y969" s="352"/>
      <c r="Z969" s="352"/>
      <c r="AA969" s="352"/>
    </row>
    <row r="970">
      <c r="A970" s="352"/>
      <c r="B970" s="352"/>
      <c r="C970" s="352"/>
      <c r="D970" s="352"/>
      <c r="E970" s="352"/>
      <c r="F970" s="352"/>
      <c r="G970" s="352"/>
      <c r="H970" s="352"/>
      <c r="I970" s="352"/>
      <c r="J970" s="352"/>
      <c r="K970" s="352"/>
      <c r="L970" s="352"/>
      <c r="M970" s="352"/>
      <c r="N970" s="352"/>
      <c r="O970" s="352"/>
      <c r="P970" s="352"/>
      <c r="Q970" s="352"/>
      <c r="R970" s="352"/>
      <c r="S970" s="352"/>
      <c r="T970" s="352"/>
      <c r="U970" s="352"/>
      <c r="V970" s="352"/>
      <c r="W970" s="352"/>
      <c r="X970" s="352"/>
      <c r="Y970" s="352"/>
      <c r="Z970" s="352"/>
      <c r="AA970" s="352"/>
    </row>
    <row r="971">
      <c r="A971" s="352"/>
      <c r="B971" s="352"/>
      <c r="C971" s="352"/>
      <c r="D971" s="352"/>
      <c r="E971" s="352"/>
      <c r="F971" s="352"/>
      <c r="G971" s="352"/>
      <c r="H971" s="352"/>
      <c r="I971" s="352"/>
      <c r="J971" s="352"/>
      <c r="K971" s="352"/>
      <c r="L971" s="352"/>
      <c r="M971" s="352"/>
      <c r="N971" s="352"/>
      <c r="O971" s="352"/>
      <c r="P971" s="352"/>
      <c r="Q971" s="352"/>
      <c r="R971" s="352"/>
      <c r="S971" s="352"/>
      <c r="T971" s="352"/>
      <c r="U971" s="352"/>
      <c r="V971" s="352"/>
      <c r="W971" s="352"/>
      <c r="X971" s="352"/>
      <c r="Y971" s="352"/>
      <c r="Z971" s="352"/>
      <c r="AA971" s="352"/>
    </row>
    <row r="972">
      <c r="A972" s="352"/>
      <c r="B972" s="352"/>
      <c r="C972" s="352"/>
      <c r="D972" s="352"/>
      <c r="E972" s="352"/>
      <c r="F972" s="352"/>
      <c r="G972" s="352"/>
      <c r="H972" s="352"/>
      <c r="I972" s="352"/>
      <c r="J972" s="352"/>
      <c r="K972" s="352"/>
      <c r="L972" s="352"/>
      <c r="M972" s="352"/>
      <c r="N972" s="352"/>
      <c r="O972" s="352"/>
      <c r="P972" s="352"/>
      <c r="Q972" s="352"/>
      <c r="R972" s="352"/>
      <c r="S972" s="352"/>
      <c r="T972" s="352"/>
      <c r="U972" s="352"/>
      <c r="V972" s="352"/>
      <c r="W972" s="352"/>
      <c r="X972" s="352"/>
      <c r="Y972" s="352"/>
      <c r="Z972" s="352"/>
      <c r="AA972" s="352"/>
    </row>
    <row r="973">
      <c r="A973" s="352"/>
      <c r="B973" s="352"/>
      <c r="C973" s="352"/>
      <c r="D973" s="352"/>
      <c r="E973" s="352"/>
      <c r="F973" s="352"/>
      <c r="G973" s="352"/>
      <c r="H973" s="352"/>
      <c r="I973" s="352"/>
      <c r="J973" s="352"/>
      <c r="K973" s="352"/>
      <c r="L973" s="352"/>
      <c r="M973" s="352"/>
      <c r="N973" s="352"/>
      <c r="O973" s="352"/>
      <c r="P973" s="352"/>
      <c r="Q973" s="352"/>
      <c r="R973" s="352"/>
      <c r="S973" s="352"/>
      <c r="T973" s="352"/>
      <c r="U973" s="352"/>
      <c r="V973" s="352"/>
      <c r="W973" s="352"/>
      <c r="X973" s="352"/>
      <c r="Y973" s="352"/>
      <c r="Z973" s="352"/>
      <c r="AA973" s="352"/>
    </row>
    <row r="974">
      <c r="A974" s="352"/>
      <c r="B974" s="352"/>
      <c r="C974" s="352"/>
      <c r="D974" s="352"/>
      <c r="E974" s="352"/>
      <c r="F974" s="352"/>
      <c r="G974" s="352"/>
      <c r="H974" s="352"/>
      <c r="I974" s="352"/>
      <c r="J974" s="352"/>
      <c r="K974" s="352"/>
      <c r="L974" s="352"/>
      <c r="M974" s="352"/>
      <c r="N974" s="352"/>
      <c r="O974" s="352"/>
      <c r="P974" s="352"/>
      <c r="Q974" s="352"/>
      <c r="R974" s="352"/>
      <c r="S974" s="352"/>
      <c r="T974" s="352"/>
      <c r="U974" s="352"/>
      <c r="V974" s="352"/>
      <c r="W974" s="352"/>
      <c r="X974" s="352"/>
      <c r="Y974" s="352"/>
      <c r="Z974" s="352"/>
      <c r="AA974" s="352"/>
    </row>
    <row r="975">
      <c r="A975" s="352"/>
      <c r="B975" s="352"/>
      <c r="C975" s="352"/>
      <c r="D975" s="352"/>
      <c r="E975" s="352"/>
      <c r="F975" s="352"/>
      <c r="G975" s="352"/>
      <c r="H975" s="352"/>
      <c r="I975" s="352"/>
      <c r="J975" s="352"/>
      <c r="K975" s="352"/>
      <c r="L975" s="352"/>
      <c r="M975" s="352"/>
      <c r="N975" s="352"/>
      <c r="O975" s="352"/>
      <c r="P975" s="352"/>
      <c r="Q975" s="352"/>
      <c r="R975" s="352"/>
      <c r="S975" s="352"/>
      <c r="T975" s="352"/>
      <c r="U975" s="352"/>
      <c r="V975" s="352"/>
      <c r="W975" s="352"/>
      <c r="X975" s="352"/>
      <c r="Y975" s="352"/>
      <c r="Z975" s="352"/>
      <c r="AA975" s="352"/>
    </row>
    <row r="976">
      <c r="A976" s="352"/>
      <c r="B976" s="352"/>
      <c r="C976" s="352"/>
      <c r="D976" s="352"/>
      <c r="E976" s="352"/>
      <c r="F976" s="352"/>
      <c r="G976" s="352"/>
      <c r="H976" s="352"/>
      <c r="I976" s="352"/>
      <c r="J976" s="352"/>
      <c r="K976" s="352"/>
      <c r="L976" s="352"/>
      <c r="M976" s="352"/>
      <c r="N976" s="352"/>
      <c r="O976" s="352"/>
      <c r="P976" s="352"/>
      <c r="Q976" s="352"/>
      <c r="R976" s="352"/>
      <c r="S976" s="352"/>
      <c r="T976" s="352"/>
      <c r="U976" s="352"/>
      <c r="V976" s="352"/>
      <c r="W976" s="352"/>
      <c r="X976" s="352"/>
      <c r="Y976" s="352"/>
      <c r="Z976" s="352"/>
      <c r="AA976" s="352"/>
    </row>
    <row r="977">
      <c r="A977" s="352"/>
      <c r="B977" s="352"/>
      <c r="C977" s="352"/>
      <c r="D977" s="352"/>
      <c r="E977" s="352"/>
      <c r="F977" s="352"/>
      <c r="G977" s="352"/>
      <c r="H977" s="352"/>
      <c r="I977" s="352"/>
      <c r="J977" s="352"/>
      <c r="K977" s="352"/>
      <c r="L977" s="352"/>
      <c r="M977" s="352"/>
      <c r="N977" s="352"/>
      <c r="O977" s="352"/>
      <c r="P977" s="352"/>
      <c r="Q977" s="352"/>
      <c r="R977" s="352"/>
      <c r="S977" s="352"/>
      <c r="T977" s="352"/>
      <c r="U977" s="352"/>
      <c r="V977" s="352"/>
      <c r="W977" s="352"/>
      <c r="X977" s="352"/>
      <c r="Y977" s="352"/>
      <c r="Z977" s="352"/>
      <c r="AA977" s="352"/>
    </row>
    <row r="978">
      <c r="A978" s="352"/>
      <c r="B978" s="352"/>
      <c r="C978" s="352"/>
      <c r="D978" s="352"/>
      <c r="E978" s="352"/>
      <c r="F978" s="352"/>
      <c r="G978" s="352"/>
      <c r="H978" s="352"/>
      <c r="I978" s="352"/>
      <c r="J978" s="352"/>
      <c r="K978" s="352"/>
      <c r="L978" s="352"/>
      <c r="M978" s="352"/>
      <c r="N978" s="352"/>
      <c r="O978" s="352"/>
      <c r="P978" s="352"/>
      <c r="Q978" s="352"/>
      <c r="R978" s="352"/>
      <c r="S978" s="352"/>
      <c r="T978" s="352"/>
      <c r="U978" s="352"/>
      <c r="V978" s="352"/>
      <c r="W978" s="352"/>
      <c r="X978" s="352"/>
      <c r="Y978" s="352"/>
      <c r="Z978" s="352"/>
      <c r="AA978" s="352"/>
    </row>
    <row r="979">
      <c r="A979" s="352"/>
      <c r="B979" s="352"/>
      <c r="C979" s="352"/>
      <c r="D979" s="352"/>
      <c r="E979" s="352"/>
      <c r="F979" s="352"/>
      <c r="G979" s="352"/>
      <c r="H979" s="352"/>
      <c r="I979" s="352"/>
      <c r="J979" s="352"/>
      <c r="K979" s="352"/>
      <c r="L979" s="352"/>
      <c r="M979" s="352"/>
      <c r="N979" s="352"/>
      <c r="O979" s="352"/>
      <c r="P979" s="352"/>
      <c r="Q979" s="352"/>
      <c r="R979" s="352"/>
      <c r="S979" s="352"/>
      <c r="T979" s="352"/>
      <c r="U979" s="352"/>
      <c r="V979" s="352"/>
      <c r="W979" s="352"/>
      <c r="X979" s="352"/>
      <c r="Y979" s="352"/>
      <c r="Z979" s="352"/>
      <c r="AA979" s="352"/>
    </row>
    <row r="980">
      <c r="A980" s="352"/>
      <c r="B980" s="352"/>
      <c r="C980" s="352"/>
      <c r="D980" s="352"/>
      <c r="E980" s="352"/>
      <c r="F980" s="352"/>
      <c r="G980" s="352"/>
      <c r="H980" s="352"/>
      <c r="I980" s="352"/>
      <c r="J980" s="352"/>
      <c r="K980" s="352"/>
      <c r="L980" s="352"/>
      <c r="M980" s="352"/>
      <c r="N980" s="352"/>
      <c r="O980" s="352"/>
      <c r="P980" s="352"/>
      <c r="Q980" s="352"/>
      <c r="R980" s="352"/>
      <c r="S980" s="352"/>
      <c r="T980" s="352"/>
      <c r="U980" s="352"/>
      <c r="V980" s="352"/>
      <c r="W980" s="352"/>
      <c r="X980" s="352"/>
      <c r="Y980" s="352"/>
      <c r="Z980" s="352"/>
      <c r="AA980" s="352"/>
    </row>
    <row r="981">
      <c r="A981" s="352"/>
      <c r="B981" s="352"/>
      <c r="C981" s="352"/>
      <c r="D981" s="352"/>
      <c r="E981" s="352"/>
      <c r="F981" s="352"/>
      <c r="G981" s="352"/>
      <c r="H981" s="352"/>
      <c r="I981" s="352"/>
      <c r="J981" s="352"/>
      <c r="K981" s="352"/>
      <c r="L981" s="352"/>
      <c r="M981" s="352"/>
      <c r="N981" s="352"/>
      <c r="O981" s="352"/>
      <c r="P981" s="352"/>
      <c r="Q981" s="352"/>
      <c r="R981" s="352"/>
      <c r="S981" s="352"/>
      <c r="T981" s="352"/>
      <c r="U981" s="352"/>
      <c r="V981" s="352"/>
      <c r="W981" s="352"/>
      <c r="X981" s="352"/>
      <c r="Y981" s="352"/>
      <c r="Z981" s="352"/>
      <c r="AA981" s="352"/>
    </row>
    <row r="982">
      <c r="A982" s="352"/>
      <c r="B982" s="352"/>
      <c r="C982" s="352"/>
      <c r="D982" s="352"/>
      <c r="E982" s="352"/>
      <c r="F982" s="352"/>
      <c r="G982" s="352"/>
      <c r="H982" s="352"/>
      <c r="I982" s="352"/>
      <c r="J982" s="352"/>
      <c r="K982" s="352"/>
      <c r="L982" s="352"/>
      <c r="M982" s="352"/>
      <c r="N982" s="352"/>
      <c r="O982" s="352"/>
      <c r="P982" s="352"/>
      <c r="Q982" s="352"/>
      <c r="R982" s="352"/>
      <c r="S982" s="352"/>
      <c r="T982" s="352"/>
      <c r="U982" s="352"/>
      <c r="V982" s="352"/>
      <c r="W982" s="352"/>
      <c r="X982" s="352"/>
      <c r="Y982" s="352"/>
      <c r="Z982" s="352"/>
      <c r="AA982" s="352"/>
    </row>
    <row r="983">
      <c r="A983" s="352"/>
      <c r="B983" s="352"/>
      <c r="C983" s="352"/>
      <c r="D983" s="352"/>
      <c r="E983" s="352"/>
      <c r="F983" s="352"/>
      <c r="G983" s="352"/>
      <c r="H983" s="352"/>
      <c r="I983" s="352"/>
      <c r="J983" s="352"/>
      <c r="K983" s="352"/>
      <c r="L983" s="352"/>
      <c r="M983" s="352"/>
      <c r="N983" s="352"/>
      <c r="O983" s="352"/>
      <c r="P983" s="352"/>
      <c r="Q983" s="352"/>
      <c r="R983" s="352"/>
      <c r="S983" s="352"/>
      <c r="T983" s="352"/>
      <c r="U983" s="352"/>
      <c r="V983" s="352"/>
      <c r="W983" s="352"/>
      <c r="X983" s="352"/>
      <c r="Y983" s="352"/>
      <c r="Z983" s="352"/>
      <c r="AA983" s="352"/>
    </row>
    <row r="984">
      <c r="A984" s="352"/>
      <c r="B984" s="352"/>
      <c r="C984" s="352"/>
      <c r="D984" s="352"/>
      <c r="E984" s="352"/>
      <c r="F984" s="352"/>
      <c r="G984" s="352"/>
      <c r="H984" s="352"/>
      <c r="I984" s="352"/>
      <c r="J984" s="352"/>
      <c r="K984" s="352"/>
      <c r="L984" s="352"/>
      <c r="M984" s="352"/>
      <c r="N984" s="352"/>
      <c r="O984" s="352"/>
      <c r="P984" s="352"/>
      <c r="Q984" s="352"/>
      <c r="R984" s="352"/>
      <c r="S984" s="352"/>
      <c r="T984" s="352"/>
      <c r="U984" s="352"/>
      <c r="V984" s="352"/>
      <c r="W984" s="352"/>
      <c r="X984" s="352"/>
      <c r="Y984" s="352"/>
      <c r="Z984" s="352"/>
      <c r="AA984" s="352"/>
    </row>
    <row r="985">
      <c r="A985" s="352"/>
      <c r="B985" s="352"/>
      <c r="C985" s="352"/>
      <c r="D985" s="352"/>
      <c r="E985" s="352"/>
      <c r="F985" s="352"/>
      <c r="G985" s="352"/>
      <c r="H985" s="352"/>
      <c r="I985" s="352"/>
      <c r="J985" s="352"/>
      <c r="K985" s="352"/>
      <c r="L985" s="352"/>
      <c r="M985" s="352"/>
      <c r="N985" s="352"/>
      <c r="O985" s="352"/>
      <c r="P985" s="352"/>
      <c r="Q985" s="352"/>
      <c r="R985" s="352"/>
      <c r="S985" s="352"/>
      <c r="T985" s="352"/>
      <c r="U985" s="352"/>
      <c r="V985" s="352"/>
      <c r="W985" s="352"/>
      <c r="X985" s="352"/>
      <c r="Y985" s="352"/>
      <c r="Z985" s="352"/>
      <c r="AA985" s="352"/>
    </row>
    <row r="986">
      <c r="A986" s="352"/>
      <c r="B986" s="352"/>
      <c r="C986" s="352"/>
      <c r="D986" s="352"/>
      <c r="E986" s="352"/>
      <c r="F986" s="352"/>
      <c r="G986" s="352"/>
      <c r="H986" s="352"/>
      <c r="I986" s="352"/>
      <c r="J986" s="352"/>
      <c r="K986" s="352"/>
      <c r="L986" s="352"/>
      <c r="M986" s="352"/>
      <c r="N986" s="352"/>
      <c r="O986" s="352"/>
      <c r="P986" s="352"/>
      <c r="Q986" s="352"/>
      <c r="R986" s="352"/>
      <c r="S986" s="352"/>
      <c r="T986" s="352"/>
      <c r="U986" s="352"/>
      <c r="V986" s="352"/>
      <c r="W986" s="352"/>
      <c r="X986" s="352"/>
      <c r="Y986" s="352"/>
      <c r="Z986" s="352"/>
      <c r="AA986" s="352"/>
    </row>
    <row r="987">
      <c r="A987" s="352"/>
      <c r="B987" s="352"/>
      <c r="C987" s="352"/>
      <c r="D987" s="352"/>
      <c r="E987" s="352"/>
      <c r="F987" s="352"/>
      <c r="G987" s="352"/>
      <c r="H987" s="352"/>
      <c r="I987" s="352"/>
      <c r="J987" s="352"/>
      <c r="K987" s="352"/>
      <c r="L987" s="352"/>
      <c r="M987" s="352"/>
      <c r="N987" s="352"/>
      <c r="O987" s="352"/>
      <c r="P987" s="352"/>
      <c r="Q987" s="352"/>
      <c r="R987" s="352"/>
      <c r="S987" s="352"/>
      <c r="T987" s="352"/>
      <c r="U987" s="352"/>
      <c r="V987" s="352"/>
      <c r="W987" s="352"/>
      <c r="X987" s="352"/>
      <c r="Y987" s="352"/>
      <c r="Z987" s="352"/>
      <c r="AA987" s="352"/>
    </row>
    <row r="988">
      <c r="A988" s="352"/>
      <c r="B988" s="352"/>
      <c r="C988" s="352"/>
      <c r="D988" s="352"/>
      <c r="E988" s="352"/>
      <c r="F988" s="352"/>
      <c r="G988" s="352"/>
      <c r="H988" s="352"/>
      <c r="I988" s="352"/>
      <c r="J988" s="352"/>
      <c r="K988" s="352"/>
      <c r="L988" s="352"/>
      <c r="M988" s="352"/>
      <c r="N988" s="352"/>
      <c r="O988" s="352"/>
      <c r="P988" s="352"/>
      <c r="Q988" s="352"/>
      <c r="R988" s="352"/>
      <c r="S988" s="352"/>
      <c r="T988" s="352"/>
      <c r="U988" s="352"/>
      <c r="V988" s="352"/>
      <c r="W988" s="352"/>
      <c r="X988" s="352"/>
      <c r="Y988" s="352"/>
      <c r="Z988" s="352"/>
      <c r="AA988" s="352"/>
    </row>
    <row r="989">
      <c r="A989" s="352"/>
      <c r="B989" s="352"/>
      <c r="C989" s="352"/>
      <c r="D989" s="352"/>
      <c r="E989" s="352"/>
      <c r="F989" s="352"/>
      <c r="G989" s="352"/>
      <c r="H989" s="352"/>
      <c r="I989" s="352"/>
      <c r="J989" s="352"/>
      <c r="K989" s="352"/>
      <c r="L989" s="352"/>
      <c r="M989" s="352"/>
      <c r="N989" s="352"/>
      <c r="O989" s="352"/>
      <c r="P989" s="352"/>
      <c r="Q989" s="352"/>
      <c r="R989" s="352"/>
      <c r="S989" s="352"/>
      <c r="T989" s="352"/>
      <c r="U989" s="352"/>
      <c r="V989" s="352"/>
      <c r="W989" s="352"/>
      <c r="X989" s="352"/>
      <c r="Y989" s="352"/>
      <c r="Z989" s="352"/>
      <c r="AA989" s="352"/>
    </row>
    <row r="990">
      <c r="A990" s="352"/>
      <c r="B990" s="352"/>
      <c r="C990" s="352"/>
      <c r="D990" s="352"/>
      <c r="E990" s="352"/>
      <c r="F990" s="352"/>
      <c r="G990" s="352"/>
      <c r="H990" s="352"/>
      <c r="I990" s="352"/>
      <c r="J990" s="352"/>
      <c r="K990" s="352"/>
      <c r="L990" s="352"/>
      <c r="M990" s="352"/>
      <c r="N990" s="352"/>
      <c r="O990" s="352"/>
      <c r="P990" s="352"/>
      <c r="Q990" s="352"/>
      <c r="R990" s="352"/>
      <c r="S990" s="352"/>
      <c r="T990" s="352"/>
      <c r="U990" s="352"/>
      <c r="V990" s="352"/>
      <c r="W990" s="352"/>
      <c r="X990" s="352"/>
      <c r="Y990" s="352"/>
      <c r="Z990" s="352"/>
      <c r="AA990" s="352"/>
    </row>
    <row r="991">
      <c r="A991" s="352"/>
      <c r="B991" s="352"/>
      <c r="C991" s="352"/>
      <c r="D991" s="352"/>
      <c r="E991" s="352"/>
      <c r="F991" s="352"/>
      <c r="G991" s="352"/>
      <c r="H991" s="352"/>
      <c r="I991" s="352"/>
      <c r="J991" s="352"/>
      <c r="K991" s="352"/>
      <c r="L991" s="352"/>
      <c r="M991" s="352"/>
      <c r="N991" s="352"/>
      <c r="O991" s="352"/>
      <c r="P991" s="352"/>
      <c r="Q991" s="352"/>
      <c r="R991" s="352"/>
      <c r="S991" s="352"/>
      <c r="T991" s="352"/>
      <c r="U991" s="352"/>
      <c r="V991" s="352"/>
      <c r="W991" s="352"/>
      <c r="X991" s="352"/>
      <c r="Y991" s="352"/>
      <c r="Z991" s="352"/>
      <c r="AA991" s="352"/>
    </row>
    <row r="992">
      <c r="A992" s="352"/>
      <c r="B992" s="352"/>
      <c r="C992" s="352"/>
      <c r="D992" s="352"/>
      <c r="E992" s="352"/>
      <c r="F992" s="352"/>
      <c r="G992" s="352"/>
      <c r="H992" s="352"/>
      <c r="I992" s="352"/>
      <c r="J992" s="352"/>
      <c r="K992" s="352"/>
      <c r="L992" s="352"/>
      <c r="M992" s="352"/>
      <c r="N992" s="352"/>
      <c r="O992" s="352"/>
      <c r="P992" s="352"/>
      <c r="Q992" s="352"/>
      <c r="R992" s="352"/>
      <c r="S992" s="352"/>
      <c r="T992" s="352"/>
      <c r="U992" s="352"/>
      <c r="V992" s="352"/>
      <c r="W992" s="352"/>
      <c r="X992" s="352"/>
      <c r="Y992" s="352"/>
      <c r="Z992" s="352"/>
      <c r="AA992" s="352"/>
    </row>
    <row r="993">
      <c r="A993" s="352"/>
      <c r="B993" s="352"/>
      <c r="C993" s="352"/>
      <c r="D993" s="352"/>
      <c r="E993" s="352"/>
      <c r="F993" s="352"/>
      <c r="G993" s="352"/>
      <c r="H993" s="352"/>
      <c r="I993" s="352"/>
      <c r="J993" s="352"/>
      <c r="K993" s="352"/>
      <c r="L993" s="352"/>
      <c r="M993" s="352"/>
      <c r="N993" s="352"/>
      <c r="O993" s="352"/>
      <c r="P993" s="352"/>
      <c r="Q993" s="352"/>
      <c r="R993" s="352"/>
      <c r="S993" s="352"/>
      <c r="T993" s="352"/>
      <c r="U993" s="352"/>
      <c r="V993" s="352"/>
      <c r="W993" s="352"/>
      <c r="X993" s="352"/>
      <c r="Y993" s="352"/>
      <c r="Z993" s="352"/>
      <c r="AA993" s="352"/>
    </row>
    <row r="994">
      <c r="A994" s="352"/>
      <c r="B994" s="352"/>
      <c r="C994" s="352"/>
      <c r="D994" s="352"/>
      <c r="E994" s="352"/>
      <c r="F994" s="352"/>
      <c r="G994" s="352"/>
      <c r="H994" s="352"/>
      <c r="I994" s="352"/>
      <c r="J994" s="352"/>
      <c r="K994" s="352"/>
      <c r="L994" s="352"/>
      <c r="M994" s="352"/>
      <c r="N994" s="352"/>
      <c r="O994" s="352"/>
      <c r="P994" s="352"/>
      <c r="Q994" s="352"/>
      <c r="R994" s="352"/>
      <c r="S994" s="352"/>
      <c r="T994" s="352"/>
      <c r="U994" s="352"/>
      <c r="V994" s="352"/>
      <c r="W994" s="352"/>
      <c r="X994" s="352"/>
      <c r="Y994" s="352"/>
      <c r="Z994" s="352"/>
      <c r="AA994" s="352"/>
    </row>
    <row r="995">
      <c r="A995" s="352"/>
      <c r="B995" s="352"/>
      <c r="C995" s="352"/>
      <c r="D995" s="352"/>
      <c r="E995" s="352"/>
      <c r="F995" s="352"/>
      <c r="G995" s="352"/>
      <c r="H995" s="352"/>
      <c r="I995" s="352"/>
      <c r="J995" s="352"/>
      <c r="K995" s="352"/>
      <c r="L995" s="352"/>
      <c r="M995" s="352"/>
      <c r="N995" s="352"/>
      <c r="O995" s="352"/>
      <c r="P995" s="352"/>
      <c r="Q995" s="352"/>
      <c r="R995" s="352"/>
      <c r="S995" s="352"/>
      <c r="T995" s="352"/>
      <c r="U995" s="352"/>
      <c r="V995" s="352"/>
      <c r="W995" s="352"/>
      <c r="X995" s="352"/>
      <c r="Y995" s="352"/>
      <c r="Z995" s="352"/>
      <c r="AA995" s="352"/>
    </row>
    <row r="996">
      <c r="A996" s="352"/>
      <c r="B996" s="352"/>
      <c r="C996" s="352"/>
      <c r="D996" s="352"/>
      <c r="E996" s="352"/>
      <c r="F996" s="352"/>
      <c r="G996" s="352"/>
      <c r="H996" s="352"/>
      <c r="I996" s="352"/>
      <c r="J996" s="352"/>
      <c r="K996" s="352"/>
      <c r="L996" s="352"/>
      <c r="M996" s="352"/>
      <c r="N996" s="352"/>
      <c r="O996" s="352"/>
      <c r="P996" s="352"/>
      <c r="Q996" s="352"/>
      <c r="R996" s="352"/>
      <c r="S996" s="352"/>
      <c r="T996" s="352"/>
      <c r="U996" s="352"/>
      <c r="V996" s="352"/>
      <c r="W996" s="352"/>
      <c r="X996" s="352"/>
      <c r="Y996" s="352"/>
      <c r="Z996" s="352"/>
      <c r="AA996" s="352"/>
    </row>
    <row r="997">
      <c r="A997" s="352"/>
      <c r="B997" s="352"/>
      <c r="C997" s="352"/>
      <c r="D997" s="352"/>
      <c r="E997" s="352"/>
      <c r="F997" s="352"/>
      <c r="G997" s="352"/>
      <c r="H997" s="352"/>
      <c r="I997" s="352"/>
      <c r="J997" s="352"/>
      <c r="K997" s="352"/>
      <c r="L997" s="352"/>
      <c r="M997" s="352"/>
      <c r="N997" s="352"/>
      <c r="O997" s="352"/>
      <c r="P997" s="352"/>
      <c r="Q997" s="352"/>
      <c r="R997" s="352"/>
      <c r="S997" s="352"/>
      <c r="T997" s="352"/>
      <c r="U997" s="352"/>
      <c r="V997" s="352"/>
      <c r="W997" s="352"/>
      <c r="X997" s="352"/>
      <c r="Y997" s="352"/>
      <c r="Z997" s="352"/>
      <c r="AA997" s="352"/>
    </row>
    <row r="998">
      <c r="A998" s="352"/>
      <c r="B998" s="352"/>
      <c r="C998" s="352"/>
      <c r="D998" s="352"/>
      <c r="E998" s="352"/>
      <c r="F998" s="352"/>
      <c r="G998" s="352"/>
      <c r="H998" s="352"/>
      <c r="I998" s="352"/>
      <c r="J998" s="352"/>
      <c r="K998" s="352"/>
      <c r="L998" s="352"/>
      <c r="M998" s="352"/>
      <c r="N998" s="352"/>
      <c r="O998" s="352"/>
      <c r="P998" s="352"/>
      <c r="Q998" s="352"/>
      <c r="R998" s="352"/>
      <c r="S998" s="352"/>
      <c r="T998" s="352"/>
      <c r="U998" s="352"/>
      <c r="V998" s="352"/>
      <c r="W998" s="352"/>
      <c r="X998" s="352"/>
      <c r="Y998" s="352"/>
      <c r="Z998" s="352"/>
      <c r="AA998" s="352"/>
    </row>
    <row r="999">
      <c r="A999" s="352"/>
      <c r="B999" s="352"/>
      <c r="C999" s="352"/>
      <c r="D999" s="352"/>
      <c r="E999" s="352"/>
      <c r="F999" s="352"/>
      <c r="G999" s="352"/>
      <c r="H999" s="352"/>
      <c r="I999" s="352"/>
      <c r="J999" s="352"/>
      <c r="K999" s="352"/>
      <c r="L999" s="352"/>
      <c r="M999" s="352"/>
      <c r="N999" s="352"/>
      <c r="O999" s="352"/>
      <c r="P999" s="352"/>
      <c r="Q999" s="352"/>
      <c r="R999" s="352"/>
      <c r="S999" s="352"/>
      <c r="T999" s="352"/>
      <c r="U999" s="352"/>
      <c r="V999" s="352"/>
      <c r="W999" s="352"/>
      <c r="X999" s="352"/>
      <c r="Y999" s="352"/>
      <c r="Z999" s="352"/>
      <c r="AA999" s="352"/>
    </row>
    <row r="1000">
      <c r="A1000" s="352"/>
      <c r="B1000" s="352"/>
      <c r="C1000" s="352"/>
      <c r="D1000" s="352"/>
      <c r="E1000" s="352"/>
      <c r="F1000" s="352"/>
      <c r="G1000" s="352"/>
      <c r="H1000" s="352"/>
      <c r="I1000" s="352"/>
      <c r="J1000" s="352"/>
      <c r="K1000" s="352"/>
      <c r="L1000" s="352"/>
      <c r="M1000" s="352"/>
      <c r="N1000" s="352"/>
      <c r="O1000" s="352"/>
      <c r="P1000" s="352"/>
      <c r="Q1000" s="352"/>
      <c r="R1000" s="352"/>
      <c r="S1000" s="352"/>
      <c r="T1000" s="352"/>
      <c r="U1000" s="352"/>
      <c r="V1000" s="352"/>
      <c r="W1000" s="352"/>
      <c r="X1000" s="352"/>
      <c r="Y1000" s="352"/>
      <c r="Z1000" s="352"/>
      <c r="AA1000" s="352"/>
    </row>
  </sheetData>
  <mergeCells count="1">
    <mergeCell ref="A1:F1"/>
  </mergeCells>
  <dataValidations>
    <dataValidation type="list" allowBlank="1" sqref="L2:L100">
      <formula1>Data!$C$2:$C$38</formula1>
    </dataValidation>
  </dataValidation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showGridLines="0" workbookViewId="0"/>
  </sheetViews>
  <sheetFormatPr customHeight="1" defaultColWidth="14.43" defaultRowHeight="15.75"/>
  <cols>
    <col customWidth="1" min="1" max="1" width="37.71"/>
    <col customWidth="1" min="2" max="2" width="15.71"/>
    <col customWidth="1" min="3" max="3" width="14.43"/>
    <col customWidth="1" min="4" max="4" width="15.29"/>
    <col customWidth="1" min="5" max="5" width="13.0"/>
    <col customWidth="1" min="6" max="6" width="17.29"/>
    <col customWidth="1" min="7" max="7" width="11.57"/>
    <col customWidth="1" min="8" max="8" width="11.43"/>
    <col customWidth="1" min="9" max="9" width="16.14"/>
    <col customWidth="1" min="10" max="10" width="11.14"/>
    <col customWidth="1" min="11" max="11" width="13.57"/>
    <col customWidth="1" min="12" max="12" width="17.0"/>
    <col customWidth="1" min="13" max="13" width="15.43"/>
    <col customWidth="1" min="14" max="14" width="14.43"/>
    <col customWidth="1" min="15" max="16" width="16.43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>
      <c r="A29" s="92"/>
      <c r="B29" s="92"/>
      <c r="C29" s="92"/>
      <c r="D29" s="92"/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</row>
    <row r="30">
      <c r="A30" s="92"/>
      <c r="B30" s="92"/>
      <c r="C30" s="92"/>
      <c r="D30" s="92"/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</row>
    <row r="31">
      <c r="A31" s="92"/>
      <c r="B31" s="92"/>
      <c r="C31" s="92"/>
      <c r="D31" s="92"/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</row>
  </sheetData>
  <printOptions gridLines="1" horizontalCentered="1"/>
  <pageMargins bottom="0.75" footer="0.0" header="0.0" left="0.25" right="0.25" top="0.75"/>
  <pageSetup fitToHeight="0" paperSize="9" cellComments="atEnd" orientation="landscape" pageOrder="overThenDown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6.0" ySplit="1.0" topLeftCell="G2" activePane="bottomRight" state="frozen"/>
      <selection activeCell="G1" sqref="G1" pane="topRight"/>
      <selection activeCell="A2" sqref="A2" pane="bottomLeft"/>
      <selection activeCell="G2" sqref="G2" pane="bottomRight"/>
    </sheetView>
  </sheetViews>
  <sheetFormatPr customHeight="1" defaultColWidth="14.43" defaultRowHeight="15.75"/>
  <cols>
    <col customWidth="1" min="1" max="1" width="16.86"/>
    <col customWidth="1" min="2" max="2" width="23.71"/>
    <col customWidth="1" min="3" max="3" width="18.57"/>
    <col customWidth="1" min="4" max="4" width="7.29"/>
    <col customWidth="1" min="6" max="6" width="12.0"/>
    <col customWidth="1" min="8" max="8" width="20.43"/>
    <col customWidth="1" min="9" max="9" width="18.29"/>
    <col customWidth="1" min="10" max="10" width="40.57"/>
    <col customWidth="1" min="11" max="11" width="23.86"/>
    <col customWidth="1" min="12" max="12" width="21.0"/>
    <col customWidth="1" min="13" max="13" width="24.86"/>
    <col customWidth="1" min="15" max="15" width="34.71"/>
    <col customWidth="1" min="17" max="17" width="19.0"/>
    <col customWidth="1" min="35" max="35" width="17.71"/>
    <col customWidth="1" min="36" max="36" width="16.86"/>
  </cols>
  <sheetData>
    <row r="1">
      <c r="A1" s="88" t="str">
        <f>Master!A1</f>
        <v>PROJECT CODE</v>
      </c>
      <c r="B1" s="88" t="str">
        <f>Master!B1</f>
        <v>INVOICE Number</v>
      </c>
      <c r="C1" s="88" t="str">
        <f>Master!C1</f>
        <v>Invoice Date</v>
      </c>
      <c r="D1" s="406" t="str">
        <f>Master!D1</f>
        <v>QTY</v>
      </c>
      <c r="E1" s="88" t="str">
        <f>Master!E1</f>
        <v>UNIT PRICE</v>
      </c>
      <c r="F1" s="406" t="str">
        <f>Master!F1</f>
        <v>TOTAL</v>
      </c>
      <c r="G1" s="88" t="str">
        <f>Master!G1</f>
        <v>Invoiced?
[Y / N]</v>
      </c>
      <c r="H1" s="88" t="str">
        <f>Master!H1</f>
        <v>Invoice 
Remarks</v>
      </c>
      <c r="I1" s="88" t="str">
        <f>Master!I1</f>
        <v>Reason for 
not Invoicing</v>
      </c>
      <c r="J1" s="88" t="str">
        <f>Master!J1</f>
        <v>Entity</v>
      </c>
      <c r="K1" s="88" t="str">
        <f>Master!K1</f>
        <v>Actual Entity</v>
      </c>
      <c r="L1" s="88" t="str">
        <f>Master!L1</f>
        <v>Consultant Name</v>
      </c>
      <c r="M1" s="88" t="str">
        <f>Master!M1</f>
        <v>SCHOOL</v>
      </c>
      <c r="N1" s="88" t="str">
        <f>Master!N1</f>
        <v>Zone</v>
      </c>
      <c r="O1" s="88" t="str">
        <f>Master!O1</f>
        <v/>
      </c>
      <c r="P1" s="88" t="str">
        <f>Master!P1</f>
        <v>UOM</v>
      </c>
      <c r="Q1" s="406" t="str">
        <f>Master!Q1</f>
        <v>Remarks</v>
      </c>
      <c r="R1" s="406" t="str">
        <f>Master!R1</f>
        <v>Deal Closed 
Month</v>
      </c>
      <c r="S1" s="406" t="str">
        <f>Master!S1</f>
        <v>Projected 
Amount</v>
      </c>
      <c r="T1" s="406" t="str">
        <f>Master!T1</f>
        <v>January</v>
      </c>
      <c r="U1" s="406" t="str">
        <f>Master!U1</f>
        <v>February</v>
      </c>
      <c r="V1" s="406" t="str">
        <f>Master!V1</f>
        <v>March</v>
      </c>
      <c r="W1" s="406" t="str">
        <f>Master!W1</f>
        <v>March Hols</v>
      </c>
      <c r="X1" s="406" t="str">
        <f>Master!X1</f>
        <v>April</v>
      </c>
      <c r="Y1" s="406" t="str">
        <f>Master!Y1</f>
        <v>May</v>
      </c>
      <c r="Z1" s="406" t="str">
        <f>Master!Z1</f>
        <v>June Hols</v>
      </c>
      <c r="AA1" s="406" t="str">
        <f>Master!AA1</f>
        <v>July</v>
      </c>
      <c r="AB1" s="406" t="str">
        <f>Master!AB1</f>
        <v>August</v>
      </c>
      <c r="AC1" s="406" t="str">
        <f>Master!AC1</f>
        <v>September</v>
      </c>
      <c r="AD1" s="406" t="str">
        <f>Master!AD1</f>
        <v>Sep Hols</v>
      </c>
      <c r="AE1" s="406" t="str">
        <f>Master!AE1</f>
        <v>October</v>
      </c>
      <c r="AF1" s="406" t="str">
        <f>Master!AF1</f>
        <v>November</v>
      </c>
      <c r="AG1" s="88" t="str">
        <f>Master!AG1</f>
        <v>December</v>
      </c>
      <c r="AH1" s="88" t="str">
        <f>Master!AH1</f>
        <v>Payment 
Reference</v>
      </c>
      <c r="AI1" s="406" t="str">
        <f>Master!AI1</f>
        <v>Payment Date</v>
      </c>
      <c r="AJ1" s="406" t="str">
        <f>Master!AJ1</f>
        <v>Paid Amount</v>
      </c>
      <c r="AK1" s="88" t="str">
        <f>Master!AK1</f>
        <v>Outstanding
Amount</v>
      </c>
      <c r="AL1" s="88" t="str">
        <f>Master!AL1</f>
        <v>Service 
Consultant</v>
      </c>
      <c r="AM1" s="409" t="s">
        <v>4014</v>
      </c>
      <c r="AN1" s="409" t="s">
        <v>4017</v>
      </c>
      <c r="AO1" s="409" t="s">
        <v>4018</v>
      </c>
      <c r="AP1" s="410" t="s">
        <v>4019</v>
      </c>
      <c r="AQ1" s="410" t="s">
        <v>4020</v>
      </c>
      <c r="AR1" s="409" t="s">
        <v>284</v>
      </c>
      <c r="AS1" s="411" t="s">
        <v>4021</v>
      </c>
      <c r="AT1" s="410" t="s">
        <v>4022</v>
      </c>
      <c r="AU1" s="412" t="s">
        <v>4024</v>
      </c>
    </row>
    <row r="2" hidden="1">
      <c r="A2" s="88" t="str">
        <f>Master!A2</f>
        <v>VARI18001</v>
      </c>
      <c r="B2" s="88" t="str">
        <f>Master!B2</f>
        <v/>
      </c>
      <c r="C2" s="414" t="str">
        <f>Master!C2</f>
        <v/>
      </c>
      <c r="D2" s="88" t="str">
        <f>Master!D2</f>
        <v/>
      </c>
      <c r="E2" s="406" t="str">
        <f>Master!E2</f>
        <v/>
      </c>
      <c r="F2" s="406">
        <f>Master!F2</f>
        <v>0</v>
      </c>
      <c r="G2" s="88" t="str">
        <f>Master!G2</f>
        <v/>
      </c>
      <c r="H2" s="88" t="str">
        <f>Master!H2</f>
        <v/>
      </c>
      <c r="I2" s="88" t="str">
        <f>Master!I2</f>
        <v/>
      </c>
      <c r="J2" s="88" t="str">
        <f>Master!J2</f>
        <v>ARTELIER (INSTRUCTOR) PTE LTD</v>
      </c>
      <c r="K2" s="88" t="str">
        <f>Master!K2</f>
        <v/>
      </c>
      <c r="L2" s="88" t="str">
        <f>Master!L2</f>
        <v/>
      </c>
      <c r="M2" s="88" t="str">
        <f>Master!M2</f>
        <v/>
      </c>
      <c r="N2" s="88" t="str">
        <f>Master!N2</f>
        <v/>
      </c>
      <c r="O2" s="88" t="str">
        <f>Master!O2</f>
        <v/>
      </c>
      <c r="P2" s="88" t="str">
        <f>Master!P2</f>
        <v/>
      </c>
      <c r="Q2" s="88" t="str">
        <f>Master!Q2</f>
        <v/>
      </c>
      <c r="R2" s="406" t="str">
        <f>Master!R2</f>
        <v/>
      </c>
      <c r="S2" s="406">
        <f>Master!S2</f>
        <v>0</v>
      </c>
      <c r="T2" s="406" t="str">
        <f>Master!T2</f>
        <v/>
      </c>
      <c r="U2" s="406" t="str">
        <f>Master!U2</f>
        <v/>
      </c>
      <c r="V2" s="406" t="str">
        <f>Master!V2</f>
        <v/>
      </c>
      <c r="W2" s="406" t="str">
        <f>Master!W2</f>
        <v/>
      </c>
      <c r="X2" s="406" t="str">
        <f>Master!X2</f>
        <v/>
      </c>
      <c r="Y2" s="406" t="str">
        <f>Master!Y2</f>
        <v/>
      </c>
      <c r="Z2" s="406" t="str">
        <f>Master!Z2</f>
        <v/>
      </c>
      <c r="AA2" s="406" t="str">
        <f>Master!AA2</f>
        <v/>
      </c>
      <c r="AB2" s="406" t="str">
        <f>Master!AB2</f>
        <v/>
      </c>
      <c r="AC2" s="406" t="str">
        <f>Master!AC2</f>
        <v/>
      </c>
      <c r="AD2" s="406" t="str">
        <f>Master!AD2</f>
        <v/>
      </c>
      <c r="AE2" s="406" t="str">
        <f>Master!AE2</f>
        <v/>
      </c>
      <c r="AF2" s="406" t="str">
        <f>Master!AF2</f>
        <v/>
      </c>
      <c r="AG2" s="406" t="str">
        <f>Master!AG2</f>
        <v/>
      </c>
      <c r="AH2" s="88" t="str">
        <f>Master!AH2</f>
        <v/>
      </c>
      <c r="AI2" s="88" t="str">
        <f>Master!AI2</f>
        <v/>
      </c>
      <c r="AJ2" s="406" t="str">
        <f>Master!AJ2</f>
        <v/>
      </c>
      <c r="AK2" s="406">
        <f>Master!AK2</f>
        <v>0</v>
      </c>
      <c r="AL2" s="88" t="str">
        <f>Master!AL2</f>
        <v/>
      </c>
      <c r="AM2" s="416">
        <v>140.0</v>
      </c>
      <c r="AN2" s="416"/>
      <c r="AO2" s="416"/>
      <c r="AP2" s="416"/>
      <c r="AQ2" s="416"/>
      <c r="AR2" s="416">
        <f t="shared" ref="AR2:AR103" si="1">SUM(AM2:AQ2)</f>
        <v>140</v>
      </c>
      <c r="AS2" s="417" t="str">
        <f t="shared" ref="AS2:AS103" si="2">AR2/S2</f>
        <v>#DIV/0!</v>
      </c>
      <c r="AT2" s="416"/>
      <c r="AU2" s="417"/>
    </row>
    <row r="3" hidden="1">
      <c r="A3" s="88" t="str">
        <f>Master!A3</f>
        <v>VARI18002</v>
      </c>
      <c r="B3" s="88" t="str">
        <f>Master!B3</f>
        <v/>
      </c>
      <c r="C3" s="414" t="str">
        <f>Master!C3</f>
        <v/>
      </c>
      <c r="D3" s="88" t="str">
        <f>Master!D3</f>
        <v/>
      </c>
      <c r="E3" s="406" t="str">
        <f>Master!E3</f>
        <v/>
      </c>
      <c r="F3" s="406">
        <f>Master!F3</f>
        <v>0</v>
      </c>
      <c r="G3" s="88" t="str">
        <f>Master!G3</f>
        <v/>
      </c>
      <c r="H3" s="88" t="str">
        <f>Master!H3</f>
        <v/>
      </c>
      <c r="I3" s="88" t="str">
        <f>Master!I3</f>
        <v/>
      </c>
      <c r="J3" s="88" t="str">
        <f>Master!J3</f>
        <v>ARTELIER (INSTRUCTOR) PTE LTD</v>
      </c>
      <c r="K3" s="88" t="str">
        <f>Master!K3</f>
        <v/>
      </c>
      <c r="L3" s="88" t="str">
        <f>Master!L3</f>
        <v/>
      </c>
      <c r="M3" s="88" t="str">
        <f>Master!M3</f>
        <v/>
      </c>
      <c r="N3" s="88" t="str">
        <f>Master!N3</f>
        <v/>
      </c>
      <c r="O3" s="88" t="str">
        <f>Master!O3</f>
        <v/>
      </c>
      <c r="P3" s="88" t="str">
        <f>Master!P3</f>
        <v/>
      </c>
      <c r="Q3" s="88" t="str">
        <f>Master!Q3</f>
        <v/>
      </c>
      <c r="R3" s="406" t="str">
        <f>Master!R3</f>
        <v/>
      </c>
      <c r="S3" s="406">
        <f>Master!S3</f>
        <v>0</v>
      </c>
      <c r="T3" s="406" t="str">
        <f>Master!T3</f>
        <v/>
      </c>
      <c r="U3" s="406" t="str">
        <f>Master!U3</f>
        <v/>
      </c>
      <c r="V3" s="406" t="str">
        <f>Master!V3</f>
        <v/>
      </c>
      <c r="W3" s="406" t="str">
        <f>Master!W3</f>
        <v/>
      </c>
      <c r="X3" s="406" t="str">
        <f>Master!X3</f>
        <v/>
      </c>
      <c r="Y3" s="406" t="str">
        <f>Master!Y3</f>
        <v/>
      </c>
      <c r="Z3" s="406" t="str">
        <f>Master!Z3</f>
        <v/>
      </c>
      <c r="AA3" s="406" t="str">
        <f>Master!AA3</f>
        <v/>
      </c>
      <c r="AB3" s="406" t="str">
        <f>Master!AB3</f>
        <v/>
      </c>
      <c r="AC3" s="406" t="str">
        <f>Master!AC3</f>
        <v/>
      </c>
      <c r="AD3" s="406" t="str">
        <f>Master!AD3</f>
        <v/>
      </c>
      <c r="AE3" s="406" t="str">
        <f>Master!AE3</f>
        <v/>
      </c>
      <c r="AF3" s="406" t="str">
        <f>Master!AF3</f>
        <v/>
      </c>
      <c r="AG3" s="406" t="str">
        <f>Master!AG3</f>
        <v/>
      </c>
      <c r="AH3" s="88" t="str">
        <f>Master!AH3</f>
        <v/>
      </c>
      <c r="AI3" s="414" t="str">
        <f>Master!AI3</f>
        <v/>
      </c>
      <c r="AJ3" s="406" t="str">
        <f>Master!AJ3</f>
        <v/>
      </c>
      <c r="AK3" s="406">
        <f>Master!AK3</f>
        <v>0</v>
      </c>
      <c r="AL3" s="88" t="str">
        <f>Master!AL3</f>
        <v/>
      </c>
      <c r="AM3" s="416"/>
      <c r="AN3" s="416"/>
      <c r="AO3" s="416"/>
      <c r="AP3" s="416"/>
      <c r="AQ3" s="416"/>
      <c r="AR3" s="416">
        <f t="shared" si="1"/>
        <v>0</v>
      </c>
      <c r="AS3" s="417" t="str">
        <f t="shared" si="2"/>
        <v>#DIV/0!</v>
      </c>
      <c r="AT3" s="416"/>
      <c r="AU3" s="417"/>
    </row>
    <row r="4" hidden="1">
      <c r="A4" s="88" t="str">
        <f>Master!A4</f>
        <v>VARI18003</v>
      </c>
      <c r="B4" s="88" t="str">
        <f>Master!B4</f>
        <v/>
      </c>
      <c r="C4" s="414" t="str">
        <f>Master!C4</f>
        <v/>
      </c>
      <c r="D4" s="88" t="str">
        <f>Master!D4</f>
        <v/>
      </c>
      <c r="E4" s="406" t="str">
        <f>Master!E4</f>
        <v/>
      </c>
      <c r="F4" s="406">
        <f>Master!F4</f>
        <v>0</v>
      </c>
      <c r="G4" s="88" t="str">
        <f>Master!G4</f>
        <v/>
      </c>
      <c r="H4" s="88" t="str">
        <f>Master!H4</f>
        <v/>
      </c>
      <c r="I4" s="88" t="str">
        <f>Master!I4</f>
        <v/>
      </c>
      <c r="J4" s="88" t="str">
        <f>Master!J4</f>
        <v>ARTELIER (INSTRUCTOR) PTE LTD</v>
      </c>
      <c r="K4" s="88" t="str">
        <f>Master!K4</f>
        <v/>
      </c>
      <c r="L4" s="88" t="str">
        <f>Master!L4</f>
        <v/>
      </c>
      <c r="M4" s="88" t="str">
        <f>Master!M4</f>
        <v/>
      </c>
      <c r="N4" s="88" t="str">
        <f>Master!N4</f>
        <v/>
      </c>
      <c r="O4" s="88" t="str">
        <f>Master!O4</f>
        <v/>
      </c>
      <c r="P4" s="88" t="str">
        <f>Master!P4</f>
        <v/>
      </c>
      <c r="Q4" s="88" t="str">
        <f>Master!Q4</f>
        <v/>
      </c>
      <c r="R4" s="406" t="str">
        <f>Master!R4</f>
        <v/>
      </c>
      <c r="S4" s="406">
        <f>Master!S4</f>
        <v>0</v>
      </c>
      <c r="T4" s="406" t="str">
        <f>Master!T4</f>
        <v/>
      </c>
      <c r="U4" s="406" t="str">
        <f>Master!U4</f>
        <v/>
      </c>
      <c r="V4" s="406" t="str">
        <f>Master!V4</f>
        <v/>
      </c>
      <c r="W4" s="406" t="str">
        <f>Master!W4</f>
        <v/>
      </c>
      <c r="X4" s="406" t="str">
        <f>Master!X4</f>
        <v/>
      </c>
      <c r="Y4" s="406" t="str">
        <f>Master!Y4</f>
        <v/>
      </c>
      <c r="Z4" s="406" t="str">
        <f>Master!Z4</f>
        <v/>
      </c>
      <c r="AA4" s="406" t="str">
        <f>Master!AA4</f>
        <v/>
      </c>
      <c r="AB4" s="406" t="str">
        <f>Master!AB4</f>
        <v/>
      </c>
      <c r="AC4" s="406" t="str">
        <f>Master!AC4</f>
        <v/>
      </c>
      <c r="AD4" s="406" t="str">
        <f>Master!AD4</f>
        <v/>
      </c>
      <c r="AE4" s="406" t="str">
        <f>Master!AE4</f>
        <v/>
      </c>
      <c r="AF4" s="406" t="str">
        <f>Master!AF4</f>
        <v/>
      </c>
      <c r="AG4" s="406" t="str">
        <f>Master!AG4</f>
        <v/>
      </c>
      <c r="AH4" s="88" t="str">
        <f>Master!AH4</f>
        <v/>
      </c>
      <c r="AI4" s="88" t="str">
        <f>Master!AI4</f>
        <v/>
      </c>
      <c r="AJ4" s="406" t="str">
        <f>Master!AJ4</f>
        <v/>
      </c>
      <c r="AK4" s="406">
        <f>Master!AK4</f>
        <v>0</v>
      </c>
      <c r="AL4" s="88" t="str">
        <f>Master!AL4</f>
        <v/>
      </c>
      <c r="AM4" s="416"/>
      <c r="AN4" s="416"/>
      <c r="AO4" s="416"/>
      <c r="AP4" s="416"/>
      <c r="AQ4" s="416"/>
      <c r="AR4" s="416">
        <f t="shared" si="1"/>
        <v>0</v>
      </c>
      <c r="AS4" s="417" t="str">
        <f t="shared" si="2"/>
        <v>#DIV/0!</v>
      </c>
      <c r="AT4" s="416"/>
      <c r="AU4" s="417"/>
    </row>
    <row r="5" hidden="1">
      <c r="A5" s="88" t="str">
        <f>Master!A5</f>
        <v>VARI18004</v>
      </c>
      <c r="B5" s="88" t="str">
        <f>Master!B5</f>
        <v/>
      </c>
      <c r="C5" s="414" t="str">
        <f>Master!C5</f>
        <v/>
      </c>
      <c r="D5" s="88" t="str">
        <f>Master!D5</f>
        <v/>
      </c>
      <c r="E5" s="406" t="str">
        <f>Master!E5</f>
        <v/>
      </c>
      <c r="F5" s="406">
        <f>Master!F5</f>
        <v>0</v>
      </c>
      <c r="G5" s="88" t="str">
        <f>Master!G5</f>
        <v/>
      </c>
      <c r="H5" s="88" t="str">
        <f>Master!H5</f>
        <v/>
      </c>
      <c r="I5" s="88" t="str">
        <f>Master!I5</f>
        <v/>
      </c>
      <c r="J5" s="88" t="str">
        <f>Master!J5</f>
        <v>ARTELIER (INSTRUCTOR) PTE LTD</v>
      </c>
      <c r="K5" s="88" t="str">
        <f>Master!K5</f>
        <v/>
      </c>
      <c r="L5" s="88" t="str">
        <f>Master!L5</f>
        <v/>
      </c>
      <c r="M5" s="88" t="str">
        <f>Master!M5</f>
        <v/>
      </c>
      <c r="N5" s="88" t="str">
        <f>Master!N5</f>
        <v/>
      </c>
      <c r="O5" s="88" t="str">
        <f>Master!O5</f>
        <v/>
      </c>
      <c r="P5" s="88" t="str">
        <f>Master!P5</f>
        <v/>
      </c>
      <c r="Q5" s="88" t="str">
        <f>Master!Q5</f>
        <v/>
      </c>
      <c r="R5" s="406" t="str">
        <f>Master!R5</f>
        <v/>
      </c>
      <c r="S5" s="406">
        <f>Master!S5</f>
        <v>0</v>
      </c>
      <c r="T5" s="406" t="str">
        <f>Master!T5</f>
        <v/>
      </c>
      <c r="U5" s="406" t="str">
        <f>Master!U5</f>
        <v/>
      </c>
      <c r="V5" s="406" t="str">
        <f>Master!V5</f>
        <v/>
      </c>
      <c r="W5" s="406" t="str">
        <f>Master!W5</f>
        <v/>
      </c>
      <c r="X5" s="406" t="str">
        <f>Master!X5</f>
        <v/>
      </c>
      <c r="Y5" s="406" t="str">
        <f>Master!Y5</f>
        <v/>
      </c>
      <c r="Z5" s="406" t="str">
        <f>Master!Z5</f>
        <v/>
      </c>
      <c r="AA5" s="406" t="str">
        <f>Master!AA5</f>
        <v/>
      </c>
      <c r="AB5" s="406" t="str">
        <f>Master!AB5</f>
        <v/>
      </c>
      <c r="AC5" s="406" t="str">
        <f>Master!AC5</f>
        <v/>
      </c>
      <c r="AD5" s="406" t="str">
        <f>Master!AD5</f>
        <v/>
      </c>
      <c r="AE5" s="406" t="str">
        <f>Master!AE5</f>
        <v/>
      </c>
      <c r="AF5" s="406" t="str">
        <f>Master!AF5</f>
        <v/>
      </c>
      <c r="AG5" s="406" t="str">
        <f>Master!AG5</f>
        <v/>
      </c>
      <c r="AH5" s="88" t="str">
        <f>Master!AH5</f>
        <v/>
      </c>
      <c r="AI5" s="414" t="str">
        <f>Master!AI5</f>
        <v/>
      </c>
      <c r="AJ5" s="406" t="str">
        <f>Master!AJ5</f>
        <v/>
      </c>
      <c r="AK5" s="406">
        <f>Master!AK5</f>
        <v>0</v>
      </c>
      <c r="AL5" s="88" t="str">
        <f>Master!AL5</f>
        <v/>
      </c>
      <c r="AM5" s="416"/>
      <c r="AN5" s="416"/>
      <c r="AO5" s="416"/>
      <c r="AP5" s="416"/>
      <c r="AQ5" s="416"/>
      <c r="AR5" s="416">
        <f t="shared" si="1"/>
        <v>0</v>
      </c>
      <c r="AS5" s="417" t="str">
        <f t="shared" si="2"/>
        <v>#DIV/0!</v>
      </c>
      <c r="AT5" s="416"/>
      <c r="AU5" s="417"/>
    </row>
    <row r="6" hidden="1">
      <c r="A6" s="88" t="str">
        <f>Master!A6</f>
        <v>VARI18005</v>
      </c>
      <c r="B6" s="88" t="str">
        <f>Master!B6</f>
        <v/>
      </c>
      <c r="C6" s="414" t="str">
        <f>Master!C6</f>
        <v/>
      </c>
      <c r="D6" s="88" t="str">
        <f>Master!D6</f>
        <v/>
      </c>
      <c r="E6" s="406" t="str">
        <f>Master!E6</f>
        <v/>
      </c>
      <c r="F6" s="406">
        <f>Master!F6</f>
        <v>0</v>
      </c>
      <c r="G6" s="88" t="str">
        <f>Master!G6</f>
        <v/>
      </c>
      <c r="H6" s="88" t="str">
        <f>Master!H6</f>
        <v/>
      </c>
      <c r="I6" s="88" t="str">
        <f>Master!I6</f>
        <v/>
      </c>
      <c r="J6" s="88" t="str">
        <f>Master!J6</f>
        <v>ARTELIER (INSTRUCTOR) PTE LTD</v>
      </c>
      <c r="K6" s="88" t="str">
        <f>Master!K6</f>
        <v/>
      </c>
      <c r="L6" s="88" t="str">
        <f>Master!L6</f>
        <v/>
      </c>
      <c r="M6" s="88" t="str">
        <f>Master!M6</f>
        <v/>
      </c>
      <c r="N6" s="88" t="str">
        <f>Master!N6</f>
        <v/>
      </c>
      <c r="O6" s="88" t="str">
        <f>Master!O6</f>
        <v/>
      </c>
      <c r="P6" s="88" t="str">
        <f>Master!P6</f>
        <v/>
      </c>
      <c r="Q6" s="88" t="str">
        <f>Master!Q6</f>
        <v/>
      </c>
      <c r="R6" s="406" t="str">
        <f>Master!R6</f>
        <v/>
      </c>
      <c r="S6" s="406">
        <f>Master!S6</f>
        <v>0</v>
      </c>
      <c r="T6" s="406" t="str">
        <f>Master!T6</f>
        <v/>
      </c>
      <c r="U6" s="406" t="str">
        <f>Master!U6</f>
        <v/>
      </c>
      <c r="V6" s="406" t="str">
        <f>Master!V6</f>
        <v/>
      </c>
      <c r="W6" s="406" t="str">
        <f>Master!W6</f>
        <v/>
      </c>
      <c r="X6" s="406" t="str">
        <f>Master!X6</f>
        <v/>
      </c>
      <c r="Y6" s="406" t="str">
        <f>Master!Y6</f>
        <v/>
      </c>
      <c r="Z6" s="406" t="str">
        <f>Master!Z6</f>
        <v/>
      </c>
      <c r="AA6" s="406" t="str">
        <f>Master!AA6</f>
        <v/>
      </c>
      <c r="AB6" s="406" t="str">
        <f>Master!AB6</f>
        <v/>
      </c>
      <c r="AC6" s="406" t="str">
        <f>Master!AC6</f>
        <v/>
      </c>
      <c r="AD6" s="406" t="str">
        <f>Master!AD6</f>
        <v/>
      </c>
      <c r="AE6" s="406" t="str">
        <f>Master!AE6</f>
        <v/>
      </c>
      <c r="AF6" s="406" t="str">
        <f>Master!AF6</f>
        <v/>
      </c>
      <c r="AG6" s="406" t="str">
        <f>Master!AG6</f>
        <v/>
      </c>
      <c r="AH6" s="88" t="str">
        <f>Master!AH6</f>
        <v/>
      </c>
      <c r="AI6" s="88" t="str">
        <f>Master!AI6</f>
        <v/>
      </c>
      <c r="AJ6" s="406" t="str">
        <f>Master!AJ6</f>
        <v/>
      </c>
      <c r="AK6" s="406">
        <f>Master!AK6</f>
        <v>0</v>
      </c>
      <c r="AL6" s="88" t="str">
        <f>Master!AL6</f>
        <v/>
      </c>
      <c r="AM6" s="416"/>
      <c r="AN6" s="416"/>
      <c r="AO6" s="416"/>
      <c r="AP6" s="416"/>
      <c r="AQ6" s="416"/>
      <c r="AR6" s="416">
        <f t="shared" si="1"/>
        <v>0</v>
      </c>
      <c r="AS6" s="417" t="str">
        <f t="shared" si="2"/>
        <v>#DIV/0!</v>
      </c>
      <c r="AT6" s="416"/>
      <c r="AU6" s="417"/>
    </row>
    <row r="7" hidden="1">
      <c r="A7" s="88" t="str">
        <f>Master!A7</f>
        <v>VARI18006</v>
      </c>
      <c r="B7" s="414" t="str">
        <f>Master!B7</f>
        <v/>
      </c>
      <c r="C7" s="414" t="str">
        <f>Master!C7</f>
        <v/>
      </c>
      <c r="D7" s="88" t="str">
        <f>Master!D7</f>
        <v/>
      </c>
      <c r="E7" s="406" t="str">
        <f>Master!E7</f>
        <v/>
      </c>
      <c r="F7" s="406">
        <f>Master!F7</f>
        <v>0</v>
      </c>
      <c r="G7" s="88" t="str">
        <f>Master!G7</f>
        <v/>
      </c>
      <c r="H7" s="88" t="str">
        <f>Master!H7</f>
        <v/>
      </c>
      <c r="I7" s="88" t="str">
        <f>Master!I7</f>
        <v/>
      </c>
      <c r="J7" s="88" t="str">
        <f>Master!J7</f>
        <v>ARTELIER (INSTRUCTOR) PTE LTD</v>
      </c>
      <c r="K7" s="88" t="str">
        <f>Master!K7</f>
        <v/>
      </c>
      <c r="L7" s="88" t="str">
        <f>Master!L7</f>
        <v/>
      </c>
      <c r="M7" s="88" t="str">
        <f>Master!M7</f>
        <v/>
      </c>
      <c r="N7" s="88" t="str">
        <f>Master!N7</f>
        <v/>
      </c>
      <c r="O7" s="88" t="str">
        <f>Master!O7</f>
        <v/>
      </c>
      <c r="P7" s="88" t="str">
        <f>Master!P7</f>
        <v/>
      </c>
      <c r="Q7" s="88" t="str">
        <f>Master!Q7</f>
        <v/>
      </c>
      <c r="R7" s="406" t="str">
        <f>Master!R7</f>
        <v/>
      </c>
      <c r="S7" s="406">
        <f>Master!S7</f>
        <v>0</v>
      </c>
      <c r="T7" s="406" t="str">
        <f>Master!T7</f>
        <v/>
      </c>
      <c r="U7" s="406" t="str">
        <f>Master!U7</f>
        <v/>
      </c>
      <c r="V7" s="406" t="str">
        <f>Master!V7</f>
        <v/>
      </c>
      <c r="W7" s="406" t="str">
        <f>Master!W7</f>
        <v/>
      </c>
      <c r="X7" s="406" t="str">
        <f>Master!X7</f>
        <v/>
      </c>
      <c r="Y7" s="406" t="str">
        <f>Master!Y7</f>
        <v/>
      </c>
      <c r="Z7" s="406" t="str">
        <f>Master!Z7</f>
        <v/>
      </c>
      <c r="AA7" s="406" t="str">
        <f>Master!AA7</f>
        <v/>
      </c>
      <c r="AB7" s="406" t="str">
        <f>Master!AB7</f>
        <v/>
      </c>
      <c r="AC7" s="406" t="str">
        <f>Master!AC7</f>
        <v/>
      </c>
      <c r="AD7" s="406" t="str">
        <f>Master!AD7</f>
        <v/>
      </c>
      <c r="AE7" s="406" t="str">
        <f>Master!AE7</f>
        <v/>
      </c>
      <c r="AF7" s="406" t="str">
        <f>Master!AF7</f>
        <v/>
      </c>
      <c r="AG7" s="406" t="str">
        <f>Master!AG7</f>
        <v/>
      </c>
      <c r="AH7" s="88" t="str">
        <f>Master!AH7</f>
        <v/>
      </c>
      <c r="AI7" s="414" t="str">
        <f>Master!AI7</f>
        <v/>
      </c>
      <c r="AJ7" s="406" t="str">
        <f>Master!AJ7</f>
        <v/>
      </c>
      <c r="AK7" s="406">
        <f>Master!AK7</f>
        <v>0</v>
      </c>
      <c r="AL7" s="88" t="str">
        <f>Master!AL7</f>
        <v/>
      </c>
      <c r="AM7" s="416"/>
      <c r="AN7" s="416"/>
      <c r="AO7" s="416"/>
      <c r="AP7" s="416"/>
      <c r="AQ7" s="416"/>
      <c r="AR7" s="416">
        <f t="shared" si="1"/>
        <v>0</v>
      </c>
      <c r="AS7" s="417" t="str">
        <f t="shared" si="2"/>
        <v>#DIV/0!</v>
      </c>
      <c r="AT7" s="416"/>
      <c r="AU7" s="417"/>
    </row>
    <row r="8" hidden="1">
      <c r="A8" s="88" t="str">
        <f>Master!A8</f>
        <v>VARI18007</v>
      </c>
      <c r="B8" s="414" t="str">
        <f>Master!B8</f>
        <v/>
      </c>
      <c r="C8" s="414" t="str">
        <f>Master!C8</f>
        <v/>
      </c>
      <c r="D8" s="88" t="str">
        <f>Master!D8</f>
        <v/>
      </c>
      <c r="E8" s="406" t="str">
        <f>Master!E8</f>
        <v/>
      </c>
      <c r="F8" s="406">
        <f>Master!F8</f>
        <v>0</v>
      </c>
      <c r="G8" s="88" t="str">
        <f>Master!G8</f>
        <v/>
      </c>
      <c r="H8" s="88" t="str">
        <f>Master!H8</f>
        <v/>
      </c>
      <c r="I8" s="88" t="str">
        <f>Master!I8</f>
        <v/>
      </c>
      <c r="J8" s="88" t="str">
        <f>Master!J8</f>
        <v>ARTELIER (INSTRUCTOR) PTE LTD</v>
      </c>
      <c r="K8" s="88" t="str">
        <f>Master!K8</f>
        <v/>
      </c>
      <c r="L8" s="88" t="str">
        <f>Master!L8</f>
        <v/>
      </c>
      <c r="M8" s="88" t="str">
        <f>Master!M8</f>
        <v/>
      </c>
      <c r="N8" s="88" t="str">
        <f>Master!N8</f>
        <v/>
      </c>
      <c r="O8" s="88" t="str">
        <f>Master!O8</f>
        <v/>
      </c>
      <c r="P8" s="88" t="str">
        <f>Master!P8</f>
        <v/>
      </c>
      <c r="Q8" s="88" t="str">
        <f>Master!Q8</f>
        <v/>
      </c>
      <c r="R8" s="406" t="str">
        <f>Master!R8</f>
        <v/>
      </c>
      <c r="S8" s="406">
        <f>Master!S8</f>
        <v>0</v>
      </c>
      <c r="T8" s="406" t="str">
        <f>Master!T8</f>
        <v/>
      </c>
      <c r="U8" s="406" t="str">
        <f>Master!U8</f>
        <v/>
      </c>
      <c r="V8" s="406" t="str">
        <f>Master!V8</f>
        <v/>
      </c>
      <c r="W8" s="406" t="str">
        <f>Master!W8</f>
        <v/>
      </c>
      <c r="X8" s="406" t="str">
        <f>Master!X8</f>
        <v/>
      </c>
      <c r="Y8" s="406" t="str">
        <f>Master!Y8</f>
        <v/>
      </c>
      <c r="Z8" s="406" t="str">
        <f>Master!Z8</f>
        <v/>
      </c>
      <c r="AA8" s="406" t="str">
        <f>Master!AA8</f>
        <v/>
      </c>
      <c r="AB8" s="406" t="str">
        <f>Master!AB8</f>
        <v/>
      </c>
      <c r="AC8" s="406" t="str">
        <f>Master!AC8</f>
        <v/>
      </c>
      <c r="AD8" s="406" t="str">
        <f>Master!AD8</f>
        <v/>
      </c>
      <c r="AE8" s="406" t="str">
        <f>Master!AE8</f>
        <v/>
      </c>
      <c r="AF8" s="406" t="str">
        <f>Master!AF8</f>
        <v/>
      </c>
      <c r="AG8" s="406" t="str">
        <f>Master!AG8</f>
        <v/>
      </c>
      <c r="AH8" s="88" t="str">
        <f>Master!AH8</f>
        <v/>
      </c>
      <c r="AI8" s="88" t="str">
        <f>Master!AI8</f>
        <v/>
      </c>
      <c r="AJ8" s="406" t="str">
        <f>Master!AJ8</f>
        <v/>
      </c>
      <c r="AK8" s="406">
        <f>Master!AK8</f>
        <v>0</v>
      </c>
      <c r="AL8" s="88" t="str">
        <f>Master!AL8</f>
        <v/>
      </c>
      <c r="AM8" s="416"/>
      <c r="AN8" s="416"/>
      <c r="AO8" s="416"/>
      <c r="AP8" s="416"/>
      <c r="AQ8" s="416"/>
      <c r="AR8" s="416">
        <f t="shared" si="1"/>
        <v>0</v>
      </c>
      <c r="AS8" s="417" t="str">
        <f t="shared" si="2"/>
        <v>#DIV/0!</v>
      </c>
      <c r="AT8" s="416"/>
      <c r="AU8" s="417"/>
    </row>
    <row r="9" hidden="1">
      <c r="A9" s="88" t="str">
        <f>Master!A9</f>
        <v>VARI18008</v>
      </c>
      <c r="B9" s="414" t="str">
        <f>Master!B9</f>
        <v/>
      </c>
      <c r="C9" s="414" t="str">
        <f>Master!C9</f>
        <v/>
      </c>
      <c r="D9" s="88" t="str">
        <f>Master!D9</f>
        <v/>
      </c>
      <c r="E9" s="406" t="str">
        <f>Master!E9</f>
        <v/>
      </c>
      <c r="F9" s="406">
        <f>Master!F9</f>
        <v>0</v>
      </c>
      <c r="G9" s="88" t="str">
        <f>Master!G9</f>
        <v/>
      </c>
      <c r="H9" s="88" t="str">
        <f>Master!H9</f>
        <v/>
      </c>
      <c r="I9" s="88" t="str">
        <f>Master!I9</f>
        <v/>
      </c>
      <c r="J9" s="88" t="str">
        <f>Master!J9</f>
        <v>ARTELIER (INSTRUCTOR) PTE LTD</v>
      </c>
      <c r="K9" s="88" t="str">
        <f>Master!K9</f>
        <v/>
      </c>
      <c r="L9" s="88" t="str">
        <f>Master!L9</f>
        <v/>
      </c>
      <c r="M9" s="88" t="str">
        <f>Master!M9</f>
        <v/>
      </c>
      <c r="N9" s="88" t="str">
        <f>Master!N9</f>
        <v/>
      </c>
      <c r="O9" s="88" t="str">
        <f>Master!O9</f>
        <v/>
      </c>
      <c r="P9" s="88" t="str">
        <f>Master!P9</f>
        <v/>
      </c>
      <c r="Q9" s="88" t="str">
        <f>Master!Q9</f>
        <v/>
      </c>
      <c r="R9" s="406" t="str">
        <f>Master!R9</f>
        <v/>
      </c>
      <c r="S9" s="406">
        <f>Master!S9</f>
        <v>0</v>
      </c>
      <c r="T9" s="406" t="str">
        <f>Master!T9</f>
        <v/>
      </c>
      <c r="U9" s="406" t="str">
        <f>Master!U9</f>
        <v/>
      </c>
      <c r="V9" s="406" t="str">
        <f>Master!V9</f>
        <v/>
      </c>
      <c r="W9" s="406" t="str">
        <f>Master!W9</f>
        <v/>
      </c>
      <c r="X9" s="406" t="str">
        <f>Master!X9</f>
        <v/>
      </c>
      <c r="Y9" s="406" t="str">
        <f>Master!Y9</f>
        <v/>
      </c>
      <c r="Z9" s="406" t="str">
        <f>Master!Z9</f>
        <v/>
      </c>
      <c r="AA9" s="406" t="str">
        <f>Master!AA9</f>
        <v/>
      </c>
      <c r="AB9" s="406" t="str">
        <f>Master!AB9</f>
        <v/>
      </c>
      <c r="AC9" s="406" t="str">
        <f>Master!AC9</f>
        <v/>
      </c>
      <c r="AD9" s="406" t="str">
        <f>Master!AD9</f>
        <v/>
      </c>
      <c r="AE9" s="406" t="str">
        <f>Master!AE9</f>
        <v/>
      </c>
      <c r="AF9" s="406" t="str">
        <f>Master!AF9</f>
        <v/>
      </c>
      <c r="AG9" s="406" t="str">
        <f>Master!AG9</f>
        <v/>
      </c>
      <c r="AH9" s="88" t="str">
        <f>Master!AH9</f>
        <v/>
      </c>
      <c r="AI9" s="414" t="str">
        <f>Master!AI9</f>
        <v/>
      </c>
      <c r="AJ9" s="406" t="str">
        <f>Master!AJ9</f>
        <v/>
      </c>
      <c r="AK9" s="406">
        <f>Master!AK9</f>
        <v>0</v>
      </c>
      <c r="AL9" s="88" t="str">
        <f>Master!AL9</f>
        <v/>
      </c>
      <c r="AM9" s="416"/>
      <c r="AN9" s="416"/>
      <c r="AO9" s="416"/>
      <c r="AP9" s="416"/>
      <c r="AQ9" s="416"/>
      <c r="AR9" s="416">
        <f t="shared" si="1"/>
        <v>0</v>
      </c>
      <c r="AS9" s="417" t="str">
        <f t="shared" si="2"/>
        <v>#DIV/0!</v>
      </c>
      <c r="AT9" s="416"/>
      <c r="AU9" s="417"/>
    </row>
    <row r="10" hidden="1">
      <c r="A10" s="88" t="str">
        <f>Master!A10</f>
        <v>VARI18009</v>
      </c>
      <c r="B10" s="414" t="str">
        <f>Master!B10</f>
        <v/>
      </c>
      <c r="C10" s="414" t="str">
        <f>Master!C10</f>
        <v/>
      </c>
      <c r="D10" s="88" t="str">
        <f>Master!D10</f>
        <v/>
      </c>
      <c r="E10" s="406" t="str">
        <f>Master!E10</f>
        <v/>
      </c>
      <c r="F10" s="406">
        <f>Master!F10</f>
        <v>0</v>
      </c>
      <c r="G10" s="88" t="str">
        <f>Master!G10</f>
        <v/>
      </c>
      <c r="H10" s="88" t="str">
        <f>Master!H10</f>
        <v/>
      </c>
      <c r="I10" s="88" t="str">
        <f>Master!I10</f>
        <v/>
      </c>
      <c r="J10" s="88" t="str">
        <f>Master!J10</f>
        <v>ARTELIER (INSTRUCTOR) PTE LTD</v>
      </c>
      <c r="K10" s="88" t="str">
        <f>Master!K10</f>
        <v/>
      </c>
      <c r="L10" s="88" t="str">
        <f>Master!L10</f>
        <v/>
      </c>
      <c r="M10" s="88" t="str">
        <f>Master!M10</f>
        <v/>
      </c>
      <c r="N10" s="88" t="str">
        <f>Master!N10</f>
        <v/>
      </c>
      <c r="O10" s="88" t="str">
        <f>Master!O10</f>
        <v/>
      </c>
      <c r="P10" s="88" t="str">
        <f>Master!P10</f>
        <v/>
      </c>
      <c r="Q10" s="88" t="str">
        <f>Master!Q10</f>
        <v/>
      </c>
      <c r="R10" s="406" t="str">
        <f>Master!R10</f>
        <v/>
      </c>
      <c r="S10" s="406">
        <f>Master!S10</f>
        <v>0</v>
      </c>
      <c r="T10" s="406" t="str">
        <f>Master!T10</f>
        <v/>
      </c>
      <c r="U10" s="406" t="str">
        <f>Master!U10</f>
        <v/>
      </c>
      <c r="V10" s="406" t="str">
        <f>Master!V10</f>
        <v/>
      </c>
      <c r="W10" s="406" t="str">
        <f>Master!W10</f>
        <v/>
      </c>
      <c r="X10" s="406" t="str">
        <f>Master!X10</f>
        <v/>
      </c>
      <c r="Y10" s="406" t="str">
        <f>Master!Y10</f>
        <v/>
      </c>
      <c r="Z10" s="406" t="str">
        <f>Master!Z10</f>
        <v/>
      </c>
      <c r="AA10" s="406" t="str">
        <f>Master!AA10</f>
        <v/>
      </c>
      <c r="AB10" s="406" t="str">
        <f>Master!AB10</f>
        <v/>
      </c>
      <c r="AC10" s="406" t="str">
        <f>Master!AC10</f>
        <v/>
      </c>
      <c r="AD10" s="406" t="str">
        <f>Master!AD10</f>
        <v/>
      </c>
      <c r="AE10" s="406" t="str">
        <f>Master!AE10</f>
        <v/>
      </c>
      <c r="AF10" s="406" t="str">
        <f>Master!AF10</f>
        <v/>
      </c>
      <c r="AG10" s="406" t="str">
        <f>Master!AG10</f>
        <v/>
      </c>
      <c r="AH10" s="88" t="str">
        <f>Master!AH10</f>
        <v/>
      </c>
      <c r="AI10" s="88" t="str">
        <f>Master!AI10</f>
        <v/>
      </c>
      <c r="AJ10" s="406" t="str">
        <f>Master!AJ10</f>
        <v/>
      </c>
      <c r="AK10" s="406">
        <f>Master!AK10</f>
        <v>0</v>
      </c>
      <c r="AL10" s="88" t="str">
        <f>Master!AL10</f>
        <v/>
      </c>
      <c r="AM10" s="416"/>
      <c r="AN10" s="416"/>
      <c r="AO10" s="416"/>
      <c r="AP10" s="416"/>
      <c r="AQ10" s="416"/>
      <c r="AR10" s="416">
        <f t="shared" si="1"/>
        <v>0</v>
      </c>
      <c r="AS10" s="417" t="str">
        <f t="shared" si="2"/>
        <v>#DIV/0!</v>
      </c>
      <c r="AT10" s="416"/>
      <c r="AU10" s="417"/>
    </row>
    <row r="11" hidden="1">
      <c r="A11" s="88" t="str">
        <f>Master!A11</f>
        <v>VARI18010</v>
      </c>
      <c r="B11" s="414" t="str">
        <f>Master!B11</f>
        <v/>
      </c>
      <c r="C11" s="414" t="str">
        <f>Master!C11</f>
        <v/>
      </c>
      <c r="D11" s="88" t="str">
        <f>Master!D11</f>
        <v/>
      </c>
      <c r="E11" s="406" t="str">
        <f>Master!E11</f>
        <v/>
      </c>
      <c r="F11" s="406">
        <f>Master!F11</f>
        <v>0</v>
      </c>
      <c r="G11" s="88" t="str">
        <f>Master!G11</f>
        <v/>
      </c>
      <c r="H11" s="88" t="str">
        <f>Master!H11</f>
        <v/>
      </c>
      <c r="I11" s="88" t="str">
        <f>Master!I11</f>
        <v/>
      </c>
      <c r="J11" s="88" t="str">
        <f>Master!J11</f>
        <v>ARTELIER (INSTRUCTOR) PTE LTD</v>
      </c>
      <c r="K11" s="88" t="str">
        <f>Master!K11</f>
        <v/>
      </c>
      <c r="L11" s="88" t="str">
        <f>Master!L11</f>
        <v/>
      </c>
      <c r="M11" s="88" t="str">
        <f>Master!M11</f>
        <v/>
      </c>
      <c r="N11" s="88" t="str">
        <f>Master!N11</f>
        <v/>
      </c>
      <c r="O11" s="88" t="str">
        <f>Master!O11</f>
        <v/>
      </c>
      <c r="P11" s="88" t="str">
        <f>Master!P11</f>
        <v/>
      </c>
      <c r="Q11" s="88" t="str">
        <f>Master!Q11</f>
        <v/>
      </c>
      <c r="R11" s="406" t="str">
        <f>Master!R11</f>
        <v/>
      </c>
      <c r="S11" s="406">
        <f>Master!S11</f>
        <v>0</v>
      </c>
      <c r="T11" s="406" t="str">
        <f>Master!T11</f>
        <v/>
      </c>
      <c r="U11" s="406" t="str">
        <f>Master!U11</f>
        <v/>
      </c>
      <c r="V11" s="406" t="str">
        <f>Master!V11</f>
        <v/>
      </c>
      <c r="W11" s="406" t="str">
        <f>Master!W11</f>
        <v/>
      </c>
      <c r="X11" s="406" t="str">
        <f>Master!X11</f>
        <v/>
      </c>
      <c r="Y11" s="406" t="str">
        <f>Master!Y11</f>
        <v/>
      </c>
      <c r="Z11" s="406" t="str">
        <f>Master!Z11</f>
        <v/>
      </c>
      <c r="AA11" s="406" t="str">
        <f>Master!AA11</f>
        <v/>
      </c>
      <c r="AB11" s="406" t="str">
        <f>Master!AB11</f>
        <v/>
      </c>
      <c r="AC11" s="406" t="str">
        <f>Master!AC11</f>
        <v/>
      </c>
      <c r="AD11" s="406" t="str">
        <f>Master!AD11</f>
        <v/>
      </c>
      <c r="AE11" s="406" t="str">
        <f>Master!AE11</f>
        <v/>
      </c>
      <c r="AF11" s="406" t="str">
        <f>Master!AF11</f>
        <v/>
      </c>
      <c r="AG11" s="406" t="str">
        <f>Master!AG11</f>
        <v/>
      </c>
      <c r="AH11" s="88" t="str">
        <f>Master!AH11</f>
        <v/>
      </c>
      <c r="AI11" s="414" t="str">
        <f>Master!AI11</f>
        <v/>
      </c>
      <c r="AJ11" s="406" t="str">
        <f>Master!AJ11</f>
        <v/>
      </c>
      <c r="AK11" s="406">
        <f>Master!AK11</f>
        <v>0</v>
      </c>
      <c r="AL11" s="88" t="str">
        <f>Master!AL11</f>
        <v/>
      </c>
      <c r="AM11" s="416"/>
      <c r="AN11" s="416"/>
      <c r="AO11" s="416"/>
      <c r="AP11" s="416"/>
      <c r="AQ11" s="416"/>
      <c r="AR11" s="416">
        <f t="shared" si="1"/>
        <v>0</v>
      </c>
      <c r="AS11" s="417" t="str">
        <f t="shared" si="2"/>
        <v>#DIV/0!</v>
      </c>
      <c r="AT11" s="416"/>
      <c r="AU11" s="417"/>
    </row>
    <row r="12" hidden="1">
      <c r="A12" s="88" t="str">
        <f>Master!A12</f>
        <v>VARI18011</v>
      </c>
      <c r="B12" s="414" t="str">
        <f>Master!B12</f>
        <v/>
      </c>
      <c r="C12" s="414" t="str">
        <f>Master!C12</f>
        <v/>
      </c>
      <c r="D12" s="88" t="str">
        <f>Master!D12</f>
        <v/>
      </c>
      <c r="E12" s="406" t="str">
        <f>Master!E12</f>
        <v/>
      </c>
      <c r="F12" s="406">
        <f>Master!F12</f>
        <v>0</v>
      </c>
      <c r="G12" s="88" t="str">
        <f>Master!G12</f>
        <v/>
      </c>
      <c r="H12" s="88" t="str">
        <f>Master!H12</f>
        <v/>
      </c>
      <c r="I12" s="88" t="str">
        <f>Master!I12</f>
        <v/>
      </c>
      <c r="J12" s="88" t="str">
        <f>Master!J12</f>
        <v>ARTELIER (INSTRUCTOR) PTE LTD</v>
      </c>
      <c r="K12" s="88" t="str">
        <f>Master!K12</f>
        <v/>
      </c>
      <c r="L12" s="88" t="str">
        <f>Master!L12</f>
        <v/>
      </c>
      <c r="M12" s="88" t="str">
        <f>Master!M12</f>
        <v/>
      </c>
      <c r="N12" s="88" t="str">
        <f>Master!N12</f>
        <v/>
      </c>
      <c r="O12" s="88" t="str">
        <f>Master!O12</f>
        <v/>
      </c>
      <c r="P12" s="88" t="str">
        <f>Master!P12</f>
        <v/>
      </c>
      <c r="Q12" s="88" t="str">
        <f>Master!Q12</f>
        <v/>
      </c>
      <c r="R12" s="406" t="str">
        <f>Master!R12</f>
        <v/>
      </c>
      <c r="S12" s="406">
        <f>Master!S12</f>
        <v>0</v>
      </c>
      <c r="T12" s="406" t="str">
        <f>Master!T12</f>
        <v/>
      </c>
      <c r="U12" s="406" t="str">
        <f>Master!U12</f>
        <v/>
      </c>
      <c r="V12" s="406" t="str">
        <f>Master!V12</f>
        <v/>
      </c>
      <c r="W12" s="406" t="str">
        <f>Master!W12</f>
        <v/>
      </c>
      <c r="X12" s="406" t="str">
        <f>Master!X12</f>
        <v/>
      </c>
      <c r="Y12" s="406" t="str">
        <f>Master!Y12</f>
        <v/>
      </c>
      <c r="Z12" s="406" t="str">
        <f>Master!Z12</f>
        <v/>
      </c>
      <c r="AA12" s="406" t="str">
        <f>Master!AA12</f>
        <v/>
      </c>
      <c r="AB12" s="406" t="str">
        <f>Master!AB12</f>
        <v/>
      </c>
      <c r="AC12" s="406" t="str">
        <f>Master!AC12</f>
        <v/>
      </c>
      <c r="AD12" s="406" t="str">
        <f>Master!AD12</f>
        <v/>
      </c>
      <c r="AE12" s="406" t="str">
        <f>Master!AE12</f>
        <v/>
      </c>
      <c r="AF12" s="406" t="str">
        <f>Master!AF12</f>
        <v/>
      </c>
      <c r="AG12" s="406" t="str">
        <f>Master!AG12</f>
        <v/>
      </c>
      <c r="AH12" s="88" t="str">
        <f>Master!AH12</f>
        <v/>
      </c>
      <c r="AI12" s="88" t="str">
        <f>Master!AI12</f>
        <v/>
      </c>
      <c r="AJ12" s="406" t="str">
        <f>Master!AJ12</f>
        <v/>
      </c>
      <c r="AK12" s="406">
        <f>Master!AK12</f>
        <v>0</v>
      </c>
      <c r="AL12" s="88" t="str">
        <f>Master!AL12</f>
        <v/>
      </c>
      <c r="AM12" s="416"/>
      <c r="AN12" s="416"/>
      <c r="AO12" s="416"/>
      <c r="AP12" s="416"/>
      <c r="AQ12" s="416"/>
      <c r="AR12" s="416">
        <f t="shared" si="1"/>
        <v>0</v>
      </c>
      <c r="AS12" s="417" t="str">
        <f t="shared" si="2"/>
        <v>#DIV/0!</v>
      </c>
      <c r="AT12" s="416"/>
      <c r="AU12" s="417"/>
    </row>
    <row r="13" hidden="1">
      <c r="A13" s="88" t="str">
        <f>Master!A13</f>
        <v>VARI18012</v>
      </c>
      <c r="B13" s="414" t="str">
        <f>Master!B13</f>
        <v/>
      </c>
      <c r="C13" s="414" t="str">
        <f>Master!C13</f>
        <v/>
      </c>
      <c r="D13" s="88" t="str">
        <f>Master!D13</f>
        <v/>
      </c>
      <c r="E13" s="406" t="str">
        <f>Master!E13</f>
        <v/>
      </c>
      <c r="F13" s="406">
        <f>Master!F13</f>
        <v>0</v>
      </c>
      <c r="G13" s="88" t="str">
        <f>Master!G13</f>
        <v/>
      </c>
      <c r="H13" s="88" t="str">
        <f>Master!H13</f>
        <v/>
      </c>
      <c r="I13" s="88" t="str">
        <f>Master!I13</f>
        <v/>
      </c>
      <c r="J13" s="88" t="str">
        <f>Master!J13</f>
        <v>ARTELIER (INSTRUCTOR) PTE LTD</v>
      </c>
      <c r="K13" s="88" t="str">
        <f>Master!K13</f>
        <v/>
      </c>
      <c r="L13" s="88" t="str">
        <f>Master!L13</f>
        <v/>
      </c>
      <c r="M13" s="88" t="str">
        <f>Master!M13</f>
        <v/>
      </c>
      <c r="N13" s="88" t="str">
        <f>Master!N13</f>
        <v/>
      </c>
      <c r="O13" s="88" t="str">
        <f>Master!O13</f>
        <v/>
      </c>
      <c r="P13" s="88" t="str">
        <f>Master!P13</f>
        <v/>
      </c>
      <c r="Q13" s="88" t="str">
        <f>Master!Q13</f>
        <v/>
      </c>
      <c r="R13" s="406" t="str">
        <f>Master!R13</f>
        <v/>
      </c>
      <c r="S13" s="406">
        <f>Master!S13</f>
        <v>0</v>
      </c>
      <c r="T13" s="406" t="str">
        <f>Master!T13</f>
        <v/>
      </c>
      <c r="U13" s="406" t="str">
        <f>Master!U13</f>
        <v/>
      </c>
      <c r="V13" s="406" t="str">
        <f>Master!V13</f>
        <v/>
      </c>
      <c r="W13" s="406" t="str">
        <f>Master!W13</f>
        <v/>
      </c>
      <c r="X13" s="406" t="str">
        <f>Master!X13</f>
        <v/>
      </c>
      <c r="Y13" s="406" t="str">
        <f>Master!Y13</f>
        <v/>
      </c>
      <c r="Z13" s="406" t="str">
        <f>Master!Z13</f>
        <v/>
      </c>
      <c r="AA13" s="406" t="str">
        <f>Master!AA13</f>
        <v/>
      </c>
      <c r="AB13" s="406" t="str">
        <f>Master!AB13</f>
        <v/>
      </c>
      <c r="AC13" s="406" t="str">
        <f>Master!AC13</f>
        <v/>
      </c>
      <c r="AD13" s="406" t="str">
        <f>Master!AD13</f>
        <v/>
      </c>
      <c r="AE13" s="406" t="str">
        <f>Master!AE13</f>
        <v/>
      </c>
      <c r="AF13" s="406" t="str">
        <f>Master!AF13</f>
        <v/>
      </c>
      <c r="AG13" s="406" t="str">
        <f>Master!AG13</f>
        <v/>
      </c>
      <c r="AH13" s="88" t="str">
        <f>Master!AH13</f>
        <v/>
      </c>
      <c r="AI13" s="414" t="str">
        <f>Master!AI13</f>
        <v/>
      </c>
      <c r="AJ13" s="406" t="str">
        <f>Master!AJ13</f>
        <v/>
      </c>
      <c r="AK13" s="406">
        <f>Master!AK13</f>
        <v>0</v>
      </c>
      <c r="AL13" s="88" t="str">
        <f>Master!AL13</f>
        <v/>
      </c>
      <c r="AM13" s="416"/>
      <c r="AN13" s="416"/>
      <c r="AO13" s="416"/>
      <c r="AP13" s="416"/>
      <c r="AQ13" s="416"/>
      <c r="AR13" s="416">
        <f t="shared" si="1"/>
        <v>0</v>
      </c>
      <c r="AS13" s="417" t="str">
        <f t="shared" si="2"/>
        <v>#DIV/0!</v>
      </c>
      <c r="AT13" s="416"/>
      <c r="AU13" s="417"/>
    </row>
    <row r="14" hidden="1">
      <c r="A14" s="88" t="str">
        <f>Master!A14</f>
        <v>VARI18013</v>
      </c>
      <c r="B14" s="414" t="str">
        <f>Master!B14</f>
        <v/>
      </c>
      <c r="C14" s="414" t="str">
        <f>Master!C14</f>
        <v/>
      </c>
      <c r="D14" s="88" t="str">
        <f>Master!D14</f>
        <v/>
      </c>
      <c r="E14" s="406" t="str">
        <f>Master!E14</f>
        <v/>
      </c>
      <c r="F14" s="406">
        <f>Master!F14</f>
        <v>0</v>
      </c>
      <c r="G14" s="88" t="str">
        <f>Master!G14</f>
        <v/>
      </c>
      <c r="H14" s="88" t="str">
        <f>Master!H14</f>
        <v/>
      </c>
      <c r="I14" s="88" t="str">
        <f>Master!I14</f>
        <v/>
      </c>
      <c r="J14" s="88" t="str">
        <f>Master!J14</f>
        <v>ARTELIER (INSTRUCTOR) PTE LTD</v>
      </c>
      <c r="K14" s="88" t="str">
        <f>Master!K14</f>
        <v/>
      </c>
      <c r="L14" s="88" t="str">
        <f>Master!L14</f>
        <v/>
      </c>
      <c r="M14" s="88" t="str">
        <f>Master!M14</f>
        <v/>
      </c>
      <c r="N14" s="88" t="str">
        <f>Master!N14</f>
        <v/>
      </c>
      <c r="O14" s="88" t="str">
        <f>Master!O14</f>
        <v/>
      </c>
      <c r="P14" s="88" t="str">
        <f>Master!P14</f>
        <v/>
      </c>
      <c r="Q14" s="88" t="str">
        <f>Master!Q14</f>
        <v/>
      </c>
      <c r="R14" s="406" t="str">
        <f>Master!R14</f>
        <v/>
      </c>
      <c r="S14" s="406">
        <f>Master!S14</f>
        <v>0</v>
      </c>
      <c r="T14" s="406" t="str">
        <f>Master!T14</f>
        <v/>
      </c>
      <c r="U14" s="406" t="str">
        <f>Master!U14</f>
        <v/>
      </c>
      <c r="V14" s="406" t="str">
        <f>Master!V14</f>
        <v/>
      </c>
      <c r="W14" s="406" t="str">
        <f>Master!W14</f>
        <v/>
      </c>
      <c r="X14" s="406" t="str">
        <f>Master!X14</f>
        <v/>
      </c>
      <c r="Y14" s="406" t="str">
        <f>Master!Y14</f>
        <v/>
      </c>
      <c r="Z14" s="406" t="str">
        <f>Master!Z14</f>
        <v/>
      </c>
      <c r="AA14" s="406" t="str">
        <f>Master!AA14</f>
        <v/>
      </c>
      <c r="AB14" s="406" t="str">
        <f>Master!AB14</f>
        <v/>
      </c>
      <c r="AC14" s="406" t="str">
        <f>Master!AC14</f>
        <v/>
      </c>
      <c r="AD14" s="406" t="str">
        <f>Master!AD14</f>
        <v/>
      </c>
      <c r="AE14" s="406" t="str">
        <f>Master!AE14</f>
        <v/>
      </c>
      <c r="AF14" s="406" t="str">
        <f>Master!AF14</f>
        <v/>
      </c>
      <c r="AG14" s="406" t="str">
        <f>Master!AG14</f>
        <v/>
      </c>
      <c r="AH14" s="88" t="str">
        <f>Master!AH14</f>
        <v/>
      </c>
      <c r="AI14" s="88" t="str">
        <f>Master!AI14</f>
        <v/>
      </c>
      <c r="AJ14" s="406" t="str">
        <f>Master!AJ14</f>
        <v/>
      </c>
      <c r="AK14" s="406">
        <f>Master!AK14</f>
        <v>0</v>
      </c>
      <c r="AL14" s="88" t="str">
        <f>Master!AL14</f>
        <v/>
      </c>
      <c r="AM14" s="416"/>
      <c r="AN14" s="416"/>
      <c r="AO14" s="416"/>
      <c r="AP14" s="416"/>
      <c r="AQ14" s="416"/>
      <c r="AR14" s="416">
        <f t="shared" si="1"/>
        <v>0</v>
      </c>
      <c r="AS14" s="417" t="str">
        <f t="shared" si="2"/>
        <v>#DIV/0!</v>
      </c>
      <c r="AT14" s="416"/>
      <c r="AU14" s="417"/>
    </row>
    <row r="15" hidden="1">
      <c r="A15" s="88" t="str">
        <f>Master!A15</f>
        <v>VARI18014</v>
      </c>
      <c r="B15" s="414" t="str">
        <f>Master!B15</f>
        <v/>
      </c>
      <c r="C15" s="414" t="str">
        <f>Master!C15</f>
        <v/>
      </c>
      <c r="D15" s="88" t="str">
        <f>Master!D15</f>
        <v/>
      </c>
      <c r="E15" s="406" t="str">
        <f>Master!E15</f>
        <v/>
      </c>
      <c r="F15" s="406">
        <f>Master!F15</f>
        <v>0</v>
      </c>
      <c r="G15" s="88" t="str">
        <f>Master!G15</f>
        <v/>
      </c>
      <c r="H15" s="88" t="str">
        <f>Master!H15</f>
        <v/>
      </c>
      <c r="I15" s="88" t="str">
        <f>Master!I15</f>
        <v/>
      </c>
      <c r="J15" s="88" t="str">
        <f>Master!J15</f>
        <v>ARTELIER (INSTRUCTOR) PTE LTD</v>
      </c>
      <c r="K15" s="88" t="str">
        <f>Master!K15</f>
        <v/>
      </c>
      <c r="L15" s="88" t="str">
        <f>Master!L15</f>
        <v/>
      </c>
      <c r="M15" s="88" t="str">
        <f>Master!M15</f>
        <v/>
      </c>
      <c r="N15" s="88" t="str">
        <f>Master!N15</f>
        <v/>
      </c>
      <c r="O15" s="88" t="str">
        <f>Master!O15</f>
        <v/>
      </c>
      <c r="P15" s="88" t="str">
        <f>Master!P15</f>
        <v/>
      </c>
      <c r="Q15" s="88" t="str">
        <f>Master!Q15</f>
        <v/>
      </c>
      <c r="R15" s="406" t="str">
        <f>Master!R15</f>
        <v/>
      </c>
      <c r="S15" s="406">
        <f>Master!S15</f>
        <v>0</v>
      </c>
      <c r="T15" s="406" t="str">
        <f>Master!T15</f>
        <v/>
      </c>
      <c r="U15" s="406" t="str">
        <f>Master!U15</f>
        <v/>
      </c>
      <c r="V15" s="406" t="str">
        <f>Master!V15</f>
        <v/>
      </c>
      <c r="W15" s="406" t="str">
        <f>Master!W15</f>
        <v/>
      </c>
      <c r="X15" s="406" t="str">
        <f>Master!X15</f>
        <v/>
      </c>
      <c r="Y15" s="406" t="str">
        <f>Master!Y15</f>
        <v/>
      </c>
      <c r="Z15" s="406" t="str">
        <f>Master!Z15</f>
        <v/>
      </c>
      <c r="AA15" s="406" t="str">
        <f>Master!AA15</f>
        <v/>
      </c>
      <c r="AB15" s="406" t="str">
        <f>Master!AB15</f>
        <v/>
      </c>
      <c r="AC15" s="406" t="str">
        <f>Master!AC15</f>
        <v/>
      </c>
      <c r="AD15" s="406" t="str">
        <f>Master!AD15</f>
        <v/>
      </c>
      <c r="AE15" s="406" t="str">
        <f>Master!AE15</f>
        <v/>
      </c>
      <c r="AF15" s="406" t="str">
        <f>Master!AF15</f>
        <v/>
      </c>
      <c r="AG15" s="406" t="str">
        <f>Master!AG15</f>
        <v/>
      </c>
      <c r="AH15" s="88" t="str">
        <f>Master!AH15</f>
        <v/>
      </c>
      <c r="AI15" s="414" t="str">
        <f>Master!AI15</f>
        <v/>
      </c>
      <c r="AJ15" s="406" t="str">
        <f>Master!AJ15</f>
        <v/>
      </c>
      <c r="AK15" s="406">
        <f>Master!AK15</f>
        <v>0</v>
      </c>
      <c r="AL15" s="88" t="str">
        <f>Master!AL15</f>
        <v/>
      </c>
      <c r="AM15" s="416"/>
      <c r="AN15" s="416"/>
      <c r="AO15" s="416"/>
      <c r="AP15" s="416"/>
      <c r="AQ15" s="416"/>
      <c r="AR15" s="416">
        <f t="shared" si="1"/>
        <v>0</v>
      </c>
      <c r="AS15" s="417" t="str">
        <f t="shared" si="2"/>
        <v>#DIV/0!</v>
      </c>
      <c r="AT15" s="416"/>
      <c r="AU15" s="417"/>
    </row>
    <row r="16" hidden="1">
      <c r="A16" s="88" t="str">
        <f>Master!A16</f>
        <v>VARI18015</v>
      </c>
      <c r="B16" s="414" t="str">
        <f>Master!B16</f>
        <v/>
      </c>
      <c r="C16" s="414" t="str">
        <f>Master!C16</f>
        <v/>
      </c>
      <c r="D16" s="88" t="str">
        <f>Master!D16</f>
        <v/>
      </c>
      <c r="E16" s="406" t="str">
        <f>Master!E16</f>
        <v/>
      </c>
      <c r="F16" s="406">
        <f>Master!F16</f>
        <v>0</v>
      </c>
      <c r="G16" s="88" t="str">
        <f>Master!G16</f>
        <v/>
      </c>
      <c r="H16" s="88" t="str">
        <f>Master!H16</f>
        <v/>
      </c>
      <c r="I16" s="88" t="str">
        <f>Master!I16</f>
        <v/>
      </c>
      <c r="J16" s="88" t="str">
        <f>Master!J16</f>
        <v>ARTELIER (INSTRUCTOR) PTE LTD</v>
      </c>
      <c r="K16" s="88" t="str">
        <f>Master!K16</f>
        <v/>
      </c>
      <c r="L16" s="88" t="str">
        <f>Master!L16</f>
        <v/>
      </c>
      <c r="M16" s="88" t="str">
        <f>Master!M16</f>
        <v/>
      </c>
      <c r="N16" s="88" t="str">
        <f>Master!N16</f>
        <v/>
      </c>
      <c r="O16" s="88" t="str">
        <f>Master!O16</f>
        <v/>
      </c>
      <c r="P16" s="88" t="str">
        <f>Master!P16</f>
        <v/>
      </c>
      <c r="Q16" s="88" t="str">
        <f>Master!Q16</f>
        <v/>
      </c>
      <c r="R16" s="406" t="str">
        <f>Master!R16</f>
        <v/>
      </c>
      <c r="S16" s="406">
        <f>Master!S16</f>
        <v>0</v>
      </c>
      <c r="T16" s="406" t="str">
        <f>Master!T16</f>
        <v/>
      </c>
      <c r="U16" s="406" t="str">
        <f>Master!U16</f>
        <v/>
      </c>
      <c r="V16" s="406" t="str">
        <f>Master!V16</f>
        <v/>
      </c>
      <c r="W16" s="406" t="str">
        <f>Master!W16</f>
        <v/>
      </c>
      <c r="X16" s="406" t="str">
        <f>Master!X16</f>
        <v/>
      </c>
      <c r="Y16" s="406" t="str">
        <f>Master!Y16</f>
        <v/>
      </c>
      <c r="Z16" s="406" t="str">
        <f>Master!Z16</f>
        <v/>
      </c>
      <c r="AA16" s="406" t="str">
        <f>Master!AA16</f>
        <v/>
      </c>
      <c r="AB16" s="406" t="str">
        <f>Master!AB16</f>
        <v/>
      </c>
      <c r="AC16" s="406" t="str">
        <f>Master!AC16</f>
        <v/>
      </c>
      <c r="AD16" s="406" t="str">
        <f>Master!AD16</f>
        <v/>
      </c>
      <c r="AE16" s="406" t="str">
        <f>Master!AE16</f>
        <v/>
      </c>
      <c r="AF16" s="406" t="str">
        <f>Master!AF16</f>
        <v/>
      </c>
      <c r="AG16" s="406" t="str">
        <f>Master!AG16</f>
        <v/>
      </c>
      <c r="AH16" s="88" t="str">
        <f>Master!AH16</f>
        <v/>
      </c>
      <c r="AI16" s="88" t="str">
        <f>Master!AI16</f>
        <v/>
      </c>
      <c r="AJ16" s="406" t="str">
        <f>Master!AJ16</f>
        <v/>
      </c>
      <c r="AK16" s="406">
        <f>Master!AK16</f>
        <v>0</v>
      </c>
      <c r="AL16" s="88" t="str">
        <f>Master!AL16</f>
        <v/>
      </c>
      <c r="AM16" s="416"/>
      <c r="AN16" s="416"/>
      <c r="AO16" s="416"/>
      <c r="AP16" s="416"/>
      <c r="AQ16" s="416"/>
      <c r="AR16" s="416">
        <f t="shared" si="1"/>
        <v>0</v>
      </c>
      <c r="AS16" s="417" t="str">
        <f t="shared" si="2"/>
        <v>#DIV/0!</v>
      </c>
      <c r="AT16" s="416"/>
      <c r="AU16" s="417"/>
    </row>
    <row r="17" hidden="1">
      <c r="A17" s="88" t="str">
        <f>Master!A17</f>
        <v>VARI18016</v>
      </c>
      <c r="B17" s="414" t="str">
        <f>Master!B17</f>
        <v/>
      </c>
      <c r="C17" s="414" t="str">
        <f>Master!C17</f>
        <v/>
      </c>
      <c r="D17" s="88" t="str">
        <f>Master!D17</f>
        <v/>
      </c>
      <c r="E17" s="406" t="str">
        <f>Master!E17</f>
        <v/>
      </c>
      <c r="F17" s="406">
        <f>Master!F17</f>
        <v>0</v>
      </c>
      <c r="G17" s="88" t="str">
        <f>Master!G17</f>
        <v/>
      </c>
      <c r="H17" s="88" t="str">
        <f>Master!H17</f>
        <v/>
      </c>
      <c r="I17" s="88" t="str">
        <f>Master!I17</f>
        <v/>
      </c>
      <c r="J17" s="88" t="str">
        <f>Master!J17</f>
        <v>ARTELIER (INSTRUCTOR) PTE LTD</v>
      </c>
      <c r="K17" s="88" t="str">
        <f>Master!K17</f>
        <v/>
      </c>
      <c r="L17" s="88" t="str">
        <f>Master!L17</f>
        <v/>
      </c>
      <c r="M17" s="88" t="str">
        <f>Master!M17</f>
        <v/>
      </c>
      <c r="N17" s="88" t="str">
        <f>Master!N17</f>
        <v/>
      </c>
      <c r="O17" s="88" t="str">
        <f>Master!O17</f>
        <v/>
      </c>
      <c r="P17" s="88" t="str">
        <f>Master!P17</f>
        <v/>
      </c>
      <c r="Q17" s="88" t="str">
        <f>Master!Q17</f>
        <v/>
      </c>
      <c r="R17" s="406" t="str">
        <f>Master!R17</f>
        <v/>
      </c>
      <c r="S17" s="406">
        <f>Master!S17</f>
        <v>0</v>
      </c>
      <c r="T17" s="406" t="str">
        <f>Master!T17</f>
        <v/>
      </c>
      <c r="U17" s="406" t="str">
        <f>Master!U17</f>
        <v/>
      </c>
      <c r="V17" s="406" t="str">
        <f>Master!V17</f>
        <v/>
      </c>
      <c r="W17" s="406" t="str">
        <f>Master!W17</f>
        <v/>
      </c>
      <c r="X17" s="406" t="str">
        <f>Master!X17</f>
        <v/>
      </c>
      <c r="Y17" s="406" t="str">
        <f>Master!Y17</f>
        <v/>
      </c>
      <c r="Z17" s="406" t="str">
        <f>Master!Z17</f>
        <v/>
      </c>
      <c r="AA17" s="406" t="str">
        <f>Master!AA17</f>
        <v/>
      </c>
      <c r="AB17" s="406" t="str">
        <f>Master!AB17</f>
        <v/>
      </c>
      <c r="AC17" s="406" t="str">
        <f>Master!AC17</f>
        <v/>
      </c>
      <c r="AD17" s="406" t="str">
        <f>Master!AD17</f>
        <v/>
      </c>
      <c r="AE17" s="406" t="str">
        <f>Master!AE17</f>
        <v/>
      </c>
      <c r="AF17" s="406" t="str">
        <f>Master!AF17</f>
        <v/>
      </c>
      <c r="AG17" s="406" t="str">
        <f>Master!AG17</f>
        <v/>
      </c>
      <c r="AH17" s="88" t="str">
        <f>Master!AH17</f>
        <v/>
      </c>
      <c r="AI17" s="414" t="str">
        <f>Master!AI17</f>
        <v/>
      </c>
      <c r="AJ17" s="406" t="str">
        <f>Master!AJ17</f>
        <v/>
      </c>
      <c r="AK17" s="406">
        <f>Master!AK17</f>
        <v>0</v>
      </c>
      <c r="AL17" s="88" t="str">
        <f>Master!AL17</f>
        <v/>
      </c>
      <c r="AM17" s="416"/>
      <c r="AN17" s="416"/>
      <c r="AO17" s="416"/>
      <c r="AP17" s="416"/>
      <c r="AQ17" s="416"/>
      <c r="AR17" s="416">
        <f t="shared" si="1"/>
        <v>0</v>
      </c>
      <c r="AS17" s="417" t="str">
        <f t="shared" si="2"/>
        <v>#DIV/0!</v>
      </c>
      <c r="AT17" s="416"/>
      <c r="AU17" s="417"/>
    </row>
    <row r="18" hidden="1">
      <c r="A18" s="88" t="str">
        <f>Master!A18</f>
        <v>VARI18017</v>
      </c>
      <c r="B18" s="414" t="str">
        <f>Master!B18</f>
        <v/>
      </c>
      <c r="C18" s="414" t="str">
        <f>Master!C18</f>
        <v/>
      </c>
      <c r="D18" s="88" t="str">
        <f>Master!D18</f>
        <v/>
      </c>
      <c r="E18" s="406" t="str">
        <f>Master!E18</f>
        <v/>
      </c>
      <c r="F18" s="406">
        <f>Master!F18</f>
        <v>0</v>
      </c>
      <c r="G18" s="88" t="str">
        <f>Master!G18</f>
        <v/>
      </c>
      <c r="H18" s="88" t="str">
        <f>Master!H18</f>
        <v/>
      </c>
      <c r="I18" s="88" t="str">
        <f>Master!I18</f>
        <v/>
      </c>
      <c r="J18" s="88" t="str">
        <f>Master!J18</f>
        <v>ARTELIER (INSTRUCTOR) PTE LTD</v>
      </c>
      <c r="K18" s="88" t="str">
        <f>Master!K18</f>
        <v/>
      </c>
      <c r="L18" s="88" t="str">
        <f>Master!L18</f>
        <v/>
      </c>
      <c r="M18" s="88" t="str">
        <f>Master!M18</f>
        <v/>
      </c>
      <c r="N18" s="88" t="str">
        <f>Master!N18</f>
        <v/>
      </c>
      <c r="O18" s="88" t="str">
        <f>Master!O18</f>
        <v/>
      </c>
      <c r="P18" s="88" t="str">
        <f>Master!P18</f>
        <v/>
      </c>
      <c r="Q18" s="88" t="str">
        <f>Master!Q18</f>
        <v/>
      </c>
      <c r="R18" s="406" t="str">
        <f>Master!R18</f>
        <v/>
      </c>
      <c r="S18" s="406">
        <f>Master!S18</f>
        <v>0</v>
      </c>
      <c r="T18" s="406" t="str">
        <f>Master!T18</f>
        <v/>
      </c>
      <c r="U18" s="406" t="str">
        <f>Master!U18</f>
        <v/>
      </c>
      <c r="V18" s="406" t="str">
        <f>Master!V18</f>
        <v/>
      </c>
      <c r="W18" s="406" t="str">
        <f>Master!W18</f>
        <v/>
      </c>
      <c r="X18" s="406" t="str">
        <f>Master!X18</f>
        <v/>
      </c>
      <c r="Y18" s="406" t="str">
        <f>Master!Y18</f>
        <v/>
      </c>
      <c r="Z18" s="406" t="str">
        <f>Master!Z18</f>
        <v/>
      </c>
      <c r="AA18" s="406" t="str">
        <f>Master!AA18</f>
        <v/>
      </c>
      <c r="AB18" s="406" t="str">
        <f>Master!AB18</f>
        <v/>
      </c>
      <c r="AC18" s="406" t="str">
        <f>Master!AC18</f>
        <v/>
      </c>
      <c r="AD18" s="406" t="str">
        <f>Master!AD18</f>
        <v/>
      </c>
      <c r="AE18" s="406" t="str">
        <f>Master!AE18</f>
        <v/>
      </c>
      <c r="AF18" s="406" t="str">
        <f>Master!AF18</f>
        <v/>
      </c>
      <c r="AG18" s="406" t="str">
        <f>Master!AG18</f>
        <v/>
      </c>
      <c r="AH18" s="88" t="str">
        <f>Master!AH18</f>
        <v/>
      </c>
      <c r="AI18" s="88" t="str">
        <f>Master!AI18</f>
        <v/>
      </c>
      <c r="AJ18" s="406" t="str">
        <f>Master!AJ18</f>
        <v/>
      </c>
      <c r="AK18" s="406">
        <f>Master!AK18</f>
        <v>0</v>
      </c>
      <c r="AL18" s="88" t="str">
        <f>Master!AL18</f>
        <v/>
      </c>
      <c r="AM18" s="416"/>
      <c r="AN18" s="416"/>
      <c r="AO18" s="416"/>
      <c r="AP18" s="416"/>
      <c r="AQ18" s="416"/>
      <c r="AR18" s="416">
        <f t="shared" si="1"/>
        <v>0</v>
      </c>
      <c r="AS18" s="417" t="str">
        <f t="shared" si="2"/>
        <v>#DIV/0!</v>
      </c>
      <c r="AT18" s="416">
        <f t="shared" ref="AT18:AT103" si="3">S18-AR18</f>
        <v>0</v>
      </c>
      <c r="AU18" s="417"/>
    </row>
    <row r="19" hidden="1">
      <c r="A19" s="88" t="str">
        <f>Master!A19</f>
        <v>VARI18018</v>
      </c>
      <c r="B19" s="414" t="str">
        <f>Master!B19</f>
        <v/>
      </c>
      <c r="C19" s="414" t="str">
        <f>Master!C19</f>
        <v/>
      </c>
      <c r="D19" s="88" t="str">
        <f>Master!D19</f>
        <v/>
      </c>
      <c r="E19" s="406" t="str">
        <f>Master!E19</f>
        <v/>
      </c>
      <c r="F19" s="406">
        <f>Master!F19</f>
        <v>0</v>
      </c>
      <c r="G19" s="88" t="str">
        <f>Master!G19</f>
        <v/>
      </c>
      <c r="H19" s="88" t="str">
        <f>Master!H19</f>
        <v/>
      </c>
      <c r="I19" s="88" t="str">
        <f>Master!I19</f>
        <v/>
      </c>
      <c r="J19" s="88" t="str">
        <f>Master!J19</f>
        <v>ARTELIER (INSTRUCTOR) PTE LTD</v>
      </c>
      <c r="K19" s="88" t="str">
        <f>Master!K19</f>
        <v/>
      </c>
      <c r="L19" s="88" t="str">
        <f>Master!L19</f>
        <v/>
      </c>
      <c r="M19" s="88" t="str">
        <f>Master!M19</f>
        <v/>
      </c>
      <c r="N19" s="88" t="str">
        <f>Master!N19</f>
        <v/>
      </c>
      <c r="O19" s="88" t="str">
        <f>Master!O19</f>
        <v/>
      </c>
      <c r="P19" s="88" t="str">
        <f>Master!P19</f>
        <v/>
      </c>
      <c r="Q19" s="88" t="str">
        <f>Master!Q19</f>
        <v/>
      </c>
      <c r="R19" s="406" t="str">
        <f>Master!R19</f>
        <v/>
      </c>
      <c r="S19" s="406">
        <f>Master!S19</f>
        <v>0</v>
      </c>
      <c r="T19" s="406" t="str">
        <f>Master!T19</f>
        <v/>
      </c>
      <c r="U19" s="406" t="str">
        <f>Master!U19</f>
        <v/>
      </c>
      <c r="V19" s="406" t="str">
        <f>Master!V19</f>
        <v/>
      </c>
      <c r="W19" s="406" t="str">
        <f>Master!W19</f>
        <v/>
      </c>
      <c r="X19" s="406" t="str">
        <f>Master!X19</f>
        <v/>
      </c>
      <c r="Y19" s="406" t="str">
        <f>Master!Y19</f>
        <v/>
      </c>
      <c r="Z19" s="406" t="str">
        <f>Master!Z19</f>
        <v/>
      </c>
      <c r="AA19" s="406" t="str">
        <f>Master!AA19</f>
        <v/>
      </c>
      <c r="AB19" s="406" t="str">
        <f>Master!AB19</f>
        <v/>
      </c>
      <c r="AC19" s="406" t="str">
        <f>Master!AC19</f>
        <v/>
      </c>
      <c r="AD19" s="406" t="str">
        <f>Master!AD19</f>
        <v/>
      </c>
      <c r="AE19" s="406" t="str">
        <f>Master!AE19</f>
        <v/>
      </c>
      <c r="AF19" s="406" t="str">
        <f>Master!AF19</f>
        <v/>
      </c>
      <c r="AG19" s="406" t="str">
        <f>Master!AG19</f>
        <v/>
      </c>
      <c r="AH19" s="88" t="str">
        <f>Master!AH19</f>
        <v/>
      </c>
      <c r="AI19" s="414" t="str">
        <f>Master!AI19</f>
        <v/>
      </c>
      <c r="AJ19" s="406" t="str">
        <f>Master!AJ19</f>
        <v/>
      </c>
      <c r="AK19" s="406">
        <f>Master!AK19</f>
        <v>0</v>
      </c>
      <c r="AL19" s="88" t="str">
        <f>Master!AL19</f>
        <v/>
      </c>
      <c r="AM19" s="416"/>
      <c r="AN19" s="416"/>
      <c r="AO19" s="416"/>
      <c r="AP19" s="416"/>
      <c r="AQ19" s="416"/>
      <c r="AR19" s="416">
        <f t="shared" si="1"/>
        <v>0</v>
      </c>
      <c r="AS19" s="417" t="str">
        <f t="shared" si="2"/>
        <v>#DIV/0!</v>
      </c>
      <c r="AT19" s="416">
        <f t="shared" si="3"/>
        <v>0</v>
      </c>
      <c r="AU19" s="417"/>
    </row>
    <row r="20" hidden="1">
      <c r="A20" s="88" t="str">
        <f>Master!A20</f>
        <v>VARI18019</v>
      </c>
      <c r="B20" s="414" t="str">
        <f>Master!B20</f>
        <v/>
      </c>
      <c r="C20" s="414" t="str">
        <f>Master!C20</f>
        <v/>
      </c>
      <c r="D20" s="88" t="str">
        <f>Master!D20</f>
        <v/>
      </c>
      <c r="E20" s="406" t="str">
        <f>Master!E20</f>
        <v/>
      </c>
      <c r="F20" s="406">
        <f>Master!F20</f>
        <v>0</v>
      </c>
      <c r="G20" s="88" t="str">
        <f>Master!G20</f>
        <v/>
      </c>
      <c r="H20" s="88" t="str">
        <f>Master!H20</f>
        <v/>
      </c>
      <c r="I20" s="88" t="str">
        <f>Master!I20</f>
        <v/>
      </c>
      <c r="J20" s="88" t="str">
        <f>Master!J20</f>
        <v>ARTELIER (INSTRUCTOR) PTE LTD</v>
      </c>
      <c r="K20" s="88" t="str">
        <f>Master!K20</f>
        <v/>
      </c>
      <c r="L20" s="88" t="str">
        <f>Master!L20</f>
        <v/>
      </c>
      <c r="M20" s="88" t="str">
        <f>Master!M20</f>
        <v/>
      </c>
      <c r="N20" s="88" t="str">
        <f>Master!N20</f>
        <v/>
      </c>
      <c r="O20" s="88" t="str">
        <f>Master!O20</f>
        <v/>
      </c>
      <c r="P20" s="88" t="str">
        <f>Master!P20</f>
        <v/>
      </c>
      <c r="Q20" s="88" t="str">
        <f>Master!Q20</f>
        <v/>
      </c>
      <c r="R20" s="406" t="str">
        <f>Master!R20</f>
        <v/>
      </c>
      <c r="S20" s="406">
        <f>Master!S20</f>
        <v>0</v>
      </c>
      <c r="T20" s="406" t="str">
        <f>Master!T20</f>
        <v/>
      </c>
      <c r="U20" s="406" t="str">
        <f>Master!U20</f>
        <v/>
      </c>
      <c r="V20" s="406" t="str">
        <f>Master!V20</f>
        <v/>
      </c>
      <c r="W20" s="406" t="str">
        <f>Master!W20</f>
        <v/>
      </c>
      <c r="X20" s="406" t="str">
        <f>Master!X20</f>
        <v/>
      </c>
      <c r="Y20" s="406" t="str">
        <f>Master!Y20</f>
        <v/>
      </c>
      <c r="Z20" s="406" t="str">
        <f>Master!Z20</f>
        <v/>
      </c>
      <c r="AA20" s="406" t="str">
        <f>Master!AA20</f>
        <v/>
      </c>
      <c r="AB20" s="406" t="str">
        <f>Master!AB20</f>
        <v/>
      </c>
      <c r="AC20" s="406" t="str">
        <f>Master!AC20</f>
        <v/>
      </c>
      <c r="AD20" s="406" t="str">
        <f>Master!AD20</f>
        <v/>
      </c>
      <c r="AE20" s="406" t="str">
        <f>Master!AE20</f>
        <v/>
      </c>
      <c r="AF20" s="406" t="str">
        <f>Master!AF20</f>
        <v/>
      </c>
      <c r="AG20" s="406" t="str">
        <f>Master!AG20</f>
        <v/>
      </c>
      <c r="AH20" s="88" t="str">
        <f>Master!AH20</f>
        <v/>
      </c>
      <c r="AI20" s="88" t="str">
        <f>Master!AI20</f>
        <v/>
      </c>
      <c r="AJ20" s="406" t="str">
        <f>Master!AJ20</f>
        <v/>
      </c>
      <c r="AK20" s="406">
        <f>Master!AK20</f>
        <v>0</v>
      </c>
      <c r="AL20" s="88" t="str">
        <f>Master!AL20</f>
        <v/>
      </c>
      <c r="AM20" s="416"/>
      <c r="AN20" s="416"/>
      <c r="AO20" s="416"/>
      <c r="AP20" s="416"/>
      <c r="AQ20" s="416"/>
      <c r="AR20" s="416">
        <f t="shared" si="1"/>
        <v>0</v>
      </c>
      <c r="AS20" s="417" t="str">
        <f t="shared" si="2"/>
        <v>#DIV/0!</v>
      </c>
      <c r="AT20" s="416">
        <f t="shared" si="3"/>
        <v>0</v>
      </c>
      <c r="AU20" s="417"/>
    </row>
    <row r="21" hidden="1">
      <c r="A21" s="88" t="str">
        <f>Master!A21</f>
        <v>VARI18020</v>
      </c>
      <c r="B21" s="414" t="str">
        <f>Master!B21</f>
        <v/>
      </c>
      <c r="C21" s="414" t="str">
        <f>Master!C21</f>
        <v/>
      </c>
      <c r="D21" s="88" t="str">
        <f>Master!D21</f>
        <v/>
      </c>
      <c r="E21" s="406" t="str">
        <f>Master!E21</f>
        <v/>
      </c>
      <c r="F21" s="406">
        <f>Master!F21</f>
        <v>0</v>
      </c>
      <c r="G21" s="88" t="str">
        <f>Master!G21</f>
        <v/>
      </c>
      <c r="H21" s="88" t="str">
        <f>Master!H21</f>
        <v/>
      </c>
      <c r="I21" s="88" t="str">
        <f>Master!I21</f>
        <v/>
      </c>
      <c r="J21" s="88" t="str">
        <f>Master!J21</f>
        <v>ARTELIER (INSTRUCTOR) PTE LTD</v>
      </c>
      <c r="K21" s="88" t="str">
        <f>Master!K21</f>
        <v/>
      </c>
      <c r="L21" s="88" t="str">
        <f>Master!L21</f>
        <v/>
      </c>
      <c r="M21" s="88" t="str">
        <f>Master!M21</f>
        <v/>
      </c>
      <c r="N21" s="88" t="str">
        <f>Master!N21</f>
        <v/>
      </c>
      <c r="O21" s="88" t="str">
        <f>Master!O21</f>
        <v/>
      </c>
      <c r="P21" s="88" t="str">
        <f>Master!P21</f>
        <v/>
      </c>
      <c r="Q21" s="88" t="str">
        <f>Master!Q21</f>
        <v/>
      </c>
      <c r="R21" s="406" t="str">
        <f>Master!R21</f>
        <v/>
      </c>
      <c r="S21" s="406">
        <f>Master!S21</f>
        <v>0</v>
      </c>
      <c r="T21" s="406" t="str">
        <f>Master!T21</f>
        <v/>
      </c>
      <c r="U21" s="406" t="str">
        <f>Master!U21</f>
        <v/>
      </c>
      <c r="V21" s="406" t="str">
        <f>Master!V21</f>
        <v/>
      </c>
      <c r="W21" s="406" t="str">
        <f>Master!W21</f>
        <v/>
      </c>
      <c r="X21" s="406" t="str">
        <f>Master!X21</f>
        <v/>
      </c>
      <c r="Y21" s="406" t="str">
        <f>Master!Y21</f>
        <v/>
      </c>
      <c r="Z21" s="406" t="str">
        <f>Master!Z21</f>
        <v/>
      </c>
      <c r="AA21" s="406" t="str">
        <f>Master!AA21</f>
        <v/>
      </c>
      <c r="AB21" s="406" t="str">
        <f>Master!AB21</f>
        <v/>
      </c>
      <c r="AC21" s="406" t="str">
        <f>Master!AC21</f>
        <v/>
      </c>
      <c r="AD21" s="406" t="str">
        <f>Master!AD21</f>
        <v/>
      </c>
      <c r="AE21" s="406" t="str">
        <f>Master!AE21</f>
        <v/>
      </c>
      <c r="AF21" s="406" t="str">
        <f>Master!AF21</f>
        <v/>
      </c>
      <c r="AG21" s="406" t="str">
        <f>Master!AG21</f>
        <v/>
      </c>
      <c r="AH21" s="88" t="str">
        <f>Master!AH21</f>
        <v/>
      </c>
      <c r="AI21" s="414" t="str">
        <f>Master!AI21</f>
        <v/>
      </c>
      <c r="AJ21" s="406" t="str">
        <f>Master!AJ21</f>
        <v/>
      </c>
      <c r="AK21" s="406">
        <f>Master!AK21</f>
        <v>0</v>
      </c>
      <c r="AL21" s="88" t="str">
        <f>Master!AL21</f>
        <v/>
      </c>
      <c r="AM21" s="416"/>
      <c r="AN21" s="416"/>
      <c r="AO21" s="416"/>
      <c r="AP21" s="416"/>
      <c r="AQ21" s="416"/>
      <c r="AR21" s="416">
        <f t="shared" si="1"/>
        <v>0</v>
      </c>
      <c r="AS21" s="417" t="str">
        <f t="shared" si="2"/>
        <v>#DIV/0!</v>
      </c>
      <c r="AT21" s="416">
        <f t="shared" si="3"/>
        <v>0</v>
      </c>
      <c r="AU21" s="417"/>
    </row>
    <row r="22" hidden="1">
      <c r="A22" s="88" t="str">
        <f>Master!A22</f>
        <v>VARI18021</v>
      </c>
      <c r="B22" s="414" t="str">
        <f>Master!B22</f>
        <v/>
      </c>
      <c r="C22" s="414" t="str">
        <f>Master!C22</f>
        <v/>
      </c>
      <c r="D22" s="88" t="str">
        <f>Master!D22</f>
        <v/>
      </c>
      <c r="E22" s="406" t="str">
        <f>Master!E22</f>
        <v/>
      </c>
      <c r="F22" s="406">
        <f>Master!F22</f>
        <v>0</v>
      </c>
      <c r="G22" s="88" t="str">
        <f>Master!G22</f>
        <v/>
      </c>
      <c r="H22" s="88" t="str">
        <f>Master!H22</f>
        <v/>
      </c>
      <c r="I22" s="88" t="str">
        <f>Master!I22</f>
        <v/>
      </c>
      <c r="J22" s="88" t="str">
        <f>Master!J22</f>
        <v>ARTELIER (INSTRUCTOR) PTE LTD</v>
      </c>
      <c r="K22" s="88" t="str">
        <f>Master!K22</f>
        <v/>
      </c>
      <c r="L22" s="88" t="str">
        <f>Master!L22</f>
        <v/>
      </c>
      <c r="M22" s="88" t="str">
        <f>Master!M22</f>
        <v/>
      </c>
      <c r="N22" s="88" t="str">
        <f>Master!N22</f>
        <v/>
      </c>
      <c r="O22" s="88" t="str">
        <f>Master!O22</f>
        <v/>
      </c>
      <c r="P22" s="88" t="str">
        <f>Master!P22</f>
        <v/>
      </c>
      <c r="Q22" s="88" t="str">
        <f>Master!Q22</f>
        <v/>
      </c>
      <c r="R22" s="406" t="str">
        <f>Master!R22</f>
        <v/>
      </c>
      <c r="S22" s="406">
        <f>Master!S22</f>
        <v>0</v>
      </c>
      <c r="T22" s="406" t="str">
        <f>Master!T22</f>
        <v/>
      </c>
      <c r="U22" s="406" t="str">
        <f>Master!U22</f>
        <v/>
      </c>
      <c r="V22" s="406" t="str">
        <f>Master!V22</f>
        <v/>
      </c>
      <c r="W22" s="406" t="str">
        <f>Master!W22</f>
        <v/>
      </c>
      <c r="X22" s="406" t="str">
        <f>Master!X22</f>
        <v/>
      </c>
      <c r="Y22" s="406" t="str">
        <f>Master!Y22</f>
        <v/>
      </c>
      <c r="Z22" s="406" t="str">
        <f>Master!Z22</f>
        <v/>
      </c>
      <c r="AA22" s="406" t="str">
        <f>Master!AA22</f>
        <v/>
      </c>
      <c r="AB22" s="406" t="str">
        <f>Master!AB22</f>
        <v/>
      </c>
      <c r="AC22" s="406" t="str">
        <f>Master!AC22</f>
        <v/>
      </c>
      <c r="AD22" s="406" t="str">
        <f>Master!AD22</f>
        <v/>
      </c>
      <c r="AE22" s="406" t="str">
        <f>Master!AE22</f>
        <v/>
      </c>
      <c r="AF22" s="406" t="str">
        <f>Master!AF22</f>
        <v/>
      </c>
      <c r="AG22" s="406" t="str">
        <f>Master!AG22</f>
        <v/>
      </c>
      <c r="AH22" s="88" t="str">
        <f>Master!AH22</f>
        <v/>
      </c>
      <c r="AI22" s="88" t="str">
        <f>Master!AI22</f>
        <v/>
      </c>
      <c r="AJ22" s="406" t="str">
        <f>Master!AJ22</f>
        <v/>
      </c>
      <c r="AK22" s="406">
        <f>Master!AK22</f>
        <v>0</v>
      </c>
      <c r="AL22" s="88" t="str">
        <f>Master!AL22</f>
        <v/>
      </c>
      <c r="AM22" s="416"/>
      <c r="AN22" s="416"/>
      <c r="AO22" s="416"/>
      <c r="AP22" s="416"/>
      <c r="AQ22" s="416"/>
      <c r="AR22" s="416">
        <f t="shared" si="1"/>
        <v>0</v>
      </c>
      <c r="AS22" s="417" t="str">
        <f t="shared" si="2"/>
        <v>#DIV/0!</v>
      </c>
      <c r="AT22" s="416">
        <f t="shared" si="3"/>
        <v>0</v>
      </c>
      <c r="AU22" s="417"/>
    </row>
    <row r="23" hidden="1">
      <c r="A23" s="88" t="str">
        <f>Master!A23</f>
        <v>VARI18022</v>
      </c>
      <c r="B23" s="414" t="str">
        <f>Master!B23</f>
        <v/>
      </c>
      <c r="C23" s="414" t="str">
        <f>Master!C23</f>
        <v/>
      </c>
      <c r="D23" s="88" t="str">
        <f>Master!D23</f>
        <v/>
      </c>
      <c r="E23" s="406" t="str">
        <f>Master!E23</f>
        <v/>
      </c>
      <c r="F23" s="406">
        <f>Master!F23</f>
        <v>0</v>
      </c>
      <c r="G23" s="88" t="str">
        <f>Master!G23</f>
        <v/>
      </c>
      <c r="H23" s="88" t="str">
        <f>Master!H23</f>
        <v/>
      </c>
      <c r="I23" s="88" t="str">
        <f>Master!I23</f>
        <v/>
      </c>
      <c r="J23" s="88" t="str">
        <f>Master!J23</f>
        <v>ARTELIER (INSTRUCTOR) PTE LTD</v>
      </c>
      <c r="K23" s="88" t="str">
        <f>Master!K23</f>
        <v/>
      </c>
      <c r="L23" s="88" t="str">
        <f>Master!L23</f>
        <v/>
      </c>
      <c r="M23" s="88" t="str">
        <f>Master!M23</f>
        <v/>
      </c>
      <c r="N23" s="88" t="str">
        <f>Master!N23</f>
        <v/>
      </c>
      <c r="O23" s="88" t="str">
        <f>Master!O23</f>
        <v/>
      </c>
      <c r="P23" s="88" t="str">
        <f>Master!P23</f>
        <v/>
      </c>
      <c r="Q23" s="88" t="str">
        <f>Master!Q23</f>
        <v/>
      </c>
      <c r="R23" s="406" t="str">
        <f>Master!R23</f>
        <v/>
      </c>
      <c r="S23" s="406">
        <f>Master!S23</f>
        <v>0</v>
      </c>
      <c r="T23" s="406" t="str">
        <f>Master!T23</f>
        <v/>
      </c>
      <c r="U23" s="406" t="str">
        <f>Master!U23</f>
        <v/>
      </c>
      <c r="V23" s="406" t="str">
        <f>Master!V23</f>
        <v/>
      </c>
      <c r="W23" s="406" t="str">
        <f>Master!W23</f>
        <v/>
      </c>
      <c r="X23" s="406" t="str">
        <f>Master!X23</f>
        <v/>
      </c>
      <c r="Y23" s="406" t="str">
        <f>Master!Y23</f>
        <v/>
      </c>
      <c r="Z23" s="406" t="str">
        <f>Master!Z23</f>
        <v/>
      </c>
      <c r="AA23" s="406" t="str">
        <f>Master!AA23</f>
        <v/>
      </c>
      <c r="AB23" s="406" t="str">
        <f>Master!AB23</f>
        <v/>
      </c>
      <c r="AC23" s="406" t="str">
        <f>Master!AC23</f>
        <v/>
      </c>
      <c r="AD23" s="406" t="str">
        <f>Master!AD23</f>
        <v/>
      </c>
      <c r="AE23" s="406" t="str">
        <f>Master!AE23</f>
        <v/>
      </c>
      <c r="AF23" s="406" t="str">
        <f>Master!AF23</f>
        <v/>
      </c>
      <c r="AG23" s="406" t="str">
        <f>Master!AG23</f>
        <v/>
      </c>
      <c r="AH23" s="88" t="str">
        <f>Master!AH23</f>
        <v/>
      </c>
      <c r="AI23" s="414" t="str">
        <f>Master!AI23</f>
        <v/>
      </c>
      <c r="AJ23" s="406" t="str">
        <f>Master!AJ23</f>
        <v/>
      </c>
      <c r="AK23" s="406">
        <f>Master!AK23</f>
        <v>0</v>
      </c>
      <c r="AL23" s="88" t="str">
        <f>Master!AL23</f>
        <v/>
      </c>
      <c r="AM23" s="416"/>
      <c r="AN23" s="416"/>
      <c r="AO23" s="416"/>
      <c r="AP23" s="416"/>
      <c r="AQ23" s="416"/>
      <c r="AR23" s="416">
        <f t="shared" si="1"/>
        <v>0</v>
      </c>
      <c r="AS23" s="417" t="str">
        <f t="shared" si="2"/>
        <v>#DIV/0!</v>
      </c>
      <c r="AT23" s="416">
        <f t="shared" si="3"/>
        <v>0</v>
      </c>
      <c r="AU23" s="417"/>
    </row>
    <row r="24" hidden="1">
      <c r="A24" s="88" t="str">
        <f>Master!A24</f>
        <v>VARI18023</v>
      </c>
      <c r="B24" s="414" t="str">
        <f>Master!B24</f>
        <v/>
      </c>
      <c r="C24" s="414" t="str">
        <f>Master!C24</f>
        <v/>
      </c>
      <c r="D24" s="88" t="str">
        <f>Master!D24</f>
        <v/>
      </c>
      <c r="E24" s="406" t="str">
        <f>Master!E24</f>
        <v/>
      </c>
      <c r="F24" s="406">
        <f>Master!F24</f>
        <v>0</v>
      </c>
      <c r="G24" s="88" t="str">
        <f>Master!G24</f>
        <v/>
      </c>
      <c r="H24" s="88" t="str">
        <f>Master!H24</f>
        <v/>
      </c>
      <c r="I24" s="88" t="str">
        <f>Master!I24</f>
        <v/>
      </c>
      <c r="J24" s="88" t="str">
        <f>Master!J24</f>
        <v>ARTELIER (INSTRUCTOR) PTE LTD</v>
      </c>
      <c r="K24" s="88" t="str">
        <f>Master!K24</f>
        <v/>
      </c>
      <c r="L24" s="88" t="str">
        <f>Master!L24</f>
        <v/>
      </c>
      <c r="M24" s="88" t="str">
        <f>Master!M24</f>
        <v/>
      </c>
      <c r="N24" s="88" t="str">
        <f>Master!N24</f>
        <v/>
      </c>
      <c r="O24" s="88" t="str">
        <f>Master!O24</f>
        <v/>
      </c>
      <c r="P24" s="88" t="str">
        <f>Master!P24</f>
        <v/>
      </c>
      <c r="Q24" s="88" t="str">
        <f>Master!Q24</f>
        <v/>
      </c>
      <c r="R24" s="406" t="str">
        <f>Master!R24</f>
        <v/>
      </c>
      <c r="S24" s="406">
        <f>Master!S24</f>
        <v>0</v>
      </c>
      <c r="T24" s="406" t="str">
        <f>Master!T24</f>
        <v/>
      </c>
      <c r="U24" s="406" t="str">
        <f>Master!U24</f>
        <v/>
      </c>
      <c r="V24" s="406" t="str">
        <f>Master!V24</f>
        <v/>
      </c>
      <c r="W24" s="406" t="str">
        <f>Master!W24</f>
        <v/>
      </c>
      <c r="X24" s="406" t="str">
        <f>Master!X24</f>
        <v/>
      </c>
      <c r="Y24" s="406" t="str">
        <f>Master!Y24</f>
        <v/>
      </c>
      <c r="Z24" s="406" t="str">
        <f>Master!Z24</f>
        <v/>
      </c>
      <c r="AA24" s="406" t="str">
        <f>Master!AA24</f>
        <v/>
      </c>
      <c r="AB24" s="406" t="str">
        <f>Master!AB24</f>
        <v/>
      </c>
      <c r="AC24" s="406" t="str">
        <f>Master!AC24</f>
        <v/>
      </c>
      <c r="AD24" s="406" t="str">
        <f>Master!AD24</f>
        <v/>
      </c>
      <c r="AE24" s="406" t="str">
        <f>Master!AE24</f>
        <v/>
      </c>
      <c r="AF24" s="406" t="str">
        <f>Master!AF24</f>
        <v/>
      </c>
      <c r="AG24" s="406" t="str">
        <f>Master!AG24</f>
        <v/>
      </c>
      <c r="AH24" s="88" t="str">
        <f>Master!AH24</f>
        <v/>
      </c>
      <c r="AI24" s="88" t="str">
        <f>Master!AI24</f>
        <v/>
      </c>
      <c r="AJ24" s="406" t="str">
        <f>Master!AJ24</f>
        <v/>
      </c>
      <c r="AK24" s="406">
        <f>Master!AK24</f>
        <v>0</v>
      </c>
      <c r="AL24" s="88" t="str">
        <f>Master!AL24</f>
        <v/>
      </c>
      <c r="AM24" s="416"/>
      <c r="AN24" s="416"/>
      <c r="AO24" s="416"/>
      <c r="AP24" s="416"/>
      <c r="AQ24" s="416"/>
      <c r="AR24" s="416">
        <f t="shared" si="1"/>
        <v>0</v>
      </c>
      <c r="AS24" s="417" t="str">
        <f t="shared" si="2"/>
        <v>#DIV/0!</v>
      </c>
      <c r="AT24" s="416">
        <f t="shared" si="3"/>
        <v>0</v>
      </c>
      <c r="AU24" s="417"/>
    </row>
    <row r="25" hidden="1">
      <c r="A25" s="88" t="str">
        <f>Master!A25</f>
        <v>VARI18024</v>
      </c>
      <c r="B25" s="414" t="str">
        <f>Master!B25</f>
        <v/>
      </c>
      <c r="C25" s="414" t="str">
        <f>Master!C25</f>
        <v/>
      </c>
      <c r="D25" s="88" t="str">
        <f>Master!D25</f>
        <v/>
      </c>
      <c r="E25" s="406" t="str">
        <f>Master!E25</f>
        <v/>
      </c>
      <c r="F25" s="406">
        <f>Master!F25</f>
        <v>0</v>
      </c>
      <c r="G25" s="88" t="str">
        <f>Master!G25</f>
        <v/>
      </c>
      <c r="H25" s="88" t="str">
        <f>Master!H25</f>
        <v/>
      </c>
      <c r="I25" s="88" t="str">
        <f>Master!I25</f>
        <v/>
      </c>
      <c r="J25" s="88" t="str">
        <f>Master!J25</f>
        <v>ARTELIER (INSTRUCTOR) PTE LTD</v>
      </c>
      <c r="K25" s="88" t="str">
        <f>Master!K25</f>
        <v/>
      </c>
      <c r="L25" s="88" t="str">
        <f>Master!L25</f>
        <v/>
      </c>
      <c r="M25" s="88" t="str">
        <f>Master!M25</f>
        <v/>
      </c>
      <c r="N25" s="88" t="str">
        <f>Master!N25</f>
        <v/>
      </c>
      <c r="O25" s="88" t="str">
        <f>Master!O25</f>
        <v/>
      </c>
      <c r="P25" s="88" t="str">
        <f>Master!P25</f>
        <v/>
      </c>
      <c r="Q25" s="88" t="str">
        <f>Master!Q25</f>
        <v/>
      </c>
      <c r="R25" s="406" t="str">
        <f>Master!R25</f>
        <v/>
      </c>
      <c r="S25" s="406">
        <f>Master!S25</f>
        <v>0</v>
      </c>
      <c r="T25" s="406" t="str">
        <f>Master!T25</f>
        <v/>
      </c>
      <c r="U25" s="406" t="str">
        <f>Master!U25</f>
        <v/>
      </c>
      <c r="V25" s="406" t="str">
        <f>Master!V25</f>
        <v/>
      </c>
      <c r="W25" s="406" t="str">
        <f>Master!W25</f>
        <v/>
      </c>
      <c r="X25" s="406" t="str">
        <f>Master!X25</f>
        <v/>
      </c>
      <c r="Y25" s="406" t="str">
        <f>Master!Y25</f>
        <v/>
      </c>
      <c r="Z25" s="406" t="str">
        <f>Master!Z25</f>
        <v/>
      </c>
      <c r="AA25" s="406" t="str">
        <f>Master!AA25</f>
        <v/>
      </c>
      <c r="AB25" s="406" t="str">
        <f>Master!AB25</f>
        <v/>
      </c>
      <c r="AC25" s="406" t="str">
        <f>Master!AC25</f>
        <v/>
      </c>
      <c r="AD25" s="406" t="str">
        <f>Master!AD25</f>
        <v/>
      </c>
      <c r="AE25" s="406" t="str">
        <f>Master!AE25</f>
        <v/>
      </c>
      <c r="AF25" s="406" t="str">
        <f>Master!AF25</f>
        <v/>
      </c>
      <c r="AG25" s="406" t="str">
        <f>Master!AG25</f>
        <v/>
      </c>
      <c r="AH25" s="88" t="str">
        <f>Master!AH25</f>
        <v/>
      </c>
      <c r="AI25" s="414" t="str">
        <f>Master!AI25</f>
        <v/>
      </c>
      <c r="AJ25" s="406" t="str">
        <f>Master!AJ25</f>
        <v/>
      </c>
      <c r="AK25" s="406">
        <f>Master!AK25</f>
        <v>0</v>
      </c>
      <c r="AL25" s="88" t="str">
        <f>Master!AL25</f>
        <v/>
      </c>
      <c r="AM25" s="416"/>
      <c r="AN25" s="416"/>
      <c r="AO25" s="416"/>
      <c r="AP25" s="416"/>
      <c r="AQ25" s="416"/>
      <c r="AR25" s="416">
        <f t="shared" si="1"/>
        <v>0</v>
      </c>
      <c r="AS25" s="417" t="str">
        <f t="shared" si="2"/>
        <v>#DIV/0!</v>
      </c>
      <c r="AT25" s="416">
        <f t="shared" si="3"/>
        <v>0</v>
      </c>
      <c r="AU25" s="417"/>
    </row>
    <row r="26" hidden="1">
      <c r="A26" s="88" t="str">
        <f>Master!A26</f>
        <v>VARI18025</v>
      </c>
      <c r="B26" s="414" t="str">
        <f>Master!B26</f>
        <v/>
      </c>
      <c r="C26" s="414" t="str">
        <f>Master!C26</f>
        <v/>
      </c>
      <c r="D26" s="88" t="str">
        <f>Master!D26</f>
        <v/>
      </c>
      <c r="E26" s="406" t="str">
        <f>Master!E26</f>
        <v/>
      </c>
      <c r="F26" s="406">
        <f>Master!F26</f>
        <v>0</v>
      </c>
      <c r="G26" s="88" t="str">
        <f>Master!G26</f>
        <v/>
      </c>
      <c r="H26" s="88" t="str">
        <f>Master!H26</f>
        <v/>
      </c>
      <c r="I26" s="88" t="str">
        <f>Master!I26</f>
        <v/>
      </c>
      <c r="J26" s="88" t="str">
        <f>Master!J26</f>
        <v>ARTELIER (INSTRUCTOR) PTE LTD</v>
      </c>
      <c r="K26" s="88" t="str">
        <f>Master!K26</f>
        <v/>
      </c>
      <c r="L26" s="88" t="str">
        <f>Master!L26</f>
        <v/>
      </c>
      <c r="M26" s="88" t="str">
        <f>Master!M26</f>
        <v/>
      </c>
      <c r="N26" s="88" t="str">
        <f>Master!N26</f>
        <v/>
      </c>
      <c r="O26" s="88" t="str">
        <f>Master!O26</f>
        <v/>
      </c>
      <c r="P26" s="88" t="str">
        <f>Master!P26</f>
        <v/>
      </c>
      <c r="Q26" s="88" t="str">
        <f>Master!Q26</f>
        <v/>
      </c>
      <c r="R26" s="406" t="str">
        <f>Master!R26</f>
        <v/>
      </c>
      <c r="S26" s="406">
        <f>Master!S26</f>
        <v>0</v>
      </c>
      <c r="T26" s="406" t="str">
        <f>Master!T26</f>
        <v/>
      </c>
      <c r="U26" s="406" t="str">
        <f>Master!U26</f>
        <v/>
      </c>
      <c r="V26" s="406" t="str">
        <f>Master!V26</f>
        <v/>
      </c>
      <c r="W26" s="406" t="str">
        <f>Master!W26</f>
        <v/>
      </c>
      <c r="X26" s="406" t="str">
        <f>Master!X26</f>
        <v/>
      </c>
      <c r="Y26" s="406" t="str">
        <f>Master!Y26</f>
        <v/>
      </c>
      <c r="Z26" s="406" t="str">
        <f>Master!Z26</f>
        <v/>
      </c>
      <c r="AA26" s="406" t="str">
        <f>Master!AA26</f>
        <v/>
      </c>
      <c r="AB26" s="406" t="str">
        <f>Master!AB26</f>
        <v/>
      </c>
      <c r="AC26" s="406" t="str">
        <f>Master!AC26</f>
        <v/>
      </c>
      <c r="AD26" s="406" t="str">
        <f>Master!AD26</f>
        <v/>
      </c>
      <c r="AE26" s="406" t="str">
        <f>Master!AE26</f>
        <v/>
      </c>
      <c r="AF26" s="406" t="str">
        <f>Master!AF26</f>
        <v/>
      </c>
      <c r="AG26" s="406" t="str">
        <f>Master!AG26</f>
        <v/>
      </c>
      <c r="AH26" s="88" t="str">
        <f>Master!AH26</f>
        <v/>
      </c>
      <c r="AI26" s="88" t="str">
        <f>Master!AI26</f>
        <v/>
      </c>
      <c r="AJ26" s="406" t="str">
        <f>Master!AJ26</f>
        <v/>
      </c>
      <c r="AK26" s="406">
        <f>Master!AK26</f>
        <v>0</v>
      </c>
      <c r="AL26" s="88" t="str">
        <f>Master!AL26</f>
        <v/>
      </c>
      <c r="AM26" s="416"/>
      <c r="AN26" s="416"/>
      <c r="AO26" s="416"/>
      <c r="AP26" s="416"/>
      <c r="AQ26" s="416"/>
      <c r="AR26" s="416">
        <f t="shared" si="1"/>
        <v>0</v>
      </c>
      <c r="AS26" s="417" t="str">
        <f t="shared" si="2"/>
        <v>#DIV/0!</v>
      </c>
      <c r="AT26" s="416">
        <f t="shared" si="3"/>
        <v>0</v>
      </c>
      <c r="AU26" s="417"/>
    </row>
    <row r="27" hidden="1">
      <c r="A27" s="88" t="str">
        <f>Master!A27</f>
        <v>VARI18026</v>
      </c>
      <c r="B27" s="414" t="str">
        <f>Master!B27</f>
        <v/>
      </c>
      <c r="C27" s="414" t="str">
        <f>Master!C27</f>
        <v/>
      </c>
      <c r="D27" s="88" t="str">
        <f>Master!D27</f>
        <v/>
      </c>
      <c r="E27" s="406" t="str">
        <f>Master!E27</f>
        <v/>
      </c>
      <c r="F27" s="406">
        <f>Master!F27</f>
        <v>0</v>
      </c>
      <c r="G27" s="88" t="str">
        <f>Master!G27</f>
        <v/>
      </c>
      <c r="H27" s="88" t="str">
        <f>Master!H27</f>
        <v/>
      </c>
      <c r="I27" s="88" t="str">
        <f>Master!I27</f>
        <v/>
      </c>
      <c r="J27" s="88" t="str">
        <f>Master!J27</f>
        <v>ARTELIER (INSTRUCTOR) PTE LTD</v>
      </c>
      <c r="K27" s="88" t="str">
        <f>Master!K27</f>
        <v/>
      </c>
      <c r="L27" s="88" t="str">
        <f>Master!L27</f>
        <v/>
      </c>
      <c r="M27" s="88" t="str">
        <f>Master!M27</f>
        <v/>
      </c>
      <c r="N27" s="88" t="str">
        <f>Master!N27</f>
        <v/>
      </c>
      <c r="O27" s="88" t="str">
        <f>Master!O27</f>
        <v/>
      </c>
      <c r="P27" s="88" t="str">
        <f>Master!P27</f>
        <v/>
      </c>
      <c r="Q27" s="88" t="str">
        <f>Master!Q27</f>
        <v/>
      </c>
      <c r="R27" s="406" t="str">
        <f>Master!R27</f>
        <v/>
      </c>
      <c r="S27" s="406">
        <f>Master!S27</f>
        <v>0</v>
      </c>
      <c r="T27" s="406" t="str">
        <f>Master!T27</f>
        <v/>
      </c>
      <c r="U27" s="406" t="str">
        <f>Master!U27</f>
        <v/>
      </c>
      <c r="V27" s="406" t="str">
        <f>Master!V27</f>
        <v/>
      </c>
      <c r="W27" s="406" t="str">
        <f>Master!W27</f>
        <v/>
      </c>
      <c r="X27" s="406" t="str">
        <f>Master!X27</f>
        <v/>
      </c>
      <c r="Y27" s="406" t="str">
        <f>Master!Y27</f>
        <v/>
      </c>
      <c r="Z27" s="406" t="str">
        <f>Master!Z27</f>
        <v/>
      </c>
      <c r="AA27" s="406" t="str">
        <f>Master!AA27</f>
        <v/>
      </c>
      <c r="AB27" s="406" t="str">
        <f>Master!AB27</f>
        <v/>
      </c>
      <c r="AC27" s="406" t="str">
        <f>Master!AC27</f>
        <v/>
      </c>
      <c r="AD27" s="406" t="str">
        <f>Master!AD27</f>
        <v/>
      </c>
      <c r="AE27" s="406" t="str">
        <f>Master!AE27</f>
        <v/>
      </c>
      <c r="AF27" s="406" t="str">
        <f>Master!AF27</f>
        <v/>
      </c>
      <c r="AG27" s="406" t="str">
        <f>Master!AG27</f>
        <v/>
      </c>
      <c r="AH27" s="88" t="str">
        <f>Master!AH27</f>
        <v/>
      </c>
      <c r="AI27" s="414" t="str">
        <f>Master!AI27</f>
        <v/>
      </c>
      <c r="AJ27" s="406" t="str">
        <f>Master!AJ27</f>
        <v/>
      </c>
      <c r="AK27" s="406">
        <f>Master!AK27</f>
        <v>0</v>
      </c>
      <c r="AL27" s="88" t="str">
        <f>Master!AL27</f>
        <v/>
      </c>
      <c r="AM27" s="416"/>
      <c r="AN27" s="416"/>
      <c r="AO27" s="416"/>
      <c r="AP27" s="416"/>
      <c r="AQ27" s="416"/>
      <c r="AR27" s="416">
        <f t="shared" si="1"/>
        <v>0</v>
      </c>
      <c r="AS27" s="417" t="str">
        <f t="shared" si="2"/>
        <v>#DIV/0!</v>
      </c>
      <c r="AT27" s="416">
        <f t="shared" si="3"/>
        <v>0</v>
      </c>
      <c r="AU27" s="417"/>
    </row>
    <row r="28" hidden="1">
      <c r="A28" s="88" t="str">
        <f>Master!A28</f>
        <v>VARI18027</v>
      </c>
      <c r="B28" s="414" t="str">
        <f>Master!B28</f>
        <v/>
      </c>
      <c r="C28" s="414" t="str">
        <f>Master!C28</f>
        <v/>
      </c>
      <c r="D28" s="88" t="str">
        <f>Master!D28</f>
        <v/>
      </c>
      <c r="E28" s="406" t="str">
        <f>Master!E28</f>
        <v/>
      </c>
      <c r="F28" s="406">
        <f>Master!F28</f>
        <v>0</v>
      </c>
      <c r="G28" s="88" t="str">
        <f>Master!G28</f>
        <v/>
      </c>
      <c r="H28" s="88" t="str">
        <f>Master!H28</f>
        <v/>
      </c>
      <c r="I28" s="88" t="str">
        <f>Master!I28</f>
        <v/>
      </c>
      <c r="J28" s="88" t="str">
        <f>Master!J28</f>
        <v>ARTELIER (INSTRUCTOR) PTE LTD</v>
      </c>
      <c r="K28" s="88" t="str">
        <f>Master!K28</f>
        <v/>
      </c>
      <c r="L28" s="88" t="str">
        <f>Master!L28</f>
        <v/>
      </c>
      <c r="M28" s="88" t="str">
        <f>Master!M28</f>
        <v/>
      </c>
      <c r="N28" s="88" t="str">
        <f>Master!N28</f>
        <v/>
      </c>
      <c r="O28" s="88" t="str">
        <f>Master!O28</f>
        <v/>
      </c>
      <c r="P28" s="88" t="str">
        <f>Master!P28</f>
        <v/>
      </c>
      <c r="Q28" s="88" t="str">
        <f>Master!Q28</f>
        <v/>
      </c>
      <c r="R28" s="406" t="str">
        <f>Master!R28</f>
        <v/>
      </c>
      <c r="S28" s="406">
        <f>Master!S28</f>
        <v>0</v>
      </c>
      <c r="T28" s="406" t="str">
        <f>Master!T28</f>
        <v/>
      </c>
      <c r="U28" s="406" t="str">
        <f>Master!U28</f>
        <v/>
      </c>
      <c r="V28" s="406" t="str">
        <f>Master!V28</f>
        <v/>
      </c>
      <c r="W28" s="406" t="str">
        <f>Master!W28</f>
        <v/>
      </c>
      <c r="X28" s="406" t="str">
        <f>Master!X28</f>
        <v/>
      </c>
      <c r="Y28" s="406" t="str">
        <f>Master!Y28</f>
        <v/>
      </c>
      <c r="Z28" s="406" t="str">
        <f>Master!Z28</f>
        <v/>
      </c>
      <c r="AA28" s="406" t="str">
        <f>Master!AA28</f>
        <v/>
      </c>
      <c r="AB28" s="406" t="str">
        <f>Master!AB28</f>
        <v/>
      </c>
      <c r="AC28" s="406" t="str">
        <f>Master!AC28</f>
        <v/>
      </c>
      <c r="AD28" s="406" t="str">
        <f>Master!AD28</f>
        <v/>
      </c>
      <c r="AE28" s="406" t="str">
        <f>Master!AE28</f>
        <v/>
      </c>
      <c r="AF28" s="406" t="str">
        <f>Master!AF28</f>
        <v/>
      </c>
      <c r="AG28" s="406" t="str">
        <f>Master!AG28</f>
        <v/>
      </c>
      <c r="AH28" s="88" t="str">
        <f>Master!AH28</f>
        <v/>
      </c>
      <c r="AI28" s="88" t="str">
        <f>Master!AI28</f>
        <v/>
      </c>
      <c r="AJ28" s="406" t="str">
        <f>Master!AJ28</f>
        <v/>
      </c>
      <c r="AK28" s="406">
        <f>Master!AK28</f>
        <v>0</v>
      </c>
      <c r="AL28" s="88" t="str">
        <f>Master!AL28</f>
        <v/>
      </c>
      <c r="AM28" s="416"/>
      <c r="AN28" s="416"/>
      <c r="AO28" s="416"/>
      <c r="AP28" s="416"/>
      <c r="AQ28" s="416"/>
      <c r="AR28" s="416">
        <f t="shared" si="1"/>
        <v>0</v>
      </c>
      <c r="AS28" s="417" t="str">
        <f t="shared" si="2"/>
        <v>#DIV/0!</v>
      </c>
      <c r="AT28" s="416">
        <f t="shared" si="3"/>
        <v>0</v>
      </c>
      <c r="AU28" s="417"/>
    </row>
    <row r="29" hidden="1">
      <c r="A29" s="88" t="str">
        <f>Master!A29</f>
        <v>VARI18028</v>
      </c>
      <c r="B29" s="414" t="str">
        <f>Master!B29</f>
        <v/>
      </c>
      <c r="C29" s="414" t="str">
        <f>Master!C29</f>
        <v/>
      </c>
      <c r="D29" s="88" t="str">
        <f>Master!D29</f>
        <v/>
      </c>
      <c r="E29" s="406" t="str">
        <f>Master!E29</f>
        <v/>
      </c>
      <c r="F29" s="406">
        <f>Master!F29</f>
        <v>0</v>
      </c>
      <c r="G29" s="88" t="str">
        <f>Master!G29</f>
        <v/>
      </c>
      <c r="H29" s="88" t="str">
        <f>Master!H29</f>
        <v/>
      </c>
      <c r="I29" s="88" t="str">
        <f>Master!I29</f>
        <v/>
      </c>
      <c r="J29" s="88" t="str">
        <f>Master!J29</f>
        <v>ARTELIER (INSTRUCTOR) PTE LTD</v>
      </c>
      <c r="K29" s="88" t="str">
        <f>Master!K29</f>
        <v/>
      </c>
      <c r="L29" s="88" t="str">
        <f>Master!L29</f>
        <v/>
      </c>
      <c r="M29" s="88" t="str">
        <f>Master!M29</f>
        <v/>
      </c>
      <c r="N29" s="88" t="str">
        <f>Master!N29</f>
        <v/>
      </c>
      <c r="O29" s="88" t="str">
        <f>Master!O29</f>
        <v/>
      </c>
      <c r="P29" s="88" t="str">
        <f>Master!P29</f>
        <v/>
      </c>
      <c r="Q29" s="88" t="str">
        <f>Master!Q29</f>
        <v/>
      </c>
      <c r="R29" s="406" t="str">
        <f>Master!R29</f>
        <v/>
      </c>
      <c r="S29" s="406">
        <f>Master!S29</f>
        <v>0</v>
      </c>
      <c r="T29" s="406" t="str">
        <f>Master!T29</f>
        <v/>
      </c>
      <c r="U29" s="406" t="str">
        <f>Master!U29</f>
        <v/>
      </c>
      <c r="V29" s="406" t="str">
        <f>Master!V29</f>
        <v/>
      </c>
      <c r="W29" s="406" t="str">
        <f>Master!W29</f>
        <v/>
      </c>
      <c r="X29" s="406" t="str">
        <f>Master!X29</f>
        <v/>
      </c>
      <c r="Y29" s="406" t="str">
        <f>Master!Y29</f>
        <v/>
      </c>
      <c r="Z29" s="406" t="str">
        <f>Master!Z29</f>
        <v/>
      </c>
      <c r="AA29" s="406" t="str">
        <f>Master!AA29</f>
        <v/>
      </c>
      <c r="AB29" s="406" t="str">
        <f>Master!AB29</f>
        <v/>
      </c>
      <c r="AC29" s="406" t="str">
        <f>Master!AC29</f>
        <v/>
      </c>
      <c r="AD29" s="406" t="str">
        <f>Master!AD29</f>
        <v/>
      </c>
      <c r="AE29" s="406" t="str">
        <f>Master!AE29</f>
        <v/>
      </c>
      <c r="AF29" s="406" t="str">
        <f>Master!AF29</f>
        <v/>
      </c>
      <c r="AG29" s="406" t="str">
        <f>Master!AG29</f>
        <v/>
      </c>
      <c r="AH29" s="88" t="str">
        <f>Master!AH29</f>
        <v/>
      </c>
      <c r="AI29" s="414" t="str">
        <f>Master!AI29</f>
        <v/>
      </c>
      <c r="AJ29" s="406" t="str">
        <f>Master!AJ29</f>
        <v/>
      </c>
      <c r="AK29" s="406">
        <f>Master!AK29</f>
        <v>0</v>
      </c>
      <c r="AL29" s="88" t="str">
        <f>Master!AL29</f>
        <v/>
      </c>
      <c r="AM29" s="416"/>
      <c r="AN29" s="416"/>
      <c r="AO29" s="416"/>
      <c r="AP29" s="416"/>
      <c r="AQ29" s="416"/>
      <c r="AR29" s="416">
        <f t="shared" si="1"/>
        <v>0</v>
      </c>
      <c r="AS29" s="417" t="str">
        <f t="shared" si="2"/>
        <v>#DIV/0!</v>
      </c>
      <c r="AT29" s="416">
        <f t="shared" si="3"/>
        <v>0</v>
      </c>
      <c r="AU29" s="417"/>
    </row>
    <row r="30" hidden="1">
      <c r="A30" s="88" t="str">
        <f>Master!A30</f>
        <v>VARI18029</v>
      </c>
      <c r="B30" s="414" t="str">
        <f>Master!B30</f>
        <v/>
      </c>
      <c r="C30" s="414" t="str">
        <f>Master!C30</f>
        <v/>
      </c>
      <c r="D30" s="88" t="str">
        <f>Master!D30</f>
        <v/>
      </c>
      <c r="E30" s="406" t="str">
        <f>Master!E30</f>
        <v/>
      </c>
      <c r="F30" s="406">
        <f>Master!F30</f>
        <v>0</v>
      </c>
      <c r="G30" s="88" t="str">
        <f>Master!G30</f>
        <v/>
      </c>
      <c r="H30" s="88" t="str">
        <f>Master!H30</f>
        <v/>
      </c>
      <c r="I30" s="88" t="str">
        <f>Master!I30</f>
        <v/>
      </c>
      <c r="J30" s="88" t="str">
        <f>Master!J30</f>
        <v>ARTELIER (INSTRUCTOR) PTE LTD</v>
      </c>
      <c r="K30" s="88" t="str">
        <f>Master!K30</f>
        <v/>
      </c>
      <c r="L30" s="88" t="str">
        <f>Master!L30</f>
        <v/>
      </c>
      <c r="M30" s="88" t="str">
        <f>Master!M30</f>
        <v/>
      </c>
      <c r="N30" s="88" t="str">
        <f>Master!N30</f>
        <v/>
      </c>
      <c r="O30" s="88" t="str">
        <f>Master!O30</f>
        <v/>
      </c>
      <c r="P30" s="88" t="str">
        <f>Master!P30</f>
        <v/>
      </c>
      <c r="Q30" s="88" t="str">
        <f>Master!Q30</f>
        <v/>
      </c>
      <c r="R30" s="406" t="str">
        <f>Master!R30</f>
        <v/>
      </c>
      <c r="S30" s="406">
        <f>Master!S30</f>
        <v>0</v>
      </c>
      <c r="T30" s="406" t="str">
        <f>Master!T30</f>
        <v/>
      </c>
      <c r="U30" s="406" t="str">
        <f>Master!U30</f>
        <v/>
      </c>
      <c r="V30" s="406" t="str">
        <f>Master!V30</f>
        <v/>
      </c>
      <c r="W30" s="406" t="str">
        <f>Master!W30</f>
        <v/>
      </c>
      <c r="X30" s="406" t="str">
        <f>Master!X30</f>
        <v/>
      </c>
      <c r="Y30" s="406" t="str">
        <f>Master!Y30</f>
        <v/>
      </c>
      <c r="Z30" s="406" t="str">
        <f>Master!Z30</f>
        <v/>
      </c>
      <c r="AA30" s="406" t="str">
        <f>Master!AA30</f>
        <v/>
      </c>
      <c r="AB30" s="406" t="str">
        <f>Master!AB30</f>
        <v/>
      </c>
      <c r="AC30" s="406" t="str">
        <f>Master!AC30</f>
        <v/>
      </c>
      <c r="AD30" s="406" t="str">
        <f>Master!AD30</f>
        <v/>
      </c>
      <c r="AE30" s="406" t="str">
        <f>Master!AE30</f>
        <v/>
      </c>
      <c r="AF30" s="406" t="str">
        <f>Master!AF30</f>
        <v/>
      </c>
      <c r="AG30" s="406" t="str">
        <f>Master!AG30</f>
        <v/>
      </c>
      <c r="AH30" s="88" t="str">
        <f>Master!AH30</f>
        <v/>
      </c>
      <c r="AI30" s="88" t="str">
        <f>Master!AI30</f>
        <v/>
      </c>
      <c r="AJ30" s="406" t="str">
        <f>Master!AJ30</f>
        <v/>
      </c>
      <c r="AK30" s="406">
        <f>Master!AK30</f>
        <v>0</v>
      </c>
      <c r="AL30" s="88" t="str">
        <f>Master!AL30</f>
        <v/>
      </c>
      <c r="AM30" s="416"/>
      <c r="AN30" s="416"/>
      <c r="AO30" s="416"/>
      <c r="AP30" s="416"/>
      <c r="AQ30" s="416"/>
      <c r="AR30" s="416">
        <f t="shared" si="1"/>
        <v>0</v>
      </c>
      <c r="AS30" s="417" t="str">
        <f t="shared" si="2"/>
        <v>#DIV/0!</v>
      </c>
      <c r="AT30" s="416">
        <f t="shared" si="3"/>
        <v>0</v>
      </c>
      <c r="AU30" s="417"/>
    </row>
    <row r="31" hidden="1">
      <c r="A31" s="88" t="str">
        <f>Master!A31</f>
        <v>VARI18030</v>
      </c>
      <c r="B31" s="414" t="str">
        <f>Master!B31</f>
        <v/>
      </c>
      <c r="C31" s="414" t="str">
        <f>Master!C31</f>
        <v/>
      </c>
      <c r="D31" s="88" t="str">
        <f>Master!D31</f>
        <v/>
      </c>
      <c r="E31" s="406" t="str">
        <f>Master!E31</f>
        <v/>
      </c>
      <c r="F31" s="406">
        <f>Master!F31</f>
        <v>0</v>
      </c>
      <c r="G31" s="88" t="str">
        <f>Master!G31</f>
        <v/>
      </c>
      <c r="H31" s="88" t="str">
        <f>Master!H31</f>
        <v/>
      </c>
      <c r="I31" s="88" t="str">
        <f>Master!I31</f>
        <v/>
      </c>
      <c r="J31" s="88" t="str">
        <f>Master!J31</f>
        <v>ARTELIER (INSTRUCTOR) PTE LTD</v>
      </c>
      <c r="K31" s="88" t="str">
        <f>Master!K31</f>
        <v/>
      </c>
      <c r="L31" s="88" t="str">
        <f>Master!L31</f>
        <v/>
      </c>
      <c r="M31" s="88" t="str">
        <f>Master!M31</f>
        <v/>
      </c>
      <c r="N31" s="88" t="str">
        <f>Master!N31</f>
        <v/>
      </c>
      <c r="O31" s="88" t="str">
        <f>Master!O31</f>
        <v/>
      </c>
      <c r="P31" s="88" t="str">
        <f>Master!P31</f>
        <v/>
      </c>
      <c r="Q31" s="88" t="str">
        <f>Master!Q31</f>
        <v/>
      </c>
      <c r="R31" s="406" t="str">
        <f>Master!R31</f>
        <v/>
      </c>
      <c r="S31" s="406">
        <f>Master!S31</f>
        <v>0</v>
      </c>
      <c r="T31" s="406" t="str">
        <f>Master!T31</f>
        <v/>
      </c>
      <c r="U31" s="406" t="str">
        <f>Master!U31</f>
        <v/>
      </c>
      <c r="V31" s="406" t="str">
        <f>Master!V31</f>
        <v/>
      </c>
      <c r="W31" s="406" t="str">
        <f>Master!W31</f>
        <v/>
      </c>
      <c r="X31" s="406" t="str">
        <f>Master!X31</f>
        <v/>
      </c>
      <c r="Y31" s="406" t="str">
        <f>Master!Y31</f>
        <v/>
      </c>
      <c r="Z31" s="406" t="str">
        <f>Master!Z31</f>
        <v/>
      </c>
      <c r="AA31" s="406" t="str">
        <f>Master!AA31</f>
        <v/>
      </c>
      <c r="AB31" s="406" t="str">
        <f>Master!AB31</f>
        <v/>
      </c>
      <c r="AC31" s="406" t="str">
        <f>Master!AC31</f>
        <v/>
      </c>
      <c r="AD31" s="406" t="str">
        <f>Master!AD31</f>
        <v/>
      </c>
      <c r="AE31" s="406" t="str">
        <f>Master!AE31</f>
        <v/>
      </c>
      <c r="AF31" s="406" t="str">
        <f>Master!AF31</f>
        <v/>
      </c>
      <c r="AG31" s="406" t="str">
        <f>Master!AG31</f>
        <v/>
      </c>
      <c r="AH31" s="88" t="str">
        <f>Master!AH31</f>
        <v/>
      </c>
      <c r="AI31" s="414" t="str">
        <f>Master!AI31</f>
        <v/>
      </c>
      <c r="AJ31" s="406" t="str">
        <f>Master!AJ31</f>
        <v/>
      </c>
      <c r="AK31" s="406">
        <f>Master!AK31</f>
        <v>0</v>
      </c>
      <c r="AL31" s="88" t="str">
        <f>Master!AL31</f>
        <v/>
      </c>
      <c r="AM31" s="416"/>
      <c r="AN31" s="416"/>
      <c r="AO31" s="416"/>
      <c r="AP31" s="416"/>
      <c r="AQ31" s="416"/>
      <c r="AR31" s="416">
        <f t="shared" si="1"/>
        <v>0</v>
      </c>
      <c r="AS31" s="417" t="str">
        <f t="shared" si="2"/>
        <v>#DIV/0!</v>
      </c>
      <c r="AT31" s="416">
        <f t="shared" si="3"/>
        <v>0</v>
      </c>
      <c r="AU31" s="417"/>
    </row>
    <row r="32" hidden="1">
      <c r="A32" s="88" t="str">
        <f>Master!A32</f>
        <v>VARI18031</v>
      </c>
      <c r="B32" s="88" t="str">
        <f>Master!B32</f>
        <v/>
      </c>
      <c r="C32" s="414" t="str">
        <f>Master!C32</f>
        <v/>
      </c>
      <c r="D32" s="88" t="str">
        <f>Master!D32</f>
        <v/>
      </c>
      <c r="E32" s="406" t="str">
        <f>Master!E32</f>
        <v/>
      </c>
      <c r="F32" s="406">
        <f>Master!F32</f>
        <v>0</v>
      </c>
      <c r="G32" s="88" t="str">
        <f>Master!G32</f>
        <v/>
      </c>
      <c r="H32" s="88" t="str">
        <f>Master!H32</f>
        <v/>
      </c>
      <c r="I32" s="88" t="str">
        <f>Master!I32</f>
        <v/>
      </c>
      <c r="J32" s="88" t="str">
        <f>Master!J32</f>
        <v>ARTELIER (INSTRUCTOR) PTE LTD</v>
      </c>
      <c r="K32" s="88" t="str">
        <f>Master!K32</f>
        <v/>
      </c>
      <c r="L32" s="88" t="str">
        <f>Master!L32</f>
        <v/>
      </c>
      <c r="M32" s="88" t="str">
        <f>Master!M32</f>
        <v/>
      </c>
      <c r="N32" s="88" t="str">
        <f>Master!N32</f>
        <v/>
      </c>
      <c r="O32" s="88" t="str">
        <f>Master!O32</f>
        <v/>
      </c>
      <c r="P32" s="88" t="str">
        <f>Master!P32</f>
        <v/>
      </c>
      <c r="Q32" s="88" t="str">
        <f>Master!Q32</f>
        <v/>
      </c>
      <c r="R32" s="406" t="str">
        <f>Master!R32</f>
        <v/>
      </c>
      <c r="S32" s="406">
        <f>Master!S32</f>
        <v>0</v>
      </c>
      <c r="T32" s="406" t="str">
        <f>Master!T32</f>
        <v/>
      </c>
      <c r="U32" s="406" t="str">
        <f>Master!U32</f>
        <v/>
      </c>
      <c r="V32" s="406" t="str">
        <f>Master!V32</f>
        <v/>
      </c>
      <c r="W32" s="406" t="str">
        <f>Master!W32</f>
        <v/>
      </c>
      <c r="X32" s="406" t="str">
        <f>Master!X32</f>
        <v/>
      </c>
      <c r="Y32" s="406" t="str">
        <f>Master!Y32</f>
        <v/>
      </c>
      <c r="Z32" s="406" t="str">
        <f>Master!Z32</f>
        <v/>
      </c>
      <c r="AA32" s="406" t="str">
        <f>Master!AA32</f>
        <v/>
      </c>
      <c r="AB32" s="406" t="str">
        <f>Master!AB32</f>
        <v/>
      </c>
      <c r="AC32" s="406" t="str">
        <f>Master!AC32</f>
        <v/>
      </c>
      <c r="AD32" s="406" t="str">
        <f>Master!AD32</f>
        <v/>
      </c>
      <c r="AE32" s="406" t="str">
        <f>Master!AE32</f>
        <v/>
      </c>
      <c r="AF32" s="406" t="str">
        <f>Master!AF32</f>
        <v/>
      </c>
      <c r="AG32" s="406" t="str">
        <f>Master!AG32</f>
        <v/>
      </c>
      <c r="AH32" s="88" t="str">
        <f>Master!AH32</f>
        <v/>
      </c>
      <c r="AI32" s="88" t="str">
        <f>Master!AI32</f>
        <v/>
      </c>
      <c r="AJ32" s="406" t="str">
        <f>Master!AJ32</f>
        <v/>
      </c>
      <c r="AK32" s="406">
        <f>Master!AK32</f>
        <v>0</v>
      </c>
      <c r="AL32" s="88" t="str">
        <f>Master!AL32</f>
        <v/>
      </c>
      <c r="AM32" s="416"/>
      <c r="AN32" s="416"/>
      <c r="AO32" s="416"/>
      <c r="AP32" s="416"/>
      <c r="AQ32" s="416"/>
      <c r="AR32" s="416">
        <f t="shared" si="1"/>
        <v>0</v>
      </c>
      <c r="AS32" s="417" t="str">
        <f t="shared" si="2"/>
        <v>#DIV/0!</v>
      </c>
      <c r="AT32" s="416">
        <f t="shared" si="3"/>
        <v>0</v>
      </c>
      <c r="AU32" s="417"/>
    </row>
    <row r="33" hidden="1">
      <c r="A33" s="88" t="str">
        <f>Master!A33</f>
        <v>VARI18032</v>
      </c>
      <c r="B33" s="414" t="str">
        <f>Master!B33</f>
        <v/>
      </c>
      <c r="C33" s="414" t="str">
        <f>Master!C33</f>
        <v/>
      </c>
      <c r="D33" s="88" t="str">
        <f>Master!D33</f>
        <v/>
      </c>
      <c r="E33" s="406" t="str">
        <f>Master!E33</f>
        <v/>
      </c>
      <c r="F33" s="406">
        <f>Master!F33</f>
        <v>0</v>
      </c>
      <c r="G33" s="88" t="str">
        <f>Master!G33</f>
        <v/>
      </c>
      <c r="H33" s="88" t="str">
        <f>Master!H33</f>
        <v/>
      </c>
      <c r="I33" s="88" t="str">
        <f>Master!I33</f>
        <v/>
      </c>
      <c r="J33" s="88" t="str">
        <f>Master!J33</f>
        <v>ARTELIER (INSTRUCTOR) PTE LTD</v>
      </c>
      <c r="K33" s="88" t="str">
        <f>Master!K33</f>
        <v/>
      </c>
      <c r="L33" s="88" t="str">
        <f>Master!L33</f>
        <v/>
      </c>
      <c r="M33" s="88" t="str">
        <f>Master!M33</f>
        <v/>
      </c>
      <c r="N33" s="88" t="str">
        <f>Master!N33</f>
        <v/>
      </c>
      <c r="O33" s="88" t="str">
        <f>Master!O33</f>
        <v/>
      </c>
      <c r="P33" s="88" t="str">
        <f>Master!P33</f>
        <v/>
      </c>
      <c r="Q33" s="88" t="str">
        <f>Master!Q33</f>
        <v/>
      </c>
      <c r="R33" s="406" t="str">
        <f>Master!R33</f>
        <v/>
      </c>
      <c r="S33" s="406">
        <f>Master!S33</f>
        <v>0</v>
      </c>
      <c r="T33" s="406" t="str">
        <f>Master!T33</f>
        <v/>
      </c>
      <c r="U33" s="406" t="str">
        <f>Master!U33</f>
        <v/>
      </c>
      <c r="V33" s="406" t="str">
        <f>Master!V33</f>
        <v/>
      </c>
      <c r="W33" s="406" t="str">
        <f>Master!W33</f>
        <v/>
      </c>
      <c r="X33" s="406" t="str">
        <f>Master!X33</f>
        <v/>
      </c>
      <c r="Y33" s="406" t="str">
        <f>Master!Y33</f>
        <v/>
      </c>
      <c r="Z33" s="406" t="str">
        <f>Master!Z33</f>
        <v/>
      </c>
      <c r="AA33" s="406" t="str">
        <f>Master!AA33</f>
        <v/>
      </c>
      <c r="AB33" s="406" t="str">
        <f>Master!AB33</f>
        <v/>
      </c>
      <c r="AC33" s="406" t="str">
        <f>Master!AC33</f>
        <v/>
      </c>
      <c r="AD33" s="406" t="str">
        <f>Master!AD33</f>
        <v/>
      </c>
      <c r="AE33" s="406" t="str">
        <f>Master!AE33</f>
        <v/>
      </c>
      <c r="AF33" s="406" t="str">
        <f>Master!AF33</f>
        <v/>
      </c>
      <c r="AG33" s="406" t="str">
        <f>Master!AG33</f>
        <v/>
      </c>
      <c r="AH33" s="88" t="str">
        <f>Master!AH33</f>
        <v/>
      </c>
      <c r="AI33" s="414" t="str">
        <f>Master!AI33</f>
        <v/>
      </c>
      <c r="AJ33" s="406" t="str">
        <f>Master!AJ33</f>
        <v/>
      </c>
      <c r="AK33" s="406">
        <f>Master!AK33</f>
        <v>0</v>
      </c>
      <c r="AL33" s="88" t="str">
        <f>Master!AL33</f>
        <v/>
      </c>
      <c r="AM33" s="416"/>
      <c r="AN33" s="416"/>
      <c r="AO33" s="416"/>
      <c r="AP33" s="416"/>
      <c r="AQ33" s="416"/>
      <c r="AR33" s="416">
        <f t="shared" si="1"/>
        <v>0</v>
      </c>
      <c r="AS33" s="417" t="str">
        <f t="shared" si="2"/>
        <v>#DIV/0!</v>
      </c>
      <c r="AT33" s="416">
        <f t="shared" si="3"/>
        <v>0</v>
      </c>
      <c r="AU33" s="417"/>
    </row>
    <row r="34" hidden="1">
      <c r="A34" s="88" t="str">
        <f>Master!A34</f>
        <v>VARI18033</v>
      </c>
      <c r="B34" s="414" t="str">
        <f>Master!B34</f>
        <v/>
      </c>
      <c r="C34" s="414" t="str">
        <f>Master!C34</f>
        <v/>
      </c>
      <c r="D34" s="88" t="str">
        <f>Master!D34</f>
        <v/>
      </c>
      <c r="E34" s="406" t="str">
        <f>Master!E34</f>
        <v/>
      </c>
      <c r="F34" s="406">
        <f>Master!F34</f>
        <v>0</v>
      </c>
      <c r="G34" s="88" t="str">
        <f>Master!G34</f>
        <v/>
      </c>
      <c r="H34" s="88" t="str">
        <f>Master!H34</f>
        <v/>
      </c>
      <c r="I34" s="88" t="str">
        <f>Master!I34</f>
        <v/>
      </c>
      <c r="J34" s="88" t="str">
        <f>Master!J34</f>
        <v>ARTELIER (INSTRUCTOR) PTE LTD</v>
      </c>
      <c r="K34" s="88" t="str">
        <f>Master!K34</f>
        <v/>
      </c>
      <c r="L34" s="88" t="str">
        <f>Master!L34</f>
        <v/>
      </c>
      <c r="M34" s="88" t="str">
        <f>Master!M34</f>
        <v/>
      </c>
      <c r="N34" s="88" t="str">
        <f>Master!N34</f>
        <v/>
      </c>
      <c r="O34" s="88" t="str">
        <f>Master!O34</f>
        <v/>
      </c>
      <c r="P34" s="88" t="str">
        <f>Master!P34</f>
        <v/>
      </c>
      <c r="Q34" s="88" t="str">
        <f>Master!Q34</f>
        <v/>
      </c>
      <c r="R34" s="406" t="str">
        <f>Master!R34</f>
        <v/>
      </c>
      <c r="S34" s="406">
        <f>Master!S34</f>
        <v>0</v>
      </c>
      <c r="T34" s="406" t="str">
        <f>Master!T34</f>
        <v/>
      </c>
      <c r="U34" s="406" t="str">
        <f>Master!U34</f>
        <v/>
      </c>
      <c r="V34" s="406" t="str">
        <f>Master!V34</f>
        <v/>
      </c>
      <c r="W34" s="406" t="str">
        <f>Master!W34</f>
        <v/>
      </c>
      <c r="X34" s="406" t="str">
        <f>Master!X34</f>
        <v/>
      </c>
      <c r="Y34" s="406" t="str">
        <f>Master!Y34</f>
        <v/>
      </c>
      <c r="Z34" s="406" t="str">
        <f>Master!Z34</f>
        <v/>
      </c>
      <c r="AA34" s="406" t="str">
        <f>Master!AA34</f>
        <v/>
      </c>
      <c r="AB34" s="406" t="str">
        <f>Master!AB34</f>
        <v/>
      </c>
      <c r="AC34" s="406" t="str">
        <f>Master!AC34</f>
        <v/>
      </c>
      <c r="AD34" s="406" t="str">
        <f>Master!AD34</f>
        <v/>
      </c>
      <c r="AE34" s="406" t="str">
        <f>Master!AE34</f>
        <v/>
      </c>
      <c r="AF34" s="406" t="str">
        <f>Master!AF34</f>
        <v/>
      </c>
      <c r="AG34" s="406" t="str">
        <f>Master!AG34</f>
        <v/>
      </c>
      <c r="AH34" s="88" t="str">
        <f>Master!AH34</f>
        <v/>
      </c>
      <c r="AI34" s="88" t="str">
        <f>Master!AI34</f>
        <v/>
      </c>
      <c r="AJ34" s="406" t="str">
        <f>Master!AJ34</f>
        <v/>
      </c>
      <c r="AK34" s="406">
        <f>Master!AK34</f>
        <v>0</v>
      </c>
      <c r="AL34" s="88" t="str">
        <f>Master!AL34</f>
        <v/>
      </c>
      <c r="AM34" s="416"/>
      <c r="AN34" s="416"/>
      <c r="AO34" s="416"/>
      <c r="AP34" s="416"/>
      <c r="AQ34" s="416"/>
      <c r="AR34" s="416">
        <f t="shared" si="1"/>
        <v>0</v>
      </c>
      <c r="AS34" s="417" t="str">
        <f t="shared" si="2"/>
        <v>#DIV/0!</v>
      </c>
      <c r="AT34" s="416">
        <f t="shared" si="3"/>
        <v>0</v>
      </c>
      <c r="AU34" s="417"/>
    </row>
    <row r="35" hidden="1">
      <c r="A35" s="88" t="str">
        <f>Master!A35</f>
        <v>VARI18034</v>
      </c>
      <c r="B35" s="414" t="str">
        <f>Master!B35</f>
        <v/>
      </c>
      <c r="C35" s="414" t="str">
        <f>Master!C35</f>
        <v/>
      </c>
      <c r="D35" s="88" t="str">
        <f>Master!D35</f>
        <v/>
      </c>
      <c r="E35" s="406" t="str">
        <f>Master!E35</f>
        <v/>
      </c>
      <c r="F35" s="406">
        <f>Master!F35</f>
        <v>0</v>
      </c>
      <c r="G35" s="88" t="str">
        <f>Master!G35</f>
        <v/>
      </c>
      <c r="H35" s="88" t="str">
        <f>Master!H35</f>
        <v/>
      </c>
      <c r="I35" s="88" t="str">
        <f>Master!I35</f>
        <v/>
      </c>
      <c r="J35" s="88" t="str">
        <f>Master!J35</f>
        <v>ARTELIER (INSTRUCTOR) PTE LTD</v>
      </c>
      <c r="K35" s="88" t="str">
        <f>Master!K35</f>
        <v/>
      </c>
      <c r="L35" s="88" t="str">
        <f>Master!L35</f>
        <v/>
      </c>
      <c r="M35" s="88" t="str">
        <f>Master!M35</f>
        <v/>
      </c>
      <c r="N35" s="88" t="str">
        <f>Master!N35</f>
        <v/>
      </c>
      <c r="O35" s="88" t="str">
        <f>Master!O35</f>
        <v/>
      </c>
      <c r="P35" s="88" t="str">
        <f>Master!P35</f>
        <v/>
      </c>
      <c r="Q35" s="88" t="str">
        <f>Master!Q35</f>
        <v/>
      </c>
      <c r="R35" s="406" t="str">
        <f>Master!R35</f>
        <v/>
      </c>
      <c r="S35" s="406">
        <f>Master!S35</f>
        <v>0</v>
      </c>
      <c r="T35" s="406" t="str">
        <f>Master!T35</f>
        <v/>
      </c>
      <c r="U35" s="406" t="str">
        <f>Master!U35</f>
        <v/>
      </c>
      <c r="V35" s="406" t="str">
        <f>Master!V35</f>
        <v/>
      </c>
      <c r="W35" s="406" t="str">
        <f>Master!W35</f>
        <v/>
      </c>
      <c r="X35" s="406" t="str">
        <f>Master!X35</f>
        <v/>
      </c>
      <c r="Y35" s="406" t="str">
        <f>Master!Y35</f>
        <v/>
      </c>
      <c r="Z35" s="406" t="str">
        <f>Master!Z35</f>
        <v/>
      </c>
      <c r="AA35" s="406" t="str">
        <f>Master!AA35</f>
        <v/>
      </c>
      <c r="AB35" s="406" t="str">
        <f>Master!AB35</f>
        <v/>
      </c>
      <c r="AC35" s="406" t="str">
        <f>Master!AC35</f>
        <v/>
      </c>
      <c r="AD35" s="406" t="str">
        <f>Master!AD35</f>
        <v/>
      </c>
      <c r="AE35" s="406" t="str">
        <f>Master!AE35</f>
        <v/>
      </c>
      <c r="AF35" s="406" t="str">
        <f>Master!AF35</f>
        <v/>
      </c>
      <c r="AG35" s="406" t="str">
        <f>Master!AG35</f>
        <v/>
      </c>
      <c r="AH35" s="88" t="str">
        <f>Master!AH35</f>
        <v/>
      </c>
      <c r="AI35" s="414" t="str">
        <f>Master!AI35</f>
        <v/>
      </c>
      <c r="AJ35" s="406" t="str">
        <f>Master!AJ35</f>
        <v/>
      </c>
      <c r="AK35" s="406">
        <f>Master!AK35</f>
        <v>0</v>
      </c>
      <c r="AL35" s="88" t="str">
        <f>Master!AL35</f>
        <v/>
      </c>
      <c r="AM35" s="416"/>
      <c r="AN35" s="416"/>
      <c r="AO35" s="416"/>
      <c r="AP35" s="416"/>
      <c r="AQ35" s="416"/>
      <c r="AR35" s="416">
        <f t="shared" si="1"/>
        <v>0</v>
      </c>
      <c r="AS35" s="417" t="str">
        <f t="shared" si="2"/>
        <v>#DIV/0!</v>
      </c>
      <c r="AT35" s="416">
        <f t="shared" si="3"/>
        <v>0</v>
      </c>
      <c r="AU35" s="417"/>
    </row>
    <row r="36" hidden="1">
      <c r="A36" s="88" t="str">
        <f>Master!A36</f>
        <v>VARI18035</v>
      </c>
      <c r="B36" s="414" t="str">
        <f>Master!B36</f>
        <v/>
      </c>
      <c r="C36" s="414" t="str">
        <f>Master!C36</f>
        <v/>
      </c>
      <c r="D36" s="88" t="str">
        <f>Master!D36</f>
        <v/>
      </c>
      <c r="E36" s="406" t="str">
        <f>Master!E36</f>
        <v/>
      </c>
      <c r="F36" s="406">
        <f>Master!F36</f>
        <v>0</v>
      </c>
      <c r="G36" s="88" t="str">
        <f>Master!G36</f>
        <v/>
      </c>
      <c r="H36" s="88" t="str">
        <f>Master!H36</f>
        <v/>
      </c>
      <c r="I36" s="88" t="str">
        <f>Master!I36</f>
        <v/>
      </c>
      <c r="J36" s="88" t="str">
        <f>Master!J36</f>
        <v>ARTELIER (INSTRUCTOR) PTE LTD</v>
      </c>
      <c r="K36" s="88" t="str">
        <f>Master!K36</f>
        <v/>
      </c>
      <c r="L36" s="88" t="str">
        <f>Master!L36</f>
        <v/>
      </c>
      <c r="M36" s="88" t="str">
        <f>Master!M36</f>
        <v/>
      </c>
      <c r="N36" s="88" t="str">
        <f>Master!N36</f>
        <v/>
      </c>
      <c r="O36" s="88" t="str">
        <f>Master!O36</f>
        <v/>
      </c>
      <c r="P36" s="88" t="str">
        <f>Master!P36</f>
        <v/>
      </c>
      <c r="Q36" s="88" t="str">
        <f>Master!Q36</f>
        <v/>
      </c>
      <c r="R36" s="406" t="str">
        <f>Master!R36</f>
        <v/>
      </c>
      <c r="S36" s="406">
        <f>Master!S36</f>
        <v>0</v>
      </c>
      <c r="T36" s="406" t="str">
        <f>Master!T36</f>
        <v/>
      </c>
      <c r="U36" s="406" t="str">
        <f>Master!U36</f>
        <v/>
      </c>
      <c r="V36" s="406" t="str">
        <f>Master!V36</f>
        <v/>
      </c>
      <c r="W36" s="406" t="str">
        <f>Master!W36</f>
        <v/>
      </c>
      <c r="X36" s="406" t="str">
        <f>Master!X36</f>
        <v/>
      </c>
      <c r="Y36" s="406" t="str">
        <f>Master!Y36</f>
        <v/>
      </c>
      <c r="Z36" s="406" t="str">
        <f>Master!Z36</f>
        <v/>
      </c>
      <c r="AA36" s="406" t="str">
        <f>Master!AA36</f>
        <v/>
      </c>
      <c r="AB36" s="406" t="str">
        <f>Master!AB36</f>
        <v/>
      </c>
      <c r="AC36" s="406" t="str">
        <f>Master!AC36</f>
        <v/>
      </c>
      <c r="AD36" s="406" t="str">
        <f>Master!AD36</f>
        <v/>
      </c>
      <c r="AE36" s="406" t="str">
        <f>Master!AE36</f>
        <v/>
      </c>
      <c r="AF36" s="406" t="str">
        <f>Master!AF36</f>
        <v/>
      </c>
      <c r="AG36" s="406" t="str">
        <f>Master!AG36</f>
        <v/>
      </c>
      <c r="AH36" s="88" t="str">
        <f>Master!AH36</f>
        <v/>
      </c>
      <c r="AI36" s="88" t="str">
        <f>Master!AI36</f>
        <v/>
      </c>
      <c r="AJ36" s="406" t="str">
        <f>Master!AJ36</f>
        <v/>
      </c>
      <c r="AK36" s="406">
        <f>Master!AK36</f>
        <v>0</v>
      </c>
      <c r="AL36" s="88" t="str">
        <f>Master!AL36</f>
        <v/>
      </c>
      <c r="AM36" s="416"/>
      <c r="AN36" s="416"/>
      <c r="AO36" s="416"/>
      <c r="AP36" s="416"/>
      <c r="AQ36" s="416"/>
      <c r="AR36" s="416">
        <f t="shared" si="1"/>
        <v>0</v>
      </c>
      <c r="AS36" s="417" t="str">
        <f t="shared" si="2"/>
        <v>#DIV/0!</v>
      </c>
      <c r="AT36" s="416">
        <f t="shared" si="3"/>
        <v>0</v>
      </c>
      <c r="AU36" s="417"/>
    </row>
    <row r="37" hidden="1">
      <c r="A37" s="88" t="str">
        <f>Master!A37</f>
        <v>VARI18036</v>
      </c>
      <c r="B37" s="414" t="str">
        <f>Master!B37</f>
        <v/>
      </c>
      <c r="C37" s="414" t="str">
        <f>Master!C37</f>
        <v/>
      </c>
      <c r="D37" s="88" t="str">
        <f>Master!D37</f>
        <v/>
      </c>
      <c r="E37" s="406" t="str">
        <f>Master!E37</f>
        <v/>
      </c>
      <c r="F37" s="406">
        <f>Master!F37</f>
        <v>0</v>
      </c>
      <c r="G37" s="88" t="str">
        <f>Master!G37</f>
        <v/>
      </c>
      <c r="H37" s="88" t="str">
        <f>Master!H37</f>
        <v/>
      </c>
      <c r="I37" s="88" t="str">
        <f>Master!I37</f>
        <v/>
      </c>
      <c r="J37" s="88" t="str">
        <f>Master!J37</f>
        <v>ARTELIER (INSTRUCTOR) PTE LTD</v>
      </c>
      <c r="K37" s="88" t="str">
        <f>Master!K37</f>
        <v/>
      </c>
      <c r="L37" s="88" t="str">
        <f>Master!L37</f>
        <v/>
      </c>
      <c r="M37" s="88" t="str">
        <f>Master!M37</f>
        <v/>
      </c>
      <c r="N37" s="88" t="str">
        <f>Master!N37</f>
        <v/>
      </c>
      <c r="O37" s="88" t="str">
        <f>Master!O37</f>
        <v/>
      </c>
      <c r="P37" s="88" t="str">
        <f>Master!P37</f>
        <v/>
      </c>
      <c r="Q37" s="88" t="str">
        <f>Master!Q37</f>
        <v/>
      </c>
      <c r="R37" s="406" t="str">
        <f>Master!R37</f>
        <v/>
      </c>
      <c r="S37" s="406">
        <f>Master!S37</f>
        <v>0</v>
      </c>
      <c r="T37" s="406" t="str">
        <f>Master!T37</f>
        <v/>
      </c>
      <c r="U37" s="406" t="str">
        <f>Master!U37</f>
        <v/>
      </c>
      <c r="V37" s="406" t="str">
        <f>Master!V37</f>
        <v/>
      </c>
      <c r="W37" s="406" t="str">
        <f>Master!W37</f>
        <v/>
      </c>
      <c r="X37" s="406" t="str">
        <f>Master!X37</f>
        <v/>
      </c>
      <c r="Y37" s="406" t="str">
        <f>Master!Y37</f>
        <v/>
      </c>
      <c r="Z37" s="406" t="str">
        <f>Master!Z37</f>
        <v/>
      </c>
      <c r="AA37" s="406" t="str">
        <f>Master!AA37</f>
        <v/>
      </c>
      <c r="AB37" s="406" t="str">
        <f>Master!AB37</f>
        <v/>
      </c>
      <c r="AC37" s="406" t="str">
        <f>Master!AC37</f>
        <v/>
      </c>
      <c r="AD37" s="406" t="str">
        <f>Master!AD37</f>
        <v/>
      </c>
      <c r="AE37" s="406" t="str">
        <f>Master!AE37</f>
        <v/>
      </c>
      <c r="AF37" s="406" t="str">
        <f>Master!AF37</f>
        <v/>
      </c>
      <c r="AG37" s="406" t="str">
        <f>Master!AG37</f>
        <v/>
      </c>
      <c r="AH37" s="88" t="str">
        <f>Master!AH37</f>
        <v/>
      </c>
      <c r="AI37" s="414" t="str">
        <f>Master!AI37</f>
        <v/>
      </c>
      <c r="AJ37" s="406" t="str">
        <f>Master!AJ37</f>
        <v/>
      </c>
      <c r="AK37" s="406">
        <f>Master!AK37</f>
        <v>0</v>
      </c>
      <c r="AL37" s="88" t="str">
        <f>Master!AL37</f>
        <v/>
      </c>
      <c r="AM37" s="416"/>
      <c r="AN37" s="416"/>
      <c r="AO37" s="416"/>
      <c r="AP37" s="416"/>
      <c r="AQ37" s="416"/>
      <c r="AR37" s="416">
        <f t="shared" si="1"/>
        <v>0</v>
      </c>
      <c r="AS37" s="417" t="str">
        <f t="shared" si="2"/>
        <v>#DIV/0!</v>
      </c>
      <c r="AT37" s="416">
        <f t="shared" si="3"/>
        <v>0</v>
      </c>
      <c r="AU37" s="417"/>
    </row>
    <row r="38" hidden="1">
      <c r="A38" s="88" t="str">
        <f>Master!A38</f>
        <v>VARI18037</v>
      </c>
      <c r="B38" s="414" t="str">
        <f>Master!B38</f>
        <v/>
      </c>
      <c r="C38" s="414" t="str">
        <f>Master!C38</f>
        <v/>
      </c>
      <c r="D38" s="88" t="str">
        <f>Master!D38</f>
        <v/>
      </c>
      <c r="E38" s="406" t="str">
        <f>Master!E38</f>
        <v/>
      </c>
      <c r="F38" s="406">
        <f>Master!F38</f>
        <v>0</v>
      </c>
      <c r="G38" s="88" t="str">
        <f>Master!G38</f>
        <v/>
      </c>
      <c r="H38" s="88" t="str">
        <f>Master!H38</f>
        <v/>
      </c>
      <c r="I38" s="88" t="str">
        <f>Master!I38</f>
        <v/>
      </c>
      <c r="J38" s="88" t="str">
        <f>Master!J38</f>
        <v>ARTELIER (INSTRUCTOR) PTE LTD</v>
      </c>
      <c r="K38" s="88" t="str">
        <f>Master!K38</f>
        <v/>
      </c>
      <c r="L38" s="88" t="str">
        <f>Master!L38</f>
        <v/>
      </c>
      <c r="M38" s="88" t="str">
        <f>Master!M38</f>
        <v/>
      </c>
      <c r="N38" s="88" t="str">
        <f>Master!N38</f>
        <v/>
      </c>
      <c r="O38" s="88" t="str">
        <f>Master!O38</f>
        <v/>
      </c>
      <c r="P38" s="88" t="str">
        <f>Master!P38</f>
        <v/>
      </c>
      <c r="Q38" s="88" t="str">
        <f>Master!Q38</f>
        <v/>
      </c>
      <c r="R38" s="406" t="str">
        <f>Master!R38</f>
        <v/>
      </c>
      <c r="S38" s="406">
        <f>Master!S38</f>
        <v>0</v>
      </c>
      <c r="T38" s="406" t="str">
        <f>Master!T38</f>
        <v/>
      </c>
      <c r="U38" s="406" t="str">
        <f>Master!U38</f>
        <v/>
      </c>
      <c r="V38" s="406" t="str">
        <f>Master!V38</f>
        <v/>
      </c>
      <c r="W38" s="406" t="str">
        <f>Master!W38</f>
        <v/>
      </c>
      <c r="X38" s="406" t="str">
        <f>Master!X38</f>
        <v/>
      </c>
      <c r="Y38" s="406" t="str">
        <f>Master!Y38</f>
        <v/>
      </c>
      <c r="Z38" s="406" t="str">
        <f>Master!Z38</f>
        <v/>
      </c>
      <c r="AA38" s="406" t="str">
        <f>Master!AA38</f>
        <v/>
      </c>
      <c r="AB38" s="406" t="str">
        <f>Master!AB38</f>
        <v/>
      </c>
      <c r="AC38" s="406" t="str">
        <f>Master!AC38</f>
        <v/>
      </c>
      <c r="AD38" s="406" t="str">
        <f>Master!AD38</f>
        <v/>
      </c>
      <c r="AE38" s="406" t="str">
        <f>Master!AE38</f>
        <v/>
      </c>
      <c r="AF38" s="406" t="str">
        <f>Master!AF38</f>
        <v/>
      </c>
      <c r="AG38" s="406" t="str">
        <f>Master!AG38</f>
        <v/>
      </c>
      <c r="AH38" s="88" t="str">
        <f>Master!AH38</f>
        <v/>
      </c>
      <c r="AI38" s="88" t="str">
        <f>Master!AI38</f>
        <v/>
      </c>
      <c r="AJ38" s="406" t="str">
        <f>Master!AJ38</f>
        <v/>
      </c>
      <c r="AK38" s="406">
        <f>Master!AK38</f>
        <v>0</v>
      </c>
      <c r="AL38" s="88" t="str">
        <f>Master!AL38</f>
        <v/>
      </c>
      <c r="AM38" s="416"/>
      <c r="AN38" s="416"/>
      <c r="AO38" s="416"/>
      <c r="AP38" s="416"/>
      <c r="AQ38" s="416"/>
      <c r="AR38" s="416">
        <f t="shared" si="1"/>
        <v>0</v>
      </c>
      <c r="AS38" s="417" t="str">
        <f t="shared" si="2"/>
        <v>#DIV/0!</v>
      </c>
      <c r="AT38" s="416">
        <f t="shared" si="3"/>
        <v>0</v>
      </c>
      <c r="AU38" s="417"/>
    </row>
    <row r="39" hidden="1">
      <c r="A39" s="88" t="str">
        <f>Master!A39</f>
        <v>VARI18038</v>
      </c>
      <c r="B39" s="414" t="str">
        <f>Master!B39</f>
        <v/>
      </c>
      <c r="C39" s="414" t="str">
        <f>Master!C39</f>
        <v/>
      </c>
      <c r="D39" s="88" t="str">
        <f>Master!D39</f>
        <v/>
      </c>
      <c r="E39" s="406" t="str">
        <f>Master!E39</f>
        <v/>
      </c>
      <c r="F39" s="406">
        <f>Master!F39</f>
        <v>0</v>
      </c>
      <c r="G39" s="88" t="str">
        <f>Master!G39</f>
        <v/>
      </c>
      <c r="H39" s="88" t="str">
        <f>Master!H39</f>
        <v/>
      </c>
      <c r="I39" s="88" t="str">
        <f>Master!I39</f>
        <v/>
      </c>
      <c r="J39" s="88" t="str">
        <f>Master!J39</f>
        <v>ARTELIER (INSTRUCTOR) PTE LTD</v>
      </c>
      <c r="K39" s="88" t="str">
        <f>Master!K39</f>
        <v/>
      </c>
      <c r="L39" s="88" t="str">
        <f>Master!L39</f>
        <v/>
      </c>
      <c r="M39" s="88" t="str">
        <f>Master!M39</f>
        <v/>
      </c>
      <c r="N39" s="88" t="str">
        <f>Master!N39</f>
        <v/>
      </c>
      <c r="O39" s="88" t="str">
        <f>Master!O39</f>
        <v/>
      </c>
      <c r="P39" s="88" t="str">
        <f>Master!P39</f>
        <v/>
      </c>
      <c r="Q39" s="88" t="str">
        <f>Master!Q39</f>
        <v/>
      </c>
      <c r="R39" s="406" t="str">
        <f>Master!R39</f>
        <v/>
      </c>
      <c r="S39" s="406">
        <f>Master!S39</f>
        <v>0</v>
      </c>
      <c r="T39" s="406" t="str">
        <f>Master!T39</f>
        <v/>
      </c>
      <c r="U39" s="406" t="str">
        <f>Master!U39</f>
        <v/>
      </c>
      <c r="V39" s="406" t="str">
        <f>Master!V39</f>
        <v/>
      </c>
      <c r="W39" s="406" t="str">
        <f>Master!W39</f>
        <v/>
      </c>
      <c r="X39" s="406" t="str">
        <f>Master!X39</f>
        <v/>
      </c>
      <c r="Y39" s="406" t="str">
        <f>Master!Y39</f>
        <v/>
      </c>
      <c r="Z39" s="406" t="str">
        <f>Master!Z39</f>
        <v/>
      </c>
      <c r="AA39" s="406" t="str">
        <f>Master!AA39</f>
        <v/>
      </c>
      <c r="AB39" s="406" t="str">
        <f>Master!AB39</f>
        <v/>
      </c>
      <c r="AC39" s="406" t="str">
        <f>Master!AC39</f>
        <v/>
      </c>
      <c r="AD39" s="406" t="str">
        <f>Master!AD39</f>
        <v/>
      </c>
      <c r="AE39" s="406" t="str">
        <f>Master!AE39</f>
        <v/>
      </c>
      <c r="AF39" s="406" t="str">
        <f>Master!AF39</f>
        <v/>
      </c>
      <c r="AG39" s="406" t="str">
        <f>Master!AG39</f>
        <v/>
      </c>
      <c r="AH39" s="88" t="str">
        <f>Master!AH39</f>
        <v/>
      </c>
      <c r="AI39" s="414" t="str">
        <f>Master!AI39</f>
        <v/>
      </c>
      <c r="AJ39" s="406" t="str">
        <f>Master!AJ39</f>
        <v/>
      </c>
      <c r="AK39" s="406">
        <f>Master!AK39</f>
        <v>0</v>
      </c>
      <c r="AL39" s="88" t="str">
        <f>Master!AL39</f>
        <v/>
      </c>
      <c r="AM39" s="416"/>
      <c r="AN39" s="416"/>
      <c r="AO39" s="416"/>
      <c r="AP39" s="416"/>
      <c r="AQ39" s="416"/>
      <c r="AR39" s="416">
        <f t="shared" si="1"/>
        <v>0</v>
      </c>
      <c r="AS39" s="417" t="str">
        <f t="shared" si="2"/>
        <v>#DIV/0!</v>
      </c>
      <c r="AT39" s="416">
        <f t="shared" si="3"/>
        <v>0</v>
      </c>
      <c r="AU39" s="417"/>
    </row>
    <row r="40" hidden="1">
      <c r="A40" s="88" t="str">
        <f>Master!A40</f>
        <v>VARI18039</v>
      </c>
      <c r="B40" s="414" t="str">
        <f>Master!B40</f>
        <v/>
      </c>
      <c r="C40" s="414" t="str">
        <f>Master!C40</f>
        <v/>
      </c>
      <c r="D40" s="88" t="str">
        <f>Master!D40</f>
        <v/>
      </c>
      <c r="E40" s="406" t="str">
        <f>Master!E40</f>
        <v/>
      </c>
      <c r="F40" s="406">
        <f>Master!F40</f>
        <v>0</v>
      </c>
      <c r="G40" s="88" t="str">
        <f>Master!G40</f>
        <v/>
      </c>
      <c r="H40" s="88" t="str">
        <f>Master!H40</f>
        <v/>
      </c>
      <c r="I40" s="88" t="str">
        <f>Master!I40</f>
        <v/>
      </c>
      <c r="J40" s="88" t="str">
        <f>Master!J40</f>
        <v>ARTELIER (INSTRUCTOR) PTE LTD</v>
      </c>
      <c r="K40" s="88" t="str">
        <f>Master!K40</f>
        <v/>
      </c>
      <c r="L40" s="88" t="str">
        <f>Master!L40</f>
        <v/>
      </c>
      <c r="M40" s="88" t="str">
        <f>Master!M40</f>
        <v/>
      </c>
      <c r="N40" s="88" t="str">
        <f>Master!N40</f>
        <v/>
      </c>
      <c r="O40" s="88" t="str">
        <f>Master!O40</f>
        <v/>
      </c>
      <c r="P40" s="88" t="str">
        <f>Master!P40</f>
        <v/>
      </c>
      <c r="Q40" s="88" t="str">
        <f>Master!Q40</f>
        <v/>
      </c>
      <c r="R40" s="406" t="str">
        <f>Master!R40</f>
        <v/>
      </c>
      <c r="S40" s="406">
        <f>Master!S40</f>
        <v>0</v>
      </c>
      <c r="T40" s="406" t="str">
        <f>Master!T40</f>
        <v/>
      </c>
      <c r="U40" s="406" t="str">
        <f>Master!U40</f>
        <v/>
      </c>
      <c r="V40" s="406" t="str">
        <f>Master!V40</f>
        <v/>
      </c>
      <c r="W40" s="406" t="str">
        <f>Master!W40</f>
        <v/>
      </c>
      <c r="X40" s="406" t="str">
        <f>Master!X40</f>
        <v/>
      </c>
      <c r="Y40" s="406" t="str">
        <f>Master!Y40</f>
        <v/>
      </c>
      <c r="Z40" s="406" t="str">
        <f>Master!Z40</f>
        <v/>
      </c>
      <c r="AA40" s="406" t="str">
        <f>Master!AA40</f>
        <v/>
      </c>
      <c r="AB40" s="406" t="str">
        <f>Master!AB40</f>
        <v/>
      </c>
      <c r="AC40" s="406" t="str">
        <f>Master!AC40</f>
        <v/>
      </c>
      <c r="AD40" s="406" t="str">
        <f>Master!AD40</f>
        <v/>
      </c>
      <c r="AE40" s="406" t="str">
        <f>Master!AE40</f>
        <v/>
      </c>
      <c r="AF40" s="406" t="str">
        <f>Master!AF40</f>
        <v/>
      </c>
      <c r="AG40" s="406" t="str">
        <f>Master!AG40</f>
        <v/>
      </c>
      <c r="AH40" s="88" t="str">
        <f>Master!AH40</f>
        <v/>
      </c>
      <c r="AI40" s="88" t="str">
        <f>Master!AI40</f>
        <v/>
      </c>
      <c r="AJ40" s="406" t="str">
        <f>Master!AJ40</f>
        <v/>
      </c>
      <c r="AK40" s="406">
        <f>Master!AK40</f>
        <v>0</v>
      </c>
      <c r="AL40" s="88" t="str">
        <f>Master!AL40</f>
        <v/>
      </c>
      <c r="AM40" s="416"/>
      <c r="AN40" s="416"/>
      <c r="AO40" s="416"/>
      <c r="AP40" s="416"/>
      <c r="AQ40" s="416"/>
      <c r="AR40" s="416">
        <f t="shared" si="1"/>
        <v>0</v>
      </c>
      <c r="AS40" s="417" t="str">
        <f t="shared" si="2"/>
        <v>#DIV/0!</v>
      </c>
      <c r="AT40" s="416">
        <f t="shared" si="3"/>
        <v>0</v>
      </c>
      <c r="AU40" s="417"/>
    </row>
    <row r="41" hidden="1">
      <c r="A41" s="88" t="str">
        <f>Master!A41</f>
        <v>VARI18040</v>
      </c>
      <c r="B41" s="414" t="str">
        <f>Master!B41</f>
        <v/>
      </c>
      <c r="C41" s="414" t="str">
        <f>Master!C41</f>
        <v/>
      </c>
      <c r="D41" s="88" t="str">
        <f>Master!D41</f>
        <v/>
      </c>
      <c r="E41" s="406" t="str">
        <f>Master!E41</f>
        <v/>
      </c>
      <c r="F41" s="406">
        <f>Master!F41</f>
        <v>0</v>
      </c>
      <c r="G41" s="88" t="str">
        <f>Master!G41</f>
        <v/>
      </c>
      <c r="H41" s="88" t="str">
        <f>Master!H41</f>
        <v/>
      </c>
      <c r="I41" s="88" t="str">
        <f>Master!I41</f>
        <v/>
      </c>
      <c r="J41" s="88" t="str">
        <f>Master!J41</f>
        <v>ARTELIER (INSTRUCTOR) PTE LTD</v>
      </c>
      <c r="K41" s="88" t="str">
        <f>Master!K41</f>
        <v/>
      </c>
      <c r="L41" s="88" t="str">
        <f>Master!L41</f>
        <v/>
      </c>
      <c r="M41" s="88" t="str">
        <f>Master!M41</f>
        <v/>
      </c>
      <c r="N41" s="88" t="str">
        <f>Master!N41</f>
        <v/>
      </c>
      <c r="O41" s="88" t="str">
        <f>Master!O41</f>
        <v/>
      </c>
      <c r="P41" s="88" t="str">
        <f>Master!P41</f>
        <v/>
      </c>
      <c r="Q41" s="88" t="str">
        <f>Master!Q41</f>
        <v/>
      </c>
      <c r="R41" s="406" t="str">
        <f>Master!R41</f>
        <v/>
      </c>
      <c r="S41" s="406">
        <f>Master!S41</f>
        <v>0</v>
      </c>
      <c r="T41" s="406" t="str">
        <f>Master!T41</f>
        <v/>
      </c>
      <c r="U41" s="406" t="str">
        <f>Master!U41</f>
        <v/>
      </c>
      <c r="V41" s="406" t="str">
        <f>Master!V41</f>
        <v/>
      </c>
      <c r="W41" s="406" t="str">
        <f>Master!W41</f>
        <v/>
      </c>
      <c r="X41" s="406" t="str">
        <f>Master!X41</f>
        <v/>
      </c>
      <c r="Y41" s="406" t="str">
        <f>Master!Y41</f>
        <v/>
      </c>
      <c r="Z41" s="406" t="str">
        <f>Master!Z41</f>
        <v/>
      </c>
      <c r="AA41" s="406" t="str">
        <f>Master!AA41</f>
        <v/>
      </c>
      <c r="AB41" s="406" t="str">
        <f>Master!AB41</f>
        <v/>
      </c>
      <c r="AC41" s="406" t="str">
        <f>Master!AC41</f>
        <v/>
      </c>
      <c r="AD41" s="406" t="str">
        <f>Master!AD41</f>
        <v/>
      </c>
      <c r="AE41" s="406" t="str">
        <f>Master!AE41</f>
        <v/>
      </c>
      <c r="AF41" s="406" t="str">
        <f>Master!AF41</f>
        <v/>
      </c>
      <c r="AG41" s="406" t="str">
        <f>Master!AG41</f>
        <v/>
      </c>
      <c r="AH41" s="88" t="str">
        <f>Master!AH41</f>
        <v/>
      </c>
      <c r="AI41" s="414" t="str">
        <f>Master!AI41</f>
        <v/>
      </c>
      <c r="AJ41" s="406" t="str">
        <f>Master!AJ41</f>
        <v/>
      </c>
      <c r="AK41" s="406">
        <f>Master!AK41</f>
        <v>0</v>
      </c>
      <c r="AL41" s="88" t="str">
        <f>Master!AL41</f>
        <v/>
      </c>
      <c r="AM41" s="416"/>
      <c r="AN41" s="416"/>
      <c r="AO41" s="416"/>
      <c r="AP41" s="416"/>
      <c r="AQ41" s="416"/>
      <c r="AR41" s="416">
        <f t="shared" si="1"/>
        <v>0</v>
      </c>
      <c r="AS41" s="417" t="str">
        <f t="shared" si="2"/>
        <v>#DIV/0!</v>
      </c>
      <c r="AT41" s="416">
        <f t="shared" si="3"/>
        <v>0</v>
      </c>
      <c r="AU41" s="417"/>
    </row>
    <row r="42" hidden="1">
      <c r="A42" s="88" t="str">
        <f>Master!A42</f>
        <v>VARI18041</v>
      </c>
      <c r="B42" s="414" t="str">
        <f>Master!B42</f>
        <v/>
      </c>
      <c r="C42" s="414" t="str">
        <f>Master!C42</f>
        <v/>
      </c>
      <c r="D42" s="88" t="str">
        <f>Master!D42</f>
        <v/>
      </c>
      <c r="E42" s="406" t="str">
        <f>Master!E42</f>
        <v/>
      </c>
      <c r="F42" s="406">
        <f>Master!F42</f>
        <v>0</v>
      </c>
      <c r="G42" s="88" t="str">
        <f>Master!G42</f>
        <v/>
      </c>
      <c r="H42" s="88" t="str">
        <f>Master!H42</f>
        <v/>
      </c>
      <c r="I42" s="88" t="str">
        <f>Master!I42</f>
        <v/>
      </c>
      <c r="J42" s="88" t="str">
        <f>Master!J42</f>
        <v>ARTELIER (INSTRUCTOR) PTE LTD</v>
      </c>
      <c r="K42" s="88" t="str">
        <f>Master!K42</f>
        <v/>
      </c>
      <c r="L42" s="88" t="str">
        <f>Master!L42</f>
        <v/>
      </c>
      <c r="M42" s="88" t="str">
        <f>Master!M42</f>
        <v/>
      </c>
      <c r="N42" s="88" t="str">
        <f>Master!N42</f>
        <v/>
      </c>
      <c r="O42" s="88" t="str">
        <f>Master!O42</f>
        <v/>
      </c>
      <c r="P42" s="88" t="str">
        <f>Master!P42</f>
        <v/>
      </c>
      <c r="Q42" s="88" t="str">
        <f>Master!Q42</f>
        <v/>
      </c>
      <c r="R42" s="406" t="str">
        <f>Master!R42</f>
        <v/>
      </c>
      <c r="S42" s="406">
        <f>Master!S42</f>
        <v>0</v>
      </c>
      <c r="T42" s="406" t="str">
        <f>Master!T42</f>
        <v/>
      </c>
      <c r="U42" s="406" t="str">
        <f>Master!U42</f>
        <v/>
      </c>
      <c r="V42" s="406" t="str">
        <f>Master!V42</f>
        <v/>
      </c>
      <c r="W42" s="406" t="str">
        <f>Master!W42</f>
        <v/>
      </c>
      <c r="X42" s="406" t="str">
        <f>Master!X42</f>
        <v/>
      </c>
      <c r="Y42" s="406" t="str">
        <f>Master!Y42</f>
        <v/>
      </c>
      <c r="Z42" s="406" t="str">
        <f>Master!Z42</f>
        <v/>
      </c>
      <c r="AA42" s="406" t="str">
        <f>Master!AA42</f>
        <v/>
      </c>
      <c r="AB42" s="406" t="str">
        <f>Master!AB42</f>
        <v/>
      </c>
      <c r="AC42" s="406" t="str">
        <f>Master!AC42</f>
        <v/>
      </c>
      <c r="AD42" s="406" t="str">
        <f>Master!AD42</f>
        <v/>
      </c>
      <c r="AE42" s="406" t="str">
        <f>Master!AE42</f>
        <v/>
      </c>
      <c r="AF42" s="406" t="str">
        <f>Master!AF42</f>
        <v/>
      </c>
      <c r="AG42" s="406" t="str">
        <f>Master!AG42</f>
        <v/>
      </c>
      <c r="AH42" s="88" t="str">
        <f>Master!AH42</f>
        <v/>
      </c>
      <c r="AI42" s="88" t="str">
        <f>Master!AI42</f>
        <v/>
      </c>
      <c r="AJ42" s="406" t="str">
        <f>Master!AJ42</f>
        <v/>
      </c>
      <c r="AK42" s="406">
        <f>Master!AK42</f>
        <v>0</v>
      </c>
      <c r="AL42" s="88" t="str">
        <f>Master!AL42</f>
        <v/>
      </c>
      <c r="AM42" s="416"/>
      <c r="AN42" s="416"/>
      <c r="AO42" s="416"/>
      <c r="AP42" s="416"/>
      <c r="AQ42" s="416"/>
      <c r="AR42" s="416">
        <f t="shared" si="1"/>
        <v>0</v>
      </c>
      <c r="AS42" s="417" t="str">
        <f t="shared" si="2"/>
        <v>#DIV/0!</v>
      </c>
      <c r="AT42" s="416">
        <f t="shared" si="3"/>
        <v>0</v>
      </c>
      <c r="AU42" s="417"/>
    </row>
    <row r="43" hidden="1">
      <c r="A43" s="88" t="str">
        <f>Master!A43</f>
        <v>VARI18042</v>
      </c>
      <c r="B43" s="414" t="str">
        <f>Master!B43</f>
        <v/>
      </c>
      <c r="C43" s="414" t="str">
        <f>Master!C43</f>
        <v/>
      </c>
      <c r="D43" s="88" t="str">
        <f>Master!D43</f>
        <v/>
      </c>
      <c r="E43" s="406" t="str">
        <f>Master!E43</f>
        <v/>
      </c>
      <c r="F43" s="406">
        <f>Master!F43</f>
        <v>0</v>
      </c>
      <c r="G43" s="88" t="str">
        <f>Master!G43</f>
        <v/>
      </c>
      <c r="H43" s="88" t="str">
        <f>Master!H43</f>
        <v/>
      </c>
      <c r="I43" s="88" t="str">
        <f>Master!I43</f>
        <v/>
      </c>
      <c r="J43" s="88" t="str">
        <f>Master!J43</f>
        <v>ARTELIER (INSTRUCTOR) PTE LTD</v>
      </c>
      <c r="K43" s="88" t="str">
        <f>Master!K43</f>
        <v/>
      </c>
      <c r="L43" s="88" t="str">
        <f>Master!L43</f>
        <v/>
      </c>
      <c r="M43" s="88" t="str">
        <f>Master!M43</f>
        <v/>
      </c>
      <c r="N43" s="88" t="str">
        <f>Master!N43</f>
        <v/>
      </c>
      <c r="O43" s="88" t="str">
        <f>Master!O43</f>
        <v/>
      </c>
      <c r="P43" s="88" t="str">
        <f>Master!P43</f>
        <v/>
      </c>
      <c r="Q43" s="88" t="str">
        <f>Master!Q43</f>
        <v/>
      </c>
      <c r="R43" s="406" t="str">
        <f>Master!R43</f>
        <v/>
      </c>
      <c r="S43" s="406">
        <f>Master!S43</f>
        <v>0</v>
      </c>
      <c r="T43" s="406" t="str">
        <f>Master!T43</f>
        <v/>
      </c>
      <c r="U43" s="406" t="str">
        <f>Master!U43</f>
        <v/>
      </c>
      <c r="V43" s="406" t="str">
        <f>Master!V43</f>
        <v/>
      </c>
      <c r="W43" s="406" t="str">
        <f>Master!W43</f>
        <v/>
      </c>
      <c r="X43" s="406" t="str">
        <f>Master!X43</f>
        <v/>
      </c>
      <c r="Y43" s="406" t="str">
        <f>Master!Y43</f>
        <v/>
      </c>
      <c r="Z43" s="406" t="str">
        <f>Master!Z43</f>
        <v/>
      </c>
      <c r="AA43" s="406" t="str">
        <f>Master!AA43</f>
        <v/>
      </c>
      <c r="AB43" s="406" t="str">
        <f>Master!AB43</f>
        <v/>
      </c>
      <c r="AC43" s="406" t="str">
        <f>Master!AC43</f>
        <v/>
      </c>
      <c r="AD43" s="406" t="str">
        <f>Master!AD43</f>
        <v/>
      </c>
      <c r="AE43" s="406" t="str">
        <f>Master!AE43</f>
        <v/>
      </c>
      <c r="AF43" s="406" t="str">
        <f>Master!AF43</f>
        <v/>
      </c>
      <c r="AG43" s="406" t="str">
        <f>Master!AG43</f>
        <v/>
      </c>
      <c r="AH43" s="88" t="str">
        <f>Master!AH43</f>
        <v/>
      </c>
      <c r="AI43" s="414" t="str">
        <f>Master!AI43</f>
        <v/>
      </c>
      <c r="AJ43" s="406" t="str">
        <f>Master!AJ43</f>
        <v/>
      </c>
      <c r="AK43" s="406">
        <f>Master!AK43</f>
        <v>0</v>
      </c>
      <c r="AL43" s="88" t="str">
        <f>Master!AL43</f>
        <v/>
      </c>
      <c r="AM43" s="416"/>
      <c r="AN43" s="416"/>
      <c r="AO43" s="416"/>
      <c r="AP43" s="416"/>
      <c r="AQ43" s="416"/>
      <c r="AR43" s="416">
        <f t="shared" si="1"/>
        <v>0</v>
      </c>
      <c r="AS43" s="417" t="str">
        <f t="shared" si="2"/>
        <v>#DIV/0!</v>
      </c>
      <c r="AT43" s="416">
        <f t="shared" si="3"/>
        <v>0</v>
      </c>
      <c r="AU43" s="417"/>
    </row>
    <row r="44" hidden="1">
      <c r="A44" s="88" t="str">
        <f>Master!A44</f>
        <v>VARI18043</v>
      </c>
      <c r="B44" s="414" t="str">
        <f>Master!B44</f>
        <v/>
      </c>
      <c r="C44" s="414" t="str">
        <f>Master!C44</f>
        <v/>
      </c>
      <c r="D44" s="88" t="str">
        <f>Master!D44</f>
        <v/>
      </c>
      <c r="E44" s="406" t="str">
        <f>Master!E44</f>
        <v/>
      </c>
      <c r="F44" s="406">
        <f>Master!F44</f>
        <v>0</v>
      </c>
      <c r="G44" s="88" t="str">
        <f>Master!G44</f>
        <v/>
      </c>
      <c r="H44" s="88" t="str">
        <f>Master!H44</f>
        <v/>
      </c>
      <c r="I44" s="88" t="str">
        <f>Master!I44</f>
        <v/>
      </c>
      <c r="J44" s="88" t="str">
        <f>Master!J44</f>
        <v>ARTELIER (INSTRUCTOR) PTE LTD</v>
      </c>
      <c r="K44" s="88" t="str">
        <f>Master!K44</f>
        <v/>
      </c>
      <c r="L44" s="88" t="str">
        <f>Master!L44</f>
        <v/>
      </c>
      <c r="M44" s="88" t="str">
        <f>Master!M44</f>
        <v/>
      </c>
      <c r="N44" s="88" t="str">
        <f>Master!N44</f>
        <v/>
      </c>
      <c r="O44" s="88" t="str">
        <f>Master!O44</f>
        <v/>
      </c>
      <c r="P44" s="88" t="str">
        <f>Master!P44</f>
        <v/>
      </c>
      <c r="Q44" s="88" t="str">
        <f>Master!Q44</f>
        <v/>
      </c>
      <c r="R44" s="406" t="str">
        <f>Master!R44</f>
        <v/>
      </c>
      <c r="S44" s="406">
        <f>Master!S44</f>
        <v>0</v>
      </c>
      <c r="T44" s="406" t="str">
        <f>Master!T44</f>
        <v/>
      </c>
      <c r="U44" s="406" t="str">
        <f>Master!U44</f>
        <v/>
      </c>
      <c r="V44" s="406" t="str">
        <f>Master!V44</f>
        <v/>
      </c>
      <c r="W44" s="406" t="str">
        <f>Master!W44</f>
        <v/>
      </c>
      <c r="X44" s="406" t="str">
        <f>Master!X44</f>
        <v/>
      </c>
      <c r="Y44" s="406" t="str">
        <f>Master!Y44</f>
        <v/>
      </c>
      <c r="Z44" s="406" t="str">
        <f>Master!Z44</f>
        <v/>
      </c>
      <c r="AA44" s="406" t="str">
        <f>Master!AA44</f>
        <v/>
      </c>
      <c r="AB44" s="406" t="str">
        <f>Master!AB44</f>
        <v/>
      </c>
      <c r="AC44" s="406" t="str">
        <f>Master!AC44</f>
        <v/>
      </c>
      <c r="AD44" s="406" t="str">
        <f>Master!AD44</f>
        <v/>
      </c>
      <c r="AE44" s="406" t="str">
        <f>Master!AE44</f>
        <v/>
      </c>
      <c r="AF44" s="406" t="str">
        <f>Master!AF44</f>
        <v/>
      </c>
      <c r="AG44" s="406" t="str">
        <f>Master!AG44</f>
        <v/>
      </c>
      <c r="AH44" s="88" t="str">
        <f>Master!AH44</f>
        <v/>
      </c>
      <c r="AI44" s="88" t="str">
        <f>Master!AI44</f>
        <v/>
      </c>
      <c r="AJ44" s="406" t="str">
        <f>Master!AJ44</f>
        <v/>
      </c>
      <c r="AK44" s="406">
        <f>Master!AK44</f>
        <v>0</v>
      </c>
      <c r="AL44" s="88" t="str">
        <f>Master!AL44</f>
        <v/>
      </c>
      <c r="AM44" s="416"/>
      <c r="AN44" s="416"/>
      <c r="AO44" s="416"/>
      <c r="AP44" s="416"/>
      <c r="AQ44" s="416"/>
      <c r="AR44" s="416">
        <f t="shared" si="1"/>
        <v>0</v>
      </c>
      <c r="AS44" s="417" t="str">
        <f t="shared" si="2"/>
        <v>#DIV/0!</v>
      </c>
      <c r="AT44" s="416">
        <f t="shared" si="3"/>
        <v>0</v>
      </c>
      <c r="AU44" s="417"/>
    </row>
    <row r="45" hidden="1">
      <c r="A45" s="88" t="str">
        <f>Master!A45</f>
        <v>VARI18044</v>
      </c>
      <c r="B45" s="414" t="str">
        <f>Master!B45</f>
        <v/>
      </c>
      <c r="C45" s="414" t="str">
        <f>Master!C45</f>
        <v/>
      </c>
      <c r="D45" s="88" t="str">
        <f>Master!D45</f>
        <v/>
      </c>
      <c r="E45" s="406" t="str">
        <f>Master!E45</f>
        <v/>
      </c>
      <c r="F45" s="406">
        <f>Master!F45</f>
        <v>0</v>
      </c>
      <c r="G45" s="88" t="str">
        <f>Master!G45</f>
        <v/>
      </c>
      <c r="H45" s="88" t="str">
        <f>Master!H45</f>
        <v/>
      </c>
      <c r="I45" s="88" t="str">
        <f>Master!I45</f>
        <v/>
      </c>
      <c r="J45" s="88" t="str">
        <f>Master!J45</f>
        <v>ARTELIER (INSTRUCTOR) PTE LTD</v>
      </c>
      <c r="K45" s="88" t="str">
        <f>Master!K45</f>
        <v/>
      </c>
      <c r="L45" s="88" t="str">
        <f>Master!L45</f>
        <v/>
      </c>
      <c r="M45" s="88" t="str">
        <f>Master!M45</f>
        <v/>
      </c>
      <c r="N45" s="88" t="str">
        <f>Master!N45</f>
        <v/>
      </c>
      <c r="O45" s="88" t="str">
        <f>Master!O45</f>
        <v/>
      </c>
      <c r="P45" s="88" t="str">
        <f>Master!P45</f>
        <v/>
      </c>
      <c r="Q45" s="88" t="str">
        <f>Master!Q45</f>
        <v/>
      </c>
      <c r="R45" s="406" t="str">
        <f>Master!R45</f>
        <v/>
      </c>
      <c r="S45" s="406">
        <f>Master!S45</f>
        <v>0</v>
      </c>
      <c r="T45" s="406" t="str">
        <f>Master!T45</f>
        <v/>
      </c>
      <c r="U45" s="406" t="str">
        <f>Master!U45</f>
        <v/>
      </c>
      <c r="V45" s="406" t="str">
        <f>Master!V45</f>
        <v/>
      </c>
      <c r="W45" s="406" t="str">
        <f>Master!W45</f>
        <v/>
      </c>
      <c r="X45" s="406" t="str">
        <f>Master!X45</f>
        <v/>
      </c>
      <c r="Y45" s="406" t="str">
        <f>Master!Y45</f>
        <v/>
      </c>
      <c r="Z45" s="406" t="str">
        <f>Master!Z45</f>
        <v/>
      </c>
      <c r="AA45" s="406" t="str">
        <f>Master!AA45</f>
        <v/>
      </c>
      <c r="AB45" s="406" t="str">
        <f>Master!AB45</f>
        <v/>
      </c>
      <c r="AC45" s="406" t="str">
        <f>Master!AC45</f>
        <v/>
      </c>
      <c r="AD45" s="406" t="str">
        <f>Master!AD45</f>
        <v/>
      </c>
      <c r="AE45" s="406" t="str">
        <f>Master!AE45</f>
        <v/>
      </c>
      <c r="AF45" s="406" t="str">
        <f>Master!AF45</f>
        <v/>
      </c>
      <c r="AG45" s="406" t="str">
        <f>Master!AG45</f>
        <v/>
      </c>
      <c r="AH45" s="88" t="str">
        <f>Master!AH45</f>
        <v/>
      </c>
      <c r="AI45" s="414" t="str">
        <f>Master!AI45</f>
        <v/>
      </c>
      <c r="AJ45" s="406" t="str">
        <f>Master!AJ45</f>
        <v/>
      </c>
      <c r="AK45" s="406">
        <f>Master!AK45</f>
        <v>0</v>
      </c>
      <c r="AL45" s="88" t="str">
        <f>Master!AL45</f>
        <v/>
      </c>
      <c r="AM45" s="416"/>
      <c r="AN45" s="416"/>
      <c r="AO45" s="416"/>
      <c r="AP45" s="416"/>
      <c r="AQ45" s="416"/>
      <c r="AR45" s="416">
        <f t="shared" si="1"/>
        <v>0</v>
      </c>
      <c r="AS45" s="417" t="str">
        <f t="shared" si="2"/>
        <v>#DIV/0!</v>
      </c>
      <c r="AT45" s="416">
        <f t="shared" si="3"/>
        <v>0</v>
      </c>
      <c r="AU45" s="417"/>
    </row>
    <row r="46" hidden="1">
      <c r="A46" s="88" t="str">
        <f>Master!A46</f>
        <v>VARI18045</v>
      </c>
      <c r="B46" s="414" t="str">
        <f>Master!B46</f>
        <v/>
      </c>
      <c r="C46" s="414" t="str">
        <f>Master!C46</f>
        <v/>
      </c>
      <c r="D46" s="88" t="str">
        <f>Master!D46</f>
        <v/>
      </c>
      <c r="E46" s="406" t="str">
        <f>Master!E46</f>
        <v/>
      </c>
      <c r="F46" s="406">
        <f>Master!F46</f>
        <v>0</v>
      </c>
      <c r="G46" s="88" t="str">
        <f>Master!G46</f>
        <v/>
      </c>
      <c r="H46" s="88" t="str">
        <f>Master!H46</f>
        <v/>
      </c>
      <c r="I46" s="88" t="str">
        <f>Master!I46</f>
        <v/>
      </c>
      <c r="J46" s="88" t="str">
        <f>Master!J46</f>
        <v>ARTELIER (INSTRUCTOR) PTE LTD</v>
      </c>
      <c r="K46" s="88" t="str">
        <f>Master!K46</f>
        <v/>
      </c>
      <c r="L46" s="88" t="str">
        <f>Master!L46</f>
        <v/>
      </c>
      <c r="M46" s="88" t="str">
        <f>Master!M46</f>
        <v/>
      </c>
      <c r="N46" s="88" t="str">
        <f>Master!N46</f>
        <v/>
      </c>
      <c r="O46" s="88" t="str">
        <f>Master!O46</f>
        <v/>
      </c>
      <c r="P46" s="88" t="str">
        <f>Master!P46</f>
        <v/>
      </c>
      <c r="Q46" s="88" t="str">
        <f>Master!Q46</f>
        <v/>
      </c>
      <c r="R46" s="406" t="str">
        <f>Master!R46</f>
        <v/>
      </c>
      <c r="S46" s="406">
        <f>Master!S46</f>
        <v>0</v>
      </c>
      <c r="T46" s="406" t="str">
        <f>Master!T46</f>
        <v/>
      </c>
      <c r="U46" s="406" t="str">
        <f>Master!U46</f>
        <v/>
      </c>
      <c r="V46" s="406" t="str">
        <f>Master!V46</f>
        <v/>
      </c>
      <c r="W46" s="406" t="str">
        <f>Master!W46</f>
        <v/>
      </c>
      <c r="X46" s="406" t="str">
        <f>Master!X46</f>
        <v/>
      </c>
      <c r="Y46" s="406" t="str">
        <f>Master!Y46</f>
        <v/>
      </c>
      <c r="Z46" s="406" t="str">
        <f>Master!Z46</f>
        <v/>
      </c>
      <c r="AA46" s="406" t="str">
        <f>Master!AA46</f>
        <v/>
      </c>
      <c r="AB46" s="406" t="str">
        <f>Master!AB46</f>
        <v/>
      </c>
      <c r="AC46" s="406" t="str">
        <f>Master!AC46</f>
        <v/>
      </c>
      <c r="AD46" s="406" t="str">
        <f>Master!AD46</f>
        <v/>
      </c>
      <c r="AE46" s="406" t="str">
        <f>Master!AE46</f>
        <v/>
      </c>
      <c r="AF46" s="406" t="str">
        <f>Master!AF46</f>
        <v/>
      </c>
      <c r="AG46" s="406" t="str">
        <f>Master!AG46</f>
        <v/>
      </c>
      <c r="AH46" s="88" t="str">
        <f>Master!AH46</f>
        <v/>
      </c>
      <c r="AI46" s="88" t="str">
        <f>Master!AI46</f>
        <v/>
      </c>
      <c r="AJ46" s="406" t="str">
        <f>Master!AJ46</f>
        <v/>
      </c>
      <c r="AK46" s="406">
        <f>Master!AK46</f>
        <v>0</v>
      </c>
      <c r="AL46" s="88" t="str">
        <f>Master!AL46</f>
        <v/>
      </c>
      <c r="AM46" s="416"/>
      <c r="AN46" s="416"/>
      <c r="AO46" s="416"/>
      <c r="AP46" s="416"/>
      <c r="AQ46" s="416"/>
      <c r="AR46" s="416">
        <f t="shared" si="1"/>
        <v>0</v>
      </c>
      <c r="AS46" s="417" t="str">
        <f t="shared" si="2"/>
        <v>#DIV/0!</v>
      </c>
      <c r="AT46" s="416">
        <f t="shared" si="3"/>
        <v>0</v>
      </c>
      <c r="AU46" s="417"/>
    </row>
    <row r="47" hidden="1">
      <c r="A47" s="88" t="str">
        <f>Master!A47</f>
        <v>VARI18046</v>
      </c>
      <c r="B47" s="414" t="str">
        <f>Master!B47</f>
        <v/>
      </c>
      <c r="C47" s="414" t="str">
        <f>Master!C47</f>
        <v/>
      </c>
      <c r="D47" s="88" t="str">
        <f>Master!D47</f>
        <v/>
      </c>
      <c r="E47" s="406" t="str">
        <f>Master!E47</f>
        <v/>
      </c>
      <c r="F47" s="406">
        <f>Master!F47</f>
        <v>0</v>
      </c>
      <c r="G47" s="88" t="str">
        <f>Master!G47</f>
        <v/>
      </c>
      <c r="H47" s="88" t="str">
        <f>Master!H47</f>
        <v/>
      </c>
      <c r="I47" s="88" t="str">
        <f>Master!I47</f>
        <v/>
      </c>
      <c r="J47" s="88" t="str">
        <f>Master!J47</f>
        <v>ARTELIER (INSTRUCTOR) PTE LTD</v>
      </c>
      <c r="K47" s="88" t="str">
        <f>Master!K47</f>
        <v/>
      </c>
      <c r="L47" s="88" t="str">
        <f>Master!L47</f>
        <v/>
      </c>
      <c r="M47" s="88" t="str">
        <f>Master!M47</f>
        <v/>
      </c>
      <c r="N47" s="88" t="str">
        <f>Master!N47</f>
        <v/>
      </c>
      <c r="O47" s="88" t="str">
        <f>Master!O47</f>
        <v/>
      </c>
      <c r="P47" s="88" t="str">
        <f>Master!P47</f>
        <v/>
      </c>
      <c r="Q47" s="88" t="str">
        <f>Master!Q47</f>
        <v/>
      </c>
      <c r="R47" s="406" t="str">
        <f>Master!R47</f>
        <v/>
      </c>
      <c r="S47" s="406">
        <f>Master!S47</f>
        <v>0</v>
      </c>
      <c r="T47" s="406" t="str">
        <f>Master!T47</f>
        <v/>
      </c>
      <c r="U47" s="406" t="str">
        <f>Master!U47</f>
        <v/>
      </c>
      <c r="V47" s="406" t="str">
        <f>Master!V47</f>
        <v/>
      </c>
      <c r="W47" s="406" t="str">
        <f>Master!W47</f>
        <v/>
      </c>
      <c r="X47" s="406" t="str">
        <f>Master!X47</f>
        <v/>
      </c>
      <c r="Y47" s="406" t="str">
        <f>Master!Y47</f>
        <v/>
      </c>
      <c r="Z47" s="406" t="str">
        <f>Master!Z47</f>
        <v/>
      </c>
      <c r="AA47" s="406" t="str">
        <f>Master!AA47</f>
        <v/>
      </c>
      <c r="AB47" s="406" t="str">
        <f>Master!AB47</f>
        <v/>
      </c>
      <c r="AC47" s="406" t="str">
        <f>Master!AC47</f>
        <v/>
      </c>
      <c r="AD47" s="406" t="str">
        <f>Master!AD47</f>
        <v/>
      </c>
      <c r="AE47" s="406" t="str">
        <f>Master!AE47</f>
        <v/>
      </c>
      <c r="AF47" s="406" t="str">
        <f>Master!AF47</f>
        <v/>
      </c>
      <c r="AG47" s="406" t="str">
        <f>Master!AG47</f>
        <v/>
      </c>
      <c r="AH47" s="88" t="str">
        <f>Master!AH47</f>
        <v/>
      </c>
      <c r="AI47" s="414" t="str">
        <f>Master!AI47</f>
        <v/>
      </c>
      <c r="AJ47" s="406" t="str">
        <f>Master!AJ47</f>
        <v/>
      </c>
      <c r="AK47" s="406">
        <f>Master!AK47</f>
        <v>0</v>
      </c>
      <c r="AL47" s="88" t="str">
        <f>Master!AL47</f>
        <v/>
      </c>
      <c r="AM47" s="416"/>
      <c r="AN47" s="416"/>
      <c r="AO47" s="416"/>
      <c r="AP47" s="416"/>
      <c r="AQ47" s="416"/>
      <c r="AR47" s="416">
        <f t="shared" si="1"/>
        <v>0</v>
      </c>
      <c r="AS47" s="417" t="str">
        <f t="shared" si="2"/>
        <v>#DIV/0!</v>
      </c>
      <c r="AT47" s="416">
        <f t="shared" si="3"/>
        <v>0</v>
      </c>
      <c r="AU47" s="417"/>
    </row>
    <row r="48" hidden="1">
      <c r="A48" s="88" t="str">
        <f>Master!A48</f>
        <v>VARI18047</v>
      </c>
      <c r="B48" s="414" t="str">
        <f>Master!B48</f>
        <v/>
      </c>
      <c r="C48" s="414" t="str">
        <f>Master!C48</f>
        <v/>
      </c>
      <c r="D48" s="88" t="str">
        <f>Master!D48</f>
        <v/>
      </c>
      <c r="E48" s="406" t="str">
        <f>Master!E48</f>
        <v/>
      </c>
      <c r="F48" s="406">
        <f>Master!F48</f>
        <v>0</v>
      </c>
      <c r="G48" s="88" t="str">
        <f>Master!G48</f>
        <v/>
      </c>
      <c r="H48" s="88" t="str">
        <f>Master!H48</f>
        <v/>
      </c>
      <c r="I48" s="88" t="str">
        <f>Master!I48</f>
        <v/>
      </c>
      <c r="J48" s="88" t="str">
        <f>Master!J48</f>
        <v>ARTELIER (INSTRUCTOR) PTE LTD</v>
      </c>
      <c r="K48" s="88" t="str">
        <f>Master!K48</f>
        <v/>
      </c>
      <c r="L48" s="88" t="str">
        <f>Master!L48</f>
        <v/>
      </c>
      <c r="M48" s="88" t="str">
        <f>Master!M48</f>
        <v/>
      </c>
      <c r="N48" s="88" t="str">
        <f>Master!N48</f>
        <v/>
      </c>
      <c r="O48" s="88" t="str">
        <f>Master!O48</f>
        <v/>
      </c>
      <c r="P48" s="88" t="str">
        <f>Master!P48</f>
        <v/>
      </c>
      <c r="Q48" s="88" t="str">
        <f>Master!Q48</f>
        <v/>
      </c>
      <c r="R48" s="406" t="str">
        <f>Master!R48</f>
        <v/>
      </c>
      <c r="S48" s="406">
        <f>Master!S48</f>
        <v>0</v>
      </c>
      <c r="T48" s="406" t="str">
        <f>Master!T48</f>
        <v/>
      </c>
      <c r="U48" s="406" t="str">
        <f>Master!U48</f>
        <v/>
      </c>
      <c r="V48" s="406" t="str">
        <f>Master!V48</f>
        <v/>
      </c>
      <c r="W48" s="406" t="str">
        <f>Master!W48</f>
        <v/>
      </c>
      <c r="X48" s="406" t="str">
        <f>Master!X48</f>
        <v/>
      </c>
      <c r="Y48" s="406" t="str">
        <f>Master!Y48</f>
        <v/>
      </c>
      <c r="Z48" s="406" t="str">
        <f>Master!Z48</f>
        <v/>
      </c>
      <c r="AA48" s="406" t="str">
        <f>Master!AA48</f>
        <v/>
      </c>
      <c r="AB48" s="406" t="str">
        <f>Master!AB48</f>
        <v/>
      </c>
      <c r="AC48" s="406" t="str">
        <f>Master!AC48</f>
        <v/>
      </c>
      <c r="AD48" s="406" t="str">
        <f>Master!AD48</f>
        <v/>
      </c>
      <c r="AE48" s="406" t="str">
        <f>Master!AE48</f>
        <v/>
      </c>
      <c r="AF48" s="406" t="str">
        <f>Master!AF48</f>
        <v/>
      </c>
      <c r="AG48" s="406" t="str">
        <f>Master!AG48</f>
        <v/>
      </c>
      <c r="AH48" s="88" t="str">
        <f>Master!AH48</f>
        <v/>
      </c>
      <c r="AI48" s="88" t="str">
        <f>Master!AI48</f>
        <v/>
      </c>
      <c r="AJ48" s="406" t="str">
        <f>Master!AJ48</f>
        <v/>
      </c>
      <c r="AK48" s="406">
        <f>Master!AK48</f>
        <v>0</v>
      </c>
      <c r="AL48" s="88" t="str">
        <f>Master!AL48</f>
        <v/>
      </c>
      <c r="AM48" s="416"/>
      <c r="AN48" s="416"/>
      <c r="AO48" s="416"/>
      <c r="AP48" s="416"/>
      <c r="AQ48" s="416"/>
      <c r="AR48" s="416">
        <f t="shared" si="1"/>
        <v>0</v>
      </c>
      <c r="AS48" s="417" t="str">
        <f t="shared" si="2"/>
        <v>#DIV/0!</v>
      </c>
      <c r="AT48" s="416">
        <f t="shared" si="3"/>
        <v>0</v>
      </c>
      <c r="AU48" s="417"/>
    </row>
    <row r="49" hidden="1">
      <c r="A49" s="88" t="str">
        <f>Master!A49</f>
        <v>VARI18048</v>
      </c>
      <c r="B49" s="414" t="str">
        <f>Master!B49</f>
        <v/>
      </c>
      <c r="C49" s="414" t="str">
        <f>Master!C49</f>
        <v/>
      </c>
      <c r="D49" s="88" t="str">
        <f>Master!D49</f>
        <v/>
      </c>
      <c r="E49" s="406" t="str">
        <f>Master!E49</f>
        <v/>
      </c>
      <c r="F49" s="406">
        <f>Master!F49</f>
        <v>0</v>
      </c>
      <c r="G49" s="88" t="str">
        <f>Master!G49</f>
        <v/>
      </c>
      <c r="H49" s="88" t="str">
        <f>Master!H49</f>
        <v/>
      </c>
      <c r="I49" s="88" t="str">
        <f>Master!I49</f>
        <v/>
      </c>
      <c r="J49" s="88" t="str">
        <f>Master!J49</f>
        <v>ARTELIER (INSTRUCTOR) PTE LTD</v>
      </c>
      <c r="K49" s="88" t="str">
        <f>Master!K49</f>
        <v/>
      </c>
      <c r="L49" s="88" t="str">
        <f>Master!L49</f>
        <v/>
      </c>
      <c r="M49" s="88" t="str">
        <f>Master!M49</f>
        <v/>
      </c>
      <c r="N49" s="88" t="str">
        <f>Master!N49</f>
        <v/>
      </c>
      <c r="O49" s="88" t="str">
        <f>Master!O49</f>
        <v/>
      </c>
      <c r="P49" s="88" t="str">
        <f>Master!P49</f>
        <v/>
      </c>
      <c r="Q49" s="88" t="str">
        <f>Master!Q49</f>
        <v/>
      </c>
      <c r="R49" s="406" t="str">
        <f>Master!R49</f>
        <v/>
      </c>
      <c r="S49" s="406">
        <f>Master!S49</f>
        <v>0</v>
      </c>
      <c r="T49" s="406" t="str">
        <f>Master!T49</f>
        <v/>
      </c>
      <c r="U49" s="406" t="str">
        <f>Master!U49</f>
        <v/>
      </c>
      <c r="V49" s="406" t="str">
        <f>Master!V49</f>
        <v/>
      </c>
      <c r="W49" s="406" t="str">
        <f>Master!W49</f>
        <v/>
      </c>
      <c r="X49" s="406" t="str">
        <f>Master!X49</f>
        <v/>
      </c>
      <c r="Y49" s="406" t="str">
        <f>Master!Y49</f>
        <v/>
      </c>
      <c r="Z49" s="406" t="str">
        <f>Master!Z49</f>
        <v/>
      </c>
      <c r="AA49" s="406" t="str">
        <f>Master!AA49</f>
        <v/>
      </c>
      <c r="AB49" s="406" t="str">
        <f>Master!AB49</f>
        <v/>
      </c>
      <c r="AC49" s="406" t="str">
        <f>Master!AC49</f>
        <v/>
      </c>
      <c r="AD49" s="406" t="str">
        <f>Master!AD49</f>
        <v/>
      </c>
      <c r="AE49" s="406" t="str">
        <f>Master!AE49</f>
        <v/>
      </c>
      <c r="AF49" s="406" t="str">
        <f>Master!AF49</f>
        <v/>
      </c>
      <c r="AG49" s="406" t="str">
        <f>Master!AG49</f>
        <v/>
      </c>
      <c r="AH49" s="88" t="str">
        <f>Master!AH49</f>
        <v/>
      </c>
      <c r="AI49" s="414" t="str">
        <f>Master!AI49</f>
        <v/>
      </c>
      <c r="AJ49" s="406" t="str">
        <f>Master!AJ49</f>
        <v/>
      </c>
      <c r="AK49" s="406">
        <f>Master!AK49</f>
        <v>0</v>
      </c>
      <c r="AL49" s="88" t="str">
        <f>Master!AL49</f>
        <v/>
      </c>
      <c r="AM49" s="416"/>
      <c r="AN49" s="416"/>
      <c r="AO49" s="416"/>
      <c r="AP49" s="416"/>
      <c r="AQ49" s="416"/>
      <c r="AR49" s="416">
        <f t="shared" si="1"/>
        <v>0</v>
      </c>
      <c r="AS49" s="417" t="str">
        <f t="shared" si="2"/>
        <v>#DIV/0!</v>
      </c>
      <c r="AT49" s="416">
        <f t="shared" si="3"/>
        <v>0</v>
      </c>
      <c r="AU49" s="417"/>
    </row>
    <row r="50" hidden="1">
      <c r="A50" s="88" t="str">
        <f>Master!A50</f>
        <v>VARI18049</v>
      </c>
      <c r="B50" s="414" t="str">
        <f>Master!B50</f>
        <v/>
      </c>
      <c r="C50" s="414" t="str">
        <f>Master!C50</f>
        <v/>
      </c>
      <c r="D50" s="88" t="str">
        <f>Master!D50</f>
        <v/>
      </c>
      <c r="E50" s="406" t="str">
        <f>Master!E50</f>
        <v/>
      </c>
      <c r="F50" s="406">
        <f>Master!F50</f>
        <v>0</v>
      </c>
      <c r="G50" s="88" t="str">
        <f>Master!G50</f>
        <v/>
      </c>
      <c r="H50" s="88" t="str">
        <f>Master!H50</f>
        <v/>
      </c>
      <c r="I50" s="88" t="str">
        <f>Master!I50</f>
        <v/>
      </c>
      <c r="J50" s="88" t="str">
        <f>Master!J50</f>
        <v>ARTELIER (INSTRUCTOR) PTE LTD</v>
      </c>
      <c r="K50" s="88" t="str">
        <f>Master!K50</f>
        <v/>
      </c>
      <c r="L50" s="88" t="str">
        <f>Master!L50</f>
        <v/>
      </c>
      <c r="M50" s="88" t="str">
        <f>Master!M50</f>
        <v/>
      </c>
      <c r="N50" s="88" t="str">
        <f>Master!N50</f>
        <v/>
      </c>
      <c r="O50" s="88" t="str">
        <f>Master!O50</f>
        <v/>
      </c>
      <c r="P50" s="88" t="str">
        <f>Master!P50</f>
        <v/>
      </c>
      <c r="Q50" s="88" t="str">
        <f>Master!Q50</f>
        <v/>
      </c>
      <c r="R50" s="406" t="str">
        <f>Master!R50</f>
        <v/>
      </c>
      <c r="S50" s="406">
        <f>Master!S50</f>
        <v>0</v>
      </c>
      <c r="T50" s="406" t="str">
        <f>Master!T50</f>
        <v/>
      </c>
      <c r="U50" s="406" t="str">
        <f>Master!U50</f>
        <v/>
      </c>
      <c r="V50" s="406" t="str">
        <f>Master!V50</f>
        <v/>
      </c>
      <c r="W50" s="406" t="str">
        <f>Master!W50</f>
        <v/>
      </c>
      <c r="X50" s="406" t="str">
        <f>Master!X50</f>
        <v/>
      </c>
      <c r="Y50" s="406" t="str">
        <f>Master!Y50</f>
        <v/>
      </c>
      <c r="Z50" s="406" t="str">
        <f>Master!Z50</f>
        <v/>
      </c>
      <c r="AA50" s="406" t="str">
        <f>Master!AA50</f>
        <v/>
      </c>
      <c r="AB50" s="406" t="str">
        <f>Master!AB50</f>
        <v/>
      </c>
      <c r="AC50" s="406" t="str">
        <f>Master!AC50</f>
        <v/>
      </c>
      <c r="AD50" s="406" t="str">
        <f>Master!AD50</f>
        <v/>
      </c>
      <c r="AE50" s="406" t="str">
        <f>Master!AE50</f>
        <v/>
      </c>
      <c r="AF50" s="406" t="str">
        <f>Master!AF50</f>
        <v/>
      </c>
      <c r="AG50" s="406" t="str">
        <f>Master!AG50</f>
        <v/>
      </c>
      <c r="AH50" s="88" t="str">
        <f>Master!AH50</f>
        <v/>
      </c>
      <c r="AI50" s="88" t="str">
        <f>Master!AI50</f>
        <v/>
      </c>
      <c r="AJ50" s="406" t="str">
        <f>Master!AJ50</f>
        <v/>
      </c>
      <c r="AK50" s="406">
        <f>Master!AK50</f>
        <v>0</v>
      </c>
      <c r="AL50" s="88" t="str">
        <f>Master!AL50</f>
        <v/>
      </c>
      <c r="AM50" s="416"/>
      <c r="AN50" s="416"/>
      <c r="AO50" s="416"/>
      <c r="AP50" s="416"/>
      <c r="AQ50" s="416"/>
      <c r="AR50" s="416">
        <f t="shared" si="1"/>
        <v>0</v>
      </c>
      <c r="AS50" s="417" t="str">
        <f t="shared" si="2"/>
        <v>#DIV/0!</v>
      </c>
      <c r="AT50" s="416">
        <f t="shared" si="3"/>
        <v>0</v>
      </c>
      <c r="AU50" s="417"/>
    </row>
    <row r="51" hidden="1">
      <c r="A51" s="88" t="str">
        <f>Master!A51</f>
        <v>VARI18050</v>
      </c>
      <c r="B51" s="414" t="str">
        <f>Master!B51</f>
        <v/>
      </c>
      <c r="C51" s="414" t="str">
        <f>Master!C51</f>
        <v/>
      </c>
      <c r="D51" s="88" t="str">
        <f>Master!D51</f>
        <v/>
      </c>
      <c r="E51" s="406" t="str">
        <f>Master!E51</f>
        <v/>
      </c>
      <c r="F51" s="406">
        <f>Master!F51</f>
        <v>0</v>
      </c>
      <c r="G51" s="88" t="str">
        <f>Master!G51</f>
        <v/>
      </c>
      <c r="H51" s="88" t="str">
        <f>Master!H51</f>
        <v/>
      </c>
      <c r="I51" s="88" t="str">
        <f>Master!I51</f>
        <v/>
      </c>
      <c r="J51" s="88" t="str">
        <f>Master!J51</f>
        <v>ARTELIER (INSTRUCTOR) PTE LTD</v>
      </c>
      <c r="K51" s="88" t="str">
        <f>Master!K51</f>
        <v/>
      </c>
      <c r="L51" s="88" t="str">
        <f>Master!L51</f>
        <v/>
      </c>
      <c r="M51" s="88" t="str">
        <f>Master!M51</f>
        <v/>
      </c>
      <c r="N51" s="88" t="str">
        <f>Master!N51</f>
        <v/>
      </c>
      <c r="O51" s="88" t="str">
        <f>Master!O51</f>
        <v/>
      </c>
      <c r="P51" s="88" t="str">
        <f>Master!P51</f>
        <v/>
      </c>
      <c r="Q51" s="88" t="str">
        <f>Master!Q51</f>
        <v/>
      </c>
      <c r="R51" s="406" t="str">
        <f>Master!R51</f>
        <v/>
      </c>
      <c r="S51" s="406">
        <f>Master!S51</f>
        <v>0</v>
      </c>
      <c r="T51" s="406" t="str">
        <f>Master!T51</f>
        <v/>
      </c>
      <c r="U51" s="406" t="str">
        <f>Master!U51</f>
        <v/>
      </c>
      <c r="V51" s="406" t="str">
        <f>Master!V51</f>
        <v/>
      </c>
      <c r="W51" s="406" t="str">
        <f>Master!W51</f>
        <v/>
      </c>
      <c r="X51" s="406" t="str">
        <f>Master!X51</f>
        <v/>
      </c>
      <c r="Y51" s="406" t="str">
        <f>Master!Y51</f>
        <v/>
      </c>
      <c r="Z51" s="406" t="str">
        <f>Master!Z51</f>
        <v/>
      </c>
      <c r="AA51" s="406" t="str">
        <f>Master!AA51</f>
        <v/>
      </c>
      <c r="AB51" s="406" t="str">
        <f>Master!AB51</f>
        <v/>
      </c>
      <c r="AC51" s="406" t="str">
        <f>Master!AC51</f>
        <v/>
      </c>
      <c r="AD51" s="406" t="str">
        <f>Master!AD51</f>
        <v/>
      </c>
      <c r="AE51" s="406" t="str">
        <f>Master!AE51</f>
        <v/>
      </c>
      <c r="AF51" s="406" t="str">
        <f>Master!AF51</f>
        <v/>
      </c>
      <c r="AG51" s="406" t="str">
        <f>Master!AG51</f>
        <v/>
      </c>
      <c r="AH51" s="88" t="str">
        <f>Master!AH51</f>
        <v/>
      </c>
      <c r="AI51" s="414" t="str">
        <f>Master!AI51</f>
        <v/>
      </c>
      <c r="AJ51" s="406" t="str">
        <f>Master!AJ51</f>
        <v/>
      </c>
      <c r="AK51" s="406">
        <f>Master!AK51</f>
        <v>0</v>
      </c>
      <c r="AL51" s="88" t="str">
        <f>Master!AL51</f>
        <v/>
      </c>
      <c r="AM51" s="416"/>
      <c r="AN51" s="416"/>
      <c r="AO51" s="416"/>
      <c r="AP51" s="416"/>
      <c r="AQ51" s="416"/>
      <c r="AR51" s="416">
        <f t="shared" si="1"/>
        <v>0</v>
      </c>
      <c r="AS51" s="417" t="str">
        <f t="shared" si="2"/>
        <v>#DIV/0!</v>
      </c>
      <c r="AT51" s="416">
        <f t="shared" si="3"/>
        <v>0</v>
      </c>
      <c r="AU51" s="417"/>
    </row>
    <row r="52" hidden="1">
      <c r="A52" s="88" t="str">
        <f>Master!A52</f>
        <v>VARI18051</v>
      </c>
      <c r="B52" s="414" t="str">
        <f>Master!B52</f>
        <v/>
      </c>
      <c r="C52" s="414" t="str">
        <f>Master!C52</f>
        <v/>
      </c>
      <c r="D52" s="88" t="str">
        <f>Master!D52</f>
        <v/>
      </c>
      <c r="E52" s="406" t="str">
        <f>Master!E52</f>
        <v/>
      </c>
      <c r="F52" s="406">
        <f>Master!F52</f>
        <v>0</v>
      </c>
      <c r="G52" s="88" t="str">
        <f>Master!G52</f>
        <v/>
      </c>
      <c r="H52" s="88" t="str">
        <f>Master!H52</f>
        <v/>
      </c>
      <c r="I52" s="88" t="str">
        <f>Master!I52</f>
        <v/>
      </c>
      <c r="J52" s="88" t="str">
        <f>Master!J52</f>
        <v>ARTELIER (INSTRUCTOR) PTE LTD</v>
      </c>
      <c r="K52" s="88" t="str">
        <f>Master!K52</f>
        <v/>
      </c>
      <c r="L52" s="88" t="str">
        <f>Master!L52</f>
        <v/>
      </c>
      <c r="M52" s="88" t="str">
        <f>Master!M52</f>
        <v/>
      </c>
      <c r="N52" s="88" t="str">
        <f>Master!N52</f>
        <v/>
      </c>
      <c r="O52" s="88" t="str">
        <f>Master!O52</f>
        <v/>
      </c>
      <c r="P52" s="88" t="str">
        <f>Master!P52</f>
        <v/>
      </c>
      <c r="Q52" s="88" t="str">
        <f>Master!Q52</f>
        <v/>
      </c>
      <c r="R52" s="406" t="str">
        <f>Master!R52</f>
        <v/>
      </c>
      <c r="S52" s="406">
        <f>Master!S52</f>
        <v>0</v>
      </c>
      <c r="T52" s="406" t="str">
        <f>Master!T52</f>
        <v/>
      </c>
      <c r="U52" s="406" t="str">
        <f>Master!U52</f>
        <v/>
      </c>
      <c r="V52" s="406" t="str">
        <f>Master!V52</f>
        <v/>
      </c>
      <c r="W52" s="406" t="str">
        <f>Master!W52</f>
        <v/>
      </c>
      <c r="X52" s="406" t="str">
        <f>Master!X52</f>
        <v/>
      </c>
      <c r="Y52" s="406" t="str">
        <f>Master!Y52</f>
        <v/>
      </c>
      <c r="Z52" s="406" t="str">
        <f>Master!Z52</f>
        <v/>
      </c>
      <c r="AA52" s="406" t="str">
        <f>Master!AA52</f>
        <v/>
      </c>
      <c r="AB52" s="406" t="str">
        <f>Master!AB52</f>
        <v/>
      </c>
      <c r="AC52" s="406" t="str">
        <f>Master!AC52</f>
        <v/>
      </c>
      <c r="AD52" s="406" t="str">
        <f>Master!AD52</f>
        <v/>
      </c>
      <c r="AE52" s="406" t="str">
        <f>Master!AE52</f>
        <v/>
      </c>
      <c r="AF52" s="406" t="str">
        <f>Master!AF52</f>
        <v/>
      </c>
      <c r="AG52" s="406" t="str">
        <f>Master!AG52</f>
        <v/>
      </c>
      <c r="AH52" s="88" t="str">
        <f>Master!AH52</f>
        <v/>
      </c>
      <c r="AI52" s="88" t="str">
        <f>Master!AI52</f>
        <v/>
      </c>
      <c r="AJ52" s="406" t="str">
        <f>Master!AJ52</f>
        <v/>
      </c>
      <c r="AK52" s="406">
        <f>Master!AK52</f>
        <v>0</v>
      </c>
      <c r="AL52" s="88" t="str">
        <f>Master!AL52</f>
        <v/>
      </c>
      <c r="AM52" s="416"/>
      <c r="AN52" s="416"/>
      <c r="AO52" s="416"/>
      <c r="AP52" s="416"/>
      <c r="AQ52" s="416"/>
      <c r="AR52" s="416">
        <f t="shared" si="1"/>
        <v>0</v>
      </c>
      <c r="AS52" s="417" t="str">
        <f t="shared" si="2"/>
        <v>#DIV/0!</v>
      </c>
      <c r="AT52" s="416">
        <f t="shared" si="3"/>
        <v>0</v>
      </c>
      <c r="AU52" s="417"/>
    </row>
    <row r="53" hidden="1">
      <c r="A53" s="88" t="str">
        <f>Master!A53</f>
        <v>VARI18052</v>
      </c>
      <c r="B53" s="414" t="str">
        <f>Master!B53</f>
        <v/>
      </c>
      <c r="C53" s="414" t="str">
        <f>Master!C53</f>
        <v/>
      </c>
      <c r="D53" s="88" t="str">
        <f>Master!D53</f>
        <v/>
      </c>
      <c r="E53" s="406" t="str">
        <f>Master!E53</f>
        <v/>
      </c>
      <c r="F53" s="406">
        <f>Master!F53</f>
        <v>0</v>
      </c>
      <c r="G53" s="88" t="str">
        <f>Master!G53</f>
        <v/>
      </c>
      <c r="H53" s="88" t="str">
        <f>Master!H53</f>
        <v/>
      </c>
      <c r="I53" s="88" t="str">
        <f>Master!I53</f>
        <v/>
      </c>
      <c r="J53" s="88" t="str">
        <f>Master!J53</f>
        <v>ARTELIER (INSTRUCTOR) PTE LTD</v>
      </c>
      <c r="K53" s="88" t="str">
        <f>Master!K53</f>
        <v/>
      </c>
      <c r="L53" s="88" t="str">
        <f>Master!L53</f>
        <v/>
      </c>
      <c r="M53" s="88" t="str">
        <f>Master!M53</f>
        <v/>
      </c>
      <c r="N53" s="88" t="str">
        <f>Master!N53</f>
        <v/>
      </c>
      <c r="O53" s="88" t="str">
        <f>Master!O53</f>
        <v/>
      </c>
      <c r="P53" s="88" t="str">
        <f>Master!P53</f>
        <v/>
      </c>
      <c r="Q53" s="88" t="str">
        <f>Master!Q53</f>
        <v/>
      </c>
      <c r="R53" s="406" t="str">
        <f>Master!R53</f>
        <v/>
      </c>
      <c r="S53" s="406">
        <f>Master!S53</f>
        <v>0</v>
      </c>
      <c r="T53" s="406" t="str">
        <f>Master!T53</f>
        <v/>
      </c>
      <c r="U53" s="406" t="str">
        <f>Master!U53</f>
        <v/>
      </c>
      <c r="V53" s="406" t="str">
        <f>Master!V53</f>
        <v/>
      </c>
      <c r="W53" s="406" t="str">
        <f>Master!W53</f>
        <v/>
      </c>
      <c r="X53" s="406" t="str">
        <f>Master!X53</f>
        <v/>
      </c>
      <c r="Y53" s="406" t="str">
        <f>Master!Y53</f>
        <v/>
      </c>
      <c r="Z53" s="406" t="str">
        <f>Master!Z53</f>
        <v/>
      </c>
      <c r="AA53" s="406" t="str">
        <f>Master!AA53</f>
        <v/>
      </c>
      <c r="AB53" s="406" t="str">
        <f>Master!AB53</f>
        <v/>
      </c>
      <c r="AC53" s="406" t="str">
        <f>Master!AC53</f>
        <v/>
      </c>
      <c r="AD53" s="406" t="str">
        <f>Master!AD53</f>
        <v/>
      </c>
      <c r="AE53" s="406" t="str">
        <f>Master!AE53</f>
        <v/>
      </c>
      <c r="AF53" s="406" t="str">
        <f>Master!AF53</f>
        <v/>
      </c>
      <c r="AG53" s="406" t="str">
        <f>Master!AG53</f>
        <v/>
      </c>
      <c r="AH53" s="88" t="str">
        <f>Master!AH53</f>
        <v/>
      </c>
      <c r="AI53" s="414" t="str">
        <f>Master!AI53</f>
        <v/>
      </c>
      <c r="AJ53" s="406" t="str">
        <f>Master!AJ53</f>
        <v/>
      </c>
      <c r="AK53" s="406">
        <f>Master!AK53</f>
        <v>0</v>
      </c>
      <c r="AL53" s="88" t="str">
        <f>Master!AL53</f>
        <v/>
      </c>
      <c r="AM53" s="416"/>
      <c r="AN53" s="416"/>
      <c r="AO53" s="416"/>
      <c r="AP53" s="416"/>
      <c r="AQ53" s="416"/>
      <c r="AR53" s="416">
        <f t="shared" si="1"/>
        <v>0</v>
      </c>
      <c r="AS53" s="417" t="str">
        <f t="shared" si="2"/>
        <v>#DIV/0!</v>
      </c>
      <c r="AT53" s="416">
        <f t="shared" si="3"/>
        <v>0</v>
      </c>
      <c r="AU53" s="417"/>
    </row>
    <row r="54" hidden="1">
      <c r="A54" s="88" t="str">
        <f>Master!A54</f>
        <v>VARI18053</v>
      </c>
      <c r="B54" s="414" t="str">
        <f>Master!B54</f>
        <v/>
      </c>
      <c r="C54" s="414" t="str">
        <f>Master!C54</f>
        <v/>
      </c>
      <c r="D54" s="88" t="str">
        <f>Master!D54</f>
        <v/>
      </c>
      <c r="E54" s="406" t="str">
        <f>Master!E54</f>
        <v/>
      </c>
      <c r="F54" s="406">
        <f>Master!F54</f>
        <v>0</v>
      </c>
      <c r="G54" s="88" t="str">
        <f>Master!G54</f>
        <v/>
      </c>
      <c r="H54" s="88" t="str">
        <f>Master!H54</f>
        <v/>
      </c>
      <c r="I54" s="88" t="str">
        <f>Master!I54</f>
        <v/>
      </c>
      <c r="J54" s="88" t="str">
        <f>Master!J54</f>
        <v>ARTELIER (INSTRUCTOR) PTE LTD</v>
      </c>
      <c r="K54" s="88" t="str">
        <f>Master!K54</f>
        <v/>
      </c>
      <c r="L54" s="88" t="str">
        <f>Master!L54</f>
        <v/>
      </c>
      <c r="M54" s="88" t="str">
        <f>Master!M54</f>
        <v/>
      </c>
      <c r="N54" s="88" t="str">
        <f>Master!N54</f>
        <v/>
      </c>
      <c r="O54" s="88" t="str">
        <f>Master!O54</f>
        <v/>
      </c>
      <c r="P54" s="88" t="str">
        <f>Master!P54</f>
        <v/>
      </c>
      <c r="Q54" s="88" t="str">
        <f>Master!Q54</f>
        <v/>
      </c>
      <c r="R54" s="406" t="str">
        <f>Master!R54</f>
        <v/>
      </c>
      <c r="S54" s="406">
        <f>Master!S54</f>
        <v>0</v>
      </c>
      <c r="T54" s="406" t="str">
        <f>Master!T54</f>
        <v/>
      </c>
      <c r="U54" s="406" t="str">
        <f>Master!U54</f>
        <v/>
      </c>
      <c r="V54" s="406" t="str">
        <f>Master!V54</f>
        <v/>
      </c>
      <c r="W54" s="406" t="str">
        <f>Master!W54</f>
        <v/>
      </c>
      <c r="X54" s="406" t="str">
        <f>Master!X54</f>
        <v/>
      </c>
      <c r="Y54" s="406" t="str">
        <f>Master!Y54</f>
        <v/>
      </c>
      <c r="Z54" s="406" t="str">
        <f>Master!Z54</f>
        <v/>
      </c>
      <c r="AA54" s="406" t="str">
        <f>Master!AA54</f>
        <v/>
      </c>
      <c r="AB54" s="406" t="str">
        <f>Master!AB54</f>
        <v/>
      </c>
      <c r="AC54" s="406" t="str">
        <f>Master!AC54</f>
        <v/>
      </c>
      <c r="AD54" s="406" t="str">
        <f>Master!AD54</f>
        <v/>
      </c>
      <c r="AE54" s="406" t="str">
        <f>Master!AE54</f>
        <v/>
      </c>
      <c r="AF54" s="406" t="str">
        <f>Master!AF54</f>
        <v/>
      </c>
      <c r="AG54" s="406" t="str">
        <f>Master!AG54</f>
        <v/>
      </c>
      <c r="AH54" s="88" t="str">
        <f>Master!AH54</f>
        <v/>
      </c>
      <c r="AI54" s="88" t="str">
        <f>Master!AI54</f>
        <v/>
      </c>
      <c r="AJ54" s="406" t="str">
        <f>Master!AJ54</f>
        <v/>
      </c>
      <c r="AK54" s="406">
        <f>Master!AK54</f>
        <v>0</v>
      </c>
      <c r="AL54" s="88" t="str">
        <f>Master!AL54</f>
        <v/>
      </c>
      <c r="AM54" s="416"/>
      <c r="AN54" s="416"/>
      <c r="AO54" s="416"/>
      <c r="AP54" s="416"/>
      <c r="AQ54" s="416"/>
      <c r="AR54" s="416">
        <f t="shared" si="1"/>
        <v>0</v>
      </c>
      <c r="AS54" s="417" t="str">
        <f t="shared" si="2"/>
        <v>#DIV/0!</v>
      </c>
      <c r="AT54" s="416">
        <f t="shared" si="3"/>
        <v>0</v>
      </c>
      <c r="AU54" s="417"/>
    </row>
    <row r="55" hidden="1">
      <c r="A55" s="88" t="str">
        <f>Master!A55</f>
        <v>VARI18054</v>
      </c>
      <c r="B55" s="414" t="str">
        <f>Master!B55</f>
        <v/>
      </c>
      <c r="C55" s="414" t="str">
        <f>Master!C55</f>
        <v/>
      </c>
      <c r="D55" s="88" t="str">
        <f>Master!D55</f>
        <v/>
      </c>
      <c r="E55" s="406" t="str">
        <f>Master!E55</f>
        <v/>
      </c>
      <c r="F55" s="406">
        <f>Master!F55</f>
        <v>0</v>
      </c>
      <c r="G55" s="88" t="str">
        <f>Master!G55</f>
        <v/>
      </c>
      <c r="H55" s="88" t="str">
        <f>Master!H55</f>
        <v/>
      </c>
      <c r="I55" s="88" t="str">
        <f>Master!I55</f>
        <v/>
      </c>
      <c r="J55" s="88" t="str">
        <f>Master!J55</f>
        <v>ARTELIER (INSTRUCTOR) PTE LTD</v>
      </c>
      <c r="K55" s="88" t="str">
        <f>Master!K55</f>
        <v/>
      </c>
      <c r="L55" s="88" t="str">
        <f>Master!L55</f>
        <v/>
      </c>
      <c r="M55" s="88" t="str">
        <f>Master!M55</f>
        <v/>
      </c>
      <c r="N55" s="88" t="str">
        <f>Master!N55</f>
        <v/>
      </c>
      <c r="O55" s="88" t="str">
        <f>Master!O55</f>
        <v/>
      </c>
      <c r="P55" s="88" t="str">
        <f>Master!P55</f>
        <v/>
      </c>
      <c r="Q55" s="88" t="str">
        <f>Master!Q55</f>
        <v/>
      </c>
      <c r="R55" s="406" t="str">
        <f>Master!R55</f>
        <v/>
      </c>
      <c r="S55" s="406">
        <f>Master!S55</f>
        <v>0</v>
      </c>
      <c r="T55" s="406" t="str">
        <f>Master!T55</f>
        <v/>
      </c>
      <c r="U55" s="406" t="str">
        <f>Master!U55</f>
        <v/>
      </c>
      <c r="V55" s="406" t="str">
        <f>Master!V55</f>
        <v/>
      </c>
      <c r="W55" s="406" t="str">
        <f>Master!W55</f>
        <v/>
      </c>
      <c r="X55" s="406" t="str">
        <f>Master!X55</f>
        <v/>
      </c>
      <c r="Y55" s="406" t="str">
        <f>Master!Y55</f>
        <v/>
      </c>
      <c r="Z55" s="406" t="str">
        <f>Master!Z55</f>
        <v/>
      </c>
      <c r="AA55" s="406" t="str">
        <f>Master!AA55</f>
        <v/>
      </c>
      <c r="AB55" s="406" t="str">
        <f>Master!AB55</f>
        <v/>
      </c>
      <c r="AC55" s="406" t="str">
        <f>Master!AC55</f>
        <v/>
      </c>
      <c r="AD55" s="406" t="str">
        <f>Master!AD55</f>
        <v/>
      </c>
      <c r="AE55" s="406" t="str">
        <f>Master!AE55</f>
        <v/>
      </c>
      <c r="AF55" s="406" t="str">
        <f>Master!AF55</f>
        <v/>
      </c>
      <c r="AG55" s="406" t="str">
        <f>Master!AG55</f>
        <v/>
      </c>
      <c r="AH55" s="88" t="str">
        <f>Master!AH55</f>
        <v/>
      </c>
      <c r="AI55" s="414" t="str">
        <f>Master!AI55</f>
        <v/>
      </c>
      <c r="AJ55" s="406" t="str">
        <f>Master!AJ55</f>
        <v/>
      </c>
      <c r="AK55" s="406">
        <f>Master!AK55</f>
        <v>0</v>
      </c>
      <c r="AL55" s="88" t="str">
        <f>Master!AL55</f>
        <v/>
      </c>
      <c r="AM55" s="416"/>
      <c r="AN55" s="416"/>
      <c r="AO55" s="416"/>
      <c r="AP55" s="416"/>
      <c r="AQ55" s="416"/>
      <c r="AR55" s="416">
        <f t="shared" si="1"/>
        <v>0</v>
      </c>
      <c r="AS55" s="417" t="str">
        <f t="shared" si="2"/>
        <v>#DIV/0!</v>
      </c>
      <c r="AT55" s="416">
        <f t="shared" si="3"/>
        <v>0</v>
      </c>
      <c r="AU55" s="417"/>
    </row>
    <row r="56" hidden="1">
      <c r="A56" s="88" t="str">
        <f>Master!A56</f>
        <v>VARI18055</v>
      </c>
      <c r="B56" s="414" t="str">
        <f>Master!B56</f>
        <v/>
      </c>
      <c r="C56" s="414" t="str">
        <f>Master!C56</f>
        <v/>
      </c>
      <c r="D56" s="88" t="str">
        <f>Master!D56</f>
        <v/>
      </c>
      <c r="E56" s="406" t="str">
        <f>Master!E56</f>
        <v/>
      </c>
      <c r="F56" s="406">
        <f>Master!F56</f>
        <v>0</v>
      </c>
      <c r="G56" s="88" t="str">
        <f>Master!G56</f>
        <v/>
      </c>
      <c r="H56" s="88" t="str">
        <f>Master!H56</f>
        <v/>
      </c>
      <c r="I56" s="88" t="str">
        <f>Master!I56</f>
        <v/>
      </c>
      <c r="J56" s="88" t="str">
        <f>Master!J56</f>
        <v>ARTELIER (INSTRUCTOR) PTE LTD</v>
      </c>
      <c r="K56" s="88" t="str">
        <f>Master!K56</f>
        <v/>
      </c>
      <c r="L56" s="88" t="str">
        <f>Master!L56</f>
        <v/>
      </c>
      <c r="M56" s="88" t="str">
        <f>Master!M56</f>
        <v/>
      </c>
      <c r="N56" s="88" t="str">
        <f>Master!N56</f>
        <v/>
      </c>
      <c r="O56" s="88" t="str">
        <f>Master!O56</f>
        <v/>
      </c>
      <c r="P56" s="88" t="str">
        <f>Master!P56</f>
        <v/>
      </c>
      <c r="Q56" s="88" t="str">
        <f>Master!Q56</f>
        <v/>
      </c>
      <c r="R56" s="406" t="str">
        <f>Master!R56</f>
        <v/>
      </c>
      <c r="S56" s="406">
        <f>Master!S56</f>
        <v>0</v>
      </c>
      <c r="T56" s="406" t="str">
        <f>Master!T56</f>
        <v/>
      </c>
      <c r="U56" s="406" t="str">
        <f>Master!U56</f>
        <v/>
      </c>
      <c r="V56" s="406" t="str">
        <f>Master!V56</f>
        <v/>
      </c>
      <c r="W56" s="406" t="str">
        <f>Master!W56</f>
        <v/>
      </c>
      <c r="X56" s="406" t="str">
        <f>Master!X56</f>
        <v/>
      </c>
      <c r="Y56" s="406" t="str">
        <f>Master!Y56</f>
        <v/>
      </c>
      <c r="Z56" s="406" t="str">
        <f>Master!Z56</f>
        <v/>
      </c>
      <c r="AA56" s="406" t="str">
        <f>Master!AA56</f>
        <v/>
      </c>
      <c r="AB56" s="406" t="str">
        <f>Master!AB56</f>
        <v/>
      </c>
      <c r="AC56" s="406" t="str">
        <f>Master!AC56</f>
        <v/>
      </c>
      <c r="AD56" s="406" t="str">
        <f>Master!AD56</f>
        <v/>
      </c>
      <c r="AE56" s="406" t="str">
        <f>Master!AE56</f>
        <v/>
      </c>
      <c r="AF56" s="406" t="str">
        <f>Master!AF56</f>
        <v/>
      </c>
      <c r="AG56" s="406" t="str">
        <f>Master!AG56</f>
        <v/>
      </c>
      <c r="AH56" s="88" t="str">
        <f>Master!AH56</f>
        <v/>
      </c>
      <c r="AI56" s="88" t="str">
        <f>Master!AI56</f>
        <v/>
      </c>
      <c r="AJ56" s="406" t="str">
        <f>Master!AJ56</f>
        <v/>
      </c>
      <c r="AK56" s="406">
        <f>Master!AK56</f>
        <v>0</v>
      </c>
      <c r="AL56" s="88" t="str">
        <f>Master!AL56</f>
        <v/>
      </c>
      <c r="AM56" s="416"/>
      <c r="AN56" s="416"/>
      <c r="AO56" s="416"/>
      <c r="AP56" s="416"/>
      <c r="AQ56" s="416"/>
      <c r="AR56" s="416">
        <f t="shared" si="1"/>
        <v>0</v>
      </c>
      <c r="AS56" s="417" t="str">
        <f t="shared" si="2"/>
        <v>#DIV/0!</v>
      </c>
      <c r="AT56" s="416">
        <f t="shared" si="3"/>
        <v>0</v>
      </c>
      <c r="AU56" s="417"/>
    </row>
    <row r="57" hidden="1">
      <c r="A57" s="88" t="str">
        <f>Master!A57</f>
        <v>VARI18056</v>
      </c>
      <c r="B57" s="414" t="str">
        <f>Master!B57</f>
        <v/>
      </c>
      <c r="C57" s="414" t="str">
        <f>Master!C57</f>
        <v/>
      </c>
      <c r="D57" s="88" t="str">
        <f>Master!D57</f>
        <v/>
      </c>
      <c r="E57" s="406" t="str">
        <f>Master!E57</f>
        <v/>
      </c>
      <c r="F57" s="406">
        <f>Master!F57</f>
        <v>0</v>
      </c>
      <c r="G57" s="88" t="str">
        <f>Master!G57</f>
        <v/>
      </c>
      <c r="H57" s="88" t="str">
        <f>Master!H57</f>
        <v/>
      </c>
      <c r="I57" s="88" t="str">
        <f>Master!I57</f>
        <v/>
      </c>
      <c r="J57" s="88" t="str">
        <f>Master!J57</f>
        <v>ARTELIER (INSTRUCTOR) PTE LTD</v>
      </c>
      <c r="K57" s="88" t="str">
        <f>Master!K57</f>
        <v/>
      </c>
      <c r="L57" s="88" t="str">
        <f>Master!L57</f>
        <v/>
      </c>
      <c r="M57" s="88" t="str">
        <f>Master!M57</f>
        <v/>
      </c>
      <c r="N57" s="88" t="str">
        <f>Master!N57</f>
        <v/>
      </c>
      <c r="O57" s="88" t="str">
        <f>Master!O57</f>
        <v/>
      </c>
      <c r="P57" s="88" t="str">
        <f>Master!P57</f>
        <v/>
      </c>
      <c r="Q57" s="88" t="str">
        <f>Master!Q57</f>
        <v/>
      </c>
      <c r="R57" s="406" t="str">
        <f>Master!R57</f>
        <v/>
      </c>
      <c r="S57" s="406">
        <f>Master!S57</f>
        <v>0</v>
      </c>
      <c r="T57" s="406" t="str">
        <f>Master!T57</f>
        <v/>
      </c>
      <c r="U57" s="406" t="str">
        <f>Master!U57</f>
        <v/>
      </c>
      <c r="V57" s="406" t="str">
        <f>Master!V57</f>
        <v/>
      </c>
      <c r="W57" s="406" t="str">
        <f>Master!W57</f>
        <v/>
      </c>
      <c r="X57" s="406" t="str">
        <f>Master!X57</f>
        <v/>
      </c>
      <c r="Y57" s="406" t="str">
        <f>Master!Y57</f>
        <v/>
      </c>
      <c r="Z57" s="406" t="str">
        <f>Master!Z57</f>
        <v/>
      </c>
      <c r="AA57" s="406" t="str">
        <f>Master!AA57</f>
        <v/>
      </c>
      <c r="AB57" s="406" t="str">
        <f>Master!AB57</f>
        <v/>
      </c>
      <c r="AC57" s="406" t="str">
        <f>Master!AC57</f>
        <v/>
      </c>
      <c r="AD57" s="406" t="str">
        <f>Master!AD57</f>
        <v/>
      </c>
      <c r="AE57" s="406" t="str">
        <f>Master!AE57</f>
        <v/>
      </c>
      <c r="AF57" s="406" t="str">
        <f>Master!AF57</f>
        <v/>
      </c>
      <c r="AG57" s="406" t="str">
        <f>Master!AG57</f>
        <v/>
      </c>
      <c r="AH57" s="88" t="str">
        <f>Master!AH57</f>
        <v/>
      </c>
      <c r="AI57" s="414" t="str">
        <f>Master!AI57</f>
        <v/>
      </c>
      <c r="AJ57" s="406" t="str">
        <f>Master!AJ57</f>
        <v/>
      </c>
      <c r="AK57" s="406">
        <f>Master!AK57</f>
        <v>0</v>
      </c>
      <c r="AL57" s="88" t="str">
        <f>Master!AL57</f>
        <v/>
      </c>
      <c r="AM57" s="416"/>
      <c r="AN57" s="416"/>
      <c r="AO57" s="416"/>
      <c r="AP57" s="416"/>
      <c r="AQ57" s="416"/>
      <c r="AR57" s="416">
        <f t="shared" si="1"/>
        <v>0</v>
      </c>
      <c r="AS57" s="417" t="str">
        <f t="shared" si="2"/>
        <v>#DIV/0!</v>
      </c>
      <c r="AT57" s="416">
        <f t="shared" si="3"/>
        <v>0</v>
      </c>
      <c r="AU57" s="417"/>
    </row>
    <row r="58" hidden="1">
      <c r="A58" s="88" t="str">
        <f>Master!A58</f>
        <v>VARI18057</v>
      </c>
      <c r="B58" s="414" t="str">
        <f>Master!B58</f>
        <v/>
      </c>
      <c r="C58" s="414" t="str">
        <f>Master!C58</f>
        <v/>
      </c>
      <c r="D58" s="88" t="str">
        <f>Master!D58</f>
        <v/>
      </c>
      <c r="E58" s="406" t="str">
        <f>Master!E58</f>
        <v/>
      </c>
      <c r="F58" s="406">
        <f>Master!F58</f>
        <v>0</v>
      </c>
      <c r="G58" s="88" t="str">
        <f>Master!G58</f>
        <v/>
      </c>
      <c r="H58" s="88" t="str">
        <f>Master!H58</f>
        <v/>
      </c>
      <c r="I58" s="88" t="str">
        <f>Master!I58</f>
        <v/>
      </c>
      <c r="J58" s="88" t="str">
        <f>Master!J58</f>
        <v>ARTELIER (INSTRUCTOR) PTE LTD</v>
      </c>
      <c r="K58" s="88" t="str">
        <f>Master!K58</f>
        <v/>
      </c>
      <c r="L58" s="88" t="str">
        <f>Master!L58</f>
        <v/>
      </c>
      <c r="M58" s="88" t="str">
        <f>Master!M58</f>
        <v/>
      </c>
      <c r="N58" s="88" t="str">
        <f>Master!N58</f>
        <v/>
      </c>
      <c r="O58" s="88" t="str">
        <f>Master!O58</f>
        <v/>
      </c>
      <c r="P58" s="88" t="str">
        <f>Master!P58</f>
        <v/>
      </c>
      <c r="Q58" s="88" t="str">
        <f>Master!Q58</f>
        <v/>
      </c>
      <c r="R58" s="406" t="str">
        <f>Master!R58</f>
        <v/>
      </c>
      <c r="S58" s="406">
        <f>Master!S58</f>
        <v>0</v>
      </c>
      <c r="T58" s="406" t="str">
        <f>Master!T58</f>
        <v/>
      </c>
      <c r="U58" s="406" t="str">
        <f>Master!U58</f>
        <v/>
      </c>
      <c r="V58" s="406" t="str">
        <f>Master!V58</f>
        <v/>
      </c>
      <c r="W58" s="406" t="str">
        <f>Master!W58</f>
        <v/>
      </c>
      <c r="X58" s="406" t="str">
        <f>Master!X58</f>
        <v/>
      </c>
      <c r="Y58" s="406" t="str">
        <f>Master!Y58</f>
        <v/>
      </c>
      <c r="Z58" s="406" t="str">
        <f>Master!Z58</f>
        <v/>
      </c>
      <c r="AA58" s="406" t="str">
        <f>Master!AA58</f>
        <v/>
      </c>
      <c r="AB58" s="406" t="str">
        <f>Master!AB58</f>
        <v/>
      </c>
      <c r="AC58" s="406" t="str">
        <f>Master!AC58</f>
        <v/>
      </c>
      <c r="AD58" s="406" t="str">
        <f>Master!AD58</f>
        <v/>
      </c>
      <c r="AE58" s="406" t="str">
        <f>Master!AE58</f>
        <v/>
      </c>
      <c r="AF58" s="406" t="str">
        <f>Master!AF58</f>
        <v/>
      </c>
      <c r="AG58" s="406" t="str">
        <f>Master!AG58</f>
        <v/>
      </c>
      <c r="AH58" s="88" t="str">
        <f>Master!AH58</f>
        <v/>
      </c>
      <c r="AI58" s="88" t="str">
        <f>Master!AI58</f>
        <v/>
      </c>
      <c r="AJ58" s="406" t="str">
        <f>Master!AJ58</f>
        <v/>
      </c>
      <c r="AK58" s="406">
        <f>Master!AK58</f>
        <v>0</v>
      </c>
      <c r="AL58" s="88" t="str">
        <f>Master!AL58</f>
        <v/>
      </c>
      <c r="AM58" s="416"/>
      <c r="AN58" s="416"/>
      <c r="AO58" s="416"/>
      <c r="AP58" s="416"/>
      <c r="AQ58" s="416"/>
      <c r="AR58" s="416">
        <f t="shared" si="1"/>
        <v>0</v>
      </c>
      <c r="AS58" s="417" t="str">
        <f t="shared" si="2"/>
        <v>#DIV/0!</v>
      </c>
      <c r="AT58" s="416">
        <f t="shared" si="3"/>
        <v>0</v>
      </c>
      <c r="AU58" s="417"/>
    </row>
    <row r="59" hidden="1">
      <c r="A59" s="88" t="str">
        <f>Master!A59</f>
        <v>VARI18058</v>
      </c>
      <c r="B59" s="414" t="str">
        <f>Master!B59</f>
        <v/>
      </c>
      <c r="C59" s="414" t="str">
        <f>Master!C59</f>
        <v/>
      </c>
      <c r="D59" s="88" t="str">
        <f>Master!D59</f>
        <v/>
      </c>
      <c r="E59" s="406" t="str">
        <f>Master!E59</f>
        <v/>
      </c>
      <c r="F59" s="406">
        <f>Master!F59</f>
        <v>0</v>
      </c>
      <c r="G59" s="88" t="str">
        <f>Master!G59</f>
        <v/>
      </c>
      <c r="H59" s="88" t="str">
        <f>Master!H59</f>
        <v/>
      </c>
      <c r="I59" s="88" t="str">
        <f>Master!I59</f>
        <v/>
      </c>
      <c r="J59" s="88" t="str">
        <f>Master!J59</f>
        <v>ARTELIER (INSTRUCTOR) PTE LTD</v>
      </c>
      <c r="K59" s="88" t="str">
        <f>Master!K59</f>
        <v/>
      </c>
      <c r="L59" s="88" t="str">
        <f>Master!L59</f>
        <v/>
      </c>
      <c r="M59" s="88" t="str">
        <f>Master!M59</f>
        <v/>
      </c>
      <c r="N59" s="88" t="str">
        <f>Master!N59</f>
        <v/>
      </c>
      <c r="O59" s="88" t="str">
        <f>Master!O59</f>
        <v/>
      </c>
      <c r="P59" s="88" t="str">
        <f>Master!P59</f>
        <v/>
      </c>
      <c r="Q59" s="88" t="str">
        <f>Master!Q59</f>
        <v/>
      </c>
      <c r="R59" s="406" t="str">
        <f>Master!R59</f>
        <v/>
      </c>
      <c r="S59" s="406">
        <f>Master!S59</f>
        <v>0</v>
      </c>
      <c r="T59" s="406" t="str">
        <f>Master!T59</f>
        <v/>
      </c>
      <c r="U59" s="406" t="str">
        <f>Master!U59</f>
        <v/>
      </c>
      <c r="V59" s="406" t="str">
        <f>Master!V59</f>
        <v/>
      </c>
      <c r="W59" s="406" t="str">
        <f>Master!W59</f>
        <v/>
      </c>
      <c r="X59" s="406" t="str">
        <f>Master!X59</f>
        <v/>
      </c>
      <c r="Y59" s="406" t="str">
        <f>Master!Y59</f>
        <v/>
      </c>
      <c r="Z59" s="406" t="str">
        <f>Master!Z59</f>
        <v/>
      </c>
      <c r="AA59" s="406" t="str">
        <f>Master!AA59</f>
        <v/>
      </c>
      <c r="AB59" s="406" t="str">
        <f>Master!AB59</f>
        <v/>
      </c>
      <c r="AC59" s="406" t="str">
        <f>Master!AC59</f>
        <v/>
      </c>
      <c r="AD59" s="406" t="str">
        <f>Master!AD59</f>
        <v/>
      </c>
      <c r="AE59" s="406" t="str">
        <f>Master!AE59</f>
        <v/>
      </c>
      <c r="AF59" s="406" t="str">
        <f>Master!AF59</f>
        <v/>
      </c>
      <c r="AG59" s="406" t="str">
        <f>Master!AG59</f>
        <v/>
      </c>
      <c r="AH59" s="88" t="str">
        <f>Master!AH59</f>
        <v/>
      </c>
      <c r="AI59" s="414" t="str">
        <f>Master!AI59</f>
        <v/>
      </c>
      <c r="AJ59" s="406" t="str">
        <f>Master!AJ59</f>
        <v/>
      </c>
      <c r="AK59" s="406">
        <f>Master!AK59</f>
        <v>0</v>
      </c>
      <c r="AL59" s="88" t="str">
        <f>Master!AL59</f>
        <v/>
      </c>
      <c r="AM59" s="416"/>
      <c r="AN59" s="416"/>
      <c r="AO59" s="416"/>
      <c r="AP59" s="416"/>
      <c r="AQ59" s="416"/>
      <c r="AR59" s="416">
        <f t="shared" si="1"/>
        <v>0</v>
      </c>
      <c r="AS59" s="417" t="str">
        <f t="shared" si="2"/>
        <v>#DIV/0!</v>
      </c>
      <c r="AT59" s="416">
        <f t="shared" si="3"/>
        <v>0</v>
      </c>
      <c r="AU59" s="417"/>
    </row>
    <row r="60" hidden="1">
      <c r="A60" s="88" t="str">
        <f>Master!A60</f>
        <v>VARI18059</v>
      </c>
      <c r="B60" s="414" t="str">
        <f>Master!B60</f>
        <v/>
      </c>
      <c r="C60" s="414" t="str">
        <f>Master!C60</f>
        <v/>
      </c>
      <c r="D60" s="88" t="str">
        <f>Master!D60</f>
        <v/>
      </c>
      <c r="E60" s="406" t="str">
        <f>Master!E60</f>
        <v/>
      </c>
      <c r="F60" s="406">
        <f>Master!F60</f>
        <v>0</v>
      </c>
      <c r="G60" s="88" t="str">
        <f>Master!G60</f>
        <v/>
      </c>
      <c r="H60" s="88" t="str">
        <f>Master!H60</f>
        <v/>
      </c>
      <c r="I60" s="88" t="str">
        <f>Master!I60</f>
        <v/>
      </c>
      <c r="J60" s="88" t="str">
        <f>Master!J60</f>
        <v>ARTELIER (INSTRUCTOR) PTE LTD</v>
      </c>
      <c r="K60" s="88" t="str">
        <f>Master!K60</f>
        <v/>
      </c>
      <c r="L60" s="88" t="str">
        <f>Master!L60</f>
        <v/>
      </c>
      <c r="M60" s="88" t="str">
        <f>Master!M60</f>
        <v/>
      </c>
      <c r="N60" s="88" t="str">
        <f>Master!N60</f>
        <v/>
      </c>
      <c r="O60" s="88" t="str">
        <f>Master!O60</f>
        <v/>
      </c>
      <c r="P60" s="88" t="str">
        <f>Master!P60</f>
        <v/>
      </c>
      <c r="Q60" s="88" t="str">
        <f>Master!Q60</f>
        <v/>
      </c>
      <c r="R60" s="406" t="str">
        <f>Master!R60</f>
        <v/>
      </c>
      <c r="S60" s="406">
        <f>Master!S60</f>
        <v>0</v>
      </c>
      <c r="T60" s="406" t="str">
        <f>Master!T60</f>
        <v/>
      </c>
      <c r="U60" s="406" t="str">
        <f>Master!U60</f>
        <v/>
      </c>
      <c r="V60" s="406" t="str">
        <f>Master!V60</f>
        <v/>
      </c>
      <c r="W60" s="406" t="str">
        <f>Master!W60</f>
        <v/>
      </c>
      <c r="X60" s="406" t="str">
        <f>Master!X60</f>
        <v/>
      </c>
      <c r="Y60" s="406" t="str">
        <f>Master!Y60</f>
        <v/>
      </c>
      <c r="Z60" s="406" t="str">
        <f>Master!Z60</f>
        <v/>
      </c>
      <c r="AA60" s="406" t="str">
        <f>Master!AA60</f>
        <v/>
      </c>
      <c r="AB60" s="406" t="str">
        <f>Master!AB60</f>
        <v/>
      </c>
      <c r="AC60" s="406" t="str">
        <f>Master!AC60</f>
        <v/>
      </c>
      <c r="AD60" s="406" t="str">
        <f>Master!AD60</f>
        <v/>
      </c>
      <c r="AE60" s="406" t="str">
        <f>Master!AE60</f>
        <v/>
      </c>
      <c r="AF60" s="406" t="str">
        <f>Master!AF60</f>
        <v/>
      </c>
      <c r="AG60" s="406" t="str">
        <f>Master!AG60</f>
        <v/>
      </c>
      <c r="AH60" s="88" t="str">
        <f>Master!AH60</f>
        <v/>
      </c>
      <c r="AI60" s="88" t="str">
        <f>Master!AI60</f>
        <v/>
      </c>
      <c r="AJ60" s="406" t="str">
        <f>Master!AJ60</f>
        <v/>
      </c>
      <c r="AK60" s="406">
        <f>Master!AK60</f>
        <v>0</v>
      </c>
      <c r="AL60" s="88" t="str">
        <f>Master!AL60</f>
        <v/>
      </c>
      <c r="AM60" s="416"/>
      <c r="AN60" s="416"/>
      <c r="AO60" s="416"/>
      <c r="AP60" s="416"/>
      <c r="AQ60" s="416"/>
      <c r="AR60" s="416">
        <f t="shared" si="1"/>
        <v>0</v>
      </c>
      <c r="AS60" s="417" t="str">
        <f t="shared" si="2"/>
        <v>#DIV/0!</v>
      </c>
      <c r="AT60" s="416">
        <f t="shared" si="3"/>
        <v>0</v>
      </c>
      <c r="AU60" s="417"/>
    </row>
    <row r="61" hidden="1">
      <c r="A61" s="88" t="str">
        <f>Master!A61</f>
        <v>VARI18060</v>
      </c>
      <c r="B61" s="414" t="str">
        <f>Master!B61</f>
        <v/>
      </c>
      <c r="C61" s="414" t="str">
        <f>Master!C61</f>
        <v/>
      </c>
      <c r="D61" s="88" t="str">
        <f>Master!D61</f>
        <v/>
      </c>
      <c r="E61" s="406" t="str">
        <f>Master!E61</f>
        <v/>
      </c>
      <c r="F61" s="406">
        <f>Master!F61</f>
        <v>0</v>
      </c>
      <c r="G61" s="88" t="str">
        <f>Master!G61</f>
        <v/>
      </c>
      <c r="H61" s="88" t="str">
        <f>Master!H61</f>
        <v/>
      </c>
      <c r="I61" s="88" t="str">
        <f>Master!I61</f>
        <v/>
      </c>
      <c r="J61" s="88" t="str">
        <f>Master!J61</f>
        <v>ARTELIER (INSTRUCTOR) PTE LTD</v>
      </c>
      <c r="K61" s="88" t="str">
        <f>Master!K61</f>
        <v/>
      </c>
      <c r="L61" s="88" t="str">
        <f>Master!L61</f>
        <v/>
      </c>
      <c r="M61" s="88" t="str">
        <f>Master!M61</f>
        <v/>
      </c>
      <c r="N61" s="88" t="str">
        <f>Master!N61</f>
        <v/>
      </c>
      <c r="O61" s="88" t="str">
        <f>Master!O61</f>
        <v/>
      </c>
      <c r="P61" s="88" t="str">
        <f>Master!P61</f>
        <v/>
      </c>
      <c r="Q61" s="88" t="str">
        <f>Master!Q61</f>
        <v/>
      </c>
      <c r="R61" s="406" t="str">
        <f>Master!R61</f>
        <v/>
      </c>
      <c r="S61" s="406">
        <f>Master!S61</f>
        <v>0</v>
      </c>
      <c r="T61" s="406" t="str">
        <f>Master!T61</f>
        <v/>
      </c>
      <c r="U61" s="406" t="str">
        <f>Master!U61</f>
        <v/>
      </c>
      <c r="V61" s="406" t="str">
        <f>Master!V61</f>
        <v/>
      </c>
      <c r="W61" s="406" t="str">
        <f>Master!W61</f>
        <v/>
      </c>
      <c r="X61" s="406" t="str">
        <f>Master!X61</f>
        <v/>
      </c>
      <c r="Y61" s="406" t="str">
        <f>Master!Y61</f>
        <v/>
      </c>
      <c r="Z61" s="406" t="str">
        <f>Master!Z61</f>
        <v/>
      </c>
      <c r="AA61" s="406" t="str">
        <f>Master!AA61</f>
        <v/>
      </c>
      <c r="AB61" s="406" t="str">
        <f>Master!AB61</f>
        <v/>
      </c>
      <c r="AC61" s="406" t="str">
        <f>Master!AC61</f>
        <v/>
      </c>
      <c r="AD61" s="406" t="str">
        <f>Master!AD61</f>
        <v/>
      </c>
      <c r="AE61" s="406" t="str">
        <f>Master!AE61</f>
        <v/>
      </c>
      <c r="AF61" s="406" t="str">
        <f>Master!AF61</f>
        <v/>
      </c>
      <c r="AG61" s="406" t="str">
        <f>Master!AG61</f>
        <v/>
      </c>
      <c r="AH61" s="88" t="str">
        <f>Master!AH61</f>
        <v/>
      </c>
      <c r="AI61" s="414" t="str">
        <f>Master!AI61</f>
        <v/>
      </c>
      <c r="AJ61" s="406" t="str">
        <f>Master!AJ61</f>
        <v/>
      </c>
      <c r="AK61" s="406">
        <f>Master!AK61</f>
        <v>0</v>
      </c>
      <c r="AL61" s="88" t="str">
        <f>Master!AL61</f>
        <v/>
      </c>
      <c r="AM61" s="416"/>
      <c r="AN61" s="416"/>
      <c r="AO61" s="416"/>
      <c r="AP61" s="416"/>
      <c r="AQ61" s="416"/>
      <c r="AR61" s="416">
        <f t="shared" si="1"/>
        <v>0</v>
      </c>
      <c r="AS61" s="417" t="str">
        <f t="shared" si="2"/>
        <v>#DIV/0!</v>
      </c>
      <c r="AT61" s="416">
        <f t="shared" si="3"/>
        <v>0</v>
      </c>
      <c r="AU61" s="417"/>
    </row>
    <row r="62" hidden="1">
      <c r="A62" s="88" t="str">
        <f>Master!A62</f>
        <v>VARI18061</v>
      </c>
      <c r="B62" s="414" t="str">
        <f>Master!B62</f>
        <v/>
      </c>
      <c r="C62" s="414" t="str">
        <f>Master!C62</f>
        <v/>
      </c>
      <c r="D62" s="88" t="str">
        <f>Master!D62</f>
        <v/>
      </c>
      <c r="E62" s="406" t="str">
        <f>Master!E62</f>
        <v/>
      </c>
      <c r="F62" s="406">
        <f>Master!F62</f>
        <v>0</v>
      </c>
      <c r="G62" s="88" t="str">
        <f>Master!G62</f>
        <v/>
      </c>
      <c r="H62" s="88" t="str">
        <f>Master!H62</f>
        <v/>
      </c>
      <c r="I62" s="88" t="str">
        <f>Master!I62</f>
        <v/>
      </c>
      <c r="J62" s="88" t="str">
        <f>Master!J62</f>
        <v>ARTELIER (INSTRUCTOR) PTE LTD</v>
      </c>
      <c r="K62" s="88" t="str">
        <f>Master!K62</f>
        <v/>
      </c>
      <c r="L62" s="88" t="str">
        <f>Master!L62</f>
        <v/>
      </c>
      <c r="M62" s="88" t="str">
        <f>Master!M62</f>
        <v/>
      </c>
      <c r="N62" s="88" t="str">
        <f>Master!N62</f>
        <v/>
      </c>
      <c r="O62" s="88" t="str">
        <f>Master!O62</f>
        <v/>
      </c>
      <c r="P62" s="88" t="str">
        <f>Master!P62</f>
        <v/>
      </c>
      <c r="Q62" s="88" t="str">
        <f>Master!Q62</f>
        <v/>
      </c>
      <c r="R62" s="406" t="str">
        <f>Master!R62</f>
        <v/>
      </c>
      <c r="S62" s="406">
        <f>Master!S62</f>
        <v>0</v>
      </c>
      <c r="T62" s="406" t="str">
        <f>Master!T62</f>
        <v/>
      </c>
      <c r="U62" s="406" t="str">
        <f>Master!U62</f>
        <v/>
      </c>
      <c r="V62" s="406" t="str">
        <f>Master!V62</f>
        <v/>
      </c>
      <c r="W62" s="406" t="str">
        <f>Master!W62</f>
        <v/>
      </c>
      <c r="X62" s="406" t="str">
        <f>Master!X62</f>
        <v/>
      </c>
      <c r="Y62" s="406" t="str">
        <f>Master!Y62</f>
        <v/>
      </c>
      <c r="Z62" s="406" t="str">
        <f>Master!Z62</f>
        <v/>
      </c>
      <c r="AA62" s="406" t="str">
        <f>Master!AA62</f>
        <v/>
      </c>
      <c r="AB62" s="406" t="str">
        <f>Master!AB62</f>
        <v/>
      </c>
      <c r="AC62" s="406" t="str">
        <f>Master!AC62</f>
        <v/>
      </c>
      <c r="AD62" s="406" t="str">
        <f>Master!AD62</f>
        <v/>
      </c>
      <c r="AE62" s="406" t="str">
        <f>Master!AE62</f>
        <v/>
      </c>
      <c r="AF62" s="406" t="str">
        <f>Master!AF62</f>
        <v/>
      </c>
      <c r="AG62" s="406" t="str">
        <f>Master!AG62</f>
        <v/>
      </c>
      <c r="AH62" s="88" t="str">
        <f>Master!AH62</f>
        <v/>
      </c>
      <c r="AI62" s="88" t="str">
        <f>Master!AI62</f>
        <v/>
      </c>
      <c r="AJ62" s="406" t="str">
        <f>Master!AJ62</f>
        <v/>
      </c>
      <c r="AK62" s="406">
        <f>Master!AK62</f>
        <v>0</v>
      </c>
      <c r="AL62" s="88" t="str">
        <f>Master!AL62</f>
        <v/>
      </c>
      <c r="AM62" s="416"/>
      <c r="AN62" s="416"/>
      <c r="AO62" s="416"/>
      <c r="AP62" s="416"/>
      <c r="AQ62" s="416"/>
      <c r="AR62" s="416">
        <f t="shared" si="1"/>
        <v>0</v>
      </c>
      <c r="AS62" s="417" t="str">
        <f t="shared" si="2"/>
        <v>#DIV/0!</v>
      </c>
      <c r="AT62" s="416">
        <f t="shared" si="3"/>
        <v>0</v>
      </c>
      <c r="AU62" s="417"/>
    </row>
    <row r="63" hidden="1">
      <c r="A63" s="88" t="str">
        <f>Master!A63</f>
        <v>VARI18062</v>
      </c>
      <c r="B63" s="414" t="str">
        <f>Master!B63</f>
        <v/>
      </c>
      <c r="C63" s="414" t="str">
        <f>Master!C63</f>
        <v/>
      </c>
      <c r="D63" s="88" t="str">
        <f>Master!D63</f>
        <v/>
      </c>
      <c r="E63" s="406" t="str">
        <f>Master!E63</f>
        <v/>
      </c>
      <c r="F63" s="406">
        <f>Master!F63</f>
        <v>0</v>
      </c>
      <c r="G63" s="88" t="str">
        <f>Master!G63</f>
        <v/>
      </c>
      <c r="H63" s="88" t="str">
        <f>Master!H63</f>
        <v/>
      </c>
      <c r="I63" s="88" t="str">
        <f>Master!I63</f>
        <v/>
      </c>
      <c r="J63" s="88" t="str">
        <f>Master!J63</f>
        <v>ARTELIER (INSTRUCTOR) PTE LTD</v>
      </c>
      <c r="K63" s="88" t="str">
        <f>Master!K63</f>
        <v/>
      </c>
      <c r="L63" s="88" t="str">
        <f>Master!L63</f>
        <v/>
      </c>
      <c r="M63" s="88" t="str">
        <f>Master!M63</f>
        <v/>
      </c>
      <c r="N63" s="88" t="str">
        <f>Master!N63</f>
        <v/>
      </c>
      <c r="O63" s="88" t="str">
        <f>Master!O63</f>
        <v/>
      </c>
      <c r="P63" s="88" t="str">
        <f>Master!P63</f>
        <v/>
      </c>
      <c r="Q63" s="88" t="str">
        <f>Master!Q63</f>
        <v/>
      </c>
      <c r="R63" s="406" t="str">
        <f>Master!R63</f>
        <v/>
      </c>
      <c r="S63" s="406">
        <f>Master!S63</f>
        <v>0</v>
      </c>
      <c r="T63" s="406" t="str">
        <f>Master!T63</f>
        <v/>
      </c>
      <c r="U63" s="406" t="str">
        <f>Master!U63</f>
        <v/>
      </c>
      <c r="V63" s="406" t="str">
        <f>Master!V63</f>
        <v/>
      </c>
      <c r="W63" s="406" t="str">
        <f>Master!W63</f>
        <v/>
      </c>
      <c r="X63" s="406" t="str">
        <f>Master!X63</f>
        <v/>
      </c>
      <c r="Y63" s="406" t="str">
        <f>Master!Y63</f>
        <v/>
      </c>
      <c r="Z63" s="406" t="str">
        <f>Master!Z63</f>
        <v/>
      </c>
      <c r="AA63" s="406" t="str">
        <f>Master!AA63</f>
        <v/>
      </c>
      <c r="AB63" s="406" t="str">
        <f>Master!AB63</f>
        <v/>
      </c>
      <c r="AC63" s="406" t="str">
        <f>Master!AC63</f>
        <v/>
      </c>
      <c r="AD63" s="406" t="str">
        <f>Master!AD63</f>
        <v/>
      </c>
      <c r="AE63" s="406" t="str">
        <f>Master!AE63</f>
        <v/>
      </c>
      <c r="AF63" s="406" t="str">
        <f>Master!AF63</f>
        <v/>
      </c>
      <c r="AG63" s="406" t="str">
        <f>Master!AG63</f>
        <v/>
      </c>
      <c r="AH63" s="88" t="str">
        <f>Master!AH63</f>
        <v/>
      </c>
      <c r="AI63" s="414" t="str">
        <f>Master!AI63</f>
        <v/>
      </c>
      <c r="AJ63" s="406" t="str">
        <f>Master!AJ63</f>
        <v/>
      </c>
      <c r="AK63" s="406">
        <f>Master!AK63</f>
        <v>0</v>
      </c>
      <c r="AL63" s="88" t="str">
        <f>Master!AL63</f>
        <v/>
      </c>
      <c r="AM63" s="416"/>
      <c r="AN63" s="416"/>
      <c r="AO63" s="416"/>
      <c r="AP63" s="416"/>
      <c r="AQ63" s="416"/>
      <c r="AR63" s="416">
        <f t="shared" si="1"/>
        <v>0</v>
      </c>
      <c r="AS63" s="417" t="str">
        <f t="shared" si="2"/>
        <v>#DIV/0!</v>
      </c>
      <c r="AT63" s="416">
        <f t="shared" si="3"/>
        <v>0</v>
      </c>
      <c r="AU63" s="417"/>
    </row>
    <row r="64" hidden="1">
      <c r="A64" s="88" t="str">
        <f>Master!A64</f>
        <v>VARI18063</v>
      </c>
      <c r="B64" s="414" t="str">
        <f>Master!B64</f>
        <v/>
      </c>
      <c r="C64" s="414" t="str">
        <f>Master!C64</f>
        <v/>
      </c>
      <c r="D64" s="88" t="str">
        <f>Master!D64</f>
        <v/>
      </c>
      <c r="E64" s="406" t="str">
        <f>Master!E64</f>
        <v/>
      </c>
      <c r="F64" s="406">
        <f>Master!F64</f>
        <v>0</v>
      </c>
      <c r="G64" s="88" t="str">
        <f>Master!G64</f>
        <v/>
      </c>
      <c r="H64" s="88" t="str">
        <f>Master!H64</f>
        <v/>
      </c>
      <c r="I64" s="88" t="str">
        <f>Master!I64</f>
        <v/>
      </c>
      <c r="J64" s="88" t="str">
        <f>Master!J64</f>
        <v>ARTELIER (INSTRUCTOR) PTE LTD</v>
      </c>
      <c r="K64" s="88" t="str">
        <f>Master!K64</f>
        <v/>
      </c>
      <c r="L64" s="88" t="str">
        <f>Master!L64</f>
        <v/>
      </c>
      <c r="M64" s="88" t="str">
        <f>Master!M64</f>
        <v/>
      </c>
      <c r="N64" s="88" t="str">
        <f>Master!N64</f>
        <v/>
      </c>
      <c r="O64" s="88" t="str">
        <f>Master!O64</f>
        <v/>
      </c>
      <c r="P64" s="88" t="str">
        <f>Master!P64</f>
        <v/>
      </c>
      <c r="Q64" s="88" t="str">
        <f>Master!Q64</f>
        <v/>
      </c>
      <c r="R64" s="406" t="str">
        <f>Master!R64</f>
        <v/>
      </c>
      <c r="S64" s="406">
        <f>Master!S64</f>
        <v>0</v>
      </c>
      <c r="T64" s="406" t="str">
        <f>Master!T64</f>
        <v/>
      </c>
      <c r="U64" s="406" t="str">
        <f>Master!U64</f>
        <v/>
      </c>
      <c r="V64" s="406" t="str">
        <f>Master!V64</f>
        <v/>
      </c>
      <c r="W64" s="406" t="str">
        <f>Master!W64</f>
        <v/>
      </c>
      <c r="X64" s="406" t="str">
        <f>Master!X64</f>
        <v/>
      </c>
      <c r="Y64" s="406" t="str">
        <f>Master!Y64</f>
        <v/>
      </c>
      <c r="Z64" s="406" t="str">
        <f>Master!Z64</f>
        <v/>
      </c>
      <c r="AA64" s="406" t="str">
        <f>Master!AA64</f>
        <v/>
      </c>
      <c r="AB64" s="406" t="str">
        <f>Master!AB64</f>
        <v/>
      </c>
      <c r="AC64" s="406" t="str">
        <f>Master!AC64</f>
        <v/>
      </c>
      <c r="AD64" s="406" t="str">
        <f>Master!AD64</f>
        <v/>
      </c>
      <c r="AE64" s="406" t="str">
        <f>Master!AE64</f>
        <v/>
      </c>
      <c r="AF64" s="406" t="str">
        <f>Master!AF64</f>
        <v/>
      </c>
      <c r="AG64" s="406" t="str">
        <f>Master!AG64</f>
        <v/>
      </c>
      <c r="AH64" s="88" t="str">
        <f>Master!AH64</f>
        <v/>
      </c>
      <c r="AI64" s="88" t="str">
        <f>Master!AI64</f>
        <v/>
      </c>
      <c r="AJ64" s="406" t="str">
        <f>Master!AJ64</f>
        <v/>
      </c>
      <c r="AK64" s="406">
        <f>Master!AK64</f>
        <v>0</v>
      </c>
      <c r="AL64" s="88" t="str">
        <f>Master!AL64</f>
        <v/>
      </c>
      <c r="AM64" s="416"/>
      <c r="AN64" s="416"/>
      <c r="AO64" s="416"/>
      <c r="AP64" s="416"/>
      <c r="AQ64" s="416"/>
      <c r="AR64" s="416">
        <f t="shared" si="1"/>
        <v>0</v>
      </c>
      <c r="AS64" s="417" t="str">
        <f t="shared" si="2"/>
        <v>#DIV/0!</v>
      </c>
      <c r="AT64" s="416">
        <f t="shared" si="3"/>
        <v>0</v>
      </c>
      <c r="AU64" s="417"/>
    </row>
    <row r="65" hidden="1">
      <c r="A65" s="88" t="str">
        <f>Master!A65</f>
        <v>VARI18064</v>
      </c>
      <c r="B65" s="414" t="str">
        <f>Master!B65</f>
        <v/>
      </c>
      <c r="C65" s="414" t="str">
        <f>Master!C65</f>
        <v/>
      </c>
      <c r="D65" s="88" t="str">
        <f>Master!D65</f>
        <v/>
      </c>
      <c r="E65" s="406" t="str">
        <f>Master!E65</f>
        <v/>
      </c>
      <c r="F65" s="406">
        <f>Master!F65</f>
        <v>0</v>
      </c>
      <c r="G65" s="88" t="str">
        <f>Master!G65</f>
        <v/>
      </c>
      <c r="H65" s="88" t="str">
        <f>Master!H65</f>
        <v/>
      </c>
      <c r="I65" s="88" t="str">
        <f>Master!I65</f>
        <v/>
      </c>
      <c r="J65" s="88" t="str">
        <f>Master!J65</f>
        <v>ARTELIER (INSTRUCTOR) PTE LTD</v>
      </c>
      <c r="K65" s="88" t="str">
        <f>Master!K65</f>
        <v/>
      </c>
      <c r="L65" s="88" t="str">
        <f>Master!L65</f>
        <v/>
      </c>
      <c r="M65" s="88" t="str">
        <f>Master!M65</f>
        <v/>
      </c>
      <c r="N65" s="88" t="str">
        <f>Master!N65</f>
        <v/>
      </c>
      <c r="O65" s="88" t="str">
        <f>Master!O65</f>
        <v/>
      </c>
      <c r="P65" s="88" t="str">
        <f>Master!P65</f>
        <v/>
      </c>
      <c r="Q65" s="88" t="str">
        <f>Master!Q65</f>
        <v/>
      </c>
      <c r="R65" s="406" t="str">
        <f>Master!R65</f>
        <v/>
      </c>
      <c r="S65" s="406">
        <f>Master!S65</f>
        <v>0</v>
      </c>
      <c r="T65" s="406" t="str">
        <f>Master!T65</f>
        <v/>
      </c>
      <c r="U65" s="406" t="str">
        <f>Master!U65</f>
        <v/>
      </c>
      <c r="V65" s="406" t="str">
        <f>Master!V65</f>
        <v/>
      </c>
      <c r="W65" s="406" t="str">
        <f>Master!W65</f>
        <v/>
      </c>
      <c r="X65" s="406" t="str">
        <f>Master!X65</f>
        <v/>
      </c>
      <c r="Y65" s="406" t="str">
        <f>Master!Y65</f>
        <v/>
      </c>
      <c r="Z65" s="406" t="str">
        <f>Master!Z65</f>
        <v/>
      </c>
      <c r="AA65" s="406" t="str">
        <f>Master!AA65</f>
        <v/>
      </c>
      <c r="AB65" s="406" t="str">
        <f>Master!AB65</f>
        <v/>
      </c>
      <c r="AC65" s="406" t="str">
        <f>Master!AC65</f>
        <v/>
      </c>
      <c r="AD65" s="406" t="str">
        <f>Master!AD65</f>
        <v/>
      </c>
      <c r="AE65" s="406" t="str">
        <f>Master!AE65</f>
        <v/>
      </c>
      <c r="AF65" s="406" t="str">
        <f>Master!AF65</f>
        <v/>
      </c>
      <c r="AG65" s="406" t="str">
        <f>Master!AG65</f>
        <v/>
      </c>
      <c r="AH65" s="88" t="str">
        <f>Master!AH65</f>
        <v/>
      </c>
      <c r="AI65" s="414" t="str">
        <f>Master!AI65</f>
        <v/>
      </c>
      <c r="AJ65" s="406" t="str">
        <f>Master!AJ65</f>
        <v/>
      </c>
      <c r="AK65" s="406">
        <f>Master!AK65</f>
        <v>0</v>
      </c>
      <c r="AL65" s="88" t="str">
        <f>Master!AL65</f>
        <v/>
      </c>
      <c r="AM65" s="416"/>
      <c r="AN65" s="416"/>
      <c r="AO65" s="416"/>
      <c r="AP65" s="416"/>
      <c r="AQ65" s="416"/>
      <c r="AR65" s="416">
        <f t="shared" si="1"/>
        <v>0</v>
      </c>
      <c r="AS65" s="417" t="str">
        <f t="shared" si="2"/>
        <v>#DIV/0!</v>
      </c>
      <c r="AT65" s="416">
        <f t="shared" si="3"/>
        <v>0</v>
      </c>
      <c r="AU65" s="417"/>
    </row>
    <row r="66" hidden="1">
      <c r="A66" s="88" t="str">
        <f>Master!A66</f>
        <v>VARI18065</v>
      </c>
      <c r="B66" s="414" t="str">
        <f>Master!B66</f>
        <v/>
      </c>
      <c r="C66" s="414" t="str">
        <f>Master!C66</f>
        <v/>
      </c>
      <c r="D66" s="88" t="str">
        <f>Master!D66</f>
        <v/>
      </c>
      <c r="E66" s="406" t="str">
        <f>Master!E66</f>
        <v/>
      </c>
      <c r="F66" s="406">
        <f>Master!F66</f>
        <v>0</v>
      </c>
      <c r="G66" s="88" t="str">
        <f>Master!G66</f>
        <v/>
      </c>
      <c r="H66" s="88" t="str">
        <f>Master!H66</f>
        <v/>
      </c>
      <c r="I66" s="88" t="str">
        <f>Master!I66</f>
        <v/>
      </c>
      <c r="J66" s="88" t="str">
        <f>Master!J66</f>
        <v>ARTELIER (INSTRUCTOR) PTE LTD</v>
      </c>
      <c r="K66" s="88" t="str">
        <f>Master!K66</f>
        <v/>
      </c>
      <c r="L66" s="88" t="str">
        <f>Master!L66</f>
        <v/>
      </c>
      <c r="M66" s="88" t="str">
        <f>Master!M66</f>
        <v/>
      </c>
      <c r="N66" s="88" t="str">
        <f>Master!N66</f>
        <v/>
      </c>
      <c r="O66" s="88" t="str">
        <f>Master!O66</f>
        <v/>
      </c>
      <c r="P66" s="88" t="str">
        <f>Master!P66</f>
        <v/>
      </c>
      <c r="Q66" s="88" t="str">
        <f>Master!Q66</f>
        <v/>
      </c>
      <c r="R66" s="406" t="str">
        <f>Master!R66</f>
        <v/>
      </c>
      <c r="S66" s="406">
        <f>Master!S66</f>
        <v>0</v>
      </c>
      <c r="T66" s="406" t="str">
        <f>Master!T66</f>
        <v/>
      </c>
      <c r="U66" s="406" t="str">
        <f>Master!U66</f>
        <v/>
      </c>
      <c r="V66" s="406" t="str">
        <f>Master!V66</f>
        <v/>
      </c>
      <c r="W66" s="406" t="str">
        <f>Master!W66</f>
        <v/>
      </c>
      <c r="X66" s="406" t="str">
        <f>Master!X66</f>
        <v/>
      </c>
      <c r="Y66" s="406" t="str">
        <f>Master!Y66</f>
        <v/>
      </c>
      <c r="Z66" s="406" t="str">
        <f>Master!Z66</f>
        <v/>
      </c>
      <c r="AA66" s="406" t="str">
        <f>Master!AA66</f>
        <v/>
      </c>
      <c r="AB66" s="406" t="str">
        <f>Master!AB66</f>
        <v/>
      </c>
      <c r="AC66" s="406" t="str">
        <f>Master!AC66</f>
        <v/>
      </c>
      <c r="AD66" s="406" t="str">
        <f>Master!AD66</f>
        <v/>
      </c>
      <c r="AE66" s="406" t="str">
        <f>Master!AE66</f>
        <v/>
      </c>
      <c r="AF66" s="406" t="str">
        <f>Master!AF66</f>
        <v/>
      </c>
      <c r="AG66" s="406" t="str">
        <f>Master!AG66</f>
        <v/>
      </c>
      <c r="AH66" s="88" t="str">
        <f>Master!AH66</f>
        <v/>
      </c>
      <c r="AI66" s="88" t="str">
        <f>Master!AI66</f>
        <v/>
      </c>
      <c r="AJ66" s="406" t="str">
        <f>Master!AJ66</f>
        <v/>
      </c>
      <c r="AK66" s="406">
        <f>Master!AK66</f>
        <v>0</v>
      </c>
      <c r="AL66" s="88" t="str">
        <f>Master!AL66</f>
        <v/>
      </c>
      <c r="AM66" s="416"/>
      <c r="AN66" s="416"/>
      <c r="AO66" s="416"/>
      <c r="AP66" s="416"/>
      <c r="AQ66" s="416"/>
      <c r="AR66" s="416">
        <f t="shared" si="1"/>
        <v>0</v>
      </c>
      <c r="AS66" s="417" t="str">
        <f t="shared" si="2"/>
        <v>#DIV/0!</v>
      </c>
      <c r="AT66" s="416">
        <f t="shared" si="3"/>
        <v>0</v>
      </c>
      <c r="AU66" s="417"/>
    </row>
    <row r="67" hidden="1">
      <c r="A67" s="88" t="str">
        <f>Master!A67</f>
        <v>VARI18066</v>
      </c>
      <c r="B67" s="414" t="str">
        <f>Master!B67</f>
        <v/>
      </c>
      <c r="C67" s="414" t="str">
        <f>Master!C67</f>
        <v/>
      </c>
      <c r="D67" s="88" t="str">
        <f>Master!D67</f>
        <v/>
      </c>
      <c r="E67" s="406" t="str">
        <f>Master!E67</f>
        <v/>
      </c>
      <c r="F67" s="406">
        <f>Master!F67</f>
        <v>0</v>
      </c>
      <c r="G67" s="88" t="str">
        <f>Master!G67</f>
        <v/>
      </c>
      <c r="H67" s="88" t="str">
        <f>Master!H67</f>
        <v/>
      </c>
      <c r="I67" s="88" t="str">
        <f>Master!I67</f>
        <v/>
      </c>
      <c r="J67" s="88" t="str">
        <f>Master!J67</f>
        <v>ARTELIER (INSTRUCTOR) PTE LTD</v>
      </c>
      <c r="K67" s="88" t="str">
        <f>Master!K67</f>
        <v/>
      </c>
      <c r="L67" s="88" t="str">
        <f>Master!L67</f>
        <v/>
      </c>
      <c r="M67" s="88" t="str">
        <f>Master!M67</f>
        <v/>
      </c>
      <c r="N67" s="88" t="str">
        <f>Master!N67</f>
        <v/>
      </c>
      <c r="O67" s="88" t="str">
        <f>Master!O67</f>
        <v/>
      </c>
      <c r="P67" s="88" t="str">
        <f>Master!P67</f>
        <v/>
      </c>
      <c r="Q67" s="88" t="str">
        <f>Master!Q67</f>
        <v/>
      </c>
      <c r="R67" s="406" t="str">
        <f>Master!R67</f>
        <v/>
      </c>
      <c r="S67" s="406">
        <f>Master!S67</f>
        <v>0</v>
      </c>
      <c r="T67" s="406" t="str">
        <f>Master!T67</f>
        <v/>
      </c>
      <c r="U67" s="406" t="str">
        <f>Master!U67</f>
        <v/>
      </c>
      <c r="V67" s="406" t="str">
        <f>Master!V67</f>
        <v/>
      </c>
      <c r="W67" s="406" t="str">
        <f>Master!W67</f>
        <v/>
      </c>
      <c r="X67" s="406" t="str">
        <f>Master!X67</f>
        <v/>
      </c>
      <c r="Y67" s="406" t="str">
        <f>Master!Y67</f>
        <v/>
      </c>
      <c r="Z67" s="406" t="str">
        <f>Master!Z67</f>
        <v/>
      </c>
      <c r="AA67" s="406" t="str">
        <f>Master!AA67</f>
        <v/>
      </c>
      <c r="AB67" s="406" t="str">
        <f>Master!AB67</f>
        <v/>
      </c>
      <c r="AC67" s="406" t="str">
        <f>Master!AC67</f>
        <v/>
      </c>
      <c r="AD67" s="406" t="str">
        <f>Master!AD67</f>
        <v/>
      </c>
      <c r="AE67" s="406" t="str">
        <f>Master!AE67</f>
        <v/>
      </c>
      <c r="AF67" s="406" t="str">
        <f>Master!AF67</f>
        <v/>
      </c>
      <c r="AG67" s="406" t="str">
        <f>Master!AG67</f>
        <v/>
      </c>
      <c r="AH67" s="88" t="str">
        <f>Master!AH67</f>
        <v/>
      </c>
      <c r="AI67" s="414" t="str">
        <f>Master!AI67</f>
        <v/>
      </c>
      <c r="AJ67" s="406" t="str">
        <f>Master!AJ67</f>
        <v/>
      </c>
      <c r="AK67" s="406">
        <f>Master!AK67</f>
        <v>0</v>
      </c>
      <c r="AL67" s="88" t="str">
        <f>Master!AL67</f>
        <v/>
      </c>
      <c r="AM67" s="416"/>
      <c r="AN67" s="416"/>
      <c r="AO67" s="416"/>
      <c r="AP67" s="416"/>
      <c r="AQ67" s="416"/>
      <c r="AR67" s="416">
        <f t="shared" si="1"/>
        <v>0</v>
      </c>
      <c r="AS67" s="417" t="str">
        <f t="shared" si="2"/>
        <v>#DIV/0!</v>
      </c>
      <c r="AT67" s="416">
        <f t="shared" si="3"/>
        <v>0</v>
      </c>
      <c r="AU67" s="417"/>
    </row>
    <row r="68" hidden="1">
      <c r="A68" s="88" t="str">
        <f>Master!A68</f>
        <v>VARI18067</v>
      </c>
      <c r="B68" s="414" t="str">
        <f>Master!B68</f>
        <v/>
      </c>
      <c r="C68" s="414" t="str">
        <f>Master!C68</f>
        <v/>
      </c>
      <c r="D68" s="88" t="str">
        <f>Master!D68</f>
        <v/>
      </c>
      <c r="E68" s="406" t="str">
        <f>Master!E68</f>
        <v/>
      </c>
      <c r="F68" s="406">
        <f>Master!F68</f>
        <v>0</v>
      </c>
      <c r="G68" s="88" t="str">
        <f>Master!G68</f>
        <v/>
      </c>
      <c r="H68" s="88" t="str">
        <f>Master!H68</f>
        <v/>
      </c>
      <c r="I68" s="88" t="str">
        <f>Master!I68</f>
        <v/>
      </c>
      <c r="J68" s="88" t="str">
        <f>Master!J68</f>
        <v>ARTELIER (INSTRUCTOR) PTE LTD</v>
      </c>
      <c r="K68" s="88" t="str">
        <f>Master!K68</f>
        <v/>
      </c>
      <c r="L68" s="88" t="str">
        <f>Master!L68</f>
        <v/>
      </c>
      <c r="M68" s="88" t="str">
        <f>Master!M68</f>
        <v/>
      </c>
      <c r="N68" s="88" t="str">
        <f>Master!N68</f>
        <v/>
      </c>
      <c r="O68" s="88" t="str">
        <f>Master!O68</f>
        <v/>
      </c>
      <c r="P68" s="88" t="str">
        <f>Master!P68</f>
        <v/>
      </c>
      <c r="Q68" s="88" t="str">
        <f>Master!Q68</f>
        <v/>
      </c>
      <c r="R68" s="406" t="str">
        <f>Master!R68</f>
        <v/>
      </c>
      <c r="S68" s="406">
        <f>Master!S68</f>
        <v>0</v>
      </c>
      <c r="T68" s="406" t="str">
        <f>Master!T68</f>
        <v/>
      </c>
      <c r="U68" s="406" t="str">
        <f>Master!U68</f>
        <v/>
      </c>
      <c r="V68" s="406" t="str">
        <f>Master!V68</f>
        <v/>
      </c>
      <c r="W68" s="406" t="str">
        <f>Master!W68</f>
        <v/>
      </c>
      <c r="X68" s="406" t="str">
        <f>Master!X68</f>
        <v/>
      </c>
      <c r="Y68" s="406" t="str">
        <f>Master!Y68</f>
        <v/>
      </c>
      <c r="Z68" s="406" t="str">
        <f>Master!Z68</f>
        <v/>
      </c>
      <c r="AA68" s="406" t="str">
        <f>Master!AA68</f>
        <v/>
      </c>
      <c r="AB68" s="406" t="str">
        <f>Master!AB68</f>
        <v/>
      </c>
      <c r="AC68" s="406" t="str">
        <f>Master!AC68</f>
        <v/>
      </c>
      <c r="AD68" s="406" t="str">
        <f>Master!AD68</f>
        <v/>
      </c>
      <c r="AE68" s="406" t="str">
        <f>Master!AE68</f>
        <v/>
      </c>
      <c r="AF68" s="406" t="str">
        <f>Master!AF68</f>
        <v/>
      </c>
      <c r="AG68" s="406" t="str">
        <f>Master!AG68</f>
        <v/>
      </c>
      <c r="AH68" s="88" t="str">
        <f>Master!AH68</f>
        <v/>
      </c>
      <c r="AI68" s="88" t="str">
        <f>Master!AI68</f>
        <v/>
      </c>
      <c r="AJ68" s="406" t="str">
        <f>Master!AJ68</f>
        <v/>
      </c>
      <c r="AK68" s="406">
        <f>Master!AK68</f>
        <v>0</v>
      </c>
      <c r="AL68" s="88" t="str">
        <f>Master!AL68</f>
        <v/>
      </c>
      <c r="AM68" s="416"/>
      <c r="AN68" s="416"/>
      <c r="AO68" s="416"/>
      <c r="AP68" s="416"/>
      <c r="AQ68" s="416"/>
      <c r="AR68" s="416">
        <f t="shared" si="1"/>
        <v>0</v>
      </c>
      <c r="AS68" s="417" t="str">
        <f t="shared" si="2"/>
        <v>#DIV/0!</v>
      </c>
      <c r="AT68" s="416">
        <f t="shared" si="3"/>
        <v>0</v>
      </c>
      <c r="AU68" s="417"/>
    </row>
    <row r="69" hidden="1">
      <c r="A69" s="88" t="str">
        <f>Master!A69</f>
        <v>VARI18068</v>
      </c>
      <c r="B69" s="414" t="str">
        <f>Master!B69</f>
        <v/>
      </c>
      <c r="C69" s="414" t="str">
        <f>Master!C69</f>
        <v/>
      </c>
      <c r="D69" s="88" t="str">
        <f>Master!D69</f>
        <v/>
      </c>
      <c r="E69" s="406" t="str">
        <f>Master!E69</f>
        <v/>
      </c>
      <c r="F69" s="406">
        <f>Master!F69</f>
        <v>0</v>
      </c>
      <c r="G69" s="88" t="str">
        <f>Master!G69</f>
        <v/>
      </c>
      <c r="H69" s="88" t="str">
        <f>Master!H69</f>
        <v/>
      </c>
      <c r="I69" s="88" t="str">
        <f>Master!I69</f>
        <v/>
      </c>
      <c r="J69" s="88" t="str">
        <f>Master!J69</f>
        <v>ARTELIER (INSTRUCTOR) PTE LTD</v>
      </c>
      <c r="K69" s="88" t="str">
        <f>Master!K69</f>
        <v/>
      </c>
      <c r="L69" s="88" t="str">
        <f>Master!L69</f>
        <v/>
      </c>
      <c r="M69" s="88" t="str">
        <f>Master!M69</f>
        <v/>
      </c>
      <c r="N69" s="88" t="str">
        <f>Master!N69</f>
        <v/>
      </c>
      <c r="O69" s="88" t="str">
        <f>Master!O69</f>
        <v/>
      </c>
      <c r="P69" s="88" t="str">
        <f>Master!P69</f>
        <v/>
      </c>
      <c r="Q69" s="88" t="str">
        <f>Master!Q69</f>
        <v/>
      </c>
      <c r="R69" s="406" t="str">
        <f>Master!R69</f>
        <v/>
      </c>
      <c r="S69" s="406">
        <f>Master!S69</f>
        <v>0</v>
      </c>
      <c r="T69" s="406" t="str">
        <f>Master!T69</f>
        <v/>
      </c>
      <c r="U69" s="406" t="str">
        <f>Master!U69</f>
        <v/>
      </c>
      <c r="V69" s="406" t="str">
        <f>Master!V69</f>
        <v/>
      </c>
      <c r="W69" s="406" t="str">
        <f>Master!W69</f>
        <v/>
      </c>
      <c r="X69" s="406" t="str">
        <f>Master!X69</f>
        <v/>
      </c>
      <c r="Y69" s="406" t="str">
        <f>Master!Y69</f>
        <v/>
      </c>
      <c r="Z69" s="406" t="str">
        <f>Master!Z69</f>
        <v/>
      </c>
      <c r="AA69" s="406" t="str">
        <f>Master!AA69</f>
        <v/>
      </c>
      <c r="AB69" s="406" t="str">
        <f>Master!AB69</f>
        <v/>
      </c>
      <c r="AC69" s="406" t="str">
        <f>Master!AC69</f>
        <v/>
      </c>
      <c r="AD69" s="406" t="str">
        <f>Master!AD69</f>
        <v/>
      </c>
      <c r="AE69" s="406" t="str">
        <f>Master!AE69</f>
        <v/>
      </c>
      <c r="AF69" s="406" t="str">
        <f>Master!AF69</f>
        <v/>
      </c>
      <c r="AG69" s="406" t="str">
        <f>Master!AG69</f>
        <v/>
      </c>
      <c r="AH69" s="88" t="str">
        <f>Master!AH69</f>
        <v/>
      </c>
      <c r="AI69" s="414" t="str">
        <f>Master!AI69</f>
        <v/>
      </c>
      <c r="AJ69" s="406" t="str">
        <f>Master!AJ69</f>
        <v/>
      </c>
      <c r="AK69" s="406">
        <f>Master!AK69</f>
        <v>0</v>
      </c>
      <c r="AL69" s="88" t="str">
        <f>Master!AL69</f>
        <v/>
      </c>
      <c r="AM69" s="416"/>
      <c r="AN69" s="416"/>
      <c r="AO69" s="416"/>
      <c r="AP69" s="416"/>
      <c r="AQ69" s="416"/>
      <c r="AR69" s="416">
        <f t="shared" si="1"/>
        <v>0</v>
      </c>
      <c r="AS69" s="417" t="str">
        <f t="shared" si="2"/>
        <v>#DIV/0!</v>
      </c>
      <c r="AT69" s="416">
        <f t="shared" si="3"/>
        <v>0</v>
      </c>
      <c r="AU69" s="417"/>
    </row>
    <row r="70" hidden="1">
      <c r="A70" s="88" t="str">
        <f>Master!A70</f>
        <v>VARI18069</v>
      </c>
      <c r="B70" s="414" t="str">
        <f>Master!B70</f>
        <v/>
      </c>
      <c r="C70" s="414" t="str">
        <f>Master!C70</f>
        <v/>
      </c>
      <c r="D70" s="88" t="str">
        <f>Master!D70</f>
        <v/>
      </c>
      <c r="E70" s="406" t="str">
        <f>Master!E70</f>
        <v/>
      </c>
      <c r="F70" s="406">
        <f>Master!F70</f>
        <v>0</v>
      </c>
      <c r="G70" s="88" t="str">
        <f>Master!G70</f>
        <v/>
      </c>
      <c r="H70" s="88" t="str">
        <f>Master!H70</f>
        <v/>
      </c>
      <c r="I70" s="88" t="str">
        <f>Master!I70</f>
        <v/>
      </c>
      <c r="J70" s="88" t="str">
        <f>Master!J70</f>
        <v>ARTELIER (INSTRUCTOR) PTE LTD</v>
      </c>
      <c r="K70" s="88" t="str">
        <f>Master!K70</f>
        <v/>
      </c>
      <c r="L70" s="88" t="str">
        <f>Master!L70</f>
        <v/>
      </c>
      <c r="M70" s="88" t="str">
        <f>Master!M70</f>
        <v/>
      </c>
      <c r="N70" s="88" t="str">
        <f>Master!N70</f>
        <v/>
      </c>
      <c r="O70" s="88" t="str">
        <f>Master!O70</f>
        <v/>
      </c>
      <c r="P70" s="88" t="str">
        <f>Master!P70</f>
        <v/>
      </c>
      <c r="Q70" s="88" t="str">
        <f>Master!Q70</f>
        <v/>
      </c>
      <c r="R70" s="406" t="str">
        <f>Master!R70</f>
        <v/>
      </c>
      <c r="S70" s="406">
        <f>Master!S70</f>
        <v>0</v>
      </c>
      <c r="T70" s="406" t="str">
        <f>Master!T70</f>
        <v/>
      </c>
      <c r="U70" s="406" t="str">
        <f>Master!U70</f>
        <v/>
      </c>
      <c r="V70" s="406" t="str">
        <f>Master!V70</f>
        <v/>
      </c>
      <c r="W70" s="406" t="str">
        <f>Master!W70</f>
        <v/>
      </c>
      <c r="X70" s="406" t="str">
        <f>Master!X70</f>
        <v/>
      </c>
      <c r="Y70" s="406" t="str">
        <f>Master!Y70</f>
        <v/>
      </c>
      <c r="Z70" s="406" t="str">
        <f>Master!Z70</f>
        <v/>
      </c>
      <c r="AA70" s="406" t="str">
        <f>Master!AA70</f>
        <v/>
      </c>
      <c r="AB70" s="406" t="str">
        <f>Master!AB70</f>
        <v/>
      </c>
      <c r="AC70" s="406" t="str">
        <f>Master!AC70</f>
        <v/>
      </c>
      <c r="AD70" s="406" t="str">
        <f>Master!AD70</f>
        <v/>
      </c>
      <c r="AE70" s="406" t="str">
        <f>Master!AE70</f>
        <v/>
      </c>
      <c r="AF70" s="406" t="str">
        <f>Master!AF70</f>
        <v/>
      </c>
      <c r="AG70" s="406" t="str">
        <f>Master!AG70</f>
        <v/>
      </c>
      <c r="AH70" s="88" t="str">
        <f>Master!AH70</f>
        <v/>
      </c>
      <c r="AI70" s="88" t="str">
        <f>Master!AI70</f>
        <v/>
      </c>
      <c r="AJ70" s="406" t="str">
        <f>Master!AJ70</f>
        <v/>
      </c>
      <c r="AK70" s="406">
        <f>Master!AK70</f>
        <v>0</v>
      </c>
      <c r="AL70" s="88" t="str">
        <f>Master!AL70</f>
        <v/>
      </c>
      <c r="AM70" s="416"/>
      <c r="AN70" s="416"/>
      <c r="AO70" s="416"/>
      <c r="AP70" s="416"/>
      <c r="AQ70" s="416"/>
      <c r="AR70" s="416">
        <f t="shared" si="1"/>
        <v>0</v>
      </c>
      <c r="AS70" s="417" t="str">
        <f t="shared" si="2"/>
        <v>#DIV/0!</v>
      </c>
      <c r="AT70" s="416">
        <f t="shared" si="3"/>
        <v>0</v>
      </c>
      <c r="AU70" s="417"/>
    </row>
    <row r="71" hidden="1">
      <c r="A71" s="88" t="str">
        <f>Master!A71</f>
        <v>VARI18070</v>
      </c>
      <c r="B71" s="414" t="str">
        <f>Master!B71</f>
        <v/>
      </c>
      <c r="C71" s="414" t="str">
        <f>Master!C71</f>
        <v/>
      </c>
      <c r="D71" s="88" t="str">
        <f>Master!D71</f>
        <v/>
      </c>
      <c r="E71" s="406" t="str">
        <f>Master!E71</f>
        <v/>
      </c>
      <c r="F71" s="406">
        <f>Master!F71</f>
        <v>0</v>
      </c>
      <c r="G71" s="88" t="str">
        <f>Master!G71</f>
        <v/>
      </c>
      <c r="H71" s="88" t="str">
        <f>Master!H71</f>
        <v/>
      </c>
      <c r="I71" s="88" t="str">
        <f>Master!I71</f>
        <v/>
      </c>
      <c r="J71" s="88" t="str">
        <f>Master!J71</f>
        <v>ARTELIER (INSTRUCTOR) PTE LTD</v>
      </c>
      <c r="K71" s="88" t="str">
        <f>Master!K71</f>
        <v/>
      </c>
      <c r="L71" s="88" t="str">
        <f>Master!L71</f>
        <v/>
      </c>
      <c r="M71" s="88" t="str">
        <f>Master!M71</f>
        <v/>
      </c>
      <c r="N71" s="88" t="str">
        <f>Master!N71</f>
        <v/>
      </c>
      <c r="O71" s="88" t="str">
        <f>Master!O71</f>
        <v/>
      </c>
      <c r="P71" s="88" t="str">
        <f>Master!P71</f>
        <v/>
      </c>
      <c r="Q71" s="88" t="str">
        <f>Master!Q71</f>
        <v/>
      </c>
      <c r="R71" s="406" t="str">
        <f>Master!R71</f>
        <v/>
      </c>
      <c r="S71" s="406">
        <f>Master!S71</f>
        <v>0</v>
      </c>
      <c r="T71" s="406" t="str">
        <f>Master!T71</f>
        <v/>
      </c>
      <c r="U71" s="406" t="str">
        <f>Master!U71</f>
        <v/>
      </c>
      <c r="V71" s="406" t="str">
        <f>Master!V71</f>
        <v/>
      </c>
      <c r="W71" s="406" t="str">
        <f>Master!W71</f>
        <v/>
      </c>
      <c r="X71" s="406" t="str">
        <f>Master!X71</f>
        <v/>
      </c>
      <c r="Y71" s="406" t="str">
        <f>Master!Y71</f>
        <v/>
      </c>
      <c r="Z71" s="406" t="str">
        <f>Master!Z71</f>
        <v/>
      </c>
      <c r="AA71" s="406" t="str">
        <f>Master!AA71</f>
        <v/>
      </c>
      <c r="AB71" s="406" t="str">
        <f>Master!AB71</f>
        <v/>
      </c>
      <c r="AC71" s="406" t="str">
        <f>Master!AC71</f>
        <v/>
      </c>
      <c r="AD71" s="406" t="str">
        <f>Master!AD71</f>
        <v/>
      </c>
      <c r="AE71" s="406" t="str">
        <f>Master!AE71</f>
        <v/>
      </c>
      <c r="AF71" s="406" t="str">
        <f>Master!AF71</f>
        <v/>
      </c>
      <c r="AG71" s="406" t="str">
        <f>Master!AG71</f>
        <v/>
      </c>
      <c r="AH71" s="88" t="str">
        <f>Master!AH71</f>
        <v/>
      </c>
      <c r="AI71" s="414" t="str">
        <f>Master!AI71</f>
        <v/>
      </c>
      <c r="AJ71" s="406" t="str">
        <f>Master!AJ71</f>
        <v/>
      </c>
      <c r="AK71" s="406">
        <f>Master!AK71</f>
        <v>0</v>
      </c>
      <c r="AL71" s="88" t="str">
        <f>Master!AL71</f>
        <v/>
      </c>
      <c r="AM71" s="416"/>
      <c r="AN71" s="416"/>
      <c r="AO71" s="416"/>
      <c r="AP71" s="416"/>
      <c r="AQ71" s="416"/>
      <c r="AR71" s="416">
        <f t="shared" si="1"/>
        <v>0</v>
      </c>
      <c r="AS71" s="417" t="str">
        <f t="shared" si="2"/>
        <v>#DIV/0!</v>
      </c>
      <c r="AT71" s="416">
        <f t="shared" si="3"/>
        <v>0</v>
      </c>
      <c r="AU71" s="417"/>
    </row>
    <row r="72" hidden="1">
      <c r="A72" s="88" t="str">
        <f>Master!A72</f>
        <v>VARI18071</v>
      </c>
      <c r="B72" s="414" t="str">
        <f>Master!B72</f>
        <v/>
      </c>
      <c r="C72" s="414" t="str">
        <f>Master!C72</f>
        <v/>
      </c>
      <c r="D72" s="88" t="str">
        <f>Master!D72</f>
        <v/>
      </c>
      <c r="E72" s="406" t="str">
        <f>Master!E72</f>
        <v/>
      </c>
      <c r="F72" s="406">
        <f>Master!F72</f>
        <v>0</v>
      </c>
      <c r="G72" s="88" t="str">
        <f>Master!G72</f>
        <v/>
      </c>
      <c r="H72" s="88" t="str">
        <f>Master!H72</f>
        <v/>
      </c>
      <c r="I72" s="88" t="str">
        <f>Master!I72</f>
        <v/>
      </c>
      <c r="J72" s="88" t="str">
        <f>Master!J72</f>
        <v>ARTELIER (INSTRUCTOR) PTE LTD</v>
      </c>
      <c r="K72" s="88" t="str">
        <f>Master!K72</f>
        <v/>
      </c>
      <c r="L72" s="88" t="str">
        <f>Master!L72</f>
        <v/>
      </c>
      <c r="M72" s="88" t="str">
        <f>Master!M72</f>
        <v/>
      </c>
      <c r="N72" s="88" t="str">
        <f>Master!N72</f>
        <v/>
      </c>
      <c r="O72" s="88" t="str">
        <f>Master!O72</f>
        <v/>
      </c>
      <c r="P72" s="88" t="str">
        <f>Master!P72</f>
        <v/>
      </c>
      <c r="Q72" s="88" t="str">
        <f>Master!Q72</f>
        <v/>
      </c>
      <c r="R72" s="406" t="str">
        <f>Master!R72</f>
        <v/>
      </c>
      <c r="S72" s="406">
        <f>Master!S72</f>
        <v>0</v>
      </c>
      <c r="T72" s="406" t="str">
        <f>Master!T72</f>
        <v/>
      </c>
      <c r="U72" s="406" t="str">
        <f>Master!U72</f>
        <v/>
      </c>
      <c r="V72" s="406" t="str">
        <f>Master!V72</f>
        <v/>
      </c>
      <c r="W72" s="406" t="str">
        <f>Master!W72</f>
        <v/>
      </c>
      <c r="X72" s="406" t="str">
        <f>Master!X72</f>
        <v/>
      </c>
      <c r="Y72" s="406" t="str">
        <f>Master!Y72</f>
        <v/>
      </c>
      <c r="Z72" s="406" t="str">
        <f>Master!Z72</f>
        <v/>
      </c>
      <c r="AA72" s="406" t="str">
        <f>Master!AA72</f>
        <v/>
      </c>
      <c r="AB72" s="406" t="str">
        <f>Master!AB72</f>
        <v/>
      </c>
      <c r="AC72" s="406" t="str">
        <f>Master!AC72</f>
        <v/>
      </c>
      <c r="AD72" s="406" t="str">
        <f>Master!AD72</f>
        <v/>
      </c>
      <c r="AE72" s="406" t="str">
        <f>Master!AE72</f>
        <v/>
      </c>
      <c r="AF72" s="406" t="str">
        <f>Master!AF72</f>
        <v/>
      </c>
      <c r="AG72" s="406" t="str">
        <f>Master!AG72</f>
        <v/>
      </c>
      <c r="AH72" s="88" t="str">
        <f>Master!AH72</f>
        <v/>
      </c>
      <c r="AI72" s="88" t="str">
        <f>Master!AI72</f>
        <v/>
      </c>
      <c r="AJ72" s="406" t="str">
        <f>Master!AJ72</f>
        <v/>
      </c>
      <c r="AK72" s="406">
        <f>Master!AK72</f>
        <v>0</v>
      </c>
      <c r="AL72" s="88" t="str">
        <f>Master!AL72</f>
        <v/>
      </c>
      <c r="AM72" s="416"/>
      <c r="AN72" s="416"/>
      <c r="AO72" s="416"/>
      <c r="AP72" s="416"/>
      <c r="AQ72" s="416"/>
      <c r="AR72" s="416">
        <f t="shared" si="1"/>
        <v>0</v>
      </c>
      <c r="AS72" s="417" t="str">
        <f t="shared" si="2"/>
        <v>#DIV/0!</v>
      </c>
      <c r="AT72" s="416">
        <f t="shared" si="3"/>
        <v>0</v>
      </c>
      <c r="AU72" s="417"/>
    </row>
    <row r="73" hidden="1">
      <c r="A73" s="88" t="str">
        <f>Master!A73</f>
        <v>VARI18072</v>
      </c>
      <c r="B73" s="414" t="str">
        <f>Master!B73</f>
        <v/>
      </c>
      <c r="C73" s="414" t="str">
        <f>Master!C73</f>
        <v/>
      </c>
      <c r="D73" s="88" t="str">
        <f>Master!D73</f>
        <v/>
      </c>
      <c r="E73" s="406" t="str">
        <f>Master!E73</f>
        <v/>
      </c>
      <c r="F73" s="406">
        <f>Master!F73</f>
        <v>0</v>
      </c>
      <c r="G73" s="88" t="str">
        <f>Master!G73</f>
        <v/>
      </c>
      <c r="H73" s="88" t="str">
        <f>Master!H73</f>
        <v/>
      </c>
      <c r="I73" s="88" t="str">
        <f>Master!I73</f>
        <v/>
      </c>
      <c r="J73" s="88" t="str">
        <f>Master!J73</f>
        <v>ARTELIER (INSTRUCTOR) PTE LTD</v>
      </c>
      <c r="K73" s="88" t="str">
        <f>Master!K73</f>
        <v/>
      </c>
      <c r="L73" s="88" t="str">
        <f>Master!L73</f>
        <v/>
      </c>
      <c r="M73" s="88" t="str">
        <f>Master!M73</f>
        <v/>
      </c>
      <c r="N73" s="88" t="str">
        <f>Master!N73</f>
        <v/>
      </c>
      <c r="O73" s="88" t="str">
        <f>Master!O73</f>
        <v/>
      </c>
      <c r="P73" s="88" t="str">
        <f>Master!P73</f>
        <v/>
      </c>
      <c r="Q73" s="88" t="str">
        <f>Master!Q73</f>
        <v/>
      </c>
      <c r="R73" s="406" t="str">
        <f>Master!R73</f>
        <v/>
      </c>
      <c r="S73" s="406">
        <f>Master!S73</f>
        <v>0</v>
      </c>
      <c r="T73" s="406" t="str">
        <f>Master!T73</f>
        <v/>
      </c>
      <c r="U73" s="406" t="str">
        <f>Master!U73</f>
        <v/>
      </c>
      <c r="V73" s="406" t="str">
        <f>Master!V73</f>
        <v/>
      </c>
      <c r="W73" s="406" t="str">
        <f>Master!W73</f>
        <v/>
      </c>
      <c r="X73" s="406" t="str">
        <f>Master!X73</f>
        <v/>
      </c>
      <c r="Y73" s="406" t="str">
        <f>Master!Y73</f>
        <v/>
      </c>
      <c r="Z73" s="406" t="str">
        <f>Master!Z73</f>
        <v/>
      </c>
      <c r="AA73" s="406" t="str">
        <f>Master!AA73</f>
        <v/>
      </c>
      <c r="AB73" s="406" t="str">
        <f>Master!AB73</f>
        <v/>
      </c>
      <c r="AC73" s="406" t="str">
        <f>Master!AC73</f>
        <v/>
      </c>
      <c r="AD73" s="406" t="str">
        <f>Master!AD73</f>
        <v/>
      </c>
      <c r="AE73" s="406" t="str">
        <f>Master!AE73</f>
        <v/>
      </c>
      <c r="AF73" s="406" t="str">
        <f>Master!AF73</f>
        <v/>
      </c>
      <c r="AG73" s="406" t="str">
        <f>Master!AG73</f>
        <v/>
      </c>
      <c r="AH73" s="88" t="str">
        <f>Master!AH73</f>
        <v/>
      </c>
      <c r="AI73" s="414" t="str">
        <f>Master!AI73</f>
        <v/>
      </c>
      <c r="AJ73" s="406" t="str">
        <f>Master!AJ73</f>
        <v/>
      </c>
      <c r="AK73" s="406">
        <f>Master!AK73</f>
        <v>0</v>
      </c>
      <c r="AL73" s="88" t="str">
        <f>Master!AL73</f>
        <v/>
      </c>
      <c r="AM73" s="416"/>
      <c r="AN73" s="416"/>
      <c r="AO73" s="416"/>
      <c r="AP73" s="416"/>
      <c r="AQ73" s="416"/>
      <c r="AR73" s="416">
        <f t="shared" si="1"/>
        <v>0</v>
      </c>
      <c r="AS73" s="417" t="str">
        <f t="shared" si="2"/>
        <v>#DIV/0!</v>
      </c>
      <c r="AT73" s="416">
        <f t="shared" si="3"/>
        <v>0</v>
      </c>
      <c r="AU73" s="417"/>
    </row>
    <row r="74" hidden="1">
      <c r="A74" s="88" t="str">
        <f>Master!A74</f>
        <v>VARI18073</v>
      </c>
      <c r="B74" s="414" t="str">
        <f>Master!B74</f>
        <v/>
      </c>
      <c r="C74" s="414" t="str">
        <f>Master!C74</f>
        <v/>
      </c>
      <c r="D74" s="88" t="str">
        <f>Master!D74</f>
        <v/>
      </c>
      <c r="E74" s="406" t="str">
        <f>Master!E74</f>
        <v/>
      </c>
      <c r="F74" s="406">
        <f>Master!F74</f>
        <v>0</v>
      </c>
      <c r="G74" s="88" t="str">
        <f>Master!G74</f>
        <v/>
      </c>
      <c r="H74" s="88" t="str">
        <f>Master!H74</f>
        <v/>
      </c>
      <c r="I74" s="88" t="str">
        <f>Master!I74</f>
        <v/>
      </c>
      <c r="J74" s="88" t="str">
        <f>Master!J74</f>
        <v>ARTELIER (INSTRUCTOR) PTE LTD</v>
      </c>
      <c r="K74" s="88" t="str">
        <f>Master!K74</f>
        <v/>
      </c>
      <c r="L74" s="88" t="str">
        <f>Master!L74</f>
        <v/>
      </c>
      <c r="M74" s="88" t="str">
        <f>Master!M74</f>
        <v/>
      </c>
      <c r="N74" s="88" t="str">
        <f>Master!N74</f>
        <v/>
      </c>
      <c r="O74" s="88" t="str">
        <f>Master!O74</f>
        <v/>
      </c>
      <c r="P74" s="88" t="str">
        <f>Master!P74</f>
        <v/>
      </c>
      <c r="Q74" s="88" t="str">
        <f>Master!Q74</f>
        <v/>
      </c>
      <c r="R74" s="406" t="str">
        <f>Master!R74</f>
        <v/>
      </c>
      <c r="S74" s="406">
        <f>Master!S74</f>
        <v>0</v>
      </c>
      <c r="T74" s="406" t="str">
        <f>Master!T74</f>
        <v/>
      </c>
      <c r="U74" s="406" t="str">
        <f>Master!U74</f>
        <v/>
      </c>
      <c r="V74" s="406" t="str">
        <f>Master!V74</f>
        <v/>
      </c>
      <c r="W74" s="406" t="str">
        <f>Master!W74</f>
        <v/>
      </c>
      <c r="X74" s="406" t="str">
        <f>Master!X74</f>
        <v/>
      </c>
      <c r="Y74" s="406" t="str">
        <f>Master!Y74</f>
        <v/>
      </c>
      <c r="Z74" s="406" t="str">
        <f>Master!Z74</f>
        <v/>
      </c>
      <c r="AA74" s="406" t="str">
        <f>Master!AA74</f>
        <v/>
      </c>
      <c r="AB74" s="406" t="str">
        <f>Master!AB74</f>
        <v/>
      </c>
      <c r="AC74" s="406" t="str">
        <f>Master!AC74</f>
        <v/>
      </c>
      <c r="AD74" s="406" t="str">
        <f>Master!AD74</f>
        <v/>
      </c>
      <c r="AE74" s="406" t="str">
        <f>Master!AE74</f>
        <v/>
      </c>
      <c r="AF74" s="406" t="str">
        <f>Master!AF74</f>
        <v/>
      </c>
      <c r="AG74" s="406" t="str">
        <f>Master!AG74</f>
        <v/>
      </c>
      <c r="AH74" s="88" t="str">
        <f>Master!AH74</f>
        <v/>
      </c>
      <c r="AI74" s="88" t="str">
        <f>Master!AI74</f>
        <v/>
      </c>
      <c r="AJ74" s="406" t="str">
        <f>Master!AJ74</f>
        <v/>
      </c>
      <c r="AK74" s="406">
        <f>Master!AK74</f>
        <v>0</v>
      </c>
      <c r="AL74" s="88" t="str">
        <f>Master!AL74</f>
        <v/>
      </c>
      <c r="AM74" s="416"/>
      <c r="AN74" s="416"/>
      <c r="AO74" s="416"/>
      <c r="AP74" s="416"/>
      <c r="AQ74" s="416"/>
      <c r="AR74" s="416">
        <f t="shared" si="1"/>
        <v>0</v>
      </c>
      <c r="AS74" s="417" t="str">
        <f t="shared" si="2"/>
        <v>#DIV/0!</v>
      </c>
      <c r="AT74" s="416">
        <f t="shared" si="3"/>
        <v>0</v>
      </c>
      <c r="AU74" s="417"/>
    </row>
    <row r="75" hidden="1">
      <c r="A75" s="88" t="str">
        <f>Master!A75</f>
        <v>VARI18074</v>
      </c>
      <c r="B75" s="414" t="str">
        <f>Master!B75</f>
        <v/>
      </c>
      <c r="C75" s="414" t="str">
        <f>Master!C75</f>
        <v/>
      </c>
      <c r="D75" s="88" t="str">
        <f>Master!D75</f>
        <v/>
      </c>
      <c r="E75" s="406" t="str">
        <f>Master!E75</f>
        <v/>
      </c>
      <c r="F75" s="406">
        <f>Master!F75</f>
        <v>0</v>
      </c>
      <c r="G75" s="88" t="str">
        <f>Master!G75</f>
        <v/>
      </c>
      <c r="H75" s="88" t="str">
        <f>Master!H75</f>
        <v/>
      </c>
      <c r="I75" s="88" t="str">
        <f>Master!I75</f>
        <v/>
      </c>
      <c r="J75" s="88" t="str">
        <f>Master!J75</f>
        <v>ARTELIER (INSTRUCTOR) PTE LTD</v>
      </c>
      <c r="K75" s="88" t="str">
        <f>Master!K75</f>
        <v/>
      </c>
      <c r="L75" s="88" t="str">
        <f>Master!L75</f>
        <v/>
      </c>
      <c r="M75" s="88" t="str">
        <f>Master!M75</f>
        <v/>
      </c>
      <c r="N75" s="88" t="str">
        <f>Master!N75</f>
        <v/>
      </c>
      <c r="O75" s="88" t="str">
        <f>Master!O75</f>
        <v/>
      </c>
      <c r="P75" s="88" t="str">
        <f>Master!P75</f>
        <v/>
      </c>
      <c r="Q75" s="88" t="str">
        <f>Master!Q75</f>
        <v/>
      </c>
      <c r="R75" s="406" t="str">
        <f>Master!R75</f>
        <v/>
      </c>
      <c r="S75" s="406">
        <f>Master!S75</f>
        <v>0</v>
      </c>
      <c r="T75" s="406" t="str">
        <f>Master!T75</f>
        <v/>
      </c>
      <c r="U75" s="406" t="str">
        <f>Master!U75</f>
        <v/>
      </c>
      <c r="V75" s="406" t="str">
        <f>Master!V75</f>
        <v/>
      </c>
      <c r="W75" s="406" t="str">
        <f>Master!W75</f>
        <v/>
      </c>
      <c r="X75" s="406" t="str">
        <f>Master!X75</f>
        <v/>
      </c>
      <c r="Y75" s="406" t="str">
        <f>Master!Y75</f>
        <v/>
      </c>
      <c r="Z75" s="406" t="str">
        <f>Master!Z75</f>
        <v/>
      </c>
      <c r="AA75" s="406" t="str">
        <f>Master!AA75</f>
        <v/>
      </c>
      <c r="AB75" s="406" t="str">
        <f>Master!AB75</f>
        <v/>
      </c>
      <c r="AC75" s="406" t="str">
        <f>Master!AC75</f>
        <v/>
      </c>
      <c r="AD75" s="406" t="str">
        <f>Master!AD75</f>
        <v/>
      </c>
      <c r="AE75" s="406" t="str">
        <f>Master!AE75</f>
        <v/>
      </c>
      <c r="AF75" s="406" t="str">
        <f>Master!AF75</f>
        <v/>
      </c>
      <c r="AG75" s="406" t="str">
        <f>Master!AG75</f>
        <v/>
      </c>
      <c r="AH75" s="88" t="str">
        <f>Master!AH75</f>
        <v/>
      </c>
      <c r="AI75" s="414" t="str">
        <f>Master!AI75</f>
        <v/>
      </c>
      <c r="AJ75" s="406" t="str">
        <f>Master!AJ75</f>
        <v/>
      </c>
      <c r="AK75" s="406">
        <f>Master!AK75</f>
        <v>0</v>
      </c>
      <c r="AL75" s="88" t="str">
        <f>Master!AL75</f>
        <v/>
      </c>
      <c r="AM75" s="416"/>
      <c r="AN75" s="416"/>
      <c r="AO75" s="416"/>
      <c r="AP75" s="416"/>
      <c r="AQ75" s="416"/>
      <c r="AR75" s="416">
        <f t="shared" si="1"/>
        <v>0</v>
      </c>
      <c r="AS75" s="417" t="str">
        <f t="shared" si="2"/>
        <v>#DIV/0!</v>
      </c>
      <c r="AT75" s="416">
        <f t="shared" si="3"/>
        <v>0</v>
      </c>
      <c r="AU75" s="417"/>
    </row>
    <row r="76" hidden="1">
      <c r="A76" s="88" t="str">
        <f>Master!A76</f>
        <v>VARI18075</v>
      </c>
      <c r="B76" s="414" t="str">
        <f>Master!B76</f>
        <v/>
      </c>
      <c r="C76" s="414" t="str">
        <f>Master!C76</f>
        <v/>
      </c>
      <c r="D76" s="88" t="str">
        <f>Master!D76</f>
        <v/>
      </c>
      <c r="E76" s="406" t="str">
        <f>Master!E76</f>
        <v/>
      </c>
      <c r="F76" s="406">
        <f>Master!F76</f>
        <v>0</v>
      </c>
      <c r="G76" s="88" t="str">
        <f>Master!G76</f>
        <v/>
      </c>
      <c r="H76" s="88" t="str">
        <f>Master!H76</f>
        <v/>
      </c>
      <c r="I76" s="88" t="str">
        <f>Master!I76</f>
        <v/>
      </c>
      <c r="J76" s="88" t="str">
        <f>Master!J76</f>
        <v>ARTELIER (INSTRUCTOR) PTE LTD</v>
      </c>
      <c r="K76" s="88" t="str">
        <f>Master!K76</f>
        <v/>
      </c>
      <c r="L76" s="88" t="str">
        <f>Master!L76</f>
        <v/>
      </c>
      <c r="M76" s="88" t="str">
        <f>Master!M76</f>
        <v/>
      </c>
      <c r="N76" s="88" t="str">
        <f>Master!N76</f>
        <v/>
      </c>
      <c r="O76" s="88" t="str">
        <f>Master!O76</f>
        <v/>
      </c>
      <c r="P76" s="88" t="str">
        <f>Master!P76</f>
        <v/>
      </c>
      <c r="Q76" s="88" t="str">
        <f>Master!Q76</f>
        <v/>
      </c>
      <c r="R76" s="406" t="str">
        <f>Master!R76</f>
        <v/>
      </c>
      <c r="S76" s="406">
        <f>Master!S76</f>
        <v>0</v>
      </c>
      <c r="T76" s="406" t="str">
        <f>Master!T76</f>
        <v/>
      </c>
      <c r="U76" s="406" t="str">
        <f>Master!U76</f>
        <v/>
      </c>
      <c r="V76" s="406" t="str">
        <f>Master!V76</f>
        <v/>
      </c>
      <c r="W76" s="406" t="str">
        <f>Master!W76</f>
        <v/>
      </c>
      <c r="X76" s="406" t="str">
        <f>Master!X76</f>
        <v/>
      </c>
      <c r="Y76" s="406" t="str">
        <f>Master!Y76</f>
        <v/>
      </c>
      <c r="Z76" s="406" t="str">
        <f>Master!Z76</f>
        <v/>
      </c>
      <c r="AA76" s="406" t="str">
        <f>Master!AA76</f>
        <v/>
      </c>
      <c r="AB76" s="406" t="str">
        <f>Master!AB76</f>
        <v/>
      </c>
      <c r="AC76" s="406" t="str">
        <f>Master!AC76</f>
        <v/>
      </c>
      <c r="AD76" s="406" t="str">
        <f>Master!AD76</f>
        <v/>
      </c>
      <c r="AE76" s="406" t="str">
        <f>Master!AE76</f>
        <v/>
      </c>
      <c r="AF76" s="406" t="str">
        <f>Master!AF76</f>
        <v/>
      </c>
      <c r="AG76" s="406" t="str">
        <f>Master!AG76</f>
        <v/>
      </c>
      <c r="AH76" s="88" t="str">
        <f>Master!AH76</f>
        <v/>
      </c>
      <c r="AI76" s="88" t="str">
        <f>Master!AI76</f>
        <v/>
      </c>
      <c r="AJ76" s="406" t="str">
        <f>Master!AJ76</f>
        <v/>
      </c>
      <c r="AK76" s="406">
        <f>Master!AK76</f>
        <v>0</v>
      </c>
      <c r="AL76" s="88" t="str">
        <f>Master!AL76</f>
        <v/>
      </c>
      <c r="AM76" s="416"/>
      <c r="AN76" s="416"/>
      <c r="AO76" s="416"/>
      <c r="AP76" s="416"/>
      <c r="AQ76" s="416"/>
      <c r="AR76" s="416">
        <f t="shared" si="1"/>
        <v>0</v>
      </c>
      <c r="AS76" s="417" t="str">
        <f t="shared" si="2"/>
        <v>#DIV/0!</v>
      </c>
      <c r="AT76" s="416">
        <f t="shared" si="3"/>
        <v>0</v>
      </c>
      <c r="AU76" s="417"/>
    </row>
    <row r="77" hidden="1">
      <c r="A77" s="88" t="str">
        <f>Master!A77</f>
        <v>VARI18076</v>
      </c>
      <c r="B77" s="414" t="str">
        <f>Master!B77</f>
        <v/>
      </c>
      <c r="C77" s="414" t="str">
        <f>Master!C77</f>
        <v/>
      </c>
      <c r="D77" s="88" t="str">
        <f>Master!D77</f>
        <v/>
      </c>
      <c r="E77" s="406" t="str">
        <f>Master!E77</f>
        <v/>
      </c>
      <c r="F77" s="406">
        <f>Master!F77</f>
        <v>0</v>
      </c>
      <c r="G77" s="88" t="str">
        <f>Master!G77</f>
        <v/>
      </c>
      <c r="H77" s="88" t="str">
        <f>Master!H77</f>
        <v/>
      </c>
      <c r="I77" s="88" t="str">
        <f>Master!I77</f>
        <v/>
      </c>
      <c r="J77" s="88" t="str">
        <f>Master!J77</f>
        <v>ARTELIER (INSTRUCTOR) PTE LTD</v>
      </c>
      <c r="K77" s="88" t="str">
        <f>Master!K77</f>
        <v/>
      </c>
      <c r="L77" s="88" t="str">
        <f>Master!L77</f>
        <v/>
      </c>
      <c r="M77" s="88" t="str">
        <f>Master!M77</f>
        <v/>
      </c>
      <c r="N77" s="88" t="str">
        <f>Master!N77</f>
        <v/>
      </c>
      <c r="O77" s="88" t="str">
        <f>Master!O77</f>
        <v/>
      </c>
      <c r="P77" s="88" t="str">
        <f>Master!P77</f>
        <v/>
      </c>
      <c r="Q77" s="88" t="str">
        <f>Master!Q77</f>
        <v/>
      </c>
      <c r="R77" s="406" t="str">
        <f>Master!R77</f>
        <v/>
      </c>
      <c r="S77" s="406">
        <f>Master!S77</f>
        <v>0</v>
      </c>
      <c r="T77" s="406" t="str">
        <f>Master!T77</f>
        <v/>
      </c>
      <c r="U77" s="406" t="str">
        <f>Master!U77</f>
        <v/>
      </c>
      <c r="V77" s="406" t="str">
        <f>Master!V77</f>
        <v/>
      </c>
      <c r="W77" s="406" t="str">
        <f>Master!W77</f>
        <v/>
      </c>
      <c r="X77" s="406" t="str">
        <f>Master!X77</f>
        <v/>
      </c>
      <c r="Y77" s="406" t="str">
        <f>Master!Y77</f>
        <v/>
      </c>
      <c r="Z77" s="406" t="str">
        <f>Master!Z77</f>
        <v/>
      </c>
      <c r="AA77" s="406" t="str">
        <f>Master!AA77</f>
        <v/>
      </c>
      <c r="AB77" s="406" t="str">
        <f>Master!AB77</f>
        <v/>
      </c>
      <c r="AC77" s="406" t="str">
        <f>Master!AC77</f>
        <v/>
      </c>
      <c r="AD77" s="406" t="str">
        <f>Master!AD77</f>
        <v/>
      </c>
      <c r="AE77" s="406" t="str">
        <f>Master!AE77</f>
        <v/>
      </c>
      <c r="AF77" s="406" t="str">
        <f>Master!AF77</f>
        <v/>
      </c>
      <c r="AG77" s="406" t="str">
        <f>Master!AG77</f>
        <v/>
      </c>
      <c r="AH77" s="88" t="str">
        <f>Master!AH77</f>
        <v/>
      </c>
      <c r="AI77" s="414" t="str">
        <f>Master!AI77</f>
        <v/>
      </c>
      <c r="AJ77" s="406" t="str">
        <f>Master!AJ77</f>
        <v/>
      </c>
      <c r="AK77" s="406">
        <f>Master!AK77</f>
        <v>0</v>
      </c>
      <c r="AL77" s="88" t="str">
        <f>Master!AL77</f>
        <v/>
      </c>
      <c r="AM77" s="416"/>
      <c r="AN77" s="416"/>
      <c r="AO77" s="416"/>
      <c r="AP77" s="416"/>
      <c r="AQ77" s="416"/>
      <c r="AR77" s="416">
        <f t="shared" si="1"/>
        <v>0</v>
      </c>
      <c r="AS77" s="417" t="str">
        <f t="shared" si="2"/>
        <v>#DIV/0!</v>
      </c>
      <c r="AT77" s="416">
        <f t="shared" si="3"/>
        <v>0</v>
      </c>
      <c r="AU77" s="417"/>
    </row>
    <row r="78" hidden="1">
      <c r="A78" s="88" t="str">
        <f>Master!A78</f>
        <v>VARI18077</v>
      </c>
      <c r="B78" s="414" t="str">
        <f>Master!B78</f>
        <v/>
      </c>
      <c r="C78" s="414" t="str">
        <f>Master!C78</f>
        <v/>
      </c>
      <c r="D78" s="88" t="str">
        <f>Master!D78</f>
        <v/>
      </c>
      <c r="E78" s="406" t="str">
        <f>Master!E78</f>
        <v/>
      </c>
      <c r="F78" s="406">
        <f>Master!F78</f>
        <v>0</v>
      </c>
      <c r="G78" s="88" t="str">
        <f>Master!G78</f>
        <v/>
      </c>
      <c r="H78" s="88" t="str">
        <f>Master!H78</f>
        <v/>
      </c>
      <c r="I78" s="88" t="str">
        <f>Master!I78</f>
        <v/>
      </c>
      <c r="J78" s="88" t="str">
        <f>Master!J78</f>
        <v>ARTELIER (INSTRUCTOR) PTE LTD</v>
      </c>
      <c r="K78" s="88" t="str">
        <f>Master!K78</f>
        <v/>
      </c>
      <c r="L78" s="88" t="str">
        <f>Master!L78</f>
        <v/>
      </c>
      <c r="M78" s="88" t="str">
        <f>Master!M78</f>
        <v/>
      </c>
      <c r="N78" s="88" t="str">
        <f>Master!N78</f>
        <v/>
      </c>
      <c r="O78" s="88" t="str">
        <f>Master!O78</f>
        <v/>
      </c>
      <c r="P78" s="88" t="str">
        <f>Master!P78</f>
        <v/>
      </c>
      <c r="Q78" s="88" t="str">
        <f>Master!Q78</f>
        <v/>
      </c>
      <c r="R78" s="406" t="str">
        <f>Master!R78</f>
        <v/>
      </c>
      <c r="S78" s="406">
        <f>Master!S78</f>
        <v>0</v>
      </c>
      <c r="T78" s="406" t="str">
        <f>Master!T78</f>
        <v/>
      </c>
      <c r="U78" s="406" t="str">
        <f>Master!U78</f>
        <v/>
      </c>
      <c r="V78" s="406" t="str">
        <f>Master!V78</f>
        <v/>
      </c>
      <c r="W78" s="406" t="str">
        <f>Master!W78</f>
        <v/>
      </c>
      <c r="X78" s="406" t="str">
        <f>Master!X78</f>
        <v/>
      </c>
      <c r="Y78" s="406" t="str">
        <f>Master!Y78</f>
        <v/>
      </c>
      <c r="Z78" s="406" t="str">
        <f>Master!Z78</f>
        <v/>
      </c>
      <c r="AA78" s="406" t="str">
        <f>Master!AA78</f>
        <v/>
      </c>
      <c r="AB78" s="406" t="str">
        <f>Master!AB78</f>
        <v/>
      </c>
      <c r="AC78" s="406" t="str">
        <f>Master!AC78</f>
        <v/>
      </c>
      <c r="AD78" s="406" t="str">
        <f>Master!AD78</f>
        <v/>
      </c>
      <c r="AE78" s="406" t="str">
        <f>Master!AE78</f>
        <v/>
      </c>
      <c r="AF78" s="406" t="str">
        <f>Master!AF78</f>
        <v/>
      </c>
      <c r="AG78" s="406" t="str">
        <f>Master!AG78</f>
        <v/>
      </c>
      <c r="AH78" s="88" t="str">
        <f>Master!AH78</f>
        <v/>
      </c>
      <c r="AI78" s="88" t="str">
        <f>Master!AI78</f>
        <v/>
      </c>
      <c r="AJ78" s="406" t="str">
        <f>Master!AJ78</f>
        <v/>
      </c>
      <c r="AK78" s="406">
        <f>Master!AK78</f>
        <v>0</v>
      </c>
      <c r="AL78" s="88" t="str">
        <f>Master!AL78</f>
        <v/>
      </c>
      <c r="AM78" s="416"/>
      <c r="AN78" s="416"/>
      <c r="AO78" s="416"/>
      <c r="AP78" s="416"/>
      <c r="AQ78" s="416"/>
      <c r="AR78" s="416">
        <f t="shared" si="1"/>
        <v>0</v>
      </c>
      <c r="AS78" s="417" t="str">
        <f t="shared" si="2"/>
        <v>#DIV/0!</v>
      </c>
      <c r="AT78" s="416">
        <f t="shared" si="3"/>
        <v>0</v>
      </c>
      <c r="AU78" s="417"/>
    </row>
    <row r="79" hidden="1">
      <c r="A79" s="88" t="str">
        <f>Master!A79</f>
        <v>VARI18078</v>
      </c>
      <c r="B79" s="414" t="str">
        <f>Master!B79</f>
        <v/>
      </c>
      <c r="C79" s="414" t="str">
        <f>Master!C79</f>
        <v/>
      </c>
      <c r="D79" s="88" t="str">
        <f>Master!D79</f>
        <v/>
      </c>
      <c r="E79" s="406" t="str">
        <f>Master!E79</f>
        <v/>
      </c>
      <c r="F79" s="406">
        <f>Master!F79</f>
        <v>0</v>
      </c>
      <c r="G79" s="88" t="str">
        <f>Master!G79</f>
        <v/>
      </c>
      <c r="H79" s="88" t="str">
        <f>Master!H79</f>
        <v/>
      </c>
      <c r="I79" s="88" t="str">
        <f>Master!I79</f>
        <v/>
      </c>
      <c r="J79" s="88" t="str">
        <f>Master!J79</f>
        <v>ARTELIER (INSTRUCTOR) PTE LTD</v>
      </c>
      <c r="K79" s="88" t="str">
        <f>Master!K79</f>
        <v/>
      </c>
      <c r="L79" s="88" t="str">
        <f>Master!L79</f>
        <v/>
      </c>
      <c r="M79" s="88" t="str">
        <f>Master!M79</f>
        <v/>
      </c>
      <c r="N79" s="88" t="str">
        <f>Master!N79</f>
        <v/>
      </c>
      <c r="O79" s="88" t="str">
        <f>Master!O79</f>
        <v/>
      </c>
      <c r="P79" s="88" t="str">
        <f>Master!P79</f>
        <v/>
      </c>
      <c r="Q79" s="88" t="str">
        <f>Master!Q79</f>
        <v/>
      </c>
      <c r="R79" s="406" t="str">
        <f>Master!R79</f>
        <v/>
      </c>
      <c r="S79" s="406">
        <f>Master!S79</f>
        <v>0</v>
      </c>
      <c r="T79" s="406" t="str">
        <f>Master!T79</f>
        <v/>
      </c>
      <c r="U79" s="406" t="str">
        <f>Master!U79</f>
        <v/>
      </c>
      <c r="V79" s="406" t="str">
        <f>Master!V79</f>
        <v/>
      </c>
      <c r="W79" s="406" t="str">
        <f>Master!W79</f>
        <v/>
      </c>
      <c r="X79" s="406" t="str">
        <f>Master!X79</f>
        <v/>
      </c>
      <c r="Y79" s="406" t="str">
        <f>Master!Y79</f>
        <v/>
      </c>
      <c r="Z79" s="406" t="str">
        <f>Master!Z79</f>
        <v/>
      </c>
      <c r="AA79" s="406" t="str">
        <f>Master!AA79</f>
        <v/>
      </c>
      <c r="AB79" s="406" t="str">
        <f>Master!AB79</f>
        <v/>
      </c>
      <c r="AC79" s="406" t="str">
        <f>Master!AC79</f>
        <v/>
      </c>
      <c r="AD79" s="406" t="str">
        <f>Master!AD79</f>
        <v/>
      </c>
      <c r="AE79" s="406" t="str">
        <f>Master!AE79</f>
        <v/>
      </c>
      <c r="AF79" s="406" t="str">
        <f>Master!AF79</f>
        <v/>
      </c>
      <c r="AG79" s="406" t="str">
        <f>Master!AG79</f>
        <v/>
      </c>
      <c r="AH79" s="88" t="str">
        <f>Master!AH79</f>
        <v/>
      </c>
      <c r="AI79" s="414" t="str">
        <f>Master!AI79</f>
        <v/>
      </c>
      <c r="AJ79" s="406" t="str">
        <f>Master!AJ79</f>
        <v/>
      </c>
      <c r="AK79" s="406">
        <f>Master!AK79</f>
        <v>0</v>
      </c>
      <c r="AL79" s="88" t="str">
        <f>Master!AL79</f>
        <v/>
      </c>
      <c r="AM79" s="416"/>
      <c r="AN79" s="416"/>
      <c r="AO79" s="416"/>
      <c r="AP79" s="416"/>
      <c r="AQ79" s="416"/>
      <c r="AR79" s="416">
        <f t="shared" si="1"/>
        <v>0</v>
      </c>
      <c r="AS79" s="417" t="str">
        <f t="shared" si="2"/>
        <v>#DIV/0!</v>
      </c>
      <c r="AT79" s="416">
        <f t="shared" si="3"/>
        <v>0</v>
      </c>
      <c r="AU79" s="417"/>
    </row>
    <row r="80" hidden="1">
      <c r="A80" s="88" t="str">
        <f>Master!A80</f>
        <v>VARI18079</v>
      </c>
      <c r="B80" s="414" t="str">
        <f>Master!B80</f>
        <v/>
      </c>
      <c r="C80" s="414" t="str">
        <f>Master!C80</f>
        <v/>
      </c>
      <c r="D80" s="88" t="str">
        <f>Master!D80</f>
        <v/>
      </c>
      <c r="E80" s="406" t="str">
        <f>Master!E80</f>
        <v/>
      </c>
      <c r="F80" s="406">
        <f>Master!F80</f>
        <v>0</v>
      </c>
      <c r="G80" s="88" t="str">
        <f>Master!G80</f>
        <v/>
      </c>
      <c r="H80" s="88" t="str">
        <f>Master!H80</f>
        <v/>
      </c>
      <c r="I80" s="88" t="str">
        <f>Master!I80</f>
        <v/>
      </c>
      <c r="J80" s="88" t="str">
        <f>Master!J80</f>
        <v>ARTELIER (INSTRUCTOR) PTE LTD</v>
      </c>
      <c r="K80" s="88" t="str">
        <f>Master!K80</f>
        <v/>
      </c>
      <c r="L80" s="88" t="str">
        <f>Master!L80</f>
        <v/>
      </c>
      <c r="M80" s="88" t="str">
        <f>Master!M80</f>
        <v/>
      </c>
      <c r="N80" s="88" t="str">
        <f>Master!N80</f>
        <v/>
      </c>
      <c r="O80" s="88" t="str">
        <f>Master!O80</f>
        <v/>
      </c>
      <c r="P80" s="88" t="str">
        <f>Master!P80</f>
        <v/>
      </c>
      <c r="Q80" s="88" t="str">
        <f>Master!Q80</f>
        <v/>
      </c>
      <c r="R80" s="406" t="str">
        <f>Master!R80</f>
        <v/>
      </c>
      <c r="S80" s="406">
        <f>Master!S80</f>
        <v>0</v>
      </c>
      <c r="T80" s="406" t="str">
        <f>Master!T80</f>
        <v/>
      </c>
      <c r="U80" s="406" t="str">
        <f>Master!U80</f>
        <v/>
      </c>
      <c r="V80" s="406" t="str">
        <f>Master!V80</f>
        <v/>
      </c>
      <c r="W80" s="406" t="str">
        <f>Master!W80</f>
        <v/>
      </c>
      <c r="X80" s="406" t="str">
        <f>Master!X80</f>
        <v/>
      </c>
      <c r="Y80" s="406" t="str">
        <f>Master!Y80</f>
        <v/>
      </c>
      <c r="Z80" s="406" t="str">
        <f>Master!Z80</f>
        <v/>
      </c>
      <c r="AA80" s="406" t="str">
        <f>Master!AA80</f>
        <v/>
      </c>
      <c r="AB80" s="406" t="str">
        <f>Master!AB80</f>
        <v/>
      </c>
      <c r="AC80" s="406" t="str">
        <f>Master!AC80</f>
        <v/>
      </c>
      <c r="AD80" s="406" t="str">
        <f>Master!AD80</f>
        <v/>
      </c>
      <c r="AE80" s="406" t="str">
        <f>Master!AE80</f>
        <v/>
      </c>
      <c r="AF80" s="406" t="str">
        <f>Master!AF80</f>
        <v/>
      </c>
      <c r="AG80" s="406" t="str">
        <f>Master!AG80</f>
        <v/>
      </c>
      <c r="AH80" s="88" t="str">
        <f>Master!AH80</f>
        <v/>
      </c>
      <c r="AI80" s="88" t="str">
        <f>Master!AI80</f>
        <v/>
      </c>
      <c r="AJ80" s="406" t="str">
        <f>Master!AJ80</f>
        <v/>
      </c>
      <c r="AK80" s="406">
        <f>Master!AK80</f>
        <v>0</v>
      </c>
      <c r="AL80" s="88" t="str">
        <f>Master!AL80</f>
        <v/>
      </c>
      <c r="AM80" s="416"/>
      <c r="AN80" s="416"/>
      <c r="AO80" s="416"/>
      <c r="AP80" s="416"/>
      <c r="AQ80" s="416"/>
      <c r="AR80" s="416">
        <f t="shared" si="1"/>
        <v>0</v>
      </c>
      <c r="AS80" s="417" t="str">
        <f t="shared" si="2"/>
        <v>#DIV/0!</v>
      </c>
      <c r="AT80" s="416">
        <f t="shared" si="3"/>
        <v>0</v>
      </c>
      <c r="AU80" s="417"/>
    </row>
    <row r="81" hidden="1">
      <c r="A81" s="88" t="str">
        <f>Master!A81</f>
        <v>VARI18080</v>
      </c>
      <c r="B81" s="414" t="str">
        <f>Master!B81</f>
        <v/>
      </c>
      <c r="C81" s="414" t="str">
        <f>Master!C81</f>
        <v/>
      </c>
      <c r="D81" s="88" t="str">
        <f>Master!D81</f>
        <v/>
      </c>
      <c r="E81" s="406" t="str">
        <f>Master!E81</f>
        <v/>
      </c>
      <c r="F81" s="406">
        <f>Master!F81</f>
        <v>0</v>
      </c>
      <c r="G81" s="88" t="str">
        <f>Master!G81</f>
        <v/>
      </c>
      <c r="H81" s="88" t="str">
        <f>Master!H81</f>
        <v/>
      </c>
      <c r="I81" s="88" t="str">
        <f>Master!I81</f>
        <v/>
      </c>
      <c r="J81" s="88" t="str">
        <f>Master!J81</f>
        <v>ARTELIER (INSTRUCTOR) PTE LTD</v>
      </c>
      <c r="K81" s="88" t="str">
        <f>Master!K81</f>
        <v/>
      </c>
      <c r="L81" s="88" t="str">
        <f>Master!L81</f>
        <v/>
      </c>
      <c r="M81" s="88" t="str">
        <f>Master!M81</f>
        <v/>
      </c>
      <c r="N81" s="88" t="str">
        <f>Master!N81</f>
        <v/>
      </c>
      <c r="O81" s="88" t="str">
        <f>Master!O81</f>
        <v/>
      </c>
      <c r="P81" s="88" t="str">
        <f>Master!P81</f>
        <v/>
      </c>
      <c r="Q81" s="88" t="str">
        <f>Master!Q81</f>
        <v/>
      </c>
      <c r="R81" s="406" t="str">
        <f>Master!R81</f>
        <v/>
      </c>
      <c r="S81" s="406">
        <f>Master!S81</f>
        <v>0</v>
      </c>
      <c r="T81" s="406" t="str">
        <f>Master!T81</f>
        <v/>
      </c>
      <c r="U81" s="406" t="str">
        <f>Master!U81</f>
        <v/>
      </c>
      <c r="V81" s="406" t="str">
        <f>Master!V81</f>
        <v/>
      </c>
      <c r="W81" s="406" t="str">
        <f>Master!W81</f>
        <v/>
      </c>
      <c r="X81" s="406" t="str">
        <f>Master!X81</f>
        <v/>
      </c>
      <c r="Y81" s="406" t="str">
        <f>Master!Y81</f>
        <v/>
      </c>
      <c r="Z81" s="406" t="str">
        <f>Master!Z81</f>
        <v/>
      </c>
      <c r="AA81" s="406" t="str">
        <f>Master!AA81</f>
        <v/>
      </c>
      <c r="AB81" s="406" t="str">
        <f>Master!AB81</f>
        <v/>
      </c>
      <c r="AC81" s="406" t="str">
        <f>Master!AC81</f>
        <v/>
      </c>
      <c r="AD81" s="406" t="str">
        <f>Master!AD81</f>
        <v/>
      </c>
      <c r="AE81" s="406" t="str">
        <f>Master!AE81</f>
        <v/>
      </c>
      <c r="AF81" s="406" t="str">
        <f>Master!AF81</f>
        <v/>
      </c>
      <c r="AG81" s="406" t="str">
        <f>Master!AG81</f>
        <v/>
      </c>
      <c r="AH81" s="88" t="str">
        <f>Master!AH81</f>
        <v/>
      </c>
      <c r="AI81" s="414" t="str">
        <f>Master!AI81</f>
        <v/>
      </c>
      <c r="AJ81" s="406" t="str">
        <f>Master!AJ81</f>
        <v/>
      </c>
      <c r="AK81" s="406">
        <f>Master!AK81</f>
        <v>0</v>
      </c>
      <c r="AL81" s="88" t="str">
        <f>Master!AL81</f>
        <v/>
      </c>
      <c r="AM81" s="416"/>
      <c r="AN81" s="416"/>
      <c r="AO81" s="416"/>
      <c r="AP81" s="416"/>
      <c r="AQ81" s="416"/>
      <c r="AR81" s="416">
        <f t="shared" si="1"/>
        <v>0</v>
      </c>
      <c r="AS81" s="417" t="str">
        <f t="shared" si="2"/>
        <v>#DIV/0!</v>
      </c>
      <c r="AT81" s="416">
        <f t="shared" si="3"/>
        <v>0</v>
      </c>
      <c r="AU81" s="417"/>
    </row>
    <row r="82" hidden="1">
      <c r="A82" s="88" t="str">
        <f>Master!A82</f>
        <v>VARI18081</v>
      </c>
      <c r="B82" s="414" t="str">
        <f>Master!B82</f>
        <v/>
      </c>
      <c r="C82" s="414" t="str">
        <f>Master!C82</f>
        <v/>
      </c>
      <c r="D82" s="88" t="str">
        <f>Master!D82</f>
        <v/>
      </c>
      <c r="E82" s="406" t="str">
        <f>Master!E82</f>
        <v/>
      </c>
      <c r="F82" s="406">
        <f>Master!F82</f>
        <v>0</v>
      </c>
      <c r="G82" s="88" t="str">
        <f>Master!G82</f>
        <v/>
      </c>
      <c r="H82" s="88" t="str">
        <f>Master!H82</f>
        <v/>
      </c>
      <c r="I82" s="88" t="str">
        <f>Master!I82</f>
        <v/>
      </c>
      <c r="J82" s="88" t="str">
        <f>Master!J82</f>
        <v>ARTELIER (INSTRUCTOR) PTE LTD</v>
      </c>
      <c r="K82" s="88" t="str">
        <f>Master!K82</f>
        <v/>
      </c>
      <c r="L82" s="88" t="str">
        <f>Master!L82</f>
        <v/>
      </c>
      <c r="M82" s="88" t="str">
        <f>Master!M82</f>
        <v/>
      </c>
      <c r="N82" s="88" t="str">
        <f>Master!N82</f>
        <v/>
      </c>
      <c r="O82" s="88" t="str">
        <f>Master!O82</f>
        <v/>
      </c>
      <c r="P82" s="88" t="str">
        <f>Master!P82</f>
        <v/>
      </c>
      <c r="Q82" s="88" t="str">
        <f>Master!Q82</f>
        <v/>
      </c>
      <c r="R82" s="406" t="str">
        <f>Master!R82</f>
        <v/>
      </c>
      <c r="S82" s="406">
        <f>Master!S82</f>
        <v>0</v>
      </c>
      <c r="T82" s="406" t="str">
        <f>Master!T82</f>
        <v/>
      </c>
      <c r="U82" s="406" t="str">
        <f>Master!U82</f>
        <v/>
      </c>
      <c r="V82" s="406" t="str">
        <f>Master!V82</f>
        <v/>
      </c>
      <c r="W82" s="406" t="str">
        <f>Master!W82</f>
        <v/>
      </c>
      <c r="X82" s="406" t="str">
        <f>Master!X82</f>
        <v/>
      </c>
      <c r="Y82" s="406" t="str">
        <f>Master!Y82</f>
        <v/>
      </c>
      <c r="Z82" s="406" t="str">
        <f>Master!Z82</f>
        <v/>
      </c>
      <c r="AA82" s="406" t="str">
        <f>Master!AA82</f>
        <v/>
      </c>
      <c r="AB82" s="406" t="str">
        <f>Master!AB82</f>
        <v/>
      </c>
      <c r="AC82" s="406" t="str">
        <f>Master!AC82</f>
        <v/>
      </c>
      <c r="AD82" s="406" t="str">
        <f>Master!AD82</f>
        <v/>
      </c>
      <c r="AE82" s="406" t="str">
        <f>Master!AE82</f>
        <v/>
      </c>
      <c r="AF82" s="406" t="str">
        <f>Master!AF82</f>
        <v/>
      </c>
      <c r="AG82" s="406" t="str">
        <f>Master!AG82</f>
        <v/>
      </c>
      <c r="AH82" s="88" t="str">
        <f>Master!AH82</f>
        <v/>
      </c>
      <c r="AI82" s="88" t="str">
        <f>Master!AI82</f>
        <v/>
      </c>
      <c r="AJ82" s="406" t="str">
        <f>Master!AJ82</f>
        <v/>
      </c>
      <c r="AK82" s="406">
        <f>Master!AK82</f>
        <v>0</v>
      </c>
      <c r="AL82" s="88" t="str">
        <f>Master!AL82</f>
        <v/>
      </c>
      <c r="AM82" s="416"/>
      <c r="AN82" s="416"/>
      <c r="AO82" s="416"/>
      <c r="AP82" s="416"/>
      <c r="AQ82" s="416"/>
      <c r="AR82" s="416">
        <f t="shared" si="1"/>
        <v>0</v>
      </c>
      <c r="AS82" s="417" t="str">
        <f t="shared" si="2"/>
        <v>#DIV/0!</v>
      </c>
      <c r="AT82" s="416">
        <f t="shared" si="3"/>
        <v>0</v>
      </c>
      <c r="AU82" s="417"/>
    </row>
    <row r="83" hidden="1">
      <c r="A83" s="88" t="str">
        <f>Master!A83</f>
        <v>VARI18082</v>
      </c>
      <c r="B83" s="414" t="str">
        <f>Master!B83</f>
        <v/>
      </c>
      <c r="C83" s="414" t="str">
        <f>Master!C83</f>
        <v/>
      </c>
      <c r="D83" s="88" t="str">
        <f>Master!D83</f>
        <v/>
      </c>
      <c r="E83" s="406" t="str">
        <f>Master!E83</f>
        <v/>
      </c>
      <c r="F83" s="406">
        <f>Master!F83</f>
        <v>0</v>
      </c>
      <c r="G83" s="88" t="str">
        <f>Master!G83</f>
        <v/>
      </c>
      <c r="H83" s="88" t="str">
        <f>Master!H83</f>
        <v/>
      </c>
      <c r="I83" s="88" t="str">
        <f>Master!I83</f>
        <v/>
      </c>
      <c r="J83" s="88" t="str">
        <f>Master!J83</f>
        <v>ARTELIER (INSTRUCTOR) PTE LTD</v>
      </c>
      <c r="K83" s="88" t="str">
        <f>Master!K83</f>
        <v/>
      </c>
      <c r="L83" s="88" t="str">
        <f>Master!L83</f>
        <v/>
      </c>
      <c r="M83" s="88" t="str">
        <f>Master!M83</f>
        <v/>
      </c>
      <c r="N83" s="88" t="str">
        <f>Master!N83</f>
        <v/>
      </c>
      <c r="O83" s="88" t="str">
        <f>Master!O83</f>
        <v/>
      </c>
      <c r="P83" s="88" t="str">
        <f>Master!P83</f>
        <v/>
      </c>
      <c r="Q83" s="88" t="str">
        <f>Master!Q83</f>
        <v/>
      </c>
      <c r="R83" s="406" t="str">
        <f>Master!R83</f>
        <v/>
      </c>
      <c r="S83" s="406">
        <f>Master!S83</f>
        <v>0</v>
      </c>
      <c r="T83" s="406" t="str">
        <f>Master!T83</f>
        <v/>
      </c>
      <c r="U83" s="406" t="str">
        <f>Master!U83</f>
        <v/>
      </c>
      <c r="V83" s="406" t="str">
        <f>Master!V83</f>
        <v/>
      </c>
      <c r="W83" s="406" t="str">
        <f>Master!W83</f>
        <v/>
      </c>
      <c r="X83" s="406" t="str">
        <f>Master!X83</f>
        <v/>
      </c>
      <c r="Y83" s="406" t="str">
        <f>Master!Y83</f>
        <v/>
      </c>
      <c r="Z83" s="406" t="str">
        <f>Master!Z83</f>
        <v/>
      </c>
      <c r="AA83" s="406" t="str">
        <f>Master!AA83</f>
        <v/>
      </c>
      <c r="AB83" s="406" t="str">
        <f>Master!AB83</f>
        <v/>
      </c>
      <c r="AC83" s="406" t="str">
        <f>Master!AC83</f>
        <v/>
      </c>
      <c r="AD83" s="406" t="str">
        <f>Master!AD83</f>
        <v/>
      </c>
      <c r="AE83" s="406" t="str">
        <f>Master!AE83</f>
        <v/>
      </c>
      <c r="AF83" s="406" t="str">
        <f>Master!AF83</f>
        <v/>
      </c>
      <c r="AG83" s="406" t="str">
        <f>Master!AG83</f>
        <v/>
      </c>
      <c r="AH83" s="88" t="str">
        <f>Master!AH83</f>
        <v/>
      </c>
      <c r="AI83" s="414" t="str">
        <f>Master!AI83</f>
        <v/>
      </c>
      <c r="AJ83" s="406" t="str">
        <f>Master!AJ83</f>
        <v/>
      </c>
      <c r="AK83" s="406">
        <f>Master!AK83</f>
        <v>0</v>
      </c>
      <c r="AL83" s="88" t="str">
        <f>Master!AL83</f>
        <v/>
      </c>
      <c r="AM83" s="416"/>
      <c r="AN83" s="416"/>
      <c r="AO83" s="416"/>
      <c r="AP83" s="416"/>
      <c r="AQ83" s="416"/>
      <c r="AR83" s="416">
        <f t="shared" si="1"/>
        <v>0</v>
      </c>
      <c r="AS83" s="417" t="str">
        <f t="shared" si="2"/>
        <v>#DIV/0!</v>
      </c>
      <c r="AT83" s="416">
        <f t="shared" si="3"/>
        <v>0</v>
      </c>
      <c r="AU83" s="417"/>
    </row>
    <row r="84" hidden="1">
      <c r="A84" s="88" t="str">
        <f>Master!A84</f>
        <v>VARI18083</v>
      </c>
      <c r="B84" s="414" t="str">
        <f>Master!B84</f>
        <v/>
      </c>
      <c r="C84" s="414" t="str">
        <f>Master!C84</f>
        <v/>
      </c>
      <c r="D84" s="88" t="str">
        <f>Master!D84</f>
        <v/>
      </c>
      <c r="E84" s="406" t="str">
        <f>Master!E84</f>
        <v/>
      </c>
      <c r="F84" s="406">
        <f>Master!F84</f>
        <v>0</v>
      </c>
      <c r="G84" s="88" t="str">
        <f>Master!G84</f>
        <v/>
      </c>
      <c r="H84" s="88" t="str">
        <f>Master!H84</f>
        <v/>
      </c>
      <c r="I84" s="88" t="str">
        <f>Master!I84</f>
        <v/>
      </c>
      <c r="J84" s="88" t="str">
        <f>Master!J84</f>
        <v>ARTELIER (INSTRUCTOR) PTE LTD</v>
      </c>
      <c r="K84" s="88" t="str">
        <f>Master!K84</f>
        <v/>
      </c>
      <c r="L84" s="88" t="str">
        <f>Master!L84</f>
        <v/>
      </c>
      <c r="M84" s="88" t="str">
        <f>Master!M84</f>
        <v/>
      </c>
      <c r="N84" s="88" t="str">
        <f>Master!N84</f>
        <v/>
      </c>
      <c r="O84" s="88" t="str">
        <f>Master!O84</f>
        <v/>
      </c>
      <c r="P84" s="88" t="str">
        <f>Master!P84</f>
        <v/>
      </c>
      <c r="Q84" s="88" t="str">
        <f>Master!Q84</f>
        <v/>
      </c>
      <c r="R84" s="406" t="str">
        <f>Master!R84</f>
        <v/>
      </c>
      <c r="S84" s="406">
        <f>Master!S84</f>
        <v>0</v>
      </c>
      <c r="T84" s="406" t="str">
        <f>Master!T84</f>
        <v/>
      </c>
      <c r="U84" s="406" t="str">
        <f>Master!U84</f>
        <v/>
      </c>
      <c r="V84" s="406" t="str">
        <f>Master!V84</f>
        <v/>
      </c>
      <c r="W84" s="406" t="str">
        <f>Master!W84</f>
        <v/>
      </c>
      <c r="X84" s="406" t="str">
        <f>Master!X84</f>
        <v/>
      </c>
      <c r="Y84" s="406" t="str">
        <f>Master!Y84</f>
        <v/>
      </c>
      <c r="Z84" s="406" t="str">
        <f>Master!Z84</f>
        <v/>
      </c>
      <c r="AA84" s="406" t="str">
        <f>Master!AA84</f>
        <v/>
      </c>
      <c r="AB84" s="406" t="str">
        <f>Master!AB84</f>
        <v/>
      </c>
      <c r="AC84" s="406" t="str">
        <f>Master!AC84</f>
        <v/>
      </c>
      <c r="AD84" s="406" t="str">
        <f>Master!AD84</f>
        <v/>
      </c>
      <c r="AE84" s="406" t="str">
        <f>Master!AE84</f>
        <v/>
      </c>
      <c r="AF84" s="406" t="str">
        <f>Master!AF84</f>
        <v/>
      </c>
      <c r="AG84" s="406" t="str">
        <f>Master!AG84</f>
        <v/>
      </c>
      <c r="AH84" s="88" t="str">
        <f>Master!AH84</f>
        <v/>
      </c>
      <c r="AI84" s="88" t="str">
        <f>Master!AI84</f>
        <v/>
      </c>
      <c r="AJ84" s="406" t="str">
        <f>Master!AJ84</f>
        <v/>
      </c>
      <c r="AK84" s="406">
        <f>Master!AK84</f>
        <v>0</v>
      </c>
      <c r="AL84" s="88" t="str">
        <f>Master!AL84</f>
        <v/>
      </c>
      <c r="AM84" s="416"/>
      <c r="AN84" s="416"/>
      <c r="AO84" s="416"/>
      <c r="AP84" s="416"/>
      <c r="AQ84" s="416"/>
      <c r="AR84" s="416">
        <f t="shared" si="1"/>
        <v>0</v>
      </c>
      <c r="AS84" s="417" t="str">
        <f t="shared" si="2"/>
        <v>#DIV/0!</v>
      </c>
      <c r="AT84" s="416">
        <f t="shared" si="3"/>
        <v>0</v>
      </c>
      <c r="AU84" s="417"/>
    </row>
    <row r="85" hidden="1">
      <c r="A85" s="88" t="str">
        <f>Master!A85</f>
        <v>VARI18084</v>
      </c>
      <c r="B85" s="414" t="str">
        <f>Master!B85</f>
        <v/>
      </c>
      <c r="C85" s="414" t="str">
        <f>Master!C85</f>
        <v/>
      </c>
      <c r="D85" s="88" t="str">
        <f>Master!D85</f>
        <v/>
      </c>
      <c r="E85" s="406" t="str">
        <f>Master!E85</f>
        <v/>
      </c>
      <c r="F85" s="406">
        <f>Master!F85</f>
        <v>0</v>
      </c>
      <c r="G85" s="88" t="str">
        <f>Master!G85</f>
        <v/>
      </c>
      <c r="H85" s="88" t="str">
        <f>Master!H85</f>
        <v/>
      </c>
      <c r="I85" s="88" t="str">
        <f>Master!I85</f>
        <v/>
      </c>
      <c r="J85" s="88" t="str">
        <f>Master!J85</f>
        <v>ARTELIER (INSTRUCTOR) PTE LTD</v>
      </c>
      <c r="K85" s="88" t="str">
        <f>Master!K85</f>
        <v/>
      </c>
      <c r="L85" s="88" t="str">
        <f>Master!L85</f>
        <v/>
      </c>
      <c r="M85" s="88" t="str">
        <f>Master!M85</f>
        <v/>
      </c>
      <c r="N85" s="88" t="str">
        <f>Master!N85</f>
        <v/>
      </c>
      <c r="O85" s="88" t="str">
        <f>Master!O85</f>
        <v/>
      </c>
      <c r="P85" s="88" t="str">
        <f>Master!P85</f>
        <v/>
      </c>
      <c r="Q85" s="88" t="str">
        <f>Master!Q85</f>
        <v/>
      </c>
      <c r="R85" s="406" t="str">
        <f>Master!R85</f>
        <v/>
      </c>
      <c r="S85" s="406">
        <f>Master!S85</f>
        <v>0</v>
      </c>
      <c r="T85" s="406" t="str">
        <f>Master!T85</f>
        <v/>
      </c>
      <c r="U85" s="406" t="str">
        <f>Master!U85</f>
        <v/>
      </c>
      <c r="V85" s="406" t="str">
        <f>Master!V85</f>
        <v/>
      </c>
      <c r="W85" s="406" t="str">
        <f>Master!W85</f>
        <v/>
      </c>
      <c r="X85" s="406" t="str">
        <f>Master!X85</f>
        <v/>
      </c>
      <c r="Y85" s="406" t="str">
        <f>Master!Y85</f>
        <v/>
      </c>
      <c r="Z85" s="406" t="str">
        <f>Master!Z85</f>
        <v/>
      </c>
      <c r="AA85" s="406" t="str">
        <f>Master!AA85</f>
        <v/>
      </c>
      <c r="AB85" s="406" t="str">
        <f>Master!AB85</f>
        <v/>
      </c>
      <c r="AC85" s="406" t="str">
        <f>Master!AC85</f>
        <v/>
      </c>
      <c r="AD85" s="406" t="str">
        <f>Master!AD85</f>
        <v/>
      </c>
      <c r="AE85" s="406" t="str">
        <f>Master!AE85</f>
        <v/>
      </c>
      <c r="AF85" s="406" t="str">
        <f>Master!AF85</f>
        <v/>
      </c>
      <c r="AG85" s="406" t="str">
        <f>Master!AG85</f>
        <v/>
      </c>
      <c r="AH85" s="88" t="str">
        <f>Master!AH85</f>
        <v/>
      </c>
      <c r="AI85" s="414" t="str">
        <f>Master!AI85</f>
        <v/>
      </c>
      <c r="AJ85" s="406" t="str">
        <f>Master!AJ85</f>
        <v/>
      </c>
      <c r="AK85" s="406">
        <f>Master!AK85</f>
        <v>0</v>
      </c>
      <c r="AL85" s="88" t="str">
        <f>Master!AL85</f>
        <v/>
      </c>
      <c r="AM85" s="416"/>
      <c r="AN85" s="416"/>
      <c r="AO85" s="416"/>
      <c r="AP85" s="416"/>
      <c r="AQ85" s="416"/>
      <c r="AR85" s="416">
        <f t="shared" si="1"/>
        <v>0</v>
      </c>
      <c r="AS85" s="417" t="str">
        <f t="shared" si="2"/>
        <v>#DIV/0!</v>
      </c>
      <c r="AT85" s="416">
        <f t="shared" si="3"/>
        <v>0</v>
      </c>
      <c r="AU85" s="417"/>
    </row>
    <row r="86" hidden="1">
      <c r="A86" s="88" t="str">
        <f>Master!A86</f>
        <v>VARI18085</v>
      </c>
      <c r="B86" s="414" t="str">
        <f>Master!B86</f>
        <v/>
      </c>
      <c r="C86" s="414" t="str">
        <f>Master!C86</f>
        <v/>
      </c>
      <c r="D86" s="88" t="str">
        <f>Master!D86</f>
        <v/>
      </c>
      <c r="E86" s="406" t="str">
        <f>Master!E86</f>
        <v/>
      </c>
      <c r="F86" s="406">
        <f>Master!F86</f>
        <v>0</v>
      </c>
      <c r="G86" s="88" t="str">
        <f>Master!G86</f>
        <v/>
      </c>
      <c r="H86" s="88" t="str">
        <f>Master!H86</f>
        <v/>
      </c>
      <c r="I86" s="88" t="str">
        <f>Master!I86</f>
        <v/>
      </c>
      <c r="J86" s="88" t="str">
        <f>Master!J86</f>
        <v>ARTELIER (INSTRUCTOR) PTE LTD</v>
      </c>
      <c r="K86" s="88" t="str">
        <f>Master!K86</f>
        <v/>
      </c>
      <c r="L86" s="88" t="str">
        <f>Master!L86</f>
        <v/>
      </c>
      <c r="M86" s="88" t="str">
        <f>Master!M86</f>
        <v/>
      </c>
      <c r="N86" s="88" t="str">
        <f>Master!N86</f>
        <v/>
      </c>
      <c r="O86" s="88" t="str">
        <f>Master!O86</f>
        <v/>
      </c>
      <c r="P86" s="88" t="str">
        <f>Master!P86</f>
        <v/>
      </c>
      <c r="Q86" s="88" t="str">
        <f>Master!Q86</f>
        <v/>
      </c>
      <c r="R86" s="406" t="str">
        <f>Master!R86</f>
        <v/>
      </c>
      <c r="S86" s="406">
        <f>Master!S86</f>
        <v>0</v>
      </c>
      <c r="T86" s="406" t="str">
        <f>Master!T86</f>
        <v/>
      </c>
      <c r="U86" s="406" t="str">
        <f>Master!U86</f>
        <v/>
      </c>
      <c r="V86" s="406" t="str">
        <f>Master!V86</f>
        <v/>
      </c>
      <c r="W86" s="406" t="str">
        <f>Master!W86</f>
        <v/>
      </c>
      <c r="X86" s="406" t="str">
        <f>Master!X86</f>
        <v/>
      </c>
      <c r="Y86" s="406" t="str">
        <f>Master!Y86</f>
        <v/>
      </c>
      <c r="Z86" s="406" t="str">
        <f>Master!Z86</f>
        <v/>
      </c>
      <c r="AA86" s="406" t="str">
        <f>Master!AA86</f>
        <v/>
      </c>
      <c r="AB86" s="406" t="str">
        <f>Master!AB86</f>
        <v/>
      </c>
      <c r="AC86" s="406" t="str">
        <f>Master!AC86</f>
        <v/>
      </c>
      <c r="AD86" s="406" t="str">
        <f>Master!AD86</f>
        <v/>
      </c>
      <c r="AE86" s="406" t="str">
        <f>Master!AE86</f>
        <v/>
      </c>
      <c r="AF86" s="406" t="str">
        <f>Master!AF86</f>
        <v/>
      </c>
      <c r="AG86" s="406" t="str">
        <f>Master!AG86</f>
        <v/>
      </c>
      <c r="AH86" s="88" t="str">
        <f>Master!AH86</f>
        <v/>
      </c>
      <c r="AI86" s="88" t="str">
        <f>Master!AI86</f>
        <v/>
      </c>
      <c r="AJ86" s="406" t="str">
        <f>Master!AJ86</f>
        <v/>
      </c>
      <c r="AK86" s="406">
        <f>Master!AK86</f>
        <v>0</v>
      </c>
      <c r="AL86" s="88" t="str">
        <f>Master!AL86</f>
        <v/>
      </c>
      <c r="AM86" s="416"/>
      <c r="AN86" s="416"/>
      <c r="AO86" s="416"/>
      <c r="AP86" s="416"/>
      <c r="AQ86" s="416"/>
      <c r="AR86" s="416">
        <f t="shared" si="1"/>
        <v>0</v>
      </c>
      <c r="AS86" s="417" t="str">
        <f t="shared" si="2"/>
        <v>#DIV/0!</v>
      </c>
      <c r="AT86" s="416">
        <f t="shared" si="3"/>
        <v>0</v>
      </c>
      <c r="AU86" s="417"/>
    </row>
    <row r="87" hidden="1">
      <c r="A87" s="88" t="str">
        <f>Master!A87</f>
        <v>VARI18086</v>
      </c>
      <c r="B87" s="414" t="str">
        <f>Master!B87</f>
        <v/>
      </c>
      <c r="C87" s="414" t="str">
        <f>Master!C87</f>
        <v/>
      </c>
      <c r="D87" s="88" t="str">
        <f>Master!D87</f>
        <v/>
      </c>
      <c r="E87" s="406" t="str">
        <f>Master!E87</f>
        <v/>
      </c>
      <c r="F87" s="406">
        <f>Master!F87</f>
        <v>0</v>
      </c>
      <c r="G87" s="88" t="str">
        <f>Master!G87</f>
        <v/>
      </c>
      <c r="H87" s="88" t="str">
        <f>Master!H87</f>
        <v/>
      </c>
      <c r="I87" s="88" t="str">
        <f>Master!I87</f>
        <v/>
      </c>
      <c r="J87" s="88" t="str">
        <f>Master!J87</f>
        <v>ARTELIER (INSTRUCTOR) PTE LTD</v>
      </c>
      <c r="K87" s="88" t="str">
        <f>Master!K87</f>
        <v/>
      </c>
      <c r="L87" s="88" t="str">
        <f>Master!L87</f>
        <v/>
      </c>
      <c r="M87" s="88" t="str">
        <f>Master!M87</f>
        <v/>
      </c>
      <c r="N87" s="88" t="str">
        <f>Master!N87</f>
        <v/>
      </c>
      <c r="O87" s="88" t="str">
        <f>Master!O87</f>
        <v/>
      </c>
      <c r="P87" s="88" t="str">
        <f>Master!P87</f>
        <v/>
      </c>
      <c r="Q87" s="88" t="str">
        <f>Master!Q87</f>
        <v/>
      </c>
      <c r="R87" s="406" t="str">
        <f>Master!R87</f>
        <v/>
      </c>
      <c r="S87" s="406">
        <f>Master!S87</f>
        <v>0</v>
      </c>
      <c r="T87" s="406" t="str">
        <f>Master!T87</f>
        <v/>
      </c>
      <c r="U87" s="406" t="str">
        <f>Master!U87</f>
        <v/>
      </c>
      <c r="V87" s="406" t="str">
        <f>Master!V87</f>
        <v/>
      </c>
      <c r="W87" s="406" t="str">
        <f>Master!W87</f>
        <v/>
      </c>
      <c r="X87" s="406" t="str">
        <f>Master!X87</f>
        <v/>
      </c>
      <c r="Y87" s="406" t="str">
        <f>Master!Y87</f>
        <v/>
      </c>
      <c r="Z87" s="406" t="str">
        <f>Master!Z87</f>
        <v/>
      </c>
      <c r="AA87" s="406" t="str">
        <f>Master!AA87</f>
        <v/>
      </c>
      <c r="AB87" s="406" t="str">
        <f>Master!AB87</f>
        <v/>
      </c>
      <c r="AC87" s="406" t="str">
        <f>Master!AC87</f>
        <v/>
      </c>
      <c r="AD87" s="406" t="str">
        <f>Master!AD87</f>
        <v/>
      </c>
      <c r="AE87" s="406" t="str">
        <f>Master!AE87</f>
        <v/>
      </c>
      <c r="AF87" s="406" t="str">
        <f>Master!AF87</f>
        <v/>
      </c>
      <c r="AG87" s="406" t="str">
        <f>Master!AG87</f>
        <v/>
      </c>
      <c r="AH87" s="88" t="str">
        <f>Master!AH87</f>
        <v/>
      </c>
      <c r="AI87" s="414" t="str">
        <f>Master!AI87</f>
        <v/>
      </c>
      <c r="AJ87" s="406" t="str">
        <f>Master!AJ87</f>
        <v/>
      </c>
      <c r="AK87" s="406">
        <f>Master!AK87</f>
        <v>0</v>
      </c>
      <c r="AL87" s="88" t="str">
        <f>Master!AL87</f>
        <v/>
      </c>
      <c r="AM87" s="416"/>
      <c r="AN87" s="416"/>
      <c r="AO87" s="416"/>
      <c r="AP87" s="416"/>
      <c r="AQ87" s="416"/>
      <c r="AR87" s="416">
        <f t="shared" si="1"/>
        <v>0</v>
      </c>
      <c r="AS87" s="417" t="str">
        <f t="shared" si="2"/>
        <v>#DIV/0!</v>
      </c>
      <c r="AT87" s="416">
        <f t="shared" si="3"/>
        <v>0</v>
      </c>
      <c r="AU87" s="417"/>
    </row>
    <row r="88" hidden="1">
      <c r="A88" s="88" t="str">
        <f>Master!A88</f>
        <v>VARI18087</v>
      </c>
      <c r="B88" s="414" t="str">
        <f>Master!B88</f>
        <v/>
      </c>
      <c r="C88" s="414" t="str">
        <f>Master!C88</f>
        <v/>
      </c>
      <c r="D88" s="88" t="str">
        <f>Master!D88</f>
        <v/>
      </c>
      <c r="E88" s="406" t="str">
        <f>Master!E88</f>
        <v/>
      </c>
      <c r="F88" s="406">
        <f>Master!F88</f>
        <v>0</v>
      </c>
      <c r="G88" s="88" t="str">
        <f>Master!G88</f>
        <v/>
      </c>
      <c r="H88" s="88" t="str">
        <f>Master!H88</f>
        <v/>
      </c>
      <c r="I88" s="88" t="str">
        <f>Master!I88</f>
        <v/>
      </c>
      <c r="J88" s="88" t="str">
        <f>Master!J88</f>
        <v>ARTELIER (INSTRUCTOR) PTE LTD</v>
      </c>
      <c r="K88" s="88" t="str">
        <f>Master!K88</f>
        <v/>
      </c>
      <c r="L88" s="88" t="str">
        <f>Master!L88</f>
        <v/>
      </c>
      <c r="M88" s="88" t="str">
        <f>Master!M88</f>
        <v/>
      </c>
      <c r="N88" s="88" t="str">
        <f>Master!N88</f>
        <v/>
      </c>
      <c r="O88" s="88" t="str">
        <f>Master!O88</f>
        <v/>
      </c>
      <c r="P88" s="88" t="str">
        <f>Master!P88</f>
        <v/>
      </c>
      <c r="Q88" s="88" t="str">
        <f>Master!Q88</f>
        <v/>
      </c>
      <c r="R88" s="406" t="str">
        <f>Master!R88</f>
        <v/>
      </c>
      <c r="S88" s="406">
        <f>Master!S88</f>
        <v>0</v>
      </c>
      <c r="T88" s="406" t="str">
        <f>Master!T88</f>
        <v/>
      </c>
      <c r="U88" s="406" t="str">
        <f>Master!U88</f>
        <v/>
      </c>
      <c r="V88" s="406" t="str">
        <f>Master!V88</f>
        <v/>
      </c>
      <c r="W88" s="406" t="str">
        <f>Master!W88</f>
        <v/>
      </c>
      <c r="X88" s="406" t="str">
        <f>Master!X88</f>
        <v/>
      </c>
      <c r="Y88" s="406" t="str">
        <f>Master!Y88</f>
        <v/>
      </c>
      <c r="Z88" s="406" t="str">
        <f>Master!Z88</f>
        <v/>
      </c>
      <c r="AA88" s="406" t="str">
        <f>Master!AA88</f>
        <v/>
      </c>
      <c r="AB88" s="406" t="str">
        <f>Master!AB88</f>
        <v/>
      </c>
      <c r="AC88" s="406" t="str">
        <f>Master!AC88</f>
        <v/>
      </c>
      <c r="AD88" s="406" t="str">
        <f>Master!AD88</f>
        <v/>
      </c>
      <c r="AE88" s="406" t="str">
        <f>Master!AE88</f>
        <v/>
      </c>
      <c r="AF88" s="406" t="str">
        <f>Master!AF88</f>
        <v/>
      </c>
      <c r="AG88" s="406" t="str">
        <f>Master!AG88</f>
        <v/>
      </c>
      <c r="AH88" s="88" t="str">
        <f>Master!AH88</f>
        <v/>
      </c>
      <c r="AI88" s="88" t="str">
        <f>Master!AI88</f>
        <v/>
      </c>
      <c r="AJ88" s="406" t="str">
        <f>Master!AJ88</f>
        <v/>
      </c>
      <c r="AK88" s="406">
        <f>Master!AK88</f>
        <v>0</v>
      </c>
      <c r="AL88" s="88" t="str">
        <f>Master!AL88</f>
        <v/>
      </c>
      <c r="AM88" s="416"/>
      <c r="AN88" s="416"/>
      <c r="AO88" s="416"/>
      <c r="AP88" s="416"/>
      <c r="AQ88" s="416"/>
      <c r="AR88" s="416">
        <f t="shared" si="1"/>
        <v>0</v>
      </c>
      <c r="AS88" s="417" t="str">
        <f t="shared" si="2"/>
        <v>#DIV/0!</v>
      </c>
      <c r="AT88" s="416">
        <f t="shared" si="3"/>
        <v>0</v>
      </c>
      <c r="AU88" s="417"/>
    </row>
    <row r="89" hidden="1">
      <c r="A89" s="88" t="str">
        <f>Master!A89</f>
        <v>VARI18088</v>
      </c>
      <c r="B89" s="414" t="str">
        <f>Master!B89</f>
        <v/>
      </c>
      <c r="C89" s="414" t="str">
        <f>Master!C89</f>
        <v/>
      </c>
      <c r="D89" s="88" t="str">
        <f>Master!D89</f>
        <v/>
      </c>
      <c r="E89" s="406" t="str">
        <f>Master!E89</f>
        <v/>
      </c>
      <c r="F89" s="406">
        <f>Master!F89</f>
        <v>0</v>
      </c>
      <c r="G89" s="88" t="str">
        <f>Master!G89</f>
        <v/>
      </c>
      <c r="H89" s="88" t="str">
        <f>Master!H89</f>
        <v/>
      </c>
      <c r="I89" s="88" t="str">
        <f>Master!I89</f>
        <v/>
      </c>
      <c r="J89" s="88" t="str">
        <f>Master!J89</f>
        <v>ARTELIER (INSTRUCTOR) PTE LTD</v>
      </c>
      <c r="K89" s="88" t="str">
        <f>Master!K89</f>
        <v/>
      </c>
      <c r="L89" s="88" t="str">
        <f>Master!L89</f>
        <v/>
      </c>
      <c r="M89" s="88" t="str">
        <f>Master!M89</f>
        <v/>
      </c>
      <c r="N89" s="88" t="str">
        <f>Master!N89</f>
        <v/>
      </c>
      <c r="O89" s="88" t="str">
        <f>Master!O89</f>
        <v/>
      </c>
      <c r="P89" s="88" t="str">
        <f>Master!P89</f>
        <v/>
      </c>
      <c r="Q89" s="88" t="str">
        <f>Master!Q89</f>
        <v/>
      </c>
      <c r="R89" s="406" t="str">
        <f>Master!R89</f>
        <v/>
      </c>
      <c r="S89" s="406">
        <f>Master!S89</f>
        <v>0</v>
      </c>
      <c r="T89" s="406" t="str">
        <f>Master!T89</f>
        <v/>
      </c>
      <c r="U89" s="406" t="str">
        <f>Master!U89</f>
        <v/>
      </c>
      <c r="V89" s="406" t="str">
        <f>Master!V89</f>
        <v/>
      </c>
      <c r="W89" s="406" t="str">
        <f>Master!W89</f>
        <v/>
      </c>
      <c r="X89" s="406" t="str">
        <f>Master!X89</f>
        <v/>
      </c>
      <c r="Y89" s="406" t="str">
        <f>Master!Y89</f>
        <v/>
      </c>
      <c r="Z89" s="406" t="str">
        <f>Master!Z89</f>
        <v/>
      </c>
      <c r="AA89" s="406" t="str">
        <f>Master!AA89</f>
        <v/>
      </c>
      <c r="AB89" s="406" t="str">
        <f>Master!AB89</f>
        <v/>
      </c>
      <c r="AC89" s="406" t="str">
        <f>Master!AC89</f>
        <v/>
      </c>
      <c r="AD89" s="406" t="str">
        <f>Master!AD89</f>
        <v/>
      </c>
      <c r="AE89" s="406" t="str">
        <f>Master!AE89</f>
        <v/>
      </c>
      <c r="AF89" s="406" t="str">
        <f>Master!AF89</f>
        <v/>
      </c>
      <c r="AG89" s="406" t="str">
        <f>Master!AG89</f>
        <v/>
      </c>
      <c r="AH89" s="88" t="str">
        <f>Master!AH89</f>
        <v/>
      </c>
      <c r="AI89" s="414" t="str">
        <f>Master!AI89</f>
        <v/>
      </c>
      <c r="AJ89" s="406" t="str">
        <f>Master!AJ89</f>
        <v/>
      </c>
      <c r="AK89" s="406">
        <f>Master!AK89</f>
        <v>0</v>
      </c>
      <c r="AL89" s="88" t="str">
        <f>Master!AL89</f>
        <v/>
      </c>
      <c r="AM89" s="416"/>
      <c r="AN89" s="416"/>
      <c r="AO89" s="416"/>
      <c r="AP89" s="416"/>
      <c r="AQ89" s="416"/>
      <c r="AR89" s="416">
        <f t="shared" si="1"/>
        <v>0</v>
      </c>
      <c r="AS89" s="417" t="str">
        <f t="shared" si="2"/>
        <v>#DIV/0!</v>
      </c>
      <c r="AT89" s="416">
        <f t="shared" si="3"/>
        <v>0</v>
      </c>
      <c r="AU89" s="417"/>
    </row>
    <row r="90" hidden="1">
      <c r="A90" s="88" t="str">
        <f>Master!A90</f>
        <v>VARI18089</v>
      </c>
      <c r="B90" s="414" t="str">
        <f>Master!B90</f>
        <v/>
      </c>
      <c r="C90" s="414" t="str">
        <f>Master!C90</f>
        <v/>
      </c>
      <c r="D90" s="88" t="str">
        <f>Master!D90</f>
        <v/>
      </c>
      <c r="E90" s="406" t="str">
        <f>Master!E90</f>
        <v/>
      </c>
      <c r="F90" s="406">
        <f>Master!F90</f>
        <v>0</v>
      </c>
      <c r="G90" s="88" t="str">
        <f>Master!G90</f>
        <v/>
      </c>
      <c r="H90" s="88" t="str">
        <f>Master!H90</f>
        <v/>
      </c>
      <c r="I90" s="88" t="str">
        <f>Master!I90</f>
        <v/>
      </c>
      <c r="J90" s="88" t="str">
        <f>Master!J90</f>
        <v>ARTELIER (INSTRUCTOR) PTE LTD</v>
      </c>
      <c r="K90" s="88" t="str">
        <f>Master!K90</f>
        <v/>
      </c>
      <c r="L90" s="88" t="str">
        <f>Master!L90</f>
        <v/>
      </c>
      <c r="M90" s="88" t="str">
        <f>Master!M90</f>
        <v/>
      </c>
      <c r="N90" s="88" t="str">
        <f>Master!N90</f>
        <v/>
      </c>
      <c r="O90" s="88" t="str">
        <f>Master!O90</f>
        <v/>
      </c>
      <c r="P90" s="88" t="str">
        <f>Master!P90</f>
        <v/>
      </c>
      <c r="Q90" s="88" t="str">
        <f>Master!Q90</f>
        <v/>
      </c>
      <c r="R90" s="406" t="str">
        <f>Master!R90</f>
        <v/>
      </c>
      <c r="S90" s="406">
        <f>Master!S90</f>
        <v>0</v>
      </c>
      <c r="T90" s="406" t="str">
        <f>Master!T90</f>
        <v/>
      </c>
      <c r="U90" s="406" t="str">
        <f>Master!U90</f>
        <v/>
      </c>
      <c r="V90" s="406" t="str">
        <f>Master!V90</f>
        <v/>
      </c>
      <c r="W90" s="406" t="str">
        <f>Master!W90</f>
        <v/>
      </c>
      <c r="X90" s="406" t="str">
        <f>Master!X90</f>
        <v/>
      </c>
      <c r="Y90" s="406" t="str">
        <f>Master!Y90</f>
        <v/>
      </c>
      <c r="Z90" s="406" t="str">
        <f>Master!Z90</f>
        <v/>
      </c>
      <c r="AA90" s="406" t="str">
        <f>Master!AA90</f>
        <v/>
      </c>
      <c r="AB90" s="406" t="str">
        <f>Master!AB90</f>
        <v/>
      </c>
      <c r="AC90" s="406" t="str">
        <f>Master!AC90</f>
        <v/>
      </c>
      <c r="AD90" s="406" t="str">
        <f>Master!AD90</f>
        <v/>
      </c>
      <c r="AE90" s="406" t="str">
        <f>Master!AE90</f>
        <v/>
      </c>
      <c r="AF90" s="406" t="str">
        <f>Master!AF90</f>
        <v/>
      </c>
      <c r="AG90" s="406" t="str">
        <f>Master!AG90</f>
        <v/>
      </c>
      <c r="AH90" s="88" t="str">
        <f>Master!AH90</f>
        <v/>
      </c>
      <c r="AI90" s="88" t="str">
        <f>Master!AI90</f>
        <v/>
      </c>
      <c r="AJ90" s="406" t="str">
        <f>Master!AJ90</f>
        <v/>
      </c>
      <c r="AK90" s="406">
        <f>Master!AK90</f>
        <v>0</v>
      </c>
      <c r="AL90" s="88" t="str">
        <f>Master!AL90</f>
        <v/>
      </c>
      <c r="AM90" s="416"/>
      <c r="AN90" s="416"/>
      <c r="AO90" s="416"/>
      <c r="AP90" s="416"/>
      <c r="AQ90" s="416"/>
      <c r="AR90" s="416">
        <f t="shared" si="1"/>
        <v>0</v>
      </c>
      <c r="AS90" s="417" t="str">
        <f t="shared" si="2"/>
        <v>#DIV/0!</v>
      </c>
      <c r="AT90" s="416">
        <f t="shared" si="3"/>
        <v>0</v>
      </c>
      <c r="AU90" s="417"/>
    </row>
    <row r="91" hidden="1">
      <c r="A91" s="88" t="str">
        <f>Master!A91</f>
        <v>VARI18090</v>
      </c>
      <c r="B91" s="414" t="str">
        <f>Master!B91</f>
        <v/>
      </c>
      <c r="C91" s="414" t="str">
        <f>Master!C91</f>
        <v/>
      </c>
      <c r="D91" s="88" t="str">
        <f>Master!D91</f>
        <v/>
      </c>
      <c r="E91" s="406" t="str">
        <f>Master!E91</f>
        <v/>
      </c>
      <c r="F91" s="406">
        <f>Master!F91</f>
        <v>0</v>
      </c>
      <c r="G91" s="88" t="str">
        <f>Master!G91</f>
        <v/>
      </c>
      <c r="H91" s="88" t="str">
        <f>Master!H91</f>
        <v/>
      </c>
      <c r="I91" s="88" t="str">
        <f>Master!I91</f>
        <v/>
      </c>
      <c r="J91" s="88" t="str">
        <f>Master!J91</f>
        <v>ARTELIER (INSTRUCTOR) PTE LTD</v>
      </c>
      <c r="K91" s="88" t="str">
        <f>Master!K91</f>
        <v/>
      </c>
      <c r="L91" s="88" t="str">
        <f>Master!L91</f>
        <v/>
      </c>
      <c r="M91" s="88" t="str">
        <f>Master!M91</f>
        <v/>
      </c>
      <c r="N91" s="88" t="str">
        <f>Master!N91</f>
        <v/>
      </c>
      <c r="O91" s="88" t="str">
        <f>Master!O91</f>
        <v/>
      </c>
      <c r="P91" s="88" t="str">
        <f>Master!P91</f>
        <v/>
      </c>
      <c r="Q91" s="88" t="str">
        <f>Master!Q91</f>
        <v/>
      </c>
      <c r="R91" s="406" t="str">
        <f>Master!R91</f>
        <v/>
      </c>
      <c r="S91" s="406">
        <f>Master!S91</f>
        <v>0</v>
      </c>
      <c r="T91" s="406" t="str">
        <f>Master!T91</f>
        <v/>
      </c>
      <c r="U91" s="406" t="str">
        <f>Master!U91</f>
        <v/>
      </c>
      <c r="V91" s="406" t="str">
        <f>Master!V91</f>
        <v/>
      </c>
      <c r="W91" s="406" t="str">
        <f>Master!W91</f>
        <v/>
      </c>
      <c r="X91" s="406" t="str">
        <f>Master!X91</f>
        <v/>
      </c>
      <c r="Y91" s="406" t="str">
        <f>Master!Y91</f>
        <v/>
      </c>
      <c r="Z91" s="406" t="str">
        <f>Master!Z91</f>
        <v/>
      </c>
      <c r="AA91" s="406" t="str">
        <f>Master!AA91</f>
        <v/>
      </c>
      <c r="AB91" s="406" t="str">
        <f>Master!AB91</f>
        <v/>
      </c>
      <c r="AC91" s="406" t="str">
        <f>Master!AC91</f>
        <v/>
      </c>
      <c r="AD91" s="406" t="str">
        <f>Master!AD91</f>
        <v/>
      </c>
      <c r="AE91" s="406" t="str">
        <f>Master!AE91</f>
        <v/>
      </c>
      <c r="AF91" s="406" t="str">
        <f>Master!AF91</f>
        <v/>
      </c>
      <c r="AG91" s="406" t="str">
        <f>Master!AG91</f>
        <v/>
      </c>
      <c r="AH91" s="88" t="str">
        <f>Master!AH91</f>
        <v/>
      </c>
      <c r="AI91" s="414" t="str">
        <f>Master!AI91</f>
        <v/>
      </c>
      <c r="AJ91" s="406" t="str">
        <f>Master!AJ91</f>
        <v/>
      </c>
      <c r="AK91" s="406">
        <f>Master!AK91</f>
        <v>0</v>
      </c>
      <c r="AL91" s="88" t="str">
        <f>Master!AL91</f>
        <v/>
      </c>
      <c r="AM91" s="416"/>
      <c r="AN91" s="416"/>
      <c r="AO91" s="416"/>
      <c r="AP91" s="416"/>
      <c r="AQ91" s="416"/>
      <c r="AR91" s="416">
        <f t="shared" si="1"/>
        <v>0</v>
      </c>
      <c r="AS91" s="417" t="str">
        <f t="shared" si="2"/>
        <v>#DIV/0!</v>
      </c>
      <c r="AT91" s="416">
        <f t="shared" si="3"/>
        <v>0</v>
      </c>
      <c r="AU91" s="417"/>
    </row>
    <row r="92" hidden="1">
      <c r="A92" s="88" t="str">
        <f>Master!A92</f>
        <v>VARI18091</v>
      </c>
      <c r="B92" s="414" t="str">
        <f>Master!B92</f>
        <v/>
      </c>
      <c r="C92" s="414" t="str">
        <f>Master!C92</f>
        <v/>
      </c>
      <c r="D92" s="88" t="str">
        <f>Master!D92</f>
        <v/>
      </c>
      <c r="E92" s="406" t="str">
        <f>Master!E92</f>
        <v/>
      </c>
      <c r="F92" s="406">
        <f>Master!F92</f>
        <v>0</v>
      </c>
      <c r="G92" s="88" t="str">
        <f>Master!G92</f>
        <v/>
      </c>
      <c r="H92" s="88" t="str">
        <f>Master!H92</f>
        <v/>
      </c>
      <c r="I92" s="88" t="str">
        <f>Master!I92</f>
        <v/>
      </c>
      <c r="J92" s="88" t="str">
        <f>Master!J92</f>
        <v>ARTELIER (INSTRUCTOR) PTE LTD</v>
      </c>
      <c r="K92" s="88" t="str">
        <f>Master!K92</f>
        <v/>
      </c>
      <c r="L92" s="88" t="str">
        <f>Master!L92</f>
        <v/>
      </c>
      <c r="M92" s="88" t="str">
        <f>Master!M92</f>
        <v/>
      </c>
      <c r="N92" s="88" t="str">
        <f>Master!N92</f>
        <v/>
      </c>
      <c r="O92" s="88" t="str">
        <f>Master!O92</f>
        <v/>
      </c>
      <c r="P92" s="88" t="str">
        <f>Master!P92</f>
        <v/>
      </c>
      <c r="Q92" s="88" t="str">
        <f>Master!Q92</f>
        <v/>
      </c>
      <c r="R92" s="406" t="str">
        <f>Master!R92</f>
        <v/>
      </c>
      <c r="S92" s="406">
        <f>Master!S92</f>
        <v>0</v>
      </c>
      <c r="T92" s="406" t="str">
        <f>Master!T92</f>
        <v/>
      </c>
      <c r="U92" s="406" t="str">
        <f>Master!U92</f>
        <v/>
      </c>
      <c r="V92" s="406" t="str">
        <f>Master!V92</f>
        <v/>
      </c>
      <c r="W92" s="406" t="str">
        <f>Master!W92</f>
        <v/>
      </c>
      <c r="X92" s="406" t="str">
        <f>Master!X92</f>
        <v/>
      </c>
      <c r="Y92" s="406" t="str">
        <f>Master!Y92</f>
        <v/>
      </c>
      <c r="Z92" s="406" t="str">
        <f>Master!Z92</f>
        <v/>
      </c>
      <c r="AA92" s="406" t="str">
        <f>Master!AA92</f>
        <v/>
      </c>
      <c r="AB92" s="406" t="str">
        <f>Master!AB92</f>
        <v/>
      </c>
      <c r="AC92" s="406" t="str">
        <f>Master!AC92</f>
        <v/>
      </c>
      <c r="AD92" s="406" t="str">
        <f>Master!AD92</f>
        <v/>
      </c>
      <c r="AE92" s="406" t="str">
        <f>Master!AE92</f>
        <v/>
      </c>
      <c r="AF92" s="406" t="str">
        <f>Master!AF92</f>
        <v/>
      </c>
      <c r="AG92" s="406" t="str">
        <f>Master!AG92</f>
        <v/>
      </c>
      <c r="AH92" s="88" t="str">
        <f>Master!AH92</f>
        <v/>
      </c>
      <c r="AI92" s="88" t="str">
        <f>Master!AI92</f>
        <v/>
      </c>
      <c r="AJ92" s="406" t="str">
        <f>Master!AJ92</f>
        <v/>
      </c>
      <c r="AK92" s="406">
        <f>Master!AK92</f>
        <v>0</v>
      </c>
      <c r="AL92" s="88" t="str">
        <f>Master!AL92</f>
        <v/>
      </c>
      <c r="AM92" s="416"/>
      <c r="AN92" s="416"/>
      <c r="AO92" s="416"/>
      <c r="AP92" s="416"/>
      <c r="AQ92" s="416"/>
      <c r="AR92" s="416">
        <f t="shared" si="1"/>
        <v>0</v>
      </c>
      <c r="AS92" s="417" t="str">
        <f t="shared" si="2"/>
        <v>#DIV/0!</v>
      </c>
      <c r="AT92" s="416">
        <f t="shared" si="3"/>
        <v>0</v>
      </c>
      <c r="AU92" s="417"/>
    </row>
    <row r="93" hidden="1">
      <c r="A93" s="88" t="str">
        <f>Master!A93</f>
        <v>VARI18092</v>
      </c>
      <c r="B93" s="414" t="str">
        <f>Master!B93</f>
        <v/>
      </c>
      <c r="C93" s="414" t="str">
        <f>Master!C93</f>
        <v/>
      </c>
      <c r="D93" s="88" t="str">
        <f>Master!D93</f>
        <v/>
      </c>
      <c r="E93" s="406" t="str">
        <f>Master!E93</f>
        <v/>
      </c>
      <c r="F93" s="406">
        <f>Master!F93</f>
        <v>0</v>
      </c>
      <c r="G93" s="88" t="str">
        <f>Master!G93</f>
        <v/>
      </c>
      <c r="H93" s="88" t="str">
        <f>Master!H93</f>
        <v/>
      </c>
      <c r="I93" s="88" t="str">
        <f>Master!I93</f>
        <v/>
      </c>
      <c r="J93" s="88" t="str">
        <f>Master!J93</f>
        <v>ARTELIER (INSTRUCTOR) PTE LTD</v>
      </c>
      <c r="K93" s="88" t="str">
        <f>Master!K93</f>
        <v/>
      </c>
      <c r="L93" s="88" t="str">
        <f>Master!L93</f>
        <v/>
      </c>
      <c r="M93" s="88" t="str">
        <f>Master!M93</f>
        <v/>
      </c>
      <c r="N93" s="88" t="str">
        <f>Master!N93</f>
        <v/>
      </c>
      <c r="O93" s="88" t="str">
        <f>Master!O93</f>
        <v/>
      </c>
      <c r="P93" s="88" t="str">
        <f>Master!P93</f>
        <v/>
      </c>
      <c r="Q93" s="88" t="str">
        <f>Master!Q93</f>
        <v/>
      </c>
      <c r="R93" s="406" t="str">
        <f>Master!R93</f>
        <v/>
      </c>
      <c r="S93" s="406">
        <f>Master!S93</f>
        <v>0</v>
      </c>
      <c r="T93" s="406" t="str">
        <f>Master!T93</f>
        <v/>
      </c>
      <c r="U93" s="406" t="str">
        <f>Master!U93</f>
        <v/>
      </c>
      <c r="V93" s="406" t="str">
        <f>Master!V93</f>
        <v/>
      </c>
      <c r="W93" s="406" t="str">
        <f>Master!W93</f>
        <v/>
      </c>
      <c r="X93" s="406" t="str">
        <f>Master!X93</f>
        <v/>
      </c>
      <c r="Y93" s="406" t="str">
        <f>Master!Y93</f>
        <v/>
      </c>
      <c r="Z93" s="406" t="str">
        <f>Master!Z93</f>
        <v/>
      </c>
      <c r="AA93" s="406" t="str">
        <f>Master!AA93</f>
        <v/>
      </c>
      <c r="AB93" s="406" t="str">
        <f>Master!AB93</f>
        <v/>
      </c>
      <c r="AC93" s="406" t="str">
        <f>Master!AC93</f>
        <v/>
      </c>
      <c r="AD93" s="406" t="str">
        <f>Master!AD93</f>
        <v/>
      </c>
      <c r="AE93" s="406" t="str">
        <f>Master!AE93</f>
        <v/>
      </c>
      <c r="AF93" s="406" t="str">
        <f>Master!AF93</f>
        <v/>
      </c>
      <c r="AG93" s="406" t="str">
        <f>Master!AG93</f>
        <v/>
      </c>
      <c r="AH93" s="88" t="str">
        <f>Master!AH93</f>
        <v/>
      </c>
      <c r="AI93" s="414" t="str">
        <f>Master!AI93</f>
        <v/>
      </c>
      <c r="AJ93" s="406" t="str">
        <f>Master!AJ93</f>
        <v/>
      </c>
      <c r="AK93" s="406">
        <f>Master!AK93</f>
        <v>0</v>
      </c>
      <c r="AL93" s="88" t="str">
        <f>Master!AL93</f>
        <v/>
      </c>
      <c r="AM93" s="416"/>
      <c r="AN93" s="416"/>
      <c r="AO93" s="416"/>
      <c r="AP93" s="416"/>
      <c r="AQ93" s="416"/>
      <c r="AR93" s="416">
        <f t="shared" si="1"/>
        <v>0</v>
      </c>
      <c r="AS93" s="417" t="str">
        <f t="shared" si="2"/>
        <v>#DIV/0!</v>
      </c>
      <c r="AT93" s="416">
        <f t="shared" si="3"/>
        <v>0</v>
      </c>
      <c r="AU93" s="417"/>
    </row>
    <row r="94" hidden="1">
      <c r="A94" s="88" t="str">
        <f>Master!A94</f>
        <v>VARI18093</v>
      </c>
      <c r="B94" s="414" t="str">
        <f>Master!B94</f>
        <v/>
      </c>
      <c r="C94" s="414" t="str">
        <f>Master!C94</f>
        <v/>
      </c>
      <c r="D94" s="88" t="str">
        <f>Master!D94</f>
        <v/>
      </c>
      <c r="E94" s="406" t="str">
        <f>Master!E94</f>
        <v/>
      </c>
      <c r="F94" s="406">
        <f>Master!F94</f>
        <v>0</v>
      </c>
      <c r="G94" s="88" t="str">
        <f>Master!G94</f>
        <v/>
      </c>
      <c r="H94" s="88" t="str">
        <f>Master!H94</f>
        <v/>
      </c>
      <c r="I94" s="88" t="str">
        <f>Master!I94</f>
        <v/>
      </c>
      <c r="J94" s="88" t="str">
        <f>Master!J94</f>
        <v>ARTELIER (INSTRUCTOR) PTE LTD</v>
      </c>
      <c r="K94" s="88" t="str">
        <f>Master!K94</f>
        <v/>
      </c>
      <c r="L94" s="88" t="str">
        <f>Master!L94</f>
        <v/>
      </c>
      <c r="M94" s="88" t="str">
        <f>Master!M94</f>
        <v/>
      </c>
      <c r="N94" s="88" t="str">
        <f>Master!N94</f>
        <v/>
      </c>
      <c r="O94" s="88" t="str">
        <f>Master!O94</f>
        <v/>
      </c>
      <c r="P94" s="88" t="str">
        <f>Master!P94</f>
        <v/>
      </c>
      <c r="Q94" s="88" t="str">
        <f>Master!Q94</f>
        <v/>
      </c>
      <c r="R94" s="406" t="str">
        <f>Master!R94</f>
        <v/>
      </c>
      <c r="S94" s="406">
        <f>Master!S94</f>
        <v>0</v>
      </c>
      <c r="T94" s="406" t="str">
        <f>Master!T94</f>
        <v/>
      </c>
      <c r="U94" s="406" t="str">
        <f>Master!U94</f>
        <v/>
      </c>
      <c r="V94" s="406" t="str">
        <f>Master!V94</f>
        <v/>
      </c>
      <c r="W94" s="406" t="str">
        <f>Master!W94</f>
        <v/>
      </c>
      <c r="X94" s="406" t="str">
        <f>Master!X94</f>
        <v/>
      </c>
      <c r="Y94" s="406" t="str">
        <f>Master!Y94</f>
        <v/>
      </c>
      <c r="Z94" s="406" t="str">
        <f>Master!Z94</f>
        <v/>
      </c>
      <c r="AA94" s="406" t="str">
        <f>Master!AA94</f>
        <v/>
      </c>
      <c r="AB94" s="406" t="str">
        <f>Master!AB94</f>
        <v/>
      </c>
      <c r="AC94" s="406" t="str">
        <f>Master!AC94</f>
        <v/>
      </c>
      <c r="AD94" s="406" t="str">
        <f>Master!AD94</f>
        <v/>
      </c>
      <c r="AE94" s="406" t="str">
        <f>Master!AE94</f>
        <v/>
      </c>
      <c r="AF94" s="406" t="str">
        <f>Master!AF94</f>
        <v/>
      </c>
      <c r="AG94" s="406" t="str">
        <f>Master!AG94</f>
        <v/>
      </c>
      <c r="AH94" s="88" t="str">
        <f>Master!AH94</f>
        <v/>
      </c>
      <c r="AI94" s="88" t="str">
        <f>Master!AI94</f>
        <v/>
      </c>
      <c r="AJ94" s="406" t="str">
        <f>Master!AJ94</f>
        <v/>
      </c>
      <c r="AK94" s="406">
        <f>Master!AK94</f>
        <v>0</v>
      </c>
      <c r="AL94" s="88" t="str">
        <f>Master!AL94</f>
        <v/>
      </c>
      <c r="AM94" s="416"/>
      <c r="AN94" s="416"/>
      <c r="AO94" s="416"/>
      <c r="AP94" s="416"/>
      <c r="AQ94" s="416"/>
      <c r="AR94" s="416">
        <f t="shared" si="1"/>
        <v>0</v>
      </c>
      <c r="AS94" s="417" t="str">
        <f t="shared" si="2"/>
        <v>#DIV/0!</v>
      </c>
      <c r="AT94" s="416">
        <f t="shared" si="3"/>
        <v>0</v>
      </c>
      <c r="AU94" s="417"/>
    </row>
    <row r="95" hidden="1">
      <c r="A95" s="88" t="str">
        <f>Master!A95</f>
        <v>VARI18094</v>
      </c>
      <c r="B95" s="414" t="str">
        <f>Master!B95</f>
        <v/>
      </c>
      <c r="C95" s="414" t="str">
        <f>Master!C95</f>
        <v/>
      </c>
      <c r="D95" s="88" t="str">
        <f>Master!D95</f>
        <v/>
      </c>
      <c r="E95" s="406" t="str">
        <f>Master!E95</f>
        <v/>
      </c>
      <c r="F95" s="406">
        <f>Master!F95</f>
        <v>0</v>
      </c>
      <c r="G95" s="88" t="str">
        <f>Master!G95</f>
        <v/>
      </c>
      <c r="H95" s="88" t="str">
        <f>Master!H95</f>
        <v/>
      </c>
      <c r="I95" s="88" t="str">
        <f>Master!I95</f>
        <v/>
      </c>
      <c r="J95" s="88" t="str">
        <f>Master!J95</f>
        <v>ARTELIER (INSTRUCTOR) PTE LTD</v>
      </c>
      <c r="K95" s="88" t="str">
        <f>Master!K95</f>
        <v/>
      </c>
      <c r="L95" s="88" t="str">
        <f>Master!L95</f>
        <v/>
      </c>
      <c r="M95" s="88" t="str">
        <f>Master!M95</f>
        <v/>
      </c>
      <c r="N95" s="88" t="str">
        <f>Master!N95</f>
        <v/>
      </c>
      <c r="O95" s="88" t="str">
        <f>Master!O95</f>
        <v/>
      </c>
      <c r="P95" s="88" t="str">
        <f>Master!P95</f>
        <v/>
      </c>
      <c r="Q95" s="88" t="str">
        <f>Master!Q95</f>
        <v/>
      </c>
      <c r="R95" s="406" t="str">
        <f>Master!R95</f>
        <v/>
      </c>
      <c r="S95" s="406">
        <f>Master!S95</f>
        <v>0</v>
      </c>
      <c r="T95" s="406" t="str">
        <f>Master!T95</f>
        <v/>
      </c>
      <c r="U95" s="406" t="str">
        <f>Master!U95</f>
        <v/>
      </c>
      <c r="V95" s="406" t="str">
        <f>Master!V95</f>
        <v/>
      </c>
      <c r="W95" s="406" t="str">
        <f>Master!W95</f>
        <v/>
      </c>
      <c r="X95" s="406" t="str">
        <f>Master!X95</f>
        <v/>
      </c>
      <c r="Y95" s="406" t="str">
        <f>Master!Y95</f>
        <v/>
      </c>
      <c r="Z95" s="406" t="str">
        <f>Master!Z95</f>
        <v/>
      </c>
      <c r="AA95" s="406" t="str">
        <f>Master!AA95</f>
        <v/>
      </c>
      <c r="AB95" s="406" t="str">
        <f>Master!AB95</f>
        <v/>
      </c>
      <c r="AC95" s="406" t="str">
        <f>Master!AC95</f>
        <v/>
      </c>
      <c r="AD95" s="406" t="str">
        <f>Master!AD95</f>
        <v/>
      </c>
      <c r="AE95" s="406" t="str">
        <f>Master!AE95</f>
        <v/>
      </c>
      <c r="AF95" s="406" t="str">
        <f>Master!AF95</f>
        <v/>
      </c>
      <c r="AG95" s="406" t="str">
        <f>Master!AG95</f>
        <v/>
      </c>
      <c r="AH95" s="88" t="str">
        <f>Master!AH95</f>
        <v/>
      </c>
      <c r="AI95" s="414" t="str">
        <f>Master!AI95</f>
        <v/>
      </c>
      <c r="AJ95" s="406" t="str">
        <f>Master!AJ95</f>
        <v/>
      </c>
      <c r="AK95" s="406">
        <f>Master!AK95</f>
        <v>0</v>
      </c>
      <c r="AL95" s="88" t="str">
        <f>Master!AL95</f>
        <v/>
      </c>
      <c r="AM95" s="416"/>
      <c r="AN95" s="416"/>
      <c r="AO95" s="416"/>
      <c r="AP95" s="416"/>
      <c r="AQ95" s="416"/>
      <c r="AR95" s="416">
        <f t="shared" si="1"/>
        <v>0</v>
      </c>
      <c r="AS95" s="417" t="str">
        <f t="shared" si="2"/>
        <v>#DIV/0!</v>
      </c>
      <c r="AT95" s="416">
        <f t="shared" si="3"/>
        <v>0</v>
      </c>
      <c r="AU95" s="417"/>
    </row>
    <row r="96" hidden="1">
      <c r="A96" s="88" t="str">
        <f>Master!A96</f>
        <v>VARI18095</v>
      </c>
      <c r="B96" s="414" t="str">
        <f>Master!B96</f>
        <v/>
      </c>
      <c r="C96" s="414" t="str">
        <f>Master!C96</f>
        <v/>
      </c>
      <c r="D96" s="88" t="str">
        <f>Master!D96</f>
        <v/>
      </c>
      <c r="E96" s="406" t="str">
        <f>Master!E96</f>
        <v/>
      </c>
      <c r="F96" s="406">
        <f>Master!F96</f>
        <v>0</v>
      </c>
      <c r="G96" s="88" t="str">
        <f>Master!G96</f>
        <v/>
      </c>
      <c r="H96" s="88" t="str">
        <f>Master!H96</f>
        <v/>
      </c>
      <c r="I96" s="88" t="str">
        <f>Master!I96</f>
        <v/>
      </c>
      <c r="J96" s="88" t="str">
        <f>Master!J96</f>
        <v>ARTELIER (INSTRUCTOR) PTE LTD</v>
      </c>
      <c r="K96" s="88" t="str">
        <f>Master!K96</f>
        <v/>
      </c>
      <c r="L96" s="88" t="str">
        <f>Master!L96</f>
        <v/>
      </c>
      <c r="M96" s="88" t="str">
        <f>Master!M96</f>
        <v/>
      </c>
      <c r="N96" s="88" t="str">
        <f>Master!N96</f>
        <v/>
      </c>
      <c r="O96" s="88" t="str">
        <f>Master!O96</f>
        <v/>
      </c>
      <c r="P96" s="88" t="str">
        <f>Master!P96</f>
        <v/>
      </c>
      <c r="Q96" s="88" t="str">
        <f>Master!Q96</f>
        <v/>
      </c>
      <c r="R96" s="406" t="str">
        <f>Master!R96</f>
        <v/>
      </c>
      <c r="S96" s="406">
        <f>Master!S96</f>
        <v>0</v>
      </c>
      <c r="T96" s="406" t="str">
        <f>Master!T96</f>
        <v/>
      </c>
      <c r="U96" s="406" t="str">
        <f>Master!U96</f>
        <v/>
      </c>
      <c r="V96" s="406" t="str">
        <f>Master!V96</f>
        <v/>
      </c>
      <c r="W96" s="406" t="str">
        <f>Master!W96</f>
        <v/>
      </c>
      <c r="X96" s="406" t="str">
        <f>Master!X96</f>
        <v/>
      </c>
      <c r="Y96" s="406" t="str">
        <f>Master!Y96</f>
        <v/>
      </c>
      <c r="Z96" s="406" t="str">
        <f>Master!Z96</f>
        <v/>
      </c>
      <c r="AA96" s="406" t="str">
        <f>Master!AA96</f>
        <v/>
      </c>
      <c r="AB96" s="406" t="str">
        <f>Master!AB96</f>
        <v/>
      </c>
      <c r="AC96" s="406" t="str">
        <f>Master!AC96</f>
        <v/>
      </c>
      <c r="AD96" s="406" t="str">
        <f>Master!AD96</f>
        <v/>
      </c>
      <c r="AE96" s="406" t="str">
        <f>Master!AE96</f>
        <v/>
      </c>
      <c r="AF96" s="406" t="str">
        <f>Master!AF96</f>
        <v/>
      </c>
      <c r="AG96" s="406" t="str">
        <f>Master!AG96</f>
        <v/>
      </c>
      <c r="AH96" s="88" t="str">
        <f>Master!AH96</f>
        <v/>
      </c>
      <c r="AI96" s="88" t="str">
        <f>Master!AI96</f>
        <v/>
      </c>
      <c r="AJ96" s="406" t="str">
        <f>Master!AJ96</f>
        <v/>
      </c>
      <c r="AK96" s="406">
        <f>Master!AK96</f>
        <v>0</v>
      </c>
      <c r="AL96" s="88" t="str">
        <f>Master!AL96</f>
        <v/>
      </c>
      <c r="AM96" s="416"/>
      <c r="AN96" s="416"/>
      <c r="AO96" s="416"/>
      <c r="AP96" s="416"/>
      <c r="AQ96" s="416"/>
      <c r="AR96" s="416">
        <f t="shared" si="1"/>
        <v>0</v>
      </c>
      <c r="AS96" s="417" t="str">
        <f t="shared" si="2"/>
        <v>#DIV/0!</v>
      </c>
      <c r="AT96" s="416">
        <f t="shared" si="3"/>
        <v>0</v>
      </c>
      <c r="AU96" s="417"/>
    </row>
    <row r="97" hidden="1">
      <c r="A97" s="88" t="str">
        <f>Master!A97</f>
        <v>VARI18096</v>
      </c>
      <c r="B97" s="414" t="str">
        <f>Master!B97</f>
        <v/>
      </c>
      <c r="C97" s="414" t="str">
        <f>Master!C97</f>
        <v/>
      </c>
      <c r="D97" s="88" t="str">
        <f>Master!D97</f>
        <v/>
      </c>
      <c r="E97" s="406" t="str">
        <f>Master!E97</f>
        <v/>
      </c>
      <c r="F97" s="406">
        <f>Master!F97</f>
        <v>0</v>
      </c>
      <c r="G97" s="88" t="str">
        <f>Master!G97</f>
        <v/>
      </c>
      <c r="H97" s="88" t="str">
        <f>Master!H97</f>
        <v/>
      </c>
      <c r="I97" s="88" t="str">
        <f>Master!I97</f>
        <v/>
      </c>
      <c r="J97" s="88" t="str">
        <f>Master!J97</f>
        <v>ARTELIER (INSTRUCTOR) PTE LTD</v>
      </c>
      <c r="K97" s="88" t="str">
        <f>Master!K97</f>
        <v/>
      </c>
      <c r="L97" s="88" t="str">
        <f>Master!L97</f>
        <v/>
      </c>
      <c r="M97" s="88" t="str">
        <f>Master!M97</f>
        <v/>
      </c>
      <c r="N97" s="88" t="str">
        <f>Master!N97</f>
        <v/>
      </c>
      <c r="O97" s="88" t="str">
        <f>Master!O97</f>
        <v/>
      </c>
      <c r="P97" s="88" t="str">
        <f>Master!P97</f>
        <v/>
      </c>
      <c r="Q97" s="88" t="str">
        <f>Master!Q97</f>
        <v/>
      </c>
      <c r="R97" s="406" t="str">
        <f>Master!R97</f>
        <v/>
      </c>
      <c r="S97" s="406">
        <f>Master!S97</f>
        <v>0</v>
      </c>
      <c r="T97" s="406" t="str">
        <f>Master!T97</f>
        <v/>
      </c>
      <c r="U97" s="406" t="str">
        <f>Master!U97</f>
        <v/>
      </c>
      <c r="V97" s="406" t="str">
        <f>Master!V97</f>
        <v/>
      </c>
      <c r="W97" s="406" t="str">
        <f>Master!W97</f>
        <v/>
      </c>
      <c r="X97" s="406" t="str">
        <f>Master!X97</f>
        <v/>
      </c>
      <c r="Y97" s="406" t="str">
        <f>Master!Y97</f>
        <v/>
      </c>
      <c r="Z97" s="406" t="str">
        <f>Master!Z97</f>
        <v/>
      </c>
      <c r="AA97" s="406" t="str">
        <f>Master!AA97</f>
        <v/>
      </c>
      <c r="AB97" s="406" t="str">
        <f>Master!AB97</f>
        <v/>
      </c>
      <c r="AC97" s="406" t="str">
        <f>Master!AC97</f>
        <v/>
      </c>
      <c r="AD97" s="406" t="str">
        <f>Master!AD97</f>
        <v/>
      </c>
      <c r="AE97" s="406" t="str">
        <f>Master!AE97</f>
        <v/>
      </c>
      <c r="AF97" s="406" t="str">
        <f>Master!AF97</f>
        <v/>
      </c>
      <c r="AG97" s="406" t="str">
        <f>Master!AG97</f>
        <v/>
      </c>
      <c r="AH97" s="88" t="str">
        <f>Master!AH97</f>
        <v/>
      </c>
      <c r="AI97" s="414" t="str">
        <f>Master!AI97</f>
        <v/>
      </c>
      <c r="AJ97" s="406" t="str">
        <f>Master!AJ97</f>
        <v/>
      </c>
      <c r="AK97" s="406">
        <f>Master!AK97</f>
        <v>0</v>
      </c>
      <c r="AL97" s="88" t="str">
        <f>Master!AL97</f>
        <v/>
      </c>
      <c r="AM97" s="416"/>
      <c r="AN97" s="416"/>
      <c r="AO97" s="416"/>
      <c r="AP97" s="416"/>
      <c r="AQ97" s="416"/>
      <c r="AR97" s="416">
        <f t="shared" si="1"/>
        <v>0</v>
      </c>
      <c r="AS97" s="417" t="str">
        <f t="shared" si="2"/>
        <v>#DIV/0!</v>
      </c>
      <c r="AT97" s="416">
        <f t="shared" si="3"/>
        <v>0</v>
      </c>
      <c r="AU97" s="417"/>
    </row>
    <row r="98" hidden="1">
      <c r="A98" s="88" t="str">
        <f>Master!A98</f>
        <v>VARI18097</v>
      </c>
      <c r="B98" s="414" t="str">
        <f>Master!B98</f>
        <v/>
      </c>
      <c r="C98" s="414" t="str">
        <f>Master!C98</f>
        <v/>
      </c>
      <c r="D98" s="88" t="str">
        <f>Master!D98</f>
        <v/>
      </c>
      <c r="E98" s="406" t="str">
        <f>Master!E98</f>
        <v/>
      </c>
      <c r="F98" s="406">
        <f>Master!F98</f>
        <v>0</v>
      </c>
      <c r="G98" s="88" t="str">
        <f>Master!G98</f>
        <v/>
      </c>
      <c r="H98" s="88" t="str">
        <f>Master!H98</f>
        <v/>
      </c>
      <c r="I98" s="88" t="str">
        <f>Master!I98</f>
        <v/>
      </c>
      <c r="J98" s="88" t="str">
        <f>Master!J98</f>
        <v>ARTELIER (INSTRUCTOR) PTE LTD</v>
      </c>
      <c r="K98" s="88" t="str">
        <f>Master!K98</f>
        <v/>
      </c>
      <c r="L98" s="88" t="str">
        <f>Master!L98</f>
        <v/>
      </c>
      <c r="M98" s="88" t="str">
        <f>Master!M98</f>
        <v/>
      </c>
      <c r="N98" s="88" t="str">
        <f>Master!N98</f>
        <v/>
      </c>
      <c r="O98" s="88" t="str">
        <f>Master!O98</f>
        <v/>
      </c>
      <c r="P98" s="88" t="str">
        <f>Master!P98</f>
        <v/>
      </c>
      <c r="Q98" s="88" t="str">
        <f>Master!Q98</f>
        <v/>
      </c>
      <c r="R98" s="406" t="str">
        <f>Master!R98</f>
        <v/>
      </c>
      <c r="S98" s="406">
        <f>Master!S98</f>
        <v>0</v>
      </c>
      <c r="T98" s="406" t="str">
        <f>Master!T98</f>
        <v/>
      </c>
      <c r="U98" s="406" t="str">
        <f>Master!U98</f>
        <v/>
      </c>
      <c r="V98" s="406" t="str">
        <f>Master!V98</f>
        <v/>
      </c>
      <c r="W98" s="406" t="str">
        <f>Master!W98</f>
        <v/>
      </c>
      <c r="X98" s="406" t="str">
        <f>Master!X98</f>
        <v/>
      </c>
      <c r="Y98" s="406" t="str">
        <f>Master!Y98</f>
        <v/>
      </c>
      <c r="Z98" s="406" t="str">
        <f>Master!Z98</f>
        <v/>
      </c>
      <c r="AA98" s="406" t="str">
        <f>Master!AA98</f>
        <v/>
      </c>
      <c r="AB98" s="406" t="str">
        <f>Master!AB98</f>
        <v/>
      </c>
      <c r="AC98" s="406" t="str">
        <f>Master!AC98</f>
        <v/>
      </c>
      <c r="AD98" s="406" t="str">
        <f>Master!AD98</f>
        <v/>
      </c>
      <c r="AE98" s="406" t="str">
        <f>Master!AE98</f>
        <v/>
      </c>
      <c r="AF98" s="406" t="str">
        <f>Master!AF98</f>
        <v/>
      </c>
      <c r="AG98" s="406" t="str">
        <f>Master!AG98</f>
        <v/>
      </c>
      <c r="AH98" s="88" t="str">
        <f>Master!AH98</f>
        <v/>
      </c>
      <c r="AI98" s="88" t="str">
        <f>Master!AI98</f>
        <v/>
      </c>
      <c r="AJ98" s="406" t="str">
        <f>Master!AJ98</f>
        <v/>
      </c>
      <c r="AK98" s="406">
        <f>Master!AK98</f>
        <v>0</v>
      </c>
      <c r="AL98" s="88" t="str">
        <f>Master!AL98</f>
        <v/>
      </c>
      <c r="AM98" s="416"/>
      <c r="AN98" s="416"/>
      <c r="AO98" s="416"/>
      <c r="AP98" s="416"/>
      <c r="AQ98" s="416"/>
      <c r="AR98" s="416">
        <f t="shared" si="1"/>
        <v>0</v>
      </c>
      <c r="AS98" s="417" t="str">
        <f t="shared" si="2"/>
        <v>#DIV/0!</v>
      </c>
      <c r="AT98" s="416">
        <f t="shared" si="3"/>
        <v>0</v>
      </c>
      <c r="AU98" s="417"/>
    </row>
    <row r="99" hidden="1">
      <c r="A99" s="88" t="str">
        <f>Master!A99</f>
        <v>VARI18098</v>
      </c>
      <c r="B99" s="414" t="str">
        <f>Master!B99</f>
        <v/>
      </c>
      <c r="C99" s="414" t="str">
        <f>Master!C99</f>
        <v/>
      </c>
      <c r="D99" s="88" t="str">
        <f>Master!D99</f>
        <v/>
      </c>
      <c r="E99" s="406" t="str">
        <f>Master!E99</f>
        <v/>
      </c>
      <c r="F99" s="406">
        <f>Master!F99</f>
        <v>0</v>
      </c>
      <c r="G99" s="88" t="str">
        <f>Master!G99</f>
        <v/>
      </c>
      <c r="H99" s="88" t="str">
        <f>Master!H99</f>
        <v/>
      </c>
      <c r="I99" s="88" t="str">
        <f>Master!I99</f>
        <v/>
      </c>
      <c r="J99" s="88" t="str">
        <f>Master!J99</f>
        <v>ARTELIER (INSTRUCTOR) PTE LTD</v>
      </c>
      <c r="K99" s="88" t="str">
        <f>Master!K99</f>
        <v/>
      </c>
      <c r="L99" s="88" t="str">
        <f>Master!L99</f>
        <v/>
      </c>
      <c r="M99" s="88" t="str">
        <f>Master!M99</f>
        <v/>
      </c>
      <c r="N99" s="88" t="str">
        <f>Master!N99</f>
        <v/>
      </c>
      <c r="O99" s="88" t="str">
        <f>Master!O99</f>
        <v/>
      </c>
      <c r="P99" s="88" t="str">
        <f>Master!P99</f>
        <v/>
      </c>
      <c r="Q99" s="88" t="str">
        <f>Master!Q99</f>
        <v/>
      </c>
      <c r="R99" s="406" t="str">
        <f>Master!R99</f>
        <v/>
      </c>
      <c r="S99" s="406">
        <f>Master!S99</f>
        <v>0</v>
      </c>
      <c r="T99" s="406" t="str">
        <f>Master!T99</f>
        <v/>
      </c>
      <c r="U99" s="406" t="str">
        <f>Master!U99</f>
        <v/>
      </c>
      <c r="V99" s="406" t="str">
        <f>Master!V99</f>
        <v/>
      </c>
      <c r="W99" s="406" t="str">
        <f>Master!W99</f>
        <v/>
      </c>
      <c r="X99" s="406" t="str">
        <f>Master!X99</f>
        <v/>
      </c>
      <c r="Y99" s="406" t="str">
        <f>Master!Y99</f>
        <v/>
      </c>
      <c r="Z99" s="406" t="str">
        <f>Master!Z99</f>
        <v/>
      </c>
      <c r="AA99" s="406" t="str">
        <f>Master!AA99</f>
        <v/>
      </c>
      <c r="AB99" s="406" t="str">
        <f>Master!AB99</f>
        <v/>
      </c>
      <c r="AC99" s="406" t="str">
        <f>Master!AC99</f>
        <v/>
      </c>
      <c r="AD99" s="406" t="str">
        <f>Master!AD99</f>
        <v/>
      </c>
      <c r="AE99" s="406" t="str">
        <f>Master!AE99</f>
        <v/>
      </c>
      <c r="AF99" s="406" t="str">
        <f>Master!AF99</f>
        <v/>
      </c>
      <c r="AG99" s="406" t="str">
        <f>Master!AG99</f>
        <v/>
      </c>
      <c r="AH99" s="88" t="str">
        <f>Master!AH99</f>
        <v/>
      </c>
      <c r="AI99" s="414" t="str">
        <f>Master!AI99</f>
        <v/>
      </c>
      <c r="AJ99" s="406" t="str">
        <f>Master!AJ99</f>
        <v/>
      </c>
      <c r="AK99" s="406">
        <f>Master!AK99</f>
        <v>0</v>
      </c>
      <c r="AL99" s="88" t="str">
        <f>Master!AL99</f>
        <v/>
      </c>
      <c r="AM99" s="416"/>
      <c r="AN99" s="416"/>
      <c r="AO99" s="416"/>
      <c r="AP99" s="416"/>
      <c r="AQ99" s="416"/>
      <c r="AR99" s="416">
        <f t="shared" si="1"/>
        <v>0</v>
      </c>
      <c r="AS99" s="417" t="str">
        <f t="shared" si="2"/>
        <v>#DIV/0!</v>
      </c>
      <c r="AT99" s="416">
        <f t="shared" si="3"/>
        <v>0</v>
      </c>
      <c r="AU99" s="417"/>
    </row>
    <row r="100" hidden="1">
      <c r="A100" s="88" t="str">
        <f>Master!A100</f>
        <v>VARI18099</v>
      </c>
      <c r="B100" s="414" t="str">
        <f>Master!B100</f>
        <v/>
      </c>
      <c r="C100" s="414" t="str">
        <f>Master!C100</f>
        <v/>
      </c>
      <c r="D100" s="88" t="str">
        <f>Master!D100</f>
        <v/>
      </c>
      <c r="E100" s="406" t="str">
        <f>Master!E100</f>
        <v/>
      </c>
      <c r="F100" s="406">
        <f>Master!F100</f>
        <v>0</v>
      </c>
      <c r="G100" s="88" t="str">
        <f>Master!G100</f>
        <v/>
      </c>
      <c r="H100" s="88" t="str">
        <f>Master!H100</f>
        <v/>
      </c>
      <c r="I100" s="88" t="str">
        <f>Master!I100</f>
        <v/>
      </c>
      <c r="J100" s="88" t="str">
        <f>Master!J100</f>
        <v>ARTELIER (INSTRUCTOR) PTE LTD</v>
      </c>
      <c r="K100" s="88" t="str">
        <f>Master!K100</f>
        <v/>
      </c>
      <c r="L100" s="88" t="str">
        <f>Master!L100</f>
        <v/>
      </c>
      <c r="M100" s="88" t="str">
        <f>Master!M100</f>
        <v/>
      </c>
      <c r="N100" s="88" t="str">
        <f>Master!N100</f>
        <v/>
      </c>
      <c r="O100" s="88" t="str">
        <f>Master!O100</f>
        <v/>
      </c>
      <c r="P100" s="88" t="str">
        <f>Master!P100</f>
        <v/>
      </c>
      <c r="Q100" s="88" t="str">
        <f>Master!Q100</f>
        <v/>
      </c>
      <c r="R100" s="406" t="str">
        <f>Master!R100</f>
        <v/>
      </c>
      <c r="S100" s="406">
        <f>Master!S100</f>
        <v>0</v>
      </c>
      <c r="T100" s="406" t="str">
        <f>Master!T100</f>
        <v/>
      </c>
      <c r="U100" s="406" t="str">
        <f>Master!U100</f>
        <v/>
      </c>
      <c r="V100" s="406" t="str">
        <f>Master!V100</f>
        <v/>
      </c>
      <c r="W100" s="406" t="str">
        <f>Master!W100</f>
        <v/>
      </c>
      <c r="X100" s="406" t="str">
        <f>Master!X100</f>
        <v/>
      </c>
      <c r="Y100" s="406" t="str">
        <f>Master!Y100</f>
        <v/>
      </c>
      <c r="Z100" s="406" t="str">
        <f>Master!Z100</f>
        <v/>
      </c>
      <c r="AA100" s="406" t="str">
        <f>Master!AA100</f>
        <v/>
      </c>
      <c r="AB100" s="406" t="str">
        <f>Master!AB100</f>
        <v/>
      </c>
      <c r="AC100" s="406" t="str">
        <f>Master!AC100</f>
        <v/>
      </c>
      <c r="AD100" s="406" t="str">
        <f>Master!AD100</f>
        <v/>
      </c>
      <c r="AE100" s="406" t="str">
        <f>Master!AE100</f>
        <v/>
      </c>
      <c r="AF100" s="406" t="str">
        <f>Master!AF100</f>
        <v/>
      </c>
      <c r="AG100" s="406" t="str">
        <f>Master!AG100</f>
        <v/>
      </c>
      <c r="AH100" s="88" t="str">
        <f>Master!AH100</f>
        <v/>
      </c>
      <c r="AI100" s="88" t="str">
        <f>Master!AI100</f>
        <v/>
      </c>
      <c r="AJ100" s="406" t="str">
        <f>Master!AJ100</f>
        <v/>
      </c>
      <c r="AK100" s="406">
        <f>Master!AK100</f>
        <v>0</v>
      </c>
      <c r="AL100" s="88" t="str">
        <f>Master!AL100</f>
        <v/>
      </c>
      <c r="AM100" s="416"/>
      <c r="AN100" s="416"/>
      <c r="AO100" s="416"/>
      <c r="AP100" s="416"/>
      <c r="AQ100" s="416"/>
      <c r="AR100" s="416">
        <f t="shared" si="1"/>
        <v>0</v>
      </c>
      <c r="AS100" s="417" t="str">
        <f t="shared" si="2"/>
        <v>#DIV/0!</v>
      </c>
      <c r="AT100" s="416">
        <f t="shared" si="3"/>
        <v>0</v>
      </c>
      <c r="AU100" s="417"/>
    </row>
    <row r="101" hidden="1">
      <c r="A101" s="88" t="str">
        <f>Master!A101</f>
        <v>VARI18100</v>
      </c>
      <c r="B101" s="414" t="str">
        <f>Master!B101</f>
        <v/>
      </c>
      <c r="C101" s="414" t="str">
        <f>Master!C101</f>
        <v/>
      </c>
      <c r="D101" s="88" t="str">
        <f>Master!D101</f>
        <v/>
      </c>
      <c r="E101" s="406" t="str">
        <f>Master!E101</f>
        <v/>
      </c>
      <c r="F101" s="406">
        <f>Master!F101</f>
        <v>0</v>
      </c>
      <c r="G101" s="88" t="str">
        <f>Master!G101</f>
        <v/>
      </c>
      <c r="H101" s="88" t="str">
        <f>Master!H101</f>
        <v/>
      </c>
      <c r="I101" s="88" t="str">
        <f>Master!I101</f>
        <v/>
      </c>
      <c r="J101" s="88" t="str">
        <f>Master!J101</f>
        <v>ARTELIER (INSTRUCTOR) PTE LTD</v>
      </c>
      <c r="K101" s="88" t="str">
        <f>Master!K101</f>
        <v/>
      </c>
      <c r="L101" s="88" t="str">
        <f>Master!L101</f>
        <v/>
      </c>
      <c r="M101" s="88" t="str">
        <f>Master!M101</f>
        <v/>
      </c>
      <c r="N101" s="88" t="str">
        <f>Master!N101</f>
        <v/>
      </c>
      <c r="O101" s="88" t="str">
        <f>Master!O101</f>
        <v/>
      </c>
      <c r="P101" s="88" t="str">
        <f>Master!P101</f>
        <v/>
      </c>
      <c r="Q101" s="88" t="str">
        <f>Master!Q101</f>
        <v/>
      </c>
      <c r="R101" s="406" t="str">
        <f>Master!R101</f>
        <v/>
      </c>
      <c r="S101" s="406">
        <f>Master!S101</f>
        <v>0</v>
      </c>
      <c r="T101" s="406" t="str">
        <f>Master!T101</f>
        <v/>
      </c>
      <c r="U101" s="406" t="str">
        <f>Master!U101</f>
        <v/>
      </c>
      <c r="V101" s="406" t="str">
        <f>Master!V101</f>
        <v/>
      </c>
      <c r="W101" s="406" t="str">
        <f>Master!W101</f>
        <v/>
      </c>
      <c r="X101" s="406" t="str">
        <f>Master!X101</f>
        <v/>
      </c>
      <c r="Y101" s="406" t="str">
        <f>Master!Y101</f>
        <v/>
      </c>
      <c r="Z101" s="406" t="str">
        <f>Master!Z101</f>
        <v/>
      </c>
      <c r="AA101" s="406" t="str">
        <f>Master!AA101</f>
        <v/>
      </c>
      <c r="AB101" s="406" t="str">
        <f>Master!AB101</f>
        <v/>
      </c>
      <c r="AC101" s="406" t="str">
        <f>Master!AC101</f>
        <v/>
      </c>
      <c r="AD101" s="406" t="str">
        <f>Master!AD101</f>
        <v/>
      </c>
      <c r="AE101" s="406" t="str">
        <f>Master!AE101</f>
        <v/>
      </c>
      <c r="AF101" s="406" t="str">
        <f>Master!AF101</f>
        <v/>
      </c>
      <c r="AG101" s="406" t="str">
        <f>Master!AG101</f>
        <v/>
      </c>
      <c r="AH101" s="88" t="str">
        <f>Master!AH101</f>
        <v/>
      </c>
      <c r="AI101" s="414" t="str">
        <f>Master!AI101</f>
        <v/>
      </c>
      <c r="AJ101" s="406" t="str">
        <f>Master!AJ101</f>
        <v/>
      </c>
      <c r="AK101" s="406">
        <f>Master!AK101</f>
        <v>0</v>
      </c>
      <c r="AL101" s="88" t="str">
        <f>Master!AL101</f>
        <v/>
      </c>
      <c r="AM101" s="416"/>
      <c r="AN101" s="416"/>
      <c r="AO101" s="416"/>
      <c r="AP101" s="416"/>
      <c r="AQ101" s="416"/>
      <c r="AR101" s="416">
        <f t="shared" si="1"/>
        <v>0</v>
      </c>
      <c r="AS101" s="417" t="str">
        <f t="shared" si="2"/>
        <v>#DIV/0!</v>
      </c>
      <c r="AT101" s="416">
        <f t="shared" si="3"/>
        <v>0</v>
      </c>
      <c r="AU101" s="417"/>
    </row>
    <row r="102" ht="16.5" hidden="1" customHeight="1">
      <c r="A102" s="88" t="str">
        <f>Master!A102</f>
        <v>-refer to remarks</v>
      </c>
      <c r="B102" s="88" t="str">
        <f>Master!B102</f>
        <v>INVVART1805001d</v>
      </c>
      <c r="C102" s="520">
        <f>Master!C102</f>
        <v>43229</v>
      </c>
      <c r="D102" s="88">
        <f>Master!D102</f>
        <v>16</v>
      </c>
      <c r="E102" s="406">
        <f>Master!E102</f>
        <v>108</v>
      </c>
      <c r="F102" s="406">
        <f>Master!F102</f>
        <v>1728</v>
      </c>
      <c r="G102" s="88" t="str">
        <f>Master!G102</f>
        <v>Y</v>
      </c>
      <c r="H102" s="88" t="str">
        <f>Master!H102</f>
        <v/>
      </c>
      <c r="I102" s="88" t="str">
        <f>Master!I102</f>
        <v/>
      </c>
      <c r="J102" s="88" t="str">
        <f>Master!J102</f>
        <v>ARTELIER PTE LTD</v>
      </c>
      <c r="K102" s="88" t="str">
        <f>Master!K102</f>
        <v>ARTELIER PTE LTD</v>
      </c>
      <c r="L102" s="88" t="str">
        <f>Master!L102</f>
        <v>NORISMAN</v>
      </c>
      <c r="M102" s="88" t="str">
        <f>Master!M102</f>
        <v>Red Swastika School</v>
      </c>
      <c r="N102" s="88" t="str">
        <f>Master!N102</f>
        <v>EAST</v>
      </c>
      <c r="O102" s="88" t="str">
        <f>Master!O102</f>
        <v>ART CLUB CCA MONTHLY BILLING-April 2018</v>
      </c>
      <c r="P102" s="88" t="str">
        <f>Master!P102</f>
        <v>PER HR</v>
      </c>
      <c r="Q102" s="88" t="str">
        <f>Master!Q102</f>
        <v>Takeover account from Pooja
Monthly Billing-April-Actual Project Code: VART18004</v>
      </c>
      <c r="R102" s="406" t="str">
        <f>Master!R102</f>
        <v>APR</v>
      </c>
      <c r="S102" s="406">
        <f>Master!S102</f>
        <v>1728</v>
      </c>
      <c r="T102" s="406" t="str">
        <f>Master!T102</f>
        <v/>
      </c>
      <c r="U102" s="406" t="str">
        <f>Master!U102</f>
        <v/>
      </c>
      <c r="V102" s="406" t="str">
        <f>Master!V102</f>
        <v/>
      </c>
      <c r="W102" s="406" t="str">
        <f>Master!W102</f>
        <v/>
      </c>
      <c r="X102" s="406">
        <f>Master!X102</f>
        <v>1728</v>
      </c>
      <c r="Y102" s="406" t="str">
        <f>Master!Y102</f>
        <v/>
      </c>
      <c r="Z102" s="406" t="str">
        <f>Master!Z102</f>
        <v/>
      </c>
      <c r="AA102" s="406" t="str">
        <f>Master!AA102</f>
        <v/>
      </c>
      <c r="AB102" s="406" t="str">
        <f>Master!AB102</f>
        <v/>
      </c>
      <c r="AC102" s="406" t="str">
        <f>Master!AC102</f>
        <v/>
      </c>
      <c r="AD102" s="406" t="str">
        <f>Master!AD102</f>
        <v/>
      </c>
      <c r="AE102" s="406" t="str">
        <f>Master!AE102</f>
        <v/>
      </c>
      <c r="AF102" s="406" t="str">
        <f>Master!AF102</f>
        <v/>
      </c>
      <c r="AG102" s="406" t="str">
        <f>Master!AG102</f>
        <v/>
      </c>
      <c r="AH102" s="88">
        <f>Master!AH102</f>
        <v>5003390438</v>
      </c>
      <c r="AI102" s="88" t="str">
        <f>Master!AI102</f>
        <v>05.06.18</v>
      </c>
      <c r="AJ102" s="406">
        <f>Master!AJ102</f>
        <v>1728</v>
      </c>
      <c r="AK102" s="406">
        <f>Master!AK102</f>
        <v>0</v>
      </c>
      <c r="AL102" s="88" t="str">
        <f>Master!AL102</f>
        <v/>
      </c>
      <c r="AM102" s="416">
        <v>440.0</v>
      </c>
      <c r="AN102" s="416"/>
      <c r="AO102" s="416"/>
      <c r="AP102" s="416"/>
      <c r="AQ102" s="416"/>
      <c r="AR102" s="416">
        <f t="shared" si="1"/>
        <v>440</v>
      </c>
      <c r="AS102" s="417">
        <f t="shared" si="2"/>
        <v>0.2546296296</v>
      </c>
      <c r="AT102" s="416">
        <f t="shared" si="3"/>
        <v>1288</v>
      </c>
      <c r="AU102" s="417"/>
    </row>
    <row r="103" hidden="1">
      <c r="A103" s="88" t="str">
        <f>Master!A103</f>
        <v>-refer to remarks</v>
      </c>
      <c r="B103" s="88" t="str">
        <f>Master!B103</f>
        <v>INVVART1805006e</v>
      </c>
      <c r="C103" s="88" t="str">
        <f>Master!C103</f>
        <v>28th May 2018</v>
      </c>
      <c r="D103" s="88">
        <f>Master!D103</f>
        <v>19.5</v>
      </c>
      <c r="E103" s="406">
        <f>Master!E103</f>
        <v>108</v>
      </c>
      <c r="F103" s="406">
        <f>Master!F103</f>
        <v>2106</v>
      </c>
      <c r="G103" s="88" t="str">
        <f>Master!G103</f>
        <v/>
      </c>
      <c r="H103" s="88" t="str">
        <f>Master!H103</f>
        <v/>
      </c>
      <c r="I103" s="88" t="str">
        <f>Master!I103</f>
        <v/>
      </c>
      <c r="J103" s="88" t="str">
        <f>Master!J103</f>
        <v>ARTELIER PTE LTD</v>
      </c>
      <c r="K103" s="88" t="str">
        <f>Master!K103</f>
        <v>ARTELIER PTE LTD</v>
      </c>
      <c r="L103" s="88" t="str">
        <f>Master!L103</f>
        <v>NORISMAN</v>
      </c>
      <c r="M103" s="88" t="str">
        <f>Master!M103</f>
        <v>Red Swastika School</v>
      </c>
      <c r="N103" s="88" t="str">
        <f>Master!N103</f>
        <v>EAST</v>
      </c>
      <c r="O103" s="88" t="str">
        <f>Master!O103</f>
        <v>ART CLUB CCA MONTHLY BILLING-May 2018</v>
      </c>
      <c r="P103" s="88" t="str">
        <f>Master!P103</f>
        <v>PER HR</v>
      </c>
      <c r="Q103" s="88" t="str">
        <f>Master!Q103</f>
        <v>Takeover account from Pooja
Monthly Billing-May Actual Project Code: VART18004</v>
      </c>
      <c r="R103" s="406" t="str">
        <f>Master!R103</f>
        <v>MAY</v>
      </c>
      <c r="S103" s="406">
        <f>Master!S103</f>
        <v>2106</v>
      </c>
      <c r="T103" s="406" t="str">
        <f>Master!T103</f>
        <v/>
      </c>
      <c r="U103" s="406" t="str">
        <f>Master!U103</f>
        <v/>
      </c>
      <c r="V103" s="406" t="str">
        <f>Master!V103</f>
        <v/>
      </c>
      <c r="W103" s="406" t="str">
        <f>Master!W103</f>
        <v/>
      </c>
      <c r="X103" s="406" t="str">
        <f>Master!X103</f>
        <v/>
      </c>
      <c r="Y103" s="406">
        <f>Master!Y103</f>
        <v>2106</v>
      </c>
      <c r="Z103" s="406" t="str">
        <f>Master!Z103</f>
        <v/>
      </c>
      <c r="AA103" s="406" t="str">
        <f>Master!AA103</f>
        <v/>
      </c>
      <c r="AB103" s="406" t="str">
        <f>Master!AB103</f>
        <v/>
      </c>
      <c r="AC103" s="406" t="str">
        <f>Master!AC103</f>
        <v/>
      </c>
      <c r="AD103" s="406" t="str">
        <f>Master!AD103</f>
        <v/>
      </c>
      <c r="AE103" s="406" t="str">
        <f>Master!AE103</f>
        <v/>
      </c>
      <c r="AF103" s="406" t="str">
        <f>Master!AF103</f>
        <v/>
      </c>
      <c r="AG103" s="406" t="str">
        <f>Master!AG103</f>
        <v/>
      </c>
      <c r="AH103" s="88">
        <f>Master!AH103</f>
        <v>5003398983</v>
      </c>
      <c r="AI103" s="88" t="str">
        <f>Master!AI103</f>
        <v>25.06.18</v>
      </c>
      <c r="AJ103" s="406">
        <f>Master!AJ103</f>
        <v>2106</v>
      </c>
      <c r="AK103" s="406">
        <f>Master!AK103</f>
        <v>0</v>
      </c>
      <c r="AL103" s="88" t="str">
        <f>Master!AL103</f>
        <v/>
      </c>
      <c r="AM103" s="416">
        <v>540.0</v>
      </c>
      <c r="AN103" s="416"/>
      <c r="AO103" s="416"/>
      <c r="AP103" s="416"/>
      <c r="AQ103" s="416"/>
      <c r="AR103" s="416">
        <f t="shared" si="1"/>
        <v>540</v>
      </c>
      <c r="AS103" s="417">
        <f t="shared" si="2"/>
        <v>0.2564102564</v>
      </c>
      <c r="AT103" s="416">
        <f t="shared" si="3"/>
        <v>1566</v>
      </c>
      <c r="AU103" s="417"/>
    </row>
    <row r="104" hidden="1">
      <c r="A104" s="88" t="str">
        <f>Master!A104</f>
        <v>-refer to remarks</v>
      </c>
      <c r="B104" s="88" t="str">
        <f>Master!B104</f>
        <v>INVVART1807001f</v>
      </c>
      <c r="C104" s="88" t="str">
        <f>Master!C104</f>
        <v>2nd Nov 2018</v>
      </c>
      <c r="D104" s="88">
        <f>Master!D104</f>
        <v>6</v>
      </c>
      <c r="E104" s="406">
        <f>Master!E104</f>
        <v>108</v>
      </c>
      <c r="F104" s="406">
        <f>Master!F104</f>
        <v>648</v>
      </c>
      <c r="G104" s="88" t="str">
        <f>Master!G104</f>
        <v/>
      </c>
      <c r="H104" s="88" t="str">
        <f>Master!H104</f>
        <v/>
      </c>
      <c r="I104" s="88" t="str">
        <f>Master!I104</f>
        <v/>
      </c>
      <c r="J104" s="88" t="str">
        <f>Master!J104</f>
        <v>ARTELIER PTE LTD</v>
      </c>
      <c r="K104" s="88" t="str">
        <f>Master!K104</f>
        <v>ARTELIER PTE LTD</v>
      </c>
      <c r="L104" s="88" t="str">
        <f>Master!L104</f>
        <v>NORISMAN</v>
      </c>
      <c r="M104" s="88" t="str">
        <f>Master!M104</f>
        <v>Red Swastika School</v>
      </c>
      <c r="N104" s="88" t="str">
        <f>Master!N104</f>
        <v>EAST</v>
      </c>
      <c r="O104" s="88" t="str">
        <f>Master!O104</f>
        <v>ART CLUB CCA MONTHLY BILLING-June 2018</v>
      </c>
      <c r="P104" s="88" t="str">
        <f>Master!P104</f>
        <v>PER HR</v>
      </c>
      <c r="Q104" s="88" t="str">
        <f>Master!Q104</f>
        <v>Takeover account from Pooja
Monthly Billing-May Actual Project Code: VART18004</v>
      </c>
      <c r="R104" s="406" t="str">
        <f>Master!R104</f>
        <v>JUN</v>
      </c>
      <c r="S104" s="406">
        <f>Master!S104</f>
        <v>648</v>
      </c>
      <c r="T104" s="88" t="str">
        <f>Master!T104</f>
        <v/>
      </c>
      <c r="U104" s="88" t="str">
        <f>Master!U104</f>
        <v/>
      </c>
      <c r="V104" s="88" t="str">
        <f>Master!V104</f>
        <v/>
      </c>
      <c r="W104" s="88" t="str">
        <f>Master!W104</f>
        <v/>
      </c>
      <c r="X104" s="88" t="str">
        <f>Master!X104</f>
        <v/>
      </c>
      <c r="Y104" s="88" t="str">
        <f>Master!Y104</f>
        <v/>
      </c>
      <c r="Z104" s="406">
        <f>Master!Z104</f>
        <v>648</v>
      </c>
      <c r="AA104" s="88" t="str">
        <f>Master!AA104</f>
        <v/>
      </c>
      <c r="AB104" s="88" t="str">
        <f>Master!AB104</f>
        <v/>
      </c>
      <c r="AC104" s="88" t="str">
        <f>Master!AC104</f>
        <v/>
      </c>
      <c r="AD104" s="88" t="str">
        <f>Master!AD104</f>
        <v/>
      </c>
      <c r="AE104" s="88" t="str">
        <f>Master!AE104</f>
        <v/>
      </c>
      <c r="AF104" s="88" t="str">
        <f>Master!AF104</f>
        <v/>
      </c>
      <c r="AG104" s="88" t="str">
        <f>Master!AG104</f>
        <v/>
      </c>
      <c r="AH104" s="88">
        <f>Master!AH104</f>
        <v>5003414708</v>
      </c>
      <c r="AI104" s="88" t="str">
        <f>Master!AI104</f>
        <v>30.07.18</v>
      </c>
      <c r="AJ104" s="88">
        <f>Master!AJ104</f>
        <v>648</v>
      </c>
      <c r="AK104" s="406">
        <f>Master!AK104</f>
        <v>0</v>
      </c>
      <c r="AL104" s="88" t="str">
        <f>Master!AL104</f>
        <v/>
      </c>
      <c r="AM104" s="416">
        <v>150.0</v>
      </c>
      <c r="AN104" s="416"/>
      <c r="AO104" s="416"/>
      <c r="AP104" s="416"/>
      <c r="AQ104" s="416"/>
      <c r="AR104" s="416"/>
      <c r="AS104" s="417"/>
      <c r="AT104" s="416"/>
      <c r="AU104" s="417"/>
    </row>
    <row r="105" hidden="1">
      <c r="A105" s="88" t="str">
        <f>Master!A105</f>
        <v>-refer to remarks</v>
      </c>
      <c r="B105" s="88" t="str">
        <f>Master!B105</f>
        <v>INVVART1807001G</v>
      </c>
      <c r="C105" s="89">
        <f>Master!C105</f>
        <v>43320</v>
      </c>
      <c r="D105" s="88">
        <f>Master!D105</f>
        <v>1</v>
      </c>
      <c r="E105" s="406">
        <f>Master!E105</f>
        <v>2511</v>
      </c>
      <c r="F105" s="406">
        <f>Master!F105</f>
        <v>2511</v>
      </c>
      <c r="G105" s="88" t="str">
        <f>Master!G105</f>
        <v/>
      </c>
      <c r="H105" s="88" t="str">
        <f>Master!H105</f>
        <v/>
      </c>
      <c r="I105" s="88" t="str">
        <f>Master!I105</f>
        <v/>
      </c>
      <c r="J105" s="88" t="str">
        <f>Master!J105</f>
        <v>ARTELIER PTE LTD</v>
      </c>
      <c r="K105" s="88" t="str">
        <f>Master!K105</f>
        <v>ARTELIER PTE LTD</v>
      </c>
      <c r="L105" s="88" t="str">
        <f>Master!L105</f>
        <v>NORISMAN</v>
      </c>
      <c r="M105" s="88" t="str">
        <f>Master!M105</f>
        <v>Red Swastika School</v>
      </c>
      <c r="N105" s="88" t="str">
        <f>Master!N105</f>
        <v>EAST</v>
      </c>
      <c r="O105" s="88" t="str">
        <f>Master!O105</f>
        <v>ART CLUB CCA MONTLY BILLING-JULY 2018</v>
      </c>
      <c r="P105" s="88" t="str">
        <f>Master!P105</f>
        <v>PER HR</v>
      </c>
      <c r="Q105" s="88" t="str">
        <f>Master!Q105</f>
        <v>Takeover account from Pooja
Monthly Billing-May Actual Project Code: VART18004</v>
      </c>
      <c r="R105" s="406" t="str">
        <f>Master!R105</f>
        <v>JULY</v>
      </c>
      <c r="S105" s="406">
        <f>Master!S105</f>
        <v>2511</v>
      </c>
      <c r="T105" s="88" t="str">
        <f>Master!T105</f>
        <v/>
      </c>
      <c r="U105" s="88" t="str">
        <f>Master!U105</f>
        <v/>
      </c>
      <c r="V105" s="88" t="str">
        <f>Master!V105</f>
        <v/>
      </c>
      <c r="W105" s="88" t="str">
        <f>Master!W105</f>
        <v/>
      </c>
      <c r="X105" s="88" t="str">
        <f>Master!X105</f>
        <v/>
      </c>
      <c r="Y105" s="88" t="str">
        <f>Master!Y105</f>
        <v/>
      </c>
      <c r="Z105" s="406" t="str">
        <f>Master!Z105</f>
        <v/>
      </c>
      <c r="AA105" s="406">
        <f>Master!AA105</f>
        <v>2511</v>
      </c>
      <c r="AB105" s="88" t="str">
        <f>Master!AB105</f>
        <v/>
      </c>
      <c r="AC105" s="88" t="str">
        <f>Master!AC105</f>
        <v/>
      </c>
      <c r="AD105" s="88" t="str">
        <f>Master!AD105</f>
        <v/>
      </c>
      <c r="AE105" s="88" t="str">
        <f>Master!AE105</f>
        <v/>
      </c>
      <c r="AF105" s="88" t="str">
        <f>Master!AF105</f>
        <v/>
      </c>
      <c r="AG105" s="88" t="str">
        <f>Master!AG105</f>
        <v/>
      </c>
      <c r="AH105" s="88">
        <f>Master!AH105</f>
        <v>5003433578</v>
      </c>
      <c r="AI105" s="88" t="str">
        <f>Master!AI105</f>
        <v>04.09.18</v>
      </c>
      <c r="AJ105" s="93">
        <f>Master!AJ105</f>
        <v>2511</v>
      </c>
      <c r="AK105" s="406">
        <f>Master!AK105</f>
        <v>0</v>
      </c>
      <c r="AL105" s="88" t="str">
        <f>Master!AL105</f>
        <v/>
      </c>
      <c r="AM105" s="416"/>
      <c r="AN105" s="416"/>
      <c r="AO105" s="416"/>
      <c r="AP105" s="416"/>
      <c r="AQ105" s="416"/>
      <c r="AR105" s="416">
        <f t="shared" ref="AR105:AR705" si="4">SUM(AM105:AQ105)</f>
        <v>0</v>
      </c>
      <c r="AS105" s="417">
        <f t="shared" ref="AS105:AS705" si="5">AR105/S105</f>
        <v>0</v>
      </c>
      <c r="AT105" s="416">
        <f t="shared" ref="AT105:AT705" si="6">S105-AR105</f>
        <v>2511</v>
      </c>
      <c r="AU105" s="417"/>
    </row>
    <row r="106" hidden="1">
      <c r="A106" s="88" t="str">
        <f>Master!A109</f>
        <v>VART18001</v>
      </c>
      <c r="B106" s="88" t="str">
        <f>Master!B109</f>
        <v>INVVART1811020</v>
      </c>
      <c r="C106" s="521">
        <f>Master!C109</f>
        <v>43430</v>
      </c>
      <c r="D106" s="88">
        <f>Master!D109</f>
        <v>83.5</v>
      </c>
      <c r="E106" s="406">
        <f>Master!E109</f>
        <v>100</v>
      </c>
      <c r="F106" s="406">
        <f>Master!F109</f>
        <v>8350</v>
      </c>
      <c r="G106" s="88" t="str">
        <f>Master!G109</f>
        <v/>
      </c>
      <c r="H106" s="88" t="str">
        <f>Master!H109</f>
        <v/>
      </c>
      <c r="I106" s="88" t="str">
        <f>Master!I109</f>
        <v/>
      </c>
      <c r="J106" s="88" t="str">
        <f>Master!J109</f>
        <v>ARTELIER PTE LTD</v>
      </c>
      <c r="K106" s="88" t="str">
        <f>Master!K109</f>
        <v>ARTELIER PTE LTD</v>
      </c>
      <c r="L106" s="88" t="str">
        <f>Master!L109</f>
        <v>NORAIN</v>
      </c>
      <c r="M106" s="88" t="str">
        <f>Master!M109</f>
        <v>JUYING SECONDARY SCHOOL</v>
      </c>
      <c r="N106" s="88" t="str">
        <f>Master!N109</f>
        <v>WEST</v>
      </c>
      <c r="O106" s="88" t="str">
        <f>Master!O109</f>
        <v>ART CLUB</v>
      </c>
      <c r="P106" s="88" t="str">
        <f>Master!P109</f>
        <v>PER HR</v>
      </c>
      <c r="Q106" s="88" t="str">
        <f>Master!Q109</f>
        <v/>
      </c>
      <c r="R106" s="406" t="str">
        <f>Master!R109</f>
        <v>NOV</v>
      </c>
      <c r="S106" s="406">
        <f>Master!S109</f>
        <v>8350</v>
      </c>
      <c r="T106" s="406">
        <f>Master!T109</f>
        <v>759.09</v>
      </c>
      <c r="U106" s="406">
        <f>Master!U109</f>
        <v>759.09</v>
      </c>
      <c r="V106" s="406">
        <f>Master!V109</f>
        <v>759.09</v>
      </c>
      <c r="W106" s="406" t="str">
        <f>Master!W109</f>
        <v/>
      </c>
      <c r="X106" s="406">
        <f>Master!X109</f>
        <v>759.09</v>
      </c>
      <c r="Y106" s="406">
        <f>Master!Y109</f>
        <v>759.09</v>
      </c>
      <c r="Z106" s="406" t="str">
        <f>Master!Z109</f>
        <v/>
      </c>
      <c r="AA106" s="406">
        <f>Master!AA109</f>
        <v>759.09</v>
      </c>
      <c r="AB106" s="406">
        <f>Master!AB109</f>
        <v>759.09</v>
      </c>
      <c r="AC106" s="406">
        <f>Master!AC109</f>
        <v>759.09</v>
      </c>
      <c r="AD106" s="406" t="str">
        <f>Master!AD109</f>
        <v/>
      </c>
      <c r="AE106" s="406">
        <f>Master!AE109</f>
        <v>759.09</v>
      </c>
      <c r="AF106" s="406">
        <f>Master!AF109</f>
        <v>759.09</v>
      </c>
      <c r="AG106" s="406">
        <f>Master!AG109</f>
        <v>759.1</v>
      </c>
      <c r="AH106" s="88">
        <f>Master!AH109</f>
        <v>5003490091</v>
      </c>
      <c r="AI106" s="88" t="str">
        <f>Master!AI109</f>
        <v>21.12.18</v>
      </c>
      <c r="AJ106" s="406">
        <f>Master!AJ109</f>
        <v>8350</v>
      </c>
      <c r="AK106" s="406">
        <f>Master!AK109</f>
        <v>0</v>
      </c>
      <c r="AL106" s="88" t="str">
        <f>Master!AL109</f>
        <v/>
      </c>
      <c r="AM106" s="416">
        <f>360+120+540+480+240+240+180+60+275</f>
        <v>2495</v>
      </c>
      <c r="AN106" s="416"/>
      <c r="AO106" s="416"/>
      <c r="AP106" s="416">
        <f>157.75+10.85</f>
        <v>168.6</v>
      </c>
      <c r="AQ106" s="416"/>
      <c r="AR106" s="416">
        <f t="shared" si="4"/>
        <v>2663.6</v>
      </c>
      <c r="AS106" s="417">
        <f t="shared" si="5"/>
        <v>0.318994012</v>
      </c>
      <c r="AT106" s="416">
        <f t="shared" si="6"/>
        <v>5686.4</v>
      </c>
      <c r="AU106" s="417"/>
    </row>
    <row r="107" hidden="1">
      <c r="A107" s="88" t="str">
        <f>Master!A110</f>
        <v>VART18002</v>
      </c>
      <c r="B107" s="88" t="str">
        <f>Master!B110</f>
        <v>INVVART180303 cancelled
INVVART1811018</v>
      </c>
      <c r="C107" s="414">
        <f>Master!C110</f>
        <v>43419</v>
      </c>
      <c r="D107" s="88">
        <f>Master!D110</f>
        <v>202</v>
      </c>
      <c r="E107" s="406">
        <f>Master!E110</f>
        <v>130</v>
      </c>
      <c r="F107" s="406">
        <f>Master!F110</f>
        <v>26260</v>
      </c>
      <c r="G107" s="88" t="str">
        <f>Master!G110</f>
        <v>y</v>
      </c>
      <c r="H107" s="88" t="str">
        <f>Master!H110</f>
        <v>billed Term 1 $5934</v>
      </c>
      <c r="I107" s="88" t="str">
        <f>Master!I110</f>
        <v>cancelled can only bill end of yr</v>
      </c>
      <c r="J107" s="88" t="str">
        <f>Master!J110</f>
        <v>ARTELIER PTE LTD</v>
      </c>
      <c r="K107" s="88" t="str">
        <f>Master!K110</f>
        <v>ARTELIER PTE LTD</v>
      </c>
      <c r="L107" s="88" t="str">
        <f>Master!L110</f>
        <v>LINDEN LOKE</v>
      </c>
      <c r="M107" s="88" t="str">
        <f>Master!M110</f>
        <v>Junyuan Primary Sch</v>
      </c>
      <c r="N107" s="88" t="str">
        <f>Master!N110</f>
        <v>EAST</v>
      </c>
      <c r="O107" s="88" t="str">
        <f>Master!O110</f>
        <v>Art Prog</v>
      </c>
      <c r="P107" s="88" t="str">
        <f>Master!P110</f>
        <v>PER PAX</v>
      </c>
      <c r="Q107" s="88" t="str">
        <f>Master!Q110</f>
        <v/>
      </c>
      <c r="R107" s="406" t="str">
        <f>Master!R110</f>
        <v>JAN</v>
      </c>
      <c r="S107" s="406">
        <f>Master!S110</f>
        <v>26260</v>
      </c>
      <c r="T107" s="406">
        <f>Master!T110</f>
        <v>2917.77</v>
      </c>
      <c r="U107" s="406">
        <f>Master!U110</f>
        <v>2917.77</v>
      </c>
      <c r="V107" s="406">
        <f>Master!V110</f>
        <v>2917.77</v>
      </c>
      <c r="W107" s="406" t="str">
        <f>Master!W110</f>
        <v/>
      </c>
      <c r="X107" s="406">
        <f>Master!X110</f>
        <v>2917.77</v>
      </c>
      <c r="Y107" s="406">
        <f>Master!Y110</f>
        <v>2917.77</v>
      </c>
      <c r="Z107" s="406" t="str">
        <f>Master!Z110</f>
        <v/>
      </c>
      <c r="AA107" s="406">
        <f>Master!AA110</f>
        <v>2917.77</v>
      </c>
      <c r="AB107" s="406">
        <f>Master!AB110</f>
        <v>2917.77</v>
      </c>
      <c r="AC107" s="406" t="str">
        <f>Master!AC110</f>
        <v/>
      </c>
      <c r="AD107" s="406" t="str">
        <f>Master!AD110</f>
        <v/>
      </c>
      <c r="AE107" s="406">
        <f>Master!AE110</f>
        <v>2917.77</v>
      </c>
      <c r="AF107" s="406">
        <f>Master!AF110</f>
        <v>2917.84</v>
      </c>
      <c r="AG107" s="406" t="str">
        <f>Master!AG110</f>
        <v/>
      </c>
      <c r="AH107" s="88">
        <f>Master!AH110</f>
        <v>5003481057</v>
      </c>
      <c r="AI107" s="88" t="str">
        <f>Master!AI110</f>
        <v>10.12.18</v>
      </c>
      <c r="AJ107" s="406">
        <f>Master!AJ110</f>
        <v>26260</v>
      </c>
      <c r="AK107" s="406">
        <f>Master!AK110</f>
        <v>0</v>
      </c>
      <c r="AL107" s="88" t="str">
        <f>Master!AL110</f>
        <v/>
      </c>
      <c r="AM107" s="416">
        <f>520.2+300+540+540+660+160+500+280+280+500+460+100</f>
        <v>4840.2</v>
      </c>
      <c r="AN107" s="416"/>
      <c r="AO107" s="416"/>
      <c r="AP107" s="416">
        <f>34.5+19.69+400.67</f>
        <v>454.86</v>
      </c>
      <c r="AQ107" s="416"/>
      <c r="AR107" s="416">
        <f t="shared" si="4"/>
        <v>5295.06</v>
      </c>
      <c r="AS107" s="417">
        <f t="shared" si="5"/>
        <v>0.2016397563</v>
      </c>
      <c r="AT107" s="416">
        <f t="shared" si="6"/>
        <v>20964.94</v>
      </c>
      <c r="AU107" s="417"/>
    </row>
    <row r="108" hidden="1">
      <c r="A108" s="88" t="str">
        <f>Master!A111</f>
        <v>VART18003</v>
      </c>
      <c r="B108" s="88" t="str">
        <f>Master!B111</f>
        <v>INVVART1806002</v>
      </c>
      <c r="C108" s="89">
        <f>Master!C111</f>
        <v>43255</v>
      </c>
      <c r="D108" s="88">
        <f>Master!D111</f>
        <v>1</v>
      </c>
      <c r="E108" s="406">
        <f>Master!E111</f>
        <v>4500</v>
      </c>
      <c r="F108" s="406">
        <f>Master!F111</f>
        <v>4500</v>
      </c>
      <c r="G108" s="88" t="str">
        <f>Master!G111</f>
        <v/>
      </c>
      <c r="H108" s="88" t="str">
        <f>Master!H111</f>
        <v/>
      </c>
      <c r="I108" s="88" t="str">
        <f>Master!I111</f>
        <v/>
      </c>
      <c r="J108" s="88" t="str">
        <f>Master!J111</f>
        <v>ARTELIER PTE LTD</v>
      </c>
      <c r="K108" s="88" t="str">
        <f>Master!K111</f>
        <v>ARTELIER PTE LTD</v>
      </c>
      <c r="L108" s="88" t="str">
        <f>Master!L111</f>
        <v>POOJA</v>
      </c>
      <c r="M108" s="88" t="str">
        <f>Master!M111</f>
        <v>Coral Primary Sch</v>
      </c>
      <c r="N108" s="88" t="str">
        <f>Master!N111</f>
        <v>EAST</v>
      </c>
      <c r="O108" s="88" t="str">
        <f>Master!O111</f>
        <v>Ceramics</v>
      </c>
      <c r="P108" s="88" t="str">
        <f>Master!P111</f>
        <v>PER PAX</v>
      </c>
      <c r="Q108" s="88" t="str">
        <f>Master!Q111</f>
        <v/>
      </c>
      <c r="R108" s="406" t="str">
        <f>Master!R111</f>
        <v>JAN</v>
      </c>
      <c r="S108" s="406">
        <f>Master!S111</f>
        <v>4500</v>
      </c>
      <c r="T108" s="406">
        <f>Master!T111</f>
        <v>2250</v>
      </c>
      <c r="U108" s="406">
        <f>Master!U111</f>
        <v>2250</v>
      </c>
      <c r="V108" s="406" t="str">
        <f>Master!V111</f>
        <v/>
      </c>
      <c r="W108" s="406" t="str">
        <f>Master!W111</f>
        <v/>
      </c>
      <c r="X108" s="406" t="str">
        <f>Master!X111</f>
        <v/>
      </c>
      <c r="Y108" s="406" t="str">
        <f>Master!Y111</f>
        <v/>
      </c>
      <c r="Z108" s="406" t="str">
        <f>Master!Z111</f>
        <v/>
      </c>
      <c r="AA108" s="406" t="str">
        <f>Master!AA111</f>
        <v/>
      </c>
      <c r="AB108" s="406" t="str">
        <f>Master!AB111</f>
        <v/>
      </c>
      <c r="AC108" s="406" t="str">
        <f>Master!AC111</f>
        <v/>
      </c>
      <c r="AD108" s="406" t="str">
        <f>Master!AD111</f>
        <v/>
      </c>
      <c r="AE108" s="406" t="str">
        <f>Master!AE111</f>
        <v/>
      </c>
      <c r="AF108" s="406" t="str">
        <f>Master!AF111</f>
        <v/>
      </c>
      <c r="AG108" s="406" t="str">
        <f>Master!AG111</f>
        <v/>
      </c>
      <c r="AH108" s="88">
        <f>Master!AH111</f>
        <v>5003402653</v>
      </c>
      <c r="AI108" s="88" t="str">
        <f>Master!AI111</f>
        <v>02.07.18</v>
      </c>
      <c r="AJ108" s="406">
        <f>Master!AJ111</f>
        <v>4500</v>
      </c>
      <c r="AK108" s="406">
        <f>Master!AK111</f>
        <v>0</v>
      </c>
      <c r="AL108" s="88" t="str">
        <f>Master!AL111</f>
        <v/>
      </c>
      <c r="AM108" s="416">
        <f>150+150+150</f>
        <v>450</v>
      </c>
      <c r="AN108" s="416"/>
      <c r="AO108" s="416"/>
      <c r="AP108" s="416">
        <f>194+206.08</f>
        <v>400.08</v>
      </c>
      <c r="AQ108" s="416"/>
      <c r="AR108" s="416">
        <f t="shared" si="4"/>
        <v>850.08</v>
      </c>
      <c r="AS108" s="417">
        <f t="shared" si="5"/>
        <v>0.1889066667</v>
      </c>
      <c r="AT108" s="416">
        <f t="shared" si="6"/>
        <v>3649.92</v>
      </c>
      <c r="AU108" s="417"/>
    </row>
    <row r="109" hidden="1">
      <c r="A109" s="88" t="str">
        <f>Master!A112</f>
        <v>VART18004</v>
      </c>
      <c r="B109" s="88" t="str">
        <f>Master!B112</f>
        <v/>
      </c>
      <c r="C109" s="522" t="str">
        <f>Master!C112</f>
        <v/>
      </c>
      <c r="D109" s="88" t="str">
        <f>Master!D112</f>
        <v/>
      </c>
      <c r="E109" s="406" t="str">
        <f>Master!E112</f>
        <v/>
      </c>
      <c r="F109" s="406">
        <f>Master!F112</f>
        <v>0</v>
      </c>
      <c r="G109" s="88" t="str">
        <f>Master!G112</f>
        <v/>
      </c>
      <c r="H109" s="88" t="str">
        <f>Master!H112</f>
        <v/>
      </c>
      <c r="I109" s="88" t="str">
        <f>Master!I112</f>
        <v>TAKEN OVER BY ISMAN</v>
      </c>
      <c r="J109" s="88" t="str">
        <f>Master!J112</f>
        <v>ARTELIER PTE LTD</v>
      </c>
      <c r="K109" s="88" t="str">
        <f>Master!K112</f>
        <v>ARTELIER PTE LTD</v>
      </c>
      <c r="L109" s="88" t="str">
        <f>Master!L112</f>
        <v>NORISMAN</v>
      </c>
      <c r="M109" s="88" t="str">
        <f>Master!M112</f>
        <v>Red Swastika Sch</v>
      </c>
      <c r="N109" s="88" t="str">
        <f>Master!N112</f>
        <v>EAST</v>
      </c>
      <c r="O109" s="88" t="str">
        <f>Master!O112</f>
        <v>Art Club CCA</v>
      </c>
      <c r="P109" s="88" t="str">
        <f>Master!P112</f>
        <v>PER HR</v>
      </c>
      <c r="Q109" s="88" t="str">
        <f>Master!Q112</f>
        <v/>
      </c>
      <c r="R109" s="406" t="str">
        <f>Master!R112</f>
        <v>JAN</v>
      </c>
      <c r="S109" s="406">
        <f>Master!S112</f>
        <v>0</v>
      </c>
      <c r="T109" s="406" t="str">
        <f>Master!T112</f>
        <v/>
      </c>
      <c r="U109" s="406" t="str">
        <f>Master!U112</f>
        <v/>
      </c>
      <c r="V109" s="406" t="str">
        <f>Master!V112</f>
        <v/>
      </c>
      <c r="W109" s="406" t="str">
        <f>Master!W112</f>
        <v/>
      </c>
      <c r="X109" s="406" t="str">
        <f>Master!X112</f>
        <v/>
      </c>
      <c r="Y109" s="406" t="str">
        <f>Master!Y112</f>
        <v/>
      </c>
      <c r="Z109" s="406" t="str">
        <f>Master!Z112</f>
        <v/>
      </c>
      <c r="AA109" s="406" t="str">
        <f>Master!AA112</f>
        <v/>
      </c>
      <c r="AB109" s="406" t="str">
        <f>Master!AB112</f>
        <v/>
      </c>
      <c r="AC109" s="406" t="str">
        <f>Master!AC112</f>
        <v/>
      </c>
      <c r="AD109" s="406" t="str">
        <f>Master!AD112</f>
        <v/>
      </c>
      <c r="AE109" s="406" t="str">
        <f>Master!AE112</f>
        <v/>
      </c>
      <c r="AF109" s="406" t="str">
        <f>Master!AF112</f>
        <v/>
      </c>
      <c r="AG109" s="406" t="str">
        <f>Master!AG112</f>
        <v/>
      </c>
      <c r="AH109" s="88" t="str">
        <f>Master!AH112</f>
        <v>monthly</v>
      </c>
      <c r="AI109" s="414" t="str">
        <f>Master!AI112</f>
        <v/>
      </c>
      <c r="AJ109" s="406" t="str">
        <f>Master!AJ112</f>
        <v/>
      </c>
      <c r="AK109" s="406">
        <f>Master!AK112</f>
        <v>0</v>
      </c>
      <c r="AL109" s="88" t="str">
        <f>Master!AL112</f>
        <v/>
      </c>
      <c r="AM109" s="416"/>
      <c r="AN109" s="416"/>
      <c r="AO109" s="416"/>
      <c r="AP109" s="416"/>
      <c r="AQ109" s="416"/>
      <c r="AR109" s="416">
        <f t="shared" si="4"/>
        <v>0</v>
      </c>
      <c r="AS109" s="417" t="str">
        <f t="shared" si="5"/>
        <v>#DIV/0!</v>
      </c>
      <c r="AT109" s="416">
        <f t="shared" si="6"/>
        <v>0</v>
      </c>
      <c r="AU109" s="417"/>
    </row>
    <row r="110" hidden="1">
      <c r="A110" s="88" t="str">
        <f>Master!A113</f>
        <v>VART18004</v>
      </c>
      <c r="B110" s="88" t="str">
        <f>Master!B113</f>
        <v>INVVART180301b</v>
      </c>
      <c r="C110" s="522">
        <f>Master!C113</f>
        <v>43160</v>
      </c>
      <c r="D110" s="88">
        <f>Master!D113</f>
        <v>13.5</v>
      </c>
      <c r="E110" s="406">
        <f>Master!E113</f>
        <v>108</v>
      </c>
      <c r="F110" s="406">
        <f>Master!F113</f>
        <v>1458</v>
      </c>
      <c r="G110" s="88" t="str">
        <f>Master!G113</f>
        <v/>
      </c>
      <c r="H110" s="88" t="str">
        <f>Master!H113</f>
        <v/>
      </c>
      <c r="I110" s="88" t="str">
        <f>Master!I113</f>
        <v/>
      </c>
      <c r="J110" s="88" t="str">
        <f>Master!J113</f>
        <v>ARTELIER PTE LTD</v>
      </c>
      <c r="K110" s="88" t="str">
        <f>Master!K113</f>
        <v>ARTELIER PTE LTD</v>
      </c>
      <c r="L110" s="88" t="str">
        <f>Master!L113</f>
        <v>POOJA</v>
      </c>
      <c r="M110" s="88" t="str">
        <f>Master!M113</f>
        <v>Red Swastika Sch</v>
      </c>
      <c r="N110" s="88" t="str">
        <f>Master!N113</f>
        <v>EAST</v>
      </c>
      <c r="O110" s="88" t="str">
        <f>Master!O113</f>
        <v>Art Club CCA-Feb</v>
      </c>
      <c r="P110" s="88" t="str">
        <f>Master!P113</f>
        <v>PER HR</v>
      </c>
      <c r="Q110" s="88" t="str">
        <f>Master!Q113</f>
        <v/>
      </c>
      <c r="R110" s="406" t="str">
        <f>Master!R113</f>
        <v>JAN</v>
      </c>
      <c r="S110" s="406">
        <f>Master!S113</f>
        <v>1458</v>
      </c>
      <c r="T110" s="406" t="str">
        <f>Master!T113</f>
        <v/>
      </c>
      <c r="U110" s="406">
        <f>Master!U113</f>
        <v>1458</v>
      </c>
      <c r="V110" s="406" t="str">
        <f>Master!V113</f>
        <v/>
      </c>
      <c r="W110" s="406" t="str">
        <f>Master!W113</f>
        <v/>
      </c>
      <c r="X110" s="406" t="str">
        <f>Master!X113</f>
        <v/>
      </c>
      <c r="Y110" s="406" t="str">
        <f>Master!Y113</f>
        <v/>
      </c>
      <c r="Z110" s="406" t="str">
        <f>Master!Z113</f>
        <v/>
      </c>
      <c r="AA110" s="406" t="str">
        <f>Master!AA113</f>
        <v/>
      </c>
      <c r="AB110" s="406" t="str">
        <f>Master!AB113</f>
        <v/>
      </c>
      <c r="AC110" s="406" t="str">
        <f>Master!AC113</f>
        <v/>
      </c>
      <c r="AD110" s="406" t="str">
        <f>Master!AD113</f>
        <v/>
      </c>
      <c r="AE110" s="406" t="str">
        <f>Master!AE113</f>
        <v/>
      </c>
      <c r="AF110" s="406" t="str">
        <f>Master!AF113</f>
        <v/>
      </c>
      <c r="AG110" s="406" t="str">
        <f>Master!AG113</f>
        <v/>
      </c>
      <c r="AH110" s="88">
        <f>Master!AH113</f>
        <v>5003350536</v>
      </c>
      <c r="AI110" s="88" t="str">
        <f>Master!AI113</f>
        <v>12.03.18</v>
      </c>
      <c r="AJ110" s="406">
        <f>Master!AJ113</f>
        <v>1458</v>
      </c>
      <c r="AK110" s="406">
        <f>Master!AK113</f>
        <v>0</v>
      </c>
      <c r="AL110" s="88" t="str">
        <f>Master!AL113</f>
        <v/>
      </c>
      <c r="AM110" s="416">
        <f>340+260+310+636+300+340</f>
        <v>2186</v>
      </c>
      <c r="AN110" s="416"/>
      <c r="AO110" s="416"/>
      <c r="AP110" s="523">
        <f>158.71+83.15+18.6</f>
        <v>260.46</v>
      </c>
      <c r="AQ110" s="416"/>
      <c r="AR110" s="416">
        <f t="shared" si="4"/>
        <v>2446.46</v>
      </c>
      <c r="AS110" s="417">
        <f t="shared" si="5"/>
        <v>1.677956104</v>
      </c>
      <c r="AT110" s="416">
        <f t="shared" si="6"/>
        <v>-988.46</v>
      </c>
      <c r="AU110" s="417"/>
    </row>
    <row r="111" hidden="1">
      <c r="A111" s="88" t="str">
        <f>Master!A114</f>
        <v>VART18005</v>
      </c>
      <c r="B111" s="88" t="str">
        <f>Master!B114</f>
        <v>INVVART1811019B</v>
      </c>
      <c r="C111" s="88" t="str">
        <f>Master!C114</f>
        <v>30th November 2018</v>
      </c>
      <c r="D111" s="88">
        <f>Master!D114</f>
        <v>1</v>
      </c>
      <c r="E111" s="406">
        <f>Master!E114</f>
        <v>5100</v>
      </c>
      <c r="F111" s="406">
        <f>Master!F114</f>
        <v>5100</v>
      </c>
      <c r="G111" s="88" t="str">
        <f>Master!G114</f>
        <v/>
      </c>
      <c r="H111" s="88" t="str">
        <f>Master!H114</f>
        <v/>
      </c>
      <c r="I111" s="88" t="str">
        <f>Master!I114</f>
        <v/>
      </c>
      <c r="J111" s="88" t="str">
        <f>Master!J114</f>
        <v>ARTELIER PTE LTD</v>
      </c>
      <c r="K111" s="88" t="str">
        <f>Master!K114</f>
        <v>ARTELIER PTE LTD</v>
      </c>
      <c r="L111" s="88" t="str">
        <f>Master!L114</f>
        <v>POOJA</v>
      </c>
      <c r="M111" s="88" t="str">
        <f>Master!M114</f>
        <v>Chongzheng Pri</v>
      </c>
      <c r="N111" s="88" t="str">
        <f>Master!N114</f>
        <v>EAST</v>
      </c>
      <c r="O111" s="88" t="str">
        <f>Master!O114</f>
        <v>Art Club CCA</v>
      </c>
      <c r="P111" s="88" t="str">
        <f>Master!P114</f>
        <v>PER PAX</v>
      </c>
      <c r="Q111" s="88" t="str">
        <f>Master!Q114</f>
        <v/>
      </c>
      <c r="R111" s="406" t="str">
        <f>Master!R114</f>
        <v>JAN</v>
      </c>
      <c r="S111" s="406">
        <f>Master!S114</f>
        <v>5100</v>
      </c>
      <c r="T111" s="406">
        <f>Master!T114</f>
        <v>728.57</v>
      </c>
      <c r="U111" s="406">
        <f>Master!U114</f>
        <v>728.57</v>
      </c>
      <c r="V111" s="406">
        <f>Master!V114</f>
        <v>728.57</v>
      </c>
      <c r="W111" s="406" t="str">
        <f>Master!W114</f>
        <v/>
      </c>
      <c r="X111" s="406">
        <f>Master!X114</f>
        <v>728.57</v>
      </c>
      <c r="Y111" s="406">
        <f>Master!Y114</f>
        <v>728.57</v>
      </c>
      <c r="Z111" s="406" t="str">
        <f>Master!Z114</f>
        <v/>
      </c>
      <c r="AA111" s="406">
        <f>Master!AA114</f>
        <v>728.57</v>
      </c>
      <c r="AB111" s="406">
        <f>Master!AB114</f>
        <v>728.58</v>
      </c>
      <c r="AC111" s="406" t="str">
        <f>Master!AC114</f>
        <v/>
      </c>
      <c r="AD111" s="406" t="str">
        <f>Master!AD114</f>
        <v/>
      </c>
      <c r="AE111" s="406" t="str">
        <f>Master!AE114</f>
        <v/>
      </c>
      <c r="AF111" s="406" t="str">
        <f>Master!AF114</f>
        <v/>
      </c>
      <c r="AG111" s="406" t="str">
        <f>Master!AG114</f>
        <v/>
      </c>
      <c r="AH111" s="88">
        <f>Master!AH114</f>
        <v>5003485115</v>
      </c>
      <c r="AI111" s="88" t="str">
        <f>Master!AI114</f>
        <v>13.12.18</v>
      </c>
      <c r="AJ111" s="406">
        <f>Master!AJ114</f>
        <v>5100</v>
      </c>
      <c r="AK111" s="406">
        <f>Master!AK114</f>
        <v>0</v>
      </c>
      <c r="AL111" s="88" t="str">
        <f>Master!AL114</f>
        <v/>
      </c>
      <c r="AM111" s="416">
        <f>120+240+120+180+240+180+180</f>
        <v>1260</v>
      </c>
      <c r="AN111" s="416"/>
      <c r="AO111" s="416"/>
      <c r="AP111" s="416">
        <f>231.12+13.29+24</f>
        <v>268.41</v>
      </c>
      <c r="AQ111" s="416"/>
      <c r="AR111" s="416">
        <f t="shared" si="4"/>
        <v>1528.41</v>
      </c>
      <c r="AS111" s="417">
        <f t="shared" si="5"/>
        <v>0.2996882353</v>
      </c>
      <c r="AT111" s="416">
        <f t="shared" si="6"/>
        <v>3571.59</v>
      </c>
      <c r="AU111" s="417"/>
    </row>
    <row r="112" hidden="1">
      <c r="A112" s="88" t="str">
        <f>Master!A115</f>
        <v>VART18007</v>
      </c>
      <c r="B112" s="88" t="str">
        <f>Master!B115</f>
        <v>INVVART1805004</v>
      </c>
      <c r="C112" s="88" t="str">
        <f>Master!C115</f>
        <v>18th May</v>
      </c>
      <c r="D112" s="88">
        <f>Master!D115</f>
        <v>28</v>
      </c>
      <c r="E112" s="406">
        <f>Master!E115</f>
        <v>150</v>
      </c>
      <c r="F112" s="406">
        <f>Master!F115</f>
        <v>4200</v>
      </c>
      <c r="G112" s="88" t="str">
        <f>Master!G115</f>
        <v>Y</v>
      </c>
      <c r="H112" s="88" t="str">
        <f>Master!H115</f>
        <v/>
      </c>
      <c r="I112" s="88" t="str">
        <f>Master!I115</f>
        <v/>
      </c>
      <c r="J112" s="88" t="str">
        <f>Master!J115</f>
        <v>ARTELIER PTE LTD</v>
      </c>
      <c r="K112" s="88" t="str">
        <f>Master!K115</f>
        <v>ARTELIER PTE LTD</v>
      </c>
      <c r="L112" s="88" t="str">
        <f>Master!L115</f>
        <v>MARTIN LOCK</v>
      </c>
      <c r="M112" s="88" t="str">
        <f>Master!M115</f>
        <v>Guangyang Pr</v>
      </c>
      <c r="N112" s="88" t="str">
        <f>Master!N115</f>
        <v>NORTH</v>
      </c>
      <c r="O112" s="88" t="str">
        <f>Master!O115</f>
        <v>Batik</v>
      </c>
      <c r="P112" s="88" t="str">
        <f>Master!P115</f>
        <v>PER HR</v>
      </c>
      <c r="Q112" s="88" t="str">
        <f>Master!Q115</f>
        <v/>
      </c>
      <c r="R112" s="406" t="str">
        <f>Master!R115</f>
        <v>JAN</v>
      </c>
      <c r="S112" s="406">
        <f>Master!S115</f>
        <v>4200</v>
      </c>
      <c r="T112" s="406">
        <f>Master!T115</f>
        <v>1400</v>
      </c>
      <c r="U112" s="406">
        <f>Master!U115</f>
        <v>1400</v>
      </c>
      <c r="V112" s="406">
        <f>Master!V115</f>
        <v>1400</v>
      </c>
      <c r="W112" s="406" t="str">
        <f>Master!W115</f>
        <v/>
      </c>
      <c r="X112" s="406" t="str">
        <f>Master!X115</f>
        <v/>
      </c>
      <c r="Y112" s="406" t="str">
        <f>Master!Y115</f>
        <v/>
      </c>
      <c r="Z112" s="406" t="str">
        <f>Master!Z115</f>
        <v/>
      </c>
      <c r="AA112" s="406" t="str">
        <f>Master!AA115</f>
        <v/>
      </c>
      <c r="AB112" s="406" t="str">
        <f>Master!AB115</f>
        <v/>
      </c>
      <c r="AC112" s="406" t="str">
        <f>Master!AC115</f>
        <v/>
      </c>
      <c r="AD112" s="406" t="str">
        <f>Master!AD115</f>
        <v/>
      </c>
      <c r="AE112" s="406" t="str">
        <f>Master!AE115</f>
        <v/>
      </c>
      <c r="AF112" s="406" t="str">
        <f>Master!AF115</f>
        <v/>
      </c>
      <c r="AG112" s="406" t="str">
        <f>Master!AG115</f>
        <v/>
      </c>
      <c r="AH112" s="88">
        <f>Master!AH115</f>
        <v>5003395047</v>
      </c>
      <c r="AI112" s="88" t="str">
        <f>Master!AI115</f>
        <v>14.06.18</v>
      </c>
      <c r="AJ112" s="406">
        <f>Master!AJ115</f>
        <v>4200</v>
      </c>
      <c r="AK112" s="406">
        <f>Master!AK115</f>
        <v>0</v>
      </c>
      <c r="AL112" s="88" t="str">
        <f>Master!AL115</f>
        <v/>
      </c>
      <c r="AM112" s="416">
        <f>463+295.5+50+353+130+500+365+200+50</f>
        <v>2406.5</v>
      </c>
      <c r="AN112" s="416"/>
      <c r="AO112" s="416"/>
      <c r="AP112" s="416">
        <f>300+97.58+34.9+33.2</f>
        <v>465.68</v>
      </c>
      <c r="AQ112" s="416"/>
      <c r="AR112" s="416">
        <f t="shared" si="4"/>
        <v>2872.18</v>
      </c>
      <c r="AS112" s="417">
        <f t="shared" si="5"/>
        <v>0.683852381</v>
      </c>
      <c r="AT112" s="416">
        <f t="shared" si="6"/>
        <v>1327.82</v>
      </c>
      <c r="AU112" s="417"/>
    </row>
    <row r="113" hidden="1">
      <c r="A113" s="88" t="str">
        <f>Master!A116</f>
        <v>VART18008</v>
      </c>
      <c r="B113" s="88" t="str">
        <f>Master!B116</f>
        <v>INVVART1811007</v>
      </c>
      <c r="C113" s="414">
        <f>Master!C116</f>
        <v>43406</v>
      </c>
      <c r="D113" s="88">
        <f>Master!D116</f>
        <v>42</v>
      </c>
      <c r="E113" s="406">
        <f>Master!E116</f>
        <v>120</v>
      </c>
      <c r="F113" s="406">
        <f>Master!F116</f>
        <v>5040</v>
      </c>
      <c r="G113" s="88" t="str">
        <f>Master!G116</f>
        <v/>
      </c>
      <c r="H113" s="88" t="str">
        <f>Master!H116</f>
        <v/>
      </c>
      <c r="I113" s="88" t="str">
        <f>Master!I116</f>
        <v/>
      </c>
      <c r="J113" s="88" t="str">
        <f>Master!J116</f>
        <v>ARTELIER PTE LTD</v>
      </c>
      <c r="K113" s="88" t="str">
        <f>Master!K116</f>
        <v>ARTELIER PTE LTD</v>
      </c>
      <c r="L113" s="88" t="str">
        <f>Master!L116</f>
        <v>HARJINDER SINGH</v>
      </c>
      <c r="M113" s="88" t="str">
        <f>Master!M116</f>
        <v>Gan Eng Seng Pr</v>
      </c>
      <c r="N113" s="88" t="str">
        <f>Master!N116</f>
        <v>SOUTH</v>
      </c>
      <c r="O113" s="88" t="str">
        <f>Master!O116</f>
        <v>P1 - PAPER MACHE &amp; JUMPING CLAY</v>
      </c>
      <c r="P113" s="88" t="str">
        <f>Master!P116</f>
        <v/>
      </c>
      <c r="Q113" s="88" t="str">
        <f>Master!Q116</f>
        <v/>
      </c>
      <c r="R113" s="406" t="str">
        <f>Master!R116</f>
        <v>FEB</v>
      </c>
      <c r="S113" s="406">
        <f>Master!S116</f>
        <v>5040</v>
      </c>
      <c r="T113" s="406" t="str">
        <f>Master!T116</f>
        <v/>
      </c>
      <c r="U113" s="406" t="str">
        <f>Master!U116</f>
        <v/>
      </c>
      <c r="V113" s="406" t="str">
        <f>Master!V116</f>
        <v/>
      </c>
      <c r="W113" s="406" t="str">
        <f>Master!W116</f>
        <v/>
      </c>
      <c r="X113" s="406" t="str">
        <f>Master!X116</f>
        <v/>
      </c>
      <c r="Y113" s="406" t="str">
        <f>Master!Y116</f>
        <v/>
      </c>
      <c r="Z113" s="406" t="str">
        <f>Master!Z116</f>
        <v/>
      </c>
      <c r="AA113" s="406">
        <f>Master!AA116</f>
        <v>2520</v>
      </c>
      <c r="AB113" s="406">
        <f>Master!AB116</f>
        <v>2520</v>
      </c>
      <c r="AC113" s="406" t="str">
        <f>Master!AC116</f>
        <v/>
      </c>
      <c r="AD113" s="406" t="str">
        <f>Master!AD116</f>
        <v/>
      </c>
      <c r="AE113" s="406" t="str">
        <f>Master!AE116</f>
        <v/>
      </c>
      <c r="AF113" s="406" t="str">
        <f>Master!AF116</f>
        <v/>
      </c>
      <c r="AG113" s="406" t="str">
        <f>Master!AG116</f>
        <v/>
      </c>
      <c r="AH113" s="88">
        <f>Master!AH116</f>
        <v>5003473609</v>
      </c>
      <c r="AI113" s="88" t="str">
        <f>Master!AI116</f>
        <v>27.11.18</v>
      </c>
      <c r="AJ113" s="406">
        <f>Master!AJ116</f>
        <v>5040</v>
      </c>
      <c r="AK113" s="406">
        <f>Master!AK116</f>
        <v>0</v>
      </c>
      <c r="AL113" s="88" t="str">
        <f>Master!AL116</f>
        <v>ISMAN</v>
      </c>
      <c r="AM113" s="416">
        <f>720+953.3+200</f>
        <v>1873.3</v>
      </c>
      <c r="AN113" s="416"/>
      <c r="AO113" s="416"/>
      <c r="AP113" s="416">
        <v>87.74</v>
      </c>
      <c r="AQ113" s="416"/>
      <c r="AR113" s="416">
        <f t="shared" si="4"/>
        <v>1961.04</v>
      </c>
      <c r="AS113" s="417">
        <f t="shared" si="5"/>
        <v>0.3890952381</v>
      </c>
      <c r="AT113" s="416">
        <f t="shared" si="6"/>
        <v>3078.96</v>
      </c>
      <c r="AU113" s="417"/>
    </row>
    <row r="114" hidden="1">
      <c r="A114" s="88" t="str">
        <f>Master!A117</f>
        <v>VART18009</v>
      </c>
      <c r="B114" s="88" t="str">
        <f>Master!B117</f>
        <v>INVVART1805003</v>
      </c>
      <c r="C114" s="524">
        <f>Master!C117</f>
        <v>43238</v>
      </c>
      <c r="D114" s="88">
        <f>Master!D117</f>
        <v>49</v>
      </c>
      <c r="E114" s="406">
        <f>Master!E117</f>
        <v>120</v>
      </c>
      <c r="F114" s="406">
        <f>Master!F117</f>
        <v>5880</v>
      </c>
      <c r="G114" s="88" t="str">
        <f>Master!G117</f>
        <v>Yes</v>
      </c>
      <c r="H114" s="88" t="str">
        <f>Master!H117</f>
        <v/>
      </c>
      <c r="I114" s="88" t="str">
        <f>Master!I117</f>
        <v/>
      </c>
      <c r="J114" s="88" t="str">
        <f>Master!J117</f>
        <v>ARTELIER PTE LTD</v>
      </c>
      <c r="K114" s="88" t="str">
        <f>Master!K117</f>
        <v>ARTELIER PTE LTD</v>
      </c>
      <c r="L114" s="88" t="str">
        <f>Master!L117</f>
        <v>HARJINDER SINGH</v>
      </c>
      <c r="M114" s="88" t="str">
        <f>Master!M117</f>
        <v>Gan Eng Seng Pr</v>
      </c>
      <c r="N114" s="88" t="str">
        <f>Master!N117</f>
        <v>SOUTH</v>
      </c>
      <c r="O114" s="88" t="str">
        <f>Master!O117</f>
        <v>P2 - PAPER MACHE &amp; JUMPING CLAY</v>
      </c>
      <c r="P114" s="88" t="str">
        <f>Master!P117</f>
        <v/>
      </c>
      <c r="Q114" s="88" t="str">
        <f>Master!Q117</f>
        <v/>
      </c>
      <c r="R114" s="406" t="str">
        <f>Master!R117</f>
        <v>FEB</v>
      </c>
      <c r="S114" s="406">
        <f>Master!S117</f>
        <v>5880</v>
      </c>
      <c r="T114" s="406" t="str">
        <f>Master!T117</f>
        <v/>
      </c>
      <c r="U114" s="406">
        <f>Master!U117</f>
        <v>1250</v>
      </c>
      <c r="V114" s="406">
        <f>Master!V117</f>
        <v>1250</v>
      </c>
      <c r="W114" s="406" t="str">
        <f>Master!W117</f>
        <v/>
      </c>
      <c r="X114" s="406">
        <f>Master!X117</f>
        <v>1250</v>
      </c>
      <c r="Y114" s="406">
        <f>Master!Y117</f>
        <v>2130</v>
      </c>
      <c r="Z114" s="406" t="str">
        <f>Master!Z117</f>
        <v/>
      </c>
      <c r="AA114" s="406" t="str">
        <f>Master!AA117</f>
        <v/>
      </c>
      <c r="AB114" s="406" t="str">
        <f>Master!AB117</f>
        <v/>
      </c>
      <c r="AC114" s="406" t="str">
        <f>Master!AC117</f>
        <v/>
      </c>
      <c r="AD114" s="406" t="str">
        <f>Master!AD117</f>
        <v/>
      </c>
      <c r="AE114" s="406" t="str">
        <f>Master!AE117</f>
        <v/>
      </c>
      <c r="AF114" s="406" t="str">
        <f>Master!AF117</f>
        <v/>
      </c>
      <c r="AG114" s="406" t="str">
        <f>Master!AG117</f>
        <v/>
      </c>
      <c r="AH114" s="88">
        <f>Master!AH117</f>
        <v>5003393776</v>
      </c>
      <c r="AI114" s="88" t="str">
        <f>Master!AI117</f>
        <v>12.06.18</v>
      </c>
      <c r="AJ114" s="406">
        <f>Master!AJ117</f>
        <v>5880</v>
      </c>
      <c r="AK114" s="406">
        <f>Master!AK117</f>
        <v>0</v>
      </c>
      <c r="AL114" s="88" t="str">
        <f>Master!AL117</f>
        <v>ISMAN</v>
      </c>
      <c r="AM114" s="416">
        <f>100+600+640+560</f>
        <v>1900</v>
      </c>
      <c r="AN114" s="416"/>
      <c r="AO114" s="416"/>
      <c r="AP114" s="416">
        <f>102.08+12.52</f>
        <v>114.6</v>
      </c>
      <c r="AQ114" s="416"/>
      <c r="AR114" s="416">
        <f t="shared" si="4"/>
        <v>2014.6</v>
      </c>
      <c r="AS114" s="417">
        <f t="shared" si="5"/>
        <v>0.3426190476</v>
      </c>
      <c r="AT114" s="416">
        <f t="shared" si="6"/>
        <v>3865.4</v>
      </c>
      <c r="AU114" s="417"/>
    </row>
    <row r="115" hidden="1">
      <c r="A115" s="88" t="str">
        <f>Master!A118</f>
        <v>VART18010</v>
      </c>
      <c r="B115" s="88" t="str">
        <f>Master!B118</f>
        <v>INVVART180120001</v>
      </c>
      <c r="C115" s="525">
        <f>Master!C118</f>
        <v>43454</v>
      </c>
      <c r="D115" s="88">
        <f>Master!D118</f>
        <v>36</v>
      </c>
      <c r="E115" s="406">
        <f>Master!E118</f>
        <v>185</v>
      </c>
      <c r="F115" s="406">
        <f>Master!F118</f>
        <v>6660</v>
      </c>
      <c r="G115" s="88" t="str">
        <f>Master!G118</f>
        <v>Yes</v>
      </c>
      <c r="H115" s="88" t="str">
        <f>Master!H118</f>
        <v/>
      </c>
      <c r="I115" s="88" t="str">
        <f>Master!I118</f>
        <v/>
      </c>
      <c r="J115" s="88" t="str">
        <f>Master!J118</f>
        <v>ARTELIER PTE LTD</v>
      </c>
      <c r="K115" s="88" t="str">
        <f>Master!K118</f>
        <v>ARTELIER PTE LTD</v>
      </c>
      <c r="L115" s="88" t="str">
        <f>Master!L118</f>
        <v>RAMESH</v>
      </c>
      <c r="M115" s="88" t="str">
        <f>Master!M118</f>
        <v>WOODGROVE PRI</v>
      </c>
      <c r="N115" s="88" t="str">
        <f>Master!N118</f>
        <v>NORTH</v>
      </c>
      <c r="O115" s="88" t="str">
        <f>Master!O118</f>
        <v>P4 SAIL ART CERAMICS</v>
      </c>
      <c r="P115" s="88" t="str">
        <f>Master!P118</f>
        <v>PER HR</v>
      </c>
      <c r="Q115" s="88" t="str">
        <f>Master!Q118</f>
        <v/>
      </c>
      <c r="R115" s="406" t="str">
        <f>Master!R118</f>
        <v>JAN</v>
      </c>
      <c r="S115" s="406">
        <f>Master!S118</f>
        <v>6660</v>
      </c>
      <c r="T115" s="406" t="str">
        <f>Master!T118</f>
        <v/>
      </c>
      <c r="U115" s="406">
        <f>Master!U118</f>
        <v>2220</v>
      </c>
      <c r="V115" s="406">
        <f>Master!V118</f>
        <v>2220</v>
      </c>
      <c r="W115" s="406" t="str">
        <f>Master!W118</f>
        <v/>
      </c>
      <c r="X115" s="406">
        <f>Master!X118</f>
        <v>2220</v>
      </c>
      <c r="Y115" s="406" t="str">
        <f>Master!Y118</f>
        <v/>
      </c>
      <c r="Z115" s="406" t="str">
        <f>Master!Z118</f>
        <v/>
      </c>
      <c r="AA115" s="406" t="str">
        <f>Master!AA118</f>
        <v/>
      </c>
      <c r="AB115" s="406" t="str">
        <f>Master!AB118</f>
        <v/>
      </c>
      <c r="AC115" s="406" t="str">
        <f>Master!AC118</f>
        <v/>
      </c>
      <c r="AD115" s="406" t="str">
        <f>Master!AD118</f>
        <v/>
      </c>
      <c r="AE115" s="406" t="str">
        <f>Master!AE118</f>
        <v/>
      </c>
      <c r="AF115" s="406" t="str">
        <f>Master!AF118</f>
        <v/>
      </c>
      <c r="AG115" s="406" t="str">
        <f>Master!AG118</f>
        <v/>
      </c>
      <c r="AH115" s="88">
        <f>Master!AH118</f>
        <v>5003490889</v>
      </c>
      <c r="AI115" s="88" t="str">
        <f>Master!AI118</f>
        <v>24.12.18</v>
      </c>
      <c r="AJ115" s="406">
        <f>Master!AJ118</f>
        <v>6660</v>
      </c>
      <c r="AK115" s="406">
        <f>Master!AK118</f>
        <v>0</v>
      </c>
      <c r="AL115" s="88" t="str">
        <f>Master!AL118</f>
        <v/>
      </c>
      <c r="AM115" s="416">
        <f>60+520+540</f>
        <v>1120</v>
      </c>
      <c r="AN115" s="416"/>
      <c r="AO115" s="416"/>
      <c r="AP115" s="416">
        <f>709+330</f>
        <v>1039</v>
      </c>
      <c r="AQ115" s="416"/>
      <c r="AR115" s="416">
        <f t="shared" si="4"/>
        <v>2159</v>
      </c>
      <c r="AS115" s="417">
        <f t="shared" si="5"/>
        <v>0.3241741742</v>
      </c>
      <c r="AT115" s="416">
        <f t="shared" si="6"/>
        <v>4501</v>
      </c>
      <c r="AU115" s="417"/>
    </row>
    <row r="116" hidden="1">
      <c r="A116" s="88" t="str">
        <f>Master!A119</f>
        <v>VART18011</v>
      </c>
      <c r="B116" s="88" t="str">
        <f>Master!B119</f>
        <v>INVVART180120002</v>
      </c>
      <c r="C116" s="525">
        <f>Master!C119</f>
        <v>43454</v>
      </c>
      <c r="D116" s="88">
        <f>Master!D119</f>
        <v>63</v>
      </c>
      <c r="E116" s="406">
        <f>Master!E119</f>
        <v>185</v>
      </c>
      <c r="F116" s="406">
        <f>Master!F119</f>
        <v>11655</v>
      </c>
      <c r="G116" s="88" t="str">
        <f>Master!G119</f>
        <v>Yes</v>
      </c>
      <c r="H116" s="88" t="str">
        <f>Master!H119</f>
        <v/>
      </c>
      <c r="I116" s="88" t="str">
        <f>Master!I119</f>
        <v/>
      </c>
      <c r="J116" s="88" t="str">
        <f>Master!J119</f>
        <v>ARTELIER PTE LTD</v>
      </c>
      <c r="K116" s="88" t="str">
        <f>Master!K119</f>
        <v>ARTELIER PTE LTD</v>
      </c>
      <c r="L116" s="88" t="str">
        <f>Master!L119</f>
        <v>RAMESH</v>
      </c>
      <c r="M116" s="88" t="str">
        <f>Master!M119</f>
        <v>WOODGROVE PRI</v>
      </c>
      <c r="N116" s="88" t="str">
        <f>Master!N119</f>
        <v>NORTH</v>
      </c>
      <c r="O116" s="88" t="str">
        <f>Master!O119</f>
        <v>P5 SAIL ART CERAMICS</v>
      </c>
      <c r="P116" s="88" t="str">
        <f>Master!P119</f>
        <v>PER HR</v>
      </c>
      <c r="Q116" s="88" t="str">
        <f>Master!Q119</f>
        <v/>
      </c>
      <c r="R116" s="406" t="str">
        <f>Master!R119</f>
        <v>JAN</v>
      </c>
      <c r="S116" s="406">
        <f>Master!S119</f>
        <v>11655</v>
      </c>
      <c r="T116" s="406" t="str">
        <f>Master!T119</f>
        <v/>
      </c>
      <c r="U116" s="406" t="str">
        <f>Master!U119</f>
        <v/>
      </c>
      <c r="V116" s="406" t="str">
        <f>Master!V119</f>
        <v/>
      </c>
      <c r="W116" s="406" t="str">
        <f>Master!W119</f>
        <v/>
      </c>
      <c r="X116" s="406" t="str">
        <f>Master!X119</f>
        <v/>
      </c>
      <c r="Y116" s="406" t="str">
        <f>Master!Y119</f>
        <v/>
      </c>
      <c r="Z116" s="406" t="str">
        <f>Master!Z119</f>
        <v/>
      </c>
      <c r="AA116" s="406">
        <f>Master!AA119</f>
        <v>2913.75</v>
      </c>
      <c r="AB116" s="406">
        <f>Master!AB119</f>
        <v>2913.75</v>
      </c>
      <c r="AC116" s="406">
        <f>Master!AC119</f>
        <v>2913.75</v>
      </c>
      <c r="AD116" s="406" t="str">
        <f>Master!AD119</f>
        <v/>
      </c>
      <c r="AE116" s="406">
        <f>Master!AE119</f>
        <v>2913.75</v>
      </c>
      <c r="AF116" s="406" t="str">
        <f>Master!AF119</f>
        <v/>
      </c>
      <c r="AG116" s="406" t="str">
        <f>Master!AG119</f>
        <v/>
      </c>
      <c r="AH116" s="88">
        <f>Master!AH119</f>
        <v>5003490889</v>
      </c>
      <c r="AI116" s="88" t="str">
        <f>Master!AI119</f>
        <v>24.12.18</v>
      </c>
      <c r="AJ116" s="406">
        <f>Master!AJ119</f>
        <v>11655</v>
      </c>
      <c r="AK116" s="406">
        <f>Master!AK119</f>
        <v>0</v>
      </c>
      <c r="AL116" s="88" t="str">
        <f>Master!AL119</f>
        <v/>
      </c>
      <c r="AM116" s="416">
        <f>760+1040+330+30+60</f>
        <v>2220</v>
      </c>
      <c r="AN116" s="416"/>
      <c r="AO116" s="416"/>
      <c r="AP116" s="416">
        <v>277.0</v>
      </c>
      <c r="AQ116" s="416"/>
      <c r="AR116" s="416">
        <f t="shared" si="4"/>
        <v>2497</v>
      </c>
      <c r="AS116" s="417">
        <f t="shared" si="5"/>
        <v>0.2142428142</v>
      </c>
      <c r="AT116" s="416">
        <f t="shared" si="6"/>
        <v>9158</v>
      </c>
      <c r="AU116" s="417"/>
    </row>
    <row r="117" hidden="1">
      <c r="A117" s="88" t="str">
        <f>Master!A120</f>
        <v>VART18012</v>
      </c>
      <c r="B117" s="88" t="str">
        <f>Master!B120</f>
        <v>INVVART1803002</v>
      </c>
      <c r="C117" s="88" t="str">
        <f>Master!C120</f>
        <v>20TH March 2018</v>
      </c>
      <c r="D117" s="88">
        <f>Master!D120</f>
        <v>1</v>
      </c>
      <c r="E117" s="406">
        <f>Master!E120</f>
        <v>800</v>
      </c>
      <c r="F117" s="406">
        <f>Master!F120</f>
        <v>800</v>
      </c>
      <c r="G117" s="88" t="str">
        <f>Master!G120</f>
        <v/>
      </c>
      <c r="H117" s="88" t="str">
        <f>Master!H120</f>
        <v/>
      </c>
      <c r="I117" s="88" t="str">
        <f>Master!I120</f>
        <v/>
      </c>
      <c r="J117" s="88" t="str">
        <f>Master!J120</f>
        <v>ARTELIER PTE LTD</v>
      </c>
      <c r="K117" s="88" t="str">
        <f>Master!K120</f>
        <v>ARTELIER PTE LTD</v>
      </c>
      <c r="L117" s="88" t="str">
        <f>Master!L120</f>
        <v>NORISMAN</v>
      </c>
      <c r="M117" s="88" t="str">
        <f>Master!M120</f>
        <v>Damai Pri</v>
      </c>
      <c r="N117" s="88" t="str">
        <f>Master!N120</f>
        <v>EAST</v>
      </c>
      <c r="O117" s="88" t="str">
        <f>Master!O120</f>
        <v>Metal Tooling</v>
      </c>
      <c r="P117" s="88" t="str">
        <f>Master!P120</f>
        <v>PACKAGE - PAX</v>
      </c>
      <c r="Q117" s="88" t="str">
        <f>Master!Q120</f>
        <v/>
      </c>
      <c r="R117" s="406" t="str">
        <f>Master!R120</f>
        <v>FEB</v>
      </c>
      <c r="S117" s="406">
        <f>Master!S120</f>
        <v>800</v>
      </c>
      <c r="T117" s="406" t="str">
        <f>Master!T120</f>
        <v/>
      </c>
      <c r="U117" s="406" t="str">
        <f>Master!U120</f>
        <v/>
      </c>
      <c r="V117" s="406">
        <f>Master!V120</f>
        <v>800</v>
      </c>
      <c r="W117" s="406" t="str">
        <f>Master!W120</f>
        <v/>
      </c>
      <c r="X117" s="406" t="str">
        <f>Master!X120</f>
        <v/>
      </c>
      <c r="Y117" s="406" t="str">
        <f>Master!Y120</f>
        <v/>
      </c>
      <c r="Z117" s="406" t="str">
        <f>Master!Z120</f>
        <v/>
      </c>
      <c r="AA117" s="406" t="str">
        <f>Master!AA120</f>
        <v/>
      </c>
      <c r="AB117" s="406" t="str">
        <f>Master!AB120</f>
        <v/>
      </c>
      <c r="AC117" s="406" t="str">
        <f>Master!AC120</f>
        <v/>
      </c>
      <c r="AD117" s="406" t="str">
        <f>Master!AD120</f>
        <v/>
      </c>
      <c r="AE117" s="406" t="str">
        <f>Master!AE120</f>
        <v/>
      </c>
      <c r="AF117" s="406" t="str">
        <f>Master!AF120</f>
        <v/>
      </c>
      <c r="AG117" s="406" t="str">
        <f>Master!AG120</f>
        <v/>
      </c>
      <c r="AH117" s="88">
        <f>Master!AH120</f>
        <v>5003362259</v>
      </c>
      <c r="AI117" s="88" t="str">
        <f>Master!AI120</f>
        <v>28.03.18</v>
      </c>
      <c r="AJ117" s="406">
        <f>Master!AJ120</f>
        <v>800</v>
      </c>
      <c r="AK117" s="406">
        <f>Master!AK120</f>
        <v>0</v>
      </c>
      <c r="AL117" s="88" t="str">
        <f>Master!AL120</f>
        <v/>
      </c>
      <c r="AM117" s="416">
        <f>60+150</f>
        <v>210</v>
      </c>
      <c r="AN117" s="416"/>
      <c r="AO117" s="416"/>
      <c r="AP117" s="416"/>
      <c r="AQ117" s="416"/>
      <c r="AR117" s="416">
        <f t="shared" si="4"/>
        <v>210</v>
      </c>
      <c r="AS117" s="417">
        <f t="shared" si="5"/>
        <v>0.2625</v>
      </c>
      <c r="AT117" s="526">
        <f t="shared" si="6"/>
        <v>590</v>
      </c>
      <c r="AU117" s="417"/>
    </row>
    <row r="118" hidden="1">
      <c r="A118" s="88" t="str">
        <f>Master!A121</f>
        <v>VART18013</v>
      </c>
      <c r="B118" s="88" t="str">
        <f>Master!B121</f>
        <v>Checking</v>
      </c>
      <c r="C118" s="88" t="str">
        <f>Master!C121</f>
        <v/>
      </c>
      <c r="D118" s="88" t="str">
        <f>Master!D121</f>
        <v/>
      </c>
      <c r="E118" s="406" t="str">
        <f>Master!E121</f>
        <v/>
      </c>
      <c r="F118" s="406">
        <f>Master!F121</f>
        <v>0</v>
      </c>
      <c r="G118" s="88" t="str">
        <f>Master!G121</f>
        <v/>
      </c>
      <c r="H118" s="88" t="str">
        <f>Master!H121</f>
        <v/>
      </c>
      <c r="I118" s="88" t="str">
        <f>Master!I121</f>
        <v/>
      </c>
      <c r="J118" s="88" t="str">
        <f>Master!J121</f>
        <v>ARTELIER PTE LTD</v>
      </c>
      <c r="K118" s="88" t="str">
        <f>Master!K121</f>
        <v>ARTELIER PTE LTD</v>
      </c>
      <c r="L118" s="88" t="str">
        <f>Master!L121</f>
        <v>NORISMAN</v>
      </c>
      <c r="M118" s="88" t="str">
        <f>Master!M121</f>
        <v>Red Swastika School</v>
      </c>
      <c r="N118" s="88" t="str">
        <f>Master!N121</f>
        <v>EAST</v>
      </c>
      <c r="O118" s="88" t="str">
        <f>Master!O121</f>
        <v>ART CLUB CCA MONTHLY BILLING-March 2018</v>
      </c>
      <c r="P118" s="88" t="str">
        <f>Master!Q121</f>
        <v>Takeover account from Pooja
Monthly Billing-March</v>
      </c>
      <c r="Q118" s="88" t="str">
        <f>#REF!</f>
        <v>#REF!</v>
      </c>
      <c r="R118" s="406" t="str">
        <f>Master!R121</f>
        <v>MAR</v>
      </c>
      <c r="S118" s="406">
        <f>Master!S121</f>
        <v>0</v>
      </c>
      <c r="T118" s="406" t="str">
        <f>Master!T121</f>
        <v/>
      </c>
      <c r="U118" s="406" t="str">
        <f>Master!U121</f>
        <v/>
      </c>
      <c r="V118" s="406" t="str">
        <f>Master!V121</f>
        <v/>
      </c>
      <c r="W118" s="406" t="str">
        <f>Master!W121</f>
        <v/>
      </c>
      <c r="X118" s="406" t="str">
        <f>Master!X121</f>
        <v/>
      </c>
      <c r="Y118" s="406" t="str">
        <f>Master!Y121</f>
        <v/>
      </c>
      <c r="Z118" s="406" t="str">
        <f>Master!Z121</f>
        <v/>
      </c>
      <c r="AA118" s="406" t="str">
        <f>Master!AA121</f>
        <v/>
      </c>
      <c r="AB118" s="406" t="str">
        <f>Master!AB121</f>
        <v/>
      </c>
      <c r="AC118" s="406" t="str">
        <f>Master!AC121</f>
        <v/>
      </c>
      <c r="AD118" s="406" t="str">
        <f>Master!AD121</f>
        <v/>
      </c>
      <c r="AE118" s="406" t="str">
        <f>Master!AE121</f>
        <v/>
      </c>
      <c r="AF118" s="406" t="str">
        <f>Master!AF121</f>
        <v/>
      </c>
      <c r="AG118" s="406" t="str">
        <f>Master!AG121</f>
        <v/>
      </c>
      <c r="AH118" s="88" t="str">
        <f>Master!AH121</f>
        <v>end of programme</v>
      </c>
      <c r="AI118" s="88" t="str">
        <f>Master!AI121</f>
        <v/>
      </c>
      <c r="AJ118" s="406" t="str">
        <f>Master!AJ121</f>
        <v/>
      </c>
      <c r="AK118" s="406">
        <f>Master!AK121</f>
        <v>0</v>
      </c>
      <c r="AL118" s="88" t="str">
        <f>Master!AL121</f>
        <v/>
      </c>
      <c r="AM118" s="416">
        <f>225+40+300+35</f>
        <v>600</v>
      </c>
      <c r="AN118" s="416"/>
      <c r="AO118" s="416"/>
      <c r="AP118" s="416"/>
      <c r="AQ118" s="416"/>
      <c r="AR118" s="416">
        <f t="shared" si="4"/>
        <v>600</v>
      </c>
      <c r="AS118" s="417" t="str">
        <f t="shared" si="5"/>
        <v>#DIV/0!</v>
      </c>
      <c r="AT118" s="416">
        <f t="shared" si="6"/>
        <v>-600</v>
      </c>
      <c r="AU118" s="417"/>
    </row>
    <row r="119" hidden="1">
      <c r="A119" s="88" t="str">
        <f>Master!A122</f>
        <v>VART18014</v>
      </c>
      <c r="B119" s="88" t="str">
        <f>Master!B122</f>
        <v>INVVART18080002</v>
      </c>
      <c r="C119" s="414">
        <f>Master!C122</f>
        <v>43334</v>
      </c>
      <c r="D119" s="88">
        <f>Master!D122</f>
        <v>150</v>
      </c>
      <c r="E119" s="406">
        <f>Master!E122</f>
        <v>38</v>
      </c>
      <c r="F119" s="406">
        <f>Master!F122</f>
        <v>5700</v>
      </c>
      <c r="G119" s="88" t="str">
        <f>Master!G122</f>
        <v>Y</v>
      </c>
      <c r="H119" s="88" t="str">
        <f>Master!H122</f>
        <v/>
      </c>
      <c r="I119" s="88" t="str">
        <f>Master!I122</f>
        <v/>
      </c>
      <c r="J119" s="88" t="str">
        <f>Master!J122</f>
        <v>ARTELIER PTE LTD</v>
      </c>
      <c r="K119" s="88" t="str">
        <f>Master!K122</f>
        <v>ARTELIER PTE LTD</v>
      </c>
      <c r="L119" s="88" t="str">
        <f>Master!L122</f>
        <v>RAMESH</v>
      </c>
      <c r="M119" s="88" t="str">
        <f>Master!M122</f>
        <v>ZHONGHUA PRI</v>
      </c>
      <c r="N119" s="88" t="str">
        <f>Master!N122</f>
        <v>SOUTH</v>
      </c>
      <c r="O119" s="88" t="str">
        <f>Master!O122</f>
        <v>P3 3D MODELLING</v>
      </c>
      <c r="P119" s="88" t="str">
        <f>Master!P122</f>
        <v>PER PAX</v>
      </c>
      <c r="Q119" s="88" t="str">
        <f>Master!Q122</f>
        <v/>
      </c>
      <c r="R119" s="406" t="str">
        <f>Master!R122</f>
        <v>APR</v>
      </c>
      <c r="S119" s="406">
        <f>Master!S122</f>
        <v>5700</v>
      </c>
      <c r="T119" s="406" t="str">
        <f>Master!T122</f>
        <v/>
      </c>
      <c r="U119" s="406" t="str">
        <f>Master!U122</f>
        <v/>
      </c>
      <c r="V119" s="406" t="str">
        <f>Master!V122</f>
        <v/>
      </c>
      <c r="W119" s="406" t="str">
        <f>Master!W122</f>
        <v/>
      </c>
      <c r="X119" s="406">
        <f>Master!X122</f>
        <v>1900</v>
      </c>
      <c r="Y119" s="406">
        <f>Master!Y122</f>
        <v>1900</v>
      </c>
      <c r="Z119" s="406" t="str">
        <f>Master!Z122</f>
        <v/>
      </c>
      <c r="AA119" s="406">
        <f>Master!AA122</f>
        <v>1900</v>
      </c>
      <c r="AB119" s="406" t="str">
        <f>Master!AB122</f>
        <v/>
      </c>
      <c r="AC119" s="406" t="str">
        <f>Master!AC122</f>
        <v/>
      </c>
      <c r="AD119" s="406" t="str">
        <f>Master!AD122</f>
        <v/>
      </c>
      <c r="AE119" s="406" t="str">
        <f>Master!AE122</f>
        <v/>
      </c>
      <c r="AF119" s="406" t="str">
        <f>Master!AF122</f>
        <v/>
      </c>
      <c r="AG119" s="406" t="str">
        <f>Master!AG122</f>
        <v/>
      </c>
      <c r="AH119" s="88">
        <f>Master!AH122</f>
        <v>5003439909</v>
      </c>
      <c r="AI119" s="88" t="str">
        <f>Master!AI122</f>
        <v>18.09.18</v>
      </c>
      <c r="AJ119" s="406">
        <f>Master!AJ122</f>
        <v>5700</v>
      </c>
      <c r="AK119" s="406">
        <f>Master!AK122</f>
        <v>0</v>
      </c>
      <c r="AL119" s="88" t="str">
        <f>Master!AL122</f>
        <v/>
      </c>
      <c r="AM119" s="416">
        <f>130+500+70</f>
        <v>700</v>
      </c>
      <c r="AN119" s="416"/>
      <c r="AO119" s="416"/>
      <c r="AP119" s="416">
        <v>883.0</v>
      </c>
      <c r="AQ119" s="416"/>
      <c r="AR119" s="416">
        <f t="shared" si="4"/>
        <v>1583</v>
      </c>
      <c r="AS119" s="417">
        <f t="shared" si="5"/>
        <v>0.2777192982</v>
      </c>
      <c r="AT119" s="416">
        <f t="shared" si="6"/>
        <v>4117</v>
      </c>
      <c r="AU119" s="417"/>
    </row>
    <row r="120" hidden="1">
      <c r="A120" s="88" t="str">
        <f>Master!A123</f>
        <v>VART18015</v>
      </c>
      <c r="B120" s="88" t="str">
        <f>Master!B123</f>
        <v>INVVART180401c</v>
      </c>
      <c r="C120" s="88" t="str">
        <f>Master!C123</f>
        <v>18th April 2018</v>
      </c>
      <c r="D120" s="88">
        <f>Master!D123</f>
        <v>12</v>
      </c>
      <c r="E120" s="406">
        <f>Master!E123</f>
        <v>108</v>
      </c>
      <c r="F120" s="406">
        <f>Master!F123</f>
        <v>1296</v>
      </c>
      <c r="G120" s="88" t="str">
        <f>Master!G123</f>
        <v/>
      </c>
      <c r="H120" s="88" t="str">
        <f>Master!H123</f>
        <v/>
      </c>
      <c r="I120" s="88" t="str">
        <f>Master!I123</f>
        <v/>
      </c>
      <c r="J120" s="88" t="str">
        <f>Master!J123</f>
        <v>ARTELIER PTE LTD</v>
      </c>
      <c r="K120" s="88" t="str">
        <f>Master!K123</f>
        <v>ARTELIER PTE LTD</v>
      </c>
      <c r="L120" s="88" t="str">
        <f>Master!L123</f>
        <v>NORISMAN</v>
      </c>
      <c r="M120" s="88" t="str">
        <f>Master!M123</f>
        <v>Red Swastika Sch</v>
      </c>
      <c r="N120" s="88" t="str">
        <f>Master!N123</f>
        <v>EAST</v>
      </c>
      <c r="O120" s="88" t="str">
        <f>Master!O123</f>
        <v>ART CLUB CCA MONTHLY BILLING-March 2018</v>
      </c>
      <c r="P120" s="88" t="str">
        <f>Master!P123</f>
        <v>PER HR</v>
      </c>
      <c r="Q120" s="88" t="str">
        <f>Master!Q123</f>
        <v>Takeover account from Pooja
Monthly Billing-March</v>
      </c>
      <c r="R120" s="406" t="str">
        <f>Master!R123</f>
        <v>MAR</v>
      </c>
      <c r="S120" s="406">
        <f>Master!S123</f>
        <v>1296</v>
      </c>
      <c r="T120" s="406" t="str">
        <f>Master!T123</f>
        <v/>
      </c>
      <c r="U120" s="406" t="str">
        <f>Master!U123</f>
        <v/>
      </c>
      <c r="V120" s="406">
        <f>Master!V123</f>
        <v>1296</v>
      </c>
      <c r="W120" s="406" t="str">
        <f>Master!W123</f>
        <v/>
      </c>
      <c r="X120" s="406" t="str">
        <f>Master!X123</f>
        <v/>
      </c>
      <c r="Y120" s="406" t="str">
        <f>Master!Y123</f>
        <v/>
      </c>
      <c r="Z120" s="406" t="str">
        <f>Master!Z123</f>
        <v/>
      </c>
      <c r="AA120" s="406" t="str">
        <f>Master!AA123</f>
        <v/>
      </c>
      <c r="AB120" s="406" t="str">
        <f>Master!AB123</f>
        <v/>
      </c>
      <c r="AC120" s="406" t="str">
        <f>Master!AC123</f>
        <v/>
      </c>
      <c r="AD120" s="406" t="str">
        <f>Master!AD123</f>
        <v/>
      </c>
      <c r="AE120" s="406" t="str">
        <f>Master!AE123</f>
        <v/>
      </c>
      <c r="AF120" s="406" t="str">
        <f>Master!AF123</f>
        <v/>
      </c>
      <c r="AG120" s="406" t="str">
        <f>Master!AG123</f>
        <v/>
      </c>
      <c r="AH120" s="88">
        <f>Master!AH123</f>
        <v>5003379944</v>
      </c>
      <c r="AI120" s="88" t="str">
        <f>Master!AI123</f>
        <v>16.05.18</v>
      </c>
      <c r="AJ120" s="406">
        <f>Master!AJ123</f>
        <v>1296</v>
      </c>
      <c r="AK120" s="406">
        <f>Master!AK123</f>
        <v>0</v>
      </c>
      <c r="AL120" s="88" t="str">
        <f>Master!AL123</f>
        <v/>
      </c>
      <c r="AM120" s="416">
        <v>440.0</v>
      </c>
      <c r="AN120" s="416"/>
      <c r="AO120" s="416"/>
      <c r="AP120" s="416"/>
      <c r="AQ120" s="416"/>
      <c r="AR120" s="416">
        <f t="shared" si="4"/>
        <v>440</v>
      </c>
      <c r="AS120" s="417">
        <f t="shared" si="5"/>
        <v>0.3395061728</v>
      </c>
      <c r="AT120" s="526">
        <f t="shared" si="6"/>
        <v>856</v>
      </c>
      <c r="AU120" s="12" t="s">
        <v>5392</v>
      </c>
    </row>
    <row r="121" hidden="1">
      <c r="A121" s="88" t="str">
        <f>Master!A124</f>
        <v>VART18016</v>
      </c>
      <c r="B121" s="88" t="str">
        <f>Master!B124</f>
        <v>INVVART1805005</v>
      </c>
      <c r="C121" s="88" t="str">
        <f>Master!C124</f>
        <v>18th May 2018</v>
      </c>
      <c r="D121" s="88">
        <f>Master!D124</f>
        <v>1</v>
      </c>
      <c r="E121" s="406">
        <f>Master!E124</f>
        <v>1500</v>
      </c>
      <c r="F121" s="406">
        <f>Master!F124</f>
        <v>1500</v>
      </c>
      <c r="G121" s="88" t="str">
        <f>Master!G124</f>
        <v>Y</v>
      </c>
      <c r="H121" s="88" t="str">
        <f>Master!H124</f>
        <v/>
      </c>
      <c r="I121" s="88" t="str">
        <f>Master!I124</f>
        <v/>
      </c>
      <c r="J121" s="88" t="str">
        <f>Master!J124</f>
        <v>ARTELIER PTE LTD</v>
      </c>
      <c r="K121" s="88" t="str">
        <f>Master!K124</f>
        <v>EPITOMEDIA PTE LTD</v>
      </c>
      <c r="L121" s="88" t="str">
        <f>Master!L124</f>
        <v>MARTIN LOCK</v>
      </c>
      <c r="M121" s="88" t="str">
        <f>Master!M124</f>
        <v>Hougang Secondary School</v>
      </c>
      <c r="N121" s="88" t="str">
        <f>Master!N124</f>
        <v>SOUTH</v>
      </c>
      <c r="O121" s="88" t="str">
        <f>Master!O124</f>
        <v>Claymation for 1NT</v>
      </c>
      <c r="P121" s="88" t="str">
        <f>Master!P124</f>
        <v>PACKAGE - HR</v>
      </c>
      <c r="Q121" s="88" t="str">
        <f>Master!Q124</f>
        <v>banked in to Artelier</v>
      </c>
      <c r="R121" s="406" t="str">
        <f>Master!R124</f>
        <v>APR</v>
      </c>
      <c r="S121" s="406">
        <f>Master!S124</f>
        <v>1500</v>
      </c>
      <c r="T121" s="406" t="str">
        <f>Master!T124</f>
        <v/>
      </c>
      <c r="U121" s="406" t="str">
        <f>Master!U124</f>
        <v/>
      </c>
      <c r="V121" s="406" t="str">
        <f>Master!V124</f>
        <v/>
      </c>
      <c r="W121" s="406" t="str">
        <f>Master!W124</f>
        <v/>
      </c>
      <c r="X121" s="406" t="str">
        <f>Master!X124</f>
        <v/>
      </c>
      <c r="Y121" s="406">
        <f>Master!Y124</f>
        <v>1500</v>
      </c>
      <c r="Z121" s="406" t="str">
        <f>Master!Z124</f>
        <v/>
      </c>
      <c r="AA121" s="406" t="str">
        <f>Master!AA124</f>
        <v/>
      </c>
      <c r="AB121" s="406" t="str">
        <f>Master!AB124</f>
        <v/>
      </c>
      <c r="AC121" s="406" t="str">
        <f>Master!AC124</f>
        <v/>
      </c>
      <c r="AD121" s="406" t="str">
        <f>Master!AD124</f>
        <v/>
      </c>
      <c r="AE121" s="406" t="str">
        <f>Master!AE124</f>
        <v/>
      </c>
      <c r="AF121" s="406" t="str">
        <f>Master!AF124</f>
        <v/>
      </c>
      <c r="AG121" s="406" t="str">
        <f>Master!AG124</f>
        <v/>
      </c>
      <c r="AH121" s="88">
        <f>Master!AH124</f>
        <v>5003393776</v>
      </c>
      <c r="AI121" s="88" t="str">
        <f>Master!AI124</f>
        <v>12.06.18</v>
      </c>
      <c r="AJ121" s="406">
        <f>Master!AJ124</f>
        <v>1500</v>
      </c>
      <c r="AK121" s="406">
        <f>Master!AK124</f>
        <v>0</v>
      </c>
      <c r="AL121" s="88" t="str">
        <f>Master!AL124</f>
        <v/>
      </c>
      <c r="AM121" s="416">
        <v>375.0</v>
      </c>
      <c r="AN121" s="416"/>
      <c r="AO121" s="416"/>
      <c r="AP121" s="416"/>
      <c r="AQ121" s="416"/>
      <c r="AR121" s="416">
        <f t="shared" si="4"/>
        <v>375</v>
      </c>
      <c r="AS121" s="417">
        <f t="shared" si="5"/>
        <v>0.25</v>
      </c>
      <c r="AT121" s="416">
        <f t="shared" si="6"/>
        <v>1125</v>
      </c>
      <c r="AU121" s="417"/>
    </row>
    <row r="122" hidden="1">
      <c r="A122" s="88" t="str">
        <f>Master!A125</f>
        <v>VART18017</v>
      </c>
      <c r="B122" s="88" t="str">
        <f>Master!B125</f>
        <v>INVVART180502</v>
      </c>
      <c r="C122" s="88" t="str">
        <f>Master!C125</f>
        <v>14th May 2018</v>
      </c>
      <c r="D122" s="88">
        <f>Master!D125</f>
        <v>1</v>
      </c>
      <c r="E122" s="406">
        <f>Master!E125</f>
        <v>400</v>
      </c>
      <c r="F122" s="406">
        <f>Master!F125</f>
        <v>400</v>
      </c>
      <c r="G122" s="88" t="str">
        <f>Master!G125</f>
        <v>Y</v>
      </c>
      <c r="H122" s="88" t="str">
        <f>Master!H125</f>
        <v/>
      </c>
      <c r="I122" s="88" t="str">
        <f>Master!I125</f>
        <v/>
      </c>
      <c r="J122" s="88" t="str">
        <f>Master!J125</f>
        <v>ARTELIER PTE LTD</v>
      </c>
      <c r="K122" s="88" t="str">
        <f>Master!K125</f>
        <v>ARTELIER PTE LTD</v>
      </c>
      <c r="L122" s="88" t="str">
        <f>Master!L125</f>
        <v>MARTIN LOCK</v>
      </c>
      <c r="M122" s="88" t="str">
        <f>Master!M125</f>
        <v>Admiralty Pr</v>
      </c>
      <c r="N122" s="88" t="str">
        <f>Master!N125</f>
        <v>NORTH</v>
      </c>
      <c r="O122" s="88" t="str">
        <f>Master!O125</f>
        <v>Clays for 20th anniversary</v>
      </c>
      <c r="P122" s="88" t="str">
        <f>Master!P125</f>
        <v>PACKAGE - HR</v>
      </c>
      <c r="Q122" s="88" t="str">
        <f>Master!Q125</f>
        <v/>
      </c>
      <c r="R122" s="406" t="str">
        <f>Master!R125</f>
        <v>JAN</v>
      </c>
      <c r="S122" s="406">
        <f>Master!S125</f>
        <v>400</v>
      </c>
      <c r="T122" s="406">
        <f>Master!T125</f>
        <v>400</v>
      </c>
      <c r="U122" s="406" t="str">
        <f>Master!U125</f>
        <v/>
      </c>
      <c r="V122" s="406" t="str">
        <f>Master!V125</f>
        <v/>
      </c>
      <c r="W122" s="406" t="str">
        <f>Master!W125</f>
        <v/>
      </c>
      <c r="X122" s="406" t="str">
        <f>Master!X125</f>
        <v/>
      </c>
      <c r="Y122" s="406" t="str">
        <f>Master!Y125</f>
        <v/>
      </c>
      <c r="Z122" s="406" t="str">
        <f>Master!Z125</f>
        <v/>
      </c>
      <c r="AA122" s="406" t="str">
        <f>Master!AA125</f>
        <v/>
      </c>
      <c r="AB122" s="406" t="str">
        <f>Master!AB125</f>
        <v/>
      </c>
      <c r="AC122" s="406" t="str">
        <f>Master!AC125</f>
        <v/>
      </c>
      <c r="AD122" s="406" t="str">
        <f>Master!AD125</f>
        <v/>
      </c>
      <c r="AE122" s="406" t="str">
        <f>Master!AE125</f>
        <v/>
      </c>
      <c r="AF122" s="406" t="str">
        <f>Master!AF125</f>
        <v/>
      </c>
      <c r="AG122" s="406" t="str">
        <f>Master!AG125</f>
        <v/>
      </c>
      <c r="AH122" s="88">
        <f>Master!AH125</f>
        <v>5003392809</v>
      </c>
      <c r="AI122" s="88" t="str">
        <f>Master!AI125</f>
        <v>11.06.18</v>
      </c>
      <c r="AJ122" s="406">
        <f>Master!AJ125</f>
        <v>400</v>
      </c>
      <c r="AK122" s="406">
        <f>Master!AK125</f>
        <v>0</v>
      </c>
      <c r="AL122" s="88" t="str">
        <f>Master!AL125</f>
        <v/>
      </c>
      <c r="AM122" s="416"/>
      <c r="AN122" s="416"/>
      <c r="AO122" s="416"/>
      <c r="AP122" s="416"/>
      <c r="AQ122" s="416"/>
      <c r="AR122" s="416">
        <f t="shared" si="4"/>
        <v>0</v>
      </c>
      <c r="AS122" s="417">
        <f t="shared" si="5"/>
        <v>0</v>
      </c>
      <c r="AT122" s="416">
        <f t="shared" si="6"/>
        <v>400</v>
      </c>
      <c r="AU122" s="417"/>
    </row>
    <row r="123" hidden="1">
      <c r="A123" s="88" t="str">
        <f>Master!A126</f>
        <v>VART18018</v>
      </c>
      <c r="B123" s="88" t="str">
        <f>Master!B126</f>
        <v>INVVART1806001B</v>
      </c>
      <c r="C123" s="525">
        <f>Master!C126</f>
        <v>43481</v>
      </c>
      <c r="D123" s="88">
        <f>Master!D126</f>
        <v>1</v>
      </c>
      <c r="E123" s="406">
        <f>Master!E126</f>
        <v>700</v>
      </c>
      <c r="F123" s="406">
        <f>Master!F126</f>
        <v>700</v>
      </c>
      <c r="G123" s="88" t="str">
        <f>Master!G126</f>
        <v/>
      </c>
      <c r="H123" s="88" t="str">
        <f>Master!H126</f>
        <v/>
      </c>
      <c r="I123" s="88" t="str">
        <f>Master!I126</f>
        <v/>
      </c>
      <c r="J123" s="88" t="str">
        <f>Master!J126</f>
        <v>ARTELIER PTE LTD</v>
      </c>
      <c r="K123" s="88" t="str">
        <f>Master!K126</f>
        <v>ARTELIER PTE LTD</v>
      </c>
      <c r="L123" s="88" t="str">
        <f>Master!L126</f>
        <v>HARJINDER SINGH</v>
      </c>
      <c r="M123" s="88" t="str">
        <f>Master!M126</f>
        <v>NLB</v>
      </c>
      <c r="N123" s="88" t="str">
        <f>Master!N126</f>
        <v>NON MOE</v>
      </c>
      <c r="O123" s="88" t="str">
        <f>Master!O126</f>
        <v>Art &amp; Nature Batik</v>
      </c>
      <c r="P123" s="88" t="str">
        <f>Master!P126</f>
        <v>PACKAGE - PAX</v>
      </c>
      <c r="Q123" s="88" t="str">
        <f>Master!Q126</f>
        <v/>
      </c>
      <c r="R123" s="406" t="str">
        <f>Master!R126</f>
        <v>APR</v>
      </c>
      <c r="S123" s="406">
        <f>Master!S126</f>
        <v>700</v>
      </c>
      <c r="T123" s="406" t="str">
        <f>Master!T126</f>
        <v/>
      </c>
      <c r="U123" s="406" t="str">
        <f>Master!U126</f>
        <v/>
      </c>
      <c r="V123" s="406" t="str">
        <f>Master!V126</f>
        <v/>
      </c>
      <c r="W123" s="406" t="str">
        <f>Master!W126</f>
        <v/>
      </c>
      <c r="X123" s="406" t="str">
        <f>Master!X126</f>
        <v/>
      </c>
      <c r="Y123" s="406">
        <f>Master!Y126</f>
        <v>700</v>
      </c>
      <c r="Z123" s="406" t="str">
        <f>Master!Z126</f>
        <v/>
      </c>
      <c r="AA123" s="406" t="str">
        <f>Master!AA126</f>
        <v/>
      </c>
      <c r="AB123" s="406" t="str">
        <f>Master!AB126</f>
        <v/>
      </c>
      <c r="AC123" s="406" t="str">
        <f>Master!AC126</f>
        <v/>
      </c>
      <c r="AD123" s="406" t="str">
        <f>Master!AD126</f>
        <v/>
      </c>
      <c r="AE123" s="406" t="str">
        <f>Master!AE126</f>
        <v/>
      </c>
      <c r="AF123" s="406" t="str">
        <f>Master!AF126</f>
        <v/>
      </c>
      <c r="AG123" s="406" t="str">
        <f>Master!AG126</f>
        <v/>
      </c>
      <c r="AH123" s="88">
        <f>Master!AH126</f>
        <v>2100082839</v>
      </c>
      <c r="AI123" s="88" t="str">
        <f>Master!AI126</f>
        <v>21.02.19</v>
      </c>
      <c r="AJ123" s="406">
        <f>Master!AJ126</f>
        <v>700</v>
      </c>
      <c r="AK123" s="406">
        <f>Master!AK126</f>
        <v>0</v>
      </c>
      <c r="AL123" s="88" t="str">
        <f>Master!AL126</f>
        <v/>
      </c>
      <c r="AM123" s="416"/>
      <c r="AN123" s="416"/>
      <c r="AO123" s="416"/>
      <c r="AP123" s="416">
        <v>173.68</v>
      </c>
      <c r="AQ123" s="416"/>
      <c r="AR123" s="416">
        <f t="shared" si="4"/>
        <v>173.68</v>
      </c>
      <c r="AS123" s="417">
        <f t="shared" si="5"/>
        <v>0.2481142857</v>
      </c>
      <c r="AT123" s="416">
        <f t="shared" si="6"/>
        <v>526.32</v>
      </c>
      <c r="AU123" s="417"/>
    </row>
    <row r="124" hidden="1">
      <c r="A124" s="88" t="str">
        <f>Master!A127</f>
        <v>VART18019</v>
      </c>
      <c r="B124" s="88" t="str">
        <f>Master!B127</f>
        <v>INVVART18110009</v>
      </c>
      <c r="C124" s="525">
        <f>Master!C127</f>
        <v>43405</v>
      </c>
      <c r="D124" s="88">
        <f>Master!D127</f>
        <v>208</v>
      </c>
      <c r="E124" s="406">
        <f>Master!E127</f>
        <v>50</v>
      </c>
      <c r="F124" s="406">
        <f>Master!F127</f>
        <v>10400</v>
      </c>
      <c r="G124" s="88" t="str">
        <f>Master!G127</f>
        <v/>
      </c>
      <c r="H124" s="88" t="str">
        <f>Master!H127</f>
        <v/>
      </c>
      <c r="I124" s="88" t="str">
        <f>Master!I127</f>
        <v/>
      </c>
      <c r="J124" s="88" t="str">
        <f>Master!J127</f>
        <v>ARTELIER PTE LTD</v>
      </c>
      <c r="K124" s="88" t="str">
        <f>Master!K127</f>
        <v>ARTELIER PTE LTD</v>
      </c>
      <c r="L124" s="88" t="str">
        <f>Master!L127</f>
        <v>LINDEN LOKE</v>
      </c>
      <c r="M124" s="88" t="str">
        <f>Master!M127</f>
        <v>Innova Primary</v>
      </c>
      <c r="N124" s="88" t="str">
        <f>Master!N127</f>
        <v>NORTH</v>
      </c>
      <c r="O124" s="88" t="str">
        <f>Master!O127</f>
        <v>Metal Tooling NAC</v>
      </c>
      <c r="P124" s="88" t="str">
        <f>Master!P127</f>
        <v>PER PAX</v>
      </c>
      <c r="Q124" s="88" t="str">
        <f>Master!Q127</f>
        <v/>
      </c>
      <c r="R124" s="406" t="str">
        <f>Master!R127</f>
        <v>MAY</v>
      </c>
      <c r="S124" s="406">
        <f>Master!S127</f>
        <v>10400</v>
      </c>
      <c r="T124" s="406" t="str">
        <f>Master!T127</f>
        <v/>
      </c>
      <c r="U124" s="406" t="str">
        <f>Master!U127</f>
        <v/>
      </c>
      <c r="V124" s="406" t="str">
        <f>Master!V127</f>
        <v/>
      </c>
      <c r="W124" s="406" t="str">
        <f>Master!W127</f>
        <v/>
      </c>
      <c r="X124" s="406" t="str">
        <f>Master!X127</f>
        <v/>
      </c>
      <c r="Y124" s="406" t="str">
        <f>Master!Y127</f>
        <v/>
      </c>
      <c r="Z124" s="406" t="str">
        <f>Master!Z127</f>
        <v/>
      </c>
      <c r="AA124" s="406">
        <f>Master!AA127</f>
        <v>3466.66</v>
      </c>
      <c r="AB124" s="406">
        <f>Master!AB127</f>
        <v>3466.66</v>
      </c>
      <c r="AC124" s="406">
        <f>Master!AC127</f>
        <v>3466.68</v>
      </c>
      <c r="AD124" s="406" t="str">
        <f>Master!AD127</f>
        <v/>
      </c>
      <c r="AE124" s="406" t="str">
        <f>Master!AE127</f>
        <v/>
      </c>
      <c r="AF124" s="406" t="str">
        <f>Master!AF127</f>
        <v/>
      </c>
      <c r="AG124" s="406" t="str">
        <f>Master!AG127</f>
        <v/>
      </c>
      <c r="AH124" s="88">
        <f>Master!AH127</f>
        <v>5003475753</v>
      </c>
      <c r="AI124" s="88" t="str">
        <f>Master!AI127</f>
        <v>29.11.18</v>
      </c>
      <c r="AJ124" s="406">
        <f>Master!AJ127</f>
        <v>10400</v>
      </c>
      <c r="AK124" s="406">
        <f>Master!AK127</f>
        <v>0</v>
      </c>
      <c r="AL124" s="88" t="str">
        <f>Master!AL127</f>
        <v/>
      </c>
      <c r="AM124" s="416">
        <f>50+960+620+100+200</f>
        <v>1930</v>
      </c>
      <c r="AN124" s="416"/>
      <c r="AO124" s="416"/>
      <c r="AP124" s="416">
        <f>59.04</f>
        <v>59.04</v>
      </c>
      <c r="AQ124" s="416"/>
      <c r="AR124" s="416">
        <f t="shared" si="4"/>
        <v>1989.04</v>
      </c>
      <c r="AS124" s="417">
        <f t="shared" si="5"/>
        <v>0.1912538462</v>
      </c>
      <c r="AT124" s="416">
        <f t="shared" si="6"/>
        <v>8410.96</v>
      </c>
      <c r="AU124" s="417"/>
    </row>
    <row r="125" hidden="1">
      <c r="A125" s="88" t="str">
        <f>Master!A128</f>
        <v>VART18020</v>
      </c>
      <c r="B125" s="88" t="str">
        <f>Master!B128</f>
        <v>INVVART18110016</v>
      </c>
      <c r="C125" s="414">
        <f>Master!C128</f>
        <v>43414</v>
      </c>
      <c r="D125" s="88">
        <f>Master!D128</f>
        <v>226</v>
      </c>
      <c r="E125" s="406">
        <f>Master!E128</f>
        <v>65</v>
      </c>
      <c r="F125" s="406">
        <f>Master!F128</f>
        <v>14690</v>
      </c>
      <c r="G125" s="88" t="str">
        <f>Master!G128</f>
        <v/>
      </c>
      <c r="H125" s="88" t="str">
        <f>Master!H128</f>
        <v/>
      </c>
      <c r="I125" s="88" t="str">
        <f>Master!I128</f>
        <v/>
      </c>
      <c r="J125" s="88" t="str">
        <f>Master!J128</f>
        <v>ARTELIER PTE LTD</v>
      </c>
      <c r="K125" s="88" t="str">
        <f>Master!K128</f>
        <v>ARTELIER PTE LTD</v>
      </c>
      <c r="L125" s="88" t="str">
        <f>Master!L128</f>
        <v>LINDEN LOKE</v>
      </c>
      <c r="M125" s="88" t="str">
        <f>Master!M128</f>
        <v>Innova Primary</v>
      </c>
      <c r="N125" s="88" t="str">
        <f>Master!N128</f>
        <v>NORTH</v>
      </c>
      <c r="O125" s="88" t="str">
        <f>Master!O128</f>
        <v>P6 NAC Post Exam Clay</v>
      </c>
      <c r="P125" s="88" t="str">
        <f>Master!P128</f>
        <v>PER PAX</v>
      </c>
      <c r="Q125" s="88" t="str">
        <f>Master!Q128</f>
        <v/>
      </c>
      <c r="R125" s="406" t="str">
        <f>Master!R128</f>
        <v>MAY</v>
      </c>
      <c r="S125" s="406">
        <f>Master!S128</f>
        <v>14690</v>
      </c>
      <c r="T125" s="406" t="str">
        <f>Master!T128</f>
        <v/>
      </c>
      <c r="U125" s="406" t="str">
        <f>Master!U128</f>
        <v/>
      </c>
      <c r="V125" s="406" t="str">
        <f>Master!V128</f>
        <v/>
      </c>
      <c r="W125" s="406" t="str">
        <f>Master!W128</f>
        <v/>
      </c>
      <c r="X125" s="406" t="str">
        <f>Master!X128</f>
        <v/>
      </c>
      <c r="Y125" s="406" t="str">
        <f>Master!Y128</f>
        <v/>
      </c>
      <c r="Z125" s="406" t="str">
        <f>Master!Z128</f>
        <v/>
      </c>
      <c r="AA125" s="406" t="str">
        <f>Master!AA128</f>
        <v/>
      </c>
      <c r="AB125" s="406" t="str">
        <f>Master!AB128</f>
        <v/>
      </c>
      <c r="AC125" s="406" t="str">
        <f>Master!AC128</f>
        <v/>
      </c>
      <c r="AD125" s="406" t="str">
        <f>Master!AD128</f>
        <v/>
      </c>
      <c r="AE125" s="406">
        <f>Master!AE128</f>
        <v>14690</v>
      </c>
      <c r="AF125" s="406" t="str">
        <f>Master!AF128</f>
        <v/>
      </c>
      <c r="AG125" s="406" t="str">
        <f>Master!AG128</f>
        <v/>
      </c>
      <c r="AH125" s="88">
        <f>Master!AH128</f>
        <v>5003479238</v>
      </c>
      <c r="AI125" s="88" t="str">
        <f>Master!AI128</f>
        <v>06.12.18</v>
      </c>
      <c r="AJ125" s="406">
        <f>Master!AJ128</f>
        <v>14690</v>
      </c>
      <c r="AK125" s="406">
        <f>Master!AK128</f>
        <v>0</v>
      </c>
      <c r="AL125" s="88" t="str">
        <f>Master!AL128</f>
        <v/>
      </c>
      <c r="AM125" s="416">
        <f>2435+100+100</f>
        <v>2635</v>
      </c>
      <c r="AN125" s="416"/>
      <c r="AO125" s="416"/>
      <c r="AP125" s="416">
        <f>360+367</f>
        <v>727</v>
      </c>
      <c r="AQ125" s="416"/>
      <c r="AR125" s="416">
        <f t="shared" si="4"/>
        <v>3362</v>
      </c>
      <c r="AS125" s="417">
        <f t="shared" si="5"/>
        <v>0.2288631722</v>
      </c>
      <c r="AT125" s="416">
        <f t="shared" si="6"/>
        <v>11328</v>
      </c>
      <c r="AU125" s="417"/>
    </row>
    <row r="126" hidden="1">
      <c r="A126" s="88" t="str">
        <f>Master!A129</f>
        <v>VART18023</v>
      </c>
      <c r="B126" s="88" t="str">
        <f>Master!B129</f>
        <v>INVVART18110008</v>
      </c>
      <c r="C126" s="88" t="str">
        <f>Master!C129</f>
        <v>4th Nov 2018</v>
      </c>
      <c r="D126" s="88">
        <f>Master!D129</f>
        <v>1</v>
      </c>
      <c r="E126" s="406">
        <f>Master!E129</f>
        <v>7600</v>
      </c>
      <c r="F126" s="406">
        <f>Master!F129</f>
        <v>7600</v>
      </c>
      <c r="G126" s="88" t="str">
        <f>Master!G129</f>
        <v>Y</v>
      </c>
      <c r="H126" s="88" t="str">
        <f>Master!H129</f>
        <v>$150 Per Hour X48 Hours
Material Package Fee: $400</v>
      </c>
      <c r="I126" s="88" t="str">
        <f>Master!I129</f>
        <v/>
      </c>
      <c r="J126" s="88" t="str">
        <f>Master!J129</f>
        <v>ARTELIER PTE LTD</v>
      </c>
      <c r="K126" s="88" t="str">
        <f>Master!K129</f>
        <v>ARTELIER PTE LTD</v>
      </c>
      <c r="L126" s="88" t="str">
        <f>Master!L129</f>
        <v>RAMESH</v>
      </c>
      <c r="M126" s="88" t="str">
        <f>Master!M129</f>
        <v>Alexandra Primary</v>
      </c>
      <c r="N126" s="88" t="str">
        <f>Master!N129</f>
        <v>SOUTH</v>
      </c>
      <c r="O126" s="88" t="str">
        <f>Master!O129</f>
        <v>CERAMIC ARTS PROGRAMME</v>
      </c>
      <c r="P126" s="88" t="str">
        <f>Master!P129</f>
        <v>PER HR</v>
      </c>
      <c r="Q126" s="88" t="str">
        <f>Master!Q129</f>
        <v>$150 Per Hour X48 Hours
Material Package Fee: $400</v>
      </c>
      <c r="R126" s="406" t="str">
        <f>Master!R129</f>
        <v>MAR</v>
      </c>
      <c r="S126" s="406">
        <f>Master!S129</f>
        <v>7600</v>
      </c>
      <c r="T126" s="406" t="str">
        <f>Master!T129</f>
        <v/>
      </c>
      <c r="U126" s="406" t="str">
        <f>Master!U129</f>
        <v/>
      </c>
      <c r="V126" s="406" t="str">
        <f>Master!V129</f>
        <v/>
      </c>
      <c r="W126" s="406" t="str">
        <f>Master!W129</f>
        <v/>
      </c>
      <c r="X126" s="406" t="str">
        <f>Master!X129</f>
        <v/>
      </c>
      <c r="Y126" s="406" t="str">
        <f>Master!Y129</f>
        <v/>
      </c>
      <c r="Z126" s="406" t="str">
        <f>Master!Z129</f>
        <v/>
      </c>
      <c r="AA126" s="406">
        <f>Master!AA129</f>
        <v>1900</v>
      </c>
      <c r="AB126" s="406">
        <f>Master!AB129</f>
        <v>1900</v>
      </c>
      <c r="AC126" s="406">
        <f>Master!AC129</f>
        <v>1900</v>
      </c>
      <c r="AD126" s="406" t="str">
        <f>Master!AD129</f>
        <v/>
      </c>
      <c r="AE126" s="406" t="str">
        <f>Master!AE129</f>
        <v/>
      </c>
      <c r="AF126" s="406">
        <f>Master!AF129</f>
        <v>1900</v>
      </c>
      <c r="AG126" s="406" t="str">
        <f>Master!AG129</f>
        <v/>
      </c>
      <c r="AH126" s="88">
        <f>Master!AH129</f>
        <v>5003475753</v>
      </c>
      <c r="AI126" s="88" t="str">
        <f>Master!AI129</f>
        <v>29.11.18</v>
      </c>
      <c r="AJ126" s="406">
        <f>Master!AJ129</f>
        <v>7600</v>
      </c>
      <c r="AK126" s="406">
        <f>Master!AK129</f>
        <v>0</v>
      </c>
      <c r="AL126" s="88" t="str">
        <f>Master!AL129</f>
        <v/>
      </c>
      <c r="AM126" s="416">
        <f>495+700+220+170</f>
        <v>1585</v>
      </c>
      <c r="AN126" s="416"/>
      <c r="AO126" s="416"/>
      <c r="AP126" s="416">
        <f>620+883+210</f>
        <v>1713</v>
      </c>
      <c r="AQ126" s="416"/>
      <c r="AR126" s="416">
        <f t="shared" si="4"/>
        <v>3298</v>
      </c>
      <c r="AS126" s="417">
        <f t="shared" si="5"/>
        <v>0.4339473684</v>
      </c>
      <c r="AT126" s="526">
        <f t="shared" si="6"/>
        <v>4302</v>
      </c>
      <c r="AU126" s="12" t="s">
        <v>5392</v>
      </c>
    </row>
    <row r="127" hidden="1">
      <c r="A127" s="88" t="str">
        <f>Master!A130</f>
        <v>VART18024</v>
      </c>
      <c r="B127" s="88" t="str">
        <f>Master!B130</f>
        <v/>
      </c>
      <c r="C127" s="414" t="str">
        <f>Master!C130</f>
        <v/>
      </c>
      <c r="D127" s="88" t="str">
        <f>Master!D130</f>
        <v/>
      </c>
      <c r="E127" s="406" t="str">
        <f>Master!E130</f>
        <v/>
      </c>
      <c r="F127" s="406">
        <f>Master!F130</f>
        <v>0</v>
      </c>
      <c r="G127" s="88" t="str">
        <f>Master!G130</f>
        <v/>
      </c>
      <c r="H127" s="88" t="str">
        <f>Master!H130</f>
        <v/>
      </c>
      <c r="I127" s="88" t="str">
        <f>Master!I130</f>
        <v/>
      </c>
      <c r="J127" s="88" t="str">
        <f>Master!J130</f>
        <v>ARTELIER PTE LTD</v>
      </c>
      <c r="K127" s="88" t="str">
        <f>Master!K130</f>
        <v>ARTELIER PTE LTD</v>
      </c>
      <c r="L127" s="88" t="str">
        <f>Master!L130</f>
        <v>NORISMAN</v>
      </c>
      <c r="M127" s="88" t="str">
        <f>Master!M130</f>
        <v>Red Swastika School</v>
      </c>
      <c r="N127" s="88" t="str">
        <f>Master!N130</f>
        <v>EAST</v>
      </c>
      <c r="O127" s="88" t="str">
        <f>Master!O130</f>
        <v>ART CLUB 2019 &amp; 2020</v>
      </c>
      <c r="P127" s="88" t="str">
        <f>Master!P130</f>
        <v>PER HR</v>
      </c>
      <c r="Q127" s="88" t="str">
        <f>Master!Q130</f>
        <v/>
      </c>
      <c r="R127" s="406" t="str">
        <f>Master!R130</f>
        <v>JUN</v>
      </c>
      <c r="S127" s="406">
        <f>Master!S130</f>
        <v>0</v>
      </c>
      <c r="T127" s="406" t="str">
        <f>Master!T130</f>
        <v/>
      </c>
      <c r="U127" s="406" t="str">
        <f>Master!U130</f>
        <v/>
      </c>
      <c r="V127" s="406" t="str">
        <f>Master!V130</f>
        <v/>
      </c>
      <c r="W127" s="406" t="str">
        <f>Master!W130</f>
        <v/>
      </c>
      <c r="X127" s="406" t="str">
        <f>Master!X130</f>
        <v/>
      </c>
      <c r="Y127" s="406" t="str">
        <f>Master!Y130</f>
        <v/>
      </c>
      <c r="Z127" s="406" t="str">
        <f>Master!Z130</f>
        <v/>
      </c>
      <c r="AA127" s="406" t="str">
        <f>Master!AA130</f>
        <v/>
      </c>
      <c r="AB127" s="406" t="str">
        <f>Master!AB130</f>
        <v/>
      </c>
      <c r="AC127" s="406" t="str">
        <f>Master!AC130</f>
        <v/>
      </c>
      <c r="AD127" s="406" t="str">
        <f>Master!AD130</f>
        <v/>
      </c>
      <c r="AE127" s="406" t="str">
        <f>Master!AE130</f>
        <v/>
      </c>
      <c r="AF127" s="406" t="str">
        <f>Master!AF130</f>
        <v/>
      </c>
      <c r="AG127" s="406" t="str">
        <f>Master!AG130</f>
        <v/>
      </c>
      <c r="AH127" s="88" t="str">
        <f>Master!AH130</f>
        <v/>
      </c>
      <c r="AI127" s="414" t="str">
        <f>Master!AI130</f>
        <v/>
      </c>
      <c r="AJ127" s="406" t="str">
        <f>Master!AJ130</f>
        <v/>
      </c>
      <c r="AK127" s="406">
        <f>Master!AK130</f>
        <v>0</v>
      </c>
      <c r="AL127" s="88" t="str">
        <f>Master!AL130</f>
        <v/>
      </c>
      <c r="AM127" s="416"/>
      <c r="AN127" s="416"/>
      <c r="AO127" s="416"/>
      <c r="AP127" s="416"/>
      <c r="AQ127" s="416"/>
      <c r="AR127" s="416">
        <f t="shared" si="4"/>
        <v>0</v>
      </c>
      <c r="AS127" s="417" t="str">
        <f t="shared" si="5"/>
        <v>#DIV/0!</v>
      </c>
      <c r="AT127" s="526">
        <f t="shared" si="6"/>
        <v>0</v>
      </c>
      <c r="AU127" s="12" t="s">
        <v>5392</v>
      </c>
    </row>
    <row r="128" ht="41.25" hidden="1" customHeight="1">
      <c r="A128" s="88" t="str">
        <f>Master!A131</f>
        <v>VART18025</v>
      </c>
      <c r="B128" s="88" t="str">
        <f>Master!B131</f>
        <v>INVVART1812001</v>
      </c>
      <c r="C128" s="88" t="str">
        <f>Master!C131</f>
        <v>16th January 2019</v>
      </c>
      <c r="D128" s="88">
        <f>Master!D131</f>
        <v>1</v>
      </c>
      <c r="E128" s="406">
        <f>Master!E131</f>
        <v>340</v>
      </c>
      <c r="F128" s="406">
        <f>Master!F131</f>
        <v>340</v>
      </c>
      <c r="G128" s="88" t="str">
        <f>Master!G131</f>
        <v/>
      </c>
      <c r="H128" s="88" t="str">
        <f>Master!H131</f>
        <v/>
      </c>
      <c r="I128" s="88" t="str">
        <f>Master!I131</f>
        <v/>
      </c>
      <c r="J128" s="88" t="str">
        <f>Master!J131</f>
        <v>ARTELIER PTE LTD</v>
      </c>
      <c r="K128" s="88" t="str">
        <f>Master!K131</f>
        <v>ARTELIER PTE LTD</v>
      </c>
      <c r="L128" s="88" t="str">
        <f>Master!L131</f>
        <v>NORISMAN</v>
      </c>
      <c r="M128" s="88" t="str">
        <f>Master!M131</f>
        <v>Damai Primary School</v>
      </c>
      <c r="N128" s="88" t="str">
        <f>Master!N131</f>
        <v>EAST</v>
      </c>
      <c r="O128" s="88" t="str">
        <f>Master!O131</f>
        <v>Copper Tooling</v>
      </c>
      <c r="P128" s="88" t="str">
        <f>Master!P131</f>
        <v>PACKAGE - PAX</v>
      </c>
      <c r="Q128" s="88" t="str">
        <f>Master!Q131</f>
        <v/>
      </c>
      <c r="R128" s="406" t="str">
        <f>Master!R131</f>
        <v>JUN</v>
      </c>
      <c r="S128" s="406">
        <f>Master!S131</f>
        <v>340</v>
      </c>
      <c r="T128" s="406" t="str">
        <f>Master!T131</f>
        <v/>
      </c>
      <c r="U128" s="406" t="str">
        <f>Master!U131</f>
        <v/>
      </c>
      <c r="V128" s="406" t="str">
        <f>Master!V131</f>
        <v/>
      </c>
      <c r="W128" s="406" t="str">
        <f>Master!W131</f>
        <v/>
      </c>
      <c r="X128" s="406" t="str">
        <f>Master!X131</f>
        <v/>
      </c>
      <c r="Y128" s="406" t="str">
        <f>Master!Y131</f>
        <v/>
      </c>
      <c r="Z128" s="406" t="str">
        <f>Master!Z131</f>
        <v/>
      </c>
      <c r="AA128" s="406">
        <f>Master!AA131</f>
        <v>340</v>
      </c>
      <c r="AB128" s="406" t="str">
        <f>Master!AB131</f>
        <v/>
      </c>
      <c r="AC128" s="406" t="str">
        <f>Master!AC131</f>
        <v/>
      </c>
      <c r="AD128" s="406" t="str">
        <f>Master!AD131</f>
        <v/>
      </c>
      <c r="AE128" s="406" t="str">
        <f>Master!AE131</f>
        <v/>
      </c>
      <c r="AF128" s="406" t="str">
        <f>Master!AF131</f>
        <v/>
      </c>
      <c r="AG128" s="406" t="str">
        <f>Master!AG131</f>
        <v/>
      </c>
      <c r="AH128" s="88">
        <f>Master!AH131</f>
        <v>5003503908</v>
      </c>
      <c r="AI128" s="88" t="str">
        <f>Master!AI131</f>
        <v>12.02.19</v>
      </c>
      <c r="AJ128" s="406">
        <f>Master!AJ131</f>
        <v>340</v>
      </c>
      <c r="AK128" s="406">
        <f>Master!AK131</f>
        <v>0</v>
      </c>
      <c r="AL128" s="88" t="str">
        <f>Master!AL131</f>
        <v/>
      </c>
      <c r="AM128" s="416">
        <v>52.5</v>
      </c>
      <c r="AN128" s="416"/>
      <c r="AO128" s="416"/>
      <c r="AP128" s="416"/>
      <c r="AQ128" s="416"/>
      <c r="AR128" s="416">
        <f t="shared" si="4"/>
        <v>52.5</v>
      </c>
      <c r="AS128" s="417">
        <f t="shared" si="5"/>
        <v>0.1544117647</v>
      </c>
      <c r="AT128" s="416">
        <f t="shared" si="6"/>
        <v>287.5</v>
      </c>
      <c r="AU128" s="417"/>
    </row>
    <row r="129" hidden="1">
      <c r="A129" s="88" t="str">
        <f>Master!A132</f>
        <v>VART18026</v>
      </c>
      <c r="B129" s="88" t="str">
        <f>Master!B132</f>
        <v>INVVART1811015</v>
      </c>
      <c r="C129" s="88" t="str">
        <f>Master!C132</f>
        <v>14th Nov 2018</v>
      </c>
      <c r="D129" s="88">
        <f>Master!D132</f>
        <v>42</v>
      </c>
      <c r="E129" s="406">
        <f>Master!E132</f>
        <v>185</v>
      </c>
      <c r="F129" s="406">
        <f>Master!F132</f>
        <v>7770</v>
      </c>
      <c r="G129" s="88" t="str">
        <f>Master!G132</f>
        <v>Y</v>
      </c>
      <c r="H129" s="88" t="str">
        <f>Master!H132</f>
        <v/>
      </c>
      <c r="I129" s="88" t="str">
        <f>Master!I132</f>
        <v>Starting in July</v>
      </c>
      <c r="J129" s="88" t="str">
        <f>Master!J132</f>
        <v>ARTELIER PTE LTD</v>
      </c>
      <c r="K129" s="88" t="str">
        <f>Master!K132</f>
        <v>ARTELIER PTE LTD</v>
      </c>
      <c r="L129" s="88" t="str">
        <f>Master!L132</f>
        <v>IZWAN</v>
      </c>
      <c r="M129" s="88" t="str">
        <f>Master!M132</f>
        <v>Yuhua Primary School</v>
      </c>
      <c r="N129" s="88" t="str">
        <f>Master!N132</f>
        <v>WEST</v>
      </c>
      <c r="O129" s="88" t="str">
        <f>Master!O132</f>
        <v>Ceramics</v>
      </c>
      <c r="P129" s="88" t="str">
        <f>Master!P132</f>
        <v>PER HR</v>
      </c>
      <c r="Q129" s="88" t="str">
        <f>Master!Q132</f>
        <v/>
      </c>
      <c r="R129" s="406" t="str">
        <f>Master!R132</f>
        <v>JUN</v>
      </c>
      <c r="S129" s="406">
        <f>Master!S132</f>
        <v>7770</v>
      </c>
      <c r="T129" s="406" t="str">
        <f>Master!T132</f>
        <v/>
      </c>
      <c r="U129" s="406" t="str">
        <f>Master!U132</f>
        <v/>
      </c>
      <c r="V129" s="406" t="str">
        <f>Master!V132</f>
        <v/>
      </c>
      <c r="W129" s="406" t="str">
        <f>Master!W132</f>
        <v/>
      </c>
      <c r="X129" s="406" t="str">
        <f>Master!X132</f>
        <v/>
      </c>
      <c r="Y129" s="406" t="str">
        <f>Master!Y132</f>
        <v/>
      </c>
      <c r="Z129" s="406" t="str">
        <f>Master!Z132</f>
        <v/>
      </c>
      <c r="AA129" s="406">
        <f>Master!AA132</f>
        <v>1295</v>
      </c>
      <c r="AB129" s="406">
        <f>Master!AB132</f>
        <v>1295</v>
      </c>
      <c r="AC129" s="406">
        <f>Master!AC132</f>
        <v>1295</v>
      </c>
      <c r="AD129" s="406">
        <f>Master!AD132</f>
        <v>1295</v>
      </c>
      <c r="AE129" s="406">
        <f>Master!AE132</f>
        <v>1295</v>
      </c>
      <c r="AF129" s="406">
        <f>Master!AF132</f>
        <v>1295</v>
      </c>
      <c r="AG129" s="406" t="str">
        <f>Master!AG132</f>
        <v/>
      </c>
      <c r="AH129" s="88">
        <f>Master!AH132</f>
        <v>5003479897</v>
      </c>
      <c r="AI129" s="88" t="str">
        <f>Master!AI132</f>
        <v>07.12.18</v>
      </c>
      <c r="AJ129" s="406">
        <f>Master!AJ132</f>
        <v>7770</v>
      </c>
      <c r="AK129" s="406">
        <f>Master!AK132</f>
        <v>0</v>
      </c>
      <c r="AL129" s="88" t="str">
        <f>Master!AL132</f>
        <v/>
      </c>
      <c r="AM129" s="416">
        <f>713.3+340+560+50+50</f>
        <v>1713.3</v>
      </c>
      <c r="AN129" s="416"/>
      <c r="AO129" s="416"/>
      <c r="AP129" s="416">
        <f>620+20.97+22.2</f>
        <v>663.17</v>
      </c>
      <c r="AQ129" s="416"/>
      <c r="AR129" s="416">
        <f t="shared" si="4"/>
        <v>2376.47</v>
      </c>
      <c r="AS129" s="417">
        <f t="shared" si="5"/>
        <v>0.3058519949</v>
      </c>
      <c r="AT129" s="416">
        <f t="shared" si="6"/>
        <v>5393.53</v>
      </c>
      <c r="AU129" s="417"/>
    </row>
    <row r="130" hidden="1">
      <c r="A130" s="88" t="str">
        <f>Master!A133</f>
        <v>VART18027</v>
      </c>
      <c r="B130" s="88" t="str">
        <f>Master!B133</f>
        <v>INVVART1808003</v>
      </c>
      <c r="C130" s="88" t="str">
        <f>Master!C133</f>
        <v>27th Aug</v>
      </c>
      <c r="D130" s="88">
        <f>Master!D133</f>
        <v>1</v>
      </c>
      <c r="E130" s="406">
        <f>Master!E133</f>
        <v>380</v>
      </c>
      <c r="F130" s="406">
        <f>Master!F133</f>
        <v>380</v>
      </c>
      <c r="G130" s="88" t="str">
        <f>Master!G133</f>
        <v>Y</v>
      </c>
      <c r="H130" s="88" t="str">
        <f>Master!H133</f>
        <v/>
      </c>
      <c r="I130" s="88" t="str">
        <f>Master!I133</f>
        <v/>
      </c>
      <c r="J130" s="88" t="str">
        <f>Master!J133</f>
        <v>ARTELIER PTE LTD</v>
      </c>
      <c r="K130" s="88" t="str">
        <f>Master!K133</f>
        <v>ARTELIER PTE LTD</v>
      </c>
      <c r="L130" s="88" t="str">
        <f>Master!L133</f>
        <v>MARTIN LOCK</v>
      </c>
      <c r="M130" s="88" t="str">
        <f>Master!M133</f>
        <v>Marsiling Secondary School</v>
      </c>
      <c r="N130" s="88" t="str">
        <f>Master!N133</f>
        <v>NORTH</v>
      </c>
      <c r="O130" s="88" t="str">
        <f>Master!O133</f>
        <v>Parent-Child bonding</v>
      </c>
      <c r="P130" s="88" t="str">
        <f>Master!P133</f>
        <v>PER HR</v>
      </c>
      <c r="Q130" s="88" t="str">
        <f>Master!Q133</f>
        <v/>
      </c>
      <c r="R130" s="406" t="str">
        <f>Master!R133</f>
        <v>JUL</v>
      </c>
      <c r="S130" s="406">
        <f>Master!S133</f>
        <v>380</v>
      </c>
      <c r="T130" s="406" t="str">
        <f>Master!T133</f>
        <v/>
      </c>
      <c r="U130" s="406" t="str">
        <f>Master!U133</f>
        <v/>
      </c>
      <c r="V130" s="406" t="str">
        <f>Master!V133</f>
        <v/>
      </c>
      <c r="W130" s="406" t="str">
        <f>Master!W133</f>
        <v/>
      </c>
      <c r="X130" s="406" t="str">
        <f>Master!X133</f>
        <v/>
      </c>
      <c r="Y130" s="406" t="str">
        <f>Master!Y133</f>
        <v/>
      </c>
      <c r="Z130" s="406" t="str">
        <f>Master!Z133</f>
        <v/>
      </c>
      <c r="AA130" s="406" t="str">
        <f>Master!AA133</f>
        <v/>
      </c>
      <c r="AB130" s="406">
        <f>Master!AB133</f>
        <v>380</v>
      </c>
      <c r="AC130" s="406" t="str">
        <f>Master!AC133</f>
        <v/>
      </c>
      <c r="AD130" s="406" t="str">
        <f>Master!AD133</f>
        <v/>
      </c>
      <c r="AE130" s="406" t="str">
        <f>Master!AE133</f>
        <v/>
      </c>
      <c r="AF130" s="406" t="str">
        <f>Master!AF133</f>
        <v/>
      </c>
      <c r="AG130" s="406" t="str">
        <f>Master!AG133</f>
        <v/>
      </c>
      <c r="AH130" s="88">
        <f>Master!AH133</f>
        <v>5003442391</v>
      </c>
      <c r="AI130" s="88" t="str">
        <f>Master!AI133</f>
        <v>24.09.18</v>
      </c>
      <c r="AJ130" s="406">
        <f>Master!AJ133</f>
        <v>380</v>
      </c>
      <c r="AK130" s="406">
        <f>Master!AK133</f>
        <v>0</v>
      </c>
      <c r="AL130" s="88" t="str">
        <f>Master!AL133</f>
        <v/>
      </c>
      <c r="AM130" s="416">
        <v>80.0</v>
      </c>
      <c r="AN130" s="416"/>
      <c r="AO130" s="416"/>
      <c r="AP130" s="416"/>
      <c r="AQ130" s="416"/>
      <c r="AR130" s="416">
        <f t="shared" si="4"/>
        <v>80</v>
      </c>
      <c r="AS130" s="417">
        <f t="shared" si="5"/>
        <v>0.2105263158</v>
      </c>
      <c r="AT130" s="416">
        <f t="shared" si="6"/>
        <v>300</v>
      </c>
      <c r="AU130" s="417"/>
    </row>
    <row r="131" hidden="1">
      <c r="A131" s="88" t="str">
        <f>Master!A134</f>
        <v>VART18028</v>
      </c>
      <c r="B131" s="88" t="str">
        <f>Master!B134</f>
        <v>INVVART1808001</v>
      </c>
      <c r="C131" s="88" t="str">
        <f>Master!C134</f>
        <v>8th August 2018</v>
      </c>
      <c r="D131" s="88">
        <f>Master!D134</f>
        <v>1</v>
      </c>
      <c r="E131" s="406">
        <f>Master!E134</f>
        <v>1020</v>
      </c>
      <c r="F131" s="406">
        <f>Master!F134</f>
        <v>1020</v>
      </c>
      <c r="G131" s="88" t="str">
        <f>Master!G134</f>
        <v/>
      </c>
      <c r="H131" s="88" t="str">
        <f>Master!H134</f>
        <v/>
      </c>
      <c r="I131" s="88" t="str">
        <f>Master!I134</f>
        <v/>
      </c>
      <c r="J131" s="88" t="str">
        <f>Master!J134</f>
        <v>ARTELIER PTE LTD</v>
      </c>
      <c r="K131" s="88" t="str">
        <f>Master!K134</f>
        <v>ARTELIER PTE LTD</v>
      </c>
      <c r="L131" s="88" t="str">
        <f>Master!L134</f>
        <v>NORISMAN</v>
      </c>
      <c r="M131" s="88" t="str">
        <f>Master!M134</f>
        <v>ITE College Central</v>
      </c>
      <c r="N131" s="88" t="str">
        <f>Master!N134</f>
        <v>NORTH</v>
      </c>
      <c r="O131" s="88" t="str">
        <f>Master!O134</f>
        <v>NAC Endorsed- Clay Art Program</v>
      </c>
      <c r="P131" s="88" t="str">
        <f>Master!P134</f>
        <v>PER PAX</v>
      </c>
      <c r="Q131" s="88" t="str">
        <f>Master!Q134</f>
        <v/>
      </c>
      <c r="R131" s="406" t="str">
        <f>Master!R134</f>
        <v/>
      </c>
      <c r="S131" s="406">
        <f>Master!S134</f>
        <v>1020</v>
      </c>
      <c r="T131" s="406" t="str">
        <f>Master!T134</f>
        <v/>
      </c>
      <c r="U131" s="406" t="str">
        <f>Master!U134</f>
        <v/>
      </c>
      <c r="V131" s="406" t="str">
        <f>Master!V134</f>
        <v/>
      </c>
      <c r="W131" s="406" t="str">
        <f>Master!W134</f>
        <v/>
      </c>
      <c r="X131" s="406" t="str">
        <f>Master!X134</f>
        <v/>
      </c>
      <c r="Y131" s="406" t="str">
        <f>Master!Y134</f>
        <v/>
      </c>
      <c r="Z131" s="406" t="str">
        <f>Master!Z134</f>
        <v/>
      </c>
      <c r="AA131" s="406">
        <f>Master!AA134</f>
        <v>1020</v>
      </c>
      <c r="AB131" s="406" t="str">
        <f>Master!AB134</f>
        <v/>
      </c>
      <c r="AC131" s="406" t="str">
        <f>Master!AC134</f>
        <v/>
      </c>
      <c r="AD131" s="406" t="str">
        <f>Master!AD134</f>
        <v/>
      </c>
      <c r="AE131" s="406" t="str">
        <f>Master!AE134</f>
        <v/>
      </c>
      <c r="AF131" s="406" t="str">
        <f>Master!AF134</f>
        <v/>
      </c>
      <c r="AG131" s="406" t="str">
        <f>Master!AG134</f>
        <v/>
      </c>
      <c r="AH131" s="88">
        <f>Master!AH134</f>
        <v>4400175348</v>
      </c>
      <c r="AI131" s="88" t="str">
        <f>Master!AI134</f>
        <v>31.08.18</v>
      </c>
      <c r="AJ131" s="406">
        <f>Master!AJ134</f>
        <v>1020</v>
      </c>
      <c r="AK131" s="406">
        <f>Master!AK134</f>
        <v>0</v>
      </c>
      <c r="AL131" s="88" t="str">
        <f>Master!AL134</f>
        <v/>
      </c>
      <c r="AM131" s="416">
        <v>180.0</v>
      </c>
      <c r="AN131" s="416"/>
      <c r="AO131" s="416"/>
      <c r="AP131" s="416"/>
      <c r="AQ131" s="416"/>
      <c r="AR131" s="416">
        <f t="shared" si="4"/>
        <v>180</v>
      </c>
      <c r="AS131" s="417">
        <f t="shared" si="5"/>
        <v>0.1764705882</v>
      </c>
      <c r="AT131" s="416">
        <f t="shared" si="6"/>
        <v>840</v>
      </c>
      <c r="AU131" s="417"/>
    </row>
    <row r="132" hidden="1">
      <c r="A132" s="88" t="str">
        <f>Master!A135</f>
        <v>VART18029</v>
      </c>
      <c r="B132" s="88" t="str">
        <f>Master!B135</f>
        <v>INVVART18110016</v>
      </c>
      <c r="C132" s="525">
        <f>Master!C135</f>
        <v>43419</v>
      </c>
      <c r="D132" s="88">
        <f>Master!D135</f>
        <v>1</v>
      </c>
      <c r="E132" s="406">
        <f>Master!E135</f>
        <v>5000</v>
      </c>
      <c r="F132" s="406">
        <f>Master!F135</f>
        <v>5000</v>
      </c>
      <c r="G132" s="88" t="str">
        <f>Master!G135</f>
        <v/>
      </c>
      <c r="H132" s="88" t="str">
        <f>Master!H135</f>
        <v/>
      </c>
      <c r="I132" s="88" t="str">
        <f>Master!I135</f>
        <v/>
      </c>
      <c r="J132" s="88" t="str">
        <f>Master!J135</f>
        <v>ARTELIER PTE LTD</v>
      </c>
      <c r="K132" s="88" t="str">
        <f>Master!K135</f>
        <v>ARTELIER PTE LTD</v>
      </c>
      <c r="L132" s="88" t="str">
        <f>Master!L135</f>
        <v>LINDEN LOKE</v>
      </c>
      <c r="M132" s="88" t="str">
        <f>Master!M135</f>
        <v>East View Primary</v>
      </c>
      <c r="N132" s="88" t="str">
        <f>Master!N135</f>
        <v>EAST</v>
      </c>
      <c r="O132" s="88" t="str">
        <f>Master!O135</f>
        <v>AMIS Paper Quill ,Dry Batik</v>
      </c>
      <c r="P132" s="88" t="str">
        <f>Master!P135</f>
        <v>PACKAGE - PAX</v>
      </c>
      <c r="Q132" s="88" t="str">
        <f>Master!Q135</f>
        <v/>
      </c>
      <c r="R132" s="406" t="str">
        <f>Master!R135</f>
        <v>AUG</v>
      </c>
      <c r="S132" s="406">
        <f>Master!S135</f>
        <v>5000</v>
      </c>
      <c r="T132" s="406" t="str">
        <f>Master!T135</f>
        <v/>
      </c>
      <c r="U132" s="406" t="str">
        <f>Master!U135</f>
        <v/>
      </c>
      <c r="V132" s="406" t="str">
        <f>Master!V135</f>
        <v/>
      </c>
      <c r="W132" s="406" t="str">
        <f>Master!W135</f>
        <v/>
      </c>
      <c r="X132" s="406" t="str">
        <f>Master!X135</f>
        <v/>
      </c>
      <c r="Y132" s="406" t="str">
        <f>Master!Y135</f>
        <v/>
      </c>
      <c r="Z132" s="406" t="str">
        <f>Master!Z135</f>
        <v/>
      </c>
      <c r="AA132" s="406" t="str">
        <f>Master!AA135</f>
        <v/>
      </c>
      <c r="AB132" s="406" t="str">
        <f>Master!AB135</f>
        <v/>
      </c>
      <c r="AC132" s="406">
        <f>Master!AC135</f>
        <v>2500</v>
      </c>
      <c r="AD132" s="406" t="str">
        <f>Master!AD135</f>
        <v/>
      </c>
      <c r="AE132" s="406">
        <f>Master!AE135</f>
        <v>2500</v>
      </c>
      <c r="AF132" s="406" t="str">
        <f>Master!AF135</f>
        <v/>
      </c>
      <c r="AG132" s="406" t="str">
        <f>Master!AG135</f>
        <v/>
      </c>
      <c r="AH132" s="88">
        <f>Master!AH135</f>
        <v>5003481057</v>
      </c>
      <c r="AI132" s="88" t="str">
        <f>Master!AI135</f>
        <v>10.12.18</v>
      </c>
      <c r="AJ132" s="406">
        <f>Master!AJ135</f>
        <v>5000</v>
      </c>
      <c r="AK132" s="406">
        <f>Master!AK135</f>
        <v>0</v>
      </c>
      <c r="AL132" s="88" t="str">
        <f>Master!AL135</f>
        <v/>
      </c>
      <c r="AM132" s="416">
        <f>280+400+240+160</f>
        <v>1080</v>
      </c>
      <c r="AN132" s="416"/>
      <c r="AO132" s="416"/>
      <c r="AP132" s="416"/>
      <c r="AQ132" s="416"/>
      <c r="AR132" s="416">
        <f t="shared" si="4"/>
        <v>1080</v>
      </c>
      <c r="AS132" s="417">
        <f t="shared" si="5"/>
        <v>0.216</v>
      </c>
      <c r="AT132" s="416">
        <f t="shared" si="6"/>
        <v>3920</v>
      </c>
      <c r="AU132" s="417"/>
    </row>
    <row r="133" hidden="1">
      <c r="A133" s="88" t="str">
        <f>Master!A136</f>
        <v>VART18030</v>
      </c>
      <c r="B133" s="88" t="str">
        <f>Master!B136</f>
        <v>INVVART1811013</v>
      </c>
      <c r="C133" s="88" t="str">
        <f>Master!C136</f>
        <v>14th Nov 2018</v>
      </c>
      <c r="D133" s="88">
        <f>Master!D136</f>
        <v>1</v>
      </c>
      <c r="E133" s="406">
        <f>Master!E136</f>
        <v>5900</v>
      </c>
      <c r="F133" s="406">
        <f>Master!F136</f>
        <v>5900</v>
      </c>
      <c r="G133" s="88" t="str">
        <f>Master!G136</f>
        <v>Y</v>
      </c>
      <c r="H133" s="88" t="str">
        <f>Master!H136</f>
        <v/>
      </c>
      <c r="I133" s="88" t="str">
        <f>Master!I136</f>
        <v/>
      </c>
      <c r="J133" s="88" t="str">
        <f>Master!J136</f>
        <v>ARTELIER PTE LTD</v>
      </c>
      <c r="K133" s="88" t="str">
        <f>Master!K136</f>
        <v>ARTELIER PTE LTD</v>
      </c>
      <c r="L133" s="88" t="str">
        <f>Master!L136</f>
        <v>IAN CHIA</v>
      </c>
      <c r="M133" s="88" t="str">
        <f>Master!M136</f>
        <v>Clementi Town Sec</v>
      </c>
      <c r="N133" s="88" t="str">
        <f>Master!N136</f>
        <v>WEST</v>
      </c>
      <c r="O133" s="88" t="str">
        <f>Master!O136</f>
        <v>Post Exams Aesthetics programme</v>
      </c>
      <c r="P133" s="88" t="str">
        <f>Master!P136</f>
        <v>PACKAGE - HR</v>
      </c>
      <c r="Q133" s="88" t="str">
        <f>Master!Q136</f>
        <v/>
      </c>
      <c r="R133" s="406" t="str">
        <f>Master!R136</f>
        <v>SEP</v>
      </c>
      <c r="S133" s="536">
        <f>Master!S136</f>
        <v>5900</v>
      </c>
      <c r="T133" s="406" t="str">
        <f>Master!T136</f>
        <v/>
      </c>
      <c r="U133" s="406" t="str">
        <f>Master!U136</f>
        <v/>
      </c>
      <c r="V133" s="406" t="str">
        <f>Master!V136</f>
        <v/>
      </c>
      <c r="W133" s="406" t="str">
        <f>Master!W136</f>
        <v/>
      </c>
      <c r="X133" s="406" t="str">
        <f>Master!X136</f>
        <v/>
      </c>
      <c r="Y133" s="406" t="str">
        <f>Master!Y136</f>
        <v/>
      </c>
      <c r="Z133" s="406" t="str">
        <f>Master!Z136</f>
        <v/>
      </c>
      <c r="AA133" s="406" t="str">
        <f>Master!AA136</f>
        <v/>
      </c>
      <c r="AB133" s="406" t="str">
        <f>Master!AB136</f>
        <v/>
      </c>
      <c r="AC133" s="406" t="str">
        <f>Master!AC136</f>
        <v/>
      </c>
      <c r="AD133" s="406" t="str">
        <f>Master!AD136</f>
        <v/>
      </c>
      <c r="AE133" s="406">
        <f>Master!AE136</f>
        <v>5900</v>
      </c>
      <c r="AF133" s="406" t="str">
        <f>Master!AF136</f>
        <v/>
      </c>
      <c r="AG133" s="406" t="str">
        <f>Master!AG136</f>
        <v/>
      </c>
      <c r="AH133" s="88">
        <f>Master!AH136</f>
        <v>5003479897</v>
      </c>
      <c r="AI133" s="88" t="str">
        <f>Master!AI136</f>
        <v>07.12.18</v>
      </c>
      <c r="AJ133" s="406">
        <f>Master!AJ136</f>
        <v>5900</v>
      </c>
      <c r="AK133" s="406">
        <f>Master!AK136</f>
        <v>0</v>
      </c>
      <c r="AL133" s="88" t="str">
        <f>Master!AL136</f>
        <v/>
      </c>
      <c r="AM133" s="416">
        <v>723.25</v>
      </c>
      <c r="AN133" s="416"/>
      <c r="AO133" s="416"/>
      <c r="AP133" s="416"/>
      <c r="AQ133" s="416"/>
      <c r="AR133" s="416">
        <f t="shared" si="4"/>
        <v>723.25</v>
      </c>
      <c r="AS133" s="417">
        <f t="shared" si="5"/>
        <v>0.1225847458</v>
      </c>
      <c r="AT133" s="416">
        <f t="shared" si="6"/>
        <v>5176.75</v>
      </c>
      <c r="AU133" s="417"/>
    </row>
    <row r="134" hidden="1">
      <c r="A134" s="88" t="str">
        <f>Master!A137</f>
        <v>VART18031</v>
      </c>
      <c r="B134" s="88" t="str">
        <f>Master!B137</f>
        <v>INVVART1811014</v>
      </c>
      <c r="C134" s="88" t="str">
        <f>Master!C137</f>
        <v>14th Nov 2018</v>
      </c>
      <c r="D134" s="88">
        <f>Master!D137</f>
        <v>1</v>
      </c>
      <c r="E134" s="406">
        <f>Master!E137</f>
        <v>1940</v>
      </c>
      <c r="F134" s="406">
        <f>Master!F137</f>
        <v>1940</v>
      </c>
      <c r="G134" s="88" t="str">
        <f>Master!G137</f>
        <v>Y</v>
      </c>
      <c r="H134" s="88" t="str">
        <f>Master!H137</f>
        <v/>
      </c>
      <c r="I134" s="88" t="str">
        <f>Master!I137</f>
        <v/>
      </c>
      <c r="J134" s="88" t="str">
        <f>Master!J137</f>
        <v>ARTELIER PTE LTD</v>
      </c>
      <c r="K134" s="88" t="str">
        <f>Master!K137</f>
        <v>ARTELIER PTE LTD</v>
      </c>
      <c r="L134" s="88" t="str">
        <f>Master!L137</f>
        <v>IZWAN</v>
      </c>
      <c r="M134" s="88" t="str">
        <f>Master!M137</f>
        <v>Lakeside Primary School</v>
      </c>
      <c r="N134" s="88" t="str">
        <f>Master!N137</f>
        <v>WEST</v>
      </c>
      <c r="O134" s="88" t="str">
        <f>Master!O137</f>
        <v>P6 Post Exams Batik Art</v>
      </c>
      <c r="P134" s="88" t="str">
        <f>Master!P137</f>
        <v>PACKAGE - HR</v>
      </c>
      <c r="Q134" s="88" t="str">
        <f>Master!Q137</f>
        <v/>
      </c>
      <c r="R134" s="406" t="str">
        <f>Master!R137</f>
        <v>AUG</v>
      </c>
      <c r="S134" s="406">
        <f>Master!S137</f>
        <v>1940</v>
      </c>
      <c r="T134" s="406" t="str">
        <f>Master!T137</f>
        <v/>
      </c>
      <c r="U134" s="406" t="str">
        <f>Master!U137</f>
        <v/>
      </c>
      <c r="V134" s="406" t="str">
        <f>Master!V137</f>
        <v/>
      </c>
      <c r="W134" s="406" t="str">
        <f>Master!W137</f>
        <v/>
      </c>
      <c r="X134" s="406" t="str">
        <f>Master!X137</f>
        <v/>
      </c>
      <c r="Y134" s="406" t="str">
        <f>Master!Y137</f>
        <v/>
      </c>
      <c r="Z134" s="406" t="str">
        <f>Master!Z137</f>
        <v/>
      </c>
      <c r="AA134" s="406" t="str">
        <f>Master!AA137</f>
        <v/>
      </c>
      <c r="AB134" s="406" t="str">
        <f>Master!AB137</f>
        <v/>
      </c>
      <c r="AC134" s="406" t="str">
        <f>Master!AC137</f>
        <v/>
      </c>
      <c r="AD134" s="406" t="str">
        <f>Master!AD137</f>
        <v/>
      </c>
      <c r="AE134" s="406" t="str">
        <f>Master!AE137</f>
        <v/>
      </c>
      <c r="AF134" s="406">
        <f>Master!AF137</f>
        <v>1940</v>
      </c>
      <c r="AG134" s="406" t="str">
        <f>Master!AG137</f>
        <v/>
      </c>
      <c r="AH134" s="88">
        <f>Master!AH137</f>
        <v>5003479897</v>
      </c>
      <c r="AI134" s="88" t="str">
        <f>Master!AI137</f>
        <v>07.12.18</v>
      </c>
      <c r="AJ134" s="406">
        <f>Master!AJ137</f>
        <v>1940</v>
      </c>
      <c r="AK134" s="406">
        <f>Master!AK137</f>
        <v>0</v>
      </c>
      <c r="AL134" s="88" t="str">
        <f>Master!AL137</f>
        <v/>
      </c>
      <c r="AM134" s="416">
        <f>236+120</f>
        <v>356</v>
      </c>
      <c r="AN134" s="416"/>
      <c r="AO134" s="416"/>
      <c r="AP134" s="416"/>
      <c r="AQ134" s="416"/>
      <c r="AR134" s="416">
        <f t="shared" si="4"/>
        <v>356</v>
      </c>
      <c r="AS134" s="417">
        <f t="shared" si="5"/>
        <v>0.1835051546</v>
      </c>
      <c r="AT134" s="416">
        <f t="shared" si="6"/>
        <v>1584</v>
      </c>
      <c r="AU134" s="417"/>
    </row>
    <row r="135" hidden="1">
      <c r="A135" s="88" t="str">
        <f>Master!A138</f>
        <v>VART18032</v>
      </c>
      <c r="B135" s="88" t="str">
        <f>Master!B138</f>
        <v>INVVART1811010</v>
      </c>
      <c r="C135" s="414">
        <f>Master!C138</f>
        <v>43413</v>
      </c>
      <c r="D135" s="88">
        <f>Master!D138</f>
        <v>1</v>
      </c>
      <c r="E135" s="406">
        <f>Master!E138</f>
        <v>415</v>
      </c>
      <c r="F135" s="406">
        <f>Master!F138</f>
        <v>415</v>
      </c>
      <c r="G135" s="88" t="str">
        <f>Master!G138</f>
        <v/>
      </c>
      <c r="H135" s="88" t="str">
        <f>Master!H138</f>
        <v/>
      </c>
      <c r="I135" s="88" t="str">
        <f>Master!I138</f>
        <v/>
      </c>
      <c r="J135" s="88" t="str">
        <f>Master!J138</f>
        <v>ARTELIER PTE LTD</v>
      </c>
      <c r="K135" s="88" t="str">
        <f>Master!K138</f>
        <v>ARTELIER PTE LTD</v>
      </c>
      <c r="L135" s="88" t="str">
        <f>Master!L138</f>
        <v>TERENCE</v>
      </c>
      <c r="M135" s="88" t="str">
        <f>Master!M138</f>
        <v>CHIJ KC</v>
      </c>
      <c r="N135" s="88" t="str">
        <f>Master!N138</f>
        <v>EAST</v>
      </c>
      <c r="O135" s="88" t="str">
        <f>Master!O138</f>
        <v>Miniature Craft Workshop</v>
      </c>
      <c r="P135" s="88" t="str">
        <f>Master!P138</f>
        <v>PACKAGE - HR</v>
      </c>
      <c r="Q135" s="88" t="str">
        <f>Master!Q138</f>
        <v/>
      </c>
      <c r="R135" s="406" t="str">
        <f>Master!R138</f>
        <v>SEP</v>
      </c>
      <c r="S135" s="406">
        <f>Master!S138</f>
        <v>415</v>
      </c>
      <c r="T135" s="406" t="str">
        <f>Master!T138</f>
        <v/>
      </c>
      <c r="U135" s="406" t="str">
        <f>Master!U138</f>
        <v/>
      </c>
      <c r="V135" s="406" t="str">
        <f>Master!V138</f>
        <v/>
      </c>
      <c r="W135" s="406" t="str">
        <f>Master!W138</f>
        <v/>
      </c>
      <c r="X135" s="406" t="str">
        <f>Master!X138</f>
        <v/>
      </c>
      <c r="Y135" s="406" t="str">
        <f>Master!Y138</f>
        <v/>
      </c>
      <c r="Z135" s="406" t="str">
        <f>Master!Z138</f>
        <v/>
      </c>
      <c r="AA135" s="406" t="str">
        <f>Master!AA138</f>
        <v/>
      </c>
      <c r="AB135" s="406" t="str">
        <f>Master!AB138</f>
        <v/>
      </c>
      <c r="AC135" s="406" t="str">
        <f>Master!AC138</f>
        <v/>
      </c>
      <c r="AD135" s="406" t="str">
        <f>Master!AD138</f>
        <v/>
      </c>
      <c r="AE135" s="406">
        <f>Master!AE138</f>
        <v>415</v>
      </c>
      <c r="AF135" s="406" t="str">
        <f>Master!AF138</f>
        <v/>
      </c>
      <c r="AG135" s="406" t="str">
        <f>Master!AG138</f>
        <v/>
      </c>
      <c r="AH135" s="88">
        <f>Master!AH138</f>
        <v>5003469340</v>
      </c>
      <c r="AI135" s="88" t="str">
        <f>Master!AI138</f>
        <v>19.11.18</v>
      </c>
      <c r="AJ135" s="406">
        <f>Master!AJ138</f>
        <v>415</v>
      </c>
      <c r="AK135" s="406">
        <f>Master!AK138</f>
        <v>0</v>
      </c>
      <c r="AL135" s="88" t="str">
        <f>Master!AL138</f>
        <v/>
      </c>
      <c r="AM135" s="416">
        <v>55.0</v>
      </c>
      <c r="AN135" s="416"/>
      <c r="AO135" s="416"/>
      <c r="AP135" s="416"/>
      <c r="AQ135" s="416"/>
      <c r="AR135" s="416">
        <f t="shared" si="4"/>
        <v>55</v>
      </c>
      <c r="AS135" s="417">
        <f t="shared" si="5"/>
        <v>0.1325301205</v>
      </c>
      <c r="AT135" s="416">
        <f t="shared" si="6"/>
        <v>360</v>
      </c>
      <c r="AU135" s="417"/>
    </row>
    <row r="136" hidden="1">
      <c r="A136" s="88" t="str">
        <f>Master!A139</f>
        <v>VART18033</v>
      </c>
      <c r="B136" s="88" t="str">
        <f>Master!B139</f>
        <v>INVVART1811017a</v>
      </c>
      <c r="C136" s="522">
        <f>Master!C139</f>
        <v>43438</v>
      </c>
      <c r="D136" s="88">
        <f>Master!D139</f>
        <v>35</v>
      </c>
      <c r="E136" s="406">
        <f>Master!E139</f>
        <v>166</v>
      </c>
      <c r="F136" s="406">
        <f>Master!F139</f>
        <v>5810</v>
      </c>
      <c r="G136" s="88" t="str">
        <f>Master!G139</f>
        <v/>
      </c>
      <c r="H136" s="88" t="str">
        <f>Master!H139</f>
        <v/>
      </c>
      <c r="I136" s="88" t="str">
        <f>Master!I139</f>
        <v/>
      </c>
      <c r="J136" s="88" t="str">
        <f>Master!J139</f>
        <v>ARTELIER PTE LTD</v>
      </c>
      <c r="K136" s="88" t="str">
        <f>Master!K139</f>
        <v>ARTELIER PTE LTD</v>
      </c>
      <c r="L136" s="88" t="str">
        <f>Master!L139</f>
        <v>SHAWN</v>
      </c>
      <c r="M136" s="88" t="str">
        <f>Master!M139</f>
        <v>Yishun Primary</v>
      </c>
      <c r="N136" s="88" t="str">
        <f>Master!N139</f>
        <v>NORTH</v>
      </c>
      <c r="O136" s="88" t="str">
        <f>Master!O139</f>
        <v>Digital Manga</v>
      </c>
      <c r="P136" s="88" t="str">
        <f>Master!P139</f>
        <v>PER PAX</v>
      </c>
      <c r="Q136" s="88" t="str">
        <f>Master!Q139</f>
        <v>$180 per hr</v>
      </c>
      <c r="R136" s="406" t="str">
        <f>Master!R139</f>
        <v>SEP</v>
      </c>
      <c r="S136" s="406">
        <f>Master!S139</f>
        <v>5810</v>
      </c>
      <c r="T136" s="406" t="str">
        <f>Master!T139</f>
        <v/>
      </c>
      <c r="U136" s="406" t="str">
        <f>Master!U139</f>
        <v/>
      </c>
      <c r="V136" s="406" t="str">
        <f>Master!V139</f>
        <v/>
      </c>
      <c r="W136" s="406" t="str">
        <f>Master!W139</f>
        <v/>
      </c>
      <c r="X136" s="406" t="str">
        <f>Master!X139</f>
        <v/>
      </c>
      <c r="Y136" s="406" t="str">
        <f>Master!Y139</f>
        <v/>
      </c>
      <c r="Z136" s="406" t="str">
        <f>Master!Z139</f>
        <v/>
      </c>
      <c r="AA136" s="406" t="str">
        <f>Master!AA139</f>
        <v/>
      </c>
      <c r="AB136" s="406" t="str">
        <f>Master!AB139</f>
        <v/>
      </c>
      <c r="AC136" s="406">
        <f>Master!AC139</f>
        <v>1936</v>
      </c>
      <c r="AD136" s="406" t="str">
        <f>Master!AD139</f>
        <v/>
      </c>
      <c r="AE136" s="406">
        <f>Master!AE139</f>
        <v>1938</v>
      </c>
      <c r="AF136" s="406">
        <f>Master!AF139</f>
        <v>1936</v>
      </c>
      <c r="AG136" s="406" t="str">
        <f>Master!AG139</f>
        <v/>
      </c>
      <c r="AH136" s="88">
        <f>Master!AH139</f>
        <v>5003485115</v>
      </c>
      <c r="AI136" s="88" t="str">
        <f>Master!AI139</f>
        <v>13.12.18</v>
      </c>
      <c r="AJ136" s="406">
        <f>Master!AJ139</f>
        <v>5810</v>
      </c>
      <c r="AK136" s="406">
        <f>Master!AK139</f>
        <v>0</v>
      </c>
      <c r="AL136" s="88" t="str">
        <f>Master!AL139</f>
        <v/>
      </c>
      <c r="AM136" s="416">
        <f>815+130+700</f>
        <v>1645</v>
      </c>
      <c r="AN136" s="416"/>
      <c r="AO136" s="416"/>
      <c r="AP136" s="416"/>
      <c r="AQ136" s="416"/>
      <c r="AR136" s="416">
        <f t="shared" si="4"/>
        <v>1645</v>
      </c>
      <c r="AS136" s="417">
        <f t="shared" si="5"/>
        <v>0.2831325301</v>
      </c>
      <c r="AT136" s="416">
        <f t="shared" si="6"/>
        <v>4165</v>
      </c>
      <c r="AU136" s="417"/>
    </row>
    <row r="137" hidden="1">
      <c r="A137" s="88" t="str">
        <f>Master!A140</f>
        <v>VART18034</v>
      </c>
      <c r="B137" s="88" t="str">
        <f>Master!B140</f>
        <v>INVVART1811011</v>
      </c>
      <c r="C137" s="414">
        <f>Master!C140</f>
        <v>43413</v>
      </c>
      <c r="D137" s="88">
        <f>Master!D140</f>
        <v>1</v>
      </c>
      <c r="E137" s="406">
        <f>Master!E140</f>
        <v>5990</v>
      </c>
      <c r="F137" s="406">
        <f>Master!F140</f>
        <v>5990</v>
      </c>
      <c r="G137" s="88" t="str">
        <f>Master!G140</f>
        <v/>
      </c>
      <c r="H137" s="88" t="str">
        <f>Master!H140</f>
        <v/>
      </c>
      <c r="I137" s="88" t="str">
        <f>Master!I140</f>
        <v/>
      </c>
      <c r="J137" s="88" t="str">
        <f>Master!J140</f>
        <v>ARTELIER PTE LTD</v>
      </c>
      <c r="K137" s="88" t="str">
        <f>Master!K140</f>
        <v>ARTELIER PTE LTD</v>
      </c>
      <c r="L137" s="88" t="str">
        <f>Master!L140</f>
        <v>TERENCE</v>
      </c>
      <c r="M137" s="88" t="str">
        <f>Master!M140</f>
        <v>DUNMAN HIGH</v>
      </c>
      <c r="N137" s="88" t="str">
        <f>Master!N140</f>
        <v>EAST</v>
      </c>
      <c r="O137" s="88" t="str">
        <f>Master!O140</f>
        <v>Wire Sculpture</v>
      </c>
      <c r="P137" s="88" t="str">
        <f>Master!P140</f>
        <v>PACKAGE - HR</v>
      </c>
      <c r="Q137" s="88" t="str">
        <f>Master!Q140</f>
        <v/>
      </c>
      <c r="R137" s="406" t="str">
        <f>Master!R140</f>
        <v/>
      </c>
      <c r="S137" s="406">
        <f>Master!S140</f>
        <v>5990</v>
      </c>
      <c r="T137" s="406" t="str">
        <f>Master!T140</f>
        <v/>
      </c>
      <c r="U137" s="406" t="str">
        <f>Master!U140</f>
        <v/>
      </c>
      <c r="V137" s="406" t="str">
        <f>Master!V140</f>
        <v/>
      </c>
      <c r="W137" s="406" t="str">
        <f>Master!W140</f>
        <v/>
      </c>
      <c r="X137" s="406" t="str">
        <f>Master!X140</f>
        <v/>
      </c>
      <c r="Y137" s="406" t="str">
        <f>Master!Y140</f>
        <v/>
      </c>
      <c r="Z137" s="406" t="str">
        <f>Master!Z140</f>
        <v/>
      </c>
      <c r="AA137" s="406" t="str">
        <f>Master!AA140</f>
        <v/>
      </c>
      <c r="AB137" s="406" t="str">
        <f>Master!AB140</f>
        <v/>
      </c>
      <c r="AC137" s="406" t="str">
        <f>Master!AC140</f>
        <v/>
      </c>
      <c r="AD137" s="406" t="str">
        <f>Master!AD140</f>
        <v/>
      </c>
      <c r="AE137" s="406">
        <f>Master!AE140</f>
        <v>5990</v>
      </c>
      <c r="AF137" s="406" t="str">
        <f>Master!AF140</f>
        <v/>
      </c>
      <c r="AG137" s="406" t="str">
        <f>Master!AG140</f>
        <v/>
      </c>
      <c r="AH137" s="88">
        <f>Master!AH140</f>
        <v>5003477887</v>
      </c>
      <c r="AI137" s="88" t="str">
        <f>Master!AI140</f>
        <v>04.12.18</v>
      </c>
      <c r="AJ137" s="406">
        <f>Master!AJ140</f>
        <v>5990</v>
      </c>
      <c r="AK137" s="406">
        <f>Master!AK140</f>
        <v>0</v>
      </c>
      <c r="AL137" s="88" t="str">
        <f>Master!AL140</f>
        <v/>
      </c>
      <c r="AM137" s="416">
        <v>1680.0</v>
      </c>
      <c r="AN137" s="416"/>
      <c r="AO137" s="416"/>
      <c r="AP137" s="416"/>
      <c r="AQ137" s="416"/>
      <c r="AR137" s="416">
        <f t="shared" si="4"/>
        <v>1680</v>
      </c>
      <c r="AS137" s="417">
        <f t="shared" si="5"/>
        <v>0.2804674457</v>
      </c>
      <c r="AT137" s="416">
        <f t="shared" si="6"/>
        <v>4310</v>
      </c>
      <c r="AU137" s="417"/>
    </row>
    <row r="138" hidden="1">
      <c r="A138" s="88" t="str">
        <f>Master!A141</f>
        <v>VART18035</v>
      </c>
      <c r="B138" s="88" t="str">
        <f>Master!B141</f>
        <v>INVVART18110006</v>
      </c>
      <c r="C138" s="522">
        <f>Master!C141</f>
        <v>43771</v>
      </c>
      <c r="D138" s="88">
        <f>Master!D141</f>
        <v>18</v>
      </c>
      <c r="E138" s="406">
        <f>Master!E141</f>
        <v>250</v>
      </c>
      <c r="F138" s="406">
        <f>Master!F141</f>
        <v>4500</v>
      </c>
      <c r="G138" s="88" t="str">
        <f>Master!G141</f>
        <v>Y</v>
      </c>
      <c r="H138" s="88" t="str">
        <f>Master!H141</f>
        <v/>
      </c>
      <c r="I138" s="88" t="str">
        <f>Master!I141</f>
        <v/>
      </c>
      <c r="J138" s="88" t="str">
        <f>Master!J141</f>
        <v>ARTELIER PTE LTD</v>
      </c>
      <c r="K138" s="88" t="str">
        <f>Master!K141</f>
        <v>ARTELIER PTE LTD</v>
      </c>
      <c r="L138" s="88" t="str">
        <f>Master!L141</f>
        <v>RAMESH</v>
      </c>
      <c r="M138" s="88" t="str">
        <f>Master!M141</f>
        <v>Fuchun Sec</v>
      </c>
      <c r="N138" s="88" t="str">
        <f>Master!N141</f>
        <v>NORTH</v>
      </c>
      <c r="O138" s="88" t="str">
        <f>Master!O141</f>
        <v>Culinary Elective Module (Pastry)</v>
      </c>
      <c r="P138" s="88" t="str">
        <f>Master!P141</f>
        <v>PER PAX</v>
      </c>
      <c r="Q138" s="536" t="str">
        <f>Master!Q141</f>
        <v>250 Per Pax</v>
      </c>
      <c r="R138" s="406" t="str">
        <f>Master!R141</f>
        <v>SEP</v>
      </c>
      <c r="S138" s="406">
        <f>Master!S141</f>
        <v>4500</v>
      </c>
      <c r="T138" s="406" t="str">
        <f>Master!T141</f>
        <v/>
      </c>
      <c r="U138" s="406" t="str">
        <f>Master!U141</f>
        <v/>
      </c>
      <c r="V138" s="406" t="str">
        <f>Master!V141</f>
        <v/>
      </c>
      <c r="W138" s="406" t="str">
        <f>Master!W141</f>
        <v/>
      </c>
      <c r="X138" s="406" t="str">
        <f>Master!X141</f>
        <v/>
      </c>
      <c r="Y138" s="406" t="str">
        <f>Master!Y141</f>
        <v/>
      </c>
      <c r="Z138" s="406" t="str">
        <f>Master!Z141</f>
        <v/>
      </c>
      <c r="AA138" s="406" t="str">
        <f>Master!AA141</f>
        <v/>
      </c>
      <c r="AB138" s="406" t="str">
        <f>Master!AB141</f>
        <v/>
      </c>
      <c r="AC138" s="406" t="str">
        <f>Master!AC141</f>
        <v/>
      </c>
      <c r="AD138" s="406" t="str">
        <f>Master!AD141</f>
        <v/>
      </c>
      <c r="AE138" s="406">
        <f>Master!AE141</f>
        <v>4500</v>
      </c>
      <c r="AF138" s="406" t="str">
        <f>Master!AF141</f>
        <v/>
      </c>
      <c r="AG138" s="406" t="str">
        <f>Master!AG141</f>
        <v/>
      </c>
      <c r="AH138" s="88">
        <f>Master!AH141</f>
        <v>5003473609</v>
      </c>
      <c r="AI138" s="88" t="str">
        <f>Master!AI141</f>
        <v>27.11.18</v>
      </c>
      <c r="AJ138" s="406">
        <f>Master!AJ141</f>
        <v>4500</v>
      </c>
      <c r="AK138" s="406">
        <f>Master!AK141</f>
        <v>0</v>
      </c>
      <c r="AL138" s="88" t="str">
        <f>Master!AL141</f>
        <v/>
      </c>
      <c r="AM138" s="416"/>
      <c r="AN138" s="416">
        <v>570.0</v>
      </c>
      <c r="AO138" s="416">
        <v>192.6</v>
      </c>
      <c r="AP138" s="416"/>
      <c r="AQ138" s="416"/>
      <c r="AR138" s="416">
        <f t="shared" si="4"/>
        <v>762.6</v>
      </c>
      <c r="AS138" s="417">
        <f t="shared" si="5"/>
        <v>0.1694666667</v>
      </c>
      <c r="AT138" s="416">
        <f t="shared" si="6"/>
        <v>3737.4</v>
      </c>
      <c r="AU138" s="417"/>
    </row>
    <row r="139" hidden="1">
      <c r="A139" s="88" t="str">
        <f>Master!A142</f>
        <v>VART18036</v>
      </c>
      <c r="B139" s="88" t="str">
        <f>Master!B142</f>
        <v>INVVART1801101</v>
      </c>
      <c r="C139" s="537">
        <f>Master!C142</f>
        <v>43405</v>
      </c>
      <c r="D139" s="88">
        <f>Master!D142</f>
        <v>278</v>
      </c>
      <c r="E139" s="406">
        <f>Master!E142</f>
        <v>20</v>
      </c>
      <c r="F139" s="406">
        <f>Master!F142</f>
        <v>5560</v>
      </c>
      <c r="G139" s="88" t="str">
        <f>Master!G142</f>
        <v/>
      </c>
      <c r="H139" s="88" t="str">
        <f>Master!H142</f>
        <v/>
      </c>
      <c r="I139" s="88" t="str">
        <f>Master!I142</f>
        <v/>
      </c>
      <c r="J139" s="88" t="str">
        <f>Master!J142</f>
        <v>ARTELIER PTE LTD</v>
      </c>
      <c r="K139" s="88" t="str">
        <f>Master!K142</f>
        <v>ARTELIER PTE LTD</v>
      </c>
      <c r="L139" s="88" t="str">
        <f>Master!L142</f>
        <v>MARTIN LOCK</v>
      </c>
      <c r="M139" s="88" t="str">
        <f>Master!M142</f>
        <v>Canberra Sec</v>
      </c>
      <c r="N139" s="88" t="str">
        <f>Master!N142</f>
        <v>NORTH</v>
      </c>
      <c r="O139" s="88" t="str">
        <f>Master!O142</f>
        <v>Wire Art</v>
      </c>
      <c r="P139" s="88" t="str">
        <f>Master!P142</f>
        <v>PER PAX</v>
      </c>
      <c r="Q139" s="88" t="str">
        <f>Master!Q142</f>
        <v/>
      </c>
      <c r="R139" s="406" t="str">
        <f>Master!R142</f>
        <v>OCT</v>
      </c>
      <c r="S139" s="406">
        <f>Master!S142</f>
        <v>5560</v>
      </c>
      <c r="T139" s="406" t="str">
        <f>Master!T142</f>
        <v/>
      </c>
      <c r="U139" s="406" t="str">
        <f>Master!U142</f>
        <v/>
      </c>
      <c r="V139" s="406" t="str">
        <f>Master!V142</f>
        <v/>
      </c>
      <c r="W139" s="406" t="str">
        <f>Master!W142</f>
        <v/>
      </c>
      <c r="X139" s="406" t="str">
        <f>Master!X142</f>
        <v/>
      </c>
      <c r="Y139" s="406" t="str">
        <f>Master!Y142</f>
        <v/>
      </c>
      <c r="Z139" s="406" t="str">
        <f>Master!Z142</f>
        <v/>
      </c>
      <c r="AA139" s="406" t="str">
        <f>Master!AA142</f>
        <v/>
      </c>
      <c r="AB139" s="406" t="str">
        <f>Master!AB142</f>
        <v/>
      </c>
      <c r="AC139" s="406" t="str">
        <f>Master!AC142</f>
        <v/>
      </c>
      <c r="AD139" s="406" t="str">
        <f>Master!AD142</f>
        <v/>
      </c>
      <c r="AE139" s="406">
        <f>Master!AE142</f>
        <v>5560</v>
      </c>
      <c r="AF139" s="406" t="str">
        <f>Master!AF142</f>
        <v/>
      </c>
      <c r="AG139" s="406" t="str">
        <f>Master!AG142</f>
        <v/>
      </c>
      <c r="AH139" s="88">
        <f>Master!AH142</f>
        <v>5003473609</v>
      </c>
      <c r="AI139" s="88" t="str">
        <f>Master!AI142</f>
        <v>27.11.18</v>
      </c>
      <c r="AJ139" s="406">
        <f>Master!AJ142</f>
        <v>5560</v>
      </c>
      <c r="AK139" s="406">
        <f>Master!AK142</f>
        <v>0</v>
      </c>
      <c r="AL139" s="88" t="str">
        <f>Master!AL142</f>
        <v/>
      </c>
      <c r="AM139" s="416">
        <f>1801.25+67.5</f>
        <v>1868.75</v>
      </c>
      <c r="AN139" s="416"/>
      <c r="AO139" s="416"/>
      <c r="AP139" s="416"/>
      <c r="AQ139" s="416"/>
      <c r="AR139" s="416">
        <f t="shared" si="4"/>
        <v>1868.75</v>
      </c>
      <c r="AS139" s="417">
        <f t="shared" si="5"/>
        <v>0.3361061151</v>
      </c>
      <c r="AT139" s="416">
        <f t="shared" si="6"/>
        <v>3691.25</v>
      </c>
      <c r="AU139" s="417"/>
    </row>
    <row r="140" hidden="1">
      <c r="A140" s="88" t="str">
        <f>Master!A143</f>
        <v>VART18037</v>
      </c>
      <c r="B140" s="88" t="str">
        <f>Master!B143</f>
        <v>INVVART1811019</v>
      </c>
      <c r="C140" s="89">
        <f>Master!C143</f>
        <v>43438</v>
      </c>
      <c r="D140" s="88">
        <f>Master!D143</f>
        <v>1</v>
      </c>
      <c r="E140" s="406">
        <f>Master!E143</f>
        <v>4760</v>
      </c>
      <c r="F140" s="406">
        <f>Master!F143</f>
        <v>4760</v>
      </c>
      <c r="G140" s="88" t="str">
        <f>Master!G143</f>
        <v/>
      </c>
      <c r="H140" s="88" t="str">
        <f>Master!H143</f>
        <v/>
      </c>
      <c r="I140" s="88" t="str">
        <f>Master!I143</f>
        <v/>
      </c>
      <c r="J140" s="88" t="str">
        <f>Master!J143</f>
        <v>ARTELIER PTE LTD</v>
      </c>
      <c r="K140" s="88" t="str">
        <f>Master!K143</f>
        <v>ARTELIER PTE LTD</v>
      </c>
      <c r="L140" s="88" t="str">
        <f>Master!L143</f>
        <v>NORISMAN</v>
      </c>
      <c r="M140" s="88" t="str">
        <f>Master!M143</f>
        <v>ITE Central</v>
      </c>
      <c r="N140" s="88" t="str">
        <f>Master!N143</f>
        <v>NORTH</v>
      </c>
      <c r="O140" s="88" t="str">
        <f>Master!O143</f>
        <v>CLAY ART PROGRAM</v>
      </c>
      <c r="P140" s="88" t="str">
        <f>Master!P143</f>
        <v>PER PAX</v>
      </c>
      <c r="Q140" s="88" t="str">
        <f>Master!Q143</f>
        <v/>
      </c>
      <c r="R140" s="406" t="str">
        <f>Master!R143</f>
        <v>JUL</v>
      </c>
      <c r="S140" s="406">
        <f>Master!S143</f>
        <v>4760</v>
      </c>
      <c r="T140" s="406" t="str">
        <f>Master!T143</f>
        <v/>
      </c>
      <c r="U140" s="406" t="str">
        <f>Master!U143</f>
        <v/>
      </c>
      <c r="V140" s="406" t="str">
        <f>Master!V143</f>
        <v/>
      </c>
      <c r="W140" s="406" t="str">
        <f>Master!W143</f>
        <v/>
      </c>
      <c r="X140" s="406" t="str">
        <f>Master!X143</f>
        <v/>
      </c>
      <c r="Y140" s="406" t="str">
        <f>Master!Y143</f>
        <v/>
      </c>
      <c r="Z140" s="406" t="str">
        <f>Master!Z143</f>
        <v/>
      </c>
      <c r="AA140" s="406" t="str">
        <f>Master!AA143</f>
        <v/>
      </c>
      <c r="AB140" s="406" t="str">
        <f>Master!AB143</f>
        <v/>
      </c>
      <c r="AC140" s="406" t="str">
        <f>Master!AC143</f>
        <v/>
      </c>
      <c r="AD140" s="406" t="str">
        <f>Master!AD143</f>
        <v/>
      </c>
      <c r="AE140" s="406" t="str">
        <f>Master!AE143</f>
        <v/>
      </c>
      <c r="AF140" s="406">
        <f>Master!AF143</f>
        <v>4760</v>
      </c>
      <c r="AG140" s="406" t="str">
        <f>Master!AG143</f>
        <v/>
      </c>
      <c r="AH140" s="88">
        <f>Master!AH143</f>
        <v>4400186686</v>
      </c>
      <c r="AI140" s="88" t="str">
        <f>Master!AI143</f>
        <v>21.12.18</v>
      </c>
      <c r="AJ140" s="406">
        <f>Master!AJ143</f>
        <v>4760</v>
      </c>
      <c r="AK140" s="406">
        <f>Master!AK143</f>
        <v>0</v>
      </c>
      <c r="AL140" s="88" t="str">
        <f>Master!AL143</f>
        <v/>
      </c>
      <c r="AM140" s="416">
        <v>520.0</v>
      </c>
      <c r="AN140" s="416"/>
      <c r="AO140" s="416"/>
      <c r="AP140" s="416"/>
      <c r="AQ140" s="416"/>
      <c r="AR140" s="416">
        <f t="shared" si="4"/>
        <v>520</v>
      </c>
      <c r="AS140" s="417">
        <f t="shared" si="5"/>
        <v>0.1092436975</v>
      </c>
      <c r="AT140" s="416">
        <f t="shared" si="6"/>
        <v>4240</v>
      </c>
      <c r="AU140" s="417"/>
    </row>
    <row r="141" hidden="1">
      <c r="A141" s="88" t="str">
        <f>Master!A144</f>
        <v>VART18038</v>
      </c>
      <c r="B141" s="88" t="str">
        <f>Master!B144</f>
        <v>INVVART1809001(1)</v>
      </c>
      <c r="C141" s="88" t="str">
        <f>Master!C144</f>
        <v>28th Sept 2018</v>
      </c>
      <c r="D141" s="88" t="str">
        <f>Master!D144</f>
        <v/>
      </c>
      <c r="E141" s="406" t="str">
        <f>Master!E144</f>
        <v/>
      </c>
      <c r="F141" s="406">
        <f>Master!F144</f>
        <v>0</v>
      </c>
      <c r="G141" s="88" t="str">
        <f>Master!G144</f>
        <v>Y</v>
      </c>
      <c r="H141" s="88" t="str">
        <f>Master!H144</f>
        <v/>
      </c>
      <c r="I141" s="88" t="str">
        <f>Master!I144</f>
        <v/>
      </c>
      <c r="J141" s="88" t="str">
        <f>Master!J144</f>
        <v>ARTELIER PTE LTD</v>
      </c>
      <c r="K141" s="88" t="str">
        <f>Master!K144</f>
        <v>ARTELIER PTE LTD</v>
      </c>
      <c r="L141" s="88" t="str">
        <f>Master!L144</f>
        <v>RAMESH</v>
      </c>
      <c r="M141" s="88" t="str">
        <f>Master!M144</f>
        <v>Gan Eng Seng School</v>
      </c>
      <c r="N141" s="88" t="str">
        <f>Master!N144</f>
        <v>SOUTH</v>
      </c>
      <c r="O141" s="88" t="str">
        <f>Master!O144</f>
        <v>Art Framings (2 pieces)</v>
      </c>
      <c r="P141" s="88" t="str">
        <f>Master!P144</f>
        <v>PACKAGE - PAX</v>
      </c>
      <c r="Q141" s="88" t="str">
        <f>Master!Q144</f>
        <v/>
      </c>
      <c r="R141" s="406" t="str">
        <f>Master!R144</f>
        <v>SEP</v>
      </c>
      <c r="S141" s="406">
        <f>Master!S144</f>
        <v>0</v>
      </c>
      <c r="T141" s="406" t="str">
        <f>Master!T144</f>
        <v/>
      </c>
      <c r="U141" s="406" t="str">
        <f>Master!U144</f>
        <v/>
      </c>
      <c r="V141" s="406" t="str">
        <f>Master!V144</f>
        <v/>
      </c>
      <c r="W141" s="406" t="str">
        <f>Master!W144</f>
        <v/>
      </c>
      <c r="X141" s="406" t="str">
        <f>Master!X144</f>
        <v/>
      </c>
      <c r="Y141" s="406" t="str">
        <f>Master!Y144</f>
        <v/>
      </c>
      <c r="Z141" s="406" t="str">
        <f>Master!Z144</f>
        <v/>
      </c>
      <c r="AA141" s="406" t="str">
        <f>Master!AA144</f>
        <v/>
      </c>
      <c r="AB141" s="406" t="str">
        <f>Master!AB144</f>
        <v/>
      </c>
      <c r="AC141" s="406" t="str">
        <f>Master!AC144</f>
        <v/>
      </c>
      <c r="AD141" s="406" t="str">
        <f>Master!AD144</f>
        <v/>
      </c>
      <c r="AE141" s="406" t="str">
        <f>Master!AE144</f>
        <v/>
      </c>
      <c r="AF141" s="406" t="str">
        <f>Master!AF144</f>
        <v/>
      </c>
      <c r="AG141" s="406" t="str">
        <f>Master!AG144</f>
        <v/>
      </c>
      <c r="AH141" s="88" t="str">
        <f>Master!AH144</f>
        <v/>
      </c>
      <c r="AI141" s="414" t="str">
        <f>Master!AI144</f>
        <v/>
      </c>
      <c r="AJ141" s="406" t="str">
        <f>Master!AJ144</f>
        <v/>
      </c>
      <c r="AK141" s="406">
        <f>Master!AK144</f>
        <v>0</v>
      </c>
      <c r="AL141" s="88" t="str">
        <f>Master!AL144</f>
        <v/>
      </c>
      <c r="AM141" s="416"/>
      <c r="AN141" s="416"/>
      <c r="AO141" s="416"/>
      <c r="AP141" s="416"/>
      <c r="AQ141" s="416"/>
      <c r="AR141" s="416">
        <f t="shared" si="4"/>
        <v>0</v>
      </c>
      <c r="AS141" s="417" t="str">
        <f t="shared" si="5"/>
        <v>#DIV/0!</v>
      </c>
      <c r="AT141" s="416">
        <f t="shared" si="6"/>
        <v>0</v>
      </c>
      <c r="AU141" s="417"/>
    </row>
    <row r="142" hidden="1">
      <c r="A142" s="88" t="str">
        <f>Master!A145</f>
        <v>VART18039</v>
      </c>
      <c r="B142" s="88" t="str">
        <f>Master!B145</f>
        <v>INVVART1811012</v>
      </c>
      <c r="C142" s="88" t="str">
        <f>Master!C145</f>
        <v>12th Nov 2018</v>
      </c>
      <c r="D142" s="88">
        <f>Master!D145</f>
        <v>1</v>
      </c>
      <c r="E142" s="406">
        <f>Master!E145</f>
        <v>7000</v>
      </c>
      <c r="F142" s="406">
        <f>Master!F145</f>
        <v>7000</v>
      </c>
      <c r="G142" s="88" t="str">
        <f>Master!G145</f>
        <v>Y</v>
      </c>
      <c r="H142" s="88" t="str">
        <f>Master!H145</f>
        <v/>
      </c>
      <c r="I142" s="88" t="str">
        <f>Master!I145</f>
        <v/>
      </c>
      <c r="J142" s="88" t="str">
        <f>Master!J145</f>
        <v>ARTELIER PTE LTD</v>
      </c>
      <c r="K142" s="88" t="str">
        <f>Master!K145</f>
        <v>ARTELIER PTE LTD</v>
      </c>
      <c r="L142" s="88" t="str">
        <f>Master!L145</f>
        <v>IZWAN</v>
      </c>
      <c r="M142" s="88" t="str">
        <f>Master!M145</f>
        <v>Greenridge Secondary School</v>
      </c>
      <c r="N142" s="88" t="str">
        <f>Master!N145</f>
        <v>WEST</v>
      </c>
      <c r="O142" s="88" t="str">
        <f>Master!O145</f>
        <v>Ceramic Art Learning Journey to Dragon Kiln</v>
      </c>
      <c r="P142" s="88" t="str">
        <f>Master!P145</f>
        <v>PACKAGE - PAX</v>
      </c>
      <c r="Q142" s="88" t="str">
        <f>Master!Q145</f>
        <v/>
      </c>
      <c r="R142" s="406" t="str">
        <f>Master!R145</f>
        <v>SEP</v>
      </c>
      <c r="S142" s="406">
        <f>Master!S145</f>
        <v>7000</v>
      </c>
      <c r="T142" s="406" t="str">
        <f>Master!T145</f>
        <v/>
      </c>
      <c r="U142" s="406" t="str">
        <f>Master!U145</f>
        <v/>
      </c>
      <c r="V142" s="406" t="str">
        <f>Master!V145</f>
        <v/>
      </c>
      <c r="W142" s="406" t="str">
        <f>Master!W145</f>
        <v/>
      </c>
      <c r="X142" s="406" t="str">
        <f>Master!X145</f>
        <v/>
      </c>
      <c r="Y142" s="406" t="str">
        <f>Master!Y145</f>
        <v/>
      </c>
      <c r="Z142" s="406" t="str">
        <f>Master!Z145</f>
        <v/>
      </c>
      <c r="AA142" s="406" t="str">
        <f>Master!AA145</f>
        <v/>
      </c>
      <c r="AB142" s="406" t="str">
        <f>Master!AB145</f>
        <v/>
      </c>
      <c r="AC142" s="406" t="str">
        <f>Master!AC145</f>
        <v/>
      </c>
      <c r="AD142" s="406" t="str">
        <f>Master!AD145</f>
        <v/>
      </c>
      <c r="AE142" s="406">
        <f>Master!AE145</f>
        <v>7000</v>
      </c>
      <c r="AF142" s="406" t="str">
        <f>Master!AF145</f>
        <v/>
      </c>
      <c r="AG142" s="406" t="str">
        <f>Master!AG145</f>
        <v/>
      </c>
      <c r="AH142" s="88">
        <f>Master!AH145</f>
        <v>5003479897</v>
      </c>
      <c r="AI142" s="88" t="str">
        <f>Master!AI145</f>
        <v>07.12.18</v>
      </c>
      <c r="AJ142" s="406">
        <f>Master!AJ145</f>
        <v>7000</v>
      </c>
      <c r="AK142" s="406">
        <f>Master!AK145</f>
        <v>0</v>
      </c>
      <c r="AL142" s="88" t="str">
        <f>Master!AL145</f>
        <v/>
      </c>
      <c r="AM142" s="416">
        <v>1074.0</v>
      </c>
      <c r="AN142" s="416"/>
      <c r="AO142" s="416"/>
      <c r="AP142" s="416">
        <v>975.0</v>
      </c>
      <c r="AQ142" s="416"/>
      <c r="AR142" s="416">
        <f t="shared" si="4"/>
        <v>2049</v>
      </c>
      <c r="AS142" s="417">
        <f t="shared" si="5"/>
        <v>0.2927142857</v>
      </c>
      <c r="AT142" s="416">
        <f t="shared" si="6"/>
        <v>4951</v>
      </c>
      <c r="AU142" s="417"/>
    </row>
    <row r="143" hidden="1">
      <c r="A143" s="88" t="str">
        <f>Master!A146</f>
        <v>VART18040</v>
      </c>
      <c r="B143" s="88" t="str">
        <f>Master!B146</f>
        <v>INVVART18011002</v>
      </c>
      <c r="C143" s="88" t="str">
        <f>Master!C146</f>
        <v>1st Nov</v>
      </c>
      <c r="D143" s="88">
        <f>Master!D146</f>
        <v>1</v>
      </c>
      <c r="E143" s="406">
        <f>Master!E146</f>
        <v>1920</v>
      </c>
      <c r="F143" s="406">
        <f>Master!F146</f>
        <v>1920</v>
      </c>
      <c r="G143" s="88" t="str">
        <f>Master!G146</f>
        <v>Y</v>
      </c>
      <c r="H143" s="88" t="str">
        <f>Master!H146</f>
        <v/>
      </c>
      <c r="I143" s="88" t="str">
        <f>Master!I146</f>
        <v/>
      </c>
      <c r="J143" s="88" t="str">
        <f>Master!J146</f>
        <v>ARTELIER PTE LTD</v>
      </c>
      <c r="K143" s="88" t="str">
        <f>Master!K146</f>
        <v>ARTELIER PTE LTD</v>
      </c>
      <c r="L143" s="88" t="str">
        <f>Master!L146</f>
        <v>MARTIN LOCK</v>
      </c>
      <c r="M143" s="88" t="str">
        <f>Master!M146</f>
        <v>Admiralty Pr</v>
      </c>
      <c r="N143" s="88" t="str">
        <f>Master!N146</f>
        <v>NORTH</v>
      </c>
      <c r="O143" s="88" t="str">
        <f>Master!O146</f>
        <v>Upcycling Art</v>
      </c>
      <c r="P143" s="88" t="str">
        <f>Master!P146</f>
        <v>PACKAGE - HR</v>
      </c>
      <c r="Q143" s="88" t="str">
        <f>Master!Q146</f>
        <v/>
      </c>
      <c r="R143" s="406" t="str">
        <f>Master!R146</f>
        <v>SEP</v>
      </c>
      <c r="S143" s="406">
        <f>Master!S146</f>
        <v>1920</v>
      </c>
      <c r="T143" s="406" t="str">
        <f>Master!T146</f>
        <v/>
      </c>
      <c r="U143" s="406" t="str">
        <f>Master!U146</f>
        <v/>
      </c>
      <c r="V143" s="406" t="str">
        <f>Master!V146</f>
        <v/>
      </c>
      <c r="W143" s="406" t="str">
        <f>Master!W146</f>
        <v/>
      </c>
      <c r="X143" s="406" t="str">
        <f>Master!X146</f>
        <v/>
      </c>
      <c r="Y143" s="406" t="str">
        <f>Master!Y146</f>
        <v/>
      </c>
      <c r="Z143" s="406" t="str">
        <f>Master!Z146</f>
        <v/>
      </c>
      <c r="AA143" s="406" t="str">
        <f>Master!AA146</f>
        <v/>
      </c>
      <c r="AB143" s="406" t="str">
        <f>Master!AB146</f>
        <v/>
      </c>
      <c r="AC143" s="406" t="str">
        <f>Master!AC146</f>
        <v/>
      </c>
      <c r="AD143" s="406" t="str">
        <f>Master!AD146</f>
        <v/>
      </c>
      <c r="AE143" s="406">
        <f>Master!AE146</f>
        <v>1920</v>
      </c>
      <c r="AF143" s="406" t="str">
        <f>Master!AF146</f>
        <v/>
      </c>
      <c r="AG143" s="406" t="str">
        <f>Master!AG146</f>
        <v/>
      </c>
      <c r="AH143" s="88">
        <f>Master!AH146</f>
        <v>5003473609</v>
      </c>
      <c r="AI143" s="88" t="str">
        <f>Master!AI146</f>
        <v>27.11.18</v>
      </c>
      <c r="AJ143" s="406">
        <f>Master!AJ146</f>
        <v>1920</v>
      </c>
      <c r="AK143" s="406">
        <f>Master!AK146</f>
        <v>0</v>
      </c>
      <c r="AL143" s="88" t="str">
        <f>Master!AL146</f>
        <v/>
      </c>
      <c r="AM143" s="416">
        <v>480.0</v>
      </c>
      <c r="AN143" s="416"/>
      <c r="AO143" s="416"/>
      <c r="AP143" s="416"/>
      <c r="AQ143" s="416"/>
      <c r="AR143" s="416">
        <f t="shared" si="4"/>
        <v>480</v>
      </c>
      <c r="AS143" s="417">
        <f t="shared" si="5"/>
        <v>0.25</v>
      </c>
      <c r="AT143" s="416">
        <f t="shared" si="6"/>
        <v>1440</v>
      </c>
      <c r="AU143" s="417"/>
    </row>
    <row r="144" hidden="1">
      <c r="A144" s="88" t="str">
        <f>Master!A147</f>
        <v>VART18041</v>
      </c>
      <c r="B144" s="88" t="str">
        <f>Master!B147</f>
        <v>INVVART18011003</v>
      </c>
      <c r="C144" s="88" t="str">
        <f>Master!C147</f>
        <v>1st Nov</v>
      </c>
      <c r="D144" s="88">
        <f>Master!D147</f>
        <v>1</v>
      </c>
      <c r="E144" s="406">
        <f>Master!E147</f>
        <v>3200</v>
      </c>
      <c r="F144" s="406">
        <f>Master!F147</f>
        <v>3200</v>
      </c>
      <c r="G144" s="88" t="str">
        <f>Master!G147</f>
        <v>Y</v>
      </c>
      <c r="H144" s="88" t="str">
        <f>Master!H147</f>
        <v/>
      </c>
      <c r="I144" s="88" t="str">
        <f>Master!I147</f>
        <v/>
      </c>
      <c r="J144" s="88" t="str">
        <f>Master!J147</f>
        <v>ARTELIER PTE LTD</v>
      </c>
      <c r="K144" s="88" t="str">
        <f>Master!K147</f>
        <v>ARTELIER PTE LTD</v>
      </c>
      <c r="L144" s="88" t="str">
        <f>Master!L147</f>
        <v>MARTIN LOCK</v>
      </c>
      <c r="M144" s="88" t="str">
        <f>Master!M147</f>
        <v>Serangoon Garden Sec</v>
      </c>
      <c r="N144" s="88" t="str">
        <f>Master!N147</f>
        <v>SOUTH</v>
      </c>
      <c r="O144" s="88" t="str">
        <f>Master!O147</f>
        <v>Wire Art &amp; Jumping Clay</v>
      </c>
      <c r="P144" s="88" t="str">
        <f>Master!P147</f>
        <v>PACKAGE - HR</v>
      </c>
      <c r="Q144" s="88" t="str">
        <f>Master!Q147</f>
        <v/>
      </c>
      <c r="R144" s="406" t="str">
        <f>Master!R147</f>
        <v>OCT</v>
      </c>
      <c r="S144" s="406">
        <f>Master!S147</f>
        <v>3200</v>
      </c>
      <c r="T144" s="406" t="str">
        <f>Master!T147</f>
        <v/>
      </c>
      <c r="U144" s="406" t="str">
        <f>Master!U147</f>
        <v/>
      </c>
      <c r="V144" s="406" t="str">
        <f>Master!V147</f>
        <v/>
      </c>
      <c r="W144" s="406" t="str">
        <f>Master!W147</f>
        <v/>
      </c>
      <c r="X144" s="406" t="str">
        <f>Master!X147</f>
        <v/>
      </c>
      <c r="Y144" s="406" t="str">
        <f>Master!Y147</f>
        <v/>
      </c>
      <c r="Z144" s="406" t="str">
        <f>Master!Z147</f>
        <v/>
      </c>
      <c r="AA144" s="406" t="str">
        <f>Master!AA147</f>
        <v/>
      </c>
      <c r="AB144" s="406" t="str">
        <f>Master!AB147</f>
        <v/>
      </c>
      <c r="AC144" s="406" t="str">
        <f>Master!AC147</f>
        <v/>
      </c>
      <c r="AD144" s="406" t="str">
        <f>Master!AD147</f>
        <v/>
      </c>
      <c r="AE144" s="406">
        <f>Master!AE147</f>
        <v>3200</v>
      </c>
      <c r="AF144" s="406" t="str">
        <f>Master!AF147</f>
        <v/>
      </c>
      <c r="AG144" s="406" t="str">
        <f>Master!AG147</f>
        <v/>
      </c>
      <c r="AH144" s="88">
        <f>Master!AH147</f>
        <v>5003473609</v>
      </c>
      <c r="AI144" s="88" t="str">
        <f>Master!AI147</f>
        <v>27.11.18</v>
      </c>
      <c r="AJ144" s="406">
        <f>Master!AJ147</f>
        <v>3200</v>
      </c>
      <c r="AK144" s="406">
        <f>Master!AK147</f>
        <v>0</v>
      </c>
      <c r="AL144" s="88" t="str">
        <f>Master!AL147</f>
        <v/>
      </c>
      <c r="AM144" s="416">
        <v>1236.9</v>
      </c>
      <c r="AN144" s="416"/>
      <c r="AO144" s="416"/>
      <c r="AP144" s="416">
        <v>12.5</v>
      </c>
      <c r="AQ144" s="416"/>
      <c r="AR144" s="416">
        <f t="shared" si="4"/>
        <v>1249.4</v>
      </c>
      <c r="AS144" s="417">
        <f t="shared" si="5"/>
        <v>0.3904375</v>
      </c>
      <c r="AT144" s="416">
        <f t="shared" si="6"/>
        <v>1950.6</v>
      </c>
      <c r="AU144" s="417"/>
    </row>
    <row r="145" hidden="1">
      <c r="A145" s="88" t="str">
        <f>Master!A148</f>
        <v>VART18042</v>
      </c>
      <c r="B145" s="88" t="str">
        <f>Master!B148</f>
        <v>INVVART18011004</v>
      </c>
      <c r="C145" s="414">
        <f>Master!C148</f>
        <v>43406</v>
      </c>
      <c r="D145" s="88">
        <f>Master!D148</f>
        <v>23</v>
      </c>
      <c r="E145" s="406">
        <f>Master!E148</f>
        <v>235</v>
      </c>
      <c r="F145" s="406">
        <f>Master!F148</f>
        <v>5405</v>
      </c>
      <c r="G145" s="88" t="str">
        <f>Master!G148</f>
        <v/>
      </c>
      <c r="H145" s="88" t="str">
        <f>Master!H148</f>
        <v/>
      </c>
      <c r="I145" s="88" t="str">
        <f>Master!I148</f>
        <v/>
      </c>
      <c r="J145" s="88" t="str">
        <f>Master!J148</f>
        <v>ARTELIER PTE LTD</v>
      </c>
      <c r="K145" s="88" t="str">
        <f>Master!K148</f>
        <v>ARTELIER PTE LTD</v>
      </c>
      <c r="L145" s="88" t="str">
        <f>Master!L148</f>
        <v>HARJINDER SINGH</v>
      </c>
      <c r="M145" s="88" t="str">
        <f>Master!M148</f>
        <v>Queenstown Secondary School</v>
      </c>
      <c r="N145" s="88" t="str">
        <f>Master!N148</f>
        <v>SOUTH</v>
      </c>
      <c r="O145" s="88" t="str">
        <f>Master!O148</f>
        <v>Queenstown EM-Essential Oils</v>
      </c>
      <c r="P145" s="88" t="str">
        <f>Master!P148</f>
        <v/>
      </c>
      <c r="Q145" s="88" t="str">
        <f>Master!Q148</f>
        <v/>
      </c>
      <c r="R145" s="406" t="str">
        <f>Master!R148</f>
        <v/>
      </c>
      <c r="S145" s="406">
        <f>Master!S148</f>
        <v>5405</v>
      </c>
      <c r="T145" s="406" t="str">
        <f>Master!T148</f>
        <v/>
      </c>
      <c r="U145" s="406" t="str">
        <f>Master!U148</f>
        <v/>
      </c>
      <c r="V145" s="406" t="str">
        <f>Master!V148</f>
        <v/>
      </c>
      <c r="W145" s="406" t="str">
        <f>Master!W148</f>
        <v/>
      </c>
      <c r="X145" s="406" t="str">
        <f>Master!X148</f>
        <v/>
      </c>
      <c r="Y145" s="406" t="str">
        <f>Master!Y148</f>
        <v/>
      </c>
      <c r="Z145" s="406" t="str">
        <f>Master!Z148</f>
        <v/>
      </c>
      <c r="AA145" s="406" t="str">
        <f>Master!AA148</f>
        <v/>
      </c>
      <c r="AB145" s="406" t="str">
        <f>Master!AB148</f>
        <v/>
      </c>
      <c r="AC145" s="406" t="str">
        <f>Master!AC148</f>
        <v/>
      </c>
      <c r="AD145" s="406" t="str">
        <f>Master!AD148</f>
        <v/>
      </c>
      <c r="AE145" s="406">
        <f>Master!AE148</f>
        <v>5405</v>
      </c>
      <c r="AF145" s="406" t="str">
        <f>Master!AF148</f>
        <v/>
      </c>
      <c r="AG145" s="406" t="str">
        <f>Master!AG148</f>
        <v/>
      </c>
      <c r="AH145" s="88">
        <f>Master!AH148</f>
        <v>5003473609</v>
      </c>
      <c r="AI145" s="88" t="str">
        <f>Master!AI148</f>
        <v>27.11.18</v>
      </c>
      <c r="AJ145" s="406">
        <f>Master!AJ148</f>
        <v>5405</v>
      </c>
      <c r="AK145" s="406">
        <f>Master!AK148</f>
        <v>0</v>
      </c>
      <c r="AL145" s="88" t="str">
        <f>Master!AL148</f>
        <v>ISMAN</v>
      </c>
      <c r="AM145" s="416">
        <v>1600.0</v>
      </c>
      <c r="AN145" s="416"/>
      <c r="AO145" s="416"/>
      <c r="AP145" s="416">
        <v>304.95</v>
      </c>
      <c r="AQ145" s="416"/>
      <c r="AR145" s="416">
        <f t="shared" si="4"/>
        <v>1904.95</v>
      </c>
      <c r="AS145" s="417">
        <f t="shared" si="5"/>
        <v>0.3524421832</v>
      </c>
      <c r="AT145" s="416">
        <f t="shared" si="6"/>
        <v>3500.05</v>
      </c>
      <c r="AU145" s="417"/>
    </row>
    <row r="146" hidden="1">
      <c r="A146" s="88" t="str">
        <f>Master!A149</f>
        <v>VART18043</v>
      </c>
      <c r="B146" s="88" t="str">
        <f>Master!B149</f>
        <v>INVVART1811005</v>
      </c>
      <c r="C146" s="89">
        <f>Master!C149</f>
        <v>43411</v>
      </c>
      <c r="D146" s="88">
        <f>Master!D149</f>
        <v>1</v>
      </c>
      <c r="E146" s="406">
        <f>Master!E149</f>
        <v>3920</v>
      </c>
      <c r="F146" s="406">
        <f>Master!F149</f>
        <v>3920</v>
      </c>
      <c r="G146" s="88" t="str">
        <f>Master!G149</f>
        <v/>
      </c>
      <c r="H146" s="88" t="str">
        <f>Master!H149</f>
        <v/>
      </c>
      <c r="I146" s="88" t="str">
        <f>Master!I149</f>
        <v/>
      </c>
      <c r="J146" s="88" t="str">
        <f>Master!J149</f>
        <v>ARTELIER PTE LTD</v>
      </c>
      <c r="K146" s="88" t="str">
        <f>Master!K149</f>
        <v>ARTELIER PTE LTD</v>
      </c>
      <c r="L146" s="88" t="str">
        <f>Master!L149</f>
        <v>HARJINDER SINGH</v>
      </c>
      <c r="M146" s="88" t="str">
        <f>Master!M149</f>
        <v>FIRST TOA PAYOH PRI</v>
      </c>
      <c r="N146" s="88" t="str">
        <f>Master!N149</f>
        <v/>
      </c>
      <c r="O146" s="88" t="str">
        <f>Master!O149</f>
        <v>AMIS Paper Qulling and Metal Tooling</v>
      </c>
      <c r="P146" s="88" t="str">
        <f>Master!P149</f>
        <v/>
      </c>
      <c r="Q146" s="88" t="str">
        <f>Master!Q149</f>
        <v/>
      </c>
      <c r="R146" s="406" t="str">
        <f>Master!R149</f>
        <v/>
      </c>
      <c r="S146" s="406">
        <f>Master!S149</f>
        <v>3920</v>
      </c>
      <c r="T146" s="406" t="str">
        <f>Master!T149</f>
        <v/>
      </c>
      <c r="U146" s="406" t="str">
        <f>Master!U149</f>
        <v/>
      </c>
      <c r="V146" s="406" t="str">
        <f>Master!V149</f>
        <v/>
      </c>
      <c r="W146" s="406" t="str">
        <f>Master!W149</f>
        <v/>
      </c>
      <c r="X146" s="406" t="str">
        <f>Master!X149</f>
        <v/>
      </c>
      <c r="Y146" s="406" t="str">
        <f>Master!Y149</f>
        <v/>
      </c>
      <c r="Z146" s="406" t="str">
        <f>Master!Z149</f>
        <v/>
      </c>
      <c r="AA146" s="406" t="str">
        <f>Master!AA149</f>
        <v/>
      </c>
      <c r="AB146" s="406" t="str">
        <f>Master!AB149</f>
        <v/>
      </c>
      <c r="AC146" s="406" t="str">
        <f>Master!AC149</f>
        <v/>
      </c>
      <c r="AD146" s="406" t="str">
        <f>Master!AD149</f>
        <v/>
      </c>
      <c r="AE146" s="406" t="str">
        <f>Master!AE149</f>
        <v/>
      </c>
      <c r="AF146" s="406">
        <f>Master!AF149</f>
        <v>3920</v>
      </c>
      <c r="AG146" s="406" t="str">
        <f>Master!AG149</f>
        <v/>
      </c>
      <c r="AH146" s="88">
        <f>Master!AH149</f>
        <v>5003477887</v>
      </c>
      <c r="AI146" s="88" t="str">
        <f>Master!AI149</f>
        <v>04.12.18</v>
      </c>
      <c r="AJ146" s="406">
        <f>Master!AJ149</f>
        <v>3920</v>
      </c>
      <c r="AK146" s="406">
        <f>Master!AK149</f>
        <v>0</v>
      </c>
      <c r="AL146" s="88" t="str">
        <f>Master!AL149</f>
        <v/>
      </c>
      <c r="AM146" s="416">
        <v>740.0</v>
      </c>
      <c r="AN146" s="416"/>
      <c r="AO146" s="416"/>
      <c r="AP146" s="416"/>
      <c r="AQ146" s="416"/>
      <c r="AR146" s="416">
        <f t="shared" si="4"/>
        <v>740</v>
      </c>
      <c r="AS146" s="417">
        <f t="shared" si="5"/>
        <v>0.1887755102</v>
      </c>
      <c r="AT146" s="416">
        <f t="shared" si="6"/>
        <v>3180</v>
      </c>
      <c r="AU146" s="417"/>
    </row>
    <row r="147" hidden="1">
      <c r="A147" s="88" t="str">
        <f>Master!A150</f>
        <v>VART18044</v>
      </c>
      <c r="B147" s="88" t="str">
        <f>Master!B150</f>
        <v>INVVART181118B</v>
      </c>
      <c r="C147" s="414">
        <f>Master!C150</f>
        <v>43448</v>
      </c>
      <c r="D147" s="88">
        <f>Master!D150</f>
        <v>1</v>
      </c>
      <c r="E147" s="406">
        <f>Master!E150</f>
        <v>1243.5</v>
      </c>
      <c r="F147" s="406">
        <f>Master!F150</f>
        <v>1243.5</v>
      </c>
      <c r="G147" s="88" t="str">
        <f>Master!G150</f>
        <v/>
      </c>
      <c r="H147" s="88" t="str">
        <f>Master!H150</f>
        <v/>
      </c>
      <c r="I147" s="88" t="str">
        <f>Master!I150</f>
        <v/>
      </c>
      <c r="J147" s="88" t="str">
        <f>Master!J150</f>
        <v>ARTELIER PTE LTD</v>
      </c>
      <c r="K147" s="88" t="str">
        <f>Master!K150</f>
        <v>ARTELIER PTE LTD</v>
      </c>
      <c r="L147" s="88" t="str">
        <f>Master!L150</f>
        <v>NORISMAN</v>
      </c>
      <c r="M147" s="88" t="str">
        <f>Master!M150</f>
        <v>Red Swastika School</v>
      </c>
      <c r="N147" s="88" t="str">
        <f>Master!N150</f>
        <v>EAST</v>
      </c>
      <c r="O147" s="88" t="str">
        <f>Master!O150</f>
        <v>Frame Installation</v>
      </c>
      <c r="P147" s="88" t="str">
        <f>Master!P150</f>
        <v/>
      </c>
      <c r="Q147" s="88" t="str">
        <f>Master!Q150</f>
        <v/>
      </c>
      <c r="R147" s="406" t="str">
        <f>Master!R150</f>
        <v/>
      </c>
      <c r="S147" s="406">
        <f>Master!S150</f>
        <v>1243.5</v>
      </c>
      <c r="T147" s="406" t="str">
        <f>Master!T150</f>
        <v/>
      </c>
      <c r="U147" s="406" t="str">
        <f>Master!U150</f>
        <v/>
      </c>
      <c r="V147" s="406" t="str">
        <f>Master!V150</f>
        <v/>
      </c>
      <c r="W147" s="406" t="str">
        <f>Master!W150</f>
        <v/>
      </c>
      <c r="X147" s="406" t="str">
        <f>Master!X150</f>
        <v/>
      </c>
      <c r="Y147" s="406" t="str">
        <f>Master!Y150</f>
        <v/>
      </c>
      <c r="Z147" s="406" t="str">
        <f>Master!Z150</f>
        <v/>
      </c>
      <c r="AA147" s="406" t="str">
        <f>Master!AA150</f>
        <v/>
      </c>
      <c r="AB147" s="406" t="str">
        <f>Master!AB150</f>
        <v/>
      </c>
      <c r="AC147" s="406">
        <f>Master!AC150</f>
        <v>1243.5</v>
      </c>
      <c r="AD147" s="406" t="str">
        <f>Master!AD150</f>
        <v/>
      </c>
      <c r="AE147" s="406" t="str">
        <f>Master!AE150</f>
        <v/>
      </c>
      <c r="AF147" s="406" t="str">
        <f>Master!AF150</f>
        <v/>
      </c>
      <c r="AG147" s="406" t="str">
        <f>Master!AG150</f>
        <v/>
      </c>
      <c r="AH147" s="88">
        <f>Master!AH150</f>
        <v>5003490889</v>
      </c>
      <c r="AI147" s="88" t="str">
        <f>Master!AI150</f>
        <v>24.12.18</v>
      </c>
      <c r="AJ147" s="406">
        <f>Master!AJ150</f>
        <v>1243.5</v>
      </c>
      <c r="AK147" s="406">
        <f>Master!AK150</f>
        <v>0</v>
      </c>
      <c r="AL147" s="88" t="str">
        <f>Master!AL150</f>
        <v/>
      </c>
      <c r="AM147" s="416"/>
      <c r="AN147" s="416"/>
      <c r="AO147" s="416"/>
      <c r="AP147" s="416"/>
      <c r="AQ147" s="416"/>
      <c r="AR147" s="416">
        <f t="shared" si="4"/>
        <v>0</v>
      </c>
      <c r="AS147" s="417">
        <f t="shared" si="5"/>
        <v>0</v>
      </c>
      <c r="AT147" s="416">
        <f t="shared" si="6"/>
        <v>1243.5</v>
      </c>
      <c r="AU147" s="417"/>
    </row>
    <row r="148" hidden="1">
      <c r="A148" s="88" t="str">
        <f>Master!A151</f>
        <v>VART18045</v>
      </c>
      <c r="B148" s="88" t="str">
        <f>Master!B151</f>
        <v>INVVART1811017 </v>
      </c>
      <c r="C148" s="521">
        <f>Master!C151</f>
        <v>43430</v>
      </c>
      <c r="D148" s="88">
        <f>Master!D151</f>
        <v>1</v>
      </c>
      <c r="E148" s="406">
        <f>Master!E151</f>
        <v>2160</v>
      </c>
      <c r="F148" s="406">
        <f>Master!F151</f>
        <v>2160</v>
      </c>
      <c r="G148" s="88" t="str">
        <f>Master!G151</f>
        <v/>
      </c>
      <c r="H148" s="88" t="str">
        <f>Master!H151</f>
        <v/>
      </c>
      <c r="I148" s="88" t="str">
        <f>Master!I151</f>
        <v/>
      </c>
      <c r="J148" s="88" t="str">
        <f>Master!J151</f>
        <v>ARTELIER PTE LTD</v>
      </c>
      <c r="K148" s="88" t="str">
        <f>Master!K151</f>
        <v>ARTELIER PTE LTD</v>
      </c>
      <c r="L148" s="88" t="str">
        <f>Master!L151</f>
        <v>POOJA</v>
      </c>
      <c r="M148" s="88" t="str">
        <f>Master!M151</f>
        <v>Coral Primary School</v>
      </c>
      <c r="N148" s="88" t="str">
        <f>Master!N151</f>
        <v>EAST</v>
      </c>
      <c r="O148" s="88" t="str">
        <f>Master!O151</f>
        <v>Chinese Hand Brush Painting</v>
      </c>
      <c r="P148" s="88" t="str">
        <f>Master!P151</f>
        <v/>
      </c>
      <c r="Q148" s="88" t="str">
        <f>Master!Q151</f>
        <v/>
      </c>
      <c r="R148" s="406" t="str">
        <f>Master!R151</f>
        <v/>
      </c>
      <c r="S148" s="406">
        <f>Master!S151</f>
        <v>2160</v>
      </c>
      <c r="T148" s="406" t="str">
        <f>Master!T151</f>
        <v/>
      </c>
      <c r="U148" s="406" t="str">
        <f>Master!U151</f>
        <v/>
      </c>
      <c r="V148" s="406" t="str">
        <f>Master!V151</f>
        <v/>
      </c>
      <c r="W148" s="406" t="str">
        <f>Master!W151</f>
        <v/>
      </c>
      <c r="X148" s="406" t="str">
        <f>Master!X151</f>
        <v/>
      </c>
      <c r="Y148" s="406" t="str">
        <f>Master!Y151</f>
        <v/>
      </c>
      <c r="Z148" s="406" t="str">
        <f>Master!Z151</f>
        <v/>
      </c>
      <c r="AA148" s="406">
        <f>Master!AA151</f>
        <v>2160</v>
      </c>
      <c r="AB148" s="406" t="str">
        <f>Master!AB151</f>
        <v/>
      </c>
      <c r="AC148" s="406" t="str">
        <f>Master!AC151</f>
        <v/>
      </c>
      <c r="AD148" s="406" t="str">
        <f>Master!AD151</f>
        <v/>
      </c>
      <c r="AE148" s="406" t="str">
        <f>Master!AE151</f>
        <v/>
      </c>
      <c r="AF148" s="406" t="str">
        <f>Master!AF151</f>
        <v/>
      </c>
      <c r="AG148" s="406" t="str">
        <f>Master!AG151</f>
        <v/>
      </c>
      <c r="AH148" s="88">
        <f>Master!AH151</f>
        <v>5003483343</v>
      </c>
      <c r="AI148" s="88" t="str">
        <f>Master!AI151</f>
        <v>12.12.18</v>
      </c>
      <c r="AJ148" s="406">
        <f>Master!AJ151</f>
        <v>2160</v>
      </c>
      <c r="AK148" s="406">
        <f>Master!AK151</f>
        <v>0</v>
      </c>
      <c r="AL148" s="88" t="str">
        <f>Master!AL151</f>
        <v/>
      </c>
      <c r="AM148" s="416"/>
      <c r="AN148" s="416"/>
      <c r="AO148" s="416"/>
      <c r="AP148" s="416"/>
      <c r="AQ148" s="416"/>
      <c r="AR148" s="416">
        <f t="shared" si="4"/>
        <v>0</v>
      </c>
      <c r="AS148" s="417">
        <f t="shared" si="5"/>
        <v>0</v>
      </c>
      <c r="AT148" s="416">
        <f t="shared" si="6"/>
        <v>2160</v>
      </c>
      <c r="AU148" s="417"/>
    </row>
    <row r="149" hidden="1">
      <c r="A149" s="88" t="str">
        <f>Master!A152</f>
        <v>VART18046</v>
      </c>
      <c r="B149" s="88" t="str">
        <f>Master!B152</f>
        <v/>
      </c>
      <c r="C149" s="414" t="str">
        <f>Master!C152</f>
        <v/>
      </c>
      <c r="D149" s="88" t="str">
        <f>Master!D152</f>
        <v/>
      </c>
      <c r="E149" s="406" t="str">
        <f>Master!E152</f>
        <v/>
      </c>
      <c r="F149" s="406">
        <f>Master!F152</f>
        <v>0</v>
      </c>
      <c r="G149" s="88" t="str">
        <f>Master!G152</f>
        <v/>
      </c>
      <c r="H149" s="88" t="str">
        <f>Master!H152</f>
        <v/>
      </c>
      <c r="I149" s="88" t="str">
        <f>Master!I152</f>
        <v/>
      </c>
      <c r="J149" s="88" t="str">
        <f>Master!J152</f>
        <v>ARTELIER PTE LTD</v>
      </c>
      <c r="K149" s="88" t="str">
        <f>Master!K152</f>
        <v/>
      </c>
      <c r="L149" s="88" t="str">
        <f>Master!L152</f>
        <v/>
      </c>
      <c r="M149" s="88" t="str">
        <f>Master!M152</f>
        <v/>
      </c>
      <c r="N149" s="88" t="str">
        <f>Master!N152</f>
        <v/>
      </c>
      <c r="O149" s="88" t="str">
        <f>Master!O152</f>
        <v/>
      </c>
      <c r="P149" s="88" t="str">
        <f>Master!P152</f>
        <v/>
      </c>
      <c r="Q149" s="88" t="str">
        <f>Master!Q152</f>
        <v/>
      </c>
      <c r="R149" s="406" t="str">
        <f>Master!R152</f>
        <v/>
      </c>
      <c r="S149" s="406">
        <f>Master!S152</f>
        <v>0</v>
      </c>
      <c r="T149" s="406" t="str">
        <f>Master!T152</f>
        <v/>
      </c>
      <c r="U149" s="406" t="str">
        <f>Master!U152</f>
        <v/>
      </c>
      <c r="V149" s="406" t="str">
        <f>Master!V152</f>
        <v/>
      </c>
      <c r="W149" s="406" t="str">
        <f>Master!W152</f>
        <v/>
      </c>
      <c r="X149" s="406" t="str">
        <f>Master!X152</f>
        <v/>
      </c>
      <c r="Y149" s="406" t="str">
        <f>Master!Y152</f>
        <v/>
      </c>
      <c r="Z149" s="406" t="str">
        <f>Master!Z152</f>
        <v/>
      </c>
      <c r="AA149" s="406" t="str">
        <f>Master!AA152</f>
        <v/>
      </c>
      <c r="AB149" s="406" t="str">
        <f>Master!AB152</f>
        <v/>
      </c>
      <c r="AC149" s="406" t="str">
        <f>Master!AC152</f>
        <v/>
      </c>
      <c r="AD149" s="406" t="str">
        <f>Master!AD152</f>
        <v/>
      </c>
      <c r="AE149" s="406" t="str">
        <f>Master!AE152</f>
        <v/>
      </c>
      <c r="AF149" s="406" t="str">
        <f>Master!AF152</f>
        <v/>
      </c>
      <c r="AG149" s="406" t="str">
        <f>Master!AG152</f>
        <v/>
      </c>
      <c r="AH149" s="88" t="str">
        <f>Master!AH152</f>
        <v/>
      </c>
      <c r="AI149" s="414" t="str">
        <f>Master!AI152</f>
        <v/>
      </c>
      <c r="AJ149" s="406" t="str">
        <f>Master!AJ152</f>
        <v/>
      </c>
      <c r="AK149" s="406">
        <f>Master!AK152</f>
        <v>0</v>
      </c>
      <c r="AL149" s="88" t="str">
        <f>Master!AL152</f>
        <v/>
      </c>
      <c r="AM149" s="416"/>
      <c r="AN149" s="416"/>
      <c r="AO149" s="416"/>
      <c r="AP149" s="416"/>
      <c r="AQ149" s="416"/>
      <c r="AR149" s="416">
        <f t="shared" si="4"/>
        <v>0</v>
      </c>
      <c r="AS149" s="417" t="str">
        <f t="shared" si="5"/>
        <v>#DIV/0!</v>
      </c>
      <c r="AT149" s="416">
        <f t="shared" si="6"/>
        <v>0</v>
      </c>
      <c r="AU149" s="417"/>
    </row>
    <row r="150" hidden="1">
      <c r="A150" s="88" t="str">
        <f>Master!A153</f>
        <v>VART18047</v>
      </c>
      <c r="B150" s="88" t="str">
        <f>Master!B153</f>
        <v/>
      </c>
      <c r="C150" s="88" t="str">
        <f>Master!C153</f>
        <v/>
      </c>
      <c r="D150" s="88" t="str">
        <f>Master!D153</f>
        <v/>
      </c>
      <c r="E150" s="406" t="str">
        <f>Master!E153</f>
        <v/>
      </c>
      <c r="F150" s="406">
        <f>Master!F153</f>
        <v>0</v>
      </c>
      <c r="G150" s="88" t="str">
        <f>Master!G153</f>
        <v/>
      </c>
      <c r="H150" s="88" t="str">
        <f>Master!H153</f>
        <v/>
      </c>
      <c r="I150" s="88" t="str">
        <f>Master!I153</f>
        <v/>
      </c>
      <c r="J150" s="88" t="str">
        <f>Master!J153</f>
        <v>ARTELIER PTE LTD</v>
      </c>
      <c r="K150" s="88" t="str">
        <f>Master!K153</f>
        <v/>
      </c>
      <c r="L150" s="88" t="str">
        <f>Master!L153</f>
        <v/>
      </c>
      <c r="M150" s="88" t="str">
        <f>Master!M153</f>
        <v/>
      </c>
      <c r="N150" s="88" t="str">
        <f>Master!N153</f>
        <v/>
      </c>
      <c r="O150" s="88" t="str">
        <f>Master!O153</f>
        <v/>
      </c>
      <c r="P150" s="88" t="str">
        <f>Master!P153</f>
        <v/>
      </c>
      <c r="Q150" s="88" t="str">
        <f>Master!Q153</f>
        <v/>
      </c>
      <c r="R150" s="406" t="str">
        <f>Master!R153</f>
        <v/>
      </c>
      <c r="S150" s="406">
        <f>Master!S153</f>
        <v>0</v>
      </c>
      <c r="T150" s="406" t="str">
        <f>Master!T153</f>
        <v/>
      </c>
      <c r="U150" s="406" t="str">
        <f>Master!U153</f>
        <v/>
      </c>
      <c r="V150" s="406" t="str">
        <f>Master!V153</f>
        <v/>
      </c>
      <c r="W150" s="406" t="str">
        <f>Master!W153</f>
        <v/>
      </c>
      <c r="X150" s="406" t="str">
        <f>Master!X153</f>
        <v/>
      </c>
      <c r="Y150" s="406" t="str">
        <f>Master!Y153</f>
        <v/>
      </c>
      <c r="Z150" s="406" t="str">
        <f>Master!Z153</f>
        <v/>
      </c>
      <c r="AA150" s="406" t="str">
        <f>Master!AA153</f>
        <v/>
      </c>
      <c r="AB150" s="406" t="str">
        <f>Master!AB153</f>
        <v/>
      </c>
      <c r="AC150" s="406" t="str">
        <f>Master!AC153</f>
        <v/>
      </c>
      <c r="AD150" s="406" t="str">
        <f>Master!AD153</f>
        <v/>
      </c>
      <c r="AE150" s="406" t="str">
        <f>Master!AE153</f>
        <v/>
      </c>
      <c r="AF150" s="406" t="str">
        <f>Master!AF153</f>
        <v/>
      </c>
      <c r="AG150" s="406" t="str">
        <f>Master!AG153</f>
        <v/>
      </c>
      <c r="AH150" s="88" t="str">
        <f>Master!AH153</f>
        <v/>
      </c>
      <c r="AI150" s="88" t="str">
        <f>Master!AI153</f>
        <v/>
      </c>
      <c r="AJ150" s="406" t="str">
        <f>Master!AJ153</f>
        <v/>
      </c>
      <c r="AK150" s="406">
        <f>Master!AK153</f>
        <v>0</v>
      </c>
      <c r="AL150" s="88" t="str">
        <f>Master!AL153</f>
        <v/>
      </c>
      <c r="AM150" s="416"/>
      <c r="AN150" s="416"/>
      <c r="AO150" s="416"/>
      <c r="AP150" s="416"/>
      <c r="AQ150" s="416"/>
      <c r="AR150" s="416">
        <f t="shared" si="4"/>
        <v>0</v>
      </c>
      <c r="AS150" s="417" t="str">
        <f t="shared" si="5"/>
        <v>#DIV/0!</v>
      </c>
      <c r="AT150" s="416">
        <f t="shared" si="6"/>
        <v>0</v>
      </c>
      <c r="AU150" s="417"/>
    </row>
    <row r="151" hidden="1">
      <c r="A151" s="88" t="str">
        <f>Master!A154</f>
        <v>VART18048</v>
      </c>
      <c r="B151" s="88" t="str">
        <f>Master!B154</f>
        <v/>
      </c>
      <c r="C151" s="414" t="str">
        <f>Master!C154</f>
        <v/>
      </c>
      <c r="D151" s="88" t="str">
        <f>Master!D154</f>
        <v/>
      </c>
      <c r="E151" s="406" t="str">
        <f>Master!E154</f>
        <v/>
      </c>
      <c r="F151" s="406">
        <f>Master!F154</f>
        <v>0</v>
      </c>
      <c r="G151" s="88" t="str">
        <f>Master!G154</f>
        <v/>
      </c>
      <c r="H151" s="88" t="str">
        <f>Master!H154</f>
        <v/>
      </c>
      <c r="I151" s="88" t="str">
        <f>Master!I154</f>
        <v/>
      </c>
      <c r="J151" s="88" t="str">
        <f>Master!J154</f>
        <v>ARTELIER PTE LTD</v>
      </c>
      <c r="K151" s="88" t="str">
        <f>Master!K154</f>
        <v/>
      </c>
      <c r="L151" s="88" t="str">
        <f>Master!L154</f>
        <v/>
      </c>
      <c r="M151" s="88" t="str">
        <f>Master!M154</f>
        <v/>
      </c>
      <c r="N151" s="88" t="str">
        <f>Master!N154</f>
        <v/>
      </c>
      <c r="O151" s="88" t="str">
        <f>Master!O154</f>
        <v/>
      </c>
      <c r="P151" s="88" t="str">
        <f>Master!P154</f>
        <v/>
      </c>
      <c r="Q151" s="88" t="str">
        <f>Master!Q154</f>
        <v/>
      </c>
      <c r="R151" s="406" t="str">
        <f>Master!R154</f>
        <v/>
      </c>
      <c r="S151" s="406">
        <f>Master!S154</f>
        <v>0</v>
      </c>
      <c r="T151" s="406" t="str">
        <f>Master!T154</f>
        <v/>
      </c>
      <c r="U151" s="406" t="str">
        <f>Master!U154</f>
        <v/>
      </c>
      <c r="V151" s="406" t="str">
        <f>Master!V154</f>
        <v/>
      </c>
      <c r="W151" s="406" t="str">
        <f>Master!W154</f>
        <v/>
      </c>
      <c r="X151" s="406" t="str">
        <f>Master!X154</f>
        <v/>
      </c>
      <c r="Y151" s="406" t="str">
        <f>Master!Y154</f>
        <v/>
      </c>
      <c r="Z151" s="406" t="str">
        <f>Master!Z154</f>
        <v/>
      </c>
      <c r="AA151" s="406" t="str">
        <f>Master!AA154</f>
        <v/>
      </c>
      <c r="AB151" s="406" t="str">
        <f>Master!AB154</f>
        <v/>
      </c>
      <c r="AC151" s="406" t="str">
        <f>Master!AC154</f>
        <v/>
      </c>
      <c r="AD151" s="406" t="str">
        <f>Master!AD154</f>
        <v/>
      </c>
      <c r="AE151" s="406" t="str">
        <f>Master!AE154</f>
        <v/>
      </c>
      <c r="AF151" s="406" t="str">
        <f>Master!AF154</f>
        <v/>
      </c>
      <c r="AG151" s="406" t="str">
        <f>Master!AG154</f>
        <v/>
      </c>
      <c r="AH151" s="88" t="str">
        <f>Master!AH154</f>
        <v/>
      </c>
      <c r="AI151" s="414" t="str">
        <f>Master!AI154</f>
        <v/>
      </c>
      <c r="AJ151" s="406" t="str">
        <f>Master!AJ154</f>
        <v/>
      </c>
      <c r="AK151" s="406">
        <f>Master!AK154</f>
        <v>0</v>
      </c>
      <c r="AL151" s="88" t="str">
        <f>Master!AL154</f>
        <v/>
      </c>
      <c r="AM151" s="416"/>
      <c r="AN151" s="416"/>
      <c r="AO151" s="416"/>
      <c r="AP151" s="416"/>
      <c r="AQ151" s="416"/>
      <c r="AR151" s="416">
        <f t="shared" si="4"/>
        <v>0</v>
      </c>
      <c r="AS151" s="417" t="str">
        <f t="shared" si="5"/>
        <v>#DIV/0!</v>
      </c>
      <c r="AT151" s="416">
        <f t="shared" si="6"/>
        <v>0</v>
      </c>
      <c r="AU151" s="417"/>
    </row>
    <row r="152" hidden="1">
      <c r="A152" s="88" t="str">
        <f>Master!A155</f>
        <v>VART18049</v>
      </c>
      <c r="B152" s="88" t="str">
        <f>Master!B155</f>
        <v>INVVART1811009</v>
      </c>
      <c r="C152" s="554">
        <f>Master!C155</f>
        <v>43323</v>
      </c>
      <c r="D152" s="88">
        <f>Master!D155</f>
        <v>1</v>
      </c>
      <c r="E152" s="406">
        <f>Master!E155</f>
        <v>5760</v>
      </c>
      <c r="F152" s="406">
        <f>Master!F155</f>
        <v>5760</v>
      </c>
      <c r="G152" s="88" t="str">
        <f>Master!G155</f>
        <v>Y</v>
      </c>
      <c r="H152" s="88" t="str">
        <f>Master!H155</f>
        <v/>
      </c>
      <c r="I152" s="88" t="str">
        <f>Master!I155</f>
        <v/>
      </c>
      <c r="J152" s="88" t="str">
        <f>Master!J155</f>
        <v>ARTELIER PTE LTD</v>
      </c>
      <c r="K152" s="88" t="str">
        <f>Master!K155</f>
        <v>ARTELIER PTE LTD</v>
      </c>
      <c r="L152" s="88" t="str">
        <f>Master!L155</f>
        <v>JOHNNY</v>
      </c>
      <c r="M152" s="88" t="str">
        <f>Master!M155</f>
        <v>Nanhua High</v>
      </c>
      <c r="N152" s="88" t="str">
        <f>Master!N155</f>
        <v>WEST</v>
      </c>
      <c r="O152" s="88" t="str">
        <f>Master!O155</f>
        <v>Paper clay and jumping clay art workshop</v>
      </c>
      <c r="P152" s="88" t="str">
        <f>Master!P155</f>
        <v>PACKAGE - PAX</v>
      </c>
      <c r="Q152" s="88" t="str">
        <f>Master!Q155</f>
        <v/>
      </c>
      <c r="R152" s="406" t="str">
        <f>Master!R155</f>
        <v>OCT</v>
      </c>
      <c r="S152" s="406">
        <f>Master!S155</f>
        <v>5760</v>
      </c>
      <c r="T152" s="406" t="str">
        <f>Master!T155</f>
        <v/>
      </c>
      <c r="U152" s="406" t="str">
        <f>Master!U155</f>
        <v/>
      </c>
      <c r="V152" s="406" t="str">
        <f>Master!V155</f>
        <v/>
      </c>
      <c r="W152" s="406" t="str">
        <f>Master!W155</f>
        <v/>
      </c>
      <c r="X152" s="406" t="str">
        <f>Master!X155</f>
        <v/>
      </c>
      <c r="Y152" s="406" t="str">
        <f>Master!Y155</f>
        <v/>
      </c>
      <c r="Z152" s="406" t="str">
        <f>Master!Z155</f>
        <v/>
      </c>
      <c r="AA152" s="406" t="str">
        <f>Master!AA155</f>
        <v/>
      </c>
      <c r="AB152" s="406" t="str">
        <f>Master!AB155</f>
        <v/>
      </c>
      <c r="AC152" s="406" t="str">
        <f>Master!AC155</f>
        <v/>
      </c>
      <c r="AD152" s="406" t="str">
        <f>Master!AD155</f>
        <v/>
      </c>
      <c r="AE152" s="406">
        <f>Master!AE155</f>
        <v>5760</v>
      </c>
      <c r="AF152" s="406" t="str">
        <f>Master!AF155</f>
        <v/>
      </c>
      <c r="AG152" s="406" t="str">
        <f>Master!AG155</f>
        <v/>
      </c>
      <c r="AH152" s="88">
        <f>Master!AH155</f>
        <v>5003477887</v>
      </c>
      <c r="AI152" s="88" t="str">
        <f>Master!AI155</f>
        <v>04.12.18</v>
      </c>
      <c r="AJ152" s="406">
        <f>Master!AJ155</f>
        <v>5760</v>
      </c>
      <c r="AK152" s="406">
        <f>Master!AK155</f>
        <v>0</v>
      </c>
      <c r="AL152" s="88" t="str">
        <f>Master!AL155</f>
        <v/>
      </c>
      <c r="AM152" s="416">
        <v>883.5</v>
      </c>
      <c r="AN152" s="416"/>
      <c r="AO152" s="416"/>
      <c r="AP152" s="416"/>
      <c r="AQ152" s="416"/>
      <c r="AR152" s="416">
        <f t="shared" si="4"/>
        <v>883.5</v>
      </c>
      <c r="AS152" s="417">
        <f t="shared" si="5"/>
        <v>0.1533854167</v>
      </c>
      <c r="AT152" s="416">
        <f t="shared" si="6"/>
        <v>4876.5</v>
      </c>
      <c r="AU152" s="417"/>
    </row>
    <row r="153" hidden="1">
      <c r="A153" s="88" t="str">
        <f>Master!A156</f>
        <v>VART18050</v>
      </c>
      <c r="B153" s="88" t="str">
        <f>Master!B156</f>
        <v/>
      </c>
      <c r="C153" s="414" t="str">
        <f>Master!C156</f>
        <v/>
      </c>
      <c r="D153" s="88" t="str">
        <f>Master!D156</f>
        <v/>
      </c>
      <c r="E153" s="406" t="str">
        <f>Master!E156</f>
        <v/>
      </c>
      <c r="F153" s="406">
        <f>Master!F156</f>
        <v>0</v>
      </c>
      <c r="G153" s="88" t="str">
        <f>Master!G156</f>
        <v/>
      </c>
      <c r="H153" s="88" t="str">
        <f>Master!H156</f>
        <v/>
      </c>
      <c r="I153" s="88" t="str">
        <f>Master!I156</f>
        <v/>
      </c>
      <c r="J153" s="88" t="str">
        <f>Master!J156</f>
        <v>ARTELIER PTE LTD</v>
      </c>
      <c r="K153" s="88" t="str">
        <f>Master!K156</f>
        <v/>
      </c>
      <c r="L153" s="88" t="str">
        <f>Master!L156</f>
        <v/>
      </c>
      <c r="M153" s="88" t="str">
        <f>Master!M156</f>
        <v/>
      </c>
      <c r="N153" s="88" t="str">
        <f>Master!N156</f>
        <v/>
      </c>
      <c r="O153" s="88" t="str">
        <f>Master!O156</f>
        <v/>
      </c>
      <c r="P153" s="88" t="str">
        <f>Master!P156</f>
        <v/>
      </c>
      <c r="Q153" s="88" t="str">
        <f>Master!Q156</f>
        <v/>
      </c>
      <c r="R153" s="406" t="str">
        <f>Master!R156</f>
        <v/>
      </c>
      <c r="S153" s="406">
        <f>Master!S156</f>
        <v>0</v>
      </c>
      <c r="T153" s="406" t="str">
        <f>Master!T156</f>
        <v/>
      </c>
      <c r="U153" s="406" t="str">
        <f>Master!U156</f>
        <v/>
      </c>
      <c r="V153" s="406" t="str">
        <f>Master!V156</f>
        <v/>
      </c>
      <c r="W153" s="406" t="str">
        <f>Master!W156</f>
        <v/>
      </c>
      <c r="X153" s="406" t="str">
        <f>Master!X156</f>
        <v/>
      </c>
      <c r="Y153" s="406" t="str">
        <f>Master!Y156</f>
        <v/>
      </c>
      <c r="Z153" s="406" t="str">
        <f>Master!Z156</f>
        <v/>
      </c>
      <c r="AA153" s="406" t="str">
        <f>Master!AA156</f>
        <v/>
      </c>
      <c r="AB153" s="406" t="str">
        <f>Master!AB156</f>
        <v/>
      </c>
      <c r="AC153" s="406" t="str">
        <f>Master!AC156</f>
        <v/>
      </c>
      <c r="AD153" s="406" t="str">
        <f>Master!AD156</f>
        <v/>
      </c>
      <c r="AE153" s="406" t="str">
        <f>Master!AE156</f>
        <v/>
      </c>
      <c r="AF153" s="406" t="str">
        <f>Master!AF156</f>
        <v/>
      </c>
      <c r="AG153" s="406" t="str">
        <f>Master!AG156</f>
        <v/>
      </c>
      <c r="AH153" s="88" t="str">
        <f>Master!AH156</f>
        <v/>
      </c>
      <c r="AI153" s="414" t="str">
        <f>Master!AI156</f>
        <v/>
      </c>
      <c r="AJ153" s="406" t="str">
        <f>Master!AJ156</f>
        <v/>
      </c>
      <c r="AK153" s="406">
        <f>Master!AK156</f>
        <v>0</v>
      </c>
      <c r="AL153" s="88" t="str">
        <f>Master!AL156</f>
        <v/>
      </c>
      <c r="AM153" s="416"/>
      <c r="AN153" s="416"/>
      <c r="AO153" s="416"/>
      <c r="AP153" s="416"/>
      <c r="AQ153" s="416"/>
      <c r="AR153" s="416">
        <f t="shared" si="4"/>
        <v>0</v>
      </c>
      <c r="AS153" s="417" t="str">
        <f t="shared" si="5"/>
        <v>#DIV/0!</v>
      </c>
      <c r="AT153" s="416">
        <f t="shared" si="6"/>
        <v>0</v>
      </c>
      <c r="AU153" s="417"/>
    </row>
    <row r="154" hidden="1">
      <c r="A154" s="88" t="str">
        <f>Master!A157</f>
        <v>VART18051</v>
      </c>
      <c r="B154" s="88" t="str">
        <f>Master!B157</f>
        <v/>
      </c>
      <c r="C154" s="88" t="str">
        <f>Master!C157</f>
        <v/>
      </c>
      <c r="D154" s="88" t="str">
        <f>Master!D157</f>
        <v/>
      </c>
      <c r="E154" s="406" t="str">
        <f>Master!E157</f>
        <v/>
      </c>
      <c r="F154" s="406">
        <f>Master!F157</f>
        <v>0</v>
      </c>
      <c r="G154" s="88" t="str">
        <f>Master!G157</f>
        <v/>
      </c>
      <c r="H154" s="88" t="str">
        <f>Master!H157</f>
        <v/>
      </c>
      <c r="I154" s="88" t="str">
        <f>Master!I157</f>
        <v/>
      </c>
      <c r="J154" s="88" t="str">
        <f>Master!J157</f>
        <v>ARTELIER PTE LTD</v>
      </c>
      <c r="K154" s="88" t="str">
        <f>Master!K157</f>
        <v/>
      </c>
      <c r="L154" s="88" t="str">
        <f>Master!L157</f>
        <v/>
      </c>
      <c r="M154" s="88" t="str">
        <f>Master!M157</f>
        <v/>
      </c>
      <c r="N154" s="88" t="str">
        <f>Master!N157</f>
        <v/>
      </c>
      <c r="O154" s="88" t="str">
        <f>Master!O157</f>
        <v/>
      </c>
      <c r="P154" s="88" t="str">
        <f>Master!P157</f>
        <v/>
      </c>
      <c r="Q154" s="88" t="str">
        <f>Master!Q157</f>
        <v/>
      </c>
      <c r="R154" s="406" t="str">
        <f>Master!R157</f>
        <v/>
      </c>
      <c r="S154" s="406">
        <f>Master!S157</f>
        <v>0</v>
      </c>
      <c r="T154" s="406" t="str">
        <f>Master!T157</f>
        <v/>
      </c>
      <c r="U154" s="406" t="str">
        <f>Master!U157</f>
        <v/>
      </c>
      <c r="V154" s="406" t="str">
        <f>Master!V157</f>
        <v/>
      </c>
      <c r="W154" s="406" t="str">
        <f>Master!W157</f>
        <v/>
      </c>
      <c r="X154" s="406" t="str">
        <f>Master!X157</f>
        <v/>
      </c>
      <c r="Y154" s="406" t="str">
        <f>Master!Y157</f>
        <v/>
      </c>
      <c r="Z154" s="406" t="str">
        <f>Master!Z157</f>
        <v/>
      </c>
      <c r="AA154" s="406" t="str">
        <f>Master!AA157</f>
        <v/>
      </c>
      <c r="AB154" s="406" t="str">
        <f>Master!AB157</f>
        <v/>
      </c>
      <c r="AC154" s="406" t="str">
        <f>Master!AC157</f>
        <v/>
      </c>
      <c r="AD154" s="406" t="str">
        <f>Master!AD157</f>
        <v/>
      </c>
      <c r="AE154" s="406" t="str">
        <f>Master!AE157</f>
        <v/>
      </c>
      <c r="AF154" s="406" t="str">
        <f>Master!AF157</f>
        <v/>
      </c>
      <c r="AG154" s="406" t="str">
        <f>Master!AG157</f>
        <v/>
      </c>
      <c r="AH154" s="88" t="str">
        <f>Master!AH157</f>
        <v/>
      </c>
      <c r="AI154" s="88" t="str">
        <f>Master!AI157</f>
        <v/>
      </c>
      <c r="AJ154" s="406" t="str">
        <f>Master!AJ157</f>
        <v/>
      </c>
      <c r="AK154" s="406">
        <f>Master!AK157</f>
        <v>0</v>
      </c>
      <c r="AL154" s="88" t="str">
        <f>Master!AL157</f>
        <v/>
      </c>
      <c r="AM154" s="416"/>
      <c r="AN154" s="416"/>
      <c r="AO154" s="416"/>
      <c r="AP154" s="416"/>
      <c r="AQ154" s="416"/>
      <c r="AR154" s="416">
        <f t="shared" si="4"/>
        <v>0</v>
      </c>
      <c r="AS154" s="417" t="str">
        <f t="shared" si="5"/>
        <v>#DIV/0!</v>
      </c>
      <c r="AT154" s="416">
        <f t="shared" si="6"/>
        <v>0</v>
      </c>
      <c r="AU154" s="417"/>
    </row>
    <row r="155" hidden="1">
      <c r="A155" s="88" t="str">
        <f>Master!A158</f>
        <v>VART18052</v>
      </c>
      <c r="B155" s="88" t="str">
        <f>Master!B158</f>
        <v/>
      </c>
      <c r="C155" s="414" t="str">
        <f>Master!C158</f>
        <v/>
      </c>
      <c r="D155" s="88" t="str">
        <f>Master!D158</f>
        <v/>
      </c>
      <c r="E155" s="406" t="str">
        <f>Master!E158</f>
        <v/>
      </c>
      <c r="F155" s="406">
        <f>Master!F158</f>
        <v>0</v>
      </c>
      <c r="G155" s="88" t="str">
        <f>Master!G158</f>
        <v/>
      </c>
      <c r="H155" s="88" t="str">
        <f>Master!H158</f>
        <v/>
      </c>
      <c r="I155" s="88" t="str">
        <f>Master!I158</f>
        <v/>
      </c>
      <c r="J155" s="88" t="str">
        <f>Master!J158</f>
        <v>ARTELIER PTE LTD</v>
      </c>
      <c r="K155" s="88" t="str">
        <f>Master!K158</f>
        <v/>
      </c>
      <c r="L155" s="88" t="str">
        <f>Master!L158</f>
        <v/>
      </c>
      <c r="M155" s="88" t="str">
        <f>Master!M158</f>
        <v/>
      </c>
      <c r="N155" s="88" t="str">
        <f>Master!N158</f>
        <v/>
      </c>
      <c r="O155" s="88" t="str">
        <f>Master!O158</f>
        <v/>
      </c>
      <c r="P155" s="88" t="str">
        <f>Master!P158</f>
        <v/>
      </c>
      <c r="Q155" s="88" t="str">
        <f>Master!Q158</f>
        <v/>
      </c>
      <c r="R155" s="406" t="str">
        <f>Master!R158</f>
        <v/>
      </c>
      <c r="S155" s="406">
        <f>Master!S158</f>
        <v>0</v>
      </c>
      <c r="T155" s="406" t="str">
        <f>Master!T158</f>
        <v/>
      </c>
      <c r="U155" s="406" t="str">
        <f>Master!U158</f>
        <v/>
      </c>
      <c r="V155" s="406" t="str">
        <f>Master!V158</f>
        <v/>
      </c>
      <c r="W155" s="406" t="str">
        <f>Master!W158</f>
        <v/>
      </c>
      <c r="X155" s="406" t="str">
        <f>Master!X158</f>
        <v/>
      </c>
      <c r="Y155" s="406" t="str">
        <f>Master!Y158</f>
        <v/>
      </c>
      <c r="Z155" s="406" t="str">
        <f>Master!Z158</f>
        <v/>
      </c>
      <c r="AA155" s="406" t="str">
        <f>Master!AA158</f>
        <v/>
      </c>
      <c r="AB155" s="406" t="str">
        <f>Master!AB158</f>
        <v/>
      </c>
      <c r="AC155" s="406" t="str">
        <f>Master!AC158</f>
        <v/>
      </c>
      <c r="AD155" s="406" t="str">
        <f>Master!AD158</f>
        <v/>
      </c>
      <c r="AE155" s="406" t="str">
        <f>Master!AE158</f>
        <v/>
      </c>
      <c r="AF155" s="406" t="str">
        <f>Master!AF158</f>
        <v/>
      </c>
      <c r="AG155" s="406" t="str">
        <f>Master!AG158</f>
        <v/>
      </c>
      <c r="AH155" s="88" t="str">
        <f>Master!AH158</f>
        <v/>
      </c>
      <c r="AI155" s="414" t="str">
        <f>Master!AI158</f>
        <v/>
      </c>
      <c r="AJ155" s="406" t="str">
        <f>Master!AJ158</f>
        <v/>
      </c>
      <c r="AK155" s="406">
        <f>Master!AK158</f>
        <v>0</v>
      </c>
      <c r="AL155" s="88" t="str">
        <f>Master!AL158</f>
        <v/>
      </c>
      <c r="AM155" s="416"/>
      <c r="AN155" s="416"/>
      <c r="AO155" s="416"/>
      <c r="AP155" s="416"/>
      <c r="AQ155" s="416"/>
      <c r="AR155" s="416">
        <f t="shared" si="4"/>
        <v>0</v>
      </c>
      <c r="AS155" s="417" t="str">
        <f t="shared" si="5"/>
        <v>#DIV/0!</v>
      </c>
      <c r="AT155" s="416">
        <f t="shared" si="6"/>
        <v>0</v>
      </c>
      <c r="AU155" s="417"/>
    </row>
    <row r="156" hidden="1">
      <c r="A156" s="88" t="str">
        <f>Master!A159</f>
        <v>VART18053</v>
      </c>
      <c r="B156" s="88" t="str">
        <f>Master!B159</f>
        <v/>
      </c>
      <c r="C156" s="88" t="str">
        <f>Master!C159</f>
        <v/>
      </c>
      <c r="D156" s="88" t="str">
        <f>Master!D159</f>
        <v/>
      </c>
      <c r="E156" s="406" t="str">
        <f>Master!E159</f>
        <v/>
      </c>
      <c r="F156" s="406">
        <f>Master!F159</f>
        <v>0</v>
      </c>
      <c r="G156" s="88" t="str">
        <f>Master!G159</f>
        <v/>
      </c>
      <c r="H156" s="88" t="str">
        <f>Master!H159</f>
        <v/>
      </c>
      <c r="I156" s="88" t="str">
        <f>Master!I159</f>
        <v/>
      </c>
      <c r="J156" s="88" t="str">
        <f>Master!J159</f>
        <v>ARTELIER PTE LTD</v>
      </c>
      <c r="K156" s="88" t="str">
        <f>Master!K159</f>
        <v/>
      </c>
      <c r="L156" s="88" t="str">
        <f>Master!L159</f>
        <v/>
      </c>
      <c r="M156" s="88" t="str">
        <f>Master!M159</f>
        <v/>
      </c>
      <c r="N156" s="88" t="str">
        <f>Master!N159</f>
        <v/>
      </c>
      <c r="O156" s="88" t="str">
        <f>Master!O159</f>
        <v/>
      </c>
      <c r="P156" s="88" t="str">
        <f>Master!P159</f>
        <v/>
      </c>
      <c r="Q156" s="88" t="str">
        <f>Master!Q159</f>
        <v/>
      </c>
      <c r="R156" s="406" t="str">
        <f>Master!R159</f>
        <v/>
      </c>
      <c r="S156" s="406">
        <f>Master!S159</f>
        <v>0</v>
      </c>
      <c r="T156" s="406" t="str">
        <f>Master!T159</f>
        <v/>
      </c>
      <c r="U156" s="406" t="str">
        <f>Master!U159</f>
        <v/>
      </c>
      <c r="V156" s="406" t="str">
        <f>Master!V159</f>
        <v/>
      </c>
      <c r="W156" s="406" t="str">
        <f>Master!W159</f>
        <v/>
      </c>
      <c r="X156" s="406" t="str">
        <f>Master!X159</f>
        <v/>
      </c>
      <c r="Y156" s="406" t="str">
        <f>Master!Y159</f>
        <v/>
      </c>
      <c r="Z156" s="406" t="str">
        <f>Master!Z159</f>
        <v/>
      </c>
      <c r="AA156" s="406" t="str">
        <f>Master!AA159</f>
        <v/>
      </c>
      <c r="AB156" s="406" t="str">
        <f>Master!AB159</f>
        <v/>
      </c>
      <c r="AC156" s="406" t="str">
        <f>Master!AC159</f>
        <v/>
      </c>
      <c r="AD156" s="406" t="str">
        <f>Master!AD159</f>
        <v/>
      </c>
      <c r="AE156" s="406" t="str">
        <f>Master!AE159</f>
        <v/>
      </c>
      <c r="AF156" s="406" t="str">
        <f>Master!AF159</f>
        <v/>
      </c>
      <c r="AG156" s="406" t="str">
        <f>Master!AG159</f>
        <v/>
      </c>
      <c r="AH156" s="88" t="str">
        <f>Master!AH159</f>
        <v/>
      </c>
      <c r="AI156" s="88" t="str">
        <f>Master!AI159</f>
        <v/>
      </c>
      <c r="AJ156" s="406" t="str">
        <f>Master!AJ159</f>
        <v/>
      </c>
      <c r="AK156" s="406">
        <f>Master!AK159</f>
        <v>0</v>
      </c>
      <c r="AL156" s="88" t="str">
        <f>Master!AL159</f>
        <v/>
      </c>
      <c r="AM156" s="416"/>
      <c r="AN156" s="416"/>
      <c r="AO156" s="416"/>
      <c r="AP156" s="416"/>
      <c r="AQ156" s="416"/>
      <c r="AR156" s="416">
        <f t="shared" si="4"/>
        <v>0</v>
      </c>
      <c r="AS156" s="417" t="str">
        <f t="shared" si="5"/>
        <v>#DIV/0!</v>
      </c>
      <c r="AT156" s="416">
        <f t="shared" si="6"/>
        <v>0</v>
      </c>
      <c r="AU156" s="417"/>
    </row>
    <row r="157" hidden="1">
      <c r="A157" s="88" t="str">
        <f>Master!A160</f>
        <v>VART18054</v>
      </c>
      <c r="B157" s="88" t="str">
        <f>Master!B160</f>
        <v/>
      </c>
      <c r="C157" s="414" t="str">
        <f>Master!C160</f>
        <v/>
      </c>
      <c r="D157" s="88" t="str">
        <f>Master!D160</f>
        <v/>
      </c>
      <c r="E157" s="406" t="str">
        <f>Master!E160</f>
        <v/>
      </c>
      <c r="F157" s="406">
        <f>Master!F160</f>
        <v>0</v>
      </c>
      <c r="G157" s="88" t="str">
        <f>Master!G160</f>
        <v/>
      </c>
      <c r="H157" s="88" t="str">
        <f>Master!H160</f>
        <v/>
      </c>
      <c r="I157" s="88" t="str">
        <f>Master!I160</f>
        <v/>
      </c>
      <c r="J157" s="88" t="str">
        <f>Master!J160</f>
        <v>ARTELIER PTE LTD</v>
      </c>
      <c r="K157" s="88" t="str">
        <f>Master!K160</f>
        <v/>
      </c>
      <c r="L157" s="88" t="str">
        <f>Master!L160</f>
        <v/>
      </c>
      <c r="M157" s="88" t="str">
        <f>Master!M160</f>
        <v/>
      </c>
      <c r="N157" s="88" t="str">
        <f>Master!N160</f>
        <v/>
      </c>
      <c r="O157" s="88" t="str">
        <f>Master!O160</f>
        <v/>
      </c>
      <c r="P157" s="88" t="str">
        <f>Master!P160</f>
        <v/>
      </c>
      <c r="Q157" s="88" t="str">
        <f>Master!Q160</f>
        <v/>
      </c>
      <c r="R157" s="406" t="str">
        <f>Master!R160</f>
        <v/>
      </c>
      <c r="S157" s="406">
        <f>Master!S160</f>
        <v>0</v>
      </c>
      <c r="T157" s="406" t="str">
        <f>Master!T160</f>
        <v/>
      </c>
      <c r="U157" s="406" t="str">
        <f>Master!U160</f>
        <v/>
      </c>
      <c r="V157" s="406" t="str">
        <f>Master!V160</f>
        <v/>
      </c>
      <c r="W157" s="406" t="str">
        <f>Master!W160</f>
        <v/>
      </c>
      <c r="X157" s="406" t="str">
        <f>Master!X160</f>
        <v/>
      </c>
      <c r="Y157" s="406" t="str">
        <f>Master!Y160</f>
        <v/>
      </c>
      <c r="Z157" s="406" t="str">
        <f>Master!Z160</f>
        <v/>
      </c>
      <c r="AA157" s="406" t="str">
        <f>Master!AA160</f>
        <v/>
      </c>
      <c r="AB157" s="406" t="str">
        <f>Master!AB160</f>
        <v/>
      </c>
      <c r="AC157" s="406" t="str">
        <f>Master!AC160</f>
        <v/>
      </c>
      <c r="AD157" s="406" t="str">
        <f>Master!AD160</f>
        <v/>
      </c>
      <c r="AE157" s="406" t="str">
        <f>Master!AE160</f>
        <v/>
      </c>
      <c r="AF157" s="406" t="str">
        <f>Master!AF160</f>
        <v/>
      </c>
      <c r="AG157" s="406" t="str">
        <f>Master!AG160</f>
        <v/>
      </c>
      <c r="AH157" s="88" t="str">
        <f>Master!AH160</f>
        <v/>
      </c>
      <c r="AI157" s="414" t="str">
        <f>Master!AI160</f>
        <v/>
      </c>
      <c r="AJ157" s="406" t="str">
        <f>Master!AJ160</f>
        <v/>
      </c>
      <c r="AK157" s="406">
        <f>Master!AK160</f>
        <v>0</v>
      </c>
      <c r="AL157" s="88" t="str">
        <f>Master!AL160</f>
        <v/>
      </c>
      <c r="AM157" s="416"/>
      <c r="AN157" s="416"/>
      <c r="AO157" s="416"/>
      <c r="AP157" s="416"/>
      <c r="AQ157" s="416"/>
      <c r="AR157" s="416">
        <f t="shared" si="4"/>
        <v>0</v>
      </c>
      <c r="AS157" s="417" t="str">
        <f t="shared" si="5"/>
        <v>#DIV/0!</v>
      </c>
      <c r="AT157" s="416">
        <f t="shared" si="6"/>
        <v>0</v>
      </c>
      <c r="AU157" s="417"/>
    </row>
    <row r="158" hidden="1">
      <c r="A158" s="88" t="str">
        <f>Master!A161</f>
        <v>VART18055</v>
      </c>
      <c r="B158" s="88" t="str">
        <f>Master!B161</f>
        <v/>
      </c>
      <c r="C158" s="88" t="str">
        <f>Master!C161</f>
        <v/>
      </c>
      <c r="D158" s="88" t="str">
        <f>Master!D161</f>
        <v/>
      </c>
      <c r="E158" s="406" t="str">
        <f>Master!E161</f>
        <v/>
      </c>
      <c r="F158" s="406">
        <f>Master!F161</f>
        <v>0</v>
      </c>
      <c r="G158" s="88" t="str">
        <f>Master!G161</f>
        <v/>
      </c>
      <c r="H158" s="88" t="str">
        <f>Master!H161</f>
        <v/>
      </c>
      <c r="I158" s="88" t="str">
        <f>Master!I161</f>
        <v/>
      </c>
      <c r="J158" s="88" t="str">
        <f>Master!J161</f>
        <v>ARTELIER PTE LTD</v>
      </c>
      <c r="K158" s="88" t="str">
        <f>Master!K161</f>
        <v/>
      </c>
      <c r="L158" s="88" t="str">
        <f>Master!L161</f>
        <v/>
      </c>
      <c r="M158" s="88" t="str">
        <f>Master!M161</f>
        <v/>
      </c>
      <c r="N158" s="88" t="str">
        <f>Master!N161</f>
        <v/>
      </c>
      <c r="O158" s="88" t="str">
        <f>Master!O161</f>
        <v/>
      </c>
      <c r="P158" s="88" t="str">
        <f>Master!P161</f>
        <v/>
      </c>
      <c r="Q158" s="88" t="str">
        <f>Master!Q161</f>
        <v/>
      </c>
      <c r="R158" s="406" t="str">
        <f>Master!R161</f>
        <v/>
      </c>
      <c r="S158" s="406">
        <f>Master!S161</f>
        <v>0</v>
      </c>
      <c r="T158" s="406" t="str">
        <f>Master!T161</f>
        <v/>
      </c>
      <c r="U158" s="406" t="str">
        <f>Master!U161</f>
        <v/>
      </c>
      <c r="V158" s="406" t="str">
        <f>Master!V161</f>
        <v/>
      </c>
      <c r="W158" s="406" t="str">
        <f>Master!W161</f>
        <v/>
      </c>
      <c r="X158" s="406" t="str">
        <f>Master!X161</f>
        <v/>
      </c>
      <c r="Y158" s="406" t="str">
        <f>Master!Y161</f>
        <v/>
      </c>
      <c r="Z158" s="406" t="str">
        <f>Master!Z161</f>
        <v/>
      </c>
      <c r="AA158" s="406" t="str">
        <f>Master!AA161</f>
        <v/>
      </c>
      <c r="AB158" s="406" t="str">
        <f>Master!AB161</f>
        <v/>
      </c>
      <c r="AC158" s="406" t="str">
        <f>Master!AC161</f>
        <v/>
      </c>
      <c r="AD158" s="406" t="str">
        <f>Master!AD161</f>
        <v/>
      </c>
      <c r="AE158" s="406" t="str">
        <f>Master!AE161</f>
        <v/>
      </c>
      <c r="AF158" s="406" t="str">
        <f>Master!AF161</f>
        <v/>
      </c>
      <c r="AG158" s="406" t="str">
        <f>Master!AG161</f>
        <v/>
      </c>
      <c r="AH158" s="88" t="str">
        <f>Master!AH161</f>
        <v/>
      </c>
      <c r="AI158" s="88" t="str">
        <f>Master!AI161</f>
        <v/>
      </c>
      <c r="AJ158" s="406" t="str">
        <f>Master!AJ161</f>
        <v/>
      </c>
      <c r="AK158" s="406">
        <f>Master!AK161</f>
        <v>0</v>
      </c>
      <c r="AL158" s="88" t="str">
        <f>Master!AL161</f>
        <v/>
      </c>
      <c r="AM158" s="416"/>
      <c r="AN158" s="416"/>
      <c r="AO158" s="416"/>
      <c r="AP158" s="416"/>
      <c r="AQ158" s="416"/>
      <c r="AR158" s="416">
        <f t="shared" si="4"/>
        <v>0</v>
      </c>
      <c r="AS158" s="417" t="str">
        <f t="shared" si="5"/>
        <v>#DIV/0!</v>
      </c>
      <c r="AT158" s="416">
        <f t="shared" si="6"/>
        <v>0</v>
      </c>
      <c r="AU158" s="417"/>
    </row>
    <row r="159" hidden="1">
      <c r="A159" s="88" t="str">
        <f>Master!A162</f>
        <v>VART18056</v>
      </c>
      <c r="B159" s="88" t="str">
        <f>Master!B162</f>
        <v/>
      </c>
      <c r="C159" s="414" t="str">
        <f>Master!C162</f>
        <v/>
      </c>
      <c r="D159" s="88" t="str">
        <f>Master!D162</f>
        <v/>
      </c>
      <c r="E159" s="406" t="str">
        <f>Master!E162</f>
        <v/>
      </c>
      <c r="F159" s="406">
        <f>Master!F162</f>
        <v>0</v>
      </c>
      <c r="G159" s="88" t="str">
        <f>Master!G162</f>
        <v/>
      </c>
      <c r="H159" s="88" t="str">
        <f>Master!H162</f>
        <v/>
      </c>
      <c r="I159" s="88" t="str">
        <f>Master!I162</f>
        <v/>
      </c>
      <c r="J159" s="88" t="str">
        <f>Master!J162</f>
        <v>ARTELIER PTE LTD</v>
      </c>
      <c r="K159" s="88" t="str">
        <f>Master!K162</f>
        <v/>
      </c>
      <c r="L159" s="88" t="str">
        <f>Master!L162</f>
        <v/>
      </c>
      <c r="M159" s="88" t="str">
        <f>Master!M162</f>
        <v/>
      </c>
      <c r="N159" s="88" t="str">
        <f>Master!N162</f>
        <v/>
      </c>
      <c r="O159" s="88" t="str">
        <f>Master!O162</f>
        <v/>
      </c>
      <c r="P159" s="88" t="str">
        <f>Master!P162</f>
        <v/>
      </c>
      <c r="Q159" s="88" t="str">
        <f>Master!Q162</f>
        <v/>
      </c>
      <c r="R159" s="406" t="str">
        <f>Master!R162</f>
        <v/>
      </c>
      <c r="S159" s="406">
        <f>Master!S162</f>
        <v>0</v>
      </c>
      <c r="T159" s="406" t="str">
        <f>Master!T162</f>
        <v/>
      </c>
      <c r="U159" s="406" t="str">
        <f>Master!U162</f>
        <v/>
      </c>
      <c r="V159" s="406" t="str">
        <f>Master!V162</f>
        <v/>
      </c>
      <c r="W159" s="406" t="str">
        <f>Master!W162</f>
        <v/>
      </c>
      <c r="X159" s="406" t="str">
        <f>Master!X162</f>
        <v/>
      </c>
      <c r="Y159" s="406" t="str">
        <f>Master!Y162</f>
        <v/>
      </c>
      <c r="Z159" s="406" t="str">
        <f>Master!Z162</f>
        <v/>
      </c>
      <c r="AA159" s="406" t="str">
        <f>Master!AA162</f>
        <v/>
      </c>
      <c r="AB159" s="406" t="str">
        <f>Master!AB162</f>
        <v/>
      </c>
      <c r="AC159" s="406" t="str">
        <f>Master!AC162</f>
        <v/>
      </c>
      <c r="AD159" s="406" t="str">
        <f>Master!AD162</f>
        <v/>
      </c>
      <c r="AE159" s="406" t="str">
        <f>Master!AE162</f>
        <v/>
      </c>
      <c r="AF159" s="406" t="str">
        <f>Master!AF162</f>
        <v/>
      </c>
      <c r="AG159" s="406" t="str">
        <f>Master!AG162</f>
        <v/>
      </c>
      <c r="AH159" s="88" t="str">
        <f>Master!AH162</f>
        <v/>
      </c>
      <c r="AI159" s="414" t="str">
        <f>Master!AI162</f>
        <v/>
      </c>
      <c r="AJ159" s="406" t="str">
        <f>Master!AJ162</f>
        <v/>
      </c>
      <c r="AK159" s="406">
        <f>Master!AK162</f>
        <v>0</v>
      </c>
      <c r="AL159" s="88" t="str">
        <f>Master!AL162</f>
        <v/>
      </c>
      <c r="AM159" s="416"/>
      <c r="AN159" s="416"/>
      <c r="AO159" s="416"/>
      <c r="AP159" s="416"/>
      <c r="AQ159" s="416"/>
      <c r="AR159" s="416">
        <f t="shared" si="4"/>
        <v>0</v>
      </c>
      <c r="AS159" s="417" t="str">
        <f t="shared" si="5"/>
        <v>#DIV/0!</v>
      </c>
      <c r="AT159" s="416">
        <f t="shared" si="6"/>
        <v>0</v>
      </c>
      <c r="AU159" s="417"/>
    </row>
    <row r="160" hidden="1">
      <c r="A160" s="88" t="str">
        <f>Master!A163</f>
        <v>VART18057</v>
      </c>
      <c r="B160" s="88" t="str">
        <f>Master!B163</f>
        <v/>
      </c>
      <c r="C160" s="88" t="str">
        <f>Master!C163</f>
        <v/>
      </c>
      <c r="D160" s="88" t="str">
        <f>Master!D163</f>
        <v/>
      </c>
      <c r="E160" s="406" t="str">
        <f>Master!E163</f>
        <v/>
      </c>
      <c r="F160" s="406">
        <f>Master!F163</f>
        <v>0</v>
      </c>
      <c r="G160" s="88" t="str">
        <f>Master!G163</f>
        <v/>
      </c>
      <c r="H160" s="88" t="str">
        <f>Master!H163</f>
        <v/>
      </c>
      <c r="I160" s="88" t="str">
        <f>Master!I163</f>
        <v/>
      </c>
      <c r="J160" s="88" t="str">
        <f>Master!J163</f>
        <v>ARTELIER PTE LTD</v>
      </c>
      <c r="K160" s="88" t="str">
        <f>Master!K163</f>
        <v/>
      </c>
      <c r="L160" s="88" t="str">
        <f>Master!L163</f>
        <v/>
      </c>
      <c r="M160" s="88" t="str">
        <f>Master!M163</f>
        <v/>
      </c>
      <c r="N160" s="88" t="str">
        <f>Master!N163</f>
        <v/>
      </c>
      <c r="O160" s="88" t="str">
        <f>Master!O163</f>
        <v/>
      </c>
      <c r="P160" s="88" t="str">
        <f>Master!P163</f>
        <v/>
      </c>
      <c r="Q160" s="88" t="str">
        <f>Master!Q163</f>
        <v/>
      </c>
      <c r="R160" s="406" t="str">
        <f>Master!R163</f>
        <v/>
      </c>
      <c r="S160" s="406">
        <f>Master!S163</f>
        <v>0</v>
      </c>
      <c r="T160" s="406" t="str">
        <f>Master!T163</f>
        <v/>
      </c>
      <c r="U160" s="406" t="str">
        <f>Master!U163</f>
        <v/>
      </c>
      <c r="V160" s="406" t="str">
        <f>Master!V163</f>
        <v/>
      </c>
      <c r="W160" s="406" t="str">
        <f>Master!W163</f>
        <v/>
      </c>
      <c r="X160" s="406" t="str">
        <f>Master!X163</f>
        <v/>
      </c>
      <c r="Y160" s="406" t="str">
        <f>Master!Y163</f>
        <v/>
      </c>
      <c r="Z160" s="406" t="str">
        <f>Master!Z163</f>
        <v/>
      </c>
      <c r="AA160" s="406" t="str">
        <f>Master!AA163</f>
        <v/>
      </c>
      <c r="AB160" s="406" t="str">
        <f>Master!AB163</f>
        <v/>
      </c>
      <c r="AC160" s="406" t="str">
        <f>Master!AC163</f>
        <v/>
      </c>
      <c r="AD160" s="406" t="str">
        <f>Master!AD163</f>
        <v/>
      </c>
      <c r="AE160" s="406" t="str">
        <f>Master!AE163</f>
        <v/>
      </c>
      <c r="AF160" s="406" t="str">
        <f>Master!AF163</f>
        <v/>
      </c>
      <c r="AG160" s="406" t="str">
        <f>Master!AG163</f>
        <v/>
      </c>
      <c r="AH160" s="88" t="str">
        <f>Master!AH163</f>
        <v/>
      </c>
      <c r="AI160" s="88" t="str">
        <f>Master!AI163</f>
        <v/>
      </c>
      <c r="AJ160" s="406" t="str">
        <f>Master!AJ163</f>
        <v/>
      </c>
      <c r="AK160" s="406">
        <f>Master!AK163</f>
        <v>0</v>
      </c>
      <c r="AL160" s="88" t="str">
        <f>Master!AL163</f>
        <v/>
      </c>
      <c r="AM160" s="416"/>
      <c r="AN160" s="416"/>
      <c r="AO160" s="416"/>
      <c r="AP160" s="416"/>
      <c r="AQ160" s="416"/>
      <c r="AR160" s="416">
        <f t="shared" si="4"/>
        <v>0</v>
      </c>
      <c r="AS160" s="417" t="str">
        <f t="shared" si="5"/>
        <v>#DIV/0!</v>
      </c>
      <c r="AT160" s="416">
        <f t="shared" si="6"/>
        <v>0</v>
      </c>
      <c r="AU160" s="417"/>
    </row>
    <row r="161" hidden="1">
      <c r="A161" s="88" t="str">
        <f>Master!A164</f>
        <v>VART18058</v>
      </c>
      <c r="B161" s="88" t="str">
        <f>Master!B164</f>
        <v/>
      </c>
      <c r="C161" s="414" t="str">
        <f>Master!C164</f>
        <v/>
      </c>
      <c r="D161" s="88" t="str">
        <f>Master!D164</f>
        <v/>
      </c>
      <c r="E161" s="406" t="str">
        <f>Master!E164</f>
        <v/>
      </c>
      <c r="F161" s="406">
        <f>Master!F164</f>
        <v>0</v>
      </c>
      <c r="G161" s="88" t="str">
        <f>Master!G164</f>
        <v/>
      </c>
      <c r="H161" s="88" t="str">
        <f>Master!H164</f>
        <v/>
      </c>
      <c r="I161" s="88" t="str">
        <f>Master!I164</f>
        <v/>
      </c>
      <c r="J161" s="88" t="str">
        <f>Master!J164</f>
        <v>ARTELIER PTE LTD</v>
      </c>
      <c r="K161" s="88" t="str">
        <f>Master!K164</f>
        <v/>
      </c>
      <c r="L161" s="88" t="str">
        <f>Master!L164</f>
        <v/>
      </c>
      <c r="M161" s="88" t="str">
        <f>Master!M164</f>
        <v/>
      </c>
      <c r="N161" s="88" t="str">
        <f>Master!N164</f>
        <v/>
      </c>
      <c r="O161" s="88" t="str">
        <f>Master!O164</f>
        <v/>
      </c>
      <c r="P161" s="88" t="str">
        <f>Master!P164</f>
        <v/>
      </c>
      <c r="Q161" s="88" t="str">
        <f>Master!Q164</f>
        <v/>
      </c>
      <c r="R161" s="406" t="str">
        <f>Master!R164</f>
        <v/>
      </c>
      <c r="S161" s="406">
        <f>Master!S164</f>
        <v>0</v>
      </c>
      <c r="T161" s="406" t="str">
        <f>Master!T164</f>
        <v/>
      </c>
      <c r="U161" s="406" t="str">
        <f>Master!U164</f>
        <v/>
      </c>
      <c r="V161" s="406" t="str">
        <f>Master!V164</f>
        <v/>
      </c>
      <c r="W161" s="406" t="str">
        <f>Master!W164</f>
        <v/>
      </c>
      <c r="X161" s="406" t="str">
        <f>Master!X164</f>
        <v/>
      </c>
      <c r="Y161" s="406" t="str">
        <f>Master!Y164</f>
        <v/>
      </c>
      <c r="Z161" s="406" t="str">
        <f>Master!Z164</f>
        <v/>
      </c>
      <c r="AA161" s="406" t="str">
        <f>Master!AA164</f>
        <v/>
      </c>
      <c r="AB161" s="406" t="str">
        <f>Master!AB164</f>
        <v/>
      </c>
      <c r="AC161" s="406" t="str">
        <f>Master!AC164</f>
        <v/>
      </c>
      <c r="AD161" s="406" t="str">
        <f>Master!AD164</f>
        <v/>
      </c>
      <c r="AE161" s="406" t="str">
        <f>Master!AE164</f>
        <v/>
      </c>
      <c r="AF161" s="406" t="str">
        <f>Master!AF164</f>
        <v/>
      </c>
      <c r="AG161" s="406" t="str">
        <f>Master!AG164</f>
        <v/>
      </c>
      <c r="AH161" s="88" t="str">
        <f>Master!AH164</f>
        <v/>
      </c>
      <c r="AI161" s="414" t="str">
        <f>Master!AI164</f>
        <v/>
      </c>
      <c r="AJ161" s="406" t="str">
        <f>Master!AJ164</f>
        <v/>
      </c>
      <c r="AK161" s="406">
        <f>Master!AK164</f>
        <v>0</v>
      </c>
      <c r="AL161" s="88" t="str">
        <f>Master!AL164</f>
        <v/>
      </c>
      <c r="AM161" s="416"/>
      <c r="AN161" s="416"/>
      <c r="AO161" s="416"/>
      <c r="AP161" s="416"/>
      <c r="AQ161" s="416"/>
      <c r="AR161" s="416">
        <f t="shared" si="4"/>
        <v>0</v>
      </c>
      <c r="AS161" s="417" t="str">
        <f t="shared" si="5"/>
        <v>#DIV/0!</v>
      </c>
      <c r="AT161" s="416">
        <f t="shared" si="6"/>
        <v>0</v>
      </c>
      <c r="AU161" s="417"/>
    </row>
    <row r="162" hidden="1">
      <c r="A162" s="88" t="str">
        <f>Master!A165</f>
        <v>VART18059</v>
      </c>
      <c r="B162" s="88" t="str">
        <f>Master!B165</f>
        <v/>
      </c>
      <c r="C162" s="88" t="str">
        <f>Master!C165</f>
        <v/>
      </c>
      <c r="D162" s="88" t="str">
        <f>Master!D165</f>
        <v/>
      </c>
      <c r="E162" s="406" t="str">
        <f>Master!E165</f>
        <v/>
      </c>
      <c r="F162" s="406">
        <f>Master!F165</f>
        <v>0</v>
      </c>
      <c r="G162" s="88" t="str">
        <f>Master!G165</f>
        <v/>
      </c>
      <c r="H162" s="88" t="str">
        <f>Master!H165</f>
        <v/>
      </c>
      <c r="I162" s="88" t="str">
        <f>Master!I165</f>
        <v/>
      </c>
      <c r="J162" s="88" t="str">
        <f>Master!J165</f>
        <v>ARTELIER PTE LTD</v>
      </c>
      <c r="K162" s="88" t="str">
        <f>Master!K165</f>
        <v/>
      </c>
      <c r="L162" s="88" t="str">
        <f>Master!L165</f>
        <v/>
      </c>
      <c r="M162" s="88" t="str">
        <f>Master!M165</f>
        <v/>
      </c>
      <c r="N162" s="88" t="str">
        <f>Master!N165</f>
        <v/>
      </c>
      <c r="O162" s="88" t="str">
        <f>Master!O165</f>
        <v/>
      </c>
      <c r="P162" s="88" t="str">
        <f>Master!P165</f>
        <v/>
      </c>
      <c r="Q162" s="88" t="str">
        <f>Master!Q165</f>
        <v/>
      </c>
      <c r="R162" s="406" t="str">
        <f>Master!R165</f>
        <v/>
      </c>
      <c r="S162" s="406">
        <f>Master!S165</f>
        <v>0</v>
      </c>
      <c r="T162" s="406" t="str">
        <f>Master!T165</f>
        <v/>
      </c>
      <c r="U162" s="406" t="str">
        <f>Master!U165</f>
        <v/>
      </c>
      <c r="V162" s="406" t="str">
        <f>Master!V165</f>
        <v/>
      </c>
      <c r="W162" s="406" t="str">
        <f>Master!W165</f>
        <v/>
      </c>
      <c r="X162" s="406" t="str">
        <f>Master!X165</f>
        <v/>
      </c>
      <c r="Y162" s="406" t="str">
        <f>Master!Y165</f>
        <v/>
      </c>
      <c r="Z162" s="406" t="str">
        <f>Master!Z165</f>
        <v/>
      </c>
      <c r="AA162" s="406" t="str">
        <f>Master!AA165</f>
        <v/>
      </c>
      <c r="AB162" s="406" t="str">
        <f>Master!AB165</f>
        <v/>
      </c>
      <c r="AC162" s="406" t="str">
        <f>Master!AC165</f>
        <v/>
      </c>
      <c r="AD162" s="406" t="str">
        <f>Master!AD165</f>
        <v/>
      </c>
      <c r="AE162" s="406" t="str">
        <f>Master!AE165</f>
        <v/>
      </c>
      <c r="AF162" s="406" t="str">
        <f>Master!AF165</f>
        <v/>
      </c>
      <c r="AG162" s="406" t="str">
        <f>Master!AG165</f>
        <v/>
      </c>
      <c r="AH162" s="88" t="str">
        <f>Master!AH165</f>
        <v/>
      </c>
      <c r="AI162" s="88" t="str">
        <f>Master!AI165</f>
        <v/>
      </c>
      <c r="AJ162" s="406" t="str">
        <f>Master!AJ165</f>
        <v/>
      </c>
      <c r="AK162" s="406">
        <f>Master!AK165</f>
        <v>0</v>
      </c>
      <c r="AL162" s="88" t="str">
        <f>Master!AL165</f>
        <v/>
      </c>
      <c r="AM162" s="416"/>
      <c r="AN162" s="416"/>
      <c r="AO162" s="416"/>
      <c r="AP162" s="416"/>
      <c r="AQ162" s="416"/>
      <c r="AR162" s="416">
        <f t="shared" si="4"/>
        <v>0</v>
      </c>
      <c r="AS162" s="417" t="str">
        <f t="shared" si="5"/>
        <v>#DIV/0!</v>
      </c>
      <c r="AT162" s="416">
        <f t="shared" si="6"/>
        <v>0</v>
      </c>
      <c r="AU162" s="417"/>
    </row>
    <row r="163" hidden="1">
      <c r="A163" s="88" t="str">
        <f>Master!A166</f>
        <v>VART18060</v>
      </c>
      <c r="B163" s="88" t="str">
        <f>Master!B166</f>
        <v/>
      </c>
      <c r="C163" s="414" t="str">
        <f>Master!C166</f>
        <v/>
      </c>
      <c r="D163" s="88" t="str">
        <f>Master!D166</f>
        <v/>
      </c>
      <c r="E163" s="406" t="str">
        <f>Master!E166</f>
        <v/>
      </c>
      <c r="F163" s="406">
        <f>Master!F166</f>
        <v>0</v>
      </c>
      <c r="G163" s="88" t="str">
        <f>Master!G166</f>
        <v/>
      </c>
      <c r="H163" s="88" t="str">
        <f>Master!H166</f>
        <v/>
      </c>
      <c r="I163" s="88" t="str">
        <f>Master!I166</f>
        <v/>
      </c>
      <c r="J163" s="88" t="str">
        <f>Master!J166</f>
        <v>ARTELIER PTE LTD</v>
      </c>
      <c r="K163" s="88" t="str">
        <f>Master!K166</f>
        <v/>
      </c>
      <c r="L163" s="88" t="str">
        <f>Master!L166</f>
        <v/>
      </c>
      <c r="M163" s="88" t="str">
        <f>Master!M166</f>
        <v/>
      </c>
      <c r="N163" s="88" t="str">
        <f>Master!N166</f>
        <v/>
      </c>
      <c r="O163" s="88" t="str">
        <f>Master!O166</f>
        <v/>
      </c>
      <c r="P163" s="88" t="str">
        <f>Master!P166</f>
        <v/>
      </c>
      <c r="Q163" s="88" t="str">
        <f>Master!Q166</f>
        <v/>
      </c>
      <c r="R163" s="406" t="str">
        <f>Master!R166</f>
        <v/>
      </c>
      <c r="S163" s="406">
        <f>Master!S166</f>
        <v>0</v>
      </c>
      <c r="T163" s="406" t="str">
        <f>Master!T166</f>
        <v/>
      </c>
      <c r="U163" s="406" t="str">
        <f>Master!U166</f>
        <v/>
      </c>
      <c r="V163" s="406" t="str">
        <f>Master!V166</f>
        <v/>
      </c>
      <c r="W163" s="406" t="str">
        <f>Master!W166</f>
        <v/>
      </c>
      <c r="X163" s="406" t="str">
        <f>Master!X166</f>
        <v/>
      </c>
      <c r="Y163" s="406" t="str">
        <f>Master!Y166</f>
        <v/>
      </c>
      <c r="Z163" s="406" t="str">
        <f>Master!Z166</f>
        <v/>
      </c>
      <c r="AA163" s="406" t="str">
        <f>Master!AA166</f>
        <v/>
      </c>
      <c r="AB163" s="406" t="str">
        <f>Master!AB166</f>
        <v/>
      </c>
      <c r="AC163" s="406" t="str">
        <f>Master!AC166</f>
        <v/>
      </c>
      <c r="AD163" s="406" t="str">
        <f>Master!AD166</f>
        <v/>
      </c>
      <c r="AE163" s="406" t="str">
        <f>Master!AE166</f>
        <v/>
      </c>
      <c r="AF163" s="406" t="str">
        <f>Master!AF166</f>
        <v/>
      </c>
      <c r="AG163" s="406" t="str">
        <f>Master!AG166</f>
        <v/>
      </c>
      <c r="AH163" s="88" t="str">
        <f>Master!AH166</f>
        <v/>
      </c>
      <c r="AI163" s="414" t="str">
        <f>Master!AI166</f>
        <v/>
      </c>
      <c r="AJ163" s="406" t="str">
        <f>Master!AJ166</f>
        <v/>
      </c>
      <c r="AK163" s="406">
        <f>Master!AK166</f>
        <v>0</v>
      </c>
      <c r="AL163" s="88" t="str">
        <f>Master!AL166</f>
        <v/>
      </c>
      <c r="AM163" s="416"/>
      <c r="AN163" s="416"/>
      <c r="AO163" s="416"/>
      <c r="AP163" s="416"/>
      <c r="AQ163" s="416"/>
      <c r="AR163" s="416">
        <f t="shared" si="4"/>
        <v>0</v>
      </c>
      <c r="AS163" s="417" t="str">
        <f t="shared" si="5"/>
        <v>#DIV/0!</v>
      </c>
      <c r="AT163" s="416">
        <f t="shared" si="6"/>
        <v>0</v>
      </c>
      <c r="AU163" s="417"/>
    </row>
    <row r="164" hidden="1">
      <c r="A164" s="88" t="str">
        <f>Master!A167</f>
        <v>VART18061</v>
      </c>
      <c r="B164" s="88" t="str">
        <f>Master!B167</f>
        <v/>
      </c>
      <c r="C164" s="88" t="str">
        <f>Master!C167</f>
        <v/>
      </c>
      <c r="D164" s="88" t="str">
        <f>Master!D167</f>
        <v/>
      </c>
      <c r="E164" s="406" t="str">
        <f>Master!E167</f>
        <v/>
      </c>
      <c r="F164" s="406">
        <f>Master!F167</f>
        <v>0</v>
      </c>
      <c r="G164" s="88" t="str">
        <f>Master!G167</f>
        <v/>
      </c>
      <c r="H164" s="88" t="str">
        <f>Master!H167</f>
        <v/>
      </c>
      <c r="I164" s="88" t="str">
        <f>Master!I167</f>
        <v/>
      </c>
      <c r="J164" s="88" t="str">
        <f>Master!J167</f>
        <v>ARTELIER PTE LTD</v>
      </c>
      <c r="K164" s="88" t="str">
        <f>Master!K167</f>
        <v/>
      </c>
      <c r="L164" s="88" t="str">
        <f>Master!L167</f>
        <v/>
      </c>
      <c r="M164" s="88" t="str">
        <f>Master!M167</f>
        <v/>
      </c>
      <c r="N164" s="88" t="str">
        <f>Master!N167</f>
        <v/>
      </c>
      <c r="O164" s="88" t="str">
        <f>Master!O167</f>
        <v/>
      </c>
      <c r="P164" s="88" t="str">
        <f>Master!P167</f>
        <v/>
      </c>
      <c r="Q164" s="88" t="str">
        <f>Master!Q167</f>
        <v/>
      </c>
      <c r="R164" s="406" t="str">
        <f>Master!R167</f>
        <v/>
      </c>
      <c r="S164" s="406">
        <f>Master!S167</f>
        <v>0</v>
      </c>
      <c r="T164" s="406" t="str">
        <f>Master!T167</f>
        <v/>
      </c>
      <c r="U164" s="406" t="str">
        <f>Master!U167</f>
        <v/>
      </c>
      <c r="V164" s="406" t="str">
        <f>Master!V167</f>
        <v/>
      </c>
      <c r="W164" s="406" t="str">
        <f>Master!W167</f>
        <v/>
      </c>
      <c r="X164" s="406" t="str">
        <f>Master!X167</f>
        <v/>
      </c>
      <c r="Y164" s="406" t="str">
        <f>Master!Y167</f>
        <v/>
      </c>
      <c r="Z164" s="406" t="str">
        <f>Master!Z167</f>
        <v/>
      </c>
      <c r="AA164" s="406" t="str">
        <f>Master!AA167</f>
        <v/>
      </c>
      <c r="AB164" s="406" t="str">
        <f>Master!AB167</f>
        <v/>
      </c>
      <c r="AC164" s="406" t="str">
        <f>Master!AC167</f>
        <v/>
      </c>
      <c r="AD164" s="406" t="str">
        <f>Master!AD167</f>
        <v/>
      </c>
      <c r="AE164" s="406" t="str">
        <f>Master!AE167</f>
        <v/>
      </c>
      <c r="AF164" s="406" t="str">
        <f>Master!AF167</f>
        <v/>
      </c>
      <c r="AG164" s="406" t="str">
        <f>Master!AG167</f>
        <v/>
      </c>
      <c r="AH164" s="88" t="str">
        <f>Master!AH167</f>
        <v/>
      </c>
      <c r="AI164" s="88" t="str">
        <f>Master!AI167</f>
        <v/>
      </c>
      <c r="AJ164" s="406" t="str">
        <f>Master!AJ167</f>
        <v/>
      </c>
      <c r="AK164" s="406">
        <f>Master!AK167</f>
        <v>0</v>
      </c>
      <c r="AL164" s="88" t="str">
        <f>Master!AL167</f>
        <v/>
      </c>
      <c r="AM164" s="416"/>
      <c r="AN164" s="416"/>
      <c r="AO164" s="416"/>
      <c r="AP164" s="416"/>
      <c r="AQ164" s="416"/>
      <c r="AR164" s="416">
        <f t="shared" si="4"/>
        <v>0</v>
      </c>
      <c r="AS164" s="417" t="str">
        <f t="shared" si="5"/>
        <v>#DIV/0!</v>
      </c>
      <c r="AT164" s="416">
        <f t="shared" si="6"/>
        <v>0</v>
      </c>
      <c r="AU164" s="417"/>
    </row>
    <row r="165" hidden="1">
      <c r="A165" s="88" t="str">
        <f>Master!A168</f>
        <v>VART18062</v>
      </c>
      <c r="B165" s="88" t="str">
        <f>Master!B168</f>
        <v/>
      </c>
      <c r="C165" s="414" t="str">
        <f>Master!C168</f>
        <v/>
      </c>
      <c r="D165" s="88" t="str">
        <f>Master!D168</f>
        <v/>
      </c>
      <c r="E165" s="406" t="str">
        <f>Master!E168</f>
        <v/>
      </c>
      <c r="F165" s="406">
        <f>Master!F168</f>
        <v>0</v>
      </c>
      <c r="G165" s="88" t="str">
        <f>Master!G168</f>
        <v/>
      </c>
      <c r="H165" s="88" t="str">
        <f>Master!H168</f>
        <v/>
      </c>
      <c r="I165" s="88" t="str">
        <f>Master!I168</f>
        <v/>
      </c>
      <c r="J165" s="88" t="str">
        <f>Master!J168</f>
        <v>ARTELIER PTE LTD</v>
      </c>
      <c r="K165" s="88" t="str">
        <f>Master!K168</f>
        <v/>
      </c>
      <c r="L165" s="88" t="str">
        <f>Master!L168</f>
        <v/>
      </c>
      <c r="M165" s="88" t="str">
        <f>Master!M168</f>
        <v/>
      </c>
      <c r="N165" s="88" t="str">
        <f>Master!N168</f>
        <v/>
      </c>
      <c r="O165" s="88" t="str">
        <f>Master!O168</f>
        <v/>
      </c>
      <c r="P165" s="88" t="str">
        <f>Master!P168</f>
        <v/>
      </c>
      <c r="Q165" s="88" t="str">
        <f>Master!Q168</f>
        <v/>
      </c>
      <c r="R165" s="406" t="str">
        <f>Master!R168</f>
        <v/>
      </c>
      <c r="S165" s="406">
        <f>Master!S168</f>
        <v>0</v>
      </c>
      <c r="T165" s="406" t="str">
        <f>Master!T168</f>
        <v/>
      </c>
      <c r="U165" s="406" t="str">
        <f>Master!U168</f>
        <v/>
      </c>
      <c r="V165" s="406" t="str">
        <f>Master!V168</f>
        <v/>
      </c>
      <c r="W165" s="406" t="str">
        <f>Master!W168</f>
        <v/>
      </c>
      <c r="X165" s="406" t="str">
        <f>Master!X168</f>
        <v/>
      </c>
      <c r="Y165" s="406" t="str">
        <f>Master!Y168</f>
        <v/>
      </c>
      <c r="Z165" s="406" t="str">
        <f>Master!Z168</f>
        <v/>
      </c>
      <c r="AA165" s="406" t="str">
        <f>Master!AA168</f>
        <v/>
      </c>
      <c r="AB165" s="406" t="str">
        <f>Master!AB168</f>
        <v/>
      </c>
      <c r="AC165" s="406" t="str">
        <f>Master!AC168</f>
        <v/>
      </c>
      <c r="AD165" s="406" t="str">
        <f>Master!AD168</f>
        <v/>
      </c>
      <c r="AE165" s="406" t="str">
        <f>Master!AE168</f>
        <v/>
      </c>
      <c r="AF165" s="406" t="str">
        <f>Master!AF168</f>
        <v/>
      </c>
      <c r="AG165" s="406" t="str">
        <f>Master!AG168</f>
        <v/>
      </c>
      <c r="AH165" s="88" t="str">
        <f>Master!AH168</f>
        <v/>
      </c>
      <c r="AI165" s="414" t="str">
        <f>Master!AI168</f>
        <v/>
      </c>
      <c r="AJ165" s="406" t="str">
        <f>Master!AJ168</f>
        <v/>
      </c>
      <c r="AK165" s="406">
        <f>Master!AK168</f>
        <v>0</v>
      </c>
      <c r="AL165" s="88" t="str">
        <f>Master!AL168</f>
        <v/>
      </c>
      <c r="AM165" s="416"/>
      <c r="AN165" s="416"/>
      <c r="AO165" s="416"/>
      <c r="AP165" s="416"/>
      <c r="AQ165" s="416"/>
      <c r="AR165" s="416">
        <f t="shared" si="4"/>
        <v>0</v>
      </c>
      <c r="AS165" s="417" t="str">
        <f t="shared" si="5"/>
        <v>#DIV/0!</v>
      </c>
      <c r="AT165" s="416">
        <f t="shared" si="6"/>
        <v>0</v>
      </c>
      <c r="AU165" s="417"/>
    </row>
    <row r="166" hidden="1">
      <c r="A166" s="88" t="str">
        <f>Master!A169</f>
        <v>VART18063</v>
      </c>
      <c r="B166" s="88" t="str">
        <f>Master!B169</f>
        <v/>
      </c>
      <c r="C166" s="88" t="str">
        <f>Master!C169</f>
        <v/>
      </c>
      <c r="D166" s="88" t="str">
        <f>Master!D169</f>
        <v/>
      </c>
      <c r="E166" s="406" t="str">
        <f>Master!E169</f>
        <v/>
      </c>
      <c r="F166" s="406">
        <f>Master!F169</f>
        <v>0</v>
      </c>
      <c r="G166" s="88" t="str">
        <f>Master!G169</f>
        <v/>
      </c>
      <c r="H166" s="88" t="str">
        <f>Master!H169</f>
        <v/>
      </c>
      <c r="I166" s="88" t="str">
        <f>Master!I169</f>
        <v/>
      </c>
      <c r="J166" s="88" t="str">
        <f>Master!J169</f>
        <v>ARTELIER PTE LTD</v>
      </c>
      <c r="K166" s="88" t="str">
        <f>Master!K169</f>
        <v/>
      </c>
      <c r="L166" s="88" t="str">
        <f>Master!L169</f>
        <v/>
      </c>
      <c r="M166" s="88" t="str">
        <f>Master!M169</f>
        <v/>
      </c>
      <c r="N166" s="88" t="str">
        <f>Master!N169</f>
        <v/>
      </c>
      <c r="O166" s="88" t="str">
        <f>Master!O169</f>
        <v/>
      </c>
      <c r="P166" s="88" t="str">
        <f>Master!P169</f>
        <v/>
      </c>
      <c r="Q166" s="88" t="str">
        <f>Master!Q169</f>
        <v/>
      </c>
      <c r="R166" s="406" t="str">
        <f>Master!R169</f>
        <v/>
      </c>
      <c r="S166" s="406">
        <f>Master!S169</f>
        <v>0</v>
      </c>
      <c r="T166" s="406" t="str">
        <f>Master!T169</f>
        <v/>
      </c>
      <c r="U166" s="406" t="str">
        <f>Master!U169</f>
        <v/>
      </c>
      <c r="V166" s="406" t="str">
        <f>Master!V169</f>
        <v/>
      </c>
      <c r="W166" s="406" t="str">
        <f>Master!W169</f>
        <v/>
      </c>
      <c r="X166" s="406" t="str">
        <f>Master!X169</f>
        <v/>
      </c>
      <c r="Y166" s="406" t="str">
        <f>Master!Y169</f>
        <v/>
      </c>
      <c r="Z166" s="406" t="str">
        <f>Master!Z169</f>
        <v/>
      </c>
      <c r="AA166" s="406" t="str">
        <f>Master!AA169</f>
        <v/>
      </c>
      <c r="AB166" s="406" t="str">
        <f>Master!AB169</f>
        <v/>
      </c>
      <c r="AC166" s="406" t="str">
        <f>Master!AC169</f>
        <v/>
      </c>
      <c r="AD166" s="406" t="str">
        <f>Master!AD169</f>
        <v/>
      </c>
      <c r="AE166" s="406" t="str">
        <f>Master!AE169</f>
        <v/>
      </c>
      <c r="AF166" s="406" t="str">
        <f>Master!AF169</f>
        <v/>
      </c>
      <c r="AG166" s="406" t="str">
        <f>Master!AG169</f>
        <v/>
      </c>
      <c r="AH166" s="88" t="str">
        <f>Master!AH169</f>
        <v/>
      </c>
      <c r="AI166" s="88" t="str">
        <f>Master!AI169</f>
        <v/>
      </c>
      <c r="AJ166" s="406" t="str">
        <f>Master!AJ169</f>
        <v/>
      </c>
      <c r="AK166" s="406">
        <f>Master!AK169</f>
        <v>0</v>
      </c>
      <c r="AL166" s="88" t="str">
        <f>Master!AL169</f>
        <v/>
      </c>
      <c r="AM166" s="416"/>
      <c r="AN166" s="416"/>
      <c r="AO166" s="416"/>
      <c r="AP166" s="416"/>
      <c r="AQ166" s="416"/>
      <c r="AR166" s="416">
        <f t="shared" si="4"/>
        <v>0</v>
      </c>
      <c r="AS166" s="417" t="str">
        <f t="shared" si="5"/>
        <v>#DIV/0!</v>
      </c>
      <c r="AT166" s="416">
        <f t="shared" si="6"/>
        <v>0</v>
      </c>
      <c r="AU166" s="417"/>
    </row>
    <row r="167" hidden="1">
      <c r="A167" s="88" t="str">
        <f>Master!A170</f>
        <v>VART18064</v>
      </c>
      <c r="B167" s="88" t="str">
        <f>Master!B170</f>
        <v/>
      </c>
      <c r="C167" s="414" t="str">
        <f>Master!C170</f>
        <v/>
      </c>
      <c r="D167" s="88" t="str">
        <f>Master!D170</f>
        <v/>
      </c>
      <c r="E167" s="406" t="str">
        <f>Master!E170</f>
        <v/>
      </c>
      <c r="F167" s="406">
        <f>Master!F170</f>
        <v>0</v>
      </c>
      <c r="G167" s="88" t="str">
        <f>Master!G170</f>
        <v/>
      </c>
      <c r="H167" s="88" t="str">
        <f>Master!H170</f>
        <v/>
      </c>
      <c r="I167" s="88" t="str">
        <f>Master!I170</f>
        <v/>
      </c>
      <c r="J167" s="88" t="str">
        <f>Master!J170</f>
        <v>ARTELIER PTE LTD</v>
      </c>
      <c r="K167" s="88" t="str">
        <f>Master!K170</f>
        <v/>
      </c>
      <c r="L167" s="88" t="str">
        <f>Master!L170</f>
        <v/>
      </c>
      <c r="M167" s="88" t="str">
        <f>Master!M170</f>
        <v/>
      </c>
      <c r="N167" s="88" t="str">
        <f>Master!N170</f>
        <v/>
      </c>
      <c r="O167" s="88" t="str">
        <f>Master!O170</f>
        <v/>
      </c>
      <c r="P167" s="88" t="str">
        <f>Master!P170</f>
        <v/>
      </c>
      <c r="Q167" s="88" t="str">
        <f>Master!Q170</f>
        <v/>
      </c>
      <c r="R167" s="406" t="str">
        <f>Master!R170</f>
        <v/>
      </c>
      <c r="S167" s="406">
        <f>Master!S170</f>
        <v>0</v>
      </c>
      <c r="T167" s="406" t="str">
        <f>Master!T170</f>
        <v/>
      </c>
      <c r="U167" s="406" t="str">
        <f>Master!U170</f>
        <v/>
      </c>
      <c r="V167" s="406" t="str">
        <f>Master!V170</f>
        <v/>
      </c>
      <c r="W167" s="406" t="str">
        <f>Master!W170</f>
        <v/>
      </c>
      <c r="X167" s="406" t="str">
        <f>Master!X170</f>
        <v/>
      </c>
      <c r="Y167" s="406" t="str">
        <f>Master!Y170</f>
        <v/>
      </c>
      <c r="Z167" s="406" t="str">
        <f>Master!Z170</f>
        <v/>
      </c>
      <c r="AA167" s="406" t="str">
        <f>Master!AA170</f>
        <v/>
      </c>
      <c r="AB167" s="406" t="str">
        <f>Master!AB170</f>
        <v/>
      </c>
      <c r="AC167" s="406" t="str">
        <f>Master!AC170</f>
        <v/>
      </c>
      <c r="AD167" s="406" t="str">
        <f>Master!AD170</f>
        <v/>
      </c>
      <c r="AE167" s="406" t="str">
        <f>Master!AE170</f>
        <v/>
      </c>
      <c r="AF167" s="406" t="str">
        <f>Master!AF170</f>
        <v/>
      </c>
      <c r="AG167" s="406" t="str">
        <f>Master!AG170</f>
        <v/>
      </c>
      <c r="AH167" s="88" t="str">
        <f>Master!AH170</f>
        <v/>
      </c>
      <c r="AI167" s="414" t="str">
        <f>Master!AI170</f>
        <v/>
      </c>
      <c r="AJ167" s="406" t="str">
        <f>Master!AJ170</f>
        <v/>
      </c>
      <c r="AK167" s="406">
        <f>Master!AK170</f>
        <v>0</v>
      </c>
      <c r="AL167" s="88" t="str">
        <f>Master!AL170</f>
        <v/>
      </c>
      <c r="AM167" s="416"/>
      <c r="AN167" s="416"/>
      <c r="AO167" s="416"/>
      <c r="AP167" s="416"/>
      <c r="AQ167" s="416"/>
      <c r="AR167" s="416">
        <f t="shared" si="4"/>
        <v>0</v>
      </c>
      <c r="AS167" s="417" t="str">
        <f t="shared" si="5"/>
        <v>#DIV/0!</v>
      </c>
      <c r="AT167" s="416">
        <f t="shared" si="6"/>
        <v>0</v>
      </c>
      <c r="AU167" s="417"/>
    </row>
    <row r="168" hidden="1">
      <c r="A168" s="88" t="str">
        <f>Master!A171</f>
        <v>VART18065</v>
      </c>
      <c r="B168" s="88" t="str">
        <f>Master!B171</f>
        <v/>
      </c>
      <c r="C168" s="88" t="str">
        <f>Master!C171</f>
        <v/>
      </c>
      <c r="D168" s="88" t="str">
        <f>Master!D171</f>
        <v/>
      </c>
      <c r="E168" s="406" t="str">
        <f>Master!E171</f>
        <v/>
      </c>
      <c r="F168" s="406">
        <f>Master!F171</f>
        <v>0</v>
      </c>
      <c r="G168" s="88" t="str">
        <f>Master!G171</f>
        <v/>
      </c>
      <c r="H168" s="88" t="str">
        <f>Master!H171</f>
        <v/>
      </c>
      <c r="I168" s="88" t="str">
        <f>Master!I171</f>
        <v/>
      </c>
      <c r="J168" s="88" t="str">
        <f>Master!J171</f>
        <v>ARTELIER PTE LTD</v>
      </c>
      <c r="K168" s="88" t="str">
        <f>Master!K171</f>
        <v/>
      </c>
      <c r="L168" s="88" t="str">
        <f>Master!L171</f>
        <v/>
      </c>
      <c r="M168" s="88" t="str">
        <f>Master!M171</f>
        <v/>
      </c>
      <c r="N168" s="88" t="str">
        <f>Master!N171</f>
        <v/>
      </c>
      <c r="O168" s="88" t="str">
        <f>Master!O171</f>
        <v/>
      </c>
      <c r="P168" s="88" t="str">
        <f>Master!P171</f>
        <v/>
      </c>
      <c r="Q168" s="88" t="str">
        <f>Master!Q171</f>
        <v/>
      </c>
      <c r="R168" s="406" t="str">
        <f>Master!R171</f>
        <v/>
      </c>
      <c r="S168" s="406">
        <f>Master!S171</f>
        <v>0</v>
      </c>
      <c r="T168" s="406" t="str">
        <f>Master!T171</f>
        <v/>
      </c>
      <c r="U168" s="406" t="str">
        <f>Master!U171</f>
        <v/>
      </c>
      <c r="V168" s="406" t="str">
        <f>Master!V171</f>
        <v/>
      </c>
      <c r="W168" s="406" t="str">
        <f>Master!W171</f>
        <v/>
      </c>
      <c r="X168" s="406" t="str">
        <f>Master!X171</f>
        <v/>
      </c>
      <c r="Y168" s="406" t="str">
        <f>Master!Y171</f>
        <v/>
      </c>
      <c r="Z168" s="406" t="str">
        <f>Master!Z171</f>
        <v/>
      </c>
      <c r="AA168" s="406" t="str">
        <f>Master!AA171</f>
        <v/>
      </c>
      <c r="AB168" s="406" t="str">
        <f>Master!AB171</f>
        <v/>
      </c>
      <c r="AC168" s="406" t="str">
        <f>Master!AC171</f>
        <v/>
      </c>
      <c r="AD168" s="406" t="str">
        <f>Master!AD171</f>
        <v/>
      </c>
      <c r="AE168" s="406" t="str">
        <f>Master!AE171</f>
        <v/>
      </c>
      <c r="AF168" s="406" t="str">
        <f>Master!AF171</f>
        <v/>
      </c>
      <c r="AG168" s="406" t="str">
        <f>Master!AG171</f>
        <v/>
      </c>
      <c r="AH168" s="88" t="str">
        <f>Master!AH171</f>
        <v/>
      </c>
      <c r="AI168" s="88" t="str">
        <f>Master!AI171</f>
        <v/>
      </c>
      <c r="AJ168" s="406" t="str">
        <f>Master!AJ171</f>
        <v/>
      </c>
      <c r="AK168" s="406">
        <f>Master!AK171</f>
        <v>0</v>
      </c>
      <c r="AL168" s="88" t="str">
        <f>Master!AL171</f>
        <v/>
      </c>
      <c r="AM168" s="416"/>
      <c r="AN168" s="416"/>
      <c r="AO168" s="416"/>
      <c r="AP168" s="416"/>
      <c r="AQ168" s="416"/>
      <c r="AR168" s="416">
        <f t="shared" si="4"/>
        <v>0</v>
      </c>
      <c r="AS168" s="417" t="str">
        <f t="shared" si="5"/>
        <v>#DIV/0!</v>
      </c>
      <c r="AT168" s="416">
        <f t="shared" si="6"/>
        <v>0</v>
      </c>
      <c r="AU168" s="417"/>
    </row>
    <row r="169" hidden="1">
      <c r="A169" s="88" t="str">
        <f>Master!A172</f>
        <v>VART18066</v>
      </c>
      <c r="B169" s="88" t="str">
        <f>Master!B172</f>
        <v/>
      </c>
      <c r="C169" s="414" t="str">
        <f>Master!C172</f>
        <v/>
      </c>
      <c r="D169" s="88" t="str">
        <f>Master!D172</f>
        <v/>
      </c>
      <c r="E169" s="406" t="str">
        <f>Master!E172</f>
        <v/>
      </c>
      <c r="F169" s="406">
        <f>Master!F172</f>
        <v>0</v>
      </c>
      <c r="G169" s="88" t="str">
        <f>Master!G172</f>
        <v/>
      </c>
      <c r="H169" s="88" t="str">
        <f>Master!H172</f>
        <v/>
      </c>
      <c r="I169" s="88" t="str">
        <f>Master!I172</f>
        <v/>
      </c>
      <c r="J169" s="88" t="str">
        <f>Master!J172</f>
        <v>ARTELIER PTE LTD</v>
      </c>
      <c r="K169" s="88" t="str">
        <f>Master!K172</f>
        <v/>
      </c>
      <c r="L169" s="88" t="str">
        <f>Master!L172</f>
        <v/>
      </c>
      <c r="M169" s="88" t="str">
        <f>Master!M172</f>
        <v/>
      </c>
      <c r="N169" s="88" t="str">
        <f>Master!N172</f>
        <v/>
      </c>
      <c r="O169" s="88" t="str">
        <f>Master!O172</f>
        <v/>
      </c>
      <c r="P169" s="88" t="str">
        <f>Master!P172</f>
        <v/>
      </c>
      <c r="Q169" s="88" t="str">
        <f>Master!Q172</f>
        <v/>
      </c>
      <c r="R169" s="406" t="str">
        <f>Master!R172</f>
        <v/>
      </c>
      <c r="S169" s="406">
        <f>Master!S172</f>
        <v>0</v>
      </c>
      <c r="T169" s="406" t="str">
        <f>Master!T172</f>
        <v/>
      </c>
      <c r="U169" s="406" t="str">
        <f>Master!U172</f>
        <v/>
      </c>
      <c r="V169" s="406" t="str">
        <f>Master!V172</f>
        <v/>
      </c>
      <c r="W169" s="406" t="str">
        <f>Master!W172</f>
        <v/>
      </c>
      <c r="X169" s="406" t="str">
        <f>Master!X172</f>
        <v/>
      </c>
      <c r="Y169" s="406" t="str">
        <f>Master!Y172</f>
        <v/>
      </c>
      <c r="Z169" s="406" t="str">
        <f>Master!Z172</f>
        <v/>
      </c>
      <c r="AA169" s="406" t="str">
        <f>Master!AA172</f>
        <v/>
      </c>
      <c r="AB169" s="406" t="str">
        <f>Master!AB172</f>
        <v/>
      </c>
      <c r="AC169" s="406" t="str">
        <f>Master!AC172</f>
        <v/>
      </c>
      <c r="AD169" s="406" t="str">
        <f>Master!AD172</f>
        <v/>
      </c>
      <c r="AE169" s="406" t="str">
        <f>Master!AE172</f>
        <v/>
      </c>
      <c r="AF169" s="406" t="str">
        <f>Master!AF172</f>
        <v/>
      </c>
      <c r="AG169" s="406" t="str">
        <f>Master!AG172</f>
        <v/>
      </c>
      <c r="AH169" s="88" t="str">
        <f>Master!AH172</f>
        <v/>
      </c>
      <c r="AI169" s="414" t="str">
        <f>Master!AI172</f>
        <v/>
      </c>
      <c r="AJ169" s="406" t="str">
        <f>Master!AJ172</f>
        <v/>
      </c>
      <c r="AK169" s="406">
        <f>Master!AK172</f>
        <v>0</v>
      </c>
      <c r="AL169" s="88" t="str">
        <f>Master!AL172</f>
        <v/>
      </c>
      <c r="AM169" s="416"/>
      <c r="AN169" s="416"/>
      <c r="AO169" s="416"/>
      <c r="AP169" s="416"/>
      <c r="AQ169" s="416"/>
      <c r="AR169" s="416">
        <f t="shared" si="4"/>
        <v>0</v>
      </c>
      <c r="AS169" s="417" t="str">
        <f t="shared" si="5"/>
        <v>#DIV/0!</v>
      </c>
      <c r="AT169" s="416">
        <f t="shared" si="6"/>
        <v>0</v>
      </c>
      <c r="AU169" s="417"/>
    </row>
    <row r="170" hidden="1">
      <c r="A170" s="88" t="str">
        <f>Master!A173</f>
        <v>VART18067</v>
      </c>
      <c r="B170" s="88" t="str">
        <f>Master!B173</f>
        <v/>
      </c>
      <c r="C170" s="88" t="str">
        <f>Master!C173</f>
        <v/>
      </c>
      <c r="D170" s="88" t="str">
        <f>Master!D173</f>
        <v/>
      </c>
      <c r="E170" s="406" t="str">
        <f>Master!E173</f>
        <v/>
      </c>
      <c r="F170" s="406">
        <f>Master!F173</f>
        <v>0</v>
      </c>
      <c r="G170" s="88" t="str">
        <f>Master!G173</f>
        <v/>
      </c>
      <c r="H170" s="88" t="str">
        <f>Master!H173</f>
        <v/>
      </c>
      <c r="I170" s="88" t="str">
        <f>Master!I173</f>
        <v/>
      </c>
      <c r="J170" s="88" t="str">
        <f>Master!J173</f>
        <v>ARTELIER PTE LTD</v>
      </c>
      <c r="K170" s="88" t="str">
        <f>Master!K173</f>
        <v/>
      </c>
      <c r="L170" s="88" t="str">
        <f>Master!L173</f>
        <v/>
      </c>
      <c r="M170" s="88" t="str">
        <f>Master!M173</f>
        <v/>
      </c>
      <c r="N170" s="88" t="str">
        <f>Master!N173</f>
        <v/>
      </c>
      <c r="O170" s="88" t="str">
        <f>Master!O173</f>
        <v/>
      </c>
      <c r="P170" s="88" t="str">
        <f>Master!P173</f>
        <v/>
      </c>
      <c r="Q170" s="88" t="str">
        <f>Master!Q173</f>
        <v/>
      </c>
      <c r="R170" s="406" t="str">
        <f>Master!R173</f>
        <v/>
      </c>
      <c r="S170" s="406">
        <f>Master!S173</f>
        <v>0</v>
      </c>
      <c r="T170" s="406" t="str">
        <f>Master!T173</f>
        <v/>
      </c>
      <c r="U170" s="406" t="str">
        <f>Master!U173</f>
        <v/>
      </c>
      <c r="V170" s="406" t="str">
        <f>Master!V173</f>
        <v/>
      </c>
      <c r="W170" s="406" t="str">
        <f>Master!W173</f>
        <v/>
      </c>
      <c r="X170" s="406" t="str">
        <f>Master!X173</f>
        <v/>
      </c>
      <c r="Y170" s="406" t="str">
        <f>Master!Y173</f>
        <v/>
      </c>
      <c r="Z170" s="406" t="str">
        <f>Master!Z173</f>
        <v/>
      </c>
      <c r="AA170" s="406" t="str">
        <f>Master!AA173</f>
        <v/>
      </c>
      <c r="AB170" s="406" t="str">
        <f>Master!AB173</f>
        <v/>
      </c>
      <c r="AC170" s="406" t="str">
        <f>Master!AC173</f>
        <v/>
      </c>
      <c r="AD170" s="406" t="str">
        <f>Master!AD173</f>
        <v/>
      </c>
      <c r="AE170" s="406" t="str">
        <f>Master!AE173</f>
        <v/>
      </c>
      <c r="AF170" s="406" t="str">
        <f>Master!AF173</f>
        <v/>
      </c>
      <c r="AG170" s="406" t="str">
        <f>Master!AG173</f>
        <v/>
      </c>
      <c r="AH170" s="88" t="str">
        <f>Master!AH173</f>
        <v/>
      </c>
      <c r="AI170" s="88" t="str">
        <f>Master!AI173</f>
        <v/>
      </c>
      <c r="AJ170" s="406" t="str">
        <f>Master!AJ173</f>
        <v/>
      </c>
      <c r="AK170" s="406">
        <f>Master!AK173</f>
        <v>0</v>
      </c>
      <c r="AL170" s="88" t="str">
        <f>Master!AL173</f>
        <v/>
      </c>
      <c r="AM170" s="416"/>
      <c r="AN170" s="416"/>
      <c r="AO170" s="416"/>
      <c r="AP170" s="416"/>
      <c r="AQ170" s="416"/>
      <c r="AR170" s="416">
        <f t="shared" si="4"/>
        <v>0</v>
      </c>
      <c r="AS170" s="417" t="str">
        <f t="shared" si="5"/>
        <v>#DIV/0!</v>
      </c>
      <c r="AT170" s="416">
        <f t="shared" si="6"/>
        <v>0</v>
      </c>
      <c r="AU170" s="417"/>
    </row>
    <row r="171" hidden="1">
      <c r="A171" s="88" t="str">
        <f>Master!A174</f>
        <v>VART18068</v>
      </c>
      <c r="B171" s="88" t="str">
        <f>Master!B174</f>
        <v/>
      </c>
      <c r="C171" s="414" t="str">
        <f>Master!C174</f>
        <v/>
      </c>
      <c r="D171" s="88" t="str">
        <f>Master!D174</f>
        <v/>
      </c>
      <c r="E171" s="406" t="str">
        <f>Master!E174</f>
        <v/>
      </c>
      <c r="F171" s="406">
        <f>Master!F174</f>
        <v>0</v>
      </c>
      <c r="G171" s="88" t="str">
        <f>Master!G174</f>
        <v/>
      </c>
      <c r="H171" s="88" t="str">
        <f>Master!H174</f>
        <v/>
      </c>
      <c r="I171" s="88" t="str">
        <f>Master!I174</f>
        <v/>
      </c>
      <c r="J171" s="88" t="str">
        <f>Master!J174</f>
        <v>ARTELIER PTE LTD</v>
      </c>
      <c r="K171" s="88" t="str">
        <f>Master!K174</f>
        <v/>
      </c>
      <c r="L171" s="88" t="str">
        <f>Master!L174</f>
        <v/>
      </c>
      <c r="M171" s="88" t="str">
        <f>Master!M174</f>
        <v/>
      </c>
      <c r="N171" s="88" t="str">
        <f>Master!N174</f>
        <v/>
      </c>
      <c r="O171" s="88" t="str">
        <f>Master!O174</f>
        <v/>
      </c>
      <c r="P171" s="88" t="str">
        <f>Master!P174</f>
        <v/>
      </c>
      <c r="Q171" s="88" t="str">
        <f>Master!Q174</f>
        <v/>
      </c>
      <c r="R171" s="406" t="str">
        <f>Master!R174</f>
        <v/>
      </c>
      <c r="S171" s="406">
        <f>Master!S174</f>
        <v>0</v>
      </c>
      <c r="T171" s="406" t="str">
        <f>Master!T174</f>
        <v/>
      </c>
      <c r="U171" s="406" t="str">
        <f>Master!U174</f>
        <v/>
      </c>
      <c r="V171" s="406" t="str">
        <f>Master!V174</f>
        <v/>
      </c>
      <c r="W171" s="406" t="str">
        <f>Master!W174</f>
        <v/>
      </c>
      <c r="X171" s="406" t="str">
        <f>Master!X174</f>
        <v/>
      </c>
      <c r="Y171" s="406" t="str">
        <f>Master!Y174</f>
        <v/>
      </c>
      <c r="Z171" s="406" t="str">
        <f>Master!Z174</f>
        <v/>
      </c>
      <c r="AA171" s="406" t="str">
        <f>Master!AA174</f>
        <v/>
      </c>
      <c r="AB171" s="406" t="str">
        <f>Master!AB174</f>
        <v/>
      </c>
      <c r="AC171" s="406" t="str">
        <f>Master!AC174</f>
        <v/>
      </c>
      <c r="AD171" s="406" t="str">
        <f>Master!AD174</f>
        <v/>
      </c>
      <c r="AE171" s="406" t="str">
        <f>Master!AE174</f>
        <v/>
      </c>
      <c r="AF171" s="406" t="str">
        <f>Master!AF174</f>
        <v/>
      </c>
      <c r="AG171" s="406" t="str">
        <f>Master!AG174</f>
        <v/>
      </c>
      <c r="AH171" s="88" t="str">
        <f>Master!AH174</f>
        <v/>
      </c>
      <c r="AI171" s="414" t="str">
        <f>Master!AI174</f>
        <v/>
      </c>
      <c r="AJ171" s="406" t="str">
        <f>Master!AJ174</f>
        <v/>
      </c>
      <c r="AK171" s="406">
        <f>Master!AK174</f>
        <v>0</v>
      </c>
      <c r="AL171" s="88" t="str">
        <f>Master!AL174</f>
        <v/>
      </c>
      <c r="AM171" s="416"/>
      <c r="AN171" s="416"/>
      <c r="AO171" s="416"/>
      <c r="AP171" s="416"/>
      <c r="AQ171" s="416"/>
      <c r="AR171" s="416">
        <f t="shared" si="4"/>
        <v>0</v>
      </c>
      <c r="AS171" s="417" t="str">
        <f t="shared" si="5"/>
        <v>#DIV/0!</v>
      </c>
      <c r="AT171" s="416">
        <f t="shared" si="6"/>
        <v>0</v>
      </c>
      <c r="AU171" s="417"/>
    </row>
    <row r="172" hidden="1">
      <c r="A172" s="88" t="str">
        <f>Master!A175</f>
        <v>VART18069</v>
      </c>
      <c r="B172" s="88" t="str">
        <f>Master!B175</f>
        <v/>
      </c>
      <c r="C172" s="88" t="str">
        <f>Master!C175</f>
        <v/>
      </c>
      <c r="D172" s="88" t="str">
        <f>Master!D175</f>
        <v/>
      </c>
      <c r="E172" s="406" t="str">
        <f>Master!E175</f>
        <v/>
      </c>
      <c r="F172" s="406">
        <f>Master!F175</f>
        <v>0</v>
      </c>
      <c r="G172" s="88" t="str">
        <f>Master!G175</f>
        <v/>
      </c>
      <c r="H172" s="88" t="str">
        <f>Master!H175</f>
        <v/>
      </c>
      <c r="I172" s="88" t="str">
        <f>Master!I175</f>
        <v/>
      </c>
      <c r="J172" s="88" t="str">
        <f>Master!J175</f>
        <v>ARTELIER PTE LTD</v>
      </c>
      <c r="K172" s="88" t="str">
        <f>Master!K175</f>
        <v/>
      </c>
      <c r="L172" s="88" t="str">
        <f>Master!L175</f>
        <v/>
      </c>
      <c r="M172" s="88" t="str">
        <f>Master!M175</f>
        <v/>
      </c>
      <c r="N172" s="88" t="str">
        <f>Master!N175</f>
        <v/>
      </c>
      <c r="O172" s="88" t="str">
        <f>Master!O175</f>
        <v/>
      </c>
      <c r="P172" s="88" t="str">
        <f>Master!P175</f>
        <v/>
      </c>
      <c r="Q172" s="88" t="str">
        <f>Master!Q175</f>
        <v/>
      </c>
      <c r="R172" s="406" t="str">
        <f>Master!R175</f>
        <v/>
      </c>
      <c r="S172" s="406">
        <f>Master!S175</f>
        <v>0</v>
      </c>
      <c r="T172" s="406" t="str">
        <f>Master!T175</f>
        <v/>
      </c>
      <c r="U172" s="406" t="str">
        <f>Master!U175</f>
        <v/>
      </c>
      <c r="V172" s="406" t="str">
        <f>Master!V175</f>
        <v/>
      </c>
      <c r="W172" s="406" t="str">
        <f>Master!W175</f>
        <v/>
      </c>
      <c r="X172" s="406" t="str">
        <f>Master!X175</f>
        <v/>
      </c>
      <c r="Y172" s="406" t="str">
        <f>Master!Y175</f>
        <v/>
      </c>
      <c r="Z172" s="406" t="str">
        <f>Master!Z175</f>
        <v/>
      </c>
      <c r="AA172" s="406" t="str">
        <f>Master!AA175</f>
        <v/>
      </c>
      <c r="AB172" s="406" t="str">
        <f>Master!AB175</f>
        <v/>
      </c>
      <c r="AC172" s="406" t="str">
        <f>Master!AC175</f>
        <v/>
      </c>
      <c r="AD172" s="406" t="str">
        <f>Master!AD175</f>
        <v/>
      </c>
      <c r="AE172" s="406" t="str">
        <f>Master!AE175</f>
        <v/>
      </c>
      <c r="AF172" s="406" t="str">
        <f>Master!AF175</f>
        <v/>
      </c>
      <c r="AG172" s="406" t="str">
        <f>Master!AG175</f>
        <v/>
      </c>
      <c r="AH172" s="88" t="str">
        <f>Master!AH175</f>
        <v/>
      </c>
      <c r="AI172" s="88" t="str">
        <f>Master!AI175</f>
        <v/>
      </c>
      <c r="AJ172" s="406" t="str">
        <f>Master!AJ175</f>
        <v/>
      </c>
      <c r="AK172" s="406">
        <f>Master!AK175</f>
        <v>0</v>
      </c>
      <c r="AL172" s="88" t="str">
        <f>Master!AL175</f>
        <v/>
      </c>
      <c r="AM172" s="416"/>
      <c r="AN172" s="416"/>
      <c r="AO172" s="416"/>
      <c r="AP172" s="416"/>
      <c r="AQ172" s="416"/>
      <c r="AR172" s="416">
        <f t="shared" si="4"/>
        <v>0</v>
      </c>
      <c r="AS172" s="417" t="str">
        <f t="shared" si="5"/>
        <v>#DIV/0!</v>
      </c>
      <c r="AT172" s="416">
        <f t="shared" si="6"/>
        <v>0</v>
      </c>
      <c r="AU172" s="417"/>
    </row>
    <row r="173" hidden="1">
      <c r="A173" s="88" t="str">
        <f>Master!A176</f>
        <v>VART18070</v>
      </c>
      <c r="B173" s="88" t="str">
        <f>Master!B176</f>
        <v/>
      </c>
      <c r="C173" s="414" t="str">
        <f>Master!C176</f>
        <v/>
      </c>
      <c r="D173" s="88" t="str">
        <f>Master!D176</f>
        <v/>
      </c>
      <c r="E173" s="406" t="str">
        <f>Master!E176</f>
        <v/>
      </c>
      <c r="F173" s="406">
        <f>Master!F176</f>
        <v>0</v>
      </c>
      <c r="G173" s="88" t="str">
        <f>Master!G176</f>
        <v/>
      </c>
      <c r="H173" s="88" t="str">
        <f>Master!H176</f>
        <v/>
      </c>
      <c r="I173" s="88" t="str">
        <f>Master!I176</f>
        <v/>
      </c>
      <c r="J173" s="88" t="str">
        <f>Master!J176</f>
        <v>ARTELIER PTE LTD</v>
      </c>
      <c r="K173" s="88" t="str">
        <f>Master!K176</f>
        <v/>
      </c>
      <c r="L173" s="88" t="str">
        <f>Master!L176</f>
        <v/>
      </c>
      <c r="M173" s="88" t="str">
        <f>Master!M176</f>
        <v/>
      </c>
      <c r="N173" s="88" t="str">
        <f>Master!N176</f>
        <v/>
      </c>
      <c r="O173" s="88" t="str">
        <f>Master!O176</f>
        <v/>
      </c>
      <c r="P173" s="88" t="str">
        <f>Master!P176</f>
        <v/>
      </c>
      <c r="Q173" s="88" t="str">
        <f>Master!Q176</f>
        <v/>
      </c>
      <c r="R173" s="406" t="str">
        <f>Master!R176</f>
        <v/>
      </c>
      <c r="S173" s="406">
        <f>Master!S176</f>
        <v>0</v>
      </c>
      <c r="T173" s="406" t="str">
        <f>Master!T176</f>
        <v/>
      </c>
      <c r="U173" s="406" t="str">
        <f>Master!U176</f>
        <v/>
      </c>
      <c r="V173" s="406" t="str">
        <f>Master!V176</f>
        <v/>
      </c>
      <c r="W173" s="406" t="str">
        <f>Master!W176</f>
        <v/>
      </c>
      <c r="X173" s="406" t="str">
        <f>Master!X176</f>
        <v/>
      </c>
      <c r="Y173" s="406" t="str">
        <f>Master!Y176</f>
        <v/>
      </c>
      <c r="Z173" s="406" t="str">
        <f>Master!Z176</f>
        <v/>
      </c>
      <c r="AA173" s="406" t="str">
        <f>Master!AA176</f>
        <v/>
      </c>
      <c r="AB173" s="406" t="str">
        <f>Master!AB176</f>
        <v/>
      </c>
      <c r="AC173" s="406" t="str">
        <f>Master!AC176</f>
        <v/>
      </c>
      <c r="AD173" s="406" t="str">
        <f>Master!AD176</f>
        <v/>
      </c>
      <c r="AE173" s="406" t="str">
        <f>Master!AE176</f>
        <v/>
      </c>
      <c r="AF173" s="406" t="str">
        <f>Master!AF176</f>
        <v/>
      </c>
      <c r="AG173" s="406" t="str">
        <f>Master!AG176</f>
        <v/>
      </c>
      <c r="AH173" s="88" t="str">
        <f>Master!AH176</f>
        <v/>
      </c>
      <c r="AI173" s="414" t="str">
        <f>Master!AI176</f>
        <v/>
      </c>
      <c r="AJ173" s="406" t="str">
        <f>Master!AJ176</f>
        <v/>
      </c>
      <c r="AK173" s="406">
        <f>Master!AK176</f>
        <v>0</v>
      </c>
      <c r="AL173" s="88" t="str">
        <f>Master!AL176</f>
        <v/>
      </c>
      <c r="AM173" s="416"/>
      <c r="AN173" s="416"/>
      <c r="AO173" s="416"/>
      <c r="AP173" s="416"/>
      <c r="AQ173" s="416"/>
      <c r="AR173" s="416">
        <f t="shared" si="4"/>
        <v>0</v>
      </c>
      <c r="AS173" s="417" t="str">
        <f t="shared" si="5"/>
        <v>#DIV/0!</v>
      </c>
      <c r="AT173" s="416">
        <f t="shared" si="6"/>
        <v>0</v>
      </c>
      <c r="AU173" s="417"/>
    </row>
    <row r="174" hidden="1">
      <c r="A174" s="88" t="str">
        <f>Master!A177</f>
        <v>VART18071</v>
      </c>
      <c r="B174" s="88" t="str">
        <f>Master!B177</f>
        <v/>
      </c>
      <c r="C174" s="88" t="str">
        <f>Master!C177</f>
        <v/>
      </c>
      <c r="D174" s="88" t="str">
        <f>Master!D177</f>
        <v/>
      </c>
      <c r="E174" s="406" t="str">
        <f>Master!E177</f>
        <v/>
      </c>
      <c r="F174" s="406">
        <f>Master!F177</f>
        <v>0</v>
      </c>
      <c r="G174" s="88" t="str">
        <f>Master!G177</f>
        <v/>
      </c>
      <c r="H174" s="88" t="str">
        <f>Master!H177</f>
        <v/>
      </c>
      <c r="I174" s="88" t="str">
        <f>Master!I177</f>
        <v/>
      </c>
      <c r="J174" s="88" t="str">
        <f>Master!J177</f>
        <v>ARTELIER PTE LTD</v>
      </c>
      <c r="K174" s="88" t="str">
        <f>Master!K177</f>
        <v/>
      </c>
      <c r="L174" s="88" t="str">
        <f>Master!L177</f>
        <v/>
      </c>
      <c r="M174" s="88" t="str">
        <f>Master!M177</f>
        <v/>
      </c>
      <c r="N174" s="88" t="str">
        <f>Master!N177</f>
        <v/>
      </c>
      <c r="O174" s="88" t="str">
        <f>Master!O177</f>
        <v/>
      </c>
      <c r="P174" s="88" t="str">
        <f>Master!P177</f>
        <v/>
      </c>
      <c r="Q174" s="88" t="str">
        <f>Master!Q177</f>
        <v/>
      </c>
      <c r="R174" s="406" t="str">
        <f>Master!R177</f>
        <v/>
      </c>
      <c r="S174" s="406">
        <f>Master!S177</f>
        <v>0</v>
      </c>
      <c r="T174" s="406" t="str">
        <f>Master!T177</f>
        <v/>
      </c>
      <c r="U174" s="406" t="str">
        <f>Master!U177</f>
        <v/>
      </c>
      <c r="V174" s="406" t="str">
        <f>Master!V177</f>
        <v/>
      </c>
      <c r="W174" s="406" t="str">
        <f>Master!W177</f>
        <v/>
      </c>
      <c r="X174" s="406" t="str">
        <f>Master!X177</f>
        <v/>
      </c>
      <c r="Y174" s="406" t="str">
        <f>Master!Y177</f>
        <v/>
      </c>
      <c r="Z174" s="406" t="str">
        <f>Master!Z177</f>
        <v/>
      </c>
      <c r="AA174" s="406" t="str">
        <f>Master!AA177</f>
        <v/>
      </c>
      <c r="AB174" s="406" t="str">
        <f>Master!AB177</f>
        <v/>
      </c>
      <c r="AC174" s="406" t="str">
        <f>Master!AC177</f>
        <v/>
      </c>
      <c r="AD174" s="406" t="str">
        <f>Master!AD177</f>
        <v/>
      </c>
      <c r="AE174" s="406" t="str">
        <f>Master!AE177</f>
        <v/>
      </c>
      <c r="AF174" s="406" t="str">
        <f>Master!AF177</f>
        <v/>
      </c>
      <c r="AG174" s="406" t="str">
        <f>Master!AG177</f>
        <v/>
      </c>
      <c r="AH174" s="88" t="str">
        <f>Master!AH177</f>
        <v/>
      </c>
      <c r="AI174" s="88" t="str">
        <f>Master!AI177</f>
        <v/>
      </c>
      <c r="AJ174" s="406" t="str">
        <f>Master!AJ177</f>
        <v/>
      </c>
      <c r="AK174" s="406">
        <f>Master!AK177</f>
        <v>0</v>
      </c>
      <c r="AL174" s="88" t="str">
        <f>Master!AL177</f>
        <v/>
      </c>
      <c r="AM174" s="416"/>
      <c r="AN174" s="416"/>
      <c r="AO174" s="416"/>
      <c r="AP174" s="416"/>
      <c r="AQ174" s="416"/>
      <c r="AR174" s="416">
        <f t="shared" si="4"/>
        <v>0</v>
      </c>
      <c r="AS174" s="417" t="str">
        <f t="shared" si="5"/>
        <v>#DIV/0!</v>
      </c>
      <c r="AT174" s="416">
        <f t="shared" si="6"/>
        <v>0</v>
      </c>
      <c r="AU174" s="417"/>
    </row>
    <row r="175" hidden="1">
      <c r="A175" s="88" t="str">
        <f>Master!A178</f>
        <v>VART18072</v>
      </c>
      <c r="B175" s="88" t="str">
        <f>Master!B178</f>
        <v/>
      </c>
      <c r="C175" s="414" t="str">
        <f>Master!C178</f>
        <v/>
      </c>
      <c r="D175" s="88" t="str">
        <f>Master!D178</f>
        <v/>
      </c>
      <c r="E175" s="406" t="str">
        <f>Master!E178</f>
        <v/>
      </c>
      <c r="F175" s="406">
        <f>Master!F178</f>
        <v>0</v>
      </c>
      <c r="G175" s="88" t="str">
        <f>Master!G178</f>
        <v/>
      </c>
      <c r="H175" s="88" t="str">
        <f>Master!H178</f>
        <v/>
      </c>
      <c r="I175" s="88" t="str">
        <f>Master!I178</f>
        <v/>
      </c>
      <c r="J175" s="88" t="str">
        <f>Master!J178</f>
        <v>ARTELIER PTE LTD</v>
      </c>
      <c r="K175" s="88" t="str">
        <f>Master!K178</f>
        <v/>
      </c>
      <c r="L175" s="88" t="str">
        <f>Master!L178</f>
        <v/>
      </c>
      <c r="M175" s="88" t="str">
        <f>Master!M178</f>
        <v/>
      </c>
      <c r="N175" s="88" t="str">
        <f>Master!N178</f>
        <v/>
      </c>
      <c r="O175" s="88" t="str">
        <f>Master!O178</f>
        <v/>
      </c>
      <c r="P175" s="88" t="str">
        <f>Master!P178</f>
        <v/>
      </c>
      <c r="Q175" s="88" t="str">
        <f>Master!Q178</f>
        <v/>
      </c>
      <c r="R175" s="406" t="str">
        <f>Master!R178</f>
        <v/>
      </c>
      <c r="S175" s="406">
        <f>Master!S178</f>
        <v>0</v>
      </c>
      <c r="T175" s="406" t="str">
        <f>Master!T178</f>
        <v/>
      </c>
      <c r="U175" s="406" t="str">
        <f>Master!U178</f>
        <v/>
      </c>
      <c r="V175" s="406" t="str">
        <f>Master!V178</f>
        <v/>
      </c>
      <c r="W175" s="406" t="str">
        <f>Master!W178</f>
        <v/>
      </c>
      <c r="X175" s="406" t="str">
        <f>Master!X178</f>
        <v/>
      </c>
      <c r="Y175" s="406" t="str">
        <f>Master!Y178</f>
        <v/>
      </c>
      <c r="Z175" s="406" t="str">
        <f>Master!Z178</f>
        <v/>
      </c>
      <c r="AA175" s="406" t="str">
        <f>Master!AA178</f>
        <v/>
      </c>
      <c r="AB175" s="406" t="str">
        <f>Master!AB178</f>
        <v/>
      </c>
      <c r="AC175" s="406" t="str">
        <f>Master!AC178</f>
        <v/>
      </c>
      <c r="AD175" s="406" t="str">
        <f>Master!AD178</f>
        <v/>
      </c>
      <c r="AE175" s="406" t="str">
        <f>Master!AE178</f>
        <v/>
      </c>
      <c r="AF175" s="406" t="str">
        <f>Master!AF178</f>
        <v/>
      </c>
      <c r="AG175" s="406" t="str">
        <f>Master!AG178</f>
        <v/>
      </c>
      <c r="AH175" s="88" t="str">
        <f>Master!AH178</f>
        <v/>
      </c>
      <c r="AI175" s="414" t="str">
        <f>Master!AI178</f>
        <v/>
      </c>
      <c r="AJ175" s="406" t="str">
        <f>Master!AJ178</f>
        <v/>
      </c>
      <c r="AK175" s="406">
        <f>Master!AK178</f>
        <v>0</v>
      </c>
      <c r="AL175" s="88" t="str">
        <f>Master!AL178</f>
        <v/>
      </c>
      <c r="AM175" s="416"/>
      <c r="AN175" s="416"/>
      <c r="AO175" s="416"/>
      <c r="AP175" s="416"/>
      <c r="AQ175" s="416"/>
      <c r="AR175" s="416">
        <f t="shared" si="4"/>
        <v>0</v>
      </c>
      <c r="AS175" s="417" t="str">
        <f t="shared" si="5"/>
        <v>#DIV/0!</v>
      </c>
      <c r="AT175" s="416">
        <f t="shared" si="6"/>
        <v>0</v>
      </c>
      <c r="AU175" s="417"/>
    </row>
    <row r="176" hidden="1">
      <c r="A176" s="88" t="str">
        <f>Master!A179</f>
        <v>VART18073</v>
      </c>
      <c r="B176" s="88" t="str">
        <f>Master!B179</f>
        <v/>
      </c>
      <c r="C176" s="88" t="str">
        <f>Master!C179</f>
        <v/>
      </c>
      <c r="D176" s="88" t="str">
        <f>Master!D179</f>
        <v/>
      </c>
      <c r="E176" s="406" t="str">
        <f>Master!E179</f>
        <v/>
      </c>
      <c r="F176" s="406">
        <f>Master!F179</f>
        <v>0</v>
      </c>
      <c r="G176" s="88" t="str">
        <f>Master!G179</f>
        <v/>
      </c>
      <c r="H176" s="88" t="str">
        <f>Master!H179</f>
        <v/>
      </c>
      <c r="I176" s="88" t="str">
        <f>Master!I179</f>
        <v/>
      </c>
      <c r="J176" s="88" t="str">
        <f>Master!J179</f>
        <v>ARTELIER PTE LTD</v>
      </c>
      <c r="K176" s="88" t="str">
        <f>Master!K179</f>
        <v/>
      </c>
      <c r="L176" s="88" t="str">
        <f>Master!L179</f>
        <v/>
      </c>
      <c r="M176" s="88" t="str">
        <f>Master!M179</f>
        <v/>
      </c>
      <c r="N176" s="88" t="str">
        <f>Master!N179</f>
        <v/>
      </c>
      <c r="O176" s="88" t="str">
        <f>Master!O179</f>
        <v/>
      </c>
      <c r="P176" s="88" t="str">
        <f>Master!P179</f>
        <v/>
      </c>
      <c r="Q176" s="88" t="str">
        <f>Master!Q179</f>
        <v/>
      </c>
      <c r="R176" s="406" t="str">
        <f>Master!R179</f>
        <v/>
      </c>
      <c r="S176" s="406">
        <f>Master!S179</f>
        <v>0</v>
      </c>
      <c r="T176" s="406" t="str">
        <f>Master!T179</f>
        <v/>
      </c>
      <c r="U176" s="406" t="str">
        <f>Master!U179</f>
        <v/>
      </c>
      <c r="V176" s="406" t="str">
        <f>Master!V179</f>
        <v/>
      </c>
      <c r="W176" s="406" t="str">
        <f>Master!W179</f>
        <v/>
      </c>
      <c r="X176" s="406" t="str">
        <f>Master!X179</f>
        <v/>
      </c>
      <c r="Y176" s="406" t="str">
        <f>Master!Y179</f>
        <v/>
      </c>
      <c r="Z176" s="406" t="str">
        <f>Master!Z179</f>
        <v/>
      </c>
      <c r="AA176" s="406" t="str">
        <f>Master!AA179</f>
        <v/>
      </c>
      <c r="AB176" s="406" t="str">
        <f>Master!AB179</f>
        <v/>
      </c>
      <c r="AC176" s="406" t="str">
        <f>Master!AC179</f>
        <v/>
      </c>
      <c r="AD176" s="406" t="str">
        <f>Master!AD179</f>
        <v/>
      </c>
      <c r="AE176" s="406" t="str">
        <f>Master!AE179</f>
        <v/>
      </c>
      <c r="AF176" s="406" t="str">
        <f>Master!AF179</f>
        <v/>
      </c>
      <c r="AG176" s="406" t="str">
        <f>Master!AG179</f>
        <v/>
      </c>
      <c r="AH176" s="88" t="str">
        <f>Master!AH179</f>
        <v/>
      </c>
      <c r="AI176" s="88" t="str">
        <f>Master!AI179</f>
        <v/>
      </c>
      <c r="AJ176" s="406" t="str">
        <f>Master!AJ179</f>
        <v/>
      </c>
      <c r="AK176" s="406">
        <f>Master!AK179</f>
        <v>0</v>
      </c>
      <c r="AL176" s="88" t="str">
        <f>Master!AL179</f>
        <v/>
      </c>
      <c r="AM176" s="416"/>
      <c r="AN176" s="416"/>
      <c r="AO176" s="416"/>
      <c r="AP176" s="416"/>
      <c r="AQ176" s="416"/>
      <c r="AR176" s="416">
        <f t="shared" si="4"/>
        <v>0</v>
      </c>
      <c r="AS176" s="417" t="str">
        <f t="shared" si="5"/>
        <v>#DIV/0!</v>
      </c>
      <c r="AT176" s="416">
        <f t="shared" si="6"/>
        <v>0</v>
      </c>
      <c r="AU176" s="417"/>
    </row>
    <row r="177" hidden="1">
      <c r="A177" s="88" t="str">
        <f>Master!A180</f>
        <v>VART18074</v>
      </c>
      <c r="B177" s="88" t="str">
        <f>Master!B180</f>
        <v/>
      </c>
      <c r="C177" s="414" t="str">
        <f>Master!C180</f>
        <v/>
      </c>
      <c r="D177" s="88" t="str">
        <f>Master!D180</f>
        <v/>
      </c>
      <c r="E177" s="406" t="str">
        <f>Master!E180</f>
        <v/>
      </c>
      <c r="F177" s="406">
        <f>Master!F180</f>
        <v>0</v>
      </c>
      <c r="G177" s="88" t="str">
        <f>Master!G180</f>
        <v/>
      </c>
      <c r="H177" s="88" t="str">
        <f>Master!H180</f>
        <v/>
      </c>
      <c r="I177" s="88" t="str">
        <f>Master!I180</f>
        <v/>
      </c>
      <c r="J177" s="88" t="str">
        <f>Master!J180</f>
        <v>ARTELIER PTE LTD</v>
      </c>
      <c r="K177" s="88" t="str">
        <f>Master!K180</f>
        <v/>
      </c>
      <c r="L177" s="88" t="str">
        <f>Master!L180</f>
        <v/>
      </c>
      <c r="M177" s="88" t="str">
        <f>Master!M180</f>
        <v/>
      </c>
      <c r="N177" s="88" t="str">
        <f>Master!N180</f>
        <v/>
      </c>
      <c r="O177" s="88" t="str">
        <f>Master!O180</f>
        <v/>
      </c>
      <c r="P177" s="88" t="str">
        <f>Master!P180</f>
        <v/>
      </c>
      <c r="Q177" s="88" t="str">
        <f>Master!Q180</f>
        <v/>
      </c>
      <c r="R177" s="406" t="str">
        <f>Master!R180</f>
        <v/>
      </c>
      <c r="S177" s="406">
        <f>Master!S180</f>
        <v>0</v>
      </c>
      <c r="T177" s="406" t="str">
        <f>Master!T180</f>
        <v/>
      </c>
      <c r="U177" s="406" t="str">
        <f>Master!U180</f>
        <v/>
      </c>
      <c r="V177" s="406" t="str">
        <f>Master!V180</f>
        <v/>
      </c>
      <c r="W177" s="406" t="str">
        <f>Master!W180</f>
        <v/>
      </c>
      <c r="X177" s="406" t="str">
        <f>Master!X180</f>
        <v/>
      </c>
      <c r="Y177" s="406" t="str">
        <f>Master!Y180</f>
        <v/>
      </c>
      <c r="Z177" s="406" t="str">
        <f>Master!Z180</f>
        <v/>
      </c>
      <c r="AA177" s="406" t="str">
        <f>Master!AA180</f>
        <v/>
      </c>
      <c r="AB177" s="406" t="str">
        <f>Master!AB180</f>
        <v/>
      </c>
      <c r="AC177" s="406" t="str">
        <f>Master!AC180</f>
        <v/>
      </c>
      <c r="AD177" s="406" t="str">
        <f>Master!AD180</f>
        <v/>
      </c>
      <c r="AE177" s="406" t="str">
        <f>Master!AE180</f>
        <v/>
      </c>
      <c r="AF177" s="406" t="str">
        <f>Master!AF180</f>
        <v/>
      </c>
      <c r="AG177" s="406" t="str">
        <f>Master!AG180</f>
        <v/>
      </c>
      <c r="AH177" s="88" t="str">
        <f>Master!AH180</f>
        <v/>
      </c>
      <c r="AI177" s="414" t="str">
        <f>Master!AI180</f>
        <v/>
      </c>
      <c r="AJ177" s="406" t="str">
        <f>Master!AJ180</f>
        <v/>
      </c>
      <c r="AK177" s="406">
        <f>Master!AK180</f>
        <v>0</v>
      </c>
      <c r="AL177" s="88" t="str">
        <f>Master!AL180</f>
        <v/>
      </c>
      <c r="AM177" s="416"/>
      <c r="AN177" s="416"/>
      <c r="AO177" s="416"/>
      <c r="AP177" s="416"/>
      <c r="AQ177" s="416"/>
      <c r="AR177" s="416">
        <f t="shared" si="4"/>
        <v>0</v>
      </c>
      <c r="AS177" s="417" t="str">
        <f t="shared" si="5"/>
        <v>#DIV/0!</v>
      </c>
      <c r="AT177" s="416">
        <f t="shared" si="6"/>
        <v>0</v>
      </c>
      <c r="AU177" s="417"/>
    </row>
    <row r="178" hidden="1">
      <c r="A178" s="88" t="str">
        <f>Master!A181</f>
        <v>VART18075</v>
      </c>
      <c r="B178" s="88" t="str">
        <f>Master!B181</f>
        <v/>
      </c>
      <c r="C178" s="88" t="str">
        <f>Master!C181</f>
        <v/>
      </c>
      <c r="D178" s="88" t="str">
        <f>Master!D181</f>
        <v/>
      </c>
      <c r="E178" s="406" t="str">
        <f>Master!E181</f>
        <v/>
      </c>
      <c r="F178" s="406">
        <f>Master!F181</f>
        <v>0</v>
      </c>
      <c r="G178" s="88" t="str">
        <f>Master!G181</f>
        <v/>
      </c>
      <c r="H178" s="88" t="str">
        <f>Master!H181</f>
        <v/>
      </c>
      <c r="I178" s="88" t="str">
        <f>Master!I181</f>
        <v/>
      </c>
      <c r="J178" s="88" t="str">
        <f>Master!J181</f>
        <v>ARTELIER PTE LTD</v>
      </c>
      <c r="K178" s="88" t="str">
        <f>Master!K181</f>
        <v/>
      </c>
      <c r="L178" s="88" t="str">
        <f>Master!L181</f>
        <v/>
      </c>
      <c r="M178" s="88" t="str">
        <f>Master!M181</f>
        <v/>
      </c>
      <c r="N178" s="88" t="str">
        <f>Master!N181</f>
        <v/>
      </c>
      <c r="O178" s="88" t="str">
        <f>Master!O181</f>
        <v/>
      </c>
      <c r="P178" s="88" t="str">
        <f>Master!P181</f>
        <v/>
      </c>
      <c r="Q178" s="88" t="str">
        <f>Master!Q181</f>
        <v/>
      </c>
      <c r="R178" s="406" t="str">
        <f>Master!R181</f>
        <v/>
      </c>
      <c r="S178" s="406">
        <f>Master!S181</f>
        <v>0</v>
      </c>
      <c r="T178" s="406" t="str">
        <f>Master!T181</f>
        <v/>
      </c>
      <c r="U178" s="406" t="str">
        <f>Master!U181</f>
        <v/>
      </c>
      <c r="V178" s="406" t="str">
        <f>Master!V181</f>
        <v/>
      </c>
      <c r="W178" s="406" t="str">
        <f>Master!W181</f>
        <v/>
      </c>
      <c r="X178" s="406" t="str">
        <f>Master!X181</f>
        <v/>
      </c>
      <c r="Y178" s="406" t="str">
        <f>Master!Y181</f>
        <v/>
      </c>
      <c r="Z178" s="406" t="str">
        <f>Master!Z181</f>
        <v/>
      </c>
      <c r="AA178" s="406" t="str">
        <f>Master!AA181</f>
        <v/>
      </c>
      <c r="AB178" s="406" t="str">
        <f>Master!AB181</f>
        <v/>
      </c>
      <c r="AC178" s="406" t="str">
        <f>Master!AC181</f>
        <v/>
      </c>
      <c r="AD178" s="406" t="str">
        <f>Master!AD181</f>
        <v/>
      </c>
      <c r="AE178" s="406" t="str">
        <f>Master!AE181</f>
        <v/>
      </c>
      <c r="AF178" s="406" t="str">
        <f>Master!AF181</f>
        <v/>
      </c>
      <c r="AG178" s="406" t="str">
        <f>Master!AG181</f>
        <v/>
      </c>
      <c r="AH178" s="88" t="str">
        <f>Master!AH181</f>
        <v/>
      </c>
      <c r="AI178" s="88" t="str">
        <f>Master!AI181</f>
        <v/>
      </c>
      <c r="AJ178" s="406" t="str">
        <f>Master!AJ181</f>
        <v/>
      </c>
      <c r="AK178" s="406">
        <f>Master!AK181</f>
        <v>0</v>
      </c>
      <c r="AL178" s="88" t="str">
        <f>Master!AL181</f>
        <v/>
      </c>
      <c r="AM178" s="416"/>
      <c r="AN178" s="416"/>
      <c r="AO178" s="416"/>
      <c r="AP178" s="416"/>
      <c r="AQ178" s="416"/>
      <c r="AR178" s="416">
        <f t="shared" si="4"/>
        <v>0</v>
      </c>
      <c r="AS178" s="417" t="str">
        <f t="shared" si="5"/>
        <v>#DIV/0!</v>
      </c>
      <c r="AT178" s="416">
        <f t="shared" si="6"/>
        <v>0</v>
      </c>
      <c r="AU178" s="417"/>
    </row>
    <row r="179" hidden="1">
      <c r="A179" s="88" t="str">
        <f>Master!A182</f>
        <v>VART18076</v>
      </c>
      <c r="B179" s="88" t="str">
        <f>Master!B182</f>
        <v/>
      </c>
      <c r="C179" s="414" t="str">
        <f>Master!C182</f>
        <v/>
      </c>
      <c r="D179" s="88" t="str">
        <f>Master!D182</f>
        <v/>
      </c>
      <c r="E179" s="406" t="str">
        <f>Master!E182</f>
        <v/>
      </c>
      <c r="F179" s="406">
        <f>Master!F182</f>
        <v>0</v>
      </c>
      <c r="G179" s="88" t="str">
        <f>Master!G182</f>
        <v/>
      </c>
      <c r="H179" s="88" t="str">
        <f>Master!H182</f>
        <v/>
      </c>
      <c r="I179" s="88" t="str">
        <f>Master!I182</f>
        <v/>
      </c>
      <c r="J179" s="88" t="str">
        <f>Master!J182</f>
        <v>ARTELIER PTE LTD</v>
      </c>
      <c r="K179" s="88" t="str">
        <f>Master!K182</f>
        <v/>
      </c>
      <c r="L179" s="88" t="str">
        <f>Master!L182</f>
        <v/>
      </c>
      <c r="M179" s="88" t="str">
        <f>Master!M182</f>
        <v/>
      </c>
      <c r="N179" s="88" t="str">
        <f>Master!N182</f>
        <v/>
      </c>
      <c r="O179" s="88" t="str">
        <f>Master!O182</f>
        <v/>
      </c>
      <c r="P179" s="88" t="str">
        <f>Master!P182</f>
        <v/>
      </c>
      <c r="Q179" s="88" t="str">
        <f>Master!Q182</f>
        <v/>
      </c>
      <c r="R179" s="406" t="str">
        <f>Master!R182</f>
        <v/>
      </c>
      <c r="S179" s="406">
        <f>Master!S182</f>
        <v>0</v>
      </c>
      <c r="T179" s="406" t="str">
        <f>Master!T182</f>
        <v/>
      </c>
      <c r="U179" s="406" t="str">
        <f>Master!U182</f>
        <v/>
      </c>
      <c r="V179" s="406" t="str">
        <f>Master!V182</f>
        <v/>
      </c>
      <c r="W179" s="406" t="str">
        <f>Master!W182</f>
        <v/>
      </c>
      <c r="X179" s="406" t="str">
        <f>Master!X182</f>
        <v/>
      </c>
      <c r="Y179" s="406" t="str">
        <f>Master!Y182</f>
        <v/>
      </c>
      <c r="Z179" s="406" t="str">
        <f>Master!Z182</f>
        <v/>
      </c>
      <c r="AA179" s="406" t="str">
        <f>Master!AA182</f>
        <v/>
      </c>
      <c r="AB179" s="406" t="str">
        <f>Master!AB182</f>
        <v/>
      </c>
      <c r="AC179" s="406" t="str">
        <f>Master!AC182</f>
        <v/>
      </c>
      <c r="AD179" s="406" t="str">
        <f>Master!AD182</f>
        <v/>
      </c>
      <c r="AE179" s="406" t="str">
        <f>Master!AE182</f>
        <v/>
      </c>
      <c r="AF179" s="406" t="str">
        <f>Master!AF182</f>
        <v/>
      </c>
      <c r="AG179" s="406" t="str">
        <f>Master!AG182</f>
        <v/>
      </c>
      <c r="AH179" s="88" t="str">
        <f>Master!AH182</f>
        <v/>
      </c>
      <c r="AI179" s="414" t="str">
        <f>Master!AI182</f>
        <v/>
      </c>
      <c r="AJ179" s="406" t="str">
        <f>Master!AJ182</f>
        <v/>
      </c>
      <c r="AK179" s="406">
        <f>Master!AK182</f>
        <v>0</v>
      </c>
      <c r="AL179" s="88" t="str">
        <f>Master!AL182</f>
        <v/>
      </c>
      <c r="AM179" s="416"/>
      <c r="AN179" s="416"/>
      <c r="AO179" s="416"/>
      <c r="AP179" s="416"/>
      <c r="AQ179" s="416"/>
      <c r="AR179" s="416">
        <f t="shared" si="4"/>
        <v>0</v>
      </c>
      <c r="AS179" s="417" t="str">
        <f t="shared" si="5"/>
        <v>#DIV/0!</v>
      </c>
      <c r="AT179" s="416">
        <f t="shared" si="6"/>
        <v>0</v>
      </c>
      <c r="AU179" s="417"/>
    </row>
    <row r="180" hidden="1">
      <c r="A180" s="88" t="str">
        <f>Master!A183</f>
        <v>VART18077</v>
      </c>
      <c r="B180" s="88" t="str">
        <f>Master!B183</f>
        <v/>
      </c>
      <c r="C180" s="88" t="str">
        <f>Master!C183</f>
        <v/>
      </c>
      <c r="D180" s="88" t="str">
        <f>Master!D183</f>
        <v/>
      </c>
      <c r="E180" s="406" t="str">
        <f>Master!E183</f>
        <v/>
      </c>
      <c r="F180" s="406">
        <f>Master!F183</f>
        <v>0</v>
      </c>
      <c r="G180" s="88" t="str">
        <f>Master!G183</f>
        <v/>
      </c>
      <c r="H180" s="88" t="str">
        <f>Master!H183</f>
        <v/>
      </c>
      <c r="I180" s="88" t="str">
        <f>Master!I183</f>
        <v/>
      </c>
      <c r="J180" s="88" t="str">
        <f>Master!J183</f>
        <v>ARTELIER PTE LTD</v>
      </c>
      <c r="K180" s="88" t="str">
        <f>Master!K183</f>
        <v/>
      </c>
      <c r="L180" s="88" t="str">
        <f>Master!L183</f>
        <v/>
      </c>
      <c r="M180" s="88" t="str">
        <f>Master!M183</f>
        <v/>
      </c>
      <c r="N180" s="88" t="str">
        <f>Master!N183</f>
        <v/>
      </c>
      <c r="O180" s="88" t="str">
        <f>Master!O183</f>
        <v/>
      </c>
      <c r="P180" s="88" t="str">
        <f>Master!P183</f>
        <v/>
      </c>
      <c r="Q180" s="88" t="str">
        <f>Master!Q183</f>
        <v/>
      </c>
      <c r="R180" s="406" t="str">
        <f>Master!R183</f>
        <v/>
      </c>
      <c r="S180" s="406">
        <f>Master!S183</f>
        <v>0</v>
      </c>
      <c r="T180" s="406" t="str">
        <f>Master!T183</f>
        <v/>
      </c>
      <c r="U180" s="406" t="str">
        <f>Master!U183</f>
        <v/>
      </c>
      <c r="V180" s="406" t="str">
        <f>Master!V183</f>
        <v/>
      </c>
      <c r="W180" s="406" t="str">
        <f>Master!W183</f>
        <v/>
      </c>
      <c r="X180" s="406" t="str">
        <f>Master!X183</f>
        <v/>
      </c>
      <c r="Y180" s="406" t="str">
        <f>Master!Y183</f>
        <v/>
      </c>
      <c r="Z180" s="406" t="str">
        <f>Master!Z183</f>
        <v/>
      </c>
      <c r="AA180" s="406" t="str">
        <f>Master!AA183</f>
        <v/>
      </c>
      <c r="AB180" s="406" t="str">
        <f>Master!AB183</f>
        <v/>
      </c>
      <c r="AC180" s="406" t="str">
        <f>Master!AC183</f>
        <v/>
      </c>
      <c r="AD180" s="406" t="str">
        <f>Master!AD183</f>
        <v/>
      </c>
      <c r="AE180" s="406" t="str">
        <f>Master!AE183</f>
        <v/>
      </c>
      <c r="AF180" s="406" t="str">
        <f>Master!AF183</f>
        <v/>
      </c>
      <c r="AG180" s="406" t="str">
        <f>Master!AG183</f>
        <v/>
      </c>
      <c r="AH180" s="88" t="str">
        <f>Master!AH183</f>
        <v/>
      </c>
      <c r="AI180" s="88" t="str">
        <f>Master!AI183</f>
        <v/>
      </c>
      <c r="AJ180" s="406" t="str">
        <f>Master!AJ183</f>
        <v/>
      </c>
      <c r="AK180" s="406">
        <f>Master!AK183</f>
        <v>0</v>
      </c>
      <c r="AL180" s="88" t="str">
        <f>Master!AL183</f>
        <v/>
      </c>
      <c r="AM180" s="416"/>
      <c r="AN180" s="416"/>
      <c r="AO180" s="416"/>
      <c r="AP180" s="416"/>
      <c r="AQ180" s="416"/>
      <c r="AR180" s="416">
        <f t="shared" si="4"/>
        <v>0</v>
      </c>
      <c r="AS180" s="417" t="str">
        <f t="shared" si="5"/>
        <v>#DIV/0!</v>
      </c>
      <c r="AT180" s="416">
        <f t="shared" si="6"/>
        <v>0</v>
      </c>
      <c r="AU180" s="417"/>
    </row>
    <row r="181" hidden="1">
      <c r="A181" s="88" t="str">
        <f>Master!A184</f>
        <v>VART18078</v>
      </c>
      <c r="B181" s="88" t="str">
        <f>Master!B184</f>
        <v/>
      </c>
      <c r="C181" s="414" t="str">
        <f>Master!C184</f>
        <v/>
      </c>
      <c r="D181" s="88" t="str">
        <f>Master!D184</f>
        <v/>
      </c>
      <c r="E181" s="406" t="str">
        <f>Master!E184</f>
        <v/>
      </c>
      <c r="F181" s="406">
        <f>Master!F184</f>
        <v>0</v>
      </c>
      <c r="G181" s="88" t="str">
        <f>Master!G184</f>
        <v/>
      </c>
      <c r="H181" s="88" t="str">
        <f>Master!H184</f>
        <v/>
      </c>
      <c r="I181" s="88" t="str">
        <f>Master!I184</f>
        <v/>
      </c>
      <c r="J181" s="88" t="str">
        <f>Master!J184</f>
        <v>ARTELIER PTE LTD</v>
      </c>
      <c r="K181" s="88" t="str">
        <f>Master!K184</f>
        <v/>
      </c>
      <c r="L181" s="88" t="str">
        <f>Master!L184</f>
        <v/>
      </c>
      <c r="M181" s="88" t="str">
        <f>Master!M184</f>
        <v/>
      </c>
      <c r="N181" s="88" t="str">
        <f>Master!N184</f>
        <v/>
      </c>
      <c r="O181" s="88" t="str">
        <f>Master!O184</f>
        <v/>
      </c>
      <c r="P181" s="88" t="str">
        <f>Master!P184</f>
        <v/>
      </c>
      <c r="Q181" s="88" t="str">
        <f>Master!Q184</f>
        <v/>
      </c>
      <c r="R181" s="406" t="str">
        <f>Master!R184</f>
        <v/>
      </c>
      <c r="S181" s="406">
        <f>Master!S184</f>
        <v>0</v>
      </c>
      <c r="T181" s="406" t="str">
        <f>Master!T184</f>
        <v/>
      </c>
      <c r="U181" s="406" t="str">
        <f>Master!U184</f>
        <v/>
      </c>
      <c r="V181" s="406" t="str">
        <f>Master!V184</f>
        <v/>
      </c>
      <c r="W181" s="406" t="str">
        <f>Master!W184</f>
        <v/>
      </c>
      <c r="X181" s="406" t="str">
        <f>Master!X184</f>
        <v/>
      </c>
      <c r="Y181" s="406" t="str">
        <f>Master!Y184</f>
        <v/>
      </c>
      <c r="Z181" s="406" t="str">
        <f>Master!Z184</f>
        <v/>
      </c>
      <c r="AA181" s="406" t="str">
        <f>Master!AA184</f>
        <v/>
      </c>
      <c r="AB181" s="406" t="str">
        <f>Master!AB184</f>
        <v/>
      </c>
      <c r="AC181" s="406" t="str">
        <f>Master!AC184</f>
        <v/>
      </c>
      <c r="AD181" s="406" t="str">
        <f>Master!AD184</f>
        <v/>
      </c>
      <c r="AE181" s="406" t="str">
        <f>Master!AE184</f>
        <v/>
      </c>
      <c r="AF181" s="406" t="str">
        <f>Master!AF184</f>
        <v/>
      </c>
      <c r="AG181" s="406" t="str">
        <f>Master!AG184</f>
        <v/>
      </c>
      <c r="AH181" s="88" t="str">
        <f>Master!AH184</f>
        <v/>
      </c>
      <c r="AI181" s="414" t="str">
        <f>Master!AI184</f>
        <v/>
      </c>
      <c r="AJ181" s="406" t="str">
        <f>Master!AJ184</f>
        <v/>
      </c>
      <c r="AK181" s="406">
        <f>Master!AK184</f>
        <v>0</v>
      </c>
      <c r="AL181" s="88" t="str">
        <f>Master!AL184</f>
        <v/>
      </c>
      <c r="AM181" s="416"/>
      <c r="AN181" s="416"/>
      <c r="AO181" s="416"/>
      <c r="AP181" s="416"/>
      <c r="AQ181" s="416"/>
      <c r="AR181" s="416">
        <f t="shared" si="4"/>
        <v>0</v>
      </c>
      <c r="AS181" s="417" t="str">
        <f t="shared" si="5"/>
        <v>#DIV/0!</v>
      </c>
      <c r="AT181" s="416">
        <f t="shared" si="6"/>
        <v>0</v>
      </c>
      <c r="AU181" s="417"/>
    </row>
    <row r="182" hidden="1">
      <c r="A182" s="88" t="str">
        <f>Master!A185</f>
        <v>VART18079</v>
      </c>
      <c r="B182" s="88" t="str">
        <f>Master!B185</f>
        <v/>
      </c>
      <c r="C182" s="88" t="str">
        <f>Master!C185</f>
        <v/>
      </c>
      <c r="D182" s="88" t="str">
        <f>Master!D185</f>
        <v/>
      </c>
      <c r="E182" s="406" t="str">
        <f>Master!E185</f>
        <v/>
      </c>
      <c r="F182" s="406">
        <f>Master!F185</f>
        <v>0</v>
      </c>
      <c r="G182" s="88" t="str">
        <f>Master!G185</f>
        <v/>
      </c>
      <c r="H182" s="88" t="str">
        <f>Master!H185</f>
        <v/>
      </c>
      <c r="I182" s="88" t="str">
        <f>Master!I185</f>
        <v/>
      </c>
      <c r="J182" s="88" t="str">
        <f>Master!J185</f>
        <v>ARTELIER PTE LTD</v>
      </c>
      <c r="K182" s="88" t="str">
        <f>Master!K185</f>
        <v/>
      </c>
      <c r="L182" s="88" t="str">
        <f>Master!L185</f>
        <v/>
      </c>
      <c r="M182" s="88" t="str">
        <f>Master!M185</f>
        <v/>
      </c>
      <c r="N182" s="88" t="str">
        <f>Master!N185</f>
        <v/>
      </c>
      <c r="O182" s="88" t="str">
        <f>Master!O185</f>
        <v/>
      </c>
      <c r="P182" s="88" t="str">
        <f>Master!P185</f>
        <v/>
      </c>
      <c r="Q182" s="88" t="str">
        <f>Master!Q185</f>
        <v/>
      </c>
      <c r="R182" s="406" t="str">
        <f>Master!R185</f>
        <v/>
      </c>
      <c r="S182" s="406">
        <f>Master!S185</f>
        <v>0</v>
      </c>
      <c r="T182" s="406" t="str">
        <f>Master!T185</f>
        <v/>
      </c>
      <c r="U182" s="406" t="str">
        <f>Master!U185</f>
        <v/>
      </c>
      <c r="V182" s="406" t="str">
        <f>Master!V185</f>
        <v/>
      </c>
      <c r="W182" s="406" t="str">
        <f>Master!W185</f>
        <v/>
      </c>
      <c r="X182" s="406" t="str">
        <f>Master!X185</f>
        <v/>
      </c>
      <c r="Y182" s="406" t="str">
        <f>Master!Y185</f>
        <v/>
      </c>
      <c r="Z182" s="406" t="str">
        <f>Master!Z185</f>
        <v/>
      </c>
      <c r="AA182" s="406" t="str">
        <f>Master!AA185</f>
        <v/>
      </c>
      <c r="AB182" s="406" t="str">
        <f>Master!AB185</f>
        <v/>
      </c>
      <c r="AC182" s="406" t="str">
        <f>Master!AC185</f>
        <v/>
      </c>
      <c r="AD182" s="406" t="str">
        <f>Master!AD185</f>
        <v/>
      </c>
      <c r="AE182" s="406" t="str">
        <f>Master!AE185</f>
        <v/>
      </c>
      <c r="AF182" s="406" t="str">
        <f>Master!AF185</f>
        <v/>
      </c>
      <c r="AG182" s="406" t="str">
        <f>Master!AG185</f>
        <v/>
      </c>
      <c r="AH182" s="88" t="str">
        <f>Master!AH185</f>
        <v/>
      </c>
      <c r="AI182" s="88" t="str">
        <f>Master!AI185</f>
        <v/>
      </c>
      <c r="AJ182" s="406" t="str">
        <f>Master!AJ185</f>
        <v/>
      </c>
      <c r="AK182" s="406">
        <f>Master!AK185</f>
        <v>0</v>
      </c>
      <c r="AL182" s="88" t="str">
        <f>Master!AL185</f>
        <v/>
      </c>
      <c r="AM182" s="416"/>
      <c r="AN182" s="416"/>
      <c r="AO182" s="416"/>
      <c r="AP182" s="416"/>
      <c r="AQ182" s="416"/>
      <c r="AR182" s="416">
        <f t="shared" si="4"/>
        <v>0</v>
      </c>
      <c r="AS182" s="417" t="str">
        <f t="shared" si="5"/>
        <v>#DIV/0!</v>
      </c>
      <c r="AT182" s="416">
        <f t="shared" si="6"/>
        <v>0</v>
      </c>
      <c r="AU182" s="417"/>
    </row>
    <row r="183" hidden="1">
      <c r="A183" s="88" t="str">
        <f>Master!A186</f>
        <v>VART18080</v>
      </c>
      <c r="B183" s="88" t="str">
        <f>Master!B186</f>
        <v/>
      </c>
      <c r="C183" s="414" t="str">
        <f>Master!C186</f>
        <v/>
      </c>
      <c r="D183" s="88" t="str">
        <f>Master!D186</f>
        <v/>
      </c>
      <c r="E183" s="406" t="str">
        <f>Master!E186</f>
        <v/>
      </c>
      <c r="F183" s="406">
        <f>Master!F186</f>
        <v>0</v>
      </c>
      <c r="G183" s="88" t="str">
        <f>Master!G186</f>
        <v/>
      </c>
      <c r="H183" s="88" t="str">
        <f>Master!H186</f>
        <v/>
      </c>
      <c r="I183" s="88" t="str">
        <f>Master!I186</f>
        <v/>
      </c>
      <c r="J183" s="88" t="str">
        <f>Master!J186</f>
        <v>ARTELIER PTE LTD</v>
      </c>
      <c r="K183" s="88" t="str">
        <f>Master!K186</f>
        <v/>
      </c>
      <c r="L183" s="88" t="str">
        <f>Master!L186</f>
        <v/>
      </c>
      <c r="M183" s="88" t="str">
        <f>Master!M186</f>
        <v/>
      </c>
      <c r="N183" s="88" t="str">
        <f>Master!N186</f>
        <v/>
      </c>
      <c r="O183" s="88" t="str">
        <f>Master!O186</f>
        <v/>
      </c>
      <c r="P183" s="88" t="str">
        <f>Master!P186</f>
        <v/>
      </c>
      <c r="Q183" s="88" t="str">
        <f>Master!Q186</f>
        <v/>
      </c>
      <c r="R183" s="406" t="str">
        <f>Master!R186</f>
        <v/>
      </c>
      <c r="S183" s="406">
        <f>Master!S186</f>
        <v>0</v>
      </c>
      <c r="T183" s="406" t="str">
        <f>Master!T186</f>
        <v/>
      </c>
      <c r="U183" s="406" t="str">
        <f>Master!U186</f>
        <v/>
      </c>
      <c r="V183" s="406" t="str">
        <f>Master!V186</f>
        <v/>
      </c>
      <c r="W183" s="406" t="str">
        <f>Master!W186</f>
        <v/>
      </c>
      <c r="X183" s="406" t="str">
        <f>Master!X186</f>
        <v/>
      </c>
      <c r="Y183" s="406" t="str">
        <f>Master!Y186</f>
        <v/>
      </c>
      <c r="Z183" s="406" t="str">
        <f>Master!Z186</f>
        <v/>
      </c>
      <c r="AA183" s="406" t="str">
        <f>Master!AA186</f>
        <v/>
      </c>
      <c r="AB183" s="406" t="str">
        <f>Master!AB186</f>
        <v/>
      </c>
      <c r="AC183" s="406" t="str">
        <f>Master!AC186</f>
        <v/>
      </c>
      <c r="AD183" s="406" t="str">
        <f>Master!AD186</f>
        <v/>
      </c>
      <c r="AE183" s="406" t="str">
        <f>Master!AE186</f>
        <v/>
      </c>
      <c r="AF183" s="406" t="str">
        <f>Master!AF186</f>
        <v/>
      </c>
      <c r="AG183" s="406" t="str">
        <f>Master!AG186</f>
        <v/>
      </c>
      <c r="AH183" s="88" t="str">
        <f>Master!AH186</f>
        <v/>
      </c>
      <c r="AI183" s="414" t="str">
        <f>Master!AI186</f>
        <v/>
      </c>
      <c r="AJ183" s="406" t="str">
        <f>Master!AJ186</f>
        <v/>
      </c>
      <c r="AK183" s="406">
        <f>Master!AK186</f>
        <v>0</v>
      </c>
      <c r="AL183" s="88" t="str">
        <f>Master!AL186</f>
        <v/>
      </c>
      <c r="AM183" s="416"/>
      <c r="AN183" s="416"/>
      <c r="AO183" s="416"/>
      <c r="AP183" s="416"/>
      <c r="AQ183" s="416"/>
      <c r="AR183" s="416">
        <f t="shared" si="4"/>
        <v>0</v>
      </c>
      <c r="AS183" s="417" t="str">
        <f t="shared" si="5"/>
        <v>#DIV/0!</v>
      </c>
      <c r="AT183" s="416">
        <f t="shared" si="6"/>
        <v>0</v>
      </c>
      <c r="AU183" s="417"/>
    </row>
    <row r="184" hidden="1">
      <c r="A184" s="88" t="str">
        <f>Master!A187</f>
        <v>VART18081</v>
      </c>
      <c r="B184" s="88" t="str">
        <f>Master!B187</f>
        <v/>
      </c>
      <c r="C184" s="88" t="str">
        <f>Master!C187</f>
        <v/>
      </c>
      <c r="D184" s="88" t="str">
        <f>Master!D187</f>
        <v/>
      </c>
      <c r="E184" s="406" t="str">
        <f>Master!E187</f>
        <v/>
      </c>
      <c r="F184" s="406">
        <f>Master!F187</f>
        <v>0</v>
      </c>
      <c r="G184" s="88" t="str">
        <f>Master!G187</f>
        <v/>
      </c>
      <c r="H184" s="88" t="str">
        <f>Master!H187</f>
        <v/>
      </c>
      <c r="I184" s="88" t="str">
        <f>Master!I187</f>
        <v/>
      </c>
      <c r="J184" s="88" t="str">
        <f>Master!J187</f>
        <v>ARTELIER PTE LTD</v>
      </c>
      <c r="K184" s="88" t="str">
        <f>Master!K187</f>
        <v/>
      </c>
      <c r="L184" s="88" t="str">
        <f>Master!L187</f>
        <v/>
      </c>
      <c r="M184" s="88" t="str">
        <f>Master!M187</f>
        <v/>
      </c>
      <c r="N184" s="88" t="str">
        <f>Master!N187</f>
        <v/>
      </c>
      <c r="O184" s="88" t="str">
        <f>Master!O187</f>
        <v/>
      </c>
      <c r="P184" s="88" t="str">
        <f>Master!P187</f>
        <v/>
      </c>
      <c r="Q184" s="88" t="str">
        <f>Master!Q187</f>
        <v/>
      </c>
      <c r="R184" s="406" t="str">
        <f>Master!R187</f>
        <v/>
      </c>
      <c r="S184" s="406">
        <f>Master!S187</f>
        <v>0</v>
      </c>
      <c r="T184" s="406" t="str">
        <f>Master!T187</f>
        <v/>
      </c>
      <c r="U184" s="406" t="str">
        <f>Master!U187</f>
        <v/>
      </c>
      <c r="V184" s="406" t="str">
        <f>Master!V187</f>
        <v/>
      </c>
      <c r="W184" s="406" t="str">
        <f>Master!W187</f>
        <v/>
      </c>
      <c r="X184" s="406" t="str">
        <f>Master!X187</f>
        <v/>
      </c>
      <c r="Y184" s="406" t="str">
        <f>Master!Y187</f>
        <v/>
      </c>
      <c r="Z184" s="406" t="str">
        <f>Master!Z187</f>
        <v/>
      </c>
      <c r="AA184" s="406" t="str">
        <f>Master!AA187</f>
        <v/>
      </c>
      <c r="AB184" s="406" t="str">
        <f>Master!AB187</f>
        <v/>
      </c>
      <c r="AC184" s="406" t="str">
        <f>Master!AC187</f>
        <v/>
      </c>
      <c r="AD184" s="406" t="str">
        <f>Master!AD187</f>
        <v/>
      </c>
      <c r="AE184" s="406" t="str">
        <f>Master!AE187</f>
        <v/>
      </c>
      <c r="AF184" s="406" t="str">
        <f>Master!AF187</f>
        <v/>
      </c>
      <c r="AG184" s="406" t="str">
        <f>Master!AG187</f>
        <v/>
      </c>
      <c r="AH184" s="88" t="str">
        <f>Master!AH187</f>
        <v/>
      </c>
      <c r="AI184" s="88" t="str">
        <f>Master!AI187</f>
        <v/>
      </c>
      <c r="AJ184" s="406" t="str">
        <f>Master!AJ187</f>
        <v/>
      </c>
      <c r="AK184" s="406">
        <f>Master!AK187</f>
        <v>0</v>
      </c>
      <c r="AL184" s="88" t="str">
        <f>Master!AL187</f>
        <v/>
      </c>
      <c r="AM184" s="416"/>
      <c r="AN184" s="416"/>
      <c r="AO184" s="416"/>
      <c r="AP184" s="416"/>
      <c r="AQ184" s="416"/>
      <c r="AR184" s="416">
        <f t="shared" si="4"/>
        <v>0</v>
      </c>
      <c r="AS184" s="417" t="str">
        <f t="shared" si="5"/>
        <v>#DIV/0!</v>
      </c>
      <c r="AT184" s="416">
        <f t="shared" si="6"/>
        <v>0</v>
      </c>
      <c r="AU184" s="417"/>
    </row>
    <row r="185" hidden="1">
      <c r="A185" s="88" t="str">
        <f>Master!A188</f>
        <v>VART18082</v>
      </c>
      <c r="B185" s="88" t="str">
        <f>Master!B188</f>
        <v/>
      </c>
      <c r="C185" s="414" t="str">
        <f>Master!C188</f>
        <v/>
      </c>
      <c r="D185" s="88" t="str">
        <f>Master!D188</f>
        <v/>
      </c>
      <c r="E185" s="406" t="str">
        <f>Master!E188</f>
        <v/>
      </c>
      <c r="F185" s="406">
        <f>Master!F188</f>
        <v>0</v>
      </c>
      <c r="G185" s="88" t="str">
        <f>Master!G188</f>
        <v/>
      </c>
      <c r="H185" s="88" t="str">
        <f>Master!H188</f>
        <v/>
      </c>
      <c r="I185" s="88" t="str">
        <f>Master!I188</f>
        <v/>
      </c>
      <c r="J185" s="88" t="str">
        <f>Master!J188</f>
        <v>ARTELIER PTE LTD</v>
      </c>
      <c r="K185" s="88" t="str">
        <f>Master!K188</f>
        <v/>
      </c>
      <c r="L185" s="88" t="str">
        <f>Master!L188</f>
        <v/>
      </c>
      <c r="M185" s="88" t="str">
        <f>Master!M188</f>
        <v/>
      </c>
      <c r="N185" s="88" t="str">
        <f>Master!N188</f>
        <v/>
      </c>
      <c r="O185" s="88" t="str">
        <f>Master!O188</f>
        <v/>
      </c>
      <c r="P185" s="88" t="str">
        <f>Master!P188</f>
        <v/>
      </c>
      <c r="Q185" s="88" t="str">
        <f>Master!Q188</f>
        <v/>
      </c>
      <c r="R185" s="406" t="str">
        <f>Master!R188</f>
        <v/>
      </c>
      <c r="S185" s="406">
        <f>Master!S188</f>
        <v>0</v>
      </c>
      <c r="T185" s="406" t="str">
        <f>Master!T188</f>
        <v/>
      </c>
      <c r="U185" s="406" t="str">
        <f>Master!U188</f>
        <v/>
      </c>
      <c r="V185" s="406" t="str">
        <f>Master!V188</f>
        <v/>
      </c>
      <c r="W185" s="406" t="str">
        <f>Master!W188</f>
        <v/>
      </c>
      <c r="X185" s="406" t="str">
        <f>Master!X188</f>
        <v/>
      </c>
      <c r="Y185" s="406" t="str">
        <f>Master!Y188</f>
        <v/>
      </c>
      <c r="Z185" s="406" t="str">
        <f>Master!Z188</f>
        <v/>
      </c>
      <c r="AA185" s="406" t="str">
        <f>Master!AA188</f>
        <v/>
      </c>
      <c r="AB185" s="406" t="str">
        <f>Master!AB188</f>
        <v/>
      </c>
      <c r="AC185" s="406" t="str">
        <f>Master!AC188</f>
        <v/>
      </c>
      <c r="AD185" s="406" t="str">
        <f>Master!AD188</f>
        <v/>
      </c>
      <c r="AE185" s="406" t="str">
        <f>Master!AE188</f>
        <v/>
      </c>
      <c r="AF185" s="406" t="str">
        <f>Master!AF188</f>
        <v/>
      </c>
      <c r="AG185" s="406" t="str">
        <f>Master!AG188</f>
        <v/>
      </c>
      <c r="AH185" s="88" t="str">
        <f>Master!AH188</f>
        <v/>
      </c>
      <c r="AI185" s="414" t="str">
        <f>Master!AI188</f>
        <v/>
      </c>
      <c r="AJ185" s="406" t="str">
        <f>Master!AJ188</f>
        <v/>
      </c>
      <c r="AK185" s="406">
        <f>Master!AK188</f>
        <v>0</v>
      </c>
      <c r="AL185" s="88" t="str">
        <f>Master!AL188</f>
        <v/>
      </c>
      <c r="AM185" s="416"/>
      <c r="AN185" s="416"/>
      <c r="AO185" s="416"/>
      <c r="AP185" s="416"/>
      <c r="AQ185" s="416"/>
      <c r="AR185" s="416">
        <f t="shared" si="4"/>
        <v>0</v>
      </c>
      <c r="AS185" s="417" t="str">
        <f t="shared" si="5"/>
        <v>#DIV/0!</v>
      </c>
      <c r="AT185" s="416">
        <f t="shared" si="6"/>
        <v>0</v>
      </c>
      <c r="AU185" s="417"/>
    </row>
    <row r="186" hidden="1">
      <c r="A186" s="88" t="str">
        <f>Master!A189</f>
        <v>VART18083</v>
      </c>
      <c r="B186" s="88" t="str">
        <f>Master!B189</f>
        <v/>
      </c>
      <c r="C186" s="88" t="str">
        <f>Master!C189</f>
        <v/>
      </c>
      <c r="D186" s="88" t="str">
        <f>Master!D189</f>
        <v/>
      </c>
      <c r="E186" s="406" t="str">
        <f>Master!E189</f>
        <v/>
      </c>
      <c r="F186" s="406">
        <f>Master!F189</f>
        <v>0</v>
      </c>
      <c r="G186" s="88" t="str">
        <f>Master!G189</f>
        <v/>
      </c>
      <c r="H186" s="88" t="str">
        <f>Master!H189</f>
        <v/>
      </c>
      <c r="I186" s="88" t="str">
        <f>Master!I189</f>
        <v/>
      </c>
      <c r="J186" s="88" t="str">
        <f>Master!J189</f>
        <v>ARTELIER PTE LTD</v>
      </c>
      <c r="K186" s="88" t="str">
        <f>Master!K189</f>
        <v/>
      </c>
      <c r="L186" s="88" t="str">
        <f>Master!L189</f>
        <v/>
      </c>
      <c r="M186" s="88" t="str">
        <f>Master!M189</f>
        <v/>
      </c>
      <c r="N186" s="88" t="str">
        <f>Master!N189</f>
        <v/>
      </c>
      <c r="O186" s="88" t="str">
        <f>Master!O189</f>
        <v/>
      </c>
      <c r="P186" s="88" t="str">
        <f>Master!P189</f>
        <v/>
      </c>
      <c r="Q186" s="88" t="str">
        <f>Master!Q189</f>
        <v/>
      </c>
      <c r="R186" s="406" t="str">
        <f>Master!R189</f>
        <v/>
      </c>
      <c r="S186" s="406">
        <f>Master!S189</f>
        <v>0</v>
      </c>
      <c r="T186" s="406" t="str">
        <f>Master!T189</f>
        <v/>
      </c>
      <c r="U186" s="406" t="str">
        <f>Master!U189</f>
        <v/>
      </c>
      <c r="V186" s="406" t="str">
        <f>Master!V189</f>
        <v/>
      </c>
      <c r="W186" s="406" t="str">
        <f>Master!W189</f>
        <v/>
      </c>
      <c r="X186" s="406" t="str">
        <f>Master!X189</f>
        <v/>
      </c>
      <c r="Y186" s="406" t="str">
        <f>Master!Y189</f>
        <v/>
      </c>
      <c r="Z186" s="406" t="str">
        <f>Master!Z189</f>
        <v/>
      </c>
      <c r="AA186" s="406" t="str">
        <f>Master!AA189</f>
        <v/>
      </c>
      <c r="AB186" s="406" t="str">
        <f>Master!AB189</f>
        <v/>
      </c>
      <c r="AC186" s="406" t="str">
        <f>Master!AC189</f>
        <v/>
      </c>
      <c r="AD186" s="406" t="str">
        <f>Master!AD189</f>
        <v/>
      </c>
      <c r="AE186" s="406" t="str">
        <f>Master!AE189</f>
        <v/>
      </c>
      <c r="AF186" s="406" t="str">
        <f>Master!AF189</f>
        <v/>
      </c>
      <c r="AG186" s="406" t="str">
        <f>Master!AG189</f>
        <v/>
      </c>
      <c r="AH186" s="88" t="str">
        <f>Master!AH189</f>
        <v/>
      </c>
      <c r="AI186" s="88" t="str">
        <f>Master!AI189</f>
        <v/>
      </c>
      <c r="AJ186" s="406" t="str">
        <f>Master!AJ189</f>
        <v/>
      </c>
      <c r="AK186" s="406">
        <f>Master!AK189</f>
        <v>0</v>
      </c>
      <c r="AL186" s="88" t="str">
        <f>Master!AL189</f>
        <v/>
      </c>
      <c r="AM186" s="416"/>
      <c r="AN186" s="416"/>
      <c r="AO186" s="416"/>
      <c r="AP186" s="416"/>
      <c r="AQ186" s="416"/>
      <c r="AR186" s="416">
        <f t="shared" si="4"/>
        <v>0</v>
      </c>
      <c r="AS186" s="417" t="str">
        <f t="shared" si="5"/>
        <v>#DIV/0!</v>
      </c>
      <c r="AT186" s="416">
        <f t="shared" si="6"/>
        <v>0</v>
      </c>
      <c r="AU186" s="417"/>
    </row>
    <row r="187" hidden="1">
      <c r="A187" s="88" t="str">
        <f>Master!A190</f>
        <v>VART18084</v>
      </c>
      <c r="B187" s="88" t="str">
        <f>Master!B190</f>
        <v/>
      </c>
      <c r="C187" s="414" t="str">
        <f>Master!C190</f>
        <v/>
      </c>
      <c r="D187" s="88" t="str">
        <f>Master!D190</f>
        <v/>
      </c>
      <c r="E187" s="406" t="str">
        <f>Master!E190</f>
        <v/>
      </c>
      <c r="F187" s="406">
        <f>Master!F190</f>
        <v>0</v>
      </c>
      <c r="G187" s="88" t="str">
        <f>Master!G190</f>
        <v/>
      </c>
      <c r="H187" s="88" t="str">
        <f>Master!H190</f>
        <v/>
      </c>
      <c r="I187" s="88" t="str">
        <f>Master!I190</f>
        <v/>
      </c>
      <c r="J187" s="88" t="str">
        <f>Master!J190</f>
        <v>ARTELIER PTE LTD</v>
      </c>
      <c r="K187" s="88" t="str">
        <f>Master!K190</f>
        <v/>
      </c>
      <c r="L187" s="88" t="str">
        <f>Master!L190</f>
        <v/>
      </c>
      <c r="M187" s="88" t="str">
        <f>Master!M190</f>
        <v/>
      </c>
      <c r="N187" s="88" t="str">
        <f>Master!N190</f>
        <v/>
      </c>
      <c r="O187" s="88" t="str">
        <f>Master!O190</f>
        <v/>
      </c>
      <c r="P187" s="88" t="str">
        <f>Master!P190</f>
        <v/>
      </c>
      <c r="Q187" s="88" t="str">
        <f>Master!Q190</f>
        <v/>
      </c>
      <c r="R187" s="406" t="str">
        <f>Master!R190</f>
        <v/>
      </c>
      <c r="S187" s="406">
        <f>Master!S190</f>
        <v>0</v>
      </c>
      <c r="T187" s="406" t="str">
        <f>Master!T190</f>
        <v/>
      </c>
      <c r="U187" s="406" t="str">
        <f>Master!U190</f>
        <v/>
      </c>
      <c r="V187" s="406" t="str">
        <f>Master!V190</f>
        <v/>
      </c>
      <c r="W187" s="406" t="str">
        <f>Master!W190</f>
        <v/>
      </c>
      <c r="X187" s="406" t="str">
        <f>Master!X190</f>
        <v/>
      </c>
      <c r="Y187" s="406" t="str">
        <f>Master!Y190</f>
        <v/>
      </c>
      <c r="Z187" s="406" t="str">
        <f>Master!Z190</f>
        <v/>
      </c>
      <c r="AA187" s="406" t="str">
        <f>Master!AA190</f>
        <v/>
      </c>
      <c r="AB187" s="406" t="str">
        <f>Master!AB190</f>
        <v/>
      </c>
      <c r="AC187" s="406" t="str">
        <f>Master!AC190</f>
        <v/>
      </c>
      <c r="AD187" s="406" t="str">
        <f>Master!AD190</f>
        <v/>
      </c>
      <c r="AE187" s="406" t="str">
        <f>Master!AE190</f>
        <v/>
      </c>
      <c r="AF187" s="406" t="str">
        <f>Master!AF190</f>
        <v/>
      </c>
      <c r="AG187" s="406" t="str">
        <f>Master!AG190</f>
        <v/>
      </c>
      <c r="AH187" s="88" t="str">
        <f>Master!AH190</f>
        <v/>
      </c>
      <c r="AI187" s="414" t="str">
        <f>Master!AI190</f>
        <v/>
      </c>
      <c r="AJ187" s="406" t="str">
        <f>Master!AJ190</f>
        <v/>
      </c>
      <c r="AK187" s="406">
        <f>Master!AK190</f>
        <v>0</v>
      </c>
      <c r="AL187" s="88" t="str">
        <f>Master!AL190</f>
        <v/>
      </c>
      <c r="AM187" s="416"/>
      <c r="AN187" s="416"/>
      <c r="AO187" s="416"/>
      <c r="AP187" s="416"/>
      <c r="AQ187" s="416"/>
      <c r="AR187" s="416">
        <f t="shared" si="4"/>
        <v>0</v>
      </c>
      <c r="AS187" s="417" t="str">
        <f t="shared" si="5"/>
        <v>#DIV/0!</v>
      </c>
      <c r="AT187" s="416">
        <f t="shared" si="6"/>
        <v>0</v>
      </c>
      <c r="AU187" s="417"/>
    </row>
    <row r="188" hidden="1">
      <c r="A188" s="88" t="str">
        <f>Master!A191</f>
        <v>VART18085</v>
      </c>
      <c r="B188" s="88" t="str">
        <f>Master!B191</f>
        <v/>
      </c>
      <c r="C188" s="88" t="str">
        <f>Master!C191</f>
        <v/>
      </c>
      <c r="D188" s="88" t="str">
        <f>Master!D191</f>
        <v/>
      </c>
      <c r="E188" s="406" t="str">
        <f>Master!E191</f>
        <v/>
      </c>
      <c r="F188" s="406">
        <f>Master!F191</f>
        <v>0</v>
      </c>
      <c r="G188" s="88" t="str">
        <f>Master!G191</f>
        <v/>
      </c>
      <c r="H188" s="88" t="str">
        <f>Master!H191</f>
        <v/>
      </c>
      <c r="I188" s="88" t="str">
        <f>Master!I191</f>
        <v/>
      </c>
      <c r="J188" s="88" t="str">
        <f>Master!J191</f>
        <v>ARTELIER PTE LTD</v>
      </c>
      <c r="K188" s="88" t="str">
        <f>Master!K191</f>
        <v/>
      </c>
      <c r="L188" s="88" t="str">
        <f>Master!L191</f>
        <v/>
      </c>
      <c r="M188" s="88" t="str">
        <f>Master!M191</f>
        <v/>
      </c>
      <c r="N188" s="88" t="str">
        <f>Master!N191</f>
        <v/>
      </c>
      <c r="O188" s="88" t="str">
        <f>Master!O191</f>
        <v/>
      </c>
      <c r="P188" s="88" t="str">
        <f>Master!P191</f>
        <v/>
      </c>
      <c r="Q188" s="88" t="str">
        <f>Master!Q191</f>
        <v/>
      </c>
      <c r="R188" s="406" t="str">
        <f>Master!R191</f>
        <v/>
      </c>
      <c r="S188" s="406">
        <f>Master!S191</f>
        <v>0</v>
      </c>
      <c r="T188" s="406" t="str">
        <f>Master!T191</f>
        <v/>
      </c>
      <c r="U188" s="406" t="str">
        <f>Master!U191</f>
        <v/>
      </c>
      <c r="V188" s="406" t="str">
        <f>Master!V191</f>
        <v/>
      </c>
      <c r="W188" s="406" t="str">
        <f>Master!W191</f>
        <v/>
      </c>
      <c r="X188" s="406" t="str">
        <f>Master!X191</f>
        <v/>
      </c>
      <c r="Y188" s="406" t="str">
        <f>Master!Y191</f>
        <v/>
      </c>
      <c r="Z188" s="406" t="str">
        <f>Master!Z191</f>
        <v/>
      </c>
      <c r="AA188" s="406" t="str">
        <f>Master!AA191</f>
        <v/>
      </c>
      <c r="AB188" s="406" t="str">
        <f>Master!AB191</f>
        <v/>
      </c>
      <c r="AC188" s="406" t="str">
        <f>Master!AC191</f>
        <v/>
      </c>
      <c r="AD188" s="406" t="str">
        <f>Master!AD191</f>
        <v/>
      </c>
      <c r="AE188" s="406" t="str">
        <f>Master!AE191</f>
        <v/>
      </c>
      <c r="AF188" s="406" t="str">
        <f>Master!AF191</f>
        <v/>
      </c>
      <c r="AG188" s="406" t="str">
        <f>Master!AG191</f>
        <v/>
      </c>
      <c r="AH188" s="88" t="str">
        <f>Master!AH191</f>
        <v/>
      </c>
      <c r="AI188" s="88" t="str">
        <f>Master!AI191</f>
        <v/>
      </c>
      <c r="AJ188" s="406" t="str">
        <f>Master!AJ191</f>
        <v/>
      </c>
      <c r="AK188" s="406">
        <f>Master!AK191</f>
        <v>0</v>
      </c>
      <c r="AL188" s="88" t="str">
        <f>Master!AL191</f>
        <v/>
      </c>
      <c r="AM188" s="416"/>
      <c r="AN188" s="416"/>
      <c r="AO188" s="416"/>
      <c r="AP188" s="416"/>
      <c r="AQ188" s="416"/>
      <c r="AR188" s="416">
        <f t="shared" si="4"/>
        <v>0</v>
      </c>
      <c r="AS188" s="417" t="str">
        <f t="shared" si="5"/>
        <v>#DIV/0!</v>
      </c>
      <c r="AT188" s="416">
        <f t="shared" si="6"/>
        <v>0</v>
      </c>
      <c r="AU188" s="417"/>
    </row>
    <row r="189" hidden="1">
      <c r="A189" s="88" t="str">
        <f>Master!A192</f>
        <v>VART18086</v>
      </c>
      <c r="B189" s="88" t="str">
        <f>Master!B192</f>
        <v/>
      </c>
      <c r="C189" s="414" t="str">
        <f>Master!C192</f>
        <v/>
      </c>
      <c r="D189" s="88" t="str">
        <f>Master!D192</f>
        <v/>
      </c>
      <c r="E189" s="406" t="str">
        <f>Master!E192</f>
        <v/>
      </c>
      <c r="F189" s="406">
        <f>Master!F192</f>
        <v>0</v>
      </c>
      <c r="G189" s="88" t="str">
        <f>Master!G192</f>
        <v/>
      </c>
      <c r="H189" s="88" t="str">
        <f>Master!H192</f>
        <v/>
      </c>
      <c r="I189" s="88" t="str">
        <f>Master!I192</f>
        <v/>
      </c>
      <c r="J189" s="88" t="str">
        <f>Master!J192</f>
        <v>ARTELIER PTE LTD</v>
      </c>
      <c r="K189" s="88" t="str">
        <f>Master!K192</f>
        <v/>
      </c>
      <c r="L189" s="88" t="str">
        <f>Master!L192</f>
        <v/>
      </c>
      <c r="M189" s="88" t="str">
        <f>Master!M192</f>
        <v/>
      </c>
      <c r="N189" s="88" t="str">
        <f>Master!N192</f>
        <v/>
      </c>
      <c r="O189" s="88" t="str">
        <f>Master!O192</f>
        <v/>
      </c>
      <c r="P189" s="88" t="str">
        <f>Master!P192</f>
        <v/>
      </c>
      <c r="Q189" s="88" t="str">
        <f>Master!Q192</f>
        <v/>
      </c>
      <c r="R189" s="406" t="str">
        <f>Master!R192</f>
        <v/>
      </c>
      <c r="S189" s="406">
        <f>Master!S192</f>
        <v>0</v>
      </c>
      <c r="T189" s="406" t="str">
        <f>Master!T192</f>
        <v/>
      </c>
      <c r="U189" s="406" t="str">
        <f>Master!U192</f>
        <v/>
      </c>
      <c r="V189" s="406" t="str">
        <f>Master!V192</f>
        <v/>
      </c>
      <c r="W189" s="406" t="str">
        <f>Master!W192</f>
        <v/>
      </c>
      <c r="X189" s="406" t="str">
        <f>Master!X192</f>
        <v/>
      </c>
      <c r="Y189" s="406" t="str">
        <f>Master!Y192</f>
        <v/>
      </c>
      <c r="Z189" s="406" t="str">
        <f>Master!Z192</f>
        <v/>
      </c>
      <c r="AA189" s="406" t="str">
        <f>Master!AA192</f>
        <v/>
      </c>
      <c r="AB189" s="406" t="str">
        <f>Master!AB192</f>
        <v/>
      </c>
      <c r="AC189" s="406" t="str">
        <f>Master!AC192</f>
        <v/>
      </c>
      <c r="AD189" s="406" t="str">
        <f>Master!AD192</f>
        <v/>
      </c>
      <c r="AE189" s="406" t="str">
        <f>Master!AE192</f>
        <v/>
      </c>
      <c r="AF189" s="406" t="str">
        <f>Master!AF192</f>
        <v/>
      </c>
      <c r="AG189" s="406" t="str">
        <f>Master!AG192</f>
        <v/>
      </c>
      <c r="AH189" s="88" t="str">
        <f>Master!AH192</f>
        <v/>
      </c>
      <c r="AI189" s="414" t="str">
        <f>Master!AI192</f>
        <v/>
      </c>
      <c r="AJ189" s="406" t="str">
        <f>Master!AJ192</f>
        <v/>
      </c>
      <c r="AK189" s="406">
        <f>Master!AK192</f>
        <v>0</v>
      </c>
      <c r="AL189" s="88" t="str">
        <f>Master!AL192</f>
        <v/>
      </c>
      <c r="AM189" s="416"/>
      <c r="AN189" s="416"/>
      <c r="AO189" s="416"/>
      <c r="AP189" s="416"/>
      <c r="AQ189" s="416"/>
      <c r="AR189" s="416">
        <f t="shared" si="4"/>
        <v>0</v>
      </c>
      <c r="AS189" s="417" t="str">
        <f t="shared" si="5"/>
        <v>#DIV/0!</v>
      </c>
      <c r="AT189" s="416">
        <f t="shared" si="6"/>
        <v>0</v>
      </c>
      <c r="AU189" s="417"/>
    </row>
    <row r="190" hidden="1">
      <c r="A190" s="88" t="str">
        <f>Master!A193</f>
        <v>VART18087</v>
      </c>
      <c r="B190" s="88" t="str">
        <f>Master!B193</f>
        <v/>
      </c>
      <c r="C190" s="88" t="str">
        <f>Master!C193</f>
        <v/>
      </c>
      <c r="D190" s="88" t="str">
        <f>Master!D193</f>
        <v/>
      </c>
      <c r="E190" s="406" t="str">
        <f>Master!E193</f>
        <v/>
      </c>
      <c r="F190" s="406">
        <f>Master!F193</f>
        <v>0</v>
      </c>
      <c r="G190" s="88" t="str">
        <f>Master!G193</f>
        <v/>
      </c>
      <c r="H190" s="88" t="str">
        <f>Master!H193</f>
        <v/>
      </c>
      <c r="I190" s="88" t="str">
        <f>Master!I193</f>
        <v/>
      </c>
      <c r="J190" s="88" t="str">
        <f>Master!J193</f>
        <v>ARTELIER PTE LTD</v>
      </c>
      <c r="K190" s="88" t="str">
        <f>Master!K193</f>
        <v/>
      </c>
      <c r="L190" s="88" t="str">
        <f>Master!L193</f>
        <v/>
      </c>
      <c r="M190" s="88" t="str">
        <f>Master!M193</f>
        <v/>
      </c>
      <c r="N190" s="88" t="str">
        <f>Master!N193</f>
        <v/>
      </c>
      <c r="O190" s="88" t="str">
        <f>Master!O193</f>
        <v/>
      </c>
      <c r="P190" s="88" t="str">
        <f>Master!P193</f>
        <v/>
      </c>
      <c r="Q190" s="88" t="str">
        <f>Master!Q193</f>
        <v/>
      </c>
      <c r="R190" s="406" t="str">
        <f>Master!R193</f>
        <v/>
      </c>
      <c r="S190" s="406">
        <f>Master!S193</f>
        <v>0</v>
      </c>
      <c r="T190" s="406" t="str">
        <f>Master!T193</f>
        <v/>
      </c>
      <c r="U190" s="406" t="str">
        <f>Master!U193</f>
        <v/>
      </c>
      <c r="V190" s="406" t="str">
        <f>Master!V193</f>
        <v/>
      </c>
      <c r="W190" s="406" t="str">
        <f>Master!W193</f>
        <v/>
      </c>
      <c r="X190" s="406" t="str">
        <f>Master!X193</f>
        <v/>
      </c>
      <c r="Y190" s="406" t="str">
        <f>Master!Y193</f>
        <v/>
      </c>
      <c r="Z190" s="406" t="str">
        <f>Master!Z193</f>
        <v/>
      </c>
      <c r="AA190" s="406" t="str">
        <f>Master!AA193</f>
        <v/>
      </c>
      <c r="AB190" s="406" t="str">
        <f>Master!AB193</f>
        <v/>
      </c>
      <c r="AC190" s="406" t="str">
        <f>Master!AC193</f>
        <v/>
      </c>
      <c r="AD190" s="406" t="str">
        <f>Master!AD193</f>
        <v/>
      </c>
      <c r="AE190" s="406" t="str">
        <f>Master!AE193</f>
        <v/>
      </c>
      <c r="AF190" s="406" t="str">
        <f>Master!AF193</f>
        <v/>
      </c>
      <c r="AG190" s="406" t="str">
        <f>Master!AG193</f>
        <v/>
      </c>
      <c r="AH190" s="88" t="str">
        <f>Master!AH193</f>
        <v/>
      </c>
      <c r="AI190" s="88" t="str">
        <f>Master!AI193</f>
        <v/>
      </c>
      <c r="AJ190" s="406" t="str">
        <f>Master!AJ193</f>
        <v/>
      </c>
      <c r="AK190" s="406">
        <f>Master!AK193</f>
        <v>0</v>
      </c>
      <c r="AL190" s="88" t="str">
        <f>Master!AL193</f>
        <v/>
      </c>
      <c r="AM190" s="416"/>
      <c r="AN190" s="416"/>
      <c r="AO190" s="416"/>
      <c r="AP190" s="416"/>
      <c r="AQ190" s="416"/>
      <c r="AR190" s="416">
        <f t="shared" si="4"/>
        <v>0</v>
      </c>
      <c r="AS190" s="417" t="str">
        <f t="shared" si="5"/>
        <v>#DIV/0!</v>
      </c>
      <c r="AT190" s="416">
        <f t="shared" si="6"/>
        <v>0</v>
      </c>
      <c r="AU190" s="417"/>
    </row>
    <row r="191" hidden="1">
      <c r="A191" s="88" t="str">
        <f>Master!A194</f>
        <v>VART18088</v>
      </c>
      <c r="B191" s="88" t="str">
        <f>Master!B194</f>
        <v/>
      </c>
      <c r="C191" s="414" t="str">
        <f>Master!C194</f>
        <v/>
      </c>
      <c r="D191" s="88" t="str">
        <f>Master!D194</f>
        <v/>
      </c>
      <c r="E191" s="406" t="str">
        <f>Master!E194</f>
        <v/>
      </c>
      <c r="F191" s="406">
        <f>Master!F194</f>
        <v>0</v>
      </c>
      <c r="G191" s="88" t="str">
        <f>Master!G194</f>
        <v/>
      </c>
      <c r="H191" s="88" t="str">
        <f>Master!H194</f>
        <v/>
      </c>
      <c r="I191" s="88" t="str">
        <f>Master!I194</f>
        <v/>
      </c>
      <c r="J191" s="88" t="str">
        <f>Master!J194</f>
        <v>ARTELIER PTE LTD</v>
      </c>
      <c r="K191" s="88" t="str">
        <f>Master!K194</f>
        <v/>
      </c>
      <c r="L191" s="88" t="str">
        <f>Master!L194</f>
        <v/>
      </c>
      <c r="M191" s="88" t="str">
        <f>Master!M194</f>
        <v/>
      </c>
      <c r="N191" s="88" t="str">
        <f>Master!N194</f>
        <v/>
      </c>
      <c r="O191" s="88" t="str">
        <f>Master!O194</f>
        <v/>
      </c>
      <c r="P191" s="88" t="str">
        <f>Master!P194</f>
        <v/>
      </c>
      <c r="Q191" s="88" t="str">
        <f>Master!Q194</f>
        <v/>
      </c>
      <c r="R191" s="406" t="str">
        <f>Master!R194</f>
        <v/>
      </c>
      <c r="S191" s="406">
        <f>Master!S194</f>
        <v>0</v>
      </c>
      <c r="T191" s="406" t="str">
        <f>Master!T194</f>
        <v/>
      </c>
      <c r="U191" s="406" t="str">
        <f>Master!U194</f>
        <v/>
      </c>
      <c r="V191" s="406" t="str">
        <f>Master!V194</f>
        <v/>
      </c>
      <c r="W191" s="406" t="str">
        <f>Master!W194</f>
        <v/>
      </c>
      <c r="X191" s="406" t="str">
        <f>Master!X194</f>
        <v/>
      </c>
      <c r="Y191" s="406" t="str">
        <f>Master!Y194</f>
        <v/>
      </c>
      <c r="Z191" s="406" t="str">
        <f>Master!Z194</f>
        <v/>
      </c>
      <c r="AA191" s="406" t="str">
        <f>Master!AA194</f>
        <v/>
      </c>
      <c r="AB191" s="406" t="str">
        <f>Master!AB194</f>
        <v/>
      </c>
      <c r="AC191" s="406" t="str">
        <f>Master!AC194</f>
        <v/>
      </c>
      <c r="AD191" s="406" t="str">
        <f>Master!AD194</f>
        <v/>
      </c>
      <c r="AE191" s="406" t="str">
        <f>Master!AE194</f>
        <v/>
      </c>
      <c r="AF191" s="406" t="str">
        <f>Master!AF194</f>
        <v/>
      </c>
      <c r="AG191" s="406" t="str">
        <f>Master!AG194</f>
        <v/>
      </c>
      <c r="AH191" s="88" t="str">
        <f>Master!AH194</f>
        <v/>
      </c>
      <c r="AI191" s="414" t="str">
        <f>Master!AI194</f>
        <v/>
      </c>
      <c r="AJ191" s="406" t="str">
        <f>Master!AJ194</f>
        <v/>
      </c>
      <c r="AK191" s="406">
        <f>Master!AK194</f>
        <v>0</v>
      </c>
      <c r="AL191" s="88" t="str">
        <f>Master!AL194</f>
        <v/>
      </c>
      <c r="AM191" s="416"/>
      <c r="AN191" s="416"/>
      <c r="AO191" s="416"/>
      <c r="AP191" s="416"/>
      <c r="AQ191" s="416"/>
      <c r="AR191" s="416">
        <f t="shared" si="4"/>
        <v>0</v>
      </c>
      <c r="AS191" s="417" t="str">
        <f t="shared" si="5"/>
        <v>#DIV/0!</v>
      </c>
      <c r="AT191" s="416">
        <f t="shared" si="6"/>
        <v>0</v>
      </c>
      <c r="AU191" s="417"/>
    </row>
    <row r="192" hidden="1">
      <c r="A192" s="88" t="str">
        <f>Master!A195</f>
        <v>VART18089</v>
      </c>
      <c r="B192" s="88" t="str">
        <f>Master!B195</f>
        <v/>
      </c>
      <c r="C192" s="88" t="str">
        <f>Master!C195</f>
        <v/>
      </c>
      <c r="D192" s="88" t="str">
        <f>Master!D195</f>
        <v/>
      </c>
      <c r="E192" s="406" t="str">
        <f>Master!E195</f>
        <v/>
      </c>
      <c r="F192" s="406">
        <f>Master!F195</f>
        <v>0</v>
      </c>
      <c r="G192" s="88" t="str">
        <f>Master!G195</f>
        <v/>
      </c>
      <c r="H192" s="88" t="str">
        <f>Master!H195</f>
        <v/>
      </c>
      <c r="I192" s="88" t="str">
        <f>Master!I195</f>
        <v/>
      </c>
      <c r="J192" s="88" t="str">
        <f>Master!J195</f>
        <v>ARTELIER PTE LTD</v>
      </c>
      <c r="K192" s="88" t="str">
        <f>Master!K195</f>
        <v/>
      </c>
      <c r="L192" s="88" t="str">
        <f>Master!L195</f>
        <v/>
      </c>
      <c r="M192" s="88" t="str">
        <f>Master!M195</f>
        <v/>
      </c>
      <c r="N192" s="88" t="str">
        <f>Master!N195</f>
        <v/>
      </c>
      <c r="O192" s="88" t="str">
        <f>Master!O195</f>
        <v/>
      </c>
      <c r="P192" s="88" t="str">
        <f>Master!P195</f>
        <v/>
      </c>
      <c r="Q192" s="88" t="str">
        <f>Master!Q195</f>
        <v/>
      </c>
      <c r="R192" s="406" t="str">
        <f>Master!R195</f>
        <v/>
      </c>
      <c r="S192" s="406">
        <f>Master!S195</f>
        <v>0</v>
      </c>
      <c r="T192" s="406" t="str">
        <f>Master!T195</f>
        <v/>
      </c>
      <c r="U192" s="406" t="str">
        <f>Master!U195</f>
        <v/>
      </c>
      <c r="V192" s="406" t="str">
        <f>Master!V195</f>
        <v/>
      </c>
      <c r="W192" s="406" t="str">
        <f>Master!W195</f>
        <v/>
      </c>
      <c r="X192" s="406" t="str">
        <f>Master!X195</f>
        <v/>
      </c>
      <c r="Y192" s="406" t="str">
        <f>Master!Y195</f>
        <v/>
      </c>
      <c r="Z192" s="406" t="str">
        <f>Master!Z195</f>
        <v/>
      </c>
      <c r="AA192" s="406" t="str">
        <f>Master!AA195</f>
        <v/>
      </c>
      <c r="AB192" s="406" t="str">
        <f>Master!AB195</f>
        <v/>
      </c>
      <c r="AC192" s="406" t="str">
        <f>Master!AC195</f>
        <v/>
      </c>
      <c r="AD192" s="406" t="str">
        <f>Master!AD195</f>
        <v/>
      </c>
      <c r="AE192" s="406" t="str">
        <f>Master!AE195</f>
        <v/>
      </c>
      <c r="AF192" s="406" t="str">
        <f>Master!AF195</f>
        <v/>
      </c>
      <c r="AG192" s="406" t="str">
        <f>Master!AG195</f>
        <v/>
      </c>
      <c r="AH192" s="88" t="str">
        <f>Master!AH195</f>
        <v/>
      </c>
      <c r="AI192" s="88" t="str">
        <f>Master!AI195</f>
        <v/>
      </c>
      <c r="AJ192" s="406" t="str">
        <f>Master!AJ195</f>
        <v/>
      </c>
      <c r="AK192" s="406">
        <f>Master!AK195</f>
        <v>0</v>
      </c>
      <c r="AL192" s="88" t="str">
        <f>Master!AL195</f>
        <v/>
      </c>
      <c r="AM192" s="416"/>
      <c r="AN192" s="416"/>
      <c r="AO192" s="416"/>
      <c r="AP192" s="416"/>
      <c r="AQ192" s="416"/>
      <c r="AR192" s="416">
        <f t="shared" si="4"/>
        <v>0</v>
      </c>
      <c r="AS192" s="417" t="str">
        <f t="shared" si="5"/>
        <v>#DIV/0!</v>
      </c>
      <c r="AT192" s="416">
        <f t="shared" si="6"/>
        <v>0</v>
      </c>
      <c r="AU192" s="417"/>
    </row>
    <row r="193" hidden="1">
      <c r="A193" s="88" t="str">
        <f>Master!A196</f>
        <v>VART18090</v>
      </c>
      <c r="B193" s="88" t="str">
        <f>Master!B196</f>
        <v/>
      </c>
      <c r="C193" s="414" t="str">
        <f>Master!C196</f>
        <v/>
      </c>
      <c r="D193" s="88" t="str">
        <f>Master!D196</f>
        <v/>
      </c>
      <c r="E193" s="406" t="str">
        <f>Master!E196</f>
        <v/>
      </c>
      <c r="F193" s="406">
        <f>Master!F196</f>
        <v>0</v>
      </c>
      <c r="G193" s="88" t="str">
        <f>Master!G196</f>
        <v/>
      </c>
      <c r="H193" s="88" t="str">
        <f>Master!H196</f>
        <v/>
      </c>
      <c r="I193" s="88" t="str">
        <f>Master!I196</f>
        <v/>
      </c>
      <c r="J193" s="88" t="str">
        <f>Master!J196</f>
        <v>ARTELIER PTE LTD</v>
      </c>
      <c r="K193" s="88" t="str">
        <f>Master!K196</f>
        <v/>
      </c>
      <c r="L193" s="88" t="str">
        <f>Master!L196</f>
        <v/>
      </c>
      <c r="M193" s="88" t="str">
        <f>Master!M196</f>
        <v/>
      </c>
      <c r="N193" s="88" t="str">
        <f>Master!N196</f>
        <v/>
      </c>
      <c r="O193" s="88" t="str">
        <f>Master!O196</f>
        <v/>
      </c>
      <c r="P193" s="88" t="str">
        <f>Master!P196</f>
        <v/>
      </c>
      <c r="Q193" s="88" t="str">
        <f>Master!Q196</f>
        <v/>
      </c>
      <c r="R193" s="406" t="str">
        <f>Master!R196</f>
        <v/>
      </c>
      <c r="S193" s="406">
        <f>Master!S196</f>
        <v>0</v>
      </c>
      <c r="T193" s="406" t="str">
        <f>Master!T196</f>
        <v/>
      </c>
      <c r="U193" s="406" t="str">
        <f>Master!U196</f>
        <v/>
      </c>
      <c r="V193" s="406" t="str">
        <f>Master!V196</f>
        <v/>
      </c>
      <c r="W193" s="406" t="str">
        <f>Master!W196</f>
        <v/>
      </c>
      <c r="X193" s="406" t="str">
        <f>Master!X196</f>
        <v/>
      </c>
      <c r="Y193" s="406" t="str">
        <f>Master!Y196</f>
        <v/>
      </c>
      <c r="Z193" s="406" t="str">
        <f>Master!Z196</f>
        <v/>
      </c>
      <c r="AA193" s="406" t="str">
        <f>Master!AA196</f>
        <v/>
      </c>
      <c r="AB193" s="406" t="str">
        <f>Master!AB196</f>
        <v/>
      </c>
      <c r="AC193" s="406" t="str">
        <f>Master!AC196</f>
        <v/>
      </c>
      <c r="AD193" s="406" t="str">
        <f>Master!AD196</f>
        <v/>
      </c>
      <c r="AE193" s="406" t="str">
        <f>Master!AE196</f>
        <v/>
      </c>
      <c r="AF193" s="406" t="str">
        <f>Master!AF196</f>
        <v/>
      </c>
      <c r="AG193" s="406" t="str">
        <f>Master!AG196</f>
        <v/>
      </c>
      <c r="AH193" s="88" t="str">
        <f>Master!AH196</f>
        <v/>
      </c>
      <c r="AI193" s="414" t="str">
        <f>Master!AI196</f>
        <v/>
      </c>
      <c r="AJ193" s="406" t="str">
        <f>Master!AJ196</f>
        <v/>
      </c>
      <c r="AK193" s="406">
        <f>Master!AK196</f>
        <v>0</v>
      </c>
      <c r="AL193" s="88" t="str">
        <f>Master!AL196</f>
        <v/>
      </c>
      <c r="AM193" s="416"/>
      <c r="AN193" s="416"/>
      <c r="AO193" s="416"/>
      <c r="AP193" s="416"/>
      <c r="AQ193" s="416"/>
      <c r="AR193" s="416">
        <f t="shared" si="4"/>
        <v>0</v>
      </c>
      <c r="AS193" s="417" t="str">
        <f t="shared" si="5"/>
        <v>#DIV/0!</v>
      </c>
      <c r="AT193" s="416">
        <f t="shared" si="6"/>
        <v>0</v>
      </c>
      <c r="AU193" s="417"/>
    </row>
    <row r="194" hidden="1">
      <c r="A194" s="88" t="str">
        <f>Master!A197</f>
        <v>VART18091</v>
      </c>
      <c r="B194" s="88" t="str">
        <f>Master!B197</f>
        <v/>
      </c>
      <c r="C194" s="88" t="str">
        <f>Master!C197</f>
        <v/>
      </c>
      <c r="D194" s="88" t="str">
        <f>Master!D197</f>
        <v/>
      </c>
      <c r="E194" s="406" t="str">
        <f>Master!E197</f>
        <v/>
      </c>
      <c r="F194" s="406">
        <f>Master!F197</f>
        <v>0</v>
      </c>
      <c r="G194" s="88" t="str">
        <f>Master!G197</f>
        <v/>
      </c>
      <c r="H194" s="88" t="str">
        <f>Master!H197</f>
        <v/>
      </c>
      <c r="I194" s="88" t="str">
        <f>Master!I197</f>
        <v/>
      </c>
      <c r="J194" s="88" t="str">
        <f>Master!J197</f>
        <v>ARTELIER PTE LTD</v>
      </c>
      <c r="K194" s="88" t="str">
        <f>Master!K197</f>
        <v/>
      </c>
      <c r="L194" s="88" t="str">
        <f>Master!L197</f>
        <v/>
      </c>
      <c r="M194" s="88" t="str">
        <f>Master!M197</f>
        <v/>
      </c>
      <c r="N194" s="88" t="str">
        <f>Master!N197</f>
        <v/>
      </c>
      <c r="O194" s="88" t="str">
        <f>Master!O197</f>
        <v/>
      </c>
      <c r="P194" s="88" t="str">
        <f>Master!P197</f>
        <v/>
      </c>
      <c r="Q194" s="88" t="str">
        <f>Master!Q197</f>
        <v/>
      </c>
      <c r="R194" s="406" t="str">
        <f>Master!R197</f>
        <v/>
      </c>
      <c r="S194" s="406">
        <f>Master!S197</f>
        <v>0</v>
      </c>
      <c r="T194" s="406" t="str">
        <f>Master!T197</f>
        <v/>
      </c>
      <c r="U194" s="406" t="str">
        <f>Master!U197</f>
        <v/>
      </c>
      <c r="V194" s="406" t="str">
        <f>Master!V197</f>
        <v/>
      </c>
      <c r="W194" s="406" t="str">
        <f>Master!W197</f>
        <v/>
      </c>
      <c r="X194" s="406" t="str">
        <f>Master!X197</f>
        <v/>
      </c>
      <c r="Y194" s="406" t="str">
        <f>Master!Y197</f>
        <v/>
      </c>
      <c r="Z194" s="406" t="str">
        <f>Master!Z197</f>
        <v/>
      </c>
      <c r="AA194" s="406" t="str">
        <f>Master!AA197</f>
        <v/>
      </c>
      <c r="AB194" s="406" t="str">
        <f>Master!AB197</f>
        <v/>
      </c>
      <c r="AC194" s="406" t="str">
        <f>Master!AC197</f>
        <v/>
      </c>
      <c r="AD194" s="406" t="str">
        <f>Master!AD197</f>
        <v/>
      </c>
      <c r="AE194" s="406" t="str">
        <f>Master!AE197</f>
        <v/>
      </c>
      <c r="AF194" s="406" t="str">
        <f>Master!AF197</f>
        <v/>
      </c>
      <c r="AG194" s="406" t="str">
        <f>Master!AG197</f>
        <v/>
      </c>
      <c r="AH194" s="88" t="str">
        <f>Master!AH197</f>
        <v/>
      </c>
      <c r="AI194" s="88" t="str">
        <f>Master!AI197</f>
        <v/>
      </c>
      <c r="AJ194" s="406" t="str">
        <f>Master!AJ197</f>
        <v/>
      </c>
      <c r="AK194" s="406">
        <f>Master!AK197</f>
        <v>0</v>
      </c>
      <c r="AL194" s="88" t="str">
        <f>Master!AL197</f>
        <v/>
      </c>
      <c r="AM194" s="416"/>
      <c r="AN194" s="416"/>
      <c r="AO194" s="416"/>
      <c r="AP194" s="416"/>
      <c r="AQ194" s="416"/>
      <c r="AR194" s="416">
        <f t="shared" si="4"/>
        <v>0</v>
      </c>
      <c r="AS194" s="417" t="str">
        <f t="shared" si="5"/>
        <v>#DIV/0!</v>
      </c>
      <c r="AT194" s="416">
        <f t="shared" si="6"/>
        <v>0</v>
      </c>
      <c r="AU194" s="417"/>
    </row>
    <row r="195" hidden="1">
      <c r="A195" s="88" t="str">
        <f>Master!A198</f>
        <v>VART18092</v>
      </c>
      <c r="B195" s="88" t="str">
        <f>Master!B198</f>
        <v/>
      </c>
      <c r="C195" s="414" t="str">
        <f>Master!C198</f>
        <v/>
      </c>
      <c r="D195" s="88" t="str">
        <f>Master!D198</f>
        <v/>
      </c>
      <c r="E195" s="406" t="str">
        <f>Master!E198</f>
        <v/>
      </c>
      <c r="F195" s="406">
        <f>Master!F198</f>
        <v>0</v>
      </c>
      <c r="G195" s="88" t="str">
        <f>Master!G198</f>
        <v/>
      </c>
      <c r="H195" s="88" t="str">
        <f>Master!H198</f>
        <v/>
      </c>
      <c r="I195" s="88" t="str">
        <f>Master!I198</f>
        <v/>
      </c>
      <c r="J195" s="88" t="str">
        <f>Master!J198</f>
        <v>ARTELIER PTE LTD</v>
      </c>
      <c r="K195" s="88" t="str">
        <f>Master!K198</f>
        <v/>
      </c>
      <c r="L195" s="88" t="str">
        <f>Master!L198</f>
        <v/>
      </c>
      <c r="M195" s="88" t="str">
        <f>Master!M198</f>
        <v/>
      </c>
      <c r="N195" s="88" t="str">
        <f>Master!N198</f>
        <v/>
      </c>
      <c r="O195" s="88" t="str">
        <f>Master!O198</f>
        <v/>
      </c>
      <c r="P195" s="88" t="str">
        <f>Master!P198</f>
        <v/>
      </c>
      <c r="Q195" s="88" t="str">
        <f>Master!Q198</f>
        <v/>
      </c>
      <c r="R195" s="406" t="str">
        <f>Master!R198</f>
        <v/>
      </c>
      <c r="S195" s="406">
        <f>Master!S198</f>
        <v>0</v>
      </c>
      <c r="T195" s="406" t="str">
        <f>Master!T198</f>
        <v/>
      </c>
      <c r="U195" s="406" t="str">
        <f>Master!U198</f>
        <v/>
      </c>
      <c r="V195" s="406" t="str">
        <f>Master!V198</f>
        <v/>
      </c>
      <c r="W195" s="406" t="str">
        <f>Master!W198</f>
        <v/>
      </c>
      <c r="X195" s="406" t="str">
        <f>Master!X198</f>
        <v/>
      </c>
      <c r="Y195" s="406" t="str">
        <f>Master!Y198</f>
        <v/>
      </c>
      <c r="Z195" s="406" t="str">
        <f>Master!Z198</f>
        <v/>
      </c>
      <c r="AA195" s="406" t="str">
        <f>Master!AA198</f>
        <v/>
      </c>
      <c r="AB195" s="406" t="str">
        <f>Master!AB198</f>
        <v/>
      </c>
      <c r="AC195" s="406" t="str">
        <f>Master!AC198</f>
        <v/>
      </c>
      <c r="AD195" s="406" t="str">
        <f>Master!AD198</f>
        <v/>
      </c>
      <c r="AE195" s="406" t="str">
        <f>Master!AE198</f>
        <v/>
      </c>
      <c r="AF195" s="406" t="str">
        <f>Master!AF198</f>
        <v/>
      </c>
      <c r="AG195" s="406" t="str">
        <f>Master!AG198</f>
        <v/>
      </c>
      <c r="AH195" s="88" t="str">
        <f>Master!AH198</f>
        <v/>
      </c>
      <c r="AI195" s="414" t="str">
        <f>Master!AI198</f>
        <v/>
      </c>
      <c r="AJ195" s="406" t="str">
        <f>Master!AJ198</f>
        <v/>
      </c>
      <c r="AK195" s="406">
        <f>Master!AK198</f>
        <v>0</v>
      </c>
      <c r="AL195" s="88" t="str">
        <f>Master!AL198</f>
        <v/>
      </c>
      <c r="AM195" s="416"/>
      <c r="AN195" s="416"/>
      <c r="AO195" s="416"/>
      <c r="AP195" s="416"/>
      <c r="AQ195" s="416"/>
      <c r="AR195" s="416">
        <f t="shared" si="4"/>
        <v>0</v>
      </c>
      <c r="AS195" s="417" t="str">
        <f t="shared" si="5"/>
        <v>#DIV/0!</v>
      </c>
      <c r="AT195" s="416">
        <f t="shared" si="6"/>
        <v>0</v>
      </c>
      <c r="AU195" s="417"/>
    </row>
    <row r="196" hidden="1">
      <c r="A196" s="88" t="str">
        <f>Master!A199</f>
        <v>VART18093</v>
      </c>
      <c r="B196" s="88" t="str">
        <f>Master!B199</f>
        <v/>
      </c>
      <c r="C196" s="88" t="str">
        <f>Master!C199</f>
        <v/>
      </c>
      <c r="D196" s="88" t="str">
        <f>Master!D199</f>
        <v/>
      </c>
      <c r="E196" s="406" t="str">
        <f>Master!E199</f>
        <v/>
      </c>
      <c r="F196" s="406">
        <f>Master!F199</f>
        <v>0</v>
      </c>
      <c r="G196" s="88" t="str">
        <f>Master!G199</f>
        <v/>
      </c>
      <c r="H196" s="88" t="str">
        <f>Master!H199</f>
        <v/>
      </c>
      <c r="I196" s="88" t="str">
        <f>Master!I199</f>
        <v/>
      </c>
      <c r="J196" s="88" t="str">
        <f>Master!J199</f>
        <v>ARTELIER PTE LTD</v>
      </c>
      <c r="K196" s="88" t="str">
        <f>Master!K199</f>
        <v/>
      </c>
      <c r="L196" s="88" t="str">
        <f>Master!L199</f>
        <v/>
      </c>
      <c r="M196" s="88" t="str">
        <f>Master!M199</f>
        <v/>
      </c>
      <c r="N196" s="88" t="str">
        <f>Master!N199</f>
        <v/>
      </c>
      <c r="O196" s="88" t="str">
        <f>Master!O199</f>
        <v/>
      </c>
      <c r="P196" s="88" t="str">
        <f>Master!P199</f>
        <v/>
      </c>
      <c r="Q196" s="88" t="str">
        <f>Master!Q199</f>
        <v/>
      </c>
      <c r="R196" s="406" t="str">
        <f>Master!R199</f>
        <v/>
      </c>
      <c r="S196" s="406">
        <f>Master!S199</f>
        <v>0</v>
      </c>
      <c r="T196" s="406" t="str">
        <f>Master!T199</f>
        <v/>
      </c>
      <c r="U196" s="406" t="str">
        <f>Master!U199</f>
        <v/>
      </c>
      <c r="V196" s="406" t="str">
        <f>Master!V199</f>
        <v/>
      </c>
      <c r="W196" s="406" t="str">
        <f>Master!W199</f>
        <v/>
      </c>
      <c r="X196" s="406" t="str">
        <f>Master!X199</f>
        <v/>
      </c>
      <c r="Y196" s="406" t="str">
        <f>Master!Y199</f>
        <v/>
      </c>
      <c r="Z196" s="406" t="str">
        <f>Master!Z199</f>
        <v/>
      </c>
      <c r="AA196" s="406" t="str">
        <f>Master!AA199</f>
        <v/>
      </c>
      <c r="AB196" s="406" t="str">
        <f>Master!AB199</f>
        <v/>
      </c>
      <c r="AC196" s="406" t="str">
        <f>Master!AC199</f>
        <v/>
      </c>
      <c r="AD196" s="406" t="str">
        <f>Master!AD199</f>
        <v/>
      </c>
      <c r="AE196" s="406" t="str">
        <f>Master!AE199</f>
        <v/>
      </c>
      <c r="AF196" s="406" t="str">
        <f>Master!AF199</f>
        <v/>
      </c>
      <c r="AG196" s="406" t="str">
        <f>Master!AG199</f>
        <v/>
      </c>
      <c r="AH196" s="88" t="str">
        <f>Master!AH199</f>
        <v/>
      </c>
      <c r="AI196" s="88" t="str">
        <f>Master!AI199</f>
        <v/>
      </c>
      <c r="AJ196" s="406" t="str">
        <f>Master!AJ199</f>
        <v/>
      </c>
      <c r="AK196" s="406">
        <f>Master!AK199</f>
        <v>0</v>
      </c>
      <c r="AL196" s="88" t="str">
        <f>Master!AL199</f>
        <v/>
      </c>
      <c r="AM196" s="416"/>
      <c r="AN196" s="416"/>
      <c r="AO196" s="416"/>
      <c r="AP196" s="416"/>
      <c r="AQ196" s="416"/>
      <c r="AR196" s="416">
        <f t="shared" si="4"/>
        <v>0</v>
      </c>
      <c r="AS196" s="417" t="str">
        <f t="shared" si="5"/>
        <v>#DIV/0!</v>
      </c>
      <c r="AT196" s="416">
        <f t="shared" si="6"/>
        <v>0</v>
      </c>
      <c r="AU196" s="417"/>
    </row>
    <row r="197" hidden="1">
      <c r="A197" s="88" t="str">
        <f>Master!A200</f>
        <v>VART18094</v>
      </c>
      <c r="B197" s="88" t="str">
        <f>Master!B200</f>
        <v/>
      </c>
      <c r="C197" s="414" t="str">
        <f>Master!C200</f>
        <v/>
      </c>
      <c r="D197" s="88" t="str">
        <f>Master!D200</f>
        <v/>
      </c>
      <c r="E197" s="406" t="str">
        <f>Master!E200</f>
        <v/>
      </c>
      <c r="F197" s="406">
        <f>Master!F200</f>
        <v>0</v>
      </c>
      <c r="G197" s="88" t="str">
        <f>Master!G200</f>
        <v/>
      </c>
      <c r="H197" s="88" t="str">
        <f>Master!H200</f>
        <v/>
      </c>
      <c r="I197" s="88" t="str">
        <f>Master!I200</f>
        <v/>
      </c>
      <c r="J197" s="88" t="str">
        <f>Master!J200</f>
        <v>ARTELIER PTE LTD</v>
      </c>
      <c r="K197" s="88" t="str">
        <f>Master!K200</f>
        <v/>
      </c>
      <c r="L197" s="88" t="str">
        <f>Master!L200</f>
        <v/>
      </c>
      <c r="M197" s="88" t="str">
        <f>Master!M200</f>
        <v/>
      </c>
      <c r="N197" s="88" t="str">
        <f>Master!N200</f>
        <v/>
      </c>
      <c r="O197" s="88" t="str">
        <f>Master!O200</f>
        <v/>
      </c>
      <c r="P197" s="88" t="str">
        <f>Master!P200</f>
        <v/>
      </c>
      <c r="Q197" s="88" t="str">
        <f>Master!Q200</f>
        <v/>
      </c>
      <c r="R197" s="406" t="str">
        <f>Master!R200</f>
        <v/>
      </c>
      <c r="S197" s="406">
        <f>Master!S200</f>
        <v>0</v>
      </c>
      <c r="T197" s="406" t="str">
        <f>Master!T200</f>
        <v/>
      </c>
      <c r="U197" s="406" t="str">
        <f>Master!U200</f>
        <v/>
      </c>
      <c r="V197" s="406" t="str">
        <f>Master!V200</f>
        <v/>
      </c>
      <c r="W197" s="406" t="str">
        <f>Master!W200</f>
        <v/>
      </c>
      <c r="X197" s="406" t="str">
        <f>Master!X200</f>
        <v/>
      </c>
      <c r="Y197" s="406" t="str">
        <f>Master!Y200</f>
        <v/>
      </c>
      <c r="Z197" s="406" t="str">
        <f>Master!Z200</f>
        <v/>
      </c>
      <c r="AA197" s="406" t="str">
        <f>Master!AA200</f>
        <v/>
      </c>
      <c r="AB197" s="406" t="str">
        <f>Master!AB200</f>
        <v/>
      </c>
      <c r="AC197" s="406" t="str">
        <f>Master!AC200</f>
        <v/>
      </c>
      <c r="AD197" s="406" t="str">
        <f>Master!AD200</f>
        <v/>
      </c>
      <c r="AE197" s="406" t="str">
        <f>Master!AE200</f>
        <v/>
      </c>
      <c r="AF197" s="406" t="str">
        <f>Master!AF200</f>
        <v/>
      </c>
      <c r="AG197" s="406" t="str">
        <f>Master!AG200</f>
        <v/>
      </c>
      <c r="AH197" s="88" t="str">
        <f>Master!AH200</f>
        <v/>
      </c>
      <c r="AI197" s="414" t="str">
        <f>Master!AI200</f>
        <v/>
      </c>
      <c r="AJ197" s="406" t="str">
        <f>Master!AJ200</f>
        <v/>
      </c>
      <c r="AK197" s="406">
        <f>Master!AK200</f>
        <v>0</v>
      </c>
      <c r="AL197" s="88" t="str">
        <f>Master!AL200</f>
        <v/>
      </c>
      <c r="AM197" s="416"/>
      <c r="AN197" s="416"/>
      <c r="AO197" s="416"/>
      <c r="AP197" s="416"/>
      <c r="AQ197" s="416"/>
      <c r="AR197" s="416">
        <f t="shared" si="4"/>
        <v>0</v>
      </c>
      <c r="AS197" s="417" t="str">
        <f t="shared" si="5"/>
        <v>#DIV/0!</v>
      </c>
      <c r="AT197" s="416">
        <f t="shared" si="6"/>
        <v>0</v>
      </c>
      <c r="AU197" s="417"/>
    </row>
    <row r="198" hidden="1">
      <c r="A198" s="88" t="str">
        <f>Master!A201</f>
        <v>VART18095</v>
      </c>
      <c r="B198" s="88" t="str">
        <f>Master!B201</f>
        <v/>
      </c>
      <c r="C198" s="88" t="str">
        <f>Master!C201</f>
        <v/>
      </c>
      <c r="D198" s="88" t="str">
        <f>Master!D201</f>
        <v/>
      </c>
      <c r="E198" s="406" t="str">
        <f>Master!E201</f>
        <v/>
      </c>
      <c r="F198" s="406">
        <f>Master!F201</f>
        <v>0</v>
      </c>
      <c r="G198" s="88" t="str">
        <f>Master!G201</f>
        <v/>
      </c>
      <c r="H198" s="88" t="str">
        <f>Master!H201</f>
        <v/>
      </c>
      <c r="I198" s="88" t="str">
        <f>Master!I201</f>
        <v/>
      </c>
      <c r="J198" s="88" t="str">
        <f>Master!J201</f>
        <v>ARTELIER PTE LTD</v>
      </c>
      <c r="K198" s="88" t="str">
        <f>Master!K201</f>
        <v/>
      </c>
      <c r="L198" s="88" t="str">
        <f>Master!L201</f>
        <v/>
      </c>
      <c r="M198" s="88" t="str">
        <f>Master!M201</f>
        <v/>
      </c>
      <c r="N198" s="88" t="str">
        <f>Master!N201</f>
        <v/>
      </c>
      <c r="O198" s="88" t="str">
        <f>Master!O201</f>
        <v/>
      </c>
      <c r="P198" s="88" t="str">
        <f>Master!P201</f>
        <v/>
      </c>
      <c r="Q198" s="88" t="str">
        <f>Master!Q201</f>
        <v/>
      </c>
      <c r="R198" s="406" t="str">
        <f>Master!R201</f>
        <v/>
      </c>
      <c r="S198" s="406">
        <f>Master!S201</f>
        <v>0</v>
      </c>
      <c r="T198" s="406" t="str">
        <f>Master!T201</f>
        <v/>
      </c>
      <c r="U198" s="406" t="str">
        <f>Master!U201</f>
        <v/>
      </c>
      <c r="V198" s="406" t="str">
        <f>Master!V201</f>
        <v/>
      </c>
      <c r="W198" s="406" t="str">
        <f>Master!W201</f>
        <v/>
      </c>
      <c r="X198" s="406" t="str">
        <f>Master!X201</f>
        <v/>
      </c>
      <c r="Y198" s="406" t="str">
        <f>Master!Y201</f>
        <v/>
      </c>
      <c r="Z198" s="406" t="str">
        <f>Master!Z201</f>
        <v/>
      </c>
      <c r="AA198" s="406" t="str">
        <f>Master!AA201</f>
        <v/>
      </c>
      <c r="AB198" s="406" t="str">
        <f>Master!AB201</f>
        <v/>
      </c>
      <c r="AC198" s="406" t="str">
        <f>Master!AC201</f>
        <v/>
      </c>
      <c r="AD198" s="406" t="str">
        <f>Master!AD201</f>
        <v/>
      </c>
      <c r="AE198" s="406" t="str">
        <f>Master!AE201</f>
        <v/>
      </c>
      <c r="AF198" s="406" t="str">
        <f>Master!AF201</f>
        <v/>
      </c>
      <c r="AG198" s="406" t="str">
        <f>Master!AG201</f>
        <v/>
      </c>
      <c r="AH198" s="88" t="str">
        <f>Master!AH201</f>
        <v/>
      </c>
      <c r="AI198" s="88" t="str">
        <f>Master!AI201</f>
        <v/>
      </c>
      <c r="AJ198" s="406" t="str">
        <f>Master!AJ201</f>
        <v/>
      </c>
      <c r="AK198" s="406">
        <f>Master!AK201</f>
        <v>0</v>
      </c>
      <c r="AL198" s="88" t="str">
        <f>Master!AL201</f>
        <v/>
      </c>
      <c r="AM198" s="416"/>
      <c r="AN198" s="416"/>
      <c r="AO198" s="416"/>
      <c r="AP198" s="416"/>
      <c r="AQ198" s="416"/>
      <c r="AR198" s="416">
        <f t="shared" si="4"/>
        <v>0</v>
      </c>
      <c r="AS198" s="417" t="str">
        <f t="shared" si="5"/>
        <v>#DIV/0!</v>
      </c>
      <c r="AT198" s="416">
        <f t="shared" si="6"/>
        <v>0</v>
      </c>
      <c r="AU198" s="417"/>
    </row>
    <row r="199" hidden="1">
      <c r="A199" s="88" t="str">
        <f>Master!A202</f>
        <v>VART18096</v>
      </c>
      <c r="B199" s="88" t="str">
        <f>Master!B202</f>
        <v/>
      </c>
      <c r="C199" s="414" t="str">
        <f>Master!C202</f>
        <v/>
      </c>
      <c r="D199" s="88" t="str">
        <f>Master!D202</f>
        <v/>
      </c>
      <c r="E199" s="406" t="str">
        <f>Master!E202</f>
        <v/>
      </c>
      <c r="F199" s="406">
        <f>Master!F202</f>
        <v>0</v>
      </c>
      <c r="G199" s="88" t="str">
        <f>Master!G202</f>
        <v/>
      </c>
      <c r="H199" s="88" t="str">
        <f>Master!H202</f>
        <v/>
      </c>
      <c r="I199" s="88" t="str">
        <f>Master!I202</f>
        <v/>
      </c>
      <c r="J199" s="88" t="str">
        <f>Master!J202</f>
        <v>ARTELIER PTE LTD</v>
      </c>
      <c r="K199" s="88" t="str">
        <f>Master!K202</f>
        <v/>
      </c>
      <c r="L199" s="88" t="str">
        <f>Master!L202</f>
        <v/>
      </c>
      <c r="M199" s="88" t="str">
        <f>Master!M202</f>
        <v/>
      </c>
      <c r="N199" s="88" t="str">
        <f>Master!N202</f>
        <v/>
      </c>
      <c r="O199" s="88" t="str">
        <f>Master!O202</f>
        <v/>
      </c>
      <c r="P199" s="88" t="str">
        <f>Master!P202</f>
        <v/>
      </c>
      <c r="Q199" s="88" t="str">
        <f>Master!Q202</f>
        <v/>
      </c>
      <c r="R199" s="406" t="str">
        <f>Master!R202</f>
        <v/>
      </c>
      <c r="S199" s="406">
        <f>Master!S202</f>
        <v>0</v>
      </c>
      <c r="T199" s="406" t="str">
        <f>Master!T202</f>
        <v/>
      </c>
      <c r="U199" s="406" t="str">
        <f>Master!U202</f>
        <v/>
      </c>
      <c r="V199" s="406" t="str">
        <f>Master!V202</f>
        <v/>
      </c>
      <c r="W199" s="406" t="str">
        <f>Master!W202</f>
        <v/>
      </c>
      <c r="X199" s="406" t="str">
        <f>Master!X202</f>
        <v/>
      </c>
      <c r="Y199" s="406" t="str">
        <f>Master!Y202</f>
        <v/>
      </c>
      <c r="Z199" s="406" t="str">
        <f>Master!Z202</f>
        <v/>
      </c>
      <c r="AA199" s="406" t="str">
        <f>Master!AA202</f>
        <v/>
      </c>
      <c r="AB199" s="406" t="str">
        <f>Master!AB202</f>
        <v/>
      </c>
      <c r="AC199" s="406" t="str">
        <f>Master!AC202</f>
        <v/>
      </c>
      <c r="AD199" s="406" t="str">
        <f>Master!AD202</f>
        <v/>
      </c>
      <c r="AE199" s="406" t="str">
        <f>Master!AE202</f>
        <v/>
      </c>
      <c r="AF199" s="406" t="str">
        <f>Master!AF202</f>
        <v/>
      </c>
      <c r="AG199" s="406" t="str">
        <f>Master!AG202</f>
        <v/>
      </c>
      <c r="AH199" s="88" t="str">
        <f>Master!AH202</f>
        <v/>
      </c>
      <c r="AI199" s="414" t="str">
        <f>Master!AI202</f>
        <v/>
      </c>
      <c r="AJ199" s="406" t="str">
        <f>Master!AJ202</f>
        <v/>
      </c>
      <c r="AK199" s="406">
        <f>Master!AK202</f>
        <v>0</v>
      </c>
      <c r="AL199" s="88" t="str">
        <f>Master!AL202</f>
        <v/>
      </c>
      <c r="AM199" s="416"/>
      <c r="AN199" s="416"/>
      <c r="AO199" s="416"/>
      <c r="AP199" s="416"/>
      <c r="AQ199" s="416"/>
      <c r="AR199" s="416">
        <f t="shared" si="4"/>
        <v>0</v>
      </c>
      <c r="AS199" s="417" t="str">
        <f t="shared" si="5"/>
        <v>#DIV/0!</v>
      </c>
      <c r="AT199" s="416">
        <f t="shared" si="6"/>
        <v>0</v>
      </c>
      <c r="AU199" s="417"/>
    </row>
    <row r="200" hidden="1">
      <c r="A200" s="88" t="str">
        <f>Master!A203</f>
        <v>VART18097</v>
      </c>
      <c r="B200" s="88" t="str">
        <f>Master!B203</f>
        <v/>
      </c>
      <c r="C200" s="88" t="str">
        <f>Master!C203</f>
        <v/>
      </c>
      <c r="D200" s="88" t="str">
        <f>Master!D203</f>
        <v/>
      </c>
      <c r="E200" s="406" t="str">
        <f>Master!E203</f>
        <v/>
      </c>
      <c r="F200" s="406">
        <f>Master!F203</f>
        <v>0</v>
      </c>
      <c r="G200" s="88" t="str">
        <f>Master!G203</f>
        <v/>
      </c>
      <c r="H200" s="88" t="str">
        <f>Master!H203</f>
        <v/>
      </c>
      <c r="I200" s="88" t="str">
        <f>Master!I203</f>
        <v/>
      </c>
      <c r="J200" s="88" t="str">
        <f>Master!J203</f>
        <v>ARTELIER PTE LTD</v>
      </c>
      <c r="K200" s="88" t="str">
        <f>Master!K203</f>
        <v/>
      </c>
      <c r="L200" s="88" t="str">
        <f>Master!L203</f>
        <v/>
      </c>
      <c r="M200" s="88" t="str">
        <f>Master!M203</f>
        <v/>
      </c>
      <c r="N200" s="88" t="str">
        <f>Master!N203</f>
        <v/>
      </c>
      <c r="O200" s="88" t="str">
        <f>Master!O203</f>
        <v/>
      </c>
      <c r="P200" s="88" t="str">
        <f>Master!P203</f>
        <v/>
      </c>
      <c r="Q200" s="88" t="str">
        <f>Master!Q203</f>
        <v/>
      </c>
      <c r="R200" s="406" t="str">
        <f>Master!R203</f>
        <v/>
      </c>
      <c r="S200" s="406">
        <f>Master!S203</f>
        <v>0</v>
      </c>
      <c r="T200" s="406" t="str">
        <f>Master!T203</f>
        <v/>
      </c>
      <c r="U200" s="406" t="str">
        <f>Master!U203</f>
        <v/>
      </c>
      <c r="V200" s="406" t="str">
        <f>Master!V203</f>
        <v/>
      </c>
      <c r="W200" s="406" t="str">
        <f>Master!W203</f>
        <v/>
      </c>
      <c r="X200" s="406" t="str">
        <f>Master!X203</f>
        <v/>
      </c>
      <c r="Y200" s="406" t="str">
        <f>Master!Y203</f>
        <v/>
      </c>
      <c r="Z200" s="406" t="str">
        <f>Master!Z203</f>
        <v/>
      </c>
      <c r="AA200" s="406" t="str">
        <f>Master!AA203</f>
        <v/>
      </c>
      <c r="AB200" s="406" t="str">
        <f>Master!AB203</f>
        <v/>
      </c>
      <c r="AC200" s="406" t="str">
        <f>Master!AC203</f>
        <v/>
      </c>
      <c r="AD200" s="406" t="str">
        <f>Master!AD203</f>
        <v/>
      </c>
      <c r="AE200" s="406" t="str">
        <f>Master!AE203</f>
        <v/>
      </c>
      <c r="AF200" s="406" t="str">
        <f>Master!AF203</f>
        <v/>
      </c>
      <c r="AG200" s="406" t="str">
        <f>Master!AG203</f>
        <v/>
      </c>
      <c r="AH200" s="88" t="str">
        <f>Master!AH203</f>
        <v/>
      </c>
      <c r="AI200" s="88" t="str">
        <f>Master!AI203</f>
        <v/>
      </c>
      <c r="AJ200" s="406" t="str">
        <f>Master!AJ203</f>
        <v/>
      </c>
      <c r="AK200" s="406">
        <f>Master!AK203</f>
        <v>0</v>
      </c>
      <c r="AL200" s="88" t="str">
        <f>Master!AL203</f>
        <v/>
      </c>
      <c r="AM200" s="416"/>
      <c r="AN200" s="416"/>
      <c r="AO200" s="416"/>
      <c r="AP200" s="416"/>
      <c r="AQ200" s="416"/>
      <c r="AR200" s="416">
        <f t="shared" si="4"/>
        <v>0</v>
      </c>
      <c r="AS200" s="417" t="str">
        <f t="shared" si="5"/>
        <v>#DIV/0!</v>
      </c>
      <c r="AT200" s="416">
        <f t="shared" si="6"/>
        <v>0</v>
      </c>
      <c r="AU200" s="417"/>
    </row>
    <row r="201" hidden="1">
      <c r="A201" s="88" t="str">
        <f>Master!A204</f>
        <v>VART18098</v>
      </c>
      <c r="B201" s="88" t="str">
        <f>Master!B204</f>
        <v/>
      </c>
      <c r="C201" s="414" t="str">
        <f>Master!C204</f>
        <v/>
      </c>
      <c r="D201" s="88" t="str">
        <f>Master!D204</f>
        <v/>
      </c>
      <c r="E201" s="406" t="str">
        <f>Master!E204</f>
        <v/>
      </c>
      <c r="F201" s="406">
        <f>Master!F204</f>
        <v>0</v>
      </c>
      <c r="G201" s="88" t="str">
        <f>Master!G204</f>
        <v/>
      </c>
      <c r="H201" s="88" t="str">
        <f>Master!H204</f>
        <v/>
      </c>
      <c r="I201" s="88" t="str">
        <f>Master!I204</f>
        <v/>
      </c>
      <c r="J201" s="88" t="str">
        <f>Master!J204</f>
        <v>ARTELIER PTE LTD</v>
      </c>
      <c r="K201" s="88" t="str">
        <f>Master!K204</f>
        <v/>
      </c>
      <c r="L201" s="88" t="str">
        <f>Master!L204</f>
        <v/>
      </c>
      <c r="M201" s="88" t="str">
        <f>Master!M204</f>
        <v/>
      </c>
      <c r="N201" s="88" t="str">
        <f>Master!N204</f>
        <v/>
      </c>
      <c r="O201" s="88" t="str">
        <f>Master!O204</f>
        <v/>
      </c>
      <c r="P201" s="88" t="str">
        <f>Master!P204</f>
        <v/>
      </c>
      <c r="Q201" s="88" t="str">
        <f>Master!Q204</f>
        <v/>
      </c>
      <c r="R201" s="406" t="str">
        <f>Master!R204</f>
        <v/>
      </c>
      <c r="S201" s="406">
        <f>Master!S204</f>
        <v>0</v>
      </c>
      <c r="T201" s="406" t="str">
        <f>Master!T204</f>
        <v/>
      </c>
      <c r="U201" s="406" t="str">
        <f>Master!U204</f>
        <v/>
      </c>
      <c r="V201" s="406" t="str">
        <f>Master!V204</f>
        <v/>
      </c>
      <c r="W201" s="406" t="str">
        <f>Master!W204</f>
        <v/>
      </c>
      <c r="X201" s="406" t="str">
        <f>Master!X204</f>
        <v/>
      </c>
      <c r="Y201" s="406" t="str">
        <f>Master!Y204</f>
        <v/>
      </c>
      <c r="Z201" s="406" t="str">
        <f>Master!Z204</f>
        <v/>
      </c>
      <c r="AA201" s="406" t="str">
        <f>Master!AA204</f>
        <v/>
      </c>
      <c r="AB201" s="406" t="str">
        <f>Master!AB204</f>
        <v/>
      </c>
      <c r="AC201" s="406" t="str">
        <f>Master!AC204</f>
        <v/>
      </c>
      <c r="AD201" s="406" t="str">
        <f>Master!AD204</f>
        <v/>
      </c>
      <c r="AE201" s="406" t="str">
        <f>Master!AE204</f>
        <v/>
      </c>
      <c r="AF201" s="406" t="str">
        <f>Master!AF204</f>
        <v/>
      </c>
      <c r="AG201" s="406" t="str">
        <f>Master!AG204</f>
        <v/>
      </c>
      <c r="AH201" s="88" t="str">
        <f>Master!AH204</f>
        <v/>
      </c>
      <c r="AI201" s="414" t="str">
        <f>Master!AI204</f>
        <v/>
      </c>
      <c r="AJ201" s="406" t="str">
        <f>Master!AJ204</f>
        <v/>
      </c>
      <c r="AK201" s="406">
        <f>Master!AK204</f>
        <v>0</v>
      </c>
      <c r="AL201" s="88" t="str">
        <f>Master!AL204</f>
        <v/>
      </c>
      <c r="AM201" s="416"/>
      <c r="AN201" s="416"/>
      <c r="AO201" s="416"/>
      <c r="AP201" s="416"/>
      <c r="AQ201" s="416"/>
      <c r="AR201" s="416">
        <f t="shared" si="4"/>
        <v>0</v>
      </c>
      <c r="AS201" s="417" t="str">
        <f t="shared" si="5"/>
        <v>#DIV/0!</v>
      </c>
      <c r="AT201" s="416">
        <f t="shared" si="6"/>
        <v>0</v>
      </c>
      <c r="AU201" s="417"/>
    </row>
    <row r="202" hidden="1">
      <c r="A202" s="88" t="str">
        <f>Master!A205</f>
        <v>VART18099</v>
      </c>
      <c r="B202" s="88" t="str">
        <f>Master!B205</f>
        <v/>
      </c>
      <c r="C202" s="88" t="str">
        <f>Master!C205</f>
        <v/>
      </c>
      <c r="D202" s="88" t="str">
        <f>Master!D205</f>
        <v/>
      </c>
      <c r="E202" s="406" t="str">
        <f>Master!E205</f>
        <v/>
      </c>
      <c r="F202" s="406">
        <f>Master!F205</f>
        <v>0</v>
      </c>
      <c r="G202" s="88" t="str">
        <f>Master!G205</f>
        <v/>
      </c>
      <c r="H202" s="88" t="str">
        <f>Master!H205</f>
        <v/>
      </c>
      <c r="I202" s="88" t="str">
        <f>Master!I205</f>
        <v/>
      </c>
      <c r="J202" s="88" t="str">
        <f>Master!J205</f>
        <v>ARTELIER PTE LTD</v>
      </c>
      <c r="K202" s="88" t="str">
        <f>Master!K205</f>
        <v/>
      </c>
      <c r="L202" s="88" t="str">
        <f>Master!L205</f>
        <v/>
      </c>
      <c r="M202" s="88" t="str">
        <f>Master!M205</f>
        <v/>
      </c>
      <c r="N202" s="88" t="str">
        <f>Master!N205</f>
        <v/>
      </c>
      <c r="O202" s="88" t="str">
        <f>Master!O205</f>
        <v/>
      </c>
      <c r="P202" s="88" t="str">
        <f>Master!P205</f>
        <v/>
      </c>
      <c r="Q202" s="88" t="str">
        <f>Master!Q205</f>
        <v/>
      </c>
      <c r="R202" s="406" t="str">
        <f>Master!R205</f>
        <v/>
      </c>
      <c r="S202" s="406">
        <f>Master!S205</f>
        <v>0</v>
      </c>
      <c r="T202" s="406" t="str">
        <f>Master!T205</f>
        <v/>
      </c>
      <c r="U202" s="406" t="str">
        <f>Master!U205</f>
        <v/>
      </c>
      <c r="V202" s="406" t="str">
        <f>Master!V205</f>
        <v/>
      </c>
      <c r="W202" s="406" t="str">
        <f>Master!W205</f>
        <v/>
      </c>
      <c r="X202" s="406" t="str">
        <f>Master!X205</f>
        <v/>
      </c>
      <c r="Y202" s="406" t="str">
        <f>Master!Y205</f>
        <v/>
      </c>
      <c r="Z202" s="406" t="str">
        <f>Master!Z205</f>
        <v/>
      </c>
      <c r="AA202" s="406" t="str">
        <f>Master!AA205</f>
        <v/>
      </c>
      <c r="AB202" s="406" t="str">
        <f>Master!AB205</f>
        <v/>
      </c>
      <c r="AC202" s="406" t="str">
        <f>Master!AC205</f>
        <v/>
      </c>
      <c r="AD202" s="406" t="str">
        <f>Master!AD205</f>
        <v/>
      </c>
      <c r="AE202" s="406" t="str">
        <f>Master!AE205</f>
        <v/>
      </c>
      <c r="AF202" s="406" t="str">
        <f>Master!AF205</f>
        <v/>
      </c>
      <c r="AG202" s="406" t="str">
        <f>Master!AG205</f>
        <v/>
      </c>
      <c r="AH202" s="88" t="str">
        <f>Master!AH205</f>
        <v/>
      </c>
      <c r="AI202" s="88" t="str">
        <f>Master!AI205</f>
        <v/>
      </c>
      <c r="AJ202" s="406" t="str">
        <f>Master!AJ205</f>
        <v/>
      </c>
      <c r="AK202" s="406">
        <f>Master!AK205</f>
        <v>0</v>
      </c>
      <c r="AL202" s="88" t="str">
        <f>Master!AL205</f>
        <v/>
      </c>
      <c r="AM202" s="416"/>
      <c r="AN202" s="416"/>
      <c r="AO202" s="416"/>
      <c r="AP202" s="416"/>
      <c r="AQ202" s="416"/>
      <c r="AR202" s="416">
        <f t="shared" si="4"/>
        <v>0</v>
      </c>
      <c r="AS202" s="417" t="str">
        <f t="shared" si="5"/>
        <v>#DIV/0!</v>
      </c>
      <c r="AT202" s="416">
        <f t="shared" si="6"/>
        <v>0</v>
      </c>
      <c r="AU202" s="417"/>
    </row>
    <row r="203" hidden="1">
      <c r="A203" s="88" t="str">
        <f>Master!A206</f>
        <v>VART18100</v>
      </c>
      <c r="B203" s="88" t="str">
        <f>Master!B206</f>
        <v/>
      </c>
      <c r="C203" s="414" t="str">
        <f>Master!C206</f>
        <v/>
      </c>
      <c r="D203" s="88" t="str">
        <f>Master!D206</f>
        <v/>
      </c>
      <c r="E203" s="406" t="str">
        <f>Master!E206</f>
        <v/>
      </c>
      <c r="F203" s="406">
        <f>Master!F206</f>
        <v>0</v>
      </c>
      <c r="G203" s="88" t="str">
        <f>Master!G206</f>
        <v/>
      </c>
      <c r="H203" s="88" t="str">
        <f>Master!H206</f>
        <v/>
      </c>
      <c r="I203" s="88" t="str">
        <f>Master!I206</f>
        <v/>
      </c>
      <c r="J203" s="88" t="str">
        <f>Master!J206</f>
        <v>ARTELIER PTE LTD</v>
      </c>
      <c r="K203" s="88" t="str">
        <f>Master!K206</f>
        <v/>
      </c>
      <c r="L203" s="88" t="str">
        <f>Master!L206</f>
        <v/>
      </c>
      <c r="M203" s="88" t="str">
        <f>Master!M206</f>
        <v/>
      </c>
      <c r="N203" s="88" t="str">
        <f>Master!N206</f>
        <v/>
      </c>
      <c r="O203" s="88" t="str">
        <f>Master!O206</f>
        <v/>
      </c>
      <c r="P203" s="88" t="str">
        <f>Master!P206</f>
        <v/>
      </c>
      <c r="Q203" s="88" t="str">
        <f>Master!Q206</f>
        <v/>
      </c>
      <c r="R203" s="406" t="str">
        <f>Master!R206</f>
        <v/>
      </c>
      <c r="S203" s="406">
        <f>Master!S206</f>
        <v>0</v>
      </c>
      <c r="T203" s="406" t="str">
        <f>Master!T206</f>
        <v/>
      </c>
      <c r="U203" s="406" t="str">
        <f>Master!U206</f>
        <v/>
      </c>
      <c r="V203" s="406" t="str">
        <f>Master!V206</f>
        <v/>
      </c>
      <c r="W203" s="406" t="str">
        <f>Master!W206</f>
        <v/>
      </c>
      <c r="X203" s="406" t="str">
        <f>Master!X206</f>
        <v/>
      </c>
      <c r="Y203" s="406" t="str">
        <f>Master!Y206</f>
        <v/>
      </c>
      <c r="Z203" s="406" t="str">
        <f>Master!Z206</f>
        <v/>
      </c>
      <c r="AA203" s="406" t="str">
        <f>Master!AA206</f>
        <v/>
      </c>
      <c r="AB203" s="406" t="str">
        <f>Master!AB206</f>
        <v/>
      </c>
      <c r="AC203" s="406" t="str">
        <f>Master!AC206</f>
        <v/>
      </c>
      <c r="AD203" s="406" t="str">
        <f>Master!AD206</f>
        <v/>
      </c>
      <c r="AE203" s="406" t="str">
        <f>Master!AE206</f>
        <v/>
      </c>
      <c r="AF203" s="406" t="str">
        <f>Master!AF206</f>
        <v/>
      </c>
      <c r="AG203" s="406" t="str">
        <f>Master!AG206</f>
        <v/>
      </c>
      <c r="AH203" s="88" t="str">
        <f>Master!AH206</f>
        <v/>
      </c>
      <c r="AI203" s="414" t="str">
        <f>Master!AI206</f>
        <v/>
      </c>
      <c r="AJ203" s="406" t="str">
        <f>Master!AJ206</f>
        <v/>
      </c>
      <c r="AK203" s="406">
        <f>Master!AK206</f>
        <v>0</v>
      </c>
      <c r="AL203" s="88" t="str">
        <f>Master!AL206</f>
        <v/>
      </c>
      <c r="AM203" s="416"/>
      <c r="AN203" s="416"/>
      <c r="AO203" s="416"/>
      <c r="AP203" s="416"/>
      <c r="AQ203" s="416"/>
      <c r="AR203" s="416">
        <f t="shared" si="4"/>
        <v>0</v>
      </c>
      <c r="AS203" s="417" t="str">
        <f t="shared" si="5"/>
        <v>#DIV/0!</v>
      </c>
      <c r="AT203" s="416">
        <f t="shared" si="6"/>
        <v>0</v>
      </c>
      <c r="AU203" s="417"/>
    </row>
    <row r="204" hidden="1">
      <c r="A204" s="88" t="str">
        <f>Master!A207</f>
        <v/>
      </c>
      <c r="B204" s="88" t="str">
        <f>Master!B207</f>
        <v>INVVART180201a</v>
      </c>
      <c r="C204" s="522">
        <f>Master!C207</f>
        <v>43160</v>
      </c>
      <c r="D204" s="88">
        <f>Master!D207</f>
        <v>16</v>
      </c>
      <c r="E204" s="406">
        <f>Master!E207</f>
        <v>108</v>
      </c>
      <c r="F204" s="406">
        <f>Master!F207</f>
        <v>1728</v>
      </c>
      <c r="G204" s="88" t="str">
        <f>Master!G207</f>
        <v/>
      </c>
      <c r="H204" s="88" t="str">
        <f>Master!H207</f>
        <v/>
      </c>
      <c r="I204" s="88" t="str">
        <f>Master!I207</f>
        <v/>
      </c>
      <c r="J204" s="88" t="str">
        <f>Master!J207</f>
        <v>ARTELIER PTE LTD</v>
      </c>
      <c r="K204" s="88" t="str">
        <f>Master!K207</f>
        <v>ARTELIER PTE LTD</v>
      </c>
      <c r="L204" s="88" t="str">
        <f>Master!L207</f>
        <v>POOJA</v>
      </c>
      <c r="M204" s="88" t="str">
        <f>Master!M207</f>
        <v>Red Swastika Sch</v>
      </c>
      <c r="N204" s="88" t="str">
        <f>Master!N207</f>
        <v>EAST</v>
      </c>
      <c r="O204" s="88" t="str">
        <f>Master!O207</f>
        <v>Art Club CCA-Jan</v>
      </c>
      <c r="P204" s="88" t="str">
        <f>Master!P207</f>
        <v>PER HR</v>
      </c>
      <c r="Q204" s="88" t="str">
        <f>Master!Q207</f>
        <v/>
      </c>
      <c r="R204" s="406" t="str">
        <f>Master!R207</f>
        <v>JAN</v>
      </c>
      <c r="S204" s="406">
        <f>Master!S207</f>
        <v>1728</v>
      </c>
      <c r="T204" s="406">
        <f>Master!T207</f>
        <v>1728</v>
      </c>
      <c r="U204" s="406" t="str">
        <f>Master!U207</f>
        <v/>
      </c>
      <c r="V204" s="406" t="str">
        <f>Master!V207</f>
        <v/>
      </c>
      <c r="W204" s="406" t="str">
        <f>Master!W207</f>
        <v/>
      </c>
      <c r="X204" s="406" t="str">
        <f>Master!X207</f>
        <v/>
      </c>
      <c r="Y204" s="406" t="str">
        <f>Master!Y207</f>
        <v/>
      </c>
      <c r="Z204" s="406" t="str">
        <f>Master!Z207</f>
        <v/>
      </c>
      <c r="AA204" s="406" t="str">
        <f>Master!AA207</f>
        <v/>
      </c>
      <c r="AB204" s="406" t="str">
        <f>Master!AB207</f>
        <v/>
      </c>
      <c r="AC204" s="406" t="str">
        <f>Master!AC207</f>
        <v/>
      </c>
      <c r="AD204" s="406" t="str">
        <f>Master!AD207</f>
        <v/>
      </c>
      <c r="AE204" s="406" t="str">
        <f>Master!AE207</f>
        <v/>
      </c>
      <c r="AF204" s="406" t="str">
        <f>Master!AF207</f>
        <v/>
      </c>
      <c r="AG204" s="406" t="str">
        <f>Master!AG207</f>
        <v/>
      </c>
      <c r="AH204" s="88">
        <f>Master!AH207</f>
        <v>5003350536</v>
      </c>
      <c r="AI204" s="88" t="str">
        <f>Master!AI207</f>
        <v>12.03.18</v>
      </c>
      <c r="AJ204" s="406">
        <f>Master!AJ207</f>
        <v>1728</v>
      </c>
      <c r="AK204" s="406">
        <f>Master!AK207</f>
        <v>0</v>
      </c>
      <c r="AL204" s="88" t="str">
        <f>Master!AL207</f>
        <v/>
      </c>
      <c r="AM204" s="416"/>
      <c r="AN204" s="416"/>
      <c r="AO204" s="416"/>
      <c r="AP204" s="416"/>
      <c r="AQ204" s="416"/>
      <c r="AR204" s="416">
        <f t="shared" si="4"/>
        <v>0</v>
      </c>
      <c r="AS204" s="417">
        <f t="shared" si="5"/>
        <v>0</v>
      </c>
      <c r="AT204" s="416">
        <f t="shared" si="6"/>
        <v>1728</v>
      </c>
      <c r="AU204" s="417"/>
    </row>
    <row r="205" hidden="1">
      <c r="A205" s="88" t="str">
        <f>Master!A208</f>
        <v/>
      </c>
      <c r="B205" s="88" t="str">
        <f>Master!B208</f>
        <v>INVVART180501</v>
      </c>
      <c r="C205" s="88" t="str">
        <f>Master!C208</f>
        <v/>
      </c>
      <c r="D205" s="88" t="str">
        <f>Master!D208</f>
        <v/>
      </c>
      <c r="E205" s="406" t="str">
        <f>Master!E208</f>
        <v/>
      </c>
      <c r="F205" s="406" t="str">
        <f>Master!F208</f>
        <v/>
      </c>
      <c r="G205" s="88" t="str">
        <f>Master!G208</f>
        <v/>
      </c>
      <c r="H205" s="88" t="str">
        <f>Master!H208</f>
        <v/>
      </c>
      <c r="I205" s="88" t="str">
        <f>Master!I208</f>
        <v/>
      </c>
      <c r="J205" s="88" t="str">
        <f>Master!J208</f>
        <v>ARTELIER PTE LTD</v>
      </c>
      <c r="K205" s="88" t="str">
        <f>Master!K208</f>
        <v/>
      </c>
      <c r="L205" s="88" t="str">
        <f>Master!L208</f>
        <v/>
      </c>
      <c r="M205" s="88" t="str">
        <f>Master!M208</f>
        <v/>
      </c>
      <c r="N205" s="88" t="str">
        <f>Master!N208</f>
        <v/>
      </c>
      <c r="O205" s="88" t="str">
        <f>Master!O208</f>
        <v/>
      </c>
      <c r="P205" s="88" t="str">
        <f>Master!P208</f>
        <v/>
      </c>
      <c r="Q205" s="88" t="str">
        <f>Master!Q208</f>
        <v/>
      </c>
      <c r="R205" s="406" t="str">
        <f>Master!R208</f>
        <v/>
      </c>
      <c r="S205" s="406" t="str">
        <f>Master!S208</f>
        <v/>
      </c>
      <c r="T205" s="406" t="str">
        <f>Master!T208</f>
        <v/>
      </c>
      <c r="U205" s="406" t="str">
        <f>Master!U208</f>
        <v/>
      </c>
      <c r="V205" s="406" t="str">
        <f>Master!V208</f>
        <v/>
      </c>
      <c r="W205" s="406" t="str">
        <f>Master!W208</f>
        <v/>
      </c>
      <c r="X205" s="406" t="str">
        <f>Master!X208</f>
        <v/>
      </c>
      <c r="Y205" s="406" t="str">
        <f>Master!Y208</f>
        <v/>
      </c>
      <c r="Z205" s="406" t="str">
        <f>Master!Z208</f>
        <v/>
      </c>
      <c r="AA205" s="406" t="str">
        <f>Master!AA208</f>
        <v/>
      </c>
      <c r="AB205" s="406" t="str">
        <f>Master!AB208</f>
        <v/>
      </c>
      <c r="AC205" s="406" t="str">
        <f>Master!AC208</f>
        <v/>
      </c>
      <c r="AD205" s="406" t="str">
        <f>Master!AD208</f>
        <v/>
      </c>
      <c r="AE205" s="406" t="str">
        <f>Master!AE208</f>
        <v/>
      </c>
      <c r="AF205" s="406" t="str">
        <f>Master!AF208</f>
        <v/>
      </c>
      <c r="AG205" s="406" t="str">
        <f>Master!AG208</f>
        <v/>
      </c>
      <c r="AH205" s="88" t="str">
        <f>Master!AH208</f>
        <v/>
      </c>
      <c r="AI205" s="88" t="str">
        <f>Master!AI208</f>
        <v/>
      </c>
      <c r="AJ205" s="406" t="str">
        <f>Master!AJ208</f>
        <v/>
      </c>
      <c r="AK205" s="406" t="str">
        <f>Master!AK208</f>
        <v/>
      </c>
      <c r="AL205" s="88" t="str">
        <f>Master!AL208</f>
        <v/>
      </c>
      <c r="AM205" s="416"/>
      <c r="AN205" s="416"/>
      <c r="AO205" s="416"/>
      <c r="AP205" s="416"/>
      <c r="AQ205" s="416"/>
      <c r="AR205" s="416">
        <f t="shared" si="4"/>
        <v>0</v>
      </c>
      <c r="AS205" s="417" t="str">
        <f t="shared" si="5"/>
        <v>#DIV/0!</v>
      </c>
      <c r="AT205" s="416">
        <f t="shared" si="6"/>
        <v>0</v>
      </c>
      <c r="AU205" s="417"/>
    </row>
    <row r="206" hidden="1">
      <c r="A206" s="88" t="str">
        <f>Master!A209</f>
        <v>VDAI18001</v>
      </c>
      <c r="B206" s="88" t="str">
        <f>Master!B209</f>
        <v/>
      </c>
      <c r="C206" s="414" t="str">
        <f>Master!C209</f>
        <v/>
      </c>
      <c r="D206" s="88" t="str">
        <f>Master!D209</f>
        <v/>
      </c>
      <c r="E206" s="406" t="str">
        <f>Master!E209</f>
        <v/>
      </c>
      <c r="F206" s="406">
        <f>Master!F209</f>
        <v>0</v>
      </c>
      <c r="G206" s="88" t="str">
        <f>Master!G209</f>
        <v/>
      </c>
      <c r="H206" s="88" t="str">
        <f>Master!H209</f>
        <v/>
      </c>
      <c r="I206" s="88" t="str">
        <f>Master!I209</f>
        <v/>
      </c>
      <c r="J206" s="88" t="str">
        <f>Master!J209</f>
        <v>DANCE ATELIER (INSTRUCTOR) PTE LTD</v>
      </c>
      <c r="K206" s="88" t="str">
        <f>Master!K209</f>
        <v/>
      </c>
      <c r="L206" s="88" t="str">
        <f>Master!L209</f>
        <v/>
      </c>
      <c r="M206" s="88" t="str">
        <f>Master!M209</f>
        <v/>
      </c>
      <c r="N206" s="88" t="str">
        <f>Master!N209</f>
        <v/>
      </c>
      <c r="O206" s="88" t="str">
        <f>Master!O209</f>
        <v/>
      </c>
      <c r="P206" s="88" t="str">
        <f>Master!P209</f>
        <v/>
      </c>
      <c r="Q206" s="88" t="str">
        <f>Master!Q209</f>
        <v/>
      </c>
      <c r="R206" s="406" t="str">
        <f>Master!R209</f>
        <v/>
      </c>
      <c r="S206" s="406">
        <f>Master!S209</f>
        <v>0</v>
      </c>
      <c r="T206" s="406" t="str">
        <f>Master!T209</f>
        <v/>
      </c>
      <c r="U206" s="406" t="str">
        <f>Master!U209</f>
        <v/>
      </c>
      <c r="V206" s="406" t="str">
        <f>Master!V209</f>
        <v/>
      </c>
      <c r="W206" s="406" t="str">
        <f>Master!W209</f>
        <v/>
      </c>
      <c r="X206" s="406" t="str">
        <f>Master!X209</f>
        <v/>
      </c>
      <c r="Y206" s="406" t="str">
        <f>Master!Y209</f>
        <v/>
      </c>
      <c r="Z206" s="406" t="str">
        <f>Master!Z209</f>
        <v/>
      </c>
      <c r="AA206" s="406" t="str">
        <f>Master!AA209</f>
        <v/>
      </c>
      <c r="AB206" s="406" t="str">
        <f>Master!AB209</f>
        <v/>
      </c>
      <c r="AC206" s="406" t="str">
        <f>Master!AC209</f>
        <v/>
      </c>
      <c r="AD206" s="406" t="str">
        <f>Master!AD209</f>
        <v/>
      </c>
      <c r="AE206" s="406" t="str">
        <f>Master!AE209</f>
        <v/>
      </c>
      <c r="AF206" s="406" t="str">
        <f>Master!AF209</f>
        <v/>
      </c>
      <c r="AG206" s="406" t="str">
        <f>Master!AG209</f>
        <v/>
      </c>
      <c r="AH206" s="88" t="str">
        <f>Master!AH209</f>
        <v/>
      </c>
      <c r="AI206" s="88" t="str">
        <f>Master!AI209</f>
        <v/>
      </c>
      <c r="AJ206" s="406" t="str">
        <f>Master!AJ209</f>
        <v/>
      </c>
      <c r="AK206" s="406">
        <f>Master!AK209</f>
        <v>0</v>
      </c>
      <c r="AL206" s="88" t="str">
        <f>Master!AL209</f>
        <v/>
      </c>
      <c r="AM206" s="416"/>
      <c r="AN206" s="416"/>
      <c r="AO206" s="416"/>
      <c r="AP206" s="416"/>
      <c r="AQ206" s="416"/>
      <c r="AR206" s="416">
        <f t="shared" si="4"/>
        <v>0</v>
      </c>
      <c r="AS206" s="417" t="str">
        <f t="shared" si="5"/>
        <v>#DIV/0!</v>
      </c>
      <c r="AT206" s="416">
        <f t="shared" si="6"/>
        <v>0</v>
      </c>
      <c r="AU206" s="417"/>
    </row>
    <row r="207" hidden="1">
      <c r="A207" s="88" t="str">
        <f>Master!A210</f>
        <v>VDAI18002</v>
      </c>
      <c r="B207" s="414" t="str">
        <f>Master!B210</f>
        <v/>
      </c>
      <c r="C207" s="414" t="str">
        <f>Master!C210</f>
        <v/>
      </c>
      <c r="D207" s="88" t="str">
        <f>Master!D210</f>
        <v/>
      </c>
      <c r="E207" s="406" t="str">
        <f>Master!E210</f>
        <v/>
      </c>
      <c r="F207" s="406">
        <f>Master!F210</f>
        <v>0</v>
      </c>
      <c r="G207" s="88" t="str">
        <f>Master!G210</f>
        <v/>
      </c>
      <c r="H207" s="88" t="str">
        <f>Master!H210</f>
        <v/>
      </c>
      <c r="I207" s="88" t="str">
        <f>Master!I210</f>
        <v/>
      </c>
      <c r="J207" s="88" t="str">
        <f>Master!J210</f>
        <v>DANCE ATELIER (INSTRUCTOR) PTE LTD</v>
      </c>
      <c r="K207" s="88" t="str">
        <f>Master!K210</f>
        <v/>
      </c>
      <c r="L207" s="88" t="str">
        <f>Master!L210</f>
        <v/>
      </c>
      <c r="M207" s="88" t="str">
        <f>Master!M210</f>
        <v/>
      </c>
      <c r="N207" s="88" t="str">
        <f>Master!N210</f>
        <v/>
      </c>
      <c r="O207" s="88" t="str">
        <f>Master!O210</f>
        <v/>
      </c>
      <c r="P207" s="88" t="str">
        <f>Master!P210</f>
        <v/>
      </c>
      <c r="Q207" s="88" t="str">
        <f>Master!Q210</f>
        <v/>
      </c>
      <c r="R207" s="406" t="str">
        <f>Master!R210</f>
        <v/>
      </c>
      <c r="S207" s="406">
        <f>Master!S210</f>
        <v>0</v>
      </c>
      <c r="T207" s="406" t="str">
        <f>Master!T210</f>
        <v/>
      </c>
      <c r="U207" s="406" t="str">
        <f>Master!U210</f>
        <v/>
      </c>
      <c r="V207" s="406" t="str">
        <f>Master!V210</f>
        <v/>
      </c>
      <c r="W207" s="406" t="str">
        <f>Master!W210</f>
        <v/>
      </c>
      <c r="X207" s="406" t="str">
        <f>Master!X210</f>
        <v/>
      </c>
      <c r="Y207" s="406" t="str">
        <f>Master!Y210</f>
        <v/>
      </c>
      <c r="Z207" s="406" t="str">
        <f>Master!Z210</f>
        <v/>
      </c>
      <c r="AA207" s="406" t="str">
        <f>Master!AA210</f>
        <v/>
      </c>
      <c r="AB207" s="406" t="str">
        <f>Master!AB210</f>
        <v/>
      </c>
      <c r="AC207" s="406" t="str">
        <f>Master!AC210</f>
        <v/>
      </c>
      <c r="AD207" s="406" t="str">
        <f>Master!AD210</f>
        <v/>
      </c>
      <c r="AE207" s="406" t="str">
        <f>Master!AE210</f>
        <v/>
      </c>
      <c r="AF207" s="406" t="str">
        <f>Master!AF210</f>
        <v/>
      </c>
      <c r="AG207" s="406" t="str">
        <f>Master!AG210</f>
        <v/>
      </c>
      <c r="AH207" s="88" t="str">
        <f>Master!AH210</f>
        <v/>
      </c>
      <c r="AI207" s="414" t="str">
        <f>Master!AI210</f>
        <v/>
      </c>
      <c r="AJ207" s="406" t="str">
        <f>Master!AJ210</f>
        <v/>
      </c>
      <c r="AK207" s="406">
        <f>Master!AK210</f>
        <v>0</v>
      </c>
      <c r="AL207" s="88" t="str">
        <f>Master!AL210</f>
        <v/>
      </c>
      <c r="AM207" s="416"/>
      <c r="AN207" s="416"/>
      <c r="AO207" s="416"/>
      <c r="AP207" s="416"/>
      <c r="AQ207" s="416"/>
      <c r="AR207" s="416">
        <f t="shared" si="4"/>
        <v>0</v>
      </c>
      <c r="AS207" s="417" t="str">
        <f t="shared" si="5"/>
        <v>#DIV/0!</v>
      </c>
      <c r="AT207" s="416">
        <f t="shared" si="6"/>
        <v>0</v>
      </c>
      <c r="AU207" s="417"/>
    </row>
    <row r="208" hidden="1">
      <c r="A208" s="88" t="str">
        <f>Master!A211</f>
        <v>VDAI18003</v>
      </c>
      <c r="B208" s="88" t="str">
        <f>Master!B211</f>
        <v/>
      </c>
      <c r="C208" s="414" t="str">
        <f>Master!C211</f>
        <v/>
      </c>
      <c r="D208" s="88" t="str">
        <f>Master!D211</f>
        <v/>
      </c>
      <c r="E208" s="406" t="str">
        <f>Master!E211</f>
        <v/>
      </c>
      <c r="F208" s="406">
        <f>Master!F211</f>
        <v>0</v>
      </c>
      <c r="G208" s="88" t="str">
        <f>Master!G211</f>
        <v/>
      </c>
      <c r="H208" s="88" t="str">
        <f>Master!H211</f>
        <v/>
      </c>
      <c r="I208" s="88" t="str">
        <f>Master!I211</f>
        <v/>
      </c>
      <c r="J208" s="88" t="str">
        <f>Master!J211</f>
        <v>DANCE ATELIER (INSTRUCTOR) PTE LTD</v>
      </c>
      <c r="K208" s="88" t="str">
        <f>Master!K211</f>
        <v/>
      </c>
      <c r="L208" s="88" t="str">
        <f>Master!L211</f>
        <v/>
      </c>
      <c r="M208" s="88" t="str">
        <f>Master!M211</f>
        <v/>
      </c>
      <c r="N208" s="88" t="str">
        <f>Master!N211</f>
        <v/>
      </c>
      <c r="O208" s="88" t="str">
        <f>Master!O211</f>
        <v/>
      </c>
      <c r="P208" s="88" t="str">
        <f>Master!P211</f>
        <v/>
      </c>
      <c r="Q208" s="88" t="str">
        <f>Master!Q211</f>
        <v/>
      </c>
      <c r="R208" s="406" t="str">
        <f>Master!R211</f>
        <v/>
      </c>
      <c r="S208" s="406">
        <f>Master!S211</f>
        <v>0</v>
      </c>
      <c r="T208" s="406" t="str">
        <f>Master!T211</f>
        <v/>
      </c>
      <c r="U208" s="406" t="str">
        <f>Master!U211</f>
        <v/>
      </c>
      <c r="V208" s="406" t="str">
        <f>Master!V211</f>
        <v/>
      </c>
      <c r="W208" s="406" t="str">
        <f>Master!W211</f>
        <v/>
      </c>
      <c r="X208" s="406" t="str">
        <f>Master!X211</f>
        <v/>
      </c>
      <c r="Y208" s="406" t="str">
        <f>Master!Y211</f>
        <v/>
      </c>
      <c r="Z208" s="406" t="str">
        <f>Master!Z211</f>
        <v/>
      </c>
      <c r="AA208" s="406" t="str">
        <f>Master!AA211</f>
        <v/>
      </c>
      <c r="AB208" s="406" t="str">
        <f>Master!AB211</f>
        <v/>
      </c>
      <c r="AC208" s="406" t="str">
        <f>Master!AC211</f>
        <v/>
      </c>
      <c r="AD208" s="406" t="str">
        <f>Master!AD211</f>
        <v/>
      </c>
      <c r="AE208" s="406" t="str">
        <f>Master!AE211</f>
        <v/>
      </c>
      <c r="AF208" s="406" t="str">
        <f>Master!AF211</f>
        <v/>
      </c>
      <c r="AG208" s="406" t="str">
        <f>Master!AG211</f>
        <v/>
      </c>
      <c r="AH208" s="88" t="str">
        <f>Master!AH211</f>
        <v/>
      </c>
      <c r="AI208" s="88" t="str">
        <f>Master!AI211</f>
        <v/>
      </c>
      <c r="AJ208" s="406" t="str">
        <f>Master!AJ211</f>
        <v/>
      </c>
      <c r="AK208" s="406">
        <f>Master!AK211</f>
        <v>0</v>
      </c>
      <c r="AL208" s="88" t="str">
        <f>Master!AL211</f>
        <v/>
      </c>
      <c r="AM208" s="416"/>
      <c r="AN208" s="416"/>
      <c r="AO208" s="416"/>
      <c r="AP208" s="416"/>
      <c r="AQ208" s="416"/>
      <c r="AR208" s="416">
        <f t="shared" si="4"/>
        <v>0</v>
      </c>
      <c r="AS208" s="417" t="str">
        <f t="shared" si="5"/>
        <v>#DIV/0!</v>
      </c>
      <c r="AT208" s="416">
        <f t="shared" si="6"/>
        <v>0</v>
      </c>
      <c r="AU208" s="417"/>
    </row>
    <row r="209" hidden="1">
      <c r="A209" s="88" t="str">
        <f>Master!A212</f>
        <v>VDAI18004</v>
      </c>
      <c r="B209" s="414" t="str">
        <f>Master!B212</f>
        <v/>
      </c>
      <c r="C209" s="414" t="str">
        <f>Master!C212</f>
        <v/>
      </c>
      <c r="D209" s="88" t="str">
        <f>Master!D212</f>
        <v/>
      </c>
      <c r="E209" s="406" t="str">
        <f>Master!E212</f>
        <v/>
      </c>
      <c r="F209" s="406">
        <f>Master!F212</f>
        <v>0</v>
      </c>
      <c r="G209" s="88" t="str">
        <f>Master!G212</f>
        <v/>
      </c>
      <c r="H209" s="88" t="str">
        <f>Master!H212</f>
        <v/>
      </c>
      <c r="I209" s="88" t="str">
        <f>Master!I212</f>
        <v/>
      </c>
      <c r="J209" s="88" t="str">
        <f>Master!J212</f>
        <v>DANCE ATELIER (INSTRUCTOR) PTE LTD</v>
      </c>
      <c r="K209" s="88" t="str">
        <f>Master!K212</f>
        <v/>
      </c>
      <c r="L209" s="88" t="str">
        <f>Master!L212</f>
        <v/>
      </c>
      <c r="M209" s="88" t="str">
        <f>Master!M212</f>
        <v/>
      </c>
      <c r="N209" s="88" t="str">
        <f>Master!N212</f>
        <v/>
      </c>
      <c r="O209" s="88" t="str">
        <f>Master!O212</f>
        <v/>
      </c>
      <c r="P209" s="88" t="str">
        <f>Master!P212</f>
        <v/>
      </c>
      <c r="Q209" s="88" t="str">
        <f>Master!Q212</f>
        <v/>
      </c>
      <c r="R209" s="406" t="str">
        <f>Master!R212</f>
        <v/>
      </c>
      <c r="S209" s="406">
        <f>Master!S212</f>
        <v>0</v>
      </c>
      <c r="T209" s="406" t="str">
        <f>Master!T212</f>
        <v/>
      </c>
      <c r="U209" s="406" t="str">
        <f>Master!U212</f>
        <v/>
      </c>
      <c r="V209" s="406" t="str">
        <f>Master!V212</f>
        <v/>
      </c>
      <c r="W209" s="406" t="str">
        <f>Master!W212</f>
        <v/>
      </c>
      <c r="X209" s="406" t="str">
        <f>Master!X212</f>
        <v/>
      </c>
      <c r="Y209" s="406" t="str">
        <f>Master!Y212</f>
        <v/>
      </c>
      <c r="Z209" s="406" t="str">
        <f>Master!Z212</f>
        <v/>
      </c>
      <c r="AA209" s="406" t="str">
        <f>Master!AA212</f>
        <v/>
      </c>
      <c r="AB209" s="406" t="str">
        <f>Master!AB212</f>
        <v/>
      </c>
      <c r="AC209" s="406" t="str">
        <f>Master!AC212</f>
        <v/>
      </c>
      <c r="AD209" s="406" t="str">
        <f>Master!AD212</f>
        <v/>
      </c>
      <c r="AE209" s="406" t="str">
        <f>Master!AE212</f>
        <v/>
      </c>
      <c r="AF209" s="406" t="str">
        <f>Master!AF212</f>
        <v/>
      </c>
      <c r="AG209" s="406" t="str">
        <f>Master!AG212</f>
        <v/>
      </c>
      <c r="AH209" s="88" t="str">
        <f>Master!AH212</f>
        <v/>
      </c>
      <c r="AI209" s="414" t="str">
        <f>Master!AI212</f>
        <v/>
      </c>
      <c r="AJ209" s="406" t="str">
        <f>Master!AJ212</f>
        <v/>
      </c>
      <c r="AK209" s="406">
        <f>Master!AK212</f>
        <v>0</v>
      </c>
      <c r="AL209" s="88" t="str">
        <f>Master!AL212</f>
        <v/>
      </c>
      <c r="AM209" s="416"/>
      <c r="AN209" s="416"/>
      <c r="AO209" s="416"/>
      <c r="AP209" s="416"/>
      <c r="AQ209" s="416"/>
      <c r="AR209" s="416">
        <f t="shared" si="4"/>
        <v>0</v>
      </c>
      <c r="AS209" s="417" t="str">
        <f t="shared" si="5"/>
        <v>#DIV/0!</v>
      </c>
      <c r="AT209" s="416">
        <f t="shared" si="6"/>
        <v>0</v>
      </c>
      <c r="AU209" s="417"/>
    </row>
    <row r="210" hidden="1">
      <c r="A210" s="88" t="str">
        <f>Master!A213</f>
        <v>VDAI18005</v>
      </c>
      <c r="B210" s="88" t="str">
        <f>Master!B213</f>
        <v/>
      </c>
      <c r="C210" s="414" t="str">
        <f>Master!C213</f>
        <v/>
      </c>
      <c r="D210" s="88" t="str">
        <f>Master!D213</f>
        <v/>
      </c>
      <c r="E210" s="406" t="str">
        <f>Master!E213</f>
        <v/>
      </c>
      <c r="F210" s="406">
        <f>Master!F213</f>
        <v>0</v>
      </c>
      <c r="G210" s="88" t="str">
        <f>Master!G213</f>
        <v/>
      </c>
      <c r="H210" s="88" t="str">
        <f>Master!H213</f>
        <v/>
      </c>
      <c r="I210" s="88" t="str">
        <f>Master!I213</f>
        <v/>
      </c>
      <c r="J210" s="88" t="str">
        <f>Master!J213</f>
        <v>DANCE ATELIER (INSTRUCTOR) PTE LTD</v>
      </c>
      <c r="K210" s="88" t="str">
        <f>Master!K213</f>
        <v/>
      </c>
      <c r="L210" s="88" t="str">
        <f>Master!L213</f>
        <v/>
      </c>
      <c r="M210" s="88" t="str">
        <f>Master!M213</f>
        <v/>
      </c>
      <c r="N210" s="88" t="str">
        <f>Master!N213</f>
        <v/>
      </c>
      <c r="O210" s="88" t="str">
        <f>Master!O213</f>
        <v/>
      </c>
      <c r="P210" s="88" t="str">
        <f>Master!P213</f>
        <v/>
      </c>
      <c r="Q210" s="88" t="str">
        <f>Master!Q213</f>
        <v/>
      </c>
      <c r="R210" s="406" t="str">
        <f>Master!R213</f>
        <v/>
      </c>
      <c r="S210" s="406">
        <f>Master!S213</f>
        <v>0</v>
      </c>
      <c r="T210" s="406" t="str">
        <f>Master!T213</f>
        <v/>
      </c>
      <c r="U210" s="406" t="str">
        <f>Master!U213</f>
        <v/>
      </c>
      <c r="V210" s="406" t="str">
        <f>Master!V213</f>
        <v/>
      </c>
      <c r="W210" s="406" t="str">
        <f>Master!W213</f>
        <v/>
      </c>
      <c r="X210" s="406" t="str">
        <f>Master!X213</f>
        <v/>
      </c>
      <c r="Y210" s="406" t="str">
        <f>Master!Y213</f>
        <v/>
      </c>
      <c r="Z210" s="406" t="str">
        <f>Master!Z213</f>
        <v/>
      </c>
      <c r="AA210" s="406" t="str">
        <f>Master!AA213</f>
        <v/>
      </c>
      <c r="AB210" s="406" t="str">
        <f>Master!AB213</f>
        <v/>
      </c>
      <c r="AC210" s="406" t="str">
        <f>Master!AC213</f>
        <v/>
      </c>
      <c r="AD210" s="406" t="str">
        <f>Master!AD213</f>
        <v/>
      </c>
      <c r="AE210" s="406" t="str">
        <f>Master!AE213</f>
        <v/>
      </c>
      <c r="AF210" s="406" t="str">
        <f>Master!AF213</f>
        <v/>
      </c>
      <c r="AG210" s="406" t="str">
        <f>Master!AG213</f>
        <v/>
      </c>
      <c r="AH210" s="88" t="str">
        <f>Master!AH213</f>
        <v/>
      </c>
      <c r="AI210" s="88" t="str">
        <f>Master!AI213</f>
        <v/>
      </c>
      <c r="AJ210" s="406" t="str">
        <f>Master!AJ213</f>
        <v/>
      </c>
      <c r="AK210" s="406">
        <f>Master!AK213</f>
        <v>0</v>
      </c>
      <c r="AL210" s="88" t="str">
        <f>Master!AL213</f>
        <v/>
      </c>
      <c r="AM210" s="416"/>
      <c r="AN210" s="416"/>
      <c r="AO210" s="416"/>
      <c r="AP210" s="416"/>
      <c r="AQ210" s="416"/>
      <c r="AR210" s="416">
        <f t="shared" si="4"/>
        <v>0</v>
      </c>
      <c r="AS210" s="417" t="str">
        <f t="shared" si="5"/>
        <v>#DIV/0!</v>
      </c>
      <c r="AT210" s="416">
        <f t="shared" si="6"/>
        <v>0</v>
      </c>
      <c r="AU210" s="417"/>
    </row>
    <row r="211" hidden="1">
      <c r="A211" s="88" t="str">
        <f>Master!A214</f>
        <v>VDAI18006</v>
      </c>
      <c r="B211" s="414" t="str">
        <f>Master!B214</f>
        <v/>
      </c>
      <c r="C211" s="414" t="str">
        <f>Master!C214</f>
        <v/>
      </c>
      <c r="D211" s="88" t="str">
        <f>Master!D214</f>
        <v/>
      </c>
      <c r="E211" s="406" t="str">
        <f>Master!E214</f>
        <v/>
      </c>
      <c r="F211" s="406">
        <f>Master!F214</f>
        <v>0</v>
      </c>
      <c r="G211" s="88" t="str">
        <f>Master!G214</f>
        <v/>
      </c>
      <c r="H211" s="88" t="str">
        <f>Master!H214</f>
        <v/>
      </c>
      <c r="I211" s="88" t="str">
        <f>Master!I214</f>
        <v/>
      </c>
      <c r="J211" s="88" t="str">
        <f>Master!J214</f>
        <v>DANCE ATELIER (INSTRUCTOR) PTE LTD</v>
      </c>
      <c r="K211" s="88" t="str">
        <f>Master!K214</f>
        <v/>
      </c>
      <c r="L211" s="88" t="str">
        <f>Master!L214</f>
        <v/>
      </c>
      <c r="M211" s="88" t="str">
        <f>Master!M214</f>
        <v/>
      </c>
      <c r="N211" s="88" t="str">
        <f>Master!N214</f>
        <v/>
      </c>
      <c r="O211" s="88" t="str">
        <f>Master!O214</f>
        <v/>
      </c>
      <c r="P211" s="88" t="str">
        <f>Master!P214</f>
        <v/>
      </c>
      <c r="Q211" s="88" t="str">
        <f>Master!Q214</f>
        <v/>
      </c>
      <c r="R211" s="406" t="str">
        <f>Master!R214</f>
        <v/>
      </c>
      <c r="S211" s="406">
        <f>Master!S214</f>
        <v>0</v>
      </c>
      <c r="T211" s="406" t="str">
        <f>Master!T214</f>
        <v/>
      </c>
      <c r="U211" s="406" t="str">
        <f>Master!U214</f>
        <v/>
      </c>
      <c r="V211" s="406" t="str">
        <f>Master!V214</f>
        <v/>
      </c>
      <c r="W211" s="406" t="str">
        <f>Master!W214</f>
        <v/>
      </c>
      <c r="X211" s="406" t="str">
        <f>Master!X214</f>
        <v/>
      </c>
      <c r="Y211" s="406" t="str">
        <f>Master!Y214</f>
        <v/>
      </c>
      <c r="Z211" s="406" t="str">
        <f>Master!Z214</f>
        <v/>
      </c>
      <c r="AA211" s="406" t="str">
        <f>Master!AA214</f>
        <v/>
      </c>
      <c r="AB211" s="406" t="str">
        <f>Master!AB214</f>
        <v/>
      </c>
      <c r="AC211" s="406" t="str">
        <f>Master!AC214</f>
        <v/>
      </c>
      <c r="AD211" s="406" t="str">
        <f>Master!AD214</f>
        <v/>
      </c>
      <c r="AE211" s="406" t="str">
        <f>Master!AE214</f>
        <v/>
      </c>
      <c r="AF211" s="406" t="str">
        <f>Master!AF214</f>
        <v/>
      </c>
      <c r="AG211" s="406" t="str">
        <f>Master!AG214</f>
        <v/>
      </c>
      <c r="AH211" s="88" t="str">
        <f>Master!AH214</f>
        <v/>
      </c>
      <c r="AI211" s="414" t="str">
        <f>Master!AI214</f>
        <v/>
      </c>
      <c r="AJ211" s="406" t="str">
        <f>Master!AJ214</f>
        <v/>
      </c>
      <c r="AK211" s="406">
        <f>Master!AK214</f>
        <v>0</v>
      </c>
      <c r="AL211" s="88" t="str">
        <f>Master!AL214</f>
        <v/>
      </c>
      <c r="AM211" s="416"/>
      <c r="AN211" s="416"/>
      <c r="AO211" s="416"/>
      <c r="AP211" s="416"/>
      <c r="AQ211" s="416"/>
      <c r="AR211" s="416">
        <f t="shared" si="4"/>
        <v>0</v>
      </c>
      <c r="AS211" s="417" t="str">
        <f t="shared" si="5"/>
        <v>#DIV/0!</v>
      </c>
      <c r="AT211" s="416">
        <f t="shared" si="6"/>
        <v>0</v>
      </c>
      <c r="AU211" s="417"/>
    </row>
    <row r="212" hidden="1">
      <c r="A212" s="88" t="str">
        <f>Master!A215</f>
        <v>VDAI18007</v>
      </c>
      <c r="B212" s="88" t="str">
        <f>Master!B215</f>
        <v/>
      </c>
      <c r="C212" s="414" t="str">
        <f>Master!C215</f>
        <v/>
      </c>
      <c r="D212" s="88" t="str">
        <f>Master!D215</f>
        <v/>
      </c>
      <c r="E212" s="406" t="str">
        <f>Master!E215</f>
        <v/>
      </c>
      <c r="F212" s="406">
        <f>Master!F215</f>
        <v>0</v>
      </c>
      <c r="G212" s="88" t="str">
        <f>Master!G215</f>
        <v/>
      </c>
      <c r="H212" s="88" t="str">
        <f>Master!H215</f>
        <v/>
      </c>
      <c r="I212" s="88" t="str">
        <f>Master!I215</f>
        <v/>
      </c>
      <c r="J212" s="88" t="str">
        <f>Master!J215</f>
        <v>DANCE ATELIER (INSTRUCTOR) PTE LTD</v>
      </c>
      <c r="K212" s="88" t="str">
        <f>Master!K215</f>
        <v/>
      </c>
      <c r="L212" s="88" t="str">
        <f>Master!L215</f>
        <v/>
      </c>
      <c r="M212" s="88" t="str">
        <f>Master!M215</f>
        <v/>
      </c>
      <c r="N212" s="88" t="str">
        <f>Master!N215</f>
        <v/>
      </c>
      <c r="O212" s="88" t="str">
        <f>Master!O215</f>
        <v/>
      </c>
      <c r="P212" s="88" t="str">
        <f>Master!P215</f>
        <v/>
      </c>
      <c r="Q212" s="88" t="str">
        <f>Master!Q215</f>
        <v/>
      </c>
      <c r="R212" s="406" t="str">
        <f>Master!R215</f>
        <v/>
      </c>
      <c r="S212" s="406">
        <f>Master!S215</f>
        <v>0</v>
      </c>
      <c r="T212" s="406" t="str">
        <f>Master!T215</f>
        <v/>
      </c>
      <c r="U212" s="406" t="str">
        <f>Master!U215</f>
        <v/>
      </c>
      <c r="V212" s="406" t="str">
        <f>Master!V215</f>
        <v/>
      </c>
      <c r="W212" s="406" t="str">
        <f>Master!W215</f>
        <v/>
      </c>
      <c r="X212" s="406" t="str">
        <f>Master!X215</f>
        <v/>
      </c>
      <c r="Y212" s="406" t="str">
        <f>Master!Y215</f>
        <v/>
      </c>
      <c r="Z212" s="406" t="str">
        <f>Master!Z215</f>
        <v/>
      </c>
      <c r="AA212" s="406" t="str">
        <f>Master!AA215</f>
        <v/>
      </c>
      <c r="AB212" s="406" t="str">
        <f>Master!AB215</f>
        <v/>
      </c>
      <c r="AC212" s="406" t="str">
        <f>Master!AC215</f>
        <v/>
      </c>
      <c r="AD212" s="406" t="str">
        <f>Master!AD215</f>
        <v/>
      </c>
      <c r="AE212" s="406" t="str">
        <f>Master!AE215</f>
        <v/>
      </c>
      <c r="AF212" s="406" t="str">
        <f>Master!AF215</f>
        <v/>
      </c>
      <c r="AG212" s="406" t="str">
        <f>Master!AG215</f>
        <v/>
      </c>
      <c r="AH212" s="88" t="str">
        <f>Master!AH215</f>
        <v/>
      </c>
      <c r="AI212" s="88" t="str">
        <f>Master!AI215</f>
        <v/>
      </c>
      <c r="AJ212" s="406" t="str">
        <f>Master!AJ215</f>
        <v/>
      </c>
      <c r="AK212" s="406">
        <f>Master!AK215</f>
        <v>0</v>
      </c>
      <c r="AL212" s="88" t="str">
        <f>Master!AL215</f>
        <v/>
      </c>
      <c r="AM212" s="416"/>
      <c r="AN212" s="416"/>
      <c r="AO212" s="416"/>
      <c r="AP212" s="416"/>
      <c r="AQ212" s="416"/>
      <c r="AR212" s="416">
        <f t="shared" si="4"/>
        <v>0</v>
      </c>
      <c r="AS212" s="417" t="str">
        <f t="shared" si="5"/>
        <v>#DIV/0!</v>
      </c>
      <c r="AT212" s="416">
        <f t="shared" si="6"/>
        <v>0</v>
      </c>
      <c r="AU212" s="417"/>
    </row>
    <row r="213" hidden="1">
      <c r="A213" s="88" t="str">
        <f>Master!A216</f>
        <v>VDAI18008</v>
      </c>
      <c r="B213" s="414" t="str">
        <f>Master!B216</f>
        <v/>
      </c>
      <c r="C213" s="414" t="str">
        <f>Master!C216</f>
        <v/>
      </c>
      <c r="D213" s="88" t="str">
        <f>Master!D216</f>
        <v/>
      </c>
      <c r="E213" s="406" t="str">
        <f>Master!E216</f>
        <v/>
      </c>
      <c r="F213" s="406">
        <f>Master!F216</f>
        <v>0</v>
      </c>
      <c r="G213" s="88" t="str">
        <f>Master!G216</f>
        <v/>
      </c>
      <c r="H213" s="88" t="str">
        <f>Master!H216</f>
        <v/>
      </c>
      <c r="I213" s="88" t="str">
        <f>Master!I216</f>
        <v/>
      </c>
      <c r="J213" s="88" t="str">
        <f>Master!J216</f>
        <v>DANCE ATELIER (INSTRUCTOR) PTE LTD</v>
      </c>
      <c r="K213" s="88" t="str">
        <f>Master!K216</f>
        <v/>
      </c>
      <c r="L213" s="88" t="str">
        <f>Master!L216</f>
        <v/>
      </c>
      <c r="M213" s="88" t="str">
        <f>Master!M216</f>
        <v/>
      </c>
      <c r="N213" s="88" t="str">
        <f>Master!N216</f>
        <v/>
      </c>
      <c r="O213" s="88" t="str">
        <f>Master!O216</f>
        <v/>
      </c>
      <c r="P213" s="88" t="str">
        <f>Master!P216</f>
        <v/>
      </c>
      <c r="Q213" s="88" t="str">
        <f>Master!Q216</f>
        <v/>
      </c>
      <c r="R213" s="406" t="str">
        <f>Master!R216</f>
        <v/>
      </c>
      <c r="S213" s="406">
        <f>Master!S216</f>
        <v>0</v>
      </c>
      <c r="T213" s="406" t="str">
        <f>Master!T216</f>
        <v/>
      </c>
      <c r="U213" s="406" t="str">
        <f>Master!U216</f>
        <v/>
      </c>
      <c r="V213" s="406" t="str">
        <f>Master!V216</f>
        <v/>
      </c>
      <c r="W213" s="406" t="str">
        <f>Master!W216</f>
        <v/>
      </c>
      <c r="X213" s="406" t="str">
        <f>Master!X216</f>
        <v/>
      </c>
      <c r="Y213" s="406" t="str">
        <f>Master!Y216</f>
        <v/>
      </c>
      <c r="Z213" s="406" t="str">
        <f>Master!Z216</f>
        <v/>
      </c>
      <c r="AA213" s="406" t="str">
        <f>Master!AA216</f>
        <v/>
      </c>
      <c r="AB213" s="406" t="str">
        <f>Master!AB216</f>
        <v/>
      </c>
      <c r="AC213" s="406" t="str">
        <f>Master!AC216</f>
        <v/>
      </c>
      <c r="AD213" s="406" t="str">
        <f>Master!AD216</f>
        <v/>
      </c>
      <c r="AE213" s="406" t="str">
        <f>Master!AE216</f>
        <v/>
      </c>
      <c r="AF213" s="406" t="str">
        <f>Master!AF216</f>
        <v/>
      </c>
      <c r="AG213" s="406" t="str">
        <f>Master!AG216</f>
        <v/>
      </c>
      <c r="AH213" s="88" t="str">
        <f>Master!AH216</f>
        <v/>
      </c>
      <c r="AI213" s="414" t="str">
        <f>Master!AI216</f>
        <v/>
      </c>
      <c r="AJ213" s="406" t="str">
        <f>Master!AJ216</f>
        <v/>
      </c>
      <c r="AK213" s="406">
        <f>Master!AK216</f>
        <v>0</v>
      </c>
      <c r="AL213" s="88" t="str">
        <f>Master!AL216</f>
        <v/>
      </c>
      <c r="AM213" s="416"/>
      <c r="AN213" s="416"/>
      <c r="AO213" s="416"/>
      <c r="AP213" s="416"/>
      <c r="AQ213" s="416"/>
      <c r="AR213" s="416">
        <f t="shared" si="4"/>
        <v>0</v>
      </c>
      <c r="AS213" s="417" t="str">
        <f t="shared" si="5"/>
        <v>#DIV/0!</v>
      </c>
      <c r="AT213" s="416">
        <f t="shared" si="6"/>
        <v>0</v>
      </c>
      <c r="AU213" s="417"/>
    </row>
    <row r="214" hidden="1">
      <c r="A214" s="88" t="str">
        <f>Master!A217</f>
        <v>VDAI18009</v>
      </c>
      <c r="B214" s="88" t="str">
        <f>Master!B217</f>
        <v/>
      </c>
      <c r="C214" s="414" t="str">
        <f>Master!C217</f>
        <v/>
      </c>
      <c r="D214" s="88" t="str">
        <f>Master!D217</f>
        <v/>
      </c>
      <c r="E214" s="406" t="str">
        <f>Master!E217</f>
        <v/>
      </c>
      <c r="F214" s="406">
        <f>Master!F217</f>
        <v>0</v>
      </c>
      <c r="G214" s="88" t="str">
        <f>Master!G217</f>
        <v/>
      </c>
      <c r="H214" s="88" t="str">
        <f>Master!H217</f>
        <v/>
      </c>
      <c r="I214" s="88" t="str">
        <f>Master!I217</f>
        <v/>
      </c>
      <c r="J214" s="88" t="str">
        <f>Master!J217</f>
        <v>DANCE ATELIER (INSTRUCTOR) PTE LTD</v>
      </c>
      <c r="K214" s="88" t="str">
        <f>Master!K217</f>
        <v/>
      </c>
      <c r="L214" s="88" t="str">
        <f>Master!L217</f>
        <v/>
      </c>
      <c r="M214" s="88" t="str">
        <f>Master!M217</f>
        <v/>
      </c>
      <c r="N214" s="88" t="str">
        <f>Master!N217</f>
        <v/>
      </c>
      <c r="O214" s="88" t="str">
        <f>Master!O217</f>
        <v/>
      </c>
      <c r="P214" s="88" t="str">
        <f>Master!P217</f>
        <v/>
      </c>
      <c r="Q214" s="88" t="str">
        <f>Master!Q217</f>
        <v/>
      </c>
      <c r="R214" s="406" t="str">
        <f>Master!R217</f>
        <v/>
      </c>
      <c r="S214" s="406">
        <f>Master!S217</f>
        <v>0</v>
      </c>
      <c r="T214" s="406" t="str">
        <f>Master!T217</f>
        <v/>
      </c>
      <c r="U214" s="406" t="str">
        <f>Master!U217</f>
        <v/>
      </c>
      <c r="V214" s="406" t="str">
        <f>Master!V217</f>
        <v/>
      </c>
      <c r="W214" s="406" t="str">
        <f>Master!W217</f>
        <v/>
      </c>
      <c r="X214" s="406" t="str">
        <f>Master!X217</f>
        <v/>
      </c>
      <c r="Y214" s="406" t="str">
        <f>Master!Y217</f>
        <v/>
      </c>
      <c r="Z214" s="406" t="str">
        <f>Master!Z217</f>
        <v/>
      </c>
      <c r="AA214" s="406" t="str">
        <f>Master!AA217</f>
        <v/>
      </c>
      <c r="AB214" s="406" t="str">
        <f>Master!AB217</f>
        <v/>
      </c>
      <c r="AC214" s="406" t="str">
        <f>Master!AC217</f>
        <v/>
      </c>
      <c r="AD214" s="406" t="str">
        <f>Master!AD217</f>
        <v/>
      </c>
      <c r="AE214" s="406" t="str">
        <f>Master!AE217</f>
        <v/>
      </c>
      <c r="AF214" s="406" t="str">
        <f>Master!AF217</f>
        <v/>
      </c>
      <c r="AG214" s="406" t="str">
        <f>Master!AG217</f>
        <v/>
      </c>
      <c r="AH214" s="88" t="str">
        <f>Master!AH217</f>
        <v/>
      </c>
      <c r="AI214" s="88" t="str">
        <f>Master!AI217</f>
        <v/>
      </c>
      <c r="AJ214" s="406" t="str">
        <f>Master!AJ217</f>
        <v/>
      </c>
      <c r="AK214" s="406">
        <f>Master!AK217</f>
        <v>0</v>
      </c>
      <c r="AL214" s="88" t="str">
        <f>Master!AL217</f>
        <v/>
      </c>
      <c r="AM214" s="416"/>
      <c r="AN214" s="416"/>
      <c r="AO214" s="416"/>
      <c r="AP214" s="416"/>
      <c r="AQ214" s="416"/>
      <c r="AR214" s="416">
        <f t="shared" si="4"/>
        <v>0</v>
      </c>
      <c r="AS214" s="417" t="str">
        <f t="shared" si="5"/>
        <v>#DIV/0!</v>
      </c>
      <c r="AT214" s="416">
        <f t="shared" si="6"/>
        <v>0</v>
      </c>
      <c r="AU214" s="417"/>
    </row>
    <row r="215" hidden="1">
      <c r="A215" s="88" t="str">
        <f>Master!A218</f>
        <v>VDAI18010</v>
      </c>
      <c r="B215" s="414" t="str">
        <f>Master!B218</f>
        <v/>
      </c>
      <c r="C215" s="414" t="str">
        <f>Master!C218</f>
        <v/>
      </c>
      <c r="D215" s="88" t="str">
        <f>Master!D218</f>
        <v/>
      </c>
      <c r="E215" s="406" t="str">
        <f>Master!E218</f>
        <v/>
      </c>
      <c r="F215" s="406">
        <f>Master!F218</f>
        <v>0</v>
      </c>
      <c r="G215" s="88" t="str">
        <f>Master!G218</f>
        <v/>
      </c>
      <c r="H215" s="88" t="str">
        <f>Master!H218</f>
        <v/>
      </c>
      <c r="I215" s="88" t="str">
        <f>Master!I218</f>
        <v/>
      </c>
      <c r="J215" s="88" t="str">
        <f>Master!J218</f>
        <v>DANCE ATELIER (INSTRUCTOR) PTE LTD</v>
      </c>
      <c r="K215" s="88" t="str">
        <f>Master!K218</f>
        <v/>
      </c>
      <c r="L215" s="88" t="str">
        <f>Master!L218</f>
        <v/>
      </c>
      <c r="M215" s="88" t="str">
        <f>Master!M218</f>
        <v/>
      </c>
      <c r="N215" s="88" t="str">
        <f>Master!N218</f>
        <v/>
      </c>
      <c r="O215" s="88" t="str">
        <f>Master!O218</f>
        <v/>
      </c>
      <c r="P215" s="88" t="str">
        <f>Master!P218</f>
        <v/>
      </c>
      <c r="Q215" s="88" t="str">
        <f>Master!Q218</f>
        <v/>
      </c>
      <c r="R215" s="406" t="str">
        <f>Master!R218</f>
        <v/>
      </c>
      <c r="S215" s="406">
        <f>Master!S218</f>
        <v>0</v>
      </c>
      <c r="T215" s="406" t="str">
        <f>Master!T218</f>
        <v/>
      </c>
      <c r="U215" s="406" t="str">
        <f>Master!U218</f>
        <v/>
      </c>
      <c r="V215" s="406" t="str">
        <f>Master!V218</f>
        <v/>
      </c>
      <c r="W215" s="406" t="str">
        <f>Master!W218</f>
        <v/>
      </c>
      <c r="X215" s="406" t="str">
        <f>Master!X218</f>
        <v/>
      </c>
      <c r="Y215" s="406" t="str">
        <f>Master!Y218</f>
        <v/>
      </c>
      <c r="Z215" s="406" t="str">
        <f>Master!Z218</f>
        <v/>
      </c>
      <c r="AA215" s="406" t="str">
        <f>Master!AA218</f>
        <v/>
      </c>
      <c r="AB215" s="406" t="str">
        <f>Master!AB218</f>
        <v/>
      </c>
      <c r="AC215" s="406" t="str">
        <f>Master!AC218</f>
        <v/>
      </c>
      <c r="AD215" s="406" t="str">
        <f>Master!AD218</f>
        <v/>
      </c>
      <c r="AE215" s="406" t="str">
        <f>Master!AE218</f>
        <v/>
      </c>
      <c r="AF215" s="406" t="str">
        <f>Master!AF218</f>
        <v/>
      </c>
      <c r="AG215" s="406" t="str">
        <f>Master!AG218</f>
        <v/>
      </c>
      <c r="AH215" s="88" t="str">
        <f>Master!AH218</f>
        <v/>
      </c>
      <c r="AI215" s="414" t="str">
        <f>Master!AI218</f>
        <v/>
      </c>
      <c r="AJ215" s="406" t="str">
        <f>Master!AJ218</f>
        <v/>
      </c>
      <c r="AK215" s="406">
        <f>Master!AK218</f>
        <v>0</v>
      </c>
      <c r="AL215" s="88" t="str">
        <f>Master!AL218</f>
        <v/>
      </c>
      <c r="AM215" s="416"/>
      <c r="AN215" s="416"/>
      <c r="AO215" s="416"/>
      <c r="AP215" s="416"/>
      <c r="AQ215" s="416"/>
      <c r="AR215" s="416">
        <f t="shared" si="4"/>
        <v>0</v>
      </c>
      <c r="AS215" s="417" t="str">
        <f t="shared" si="5"/>
        <v>#DIV/0!</v>
      </c>
      <c r="AT215" s="416">
        <f t="shared" si="6"/>
        <v>0</v>
      </c>
      <c r="AU215" s="417"/>
    </row>
    <row r="216" hidden="1">
      <c r="A216" s="88" t="str">
        <f>Master!A219</f>
        <v>VDAI18011</v>
      </c>
      <c r="B216" s="88" t="str">
        <f>Master!B219</f>
        <v/>
      </c>
      <c r="C216" s="414" t="str">
        <f>Master!C219</f>
        <v/>
      </c>
      <c r="D216" s="88" t="str">
        <f>Master!D219</f>
        <v/>
      </c>
      <c r="E216" s="406" t="str">
        <f>Master!E219</f>
        <v/>
      </c>
      <c r="F216" s="406">
        <f>Master!F219</f>
        <v>0</v>
      </c>
      <c r="G216" s="88" t="str">
        <f>Master!G219</f>
        <v/>
      </c>
      <c r="H216" s="88" t="str">
        <f>Master!H219</f>
        <v/>
      </c>
      <c r="I216" s="88" t="str">
        <f>Master!I219</f>
        <v/>
      </c>
      <c r="J216" s="88" t="str">
        <f>Master!J219</f>
        <v>DANCE ATELIER (INSTRUCTOR) PTE LTD</v>
      </c>
      <c r="K216" s="88" t="str">
        <f>Master!K219</f>
        <v/>
      </c>
      <c r="L216" s="88" t="str">
        <f>Master!L219</f>
        <v/>
      </c>
      <c r="M216" s="88" t="str">
        <f>Master!M219</f>
        <v/>
      </c>
      <c r="N216" s="88" t="str">
        <f>Master!N219</f>
        <v/>
      </c>
      <c r="O216" s="88" t="str">
        <f>Master!O219</f>
        <v/>
      </c>
      <c r="P216" s="88" t="str">
        <f>Master!P219</f>
        <v/>
      </c>
      <c r="Q216" s="88" t="str">
        <f>Master!Q219</f>
        <v/>
      </c>
      <c r="R216" s="406" t="str">
        <f>Master!R219</f>
        <v/>
      </c>
      <c r="S216" s="406">
        <f>Master!S219</f>
        <v>0</v>
      </c>
      <c r="T216" s="406" t="str">
        <f>Master!T219</f>
        <v/>
      </c>
      <c r="U216" s="406" t="str">
        <f>Master!U219</f>
        <v/>
      </c>
      <c r="V216" s="406" t="str">
        <f>Master!V219</f>
        <v/>
      </c>
      <c r="W216" s="406" t="str">
        <f>Master!W219</f>
        <v/>
      </c>
      <c r="X216" s="406" t="str">
        <f>Master!X219</f>
        <v/>
      </c>
      <c r="Y216" s="406" t="str">
        <f>Master!Y219</f>
        <v/>
      </c>
      <c r="Z216" s="406" t="str">
        <f>Master!Z219</f>
        <v/>
      </c>
      <c r="AA216" s="406" t="str">
        <f>Master!AA219</f>
        <v/>
      </c>
      <c r="AB216" s="406" t="str">
        <f>Master!AB219</f>
        <v/>
      </c>
      <c r="AC216" s="406" t="str">
        <f>Master!AC219</f>
        <v/>
      </c>
      <c r="AD216" s="406" t="str">
        <f>Master!AD219</f>
        <v/>
      </c>
      <c r="AE216" s="406" t="str">
        <f>Master!AE219</f>
        <v/>
      </c>
      <c r="AF216" s="406" t="str">
        <f>Master!AF219</f>
        <v/>
      </c>
      <c r="AG216" s="406" t="str">
        <f>Master!AG219</f>
        <v/>
      </c>
      <c r="AH216" s="88" t="str">
        <f>Master!AH219</f>
        <v/>
      </c>
      <c r="AI216" s="88" t="str">
        <f>Master!AI219</f>
        <v/>
      </c>
      <c r="AJ216" s="406" t="str">
        <f>Master!AJ219</f>
        <v/>
      </c>
      <c r="AK216" s="406">
        <f>Master!AK219</f>
        <v>0</v>
      </c>
      <c r="AL216" s="88" t="str">
        <f>Master!AL219</f>
        <v/>
      </c>
      <c r="AM216" s="416"/>
      <c r="AN216" s="416"/>
      <c r="AO216" s="416"/>
      <c r="AP216" s="416"/>
      <c r="AQ216" s="416"/>
      <c r="AR216" s="416">
        <f t="shared" si="4"/>
        <v>0</v>
      </c>
      <c r="AS216" s="417" t="str">
        <f t="shared" si="5"/>
        <v>#DIV/0!</v>
      </c>
      <c r="AT216" s="416">
        <f t="shared" si="6"/>
        <v>0</v>
      </c>
      <c r="AU216" s="417"/>
    </row>
    <row r="217" hidden="1">
      <c r="A217" s="88" t="str">
        <f>Master!A220</f>
        <v>VDAI18012</v>
      </c>
      <c r="B217" s="414" t="str">
        <f>Master!B220</f>
        <v/>
      </c>
      <c r="C217" s="414" t="str">
        <f>Master!C220</f>
        <v/>
      </c>
      <c r="D217" s="88" t="str">
        <f>Master!D220</f>
        <v/>
      </c>
      <c r="E217" s="406" t="str">
        <f>Master!E220</f>
        <v/>
      </c>
      <c r="F217" s="406">
        <f>Master!F220</f>
        <v>0</v>
      </c>
      <c r="G217" s="88" t="str">
        <f>Master!G220</f>
        <v/>
      </c>
      <c r="H217" s="88" t="str">
        <f>Master!H220</f>
        <v/>
      </c>
      <c r="I217" s="88" t="str">
        <f>Master!I220</f>
        <v/>
      </c>
      <c r="J217" s="88" t="str">
        <f>Master!J220</f>
        <v>DANCE ATELIER (INSTRUCTOR) PTE LTD</v>
      </c>
      <c r="K217" s="88" t="str">
        <f>Master!K220</f>
        <v/>
      </c>
      <c r="L217" s="88" t="str">
        <f>Master!L220</f>
        <v/>
      </c>
      <c r="M217" s="88" t="str">
        <f>Master!M220</f>
        <v/>
      </c>
      <c r="N217" s="88" t="str">
        <f>Master!N220</f>
        <v/>
      </c>
      <c r="O217" s="88" t="str">
        <f>Master!O220</f>
        <v/>
      </c>
      <c r="P217" s="88" t="str">
        <f>Master!P220</f>
        <v/>
      </c>
      <c r="Q217" s="88" t="str">
        <f>Master!Q220</f>
        <v/>
      </c>
      <c r="R217" s="406" t="str">
        <f>Master!R220</f>
        <v/>
      </c>
      <c r="S217" s="406">
        <f>Master!S220</f>
        <v>0</v>
      </c>
      <c r="T217" s="406" t="str">
        <f>Master!T220</f>
        <v/>
      </c>
      <c r="U217" s="406" t="str">
        <f>Master!U220</f>
        <v/>
      </c>
      <c r="V217" s="406" t="str">
        <f>Master!V220</f>
        <v/>
      </c>
      <c r="W217" s="406" t="str">
        <f>Master!W220</f>
        <v/>
      </c>
      <c r="X217" s="406" t="str">
        <f>Master!X220</f>
        <v/>
      </c>
      <c r="Y217" s="406" t="str">
        <f>Master!Y220</f>
        <v/>
      </c>
      <c r="Z217" s="406" t="str">
        <f>Master!Z220</f>
        <v/>
      </c>
      <c r="AA217" s="406" t="str">
        <f>Master!AA220</f>
        <v/>
      </c>
      <c r="AB217" s="406" t="str">
        <f>Master!AB220</f>
        <v/>
      </c>
      <c r="AC217" s="406" t="str">
        <f>Master!AC220</f>
        <v/>
      </c>
      <c r="AD217" s="406" t="str">
        <f>Master!AD220</f>
        <v/>
      </c>
      <c r="AE217" s="406" t="str">
        <f>Master!AE220</f>
        <v/>
      </c>
      <c r="AF217" s="406" t="str">
        <f>Master!AF220</f>
        <v/>
      </c>
      <c r="AG217" s="406" t="str">
        <f>Master!AG220</f>
        <v/>
      </c>
      <c r="AH217" s="88" t="str">
        <f>Master!AH220</f>
        <v/>
      </c>
      <c r="AI217" s="414" t="str">
        <f>Master!AI220</f>
        <v/>
      </c>
      <c r="AJ217" s="406" t="str">
        <f>Master!AJ220</f>
        <v/>
      </c>
      <c r="AK217" s="406">
        <f>Master!AK220</f>
        <v>0</v>
      </c>
      <c r="AL217" s="88" t="str">
        <f>Master!AL220</f>
        <v/>
      </c>
      <c r="AM217" s="416"/>
      <c r="AN217" s="416"/>
      <c r="AO217" s="416"/>
      <c r="AP217" s="416"/>
      <c r="AQ217" s="416"/>
      <c r="AR217" s="416">
        <f t="shared" si="4"/>
        <v>0</v>
      </c>
      <c r="AS217" s="417" t="str">
        <f t="shared" si="5"/>
        <v>#DIV/0!</v>
      </c>
      <c r="AT217" s="416">
        <f t="shared" si="6"/>
        <v>0</v>
      </c>
      <c r="AU217" s="417"/>
    </row>
    <row r="218" hidden="1">
      <c r="A218" s="88" t="str">
        <f>Master!A221</f>
        <v>VDAI18013</v>
      </c>
      <c r="B218" s="88" t="str">
        <f>Master!B221</f>
        <v/>
      </c>
      <c r="C218" s="414" t="str">
        <f>Master!C221</f>
        <v/>
      </c>
      <c r="D218" s="88" t="str">
        <f>Master!D221</f>
        <v/>
      </c>
      <c r="E218" s="406" t="str">
        <f>Master!E221</f>
        <v/>
      </c>
      <c r="F218" s="406">
        <f>Master!F221</f>
        <v>0</v>
      </c>
      <c r="G218" s="88" t="str">
        <f>Master!G221</f>
        <v/>
      </c>
      <c r="H218" s="88" t="str">
        <f>Master!H221</f>
        <v/>
      </c>
      <c r="I218" s="88" t="str">
        <f>Master!I221</f>
        <v/>
      </c>
      <c r="J218" s="88" t="str">
        <f>Master!J221</f>
        <v>DANCE ATELIER (INSTRUCTOR) PTE LTD</v>
      </c>
      <c r="K218" s="88" t="str">
        <f>Master!K221</f>
        <v/>
      </c>
      <c r="L218" s="88" t="str">
        <f>Master!L221</f>
        <v/>
      </c>
      <c r="M218" s="88" t="str">
        <f>Master!M221</f>
        <v/>
      </c>
      <c r="N218" s="88" t="str">
        <f>Master!N221</f>
        <v/>
      </c>
      <c r="O218" s="88" t="str">
        <f>Master!O221</f>
        <v/>
      </c>
      <c r="P218" s="88" t="str">
        <f>Master!P221</f>
        <v/>
      </c>
      <c r="Q218" s="88" t="str">
        <f>Master!Q221</f>
        <v/>
      </c>
      <c r="R218" s="406" t="str">
        <f>Master!R221</f>
        <v/>
      </c>
      <c r="S218" s="406">
        <f>Master!S221</f>
        <v>0</v>
      </c>
      <c r="T218" s="406" t="str">
        <f>Master!T221</f>
        <v/>
      </c>
      <c r="U218" s="406" t="str">
        <f>Master!U221</f>
        <v/>
      </c>
      <c r="V218" s="406" t="str">
        <f>Master!V221</f>
        <v/>
      </c>
      <c r="W218" s="406" t="str">
        <f>Master!W221</f>
        <v/>
      </c>
      <c r="X218" s="406" t="str">
        <f>Master!X221</f>
        <v/>
      </c>
      <c r="Y218" s="406" t="str">
        <f>Master!Y221</f>
        <v/>
      </c>
      <c r="Z218" s="406" t="str">
        <f>Master!Z221</f>
        <v/>
      </c>
      <c r="AA218" s="406" t="str">
        <f>Master!AA221</f>
        <v/>
      </c>
      <c r="AB218" s="406" t="str">
        <f>Master!AB221</f>
        <v/>
      </c>
      <c r="AC218" s="406" t="str">
        <f>Master!AC221</f>
        <v/>
      </c>
      <c r="AD218" s="406" t="str">
        <f>Master!AD221</f>
        <v/>
      </c>
      <c r="AE218" s="406" t="str">
        <f>Master!AE221</f>
        <v/>
      </c>
      <c r="AF218" s="406" t="str">
        <f>Master!AF221</f>
        <v/>
      </c>
      <c r="AG218" s="406" t="str">
        <f>Master!AG221</f>
        <v/>
      </c>
      <c r="AH218" s="88" t="str">
        <f>Master!AH221</f>
        <v/>
      </c>
      <c r="AI218" s="88" t="str">
        <f>Master!AI221</f>
        <v/>
      </c>
      <c r="AJ218" s="406" t="str">
        <f>Master!AJ221</f>
        <v/>
      </c>
      <c r="AK218" s="406">
        <f>Master!AK221</f>
        <v>0</v>
      </c>
      <c r="AL218" s="88" t="str">
        <f>Master!AL221</f>
        <v/>
      </c>
      <c r="AM218" s="416"/>
      <c r="AN218" s="416"/>
      <c r="AO218" s="416"/>
      <c r="AP218" s="416"/>
      <c r="AQ218" s="416"/>
      <c r="AR218" s="416">
        <f t="shared" si="4"/>
        <v>0</v>
      </c>
      <c r="AS218" s="417" t="str">
        <f t="shared" si="5"/>
        <v>#DIV/0!</v>
      </c>
      <c r="AT218" s="416">
        <f t="shared" si="6"/>
        <v>0</v>
      </c>
      <c r="AU218" s="417"/>
    </row>
    <row r="219" hidden="1">
      <c r="A219" s="88" t="str">
        <f>Master!A222</f>
        <v>VDAI18014</v>
      </c>
      <c r="B219" s="414" t="str">
        <f>Master!B222</f>
        <v/>
      </c>
      <c r="C219" s="414" t="str">
        <f>Master!C222</f>
        <v/>
      </c>
      <c r="D219" s="88" t="str">
        <f>Master!D222</f>
        <v/>
      </c>
      <c r="E219" s="406" t="str">
        <f>Master!E222</f>
        <v/>
      </c>
      <c r="F219" s="406">
        <f>Master!F222</f>
        <v>0</v>
      </c>
      <c r="G219" s="88" t="str">
        <f>Master!G222</f>
        <v/>
      </c>
      <c r="H219" s="88" t="str">
        <f>Master!H222</f>
        <v/>
      </c>
      <c r="I219" s="88" t="str">
        <f>Master!I222</f>
        <v/>
      </c>
      <c r="J219" s="88" t="str">
        <f>Master!J222</f>
        <v>DANCE ATELIER (INSTRUCTOR) PTE LTD</v>
      </c>
      <c r="K219" s="88" t="str">
        <f>Master!K222</f>
        <v/>
      </c>
      <c r="L219" s="88" t="str">
        <f>Master!L222</f>
        <v/>
      </c>
      <c r="M219" s="88" t="str">
        <f>Master!M222</f>
        <v/>
      </c>
      <c r="N219" s="88" t="str">
        <f>Master!N222</f>
        <v/>
      </c>
      <c r="O219" s="88" t="str">
        <f>Master!O222</f>
        <v/>
      </c>
      <c r="P219" s="88" t="str">
        <f>Master!P222</f>
        <v/>
      </c>
      <c r="Q219" s="88" t="str">
        <f>Master!Q222</f>
        <v/>
      </c>
      <c r="R219" s="406" t="str">
        <f>Master!R222</f>
        <v/>
      </c>
      <c r="S219" s="406">
        <f>Master!S222</f>
        <v>0</v>
      </c>
      <c r="T219" s="406" t="str">
        <f>Master!T222</f>
        <v/>
      </c>
      <c r="U219" s="406" t="str">
        <f>Master!U222</f>
        <v/>
      </c>
      <c r="V219" s="406" t="str">
        <f>Master!V222</f>
        <v/>
      </c>
      <c r="W219" s="406" t="str">
        <f>Master!W222</f>
        <v/>
      </c>
      <c r="X219" s="406" t="str">
        <f>Master!X222</f>
        <v/>
      </c>
      <c r="Y219" s="406" t="str">
        <f>Master!Y222</f>
        <v/>
      </c>
      <c r="Z219" s="406" t="str">
        <f>Master!Z222</f>
        <v/>
      </c>
      <c r="AA219" s="406" t="str">
        <f>Master!AA222</f>
        <v/>
      </c>
      <c r="AB219" s="406" t="str">
        <f>Master!AB222</f>
        <v/>
      </c>
      <c r="AC219" s="406" t="str">
        <f>Master!AC222</f>
        <v/>
      </c>
      <c r="AD219" s="406" t="str">
        <f>Master!AD222</f>
        <v/>
      </c>
      <c r="AE219" s="406" t="str">
        <f>Master!AE222</f>
        <v/>
      </c>
      <c r="AF219" s="406" t="str">
        <f>Master!AF222</f>
        <v/>
      </c>
      <c r="AG219" s="406" t="str">
        <f>Master!AG222</f>
        <v/>
      </c>
      <c r="AH219" s="88" t="str">
        <f>Master!AH222</f>
        <v/>
      </c>
      <c r="AI219" s="414" t="str">
        <f>Master!AI222</f>
        <v/>
      </c>
      <c r="AJ219" s="406" t="str">
        <f>Master!AJ222</f>
        <v/>
      </c>
      <c r="AK219" s="406">
        <f>Master!AK222</f>
        <v>0</v>
      </c>
      <c r="AL219" s="88" t="str">
        <f>Master!AL222</f>
        <v/>
      </c>
      <c r="AM219" s="416"/>
      <c r="AN219" s="416"/>
      <c r="AO219" s="416"/>
      <c r="AP219" s="416"/>
      <c r="AQ219" s="416"/>
      <c r="AR219" s="416">
        <f t="shared" si="4"/>
        <v>0</v>
      </c>
      <c r="AS219" s="417" t="str">
        <f t="shared" si="5"/>
        <v>#DIV/0!</v>
      </c>
      <c r="AT219" s="416">
        <f t="shared" si="6"/>
        <v>0</v>
      </c>
      <c r="AU219" s="417"/>
    </row>
    <row r="220" hidden="1">
      <c r="A220" s="88" t="str">
        <f>Master!A223</f>
        <v>VDAI18015</v>
      </c>
      <c r="B220" s="88" t="str">
        <f>Master!B223</f>
        <v/>
      </c>
      <c r="C220" s="414" t="str">
        <f>Master!C223</f>
        <v/>
      </c>
      <c r="D220" s="88" t="str">
        <f>Master!D223</f>
        <v/>
      </c>
      <c r="E220" s="406" t="str">
        <f>Master!E223</f>
        <v/>
      </c>
      <c r="F220" s="406">
        <f>Master!F223</f>
        <v>0</v>
      </c>
      <c r="G220" s="88" t="str">
        <f>Master!G223</f>
        <v/>
      </c>
      <c r="H220" s="88" t="str">
        <f>Master!H223</f>
        <v/>
      </c>
      <c r="I220" s="88" t="str">
        <f>Master!I223</f>
        <v/>
      </c>
      <c r="J220" s="88" t="str">
        <f>Master!J223</f>
        <v>DANCE ATELIER (INSTRUCTOR) PTE LTD</v>
      </c>
      <c r="K220" s="88" t="str">
        <f>Master!K223</f>
        <v/>
      </c>
      <c r="L220" s="88" t="str">
        <f>Master!L223</f>
        <v/>
      </c>
      <c r="M220" s="88" t="str">
        <f>Master!M223</f>
        <v/>
      </c>
      <c r="N220" s="88" t="str">
        <f>Master!N223</f>
        <v/>
      </c>
      <c r="O220" s="88" t="str">
        <f>Master!O223</f>
        <v/>
      </c>
      <c r="P220" s="88" t="str">
        <f>Master!P223</f>
        <v/>
      </c>
      <c r="Q220" s="88" t="str">
        <f>Master!Q223</f>
        <v/>
      </c>
      <c r="R220" s="406" t="str">
        <f>Master!R223</f>
        <v/>
      </c>
      <c r="S220" s="406">
        <f>Master!S223</f>
        <v>0</v>
      </c>
      <c r="T220" s="406" t="str">
        <f>Master!T223</f>
        <v/>
      </c>
      <c r="U220" s="406" t="str">
        <f>Master!U223</f>
        <v/>
      </c>
      <c r="V220" s="406" t="str">
        <f>Master!V223</f>
        <v/>
      </c>
      <c r="W220" s="406" t="str">
        <f>Master!W223</f>
        <v/>
      </c>
      <c r="X220" s="406" t="str">
        <f>Master!X223</f>
        <v/>
      </c>
      <c r="Y220" s="406" t="str">
        <f>Master!Y223</f>
        <v/>
      </c>
      <c r="Z220" s="406" t="str">
        <f>Master!Z223</f>
        <v/>
      </c>
      <c r="AA220" s="406" t="str">
        <f>Master!AA223</f>
        <v/>
      </c>
      <c r="AB220" s="406" t="str">
        <f>Master!AB223</f>
        <v/>
      </c>
      <c r="AC220" s="406" t="str">
        <f>Master!AC223</f>
        <v/>
      </c>
      <c r="AD220" s="406" t="str">
        <f>Master!AD223</f>
        <v/>
      </c>
      <c r="AE220" s="406" t="str">
        <f>Master!AE223</f>
        <v/>
      </c>
      <c r="AF220" s="406" t="str">
        <f>Master!AF223</f>
        <v/>
      </c>
      <c r="AG220" s="406" t="str">
        <f>Master!AG223</f>
        <v/>
      </c>
      <c r="AH220" s="88" t="str">
        <f>Master!AH223</f>
        <v/>
      </c>
      <c r="AI220" s="88" t="str">
        <f>Master!AI223</f>
        <v/>
      </c>
      <c r="AJ220" s="406" t="str">
        <f>Master!AJ223</f>
        <v/>
      </c>
      <c r="AK220" s="406">
        <f>Master!AK223</f>
        <v>0</v>
      </c>
      <c r="AL220" s="88" t="str">
        <f>Master!AL223</f>
        <v/>
      </c>
      <c r="AM220" s="416"/>
      <c r="AN220" s="416"/>
      <c r="AO220" s="416"/>
      <c r="AP220" s="416"/>
      <c r="AQ220" s="416"/>
      <c r="AR220" s="416">
        <f t="shared" si="4"/>
        <v>0</v>
      </c>
      <c r="AS220" s="417" t="str">
        <f t="shared" si="5"/>
        <v>#DIV/0!</v>
      </c>
      <c r="AT220" s="416">
        <f t="shared" si="6"/>
        <v>0</v>
      </c>
      <c r="AU220" s="417"/>
    </row>
    <row r="221" hidden="1">
      <c r="A221" s="88" t="str">
        <f>Master!A224</f>
        <v>VDAI18016</v>
      </c>
      <c r="B221" s="414" t="str">
        <f>Master!B224</f>
        <v/>
      </c>
      <c r="C221" s="414" t="str">
        <f>Master!C224</f>
        <v/>
      </c>
      <c r="D221" s="88" t="str">
        <f>Master!D224</f>
        <v/>
      </c>
      <c r="E221" s="406" t="str">
        <f>Master!E224</f>
        <v/>
      </c>
      <c r="F221" s="406">
        <f>Master!F224</f>
        <v>0</v>
      </c>
      <c r="G221" s="88" t="str">
        <f>Master!G224</f>
        <v/>
      </c>
      <c r="H221" s="88" t="str">
        <f>Master!H224</f>
        <v/>
      </c>
      <c r="I221" s="88" t="str">
        <f>Master!I224</f>
        <v/>
      </c>
      <c r="J221" s="88" t="str">
        <f>Master!J224</f>
        <v>DANCE ATELIER (INSTRUCTOR) PTE LTD</v>
      </c>
      <c r="K221" s="88" t="str">
        <f>Master!K224</f>
        <v/>
      </c>
      <c r="L221" s="88" t="str">
        <f>Master!L224</f>
        <v/>
      </c>
      <c r="M221" s="88" t="str">
        <f>Master!M224</f>
        <v/>
      </c>
      <c r="N221" s="88" t="str">
        <f>Master!N224</f>
        <v/>
      </c>
      <c r="O221" s="88" t="str">
        <f>Master!O224</f>
        <v/>
      </c>
      <c r="P221" s="88" t="str">
        <f>Master!P224</f>
        <v/>
      </c>
      <c r="Q221" s="88" t="str">
        <f>Master!Q224</f>
        <v/>
      </c>
      <c r="R221" s="406" t="str">
        <f>Master!R224</f>
        <v/>
      </c>
      <c r="S221" s="406">
        <f>Master!S224</f>
        <v>0</v>
      </c>
      <c r="T221" s="406" t="str">
        <f>Master!T224</f>
        <v/>
      </c>
      <c r="U221" s="406" t="str">
        <f>Master!U224</f>
        <v/>
      </c>
      <c r="V221" s="406" t="str">
        <f>Master!V224</f>
        <v/>
      </c>
      <c r="W221" s="406" t="str">
        <f>Master!W224</f>
        <v/>
      </c>
      <c r="X221" s="406" t="str">
        <f>Master!X224</f>
        <v/>
      </c>
      <c r="Y221" s="406" t="str">
        <f>Master!Y224</f>
        <v/>
      </c>
      <c r="Z221" s="406" t="str">
        <f>Master!Z224</f>
        <v/>
      </c>
      <c r="AA221" s="406" t="str">
        <f>Master!AA224</f>
        <v/>
      </c>
      <c r="AB221" s="406" t="str">
        <f>Master!AB224</f>
        <v/>
      </c>
      <c r="AC221" s="406" t="str">
        <f>Master!AC224</f>
        <v/>
      </c>
      <c r="AD221" s="406" t="str">
        <f>Master!AD224</f>
        <v/>
      </c>
      <c r="AE221" s="406" t="str">
        <f>Master!AE224</f>
        <v/>
      </c>
      <c r="AF221" s="406" t="str">
        <f>Master!AF224</f>
        <v/>
      </c>
      <c r="AG221" s="406" t="str">
        <f>Master!AG224</f>
        <v/>
      </c>
      <c r="AH221" s="88" t="str">
        <f>Master!AH224</f>
        <v/>
      </c>
      <c r="AI221" s="414" t="str">
        <f>Master!AI224</f>
        <v/>
      </c>
      <c r="AJ221" s="406" t="str">
        <f>Master!AJ224</f>
        <v/>
      </c>
      <c r="AK221" s="406">
        <f>Master!AK224</f>
        <v>0</v>
      </c>
      <c r="AL221" s="88" t="str">
        <f>Master!AL224</f>
        <v/>
      </c>
      <c r="AM221" s="416"/>
      <c r="AN221" s="416"/>
      <c r="AO221" s="416"/>
      <c r="AP221" s="416"/>
      <c r="AQ221" s="416"/>
      <c r="AR221" s="416">
        <f t="shared" si="4"/>
        <v>0</v>
      </c>
      <c r="AS221" s="417" t="str">
        <f t="shared" si="5"/>
        <v>#DIV/0!</v>
      </c>
      <c r="AT221" s="416">
        <f t="shared" si="6"/>
        <v>0</v>
      </c>
      <c r="AU221" s="417"/>
    </row>
    <row r="222" hidden="1">
      <c r="A222" s="88" t="str">
        <f>Master!A225</f>
        <v>VDAI18017</v>
      </c>
      <c r="B222" s="88" t="str">
        <f>Master!B225</f>
        <v/>
      </c>
      <c r="C222" s="414" t="str">
        <f>Master!C225</f>
        <v/>
      </c>
      <c r="D222" s="88" t="str">
        <f>Master!D225</f>
        <v/>
      </c>
      <c r="E222" s="406" t="str">
        <f>Master!E225</f>
        <v/>
      </c>
      <c r="F222" s="406">
        <f>Master!F225</f>
        <v>0</v>
      </c>
      <c r="G222" s="88" t="str">
        <f>Master!G225</f>
        <v/>
      </c>
      <c r="H222" s="88" t="str">
        <f>Master!H225</f>
        <v/>
      </c>
      <c r="I222" s="88" t="str">
        <f>Master!I225</f>
        <v/>
      </c>
      <c r="J222" s="88" t="str">
        <f>Master!J225</f>
        <v>DANCE ATELIER (INSTRUCTOR) PTE LTD</v>
      </c>
      <c r="K222" s="88" t="str">
        <f>Master!K225</f>
        <v/>
      </c>
      <c r="L222" s="88" t="str">
        <f>Master!L225</f>
        <v/>
      </c>
      <c r="M222" s="88" t="str">
        <f>Master!M225</f>
        <v/>
      </c>
      <c r="N222" s="88" t="str">
        <f>Master!N225</f>
        <v/>
      </c>
      <c r="O222" s="88" t="str">
        <f>Master!O225</f>
        <v/>
      </c>
      <c r="P222" s="88" t="str">
        <f>Master!P225</f>
        <v/>
      </c>
      <c r="Q222" s="88" t="str">
        <f>Master!Q225</f>
        <v/>
      </c>
      <c r="R222" s="406" t="str">
        <f>Master!R225</f>
        <v/>
      </c>
      <c r="S222" s="406">
        <f>Master!S225</f>
        <v>0</v>
      </c>
      <c r="T222" s="406" t="str">
        <f>Master!T225</f>
        <v/>
      </c>
      <c r="U222" s="406" t="str">
        <f>Master!U225</f>
        <v/>
      </c>
      <c r="V222" s="406" t="str">
        <f>Master!V225</f>
        <v/>
      </c>
      <c r="W222" s="406" t="str">
        <f>Master!W225</f>
        <v/>
      </c>
      <c r="X222" s="406" t="str">
        <f>Master!X225</f>
        <v/>
      </c>
      <c r="Y222" s="406" t="str">
        <f>Master!Y225</f>
        <v/>
      </c>
      <c r="Z222" s="406" t="str">
        <f>Master!Z225</f>
        <v/>
      </c>
      <c r="AA222" s="406" t="str">
        <f>Master!AA225</f>
        <v/>
      </c>
      <c r="AB222" s="406" t="str">
        <f>Master!AB225</f>
        <v/>
      </c>
      <c r="AC222" s="406" t="str">
        <f>Master!AC225</f>
        <v/>
      </c>
      <c r="AD222" s="406" t="str">
        <f>Master!AD225</f>
        <v/>
      </c>
      <c r="AE222" s="406" t="str">
        <f>Master!AE225</f>
        <v/>
      </c>
      <c r="AF222" s="406" t="str">
        <f>Master!AF225</f>
        <v/>
      </c>
      <c r="AG222" s="406" t="str">
        <f>Master!AG225</f>
        <v/>
      </c>
      <c r="AH222" s="88" t="str">
        <f>Master!AH225</f>
        <v/>
      </c>
      <c r="AI222" s="88" t="str">
        <f>Master!AI225</f>
        <v/>
      </c>
      <c r="AJ222" s="406" t="str">
        <f>Master!AJ225</f>
        <v/>
      </c>
      <c r="AK222" s="406">
        <f>Master!AK225</f>
        <v>0</v>
      </c>
      <c r="AL222" s="88" t="str">
        <f>Master!AL225</f>
        <v/>
      </c>
      <c r="AM222" s="416"/>
      <c r="AN222" s="416"/>
      <c r="AO222" s="416"/>
      <c r="AP222" s="416"/>
      <c r="AQ222" s="416"/>
      <c r="AR222" s="416">
        <f t="shared" si="4"/>
        <v>0</v>
      </c>
      <c r="AS222" s="417" t="str">
        <f t="shared" si="5"/>
        <v>#DIV/0!</v>
      </c>
      <c r="AT222" s="416">
        <f t="shared" si="6"/>
        <v>0</v>
      </c>
      <c r="AU222" s="417"/>
    </row>
    <row r="223" hidden="1">
      <c r="A223" s="88" t="str">
        <f>Master!A226</f>
        <v>VDAI18018</v>
      </c>
      <c r="B223" s="414" t="str">
        <f>Master!B226</f>
        <v/>
      </c>
      <c r="C223" s="414" t="str">
        <f>Master!C226</f>
        <v/>
      </c>
      <c r="D223" s="88" t="str">
        <f>Master!D226</f>
        <v/>
      </c>
      <c r="E223" s="406" t="str">
        <f>Master!E226</f>
        <v/>
      </c>
      <c r="F223" s="406">
        <f>Master!F226</f>
        <v>0</v>
      </c>
      <c r="G223" s="88" t="str">
        <f>Master!G226</f>
        <v/>
      </c>
      <c r="H223" s="88" t="str">
        <f>Master!H226</f>
        <v/>
      </c>
      <c r="I223" s="88" t="str">
        <f>Master!I226</f>
        <v/>
      </c>
      <c r="J223" s="88" t="str">
        <f>Master!J226</f>
        <v>DANCE ATELIER (INSTRUCTOR) PTE LTD</v>
      </c>
      <c r="K223" s="88" t="str">
        <f>Master!K226</f>
        <v/>
      </c>
      <c r="L223" s="88" t="str">
        <f>Master!L226</f>
        <v/>
      </c>
      <c r="M223" s="88" t="str">
        <f>Master!M226</f>
        <v/>
      </c>
      <c r="N223" s="88" t="str">
        <f>Master!N226</f>
        <v/>
      </c>
      <c r="O223" s="88" t="str">
        <f>Master!O226</f>
        <v/>
      </c>
      <c r="P223" s="88" t="str">
        <f>Master!P226</f>
        <v/>
      </c>
      <c r="Q223" s="88" t="str">
        <f>Master!Q226</f>
        <v/>
      </c>
      <c r="R223" s="406" t="str">
        <f>Master!R226</f>
        <v/>
      </c>
      <c r="S223" s="406">
        <f>Master!S226</f>
        <v>0</v>
      </c>
      <c r="T223" s="406" t="str">
        <f>Master!T226</f>
        <v/>
      </c>
      <c r="U223" s="406" t="str">
        <f>Master!U226</f>
        <v/>
      </c>
      <c r="V223" s="406" t="str">
        <f>Master!V226</f>
        <v/>
      </c>
      <c r="W223" s="406" t="str">
        <f>Master!W226</f>
        <v/>
      </c>
      <c r="X223" s="406" t="str">
        <f>Master!X226</f>
        <v/>
      </c>
      <c r="Y223" s="406" t="str">
        <f>Master!Y226</f>
        <v/>
      </c>
      <c r="Z223" s="406" t="str">
        <f>Master!Z226</f>
        <v/>
      </c>
      <c r="AA223" s="406" t="str">
        <f>Master!AA226</f>
        <v/>
      </c>
      <c r="AB223" s="406" t="str">
        <f>Master!AB226</f>
        <v/>
      </c>
      <c r="AC223" s="406" t="str">
        <f>Master!AC226</f>
        <v/>
      </c>
      <c r="AD223" s="406" t="str">
        <f>Master!AD226</f>
        <v/>
      </c>
      <c r="AE223" s="406" t="str">
        <f>Master!AE226</f>
        <v/>
      </c>
      <c r="AF223" s="406" t="str">
        <f>Master!AF226</f>
        <v/>
      </c>
      <c r="AG223" s="406" t="str">
        <f>Master!AG226</f>
        <v/>
      </c>
      <c r="AH223" s="88" t="str">
        <f>Master!AH226</f>
        <v/>
      </c>
      <c r="AI223" s="414" t="str">
        <f>Master!AI226</f>
        <v/>
      </c>
      <c r="AJ223" s="406" t="str">
        <f>Master!AJ226</f>
        <v/>
      </c>
      <c r="AK223" s="406">
        <f>Master!AK226</f>
        <v>0</v>
      </c>
      <c r="AL223" s="88" t="str">
        <f>Master!AL226</f>
        <v/>
      </c>
      <c r="AM223" s="416"/>
      <c r="AN223" s="416"/>
      <c r="AO223" s="416"/>
      <c r="AP223" s="416"/>
      <c r="AQ223" s="416"/>
      <c r="AR223" s="416">
        <f t="shared" si="4"/>
        <v>0</v>
      </c>
      <c r="AS223" s="417" t="str">
        <f t="shared" si="5"/>
        <v>#DIV/0!</v>
      </c>
      <c r="AT223" s="416">
        <f t="shared" si="6"/>
        <v>0</v>
      </c>
      <c r="AU223" s="417"/>
    </row>
    <row r="224" hidden="1">
      <c r="A224" s="88" t="str">
        <f>Master!A227</f>
        <v>VDAI18019</v>
      </c>
      <c r="B224" s="88" t="str">
        <f>Master!B227</f>
        <v/>
      </c>
      <c r="C224" s="414" t="str">
        <f>Master!C227</f>
        <v/>
      </c>
      <c r="D224" s="88" t="str">
        <f>Master!D227</f>
        <v/>
      </c>
      <c r="E224" s="406" t="str">
        <f>Master!E227</f>
        <v/>
      </c>
      <c r="F224" s="406">
        <f>Master!F227</f>
        <v>0</v>
      </c>
      <c r="G224" s="88" t="str">
        <f>Master!G227</f>
        <v/>
      </c>
      <c r="H224" s="88" t="str">
        <f>Master!H227</f>
        <v/>
      </c>
      <c r="I224" s="88" t="str">
        <f>Master!I227</f>
        <v/>
      </c>
      <c r="J224" s="88" t="str">
        <f>Master!J227</f>
        <v>DANCE ATELIER (INSTRUCTOR) PTE LTD</v>
      </c>
      <c r="K224" s="88" t="str">
        <f>Master!K227</f>
        <v/>
      </c>
      <c r="L224" s="88" t="str">
        <f>Master!L227</f>
        <v/>
      </c>
      <c r="M224" s="88" t="str">
        <f>Master!M227</f>
        <v/>
      </c>
      <c r="N224" s="88" t="str">
        <f>Master!N227</f>
        <v/>
      </c>
      <c r="O224" s="88" t="str">
        <f>Master!O227</f>
        <v/>
      </c>
      <c r="P224" s="88" t="str">
        <f>Master!P227</f>
        <v/>
      </c>
      <c r="Q224" s="88" t="str">
        <f>Master!Q227</f>
        <v/>
      </c>
      <c r="R224" s="406" t="str">
        <f>Master!R227</f>
        <v/>
      </c>
      <c r="S224" s="406">
        <f>Master!S227</f>
        <v>0</v>
      </c>
      <c r="T224" s="406" t="str">
        <f>Master!T227</f>
        <v/>
      </c>
      <c r="U224" s="406" t="str">
        <f>Master!U227</f>
        <v/>
      </c>
      <c r="V224" s="406" t="str">
        <f>Master!V227</f>
        <v/>
      </c>
      <c r="W224" s="406" t="str">
        <f>Master!W227</f>
        <v/>
      </c>
      <c r="X224" s="406" t="str">
        <f>Master!X227</f>
        <v/>
      </c>
      <c r="Y224" s="406" t="str">
        <f>Master!Y227</f>
        <v/>
      </c>
      <c r="Z224" s="406" t="str">
        <f>Master!Z227</f>
        <v/>
      </c>
      <c r="AA224" s="406" t="str">
        <f>Master!AA227</f>
        <v/>
      </c>
      <c r="AB224" s="406" t="str">
        <f>Master!AB227</f>
        <v/>
      </c>
      <c r="AC224" s="406" t="str">
        <f>Master!AC227</f>
        <v/>
      </c>
      <c r="AD224" s="406" t="str">
        <f>Master!AD227</f>
        <v/>
      </c>
      <c r="AE224" s="406" t="str">
        <f>Master!AE227</f>
        <v/>
      </c>
      <c r="AF224" s="406" t="str">
        <f>Master!AF227</f>
        <v/>
      </c>
      <c r="AG224" s="406" t="str">
        <f>Master!AG227</f>
        <v/>
      </c>
      <c r="AH224" s="88" t="str">
        <f>Master!AH227</f>
        <v/>
      </c>
      <c r="AI224" s="88" t="str">
        <f>Master!AI227</f>
        <v/>
      </c>
      <c r="AJ224" s="406" t="str">
        <f>Master!AJ227</f>
        <v/>
      </c>
      <c r="AK224" s="406">
        <f>Master!AK227</f>
        <v>0</v>
      </c>
      <c r="AL224" s="88" t="str">
        <f>Master!AL227</f>
        <v/>
      </c>
      <c r="AM224" s="416"/>
      <c r="AN224" s="416"/>
      <c r="AO224" s="416"/>
      <c r="AP224" s="416"/>
      <c r="AQ224" s="416"/>
      <c r="AR224" s="416">
        <f t="shared" si="4"/>
        <v>0</v>
      </c>
      <c r="AS224" s="417" t="str">
        <f t="shared" si="5"/>
        <v>#DIV/0!</v>
      </c>
      <c r="AT224" s="416">
        <f t="shared" si="6"/>
        <v>0</v>
      </c>
      <c r="AU224" s="417"/>
    </row>
    <row r="225" hidden="1">
      <c r="A225" s="88" t="str">
        <f>Master!A228</f>
        <v>VDAI18020</v>
      </c>
      <c r="B225" s="414" t="str">
        <f>Master!B228</f>
        <v/>
      </c>
      <c r="C225" s="414" t="str">
        <f>Master!C228</f>
        <v/>
      </c>
      <c r="D225" s="88" t="str">
        <f>Master!D228</f>
        <v/>
      </c>
      <c r="E225" s="406" t="str">
        <f>Master!E228</f>
        <v/>
      </c>
      <c r="F225" s="406">
        <f>Master!F228</f>
        <v>0</v>
      </c>
      <c r="G225" s="88" t="str">
        <f>Master!G228</f>
        <v/>
      </c>
      <c r="H225" s="88" t="str">
        <f>Master!H228</f>
        <v/>
      </c>
      <c r="I225" s="88" t="str">
        <f>Master!I228</f>
        <v/>
      </c>
      <c r="J225" s="88" t="str">
        <f>Master!J228</f>
        <v>DANCE ATELIER (INSTRUCTOR) PTE LTD</v>
      </c>
      <c r="K225" s="88" t="str">
        <f>Master!K228</f>
        <v/>
      </c>
      <c r="L225" s="88" t="str">
        <f>Master!L228</f>
        <v/>
      </c>
      <c r="M225" s="88" t="str">
        <f>Master!M228</f>
        <v/>
      </c>
      <c r="N225" s="88" t="str">
        <f>Master!N228</f>
        <v/>
      </c>
      <c r="O225" s="88" t="str">
        <f>Master!O228</f>
        <v/>
      </c>
      <c r="P225" s="88" t="str">
        <f>Master!P228</f>
        <v/>
      </c>
      <c r="Q225" s="88" t="str">
        <f>Master!Q228</f>
        <v/>
      </c>
      <c r="R225" s="406" t="str">
        <f>Master!R228</f>
        <v/>
      </c>
      <c r="S225" s="406">
        <f>Master!S228</f>
        <v>0</v>
      </c>
      <c r="T225" s="406" t="str">
        <f>Master!T228</f>
        <v/>
      </c>
      <c r="U225" s="406" t="str">
        <f>Master!U228</f>
        <v/>
      </c>
      <c r="V225" s="406" t="str">
        <f>Master!V228</f>
        <v/>
      </c>
      <c r="W225" s="406" t="str">
        <f>Master!W228</f>
        <v/>
      </c>
      <c r="X225" s="406" t="str">
        <f>Master!X228</f>
        <v/>
      </c>
      <c r="Y225" s="406" t="str">
        <f>Master!Y228</f>
        <v/>
      </c>
      <c r="Z225" s="406" t="str">
        <f>Master!Z228</f>
        <v/>
      </c>
      <c r="AA225" s="406" t="str">
        <f>Master!AA228</f>
        <v/>
      </c>
      <c r="AB225" s="406" t="str">
        <f>Master!AB228</f>
        <v/>
      </c>
      <c r="AC225" s="406" t="str">
        <f>Master!AC228</f>
        <v/>
      </c>
      <c r="AD225" s="406" t="str">
        <f>Master!AD228</f>
        <v/>
      </c>
      <c r="AE225" s="406" t="str">
        <f>Master!AE228</f>
        <v/>
      </c>
      <c r="AF225" s="406" t="str">
        <f>Master!AF228</f>
        <v/>
      </c>
      <c r="AG225" s="406" t="str">
        <f>Master!AG228</f>
        <v/>
      </c>
      <c r="AH225" s="88" t="str">
        <f>Master!AH228</f>
        <v/>
      </c>
      <c r="AI225" s="414" t="str">
        <f>Master!AI228</f>
        <v/>
      </c>
      <c r="AJ225" s="406" t="str">
        <f>Master!AJ228</f>
        <v/>
      </c>
      <c r="AK225" s="406">
        <f>Master!AK228</f>
        <v>0</v>
      </c>
      <c r="AL225" s="88" t="str">
        <f>Master!AL228</f>
        <v/>
      </c>
      <c r="AM225" s="416"/>
      <c r="AN225" s="416"/>
      <c r="AO225" s="416"/>
      <c r="AP225" s="416"/>
      <c r="AQ225" s="416"/>
      <c r="AR225" s="416">
        <f t="shared" si="4"/>
        <v>0</v>
      </c>
      <c r="AS225" s="417" t="str">
        <f t="shared" si="5"/>
        <v>#DIV/0!</v>
      </c>
      <c r="AT225" s="416">
        <f t="shared" si="6"/>
        <v>0</v>
      </c>
      <c r="AU225" s="417"/>
    </row>
    <row r="226" hidden="1">
      <c r="A226" s="88" t="str">
        <f>Master!A229</f>
        <v>VDAI18021</v>
      </c>
      <c r="B226" s="88" t="str">
        <f>Master!B229</f>
        <v/>
      </c>
      <c r="C226" s="414" t="str">
        <f>Master!C229</f>
        <v/>
      </c>
      <c r="D226" s="88" t="str">
        <f>Master!D229</f>
        <v/>
      </c>
      <c r="E226" s="406" t="str">
        <f>Master!E229</f>
        <v/>
      </c>
      <c r="F226" s="406">
        <f>Master!F229</f>
        <v>0</v>
      </c>
      <c r="G226" s="88" t="str">
        <f>Master!G229</f>
        <v/>
      </c>
      <c r="H226" s="88" t="str">
        <f>Master!H229</f>
        <v/>
      </c>
      <c r="I226" s="88" t="str">
        <f>Master!I229</f>
        <v/>
      </c>
      <c r="J226" s="88" t="str">
        <f>Master!J229</f>
        <v>DANCE ATELIER (INSTRUCTOR) PTE LTD</v>
      </c>
      <c r="K226" s="88" t="str">
        <f>Master!K229</f>
        <v/>
      </c>
      <c r="L226" s="88" t="str">
        <f>Master!L229</f>
        <v/>
      </c>
      <c r="M226" s="88" t="str">
        <f>Master!M229</f>
        <v/>
      </c>
      <c r="N226" s="88" t="str">
        <f>Master!N229</f>
        <v/>
      </c>
      <c r="O226" s="88" t="str">
        <f>Master!O229</f>
        <v/>
      </c>
      <c r="P226" s="88" t="str">
        <f>Master!P229</f>
        <v/>
      </c>
      <c r="Q226" s="88" t="str">
        <f>Master!Q229</f>
        <v/>
      </c>
      <c r="R226" s="406" t="str">
        <f>Master!R229</f>
        <v/>
      </c>
      <c r="S226" s="406">
        <f>Master!S229</f>
        <v>0</v>
      </c>
      <c r="T226" s="406" t="str">
        <f>Master!T229</f>
        <v/>
      </c>
      <c r="U226" s="406" t="str">
        <f>Master!U229</f>
        <v/>
      </c>
      <c r="V226" s="406" t="str">
        <f>Master!V229</f>
        <v/>
      </c>
      <c r="W226" s="406" t="str">
        <f>Master!W229</f>
        <v/>
      </c>
      <c r="X226" s="406" t="str">
        <f>Master!X229</f>
        <v/>
      </c>
      <c r="Y226" s="406" t="str">
        <f>Master!Y229</f>
        <v/>
      </c>
      <c r="Z226" s="406" t="str">
        <f>Master!Z229</f>
        <v/>
      </c>
      <c r="AA226" s="406" t="str">
        <f>Master!AA229</f>
        <v/>
      </c>
      <c r="AB226" s="406" t="str">
        <f>Master!AB229</f>
        <v/>
      </c>
      <c r="AC226" s="406" t="str">
        <f>Master!AC229</f>
        <v/>
      </c>
      <c r="AD226" s="406" t="str">
        <f>Master!AD229</f>
        <v/>
      </c>
      <c r="AE226" s="406" t="str">
        <f>Master!AE229</f>
        <v/>
      </c>
      <c r="AF226" s="406" t="str">
        <f>Master!AF229</f>
        <v/>
      </c>
      <c r="AG226" s="406" t="str">
        <f>Master!AG229</f>
        <v/>
      </c>
      <c r="AH226" s="88" t="str">
        <f>Master!AH229</f>
        <v/>
      </c>
      <c r="AI226" s="88" t="str">
        <f>Master!AI229</f>
        <v/>
      </c>
      <c r="AJ226" s="406" t="str">
        <f>Master!AJ229</f>
        <v/>
      </c>
      <c r="AK226" s="406">
        <f>Master!AK229</f>
        <v>0</v>
      </c>
      <c r="AL226" s="88" t="str">
        <f>Master!AL229</f>
        <v/>
      </c>
      <c r="AM226" s="416"/>
      <c r="AN226" s="416"/>
      <c r="AO226" s="416"/>
      <c r="AP226" s="416"/>
      <c r="AQ226" s="416"/>
      <c r="AR226" s="416">
        <f t="shared" si="4"/>
        <v>0</v>
      </c>
      <c r="AS226" s="417" t="str">
        <f t="shared" si="5"/>
        <v>#DIV/0!</v>
      </c>
      <c r="AT226" s="416">
        <f t="shared" si="6"/>
        <v>0</v>
      </c>
      <c r="AU226" s="417"/>
    </row>
    <row r="227" hidden="1">
      <c r="A227" s="88" t="str">
        <f>Master!A230</f>
        <v>VDAI18022</v>
      </c>
      <c r="B227" s="414" t="str">
        <f>Master!B230</f>
        <v/>
      </c>
      <c r="C227" s="414" t="str">
        <f>Master!C230</f>
        <v/>
      </c>
      <c r="D227" s="88" t="str">
        <f>Master!D230</f>
        <v/>
      </c>
      <c r="E227" s="406" t="str">
        <f>Master!E230</f>
        <v/>
      </c>
      <c r="F227" s="406">
        <f>Master!F230</f>
        <v>0</v>
      </c>
      <c r="G227" s="88" t="str">
        <f>Master!G230</f>
        <v/>
      </c>
      <c r="H227" s="88" t="str">
        <f>Master!H230</f>
        <v/>
      </c>
      <c r="I227" s="88" t="str">
        <f>Master!I230</f>
        <v/>
      </c>
      <c r="J227" s="88" t="str">
        <f>Master!J230</f>
        <v>DANCE ATELIER (INSTRUCTOR) PTE LTD</v>
      </c>
      <c r="K227" s="88" t="str">
        <f>Master!K230</f>
        <v/>
      </c>
      <c r="L227" s="88" t="str">
        <f>Master!L230</f>
        <v/>
      </c>
      <c r="M227" s="88" t="str">
        <f>Master!M230</f>
        <v/>
      </c>
      <c r="N227" s="88" t="str">
        <f>Master!N230</f>
        <v/>
      </c>
      <c r="O227" s="88" t="str">
        <f>Master!O230</f>
        <v/>
      </c>
      <c r="P227" s="88" t="str">
        <f>Master!P230</f>
        <v/>
      </c>
      <c r="Q227" s="88" t="str">
        <f>Master!Q230</f>
        <v/>
      </c>
      <c r="R227" s="406" t="str">
        <f>Master!R230</f>
        <v/>
      </c>
      <c r="S227" s="406">
        <f>Master!S230</f>
        <v>0</v>
      </c>
      <c r="T227" s="406" t="str">
        <f>Master!T230</f>
        <v/>
      </c>
      <c r="U227" s="406" t="str">
        <f>Master!U230</f>
        <v/>
      </c>
      <c r="V227" s="406" t="str">
        <f>Master!V230</f>
        <v/>
      </c>
      <c r="W227" s="406" t="str">
        <f>Master!W230</f>
        <v/>
      </c>
      <c r="X227" s="406" t="str">
        <f>Master!X230</f>
        <v/>
      </c>
      <c r="Y227" s="406" t="str">
        <f>Master!Y230</f>
        <v/>
      </c>
      <c r="Z227" s="406" t="str">
        <f>Master!Z230</f>
        <v/>
      </c>
      <c r="AA227" s="406" t="str">
        <f>Master!AA230</f>
        <v/>
      </c>
      <c r="AB227" s="406" t="str">
        <f>Master!AB230</f>
        <v/>
      </c>
      <c r="AC227" s="406" t="str">
        <f>Master!AC230</f>
        <v/>
      </c>
      <c r="AD227" s="406" t="str">
        <f>Master!AD230</f>
        <v/>
      </c>
      <c r="AE227" s="406" t="str">
        <f>Master!AE230</f>
        <v/>
      </c>
      <c r="AF227" s="406" t="str">
        <f>Master!AF230</f>
        <v/>
      </c>
      <c r="AG227" s="406" t="str">
        <f>Master!AG230</f>
        <v/>
      </c>
      <c r="AH227" s="88" t="str">
        <f>Master!AH230</f>
        <v/>
      </c>
      <c r="AI227" s="414" t="str">
        <f>Master!AI230</f>
        <v/>
      </c>
      <c r="AJ227" s="406" t="str">
        <f>Master!AJ230</f>
        <v/>
      </c>
      <c r="AK227" s="406">
        <f>Master!AK230</f>
        <v>0</v>
      </c>
      <c r="AL227" s="88" t="str">
        <f>Master!AL230</f>
        <v/>
      </c>
      <c r="AM227" s="416"/>
      <c r="AN227" s="416"/>
      <c r="AO227" s="416"/>
      <c r="AP227" s="416"/>
      <c r="AQ227" s="416"/>
      <c r="AR227" s="416">
        <f t="shared" si="4"/>
        <v>0</v>
      </c>
      <c r="AS227" s="417" t="str">
        <f t="shared" si="5"/>
        <v>#DIV/0!</v>
      </c>
      <c r="AT227" s="416">
        <f t="shared" si="6"/>
        <v>0</v>
      </c>
      <c r="AU227" s="417"/>
    </row>
    <row r="228" hidden="1">
      <c r="A228" s="88" t="str">
        <f>Master!A231</f>
        <v>VDAI18023</v>
      </c>
      <c r="B228" s="88" t="str">
        <f>Master!B231</f>
        <v/>
      </c>
      <c r="C228" s="414" t="str">
        <f>Master!C231</f>
        <v/>
      </c>
      <c r="D228" s="88" t="str">
        <f>Master!D231</f>
        <v/>
      </c>
      <c r="E228" s="406" t="str">
        <f>Master!E231</f>
        <v/>
      </c>
      <c r="F228" s="406">
        <f>Master!F231</f>
        <v>0</v>
      </c>
      <c r="G228" s="88" t="str">
        <f>Master!G231</f>
        <v/>
      </c>
      <c r="H228" s="88" t="str">
        <f>Master!H231</f>
        <v/>
      </c>
      <c r="I228" s="88" t="str">
        <f>Master!I231</f>
        <v/>
      </c>
      <c r="J228" s="88" t="str">
        <f>Master!J231</f>
        <v>DANCE ATELIER (INSTRUCTOR) PTE LTD</v>
      </c>
      <c r="K228" s="88" t="str">
        <f>Master!K231</f>
        <v/>
      </c>
      <c r="L228" s="88" t="str">
        <f>Master!L231</f>
        <v/>
      </c>
      <c r="M228" s="88" t="str">
        <f>Master!M231</f>
        <v/>
      </c>
      <c r="N228" s="88" t="str">
        <f>Master!N231</f>
        <v/>
      </c>
      <c r="O228" s="88" t="str">
        <f>Master!O231</f>
        <v/>
      </c>
      <c r="P228" s="88" t="str">
        <f>Master!P231</f>
        <v/>
      </c>
      <c r="Q228" s="88" t="str">
        <f>Master!Q231</f>
        <v/>
      </c>
      <c r="R228" s="406" t="str">
        <f>Master!R231</f>
        <v/>
      </c>
      <c r="S228" s="406">
        <f>Master!S231</f>
        <v>0</v>
      </c>
      <c r="T228" s="406" t="str">
        <f>Master!T231</f>
        <v/>
      </c>
      <c r="U228" s="406" t="str">
        <f>Master!U231</f>
        <v/>
      </c>
      <c r="V228" s="406" t="str">
        <f>Master!V231</f>
        <v/>
      </c>
      <c r="W228" s="406" t="str">
        <f>Master!W231</f>
        <v/>
      </c>
      <c r="X228" s="406" t="str">
        <f>Master!X231</f>
        <v/>
      </c>
      <c r="Y228" s="406" t="str">
        <f>Master!Y231</f>
        <v/>
      </c>
      <c r="Z228" s="406" t="str">
        <f>Master!Z231</f>
        <v/>
      </c>
      <c r="AA228" s="406" t="str">
        <f>Master!AA231</f>
        <v/>
      </c>
      <c r="AB228" s="406" t="str">
        <f>Master!AB231</f>
        <v/>
      </c>
      <c r="AC228" s="406" t="str">
        <f>Master!AC231</f>
        <v/>
      </c>
      <c r="AD228" s="406" t="str">
        <f>Master!AD231</f>
        <v/>
      </c>
      <c r="AE228" s="406" t="str">
        <f>Master!AE231</f>
        <v/>
      </c>
      <c r="AF228" s="406" t="str">
        <f>Master!AF231</f>
        <v/>
      </c>
      <c r="AG228" s="406" t="str">
        <f>Master!AG231</f>
        <v/>
      </c>
      <c r="AH228" s="88" t="str">
        <f>Master!AH231</f>
        <v/>
      </c>
      <c r="AI228" s="88" t="str">
        <f>Master!AI231</f>
        <v/>
      </c>
      <c r="AJ228" s="406" t="str">
        <f>Master!AJ231</f>
        <v/>
      </c>
      <c r="AK228" s="406">
        <f>Master!AK231</f>
        <v>0</v>
      </c>
      <c r="AL228" s="88" t="str">
        <f>Master!AL231</f>
        <v/>
      </c>
      <c r="AM228" s="416"/>
      <c r="AN228" s="416"/>
      <c r="AO228" s="416"/>
      <c r="AP228" s="416"/>
      <c r="AQ228" s="416"/>
      <c r="AR228" s="416">
        <f t="shared" si="4"/>
        <v>0</v>
      </c>
      <c r="AS228" s="417" t="str">
        <f t="shared" si="5"/>
        <v>#DIV/0!</v>
      </c>
      <c r="AT228" s="416">
        <f t="shared" si="6"/>
        <v>0</v>
      </c>
      <c r="AU228" s="417"/>
    </row>
    <row r="229" hidden="1">
      <c r="A229" s="88" t="str">
        <f>Master!A232</f>
        <v>VDAI18024</v>
      </c>
      <c r="B229" s="414" t="str">
        <f>Master!B232</f>
        <v/>
      </c>
      <c r="C229" s="414" t="str">
        <f>Master!C232</f>
        <v/>
      </c>
      <c r="D229" s="88" t="str">
        <f>Master!D232</f>
        <v/>
      </c>
      <c r="E229" s="406" t="str">
        <f>Master!E232</f>
        <v/>
      </c>
      <c r="F229" s="406">
        <f>Master!F232</f>
        <v>0</v>
      </c>
      <c r="G229" s="88" t="str">
        <f>Master!G232</f>
        <v/>
      </c>
      <c r="H229" s="88" t="str">
        <f>Master!H232</f>
        <v/>
      </c>
      <c r="I229" s="88" t="str">
        <f>Master!I232</f>
        <v/>
      </c>
      <c r="J229" s="88" t="str">
        <f>Master!J232</f>
        <v>DANCE ATELIER (INSTRUCTOR) PTE LTD</v>
      </c>
      <c r="K229" s="88" t="str">
        <f>Master!K232</f>
        <v/>
      </c>
      <c r="L229" s="88" t="str">
        <f>Master!L232</f>
        <v/>
      </c>
      <c r="M229" s="88" t="str">
        <f>Master!M232</f>
        <v/>
      </c>
      <c r="N229" s="88" t="str">
        <f>Master!N232</f>
        <v/>
      </c>
      <c r="O229" s="88" t="str">
        <f>Master!O232</f>
        <v/>
      </c>
      <c r="P229" s="88" t="str">
        <f>Master!P232</f>
        <v/>
      </c>
      <c r="Q229" s="88" t="str">
        <f>Master!Q232</f>
        <v/>
      </c>
      <c r="R229" s="406" t="str">
        <f>Master!R232</f>
        <v/>
      </c>
      <c r="S229" s="406">
        <f>Master!S232</f>
        <v>0</v>
      </c>
      <c r="T229" s="406" t="str">
        <f>Master!T232</f>
        <v/>
      </c>
      <c r="U229" s="406" t="str">
        <f>Master!U232</f>
        <v/>
      </c>
      <c r="V229" s="406" t="str">
        <f>Master!V232</f>
        <v/>
      </c>
      <c r="W229" s="406" t="str">
        <f>Master!W232</f>
        <v/>
      </c>
      <c r="X229" s="406" t="str">
        <f>Master!X232</f>
        <v/>
      </c>
      <c r="Y229" s="406" t="str">
        <f>Master!Y232</f>
        <v/>
      </c>
      <c r="Z229" s="406" t="str">
        <f>Master!Z232</f>
        <v/>
      </c>
      <c r="AA229" s="406" t="str">
        <f>Master!AA232</f>
        <v/>
      </c>
      <c r="AB229" s="406" t="str">
        <f>Master!AB232</f>
        <v/>
      </c>
      <c r="AC229" s="406" t="str">
        <f>Master!AC232</f>
        <v/>
      </c>
      <c r="AD229" s="406" t="str">
        <f>Master!AD232</f>
        <v/>
      </c>
      <c r="AE229" s="406" t="str">
        <f>Master!AE232</f>
        <v/>
      </c>
      <c r="AF229" s="406" t="str">
        <f>Master!AF232</f>
        <v/>
      </c>
      <c r="AG229" s="406" t="str">
        <f>Master!AG232</f>
        <v/>
      </c>
      <c r="AH229" s="88" t="str">
        <f>Master!AH232</f>
        <v/>
      </c>
      <c r="AI229" s="414" t="str">
        <f>Master!AI232</f>
        <v/>
      </c>
      <c r="AJ229" s="406" t="str">
        <f>Master!AJ232</f>
        <v/>
      </c>
      <c r="AK229" s="406">
        <f>Master!AK232</f>
        <v>0</v>
      </c>
      <c r="AL229" s="88" t="str">
        <f>Master!AL232</f>
        <v/>
      </c>
      <c r="AM229" s="416"/>
      <c r="AN229" s="416"/>
      <c r="AO229" s="416"/>
      <c r="AP229" s="416"/>
      <c r="AQ229" s="416"/>
      <c r="AR229" s="416">
        <f t="shared" si="4"/>
        <v>0</v>
      </c>
      <c r="AS229" s="417" t="str">
        <f t="shared" si="5"/>
        <v>#DIV/0!</v>
      </c>
      <c r="AT229" s="416">
        <f t="shared" si="6"/>
        <v>0</v>
      </c>
      <c r="AU229" s="417"/>
    </row>
    <row r="230" hidden="1">
      <c r="A230" s="88" t="str">
        <f>Master!A233</f>
        <v>VDAI18025</v>
      </c>
      <c r="B230" s="88" t="str">
        <f>Master!B233</f>
        <v/>
      </c>
      <c r="C230" s="414" t="str">
        <f>Master!C233</f>
        <v/>
      </c>
      <c r="D230" s="88" t="str">
        <f>Master!D233</f>
        <v/>
      </c>
      <c r="E230" s="406" t="str">
        <f>Master!E233</f>
        <v/>
      </c>
      <c r="F230" s="406">
        <f>Master!F233</f>
        <v>0</v>
      </c>
      <c r="G230" s="88" t="str">
        <f>Master!G233</f>
        <v/>
      </c>
      <c r="H230" s="88" t="str">
        <f>Master!H233</f>
        <v/>
      </c>
      <c r="I230" s="88" t="str">
        <f>Master!I233</f>
        <v/>
      </c>
      <c r="J230" s="88" t="str">
        <f>Master!J233</f>
        <v>DANCE ATELIER (INSTRUCTOR) PTE LTD</v>
      </c>
      <c r="K230" s="88" t="str">
        <f>Master!K233</f>
        <v/>
      </c>
      <c r="L230" s="88" t="str">
        <f>Master!L233</f>
        <v/>
      </c>
      <c r="M230" s="88" t="str">
        <f>Master!M233</f>
        <v/>
      </c>
      <c r="N230" s="88" t="str">
        <f>Master!N233</f>
        <v/>
      </c>
      <c r="O230" s="88" t="str">
        <f>Master!O233</f>
        <v/>
      </c>
      <c r="P230" s="88" t="str">
        <f>Master!P233</f>
        <v/>
      </c>
      <c r="Q230" s="88" t="str">
        <f>Master!Q233</f>
        <v/>
      </c>
      <c r="R230" s="406" t="str">
        <f>Master!R233</f>
        <v/>
      </c>
      <c r="S230" s="406">
        <f>Master!S233</f>
        <v>0</v>
      </c>
      <c r="T230" s="406" t="str">
        <f>Master!T233</f>
        <v/>
      </c>
      <c r="U230" s="406" t="str">
        <f>Master!U233</f>
        <v/>
      </c>
      <c r="V230" s="406" t="str">
        <f>Master!V233</f>
        <v/>
      </c>
      <c r="W230" s="406" t="str">
        <f>Master!W233</f>
        <v/>
      </c>
      <c r="X230" s="406" t="str">
        <f>Master!X233</f>
        <v/>
      </c>
      <c r="Y230" s="406" t="str">
        <f>Master!Y233</f>
        <v/>
      </c>
      <c r="Z230" s="406" t="str">
        <f>Master!Z233</f>
        <v/>
      </c>
      <c r="AA230" s="406" t="str">
        <f>Master!AA233</f>
        <v/>
      </c>
      <c r="AB230" s="406" t="str">
        <f>Master!AB233</f>
        <v/>
      </c>
      <c r="AC230" s="406" t="str">
        <f>Master!AC233</f>
        <v/>
      </c>
      <c r="AD230" s="406" t="str">
        <f>Master!AD233</f>
        <v/>
      </c>
      <c r="AE230" s="406" t="str">
        <f>Master!AE233</f>
        <v/>
      </c>
      <c r="AF230" s="406" t="str">
        <f>Master!AF233</f>
        <v/>
      </c>
      <c r="AG230" s="406" t="str">
        <f>Master!AG233</f>
        <v/>
      </c>
      <c r="AH230" s="88" t="str">
        <f>Master!AH233</f>
        <v/>
      </c>
      <c r="AI230" s="88" t="str">
        <f>Master!AI233</f>
        <v/>
      </c>
      <c r="AJ230" s="406" t="str">
        <f>Master!AJ233</f>
        <v/>
      </c>
      <c r="AK230" s="406">
        <f>Master!AK233</f>
        <v>0</v>
      </c>
      <c r="AL230" s="88" t="str">
        <f>Master!AL233</f>
        <v/>
      </c>
      <c r="AM230" s="416"/>
      <c r="AN230" s="416"/>
      <c r="AO230" s="416"/>
      <c r="AP230" s="416"/>
      <c r="AQ230" s="416"/>
      <c r="AR230" s="416">
        <f t="shared" si="4"/>
        <v>0</v>
      </c>
      <c r="AS230" s="417" t="str">
        <f t="shared" si="5"/>
        <v>#DIV/0!</v>
      </c>
      <c r="AT230" s="416">
        <f t="shared" si="6"/>
        <v>0</v>
      </c>
      <c r="AU230" s="417"/>
    </row>
    <row r="231" hidden="1">
      <c r="A231" s="88" t="str">
        <f>Master!A234</f>
        <v>VDAI18026</v>
      </c>
      <c r="B231" s="414" t="str">
        <f>Master!B234</f>
        <v/>
      </c>
      <c r="C231" s="414" t="str">
        <f>Master!C234</f>
        <v/>
      </c>
      <c r="D231" s="88" t="str">
        <f>Master!D234</f>
        <v/>
      </c>
      <c r="E231" s="406" t="str">
        <f>Master!E234</f>
        <v/>
      </c>
      <c r="F231" s="406">
        <f>Master!F234</f>
        <v>0</v>
      </c>
      <c r="G231" s="88" t="str">
        <f>Master!G234</f>
        <v/>
      </c>
      <c r="H231" s="88" t="str">
        <f>Master!H234</f>
        <v/>
      </c>
      <c r="I231" s="88" t="str">
        <f>Master!I234</f>
        <v/>
      </c>
      <c r="J231" s="88" t="str">
        <f>Master!J234</f>
        <v>DANCE ATELIER (INSTRUCTOR) PTE LTD</v>
      </c>
      <c r="K231" s="88" t="str">
        <f>Master!K234</f>
        <v/>
      </c>
      <c r="L231" s="88" t="str">
        <f>Master!L234</f>
        <v/>
      </c>
      <c r="M231" s="88" t="str">
        <f>Master!M234</f>
        <v/>
      </c>
      <c r="N231" s="88" t="str">
        <f>Master!N234</f>
        <v/>
      </c>
      <c r="O231" s="88" t="str">
        <f>Master!O234</f>
        <v/>
      </c>
      <c r="P231" s="88" t="str">
        <f>Master!P234</f>
        <v/>
      </c>
      <c r="Q231" s="88" t="str">
        <f>Master!Q234</f>
        <v/>
      </c>
      <c r="R231" s="406" t="str">
        <f>Master!R234</f>
        <v/>
      </c>
      <c r="S231" s="406">
        <f>Master!S234</f>
        <v>0</v>
      </c>
      <c r="T231" s="406" t="str">
        <f>Master!T234</f>
        <v/>
      </c>
      <c r="U231" s="406" t="str">
        <f>Master!U234</f>
        <v/>
      </c>
      <c r="V231" s="406" t="str">
        <f>Master!V234</f>
        <v/>
      </c>
      <c r="W231" s="406" t="str">
        <f>Master!W234</f>
        <v/>
      </c>
      <c r="X231" s="406" t="str">
        <f>Master!X234</f>
        <v/>
      </c>
      <c r="Y231" s="406" t="str">
        <f>Master!Y234</f>
        <v/>
      </c>
      <c r="Z231" s="406" t="str">
        <f>Master!Z234</f>
        <v/>
      </c>
      <c r="AA231" s="406" t="str">
        <f>Master!AA234</f>
        <v/>
      </c>
      <c r="AB231" s="406" t="str">
        <f>Master!AB234</f>
        <v/>
      </c>
      <c r="AC231" s="406" t="str">
        <f>Master!AC234</f>
        <v/>
      </c>
      <c r="AD231" s="406" t="str">
        <f>Master!AD234</f>
        <v/>
      </c>
      <c r="AE231" s="406" t="str">
        <f>Master!AE234</f>
        <v/>
      </c>
      <c r="AF231" s="406" t="str">
        <f>Master!AF234</f>
        <v/>
      </c>
      <c r="AG231" s="406" t="str">
        <f>Master!AG234</f>
        <v/>
      </c>
      <c r="AH231" s="88" t="str">
        <f>Master!AH234</f>
        <v/>
      </c>
      <c r="AI231" s="414" t="str">
        <f>Master!AI234</f>
        <v/>
      </c>
      <c r="AJ231" s="406" t="str">
        <f>Master!AJ234</f>
        <v/>
      </c>
      <c r="AK231" s="406">
        <f>Master!AK234</f>
        <v>0</v>
      </c>
      <c r="AL231" s="88" t="str">
        <f>Master!AL234</f>
        <v/>
      </c>
      <c r="AM231" s="416"/>
      <c r="AN231" s="416"/>
      <c r="AO231" s="416"/>
      <c r="AP231" s="416"/>
      <c r="AQ231" s="416"/>
      <c r="AR231" s="416">
        <f t="shared" si="4"/>
        <v>0</v>
      </c>
      <c r="AS231" s="417" t="str">
        <f t="shared" si="5"/>
        <v>#DIV/0!</v>
      </c>
      <c r="AT231" s="416">
        <f t="shared" si="6"/>
        <v>0</v>
      </c>
      <c r="AU231" s="417"/>
    </row>
    <row r="232" hidden="1">
      <c r="A232" s="88" t="str">
        <f>Master!A235</f>
        <v>VDAI18027</v>
      </c>
      <c r="B232" s="88" t="str">
        <f>Master!B235</f>
        <v/>
      </c>
      <c r="C232" s="414" t="str">
        <f>Master!C235</f>
        <v/>
      </c>
      <c r="D232" s="88" t="str">
        <f>Master!D235</f>
        <v/>
      </c>
      <c r="E232" s="406" t="str">
        <f>Master!E235</f>
        <v/>
      </c>
      <c r="F232" s="406">
        <f>Master!F235</f>
        <v>0</v>
      </c>
      <c r="G232" s="88" t="str">
        <f>Master!G235</f>
        <v/>
      </c>
      <c r="H232" s="88" t="str">
        <f>Master!H235</f>
        <v/>
      </c>
      <c r="I232" s="88" t="str">
        <f>Master!I235</f>
        <v/>
      </c>
      <c r="J232" s="88" t="str">
        <f>Master!J235</f>
        <v>DANCE ATELIER (INSTRUCTOR) PTE LTD</v>
      </c>
      <c r="K232" s="88" t="str">
        <f>Master!K235</f>
        <v/>
      </c>
      <c r="L232" s="88" t="str">
        <f>Master!L235</f>
        <v/>
      </c>
      <c r="M232" s="88" t="str">
        <f>Master!M235</f>
        <v/>
      </c>
      <c r="N232" s="88" t="str">
        <f>Master!N235</f>
        <v/>
      </c>
      <c r="O232" s="88" t="str">
        <f>Master!O235</f>
        <v/>
      </c>
      <c r="P232" s="88" t="str">
        <f>Master!P235</f>
        <v/>
      </c>
      <c r="Q232" s="88" t="str">
        <f>Master!Q235</f>
        <v/>
      </c>
      <c r="R232" s="406" t="str">
        <f>Master!R235</f>
        <v/>
      </c>
      <c r="S232" s="406">
        <f>Master!S235</f>
        <v>0</v>
      </c>
      <c r="T232" s="406" t="str">
        <f>Master!T235</f>
        <v/>
      </c>
      <c r="U232" s="406" t="str">
        <f>Master!U235</f>
        <v/>
      </c>
      <c r="V232" s="406" t="str">
        <f>Master!V235</f>
        <v/>
      </c>
      <c r="W232" s="406" t="str">
        <f>Master!W235</f>
        <v/>
      </c>
      <c r="X232" s="406" t="str">
        <f>Master!X235</f>
        <v/>
      </c>
      <c r="Y232" s="406" t="str">
        <f>Master!Y235</f>
        <v/>
      </c>
      <c r="Z232" s="406" t="str">
        <f>Master!Z235</f>
        <v/>
      </c>
      <c r="AA232" s="406" t="str">
        <f>Master!AA235</f>
        <v/>
      </c>
      <c r="AB232" s="406" t="str">
        <f>Master!AB235</f>
        <v/>
      </c>
      <c r="AC232" s="406" t="str">
        <f>Master!AC235</f>
        <v/>
      </c>
      <c r="AD232" s="406" t="str">
        <f>Master!AD235</f>
        <v/>
      </c>
      <c r="AE232" s="406" t="str">
        <f>Master!AE235</f>
        <v/>
      </c>
      <c r="AF232" s="406" t="str">
        <f>Master!AF235</f>
        <v/>
      </c>
      <c r="AG232" s="406" t="str">
        <f>Master!AG235</f>
        <v/>
      </c>
      <c r="AH232" s="88" t="str">
        <f>Master!AH235</f>
        <v/>
      </c>
      <c r="AI232" s="88" t="str">
        <f>Master!AI235</f>
        <v/>
      </c>
      <c r="AJ232" s="406" t="str">
        <f>Master!AJ235</f>
        <v/>
      </c>
      <c r="AK232" s="406">
        <f>Master!AK235</f>
        <v>0</v>
      </c>
      <c r="AL232" s="88" t="str">
        <f>Master!AL235</f>
        <v/>
      </c>
      <c r="AM232" s="416"/>
      <c r="AN232" s="416"/>
      <c r="AO232" s="416"/>
      <c r="AP232" s="416"/>
      <c r="AQ232" s="416"/>
      <c r="AR232" s="416">
        <f t="shared" si="4"/>
        <v>0</v>
      </c>
      <c r="AS232" s="417" t="str">
        <f t="shared" si="5"/>
        <v>#DIV/0!</v>
      </c>
      <c r="AT232" s="416">
        <f t="shared" si="6"/>
        <v>0</v>
      </c>
      <c r="AU232" s="417"/>
    </row>
    <row r="233" hidden="1">
      <c r="A233" s="88" t="str">
        <f>Master!A236</f>
        <v>VDAI18028</v>
      </c>
      <c r="B233" s="414" t="str">
        <f>Master!B236</f>
        <v/>
      </c>
      <c r="C233" s="414" t="str">
        <f>Master!C236</f>
        <v/>
      </c>
      <c r="D233" s="88" t="str">
        <f>Master!D236</f>
        <v/>
      </c>
      <c r="E233" s="406" t="str">
        <f>Master!E236</f>
        <v/>
      </c>
      <c r="F233" s="406">
        <f>Master!F236</f>
        <v>0</v>
      </c>
      <c r="G233" s="88" t="str">
        <f>Master!G236</f>
        <v/>
      </c>
      <c r="H233" s="88" t="str">
        <f>Master!H236</f>
        <v/>
      </c>
      <c r="I233" s="88" t="str">
        <f>Master!I236</f>
        <v/>
      </c>
      <c r="J233" s="88" t="str">
        <f>Master!J236</f>
        <v>DANCE ATELIER (INSTRUCTOR) PTE LTD</v>
      </c>
      <c r="K233" s="88" t="str">
        <f>Master!K236</f>
        <v/>
      </c>
      <c r="L233" s="88" t="str">
        <f>Master!L236</f>
        <v/>
      </c>
      <c r="M233" s="88" t="str">
        <f>Master!M236</f>
        <v/>
      </c>
      <c r="N233" s="88" t="str">
        <f>Master!N236</f>
        <v/>
      </c>
      <c r="O233" s="88" t="str">
        <f>Master!O236</f>
        <v/>
      </c>
      <c r="P233" s="88" t="str">
        <f>Master!P236</f>
        <v/>
      </c>
      <c r="Q233" s="88" t="str">
        <f>Master!Q236</f>
        <v/>
      </c>
      <c r="R233" s="406" t="str">
        <f>Master!R236</f>
        <v/>
      </c>
      <c r="S233" s="406">
        <f>Master!S236</f>
        <v>0</v>
      </c>
      <c r="T233" s="406" t="str">
        <f>Master!T236</f>
        <v/>
      </c>
      <c r="U233" s="406" t="str">
        <f>Master!U236</f>
        <v/>
      </c>
      <c r="V233" s="406" t="str">
        <f>Master!V236</f>
        <v/>
      </c>
      <c r="W233" s="406" t="str">
        <f>Master!W236</f>
        <v/>
      </c>
      <c r="X233" s="406" t="str">
        <f>Master!X236</f>
        <v/>
      </c>
      <c r="Y233" s="406" t="str">
        <f>Master!Y236</f>
        <v/>
      </c>
      <c r="Z233" s="406" t="str">
        <f>Master!Z236</f>
        <v/>
      </c>
      <c r="AA233" s="406" t="str">
        <f>Master!AA236</f>
        <v/>
      </c>
      <c r="AB233" s="406" t="str">
        <f>Master!AB236</f>
        <v/>
      </c>
      <c r="AC233" s="406" t="str">
        <f>Master!AC236</f>
        <v/>
      </c>
      <c r="AD233" s="406" t="str">
        <f>Master!AD236</f>
        <v/>
      </c>
      <c r="AE233" s="406" t="str">
        <f>Master!AE236</f>
        <v/>
      </c>
      <c r="AF233" s="406" t="str">
        <f>Master!AF236</f>
        <v/>
      </c>
      <c r="AG233" s="406" t="str">
        <f>Master!AG236</f>
        <v/>
      </c>
      <c r="AH233" s="88" t="str">
        <f>Master!AH236</f>
        <v/>
      </c>
      <c r="AI233" s="414" t="str">
        <f>Master!AI236</f>
        <v/>
      </c>
      <c r="AJ233" s="406" t="str">
        <f>Master!AJ236</f>
        <v/>
      </c>
      <c r="AK233" s="406">
        <f>Master!AK236</f>
        <v>0</v>
      </c>
      <c r="AL233" s="88" t="str">
        <f>Master!AL236</f>
        <v/>
      </c>
      <c r="AM233" s="416"/>
      <c r="AN233" s="416"/>
      <c r="AO233" s="416"/>
      <c r="AP233" s="416"/>
      <c r="AQ233" s="416"/>
      <c r="AR233" s="416">
        <f t="shared" si="4"/>
        <v>0</v>
      </c>
      <c r="AS233" s="417" t="str">
        <f t="shared" si="5"/>
        <v>#DIV/0!</v>
      </c>
      <c r="AT233" s="416">
        <f t="shared" si="6"/>
        <v>0</v>
      </c>
      <c r="AU233" s="417"/>
    </row>
    <row r="234" hidden="1">
      <c r="A234" s="88" t="str">
        <f>Master!A237</f>
        <v>VDAI18029</v>
      </c>
      <c r="B234" s="88" t="str">
        <f>Master!B237</f>
        <v/>
      </c>
      <c r="C234" s="414" t="str">
        <f>Master!C237</f>
        <v/>
      </c>
      <c r="D234" s="88" t="str">
        <f>Master!D237</f>
        <v/>
      </c>
      <c r="E234" s="406" t="str">
        <f>Master!E237</f>
        <v/>
      </c>
      <c r="F234" s="406">
        <f>Master!F237</f>
        <v>0</v>
      </c>
      <c r="G234" s="88" t="str">
        <f>Master!G237</f>
        <v/>
      </c>
      <c r="H234" s="88" t="str">
        <f>Master!H237</f>
        <v/>
      </c>
      <c r="I234" s="88" t="str">
        <f>Master!I237</f>
        <v/>
      </c>
      <c r="J234" s="88" t="str">
        <f>Master!J237</f>
        <v>DANCE ATELIER (INSTRUCTOR) PTE LTD</v>
      </c>
      <c r="K234" s="88" t="str">
        <f>Master!K237</f>
        <v/>
      </c>
      <c r="L234" s="88" t="str">
        <f>Master!L237</f>
        <v/>
      </c>
      <c r="M234" s="88" t="str">
        <f>Master!M237</f>
        <v/>
      </c>
      <c r="N234" s="88" t="str">
        <f>Master!N237</f>
        <v/>
      </c>
      <c r="O234" s="88" t="str">
        <f>Master!O237</f>
        <v/>
      </c>
      <c r="P234" s="88" t="str">
        <f>Master!P237</f>
        <v/>
      </c>
      <c r="Q234" s="88" t="str">
        <f>Master!Q237</f>
        <v/>
      </c>
      <c r="R234" s="406" t="str">
        <f>Master!R237</f>
        <v/>
      </c>
      <c r="S234" s="406">
        <f>Master!S237</f>
        <v>0</v>
      </c>
      <c r="T234" s="406" t="str">
        <f>Master!T237</f>
        <v/>
      </c>
      <c r="U234" s="406" t="str">
        <f>Master!U237</f>
        <v/>
      </c>
      <c r="V234" s="406" t="str">
        <f>Master!V237</f>
        <v/>
      </c>
      <c r="W234" s="406" t="str">
        <f>Master!W237</f>
        <v/>
      </c>
      <c r="X234" s="406" t="str">
        <f>Master!X237</f>
        <v/>
      </c>
      <c r="Y234" s="406" t="str">
        <f>Master!Y237</f>
        <v/>
      </c>
      <c r="Z234" s="406" t="str">
        <f>Master!Z237</f>
        <v/>
      </c>
      <c r="AA234" s="406" t="str">
        <f>Master!AA237</f>
        <v/>
      </c>
      <c r="AB234" s="406" t="str">
        <f>Master!AB237</f>
        <v/>
      </c>
      <c r="AC234" s="406" t="str">
        <f>Master!AC237</f>
        <v/>
      </c>
      <c r="AD234" s="406" t="str">
        <f>Master!AD237</f>
        <v/>
      </c>
      <c r="AE234" s="406" t="str">
        <f>Master!AE237</f>
        <v/>
      </c>
      <c r="AF234" s="406" t="str">
        <f>Master!AF237</f>
        <v/>
      </c>
      <c r="AG234" s="406" t="str">
        <f>Master!AG237</f>
        <v/>
      </c>
      <c r="AH234" s="88" t="str">
        <f>Master!AH237</f>
        <v/>
      </c>
      <c r="AI234" s="88" t="str">
        <f>Master!AI237</f>
        <v/>
      </c>
      <c r="AJ234" s="406" t="str">
        <f>Master!AJ237</f>
        <v/>
      </c>
      <c r="AK234" s="406">
        <f>Master!AK237</f>
        <v>0</v>
      </c>
      <c r="AL234" s="88" t="str">
        <f>Master!AL237</f>
        <v/>
      </c>
      <c r="AM234" s="416"/>
      <c r="AN234" s="416"/>
      <c r="AO234" s="416"/>
      <c r="AP234" s="416"/>
      <c r="AQ234" s="416"/>
      <c r="AR234" s="416">
        <f t="shared" si="4"/>
        <v>0</v>
      </c>
      <c r="AS234" s="417" t="str">
        <f t="shared" si="5"/>
        <v>#DIV/0!</v>
      </c>
      <c r="AT234" s="416">
        <f t="shared" si="6"/>
        <v>0</v>
      </c>
      <c r="AU234" s="417"/>
    </row>
    <row r="235" hidden="1">
      <c r="A235" s="88" t="str">
        <f>Master!A238</f>
        <v>VDAI18030</v>
      </c>
      <c r="B235" s="414" t="str">
        <f>Master!B238</f>
        <v/>
      </c>
      <c r="C235" s="414" t="str">
        <f>Master!C238</f>
        <v/>
      </c>
      <c r="D235" s="88" t="str">
        <f>Master!D238</f>
        <v/>
      </c>
      <c r="E235" s="406" t="str">
        <f>Master!E238</f>
        <v/>
      </c>
      <c r="F235" s="406">
        <f>Master!F238</f>
        <v>0</v>
      </c>
      <c r="G235" s="88" t="str">
        <f>Master!G238</f>
        <v/>
      </c>
      <c r="H235" s="88" t="str">
        <f>Master!H238</f>
        <v/>
      </c>
      <c r="I235" s="88" t="str">
        <f>Master!I238</f>
        <v/>
      </c>
      <c r="J235" s="88" t="str">
        <f>Master!J238</f>
        <v>DANCE ATELIER (INSTRUCTOR) PTE LTD</v>
      </c>
      <c r="K235" s="88" t="str">
        <f>Master!K238</f>
        <v/>
      </c>
      <c r="L235" s="88" t="str">
        <f>Master!L238</f>
        <v/>
      </c>
      <c r="M235" s="88" t="str">
        <f>Master!M238</f>
        <v/>
      </c>
      <c r="N235" s="88" t="str">
        <f>Master!N238</f>
        <v/>
      </c>
      <c r="O235" s="88" t="str">
        <f>Master!O238</f>
        <v/>
      </c>
      <c r="P235" s="88" t="str">
        <f>Master!P238</f>
        <v/>
      </c>
      <c r="Q235" s="88" t="str">
        <f>Master!Q238</f>
        <v/>
      </c>
      <c r="R235" s="406" t="str">
        <f>Master!R238</f>
        <v/>
      </c>
      <c r="S235" s="406">
        <f>Master!S238</f>
        <v>0</v>
      </c>
      <c r="T235" s="406" t="str">
        <f>Master!T238</f>
        <v/>
      </c>
      <c r="U235" s="406" t="str">
        <f>Master!U238</f>
        <v/>
      </c>
      <c r="V235" s="406" t="str">
        <f>Master!V238</f>
        <v/>
      </c>
      <c r="W235" s="406" t="str">
        <f>Master!W238</f>
        <v/>
      </c>
      <c r="X235" s="406" t="str">
        <f>Master!X238</f>
        <v/>
      </c>
      <c r="Y235" s="406" t="str">
        <f>Master!Y238</f>
        <v/>
      </c>
      <c r="Z235" s="406" t="str">
        <f>Master!Z238</f>
        <v/>
      </c>
      <c r="AA235" s="406" t="str">
        <f>Master!AA238</f>
        <v/>
      </c>
      <c r="AB235" s="406" t="str">
        <f>Master!AB238</f>
        <v/>
      </c>
      <c r="AC235" s="406" t="str">
        <f>Master!AC238</f>
        <v/>
      </c>
      <c r="AD235" s="406" t="str">
        <f>Master!AD238</f>
        <v/>
      </c>
      <c r="AE235" s="406" t="str">
        <f>Master!AE238</f>
        <v/>
      </c>
      <c r="AF235" s="406" t="str">
        <f>Master!AF238</f>
        <v/>
      </c>
      <c r="AG235" s="406" t="str">
        <f>Master!AG238</f>
        <v/>
      </c>
      <c r="AH235" s="88" t="str">
        <f>Master!AH238</f>
        <v/>
      </c>
      <c r="AI235" s="414" t="str">
        <f>Master!AI238</f>
        <v/>
      </c>
      <c r="AJ235" s="406" t="str">
        <f>Master!AJ238</f>
        <v/>
      </c>
      <c r="AK235" s="406">
        <f>Master!AK238</f>
        <v>0</v>
      </c>
      <c r="AL235" s="88" t="str">
        <f>Master!AL238</f>
        <v/>
      </c>
      <c r="AM235" s="416"/>
      <c r="AN235" s="416"/>
      <c r="AO235" s="416"/>
      <c r="AP235" s="416"/>
      <c r="AQ235" s="416"/>
      <c r="AR235" s="416">
        <f t="shared" si="4"/>
        <v>0</v>
      </c>
      <c r="AS235" s="417" t="str">
        <f t="shared" si="5"/>
        <v>#DIV/0!</v>
      </c>
      <c r="AT235" s="416">
        <f t="shared" si="6"/>
        <v>0</v>
      </c>
      <c r="AU235" s="417"/>
    </row>
    <row r="236" hidden="1">
      <c r="A236" s="88" t="str">
        <f>Master!A239</f>
        <v>VDAI18031</v>
      </c>
      <c r="B236" s="88" t="str">
        <f>Master!B239</f>
        <v/>
      </c>
      <c r="C236" s="414" t="str">
        <f>Master!C239</f>
        <v/>
      </c>
      <c r="D236" s="88" t="str">
        <f>Master!D239</f>
        <v/>
      </c>
      <c r="E236" s="406" t="str">
        <f>Master!E239</f>
        <v/>
      </c>
      <c r="F236" s="406">
        <f>Master!F239</f>
        <v>0</v>
      </c>
      <c r="G236" s="88" t="str">
        <f>Master!G239</f>
        <v/>
      </c>
      <c r="H236" s="88" t="str">
        <f>Master!H239</f>
        <v/>
      </c>
      <c r="I236" s="88" t="str">
        <f>Master!I239</f>
        <v/>
      </c>
      <c r="J236" s="88" t="str">
        <f>Master!J239</f>
        <v>DANCE ATELIER (INSTRUCTOR) PTE LTD</v>
      </c>
      <c r="K236" s="88" t="str">
        <f>Master!K239</f>
        <v/>
      </c>
      <c r="L236" s="88" t="str">
        <f>Master!L239</f>
        <v/>
      </c>
      <c r="M236" s="88" t="str">
        <f>Master!M239</f>
        <v/>
      </c>
      <c r="N236" s="88" t="str">
        <f>Master!N239</f>
        <v/>
      </c>
      <c r="O236" s="88" t="str">
        <f>Master!O239</f>
        <v/>
      </c>
      <c r="P236" s="88" t="str">
        <f>Master!P239</f>
        <v/>
      </c>
      <c r="Q236" s="88" t="str">
        <f>Master!Q239</f>
        <v/>
      </c>
      <c r="R236" s="406" t="str">
        <f>Master!R239</f>
        <v/>
      </c>
      <c r="S236" s="406">
        <f>Master!S239</f>
        <v>0</v>
      </c>
      <c r="T236" s="406" t="str">
        <f>Master!T239</f>
        <v/>
      </c>
      <c r="U236" s="406" t="str">
        <f>Master!U239</f>
        <v/>
      </c>
      <c r="V236" s="406" t="str">
        <f>Master!V239</f>
        <v/>
      </c>
      <c r="W236" s="406" t="str">
        <f>Master!W239</f>
        <v/>
      </c>
      <c r="X236" s="406" t="str">
        <f>Master!X239</f>
        <v/>
      </c>
      <c r="Y236" s="406" t="str">
        <f>Master!Y239</f>
        <v/>
      </c>
      <c r="Z236" s="406" t="str">
        <f>Master!Z239</f>
        <v/>
      </c>
      <c r="AA236" s="406" t="str">
        <f>Master!AA239</f>
        <v/>
      </c>
      <c r="AB236" s="406" t="str">
        <f>Master!AB239</f>
        <v/>
      </c>
      <c r="AC236" s="406" t="str">
        <f>Master!AC239</f>
        <v/>
      </c>
      <c r="AD236" s="406" t="str">
        <f>Master!AD239</f>
        <v/>
      </c>
      <c r="AE236" s="406" t="str">
        <f>Master!AE239</f>
        <v/>
      </c>
      <c r="AF236" s="406" t="str">
        <f>Master!AF239</f>
        <v/>
      </c>
      <c r="AG236" s="406" t="str">
        <f>Master!AG239</f>
        <v/>
      </c>
      <c r="AH236" s="88" t="str">
        <f>Master!AH239</f>
        <v/>
      </c>
      <c r="AI236" s="88" t="str">
        <f>Master!AI239</f>
        <v/>
      </c>
      <c r="AJ236" s="406" t="str">
        <f>Master!AJ239</f>
        <v/>
      </c>
      <c r="AK236" s="406">
        <f>Master!AK239</f>
        <v>0</v>
      </c>
      <c r="AL236" s="88" t="str">
        <f>Master!AL239</f>
        <v/>
      </c>
      <c r="AM236" s="416"/>
      <c r="AN236" s="416"/>
      <c r="AO236" s="416"/>
      <c r="AP236" s="416"/>
      <c r="AQ236" s="416"/>
      <c r="AR236" s="416">
        <f t="shared" si="4"/>
        <v>0</v>
      </c>
      <c r="AS236" s="417" t="str">
        <f t="shared" si="5"/>
        <v>#DIV/0!</v>
      </c>
      <c r="AT236" s="416">
        <f t="shared" si="6"/>
        <v>0</v>
      </c>
      <c r="AU236" s="417"/>
    </row>
    <row r="237" hidden="1">
      <c r="A237" s="88" t="str">
        <f>Master!A240</f>
        <v>VDAI18032</v>
      </c>
      <c r="B237" s="414" t="str">
        <f>Master!B240</f>
        <v/>
      </c>
      <c r="C237" s="414" t="str">
        <f>Master!C240</f>
        <v/>
      </c>
      <c r="D237" s="88" t="str">
        <f>Master!D240</f>
        <v/>
      </c>
      <c r="E237" s="406" t="str">
        <f>Master!E240</f>
        <v/>
      </c>
      <c r="F237" s="406">
        <f>Master!F240</f>
        <v>0</v>
      </c>
      <c r="G237" s="88" t="str">
        <f>Master!G240</f>
        <v/>
      </c>
      <c r="H237" s="88" t="str">
        <f>Master!H240</f>
        <v/>
      </c>
      <c r="I237" s="88" t="str">
        <f>Master!I240</f>
        <v/>
      </c>
      <c r="J237" s="88" t="str">
        <f>Master!J240</f>
        <v>DANCE ATELIER (INSTRUCTOR) PTE LTD</v>
      </c>
      <c r="K237" s="88" t="str">
        <f>Master!K240</f>
        <v/>
      </c>
      <c r="L237" s="88" t="str">
        <f>Master!L240</f>
        <v/>
      </c>
      <c r="M237" s="88" t="str">
        <f>Master!M240</f>
        <v/>
      </c>
      <c r="N237" s="88" t="str">
        <f>Master!N240</f>
        <v/>
      </c>
      <c r="O237" s="88" t="str">
        <f>Master!O240</f>
        <v/>
      </c>
      <c r="P237" s="88" t="str">
        <f>Master!P240</f>
        <v/>
      </c>
      <c r="Q237" s="88" t="str">
        <f>Master!Q240</f>
        <v/>
      </c>
      <c r="R237" s="406" t="str">
        <f>Master!R240</f>
        <v/>
      </c>
      <c r="S237" s="406">
        <f>Master!S240</f>
        <v>0</v>
      </c>
      <c r="T237" s="406" t="str">
        <f>Master!T240</f>
        <v/>
      </c>
      <c r="U237" s="406" t="str">
        <f>Master!U240</f>
        <v/>
      </c>
      <c r="V237" s="406" t="str">
        <f>Master!V240</f>
        <v/>
      </c>
      <c r="W237" s="406" t="str">
        <f>Master!W240</f>
        <v/>
      </c>
      <c r="X237" s="406" t="str">
        <f>Master!X240</f>
        <v/>
      </c>
      <c r="Y237" s="406" t="str">
        <f>Master!Y240</f>
        <v/>
      </c>
      <c r="Z237" s="406" t="str">
        <f>Master!Z240</f>
        <v/>
      </c>
      <c r="AA237" s="406" t="str">
        <f>Master!AA240</f>
        <v/>
      </c>
      <c r="AB237" s="406" t="str">
        <f>Master!AB240</f>
        <v/>
      </c>
      <c r="AC237" s="406" t="str">
        <f>Master!AC240</f>
        <v/>
      </c>
      <c r="AD237" s="406" t="str">
        <f>Master!AD240</f>
        <v/>
      </c>
      <c r="AE237" s="406" t="str">
        <f>Master!AE240</f>
        <v/>
      </c>
      <c r="AF237" s="406" t="str">
        <f>Master!AF240</f>
        <v/>
      </c>
      <c r="AG237" s="406" t="str">
        <f>Master!AG240</f>
        <v/>
      </c>
      <c r="AH237" s="88" t="str">
        <f>Master!AH240</f>
        <v/>
      </c>
      <c r="AI237" s="414" t="str">
        <f>Master!AI240</f>
        <v/>
      </c>
      <c r="AJ237" s="406" t="str">
        <f>Master!AJ240</f>
        <v/>
      </c>
      <c r="AK237" s="406">
        <f>Master!AK240</f>
        <v>0</v>
      </c>
      <c r="AL237" s="88" t="str">
        <f>Master!AL240</f>
        <v/>
      </c>
      <c r="AM237" s="416"/>
      <c r="AN237" s="416"/>
      <c r="AO237" s="416"/>
      <c r="AP237" s="416"/>
      <c r="AQ237" s="416"/>
      <c r="AR237" s="416">
        <f t="shared" si="4"/>
        <v>0</v>
      </c>
      <c r="AS237" s="417" t="str">
        <f t="shared" si="5"/>
        <v>#DIV/0!</v>
      </c>
      <c r="AT237" s="416">
        <f t="shared" si="6"/>
        <v>0</v>
      </c>
      <c r="AU237" s="417"/>
    </row>
    <row r="238" hidden="1">
      <c r="A238" s="88" t="str">
        <f>Master!A241</f>
        <v>VDAI18033</v>
      </c>
      <c r="B238" s="88" t="str">
        <f>Master!B241</f>
        <v/>
      </c>
      <c r="C238" s="414" t="str">
        <f>Master!C241</f>
        <v/>
      </c>
      <c r="D238" s="88" t="str">
        <f>Master!D241</f>
        <v/>
      </c>
      <c r="E238" s="406" t="str">
        <f>Master!E241</f>
        <v/>
      </c>
      <c r="F238" s="406">
        <f>Master!F241</f>
        <v>0</v>
      </c>
      <c r="G238" s="88" t="str">
        <f>Master!G241</f>
        <v/>
      </c>
      <c r="H238" s="88" t="str">
        <f>Master!H241</f>
        <v/>
      </c>
      <c r="I238" s="88" t="str">
        <f>Master!I241</f>
        <v/>
      </c>
      <c r="J238" s="88" t="str">
        <f>Master!J241</f>
        <v>DANCE ATELIER (INSTRUCTOR) PTE LTD</v>
      </c>
      <c r="K238" s="88" t="str">
        <f>Master!K241</f>
        <v/>
      </c>
      <c r="L238" s="88" t="str">
        <f>Master!L241</f>
        <v/>
      </c>
      <c r="M238" s="88" t="str">
        <f>Master!M241</f>
        <v/>
      </c>
      <c r="N238" s="88" t="str">
        <f>Master!N241</f>
        <v/>
      </c>
      <c r="O238" s="88" t="str">
        <f>Master!O241</f>
        <v/>
      </c>
      <c r="P238" s="88" t="str">
        <f>Master!P241</f>
        <v/>
      </c>
      <c r="Q238" s="88" t="str">
        <f>Master!Q241</f>
        <v/>
      </c>
      <c r="R238" s="406" t="str">
        <f>Master!R241</f>
        <v/>
      </c>
      <c r="S238" s="406">
        <f>Master!S241</f>
        <v>0</v>
      </c>
      <c r="T238" s="406" t="str">
        <f>Master!T241</f>
        <v/>
      </c>
      <c r="U238" s="406" t="str">
        <f>Master!U241</f>
        <v/>
      </c>
      <c r="V238" s="406" t="str">
        <f>Master!V241</f>
        <v/>
      </c>
      <c r="W238" s="406" t="str">
        <f>Master!W241</f>
        <v/>
      </c>
      <c r="X238" s="406" t="str">
        <f>Master!X241</f>
        <v/>
      </c>
      <c r="Y238" s="406" t="str">
        <f>Master!Y241</f>
        <v/>
      </c>
      <c r="Z238" s="406" t="str">
        <f>Master!Z241</f>
        <v/>
      </c>
      <c r="AA238" s="406" t="str">
        <f>Master!AA241</f>
        <v/>
      </c>
      <c r="AB238" s="406" t="str">
        <f>Master!AB241</f>
        <v/>
      </c>
      <c r="AC238" s="406" t="str">
        <f>Master!AC241</f>
        <v/>
      </c>
      <c r="AD238" s="406" t="str">
        <f>Master!AD241</f>
        <v/>
      </c>
      <c r="AE238" s="406" t="str">
        <f>Master!AE241</f>
        <v/>
      </c>
      <c r="AF238" s="406" t="str">
        <f>Master!AF241</f>
        <v/>
      </c>
      <c r="AG238" s="406" t="str">
        <f>Master!AG241</f>
        <v/>
      </c>
      <c r="AH238" s="88" t="str">
        <f>Master!AH241</f>
        <v/>
      </c>
      <c r="AI238" s="88" t="str">
        <f>Master!AI241</f>
        <v/>
      </c>
      <c r="AJ238" s="406" t="str">
        <f>Master!AJ241</f>
        <v/>
      </c>
      <c r="AK238" s="406">
        <f>Master!AK241</f>
        <v>0</v>
      </c>
      <c r="AL238" s="88" t="str">
        <f>Master!AL241</f>
        <v/>
      </c>
      <c r="AM238" s="416"/>
      <c r="AN238" s="416"/>
      <c r="AO238" s="416"/>
      <c r="AP238" s="416"/>
      <c r="AQ238" s="416"/>
      <c r="AR238" s="416">
        <f t="shared" si="4"/>
        <v>0</v>
      </c>
      <c r="AS238" s="417" t="str">
        <f t="shared" si="5"/>
        <v>#DIV/0!</v>
      </c>
      <c r="AT238" s="416">
        <f t="shared" si="6"/>
        <v>0</v>
      </c>
      <c r="AU238" s="417"/>
    </row>
    <row r="239" hidden="1">
      <c r="A239" s="88" t="str">
        <f>Master!A242</f>
        <v>VDAI18034</v>
      </c>
      <c r="B239" s="414" t="str">
        <f>Master!B242</f>
        <v/>
      </c>
      <c r="C239" s="414" t="str">
        <f>Master!C242</f>
        <v/>
      </c>
      <c r="D239" s="88" t="str">
        <f>Master!D242</f>
        <v/>
      </c>
      <c r="E239" s="406" t="str">
        <f>Master!E242</f>
        <v/>
      </c>
      <c r="F239" s="406">
        <f>Master!F242</f>
        <v>0</v>
      </c>
      <c r="G239" s="88" t="str">
        <f>Master!G242</f>
        <v/>
      </c>
      <c r="H239" s="88" t="str">
        <f>Master!H242</f>
        <v/>
      </c>
      <c r="I239" s="88" t="str">
        <f>Master!I242</f>
        <v/>
      </c>
      <c r="J239" s="88" t="str">
        <f>Master!J242</f>
        <v>DANCE ATELIER (INSTRUCTOR) PTE LTD</v>
      </c>
      <c r="K239" s="88" t="str">
        <f>Master!K242</f>
        <v/>
      </c>
      <c r="L239" s="88" t="str">
        <f>Master!L242</f>
        <v/>
      </c>
      <c r="M239" s="88" t="str">
        <f>Master!M242</f>
        <v/>
      </c>
      <c r="N239" s="88" t="str">
        <f>Master!N242</f>
        <v/>
      </c>
      <c r="O239" s="88" t="str">
        <f>Master!O242</f>
        <v/>
      </c>
      <c r="P239" s="88" t="str">
        <f>Master!P242</f>
        <v/>
      </c>
      <c r="Q239" s="88" t="str">
        <f>Master!Q242</f>
        <v/>
      </c>
      <c r="R239" s="406" t="str">
        <f>Master!R242</f>
        <v/>
      </c>
      <c r="S239" s="406">
        <f>Master!S242</f>
        <v>0</v>
      </c>
      <c r="T239" s="406" t="str">
        <f>Master!T242</f>
        <v/>
      </c>
      <c r="U239" s="406" t="str">
        <f>Master!U242</f>
        <v/>
      </c>
      <c r="V239" s="406" t="str">
        <f>Master!V242</f>
        <v/>
      </c>
      <c r="W239" s="406" t="str">
        <f>Master!W242</f>
        <v/>
      </c>
      <c r="X239" s="406" t="str">
        <f>Master!X242</f>
        <v/>
      </c>
      <c r="Y239" s="406" t="str">
        <f>Master!Y242</f>
        <v/>
      </c>
      <c r="Z239" s="406" t="str">
        <f>Master!Z242</f>
        <v/>
      </c>
      <c r="AA239" s="406" t="str">
        <f>Master!AA242</f>
        <v/>
      </c>
      <c r="AB239" s="406" t="str">
        <f>Master!AB242</f>
        <v/>
      </c>
      <c r="AC239" s="406" t="str">
        <f>Master!AC242</f>
        <v/>
      </c>
      <c r="AD239" s="406" t="str">
        <f>Master!AD242</f>
        <v/>
      </c>
      <c r="AE239" s="406" t="str">
        <f>Master!AE242</f>
        <v/>
      </c>
      <c r="AF239" s="406" t="str">
        <f>Master!AF242</f>
        <v/>
      </c>
      <c r="AG239" s="406" t="str">
        <f>Master!AG242</f>
        <v/>
      </c>
      <c r="AH239" s="88" t="str">
        <f>Master!AH242</f>
        <v/>
      </c>
      <c r="AI239" s="414" t="str">
        <f>Master!AI242</f>
        <v/>
      </c>
      <c r="AJ239" s="406" t="str">
        <f>Master!AJ242</f>
        <v/>
      </c>
      <c r="AK239" s="406">
        <f>Master!AK242</f>
        <v>0</v>
      </c>
      <c r="AL239" s="88" t="str">
        <f>Master!AL242</f>
        <v/>
      </c>
      <c r="AM239" s="416"/>
      <c r="AN239" s="416"/>
      <c r="AO239" s="416"/>
      <c r="AP239" s="416"/>
      <c r="AQ239" s="416"/>
      <c r="AR239" s="416">
        <f t="shared" si="4"/>
        <v>0</v>
      </c>
      <c r="AS239" s="417" t="str">
        <f t="shared" si="5"/>
        <v>#DIV/0!</v>
      </c>
      <c r="AT239" s="416">
        <f t="shared" si="6"/>
        <v>0</v>
      </c>
      <c r="AU239" s="417"/>
    </row>
    <row r="240" hidden="1">
      <c r="A240" s="88" t="str">
        <f>Master!A243</f>
        <v>VDAI18035</v>
      </c>
      <c r="B240" s="88" t="str">
        <f>Master!B243</f>
        <v/>
      </c>
      <c r="C240" s="414" t="str">
        <f>Master!C243</f>
        <v/>
      </c>
      <c r="D240" s="88" t="str">
        <f>Master!D243</f>
        <v/>
      </c>
      <c r="E240" s="406" t="str">
        <f>Master!E243</f>
        <v/>
      </c>
      <c r="F240" s="406">
        <f>Master!F243</f>
        <v>0</v>
      </c>
      <c r="G240" s="88" t="str">
        <f>Master!G243</f>
        <v/>
      </c>
      <c r="H240" s="88" t="str">
        <f>Master!H243</f>
        <v/>
      </c>
      <c r="I240" s="88" t="str">
        <f>Master!I243</f>
        <v/>
      </c>
      <c r="J240" s="88" t="str">
        <f>Master!J243</f>
        <v>DANCE ATELIER (INSTRUCTOR) PTE LTD</v>
      </c>
      <c r="K240" s="88" t="str">
        <f>Master!K243</f>
        <v/>
      </c>
      <c r="L240" s="88" t="str">
        <f>Master!L243</f>
        <v/>
      </c>
      <c r="M240" s="88" t="str">
        <f>Master!M243</f>
        <v/>
      </c>
      <c r="N240" s="88" t="str">
        <f>Master!N243</f>
        <v/>
      </c>
      <c r="O240" s="88" t="str">
        <f>Master!O243</f>
        <v/>
      </c>
      <c r="P240" s="88" t="str">
        <f>Master!P243</f>
        <v/>
      </c>
      <c r="Q240" s="88" t="str">
        <f>Master!Q243</f>
        <v/>
      </c>
      <c r="R240" s="406" t="str">
        <f>Master!R243</f>
        <v/>
      </c>
      <c r="S240" s="406">
        <f>Master!S243</f>
        <v>0</v>
      </c>
      <c r="T240" s="406" t="str">
        <f>Master!T243</f>
        <v/>
      </c>
      <c r="U240" s="406" t="str">
        <f>Master!U243</f>
        <v/>
      </c>
      <c r="V240" s="406" t="str">
        <f>Master!V243</f>
        <v/>
      </c>
      <c r="W240" s="406" t="str">
        <f>Master!W243</f>
        <v/>
      </c>
      <c r="X240" s="406" t="str">
        <f>Master!X243</f>
        <v/>
      </c>
      <c r="Y240" s="406" t="str">
        <f>Master!Y243</f>
        <v/>
      </c>
      <c r="Z240" s="406" t="str">
        <f>Master!Z243</f>
        <v/>
      </c>
      <c r="AA240" s="406" t="str">
        <f>Master!AA243</f>
        <v/>
      </c>
      <c r="AB240" s="406" t="str">
        <f>Master!AB243</f>
        <v/>
      </c>
      <c r="AC240" s="406" t="str">
        <f>Master!AC243</f>
        <v/>
      </c>
      <c r="AD240" s="406" t="str">
        <f>Master!AD243</f>
        <v/>
      </c>
      <c r="AE240" s="406" t="str">
        <f>Master!AE243</f>
        <v/>
      </c>
      <c r="AF240" s="406" t="str">
        <f>Master!AF243</f>
        <v/>
      </c>
      <c r="AG240" s="406" t="str">
        <f>Master!AG243</f>
        <v/>
      </c>
      <c r="AH240" s="88" t="str">
        <f>Master!AH243</f>
        <v/>
      </c>
      <c r="AI240" s="88" t="str">
        <f>Master!AI243</f>
        <v/>
      </c>
      <c r="AJ240" s="406" t="str">
        <f>Master!AJ243</f>
        <v/>
      </c>
      <c r="AK240" s="406">
        <f>Master!AK243</f>
        <v>0</v>
      </c>
      <c r="AL240" s="88" t="str">
        <f>Master!AL243</f>
        <v/>
      </c>
      <c r="AM240" s="416"/>
      <c r="AN240" s="416"/>
      <c r="AO240" s="416"/>
      <c r="AP240" s="416"/>
      <c r="AQ240" s="416"/>
      <c r="AR240" s="416">
        <f t="shared" si="4"/>
        <v>0</v>
      </c>
      <c r="AS240" s="417" t="str">
        <f t="shared" si="5"/>
        <v>#DIV/0!</v>
      </c>
      <c r="AT240" s="416">
        <f t="shared" si="6"/>
        <v>0</v>
      </c>
      <c r="AU240" s="417"/>
    </row>
    <row r="241" hidden="1">
      <c r="A241" s="88" t="str">
        <f>Master!A244</f>
        <v>VDAI18036</v>
      </c>
      <c r="B241" s="414" t="str">
        <f>Master!B244</f>
        <v/>
      </c>
      <c r="C241" s="414" t="str">
        <f>Master!C244</f>
        <v/>
      </c>
      <c r="D241" s="88" t="str">
        <f>Master!D244</f>
        <v/>
      </c>
      <c r="E241" s="406" t="str">
        <f>Master!E244</f>
        <v/>
      </c>
      <c r="F241" s="406">
        <f>Master!F244</f>
        <v>0</v>
      </c>
      <c r="G241" s="88" t="str">
        <f>Master!G244</f>
        <v/>
      </c>
      <c r="H241" s="88" t="str">
        <f>Master!H244</f>
        <v/>
      </c>
      <c r="I241" s="88" t="str">
        <f>Master!I244</f>
        <v/>
      </c>
      <c r="J241" s="88" t="str">
        <f>Master!J244</f>
        <v>DANCE ATELIER (INSTRUCTOR) PTE LTD</v>
      </c>
      <c r="K241" s="88" t="str">
        <f>Master!K244</f>
        <v/>
      </c>
      <c r="L241" s="88" t="str">
        <f>Master!L244</f>
        <v/>
      </c>
      <c r="M241" s="88" t="str">
        <f>Master!M244</f>
        <v/>
      </c>
      <c r="N241" s="88" t="str">
        <f>Master!N244</f>
        <v/>
      </c>
      <c r="O241" s="88" t="str">
        <f>Master!O244</f>
        <v/>
      </c>
      <c r="P241" s="88" t="str">
        <f>Master!P244</f>
        <v/>
      </c>
      <c r="Q241" s="88" t="str">
        <f>Master!Q244</f>
        <v/>
      </c>
      <c r="R241" s="406" t="str">
        <f>Master!R244</f>
        <v/>
      </c>
      <c r="S241" s="406">
        <f>Master!S244</f>
        <v>0</v>
      </c>
      <c r="T241" s="406" t="str">
        <f>Master!T244</f>
        <v/>
      </c>
      <c r="U241" s="406" t="str">
        <f>Master!U244</f>
        <v/>
      </c>
      <c r="V241" s="406" t="str">
        <f>Master!V244</f>
        <v/>
      </c>
      <c r="W241" s="406" t="str">
        <f>Master!W244</f>
        <v/>
      </c>
      <c r="X241" s="406" t="str">
        <f>Master!X244</f>
        <v/>
      </c>
      <c r="Y241" s="406" t="str">
        <f>Master!Y244</f>
        <v/>
      </c>
      <c r="Z241" s="406" t="str">
        <f>Master!Z244</f>
        <v/>
      </c>
      <c r="AA241" s="406" t="str">
        <f>Master!AA244</f>
        <v/>
      </c>
      <c r="AB241" s="406" t="str">
        <f>Master!AB244</f>
        <v/>
      </c>
      <c r="AC241" s="406" t="str">
        <f>Master!AC244</f>
        <v/>
      </c>
      <c r="AD241" s="406" t="str">
        <f>Master!AD244</f>
        <v/>
      </c>
      <c r="AE241" s="406" t="str">
        <f>Master!AE244</f>
        <v/>
      </c>
      <c r="AF241" s="406" t="str">
        <f>Master!AF244</f>
        <v/>
      </c>
      <c r="AG241" s="406" t="str">
        <f>Master!AG244</f>
        <v/>
      </c>
      <c r="AH241" s="88" t="str">
        <f>Master!AH244</f>
        <v/>
      </c>
      <c r="AI241" s="414" t="str">
        <f>Master!AI244</f>
        <v/>
      </c>
      <c r="AJ241" s="406" t="str">
        <f>Master!AJ244</f>
        <v/>
      </c>
      <c r="AK241" s="406">
        <f>Master!AK244</f>
        <v>0</v>
      </c>
      <c r="AL241" s="88" t="str">
        <f>Master!AL244</f>
        <v/>
      </c>
      <c r="AM241" s="416"/>
      <c r="AN241" s="416"/>
      <c r="AO241" s="416"/>
      <c r="AP241" s="416"/>
      <c r="AQ241" s="416"/>
      <c r="AR241" s="416">
        <f t="shared" si="4"/>
        <v>0</v>
      </c>
      <c r="AS241" s="417" t="str">
        <f t="shared" si="5"/>
        <v>#DIV/0!</v>
      </c>
      <c r="AT241" s="416">
        <f t="shared" si="6"/>
        <v>0</v>
      </c>
      <c r="AU241" s="417"/>
    </row>
    <row r="242" hidden="1">
      <c r="A242" s="88" t="str">
        <f>Master!A245</f>
        <v>VDAI18037</v>
      </c>
      <c r="B242" s="88" t="str">
        <f>Master!B245</f>
        <v/>
      </c>
      <c r="C242" s="414" t="str">
        <f>Master!C245</f>
        <v/>
      </c>
      <c r="D242" s="88" t="str">
        <f>Master!D245</f>
        <v/>
      </c>
      <c r="E242" s="406" t="str">
        <f>Master!E245</f>
        <v/>
      </c>
      <c r="F242" s="406">
        <f>Master!F245</f>
        <v>0</v>
      </c>
      <c r="G242" s="88" t="str">
        <f>Master!G245</f>
        <v/>
      </c>
      <c r="H242" s="88" t="str">
        <f>Master!H245</f>
        <v/>
      </c>
      <c r="I242" s="88" t="str">
        <f>Master!I245</f>
        <v/>
      </c>
      <c r="J242" s="88" t="str">
        <f>Master!J245</f>
        <v>DANCE ATELIER (INSTRUCTOR) PTE LTD</v>
      </c>
      <c r="K242" s="88" t="str">
        <f>Master!K245</f>
        <v/>
      </c>
      <c r="L242" s="88" t="str">
        <f>Master!L245</f>
        <v/>
      </c>
      <c r="M242" s="88" t="str">
        <f>Master!M245</f>
        <v/>
      </c>
      <c r="N242" s="88" t="str">
        <f>Master!N245</f>
        <v/>
      </c>
      <c r="O242" s="88" t="str">
        <f>Master!O245</f>
        <v/>
      </c>
      <c r="P242" s="88" t="str">
        <f>Master!P245</f>
        <v/>
      </c>
      <c r="Q242" s="88" t="str">
        <f>Master!Q245</f>
        <v/>
      </c>
      <c r="R242" s="406" t="str">
        <f>Master!R245</f>
        <v/>
      </c>
      <c r="S242" s="406">
        <f>Master!S245</f>
        <v>0</v>
      </c>
      <c r="T242" s="406" t="str">
        <f>Master!T245</f>
        <v/>
      </c>
      <c r="U242" s="406" t="str">
        <f>Master!U245</f>
        <v/>
      </c>
      <c r="V242" s="406" t="str">
        <f>Master!V245</f>
        <v/>
      </c>
      <c r="W242" s="406" t="str">
        <f>Master!W245</f>
        <v/>
      </c>
      <c r="X242" s="406" t="str">
        <f>Master!X245</f>
        <v/>
      </c>
      <c r="Y242" s="406" t="str">
        <f>Master!Y245</f>
        <v/>
      </c>
      <c r="Z242" s="406" t="str">
        <f>Master!Z245</f>
        <v/>
      </c>
      <c r="AA242" s="406" t="str">
        <f>Master!AA245</f>
        <v/>
      </c>
      <c r="AB242" s="406" t="str">
        <f>Master!AB245</f>
        <v/>
      </c>
      <c r="AC242" s="406" t="str">
        <f>Master!AC245</f>
        <v/>
      </c>
      <c r="AD242" s="406" t="str">
        <f>Master!AD245</f>
        <v/>
      </c>
      <c r="AE242" s="406" t="str">
        <f>Master!AE245</f>
        <v/>
      </c>
      <c r="AF242" s="406" t="str">
        <f>Master!AF245</f>
        <v/>
      </c>
      <c r="AG242" s="406" t="str">
        <f>Master!AG245</f>
        <v/>
      </c>
      <c r="AH242" s="88" t="str">
        <f>Master!AH245</f>
        <v/>
      </c>
      <c r="AI242" s="88" t="str">
        <f>Master!AI245</f>
        <v/>
      </c>
      <c r="AJ242" s="406" t="str">
        <f>Master!AJ245</f>
        <v/>
      </c>
      <c r="AK242" s="406">
        <f>Master!AK245</f>
        <v>0</v>
      </c>
      <c r="AL242" s="88" t="str">
        <f>Master!AL245</f>
        <v/>
      </c>
      <c r="AM242" s="416"/>
      <c r="AN242" s="416"/>
      <c r="AO242" s="416"/>
      <c r="AP242" s="416"/>
      <c r="AQ242" s="416"/>
      <c r="AR242" s="416">
        <f t="shared" si="4"/>
        <v>0</v>
      </c>
      <c r="AS242" s="417" t="str">
        <f t="shared" si="5"/>
        <v>#DIV/0!</v>
      </c>
      <c r="AT242" s="416">
        <f t="shared" si="6"/>
        <v>0</v>
      </c>
      <c r="AU242" s="417"/>
    </row>
    <row r="243" hidden="1">
      <c r="A243" s="88" t="str">
        <f>Master!A246</f>
        <v>VDAI18038</v>
      </c>
      <c r="B243" s="414" t="str">
        <f>Master!B246</f>
        <v/>
      </c>
      <c r="C243" s="414" t="str">
        <f>Master!C246</f>
        <v/>
      </c>
      <c r="D243" s="88" t="str">
        <f>Master!D246</f>
        <v/>
      </c>
      <c r="E243" s="406" t="str">
        <f>Master!E246</f>
        <v/>
      </c>
      <c r="F243" s="406">
        <f>Master!F246</f>
        <v>0</v>
      </c>
      <c r="G243" s="88" t="str">
        <f>Master!G246</f>
        <v/>
      </c>
      <c r="H243" s="88" t="str">
        <f>Master!H246</f>
        <v/>
      </c>
      <c r="I243" s="88" t="str">
        <f>Master!I246</f>
        <v/>
      </c>
      <c r="J243" s="88" t="str">
        <f>Master!J246</f>
        <v>DANCE ATELIER (INSTRUCTOR) PTE LTD</v>
      </c>
      <c r="K243" s="88" t="str">
        <f>Master!K246</f>
        <v/>
      </c>
      <c r="L243" s="88" t="str">
        <f>Master!L246</f>
        <v/>
      </c>
      <c r="M243" s="88" t="str">
        <f>Master!M246</f>
        <v/>
      </c>
      <c r="N243" s="88" t="str">
        <f>Master!N246</f>
        <v/>
      </c>
      <c r="O243" s="88" t="str">
        <f>Master!O246</f>
        <v/>
      </c>
      <c r="P243" s="88" t="str">
        <f>Master!P246</f>
        <v/>
      </c>
      <c r="Q243" s="88" t="str">
        <f>Master!Q246</f>
        <v/>
      </c>
      <c r="R243" s="406" t="str">
        <f>Master!R246</f>
        <v/>
      </c>
      <c r="S243" s="406">
        <f>Master!S246</f>
        <v>0</v>
      </c>
      <c r="T243" s="406" t="str">
        <f>Master!T246</f>
        <v/>
      </c>
      <c r="U243" s="406" t="str">
        <f>Master!U246</f>
        <v/>
      </c>
      <c r="V243" s="406" t="str">
        <f>Master!V246</f>
        <v/>
      </c>
      <c r="W243" s="406" t="str">
        <f>Master!W246</f>
        <v/>
      </c>
      <c r="X243" s="406" t="str">
        <f>Master!X246</f>
        <v/>
      </c>
      <c r="Y243" s="406" t="str">
        <f>Master!Y246</f>
        <v/>
      </c>
      <c r="Z243" s="406" t="str">
        <f>Master!Z246</f>
        <v/>
      </c>
      <c r="AA243" s="406" t="str">
        <f>Master!AA246</f>
        <v/>
      </c>
      <c r="AB243" s="406" t="str">
        <f>Master!AB246</f>
        <v/>
      </c>
      <c r="AC243" s="406" t="str">
        <f>Master!AC246</f>
        <v/>
      </c>
      <c r="AD243" s="406" t="str">
        <f>Master!AD246</f>
        <v/>
      </c>
      <c r="AE243" s="406" t="str">
        <f>Master!AE246</f>
        <v/>
      </c>
      <c r="AF243" s="406" t="str">
        <f>Master!AF246</f>
        <v/>
      </c>
      <c r="AG243" s="406" t="str">
        <f>Master!AG246</f>
        <v/>
      </c>
      <c r="AH243" s="88" t="str">
        <f>Master!AH246</f>
        <v/>
      </c>
      <c r="AI243" s="414" t="str">
        <f>Master!AI246</f>
        <v/>
      </c>
      <c r="AJ243" s="406" t="str">
        <f>Master!AJ246</f>
        <v/>
      </c>
      <c r="AK243" s="406">
        <f>Master!AK246</f>
        <v>0</v>
      </c>
      <c r="AL243" s="88" t="str">
        <f>Master!AL246</f>
        <v/>
      </c>
      <c r="AM243" s="416"/>
      <c r="AN243" s="416"/>
      <c r="AO243" s="416"/>
      <c r="AP243" s="416"/>
      <c r="AQ243" s="416"/>
      <c r="AR243" s="416">
        <f t="shared" si="4"/>
        <v>0</v>
      </c>
      <c r="AS243" s="417" t="str">
        <f t="shared" si="5"/>
        <v>#DIV/0!</v>
      </c>
      <c r="AT243" s="416">
        <f t="shared" si="6"/>
        <v>0</v>
      </c>
      <c r="AU243" s="417"/>
    </row>
    <row r="244" hidden="1">
      <c r="A244" s="88" t="str">
        <f>Master!A247</f>
        <v>VDAI18039</v>
      </c>
      <c r="B244" s="88" t="str">
        <f>Master!B247</f>
        <v/>
      </c>
      <c r="C244" s="414" t="str">
        <f>Master!C247</f>
        <v/>
      </c>
      <c r="D244" s="88" t="str">
        <f>Master!D247</f>
        <v/>
      </c>
      <c r="E244" s="406" t="str">
        <f>Master!E247</f>
        <v/>
      </c>
      <c r="F244" s="406">
        <f>Master!F247</f>
        <v>0</v>
      </c>
      <c r="G244" s="88" t="str">
        <f>Master!G247</f>
        <v/>
      </c>
      <c r="H244" s="88" t="str">
        <f>Master!H247</f>
        <v/>
      </c>
      <c r="I244" s="88" t="str">
        <f>Master!I247</f>
        <v/>
      </c>
      <c r="J244" s="88" t="str">
        <f>Master!J247</f>
        <v>DANCE ATELIER (INSTRUCTOR) PTE LTD</v>
      </c>
      <c r="K244" s="88" t="str">
        <f>Master!K247</f>
        <v/>
      </c>
      <c r="L244" s="88" t="str">
        <f>Master!L247</f>
        <v/>
      </c>
      <c r="M244" s="88" t="str">
        <f>Master!M247</f>
        <v/>
      </c>
      <c r="N244" s="88" t="str">
        <f>Master!N247</f>
        <v/>
      </c>
      <c r="O244" s="88" t="str">
        <f>Master!O247</f>
        <v/>
      </c>
      <c r="P244" s="88" t="str">
        <f>Master!P247</f>
        <v/>
      </c>
      <c r="Q244" s="88" t="str">
        <f>Master!Q247</f>
        <v/>
      </c>
      <c r="R244" s="406" t="str">
        <f>Master!R247</f>
        <v/>
      </c>
      <c r="S244" s="406">
        <f>Master!S247</f>
        <v>0</v>
      </c>
      <c r="T244" s="406" t="str">
        <f>Master!T247</f>
        <v/>
      </c>
      <c r="U244" s="406" t="str">
        <f>Master!U247</f>
        <v/>
      </c>
      <c r="V244" s="406" t="str">
        <f>Master!V247</f>
        <v/>
      </c>
      <c r="W244" s="406" t="str">
        <f>Master!W247</f>
        <v/>
      </c>
      <c r="X244" s="406" t="str">
        <f>Master!X247</f>
        <v/>
      </c>
      <c r="Y244" s="406" t="str">
        <f>Master!Y247</f>
        <v/>
      </c>
      <c r="Z244" s="406" t="str">
        <f>Master!Z247</f>
        <v/>
      </c>
      <c r="AA244" s="406" t="str">
        <f>Master!AA247</f>
        <v/>
      </c>
      <c r="AB244" s="406" t="str">
        <f>Master!AB247</f>
        <v/>
      </c>
      <c r="AC244" s="406" t="str">
        <f>Master!AC247</f>
        <v/>
      </c>
      <c r="AD244" s="406" t="str">
        <f>Master!AD247</f>
        <v/>
      </c>
      <c r="AE244" s="406" t="str">
        <f>Master!AE247</f>
        <v/>
      </c>
      <c r="AF244" s="406" t="str">
        <f>Master!AF247</f>
        <v/>
      </c>
      <c r="AG244" s="406" t="str">
        <f>Master!AG247</f>
        <v/>
      </c>
      <c r="AH244" s="88" t="str">
        <f>Master!AH247</f>
        <v/>
      </c>
      <c r="AI244" s="88" t="str">
        <f>Master!AI247</f>
        <v/>
      </c>
      <c r="AJ244" s="406" t="str">
        <f>Master!AJ247</f>
        <v/>
      </c>
      <c r="AK244" s="406">
        <f>Master!AK247</f>
        <v>0</v>
      </c>
      <c r="AL244" s="88" t="str">
        <f>Master!AL247</f>
        <v/>
      </c>
      <c r="AM244" s="416"/>
      <c r="AN244" s="416"/>
      <c r="AO244" s="416"/>
      <c r="AP244" s="416"/>
      <c r="AQ244" s="416"/>
      <c r="AR244" s="416">
        <f t="shared" si="4"/>
        <v>0</v>
      </c>
      <c r="AS244" s="417" t="str">
        <f t="shared" si="5"/>
        <v>#DIV/0!</v>
      </c>
      <c r="AT244" s="416">
        <f t="shared" si="6"/>
        <v>0</v>
      </c>
      <c r="AU244" s="417"/>
    </row>
    <row r="245" hidden="1">
      <c r="A245" s="88" t="str">
        <f>Master!A248</f>
        <v>VDAI18040</v>
      </c>
      <c r="B245" s="414" t="str">
        <f>Master!B248</f>
        <v/>
      </c>
      <c r="C245" s="414" t="str">
        <f>Master!C248</f>
        <v/>
      </c>
      <c r="D245" s="88" t="str">
        <f>Master!D248</f>
        <v/>
      </c>
      <c r="E245" s="406" t="str">
        <f>Master!E248</f>
        <v/>
      </c>
      <c r="F245" s="406">
        <f>Master!F248</f>
        <v>0</v>
      </c>
      <c r="G245" s="88" t="str">
        <f>Master!G248</f>
        <v/>
      </c>
      <c r="H245" s="88" t="str">
        <f>Master!H248</f>
        <v/>
      </c>
      <c r="I245" s="88" t="str">
        <f>Master!I248</f>
        <v/>
      </c>
      <c r="J245" s="88" t="str">
        <f>Master!J248</f>
        <v>DANCE ATELIER (INSTRUCTOR) PTE LTD</v>
      </c>
      <c r="K245" s="88" t="str">
        <f>Master!K248</f>
        <v/>
      </c>
      <c r="L245" s="88" t="str">
        <f>Master!L248</f>
        <v/>
      </c>
      <c r="M245" s="88" t="str">
        <f>Master!M248</f>
        <v/>
      </c>
      <c r="N245" s="88" t="str">
        <f>Master!N248</f>
        <v/>
      </c>
      <c r="O245" s="88" t="str">
        <f>Master!O248</f>
        <v/>
      </c>
      <c r="P245" s="88" t="str">
        <f>Master!P248</f>
        <v/>
      </c>
      <c r="Q245" s="88" t="str">
        <f>Master!Q248</f>
        <v/>
      </c>
      <c r="R245" s="406" t="str">
        <f>Master!R248</f>
        <v/>
      </c>
      <c r="S245" s="406">
        <f>Master!S248</f>
        <v>0</v>
      </c>
      <c r="T245" s="406" t="str">
        <f>Master!T248</f>
        <v/>
      </c>
      <c r="U245" s="406" t="str">
        <f>Master!U248</f>
        <v/>
      </c>
      <c r="V245" s="406" t="str">
        <f>Master!V248</f>
        <v/>
      </c>
      <c r="W245" s="406" t="str">
        <f>Master!W248</f>
        <v/>
      </c>
      <c r="X245" s="406" t="str">
        <f>Master!X248</f>
        <v/>
      </c>
      <c r="Y245" s="406" t="str">
        <f>Master!Y248</f>
        <v/>
      </c>
      <c r="Z245" s="406" t="str">
        <f>Master!Z248</f>
        <v/>
      </c>
      <c r="AA245" s="406" t="str">
        <f>Master!AA248</f>
        <v/>
      </c>
      <c r="AB245" s="406" t="str">
        <f>Master!AB248</f>
        <v/>
      </c>
      <c r="AC245" s="406" t="str">
        <f>Master!AC248</f>
        <v/>
      </c>
      <c r="AD245" s="406" t="str">
        <f>Master!AD248</f>
        <v/>
      </c>
      <c r="AE245" s="406" t="str">
        <f>Master!AE248</f>
        <v/>
      </c>
      <c r="AF245" s="406" t="str">
        <f>Master!AF248</f>
        <v/>
      </c>
      <c r="AG245" s="406" t="str">
        <f>Master!AG248</f>
        <v/>
      </c>
      <c r="AH245" s="88" t="str">
        <f>Master!AH248</f>
        <v/>
      </c>
      <c r="AI245" s="414" t="str">
        <f>Master!AI248</f>
        <v/>
      </c>
      <c r="AJ245" s="406" t="str">
        <f>Master!AJ248</f>
        <v/>
      </c>
      <c r="AK245" s="406">
        <f>Master!AK248</f>
        <v>0</v>
      </c>
      <c r="AL245" s="88" t="str">
        <f>Master!AL248</f>
        <v/>
      </c>
      <c r="AM245" s="416"/>
      <c r="AN245" s="416"/>
      <c r="AO245" s="416"/>
      <c r="AP245" s="416"/>
      <c r="AQ245" s="416"/>
      <c r="AR245" s="416">
        <f t="shared" si="4"/>
        <v>0</v>
      </c>
      <c r="AS245" s="417" t="str">
        <f t="shared" si="5"/>
        <v>#DIV/0!</v>
      </c>
      <c r="AT245" s="416">
        <f t="shared" si="6"/>
        <v>0</v>
      </c>
      <c r="AU245" s="417"/>
    </row>
    <row r="246" hidden="1">
      <c r="A246" s="88" t="str">
        <f>Master!A249</f>
        <v>VDAI18041</v>
      </c>
      <c r="B246" s="88" t="str">
        <f>Master!B249</f>
        <v/>
      </c>
      <c r="C246" s="414" t="str">
        <f>Master!C249</f>
        <v/>
      </c>
      <c r="D246" s="88" t="str">
        <f>Master!D249</f>
        <v/>
      </c>
      <c r="E246" s="406" t="str">
        <f>Master!E249</f>
        <v/>
      </c>
      <c r="F246" s="406">
        <f>Master!F249</f>
        <v>0</v>
      </c>
      <c r="G246" s="88" t="str">
        <f>Master!G249</f>
        <v/>
      </c>
      <c r="H246" s="88" t="str">
        <f>Master!H249</f>
        <v/>
      </c>
      <c r="I246" s="88" t="str">
        <f>Master!I249</f>
        <v/>
      </c>
      <c r="J246" s="88" t="str">
        <f>Master!J249</f>
        <v>DANCE ATELIER (INSTRUCTOR) PTE LTD</v>
      </c>
      <c r="K246" s="88" t="str">
        <f>Master!K249</f>
        <v/>
      </c>
      <c r="L246" s="88" t="str">
        <f>Master!L249</f>
        <v/>
      </c>
      <c r="M246" s="88" t="str">
        <f>Master!M249</f>
        <v/>
      </c>
      <c r="N246" s="88" t="str">
        <f>Master!N249</f>
        <v/>
      </c>
      <c r="O246" s="88" t="str">
        <f>Master!O249</f>
        <v/>
      </c>
      <c r="P246" s="88" t="str">
        <f>Master!P249</f>
        <v/>
      </c>
      <c r="Q246" s="88" t="str">
        <f>Master!Q249</f>
        <v/>
      </c>
      <c r="R246" s="406" t="str">
        <f>Master!R249</f>
        <v/>
      </c>
      <c r="S246" s="406">
        <f>Master!S249</f>
        <v>0</v>
      </c>
      <c r="T246" s="406" t="str">
        <f>Master!T249</f>
        <v/>
      </c>
      <c r="U246" s="406" t="str">
        <f>Master!U249</f>
        <v/>
      </c>
      <c r="V246" s="406" t="str">
        <f>Master!V249</f>
        <v/>
      </c>
      <c r="W246" s="406" t="str">
        <f>Master!W249</f>
        <v/>
      </c>
      <c r="X246" s="406" t="str">
        <f>Master!X249</f>
        <v/>
      </c>
      <c r="Y246" s="406" t="str">
        <f>Master!Y249</f>
        <v/>
      </c>
      <c r="Z246" s="406" t="str">
        <f>Master!Z249</f>
        <v/>
      </c>
      <c r="AA246" s="406" t="str">
        <f>Master!AA249</f>
        <v/>
      </c>
      <c r="AB246" s="406" t="str">
        <f>Master!AB249</f>
        <v/>
      </c>
      <c r="AC246" s="406" t="str">
        <f>Master!AC249</f>
        <v/>
      </c>
      <c r="AD246" s="406" t="str">
        <f>Master!AD249</f>
        <v/>
      </c>
      <c r="AE246" s="406" t="str">
        <f>Master!AE249</f>
        <v/>
      </c>
      <c r="AF246" s="406" t="str">
        <f>Master!AF249</f>
        <v/>
      </c>
      <c r="AG246" s="406" t="str">
        <f>Master!AG249</f>
        <v/>
      </c>
      <c r="AH246" s="88" t="str">
        <f>Master!AH249</f>
        <v/>
      </c>
      <c r="AI246" s="88" t="str">
        <f>Master!AI249</f>
        <v/>
      </c>
      <c r="AJ246" s="406" t="str">
        <f>Master!AJ249</f>
        <v/>
      </c>
      <c r="AK246" s="406">
        <f>Master!AK249</f>
        <v>0</v>
      </c>
      <c r="AL246" s="88" t="str">
        <f>Master!AL249</f>
        <v/>
      </c>
      <c r="AM246" s="416"/>
      <c r="AN246" s="416"/>
      <c r="AO246" s="416"/>
      <c r="AP246" s="416"/>
      <c r="AQ246" s="416"/>
      <c r="AR246" s="416">
        <f t="shared" si="4"/>
        <v>0</v>
      </c>
      <c r="AS246" s="417" t="str">
        <f t="shared" si="5"/>
        <v>#DIV/0!</v>
      </c>
      <c r="AT246" s="416">
        <f t="shared" si="6"/>
        <v>0</v>
      </c>
      <c r="AU246" s="417"/>
    </row>
    <row r="247" hidden="1">
      <c r="A247" s="88" t="str">
        <f>Master!A250</f>
        <v>VDAI18042</v>
      </c>
      <c r="B247" s="414" t="str">
        <f>Master!B250</f>
        <v/>
      </c>
      <c r="C247" s="414" t="str">
        <f>Master!C250</f>
        <v/>
      </c>
      <c r="D247" s="88" t="str">
        <f>Master!D250</f>
        <v/>
      </c>
      <c r="E247" s="406" t="str">
        <f>Master!E250</f>
        <v/>
      </c>
      <c r="F247" s="406">
        <f>Master!F250</f>
        <v>0</v>
      </c>
      <c r="G247" s="88" t="str">
        <f>Master!G250</f>
        <v/>
      </c>
      <c r="H247" s="88" t="str">
        <f>Master!H250</f>
        <v/>
      </c>
      <c r="I247" s="88" t="str">
        <f>Master!I250</f>
        <v/>
      </c>
      <c r="J247" s="88" t="str">
        <f>Master!J250</f>
        <v>DANCE ATELIER (INSTRUCTOR) PTE LTD</v>
      </c>
      <c r="K247" s="88" t="str">
        <f>Master!K250</f>
        <v/>
      </c>
      <c r="L247" s="88" t="str">
        <f>Master!L250</f>
        <v/>
      </c>
      <c r="M247" s="88" t="str">
        <f>Master!M250</f>
        <v/>
      </c>
      <c r="N247" s="88" t="str">
        <f>Master!N250</f>
        <v/>
      </c>
      <c r="O247" s="88" t="str">
        <f>Master!O250</f>
        <v/>
      </c>
      <c r="P247" s="88" t="str">
        <f>Master!P250</f>
        <v/>
      </c>
      <c r="Q247" s="88" t="str">
        <f>Master!Q250</f>
        <v/>
      </c>
      <c r="R247" s="406" t="str">
        <f>Master!R250</f>
        <v/>
      </c>
      <c r="S247" s="406">
        <f>Master!S250</f>
        <v>0</v>
      </c>
      <c r="T247" s="406" t="str">
        <f>Master!T250</f>
        <v/>
      </c>
      <c r="U247" s="406" t="str">
        <f>Master!U250</f>
        <v/>
      </c>
      <c r="V247" s="406" t="str">
        <f>Master!V250</f>
        <v/>
      </c>
      <c r="W247" s="406" t="str">
        <f>Master!W250</f>
        <v/>
      </c>
      <c r="X247" s="406" t="str">
        <f>Master!X250</f>
        <v/>
      </c>
      <c r="Y247" s="406" t="str">
        <f>Master!Y250</f>
        <v/>
      </c>
      <c r="Z247" s="406" t="str">
        <f>Master!Z250</f>
        <v/>
      </c>
      <c r="AA247" s="406" t="str">
        <f>Master!AA250</f>
        <v/>
      </c>
      <c r="AB247" s="406" t="str">
        <f>Master!AB250</f>
        <v/>
      </c>
      <c r="AC247" s="406" t="str">
        <f>Master!AC250</f>
        <v/>
      </c>
      <c r="AD247" s="406" t="str">
        <f>Master!AD250</f>
        <v/>
      </c>
      <c r="AE247" s="406" t="str">
        <f>Master!AE250</f>
        <v/>
      </c>
      <c r="AF247" s="406" t="str">
        <f>Master!AF250</f>
        <v/>
      </c>
      <c r="AG247" s="406" t="str">
        <f>Master!AG250</f>
        <v/>
      </c>
      <c r="AH247" s="88" t="str">
        <f>Master!AH250</f>
        <v/>
      </c>
      <c r="AI247" s="414" t="str">
        <f>Master!AI250</f>
        <v/>
      </c>
      <c r="AJ247" s="406" t="str">
        <f>Master!AJ250</f>
        <v/>
      </c>
      <c r="AK247" s="406">
        <f>Master!AK250</f>
        <v>0</v>
      </c>
      <c r="AL247" s="88" t="str">
        <f>Master!AL250</f>
        <v/>
      </c>
      <c r="AM247" s="416"/>
      <c r="AN247" s="416"/>
      <c r="AO247" s="416"/>
      <c r="AP247" s="416"/>
      <c r="AQ247" s="416"/>
      <c r="AR247" s="416">
        <f t="shared" si="4"/>
        <v>0</v>
      </c>
      <c r="AS247" s="417" t="str">
        <f t="shared" si="5"/>
        <v>#DIV/0!</v>
      </c>
      <c r="AT247" s="416">
        <f t="shared" si="6"/>
        <v>0</v>
      </c>
      <c r="AU247" s="417"/>
    </row>
    <row r="248" hidden="1">
      <c r="A248" s="88" t="str">
        <f>Master!A251</f>
        <v>VDAI18043</v>
      </c>
      <c r="B248" s="88" t="str">
        <f>Master!B251</f>
        <v/>
      </c>
      <c r="C248" s="414" t="str">
        <f>Master!C251</f>
        <v/>
      </c>
      <c r="D248" s="88" t="str">
        <f>Master!D251</f>
        <v/>
      </c>
      <c r="E248" s="406" t="str">
        <f>Master!E251</f>
        <v/>
      </c>
      <c r="F248" s="406">
        <f>Master!F251</f>
        <v>0</v>
      </c>
      <c r="G248" s="88" t="str">
        <f>Master!G251</f>
        <v/>
      </c>
      <c r="H248" s="88" t="str">
        <f>Master!H251</f>
        <v/>
      </c>
      <c r="I248" s="88" t="str">
        <f>Master!I251</f>
        <v/>
      </c>
      <c r="J248" s="88" t="str">
        <f>Master!J251</f>
        <v>DANCE ATELIER (INSTRUCTOR) PTE LTD</v>
      </c>
      <c r="K248" s="88" t="str">
        <f>Master!K251</f>
        <v/>
      </c>
      <c r="L248" s="88" t="str">
        <f>Master!L251</f>
        <v/>
      </c>
      <c r="M248" s="88" t="str">
        <f>Master!M251</f>
        <v/>
      </c>
      <c r="N248" s="88" t="str">
        <f>Master!N251</f>
        <v/>
      </c>
      <c r="O248" s="88" t="str">
        <f>Master!O251</f>
        <v/>
      </c>
      <c r="P248" s="88" t="str">
        <f>Master!P251</f>
        <v/>
      </c>
      <c r="Q248" s="88" t="str">
        <f>Master!Q251</f>
        <v/>
      </c>
      <c r="R248" s="406" t="str">
        <f>Master!R251</f>
        <v/>
      </c>
      <c r="S248" s="406">
        <f>Master!S251</f>
        <v>0</v>
      </c>
      <c r="T248" s="406" t="str">
        <f>Master!T251</f>
        <v/>
      </c>
      <c r="U248" s="406" t="str">
        <f>Master!U251</f>
        <v/>
      </c>
      <c r="V248" s="406" t="str">
        <f>Master!V251</f>
        <v/>
      </c>
      <c r="W248" s="406" t="str">
        <f>Master!W251</f>
        <v/>
      </c>
      <c r="X248" s="406" t="str">
        <f>Master!X251</f>
        <v/>
      </c>
      <c r="Y248" s="406" t="str">
        <f>Master!Y251</f>
        <v/>
      </c>
      <c r="Z248" s="406" t="str">
        <f>Master!Z251</f>
        <v/>
      </c>
      <c r="AA248" s="406" t="str">
        <f>Master!AA251</f>
        <v/>
      </c>
      <c r="AB248" s="406" t="str">
        <f>Master!AB251</f>
        <v/>
      </c>
      <c r="AC248" s="406" t="str">
        <f>Master!AC251</f>
        <v/>
      </c>
      <c r="AD248" s="406" t="str">
        <f>Master!AD251</f>
        <v/>
      </c>
      <c r="AE248" s="406" t="str">
        <f>Master!AE251</f>
        <v/>
      </c>
      <c r="AF248" s="406" t="str">
        <f>Master!AF251</f>
        <v/>
      </c>
      <c r="AG248" s="406" t="str">
        <f>Master!AG251</f>
        <v/>
      </c>
      <c r="AH248" s="88" t="str">
        <f>Master!AH251</f>
        <v/>
      </c>
      <c r="AI248" s="88" t="str">
        <f>Master!AI251</f>
        <v/>
      </c>
      <c r="AJ248" s="406" t="str">
        <f>Master!AJ251</f>
        <v/>
      </c>
      <c r="AK248" s="406">
        <f>Master!AK251</f>
        <v>0</v>
      </c>
      <c r="AL248" s="88" t="str">
        <f>Master!AL251</f>
        <v/>
      </c>
      <c r="AM248" s="416"/>
      <c r="AN248" s="416"/>
      <c r="AO248" s="416"/>
      <c r="AP248" s="416"/>
      <c r="AQ248" s="416"/>
      <c r="AR248" s="416">
        <f t="shared" si="4"/>
        <v>0</v>
      </c>
      <c r="AS248" s="417" t="str">
        <f t="shared" si="5"/>
        <v>#DIV/0!</v>
      </c>
      <c r="AT248" s="416">
        <f t="shared" si="6"/>
        <v>0</v>
      </c>
      <c r="AU248" s="417"/>
    </row>
    <row r="249" hidden="1">
      <c r="A249" s="88" t="str">
        <f>Master!A252</f>
        <v>VDAI18044</v>
      </c>
      <c r="B249" s="414" t="str">
        <f>Master!B252</f>
        <v/>
      </c>
      <c r="C249" s="414" t="str">
        <f>Master!C252</f>
        <v/>
      </c>
      <c r="D249" s="88" t="str">
        <f>Master!D252</f>
        <v/>
      </c>
      <c r="E249" s="406" t="str">
        <f>Master!E252</f>
        <v/>
      </c>
      <c r="F249" s="406">
        <f>Master!F252</f>
        <v>0</v>
      </c>
      <c r="G249" s="88" t="str">
        <f>Master!G252</f>
        <v/>
      </c>
      <c r="H249" s="88" t="str">
        <f>Master!H252</f>
        <v/>
      </c>
      <c r="I249" s="88" t="str">
        <f>Master!I252</f>
        <v/>
      </c>
      <c r="J249" s="88" t="str">
        <f>Master!J252</f>
        <v>DANCE ATELIER (INSTRUCTOR) PTE LTD</v>
      </c>
      <c r="K249" s="88" t="str">
        <f>Master!K252</f>
        <v/>
      </c>
      <c r="L249" s="88" t="str">
        <f>Master!L252</f>
        <v/>
      </c>
      <c r="M249" s="88" t="str">
        <f>Master!M252</f>
        <v/>
      </c>
      <c r="N249" s="88" t="str">
        <f>Master!N252</f>
        <v/>
      </c>
      <c r="O249" s="88" t="str">
        <f>Master!O252</f>
        <v/>
      </c>
      <c r="P249" s="88" t="str">
        <f>Master!P252</f>
        <v/>
      </c>
      <c r="Q249" s="88" t="str">
        <f>Master!Q252</f>
        <v/>
      </c>
      <c r="R249" s="406" t="str">
        <f>Master!R252</f>
        <v/>
      </c>
      <c r="S249" s="406">
        <f>Master!S252</f>
        <v>0</v>
      </c>
      <c r="T249" s="406" t="str">
        <f>Master!T252</f>
        <v/>
      </c>
      <c r="U249" s="406" t="str">
        <f>Master!U252</f>
        <v/>
      </c>
      <c r="V249" s="406" t="str">
        <f>Master!V252</f>
        <v/>
      </c>
      <c r="W249" s="406" t="str">
        <f>Master!W252</f>
        <v/>
      </c>
      <c r="X249" s="406" t="str">
        <f>Master!X252</f>
        <v/>
      </c>
      <c r="Y249" s="406" t="str">
        <f>Master!Y252</f>
        <v/>
      </c>
      <c r="Z249" s="406" t="str">
        <f>Master!Z252</f>
        <v/>
      </c>
      <c r="AA249" s="406" t="str">
        <f>Master!AA252</f>
        <v/>
      </c>
      <c r="AB249" s="406" t="str">
        <f>Master!AB252</f>
        <v/>
      </c>
      <c r="AC249" s="406" t="str">
        <f>Master!AC252</f>
        <v/>
      </c>
      <c r="AD249" s="406" t="str">
        <f>Master!AD252</f>
        <v/>
      </c>
      <c r="AE249" s="406" t="str">
        <f>Master!AE252</f>
        <v/>
      </c>
      <c r="AF249" s="406" t="str">
        <f>Master!AF252</f>
        <v/>
      </c>
      <c r="AG249" s="406" t="str">
        <f>Master!AG252</f>
        <v/>
      </c>
      <c r="AH249" s="88" t="str">
        <f>Master!AH252</f>
        <v/>
      </c>
      <c r="AI249" s="414" t="str">
        <f>Master!AI252</f>
        <v/>
      </c>
      <c r="AJ249" s="406" t="str">
        <f>Master!AJ252</f>
        <v/>
      </c>
      <c r="AK249" s="406">
        <f>Master!AK252</f>
        <v>0</v>
      </c>
      <c r="AL249" s="88" t="str">
        <f>Master!AL252</f>
        <v/>
      </c>
      <c r="AM249" s="416"/>
      <c r="AN249" s="416"/>
      <c r="AO249" s="416"/>
      <c r="AP249" s="416"/>
      <c r="AQ249" s="416"/>
      <c r="AR249" s="416">
        <f t="shared" si="4"/>
        <v>0</v>
      </c>
      <c r="AS249" s="417" t="str">
        <f t="shared" si="5"/>
        <v>#DIV/0!</v>
      </c>
      <c r="AT249" s="416">
        <f t="shared" si="6"/>
        <v>0</v>
      </c>
      <c r="AU249" s="417"/>
    </row>
    <row r="250" hidden="1">
      <c r="A250" s="88" t="str">
        <f>Master!A253</f>
        <v>VDAI18045</v>
      </c>
      <c r="B250" s="88" t="str">
        <f>Master!B253</f>
        <v/>
      </c>
      <c r="C250" s="414" t="str">
        <f>Master!C253</f>
        <v/>
      </c>
      <c r="D250" s="88" t="str">
        <f>Master!D253</f>
        <v/>
      </c>
      <c r="E250" s="406" t="str">
        <f>Master!E253</f>
        <v/>
      </c>
      <c r="F250" s="406">
        <f>Master!F253</f>
        <v>0</v>
      </c>
      <c r="G250" s="88" t="str">
        <f>Master!G253</f>
        <v/>
      </c>
      <c r="H250" s="88" t="str">
        <f>Master!H253</f>
        <v/>
      </c>
      <c r="I250" s="88" t="str">
        <f>Master!I253</f>
        <v/>
      </c>
      <c r="J250" s="88" t="str">
        <f>Master!J253</f>
        <v>DANCE ATELIER (INSTRUCTOR) PTE LTD</v>
      </c>
      <c r="K250" s="88" t="str">
        <f>Master!K253</f>
        <v/>
      </c>
      <c r="L250" s="88" t="str">
        <f>Master!L253</f>
        <v/>
      </c>
      <c r="M250" s="88" t="str">
        <f>Master!M253</f>
        <v/>
      </c>
      <c r="N250" s="88" t="str">
        <f>Master!N253</f>
        <v/>
      </c>
      <c r="O250" s="88" t="str">
        <f>Master!O253</f>
        <v/>
      </c>
      <c r="P250" s="88" t="str">
        <f>Master!P253</f>
        <v/>
      </c>
      <c r="Q250" s="88" t="str">
        <f>Master!Q253</f>
        <v/>
      </c>
      <c r="R250" s="406" t="str">
        <f>Master!R253</f>
        <v/>
      </c>
      <c r="S250" s="406">
        <f>Master!S253</f>
        <v>0</v>
      </c>
      <c r="T250" s="406" t="str">
        <f>Master!T253</f>
        <v/>
      </c>
      <c r="U250" s="406" t="str">
        <f>Master!U253</f>
        <v/>
      </c>
      <c r="V250" s="406" t="str">
        <f>Master!V253</f>
        <v/>
      </c>
      <c r="W250" s="406" t="str">
        <f>Master!W253</f>
        <v/>
      </c>
      <c r="X250" s="406" t="str">
        <f>Master!X253</f>
        <v/>
      </c>
      <c r="Y250" s="406" t="str">
        <f>Master!Y253</f>
        <v/>
      </c>
      <c r="Z250" s="406" t="str">
        <f>Master!Z253</f>
        <v/>
      </c>
      <c r="AA250" s="406" t="str">
        <f>Master!AA253</f>
        <v/>
      </c>
      <c r="AB250" s="406" t="str">
        <f>Master!AB253</f>
        <v/>
      </c>
      <c r="AC250" s="406" t="str">
        <f>Master!AC253</f>
        <v/>
      </c>
      <c r="AD250" s="406" t="str">
        <f>Master!AD253</f>
        <v/>
      </c>
      <c r="AE250" s="406" t="str">
        <f>Master!AE253</f>
        <v/>
      </c>
      <c r="AF250" s="406" t="str">
        <f>Master!AF253</f>
        <v/>
      </c>
      <c r="AG250" s="406" t="str">
        <f>Master!AG253</f>
        <v/>
      </c>
      <c r="AH250" s="88" t="str">
        <f>Master!AH253</f>
        <v/>
      </c>
      <c r="AI250" s="88" t="str">
        <f>Master!AI253</f>
        <v/>
      </c>
      <c r="AJ250" s="406" t="str">
        <f>Master!AJ253</f>
        <v/>
      </c>
      <c r="AK250" s="406">
        <f>Master!AK253</f>
        <v>0</v>
      </c>
      <c r="AL250" s="88" t="str">
        <f>Master!AL253</f>
        <v/>
      </c>
      <c r="AM250" s="416"/>
      <c r="AN250" s="416"/>
      <c r="AO250" s="416"/>
      <c r="AP250" s="416"/>
      <c r="AQ250" s="416"/>
      <c r="AR250" s="416">
        <f t="shared" si="4"/>
        <v>0</v>
      </c>
      <c r="AS250" s="417" t="str">
        <f t="shared" si="5"/>
        <v>#DIV/0!</v>
      </c>
      <c r="AT250" s="416">
        <f t="shared" si="6"/>
        <v>0</v>
      </c>
      <c r="AU250" s="417"/>
    </row>
    <row r="251" hidden="1">
      <c r="A251" s="88" t="str">
        <f>Master!A254</f>
        <v>VDAI18046</v>
      </c>
      <c r="B251" s="414" t="str">
        <f>Master!B254</f>
        <v/>
      </c>
      <c r="C251" s="414" t="str">
        <f>Master!C254</f>
        <v/>
      </c>
      <c r="D251" s="88" t="str">
        <f>Master!D254</f>
        <v/>
      </c>
      <c r="E251" s="406" t="str">
        <f>Master!E254</f>
        <v/>
      </c>
      <c r="F251" s="406">
        <f>Master!F254</f>
        <v>0</v>
      </c>
      <c r="G251" s="88" t="str">
        <f>Master!G254</f>
        <v/>
      </c>
      <c r="H251" s="88" t="str">
        <f>Master!H254</f>
        <v/>
      </c>
      <c r="I251" s="88" t="str">
        <f>Master!I254</f>
        <v/>
      </c>
      <c r="J251" s="88" t="str">
        <f>Master!J254</f>
        <v>DANCE ATELIER (INSTRUCTOR) PTE LTD</v>
      </c>
      <c r="K251" s="88" t="str">
        <f>Master!K254</f>
        <v/>
      </c>
      <c r="L251" s="88" t="str">
        <f>Master!L254</f>
        <v/>
      </c>
      <c r="M251" s="88" t="str">
        <f>Master!M254</f>
        <v/>
      </c>
      <c r="N251" s="88" t="str">
        <f>Master!N254</f>
        <v/>
      </c>
      <c r="O251" s="88" t="str">
        <f>Master!O254</f>
        <v/>
      </c>
      <c r="P251" s="88" t="str">
        <f>Master!P254</f>
        <v/>
      </c>
      <c r="Q251" s="88" t="str">
        <f>Master!Q254</f>
        <v/>
      </c>
      <c r="R251" s="406" t="str">
        <f>Master!R254</f>
        <v/>
      </c>
      <c r="S251" s="406">
        <f>Master!S254</f>
        <v>0</v>
      </c>
      <c r="T251" s="406" t="str">
        <f>Master!T254</f>
        <v/>
      </c>
      <c r="U251" s="406" t="str">
        <f>Master!U254</f>
        <v/>
      </c>
      <c r="V251" s="406" t="str">
        <f>Master!V254</f>
        <v/>
      </c>
      <c r="W251" s="406" t="str">
        <f>Master!W254</f>
        <v/>
      </c>
      <c r="X251" s="406" t="str">
        <f>Master!X254</f>
        <v/>
      </c>
      <c r="Y251" s="406" t="str">
        <f>Master!Y254</f>
        <v/>
      </c>
      <c r="Z251" s="406" t="str">
        <f>Master!Z254</f>
        <v/>
      </c>
      <c r="AA251" s="406" t="str">
        <f>Master!AA254</f>
        <v/>
      </c>
      <c r="AB251" s="406" t="str">
        <f>Master!AB254</f>
        <v/>
      </c>
      <c r="AC251" s="406" t="str">
        <f>Master!AC254</f>
        <v/>
      </c>
      <c r="AD251" s="406" t="str">
        <f>Master!AD254</f>
        <v/>
      </c>
      <c r="AE251" s="406" t="str">
        <f>Master!AE254</f>
        <v/>
      </c>
      <c r="AF251" s="406" t="str">
        <f>Master!AF254</f>
        <v/>
      </c>
      <c r="AG251" s="406" t="str">
        <f>Master!AG254</f>
        <v/>
      </c>
      <c r="AH251" s="88" t="str">
        <f>Master!AH254</f>
        <v/>
      </c>
      <c r="AI251" s="414" t="str">
        <f>Master!AI254</f>
        <v/>
      </c>
      <c r="AJ251" s="406" t="str">
        <f>Master!AJ254</f>
        <v/>
      </c>
      <c r="AK251" s="406">
        <f>Master!AK254</f>
        <v>0</v>
      </c>
      <c r="AL251" s="88" t="str">
        <f>Master!AL254</f>
        <v/>
      </c>
      <c r="AM251" s="416"/>
      <c r="AN251" s="416"/>
      <c r="AO251" s="416"/>
      <c r="AP251" s="416"/>
      <c r="AQ251" s="416"/>
      <c r="AR251" s="416">
        <f t="shared" si="4"/>
        <v>0</v>
      </c>
      <c r="AS251" s="417" t="str">
        <f t="shared" si="5"/>
        <v>#DIV/0!</v>
      </c>
      <c r="AT251" s="416">
        <f t="shared" si="6"/>
        <v>0</v>
      </c>
      <c r="AU251" s="417"/>
    </row>
    <row r="252" hidden="1">
      <c r="A252" s="88" t="str">
        <f>Master!A255</f>
        <v>VDAI18047</v>
      </c>
      <c r="B252" s="88" t="str">
        <f>Master!B255</f>
        <v/>
      </c>
      <c r="C252" s="414" t="str">
        <f>Master!C255</f>
        <v/>
      </c>
      <c r="D252" s="88" t="str">
        <f>Master!D255</f>
        <v/>
      </c>
      <c r="E252" s="406" t="str">
        <f>Master!E255</f>
        <v/>
      </c>
      <c r="F252" s="406">
        <f>Master!F255</f>
        <v>0</v>
      </c>
      <c r="G252" s="88" t="str">
        <f>Master!G255</f>
        <v/>
      </c>
      <c r="H252" s="88" t="str">
        <f>Master!H255</f>
        <v/>
      </c>
      <c r="I252" s="88" t="str">
        <f>Master!I255</f>
        <v/>
      </c>
      <c r="J252" s="88" t="str">
        <f>Master!J255</f>
        <v>DANCE ATELIER (INSTRUCTOR) PTE LTD</v>
      </c>
      <c r="K252" s="88" t="str">
        <f>Master!K255</f>
        <v/>
      </c>
      <c r="L252" s="88" t="str">
        <f>Master!L255</f>
        <v/>
      </c>
      <c r="M252" s="88" t="str">
        <f>Master!M255</f>
        <v/>
      </c>
      <c r="N252" s="88" t="str">
        <f>Master!N255</f>
        <v/>
      </c>
      <c r="O252" s="88" t="str">
        <f>Master!O255</f>
        <v/>
      </c>
      <c r="P252" s="88" t="str">
        <f>Master!P255</f>
        <v/>
      </c>
      <c r="Q252" s="88" t="str">
        <f>Master!Q255</f>
        <v/>
      </c>
      <c r="R252" s="406" t="str">
        <f>Master!R255</f>
        <v/>
      </c>
      <c r="S252" s="406">
        <f>Master!S255</f>
        <v>0</v>
      </c>
      <c r="T252" s="406" t="str">
        <f>Master!T255</f>
        <v/>
      </c>
      <c r="U252" s="406" t="str">
        <f>Master!U255</f>
        <v/>
      </c>
      <c r="V252" s="406" t="str">
        <f>Master!V255</f>
        <v/>
      </c>
      <c r="W252" s="406" t="str">
        <f>Master!W255</f>
        <v/>
      </c>
      <c r="X252" s="406" t="str">
        <f>Master!X255</f>
        <v/>
      </c>
      <c r="Y252" s="406" t="str">
        <f>Master!Y255</f>
        <v/>
      </c>
      <c r="Z252" s="406" t="str">
        <f>Master!Z255</f>
        <v/>
      </c>
      <c r="AA252" s="406" t="str">
        <f>Master!AA255</f>
        <v/>
      </c>
      <c r="AB252" s="406" t="str">
        <f>Master!AB255</f>
        <v/>
      </c>
      <c r="AC252" s="406" t="str">
        <f>Master!AC255</f>
        <v/>
      </c>
      <c r="AD252" s="406" t="str">
        <f>Master!AD255</f>
        <v/>
      </c>
      <c r="AE252" s="406" t="str">
        <f>Master!AE255</f>
        <v/>
      </c>
      <c r="AF252" s="406" t="str">
        <f>Master!AF255</f>
        <v/>
      </c>
      <c r="AG252" s="406" t="str">
        <f>Master!AG255</f>
        <v/>
      </c>
      <c r="AH252" s="88" t="str">
        <f>Master!AH255</f>
        <v/>
      </c>
      <c r="AI252" s="88" t="str">
        <f>Master!AI255</f>
        <v/>
      </c>
      <c r="AJ252" s="406" t="str">
        <f>Master!AJ255</f>
        <v/>
      </c>
      <c r="AK252" s="406">
        <f>Master!AK255</f>
        <v>0</v>
      </c>
      <c r="AL252" s="88" t="str">
        <f>Master!AL255</f>
        <v/>
      </c>
      <c r="AM252" s="416"/>
      <c r="AN252" s="416"/>
      <c r="AO252" s="416"/>
      <c r="AP252" s="416"/>
      <c r="AQ252" s="416"/>
      <c r="AR252" s="416">
        <f t="shared" si="4"/>
        <v>0</v>
      </c>
      <c r="AS252" s="417" t="str">
        <f t="shared" si="5"/>
        <v>#DIV/0!</v>
      </c>
      <c r="AT252" s="416">
        <f t="shared" si="6"/>
        <v>0</v>
      </c>
      <c r="AU252" s="417"/>
    </row>
    <row r="253" hidden="1">
      <c r="A253" s="88" t="str">
        <f>Master!A256</f>
        <v>VDAI18048</v>
      </c>
      <c r="B253" s="414" t="str">
        <f>Master!B256</f>
        <v/>
      </c>
      <c r="C253" s="414" t="str">
        <f>Master!C256</f>
        <v/>
      </c>
      <c r="D253" s="88" t="str">
        <f>Master!D256</f>
        <v/>
      </c>
      <c r="E253" s="406" t="str">
        <f>Master!E256</f>
        <v/>
      </c>
      <c r="F253" s="406">
        <f>Master!F256</f>
        <v>0</v>
      </c>
      <c r="G253" s="88" t="str">
        <f>Master!G256</f>
        <v/>
      </c>
      <c r="H253" s="88" t="str">
        <f>Master!H256</f>
        <v/>
      </c>
      <c r="I253" s="88" t="str">
        <f>Master!I256</f>
        <v/>
      </c>
      <c r="J253" s="88" t="str">
        <f>Master!J256</f>
        <v>DANCE ATELIER (INSTRUCTOR) PTE LTD</v>
      </c>
      <c r="K253" s="88" t="str">
        <f>Master!K256</f>
        <v/>
      </c>
      <c r="L253" s="88" t="str">
        <f>Master!L256</f>
        <v/>
      </c>
      <c r="M253" s="88" t="str">
        <f>Master!M256</f>
        <v/>
      </c>
      <c r="N253" s="88" t="str">
        <f>Master!N256</f>
        <v/>
      </c>
      <c r="O253" s="88" t="str">
        <f>Master!O256</f>
        <v/>
      </c>
      <c r="P253" s="88" t="str">
        <f>Master!P256</f>
        <v/>
      </c>
      <c r="Q253" s="88" t="str">
        <f>Master!Q256</f>
        <v/>
      </c>
      <c r="R253" s="406" t="str">
        <f>Master!R256</f>
        <v/>
      </c>
      <c r="S253" s="406">
        <f>Master!S256</f>
        <v>0</v>
      </c>
      <c r="T253" s="406" t="str">
        <f>Master!T256</f>
        <v/>
      </c>
      <c r="U253" s="406" t="str">
        <f>Master!U256</f>
        <v/>
      </c>
      <c r="V253" s="406" t="str">
        <f>Master!V256</f>
        <v/>
      </c>
      <c r="W253" s="406" t="str">
        <f>Master!W256</f>
        <v/>
      </c>
      <c r="X253" s="406" t="str">
        <f>Master!X256</f>
        <v/>
      </c>
      <c r="Y253" s="406" t="str">
        <f>Master!Y256</f>
        <v/>
      </c>
      <c r="Z253" s="406" t="str">
        <f>Master!Z256</f>
        <v/>
      </c>
      <c r="AA253" s="406" t="str">
        <f>Master!AA256</f>
        <v/>
      </c>
      <c r="AB253" s="406" t="str">
        <f>Master!AB256</f>
        <v/>
      </c>
      <c r="AC253" s="406" t="str">
        <f>Master!AC256</f>
        <v/>
      </c>
      <c r="AD253" s="406" t="str">
        <f>Master!AD256</f>
        <v/>
      </c>
      <c r="AE253" s="406" t="str">
        <f>Master!AE256</f>
        <v/>
      </c>
      <c r="AF253" s="406" t="str">
        <f>Master!AF256</f>
        <v/>
      </c>
      <c r="AG253" s="406" t="str">
        <f>Master!AG256</f>
        <v/>
      </c>
      <c r="AH253" s="88" t="str">
        <f>Master!AH256</f>
        <v/>
      </c>
      <c r="AI253" s="414" t="str">
        <f>Master!AI256</f>
        <v/>
      </c>
      <c r="AJ253" s="406" t="str">
        <f>Master!AJ256</f>
        <v/>
      </c>
      <c r="AK253" s="406">
        <f>Master!AK256</f>
        <v>0</v>
      </c>
      <c r="AL253" s="88" t="str">
        <f>Master!AL256</f>
        <v/>
      </c>
      <c r="AM253" s="416"/>
      <c r="AN253" s="416"/>
      <c r="AO253" s="416"/>
      <c r="AP253" s="416"/>
      <c r="AQ253" s="416"/>
      <c r="AR253" s="416">
        <f t="shared" si="4"/>
        <v>0</v>
      </c>
      <c r="AS253" s="417" t="str">
        <f t="shared" si="5"/>
        <v>#DIV/0!</v>
      </c>
      <c r="AT253" s="416">
        <f t="shared" si="6"/>
        <v>0</v>
      </c>
      <c r="AU253" s="417"/>
    </row>
    <row r="254" hidden="1">
      <c r="A254" s="88" t="str">
        <f>Master!A257</f>
        <v>VDAI18049</v>
      </c>
      <c r="B254" s="88" t="str">
        <f>Master!B257</f>
        <v/>
      </c>
      <c r="C254" s="414" t="str">
        <f>Master!C257</f>
        <v/>
      </c>
      <c r="D254" s="88" t="str">
        <f>Master!D257</f>
        <v/>
      </c>
      <c r="E254" s="406" t="str">
        <f>Master!E257</f>
        <v/>
      </c>
      <c r="F254" s="406">
        <f>Master!F257</f>
        <v>0</v>
      </c>
      <c r="G254" s="88" t="str">
        <f>Master!G257</f>
        <v/>
      </c>
      <c r="H254" s="88" t="str">
        <f>Master!H257</f>
        <v/>
      </c>
      <c r="I254" s="88" t="str">
        <f>Master!I257</f>
        <v/>
      </c>
      <c r="J254" s="88" t="str">
        <f>Master!J257</f>
        <v>DANCE ATELIER (INSTRUCTOR) PTE LTD</v>
      </c>
      <c r="K254" s="88" t="str">
        <f>Master!K257</f>
        <v/>
      </c>
      <c r="L254" s="88" t="str">
        <f>Master!L257</f>
        <v/>
      </c>
      <c r="M254" s="88" t="str">
        <f>Master!M257</f>
        <v/>
      </c>
      <c r="N254" s="88" t="str">
        <f>Master!N257</f>
        <v/>
      </c>
      <c r="O254" s="88" t="str">
        <f>Master!O257</f>
        <v/>
      </c>
      <c r="P254" s="88" t="str">
        <f>Master!P257</f>
        <v/>
      </c>
      <c r="Q254" s="88" t="str">
        <f>Master!Q257</f>
        <v/>
      </c>
      <c r="R254" s="406" t="str">
        <f>Master!R257</f>
        <v/>
      </c>
      <c r="S254" s="406">
        <f>Master!S257</f>
        <v>0</v>
      </c>
      <c r="T254" s="406" t="str">
        <f>Master!T257</f>
        <v/>
      </c>
      <c r="U254" s="406" t="str">
        <f>Master!U257</f>
        <v/>
      </c>
      <c r="V254" s="406" t="str">
        <f>Master!V257</f>
        <v/>
      </c>
      <c r="W254" s="406" t="str">
        <f>Master!W257</f>
        <v/>
      </c>
      <c r="X254" s="406" t="str">
        <f>Master!X257</f>
        <v/>
      </c>
      <c r="Y254" s="406" t="str">
        <f>Master!Y257</f>
        <v/>
      </c>
      <c r="Z254" s="406" t="str">
        <f>Master!Z257</f>
        <v/>
      </c>
      <c r="AA254" s="406" t="str">
        <f>Master!AA257</f>
        <v/>
      </c>
      <c r="AB254" s="406" t="str">
        <f>Master!AB257</f>
        <v/>
      </c>
      <c r="AC254" s="406" t="str">
        <f>Master!AC257</f>
        <v/>
      </c>
      <c r="AD254" s="406" t="str">
        <f>Master!AD257</f>
        <v/>
      </c>
      <c r="AE254" s="406" t="str">
        <f>Master!AE257</f>
        <v/>
      </c>
      <c r="AF254" s="406" t="str">
        <f>Master!AF257</f>
        <v/>
      </c>
      <c r="AG254" s="406" t="str">
        <f>Master!AG257</f>
        <v/>
      </c>
      <c r="AH254" s="88" t="str">
        <f>Master!AH257</f>
        <v/>
      </c>
      <c r="AI254" s="88" t="str">
        <f>Master!AI257</f>
        <v/>
      </c>
      <c r="AJ254" s="406" t="str">
        <f>Master!AJ257</f>
        <v/>
      </c>
      <c r="AK254" s="406">
        <f>Master!AK257</f>
        <v>0</v>
      </c>
      <c r="AL254" s="88" t="str">
        <f>Master!AL257</f>
        <v/>
      </c>
      <c r="AM254" s="416"/>
      <c r="AN254" s="416"/>
      <c r="AO254" s="416"/>
      <c r="AP254" s="416"/>
      <c r="AQ254" s="416"/>
      <c r="AR254" s="416">
        <f t="shared" si="4"/>
        <v>0</v>
      </c>
      <c r="AS254" s="417" t="str">
        <f t="shared" si="5"/>
        <v>#DIV/0!</v>
      </c>
      <c r="AT254" s="416">
        <f t="shared" si="6"/>
        <v>0</v>
      </c>
      <c r="AU254" s="417"/>
    </row>
    <row r="255" hidden="1">
      <c r="A255" s="88" t="str">
        <f>Master!A258</f>
        <v>VDAI18050</v>
      </c>
      <c r="B255" s="414" t="str">
        <f>Master!B258</f>
        <v/>
      </c>
      <c r="C255" s="414" t="str">
        <f>Master!C258</f>
        <v/>
      </c>
      <c r="D255" s="88" t="str">
        <f>Master!D258</f>
        <v/>
      </c>
      <c r="E255" s="406" t="str">
        <f>Master!E258</f>
        <v/>
      </c>
      <c r="F255" s="406">
        <f>Master!F258</f>
        <v>0</v>
      </c>
      <c r="G255" s="88" t="str">
        <f>Master!G258</f>
        <v/>
      </c>
      <c r="H255" s="88" t="str">
        <f>Master!H258</f>
        <v/>
      </c>
      <c r="I255" s="88" t="str">
        <f>Master!I258</f>
        <v/>
      </c>
      <c r="J255" s="88" t="str">
        <f>Master!J258</f>
        <v>DANCE ATELIER (INSTRUCTOR) PTE LTD</v>
      </c>
      <c r="K255" s="88" t="str">
        <f>Master!K258</f>
        <v/>
      </c>
      <c r="L255" s="88" t="str">
        <f>Master!L258</f>
        <v/>
      </c>
      <c r="M255" s="88" t="str">
        <f>Master!M258</f>
        <v/>
      </c>
      <c r="N255" s="88" t="str">
        <f>Master!N258</f>
        <v/>
      </c>
      <c r="O255" s="88" t="str">
        <f>Master!O258</f>
        <v/>
      </c>
      <c r="P255" s="88" t="str">
        <f>Master!P258</f>
        <v/>
      </c>
      <c r="Q255" s="88" t="str">
        <f>Master!Q258</f>
        <v/>
      </c>
      <c r="R255" s="406" t="str">
        <f>Master!R258</f>
        <v/>
      </c>
      <c r="S255" s="406">
        <f>Master!S258</f>
        <v>0</v>
      </c>
      <c r="T255" s="406" t="str">
        <f>Master!T258</f>
        <v/>
      </c>
      <c r="U255" s="406" t="str">
        <f>Master!U258</f>
        <v/>
      </c>
      <c r="V255" s="406" t="str">
        <f>Master!V258</f>
        <v/>
      </c>
      <c r="W255" s="406" t="str">
        <f>Master!W258</f>
        <v/>
      </c>
      <c r="X255" s="406" t="str">
        <f>Master!X258</f>
        <v/>
      </c>
      <c r="Y255" s="406" t="str">
        <f>Master!Y258</f>
        <v/>
      </c>
      <c r="Z255" s="406" t="str">
        <f>Master!Z258</f>
        <v/>
      </c>
      <c r="AA255" s="406" t="str">
        <f>Master!AA258</f>
        <v/>
      </c>
      <c r="AB255" s="406" t="str">
        <f>Master!AB258</f>
        <v/>
      </c>
      <c r="AC255" s="406" t="str">
        <f>Master!AC258</f>
        <v/>
      </c>
      <c r="AD255" s="406" t="str">
        <f>Master!AD258</f>
        <v/>
      </c>
      <c r="AE255" s="406" t="str">
        <f>Master!AE258</f>
        <v/>
      </c>
      <c r="AF255" s="406" t="str">
        <f>Master!AF258</f>
        <v/>
      </c>
      <c r="AG255" s="406" t="str">
        <f>Master!AG258</f>
        <v/>
      </c>
      <c r="AH255" s="88" t="str">
        <f>Master!AH258</f>
        <v/>
      </c>
      <c r="AI255" s="414" t="str">
        <f>Master!AI258</f>
        <v/>
      </c>
      <c r="AJ255" s="406" t="str">
        <f>Master!AJ258</f>
        <v/>
      </c>
      <c r="AK255" s="406">
        <f>Master!AK258</f>
        <v>0</v>
      </c>
      <c r="AL255" s="88" t="str">
        <f>Master!AL258</f>
        <v/>
      </c>
      <c r="AM255" s="416"/>
      <c r="AN255" s="416"/>
      <c r="AO255" s="416"/>
      <c r="AP255" s="416"/>
      <c r="AQ255" s="416"/>
      <c r="AR255" s="416">
        <f t="shared" si="4"/>
        <v>0</v>
      </c>
      <c r="AS255" s="417" t="str">
        <f t="shared" si="5"/>
        <v>#DIV/0!</v>
      </c>
      <c r="AT255" s="416">
        <f t="shared" si="6"/>
        <v>0</v>
      </c>
      <c r="AU255" s="417"/>
    </row>
    <row r="256" hidden="1">
      <c r="A256" s="88" t="str">
        <f>Master!A259</f>
        <v>VDAI18051</v>
      </c>
      <c r="B256" s="88" t="str">
        <f>Master!B259</f>
        <v/>
      </c>
      <c r="C256" s="414" t="str">
        <f>Master!C259</f>
        <v/>
      </c>
      <c r="D256" s="88" t="str">
        <f>Master!D259</f>
        <v/>
      </c>
      <c r="E256" s="406" t="str">
        <f>Master!E259</f>
        <v/>
      </c>
      <c r="F256" s="406">
        <f>Master!F259</f>
        <v>0</v>
      </c>
      <c r="G256" s="88" t="str">
        <f>Master!G259</f>
        <v/>
      </c>
      <c r="H256" s="88" t="str">
        <f>Master!H259</f>
        <v/>
      </c>
      <c r="I256" s="88" t="str">
        <f>Master!I259</f>
        <v/>
      </c>
      <c r="J256" s="88" t="str">
        <f>Master!J259</f>
        <v>DANCE ATELIER (INSTRUCTOR) PTE LTD</v>
      </c>
      <c r="K256" s="88" t="str">
        <f>Master!K259</f>
        <v/>
      </c>
      <c r="L256" s="88" t="str">
        <f>Master!L259</f>
        <v/>
      </c>
      <c r="M256" s="88" t="str">
        <f>Master!M259</f>
        <v/>
      </c>
      <c r="N256" s="88" t="str">
        <f>Master!N259</f>
        <v/>
      </c>
      <c r="O256" s="88" t="str">
        <f>Master!O259</f>
        <v/>
      </c>
      <c r="P256" s="88" t="str">
        <f>Master!P259</f>
        <v/>
      </c>
      <c r="Q256" s="88" t="str">
        <f>Master!Q259</f>
        <v/>
      </c>
      <c r="R256" s="406" t="str">
        <f>Master!R259</f>
        <v/>
      </c>
      <c r="S256" s="406">
        <f>Master!S259</f>
        <v>0</v>
      </c>
      <c r="T256" s="406" t="str">
        <f>Master!T259</f>
        <v/>
      </c>
      <c r="U256" s="406" t="str">
        <f>Master!U259</f>
        <v/>
      </c>
      <c r="V256" s="406" t="str">
        <f>Master!V259</f>
        <v/>
      </c>
      <c r="W256" s="406" t="str">
        <f>Master!W259</f>
        <v/>
      </c>
      <c r="X256" s="406" t="str">
        <f>Master!X259</f>
        <v/>
      </c>
      <c r="Y256" s="406" t="str">
        <f>Master!Y259</f>
        <v/>
      </c>
      <c r="Z256" s="406" t="str">
        <f>Master!Z259</f>
        <v/>
      </c>
      <c r="AA256" s="406" t="str">
        <f>Master!AA259</f>
        <v/>
      </c>
      <c r="AB256" s="406" t="str">
        <f>Master!AB259</f>
        <v/>
      </c>
      <c r="AC256" s="406" t="str">
        <f>Master!AC259</f>
        <v/>
      </c>
      <c r="AD256" s="406" t="str">
        <f>Master!AD259</f>
        <v/>
      </c>
      <c r="AE256" s="406" t="str">
        <f>Master!AE259</f>
        <v/>
      </c>
      <c r="AF256" s="406" t="str">
        <f>Master!AF259</f>
        <v/>
      </c>
      <c r="AG256" s="406" t="str">
        <f>Master!AG259</f>
        <v/>
      </c>
      <c r="AH256" s="88" t="str">
        <f>Master!AH259</f>
        <v/>
      </c>
      <c r="AI256" s="88" t="str">
        <f>Master!AI259</f>
        <v/>
      </c>
      <c r="AJ256" s="406" t="str">
        <f>Master!AJ259</f>
        <v/>
      </c>
      <c r="AK256" s="406">
        <f>Master!AK259</f>
        <v>0</v>
      </c>
      <c r="AL256" s="88" t="str">
        <f>Master!AL259</f>
        <v/>
      </c>
      <c r="AM256" s="416"/>
      <c r="AN256" s="416"/>
      <c r="AO256" s="416"/>
      <c r="AP256" s="416"/>
      <c r="AQ256" s="416"/>
      <c r="AR256" s="416">
        <f t="shared" si="4"/>
        <v>0</v>
      </c>
      <c r="AS256" s="417" t="str">
        <f t="shared" si="5"/>
        <v>#DIV/0!</v>
      </c>
      <c r="AT256" s="416">
        <f t="shared" si="6"/>
        <v>0</v>
      </c>
      <c r="AU256" s="417"/>
    </row>
    <row r="257" hidden="1">
      <c r="A257" s="88" t="str">
        <f>Master!A260</f>
        <v>VDAI18052</v>
      </c>
      <c r="B257" s="414" t="str">
        <f>Master!B260</f>
        <v/>
      </c>
      <c r="C257" s="414" t="str">
        <f>Master!C260</f>
        <v/>
      </c>
      <c r="D257" s="88" t="str">
        <f>Master!D260</f>
        <v/>
      </c>
      <c r="E257" s="406" t="str">
        <f>Master!E260</f>
        <v/>
      </c>
      <c r="F257" s="406">
        <f>Master!F260</f>
        <v>0</v>
      </c>
      <c r="G257" s="88" t="str">
        <f>Master!G260</f>
        <v/>
      </c>
      <c r="H257" s="88" t="str">
        <f>Master!H260</f>
        <v/>
      </c>
      <c r="I257" s="88" t="str">
        <f>Master!I260</f>
        <v/>
      </c>
      <c r="J257" s="88" t="str">
        <f>Master!J260</f>
        <v>DANCE ATELIER (INSTRUCTOR) PTE LTD</v>
      </c>
      <c r="K257" s="88" t="str">
        <f>Master!K260</f>
        <v/>
      </c>
      <c r="L257" s="88" t="str">
        <f>Master!L260</f>
        <v/>
      </c>
      <c r="M257" s="88" t="str">
        <f>Master!M260</f>
        <v/>
      </c>
      <c r="N257" s="88" t="str">
        <f>Master!N260</f>
        <v/>
      </c>
      <c r="O257" s="88" t="str">
        <f>Master!O260</f>
        <v/>
      </c>
      <c r="P257" s="88" t="str">
        <f>Master!P260</f>
        <v/>
      </c>
      <c r="Q257" s="88" t="str">
        <f>Master!Q260</f>
        <v/>
      </c>
      <c r="R257" s="406" t="str">
        <f>Master!R260</f>
        <v/>
      </c>
      <c r="S257" s="406">
        <f>Master!S260</f>
        <v>0</v>
      </c>
      <c r="T257" s="406" t="str">
        <f>Master!T260</f>
        <v/>
      </c>
      <c r="U257" s="406" t="str">
        <f>Master!U260</f>
        <v/>
      </c>
      <c r="V257" s="406" t="str">
        <f>Master!V260</f>
        <v/>
      </c>
      <c r="W257" s="406" t="str">
        <f>Master!W260</f>
        <v/>
      </c>
      <c r="X257" s="406" t="str">
        <f>Master!X260</f>
        <v/>
      </c>
      <c r="Y257" s="406" t="str">
        <f>Master!Y260</f>
        <v/>
      </c>
      <c r="Z257" s="406" t="str">
        <f>Master!Z260</f>
        <v/>
      </c>
      <c r="AA257" s="406" t="str">
        <f>Master!AA260</f>
        <v/>
      </c>
      <c r="AB257" s="406" t="str">
        <f>Master!AB260</f>
        <v/>
      </c>
      <c r="AC257" s="406" t="str">
        <f>Master!AC260</f>
        <v/>
      </c>
      <c r="AD257" s="406" t="str">
        <f>Master!AD260</f>
        <v/>
      </c>
      <c r="AE257" s="406" t="str">
        <f>Master!AE260</f>
        <v/>
      </c>
      <c r="AF257" s="406" t="str">
        <f>Master!AF260</f>
        <v/>
      </c>
      <c r="AG257" s="406" t="str">
        <f>Master!AG260</f>
        <v/>
      </c>
      <c r="AH257" s="88" t="str">
        <f>Master!AH260</f>
        <v/>
      </c>
      <c r="AI257" s="414" t="str">
        <f>Master!AI260</f>
        <v/>
      </c>
      <c r="AJ257" s="406" t="str">
        <f>Master!AJ260</f>
        <v/>
      </c>
      <c r="AK257" s="406">
        <f>Master!AK260</f>
        <v>0</v>
      </c>
      <c r="AL257" s="88" t="str">
        <f>Master!AL260</f>
        <v/>
      </c>
      <c r="AM257" s="416"/>
      <c r="AN257" s="416"/>
      <c r="AO257" s="416"/>
      <c r="AP257" s="416"/>
      <c r="AQ257" s="416"/>
      <c r="AR257" s="416">
        <f t="shared" si="4"/>
        <v>0</v>
      </c>
      <c r="AS257" s="417" t="str">
        <f t="shared" si="5"/>
        <v>#DIV/0!</v>
      </c>
      <c r="AT257" s="416">
        <f t="shared" si="6"/>
        <v>0</v>
      </c>
      <c r="AU257" s="417"/>
    </row>
    <row r="258" hidden="1">
      <c r="A258" s="88" t="str">
        <f>Master!A261</f>
        <v>VDAI18053</v>
      </c>
      <c r="B258" s="88" t="str">
        <f>Master!B261</f>
        <v/>
      </c>
      <c r="C258" s="414" t="str">
        <f>Master!C261</f>
        <v/>
      </c>
      <c r="D258" s="88" t="str">
        <f>Master!D261</f>
        <v/>
      </c>
      <c r="E258" s="406" t="str">
        <f>Master!E261</f>
        <v/>
      </c>
      <c r="F258" s="406">
        <f>Master!F261</f>
        <v>0</v>
      </c>
      <c r="G258" s="88" t="str">
        <f>Master!G261</f>
        <v/>
      </c>
      <c r="H258" s="88" t="str">
        <f>Master!H261</f>
        <v/>
      </c>
      <c r="I258" s="88" t="str">
        <f>Master!I261</f>
        <v/>
      </c>
      <c r="J258" s="88" t="str">
        <f>Master!J261</f>
        <v>DANCE ATELIER (INSTRUCTOR) PTE LTD</v>
      </c>
      <c r="K258" s="88" t="str">
        <f>Master!K261</f>
        <v/>
      </c>
      <c r="L258" s="88" t="str">
        <f>Master!L261</f>
        <v/>
      </c>
      <c r="M258" s="88" t="str">
        <f>Master!M261</f>
        <v/>
      </c>
      <c r="N258" s="88" t="str">
        <f>Master!N261</f>
        <v/>
      </c>
      <c r="O258" s="88" t="str">
        <f>Master!O261</f>
        <v/>
      </c>
      <c r="P258" s="88" t="str">
        <f>Master!P261</f>
        <v/>
      </c>
      <c r="Q258" s="88" t="str">
        <f>Master!Q261</f>
        <v/>
      </c>
      <c r="R258" s="406" t="str">
        <f>Master!R261</f>
        <v/>
      </c>
      <c r="S258" s="406">
        <f>Master!S261</f>
        <v>0</v>
      </c>
      <c r="T258" s="406" t="str">
        <f>Master!T261</f>
        <v/>
      </c>
      <c r="U258" s="406" t="str">
        <f>Master!U261</f>
        <v/>
      </c>
      <c r="V258" s="406" t="str">
        <f>Master!V261</f>
        <v/>
      </c>
      <c r="W258" s="406" t="str">
        <f>Master!W261</f>
        <v/>
      </c>
      <c r="X258" s="406" t="str">
        <f>Master!X261</f>
        <v/>
      </c>
      <c r="Y258" s="406" t="str">
        <f>Master!Y261</f>
        <v/>
      </c>
      <c r="Z258" s="406" t="str">
        <f>Master!Z261</f>
        <v/>
      </c>
      <c r="AA258" s="406" t="str">
        <f>Master!AA261</f>
        <v/>
      </c>
      <c r="AB258" s="406" t="str">
        <f>Master!AB261</f>
        <v/>
      </c>
      <c r="AC258" s="406" t="str">
        <f>Master!AC261</f>
        <v/>
      </c>
      <c r="AD258" s="406" t="str">
        <f>Master!AD261</f>
        <v/>
      </c>
      <c r="AE258" s="406" t="str">
        <f>Master!AE261</f>
        <v/>
      </c>
      <c r="AF258" s="406" t="str">
        <f>Master!AF261</f>
        <v/>
      </c>
      <c r="AG258" s="406" t="str">
        <f>Master!AG261</f>
        <v/>
      </c>
      <c r="AH258" s="88" t="str">
        <f>Master!AH261</f>
        <v/>
      </c>
      <c r="AI258" s="88" t="str">
        <f>Master!AI261</f>
        <v/>
      </c>
      <c r="AJ258" s="406" t="str">
        <f>Master!AJ261</f>
        <v/>
      </c>
      <c r="AK258" s="406">
        <f>Master!AK261</f>
        <v>0</v>
      </c>
      <c r="AL258" s="88" t="str">
        <f>Master!AL261</f>
        <v/>
      </c>
      <c r="AM258" s="416"/>
      <c r="AN258" s="416"/>
      <c r="AO258" s="416"/>
      <c r="AP258" s="416"/>
      <c r="AQ258" s="416"/>
      <c r="AR258" s="416">
        <f t="shared" si="4"/>
        <v>0</v>
      </c>
      <c r="AS258" s="417" t="str">
        <f t="shared" si="5"/>
        <v>#DIV/0!</v>
      </c>
      <c r="AT258" s="416">
        <f t="shared" si="6"/>
        <v>0</v>
      </c>
      <c r="AU258" s="417"/>
    </row>
    <row r="259" hidden="1">
      <c r="A259" s="88" t="str">
        <f>Master!A262</f>
        <v>VDAI18054</v>
      </c>
      <c r="B259" s="414" t="str">
        <f>Master!B262</f>
        <v/>
      </c>
      <c r="C259" s="414" t="str">
        <f>Master!C262</f>
        <v/>
      </c>
      <c r="D259" s="88" t="str">
        <f>Master!D262</f>
        <v/>
      </c>
      <c r="E259" s="406" t="str">
        <f>Master!E262</f>
        <v/>
      </c>
      <c r="F259" s="406">
        <f>Master!F262</f>
        <v>0</v>
      </c>
      <c r="G259" s="88" t="str">
        <f>Master!G262</f>
        <v/>
      </c>
      <c r="H259" s="88" t="str">
        <f>Master!H262</f>
        <v/>
      </c>
      <c r="I259" s="88" t="str">
        <f>Master!I262</f>
        <v/>
      </c>
      <c r="J259" s="88" t="str">
        <f>Master!J262</f>
        <v>DANCE ATELIER (INSTRUCTOR) PTE LTD</v>
      </c>
      <c r="K259" s="88" t="str">
        <f>Master!K262</f>
        <v/>
      </c>
      <c r="L259" s="88" t="str">
        <f>Master!L262</f>
        <v/>
      </c>
      <c r="M259" s="88" t="str">
        <f>Master!M262</f>
        <v/>
      </c>
      <c r="N259" s="88" t="str">
        <f>Master!N262</f>
        <v/>
      </c>
      <c r="O259" s="88" t="str">
        <f>Master!O262</f>
        <v/>
      </c>
      <c r="P259" s="88" t="str">
        <f>Master!P262</f>
        <v/>
      </c>
      <c r="Q259" s="88" t="str">
        <f>Master!Q262</f>
        <v/>
      </c>
      <c r="R259" s="406" t="str">
        <f>Master!R262</f>
        <v/>
      </c>
      <c r="S259" s="406">
        <f>Master!S262</f>
        <v>0</v>
      </c>
      <c r="T259" s="406" t="str">
        <f>Master!T262</f>
        <v/>
      </c>
      <c r="U259" s="406" t="str">
        <f>Master!U262</f>
        <v/>
      </c>
      <c r="V259" s="406" t="str">
        <f>Master!V262</f>
        <v/>
      </c>
      <c r="W259" s="406" t="str">
        <f>Master!W262</f>
        <v/>
      </c>
      <c r="X259" s="406" t="str">
        <f>Master!X262</f>
        <v/>
      </c>
      <c r="Y259" s="406" t="str">
        <f>Master!Y262</f>
        <v/>
      </c>
      <c r="Z259" s="406" t="str">
        <f>Master!Z262</f>
        <v/>
      </c>
      <c r="AA259" s="406" t="str">
        <f>Master!AA262</f>
        <v/>
      </c>
      <c r="AB259" s="406" t="str">
        <f>Master!AB262</f>
        <v/>
      </c>
      <c r="AC259" s="406" t="str">
        <f>Master!AC262</f>
        <v/>
      </c>
      <c r="AD259" s="406" t="str">
        <f>Master!AD262</f>
        <v/>
      </c>
      <c r="AE259" s="406" t="str">
        <f>Master!AE262</f>
        <v/>
      </c>
      <c r="AF259" s="406" t="str">
        <f>Master!AF262</f>
        <v/>
      </c>
      <c r="AG259" s="406" t="str">
        <f>Master!AG262</f>
        <v/>
      </c>
      <c r="AH259" s="88" t="str">
        <f>Master!AH262</f>
        <v/>
      </c>
      <c r="AI259" s="414" t="str">
        <f>Master!AI262</f>
        <v/>
      </c>
      <c r="AJ259" s="406" t="str">
        <f>Master!AJ262</f>
        <v/>
      </c>
      <c r="AK259" s="406">
        <f>Master!AK262</f>
        <v>0</v>
      </c>
      <c r="AL259" s="88" t="str">
        <f>Master!AL262</f>
        <v/>
      </c>
      <c r="AM259" s="416"/>
      <c r="AN259" s="416"/>
      <c r="AO259" s="416"/>
      <c r="AP259" s="416"/>
      <c r="AQ259" s="416"/>
      <c r="AR259" s="416">
        <f t="shared" si="4"/>
        <v>0</v>
      </c>
      <c r="AS259" s="417" t="str">
        <f t="shared" si="5"/>
        <v>#DIV/0!</v>
      </c>
      <c r="AT259" s="416">
        <f t="shared" si="6"/>
        <v>0</v>
      </c>
      <c r="AU259" s="417"/>
    </row>
    <row r="260" hidden="1">
      <c r="A260" s="88" t="str">
        <f>Master!A263</f>
        <v>VDAI18055</v>
      </c>
      <c r="B260" s="88" t="str">
        <f>Master!B263</f>
        <v/>
      </c>
      <c r="C260" s="414" t="str">
        <f>Master!C263</f>
        <v/>
      </c>
      <c r="D260" s="88" t="str">
        <f>Master!D263</f>
        <v/>
      </c>
      <c r="E260" s="406" t="str">
        <f>Master!E263</f>
        <v/>
      </c>
      <c r="F260" s="406">
        <f>Master!F263</f>
        <v>0</v>
      </c>
      <c r="G260" s="88" t="str">
        <f>Master!G263</f>
        <v/>
      </c>
      <c r="H260" s="88" t="str">
        <f>Master!H263</f>
        <v/>
      </c>
      <c r="I260" s="88" t="str">
        <f>Master!I263</f>
        <v/>
      </c>
      <c r="J260" s="88" t="str">
        <f>Master!J263</f>
        <v>DANCE ATELIER (INSTRUCTOR) PTE LTD</v>
      </c>
      <c r="K260" s="88" t="str">
        <f>Master!K263</f>
        <v/>
      </c>
      <c r="L260" s="88" t="str">
        <f>Master!L263</f>
        <v/>
      </c>
      <c r="M260" s="88" t="str">
        <f>Master!M263</f>
        <v/>
      </c>
      <c r="N260" s="88" t="str">
        <f>Master!N263</f>
        <v/>
      </c>
      <c r="O260" s="88" t="str">
        <f>Master!O263</f>
        <v/>
      </c>
      <c r="P260" s="88" t="str">
        <f>Master!P263</f>
        <v/>
      </c>
      <c r="Q260" s="88" t="str">
        <f>Master!Q263</f>
        <v/>
      </c>
      <c r="R260" s="406" t="str">
        <f>Master!R263</f>
        <v/>
      </c>
      <c r="S260" s="406">
        <f>Master!S263</f>
        <v>0</v>
      </c>
      <c r="T260" s="406" t="str">
        <f>Master!T263</f>
        <v/>
      </c>
      <c r="U260" s="406" t="str">
        <f>Master!U263</f>
        <v/>
      </c>
      <c r="V260" s="406" t="str">
        <f>Master!V263</f>
        <v/>
      </c>
      <c r="W260" s="406" t="str">
        <f>Master!W263</f>
        <v/>
      </c>
      <c r="X260" s="406" t="str">
        <f>Master!X263</f>
        <v/>
      </c>
      <c r="Y260" s="406" t="str">
        <f>Master!Y263</f>
        <v/>
      </c>
      <c r="Z260" s="406" t="str">
        <f>Master!Z263</f>
        <v/>
      </c>
      <c r="AA260" s="406" t="str">
        <f>Master!AA263</f>
        <v/>
      </c>
      <c r="AB260" s="406" t="str">
        <f>Master!AB263</f>
        <v/>
      </c>
      <c r="AC260" s="406" t="str">
        <f>Master!AC263</f>
        <v/>
      </c>
      <c r="AD260" s="406" t="str">
        <f>Master!AD263</f>
        <v/>
      </c>
      <c r="AE260" s="406" t="str">
        <f>Master!AE263</f>
        <v/>
      </c>
      <c r="AF260" s="406" t="str">
        <f>Master!AF263</f>
        <v/>
      </c>
      <c r="AG260" s="406" t="str">
        <f>Master!AG263</f>
        <v/>
      </c>
      <c r="AH260" s="88" t="str">
        <f>Master!AH263</f>
        <v/>
      </c>
      <c r="AI260" s="88" t="str">
        <f>Master!AI263</f>
        <v/>
      </c>
      <c r="AJ260" s="406" t="str">
        <f>Master!AJ263</f>
        <v/>
      </c>
      <c r="AK260" s="406">
        <f>Master!AK263</f>
        <v>0</v>
      </c>
      <c r="AL260" s="88" t="str">
        <f>Master!AL263</f>
        <v/>
      </c>
      <c r="AM260" s="416"/>
      <c r="AN260" s="416"/>
      <c r="AO260" s="416"/>
      <c r="AP260" s="416"/>
      <c r="AQ260" s="416"/>
      <c r="AR260" s="416">
        <f t="shared" si="4"/>
        <v>0</v>
      </c>
      <c r="AS260" s="417" t="str">
        <f t="shared" si="5"/>
        <v>#DIV/0!</v>
      </c>
      <c r="AT260" s="416">
        <f t="shared" si="6"/>
        <v>0</v>
      </c>
      <c r="AU260" s="417"/>
    </row>
    <row r="261" hidden="1">
      <c r="A261" s="88" t="str">
        <f>Master!A264</f>
        <v>VDAI18056</v>
      </c>
      <c r="B261" s="414" t="str">
        <f>Master!B264</f>
        <v/>
      </c>
      <c r="C261" s="414" t="str">
        <f>Master!C264</f>
        <v/>
      </c>
      <c r="D261" s="88" t="str">
        <f>Master!D264</f>
        <v/>
      </c>
      <c r="E261" s="406" t="str">
        <f>Master!E264</f>
        <v/>
      </c>
      <c r="F261" s="406">
        <f>Master!F264</f>
        <v>0</v>
      </c>
      <c r="G261" s="88" t="str">
        <f>Master!G264</f>
        <v/>
      </c>
      <c r="H261" s="88" t="str">
        <f>Master!H264</f>
        <v/>
      </c>
      <c r="I261" s="88" t="str">
        <f>Master!I264</f>
        <v/>
      </c>
      <c r="J261" s="88" t="str">
        <f>Master!J264</f>
        <v>DANCE ATELIER (INSTRUCTOR) PTE LTD</v>
      </c>
      <c r="K261" s="88" t="str">
        <f>Master!K264</f>
        <v/>
      </c>
      <c r="L261" s="88" t="str">
        <f>Master!L264</f>
        <v/>
      </c>
      <c r="M261" s="88" t="str">
        <f>Master!M264</f>
        <v/>
      </c>
      <c r="N261" s="88" t="str">
        <f>Master!N264</f>
        <v/>
      </c>
      <c r="O261" s="88" t="str">
        <f>Master!O264</f>
        <v/>
      </c>
      <c r="P261" s="88" t="str">
        <f>Master!P264</f>
        <v/>
      </c>
      <c r="Q261" s="88" t="str">
        <f>Master!Q264</f>
        <v/>
      </c>
      <c r="R261" s="406" t="str">
        <f>Master!R264</f>
        <v/>
      </c>
      <c r="S261" s="406">
        <f>Master!S264</f>
        <v>0</v>
      </c>
      <c r="T261" s="406" t="str">
        <f>Master!T264</f>
        <v/>
      </c>
      <c r="U261" s="406" t="str">
        <f>Master!U264</f>
        <v/>
      </c>
      <c r="V261" s="406" t="str">
        <f>Master!V264</f>
        <v/>
      </c>
      <c r="W261" s="406" t="str">
        <f>Master!W264</f>
        <v/>
      </c>
      <c r="X261" s="406" t="str">
        <f>Master!X264</f>
        <v/>
      </c>
      <c r="Y261" s="406" t="str">
        <f>Master!Y264</f>
        <v/>
      </c>
      <c r="Z261" s="406" t="str">
        <f>Master!Z264</f>
        <v/>
      </c>
      <c r="AA261" s="406" t="str">
        <f>Master!AA264</f>
        <v/>
      </c>
      <c r="AB261" s="406" t="str">
        <f>Master!AB264</f>
        <v/>
      </c>
      <c r="AC261" s="406" t="str">
        <f>Master!AC264</f>
        <v/>
      </c>
      <c r="AD261" s="406" t="str">
        <f>Master!AD264</f>
        <v/>
      </c>
      <c r="AE261" s="406" t="str">
        <f>Master!AE264</f>
        <v/>
      </c>
      <c r="AF261" s="406" t="str">
        <f>Master!AF264</f>
        <v/>
      </c>
      <c r="AG261" s="406" t="str">
        <f>Master!AG264</f>
        <v/>
      </c>
      <c r="AH261" s="88" t="str">
        <f>Master!AH264</f>
        <v/>
      </c>
      <c r="AI261" s="414" t="str">
        <f>Master!AI264</f>
        <v/>
      </c>
      <c r="AJ261" s="406" t="str">
        <f>Master!AJ264</f>
        <v/>
      </c>
      <c r="AK261" s="406">
        <f>Master!AK264</f>
        <v>0</v>
      </c>
      <c r="AL261" s="88" t="str">
        <f>Master!AL264</f>
        <v/>
      </c>
      <c r="AM261" s="416"/>
      <c r="AN261" s="416"/>
      <c r="AO261" s="416"/>
      <c r="AP261" s="416"/>
      <c r="AQ261" s="416"/>
      <c r="AR261" s="416">
        <f t="shared" si="4"/>
        <v>0</v>
      </c>
      <c r="AS261" s="417" t="str">
        <f t="shared" si="5"/>
        <v>#DIV/0!</v>
      </c>
      <c r="AT261" s="416">
        <f t="shared" si="6"/>
        <v>0</v>
      </c>
      <c r="AU261" s="417"/>
    </row>
    <row r="262" hidden="1">
      <c r="A262" s="88" t="str">
        <f>Master!A265</f>
        <v>VDAI18057</v>
      </c>
      <c r="B262" s="88" t="str">
        <f>Master!B265</f>
        <v/>
      </c>
      <c r="C262" s="414" t="str">
        <f>Master!C265</f>
        <v/>
      </c>
      <c r="D262" s="88" t="str">
        <f>Master!D265</f>
        <v/>
      </c>
      <c r="E262" s="406" t="str">
        <f>Master!E265</f>
        <v/>
      </c>
      <c r="F262" s="406">
        <f>Master!F265</f>
        <v>0</v>
      </c>
      <c r="G262" s="88" t="str">
        <f>Master!G265</f>
        <v/>
      </c>
      <c r="H262" s="88" t="str">
        <f>Master!H265</f>
        <v/>
      </c>
      <c r="I262" s="88" t="str">
        <f>Master!I265</f>
        <v/>
      </c>
      <c r="J262" s="88" t="str">
        <f>Master!J265</f>
        <v>DANCE ATELIER (INSTRUCTOR) PTE LTD</v>
      </c>
      <c r="K262" s="88" t="str">
        <f>Master!K265</f>
        <v/>
      </c>
      <c r="L262" s="88" t="str">
        <f>Master!L265</f>
        <v/>
      </c>
      <c r="M262" s="88" t="str">
        <f>Master!M265</f>
        <v/>
      </c>
      <c r="N262" s="88" t="str">
        <f>Master!N265</f>
        <v/>
      </c>
      <c r="O262" s="88" t="str">
        <f>Master!O265</f>
        <v/>
      </c>
      <c r="P262" s="88" t="str">
        <f>Master!P265</f>
        <v/>
      </c>
      <c r="Q262" s="88" t="str">
        <f>Master!Q265</f>
        <v/>
      </c>
      <c r="R262" s="406" t="str">
        <f>Master!R265</f>
        <v/>
      </c>
      <c r="S262" s="406">
        <f>Master!S265</f>
        <v>0</v>
      </c>
      <c r="T262" s="406" t="str">
        <f>Master!T265</f>
        <v/>
      </c>
      <c r="U262" s="406" t="str">
        <f>Master!U265</f>
        <v/>
      </c>
      <c r="V262" s="406" t="str">
        <f>Master!V265</f>
        <v/>
      </c>
      <c r="W262" s="406" t="str">
        <f>Master!W265</f>
        <v/>
      </c>
      <c r="X262" s="406" t="str">
        <f>Master!X265</f>
        <v/>
      </c>
      <c r="Y262" s="406" t="str">
        <f>Master!Y265</f>
        <v/>
      </c>
      <c r="Z262" s="406" t="str">
        <f>Master!Z265</f>
        <v/>
      </c>
      <c r="AA262" s="406" t="str">
        <f>Master!AA265</f>
        <v/>
      </c>
      <c r="AB262" s="406" t="str">
        <f>Master!AB265</f>
        <v/>
      </c>
      <c r="AC262" s="406" t="str">
        <f>Master!AC265</f>
        <v/>
      </c>
      <c r="AD262" s="406" t="str">
        <f>Master!AD265</f>
        <v/>
      </c>
      <c r="AE262" s="406" t="str">
        <f>Master!AE265</f>
        <v/>
      </c>
      <c r="AF262" s="406" t="str">
        <f>Master!AF265</f>
        <v/>
      </c>
      <c r="AG262" s="406" t="str">
        <f>Master!AG265</f>
        <v/>
      </c>
      <c r="AH262" s="88" t="str">
        <f>Master!AH265</f>
        <v/>
      </c>
      <c r="AI262" s="88" t="str">
        <f>Master!AI265</f>
        <v/>
      </c>
      <c r="AJ262" s="406" t="str">
        <f>Master!AJ265</f>
        <v/>
      </c>
      <c r="AK262" s="406">
        <f>Master!AK265</f>
        <v>0</v>
      </c>
      <c r="AL262" s="88" t="str">
        <f>Master!AL265</f>
        <v/>
      </c>
      <c r="AM262" s="416"/>
      <c r="AN262" s="416"/>
      <c r="AO262" s="416"/>
      <c r="AP262" s="416"/>
      <c r="AQ262" s="416"/>
      <c r="AR262" s="416">
        <f t="shared" si="4"/>
        <v>0</v>
      </c>
      <c r="AS262" s="417" t="str">
        <f t="shared" si="5"/>
        <v>#DIV/0!</v>
      </c>
      <c r="AT262" s="416">
        <f t="shared" si="6"/>
        <v>0</v>
      </c>
      <c r="AU262" s="417"/>
    </row>
    <row r="263" hidden="1">
      <c r="A263" s="88" t="str">
        <f>Master!A266</f>
        <v>VDAI18058</v>
      </c>
      <c r="B263" s="414" t="str">
        <f>Master!B266</f>
        <v/>
      </c>
      <c r="C263" s="414" t="str">
        <f>Master!C266</f>
        <v/>
      </c>
      <c r="D263" s="88" t="str">
        <f>Master!D266</f>
        <v/>
      </c>
      <c r="E263" s="406" t="str">
        <f>Master!E266</f>
        <v/>
      </c>
      <c r="F263" s="406">
        <f>Master!F266</f>
        <v>0</v>
      </c>
      <c r="G263" s="88" t="str">
        <f>Master!G266</f>
        <v/>
      </c>
      <c r="H263" s="88" t="str">
        <f>Master!H266</f>
        <v/>
      </c>
      <c r="I263" s="88" t="str">
        <f>Master!I266</f>
        <v/>
      </c>
      <c r="J263" s="88" t="str">
        <f>Master!J266</f>
        <v>DANCE ATELIER (INSTRUCTOR) PTE LTD</v>
      </c>
      <c r="K263" s="88" t="str">
        <f>Master!K266</f>
        <v/>
      </c>
      <c r="L263" s="88" t="str">
        <f>Master!L266</f>
        <v/>
      </c>
      <c r="M263" s="88" t="str">
        <f>Master!M266</f>
        <v/>
      </c>
      <c r="N263" s="88" t="str">
        <f>Master!N266</f>
        <v/>
      </c>
      <c r="O263" s="88" t="str">
        <f>Master!O266</f>
        <v/>
      </c>
      <c r="P263" s="88" t="str">
        <f>Master!P266</f>
        <v/>
      </c>
      <c r="Q263" s="88" t="str">
        <f>Master!Q266</f>
        <v/>
      </c>
      <c r="R263" s="406" t="str">
        <f>Master!R266</f>
        <v/>
      </c>
      <c r="S263" s="406">
        <f>Master!S266</f>
        <v>0</v>
      </c>
      <c r="T263" s="406" t="str">
        <f>Master!T266</f>
        <v/>
      </c>
      <c r="U263" s="406" t="str">
        <f>Master!U266</f>
        <v/>
      </c>
      <c r="V263" s="406" t="str">
        <f>Master!V266</f>
        <v/>
      </c>
      <c r="W263" s="406" t="str">
        <f>Master!W266</f>
        <v/>
      </c>
      <c r="X263" s="406" t="str">
        <f>Master!X266</f>
        <v/>
      </c>
      <c r="Y263" s="406" t="str">
        <f>Master!Y266</f>
        <v/>
      </c>
      <c r="Z263" s="406" t="str">
        <f>Master!Z266</f>
        <v/>
      </c>
      <c r="AA263" s="406" t="str">
        <f>Master!AA266</f>
        <v/>
      </c>
      <c r="AB263" s="406" t="str">
        <f>Master!AB266</f>
        <v/>
      </c>
      <c r="AC263" s="406" t="str">
        <f>Master!AC266</f>
        <v/>
      </c>
      <c r="AD263" s="406" t="str">
        <f>Master!AD266</f>
        <v/>
      </c>
      <c r="AE263" s="406" t="str">
        <f>Master!AE266</f>
        <v/>
      </c>
      <c r="AF263" s="406" t="str">
        <f>Master!AF266</f>
        <v/>
      </c>
      <c r="AG263" s="406" t="str">
        <f>Master!AG266</f>
        <v/>
      </c>
      <c r="AH263" s="88" t="str">
        <f>Master!AH266</f>
        <v/>
      </c>
      <c r="AI263" s="414" t="str">
        <f>Master!AI266</f>
        <v/>
      </c>
      <c r="AJ263" s="406" t="str">
        <f>Master!AJ266</f>
        <v/>
      </c>
      <c r="AK263" s="406">
        <f>Master!AK266</f>
        <v>0</v>
      </c>
      <c r="AL263" s="88" t="str">
        <f>Master!AL266</f>
        <v/>
      </c>
      <c r="AM263" s="416"/>
      <c r="AN263" s="416"/>
      <c r="AO263" s="416"/>
      <c r="AP263" s="416"/>
      <c r="AQ263" s="416"/>
      <c r="AR263" s="416">
        <f t="shared" si="4"/>
        <v>0</v>
      </c>
      <c r="AS263" s="417" t="str">
        <f t="shared" si="5"/>
        <v>#DIV/0!</v>
      </c>
      <c r="AT263" s="416">
        <f t="shared" si="6"/>
        <v>0</v>
      </c>
      <c r="AU263" s="417"/>
    </row>
    <row r="264" hidden="1">
      <c r="A264" s="88" t="str">
        <f>Master!A267</f>
        <v>VDAI18059</v>
      </c>
      <c r="B264" s="88" t="str">
        <f>Master!B267</f>
        <v/>
      </c>
      <c r="C264" s="414" t="str">
        <f>Master!C267</f>
        <v/>
      </c>
      <c r="D264" s="88" t="str">
        <f>Master!D267</f>
        <v/>
      </c>
      <c r="E264" s="406" t="str">
        <f>Master!E267</f>
        <v/>
      </c>
      <c r="F264" s="406">
        <f>Master!F267</f>
        <v>0</v>
      </c>
      <c r="G264" s="88" t="str">
        <f>Master!G267</f>
        <v/>
      </c>
      <c r="H264" s="88" t="str">
        <f>Master!H267</f>
        <v/>
      </c>
      <c r="I264" s="88" t="str">
        <f>Master!I267</f>
        <v/>
      </c>
      <c r="J264" s="88" t="str">
        <f>Master!J267</f>
        <v>DANCE ATELIER (INSTRUCTOR) PTE LTD</v>
      </c>
      <c r="K264" s="88" t="str">
        <f>Master!K267</f>
        <v/>
      </c>
      <c r="L264" s="88" t="str">
        <f>Master!L267</f>
        <v/>
      </c>
      <c r="M264" s="88" t="str">
        <f>Master!M267</f>
        <v/>
      </c>
      <c r="N264" s="88" t="str">
        <f>Master!N267</f>
        <v/>
      </c>
      <c r="O264" s="88" t="str">
        <f>Master!O267</f>
        <v/>
      </c>
      <c r="P264" s="88" t="str">
        <f>Master!P267</f>
        <v/>
      </c>
      <c r="Q264" s="88" t="str">
        <f>Master!Q267</f>
        <v/>
      </c>
      <c r="R264" s="406" t="str">
        <f>Master!R267</f>
        <v/>
      </c>
      <c r="S264" s="406">
        <f>Master!S267</f>
        <v>0</v>
      </c>
      <c r="T264" s="406" t="str">
        <f>Master!T267</f>
        <v/>
      </c>
      <c r="U264" s="406" t="str">
        <f>Master!U267</f>
        <v/>
      </c>
      <c r="V264" s="406" t="str">
        <f>Master!V267</f>
        <v/>
      </c>
      <c r="W264" s="406" t="str">
        <f>Master!W267</f>
        <v/>
      </c>
      <c r="X264" s="406" t="str">
        <f>Master!X267</f>
        <v/>
      </c>
      <c r="Y264" s="406" t="str">
        <f>Master!Y267</f>
        <v/>
      </c>
      <c r="Z264" s="406" t="str">
        <f>Master!Z267</f>
        <v/>
      </c>
      <c r="AA264" s="406" t="str">
        <f>Master!AA267</f>
        <v/>
      </c>
      <c r="AB264" s="406" t="str">
        <f>Master!AB267</f>
        <v/>
      </c>
      <c r="AC264" s="406" t="str">
        <f>Master!AC267</f>
        <v/>
      </c>
      <c r="AD264" s="406" t="str">
        <f>Master!AD267</f>
        <v/>
      </c>
      <c r="AE264" s="406" t="str">
        <f>Master!AE267</f>
        <v/>
      </c>
      <c r="AF264" s="406" t="str">
        <f>Master!AF267</f>
        <v/>
      </c>
      <c r="AG264" s="406" t="str">
        <f>Master!AG267</f>
        <v/>
      </c>
      <c r="AH264" s="88" t="str">
        <f>Master!AH267</f>
        <v/>
      </c>
      <c r="AI264" s="88" t="str">
        <f>Master!AI267</f>
        <v/>
      </c>
      <c r="AJ264" s="406" t="str">
        <f>Master!AJ267</f>
        <v/>
      </c>
      <c r="AK264" s="406">
        <f>Master!AK267</f>
        <v>0</v>
      </c>
      <c r="AL264" s="88" t="str">
        <f>Master!AL267</f>
        <v/>
      </c>
      <c r="AM264" s="416"/>
      <c r="AN264" s="416"/>
      <c r="AO264" s="416"/>
      <c r="AP264" s="416"/>
      <c r="AQ264" s="416"/>
      <c r="AR264" s="416">
        <f t="shared" si="4"/>
        <v>0</v>
      </c>
      <c r="AS264" s="417" t="str">
        <f t="shared" si="5"/>
        <v>#DIV/0!</v>
      </c>
      <c r="AT264" s="416">
        <f t="shared" si="6"/>
        <v>0</v>
      </c>
      <c r="AU264" s="417"/>
    </row>
    <row r="265" hidden="1">
      <c r="A265" s="88" t="str">
        <f>Master!A268</f>
        <v>VDAI18060</v>
      </c>
      <c r="B265" s="414" t="str">
        <f>Master!B268</f>
        <v/>
      </c>
      <c r="C265" s="414" t="str">
        <f>Master!C268</f>
        <v/>
      </c>
      <c r="D265" s="88" t="str">
        <f>Master!D268</f>
        <v/>
      </c>
      <c r="E265" s="406" t="str">
        <f>Master!E268</f>
        <v/>
      </c>
      <c r="F265" s="406">
        <f>Master!F268</f>
        <v>0</v>
      </c>
      <c r="G265" s="88" t="str">
        <f>Master!G268</f>
        <v/>
      </c>
      <c r="H265" s="88" t="str">
        <f>Master!H268</f>
        <v/>
      </c>
      <c r="I265" s="88" t="str">
        <f>Master!I268</f>
        <v/>
      </c>
      <c r="J265" s="88" t="str">
        <f>Master!J268</f>
        <v>DANCE ATELIER (INSTRUCTOR) PTE LTD</v>
      </c>
      <c r="K265" s="88" t="str">
        <f>Master!K268</f>
        <v/>
      </c>
      <c r="L265" s="88" t="str">
        <f>Master!L268</f>
        <v/>
      </c>
      <c r="M265" s="88" t="str">
        <f>Master!M268</f>
        <v/>
      </c>
      <c r="N265" s="88" t="str">
        <f>Master!N268</f>
        <v/>
      </c>
      <c r="O265" s="88" t="str">
        <f>Master!O268</f>
        <v/>
      </c>
      <c r="P265" s="88" t="str">
        <f>Master!P268</f>
        <v/>
      </c>
      <c r="Q265" s="88" t="str">
        <f>Master!Q268</f>
        <v/>
      </c>
      <c r="R265" s="406" t="str">
        <f>Master!R268</f>
        <v/>
      </c>
      <c r="S265" s="406">
        <f>Master!S268</f>
        <v>0</v>
      </c>
      <c r="T265" s="406" t="str">
        <f>Master!T268</f>
        <v/>
      </c>
      <c r="U265" s="406" t="str">
        <f>Master!U268</f>
        <v/>
      </c>
      <c r="V265" s="406" t="str">
        <f>Master!V268</f>
        <v/>
      </c>
      <c r="W265" s="406" t="str">
        <f>Master!W268</f>
        <v/>
      </c>
      <c r="X265" s="406" t="str">
        <f>Master!X268</f>
        <v/>
      </c>
      <c r="Y265" s="406" t="str">
        <f>Master!Y268</f>
        <v/>
      </c>
      <c r="Z265" s="406" t="str">
        <f>Master!Z268</f>
        <v/>
      </c>
      <c r="AA265" s="406" t="str">
        <f>Master!AA268</f>
        <v/>
      </c>
      <c r="AB265" s="406" t="str">
        <f>Master!AB268</f>
        <v/>
      </c>
      <c r="AC265" s="406" t="str">
        <f>Master!AC268</f>
        <v/>
      </c>
      <c r="AD265" s="406" t="str">
        <f>Master!AD268</f>
        <v/>
      </c>
      <c r="AE265" s="406" t="str">
        <f>Master!AE268</f>
        <v/>
      </c>
      <c r="AF265" s="406" t="str">
        <f>Master!AF268</f>
        <v/>
      </c>
      <c r="AG265" s="406" t="str">
        <f>Master!AG268</f>
        <v/>
      </c>
      <c r="AH265" s="88" t="str">
        <f>Master!AH268</f>
        <v/>
      </c>
      <c r="AI265" s="414" t="str">
        <f>Master!AI268</f>
        <v/>
      </c>
      <c r="AJ265" s="406" t="str">
        <f>Master!AJ268</f>
        <v/>
      </c>
      <c r="AK265" s="406">
        <f>Master!AK268</f>
        <v>0</v>
      </c>
      <c r="AL265" s="88" t="str">
        <f>Master!AL268</f>
        <v/>
      </c>
      <c r="AM265" s="416"/>
      <c r="AN265" s="416"/>
      <c r="AO265" s="416"/>
      <c r="AP265" s="416"/>
      <c r="AQ265" s="416"/>
      <c r="AR265" s="416">
        <f t="shared" si="4"/>
        <v>0</v>
      </c>
      <c r="AS265" s="417" t="str">
        <f t="shared" si="5"/>
        <v>#DIV/0!</v>
      </c>
      <c r="AT265" s="416">
        <f t="shared" si="6"/>
        <v>0</v>
      </c>
      <c r="AU265" s="417"/>
    </row>
    <row r="266" hidden="1">
      <c r="A266" s="88" t="str">
        <f>Master!A269</f>
        <v>VDAI18061</v>
      </c>
      <c r="B266" s="88" t="str">
        <f>Master!B269</f>
        <v/>
      </c>
      <c r="C266" s="414" t="str">
        <f>Master!C269</f>
        <v/>
      </c>
      <c r="D266" s="88" t="str">
        <f>Master!D269</f>
        <v/>
      </c>
      <c r="E266" s="406" t="str">
        <f>Master!E269</f>
        <v/>
      </c>
      <c r="F266" s="406">
        <f>Master!F269</f>
        <v>0</v>
      </c>
      <c r="G266" s="88" t="str">
        <f>Master!G269</f>
        <v/>
      </c>
      <c r="H266" s="88" t="str">
        <f>Master!H269</f>
        <v/>
      </c>
      <c r="I266" s="88" t="str">
        <f>Master!I269</f>
        <v/>
      </c>
      <c r="J266" s="88" t="str">
        <f>Master!J269</f>
        <v>DANCE ATELIER (INSTRUCTOR) PTE LTD</v>
      </c>
      <c r="K266" s="88" t="str">
        <f>Master!K269</f>
        <v/>
      </c>
      <c r="L266" s="88" t="str">
        <f>Master!L269</f>
        <v/>
      </c>
      <c r="M266" s="88" t="str">
        <f>Master!M269</f>
        <v/>
      </c>
      <c r="N266" s="88" t="str">
        <f>Master!N269</f>
        <v/>
      </c>
      <c r="O266" s="88" t="str">
        <f>Master!O269</f>
        <v/>
      </c>
      <c r="P266" s="88" t="str">
        <f>Master!P269</f>
        <v/>
      </c>
      <c r="Q266" s="88" t="str">
        <f>Master!Q269</f>
        <v/>
      </c>
      <c r="R266" s="406" t="str">
        <f>Master!R269</f>
        <v/>
      </c>
      <c r="S266" s="406">
        <f>Master!S269</f>
        <v>0</v>
      </c>
      <c r="T266" s="406" t="str">
        <f>Master!T269</f>
        <v/>
      </c>
      <c r="U266" s="406" t="str">
        <f>Master!U269</f>
        <v/>
      </c>
      <c r="V266" s="406" t="str">
        <f>Master!V269</f>
        <v/>
      </c>
      <c r="W266" s="406" t="str">
        <f>Master!W269</f>
        <v/>
      </c>
      <c r="X266" s="406" t="str">
        <f>Master!X269</f>
        <v/>
      </c>
      <c r="Y266" s="406" t="str">
        <f>Master!Y269</f>
        <v/>
      </c>
      <c r="Z266" s="406" t="str">
        <f>Master!Z269</f>
        <v/>
      </c>
      <c r="AA266" s="406" t="str">
        <f>Master!AA269</f>
        <v/>
      </c>
      <c r="AB266" s="406" t="str">
        <f>Master!AB269</f>
        <v/>
      </c>
      <c r="AC266" s="406" t="str">
        <f>Master!AC269</f>
        <v/>
      </c>
      <c r="AD266" s="406" t="str">
        <f>Master!AD269</f>
        <v/>
      </c>
      <c r="AE266" s="406" t="str">
        <f>Master!AE269</f>
        <v/>
      </c>
      <c r="AF266" s="406" t="str">
        <f>Master!AF269</f>
        <v/>
      </c>
      <c r="AG266" s="406" t="str">
        <f>Master!AG269</f>
        <v/>
      </c>
      <c r="AH266" s="88" t="str">
        <f>Master!AH269</f>
        <v/>
      </c>
      <c r="AI266" s="88" t="str">
        <f>Master!AI269</f>
        <v/>
      </c>
      <c r="AJ266" s="406" t="str">
        <f>Master!AJ269</f>
        <v/>
      </c>
      <c r="AK266" s="406">
        <f>Master!AK269</f>
        <v>0</v>
      </c>
      <c r="AL266" s="88" t="str">
        <f>Master!AL269</f>
        <v/>
      </c>
      <c r="AM266" s="416"/>
      <c r="AN266" s="416"/>
      <c r="AO266" s="416"/>
      <c r="AP266" s="416"/>
      <c r="AQ266" s="416"/>
      <c r="AR266" s="416">
        <f t="shared" si="4"/>
        <v>0</v>
      </c>
      <c r="AS266" s="417" t="str">
        <f t="shared" si="5"/>
        <v>#DIV/0!</v>
      </c>
      <c r="AT266" s="416">
        <f t="shared" si="6"/>
        <v>0</v>
      </c>
      <c r="AU266" s="417"/>
    </row>
    <row r="267" hidden="1">
      <c r="A267" s="88" t="str">
        <f>Master!A270</f>
        <v>VDAI18062</v>
      </c>
      <c r="B267" s="414" t="str">
        <f>Master!B270</f>
        <v/>
      </c>
      <c r="C267" s="414" t="str">
        <f>Master!C270</f>
        <v/>
      </c>
      <c r="D267" s="88" t="str">
        <f>Master!D270</f>
        <v/>
      </c>
      <c r="E267" s="406" t="str">
        <f>Master!E270</f>
        <v/>
      </c>
      <c r="F267" s="406">
        <f>Master!F270</f>
        <v>0</v>
      </c>
      <c r="G267" s="88" t="str">
        <f>Master!G270</f>
        <v/>
      </c>
      <c r="H267" s="88" t="str">
        <f>Master!H270</f>
        <v/>
      </c>
      <c r="I267" s="88" t="str">
        <f>Master!I270</f>
        <v/>
      </c>
      <c r="J267" s="88" t="str">
        <f>Master!J270</f>
        <v>DANCE ATELIER (INSTRUCTOR) PTE LTD</v>
      </c>
      <c r="K267" s="88" t="str">
        <f>Master!K270</f>
        <v/>
      </c>
      <c r="L267" s="88" t="str">
        <f>Master!L270</f>
        <v/>
      </c>
      <c r="M267" s="88" t="str">
        <f>Master!M270</f>
        <v/>
      </c>
      <c r="N267" s="88" t="str">
        <f>Master!N270</f>
        <v/>
      </c>
      <c r="O267" s="88" t="str">
        <f>Master!O270</f>
        <v/>
      </c>
      <c r="P267" s="88" t="str">
        <f>Master!P270</f>
        <v/>
      </c>
      <c r="Q267" s="88" t="str">
        <f>Master!Q270</f>
        <v/>
      </c>
      <c r="R267" s="406" t="str">
        <f>Master!R270</f>
        <v/>
      </c>
      <c r="S267" s="406">
        <f>Master!S270</f>
        <v>0</v>
      </c>
      <c r="T267" s="406" t="str">
        <f>Master!T270</f>
        <v/>
      </c>
      <c r="U267" s="406" t="str">
        <f>Master!U270</f>
        <v/>
      </c>
      <c r="V267" s="406" t="str">
        <f>Master!V270</f>
        <v/>
      </c>
      <c r="W267" s="406" t="str">
        <f>Master!W270</f>
        <v/>
      </c>
      <c r="X267" s="406" t="str">
        <f>Master!X270</f>
        <v/>
      </c>
      <c r="Y267" s="406" t="str">
        <f>Master!Y270</f>
        <v/>
      </c>
      <c r="Z267" s="406" t="str">
        <f>Master!Z270</f>
        <v/>
      </c>
      <c r="AA267" s="406" t="str">
        <f>Master!AA270</f>
        <v/>
      </c>
      <c r="AB267" s="406" t="str">
        <f>Master!AB270</f>
        <v/>
      </c>
      <c r="AC267" s="406" t="str">
        <f>Master!AC270</f>
        <v/>
      </c>
      <c r="AD267" s="406" t="str">
        <f>Master!AD270</f>
        <v/>
      </c>
      <c r="AE267" s="406" t="str">
        <f>Master!AE270</f>
        <v/>
      </c>
      <c r="AF267" s="406" t="str">
        <f>Master!AF270</f>
        <v/>
      </c>
      <c r="AG267" s="406" t="str">
        <f>Master!AG270</f>
        <v/>
      </c>
      <c r="AH267" s="88" t="str">
        <f>Master!AH270</f>
        <v/>
      </c>
      <c r="AI267" s="414" t="str">
        <f>Master!AI270</f>
        <v/>
      </c>
      <c r="AJ267" s="406" t="str">
        <f>Master!AJ270</f>
        <v/>
      </c>
      <c r="AK267" s="406">
        <f>Master!AK270</f>
        <v>0</v>
      </c>
      <c r="AL267" s="88" t="str">
        <f>Master!AL270</f>
        <v/>
      </c>
      <c r="AM267" s="416"/>
      <c r="AN267" s="416"/>
      <c r="AO267" s="416"/>
      <c r="AP267" s="416"/>
      <c r="AQ267" s="416"/>
      <c r="AR267" s="416">
        <f t="shared" si="4"/>
        <v>0</v>
      </c>
      <c r="AS267" s="417" t="str">
        <f t="shared" si="5"/>
        <v>#DIV/0!</v>
      </c>
      <c r="AT267" s="416">
        <f t="shared" si="6"/>
        <v>0</v>
      </c>
      <c r="AU267" s="417"/>
    </row>
    <row r="268" hidden="1">
      <c r="A268" s="88" t="str">
        <f>Master!A271</f>
        <v>VDAI18063</v>
      </c>
      <c r="B268" s="88" t="str">
        <f>Master!B271</f>
        <v/>
      </c>
      <c r="C268" s="414" t="str">
        <f>Master!C271</f>
        <v/>
      </c>
      <c r="D268" s="88" t="str">
        <f>Master!D271</f>
        <v/>
      </c>
      <c r="E268" s="406" t="str">
        <f>Master!E271</f>
        <v/>
      </c>
      <c r="F268" s="406">
        <f>Master!F271</f>
        <v>0</v>
      </c>
      <c r="G268" s="88" t="str">
        <f>Master!G271</f>
        <v/>
      </c>
      <c r="H268" s="88" t="str">
        <f>Master!H271</f>
        <v/>
      </c>
      <c r="I268" s="88" t="str">
        <f>Master!I271</f>
        <v/>
      </c>
      <c r="J268" s="88" t="str">
        <f>Master!J271</f>
        <v>DANCE ATELIER (INSTRUCTOR) PTE LTD</v>
      </c>
      <c r="K268" s="88" t="str">
        <f>Master!K271</f>
        <v/>
      </c>
      <c r="L268" s="88" t="str">
        <f>Master!L271</f>
        <v/>
      </c>
      <c r="M268" s="88" t="str">
        <f>Master!M271</f>
        <v/>
      </c>
      <c r="N268" s="88" t="str">
        <f>Master!N271</f>
        <v/>
      </c>
      <c r="O268" s="88" t="str">
        <f>Master!O271</f>
        <v/>
      </c>
      <c r="P268" s="88" t="str">
        <f>Master!P271</f>
        <v/>
      </c>
      <c r="Q268" s="88" t="str">
        <f>Master!Q271</f>
        <v/>
      </c>
      <c r="R268" s="406" t="str">
        <f>Master!R271</f>
        <v/>
      </c>
      <c r="S268" s="406">
        <f>Master!S271</f>
        <v>0</v>
      </c>
      <c r="T268" s="406" t="str">
        <f>Master!T271</f>
        <v/>
      </c>
      <c r="U268" s="406" t="str">
        <f>Master!U271</f>
        <v/>
      </c>
      <c r="V268" s="406" t="str">
        <f>Master!V271</f>
        <v/>
      </c>
      <c r="W268" s="406" t="str">
        <f>Master!W271</f>
        <v/>
      </c>
      <c r="X268" s="406" t="str">
        <f>Master!X271</f>
        <v/>
      </c>
      <c r="Y268" s="406" t="str">
        <f>Master!Y271</f>
        <v/>
      </c>
      <c r="Z268" s="406" t="str">
        <f>Master!Z271</f>
        <v/>
      </c>
      <c r="AA268" s="406" t="str">
        <f>Master!AA271</f>
        <v/>
      </c>
      <c r="AB268" s="406" t="str">
        <f>Master!AB271</f>
        <v/>
      </c>
      <c r="AC268" s="406" t="str">
        <f>Master!AC271</f>
        <v/>
      </c>
      <c r="AD268" s="406" t="str">
        <f>Master!AD271</f>
        <v/>
      </c>
      <c r="AE268" s="406" t="str">
        <f>Master!AE271</f>
        <v/>
      </c>
      <c r="AF268" s="406" t="str">
        <f>Master!AF271</f>
        <v/>
      </c>
      <c r="AG268" s="406" t="str">
        <f>Master!AG271</f>
        <v/>
      </c>
      <c r="AH268" s="88" t="str">
        <f>Master!AH271</f>
        <v/>
      </c>
      <c r="AI268" s="88" t="str">
        <f>Master!AI271</f>
        <v/>
      </c>
      <c r="AJ268" s="406" t="str">
        <f>Master!AJ271</f>
        <v/>
      </c>
      <c r="AK268" s="406">
        <f>Master!AK271</f>
        <v>0</v>
      </c>
      <c r="AL268" s="88" t="str">
        <f>Master!AL271</f>
        <v/>
      </c>
      <c r="AM268" s="416"/>
      <c r="AN268" s="416"/>
      <c r="AO268" s="416"/>
      <c r="AP268" s="416"/>
      <c r="AQ268" s="416"/>
      <c r="AR268" s="416">
        <f t="shared" si="4"/>
        <v>0</v>
      </c>
      <c r="AS268" s="417" t="str">
        <f t="shared" si="5"/>
        <v>#DIV/0!</v>
      </c>
      <c r="AT268" s="416">
        <f t="shared" si="6"/>
        <v>0</v>
      </c>
      <c r="AU268" s="417"/>
    </row>
    <row r="269" hidden="1">
      <c r="A269" s="88" t="str">
        <f>Master!A272</f>
        <v>VDAI18064</v>
      </c>
      <c r="B269" s="414" t="str">
        <f>Master!B272</f>
        <v/>
      </c>
      <c r="C269" s="414" t="str">
        <f>Master!C272</f>
        <v/>
      </c>
      <c r="D269" s="88" t="str">
        <f>Master!D272</f>
        <v/>
      </c>
      <c r="E269" s="406" t="str">
        <f>Master!E272</f>
        <v/>
      </c>
      <c r="F269" s="406">
        <f>Master!F272</f>
        <v>0</v>
      </c>
      <c r="G269" s="88" t="str">
        <f>Master!G272</f>
        <v/>
      </c>
      <c r="H269" s="88" t="str">
        <f>Master!H272</f>
        <v/>
      </c>
      <c r="I269" s="88" t="str">
        <f>Master!I272</f>
        <v/>
      </c>
      <c r="J269" s="88" t="str">
        <f>Master!J272</f>
        <v>DANCE ATELIER (INSTRUCTOR) PTE LTD</v>
      </c>
      <c r="K269" s="88" t="str">
        <f>Master!K272</f>
        <v/>
      </c>
      <c r="L269" s="88" t="str">
        <f>Master!L272</f>
        <v/>
      </c>
      <c r="M269" s="88" t="str">
        <f>Master!M272</f>
        <v/>
      </c>
      <c r="N269" s="88" t="str">
        <f>Master!N272</f>
        <v/>
      </c>
      <c r="O269" s="88" t="str">
        <f>Master!O272</f>
        <v/>
      </c>
      <c r="P269" s="88" t="str">
        <f>Master!P272</f>
        <v/>
      </c>
      <c r="Q269" s="88" t="str">
        <f>Master!Q272</f>
        <v/>
      </c>
      <c r="R269" s="406" t="str">
        <f>Master!R272</f>
        <v/>
      </c>
      <c r="S269" s="406">
        <f>Master!S272</f>
        <v>0</v>
      </c>
      <c r="T269" s="406" t="str">
        <f>Master!T272</f>
        <v/>
      </c>
      <c r="U269" s="406" t="str">
        <f>Master!U272</f>
        <v/>
      </c>
      <c r="V269" s="406" t="str">
        <f>Master!V272</f>
        <v/>
      </c>
      <c r="W269" s="406" t="str">
        <f>Master!W272</f>
        <v/>
      </c>
      <c r="X269" s="406" t="str">
        <f>Master!X272</f>
        <v/>
      </c>
      <c r="Y269" s="406" t="str">
        <f>Master!Y272</f>
        <v/>
      </c>
      <c r="Z269" s="406" t="str">
        <f>Master!Z272</f>
        <v/>
      </c>
      <c r="AA269" s="406" t="str">
        <f>Master!AA272</f>
        <v/>
      </c>
      <c r="AB269" s="406" t="str">
        <f>Master!AB272</f>
        <v/>
      </c>
      <c r="AC269" s="406" t="str">
        <f>Master!AC272</f>
        <v/>
      </c>
      <c r="AD269" s="406" t="str">
        <f>Master!AD272</f>
        <v/>
      </c>
      <c r="AE269" s="406" t="str">
        <f>Master!AE272</f>
        <v/>
      </c>
      <c r="AF269" s="406" t="str">
        <f>Master!AF272</f>
        <v/>
      </c>
      <c r="AG269" s="406" t="str">
        <f>Master!AG272</f>
        <v/>
      </c>
      <c r="AH269" s="88" t="str">
        <f>Master!AH272</f>
        <v/>
      </c>
      <c r="AI269" s="414" t="str">
        <f>Master!AI272</f>
        <v/>
      </c>
      <c r="AJ269" s="406" t="str">
        <f>Master!AJ272</f>
        <v/>
      </c>
      <c r="AK269" s="406">
        <f>Master!AK272</f>
        <v>0</v>
      </c>
      <c r="AL269" s="88" t="str">
        <f>Master!AL272</f>
        <v/>
      </c>
      <c r="AM269" s="416"/>
      <c r="AN269" s="416"/>
      <c r="AO269" s="416"/>
      <c r="AP269" s="416"/>
      <c r="AQ269" s="416"/>
      <c r="AR269" s="416">
        <f t="shared" si="4"/>
        <v>0</v>
      </c>
      <c r="AS269" s="417" t="str">
        <f t="shared" si="5"/>
        <v>#DIV/0!</v>
      </c>
      <c r="AT269" s="416">
        <f t="shared" si="6"/>
        <v>0</v>
      </c>
      <c r="AU269" s="417"/>
    </row>
    <row r="270" hidden="1">
      <c r="A270" s="88" t="str">
        <f>Master!A273</f>
        <v>VDAI18065</v>
      </c>
      <c r="B270" s="88" t="str">
        <f>Master!B273</f>
        <v/>
      </c>
      <c r="C270" s="414" t="str">
        <f>Master!C273</f>
        <v/>
      </c>
      <c r="D270" s="88" t="str">
        <f>Master!D273</f>
        <v/>
      </c>
      <c r="E270" s="406" t="str">
        <f>Master!E273</f>
        <v/>
      </c>
      <c r="F270" s="406">
        <f>Master!F273</f>
        <v>0</v>
      </c>
      <c r="G270" s="88" t="str">
        <f>Master!G273</f>
        <v/>
      </c>
      <c r="H270" s="88" t="str">
        <f>Master!H273</f>
        <v/>
      </c>
      <c r="I270" s="88" t="str">
        <f>Master!I273</f>
        <v/>
      </c>
      <c r="J270" s="88" t="str">
        <f>Master!J273</f>
        <v>DANCE ATELIER (INSTRUCTOR) PTE LTD</v>
      </c>
      <c r="K270" s="88" t="str">
        <f>Master!K273</f>
        <v/>
      </c>
      <c r="L270" s="88" t="str">
        <f>Master!L273</f>
        <v/>
      </c>
      <c r="M270" s="88" t="str">
        <f>Master!M273</f>
        <v/>
      </c>
      <c r="N270" s="88" t="str">
        <f>Master!N273</f>
        <v/>
      </c>
      <c r="O270" s="88" t="str">
        <f>Master!O273</f>
        <v/>
      </c>
      <c r="P270" s="88" t="str">
        <f>Master!P273</f>
        <v/>
      </c>
      <c r="Q270" s="88" t="str">
        <f>Master!Q273</f>
        <v/>
      </c>
      <c r="R270" s="406" t="str">
        <f>Master!R273</f>
        <v/>
      </c>
      <c r="S270" s="406">
        <f>Master!S273</f>
        <v>0</v>
      </c>
      <c r="T270" s="406" t="str">
        <f>Master!T273</f>
        <v/>
      </c>
      <c r="U270" s="406" t="str">
        <f>Master!U273</f>
        <v/>
      </c>
      <c r="V270" s="406" t="str">
        <f>Master!V273</f>
        <v/>
      </c>
      <c r="W270" s="406" t="str">
        <f>Master!W273</f>
        <v/>
      </c>
      <c r="X270" s="406" t="str">
        <f>Master!X273</f>
        <v/>
      </c>
      <c r="Y270" s="406" t="str">
        <f>Master!Y273</f>
        <v/>
      </c>
      <c r="Z270" s="406" t="str">
        <f>Master!Z273</f>
        <v/>
      </c>
      <c r="AA270" s="406" t="str">
        <f>Master!AA273</f>
        <v/>
      </c>
      <c r="AB270" s="406" t="str">
        <f>Master!AB273</f>
        <v/>
      </c>
      <c r="AC270" s="406" t="str">
        <f>Master!AC273</f>
        <v/>
      </c>
      <c r="AD270" s="406" t="str">
        <f>Master!AD273</f>
        <v/>
      </c>
      <c r="AE270" s="406" t="str">
        <f>Master!AE273</f>
        <v/>
      </c>
      <c r="AF270" s="406" t="str">
        <f>Master!AF273</f>
        <v/>
      </c>
      <c r="AG270" s="406" t="str">
        <f>Master!AG273</f>
        <v/>
      </c>
      <c r="AH270" s="88" t="str">
        <f>Master!AH273</f>
        <v/>
      </c>
      <c r="AI270" s="88" t="str">
        <f>Master!AI273</f>
        <v/>
      </c>
      <c r="AJ270" s="406" t="str">
        <f>Master!AJ273</f>
        <v/>
      </c>
      <c r="AK270" s="406">
        <f>Master!AK273</f>
        <v>0</v>
      </c>
      <c r="AL270" s="88" t="str">
        <f>Master!AL273</f>
        <v/>
      </c>
      <c r="AM270" s="416"/>
      <c r="AN270" s="416"/>
      <c r="AO270" s="416"/>
      <c r="AP270" s="416"/>
      <c r="AQ270" s="416"/>
      <c r="AR270" s="416">
        <f t="shared" si="4"/>
        <v>0</v>
      </c>
      <c r="AS270" s="417" t="str">
        <f t="shared" si="5"/>
        <v>#DIV/0!</v>
      </c>
      <c r="AT270" s="416">
        <f t="shared" si="6"/>
        <v>0</v>
      </c>
      <c r="AU270" s="417"/>
    </row>
    <row r="271" hidden="1">
      <c r="A271" s="88" t="str">
        <f>Master!A274</f>
        <v>VDAI18066</v>
      </c>
      <c r="B271" s="414" t="str">
        <f>Master!B274</f>
        <v/>
      </c>
      <c r="C271" s="414" t="str">
        <f>Master!C274</f>
        <v/>
      </c>
      <c r="D271" s="88" t="str">
        <f>Master!D274</f>
        <v/>
      </c>
      <c r="E271" s="406" t="str">
        <f>Master!E274</f>
        <v/>
      </c>
      <c r="F271" s="406">
        <f>Master!F274</f>
        <v>0</v>
      </c>
      <c r="G271" s="88" t="str">
        <f>Master!G274</f>
        <v/>
      </c>
      <c r="H271" s="88" t="str">
        <f>Master!H274</f>
        <v/>
      </c>
      <c r="I271" s="88" t="str">
        <f>Master!I274</f>
        <v/>
      </c>
      <c r="J271" s="88" t="str">
        <f>Master!J274</f>
        <v>DANCE ATELIER (INSTRUCTOR) PTE LTD</v>
      </c>
      <c r="K271" s="88" t="str">
        <f>Master!K274</f>
        <v/>
      </c>
      <c r="L271" s="88" t="str">
        <f>Master!L274</f>
        <v/>
      </c>
      <c r="M271" s="88" t="str">
        <f>Master!M274</f>
        <v/>
      </c>
      <c r="N271" s="88" t="str">
        <f>Master!N274</f>
        <v/>
      </c>
      <c r="O271" s="88" t="str">
        <f>Master!O274</f>
        <v/>
      </c>
      <c r="P271" s="88" t="str">
        <f>Master!P274</f>
        <v/>
      </c>
      <c r="Q271" s="88" t="str">
        <f>Master!Q274</f>
        <v/>
      </c>
      <c r="R271" s="406" t="str">
        <f>Master!R274</f>
        <v/>
      </c>
      <c r="S271" s="406">
        <f>Master!S274</f>
        <v>0</v>
      </c>
      <c r="T271" s="406" t="str">
        <f>Master!T274</f>
        <v/>
      </c>
      <c r="U271" s="406" t="str">
        <f>Master!U274</f>
        <v/>
      </c>
      <c r="V271" s="406" t="str">
        <f>Master!V274</f>
        <v/>
      </c>
      <c r="W271" s="406" t="str">
        <f>Master!W274</f>
        <v/>
      </c>
      <c r="X271" s="406" t="str">
        <f>Master!X274</f>
        <v/>
      </c>
      <c r="Y271" s="406" t="str">
        <f>Master!Y274</f>
        <v/>
      </c>
      <c r="Z271" s="406" t="str">
        <f>Master!Z274</f>
        <v/>
      </c>
      <c r="AA271" s="406" t="str">
        <f>Master!AA274</f>
        <v/>
      </c>
      <c r="AB271" s="406" t="str">
        <f>Master!AB274</f>
        <v/>
      </c>
      <c r="AC271" s="406" t="str">
        <f>Master!AC274</f>
        <v/>
      </c>
      <c r="AD271" s="406" t="str">
        <f>Master!AD274</f>
        <v/>
      </c>
      <c r="AE271" s="406" t="str">
        <f>Master!AE274</f>
        <v/>
      </c>
      <c r="AF271" s="406" t="str">
        <f>Master!AF274</f>
        <v/>
      </c>
      <c r="AG271" s="406" t="str">
        <f>Master!AG274</f>
        <v/>
      </c>
      <c r="AH271" s="88" t="str">
        <f>Master!AH274</f>
        <v/>
      </c>
      <c r="AI271" s="414" t="str">
        <f>Master!AI274</f>
        <v/>
      </c>
      <c r="AJ271" s="406" t="str">
        <f>Master!AJ274</f>
        <v/>
      </c>
      <c r="AK271" s="406">
        <f>Master!AK274</f>
        <v>0</v>
      </c>
      <c r="AL271" s="88" t="str">
        <f>Master!AL274</f>
        <v/>
      </c>
      <c r="AM271" s="416"/>
      <c r="AN271" s="416"/>
      <c r="AO271" s="416"/>
      <c r="AP271" s="416"/>
      <c r="AQ271" s="416"/>
      <c r="AR271" s="416">
        <f t="shared" si="4"/>
        <v>0</v>
      </c>
      <c r="AS271" s="417" t="str">
        <f t="shared" si="5"/>
        <v>#DIV/0!</v>
      </c>
      <c r="AT271" s="416">
        <f t="shared" si="6"/>
        <v>0</v>
      </c>
      <c r="AU271" s="417"/>
    </row>
    <row r="272" hidden="1">
      <c r="A272" s="88" t="str">
        <f>Master!A275</f>
        <v>VDAI18067</v>
      </c>
      <c r="B272" s="88" t="str">
        <f>Master!B275</f>
        <v/>
      </c>
      <c r="C272" s="414" t="str">
        <f>Master!C275</f>
        <v/>
      </c>
      <c r="D272" s="88" t="str">
        <f>Master!D275</f>
        <v/>
      </c>
      <c r="E272" s="406" t="str">
        <f>Master!E275</f>
        <v/>
      </c>
      <c r="F272" s="406">
        <f>Master!F275</f>
        <v>0</v>
      </c>
      <c r="G272" s="88" t="str">
        <f>Master!G275</f>
        <v/>
      </c>
      <c r="H272" s="88" t="str">
        <f>Master!H275</f>
        <v/>
      </c>
      <c r="I272" s="88" t="str">
        <f>Master!I275</f>
        <v/>
      </c>
      <c r="J272" s="88" t="str">
        <f>Master!J275</f>
        <v>DANCE ATELIER (INSTRUCTOR) PTE LTD</v>
      </c>
      <c r="K272" s="88" t="str">
        <f>Master!K275</f>
        <v/>
      </c>
      <c r="L272" s="88" t="str">
        <f>Master!L275</f>
        <v/>
      </c>
      <c r="M272" s="88" t="str">
        <f>Master!M275</f>
        <v/>
      </c>
      <c r="N272" s="88" t="str">
        <f>Master!N275</f>
        <v/>
      </c>
      <c r="O272" s="88" t="str">
        <f>Master!O275</f>
        <v/>
      </c>
      <c r="P272" s="88" t="str">
        <f>Master!P275</f>
        <v/>
      </c>
      <c r="Q272" s="88" t="str">
        <f>Master!Q275</f>
        <v/>
      </c>
      <c r="R272" s="406" t="str">
        <f>Master!R275</f>
        <v/>
      </c>
      <c r="S272" s="406">
        <f>Master!S275</f>
        <v>0</v>
      </c>
      <c r="T272" s="406" t="str">
        <f>Master!T275</f>
        <v/>
      </c>
      <c r="U272" s="406" t="str">
        <f>Master!U275</f>
        <v/>
      </c>
      <c r="V272" s="406" t="str">
        <f>Master!V275</f>
        <v/>
      </c>
      <c r="W272" s="406" t="str">
        <f>Master!W275</f>
        <v/>
      </c>
      <c r="X272" s="406" t="str">
        <f>Master!X275</f>
        <v/>
      </c>
      <c r="Y272" s="406" t="str">
        <f>Master!Y275</f>
        <v/>
      </c>
      <c r="Z272" s="406" t="str">
        <f>Master!Z275</f>
        <v/>
      </c>
      <c r="AA272" s="406" t="str">
        <f>Master!AA275</f>
        <v/>
      </c>
      <c r="AB272" s="406" t="str">
        <f>Master!AB275</f>
        <v/>
      </c>
      <c r="AC272" s="406" t="str">
        <f>Master!AC275</f>
        <v/>
      </c>
      <c r="AD272" s="406" t="str">
        <f>Master!AD275</f>
        <v/>
      </c>
      <c r="AE272" s="406" t="str">
        <f>Master!AE275</f>
        <v/>
      </c>
      <c r="AF272" s="406" t="str">
        <f>Master!AF275</f>
        <v/>
      </c>
      <c r="AG272" s="406" t="str">
        <f>Master!AG275</f>
        <v/>
      </c>
      <c r="AH272" s="88" t="str">
        <f>Master!AH275</f>
        <v/>
      </c>
      <c r="AI272" s="88" t="str">
        <f>Master!AI275</f>
        <v/>
      </c>
      <c r="AJ272" s="406" t="str">
        <f>Master!AJ275</f>
        <v/>
      </c>
      <c r="AK272" s="406">
        <f>Master!AK275</f>
        <v>0</v>
      </c>
      <c r="AL272" s="88" t="str">
        <f>Master!AL275</f>
        <v/>
      </c>
      <c r="AM272" s="416"/>
      <c r="AN272" s="416"/>
      <c r="AO272" s="416"/>
      <c r="AP272" s="416"/>
      <c r="AQ272" s="416"/>
      <c r="AR272" s="416">
        <f t="shared" si="4"/>
        <v>0</v>
      </c>
      <c r="AS272" s="417" t="str">
        <f t="shared" si="5"/>
        <v>#DIV/0!</v>
      </c>
      <c r="AT272" s="416">
        <f t="shared" si="6"/>
        <v>0</v>
      </c>
      <c r="AU272" s="417"/>
    </row>
    <row r="273" hidden="1">
      <c r="A273" s="88" t="str">
        <f>Master!A276</f>
        <v>VDAI18068</v>
      </c>
      <c r="B273" s="414" t="str">
        <f>Master!B276</f>
        <v/>
      </c>
      <c r="C273" s="414" t="str">
        <f>Master!C276</f>
        <v/>
      </c>
      <c r="D273" s="88" t="str">
        <f>Master!D276</f>
        <v/>
      </c>
      <c r="E273" s="406" t="str">
        <f>Master!E276</f>
        <v/>
      </c>
      <c r="F273" s="406">
        <f>Master!F276</f>
        <v>0</v>
      </c>
      <c r="G273" s="88" t="str">
        <f>Master!G276</f>
        <v/>
      </c>
      <c r="H273" s="88" t="str">
        <f>Master!H276</f>
        <v/>
      </c>
      <c r="I273" s="88" t="str">
        <f>Master!I276</f>
        <v/>
      </c>
      <c r="J273" s="88" t="str">
        <f>Master!J276</f>
        <v>DANCE ATELIER (INSTRUCTOR) PTE LTD</v>
      </c>
      <c r="K273" s="88" t="str">
        <f>Master!K276</f>
        <v/>
      </c>
      <c r="L273" s="88" t="str">
        <f>Master!L276</f>
        <v/>
      </c>
      <c r="M273" s="88" t="str">
        <f>Master!M276</f>
        <v/>
      </c>
      <c r="N273" s="88" t="str">
        <f>Master!N276</f>
        <v/>
      </c>
      <c r="O273" s="88" t="str">
        <f>Master!O276</f>
        <v/>
      </c>
      <c r="P273" s="88" t="str">
        <f>Master!P276</f>
        <v/>
      </c>
      <c r="Q273" s="88" t="str">
        <f>Master!Q276</f>
        <v/>
      </c>
      <c r="R273" s="406" t="str">
        <f>Master!R276</f>
        <v/>
      </c>
      <c r="S273" s="406">
        <f>Master!S276</f>
        <v>0</v>
      </c>
      <c r="T273" s="406" t="str">
        <f>Master!T276</f>
        <v/>
      </c>
      <c r="U273" s="406" t="str">
        <f>Master!U276</f>
        <v/>
      </c>
      <c r="V273" s="406" t="str">
        <f>Master!V276</f>
        <v/>
      </c>
      <c r="W273" s="406" t="str">
        <f>Master!W276</f>
        <v/>
      </c>
      <c r="X273" s="406" t="str">
        <f>Master!X276</f>
        <v/>
      </c>
      <c r="Y273" s="406" t="str">
        <f>Master!Y276</f>
        <v/>
      </c>
      <c r="Z273" s="406" t="str">
        <f>Master!Z276</f>
        <v/>
      </c>
      <c r="AA273" s="406" t="str">
        <f>Master!AA276</f>
        <v/>
      </c>
      <c r="AB273" s="406" t="str">
        <f>Master!AB276</f>
        <v/>
      </c>
      <c r="AC273" s="406" t="str">
        <f>Master!AC276</f>
        <v/>
      </c>
      <c r="AD273" s="406" t="str">
        <f>Master!AD276</f>
        <v/>
      </c>
      <c r="AE273" s="406" t="str">
        <f>Master!AE276</f>
        <v/>
      </c>
      <c r="AF273" s="406" t="str">
        <f>Master!AF276</f>
        <v/>
      </c>
      <c r="AG273" s="406" t="str">
        <f>Master!AG276</f>
        <v/>
      </c>
      <c r="AH273" s="88" t="str">
        <f>Master!AH276</f>
        <v/>
      </c>
      <c r="AI273" s="414" t="str">
        <f>Master!AI276</f>
        <v/>
      </c>
      <c r="AJ273" s="406" t="str">
        <f>Master!AJ276</f>
        <v/>
      </c>
      <c r="AK273" s="406">
        <f>Master!AK276</f>
        <v>0</v>
      </c>
      <c r="AL273" s="88" t="str">
        <f>Master!AL276</f>
        <v/>
      </c>
      <c r="AM273" s="416"/>
      <c r="AN273" s="416"/>
      <c r="AO273" s="416"/>
      <c r="AP273" s="416"/>
      <c r="AQ273" s="416"/>
      <c r="AR273" s="416">
        <f t="shared" si="4"/>
        <v>0</v>
      </c>
      <c r="AS273" s="417" t="str">
        <f t="shared" si="5"/>
        <v>#DIV/0!</v>
      </c>
      <c r="AT273" s="416">
        <f t="shared" si="6"/>
        <v>0</v>
      </c>
      <c r="AU273" s="417"/>
    </row>
    <row r="274" hidden="1">
      <c r="A274" s="88" t="str">
        <f>Master!A277</f>
        <v>VDAI18069</v>
      </c>
      <c r="B274" s="88" t="str">
        <f>Master!B277</f>
        <v/>
      </c>
      <c r="C274" s="414" t="str">
        <f>Master!C277</f>
        <v/>
      </c>
      <c r="D274" s="88" t="str">
        <f>Master!D277</f>
        <v/>
      </c>
      <c r="E274" s="406" t="str">
        <f>Master!E277</f>
        <v/>
      </c>
      <c r="F274" s="406">
        <f>Master!F277</f>
        <v>0</v>
      </c>
      <c r="G274" s="88" t="str">
        <f>Master!G277</f>
        <v/>
      </c>
      <c r="H274" s="88" t="str">
        <f>Master!H277</f>
        <v/>
      </c>
      <c r="I274" s="88" t="str">
        <f>Master!I277</f>
        <v/>
      </c>
      <c r="J274" s="88" t="str">
        <f>Master!J277</f>
        <v>DANCE ATELIER (INSTRUCTOR) PTE LTD</v>
      </c>
      <c r="K274" s="88" t="str">
        <f>Master!K277</f>
        <v/>
      </c>
      <c r="L274" s="88" t="str">
        <f>Master!L277</f>
        <v/>
      </c>
      <c r="M274" s="88" t="str">
        <f>Master!M277</f>
        <v/>
      </c>
      <c r="N274" s="88" t="str">
        <f>Master!N277</f>
        <v/>
      </c>
      <c r="O274" s="88" t="str">
        <f>Master!O277</f>
        <v/>
      </c>
      <c r="P274" s="88" t="str">
        <f>Master!P277</f>
        <v/>
      </c>
      <c r="Q274" s="88" t="str">
        <f>Master!Q277</f>
        <v/>
      </c>
      <c r="R274" s="406" t="str">
        <f>Master!R277</f>
        <v/>
      </c>
      <c r="S274" s="406">
        <f>Master!S277</f>
        <v>0</v>
      </c>
      <c r="T274" s="406" t="str">
        <f>Master!T277</f>
        <v/>
      </c>
      <c r="U274" s="406" t="str">
        <f>Master!U277</f>
        <v/>
      </c>
      <c r="V274" s="406" t="str">
        <f>Master!V277</f>
        <v/>
      </c>
      <c r="W274" s="406" t="str">
        <f>Master!W277</f>
        <v/>
      </c>
      <c r="X274" s="406" t="str">
        <f>Master!X277</f>
        <v/>
      </c>
      <c r="Y274" s="406" t="str">
        <f>Master!Y277</f>
        <v/>
      </c>
      <c r="Z274" s="406" t="str">
        <f>Master!Z277</f>
        <v/>
      </c>
      <c r="AA274" s="406" t="str">
        <f>Master!AA277</f>
        <v/>
      </c>
      <c r="AB274" s="406" t="str">
        <f>Master!AB277</f>
        <v/>
      </c>
      <c r="AC274" s="406" t="str">
        <f>Master!AC277</f>
        <v/>
      </c>
      <c r="AD274" s="406" t="str">
        <f>Master!AD277</f>
        <v/>
      </c>
      <c r="AE274" s="406" t="str">
        <f>Master!AE277</f>
        <v/>
      </c>
      <c r="AF274" s="406" t="str">
        <f>Master!AF277</f>
        <v/>
      </c>
      <c r="AG274" s="406" t="str">
        <f>Master!AG277</f>
        <v/>
      </c>
      <c r="AH274" s="88" t="str">
        <f>Master!AH277</f>
        <v/>
      </c>
      <c r="AI274" s="88" t="str">
        <f>Master!AI277</f>
        <v/>
      </c>
      <c r="AJ274" s="406" t="str">
        <f>Master!AJ277</f>
        <v/>
      </c>
      <c r="AK274" s="406">
        <f>Master!AK277</f>
        <v>0</v>
      </c>
      <c r="AL274" s="88" t="str">
        <f>Master!AL277</f>
        <v/>
      </c>
      <c r="AM274" s="416"/>
      <c r="AN274" s="416"/>
      <c r="AO274" s="416"/>
      <c r="AP274" s="416"/>
      <c r="AQ274" s="416"/>
      <c r="AR274" s="416">
        <f t="shared" si="4"/>
        <v>0</v>
      </c>
      <c r="AS274" s="417" t="str">
        <f t="shared" si="5"/>
        <v>#DIV/0!</v>
      </c>
      <c r="AT274" s="416">
        <f t="shared" si="6"/>
        <v>0</v>
      </c>
      <c r="AU274" s="417"/>
    </row>
    <row r="275" hidden="1">
      <c r="A275" s="88" t="str">
        <f>Master!A278</f>
        <v>VDAI18070</v>
      </c>
      <c r="B275" s="414" t="str">
        <f>Master!B278</f>
        <v/>
      </c>
      <c r="C275" s="414" t="str">
        <f>Master!C278</f>
        <v/>
      </c>
      <c r="D275" s="88" t="str">
        <f>Master!D278</f>
        <v/>
      </c>
      <c r="E275" s="406" t="str">
        <f>Master!E278</f>
        <v/>
      </c>
      <c r="F275" s="406">
        <f>Master!F278</f>
        <v>0</v>
      </c>
      <c r="G275" s="88" t="str">
        <f>Master!G278</f>
        <v/>
      </c>
      <c r="H275" s="88" t="str">
        <f>Master!H278</f>
        <v/>
      </c>
      <c r="I275" s="88" t="str">
        <f>Master!I278</f>
        <v/>
      </c>
      <c r="J275" s="88" t="str">
        <f>Master!J278</f>
        <v>DANCE ATELIER (INSTRUCTOR) PTE LTD</v>
      </c>
      <c r="K275" s="88" t="str">
        <f>Master!K278</f>
        <v/>
      </c>
      <c r="L275" s="88" t="str">
        <f>Master!L278</f>
        <v/>
      </c>
      <c r="M275" s="88" t="str">
        <f>Master!M278</f>
        <v/>
      </c>
      <c r="N275" s="88" t="str">
        <f>Master!N278</f>
        <v/>
      </c>
      <c r="O275" s="88" t="str">
        <f>Master!O278</f>
        <v/>
      </c>
      <c r="P275" s="88" t="str">
        <f>Master!P278</f>
        <v/>
      </c>
      <c r="Q275" s="88" t="str">
        <f>Master!Q278</f>
        <v/>
      </c>
      <c r="R275" s="406" t="str">
        <f>Master!R278</f>
        <v/>
      </c>
      <c r="S275" s="406">
        <f>Master!S278</f>
        <v>0</v>
      </c>
      <c r="T275" s="406" t="str">
        <f>Master!T278</f>
        <v/>
      </c>
      <c r="U275" s="406" t="str">
        <f>Master!U278</f>
        <v/>
      </c>
      <c r="V275" s="406" t="str">
        <f>Master!V278</f>
        <v/>
      </c>
      <c r="W275" s="406" t="str">
        <f>Master!W278</f>
        <v/>
      </c>
      <c r="X275" s="406" t="str">
        <f>Master!X278</f>
        <v/>
      </c>
      <c r="Y275" s="406" t="str">
        <f>Master!Y278</f>
        <v/>
      </c>
      <c r="Z275" s="406" t="str">
        <f>Master!Z278</f>
        <v/>
      </c>
      <c r="AA275" s="406" t="str">
        <f>Master!AA278</f>
        <v/>
      </c>
      <c r="AB275" s="406" t="str">
        <f>Master!AB278</f>
        <v/>
      </c>
      <c r="AC275" s="406" t="str">
        <f>Master!AC278</f>
        <v/>
      </c>
      <c r="AD275" s="406" t="str">
        <f>Master!AD278</f>
        <v/>
      </c>
      <c r="AE275" s="406" t="str">
        <f>Master!AE278</f>
        <v/>
      </c>
      <c r="AF275" s="406" t="str">
        <f>Master!AF278</f>
        <v/>
      </c>
      <c r="AG275" s="406" t="str">
        <f>Master!AG278</f>
        <v/>
      </c>
      <c r="AH275" s="88" t="str">
        <f>Master!AH278</f>
        <v/>
      </c>
      <c r="AI275" s="414" t="str">
        <f>Master!AI278</f>
        <v/>
      </c>
      <c r="AJ275" s="406" t="str">
        <f>Master!AJ278</f>
        <v/>
      </c>
      <c r="AK275" s="406">
        <f>Master!AK278</f>
        <v>0</v>
      </c>
      <c r="AL275" s="88" t="str">
        <f>Master!AL278</f>
        <v/>
      </c>
      <c r="AM275" s="416"/>
      <c r="AN275" s="416"/>
      <c r="AO275" s="416"/>
      <c r="AP275" s="416"/>
      <c r="AQ275" s="416"/>
      <c r="AR275" s="416">
        <f t="shared" si="4"/>
        <v>0</v>
      </c>
      <c r="AS275" s="417" t="str">
        <f t="shared" si="5"/>
        <v>#DIV/0!</v>
      </c>
      <c r="AT275" s="416">
        <f t="shared" si="6"/>
        <v>0</v>
      </c>
      <c r="AU275" s="417"/>
    </row>
    <row r="276" hidden="1">
      <c r="A276" s="88" t="str">
        <f>Master!A279</f>
        <v>VDAI18071</v>
      </c>
      <c r="B276" s="88" t="str">
        <f>Master!B279</f>
        <v/>
      </c>
      <c r="C276" s="414" t="str">
        <f>Master!C279</f>
        <v/>
      </c>
      <c r="D276" s="88" t="str">
        <f>Master!D279</f>
        <v/>
      </c>
      <c r="E276" s="406" t="str">
        <f>Master!E279</f>
        <v/>
      </c>
      <c r="F276" s="406">
        <f>Master!F279</f>
        <v>0</v>
      </c>
      <c r="G276" s="88" t="str">
        <f>Master!G279</f>
        <v/>
      </c>
      <c r="H276" s="88" t="str">
        <f>Master!H279</f>
        <v/>
      </c>
      <c r="I276" s="88" t="str">
        <f>Master!I279</f>
        <v/>
      </c>
      <c r="J276" s="88" t="str">
        <f>Master!J279</f>
        <v>DANCE ATELIER (INSTRUCTOR) PTE LTD</v>
      </c>
      <c r="K276" s="88" t="str">
        <f>Master!K279</f>
        <v/>
      </c>
      <c r="L276" s="88" t="str">
        <f>Master!L279</f>
        <v/>
      </c>
      <c r="M276" s="88" t="str">
        <f>Master!M279</f>
        <v/>
      </c>
      <c r="N276" s="88" t="str">
        <f>Master!N279</f>
        <v/>
      </c>
      <c r="O276" s="88" t="str">
        <f>Master!O279</f>
        <v/>
      </c>
      <c r="P276" s="88" t="str">
        <f>Master!P279</f>
        <v/>
      </c>
      <c r="Q276" s="88" t="str">
        <f>Master!Q279</f>
        <v/>
      </c>
      <c r="R276" s="406" t="str">
        <f>Master!R279</f>
        <v/>
      </c>
      <c r="S276" s="406">
        <f>Master!S279</f>
        <v>0</v>
      </c>
      <c r="T276" s="406" t="str">
        <f>Master!T279</f>
        <v/>
      </c>
      <c r="U276" s="406" t="str">
        <f>Master!U279</f>
        <v/>
      </c>
      <c r="V276" s="406" t="str">
        <f>Master!V279</f>
        <v/>
      </c>
      <c r="W276" s="406" t="str">
        <f>Master!W279</f>
        <v/>
      </c>
      <c r="X276" s="406" t="str">
        <f>Master!X279</f>
        <v/>
      </c>
      <c r="Y276" s="406" t="str">
        <f>Master!Y279</f>
        <v/>
      </c>
      <c r="Z276" s="406" t="str">
        <f>Master!Z279</f>
        <v/>
      </c>
      <c r="AA276" s="406" t="str">
        <f>Master!AA279</f>
        <v/>
      </c>
      <c r="AB276" s="406" t="str">
        <f>Master!AB279</f>
        <v/>
      </c>
      <c r="AC276" s="406" t="str">
        <f>Master!AC279</f>
        <v/>
      </c>
      <c r="AD276" s="406" t="str">
        <f>Master!AD279</f>
        <v/>
      </c>
      <c r="AE276" s="406" t="str">
        <f>Master!AE279</f>
        <v/>
      </c>
      <c r="AF276" s="406" t="str">
        <f>Master!AF279</f>
        <v/>
      </c>
      <c r="AG276" s="406" t="str">
        <f>Master!AG279</f>
        <v/>
      </c>
      <c r="AH276" s="88" t="str">
        <f>Master!AH279</f>
        <v/>
      </c>
      <c r="AI276" s="88" t="str">
        <f>Master!AI279</f>
        <v/>
      </c>
      <c r="AJ276" s="406" t="str">
        <f>Master!AJ279</f>
        <v/>
      </c>
      <c r="AK276" s="406">
        <f>Master!AK279</f>
        <v>0</v>
      </c>
      <c r="AL276" s="88" t="str">
        <f>Master!AL279</f>
        <v/>
      </c>
      <c r="AM276" s="416"/>
      <c r="AN276" s="416"/>
      <c r="AO276" s="416"/>
      <c r="AP276" s="416"/>
      <c r="AQ276" s="416"/>
      <c r="AR276" s="416">
        <f t="shared" si="4"/>
        <v>0</v>
      </c>
      <c r="AS276" s="417" t="str">
        <f t="shared" si="5"/>
        <v>#DIV/0!</v>
      </c>
      <c r="AT276" s="416">
        <f t="shared" si="6"/>
        <v>0</v>
      </c>
      <c r="AU276" s="417"/>
    </row>
    <row r="277" hidden="1">
      <c r="A277" s="88" t="str">
        <f>Master!A280</f>
        <v>VDAI18072</v>
      </c>
      <c r="B277" s="414" t="str">
        <f>Master!B280</f>
        <v/>
      </c>
      <c r="C277" s="414" t="str">
        <f>Master!C280</f>
        <v/>
      </c>
      <c r="D277" s="88" t="str">
        <f>Master!D280</f>
        <v/>
      </c>
      <c r="E277" s="406" t="str">
        <f>Master!E280</f>
        <v/>
      </c>
      <c r="F277" s="406">
        <f>Master!F280</f>
        <v>0</v>
      </c>
      <c r="G277" s="88" t="str">
        <f>Master!G280</f>
        <v/>
      </c>
      <c r="H277" s="88" t="str">
        <f>Master!H280</f>
        <v/>
      </c>
      <c r="I277" s="88" t="str">
        <f>Master!I280</f>
        <v/>
      </c>
      <c r="J277" s="88" t="str">
        <f>Master!J280</f>
        <v>DANCE ATELIER (INSTRUCTOR) PTE LTD</v>
      </c>
      <c r="K277" s="88" t="str">
        <f>Master!K280</f>
        <v/>
      </c>
      <c r="L277" s="88" t="str">
        <f>Master!L280</f>
        <v/>
      </c>
      <c r="M277" s="88" t="str">
        <f>Master!M280</f>
        <v/>
      </c>
      <c r="N277" s="88" t="str">
        <f>Master!N280</f>
        <v/>
      </c>
      <c r="O277" s="88" t="str">
        <f>Master!O280</f>
        <v/>
      </c>
      <c r="P277" s="88" t="str">
        <f>Master!P280</f>
        <v/>
      </c>
      <c r="Q277" s="88" t="str">
        <f>Master!Q280</f>
        <v/>
      </c>
      <c r="R277" s="406" t="str">
        <f>Master!R280</f>
        <v/>
      </c>
      <c r="S277" s="406">
        <f>Master!S280</f>
        <v>0</v>
      </c>
      <c r="T277" s="406" t="str">
        <f>Master!T280</f>
        <v/>
      </c>
      <c r="U277" s="406" t="str">
        <f>Master!U280</f>
        <v/>
      </c>
      <c r="V277" s="406" t="str">
        <f>Master!V280</f>
        <v/>
      </c>
      <c r="W277" s="406" t="str">
        <f>Master!W280</f>
        <v/>
      </c>
      <c r="X277" s="406" t="str">
        <f>Master!X280</f>
        <v/>
      </c>
      <c r="Y277" s="406" t="str">
        <f>Master!Y280</f>
        <v/>
      </c>
      <c r="Z277" s="406" t="str">
        <f>Master!Z280</f>
        <v/>
      </c>
      <c r="AA277" s="406" t="str">
        <f>Master!AA280</f>
        <v/>
      </c>
      <c r="AB277" s="406" t="str">
        <f>Master!AB280</f>
        <v/>
      </c>
      <c r="AC277" s="406" t="str">
        <f>Master!AC280</f>
        <v/>
      </c>
      <c r="AD277" s="406" t="str">
        <f>Master!AD280</f>
        <v/>
      </c>
      <c r="AE277" s="406" t="str">
        <f>Master!AE280</f>
        <v/>
      </c>
      <c r="AF277" s="406" t="str">
        <f>Master!AF280</f>
        <v/>
      </c>
      <c r="AG277" s="406" t="str">
        <f>Master!AG280</f>
        <v/>
      </c>
      <c r="AH277" s="88" t="str">
        <f>Master!AH280</f>
        <v/>
      </c>
      <c r="AI277" s="414" t="str">
        <f>Master!AI280</f>
        <v/>
      </c>
      <c r="AJ277" s="406" t="str">
        <f>Master!AJ280</f>
        <v/>
      </c>
      <c r="AK277" s="406">
        <f>Master!AK280</f>
        <v>0</v>
      </c>
      <c r="AL277" s="88" t="str">
        <f>Master!AL280</f>
        <v/>
      </c>
      <c r="AM277" s="416"/>
      <c r="AN277" s="416"/>
      <c r="AO277" s="416"/>
      <c r="AP277" s="416"/>
      <c r="AQ277" s="416"/>
      <c r="AR277" s="416">
        <f t="shared" si="4"/>
        <v>0</v>
      </c>
      <c r="AS277" s="417" t="str">
        <f t="shared" si="5"/>
        <v>#DIV/0!</v>
      </c>
      <c r="AT277" s="416">
        <f t="shared" si="6"/>
        <v>0</v>
      </c>
      <c r="AU277" s="417"/>
    </row>
    <row r="278" hidden="1">
      <c r="A278" s="88" t="str">
        <f>Master!A281</f>
        <v>VDAI18073</v>
      </c>
      <c r="B278" s="88" t="str">
        <f>Master!B281</f>
        <v/>
      </c>
      <c r="C278" s="414" t="str">
        <f>Master!C281</f>
        <v/>
      </c>
      <c r="D278" s="88" t="str">
        <f>Master!D281</f>
        <v/>
      </c>
      <c r="E278" s="406" t="str">
        <f>Master!E281</f>
        <v/>
      </c>
      <c r="F278" s="406">
        <f>Master!F281</f>
        <v>0</v>
      </c>
      <c r="G278" s="88" t="str">
        <f>Master!G281</f>
        <v/>
      </c>
      <c r="H278" s="88" t="str">
        <f>Master!H281</f>
        <v/>
      </c>
      <c r="I278" s="88" t="str">
        <f>Master!I281</f>
        <v/>
      </c>
      <c r="J278" s="88" t="str">
        <f>Master!J281</f>
        <v>DANCE ATELIER (INSTRUCTOR) PTE LTD</v>
      </c>
      <c r="K278" s="88" t="str">
        <f>Master!K281</f>
        <v/>
      </c>
      <c r="L278" s="88" t="str">
        <f>Master!L281</f>
        <v/>
      </c>
      <c r="M278" s="88" t="str">
        <f>Master!M281</f>
        <v/>
      </c>
      <c r="N278" s="88" t="str">
        <f>Master!N281</f>
        <v/>
      </c>
      <c r="O278" s="88" t="str">
        <f>Master!O281</f>
        <v/>
      </c>
      <c r="P278" s="88" t="str">
        <f>Master!P281</f>
        <v/>
      </c>
      <c r="Q278" s="88" t="str">
        <f>Master!Q281</f>
        <v/>
      </c>
      <c r="R278" s="406" t="str">
        <f>Master!R281</f>
        <v/>
      </c>
      <c r="S278" s="406">
        <f>Master!S281</f>
        <v>0</v>
      </c>
      <c r="T278" s="406" t="str">
        <f>Master!T281</f>
        <v/>
      </c>
      <c r="U278" s="406" t="str">
        <f>Master!U281</f>
        <v/>
      </c>
      <c r="V278" s="406" t="str">
        <f>Master!V281</f>
        <v/>
      </c>
      <c r="W278" s="406" t="str">
        <f>Master!W281</f>
        <v/>
      </c>
      <c r="X278" s="406" t="str">
        <f>Master!X281</f>
        <v/>
      </c>
      <c r="Y278" s="406" t="str">
        <f>Master!Y281</f>
        <v/>
      </c>
      <c r="Z278" s="406" t="str">
        <f>Master!Z281</f>
        <v/>
      </c>
      <c r="AA278" s="406" t="str">
        <f>Master!AA281</f>
        <v/>
      </c>
      <c r="AB278" s="406" t="str">
        <f>Master!AB281</f>
        <v/>
      </c>
      <c r="AC278" s="406" t="str">
        <f>Master!AC281</f>
        <v/>
      </c>
      <c r="AD278" s="406" t="str">
        <f>Master!AD281</f>
        <v/>
      </c>
      <c r="AE278" s="406" t="str">
        <f>Master!AE281</f>
        <v/>
      </c>
      <c r="AF278" s="406" t="str">
        <f>Master!AF281</f>
        <v/>
      </c>
      <c r="AG278" s="406" t="str">
        <f>Master!AG281</f>
        <v/>
      </c>
      <c r="AH278" s="88" t="str">
        <f>Master!AH281</f>
        <v/>
      </c>
      <c r="AI278" s="88" t="str">
        <f>Master!AI281</f>
        <v/>
      </c>
      <c r="AJ278" s="406" t="str">
        <f>Master!AJ281</f>
        <v/>
      </c>
      <c r="AK278" s="406">
        <f>Master!AK281</f>
        <v>0</v>
      </c>
      <c r="AL278" s="88" t="str">
        <f>Master!AL281</f>
        <v/>
      </c>
      <c r="AM278" s="416"/>
      <c r="AN278" s="416"/>
      <c r="AO278" s="416"/>
      <c r="AP278" s="416"/>
      <c r="AQ278" s="416"/>
      <c r="AR278" s="416">
        <f t="shared" si="4"/>
        <v>0</v>
      </c>
      <c r="AS278" s="417" t="str">
        <f t="shared" si="5"/>
        <v>#DIV/0!</v>
      </c>
      <c r="AT278" s="416">
        <f t="shared" si="6"/>
        <v>0</v>
      </c>
      <c r="AU278" s="417"/>
    </row>
    <row r="279" hidden="1">
      <c r="A279" s="88" t="str">
        <f>Master!A282</f>
        <v>VDAI18074</v>
      </c>
      <c r="B279" s="414" t="str">
        <f>Master!B282</f>
        <v/>
      </c>
      <c r="C279" s="414" t="str">
        <f>Master!C282</f>
        <v/>
      </c>
      <c r="D279" s="88" t="str">
        <f>Master!D282</f>
        <v/>
      </c>
      <c r="E279" s="406" t="str">
        <f>Master!E282</f>
        <v/>
      </c>
      <c r="F279" s="406">
        <f>Master!F282</f>
        <v>0</v>
      </c>
      <c r="G279" s="88" t="str">
        <f>Master!G282</f>
        <v/>
      </c>
      <c r="H279" s="88" t="str">
        <f>Master!H282</f>
        <v/>
      </c>
      <c r="I279" s="88" t="str">
        <f>Master!I282</f>
        <v/>
      </c>
      <c r="J279" s="88" t="str">
        <f>Master!J282</f>
        <v>DANCE ATELIER (INSTRUCTOR) PTE LTD</v>
      </c>
      <c r="K279" s="88" t="str">
        <f>Master!K282</f>
        <v/>
      </c>
      <c r="L279" s="88" t="str">
        <f>Master!L282</f>
        <v/>
      </c>
      <c r="M279" s="88" t="str">
        <f>Master!M282</f>
        <v/>
      </c>
      <c r="N279" s="88" t="str">
        <f>Master!N282</f>
        <v/>
      </c>
      <c r="O279" s="88" t="str">
        <f>Master!O282</f>
        <v/>
      </c>
      <c r="P279" s="88" t="str">
        <f>Master!P282</f>
        <v/>
      </c>
      <c r="Q279" s="88" t="str">
        <f>Master!Q282</f>
        <v/>
      </c>
      <c r="R279" s="406" t="str">
        <f>Master!R282</f>
        <v/>
      </c>
      <c r="S279" s="406">
        <f>Master!S282</f>
        <v>0</v>
      </c>
      <c r="T279" s="406" t="str">
        <f>Master!T282</f>
        <v/>
      </c>
      <c r="U279" s="406" t="str">
        <f>Master!U282</f>
        <v/>
      </c>
      <c r="V279" s="406" t="str">
        <f>Master!V282</f>
        <v/>
      </c>
      <c r="W279" s="406" t="str">
        <f>Master!W282</f>
        <v/>
      </c>
      <c r="X279" s="406" t="str">
        <f>Master!X282</f>
        <v/>
      </c>
      <c r="Y279" s="406" t="str">
        <f>Master!Y282</f>
        <v/>
      </c>
      <c r="Z279" s="406" t="str">
        <f>Master!Z282</f>
        <v/>
      </c>
      <c r="AA279" s="406" t="str">
        <f>Master!AA282</f>
        <v/>
      </c>
      <c r="AB279" s="406" t="str">
        <f>Master!AB282</f>
        <v/>
      </c>
      <c r="AC279" s="406" t="str">
        <f>Master!AC282</f>
        <v/>
      </c>
      <c r="AD279" s="406" t="str">
        <f>Master!AD282</f>
        <v/>
      </c>
      <c r="AE279" s="406" t="str">
        <f>Master!AE282</f>
        <v/>
      </c>
      <c r="AF279" s="406" t="str">
        <f>Master!AF282</f>
        <v/>
      </c>
      <c r="AG279" s="406" t="str">
        <f>Master!AG282</f>
        <v/>
      </c>
      <c r="AH279" s="88" t="str">
        <f>Master!AH282</f>
        <v/>
      </c>
      <c r="AI279" s="414" t="str">
        <f>Master!AI282</f>
        <v/>
      </c>
      <c r="AJ279" s="406" t="str">
        <f>Master!AJ282</f>
        <v/>
      </c>
      <c r="AK279" s="406">
        <f>Master!AK282</f>
        <v>0</v>
      </c>
      <c r="AL279" s="88" t="str">
        <f>Master!AL282</f>
        <v/>
      </c>
      <c r="AM279" s="416"/>
      <c r="AN279" s="416"/>
      <c r="AO279" s="416"/>
      <c r="AP279" s="416"/>
      <c r="AQ279" s="416"/>
      <c r="AR279" s="416">
        <f t="shared" si="4"/>
        <v>0</v>
      </c>
      <c r="AS279" s="417" t="str">
        <f t="shared" si="5"/>
        <v>#DIV/0!</v>
      </c>
      <c r="AT279" s="416">
        <f t="shared" si="6"/>
        <v>0</v>
      </c>
      <c r="AU279" s="417"/>
    </row>
    <row r="280" hidden="1">
      <c r="A280" s="88" t="str">
        <f>Master!A283</f>
        <v>VDAI18075</v>
      </c>
      <c r="B280" s="88" t="str">
        <f>Master!B283</f>
        <v/>
      </c>
      <c r="C280" s="414" t="str">
        <f>Master!C283</f>
        <v/>
      </c>
      <c r="D280" s="88" t="str">
        <f>Master!D283</f>
        <v/>
      </c>
      <c r="E280" s="406" t="str">
        <f>Master!E283</f>
        <v/>
      </c>
      <c r="F280" s="406">
        <f>Master!F283</f>
        <v>0</v>
      </c>
      <c r="G280" s="88" t="str">
        <f>Master!G283</f>
        <v/>
      </c>
      <c r="H280" s="88" t="str">
        <f>Master!H283</f>
        <v/>
      </c>
      <c r="I280" s="88" t="str">
        <f>Master!I283</f>
        <v/>
      </c>
      <c r="J280" s="88" t="str">
        <f>Master!J283</f>
        <v>DANCE ATELIER (INSTRUCTOR) PTE LTD</v>
      </c>
      <c r="K280" s="88" t="str">
        <f>Master!K283</f>
        <v/>
      </c>
      <c r="L280" s="88" t="str">
        <f>Master!L283</f>
        <v/>
      </c>
      <c r="M280" s="88" t="str">
        <f>Master!M283</f>
        <v/>
      </c>
      <c r="N280" s="88" t="str">
        <f>Master!N283</f>
        <v/>
      </c>
      <c r="O280" s="88" t="str">
        <f>Master!O283</f>
        <v/>
      </c>
      <c r="P280" s="88" t="str">
        <f>Master!P283</f>
        <v/>
      </c>
      <c r="Q280" s="88" t="str">
        <f>Master!Q283</f>
        <v/>
      </c>
      <c r="R280" s="406" t="str">
        <f>Master!R283</f>
        <v/>
      </c>
      <c r="S280" s="406">
        <f>Master!S283</f>
        <v>0</v>
      </c>
      <c r="T280" s="406" t="str">
        <f>Master!T283</f>
        <v/>
      </c>
      <c r="U280" s="406" t="str">
        <f>Master!U283</f>
        <v/>
      </c>
      <c r="V280" s="406" t="str">
        <f>Master!V283</f>
        <v/>
      </c>
      <c r="W280" s="406" t="str">
        <f>Master!W283</f>
        <v/>
      </c>
      <c r="X280" s="406" t="str">
        <f>Master!X283</f>
        <v/>
      </c>
      <c r="Y280" s="406" t="str">
        <f>Master!Y283</f>
        <v/>
      </c>
      <c r="Z280" s="406" t="str">
        <f>Master!Z283</f>
        <v/>
      </c>
      <c r="AA280" s="406" t="str">
        <f>Master!AA283</f>
        <v/>
      </c>
      <c r="AB280" s="406" t="str">
        <f>Master!AB283</f>
        <v/>
      </c>
      <c r="AC280" s="406" t="str">
        <f>Master!AC283</f>
        <v/>
      </c>
      <c r="AD280" s="406" t="str">
        <f>Master!AD283</f>
        <v/>
      </c>
      <c r="AE280" s="406" t="str">
        <f>Master!AE283</f>
        <v/>
      </c>
      <c r="AF280" s="406" t="str">
        <f>Master!AF283</f>
        <v/>
      </c>
      <c r="AG280" s="406" t="str">
        <f>Master!AG283</f>
        <v/>
      </c>
      <c r="AH280" s="88" t="str">
        <f>Master!AH283</f>
        <v/>
      </c>
      <c r="AI280" s="88" t="str">
        <f>Master!AI283</f>
        <v/>
      </c>
      <c r="AJ280" s="406" t="str">
        <f>Master!AJ283</f>
        <v/>
      </c>
      <c r="AK280" s="406">
        <f>Master!AK283</f>
        <v>0</v>
      </c>
      <c r="AL280" s="88" t="str">
        <f>Master!AL283</f>
        <v/>
      </c>
      <c r="AM280" s="416"/>
      <c r="AN280" s="416"/>
      <c r="AO280" s="416"/>
      <c r="AP280" s="416"/>
      <c r="AQ280" s="416"/>
      <c r="AR280" s="416">
        <f t="shared" si="4"/>
        <v>0</v>
      </c>
      <c r="AS280" s="417" t="str">
        <f t="shared" si="5"/>
        <v>#DIV/0!</v>
      </c>
      <c r="AT280" s="416">
        <f t="shared" si="6"/>
        <v>0</v>
      </c>
      <c r="AU280" s="417"/>
    </row>
    <row r="281" hidden="1">
      <c r="A281" s="88" t="str">
        <f>Master!A284</f>
        <v>VDAI18076</v>
      </c>
      <c r="B281" s="414" t="str">
        <f>Master!B284</f>
        <v/>
      </c>
      <c r="C281" s="414" t="str">
        <f>Master!C284</f>
        <v/>
      </c>
      <c r="D281" s="88" t="str">
        <f>Master!D284</f>
        <v/>
      </c>
      <c r="E281" s="406" t="str">
        <f>Master!E284</f>
        <v/>
      </c>
      <c r="F281" s="406">
        <f>Master!F284</f>
        <v>0</v>
      </c>
      <c r="G281" s="88" t="str">
        <f>Master!G284</f>
        <v/>
      </c>
      <c r="H281" s="88" t="str">
        <f>Master!H284</f>
        <v/>
      </c>
      <c r="I281" s="88" t="str">
        <f>Master!I284</f>
        <v/>
      </c>
      <c r="J281" s="88" t="str">
        <f>Master!J284</f>
        <v>DANCE ATELIER (INSTRUCTOR) PTE LTD</v>
      </c>
      <c r="K281" s="88" t="str">
        <f>Master!K284</f>
        <v/>
      </c>
      <c r="L281" s="88" t="str">
        <f>Master!L284</f>
        <v/>
      </c>
      <c r="M281" s="88" t="str">
        <f>Master!M284</f>
        <v/>
      </c>
      <c r="N281" s="88" t="str">
        <f>Master!N284</f>
        <v/>
      </c>
      <c r="O281" s="88" t="str">
        <f>Master!O284</f>
        <v/>
      </c>
      <c r="P281" s="88" t="str">
        <f>Master!P284</f>
        <v/>
      </c>
      <c r="Q281" s="88" t="str">
        <f>Master!Q284</f>
        <v/>
      </c>
      <c r="R281" s="406" t="str">
        <f>Master!R284</f>
        <v/>
      </c>
      <c r="S281" s="406">
        <f>Master!S284</f>
        <v>0</v>
      </c>
      <c r="T281" s="406" t="str">
        <f>Master!T284</f>
        <v/>
      </c>
      <c r="U281" s="406" t="str">
        <f>Master!U284</f>
        <v/>
      </c>
      <c r="V281" s="406" t="str">
        <f>Master!V284</f>
        <v/>
      </c>
      <c r="W281" s="406" t="str">
        <f>Master!W284</f>
        <v/>
      </c>
      <c r="X281" s="406" t="str">
        <f>Master!X284</f>
        <v/>
      </c>
      <c r="Y281" s="406" t="str">
        <f>Master!Y284</f>
        <v/>
      </c>
      <c r="Z281" s="406" t="str">
        <f>Master!Z284</f>
        <v/>
      </c>
      <c r="AA281" s="406" t="str">
        <f>Master!AA284</f>
        <v/>
      </c>
      <c r="AB281" s="406" t="str">
        <f>Master!AB284</f>
        <v/>
      </c>
      <c r="AC281" s="406" t="str">
        <f>Master!AC284</f>
        <v/>
      </c>
      <c r="AD281" s="406" t="str">
        <f>Master!AD284</f>
        <v/>
      </c>
      <c r="AE281" s="406" t="str">
        <f>Master!AE284</f>
        <v/>
      </c>
      <c r="AF281" s="406" t="str">
        <f>Master!AF284</f>
        <v/>
      </c>
      <c r="AG281" s="406" t="str">
        <f>Master!AG284</f>
        <v/>
      </c>
      <c r="AH281" s="88" t="str">
        <f>Master!AH284</f>
        <v/>
      </c>
      <c r="AI281" s="414" t="str">
        <f>Master!AI284</f>
        <v/>
      </c>
      <c r="AJ281" s="406" t="str">
        <f>Master!AJ284</f>
        <v/>
      </c>
      <c r="AK281" s="406">
        <f>Master!AK284</f>
        <v>0</v>
      </c>
      <c r="AL281" s="88" t="str">
        <f>Master!AL284</f>
        <v/>
      </c>
      <c r="AM281" s="416"/>
      <c r="AN281" s="416"/>
      <c r="AO281" s="416"/>
      <c r="AP281" s="416"/>
      <c r="AQ281" s="416"/>
      <c r="AR281" s="416">
        <f t="shared" si="4"/>
        <v>0</v>
      </c>
      <c r="AS281" s="417" t="str">
        <f t="shared" si="5"/>
        <v>#DIV/0!</v>
      </c>
      <c r="AT281" s="416">
        <f t="shared" si="6"/>
        <v>0</v>
      </c>
      <c r="AU281" s="417"/>
    </row>
    <row r="282" hidden="1">
      <c r="A282" s="88" t="str">
        <f>Master!A285</f>
        <v>VDAI18077</v>
      </c>
      <c r="B282" s="88" t="str">
        <f>Master!B285</f>
        <v/>
      </c>
      <c r="C282" s="414" t="str">
        <f>Master!C285</f>
        <v/>
      </c>
      <c r="D282" s="88" t="str">
        <f>Master!D285</f>
        <v/>
      </c>
      <c r="E282" s="406" t="str">
        <f>Master!E285</f>
        <v/>
      </c>
      <c r="F282" s="406">
        <f>Master!F285</f>
        <v>0</v>
      </c>
      <c r="G282" s="88" t="str">
        <f>Master!G285</f>
        <v/>
      </c>
      <c r="H282" s="88" t="str">
        <f>Master!H285</f>
        <v/>
      </c>
      <c r="I282" s="88" t="str">
        <f>Master!I285</f>
        <v/>
      </c>
      <c r="J282" s="88" t="str">
        <f>Master!J285</f>
        <v>DANCE ATELIER (INSTRUCTOR) PTE LTD</v>
      </c>
      <c r="K282" s="88" t="str">
        <f>Master!K285</f>
        <v/>
      </c>
      <c r="L282" s="88" t="str">
        <f>Master!L285</f>
        <v/>
      </c>
      <c r="M282" s="88" t="str">
        <f>Master!M285</f>
        <v/>
      </c>
      <c r="N282" s="88" t="str">
        <f>Master!N285</f>
        <v/>
      </c>
      <c r="O282" s="88" t="str">
        <f>Master!O285</f>
        <v/>
      </c>
      <c r="P282" s="88" t="str">
        <f>Master!P285</f>
        <v/>
      </c>
      <c r="Q282" s="88" t="str">
        <f>Master!Q285</f>
        <v/>
      </c>
      <c r="R282" s="406" t="str">
        <f>Master!R285</f>
        <v/>
      </c>
      <c r="S282" s="406">
        <f>Master!S285</f>
        <v>0</v>
      </c>
      <c r="T282" s="406" t="str">
        <f>Master!T285</f>
        <v/>
      </c>
      <c r="U282" s="406" t="str">
        <f>Master!U285</f>
        <v/>
      </c>
      <c r="V282" s="406" t="str">
        <f>Master!V285</f>
        <v/>
      </c>
      <c r="W282" s="406" t="str">
        <f>Master!W285</f>
        <v/>
      </c>
      <c r="X282" s="406" t="str">
        <f>Master!X285</f>
        <v/>
      </c>
      <c r="Y282" s="406" t="str">
        <f>Master!Y285</f>
        <v/>
      </c>
      <c r="Z282" s="406" t="str">
        <f>Master!Z285</f>
        <v/>
      </c>
      <c r="AA282" s="406" t="str">
        <f>Master!AA285</f>
        <v/>
      </c>
      <c r="AB282" s="406" t="str">
        <f>Master!AB285</f>
        <v/>
      </c>
      <c r="AC282" s="406" t="str">
        <f>Master!AC285</f>
        <v/>
      </c>
      <c r="AD282" s="406" t="str">
        <f>Master!AD285</f>
        <v/>
      </c>
      <c r="AE282" s="406" t="str">
        <f>Master!AE285</f>
        <v/>
      </c>
      <c r="AF282" s="406" t="str">
        <f>Master!AF285</f>
        <v/>
      </c>
      <c r="AG282" s="406" t="str">
        <f>Master!AG285</f>
        <v/>
      </c>
      <c r="AH282" s="88" t="str">
        <f>Master!AH285</f>
        <v/>
      </c>
      <c r="AI282" s="88" t="str">
        <f>Master!AI285</f>
        <v/>
      </c>
      <c r="AJ282" s="406" t="str">
        <f>Master!AJ285</f>
        <v/>
      </c>
      <c r="AK282" s="406">
        <f>Master!AK285</f>
        <v>0</v>
      </c>
      <c r="AL282" s="88" t="str">
        <f>Master!AL285</f>
        <v/>
      </c>
      <c r="AM282" s="416"/>
      <c r="AN282" s="416"/>
      <c r="AO282" s="416"/>
      <c r="AP282" s="416"/>
      <c r="AQ282" s="416"/>
      <c r="AR282" s="416">
        <f t="shared" si="4"/>
        <v>0</v>
      </c>
      <c r="AS282" s="417" t="str">
        <f t="shared" si="5"/>
        <v>#DIV/0!</v>
      </c>
      <c r="AT282" s="416">
        <f t="shared" si="6"/>
        <v>0</v>
      </c>
      <c r="AU282" s="417"/>
    </row>
    <row r="283" hidden="1">
      <c r="A283" s="88" t="str">
        <f>Master!A286</f>
        <v>VDAI18078</v>
      </c>
      <c r="B283" s="414" t="str">
        <f>Master!B286</f>
        <v/>
      </c>
      <c r="C283" s="414" t="str">
        <f>Master!C286</f>
        <v/>
      </c>
      <c r="D283" s="88" t="str">
        <f>Master!D286</f>
        <v/>
      </c>
      <c r="E283" s="406" t="str">
        <f>Master!E286</f>
        <v/>
      </c>
      <c r="F283" s="406">
        <f>Master!F286</f>
        <v>0</v>
      </c>
      <c r="G283" s="88" t="str">
        <f>Master!G286</f>
        <v/>
      </c>
      <c r="H283" s="88" t="str">
        <f>Master!H286</f>
        <v/>
      </c>
      <c r="I283" s="88" t="str">
        <f>Master!I286</f>
        <v/>
      </c>
      <c r="J283" s="88" t="str">
        <f>Master!J286</f>
        <v>DANCE ATELIER (INSTRUCTOR) PTE LTD</v>
      </c>
      <c r="K283" s="88" t="str">
        <f>Master!K286</f>
        <v/>
      </c>
      <c r="L283" s="88" t="str">
        <f>Master!L286</f>
        <v/>
      </c>
      <c r="M283" s="88" t="str">
        <f>Master!M286</f>
        <v/>
      </c>
      <c r="N283" s="88" t="str">
        <f>Master!N286</f>
        <v/>
      </c>
      <c r="O283" s="88" t="str">
        <f>Master!O286</f>
        <v/>
      </c>
      <c r="P283" s="88" t="str">
        <f>Master!P286</f>
        <v/>
      </c>
      <c r="Q283" s="88" t="str">
        <f>Master!Q286</f>
        <v/>
      </c>
      <c r="R283" s="406" t="str">
        <f>Master!R286</f>
        <v/>
      </c>
      <c r="S283" s="406">
        <f>Master!S286</f>
        <v>0</v>
      </c>
      <c r="T283" s="406" t="str">
        <f>Master!T286</f>
        <v/>
      </c>
      <c r="U283" s="406" t="str">
        <f>Master!U286</f>
        <v/>
      </c>
      <c r="V283" s="406" t="str">
        <f>Master!V286</f>
        <v/>
      </c>
      <c r="W283" s="406" t="str">
        <f>Master!W286</f>
        <v/>
      </c>
      <c r="X283" s="406" t="str">
        <f>Master!X286</f>
        <v/>
      </c>
      <c r="Y283" s="406" t="str">
        <f>Master!Y286</f>
        <v/>
      </c>
      <c r="Z283" s="406" t="str">
        <f>Master!Z286</f>
        <v/>
      </c>
      <c r="AA283" s="406" t="str">
        <f>Master!AA286</f>
        <v/>
      </c>
      <c r="AB283" s="406" t="str">
        <f>Master!AB286</f>
        <v/>
      </c>
      <c r="AC283" s="406" t="str">
        <f>Master!AC286</f>
        <v/>
      </c>
      <c r="AD283" s="406" t="str">
        <f>Master!AD286</f>
        <v/>
      </c>
      <c r="AE283" s="406" t="str">
        <f>Master!AE286</f>
        <v/>
      </c>
      <c r="AF283" s="406" t="str">
        <f>Master!AF286</f>
        <v/>
      </c>
      <c r="AG283" s="406" t="str">
        <f>Master!AG286</f>
        <v/>
      </c>
      <c r="AH283" s="88" t="str">
        <f>Master!AH286</f>
        <v/>
      </c>
      <c r="AI283" s="414" t="str">
        <f>Master!AI286</f>
        <v/>
      </c>
      <c r="AJ283" s="406" t="str">
        <f>Master!AJ286</f>
        <v/>
      </c>
      <c r="AK283" s="406">
        <f>Master!AK286</f>
        <v>0</v>
      </c>
      <c r="AL283" s="88" t="str">
        <f>Master!AL286</f>
        <v/>
      </c>
      <c r="AM283" s="416"/>
      <c r="AN283" s="416"/>
      <c r="AO283" s="416"/>
      <c r="AP283" s="416"/>
      <c r="AQ283" s="416"/>
      <c r="AR283" s="416">
        <f t="shared" si="4"/>
        <v>0</v>
      </c>
      <c r="AS283" s="417" t="str">
        <f t="shared" si="5"/>
        <v>#DIV/0!</v>
      </c>
      <c r="AT283" s="416">
        <f t="shared" si="6"/>
        <v>0</v>
      </c>
      <c r="AU283" s="417"/>
    </row>
    <row r="284" hidden="1">
      <c r="A284" s="88" t="str">
        <f>Master!A287</f>
        <v>VDAI18079</v>
      </c>
      <c r="B284" s="88" t="str">
        <f>Master!B287</f>
        <v/>
      </c>
      <c r="C284" s="414" t="str">
        <f>Master!C287</f>
        <v/>
      </c>
      <c r="D284" s="88" t="str">
        <f>Master!D287</f>
        <v/>
      </c>
      <c r="E284" s="406" t="str">
        <f>Master!E287</f>
        <v/>
      </c>
      <c r="F284" s="406">
        <f>Master!F287</f>
        <v>0</v>
      </c>
      <c r="G284" s="88" t="str">
        <f>Master!G287</f>
        <v/>
      </c>
      <c r="H284" s="88" t="str">
        <f>Master!H287</f>
        <v/>
      </c>
      <c r="I284" s="88" t="str">
        <f>Master!I287</f>
        <v/>
      </c>
      <c r="J284" s="88" t="str">
        <f>Master!J287</f>
        <v>DANCE ATELIER (INSTRUCTOR) PTE LTD</v>
      </c>
      <c r="K284" s="88" t="str">
        <f>Master!K287</f>
        <v/>
      </c>
      <c r="L284" s="88" t="str">
        <f>Master!L287</f>
        <v/>
      </c>
      <c r="M284" s="88" t="str">
        <f>Master!M287</f>
        <v/>
      </c>
      <c r="N284" s="88" t="str">
        <f>Master!N287</f>
        <v/>
      </c>
      <c r="O284" s="88" t="str">
        <f>Master!O287</f>
        <v/>
      </c>
      <c r="P284" s="88" t="str">
        <f>Master!P287</f>
        <v/>
      </c>
      <c r="Q284" s="88" t="str">
        <f>Master!Q287</f>
        <v/>
      </c>
      <c r="R284" s="406" t="str">
        <f>Master!R287</f>
        <v/>
      </c>
      <c r="S284" s="406">
        <f>Master!S287</f>
        <v>0</v>
      </c>
      <c r="T284" s="406" t="str">
        <f>Master!T287</f>
        <v/>
      </c>
      <c r="U284" s="406" t="str">
        <f>Master!U287</f>
        <v/>
      </c>
      <c r="V284" s="406" t="str">
        <f>Master!V287</f>
        <v/>
      </c>
      <c r="W284" s="406" t="str">
        <f>Master!W287</f>
        <v/>
      </c>
      <c r="X284" s="406" t="str">
        <f>Master!X287</f>
        <v/>
      </c>
      <c r="Y284" s="406" t="str">
        <f>Master!Y287</f>
        <v/>
      </c>
      <c r="Z284" s="406" t="str">
        <f>Master!Z287</f>
        <v/>
      </c>
      <c r="AA284" s="406" t="str">
        <f>Master!AA287</f>
        <v/>
      </c>
      <c r="AB284" s="406" t="str">
        <f>Master!AB287</f>
        <v/>
      </c>
      <c r="AC284" s="406" t="str">
        <f>Master!AC287</f>
        <v/>
      </c>
      <c r="AD284" s="406" t="str">
        <f>Master!AD287</f>
        <v/>
      </c>
      <c r="AE284" s="406" t="str">
        <f>Master!AE287</f>
        <v/>
      </c>
      <c r="AF284" s="406" t="str">
        <f>Master!AF287</f>
        <v/>
      </c>
      <c r="AG284" s="406" t="str">
        <f>Master!AG287</f>
        <v/>
      </c>
      <c r="AH284" s="88" t="str">
        <f>Master!AH287</f>
        <v/>
      </c>
      <c r="AI284" s="88" t="str">
        <f>Master!AI287</f>
        <v/>
      </c>
      <c r="AJ284" s="406" t="str">
        <f>Master!AJ287</f>
        <v/>
      </c>
      <c r="AK284" s="406">
        <f>Master!AK287</f>
        <v>0</v>
      </c>
      <c r="AL284" s="88" t="str">
        <f>Master!AL287</f>
        <v/>
      </c>
      <c r="AM284" s="416"/>
      <c r="AN284" s="416"/>
      <c r="AO284" s="416"/>
      <c r="AP284" s="416"/>
      <c r="AQ284" s="416"/>
      <c r="AR284" s="416">
        <f t="shared" si="4"/>
        <v>0</v>
      </c>
      <c r="AS284" s="417" t="str">
        <f t="shared" si="5"/>
        <v>#DIV/0!</v>
      </c>
      <c r="AT284" s="416">
        <f t="shared" si="6"/>
        <v>0</v>
      </c>
      <c r="AU284" s="417"/>
    </row>
    <row r="285" hidden="1">
      <c r="A285" s="88" t="str">
        <f>Master!A288</f>
        <v>VDAI18080</v>
      </c>
      <c r="B285" s="414" t="str">
        <f>Master!B288</f>
        <v/>
      </c>
      <c r="C285" s="414" t="str">
        <f>Master!C288</f>
        <v/>
      </c>
      <c r="D285" s="88" t="str">
        <f>Master!D288</f>
        <v/>
      </c>
      <c r="E285" s="406" t="str">
        <f>Master!E288</f>
        <v/>
      </c>
      <c r="F285" s="406">
        <f>Master!F288</f>
        <v>0</v>
      </c>
      <c r="G285" s="88" t="str">
        <f>Master!G288</f>
        <v/>
      </c>
      <c r="H285" s="88" t="str">
        <f>Master!H288</f>
        <v/>
      </c>
      <c r="I285" s="88" t="str">
        <f>Master!I288</f>
        <v/>
      </c>
      <c r="J285" s="88" t="str">
        <f>Master!J288</f>
        <v>DANCE ATELIER (INSTRUCTOR) PTE LTD</v>
      </c>
      <c r="K285" s="88" t="str">
        <f>Master!K288</f>
        <v/>
      </c>
      <c r="L285" s="88" t="str">
        <f>Master!L288</f>
        <v/>
      </c>
      <c r="M285" s="88" t="str">
        <f>Master!M288</f>
        <v/>
      </c>
      <c r="N285" s="88" t="str">
        <f>Master!N288</f>
        <v/>
      </c>
      <c r="O285" s="88" t="str">
        <f>Master!O288</f>
        <v/>
      </c>
      <c r="P285" s="88" t="str">
        <f>Master!P288</f>
        <v/>
      </c>
      <c r="Q285" s="88" t="str">
        <f>Master!Q288</f>
        <v/>
      </c>
      <c r="R285" s="406" t="str">
        <f>Master!R288</f>
        <v/>
      </c>
      <c r="S285" s="406">
        <f>Master!S288</f>
        <v>0</v>
      </c>
      <c r="T285" s="406" t="str">
        <f>Master!T288</f>
        <v/>
      </c>
      <c r="U285" s="406" t="str">
        <f>Master!U288</f>
        <v/>
      </c>
      <c r="V285" s="406" t="str">
        <f>Master!V288</f>
        <v/>
      </c>
      <c r="W285" s="406" t="str">
        <f>Master!W288</f>
        <v/>
      </c>
      <c r="X285" s="406" t="str">
        <f>Master!X288</f>
        <v/>
      </c>
      <c r="Y285" s="406" t="str">
        <f>Master!Y288</f>
        <v/>
      </c>
      <c r="Z285" s="406" t="str">
        <f>Master!Z288</f>
        <v/>
      </c>
      <c r="AA285" s="406" t="str">
        <f>Master!AA288</f>
        <v/>
      </c>
      <c r="AB285" s="406" t="str">
        <f>Master!AB288</f>
        <v/>
      </c>
      <c r="AC285" s="406" t="str">
        <f>Master!AC288</f>
        <v/>
      </c>
      <c r="AD285" s="406" t="str">
        <f>Master!AD288</f>
        <v/>
      </c>
      <c r="AE285" s="406" t="str">
        <f>Master!AE288</f>
        <v/>
      </c>
      <c r="AF285" s="406" t="str">
        <f>Master!AF288</f>
        <v/>
      </c>
      <c r="AG285" s="406" t="str">
        <f>Master!AG288</f>
        <v/>
      </c>
      <c r="AH285" s="88" t="str">
        <f>Master!AH288</f>
        <v/>
      </c>
      <c r="AI285" s="414" t="str">
        <f>Master!AI288</f>
        <v/>
      </c>
      <c r="AJ285" s="406" t="str">
        <f>Master!AJ288</f>
        <v/>
      </c>
      <c r="AK285" s="406">
        <f>Master!AK288</f>
        <v>0</v>
      </c>
      <c r="AL285" s="88" t="str">
        <f>Master!AL288</f>
        <v/>
      </c>
      <c r="AM285" s="416"/>
      <c r="AN285" s="416"/>
      <c r="AO285" s="416"/>
      <c r="AP285" s="416"/>
      <c r="AQ285" s="416"/>
      <c r="AR285" s="416">
        <f t="shared" si="4"/>
        <v>0</v>
      </c>
      <c r="AS285" s="417" t="str">
        <f t="shared" si="5"/>
        <v>#DIV/0!</v>
      </c>
      <c r="AT285" s="416">
        <f t="shared" si="6"/>
        <v>0</v>
      </c>
      <c r="AU285" s="417"/>
    </row>
    <row r="286" hidden="1">
      <c r="A286" s="88" t="str">
        <f>Master!A289</f>
        <v>VDAI18081</v>
      </c>
      <c r="B286" s="88" t="str">
        <f>Master!B289</f>
        <v/>
      </c>
      <c r="C286" s="414" t="str">
        <f>Master!C289</f>
        <v/>
      </c>
      <c r="D286" s="88" t="str">
        <f>Master!D289</f>
        <v/>
      </c>
      <c r="E286" s="406" t="str">
        <f>Master!E289</f>
        <v/>
      </c>
      <c r="F286" s="406">
        <f>Master!F289</f>
        <v>0</v>
      </c>
      <c r="G286" s="88" t="str">
        <f>Master!G289</f>
        <v/>
      </c>
      <c r="H286" s="88" t="str">
        <f>Master!H289</f>
        <v/>
      </c>
      <c r="I286" s="88" t="str">
        <f>Master!I289</f>
        <v/>
      </c>
      <c r="J286" s="88" t="str">
        <f>Master!J289</f>
        <v>DANCE ATELIER (INSTRUCTOR) PTE LTD</v>
      </c>
      <c r="K286" s="88" t="str">
        <f>Master!K289</f>
        <v/>
      </c>
      <c r="L286" s="88" t="str">
        <f>Master!L289</f>
        <v/>
      </c>
      <c r="M286" s="88" t="str">
        <f>Master!M289</f>
        <v/>
      </c>
      <c r="N286" s="88" t="str">
        <f>Master!N289</f>
        <v/>
      </c>
      <c r="O286" s="88" t="str">
        <f>Master!O289</f>
        <v/>
      </c>
      <c r="P286" s="88" t="str">
        <f>Master!P289</f>
        <v/>
      </c>
      <c r="Q286" s="88" t="str">
        <f>Master!Q289</f>
        <v/>
      </c>
      <c r="R286" s="406" t="str">
        <f>Master!R289</f>
        <v/>
      </c>
      <c r="S286" s="406">
        <f>Master!S289</f>
        <v>0</v>
      </c>
      <c r="T286" s="406" t="str">
        <f>Master!T289</f>
        <v/>
      </c>
      <c r="U286" s="406" t="str">
        <f>Master!U289</f>
        <v/>
      </c>
      <c r="V286" s="406" t="str">
        <f>Master!V289</f>
        <v/>
      </c>
      <c r="W286" s="406" t="str">
        <f>Master!W289</f>
        <v/>
      </c>
      <c r="X286" s="406" t="str">
        <f>Master!X289</f>
        <v/>
      </c>
      <c r="Y286" s="406" t="str">
        <f>Master!Y289</f>
        <v/>
      </c>
      <c r="Z286" s="406" t="str">
        <f>Master!Z289</f>
        <v/>
      </c>
      <c r="AA286" s="406" t="str">
        <f>Master!AA289</f>
        <v/>
      </c>
      <c r="AB286" s="406" t="str">
        <f>Master!AB289</f>
        <v/>
      </c>
      <c r="AC286" s="406" t="str">
        <f>Master!AC289</f>
        <v/>
      </c>
      <c r="AD286" s="406" t="str">
        <f>Master!AD289</f>
        <v/>
      </c>
      <c r="AE286" s="406" t="str">
        <f>Master!AE289</f>
        <v/>
      </c>
      <c r="AF286" s="406" t="str">
        <f>Master!AF289</f>
        <v/>
      </c>
      <c r="AG286" s="406" t="str">
        <f>Master!AG289</f>
        <v/>
      </c>
      <c r="AH286" s="88" t="str">
        <f>Master!AH289</f>
        <v/>
      </c>
      <c r="AI286" s="88" t="str">
        <f>Master!AI289</f>
        <v/>
      </c>
      <c r="AJ286" s="406" t="str">
        <f>Master!AJ289</f>
        <v/>
      </c>
      <c r="AK286" s="406">
        <f>Master!AK289</f>
        <v>0</v>
      </c>
      <c r="AL286" s="88" t="str">
        <f>Master!AL289</f>
        <v/>
      </c>
      <c r="AM286" s="416"/>
      <c r="AN286" s="416"/>
      <c r="AO286" s="416"/>
      <c r="AP286" s="416"/>
      <c r="AQ286" s="416"/>
      <c r="AR286" s="416">
        <f t="shared" si="4"/>
        <v>0</v>
      </c>
      <c r="AS286" s="417" t="str">
        <f t="shared" si="5"/>
        <v>#DIV/0!</v>
      </c>
      <c r="AT286" s="416">
        <f t="shared" si="6"/>
        <v>0</v>
      </c>
      <c r="AU286" s="417"/>
    </row>
    <row r="287" hidden="1">
      <c r="A287" s="88" t="str">
        <f>Master!A290</f>
        <v>VDAI18082</v>
      </c>
      <c r="B287" s="414" t="str">
        <f>Master!B290</f>
        <v/>
      </c>
      <c r="C287" s="414" t="str">
        <f>Master!C290</f>
        <v/>
      </c>
      <c r="D287" s="88" t="str">
        <f>Master!D290</f>
        <v/>
      </c>
      <c r="E287" s="406" t="str">
        <f>Master!E290</f>
        <v/>
      </c>
      <c r="F287" s="406">
        <f>Master!F290</f>
        <v>0</v>
      </c>
      <c r="G287" s="88" t="str">
        <f>Master!G290</f>
        <v/>
      </c>
      <c r="H287" s="88" t="str">
        <f>Master!H290</f>
        <v/>
      </c>
      <c r="I287" s="88" t="str">
        <f>Master!I290</f>
        <v/>
      </c>
      <c r="J287" s="88" t="str">
        <f>Master!J290</f>
        <v>DANCE ATELIER (INSTRUCTOR) PTE LTD</v>
      </c>
      <c r="K287" s="88" t="str">
        <f>Master!K290</f>
        <v/>
      </c>
      <c r="L287" s="88" t="str">
        <f>Master!L290</f>
        <v/>
      </c>
      <c r="M287" s="88" t="str">
        <f>Master!M290</f>
        <v/>
      </c>
      <c r="N287" s="88" t="str">
        <f>Master!N290</f>
        <v/>
      </c>
      <c r="O287" s="88" t="str">
        <f>Master!O290</f>
        <v/>
      </c>
      <c r="P287" s="88" t="str">
        <f>Master!P290</f>
        <v/>
      </c>
      <c r="Q287" s="88" t="str">
        <f>Master!Q290</f>
        <v/>
      </c>
      <c r="R287" s="406" t="str">
        <f>Master!R290</f>
        <v/>
      </c>
      <c r="S287" s="406">
        <f>Master!S290</f>
        <v>0</v>
      </c>
      <c r="T287" s="406" t="str">
        <f>Master!T290</f>
        <v/>
      </c>
      <c r="U287" s="406" t="str">
        <f>Master!U290</f>
        <v/>
      </c>
      <c r="V287" s="406" t="str">
        <f>Master!V290</f>
        <v/>
      </c>
      <c r="W287" s="406" t="str">
        <f>Master!W290</f>
        <v/>
      </c>
      <c r="X287" s="406" t="str">
        <f>Master!X290</f>
        <v/>
      </c>
      <c r="Y287" s="406" t="str">
        <f>Master!Y290</f>
        <v/>
      </c>
      <c r="Z287" s="406" t="str">
        <f>Master!Z290</f>
        <v/>
      </c>
      <c r="AA287" s="406" t="str">
        <f>Master!AA290</f>
        <v/>
      </c>
      <c r="AB287" s="406" t="str">
        <f>Master!AB290</f>
        <v/>
      </c>
      <c r="AC287" s="406" t="str">
        <f>Master!AC290</f>
        <v/>
      </c>
      <c r="AD287" s="406" t="str">
        <f>Master!AD290</f>
        <v/>
      </c>
      <c r="AE287" s="406" t="str">
        <f>Master!AE290</f>
        <v/>
      </c>
      <c r="AF287" s="406" t="str">
        <f>Master!AF290</f>
        <v/>
      </c>
      <c r="AG287" s="406" t="str">
        <f>Master!AG290</f>
        <v/>
      </c>
      <c r="AH287" s="88" t="str">
        <f>Master!AH290</f>
        <v/>
      </c>
      <c r="AI287" s="414" t="str">
        <f>Master!AI290</f>
        <v/>
      </c>
      <c r="AJ287" s="406" t="str">
        <f>Master!AJ290</f>
        <v/>
      </c>
      <c r="AK287" s="406">
        <f>Master!AK290</f>
        <v>0</v>
      </c>
      <c r="AL287" s="88" t="str">
        <f>Master!AL290</f>
        <v/>
      </c>
      <c r="AM287" s="416"/>
      <c r="AN287" s="416"/>
      <c r="AO287" s="416"/>
      <c r="AP287" s="416"/>
      <c r="AQ287" s="416"/>
      <c r="AR287" s="416">
        <f t="shared" si="4"/>
        <v>0</v>
      </c>
      <c r="AS287" s="417" t="str">
        <f t="shared" si="5"/>
        <v>#DIV/0!</v>
      </c>
      <c r="AT287" s="416">
        <f t="shared" si="6"/>
        <v>0</v>
      </c>
      <c r="AU287" s="417"/>
    </row>
    <row r="288" hidden="1">
      <c r="A288" s="88" t="str">
        <f>Master!A291</f>
        <v>VDAI18083</v>
      </c>
      <c r="B288" s="88" t="str">
        <f>Master!B291</f>
        <v/>
      </c>
      <c r="C288" s="414" t="str">
        <f>Master!C291</f>
        <v/>
      </c>
      <c r="D288" s="88" t="str">
        <f>Master!D291</f>
        <v/>
      </c>
      <c r="E288" s="406" t="str">
        <f>Master!E291</f>
        <v/>
      </c>
      <c r="F288" s="406">
        <f>Master!F291</f>
        <v>0</v>
      </c>
      <c r="G288" s="88" t="str">
        <f>Master!G291</f>
        <v/>
      </c>
      <c r="H288" s="88" t="str">
        <f>Master!H291</f>
        <v/>
      </c>
      <c r="I288" s="88" t="str">
        <f>Master!I291</f>
        <v/>
      </c>
      <c r="J288" s="88" t="str">
        <f>Master!J291</f>
        <v>DANCE ATELIER (INSTRUCTOR) PTE LTD</v>
      </c>
      <c r="K288" s="88" t="str">
        <f>Master!K291</f>
        <v/>
      </c>
      <c r="L288" s="88" t="str">
        <f>Master!L291</f>
        <v/>
      </c>
      <c r="M288" s="88" t="str">
        <f>Master!M291</f>
        <v/>
      </c>
      <c r="N288" s="88" t="str">
        <f>Master!N291</f>
        <v/>
      </c>
      <c r="O288" s="88" t="str">
        <f>Master!O291</f>
        <v/>
      </c>
      <c r="P288" s="88" t="str">
        <f>Master!P291</f>
        <v/>
      </c>
      <c r="Q288" s="88" t="str">
        <f>Master!Q291</f>
        <v/>
      </c>
      <c r="R288" s="406" t="str">
        <f>Master!R291</f>
        <v/>
      </c>
      <c r="S288" s="406">
        <f>Master!S291</f>
        <v>0</v>
      </c>
      <c r="T288" s="406" t="str">
        <f>Master!T291</f>
        <v/>
      </c>
      <c r="U288" s="406" t="str">
        <f>Master!U291</f>
        <v/>
      </c>
      <c r="V288" s="406" t="str">
        <f>Master!V291</f>
        <v/>
      </c>
      <c r="W288" s="406" t="str">
        <f>Master!W291</f>
        <v/>
      </c>
      <c r="X288" s="406" t="str">
        <f>Master!X291</f>
        <v/>
      </c>
      <c r="Y288" s="406" t="str">
        <f>Master!Y291</f>
        <v/>
      </c>
      <c r="Z288" s="406" t="str">
        <f>Master!Z291</f>
        <v/>
      </c>
      <c r="AA288" s="406" t="str">
        <f>Master!AA291</f>
        <v/>
      </c>
      <c r="AB288" s="406" t="str">
        <f>Master!AB291</f>
        <v/>
      </c>
      <c r="AC288" s="406" t="str">
        <f>Master!AC291</f>
        <v/>
      </c>
      <c r="AD288" s="406" t="str">
        <f>Master!AD291</f>
        <v/>
      </c>
      <c r="AE288" s="406" t="str">
        <f>Master!AE291</f>
        <v/>
      </c>
      <c r="AF288" s="406" t="str">
        <f>Master!AF291</f>
        <v/>
      </c>
      <c r="AG288" s="406" t="str">
        <f>Master!AG291</f>
        <v/>
      </c>
      <c r="AH288" s="88" t="str">
        <f>Master!AH291</f>
        <v/>
      </c>
      <c r="AI288" s="88" t="str">
        <f>Master!AI291</f>
        <v/>
      </c>
      <c r="AJ288" s="406" t="str">
        <f>Master!AJ291</f>
        <v/>
      </c>
      <c r="AK288" s="406">
        <f>Master!AK291</f>
        <v>0</v>
      </c>
      <c r="AL288" s="88" t="str">
        <f>Master!AL291</f>
        <v/>
      </c>
      <c r="AM288" s="416"/>
      <c r="AN288" s="416"/>
      <c r="AO288" s="416"/>
      <c r="AP288" s="416"/>
      <c r="AQ288" s="416"/>
      <c r="AR288" s="416">
        <f t="shared" si="4"/>
        <v>0</v>
      </c>
      <c r="AS288" s="417" t="str">
        <f t="shared" si="5"/>
        <v>#DIV/0!</v>
      </c>
      <c r="AT288" s="416">
        <f t="shared" si="6"/>
        <v>0</v>
      </c>
      <c r="AU288" s="417"/>
    </row>
    <row r="289" hidden="1">
      <c r="A289" s="88" t="str">
        <f>Master!A292</f>
        <v>VDAI18084</v>
      </c>
      <c r="B289" s="414" t="str">
        <f>Master!B292</f>
        <v/>
      </c>
      <c r="C289" s="414" t="str">
        <f>Master!C292</f>
        <v/>
      </c>
      <c r="D289" s="88" t="str">
        <f>Master!D292</f>
        <v/>
      </c>
      <c r="E289" s="406" t="str">
        <f>Master!E292</f>
        <v/>
      </c>
      <c r="F289" s="406">
        <f>Master!F292</f>
        <v>0</v>
      </c>
      <c r="G289" s="88" t="str">
        <f>Master!G292</f>
        <v/>
      </c>
      <c r="H289" s="88" t="str">
        <f>Master!H292</f>
        <v/>
      </c>
      <c r="I289" s="88" t="str">
        <f>Master!I292</f>
        <v/>
      </c>
      <c r="J289" s="88" t="str">
        <f>Master!J292</f>
        <v>DANCE ATELIER (INSTRUCTOR) PTE LTD</v>
      </c>
      <c r="K289" s="88" t="str">
        <f>Master!K292</f>
        <v/>
      </c>
      <c r="L289" s="88" t="str">
        <f>Master!L292</f>
        <v/>
      </c>
      <c r="M289" s="88" t="str">
        <f>Master!M292</f>
        <v/>
      </c>
      <c r="N289" s="88" t="str">
        <f>Master!N292</f>
        <v/>
      </c>
      <c r="O289" s="88" t="str">
        <f>Master!O292</f>
        <v/>
      </c>
      <c r="P289" s="88" t="str">
        <f>Master!P292</f>
        <v/>
      </c>
      <c r="Q289" s="88" t="str">
        <f>Master!Q292</f>
        <v/>
      </c>
      <c r="R289" s="406" t="str">
        <f>Master!R292</f>
        <v/>
      </c>
      <c r="S289" s="406">
        <f>Master!S292</f>
        <v>0</v>
      </c>
      <c r="T289" s="406" t="str">
        <f>Master!T292</f>
        <v/>
      </c>
      <c r="U289" s="406" t="str">
        <f>Master!U292</f>
        <v/>
      </c>
      <c r="V289" s="406" t="str">
        <f>Master!V292</f>
        <v/>
      </c>
      <c r="W289" s="406" t="str">
        <f>Master!W292</f>
        <v/>
      </c>
      <c r="X289" s="406" t="str">
        <f>Master!X292</f>
        <v/>
      </c>
      <c r="Y289" s="406" t="str">
        <f>Master!Y292</f>
        <v/>
      </c>
      <c r="Z289" s="406" t="str">
        <f>Master!Z292</f>
        <v/>
      </c>
      <c r="AA289" s="406" t="str">
        <f>Master!AA292</f>
        <v/>
      </c>
      <c r="AB289" s="406" t="str">
        <f>Master!AB292</f>
        <v/>
      </c>
      <c r="AC289" s="406" t="str">
        <f>Master!AC292</f>
        <v/>
      </c>
      <c r="AD289" s="406" t="str">
        <f>Master!AD292</f>
        <v/>
      </c>
      <c r="AE289" s="406" t="str">
        <f>Master!AE292</f>
        <v/>
      </c>
      <c r="AF289" s="406" t="str">
        <f>Master!AF292</f>
        <v/>
      </c>
      <c r="AG289" s="406" t="str">
        <f>Master!AG292</f>
        <v/>
      </c>
      <c r="AH289" s="88" t="str">
        <f>Master!AH292</f>
        <v/>
      </c>
      <c r="AI289" s="414" t="str">
        <f>Master!AI292</f>
        <v/>
      </c>
      <c r="AJ289" s="406" t="str">
        <f>Master!AJ292</f>
        <v/>
      </c>
      <c r="AK289" s="406">
        <f>Master!AK292</f>
        <v>0</v>
      </c>
      <c r="AL289" s="88" t="str">
        <f>Master!AL292</f>
        <v/>
      </c>
      <c r="AM289" s="416"/>
      <c r="AN289" s="416"/>
      <c r="AO289" s="416"/>
      <c r="AP289" s="416"/>
      <c r="AQ289" s="416"/>
      <c r="AR289" s="416">
        <f t="shared" si="4"/>
        <v>0</v>
      </c>
      <c r="AS289" s="417" t="str">
        <f t="shared" si="5"/>
        <v>#DIV/0!</v>
      </c>
      <c r="AT289" s="416">
        <f t="shared" si="6"/>
        <v>0</v>
      </c>
      <c r="AU289" s="417"/>
    </row>
    <row r="290" hidden="1">
      <c r="A290" s="88" t="str">
        <f>Master!A293</f>
        <v>VDAI18085</v>
      </c>
      <c r="B290" s="88" t="str">
        <f>Master!B293</f>
        <v/>
      </c>
      <c r="C290" s="414" t="str">
        <f>Master!C293</f>
        <v/>
      </c>
      <c r="D290" s="88" t="str">
        <f>Master!D293</f>
        <v/>
      </c>
      <c r="E290" s="406" t="str">
        <f>Master!E293</f>
        <v/>
      </c>
      <c r="F290" s="406">
        <f>Master!F293</f>
        <v>0</v>
      </c>
      <c r="G290" s="88" t="str">
        <f>Master!G293</f>
        <v/>
      </c>
      <c r="H290" s="88" t="str">
        <f>Master!H293</f>
        <v/>
      </c>
      <c r="I290" s="88" t="str">
        <f>Master!I293</f>
        <v/>
      </c>
      <c r="J290" s="88" t="str">
        <f>Master!J293</f>
        <v>DANCE ATELIER (INSTRUCTOR) PTE LTD</v>
      </c>
      <c r="K290" s="88" t="str">
        <f>Master!K293</f>
        <v/>
      </c>
      <c r="L290" s="88" t="str">
        <f>Master!L293</f>
        <v/>
      </c>
      <c r="M290" s="88" t="str">
        <f>Master!M293</f>
        <v/>
      </c>
      <c r="N290" s="88" t="str">
        <f>Master!N293</f>
        <v/>
      </c>
      <c r="O290" s="88" t="str">
        <f>Master!O293</f>
        <v/>
      </c>
      <c r="P290" s="88" t="str">
        <f>Master!P293</f>
        <v/>
      </c>
      <c r="Q290" s="88" t="str">
        <f>Master!Q293</f>
        <v/>
      </c>
      <c r="R290" s="406" t="str">
        <f>Master!R293</f>
        <v/>
      </c>
      <c r="S290" s="406">
        <f>Master!S293</f>
        <v>0</v>
      </c>
      <c r="T290" s="406" t="str">
        <f>Master!T293</f>
        <v/>
      </c>
      <c r="U290" s="406" t="str">
        <f>Master!U293</f>
        <v/>
      </c>
      <c r="V290" s="406" t="str">
        <f>Master!V293</f>
        <v/>
      </c>
      <c r="W290" s="406" t="str">
        <f>Master!W293</f>
        <v/>
      </c>
      <c r="X290" s="406" t="str">
        <f>Master!X293</f>
        <v/>
      </c>
      <c r="Y290" s="406" t="str">
        <f>Master!Y293</f>
        <v/>
      </c>
      <c r="Z290" s="406" t="str">
        <f>Master!Z293</f>
        <v/>
      </c>
      <c r="AA290" s="406" t="str">
        <f>Master!AA293</f>
        <v/>
      </c>
      <c r="AB290" s="406" t="str">
        <f>Master!AB293</f>
        <v/>
      </c>
      <c r="AC290" s="406" t="str">
        <f>Master!AC293</f>
        <v/>
      </c>
      <c r="AD290" s="406" t="str">
        <f>Master!AD293</f>
        <v/>
      </c>
      <c r="AE290" s="406" t="str">
        <f>Master!AE293</f>
        <v/>
      </c>
      <c r="AF290" s="406" t="str">
        <f>Master!AF293</f>
        <v/>
      </c>
      <c r="AG290" s="406" t="str">
        <f>Master!AG293</f>
        <v/>
      </c>
      <c r="AH290" s="88" t="str">
        <f>Master!AH293</f>
        <v/>
      </c>
      <c r="AI290" s="88" t="str">
        <f>Master!AI293</f>
        <v/>
      </c>
      <c r="AJ290" s="406" t="str">
        <f>Master!AJ293</f>
        <v/>
      </c>
      <c r="AK290" s="406">
        <f>Master!AK293</f>
        <v>0</v>
      </c>
      <c r="AL290" s="88" t="str">
        <f>Master!AL293</f>
        <v/>
      </c>
      <c r="AM290" s="416"/>
      <c r="AN290" s="416"/>
      <c r="AO290" s="416"/>
      <c r="AP290" s="416"/>
      <c r="AQ290" s="416"/>
      <c r="AR290" s="416">
        <f t="shared" si="4"/>
        <v>0</v>
      </c>
      <c r="AS290" s="417" t="str">
        <f t="shared" si="5"/>
        <v>#DIV/0!</v>
      </c>
      <c r="AT290" s="416">
        <f t="shared" si="6"/>
        <v>0</v>
      </c>
      <c r="AU290" s="417"/>
    </row>
    <row r="291" hidden="1">
      <c r="A291" s="88" t="str">
        <f>Master!A294</f>
        <v>VDAI18086</v>
      </c>
      <c r="B291" s="414" t="str">
        <f>Master!B294</f>
        <v/>
      </c>
      <c r="C291" s="414" t="str">
        <f>Master!C294</f>
        <v/>
      </c>
      <c r="D291" s="88" t="str">
        <f>Master!D294</f>
        <v/>
      </c>
      <c r="E291" s="406" t="str">
        <f>Master!E294</f>
        <v/>
      </c>
      <c r="F291" s="406">
        <f>Master!F294</f>
        <v>0</v>
      </c>
      <c r="G291" s="88" t="str">
        <f>Master!G294</f>
        <v/>
      </c>
      <c r="H291" s="88" t="str">
        <f>Master!H294</f>
        <v/>
      </c>
      <c r="I291" s="88" t="str">
        <f>Master!I294</f>
        <v/>
      </c>
      <c r="J291" s="88" t="str">
        <f>Master!J294</f>
        <v>DANCE ATELIER (INSTRUCTOR) PTE LTD</v>
      </c>
      <c r="K291" s="88" t="str">
        <f>Master!K294</f>
        <v/>
      </c>
      <c r="L291" s="88" t="str">
        <f>Master!L294</f>
        <v/>
      </c>
      <c r="M291" s="88" t="str">
        <f>Master!M294</f>
        <v/>
      </c>
      <c r="N291" s="88" t="str">
        <f>Master!N294</f>
        <v/>
      </c>
      <c r="O291" s="88" t="str">
        <f>Master!O294</f>
        <v/>
      </c>
      <c r="P291" s="88" t="str">
        <f>Master!P294</f>
        <v/>
      </c>
      <c r="Q291" s="88" t="str">
        <f>Master!Q294</f>
        <v/>
      </c>
      <c r="R291" s="406" t="str">
        <f>Master!R294</f>
        <v/>
      </c>
      <c r="S291" s="406">
        <f>Master!S294</f>
        <v>0</v>
      </c>
      <c r="T291" s="406" t="str">
        <f>Master!T294</f>
        <v/>
      </c>
      <c r="U291" s="406" t="str">
        <f>Master!U294</f>
        <v/>
      </c>
      <c r="V291" s="406" t="str">
        <f>Master!V294</f>
        <v/>
      </c>
      <c r="W291" s="406" t="str">
        <f>Master!W294</f>
        <v/>
      </c>
      <c r="X291" s="406" t="str">
        <f>Master!X294</f>
        <v/>
      </c>
      <c r="Y291" s="406" t="str">
        <f>Master!Y294</f>
        <v/>
      </c>
      <c r="Z291" s="406" t="str">
        <f>Master!Z294</f>
        <v/>
      </c>
      <c r="AA291" s="406" t="str">
        <f>Master!AA294</f>
        <v/>
      </c>
      <c r="AB291" s="406" t="str">
        <f>Master!AB294</f>
        <v/>
      </c>
      <c r="AC291" s="406" t="str">
        <f>Master!AC294</f>
        <v/>
      </c>
      <c r="AD291" s="406" t="str">
        <f>Master!AD294</f>
        <v/>
      </c>
      <c r="AE291" s="406" t="str">
        <f>Master!AE294</f>
        <v/>
      </c>
      <c r="AF291" s="406" t="str">
        <f>Master!AF294</f>
        <v/>
      </c>
      <c r="AG291" s="406" t="str">
        <f>Master!AG294</f>
        <v/>
      </c>
      <c r="AH291" s="88" t="str">
        <f>Master!AH294</f>
        <v/>
      </c>
      <c r="AI291" s="414" t="str">
        <f>Master!AI294</f>
        <v/>
      </c>
      <c r="AJ291" s="406" t="str">
        <f>Master!AJ294</f>
        <v/>
      </c>
      <c r="AK291" s="406">
        <f>Master!AK294</f>
        <v>0</v>
      </c>
      <c r="AL291" s="88" t="str">
        <f>Master!AL294</f>
        <v/>
      </c>
      <c r="AM291" s="416"/>
      <c r="AN291" s="416"/>
      <c r="AO291" s="416"/>
      <c r="AP291" s="416"/>
      <c r="AQ291" s="416"/>
      <c r="AR291" s="416">
        <f t="shared" si="4"/>
        <v>0</v>
      </c>
      <c r="AS291" s="417" t="str">
        <f t="shared" si="5"/>
        <v>#DIV/0!</v>
      </c>
      <c r="AT291" s="416">
        <f t="shared" si="6"/>
        <v>0</v>
      </c>
      <c r="AU291" s="417"/>
    </row>
    <row r="292" hidden="1">
      <c r="A292" s="88" t="str">
        <f>Master!A295</f>
        <v>VDAI18087</v>
      </c>
      <c r="B292" s="88" t="str">
        <f>Master!B295</f>
        <v/>
      </c>
      <c r="C292" s="414" t="str">
        <f>Master!C295</f>
        <v/>
      </c>
      <c r="D292" s="88" t="str">
        <f>Master!D295</f>
        <v/>
      </c>
      <c r="E292" s="406" t="str">
        <f>Master!E295</f>
        <v/>
      </c>
      <c r="F292" s="406">
        <f>Master!F295</f>
        <v>0</v>
      </c>
      <c r="G292" s="88" t="str">
        <f>Master!G295</f>
        <v/>
      </c>
      <c r="H292" s="88" t="str">
        <f>Master!H295</f>
        <v/>
      </c>
      <c r="I292" s="88" t="str">
        <f>Master!I295</f>
        <v/>
      </c>
      <c r="J292" s="88" t="str">
        <f>Master!J295</f>
        <v>DANCE ATELIER (INSTRUCTOR) PTE LTD</v>
      </c>
      <c r="K292" s="88" t="str">
        <f>Master!K295</f>
        <v/>
      </c>
      <c r="L292" s="88" t="str">
        <f>Master!L295</f>
        <v/>
      </c>
      <c r="M292" s="88" t="str">
        <f>Master!M295</f>
        <v/>
      </c>
      <c r="N292" s="88" t="str">
        <f>Master!N295</f>
        <v/>
      </c>
      <c r="O292" s="88" t="str">
        <f>Master!O295</f>
        <v/>
      </c>
      <c r="P292" s="88" t="str">
        <f>Master!P295</f>
        <v/>
      </c>
      <c r="Q292" s="88" t="str">
        <f>Master!Q295</f>
        <v/>
      </c>
      <c r="R292" s="406" t="str">
        <f>Master!R295</f>
        <v/>
      </c>
      <c r="S292" s="406">
        <f>Master!S295</f>
        <v>0</v>
      </c>
      <c r="T292" s="406" t="str">
        <f>Master!T295</f>
        <v/>
      </c>
      <c r="U292" s="406" t="str">
        <f>Master!U295</f>
        <v/>
      </c>
      <c r="V292" s="406" t="str">
        <f>Master!V295</f>
        <v/>
      </c>
      <c r="W292" s="406" t="str">
        <f>Master!W295</f>
        <v/>
      </c>
      <c r="X292" s="406" t="str">
        <f>Master!X295</f>
        <v/>
      </c>
      <c r="Y292" s="406" t="str">
        <f>Master!Y295</f>
        <v/>
      </c>
      <c r="Z292" s="406" t="str">
        <f>Master!Z295</f>
        <v/>
      </c>
      <c r="AA292" s="406" t="str">
        <f>Master!AA295</f>
        <v/>
      </c>
      <c r="AB292" s="406" t="str">
        <f>Master!AB295</f>
        <v/>
      </c>
      <c r="AC292" s="406" t="str">
        <f>Master!AC295</f>
        <v/>
      </c>
      <c r="AD292" s="406" t="str">
        <f>Master!AD295</f>
        <v/>
      </c>
      <c r="AE292" s="406" t="str">
        <f>Master!AE295</f>
        <v/>
      </c>
      <c r="AF292" s="406" t="str">
        <f>Master!AF295</f>
        <v/>
      </c>
      <c r="AG292" s="406" t="str">
        <f>Master!AG295</f>
        <v/>
      </c>
      <c r="AH292" s="88" t="str">
        <f>Master!AH295</f>
        <v/>
      </c>
      <c r="AI292" s="88" t="str">
        <f>Master!AI295</f>
        <v/>
      </c>
      <c r="AJ292" s="406" t="str">
        <f>Master!AJ295</f>
        <v/>
      </c>
      <c r="AK292" s="406">
        <f>Master!AK295</f>
        <v>0</v>
      </c>
      <c r="AL292" s="88" t="str">
        <f>Master!AL295</f>
        <v/>
      </c>
      <c r="AM292" s="416"/>
      <c r="AN292" s="416"/>
      <c r="AO292" s="416"/>
      <c r="AP292" s="416"/>
      <c r="AQ292" s="416"/>
      <c r="AR292" s="416">
        <f t="shared" si="4"/>
        <v>0</v>
      </c>
      <c r="AS292" s="417" t="str">
        <f t="shared" si="5"/>
        <v>#DIV/0!</v>
      </c>
      <c r="AT292" s="416">
        <f t="shared" si="6"/>
        <v>0</v>
      </c>
      <c r="AU292" s="417"/>
    </row>
    <row r="293" hidden="1">
      <c r="A293" s="88" t="str">
        <f>Master!A296</f>
        <v>VDAI18088</v>
      </c>
      <c r="B293" s="414" t="str">
        <f>Master!B296</f>
        <v/>
      </c>
      <c r="C293" s="414" t="str">
        <f>Master!C296</f>
        <v/>
      </c>
      <c r="D293" s="88" t="str">
        <f>Master!D296</f>
        <v/>
      </c>
      <c r="E293" s="406" t="str">
        <f>Master!E296</f>
        <v/>
      </c>
      <c r="F293" s="406">
        <f>Master!F296</f>
        <v>0</v>
      </c>
      <c r="G293" s="88" t="str">
        <f>Master!G296</f>
        <v/>
      </c>
      <c r="H293" s="88" t="str">
        <f>Master!H296</f>
        <v/>
      </c>
      <c r="I293" s="88" t="str">
        <f>Master!I296</f>
        <v/>
      </c>
      <c r="J293" s="88" t="str">
        <f>Master!J296</f>
        <v>DANCE ATELIER (INSTRUCTOR) PTE LTD</v>
      </c>
      <c r="K293" s="88" t="str">
        <f>Master!K296</f>
        <v/>
      </c>
      <c r="L293" s="88" t="str">
        <f>Master!L296</f>
        <v/>
      </c>
      <c r="M293" s="88" t="str">
        <f>Master!M296</f>
        <v/>
      </c>
      <c r="N293" s="88" t="str">
        <f>Master!N296</f>
        <v/>
      </c>
      <c r="O293" s="88" t="str">
        <f>Master!O296</f>
        <v/>
      </c>
      <c r="P293" s="88" t="str">
        <f>Master!P296</f>
        <v/>
      </c>
      <c r="Q293" s="88" t="str">
        <f>Master!Q296</f>
        <v/>
      </c>
      <c r="R293" s="406" t="str">
        <f>Master!R296</f>
        <v/>
      </c>
      <c r="S293" s="406">
        <f>Master!S296</f>
        <v>0</v>
      </c>
      <c r="T293" s="406" t="str">
        <f>Master!T296</f>
        <v/>
      </c>
      <c r="U293" s="406" t="str">
        <f>Master!U296</f>
        <v/>
      </c>
      <c r="V293" s="406" t="str">
        <f>Master!V296</f>
        <v/>
      </c>
      <c r="W293" s="406" t="str">
        <f>Master!W296</f>
        <v/>
      </c>
      <c r="X293" s="406" t="str">
        <f>Master!X296</f>
        <v/>
      </c>
      <c r="Y293" s="406" t="str">
        <f>Master!Y296</f>
        <v/>
      </c>
      <c r="Z293" s="406" t="str">
        <f>Master!Z296</f>
        <v/>
      </c>
      <c r="AA293" s="406" t="str">
        <f>Master!AA296</f>
        <v/>
      </c>
      <c r="AB293" s="406" t="str">
        <f>Master!AB296</f>
        <v/>
      </c>
      <c r="AC293" s="406" t="str">
        <f>Master!AC296</f>
        <v/>
      </c>
      <c r="AD293" s="406" t="str">
        <f>Master!AD296</f>
        <v/>
      </c>
      <c r="AE293" s="406" t="str">
        <f>Master!AE296</f>
        <v/>
      </c>
      <c r="AF293" s="406" t="str">
        <f>Master!AF296</f>
        <v/>
      </c>
      <c r="AG293" s="406" t="str">
        <f>Master!AG296</f>
        <v/>
      </c>
      <c r="AH293" s="88" t="str">
        <f>Master!AH296</f>
        <v/>
      </c>
      <c r="AI293" s="414" t="str">
        <f>Master!AI296</f>
        <v/>
      </c>
      <c r="AJ293" s="406" t="str">
        <f>Master!AJ296</f>
        <v/>
      </c>
      <c r="AK293" s="406">
        <f>Master!AK296</f>
        <v>0</v>
      </c>
      <c r="AL293" s="88" t="str">
        <f>Master!AL296</f>
        <v/>
      </c>
      <c r="AM293" s="416"/>
      <c r="AN293" s="416"/>
      <c r="AO293" s="416"/>
      <c r="AP293" s="416"/>
      <c r="AQ293" s="416"/>
      <c r="AR293" s="416">
        <f t="shared" si="4"/>
        <v>0</v>
      </c>
      <c r="AS293" s="417" t="str">
        <f t="shared" si="5"/>
        <v>#DIV/0!</v>
      </c>
      <c r="AT293" s="416">
        <f t="shared" si="6"/>
        <v>0</v>
      </c>
      <c r="AU293" s="417"/>
    </row>
    <row r="294" hidden="1">
      <c r="A294" s="88" t="str">
        <f>Master!A297</f>
        <v>VDAI18089</v>
      </c>
      <c r="B294" s="88" t="str">
        <f>Master!B297</f>
        <v/>
      </c>
      <c r="C294" s="414" t="str">
        <f>Master!C297</f>
        <v/>
      </c>
      <c r="D294" s="88" t="str">
        <f>Master!D297</f>
        <v/>
      </c>
      <c r="E294" s="406" t="str">
        <f>Master!E297</f>
        <v/>
      </c>
      <c r="F294" s="406">
        <f>Master!F297</f>
        <v>0</v>
      </c>
      <c r="G294" s="88" t="str">
        <f>Master!G297</f>
        <v/>
      </c>
      <c r="H294" s="88" t="str">
        <f>Master!H297</f>
        <v/>
      </c>
      <c r="I294" s="88" t="str">
        <f>Master!I297</f>
        <v/>
      </c>
      <c r="J294" s="88" t="str">
        <f>Master!J297</f>
        <v>DANCE ATELIER (INSTRUCTOR) PTE LTD</v>
      </c>
      <c r="K294" s="88" t="str">
        <f>Master!K297</f>
        <v/>
      </c>
      <c r="L294" s="88" t="str">
        <f>Master!L297</f>
        <v/>
      </c>
      <c r="M294" s="88" t="str">
        <f>Master!M297</f>
        <v/>
      </c>
      <c r="N294" s="88" t="str">
        <f>Master!N297</f>
        <v/>
      </c>
      <c r="O294" s="88" t="str">
        <f>Master!O297</f>
        <v/>
      </c>
      <c r="P294" s="88" t="str">
        <f>Master!P297</f>
        <v/>
      </c>
      <c r="Q294" s="88" t="str">
        <f>Master!Q297</f>
        <v/>
      </c>
      <c r="R294" s="406" t="str">
        <f>Master!R297</f>
        <v/>
      </c>
      <c r="S294" s="406">
        <f>Master!S297</f>
        <v>0</v>
      </c>
      <c r="T294" s="406" t="str">
        <f>Master!T297</f>
        <v/>
      </c>
      <c r="U294" s="406" t="str">
        <f>Master!U297</f>
        <v/>
      </c>
      <c r="V294" s="406" t="str">
        <f>Master!V297</f>
        <v/>
      </c>
      <c r="W294" s="406" t="str">
        <f>Master!W297</f>
        <v/>
      </c>
      <c r="X294" s="406" t="str">
        <f>Master!X297</f>
        <v/>
      </c>
      <c r="Y294" s="406" t="str">
        <f>Master!Y297</f>
        <v/>
      </c>
      <c r="Z294" s="406" t="str">
        <f>Master!Z297</f>
        <v/>
      </c>
      <c r="AA294" s="406" t="str">
        <f>Master!AA297</f>
        <v/>
      </c>
      <c r="AB294" s="406" t="str">
        <f>Master!AB297</f>
        <v/>
      </c>
      <c r="AC294" s="406" t="str">
        <f>Master!AC297</f>
        <v/>
      </c>
      <c r="AD294" s="406" t="str">
        <f>Master!AD297</f>
        <v/>
      </c>
      <c r="AE294" s="406" t="str">
        <f>Master!AE297</f>
        <v/>
      </c>
      <c r="AF294" s="406" t="str">
        <f>Master!AF297</f>
        <v/>
      </c>
      <c r="AG294" s="406" t="str">
        <f>Master!AG297</f>
        <v/>
      </c>
      <c r="AH294" s="88" t="str">
        <f>Master!AH297</f>
        <v/>
      </c>
      <c r="AI294" s="88" t="str">
        <f>Master!AI297</f>
        <v/>
      </c>
      <c r="AJ294" s="406" t="str">
        <f>Master!AJ297</f>
        <v/>
      </c>
      <c r="AK294" s="406">
        <f>Master!AK297</f>
        <v>0</v>
      </c>
      <c r="AL294" s="88" t="str">
        <f>Master!AL297</f>
        <v/>
      </c>
      <c r="AM294" s="416"/>
      <c r="AN294" s="416"/>
      <c r="AO294" s="416"/>
      <c r="AP294" s="416"/>
      <c r="AQ294" s="416"/>
      <c r="AR294" s="416">
        <f t="shared" si="4"/>
        <v>0</v>
      </c>
      <c r="AS294" s="417" t="str">
        <f t="shared" si="5"/>
        <v>#DIV/0!</v>
      </c>
      <c r="AT294" s="416">
        <f t="shared" si="6"/>
        <v>0</v>
      </c>
      <c r="AU294" s="417"/>
    </row>
    <row r="295" hidden="1">
      <c r="A295" s="88" t="str">
        <f>Master!A298</f>
        <v>VDAI18090</v>
      </c>
      <c r="B295" s="414" t="str">
        <f>Master!B298</f>
        <v/>
      </c>
      <c r="C295" s="414" t="str">
        <f>Master!C298</f>
        <v/>
      </c>
      <c r="D295" s="88" t="str">
        <f>Master!D298</f>
        <v/>
      </c>
      <c r="E295" s="406" t="str">
        <f>Master!E298</f>
        <v/>
      </c>
      <c r="F295" s="406">
        <f>Master!F298</f>
        <v>0</v>
      </c>
      <c r="G295" s="88" t="str">
        <f>Master!G298</f>
        <v/>
      </c>
      <c r="H295" s="88" t="str">
        <f>Master!H298</f>
        <v/>
      </c>
      <c r="I295" s="88" t="str">
        <f>Master!I298</f>
        <v/>
      </c>
      <c r="J295" s="88" t="str">
        <f>Master!J298</f>
        <v>DANCE ATELIER (INSTRUCTOR) PTE LTD</v>
      </c>
      <c r="K295" s="88" t="str">
        <f>Master!K298</f>
        <v/>
      </c>
      <c r="L295" s="88" t="str">
        <f>Master!L298</f>
        <v/>
      </c>
      <c r="M295" s="88" t="str">
        <f>Master!M298</f>
        <v/>
      </c>
      <c r="N295" s="88" t="str">
        <f>Master!N298</f>
        <v/>
      </c>
      <c r="O295" s="88" t="str">
        <f>Master!O298</f>
        <v/>
      </c>
      <c r="P295" s="88" t="str">
        <f>Master!P298</f>
        <v/>
      </c>
      <c r="Q295" s="88" t="str">
        <f>Master!Q298</f>
        <v/>
      </c>
      <c r="R295" s="406" t="str">
        <f>Master!R298</f>
        <v/>
      </c>
      <c r="S295" s="406">
        <f>Master!S298</f>
        <v>0</v>
      </c>
      <c r="T295" s="406" t="str">
        <f>Master!T298</f>
        <v/>
      </c>
      <c r="U295" s="406" t="str">
        <f>Master!U298</f>
        <v/>
      </c>
      <c r="V295" s="406" t="str">
        <f>Master!V298</f>
        <v/>
      </c>
      <c r="W295" s="406" t="str">
        <f>Master!W298</f>
        <v/>
      </c>
      <c r="X295" s="406" t="str">
        <f>Master!X298</f>
        <v/>
      </c>
      <c r="Y295" s="406" t="str">
        <f>Master!Y298</f>
        <v/>
      </c>
      <c r="Z295" s="406" t="str">
        <f>Master!Z298</f>
        <v/>
      </c>
      <c r="AA295" s="406" t="str">
        <f>Master!AA298</f>
        <v/>
      </c>
      <c r="AB295" s="406" t="str">
        <f>Master!AB298</f>
        <v/>
      </c>
      <c r="AC295" s="406" t="str">
        <f>Master!AC298</f>
        <v/>
      </c>
      <c r="AD295" s="406" t="str">
        <f>Master!AD298</f>
        <v/>
      </c>
      <c r="AE295" s="406" t="str">
        <f>Master!AE298</f>
        <v/>
      </c>
      <c r="AF295" s="406" t="str">
        <f>Master!AF298</f>
        <v/>
      </c>
      <c r="AG295" s="406" t="str">
        <f>Master!AG298</f>
        <v/>
      </c>
      <c r="AH295" s="88" t="str">
        <f>Master!AH298</f>
        <v/>
      </c>
      <c r="AI295" s="414" t="str">
        <f>Master!AI298</f>
        <v/>
      </c>
      <c r="AJ295" s="406" t="str">
        <f>Master!AJ298</f>
        <v/>
      </c>
      <c r="AK295" s="406">
        <f>Master!AK298</f>
        <v>0</v>
      </c>
      <c r="AL295" s="88" t="str">
        <f>Master!AL298</f>
        <v/>
      </c>
      <c r="AM295" s="416"/>
      <c r="AN295" s="416"/>
      <c r="AO295" s="416"/>
      <c r="AP295" s="416"/>
      <c r="AQ295" s="416"/>
      <c r="AR295" s="416">
        <f t="shared" si="4"/>
        <v>0</v>
      </c>
      <c r="AS295" s="417" t="str">
        <f t="shared" si="5"/>
        <v>#DIV/0!</v>
      </c>
      <c r="AT295" s="416">
        <f t="shared" si="6"/>
        <v>0</v>
      </c>
      <c r="AU295" s="417"/>
    </row>
    <row r="296" hidden="1">
      <c r="A296" s="88" t="str">
        <f>Master!A299</f>
        <v>VDAI18091</v>
      </c>
      <c r="B296" s="88" t="str">
        <f>Master!B299</f>
        <v/>
      </c>
      <c r="C296" s="414" t="str">
        <f>Master!C299</f>
        <v/>
      </c>
      <c r="D296" s="88" t="str">
        <f>Master!D299</f>
        <v/>
      </c>
      <c r="E296" s="406" t="str">
        <f>Master!E299</f>
        <v/>
      </c>
      <c r="F296" s="406">
        <f>Master!F299</f>
        <v>0</v>
      </c>
      <c r="G296" s="88" t="str">
        <f>Master!G299</f>
        <v/>
      </c>
      <c r="H296" s="88" t="str">
        <f>Master!H299</f>
        <v/>
      </c>
      <c r="I296" s="88" t="str">
        <f>Master!I299</f>
        <v/>
      </c>
      <c r="J296" s="88" t="str">
        <f>Master!J299</f>
        <v>DANCE ATELIER (INSTRUCTOR) PTE LTD</v>
      </c>
      <c r="K296" s="88" t="str">
        <f>Master!K299</f>
        <v/>
      </c>
      <c r="L296" s="88" t="str">
        <f>Master!L299</f>
        <v/>
      </c>
      <c r="M296" s="88" t="str">
        <f>Master!M299</f>
        <v/>
      </c>
      <c r="N296" s="88" t="str">
        <f>Master!N299</f>
        <v/>
      </c>
      <c r="O296" s="88" t="str">
        <f>Master!O299</f>
        <v/>
      </c>
      <c r="P296" s="88" t="str">
        <f>Master!P299</f>
        <v/>
      </c>
      <c r="Q296" s="88" t="str">
        <f>Master!Q299</f>
        <v/>
      </c>
      <c r="R296" s="406" t="str">
        <f>Master!R299</f>
        <v/>
      </c>
      <c r="S296" s="406">
        <f>Master!S299</f>
        <v>0</v>
      </c>
      <c r="T296" s="406" t="str">
        <f>Master!T299</f>
        <v/>
      </c>
      <c r="U296" s="406" t="str">
        <f>Master!U299</f>
        <v/>
      </c>
      <c r="V296" s="406" t="str">
        <f>Master!V299</f>
        <v/>
      </c>
      <c r="W296" s="406" t="str">
        <f>Master!W299</f>
        <v/>
      </c>
      <c r="X296" s="406" t="str">
        <f>Master!X299</f>
        <v/>
      </c>
      <c r="Y296" s="406" t="str">
        <f>Master!Y299</f>
        <v/>
      </c>
      <c r="Z296" s="406" t="str">
        <f>Master!Z299</f>
        <v/>
      </c>
      <c r="AA296" s="406" t="str">
        <f>Master!AA299</f>
        <v/>
      </c>
      <c r="AB296" s="406" t="str">
        <f>Master!AB299</f>
        <v/>
      </c>
      <c r="AC296" s="406" t="str">
        <f>Master!AC299</f>
        <v/>
      </c>
      <c r="AD296" s="406" t="str">
        <f>Master!AD299</f>
        <v/>
      </c>
      <c r="AE296" s="406" t="str">
        <f>Master!AE299</f>
        <v/>
      </c>
      <c r="AF296" s="406" t="str">
        <f>Master!AF299</f>
        <v/>
      </c>
      <c r="AG296" s="406" t="str">
        <f>Master!AG299</f>
        <v/>
      </c>
      <c r="AH296" s="88" t="str">
        <f>Master!AH299</f>
        <v/>
      </c>
      <c r="AI296" s="88" t="str">
        <f>Master!AI299</f>
        <v/>
      </c>
      <c r="AJ296" s="406" t="str">
        <f>Master!AJ299</f>
        <v/>
      </c>
      <c r="AK296" s="406">
        <f>Master!AK299</f>
        <v>0</v>
      </c>
      <c r="AL296" s="88" t="str">
        <f>Master!AL299</f>
        <v/>
      </c>
      <c r="AM296" s="416"/>
      <c r="AN296" s="416"/>
      <c r="AO296" s="416"/>
      <c r="AP296" s="416"/>
      <c r="AQ296" s="416"/>
      <c r="AR296" s="416">
        <f t="shared" si="4"/>
        <v>0</v>
      </c>
      <c r="AS296" s="417" t="str">
        <f t="shared" si="5"/>
        <v>#DIV/0!</v>
      </c>
      <c r="AT296" s="416">
        <f t="shared" si="6"/>
        <v>0</v>
      </c>
      <c r="AU296" s="417"/>
    </row>
    <row r="297" hidden="1">
      <c r="A297" s="88" t="str">
        <f>Master!A300</f>
        <v>VDAI18092</v>
      </c>
      <c r="B297" s="414" t="str">
        <f>Master!B300</f>
        <v/>
      </c>
      <c r="C297" s="414" t="str">
        <f>Master!C300</f>
        <v/>
      </c>
      <c r="D297" s="88" t="str">
        <f>Master!D300</f>
        <v/>
      </c>
      <c r="E297" s="406" t="str">
        <f>Master!E300</f>
        <v/>
      </c>
      <c r="F297" s="406">
        <f>Master!F300</f>
        <v>0</v>
      </c>
      <c r="G297" s="88" t="str">
        <f>Master!G300</f>
        <v/>
      </c>
      <c r="H297" s="88" t="str">
        <f>Master!H300</f>
        <v/>
      </c>
      <c r="I297" s="88" t="str">
        <f>Master!I300</f>
        <v/>
      </c>
      <c r="J297" s="88" t="str">
        <f>Master!J300</f>
        <v>DANCE ATELIER (INSTRUCTOR) PTE LTD</v>
      </c>
      <c r="K297" s="88" t="str">
        <f>Master!K300</f>
        <v/>
      </c>
      <c r="L297" s="88" t="str">
        <f>Master!L300</f>
        <v/>
      </c>
      <c r="M297" s="88" t="str">
        <f>Master!M300</f>
        <v/>
      </c>
      <c r="N297" s="88" t="str">
        <f>Master!N300</f>
        <v/>
      </c>
      <c r="O297" s="88" t="str">
        <f>Master!O300</f>
        <v/>
      </c>
      <c r="P297" s="88" t="str">
        <f>Master!P300</f>
        <v/>
      </c>
      <c r="Q297" s="88" t="str">
        <f>Master!Q300</f>
        <v/>
      </c>
      <c r="R297" s="406" t="str">
        <f>Master!R300</f>
        <v/>
      </c>
      <c r="S297" s="406">
        <f>Master!S300</f>
        <v>0</v>
      </c>
      <c r="T297" s="406" t="str">
        <f>Master!T300</f>
        <v/>
      </c>
      <c r="U297" s="406" t="str">
        <f>Master!U300</f>
        <v/>
      </c>
      <c r="V297" s="406" t="str">
        <f>Master!V300</f>
        <v/>
      </c>
      <c r="W297" s="406" t="str">
        <f>Master!W300</f>
        <v/>
      </c>
      <c r="X297" s="406" t="str">
        <f>Master!X300</f>
        <v/>
      </c>
      <c r="Y297" s="406" t="str">
        <f>Master!Y300</f>
        <v/>
      </c>
      <c r="Z297" s="406" t="str">
        <f>Master!Z300</f>
        <v/>
      </c>
      <c r="AA297" s="406" t="str">
        <f>Master!AA300</f>
        <v/>
      </c>
      <c r="AB297" s="406" t="str">
        <f>Master!AB300</f>
        <v/>
      </c>
      <c r="AC297" s="406" t="str">
        <f>Master!AC300</f>
        <v/>
      </c>
      <c r="AD297" s="406" t="str">
        <f>Master!AD300</f>
        <v/>
      </c>
      <c r="AE297" s="406" t="str">
        <f>Master!AE300</f>
        <v/>
      </c>
      <c r="AF297" s="406" t="str">
        <f>Master!AF300</f>
        <v/>
      </c>
      <c r="AG297" s="406" t="str">
        <f>Master!AG300</f>
        <v/>
      </c>
      <c r="AH297" s="88" t="str">
        <f>Master!AH300</f>
        <v/>
      </c>
      <c r="AI297" s="414" t="str">
        <f>Master!AI300</f>
        <v/>
      </c>
      <c r="AJ297" s="406" t="str">
        <f>Master!AJ300</f>
        <v/>
      </c>
      <c r="AK297" s="406">
        <f>Master!AK300</f>
        <v>0</v>
      </c>
      <c r="AL297" s="88" t="str">
        <f>Master!AL300</f>
        <v/>
      </c>
      <c r="AM297" s="416"/>
      <c r="AN297" s="416"/>
      <c r="AO297" s="416"/>
      <c r="AP297" s="416"/>
      <c r="AQ297" s="416"/>
      <c r="AR297" s="416">
        <f t="shared" si="4"/>
        <v>0</v>
      </c>
      <c r="AS297" s="417" t="str">
        <f t="shared" si="5"/>
        <v>#DIV/0!</v>
      </c>
      <c r="AT297" s="416">
        <f t="shared" si="6"/>
        <v>0</v>
      </c>
      <c r="AU297" s="417"/>
    </row>
    <row r="298" hidden="1">
      <c r="A298" s="88" t="str">
        <f>Master!A301</f>
        <v>VDAI18093</v>
      </c>
      <c r="B298" s="88" t="str">
        <f>Master!B301</f>
        <v/>
      </c>
      <c r="C298" s="414" t="str">
        <f>Master!C301</f>
        <v/>
      </c>
      <c r="D298" s="88" t="str">
        <f>Master!D301</f>
        <v/>
      </c>
      <c r="E298" s="406" t="str">
        <f>Master!E301</f>
        <v/>
      </c>
      <c r="F298" s="406">
        <f>Master!F301</f>
        <v>0</v>
      </c>
      <c r="G298" s="88" t="str">
        <f>Master!G301</f>
        <v/>
      </c>
      <c r="H298" s="88" t="str">
        <f>Master!H301</f>
        <v/>
      </c>
      <c r="I298" s="88" t="str">
        <f>Master!I301</f>
        <v/>
      </c>
      <c r="J298" s="88" t="str">
        <f>Master!J301</f>
        <v>DANCE ATELIER (INSTRUCTOR) PTE LTD</v>
      </c>
      <c r="K298" s="88" t="str">
        <f>Master!K301</f>
        <v/>
      </c>
      <c r="L298" s="88" t="str">
        <f>Master!L301</f>
        <v/>
      </c>
      <c r="M298" s="88" t="str">
        <f>Master!M301</f>
        <v/>
      </c>
      <c r="N298" s="88" t="str">
        <f>Master!N301</f>
        <v/>
      </c>
      <c r="O298" s="88" t="str">
        <f>Master!O301</f>
        <v/>
      </c>
      <c r="P298" s="88" t="str">
        <f>Master!P301</f>
        <v/>
      </c>
      <c r="Q298" s="88" t="str">
        <f>Master!Q301</f>
        <v/>
      </c>
      <c r="R298" s="406" t="str">
        <f>Master!R301</f>
        <v/>
      </c>
      <c r="S298" s="406">
        <f>Master!S301</f>
        <v>0</v>
      </c>
      <c r="T298" s="406" t="str">
        <f>Master!T301</f>
        <v/>
      </c>
      <c r="U298" s="406" t="str">
        <f>Master!U301</f>
        <v/>
      </c>
      <c r="V298" s="406" t="str">
        <f>Master!V301</f>
        <v/>
      </c>
      <c r="W298" s="406" t="str">
        <f>Master!W301</f>
        <v/>
      </c>
      <c r="X298" s="406" t="str">
        <f>Master!X301</f>
        <v/>
      </c>
      <c r="Y298" s="406" t="str">
        <f>Master!Y301</f>
        <v/>
      </c>
      <c r="Z298" s="406" t="str">
        <f>Master!Z301</f>
        <v/>
      </c>
      <c r="AA298" s="406" t="str">
        <f>Master!AA301</f>
        <v/>
      </c>
      <c r="AB298" s="406" t="str">
        <f>Master!AB301</f>
        <v/>
      </c>
      <c r="AC298" s="406" t="str">
        <f>Master!AC301</f>
        <v/>
      </c>
      <c r="AD298" s="406" t="str">
        <f>Master!AD301</f>
        <v/>
      </c>
      <c r="AE298" s="406" t="str">
        <f>Master!AE301</f>
        <v/>
      </c>
      <c r="AF298" s="406" t="str">
        <f>Master!AF301</f>
        <v/>
      </c>
      <c r="AG298" s="406" t="str">
        <f>Master!AG301</f>
        <v/>
      </c>
      <c r="AH298" s="88" t="str">
        <f>Master!AH301</f>
        <v/>
      </c>
      <c r="AI298" s="88" t="str">
        <f>Master!AI301</f>
        <v/>
      </c>
      <c r="AJ298" s="406" t="str">
        <f>Master!AJ301</f>
        <v/>
      </c>
      <c r="AK298" s="406">
        <f>Master!AK301</f>
        <v>0</v>
      </c>
      <c r="AL298" s="88" t="str">
        <f>Master!AL301</f>
        <v/>
      </c>
      <c r="AM298" s="416"/>
      <c r="AN298" s="416"/>
      <c r="AO298" s="416"/>
      <c r="AP298" s="416"/>
      <c r="AQ298" s="416"/>
      <c r="AR298" s="416">
        <f t="shared" si="4"/>
        <v>0</v>
      </c>
      <c r="AS298" s="417" t="str">
        <f t="shared" si="5"/>
        <v>#DIV/0!</v>
      </c>
      <c r="AT298" s="416">
        <f t="shared" si="6"/>
        <v>0</v>
      </c>
      <c r="AU298" s="417"/>
    </row>
    <row r="299" hidden="1">
      <c r="A299" s="88" t="str">
        <f>Master!A302</f>
        <v>VDAI18094</v>
      </c>
      <c r="B299" s="414" t="str">
        <f>Master!B302</f>
        <v/>
      </c>
      <c r="C299" s="414" t="str">
        <f>Master!C302</f>
        <v/>
      </c>
      <c r="D299" s="88" t="str">
        <f>Master!D302</f>
        <v/>
      </c>
      <c r="E299" s="406" t="str">
        <f>Master!E302</f>
        <v/>
      </c>
      <c r="F299" s="406">
        <f>Master!F302</f>
        <v>0</v>
      </c>
      <c r="G299" s="88" t="str">
        <f>Master!G302</f>
        <v/>
      </c>
      <c r="H299" s="88" t="str">
        <f>Master!H302</f>
        <v/>
      </c>
      <c r="I299" s="88" t="str">
        <f>Master!I302</f>
        <v/>
      </c>
      <c r="J299" s="88" t="str">
        <f>Master!J302</f>
        <v>DANCE ATELIER (INSTRUCTOR) PTE LTD</v>
      </c>
      <c r="K299" s="88" t="str">
        <f>Master!K302</f>
        <v/>
      </c>
      <c r="L299" s="88" t="str">
        <f>Master!L302</f>
        <v/>
      </c>
      <c r="M299" s="88" t="str">
        <f>Master!M302</f>
        <v/>
      </c>
      <c r="N299" s="88" t="str">
        <f>Master!N302</f>
        <v/>
      </c>
      <c r="O299" s="88" t="str">
        <f>Master!O302</f>
        <v/>
      </c>
      <c r="P299" s="88" t="str">
        <f>Master!P302</f>
        <v/>
      </c>
      <c r="Q299" s="88" t="str">
        <f>Master!Q302</f>
        <v/>
      </c>
      <c r="R299" s="406" t="str">
        <f>Master!R302</f>
        <v/>
      </c>
      <c r="S299" s="406">
        <f>Master!S302</f>
        <v>0</v>
      </c>
      <c r="T299" s="406" t="str">
        <f>Master!T302</f>
        <v/>
      </c>
      <c r="U299" s="406" t="str">
        <f>Master!U302</f>
        <v/>
      </c>
      <c r="V299" s="406" t="str">
        <f>Master!V302</f>
        <v/>
      </c>
      <c r="W299" s="406" t="str">
        <f>Master!W302</f>
        <v/>
      </c>
      <c r="X299" s="406" t="str">
        <f>Master!X302</f>
        <v/>
      </c>
      <c r="Y299" s="406" t="str">
        <f>Master!Y302</f>
        <v/>
      </c>
      <c r="Z299" s="406" t="str">
        <f>Master!Z302</f>
        <v/>
      </c>
      <c r="AA299" s="406" t="str">
        <f>Master!AA302</f>
        <v/>
      </c>
      <c r="AB299" s="406" t="str">
        <f>Master!AB302</f>
        <v/>
      </c>
      <c r="AC299" s="406" t="str">
        <f>Master!AC302</f>
        <v/>
      </c>
      <c r="AD299" s="406" t="str">
        <f>Master!AD302</f>
        <v/>
      </c>
      <c r="AE299" s="406" t="str">
        <f>Master!AE302</f>
        <v/>
      </c>
      <c r="AF299" s="406" t="str">
        <f>Master!AF302</f>
        <v/>
      </c>
      <c r="AG299" s="406" t="str">
        <f>Master!AG302</f>
        <v/>
      </c>
      <c r="AH299" s="88" t="str">
        <f>Master!AH302</f>
        <v/>
      </c>
      <c r="AI299" s="414" t="str">
        <f>Master!AI302</f>
        <v/>
      </c>
      <c r="AJ299" s="406" t="str">
        <f>Master!AJ302</f>
        <v/>
      </c>
      <c r="AK299" s="406">
        <f>Master!AK302</f>
        <v>0</v>
      </c>
      <c r="AL299" s="88" t="str">
        <f>Master!AL302</f>
        <v/>
      </c>
      <c r="AM299" s="416"/>
      <c r="AN299" s="416"/>
      <c r="AO299" s="416"/>
      <c r="AP299" s="416"/>
      <c r="AQ299" s="416"/>
      <c r="AR299" s="416">
        <f t="shared" si="4"/>
        <v>0</v>
      </c>
      <c r="AS299" s="417" t="str">
        <f t="shared" si="5"/>
        <v>#DIV/0!</v>
      </c>
      <c r="AT299" s="416">
        <f t="shared" si="6"/>
        <v>0</v>
      </c>
      <c r="AU299" s="417"/>
    </row>
    <row r="300" hidden="1">
      <c r="A300" s="88" t="str">
        <f>Master!A303</f>
        <v>VDAI18095</v>
      </c>
      <c r="B300" s="88" t="str">
        <f>Master!B303</f>
        <v/>
      </c>
      <c r="C300" s="414" t="str">
        <f>Master!C303</f>
        <v/>
      </c>
      <c r="D300" s="88" t="str">
        <f>Master!D303</f>
        <v/>
      </c>
      <c r="E300" s="406" t="str">
        <f>Master!E303</f>
        <v/>
      </c>
      <c r="F300" s="406">
        <f>Master!F303</f>
        <v>0</v>
      </c>
      <c r="G300" s="88" t="str">
        <f>Master!G303</f>
        <v/>
      </c>
      <c r="H300" s="88" t="str">
        <f>Master!H303</f>
        <v/>
      </c>
      <c r="I300" s="88" t="str">
        <f>Master!I303</f>
        <v/>
      </c>
      <c r="J300" s="88" t="str">
        <f>Master!J303</f>
        <v>DANCE ATELIER (INSTRUCTOR) PTE LTD</v>
      </c>
      <c r="K300" s="88" t="str">
        <f>Master!K303</f>
        <v/>
      </c>
      <c r="L300" s="88" t="str">
        <f>Master!L303</f>
        <v/>
      </c>
      <c r="M300" s="88" t="str">
        <f>Master!M303</f>
        <v/>
      </c>
      <c r="N300" s="88" t="str">
        <f>Master!N303</f>
        <v/>
      </c>
      <c r="O300" s="88" t="str">
        <f>Master!O303</f>
        <v/>
      </c>
      <c r="P300" s="88" t="str">
        <f>Master!P303</f>
        <v/>
      </c>
      <c r="Q300" s="88" t="str">
        <f>Master!Q303</f>
        <v/>
      </c>
      <c r="R300" s="406" t="str">
        <f>Master!R303</f>
        <v/>
      </c>
      <c r="S300" s="406">
        <f>Master!S303</f>
        <v>0</v>
      </c>
      <c r="T300" s="406" t="str">
        <f>Master!T303</f>
        <v/>
      </c>
      <c r="U300" s="406" t="str">
        <f>Master!U303</f>
        <v/>
      </c>
      <c r="V300" s="406" t="str">
        <f>Master!V303</f>
        <v/>
      </c>
      <c r="W300" s="406" t="str">
        <f>Master!W303</f>
        <v/>
      </c>
      <c r="X300" s="406" t="str">
        <f>Master!X303</f>
        <v/>
      </c>
      <c r="Y300" s="406" t="str">
        <f>Master!Y303</f>
        <v/>
      </c>
      <c r="Z300" s="406" t="str">
        <f>Master!Z303</f>
        <v/>
      </c>
      <c r="AA300" s="406" t="str">
        <f>Master!AA303</f>
        <v/>
      </c>
      <c r="AB300" s="406" t="str">
        <f>Master!AB303</f>
        <v/>
      </c>
      <c r="AC300" s="406" t="str">
        <f>Master!AC303</f>
        <v/>
      </c>
      <c r="AD300" s="406" t="str">
        <f>Master!AD303</f>
        <v/>
      </c>
      <c r="AE300" s="406" t="str">
        <f>Master!AE303</f>
        <v/>
      </c>
      <c r="AF300" s="406" t="str">
        <f>Master!AF303</f>
        <v/>
      </c>
      <c r="AG300" s="406" t="str">
        <f>Master!AG303</f>
        <v/>
      </c>
      <c r="AH300" s="88" t="str">
        <f>Master!AH303</f>
        <v/>
      </c>
      <c r="AI300" s="88" t="str">
        <f>Master!AI303</f>
        <v/>
      </c>
      <c r="AJ300" s="406" t="str">
        <f>Master!AJ303</f>
        <v/>
      </c>
      <c r="AK300" s="406">
        <f>Master!AK303</f>
        <v>0</v>
      </c>
      <c r="AL300" s="88" t="str">
        <f>Master!AL303</f>
        <v/>
      </c>
      <c r="AM300" s="416"/>
      <c r="AN300" s="416"/>
      <c r="AO300" s="416"/>
      <c r="AP300" s="416"/>
      <c r="AQ300" s="416"/>
      <c r="AR300" s="416">
        <f t="shared" si="4"/>
        <v>0</v>
      </c>
      <c r="AS300" s="417" t="str">
        <f t="shared" si="5"/>
        <v>#DIV/0!</v>
      </c>
      <c r="AT300" s="416">
        <f t="shared" si="6"/>
        <v>0</v>
      </c>
      <c r="AU300" s="417"/>
    </row>
    <row r="301" hidden="1">
      <c r="A301" s="88" t="str">
        <f>Master!A304</f>
        <v>VDAI18096</v>
      </c>
      <c r="B301" s="414" t="str">
        <f>Master!B304</f>
        <v/>
      </c>
      <c r="C301" s="414" t="str">
        <f>Master!C304</f>
        <v/>
      </c>
      <c r="D301" s="88" t="str">
        <f>Master!D304</f>
        <v/>
      </c>
      <c r="E301" s="406" t="str">
        <f>Master!E304</f>
        <v/>
      </c>
      <c r="F301" s="406">
        <f>Master!F304</f>
        <v>0</v>
      </c>
      <c r="G301" s="88" t="str">
        <f>Master!G304</f>
        <v/>
      </c>
      <c r="H301" s="88" t="str">
        <f>Master!H304</f>
        <v/>
      </c>
      <c r="I301" s="88" t="str">
        <f>Master!I304</f>
        <v/>
      </c>
      <c r="J301" s="88" t="str">
        <f>Master!J304</f>
        <v>DANCE ATELIER (INSTRUCTOR) PTE LTD</v>
      </c>
      <c r="K301" s="88" t="str">
        <f>Master!K304</f>
        <v/>
      </c>
      <c r="L301" s="88" t="str">
        <f>Master!L304</f>
        <v/>
      </c>
      <c r="M301" s="88" t="str">
        <f>Master!M304</f>
        <v/>
      </c>
      <c r="N301" s="88" t="str">
        <f>Master!N304</f>
        <v/>
      </c>
      <c r="O301" s="88" t="str">
        <f>Master!O304</f>
        <v/>
      </c>
      <c r="P301" s="88" t="str">
        <f>Master!P304</f>
        <v/>
      </c>
      <c r="Q301" s="88" t="str">
        <f>Master!Q304</f>
        <v/>
      </c>
      <c r="R301" s="406" t="str">
        <f>Master!R304</f>
        <v/>
      </c>
      <c r="S301" s="406">
        <f>Master!S304</f>
        <v>0</v>
      </c>
      <c r="T301" s="406" t="str">
        <f>Master!T304</f>
        <v/>
      </c>
      <c r="U301" s="406" t="str">
        <f>Master!U304</f>
        <v/>
      </c>
      <c r="V301" s="406" t="str">
        <f>Master!V304</f>
        <v/>
      </c>
      <c r="W301" s="406" t="str">
        <f>Master!W304</f>
        <v/>
      </c>
      <c r="X301" s="406" t="str">
        <f>Master!X304</f>
        <v/>
      </c>
      <c r="Y301" s="406" t="str">
        <f>Master!Y304</f>
        <v/>
      </c>
      <c r="Z301" s="406" t="str">
        <f>Master!Z304</f>
        <v/>
      </c>
      <c r="AA301" s="406" t="str">
        <f>Master!AA304</f>
        <v/>
      </c>
      <c r="AB301" s="406" t="str">
        <f>Master!AB304</f>
        <v/>
      </c>
      <c r="AC301" s="406" t="str">
        <f>Master!AC304</f>
        <v/>
      </c>
      <c r="AD301" s="406" t="str">
        <f>Master!AD304</f>
        <v/>
      </c>
      <c r="AE301" s="406" t="str">
        <f>Master!AE304</f>
        <v/>
      </c>
      <c r="AF301" s="406" t="str">
        <f>Master!AF304</f>
        <v/>
      </c>
      <c r="AG301" s="406" t="str">
        <f>Master!AG304</f>
        <v/>
      </c>
      <c r="AH301" s="88" t="str">
        <f>Master!AH304</f>
        <v/>
      </c>
      <c r="AI301" s="414" t="str">
        <f>Master!AI304</f>
        <v/>
      </c>
      <c r="AJ301" s="406" t="str">
        <f>Master!AJ304</f>
        <v/>
      </c>
      <c r="AK301" s="406">
        <f>Master!AK304</f>
        <v>0</v>
      </c>
      <c r="AL301" s="88" t="str">
        <f>Master!AL304</f>
        <v/>
      </c>
      <c r="AM301" s="416"/>
      <c r="AN301" s="416"/>
      <c r="AO301" s="416"/>
      <c r="AP301" s="416"/>
      <c r="AQ301" s="416"/>
      <c r="AR301" s="416">
        <f t="shared" si="4"/>
        <v>0</v>
      </c>
      <c r="AS301" s="417" t="str">
        <f t="shared" si="5"/>
        <v>#DIV/0!</v>
      </c>
      <c r="AT301" s="416">
        <f t="shared" si="6"/>
        <v>0</v>
      </c>
      <c r="AU301" s="417"/>
    </row>
    <row r="302" hidden="1">
      <c r="A302" s="88" t="str">
        <f>Master!A305</f>
        <v>VDAI18097</v>
      </c>
      <c r="B302" s="88" t="str">
        <f>Master!B305</f>
        <v/>
      </c>
      <c r="C302" s="414" t="str">
        <f>Master!C305</f>
        <v/>
      </c>
      <c r="D302" s="88" t="str">
        <f>Master!D305</f>
        <v/>
      </c>
      <c r="E302" s="406" t="str">
        <f>Master!E305</f>
        <v/>
      </c>
      <c r="F302" s="406">
        <f>Master!F305</f>
        <v>0</v>
      </c>
      <c r="G302" s="88" t="str">
        <f>Master!G305</f>
        <v/>
      </c>
      <c r="H302" s="88" t="str">
        <f>Master!H305</f>
        <v/>
      </c>
      <c r="I302" s="88" t="str">
        <f>Master!I305</f>
        <v/>
      </c>
      <c r="J302" s="88" t="str">
        <f>Master!J305</f>
        <v>DANCE ATELIER (INSTRUCTOR) PTE LTD</v>
      </c>
      <c r="K302" s="88" t="str">
        <f>Master!K305</f>
        <v/>
      </c>
      <c r="L302" s="88" t="str">
        <f>Master!L305</f>
        <v/>
      </c>
      <c r="M302" s="88" t="str">
        <f>Master!M305</f>
        <v/>
      </c>
      <c r="N302" s="88" t="str">
        <f>Master!N305</f>
        <v/>
      </c>
      <c r="O302" s="88" t="str">
        <f>Master!O305</f>
        <v/>
      </c>
      <c r="P302" s="88" t="str">
        <f>Master!P305</f>
        <v/>
      </c>
      <c r="Q302" s="88" t="str">
        <f>Master!Q305</f>
        <v/>
      </c>
      <c r="R302" s="406" t="str">
        <f>Master!R305</f>
        <v/>
      </c>
      <c r="S302" s="406">
        <f>Master!S305</f>
        <v>0</v>
      </c>
      <c r="T302" s="406" t="str">
        <f>Master!T305</f>
        <v/>
      </c>
      <c r="U302" s="406" t="str">
        <f>Master!U305</f>
        <v/>
      </c>
      <c r="V302" s="406" t="str">
        <f>Master!V305</f>
        <v/>
      </c>
      <c r="W302" s="406" t="str">
        <f>Master!W305</f>
        <v/>
      </c>
      <c r="X302" s="406" t="str">
        <f>Master!X305</f>
        <v/>
      </c>
      <c r="Y302" s="406" t="str">
        <f>Master!Y305</f>
        <v/>
      </c>
      <c r="Z302" s="406" t="str">
        <f>Master!Z305</f>
        <v/>
      </c>
      <c r="AA302" s="406" t="str">
        <f>Master!AA305</f>
        <v/>
      </c>
      <c r="AB302" s="406" t="str">
        <f>Master!AB305</f>
        <v/>
      </c>
      <c r="AC302" s="406" t="str">
        <f>Master!AC305</f>
        <v/>
      </c>
      <c r="AD302" s="406" t="str">
        <f>Master!AD305</f>
        <v/>
      </c>
      <c r="AE302" s="406" t="str">
        <f>Master!AE305</f>
        <v/>
      </c>
      <c r="AF302" s="406" t="str">
        <f>Master!AF305</f>
        <v/>
      </c>
      <c r="AG302" s="406" t="str">
        <f>Master!AG305</f>
        <v/>
      </c>
      <c r="AH302" s="88" t="str">
        <f>Master!AH305</f>
        <v/>
      </c>
      <c r="AI302" s="88" t="str">
        <f>Master!AI305</f>
        <v/>
      </c>
      <c r="AJ302" s="406" t="str">
        <f>Master!AJ305</f>
        <v/>
      </c>
      <c r="AK302" s="406">
        <f>Master!AK305</f>
        <v>0</v>
      </c>
      <c r="AL302" s="88" t="str">
        <f>Master!AL305</f>
        <v/>
      </c>
      <c r="AM302" s="416"/>
      <c r="AN302" s="416"/>
      <c r="AO302" s="416"/>
      <c r="AP302" s="416"/>
      <c r="AQ302" s="416"/>
      <c r="AR302" s="416">
        <f t="shared" si="4"/>
        <v>0</v>
      </c>
      <c r="AS302" s="417" t="str">
        <f t="shared" si="5"/>
        <v>#DIV/0!</v>
      </c>
      <c r="AT302" s="416">
        <f t="shared" si="6"/>
        <v>0</v>
      </c>
      <c r="AU302" s="417"/>
    </row>
    <row r="303" hidden="1">
      <c r="A303" s="88" t="str">
        <f>Master!A306</f>
        <v>VDAI18098</v>
      </c>
      <c r="B303" s="414" t="str">
        <f>Master!B306</f>
        <v/>
      </c>
      <c r="C303" s="414" t="str">
        <f>Master!C306</f>
        <v/>
      </c>
      <c r="D303" s="88" t="str">
        <f>Master!D306</f>
        <v/>
      </c>
      <c r="E303" s="406" t="str">
        <f>Master!E306</f>
        <v/>
      </c>
      <c r="F303" s="406">
        <f>Master!F306</f>
        <v>0</v>
      </c>
      <c r="G303" s="88" t="str">
        <f>Master!G306</f>
        <v/>
      </c>
      <c r="H303" s="88" t="str">
        <f>Master!H306</f>
        <v/>
      </c>
      <c r="I303" s="88" t="str">
        <f>Master!I306</f>
        <v/>
      </c>
      <c r="J303" s="88" t="str">
        <f>Master!J306</f>
        <v>DANCE ATELIER (INSTRUCTOR) PTE LTD</v>
      </c>
      <c r="K303" s="88" t="str">
        <f>Master!K306</f>
        <v/>
      </c>
      <c r="L303" s="88" t="str">
        <f>Master!L306</f>
        <v/>
      </c>
      <c r="M303" s="88" t="str">
        <f>Master!M306</f>
        <v/>
      </c>
      <c r="N303" s="88" t="str">
        <f>Master!N306</f>
        <v/>
      </c>
      <c r="O303" s="88" t="str">
        <f>Master!O306</f>
        <v/>
      </c>
      <c r="P303" s="88" t="str">
        <f>Master!P306</f>
        <v/>
      </c>
      <c r="Q303" s="88" t="str">
        <f>Master!Q306</f>
        <v/>
      </c>
      <c r="R303" s="406" t="str">
        <f>Master!R306</f>
        <v/>
      </c>
      <c r="S303" s="406">
        <f>Master!S306</f>
        <v>0</v>
      </c>
      <c r="T303" s="406" t="str">
        <f>Master!T306</f>
        <v/>
      </c>
      <c r="U303" s="406" t="str">
        <f>Master!U306</f>
        <v/>
      </c>
      <c r="V303" s="406" t="str">
        <f>Master!V306</f>
        <v/>
      </c>
      <c r="W303" s="406" t="str">
        <f>Master!W306</f>
        <v/>
      </c>
      <c r="X303" s="406" t="str">
        <f>Master!X306</f>
        <v/>
      </c>
      <c r="Y303" s="406" t="str">
        <f>Master!Y306</f>
        <v/>
      </c>
      <c r="Z303" s="406" t="str">
        <f>Master!Z306</f>
        <v/>
      </c>
      <c r="AA303" s="406" t="str">
        <f>Master!AA306</f>
        <v/>
      </c>
      <c r="AB303" s="406" t="str">
        <f>Master!AB306</f>
        <v/>
      </c>
      <c r="AC303" s="406" t="str">
        <f>Master!AC306</f>
        <v/>
      </c>
      <c r="AD303" s="406" t="str">
        <f>Master!AD306</f>
        <v/>
      </c>
      <c r="AE303" s="406" t="str">
        <f>Master!AE306</f>
        <v/>
      </c>
      <c r="AF303" s="406" t="str">
        <f>Master!AF306</f>
        <v/>
      </c>
      <c r="AG303" s="406" t="str">
        <f>Master!AG306</f>
        <v/>
      </c>
      <c r="AH303" s="88" t="str">
        <f>Master!AH306</f>
        <v/>
      </c>
      <c r="AI303" s="414" t="str">
        <f>Master!AI306</f>
        <v/>
      </c>
      <c r="AJ303" s="406" t="str">
        <f>Master!AJ306</f>
        <v/>
      </c>
      <c r="AK303" s="406">
        <f>Master!AK306</f>
        <v>0</v>
      </c>
      <c r="AL303" s="88" t="str">
        <f>Master!AL306</f>
        <v/>
      </c>
      <c r="AM303" s="416"/>
      <c r="AN303" s="416"/>
      <c r="AO303" s="416"/>
      <c r="AP303" s="416"/>
      <c r="AQ303" s="416"/>
      <c r="AR303" s="416">
        <f t="shared" si="4"/>
        <v>0</v>
      </c>
      <c r="AS303" s="417" t="str">
        <f t="shared" si="5"/>
        <v>#DIV/0!</v>
      </c>
      <c r="AT303" s="416">
        <f t="shared" si="6"/>
        <v>0</v>
      </c>
      <c r="AU303" s="417"/>
    </row>
    <row r="304" hidden="1">
      <c r="A304" s="88" t="str">
        <f>Master!A307</f>
        <v>VDAI18099</v>
      </c>
      <c r="B304" s="88" t="str">
        <f>Master!B307</f>
        <v/>
      </c>
      <c r="C304" s="414" t="str">
        <f>Master!C307</f>
        <v/>
      </c>
      <c r="D304" s="88" t="str">
        <f>Master!D307</f>
        <v/>
      </c>
      <c r="E304" s="406" t="str">
        <f>Master!E307</f>
        <v/>
      </c>
      <c r="F304" s="406">
        <f>Master!F307</f>
        <v>0</v>
      </c>
      <c r="G304" s="88" t="str">
        <f>Master!G307</f>
        <v/>
      </c>
      <c r="H304" s="88" t="str">
        <f>Master!H307</f>
        <v/>
      </c>
      <c r="I304" s="88" t="str">
        <f>Master!I307</f>
        <v/>
      </c>
      <c r="J304" s="88" t="str">
        <f>Master!J307</f>
        <v>DANCE ATELIER (INSTRUCTOR) PTE LTD</v>
      </c>
      <c r="K304" s="88" t="str">
        <f>Master!K307</f>
        <v/>
      </c>
      <c r="L304" s="88" t="str">
        <f>Master!L307</f>
        <v/>
      </c>
      <c r="M304" s="88" t="str">
        <f>Master!M307</f>
        <v/>
      </c>
      <c r="N304" s="88" t="str">
        <f>Master!N307</f>
        <v/>
      </c>
      <c r="O304" s="88" t="str">
        <f>Master!O307</f>
        <v/>
      </c>
      <c r="P304" s="88" t="str">
        <f>Master!P307</f>
        <v/>
      </c>
      <c r="Q304" s="88" t="str">
        <f>Master!Q307</f>
        <v/>
      </c>
      <c r="R304" s="406" t="str">
        <f>Master!R307</f>
        <v/>
      </c>
      <c r="S304" s="406">
        <f>Master!S307</f>
        <v>0</v>
      </c>
      <c r="T304" s="406" t="str">
        <f>Master!T307</f>
        <v/>
      </c>
      <c r="U304" s="406" t="str">
        <f>Master!U307</f>
        <v/>
      </c>
      <c r="V304" s="406" t="str">
        <f>Master!V307</f>
        <v/>
      </c>
      <c r="W304" s="406" t="str">
        <f>Master!W307</f>
        <v/>
      </c>
      <c r="X304" s="406" t="str">
        <f>Master!X307</f>
        <v/>
      </c>
      <c r="Y304" s="406" t="str">
        <f>Master!Y307</f>
        <v/>
      </c>
      <c r="Z304" s="406" t="str">
        <f>Master!Z307</f>
        <v/>
      </c>
      <c r="AA304" s="406" t="str">
        <f>Master!AA307</f>
        <v/>
      </c>
      <c r="AB304" s="406" t="str">
        <f>Master!AB307</f>
        <v/>
      </c>
      <c r="AC304" s="406" t="str">
        <f>Master!AC307</f>
        <v/>
      </c>
      <c r="AD304" s="406" t="str">
        <f>Master!AD307</f>
        <v/>
      </c>
      <c r="AE304" s="406" t="str">
        <f>Master!AE307</f>
        <v/>
      </c>
      <c r="AF304" s="406" t="str">
        <f>Master!AF307</f>
        <v/>
      </c>
      <c r="AG304" s="406" t="str">
        <f>Master!AG307</f>
        <v/>
      </c>
      <c r="AH304" s="88" t="str">
        <f>Master!AH307</f>
        <v/>
      </c>
      <c r="AI304" s="88" t="str">
        <f>Master!AI307</f>
        <v/>
      </c>
      <c r="AJ304" s="406" t="str">
        <f>Master!AJ307</f>
        <v/>
      </c>
      <c r="AK304" s="406">
        <f>Master!AK307</f>
        <v>0</v>
      </c>
      <c r="AL304" s="88" t="str">
        <f>Master!AL307</f>
        <v/>
      </c>
      <c r="AM304" s="416"/>
      <c r="AN304" s="416"/>
      <c r="AO304" s="416"/>
      <c r="AP304" s="416"/>
      <c r="AQ304" s="416"/>
      <c r="AR304" s="416">
        <f t="shared" si="4"/>
        <v>0</v>
      </c>
      <c r="AS304" s="417" t="str">
        <f t="shared" si="5"/>
        <v>#DIV/0!</v>
      </c>
      <c r="AT304" s="416">
        <f t="shared" si="6"/>
        <v>0</v>
      </c>
      <c r="AU304" s="417"/>
    </row>
    <row r="305" hidden="1">
      <c r="A305" s="88" t="str">
        <f>Master!A308</f>
        <v>VDAI18100</v>
      </c>
      <c r="B305" s="414" t="str">
        <f>Master!B308</f>
        <v/>
      </c>
      <c r="C305" s="414" t="str">
        <f>Master!C308</f>
        <v/>
      </c>
      <c r="D305" s="88" t="str">
        <f>Master!D308</f>
        <v/>
      </c>
      <c r="E305" s="406" t="str">
        <f>Master!E308</f>
        <v/>
      </c>
      <c r="F305" s="406">
        <f>Master!F308</f>
        <v>0</v>
      </c>
      <c r="G305" s="88" t="str">
        <f>Master!G308</f>
        <v/>
      </c>
      <c r="H305" s="88" t="str">
        <f>Master!H308</f>
        <v/>
      </c>
      <c r="I305" s="88" t="str">
        <f>Master!I308</f>
        <v/>
      </c>
      <c r="J305" s="88" t="str">
        <f>Master!J308</f>
        <v>DANCE ATELIER (INSTRUCTOR) PTE LTD</v>
      </c>
      <c r="K305" s="88" t="str">
        <f>Master!K308</f>
        <v/>
      </c>
      <c r="L305" s="88" t="str">
        <f>Master!L308</f>
        <v/>
      </c>
      <c r="M305" s="88" t="str">
        <f>Master!M308</f>
        <v/>
      </c>
      <c r="N305" s="88" t="str">
        <f>Master!N308</f>
        <v/>
      </c>
      <c r="O305" s="88" t="str">
        <f>Master!O308</f>
        <v/>
      </c>
      <c r="P305" s="88" t="str">
        <f>Master!P308</f>
        <v/>
      </c>
      <c r="Q305" s="88" t="str">
        <f>Master!Q308</f>
        <v/>
      </c>
      <c r="R305" s="406" t="str">
        <f>Master!R308</f>
        <v/>
      </c>
      <c r="S305" s="406">
        <f>Master!S308</f>
        <v>0</v>
      </c>
      <c r="T305" s="406" t="str">
        <f>Master!T308</f>
        <v/>
      </c>
      <c r="U305" s="406" t="str">
        <f>Master!U308</f>
        <v/>
      </c>
      <c r="V305" s="406" t="str">
        <f>Master!V308</f>
        <v/>
      </c>
      <c r="W305" s="406" t="str">
        <f>Master!W308</f>
        <v/>
      </c>
      <c r="X305" s="406" t="str">
        <f>Master!X308</f>
        <v/>
      </c>
      <c r="Y305" s="406" t="str">
        <f>Master!Y308</f>
        <v/>
      </c>
      <c r="Z305" s="406" t="str">
        <f>Master!Z308</f>
        <v/>
      </c>
      <c r="AA305" s="406" t="str">
        <f>Master!AA308</f>
        <v/>
      </c>
      <c r="AB305" s="406" t="str">
        <f>Master!AB308</f>
        <v/>
      </c>
      <c r="AC305" s="406" t="str">
        <f>Master!AC308</f>
        <v/>
      </c>
      <c r="AD305" s="406" t="str">
        <f>Master!AD308</f>
        <v/>
      </c>
      <c r="AE305" s="406" t="str">
        <f>Master!AE308</f>
        <v/>
      </c>
      <c r="AF305" s="406" t="str">
        <f>Master!AF308</f>
        <v/>
      </c>
      <c r="AG305" s="406" t="str">
        <f>Master!AG308</f>
        <v/>
      </c>
      <c r="AH305" s="88" t="str">
        <f>Master!AH308</f>
        <v/>
      </c>
      <c r="AI305" s="414" t="str">
        <f>Master!AI308</f>
        <v/>
      </c>
      <c r="AJ305" s="406" t="str">
        <f>Master!AJ308</f>
        <v/>
      </c>
      <c r="AK305" s="406">
        <f>Master!AK308</f>
        <v>0</v>
      </c>
      <c r="AL305" s="88" t="str">
        <f>Master!AL308</f>
        <v/>
      </c>
      <c r="AM305" s="416"/>
      <c r="AN305" s="416"/>
      <c r="AO305" s="416"/>
      <c r="AP305" s="416"/>
      <c r="AQ305" s="416"/>
      <c r="AR305" s="416">
        <f t="shared" si="4"/>
        <v>0</v>
      </c>
      <c r="AS305" s="417" t="str">
        <f t="shared" si="5"/>
        <v>#DIV/0!</v>
      </c>
      <c r="AT305" s="416">
        <f t="shared" si="6"/>
        <v>0</v>
      </c>
      <c r="AU305" s="417"/>
    </row>
    <row r="306" hidden="1">
      <c r="A306" s="88" t="str">
        <f>Master!A309</f>
        <v>VDAN18001</v>
      </c>
      <c r="B306" s="88" t="str">
        <f>Master!B309</f>
        <v>INVVDAN18110003A</v>
      </c>
      <c r="C306" s="521">
        <f>Master!C309</f>
        <v>43424</v>
      </c>
      <c r="D306" s="88">
        <f>Master!D309</f>
        <v>1</v>
      </c>
      <c r="E306" s="406">
        <f>Master!E309</f>
        <v>4800</v>
      </c>
      <c r="F306" s="406">
        <f>Master!F309</f>
        <v>4800</v>
      </c>
      <c r="G306" s="88" t="str">
        <f>Master!G309</f>
        <v/>
      </c>
      <c r="H306" s="88" t="str">
        <f>Master!H309</f>
        <v/>
      </c>
      <c r="I306" s="88" t="str">
        <f>Master!I309</f>
        <v/>
      </c>
      <c r="J306" s="88" t="str">
        <f>Master!J309</f>
        <v>DANCE ATELIER PTE LTD</v>
      </c>
      <c r="K306" s="88" t="str">
        <f>Master!K309</f>
        <v>DANCE ATELIER PTE LTD</v>
      </c>
      <c r="L306" s="88" t="str">
        <f>Master!L309</f>
        <v>NORAIN</v>
      </c>
      <c r="M306" s="88" t="str">
        <f>Master!M309</f>
        <v>FRONTIER PRIMARY SCHOOL</v>
      </c>
      <c r="N306" s="88" t="str">
        <f>Master!N309</f>
        <v>WEST</v>
      </c>
      <c r="O306" s="88" t="str">
        <f>Master!O309</f>
        <v>ETHNIC DANCE</v>
      </c>
      <c r="P306" s="88" t="str">
        <f>Master!P309</f>
        <v>PER HR</v>
      </c>
      <c r="Q306" s="88" t="str">
        <f>Master!Q309</f>
        <v>120 PER HOUR</v>
      </c>
      <c r="R306" s="406" t="str">
        <f>Master!R309</f>
        <v>DEC</v>
      </c>
      <c r="S306" s="406">
        <f>Master!S309</f>
        <v>4800</v>
      </c>
      <c r="T306" s="406">
        <f>Master!T309</f>
        <v>4800</v>
      </c>
      <c r="U306" s="406" t="str">
        <f>Master!U309</f>
        <v/>
      </c>
      <c r="V306" s="406" t="str">
        <f>Master!V309</f>
        <v/>
      </c>
      <c r="W306" s="406" t="str">
        <f>Master!W309</f>
        <v/>
      </c>
      <c r="X306" s="406" t="str">
        <f>Master!X309</f>
        <v/>
      </c>
      <c r="Y306" s="406" t="str">
        <f>Master!Y309</f>
        <v/>
      </c>
      <c r="Z306" s="406" t="str">
        <f>Master!Z309</f>
        <v/>
      </c>
      <c r="AA306" s="406" t="str">
        <f>Master!AA309</f>
        <v/>
      </c>
      <c r="AB306" s="406" t="str">
        <f>Master!AB309</f>
        <v/>
      </c>
      <c r="AC306" s="406" t="str">
        <f>Master!AC309</f>
        <v/>
      </c>
      <c r="AD306" s="406" t="str">
        <f>Master!AD309</f>
        <v/>
      </c>
      <c r="AE306" s="406" t="str">
        <f>Master!AE309</f>
        <v/>
      </c>
      <c r="AF306" s="406" t="str">
        <f>Master!AF309</f>
        <v/>
      </c>
      <c r="AG306" s="406" t="str">
        <f>Master!AG309</f>
        <v/>
      </c>
      <c r="AH306" s="88">
        <f>Master!AH309</f>
        <v>5003482102</v>
      </c>
      <c r="AI306" s="88" t="str">
        <f>Master!AI309</f>
        <v>11.12.18</v>
      </c>
      <c r="AJ306" s="406">
        <f>Master!AJ309</f>
        <v>4800</v>
      </c>
      <c r="AK306" s="406">
        <f>Master!AK309</f>
        <v>0</v>
      </c>
      <c r="AL306" s="88" t="str">
        <f>Master!AL309</f>
        <v/>
      </c>
      <c r="AM306" s="416">
        <f>2130+240</f>
        <v>2370</v>
      </c>
      <c r="AN306" s="416"/>
      <c r="AO306" s="416"/>
      <c r="AP306" s="416"/>
      <c r="AQ306" s="416"/>
      <c r="AR306" s="416">
        <f t="shared" si="4"/>
        <v>2370</v>
      </c>
      <c r="AS306" s="417">
        <f t="shared" si="5"/>
        <v>0.49375</v>
      </c>
      <c r="AT306" s="416">
        <f t="shared" si="6"/>
        <v>2430</v>
      </c>
      <c r="AU306" s="417"/>
    </row>
    <row r="307" hidden="1">
      <c r="A307" s="88" t="str">
        <f>Master!A310</f>
        <v>VDAN18002</v>
      </c>
      <c r="B307" s="88" t="str">
        <f>Master!B310</f>
        <v>INVVDAN18110005</v>
      </c>
      <c r="C307" s="521">
        <f>Master!C310</f>
        <v>43424</v>
      </c>
      <c r="D307" s="88">
        <f>Master!D310</f>
        <v>1</v>
      </c>
      <c r="E307" s="406">
        <f>Master!E310</f>
        <v>11250</v>
      </c>
      <c r="F307" s="406">
        <f>Master!F310</f>
        <v>11250</v>
      </c>
      <c r="G307" s="88" t="str">
        <f>Master!G310</f>
        <v/>
      </c>
      <c r="H307" s="88" t="str">
        <f>Master!H310</f>
        <v/>
      </c>
      <c r="I307" s="88" t="str">
        <f>Master!I310</f>
        <v/>
      </c>
      <c r="J307" s="88" t="str">
        <f>Master!J310</f>
        <v>DANCE ATELIER PTE LTD</v>
      </c>
      <c r="K307" s="88" t="str">
        <f>Master!K310</f>
        <v>DANCE ATELIER PTE LTD</v>
      </c>
      <c r="L307" s="88" t="str">
        <f>Master!L310</f>
        <v>NORAIN</v>
      </c>
      <c r="M307" s="88" t="str">
        <f>Master!M310</f>
        <v>FUHUA PRIMARY SCHOOL</v>
      </c>
      <c r="N307" s="88" t="str">
        <f>Master!N310</f>
        <v>WEST</v>
      </c>
      <c r="O307" s="88" t="str">
        <f>Master!O310</f>
        <v>DANCE CLUB CCA</v>
      </c>
      <c r="P307" s="88" t="str">
        <f>Master!P310</f>
        <v>PER HR</v>
      </c>
      <c r="Q307" s="88" t="str">
        <f>Master!Q310</f>
        <v>90 PER HOUR</v>
      </c>
      <c r="R307" s="406" t="str">
        <f>Master!R310</f>
        <v>DEC</v>
      </c>
      <c r="S307" s="406">
        <f>Master!S310</f>
        <v>11250</v>
      </c>
      <c r="T307" s="406">
        <f>Master!T310</f>
        <v>800</v>
      </c>
      <c r="U307" s="406">
        <f>Master!U310</f>
        <v>800</v>
      </c>
      <c r="V307" s="406">
        <f>Master!V310</f>
        <v>800</v>
      </c>
      <c r="W307" s="406" t="str">
        <f>Master!W310</f>
        <v/>
      </c>
      <c r="X307" s="406">
        <f>Master!X310</f>
        <v>800</v>
      </c>
      <c r="Y307" s="406" t="str">
        <f>Master!Y310</f>
        <v/>
      </c>
      <c r="Z307" s="406" t="str">
        <f>Master!Z310</f>
        <v/>
      </c>
      <c r="AA307" s="406">
        <f>Master!AA310</f>
        <v>800</v>
      </c>
      <c r="AB307" s="406">
        <f>Master!AB310</f>
        <v>800</v>
      </c>
      <c r="AC307" s="406">
        <f>Master!AC310</f>
        <v>800</v>
      </c>
      <c r="AD307" s="406" t="str">
        <f>Master!AD310</f>
        <v/>
      </c>
      <c r="AE307" s="406">
        <f>Master!AE310</f>
        <v>800</v>
      </c>
      <c r="AF307" s="406">
        <f>Master!AF310</f>
        <v>4850</v>
      </c>
      <c r="AG307" s="406" t="str">
        <f>Master!AG310</f>
        <v/>
      </c>
      <c r="AH307" s="88">
        <f>Master!AH310</f>
        <v>5003482102</v>
      </c>
      <c r="AI307" s="88" t="str">
        <f>Master!AI310</f>
        <v>11.12.18</v>
      </c>
      <c r="AJ307" s="406">
        <f>Master!AJ310</f>
        <v>11250</v>
      </c>
      <c r="AK307" s="406">
        <f>Master!AK310</f>
        <v>0</v>
      </c>
      <c r="AL307" s="88" t="str">
        <f>Master!AL310</f>
        <v/>
      </c>
      <c r="AM307" s="416">
        <f>840+660+1800+1800+240+120+480+600+600+240+300</f>
        <v>7680</v>
      </c>
      <c r="AN307" s="416"/>
      <c r="AO307" s="416"/>
      <c r="AP307" s="416"/>
      <c r="AQ307" s="416"/>
      <c r="AR307" s="416">
        <f t="shared" si="4"/>
        <v>7680</v>
      </c>
      <c r="AS307" s="417">
        <f t="shared" si="5"/>
        <v>0.6826666667</v>
      </c>
      <c r="AT307" s="416">
        <f t="shared" si="6"/>
        <v>3570</v>
      </c>
      <c r="AU307" s="417"/>
    </row>
    <row r="308" hidden="1">
      <c r="A308" s="88" t="str">
        <f>Master!A311</f>
        <v>VDAN18003</v>
      </c>
      <c r="B308" s="88" t="str">
        <f>Master!B311</f>
        <v>INVVDAN18110004</v>
      </c>
      <c r="C308" s="88" t="str">
        <f>Master!C311</f>
        <v>15TH NOV</v>
      </c>
      <c r="D308" s="88">
        <f>Master!D311</f>
        <v>1</v>
      </c>
      <c r="E308" s="406">
        <f>Master!E311</f>
        <v>32888</v>
      </c>
      <c r="F308" s="406">
        <f>Master!F311</f>
        <v>32888</v>
      </c>
      <c r="G308" s="88" t="str">
        <f>Master!G311</f>
        <v/>
      </c>
      <c r="H308" s="88" t="str">
        <f>Master!H311</f>
        <v/>
      </c>
      <c r="I308" s="88" t="str">
        <f>Master!I311</f>
        <v/>
      </c>
      <c r="J308" s="88" t="str">
        <f>Master!J311</f>
        <v>DANCE ATELIER PTE LTD</v>
      </c>
      <c r="K308" s="88" t="str">
        <f>Master!K311</f>
        <v>DANCE ATELIER PTE LTD</v>
      </c>
      <c r="L308" s="88" t="str">
        <f>Master!L311</f>
        <v>NORAIN</v>
      </c>
      <c r="M308" s="88" t="str">
        <f>Master!M311</f>
        <v>ZHENGHUA PRIMARY</v>
      </c>
      <c r="N308" s="88" t="str">
        <f>Master!N311</f>
        <v>WEST</v>
      </c>
      <c r="O308" s="88" t="str">
        <f>Master!O311</f>
        <v>DARE P1 TO P6 DANCE PROGRAMME</v>
      </c>
      <c r="P308" s="88" t="str">
        <f>Master!P311</f>
        <v>PACKAGE - HR</v>
      </c>
      <c r="Q308" s="88">
        <f>Master!Q311</f>
        <v>32800</v>
      </c>
      <c r="R308" s="406" t="str">
        <f>Master!R311</f>
        <v>FEB</v>
      </c>
      <c r="S308" s="406">
        <f>Master!S311</f>
        <v>32888</v>
      </c>
      <c r="T308" s="406" t="str">
        <f>Master!T311</f>
        <v/>
      </c>
      <c r="U308" s="406">
        <f>Master!U311</f>
        <v>3280</v>
      </c>
      <c r="V308" s="406">
        <f>Master!V311</f>
        <v>3280</v>
      </c>
      <c r="W308" s="406" t="str">
        <f>Master!W311</f>
        <v/>
      </c>
      <c r="X308" s="406">
        <f>Master!X311</f>
        <v>3280</v>
      </c>
      <c r="Y308" s="406">
        <f>Master!Y311</f>
        <v>3280</v>
      </c>
      <c r="Z308" s="406" t="str">
        <f>Master!Z311</f>
        <v/>
      </c>
      <c r="AA308" s="406">
        <f>Master!AA311</f>
        <v>3280</v>
      </c>
      <c r="AB308" s="406">
        <f>Master!AB311</f>
        <v>3280</v>
      </c>
      <c r="AC308" s="406">
        <f>Master!AC311</f>
        <v>3280</v>
      </c>
      <c r="AD308" s="406" t="str">
        <f>Master!AD311</f>
        <v/>
      </c>
      <c r="AE308" s="406">
        <f>Master!AE311</f>
        <v>3280</v>
      </c>
      <c r="AF308" s="406">
        <f>Master!AF311</f>
        <v>6648</v>
      </c>
      <c r="AG308" s="406" t="str">
        <f>Master!AG311</f>
        <v/>
      </c>
      <c r="AH308" s="88">
        <f>Master!AH311</f>
        <v>5003481065</v>
      </c>
      <c r="AI308" s="88" t="str">
        <f>Master!AI311</f>
        <v>10.12.18</v>
      </c>
      <c r="AJ308" s="406">
        <f>Master!AJ311</f>
        <v>32888</v>
      </c>
      <c r="AK308" s="406">
        <f>Master!AK311</f>
        <v>0</v>
      </c>
      <c r="AL308" s="88" t="str">
        <f>Master!AL311</f>
        <v/>
      </c>
      <c r="AM308" s="416">
        <f>1920+2220+5500+2520+1920+1080+540+360+4200</f>
        <v>20260</v>
      </c>
      <c r="AN308" s="416"/>
      <c r="AO308" s="416"/>
      <c r="AP308" s="523">
        <v>2960.0</v>
      </c>
      <c r="AQ308" s="416"/>
      <c r="AR308" s="416">
        <f t="shared" si="4"/>
        <v>23220</v>
      </c>
      <c r="AS308" s="417">
        <f t="shared" si="5"/>
        <v>0.7060325955</v>
      </c>
      <c r="AT308" s="416">
        <f t="shared" si="6"/>
        <v>9668</v>
      </c>
      <c r="AU308" s="417"/>
    </row>
    <row r="309" hidden="1">
      <c r="A309" s="88" t="str">
        <f>Master!A312</f>
        <v>VDAN18004</v>
      </c>
      <c r="B309" s="88" t="str">
        <f>Master!B312</f>
        <v>INVVDAN180501</v>
      </c>
      <c r="C309" s="88" t="str">
        <f>Master!C312</f>
        <v>24TH MAY 2018</v>
      </c>
      <c r="D309" s="88">
        <f>Master!D312</f>
        <v>1</v>
      </c>
      <c r="E309" s="406">
        <f>Master!E312</f>
        <v>5000</v>
      </c>
      <c r="F309" s="406">
        <f>Master!F312</f>
        <v>5000</v>
      </c>
      <c r="G309" s="88" t="str">
        <f>Master!G312</f>
        <v/>
      </c>
      <c r="H309" s="88" t="str">
        <f>Master!H312</f>
        <v/>
      </c>
      <c r="I309" s="88" t="str">
        <f>Master!I312</f>
        <v/>
      </c>
      <c r="J309" s="88" t="str">
        <f>Master!J312</f>
        <v>DANCE ATELIER PTE LTD</v>
      </c>
      <c r="K309" s="88" t="str">
        <f>Master!K312</f>
        <v>DANCE ATELIER PTE LTD</v>
      </c>
      <c r="L309" s="88" t="str">
        <f>Master!L312</f>
        <v>NORAIN</v>
      </c>
      <c r="M309" s="88" t="str">
        <f>Master!M312</f>
        <v>FUHUA PRIMARY SCHOOL</v>
      </c>
      <c r="N309" s="88" t="str">
        <f>Master!N312</f>
        <v>WEST</v>
      </c>
      <c r="O309" s="88" t="str">
        <f>Master!O312</f>
        <v>COSTUMES AND MAKEUP FOR SYF 2018</v>
      </c>
      <c r="P309" s="88" t="str">
        <f>Master!P312</f>
        <v>PACKAGE - PAX</v>
      </c>
      <c r="Q309" s="88" t="str">
        <f>Master!Q312</f>
        <v/>
      </c>
      <c r="R309" s="406" t="str">
        <f>Master!R312</f>
        <v>MAR</v>
      </c>
      <c r="S309" s="406">
        <f>Master!S312</f>
        <v>5000</v>
      </c>
      <c r="T309" s="406" t="str">
        <f>Master!T312</f>
        <v/>
      </c>
      <c r="U309" s="406" t="str">
        <f>Master!U312</f>
        <v/>
      </c>
      <c r="V309" s="406" t="str">
        <f>Master!V312</f>
        <v/>
      </c>
      <c r="W309" s="406" t="str">
        <f>Master!W312</f>
        <v/>
      </c>
      <c r="X309" s="406">
        <f>Master!X312</f>
        <v>5000</v>
      </c>
      <c r="Y309" s="406" t="str">
        <f>Master!Y312</f>
        <v/>
      </c>
      <c r="Z309" s="406" t="str">
        <f>Master!Z312</f>
        <v/>
      </c>
      <c r="AA309" s="406" t="str">
        <f>Master!AA312</f>
        <v/>
      </c>
      <c r="AB309" s="406" t="str">
        <f>Master!AB312</f>
        <v/>
      </c>
      <c r="AC309" s="406" t="str">
        <f>Master!AC312</f>
        <v/>
      </c>
      <c r="AD309" s="406" t="str">
        <f>Master!AD312</f>
        <v/>
      </c>
      <c r="AE309" s="406" t="str">
        <f>Master!AE312</f>
        <v/>
      </c>
      <c r="AF309" s="406" t="str">
        <f>Master!AF312</f>
        <v/>
      </c>
      <c r="AG309" s="406" t="str">
        <f>Master!AG312</f>
        <v/>
      </c>
      <c r="AH309" s="88">
        <f>Master!AH312</f>
        <v>5003396598</v>
      </c>
      <c r="AI309" s="88" t="str">
        <f>Master!AI312</f>
        <v>20.06.18</v>
      </c>
      <c r="AJ309" s="406">
        <f>Master!AJ312</f>
        <v>5000</v>
      </c>
      <c r="AK309" s="406">
        <f>Master!AK312</f>
        <v>0</v>
      </c>
      <c r="AL309" s="88" t="str">
        <f>Master!AL312</f>
        <v/>
      </c>
      <c r="AM309" s="416"/>
      <c r="AN309" s="416"/>
      <c r="AO309" s="416"/>
      <c r="AP309" s="523">
        <f>1500+528</f>
        <v>2028</v>
      </c>
      <c r="AQ309" s="416"/>
      <c r="AR309" s="416">
        <f t="shared" si="4"/>
        <v>2028</v>
      </c>
      <c r="AS309" s="417">
        <f t="shared" si="5"/>
        <v>0.4056</v>
      </c>
      <c r="AT309" s="416">
        <f t="shared" si="6"/>
        <v>2972</v>
      </c>
      <c r="AU309" s="417"/>
    </row>
    <row r="310" hidden="1">
      <c r="A310" s="88" t="str">
        <f>Master!A313</f>
        <v>VDAN18005</v>
      </c>
      <c r="B310" s="88" t="str">
        <f>Master!B313</f>
        <v>INVVDAN180701</v>
      </c>
      <c r="C310" s="88" t="str">
        <f>Master!C313</f>
        <v>30th July 2018</v>
      </c>
      <c r="D310" s="88">
        <f>Master!D313</f>
        <v>2</v>
      </c>
      <c r="E310" s="406">
        <f>Master!E313</f>
        <v>300</v>
      </c>
      <c r="F310" s="406">
        <f>Master!F313</f>
        <v>600</v>
      </c>
      <c r="G310" s="88" t="str">
        <f>Master!G313</f>
        <v>Yes</v>
      </c>
      <c r="H310" s="88" t="str">
        <f>Master!H313</f>
        <v/>
      </c>
      <c r="I310" s="88" t="str">
        <f>Master!I313</f>
        <v/>
      </c>
      <c r="J310" s="88" t="str">
        <f>Master!J313</f>
        <v>DANCE ATELIER PTE LTD</v>
      </c>
      <c r="K310" s="88" t="str">
        <f>Master!K313</f>
        <v>DANCE ATELIER PTE LTD</v>
      </c>
      <c r="L310" s="88" t="str">
        <f>Master!L313</f>
        <v>MARTIN LOCK</v>
      </c>
      <c r="M310" s="88" t="str">
        <f>Master!M313</f>
        <v>CANBERRA SECONDARY SCHOOL</v>
      </c>
      <c r="N310" s="88" t="str">
        <f>Master!N313</f>
        <v>NORTH</v>
      </c>
      <c r="O310" s="88" t="str">
        <f>Master!O313</f>
        <v>KPOP</v>
      </c>
      <c r="P310" s="88" t="str">
        <f>Master!P313</f>
        <v>PACKAGE - HR</v>
      </c>
      <c r="Q310" s="88" t="str">
        <f>Master!Q313</f>
        <v/>
      </c>
      <c r="R310" s="406" t="str">
        <f>Master!R313</f>
        <v>JUL</v>
      </c>
      <c r="S310" s="406">
        <f>Master!S313</f>
        <v>600</v>
      </c>
      <c r="T310" s="406" t="str">
        <f>Master!T313</f>
        <v/>
      </c>
      <c r="U310" s="406" t="str">
        <f>Master!U313</f>
        <v/>
      </c>
      <c r="V310" s="406" t="str">
        <f>Master!V313</f>
        <v/>
      </c>
      <c r="W310" s="406" t="str">
        <f>Master!W313</f>
        <v/>
      </c>
      <c r="X310" s="406" t="str">
        <f>Master!X313</f>
        <v/>
      </c>
      <c r="Y310" s="406" t="str">
        <f>Master!Y313</f>
        <v/>
      </c>
      <c r="Z310" s="406" t="str">
        <f>Master!Z313</f>
        <v/>
      </c>
      <c r="AA310" s="406">
        <f>Master!AA313</f>
        <v>600</v>
      </c>
      <c r="AB310" s="406" t="str">
        <f>Master!AB313</f>
        <v/>
      </c>
      <c r="AC310" s="406" t="str">
        <f>Master!AC313</f>
        <v/>
      </c>
      <c r="AD310" s="406" t="str">
        <f>Master!AD313</f>
        <v/>
      </c>
      <c r="AE310" s="406" t="str">
        <f>Master!AE313</f>
        <v/>
      </c>
      <c r="AF310" s="406" t="str">
        <f>Master!AF313</f>
        <v/>
      </c>
      <c r="AG310" s="406" t="str">
        <f>Master!AG313</f>
        <v/>
      </c>
      <c r="AH310" s="88">
        <f>Master!AH313</f>
        <v>5003427940</v>
      </c>
      <c r="AI310" s="88" t="str">
        <f>Master!AI313</f>
        <v>27.08.18</v>
      </c>
      <c r="AJ310" s="406">
        <f>Master!AJ313</f>
        <v>600</v>
      </c>
      <c r="AK310" s="406">
        <f>Master!AK313</f>
        <v>0</v>
      </c>
      <c r="AL310" s="88" t="str">
        <f>Master!AL313</f>
        <v/>
      </c>
      <c r="AM310" s="416">
        <v>200.0</v>
      </c>
      <c r="AN310" s="416"/>
      <c r="AO310" s="416"/>
      <c r="AP310" s="416"/>
      <c r="AQ310" s="416"/>
      <c r="AR310" s="416">
        <f t="shared" si="4"/>
        <v>200</v>
      </c>
      <c r="AS310" s="417">
        <f t="shared" si="5"/>
        <v>0.3333333333</v>
      </c>
      <c r="AT310" s="416">
        <f t="shared" si="6"/>
        <v>400</v>
      </c>
      <c r="AU310" s="417"/>
    </row>
    <row r="311" hidden="1">
      <c r="A311" s="88" t="str">
        <f>Master!A314</f>
        <v>VDAN18006</v>
      </c>
      <c r="B311" s="88" t="str">
        <f>Master!B314</f>
        <v>INVVDAN1811001</v>
      </c>
      <c r="C311" s="88" t="str">
        <f>Master!C314</f>
        <v>15th Oct 2018</v>
      </c>
      <c r="D311" s="88">
        <f>Master!D314</f>
        <v>1</v>
      </c>
      <c r="E311" s="406">
        <f>Master!E314</f>
        <v>3000</v>
      </c>
      <c r="F311" s="406">
        <f>Master!F314</f>
        <v>3000</v>
      </c>
      <c r="G311" s="88" t="str">
        <f>Master!G314</f>
        <v/>
      </c>
      <c r="H311" s="88" t="str">
        <f>Master!H314</f>
        <v/>
      </c>
      <c r="I311" s="88" t="str">
        <f>Master!I314</f>
        <v/>
      </c>
      <c r="J311" s="88" t="str">
        <f>Master!J314</f>
        <v>DANCE ATELIER PTE LTD</v>
      </c>
      <c r="K311" s="88" t="str">
        <f>Master!K314</f>
        <v>DANCE ATELIER PTE LTD</v>
      </c>
      <c r="L311" s="88" t="str">
        <f>Master!L314</f>
        <v>HARJINDER SINGH</v>
      </c>
      <c r="M311" s="88" t="str">
        <f>Master!M314</f>
        <v>Tampines Secondary School</v>
      </c>
      <c r="N311" s="88" t="str">
        <f>Master!N314</f>
        <v>EAST</v>
      </c>
      <c r="O311" s="88" t="str">
        <f>Master!O314</f>
        <v>Percussive Movement</v>
      </c>
      <c r="P311" s="88" t="str">
        <f>Master!P314</f>
        <v/>
      </c>
      <c r="Q311" s="88" t="str">
        <f>Master!Q314</f>
        <v/>
      </c>
      <c r="R311" s="406" t="str">
        <f>Master!R314</f>
        <v/>
      </c>
      <c r="S311" s="406">
        <f>Master!S314</f>
        <v>3000</v>
      </c>
      <c r="T311" s="406" t="str">
        <f>Master!T314</f>
        <v/>
      </c>
      <c r="U311" s="406" t="str">
        <f>Master!U314</f>
        <v/>
      </c>
      <c r="V311" s="406" t="str">
        <f>Master!V314</f>
        <v/>
      </c>
      <c r="W311" s="406" t="str">
        <f>Master!W314</f>
        <v/>
      </c>
      <c r="X311" s="406" t="str">
        <f>Master!X314</f>
        <v/>
      </c>
      <c r="Y311" s="406" t="str">
        <f>Master!Y314</f>
        <v/>
      </c>
      <c r="Z311" s="406" t="str">
        <f>Master!Z314</f>
        <v/>
      </c>
      <c r="AA311" s="406" t="str">
        <f>Master!AA314</f>
        <v/>
      </c>
      <c r="AB311" s="406" t="str">
        <f>Master!AB314</f>
        <v/>
      </c>
      <c r="AC311" s="406" t="str">
        <f>Master!AC314</f>
        <v/>
      </c>
      <c r="AD311" s="406" t="str">
        <f>Master!AD314</f>
        <v/>
      </c>
      <c r="AE311" s="406" t="str">
        <f>Master!AE314</f>
        <v/>
      </c>
      <c r="AF311" s="406">
        <f>Master!AF314</f>
        <v>3000</v>
      </c>
      <c r="AG311" s="406" t="str">
        <f>Master!AG314</f>
        <v/>
      </c>
      <c r="AH311" s="88">
        <f>Master!AH314</f>
        <v>5003466219</v>
      </c>
      <c r="AI311" s="88" t="str">
        <f>Master!AI314</f>
        <v>12.11.18</v>
      </c>
      <c r="AJ311" s="406">
        <f>Master!AJ314</f>
        <v>3000</v>
      </c>
      <c r="AK311" s="406">
        <f>Master!AK314</f>
        <v>0</v>
      </c>
      <c r="AL311" s="88" t="str">
        <f>Master!AL314</f>
        <v>ISMAN</v>
      </c>
      <c r="AM311" s="416">
        <v>1260.0</v>
      </c>
      <c r="AN311" s="416"/>
      <c r="AO311" s="416"/>
      <c r="AP311" s="416"/>
      <c r="AQ311" s="416"/>
      <c r="AR311" s="416">
        <f t="shared" si="4"/>
        <v>1260</v>
      </c>
      <c r="AS311" s="417">
        <f t="shared" si="5"/>
        <v>0.42</v>
      </c>
      <c r="AT311" s="416">
        <f t="shared" si="6"/>
        <v>1740</v>
      </c>
      <c r="AU311" s="417"/>
    </row>
    <row r="312" hidden="1">
      <c r="A312" s="88" t="str">
        <f>Master!A315</f>
        <v>VDAN18007</v>
      </c>
      <c r="B312" s="88" t="str">
        <f>Master!B315</f>
        <v>INVVDAN18110002</v>
      </c>
      <c r="C312" s="88" t="str">
        <f>Master!C315</f>
        <v>4th Nov 2018</v>
      </c>
      <c r="D312" s="88">
        <f>Master!D315</f>
        <v>23</v>
      </c>
      <c r="E312" s="406">
        <f>Master!E315</f>
        <v>230</v>
      </c>
      <c r="F312" s="406">
        <f>Master!F315</f>
        <v>5290</v>
      </c>
      <c r="G312" s="88" t="str">
        <f>Master!G315</f>
        <v>Y</v>
      </c>
      <c r="H312" s="88" t="str">
        <f>Master!H315</f>
        <v/>
      </c>
      <c r="I312" s="88" t="str">
        <f>Master!I315</f>
        <v/>
      </c>
      <c r="J312" s="88" t="str">
        <f>Master!J315</f>
        <v>DANCE ATELIER PTE LTD</v>
      </c>
      <c r="K312" s="88" t="str">
        <f>Master!K315</f>
        <v>PASSIONISTA PTE LTD</v>
      </c>
      <c r="L312" s="88" t="str">
        <f>Master!L315</f>
        <v>RAMESH</v>
      </c>
      <c r="M312" s="88" t="str">
        <f>Master!M315</f>
        <v>Fuchun Secondary School</v>
      </c>
      <c r="N312" s="88" t="str">
        <f>Master!N315</f>
        <v>NORTH</v>
      </c>
      <c r="O312" s="88" t="str">
        <f>Master!O315</f>
        <v>Broadcasting &amp; Hosting Elective Module</v>
      </c>
      <c r="P312" s="88" t="str">
        <f>Master!P315</f>
        <v>PER PAX</v>
      </c>
      <c r="Q312" s="88" t="str">
        <f>Master!Q315</f>
        <v>$230 Per Pax</v>
      </c>
      <c r="R312" s="406" t="str">
        <f>Master!R315</f>
        <v>SEP</v>
      </c>
      <c r="S312" s="406">
        <f>Master!S315</f>
        <v>5290</v>
      </c>
      <c r="T312" s="406" t="str">
        <f>Master!T315</f>
        <v/>
      </c>
      <c r="U312" s="406" t="str">
        <f>Master!U315</f>
        <v/>
      </c>
      <c r="V312" s="406" t="str">
        <f>Master!V315</f>
        <v/>
      </c>
      <c r="W312" s="406" t="str">
        <f>Master!W315</f>
        <v/>
      </c>
      <c r="X312" s="406" t="str">
        <f>Master!X315</f>
        <v/>
      </c>
      <c r="Y312" s="406" t="str">
        <f>Master!Y315</f>
        <v/>
      </c>
      <c r="Z312" s="406" t="str">
        <f>Master!Z315</f>
        <v/>
      </c>
      <c r="AA312" s="406" t="str">
        <f>Master!AA315</f>
        <v/>
      </c>
      <c r="AB312" s="406" t="str">
        <f>Master!AB315</f>
        <v/>
      </c>
      <c r="AC312" s="406" t="str">
        <f>Master!AC315</f>
        <v/>
      </c>
      <c r="AD312" s="406" t="str">
        <f>Master!AD315</f>
        <v/>
      </c>
      <c r="AE312" s="406">
        <f>Master!AE315</f>
        <v>5290</v>
      </c>
      <c r="AF312" s="406" t="str">
        <f>Master!AF315</f>
        <v/>
      </c>
      <c r="AG312" s="406" t="str">
        <f>Master!AG315</f>
        <v/>
      </c>
      <c r="AH312" s="88">
        <f>Master!AH315</f>
        <v>5003475759</v>
      </c>
      <c r="AI312" s="88" t="str">
        <f>Master!AI315</f>
        <v>29.11.18</v>
      </c>
      <c r="AJ312" s="406">
        <f>Master!AJ315</f>
        <v>5290</v>
      </c>
      <c r="AK312" s="406">
        <f>Master!AK315</f>
        <v>0</v>
      </c>
      <c r="AL312" s="88" t="str">
        <f>Master!AL315</f>
        <v/>
      </c>
      <c r="AM312" s="416">
        <v>812.5</v>
      </c>
      <c r="AN312" s="416"/>
      <c r="AO312" s="416">
        <v>171.2</v>
      </c>
      <c r="AP312" s="416"/>
      <c r="AQ312" s="416"/>
      <c r="AR312" s="416">
        <f t="shared" si="4"/>
        <v>983.7</v>
      </c>
      <c r="AS312" s="417">
        <f t="shared" si="5"/>
        <v>0.1859546314</v>
      </c>
      <c r="AT312" s="416">
        <f t="shared" si="6"/>
        <v>4306.3</v>
      </c>
      <c r="AU312" s="417"/>
    </row>
    <row r="313" hidden="1">
      <c r="A313" s="88" t="str">
        <f>Master!A316</f>
        <v>VDAN18008</v>
      </c>
      <c r="B313" s="88" t="str">
        <f>Master!B316</f>
        <v/>
      </c>
      <c r="C313" s="88" t="str">
        <f>Master!C316</f>
        <v/>
      </c>
      <c r="D313" s="88" t="str">
        <f>Master!D316</f>
        <v/>
      </c>
      <c r="E313" s="406" t="str">
        <f>Master!E316</f>
        <v/>
      </c>
      <c r="F313" s="406">
        <f>Master!F316</f>
        <v>0</v>
      </c>
      <c r="G313" s="88" t="str">
        <f>Master!G316</f>
        <v/>
      </c>
      <c r="H313" s="88" t="str">
        <f>Master!H316</f>
        <v/>
      </c>
      <c r="I313" s="88" t="str">
        <f>Master!I316</f>
        <v/>
      </c>
      <c r="J313" s="88" t="str">
        <f>Master!J316</f>
        <v/>
      </c>
      <c r="K313" s="88" t="str">
        <f>Master!K316</f>
        <v/>
      </c>
      <c r="L313" s="88" t="str">
        <f>Master!L316</f>
        <v/>
      </c>
      <c r="M313" s="88" t="str">
        <f>Master!M316</f>
        <v/>
      </c>
      <c r="N313" s="88" t="str">
        <f>Master!N316</f>
        <v/>
      </c>
      <c r="O313" s="88" t="str">
        <f>Master!O316</f>
        <v/>
      </c>
      <c r="P313" s="88" t="str">
        <f>Master!P316</f>
        <v/>
      </c>
      <c r="Q313" s="88" t="str">
        <f>Master!Q316</f>
        <v/>
      </c>
      <c r="R313" s="406" t="str">
        <f>Master!R316</f>
        <v/>
      </c>
      <c r="S313" s="406">
        <f>Master!S316</f>
        <v>0</v>
      </c>
      <c r="T313" s="406" t="str">
        <f>Master!T316</f>
        <v/>
      </c>
      <c r="U313" s="406" t="str">
        <f>Master!U316</f>
        <v/>
      </c>
      <c r="V313" s="406" t="str">
        <f>Master!V316</f>
        <v/>
      </c>
      <c r="W313" s="406" t="str">
        <f>Master!W316</f>
        <v/>
      </c>
      <c r="X313" s="406" t="str">
        <f>Master!X316</f>
        <v/>
      </c>
      <c r="Y313" s="406" t="str">
        <f>Master!Y316</f>
        <v/>
      </c>
      <c r="Z313" s="406" t="str">
        <f>Master!Z316</f>
        <v/>
      </c>
      <c r="AA313" s="406" t="str">
        <f>Master!AA316</f>
        <v/>
      </c>
      <c r="AB313" s="406" t="str">
        <f>Master!AB316</f>
        <v/>
      </c>
      <c r="AC313" s="406" t="str">
        <f>Master!AC316</f>
        <v/>
      </c>
      <c r="AD313" s="406" t="str">
        <f>Master!AD316</f>
        <v/>
      </c>
      <c r="AE313" s="406" t="str">
        <f>Master!AE316</f>
        <v/>
      </c>
      <c r="AF313" s="406" t="str">
        <f>Master!AF316</f>
        <v/>
      </c>
      <c r="AG313" s="406" t="str">
        <f>Master!AG316</f>
        <v/>
      </c>
      <c r="AH313" s="88" t="str">
        <f>Master!AH316</f>
        <v/>
      </c>
      <c r="AI313" s="414" t="str">
        <f>Master!AI316</f>
        <v/>
      </c>
      <c r="AJ313" s="406" t="str">
        <f>Master!AJ316</f>
        <v/>
      </c>
      <c r="AK313" s="406">
        <f>Master!AK316</f>
        <v>0</v>
      </c>
      <c r="AL313" s="88" t="str">
        <f>Master!AL316</f>
        <v/>
      </c>
      <c r="AM313" s="416"/>
      <c r="AN313" s="416"/>
      <c r="AO313" s="416"/>
      <c r="AP313" s="416"/>
      <c r="AQ313" s="416"/>
      <c r="AR313" s="416">
        <f t="shared" si="4"/>
        <v>0</v>
      </c>
      <c r="AS313" s="417" t="str">
        <f t="shared" si="5"/>
        <v>#DIV/0!</v>
      </c>
      <c r="AT313" s="416">
        <f t="shared" si="6"/>
        <v>0</v>
      </c>
      <c r="AU313" s="417"/>
    </row>
    <row r="314" hidden="1">
      <c r="A314" s="88" t="str">
        <f>Master!A317</f>
        <v>VDAN18009</v>
      </c>
      <c r="B314" s="88" t="str">
        <f>Master!B317</f>
        <v/>
      </c>
      <c r="C314" s="88" t="str">
        <f>Master!C317</f>
        <v/>
      </c>
      <c r="D314" s="88" t="str">
        <f>Master!D317</f>
        <v/>
      </c>
      <c r="E314" s="406" t="str">
        <f>Master!E317</f>
        <v/>
      </c>
      <c r="F314" s="406">
        <f>Master!F317</f>
        <v>0</v>
      </c>
      <c r="G314" s="88" t="str">
        <f>Master!G317</f>
        <v/>
      </c>
      <c r="H314" s="88" t="str">
        <f>Master!H317</f>
        <v/>
      </c>
      <c r="I314" s="88" t="str">
        <f>Master!I317</f>
        <v/>
      </c>
      <c r="J314" s="88" t="str">
        <f>Master!J317</f>
        <v>DANCE ATELIER PTE LTD</v>
      </c>
      <c r="K314" s="88" t="str">
        <f>Master!K317</f>
        <v/>
      </c>
      <c r="L314" s="88" t="str">
        <f>Master!L317</f>
        <v/>
      </c>
      <c r="M314" s="88" t="str">
        <f>Master!M317</f>
        <v/>
      </c>
      <c r="N314" s="88" t="str">
        <f>Master!N317</f>
        <v/>
      </c>
      <c r="O314" s="88" t="str">
        <f>Master!O317</f>
        <v/>
      </c>
      <c r="P314" s="88" t="str">
        <f>Master!P317</f>
        <v/>
      </c>
      <c r="Q314" s="88" t="str">
        <f>Master!Q317</f>
        <v/>
      </c>
      <c r="R314" s="406" t="str">
        <f>Master!R317</f>
        <v/>
      </c>
      <c r="S314" s="406">
        <f>Master!S317</f>
        <v>0</v>
      </c>
      <c r="T314" s="406" t="str">
        <f>Master!T317</f>
        <v/>
      </c>
      <c r="U314" s="406" t="str">
        <f>Master!U317</f>
        <v/>
      </c>
      <c r="V314" s="406" t="str">
        <f>Master!V317</f>
        <v/>
      </c>
      <c r="W314" s="406" t="str">
        <f>Master!W317</f>
        <v/>
      </c>
      <c r="X314" s="406" t="str">
        <f>Master!X317</f>
        <v/>
      </c>
      <c r="Y314" s="406" t="str">
        <f>Master!Y317</f>
        <v/>
      </c>
      <c r="Z314" s="406" t="str">
        <f>Master!Z317</f>
        <v/>
      </c>
      <c r="AA314" s="406" t="str">
        <f>Master!AA317</f>
        <v/>
      </c>
      <c r="AB314" s="406" t="str">
        <f>Master!AB317</f>
        <v/>
      </c>
      <c r="AC314" s="406" t="str">
        <f>Master!AC317</f>
        <v/>
      </c>
      <c r="AD314" s="406" t="str">
        <f>Master!AD317</f>
        <v/>
      </c>
      <c r="AE314" s="406" t="str">
        <f>Master!AE317</f>
        <v/>
      </c>
      <c r="AF314" s="406" t="str">
        <f>Master!AF317</f>
        <v/>
      </c>
      <c r="AG314" s="406" t="str">
        <f>Master!AG317</f>
        <v/>
      </c>
      <c r="AH314" s="88" t="str">
        <f>Master!AH317</f>
        <v/>
      </c>
      <c r="AI314" s="88" t="str">
        <f>Master!AI317</f>
        <v/>
      </c>
      <c r="AJ314" s="406" t="str">
        <f>Master!AJ317</f>
        <v/>
      </c>
      <c r="AK314" s="406">
        <f>Master!AK317</f>
        <v>0</v>
      </c>
      <c r="AL314" s="88" t="str">
        <f>Master!AL317</f>
        <v/>
      </c>
      <c r="AM314" s="416"/>
      <c r="AN314" s="416"/>
      <c r="AO314" s="416"/>
      <c r="AP314" s="416"/>
      <c r="AQ314" s="416"/>
      <c r="AR314" s="416">
        <f t="shared" si="4"/>
        <v>0</v>
      </c>
      <c r="AS314" s="417" t="str">
        <f t="shared" si="5"/>
        <v>#DIV/0!</v>
      </c>
      <c r="AT314" s="416">
        <f t="shared" si="6"/>
        <v>0</v>
      </c>
      <c r="AU314" s="417"/>
    </row>
    <row r="315" hidden="1">
      <c r="A315" s="88" t="str">
        <f>Master!A318</f>
        <v>VDAN18010</v>
      </c>
      <c r="B315" s="88" t="str">
        <f>Master!B318</f>
        <v/>
      </c>
      <c r="C315" s="88" t="str">
        <f>Master!C318</f>
        <v/>
      </c>
      <c r="D315" s="88" t="str">
        <f>Master!D318</f>
        <v/>
      </c>
      <c r="E315" s="406" t="str">
        <f>Master!E318</f>
        <v/>
      </c>
      <c r="F315" s="406">
        <f>Master!F318</f>
        <v>0</v>
      </c>
      <c r="G315" s="88" t="str">
        <f>Master!G318</f>
        <v/>
      </c>
      <c r="H315" s="88" t="str">
        <f>Master!H318</f>
        <v/>
      </c>
      <c r="I315" s="88" t="str">
        <f>Master!I318</f>
        <v/>
      </c>
      <c r="J315" s="88" t="str">
        <f>Master!J318</f>
        <v>DANCE ATELIER PTE LTD</v>
      </c>
      <c r="K315" s="88" t="str">
        <f>Master!K318</f>
        <v/>
      </c>
      <c r="L315" s="88" t="str">
        <f>Master!L318</f>
        <v/>
      </c>
      <c r="M315" s="88" t="str">
        <f>Master!M318</f>
        <v/>
      </c>
      <c r="N315" s="88" t="str">
        <f>Master!N318</f>
        <v/>
      </c>
      <c r="O315" s="88" t="str">
        <f>Master!O318</f>
        <v/>
      </c>
      <c r="P315" s="88" t="str">
        <f>Master!P318</f>
        <v/>
      </c>
      <c r="Q315" s="88" t="str">
        <f>Master!Q318</f>
        <v/>
      </c>
      <c r="R315" s="406" t="str">
        <f>Master!R318</f>
        <v/>
      </c>
      <c r="S315" s="406">
        <f>Master!S318</f>
        <v>0</v>
      </c>
      <c r="T315" s="406" t="str">
        <f>Master!T318</f>
        <v/>
      </c>
      <c r="U315" s="406" t="str">
        <f>Master!U318</f>
        <v/>
      </c>
      <c r="V315" s="406" t="str">
        <f>Master!V318</f>
        <v/>
      </c>
      <c r="W315" s="406" t="str">
        <f>Master!W318</f>
        <v/>
      </c>
      <c r="X315" s="406" t="str">
        <f>Master!X318</f>
        <v/>
      </c>
      <c r="Y315" s="406" t="str">
        <f>Master!Y318</f>
        <v/>
      </c>
      <c r="Z315" s="406" t="str">
        <f>Master!Z318</f>
        <v/>
      </c>
      <c r="AA315" s="406" t="str">
        <f>Master!AA318</f>
        <v/>
      </c>
      <c r="AB315" s="406" t="str">
        <f>Master!AB318</f>
        <v/>
      </c>
      <c r="AC315" s="406" t="str">
        <f>Master!AC318</f>
        <v/>
      </c>
      <c r="AD315" s="406" t="str">
        <f>Master!AD318</f>
        <v/>
      </c>
      <c r="AE315" s="406" t="str">
        <f>Master!AE318</f>
        <v/>
      </c>
      <c r="AF315" s="406" t="str">
        <f>Master!AF318</f>
        <v/>
      </c>
      <c r="AG315" s="406" t="str">
        <f>Master!AG318</f>
        <v/>
      </c>
      <c r="AH315" s="88" t="str">
        <f>Master!AH318</f>
        <v/>
      </c>
      <c r="AI315" s="414" t="str">
        <f>Master!AI318</f>
        <v/>
      </c>
      <c r="AJ315" s="406" t="str">
        <f>Master!AJ318</f>
        <v/>
      </c>
      <c r="AK315" s="406">
        <f>Master!AK318</f>
        <v>0</v>
      </c>
      <c r="AL315" s="88" t="str">
        <f>Master!AL318</f>
        <v/>
      </c>
      <c r="AM315" s="416"/>
      <c r="AN315" s="416"/>
      <c r="AO315" s="416"/>
      <c r="AP315" s="416"/>
      <c r="AQ315" s="416"/>
      <c r="AR315" s="416">
        <f t="shared" si="4"/>
        <v>0</v>
      </c>
      <c r="AS315" s="417" t="str">
        <f t="shared" si="5"/>
        <v>#DIV/0!</v>
      </c>
      <c r="AT315" s="416">
        <f t="shared" si="6"/>
        <v>0</v>
      </c>
      <c r="AU315" s="417"/>
    </row>
    <row r="316" hidden="1">
      <c r="A316" s="88" t="str">
        <f>Master!A319</f>
        <v>VDAN18011</v>
      </c>
      <c r="B316" s="88" t="str">
        <f>Master!B319</f>
        <v/>
      </c>
      <c r="C316" s="88" t="str">
        <f>Master!C319</f>
        <v/>
      </c>
      <c r="D316" s="88" t="str">
        <f>Master!D319</f>
        <v/>
      </c>
      <c r="E316" s="406" t="str">
        <f>Master!E319</f>
        <v/>
      </c>
      <c r="F316" s="406">
        <f>Master!F319</f>
        <v>0</v>
      </c>
      <c r="G316" s="88" t="str">
        <f>Master!G319</f>
        <v/>
      </c>
      <c r="H316" s="88" t="str">
        <f>Master!H319</f>
        <v/>
      </c>
      <c r="I316" s="88" t="str">
        <f>Master!I319</f>
        <v/>
      </c>
      <c r="J316" s="88" t="str">
        <f>Master!J319</f>
        <v>DANCE ATELIER PTE LTD</v>
      </c>
      <c r="K316" s="88" t="str">
        <f>Master!K319</f>
        <v/>
      </c>
      <c r="L316" s="88" t="str">
        <f>Master!L319</f>
        <v/>
      </c>
      <c r="M316" s="88" t="str">
        <f>Master!M319</f>
        <v/>
      </c>
      <c r="N316" s="88" t="str">
        <f>Master!N319</f>
        <v/>
      </c>
      <c r="O316" s="88" t="str">
        <f>Master!O319</f>
        <v/>
      </c>
      <c r="P316" s="88" t="str">
        <f>Master!P319</f>
        <v/>
      </c>
      <c r="Q316" s="88" t="str">
        <f>Master!Q319</f>
        <v/>
      </c>
      <c r="R316" s="406" t="str">
        <f>Master!R319</f>
        <v/>
      </c>
      <c r="S316" s="406">
        <f>Master!S319</f>
        <v>0</v>
      </c>
      <c r="T316" s="406" t="str">
        <f>Master!T319</f>
        <v/>
      </c>
      <c r="U316" s="406" t="str">
        <f>Master!U319</f>
        <v/>
      </c>
      <c r="V316" s="406" t="str">
        <f>Master!V319</f>
        <v/>
      </c>
      <c r="W316" s="406" t="str">
        <f>Master!W319</f>
        <v/>
      </c>
      <c r="X316" s="406" t="str">
        <f>Master!X319</f>
        <v/>
      </c>
      <c r="Y316" s="406" t="str">
        <f>Master!Y319</f>
        <v/>
      </c>
      <c r="Z316" s="406" t="str">
        <f>Master!Z319</f>
        <v/>
      </c>
      <c r="AA316" s="406" t="str">
        <f>Master!AA319</f>
        <v/>
      </c>
      <c r="AB316" s="406" t="str">
        <f>Master!AB319</f>
        <v/>
      </c>
      <c r="AC316" s="406" t="str">
        <f>Master!AC319</f>
        <v/>
      </c>
      <c r="AD316" s="406" t="str">
        <f>Master!AD319</f>
        <v/>
      </c>
      <c r="AE316" s="406" t="str">
        <f>Master!AE319</f>
        <v/>
      </c>
      <c r="AF316" s="406" t="str">
        <f>Master!AF319</f>
        <v/>
      </c>
      <c r="AG316" s="406" t="str">
        <f>Master!AG319</f>
        <v/>
      </c>
      <c r="AH316" s="88" t="str">
        <f>Master!AH319</f>
        <v/>
      </c>
      <c r="AI316" s="88" t="str">
        <f>Master!AI319</f>
        <v/>
      </c>
      <c r="AJ316" s="406" t="str">
        <f>Master!AJ319</f>
        <v/>
      </c>
      <c r="AK316" s="406">
        <f>Master!AK319</f>
        <v>0</v>
      </c>
      <c r="AL316" s="88" t="str">
        <f>Master!AL319</f>
        <v/>
      </c>
      <c r="AM316" s="416"/>
      <c r="AN316" s="416"/>
      <c r="AO316" s="416"/>
      <c r="AP316" s="416"/>
      <c r="AQ316" s="416"/>
      <c r="AR316" s="416">
        <f t="shared" si="4"/>
        <v>0</v>
      </c>
      <c r="AS316" s="417" t="str">
        <f t="shared" si="5"/>
        <v>#DIV/0!</v>
      </c>
      <c r="AT316" s="416">
        <f t="shared" si="6"/>
        <v>0</v>
      </c>
      <c r="AU316" s="417"/>
    </row>
    <row r="317" hidden="1">
      <c r="A317" s="88" t="str">
        <f>Master!A320</f>
        <v>VDAN18012</v>
      </c>
      <c r="B317" s="88" t="str">
        <f>Master!B320</f>
        <v/>
      </c>
      <c r="C317" s="88" t="str">
        <f>Master!C320</f>
        <v/>
      </c>
      <c r="D317" s="88" t="str">
        <f>Master!D320</f>
        <v/>
      </c>
      <c r="E317" s="406" t="str">
        <f>Master!E320</f>
        <v/>
      </c>
      <c r="F317" s="406">
        <f>Master!F320</f>
        <v>0</v>
      </c>
      <c r="G317" s="88" t="str">
        <f>Master!G320</f>
        <v/>
      </c>
      <c r="H317" s="88" t="str">
        <f>Master!H320</f>
        <v/>
      </c>
      <c r="I317" s="88" t="str">
        <f>Master!I320</f>
        <v/>
      </c>
      <c r="J317" s="88" t="str">
        <f>Master!J320</f>
        <v>DANCE ATELIER PTE LTD</v>
      </c>
      <c r="K317" s="88" t="str">
        <f>Master!K320</f>
        <v/>
      </c>
      <c r="L317" s="88" t="str">
        <f>Master!L320</f>
        <v/>
      </c>
      <c r="M317" s="88" t="str">
        <f>Master!M320</f>
        <v/>
      </c>
      <c r="N317" s="88" t="str">
        <f>Master!N320</f>
        <v/>
      </c>
      <c r="O317" s="88" t="str">
        <f>Master!O320</f>
        <v/>
      </c>
      <c r="P317" s="88" t="str">
        <f>Master!P320</f>
        <v/>
      </c>
      <c r="Q317" s="88" t="str">
        <f>Master!Q320</f>
        <v/>
      </c>
      <c r="R317" s="406" t="str">
        <f>Master!R320</f>
        <v/>
      </c>
      <c r="S317" s="406">
        <f>Master!S320</f>
        <v>0</v>
      </c>
      <c r="T317" s="406" t="str">
        <f>Master!T320</f>
        <v/>
      </c>
      <c r="U317" s="406" t="str">
        <f>Master!U320</f>
        <v/>
      </c>
      <c r="V317" s="406" t="str">
        <f>Master!V320</f>
        <v/>
      </c>
      <c r="W317" s="406" t="str">
        <f>Master!W320</f>
        <v/>
      </c>
      <c r="X317" s="406" t="str">
        <f>Master!X320</f>
        <v/>
      </c>
      <c r="Y317" s="406" t="str">
        <f>Master!Y320</f>
        <v/>
      </c>
      <c r="Z317" s="406" t="str">
        <f>Master!Z320</f>
        <v/>
      </c>
      <c r="AA317" s="406" t="str">
        <f>Master!AA320</f>
        <v/>
      </c>
      <c r="AB317" s="406" t="str">
        <f>Master!AB320</f>
        <v/>
      </c>
      <c r="AC317" s="406" t="str">
        <f>Master!AC320</f>
        <v/>
      </c>
      <c r="AD317" s="406" t="str">
        <f>Master!AD320</f>
        <v/>
      </c>
      <c r="AE317" s="406" t="str">
        <f>Master!AE320</f>
        <v/>
      </c>
      <c r="AF317" s="406" t="str">
        <f>Master!AF320</f>
        <v/>
      </c>
      <c r="AG317" s="406" t="str">
        <f>Master!AG320</f>
        <v/>
      </c>
      <c r="AH317" s="88" t="str">
        <f>Master!AH320</f>
        <v/>
      </c>
      <c r="AI317" s="414" t="str">
        <f>Master!AI320</f>
        <v/>
      </c>
      <c r="AJ317" s="406" t="str">
        <f>Master!AJ320</f>
        <v/>
      </c>
      <c r="AK317" s="406">
        <f>Master!AK320</f>
        <v>0</v>
      </c>
      <c r="AL317" s="88" t="str">
        <f>Master!AL320</f>
        <v/>
      </c>
      <c r="AM317" s="416"/>
      <c r="AN317" s="416"/>
      <c r="AO317" s="416"/>
      <c r="AP317" s="416"/>
      <c r="AQ317" s="416"/>
      <c r="AR317" s="416">
        <f t="shared" si="4"/>
        <v>0</v>
      </c>
      <c r="AS317" s="417" t="str">
        <f t="shared" si="5"/>
        <v>#DIV/0!</v>
      </c>
      <c r="AT317" s="416">
        <f t="shared" si="6"/>
        <v>0</v>
      </c>
      <c r="AU317" s="417"/>
    </row>
    <row r="318" hidden="1">
      <c r="A318" s="88" t="str">
        <f>Master!A321</f>
        <v>VDAN18013</v>
      </c>
      <c r="B318" s="88" t="str">
        <f>Master!B321</f>
        <v/>
      </c>
      <c r="C318" s="88" t="str">
        <f>Master!C321</f>
        <v/>
      </c>
      <c r="D318" s="88" t="str">
        <f>Master!D321</f>
        <v/>
      </c>
      <c r="E318" s="406" t="str">
        <f>Master!E321</f>
        <v/>
      </c>
      <c r="F318" s="406">
        <f>Master!F321</f>
        <v>0</v>
      </c>
      <c r="G318" s="88" t="str">
        <f>Master!G321</f>
        <v/>
      </c>
      <c r="H318" s="88" t="str">
        <f>Master!H321</f>
        <v/>
      </c>
      <c r="I318" s="88" t="str">
        <f>Master!I321</f>
        <v/>
      </c>
      <c r="J318" s="88" t="str">
        <f>Master!J321</f>
        <v>DANCE ATELIER PTE LTD</v>
      </c>
      <c r="K318" s="88" t="str">
        <f>Master!K321</f>
        <v/>
      </c>
      <c r="L318" s="88" t="str">
        <f>Master!L321</f>
        <v/>
      </c>
      <c r="M318" s="88" t="str">
        <f>Master!M321</f>
        <v/>
      </c>
      <c r="N318" s="88" t="str">
        <f>Master!N321</f>
        <v/>
      </c>
      <c r="O318" s="88" t="str">
        <f>Master!O321</f>
        <v/>
      </c>
      <c r="P318" s="88" t="str">
        <f>Master!P321</f>
        <v/>
      </c>
      <c r="Q318" s="88" t="str">
        <f>Master!Q321</f>
        <v/>
      </c>
      <c r="R318" s="406" t="str">
        <f>Master!R321</f>
        <v/>
      </c>
      <c r="S318" s="406">
        <f>Master!S321</f>
        <v>0</v>
      </c>
      <c r="T318" s="406" t="str">
        <f>Master!T321</f>
        <v/>
      </c>
      <c r="U318" s="406" t="str">
        <f>Master!U321</f>
        <v/>
      </c>
      <c r="V318" s="406" t="str">
        <f>Master!V321</f>
        <v/>
      </c>
      <c r="W318" s="406" t="str">
        <f>Master!W321</f>
        <v/>
      </c>
      <c r="X318" s="406" t="str">
        <f>Master!X321</f>
        <v/>
      </c>
      <c r="Y318" s="406" t="str">
        <f>Master!Y321</f>
        <v/>
      </c>
      <c r="Z318" s="406" t="str">
        <f>Master!Z321</f>
        <v/>
      </c>
      <c r="AA318" s="406" t="str">
        <f>Master!AA321</f>
        <v/>
      </c>
      <c r="AB318" s="406" t="str">
        <f>Master!AB321</f>
        <v/>
      </c>
      <c r="AC318" s="406" t="str">
        <f>Master!AC321</f>
        <v/>
      </c>
      <c r="AD318" s="406" t="str">
        <f>Master!AD321</f>
        <v/>
      </c>
      <c r="AE318" s="406" t="str">
        <f>Master!AE321</f>
        <v/>
      </c>
      <c r="AF318" s="406" t="str">
        <f>Master!AF321</f>
        <v/>
      </c>
      <c r="AG318" s="406" t="str">
        <f>Master!AG321</f>
        <v/>
      </c>
      <c r="AH318" s="88" t="str">
        <f>Master!AH321</f>
        <v/>
      </c>
      <c r="AI318" s="88" t="str">
        <f>Master!AI321</f>
        <v/>
      </c>
      <c r="AJ318" s="406" t="str">
        <f>Master!AJ321</f>
        <v/>
      </c>
      <c r="AK318" s="406">
        <f>Master!AK321</f>
        <v>0</v>
      </c>
      <c r="AL318" s="88" t="str">
        <f>Master!AL321</f>
        <v/>
      </c>
      <c r="AM318" s="416"/>
      <c r="AN318" s="416"/>
      <c r="AO318" s="416"/>
      <c r="AP318" s="416"/>
      <c r="AQ318" s="416"/>
      <c r="AR318" s="416">
        <f t="shared" si="4"/>
        <v>0</v>
      </c>
      <c r="AS318" s="417" t="str">
        <f t="shared" si="5"/>
        <v>#DIV/0!</v>
      </c>
      <c r="AT318" s="416">
        <f t="shared" si="6"/>
        <v>0</v>
      </c>
      <c r="AU318" s="417"/>
    </row>
    <row r="319" hidden="1">
      <c r="A319" s="88" t="str">
        <f>Master!A322</f>
        <v>VDAN18014</v>
      </c>
      <c r="B319" s="88" t="str">
        <f>Master!B322</f>
        <v/>
      </c>
      <c r="C319" s="88" t="str">
        <f>Master!C322</f>
        <v/>
      </c>
      <c r="D319" s="88" t="str">
        <f>Master!D322</f>
        <v/>
      </c>
      <c r="E319" s="406" t="str">
        <f>Master!E322</f>
        <v/>
      </c>
      <c r="F319" s="406">
        <f>Master!F322</f>
        <v>0</v>
      </c>
      <c r="G319" s="88" t="str">
        <f>Master!G322</f>
        <v/>
      </c>
      <c r="H319" s="88" t="str">
        <f>Master!H322</f>
        <v/>
      </c>
      <c r="I319" s="88" t="str">
        <f>Master!I322</f>
        <v/>
      </c>
      <c r="J319" s="88" t="str">
        <f>Master!J322</f>
        <v>DANCE ATELIER PTE LTD</v>
      </c>
      <c r="K319" s="88" t="str">
        <f>Master!K322</f>
        <v/>
      </c>
      <c r="L319" s="88" t="str">
        <f>Master!L322</f>
        <v/>
      </c>
      <c r="M319" s="88" t="str">
        <f>Master!M322</f>
        <v/>
      </c>
      <c r="N319" s="88" t="str">
        <f>Master!N322</f>
        <v/>
      </c>
      <c r="O319" s="88" t="str">
        <f>Master!O322</f>
        <v/>
      </c>
      <c r="P319" s="88" t="str">
        <f>Master!P322</f>
        <v/>
      </c>
      <c r="Q319" s="88" t="str">
        <f>Master!Q322</f>
        <v/>
      </c>
      <c r="R319" s="406" t="str">
        <f>Master!R322</f>
        <v/>
      </c>
      <c r="S319" s="406">
        <f>Master!S322</f>
        <v>0</v>
      </c>
      <c r="T319" s="406" t="str">
        <f>Master!T322</f>
        <v/>
      </c>
      <c r="U319" s="406" t="str">
        <f>Master!U322</f>
        <v/>
      </c>
      <c r="V319" s="406" t="str">
        <f>Master!V322</f>
        <v/>
      </c>
      <c r="W319" s="406" t="str">
        <f>Master!W322</f>
        <v/>
      </c>
      <c r="X319" s="406" t="str">
        <f>Master!X322</f>
        <v/>
      </c>
      <c r="Y319" s="406" t="str">
        <f>Master!Y322</f>
        <v/>
      </c>
      <c r="Z319" s="406" t="str">
        <f>Master!Z322</f>
        <v/>
      </c>
      <c r="AA319" s="406" t="str">
        <f>Master!AA322</f>
        <v/>
      </c>
      <c r="AB319" s="406" t="str">
        <f>Master!AB322</f>
        <v/>
      </c>
      <c r="AC319" s="406" t="str">
        <f>Master!AC322</f>
        <v/>
      </c>
      <c r="AD319" s="406" t="str">
        <f>Master!AD322</f>
        <v/>
      </c>
      <c r="AE319" s="406" t="str">
        <f>Master!AE322</f>
        <v/>
      </c>
      <c r="AF319" s="406" t="str">
        <f>Master!AF322</f>
        <v/>
      </c>
      <c r="AG319" s="406" t="str">
        <f>Master!AG322</f>
        <v/>
      </c>
      <c r="AH319" s="88" t="str">
        <f>Master!AH322</f>
        <v/>
      </c>
      <c r="AI319" s="414" t="str">
        <f>Master!AI322</f>
        <v/>
      </c>
      <c r="AJ319" s="406" t="str">
        <f>Master!AJ322</f>
        <v/>
      </c>
      <c r="AK319" s="406">
        <f>Master!AK322</f>
        <v>0</v>
      </c>
      <c r="AL319" s="88" t="str">
        <f>Master!AL322</f>
        <v/>
      </c>
      <c r="AM319" s="416"/>
      <c r="AN319" s="416"/>
      <c r="AO319" s="416"/>
      <c r="AP319" s="416"/>
      <c r="AQ319" s="416"/>
      <c r="AR319" s="416">
        <f t="shared" si="4"/>
        <v>0</v>
      </c>
      <c r="AS319" s="417" t="str">
        <f t="shared" si="5"/>
        <v>#DIV/0!</v>
      </c>
      <c r="AT319" s="416">
        <f t="shared" si="6"/>
        <v>0</v>
      </c>
      <c r="AU319" s="417"/>
    </row>
    <row r="320" hidden="1">
      <c r="A320" s="88" t="str">
        <f>Master!A323</f>
        <v>VDAN18015</v>
      </c>
      <c r="B320" s="88" t="str">
        <f>Master!B323</f>
        <v/>
      </c>
      <c r="C320" s="88" t="str">
        <f>Master!C323</f>
        <v/>
      </c>
      <c r="D320" s="88" t="str">
        <f>Master!D323</f>
        <v/>
      </c>
      <c r="E320" s="406" t="str">
        <f>Master!E323</f>
        <v/>
      </c>
      <c r="F320" s="406">
        <f>Master!F323</f>
        <v>0</v>
      </c>
      <c r="G320" s="88" t="str">
        <f>Master!G323</f>
        <v/>
      </c>
      <c r="H320" s="88" t="str">
        <f>Master!H323</f>
        <v/>
      </c>
      <c r="I320" s="88" t="str">
        <f>Master!I323</f>
        <v/>
      </c>
      <c r="J320" s="88" t="str">
        <f>Master!J323</f>
        <v>DANCE ATELIER PTE LTD</v>
      </c>
      <c r="K320" s="88" t="str">
        <f>Master!K323</f>
        <v/>
      </c>
      <c r="L320" s="88" t="str">
        <f>Master!L323</f>
        <v/>
      </c>
      <c r="M320" s="88" t="str">
        <f>Master!M323</f>
        <v/>
      </c>
      <c r="N320" s="88" t="str">
        <f>Master!N323</f>
        <v/>
      </c>
      <c r="O320" s="88" t="str">
        <f>Master!O323</f>
        <v/>
      </c>
      <c r="P320" s="88" t="str">
        <f>Master!P323</f>
        <v/>
      </c>
      <c r="Q320" s="88" t="str">
        <f>Master!Q323</f>
        <v/>
      </c>
      <c r="R320" s="406" t="str">
        <f>Master!R323</f>
        <v/>
      </c>
      <c r="S320" s="406">
        <f>Master!S323</f>
        <v>0</v>
      </c>
      <c r="T320" s="406" t="str">
        <f>Master!T323</f>
        <v/>
      </c>
      <c r="U320" s="406" t="str">
        <f>Master!U323</f>
        <v/>
      </c>
      <c r="V320" s="406" t="str">
        <f>Master!V323</f>
        <v/>
      </c>
      <c r="W320" s="406" t="str">
        <f>Master!W323</f>
        <v/>
      </c>
      <c r="X320" s="406" t="str">
        <f>Master!X323</f>
        <v/>
      </c>
      <c r="Y320" s="406" t="str">
        <f>Master!Y323</f>
        <v/>
      </c>
      <c r="Z320" s="406" t="str">
        <f>Master!Z323</f>
        <v/>
      </c>
      <c r="AA320" s="406" t="str">
        <f>Master!AA323</f>
        <v/>
      </c>
      <c r="AB320" s="406" t="str">
        <f>Master!AB323</f>
        <v/>
      </c>
      <c r="AC320" s="406" t="str">
        <f>Master!AC323</f>
        <v/>
      </c>
      <c r="AD320" s="406" t="str">
        <f>Master!AD323</f>
        <v/>
      </c>
      <c r="AE320" s="406" t="str">
        <f>Master!AE323</f>
        <v/>
      </c>
      <c r="AF320" s="406" t="str">
        <f>Master!AF323</f>
        <v/>
      </c>
      <c r="AG320" s="406" t="str">
        <f>Master!AG323</f>
        <v/>
      </c>
      <c r="AH320" s="88" t="str">
        <f>Master!AH323</f>
        <v/>
      </c>
      <c r="AI320" s="88" t="str">
        <f>Master!AI323</f>
        <v/>
      </c>
      <c r="AJ320" s="406" t="str">
        <f>Master!AJ323</f>
        <v/>
      </c>
      <c r="AK320" s="406">
        <f>Master!AK323</f>
        <v>0</v>
      </c>
      <c r="AL320" s="88" t="str">
        <f>Master!AL323</f>
        <v/>
      </c>
      <c r="AM320" s="416"/>
      <c r="AN320" s="416"/>
      <c r="AO320" s="416"/>
      <c r="AP320" s="416"/>
      <c r="AQ320" s="416"/>
      <c r="AR320" s="416">
        <f t="shared" si="4"/>
        <v>0</v>
      </c>
      <c r="AS320" s="417" t="str">
        <f t="shared" si="5"/>
        <v>#DIV/0!</v>
      </c>
      <c r="AT320" s="416">
        <f t="shared" si="6"/>
        <v>0</v>
      </c>
      <c r="AU320" s="417"/>
    </row>
    <row r="321" hidden="1">
      <c r="A321" s="88" t="str">
        <f>Master!A324</f>
        <v>VDAN18016</v>
      </c>
      <c r="B321" s="88" t="str">
        <f>Master!B324</f>
        <v/>
      </c>
      <c r="C321" s="88" t="str">
        <f>Master!C324</f>
        <v/>
      </c>
      <c r="D321" s="88" t="str">
        <f>Master!D324</f>
        <v/>
      </c>
      <c r="E321" s="406" t="str">
        <f>Master!E324</f>
        <v/>
      </c>
      <c r="F321" s="406">
        <f>Master!F324</f>
        <v>0</v>
      </c>
      <c r="G321" s="88" t="str">
        <f>Master!G324</f>
        <v/>
      </c>
      <c r="H321" s="88" t="str">
        <f>Master!H324</f>
        <v/>
      </c>
      <c r="I321" s="88" t="str">
        <f>Master!I324</f>
        <v/>
      </c>
      <c r="J321" s="88" t="str">
        <f>Master!J324</f>
        <v>DANCE ATELIER PTE LTD</v>
      </c>
      <c r="K321" s="88" t="str">
        <f>Master!K324</f>
        <v/>
      </c>
      <c r="L321" s="88" t="str">
        <f>Master!L324</f>
        <v/>
      </c>
      <c r="M321" s="88" t="str">
        <f>Master!M324</f>
        <v/>
      </c>
      <c r="N321" s="88" t="str">
        <f>Master!N324</f>
        <v/>
      </c>
      <c r="O321" s="88" t="str">
        <f>Master!O324</f>
        <v/>
      </c>
      <c r="P321" s="88" t="str">
        <f>Master!P324</f>
        <v/>
      </c>
      <c r="Q321" s="88" t="str">
        <f>Master!Q324</f>
        <v/>
      </c>
      <c r="R321" s="406" t="str">
        <f>Master!R324</f>
        <v/>
      </c>
      <c r="S321" s="406">
        <f>Master!S324</f>
        <v>0</v>
      </c>
      <c r="T321" s="406" t="str">
        <f>Master!T324</f>
        <v/>
      </c>
      <c r="U321" s="406" t="str">
        <f>Master!U324</f>
        <v/>
      </c>
      <c r="V321" s="406" t="str">
        <f>Master!V324</f>
        <v/>
      </c>
      <c r="W321" s="406" t="str">
        <f>Master!W324</f>
        <v/>
      </c>
      <c r="X321" s="406" t="str">
        <f>Master!X324</f>
        <v/>
      </c>
      <c r="Y321" s="406" t="str">
        <f>Master!Y324</f>
        <v/>
      </c>
      <c r="Z321" s="406" t="str">
        <f>Master!Z324</f>
        <v/>
      </c>
      <c r="AA321" s="406" t="str">
        <f>Master!AA324</f>
        <v/>
      </c>
      <c r="AB321" s="406" t="str">
        <f>Master!AB324</f>
        <v/>
      </c>
      <c r="AC321" s="406" t="str">
        <f>Master!AC324</f>
        <v/>
      </c>
      <c r="AD321" s="406" t="str">
        <f>Master!AD324</f>
        <v/>
      </c>
      <c r="AE321" s="406" t="str">
        <f>Master!AE324</f>
        <v/>
      </c>
      <c r="AF321" s="406" t="str">
        <f>Master!AF324</f>
        <v/>
      </c>
      <c r="AG321" s="406" t="str">
        <f>Master!AG324</f>
        <v/>
      </c>
      <c r="AH321" s="88" t="str">
        <f>Master!AH324</f>
        <v/>
      </c>
      <c r="AI321" s="414" t="str">
        <f>Master!AI324</f>
        <v/>
      </c>
      <c r="AJ321" s="406" t="str">
        <f>Master!AJ324</f>
        <v/>
      </c>
      <c r="AK321" s="406">
        <f>Master!AK324</f>
        <v>0</v>
      </c>
      <c r="AL321" s="88" t="str">
        <f>Master!AL324</f>
        <v/>
      </c>
      <c r="AM321" s="416"/>
      <c r="AN321" s="416"/>
      <c r="AO321" s="416"/>
      <c r="AP321" s="416"/>
      <c r="AQ321" s="416"/>
      <c r="AR321" s="416">
        <f t="shared" si="4"/>
        <v>0</v>
      </c>
      <c r="AS321" s="417" t="str">
        <f t="shared" si="5"/>
        <v>#DIV/0!</v>
      </c>
      <c r="AT321" s="416">
        <f t="shared" si="6"/>
        <v>0</v>
      </c>
      <c r="AU321" s="417"/>
    </row>
    <row r="322" hidden="1">
      <c r="A322" s="88" t="str">
        <f>Master!A325</f>
        <v>VDAN18017</v>
      </c>
      <c r="B322" s="88" t="str">
        <f>Master!B325</f>
        <v/>
      </c>
      <c r="C322" s="88" t="str">
        <f>Master!C325</f>
        <v/>
      </c>
      <c r="D322" s="88" t="str">
        <f>Master!D325</f>
        <v/>
      </c>
      <c r="E322" s="406" t="str">
        <f>Master!E325</f>
        <v/>
      </c>
      <c r="F322" s="406">
        <f>Master!F325</f>
        <v>0</v>
      </c>
      <c r="G322" s="88" t="str">
        <f>Master!G325</f>
        <v/>
      </c>
      <c r="H322" s="88" t="str">
        <f>Master!H325</f>
        <v/>
      </c>
      <c r="I322" s="88" t="str">
        <f>Master!I325</f>
        <v/>
      </c>
      <c r="J322" s="88" t="str">
        <f>Master!J325</f>
        <v>DANCE ATELIER PTE LTD</v>
      </c>
      <c r="K322" s="88" t="str">
        <f>Master!K325</f>
        <v/>
      </c>
      <c r="L322" s="88" t="str">
        <f>Master!L325</f>
        <v/>
      </c>
      <c r="M322" s="88" t="str">
        <f>Master!M325</f>
        <v/>
      </c>
      <c r="N322" s="88" t="str">
        <f>Master!N325</f>
        <v/>
      </c>
      <c r="O322" s="88" t="str">
        <f>Master!O325</f>
        <v/>
      </c>
      <c r="P322" s="88" t="str">
        <f>Master!P325</f>
        <v/>
      </c>
      <c r="Q322" s="88" t="str">
        <f>Master!Q325</f>
        <v/>
      </c>
      <c r="R322" s="406" t="str">
        <f>Master!R325</f>
        <v/>
      </c>
      <c r="S322" s="406">
        <f>Master!S325</f>
        <v>0</v>
      </c>
      <c r="T322" s="406" t="str">
        <f>Master!T325</f>
        <v/>
      </c>
      <c r="U322" s="406" t="str">
        <f>Master!U325</f>
        <v/>
      </c>
      <c r="V322" s="406" t="str">
        <f>Master!V325</f>
        <v/>
      </c>
      <c r="W322" s="406" t="str">
        <f>Master!W325</f>
        <v/>
      </c>
      <c r="X322" s="406" t="str">
        <f>Master!X325</f>
        <v/>
      </c>
      <c r="Y322" s="406" t="str">
        <f>Master!Y325</f>
        <v/>
      </c>
      <c r="Z322" s="406" t="str">
        <f>Master!Z325</f>
        <v/>
      </c>
      <c r="AA322" s="406" t="str">
        <f>Master!AA325</f>
        <v/>
      </c>
      <c r="AB322" s="406" t="str">
        <f>Master!AB325</f>
        <v/>
      </c>
      <c r="AC322" s="406" t="str">
        <f>Master!AC325</f>
        <v/>
      </c>
      <c r="AD322" s="406" t="str">
        <f>Master!AD325</f>
        <v/>
      </c>
      <c r="AE322" s="406" t="str">
        <f>Master!AE325</f>
        <v/>
      </c>
      <c r="AF322" s="406" t="str">
        <f>Master!AF325</f>
        <v/>
      </c>
      <c r="AG322" s="406" t="str">
        <f>Master!AG325</f>
        <v/>
      </c>
      <c r="AH322" s="88" t="str">
        <f>Master!AH325</f>
        <v/>
      </c>
      <c r="AI322" s="88" t="str">
        <f>Master!AI325</f>
        <v/>
      </c>
      <c r="AJ322" s="406" t="str">
        <f>Master!AJ325</f>
        <v/>
      </c>
      <c r="AK322" s="406">
        <f>Master!AK325</f>
        <v>0</v>
      </c>
      <c r="AL322" s="88" t="str">
        <f>Master!AL325</f>
        <v/>
      </c>
      <c r="AM322" s="416"/>
      <c r="AN322" s="416"/>
      <c r="AO322" s="416"/>
      <c r="AP322" s="416"/>
      <c r="AQ322" s="416"/>
      <c r="AR322" s="416">
        <f t="shared" si="4"/>
        <v>0</v>
      </c>
      <c r="AS322" s="417" t="str">
        <f t="shared" si="5"/>
        <v>#DIV/0!</v>
      </c>
      <c r="AT322" s="416">
        <f t="shared" si="6"/>
        <v>0</v>
      </c>
      <c r="AU322" s="417"/>
    </row>
    <row r="323" hidden="1">
      <c r="A323" s="88" t="str">
        <f>Master!A326</f>
        <v>VDAN18018</v>
      </c>
      <c r="B323" s="88" t="str">
        <f>Master!B326</f>
        <v/>
      </c>
      <c r="C323" s="88" t="str">
        <f>Master!C326</f>
        <v/>
      </c>
      <c r="D323" s="88" t="str">
        <f>Master!D326</f>
        <v/>
      </c>
      <c r="E323" s="406" t="str">
        <f>Master!E326</f>
        <v/>
      </c>
      <c r="F323" s="406">
        <f>Master!F326</f>
        <v>0</v>
      </c>
      <c r="G323" s="88" t="str">
        <f>Master!G326</f>
        <v/>
      </c>
      <c r="H323" s="88" t="str">
        <f>Master!H326</f>
        <v/>
      </c>
      <c r="I323" s="88" t="str">
        <f>Master!I326</f>
        <v/>
      </c>
      <c r="J323" s="88" t="str">
        <f>Master!J326</f>
        <v>DANCE ATELIER PTE LTD</v>
      </c>
      <c r="K323" s="88" t="str">
        <f>Master!K326</f>
        <v/>
      </c>
      <c r="L323" s="88" t="str">
        <f>Master!L326</f>
        <v/>
      </c>
      <c r="M323" s="88" t="str">
        <f>Master!M326</f>
        <v/>
      </c>
      <c r="N323" s="88" t="str">
        <f>Master!N326</f>
        <v/>
      </c>
      <c r="O323" s="88" t="str">
        <f>Master!O326</f>
        <v/>
      </c>
      <c r="P323" s="88" t="str">
        <f>Master!P326</f>
        <v/>
      </c>
      <c r="Q323" s="88" t="str">
        <f>Master!Q326</f>
        <v/>
      </c>
      <c r="R323" s="406" t="str">
        <f>Master!R326</f>
        <v/>
      </c>
      <c r="S323" s="406">
        <f>Master!S326</f>
        <v>0</v>
      </c>
      <c r="T323" s="406" t="str">
        <f>Master!T326</f>
        <v/>
      </c>
      <c r="U323" s="406" t="str">
        <f>Master!U326</f>
        <v/>
      </c>
      <c r="V323" s="406" t="str">
        <f>Master!V326</f>
        <v/>
      </c>
      <c r="W323" s="406" t="str">
        <f>Master!W326</f>
        <v/>
      </c>
      <c r="X323" s="406" t="str">
        <f>Master!X326</f>
        <v/>
      </c>
      <c r="Y323" s="406" t="str">
        <f>Master!Y326</f>
        <v/>
      </c>
      <c r="Z323" s="406" t="str">
        <f>Master!Z326</f>
        <v/>
      </c>
      <c r="AA323" s="406" t="str">
        <f>Master!AA326</f>
        <v/>
      </c>
      <c r="AB323" s="406" t="str">
        <f>Master!AB326</f>
        <v/>
      </c>
      <c r="AC323" s="406" t="str">
        <f>Master!AC326</f>
        <v/>
      </c>
      <c r="AD323" s="406" t="str">
        <f>Master!AD326</f>
        <v/>
      </c>
      <c r="AE323" s="406" t="str">
        <f>Master!AE326</f>
        <v/>
      </c>
      <c r="AF323" s="406" t="str">
        <f>Master!AF326</f>
        <v/>
      </c>
      <c r="AG323" s="406">
        <f>Master!AG326</f>
        <v>0</v>
      </c>
      <c r="AH323" s="88" t="str">
        <f>Master!AH326</f>
        <v/>
      </c>
      <c r="AI323" s="414" t="str">
        <f>Master!AI326</f>
        <v/>
      </c>
      <c r="AJ323" s="406" t="str">
        <f>Master!AJ326</f>
        <v/>
      </c>
      <c r="AK323" s="406">
        <f>Master!AK326</f>
        <v>0</v>
      </c>
      <c r="AL323" s="88" t="str">
        <f>Master!AL326</f>
        <v/>
      </c>
      <c r="AM323" s="416">
        <f>150+150</f>
        <v>300</v>
      </c>
      <c r="AN323" s="416"/>
      <c r="AO323" s="416"/>
      <c r="AP323" s="416"/>
      <c r="AQ323" s="416"/>
      <c r="AR323" s="416">
        <f t="shared" si="4"/>
        <v>300</v>
      </c>
      <c r="AS323" s="417" t="str">
        <f t="shared" si="5"/>
        <v>#DIV/0!</v>
      </c>
      <c r="AT323" s="416">
        <f t="shared" si="6"/>
        <v>-300</v>
      </c>
      <c r="AU323" s="417"/>
    </row>
    <row r="324" hidden="1">
      <c r="A324" s="88" t="str">
        <f>Master!A327</f>
        <v>VDAN18019</v>
      </c>
      <c r="B324" s="88" t="str">
        <f>Master!B327</f>
        <v/>
      </c>
      <c r="C324" s="88" t="str">
        <f>Master!C327</f>
        <v/>
      </c>
      <c r="D324" s="88" t="str">
        <f>Master!D327</f>
        <v/>
      </c>
      <c r="E324" s="406" t="str">
        <f>Master!E327</f>
        <v/>
      </c>
      <c r="F324" s="406">
        <f>Master!F327</f>
        <v>0</v>
      </c>
      <c r="G324" s="88" t="str">
        <f>Master!G327</f>
        <v/>
      </c>
      <c r="H324" s="88" t="str">
        <f>Master!H327</f>
        <v/>
      </c>
      <c r="I324" s="88" t="str">
        <f>Master!I327</f>
        <v/>
      </c>
      <c r="J324" s="88" t="str">
        <f>Master!J327</f>
        <v>DANCE ATELIER PTE LTD</v>
      </c>
      <c r="K324" s="88" t="str">
        <f>Master!K327</f>
        <v/>
      </c>
      <c r="L324" s="88" t="str">
        <f>Master!L327</f>
        <v/>
      </c>
      <c r="M324" s="88" t="str">
        <f>Master!M327</f>
        <v/>
      </c>
      <c r="N324" s="88" t="str">
        <f>Master!N327</f>
        <v/>
      </c>
      <c r="O324" s="88" t="str">
        <f>Master!O327</f>
        <v/>
      </c>
      <c r="P324" s="88" t="str">
        <f>Master!P327</f>
        <v/>
      </c>
      <c r="Q324" s="88" t="str">
        <f>Master!Q327</f>
        <v/>
      </c>
      <c r="R324" s="406" t="str">
        <f>Master!R327</f>
        <v/>
      </c>
      <c r="S324" s="406">
        <f>Master!S327</f>
        <v>0</v>
      </c>
      <c r="T324" s="406" t="str">
        <f>Master!T327</f>
        <v/>
      </c>
      <c r="U324" s="406" t="str">
        <f>Master!U327</f>
        <v/>
      </c>
      <c r="V324" s="406" t="str">
        <f>Master!V327</f>
        <v/>
      </c>
      <c r="W324" s="406" t="str">
        <f>Master!W327</f>
        <v/>
      </c>
      <c r="X324" s="406" t="str">
        <f>Master!X327</f>
        <v/>
      </c>
      <c r="Y324" s="406" t="str">
        <f>Master!Y327</f>
        <v/>
      </c>
      <c r="Z324" s="406" t="str">
        <f>Master!Z327</f>
        <v/>
      </c>
      <c r="AA324" s="406" t="str">
        <f>Master!AA327</f>
        <v/>
      </c>
      <c r="AB324" s="406" t="str">
        <f>Master!AB327</f>
        <v/>
      </c>
      <c r="AC324" s="406" t="str">
        <f>Master!AC327</f>
        <v/>
      </c>
      <c r="AD324" s="406" t="str">
        <f>Master!AD327</f>
        <v/>
      </c>
      <c r="AE324" s="406" t="str">
        <f>Master!AE327</f>
        <v/>
      </c>
      <c r="AF324" s="406" t="str">
        <f>Master!AF327</f>
        <v/>
      </c>
      <c r="AG324" s="406" t="str">
        <f>Master!AG327</f>
        <v/>
      </c>
      <c r="AH324" s="88" t="str">
        <f>Master!AH327</f>
        <v/>
      </c>
      <c r="AI324" s="88" t="str">
        <f>Master!AI327</f>
        <v/>
      </c>
      <c r="AJ324" s="406" t="str">
        <f>Master!AJ327</f>
        <v/>
      </c>
      <c r="AK324" s="406">
        <f>Master!AK327</f>
        <v>0</v>
      </c>
      <c r="AL324" s="88" t="str">
        <f>Master!AL327</f>
        <v/>
      </c>
      <c r="AM324" s="416"/>
      <c r="AN324" s="416"/>
      <c r="AO324" s="416"/>
      <c r="AP324" s="416"/>
      <c r="AQ324" s="416"/>
      <c r="AR324" s="416">
        <f t="shared" si="4"/>
        <v>0</v>
      </c>
      <c r="AS324" s="417" t="str">
        <f t="shared" si="5"/>
        <v>#DIV/0!</v>
      </c>
      <c r="AT324" s="416">
        <f t="shared" si="6"/>
        <v>0</v>
      </c>
      <c r="AU324" s="417"/>
    </row>
    <row r="325" hidden="1">
      <c r="A325" s="88" t="str">
        <f>Master!A328</f>
        <v>VDAN18020</v>
      </c>
      <c r="B325" s="88" t="str">
        <f>Master!B328</f>
        <v/>
      </c>
      <c r="C325" s="88" t="str">
        <f>Master!C328</f>
        <v/>
      </c>
      <c r="D325" s="88" t="str">
        <f>Master!D328</f>
        <v/>
      </c>
      <c r="E325" s="406" t="str">
        <f>Master!E328</f>
        <v/>
      </c>
      <c r="F325" s="406">
        <f>Master!F328</f>
        <v>0</v>
      </c>
      <c r="G325" s="88" t="str">
        <f>Master!G328</f>
        <v/>
      </c>
      <c r="H325" s="88" t="str">
        <f>Master!H328</f>
        <v/>
      </c>
      <c r="I325" s="88" t="str">
        <f>Master!I328</f>
        <v/>
      </c>
      <c r="J325" s="88" t="str">
        <f>Master!J328</f>
        <v>DANCE ATELIER PTE LTD</v>
      </c>
      <c r="K325" s="88" t="str">
        <f>Master!K328</f>
        <v/>
      </c>
      <c r="L325" s="88" t="str">
        <f>Master!L328</f>
        <v/>
      </c>
      <c r="M325" s="88" t="str">
        <f>Master!M328</f>
        <v/>
      </c>
      <c r="N325" s="88" t="str">
        <f>Master!N328</f>
        <v/>
      </c>
      <c r="O325" s="88" t="str">
        <f>Master!O328</f>
        <v/>
      </c>
      <c r="P325" s="88" t="str">
        <f>Master!P328</f>
        <v/>
      </c>
      <c r="Q325" s="88" t="str">
        <f>Master!Q328</f>
        <v/>
      </c>
      <c r="R325" s="406" t="str">
        <f>Master!R328</f>
        <v/>
      </c>
      <c r="S325" s="406">
        <f>Master!S328</f>
        <v>0</v>
      </c>
      <c r="T325" s="406" t="str">
        <f>Master!T328</f>
        <v/>
      </c>
      <c r="U325" s="406" t="str">
        <f>Master!U328</f>
        <v/>
      </c>
      <c r="V325" s="406" t="str">
        <f>Master!V328</f>
        <v/>
      </c>
      <c r="W325" s="406" t="str">
        <f>Master!W328</f>
        <v/>
      </c>
      <c r="X325" s="406" t="str">
        <f>Master!X328</f>
        <v/>
      </c>
      <c r="Y325" s="406" t="str">
        <f>Master!Y328</f>
        <v/>
      </c>
      <c r="Z325" s="406" t="str">
        <f>Master!Z328</f>
        <v/>
      </c>
      <c r="AA325" s="406" t="str">
        <f>Master!AA328</f>
        <v/>
      </c>
      <c r="AB325" s="406" t="str">
        <f>Master!AB328</f>
        <v/>
      </c>
      <c r="AC325" s="406" t="str">
        <f>Master!AC328</f>
        <v/>
      </c>
      <c r="AD325" s="406" t="str">
        <f>Master!AD328</f>
        <v/>
      </c>
      <c r="AE325" s="406" t="str">
        <f>Master!AE328</f>
        <v/>
      </c>
      <c r="AF325" s="406" t="str">
        <f>Master!AF328</f>
        <v/>
      </c>
      <c r="AG325" s="406" t="str">
        <f>Master!AG328</f>
        <v/>
      </c>
      <c r="AH325" s="88" t="str">
        <f>Master!AH328</f>
        <v/>
      </c>
      <c r="AI325" s="414" t="str">
        <f>Master!AI328</f>
        <v/>
      </c>
      <c r="AJ325" s="406" t="str">
        <f>Master!AJ328</f>
        <v/>
      </c>
      <c r="AK325" s="406">
        <f>Master!AK328</f>
        <v>0</v>
      </c>
      <c r="AL325" s="88" t="str">
        <f>Master!AL328</f>
        <v/>
      </c>
      <c r="AM325" s="416"/>
      <c r="AN325" s="416"/>
      <c r="AO325" s="416"/>
      <c r="AP325" s="416"/>
      <c r="AQ325" s="416"/>
      <c r="AR325" s="416">
        <f t="shared" si="4"/>
        <v>0</v>
      </c>
      <c r="AS325" s="417" t="str">
        <f t="shared" si="5"/>
        <v>#DIV/0!</v>
      </c>
      <c r="AT325" s="416">
        <f t="shared" si="6"/>
        <v>0</v>
      </c>
      <c r="AU325" s="417"/>
    </row>
    <row r="326" hidden="1">
      <c r="A326" s="88" t="str">
        <f>Master!A329</f>
        <v>VDAN18021</v>
      </c>
      <c r="B326" s="88" t="str">
        <f>Master!B329</f>
        <v/>
      </c>
      <c r="C326" s="88" t="str">
        <f>Master!C329</f>
        <v/>
      </c>
      <c r="D326" s="88" t="str">
        <f>Master!D329</f>
        <v/>
      </c>
      <c r="E326" s="406" t="str">
        <f>Master!E329</f>
        <v/>
      </c>
      <c r="F326" s="406">
        <f>Master!F329</f>
        <v>0</v>
      </c>
      <c r="G326" s="88" t="str">
        <f>Master!G329</f>
        <v/>
      </c>
      <c r="H326" s="88" t="str">
        <f>Master!H329</f>
        <v/>
      </c>
      <c r="I326" s="88" t="str">
        <f>Master!I329</f>
        <v/>
      </c>
      <c r="J326" s="88" t="str">
        <f>Master!J329</f>
        <v>DANCE ATELIER PTE LTD</v>
      </c>
      <c r="K326" s="88" t="str">
        <f>Master!K329</f>
        <v/>
      </c>
      <c r="L326" s="88" t="str">
        <f>Master!L329</f>
        <v/>
      </c>
      <c r="M326" s="88" t="str">
        <f>Master!M329</f>
        <v/>
      </c>
      <c r="N326" s="88" t="str">
        <f>Master!N329</f>
        <v/>
      </c>
      <c r="O326" s="88" t="str">
        <f>Master!O329</f>
        <v/>
      </c>
      <c r="P326" s="88" t="str">
        <f>Master!P329</f>
        <v/>
      </c>
      <c r="Q326" s="88" t="str">
        <f>Master!Q329</f>
        <v/>
      </c>
      <c r="R326" s="406" t="str">
        <f>Master!R329</f>
        <v/>
      </c>
      <c r="S326" s="406">
        <f>Master!S329</f>
        <v>0</v>
      </c>
      <c r="T326" s="406" t="str">
        <f>Master!T329</f>
        <v/>
      </c>
      <c r="U326" s="406" t="str">
        <f>Master!U329</f>
        <v/>
      </c>
      <c r="V326" s="406" t="str">
        <f>Master!V329</f>
        <v/>
      </c>
      <c r="W326" s="406" t="str">
        <f>Master!W329</f>
        <v/>
      </c>
      <c r="X326" s="406" t="str">
        <f>Master!X329</f>
        <v/>
      </c>
      <c r="Y326" s="406" t="str">
        <f>Master!Y329</f>
        <v/>
      </c>
      <c r="Z326" s="406" t="str">
        <f>Master!Z329</f>
        <v/>
      </c>
      <c r="AA326" s="406" t="str">
        <f>Master!AA329</f>
        <v/>
      </c>
      <c r="AB326" s="406" t="str">
        <f>Master!AB329</f>
        <v/>
      </c>
      <c r="AC326" s="406" t="str">
        <f>Master!AC329</f>
        <v/>
      </c>
      <c r="AD326" s="406" t="str">
        <f>Master!AD329</f>
        <v/>
      </c>
      <c r="AE326" s="406" t="str">
        <f>Master!AE329</f>
        <v/>
      </c>
      <c r="AF326" s="406" t="str">
        <f>Master!AF329</f>
        <v/>
      </c>
      <c r="AG326" s="406" t="str">
        <f>Master!AG329</f>
        <v/>
      </c>
      <c r="AH326" s="88" t="str">
        <f>Master!AH329</f>
        <v/>
      </c>
      <c r="AI326" s="88" t="str">
        <f>Master!AI329</f>
        <v/>
      </c>
      <c r="AJ326" s="406" t="str">
        <f>Master!AJ329</f>
        <v/>
      </c>
      <c r="AK326" s="406">
        <f>Master!AK329</f>
        <v>0</v>
      </c>
      <c r="AL326" s="88" t="str">
        <f>Master!AL329</f>
        <v/>
      </c>
      <c r="AM326" s="416"/>
      <c r="AN326" s="416"/>
      <c r="AO326" s="416"/>
      <c r="AP326" s="416"/>
      <c r="AQ326" s="416"/>
      <c r="AR326" s="416">
        <f t="shared" si="4"/>
        <v>0</v>
      </c>
      <c r="AS326" s="417" t="str">
        <f t="shared" si="5"/>
        <v>#DIV/0!</v>
      </c>
      <c r="AT326" s="416">
        <f t="shared" si="6"/>
        <v>0</v>
      </c>
      <c r="AU326" s="417"/>
    </row>
    <row r="327" hidden="1">
      <c r="A327" s="88" t="str">
        <f>Master!A330</f>
        <v>VDAN18022</v>
      </c>
      <c r="B327" s="88" t="str">
        <f>Master!B330</f>
        <v/>
      </c>
      <c r="C327" s="88" t="str">
        <f>Master!C330</f>
        <v/>
      </c>
      <c r="D327" s="88" t="str">
        <f>Master!D330</f>
        <v/>
      </c>
      <c r="E327" s="406" t="str">
        <f>Master!E330</f>
        <v/>
      </c>
      <c r="F327" s="406">
        <f>Master!F330</f>
        <v>0</v>
      </c>
      <c r="G327" s="88" t="str">
        <f>Master!G330</f>
        <v/>
      </c>
      <c r="H327" s="88" t="str">
        <f>Master!H330</f>
        <v/>
      </c>
      <c r="I327" s="88" t="str">
        <f>Master!I330</f>
        <v/>
      </c>
      <c r="J327" s="88" t="str">
        <f>Master!J330</f>
        <v>DANCE ATELIER PTE LTD</v>
      </c>
      <c r="K327" s="88" t="str">
        <f>Master!K330</f>
        <v/>
      </c>
      <c r="L327" s="88" t="str">
        <f>Master!L330</f>
        <v/>
      </c>
      <c r="M327" s="88" t="str">
        <f>Master!M330</f>
        <v/>
      </c>
      <c r="N327" s="88" t="str">
        <f>Master!N330</f>
        <v/>
      </c>
      <c r="O327" s="88" t="str">
        <f>Master!O330</f>
        <v/>
      </c>
      <c r="P327" s="88" t="str">
        <f>Master!P330</f>
        <v/>
      </c>
      <c r="Q327" s="88" t="str">
        <f>Master!Q330</f>
        <v/>
      </c>
      <c r="R327" s="406" t="str">
        <f>Master!R330</f>
        <v/>
      </c>
      <c r="S327" s="406">
        <f>Master!S330</f>
        <v>0</v>
      </c>
      <c r="T327" s="406" t="str">
        <f>Master!T330</f>
        <v/>
      </c>
      <c r="U327" s="406" t="str">
        <f>Master!U330</f>
        <v/>
      </c>
      <c r="V327" s="406" t="str">
        <f>Master!V330</f>
        <v/>
      </c>
      <c r="W327" s="406" t="str">
        <f>Master!W330</f>
        <v/>
      </c>
      <c r="X327" s="406" t="str">
        <f>Master!X330</f>
        <v/>
      </c>
      <c r="Y327" s="406" t="str">
        <f>Master!Y330</f>
        <v/>
      </c>
      <c r="Z327" s="406" t="str">
        <f>Master!Z330</f>
        <v/>
      </c>
      <c r="AA327" s="406" t="str">
        <f>Master!AA330</f>
        <v/>
      </c>
      <c r="AB327" s="406" t="str">
        <f>Master!AB330</f>
        <v/>
      </c>
      <c r="AC327" s="406" t="str">
        <f>Master!AC330</f>
        <v/>
      </c>
      <c r="AD327" s="406" t="str">
        <f>Master!AD330</f>
        <v/>
      </c>
      <c r="AE327" s="406" t="str">
        <f>Master!AE330</f>
        <v/>
      </c>
      <c r="AF327" s="406" t="str">
        <f>Master!AF330</f>
        <v/>
      </c>
      <c r="AG327" s="406" t="str">
        <f>Master!AG330</f>
        <v/>
      </c>
      <c r="AH327" s="88" t="str">
        <f>Master!AH330</f>
        <v/>
      </c>
      <c r="AI327" s="414" t="str">
        <f>Master!AI330</f>
        <v/>
      </c>
      <c r="AJ327" s="406" t="str">
        <f>Master!AJ330</f>
        <v/>
      </c>
      <c r="AK327" s="406">
        <f>Master!AK330</f>
        <v>0</v>
      </c>
      <c r="AL327" s="88" t="str">
        <f>Master!AL330</f>
        <v/>
      </c>
      <c r="AM327" s="416"/>
      <c r="AN327" s="416"/>
      <c r="AO327" s="416"/>
      <c r="AP327" s="416"/>
      <c r="AQ327" s="416"/>
      <c r="AR327" s="416">
        <f t="shared" si="4"/>
        <v>0</v>
      </c>
      <c r="AS327" s="417" t="str">
        <f t="shared" si="5"/>
        <v>#DIV/0!</v>
      </c>
      <c r="AT327" s="416">
        <f t="shared" si="6"/>
        <v>0</v>
      </c>
      <c r="AU327" s="417"/>
    </row>
    <row r="328" hidden="1">
      <c r="A328" s="88" t="str">
        <f>Master!A331</f>
        <v>VDAN18023</v>
      </c>
      <c r="B328" s="88" t="str">
        <f>Master!B331</f>
        <v/>
      </c>
      <c r="C328" s="88" t="str">
        <f>Master!C331</f>
        <v/>
      </c>
      <c r="D328" s="88" t="str">
        <f>Master!D331</f>
        <v/>
      </c>
      <c r="E328" s="406" t="str">
        <f>Master!E331</f>
        <v/>
      </c>
      <c r="F328" s="406">
        <f>Master!F331</f>
        <v>0</v>
      </c>
      <c r="G328" s="88" t="str">
        <f>Master!G331</f>
        <v/>
      </c>
      <c r="H328" s="88" t="str">
        <f>Master!H331</f>
        <v/>
      </c>
      <c r="I328" s="88" t="str">
        <f>Master!I331</f>
        <v/>
      </c>
      <c r="J328" s="88" t="str">
        <f>Master!J331</f>
        <v>DANCE ATELIER PTE LTD</v>
      </c>
      <c r="K328" s="88" t="str">
        <f>Master!K331</f>
        <v/>
      </c>
      <c r="L328" s="88" t="str">
        <f>Master!L331</f>
        <v/>
      </c>
      <c r="M328" s="88" t="str">
        <f>Master!M331</f>
        <v/>
      </c>
      <c r="N328" s="88" t="str">
        <f>Master!N331</f>
        <v/>
      </c>
      <c r="O328" s="88" t="str">
        <f>Master!O331</f>
        <v/>
      </c>
      <c r="P328" s="88" t="str">
        <f>Master!P331</f>
        <v/>
      </c>
      <c r="Q328" s="88" t="str">
        <f>Master!Q331</f>
        <v/>
      </c>
      <c r="R328" s="406" t="str">
        <f>Master!R331</f>
        <v/>
      </c>
      <c r="S328" s="406">
        <f>Master!S331</f>
        <v>0</v>
      </c>
      <c r="T328" s="406" t="str">
        <f>Master!T331</f>
        <v/>
      </c>
      <c r="U328" s="406" t="str">
        <f>Master!U331</f>
        <v/>
      </c>
      <c r="V328" s="406" t="str">
        <f>Master!V331</f>
        <v/>
      </c>
      <c r="W328" s="406" t="str">
        <f>Master!W331</f>
        <v/>
      </c>
      <c r="X328" s="406" t="str">
        <f>Master!X331</f>
        <v/>
      </c>
      <c r="Y328" s="406" t="str">
        <f>Master!Y331</f>
        <v/>
      </c>
      <c r="Z328" s="406" t="str">
        <f>Master!Z331</f>
        <v/>
      </c>
      <c r="AA328" s="406" t="str">
        <f>Master!AA331</f>
        <v/>
      </c>
      <c r="AB328" s="406" t="str">
        <f>Master!AB331</f>
        <v/>
      </c>
      <c r="AC328" s="406" t="str">
        <f>Master!AC331</f>
        <v/>
      </c>
      <c r="AD328" s="406" t="str">
        <f>Master!AD331</f>
        <v/>
      </c>
      <c r="AE328" s="406" t="str">
        <f>Master!AE331</f>
        <v/>
      </c>
      <c r="AF328" s="406" t="str">
        <f>Master!AF331</f>
        <v/>
      </c>
      <c r="AG328" s="406" t="str">
        <f>Master!AG331</f>
        <v/>
      </c>
      <c r="AH328" s="88" t="str">
        <f>Master!AH331</f>
        <v/>
      </c>
      <c r="AI328" s="88" t="str">
        <f>Master!AI331</f>
        <v/>
      </c>
      <c r="AJ328" s="406" t="str">
        <f>Master!AJ331</f>
        <v/>
      </c>
      <c r="AK328" s="406">
        <f>Master!AK331</f>
        <v>0</v>
      </c>
      <c r="AL328" s="88" t="str">
        <f>Master!AL331</f>
        <v/>
      </c>
      <c r="AM328" s="416"/>
      <c r="AN328" s="416"/>
      <c r="AO328" s="416"/>
      <c r="AP328" s="416"/>
      <c r="AQ328" s="416"/>
      <c r="AR328" s="416">
        <f t="shared" si="4"/>
        <v>0</v>
      </c>
      <c r="AS328" s="417" t="str">
        <f t="shared" si="5"/>
        <v>#DIV/0!</v>
      </c>
      <c r="AT328" s="416">
        <f t="shared" si="6"/>
        <v>0</v>
      </c>
      <c r="AU328" s="417"/>
    </row>
    <row r="329" hidden="1">
      <c r="A329" s="88" t="str">
        <f>Master!A332</f>
        <v>VDAN18024</v>
      </c>
      <c r="B329" s="88" t="str">
        <f>Master!B332</f>
        <v/>
      </c>
      <c r="C329" s="88" t="str">
        <f>Master!C332</f>
        <v/>
      </c>
      <c r="D329" s="88" t="str">
        <f>Master!D332</f>
        <v/>
      </c>
      <c r="E329" s="406" t="str">
        <f>Master!E332</f>
        <v/>
      </c>
      <c r="F329" s="406">
        <f>Master!F332</f>
        <v>0</v>
      </c>
      <c r="G329" s="88" t="str">
        <f>Master!G332</f>
        <v/>
      </c>
      <c r="H329" s="88" t="str">
        <f>Master!H332</f>
        <v/>
      </c>
      <c r="I329" s="88" t="str">
        <f>Master!I332</f>
        <v/>
      </c>
      <c r="J329" s="88" t="str">
        <f>Master!J332</f>
        <v>DANCE ATELIER PTE LTD</v>
      </c>
      <c r="K329" s="88" t="str">
        <f>Master!K332</f>
        <v/>
      </c>
      <c r="L329" s="88" t="str">
        <f>Master!L332</f>
        <v/>
      </c>
      <c r="M329" s="88" t="str">
        <f>Master!M332</f>
        <v/>
      </c>
      <c r="N329" s="88" t="str">
        <f>Master!N332</f>
        <v/>
      </c>
      <c r="O329" s="88" t="str">
        <f>Master!O332</f>
        <v/>
      </c>
      <c r="P329" s="88" t="str">
        <f>Master!P332</f>
        <v/>
      </c>
      <c r="Q329" s="88" t="str">
        <f>Master!Q332</f>
        <v/>
      </c>
      <c r="R329" s="406" t="str">
        <f>Master!R332</f>
        <v/>
      </c>
      <c r="S329" s="406">
        <f>Master!S332</f>
        <v>0</v>
      </c>
      <c r="T329" s="406" t="str">
        <f>Master!T332</f>
        <v/>
      </c>
      <c r="U329" s="406" t="str">
        <f>Master!U332</f>
        <v/>
      </c>
      <c r="V329" s="406" t="str">
        <f>Master!V332</f>
        <v/>
      </c>
      <c r="W329" s="406" t="str">
        <f>Master!W332</f>
        <v/>
      </c>
      <c r="X329" s="406" t="str">
        <f>Master!X332</f>
        <v/>
      </c>
      <c r="Y329" s="406" t="str">
        <f>Master!Y332</f>
        <v/>
      </c>
      <c r="Z329" s="406" t="str">
        <f>Master!Z332</f>
        <v/>
      </c>
      <c r="AA329" s="406" t="str">
        <f>Master!AA332</f>
        <v/>
      </c>
      <c r="AB329" s="406" t="str">
        <f>Master!AB332</f>
        <v/>
      </c>
      <c r="AC329" s="406" t="str">
        <f>Master!AC332</f>
        <v/>
      </c>
      <c r="AD329" s="406" t="str">
        <f>Master!AD332</f>
        <v/>
      </c>
      <c r="AE329" s="406" t="str">
        <f>Master!AE332</f>
        <v/>
      </c>
      <c r="AF329" s="406" t="str">
        <f>Master!AF332</f>
        <v/>
      </c>
      <c r="AG329" s="406" t="str">
        <f>Master!AG332</f>
        <v/>
      </c>
      <c r="AH329" s="88" t="str">
        <f>Master!AH332</f>
        <v/>
      </c>
      <c r="AI329" s="414" t="str">
        <f>Master!AI332</f>
        <v/>
      </c>
      <c r="AJ329" s="406" t="str">
        <f>Master!AJ332</f>
        <v/>
      </c>
      <c r="AK329" s="406">
        <f>Master!AK332</f>
        <v>0</v>
      </c>
      <c r="AL329" s="88" t="str">
        <f>Master!AL332</f>
        <v/>
      </c>
      <c r="AM329" s="416"/>
      <c r="AN329" s="416"/>
      <c r="AO329" s="416"/>
      <c r="AP329" s="416"/>
      <c r="AQ329" s="416"/>
      <c r="AR329" s="416">
        <f t="shared" si="4"/>
        <v>0</v>
      </c>
      <c r="AS329" s="417" t="str">
        <f t="shared" si="5"/>
        <v>#DIV/0!</v>
      </c>
      <c r="AT329" s="416">
        <f t="shared" si="6"/>
        <v>0</v>
      </c>
      <c r="AU329" s="417"/>
    </row>
    <row r="330" hidden="1">
      <c r="A330" s="88" t="str">
        <f>Master!A333</f>
        <v>VDAN18025</v>
      </c>
      <c r="B330" s="88" t="str">
        <f>Master!B333</f>
        <v/>
      </c>
      <c r="C330" s="88" t="str">
        <f>Master!C333</f>
        <v/>
      </c>
      <c r="D330" s="88" t="str">
        <f>Master!D333</f>
        <v/>
      </c>
      <c r="E330" s="406" t="str">
        <f>Master!E333</f>
        <v/>
      </c>
      <c r="F330" s="406">
        <f>Master!F333</f>
        <v>0</v>
      </c>
      <c r="G330" s="88" t="str">
        <f>Master!G333</f>
        <v/>
      </c>
      <c r="H330" s="88" t="str">
        <f>Master!H333</f>
        <v/>
      </c>
      <c r="I330" s="88" t="str">
        <f>Master!I333</f>
        <v/>
      </c>
      <c r="J330" s="88" t="str">
        <f>Master!J333</f>
        <v>DANCE ATELIER PTE LTD</v>
      </c>
      <c r="K330" s="88" t="str">
        <f>Master!K333</f>
        <v/>
      </c>
      <c r="L330" s="88" t="str">
        <f>Master!L333</f>
        <v/>
      </c>
      <c r="M330" s="88" t="str">
        <f>Master!M333</f>
        <v/>
      </c>
      <c r="N330" s="88" t="str">
        <f>Master!N333</f>
        <v/>
      </c>
      <c r="O330" s="88" t="str">
        <f>Master!O333</f>
        <v/>
      </c>
      <c r="P330" s="88" t="str">
        <f>Master!P333</f>
        <v/>
      </c>
      <c r="Q330" s="88" t="str">
        <f>Master!Q333</f>
        <v/>
      </c>
      <c r="R330" s="406" t="str">
        <f>Master!R333</f>
        <v/>
      </c>
      <c r="S330" s="406">
        <f>Master!S333</f>
        <v>0</v>
      </c>
      <c r="T330" s="406" t="str">
        <f>Master!T333</f>
        <v/>
      </c>
      <c r="U330" s="406" t="str">
        <f>Master!U333</f>
        <v/>
      </c>
      <c r="V330" s="406" t="str">
        <f>Master!V333</f>
        <v/>
      </c>
      <c r="W330" s="406" t="str">
        <f>Master!W333</f>
        <v/>
      </c>
      <c r="X330" s="406" t="str">
        <f>Master!X333</f>
        <v/>
      </c>
      <c r="Y330" s="406" t="str">
        <f>Master!Y333</f>
        <v/>
      </c>
      <c r="Z330" s="406" t="str">
        <f>Master!Z333</f>
        <v/>
      </c>
      <c r="AA330" s="406" t="str">
        <f>Master!AA333</f>
        <v/>
      </c>
      <c r="AB330" s="406" t="str">
        <f>Master!AB333</f>
        <v/>
      </c>
      <c r="AC330" s="406" t="str">
        <f>Master!AC333</f>
        <v/>
      </c>
      <c r="AD330" s="406" t="str">
        <f>Master!AD333</f>
        <v/>
      </c>
      <c r="AE330" s="406" t="str">
        <f>Master!AE333</f>
        <v/>
      </c>
      <c r="AF330" s="406" t="str">
        <f>Master!AF333</f>
        <v/>
      </c>
      <c r="AG330" s="406" t="str">
        <f>Master!AG333</f>
        <v/>
      </c>
      <c r="AH330" s="88" t="str">
        <f>Master!AH333</f>
        <v/>
      </c>
      <c r="AI330" s="88" t="str">
        <f>Master!AI333</f>
        <v/>
      </c>
      <c r="AJ330" s="406" t="str">
        <f>Master!AJ333</f>
        <v/>
      </c>
      <c r="AK330" s="406">
        <f>Master!AK333</f>
        <v>0</v>
      </c>
      <c r="AL330" s="88" t="str">
        <f>Master!AL333</f>
        <v/>
      </c>
      <c r="AM330" s="416"/>
      <c r="AN330" s="416"/>
      <c r="AO330" s="416"/>
      <c r="AP330" s="416"/>
      <c r="AQ330" s="416"/>
      <c r="AR330" s="416">
        <f t="shared" si="4"/>
        <v>0</v>
      </c>
      <c r="AS330" s="417" t="str">
        <f t="shared" si="5"/>
        <v>#DIV/0!</v>
      </c>
      <c r="AT330" s="416">
        <f t="shared" si="6"/>
        <v>0</v>
      </c>
      <c r="AU330" s="417"/>
    </row>
    <row r="331" hidden="1">
      <c r="A331" s="88" t="str">
        <f>Master!A334</f>
        <v>VDAN18026</v>
      </c>
      <c r="B331" s="88" t="str">
        <f>Master!B334</f>
        <v/>
      </c>
      <c r="C331" s="88" t="str">
        <f>Master!C334</f>
        <v/>
      </c>
      <c r="D331" s="88" t="str">
        <f>Master!D334</f>
        <v/>
      </c>
      <c r="E331" s="406" t="str">
        <f>Master!E334</f>
        <v/>
      </c>
      <c r="F331" s="406">
        <f>Master!F334</f>
        <v>0</v>
      </c>
      <c r="G331" s="88" t="str">
        <f>Master!G334</f>
        <v/>
      </c>
      <c r="H331" s="88" t="str">
        <f>Master!H334</f>
        <v/>
      </c>
      <c r="I331" s="88" t="str">
        <f>Master!I334</f>
        <v/>
      </c>
      <c r="J331" s="88" t="str">
        <f>Master!J334</f>
        <v>DANCE ATELIER PTE LTD</v>
      </c>
      <c r="K331" s="88" t="str">
        <f>Master!K334</f>
        <v/>
      </c>
      <c r="L331" s="88" t="str">
        <f>Master!L334</f>
        <v/>
      </c>
      <c r="M331" s="88" t="str">
        <f>Master!M334</f>
        <v/>
      </c>
      <c r="N331" s="88" t="str">
        <f>Master!N334</f>
        <v/>
      </c>
      <c r="O331" s="88" t="str">
        <f>Master!O334</f>
        <v/>
      </c>
      <c r="P331" s="88" t="str">
        <f>Master!P334</f>
        <v/>
      </c>
      <c r="Q331" s="88" t="str">
        <f>Master!Q334</f>
        <v/>
      </c>
      <c r="R331" s="406" t="str">
        <f>Master!R334</f>
        <v/>
      </c>
      <c r="S331" s="406">
        <f>Master!S334</f>
        <v>0</v>
      </c>
      <c r="T331" s="406" t="str">
        <f>Master!T334</f>
        <v/>
      </c>
      <c r="U331" s="406" t="str">
        <f>Master!U334</f>
        <v/>
      </c>
      <c r="V331" s="406" t="str">
        <f>Master!V334</f>
        <v/>
      </c>
      <c r="W331" s="406" t="str">
        <f>Master!W334</f>
        <v/>
      </c>
      <c r="X331" s="406" t="str">
        <f>Master!X334</f>
        <v/>
      </c>
      <c r="Y331" s="406" t="str">
        <f>Master!Y334</f>
        <v/>
      </c>
      <c r="Z331" s="406" t="str">
        <f>Master!Z334</f>
        <v/>
      </c>
      <c r="AA331" s="406" t="str">
        <f>Master!AA334</f>
        <v/>
      </c>
      <c r="AB331" s="406" t="str">
        <f>Master!AB334</f>
        <v/>
      </c>
      <c r="AC331" s="406" t="str">
        <f>Master!AC334</f>
        <v/>
      </c>
      <c r="AD331" s="406" t="str">
        <f>Master!AD334</f>
        <v/>
      </c>
      <c r="AE331" s="406" t="str">
        <f>Master!AE334</f>
        <v/>
      </c>
      <c r="AF331" s="406" t="str">
        <f>Master!AF334</f>
        <v/>
      </c>
      <c r="AG331" s="406" t="str">
        <f>Master!AG334</f>
        <v/>
      </c>
      <c r="AH331" s="88" t="str">
        <f>Master!AH334</f>
        <v/>
      </c>
      <c r="AI331" s="414" t="str">
        <f>Master!AI334</f>
        <v/>
      </c>
      <c r="AJ331" s="406" t="str">
        <f>Master!AJ334</f>
        <v/>
      </c>
      <c r="AK331" s="406">
        <f>Master!AK334</f>
        <v>0</v>
      </c>
      <c r="AL331" s="88" t="str">
        <f>Master!AL334</f>
        <v/>
      </c>
      <c r="AM331" s="416"/>
      <c r="AN331" s="416"/>
      <c r="AO331" s="416"/>
      <c r="AP331" s="416"/>
      <c r="AQ331" s="416"/>
      <c r="AR331" s="416">
        <f t="shared" si="4"/>
        <v>0</v>
      </c>
      <c r="AS331" s="417" t="str">
        <f t="shared" si="5"/>
        <v>#DIV/0!</v>
      </c>
      <c r="AT331" s="416">
        <f t="shared" si="6"/>
        <v>0</v>
      </c>
      <c r="AU331" s="417"/>
    </row>
    <row r="332" hidden="1">
      <c r="A332" s="88" t="str">
        <f>Master!A335</f>
        <v>VDAN18027</v>
      </c>
      <c r="B332" s="88" t="str">
        <f>Master!B335</f>
        <v/>
      </c>
      <c r="C332" s="88" t="str">
        <f>Master!C335</f>
        <v/>
      </c>
      <c r="D332" s="88" t="str">
        <f>Master!D335</f>
        <v/>
      </c>
      <c r="E332" s="406" t="str">
        <f>Master!E335</f>
        <v/>
      </c>
      <c r="F332" s="406">
        <f>Master!F335</f>
        <v>0</v>
      </c>
      <c r="G332" s="88" t="str">
        <f>Master!G335</f>
        <v/>
      </c>
      <c r="H332" s="88" t="str">
        <f>Master!H335</f>
        <v/>
      </c>
      <c r="I332" s="88" t="str">
        <f>Master!I335</f>
        <v/>
      </c>
      <c r="J332" s="88" t="str">
        <f>Master!J335</f>
        <v>DANCE ATELIER PTE LTD</v>
      </c>
      <c r="K332" s="88" t="str">
        <f>Master!K335</f>
        <v/>
      </c>
      <c r="L332" s="88" t="str">
        <f>Master!L335</f>
        <v/>
      </c>
      <c r="M332" s="88" t="str">
        <f>Master!M335</f>
        <v/>
      </c>
      <c r="N332" s="88" t="str">
        <f>Master!N335</f>
        <v/>
      </c>
      <c r="O332" s="88" t="str">
        <f>Master!O335</f>
        <v/>
      </c>
      <c r="P332" s="88" t="str">
        <f>Master!P335</f>
        <v/>
      </c>
      <c r="Q332" s="88" t="str">
        <f>Master!Q335</f>
        <v/>
      </c>
      <c r="R332" s="406" t="str">
        <f>Master!R335</f>
        <v/>
      </c>
      <c r="S332" s="406">
        <f>Master!S335</f>
        <v>0</v>
      </c>
      <c r="T332" s="406" t="str">
        <f>Master!T335</f>
        <v/>
      </c>
      <c r="U332" s="406" t="str">
        <f>Master!U335</f>
        <v/>
      </c>
      <c r="V332" s="406" t="str">
        <f>Master!V335</f>
        <v/>
      </c>
      <c r="W332" s="406" t="str">
        <f>Master!W335</f>
        <v/>
      </c>
      <c r="X332" s="406" t="str">
        <f>Master!X335</f>
        <v/>
      </c>
      <c r="Y332" s="406" t="str">
        <f>Master!Y335</f>
        <v/>
      </c>
      <c r="Z332" s="406" t="str">
        <f>Master!Z335</f>
        <v/>
      </c>
      <c r="AA332" s="406" t="str">
        <f>Master!AA335</f>
        <v/>
      </c>
      <c r="AB332" s="406" t="str">
        <f>Master!AB335</f>
        <v/>
      </c>
      <c r="AC332" s="406" t="str">
        <f>Master!AC335</f>
        <v/>
      </c>
      <c r="AD332" s="406" t="str">
        <f>Master!AD335</f>
        <v/>
      </c>
      <c r="AE332" s="406" t="str">
        <f>Master!AE335</f>
        <v/>
      </c>
      <c r="AF332" s="406" t="str">
        <f>Master!AF335</f>
        <v/>
      </c>
      <c r="AG332" s="406" t="str">
        <f>Master!AG335</f>
        <v/>
      </c>
      <c r="AH332" s="88" t="str">
        <f>Master!AH335</f>
        <v/>
      </c>
      <c r="AI332" s="88" t="str">
        <f>Master!AI335</f>
        <v/>
      </c>
      <c r="AJ332" s="406" t="str">
        <f>Master!AJ335</f>
        <v/>
      </c>
      <c r="AK332" s="406">
        <f>Master!AK335</f>
        <v>0</v>
      </c>
      <c r="AL332" s="88" t="str">
        <f>Master!AL335</f>
        <v/>
      </c>
      <c r="AM332" s="416"/>
      <c r="AN332" s="416"/>
      <c r="AO332" s="416"/>
      <c r="AP332" s="416"/>
      <c r="AQ332" s="416"/>
      <c r="AR332" s="416">
        <f t="shared" si="4"/>
        <v>0</v>
      </c>
      <c r="AS332" s="417" t="str">
        <f t="shared" si="5"/>
        <v>#DIV/0!</v>
      </c>
      <c r="AT332" s="416">
        <f t="shared" si="6"/>
        <v>0</v>
      </c>
      <c r="AU332" s="417"/>
    </row>
    <row r="333" hidden="1">
      <c r="A333" s="88" t="str">
        <f>Master!A336</f>
        <v>VDAN18028</v>
      </c>
      <c r="B333" s="88" t="str">
        <f>Master!B336</f>
        <v/>
      </c>
      <c r="C333" s="88" t="str">
        <f>Master!C336</f>
        <v/>
      </c>
      <c r="D333" s="88" t="str">
        <f>Master!D336</f>
        <v/>
      </c>
      <c r="E333" s="406" t="str">
        <f>Master!E336</f>
        <v/>
      </c>
      <c r="F333" s="406">
        <f>Master!F336</f>
        <v>0</v>
      </c>
      <c r="G333" s="88" t="str">
        <f>Master!G336</f>
        <v/>
      </c>
      <c r="H333" s="88" t="str">
        <f>Master!H336</f>
        <v/>
      </c>
      <c r="I333" s="88" t="str">
        <f>Master!I336</f>
        <v/>
      </c>
      <c r="J333" s="88" t="str">
        <f>Master!J336</f>
        <v>DANCE ATELIER PTE LTD</v>
      </c>
      <c r="K333" s="88" t="str">
        <f>Master!K336</f>
        <v/>
      </c>
      <c r="L333" s="88" t="str">
        <f>Master!L336</f>
        <v/>
      </c>
      <c r="M333" s="88" t="str">
        <f>Master!M336</f>
        <v/>
      </c>
      <c r="N333" s="88" t="str">
        <f>Master!N336</f>
        <v/>
      </c>
      <c r="O333" s="88" t="str">
        <f>Master!O336</f>
        <v/>
      </c>
      <c r="P333" s="88" t="str">
        <f>Master!P336</f>
        <v/>
      </c>
      <c r="Q333" s="88" t="str">
        <f>Master!Q336</f>
        <v/>
      </c>
      <c r="R333" s="406" t="str">
        <f>Master!R336</f>
        <v/>
      </c>
      <c r="S333" s="406">
        <f>Master!S336</f>
        <v>0</v>
      </c>
      <c r="T333" s="406" t="str">
        <f>Master!T336</f>
        <v/>
      </c>
      <c r="U333" s="406" t="str">
        <f>Master!U336</f>
        <v/>
      </c>
      <c r="V333" s="406" t="str">
        <f>Master!V336</f>
        <v/>
      </c>
      <c r="W333" s="406" t="str">
        <f>Master!W336</f>
        <v/>
      </c>
      <c r="X333" s="406" t="str">
        <f>Master!X336</f>
        <v/>
      </c>
      <c r="Y333" s="406" t="str">
        <f>Master!Y336</f>
        <v/>
      </c>
      <c r="Z333" s="406" t="str">
        <f>Master!Z336</f>
        <v/>
      </c>
      <c r="AA333" s="406" t="str">
        <f>Master!AA336</f>
        <v/>
      </c>
      <c r="AB333" s="406" t="str">
        <f>Master!AB336</f>
        <v/>
      </c>
      <c r="AC333" s="406" t="str">
        <f>Master!AC336</f>
        <v/>
      </c>
      <c r="AD333" s="406" t="str">
        <f>Master!AD336</f>
        <v/>
      </c>
      <c r="AE333" s="406" t="str">
        <f>Master!AE336</f>
        <v/>
      </c>
      <c r="AF333" s="406" t="str">
        <f>Master!AF336</f>
        <v/>
      </c>
      <c r="AG333" s="406" t="str">
        <f>Master!AG336</f>
        <v/>
      </c>
      <c r="AH333" s="88" t="str">
        <f>Master!AH336</f>
        <v/>
      </c>
      <c r="AI333" s="414" t="str">
        <f>Master!AI336</f>
        <v/>
      </c>
      <c r="AJ333" s="406" t="str">
        <f>Master!AJ336</f>
        <v/>
      </c>
      <c r="AK333" s="406">
        <f>Master!AK336</f>
        <v>0</v>
      </c>
      <c r="AL333" s="88" t="str">
        <f>Master!AL336</f>
        <v/>
      </c>
      <c r="AM333" s="416"/>
      <c r="AN333" s="416"/>
      <c r="AO333" s="416"/>
      <c r="AP333" s="416"/>
      <c r="AQ333" s="416"/>
      <c r="AR333" s="416">
        <f t="shared" si="4"/>
        <v>0</v>
      </c>
      <c r="AS333" s="417" t="str">
        <f t="shared" si="5"/>
        <v>#DIV/0!</v>
      </c>
      <c r="AT333" s="416">
        <f t="shared" si="6"/>
        <v>0</v>
      </c>
      <c r="AU333" s="417"/>
    </row>
    <row r="334" hidden="1">
      <c r="A334" s="88" t="str">
        <f>Master!A337</f>
        <v>VDAN18029</v>
      </c>
      <c r="B334" s="88" t="str">
        <f>Master!B337</f>
        <v/>
      </c>
      <c r="C334" s="88" t="str">
        <f>Master!C337</f>
        <v/>
      </c>
      <c r="D334" s="88" t="str">
        <f>Master!D337</f>
        <v/>
      </c>
      <c r="E334" s="406" t="str">
        <f>Master!E337</f>
        <v/>
      </c>
      <c r="F334" s="406">
        <f>Master!F337</f>
        <v>0</v>
      </c>
      <c r="G334" s="88" t="str">
        <f>Master!G337</f>
        <v/>
      </c>
      <c r="H334" s="88" t="str">
        <f>Master!H337</f>
        <v/>
      </c>
      <c r="I334" s="88" t="str">
        <f>Master!I337</f>
        <v/>
      </c>
      <c r="J334" s="88" t="str">
        <f>Master!J337</f>
        <v>DANCE ATELIER PTE LTD</v>
      </c>
      <c r="K334" s="88" t="str">
        <f>Master!K337</f>
        <v/>
      </c>
      <c r="L334" s="88" t="str">
        <f>Master!L337</f>
        <v/>
      </c>
      <c r="M334" s="88" t="str">
        <f>Master!M337</f>
        <v/>
      </c>
      <c r="N334" s="88" t="str">
        <f>Master!N337</f>
        <v/>
      </c>
      <c r="O334" s="88" t="str">
        <f>Master!O337</f>
        <v/>
      </c>
      <c r="P334" s="88" t="str">
        <f>Master!P337</f>
        <v/>
      </c>
      <c r="Q334" s="88" t="str">
        <f>Master!Q337</f>
        <v/>
      </c>
      <c r="R334" s="406" t="str">
        <f>Master!R337</f>
        <v/>
      </c>
      <c r="S334" s="406">
        <f>Master!S337</f>
        <v>0</v>
      </c>
      <c r="T334" s="406" t="str">
        <f>Master!T337</f>
        <v/>
      </c>
      <c r="U334" s="406" t="str">
        <f>Master!U337</f>
        <v/>
      </c>
      <c r="V334" s="406" t="str">
        <f>Master!V337</f>
        <v/>
      </c>
      <c r="W334" s="406" t="str">
        <f>Master!W337</f>
        <v/>
      </c>
      <c r="X334" s="406" t="str">
        <f>Master!X337</f>
        <v/>
      </c>
      <c r="Y334" s="406" t="str">
        <f>Master!Y337</f>
        <v/>
      </c>
      <c r="Z334" s="406" t="str">
        <f>Master!Z337</f>
        <v/>
      </c>
      <c r="AA334" s="406" t="str">
        <f>Master!AA337</f>
        <v/>
      </c>
      <c r="AB334" s="406" t="str">
        <f>Master!AB337</f>
        <v/>
      </c>
      <c r="AC334" s="406" t="str">
        <f>Master!AC337</f>
        <v/>
      </c>
      <c r="AD334" s="406" t="str">
        <f>Master!AD337</f>
        <v/>
      </c>
      <c r="AE334" s="406" t="str">
        <f>Master!AE337</f>
        <v/>
      </c>
      <c r="AF334" s="406" t="str">
        <f>Master!AF337</f>
        <v/>
      </c>
      <c r="AG334" s="406" t="str">
        <f>Master!AG337</f>
        <v/>
      </c>
      <c r="AH334" s="88" t="str">
        <f>Master!AH337</f>
        <v/>
      </c>
      <c r="AI334" s="88" t="str">
        <f>Master!AI337</f>
        <v/>
      </c>
      <c r="AJ334" s="406" t="str">
        <f>Master!AJ337</f>
        <v/>
      </c>
      <c r="AK334" s="406">
        <f>Master!AK337</f>
        <v>0</v>
      </c>
      <c r="AL334" s="88" t="str">
        <f>Master!AL337</f>
        <v/>
      </c>
      <c r="AM334" s="416"/>
      <c r="AN334" s="416"/>
      <c r="AO334" s="416"/>
      <c r="AP334" s="416"/>
      <c r="AQ334" s="416"/>
      <c r="AR334" s="416">
        <f t="shared" si="4"/>
        <v>0</v>
      </c>
      <c r="AS334" s="417" t="str">
        <f t="shared" si="5"/>
        <v>#DIV/0!</v>
      </c>
      <c r="AT334" s="416">
        <f t="shared" si="6"/>
        <v>0</v>
      </c>
      <c r="AU334" s="417"/>
    </row>
    <row r="335" hidden="1">
      <c r="A335" s="88" t="str">
        <f>Master!A338</f>
        <v>VDAN18030</v>
      </c>
      <c r="B335" s="88" t="str">
        <f>Master!B338</f>
        <v/>
      </c>
      <c r="C335" s="88" t="str">
        <f>Master!C338</f>
        <v/>
      </c>
      <c r="D335" s="88" t="str">
        <f>Master!D338</f>
        <v/>
      </c>
      <c r="E335" s="406" t="str">
        <f>Master!E338</f>
        <v/>
      </c>
      <c r="F335" s="406">
        <f>Master!F338</f>
        <v>0</v>
      </c>
      <c r="G335" s="88" t="str">
        <f>Master!G338</f>
        <v/>
      </c>
      <c r="H335" s="88" t="str">
        <f>Master!H338</f>
        <v/>
      </c>
      <c r="I335" s="88" t="str">
        <f>Master!I338</f>
        <v/>
      </c>
      <c r="J335" s="88" t="str">
        <f>Master!J338</f>
        <v>DANCE ATELIER PTE LTD</v>
      </c>
      <c r="K335" s="88" t="str">
        <f>Master!K338</f>
        <v/>
      </c>
      <c r="L335" s="88" t="str">
        <f>Master!L338</f>
        <v/>
      </c>
      <c r="M335" s="88" t="str">
        <f>Master!M338</f>
        <v/>
      </c>
      <c r="N335" s="88" t="str">
        <f>Master!N338</f>
        <v/>
      </c>
      <c r="O335" s="88" t="str">
        <f>Master!O338</f>
        <v/>
      </c>
      <c r="P335" s="88" t="str">
        <f>Master!P338</f>
        <v/>
      </c>
      <c r="Q335" s="88" t="str">
        <f>Master!Q338</f>
        <v/>
      </c>
      <c r="R335" s="406" t="str">
        <f>Master!R338</f>
        <v/>
      </c>
      <c r="S335" s="406">
        <f>Master!S338</f>
        <v>0</v>
      </c>
      <c r="T335" s="406" t="str">
        <f>Master!T338</f>
        <v/>
      </c>
      <c r="U335" s="406" t="str">
        <f>Master!U338</f>
        <v/>
      </c>
      <c r="V335" s="406" t="str">
        <f>Master!V338</f>
        <v/>
      </c>
      <c r="W335" s="406" t="str">
        <f>Master!W338</f>
        <v/>
      </c>
      <c r="X335" s="406" t="str">
        <f>Master!X338</f>
        <v/>
      </c>
      <c r="Y335" s="406" t="str">
        <f>Master!Y338</f>
        <v/>
      </c>
      <c r="Z335" s="406" t="str">
        <f>Master!Z338</f>
        <v/>
      </c>
      <c r="AA335" s="406" t="str">
        <f>Master!AA338</f>
        <v/>
      </c>
      <c r="AB335" s="406" t="str">
        <f>Master!AB338</f>
        <v/>
      </c>
      <c r="AC335" s="406" t="str">
        <f>Master!AC338</f>
        <v/>
      </c>
      <c r="AD335" s="406" t="str">
        <f>Master!AD338</f>
        <v/>
      </c>
      <c r="AE335" s="406" t="str">
        <f>Master!AE338</f>
        <v/>
      </c>
      <c r="AF335" s="406" t="str">
        <f>Master!AF338</f>
        <v/>
      </c>
      <c r="AG335" s="406" t="str">
        <f>Master!AG338</f>
        <v/>
      </c>
      <c r="AH335" s="88" t="str">
        <f>Master!AH338</f>
        <v/>
      </c>
      <c r="AI335" s="414" t="str">
        <f>Master!AI338</f>
        <v/>
      </c>
      <c r="AJ335" s="406" t="str">
        <f>Master!AJ338</f>
        <v/>
      </c>
      <c r="AK335" s="406">
        <f>Master!AK338</f>
        <v>0</v>
      </c>
      <c r="AL335" s="88" t="str">
        <f>Master!AL338</f>
        <v/>
      </c>
      <c r="AM335" s="416"/>
      <c r="AN335" s="416"/>
      <c r="AO335" s="416"/>
      <c r="AP335" s="416"/>
      <c r="AQ335" s="416"/>
      <c r="AR335" s="416">
        <f t="shared" si="4"/>
        <v>0</v>
      </c>
      <c r="AS335" s="417" t="str">
        <f t="shared" si="5"/>
        <v>#DIV/0!</v>
      </c>
      <c r="AT335" s="416">
        <f t="shared" si="6"/>
        <v>0</v>
      </c>
      <c r="AU335" s="417"/>
    </row>
    <row r="336" hidden="1">
      <c r="A336" s="88" t="str">
        <f>Master!A339</f>
        <v>VDAN18031</v>
      </c>
      <c r="B336" s="88" t="str">
        <f>Master!B339</f>
        <v/>
      </c>
      <c r="C336" s="88" t="str">
        <f>Master!C339</f>
        <v/>
      </c>
      <c r="D336" s="88" t="str">
        <f>Master!D339</f>
        <v/>
      </c>
      <c r="E336" s="406" t="str">
        <f>Master!E339</f>
        <v/>
      </c>
      <c r="F336" s="406">
        <f>Master!F339</f>
        <v>0</v>
      </c>
      <c r="G336" s="88" t="str">
        <f>Master!G339</f>
        <v/>
      </c>
      <c r="H336" s="88" t="str">
        <f>Master!H339</f>
        <v/>
      </c>
      <c r="I336" s="88" t="str">
        <f>Master!I339</f>
        <v/>
      </c>
      <c r="J336" s="88" t="str">
        <f>Master!J339</f>
        <v>DANCE ATELIER PTE LTD</v>
      </c>
      <c r="K336" s="88" t="str">
        <f>Master!K339</f>
        <v/>
      </c>
      <c r="L336" s="88" t="str">
        <f>Master!L339</f>
        <v/>
      </c>
      <c r="M336" s="88" t="str">
        <f>Master!M339</f>
        <v/>
      </c>
      <c r="N336" s="88" t="str">
        <f>Master!N339</f>
        <v/>
      </c>
      <c r="O336" s="88" t="str">
        <f>Master!O339</f>
        <v/>
      </c>
      <c r="P336" s="88" t="str">
        <f>Master!P339</f>
        <v/>
      </c>
      <c r="Q336" s="88" t="str">
        <f>Master!Q339</f>
        <v/>
      </c>
      <c r="R336" s="406" t="str">
        <f>Master!R339</f>
        <v/>
      </c>
      <c r="S336" s="406">
        <f>Master!S339</f>
        <v>0</v>
      </c>
      <c r="T336" s="406" t="str">
        <f>Master!T339</f>
        <v/>
      </c>
      <c r="U336" s="406" t="str">
        <f>Master!U339</f>
        <v/>
      </c>
      <c r="V336" s="406" t="str">
        <f>Master!V339</f>
        <v/>
      </c>
      <c r="W336" s="406" t="str">
        <f>Master!W339</f>
        <v/>
      </c>
      <c r="X336" s="406" t="str">
        <f>Master!X339</f>
        <v/>
      </c>
      <c r="Y336" s="406" t="str">
        <f>Master!Y339</f>
        <v/>
      </c>
      <c r="Z336" s="406" t="str">
        <f>Master!Z339</f>
        <v/>
      </c>
      <c r="AA336" s="406" t="str">
        <f>Master!AA339</f>
        <v/>
      </c>
      <c r="AB336" s="406" t="str">
        <f>Master!AB339</f>
        <v/>
      </c>
      <c r="AC336" s="406" t="str">
        <f>Master!AC339</f>
        <v/>
      </c>
      <c r="AD336" s="406" t="str">
        <f>Master!AD339</f>
        <v/>
      </c>
      <c r="AE336" s="406" t="str">
        <f>Master!AE339</f>
        <v/>
      </c>
      <c r="AF336" s="406" t="str">
        <f>Master!AF339</f>
        <v/>
      </c>
      <c r="AG336" s="406" t="str">
        <f>Master!AG339</f>
        <v/>
      </c>
      <c r="AH336" s="88" t="str">
        <f>Master!AH339</f>
        <v/>
      </c>
      <c r="AI336" s="88" t="str">
        <f>Master!AI339</f>
        <v/>
      </c>
      <c r="AJ336" s="406" t="str">
        <f>Master!AJ339</f>
        <v/>
      </c>
      <c r="AK336" s="406">
        <f>Master!AK339</f>
        <v>0</v>
      </c>
      <c r="AL336" s="88" t="str">
        <f>Master!AL339</f>
        <v/>
      </c>
      <c r="AM336" s="416"/>
      <c r="AN336" s="416"/>
      <c r="AO336" s="416"/>
      <c r="AP336" s="416"/>
      <c r="AQ336" s="416"/>
      <c r="AR336" s="416">
        <f t="shared" si="4"/>
        <v>0</v>
      </c>
      <c r="AS336" s="417" t="str">
        <f t="shared" si="5"/>
        <v>#DIV/0!</v>
      </c>
      <c r="AT336" s="416">
        <f t="shared" si="6"/>
        <v>0</v>
      </c>
      <c r="AU336" s="417"/>
    </row>
    <row r="337" hidden="1">
      <c r="A337" s="88" t="str">
        <f>Master!A340</f>
        <v>VDAN18032</v>
      </c>
      <c r="B337" s="88" t="str">
        <f>Master!B340</f>
        <v/>
      </c>
      <c r="C337" s="88" t="str">
        <f>Master!C340</f>
        <v/>
      </c>
      <c r="D337" s="88" t="str">
        <f>Master!D340</f>
        <v/>
      </c>
      <c r="E337" s="406" t="str">
        <f>Master!E340</f>
        <v/>
      </c>
      <c r="F337" s="406">
        <f>Master!F340</f>
        <v>0</v>
      </c>
      <c r="G337" s="88" t="str">
        <f>Master!G340</f>
        <v/>
      </c>
      <c r="H337" s="88" t="str">
        <f>Master!H340</f>
        <v/>
      </c>
      <c r="I337" s="88" t="str">
        <f>Master!I340</f>
        <v/>
      </c>
      <c r="J337" s="88" t="str">
        <f>Master!J340</f>
        <v>DANCE ATELIER PTE LTD</v>
      </c>
      <c r="K337" s="88" t="str">
        <f>Master!K340</f>
        <v/>
      </c>
      <c r="L337" s="88" t="str">
        <f>Master!L340</f>
        <v/>
      </c>
      <c r="M337" s="88" t="str">
        <f>Master!M340</f>
        <v/>
      </c>
      <c r="N337" s="88" t="str">
        <f>Master!N340</f>
        <v/>
      </c>
      <c r="O337" s="88" t="str">
        <f>Master!O340</f>
        <v/>
      </c>
      <c r="P337" s="88" t="str">
        <f>Master!P340</f>
        <v/>
      </c>
      <c r="Q337" s="88" t="str">
        <f>Master!Q340</f>
        <v/>
      </c>
      <c r="R337" s="406" t="str">
        <f>Master!R340</f>
        <v/>
      </c>
      <c r="S337" s="406">
        <f>Master!S340</f>
        <v>0</v>
      </c>
      <c r="T337" s="406" t="str">
        <f>Master!T340</f>
        <v/>
      </c>
      <c r="U337" s="406" t="str">
        <f>Master!U340</f>
        <v/>
      </c>
      <c r="V337" s="406" t="str">
        <f>Master!V340</f>
        <v/>
      </c>
      <c r="W337" s="406" t="str">
        <f>Master!W340</f>
        <v/>
      </c>
      <c r="X337" s="406" t="str">
        <f>Master!X340</f>
        <v/>
      </c>
      <c r="Y337" s="406" t="str">
        <f>Master!Y340</f>
        <v/>
      </c>
      <c r="Z337" s="406" t="str">
        <f>Master!Z340</f>
        <v/>
      </c>
      <c r="AA337" s="406" t="str">
        <f>Master!AA340</f>
        <v/>
      </c>
      <c r="AB337" s="406" t="str">
        <f>Master!AB340</f>
        <v/>
      </c>
      <c r="AC337" s="406" t="str">
        <f>Master!AC340</f>
        <v/>
      </c>
      <c r="AD337" s="406" t="str">
        <f>Master!AD340</f>
        <v/>
      </c>
      <c r="AE337" s="406" t="str">
        <f>Master!AE340</f>
        <v/>
      </c>
      <c r="AF337" s="406" t="str">
        <f>Master!AF340</f>
        <v/>
      </c>
      <c r="AG337" s="406" t="str">
        <f>Master!AG340</f>
        <v/>
      </c>
      <c r="AH337" s="88" t="str">
        <f>Master!AH340</f>
        <v/>
      </c>
      <c r="AI337" s="414" t="str">
        <f>Master!AI340</f>
        <v/>
      </c>
      <c r="AJ337" s="406" t="str">
        <f>Master!AJ340</f>
        <v/>
      </c>
      <c r="AK337" s="406">
        <f>Master!AK340</f>
        <v>0</v>
      </c>
      <c r="AL337" s="88" t="str">
        <f>Master!AL340</f>
        <v/>
      </c>
      <c r="AM337" s="416"/>
      <c r="AN337" s="416"/>
      <c r="AO337" s="416"/>
      <c r="AP337" s="416"/>
      <c r="AQ337" s="416"/>
      <c r="AR337" s="416">
        <f t="shared" si="4"/>
        <v>0</v>
      </c>
      <c r="AS337" s="417" t="str">
        <f t="shared" si="5"/>
        <v>#DIV/0!</v>
      </c>
      <c r="AT337" s="416">
        <f t="shared" si="6"/>
        <v>0</v>
      </c>
      <c r="AU337" s="417"/>
    </row>
    <row r="338" hidden="1">
      <c r="A338" s="88" t="str">
        <f>Master!A341</f>
        <v>VDAN18033</v>
      </c>
      <c r="B338" s="88" t="str">
        <f>Master!B341</f>
        <v/>
      </c>
      <c r="C338" s="88" t="str">
        <f>Master!C341</f>
        <v/>
      </c>
      <c r="D338" s="88" t="str">
        <f>Master!D341</f>
        <v/>
      </c>
      <c r="E338" s="406" t="str">
        <f>Master!E341</f>
        <v/>
      </c>
      <c r="F338" s="406">
        <f>Master!F341</f>
        <v>0</v>
      </c>
      <c r="G338" s="88" t="str">
        <f>Master!G341</f>
        <v/>
      </c>
      <c r="H338" s="88" t="str">
        <f>Master!H341</f>
        <v/>
      </c>
      <c r="I338" s="88" t="str">
        <f>Master!I341</f>
        <v/>
      </c>
      <c r="J338" s="88" t="str">
        <f>Master!J341</f>
        <v>DANCE ATELIER PTE LTD</v>
      </c>
      <c r="K338" s="88" t="str">
        <f>Master!K341</f>
        <v/>
      </c>
      <c r="L338" s="88" t="str">
        <f>Master!L341</f>
        <v/>
      </c>
      <c r="M338" s="88" t="str">
        <f>Master!M341</f>
        <v/>
      </c>
      <c r="N338" s="88" t="str">
        <f>Master!N341</f>
        <v/>
      </c>
      <c r="O338" s="88" t="str">
        <f>Master!O341</f>
        <v/>
      </c>
      <c r="P338" s="88" t="str">
        <f>Master!P341</f>
        <v/>
      </c>
      <c r="Q338" s="88" t="str">
        <f>Master!Q341</f>
        <v/>
      </c>
      <c r="R338" s="406" t="str">
        <f>Master!R341</f>
        <v/>
      </c>
      <c r="S338" s="406">
        <f>Master!S341</f>
        <v>0</v>
      </c>
      <c r="T338" s="406" t="str">
        <f>Master!T341</f>
        <v/>
      </c>
      <c r="U338" s="406" t="str">
        <f>Master!U341</f>
        <v/>
      </c>
      <c r="V338" s="406" t="str">
        <f>Master!V341</f>
        <v/>
      </c>
      <c r="W338" s="406" t="str">
        <f>Master!W341</f>
        <v/>
      </c>
      <c r="X338" s="406" t="str">
        <f>Master!X341</f>
        <v/>
      </c>
      <c r="Y338" s="406" t="str">
        <f>Master!Y341</f>
        <v/>
      </c>
      <c r="Z338" s="406" t="str">
        <f>Master!Z341</f>
        <v/>
      </c>
      <c r="AA338" s="406" t="str">
        <f>Master!AA341</f>
        <v/>
      </c>
      <c r="AB338" s="406" t="str">
        <f>Master!AB341</f>
        <v/>
      </c>
      <c r="AC338" s="406" t="str">
        <f>Master!AC341</f>
        <v/>
      </c>
      <c r="AD338" s="406" t="str">
        <f>Master!AD341</f>
        <v/>
      </c>
      <c r="AE338" s="406" t="str">
        <f>Master!AE341</f>
        <v/>
      </c>
      <c r="AF338" s="406" t="str">
        <f>Master!AF341</f>
        <v/>
      </c>
      <c r="AG338" s="406" t="str">
        <f>Master!AG341</f>
        <v/>
      </c>
      <c r="AH338" s="88" t="str">
        <f>Master!AH341</f>
        <v/>
      </c>
      <c r="AI338" s="88" t="str">
        <f>Master!AI341</f>
        <v/>
      </c>
      <c r="AJ338" s="406" t="str">
        <f>Master!AJ341</f>
        <v/>
      </c>
      <c r="AK338" s="406">
        <f>Master!AK341</f>
        <v>0</v>
      </c>
      <c r="AL338" s="88" t="str">
        <f>Master!AL341</f>
        <v/>
      </c>
      <c r="AM338" s="416"/>
      <c r="AN338" s="416"/>
      <c r="AO338" s="416"/>
      <c r="AP338" s="416"/>
      <c r="AQ338" s="416"/>
      <c r="AR338" s="416">
        <f t="shared" si="4"/>
        <v>0</v>
      </c>
      <c r="AS338" s="417" t="str">
        <f t="shared" si="5"/>
        <v>#DIV/0!</v>
      </c>
      <c r="AT338" s="416">
        <f t="shared" si="6"/>
        <v>0</v>
      </c>
      <c r="AU338" s="417"/>
    </row>
    <row r="339" hidden="1">
      <c r="A339" s="88" t="str">
        <f>Master!A342</f>
        <v>VDAN18034</v>
      </c>
      <c r="B339" s="88" t="str">
        <f>Master!B342</f>
        <v/>
      </c>
      <c r="C339" s="88" t="str">
        <f>Master!C342</f>
        <v/>
      </c>
      <c r="D339" s="88" t="str">
        <f>Master!D342</f>
        <v/>
      </c>
      <c r="E339" s="406" t="str">
        <f>Master!E342</f>
        <v/>
      </c>
      <c r="F339" s="406">
        <f>Master!F342</f>
        <v>0</v>
      </c>
      <c r="G339" s="88" t="str">
        <f>Master!G342</f>
        <v/>
      </c>
      <c r="H339" s="88" t="str">
        <f>Master!H342</f>
        <v/>
      </c>
      <c r="I339" s="88" t="str">
        <f>Master!I342</f>
        <v/>
      </c>
      <c r="J339" s="88" t="str">
        <f>Master!J342</f>
        <v>DANCE ATELIER PTE LTD</v>
      </c>
      <c r="K339" s="88" t="str">
        <f>Master!K342</f>
        <v/>
      </c>
      <c r="L339" s="88" t="str">
        <f>Master!L342</f>
        <v/>
      </c>
      <c r="M339" s="88" t="str">
        <f>Master!M342</f>
        <v/>
      </c>
      <c r="N339" s="88" t="str">
        <f>Master!N342</f>
        <v/>
      </c>
      <c r="O339" s="88" t="str">
        <f>Master!O342</f>
        <v/>
      </c>
      <c r="P339" s="88" t="str">
        <f>Master!P342</f>
        <v/>
      </c>
      <c r="Q339" s="88" t="str">
        <f>Master!Q342</f>
        <v/>
      </c>
      <c r="R339" s="406" t="str">
        <f>Master!R342</f>
        <v/>
      </c>
      <c r="S339" s="406">
        <f>Master!S342</f>
        <v>0</v>
      </c>
      <c r="T339" s="406" t="str">
        <f>Master!T342</f>
        <v/>
      </c>
      <c r="U339" s="406" t="str">
        <f>Master!U342</f>
        <v/>
      </c>
      <c r="V339" s="406" t="str">
        <f>Master!V342</f>
        <v/>
      </c>
      <c r="W339" s="406" t="str">
        <f>Master!W342</f>
        <v/>
      </c>
      <c r="X339" s="406" t="str">
        <f>Master!X342</f>
        <v/>
      </c>
      <c r="Y339" s="406" t="str">
        <f>Master!Y342</f>
        <v/>
      </c>
      <c r="Z339" s="406" t="str">
        <f>Master!Z342</f>
        <v/>
      </c>
      <c r="AA339" s="406" t="str">
        <f>Master!AA342</f>
        <v/>
      </c>
      <c r="AB339" s="406" t="str">
        <f>Master!AB342</f>
        <v/>
      </c>
      <c r="AC339" s="406" t="str">
        <f>Master!AC342</f>
        <v/>
      </c>
      <c r="AD339" s="406" t="str">
        <f>Master!AD342</f>
        <v/>
      </c>
      <c r="AE339" s="406" t="str">
        <f>Master!AE342</f>
        <v/>
      </c>
      <c r="AF339" s="406" t="str">
        <f>Master!AF342</f>
        <v/>
      </c>
      <c r="AG339" s="406" t="str">
        <f>Master!AG342</f>
        <v/>
      </c>
      <c r="AH339" s="88" t="str">
        <f>Master!AH342</f>
        <v/>
      </c>
      <c r="AI339" s="414" t="str">
        <f>Master!AI342</f>
        <v/>
      </c>
      <c r="AJ339" s="406" t="str">
        <f>Master!AJ342</f>
        <v/>
      </c>
      <c r="AK339" s="406">
        <f>Master!AK342</f>
        <v>0</v>
      </c>
      <c r="AL339" s="88" t="str">
        <f>Master!AL342</f>
        <v/>
      </c>
      <c r="AM339" s="416"/>
      <c r="AN339" s="416"/>
      <c r="AO339" s="416"/>
      <c r="AP339" s="416"/>
      <c r="AQ339" s="416"/>
      <c r="AR339" s="416">
        <f t="shared" si="4"/>
        <v>0</v>
      </c>
      <c r="AS339" s="417" t="str">
        <f t="shared" si="5"/>
        <v>#DIV/0!</v>
      </c>
      <c r="AT339" s="416">
        <f t="shared" si="6"/>
        <v>0</v>
      </c>
      <c r="AU339" s="417"/>
    </row>
    <row r="340" hidden="1">
      <c r="A340" s="88" t="str">
        <f>Master!A343</f>
        <v>VDAN18035</v>
      </c>
      <c r="B340" s="88" t="str">
        <f>Master!B343</f>
        <v/>
      </c>
      <c r="C340" s="88" t="str">
        <f>Master!C343</f>
        <v/>
      </c>
      <c r="D340" s="88" t="str">
        <f>Master!D343</f>
        <v/>
      </c>
      <c r="E340" s="406" t="str">
        <f>Master!E343</f>
        <v/>
      </c>
      <c r="F340" s="406">
        <f>Master!F343</f>
        <v>0</v>
      </c>
      <c r="G340" s="88" t="str">
        <f>Master!G343</f>
        <v/>
      </c>
      <c r="H340" s="88" t="str">
        <f>Master!H343</f>
        <v/>
      </c>
      <c r="I340" s="88" t="str">
        <f>Master!I343</f>
        <v/>
      </c>
      <c r="J340" s="88" t="str">
        <f>Master!J343</f>
        <v>DANCE ATELIER PTE LTD</v>
      </c>
      <c r="K340" s="88" t="str">
        <f>Master!K343</f>
        <v/>
      </c>
      <c r="L340" s="88" t="str">
        <f>Master!L343</f>
        <v/>
      </c>
      <c r="M340" s="88" t="str">
        <f>Master!M343</f>
        <v/>
      </c>
      <c r="N340" s="88" t="str">
        <f>Master!N343</f>
        <v/>
      </c>
      <c r="O340" s="88" t="str">
        <f>Master!O343</f>
        <v/>
      </c>
      <c r="P340" s="88" t="str">
        <f>Master!P343</f>
        <v/>
      </c>
      <c r="Q340" s="88" t="str">
        <f>Master!Q343</f>
        <v/>
      </c>
      <c r="R340" s="406" t="str">
        <f>Master!R343</f>
        <v/>
      </c>
      <c r="S340" s="406">
        <f>Master!S343</f>
        <v>0</v>
      </c>
      <c r="T340" s="406" t="str">
        <f>Master!T343</f>
        <v/>
      </c>
      <c r="U340" s="406" t="str">
        <f>Master!U343</f>
        <v/>
      </c>
      <c r="V340" s="406" t="str">
        <f>Master!V343</f>
        <v/>
      </c>
      <c r="W340" s="406" t="str">
        <f>Master!W343</f>
        <v/>
      </c>
      <c r="X340" s="406" t="str">
        <f>Master!X343</f>
        <v/>
      </c>
      <c r="Y340" s="406" t="str">
        <f>Master!Y343</f>
        <v/>
      </c>
      <c r="Z340" s="406" t="str">
        <f>Master!Z343</f>
        <v/>
      </c>
      <c r="AA340" s="406" t="str">
        <f>Master!AA343</f>
        <v/>
      </c>
      <c r="AB340" s="406" t="str">
        <f>Master!AB343</f>
        <v/>
      </c>
      <c r="AC340" s="406" t="str">
        <f>Master!AC343</f>
        <v/>
      </c>
      <c r="AD340" s="406" t="str">
        <f>Master!AD343</f>
        <v/>
      </c>
      <c r="AE340" s="406" t="str">
        <f>Master!AE343</f>
        <v/>
      </c>
      <c r="AF340" s="406" t="str">
        <f>Master!AF343</f>
        <v/>
      </c>
      <c r="AG340" s="406" t="str">
        <f>Master!AG343</f>
        <v/>
      </c>
      <c r="AH340" s="88" t="str">
        <f>Master!AH343</f>
        <v/>
      </c>
      <c r="AI340" s="88" t="str">
        <f>Master!AI343</f>
        <v/>
      </c>
      <c r="AJ340" s="406" t="str">
        <f>Master!AJ343</f>
        <v/>
      </c>
      <c r="AK340" s="406">
        <f>Master!AK343</f>
        <v>0</v>
      </c>
      <c r="AL340" s="88" t="str">
        <f>Master!AL343</f>
        <v/>
      </c>
      <c r="AM340" s="416"/>
      <c r="AN340" s="416"/>
      <c r="AO340" s="416"/>
      <c r="AP340" s="416"/>
      <c r="AQ340" s="416"/>
      <c r="AR340" s="416">
        <f t="shared" si="4"/>
        <v>0</v>
      </c>
      <c r="AS340" s="417" t="str">
        <f t="shared" si="5"/>
        <v>#DIV/0!</v>
      </c>
      <c r="AT340" s="416">
        <f t="shared" si="6"/>
        <v>0</v>
      </c>
      <c r="AU340" s="417"/>
    </row>
    <row r="341" hidden="1">
      <c r="A341" s="88" t="str">
        <f>Master!A344</f>
        <v>VDAN18036</v>
      </c>
      <c r="B341" s="88" t="str">
        <f>Master!B344</f>
        <v/>
      </c>
      <c r="C341" s="88" t="str">
        <f>Master!C344</f>
        <v/>
      </c>
      <c r="D341" s="88" t="str">
        <f>Master!D344</f>
        <v/>
      </c>
      <c r="E341" s="406" t="str">
        <f>Master!E344</f>
        <v/>
      </c>
      <c r="F341" s="406">
        <f>Master!F344</f>
        <v>0</v>
      </c>
      <c r="G341" s="88" t="str">
        <f>Master!G344</f>
        <v/>
      </c>
      <c r="H341" s="88" t="str">
        <f>Master!H344</f>
        <v/>
      </c>
      <c r="I341" s="88" t="str">
        <f>Master!I344</f>
        <v/>
      </c>
      <c r="J341" s="88" t="str">
        <f>Master!J344</f>
        <v>DANCE ATELIER PTE LTD</v>
      </c>
      <c r="K341" s="88" t="str">
        <f>Master!K344</f>
        <v/>
      </c>
      <c r="L341" s="88" t="str">
        <f>Master!L344</f>
        <v/>
      </c>
      <c r="M341" s="88" t="str">
        <f>Master!M344</f>
        <v/>
      </c>
      <c r="N341" s="88" t="str">
        <f>Master!N344</f>
        <v/>
      </c>
      <c r="O341" s="88" t="str">
        <f>Master!O344</f>
        <v/>
      </c>
      <c r="P341" s="88" t="str">
        <f>Master!P344</f>
        <v/>
      </c>
      <c r="Q341" s="88" t="str">
        <f>Master!Q344</f>
        <v/>
      </c>
      <c r="R341" s="406" t="str">
        <f>Master!R344</f>
        <v/>
      </c>
      <c r="S341" s="406">
        <f>Master!S344</f>
        <v>0</v>
      </c>
      <c r="T341" s="406" t="str">
        <f>Master!T344</f>
        <v/>
      </c>
      <c r="U341" s="406" t="str">
        <f>Master!U344</f>
        <v/>
      </c>
      <c r="V341" s="406" t="str">
        <f>Master!V344</f>
        <v/>
      </c>
      <c r="W341" s="406" t="str">
        <f>Master!W344</f>
        <v/>
      </c>
      <c r="X341" s="406" t="str">
        <f>Master!X344</f>
        <v/>
      </c>
      <c r="Y341" s="406" t="str">
        <f>Master!Y344</f>
        <v/>
      </c>
      <c r="Z341" s="406" t="str">
        <f>Master!Z344</f>
        <v/>
      </c>
      <c r="AA341" s="406" t="str">
        <f>Master!AA344</f>
        <v/>
      </c>
      <c r="AB341" s="406" t="str">
        <f>Master!AB344</f>
        <v/>
      </c>
      <c r="AC341" s="406" t="str">
        <f>Master!AC344</f>
        <v/>
      </c>
      <c r="AD341" s="406" t="str">
        <f>Master!AD344</f>
        <v/>
      </c>
      <c r="AE341" s="406" t="str">
        <f>Master!AE344</f>
        <v/>
      </c>
      <c r="AF341" s="406" t="str">
        <f>Master!AF344</f>
        <v/>
      </c>
      <c r="AG341" s="406" t="str">
        <f>Master!AG344</f>
        <v/>
      </c>
      <c r="AH341" s="88" t="str">
        <f>Master!AH344</f>
        <v/>
      </c>
      <c r="AI341" s="414" t="str">
        <f>Master!AI344</f>
        <v/>
      </c>
      <c r="AJ341" s="406" t="str">
        <f>Master!AJ344</f>
        <v/>
      </c>
      <c r="AK341" s="406">
        <f>Master!AK344</f>
        <v>0</v>
      </c>
      <c r="AL341" s="88" t="str">
        <f>Master!AL344</f>
        <v/>
      </c>
      <c r="AM341" s="416"/>
      <c r="AN341" s="416"/>
      <c r="AO341" s="416"/>
      <c r="AP341" s="416"/>
      <c r="AQ341" s="416"/>
      <c r="AR341" s="416">
        <f t="shared" si="4"/>
        <v>0</v>
      </c>
      <c r="AS341" s="417" t="str">
        <f t="shared" si="5"/>
        <v>#DIV/0!</v>
      </c>
      <c r="AT341" s="416">
        <f t="shared" si="6"/>
        <v>0</v>
      </c>
      <c r="AU341" s="417"/>
    </row>
    <row r="342" hidden="1">
      <c r="A342" s="88" t="str">
        <f>Master!A345</f>
        <v>VDAN18037</v>
      </c>
      <c r="B342" s="88" t="str">
        <f>Master!B345</f>
        <v/>
      </c>
      <c r="C342" s="88" t="str">
        <f>Master!C345</f>
        <v/>
      </c>
      <c r="D342" s="88" t="str">
        <f>Master!D345</f>
        <v/>
      </c>
      <c r="E342" s="406" t="str">
        <f>Master!E345</f>
        <v/>
      </c>
      <c r="F342" s="406">
        <f>Master!F345</f>
        <v>0</v>
      </c>
      <c r="G342" s="88" t="str">
        <f>Master!G345</f>
        <v/>
      </c>
      <c r="H342" s="88" t="str">
        <f>Master!H345</f>
        <v/>
      </c>
      <c r="I342" s="88" t="str">
        <f>Master!I345</f>
        <v/>
      </c>
      <c r="J342" s="88" t="str">
        <f>Master!J345</f>
        <v>DANCE ATELIER PTE LTD</v>
      </c>
      <c r="K342" s="88" t="str">
        <f>Master!K345</f>
        <v/>
      </c>
      <c r="L342" s="88" t="str">
        <f>Master!L345</f>
        <v/>
      </c>
      <c r="M342" s="88" t="str">
        <f>Master!M345</f>
        <v/>
      </c>
      <c r="N342" s="88" t="str">
        <f>Master!N345</f>
        <v/>
      </c>
      <c r="O342" s="88" t="str">
        <f>Master!O345</f>
        <v/>
      </c>
      <c r="P342" s="88" t="str">
        <f>Master!P345</f>
        <v/>
      </c>
      <c r="Q342" s="88" t="str">
        <f>Master!Q345</f>
        <v/>
      </c>
      <c r="R342" s="406" t="str">
        <f>Master!R345</f>
        <v/>
      </c>
      <c r="S342" s="406">
        <f>Master!S345</f>
        <v>0</v>
      </c>
      <c r="T342" s="406" t="str">
        <f>Master!T345</f>
        <v/>
      </c>
      <c r="U342" s="406" t="str">
        <f>Master!U345</f>
        <v/>
      </c>
      <c r="V342" s="406" t="str">
        <f>Master!V345</f>
        <v/>
      </c>
      <c r="W342" s="406" t="str">
        <f>Master!W345</f>
        <v/>
      </c>
      <c r="X342" s="406" t="str">
        <f>Master!X345</f>
        <v/>
      </c>
      <c r="Y342" s="406" t="str">
        <f>Master!Y345</f>
        <v/>
      </c>
      <c r="Z342" s="406" t="str">
        <f>Master!Z345</f>
        <v/>
      </c>
      <c r="AA342" s="406" t="str">
        <f>Master!AA345</f>
        <v/>
      </c>
      <c r="AB342" s="406" t="str">
        <f>Master!AB345</f>
        <v/>
      </c>
      <c r="AC342" s="406" t="str">
        <f>Master!AC345</f>
        <v/>
      </c>
      <c r="AD342" s="406" t="str">
        <f>Master!AD345</f>
        <v/>
      </c>
      <c r="AE342" s="406" t="str">
        <f>Master!AE345</f>
        <v/>
      </c>
      <c r="AF342" s="406" t="str">
        <f>Master!AF345</f>
        <v/>
      </c>
      <c r="AG342" s="406" t="str">
        <f>Master!AG345</f>
        <v/>
      </c>
      <c r="AH342" s="88" t="str">
        <f>Master!AH345</f>
        <v/>
      </c>
      <c r="AI342" s="88" t="str">
        <f>Master!AI345</f>
        <v/>
      </c>
      <c r="AJ342" s="406" t="str">
        <f>Master!AJ345</f>
        <v/>
      </c>
      <c r="AK342" s="406">
        <f>Master!AK345</f>
        <v>0</v>
      </c>
      <c r="AL342" s="88" t="str">
        <f>Master!AL345</f>
        <v/>
      </c>
      <c r="AM342" s="416"/>
      <c r="AN342" s="416"/>
      <c r="AO342" s="416"/>
      <c r="AP342" s="416"/>
      <c r="AQ342" s="416"/>
      <c r="AR342" s="416">
        <f t="shared" si="4"/>
        <v>0</v>
      </c>
      <c r="AS342" s="417" t="str">
        <f t="shared" si="5"/>
        <v>#DIV/0!</v>
      </c>
      <c r="AT342" s="416">
        <f t="shared" si="6"/>
        <v>0</v>
      </c>
      <c r="AU342" s="417"/>
    </row>
    <row r="343" hidden="1">
      <c r="A343" s="88" t="str">
        <f>Master!A346</f>
        <v>VDAN18038</v>
      </c>
      <c r="B343" s="88" t="str">
        <f>Master!B346</f>
        <v/>
      </c>
      <c r="C343" s="88" t="str">
        <f>Master!C346</f>
        <v/>
      </c>
      <c r="D343" s="88" t="str">
        <f>Master!D346</f>
        <v/>
      </c>
      <c r="E343" s="406" t="str">
        <f>Master!E346</f>
        <v/>
      </c>
      <c r="F343" s="406">
        <f>Master!F346</f>
        <v>0</v>
      </c>
      <c r="G343" s="88" t="str">
        <f>Master!G346</f>
        <v/>
      </c>
      <c r="H343" s="88" t="str">
        <f>Master!H346</f>
        <v/>
      </c>
      <c r="I343" s="88" t="str">
        <f>Master!I346</f>
        <v/>
      </c>
      <c r="J343" s="88" t="str">
        <f>Master!J346</f>
        <v>DANCE ATELIER PTE LTD</v>
      </c>
      <c r="K343" s="88" t="str">
        <f>Master!K346</f>
        <v/>
      </c>
      <c r="L343" s="88" t="str">
        <f>Master!L346</f>
        <v/>
      </c>
      <c r="M343" s="88" t="str">
        <f>Master!M346</f>
        <v/>
      </c>
      <c r="N343" s="88" t="str">
        <f>Master!N346</f>
        <v/>
      </c>
      <c r="O343" s="88" t="str">
        <f>Master!O346</f>
        <v/>
      </c>
      <c r="P343" s="88" t="str">
        <f>Master!P346</f>
        <v/>
      </c>
      <c r="Q343" s="88" t="str">
        <f>Master!Q346</f>
        <v/>
      </c>
      <c r="R343" s="406" t="str">
        <f>Master!R346</f>
        <v/>
      </c>
      <c r="S343" s="406">
        <f>Master!S346</f>
        <v>0</v>
      </c>
      <c r="T343" s="406" t="str">
        <f>Master!T346</f>
        <v/>
      </c>
      <c r="U343" s="406" t="str">
        <f>Master!U346</f>
        <v/>
      </c>
      <c r="V343" s="406" t="str">
        <f>Master!V346</f>
        <v/>
      </c>
      <c r="W343" s="406" t="str">
        <f>Master!W346</f>
        <v/>
      </c>
      <c r="X343" s="406" t="str">
        <f>Master!X346</f>
        <v/>
      </c>
      <c r="Y343" s="406" t="str">
        <f>Master!Y346</f>
        <v/>
      </c>
      <c r="Z343" s="406" t="str">
        <f>Master!Z346</f>
        <v/>
      </c>
      <c r="AA343" s="406" t="str">
        <f>Master!AA346</f>
        <v/>
      </c>
      <c r="AB343" s="406" t="str">
        <f>Master!AB346</f>
        <v/>
      </c>
      <c r="AC343" s="406" t="str">
        <f>Master!AC346</f>
        <v/>
      </c>
      <c r="AD343" s="406" t="str">
        <f>Master!AD346</f>
        <v/>
      </c>
      <c r="AE343" s="406" t="str">
        <f>Master!AE346</f>
        <v/>
      </c>
      <c r="AF343" s="406" t="str">
        <f>Master!AF346</f>
        <v/>
      </c>
      <c r="AG343" s="406" t="str">
        <f>Master!AG346</f>
        <v/>
      </c>
      <c r="AH343" s="88" t="str">
        <f>Master!AH346</f>
        <v/>
      </c>
      <c r="AI343" s="414" t="str">
        <f>Master!AI346</f>
        <v/>
      </c>
      <c r="AJ343" s="406" t="str">
        <f>Master!AJ346</f>
        <v/>
      </c>
      <c r="AK343" s="406">
        <f>Master!AK346</f>
        <v>0</v>
      </c>
      <c r="AL343" s="88" t="str">
        <f>Master!AL346</f>
        <v/>
      </c>
      <c r="AM343" s="416"/>
      <c r="AN343" s="416"/>
      <c r="AO343" s="416"/>
      <c r="AP343" s="416"/>
      <c r="AQ343" s="416"/>
      <c r="AR343" s="416">
        <f t="shared" si="4"/>
        <v>0</v>
      </c>
      <c r="AS343" s="417" t="str">
        <f t="shared" si="5"/>
        <v>#DIV/0!</v>
      </c>
      <c r="AT343" s="416">
        <f t="shared" si="6"/>
        <v>0</v>
      </c>
      <c r="AU343" s="417"/>
    </row>
    <row r="344" hidden="1">
      <c r="A344" s="88" t="str">
        <f>Master!A347</f>
        <v>VDAN18039</v>
      </c>
      <c r="B344" s="88" t="str">
        <f>Master!B347</f>
        <v/>
      </c>
      <c r="C344" s="88" t="str">
        <f>Master!C347</f>
        <v/>
      </c>
      <c r="D344" s="88" t="str">
        <f>Master!D347</f>
        <v/>
      </c>
      <c r="E344" s="406" t="str">
        <f>Master!E347</f>
        <v/>
      </c>
      <c r="F344" s="406">
        <f>Master!F347</f>
        <v>0</v>
      </c>
      <c r="G344" s="88" t="str">
        <f>Master!G347</f>
        <v/>
      </c>
      <c r="H344" s="88" t="str">
        <f>Master!H347</f>
        <v/>
      </c>
      <c r="I344" s="88" t="str">
        <f>Master!I347</f>
        <v/>
      </c>
      <c r="J344" s="88" t="str">
        <f>Master!J347</f>
        <v>DANCE ATELIER PTE LTD</v>
      </c>
      <c r="K344" s="88" t="str">
        <f>Master!K347</f>
        <v/>
      </c>
      <c r="L344" s="88" t="str">
        <f>Master!L347</f>
        <v/>
      </c>
      <c r="M344" s="88" t="str">
        <f>Master!M347</f>
        <v/>
      </c>
      <c r="N344" s="88" t="str">
        <f>Master!N347</f>
        <v/>
      </c>
      <c r="O344" s="88" t="str">
        <f>Master!O347</f>
        <v/>
      </c>
      <c r="P344" s="88" t="str">
        <f>Master!P347</f>
        <v/>
      </c>
      <c r="Q344" s="88" t="str">
        <f>Master!Q347</f>
        <v/>
      </c>
      <c r="R344" s="406" t="str">
        <f>Master!R347</f>
        <v/>
      </c>
      <c r="S344" s="406">
        <f>Master!S347</f>
        <v>0</v>
      </c>
      <c r="T344" s="406" t="str">
        <f>Master!T347</f>
        <v/>
      </c>
      <c r="U344" s="406" t="str">
        <f>Master!U347</f>
        <v/>
      </c>
      <c r="V344" s="406" t="str">
        <f>Master!V347</f>
        <v/>
      </c>
      <c r="W344" s="406" t="str">
        <f>Master!W347</f>
        <v/>
      </c>
      <c r="X344" s="406" t="str">
        <f>Master!X347</f>
        <v/>
      </c>
      <c r="Y344" s="406" t="str">
        <f>Master!Y347</f>
        <v/>
      </c>
      <c r="Z344" s="406" t="str">
        <f>Master!Z347</f>
        <v/>
      </c>
      <c r="AA344" s="406" t="str">
        <f>Master!AA347</f>
        <v/>
      </c>
      <c r="AB344" s="406" t="str">
        <f>Master!AB347</f>
        <v/>
      </c>
      <c r="AC344" s="406" t="str">
        <f>Master!AC347</f>
        <v/>
      </c>
      <c r="AD344" s="406" t="str">
        <f>Master!AD347</f>
        <v/>
      </c>
      <c r="AE344" s="406" t="str">
        <f>Master!AE347</f>
        <v/>
      </c>
      <c r="AF344" s="406" t="str">
        <f>Master!AF347</f>
        <v/>
      </c>
      <c r="AG344" s="406" t="str">
        <f>Master!AG347</f>
        <v/>
      </c>
      <c r="AH344" s="88" t="str">
        <f>Master!AH347</f>
        <v/>
      </c>
      <c r="AI344" s="88" t="str">
        <f>Master!AI347</f>
        <v/>
      </c>
      <c r="AJ344" s="406" t="str">
        <f>Master!AJ347</f>
        <v/>
      </c>
      <c r="AK344" s="406">
        <f>Master!AK347</f>
        <v>0</v>
      </c>
      <c r="AL344" s="88" t="str">
        <f>Master!AL347</f>
        <v/>
      </c>
      <c r="AM344" s="416"/>
      <c r="AN344" s="416"/>
      <c r="AO344" s="416"/>
      <c r="AP344" s="416"/>
      <c r="AQ344" s="416"/>
      <c r="AR344" s="416">
        <f t="shared" si="4"/>
        <v>0</v>
      </c>
      <c r="AS344" s="417" t="str">
        <f t="shared" si="5"/>
        <v>#DIV/0!</v>
      </c>
      <c r="AT344" s="416">
        <f t="shared" si="6"/>
        <v>0</v>
      </c>
      <c r="AU344" s="417"/>
    </row>
    <row r="345" hidden="1">
      <c r="A345" s="88" t="str">
        <f>Master!A348</f>
        <v>VDAN18040</v>
      </c>
      <c r="B345" s="88" t="str">
        <f>Master!B348</f>
        <v/>
      </c>
      <c r="C345" s="88" t="str">
        <f>Master!C348</f>
        <v/>
      </c>
      <c r="D345" s="88" t="str">
        <f>Master!D348</f>
        <v/>
      </c>
      <c r="E345" s="406" t="str">
        <f>Master!E348</f>
        <v/>
      </c>
      <c r="F345" s="406">
        <f>Master!F348</f>
        <v>0</v>
      </c>
      <c r="G345" s="88" t="str">
        <f>Master!G348</f>
        <v/>
      </c>
      <c r="H345" s="88" t="str">
        <f>Master!H348</f>
        <v/>
      </c>
      <c r="I345" s="88" t="str">
        <f>Master!I348</f>
        <v/>
      </c>
      <c r="J345" s="88" t="str">
        <f>Master!J348</f>
        <v>DANCE ATELIER PTE LTD</v>
      </c>
      <c r="K345" s="88" t="str">
        <f>Master!K348</f>
        <v/>
      </c>
      <c r="L345" s="88" t="str">
        <f>Master!L348</f>
        <v/>
      </c>
      <c r="M345" s="88" t="str">
        <f>Master!M348</f>
        <v/>
      </c>
      <c r="N345" s="88" t="str">
        <f>Master!N348</f>
        <v/>
      </c>
      <c r="O345" s="88" t="str">
        <f>Master!O348</f>
        <v/>
      </c>
      <c r="P345" s="88" t="str">
        <f>Master!P348</f>
        <v/>
      </c>
      <c r="Q345" s="88" t="str">
        <f>Master!Q348</f>
        <v/>
      </c>
      <c r="R345" s="406" t="str">
        <f>Master!R348</f>
        <v/>
      </c>
      <c r="S345" s="406">
        <f>Master!S348</f>
        <v>0</v>
      </c>
      <c r="T345" s="406" t="str">
        <f>Master!T348</f>
        <v/>
      </c>
      <c r="U345" s="406" t="str">
        <f>Master!U348</f>
        <v/>
      </c>
      <c r="V345" s="406" t="str">
        <f>Master!V348</f>
        <v/>
      </c>
      <c r="W345" s="406" t="str">
        <f>Master!W348</f>
        <v/>
      </c>
      <c r="X345" s="406" t="str">
        <f>Master!X348</f>
        <v/>
      </c>
      <c r="Y345" s="406" t="str">
        <f>Master!Y348</f>
        <v/>
      </c>
      <c r="Z345" s="406" t="str">
        <f>Master!Z348</f>
        <v/>
      </c>
      <c r="AA345" s="406" t="str">
        <f>Master!AA348</f>
        <v/>
      </c>
      <c r="AB345" s="406" t="str">
        <f>Master!AB348</f>
        <v/>
      </c>
      <c r="AC345" s="406" t="str">
        <f>Master!AC348</f>
        <v/>
      </c>
      <c r="AD345" s="406" t="str">
        <f>Master!AD348</f>
        <v/>
      </c>
      <c r="AE345" s="406" t="str">
        <f>Master!AE348</f>
        <v/>
      </c>
      <c r="AF345" s="406" t="str">
        <f>Master!AF348</f>
        <v/>
      </c>
      <c r="AG345" s="406" t="str">
        <f>Master!AG348</f>
        <v/>
      </c>
      <c r="AH345" s="88" t="str">
        <f>Master!AH348</f>
        <v/>
      </c>
      <c r="AI345" s="414" t="str">
        <f>Master!AI348</f>
        <v/>
      </c>
      <c r="AJ345" s="406" t="str">
        <f>Master!AJ348</f>
        <v/>
      </c>
      <c r="AK345" s="406">
        <f>Master!AK348</f>
        <v>0</v>
      </c>
      <c r="AL345" s="88" t="str">
        <f>Master!AL348</f>
        <v/>
      </c>
      <c r="AM345" s="416"/>
      <c r="AN345" s="416"/>
      <c r="AO345" s="416"/>
      <c r="AP345" s="416"/>
      <c r="AQ345" s="416"/>
      <c r="AR345" s="416">
        <f t="shared" si="4"/>
        <v>0</v>
      </c>
      <c r="AS345" s="417" t="str">
        <f t="shared" si="5"/>
        <v>#DIV/0!</v>
      </c>
      <c r="AT345" s="416">
        <f t="shared" si="6"/>
        <v>0</v>
      </c>
      <c r="AU345" s="417"/>
    </row>
    <row r="346" hidden="1">
      <c r="A346" s="88" t="str">
        <f>Master!A349</f>
        <v>VDAN18041</v>
      </c>
      <c r="B346" s="88" t="str">
        <f>Master!B349</f>
        <v/>
      </c>
      <c r="C346" s="88" t="str">
        <f>Master!C349</f>
        <v/>
      </c>
      <c r="D346" s="88" t="str">
        <f>Master!D349</f>
        <v/>
      </c>
      <c r="E346" s="406" t="str">
        <f>Master!E349</f>
        <v/>
      </c>
      <c r="F346" s="406">
        <f>Master!F349</f>
        <v>0</v>
      </c>
      <c r="G346" s="88" t="str">
        <f>Master!G349</f>
        <v/>
      </c>
      <c r="H346" s="88" t="str">
        <f>Master!H349</f>
        <v/>
      </c>
      <c r="I346" s="88" t="str">
        <f>Master!I349</f>
        <v/>
      </c>
      <c r="J346" s="88" t="str">
        <f>Master!J349</f>
        <v>DANCE ATELIER PTE LTD</v>
      </c>
      <c r="K346" s="88" t="str">
        <f>Master!K349</f>
        <v/>
      </c>
      <c r="L346" s="88" t="str">
        <f>Master!L349</f>
        <v/>
      </c>
      <c r="M346" s="88" t="str">
        <f>Master!M349</f>
        <v/>
      </c>
      <c r="N346" s="88" t="str">
        <f>Master!N349</f>
        <v/>
      </c>
      <c r="O346" s="88" t="str">
        <f>Master!O349</f>
        <v/>
      </c>
      <c r="P346" s="88" t="str">
        <f>Master!P349</f>
        <v/>
      </c>
      <c r="Q346" s="88" t="str">
        <f>Master!Q349</f>
        <v/>
      </c>
      <c r="R346" s="406" t="str">
        <f>Master!R349</f>
        <v/>
      </c>
      <c r="S346" s="406">
        <f>Master!S349</f>
        <v>0</v>
      </c>
      <c r="T346" s="406" t="str">
        <f>Master!T349</f>
        <v/>
      </c>
      <c r="U346" s="406" t="str">
        <f>Master!U349</f>
        <v/>
      </c>
      <c r="V346" s="406" t="str">
        <f>Master!V349</f>
        <v/>
      </c>
      <c r="W346" s="406" t="str">
        <f>Master!W349</f>
        <v/>
      </c>
      <c r="X346" s="406" t="str">
        <f>Master!X349</f>
        <v/>
      </c>
      <c r="Y346" s="406" t="str">
        <f>Master!Y349</f>
        <v/>
      </c>
      <c r="Z346" s="406" t="str">
        <f>Master!Z349</f>
        <v/>
      </c>
      <c r="AA346" s="406" t="str">
        <f>Master!AA349</f>
        <v/>
      </c>
      <c r="AB346" s="406" t="str">
        <f>Master!AB349</f>
        <v/>
      </c>
      <c r="AC346" s="406" t="str">
        <f>Master!AC349</f>
        <v/>
      </c>
      <c r="AD346" s="406" t="str">
        <f>Master!AD349</f>
        <v/>
      </c>
      <c r="AE346" s="406" t="str">
        <f>Master!AE349</f>
        <v/>
      </c>
      <c r="AF346" s="406" t="str">
        <f>Master!AF349</f>
        <v/>
      </c>
      <c r="AG346" s="406" t="str">
        <f>Master!AG349</f>
        <v/>
      </c>
      <c r="AH346" s="88" t="str">
        <f>Master!AH349</f>
        <v/>
      </c>
      <c r="AI346" s="88" t="str">
        <f>Master!AI349</f>
        <v/>
      </c>
      <c r="AJ346" s="406" t="str">
        <f>Master!AJ349</f>
        <v/>
      </c>
      <c r="AK346" s="406">
        <f>Master!AK349</f>
        <v>0</v>
      </c>
      <c r="AL346" s="88" t="str">
        <f>Master!AL349</f>
        <v/>
      </c>
      <c r="AM346" s="416"/>
      <c r="AN346" s="416"/>
      <c r="AO346" s="416"/>
      <c r="AP346" s="416"/>
      <c r="AQ346" s="416"/>
      <c r="AR346" s="416">
        <f t="shared" si="4"/>
        <v>0</v>
      </c>
      <c r="AS346" s="417" t="str">
        <f t="shared" si="5"/>
        <v>#DIV/0!</v>
      </c>
      <c r="AT346" s="416">
        <f t="shared" si="6"/>
        <v>0</v>
      </c>
      <c r="AU346" s="417"/>
    </row>
    <row r="347" hidden="1">
      <c r="A347" s="88" t="str">
        <f>Master!A350</f>
        <v>VDAN18042</v>
      </c>
      <c r="B347" s="88" t="str">
        <f>Master!B350</f>
        <v/>
      </c>
      <c r="C347" s="88" t="str">
        <f>Master!C350</f>
        <v/>
      </c>
      <c r="D347" s="88" t="str">
        <f>Master!D350</f>
        <v/>
      </c>
      <c r="E347" s="406" t="str">
        <f>Master!E350</f>
        <v/>
      </c>
      <c r="F347" s="406">
        <f>Master!F350</f>
        <v>0</v>
      </c>
      <c r="G347" s="88" t="str">
        <f>Master!G350</f>
        <v/>
      </c>
      <c r="H347" s="88" t="str">
        <f>Master!H350</f>
        <v/>
      </c>
      <c r="I347" s="88" t="str">
        <f>Master!I350</f>
        <v/>
      </c>
      <c r="J347" s="88" t="str">
        <f>Master!J350</f>
        <v>DANCE ATELIER PTE LTD</v>
      </c>
      <c r="K347" s="88" t="str">
        <f>Master!K350</f>
        <v/>
      </c>
      <c r="L347" s="88" t="str">
        <f>Master!L350</f>
        <v/>
      </c>
      <c r="M347" s="88" t="str">
        <f>Master!M350</f>
        <v/>
      </c>
      <c r="N347" s="88" t="str">
        <f>Master!N350</f>
        <v/>
      </c>
      <c r="O347" s="88" t="str">
        <f>Master!O350</f>
        <v/>
      </c>
      <c r="P347" s="88" t="str">
        <f>Master!P350</f>
        <v/>
      </c>
      <c r="Q347" s="88" t="str">
        <f>Master!Q350</f>
        <v/>
      </c>
      <c r="R347" s="406" t="str">
        <f>Master!R350</f>
        <v/>
      </c>
      <c r="S347" s="406">
        <f>Master!S350</f>
        <v>0</v>
      </c>
      <c r="T347" s="406" t="str">
        <f>Master!T350</f>
        <v/>
      </c>
      <c r="U347" s="406" t="str">
        <f>Master!U350</f>
        <v/>
      </c>
      <c r="V347" s="406" t="str">
        <f>Master!V350</f>
        <v/>
      </c>
      <c r="W347" s="406" t="str">
        <f>Master!W350</f>
        <v/>
      </c>
      <c r="X347" s="406" t="str">
        <f>Master!X350</f>
        <v/>
      </c>
      <c r="Y347" s="406" t="str">
        <f>Master!Y350</f>
        <v/>
      </c>
      <c r="Z347" s="406" t="str">
        <f>Master!Z350</f>
        <v/>
      </c>
      <c r="AA347" s="406" t="str">
        <f>Master!AA350</f>
        <v/>
      </c>
      <c r="AB347" s="406" t="str">
        <f>Master!AB350</f>
        <v/>
      </c>
      <c r="AC347" s="406" t="str">
        <f>Master!AC350</f>
        <v/>
      </c>
      <c r="AD347" s="406" t="str">
        <f>Master!AD350</f>
        <v/>
      </c>
      <c r="AE347" s="406" t="str">
        <f>Master!AE350</f>
        <v/>
      </c>
      <c r="AF347" s="406" t="str">
        <f>Master!AF350</f>
        <v/>
      </c>
      <c r="AG347" s="406" t="str">
        <f>Master!AG350</f>
        <v/>
      </c>
      <c r="AH347" s="88" t="str">
        <f>Master!AH350</f>
        <v/>
      </c>
      <c r="AI347" s="414" t="str">
        <f>Master!AI350</f>
        <v/>
      </c>
      <c r="AJ347" s="406" t="str">
        <f>Master!AJ350</f>
        <v/>
      </c>
      <c r="AK347" s="406">
        <f>Master!AK350</f>
        <v>0</v>
      </c>
      <c r="AL347" s="88" t="str">
        <f>Master!AL350</f>
        <v/>
      </c>
      <c r="AM347" s="416"/>
      <c r="AN347" s="416"/>
      <c r="AO347" s="416"/>
      <c r="AP347" s="416"/>
      <c r="AQ347" s="416"/>
      <c r="AR347" s="416">
        <f t="shared" si="4"/>
        <v>0</v>
      </c>
      <c r="AS347" s="417" t="str">
        <f t="shared" si="5"/>
        <v>#DIV/0!</v>
      </c>
      <c r="AT347" s="416">
        <f t="shared" si="6"/>
        <v>0</v>
      </c>
      <c r="AU347" s="417"/>
    </row>
    <row r="348" hidden="1">
      <c r="A348" s="88" t="str">
        <f>Master!A351</f>
        <v>VDAN18043</v>
      </c>
      <c r="B348" s="88" t="str">
        <f>Master!B351</f>
        <v/>
      </c>
      <c r="C348" s="88" t="str">
        <f>Master!C351</f>
        <v/>
      </c>
      <c r="D348" s="88" t="str">
        <f>Master!D351</f>
        <v/>
      </c>
      <c r="E348" s="406" t="str">
        <f>Master!E351</f>
        <v/>
      </c>
      <c r="F348" s="406">
        <f>Master!F351</f>
        <v>0</v>
      </c>
      <c r="G348" s="88" t="str">
        <f>Master!G351</f>
        <v/>
      </c>
      <c r="H348" s="88" t="str">
        <f>Master!H351</f>
        <v/>
      </c>
      <c r="I348" s="88" t="str">
        <f>Master!I351</f>
        <v/>
      </c>
      <c r="J348" s="88" t="str">
        <f>Master!J351</f>
        <v>DANCE ATELIER PTE LTD</v>
      </c>
      <c r="K348" s="88" t="str">
        <f>Master!K351</f>
        <v/>
      </c>
      <c r="L348" s="88" t="str">
        <f>Master!L351</f>
        <v/>
      </c>
      <c r="M348" s="88" t="str">
        <f>Master!M351</f>
        <v/>
      </c>
      <c r="N348" s="88" t="str">
        <f>Master!N351</f>
        <v/>
      </c>
      <c r="O348" s="88" t="str">
        <f>Master!O351</f>
        <v/>
      </c>
      <c r="P348" s="88" t="str">
        <f>Master!P351</f>
        <v/>
      </c>
      <c r="Q348" s="88" t="str">
        <f>Master!Q351</f>
        <v/>
      </c>
      <c r="R348" s="406" t="str">
        <f>Master!R351</f>
        <v/>
      </c>
      <c r="S348" s="406">
        <f>Master!S351</f>
        <v>0</v>
      </c>
      <c r="T348" s="406" t="str">
        <f>Master!T351</f>
        <v/>
      </c>
      <c r="U348" s="406" t="str">
        <f>Master!U351</f>
        <v/>
      </c>
      <c r="V348" s="406" t="str">
        <f>Master!V351</f>
        <v/>
      </c>
      <c r="W348" s="406" t="str">
        <f>Master!W351</f>
        <v/>
      </c>
      <c r="X348" s="406" t="str">
        <f>Master!X351</f>
        <v/>
      </c>
      <c r="Y348" s="406" t="str">
        <f>Master!Y351</f>
        <v/>
      </c>
      <c r="Z348" s="406" t="str">
        <f>Master!Z351</f>
        <v/>
      </c>
      <c r="AA348" s="406" t="str">
        <f>Master!AA351</f>
        <v/>
      </c>
      <c r="AB348" s="406" t="str">
        <f>Master!AB351</f>
        <v/>
      </c>
      <c r="AC348" s="406" t="str">
        <f>Master!AC351</f>
        <v/>
      </c>
      <c r="AD348" s="406" t="str">
        <f>Master!AD351</f>
        <v/>
      </c>
      <c r="AE348" s="406" t="str">
        <f>Master!AE351</f>
        <v/>
      </c>
      <c r="AF348" s="406" t="str">
        <f>Master!AF351</f>
        <v/>
      </c>
      <c r="AG348" s="406" t="str">
        <f>Master!AG351</f>
        <v/>
      </c>
      <c r="AH348" s="88" t="str">
        <f>Master!AH351</f>
        <v/>
      </c>
      <c r="AI348" s="88" t="str">
        <f>Master!AI351</f>
        <v/>
      </c>
      <c r="AJ348" s="406" t="str">
        <f>Master!AJ351</f>
        <v/>
      </c>
      <c r="AK348" s="406">
        <f>Master!AK351</f>
        <v>0</v>
      </c>
      <c r="AL348" s="88" t="str">
        <f>Master!AL351</f>
        <v/>
      </c>
      <c r="AM348" s="416"/>
      <c r="AN348" s="416"/>
      <c r="AO348" s="416"/>
      <c r="AP348" s="416"/>
      <c r="AQ348" s="416"/>
      <c r="AR348" s="416">
        <f t="shared" si="4"/>
        <v>0</v>
      </c>
      <c r="AS348" s="417" t="str">
        <f t="shared" si="5"/>
        <v>#DIV/0!</v>
      </c>
      <c r="AT348" s="416">
        <f t="shared" si="6"/>
        <v>0</v>
      </c>
      <c r="AU348" s="417"/>
    </row>
    <row r="349" hidden="1">
      <c r="A349" s="88" t="str">
        <f>Master!A352</f>
        <v>VDAN18044</v>
      </c>
      <c r="B349" s="88" t="str">
        <f>Master!B352</f>
        <v/>
      </c>
      <c r="C349" s="88" t="str">
        <f>Master!C352</f>
        <v/>
      </c>
      <c r="D349" s="88" t="str">
        <f>Master!D352</f>
        <v/>
      </c>
      <c r="E349" s="406" t="str">
        <f>Master!E352</f>
        <v/>
      </c>
      <c r="F349" s="406">
        <f>Master!F352</f>
        <v>0</v>
      </c>
      <c r="G349" s="88" t="str">
        <f>Master!G352</f>
        <v/>
      </c>
      <c r="H349" s="88" t="str">
        <f>Master!H352</f>
        <v/>
      </c>
      <c r="I349" s="88" t="str">
        <f>Master!I352</f>
        <v/>
      </c>
      <c r="J349" s="88" t="str">
        <f>Master!J352</f>
        <v>DANCE ATELIER PTE LTD</v>
      </c>
      <c r="K349" s="88" t="str">
        <f>Master!K352</f>
        <v/>
      </c>
      <c r="L349" s="88" t="str">
        <f>Master!L352</f>
        <v/>
      </c>
      <c r="M349" s="88" t="str">
        <f>Master!M352</f>
        <v/>
      </c>
      <c r="N349" s="88" t="str">
        <f>Master!N352</f>
        <v/>
      </c>
      <c r="O349" s="88" t="str">
        <f>Master!O352</f>
        <v/>
      </c>
      <c r="P349" s="88" t="str">
        <f>Master!P352</f>
        <v/>
      </c>
      <c r="Q349" s="88" t="str">
        <f>Master!Q352</f>
        <v/>
      </c>
      <c r="R349" s="406" t="str">
        <f>Master!R352</f>
        <v/>
      </c>
      <c r="S349" s="406">
        <f>Master!S352</f>
        <v>0</v>
      </c>
      <c r="T349" s="406" t="str">
        <f>Master!T352</f>
        <v/>
      </c>
      <c r="U349" s="406" t="str">
        <f>Master!U352</f>
        <v/>
      </c>
      <c r="V349" s="406" t="str">
        <f>Master!V352</f>
        <v/>
      </c>
      <c r="W349" s="406" t="str">
        <f>Master!W352</f>
        <v/>
      </c>
      <c r="X349" s="406" t="str">
        <f>Master!X352</f>
        <v/>
      </c>
      <c r="Y349" s="406" t="str">
        <f>Master!Y352</f>
        <v/>
      </c>
      <c r="Z349" s="406" t="str">
        <f>Master!Z352</f>
        <v/>
      </c>
      <c r="AA349" s="406" t="str">
        <f>Master!AA352</f>
        <v/>
      </c>
      <c r="AB349" s="406" t="str">
        <f>Master!AB352</f>
        <v/>
      </c>
      <c r="AC349" s="406" t="str">
        <f>Master!AC352</f>
        <v/>
      </c>
      <c r="AD349" s="406" t="str">
        <f>Master!AD352</f>
        <v/>
      </c>
      <c r="AE349" s="406" t="str">
        <f>Master!AE352</f>
        <v/>
      </c>
      <c r="AF349" s="406" t="str">
        <f>Master!AF352</f>
        <v/>
      </c>
      <c r="AG349" s="406" t="str">
        <f>Master!AG352</f>
        <v/>
      </c>
      <c r="AH349" s="88" t="str">
        <f>Master!AH352</f>
        <v/>
      </c>
      <c r="AI349" s="414" t="str">
        <f>Master!AI352</f>
        <v/>
      </c>
      <c r="AJ349" s="406" t="str">
        <f>Master!AJ352</f>
        <v/>
      </c>
      <c r="AK349" s="406">
        <f>Master!AK352</f>
        <v>0</v>
      </c>
      <c r="AL349" s="88" t="str">
        <f>Master!AL352</f>
        <v/>
      </c>
      <c r="AM349" s="416"/>
      <c r="AN349" s="416"/>
      <c r="AO349" s="416"/>
      <c r="AP349" s="416"/>
      <c r="AQ349" s="416"/>
      <c r="AR349" s="416">
        <f t="shared" si="4"/>
        <v>0</v>
      </c>
      <c r="AS349" s="417" t="str">
        <f t="shared" si="5"/>
        <v>#DIV/0!</v>
      </c>
      <c r="AT349" s="416">
        <f t="shared" si="6"/>
        <v>0</v>
      </c>
      <c r="AU349" s="417"/>
    </row>
    <row r="350" hidden="1">
      <c r="A350" s="88" t="str">
        <f>Master!A353</f>
        <v>VDAN18045</v>
      </c>
      <c r="B350" s="88" t="str">
        <f>Master!B353</f>
        <v/>
      </c>
      <c r="C350" s="88" t="str">
        <f>Master!C353</f>
        <v/>
      </c>
      <c r="D350" s="88" t="str">
        <f>Master!D353</f>
        <v/>
      </c>
      <c r="E350" s="406" t="str">
        <f>Master!E353</f>
        <v/>
      </c>
      <c r="F350" s="406">
        <f>Master!F353</f>
        <v>0</v>
      </c>
      <c r="G350" s="88" t="str">
        <f>Master!G353</f>
        <v/>
      </c>
      <c r="H350" s="88" t="str">
        <f>Master!H353</f>
        <v/>
      </c>
      <c r="I350" s="88" t="str">
        <f>Master!I353</f>
        <v/>
      </c>
      <c r="J350" s="88" t="str">
        <f>Master!J353</f>
        <v>DANCE ATELIER PTE LTD</v>
      </c>
      <c r="K350" s="88" t="str">
        <f>Master!K353</f>
        <v/>
      </c>
      <c r="L350" s="88" t="str">
        <f>Master!L353</f>
        <v/>
      </c>
      <c r="M350" s="88" t="str">
        <f>Master!M353</f>
        <v/>
      </c>
      <c r="N350" s="88" t="str">
        <f>Master!N353</f>
        <v/>
      </c>
      <c r="O350" s="88" t="str">
        <f>Master!O353</f>
        <v/>
      </c>
      <c r="P350" s="88" t="str">
        <f>Master!P353</f>
        <v/>
      </c>
      <c r="Q350" s="88" t="str">
        <f>Master!Q353</f>
        <v/>
      </c>
      <c r="R350" s="406" t="str">
        <f>Master!R353</f>
        <v/>
      </c>
      <c r="S350" s="406">
        <f>Master!S353</f>
        <v>0</v>
      </c>
      <c r="T350" s="406" t="str">
        <f>Master!T353</f>
        <v/>
      </c>
      <c r="U350" s="406" t="str">
        <f>Master!U353</f>
        <v/>
      </c>
      <c r="V350" s="406" t="str">
        <f>Master!V353</f>
        <v/>
      </c>
      <c r="W350" s="406" t="str">
        <f>Master!W353</f>
        <v/>
      </c>
      <c r="X350" s="406" t="str">
        <f>Master!X353</f>
        <v/>
      </c>
      <c r="Y350" s="406" t="str">
        <f>Master!Y353</f>
        <v/>
      </c>
      <c r="Z350" s="406" t="str">
        <f>Master!Z353</f>
        <v/>
      </c>
      <c r="AA350" s="406" t="str">
        <f>Master!AA353</f>
        <v/>
      </c>
      <c r="AB350" s="406" t="str">
        <f>Master!AB353</f>
        <v/>
      </c>
      <c r="AC350" s="406" t="str">
        <f>Master!AC353</f>
        <v/>
      </c>
      <c r="AD350" s="406" t="str">
        <f>Master!AD353</f>
        <v/>
      </c>
      <c r="AE350" s="406" t="str">
        <f>Master!AE353</f>
        <v/>
      </c>
      <c r="AF350" s="406" t="str">
        <f>Master!AF353</f>
        <v/>
      </c>
      <c r="AG350" s="406" t="str">
        <f>Master!AG353</f>
        <v/>
      </c>
      <c r="AH350" s="88" t="str">
        <f>Master!AH353</f>
        <v/>
      </c>
      <c r="AI350" s="88" t="str">
        <f>Master!AI353</f>
        <v/>
      </c>
      <c r="AJ350" s="406" t="str">
        <f>Master!AJ353</f>
        <v/>
      </c>
      <c r="AK350" s="406">
        <f>Master!AK353</f>
        <v>0</v>
      </c>
      <c r="AL350" s="88" t="str">
        <f>Master!AL353</f>
        <v/>
      </c>
      <c r="AM350" s="416"/>
      <c r="AN350" s="416"/>
      <c r="AO350" s="416"/>
      <c r="AP350" s="416"/>
      <c r="AQ350" s="416"/>
      <c r="AR350" s="416">
        <f t="shared" si="4"/>
        <v>0</v>
      </c>
      <c r="AS350" s="417" t="str">
        <f t="shared" si="5"/>
        <v>#DIV/0!</v>
      </c>
      <c r="AT350" s="416">
        <f t="shared" si="6"/>
        <v>0</v>
      </c>
      <c r="AU350" s="417"/>
    </row>
    <row r="351" hidden="1">
      <c r="A351" s="88" t="str">
        <f>Master!A354</f>
        <v>VDAN18046</v>
      </c>
      <c r="B351" s="88" t="str">
        <f>Master!B354</f>
        <v/>
      </c>
      <c r="C351" s="88" t="str">
        <f>Master!C354</f>
        <v/>
      </c>
      <c r="D351" s="88" t="str">
        <f>Master!D354</f>
        <v/>
      </c>
      <c r="E351" s="406" t="str">
        <f>Master!E354</f>
        <v/>
      </c>
      <c r="F351" s="406">
        <f>Master!F354</f>
        <v>0</v>
      </c>
      <c r="G351" s="88" t="str">
        <f>Master!G354</f>
        <v/>
      </c>
      <c r="H351" s="88" t="str">
        <f>Master!H354</f>
        <v/>
      </c>
      <c r="I351" s="88" t="str">
        <f>Master!I354</f>
        <v/>
      </c>
      <c r="J351" s="88" t="str">
        <f>Master!J354</f>
        <v>DANCE ATELIER PTE LTD</v>
      </c>
      <c r="K351" s="88" t="str">
        <f>Master!K354</f>
        <v/>
      </c>
      <c r="L351" s="88" t="str">
        <f>Master!L354</f>
        <v/>
      </c>
      <c r="M351" s="88" t="str">
        <f>Master!M354</f>
        <v/>
      </c>
      <c r="N351" s="88" t="str">
        <f>Master!N354</f>
        <v/>
      </c>
      <c r="O351" s="88" t="str">
        <f>Master!O354</f>
        <v/>
      </c>
      <c r="P351" s="88" t="str">
        <f>Master!P354</f>
        <v/>
      </c>
      <c r="Q351" s="88" t="str">
        <f>Master!Q354</f>
        <v/>
      </c>
      <c r="R351" s="406" t="str">
        <f>Master!R354</f>
        <v/>
      </c>
      <c r="S351" s="406">
        <f>Master!S354</f>
        <v>0</v>
      </c>
      <c r="T351" s="406" t="str">
        <f>Master!T354</f>
        <v/>
      </c>
      <c r="U351" s="406" t="str">
        <f>Master!U354</f>
        <v/>
      </c>
      <c r="V351" s="406" t="str">
        <f>Master!V354</f>
        <v/>
      </c>
      <c r="W351" s="406" t="str">
        <f>Master!W354</f>
        <v/>
      </c>
      <c r="X351" s="406" t="str">
        <f>Master!X354</f>
        <v/>
      </c>
      <c r="Y351" s="406" t="str">
        <f>Master!Y354</f>
        <v/>
      </c>
      <c r="Z351" s="406" t="str">
        <f>Master!Z354</f>
        <v/>
      </c>
      <c r="AA351" s="406" t="str">
        <f>Master!AA354</f>
        <v/>
      </c>
      <c r="AB351" s="406" t="str">
        <f>Master!AB354</f>
        <v/>
      </c>
      <c r="AC351" s="406" t="str">
        <f>Master!AC354</f>
        <v/>
      </c>
      <c r="AD351" s="406" t="str">
        <f>Master!AD354</f>
        <v/>
      </c>
      <c r="AE351" s="406" t="str">
        <f>Master!AE354</f>
        <v/>
      </c>
      <c r="AF351" s="406" t="str">
        <f>Master!AF354</f>
        <v/>
      </c>
      <c r="AG351" s="406" t="str">
        <f>Master!AG354</f>
        <v/>
      </c>
      <c r="AH351" s="88" t="str">
        <f>Master!AH354</f>
        <v/>
      </c>
      <c r="AI351" s="414" t="str">
        <f>Master!AI354</f>
        <v/>
      </c>
      <c r="AJ351" s="406" t="str">
        <f>Master!AJ354</f>
        <v/>
      </c>
      <c r="AK351" s="406">
        <f>Master!AK354</f>
        <v>0</v>
      </c>
      <c r="AL351" s="88" t="str">
        <f>Master!AL354</f>
        <v/>
      </c>
      <c r="AM351" s="416"/>
      <c r="AN351" s="416"/>
      <c r="AO351" s="416"/>
      <c r="AP351" s="416"/>
      <c r="AQ351" s="416"/>
      <c r="AR351" s="416">
        <f t="shared" si="4"/>
        <v>0</v>
      </c>
      <c r="AS351" s="417" t="str">
        <f t="shared" si="5"/>
        <v>#DIV/0!</v>
      </c>
      <c r="AT351" s="416">
        <f t="shared" si="6"/>
        <v>0</v>
      </c>
      <c r="AU351" s="417"/>
    </row>
    <row r="352" hidden="1">
      <c r="A352" s="88" t="str">
        <f>Master!A355</f>
        <v>VDAN18047</v>
      </c>
      <c r="B352" s="88" t="str">
        <f>Master!B355</f>
        <v/>
      </c>
      <c r="C352" s="88" t="str">
        <f>Master!C355</f>
        <v/>
      </c>
      <c r="D352" s="88" t="str">
        <f>Master!D355</f>
        <v/>
      </c>
      <c r="E352" s="406" t="str">
        <f>Master!E355</f>
        <v/>
      </c>
      <c r="F352" s="406">
        <f>Master!F355</f>
        <v>0</v>
      </c>
      <c r="G352" s="88" t="str">
        <f>Master!G355</f>
        <v/>
      </c>
      <c r="H352" s="88" t="str">
        <f>Master!H355</f>
        <v/>
      </c>
      <c r="I352" s="88" t="str">
        <f>Master!I355</f>
        <v/>
      </c>
      <c r="J352" s="88" t="str">
        <f>Master!J355</f>
        <v>DANCE ATELIER PTE LTD</v>
      </c>
      <c r="K352" s="88" t="str">
        <f>Master!K355</f>
        <v/>
      </c>
      <c r="L352" s="88" t="str">
        <f>Master!L355</f>
        <v/>
      </c>
      <c r="M352" s="88" t="str">
        <f>Master!M355</f>
        <v/>
      </c>
      <c r="N352" s="88" t="str">
        <f>Master!N355</f>
        <v/>
      </c>
      <c r="O352" s="88" t="str">
        <f>Master!O355</f>
        <v/>
      </c>
      <c r="P352" s="88" t="str">
        <f>Master!P355</f>
        <v/>
      </c>
      <c r="Q352" s="88" t="str">
        <f>Master!Q355</f>
        <v/>
      </c>
      <c r="R352" s="406" t="str">
        <f>Master!R355</f>
        <v/>
      </c>
      <c r="S352" s="406">
        <f>Master!S355</f>
        <v>0</v>
      </c>
      <c r="T352" s="406" t="str">
        <f>Master!T355</f>
        <v/>
      </c>
      <c r="U352" s="406" t="str">
        <f>Master!U355</f>
        <v/>
      </c>
      <c r="V352" s="406" t="str">
        <f>Master!V355</f>
        <v/>
      </c>
      <c r="W352" s="406" t="str">
        <f>Master!W355</f>
        <v/>
      </c>
      <c r="X352" s="406" t="str">
        <f>Master!X355</f>
        <v/>
      </c>
      <c r="Y352" s="406" t="str">
        <f>Master!Y355</f>
        <v/>
      </c>
      <c r="Z352" s="406" t="str">
        <f>Master!Z355</f>
        <v/>
      </c>
      <c r="AA352" s="406" t="str">
        <f>Master!AA355</f>
        <v/>
      </c>
      <c r="AB352" s="406" t="str">
        <f>Master!AB355</f>
        <v/>
      </c>
      <c r="AC352" s="406" t="str">
        <f>Master!AC355</f>
        <v/>
      </c>
      <c r="AD352" s="406" t="str">
        <f>Master!AD355</f>
        <v/>
      </c>
      <c r="AE352" s="406" t="str">
        <f>Master!AE355</f>
        <v/>
      </c>
      <c r="AF352" s="406" t="str">
        <f>Master!AF355</f>
        <v/>
      </c>
      <c r="AG352" s="406" t="str">
        <f>Master!AG355</f>
        <v/>
      </c>
      <c r="AH352" s="88" t="str">
        <f>Master!AH355</f>
        <v/>
      </c>
      <c r="AI352" s="88" t="str">
        <f>Master!AI355</f>
        <v/>
      </c>
      <c r="AJ352" s="406" t="str">
        <f>Master!AJ355</f>
        <v/>
      </c>
      <c r="AK352" s="406">
        <f>Master!AK355</f>
        <v>0</v>
      </c>
      <c r="AL352" s="88" t="str">
        <f>Master!AL355</f>
        <v/>
      </c>
      <c r="AM352" s="416"/>
      <c r="AN352" s="416"/>
      <c r="AO352" s="416"/>
      <c r="AP352" s="416"/>
      <c r="AQ352" s="416"/>
      <c r="AR352" s="416">
        <f t="shared" si="4"/>
        <v>0</v>
      </c>
      <c r="AS352" s="417" t="str">
        <f t="shared" si="5"/>
        <v>#DIV/0!</v>
      </c>
      <c r="AT352" s="416">
        <f t="shared" si="6"/>
        <v>0</v>
      </c>
      <c r="AU352" s="417"/>
    </row>
    <row r="353" hidden="1">
      <c r="A353" s="88" t="str">
        <f>Master!A356</f>
        <v>VDAN18048</v>
      </c>
      <c r="B353" s="88" t="str">
        <f>Master!B356</f>
        <v/>
      </c>
      <c r="C353" s="88" t="str">
        <f>Master!C356</f>
        <v/>
      </c>
      <c r="D353" s="88" t="str">
        <f>Master!D356</f>
        <v/>
      </c>
      <c r="E353" s="406" t="str">
        <f>Master!E356</f>
        <v/>
      </c>
      <c r="F353" s="406">
        <f>Master!F356</f>
        <v>0</v>
      </c>
      <c r="G353" s="88" t="str">
        <f>Master!G356</f>
        <v/>
      </c>
      <c r="H353" s="88" t="str">
        <f>Master!H356</f>
        <v/>
      </c>
      <c r="I353" s="88" t="str">
        <f>Master!I356</f>
        <v/>
      </c>
      <c r="J353" s="88" t="str">
        <f>Master!J356</f>
        <v>DANCE ATELIER PTE LTD</v>
      </c>
      <c r="K353" s="88" t="str">
        <f>Master!K356</f>
        <v/>
      </c>
      <c r="L353" s="88" t="str">
        <f>Master!L356</f>
        <v/>
      </c>
      <c r="M353" s="88" t="str">
        <f>Master!M356</f>
        <v/>
      </c>
      <c r="N353" s="88" t="str">
        <f>Master!N356</f>
        <v/>
      </c>
      <c r="O353" s="88" t="str">
        <f>Master!O356</f>
        <v/>
      </c>
      <c r="P353" s="88" t="str">
        <f>Master!P356</f>
        <v/>
      </c>
      <c r="Q353" s="88" t="str">
        <f>Master!Q356</f>
        <v/>
      </c>
      <c r="R353" s="406" t="str">
        <f>Master!R356</f>
        <v/>
      </c>
      <c r="S353" s="406">
        <f>Master!S356</f>
        <v>0</v>
      </c>
      <c r="T353" s="406" t="str">
        <f>Master!T356</f>
        <v/>
      </c>
      <c r="U353" s="406" t="str">
        <f>Master!U356</f>
        <v/>
      </c>
      <c r="V353" s="406" t="str">
        <f>Master!V356</f>
        <v/>
      </c>
      <c r="W353" s="406" t="str">
        <f>Master!W356</f>
        <v/>
      </c>
      <c r="X353" s="406" t="str">
        <f>Master!X356</f>
        <v/>
      </c>
      <c r="Y353" s="406" t="str">
        <f>Master!Y356</f>
        <v/>
      </c>
      <c r="Z353" s="406" t="str">
        <f>Master!Z356</f>
        <v/>
      </c>
      <c r="AA353" s="406" t="str">
        <f>Master!AA356</f>
        <v/>
      </c>
      <c r="AB353" s="406" t="str">
        <f>Master!AB356</f>
        <v/>
      </c>
      <c r="AC353" s="406" t="str">
        <f>Master!AC356</f>
        <v/>
      </c>
      <c r="AD353" s="406" t="str">
        <f>Master!AD356</f>
        <v/>
      </c>
      <c r="AE353" s="406" t="str">
        <f>Master!AE356</f>
        <v/>
      </c>
      <c r="AF353" s="406" t="str">
        <f>Master!AF356</f>
        <v/>
      </c>
      <c r="AG353" s="406" t="str">
        <f>Master!AG356</f>
        <v/>
      </c>
      <c r="AH353" s="88" t="str">
        <f>Master!AH356</f>
        <v/>
      </c>
      <c r="AI353" s="414" t="str">
        <f>Master!AI356</f>
        <v/>
      </c>
      <c r="AJ353" s="406" t="str">
        <f>Master!AJ356</f>
        <v/>
      </c>
      <c r="AK353" s="406">
        <f>Master!AK356</f>
        <v>0</v>
      </c>
      <c r="AL353" s="88" t="str">
        <f>Master!AL356</f>
        <v/>
      </c>
      <c r="AM353" s="416"/>
      <c r="AN353" s="416"/>
      <c r="AO353" s="416"/>
      <c r="AP353" s="416"/>
      <c r="AQ353" s="416"/>
      <c r="AR353" s="416">
        <f t="shared" si="4"/>
        <v>0</v>
      </c>
      <c r="AS353" s="417" t="str">
        <f t="shared" si="5"/>
        <v>#DIV/0!</v>
      </c>
      <c r="AT353" s="416">
        <f t="shared" si="6"/>
        <v>0</v>
      </c>
      <c r="AU353" s="417"/>
    </row>
    <row r="354" hidden="1">
      <c r="A354" s="88" t="str">
        <f>Master!A357</f>
        <v>VDAN18049</v>
      </c>
      <c r="B354" s="88" t="str">
        <f>Master!B357</f>
        <v/>
      </c>
      <c r="C354" s="88" t="str">
        <f>Master!C357</f>
        <v/>
      </c>
      <c r="D354" s="88" t="str">
        <f>Master!D357</f>
        <v/>
      </c>
      <c r="E354" s="406" t="str">
        <f>Master!E357</f>
        <v/>
      </c>
      <c r="F354" s="406">
        <f>Master!F357</f>
        <v>0</v>
      </c>
      <c r="G354" s="88" t="str">
        <f>Master!G357</f>
        <v/>
      </c>
      <c r="H354" s="88" t="str">
        <f>Master!H357</f>
        <v/>
      </c>
      <c r="I354" s="88" t="str">
        <f>Master!I357</f>
        <v/>
      </c>
      <c r="J354" s="88" t="str">
        <f>Master!J357</f>
        <v>DANCE ATELIER PTE LTD</v>
      </c>
      <c r="K354" s="88" t="str">
        <f>Master!K357</f>
        <v/>
      </c>
      <c r="L354" s="88" t="str">
        <f>Master!L357</f>
        <v/>
      </c>
      <c r="M354" s="88" t="str">
        <f>Master!M357</f>
        <v/>
      </c>
      <c r="N354" s="88" t="str">
        <f>Master!N357</f>
        <v/>
      </c>
      <c r="O354" s="88" t="str">
        <f>Master!O357</f>
        <v/>
      </c>
      <c r="P354" s="88" t="str">
        <f>Master!P357</f>
        <v/>
      </c>
      <c r="Q354" s="88" t="str">
        <f>Master!Q357</f>
        <v/>
      </c>
      <c r="R354" s="406" t="str">
        <f>Master!R357</f>
        <v/>
      </c>
      <c r="S354" s="406">
        <f>Master!S357</f>
        <v>0</v>
      </c>
      <c r="T354" s="406" t="str">
        <f>Master!T357</f>
        <v/>
      </c>
      <c r="U354" s="406" t="str">
        <f>Master!U357</f>
        <v/>
      </c>
      <c r="V354" s="406" t="str">
        <f>Master!V357</f>
        <v/>
      </c>
      <c r="W354" s="406" t="str">
        <f>Master!W357</f>
        <v/>
      </c>
      <c r="X354" s="406" t="str">
        <f>Master!X357</f>
        <v/>
      </c>
      <c r="Y354" s="406" t="str">
        <f>Master!Y357</f>
        <v/>
      </c>
      <c r="Z354" s="406" t="str">
        <f>Master!Z357</f>
        <v/>
      </c>
      <c r="AA354" s="406" t="str">
        <f>Master!AA357</f>
        <v/>
      </c>
      <c r="AB354" s="406" t="str">
        <f>Master!AB357</f>
        <v/>
      </c>
      <c r="AC354" s="406" t="str">
        <f>Master!AC357</f>
        <v/>
      </c>
      <c r="AD354" s="406" t="str">
        <f>Master!AD357</f>
        <v/>
      </c>
      <c r="AE354" s="406" t="str">
        <f>Master!AE357</f>
        <v/>
      </c>
      <c r="AF354" s="406" t="str">
        <f>Master!AF357</f>
        <v/>
      </c>
      <c r="AG354" s="406" t="str">
        <f>Master!AG357</f>
        <v/>
      </c>
      <c r="AH354" s="88" t="str">
        <f>Master!AH357</f>
        <v/>
      </c>
      <c r="AI354" s="88" t="str">
        <f>Master!AI357</f>
        <v/>
      </c>
      <c r="AJ354" s="406" t="str">
        <f>Master!AJ357</f>
        <v/>
      </c>
      <c r="AK354" s="406">
        <f>Master!AK357</f>
        <v>0</v>
      </c>
      <c r="AL354" s="88" t="str">
        <f>Master!AL357</f>
        <v/>
      </c>
      <c r="AM354" s="416"/>
      <c r="AN354" s="416"/>
      <c r="AO354" s="416"/>
      <c r="AP354" s="416"/>
      <c r="AQ354" s="416"/>
      <c r="AR354" s="416">
        <f t="shared" si="4"/>
        <v>0</v>
      </c>
      <c r="AS354" s="417" t="str">
        <f t="shared" si="5"/>
        <v>#DIV/0!</v>
      </c>
      <c r="AT354" s="416">
        <f t="shared" si="6"/>
        <v>0</v>
      </c>
      <c r="AU354" s="417"/>
    </row>
    <row r="355" hidden="1">
      <c r="A355" s="88" t="str">
        <f>Master!A358</f>
        <v>VDAN18050</v>
      </c>
      <c r="B355" s="88" t="str">
        <f>Master!B358</f>
        <v/>
      </c>
      <c r="C355" s="88" t="str">
        <f>Master!C358</f>
        <v/>
      </c>
      <c r="D355" s="88" t="str">
        <f>Master!D358</f>
        <v/>
      </c>
      <c r="E355" s="406" t="str">
        <f>Master!E358</f>
        <v/>
      </c>
      <c r="F355" s="406">
        <f>Master!F358</f>
        <v>0</v>
      </c>
      <c r="G355" s="88" t="str">
        <f>Master!G358</f>
        <v/>
      </c>
      <c r="H355" s="88" t="str">
        <f>Master!H358</f>
        <v/>
      </c>
      <c r="I355" s="88" t="str">
        <f>Master!I358</f>
        <v/>
      </c>
      <c r="J355" s="88" t="str">
        <f>Master!J358</f>
        <v>DANCE ATELIER PTE LTD</v>
      </c>
      <c r="K355" s="88" t="str">
        <f>Master!K358</f>
        <v/>
      </c>
      <c r="L355" s="88" t="str">
        <f>Master!L358</f>
        <v/>
      </c>
      <c r="M355" s="88" t="str">
        <f>Master!M358</f>
        <v/>
      </c>
      <c r="N355" s="88" t="str">
        <f>Master!N358</f>
        <v/>
      </c>
      <c r="O355" s="88" t="str">
        <f>Master!O358</f>
        <v/>
      </c>
      <c r="P355" s="88" t="str">
        <f>Master!P358</f>
        <v/>
      </c>
      <c r="Q355" s="88" t="str">
        <f>Master!Q358</f>
        <v/>
      </c>
      <c r="R355" s="406" t="str">
        <f>Master!R358</f>
        <v/>
      </c>
      <c r="S355" s="406">
        <f>Master!S358</f>
        <v>0</v>
      </c>
      <c r="T355" s="406" t="str">
        <f>Master!T358</f>
        <v/>
      </c>
      <c r="U355" s="406" t="str">
        <f>Master!U358</f>
        <v/>
      </c>
      <c r="V355" s="406" t="str">
        <f>Master!V358</f>
        <v/>
      </c>
      <c r="W355" s="406" t="str">
        <f>Master!W358</f>
        <v/>
      </c>
      <c r="X355" s="406" t="str">
        <f>Master!X358</f>
        <v/>
      </c>
      <c r="Y355" s="406" t="str">
        <f>Master!Y358</f>
        <v/>
      </c>
      <c r="Z355" s="406" t="str">
        <f>Master!Z358</f>
        <v/>
      </c>
      <c r="AA355" s="406" t="str">
        <f>Master!AA358</f>
        <v/>
      </c>
      <c r="AB355" s="406" t="str">
        <f>Master!AB358</f>
        <v/>
      </c>
      <c r="AC355" s="406" t="str">
        <f>Master!AC358</f>
        <v/>
      </c>
      <c r="AD355" s="406" t="str">
        <f>Master!AD358</f>
        <v/>
      </c>
      <c r="AE355" s="406" t="str">
        <f>Master!AE358</f>
        <v/>
      </c>
      <c r="AF355" s="406" t="str">
        <f>Master!AF358</f>
        <v/>
      </c>
      <c r="AG355" s="406" t="str">
        <f>Master!AG358</f>
        <v/>
      </c>
      <c r="AH355" s="88" t="str">
        <f>Master!AH358</f>
        <v/>
      </c>
      <c r="AI355" s="414" t="str">
        <f>Master!AI358</f>
        <v/>
      </c>
      <c r="AJ355" s="406" t="str">
        <f>Master!AJ358</f>
        <v/>
      </c>
      <c r="AK355" s="406">
        <f>Master!AK358</f>
        <v>0</v>
      </c>
      <c r="AL355" s="88" t="str">
        <f>Master!AL358</f>
        <v/>
      </c>
      <c r="AM355" s="416"/>
      <c r="AN355" s="416"/>
      <c r="AO355" s="416"/>
      <c r="AP355" s="416"/>
      <c r="AQ355" s="416"/>
      <c r="AR355" s="416">
        <f t="shared" si="4"/>
        <v>0</v>
      </c>
      <c r="AS355" s="417" t="str">
        <f t="shared" si="5"/>
        <v>#DIV/0!</v>
      </c>
      <c r="AT355" s="416">
        <f t="shared" si="6"/>
        <v>0</v>
      </c>
      <c r="AU355" s="417"/>
    </row>
    <row r="356" hidden="1">
      <c r="A356" s="88" t="str">
        <f>Master!A359</f>
        <v>VDAN18051</v>
      </c>
      <c r="B356" s="88" t="str">
        <f>Master!B359</f>
        <v/>
      </c>
      <c r="C356" s="88" t="str">
        <f>Master!C359</f>
        <v/>
      </c>
      <c r="D356" s="88" t="str">
        <f>Master!D359</f>
        <v/>
      </c>
      <c r="E356" s="406" t="str">
        <f>Master!E359</f>
        <v/>
      </c>
      <c r="F356" s="406">
        <f>Master!F359</f>
        <v>0</v>
      </c>
      <c r="G356" s="88" t="str">
        <f>Master!G359</f>
        <v/>
      </c>
      <c r="H356" s="88" t="str">
        <f>Master!H359</f>
        <v/>
      </c>
      <c r="I356" s="88" t="str">
        <f>Master!I359</f>
        <v/>
      </c>
      <c r="J356" s="88" t="str">
        <f>Master!J359</f>
        <v>DANCE ATELIER PTE LTD</v>
      </c>
      <c r="K356" s="88" t="str">
        <f>Master!K359</f>
        <v/>
      </c>
      <c r="L356" s="88" t="str">
        <f>Master!L359</f>
        <v/>
      </c>
      <c r="M356" s="88" t="str">
        <f>Master!M359</f>
        <v/>
      </c>
      <c r="N356" s="88" t="str">
        <f>Master!N359</f>
        <v/>
      </c>
      <c r="O356" s="88" t="str">
        <f>Master!O359</f>
        <v/>
      </c>
      <c r="P356" s="88" t="str">
        <f>Master!P359</f>
        <v/>
      </c>
      <c r="Q356" s="88" t="str">
        <f>Master!Q359</f>
        <v/>
      </c>
      <c r="R356" s="406" t="str">
        <f>Master!R359</f>
        <v/>
      </c>
      <c r="S356" s="406">
        <f>Master!S359</f>
        <v>0</v>
      </c>
      <c r="T356" s="406" t="str">
        <f>Master!T359</f>
        <v/>
      </c>
      <c r="U356" s="406" t="str">
        <f>Master!U359</f>
        <v/>
      </c>
      <c r="V356" s="406" t="str">
        <f>Master!V359</f>
        <v/>
      </c>
      <c r="W356" s="406" t="str">
        <f>Master!W359</f>
        <v/>
      </c>
      <c r="X356" s="406" t="str">
        <f>Master!X359</f>
        <v/>
      </c>
      <c r="Y356" s="406" t="str">
        <f>Master!Y359</f>
        <v/>
      </c>
      <c r="Z356" s="406" t="str">
        <f>Master!Z359</f>
        <v/>
      </c>
      <c r="AA356" s="406" t="str">
        <f>Master!AA359</f>
        <v/>
      </c>
      <c r="AB356" s="406" t="str">
        <f>Master!AB359</f>
        <v/>
      </c>
      <c r="AC356" s="406" t="str">
        <f>Master!AC359</f>
        <v/>
      </c>
      <c r="AD356" s="406" t="str">
        <f>Master!AD359</f>
        <v/>
      </c>
      <c r="AE356" s="406" t="str">
        <f>Master!AE359</f>
        <v/>
      </c>
      <c r="AF356" s="406" t="str">
        <f>Master!AF359</f>
        <v/>
      </c>
      <c r="AG356" s="406" t="str">
        <f>Master!AG359</f>
        <v/>
      </c>
      <c r="AH356" s="88" t="str">
        <f>Master!AH359</f>
        <v/>
      </c>
      <c r="AI356" s="88" t="str">
        <f>Master!AI359</f>
        <v/>
      </c>
      <c r="AJ356" s="406" t="str">
        <f>Master!AJ359</f>
        <v/>
      </c>
      <c r="AK356" s="406">
        <f>Master!AK359</f>
        <v>0</v>
      </c>
      <c r="AL356" s="88" t="str">
        <f>Master!AL359</f>
        <v/>
      </c>
      <c r="AM356" s="416"/>
      <c r="AN356" s="416"/>
      <c r="AO356" s="416"/>
      <c r="AP356" s="416"/>
      <c r="AQ356" s="416"/>
      <c r="AR356" s="416">
        <f t="shared" si="4"/>
        <v>0</v>
      </c>
      <c r="AS356" s="417" t="str">
        <f t="shared" si="5"/>
        <v>#DIV/0!</v>
      </c>
      <c r="AT356" s="416">
        <f t="shared" si="6"/>
        <v>0</v>
      </c>
      <c r="AU356" s="417"/>
    </row>
    <row r="357" hidden="1">
      <c r="A357" s="88" t="str">
        <f>Master!A360</f>
        <v>VDAN18052</v>
      </c>
      <c r="B357" s="88" t="str">
        <f>Master!B360</f>
        <v/>
      </c>
      <c r="C357" s="88" t="str">
        <f>Master!C360</f>
        <v/>
      </c>
      <c r="D357" s="88" t="str">
        <f>Master!D360</f>
        <v/>
      </c>
      <c r="E357" s="406" t="str">
        <f>Master!E360</f>
        <v/>
      </c>
      <c r="F357" s="406">
        <f>Master!F360</f>
        <v>0</v>
      </c>
      <c r="G357" s="88" t="str">
        <f>Master!G360</f>
        <v/>
      </c>
      <c r="H357" s="88" t="str">
        <f>Master!H360</f>
        <v/>
      </c>
      <c r="I357" s="88" t="str">
        <f>Master!I360</f>
        <v/>
      </c>
      <c r="J357" s="88" t="str">
        <f>Master!J360</f>
        <v>DANCE ATELIER PTE LTD</v>
      </c>
      <c r="K357" s="88" t="str">
        <f>Master!K360</f>
        <v/>
      </c>
      <c r="L357" s="88" t="str">
        <f>Master!L360</f>
        <v/>
      </c>
      <c r="M357" s="88" t="str">
        <f>Master!M360</f>
        <v/>
      </c>
      <c r="N357" s="88" t="str">
        <f>Master!N360</f>
        <v/>
      </c>
      <c r="O357" s="88" t="str">
        <f>Master!O360</f>
        <v/>
      </c>
      <c r="P357" s="88" t="str">
        <f>Master!P360</f>
        <v/>
      </c>
      <c r="Q357" s="88" t="str">
        <f>Master!Q360</f>
        <v/>
      </c>
      <c r="R357" s="406" t="str">
        <f>Master!R360</f>
        <v/>
      </c>
      <c r="S357" s="406">
        <f>Master!S360</f>
        <v>0</v>
      </c>
      <c r="T357" s="406" t="str">
        <f>Master!T360</f>
        <v/>
      </c>
      <c r="U357" s="406" t="str">
        <f>Master!U360</f>
        <v/>
      </c>
      <c r="V357" s="406" t="str">
        <f>Master!V360</f>
        <v/>
      </c>
      <c r="W357" s="406" t="str">
        <f>Master!W360</f>
        <v/>
      </c>
      <c r="X357" s="406" t="str">
        <f>Master!X360</f>
        <v/>
      </c>
      <c r="Y357" s="406" t="str">
        <f>Master!Y360</f>
        <v/>
      </c>
      <c r="Z357" s="406" t="str">
        <f>Master!Z360</f>
        <v/>
      </c>
      <c r="AA357" s="406" t="str">
        <f>Master!AA360</f>
        <v/>
      </c>
      <c r="AB357" s="406" t="str">
        <f>Master!AB360</f>
        <v/>
      </c>
      <c r="AC357" s="406" t="str">
        <f>Master!AC360</f>
        <v/>
      </c>
      <c r="AD357" s="406" t="str">
        <f>Master!AD360</f>
        <v/>
      </c>
      <c r="AE357" s="406" t="str">
        <f>Master!AE360</f>
        <v/>
      </c>
      <c r="AF357" s="406" t="str">
        <f>Master!AF360</f>
        <v/>
      </c>
      <c r="AG357" s="406" t="str">
        <f>Master!AG360</f>
        <v/>
      </c>
      <c r="AH357" s="88" t="str">
        <f>Master!AH360</f>
        <v/>
      </c>
      <c r="AI357" s="414" t="str">
        <f>Master!AI360</f>
        <v/>
      </c>
      <c r="AJ357" s="406" t="str">
        <f>Master!AJ360</f>
        <v/>
      </c>
      <c r="AK357" s="406">
        <f>Master!AK360</f>
        <v>0</v>
      </c>
      <c r="AL357" s="88" t="str">
        <f>Master!AL360</f>
        <v/>
      </c>
      <c r="AM357" s="416"/>
      <c r="AN357" s="416"/>
      <c r="AO357" s="416"/>
      <c r="AP357" s="416"/>
      <c r="AQ357" s="416"/>
      <c r="AR357" s="416">
        <f t="shared" si="4"/>
        <v>0</v>
      </c>
      <c r="AS357" s="417" t="str">
        <f t="shared" si="5"/>
        <v>#DIV/0!</v>
      </c>
      <c r="AT357" s="416">
        <f t="shared" si="6"/>
        <v>0</v>
      </c>
      <c r="AU357" s="417"/>
    </row>
    <row r="358" hidden="1">
      <c r="A358" s="88" t="str">
        <f>Master!A361</f>
        <v>VDAN18053</v>
      </c>
      <c r="B358" s="88" t="str">
        <f>Master!B361</f>
        <v/>
      </c>
      <c r="C358" s="88" t="str">
        <f>Master!C361</f>
        <v/>
      </c>
      <c r="D358" s="88" t="str">
        <f>Master!D361</f>
        <v/>
      </c>
      <c r="E358" s="406" t="str">
        <f>Master!E361</f>
        <v/>
      </c>
      <c r="F358" s="406">
        <f>Master!F361</f>
        <v>0</v>
      </c>
      <c r="G358" s="88" t="str">
        <f>Master!G361</f>
        <v/>
      </c>
      <c r="H358" s="88" t="str">
        <f>Master!H361</f>
        <v/>
      </c>
      <c r="I358" s="88" t="str">
        <f>Master!I361</f>
        <v/>
      </c>
      <c r="J358" s="88" t="str">
        <f>Master!J361</f>
        <v>DANCE ATELIER PTE LTD</v>
      </c>
      <c r="K358" s="88" t="str">
        <f>Master!K361</f>
        <v/>
      </c>
      <c r="L358" s="88" t="str">
        <f>Master!L361</f>
        <v/>
      </c>
      <c r="M358" s="88" t="str">
        <f>Master!M361</f>
        <v/>
      </c>
      <c r="N358" s="88" t="str">
        <f>Master!N361</f>
        <v/>
      </c>
      <c r="O358" s="88" t="str">
        <f>Master!O361</f>
        <v/>
      </c>
      <c r="P358" s="88" t="str">
        <f>Master!P361</f>
        <v/>
      </c>
      <c r="Q358" s="88" t="str">
        <f>Master!Q361</f>
        <v/>
      </c>
      <c r="R358" s="406" t="str">
        <f>Master!R361</f>
        <v/>
      </c>
      <c r="S358" s="406">
        <f>Master!S361</f>
        <v>0</v>
      </c>
      <c r="T358" s="406" t="str">
        <f>Master!T361</f>
        <v/>
      </c>
      <c r="U358" s="406" t="str">
        <f>Master!U361</f>
        <v/>
      </c>
      <c r="V358" s="406" t="str">
        <f>Master!V361</f>
        <v/>
      </c>
      <c r="W358" s="406" t="str">
        <f>Master!W361</f>
        <v/>
      </c>
      <c r="X358" s="406" t="str">
        <f>Master!X361</f>
        <v/>
      </c>
      <c r="Y358" s="406" t="str">
        <f>Master!Y361</f>
        <v/>
      </c>
      <c r="Z358" s="406" t="str">
        <f>Master!Z361</f>
        <v/>
      </c>
      <c r="AA358" s="406" t="str">
        <f>Master!AA361</f>
        <v/>
      </c>
      <c r="AB358" s="406" t="str">
        <f>Master!AB361</f>
        <v/>
      </c>
      <c r="AC358" s="406" t="str">
        <f>Master!AC361</f>
        <v/>
      </c>
      <c r="AD358" s="406" t="str">
        <f>Master!AD361</f>
        <v/>
      </c>
      <c r="AE358" s="406" t="str">
        <f>Master!AE361</f>
        <v/>
      </c>
      <c r="AF358" s="406" t="str">
        <f>Master!AF361</f>
        <v/>
      </c>
      <c r="AG358" s="406" t="str">
        <f>Master!AG361</f>
        <v/>
      </c>
      <c r="AH358" s="88" t="str">
        <f>Master!AH361</f>
        <v/>
      </c>
      <c r="AI358" s="88" t="str">
        <f>Master!AI361</f>
        <v/>
      </c>
      <c r="AJ358" s="406" t="str">
        <f>Master!AJ361</f>
        <v/>
      </c>
      <c r="AK358" s="406">
        <f>Master!AK361</f>
        <v>0</v>
      </c>
      <c r="AL358" s="88" t="str">
        <f>Master!AL361</f>
        <v/>
      </c>
      <c r="AM358" s="416"/>
      <c r="AN358" s="416"/>
      <c r="AO358" s="416"/>
      <c r="AP358" s="416"/>
      <c r="AQ358" s="416"/>
      <c r="AR358" s="416">
        <f t="shared" si="4"/>
        <v>0</v>
      </c>
      <c r="AS358" s="417" t="str">
        <f t="shared" si="5"/>
        <v>#DIV/0!</v>
      </c>
      <c r="AT358" s="416">
        <f t="shared" si="6"/>
        <v>0</v>
      </c>
      <c r="AU358" s="417"/>
    </row>
    <row r="359" hidden="1">
      <c r="A359" s="88" t="str">
        <f>Master!A362</f>
        <v>VDAN18054</v>
      </c>
      <c r="B359" s="88" t="str">
        <f>Master!B362</f>
        <v/>
      </c>
      <c r="C359" s="88" t="str">
        <f>Master!C362</f>
        <v/>
      </c>
      <c r="D359" s="88" t="str">
        <f>Master!D362</f>
        <v/>
      </c>
      <c r="E359" s="406" t="str">
        <f>Master!E362</f>
        <v/>
      </c>
      <c r="F359" s="406">
        <f>Master!F362</f>
        <v>0</v>
      </c>
      <c r="G359" s="88" t="str">
        <f>Master!G362</f>
        <v/>
      </c>
      <c r="H359" s="88" t="str">
        <f>Master!H362</f>
        <v/>
      </c>
      <c r="I359" s="88" t="str">
        <f>Master!I362</f>
        <v/>
      </c>
      <c r="J359" s="88" t="str">
        <f>Master!J362</f>
        <v>DANCE ATELIER PTE LTD</v>
      </c>
      <c r="K359" s="88" t="str">
        <f>Master!K362</f>
        <v/>
      </c>
      <c r="L359" s="88" t="str">
        <f>Master!L362</f>
        <v/>
      </c>
      <c r="M359" s="88" t="str">
        <f>Master!M362</f>
        <v/>
      </c>
      <c r="N359" s="88" t="str">
        <f>Master!N362</f>
        <v/>
      </c>
      <c r="O359" s="88" t="str">
        <f>Master!O362</f>
        <v/>
      </c>
      <c r="P359" s="88" t="str">
        <f>Master!P362</f>
        <v/>
      </c>
      <c r="Q359" s="88" t="str">
        <f>Master!Q362</f>
        <v/>
      </c>
      <c r="R359" s="406" t="str">
        <f>Master!R362</f>
        <v/>
      </c>
      <c r="S359" s="406">
        <f>Master!S362</f>
        <v>0</v>
      </c>
      <c r="T359" s="406" t="str">
        <f>Master!T362</f>
        <v/>
      </c>
      <c r="U359" s="406" t="str">
        <f>Master!U362</f>
        <v/>
      </c>
      <c r="V359" s="406" t="str">
        <f>Master!V362</f>
        <v/>
      </c>
      <c r="W359" s="406" t="str">
        <f>Master!W362</f>
        <v/>
      </c>
      <c r="X359" s="406" t="str">
        <f>Master!X362</f>
        <v/>
      </c>
      <c r="Y359" s="406" t="str">
        <f>Master!Y362</f>
        <v/>
      </c>
      <c r="Z359" s="406" t="str">
        <f>Master!Z362</f>
        <v/>
      </c>
      <c r="AA359" s="406" t="str">
        <f>Master!AA362</f>
        <v/>
      </c>
      <c r="AB359" s="406" t="str">
        <f>Master!AB362</f>
        <v/>
      </c>
      <c r="AC359" s="406" t="str">
        <f>Master!AC362</f>
        <v/>
      </c>
      <c r="AD359" s="406" t="str">
        <f>Master!AD362</f>
        <v/>
      </c>
      <c r="AE359" s="406" t="str">
        <f>Master!AE362</f>
        <v/>
      </c>
      <c r="AF359" s="406" t="str">
        <f>Master!AF362</f>
        <v/>
      </c>
      <c r="AG359" s="406" t="str">
        <f>Master!AG362</f>
        <v/>
      </c>
      <c r="AH359" s="88" t="str">
        <f>Master!AH362</f>
        <v/>
      </c>
      <c r="AI359" s="414" t="str">
        <f>Master!AI362</f>
        <v/>
      </c>
      <c r="AJ359" s="406" t="str">
        <f>Master!AJ362</f>
        <v/>
      </c>
      <c r="AK359" s="406">
        <f>Master!AK362</f>
        <v>0</v>
      </c>
      <c r="AL359" s="88" t="str">
        <f>Master!AL362</f>
        <v/>
      </c>
      <c r="AM359" s="416"/>
      <c r="AN359" s="416"/>
      <c r="AO359" s="416"/>
      <c r="AP359" s="416"/>
      <c r="AQ359" s="416"/>
      <c r="AR359" s="416">
        <f t="shared" si="4"/>
        <v>0</v>
      </c>
      <c r="AS359" s="417" t="str">
        <f t="shared" si="5"/>
        <v>#DIV/0!</v>
      </c>
      <c r="AT359" s="416">
        <f t="shared" si="6"/>
        <v>0</v>
      </c>
      <c r="AU359" s="417"/>
    </row>
    <row r="360" hidden="1">
      <c r="A360" s="88" t="str">
        <f>Master!A363</f>
        <v>VDAN18055</v>
      </c>
      <c r="B360" s="88" t="str">
        <f>Master!B363</f>
        <v/>
      </c>
      <c r="C360" s="88" t="str">
        <f>Master!C363</f>
        <v/>
      </c>
      <c r="D360" s="88" t="str">
        <f>Master!D363</f>
        <v/>
      </c>
      <c r="E360" s="406" t="str">
        <f>Master!E363</f>
        <v/>
      </c>
      <c r="F360" s="406">
        <f>Master!F363</f>
        <v>0</v>
      </c>
      <c r="G360" s="88" t="str">
        <f>Master!G363</f>
        <v/>
      </c>
      <c r="H360" s="88" t="str">
        <f>Master!H363</f>
        <v/>
      </c>
      <c r="I360" s="88" t="str">
        <f>Master!I363</f>
        <v/>
      </c>
      <c r="J360" s="88" t="str">
        <f>Master!J363</f>
        <v>DANCE ATELIER PTE LTD</v>
      </c>
      <c r="K360" s="88" t="str">
        <f>Master!K363</f>
        <v/>
      </c>
      <c r="L360" s="88" t="str">
        <f>Master!L363</f>
        <v/>
      </c>
      <c r="M360" s="88" t="str">
        <f>Master!M363</f>
        <v/>
      </c>
      <c r="N360" s="88" t="str">
        <f>Master!N363</f>
        <v/>
      </c>
      <c r="O360" s="88" t="str">
        <f>Master!O363</f>
        <v/>
      </c>
      <c r="P360" s="88" t="str">
        <f>Master!P363</f>
        <v/>
      </c>
      <c r="Q360" s="88" t="str">
        <f>Master!Q363</f>
        <v/>
      </c>
      <c r="R360" s="406" t="str">
        <f>Master!R363</f>
        <v/>
      </c>
      <c r="S360" s="406">
        <f>Master!S363</f>
        <v>0</v>
      </c>
      <c r="T360" s="406" t="str">
        <f>Master!T363</f>
        <v/>
      </c>
      <c r="U360" s="406" t="str">
        <f>Master!U363</f>
        <v/>
      </c>
      <c r="V360" s="406" t="str">
        <f>Master!V363</f>
        <v/>
      </c>
      <c r="W360" s="406" t="str">
        <f>Master!W363</f>
        <v/>
      </c>
      <c r="X360" s="406" t="str">
        <f>Master!X363</f>
        <v/>
      </c>
      <c r="Y360" s="406" t="str">
        <f>Master!Y363</f>
        <v/>
      </c>
      <c r="Z360" s="406" t="str">
        <f>Master!Z363</f>
        <v/>
      </c>
      <c r="AA360" s="406" t="str">
        <f>Master!AA363</f>
        <v/>
      </c>
      <c r="AB360" s="406" t="str">
        <f>Master!AB363</f>
        <v/>
      </c>
      <c r="AC360" s="406" t="str">
        <f>Master!AC363</f>
        <v/>
      </c>
      <c r="AD360" s="406" t="str">
        <f>Master!AD363</f>
        <v/>
      </c>
      <c r="AE360" s="406" t="str">
        <f>Master!AE363</f>
        <v/>
      </c>
      <c r="AF360" s="406" t="str">
        <f>Master!AF363</f>
        <v/>
      </c>
      <c r="AG360" s="406" t="str">
        <f>Master!AG363</f>
        <v/>
      </c>
      <c r="AH360" s="88" t="str">
        <f>Master!AH363</f>
        <v/>
      </c>
      <c r="AI360" s="88" t="str">
        <f>Master!AI363</f>
        <v/>
      </c>
      <c r="AJ360" s="406" t="str">
        <f>Master!AJ363</f>
        <v/>
      </c>
      <c r="AK360" s="406">
        <f>Master!AK363</f>
        <v>0</v>
      </c>
      <c r="AL360" s="88" t="str">
        <f>Master!AL363</f>
        <v/>
      </c>
      <c r="AM360" s="416"/>
      <c r="AN360" s="416"/>
      <c r="AO360" s="416"/>
      <c r="AP360" s="416"/>
      <c r="AQ360" s="416"/>
      <c r="AR360" s="416">
        <f t="shared" si="4"/>
        <v>0</v>
      </c>
      <c r="AS360" s="417" t="str">
        <f t="shared" si="5"/>
        <v>#DIV/0!</v>
      </c>
      <c r="AT360" s="416">
        <f t="shared" si="6"/>
        <v>0</v>
      </c>
      <c r="AU360" s="417"/>
    </row>
    <row r="361" hidden="1">
      <c r="A361" s="88" t="str">
        <f>Master!A364</f>
        <v>VDAN18056</v>
      </c>
      <c r="B361" s="88" t="str">
        <f>Master!B364</f>
        <v/>
      </c>
      <c r="C361" s="88" t="str">
        <f>Master!C364</f>
        <v/>
      </c>
      <c r="D361" s="88" t="str">
        <f>Master!D364</f>
        <v/>
      </c>
      <c r="E361" s="406" t="str">
        <f>Master!E364</f>
        <v/>
      </c>
      <c r="F361" s="406">
        <f>Master!F364</f>
        <v>0</v>
      </c>
      <c r="G361" s="88" t="str">
        <f>Master!G364</f>
        <v/>
      </c>
      <c r="H361" s="88" t="str">
        <f>Master!H364</f>
        <v/>
      </c>
      <c r="I361" s="88" t="str">
        <f>Master!I364</f>
        <v/>
      </c>
      <c r="J361" s="88" t="str">
        <f>Master!J364</f>
        <v>DANCE ATELIER PTE LTD</v>
      </c>
      <c r="K361" s="88" t="str">
        <f>Master!K364</f>
        <v/>
      </c>
      <c r="L361" s="88" t="str">
        <f>Master!L364</f>
        <v/>
      </c>
      <c r="M361" s="88" t="str">
        <f>Master!M364</f>
        <v/>
      </c>
      <c r="N361" s="88" t="str">
        <f>Master!N364</f>
        <v/>
      </c>
      <c r="O361" s="88" t="str">
        <f>Master!O364</f>
        <v/>
      </c>
      <c r="P361" s="88" t="str">
        <f>Master!P364</f>
        <v/>
      </c>
      <c r="Q361" s="88" t="str">
        <f>Master!Q364</f>
        <v/>
      </c>
      <c r="R361" s="406" t="str">
        <f>Master!R364</f>
        <v/>
      </c>
      <c r="S361" s="406">
        <f>Master!S364</f>
        <v>0</v>
      </c>
      <c r="T361" s="406" t="str">
        <f>Master!T364</f>
        <v/>
      </c>
      <c r="U361" s="406" t="str">
        <f>Master!U364</f>
        <v/>
      </c>
      <c r="V361" s="406" t="str">
        <f>Master!V364</f>
        <v/>
      </c>
      <c r="W361" s="406" t="str">
        <f>Master!W364</f>
        <v/>
      </c>
      <c r="X361" s="406" t="str">
        <f>Master!X364</f>
        <v/>
      </c>
      <c r="Y361" s="406" t="str">
        <f>Master!Y364</f>
        <v/>
      </c>
      <c r="Z361" s="406" t="str">
        <f>Master!Z364</f>
        <v/>
      </c>
      <c r="AA361" s="406" t="str">
        <f>Master!AA364</f>
        <v/>
      </c>
      <c r="AB361" s="406" t="str">
        <f>Master!AB364</f>
        <v/>
      </c>
      <c r="AC361" s="406" t="str">
        <f>Master!AC364</f>
        <v/>
      </c>
      <c r="AD361" s="406" t="str">
        <f>Master!AD364</f>
        <v/>
      </c>
      <c r="AE361" s="406" t="str">
        <f>Master!AE364</f>
        <v/>
      </c>
      <c r="AF361" s="406" t="str">
        <f>Master!AF364</f>
        <v/>
      </c>
      <c r="AG361" s="406" t="str">
        <f>Master!AG364</f>
        <v/>
      </c>
      <c r="AH361" s="88" t="str">
        <f>Master!AH364</f>
        <v/>
      </c>
      <c r="AI361" s="414" t="str">
        <f>Master!AI364</f>
        <v/>
      </c>
      <c r="AJ361" s="406" t="str">
        <f>Master!AJ364</f>
        <v/>
      </c>
      <c r="AK361" s="406">
        <f>Master!AK364</f>
        <v>0</v>
      </c>
      <c r="AL361" s="88" t="str">
        <f>Master!AL364</f>
        <v/>
      </c>
      <c r="AM361" s="416"/>
      <c r="AN361" s="416"/>
      <c r="AO361" s="416"/>
      <c r="AP361" s="416"/>
      <c r="AQ361" s="416"/>
      <c r="AR361" s="416">
        <f t="shared" si="4"/>
        <v>0</v>
      </c>
      <c r="AS361" s="417" t="str">
        <f t="shared" si="5"/>
        <v>#DIV/0!</v>
      </c>
      <c r="AT361" s="416">
        <f t="shared" si="6"/>
        <v>0</v>
      </c>
      <c r="AU361" s="417"/>
    </row>
    <row r="362" hidden="1">
      <c r="A362" s="88" t="str">
        <f>Master!A365</f>
        <v>VDAN18057</v>
      </c>
      <c r="B362" s="88" t="str">
        <f>Master!B365</f>
        <v/>
      </c>
      <c r="C362" s="88" t="str">
        <f>Master!C365</f>
        <v/>
      </c>
      <c r="D362" s="88" t="str">
        <f>Master!D365</f>
        <v/>
      </c>
      <c r="E362" s="406" t="str">
        <f>Master!E365</f>
        <v/>
      </c>
      <c r="F362" s="406">
        <f>Master!F365</f>
        <v>0</v>
      </c>
      <c r="G362" s="88" t="str">
        <f>Master!G365</f>
        <v/>
      </c>
      <c r="H362" s="88" t="str">
        <f>Master!H365</f>
        <v/>
      </c>
      <c r="I362" s="88" t="str">
        <f>Master!I365</f>
        <v/>
      </c>
      <c r="J362" s="88" t="str">
        <f>Master!J365</f>
        <v>DANCE ATELIER PTE LTD</v>
      </c>
      <c r="K362" s="88" t="str">
        <f>Master!K365</f>
        <v/>
      </c>
      <c r="L362" s="88" t="str">
        <f>Master!L365</f>
        <v/>
      </c>
      <c r="M362" s="88" t="str">
        <f>Master!M365</f>
        <v/>
      </c>
      <c r="N362" s="88" t="str">
        <f>Master!N365</f>
        <v/>
      </c>
      <c r="O362" s="88" t="str">
        <f>Master!O365</f>
        <v/>
      </c>
      <c r="P362" s="88" t="str">
        <f>Master!P365</f>
        <v/>
      </c>
      <c r="Q362" s="88" t="str">
        <f>Master!Q365</f>
        <v/>
      </c>
      <c r="R362" s="406" t="str">
        <f>Master!R365</f>
        <v/>
      </c>
      <c r="S362" s="406">
        <f>Master!S365</f>
        <v>0</v>
      </c>
      <c r="T362" s="406" t="str">
        <f>Master!T365</f>
        <v/>
      </c>
      <c r="U362" s="406" t="str">
        <f>Master!U365</f>
        <v/>
      </c>
      <c r="V362" s="406" t="str">
        <f>Master!V365</f>
        <v/>
      </c>
      <c r="W362" s="406" t="str">
        <f>Master!W365</f>
        <v/>
      </c>
      <c r="X362" s="406" t="str">
        <f>Master!X365</f>
        <v/>
      </c>
      <c r="Y362" s="406" t="str">
        <f>Master!Y365</f>
        <v/>
      </c>
      <c r="Z362" s="406" t="str">
        <f>Master!Z365</f>
        <v/>
      </c>
      <c r="AA362" s="406" t="str">
        <f>Master!AA365</f>
        <v/>
      </c>
      <c r="AB362" s="406" t="str">
        <f>Master!AB365</f>
        <v/>
      </c>
      <c r="AC362" s="406" t="str">
        <f>Master!AC365</f>
        <v/>
      </c>
      <c r="AD362" s="406" t="str">
        <f>Master!AD365</f>
        <v/>
      </c>
      <c r="AE362" s="406" t="str">
        <f>Master!AE365</f>
        <v/>
      </c>
      <c r="AF362" s="406" t="str">
        <f>Master!AF365</f>
        <v/>
      </c>
      <c r="AG362" s="406" t="str">
        <f>Master!AG365</f>
        <v/>
      </c>
      <c r="AH362" s="88" t="str">
        <f>Master!AH365</f>
        <v/>
      </c>
      <c r="AI362" s="88" t="str">
        <f>Master!AI365</f>
        <v/>
      </c>
      <c r="AJ362" s="406" t="str">
        <f>Master!AJ365</f>
        <v/>
      </c>
      <c r="AK362" s="406">
        <f>Master!AK365</f>
        <v>0</v>
      </c>
      <c r="AL362" s="88" t="str">
        <f>Master!AL365</f>
        <v/>
      </c>
      <c r="AM362" s="416"/>
      <c r="AN362" s="416"/>
      <c r="AO362" s="416"/>
      <c r="AP362" s="416"/>
      <c r="AQ362" s="416"/>
      <c r="AR362" s="416">
        <f t="shared" si="4"/>
        <v>0</v>
      </c>
      <c r="AS362" s="417" t="str">
        <f t="shared" si="5"/>
        <v>#DIV/0!</v>
      </c>
      <c r="AT362" s="416">
        <f t="shared" si="6"/>
        <v>0</v>
      </c>
      <c r="AU362" s="417"/>
    </row>
    <row r="363" hidden="1">
      <c r="A363" s="88" t="str">
        <f>Master!A366</f>
        <v>VDAN18058</v>
      </c>
      <c r="B363" s="88" t="str">
        <f>Master!B366</f>
        <v/>
      </c>
      <c r="C363" s="88" t="str">
        <f>Master!C366</f>
        <v/>
      </c>
      <c r="D363" s="88" t="str">
        <f>Master!D366</f>
        <v/>
      </c>
      <c r="E363" s="406" t="str">
        <f>Master!E366</f>
        <v/>
      </c>
      <c r="F363" s="406">
        <f>Master!F366</f>
        <v>0</v>
      </c>
      <c r="G363" s="88" t="str">
        <f>Master!G366</f>
        <v/>
      </c>
      <c r="H363" s="88" t="str">
        <f>Master!H366</f>
        <v/>
      </c>
      <c r="I363" s="88" t="str">
        <f>Master!I366</f>
        <v/>
      </c>
      <c r="J363" s="88" t="str">
        <f>Master!J366</f>
        <v>DANCE ATELIER PTE LTD</v>
      </c>
      <c r="K363" s="88" t="str">
        <f>Master!K366</f>
        <v/>
      </c>
      <c r="L363" s="88" t="str">
        <f>Master!L366</f>
        <v/>
      </c>
      <c r="M363" s="88" t="str">
        <f>Master!M366</f>
        <v/>
      </c>
      <c r="N363" s="88" t="str">
        <f>Master!N366</f>
        <v/>
      </c>
      <c r="O363" s="88" t="str">
        <f>Master!O366</f>
        <v/>
      </c>
      <c r="P363" s="88" t="str">
        <f>Master!P366</f>
        <v/>
      </c>
      <c r="Q363" s="88" t="str">
        <f>Master!Q366</f>
        <v/>
      </c>
      <c r="R363" s="406" t="str">
        <f>Master!R366</f>
        <v/>
      </c>
      <c r="S363" s="406">
        <f>Master!S366</f>
        <v>0</v>
      </c>
      <c r="T363" s="406" t="str">
        <f>Master!T366</f>
        <v/>
      </c>
      <c r="U363" s="406" t="str">
        <f>Master!U366</f>
        <v/>
      </c>
      <c r="V363" s="406" t="str">
        <f>Master!V366</f>
        <v/>
      </c>
      <c r="W363" s="406" t="str">
        <f>Master!W366</f>
        <v/>
      </c>
      <c r="X363" s="406" t="str">
        <f>Master!X366</f>
        <v/>
      </c>
      <c r="Y363" s="406" t="str">
        <f>Master!Y366</f>
        <v/>
      </c>
      <c r="Z363" s="406" t="str">
        <f>Master!Z366</f>
        <v/>
      </c>
      <c r="AA363" s="406" t="str">
        <f>Master!AA366</f>
        <v/>
      </c>
      <c r="AB363" s="406" t="str">
        <f>Master!AB366</f>
        <v/>
      </c>
      <c r="AC363" s="406" t="str">
        <f>Master!AC366</f>
        <v/>
      </c>
      <c r="AD363" s="406" t="str">
        <f>Master!AD366</f>
        <v/>
      </c>
      <c r="AE363" s="406" t="str">
        <f>Master!AE366</f>
        <v/>
      </c>
      <c r="AF363" s="406" t="str">
        <f>Master!AF366</f>
        <v/>
      </c>
      <c r="AG363" s="406" t="str">
        <f>Master!AG366</f>
        <v/>
      </c>
      <c r="AH363" s="88" t="str">
        <f>Master!AH366</f>
        <v/>
      </c>
      <c r="AI363" s="414" t="str">
        <f>Master!AI366</f>
        <v/>
      </c>
      <c r="AJ363" s="406" t="str">
        <f>Master!AJ366</f>
        <v/>
      </c>
      <c r="AK363" s="406">
        <f>Master!AK366</f>
        <v>0</v>
      </c>
      <c r="AL363" s="88" t="str">
        <f>Master!AL366</f>
        <v/>
      </c>
      <c r="AM363" s="416"/>
      <c r="AN363" s="416"/>
      <c r="AO363" s="416"/>
      <c r="AP363" s="416"/>
      <c r="AQ363" s="416"/>
      <c r="AR363" s="416">
        <f t="shared" si="4"/>
        <v>0</v>
      </c>
      <c r="AS363" s="417" t="str">
        <f t="shared" si="5"/>
        <v>#DIV/0!</v>
      </c>
      <c r="AT363" s="416">
        <f t="shared" si="6"/>
        <v>0</v>
      </c>
      <c r="AU363" s="417"/>
    </row>
    <row r="364" hidden="1">
      <c r="A364" s="88" t="str">
        <f>Master!A367</f>
        <v>VDAN18059</v>
      </c>
      <c r="B364" s="88" t="str">
        <f>Master!B367</f>
        <v/>
      </c>
      <c r="C364" s="88" t="str">
        <f>Master!C367</f>
        <v/>
      </c>
      <c r="D364" s="88" t="str">
        <f>Master!D367</f>
        <v/>
      </c>
      <c r="E364" s="406" t="str">
        <f>Master!E367</f>
        <v/>
      </c>
      <c r="F364" s="406">
        <f>Master!F367</f>
        <v>0</v>
      </c>
      <c r="G364" s="88" t="str">
        <f>Master!G367</f>
        <v/>
      </c>
      <c r="H364" s="88" t="str">
        <f>Master!H367</f>
        <v/>
      </c>
      <c r="I364" s="88" t="str">
        <f>Master!I367</f>
        <v/>
      </c>
      <c r="J364" s="88" t="str">
        <f>Master!J367</f>
        <v>DANCE ATELIER PTE LTD</v>
      </c>
      <c r="K364" s="88" t="str">
        <f>Master!K367</f>
        <v/>
      </c>
      <c r="L364" s="88" t="str">
        <f>Master!L367</f>
        <v/>
      </c>
      <c r="M364" s="88" t="str">
        <f>Master!M367</f>
        <v/>
      </c>
      <c r="N364" s="88" t="str">
        <f>Master!N367</f>
        <v/>
      </c>
      <c r="O364" s="88" t="str">
        <f>Master!O367</f>
        <v/>
      </c>
      <c r="P364" s="88" t="str">
        <f>Master!P367</f>
        <v/>
      </c>
      <c r="Q364" s="88" t="str">
        <f>Master!Q367</f>
        <v/>
      </c>
      <c r="R364" s="406" t="str">
        <f>Master!R367</f>
        <v/>
      </c>
      <c r="S364" s="406">
        <f>Master!S367</f>
        <v>0</v>
      </c>
      <c r="T364" s="406" t="str">
        <f>Master!T367</f>
        <v/>
      </c>
      <c r="U364" s="406" t="str">
        <f>Master!U367</f>
        <v/>
      </c>
      <c r="V364" s="406" t="str">
        <f>Master!V367</f>
        <v/>
      </c>
      <c r="W364" s="406" t="str">
        <f>Master!W367</f>
        <v/>
      </c>
      <c r="X364" s="406" t="str">
        <f>Master!X367</f>
        <v/>
      </c>
      <c r="Y364" s="406" t="str">
        <f>Master!Y367</f>
        <v/>
      </c>
      <c r="Z364" s="406" t="str">
        <f>Master!Z367</f>
        <v/>
      </c>
      <c r="AA364" s="406" t="str">
        <f>Master!AA367</f>
        <v/>
      </c>
      <c r="AB364" s="406" t="str">
        <f>Master!AB367</f>
        <v/>
      </c>
      <c r="AC364" s="406" t="str">
        <f>Master!AC367</f>
        <v/>
      </c>
      <c r="AD364" s="406" t="str">
        <f>Master!AD367</f>
        <v/>
      </c>
      <c r="AE364" s="406" t="str">
        <f>Master!AE367</f>
        <v/>
      </c>
      <c r="AF364" s="406" t="str">
        <f>Master!AF367</f>
        <v/>
      </c>
      <c r="AG364" s="406" t="str">
        <f>Master!AG367</f>
        <v/>
      </c>
      <c r="AH364" s="88" t="str">
        <f>Master!AH367</f>
        <v/>
      </c>
      <c r="AI364" s="88" t="str">
        <f>Master!AI367</f>
        <v/>
      </c>
      <c r="AJ364" s="406" t="str">
        <f>Master!AJ367</f>
        <v/>
      </c>
      <c r="AK364" s="406">
        <f>Master!AK367</f>
        <v>0</v>
      </c>
      <c r="AL364" s="88" t="str">
        <f>Master!AL367</f>
        <v/>
      </c>
      <c r="AM364" s="416"/>
      <c r="AN364" s="416"/>
      <c r="AO364" s="416"/>
      <c r="AP364" s="416"/>
      <c r="AQ364" s="416"/>
      <c r="AR364" s="416">
        <f t="shared" si="4"/>
        <v>0</v>
      </c>
      <c r="AS364" s="417" t="str">
        <f t="shared" si="5"/>
        <v>#DIV/0!</v>
      </c>
      <c r="AT364" s="416">
        <f t="shared" si="6"/>
        <v>0</v>
      </c>
      <c r="AU364" s="417"/>
    </row>
    <row r="365" hidden="1">
      <c r="A365" s="88" t="str">
        <f>Master!A368</f>
        <v>VDAN18060</v>
      </c>
      <c r="B365" s="88" t="str">
        <f>Master!B368</f>
        <v/>
      </c>
      <c r="C365" s="88" t="str">
        <f>Master!C368</f>
        <v/>
      </c>
      <c r="D365" s="88" t="str">
        <f>Master!D368</f>
        <v/>
      </c>
      <c r="E365" s="406" t="str">
        <f>Master!E368</f>
        <v/>
      </c>
      <c r="F365" s="406">
        <f>Master!F368</f>
        <v>0</v>
      </c>
      <c r="G365" s="88" t="str">
        <f>Master!G368</f>
        <v/>
      </c>
      <c r="H365" s="88" t="str">
        <f>Master!H368</f>
        <v/>
      </c>
      <c r="I365" s="88" t="str">
        <f>Master!I368</f>
        <v/>
      </c>
      <c r="J365" s="88" t="str">
        <f>Master!J368</f>
        <v>DANCE ATELIER PTE LTD</v>
      </c>
      <c r="K365" s="88" t="str">
        <f>Master!K368</f>
        <v/>
      </c>
      <c r="L365" s="88" t="str">
        <f>Master!L368</f>
        <v/>
      </c>
      <c r="M365" s="88" t="str">
        <f>Master!M368</f>
        <v/>
      </c>
      <c r="N365" s="88" t="str">
        <f>Master!N368</f>
        <v/>
      </c>
      <c r="O365" s="88" t="str">
        <f>Master!O368</f>
        <v/>
      </c>
      <c r="P365" s="88" t="str">
        <f>Master!P368</f>
        <v/>
      </c>
      <c r="Q365" s="88" t="str">
        <f>Master!Q368</f>
        <v/>
      </c>
      <c r="R365" s="406" t="str">
        <f>Master!R368</f>
        <v/>
      </c>
      <c r="S365" s="406">
        <f>Master!S368</f>
        <v>0</v>
      </c>
      <c r="T365" s="406" t="str">
        <f>Master!T368</f>
        <v/>
      </c>
      <c r="U365" s="406" t="str">
        <f>Master!U368</f>
        <v/>
      </c>
      <c r="V365" s="406" t="str">
        <f>Master!V368</f>
        <v/>
      </c>
      <c r="W365" s="406" t="str">
        <f>Master!W368</f>
        <v/>
      </c>
      <c r="X365" s="406" t="str">
        <f>Master!X368</f>
        <v/>
      </c>
      <c r="Y365" s="406" t="str">
        <f>Master!Y368</f>
        <v/>
      </c>
      <c r="Z365" s="406" t="str">
        <f>Master!Z368</f>
        <v/>
      </c>
      <c r="AA365" s="406" t="str">
        <f>Master!AA368</f>
        <v/>
      </c>
      <c r="AB365" s="406" t="str">
        <f>Master!AB368</f>
        <v/>
      </c>
      <c r="AC365" s="406" t="str">
        <f>Master!AC368</f>
        <v/>
      </c>
      <c r="AD365" s="406" t="str">
        <f>Master!AD368</f>
        <v/>
      </c>
      <c r="AE365" s="406" t="str">
        <f>Master!AE368</f>
        <v/>
      </c>
      <c r="AF365" s="406" t="str">
        <f>Master!AF368</f>
        <v/>
      </c>
      <c r="AG365" s="406" t="str">
        <f>Master!AG368</f>
        <v/>
      </c>
      <c r="AH365" s="88" t="str">
        <f>Master!AH368</f>
        <v/>
      </c>
      <c r="AI365" s="414" t="str">
        <f>Master!AI368</f>
        <v/>
      </c>
      <c r="AJ365" s="406" t="str">
        <f>Master!AJ368</f>
        <v/>
      </c>
      <c r="AK365" s="406">
        <f>Master!AK368</f>
        <v>0</v>
      </c>
      <c r="AL365" s="88" t="str">
        <f>Master!AL368</f>
        <v/>
      </c>
      <c r="AM365" s="416"/>
      <c r="AN365" s="416"/>
      <c r="AO365" s="416"/>
      <c r="AP365" s="416"/>
      <c r="AQ365" s="416"/>
      <c r="AR365" s="416">
        <f t="shared" si="4"/>
        <v>0</v>
      </c>
      <c r="AS365" s="417" t="str">
        <f t="shared" si="5"/>
        <v>#DIV/0!</v>
      </c>
      <c r="AT365" s="416">
        <f t="shared" si="6"/>
        <v>0</v>
      </c>
      <c r="AU365" s="417"/>
    </row>
    <row r="366" hidden="1">
      <c r="A366" s="88" t="str">
        <f>Master!A369</f>
        <v>VDAN18061</v>
      </c>
      <c r="B366" s="88" t="str">
        <f>Master!B369</f>
        <v/>
      </c>
      <c r="C366" s="88" t="str">
        <f>Master!C369</f>
        <v/>
      </c>
      <c r="D366" s="88" t="str">
        <f>Master!D369</f>
        <v/>
      </c>
      <c r="E366" s="406" t="str">
        <f>Master!E369</f>
        <v/>
      </c>
      <c r="F366" s="406">
        <f>Master!F369</f>
        <v>0</v>
      </c>
      <c r="G366" s="88" t="str">
        <f>Master!G369</f>
        <v/>
      </c>
      <c r="H366" s="88" t="str">
        <f>Master!H369</f>
        <v/>
      </c>
      <c r="I366" s="88" t="str">
        <f>Master!I369</f>
        <v/>
      </c>
      <c r="J366" s="88" t="str">
        <f>Master!J369</f>
        <v>DANCE ATELIER PTE LTD</v>
      </c>
      <c r="K366" s="88" t="str">
        <f>Master!K369</f>
        <v/>
      </c>
      <c r="L366" s="88" t="str">
        <f>Master!L369</f>
        <v/>
      </c>
      <c r="M366" s="88" t="str">
        <f>Master!M369</f>
        <v/>
      </c>
      <c r="N366" s="88" t="str">
        <f>Master!N369</f>
        <v/>
      </c>
      <c r="O366" s="88" t="str">
        <f>Master!O369</f>
        <v/>
      </c>
      <c r="P366" s="88" t="str">
        <f>Master!P369</f>
        <v/>
      </c>
      <c r="Q366" s="88" t="str">
        <f>Master!Q369</f>
        <v/>
      </c>
      <c r="R366" s="406" t="str">
        <f>Master!R369</f>
        <v/>
      </c>
      <c r="S366" s="406">
        <f>Master!S369</f>
        <v>0</v>
      </c>
      <c r="T366" s="406" t="str">
        <f>Master!T369</f>
        <v/>
      </c>
      <c r="U366" s="406" t="str">
        <f>Master!U369</f>
        <v/>
      </c>
      <c r="V366" s="406" t="str">
        <f>Master!V369</f>
        <v/>
      </c>
      <c r="W366" s="406" t="str">
        <f>Master!W369</f>
        <v/>
      </c>
      <c r="X366" s="406" t="str">
        <f>Master!X369</f>
        <v/>
      </c>
      <c r="Y366" s="406" t="str">
        <f>Master!Y369</f>
        <v/>
      </c>
      <c r="Z366" s="406" t="str">
        <f>Master!Z369</f>
        <v/>
      </c>
      <c r="AA366" s="406" t="str">
        <f>Master!AA369</f>
        <v/>
      </c>
      <c r="AB366" s="406" t="str">
        <f>Master!AB369</f>
        <v/>
      </c>
      <c r="AC366" s="406" t="str">
        <f>Master!AC369</f>
        <v/>
      </c>
      <c r="AD366" s="406" t="str">
        <f>Master!AD369</f>
        <v/>
      </c>
      <c r="AE366" s="406" t="str">
        <f>Master!AE369</f>
        <v/>
      </c>
      <c r="AF366" s="406" t="str">
        <f>Master!AF369</f>
        <v/>
      </c>
      <c r="AG366" s="406" t="str">
        <f>Master!AG369</f>
        <v/>
      </c>
      <c r="AH366" s="88" t="str">
        <f>Master!AH369</f>
        <v/>
      </c>
      <c r="AI366" s="88" t="str">
        <f>Master!AI369</f>
        <v/>
      </c>
      <c r="AJ366" s="406" t="str">
        <f>Master!AJ369</f>
        <v/>
      </c>
      <c r="AK366" s="406">
        <f>Master!AK369</f>
        <v>0</v>
      </c>
      <c r="AL366" s="88" t="str">
        <f>Master!AL369</f>
        <v/>
      </c>
      <c r="AM366" s="416"/>
      <c r="AN366" s="416"/>
      <c r="AO366" s="416"/>
      <c r="AP366" s="416"/>
      <c r="AQ366" s="416"/>
      <c r="AR366" s="416">
        <f t="shared" si="4"/>
        <v>0</v>
      </c>
      <c r="AS366" s="417" t="str">
        <f t="shared" si="5"/>
        <v>#DIV/0!</v>
      </c>
      <c r="AT366" s="416">
        <f t="shared" si="6"/>
        <v>0</v>
      </c>
      <c r="AU366" s="417"/>
    </row>
    <row r="367" hidden="1">
      <c r="A367" s="88" t="str">
        <f>Master!A370</f>
        <v>VDAN18062</v>
      </c>
      <c r="B367" s="88" t="str">
        <f>Master!B370</f>
        <v/>
      </c>
      <c r="C367" s="88" t="str">
        <f>Master!C370</f>
        <v/>
      </c>
      <c r="D367" s="88" t="str">
        <f>Master!D370</f>
        <v/>
      </c>
      <c r="E367" s="406" t="str">
        <f>Master!E370</f>
        <v/>
      </c>
      <c r="F367" s="406">
        <f>Master!F370</f>
        <v>0</v>
      </c>
      <c r="G367" s="88" t="str">
        <f>Master!G370</f>
        <v/>
      </c>
      <c r="H367" s="88" t="str">
        <f>Master!H370</f>
        <v/>
      </c>
      <c r="I367" s="88" t="str">
        <f>Master!I370</f>
        <v/>
      </c>
      <c r="J367" s="88" t="str">
        <f>Master!J370</f>
        <v>DANCE ATELIER PTE LTD</v>
      </c>
      <c r="K367" s="88" t="str">
        <f>Master!K370</f>
        <v/>
      </c>
      <c r="L367" s="88" t="str">
        <f>Master!L370</f>
        <v/>
      </c>
      <c r="M367" s="88" t="str">
        <f>Master!M370</f>
        <v/>
      </c>
      <c r="N367" s="88" t="str">
        <f>Master!N370</f>
        <v/>
      </c>
      <c r="O367" s="88" t="str">
        <f>Master!O370</f>
        <v/>
      </c>
      <c r="P367" s="88" t="str">
        <f>Master!P370</f>
        <v/>
      </c>
      <c r="Q367" s="88" t="str">
        <f>Master!Q370</f>
        <v/>
      </c>
      <c r="R367" s="406" t="str">
        <f>Master!R370</f>
        <v/>
      </c>
      <c r="S367" s="406">
        <f>Master!S370</f>
        <v>0</v>
      </c>
      <c r="T367" s="406" t="str">
        <f>Master!T370</f>
        <v/>
      </c>
      <c r="U367" s="406" t="str">
        <f>Master!U370</f>
        <v/>
      </c>
      <c r="V367" s="406" t="str">
        <f>Master!V370</f>
        <v/>
      </c>
      <c r="W367" s="406" t="str">
        <f>Master!W370</f>
        <v/>
      </c>
      <c r="X367" s="406" t="str">
        <f>Master!X370</f>
        <v/>
      </c>
      <c r="Y367" s="406" t="str">
        <f>Master!Y370</f>
        <v/>
      </c>
      <c r="Z367" s="406" t="str">
        <f>Master!Z370</f>
        <v/>
      </c>
      <c r="AA367" s="406" t="str">
        <f>Master!AA370</f>
        <v/>
      </c>
      <c r="AB367" s="406" t="str">
        <f>Master!AB370</f>
        <v/>
      </c>
      <c r="AC367" s="406" t="str">
        <f>Master!AC370</f>
        <v/>
      </c>
      <c r="AD367" s="406" t="str">
        <f>Master!AD370</f>
        <v/>
      </c>
      <c r="AE367" s="406" t="str">
        <f>Master!AE370</f>
        <v/>
      </c>
      <c r="AF367" s="406" t="str">
        <f>Master!AF370</f>
        <v/>
      </c>
      <c r="AG367" s="406" t="str">
        <f>Master!AG370</f>
        <v/>
      </c>
      <c r="AH367" s="88" t="str">
        <f>Master!AH370</f>
        <v/>
      </c>
      <c r="AI367" s="414" t="str">
        <f>Master!AI370</f>
        <v/>
      </c>
      <c r="AJ367" s="406" t="str">
        <f>Master!AJ370</f>
        <v/>
      </c>
      <c r="AK367" s="406">
        <f>Master!AK370</f>
        <v>0</v>
      </c>
      <c r="AL367" s="88" t="str">
        <f>Master!AL370</f>
        <v/>
      </c>
      <c r="AM367" s="416"/>
      <c r="AN367" s="416"/>
      <c r="AO367" s="416"/>
      <c r="AP367" s="416"/>
      <c r="AQ367" s="416"/>
      <c r="AR367" s="416">
        <f t="shared" si="4"/>
        <v>0</v>
      </c>
      <c r="AS367" s="417" t="str">
        <f t="shared" si="5"/>
        <v>#DIV/0!</v>
      </c>
      <c r="AT367" s="416">
        <f t="shared" si="6"/>
        <v>0</v>
      </c>
      <c r="AU367" s="417"/>
    </row>
    <row r="368" hidden="1">
      <c r="A368" s="88" t="str">
        <f>Master!A371</f>
        <v>VDAN18063</v>
      </c>
      <c r="B368" s="88" t="str">
        <f>Master!B371</f>
        <v/>
      </c>
      <c r="C368" s="88" t="str">
        <f>Master!C371</f>
        <v/>
      </c>
      <c r="D368" s="88" t="str">
        <f>Master!D371</f>
        <v/>
      </c>
      <c r="E368" s="406" t="str">
        <f>Master!E371</f>
        <v/>
      </c>
      <c r="F368" s="406">
        <f>Master!F371</f>
        <v>0</v>
      </c>
      <c r="G368" s="88" t="str">
        <f>Master!G371</f>
        <v/>
      </c>
      <c r="H368" s="88" t="str">
        <f>Master!H371</f>
        <v/>
      </c>
      <c r="I368" s="88" t="str">
        <f>Master!I371</f>
        <v/>
      </c>
      <c r="J368" s="88" t="str">
        <f>Master!J371</f>
        <v>DANCE ATELIER PTE LTD</v>
      </c>
      <c r="K368" s="88" t="str">
        <f>Master!K371</f>
        <v/>
      </c>
      <c r="L368" s="88" t="str">
        <f>Master!L371</f>
        <v/>
      </c>
      <c r="M368" s="88" t="str">
        <f>Master!M371</f>
        <v/>
      </c>
      <c r="N368" s="88" t="str">
        <f>Master!N371</f>
        <v/>
      </c>
      <c r="O368" s="88" t="str">
        <f>Master!O371</f>
        <v/>
      </c>
      <c r="P368" s="88" t="str">
        <f>Master!P371</f>
        <v/>
      </c>
      <c r="Q368" s="88" t="str">
        <f>Master!Q371</f>
        <v/>
      </c>
      <c r="R368" s="406" t="str">
        <f>Master!R371</f>
        <v/>
      </c>
      <c r="S368" s="406">
        <f>Master!S371</f>
        <v>0</v>
      </c>
      <c r="T368" s="406" t="str">
        <f>Master!T371</f>
        <v/>
      </c>
      <c r="U368" s="406" t="str">
        <f>Master!U371</f>
        <v/>
      </c>
      <c r="V368" s="406" t="str">
        <f>Master!V371</f>
        <v/>
      </c>
      <c r="W368" s="406" t="str">
        <f>Master!W371</f>
        <v/>
      </c>
      <c r="X368" s="406" t="str">
        <f>Master!X371</f>
        <v/>
      </c>
      <c r="Y368" s="406" t="str">
        <f>Master!Y371</f>
        <v/>
      </c>
      <c r="Z368" s="406" t="str">
        <f>Master!Z371</f>
        <v/>
      </c>
      <c r="AA368" s="406" t="str">
        <f>Master!AA371</f>
        <v/>
      </c>
      <c r="AB368" s="406" t="str">
        <f>Master!AB371</f>
        <v/>
      </c>
      <c r="AC368" s="406" t="str">
        <f>Master!AC371</f>
        <v/>
      </c>
      <c r="AD368" s="406" t="str">
        <f>Master!AD371</f>
        <v/>
      </c>
      <c r="AE368" s="406" t="str">
        <f>Master!AE371</f>
        <v/>
      </c>
      <c r="AF368" s="406" t="str">
        <f>Master!AF371</f>
        <v/>
      </c>
      <c r="AG368" s="406" t="str">
        <f>Master!AG371</f>
        <v/>
      </c>
      <c r="AH368" s="88" t="str">
        <f>Master!AH371</f>
        <v/>
      </c>
      <c r="AI368" s="88" t="str">
        <f>Master!AI371</f>
        <v/>
      </c>
      <c r="AJ368" s="406" t="str">
        <f>Master!AJ371</f>
        <v/>
      </c>
      <c r="AK368" s="406">
        <f>Master!AK371</f>
        <v>0</v>
      </c>
      <c r="AL368" s="88" t="str">
        <f>Master!AL371</f>
        <v/>
      </c>
      <c r="AM368" s="416"/>
      <c r="AN368" s="416"/>
      <c r="AO368" s="416"/>
      <c r="AP368" s="416"/>
      <c r="AQ368" s="416"/>
      <c r="AR368" s="416">
        <f t="shared" si="4"/>
        <v>0</v>
      </c>
      <c r="AS368" s="417" t="str">
        <f t="shared" si="5"/>
        <v>#DIV/0!</v>
      </c>
      <c r="AT368" s="416">
        <f t="shared" si="6"/>
        <v>0</v>
      </c>
      <c r="AU368" s="417"/>
    </row>
    <row r="369" hidden="1">
      <c r="A369" s="88" t="str">
        <f>Master!A372</f>
        <v>VDAN18064</v>
      </c>
      <c r="B369" s="88" t="str">
        <f>Master!B372</f>
        <v/>
      </c>
      <c r="C369" s="88" t="str">
        <f>Master!C372</f>
        <v/>
      </c>
      <c r="D369" s="88" t="str">
        <f>Master!D372</f>
        <v/>
      </c>
      <c r="E369" s="406" t="str">
        <f>Master!E372</f>
        <v/>
      </c>
      <c r="F369" s="406">
        <f>Master!F372</f>
        <v>0</v>
      </c>
      <c r="G369" s="88" t="str">
        <f>Master!G372</f>
        <v/>
      </c>
      <c r="H369" s="88" t="str">
        <f>Master!H372</f>
        <v/>
      </c>
      <c r="I369" s="88" t="str">
        <f>Master!I372</f>
        <v/>
      </c>
      <c r="J369" s="88" t="str">
        <f>Master!J372</f>
        <v>DANCE ATELIER PTE LTD</v>
      </c>
      <c r="K369" s="88" t="str">
        <f>Master!K372</f>
        <v/>
      </c>
      <c r="L369" s="88" t="str">
        <f>Master!L372</f>
        <v/>
      </c>
      <c r="M369" s="88" t="str">
        <f>Master!M372</f>
        <v/>
      </c>
      <c r="N369" s="88" t="str">
        <f>Master!N372</f>
        <v/>
      </c>
      <c r="O369" s="88" t="str">
        <f>Master!O372</f>
        <v/>
      </c>
      <c r="P369" s="88" t="str">
        <f>Master!P372</f>
        <v/>
      </c>
      <c r="Q369" s="88" t="str">
        <f>Master!Q372</f>
        <v/>
      </c>
      <c r="R369" s="406" t="str">
        <f>Master!R372</f>
        <v/>
      </c>
      <c r="S369" s="406">
        <f>Master!S372</f>
        <v>0</v>
      </c>
      <c r="T369" s="406" t="str">
        <f>Master!T372</f>
        <v/>
      </c>
      <c r="U369" s="406" t="str">
        <f>Master!U372</f>
        <v/>
      </c>
      <c r="V369" s="406" t="str">
        <f>Master!V372</f>
        <v/>
      </c>
      <c r="W369" s="406" t="str">
        <f>Master!W372</f>
        <v/>
      </c>
      <c r="X369" s="406" t="str">
        <f>Master!X372</f>
        <v/>
      </c>
      <c r="Y369" s="406" t="str">
        <f>Master!Y372</f>
        <v/>
      </c>
      <c r="Z369" s="406" t="str">
        <f>Master!Z372</f>
        <v/>
      </c>
      <c r="AA369" s="406" t="str">
        <f>Master!AA372</f>
        <v/>
      </c>
      <c r="AB369" s="406" t="str">
        <f>Master!AB372</f>
        <v/>
      </c>
      <c r="AC369" s="406" t="str">
        <f>Master!AC372</f>
        <v/>
      </c>
      <c r="AD369" s="406" t="str">
        <f>Master!AD372</f>
        <v/>
      </c>
      <c r="AE369" s="406" t="str">
        <f>Master!AE372</f>
        <v/>
      </c>
      <c r="AF369" s="406" t="str">
        <f>Master!AF372</f>
        <v/>
      </c>
      <c r="AG369" s="406" t="str">
        <f>Master!AG372</f>
        <v/>
      </c>
      <c r="AH369" s="88" t="str">
        <f>Master!AH372</f>
        <v/>
      </c>
      <c r="AI369" s="414" t="str">
        <f>Master!AI372</f>
        <v/>
      </c>
      <c r="AJ369" s="406" t="str">
        <f>Master!AJ372</f>
        <v/>
      </c>
      <c r="AK369" s="406">
        <f>Master!AK372</f>
        <v>0</v>
      </c>
      <c r="AL369" s="88" t="str">
        <f>Master!AL372</f>
        <v/>
      </c>
      <c r="AM369" s="416"/>
      <c r="AN369" s="416"/>
      <c r="AO369" s="416"/>
      <c r="AP369" s="416"/>
      <c r="AQ369" s="416"/>
      <c r="AR369" s="416">
        <f t="shared" si="4"/>
        <v>0</v>
      </c>
      <c r="AS369" s="417" t="str">
        <f t="shared" si="5"/>
        <v>#DIV/0!</v>
      </c>
      <c r="AT369" s="416">
        <f t="shared" si="6"/>
        <v>0</v>
      </c>
      <c r="AU369" s="417"/>
    </row>
    <row r="370" hidden="1">
      <c r="A370" s="88" t="str">
        <f>Master!A373</f>
        <v>VDAN18065</v>
      </c>
      <c r="B370" s="88" t="str">
        <f>Master!B373</f>
        <v/>
      </c>
      <c r="C370" s="88" t="str">
        <f>Master!C373</f>
        <v/>
      </c>
      <c r="D370" s="88" t="str">
        <f>Master!D373</f>
        <v/>
      </c>
      <c r="E370" s="406" t="str">
        <f>Master!E373</f>
        <v/>
      </c>
      <c r="F370" s="406">
        <f>Master!F373</f>
        <v>0</v>
      </c>
      <c r="G370" s="88" t="str">
        <f>Master!G373</f>
        <v/>
      </c>
      <c r="H370" s="88" t="str">
        <f>Master!H373</f>
        <v/>
      </c>
      <c r="I370" s="88" t="str">
        <f>Master!I373</f>
        <v/>
      </c>
      <c r="J370" s="88" t="str">
        <f>Master!J373</f>
        <v>DANCE ATELIER PTE LTD</v>
      </c>
      <c r="K370" s="88" t="str">
        <f>Master!K373</f>
        <v/>
      </c>
      <c r="L370" s="88" t="str">
        <f>Master!L373</f>
        <v/>
      </c>
      <c r="M370" s="88" t="str">
        <f>Master!M373</f>
        <v/>
      </c>
      <c r="N370" s="88" t="str">
        <f>Master!N373</f>
        <v/>
      </c>
      <c r="O370" s="88" t="str">
        <f>Master!O373</f>
        <v/>
      </c>
      <c r="P370" s="88" t="str">
        <f>Master!P373</f>
        <v/>
      </c>
      <c r="Q370" s="88" t="str">
        <f>Master!Q373</f>
        <v/>
      </c>
      <c r="R370" s="406" t="str">
        <f>Master!R373</f>
        <v/>
      </c>
      <c r="S370" s="406">
        <f>Master!S373</f>
        <v>0</v>
      </c>
      <c r="T370" s="406" t="str">
        <f>Master!T373</f>
        <v/>
      </c>
      <c r="U370" s="406" t="str">
        <f>Master!U373</f>
        <v/>
      </c>
      <c r="V370" s="406" t="str">
        <f>Master!V373</f>
        <v/>
      </c>
      <c r="W370" s="406" t="str">
        <f>Master!W373</f>
        <v/>
      </c>
      <c r="X370" s="406" t="str">
        <f>Master!X373</f>
        <v/>
      </c>
      <c r="Y370" s="406" t="str">
        <f>Master!Y373</f>
        <v/>
      </c>
      <c r="Z370" s="406" t="str">
        <f>Master!Z373</f>
        <v/>
      </c>
      <c r="AA370" s="406" t="str">
        <f>Master!AA373</f>
        <v/>
      </c>
      <c r="AB370" s="406" t="str">
        <f>Master!AB373</f>
        <v/>
      </c>
      <c r="AC370" s="406" t="str">
        <f>Master!AC373</f>
        <v/>
      </c>
      <c r="AD370" s="406" t="str">
        <f>Master!AD373</f>
        <v/>
      </c>
      <c r="AE370" s="406" t="str">
        <f>Master!AE373</f>
        <v/>
      </c>
      <c r="AF370" s="406" t="str">
        <f>Master!AF373</f>
        <v/>
      </c>
      <c r="AG370" s="406" t="str">
        <f>Master!AG373</f>
        <v/>
      </c>
      <c r="AH370" s="88" t="str">
        <f>Master!AH373</f>
        <v/>
      </c>
      <c r="AI370" s="88" t="str">
        <f>Master!AI373</f>
        <v/>
      </c>
      <c r="AJ370" s="406" t="str">
        <f>Master!AJ373</f>
        <v/>
      </c>
      <c r="AK370" s="406">
        <f>Master!AK373</f>
        <v>0</v>
      </c>
      <c r="AL370" s="88" t="str">
        <f>Master!AL373</f>
        <v/>
      </c>
      <c r="AM370" s="416"/>
      <c r="AN370" s="416"/>
      <c r="AO370" s="416"/>
      <c r="AP370" s="416"/>
      <c r="AQ370" s="416"/>
      <c r="AR370" s="416">
        <f t="shared" si="4"/>
        <v>0</v>
      </c>
      <c r="AS370" s="417" t="str">
        <f t="shared" si="5"/>
        <v>#DIV/0!</v>
      </c>
      <c r="AT370" s="416">
        <f t="shared" si="6"/>
        <v>0</v>
      </c>
      <c r="AU370" s="417"/>
    </row>
    <row r="371" hidden="1">
      <c r="A371" s="88" t="str">
        <f>Master!A374</f>
        <v>VDAN18066</v>
      </c>
      <c r="B371" s="88" t="str">
        <f>Master!B374</f>
        <v/>
      </c>
      <c r="C371" s="88" t="str">
        <f>Master!C374</f>
        <v/>
      </c>
      <c r="D371" s="88" t="str">
        <f>Master!D374</f>
        <v/>
      </c>
      <c r="E371" s="406" t="str">
        <f>Master!E374</f>
        <v/>
      </c>
      <c r="F371" s="406">
        <f>Master!F374</f>
        <v>0</v>
      </c>
      <c r="G371" s="88" t="str">
        <f>Master!G374</f>
        <v/>
      </c>
      <c r="H371" s="88" t="str">
        <f>Master!H374</f>
        <v/>
      </c>
      <c r="I371" s="88" t="str">
        <f>Master!I374</f>
        <v/>
      </c>
      <c r="J371" s="88" t="str">
        <f>Master!J374</f>
        <v>DANCE ATELIER PTE LTD</v>
      </c>
      <c r="K371" s="88" t="str">
        <f>Master!K374</f>
        <v/>
      </c>
      <c r="L371" s="88" t="str">
        <f>Master!L374</f>
        <v/>
      </c>
      <c r="M371" s="88" t="str">
        <f>Master!M374</f>
        <v/>
      </c>
      <c r="N371" s="88" t="str">
        <f>Master!N374</f>
        <v/>
      </c>
      <c r="O371" s="88" t="str">
        <f>Master!O374</f>
        <v/>
      </c>
      <c r="P371" s="88" t="str">
        <f>Master!P374</f>
        <v/>
      </c>
      <c r="Q371" s="88" t="str">
        <f>Master!Q374</f>
        <v/>
      </c>
      <c r="R371" s="406" t="str">
        <f>Master!R374</f>
        <v/>
      </c>
      <c r="S371" s="406">
        <f>Master!S374</f>
        <v>0</v>
      </c>
      <c r="T371" s="406" t="str">
        <f>Master!T374</f>
        <v/>
      </c>
      <c r="U371" s="406" t="str">
        <f>Master!U374</f>
        <v/>
      </c>
      <c r="V371" s="406" t="str">
        <f>Master!V374</f>
        <v/>
      </c>
      <c r="W371" s="406" t="str">
        <f>Master!W374</f>
        <v/>
      </c>
      <c r="X371" s="406" t="str">
        <f>Master!X374</f>
        <v/>
      </c>
      <c r="Y371" s="406" t="str">
        <f>Master!Y374</f>
        <v/>
      </c>
      <c r="Z371" s="406" t="str">
        <f>Master!Z374</f>
        <v/>
      </c>
      <c r="AA371" s="406" t="str">
        <f>Master!AA374</f>
        <v/>
      </c>
      <c r="AB371" s="406" t="str">
        <f>Master!AB374</f>
        <v/>
      </c>
      <c r="AC371" s="406" t="str">
        <f>Master!AC374</f>
        <v/>
      </c>
      <c r="AD371" s="406" t="str">
        <f>Master!AD374</f>
        <v/>
      </c>
      <c r="AE371" s="406" t="str">
        <f>Master!AE374</f>
        <v/>
      </c>
      <c r="AF371" s="406" t="str">
        <f>Master!AF374</f>
        <v/>
      </c>
      <c r="AG371" s="406" t="str">
        <f>Master!AG374</f>
        <v/>
      </c>
      <c r="AH371" s="88" t="str">
        <f>Master!AH374</f>
        <v/>
      </c>
      <c r="AI371" s="414" t="str">
        <f>Master!AI374</f>
        <v/>
      </c>
      <c r="AJ371" s="406" t="str">
        <f>Master!AJ374</f>
        <v/>
      </c>
      <c r="AK371" s="406">
        <f>Master!AK374</f>
        <v>0</v>
      </c>
      <c r="AL371" s="88" t="str">
        <f>Master!AL374</f>
        <v/>
      </c>
      <c r="AM371" s="416"/>
      <c r="AN371" s="416"/>
      <c r="AO371" s="416"/>
      <c r="AP371" s="416"/>
      <c r="AQ371" s="416"/>
      <c r="AR371" s="416">
        <f t="shared" si="4"/>
        <v>0</v>
      </c>
      <c r="AS371" s="417" t="str">
        <f t="shared" si="5"/>
        <v>#DIV/0!</v>
      </c>
      <c r="AT371" s="416">
        <f t="shared" si="6"/>
        <v>0</v>
      </c>
      <c r="AU371" s="417"/>
    </row>
    <row r="372" hidden="1">
      <c r="A372" s="88" t="str">
        <f>Master!A375</f>
        <v>VDAN18067</v>
      </c>
      <c r="B372" s="88" t="str">
        <f>Master!B375</f>
        <v/>
      </c>
      <c r="C372" s="88" t="str">
        <f>Master!C375</f>
        <v/>
      </c>
      <c r="D372" s="88" t="str">
        <f>Master!D375</f>
        <v/>
      </c>
      <c r="E372" s="406" t="str">
        <f>Master!E375</f>
        <v/>
      </c>
      <c r="F372" s="406">
        <f>Master!F375</f>
        <v>0</v>
      </c>
      <c r="G372" s="88" t="str">
        <f>Master!G375</f>
        <v/>
      </c>
      <c r="H372" s="88" t="str">
        <f>Master!H375</f>
        <v/>
      </c>
      <c r="I372" s="88" t="str">
        <f>Master!I375</f>
        <v/>
      </c>
      <c r="J372" s="88" t="str">
        <f>Master!J375</f>
        <v>DANCE ATELIER PTE LTD</v>
      </c>
      <c r="K372" s="88" t="str">
        <f>Master!K375</f>
        <v/>
      </c>
      <c r="L372" s="88" t="str">
        <f>Master!L375</f>
        <v/>
      </c>
      <c r="M372" s="88" t="str">
        <f>Master!M375</f>
        <v/>
      </c>
      <c r="N372" s="88" t="str">
        <f>Master!N375</f>
        <v/>
      </c>
      <c r="O372" s="88" t="str">
        <f>Master!O375</f>
        <v/>
      </c>
      <c r="P372" s="88" t="str">
        <f>Master!P375</f>
        <v/>
      </c>
      <c r="Q372" s="88" t="str">
        <f>Master!Q375</f>
        <v/>
      </c>
      <c r="R372" s="406" t="str">
        <f>Master!R375</f>
        <v/>
      </c>
      <c r="S372" s="406">
        <f>Master!S375</f>
        <v>0</v>
      </c>
      <c r="T372" s="406" t="str">
        <f>Master!T375</f>
        <v/>
      </c>
      <c r="U372" s="406" t="str">
        <f>Master!U375</f>
        <v/>
      </c>
      <c r="V372" s="406" t="str">
        <f>Master!V375</f>
        <v/>
      </c>
      <c r="W372" s="406" t="str">
        <f>Master!W375</f>
        <v/>
      </c>
      <c r="X372" s="406" t="str">
        <f>Master!X375</f>
        <v/>
      </c>
      <c r="Y372" s="406" t="str">
        <f>Master!Y375</f>
        <v/>
      </c>
      <c r="Z372" s="406" t="str">
        <f>Master!Z375</f>
        <v/>
      </c>
      <c r="AA372" s="406" t="str">
        <f>Master!AA375</f>
        <v/>
      </c>
      <c r="AB372" s="406" t="str">
        <f>Master!AB375</f>
        <v/>
      </c>
      <c r="AC372" s="406" t="str">
        <f>Master!AC375</f>
        <v/>
      </c>
      <c r="AD372" s="406" t="str">
        <f>Master!AD375</f>
        <v/>
      </c>
      <c r="AE372" s="406" t="str">
        <f>Master!AE375</f>
        <v/>
      </c>
      <c r="AF372" s="406" t="str">
        <f>Master!AF375</f>
        <v/>
      </c>
      <c r="AG372" s="406" t="str">
        <f>Master!AG375</f>
        <v/>
      </c>
      <c r="AH372" s="88" t="str">
        <f>Master!AH375</f>
        <v/>
      </c>
      <c r="AI372" s="88" t="str">
        <f>Master!AI375</f>
        <v/>
      </c>
      <c r="AJ372" s="406" t="str">
        <f>Master!AJ375</f>
        <v/>
      </c>
      <c r="AK372" s="406">
        <f>Master!AK375</f>
        <v>0</v>
      </c>
      <c r="AL372" s="88" t="str">
        <f>Master!AL375</f>
        <v/>
      </c>
      <c r="AM372" s="416"/>
      <c r="AN372" s="416"/>
      <c r="AO372" s="416"/>
      <c r="AP372" s="416"/>
      <c r="AQ372" s="416"/>
      <c r="AR372" s="416">
        <f t="shared" si="4"/>
        <v>0</v>
      </c>
      <c r="AS372" s="417" t="str">
        <f t="shared" si="5"/>
        <v>#DIV/0!</v>
      </c>
      <c r="AT372" s="416">
        <f t="shared" si="6"/>
        <v>0</v>
      </c>
      <c r="AU372" s="417"/>
    </row>
    <row r="373" hidden="1">
      <c r="A373" s="88" t="str">
        <f>Master!A376</f>
        <v>VDAN18068</v>
      </c>
      <c r="B373" s="88" t="str">
        <f>Master!B376</f>
        <v/>
      </c>
      <c r="C373" s="88" t="str">
        <f>Master!C376</f>
        <v/>
      </c>
      <c r="D373" s="88" t="str">
        <f>Master!D376</f>
        <v/>
      </c>
      <c r="E373" s="406" t="str">
        <f>Master!E376</f>
        <v/>
      </c>
      <c r="F373" s="406">
        <f>Master!F376</f>
        <v>0</v>
      </c>
      <c r="G373" s="88" t="str">
        <f>Master!G376</f>
        <v/>
      </c>
      <c r="H373" s="88" t="str">
        <f>Master!H376</f>
        <v/>
      </c>
      <c r="I373" s="88" t="str">
        <f>Master!I376</f>
        <v/>
      </c>
      <c r="J373" s="88" t="str">
        <f>Master!J376</f>
        <v>DANCE ATELIER PTE LTD</v>
      </c>
      <c r="K373" s="88" t="str">
        <f>Master!K376</f>
        <v/>
      </c>
      <c r="L373" s="88" t="str">
        <f>Master!L376</f>
        <v/>
      </c>
      <c r="M373" s="88" t="str">
        <f>Master!M376</f>
        <v/>
      </c>
      <c r="N373" s="88" t="str">
        <f>Master!N376</f>
        <v/>
      </c>
      <c r="O373" s="88" t="str">
        <f>Master!O376</f>
        <v/>
      </c>
      <c r="P373" s="88" t="str">
        <f>Master!P376</f>
        <v/>
      </c>
      <c r="Q373" s="88" t="str">
        <f>Master!Q376</f>
        <v/>
      </c>
      <c r="R373" s="406" t="str">
        <f>Master!R376</f>
        <v/>
      </c>
      <c r="S373" s="406">
        <f>Master!S376</f>
        <v>0</v>
      </c>
      <c r="T373" s="406" t="str">
        <f>Master!T376</f>
        <v/>
      </c>
      <c r="U373" s="406" t="str">
        <f>Master!U376</f>
        <v/>
      </c>
      <c r="V373" s="406" t="str">
        <f>Master!V376</f>
        <v/>
      </c>
      <c r="W373" s="406" t="str">
        <f>Master!W376</f>
        <v/>
      </c>
      <c r="X373" s="406" t="str">
        <f>Master!X376</f>
        <v/>
      </c>
      <c r="Y373" s="406" t="str">
        <f>Master!Y376</f>
        <v/>
      </c>
      <c r="Z373" s="406" t="str">
        <f>Master!Z376</f>
        <v/>
      </c>
      <c r="AA373" s="406" t="str">
        <f>Master!AA376</f>
        <v/>
      </c>
      <c r="AB373" s="406" t="str">
        <f>Master!AB376</f>
        <v/>
      </c>
      <c r="AC373" s="406" t="str">
        <f>Master!AC376</f>
        <v/>
      </c>
      <c r="AD373" s="406" t="str">
        <f>Master!AD376</f>
        <v/>
      </c>
      <c r="AE373" s="406" t="str">
        <f>Master!AE376</f>
        <v/>
      </c>
      <c r="AF373" s="406" t="str">
        <f>Master!AF376</f>
        <v/>
      </c>
      <c r="AG373" s="406" t="str">
        <f>Master!AG376</f>
        <v/>
      </c>
      <c r="AH373" s="88" t="str">
        <f>Master!AH376</f>
        <v/>
      </c>
      <c r="AI373" s="414" t="str">
        <f>Master!AI376</f>
        <v/>
      </c>
      <c r="AJ373" s="406" t="str">
        <f>Master!AJ376</f>
        <v/>
      </c>
      <c r="AK373" s="406">
        <f>Master!AK376</f>
        <v>0</v>
      </c>
      <c r="AL373" s="88" t="str">
        <f>Master!AL376</f>
        <v/>
      </c>
      <c r="AM373" s="416"/>
      <c r="AN373" s="416"/>
      <c r="AO373" s="416"/>
      <c r="AP373" s="416"/>
      <c r="AQ373" s="416"/>
      <c r="AR373" s="416">
        <f t="shared" si="4"/>
        <v>0</v>
      </c>
      <c r="AS373" s="417" t="str">
        <f t="shared" si="5"/>
        <v>#DIV/0!</v>
      </c>
      <c r="AT373" s="416">
        <f t="shared" si="6"/>
        <v>0</v>
      </c>
      <c r="AU373" s="417"/>
    </row>
    <row r="374" hidden="1">
      <c r="A374" s="88" t="str">
        <f>Master!A377</f>
        <v>VDAN18069</v>
      </c>
      <c r="B374" s="88" t="str">
        <f>Master!B377</f>
        <v/>
      </c>
      <c r="C374" s="88" t="str">
        <f>Master!C377</f>
        <v/>
      </c>
      <c r="D374" s="88" t="str">
        <f>Master!D377</f>
        <v/>
      </c>
      <c r="E374" s="406" t="str">
        <f>Master!E377</f>
        <v/>
      </c>
      <c r="F374" s="406">
        <f>Master!F377</f>
        <v>0</v>
      </c>
      <c r="G374" s="88" t="str">
        <f>Master!G377</f>
        <v/>
      </c>
      <c r="H374" s="88" t="str">
        <f>Master!H377</f>
        <v/>
      </c>
      <c r="I374" s="88" t="str">
        <f>Master!I377</f>
        <v/>
      </c>
      <c r="J374" s="88" t="str">
        <f>Master!J377</f>
        <v>DANCE ATELIER PTE LTD</v>
      </c>
      <c r="K374" s="88" t="str">
        <f>Master!K377</f>
        <v/>
      </c>
      <c r="L374" s="88" t="str">
        <f>Master!L377</f>
        <v/>
      </c>
      <c r="M374" s="88" t="str">
        <f>Master!M377</f>
        <v/>
      </c>
      <c r="N374" s="88" t="str">
        <f>Master!N377</f>
        <v/>
      </c>
      <c r="O374" s="88" t="str">
        <f>Master!O377</f>
        <v/>
      </c>
      <c r="P374" s="88" t="str">
        <f>Master!P377</f>
        <v/>
      </c>
      <c r="Q374" s="88" t="str">
        <f>Master!Q377</f>
        <v/>
      </c>
      <c r="R374" s="406" t="str">
        <f>Master!R377</f>
        <v/>
      </c>
      <c r="S374" s="406">
        <f>Master!S377</f>
        <v>0</v>
      </c>
      <c r="T374" s="406" t="str">
        <f>Master!T377</f>
        <v/>
      </c>
      <c r="U374" s="406" t="str">
        <f>Master!U377</f>
        <v/>
      </c>
      <c r="V374" s="406" t="str">
        <f>Master!V377</f>
        <v/>
      </c>
      <c r="W374" s="406" t="str">
        <f>Master!W377</f>
        <v/>
      </c>
      <c r="X374" s="406" t="str">
        <f>Master!X377</f>
        <v/>
      </c>
      <c r="Y374" s="406" t="str">
        <f>Master!Y377</f>
        <v/>
      </c>
      <c r="Z374" s="406" t="str">
        <f>Master!Z377</f>
        <v/>
      </c>
      <c r="AA374" s="406" t="str">
        <f>Master!AA377</f>
        <v/>
      </c>
      <c r="AB374" s="406" t="str">
        <f>Master!AB377</f>
        <v/>
      </c>
      <c r="AC374" s="406" t="str">
        <f>Master!AC377</f>
        <v/>
      </c>
      <c r="AD374" s="406" t="str">
        <f>Master!AD377</f>
        <v/>
      </c>
      <c r="AE374" s="406" t="str">
        <f>Master!AE377</f>
        <v/>
      </c>
      <c r="AF374" s="406" t="str">
        <f>Master!AF377</f>
        <v/>
      </c>
      <c r="AG374" s="406" t="str">
        <f>Master!AG377</f>
        <v/>
      </c>
      <c r="AH374" s="88" t="str">
        <f>Master!AH377</f>
        <v/>
      </c>
      <c r="AI374" s="88" t="str">
        <f>Master!AI377</f>
        <v/>
      </c>
      <c r="AJ374" s="406" t="str">
        <f>Master!AJ377</f>
        <v/>
      </c>
      <c r="AK374" s="406">
        <f>Master!AK377</f>
        <v>0</v>
      </c>
      <c r="AL374" s="88" t="str">
        <f>Master!AL377</f>
        <v/>
      </c>
      <c r="AM374" s="416"/>
      <c r="AN374" s="416"/>
      <c r="AO374" s="416"/>
      <c r="AP374" s="416"/>
      <c r="AQ374" s="416"/>
      <c r="AR374" s="416">
        <f t="shared" si="4"/>
        <v>0</v>
      </c>
      <c r="AS374" s="417" t="str">
        <f t="shared" si="5"/>
        <v>#DIV/0!</v>
      </c>
      <c r="AT374" s="416">
        <f t="shared" si="6"/>
        <v>0</v>
      </c>
      <c r="AU374" s="417"/>
    </row>
    <row r="375" hidden="1">
      <c r="A375" s="88" t="str">
        <f>Master!A378</f>
        <v>VDAN18070</v>
      </c>
      <c r="B375" s="88" t="str">
        <f>Master!B378</f>
        <v/>
      </c>
      <c r="C375" s="88" t="str">
        <f>Master!C378</f>
        <v/>
      </c>
      <c r="D375" s="88" t="str">
        <f>Master!D378</f>
        <v/>
      </c>
      <c r="E375" s="406" t="str">
        <f>Master!E378</f>
        <v/>
      </c>
      <c r="F375" s="406">
        <f>Master!F378</f>
        <v>0</v>
      </c>
      <c r="G375" s="88" t="str">
        <f>Master!G378</f>
        <v/>
      </c>
      <c r="H375" s="88" t="str">
        <f>Master!H378</f>
        <v/>
      </c>
      <c r="I375" s="88" t="str">
        <f>Master!I378</f>
        <v/>
      </c>
      <c r="J375" s="88" t="str">
        <f>Master!J378</f>
        <v>DANCE ATELIER PTE LTD</v>
      </c>
      <c r="K375" s="88" t="str">
        <f>Master!K378</f>
        <v/>
      </c>
      <c r="L375" s="88" t="str">
        <f>Master!L378</f>
        <v/>
      </c>
      <c r="M375" s="88" t="str">
        <f>Master!M378</f>
        <v/>
      </c>
      <c r="N375" s="88" t="str">
        <f>Master!N378</f>
        <v/>
      </c>
      <c r="O375" s="88" t="str">
        <f>Master!O378</f>
        <v/>
      </c>
      <c r="P375" s="88" t="str">
        <f>Master!P378</f>
        <v/>
      </c>
      <c r="Q375" s="88" t="str">
        <f>Master!Q378</f>
        <v/>
      </c>
      <c r="R375" s="406" t="str">
        <f>Master!R378</f>
        <v/>
      </c>
      <c r="S375" s="406">
        <f>Master!S378</f>
        <v>0</v>
      </c>
      <c r="T375" s="406" t="str">
        <f>Master!T378</f>
        <v/>
      </c>
      <c r="U375" s="406" t="str">
        <f>Master!U378</f>
        <v/>
      </c>
      <c r="V375" s="406" t="str">
        <f>Master!V378</f>
        <v/>
      </c>
      <c r="W375" s="406" t="str">
        <f>Master!W378</f>
        <v/>
      </c>
      <c r="X375" s="406" t="str">
        <f>Master!X378</f>
        <v/>
      </c>
      <c r="Y375" s="406" t="str">
        <f>Master!Y378</f>
        <v/>
      </c>
      <c r="Z375" s="406" t="str">
        <f>Master!Z378</f>
        <v/>
      </c>
      <c r="AA375" s="406" t="str">
        <f>Master!AA378</f>
        <v/>
      </c>
      <c r="AB375" s="406" t="str">
        <f>Master!AB378</f>
        <v/>
      </c>
      <c r="AC375" s="406" t="str">
        <f>Master!AC378</f>
        <v/>
      </c>
      <c r="AD375" s="406" t="str">
        <f>Master!AD378</f>
        <v/>
      </c>
      <c r="AE375" s="406" t="str">
        <f>Master!AE378</f>
        <v/>
      </c>
      <c r="AF375" s="406" t="str">
        <f>Master!AF378</f>
        <v/>
      </c>
      <c r="AG375" s="406" t="str">
        <f>Master!AG378</f>
        <v/>
      </c>
      <c r="AH375" s="88" t="str">
        <f>Master!AH378</f>
        <v/>
      </c>
      <c r="AI375" s="414" t="str">
        <f>Master!AI378</f>
        <v/>
      </c>
      <c r="AJ375" s="406" t="str">
        <f>Master!AJ378</f>
        <v/>
      </c>
      <c r="AK375" s="406">
        <f>Master!AK378</f>
        <v>0</v>
      </c>
      <c r="AL375" s="88" t="str">
        <f>Master!AL378</f>
        <v/>
      </c>
      <c r="AM375" s="416"/>
      <c r="AN375" s="416"/>
      <c r="AO375" s="416"/>
      <c r="AP375" s="416"/>
      <c r="AQ375" s="416"/>
      <c r="AR375" s="416">
        <f t="shared" si="4"/>
        <v>0</v>
      </c>
      <c r="AS375" s="417" t="str">
        <f t="shared" si="5"/>
        <v>#DIV/0!</v>
      </c>
      <c r="AT375" s="416">
        <f t="shared" si="6"/>
        <v>0</v>
      </c>
      <c r="AU375" s="417"/>
    </row>
    <row r="376" hidden="1">
      <c r="A376" s="88" t="str">
        <f>Master!A379</f>
        <v>VDAN18071</v>
      </c>
      <c r="B376" s="88" t="str">
        <f>Master!B379</f>
        <v/>
      </c>
      <c r="C376" s="88" t="str">
        <f>Master!C379</f>
        <v/>
      </c>
      <c r="D376" s="88" t="str">
        <f>Master!D379</f>
        <v/>
      </c>
      <c r="E376" s="406" t="str">
        <f>Master!E379</f>
        <v/>
      </c>
      <c r="F376" s="406">
        <f>Master!F379</f>
        <v>0</v>
      </c>
      <c r="G376" s="88" t="str">
        <f>Master!G379</f>
        <v/>
      </c>
      <c r="H376" s="88" t="str">
        <f>Master!H379</f>
        <v/>
      </c>
      <c r="I376" s="88" t="str">
        <f>Master!I379</f>
        <v/>
      </c>
      <c r="J376" s="88" t="str">
        <f>Master!J379</f>
        <v>DANCE ATELIER PTE LTD</v>
      </c>
      <c r="K376" s="88" t="str">
        <f>Master!K379</f>
        <v/>
      </c>
      <c r="L376" s="88" t="str">
        <f>Master!L379</f>
        <v/>
      </c>
      <c r="M376" s="88" t="str">
        <f>Master!M379</f>
        <v/>
      </c>
      <c r="N376" s="88" t="str">
        <f>Master!N379</f>
        <v/>
      </c>
      <c r="O376" s="88" t="str">
        <f>Master!O379</f>
        <v/>
      </c>
      <c r="P376" s="88" t="str">
        <f>Master!P379</f>
        <v/>
      </c>
      <c r="Q376" s="88" t="str">
        <f>Master!Q379</f>
        <v/>
      </c>
      <c r="R376" s="406" t="str">
        <f>Master!R379</f>
        <v/>
      </c>
      <c r="S376" s="406">
        <f>Master!S379</f>
        <v>0</v>
      </c>
      <c r="T376" s="406" t="str">
        <f>Master!T379</f>
        <v/>
      </c>
      <c r="U376" s="406" t="str">
        <f>Master!U379</f>
        <v/>
      </c>
      <c r="V376" s="406" t="str">
        <f>Master!V379</f>
        <v/>
      </c>
      <c r="W376" s="406" t="str">
        <f>Master!W379</f>
        <v/>
      </c>
      <c r="X376" s="406" t="str">
        <f>Master!X379</f>
        <v/>
      </c>
      <c r="Y376" s="406" t="str">
        <f>Master!Y379</f>
        <v/>
      </c>
      <c r="Z376" s="406" t="str">
        <f>Master!Z379</f>
        <v/>
      </c>
      <c r="AA376" s="406" t="str">
        <f>Master!AA379</f>
        <v/>
      </c>
      <c r="AB376" s="406" t="str">
        <f>Master!AB379</f>
        <v/>
      </c>
      <c r="AC376" s="406" t="str">
        <f>Master!AC379</f>
        <v/>
      </c>
      <c r="AD376" s="406" t="str">
        <f>Master!AD379</f>
        <v/>
      </c>
      <c r="AE376" s="406" t="str">
        <f>Master!AE379</f>
        <v/>
      </c>
      <c r="AF376" s="406" t="str">
        <f>Master!AF379</f>
        <v/>
      </c>
      <c r="AG376" s="406" t="str">
        <f>Master!AG379</f>
        <v/>
      </c>
      <c r="AH376" s="88" t="str">
        <f>Master!AH379</f>
        <v/>
      </c>
      <c r="AI376" s="88" t="str">
        <f>Master!AI379</f>
        <v/>
      </c>
      <c r="AJ376" s="406" t="str">
        <f>Master!AJ379</f>
        <v/>
      </c>
      <c r="AK376" s="406">
        <f>Master!AK379</f>
        <v>0</v>
      </c>
      <c r="AL376" s="88" t="str">
        <f>Master!AL379</f>
        <v/>
      </c>
      <c r="AM376" s="416"/>
      <c r="AN376" s="416"/>
      <c r="AO376" s="416"/>
      <c r="AP376" s="416"/>
      <c r="AQ376" s="416"/>
      <c r="AR376" s="416">
        <f t="shared" si="4"/>
        <v>0</v>
      </c>
      <c r="AS376" s="417" t="str">
        <f t="shared" si="5"/>
        <v>#DIV/0!</v>
      </c>
      <c r="AT376" s="416">
        <f t="shared" si="6"/>
        <v>0</v>
      </c>
      <c r="AU376" s="417"/>
    </row>
    <row r="377" hidden="1">
      <c r="A377" s="88" t="str">
        <f>Master!A380</f>
        <v>VDAN18072</v>
      </c>
      <c r="B377" s="88" t="str">
        <f>Master!B380</f>
        <v/>
      </c>
      <c r="C377" s="88" t="str">
        <f>Master!C380</f>
        <v/>
      </c>
      <c r="D377" s="88" t="str">
        <f>Master!D380</f>
        <v/>
      </c>
      <c r="E377" s="406" t="str">
        <f>Master!E380</f>
        <v/>
      </c>
      <c r="F377" s="406">
        <f>Master!F380</f>
        <v>0</v>
      </c>
      <c r="G377" s="88" t="str">
        <f>Master!G380</f>
        <v/>
      </c>
      <c r="H377" s="88" t="str">
        <f>Master!H380</f>
        <v/>
      </c>
      <c r="I377" s="88" t="str">
        <f>Master!I380</f>
        <v/>
      </c>
      <c r="J377" s="88" t="str">
        <f>Master!J380</f>
        <v>DANCE ATELIER PTE LTD</v>
      </c>
      <c r="K377" s="88" t="str">
        <f>Master!K380</f>
        <v/>
      </c>
      <c r="L377" s="88" t="str">
        <f>Master!L380</f>
        <v/>
      </c>
      <c r="M377" s="88" t="str">
        <f>Master!M380</f>
        <v/>
      </c>
      <c r="N377" s="88" t="str">
        <f>Master!N380</f>
        <v/>
      </c>
      <c r="O377" s="88" t="str">
        <f>Master!O380</f>
        <v/>
      </c>
      <c r="P377" s="88" t="str">
        <f>Master!P380</f>
        <v/>
      </c>
      <c r="Q377" s="88" t="str">
        <f>Master!Q380</f>
        <v/>
      </c>
      <c r="R377" s="406" t="str">
        <f>Master!R380</f>
        <v/>
      </c>
      <c r="S377" s="406">
        <f>Master!S380</f>
        <v>0</v>
      </c>
      <c r="T377" s="406" t="str">
        <f>Master!T380</f>
        <v/>
      </c>
      <c r="U377" s="406" t="str">
        <f>Master!U380</f>
        <v/>
      </c>
      <c r="V377" s="406" t="str">
        <f>Master!V380</f>
        <v/>
      </c>
      <c r="W377" s="406" t="str">
        <f>Master!W380</f>
        <v/>
      </c>
      <c r="X377" s="406" t="str">
        <f>Master!X380</f>
        <v/>
      </c>
      <c r="Y377" s="406" t="str">
        <f>Master!Y380</f>
        <v/>
      </c>
      <c r="Z377" s="406" t="str">
        <f>Master!Z380</f>
        <v/>
      </c>
      <c r="AA377" s="406" t="str">
        <f>Master!AA380</f>
        <v/>
      </c>
      <c r="AB377" s="406" t="str">
        <f>Master!AB380</f>
        <v/>
      </c>
      <c r="AC377" s="406" t="str">
        <f>Master!AC380</f>
        <v/>
      </c>
      <c r="AD377" s="406" t="str">
        <f>Master!AD380</f>
        <v/>
      </c>
      <c r="AE377" s="406" t="str">
        <f>Master!AE380</f>
        <v/>
      </c>
      <c r="AF377" s="406" t="str">
        <f>Master!AF380</f>
        <v/>
      </c>
      <c r="AG377" s="406" t="str">
        <f>Master!AG380</f>
        <v/>
      </c>
      <c r="AH377" s="88" t="str">
        <f>Master!AH380</f>
        <v/>
      </c>
      <c r="AI377" s="414" t="str">
        <f>Master!AI380</f>
        <v/>
      </c>
      <c r="AJ377" s="406" t="str">
        <f>Master!AJ380</f>
        <v/>
      </c>
      <c r="AK377" s="406">
        <f>Master!AK380</f>
        <v>0</v>
      </c>
      <c r="AL377" s="88" t="str">
        <f>Master!AL380</f>
        <v/>
      </c>
      <c r="AM377" s="416"/>
      <c r="AN377" s="416"/>
      <c r="AO377" s="416"/>
      <c r="AP377" s="416"/>
      <c r="AQ377" s="416"/>
      <c r="AR377" s="416">
        <f t="shared" si="4"/>
        <v>0</v>
      </c>
      <c r="AS377" s="417" t="str">
        <f t="shared" si="5"/>
        <v>#DIV/0!</v>
      </c>
      <c r="AT377" s="416">
        <f t="shared" si="6"/>
        <v>0</v>
      </c>
      <c r="AU377" s="417"/>
    </row>
    <row r="378" hidden="1">
      <c r="A378" s="88" t="str">
        <f>Master!A381</f>
        <v>VDAN18073</v>
      </c>
      <c r="B378" s="88" t="str">
        <f>Master!B381</f>
        <v/>
      </c>
      <c r="C378" s="88" t="str">
        <f>Master!C381</f>
        <v/>
      </c>
      <c r="D378" s="88" t="str">
        <f>Master!D381</f>
        <v/>
      </c>
      <c r="E378" s="406" t="str">
        <f>Master!E381</f>
        <v/>
      </c>
      <c r="F378" s="406">
        <f>Master!F381</f>
        <v>0</v>
      </c>
      <c r="G378" s="88" t="str">
        <f>Master!G381</f>
        <v/>
      </c>
      <c r="H378" s="88" t="str">
        <f>Master!H381</f>
        <v/>
      </c>
      <c r="I378" s="88" t="str">
        <f>Master!I381</f>
        <v/>
      </c>
      <c r="J378" s="88" t="str">
        <f>Master!J381</f>
        <v>DANCE ATELIER PTE LTD</v>
      </c>
      <c r="K378" s="88" t="str">
        <f>Master!K381</f>
        <v/>
      </c>
      <c r="L378" s="88" t="str">
        <f>Master!L381</f>
        <v/>
      </c>
      <c r="M378" s="88" t="str">
        <f>Master!M381</f>
        <v/>
      </c>
      <c r="N378" s="88" t="str">
        <f>Master!N381</f>
        <v/>
      </c>
      <c r="O378" s="88" t="str">
        <f>Master!O381</f>
        <v/>
      </c>
      <c r="P378" s="88" t="str">
        <f>Master!P381</f>
        <v/>
      </c>
      <c r="Q378" s="88" t="str">
        <f>Master!Q381</f>
        <v/>
      </c>
      <c r="R378" s="406" t="str">
        <f>Master!R381</f>
        <v/>
      </c>
      <c r="S378" s="406">
        <f>Master!S381</f>
        <v>0</v>
      </c>
      <c r="T378" s="406" t="str">
        <f>Master!T381</f>
        <v/>
      </c>
      <c r="U378" s="406" t="str">
        <f>Master!U381</f>
        <v/>
      </c>
      <c r="V378" s="406" t="str">
        <f>Master!V381</f>
        <v/>
      </c>
      <c r="W378" s="406" t="str">
        <f>Master!W381</f>
        <v/>
      </c>
      <c r="X378" s="406" t="str">
        <f>Master!X381</f>
        <v/>
      </c>
      <c r="Y378" s="406" t="str">
        <f>Master!Y381</f>
        <v/>
      </c>
      <c r="Z378" s="406" t="str">
        <f>Master!Z381</f>
        <v/>
      </c>
      <c r="AA378" s="406" t="str">
        <f>Master!AA381</f>
        <v/>
      </c>
      <c r="AB378" s="406" t="str">
        <f>Master!AB381</f>
        <v/>
      </c>
      <c r="AC378" s="406" t="str">
        <f>Master!AC381</f>
        <v/>
      </c>
      <c r="AD378" s="406" t="str">
        <f>Master!AD381</f>
        <v/>
      </c>
      <c r="AE378" s="406" t="str">
        <f>Master!AE381</f>
        <v/>
      </c>
      <c r="AF378" s="406" t="str">
        <f>Master!AF381</f>
        <v/>
      </c>
      <c r="AG378" s="406" t="str">
        <f>Master!AG381</f>
        <v/>
      </c>
      <c r="AH378" s="88" t="str">
        <f>Master!AH381</f>
        <v/>
      </c>
      <c r="AI378" s="88" t="str">
        <f>Master!AI381</f>
        <v/>
      </c>
      <c r="AJ378" s="406" t="str">
        <f>Master!AJ381</f>
        <v/>
      </c>
      <c r="AK378" s="406">
        <f>Master!AK381</f>
        <v>0</v>
      </c>
      <c r="AL378" s="88" t="str">
        <f>Master!AL381</f>
        <v/>
      </c>
      <c r="AM378" s="416"/>
      <c r="AN378" s="416"/>
      <c r="AO378" s="416"/>
      <c r="AP378" s="416"/>
      <c r="AQ378" s="416"/>
      <c r="AR378" s="416">
        <f t="shared" si="4"/>
        <v>0</v>
      </c>
      <c r="AS378" s="417" t="str">
        <f t="shared" si="5"/>
        <v>#DIV/0!</v>
      </c>
      <c r="AT378" s="416">
        <f t="shared" si="6"/>
        <v>0</v>
      </c>
      <c r="AU378" s="417"/>
    </row>
    <row r="379" hidden="1">
      <c r="A379" s="88" t="str">
        <f>Master!A382</f>
        <v>VDAN18074</v>
      </c>
      <c r="B379" s="88" t="str">
        <f>Master!B382</f>
        <v/>
      </c>
      <c r="C379" s="88" t="str">
        <f>Master!C382</f>
        <v/>
      </c>
      <c r="D379" s="88" t="str">
        <f>Master!D382</f>
        <v/>
      </c>
      <c r="E379" s="406" t="str">
        <f>Master!E382</f>
        <v/>
      </c>
      <c r="F379" s="406">
        <f>Master!F382</f>
        <v>0</v>
      </c>
      <c r="G379" s="88" t="str">
        <f>Master!G382</f>
        <v/>
      </c>
      <c r="H379" s="88" t="str">
        <f>Master!H382</f>
        <v/>
      </c>
      <c r="I379" s="88" t="str">
        <f>Master!I382</f>
        <v/>
      </c>
      <c r="J379" s="88" t="str">
        <f>Master!J382</f>
        <v>DANCE ATELIER PTE LTD</v>
      </c>
      <c r="K379" s="88" t="str">
        <f>Master!K382</f>
        <v/>
      </c>
      <c r="L379" s="88" t="str">
        <f>Master!L382</f>
        <v/>
      </c>
      <c r="M379" s="88" t="str">
        <f>Master!M382</f>
        <v/>
      </c>
      <c r="N379" s="88" t="str">
        <f>Master!N382</f>
        <v/>
      </c>
      <c r="O379" s="88" t="str">
        <f>Master!O382</f>
        <v/>
      </c>
      <c r="P379" s="88" t="str">
        <f>Master!P382</f>
        <v/>
      </c>
      <c r="Q379" s="88" t="str">
        <f>Master!Q382</f>
        <v/>
      </c>
      <c r="R379" s="406" t="str">
        <f>Master!R382</f>
        <v/>
      </c>
      <c r="S379" s="406">
        <f>Master!S382</f>
        <v>0</v>
      </c>
      <c r="T379" s="406" t="str">
        <f>Master!T382</f>
        <v/>
      </c>
      <c r="U379" s="406" t="str">
        <f>Master!U382</f>
        <v/>
      </c>
      <c r="V379" s="406" t="str">
        <f>Master!V382</f>
        <v/>
      </c>
      <c r="W379" s="406" t="str">
        <f>Master!W382</f>
        <v/>
      </c>
      <c r="X379" s="406" t="str">
        <f>Master!X382</f>
        <v/>
      </c>
      <c r="Y379" s="406" t="str">
        <f>Master!Y382</f>
        <v/>
      </c>
      <c r="Z379" s="406" t="str">
        <f>Master!Z382</f>
        <v/>
      </c>
      <c r="AA379" s="406" t="str">
        <f>Master!AA382</f>
        <v/>
      </c>
      <c r="AB379" s="406" t="str">
        <f>Master!AB382</f>
        <v/>
      </c>
      <c r="AC379" s="406" t="str">
        <f>Master!AC382</f>
        <v/>
      </c>
      <c r="AD379" s="406" t="str">
        <f>Master!AD382</f>
        <v/>
      </c>
      <c r="AE379" s="406" t="str">
        <f>Master!AE382</f>
        <v/>
      </c>
      <c r="AF379" s="406" t="str">
        <f>Master!AF382</f>
        <v/>
      </c>
      <c r="AG379" s="406" t="str">
        <f>Master!AG382</f>
        <v/>
      </c>
      <c r="AH379" s="88" t="str">
        <f>Master!AH382</f>
        <v/>
      </c>
      <c r="AI379" s="414" t="str">
        <f>Master!AI382</f>
        <v/>
      </c>
      <c r="AJ379" s="406" t="str">
        <f>Master!AJ382</f>
        <v/>
      </c>
      <c r="AK379" s="406">
        <f>Master!AK382</f>
        <v>0</v>
      </c>
      <c r="AL379" s="88" t="str">
        <f>Master!AL382</f>
        <v/>
      </c>
      <c r="AM379" s="416"/>
      <c r="AN379" s="416"/>
      <c r="AO379" s="416"/>
      <c r="AP379" s="416"/>
      <c r="AQ379" s="416"/>
      <c r="AR379" s="416">
        <f t="shared" si="4"/>
        <v>0</v>
      </c>
      <c r="AS379" s="417" t="str">
        <f t="shared" si="5"/>
        <v>#DIV/0!</v>
      </c>
      <c r="AT379" s="416">
        <f t="shared" si="6"/>
        <v>0</v>
      </c>
      <c r="AU379" s="417"/>
    </row>
    <row r="380" hidden="1">
      <c r="A380" s="88" t="str">
        <f>Master!A383</f>
        <v>VDAN18075</v>
      </c>
      <c r="B380" s="88" t="str">
        <f>Master!B383</f>
        <v/>
      </c>
      <c r="C380" s="88" t="str">
        <f>Master!C383</f>
        <v/>
      </c>
      <c r="D380" s="88" t="str">
        <f>Master!D383</f>
        <v/>
      </c>
      <c r="E380" s="406" t="str">
        <f>Master!E383</f>
        <v/>
      </c>
      <c r="F380" s="406">
        <f>Master!F383</f>
        <v>0</v>
      </c>
      <c r="G380" s="88" t="str">
        <f>Master!G383</f>
        <v/>
      </c>
      <c r="H380" s="88" t="str">
        <f>Master!H383</f>
        <v/>
      </c>
      <c r="I380" s="88" t="str">
        <f>Master!I383</f>
        <v/>
      </c>
      <c r="J380" s="88" t="str">
        <f>Master!J383</f>
        <v>DANCE ATELIER PTE LTD</v>
      </c>
      <c r="K380" s="88" t="str">
        <f>Master!K383</f>
        <v/>
      </c>
      <c r="L380" s="88" t="str">
        <f>Master!L383</f>
        <v/>
      </c>
      <c r="M380" s="88" t="str">
        <f>Master!M383</f>
        <v/>
      </c>
      <c r="N380" s="88" t="str">
        <f>Master!N383</f>
        <v/>
      </c>
      <c r="O380" s="88" t="str">
        <f>Master!O383</f>
        <v/>
      </c>
      <c r="P380" s="88" t="str">
        <f>Master!P383</f>
        <v/>
      </c>
      <c r="Q380" s="88" t="str">
        <f>Master!Q383</f>
        <v/>
      </c>
      <c r="R380" s="406" t="str">
        <f>Master!R383</f>
        <v/>
      </c>
      <c r="S380" s="406">
        <f>Master!S383</f>
        <v>0</v>
      </c>
      <c r="T380" s="406" t="str">
        <f>Master!T383</f>
        <v/>
      </c>
      <c r="U380" s="406" t="str">
        <f>Master!U383</f>
        <v/>
      </c>
      <c r="V380" s="406" t="str">
        <f>Master!V383</f>
        <v/>
      </c>
      <c r="W380" s="406" t="str">
        <f>Master!W383</f>
        <v/>
      </c>
      <c r="X380" s="406" t="str">
        <f>Master!X383</f>
        <v/>
      </c>
      <c r="Y380" s="406" t="str">
        <f>Master!Y383</f>
        <v/>
      </c>
      <c r="Z380" s="406" t="str">
        <f>Master!Z383</f>
        <v/>
      </c>
      <c r="AA380" s="406" t="str">
        <f>Master!AA383</f>
        <v/>
      </c>
      <c r="AB380" s="406" t="str">
        <f>Master!AB383</f>
        <v/>
      </c>
      <c r="AC380" s="406" t="str">
        <f>Master!AC383</f>
        <v/>
      </c>
      <c r="AD380" s="406" t="str">
        <f>Master!AD383</f>
        <v/>
      </c>
      <c r="AE380" s="406" t="str">
        <f>Master!AE383</f>
        <v/>
      </c>
      <c r="AF380" s="406" t="str">
        <f>Master!AF383</f>
        <v/>
      </c>
      <c r="AG380" s="406" t="str">
        <f>Master!AG383</f>
        <v/>
      </c>
      <c r="AH380" s="88" t="str">
        <f>Master!AH383</f>
        <v/>
      </c>
      <c r="AI380" s="88" t="str">
        <f>Master!AI383</f>
        <v/>
      </c>
      <c r="AJ380" s="406" t="str">
        <f>Master!AJ383</f>
        <v/>
      </c>
      <c r="AK380" s="406">
        <f>Master!AK383</f>
        <v>0</v>
      </c>
      <c r="AL380" s="88" t="str">
        <f>Master!AL383</f>
        <v/>
      </c>
      <c r="AM380" s="416"/>
      <c r="AN380" s="416"/>
      <c r="AO380" s="416"/>
      <c r="AP380" s="416"/>
      <c r="AQ380" s="416"/>
      <c r="AR380" s="416">
        <f t="shared" si="4"/>
        <v>0</v>
      </c>
      <c r="AS380" s="417" t="str">
        <f t="shared" si="5"/>
        <v>#DIV/0!</v>
      </c>
      <c r="AT380" s="416">
        <f t="shared" si="6"/>
        <v>0</v>
      </c>
      <c r="AU380" s="417"/>
    </row>
    <row r="381" hidden="1">
      <c r="A381" s="88" t="str">
        <f>Master!A384</f>
        <v>VDAN18076</v>
      </c>
      <c r="B381" s="88" t="str">
        <f>Master!B384</f>
        <v/>
      </c>
      <c r="C381" s="88" t="str">
        <f>Master!C384</f>
        <v/>
      </c>
      <c r="D381" s="88" t="str">
        <f>Master!D384</f>
        <v/>
      </c>
      <c r="E381" s="406" t="str">
        <f>Master!E384</f>
        <v/>
      </c>
      <c r="F381" s="406">
        <f>Master!F384</f>
        <v>0</v>
      </c>
      <c r="G381" s="88" t="str">
        <f>Master!G384</f>
        <v/>
      </c>
      <c r="H381" s="88" t="str">
        <f>Master!H384</f>
        <v/>
      </c>
      <c r="I381" s="88" t="str">
        <f>Master!I384</f>
        <v/>
      </c>
      <c r="J381" s="88" t="str">
        <f>Master!J384</f>
        <v>DANCE ATELIER PTE LTD</v>
      </c>
      <c r="K381" s="88" t="str">
        <f>Master!K384</f>
        <v/>
      </c>
      <c r="L381" s="88" t="str">
        <f>Master!L384</f>
        <v/>
      </c>
      <c r="M381" s="88" t="str">
        <f>Master!M384</f>
        <v/>
      </c>
      <c r="N381" s="88" t="str">
        <f>Master!N384</f>
        <v/>
      </c>
      <c r="O381" s="88" t="str">
        <f>Master!O384</f>
        <v/>
      </c>
      <c r="P381" s="88" t="str">
        <f>Master!P384</f>
        <v/>
      </c>
      <c r="Q381" s="88" t="str">
        <f>Master!Q384</f>
        <v/>
      </c>
      <c r="R381" s="406" t="str">
        <f>Master!R384</f>
        <v/>
      </c>
      <c r="S381" s="406">
        <f>Master!S384</f>
        <v>0</v>
      </c>
      <c r="T381" s="406" t="str">
        <f>Master!T384</f>
        <v/>
      </c>
      <c r="U381" s="406" t="str">
        <f>Master!U384</f>
        <v/>
      </c>
      <c r="V381" s="406" t="str">
        <f>Master!V384</f>
        <v/>
      </c>
      <c r="W381" s="406" t="str">
        <f>Master!W384</f>
        <v/>
      </c>
      <c r="X381" s="406" t="str">
        <f>Master!X384</f>
        <v/>
      </c>
      <c r="Y381" s="406" t="str">
        <f>Master!Y384</f>
        <v/>
      </c>
      <c r="Z381" s="406" t="str">
        <f>Master!Z384</f>
        <v/>
      </c>
      <c r="AA381" s="406" t="str">
        <f>Master!AA384</f>
        <v/>
      </c>
      <c r="AB381" s="406" t="str">
        <f>Master!AB384</f>
        <v/>
      </c>
      <c r="AC381" s="406" t="str">
        <f>Master!AC384</f>
        <v/>
      </c>
      <c r="AD381" s="406" t="str">
        <f>Master!AD384</f>
        <v/>
      </c>
      <c r="AE381" s="406" t="str">
        <f>Master!AE384</f>
        <v/>
      </c>
      <c r="AF381" s="406" t="str">
        <f>Master!AF384</f>
        <v/>
      </c>
      <c r="AG381" s="406" t="str">
        <f>Master!AG384</f>
        <v/>
      </c>
      <c r="AH381" s="88" t="str">
        <f>Master!AH384</f>
        <v/>
      </c>
      <c r="AI381" s="414" t="str">
        <f>Master!AI384</f>
        <v/>
      </c>
      <c r="AJ381" s="406" t="str">
        <f>Master!AJ384</f>
        <v/>
      </c>
      <c r="AK381" s="406">
        <f>Master!AK384</f>
        <v>0</v>
      </c>
      <c r="AL381" s="88" t="str">
        <f>Master!AL384</f>
        <v/>
      </c>
      <c r="AM381" s="416"/>
      <c r="AN381" s="416"/>
      <c r="AO381" s="416"/>
      <c r="AP381" s="416"/>
      <c r="AQ381" s="416"/>
      <c r="AR381" s="416">
        <f t="shared" si="4"/>
        <v>0</v>
      </c>
      <c r="AS381" s="417" t="str">
        <f t="shared" si="5"/>
        <v>#DIV/0!</v>
      </c>
      <c r="AT381" s="416">
        <f t="shared" si="6"/>
        <v>0</v>
      </c>
      <c r="AU381" s="417"/>
    </row>
    <row r="382" hidden="1">
      <c r="A382" s="88" t="str">
        <f>Master!A385</f>
        <v>VDAN18077</v>
      </c>
      <c r="B382" s="88" t="str">
        <f>Master!B385</f>
        <v/>
      </c>
      <c r="C382" s="88" t="str">
        <f>Master!C385</f>
        <v/>
      </c>
      <c r="D382" s="88" t="str">
        <f>Master!D385</f>
        <v/>
      </c>
      <c r="E382" s="406" t="str">
        <f>Master!E385</f>
        <v/>
      </c>
      <c r="F382" s="406">
        <f>Master!F385</f>
        <v>0</v>
      </c>
      <c r="G382" s="88" t="str">
        <f>Master!G385</f>
        <v/>
      </c>
      <c r="H382" s="88" t="str">
        <f>Master!H385</f>
        <v/>
      </c>
      <c r="I382" s="88" t="str">
        <f>Master!I385</f>
        <v/>
      </c>
      <c r="J382" s="88" t="str">
        <f>Master!J385</f>
        <v>DANCE ATELIER PTE LTD</v>
      </c>
      <c r="K382" s="88" t="str">
        <f>Master!K385</f>
        <v/>
      </c>
      <c r="L382" s="88" t="str">
        <f>Master!L385</f>
        <v/>
      </c>
      <c r="M382" s="88" t="str">
        <f>Master!M385</f>
        <v/>
      </c>
      <c r="N382" s="88" t="str">
        <f>Master!N385</f>
        <v/>
      </c>
      <c r="O382" s="88" t="str">
        <f>Master!O385</f>
        <v/>
      </c>
      <c r="P382" s="88" t="str">
        <f>Master!P385</f>
        <v/>
      </c>
      <c r="Q382" s="88" t="str">
        <f>Master!Q385</f>
        <v/>
      </c>
      <c r="R382" s="406" t="str">
        <f>Master!R385</f>
        <v/>
      </c>
      <c r="S382" s="406">
        <f>Master!S385</f>
        <v>0</v>
      </c>
      <c r="T382" s="406" t="str">
        <f>Master!T385</f>
        <v/>
      </c>
      <c r="U382" s="406" t="str">
        <f>Master!U385</f>
        <v/>
      </c>
      <c r="V382" s="406" t="str">
        <f>Master!V385</f>
        <v/>
      </c>
      <c r="W382" s="406" t="str">
        <f>Master!W385</f>
        <v/>
      </c>
      <c r="X382" s="406" t="str">
        <f>Master!X385</f>
        <v/>
      </c>
      <c r="Y382" s="406" t="str">
        <f>Master!Y385</f>
        <v/>
      </c>
      <c r="Z382" s="406" t="str">
        <f>Master!Z385</f>
        <v/>
      </c>
      <c r="AA382" s="406" t="str">
        <f>Master!AA385</f>
        <v/>
      </c>
      <c r="AB382" s="406" t="str">
        <f>Master!AB385</f>
        <v/>
      </c>
      <c r="AC382" s="406" t="str">
        <f>Master!AC385</f>
        <v/>
      </c>
      <c r="AD382" s="406" t="str">
        <f>Master!AD385</f>
        <v/>
      </c>
      <c r="AE382" s="406" t="str">
        <f>Master!AE385</f>
        <v/>
      </c>
      <c r="AF382" s="406" t="str">
        <f>Master!AF385</f>
        <v/>
      </c>
      <c r="AG382" s="406" t="str">
        <f>Master!AG385</f>
        <v/>
      </c>
      <c r="AH382" s="88" t="str">
        <f>Master!AH385</f>
        <v/>
      </c>
      <c r="AI382" s="88" t="str">
        <f>Master!AI385</f>
        <v/>
      </c>
      <c r="AJ382" s="406" t="str">
        <f>Master!AJ385</f>
        <v/>
      </c>
      <c r="AK382" s="406">
        <f>Master!AK385</f>
        <v>0</v>
      </c>
      <c r="AL382" s="88" t="str">
        <f>Master!AL385</f>
        <v/>
      </c>
      <c r="AM382" s="416"/>
      <c r="AN382" s="416"/>
      <c r="AO382" s="416"/>
      <c r="AP382" s="416"/>
      <c r="AQ382" s="416"/>
      <c r="AR382" s="416">
        <f t="shared" si="4"/>
        <v>0</v>
      </c>
      <c r="AS382" s="417" t="str">
        <f t="shared" si="5"/>
        <v>#DIV/0!</v>
      </c>
      <c r="AT382" s="416">
        <f t="shared" si="6"/>
        <v>0</v>
      </c>
      <c r="AU382" s="417"/>
    </row>
    <row r="383" hidden="1">
      <c r="A383" s="88" t="str">
        <f>Master!A386</f>
        <v>VDAN18078</v>
      </c>
      <c r="B383" s="88" t="str">
        <f>Master!B386</f>
        <v/>
      </c>
      <c r="C383" s="88" t="str">
        <f>Master!C386</f>
        <v/>
      </c>
      <c r="D383" s="88" t="str">
        <f>Master!D386</f>
        <v/>
      </c>
      <c r="E383" s="406" t="str">
        <f>Master!E386</f>
        <v/>
      </c>
      <c r="F383" s="406">
        <f>Master!F386</f>
        <v>0</v>
      </c>
      <c r="G383" s="88" t="str">
        <f>Master!G386</f>
        <v/>
      </c>
      <c r="H383" s="88" t="str">
        <f>Master!H386</f>
        <v/>
      </c>
      <c r="I383" s="88" t="str">
        <f>Master!I386</f>
        <v/>
      </c>
      <c r="J383" s="88" t="str">
        <f>Master!J386</f>
        <v>DANCE ATELIER PTE LTD</v>
      </c>
      <c r="K383" s="88" t="str">
        <f>Master!K386</f>
        <v/>
      </c>
      <c r="L383" s="88" t="str">
        <f>Master!L386</f>
        <v/>
      </c>
      <c r="M383" s="88" t="str">
        <f>Master!M386</f>
        <v/>
      </c>
      <c r="N383" s="88" t="str">
        <f>Master!N386</f>
        <v/>
      </c>
      <c r="O383" s="88" t="str">
        <f>Master!O386</f>
        <v/>
      </c>
      <c r="P383" s="88" t="str">
        <f>Master!P386</f>
        <v/>
      </c>
      <c r="Q383" s="88" t="str">
        <f>Master!Q386</f>
        <v/>
      </c>
      <c r="R383" s="406" t="str">
        <f>Master!R386</f>
        <v/>
      </c>
      <c r="S383" s="406">
        <f>Master!S386</f>
        <v>0</v>
      </c>
      <c r="T383" s="406" t="str">
        <f>Master!T386</f>
        <v/>
      </c>
      <c r="U383" s="406" t="str">
        <f>Master!U386</f>
        <v/>
      </c>
      <c r="V383" s="406" t="str">
        <f>Master!V386</f>
        <v/>
      </c>
      <c r="W383" s="406" t="str">
        <f>Master!W386</f>
        <v/>
      </c>
      <c r="X383" s="406" t="str">
        <f>Master!X386</f>
        <v/>
      </c>
      <c r="Y383" s="406" t="str">
        <f>Master!Y386</f>
        <v/>
      </c>
      <c r="Z383" s="406" t="str">
        <f>Master!Z386</f>
        <v/>
      </c>
      <c r="AA383" s="406" t="str">
        <f>Master!AA386</f>
        <v/>
      </c>
      <c r="AB383" s="406" t="str">
        <f>Master!AB386</f>
        <v/>
      </c>
      <c r="AC383" s="406" t="str">
        <f>Master!AC386</f>
        <v/>
      </c>
      <c r="AD383" s="406" t="str">
        <f>Master!AD386</f>
        <v/>
      </c>
      <c r="AE383" s="406" t="str">
        <f>Master!AE386</f>
        <v/>
      </c>
      <c r="AF383" s="406" t="str">
        <f>Master!AF386</f>
        <v/>
      </c>
      <c r="AG383" s="406" t="str">
        <f>Master!AG386</f>
        <v/>
      </c>
      <c r="AH383" s="88" t="str">
        <f>Master!AH386</f>
        <v/>
      </c>
      <c r="AI383" s="414" t="str">
        <f>Master!AI386</f>
        <v/>
      </c>
      <c r="AJ383" s="406" t="str">
        <f>Master!AJ386</f>
        <v/>
      </c>
      <c r="AK383" s="406">
        <f>Master!AK386</f>
        <v>0</v>
      </c>
      <c r="AL383" s="88" t="str">
        <f>Master!AL386</f>
        <v/>
      </c>
      <c r="AM383" s="416"/>
      <c r="AN383" s="416"/>
      <c r="AO383" s="416"/>
      <c r="AP383" s="416"/>
      <c r="AQ383" s="416"/>
      <c r="AR383" s="416">
        <f t="shared" si="4"/>
        <v>0</v>
      </c>
      <c r="AS383" s="417" t="str">
        <f t="shared" si="5"/>
        <v>#DIV/0!</v>
      </c>
      <c r="AT383" s="416">
        <f t="shared" si="6"/>
        <v>0</v>
      </c>
      <c r="AU383" s="417"/>
    </row>
    <row r="384" hidden="1">
      <c r="A384" s="88" t="str">
        <f>Master!A387</f>
        <v>VDAN18079</v>
      </c>
      <c r="B384" s="88" t="str">
        <f>Master!B387</f>
        <v/>
      </c>
      <c r="C384" s="88" t="str">
        <f>Master!C387</f>
        <v/>
      </c>
      <c r="D384" s="88" t="str">
        <f>Master!D387</f>
        <v/>
      </c>
      <c r="E384" s="406" t="str">
        <f>Master!E387</f>
        <v/>
      </c>
      <c r="F384" s="406">
        <f>Master!F387</f>
        <v>0</v>
      </c>
      <c r="G384" s="88" t="str">
        <f>Master!G387</f>
        <v/>
      </c>
      <c r="H384" s="88" t="str">
        <f>Master!H387</f>
        <v/>
      </c>
      <c r="I384" s="88" t="str">
        <f>Master!I387</f>
        <v/>
      </c>
      <c r="J384" s="88" t="str">
        <f>Master!J387</f>
        <v>DANCE ATELIER PTE LTD</v>
      </c>
      <c r="K384" s="88" t="str">
        <f>Master!K387</f>
        <v/>
      </c>
      <c r="L384" s="88" t="str">
        <f>Master!L387</f>
        <v/>
      </c>
      <c r="M384" s="88" t="str">
        <f>Master!M387</f>
        <v/>
      </c>
      <c r="N384" s="88" t="str">
        <f>Master!N387</f>
        <v/>
      </c>
      <c r="O384" s="88" t="str">
        <f>Master!O387</f>
        <v/>
      </c>
      <c r="P384" s="88" t="str">
        <f>Master!P387</f>
        <v/>
      </c>
      <c r="Q384" s="88" t="str">
        <f>Master!Q387</f>
        <v/>
      </c>
      <c r="R384" s="406" t="str">
        <f>Master!R387</f>
        <v/>
      </c>
      <c r="S384" s="406">
        <f>Master!S387</f>
        <v>0</v>
      </c>
      <c r="T384" s="406" t="str">
        <f>Master!T387</f>
        <v/>
      </c>
      <c r="U384" s="406" t="str">
        <f>Master!U387</f>
        <v/>
      </c>
      <c r="V384" s="406" t="str">
        <f>Master!V387</f>
        <v/>
      </c>
      <c r="W384" s="406" t="str">
        <f>Master!W387</f>
        <v/>
      </c>
      <c r="X384" s="406" t="str">
        <f>Master!X387</f>
        <v/>
      </c>
      <c r="Y384" s="406" t="str">
        <f>Master!Y387</f>
        <v/>
      </c>
      <c r="Z384" s="406" t="str">
        <f>Master!Z387</f>
        <v/>
      </c>
      <c r="AA384" s="406" t="str">
        <f>Master!AA387</f>
        <v/>
      </c>
      <c r="AB384" s="406" t="str">
        <f>Master!AB387</f>
        <v/>
      </c>
      <c r="AC384" s="406" t="str">
        <f>Master!AC387</f>
        <v/>
      </c>
      <c r="AD384" s="406" t="str">
        <f>Master!AD387</f>
        <v/>
      </c>
      <c r="AE384" s="406" t="str">
        <f>Master!AE387</f>
        <v/>
      </c>
      <c r="AF384" s="406" t="str">
        <f>Master!AF387</f>
        <v/>
      </c>
      <c r="AG384" s="406" t="str">
        <f>Master!AG387</f>
        <v/>
      </c>
      <c r="AH384" s="88" t="str">
        <f>Master!AH387</f>
        <v/>
      </c>
      <c r="AI384" s="88" t="str">
        <f>Master!AI387</f>
        <v/>
      </c>
      <c r="AJ384" s="406" t="str">
        <f>Master!AJ387</f>
        <v/>
      </c>
      <c r="AK384" s="406">
        <f>Master!AK387</f>
        <v>0</v>
      </c>
      <c r="AL384" s="88" t="str">
        <f>Master!AL387</f>
        <v/>
      </c>
      <c r="AM384" s="416"/>
      <c r="AN384" s="416"/>
      <c r="AO384" s="416"/>
      <c r="AP384" s="416"/>
      <c r="AQ384" s="416"/>
      <c r="AR384" s="416">
        <f t="shared" si="4"/>
        <v>0</v>
      </c>
      <c r="AS384" s="417" t="str">
        <f t="shared" si="5"/>
        <v>#DIV/0!</v>
      </c>
      <c r="AT384" s="416">
        <f t="shared" si="6"/>
        <v>0</v>
      </c>
      <c r="AU384" s="417"/>
    </row>
    <row r="385" hidden="1">
      <c r="A385" s="88" t="str">
        <f>Master!A388</f>
        <v>VDAN18080</v>
      </c>
      <c r="B385" s="88" t="str">
        <f>Master!B388</f>
        <v/>
      </c>
      <c r="C385" s="88" t="str">
        <f>Master!C388</f>
        <v/>
      </c>
      <c r="D385" s="88" t="str">
        <f>Master!D388</f>
        <v/>
      </c>
      <c r="E385" s="406" t="str">
        <f>Master!E388</f>
        <v/>
      </c>
      <c r="F385" s="406">
        <f>Master!F388</f>
        <v>0</v>
      </c>
      <c r="G385" s="88" t="str">
        <f>Master!G388</f>
        <v/>
      </c>
      <c r="H385" s="88" t="str">
        <f>Master!H388</f>
        <v/>
      </c>
      <c r="I385" s="88" t="str">
        <f>Master!I388</f>
        <v/>
      </c>
      <c r="J385" s="88" t="str">
        <f>Master!J388</f>
        <v>DANCE ATELIER PTE LTD</v>
      </c>
      <c r="K385" s="88" t="str">
        <f>Master!K388</f>
        <v/>
      </c>
      <c r="L385" s="88" t="str">
        <f>Master!L388</f>
        <v/>
      </c>
      <c r="M385" s="88" t="str">
        <f>Master!M388</f>
        <v/>
      </c>
      <c r="N385" s="88" t="str">
        <f>Master!N388</f>
        <v/>
      </c>
      <c r="O385" s="88" t="str">
        <f>Master!O388</f>
        <v/>
      </c>
      <c r="P385" s="88" t="str">
        <f>Master!P388</f>
        <v/>
      </c>
      <c r="Q385" s="88" t="str">
        <f>Master!Q388</f>
        <v/>
      </c>
      <c r="R385" s="406" t="str">
        <f>Master!R388</f>
        <v/>
      </c>
      <c r="S385" s="406">
        <f>Master!S388</f>
        <v>0</v>
      </c>
      <c r="T385" s="406" t="str">
        <f>Master!T388</f>
        <v/>
      </c>
      <c r="U385" s="406" t="str">
        <f>Master!U388</f>
        <v/>
      </c>
      <c r="V385" s="406" t="str">
        <f>Master!V388</f>
        <v/>
      </c>
      <c r="W385" s="406" t="str">
        <f>Master!W388</f>
        <v/>
      </c>
      <c r="X385" s="406" t="str">
        <f>Master!X388</f>
        <v/>
      </c>
      <c r="Y385" s="406" t="str">
        <f>Master!Y388</f>
        <v/>
      </c>
      <c r="Z385" s="406" t="str">
        <f>Master!Z388</f>
        <v/>
      </c>
      <c r="AA385" s="406" t="str">
        <f>Master!AA388</f>
        <v/>
      </c>
      <c r="AB385" s="406" t="str">
        <f>Master!AB388</f>
        <v/>
      </c>
      <c r="AC385" s="406" t="str">
        <f>Master!AC388</f>
        <v/>
      </c>
      <c r="AD385" s="406" t="str">
        <f>Master!AD388</f>
        <v/>
      </c>
      <c r="AE385" s="406" t="str">
        <f>Master!AE388</f>
        <v/>
      </c>
      <c r="AF385" s="406" t="str">
        <f>Master!AF388</f>
        <v/>
      </c>
      <c r="AG385" s="406" t="str">
        <f>Master!AG388</f>
        <v/>
      </c>
      <c r="AH385" s="88" t="str">
        <f>Master!AH388</f>
        <v/>
      </c>
      <c r="AI385" s="414" t="str">
        <f>Master!AI388</f>
        <v/>
      </c>
      <c r="AJ385" s="406" t="str">
        <f>Master!AJ388</f>
        <v/>
      </c>
      <c r="AK385" s="406">
        <f>Master!AK388</f>
        <v>0</v>
      </c>
      <c r="AL385" s="88" t="str">
        <f>Master!AL388</f>
        <v/>
      </c>
      <c r="AM385" s="416"/>
      <c r="AN385" s="416"/>
      <c r="AO385" s="416"/>
      <c r="AP385" s="416"/>
      <c r="AQ385" s="416"/>
      <c r="AR385" s="416">
        <f t="shared" si="4"/>
        <v>0</v>
      </c>
      <c r="AS385" s="417" t="str">
        <f t="shared" si="5"/>
        <v>#DIV/0!</v>
      </c>
      <c r="AT385" s="416">
        <f t="shared" si="6"/>
        <v>0</v>
      </c>
      <c r="AU385" s="417"/>
    </row>
    <row r="386" hidden="1">
      <c r="A386" s="88" t="str">
        <f>Master!A389</f>
        <v>VDAN18081</v>
      </c>
      <c r="B386" s="88" t="str">
        <f>Master!B389</f>
        <v/>
      </c>
      <c r="C386" s="88" t="str">
        <f>Master!C389</f>
        <v/>
      </c>
      <c r="D386" s="88" t="str">
        <f>Master!D389</f>
        <v/>
      </c>
      <c r="E386" s="406" t="str">
        <f>Master!E389</f>
        <v/>
      </c>
      <c r="F386" s="406">
        <f>Master!F389</f>
        <v>0</v>
      </c>
      <c r="G386" s="88" t="str">
        <f>Master!G389</f>
        <v/>
      </c>
      <c r="H386" s="88" t="str">
        <f>Master!H389</f>
        <v/>
      </c>
      <c r="I386" s="88" t="str">
        <f>Master!I389</f>
        <v/>
      </c>
      <c r="J386" s="88" t="str">
        <f>Master!J389</f>
        <v>DANCE ATELIER PTE LTD</v>
      </c>
      <c r="K386" s="88" t="str">
        <f>Master!K389</f>
        <v/>
      </c>
      <c r="L386" s="88" t="str">
        <f>Master!L389</f>
        <v/>
      </c>
      <c r="M386" s="88" t="str">
        <f>Master!M389</f>
        <v/>
      </c>
      <c r="N386" s="88" t="str">
        <f>Master!N389</f>
        <v/>
      </c>
      <c r="O386" s="88" t="str">
        <f>Master!O389</f>
        <v/>
      </c>
      <c r="P386" s="88" t="str">
        <f>Master!P389</f>
        <v/>
      </c>
      <c r="Q386" s="88" t="str">
        <f>Master!Q389</f>
        <v/>
      </c>
      <c r="R386" s="406" t="str">
        <f>Master!R389</f>
        <v/>
      </c>
      <c r="S386" s="406">
        <f>Master!S389</f>
        <v>0</v>
      </c>
      <c r="T386" s="406" t="str">
        <f>Master!T389</f>
        <v/>
      </c>
      <c r="U386" s="406" t="str">
        <f>Master!U389</f>
        <v/>
      </c>
      <c r="V386" s="406" t="str">
        <f>Master!V389</f>
        <v/>
      </c>
      <c r="W386" s="406" t="str">
        <f>Master!W389</f>
        <v/>
      </c>
      <c r="X386" s="406" t="str">
        <f>Master!X389</f>
        <v/>
      </c>
      <c r="Y386" s="406" t="str">
        <f>Master!Y389</f>
        <v/>
      </c>
      <c r="Z386" s="406" t="str">
        <f>Master!Z389</f>
        <v/>
      </c>
      <c r="AA386" s="406" t="str">
        <f>Master!AA389</f>
        <v/>
      </c>
      <c r="AB386" s="406" t="str">
        <f>Master!AB389</f>
        <v/>
      </c>
      <c r="AC386" s="406" t="str">
        <f>Master!AC389</f>
        <v/>
      </c>
      <c r="AD386" s="406" t="str">
        <f>Master!AD389</f>
        <v/>
      </c>
      <c r="AE386" s="406" t="str">
        <f>Master!AE389</f>
        <v/>
      </c>
      <c r="AF386" s="406" t="str">
        <f>Master!AF389</f>
        <v/>
      </c>
      <c r="AG386" s="406" t="str">
        <f>Master!AG389</f>
        <v/>
      </c>
      <c r="AH386" s="88" t="str">
        <f>Master!AH389</f>
        <v/>
      </c>
      <c r="AI386" s="88" t="str">
        <f>Master!AI389</f>
        <v/>
      </c>
      <c r="AJ386" s="406" t="str">
        <f>Master!AJ389</f>
        <v/>
      </c>
      <c r="AK386" s="406">
        <f>Master!AK389</f>
        <v>0</v>
      </c>
      <c r="AL386" s="88" t="str">
        <f>Master!AL389</f>
        <v/>
      </c>
      <c r="AM386" s="416"/>
      <c r="AN386" s="416"/>
      <c r="AO386" s="416"/>
      <c r="AP386" s="416"/>
      <c r="AQ386" s="416"/>
      <c r="AR386" s="416">
        <f t="shared" si="4"/>
        <v>0</v>
      </c>
      <c r="AS386" s="417" t="str">
        <f t="shared" si="5"/>
        <v>#DIV/0!</v>
      </c>
      <c r="AT386" s="416">
        <f t="shared" si="6"/>
        <v>0</v>
      </c>
      <c r="AU386" s="417"/>
    </row>
    <row r="387" hidden="1">
      <c r="A387" s="88" t="str">
        <f>Master!A390</f>
        <v>VDAN18082</v>
      </c>
      <c r="B387" s="88" t="str">
        <f>Master!B390</f>
        <v/>
      </c>
      <c r="C387" s="88" t="str">
        <f>Master!C390</f>
        <v/>
      </c>
      <c r="D387" s="88" t="str">
        <f>Master!D390</f>
        <v/>
      </c>
      <c r="E387" s="406" t="str">
        <f>Master!E390</f>
        <v/>
      </c>
      <c r="F387" s="406">
        <f>Master!F390</f>
        <v>0</v>
      </c>
      <c r="G387" s="88" t="str">
        <f>Master!G390</f>
        <v/>
      </c>
      <c r="H387" s="88" t="str">
        <f>Master!H390</f>
        <v/>
      </c>
      <c r="I387" s="88" t="str">
        <f>Master!I390</f>
        <v/>
      </c>
      <c r="J387" s="88" t="str">
        <f>Master!J390</f>
        <v>DANCE ATELIER PTE LTD</v>
      </c>
      <c r="K387" s="88" t="str">
        <f>Master!K390</f>
        <v/>
      </c>
      <c r="L387" s="88" t="str">
        <f>Master!L390</f>
        <v/>
      </c>
      <c r="M387" s="88" t="str">
        <f>Master!M390</f>
        <v/>
      </c>
      <c r="N387" s="88" t="str">
        <f>Master!N390</f>
        <v/>
      </c>
      <c r="O387" s="88" t="str">
        <f>Master!O390</f>
        <v/>
      </c>
      <c r="P387" s="88" t="str">
        <f>Master!P390</f>
        <v/>
      </c>
      <c r="Q387" s="88" t="str">
        <f>Master!Q390</f>
        <v/>
      </c>
      <c r="R387" s="406" t="str">
        <f>Master!R390</f>
        <v/>
      </c>
      <c r="S387" s="406">
        <f>Master!S390</f>
        <v>0</v>
      </c>
      <c r="T387" s="406" t="str">
        <f>Master!T390</f>
        <v/>
      </c>
      <c r="U387" s="406" t="str">
        <f>Master!U390</f>
        <v/>
      </c>
      <c r="V387" s="406" t="str">
        <f>Master!V390</f>
        <v/>
      </c>
      <c r="W387" s="406" t="str">
        <f>Master!W390</f>
        <v/>
      </c>
      <c r="X387" s="406" t="str">
        <f>Master!X390</f>
        <v/>
      </c>
      <c r="Y387" s="406" t="str">
        <f>Master!Y390</f>
        <v/>
      </c>
      <c r="Z387" s="406" t="str">
        <f>Master!Z390</f>
        <v/>
      </c>
      <c r="AA387" s="406" t="str">
        <f>Master!AA390</f>
        <v/>
      </c>
      <c r="AB387" s="406" t="str">
        <f>Master!AB390</f>
        <v/>
      </c>
      <c r="AC387" s="406" t="str">
        <f>Master!AC390</f>
        <v/>
      </c>
      <c r="AD387" s="406" t="str">
        <f>Master!AD390</f>
        <v/>
      </c>
      <c r="AE387" s="406" t="str">
        <f>Master!AE390</f>
        <v/>
      </c>
      <c r="AF387" s="406" t="str">
        <f>Master!AF390</f>
        <v/>
      </c>
      <c r="AG387" s="406" t="str">
        <f>Master!AG390</f>
        <v/>
      </c>
      <c r="AH387" s="88" t="str">
        <f>Master!AH390</f>
        <v/>
      </c>
      <c r="AI387" s="414" t="str">
        <f>Master!AI390</f>
        <v/>
      </c>
      <c r="AJ387" s="406" t="str">
        <f>Master!AJ390</f>
        <v/>
      </c>
      <c r="AK387" s="406">
        <f>Master!AK390</f>
        <v>0</v>
      </c>
      <c r="AL387" s="88" t="str">
        <f>Master!AL390</f>
        <v/>
      </c>
      <c r="AM387" s="416"/>
      <c r="AN387" s="416"/>
      <c r="AO387" s="416"/>
      <c r="AP387" s="416"/>
      <c r="AQ387" s="416"/>
      <c r="AR387" s="416">
        <f t="shared" si="4"/>
        <v>0</v>
      </c>
      <c r="AS387" s="417" t="str">
        <f t="shared" si="5"/>
        <v>#DIV/0!</v>
      </c>
      <c r="AT387" s="416">
        <f t="shared" si="6"/>
        <v>0</v>
      </c>
      <c r="AU387" s="417"/>
    </row>
    <row r="388" hidden="1">
      <c r="A388" s="88" t="str">
        <f>Master!A391</f>
        <v>VDAN18083</v>
      </c>
      <c r="B388" s="88" t="str">
        <f>Master!B391</f>
        <v/>
      </c>
      <c r="C388" s="88" t="str">
        <f>Master!C391</f>
        <v/>
      </c>
      <c r="D388" s="88" t="str">
        <f>Master!D391</f>
        <v/>
      </c>
      <c r="E388" s="406" t="str">
        <f>Master!E391</f>
        <v/>
      </c>
      <c r="F388" s="406">
        <f>Master!F391</f>
        <v>0</v>
      </c>
      <c r="G388" s="88" t="str">
        <f>Master!G391</f>
        <v/>
      </c>
      <c r="H388" s="88" t="str">
        <f>Master!H391</f>
        <v/>
      </c>
      <c r="I388" s="88" t="str">
        <f>Master!I391</f>
        <v/>
      </c>
      <c r="J388" s="88" t="str">
        <f>Master!J391</f>
        <v>DANCE ATELIER PTE LTD</v>
      </c>
      <c r="K388" s="88" t="str">
        <f>Master!K391</f>
        <v/>
      </c>
      <c r="L388" s="88" t="str">
        <f>Master!L391</f>
        <v/>
      </c>
      <c r="M388" s="88" t="str">
        <f>Master!M391</f>
        <v/>
      </c>
      <c r="N388" s="88" t="str">
        <f>Master!N391</f>
        <v/>
      </c>
      <c r="O388" s="88" t="str">
        <f>Master!O391</f>
        <v/>
      </c>
      <c r="P388" s="88" t="str">
        <f>Master!P391</f>
        <v/>
      </c>
      <c r="Q388" s="88" t="str">
        <f>Master!Q391</f>
        <v/>
      </c>
      <c r="R388" s="406" t="str">
        <f>Master!R391</f>
        <v/>
      </c>
      <c r="S388" s="406">
        <f>Master!S391</f>
        <v>0</v>
      </c>
      <c r="T388" s="406" t="str">
        <f>Master!T391</f>
        <v/>
      </c>
      <c r="U388" s="406" t="str">
        <f>Master!U391</f>
        <v/>
      </c>
      <c r="V388" s="406" t="str">
        <f>Master!V391</f>
        <v/>
      </c>
      <c r="W388" s="406" t="str">
        <f>Master!W391</f>
        <v/>
      </c>
      <c r="X388" s="406" t="str">
        <f>Master!X391</f>
        <v/>
      </c>
      <c r="Y388" s="406" t="str">
        <f>Master!Y391</f>
        <v/>
      </c>
      <c r="Z388" s="406" t="str">
        <f>Master!Z391</f>
        <v/>
      </c>
      <c r="AA388" s="406" t="str">
        <f>Master!AA391</f>
        <v/>
      </c>
      <c r="AB388" s="406" t="str">
        <f>Master!AB391</f>
        <v/>
      </c>
      <c r="AC388" s="406" t="str">
        <f>Master!AC391</f>
        <v/>
      </c>
      <c r="AD388" s="406" t="str">
        <f>Master!AD391</f>
        <v/>
      </c>
      <c r="AE388" s="406" t="str">
        <f>Master!AE391</f>
        <v/>
      </c>
      <c r="AF388" s="406" t="str">
        <f>Master!AF391</f>
        <v/>
      </c>
      <c r="AG388" s="406" t="str">
        <f>Master!AG391</f>
        <v/>
      </c>
      <c r="AH388" s="88" t="str">
        <f>Master!AH391</f>
        <v/>
      </c>
      <c r="AI388" s="88" t="str">
        <f>Master!AI391</f>
        <v/>
      </c>
      <c r="AJ388" s="406" t="str">
        <f>Master!AJ391</f>
        <v/>
      </c>
      <c r="AK388" s="406">
        <f>Master!AK391</f>
        <v>0</v>
      </c>
      <c r="AL388" s="88" t="str">
        <f>Master!AL391</f>
        <v/>
      </c>
      <c r="AM388" s="416"/>
      <c r="AN388" s="416"/>
      <c r="AO388" s="416"/>
      <c r="AP388" s="416"/>
      <c r="AQ388" s="416"/>
      <c r="AR388" s="416">
        <f t="shared" si="4"/>
        <v>0</v>
      </c>
      <c r="AS388" s="417" t="str">
        <f t="shared" si="5"/>
        <v>#DIV/0!</v>
      </c>
      <c r="AT388" s="416">
        <f t="shared" si="6"/>
        <v>0</v>
      </c>
      <c r="AU388" s="417"/>
    </row>
    <row r="389" hidden="1">
      <c r="A389" s="88" t="str">
        <f>Master!A392</f>
        <v>VDAN18084</v>
      </c>
      <c r="B389" s="88" t="str">
        <f>Master!B392</f>
        <v/>
      </c>
      <c r="C389" s="88" t="str">
        <f>Master!C392</f>
        <v/>
      </c>
      <c r="D389" s="88" t="str">
        <f>Master!D392</f>
        <v/>
      </c>
      <c r="E389" s="406" t="str">
        <f>Master!E392</f>
        <v/>
      </c>
      <c r="F389" s="406">
        <f>Master!F392</f>
        <v>0</v>
      </c>
      <c r="G389" s="88" t="str">
        <f>Master!G392</f>
        <v/>
      </c>
      <c r="H389" s="88" t="str">
        <f>Master!H392</f>
        <v/>
      </c>
      <c r="I389" s="88" t="str">
        <f>Master!I392</f>
        <v/>
      </c>
      <c r="J389" s="88" t="str">
        <f>Master!J392</f>
        <v>DANCE ATELIER PTE LTD</v>
      </c>
      <c r="K389" s="88" t="str">
        <f>Master!K392</f>
        <v/>
      </c>
      <c r="L389" s="88" t="str">
        <f>Master!L392</f>
        <v/>
      </c>
      <c r="M389" s="88" t="str">
        <f>Master!M392</f>
        <v/>
      </c>
      <c r="N389" s="88" t="str">
        <f>Master!N392</f>
        <v/>
      </c>
      <c r="O389" s="88" t="str">
        <f>Master!O392</f>
        <v/>
      </c>
      <c r="P389" s="88" t="str">
        <f>Master!P392</f>
        <v/>
      </c>
      <c r="Q389" s="88" t="str">
        <f>Master!Q392</f>
        <v/>
      </c>
      <c r="R389" s="406" t="str">
        <f>Master!R392</f>
        <v/>
      </c>
      <c r="S389" s="406">
        <f>Master!S392</f>
        <v>0</v>
      </c>
      <c r="T389" s="406" t="str">
        <f>Master!T392</f>
        <v/>
      </c>
      <c r="U389" s="406" t="str">
        <f>Master!U392</f>
        <v/>
      </c>
      <c r="V389" s="406" t="str">
        <f>Master!V392</f>
        <v/>
      </c>
      <c r="W389" s="406" t="str">
        <f>Master!W392</f>
        <v/>
      </c>
      <c r="X389" s="406" t="str">
        <f>Master!X392</f>
        <v/>
      </c>
      <c r="Y389" s="406" t="str">
        <f>Master!Y392</f>
        <v/>
      </c>
      <c r="Z389" s="406" t="str">
        <f>Master!Z392</f>
        <v/>
      </c>
      <c r="AA389" s="406" t="str">
        <f>Master!AA392</f>
        <v/>
      </c>
      <c r="AB389" s="406" t="str">
        <f>Master!AB392</f>
        <v/>
      </c>
      <c r="AC389" s="406" t="str">
        <f>Master!AC392</f>
        <v/>
      </c>
      <c r="AD389" s="406" t="str">
        <f>Master!AD392</f>
        <v/>
      </c>
      <c r="AE389" s="406" t="str">
        <f>Master!AE392</f>
        <v/>
      </c>
      <c r="AF389" s="406" t="str">
        <f>Master!AF392</f>
        <v/>
      </c>
      <c r="AG389" s="406" t="str">
        <f>Master!AG392</f>
        <v/>
      </c>
      <c r="AH389" s="88" t="str">
        <f>Master!AH392</f>
        <v/>
      </c>
      <c r="AI389" s="414" t="str">
        <f>Master!AI392</f>
        <v/>
      </c>
      <c r="AJ389" s="406" t="str">
        <f>Master!AJ392</f>
        <v/>
      </c>
      <c r="AK389" s="406">
        <f>Master!AK392</f>
        <v>0</v>
      </c>
      <c r="AL389" s="88" t="str">
        <f>Master!AL392</f>
        <v/>
      </c>
      <c r="AM389" s="416"/>
      <c r="AN389" s="416"/>
      <c r="AO389" s="416"/>
      <c r="AP389" s="416"/>
      <c r="AQ389" s="416"/>
      <c r="AR389" s="416">
        <f t="shared" si="4"/>
        <v>0</v>
      </c>
      <c r="AS389" s="417" t="str">
        <f t="shared" si="5"/>
        <v>#DIV/0!</v>
      </c>
      <c r="AT389" s="416">
        <f t="shared" si="6"/>
        <v>0</v>
      </c>
      <c r="AU389" s="417"/>
    </row>
    <row r="390" hidden="1">
      <c r="A390" s="88" t="str">
        <f>Master!A393</f>
        <v>VDAN18085</v>
      </c>
      <c r="B390" s="88" t="str">
        <f>Master!B393</f>
        <v/>
      </c>
      <c r="C390" s="88" t="str">
        <f>Master!C393</f>
        <v/>
      </c>
      <c r="D390" s="88" t="str">
        <f>Master!D393</f>
        <v/>
      </c>
      <c r="E390" s="406" t="str">
        <f>Master!E393</f>
        <v/>
      </c>
      <c r="F390" s="406">
        <f>Master!F393</f>
        <v>0</v>
      </c>
      <c r="G390" s="88" t="str">
        <f>Master!G393</f>
        <v/>
      </c>
      <c r="H390" s="88" t="str">
        <f>Master!H393</f>
        <v/>
      </c>
      <c r="I390" s="88" t="str">
        <f>Master!I393</f>
        <v/>
      </c>
      <c r="J390" s="88" t="str">
        <f>Master!J393</f>
        <v>DANCE ATELIER PTE LTD</v>
      </c>
      <c r="K390" s="88" t="str">
        <f>Master!K393</f>
        <v/>
      </c>
      <c r="L390" s="88" t="str">
        <f>Master!L393</f>
        <v/>
      </c>
      <c r="M390" s="88" t="str">
        <f>Master!M393</f>
        <v/>
      </c>
      <c r="N390" s="88" t="str">
        <f>Master!N393</f>
        <v/>
      </c>
      <c r="O390" s="88" t="str">
        <f>Master!O393</f>
        <v/>
      </c>
      <c r="P390" s="88" t="str">
        <f>Master!P393</f>
        <v/>
      </c>
      <c r="Q390" s="88" t="str">
        <f>Master!Q393</f>
        <v/>
      </c>
      <c r="R390" s="406" t="str">
        <f>Master!R393</f>
        <v/>
      </c>
      <c r="S390" s="406">
        <f>Master!S393</f>
        <v>0</v>
      </c>
      <c r="T390" s="406" t="str">
        <f>Master!T393</f>
        <v/>
      </c>
      <c r="U390" s="406" t="str">
        <f>Master!U393</f>
        <v/>
      </c>
      <c r="V390" s="406" t="str">
        <f>Master!V393</f>
        <v/>
      </c>
      <c r="W390" s="406" t="str">
        <f>Master!W393</f>
        <v/>
      </c>
      <c r="X390" s="406" t="str">
        <f>Master!X393</f>
        <v/>
      </c>
      <c r="Y390" s="406" t="str">
        <f>Master!Y393</f>
        <v/>
      </c>
      <c r="Z390" s="406" t="str">
        <f>Master!Z393</f>
        <v/>
      </c>
      <c r="AA390" s="406" t="str">
        <f>Master!AA393</f>
        <v/>
      </c>
      <c r="AB390" s="406" t="str">
        <f>Master!AB393</f>
        <v/>
      </c>
      <c r="AC390" s="406" t="str">
        <f>Master!AC393</f>
        <v/>
      </c>
      <c r="AD390" s="406" t="str">
        <f>Master!AD393</f>
        <v/>
      </c>
      <c r="AE390" s="406" t="str">
        <f>Master!AE393</f>
        <v/>
      </c>
      <c r="AF390" s="406" t="str">
        <f>Master!AF393</f>
        <v/>
      </c>
      <c r="AG390" s="406" t="str">
        <f>Master!AG393</f>
        <v/>
      </c>
      <c r="AH390" s="88" t="str">
        <f>Master!AH393</f>
        <v/>
      </c>
      <c r="AI390" s="88" t="str">
        <f>Master!AI393</f>
        <v/>
      </c>
      <c r="AJ390" s="406" t="str">
        <f>Master!AJ393</f>
        <v/>
      </c>
      <c r="AK390" s="406">
        <f>Master!AK393</f>
        <v>0</v>
      </c>
      <c r="AL390" s="88" t="str">
        <f>Master!AL393</f>
        <v/>
      </c>
      <c r="AM390" s="416"/>
      <c r="AN390" s="416"/>
      <c r="AO390" s="416"/>
      <c r="AP390" s="416"/>
      <c r="AQ390" s="416"/>
      <c r="AR390" s="416">
        <f t="shared" si="4"/>
        <v>0</v>
      </c>
      <c r="AS390" s="417" t="str">
        <f t="shared" si="5"/>
        <v>#DIV/0!</v>
      </c>
      <c r="AT390" s="416">
        <f t="shared" si="6"/>
        <v>0</v>
      </c>
      <c r="AU390" s="417"/>
    </row>
    <row r="391" hidden="1">
      <c r="A391" s="88" t="str">
        <f>Master!A394</f>
        <v>VDAN18086</v>
      </c>
      <c r="B391" s="88" t="str">
        <f>Master!B394</f>
        <v/>
      </c>
      <c r="C391" s="88" t="str">
        <f>Master!C394</f>
        <v/>
      </c>
      <c r="D391" s="88" t="str">
        <f>Master!D394</f>
        <v/>
      </c>
      <c r="E391" s="406" t="str">
        <f>Master!E394</f>
        <v/>
      </c>
      <c r="F391" s="406">
        <f>Master!F394</f>
        <v>0</v>
      </c>
      <c r="G391" s="88" t="str">
        <f>Master!G394</f>
        <v/>
      </c>
      <c r="H391" s="88" t="str">
        <f>Master!H394</f>
        <v/>
      </c>
      <c r="I391" s="88" t="str">
        <f>Master!I394</f>
        <v/>
      </c>
      <c r="J391" s="88" t="str">
        <f>Master!J394</f>
        <v>DANCE ATELIER PTE LTD</v>
      </c>
      <c r="K391" s="88" t="str">
        <f>Master!K394</f>
        <v/>
      </c>
      <c r="L391" s="88" t="str">
        <f>Master!L394</f>
        <v/>
      </c>
      <c r="M391" s="88" t="str">
        <f>Master!M394</f>
        <v/>
      </c>
      <c r="N391" s="88" t="str">
        <f>Master!N394</f>
        <v/>
      </c>
      <c r="O391" s="88" t="str">
        <f>Master!O394</f>
        <v/>
      </c>
      <c r="P391" s="88" t="str">
        <f>Master!P394</f>
        <v/>
      </c>
      <c r="Q391" s="88" t="str">
        <f>Master!Q394</f>
        <v/>
      </c>
      <c r="R391" s="406" t="str">
        <f>Master!R394</f>
        <v/>
      </c>
      <c r="S391" s="406">
        <f>Master!S394</f>
        <v>0</v>
      </c>
      <c r="T391" s="406" t="str">
        <f>Master!T394</f>
        <v/>
      </c>
      <c r="U391" s="406" t="str">
        <f>Master!U394</f>
        <v/>
      </c>
      <c r="V391" s="406" t="str">
        <f>Master!V394</f>
        <v/>
      </c>
      <c r="W391" s="406" t="str">
        <f>Master!W394</f>
        <v/>
      </c>
      <c r="X391" s="406" t="str">
        <f>Master!X394</f>
        <v/>
      </c>
      <c r="Y391" s="406" t="str">
        <f>Master!Y394</f>
        <v/>
      </c>
      <c r="Z391" s="406" t="str">
        <f>Master!Z394</f>
        <v/>
      </c>
      <c r="AA391" s="406" t="str">
        <f>Master!AA394</f>
        <v/>
      </c>
      <c r="AB391" s="406" t="str">
        <f>Master!AB394</f>
        <v/>
      </c>
      <c r="AC391" s="406" t="str">
        <f>Master!AC394</f>
        <v/>
      </c>
      <c r="AD391" s="406" t="str">
        <f>Master!AD394</f>
        <v/>
      </c>
      <c r="AE391" s="406" t="str">
        <f>Master!AE394</f>
        <v/>
      </c>
      <c r="AF391" s="406" t="str">
        <f>Master!AF394</f>
        <v/>
      </c>
      <c r="AG391" s="406" t="str">
        <f>Master!AG394</f>
        <v/>
      </c>
      <c r="AH391" s="88" t="str">
        <f>Master!AH394</f>
        <v/>
      </c>
      <c r="AI391" s="414" t="str">
        <f>Master!AI394</f>
        <v/>
      </c>
      <c r="AJ391" s="406" t="str">
        <f>Master!AJ394</f>
        <v/>
      </c>
      <c r="AK391" s="406">
        <f>Master!AK394</f>
        <v>0</v>
      </c>
      <c r="AL391" s="88" t="str">
        <f>Master!AL394</f>
        <v/>
      </c>
      <c r="AM391" s="416"/>
      <c r="AN391" s="416"/>
      <c r="AO391" s="416"/>
      <c r="AP391" s="416"/>
      <c r="AQ391" s="416"/>
      <c r="AR391" s="416">
        <f t="shared" si="4"/>
        <v>0</v>
      </c>
      <c r="AS391" s="417" t="str">
        <f t="shared" si="5"/>
        <v>#DIV/0!</v>
      </c>
      <c r="AT391" s="416">
        <f t="shared" si="6"/>
        <v>0</v>
      </c>
      <c r="AU391" s="417"/>
    </row>
    <row r="392" hidden="1">
      <c r="A392" s="88" t="str">
        <f>Master!A395</f>
        <v>VDAN18087</v>
      </c>
      <c r="B392" s="88" t="str">
        <f>Master!B395</f>
        <v/>
      </c>
      <c r="C392" s="88" t="str">
        <f>Master!C395</f>
        <v/>
      </c>
      <c r="D392" s="88" t="str">
        <f>Master!D395</f>
        <v/>
      </c>
      <c r="E392" s="406" t="str">
        <f>Master!E395</f>
        <v/>
      </c>
      <c r="F392" s="406">
        <f>Master!F395</f>
        <v>0</v>
      </c>
      <c r="G392" s="88" t="str">
        <f>Master!G395</f>
        <v/>
      </c>
      <c r="H392" s="88" t="str">
        <f>Master!H395</f>
        <v/>
      </c>
      <c r="I392" s="88" t="str">
        <f>Master!I395</f>
        <v/>
      </c>
      <c r="J392" s="88" t="str">
        <f>Master!J395</f>
        <v>DANCE ATELIER PTE LTD</v>
      </c>
      <c r="K392" s="88" t="str">
        <f>Master!K395</f>
        <v/>
      </c>
      <c r="L392" s="88" t="str">
        <f>Master!L395</f>
        <v/>
      </c>
      <c r="M392" s="88" t="str">
        <f>Master!M395</f>
        <v/>
      </c>
      <c r="N392" s="88" t="str">
        <f>Master!N395</f>
        <v/>
      </c>
      <c r="O392" s="88" t="str">
        <f>Master!O395</f>
        <v/>
      </c>
      <c r="P392" s="88" t="str">
        <f>Master!P395</f>
        <v/>
      </c>
      <c r="Q392" s="88" t="str">
        <f>Master!Q395</f>
        <v/>
      </c>
      <c r="R392" s="406" t="str">
        <f>Master!R395</f>
        <v/>
      </c>
      <c r="S392" s="406">
        <f>Master!S395</f>
        <v>0</v>
      </c>
      <c r="T392" s="406" t="str">
        <f>Master!T395</f>
        <v/>
      </c>
      <c r="U392" s="406" t="str">
        <f>Master!U395</f>
        <v/>
      </c>
      <c r="V392" s="406" t="str">
        <f>Master!V395</f>
        <v/>
      </c>
      <c r="W392" s="406" t="str">
        <f>Master!W395</f>
        <v/>
      </c>
      <c r="X392" s="406" t="str">
        <f>Master!X395</f>
        <v/>
      </c>
      <c r="Y392" s="406" t="str">
        <f>Master!Y395</f>
        <v/>
      </c>
      <c r="Z392" s="406" t="str">
        <f>Master!Z395</f>
        <v/>
      </c>
      <c r="AA392" s="406" t="str">
        <f>Master!AA395</f>
        <v/>
      </c>
      <c r="AB392" s="406" t="str">
        <f>Master!AB395</f>
        <v/>
      </c>
      <c r="AC392" s="406" t="str">
        <f>Master!AC395</f>
        <v/>
      </c>
      <c r="AD392" s="406" t="str">
        <f>Master!AD395</f>
        <v/>
      </c>
      <c r="AE392" s="406" t="str">
        <f>Master!AE395</f>
        <v/>
      </c>
      <c r="AF392" s="406" t="str">
        <f>Master!AF395</f>
        <v/>
      </c>
      <c r="AG392" s="406" t="str">
        <f>Master!AG395</f>
        <v/>
      </c>
      <c r="AH392" s="88" t="str">
        <f>Master!AH395</f>
        <v/>
      </c>
      <c r="AI392" s="88" t="str">
        <f>Master!AI395</f>
        <v/>
      </c>
      <c r="AJ392" s="406" t="str">
        <f>Master!AJ395</f>
        <v/>
      </c>
      <c r="AK392" s="406">
        <f>Master!AK395</f>
        <v>0</v>
      </c>
      <c r="AL392" s="88" t="str">
        <f>Master!AL395</f>
        <v/>
      </c>
      <c r="AM392" s="416"/>
      <c r="AN392" s="416"/>
      <c r="AO392" s="416"/>
      <c r="AP392" s="416"/>
      <c r="AQ392" s="416"/>
      <c r="AR392" s="416">
        <f t="shared" si="4"/>
        <v>0</v>
      </c>
      <c r="AS392" s="417" t="str">
        <f t="shared" si="5"/>
        <v>#DIV/0!</v>
      </c>
      <c r="AT392" s="416">
        <f t="shared" si="6"/>
        <v>0</v>
      </c>
      <c r="AU392" s="417"/>
    </row>
    <row r="393" hidden="1">
      <c r="A393" s="88" t="str">
        <f>Master!A396</f>
        <v>VDAN18088</v>
      </c>
      <c r="B393" s="88" t="str">
        <f>Master!B396</f>
        <v/>
      </c>
      <c r="C393" s="88" t="str">
        <f>Master!C396</f>
        <v/>
      </c>
      <c r="D393" s="88" t="str">
        <f>Master!D396</f>
        <v/>
      </c>
      <c r="E393" s="406" t="str">
        <f>Master!E396</f>
        <v/>
      </c>
      <c r="F393" s="406">
        <f>Master!F396</f>
        <v>0</v>
      </c>
      <c r="G393" s="88" t="str">
        <f>Master!G396</f>
        <v/>
      </c>
      <c r="H393" s="88" t="str">
        <f>Master!H396</f>
        <v/>
      </c>
      <c r="I393" s="88" t="str">
        <f>Master!I396</f>
        <v/>
      </c>
      <c r="J393" s="88" t="str">
        <f>Master!J396</f>
        <v>DANCE ATELIER PTE LTD</v>
      </c>
      <c r="K393" s="88" t="str">
        <f>Master!K396</f>
        <v/>
      </c>
      <c r="L393" s="88" t="str">
        <f>Master!L396</f>
        <v/>
      </c>
      <c r="M393" s="88" t="str">
        <f>Master!M396</f>
        <v/>
      </c>
      <c r="N393" s="88" t="str">
        <f>Master!N396</f>
        <v/>
      </c>
      <c r="O393" s="88" t="str">
        <f>Master!O396</f>
        <v/>
      </c>
      <c r="P393" s="88" t="str">
        <f>Master!P396</f>
        <v/>
      </c>
      <c r="Q393" s="88" t="str">
        <f>Master!Q396</f>
        <v/>
      </c>
      <c r="R393" s="406" t="str">
        <f>Master!R396</f>
        <v/>
      </c>
      <c r="S393" s="406">
        <f>Master!S396</f>
        <v>0</v>
      </c>
      <c r="T393" s="406" t="str">
        <f>Master!T396</f>
        <v/>
      </c>
      <c r="U393" s="406" t="str">
        <f>Master!U396</f>
        <v/>
      </c>
      <c r="V393" s="406" t="str">
        <f>Master!V396</f>
        <v/>
      </c>
      <c r="W393" s="406" t="str">
        <f>Master!W396</f>
        <v/>
      </c>
      <c r="X393" s="406" t="str">
        <f>Master!X396</f>
        <v/>
      </c>
      <c r="Y393" s="406" t="str">
        <f>Master!Y396</f>
        <v/>
      </c>
      <c r="Z393" s="406" t="str">
        <f>Master!Z396</f>
        <v/>
      </c>
      <c r="AA393" s="406" t="str">
        <f>Master!AA396</f>
        <v/>
      </c>
      <c r="AB393" s="406" t="str">
        <f>Master!AB396</f>
        <v/>
      </c>
      <c r="AC393" s="406" t="str">
        <f>Master!AC396</f>
        <v/>
      </c>
      <c r="AD393" s="406" t="str">
        <f>Master!AD396</f>
        <v/>
      </c>
      <c r="AE393" s="406" t="str">
        <f>Master!AE396</f>
        <v/>
      </c>
      <c r="AF393" s="406" t="str">
        <f>Master!AF396</f>
        <v/>
      </c>
      <c r="AG393" s="406" t="str">
        <f>Master!AG396</f>
        <v/>
      </c>
      <c r="AH393" s="88" t="str">
        <f>Master!AH396</f>
        <v/>
      </c>
      <c r="AI393" s="414" t="str">
        <f>Master!AI396</f>
        <v/>
      </c>
      <c r="AJ393" s="406" t="str">
        <f>Master!AJ396</f>
        <v/>
      </c>
      <c r="AK393" s="406">
        <f>Master!AK396</f>
        <v>0</v>
      </c>
      <c r="AL393" s="88" t="str">
        <f>Master!AL396</f>
        <v/>
      </c>
      <c r="AM393" s="416"/>
      <c r="AN393" s="416"/>
      <c r="AO393" s="416"/>
      <c r="AP393" s="416"/>
      <c r="AQ393" s="416"/>
      <c r="AR393" s="416">
        <f t="shared" si="4"/>
        <v>0</v>
      </c>
      <c r="AS393" s="417" t="str">
        <f t="shared" si="5"/>
        <v>#DIV/0!</v>
      </c>
      <c r="AT393" s="416">
        <f t="shared" si="6"/>
        <v>0</v>
      </c>
      <c r="AU393" s="417"/>
    </row>
    <row r="394" hidden="1">
      <c r="A394" s="88" t="str">
        <f>Master!A397</f>
        <v>VDAN18089</v>
      </c>
      <c r="B394" s="88" t="str">
        <f>Master!B397</f>
        <v/>
      </c>
      <c r="C394" s="88" t="str">
        <f>Master!C397</f>
        <v/>
      </c>
      <c r="D394" s="88" t="str">
        <f>Master!D397</f>
        <v/>
      </c>
      <c r="E394" s="406" t="str">
        <f>Master!E397</f>
        <v/>
      </c>
      <c r="F394" s="406">
        <f>Master!F397</f>
        <v>0</v>
      </c>
      <c r="G394" s="88" t="str">
        <f>Master!G397</f>
        <v/>
      </c>
      <c r="H394" s="88" t="str">
        <f>Master!H397</f>
        <v/>
      </c>
      <c r="I394" s="88" t="str">
        <f>Master!I397</f>
        <v/>
      </c>
      <c r="J394" s="88" t="str">
        <f>Master!J397</f>
        <v>DANCE ATELIER PTE LTD</v>
      </c>
      <c r="K394" s="88" t="str">
        <f>Master!K397</f>
        <v/>
      </c>
      <c r="L394" s="88" t="str">
        <f>Master!L397</f>
        <v/>
      </c>
      <c r="M394" s="88" t="str">
        <f>Master!M397</f>
        <v/>
      </c>
      <c r="N394" s="88" t="str">
        <f>Master!N397</f>
        <v/>
      </c>
      <c r="O394" s="88" t="str">
        <f>Master!O397</f>
        <v/>
      </c>
      <c r="P394" s="88" t="str">
        <f>Master!P397</f>
        <v/>
      </c>
      <c r="Q394" s="88" t="str">
        <f>Master!Q397</f>
        <v/>
      </c>
      <c r="R394" s="406" t="str">
        <f>Master!R397</f>
        <v/>
      </c>
      <c r="S394" s="406">
        <f>Master!S397</f>
        <v>0</v>
      </c>
      <c r="T394" s="406" t="str">
        <f>Master!T397</f>
        <v/>
      </c>
      <c r="U394" s="406" t="str">
        <f>Master!U397</f>
        <v/>
      </c>
      <c r="V394" s="406" t="str">
        <f>Master!V397</f>
        <v/>
      </c>
      <c r="W394" s="406" t="str">
        <f>Master!W397</f>
        <v/>
      </c>
      <c r="X394" s="406" t="str">
        <f>Master!X397</f>
        <v/>
      </c>
      <c r="Y394" s="406" t="str">
        <f>Master!Y397</f>
        <v/>
      </c>
      <c r="Z394" s="406" t="str">
        <f>Master!Z397</f>
        <v/>
      </c>
      <c r="AA394" s="406" t="str">
        <f>Master!AA397</f>
        <v/>
      </c>
      <c r="AB394" s="406" t="str">
        <f>Master!AB397</f>
        <v/>
      </c>
      <c r="AC394" s="406" t="str">
        <f>Master!AC397</f>
        <v/>
      </c>
      <c r="AD394" s="406" t="str">
        <f>Master!AD397</f>
        <v/>
      </c>
      <c r="AE394" s="406" t="str">
        <f>Master!AE397</f>
        <v/>
      </c>
      <c r="AF394" s="406" t="str">
        <f>Master!AF397</f>
        <v/>
      </c>
      <c r="AG394" s="406" t="str">
        <f>Master!AG397</f>
        <v/>
      </c>
      <c r="AH394" s="88" t="str">
        <f>Master!AH397</f>
        <v/>
      </c>
      <c r="AI394" s="88" t="str">
        <f>Master!AI397</f>
        <v/>
      </c>
      <c r="AJ394" s="406" t="str">
        <f>Master!AJ397</f>
        <v/>
      </c>
      <c r="AK394" s="406">
        <f>Master!AK397</f>
        <v>0</v>
      </c>
      <c r="AL394" s="88" t="str">
        <f>Master!AL397</f>
        <v/>
      </c>
      <c r="AM394" s="416"/>
      <c r="AN394" s="416"/>
      <c r="AO394" s="416"/>
      <c r="AP394" s="416"/>
      <c r="AQ394" s="416"/>
      <c r="AR394" s="416">
        <f t="shared" si="4"/>
        <v>0</v>
      </c>
      <c r="AS394" s="417" t="str">
        <f t="shared" si="5"/>
        <v>#DIV/0!</v>
      </c>
      <c r="AT394" s="416">
        <f t="shared" si="6"/>
        <v>0</v>
      </c>
      <c r="AU394" s="417"/>
    </row>
    <row r="395" hidden="1">
      <c r="A395" s="88" t="str">
        <f>Master!A398</f>
        <v>VDAN18090</v>
      </c>
      <c r="B395" s="88" t="str">
        <f>Master!B398</f>
        <v/>
      </c>
      <c r="C395" s="88" t="str">
        <f>Master!C398</f>
        <v/>
      </c>
      <c r="D395" s="88" t="str">
        <f>Master!D398</f>
        <v/>
      </c>
      <c r="E395" s="406" t="str">
        <f>Master!E398</f>
        <v/>
      </c>
      <c r="F395" s="406">
        <f>Master!F398</f>
        <v>0</v>
      </c>
      <c r="G395" s="88" t="str">
        <f>Master!G398</f>
        <v/>
      </c>
      <c r="H395" s="88" t="str">
        <f>Master!H398</f>
        <v/>
      </c>
      <c r="I395" s="88" t="str">
        <f>Master!I398</f>
        <v/>
      </c>
      <c r="J395" s="88" t="str">
        <f>Master!J398</f>
        <v>DANCE ATELIER PTE LTD</v>
      </c>
      <c r="K395" s="88" t="str">
        <f>Master!K398</f>
        <v/>
      </c>
      <c r="L395" s="88" t="str">
        <f>Master!L398</f>
        <v/>
      </c>
      <c r="M395" s="88" t="str">
        <f>Master!M398</f>
        <v/>
      </c>
      <c r="N395" s="88" t="str">
        <f>Master!N398</f>
        <v/>
      </c>
      <c r="O395" s="88" t="str">
        <f>Master!O398</f>
        <v/>
      </c>
      <c r="P395" s="88" t="str">
        <f>Master!P398</f>
        <v/>
      </c>
      <c r="Q395" s="88" t="str">
        <f>Master!Q398</f>
        <v/>
      </c>
      <c r="R395" s="406" t="str">
        <f>Master!R398</f>
        <v/>
      </c>
      <c r="S395" s="406">
        <f>Master!S398</f>
        <v>0</v>
      </c>
      <c r="T395" s="406" t="str">
        <f>Master!T398</f>
        <v/>
      </c>
      <c r="U395" s="406" t="str">
        <f>Master!U398</f>
        <v/>
      </c>
      <c r="V395" s="406" t="str">
        <f>Master!V398</f>
        <v/>
      </c>
      <c r="W395" s="406" t="str">
        <f>Master!W398</f>
        <v/>
      </c>
      <c r="X395" s="406" t="str">
        <f>Master!X398</f>
        <v/>
      </c>
      <c r="Y395" s="406" t="str">
        <f>Master!Y398</f>
        <v/>
      </c>
      <c r="Z395" s="406" t="str">
        <f>Master!Z398</f>
        <v/>
      </c>
      <c r="AA395" s="406" t="str">
        <f>Master!AA398</f>
        <v/>
      </c>
      <c r="AB395" s="406" t="str">
        <f>Master!AB398</f>
        <v/>
      </c>
      <c r="AC395" s="406" t="str">
        <f>Master!AC398</f>
        <v/>
      </c>
      <c r="AD395" s="406" t="str">
        <f>Master!AD398</f>
        <v/>
      </c>
      <c r="AE395" s="406" t="str">
        <f>Master!AE398</f>
        <v/>
      </c>
      <c r="AF395" s="406" t="str">
        <f>Master!AF398</f>
        <v/>
      </c>
      <c r="AG395" s="406" t="str">
        <f>Master!AG398</f>
        <v/>
      </c>
      <c r="AH395" s="88" t="str">
        <f>Master!AH398</f>
        <v/>
      </c>
      <c r="AI395" s="414" t="str">
        <f>Master!AI398</f>
        <v/>
      </c>
      <c r="AJ395" s="406" t="str">
        <f>Master!AJ398</f>
        <v/>
      </c>
      <c r="AK395" s="406">
        <f>Master!AK398</f>
        <v>0</v>
      </c>
      <c r="AL395" s="88" t="str">
        <f>Master!AL398</f>
        <v/>
      </c>
      <c r="AM395" s="416"/>
      <c r="AN395" s="416"/>
      <c r="AO395" s="416"/>
      <c r="AP395" s="416"/>
      <c r="AQ395" s="416"/>
      <c r="AR395" s="416">
        <f t="shared" si="4"/>
        <v>0</v>
      </c>
      <c r="AS395" s="417" t="str">
        <f t="shared" si="5"/>
        <v>#DIV/0!</v>
      </c>
      <c r="AT395" s="416">
        <f t="shared" si="6"/>
        <v>0</v>
      </c>
      <c r="AU395" s="417"/>
    </row>
    <row r="396" hidden="1">
      <c r="A396" s="88" t="str">
        <f>Master!A399</f>
        <v>VDAN18091</v>
      </c>
      <c r="B396" s="88" t="str">
        <f>Master!B399</f>
        <v/>
      </c>
      <c r="C396" s="88" t="str">
        <f>Master!C399</f>
        <v/>
      </c>
      <c r="D396" s="88" t="str">
        <f>Master!D399</f>
        <v/>
      </c>
      <c r="E396" s="406" t="str">
        <f>Master!E399</f>
        <v/>
      </c>
      <c r="F396" s="406">
        <f>Master!F399</f>
        <v>0</v>
      </c>
      <c r="G396" s="88" t="str">
        <f>Master!G399</f>
        <v/>
      </c>
      <c r="H396" s="88" t="str">
        <f>Master!H399</f>
        <v/>
      </c>
      <c r="I396" s="88" t="str">
        <f>Master!I399</f>
        <v/>
      </c>
      <c r="J396" s="88" t="str">
        <f>Master!J399</f>
        <v>DANCE ATELIER PTE LTD</v>
      </c>
      <c r="K396" s="88" t="str">
        <f>Master!K399</f>
        <v/>
      </c>
      <c r="L396" s="88" t="str">
        <f>Master!L399</f>
        <v/>
      </c>
      <c r="M396" s="88" t="str">
        <f>Master!M399</f>
        <v/>
      </c>
      <c r="N396" s="88" t="str">
        <f>Master!N399</f>
        <v/>
      </c>
      <c r="O396" s="88" t="str">
        <f>Master!O399</f>
        <v/>
      </c>
      <c r="P396" s="88" t="str">
        <f>Master!P399</f>
        <v/>
      </c>
      <c r="Q396" s="88" t="str">
        <f>Master!Q399</f>
        <v/>
      </c>
      <c r="R396" s="406" t="str">
        <f>Master!R399</f>
        <v/>
      </c>
      <c r="S396" s="406">
        <f>Master!S399</f>
        <v>0</v>
      </c>
      <c r="T396" s="406" t="str">
        <f>Master!T399</f>
        <v/>
      </c>
      <c r="U396" s="406" t="str">
        <f>Master!U399</f>
        <v/>
      </c>
      <c r="V396" s="406" t="str">
        <f>Master!V399</f>
        <v/>
      </c>
      <c r="W396" s="406" t="str">
        <f>Master!W399</f>
        <v/>
      </c>
      <c r="X396" s="406" t="str">
        <f>Master!X399</f>
        <v/>
      </c>
      <c r="Y396" s="406" t="str">
        <f>Master!Y399</f>
        <v/>
      </c>
      <c r="Z396" s="406" t="str">
        <f>Master!Z399</f>
        <v/>
      </c>
      <c r="AA396" s="406" t="str">
        <f>Master!AA399</f>
        <v/>
      </c>
      <c r="AB396" s="406" t="str">
        <f>Master!AB399</f>
        <v/>
      </c>
      <c r="AC396" s="406" t="str">
        <f>Master!AC399</f>
        <v/>
      </c>
      <c r="AD396" s="406" t="str">
        <f>Master!AD399</f>
        <v/>
      </c>
      <c r="AE396" s="406" t="str">
        <f>Master!AE399</f>
        <v/>
      </c>
      <c r="AF396" s="406" t="str">
        <f>Master!AF399</f>
        <v/>
      </c>
      <c r="AG396" s="406" t="str">
        <f>Master!AG399</f>
        <v/>
      </c>
      <c r="AH396" s="88" t="str">
        <f>Master!AH399</f>
        <v/>
      </c>
      <c r="AI396" s="88" t="str">
        <f>Master!AI399</f>
        <v/>
      </c>
      <c r="AJ396" s="406" t="str">
        <f>Master!AJ399</f>
        <v/>
      </c>
      <c r="AK396" s="406">
        <f>Master!AK399</f>
        <v>0</v>
      </c>
      <c r="AL396" s="88" t="str">
        <f>Master!AL399</f>
        <v/>
      </c>
      <c r="AM396" s="416"/>
      <c r="AN396" s="416"/>
      <c r="AO396" s="416"/>
      <c r="AP396" s="416"/>
      <c r="AQ396" s="416"/>
      <c r="AR396" s="416">
        <f t="shared" si="4"/>
        <v>0</v>
      </c>
      <c r="AS396" s="417" t="str">
        <f t="shared" si="5"/>
        <v>#DIV/0!</v>
      </c>
      <c r="AT396" s="416">
        <f t="shared" si="6"/>
        <v>0</v>
      </c>
      <c r="AU396" s="417"/>
    </row>
    <row r="397" hidden="1">
      <c r="A397" s="88" t="str">
        <f>Master!A400</f>
        <v>VDAN18092</v>
      </c>
      <c r="B397" s="88" t="str">
        <f>Master!B400</f>
        <v/>
      </c>
      <c r="C397" s="88" t="str">
        <f>Master!C400</f>
        <v/>
      </c>
      <c r="D397" s="88" t="str">
        <f>Master!D400</f>
        <v/>
      </c>
      <c r="E397" s="406" t="str">
        <f>Master!E400</f>
        <v/>
      </c>
      <c r="F397" s="406">
        <f>Master!F400</f>
        <v>0</v>
      </c>
      <c r="G397" s="88" t="str">
        <f>Master!G400</f>
        <v/>
      </c>
      <c r="H397" s="88" t="str">
        <f>Master!H400</f>
        <v/>
      </c>
      <c r="I397" s="88" t="str">
        <f>Master!I400</f>
        <v/>
      </c>
      <c r="J397" s="88" t="str">
        <f>Master!J400</f>
        <v>DANCE ATELIER PTE LTD</v>
      </c>
      <c r="K397" s="88" t="str">
        <f>Master!K400</f>
        <v/>
      </c>
      <c r="L397" s="88" t="str">
        <f>Master!L400</f>
        <v/>
      </c>
      <c r="M397" s="88" t="str">
        <f>Master!M400</f>
        <v/>
      </c>
      <c r="N397" s="88" t="str">
        <f>Master!N400</f>
        <v/>
      </c>
      <c r="O397" s="88" t="str">
        <f>Master!O400</f>
        <v/>
      </c>
      <c r="P397" s="88" t="str">
        <f>Master!P400</f>
        <v/>
      </c>
      <c r="Q397" s="88" t="str">
        <f>Master!Q400</f>
        <v/>
      </c>
      <c r="R397" s="406" t="str">
        <f>Master!R400</f>
        <v/>
      </c>
      <c r="S397" s="406">
        <f>Master!S400</f>
        <v>0</v>
      </c>
      <c r="T397" s="406" t="str">
        <f>Master!T400</f>
        <v/>
      </c>
      <c r="U397" s="406" t="str">
        <f>Master!U400</f>
        <v/>
      </c>
      <c r="V397" s="406" t="str">
        <f>Master!V400</f>
        <v/>
      </c>
      <c r="W397" s="406" t="str">
        <f>Master!W400</f>
        <v/>
      </c>
      <c r="X397" s="406" t="str">
        <f>Master!X400</f>
        <v/>
      </c>
      <c r="Y397" s="406" t="str">
        <f>Master!Y400</f>
        <v/>
      </c>
      <c r="Z397" s="406" t="str">
        <f>Master!Z400</f>
        <v/>
      </c>
      <c r="AA397" s="406" t="str">
        <f>Master!AA400</f>
        <v/>
      </c>
      <c r="AB397" s="406" t="str">
        <f>Master!AB400</f>
        <v/>
      </c>
      <c r="AC397" s="406" t="str">
        <f>Master!AC400</f>
        <v/>
      </c>
      <c r="AD397" s="406" t="str">
        <f>Master!AD400</f>
        <v/>
      </c>
      <c r="AE397" s="406" t="str">
        <f>Master!AE400</f>
        <v/>
      </c>
      <c r="AF397" s="406" t="str">
        <f>Master!AF400</f>
        <v/>
      </c>
      <c r="AG397" s="406" t="str">
        <f>Master!AG400</f>
        <v/>
      </c>
      <c r="AH397" s="88" t="str">
        <f>Master!AH400</f>
        <v/>
      </c>
      <c r="AI397" s="414" t="str">
        <f>Master!AI400</f>
        <v/>
      </c>
      <c r="AJ397" s="406" t="str">
        <f>Master!AJ400</f>
        <v/>
      </c>
      <c r="AK397" s="406">
        <f>Master!AK400</f>
        <v>0</v>
      </c>
      <c r="AL397" s="88" t="str">
        <f>Master!AL400</f>
        <v/>
      </c>
      <c r="AM397" s="416"/>
      <c r="AN397" s="416"/>
      <c r="AO397" s="416"/>
      <c r="AP397" s="416"/>
      <c r="AQ397" s="416"/>
      <c r="AR397" s="416">
        <f t="shared" si="4"/>
        <v>0</v>
      </c>
      <c r="AS397" s="417" t="str">
        <f t="shared" si="5"/>
        <v>#DIV/0!</v>
      </c>
      <c r="AT397" s="416">
        <f t="shared" si="6"/>
        <v>0</v>
      </c>
      <c r="AU397" s="417"/>
    </row>
    <row r="398" hidden="1">
      <c r="A398" s="88" t="str">
        <f>Master!A401</f>
        <v>VDAN18093</v>
      </c>
      <c r="B398" s="88" t="str">
        <f>Master!B401</f>
        <v/>
      </c>
      <c r="C398" s="88" t="str">
        <f>Master!C401</f>
        <v/>
      </c>
      <c r="D398" s="88" t="str">
        <f>Master!D401</f>
        <v/>
      </c>
      <c r="E398" s="406" t="str">
        <f>Master!E401</f>
        <v/>
      </c>
      <c r="F398" s="406">
        <f>Master!F401</f>
        <v>0</v>
      </c>
      <c r="G398" s="88" t="str">
        <f>Master!G401</f>
        <v/>
      </c>
      <c r="H398" s="88" t="str">
        <f>Master!H401</f>
        <v/>
      </c>
      <c r="I398" s="88" t="str">
        <f>Master!I401</f>
        <v/>
      </c>
      <c r="J398" s="88" t="str">
        <f>Master!J401</f>
        <v>DANCE ATELIER PTE LTD</v>
      </c>
      <c r="K398" s="88" t="str">
        <f>Master!K401</f>
        <v/>
      </c>
      <c r="L398" s="88" t="str">
        <f>Master!L401</f>
        <v/>
      </c>
      <c r="M398" s="88" t="str">
        <f>Master!M401</f>
        <v/>
      </c>
      <c r="N398" s="88" t="str">
        <f>Master!N401</f>
        <v/>
      </c>
      <c r="O398" s="88" t="str">
        <f>Master!O401</f>
        <v/>
      </c>
      <c r="P398" s="88" t="str">
        <f>Master!P401</f>
        <v/>
      </c>
      <c r="Q398" s="88" t="str">
        <f>Master!Q401</f>
        <v/>
      </c>
      <c r="R398" s="406" t="str">
        <f>Master!R401</f>
        <v/>
      </c>
      <c r="S398" s="406">
        <f>Master!S401</f>
        <v>0</v>
      </c>
      <c r="T398" s="406" t="str">
        <f>Master!T401</f>
        <v/>
      </c>
      <c r="U398" s="406" t="str">
        <f>Master!U401</f>
        <v/>
      </c>
      <c r="V398" s="406" t="str">
        <f>Master!V401</f>
        <v/>
      </c>
      <c r="W398" s="406" t="str">
        <f>Master!W401</f>
        <v/>
      </c>
      <c r="X398" s="406" t="str">
        <f>Master!X401</f>
        <v/>
      </c>
      <c r="Y398" s="406" t="str">
        <f>Master!Y401</f>
        <v/>
      </c>
      <c r="Z398" s="406" t="str">
        <f>Master!Z401</f>
        <v/>
      </c>
      <c r="AA398" s="406" t="str">
        <f>Master!AA401</f>
        <v/>
      </c>
      <c r="AB398" s="406" t="str">
        <f>Master!AB401</f>
        <v/>
      </c>
      <c r="AC398" s="406" t="str">
        <f>Master!AC401</f>
        <v/>
      </c>
      <c r="AD398" s="406" t="str">
        <f>Master!AD401</f>
        <v/>
      </c>
      <c r="AE398" s="406" t="str">
        <f>Master!AE401</f>
        <v/>
      </c>
      <c r="AF398" s="406" t="str">
        <f>Master!AF401</f>
        <v/>
      </c>
      <c r="AG398" s="406" t="str">
        <f>Master!AG401</f>
        <v/>
      </c>
      <c r="AH398" s="88" t="str">
        <f>Master!AH401</f>
        <v/>
      </c>
      <c r="AI398" s="88" t="str">
        <f>Master!AI401</f>
        <v/>
      </c>
      <c r="AJ398" s="406" t="str">
        <f>Master!AJ401</f>
        <v/>
      </c>
      <c r="AK398" s="406">
        <f>Master!AK401</f>
        <v>0</v>
      </c>
      <c r="AL398" s="88" t="str">
        <f>Master!AL401</f>
        <v/>
      </c>
      <c r="AM398" s="416"/>
      <c r="AN398" s="416"/>
      <c r="AO398" s="416"/>
      <c r="AP398" s="416"/>
      <c r="AQ398" s="416"/>
      <c r="AR398" s="416">
        <f t="shared" si="4"/>
        <v>0</v>
      </c>
      <c r="AS398" s="417" t="str">
        <f t="shared" si="5"/>
        <v>#DIV/0!</v>
      </c>
      <c r="AT398" s="416">
        <f t="shared" si="6"/>
        <v>0</v>
      </c>
      <c r="AU398" s="417"/>
    </row>
    <row r="399" hidden="1">
      <c r="A399" s="88" t="str">
        <f>Master!A402</f>
        <v>VDAN18094</v>
      </c>
      <c r="B399" s="88" t="str">
        <f>Master!B402</f>
        <v/>
      </c>
      <c r="C399" s="88" t="str">
        <f>Master!C402</f>
        <v/>
      </c>
      <c r="D399" s="88" t="str">
        <f>Master!D402</f>
        <v/>
      </c>
      <c r="E399" s="406" t="str">
        <f>Master!E402</f>
        <v/>
      </c>
      <c r="F399" s="406">
        <f>Master!F402</f>
        <v>0</v>
      </c>
      <c r="G399" s="88" t="str">
        <f>Master!G402</f>
        <v/>
      </c>
      <c r="H399" s="88" t="str">
        <f>Master!H402</f>
        <v/>
      </c>
      <c r="I399" s="88" t="str">
        <f>Master!I402</f>
        <v/>
      </c>
      <c r="J399" s="88" t="str">
        <f>Master!J402</f>
        <v>DANCE ATELIER PTE LTD</v>
      </c>
      <c r="K399" s="88" t="str">
        <f>Master!K402</f>
        <v/>
      </c>
      <c r="L399" s="88" t="str">
        <f>Master!L402</f>
        <v/>
      </c>
      <c r="M399" s="88" t="str">
        <f>Master!M402</f>
        <v/>
      </c>
      <c r="N399" s="88" t="str">
        <f>Master!N402</f>
        <v/>
      </c>
      <c r="O399" s="88" t="str">
        <f>Master!O402</f>
        <v/>
      </c>
      <c r="P399" s="88" t="str">
        <f>Master!P402</f>
        <v/>
      </c>
      <c r="Q399" s="88" t="str">
        <f>Master!Q402</f>
        <v/>
      </c>
      <c r="R399" s="406" t="str">
        <f>Master!R402</f>
        <v/>
      </c>
      <c r="S399" s="406">
        <f>Master!S402</f>
        <v>0</v>
      </c>
      <c r="T399" s="406" t="str">
        <f>Master!T402</f>
        <v/>
      </c>
      <c r="U399" s="406" t="str">
        <f>Master!U402</f>
        <v/>
      </c>
      <c r="V399" s="406" t="str">
        <f>Master!V402</f>
        <v/>
      </c>
      <c r="W399" s="406" t="str">
        <f>Master!W402</f>
        <v/>
      </c>
      <c r="X399" s="406" t="str">
        <f>Master!X402</f>
        <v/>
      </c>
      <c r="Y399" s="406" t="str">
        <f>Master!Y402</f>
        <v/>
      </c>
      <c r="Z399" s="406" t="str">
        <f>Master!Z402</f>
        <v/>
      </c>
      <c r="AA399" s="406" t="str">
        <f>Master!AA402</f>
        <v/>
      </c>
      <c r="AB399" s="406" t="str">
        <f>Master!AB402</f>
        <v/>
      </c>
      <c r="AC399" s="406" t="str">
        <f>Master!AC402</f>
        <v/>
      </c>
      <c r="AD399" s="406" t="str">
        <f>Master!AD402</f>
        <v/>
      </c>
      <c r="AE399" s="406" t="str">
        <f>Master!AE402</f>
        <v/>
      </c>
      <c r="AF399" s="406" t="str">
        <f>Master!AF402</f>
        <v/>
      </c>
      <c r="AG399" s="406" t="str">
        <f>Master!AG402</f>
        <v/>
      </c>
      <c r="AH399" s="88" t="str">
        <f>Master!AH402</f>
        <v/>
      </c>
      <c r="AI399" s="414" t="str">
        <f>Master!AI402</f>
        <v/>
      </c>
      <c r="AJ399" s="406" t="str">
        <f>Master!AJ402</f>
        <v/>
      </c>
      <c r="AK399" s="406">
        <f>Master!AK402</f>
        <v>0</v>
      </c>
      <c r="AL399" s="88" t="str">
        <f>Master!AL402</f>
        <v/>
      </c>
      <c r="AM399" s="416"/>
      <c r="AN399" s="416"/>
      <c r="AO399" s="416"/>
      <c r="AP399" s="416"/>
      <c r="AQ399" s="416"/>
      <c r="AR399" s="416">
        <f t="shared" si="4"/>
        <v>0</v>
      </c>
      <c r="AS399" s="417" t="str">
        <f t="shared" si="5"/>
        <v>#DIV/0!</v>
      </c>
      <c r="AT399" s="416">
        <f t="shared" si="6"/>
        <v>0</v>
      </c>
      <c r="AU399" s="417"/>
    </row>
    <row r="400" hidden="1">
      <c r="A400" s="88" t="str">
        <f>Master!A403</f>
        <v>VDAN18095</v>
      </c>
      <c r="B400" s="88" t="str">
        <f>Master!B403</f>
        <v/>
      </c>
      <c r="C400" s="88" t="str">
        <f>Master!C403</f>
        <v/>
      </c>
      <c r="D400" s="88" t="str">
        <f>Master!D403</f>
        <v/>
      </c>
      <c r="E400" s="406" t="str">
        <f>Master!E403</f>
        <v/>
      </c>
      <c r="F400" s="406">
        <f>Master!F403</f>
        <v>0</v>
      </c>
      <c r="G400" s="88" t="str">
        <f>Master!G403</f>
        <v/>
      </c>
      <c r="H400" s="88" t="str">
        <f>Master!H403</f>
        <v/>
      </c>
      <c r="I400" s="88" t="str">
        <f>Master!I403</f>
        <v/>
      </c>
      <c r="J400" s="88" t="str">
        <f>Master!J403</f>
        <v>DANCE ATELIER PTE LTD</v>
      </c>
      <c r="K400" s="88" t="str">
        <f>Master!K403</f>
        <v/>
      </c>
      <c r="L400" s="88" t="str">
        <f>Master!L403</f>
        <v/>
      </c>
      <c r="M400" s="88" t="str">
        <f>Master!M403</f>
        <v/>
      </c>
      <c r="N400" s="88" t="str">
        <f>Master!N403</f>
        <v/>
      </c>
      <c r="O400" s="88" t="str">
        <f>Master!O403</f>
        <v/>
      </c>
      <c r="P400" s="88" t="str">
        <f>Master!P403</f>
        <v/>
      </c>
      <c r="Q400" s="88" t="str">
        <f>Master!Q403</f>
        <v/>
      </c>
      <c r="R400" s="406" t="str">
        <f>Master!R403</f>
        <v/>
      </c>
      <c r="S400" s="406">
        <f>Master!S403</f>
        <v>0</v>
      </c>
      <c r="T400" s="406" t="str">
        <f>Master!T403</f>
        <v/>
      </c>
      <c r="U400" s="406" t="str">
        <f>Master!U403</f>
        <v/>
      </c>
      <c r="V400" s="406" t="str">
        <f>Master!V403</f>
        <v/>
      </c>
      <c r="W400" s="406" t="str">
        <f>Master!W403</f>
        <v/>
      </c>
      <c r="X400" s="406" t="str">
        <f>Master!X403</f>
        <v/>
      </c>
      <c r="Y400" s="406" t="str">
        <f>Master!Y403</f>
        <v/>
      </c>
      <c r="Z400" s="406" t="str">
        <f>Master!Z403</f>
        <v/>
      </c>
      <c r="AA400" s="406" t="str">
        <f>Master!AA403</f>
        <v/>
      </c>
      <c r="AB400" s="406" t="str">
        <f>Master!AB403</f>
        <v/>
      </c>
      <c r="AC400" s="406" t="str">
        <f>Master!AC403</f>
        <v/>
      </c>
      <c r="AD400" s="406" t="str">
        <f>Master!AD403</f>
        <v/>
      </c>
      <c r="AE400" s="406" t="str">
        <f>Master!AE403</f>
        <v/>
      </c>
      <c r="AF400" s="406" t="str">
        <f>Master!AF403</f>
        <v/>
      </c>
      <c r="AG400" s="406" t="str">
        <f>Master!AG403</f>
        <v/>
      </c>
      <c r="AH400" s="88" t="str">
        <f>Master!AH403</f>
        <v/>
      </c>
      <c r="AI400" s="88" t="str">
        <f>Master!AI403</f>
        <v/>
      </c>
      <c r="AJ400" s="406" t="str">
        <f>Master!AJ403</f>
        <v/>
      </c>
      <c r="AK400" s="406">
        <f>Master!AK403</f>
        <v>0</v>
      </c>
      <c r="AL400" s="88" t="str">
        <f>Master!AL403</f>
        <v/>
      </c>
      <c r="AM400" s="416"/>
      <c r="AN400" s="416"/>
      <c r="AO400" s="416"/>
      <c r="AP400" s="416"/>
      <c r="AQ400" s="416"/>
      <c r="AR400" s="416">
        <f t="shared" si="4"/>
        <v>0</v>
      </c>
      <c r="AS400" s="417" t="str">
        <f t="shared" si="5"/>
        <v>#DIV/0!</v>
      </c>
      <c r="AT400" s="416">
        <f t="shared" si="6"/>
        <v>0</v>
      </c>
      <c r="AU400" s="417"/>
    </row>
    <row r="401" hidden="1">
      <c r="A401" s="88" t="str">
        <f>Master!A404</f>
        <v>VDAN18096</v>
      </c>
      <c r="B401" s="88" t="str">
        <f>Master!B404</f>
        <v/>
      </c>
      <c r="C401" s="88" t="str">
        <f>Master!C404</f>
        <v/>
      </c>
      <c r="D401" s="88" t="str">
        <f>Master!D404</f>
        <v/>
      </c>
      <c r="E401" s="406" t="str">
        <f>Master!E404</f>
        <v/>
      </c>
      <c r="F401" s="406">
        <f>Master!F404</f>
        <v>0</v>
      </c>
      <c r="G401" s="88" t="str">
        <f>Master!G404</f>
        <v/>
      </c>
      <c r="H401" s="88" t="str">
        <f>Master!H404</f>
        <v/>
      </c>
      <c r="I401" s="88" t="str">
        <f>Master!I404</f>
        <v/>
      </c>
      <c r="J401" s="88" t="str">
        <f>Master!J404</f>
        <v>DANCE ATELIER PTE LTD</v>
      </c>
      <c r="K401" s="88" t="str">
        <f>Master!K404</f>
        <v/>
      </c>
      <c r="L401" s="88" t="str">
        <f>Master!L404</f>
        <v/>
      </c>
      <c r="M401" s="88" t="str">
        <f>Master!M404</f>
        <v/>
      </c>
      <c r="N401" s="88" t="str">
        <f>Master!N404</f>
        <v/>
      </c>
      <c r="O401" s="88" t="str">
        <f>Master!O404</f>
        <v/>
      </c>
      <c r="P401" s="88" t="str">
        <f>Master!P404</f>
        <v/>
      </c>
      <c r="Q401" s="88" t="str">
        <f>Master!Q404</f>
        <v/>
      </c>
      <c r="R401" s="406" t="str">
        <f>Master!R404</f>
        <v/>
      </c>
      <c r="S401" s="406">
        <f>Master!S404</f>
        <v>0</v>
      </c>
      <c r="T401" s="406" t="str">
        <f>Master!T404</f>
        <v/>
      </c>
      <c r="U401" s="406" t="str">
        <f>Master!U404</f>
        <v/>
      </c>
      <c r="V401" s="406" t="str">
        <f>Master!V404</f>
        <v/>
      </c>
      <c r="W401" s="406" t="str">
        <f>Master!W404</f>
        <v/>
      </c>
      <c r="X401" s="406" t="str">
        <f>Master!X404</f>
        <v/>
      </c>
      <c r="Y401" s="406" t="str">
        <f>Master!Y404</f>
        <v/>
      </c>
      <c r="Z401" s="406" t="str">
        <f>Master!Z404</f>
        <v/>
      </c>
      <c r="AA401" s="406" t="str">
        <f>Master!AA404</f>
        <v/>
      </c>
      <c r="AB401" s="406" t="str">
        <f>Master!AB404</f>
        <v/>
      </c>
      <c r="AC401" s="406" t="str">
        <f>Master!AC404</f>
        <v/>
      </c>
      <c r="AD401" s="406" t="str">
        <f>Master!AD404</f>
        <v/>
      </c>
      <c r="AE401" s="406" t="str">
        <f>Master!AE404</f>
        <v/>
      </c>
      <c r="AF401" s="406" t="str">
        <f>Master!AF404</f>
        <v/>
      </c>
      <c r="AG401" s="406" t="str">
        <f>Master!AG404</f>
        <v/>
      </c>
      <c r="AH401" s="88" t="str">
        <f>Master!AH404</f>
        <v/>
      </c>
      <c r="AI401" s="414" t="str">
        <f>Master!AI404</f>
        <v/>
      </c>
      <c r="AJ401" s="406" t="str">
        <f>Master!AJ404</f>
        <v/>
      </c>
      <c r="AK401" s="406">
        <f>Master!AK404</f>
        <v>0</v>
      </c>
      <c r="AL401" s="88" t="str">
        <f>Master!AL404</f>
        <v/>
      </c>
      <c r="AM401" s="416"/>
      <c r="AN401" s="416"/>
      <c r="AO401" s="416"/>
      <c r="AP401" s="416"/>
      <c r="AQ401" s="416"/>
      <c r="AR401" s="416">
        <f t="shared" si="4"/>
        <v>0</v>
      </c>
      <c r="AS401" s="417" t="str">
        <f t="shared" si="5"/>
        <v>#DIV/0!</v>
      </c>
      <c r="AT401" s="416">
        <f t="shared" si="6"/>
        <v>0</v>
      </c>
      <c r="AU401" s="417"/>
    </row>
    <row r="402" hidden="1">
      <c r="A402" s="88" t="str">
        <f>Master!A405</f>
        <v>VDAN18097</v>
      </c>
      <c r="B402" s="88" t="str">
        <f>Master!B405</f>
        <v/>
      </c>
      <c r="C402" s="88" t="str">
        <f>Master!C405</f>
        <v/>
      </c>
      <c r="D402" s="88" t="str">
        <f>Master!D405</f>
        <v/>
      </c>
      <c r="E402" s="406" t="str">
        <f>Master!E405</f>
        <v/>
      </c>
      <c r="F402" s="406">
        <f>Master!F405</f>
        <v>0</v>
      </c>
      <c r="G402" s="88" t="str">
        <f>Master!G405</f>
        <v/>
      </c>
      <c r="H402" s="88" t="str">
        <f>Master!H405</f>
        <v/>
      </c>
      <c r="I402" s="88" t="str">
        <f>Master!I405</f>
        <v/>
      </c>
      <c r="J402" s="88" t="str">
        <f>Master!J405</f>
        <v>DANCE ATELIER PTE LTD</v>
      </c>
      <c r="K402" s="88" t="str">
        <f>Master!K405</f>
        <v/>
      </c>
      <c r="L402" s="88" t="str">
        <f>Master!L405</f>
        <v/>
      </c>
      <c r="M402" s="88" t="str">
        <f>Master!M405</f>
        <v/>
      </c>
      <c r="N402" s="88" t="str">
        <f>Master!N405</f>
        <v/>
      </c>
      <c r="O402" s="88" t="str">
        <f>Master!O405</f>
        <v/>
      </c>
      <c r="P402" s="88" t="str">
        <f>Master!P405</f>
        <v/>
      </c>
      <c r="Q402" s="88" t="str">
        <f>Master!Q405</f>
        <v/>
      </c>
      <c r="R402" s="406" t="str">
        <f>Master!R405</f>
        <v/>
      </c>
      <c r="S402" s="406">
        <f>Master!S405</f>
        <v>0</v>
      </c>
      <c r="T402" s="406" t="str">
        <f>Master!T405</f>
        <v/>
      </c>
      <c r="U402" s="406" t="str">
        <f>Master!U405</f>
        <v/>
      </c>
      <c r="V402" s="406" t="str">
        <f>Master!V405</f>
        <v/>
      </c>
      <c r="W402" s="406" t="str">
        <f>Master!W405</f>
        <v/>
      </c>
      <c r="X402" s="406" t="str">
        <f>Master!X405</f>
        <v/>
      </c>
      <c r="Y402" s="406" t="str">
        <f>Master!Y405</f>
        <v/>
      </c>
      <c r="Z402" s="406" t="str">
        <f>Master!Z405</f>
        <v/>
      </c>
      <c r="AA402" s="406" t="str">
        <f>Master!AA405</f>
        <v/>
      </c>
      <c r="AB402" s="406" t="str">
        <f>Master!AB405</f>
        <v/>
      </c>
      <c r="AC402" s="406" t="str">
        <f>Master!AC405</f>
        <v/>
      </c>
      <c r="AD402" s="406" t="str">
        <f>Master!AD405</f>
        <v/>
      </c>
      <c r="AE402" s="406" t="str">
        <f>Master!AE405</f>
        <v/>
      </c>
      <c r="AF402" s="406" t="str">
        <f>Master!AF405</f>
        <v/>
      </c>
      <c r="AG402" s="406" t="str">
        <f>Master!AG405</f>
        <v/>
      </c>
      <c r="AH402" s="88" t="str">
        <f>Master!AH405</f>
        <v/>
      </c>
      <c r="AI402" s="88" t="str">
        <f>Master!AI405</f>
        <v/>
      </c>
      <c r="AJ402" s="406" t="str">
        <f>Master!AJ405</f>
        <v/>
      </c>
      <c r="AK402" s="406">
        <f>Master!AK405</f>
        <v>0</v>
      </c>
      <c r="AL402" s="88" t="str">
        <f>Master!AL405</f>
        <v/>
      </c>
      <c r="AM402" s="416"/>
      <c r="AN402" s="416"/>
      <c r="AO402" s="416"/>
      <c r="AP402" s="416"/>
      <c r="AQ402" s="416"/>
      <c r="AR402" s="416">
        <f t="shared" si="4"/>
        <v>0</v>
      </c>
      <c r="AS402" s="417" t="str">
        <f t="shared" si="5"/>
        <v>#DIV/0!</v>
      </c>
      <c r="AT402" s="416">
        <f t="shared" si="6"/>
        <v>0</v>
      </c>
      <c r="AU402" s="417"/>
    </row>
    <row r="403" hidden="1">
      <c r="A403" s="88" t="str">
        <f>Master!A406</f>
        <v>VDAN18098</v>
      </c>
      <c r="B403" s="88" t="str">
        <f>Master!B406</f>
        <v/>
      </c>
      <c r="C403" s="88" t="str">
        <f>Master!C406</f>
        <v/>
      </c>
      <c r="D403" s="88" t="str">
        <f>Master!D406</f>
        <v/>
      </c>
      <c r="E403" s="406" t="str">
        <f>Master!E406</f>
        <v/>
      </c>
      <c r="F403" s="406">
        <f>Master!F406</f>
        <v>0</v>
      </c>
      <c r="G403" s="88" t="str">
        <f>Master!G406</f>
        <v/>
      </c>
      <c r="H403" s="88" t="str">
        <f>Master!H406</f>
        <v/>
      </c>
      <c r="I403" s="88" t="str">
        <f>Master!I406</f>
        <v/>
      </c>
      <c r="J403" s="88" t="str">
        <f>Master!J406</f>
        <v>DANCE ATELIER PTE LTD</v>
      </c>
      <c r="K403" s="88" t="str">
        <f>Master!K406</f>
        <v/>
      </c>
      <c r="L403" s="88" t="str">
        <f>Master!L406</f>
        <v/>
      </c>
      <c r="M403" s="88" t="str">
        <f>Master!M406</f>
        <v/>
      </c>
      <c r="N403" s="88" t="str">
        <f>Master!N406</f>
        <v/>
      </c>
      <c r="O403" s="88" t="str">
        <f>Master!O406</f>
        <v/>
      </c>
      <c r="P403" s="88" t="str">
        <f>Master!P406</f>
        <v/>
      </c>
      <c r="Q403" s="88" t="str">
        <f>Master!Q406</f>
        <v/>
      </c>
      <c r="R403" s="406" t="str">
        <f>Master!R406</f>
        <v/>
      </c>
      <c r="S403" s="406">
        <f>Master!S406</f>
        <v>0</v>
      </c>
      <c r="T403" s="406" t="str">
        <f>Master!T406</f>
        <v/>
      </c>
      <c r="U403" s="406" t="str">
        <f>Master!U406</f>
        <v/>
      </c>
      <c r="V403" s="406" t="str">
        <f>Master!V406</f>
        <v/>
      </c>
      <c r="W403" s="406" t="str">
        <f>Master!W406</f>
        <v/>
      </c>
      <c r="X403" s="406" t="str">
        <f>Master!X406</f>
        <v/>
      </c>
      <c r="Y403" s="406" t="str">
        <f>Master!Y406</f>
        <v/>
      </c>
      <c r="Z403" s="406" t="str">
        <f>Master!Z406</f>
        <v/>
      </c>
      <c r="AA403" s="406" t="str">
        <f>Master!AA406</f>
        <v/>
      </c>
      <c r="AB403" s="406" t="str">
        <f>Master!AB406</f>
        <v/>
      </c>
      <c r="AC403" s="406" t="str">
        <f>Master!AC406</f>
        <v/>
      </c>
      <c r="AD403" s="406" t="str">
        <f>Master!AD406</f>
        <v/>
      </c>
      <c r="AE403" s="406" t="str">
        <f>Master!AE406</f>
        <v/>
      </c>
      <c r="AF403" s="406" t="str">
        <f>Master!AF406</f>
        <v/>
      </c>
      <c r="AG403" s="406" t="str">
        <f>Master!AG406</f>
        <v/>
      </c>
      <c r="AH403" s="88" t="str">
        <f>Master!AH406</f>
        <v/>
      </c>
      <c r="AI403" s="414" t="str">
        <f>Master!AI406</f>
        <v/>
      </c>
      <c r="AJ403" s="406" t="str">
        <f>Master!AJ406</f>
        <v/>
      </c>
      <c r="AK403" s="406">
        <f>Master!AK406</f>
        <v>0</v>
      </c>
      <c r="AL403" s="88" t="str">
        <f>Master!AL406</f>
        <v/>
      </c>
      <c r="AM403" s="416"/>
      <c r="AN403" s="416"/>
      <c r="AO403" s="416"/>
      <c r="AP403" s="416"/>
      <c r="AQ403" s="416"/>
      <c r="AR403" s="416">
        <f t="shared" si="4"/>
        <v>0</v>
      </c>
      <c r="AS403" s="417" t="str">
        <f t="shared" si="5"/>
        <v>#DIV/0!</v>
      </c>
      <c r="AT403" s="416">
        <f t="shared" si="6"/>
        <v>0</v>
      </c>
      <c r="AU403" s="417"/>
    </row>
    <row r="404" hidden="1">
      <c r="A404" s="88" t="str">
        <f>Master!A407</f>
        <v>VDAN18099</v>
      </c>
      <c r="B404" s="88" t="str">
        <f>Master!B407</f>
        <v/>
      </c>
      <c r="C404" s="88" t="str">
        <f>Master!C407</f>
        <v/>
      </c>
      <c r="D404" s="88" t="str">
        <f>Master!D407</f>
        <v/>
      </c>
      <c r="E404" s="406" t="str">
        <f>Master!E407</f>
        <v/>
      </c>
      <c r="F404" s="406">
        <f>Master!F407</f>
        <v>0</v>
      </c>
      <c r="G404" s="88" t="str">
        <f>Master!G407</f>
        <v/>
      </c>
      <c r="H404" s="88" t="str">
        <f>Master!H407</f>
        <v/>
      </c>
      <c r="I404" s="88" t="str">
        <f>Master!I407</f>
        <v/>
      </c>
      <c r="J404" s="88" t="str">
        <f>Master!J407</f>
        <v>DANCE ATELIER PTE LTD</v>
      </c>
      <c r="K404" s="88" t="str">
        <f>Master!K407</f>
        <v/>
      </c>
      <c r="L404" s="88" t="str">
        <f>Master!L407</f>
        <v/>
      </c>
      <c r="M404" s="88" t="str">
        <f>Master!M407</f>
        <v/>
      </c>
      <c r="N404" s="88" t="str">
        <f>Master!N407</f>
        <v/>
      </c>
      <c r="O404" s="88" t="str">
        <f>Master!O407</f>
        <v/>
      </c>
      <c r="P404" s="88" t="str">
        <f>Master!P407</f>
        <v/>
      </c>
      <c r="Q404" s="88" t="str">
        <f>Master!Q407</f>
        <v/>
      </c>
      <c r="R404" s="406" t="str">
        <f>Master!R407</f>
        <v/>
      </c>
      <c r="S404" s="406">
        <f>Master!S407</f>
        <v>0</v>
      </c>
      <c r="T404" s="406" t="str">
        <f>Master!T407</f>
        <v/>
      </c>
      <c r="U404" s="406" t="str">
        <f>Master!U407</f>
        <v/>
      </c>
      <c r="V404" s="406" t="str">
        <f>Master!V407</f>
        <v/>
      </c>
      <c r="W404" s="406" t="str">
        <f>Master!W407</f>
        <v/>
      </c>
      <c r="X404" s="406" t="str">
        <f>Master!X407</f>
        <v/>
      </c>
      <c r="Y404" s="406" t="str">
        <f>Master!Y407</f>
        <v/>
      </c>
      <c r="Z404" s="406" t="str">
        <f>Master!Z407</f>
        <v/>
      </c>
      <c r="AA404" s="406" t="str">
        <f>Master!AA407</f>
        <v/>
      </c>
      <c r="AB404" s="406" t="str">
        <f>Master!AB407</f>
        <v/>
      </c>
      <c r="AC404" s="406" t="str">
        <f>Master!AC407</f>
        <v/>
      </c>
      <c r="AD404" s="406" t="str">
        <f>Master!AD407</f>
        <v/>
      </c>
      <c r="AE404" s="406" t="str">
        <f>Master!AE407</f>
        <v/>
      </c>
      <c r="AF404" s="406" t="str">
        <f>Master!AF407</f>
        <v/>
      </c>
      <c r="AG404" s="406" t="str">
        <f>Master!AG407</f>
        <v/>
      </c>
      <c r="AH404" s="88" t="str">
        <f>Master!AH407</f>
        <v/>
      </c>
      <c r="AI404" s="88" t="str">
        <f>Master!AI407</f>
        <v/>
      </c>
      <c r="AJ404" s="406" t="str">
        <f>Master!AJ407</f>
        <v/>
      </c>
      <c r="AK404" s="406">
        <f>Master!AK407</f>
        <v>0</v>
      </c>
      <c r="AL404" s="88" t="str">
        <f>Master!AL407</f>
        <v/>
      </c>
      <c r="AM404" s="416"/>
      <c r="AN404" s="416"/>
      <c r="AO404" s="416"/>
      <c r="AP404" s="416"/>
      <c r="AQ404" s="416"/>
      <c r="AR404" s="416">
        <f t="shared" si="4"/>
        <v>0</v>
      </c>
      <c r="AS404" s="417" t="str">
        <f t="shared" si="5"/>
        <v>#DIV/0!</v>
      </c>
      <c r="AT404" s="416">
        <f t="shared" si="6"/>
        <v>0</v>
      </c>
      <c r="AU404" s="417"/>
    </row>
    <row r="405" hidden="1">
      <c r="A405" s="88" t="str">
        <f>Master!A408</f>
        <v>VDAN18100</v>
      </c>
      <c r="B405" s="88" t="str">
        <f>Master!B408</f>
        <v/>
      </c>
      <c r="C405" s="88" t="str">
        <f>Master!C408</f>
        <v/>
      </c>
      <c r="D405" s="88" t="str">
        <f>Master!D408</f>
        <v/>
      </c>
      <c r="E405" s="406" t="str">
        <f>Master!E408</f>
        <v/>
      </c>
      <c r="F405" s="406">
        <f>Master!F408</f>
        <v>0</v>
      </c>
      <c r="G405" s="88" t="str">
        <f>Master!G408</f>
        <v/>
      </c>
      <c r="H405" s="88" t="str">
        <f>Master!H408</f>
        <v/>
      </c>
      <c r="I405" s="88" t="str">
        <f>Master!I408</f>
        <v/>
      </c>
      <c r="J405" s="88" t="str">
        <f>Master!J408</f>
        <v>DANCE ATELIER PTE LTD</v>
      </c>
      <c r="K405" s="88" t="str">
        <f>Master!K408</f>
        <v/>
      </c>
      <c r="L405" s="88" t="str">
        <f>Master!L408</f>
        <v/>
      </c>
      <c r="M405" s="88" t="str">
        <f>Master!M408</f>
        <v/>
      </c>
      <c r="N405" s="88" t="str">
        <f>Master!N408</f>
        <v/>
      </c>
      <c r="O405" s="88" t="str">
        <f>Master!O408</f>
        <v/>
      </c>
      <c r="P405" s="88" t="str">
        <f>Master!P408</f>
        <v/>
      </c>
      <c r="Q405" s="88" t="str">
        <f>Master!Q408</f>
        <v/>
      </c>
      <c r="R405" s="406" t="str">
        <f>Master!R408</f>
        <v/>
      </c>
      <c r="S405" s="406">
        <f>Master!S408</f>
        <v>0</v>
      </c>
      <c r="T405" s="406" t="str">
        <f>Master!T408</f>
        <v/>
      </c>
      <c r="U405" s="406" t="str">
        <f>Master!U408</f>
        <v/>
      </c>
      <c r="V405" s="406" t="str">
        <f>Master!V408</f>
        <v/>
      </c>
      <c r="W405" s="406" t="str">
        <f>Master!W408</f>
        <v/>
      </c>
      <c r="X405" s="406" t="str">
        <f>Master!X408</f>
        <v/>
      </c>
      <c r="Y405" s="406" t="str">
        <f>Master!Y408</f>
        <v/>
      </c>
      <c r="Z405" s="406" t="str">
        <f>Master!Z408</f>
        <v/>
      </c>
      <c r="AA405" s="406" t="str">
        <f>Master!AA408</f>
        <v/>
      </c>
      <c r="AB405" s="406" t="str">
        <f>Master!AB408</f>
        <v/>
      </c>
      <c r="AC405" s="406" t="str">
        <f>Master!AC408</f>
        <v/>
      </c>
      <c r="AD405" s="406" t="str">
        <f>Master!AD408</f>
        <v/>
      </c>
      <c r="AE405" s="406" t="str">
        <f>Master!AE408</f>
        <v/>
      </c>
      <c r="AF405" s="406" t="str">
        <f>Master!AF408</f>
        <v/>
      </c>
      <c r="AG405" s="406" t="str">
        <f>Master!AG408</f>
        <v/>
      </c>
      <c r="AH405" s="88" t="str">
        <f>Master!AH408</f>
        <v/>
      </c>
      <c r="AI405" s="414" t="str">
        <f>Master!AI408</f>
        <v/>
      </c>
      <c r="AJ405" s="406" t="str">
        <f>Master!AJ408</f>
        <v/>
      </c>
      <c r="AK405" s="406">
        <f>Master!AK408</f>
        <v>0</v>
      </c>
      <c r="AL405" s="88" t="str">
        <f>Master!AL408</f>
        <v/>
      </c>
      <c r="AM405" s="416"/>
      <c r="AN405" s="416"/>
      <c r="AO405" s="416"/>
      <c r="AP405" s="416"/>
      <c r="AQ405" s="416"/>
      <c r="AR405" s="416">
        <f t="shared" si="4"/>
        <v>0</v>
      </c>
      <c r="AS405" s="417" t="str">
        <f t="shared" si="5"/>
        <v>#DIV/0!</v>
      </c>
      <c r="AT405" s="416">
        <f t="shared" si="6"/>
        <v>0</v>
      </c>
      <c r="AU405" s="417"/>
    </row>
    <row r="406" hidden="1">
      <c r="A406" s="88" t="str">
        <f>Master!A409</f>
        <v>VDRA18001</v>
      </c>
      <c r="B406" s="88" t="str">
        <f>Master!B409</f>
        <v>INVVDRA1811002</v>
      </c>
      <c r="C406" s="88" t="str">
        <f>Master!C409</f>
        <v>12th Nov</v>
      </c>
      <c r="D406" s="88">
        <f>Master!D409</f>
        <v>1</v>
      </c>
      <c r="E406" s="406">
        <f>Master!E409</f>
        <v>1800</v>
      </c>
      <c r="F406" s="406">
        <f>Master!F409</f>
        <v>1800</v>
      </c>
      <c r="G406" s="88" t="str">
        <f>Master!G409</f>
        <v>Y</v>
      </c>
      <c r="H406" s="88" t="str">
        <f>Master!H409</f>
        <v/>
      </c>
      <c r="I406" s="88" t="str">
        <f>Master!I409</f>
        <v/>
      </c>
      <c r="J406" s="88" t="str">
        <f>Master!J409</f>
        <v>DRAMAESTRO PTE LTD</v>
      </c>
      <c r="K406" s="88" t="str">
        <f>Master!K409</f>
        <v>DRAMAESTRO PTE LTD</v>
      </c>
      <c r="L406" s="88" t="str">
        <f>Master!L409</f>
        <v>MARTIN LOCK</v>
      </c>
      <c r="M406" s="88" t="str">
        <f>Master!M409</f>
        <v>Admiralty Pr</v>
      </c>
      <c r="N406" s="88" t="str">
        <f>Master!N409</f>
        <v>NORTH</v>
      </c>
      <c r="O406" s="88" t="str">
        <f>Master!O409</f>
        <v>Drama Club</v>
      </c>
      <c r="P406" s="88" t="str">
        <f>Master!P409</f>
        <v>PACKAGE - HR</v>
      </c>
      <c r="Q406" s="88" t="str">
        <f>Master!Q409</f>
        <v/>
      </c>
      <c r="R406" s="406" t="str">
        <f>Master!R409</f>
        <v>Sep</v>
      </c>
      <c r="S406" s="406">
        <f>Master!S409</f>
        <v>1800</v>
      </c>
      <c r="T406" s="406" t="str">
        <f>Master!T409</f>
        <v/>
      </c>
      <c r="U406" s="406" t="str">
        <f>Master!U409</f>
        <v/>
      </c>
      <c r="V406" s="406" t="str">
        <f>Master!V409</f>
        <v/>
      </c>
      <c r="W406" s="406" t="str">
        <f>Master!W409</f>
        <v/>
      </c>
      <c r="X406" s="406" t="str">
        <f>Master!X409</f>
        <v/>
      </c>
      <c r="Y406" s="406" t="str">
        <f>Master!Y409</f>
        <v/>
      </c>
      <c r="Z406" s="406" t="str">
        <f>Master!Z409</f>
        <v/>
      </c>
      <c r="AA406" s="406" t="str">
        <f>Master!AA409</f>
        <v/>
      </c>
      <c r="AB406" s="406" t="str">
        <f>Master!AB409</f>
        <v/>
      </c>
      <c r="AC406" s="406">
        <f>Master!AC409</f>
        <v>600</v>
      </c>
      <c r="AD406" s="406" t="str">
        <f>Master!AD409</f>
        <v/>
      </c>
      <c r="AE406" s="406">
        <f>Master!AE409</f>
        <v>600</v>
      </c>
      <c r="AF406" s="406">
        <f>Master!AF409</f>
        <v>600</v>
      </c>
      <c r="AG406" s="406" t="str">
        <f>Master!AG409</f>
        <v/>
      </c>
      <c r="AH406" s="88">
        <f>Master!AH409</f>
        <v>5003481059</v>
      </c>
      <c r="AI406" s="88" t="str">
        <f>Master!AI409</f>
        <v>10.12.18</v>
      </c>
      <c r="AJ406" s="406">
        <f>Master!AJ409</f>
        <v>1800</v>
      </c>
      <c r="AK406" s="406">
        <f>Master!AK409</f>
        <v>0</v>
      </c>
      <c r="AL406" s="88" t="str">
        <f>Master!AL409</f>
        <v/>
      </c>
      <c r="AM406" s="416">
        <f>100+240+120+120</f>
        <v>580</v>
      </c>
      <c r="AN406" s="416"/>
      <c r="AO406" s="416"/>
      <c r="AP406" s="416"/>
      <c r="AQ406" s="416"/>
      <c r="AR406" s="416">
        <f t="shared" si="4"/>
        <v>580</v>
      </c>
      <c r="AS406" s="417">
        <f t="shared" si="5"/>
        <v>0.3222222222</v>
      </c>
      <c r="AT406" s="416">
        <f t="shared" si="6"/>
        <v>1220</v>
      </c>
      <c r="AU406" s="417"/>
    </row>
    <row r="407" hidden="1">
      <c r="A407" s="88" t="str">
        <f>Master!A410</f>
        <v>VDRA18002</v>
      </c>
      <c r="B407" s="88" t="str">
        <f>Master!B410</f>
        <v>INVVDRA180110001</v>
      </c>
      <c r="C407" s="88" t="str">
        <f>Master!C410</f>
        <v>2nd October</v>
      </c>
      <c r="D407" s="88">
        <f>Master!D410</f>
        <v>22</v>
      </c>
      <c r="E407" s="406">
        <f>Master!E410</f>
        <v>190</v>
      </c>
      <c r="F407" s="406">
        <f>Master!F410</f>
        <v>4180</v>
      </c>
      <c r="G407" s="88" t="str">
        <f>Master!G410</f>
        <v>Y</v>
      </c>
      <c r="H407" s="88" t="str">
        <f>Master!H410</f>
        <v/>
      </c>
      <c r="I407" s="88" t="str">
        <f>Master!I410</f>
        <v/>
      </c>
      <c r="J407" s="88" t="str">
        <f>Master!J410</f>
        <v>DRAMAESTRO PTE LTD</v>
      </c>
      <c r="K407" s="88" t="str">
        <f>Master!K410</f>
        <v>PASSIONISTA PTE LTD</v>
      </c>
      <c r="L407" s="88" t="str">
        <f>Master!L410</f>
        <v>RAMESH</v>
      </c>
      <c r="M407" s="88" t="str">
        <f>Master!M410</f>
        <v>Fuchun Secondary School</v>
      </c>
      <c r="N407" s="88" t="str">
        <f>Master!N410</f>
        <v>NORTH</v>
      </c>
      <c r="O407" s="88" t="str">
        <f>Master!O410</f>
        <v>Early Childhood Elective Module</v>
      </c>
      <c r="P407" s="88" t="str">
        <f>Master!P410</f>
        <v>PER PAX</v>
      </c>
      <c r="Q407" s="88" t="str">
        <f>Master!Q410</f>
        <v>$190 Per Pax</v>
      </c>
      <c r="R407" s="406" t="str">
        <f>Master!R410</f>
        <v/>
      </c>
      <c r="S407" s="406">
        <f>Master!S410</f>
        <v>4180</v>
      </c>
      <c r="T407" s="406" t="str">
        <f>Master!T410</f>
        <v/>
      </c>
      <c r="U407" s="406" t="str">
        <f>Master!U410</f>
        <v/>
      </c>
      <c r="V407" s="406" t="str">
        <f>Master!V410</f>
        <v/>
      </c>
      <c r="W407" s="406" t="str">
        <f>Master!W410</f>
        <v/>
      </c>
      <c r="X407" s="406" t="str">
        <f>Master!X410</f>
        <v/>
      </c>
      <c r="Y407" s="406" t="str">
        <f>Master!Y410</f>
        <v/>
      </c>
      <c r="Z407" s="406" t="str">
        <f>Master!Z410</f>
        <v/>
      </c>
      <c r="AA407" s="406" t="str">
        <f>Master!AA410</f>
        <v/>
      </c>
      <c r="AB407" s="406" t="str">
        <f>Master!AB410</f>
        <v/>
      </c>
      <c r="AC407" s="406" t="str">
        <f>Master!AC410</f>
        <v/>
      </c>
      <c r="AD407" s="406" t="str">
        <f>Master!AD410</f>
        <v/>
      </c>
      <c r="AE407" s="406">
        <f>Master!AE410</f>
        <v>4180</v>
      </c>
      <c r="AF407" s="406" t="str">
        <f>Master!AF410</f>
        <v/>
      </c>
      <c r="AG407" s="406" t="str">
        <f>Master!AG410</f>
        <v/>
      </c>
      <c r="AH407" s="88">
        <f>Master!AH410</f>
        <v>5003473610</v>
      </c>
      <c r="AI407" s="88" t="str">
        <f>Master!AI410</f>
        <v>27.11.18</v>
      </c>
      <c r="AJ407" s="406">
        <f>Master!AJ410</f>
        <v>4180</v>
      </c>
      <c r="AK407" s="406">
        <f>Master!AK410</f>
        <v>0</v>
      </c>
      <c r="AL407" s="88" t="str">
        <f>Master!AL410</f>
        <v/>
      </c>
      <c r="AM407" s="416">
        <v>155.25</v>
      </c>
      <c r="AN407" s="416"/>
      <c r="AO407" s="416">
        <v>171.2</v>
      </c>
      <c r="AP407" s="416"/>
      <c r="AQ407" s="416"/>
      <c r="AR407" s="416">
        <f t="shared" si="4"/>
        <v>326.45</v>
      </c>
      <c r="AS407" s="417">
        <f t="shared" si="5"/>
        <v>0.07809808612</v>
      </c>
      <c r="AT407" s="416">
        <f t="shared" si="6"/>
        <v>3853.55</v>
      </c>
      <c r="AU407" s="417"/>
    </row>
    <row r="408" hidden="1">
      <c r="A408" s="88" t="str">
        <f>Master!A411</f>
        <v>VDRA18003</v>
      </c>
      <c r="B408" s="88" t="str">
        <f>Master!B411</f>
        <v/>
      </c>
      <c r="C408" s="414" t="str">
        <f>Master!C411</f>
        <v/>
      </c>
      <c r="D408" s="88" t="str">
        <f>Master!D411</f>
        <v/>
      </c>
      <c r="E408" s="406" t="str">
        <f>Master!E411</f>
        <v/>
      </c>
      <c r="F408" s="406">
        <f>Master!F411</f>
        <v>0</v>
      </c>
      <c r="G408" s="88" t="str">
        <f>Master!G411</f>
        <v/>
      </c>
      <c r="H408" s="88" t="str">
        <f>Master!H411</f>
        <v/>
      </c>
      <c r="I408" s="88" t="str">
        <f>Master!I411</f>
        <v/>
      </c>
      <c r="J408" s="88" t="str">
        <f>Master!J411</f>
        <v>DRAMAESTRO PTE LTD</v>
      </c>
      <c r="K408" s="88" t="str">
        <f>Master!K411</f>
        <v/>
      </c>
      <c r="L408" s="88" t="str">
        <f>Master!L411</f>
        <v/>
      </c>
      <c r="M408" s="88" t="str">
        <f>Master!M411</f>
        <v/>
      </c>
      <c r="N408" s="88" t="str">
        <f>Master!N411</f>
        <v/>
      </c>
      <c r="O408" s="88" t="str">
        <f>Master!O411</f>
        <v/>
      </c>
      <c r="P408" s="88" t="str">
        <f>Master!P411</f>
        <v/>
      </c>
      <c r="Q408" s="88" t="str">
        <f>Master!Q411</f>
        <v/>
      </c>
      <c r="R408" s="406" t="str">
        <f>Master!R411</f>
        <v/>
      </c>
      <c r="S408" s="406">
        <f>Master!S411</f>
        <v>0</v>
      </c>
      <c r="T408" s="406" t="str">
        <f>Master!T411</f>
        <v/>
      </c>
      <c r="U408" s="406" t="str">
        <f>Master!U411</f>
        <v/>
      </c>
      <c r="V408" s="406" t="str">
        <f>Master!V411</f>
        <v/>
      </c>
      <c r="W408" s="406" t="str">
        <f>Master!W411</f>
        <v/>
      </c>
      <c r="X408" s="406" t="str">
        <f>Master!X411</f>
        <v/>
      </c>
      <c r="Y408" s="406" t="str">
        <f>Master!Y411</f>
        <v/>
      </c>
      <c r="Z408" s="406" t="str">
        <f>Master!Z411</f>
        <v/>
      </c>
      <c r="AA408" s="406" t="str">
        <f>Master!AA411</f>
        <v/>
      </c>
      <c r="AB408" s="406" t="str">
        <f>Master!AB411</f>
        <v/>
      </c>
      <c r="AC408" s="406" t="str">
        <f>Master!AC411</f>
        <v/>
      </c>
      <c r="AD408" s="406" t="str">
        <f>Master!AD411</f>
        <v/>
      </c>
      <c r="AE408" s="406" t="str">
        <f>Master!AE411</f>
        <v/>
      </c>
      <c r="AF408" s="406" t="str">
        <f>Master!AF411</f>
        <v/>
      </c>
      <c r="AG408" s="406" t="str">
        <f>Master!AG411</f>
        <v/>
      </c>
      <c r="AH408" s="88" t="str">
        <f>Master!AH411</f>
        <v/>
      </c>
      <c r="AI408" s="88" t="str">
        <f>Master!AI411</f>
        <v/>
      </c>
      <c r="AJ408" s="406" t="str">
        <f>Master!AJ411</f>
        <v/>
      </c>
      <c r="AK408" s="406">
        <f>Master!AK411</f>
        <v>0</v>
      </c>
      <c r="AL408" s="88" t="str">
        <f>Master!AL411</f>
        <v/>
      </c>
      <c r="AM408" s="416"/>
      <c r="AN408" s="416"/>
      <c r="AO408" s="416"/>
      <c r="AP408" s="416"/>
      <c r="AQ408" s="416"/>
      <c r="AR408" s="416">
        <f t="shared" si="4"/>
        <v>0</v>
      </c>
      <c r="AS408" s="417" t="str">
        <f t="shared" si="5"/>
        <v>#DIV/0!</v>
      </c>
      <c r="AT408" s="416">
        <f t="shared" si="6"/>
        <v>0</v>
      </c>
      <c r="AU408" s="417"/>
    </row>
    <row r="409" hidden="1">
      <c r="A409" s="88" t="str">
        <f>Master!A412</f>
        <v>VDRA18004</v>
      </c>
      <c r="B409" s="88" t="str">
        <f>Master!B412</f>
        <v/>
      </c>
      <c r="C409" s="414" t="str">
        <f>Master!C412</f>
        <v/>
      </c>
      <c r="D409" s="88" t="str">
        <f>Master!D412</f>
        <v/>
      </c>
      <c r="E409" s="406" t="str">
        <f>Master!E412</f>
        <v/>
      </c>
      <c r="F409" s="406">
        <f>Master!F412</f>
        <v>0</v>
      </c>
      <c r="G409" s="88" t="str">
        <f>Master!G412</f>
        <v/>
      </c>
      <c r="H409" s="88" t="str">
        <f>Master!H412</f>
        <v/>
      </c>
      <c r="I409" s="88" t="str">
        <f>Master!I412</f>
        <v/>
      </c>
      <c r="J409" s="88" t="str">
        <f>Master!J412</f>
        <v>DRAMAESTRO PTE LTD</v>
      </c>
      <c r="K409" s="88" t="str">
        <f>Master!K412</f>
        <v/>
      </c>
      <c r="L409" s="88" t="str">
        <f>Master!L412</f>
        <v/>
      </c>
      <c r="M409" s="88" t="str">
        <f>Master!M412</f>
        <v/>
      </c>
      <c r="N409" s="88" t="str">
        <f>Master!N412</f>
        <v/>
      </c>
      <c r="O409" s="88" t="str">
        <f>Master!O412</f>
        <v/>
      </c>
      <c r="P409" s="88" t="str">
        <f>Master!P412</f>
        <v/>
      </c>
      <c r="Q409" s="88" t="str">
        <f>Master!Q412</f>
        <v/>
      </c>
      <c r="R409" s="406" t="str">
        <f>Master!R412</f>
        <v/>
      </c>
      <c r="S409" s="406">
        <f>Master!S412</f>
        <v>0</v>
      </c>
      <c r="T409" s="406" t="str">
        <f>Master!T412</f>
        <v/>
      </c>
      <c r="U409" s="406" t="str">
        <f>Master!U412</f>
        <v/>
      </c>
      <c r="V409" s="406" t="str">
        <f>Master!V412</f>
        <v/>
      </c>
      <c r="W409" s="406" t="str">
        <f>Master!W412</f>
        <v/>
      </c>
      <c r="X409" s="406" t="str">
        <f>Master!X412</f>
        <v/>
      </c>
      <c r="Y409" s="406" t="str">
        <f>Master!Y412</f>
        <v/>
      </c>
      <c r="Z409" s="406" t="str">
        <f>Master!Z412</f>
        <v/>
      </c>
      <c r="AA409" s="406" t="str">
        <f>Master!AA412</f>
        <v/>
      </c>
      <c r="AB409" s="406" t="str">
        <f>Master!AB412</f>
        <v/>
      </c>
      <c r="AC409" s="406" t="str">
        <f>Master!AC412</f>
        <v/>
      </c>
      <c r="AD409" s="406" t="str">
        <f>Master!AD412</f>
        <v/>
      </c>
      <c r="AE409" s="406" t="str">
        <f>Master!AE412</f>
        <v/>
      </c>
      <c r="AF409" s="406" t="str">
        <f>Master!AF412</f>
        <v/>
      </c>
      <c r="AG409" s="406" t="str">
        <f>Master!AG412</f>
        <v/>
      </c>
      <c r="AH409" s="88" t="str">
        <f>Master!AH412</f>
        <v/>
      </c>
      <c r="AI409" s="414" t="str">
        <f>Master!AI412</f>
        <v/>
      </c>
      <c r="AJ409" s="406" t="str">
        <f>Master!AJ412</f>
        <v/>
      </c>
      <c r="AK409" s="406">
        <f>Master!AK412</f>
        <v>0</v>
      </c>
      <c r="AL409" s="88" t="str">
        <f>Master!AL412</f>
        <v/>
      </c>
      <c r="AM409" s="416"/>
      <c r="AN409" s="416"/>
      <c r="AO409" s="416"/>
      <c r="AP409" s="416"/>
      <c r="AQ409" s="416"/>
      <c r="AR409" s="416">
        <f t="shared" si="4"/>
        <v>0</v>
      </c>
      <c r="AS409" s="417" t="str">
        <f t="shared" si="5"/>
        <v>#DIV/0!</v>
      </c>
      <c r="AT409" s="416">
        <f t="shared" si="6"/>
        <v>0</v>
      </c>
      <c r="AU409" s="417"/>
    </row>
    <row r="410" hidden="1">
      <c r="A410" s="88" t="str">
        <f>Master!A413</f>
        <v>VDRA18005</v>
      </c>
      <c r="B410" s="88" t="str">
        <f>Master!B413</f>
        <v/>
      </c>
      <c r="C410" s="414" t="str">
        <f>Master!C413</f>
        <v/>
      </c>
      <c r="D410" s="88" t="str">
        <f>Master!D413</f>
        <v/>
      </c>
      <c r="E410" s="406" t="str">
        <f>Master!E413</f>
        <v/>
      </c>
      <c r="F410" s="406">
        <f>Master!F413</f>
        <v>0</v>
      </c>
      <c r="G410" s="88" t="str">
        <f>Master!G413</f>
        <v/>
      </c>
      <c r="H410" s="88" t="str">
        <f>Master!H413</f>
        <v/>
      </c>
      <c r="I410" s="88" t="str">
        <f>Master!I413</f>
        <v/>
      </c>
      <c r="J410" s="88" t="str">
        <f>Master!J413</f>
        <v>DRAMAESTRO PTE LTD</v>
      </c>
      <c r="K410" s="88" t="str">
        <f>Master!K413</f>
        <v/>
      </c>
      <c r="L410" s="88" t="str">
        <f>Master!L413</f>
        <v/>
      </c>
      <c r="M410" s="88" t="str">
        <f>Master!M413</f>
        <v/>
      </c>
      <c r="N410" s="88" t="str">
        <f>Master!N413</f>
        <v/>
      </c>
      <c r="O410" s="88" t="str">
        <f>Master!O413</f>
        <v/>
      </c>
      <c r="P410" s="88" t="str">
        <f>Master!P413</f>
        <v/>
      </c>
      <c r="Q410" s="88" t="str">
        <f>Master!Q413</f>
        <v/>
      </c>
      <c r="R410" s="406" t="str">
        <f>Master!R413</f>
        <v/>
      </c>
      <c r="S410" s="406">
        <f>Master!S413</f>
        <v>0</v>
      </c>
      <c r="T410" s="406" t="str">
        <f>Master!T413</f>
        <v/>
      </c>
      <c r="U410" s="406" t="str">
        <f>Master!U413</f>
        <v/>
      </c>
      <c r="V410" s="406" t="str">
        <f>Master!V413</f>
        <v/>
      </c>
      <c r="W410" s="406" t="str">
        <f>Master!W413</f>
        <v/>
      </c>
      <c r="X410" s="406" t="str">
        <f>Master!X413</f>
        <v/>
      </c>
      <c r="Y410" s="406" t="str">
        <f>Master!Y413</f>
        <v/>
      </c>
      <c r="Z410" s="406" t="str">
        <f>Master!Z413</f>
        <v/>
      </c>
      <c r="AA410" s="406" t="str">
        <f>Master!AA413</f>
        <v/>
      </c>
      <c r="AB410" s="406" t="str">
        <f>Master!AB413</f>
        <v/>
      </c>
      <c r="AC410" s="406" t="str">
        <f>Master!AC413</f>
        <v/>
      </c>
      <c r="AD410" s="406" t="str">
        <f>Master!AD413</f>
        <v/>
      </c>
      <c r="AE410" s="406" t="str">
        <f>Master!AE413</f>
        <v/>
      </c>
      <c r="AF410" s="406" t="str">
        <f>Master!AF413</f>
        <v/>
      </c>
      <c r="AG410" s="406" t="str">
        <f>Master!AG413</f>
        <v/>
      </c>
      <c r="AH410" s="88" t="str">
        <f>Master!AH413</f>
        <v/>
      </c>
      <c r="AI410" s="88" t="str">
        <f>Master!AI413</f>
        <v/>
      </c>
      <c r="AJ410" s="406" t="str">
        <f>Master!AJ413</f>
        <v/>
      </c>
      <c r="AK410" s="406">
        <f>Master!AK413</f>
        <v>0</v>
      </c>
      <c r="AL410" s="88" t="str">
        <f>Master!AL413</f>
        <v/>
      </c>
      <c r="AM410" s="416"/>
      <c r="AN410" s="416"/>
      <c r="AO410" s="416"/>
      <c r="AP410" s="416"/>
      <c r="AQ410" s="416"/>
      <c r="AR410" s="416">
        <f t="shared" si="4"/>
        <v>0</v>
      </c>
      <c r="AS410" s="417" t="str">
        <f t="shared" si="5"/>
        <v>#DIV/0!</v>
      </c>
      <c r="AT410" s="416">
        <f t="shared" si="6"/>
        <v>0</v>
      </c>
      <c r="AU410" s="417"/>
    </row>
    <row r="411" hidden="1">
      <c r="A411" s="88" t="str">
        <f>Master!A414</f>
        <v>VDRA18006</v>
      </c>
      <c r="B411" s="88" t="str">
        <f>Master!B414</f>
        <v/>
      </c>
      <c r="C411" s="414" t="str">
        <f>Master!C414</f>
        <v/>
      </c>
      <c r="D411" s="88" t="str">
        <f>Master!D414</f>
        <v/>
      </c>
      <c r="E411" s="406" t="str">
        <f>Master!E414</f>
        <v/>
      </c>
      <c r="F411" s="406">
        <f>Master!F414</f>
        <v>0</v>
      </c>
      <c r="G411" s="88" t="str">
        <f>Master!G414</f>
        <v/>
      </c>
      <c r="H411" s="88" t="str">
        <f>Master!H414</f>
        <v/>
      </c>
      <c r="I411" s="88" t="str">
        <f>Master!I414</f>
        <v/>
      </c>
      <c r="J411" s="88" t="str">
        <f>Master!J414</f>
        <v>DRAMAESTRO PTE LTD</v>
      </c>
      <c r="K411" s="88" t="str">
        <f>Master!K414</f>
        <v/>
      </c>
      <c r="L411" s="88" t="str">
        <f>Master!L414</f>
        <v/>
      </c>
      <c r="M411" s="88" t="str">
        <f>Master!M414</f>
        <v/>
      </c>
      <c r="N411" s="88" t="str">
        <f>Master!N414</f>
        <v/>
      </c>
      <c r="O411" s="88" t="str">
        <f>Master!O414</f>
        <v/>
      </c>
      <c r="P411" s="88" t="str">
        <f>Master!P414</f>
        <v/>
      </c>
      <c r="Q411" s="88" t="str">
        <f>Master!Q414</f>
        <v/>
      </c>
      <c r="R411" s="406" t="str">
        <f>Master!R414</f>
        <v/>
      </c>
      <c r="S411" s="406">
        <f>Master!S414</f>
        <v>0</v>
      </c>
      <c r="T411" s="406" t="str">
        <f>Master!T414</f>
        <v/>
      </c>
      <c r="U411" s="406" t="str">
        <f>Master!U414</f>
        <v/>
      </c>
      <c r="V411" s="406" t="str">
        <f>Master!V414</f>
        <v/>
      </c>
      <c r="W411" s="406" t="str">
        <f>Master!W414</f>
        <v/>
      </c>
      <c r="X411" s="406" t="str">
        <f>Master!X414</f>
        <v/>
      </c>
      <c r="Y411" s="406" t="str">
        <f>Master!Y414</f>
        <v/>
      </c>
      <c r="Z411" s="406" t="str">
        <f>Master!Z414</f>
        <v/>
      </c>
      <c r="AA411" s="406" t="str">
        <f>Master!AA414</f>
        <v/>
      </c>
      <c r="AB411" s="406" t="str">
        <f>Master!AB414</f>
        <v/>
      </c>
      <c r="AC411" s="406" t="str">
        <f>Master!AC414</f>
        <v/>
      </c>
      <c r="AD411" s="406" t="str">
        <f>Master!AD414</f>
        <v/>
      </c>
      <c r="AE411" s="406" t="str">
        <f>Master!AE414</f>
        <v/>
      </c>
      <c r="AF411" s="406" t="str">
        <f>Master!AF414</f>
        <v/>
      </c>
      <c r="AG411" s="406" t="str">
        <f>Master!AG414</f>
        <v/>
      </c>
      <c r="AH411" s="88" t="str">
        <f>Master!AH414</f>
        <v/>
      </c>
      <c r="AI411" s="414" t="str">
        <f>Master!AI414</f>
        <v/>
      </c>
      <c r="AJ411" s="406" t="str">
        <f>Master!AJ414</f>
        <v/>
      </c>
      <c r="AK411" s="406">
        <f>Master!AK414</f>
        <v>0</v>
      </c>
      <c r="AL411" s="88" t="str">
        <f>Master!AL414</f>
        <v/>
      </c>
      <c r="AM411" s="416"/>
      <c r="AN411" s="416"/>
      <c r="AO411" s="416"/>
      <c r="AP411" s="416"/>
      <c r="AQ411" s="416"/>
      <c r="AR411" s="416">
        <f t="shared" si="4"/>
        <v>0</v>
      </c>
      <c r="AS411" s="417" t="str">
        <f t="shared" si="5"/>
        <v>#DIV/0!</v>
      </c>
      <c r="AT411" s="416">
        <f t="shared" si="6"/>
        <v>0</v>
      </c>
      <c r="AU411" s="417"/>
    </row>
    <row r="412" hidden="1">
      <c r="A412" s="88" t="str">
        <f>Master!A415</f>
        <v>VDRA18007</v>
      </c>
      <c r="B412" s="88" t="str">
        <f>Master!B415</f>
        <v/>
      </c>
      <c r="C412" s="414" t="str">
        <f>Master!C415</f>
        <v/>
      </c>
      <c r="D412" s="88" t="str">
        <f>Master!D415</f>
        <v/>
      </c>
      <c r="E412" s="406" t="str">
        <f>Master!E415</f>
        <v/>
      </c>
      <c r="F412" s="406">
        <f>Master!F415</f>
        <v>0</v>
      </c>
      <c r="G412" s="88" t="str">
        <f>Master!G415</f>
        <v/>
      </c>
      <c r="H412" s="88" t="str">
        <f>Master!H415</f>
        <v/>
      </c>
      <c r="I412" s="88" t="str">
        <f>Master!I415</f>
        <v/>
      </c>
      <c r="J412" s="88" t="str">
        <f>Master!J415</f>
        <v>DRAMAESTRO PTE LTD</v>
      </c>
      <c r="K412" s="88" t="str">
        <f>Master!K415</f>
        <v/>
      </c>
      <c r="L412" s="88" t="str">
        <f>Master!L415</f>
        <v/>
      </c>
      <c r="M412" s="88" t="str">
        <f>Master!M415</f>
        <v/>
      </c>
      <c r="N412" s="88" t="str">
        <f>Master!N415</f>
        <v/>
      </c>
      <c r="O412" s="88" t="str">
        <f>Master!O415</f>
        <v/>
      </c>
      <c r="P412" s="88" t="str">
        <f>Master!P415</f>
        <v/>
      </c>
      <c r="Q412" s="88" t="str">
        <f>Master!Q415</f>
        <v/>
      </c>
      <c r="R412" s="406" t="str">
        <f>Master!R415</f>
        <v/>
      </c>
      <c r="S412" s="406">
        <f>Master!S415</f>
        <v>0</v>
      </c>
      <c r="T412" s="406" t="str">
        <f>Master!T415</f>
        <v/>
      </c>
      <c r="U412" s="406" t="str">
        <f>Master!U415</f>
        <v/>
      </c>
      <c r="V412" s="406" t="str">
        <f>Master!V415</f>
        <v/>
      </c>
      <c r="W412" s="406" t="str">
        <f>Master!W415</f>
        <v/>
      </c>
      <c r="X412" s="406" t="str">
        <f>Master!X415</f>
        <v/>
      </c>
      <c r="Y412" s="406" t="str">
        <f>Master!Y415</f>
        <v/>
      </c>
      <c r="Z412" s="406" t="str">
        <f>Master!Z415</f>
        <v/>
      </c>
      <c r="AA412" s="406" t="str">
        <f>Master!AA415</f>
        <v/>
      </c>
      <c r="AB412" s="406" t="str">
        <f>Master!AB415</f>
        <v/>
      </c>
      <c r="AC412" s="406" t="str">
        <f>Master!AC415</f>
        <v/>
      </c>
      <c r="AD412" s="406" t="str">
        <f>Master!AD415</f>
        <v/>
      </c>
      <c r="AE412" s="406" t="str">
        <f>Master!AE415</f>
        <v/>
      </c>
      <c r="AF412" s="406" t="str">
        <f>Master!AF415</f>
        <v/>
      </c>
      <c r="AG412" s="406" t="str">
        <f>Master!AG415</f>
        <v/>
      </c>
      <c r="AH412" s="88" t="str">
        <f>Master!AH415</f>
        <v/>
      </c>
      <c r="AI412" s="88" t="str">
        <f>Master!AI415</f>
        <v/>
      </c>
      <c r="AJ412" s="406" t="str">
        <f>Master!AJ415</f>
        <v/>
      </c>
      <c r="AK412" s="406">
        <f>Master!AK415</f>
        <v>0</v>
      </c>
      <c r="AL412" s="88" t="str">
        <f>Master!AL415</f>
        <v/>
      </c>
      <c r="AM412" s="416"/>
      <c r="AN412" s="416"/>
      <c r="AO412" s="416"/>
      <c r="AP412" s="416"/>
      <c r="AQ412" s="416"/>
      <c r="AR412" s="416">
        <f t="shared" si="4"/>
        <v>0</v>
      </c>
      <c r="AS412" s="417" t="str">
        <f t="shared" si="5"/>
        <v>#DIV/0!</v>
      </c>
      <c r="AT412" s="416">
        <f t="shared" si="6"/>
        <v>0</v>
      </c>
      <c r="AU412" s="417"/>
    </row>
    <row r="413" hidden="1">
      <c r="A413" s="88" t="str">
        <f>Master!A416</f>
        <v>VDRA18008</v>
      </c>
      <c r="B413" s="88" t="str">
        <f>Master!B416</f>
        <v/>
      </c>
      <c r="C413" s="414" t="str">
        <f>Master!C416</f>
        <v/>
      </c>
      <c r="D413" s="88" t="str">
        <f>Master!D416</f>
        <v/>
      </c>
      <c r="E413" s="406" t="str">
        <f>Master!E416</f>
        <v/>
      </c>
      <c r="F413" s="406">
        <f>Master!F416</f>
        <v>0</v>
      </c>
      <c r="G413" s="88" t="str">
        <f>Master!G416</f>
        <v/>
      </c>
      <c r="H413" s="88" t="str">
        <f>Master!H416</f>
        <v/>
      </c>
      <c r="I413" s="88" t="str">
        <f>Master!I416</f>
        <v/>
      </c>
      <c r="J413" s="88" t="str">
        <f>Master!J416</f>
        <v>DRAMAESTRO PTE LTD</v>
      </c>
      <c r="K413" s="88" t="str">
        <f>Master!K416</f>
        <v/>
      </c>
      <c r="L413" s="88" t="str">
        <f>Master!L416</f>
        <v/>
      </c>
      <c r="M413" s="88" t="str">
        <f>Master!M416</f>
        <v/>
      </c>
      <c r="N413" s="88" t="str">
        <f>Master!N416</f>
        <v/>
      </c>
      <c r="O413" s="88" t="str">
        <f>Master!O416</f>
        <v/>
      </c>
      <c r="P413" s="88" t="str">
        <f>Master!P416</f>
        <v/>
      </c>
      <c r="Q413" s="88" t="str">
        <f>Master!Q416</f>
        <v/>
      </c>
      <c r="R413" s="406" t="str">
        <f>Master!R416</f>
        <v/>
      </c>
      <c r="S413" s="406">
        <f>Master!S416</f>
        <v>0</v>
      </c>
      <c r="T413" s="406" t="str">
        <f>Master!T416</f>
        <v/>
      </c>
      <c r="U413" s="406" t="str">
        <f>Master!U416</f>
        <v/>
      </c>
      <c r="V413" s="406" t="str">
        <f>Master!V416</f>
        <v/>
      </c>
      <c r="W413" s="406" t="str">
        <f>Master!W416</f>
        <v/>
      </c>
      <c r="X413" s="406" t="str">
        <f>Master!X416</f>
        <v/>
      </c>
      <c r="Y413" s="406" t="str">
        <f>Master!Y416</f>
        <v/>
      </c>
      <c r="Z413" s="406" t="str">
        <f>Master!Z416</f>
        <v/>
      </c>
      <c r="AA413" s="406" t="str">
        <f>Master!AA416</f>
        <v/>
      </c>
      <c r="AB413" s="406" t="str">
        <f>Master!AB416</f>
        <v/>
      </c>
      <c r="AC413" s="406" t="str">
        <f>Master!AC416</f>
        <v/>
      </c>
      <c r="AD413" s="406" t="str">
        <f>Master!AD416</f>
        <v/>
      </c>
      <c r="AE413" s="406" t="str">
        <f>Master!AE416</f>
        <v/>
      </c>
      <c r="AF413" s="406" t="str">
        <f>Master!AF416</f>
        <v/>
      </c>
      <c r="AG413" s="406" t="str">
        <f>Master!AG416</f>
        <v/>
      </c>
      <c r="AH413" s="88" t="str">
        <f>Master!AH416</f>
        <v/>
      </c>
      <c r="AI413" s="414" t="str">
        <f>Master!AI416</f>
        <v/>
      </c>
      <c r="AJ413" s="406" t="str">
        <f>Master!AJ416</f>
        <v/>
      </c>
      <c r="AK413" s="406">
        <f>Master!AK416</f>
        <v>0</v>
      </c>
      <c r="AL413" s="88" t="str">
        <f>Master!AL416</f>
        <v/>
      </c>
      <c r="AM413" s="416"/>
      <c r="AN413" s="416"/>
      <c r="AO413" s="416"/>
      <c r="AP413" s="416"/>
      <c r="AQ413" s="416"/>
      <c r="AR413" s="416">
        <f t="shared" si="4"/>
        <v>0</v>
      </c>
      <c r="AS413" s="417" t="str">
        <f t="shared" si="5"/>
        <v>#DIV/0!</v>
      </c>
      <c r="AT413" s="416">
        <f t="shared" si="6"/>
        <v>0</v>
      </c>
      <c r="AU413" s="417"/>
    </row>
    <row r="414" hidden="1">
      <c r="A414" s="88" t="str">
        <f>Master!A417</f>
        <v>VDRA18009</v>
      </c>
      <c r="B414" s="88" t="str">
        <f>Master!B417</f>
        <v/>
      </c>
      <c r="C414" s="414" t="str">
        <f>Master!C417</f>
        <v/>
      </c>
      <c r="D414" s="88" t="str">
        <f>Master!D417</f>
        <v/>
      </c>
      <c r="E414" s="406" t="str">
        <f>Master!E417</f>
        <v/>
      </c>
      <c r="F414" s="406">
        <f>Master!F417</f>
        <v>0</v>
      </c>
      <c r="G414" s="88" t="str">
        <f>Master!G417</f>
        <v/>
      </c>
      <c r="H414" s="88" t="str">
        <f>Master!H417</f>
        <v/>
      </c>
      <c r="I414" s="88" t="str">
        <f>Master!I417</f>
        <v/>
      </c>
      <c r="J414" s="88" t="str">
        <f>Master!J417</f>
        <v>DRAMAESTRO PTE LTD</v>
      </c>
      <c r="K414" s="88" t="str">
        <f>Master!K417</f>
        <v/>
      </c>
      <c r="L414" s="88" t="str">
        <f>Master!L417</f>
        <v/>
      </c>
      <c r="M414" s="88" t="str">
        <f>Master!M417</f>
        <v/>
      </c>
      <c r="N414" s="88" t="str">
        <f>Master!N417</f>
        <v/>
      </c>
      <c r="O414" s="88" t="str">
        <f>Master!O417</f>
        <v/>
      </c>
      <c r="P414" s="88" t="str">
        <f>Master!P417</f>
        <v/>
      </c>
      <c r="Q414" s="88" t="str">
        <f>Master!Q417</f>
        <v/>
      </c>
      <c r="R414" s="406" t="str">
        <f>Master!R417</f>
        <v/>
      </c>
      <c r="S414" s="406">
        <f>Master!S417</f>
        <v>0</v>
      </c>
      <c r="T414" s="406" t="str">
        <f>Master!T417</f>
        <v/>
      </c>
      <c r="U414" s="406" t="str">
        <f>Master!U417</f>
        <v/>
      </c>
      <c r="V414" s="406" t="str">
        <f>Master!V417</f>
        <v/>
      </c>
      <c r="W414" s="406" t="str">
        <f>Master!W417</f>
        <v/>
      </c>
      <c r="X414" s="406" t="str">
        <f>Master!X417</f>
        <v/>
      </c>
      <c r="Y414" s="406" t="str">
        <f>Master!Y417</f>
        <v/>
      </c>
      <c r="Z414" s="406" t="str">
        <f>Master!Z417</f>
        <v/>
      </c>
      <c r="AA414" s="406" t="str">
        <f>Master!AA417</f>
        <v/>
      </c>
      <c r="AB414" s="406" t="str">
        <f>Master!AB417</f>
        <v/>
      </c>
      <c r="AC414" s="406" t="str">
        <f>Master!AC417</f>
        <v/>
      </c>
      <c r="AD414" s="406" t="str">
        <f>Master!AD417</f>
        <v/>
      </c>
      <c r="AE414" s="406" t="str">
        <f>Master!AE417</f>
        <v/>
      </c>
      <c r="AF414" s="406" t="str">
        <f>Master!AF417</f>
        <v/>
      </c>
      <c r="AG414" s="406" t="str">
        <f>Master!AG417</f>
        <v/>
      </c>
      <c r="AH414" s="88" t="str">
        <f>Master!AH417</f>
        <v/>
      </c>
      <c r="AI414" s="88" t="str">
        <f>Master!AI417</f>
        <v/>
      </c>
      <c r="AJ414" s="406" t="str">
        <f>Master!AJ417</f>
        <v/>
      </c>
      <c r="AK414" s="406">
        <f>Master!AK417</f>
        <v>0</v>
      </c>
      <c r="AL414" s="88" t="str">
        <f>Master!AL417</f>
        <v/>
      </c>
      <c r="AM414" s="416"/>
      <c r="AN414" s="416"/>
      <c r="AO414" s="416"/>
      <c r="AP414" s="416"/>
      <c r="AQ414" s="416"/>
      <c r="AR414" s="416">
        <f t="shared" si="4"/>
        <v>0</v>
      </c>
      <c r="AS414" s="417" t="str">
        <f t="shared" si="5"/>
        <v>#DIV/0!</v>
      </c>
      <c r="AT414" s="416">
        <f t="shared" si="6"/>
        <v>0</v>
      </c>
      <c r="AU414" s="417"/>
    </row>
    <row r="415" hidden="1">
      <c r="A415" s="88" t="str">
        <f>Master!A418</f>
        <v>VDRA18010</v>
      </c>
      <c r="B415" s="88" t="str">
        <f>Master!B418</f>
        <v/>
      </c>
      <c r="C415" s="414" t="str">
        <f>Master!C418</f>
        <v/>
      </c>
      <c r="D415" s="88" t="str">
        <f>Master!D418</f>
        <v/>
      </c>
      <c r="E415" s="406" t="str">
        <f>Master!E418</f>
        <v/>
      </c>
      <c r="F415" s="406">
        <f>Master!F418</f>
        <v>0</v>
      </c>
      <c r="G415" s="88" t="str">
        <f>Master!G418</f>
        <v/>
      </c>
      <c r="H415" s="88" t="str">
        <f>Master!H418</f>
        <v/>
      </c>
      <c r="I415" s="88" t="str">
        <f>Master!I418</f>
        <v/>
      </c>
      <c r="J415" s="88" t="str">
        <f>Master!J418</f>
        <v>DRAMAESTRO PTE LTD</v>
      </c>
      <c r="K415" s="88" t="str">
        <f>Master!K418</f>
        <v/>
      </c>
      <c r="L415" s="88" t="str">
        <f>Master!L418</f>
        <v/>
      </c>
      <c r="M415" s="88" t="str">
        <f>Master!M418</f>
        <v/>
      </c>
      <c r="N415" s="88" t="str">
        <f>Master!N418</f>
        <v/>
      </c>
      <c r="O415" s="88" t="str">
        <f>Master!O418</f>
        <v/>
      </c>
      <c r="P415" s="88" t="str">
        <f>Master!P418</f>
        <v/>
      </c>
      <c r="Q415" s="88" t="str">
        <f>Master!Q418</f>
        <v/>
      </c>
      <c r="R415" s="406" t="str">
        <f>Master!R418</f>
        <v/>
      </c>
      <c r="S415" s="406">
        <f>Master!S418</f>
        <v>0</v>
      </c>
      <c r="T415" s="406" t="str">
        <f>Master!T418</f>
        <v/>
      </c>
      <c r="U415" s="406" t="str">
        <f>Master!U418</f>
        <v/>
      </c>
      <c r="V415" s="406" t="str">
        <f>Master!V418</f>
        <v/>
      </c>
      <c r="W415" s="406" t="str">
        <f>Master!W418</f>
        <v/>
      </c>
      <c r="X415" s="406" t="str">
        <f>Master!X418</f>
        <v/>
      </c>
      <c r="Y415" s="406" t="str">
        <f>Master!Y418</f>
        <v/>
      </c>
      <c r="Z415" s="406" t="str">
        <f>Master!Z418</f>
        <v/>
      </c>
      <c r="AA415" s="406" t="str">
        <f>Master!AA418</f>
        <v/>
      </c>
      <c r="AB415" s="406" t="str">
        <f>Master!AB418</f>
        <v/>
      </c>
      <c r="AC415" s="406" t="str">
        <f>Master!AC418</f>
        <v/>
      </c>
      <c r="AD415" s="406" t="str">
        <f>Master!AD418</f>
        <v/>
      </c>
      <c r="AE415" s="406" t="str">
        <f>Master!AE418</f>
        <v/>
      </c>
      <c r="AF415" s="406" t="str">
        <f>Master!AF418</f>
        <v/>
      </c>
      <c r="AG415" s="406" t="str">
        <f>Master!AG418</f>
        <v/>
      </c>
      <c r="AH415" s="88" t="str">
        <f>Master!AH418</f>
        <v/>
      </c>
      <c r="AI415" s="414" t="str">
        <f>Master!AI418</f>
        <v/>
      </c>
      <c r="AJ415" s="406" t="str">
        <f>Master!AJ418</f>
        <v/>
      </c>
      <c r="AK415" s="406">
        <f>Master!AK418</f>
        <v>0</v>
      </c>
      <c r="AL415" s="88" t="str">
        <f>Master!AL418</f>
        <v/>
      </c>
      <c r="AM415" s="416"/>
      <c r="AN415" s="416"/>
      <c r="AO415" s="416"/>
      <c r="AP415" s="416"/>
      <c r="AQ415" s="416"/>
      <c r="AR415" s="416">
        <f t="shared" si="4"/>
        <v>0</v>
      </c>
      <c r="AS415" s="417" t="str">
        <f t="shared" si="5"/>
        <v>#DIV/0!</v>
      </c>
      <c r="AT415" s="416">
        <f t="shared" si="6"/>
        <v>0</v>
      </c>
      <c r="AU415" s="417"/>
    </row>
    <row r="416" hidden="1">
      <c r="A416" s="88" t="str">
        <f>Master!A419</f>
        <v>VDRA18011</v>
      </c>
      <c r="B416" s="88" t="str">
        <f>Master!B419</f>
        <v/>
      </c>
      <c r="C416" s="414" t="str">
        <f>Master!C419</f>
        <v/>
      </c>
      <c r="D416" s="88" t="str">
        <f>Master!D419</f>
        <v/>
      </c>
      <c r="E416" s="406" t="str">
        <f>Master!E419</f>
        <v/>
      </c>
      <c r="F416" s="406">
        <f>Master!F419</f>
        <v>0</v>
      </c>
      <c r="G416" s="88" t="str">
        <f>Master!G419</f>
        <v/>
      </c>
      <c r="H416" s="88" t="str">
        <f>Master!H419</f>
        <v/>
      </c>
      <c r="I416" s="88" t="str">
        <f>Master!I419</f>
        <v/>
      </c>
      <c r="J416" s="88" t="str">
        <f>Master!J419</f>
        <v>DRAMAESTRO PTE LTD</v>
      </c>
      <c r="K416" s="88" t="str">
        <f>Master!K419</f>
        <v/>
      </c>
      <c r="L416" s="88" t="str">
        <f>Master!L419</f>
        <v/>
      </c>
      <c r="M416" s="88" t="str">
        <f>Master!M419</f>
        <v/>
      </c>
      <c r="N416" s="88" t="str">
        <f>Master!N419</f>
        <v/>
      </c>
      <c r="O416" s="88" t="str">
        <f>Master!O419</f>
        <v/>
      </c>
      <c r="P416" s="88" t="str">
        <f>Master!P419</f>
        <v/>
      </c>
      <c r="Q416" s="88" t="str">
        <f>Master!Q419</f>
        <v/>
      </c>
      <c r="R416" s="406" t="str">
        <f>Master!R419</f>
        <v/>
      </c>
      <c r="S416" s="406">
        <f>Master!S419</f>
        <v>0</v>
      </c>
      <c r="T416" s="406" t="str">
        <f>Master!T419</f>
        <v/>
      </c>
      <c r="U416" s="406" t="str">
        <f>Master!U419</f>
        <v/>
      </c>
      <c r="V416" s="406" t="str">
        <f>Master!V419</f>
        <v/>
      </c>
      <c r="W416" s="406" t="str">
        <f>Master!W419</f>
        <v/>
      </c>
      <c r="X416" s="406" t="str">
        <f>Master!X419</f>
        <v/>
      </c>
      <c r="Y416" s="406" t="str">
        <f>Master!Y419</f>
        <v/>
      </c>
      <c r="Z416" s="406" t="str">
        <f>Master!Z419</f>
        <v/>
      </c>
      <c r="AA416" s="406" t="str">
        <f>Master!AA419</f>
        <v/>
      </c>
      <c r="AB416" s="406" t="str">
        <f>Master!AB419</f>
        <v/>
      </c>
      <c r="AC416" s="406" t="str">
        <f>Master!AC419</f>
        <v/>
      </c>
      <c r="AD416" s="406" t="str">
        <f>Master!AD419</f>
        <v/>
      </c>
      <c r="AE416" s="406" t="str">
        <f>Master!AE419</f>
        <v/>
      </c>
      <c r="AF416" s="406" t="str">
        <f>Master!AF419</f>
        <v/>
      </c>
      <c r="AG416" s="406" t="str">
        <f>Master!AG419</f>
        <v/>
      </c>
      <c r="AH416" s="88" t="str">
        <f>Master!AH419</f>
        <v/>
      </c>
      <c r="AI416" s="88" t="str">
        <f>Master!AI419</f>
        <v/>
      </c>
      <c r="AJ416" s="406" t="str">
        <f>Master!AJ419</f>
        <v/>
      </c>
      <c r="AK416" s="406">
        <f>Master!AK419</f>
        <v>0</v>
      </c>
      <c r="AL416" s="88" t="str">
        <f>Master!AL419</f>
        <v/>
      </c>
      <c r="AM416" s="416"/>
      <c r="AN416" s="416"/>
      <c r="AO416" s="416"/>
      <c r="AP416" s="416"/>
      <c r="AQ416" s="416"/>
      <c r="AR416" s="416">
        <f t="shared" si="4"/>
        <v>0</v>
      </c>
      <c r="AS416" s="417" t="str">
        <f t="shared" si="5"/>
        <v>#DIV/0!</v>
      </c>
      <c r="AT416" s="416">
        <f t="shared" si="6"/>
        <v>0</v>
      </c>
      <c r="AU416" s="417"/>
    </row>
    <row r="417" hidden="1">
      <c r="A417" s="88" t="str">
        <f>Master!A420</f>
        <v>VDRA18012</v>
      </c>
      <c r="B417" s="88" t="str">
        <f>Master!B420</f>
        <v/>
      </c>
      <c r="C417" s="414" t="str">
        <f>Master!C420</f>
        <v/>
      </c>
      <c r="D417" s="88" t="str">
        <f>Master!D420</f>
        <v/>
      </c>
      <c r="E417" s="406" t="str">
        <f>Master!E420</f>
        <v/>
      </c>
      <c r="F417" s="406">
        <f>Master!F420</f>
        <v>0</v>
      </c>
      <c r="G417" s="88" t="str">
        <f>Master!G420</f>
        <v/>
      </c>
      <c r="H417" s="88" t="str">
        <f>Master!H420</f>
        <v/>
      </c>
      <c r="I417" s="88" t="str">
        <f>Master!I420</f>
        <v/>
      </c>
      <c r="J417" s="88" t="str">
        <f>Master!J420</f>
        <v>DRAMAESTRO PTE LTD</v>
      </c>
      <c r="K417" s="88" t="str">
        <f>Master!K420</f>
        <v/>
      </c>
      <c r="L417" s="88" t="str">
        <f>Master!L420</f>
        <v/>
      </c>
      <c r="M417" s="88" t="str">
        <f>Master!M420</f>
        <v/>
      </c>
      <c r="N417" s="88" t="str">
        <f>Master!N420</f>
        <v/>
      </c>
      <c r="O417" s="88" t="str">
        <f>Master!O420</f>
        <v/>
      </c>
      <c r="P417" s="88" t="str">
        <f>Master!P420</f>
        <v/>
      </c>
      <c r="Q417" s="88" t="str">
        <f>Master!Q420</f>
        <v/>
      </c>
      <c r="R417" s="406" t="str">
        <f>Master!R420</f>
        <v/>
      </c>
      <c r="S417" s="406">
        <f>Master!S420</f>
        <v>0</v>
      </c>
      <c r="T417" s="406" t="str">
        <f>Master!T420</f>
        <v/>
      </c>
      <c r="U417" s="406" t="str">
        <f>Master!U420</f>
        <v/>
      </c>
      <c r="V417" s="406" t="str">
        <f>Master!V420</f>
        <v/>
      </c>
      <c r="W417" s="406" t="str">
        <f>Master!W420</f>
        <v/>
      </c>
      <c r="X417" s="406" t="str">
        <f>Master!X420</f>
        <v/>
      </c>
      <c r="Y417" s="406" t="str">
        <f>Master!Y420</f>
        <v/>
      </c>
      <c r="Z417" s="406" t="str">
        <f>Master!Z420</f>
        <v/>
      </c>
      <c r="AA417" s="406" t="str">
        <f>Master!AA420</f>
        <v/>
      </c>
      <c r="AB417" s="406" t="str">
        <f>Master!AB420</f>
        <v/>
      </c>
      <c r="AC417" s="406" t="str">
        <f>Master!AC420</f>
        <v/>
      </c>
      <c r="AD417" s="406" t="str">
        <f>Master!AD420</f>
        <v/>
      </c>
      <c r="AE417" s="406" t="str">
        <f>Master!AE420</f>
        <v/>
      </c>
      <c r="AF417" s="406" t="str">
        <f>Master!AF420</f>
        <v/>
      </c>
      <c r="AG417" s="406" t="str">
        <f>Master!AG420</f>
        <v/>
      </c>
      <c r="AH417" s="88" t="str">
        <f>Master!AH420</f>
        <v/>
      </c>
      <c r="AI417" s="414" t="str">
        <f>Master!AI420</f>
        <v/>
      </c>
      <c r="AJ417" s="406" t="str">
        <f>Master!AJ420</f>
        <v/>
      </c>
      <c r="AK417" s="406">
        <f>Master!AK420</f>
        <v>0</v>
      </c>
      <c r="AL417" s="88" t="str">
        <f>Master!AL420</f>
        <v/>
      </c>
      <c r="AM417" s="416"/>
      <c r="AN417" s="416"/>
      <c r="AO417" s="416"/>
      <c r="AP417" s="416"/>
      <c r="AQ417" s="416"/>
      <c r="AR417" s="416">
        <f t="shared" si="4"/>
        <v>0</v>
      </c>
      <c r="AS417" s="417" t="str">
        <f t="shared" si="5"/>
        <v>#DIV/0!</v>
      </c>
      <c r="AT417" s="416">
        <f t="shared" si="6"/>
        <v>0</v>
      </c>
      <c r="AU417" s="417"/>
    </row>
    <row r="418" hidden="1">
      <c r="A418" s="88" t="str">
        <f>Master!A421</f>
        <v>VDRA18013</v>
      </c>
      <c r="B418" s="88" t="str">
        <f>Master!B421</f>
        <v/>
      </c>
      <c r="C418" s="414" t="str">
        <f>Master!C421</f>
        <v/>
      </c>
      <c r="D418" s="88" t="str">
        <f>Master!D421</f>
        <v/>
      </c>
      <c r="E418" s="406" t="str">
        <f>Master!E421</f>
        <v/>
      </c>
      <c r="F418" s="406">
        <f>Master!F421</f>
        <v>0</v>
      </c>
      <c r="G418" s="88" t="str">
        <f>Master!G421</f>
        <v/>
      </c>
      <c r="H418" s="88" t="str">
        <f>Master!H421</f>
        <v/>
      </c>
      <c r="I418" s="88" t="str">
        <f>Master!I421</f>
        <v/>
      </c>
      <c r="J418" s="88" t="str">
        <f>Master!J421</f>
        <v>DRAMAESTRO PTE LTD</v>
      </c>
      <c r="K418" s="88" t="str">
        <f>Master!K421</f>
        <v/>
      </c>
      <c r="L418" s="88" t="str">
        <f>Master!L421</f>
        <v/>
      </c>
      <c r="M418" s="88" t="str">
        <f>Master!M421</f>
        <v/>
      </c>
      <c r="N418" s="88" t="str">
        <f>Master!N421</f>
        <v/>
      </c>
      <c r="O418" s="88" t="str">
        <f>Master!O421</f>
        <v/>
      </c>
      <c r="P418" s="88" t="str">
        <f>Master!P421</f>
        <v/>
      </c>
      <c r="Q418" s="88" t="str">
        <f>Master!Q421</f>
        <v/>
      </c>
      <c r="R418" s="406" t="str">
        <f>Master!R421</f>
        <v/>
      </c>
      <c r="S418" s="406">
        <f>Master!S421</f>
        <v>0</v>
      </c>
      <c r="T418" s="406" t="str">
        <f>Master!T421</f>
        <v/>
      </c>
      <c r="U418" s="406" t="str">
        <f>Master!U421</f>
        <v/>
      </c>
      <c r="V418" s="406" t="str">
        <f>Master!V421</f>
        <v/>
      </c>
      <c r="W418" s="406" t="str">
        <f>Master!W421</f>
        <v/>
      </c>
      <c r="X418" s="406" t="str">
        <f>Master!X421</f>
        <v/>
      </c>
      <c r="Y418" s="406" t="str">
        <f>Master!Y421</f>
        <v/>
      </c>
      <c r="Z418" s="406" t="str">
        <f>Master!Z421</f>
        <v/>
      </c>
      <c r="AA418" s="406" t="str">
        <f>Master!AA421</f>
        <v/>
      </c>
      <c r="AB418" s="406" t="str">
        <f>Master!AB421</f>
        <v/>
      </c>
      <c r="AC418" s="406" t="str">
        <f>Master!AC421</f>
        <v/>
      </c>
      <c r="AD418" s="406" t="str">
        <f>Master!AD421</f>
        <v/>
      </c>
      <c r="AE418" s="406" t="str">
        <f>Master!AE421</f>
        <v/>
      </c>
      <c r="AF418" s="406" t="str">
        <f>Master!AF421</f>
        <v/>
      </c>
      <c r="AG418" s="406" t="str">
        <f>Master!AG421</f>
        <v/>
      </c>
      <c r="AH418" s="88" t="str">
        <f>Master!AH421</f>
        <v/>
      </c>
      <c r="AI418" s="88" t="str">
        <f>Master!AI421</f>
        <v/>
      </c>
      <c r="AJ418" s="406" t="str">
        <f>Master!AJ421</f>
        <v/>
      </c>
      <c r="AK418" s="406">
        <f>Master!AK421</f>
        <v>0</v>
      </c>
      <c r="AL418" s="88" t="str">
        <f>Master!AL421</f>
        <v/>
      </c>
      <c r="AM418" s="416"/>
      <c r="AN418" s="416"/>
      <c r="AO418" s="416"/>
      <c r="AP418" s="416"/>
      <c r="AQ418" s="416"/>
      <c r="AR418" s="416">
        <f t="shared" si="4"/>
        <v>0</v>
      </c>
      <c r="AS418" s="417" t="str">
        <f t="shared" si="5"/>
        <v>#DIV/0!</v>
      </c>
      <c r="AT418" s="416">
        <f t="shared" si="6"/>
        <v>0</v>
      </c>
      <c r="AU418" s="417"/>
    </row>
    <row r="419" hidden="1">
      <c r="A419" s="88" t="str">
        <f>Master!A422</f>
        <v>VDRA18014</v>
      </c>
      <c r="B419" s="88" t="str">
        <f>Master!B422</f>
        <v/>
      </c>
      <c r="C419" s="414" t="str">
        <f>Master!C422</f>
        <v/>
      </c>
      <c r="D419" s="88" t="str">
        <f>Master!D422</f>
        <v/>
      </c>
      <c r="E419" s="406" t="str">
        <f>Master!E422</f>
        <v/>
      </c>
      <c r="F419" s="406">
        <f>Master!F422</f>
        <v>0</v>
      </c>
      <c r="G419" s="88" t="str">
        <f>Master!G422</f>
        <v/>
      </c>
      <c r="H419" s="88" t="str">
        <f>Master!H422</f>
        <v/>
      </c>
      <c r="I419" s="88" t="str">
        <f>Master!I422</f>
        <v/>
      </c>
      <c r="J419" s="88" t="str">
        <f>Master!J422</f>
        <v>DRAMAESTRO PTE LTD</v>
      </c>
      <c r="K419" s="88" t="str">
        <f>Master!K422</f>
        <v/>
      </c>
      <c r="L419" s="88" t="str">
        <f>Master!L422</f>
        <v/>
      </c>
      <c r="M419" s="88" t="str">
        <f>Master!M422</f>
        <v/>
      </c>
      <c r="N419" s="88" t="str">
        <f>Master!N422</f>
        <v/>
      </c>
      <c r="O419" s="88" t="str">
        <f>Master!O422</f>
        <v/>
      </c>
      <c r="P419" s="88" t="str">
        <f>Master!P422</f>
        <v/>
      </c>
      <c r="Q419" s="88" t="str">
        <f>Master!Q422</f>
        <v/>
      </c>
      <c r="R419" s="406" t="str">
        <f>Master!R422</f>
        <v/>
      </c>
      <c r="S419" s="406">
        <f>Master!S422</f>
        <v>0</v>
      </c>
      <c r="T419" s="406" t="str">
        <f>Master!T422</f>
        <v/>
      </c>
      <c r="U419" s="406" t="str">
        <f>Master!U422</f>
        <v/>
      </c>
      <c r="V419" s="406" t="str">
        <f>Master!V422</f>
        <v/>
      </c>
      <c r="W419" s="406" t="str">
        <f>Master!W422</f>
        <v/>
      </c>
      <c r="X419" s="406" t="str">
        <f>Master!X422</f>
        <v/>
      </c>
      <c r="Y419" s="406" t="str">
        <f>Master!Y422</f>
        <v/>
      </c>
      <c r="Z419" s="406" t="str">
        <f>Master!Z422</f>
        <v/>
      </c>
      <c r="AA419" s="406" t="str">
        <f>Master!AA422</f>
        <v/>
      </c>
      <c r="AB419" s="406" t="str">
        <f>Master!AB422</f>
        <v/>
      </c>
      <c r="AC419" s="406" t="str">
        <f>Master!AC422</f>
        <v/>
      </c>
      <c r="AD419" s="406" t="str">
        <f>Master!AD422</f>
        <v/>
      </c>
      <c r="AE419" s="406" t="str">
        <f>Master!AE422</f>
        <v/>
      </c>
      <c r="AF419" s="406" t="str">
        <f>Master!AF422</f>
        <v/>
      </c>
      <c r="AG419" s="406" t="str">
        <f>Master!AG422</f>
        <v/>
      </c>
      <c r="AH419" s="88" t="str">
        <f>Master!AH422</f>
        <v/>
      </c>
      <c r="AI419" s="414" t="str">
        <f>Master!AI422</f>
        <v/>
      </c>
      <c r="AJ419" s="406" t="str">
        <f>Master!AJ422</f>
        <v/>
      </c>
      <c r="AK419" s="406">
        <f>Master!AK422</f>
        <v>0</v>
      </c>
      <c r="AL419" s="88" t="str">
        <f>Master!AL422</f>
        <v/>
      </c>
      <c r="AM419" s="416"/>
      <c r="AN419" s="416"/>
      <c r="AO419" s="416"/>
      <c r="AP419" s="416"/>
      <c r="AQ419" s="416"/>
      <c r="AR419" s="416">
        <f t="shared" si="4"/>
        <v>0</v>
      </c>
      <c r="AS419" s="417" t="str">
        <f t="shared" si="5"/>
        <v>#DIV/0!</v>
      </c>
      <c r="AT419" s="416">
        <f t="shared" si="6"/>
        <v>0</v>
      </c>
      <c r="AU419" s="417"/>
    </row>
    <row r="420" hidden="1">
      <c r="A420" s="88" t="str">
        <f>Master!A423</f>
        <v>VDRA18015</v>
      </c>
      <c r="B420" s="88" t="str">
        <f>Master!B423</f>
        <v/>
      </c>
      <c r="C420" s="414" t="str">
        <f>Master!C423</f>
        <v/>
      </c>
      <c r="D420" s="88" t="str">
        <f>Master!D423</f>
        <v/>
      </c>
      <c r="E420" s="406" t="str">
        <f>Master!E423</f>
        <v/>
      </c>
      <c r="F420" s="406">
        <f>Master!F423</f>
        <v>0</v>
      </c>
      <c r="G420" s="88" t="str">
        <f>Master!G423</f>
        <v/>
      </c>
      <c r="H420" s="88" t="str">
        <f>Master!H423</f>
        <v/>
      </c>
      <c r="I420" s="88" t="str">
        <f>Master!I423</f>
        <v/>
      </c>
      <c r="J420" s="88" t="str">
        <f>Master!J423</f>
        <v>DRAMAESTRO PTE LTD</v>
      </c>
      <c r="K420" s="88" t="str">
        <f>Master!K423</f>
        <v/>
      </c>
      <c r="L420" s="88" t="str">
        <f>Master!L423</f>
        <v/>
      </c>
      <c r="M420" s="88" t="str">
        <f>Master!M423</f>
        <v/>
      </c>
      <c r="N420" s="88" t="str">
        <f>Master!N423</f>
        <v/>
      </c>
      <c r="O420" s="88" t="str">
        <f>Master!O423</f>
        <v/>
      </c>
      <c r="P420" s="88" t="str">
        <f>Master!P423</f>
        <v/>
      </c>
      <c r="Q420" s="88" t="str">
        <f>Master!Q423</f>
        <v/>
      </c>
      <c r="R420" s="406" t="str">
        <f>Master!R423</f>
        <v/>
      </c>
      <c r="S420" s="406">
        <f>Master!S423</f>
        <v>0</v>
      </c>
      <c r="T420" s="406" t="str">
        <f>Master!T423</f>
        <v/>
      </c>
      <c r="U420" s="406" t="str">
        <f>Master!U423</f>
        <v/>
      </c>
      <c r="V420" s="406" t="str">
        <f>Master!V423</f>
        <v/>
      </c>
      <c r="W420" s="406" t="str">
        <f>Master!W423</f>
        <v/>
      </c>
      <c r="X420" s="406" t="str">
        <f>Master!X423</f>
        <v/>
      </c>
      <c r="Y420" s="406" t="str">
        <f>Master!Y423</f>
        <v/>
      </c>
      <c r="Z420" s="406" t="str">
        <f>Master!Z423</f>
        <v/>
      </c>
      <c r="AA420" s="406" t="str">
        <f>Master!AA423</f>
        <v/>
      </c>
      <c r="AB420" s="406" t="str">
        <f>Master!AB423</f>
        <v/>
      </c>
      <c r="AC420" s="406" t="str">
        <f>Master!AC423</f>
        <v/>
      </c>
      <c r="AD420" s="406" t="str">
        <f>Master!AD423</f>
        <v/>
      </c>
      <c r="AE420" s="406" t="str">
        <f>Master!AE423</f>
        <v/>
      </c>
      <c r="AF420" s="406" t="str">
        <f>Master!AF423</f>
        <v/>
      </c>
      <c r="AG420" s="406" t="str">
        <f>Master!AG423</f>
        <v/>
      </c>
      <c r="AH420" s="88" t="str">
        <f>Master!AH423</f>
        <v/>
      </c>
      <c r="AI420" s="88" t="str">
        <f>Master!AI423</f>
        <v/>
      </c>
      <c r="AJ420" s="406" t="str">
        <f>Master!AJ423</f>
        <v/>
      </c>
      <c r="AK420" s="406">
        <f>Master!AK423</f>
        <v>0</v>
      </c>
      <c r="AL420" s="88" t="str">
        <f>Master!AL423</f>
        <v/>
      </c>
      <c r="AM420" s="416"/>
      <c r="AN420" s="416"/>
      <c r="AO420" s="416"/>
      <c r="AP420" s="416"/>
      <c r="AQ420" s="416"/>
      <c r="AR420" s="416">
        <f t="shared" si="4"/>
        <v>0</v>
      </c>
      <c r="AS420" s="417" t="str">
        <f t="shared" si="5"/>
        <v>#DIV/0!</v>
      </c>
      <c r="AT420" s="416">
        <f t="shared" si="6"/>
        <v>0</v>
      </c>
      <c r="AU420" s="417"/>
    </row>
    <row r="421" hidden="1">
      <c r="A421" s="88" t="str">
        <f>Master!A424</f>
        <v>VDRA18016</v>
      </c>
      <c r="B421" s="88" t="str">
        <f>Master!B424</f>
        <v/>
      </c>
      <c r="C421" s="414" t="str">
        <f>Master!C424</f>
        <v/>
      </c>
      <c r="D421" s="88" t="str">
        <f>Master!D424</f>
        <v/>
      </c>
      <c r="E421" s="406" t="str">
        <f>Master!E424</f>
        <v/>
      </c>
      <c r="F421" s="406">
        <f>Master!F424</f>
        <v>0</v>
      </c>
      <c r="G421" s="88" t="str">
        <f>Master!G424</f>
        <v/>
      </c>
      <c r="H421" s="88" t="str">
        <f>Master!H424</f>
        <v/>
      </c>
      <c r="I421" s="88" t="str">
        <f>Master!I424</f>
        <v/>
      </c>
      <c r="J421" s="88" t="str">
        <f>Master!J424</f>
        <v>DRAMAESTRO PTE LTD</v>
      </c>
      <c r="K421" s="88" t="str">
        <f>Master!K424</f>
        <v/>
      </c>
      <c r="L421" s="88" t="str">
        <f>Master!L424</f>
        <v/>
      </c>
      <c r="M421" s="88" t="str">
        <f>Master!M424</f>
        <v/>
      </c>
      <c r="N421" s="88" t="str">
        <f>Master!N424</f>
        <v/>
      </c>
      <c r="O421" s="88" t="str">
        <f>Master!O424</f>
        <v/>
      </c>
      <c r="P421" s="88" t="str">
        <f>Master!P424</f>
        <v/>
      </c>
      <c r="Q421" s="88" t="str">
        <f>Master!Q424</f>
        <v/>
      </c>
      <c r="R421" s="406" t="str">
        <f>Master!R424</f>
        <v/>
      </c>
      <c r="S421" s="406">
        <f>Master!S424</f>
        <v>0</v>
      </c>
      <c r="T421" s="406" t="str">
        <f>Master!T424</f>
        <v/>
      </c>
      <c r="U421" s="406" t="str">
        <f>Master!U424</f>
        <v/>
      </c>
      <c r="V421" s="406" t="str">
        <f>Master!V424</f>
        <v/>
      </c>
      <c r="W421" s="406" t="str">
        <f>Master!W424</f>
        <v/>
      </c>
      <c r="X421" s="406" t="str">
        <f>Master!X424</f>
        <v/>
      </c>
      <c r="Y421" s="406" t="str">
        <f>Master!Y424</f>
        <v/>
      </c>
      <c r="Z421" s="406" t="str">
        <f>Master!Z424</f>
        <v/>
      </c>
      <c r="AA421" s="406" t="str">
        <f>Master!AA424</f>
        <v/>
      </c>
      <c r="AB421" s="406" t="str">
        <f>Master!AB424</f>
        <v/>
      </c>
      <c r="AC421" s="406" t="str">
        <f>Master!AC424</f>
        <v/>
      </c>
      <c r="AD421" s="406" t="str">
        <f>Master!AD424</f>
        <v/>
      </c>
      <c r="AE421" s="406" t="str">
        <f>Master!AE424</f>
        <v/>
      </c>
      <c r="AF421" s="406" t="str">
        <f>Master!AF424</f>
        <v/>
      </c>
      <c r="AG421" s="406" t="str">
        <f>Master!AG424</f>
        <v/>
      </c>
      <c r="AH421" s="88" t="str">
        <f>Master!AH424</f>
        <v/>
      </c>
      <c r="AI421" s="414" t="str">
        <f>Master!AI424</f>
        <v/>
      </c>
      <c r="AJ421" s="406" t="str">
        <f>Master!AJ424</f>
        <v/>
      </c>
      <c r="AK421" s="406">
        <f>Master!AK424</f>
        <v>0</v>
      </c>
      <c r="AL421" s="88" t="str">
        <f>Master!AL424</f>
        <v/>
      </c>
      <c r="AM421" s="416"/>
      <c r="AN421" s="416"/>
      <c r="AO421" s="416"/>
      <c r="AP421" s="416"/>
      <c r="AQ421" s="416"/>
      <c r="AR421" s="416">
        <f t="shared" si="4"/>
        <v>0</v>
      </c>
      <c r="AS421" s="417" t="str">
        <f t="shared" si="5"/>
        <v>#DIV/0!</v>
      </c>
      <c r="AT421" s="416">
        <f t="shared" si="6"/>
        <v>0</v>
      </c>
      <c r="AU421" s="417"/>
    </row>
    <row r="422" hidden="1">
      <c r="A422" s="88" t="str">
        <f>Master!A425</f>
        <v>VDRA18017</v>
      </c>
      <c r="B422" s="88" t="str">
        <f>Master!B425</f>
        <v/>
      </c>
      <c r="C422" s="414" t="str">
        <f>Master!C425</f>
        <v/>
      </c>
      <c r="D422" s="88" t="str">
        <f>Master!D425</f>
        <v/>
      </c>
      <c r="E422" s="406" t="str">
        <f>Master!E425</f>
        <v/>
      </c>
      <c r="F422" s="406">
        <f>Master!F425</f>
        <v>0</v>
      </c>
      <c r="G422" s="88" t="str">
        <f>Master!G425</f>
        <v/>
      </c>
      <c r="H422" s="88" t="str">
        <f>Master!H425</f>
        <v/>
      </c>
      <c r="I422" s="88" t="str">
        <f>Master!I425</f>
        <v/>
      </c>
      <c r="J422" s="88" t="str">
        <f>Master!J425</f>
        <v>DRAMAESTRO PTE LTD</v>
      </c>
      <c r="K422" s="88" t="str">
        <f>Master!K425</f>
        <v/>
      </c>
      <c r="L422" s="88" t="str">
        <f>Master!L425</f>
        <v/>
      </c>
      <c r="M422" s="88" t="str">
        <f>Master!M425</f>
        <v/>
      </c>
      <c r="N422" s="88" t="str">
        <f>Master!N425</f>
        <v/>
      </c>
      <c r="O422" s="88" t="str">
        <f>Master!O425</f>
        <v/>
      </c>
      <c r="P422" s="88" t="str">
        <f>Master!P425</f>
        <v/>
      </c>
      <c r="Q422" s="88" t="str">
        <f>Master!Q425</f>
        <v/>
      </c>
      <c r="R422" s="406" t="str">
        <f>Master!R425</f>
        <v/>
      </c>
      <c r="S422" s="406">
        <f>Master!S425</f>
        <v>0</v>
      </c>
      <c r="T422" s="406" t="str">
        <f>Master!T425</f>
        <v/>
      </c>
      <c r="U422" s="406" t="str">
        <f>Master!U425</f>
        <v/>
      </c>
      <c r="V422" s="406" t="str">
        <f>Master!V425</f>
        <v/>
      </c>
      <c r="W422" s="406" t="str">
        <f>Master!W425</f>
        <v/>
      </c>
      <c r="X422" s="406" t="str">
        <f>Master!X425</f>
        <v/>
      </c>
      <c r="Y422" s="406" t="str">
        <f>Master!Y425</f>
        <v/>
      </c>
      <c r="Z422" s="406" t="str">
        <f>Master!Z425</f>
        <v/>
      </c>
      <c r="AA422" s="406" t="str">
        <f>Master!AA425</f>
        <v/>
      </c>
      <c r="AB422" s="406" t="str">
        <f>Master!AB425</f>
        <v/>
      </c>
      <c r="AC422" s="406" t="str">
        <f>Master!AC425</f>
        <v/>
      </c>
      <c r="AD422" s="406" t="str">
        <f>Master!AD425</f>
        <v/>
      </c>
      <c r="AE422" s="406" t="str">
        <f>Master!AE425</f>
        <v/>
      </c>
      <c r="AF422" s="406" t="str">
        <f>Master!AF425</f>
        <v/>
      </c>
      <c r="AG422" s="406" t="str">
        <f>Master!AG425</f>
        <v/>
      </c>
      <c r="AH422" s="88" t="str">
        <f>Master!AH425</f>
        <v/>
      </c>
      <c r="AI422" s="88" t="str">
        <f>Master!AI425</f>
        <v/>
      </c>
      <c r="AJ422" s="406" t="str">
        <f>Master!AJ425</f>
        <v/>
      </c>
      <c r="AK422" s="406">
        <f>Master!AK425</f>
        <v>0</v>
      </c>
      <c r="AL422" s="88" t="str">
        <f>Master!AL425</f>
        <v/>
      </c>
      <c r="AM422" s="416"/>
      <c r="AN422" s="416"/>
      <c r="AO422" s="416"/>
      <c r="AP422" s="416"/>
      <c r="AQ422" s="416"/>
      <c r="AR422" s="416">
        <f t="shared" si="4"/>
        <v>0</v>
      </c>
      <c r="AS422" s="417" t="str">
        <f t="shared" si="5"/>
        <v>#DIV/0!</v>
      </c>
      <c r="AT422" s="416">
        <f t="shared" si="6"/>
        <v>0</v>
      </c>
      <c r="AU422" s="417"/>
    </row>
    <row r="423" hidden="1">
      <c r="A423" s="88" t="str">
        <f>Master!A426</f>
        <v>VDRA18018</v>
      </c>
      <c r="B423" s="88" t="str">
        <f>Master!B426</f>
        <v/>
      </c>
      <c r="C423" s="414" t="str">
        <f>Master!C426</f>
        <v/>
      </c>
      <c r="D423" s="88" t="str">
        <f>Master!D426</f>
        <v/>
      </c>
      <c r="E423" s="406" t="str">
        <f>Master!E426</f>
        <v/>
      </c>
      <c r="F423" s="406">
        <f>Master!F426</f>
        <v>0</v>
      </c>
      <c r="G423" s="88" t="str">
        <f>Master!G426</f>
        <v/>
      </c>
      <c r="H423" s="88" t="str">
        <f>Master!H426</f>
        <v/>
      </c>
      <c r="I423" s="88" t="str">
        <f>Master!I426</f>
        <v/>
      </c>
      <c r="J423" s="88" t="str">
        <f>Master!J426</f>
        <v>DRAMAESTRO PTE LTD</v>
      </c>
      <c r="K423" s="88" t="str">
        <f>Master!K426</f>
        <v/>
      </c>
      <c r="L423" s="88" t="str">
        <f>Master!L426</f>
        <v/>
      </c>
      <c r="M423" s="88" t="str">
        <f>Master!M426</f>
        <v/>
      </c>
      <c r="N423" s="88" t="str">
        <f>Master!N426</f>
        <v/>
      </c>
      <c r="O423" s="88" t="str">
        <f>Master!O426</f>
        <v/>
      </c>
      <c r="P423" s="88" t="str">
        <f>Master!P426</f>
        <v/>
      </c>
      <c r="Q423" s="88" t="str">
        <f>Master!Q426</f>
        <v/>
      </c>
      <c r="R423" s="406" t="str">
        <f>Master!R426</f>
        <v/>
      </c>
      <c r="S423" s="406">
        <f>Master!S426</f>
        <v>0</v>
      </c>
      <c r="T423" s="406" t="str">
        <f>Master!T426</f>
        <v/>
      </c>
      <c r="U423" s="406" t="str">
        <f>Master!U426</f>
        <v/>
      </c>
      <c r="V423" s="406" t="str">
        <f>Master!V426</f>
        <v/>
      </c>
      <c r="W423" s="406" t="str">
        <f>Master!W426</f>
        <v/>
      </c>
      <c r="X423" s="406" t="str">
        <f>Master!X426</f>
        <v/>
      </c>
      <c r="Y423" s="406" t="str">
        <f>Master!Y426</f>
        <v/>
      </c>
      <c r="Z423" s="406" t="str">
        <f>Master!Z426</f>
        <v/>
      </c>
      <c r="AA423" s="406" t="str">
        <f>Master!AA426</f>
        <v/>
      </c>
      <c r="AB423" s="406" t="str">
        <f>Master!AB426</f>
        <v/>
      </c>
      <c r="AC423" s="406" t="str">
        <f>Master!AC426</f>
        <v/>
      </c>
      <c r="AD423" s="406" t="str">
        <f>Master!AD426</f>
        <v/>
      </c>
      <c r="AE423" s="406" t="str">
        <f>Master!AE426</f>
        <v/>
      </c>
      <c r="AF423" s="406" t="str">
        <f>Master!AF426</f>
        <v/>
      </c>
      <c r="AG423" s="406" t="str">
        <f>Master!AG426</f>
        <v/>
      </c>
      <c r="AH423" s="88" t="str">
        <f>Master!AH426</f>
        <v/>
      </c>
      <c r="AI423" s="414" t="str">
        <f>Master!AI426</f>
        <v/>
      </c>
      <c r="AJ423" s="406" t="str">
        <f>Master!AJ426</f>
        <v/>
      </c>
      <c r="AK423" s="406">
        <f>Master!AK426</f>
        <v>0</v>
      </c>
      <c r="AL423" s="88" t="str">
        <f>Master!AL426</f>
        <v/>
      </c>
      <c r="AM423" s="416"/>
      <c r="AN423" s="416"/>
      <c r="AO423" s="416"/>
      <c r="AP423" s="416"/>
      <c r="AQ423" s="416"/>
      <c r="AR423" s="416">
        <f t="shared" si="4"/>
        <v>0</v>
      </c>
      <c r="AS423" s="417" t="str">
        <f t="shared" si="5"/>
        <v>#DIV/0!</v>
      </c>
      <c r="AT423" s="416">
        <f t="shared" si="6"/>
        <v>0</v>
      </c>
      <c r="AU423" s="417"/>
    </row>
    <row r="424" hidden="1">
      <c r="A424" s="88" t="str">
        <f>Master!A427</f>
        <v>VDRA18019</v>
      </c>
      <c r="B424" s="88" t="str">
        <f>Master!B427</f>
        <v/>
      </c>
      <c r="C424" s="414" t="str">
        <f>Master!C427</f>
        <v/>
      </c>
      <c r="D424" s="88" t="str">
        <f>Master!D427</f>
        <v/>
      </c>
      <c r="E424" s="406" t="str">
        <f>Master!E427</f>
        <v/>
      </c>
      <c r="F424" s="406">
        <f>Master!F427</f>
        <v>0</v>
      </c>
      <c r="G424" s="88" t="str">
        <f>Master!G427</f>
        <v/>
      </c>
      <c r="H424" s="88" t="str">
        <f>Master!H427</f>
        <v/>
      </c>
      <c r="I424" s="88" t="str">
        <f>Master!I427</f>
        <v/>
      </c>
      <c r="J424" s="88" t="str">
        <f>Master!J427</f>
        <v>DRAMAESTRO PTE LTD</v>
      </c>
      <c r="K424" s="88" t="str">
        <f>Master!K427</f>
        <v/>
      </c>
      <c r="L424" s="88" t="str">
        <f>Master!L427</f>
        <v/>
      </c>
      <c r="M424" s="88" t="str">
        <f>Master!M427</f>
        <v/>
      </c>
      <c r="N424" s="88" t="str">
        <f>Master!N427</f>
        <v/>
      </c>
      <c r="O424" s="88" t="str">
        <f>Master!O427</f>
        <v/>
      </c>
      <c r="P424" s="88" t="str">
        <f>Master!P427</f>
        <v/>
      </c>
      <c r="Q424" s="88" t="str">
        <f>Master!Q427</f>
        <v/>
      </c>
      <c r="R424" s="406" t="str">
        <f>Master!R427</f>
        <v/>
      </c>
      <c r="S424" s="406">
        <f>Master!S427</f>
        <v>0</v>
      </c>
      <c r="T424" s="406" t="str">
        <f>Master!T427</f>
        <v/>
      </c>
      <c r="U424" s="406" t="str">
        <f>Master!U427</f>
        <v/>
      </c>
      <c r="V424" s="406" t="str">
        <f>Master!V427</f>
        <v/>
      </c>
      <c r="W424" s="406" t="str">
        <f>Master!W427</f>
        <v/>
      </c>
      <c r="X424" s="406" t="str">
        <f>Master!X427</f>
        <v/>
      </c>
      <c r="Y424" s="406" t="str">
        <f>Master!Y427</f>
        <v/>
      </c>
      <c r="Z424" s="406" t="str">
        <f>Master!Z427</f>
        <v/>
      </c>
      <c r="AA424" s="406" t="str">
        <f>Master!AA427</f>
        <v/>
      </c>
      <c r="AB424" s="406" t="str">
        <f>Master!AB427</f>
        <v/>
      </c>
      <c r="AC424" s="406" t="str">
        <f>Master!AC427</f>
        <v/>
      </c>
      <c r="AD424" s="406" t="str">
        <f>Master!AD427</f>
        <v/>
      </c>
      <c r="AE424" s="406" t="str">
        <f>Master!AE427</f>
        <v/>
      </c>
      <c r="AF424" s="406" t="str">
        <f>Master!AF427</f>
        <v/>
      </c>
      <c r="AG424" s="406" t="str">
        <f>Master!AG427</f>
        <v/>
      </c>
      <c r="AH424" s="88" t="str">
        <f>Master!AH427</f>
        <v/>
      </c>
      <c r="AI424" s="88" t="str">
        <f>Master!AI427</f>
        <v/>
      </c>
      <c r="AJ424" s="406" t="str">
        <f>Master!AJ427</f>
        <v/>
      </c>
      <c r="AK424" s="406">
        <f>Master!AK427</f>
        <v>0</v>
      </c>
      <c r="AL424" s="88" t="str">
        <f>Master!AL427</f>
        <v/>
      </c>
      <c r="AM424" s="416"/>
      <c r="AN424" s="416"/>
      <c r="AO424" s="416"/>
      <c r="AP424" s="416"/>
      <c r="AQ424" s="416"/>
      <c r="AR424" s="416">
        <f t="shared" si="4"/>
        <v>0</v>
      </c>
      <c r="AS424" s="417" t="str">
        <f t="shared" si="5"/>
        <v>#DIV/0!</v>
      </c>
      <c r="AT424" s="416">
        <f t="shared" si="6"/>
        <v>0</v>
      </c>
      <c r="AU424" s="417"/>
    </row>
    <row r="425" hidden="1">
      <c r="A425" s="88" t="str">
        <f>Master!A428</f>
        <v>VDRA18020</v>
      </c>
      <c r="B425" s="88" t="str">
        <f>Master!B428</f>
        <v/>
      </c>
      <c r="C425" s="414" t="str">
        <f>Master!C428</f>
        <v/>
      </c>
      <c r="D425" s="88" t="str">
        <f>Master!D428</f>
        <v/>
      </c>
      <c r="E425" s="406" t="str">
        <f>Master!E428</f>
        <v/>
      </c>
      <c r="F425" s="406">
        <f>Master!F428</f>
        <v>0</v>
      </c>
      <c r="G425" s="88" t="str">
        <f>Master!G428</f>
        <v/>
      </c>
      <c r="H425" s="88" t="str">
        <f>Master!H428</f>
        <v/>
      </c>
      <c r="I425" s="88" t="str">
        <f>Master!I428</f>
        <v/>
      </c>
      <c r="J425" s="88" t="str">
        <f>Master!J428</f>
        <v>DRAMAESTRO PTE LTD</v>
      </c>
      <c r="K425" s="88" t="str">
        <f>Master!K428</f>
        <v/>
      </c>
      <c r="L425" s="88" t="str">
        <f>Master!L428</f>
        <v/>
      </c>
      <c r="M425" s="88" t="str">
        <f>Master!M428</f>
        <v/>
      </c>
      <c r="N425" s="88" t="str">
        <f>Master!N428</f>
        <v/>
      </c>
      <c r="O425" s="88" t="str">
        <f>Master!O428</f>
        <v/>
      </c>
      <c r="P425" s="88" t="str">
        <f>Master!P428</f>
        <v/>
      </c>
      <c r="Q425" s="88" t="str">
        <f>Master!Q428</f>
        <v/>
      </c>
      <c r="R425" s="406" t="str">
        <f>Master!R428</f>
        <v/>
      </c>
      <c r="S425" s="406">
        <f>Master!S428</f>
        <v>0</v>
      </c>
      <c r="T425" s="406" t="str">
        <f>Master!T428</f>
        <v/>
      </c>
      <c r="U425" s="406" t="str">
        <f>Master!U428</f>
        <v/>
      </c>
      <c r="V425" s="406" t="str">
        <f>Master!V428</f>
        <v/>
      </c>
      <c r="W425" s="406" t="str">
        <f>Master!W428</f>
        <v/>
      </c>
      <c r="X425" s="406" t="str">
        <f>Master!X428</f>
        <v/>
      </c>
      <c r="Y425" s="406" t="str">
        <f>Master!Y428</f>
        <v/>
      </c>
      <c r="Z425" s="406" t="str">
        <f>Master!Z428</f>
        <v/>
      </c>
      <c r="AA425" s="406" t="str">
        <f>Master!AA428</f>
        <v/>
      </c>
      <c r="AB425" s="406" t="str">
        <f>Master!AB428</f>
        <v/>
      </c>
      <c r="AC425" s="406" t="str">
        <f>Master!AC428</f>
        <v/>
      </c>
      <c r="AD425" s="406" t="str">
        <f>Master!AD428</f>
        <v/>
      </c>
      <c r="AE425" s="406" t="str">
        <f>Master!AE428</f>
        <v/>
      </c>
      <c r="AF425" s="406" t="str">
        <f>Master!AF428</f>
        <v/>
      </c>
      <c r="AG425" s="406" t="str">
        <f>Master!AG428</f>
        <v/>
      </c>
      <c r="AH425" s="88" t="str">
        <f>Master!AH428</f>
        <v/>
      </c>
      <c r="AI425" s="414" t="str">
        <f>Master!AI428</f>
        <v/>
      </c>
      <c r="AJ425" s="406" t="str">
        <f>Master!AJ428</f>
        <v/>
      </c>
      <c r="AK425" s="406">
        <f>Master!AK428</f>
        <v>0</v>
      </c>
      <c r="AL425" s="88" t="str">
        <f>Master!AL428</f>
        <v/>
      </c>
      <c r="AM425" s="416"/>
      <c r="AN425" s="416"/>
      <c r="AO425" s="416"/>
      <c r="AP425" s="416"/>
      <c r="AQ425" s="416"/>
      <c r="AR425" s="416">
        <f t="shared" si="4"/>
        <v>0</v>
      </c>
      <c r="AS425" s="417" t="str">
        <f t="shared" si="5"/>
        <v>#DIV/0!</v>
      </c>
      <c r="AT425" s="416">
        <f t="shared" si="6"/>
        <v>0</v>
      </c>
      <c r="AU425" s="417"/>
    </row>
    <row r="426" hidden="1">
      <c r="A426" s="88" t="str">
        <f>Master!A429</f>
        <v>VDRA18021</v>
      </c>
      <c r="B426" s="88" t="str">
        <f>Master!B429</f>
        <v/>
      </c>
      <c r="C426" s="414" t="str">
        <f>Master!C429</f>
        <v/>
      </c>
      <c r="D426" s="88" t="str">
        <f>Master!D429</f>
        <v/>
      </c>
      <c r="E426" s="406" t="str">
        <f>Master!E429</f>
        <v/>
      </c>
      <c r="F426" s="406">
        <f>Master!F429</f>
        <v>0</v>
      </c>
      <c r="G426" s="88" t="str">
        <f>Master!G429</f>
        <v/>
      </c>
      <c r="H426" s="88" t="str">
        <f>Master!H429</f>
        <v/>
      </c>
      <c r="I426" s="88" t="str">
        <f>Master!I429</f>
        <v/>
      </c>
      <c r="J426" s="88" t="str">
        <f>Master!J429</f>
        <v>DRAMAESTRO PTE LTD</v>
      </c>
      <c r="K426" s="88" t="str">
        <f>Master!K429</f>
        <v/>
      </c>
      <c r="L426" s="88" t="str">
        <f>Master!L429</f>
        <v/>
      </c>
      <c r="M426" s="88" t="str">
        <f>Master!M429</f>
        <v/>
      </c>
      <c r="N426" s="88" t="str">
        <f>Master!N429</f>
        <v/>
      </c>
      <c r="O426" s="88" t="str">
        <f>Master!O429</f>
        <v/>
      </c>
      <c r="P426" s="88" t="str">
        <f>Master!P429</f>
        <v/>
      </c>
      <c r="Q426" s="88" t="str">
        <f>Master!Q429</f>
        <v/>
      </c>
      <c r="R426" s="406" t="str">
        <f>Master!R429</f>
        <v/>
      </c>
      <c r="S426" s="406">
        <f>Master!S429</f>
        <v>0</v>
      </c>
      <c r="T426" s="406" t="str">
        <f>Master!T429</f>
        <v/>
      </c>
      <c r="U426" s="406" t="str">
        <f>Master!U429</f>
        <v/>
      </c>
      <c r="V426" s="406" t="str">
        <f>Master!V429</f>
        <v/>
      </c>
      <c r="W426" s="406" t="str">
        <f>Master!W429</f>
        <v/>
      </c>
      <c r="X426" s="406" t="str">
        <f>Master!X429</f>
        <v/>
      </c>
      <c r="Y426" s="406" t="str">
        <f>Master!Y429</f>
        <v/>
      </c>
      <c r="Z426" s="406" t="str">
        <f>Master!Z429</f>
        <v/>
      </c>
      <c r="AA426" s="406" t="str">
        <f>Master!AA429</f>
        <v/>
      </c>
      <c r="AB426" s="406" t="str">
        <f>Master!AB429</f>
        <v/>
      </c>
      <c r="AC426" s="406" t="str">
        <f>Master!AC429</f>
        <v/>
      </c>
      <c r="AD426" s="406" t="str">
        <f>Master!AD429</f>
        <v/>
      </c>
      <c r="AE426" s="406" t="str">
        <f>Master!AE429</f>
        <v/>
      </c>
      <c r="AF426" s="406" t="str">
        <f>Master!AF429</f>
        <v/>
      </c>
      <c r="AG426" s="406" t="str">
        <f>Master!AG429</f>
        <v/>
      </c>
      <c r="AH426" s="88" t="str">
        <f>Master!AH429</f>
        <v/>
      </c>
      <c r="AI426" s="88" t="str">
        <f>Master!AI429</f>
        <v/>
      </c>
      <c r="AJ426" s="406" t="str">
        <f>Master!AJ429</f>
        <v/>
      </c>
      <c r="AK426" s="406">
        <f>Master!AK429</f>
        <v>0</v>
      </c>
      <c r="AL426" s="88" t="str">
        <f>Master!AL429</f>
        <v/>
      </c>
      <c r="AM426" s="416"/>
      <c r="AN426" s="416"/>
      <c r="AO426" s="416"/>
      <c r="AP426" s="416"/>
      <c r="AQ426" s="416"/>
      <c r="AR426" s="416">
        <f t="shared" si="4"/>
        <v>0</v>
      </c>
      <c r="AS426" s="417" t="str">
        <f t="shared" si="5"/>
        <v>#DIV/0!</v>
      </c>
      <c r="AT426" s="416">
        <f t="shared" si="6"/>
        <v>0</v>
      </c>
      <c r="AU426" s="417"/>
    </row>
    <row r="427" hidden="1">
      <c r="A427" s="88" t="str">
        <f>Master!A430</f>
        <v>VDRA18022</v>
      </c>
      <c r="B427" s="88" t="str">
        <f>Master!B430</f>
        <v/>
      </c>
      <c r="C427" s="414" t="str">
        <f>Master!C430</f>
        <v/>
      </c>
      <c r="D427" s="88" t="str">
        <f>Master!D430</f>
        <v/>
      </c>
      <c r="E427" s="406" t="str">
        <f>Master!E430</f>
        <v/>
      </c>
      <c r="F427" s="406">
        <f>Master!F430</f>
        <v>0</v>
      </c>
      <c r="G427" s="88" t="str">
        <f>Master!G430</f>
        <v/>
      </c>
      <c r="H427" s="88" t="str">
        <f>Master!H430</f>
        <v/>
      </c>
      <c r="I427" s="88" t="str">
        <f>Master!I430</f>
        <v/>
      </c>
      <c r="J427" s="88" t="str">
        <f>Master!J430</f>
        <v>DRAMAESTRO PTE LTD</v>
      </c>
      <c r="K427" s="88" t="str">
        <f>Master!K430</f>
        <v/>
      </c>
      <c r="L427" s="88" t="str">
        <f>Master!L430</f>
        <v/>
      </c>
      <c r="M427" s="88" t="str">
        <f>Master!M430</f>
        <v/>
      </c>
      <c r="N427" s="88" t="str">
        <f>Master!N430</f>
        <v/>
      </c>
      <c r="O427" s="88" t="str">
        <f>Master!O430</f>
        <v/>
      </c>
      <c r="P427" s="88" t="str">
        <f>Master!P430</f>
        <v/>
      </c>
      <c r="Q427" s="88" t="str">
        <f>Master!Q430</f>
        <v/>
      </c>
      <c r="R427" s="406" t="str">
        <f>Master!R430</f>
        <v/>
      </c>
      <c r="S427" s="406">
        <f>Master!S430</f>
        <v>0</v>
      </c>
      <c r="T427" s="406" t="str">
        <f>Master!T430</f>
        <v/>
      </c>
      <c r="U427" s="406" t="str">
        <f>Master!U430</f>
        <v/>
      </c>
      <c r="V427" s="406" t="str">
        <f>Master!V430</f>
        <v/>
      </c>
      <c r="W427" s="406" t="str">
        <f>Master!W430</f>
        <v/>
      </c>
      <c r="X427" s="406" t="str">
        <f>Master!X430</f>
        <v/>
      </c>
      <c r="Y427" s="406" t="str">
        <f>Master!Y430</f>
        <v/>
      </c>
      <c r="Z427" s="406" t="str">
        <f>Master!Z430</f>
        <v/>
      </c>
      <c r="AA427" s="406" t="str">
        <f>Master!AA430</f>
        <v/>
      </c>
      <c r="AB427" s="406" t="str">
        <f>Master!AB430</f>
        <v/>
      </c>
      <c r="AC427" s="406" t="str">
        <f>Master!AC430</f>
        <v/>
      </c>
      <c r="AD427" s="406" t="str">
        <f>Master!AD430</f>
        <v/>
      </c>
      <c r="AE427" s="406" t="str">
        <f>Master!AE430</f>
        <v/>
      </c>
      <c r="AF427" s="406" t="str">
        <f>Master!AF430</f>
        <v/>
      </c>
      <c r="AG427" s="406" t="str">
        <f>Master!AG430</f>
        <v/>
      </c>
      <c r="AH427" s="88" t="str">
        <f>Master!AH430</f>
        <v/>
      </c>
      <c r="AI427" s="414" t="str">
        <f>Master!AI430</f>
        <v/>
      </c>
      <c r="AJ427" s="406" t="str">
        <f>Master!AJ430</f>
        <v/>
      </c>
      <c r="AK427" s="406">
        <f>Master!AK430</f>
        <v>0</v>
      </c>
      <c r="AL427" s="88" t="str">
        <f>Master!AL430</f>
        <v/>
      </c>
      <c r="AM427" s="416"/>
      <c r="AN427" s="416"/>
      <c r="AO427" s="416"/>
      <c r="AP427" s="416"/>
      <c r="AQ427" s="416"/>
      <c r="AR427" s="416">
        <f t="shared" si="4"/>
        <v>0</v>
      </c>
      <c r="AS427" s="417" t="str">
        <f t="shared" si="5"/>
        <v>#DIV/0!</v>
      </c>
      <c r="AT427" s="416">
        <f t="shared" si="6"/>
        <v>0</v>
      </c>
      <c r="AU427" s="417"/>
    </row>
    <row r="428" hidden="1">
      <c r="A428" s="88" t="str">
        <f>Master!A431</f>
        <v>VDRA18023</v>
      </c>
      <c r="B428" s="88" t="str">
        <f>Master!B431</f>
        <v/>
      </c>
      <c r="C428" s="414" t="str">
        <f>Master!C431</f>
        <v/>
      </c>
      <c r="D428" s="88" t="str">
        <f>Master!D431</f>
        <v/>
      </c>
      <c r="E428" s="406" t="str">
        <f>Master!E431</f>
        <v/>
      </c>
      <c r="F428" s="406">
        <f>Master!F431</f>
        <v>0</v>
      </c>
      <c r="G428" s="88" t="str">
        <f>Master!G431</f>
        <v/>
      </c>
      <c r="H428" s="88" t="str">
        <f>Master!H431</f>
        <v/>
      </c>
      <c r="I428" s="88" t="str">
        <f>Master!I431</f>
        <v/>
      </c>
      <c r="J428" s="88" t="str">
        <f>Master!J431</f>
        <v>DRAMAESTRO PTE LTD</v>
      </c>
      <c r="K428" s="88" t="str">
        <f>Master!K431</f>
        <v/>
      </c>
      <c r="L428" s="88" t="str">
        <f>Master!L431</f>
        <v/>
      </c>
      <c r="M428" s="88" t="str">
        <f>Master!M431</f>
        <v/>
      </c>
      <c r="N428" s="88" t="str">
        <f>Master!N431</f>
        <v/>
      </c>
      <c r="O428" s="88" t="str">
        <f>Master!O431</f>
        <v/>
      </c>
      <c r="P428" s="88" t="str">
        <f>Master!P431</f>
        <v/>
      </c>
      <c r="Q428" s="88" t="str">
        <f>Master!Q431</f>
        <v/>
      </c>
      <c r="R428" s="406" t="str">
        <f>Master!R431</f>
        <v/>
      </c>
      <c r="S428" s="406">
        <f>Master!S431</f>
        <v>0</v>
      </c>
      <c r="T428" s="406" t="str">
        <f>Master!T431</f>
        <v/>
      </c>
      <c r="U428" s="406" t="str">
        <f>Master!U431</f>
        <v/>
      </c>
      <c r="V428" s="406" t="str">
        <f>Master!V431</f>
        <v/>
      </c>
      <c r="W428" s="406" t="str">
        <f>Master!W431</f>
        <v/>
      </c>
      <c r="X428" s="406" t="str">
        <f>Master!X431</f>
        <v/>
      </c>
      <c r="Y428" s="406" t="str">
        <f>Master!Y431</f>
        <v/>
      </c>
      <c r="Z428" s="406" t="str">
        <f>Master!Z431</f>
        <v/>
      </c>
      <c r="AA428" s="406" t="str">
        <f>Master!AA431</f>
        <v/>
      </c>
      <c r="AB428" s="406" t="str">
        <f>Master!AB431</f>
        <v/>
      </c>
      <c r="AC428" s="406" t="str">
        <f>Master!AC431</f>
        <v/>
      </c>
      <c r="AD428" s="406" t="str">
        <f>Master!AD431</f>
        <v/>
      </c>
      <c r="AE428" s="406" t="str">
        <f>Master!AE431</f>
        <v/>
      </c>
      <c r="AF428" s="406" t="str">
        <f>Master!AF431</f>
        <v/>
      </c>
      <c r="AG428" s="406" t="str">
        <f>Master!AG431</f>
        <v/>
      </c>
      <c r="AH428" s="88" t="str">
        <f>Master!AH431</f>
        <v/>
      </c>
      <c r="AI428" s="88" t="str">
        <f>Master!AI431</f>
        <v/>
      </c>
      <c r="AJ428" s="406" t="str">
        <f>Master!AJ431</f>
        <v/>
      </c>
      <c r="AK428" s="406">
        <f>Master!AK431</f>
        <v>0</v>
      </c>
      <c r="AL428" s="88" t="str">
        <f>Master!AL431</f>
        <v/>
      </c>
      <c r="AM428" s="416"/>
      <c r="AN428" s="416"/>
      <c r="AO428" s="416"/>
      <c r="AP428" s="416"/>
      <c r="AQ428" s="416"/>
      <c r="AR428" s="416">
        <f t="shared" si="4"/>
        <v>0</v>
      </c>
      <c r="AS428" s="417" t="str">
        <f t="shared" si="5"/>
        <v>#DIV/0!</v>
      </c>
      <c r="AT428" s="416">
        <f t="shared" si="6"/>
        <v>0</v>
      </c>
      <c r="AU428" s="417"/>
    </row>
    <row r="429" hidden="1">
      <c r="A429" s="88" t="str">
        <f>Master!A432</f>
        <v>VDRA18024</v>
      </c>
      <c r="B429" s="88" t="str">
        <f>Master!B432</f>
        <v/>
      </c>
      <c r="C429" s="414" t="str">
        <f>Master!C432</f>
        <v/>
      </c>
      <c r="D429" s="88" t="str">
        <f>Master!D432</f>
        <v/>
      </c>
      <c r="E429" s="406" t="str">
        <f>Master!E432</f>
        <v/>
      </c>
      <c r="F429" s="406">
        <f>Master!F432</f>
        <v>0</v>
      </c>
      <c r="G429" s="88" t="str">
        <f>Master!G432</f>
        <v/>
      </c>
      <c r="H429" s="88" t="str">
        <f>Master!H432</f>
        <v/>
      </c>
      <c r="I429" s="88" t="str">
        <f>Master!I432</f>
        <v/>
      </c>
      <c r="J429" s="88" t="str">
        <f>Master!J432</f>
        <v>DRAMAESTRO PTE LTD</v>
      </c>
      <c r="K429" s="88" t="str">
        <f>Master!K432</f>
        <v/>
      </c>
      <c r="L429" s="88" t="str">
        <f>Master!L432</f>
        <v/>
      </c>
      <c r="M429" s="88" t="str">
        <f>Master!M432</f>
        <v/>
      </c>
      <c r="N429" s="88" t="str">
        <f>Master!N432</f>
        <v/>
      </c>
      <c r="O429" s="88" t="str">
        <f>Master!O432</f>
        <v/>
      </c>
      <c r="P429" s="88" t="str">
        <f>Master!P432</f>
        <v/>
      </c>
      <c r="Q429" s="88" t="str">
        <f>Master!Q432</f>
        <v/>
      </c>
      <c r="R429" s="406" t="str">
        <f>Master!R432</f>
        <v/>
      </c>
      <c r="S429" s="406">
        <f>Master!S432</f>
        <v>0</v>
      </c>
      <c r="T429" s="406" t="str">
        <f>Master!T432</f>
        <v/>
      </c>
      <c r="U429" s="406" t="str">
        <f>Master!U432</f>
        <v/>
      </c>
      <c r="V429" s="406" t="str">
        <f>Master!V432</f>
        <v/>
      </c>
      <c r="W429" s="406" t="str">
        <f>Master!W432</f>
        <v/>
      </c>
      <c r="X429" s="406" t="str">
        <f>Master!X432</f>
        <v/>
      </c>
      <c r="Y429" s="406" t="str">
        <f>Master!Y432</f>
        <v/>
      </c>
      <c r="Z429" s="406" t="str">
        <f>Master!Z432</f>
        <v/>
      </c>
      <c r="AA429" s="406" t="str">
        <f>Master!AA432</f>
        <v/>
      </c>
      <c r="AB429" s="406" t="str">
        <f>Master!AB432</f>
        <v/>
      </c>
      <c r="AC429" s="406" t="str">
        <f>Master!AC432</f>
        <v/>
      </c>
      <c r="AD429" s="406" t="str">
        <f>Master!AD432</f>
        <v/>
      </c>
      <c r="AE429" s="406" t="str">
        <f>Master!AE432</f>
        <v/>
      </c>
      <c r="AF429" s="406" t="str">
        <f>Master!AF432</f>
        <v/>
      </c>
      <c r="AG429" s="406" t="str">
        <f>Master!AG432</f>
        <v/>
      </c>
      <c r="AH429" s="88" t="str">
        <f>Master!AH432</f>
        <v/>
      </c>
      <c r="AI429" s="414" t="str">
        <f>Master!AI432</f>
        <v/>
      </c>
      <c r="AJ429" s="406" t="str">
        <f>Master!AJ432</f>
        <v/>
      </c>
      <c r="AK429" s="406">
        <f>Master!AK432</f>
        <v>0</v>
      </c>
      <c r="AL429" s="88" t="str">
        <f>Master!AL432</f>
        <v/>
      </c>
      <c r="AM429" s="416"/>
      <c r="AN429" s="416"/>
      <c r="AO429" s="416"/>
      <c r="AP429" s="416"/>
      <c r="AQ429" s="416"/>
      <c r="AR429" s="416">
        <f t="shared" si="4"/>
        <v>0</v>
      </c>
      <c r="AS429" s="417" t="str">
        <f t="shared" si="5"/>
        <v>#DIV/0!</v>
      </c>
      <c r="AT429" s="416">
        <f t="shared" si="6"/>
        <v>0</v>
      </c>
      <c r="AU429" s="417"/>
    </row>
    <row r="430" hidden="1">
      <c r="A430" s="88" t="str">
        <f>Master!A433</f>
        <v>VDRA18025</v>
      </c>
      <c r="B430" s="88" t="str">
        <f>Master!B433</f>
        <v/>
      </c>
      <c r="C430" s="414" t="str">
        <f>Master!C433</f>
        <v/>
      </c>
      <c r="D430" s="88" t="str">
        <f>Master!D433</f>
        <v/>
      </c>
      <c r="E430" s="406" t="str">
        <f>Master!E433</f>
        <v/>
      </c>
      <c r="F430" s="406">
        <f>Master!F433</f>
        <v>0</v>
      </c>
      <c r="G430" s="88" t="str">
        <f>Master!G433</f>
        <v/>
      </c>
      <c r="H430" s="88" t="str">
        <f>Master!H433</f>
        <v/>
      </c>
      <c r="I430" s="88" t="str">
        <f>Master!I433</f>
        <v/>
      </c>
      <c r="J430" s="88" t="str">
        <f>Master!J433</f>
        <v>DRAMAESTRO PTE LTD</v>
      </c>
      <c r="K430" s="88" t="str">
        <f>Master!K433</f>
        <v/>
      </c>
      <c r="L430" s="88" t="str">
        <f>Master!L433</f>
        <v/>
      </c>
      <c r="M430" s="88" t="str">
        <f>Master!M433</f>
        <v/>
      </c>
      <c r="N430" s="88" t="str">
        <f>Master!N433</f>
        <v/>
      </c>
      <c r="O430" s="88" t="str">
        <f>Master!O433</f>
        <v/>
      </c>
      <c r="P430" s="88" t="str">
        <f>Master!P433</f>
        <v/>
      </c>
      <c r="Q430" s="88" t="str">
        <f>Master!Q433</f>
        <v/>
      </c>
      <c r="R430" s="406" t="str">
        <f>Master!R433</f>
        <v/>
      </c>
      <c r="S430" s="406">
        <f>Master!S433</f>
        <v>0</v>
      </c>
      <c r="T430" s="406" t="str">
        <f>Master!T433</f>
        <v/>
      </c>
      <c r="U430" s="406" t="str">
        <f>Master!U433</f>
        <v/>
      </c>
      <c r="V430" s="406" t="str">
        <f>Master!V433</f>
        <v/>
      </c>
      <c r="W430" s="406" t="str">
        <f>Master!W433</f>
        <v/>
      </c>
      <c r="X430" s="406" t="str">
        <f>Master!X433</f>
        <v/>
      </c>
      <c r="Y430" s="406" t="str">
        <f>Master!Y433</f>
        <v/>
      </c>
      <c r="Z430" s="406" t="str">
        <f>Master!Z433</f>
        <v/>
      </c>
      <c r="AA430" s="406" t="str">
        <f>Master!AA433</f>
        <v/>
      </c>
      <c r="AB430" s="406" t="str">
        <f>Master!AB433</f>
        <v/>
      </c>
      <c r="AC430" s="406" t="str">
        <f>Master!AC433</f>
        <v/>
      </c>
      <c r="AD430" s="406" t="str">
        <f>Master!AD433</f>
        <v/>
      </c>
      <c r="AE430" s="406" t="str">
        <f>Master!AE433</f>
        <v/>
      </c>
      <c r="AF430" s="406" t="str">
        <f>Master!AF433</f>
        <v/>
      </c>
      <c r="AG430" s="406" t="str">
        <f>Master!AG433</f>
        <v/>
      </c>
      <c r="AH430" s="88" t="str">
        <f>Master!AH433</f>
        <v/>
      </c>
      <c r="AI430" s="88" t="str">
        <f>Master!AI433</f>
        <v/>
      </c>
      <c r="AJ430" s="406" t="str">
        <f>Master!AJ433</f>
        <v/>
      </c>
      <c r="AK430" s="406">
        <f>Master!AK433</f>
        <v>0</v>
      </c>
      <c r="AL430" s="88" t="str">
        <f>Master!AL433</f>
        <v/>
      </c>
      <c r="AM430" s="416"/>
      <c r="AN430" s="416"/>
      <c r="AO430" s="416"/>
      <c r="AP430" s="416"/>
      <c r="AQ430" s="416"/>
      <c r="AR430" s="416">
        <f t="shared" si="4"/>
        <v>0</v>
      </c>
      <c r="AS430" s="417" t="str">
        <f t="shared" si="5"/>
        <v>#DIV/0!</v>
      </c>
      <c r="AT430" s="416">
        <f t="shared" si="6"/>
        <v>0</v>
      </c>
      <c r="AU430" s="417"/>
    </row>
    <row r="431" hidden="1">
      <c r="A431" s="88" t="str">
        <f>Master!A434</f>
        <v>VDRA18026</v>
      </c>
      <c r="B431" s="88" t="str">
        <f>Master!B434</f>
        <v/>
      </c>
      <c r="C431" s="414" t="str">
        <f>Master!C434</f>
        <v/>
      </c>
      <c r="D431" s="88" t="str">
        <f>Master!D434</f>
        <v/>
      </c>
      <c r="E431" s="406" t="str">
        <f>Master!E434</f>
        <v/>
      </c>
      <c r="F431" s="406">
        <f>Master!F434</f>
        <v>0</v>
      </c>
      <c r="G431" s="88" t="str">
        <f>Master!G434</f>
        <v/>
      </c>
      <c r="H431" s="88" t="str">
        <f>Master!H434</f>
        <v/>
      </c>
      <c r="I431" s="88" t="str">
        <f>Master!I434</f>
        <v/>
      </c>
      <c r="J431" s="88" t="str">
        <f>Master!J434</f>
        <v>DRAMAESTRO PTE LTD</v>
      </c>
      <c r="K431" s="88" t="str">
        <f>Master!K434</f>
        <v/>
      </c>
      <c r="L431" s="88" t="str">
        <f>Master!L434</f>
        <v/>
      </c>
      <c r="M431" s="88" t="str">
        <f>Master!M434</f>
        <v/>
      </c>
      <c r="N431" s="88" t="str">
        <f>Master!N434</f>
        <v/>
      </c>
      <c r="O431" s="88" t="str">
        <f>Master!O434</f>
        <v/>
      </c>
      <c r="P431" s="88" t="str">
        <f>Master!P434</f>
        <v/>
      </c>
      <c r="Q431" s="88" t="str">
        <f>Master!Q434</f>
        <v/>
      </c>
      <c r="R431" s="406" t="str">
        <f>Master!R434</f>
        <v/>
      </c>
      <c r="S431" s="406">
        <f>Master!S434</f>
        <v>0</v>
      </c>
      <c r="T431" s="406" t="str">
        <f>Master!T434</f>
        <v/>
      </c>
      <c r="U431" s="406" t="str">
        <f>Master!U434</f>
        <v/>
      </c>
      <c r="V431" s="406" t="str">
        <f>Master!V434</f>
        <v/>
      </c>
      <c r="W431" s="406" t="str">
        <f>Master!W434</f>
        <v/>
      </c>
      <c r="X431" s="406" t="str">
        <f>Master!X434</f>
        <v/>
      </c>
      <c r="Y431" s="406" t="str">
        <f>Master!Y434</f>
        <v/>
      </c>
      <c r="Z431" s="406" t="str">
        <f>Master!Z434</f>
        <v/>
      </c>
      <c r="AA431" s="406" t="str">
        <f>Master!AA434</f>
        <v/>
      </c>
      <c r="AB431" s="406" t="str">
        <f>Master!AB434</f>
        <v/>
      </c>
      <c r="AC431" s="406" t="str">
        <f>Master!AC434</f>
        <v/>
      </c>
      <c r="AD431" s="406" t="str">
        <f>Master!AD434</f>
        <v/>
      </c>
      <c r="AE431" s="406" t="str">
        <f>Master!AE434</f>
        <v/>
      </c>
      <c r="AF431" s="406" t="str">
        <f>Master!AF434</f>
        <v/>
      </c>
      <c r="AG431" s="406" t="str">
        <f>Master!AG434</f>
        <v/>
      </c>
      <c r="AH431" s="88" t="str">
        <f>Master!AH434</f>
        <v/>
      </c>
      <c r="AI431" s="414" t="str">
        <f>Master!AI434</f>
        <v/>
      </c>
      <c r="AJ431" s="406" t="str">
        <f>Master!AJ434</f>
        <v/>
      </c>
      <c r="AK431" s="406">
        <f>Master!AK434</f>
        <v>0</v>
      </c>
      <c r="AL431" s="88" t="str">
        <f>Master!AL434</f>
        <v/>
      </c>
      <c r="AM431" s="416"/>
      <c r="AN431" s="416"/>
      <c r="AO431" s="416"/>
      <c r="AP431" s="416"/>
      <c r="AQ431" s="416"/>
      <c r="AR431" s="416">
        <f t="shared" si="4"/>
        <v>0</v>
      </c>
      <c r="AS431" s="417" t="str">
        <f t="shared" si="5"/>
        <v>#DIV/0!</v>
      </c>
      <c r="AT431" s="416">
        <f t="shared" si="6"/>
        <v>0</v>
      </c>
      <c r="AU431" s="417"/>
    </row>
    <row r="432" hidden="1">
      <c r="A432" s="88" t="str">
        <f>Master!A435</f>
        <v>VDRA18027</v>
      </c>
      <c r="B432" s="88" t="str">
        <f>Master!B435</f>
        <v/>
      </c>
      <c r="C432" s="414" t="str">
        <f>Master!C435</f>
        <v/>
      </c>
      <c r="D432" s="88" t="str">
        <f>Master!D435</f>
        <v/>
      </c>
      <c r="E432" s="406" t="str">
        <f>Master!E435</f>
        <v/>
      </c>
      <c r="F432" s="406">
        <f>Master!F435</f>
        <v>0</v>
      </c>
      <c r="G432" s="88" t="str">
        <f>Master!G435</f>
        <v/>
      </c>
      <c r="H432" s="88" t="str">
        <f>Master!H435</f>
        <v/>
      </c>
      <c r="I432" s="88" t="str">
        <f>Master!I435</f>
        <v/>
      </c>
      <c r="J432" s="88" t="str">
        <f>Master!J435</f>
        <v>DRAMAESTRO PTE LTD</v>
      </c>
      <c r="K432" s="88" t="str">
        <f>Master!K435</f>
        <v/>
      </c>
      <c r="L432" s="88" t="str">
        <f>Master!L435</f>
        <v/>
      </c>
      <c r="M432" s="88" t="str">
        <f>Master!M435</f>
        <v/>
      </c>
      <c r="N432" s="88" t="str">
        <f>Master!N435</f>
        <v/>
      </c>
      <c r="O432" s="88" t="str">
        <f>Master!O435</f>
        <v/>
      </c>
      <c r="P432" s="88" t="str">
        <f>Master!P435</f>
        <v/>
      </c>
      <c r="Q432" s="88" t="str">
        <f>Master!Q435</f>
        <v/>
      </c>
      <c r="R432" s="406" t="str">
        <f>Master!R435</f>
        <v/>
      </c>
      <c r="S432" s="406">
        <f>Master!S435</f>
        <v>0</v>
      </c>
      <c r="T432" s="406" t="str">
        <f>Master!T435</f>
        <v/>
      </c>
      <c r="U432" s="406" t="str">
        <f>Master!U435</f>
        <v/>
      </c>
      <c r="V432" s="406" t="str">
        <f>Master!V435</f>
        <v/>
      </c>
      <c r="W432" s="406" t="str">
        <f>Master!W435</f>
        <v/>
      </c>
      <c r="X432" s="406" t="str">
        <f>Master!X435</f>
        <v/>
      </c>
      <c r="Y432" s="406" t="str">
        <f>Master!Y435</f>
        <v/>
      </c>
      <c r="Z432" s="406" t="str">
        <f>Master!Z435</f>
        <v/>
      </c>
      <c r="AA432" s="406" t="str">
        <f>Master!AA435</f>
        <v/>
      </c>
      <c r="AB432" s="406" t="str">
        <f>Master!AB435</f>
        <v/>
      </c>
      <c r="AC432" s="406" t="str">
        <f>Master!AC435</f>
        <v/>
      </c>
      <c r="AD432" s="406" t="str">
        <f>Master!AD435</f>
        <v/>
      </c>
      <c r="AE432" s="406" t="str">
        <f>Master!AE435</f>
        <v/>
      </c>
      <c r="AF432" s="406" t="str">
        <f>Master!AF435</f>
        <v/>
      </c>
      <c r="AG432" s="406" t="str">
        <f>Master!AG435</f>
        <v/>
      </c>
      <c r="AH432" s="88" t="str">
        <f>Master!AH435</f>
        <v/>
      </c>
      <c r="AI432" s="88" t="str">
        <f>Master!AI435</f>
        <v/>
      </c>
      <c r="AJ432" s="406" t="str">
        <f>Master!AJ435</f>
        <v/>
      </c>
      <c r="AK432" s="406">
        <f>Master!AK435</f>
        <v>0</v>
      </c>
      <c r="AL432" s="88" t="str">
        <f>Master!AL435</f>
        <v/>
      </c>
      <c r="AM432" s="416"/>
      <c r="AN432" s="416"/>
      <c r="AO432" s="416"/>
      <c r="AP432" s="416"/>
      <c r="AQ432" s="416"/>
      <c r="AR432" s="416">
        <f t="shared" si="4"/>
        <v>0</v>
      </c>
      <c r="AS432" s="417" t="str">
        <f t="shared" si="5"/>
        <v>#DIV/0!</v>
      </c>
      <c r="AT432" s="416">
        <f t="shared" si="6"/>
        <v>0</v>
      </c>
      <c r="AU432" s="417"/>
    </row>
    <row r="433" hidden="1">
      <c r="A433" s="88" t="str">
        <f>Master!A436</f>
        <v>VDRA18028</v>
      </c>
      <c r="B433" s="88" t="str">
        <f>Master!B436</f>
        <v/>
      </c>
      <c r="C433" s="414" t="str">
        <f>Master!C436</f>
        <v/>
      </c>
      <c r="D433" s="88" t="str">
        <f>Master!D436</f>
        <v/>
      </c>
      <c r="E433" s="406" t="str">
        <f>Master!E436</f>
        <v/>
      </c>
      <c r="F433" s="406">
        <f>Master!F436</f>
        <v>0</v>
      </c>
      <c r="G433" s="88" t="str">
        <f>Master!G436</f>
        <v/>
      </c>
      <c r="H433" s="88" t="str">
        <f>Master!H436</f>
        <v/>
      </c>
      <c r="I433" s="88" t="str">
        <f>Master!I436</f>
        <v/>
      </c>
      <c r="J433" s="88" t="str">
        <f>Master!J436</f>
        <v>DRAMAESTRO PTE LTD</v>
      </c>
      <c r="K433" s="88" t="str">
        <f>Master!K436</f>
        <v/>
      </c>
      <c r="L433" s="88" t="str">
        <f>Master!L436</f>
        <v/>
      </c>
      <c r="M433" s="88" t="str">
        <f>Master!M436</f>
        <v/>
      </c>
      <c r="N433" s="88" t="str">
        <f>Master!N436</f>
        <v/>
      </c>
      <c r="O433" s="88" t="str">
        <f>Master!O436</f>
        <v/>
      </c>
      <c r="P433" s="88" t="str">
        <f>Master!P436</f>
        <v/>
      </c>
      <c r="Q433" s="88" t="str">
        <f>Master!Q436</f>
        <v/>
      </c>
      <c r="R433" s="406" t="str">
        <f>Master!R436</f>
        <v/>
      </c>
      <c r="S433" s="406">
        <f>Master!S436</f>
        <v>0</v>
      </c>
      <c r="T433" s="406" t="str">
        <f>Master!T436</f>
        <v/>
      </c>
      <c r="U433" s="406" t="str">
        <f>Master!U436</f>
        <v/>
      </c>
      <c r="V433" s="406" t="str">
        <f>Master!V436</f>
        <v/>
      </c>
      <c r="W433" s="406" t="str">
        <f>Master!W436</f>
        <v/>
      </c>
      <c r="X433" s="406" t="str">
        <f>Master!X436</f>
        <v/>
      </c>
      <c r="Y433" s="406" t="str">
        <f>Master!Y436</f>
        <v/>
      </c>
      <c r="Z433" s="406" t="str">
        <f>Master!Z436</f>
        <v/>
      </c>
      <c r="AA433" s="406" t="str">
        <f>Master!AA436</f>
        <v/>
      </c>
      <c r="AB433" s="406" t="str">
        <f>Master!AB436</f>
        <v/>
      </c>
      <c r="AC433" s="406" t="str">
        <f>Master!AC436</f>
        <v/>
      </c>
      <c r="AD433" s="406" t="str">
        <f>Master!AD436</f>
        <v/>
      </c>
      <c r="AE433" s="406" t="str">
        <f>Master!AE436</f>
        <v/>
      </c>
      <c r="AF433" s="406" t="str">
        <f>Master!AF436</f>
        <v/>
      </c>
      <c r="AG433" s="406" t="str">
        <f>Master!AG436</f>
        <v/>
      </c>
      <c r="AH433" s="88" t="str">
        <f>Master!AH436</f>
        <v/>
      </c>
      <c r="AI433" s="414" t="str">
        <f>Master!AI436</f>
        <v/>
      </c>
      <c r="AJ433" s="406" t="str">
        <f>Master!AJ436</f>
        <v/>
      </c>
      <c r="AK433" s="406">
        <f>Master!AK436</f>
        <v>0</v>
      </c>
      <c r="AL433" s="88" t="str">
        <f>Master!AL436</f>
        <v/>
      </c>
      <c r="AM433" s="416"/>
      <c r="AN433" s="416"/>
      <c r="AO433" s="416"/>
      <c r="AP433" s="416"/>
      <c r="AQ433" s="416"/>
      <c r="AR433" s="416">
        <f t="shared" si="4"/>
        <v>0</v>
      </c>
      <c r="AS433" s="417" t="str">
        <f t="shared" si="5"/>
        <v>#DIV/0!</v>
      </c>
      <c r="AT433" s="416">
        <f t="shared" si="6"/>
        <v>0</v>
      </c>
      <c r="AU433" s="417"/>
    </row>
    <row r="434" hidden="1">
      <c r="A434" s="88" t="str">
        <f>Master!A437</f>
        <v>VDRA18029</v>
      </c>
      <c r="B434" s="88" t="str">
        <f>Master!B437</f>
        <v/>
      </c>
      <c r="C434" s="414" t="str">
        <f>Master!C437</f>
        <v/>
      </c>
      <c r="D434" s="88" t="str">
        <f>Master!D437</f>
        <v/>
      </c>
      <c r="E434" s="406" t="str">
        <f>Master!E437</f>
        <v/>
      </c>
      <c r="F434" s="406">
        <f>Master!F437</f>
        <v>0</v>
      </c>
      <c r="G434" s="88" t="str">
        <f>Master!G437</f>
        <v/>
      </c>
      <c r="H434" s="88" t="str">
        <f>Master!H437</f>
        <v/>
      </c>
      <c r="I434" s="88" t="str">
        <f>Master!I437</f>
        <v/>
      </c>
      <c r="J434" s="88" t="str">
        <f>Master!J437</f>
        <v>DRAMAESTRO PTE LTD</v>
      </c>
      <c r="K434" s="88" t="str">
        <f>Master!K437</f>
        <v/>
      </c>
      <c r="L434" s="88" t="str">
        <f>Master!L437</f>
        <v/>
      </c>
      <c r="M434" s="88" t="str">
        <f>Master!M437</f>
        <v/>
      </c>
      <c r="N434" s="88" t="str">
        <f>Master!N437</f>
        <v/>
      </c>
      <c r="O434" s="88" t="str">
        <f>Master!O437</f>
        <v/>
      </c>
      <c r="P434" s="88" t="str">
        <f>Master!P437</f>
        <v/>
      </c>
      <c r="Q434" s="88" t="str">
        <f>Master!Q437</f>
        <v/>
      </c>
      <c r="R434" s="406" t="str">
        <f>Master!R437</f>
        <v/>
      </c>
      <c r="S434" s="406">
        <f>Master!S437</f>
        <v>0</v>
      </c>
      <c r="T434" s="406" t="str">
        <f>Master!T437</f>
        <v/>
      </c>
      <c r="U434" s="406" t="str">
        <f>Master!U437</f>
        <v/>
      </c>
      <c r="V434" s="406" t="str">
        <f>Master!V437</f>
        <v/>
      </c>
      <c r="W434" s="406" t="str">
        <f>Master!W437</f>
        <v/>
      </c>
      <c r="X434" s="406" t="str">
        <f>Master!X437</f>
        <v/>
      </c>
      <c r="Y434" s="406" t="str">
        <f>Master!Y437</f>
        <v/>
      </c>
      <c r="Z434" s="406" t="str">
        <f>Master!Z437</f>
        <v/>
      </c>
      <c r="AA434" s="406" t="str">
        <f>Master!AA437</f>
        <v/>
      </c>
      <c r="AB434" s="406" t="str">
        <f>Master!AB437</f>
        <v/>
      </c>
      <c r="AC434" s="406" t="str">
        <f>Master!AC437</f>
        <v/>
      </c>
      <c r="AD434" s="406" t="str">
        <f>Master!AD437</f>
        <v/>
      </c>
      <c r="AE434" s="406" t="str">
        <f>Master!AE437</f>
        <v/>
      </c>
      <c r="AF434" s="406" t="str">
        <f>Master!AF437</f>
        <v/>
      </c>
      <c r="AG434" s="406" t="str">
        <f>Master!AG437</f>
        <v/>
      </c>
      <c r="AH434" s="88" t="str">
        <f>Master!AH437</f>
        <v/>
      </c>
      <c r="AI434" s="88" t="str">
        <f>Master!AI437</f>
        <v/>
      </c>
      <c r="AJ434" s="406" t="str">
        <f>Master!AJ437</f>
        <v/>
      </c>
      <c r="AK434" s="406">
        <f>Master!AK437</f>
        <v>0</v>
      </c>
      <c r="AL434" s="88" t="str">
        <f>Master!AL437</f>
        <v/>
      </c>
      <c r="AM434" s="416"/>
      <c r="AN434" s="416"/>
      <c r="AO434" s="416"/>
      <c r="AP434" s="416"/>
      <c r="AQ434" s="416"/>
      <c r="AR434" s="416">
        <f t="shared" si="4"/>
        <v>0</v>
      </c>
      <c r="AS434" s="417" t="str">
        <f t="shared" si="5"/>
        <v>#DIV/0!</v>
      </c>
      <c r="AT434" s="416">
        <f t="shared" si="6"/>
        <v>0</v>
      </c>
      <c r="AU434" s="417"/>
    </row>
    <row r="435" hidden="1">
      <c r="A435" s="88" t="str">
        <f>Master!A438</f>
        <v>VDRA18030</v>
      </c>
      <c r="B435" s="88" t="str">
        <f>Master!B438</f>
        <v/>
      </c>
      <c r="C435" s="414" t="str">
        <f>Master!C438</f>
        <v/>
      </c>
      <c r="D435" s="88" t="str">
        <f>Master!D438</f>
        <v/>
      </c>
      <c r="E435" s="406" t="str">
        <f>Master!E438</f>
        <v/>
      </c>
      <c r="F435" s="406">
        <f>Master!F438</f>
        <v>0</v>
      </c>
      <c r="G435" s="88" t="str">
        <f>Master!G438</f>
        <v/>
      </c>
      <c r="H435" s="88" t="str">
        <f>Master!H438</f>
        <v/>
      </c>
      <c r="I435" s="88" t="str">
        <f>Master!I438</f>
        <v/>
      </c>
      <c r="J435" s="88" t="str">
        <f>Master!J438</f>
        <v>DRAMAESTRO PTE LTD</v>
      </c>
      <c r="K435" s="88" t="str">
        <f>Master!K438</f>
        <v/>
      </c>
      <c r="L435" s="88" t="str">
        <f>Master!L438</f>
        <v/>
      </c>
      <c r="M435" s="88" t="str">
        <f>Master!M438</f>
        <v/>
      </c>
      <c r="N435" s="88" t="str">
        <f>Master!N438</f>
        <v/>
      </c>
      <c r="O435" s="88" t="str">
        <f>Master!O438</f>
        <v/>
      </c>
      <c r="P435" s="88" t="str">
        <f>Master!P438</f>
        <v/>
      </c>
      <c r="Q435" s="88" t="str">
        <f>Master!Q438</f>
        <v/>
      </c>
      <c r="R435" s="406" t="str">
        <f>Master!R438</f>
        <v/>
      </c>
      <c r="S435" s="406">
        <f>Master!S438</f>
        <v>0</v>
      </c>
      <c r="T435" s="406" t="str">
        <f>Master!T438</f>
        <v/>
      </c>
      <c r="U435" s="406" t="str">
        <f>Master!U438</f>
        <v/>
      </c>
      <c r="V435" s="406" t="str">
        <f>Master!V438</f>
        <v/>
      </c>
      <c r="W435" s="406" t="str">
        <f>Master!W438</f>
        <v/>
      </c>
      <c r="X435" s="406" t="str">
        <f>Master!X438</f>
        <v/>
      </c>
      <c r="Y435" s="406" t="str">
        <f>Master!Y438</f>
        <v/>
      </c>
      <c r="Z435" s="406" t="str">
        <f>Master!Z438</f>
        <v/>
      </c>
      <c r="AA435" s="406" t="str">
        <f>Master!AA438</f>
        <v/>
      </c>
      <c r="AB435" s="406" t="str">
        <f>Master!AB438</f>
        <v/>
      </c>
      <c r="AC435" s="406" t="str">
        <f>Master!AC438</f>
        <v/>
      </c>
      <c r="AD435" s="406" t="str">
        <f>Master!AD438</f>
        <v/>
      </c>
      <c r="AE435" s="406" t="str">
        <f>Master!AE438</f>
        <v/>
      </c>
      <c r="AF435" s="406" t="str">
        <f>Master!AF438</f>
        <v/>
      </c>
      <c r="AG435" s="406" t="str">
        <f>Master!AG438</f>
        <v/>
      </c>
      <c r="AH435" s="88" t="str">
        <f>Master!AH438</f>
        <v/>
      </c>
      <c r="AI435" s="414" t="str">
        <f>Master!AI438</f>
        <v/>
      </c>
      <c r="AJ435" s="406" t="str">
        <f>Master!AJ438</f>
        <v/>
      </c>
      <c r="AK435" s="406">
        <f>Master!AK438</f>
        <v>0</v>
      </c>
      <c r="AL435" s="88" t="str">
        <f>Master!AL438</f>
        <v/>
      </c>
      <c r="AM435" s="416"/>
      <c r="AN435" s="416"/>
      <c r="AO435" s="416"/>
      <c r="AP435" s="416"/>
      <c r="AQ435" s="416"/>
      <c r="AR435" s="416">
        <f t="shared" si="4"/>
        <v>0</v>
      </c>
      <c r="AS435" s="417" t="str">
        <f t="shared" si="5"/>
        <v>#DIV/0!</v>
      </c>
      <c r="AT435" s="416">
        <f t="shared" si="6"/>
        <v>0</v>
      </c>
      <c r="AU435" s="417"/>
    </row>
    <row r="436" hidden="1">
      <c r="A436" s="88" t="str">
        <f>Master!A439</f>
        <v>VDRA18031</v>
      </c>
      <c r="B436" s="88" t="str">
        <f>Master!B439</f>
        <v/>
      </c>
      <c r="C436" s="414" t="str">
        <f>Master!C439</f>
        <v/>
      </c>
      <c r="D436" s="88" t="str">
        <f>Master!D439</f>
        <v/>
      </c>
      <c r="E436" s="406" t="str">
        <f>Master!E439</f>
        <v/>
      </c>
      <c r="F436" s="406">
        <f>Master!F439</f>
        <v>0</v>
      </c>
      <c r="G436" s="88" t="str">
        <f>Master!G439</f>
        <v/>
      </c>
      <c r="H436" s="88" t="str">
        <f>Master!H439</f>
        <v/>
      </c>
      <c r="I436" s="88" t="str">
        <f>Master!I439</f>
        <v/>
      </c>
      <c r="J436" s="88" t="str">
        <f>Master!J439</f>
        <v>DRAMAESTRO PTE LTD</v>
      </c>
      <c r="K436" s="88" t="str">
        <f>Master!K439</f>
        <v/>
      </c>
      <c r="L436" s="88" t="str">
        <f>Master!L439</f>
        <v/>
      </c>
      <c r="M436" s="88" t="str">
        <f>Master!M439</f>
        <v/>
      </c>
      <c r="N436" s="88" t="str">
        <f>Master!N439</f>
        <v/>
      </c>
      <c r="O436" s="88" t="str">
        <f>Master!O439</f>
        <v/>
      </c>
      <c r="P436" s="88" t="str">
        <f>Master!P439</f>
        <v/>
      </c>
      <c r="Q436" s="88" t="str">
        <f>Master!Q439</f>
        <v/>
      </c>
      <c r="R436" s="406" t="str">
        <f>Master!R439</f>
        <v/>
      </c>
      <c r="S436" s="406">
        <f>Master!S439</f>
        <v>0</v>
      </c>
      <c r="T436" s="406" t="str">
        <f>Master!T439</f>
        <v/>
      </c>
      <c r="U436" s="406" t="str">
        <f>Master!U439</f>
        <v/>
      </c>
      <c r="V436" s="406" t="str">
        <f>Master!V439</f>
        <v/>
      </c>
      <c r="W436" s="406" t="str">
        <f>Master!W439</f>
        <v/>
      </c>
      <c r="X436" s="406" t="str">
        <f>Master!X439</f>
        <v/>
      </c>
      <c r="Y436" s="406" t="str">
        <f>Master!Y439</f>
        <v/>
      </c>
      <c r="Z436" s="406" t="str">
        <f>Master!Z439</f>
        <v/>
      </c>
      <c r="AA436" s="406" t="str">
        <f>Master!AA439</f>
        <v/>
      </c>
      <c r="AB436" s="406" t="str">
        <f>Master!AB439</f>
        <v/>
      </c>
      <c r="AC436" s="406" t="str">
        <f>Master!AC439</f>
        <v/>
      </c>
      <c r="AD436" s="406" t="str">
        <f>Master!AD439</f>
        <v/>
      </c>
      <c r="AE436" s="406" t="str">
        <f>Master!AE439</f>
        <v/>
      </c>
      <c r="AF436" s="406" t="str">
        <f>Master!AF439</f>
        <v/>
      </c>
      <c r="AG436" s="406" t="str">
        <f>Master!AG439</f>
        <v/>
      </c>
      <c r="AH436" s="88" t="str">
        <f>Master!AH439</f>
        <v/>
      </c>
      <c r="AI436" s="88" t="str">
        <f>Master!AI439</f>
        <v/>
      </c>
      <c r="AJ436" s="406" t="str">
        <f>Master!AJ439</f>
        <v/>
      </c>
      <c r="AK436" s="406">
        <f>Master!AK439</f>
        <v>0</v>
      </c>
      <c r="AL436" s="88" t="str">
        <f>Master!AL439</f>
        <v/>
      </c>
      <c r="AM436" s="416"/>
      <c r="AN436" s="416"/>
      <c r="AO436" s="416"/>
      <c r="AP436" s="416"/>
      <c r="AQ436" s="416"/>
      <c r="AR436" s="416">
        <f t="shared" si="4"/>
        <v>0</v>
      </c>
      <c r="AS436" s="417" t="str">
        <f t="shared" si="5"/>
        <v>#DIV/0!</v>
      </c>
      <c r="AT436" s="416">
        <f t="shared" si="6"/>
        <v>0</v>
      </c>
      <c r="AU436" s="417"/>
    </row>
    <row r="437" hidden="1">
      <c r="A437" s="88" t="str">
        <f>Master!A440</f>
        <v>VDRA18032</v>
      </c>
      <c r="B437" s="88" t="str">
        <f>Master!B440</f>
        <v/>
      </c>
      <c r="C437" s="414" t="str">
        <f>Master!C440</f>
        <v/>
      </c>
      <c r="D437" s="88" t="str">
        <f>Master!D440</f>
        <v/>
      </c>
      <c r="E437" s="406" t="str">
        <f>Master!E440</f>
        <v/>
      </c>
      <c r="F437" s="406">
        <f>Master!F440</f>
        <v>0</v>
      </c>
      <c r="G437" s="88" t="str">
        <f>Master!G440</f>
        <v/>
      </c>
      <c r="H437" s="88" t="str">
        <f>Master!H440</f>
        <v/>
      </c>
      <c r="I437" s="88" t="str">
        <f>Master!I440</f>
        <v/>
      </c>
      <c r="J437" s="88" t="str">
        <f>Master!J440</f>
        <v>DRAMAESTRO PTE LTD</v>
      </c>
      <c r="K437" s="88" t="str">
        <f>Master!K440</f>
        <v/>
      </c>
      <c r="L437" s="88" t="str">
        <f>Master!L440</f>
        <v/>
      </c>
      <c r="M437" s="88" t="str">
        <f>Master!M440</f>
        <v/>
      </c>
      <c r="N437" s="88" t="str">
        <f>Master!N440</f>
        <v/>
      </c>
      <c r="O437" s="88" t="str">
        <f>Master!O440</f>
        <v/>
      </c>
      <c r="P437" s="88" t="str">
        <f>Master!P440</f>
        <v/>
      </c>
      <c r="Q437" s="88" t="str">
        <f>Master!Q440</f>
        <v/>
      </c>
      <c r="R437" s="406" t="str">
        <f>Master!R440</f>
        <v/>
      </c>
      <c r="S437" s="406">
        <f>Master!S440</f>
        <v>0</v>
      </c>
      <c r="T437" s="406" t="str">
        <f>Master!T440</f>
        <v/>
      </c>
      <c r="U437" s="406" t="str">
        <f>Master!U440</f>
        <v/>
      </c>
      <c r="V437" s="406" t="str">
        <f>Master!V440</f>
        <v/>
      </c>
      <c r="W437" s="406" t="str">
        <f>Master!W440</f>
        <v/>
      </c>
      <c r="X437" s="406" t="str">
        <f>Master!X440</f>
        <v/>
      </c>
      <c r="Y437" s="406" t="str">
        <f>Master!Y440</f>
        <v/>
      </c>
      <c r="Z437" s="406" t="str">
        <f>Master!Z440</f>
        <v/>
      </c>
      <c r="AA437" s="406" t="str">
        <f>Master!AA440</f>
        <v/>
      </c>
      <c r="AB437" s="406" t="str">
        <f>Master!AB440</f>
        <v/>
      </c>
      <c r="AC437" s="406" t="str">
        <f>Master!AC440</f>
        <v/>
      </c>
      <c r="AD437" s="406" t="str">
        <f>Master!AD440</f>
        <v/>
      </c>
      <c r="AE437" s="406" t="str">
        <f>Master!AE440</f>
        <v/>
      </c>
      <c r="AF437" s="406" t="str">
        <f>Master!AF440</f>
        <v/>
      </c>
      <c r="AG437" s="406" t="str">
        <f>Master!AG440</f>
        <v/>
      </c>
      <c r="AH437" s="88" t="str">
        <f>Master!AH440</f>
        <v/>
      </c>
      <c r="AI437" s="414" t="str">
        <f>Master!AI440</f>
        <v/>
      </c>
      <c r="AJ437" s="406" t="str">
        <f>Master!AJ440</f>
        <v/>
      </c>
      <c r="AK437" s="406">
        <f>Master!AK440</f>
        <v>0</v>
      </c>
      <c r="AL437" s="88" t="str">
        <f>Master!AL440</f>
        <v/>
      </c>
      <c r="AM437" s="416"/>
      <c r="AN437" s="416"/>
      <c r="AO437" s="416"/>
      <c r="AP437" s="416"/>
      <c r="AQ437" s="416"/>
      <c r="AR437" s="416">
        <f t="shared" si="4"/>
        <v>0</v>
      </c>
      <c r="AS437" s="417" t="str">
        <f t="shared" si="5"/>
        <v>#DIV/0!</v>
      </c>
      <c r="AT437" s="416">
        <f t="shared" si="6"/>
        <v>0</v>
      </c>
      <c r="AU437" s="417"/>
    </row>
    <row r="438" hidden="1">
      <c r="A438" s="88" t="str">
        <f>Master!A441</f>
        <v>VDRA18033</v>
      </c>
      <c r="B438" s="88" t="str">
        <f>Master!B441</f>
        <v/>
      </c>
      <c r="C438" s="414" t="str">
        <f>Master!C441</f>
        <v/>
      </c>
      <c r="D438" s="88" t="str">
        <f>Master!D441</f>
        <v/>
      </c>
      <c r="E438" s="406" t="str">
        <f>Master!E441</f>
        <v/>
      </c>
      <c r="F438" s="406">
        <f>Master!F441</f>
        <v>0</v>
      </c>
      <c r="G438" s="88" t="str">
        <f>Master!G441</f>
        <v/>
      </c>
      <c r="H438" s="88" t="str">
        <f>Master!H441</f>
        <v/>
      </c>
      <c r="I438" s="88" t="str">
        <f>Master!I441</f>
        <v/>
      </c>
      <c r="J438" s="88" t="str">
        <f>Master!J441</f>
        <v>DRAMAESTRO PTE LTD</v>
      </c>
      <c r="K438" s="88" t="str">
        <f>Master!K441</f>
        <v/>
      </c>
      <c r="L438" s="88" t="str">
        <f>Master!L441</f>
        <v/>
      </c>
      <c r="M438" s="88" t="str">
        <f>Master!M441</f>
        <v/>
      </c>
      <c r="N438" s="88" t="str">
        <f>Master!N441</f>
        <v/>
      </c>
      <c r="O438" s="88" t="str">
        <f>Master!O441</f>
        <v/>
      </c>
      <c r="P438" s="88" t="str">
        <f>Master!P441</f>
        <v/>
      </c>
      <c r="Q438" s="88" t="str">
        <f>Master!Q441</f>
        <v/>
      </c>
      <c r="R438" s="406" t="str">
        <f>Master!R441</f>
        <v/>
      </c>
      <c r="S438" s="406">
        <f>Master!S441</f>
        <v>0</v>
      </c>
      <c r="T438" s="406" t="str">
        <f>Master!T441</f>
        <v/>
      </c>
      <c r="U438" s="406" t="str">
        <f>Master!U441</f>
        <v/>
      </c>
      <c r="V438" s="406" t="str">
        <f>Master!V441</f>
        <v/>
      </c>
      <c r="W438" s="406" t="str">
        <f>Master!W441</f>
        <v/>
      </c>
      <c r="X438" s="406" t="str">
        <f>Master!X441</f>
        <v/>
      </c>
      <c r="Y438" s="406" t="str">
        <f>Master!Y441</f>
        <v/>
      </c>
      <c r="Z438" s="406" t="str">
        <f>Master!Z441</f>
        <v/>
      </c>
      <c r="AA438" s="406" t="str">
        <f>Master!AA441</f>
        <v/>
      </c>
      <c r="AB438" s="406" t="str">
        <f>Master!AB441</f>
        <v/>
      </c>
      <c r="AC438" s="406" t="str">
        <f>Master!AC441</f>
        <v/>
      </c>
      <c r="AD438" s="406" t="str">
        <f>Master!AD441</f>
        <v/>
      </c>
      <c r="AE438" s="406" t="str">
        <f>Master!AE441</f>
        <v/>
      </c>
      <c r="AF438" s="406" t="str">
        <f>Master!AF441</f>
        <v/>
      </c>
      <c r="AG438" s="406" t="str">
        <f>Master!AG441</f>
        <v/>
      </c>
      <c r="AH438" s="88" t="str">
        <f>Master!AH441</f>
        <v/>
      </c>
      <c r="AI438" s="88" t="str">
        <f>Master!AI441</f>
        <v/>
      </c>
      <c r="AJ438" s="406" t="str">
        <f>Master!AJ441</f>
        <v/>
      </c>
      <c r="AK438" s="406">
        <f>Master!AK441</f>
        <v>0</v>
      </c>
      <c r="AL438" s="88" t="str">
        <f>Master!AL441</f>
        <v/>
      </c>
      <c r="AM438" s="416"/>
      <c r="AN438" s="416"/>
      <c r="AO438" s="416"/>
      <c r="AP438" s="416"/>
      <c r="AQ438" s="416"/>
      <c r="AR438" s="416">
        <f t="shared" si="4"/>
        <v>0</v>
      </c>
      <c r="AS438" s="417" t="str">
        <f t="shared" si="5"/>
        <v>#DIV/0!</v>
      </c>
      <c r="AT438" s="416">
        <f t="shared" si="6"/>
        <v>0</v>
      </c>
      <c r="AU438" s="417"/>
    </row>
    <row r="439" hidden="1">
      <c r="A439" s="88" t="str">
        <f>Master!A442</f>
        <v>VDRA18034</v>
      </c>
      <c r="B439" s="88" t="str">
        <f>Master!B442</f>
        <v/>
      </c>
      <c r="C439" s="414" t="str">
        <f>Master!C442</f>
        <v/>
      </c>
      <c r="D439" s="88" t="str">
        <f>Master!D442</f>
        <v/>
      </c>
      <c r="E439" s="406" t="str">
        <f>Master!E442</f>
        <v/>
      </c>
      <c r="F439" s="406">
        <f>Master!F442</f>
        <v>0</v>
      </c>
      <c r="G439" s="88" t="str">
        <f>Master!G442</f>
        <v/>
      </c>
      <c r="H439" s="88" t="str">
        <f>Master!H442</f>
        <v/>
      </c>
      <c r="I439" s="88" t="str">
        <f>Master!I442</f>
        <v/>
      </c>
      <c r="J439" s="88" t="str">
        <f>Master!J442</f>
        <v>DRAMAESTRO PTE LTD</v>
      </c>
      <c r="K439" s="88" t="str">
        <f>Master!K442</f>
        <v/>
      </c>
      <c r="L439" s="88" t="str">
        <f>Master!L442</f>
        <v/>
      </c>
      <c r="M439" s="88" t="str">
        <f>Master!M442</f>
        <v/>
      </c>
      <c r="N439" s="88" t="str">
        <f>Master!N442</f>
        <v/>
      </c>
      <c r="O439" s="88" t="str">
        <f>Master!O442</f>
        <v/>
      </c>
      <c r="P439" s="88" t="str">
        <f>Master!P442</f>
        <v/>
      </c>
      <c r="Q439" s="88" t="str">
        <f>Master!Q442</f>
        <v/>
      </c>
      <c r="R439" s="406" t="str">
        <f>Master!R442</f>
        <v/>
      </c>
      <c r="S439" s="406">
        <f>Master!S442</f>
        <v>0</v>
      </c>
      <c r="T439" s="406" t="str">
        <f>Master!T442</f>
        <v/>
      </c>
      <c r="U439" s="406" t="str">
        <f>Master!U442</f>
        <v/>
      </c>
      <c r="V439" s="406" t="str">
        <f>Master!V442</f>
        <v/>
      </c>
      <c r="W439" s="406" t="str">
        <f>Master!W442</f>
        <v/>
      </c>
      <c r="X439" s="406" t="str">
        <f>Master!X442</f>
        <v/>
      </c>
      <c r="Y439" s="406" t="str">
        <f>Master!Y442</f>
        <v/>
      </c>
      <c r="Z439" s="406" t="str">
        <f>Master!Z442</f>
        <v/>
      </c>
      <c r="AA439" s="406" t="str">
        <f>Master!AA442</f>
        <v/>
      </c>
      <c r="AB439" s="406" t="str">
        <f>Master!AB442</f>
        <v/>
      </c>
      <c r="AC439" s="406" t="str">
        <f>Master!AC442</f>
        <v/>
      </c>
      <c r="AD439" s="406" t="str">
        <f>Master!AD442</f>
        <v/>
      </c>
      <c r="AE439" s="406" t="str">
        <f>Master!AE442</f>
        <v/>
      </c>
      <c r="AF439" s="406" t="str">
        <f>Master!AF442</f>
        <v/>
      </c>
      <c r="AG439" s="406" t="str">
        <f>Master!AG442</f>
        <v/>
      </c>
      <c r="AH439" s="88" t="str">
        <f>Master!AH442</f>
        <v/>
      </c>
      <c r="AI439" s="414" t="str">
        <f>Master!AI442</f>
        <v/>
      </c>
      <c r="AJ439" s="406" t="str">
        <f>Master!AJ442</f>
        <v/>
      </c>
      <c r="AK439" s="406">
        <f>Master!AK442</f>
        <v>0</v>
      </c>
      <c r="AL439" s="88" t="str">
        <f>Master!AL442</f>
        <v/>
      </c>
      <c r="AM439" s="416"/>
      <c r="AN439" s="416"/>
      <c r="AO439" s="416"/>
      <c r="AP439" s="416"/>
      <c r="AQ439" s="416"/>
      <c r="AR439" s="416">
        <f t="shared" si="4"/>
        <v>0</v>
      </c>
      <c r="AS439" s="417" t="str">
        <f t="shared" si="5"/>
        <v>#DIV/0!</v>
      </c>
      <c r="AT439" s="416">
        <f t="shared" si="6"/>
        <v>0</v>
      </c>
      <c r="AU439" s="417"/>
    </row>
    <row r="440" hidden="1">
      <c r="A440" s="88" t="str">
        <f>Master!A443</f>
        <v>VDRA18035</v>
      </c>
      <c r="B440" s="88" t="str">
        <f>Master!B443</f>
        <v/>
      </c>
      <c r="C440" s="414" t="str">
        <f>Master!C443</f>
        <v/>
      </c>
      <c r="D440" s="88" t="str">
        <f>Master!D443</f>
        <v/>
      </c>
      <c r="E440" s="406" t="str">
        <f>Master!E443</f>
        <v/>
      </c>
      <c r="F440" s="406">
        <f>Master!F443</f>
        <v>0</v>
      </c>
      <c r="G440" s="88" t="str">
        <f>Master!G443</f>
        <v/>
      </c>
      <c r="H440" s="88" t="str">
        <f>Master!H443</f>
        <v/>
      </c>
      <c r="I440" s="88" t="str">
        <f>Master!I443</f>
        <v/>
      </c>
      <c r="J440" s="88" t="str">
        <f>Master!J443</f>
        <v>DRAMAESTRO PTE LTD</v>
      </c>
      <c r="K440" s="88" t="str">
        <f>Master!K443</f>
        <v/>
      </c>
      <c r="L440" s="88" t="str">
        <f>Master!L443</f>
        <v/>
      </c>
      <c r="M440" s="88" t="str">
        <f>Master!M443</f>
        <v/>
      </c>
      <c r="N440" s="88" t="str">
        <f>Master!N443</f>
        <v/>
      </c>
      <c r="O440" s="88" t="str">
        <f>Master!O443</f>
        <v/>
      </c>
      <c r="P440" s="88" t="str">
        <f>Master!P443</f>
        <v/>
      </c>
      <c r="Q440" s="88" t="str">
        <f>Master!Q443</f>
        <v/>
      </c>
      <c r="R440" s="406" t="str">
        <f>Master!R443</f>
        <v/>
      </c>
      <c r="S440" s="406">
        <f>Master!S443</f>
        <v>0</v>
      </c>
      <c r="T440" s="406" t="str">
        <f>Master!T443</f>
        <v/>
      </c>
      <c r="U440" s="406" t="str">
        <f>Master!U443</f>
        <v/>
      </c>
      <c r="V440" s="406" t="str">
        <f>Master!V443</f>
        <v/>
      </c>
      <c r="W440" s="406" t="str">
        <f>Master!W443</f>
        <v/>
      </c>
      <c r="X440" s="406" t="str">
        <f>Master!X443</f>
        <v/>
      </c>
      <c r="Y440" s="406" t="str">
        <f>Master!Y443</f>
        <v/>
      </c>
      <c r="Z440" s="406" t="str">
        <f>Master!Z443</f>
        <v/>
      </c>
      <c r="AA440" s="406" t="str">
        <f>Master!AA443</f>
        <v/>
      </c>
      <c r="AB440" s="406" t="str">
        <f>Master!AB443</f>
        <v/>
      </c>
      <c r="AC440" s="406" t="str">
        <f>Master!AC443</f>
        <v/>
      </c>
      <c r="AD440" s="406" t="str">
        <f>Master!AD443</f>
        <v/>
      </c>
      <c r="AE440" s="406" t="str">
        <f>Master!AE443</f>
        <v/>
      </c>
      <c r="AF440" s="406" t="str">
        <f>Master!AF443</f>
        <v/>
      </c>
      <c r="AG440" s="406" t="str">
        <f>Master!AG443</f>
        <v/>
      </c>
      <c r="AH440" s="88" t="str">
        <f>Master!AH443</f>
        <v/>
      </c>
      <c r="AI440" s="88" t="str">
        <f>Master!AI443</f>
        <v/>
      </c>
      <c r="AJ440" s="406" t="str">
        <f>Master!AJ443</f>
        <v/>
      </c>
      <c r="AK440" s="406">
        <f>Master!AK443</f>
        <v>0</v>
      </c>
      <c r="AL440" s="88" t="str">
        <f>Master!AL443</f>
        <v/>
      </c>
      <c r="AM440" s="416"/>
      <c r="AN440" s="416"/>
      <c r="AO440" s="416"/>
      <c r="AP440" s="416"/>
      <c r="AQ440" s="416"/>
      <c r="AR440" s="416">
        <f t="shared" si="4"/>
        <v>0</v>
      </c>
      <c r="AS440" s="417" t="str">
        <f t="shared" si="5"/>
        <v>#DIV/0!</v>
      </c>
      <c r="AT440" s="416">
        <f t="shared" si="6"/>
        <v>0</v>
      </c>
      <c r="AU440" s="417"/>
    </row>
    <row r="441" hidden="1">
      <c r="A441" s="88" t="str">
        <f>Master!A444</f>
        <v>VDRA18036</v>
      </c>
      <c r="B441" s="88" t="str">
        <f>Master!B444</f>
        <v/>
      </c>
      <c r="C441" s="414" t="str">
        <f>Master!C444</f>
        <v/>
      </c>
      <c r="D441" s="88" t="str">
        <f>Master!D444</f>
        <v/>
      </c>
      <c r="E441" s="406" t="str">
        <f>Master!E444</f>
        <v/>
      </c>
      <c r="F441" s="406">
        <f>Master!F444</f>
        <v>0</v>
      </c>
      <c r="G441" s="88" t="str">
        <f>Master!G444</f>
        <v/>
      </c>
      <c r="H441" s="88" t="str">
        <f>Master!H444</f>
        <v/>
      </c>
      <c r="I441" s="88" t="str">
        <f>Master!I444</f>
        <v/>
      </c>
      <c r="J441" s="88" t="str">
        <f>Master!J444</f>
        <v>DRAMAESTRO PTE LTD</v>
      </c>
      <c r="K441" s="88" t="str">
        <f>Master!K444</f>
        <v/>
      </c>
      <c r="L441" s="88" t="str">
        <f>Master!L444</f>
        <v/>
      </c>
      <c r="M441" s="88" t="str">
        <f>Master!M444</f>
        <v/>
      </c>
      <c r="N441" s="88" t="str">
        <f>Master!N444</f>
        <v/>
      </c>
      <c r="O441" s="88" t="str">
        <f>Master!O444</f>
        <v/>
      </c>
      <c r="P441" s="88" t="str">
        <f>Master!P444</f>
        <v/>
      </c>
      <c r="Q441" s="88" t="str">
        <f>Master!Q444</f>
        <v/>
      </c>
      <c r="R441" s="406" t="str">
        <f>Master!R444</f>
        <v/>
      </c>
      <c r="S441" s="406">
        <f>Master!S444</f>
        <v>0</v>
      </c>
      <c r="T441" s="406" t="str">
        <f>Master!T444</f>
        <v/>
      </c>
      <c r="U441" s="406" t="str">
        <f>Master!U444</f>
        <v/>
      </c>
      <c r="V441" s="406" t="str">
        <f>Master!V444</f>
        <v/>
      </c>
      <c r="W441" s="406" t="str">
        <f>Master!W444</f>
        <v/>
      </c>
      <c r="X441" s="406" t="str">
        <f>Master!X444</f>
        <v/>
      </c>
      <c r="Y441" s="406" t="str">
        <f>Master!Y444</f>
        <v/>
      </c>
      <c r="Z441" s="406" t="str">
        <f>Master!Z444</f>
        <v/>
      </c>
      <c r="AA441" s="406" t="str">
        <f>Master!AA444</f>
        <v/>
      </c>
      <c r="AB441" s="406" t="str">
        <f>Master!AB444</f>
        <v/>
      </c>
      <c r="AC441" s="406" t="str">
        <f>Master!AC444</f>
        <v/>
      </c>
      <c r="AD441" s="406" t="str">
        <f>Master!AD444</f>
        <v/>
      </c>
      <c r="AE441" s="406" t="str">
        <f>Master!AE444</f>
        <v/>
      </c>
      <c r="AF441" s="406" t="str">
        <f>Master!AF444</f>
        <v/>
      </c>
      <c r="AG441" s="406" t="str">
        <f>Master!AG444</f>
        <v/>
      </c>
      <c r="AH441" s="88" t="str">
        <f>Master!AH444</f>
        <v/>
      </c>
      <c r="AI441" s="414" t="str">
        <f>Master!AI444</f>
        <v/>
      </c>
      <c r="AJ441" s="406" t="str">
        <f>Master!AJ444</f>
        <v/>
      </c>
      <c r="AK441" s="406">
        <f>Master!AK444</f>
        <v>0</v>
      </c>
      <c r="AL441" s="88" t="str">
        <f>Master!AL444</f>
        <v/>
      </c>
      <c r="AM441" s="416"/>
      <c r="AN441" s="416"/>
      <c r="AO441" s="416"/>
      <c r="AP441" s="416"/>
      <c r="AQ441" s="416"/>
      <c r="AR441" s="416">
        <f t="shared" si="4"/>
        <v>0</v>
      </c>
      <c r="AS441" s="417" t="str">
        <f t="shared" si="5"/>
        <v>#DIV/0!</v>
      </c>
      <c r="AT441" s="416">
        <f t="shared" si="6"/>
        <v>0</v>
      </c>
      <c r="AU441" s="417"/>
    </row>
    <row r="442" hidden="1">
      <c r="A442" s="88" t="str">
        <f>Master!A445</f>
        <v>VDRA18037</v>
      </c>
      <c r="B442" s="88" t="str">
        <f>Master!B445</f>
        <v/>
      </c>
      <c r="C442" s="414" t="str">
        <f>Master!C445</f>
        <v/>
      </c>
      <c r="D442" s="88" t="str">
        <f>Master!D445</f>
        <v/>
      </c>
      <c r="E442" s="406" t="str">
        <f>Master!E445</f>
        <v/>
      </c>
      <c r="F442" s="406">
        <f>Master!F445</f>
        <v>0</v>
      </c>
      <c r="G442" s="88" t="str">
        <f>Master!G445</f>
        <v/>
      </c>
      <c r="H442" s="88" t="str">
        <f>Master!H445</f>
        <v/>
      </c>
      <c r="I442" s="88" t="str">
        <f>Master!I445</f>
        <v/>
      </c>
      <c r="J442" s="88" t="str">
        <f>Master!J445</f>
        <v>DRAMAESTRO PTE LTD</v>
      </c>
      <c r="K442" s="88" t="str">
        <f>Master!K445</f>
        <v/>
      </c>
      <c r="L442" s="88" t="str">
        <f>Master!L445</f>
        <v/>
      </c>
      <c r="M442" s="88" t="str">
        <f>Master!M445</f>
        <v/>
      </c>
      <c r="N442" s="88" t="str">
        <f>Master!N445</f>
        <v/>
      </c>
      <c r="O442" s="88" t="str">
        <f>Master!O445</f>
        <v/>
      </c>
      <c r="P442" s="88" t="str">
        <f>Master!P445</f>
        <v/>
      </c>
      <c r="Q442" s="88" t="str">
        <f>Master!Q445</f>
        <v/>
      </c>
      <c r="R442" s="406" t="str">
        <f>Master!R445</f>
        <v/>
      </c>
      <c r="S442" s="406">
        <f>Master!S445</f>
        <v>0</v>
      </c>
      <c r="T442" s="406" t="str">
        <f>Master!T445</f>
        <v/>
      </c>
      <c r="U442" s="406" t="str">
        <f>Master!U445</f>
        <v/>
      </c>
      <c r="V442" s="406" t="str">
        <f>Master!V445</f>
        <v/>
      </c>
      <c r="W442" s="406" t="str">
        <f>Master!W445</f>
        <v/>
      </c>
      <c r="X442" s="406" t="str">
        <f>Master!X445</f>
        <v/>
      </c>
      <c r="Y442" s="406" t="str">
        <f>Master!Y445</f>
        <v/>
      </c>
      <c r="Z442" s="406" t="str">
        <f>Master!Z445</f>
        <v/>
      </c>
      <c r="AA442" s="406" t="str">
        <f>Master!AA445</f>
        <v/>
      </c>
      <c r="AB442" s="406" t="str">
        <f>Master!AB445</f>
        <v/>
      </c>
      <c r="AC442" s="406" t="str">
        <f>Master!AC445</f>
        <v/>
      </c>
      <c r="AD442" s="406" t="str">
        <f>Master!AD445</f>
        <v/>
      </c>
      <c r="AE442" s="406" t="str">
        <f>Master!AE445</f>
        <v/>
      </c>
      <c r="AF442" s="406" t="str">
        <f>Master!AF445</f>
        <v/>
      </c>
      <c r="AG442" s="406" t="str">
        <f>Master!AG445</f>
        <v/>
      </c>
      <c r="AH442" s="88" t="str">
        <f>Master!AH445</f>
        <v/>
      </c>
      <c r="AI442" s="88" t="str">
        <f>Master!AI445</f>
        <v/>
      </c>
      <c r="AJ442" s="406" t="str">
        <f>Master!AJ445</f>
        <v/>
      </c>
      <c r="AK442" s="406">
        <f>Master!AK445</f>
        <v>0</v>
      </c>
      <c r="AL442" s="88" t="str">
        <f>Master!AL445</f>
        <v/>
      </c>
      <c r="AM442" s="416"/>
      <c r="AN442" s="416"/>
      <c r="AO442" s="416"/>
      <c r="AP442" s="416"/>
      <c r="AQ442" s="416"/>
      <c r="AR442" s="416">
        <f t="shared" si="4"/>
        <v>0</v>
      </c>
      <c r="AS442" s="417" t="str">
        <f t="shared" si="5"/>
        <v>#DIV/0!</v>
      </c>
      <c r="AT442" s="416">
        <f t="shared" si="6"/>
        <v>0</v>
      </c>
      <c r="AU442" s="417"/>
    </row>
    <row r="443" hidden="1">
      <c r="A443" s="88" t="str">
        <f>Master!A446</f>
        <v>VDRA18038</v>
      </c>
      <c r="B443" s="88" t="str">
        <f>Master!B446</f>
        <v/>
      </c>
      <c r="C443" s="414" t="str">
        <f>Master!C446</f>
        <v/>
      </c>
      <c r="D443" s="88" t="str">
        <f>Master!D446</f>
        <v/>
      </c>
      <c r="E443" s="406" t="str">
        <f>Master!E446</f>
        <v/>
      </c>
      <c r="F443" s="406">
        <f>Master!F446</f>
        <v>0</v>
      </c>
      <c r="G443" s="88" t="str">
        <f>Master!G446</f>
        <v/>
      </c>
      <c r="H443" s="88" t="str">
        <f>Master!H446</f>
        <v/>
      </c>
      <c r="I443" s="88" t="str">
        <f>Master!I446</f>
        <v/>
      </c>
      <c r="J443" s="88" t="str">
        <f>Master!J446</f>
        <v>DRAMAESTRO PTE LTD</v>
      </c>
      <c r="K443" s="88" t="str">
        <f>Master!K446</f>
        <v/>
      </c>
      <c r="L443" s="88" t="str">
        <f>Master!L446</f>
        <v/>
      </c>
      <c r="M443" s="88" t="str">
        <f>Master!M446</f>
        <v/>
      </c>
      <c r="N443" s="88" t="str">
        <f>Master!N446</f>
        <v/>
      </c>
      <c r="O443" s="88" t="str">
        <f>Master!O446</f>
        <v/>
      </c>
      <c r="P443" s="88" t="str">
        <f>Master!P446</f>
        <v/>
      </c>
      <c r="Q443" s="88" t="str">
        <f>Master!Q446</f>
        <v/>
      </c>
      <c r="R443" s="406" t="str">
        <f>Master!R446</f>
        <v/>
      </c>
      <c r="S443" s="406">
        <f>Master!S446</f>
        <v>0</v>
      </c>
      <c r="T443" s="406" t="str">
        <f>Master!T446</f>
        <v/>
      </c>
      <c r="U443" s="406" t="str">
        <f>Master!U446</f>
        <v/>
      </c>
      <c r="V443" s="406" t="str">
        <f>Master!V446</f>
        <v/>
      </c>
      <c r="W443" s="406" t="str">
        <f>Master!W446</f>
        <v/>
      </c>
      <c r="X443" s="406" t="str">
        <f>Master!X446</f>
        <v/>
      </c>
      <c r="Y443" s="406" t="str">
        <f>Master!Y446</f>
        <v/>
      </c>
      <c r="Z443" s="406" t="str">
        <f>Master!Z446</f>
        <v/>
      </c>
      <c r="AA443" s="406" t="str">
        <f>Master!AA446</f>
        <v/>
      </c>
      <c r="AB443" s="406" t="str">
        <f>Master!AB446</f>
        <v/>
      </c>
      <c r="AC443" s="406" t="str">
        <f>Master!AC446</f>
        <v/>
      </c>
      <c r="AD443" s="406" t="str">
        <f>Master!AD446</f>
        <v/>
      </c>
      <c r="AE443" s="406" t="str">
        <f>Master!AE446</f>
        <v/>
      </c>
      <c r="AF443" s="406" t="str">
        <f>Master!AF446</f>
        <v/>
      </c>
      <c r="AG443" s="406" t="str">
        <f>Master!AG446</f>
        <v/>
      </c>
      <c r="AH443" s="88" t="str">
        <f>Master!AH446</f>
        <v/>
      </c>
      <c r="AI443" s="414" t="str">
        <f>Master!AI446</f>
        <v/>
      </c>
      <c r="AJ443" s="406" t="str">
        <f>Master!AJ446</f>
        <v/>
      </c>
      <c r="AK443" s="406">
        <f>Master!AK446</f>
        <v>0</v>
      </c>
      <c r="AL443" s="88" t="str">
        <f>Master!AL446</f>
        <v/>
      </c>
      <c r="AM443" s="416"/>
      <c r="AN443" s="416"/>
      <c r="AO443" s="416"/>
      <c r="AP443" s="416"/>
      <c r="AQ443" s="416"/>
      <c r="AR443" s="416">
        <f t="shared" si="4"/>
        <v>0</v>
      </c>
      <c r="AS443" s="417" t="str">
        <f t="shared" si="5"/>
        <v>#DIV/0!</v>
      </c>
      <c r="AT443" s="416">
        <f t="shared" si="6"/>
        <v>0</v>
      </c>
      <c r="AU443" s="417"/>
    </row>
    <row r="444" hidden="1">
      <c r="A444" s="88" t="str">
        <f>Master!A447</f>
        <v>VDRA18039</v>
      </c>
      <c r="B444" s="88" t="str">
        <f>Master!B447</f>
        <v/>
      </c>
      <c r="C444" s="414" t="str">
        <f>Master!C447</f>
        <v/>
      </c>
      <c r="D444" s="88" t="str">
        <f>Master!D447</f>
        <v/>
      </c>
      <c r="E444" s="406" t="str">
        <f>Master!E447</f>
        <v/>
      </c>
      <c r="F444" s="406">
        <f>Master!F447</f>
        <v>0</v>
      </c>
      <c r="G444" s="88" t="str">
        <f>Master!G447</f>
        <v/>
      </c>
      <c r="H444" s="88" t="str">
        <f>Master!H447</f>
        <v/>
      </c>
      <c r="I444" s="88" t="str">
        <f>Master!I447</f>
        <v/>
      </c>
      <c r="J444" s="88" t="str">
        <f>Master!J447</f>
        <v>DRAMAESTRO PTE LTD</v>
      </c>
      <c r="K444" s="88" t="str">
        <f>Master!K447</f>
        <v/>
      </c>
      <c r="L444" s="88" t="str">
        <f>Master!L447</f>
        <v/>
      </c>
      <c r="M444" s="88" t="str">
        <f>Master!M447</f>
        <v/>
      </c>
      <c r="N444" s="88" t="str">
        <f>Master!N447</f>
        <v/>
      </c>
      <c r="O444" s="88" t="str">
        <f>Master!O447</f>
        <v/>
      </c>
      <c r="P444" s="88" t="str">
        <f>Master!P447</f>
        <v/>
      </c>
      <c r="Q444" s="88" t="str">
        <f>Master!Q447</f>
        <v/>
      </c>
      <c r="R444" s="406" t="str">
        <f>Master!R447</f>
        <v/>
      </c>
      <c r="S444" s="406">
        <f>Master!S447</f>
        <v>0</v>
      </c>
      <c r="T444" s="406" t="str">
        <f>Master!T447</f>
        <v/>
      </c>
      <c r="U444" s="406" t="str">
        <f>Master!U447</f>
        <v/>
      </c>
      <c r="V444" s="406" t="str">
        <f>Master!V447</f>
        <v/>
      </c>
      <c r="W444" s="406" t="str">
        <f>Master!W447</f>
        <v/>
      </c>
      <c r="X444" s="406" t="str">
        <f>Master!X447</f>
        <v/>
      </c>
      <c r="Y444" s="406" t="str">
        <f>Master!Y447</f>
        <v/>
      </c>
      <c r="Z444" s="406" t="str">
        <f>Master!Z447</f>
        <v/>
      </c>
      <c r="AA444" s="406" t="str">
        <f>Master!AA447</f>
        <v/>
      </c>
      <c r="AB444" s="406" t="str">
        <f>Master!AB447</f>
        <v/>
      </c>
      <c r="AC444" s="406" t="str">
        <f>Master!AC447</f>
        <v/>
      </c>
      <c r="AD444" s="406" t="str">
        <f>Master!AD447</f>
        <v/>
      </c>
      <c r="AE444" s="406" t="str">
        <f>Master!AE447</f>
        <v/>
      </c>
      <c r="AF444" s="406" t="str">
        <f>Master!AF447</f>
        <v/>
      </c>
      <c r="AG444" s="406" t="str">
        <f>Master!AG447</f>
        <v/>
      </c>
      <c r="AH444" s="88" t="str">
        <f>Master!AH447</f>
        <v/>
      </c>
      <c r="AI444" s="88" t="str">
        <f>Master!AI447</f>
        <v/>
      </c>
      <c r="AJ444" s="406" t="str">
        <f>Master!AJ447</f>
        <v/>
      </c>
      <c r="AK444" s="406">
        <f>Master!AK447</f>
        <v>0</v>
      </c>
      <c r="AL444" s="88" t="str">
        <f>Master!AL447</f>
        <v/>
      </c>
      <c r="AM444" s="416"/>
      <c r="AN444" s="416"/>
      <c r="AO444" s="416"/>
      <c r="AP444" s="416"/>
      <c r="AQ444" s="416"/>
      <c r="AR444" s="416">
        <f t="shared" si="4"/>
        <v>0</v>
      </c>
      <c r="AS444" s="417" t="str">
        <f t="shared" si="5"/>
        <v>#DIV/0!</v>
      </c>
      <c r="AT444" s="416">
        <f t="shared" si="6"/>
        <v>0</v>
      </c>
      <c r="AU444" s="417"/>
    </row>
    <row r="445" hidden="1">
      <c r="A445" s="88" t="str">
        <f>Master!A448</f>
        <v>VDRA18040</v>
      </c>
      <c r="B445" s="88" t="str">
        <f>Master!B448</f>
        <v/>
      </c>
      <c r="C445" s="414" t="str">
        <f>Master!C448</f>
        <v/>
      </c>
      <c r="D445" s="88" t="str">
        <f>Master!D448</f>
        <v/>
      </c>
      <c r="E445" s="406" t="str">
        <f>Master!E448</f>
        <v/>
      </c>
      <c r="F445" s="406">
        <f>Master!F448</f>
        <v>0</v>
      </c>
      <c r="G445" s="88" t="str">
        <f>Master!G448</f>
        <v/>
      </c>
      <c r="H445" s="88" t="str">
        <f>Master!H448</f>
        <v/>
      </c>
      <c r="I445" s="88" t="str">
        <f>Master!I448</f>
        <v/>
      </c>
      <c r="J445" s="88" t="str">
        <f>Master!J448</f>
        <v>DRAMAESTRO PTE LTD</v>
      </c>
      <c r="K445" s="88" t="str">
        <f>Master!K448</f>
        <v/>
      </c>
      <c r="L445" s="88" t="str">
        <f>Master!L448</f>
        <v/>
      </c>
      <c r="M445" s="88" t="str">
        <f>Master!M448</f>
        <v/>
      </c>
      <c r="N445" s="88" t="str">
        <f>Master!N448</f>
        <v/>
      </c>
      <c r="O445" s="88" t="str">
        <f>Master!O448</f>
        <v/>
      </c>
      <c r="P445" s="88" t="str">
        <f>Master!P448</f>
        <v/>
      </c>
      <c r="Q445" s="88" t="str">
        <f>Master!Q448</f>
        <v/>
      </c>
      <c r="R445" s="406" t="str">
        <f>Master!R448</f>
        <v/>
      </c>
      <c r="S445" s="406">
        <f>Master!S448</f>
        <v>0</v>
      </c>
      <c r="T445" s="406" t="str">
        <f>Master!T448</f>
        <v/>
      </c>
      <c r="U445" s="406" t="str">
        <f>Master!U448</f>
        <v/>
      </c>
      <c r="V445" s="406" t="str">
        <f>Master!V448</f>
        <v/>
      </c>
      <c r="W445" s="406" t="str">
        <f>Master!W448</f>
        <v/>
      </c>
      <c r="X445" s="406" t="str">
        <f>Master!X448</f>
        <v/>
      </c>
      <c r="Y445" s="406" t="str">
        <f>Master!Y448</f>
        <v/>
      </c>
      <c r="Z445" s="406" t="str">
        <f>Master!Z448</f>
        <v/>
      </c>
      <c r="AA445" s="406" t="str">
        <f>Master!AA448</f>
        <v/>
      </c>
      <c r="AB445" s="406" t="str">
        <f>Master!AB448</f>
        <v/>
      </c>
      <c r="AC445" s="406" t="str">
        <f>Master!AC448</f>
        <v/>
      </c>
      <c r="AD445" s="406" t="str">
        <f>Master!AD448</f>
        <v/>
      </c>
      <c r="AE445" s="406" t="str">
        <f>Master!AE448</f>
        <v/>
      </c>
      <c r="AF445" s="406" t="str">
        <f>Master!AF448</f>
        <v/>
      </c>
      <c r="AG445" s="406" t="str">
        <f>Master!AG448</f>
        <v/>
      </c>
      <c r="AH445" s="88" t="str">
        <f>Master!AH448</f>
        <v/>
      </c>
      <c r="AI445" s="414" t="str">
        <f>Master!AI448</f>
        <v/>
      </c>
      <c r="AJ445" s="406" t="str">
        <f>Master!AJ448</f>
        <v/>
      </c>
      <c r="AK445" s="406">
        <f>Master!AK448</f>
        <v>0</v>
      </c>
      <c r="AL445" s="88" t="str">
        <f>Master!AL448</f>
        <v/>
      </c>
      <c r="AM445" s="416"/>
      <c r="AN445" s="416"/>
      <c r="AO445" s="416"/>
      <c r="AP445" s="416"/>
      <c r="AQ445" s="416"/>
      <c r="AR445" s="416">
        <f t="shared" si="4"/>
        <v>0</v>
      </c>
      <c r="AS445" s="417" t="str">
        <f t="shared" si="5"/>
        <v>#DIV/0!</v>
      </c>
      <c r="AT445" s="416">
        <f t="shared" si="6"/>
        <v>0</v>
      </c>
      <c r="AU445" s="417"/>
    </row>
    <row r="446" hidden="1">
      <c r="A446" s="88" t="str">
        <f>Master!A449</f>
        <v>VDRA18041</v>
      </c>
      <c r="B446" s="88" t="str">
        <f>Master!B449</f>
        <v/>
      </c>
      <c r="C446" s="414" t="str">
        <f>Master!C449</f>
        <v/>
      </c>
      <c r="D446" s="88" t="str">
        <f>Master!D449</f>
        <v/>
      </c>
      <c r="E446" s="406" t="str">
        <f>Master!E449</f>
        <v/>
      </c>
      <c r="F446" s="406">
        <f>Master!F449</f>
        <v>0</v>
      </c>
      <c r="G446" s="88" t="str">
        <f>Master!G449</f>
        <v/>
      </c>
      <c r="H446" s="88" t="str">
        <f>Master!H449</f>
        <v/>
      </c>
      <c r="I446" s="88" t="str">
        <f>Master!I449</f>
        <v/>
      </c>
      <c r="J446" s="88" t="str">
        <f>Master!J449</f>
        <v>DRAMAESTRO PTE LTD</v>
      </c>
      <c r="K446" s="88" t="str">
        <f>Master!K449</f>
        <v/>
      </c>
      <c r="L446" s="88" t="str">
        <f>Master!L449</f>
        <v/>
      </c>
      <c r="M446" s="88" t="str">
        <f>Master!M449</f>
        <v/>
      </c>
      <c r="N446" s="88" t="str">
        <f>Master!N449</f>
        <v/>
      </c>
      <c r="O446" s="88" t="str">
        <f>Master!O449</f>
        <v/>
      </c>
      <c r="P446" s="88" t="str">
        <f>Master!P449</f>
        <v/>
      </c>
      <c r="Q446" s="88" t="str">
        <f>Master!Q449</f>
        <v/>
      </c>
      <c r="R446" s="406" t="str">
        <f>Master!R449</f>
        <v/>
      </c>
      <c r="S446" s="406">
        <f>Master!S449</f>
        <v>0</v>
      </c>
      <c r="T446" s="406" t="str">
        <f>Master!T449</f>
        <v/>
      </c>
      <c r="U446" s="406" t="str">
        <f>Master!U449</f>
        <v/>
      </c>
      <c r="V446" s="406" t="str">
        <f>Master!V449</f>
        <v/>
      </c>
      <c r="W446" s="406" t="str">
        <f>Master!W449</f>
        <v/>
      </c>
      <c r="X446" s="406" t="str">
        <f>Master!X449</f>
        <v/>
      </c>
      <c r="Y446" s="406" t="str">
        <f>Master!Y449</f>
        <v/>
      </c>
      <c r="Z446" s="406" t="str">
        <f>Master!Z449</f>
        <v/>
      </c>
      <c r="AA446" s="406" t="str">
        <f>Master!AA449</f>
        <v/>
      </c>
      <c r="AB446" s="406" t="str">
        <f>Master!AB449</f>
        <v/>
      </c>
      <c r="AC446" s="406" t="str">
        <f>Master!AC449</f>
        <v/>
      </c>
      <c r="AD446" s="406" t="str">
        <f>Master!AD449</f>
        <v/>
      </c>
      <c r="AE446" s="406" t="str">
        <f>Master!AE449</f>
        <v/>
      </c>
      <c r="AF446" s="406" t="str">
        <f>Master!AF449</f>
        <v/>
      </c>
      <c r="AG446" s="406" t="str">
        <f>Master!AG449</f>
        <v/>
      </c>
      <c r="AH446" s="88" t="str">
        <f>Master!AH449</f>
        <v/>
      </c>
      <c r="AI446" s="88" t="str">
        <f>Master!AI449</f>
        <v/>
      </c>
      <c r="AJ446" s="406" t="str">
        <f>Master!AJ449</f>
        <v/>
      </c>
      <c r="AK446" s="406">
        <f>Master!AK449</f>
        <v>0</v>
      </c>
      <c r="AL446" s="88" t="str">
        <f>Master!AL449</f>
        <v/>
      </c>
      <c r="AM446" s="416"/>
      <c r="AN446" s="416"/>
      <c r="AO446" s="416"/>
      <c r="AP446" s="416"/>
      <c r="AQ446" s="416"/>
      <c r="AR446" s="416">
        <f t="shared" si="4"/>
        <v>0</v>
      </c>
      <c r="AS446" s="417" t="str">
        <f t="shared" si="5"/>
        <v>#DIV/0!</v>
      </c>
      <c r="AT446" s="416">
        <f t="shared" si="6"/>
        <v>0</v>
      </c>
      <c r="AU446" s="417"/>
    </row>
    <row r="447" hidden="1">
      <c r="A447" s="88" t="str">
        <f>Master!A450</f>
        <v>VDRA18042</v>
      </c>
      <c r="B447" s="88" t="str">
        <f>Master!B450</f>
        <v/>
      </c>
      <c r="C447" s="414" t="str">
        <f>Master!C450</f>
        <v/>
      </c>
      <c r="D447" s="88" t="str">
        <f>Master!D450</f>
        <v/>
      </c>
      <c r="E447" s="406" t="str">
        <f>Master!E450</f>
        <v/>
      </c>
      <c r="F447" s="406">
        <f>Master!F450</f>
        <v>0</v>
      </c>
      <c r="G447" s="88" t="str">
        <f>Master!G450</f>
        <v/>
      </c>
      <c r="H447" s="88" t="str">
        <f>Master!H450</f>
        <v/>
      </c>
      <c r="I447" s="88" t="str">
        <f>Master!I450</f>
        <v/>
      </c>
      <c r="J447" s="88" t="str">
        <f>Master!J450</f>
        <v>DRAMAESTRO PTE LTD</v>
      </c>
      <c r="K447" s="88" t="str">
        <f>Master!K450</f>
        <v/>
      </c>
      <c r="L447" s="88" t="str">
        <f>Master!L450</f>
        <v/>
      </c>
      <c r="M447" s="88" t="str">
        <f>Master!M450</f>
        <v/>
      </c>
      <c r="N447" s="88" t="str">
        <f>Master!N450</f>
        <v/>
      </c>
      <c r="O447" s="88" t="str">
        <f>Master!O450</f>
        <v/>
      </c>
      <c r="P447" s="88" t="str">
        <f>Master!P450</f>
        <v/>
      </c>
      <c r="Q447" s="88" t="str">
        <f>Master!Q450</f>
        <v/>
      </c>
      <c r="R447" s="406" t="str">
        <f>Master!R450</f>
        <v/>
      </c>
      <c r="S447" s="406">
        <f>Master!S450</f>
        <v>0</v>
      </c>
      <c r="T447" s="406" t="str">
        <f>Master!T450</f>
        <v/>
      </c>
      <c r="U447" s="406" t="str">
        <f>Master!U450</f>
        <v/>
      </c>
      <c r="V447" s="406" t="str">
        <f>Master!V450</f>
        <v/>
      </c>
      <c r="W447" s="406" t="str">
        <f>Master!W450</f>
        <v/>
      </c>
      <c r="X447" s="406" t="str">
        <f>Master!X450</f>
        <v/>
      </c>
      <c r="Y447" s="406" t="str">
        <f>Master!Y450</f>
        <v/>
      </c>
      <c r="Z447" s="406" t="str">
        <f>Master!Z450</f>
        <v/>
      </c>
      <c r="AA447" s="406" t="str">
        <f>Master!AA450</f>
        <v/>
      </c>
      <c r="AB447" s="406" t="str">
        <f>Master!AB450</f>
        <v/>
      </c>
      <c r="AC447" s="406" t="str">
        <f>Master!AC450</f>
        <v/>
      </c>
      <c r="AD447" s="406" t="str">
        <f>Master!AD450</f>
        <v/>
      </c>
      <c r="AE447" s="406" t="str">
        <f>Master!AE450</f>
        <v/>
      </c>
      <c r="AF447" s="406" t="str">
        <f>Master!AF450</f>
        <v/>
      </c>
      <c r="AG447" s="406" t="str">
        <f>Master!AG450</f>
        <v/>
      </c>
      <c r="AH447" s="88" t="str">
        <f>Master!AH450</f>
        <v/>
      </c>
      <c r="AI447" s="414" t="str">
        <f>Master!AI450</f>
        <v/>
      </c>
      <c r="AJ447" s="406" t="str">
        <f>Master!AJ450</f>
        <v/>
      </c>
      <c r="AK447" s="406">
        <f>Master!AK450</f>
        <v>0</v>
      </c>
      <c r="AL447" s="88" t="str">
        <f>Master!AL450</f>
        <v/>
      </c>
      <c r="AM447" s="416"/>
      <c r="AN447" s="416"/>
      <c r="AO447" s="416"/>
      <c r="AP447" s="416"/>
      <c r="AQ447" s="416"/>
      <c r="AR447" s="416">
        <f t="shared" si="4"/>
        <v>0</v>
      </c>
      <c r="AS447" s="417" t="str">
        <f t="shared" si="5"/>
        <v>#DIV/0!</v>
      </c>
      <c r="AT447" s="416">
        <f t="shared" si="6"/>
        <v>0</v>
      </c>
      <c r="AU447" s="417"/>
    </row>
    <row r="448" hidden="1">
      <c r="A448" s="88" t="str">
        <f>Master!A451</f>
        <v>VDRA18043</v>
      </c>
      <c r="B448" s="88" t="str">
        <f>Master!B451</f>
        <v/>
      </c>
      <c r="C448" s="414" t="str">
        <f>Master!C451</f>
        <v/>
      </c>
      <c r="D448" s="88" t="str">
        <f>Master!D451</f>
        <v/>
      </c>
      <c r="E448" s="406" t="str">
        <f>Master!E451</f>
        <v/>
      </c>
      <c r="F448" s="406">
        <f>Master!F451</f>
        <v>0</v>
      </c>
      <c r="G448" s="88" t="str">
        <f>Master!G451</f>
        <v/>
      </c>
      <c r="H448" s="88" t="str">
        <f>Master!H451</f>
        <v/>
      </c>
      <c r="I448" s="88" t="str">
        <f>Master!I451</f>
        <v/>
      </c>
      <c r="J448" s="88" t="str">
        <f>Master!J451</f>
        <v>DRAMAESTRO PTE LTD</v>
      </c>
      <c r="K448" s="88" t="str">
        <f>Master!K451</f>
        <v/>
      </c>
      <c r="L448" s="88" t="str">
        <f>Master!L451</f>
        <v/>
      </c>
      <c r="M448" s="88" t="str">
        <f>Master!M451</f>
        <v/>
      </c>
      <c r="N448" s="88" t="str">
        <f>Master!N451</f>
        <v/>
      </c>
      <c r="O448" s="88" t="str">
        <f>Master!O451</f>
        <v/>
      </c>
      <c r="P448" s="88" t="str">
        <f>Master!P451</f>
        <v/>
      </c>
      <c r="Q448" s="88" t="str">
        <f>Master!Q451</f>
        <v/>
      </c>
      <c r="R448" s="406" t="str">
        <f>Master!R451</f>
        <v/>
      </c>
      <c r="S448" s="406">
        <f>Master!S451</f>
        <v>0</v>
      </c>
      <c r="T448" s="406" t="str">
        <f>Master!T451</f>
        <v/>
      </c>
      <c r="U448" s="406" t="str">
        <f>Master!U451</f>
        <v/>
      </c>
      <c r="V448" s="406" t="str">
        <f>Master!V451</f>
        <v/>
      </c>
      <c r="W448" s="406" t="str">
        <f>Master!W451</f>
        <v/>
      </c>
      <c r="X448" s="406" t="str">
        <f>Master!X451</f>
        <v/>
      </c>
      <c r="Y448" s="406" t="str">
        <f>Master!Y451</f>
        <v/>
      </c>
      <c r="Z448" s="406" t="str">
        <f>Master!Z451</f>
        <v/>
      </c>
      <c r="AA448" s="406" t="str">
        <f>Master!AA451</f>
        <v/>
      </c>
      <c r="AB448" s="406" t="str">
        <f>Master!AB451</f>
        <v/>
      </c>
      <c r="AC448" s="406" t="str">
        <f>Master!AC451</f>
        <v/>
      </c>
      <c r="AD448" s="406" t="str">
        <f>Master!AD451</f>
        <v/>
      </c>
      <c r="AE448" s="406" t="str">
        <f>Master!AE451</f>
        <v/>
      </c>
      <c r="AF448" s="406" t="str">
        <f>Master!AF451</f>
        <v/>
      </c>
      <c r="AG448" s="406" t="str">
        <f>Master!AG451</f>
        <v/>
      </c>
      <c r="AH448" s="88" t="str">
        <f>Master!AH451</f>
        <v/>
      </c>
      <c r="AI448" s="88" t="str">
        <f>Master!AI451</f>
        <v/>
      </c>
      <c r="AJ448" s="406" t="str">
        <f>Master!AJ451</f>
        <v/>
      </c>
      <c r="AK448" s="406">
        <f>Master!AK451</f>
        <v>0</v>
      </c>
      <c r="AL448" s="88" t="str">
        <f>Master!AL451</f>
        <v/>
      </c>
      <c r="AM448" s="416"/>
      <c r="AN448" s="416"/>
      <c r="AO448" s="416"/>
      <c r="AP448" s="416"/>
      <c r="AQ448" s="416"/>
      <c r="AR448" s="416">
        <f t="shared" si="4"/>
        <v>0</v>
      </c>
      <c r="AS448" s="417" t="str">
        <f t="shared" si="5"/>
        <v>#DIV/0!</v>
      </c>
      <c r="AT448" s="416">
        <f t="shared" si="6"/>
        <v>0</v>
      </c>
      <c r="AU448" s="417"/>
    </row>
    <row r="449" hidden="1">
      <c r="A449" s="88" t="str">
        <f>Master!A452</f>
        <v>VDRA18044</v>
      </c>
      <c r="B449" s="88" t="str">
        <f>Master!B452</f>
        <v/>
      </c>
      <c r="C449" s="414" t="str">
        <f>Master!C452</f>
        <v/>
      </c>
      <c r="D449" s="88" t="str">
        <f>Master!D452</f>
        <v/>
      </c>
      <c r="E449" s="406" t="str">
        <f>Master!E452</f>
        <v/>
      </c>
      <c r="F449" s="406">
        <f>Master!F452</f>
        <v>0</v>
      </c>
      <c r="G449" s="88" t="str">
        <f>Master!G452</f>
        <v/>
      </c>
      <c r="H449" s="88" t="str">
        <f>Master!H452</f>
        <v/>
      </c>
      <c r="I449" s="88" t="str">
        <f>Master!I452</f>
        <v/>
      </c>
      <c r="J449" s="88" t="str">
        <f>Master!J452</f>
        <v>DRAMAESTRO PTE LTD</v>
      </c>
      <c r="K449" s="88" t="str">
        <f>Master!K452</f>
        <v/>
      </c>
      <c r="L449" s="88" t="str">
        <f>Master!L452</f>
        <v/>
      </c>
      <c r="M449" s="88" t="str">
        <f>Master!M452</f>
        <v/>
      </c>
      <c r="N449" s="88" t="str">
        <f>Master!N452</f>
        <v/>
      </c>
      <c r="O449" s="88" t="str">
        <f>Master!O452</f>
        <v/>
      </c>
      <c r="P449" s="88" t="str">
        <f>Master!P452</f>
        <v/>
      </c>
      <c r="Q449" s="88" t="str">
        <f>Master!Q452</f>
        <v/>
      </c>
      <c r="R449" s="406" t="str">
        <f>Master!R452</f>
        <v/>
      </c>
      <c r="S449" s="406">
        <f>Master!S452</f>
        <v>0</v>
      </c>
      <c r="T449" s="406" t="str">
        <f>Master!T452</f>
        <v/>
      </c>
      <c r="U449" s="406" t="str">
        <f>Master!U452</f>
        <v/>
      </c>
      <c r="V449" s="406" t="str">
        <f>Master!V452</f>
        <v/>
      </c>
      <c r="W449" s="406" t="str">
        <f>Master!W452</f>
        <v/>
      </c>
      <c r="X449" s="406" t="str">
        <f>Master!X452</f>
        <v/>
      </c>
      <c r="Y449" s="406" t="str">
        <f>Master!Y452</f>
        <v/>
      </c>
      <c r="Z449" s="406" t="str">
        <f>Master!Z452</f>
        <v/>
      </c>
      <c r="AA449" s="406" t="str">
        <f>Master!AA452</f>
        <v/>
      </c>
      <c r="AB449" s="406" t="str">
        <f>Master!AB452</f>
        <v/>
      </c>
      <c r="AC449" s="406" t="str">
        <f>Master!AC452</f>
        <v/>
      </c>
      <c r="AD449" s="406" t="str">
        <f>Master!AD452</f>
        <v/>
      </c>
      <c r="AE449" s="406" t="str">
        <f>Master!AE452</f>
        <v/>
      </c>
      <c r="AF449" s="406" t="str">
        <f>Master!AF452</f>
        <v/>
      </c>
      <c r="AG449" s="406" t="str">
        <f>Master!AG452</f>
        <v/>
      </c>
      <c r="AH449" s="88" t="str">
        <f>Master!AH452</f>
        <v/>
      </c>
      <c r="AI449" s="414" t="str">
        <f>Master!AI452</f>
        <v/>
      </c>
      <c r="AJ449" s="406" t="str">
        <f>Master!AJ452</f>
        <v/>
      </c>
      <c r="AK449" s="406">
        <f>Master!AK452</f>
        <v>0</v>
      </c>
      <c r="AL449" s="88" t="str">
        <f>Master!AL452</f>
        <v/>
      </c>
      <c r="AM449" s="416"/>
      <c r="AN449" s="416"/>
      <c r="AO449" s="416"/>
      <c r="AP449" s="416"/>
      <c r="AQ449" s="416"/>
      <c r="AR449" s="416">
        <f t="shared" si="4"/>
        <v>0</v>
      </c>
      <c r="AS449" s="417" t="str">
        <f t="shared" si="5"/>
        <v>#DIV/0!</v>
      </c>
      <c r="AT449" s="416">
        <f t="shared" si="6"/>
        <v>0</v>
      </c>
      <c r="AU449" s="417"/>
    </row>
    <row r="450" hidden="1">
      <c r="A450" s="88" t="str">
        <f>Master!A453</f>
        <v>VDRA18045</v>
      </c>
      <c r="B450" s="88" t="str">
        <f>Master!B453</f>
        <v/>
      </c>
      <c r="C450" s="414" t="str">
        <f>Master!C453</f>
        <v/>
      </c>
      <c r="D450" s="88" t="str">
        <f>Master!D453</f>
        <v/>
      </c>
      <c r="E450" s="406" t="str">
        <f>Master!E453</f>
        <v/>
      </c>
      <c r="F450" s="406">
        <f>Master!F453</f>
        <v>0</v>
      </c>
      <c r="G450" s="88" t="str">
        <f>Master!G453</f>
        <v/>
      </c>
      <c r="H450" s="88" t="str">
        <f>Master!H453</f>
        <v/>
      </c>
      <c r="I450" s="88" t="str">
        <f>Master!I453</f>
        <v/>
      </c>
      <c r="J450" s="88" t="str">
        <f>Master!J453</f>
        <v>DRAMAESTRO PTE LTD</v>
      </c>
      <c r="K450" s="88" t="str">
        <f>Master!K453</f>
        <v/>
      </c>
      <c r="L450" s="88" t="str">
        <f>Master!L453</f>
        <v/>
      </c>
      <c r="M450" s="88" t="str">
        <f>Master!M453</f>
        <v/>
      </c>
      <c r="N450" s="88" t="str">
        <f>Master!N453</f>
        <v/>
      </c>
      <c r="O450" s="88" t="str">
        <f>Master!O453</f>
        <v/>
      </c>
      <c r="P450" s="88" t="str">
        <f>Master!P453</f>
        <v/>
      </c>
      <c r="Q450" s="88" t="str">
        <f>Master!Q453</f>
        <v/>
      </c>
      <c r="R450" s="406" t="str">
        <f>Master!R453</f>
        <v/>
      </c>
      <c r="S450" s="406">
        <f>Master!S453</f>
        <v>0</v>
      </c>
      <c r="T450" s="406" t="str">
        <f>Master!T453</f>
        <v/>
      </c>
      <c r="U450" s="406" t="str">
        <f>Master!U453</f>
        <v/>
      </c>
      <c r="V450" s="406" t="str">
        <f>Master!V453</f>
        <v/>
      </c>
      <c r="W450" s="406" t="str">
        <f>Master!W453</f>
        <v/>
      </c>
      <c r="X450" s="406" t="str">
        <f>Master!X453</f>
        <v/>
      </c>
      <c r="Y450" s="406" t="str">
        <f>Master!Y453</f>
        <v/>
      </c>
      <c r="Z450" s="406" t="str">
        <f>Master!Z453</f>
        <v/>
      </c>
      <c r="AA450" s="406" t="str">
        <f>Master!AA453</f>
        <v/>
      </c>
      <c r="AB450" s="406" t="str">
        <f>Master!AB453</f>
        <v/>
      </c>
      <c r="AC450" s="406" t="str">
        <f>Master!AC453</f>
        <v/>
      </c>
      <c r="AD450" s="406" t="str">
        <f>Master!AD453</f>
        <v/>
      </c>
      <c r="AE450" s="406" t="str">
        <f>Master!AE453</f>
        <v/>
      </c>
      <c r="AF450" s="406" t="str">
        <f>Master!AF453</f>
        <v/>
      </c>
      <c r="AG450" s="406" t="str">
        <f>Master!AG453</f>
        <v/>
      </c>
      <c r="AH450" s="88" t="str">
        <f>Master!AH453</f>
        <v/>
      </c>
      <c r="AI450" s="88" t="str">
        <f>Master!AI453</f>
        <v/>
      </c>
      <c r="AJ450" s="406" t="str">
        <f>Master!AJ453</f>
        <v/>
      </c>
      <c r="AK450" s="406">
        <f>Master!AK453</f>
        <v>0</v>
      </c>
      <c r="AL450" s="88" t="str">
        <f>Master!AL453</f>
        <v/>
      </c>
      <c r="AM450" s="416"/>
      <c r="AN450" s="416"/>
      <c r="AO450" s="416"/>
      <c r="AP450" s="416"/>
      <c r="AQ450" s="416"/>
      <c r="AR450" s="416">
        <f t="shared" si="4"/>
        <v>0</v>
      </c>
      <c r="AS450" s="417" t="str">
        <f t="shared" si="5"/>
        <v>#DIV/0!</v>
      </c>
      <c r="AT450" s="416">
        <f t="shared" si="6"/>
        <v>0</v>
      </c>
      <c r="AU450" s="417"/>
    </row>
    <row r="451" hidden="1">
      <c r="A451" s="88" t="str">
        <f>Master!A454</f>
        <v>VDRA18046</v>
      </c>
      <c r="B451" s="88" t="str">
        <f>Master!B454</f>
        <v/>
      </c>
      <c r="C451" s="414" t="str">
        <f>Master!C454</f>
        <v/>
      </c>
      <c r="D451" s="88" t="str">
        <f>Master!D454</f>
        <v/>
      </c>
      <c r="E451" s="406" t="str">
        <f>Master!E454</f>
        <v/>
      </c>
      <c r="F451" s="406">
        <f>Master!F454</f>
        <v>0</v>
      </c>
      <c r="G451" s="88" t="str">
        <f>Master!G454</f>
        <v/>
      </c>
      <c r="H451" s="88" t="str">
        <f>Master!H454</f>
        <v/>
      </c>
      <c r="I451" s="88" t="str">
        <f>Master!I454</f>
        <v/>
      </c>
      <c r="J451" s="88" t="str">
        <f>Master!J454</f>
        <v>DRAMAESTRO PTE LTD</v>
      </c>
      <c r="K451" s="88" t="str">
        <f>Master!K454</f>
        <v/>
      </c>
      <c r="L451" s="88" t="str">
        <f>Master!L454</f>
        <v/>
      </c>
      <c r="M451" s="88" t="str">
        <f>Master!M454</f>
        <v/>
      </c>
      <c r="N451" s="88" t="str">
        <f>Master!N454</f>
        <v/>
      </c>
      <c r="O451" s="88" t="str">
        <f>Master!O454</f>
        <v/>
      </c>
      <c r="P451" s="88" t="str">
        <f>Master!P454</f>
        <v/>
      </c>
      <c r="Q451" s="88" t="str">
        <f>Master!Q454</f>
        <v/>
      </c>
      <c r="R451" s="406" t="str">
        <f>Master!R454</f>
        <v/>
      </c>
      <c r="S451" s="406">
        <f>Master!S454</f>
        <v>0</v>
      </c>
      <c r="T451" s="406" t="str">
        <f>Master!T454</f>
        <v/>
      </c>
      <c r="U451" s="406" t="str">
        <f>Master!U454</f>
        <v/>
      </c>
      <c r="V451" s="406" t="str">
        <f>Master!V454</f>
        <v/>
      </c>
      <c r="W451" s="406" t="str">
        <f>Master!W454</f>
        <v/>
      </c>
      <c r="X451" s="406" t="str">
        <f>Master!X454</f>
        <v/>
      </c>
      <c r="Y451" s="406" t="str">
        <f>Master!Y454</f>
        <v/>
      </c>
      <c r="Z451" s="406" t="str">
        <f>Master!Z454</f>
        <v/>
      </c>
      <c r="AA451" s="406" t="str">
        <f>Master!AA454</f>
        <v/>
      </c>
      <c r="AB451" s="406" t="str">
        <f>Master!AB454</f>
        <v/>
      </c>
      <c r="AC451" s="406" t="str">
        <f>Master!AC454</f>
        <v/>
      </c>
      <c r="AD451" s="406" t="str">
        <f>Master!AD454</f>
        <v/>
      </c>
      <c r="AE451" s="406" t="str">
        <f>Master!AE454</f>
        <v/>
      </c>
      <c r="AF451" s="406" t="str">
        <f>Master!AF454</f>
        <v/>
      </c>
      <c r="AG451" s="406" t="str">
        <f>Master!AG454</f>
        <v/>
      </c>
      <c r="AH451" s="88" t="str">
        <f>Master!AH454</f>
        <v/>
      </c>
      <c r="AI451" s="414" t="str">
        <f>Master!AI454</f>
        <v/>
      </c>
      <c r="AJ451" s="406" t="str">
        <f>Master!AJ454</f>
        <v/>
      </c>
      <c r="AK451" s="406">
        <f>Master!AK454</f>
        <v>0</v>
      </c>
      <c r="AL451" s="88" t="str">
        <f>Master!AL454</f>
        <v/>
      </c>
      <c r="AM451" s="416"/>
      <c r="AN451" s="416"/>
      <c r="AO451" s="416"/>
      <c r="AP451" s="416"/>
      <c r="AQ451" s="416"/>
      <c r="AR451" s="416">
        <f t="shared" si="4"/>
        <v>0</v>
      </c>
      <c r="AS451" s="417" t="str">
        <f t="shared" si="5"/>
        <v>#DIV/0!</v>
      </c>
      <c r="AT451" s="416">
        <f t="shared" si="6"/>
        <v>0</v>
      </c>
      <c r="AU451" s="417"/>
    </row>
    <row r="452" hidden="1">
      <c r="A452" s="88" t="str">
        <f>Master!A455</f>
        <v>VDRA18047</v>
      </c>
      <c r="B452" s="88" t="str">
        <f>Master!B455</f>
        <v/>
      </c>
      <c r="C452" s="414" t="str">
        <f>Master!C455</f>
        <v/>
      </c>
      <c r="D452" s="88" t="str">
        <f>Master!D455</f>
        <v/>
      </c>
      <c r="E452" s="406" t="str">
        <f>Master!E455</f>
        <v/>
      </c>
      <c r="F452" s="406">
        <f>Master!F455</f>
        <v>0</v>
      </c>
      <c r="G452" s="88" t="str">
        <f>Master!G455</f>
        <v/>
      </c>
      <c r="H452" s="88" t="str">
        <f>Master!H455</f>
        <v/>
      </c>
      <c r="I452" s="88" t="str">
        <f>Master!I455</f>
        <v/>
      </c>
      <c r="J452" s="88" t="str">
        <f>Master!J455</f>
        <v>DRAMAESTRO PTE LTD</v>
      </c>
      <c r="K452" s="88" t="str">
        <f>Master!K455</f>
        <v/>
      </c>
      <c r="L452" s="88" t="str">
        <f>Master!L455</f>
        <v/>
      </c>
      <c r="M452" s="88" t="str">
        <f>Master!M455</f>
        <v/>
      </c>
      <c r="N452" s="88" t="str">
        <f>Master!N455</f>
        <v/>
      </c>
      <c r="O452" s="88" t="str">
        <f>Master!O455</f>
        <v/>
      </c>
      <c r="P452" s="88" t="str">
        <f>Master!P455</f>
        <v/>
      </c>
      <c r="Q452" s="88" t="str">
        <f>Master!Q455</f>
        <v/>
      </c>
      <c r="R452" s="406" t="str">
        <f>Master!R455</f>
        <v/>
      </c>
      <c r="S452" s="406">
        <f>Master!S455</f>
        <v>0</v>
      </c>
      <c r="T452" s="406" t="str">
        <f>Master!T455</f>
        <v/>
      </c>
      <c r="U452" s="406" t="str">
        <f>Master!U455</f>
        <v/>
      </c>
      <c r="V452" s="406" t="str">
        <f>Master!V455</f>
        <v/>
      </c>
      <c r="W452" s="406" t="str">
        <f>Master!W455</f>
        <v/>
      </c>
      <c r="X452" s="406" t="str">
        <f>Master!X455</f>
        <v/>
      </c>
      <c r="Y452" s="406" t="str">
        <f>Master!Y455</f>
        <v/>
      </c>
      <c r="Z452" s="406" t="str">
        <f>Master!Z455</f>
        <v/>
      </c>
      <c r="AA452" s="406" t="str">
        <f>Master!AA455</f>
        <v/>
      </c>
      <c r="AB452" s="406" t="str">
        <f>Master!AB455</f>
        <v/>
      </c>
      <c r="AC452" s="406" t="str">
        <f>Master!AC455</f>
        <v/>
      </c>
      <c r="AD452" s="406" t="str">
        <f>Master!AD455</f>
        <v/>
      </c>
      <c r="AE452" s="406" t="str">
        <f>Master!AE455</f>
        <v/>
      </c>
      <c r="AF452" s="406" t="str">
        <f>Master!AF455</f>
        <v/>
      </c>
      <c r="AG452" s="406" t="str">
        <f>Master!AG455</f>
        <v/>
      </c>
      <c r="AH452" s="88" t="str">
        <f>Master!AH455</f>
        <v/>
      </c>
      <c r="AI452" s="88" t="str">
        <f>Master!AI455</f>
        <v/>
      </c>
      <c r="AJ452" s="406" t="str">
        <f>Master!AJ455</f>
        <v/>
      </c>
      <c r="AK452" s="406">
        <f>Master!AK455</f>
        <v>0</v>
      </c>
      <c r="AL452" s="88" t="str">
        <f>Master!AL455</f>
        <v/>
      </c>
      <c r="AM452" s="416"/>
      <c r="AN452" s="416"/>
      <c r="AO452" s="416"/>
      <c r="AP452" s="416"/>
      <c r="AQ452" s="416"/>
      <c r="AR452" s="416">
        <f t="shared" si="4"/>
        <v>0</v>
      </c>
      <c r="AS452" s="417" t="str">
        <f t="shared" si="5"/>
        <v>#DIV/0!</v>
      </c>
      <c r="AT452" s="416">
        <f t="shared" si="6"/>
        <v>0</v>
      </c>
      <c r="AU452" s="417"/>
    </row>
    <row r="453" hidden="1">
      <c r="A453" s="88" t="str">
        <f>Master!A456</f>
        <v>VDRA18048</v>
      </c>
      <c r="B453" s="88" t="str">
        <f>Master!B456</f>
        <v/>
      </c>
      <c r="C453" s="414" t="str">
        <f>Master!C456</f>
        <v/>
      </c>
      <c r="D453" s="88" t="str">
        <f>Master!D456</f>
        <v/>
      </c>
      <c r="E453" s="406" t="str">
        <f>Master!E456</f>
        <v/>
      </c>
      <c r="F453" s="406">
        <f>Master!F456</f>
        <v>0</v>
      </c>
      <c r="G453" s="88" t="str">
        <f>Master!G456</f>
        <v/>
      </c>
      <c r="H453" s="88" t="str">
        <f>Master!H456</f>
        <v/>
      </c>
      <c r="I453" s="88" t="str">
        <f>Master!I456</f>
        <v/>
      </c>
      <c r="J453" s="88" t="str">
        <f>Master!J456</f>
        <v>DRAMAESTRO PTE LTD</v>
      </c>
      <c r="K453" s="88" t="str">
        <f>Master!K456</f>
        <v/>
      </c>
      <c r="L453" s="88" t="str">
        <f>Master!L456</f>
        <v/>
      </c>
      <c r="M453" s="88" t="str">
        <f>Master!M456</f>
        <v/>
      </c>
      <c r="N453" s="88" t="str">
        <f>Master!N456</f>
        <v/>
      </c>
      <c r="O453" s="88" t="str">
        <f>Master!O456</f>
        <v/>
      </c>
      <c r="P453" s="88" t="str">
        <f>Master!P456</f>
        <v/>
      </c>
      <c r="Q453" s="88" t="str">
        <f>Master!Q456</f>
        <v/>
      </c>
      <c r="R453" s="406" t="str">
        <f>Master!R456</f>
        <v/>
      </c>
      <c r="S453" s="406">
        <f>Master!S456</f>
        <v>0</v>
      </c>
      <c r="T453" s="406" t="str">
        <f>Master!T456</f>
        <v/>
      </c>
      <c r="U453" s="406" t="str">
        <f>Master!U456</f>
        <v/>
      </c>
      <c r="V453" s="406" t="str">
        <f>Master!V456</f>
        <v/>
      </c>
      <c r="W453" s="406" t="str">
        <f>Master!W456</f>
        <v/>
      </c>
      <c r="X453" s="406" t="str">
        <f>Master!X456</f>
        <v/>
      </c>
      <c r="Y453" s="406" t="str">
        <f>Master!Y456</f>
        <v/>
      </c>
      <c r="Z453" s="406" t="str">
        <f>Master!Z456</f>
        <v/>
      </c>
      <c r="AA453" s="406" t="str">
        <f>Master!AA456</f>
        <v/>
      </c>
      <c r="AB453" s="406" t="str">
        <f>Master!AB456</f>
        <v/>
      </c>
      <c r="AC453" s="406" t="str">
        <f>Master!AC456</f>
        <v/>
      </c>
      <c r="AD453" s="406" t="str">
        <f>Master!AD456</f>
        <v/>
      </c>
      <c r="AE453" s="406" t="str">
        <f>Master!AE456</f>
        <v/>
      </c>
      <c r="AF453" s="406" t="str">
        <f>Master!AF456</f>
        <v/>
      </c>
      <c r="AG453" s="406" t="str">
        <f>Master!AG456</f>
        <v/>
      </c>
      <c r="AH453" s="88" t="str">
        <f>Master!AH456</f>
        <v/>
      </c>
      <c r="AI453" s="414" t="str">
        <f>Master!AI456</f>
        <v/>
      </c>
      <c r="AJ453" s="406" t="str">
        <f>Master!AJ456</f>
        <v/>
      </c>
      <c r="AK453" s="406">
        <f>Master!AK456</f>
        <v>0</v>
      </c>
      <c r="AL453" s="88" t="str">
        <f>Master!AL456</f>
        <v/>
      </c>
      <c r="AM453" s="416"/>
      <c r="AN453" s="416"/>
      <c r="AO453" s="416"/>
      <c r="AP453" s="416"/>
      <c r="AQ453" s="416"/>
      <c r="AR453" s="416">
        <f t="shared" si="4"/>
        <v>0</v>
      </c>
      <c r="AS453" s="417" t="str">
        <f t="shared" si="5"/>
        <v>#DIV/0!</v>
      </c>
      <c r="AT453" s="416">
        <f t="shared" si="6"/>
        <v>0</v>
      </c>
      <c r="AU453" s="417"/>
    </row>
    <row r="454" hidden="1">
      <c r="A454" s="88" t="str">
        <f>Master!A457</f>
        <v>VDRA18049</v>
      </c>
      <c r="B454" s="88" t="str">
        <f>Master!B457</f>
        <v/>
      </c>
      <c r="C454" s="414" t="str">
        <f>Master!C457</f>
        <v/>
      </c>
      <c r="D454" s="88" t="str">
        <f>Master!D457</f>
        <v/>
      </c>
      <c r="E454" s="406" t="str">
        <f>Master!E457</f>
        <v/>
      </c>
      <c r="F454" s="406">
        <f>Master!F457</f>
        <v>0</v>
      </c>
      <c r="G454" s="88" t="str">
        <f>Master!G457</f>
        <v/>
      </c>
      <c r="H454" s="88" t="str">
        <f>Master!H457</f>
        <v/>
      </c>
      <c r="I454" s="88" t="str">
        <f>Master!I457</f>
        <v/>
      </c>
      <c r="J454" s="88" t="str">
        <f>Master!J457</f>
        <v>DRAMAESTRO PTE LTD</v>
      </c>
      <c r="K454" s="88" t="str">
        <f>Master!K457</f>
        <v/>
      </c>
      <c r="L454" s="88" t="str">
        <f>Master!L457</f>
        <v/>
      </c>
      <c r="M454" s="88" t="str">
        <f>Master!M457</f>
        <v/>
      </c>
      <c r="N454" s="88" t="str">
        <f>Master!N457</f>
        <v/>
      </c>
      <c r="O454" s="88" t="str">
        <f>Master!O457</f>
        <v/>
      </c>
      <c r="P454" s="88" t="str">
        <f>Master!P457</f>
        <v/>
      </c>
      <c r="Q454" s="88" t="str">
        <f>Master!Q457</f>
        <v/>
      </c>
      <c r="R454" s="406" t="str">
        <f>Master!R457</f>
        <v/>
      </c>
      <c r="S454" s="406">
        <f>Master!S457</f>
        <v>0</v>
      </c>
      <c r="T454" s="406" t="str">
        <f>Master!T457</f>
        <v/>
      </c>
      <c r="U454" s="406" t="str">
        <f>Master!U457</f>
        <v/>
      </c>
      <c r="V454" s="406" t="str">
        <f>Master!V457</f>
        <v/>
      </c>
      <c r="W454" s="406" t="str">
        <f>Master!W457</f>
        <v/>
      </c>
      <c r="X454" s="406" t="str">
        <f>Master!X457</f>
        <v/>
      </c>
      <c r="Y454" s="406" t="str">
        <f>Master!Y457</f>
        <v/>
      </c>
      <c r="Z454" s="406" t="str">
        <f>Master!Z457</f>
        <v/>
      </c>
      <c r="AA454" s="406" t="str">
        <f>Master!AA457</f>
        <v/>
      </c>
      <c r="AB454" s="406" t="str">
        <f>Master!AB457</f>
        <v/>
      </c>
      <c r="AC454" s="406" t="str">
        <f>Master!AC457</f>
        <v/>
      </c>
      <c r="AD454" s="406" t="str">
        <f>Master!AD457</f>
        <v/>
      </c>
      <c r="AE454" s="406" t="str">
        <f>Master!AE457</f>
        <v/>
      </c>
      <c r="AF454" s="406" t="str">
        <f>Master!AF457</f>
        <v/>
      </c>
      <c r="AG454" s="406" t="str">
        <f>Master!AG457</f>
        <v/>
      </c>
      <c r="AH454" s="88" t="str">
        <f>Master!AH457</f>
        <v/>
      </c>
      <c r="AI454" s="88" t="str">
        <f>Master!AI457</f>
        <v/>
      </c>
      <c r="AJ454" s="406" t="str">
        <f>Master!AJ457</f>
        <v/>
      </c>
      <c r="AK454" s="406">
        <f>Master!AK457</f>
        <v>0</v>
      </c>
      <c r="AL454" s="88" t="str">
        <f>Master!AL457</f>
        <v/>
      </c>
      <c r="AM454" s="416"/>
      <c r="AN454" s="416"/>
      <c r="AO454" s="416"/>
      <c r="AP454" s="416"/>
      <c r="AQ454" s="416"/>
      <c r="AR454" s="416">
        <f t="shared" si="4"/>
        <v>0</v>
      </c>
      <c r="AS454" s="417" t="str">
        <f t="shared" si="5"/>
        <v>#DIV/0!</v>
      </c>
      <c r="AT454" s="416">
        <f t="shared" si="6"/>
        <v>0</v>
      </c>
      <c r="AU454" s="417"/>
    </row>
    <row r="455" hidden="1">
      <c r="A455" s="88" t="str">
        <f>Master!A458</f>
        <v>VDRA18050</v>
      </c>
      <c r="B455" s="88" t="str">
        <f>Master!B458</f>
        <v/>
      </c>
      <c r="C455" s="414" t="str">
        <f>Master!C458</f>
        <v/>
      </c>
      <c r="D455" s="88" t="str">
        <f>Master!D458</f>
        <v/>
      </c>
      <c r="E455" s="406" t="str">
        <f>Master!E458</f>
        <v/>
      </c>
      <c r="F455" s="406">
        <f>Master!F458</f>
        <v>0</v>
      </c>
      <c r="G455" s="88" t="str">
        <f>Master!G458</f>
        <v/>
      </c>
      <c r="H455" s="88" t="str">
        <f>Master!H458</f>
        <v/>
      </c>
      <c r="I455" s="88" t="str">
        <f>Master!I458</f>
        <v/>
      </c>
      <c r="J455" s="88" t="str">
        <f>Master!J458</f>
        <v>DRAMAESTRO PTE LTD</v>
      </c>
      <c r="K455" s="88" t="str">
        <f>Master!K458</f>
        <v/>
      </c>
      <c r="L455" s="88" t="str">
        <f>Master!L458</f>
        <v/>
      </c>
      <c r="M455" s="88" t="str">
        <f>Master!M458</f>
        <v/>
      </c>
      <c r="N455" s="88" t="str">
        <f>Master!N458</f>
        <v/>
      </c>
      <c r="O455" s="88" t="str">
        <f>Master!O458</f>
        <v/>
      </c>
      <c r="P455" s="88" t="str">
        <f>Master!P458</f>
        <v/>
      </c>
      <c r="Q455" s="88" t="str">
        <f>Master!Q458</f>
        <v/>
      </c>
      <c r="R455" s="406" t="str">
        <f>Master!R458</f>
        <v/>
      </c>
      <c r="S455" s="406">
        <f>Master!S458</f>
        <v>0</v>
      </c>
      <c r="T455" s="406" t="str">
        <f>Master!T458</f>
        <v/>
      </c>
      <c r="U455" s="406" t="str">
        <f>Master!U458</f>
        <v/>
      </c>
      <c r="V455" s="406" t="str">
        <f>Master!V458</f>
        <v/>
      </c>
      <c r="W455" s="406" t="str">
        <f>Master!W458</f>
        <v/>
      </c>
      <c r="X455" s="406" t="str">
        <f>Master!X458</f>
        <v/>
      </c>
      <c r="Y455" s="406" t="str">
        <f>Master!Y458</f>
        <v/>
      </c>
      <c r="Z455" s="406" t="str">
        <f>Master!Z458</f>
        <v/>
      </c>
      <c r="AA455" s="406" t="str">
        <f>Master!AA458</f>
        <v/>
      </c>
      <c r="AB455" s="406" t="str">
        <f>Master!AB458</f>
        <v/>
      </c>
      <c r="AC455" s="406" t="str">
        <f>Master!AC458</f>
        <v/>
      </c>
      <c r="AD455" s="406" t="str">
        <f>Master!AD458</f>
        <v/>
      </c>
      <c r="AE455" s="406" t="str">
        <f>Master!AE458</f>
        <v/>
      </c>
      <c r="AF455" s="406" t="str">
        <f>Master!AF458</f>
        <v/>
      </c>
      <c r="AG455" s="406" t="str">
        <f>Master!AG458</f>
        <v/>
      </c>
      <c r="AH455" s="88" t="str">
        <f>Master!AH458</f>
        <v/>
      </c>
      <c r="AI455" s="414" t="str">
        <f>Master!AI458</f>
        <v/>
      </c>
      <c r="AJ455" s="406" t="str">
        <f>Master!AJ458</f>
        <v/>
      </c>
      <c r="AK455" s="406">
        <f>Master!AK458</f>
        <v>0</v>
      </c>
      <c r="AL455" s="88" t="str">
        <f>Master!AL458</f>
        <v/>
      </c>
      <c r="AM455" s="416"/>
      <c r="AN455" s="416"/>
      <c r="AO455" s="416"/>
      <c r="AP455" s="416"/>
      <c r="AQ455" s="416"/>
      <c r="AR455" s="416">
        <f t="shared" si="4"/>
        <v>0</v>
      </c>
      <c r="AS455" s="417" t="str">
        <f t="shared" si="5"/>
        <v>#DIV/0!</v>
      </c>
      <c r="AT455" s="416">
        <f t="shared" si="6"/>
        <v>0</v>
      </c>
      <c r="AU455" s="417"/>
    </row>
    <row r="456" hidden="1">
      <c r="A456" s="88" t="str">
        <f>Master!A459</f>
        <v>VDRA18051</v>
      </c>
      <c r="B456" s="88" t="str">
        <f>Master!B459</f>
        <v/>
      </c>
      <c r="C456" s="414" t="str">
        <f>Master!C459</f>
        <v/>
      </c>
      <c r="D456" s="88" t="str">
        <f>Master!D459</f>
        <v/>
      </c>
      <c r="E456" s="406" t="str">
        <f>Master!E459</f>
        <v/>
      </c>
      <c r="F456" s="406">
        <f>Master!F459</f>
        <v>0</v>
      </c>
      <c r="G456" s="88" t="str">
        <f>Master!G459</f>
        <v/>
      </c>
      <c r="H456" s="88" t="str">
        <f>Master!H459</f>
        <v/>
      </c>
      <c r="I456" s="88" t="str">
        <f>Master!I459</f>
        <v/>
      </c>
      <c r="J456" s="88" t="str">
        <f>Master!J459</f>
        <v>DRAMAESTRO PTE LTD</v>
      </c>
      <c r="K456" s="88" t="str">
        <f>Master!K459</f>
        <v/>
      </c>
      <c r="L456" s="88" t="str">
        <f>Master!L459</f>
        <v/>
      </c>
      <c r="M456" s="88" t="str">
        <f>Master!M459</f>
        <v/>
      </c>
      <c r="N456" s="88" t="str">
        <f>Master!N459</f>
        <v/>
      </c>
      <c r="O456" s="88" t="str">
        <f>Master!O459</f>
        <v/>
      </c>
      <c r="P456" s="88" t="str">
        <f>Master!P459</f>
        <v/>
      </c>
      <c r="Q456" s="88" t="str">
        <f>Master!Q459</f>
        <v/>
      </c>
      <c r="R456" s="406" t="str">
        <f>Master!R459</f>
        <v/>
      </c>
      <c r="S456" s="406">
        <f>Master!S459</f>
        <v>0</v>
      </c>
      <c r="T456" s="406" t="str">
        <f>Master!T459</f>
        <v/>
      </c>
      <c r="U456" s="406" t="str">
        <f>Master!U459</f>
        <v/>
      </c>
      <c r="V456" s="406" t="str">
        <f>Master!V459</f>
        <v/>
      </c>
      <c r="W456" s="406" t="str">
        <f>Master!W459</f>
        <v/>
      </c>
      <c r="X456" s="406" t="str">
        <f>Master!X459</f>
        <v/>
      </c>
      <c r="Y456" s="406" t="str">
        <f>Master!Y459</f>
        <v/>
      </c>
      <c r="Z456" s="406" t="str">
        <f>Master!Z459</f>
        <v/>
      </c>
      <c r="AA456" s="406" t="str">
        <f>Master!AA459</f>
        <v/>
      </c>
      <c r="AB456" s="406" t="str">
        <f>Master!AB459</f>
        <v/>
      </c>
      <c r="AC456" s="406" t="str">
        <f>Master!AC459</f>
        <v/>
      </c>
      <c r="AD456" s="406" t="str">
        <f>Master!AD459</f>
        <v/>
      </c>
      <c r="AE456" s="406" t="str">
        <f>Master!AE459</f>
        <v/>
      </c>
      <c r="AF456" s="406" t="str">
        <f>Master!AF459</f>
        <v/>
      </c>
      <c r="AG456" s="406" t="str">
        <f>Master!AG459</f>
        <v/>
      </c>
      <c r="AH456" s="88" t="str">
        <f>Master!AH459</f>
        <v/>
      </c>
      <c r="AI456" s="88" t="str">
        <f>Master!AI459</f>
        <v/>
      </c>
      <c r="AJ456" s="406" t="str">
        <f>Master!AJ459</f>
        <v/>
      </c>
      <c r="AK456" s="406">
        <f>Master!AK459</f>
        <v>0</v>
      </c>
      <c r="AL456" s="88" t="str">
        <f>Master!AL459</f>
        <v/>
      </c>
      <c r="AM456" s="416"/>
      <c r="AN456" s="416"/>
      <c r="AO456" s="416"/>
      <c r="AP456" s="416"/>
      <c r="AQ456" s="416"/>
      <c r="AR456" s="416">
        <f t="shared" si="4"/>
        <v>0</v>
      </c>
      <c r="AS456" s="417" t="str">
        <f t="shared" si="5"/>
        <v>#DIV/0!</v>
      </c>
      <c r="AT456" s="416">
        <f t="shared" si="6"/>
        <v>0</v>
      </c>
      <c r="AU456" s="417"/>
    </row>
    <row r="457" hidden="1">
      <c r="A457" s="88" t="str">
        <f>Master!A460</f>
        <v>VDRA18052</v>
      </c>
      <c r="B457" s="88" t="str">
        <f>Master!B460</f>
        <v/>
      </c>
      <c r="C457" s="414" t="str">
        <f>Master!C460</f>
        <v/>
      </c>
      <c r="D457" s="88" t="str">
        <f>Master!D460</f>
        <v/>
      </c>
      <c r="E457" s="406" t="str">
        <f>Master!E460</f>
        <v/>
      </c>
      <c r="F457" s="406">
        <f>Master!F460</f>
        <v>0</v>
      </c>
      <c r="G457" s="88" t="str">
        <f>Master!G460</f>
        <v/>
      </c>
      <c r="H457" s="88" t="str">
        <f>Master!H460</f>
        <v/>
      </c>
      <c r="I457" s="88" t="str">
        <f>Master!I460</f>
        <v/>
      </c>
      <c r="J457" s="88" t="str">
        <f>Master!J460</f>
        <v>DRAMAESTRO PTE LTD</v>
      </c>
      <c r="K457" s="88" t="str">
        <f>Master!K460</f>
        <v/>
      </c>
      <c r="L457" s="88" t="str">
        <f>Master!L460</f>
        <v/>
      </c>
      <c r="M457" s="88" t="str">
        <f>Master!M460</f>
        <v/>
      </c>
      <c r="N457" s="88" t="str">
        <f>Master!N460</f>
        <v/>
      </c>
      <c r="O457" s="88" t="str">
        <f>Master!O460</f>
        <v/>
      </c>
      <c r="P457" s="88" t="str">
        <f>Master!P460</f>
        <v/>
      </c>
      <c r="Q457" s="88" t="str">
        <f>Master!Q460</f>
        <v/>
      </c>
      <c r="R457" s="406" t="str">
        <f>Master!R460</f>
        <v/>
      </c>
      <c r="S457" s="406">
        <f>Master!S460</f>
        <v>0</v>
      </c>
      <c r="T457" s="406" t="str">
        <f>Master!T460</f>
        <v/>
      </c>
      <c r="U457" s="406" t="str">
        <f>Master!U460</f>
        <v/>
      </c>
      <c r="V457" s="406" t="str">
        <f>Master!V460</f>
        <v/>
      </c>
      <c r="W457" s="406" t="str">
        <f>Master!W460</f>
        <v/>
      </c>
      <c r="X457" s="406" t="str">
        <f>Master!X460</f>
        <v/>
      </c>
      <c r="Y457" s="406" t="str">
        <f>Master!Y460</f>
        <v/>
      </c>
      <c r="Z457" s="406" t="str">
        <f>Master!Z460</f>
        <v/>
      </c>
      <c r="AA457" s="406" t="str">
        <f>Master!AA460</f>
        <v/>
      </c>
      <c r="AB457" s="406" t="str">
        <f>Master!AB460</f>
        <v/>
      </c>
      <c r="AC457" s="406" t="str">
        <f>Master!AC460</f>
        <v/>
      </c>
      <c r="AD457" s="406" t="str">
        <f>Master!AD460</f>
        <v/>
      </c>
      <c r="AE457" s="406" t="str">
        <f>Master!AE460</f>
        <v/>
      </c>
      <c r="AF457" s="406" t="str">
        <f>Master!AF460</f>
        <v/>
      </c>
      <c r="AG457" s="406" t="str">
        <f>Master!AG460</f>
        <v/>
      </c>
      <c r="AH457" s="88" t="str">
        <f>Master!AH460</f>
        <v/>
      </c>
      <c r="AI457" s="414" t="str">
        <f>Master!AI460</f>
        <v/>
      </c>
      <c r="AJ457" s="406" t="str">
        <f>Master!AJ460</f>
        <v/>
      </c>
      <c r="AK457" s="406">
        <f>Master!AK460</f>
        <v>0</v>
      </c>
      <c r="AL457" s="88" t="str">
        <f>Master!AL460</f>
        <v/>
      </c>
      <c r="AM457" s="416"/>
      <c r="AN457" s="416"/>
      <c r="AO457" s="416"/>
      <c r="AP457" s="416"/>
      <c r="AQ457" s="416"/>
      <c r="AR457" s="416">
        <f t="shared" si="4"/>
        <v>0</v>
      </c>
      <c r="AS457" s="417" t="str">
        <f t="shared" si="5"/>
        <v>#DIV/0!</v>
      </c>
      <c r="AT457" s="416">
        <f t="shared" si="6"/>
        <v>0</v>
      </c>
      <c r="AU457" s="417"/>
    </row>
    <row r="458" hidden="1">
      <c r="A458" s="88" t="str">
        <f>Master!A461</f>
        <v>VDRA18053</v>
      </c>
      <c r="B458" s="88" t="str">
        <f>Master!B461</f>
        <v/>
      </c>
      <c r="C458" s="414" t="str">
        <f>Master!C461</f>
        <v/>
      </c>
      <c r="D458" s="88" t="str">
        <f>Master!D461</f>
        <v/>
      </c>
      <c r="E458" s="406" t="str">
        <f>Master!E461</f>
        <v/>
      </c>
      <c r="F458" s="406">
        <f>Master!F461</f>
        <v>0</v>
      </c>
      <c r="G458" s="88" t="str">
        <f>Master!G461</f>
        <v/>
      </c>
      <c r="H458" s="88" t="str">
        <f>Master!H461</f>
        <v/>
      </c>
      <c r="I458" s="88" t="str">
        <f>Master!I461</f>
        <v/>
      </c>
      <c r="J458" s="88" t="str">
        <f>Master!J461</f>
        <v>DRAMAESTRO PTE LTD</v>
      </c>
      <c r="K458" s="88" t="str">
        <f>Master!K461</f>
        <v/>
      </c>
      <c r="L458" s="88" t="str">
        <f>Master!L461</f>
        <v/>
      </c>
      <c r="M458" s="88" t="str">
        <f>Master!M461</f>
        <v/>
      </c>
      <c r="N458" s="88" t="str">
        <f>Master!N461</f>
        <v/>
      </c>
      <c r="O458" s="88" t="str">
        <f>Master!O461</f>
        <v/>
      </c>
      <c r="P458" s="88" t="str">
        <f>Master!P461</f>
        <v/>
      </c>
      <c r="Q458" s="88" t="str">
        <f>Master!Q461</f>
        <v/>
      </c>
      <c r="R458" s="406" t="str">
        <f>Master!R461</f>
        <v/>
      </c>
      <c r="S458" s="406">
        <f>Master!S461</f>
        <v>0</v>
      </c>
      <c r="T458" s="406" t="str">
        <f>Master!T461</f>
        <v/>
      </c>
      <c r="U458" s="406" t="str">
        <f>Master!U461</f>
        <v/>
      </c>
      <c r="V458" s="406" t="str">
        <f>Master!V461</f>
        <v/>
      </c>
      <c r="W458" s="406" t="str">
        <f>Master!W461</f>
        <v/>
      </c>
      <c r="X458" s="406" t="str">
        <f>Master!X461</f>
        <v/>
      </c>
      <c r="Y458" s="406" t="str">
        <f>Master!Y461</f>
        <v/>
      </c>
      <c r="Z458" s="406" t="str">
        <f>Master!Z461</f>
        <v/>
      </c>
      <c r="AA458" s="406" t="str">
        <f>Master!AA461</f>
        <v/>
      </c>
      <c r="AB458" s="406" t="str">
        <f>Master!AB461</f>
        <v/>
      </c>
      <c r="AC458" s="406" t="str">
        <f>Master!AC461</f>
        <v/>
      </c>
      <c r="AD458" s="406" t="str">
        <f>Master!AD461</f>
        <v/>
      </c>
      <c r="AE458" s="406" t="str">
        <f>Master!AE461</f>
        <v/>
      </c>
      <c r="AF458" s="406" t="str">
        <f>Master!AF461</f>
        <v/>
      </c>
      <c r="AG458" s="406" t="str">
        <f>Master!AG461</f>
        <v/>
      </c>
      <c r="AH458" s="88" t="str">
        <f>Master!AH461</f>
        <v/>
      </c>
      <c r="AI458" s="88" t="str">
        <f>Master!AI461</f>
        <v/>
      </c>
      <c r="AJ458" s="406" t="str">
        <f>Master!AJ461</f>
        <v/>
      </c>
      <c r="AK458" s="406">
        <f>Master!AK461</f>
        <v>0</v>
      </c>
      <c r="AL458" s="88" t="str">
        <f>Master!AL461</f>
        <v/>
      </c>
      <c r="AM458" s="416"/>
      <c r="AN458" s="416"/>
      <c r="AO458" s="416"/>
      <c r="AP458" s="416"/>
      <c r="AQ458" s="416"/>
      <c r="AR458" s="416">
        <f t="shared" si="4"/>
        <v>0</v>
      </c>
      <c r="AS458" s="417" t="str">
        <f t="shared" si="5"/>
        <v>#DIV/0!</v>
      </c>
      <c r="AT458" s="416">
        <f t="shared" si="6"/>
        <v>0</v>
      </c>
      <c r="AU458" s="417"/>
    </row>
    <row r="459" hidden="1">
      <c r="A459" s="88" t="str">
        <f>Master!A462</f>
        <v>VDRA18054</v>
      </c>
      <c r="B459" s="88" t="str">
        <f>Master!B462</f>
        <v/>
      </c>
      <c r="C459" s="414" t="str">
        <f>Master!C462</f>
        <v/>
      </c>
      <c r="D459" s="88" t="str">
        <f>Master!D462</f>
        <v/>
      </c>
      <c r="E459" s="406" t="str">
        <f>Master!E462</f>
        <v/>
      </c>
      <c r="F459" s="406">
        <f>Master!F462</f>
        <v>0</v>
      </c>
      <c r="G459" s="88" t="str">
        <f>Master!G462</f>
        <v/>
      </c>
      <c r="H459" s="88" t="str">
        <f>Master!H462</f>
        <v/>
      </c>
      <c r="I459" s="88" t="str">
        <f>Master!I462</f>
        <v/>
      </c>
      <c r="J459" s="88" t="str">
        <f>Master!J462</f>
        <v>DRAMAESTRO PTE LTD</v>
      </c>
      <c r="K459" s="88" t="str">
        <f>Master!K462</f>
        <v/>
      </c>
      <c r="L459" s="88" t="str">
        <f>Master!L462</f>
        <v/>
      </c>
      <c r="M459" s="88" t="str">
        <f>Master!M462</f>
        <v/>
      </c>
      <c r="N459" s="88" t="str">
        <f>Master!N462</f>
        <v/>
      </c>
      <c r="O459" s="88" t="str">
        <f>Master!O462</f>
        <v/>
      </c>
      <c r="P459" s="88" t="str">
        <f>Master!P462</f>
        <v/>
      </c>
      <c r="Q459" s="88" t="str">
        <f>Master!Q462</f>
        <v/>
      </c>
      <c r="R459" s="406" t="str">
        <f>Master!R462</f>
        <v/>
      </c>
      <c r="S459" s="406">
        <f>Master!S462</f>
        <v>0</v>
      </c>
      <c r="T459" s="406" t="str">
        <f>Master!T462</f>
        <v/>
      </c>
      <c r="U459" s="406" t="str">
        <f>Master!U462</f>
        <v/>
      </c>
      <c r="V459" s="406" t="str">
        <f>Master!V462</f>
        <v/>
      </c>
      <c r="W459" s="406" t="str">
        <f>Master!W462</f>
        <v/>
      </c>
      <c r="X459" s="406" t="str">
        <f>Master!X462</f>
        <v/>
      </c>
      <c r="Y459" s="406" t="str">
        <f>Master!Y462</f>
        <v/>
      </c>
      <c r="Z459" s="406" t="str">
        <f>Master!Z462</f>
        <v/>
      </c>
      <c r="AA459" s="406" t="str">
        <f>Master!AA462</f>
        <v/>
      </c>
      <c r="AB459" s="406" t="str">
        <f>Master!AB462</f>
        <v/>
      </c>
      <c r="AC459" s="406" t="str">
        <f>Master!AC462</f>
        <v/>
      </c>
      <c r="AD459" s="406" t="str">
        <f>Master!AD462</f>
        <v/>
      </c>
      <c r="AE459" s="406" t="str">
        <f>Master!AE462</f>
        <v/>
      </c>
      <c r="AF459" s="406" t="str">
        <f>Master!AF462</f>
        <v/>
      </c>
      <c r="AG459" s="406" t="str">
        <f>Master!AG462</f>
        <v/>
      </c>
      <c r="AH459" s="88" t="str">
        <f>Master!AH462</f>
        <v/>
      </c>
      <c r="AI459" s="414" t="str">
        <f>Master!AI462</f>
        <v/>
      </c>
      <c r="AJ459" s="406" t="str">
        <f>Master!AJ462</f>
        <v/>
      </c>
      <c r="AK459" s="406">
        <f>Master!AK462</f>
        <v>0</v>
      </c>
      <c r="AL459" s="88" t="str">
        <f>Master!AL462</f>
        <v/>
      </c>
      <c r="AM459" s="416"/>
      <c r="AN459" s="416"/>
      <c r="AO459" s="416"/>
      <c r="AP459" s="416"/>
      <c r="AQ459" s="416"/>
      <c r="AR459" s="416">
        <f t="shared" si="4"/>
        <v>0</v>
      </c>
      <c r="AS459" s="417" t="str">
        <f t="shared" si="5"/>
        <v>#DIV/0!</v>
      </c>
      <c r="AT459" s="416">
        <f t="shared" si="6"/>
        <v>0</v>
      </c>
      <c r="AU459" s="417"/>
    </row>
    <row r="460" hidden="1">
      <c r="A460" s="88" t="str">
        <f>Master!A463</f>
        <v>VDRA18055</v>
      </c>
      <c r="B460" s="88" t="str">
        <f>Master!B463</f>
        <v/>
      </c>
      <c r="C460" s="414" t="str">
        <f>Master!C463</f>
        <v/>
      </c>
      <c r="D460" s="88" t="str">
        <f>Master!D463</f>
        <v/>
      </c>
      <c r="E460" s="406" t="str">
        <f>Master!E463</f>
        <v/>
      </c>
      <c r="F460" s="406">
        <f>Master!F463</f>
        <v>0</v>
      </c>
      <c r="G460" s="88" t="str">
        <f>Master!G463</f>
        <v/>
      </c>
      <c r="H460" s="88" t="str">
        <f>Master!H463</f>
        <v/>
      </c>
      <c r="I460" s="88" t="str">
        <f>Master!I463</f>
        <v/>
      </c>
      <c r="J460" s="88" t="str">
        <f>Master!J463</f>
        <v>DRAMAESTRO PTE LTD</v>
      </c>
      <c r="K460" s="88" t="str">
        <f>Master!K463</f>
        <v/>
      </c>
      <c r="L460" s="88" t="str">
        <f>Master!L463</f>
        <v/>
      </c>
      <c r="M460" s="88" t="str">
        <f>Master!M463</f>
        <v/>
      </c>
      <c r="N460" s="88" t="str">
        <f>Master!N463</f>
        <v/>
      </c>
      <c r="O460" s="88" t="str">
        <f>Master!O463</f>
        <v/>
      </c>
      <c r="P460" s="88" t="str">
        <f>Master!P463</f>
        <v/>
      </c>
      <c r="Q460" s="88" t="str">
        <f>Master!Q463</f>
        <v/>
      </c>
      <c r="R460" s="406" t="str">
        <f>Master!R463</f>
        <v/>
      </c>
      <c r="S460" s="406">
        <f>Master!S463</f>
        <v>0</v>
      </c>
      <c r="T460" s="406" t="str">
        <f>Master!T463</f>
        <v/>
      </c>
      <c r="U460" s="406" t="str">
        <f>Master!U463</f>
        <v/>
      </c>
      <c r="V460" s="406" t="str">
        <f>Master!V463</f>
        <v/>
      </c>
      <c r="W460" s="406" t="str">
        <f>Master!W463</f>
        <v/>
      </c>
      <c r="X460" s="406" t="str">
        <f>Master!X463</f>
        <v/>
      </c>
      <c r="Y460" s="406" t="str">
        <f>Master!Y463</f>
        <v/>
      </c>
      <c r="Z460" s="406" t="str">
        <f>Master!Z463</f>
        <v/>
      </c>
      <c r="AA460" s="406" t="str">
        <f>Master!AA463</f>
        <v/>
      </c>
      <c r="AB460" s="406" t="str">
        <f>Master!AB463</f>
        <v/>
      </c>
      <c r="AC460" s="406" t="str">
        <f>Master!AC463</f>
        <v/>
      </c>
      <c r="AD460" s="406" t="str">
        <f>Master!AD463</f>
        <v/>
      </c>
      <c r="AE460" s="406" t="str">
        <f>Master!AE463</f>
        <v/>
      </c>
      <c r="AF460" s="406" t="str">
        <f>Master!AF463</f>
        <v/>
      </c>
      <c r="AG460" s="406" t="str">
        <f>Master!AG463</f>
        <v/>
      </c>
      <c r="AH460" s="88" t="str">
        <f>Master!AH463</f>
        <v/>
      </c>
      <c r="AI460" s="88" t="str">
        <f>Master!AI463</f>
        <v/>
      </c>
      <c r="AJ460" s="406" t="str">
        <f>Master!AJ463</f>
        <v/>
      </c>
      <c r="AK460" s="406">
        <f>Master!AK463</f>
        <v>0</v>
      </c>
      <c r="AL460" s="88" t="str">
        <f>Master!AL463</f>
        <v/>
      </c>
      <c r="AM460" s="416"/>
      <c r="AN460" s="416"/>
      <c r="AO460" s="416"/>
      <c r="AP460" s="416"/>
      <c r="AQ460" s="416"/>
      <c r="AR460" s="416">
        <f t="shared" si="4"/>
        <v>0</v>
      </c>
      <c r="AS460" s="417" t="str">
        <f t="shared" si="5"/>
        <v>#DIV/0!</v>
      </c>
      <c r="AT460" s="416">
        <f t="shared" si="6"/>
        <v>0</v>
      </c>
      <c r="AU460" s="417"/>
    </row>
    <row r="461" hidden="1">
      <c r="A461" s="88" t="str">
        <f>Master!A464</f>
        <v>VDRA18056</v>
      </c>
      <c r="B461" s="88" t="str">
        <f>Master!B464</f>
        <v/>
      </c>
      <c r="C461" s="414" t="str">
        <f>Master!C464</f>
        <v/>
      </c>
      <c r="D461" s="88" t="str">
        <f>Master!D464</f>
        <v/>
      </c>
      <c r="E461" s="406" t="str">
        <f>Master!E464</f>
        <v/>
      </c>
      <c r="F461" s="406">
        <f>Master!F464</f>
        <v>0</v>
      </c>
      <c r="G461" s="88" t="str">
        <f>Master!G464</f>
        <v/>
      </c>
      <c r="H461" s="88" t="str">
        <f>Master!H464</f>
        <v/>
      </c>
      <c r="I461" s="88" t="str">
        <f>Master!I464</f>
        <v/>
      </c>
      <c r="J461" s="88" t="str">
        <f>Master!J464</f>
        <v>DRAMAESTRO PTE LTD</v>
      </c>
      <c r="K461" s="88" t="str">
        <f>Master!K464</f>
        <v/>
      </c>
      <c r="L461" s="88" t="str">
        <f>Master!L464</f>
        <v/>
      </c>
      <c r="M461" s="88" t="str">
        <f>Master!M464</f>
        <v/>
      </c>
      <c r="N461" s="88" t="str">
        <f>Master!N464</f>
        <v/>
      </c>
      <c r="O461" s="88" t="str">
        <f>Master!O464</f>
        <v/>
      </c>
      <c r="P461" s="88" t="str">
        <f>Master!P464</f>
        <v/>
      </c>
      <c r="Q461" s="88" t="str">
        <f>Master!Q464</f>
        <v/>
      </c>
      <c r="R461" s="406" t="str">
        <f>Master!R464</f>
        <v/>
      </c>
      <c r="S461" s="406">
        <f>Master!S464</f>
        <v>0</v>
      </c>
      <c r="T461" s="406" t="str">
        <f>Master!T464</f>
        <v/>
      </c>
      <c r="U461" s="406" t="str">
        <f>Master!U464</f>
        <v/>
      </c>
      <c r="V461" s="406" t="str">
        <f>Master!V464</f>
        <v/>
      </c>
      <c r="W461" s="406" t="str">
        <f>Master!W464</f>
        <v/>
      </c>
      <c r="X461" s="406" t="str">
        <f>Master!X464</f>
        <v/>
      </c>
      <c r="Y461" s="406" t="str">
        <f>Master!Y464</f>
        <v/>
      </c>
      <c r="Z461" s="406" t="str">
        <f>Master!Z464</f>
        <v/>
      </c>
      <c r="AA461" s="406" t="str">
        <f>Master!AA464</f>
        <v/>
      </c>
      <c r="AB461" s="406" t="str">
        <f>Master!AB464</f>
        <v/>
      </c>
      <c r="AC461" s="406" t="str">
        <f>Master!AC464</f>
        <v/>
      </c>
      <c r="AD461" s="406" t="str">
        <f>Master!AD464</f>
        <v/>
      </c>
      <c r="AE461" s="406" t="str">
        <f>Master!AE464</f>
        <v/>
      </c>
      <c r="AF461" s="406" t="str">
        <f>Master!AF464</f>
        <v/>
      </c>
      <c r="AG461" s="406" t="str">
        <f>Master!AG464</f>
        <v/>
      </c>
      <c r="AH461" s="88" t="str">
        <f>Master!AH464</f>
        <v/>
      </c>
      <c r="AI461" s="414" t="str">
        <f>Master!AI464</f>
        <v/>
      </c>
      <c r="AJ461" s="406" t="str">
        <f>Master!AJ464</f>
        <v/>
      </c>
      <c r="AK461" s="406">
        <f>Master!AK464</f>
        <v>0</v>
      </c>
      <c r="AL461" s="88" t="str">
        <f>Master!AL464</f>
        <v/>
      </c>
      <c r="AM461" s="416"/>
      <c r="AN461" s="416"/>
      <c r="AO461" s="416"/>
      <c r="AP461" s="416"/>
      <c r="AQ461" s="416"/>
      <c r="AR461" s="416">
        <f t="shared" si="4"/>
        <v>0</v>
      </c>
      <c r="AS461" s="417" t="str">
        <f t="shared" si="5"/>
        <v>#DIV/0!</v>
      </c>
      <c r="AT461" s="416">
        <f t="shared" si="6"/>
        <v>0</v>
      </c>
      <c r="AU461" s="417"/>
    </row>
    <row r="462" hidden="1">
      <c r="A462" s="88" t="str">
        <f>Master!A465</f>
        <v>VDRA18057</v>
      </c>
      <c r="B462" s="88" t="str">
        <f>Master!B465</f>
        <v/>
      </c>
      <c r="C462" s="414" t="str">
        <f>Master!C465</f>
        <v/>
      </c>
      <c r="D462" s="88" t="str">
        <f>Master!D465</f>
        <v/>
      </c>
      <c r="E462" s="406" t="str">
        <f>Master!E465</f>
        <v/>
      </c>
      <c r="F462" s="406">
        <f>Master!F465</f>
        <v>0</v>
      </c>
      <c r="G462" s="88" t="str">
        <f>Master!G465</f>
        <v/>
      </c>
      <c r="H462" s="88" t="str">
        <f>Master!H465</f>
        <v/>
      </c>
      <c r="I462" s="88" t="str">
        <f>Master!I465</f>
        <v/>
      </c>
      <c r="J462" s="88" t="str">
        <f>Master!J465</f>
        <v>DRAMAESTRO PTE LTD</v>
      </c>
      <c r="K462" s="88" t="str">
        <f>Master!K465</f>
        <v/>
      </c>
      <c r="L462" s="88" t="str">
        <f>Master!L465</f>
        <v/>
      </c>
      <c r="M462" s="88" t="str">
        <f>Master!M465</f>
        <v/>
      </c>
      <c r="N462" s="88" t="str">
        <f>Master!N465</f>
        <v/>
      </c>
      <c r="O462" s="88" t="str">
        <f>Master!O465</f>
        <v/>
      </c>
      <c r="P462" s="88" t="str">
        <f>Master!P465</f>
        <v/>
      </c>
      <c r="Q462" s="88" t="str">
        <f>Master!Q465</f>
        <v/>
      </c>
      <c r="R462" s="406" t="str">
        <f>Master!R465</f>
        <v/>
      </c>
      <c r="S462" s="406">
        <f>Master!S465</f>
        <v>0</v>
      </c>
      <c r="T462" s="406" t="str">
        <f>Master!T465</f>
        <v/>
      </c>
      <c r="U462" s="406" t="str">
        <f>Master!U465</f>
        <v/>
      </c>
      <c r="V462" s="406" t="str">
        <f>Master!V465</f>
        <v/>
      </c>
      <c r="W462" s="406" t="str">
        <f>Master!W465</f>
        <v/>
      </c>
      <c r="X462" s="406" t="str">
        <f>Master!X465</f>
        <v/>
      </c>
      <c r="Y462" s="406" t="str">
        <f>Master!Y465</f>
        <v/>
      </c>
      <c r="Z462" s="406" t="str">
        <f>Master!Z465</f>
        <v/>
      </c>
      <c r="AA462" s="406" t="str">
        <f>Master!AA465</f>
        <v/>
      </c>
      <c r="AB462" s="406" t="str">
        <f>Master!AB465</f>
        <v/>
      </c>
      <c r="AC462" s="406" t="str">
        <f>Master!AC465</f>
        <v/>
      </c>
      <c r="AD462" s="406" t="str">
        <f>Master!AD465</f>
        <v/>
      </c>
      <c r="AE462" s="406" t="str">
        <f>Master!AE465</f>
        <v/>
      </c>
      <c r="AF462" s="406" t="str">
        <f>Master!AF465</f>
        <v/>
      </c>
      <c r="AG462" s="406" t="str">
        <f>Master!AG465</f>
        <v/>
      </c>
      <c r="AH462" s="88" t="str">
        <f>Master!AH465</f>
        <v/>
      </c>
      <c r="AI462" s="88" t="str">
        <f>Master!AI465</f>
        <v/>
      </c>
      <c r="AJ462" s="406" t="str">
        <f>Master!AJ465</f>
        <v/>
      </c>
      <c r="AK462" s="406">
        <f>Master!AK465</f>
        <v>0</v>
      </c>
      <c r="AL462" s="88" t="str">
        <f>Master!AL465</f>
        <v/>
      </c>
      <c r="AM462" s="416"/>
      <c r="AN462" s="416"/>
      <c r="AO462" s="416"/>
      <c r="AP462" s="416"/>
      <c r="AQ462" s="416"/>
      <c r="AR462" s="416">
        <f t="shared" si="4"/>
        <v>0</v>
      </c>
      <c r="AS462" s="417" t="str">
        <f t="shared" si="5"/>
        <v>#DIV/0!</v>
      </c>
      <c r="AT462" s="416">
        <f t="shared" si="6"/>
        <v>0</v>
      </c>
      <c r="AU462" s="417"/>
    </row>
    <row r="463" hidden="1">
      <c r="A463" s="88" t="str">
        <f>Master!A466</f>
        <v>VDRA18058</v>
      </c>
      <c r="B463" s="88" t="str">
        <f>Master!B466</f>
        <v/>
      </c>
      <c r="C463" s="414" t="str">
        <f>Master!C466</f>
        <v/>
      </c>
      <c r="D463" s="88" t="str">
        <f>Master!D466</f>
        <v/>
      </c>
      <c r="E463" s="406" t="str">
        <f>Master!E466</f>
        <v/>
      </c>
      <c r="F463" s="406">
        <f>Master!F466</f>
        <v>0</v>
      </c>
      <c r="G463" s="88" t="str">
        <f>Master!G466</f>
        <v/>
      </c>
      <c r="H463" s="88" t="str">
        <f>Master!H466</f>
        <v/>
      </c>
      <c r="I463" s="88" t="str">
        <f>Master!I466</f>
        <v/>
      </c>
      <c r="J463" s="88" t="str">
        <f>Master!J466</f>
        <v>DRAMAESTRO PTE LTD</v>
      </c>
      <c r="K463" s="88" t="str">
        <f>Master!K466</f>
        <v/>
      </c>
      <c r="L463" s="88" t="str">
        <f>Master!L466</f>
        <v/>
      </c>
      <c r="M463" s="88" t="str">
        <f>Master!M466</f>
        <v/>
      </c>
      <c r="N463" s="88" t="str">
        <f>Master!N466</f>
        <v/>
      </c>
      <c r="O463" s="88" t="str">
        <f>Master!O466</f>
        <v/>
      </c>
      <c r="P463" s="88" t="str">
        <f>Master!P466</f>
        <v/>
      </c>
      <c r="Q463" s="88" t="str">
        <f>Master!Q466</f>
        <v/>
      </c>
      <c r="R463" s="406" t="str">
        <f>Master!R466</f>
        <v/>
      </c>
      <c r="S463" s="406">
        <f>Master!S466</f>
        <v>0</v>
      </c>
      <c r="T463" s="406" t="str">
        <f>Master!T466</f>
        <v/>
      </c>
      <c r="U463" s="406" t="str">
        <f>Master!U466</f>
        <v/>
      </c>
      <c r="V463" s="406" t="str">
        <f>Master!V466</f>
        <v/>
      </c>
      <c r="W463" s="406" t="str">
        <f>Master!W466</f>
        <v/>
      </c>
      <c r="X463" s="406" t="str">
        <f>Master!X466</f>
        <v/>
      </c>
      <c r="Y463" s="406" t="str">
        <f>Master!Y466</f>
        <v/>
      </c>
      <c r="Z463" s="406" t="str">
        <f>Master!Z466</f>
        <v/>
      </c>
      <c r="AA463" s="406" t="str">
        <f>Master!AA466</f>
        <v/>
      </c>
      <c r="AB463" s="406" t="str">
        <f>Master!AB466</f>
        <v/>
      </c>
      <c r="AC463" s="406" t="str">
        <f>Master!AC466</f>
        <v/>
      </c>
      <c r="AD463" s="406" t="str">
        <f>Master!AD466</f>
        <v/>
      </c>
      <c r="AE463" s="406" t="str">
        <f>Master!AE466</f>
        <v/>
      </c>
      <c r="AF463" s="406" t="str">
        <f>Master!AF466</f>
        <v/>
      </c>
      <c r="AG463" s="406" t="str">
        <f>Master!AG466</f>
        <v/>
      </c>
      <c r="AH463" s="88" t="str">
        <f>Master!AH466</f>
        <v/>
      </c>
      <c r="AI463" s="414" t="str">
        <f>Master!AI466</f>
        <v/>
      </c>
      <c r="AJ463" s="406" t="str">
        <f>Master!AJ466</f>
        <v/>
      </c>
      <c r="AK463" s="406">
        <f>Master!AK466</f>
        <v>0</v>
      </c>
      <c r="AL463" s="88" t="str">
        <f>Master!AL466</f>
        <v/>
      </c>
      <c r="AM463" s="416"/>
      <c r="AN463" s="416"/>
      <c r="AO463" s="416"/>
      <c r="AP463" s="416"/>
      <c r="AQ463" s="416"/>
      <c r="AR463" s="416">
        <f t="shared" si="4"/>
        <v>0</v>
      </c>
      <c r="AS463" s="417" t="str">
        <f t="shared" si="5"/>
        <v>#DIV/0!</v>
      </c>
      <c r="AT463" s="416">
        <f t="shared" si="6"/>
        <v>0</v>
      </c>
      <c r="AU463" s="417"/>
    </row>
    <row r="464" hidden="1">
      <c r="A464" s="88" t="str">
        <f>Master!A467</f>
        <v>VDRA18059</v>
      </c>
      <c r="B464" s="88" t="str">
        <f>Master!B467</f>
        <v/>
      </c>
      <c r="C464" s="414" t="str">
        <f>Master!C467</f>
        <v/>
      </c>
      <c r="D464" s="88" t="str">
        <f>Master!D467</f>
        <v/>
      </c>
      <c r="E464" s="406" t="str">
        <f>Master!E467</f>
        <v/>
      </c>
      <c r="F464" s="406">
        <f>Master!F467</f>
        <v>0</v>
      </c>
      <c r="G464" s="88" t="str">
        <f>Master!G467</f>
        <v/>
      </c>
      <c r="H464" s="88" t="str">
        <f>Master!H467</f>
        <v/>
      </c>
      <c r="I464" s="88" t="str">
        <f>Master!I467</f>
        <v/>
      </c>
      <c r="J464" s="88" t="str">
        <f>Master!J467</f>
        <v>DRAMAESTRO PTE LTD</v>
      </c>
      <c r="K464" s="88" t="str">
        <f>Master!K467</f>
        <v/>
      </c>
      <c r="L464" s="88" t="str">
        <f>Master!L467</f>
        <v/>
      </c>
      <c r="M464" s="88" t="str">
        <f>Master!M467</f>
        <v/>
      </c>
      <c r="N464" s="88" t="str">
        <f>Master!N467</f>
        <v/>
      </c>
      <c r="O464" s="88" t="str">
        <f>Master!O467</f>
        <v/>
      </c>
      <c r="P464" s="88" t="str">
        <f>Master!P467</f>
        <v/>
      </c>
      <c r="Q464" s="88" t="str">
        <f>Master!Q467</f>
        <v/>
      </c>
      <c r="R464" s="406" t="str">
        <f>Master!R467</f>
        <v/>
      </c>
      <c r="S464" s="406">
        <f>Master!S467</f>
        <v>0</v>
      </c>
      <c r="T464" s="406" t="str">
        <f>Master!T467</f>
        <v/>
      </c>
      <c r="U464" s="406" t="str">
        <f>Master!U467</f>
        <v/>
      </c>
      <c r="V464" s="406" t="str">
        <f>Master!V467</f>
        <v/>
      </c>
      <c r="W464" s="406" t="str">
        <f>Master!W467</f>
        <v/>
      </c>
      <c r="X464" s="406" t="str">
        <f>Master!X467</f>
        <v/>
      </c>
      <c r="Y464" s="406" t="str">
        <f>Master!Y467</f>
        <v/>
      </c>
      <c r="Z464" s="406" t="str">
        <f>Master!Z467</f>
        <v/>
      </c>
      <c r="AA464" s="406" t="str">
        <f>Master!AA467</f>
        <v/>
      </c>
      <c r="AB464" s="406" t="str">
        <f>Master!AB467</f>
        <v/>
      </c>
      <c r="AC464" s="406" t="str">
        <f>Master!AC467</f>
        <v/>
      </c>
      <c r="AD464" s="406" t="str">
        <f>Master!AD467</f>
        <v/>
      </c>
      <c r="AE464" s="406" t="str">
        <f>Master!AE467</f>
        <v/>
      </c>
      <c r="AF464" s="406" t="str">
        <f>Master!AF467</f>
        <v/>
      </c>
      <c r="AG464" s="406" t="str">
        <f>Master!AG467</f>
        <v/>
      </c>
      <c r="AH464" s="88" t="str">
        <f>Master!AH467</f>
        <v/>
      </c>
      <c r="AI464" s="88" t="str">
        <f>Master!AI467</f>
        <v/>
      </c>
      <c r="AJ464" s="406" t="str">
        <f>Master!AJ467</f>
        <v/>
      </c>
      <c r="AK464" s="406">
        <f>Master!AK467</f>
        <v>0</v>
      </c>
      <c r="AL464" s="88" t="str">
        <f>Master!AL467</f>
        <v/>
      </c>
      <c r="AM464" s="416"/>
      <c r="AN464" s="416"/>
      <c r="AO464" s="416"/>
      <c r="AP464" s="416"/>
      <c r="AQ464" s="416"/>
      <c r="AR464" s="416">
        <f t="shared" si="4"/>
        <v>0</v>
      </c>
      <c r="AS464" s="417" t="str">
        <f t="shared" si="5"/>
        <v>#DIV/0!</v>
      </c>
      <c r="AT464" s="416">
        <f t="shared" si="6"/>
        <v>0</v>
      </c>
      <c r="AU464" s="417"/>
    </row>
    <row r="465" hidden="1">
      <c r="A465" s="88" t="str">
        <f>Master!A468</f>
        <v>VDRA18060</v>
      </c>
      <c r="B465" s="88" t="str">
        <f>Master!B468</f>
        <v/>
      </c>
      <c r="C465" s="414" t="str">
        <f>Master!C468</f>
        <v/>
      </c>
      <c r="D465" s="88" t="str">
        <f>Master!D468</f>
        <v/>
      </c>
      <c r="E465" s="406" t="str">
        <f>Master!E468</f>
        <v/>
      </c>
      <c r="F465" s="406">
        <f>Master!F468</f>
        <v>0</v>
      </c>
      <c r="G465" s="88" t="str">
        <f>Master!G468</f>
        <v/>
      </c>
      <c r="H465" s="88" t="str">
        <f>Master!H468</f>
        <v/>
      </c>
      <c r="I465" s="88" t="str">
        <f>Master!I468</f>
        <v/>
      </c>
      <c r="J465" s="88" t="str">
        <f>Master!J468</f>
        <v>DRAMAESTRO PTE LTD</v>
      </c>
      <c r="K465" s="88" t="str">
        <f>Master!K468</f>
        <v/>
      </c>
      <c r="L465" s="88" t="str">
        <f>Master!L468</f>
        <v/>
      </c>
      <c r="M465" s="88" t="str">
        <f>Master!M468</f>
        <v/>
      </c>
      <c r="N465" s="88" t="str">
        <f>Master!N468</f>
        <v/>
      </c>
      <c r="O465" s="88" t="str">
        <f>Master!O468</f>
        <v/>
      </c>
      <c r="P465" s="88" t="str">
        <f>Master!P468</f>
        <v/>
      </c>
      <c r="Q465" s="88" t="str">
        <f>Master!Q468</f>
        <v/>
      </c>
      <c r="R465" s="406" t="str">
        <f>Master!R468</f>
        <v/>
      </c>
      <c r="S465" s="406">
        <f>Master!S468</f>
        <v>0</v>
      </c>
      <c r="T465" s="406" t="str">
        <f>Master!T468</f>
        <v/>
      </c>
      <c r="U465" s="406" t="str">
        <f>Master!U468</f>
        <v/>
      </c>
      <c r="V465" s="406" t="str">
        <f>Master!V468</f>
        <v/>
      </c>
      <c r="W465" s="406" t="str">
        <f>Master!W468</f>
        <v/>
      </c>
      <c r="X465" s="406" t="str">
        <f>Master!X468</f>
        <v/>
      </c>
      <c r="Y465" s="406" t="str">
        <f>Master!Y468</f>
        <v/>
      </c>
      <c r="Z465" s="406" t="str">
        <f>Master!Z468</f>
        <v/>
      </c>
      <c r="AA465" s="406" t="str">
        <f>Master!AA468</f>
        <v/>
      </c>
      <c r="AB465" s="406" t="str">
        <f>Master!AB468</f>
        <v/>
      </c>
      <c r="AC465" s="406" t="str">
        <f>Master!AC468</f>
        <v/>
      </c>
      <c r="AD465" s="406" t="str">
        <f>Master!AD468</f>
        <v/>
      </c>
      <c r="AE465" s="406" t="str">
        <f>Master!AE468</f>
        <v/>
      </c>
      <c r="AF465" s="406" t="str">
        <f>Master!AF468</f>
        <v/>
      </c>
      <c r="AG465" s="406" t="str">
        <f>Master!AG468</f>
        <v/>
      </c>
      <c r="AH465" s="88" t="str">
        <f>Master!AH468</f>
        <v/>
      </c>
      <c r="AI465" s="414" t="str">
        <f>Master!AI468</f>
        <v/>
      </c>
      <c r="AJ465" s="406" t="str">
        <f>Master!AJ468</f>
        <v/>
      </c>
      <c r="AK465" s="406">
        <f>Master!AK468</f>
        <v>0</v>
      </c>
      <c r="AL465" s="88" t="str">
        <f>Master!AL468</f>
        <v/>
      </c>
      <c r="AM465" s="416"/>
      <c r="AN465" s="416"/>
      <c r="AO465" s="416"/>
      <c r="AP465" s="416"/>
      <c r="AQ465" s="416"/>
      <c r="AR465" s="416">
        <f t="shared" si="4"/>
        <v>0</v>
      </c>
      <c r="AS465" s="417" t="str">
        <f t="shared" si="5"/>
        <v>#DIV/0!</v>
      </c>
      <c r="AT465" s="416">
        <f t="shared" si="6"/>
        <v>0</v>
      </c>
      <c r="AU465" s="417"/>
    </row>
    <row r="466" hidden="1">
      <c r="A466" s="88" t="str">
        <f>Master!A469</f>
        <v>VDRA18061</v>
      </c>
      <c r="B466" s="88" t="str">
        <f>Master!B469</f>
        <v/>
      </c>
      <c r="C466" s="414" t="str">
        <f>Master!C469</f>
        <v/>
      </c>
      <c r="D466" s="88" t="str">
        <f>Master!D469</f>
        <v/>
      </c>
      <c r="E466" s="406" t="str">
        <f>Master!E469</f>
        <v/>
      </c>
      <c r="F466" s="406">
        <f>Master!F469</f>
        <v>0</v>
      </c>
      <c r="G466" s="88" t="str">
        <f>Master!G469</f>
        <v/>
      </c>
      <c r="H466" s="88" t="str">
        <f>Master!H469</f>
        <v/>
      </c>
      <c r="I466" s="88" t="str">
        <f>Master!I469</f>
        <v/>
      </c>
      <c r="J466" s="88" t="str">
        <f>Master!J469</f>
        <v>DRAMAESTRO PTE LTD</v>
      </c>
      <c r="K466" s="88" t="str">
        <f>Master!K469</f>
        <v/>
      </c>
      <c r="L466" s="88" t="str">
        <f>Master!L469</f>
        <v/>
      </c>
      <c r="M466" s="88" t="str">
        <f>Master!M469</f>
        <v/>
      </c>
      <c r="N466" s="88" t="str">
        <f>Master!N469</f>
        <v/>
      </c>
      <c r="O466" s="88" t="str">
        <f>Master!O469</f>
        <v/>
      </c>
      <c r="P466" s="88" t="str">
        <f>Master!P469</f>
        <v/>
      </c>
      <c r="Q466" s="88" t="str">
        <f>Master!Q469</f>
        <v/>
      </c>
      <c r="R466" s="406" t="str">
        <f>Master!R469</f>
        <v/>
      </c>
      <c r="S466" s="406">
        <f>Master!S469</f>
        <v>0</v>
      </c>
      <c r="T466" s="406" t="str">
        <f>Master!T469</f>
        <v/>
      </c>
      <c r="U466" s="406" t="str">
        <f>Master!U469</f>
        <v/>
      </c>
      <c r="V466" s="406" t="str">
        <f>Master!V469</f>
        <v/>
      </c>
      <c r="W466" s="406" t="str">
        <f>Master!W469</f>
        <v/>
      </c>
      <c r="X466" s="406" t="str">
        <f>Master!X469</f>
        <v/>
      </c>
      <c r="Y466" s="406" t="str">
        <f>Master!Y469</f>
        <v/>
      </c>
      <c r="Z466" s="406" t="str">
        <f>Master!Z469</f>
        <v/>
      </c>
      <c r="AA466" s="406" t="str">
        <f>Master!AA469</f>
        <v/>
      </c>
      <c r="AB466" s="406" t="str">
        <f>Master!AB469</f>
        <v/>
      </c>
      <c r="AC466" s="406" t="str">
        <f>Master!AC469</f>
        <v/>
      </c>
      <c r="AD466" s="406" t="str">
        <f>Master!AD469</f>
        <v/>
      </c>
      <c r="AE466" s="406" t="str">
        <f>Master!AE469</f>
        <v/>
      </c>
      <c r="AF466" s="406" t="str">
        <f>Master!AF469</f>
        <v/>
      </c>
      <c r="AG466" s="406" t="str">
        <f>Master!AG469</f>
        <v/>
      </c>
      <c r="AH466" s="88" t="str">
        <f>Master!AH469</f>
        <v/>
      </c>
      <c r="AI466" s="88" t="str">
        <f>Master!AI469</f>
        <v/>
      </c>
      <c r="AJ466" s="406" t="str">
        <f>Master!AJ469</f>
        <v/>
      </c>
      <c r="AK466" s="406">
        <f>Master!AK469</f>
        <v>0</v>
      </c>
      <c r="AL466" s="88" t="str">
        <f>Master!AL469</f>
        <v/>
      </c>
      <c r="AM466" s="416"/>
      <c r="AN466" s="416"/>
      <c r="AO466" s="416"/>
      <c r="AP466" s="416"/>
      <c r="AQ466" s="416"/>
      <c r="AR466" s="416">
        <f t="shared" si="4"/>
        <v>0</v>
      </c>
      <c r="AS466" s="417" t="str">
        <f t="shared" si="5"/>
        <v>#DIV/0!</v>
      </c>
      <c r="AT466" s="416">
        <f t="shared" si="6"/>
        <v>0</v>
      </c>
      <c r="AU466" s="417"/>
    </row>
    <row r="467" hidden="1">
      <c r="A467" s="88" t="str">
        <f>Master!A470</f>
        <v>VDRA18062</v>
      </c>
      <c r="B467" s="88" t="str">
        <f>Master!B470</f>
        <v/>
      </c>
      <c r="C467" s="414" t="str">
        <f>Master!C470</f>
        <v/>
      </c>
      <c r="D467" s="88" t="str">
        <f>Master!D470</f>
        <v/>
      </c>
      <c r="E467" s="406" t="str">
        <f>Master!E470</f>
        <v/>
      </c>
      <c r="F467" s="406">
        <f>Master!F470</f>
        <v>0</v>
      </c>
      <c r="G467" s="88" t="str">
        <f>Master!G470</f>
        <v/>
      </c>
      <c r="H467" s="88" t="str">
        <f>Master!H470</f>
        <v/>
      </c>
      <c r="I467" s="88" t="str">
        <f>Master!I470</f>
        <v/>
      </c>
      <c r="J467" s="88" t="str">
        <f>Master!J470</f>
        <v>DRAMAESTRO PTE LTD</v>
      </c>
      <c r="K467" s="88" t="str">
        <f>Master!K470</f>
        <v/>
      </c>
      <c r="L467" s="88" t="str">
        <f>Master!L470</f>
        <v/>
      </c>
      <c r="M467" s="88" t="str">
        <f>Master!M470</f>
        <v/>
      </c>
      <c r="N467" s="88" t="str">
        <f>Master!N470</f>
        <v/>
      </c>
      <c r="O467" s="88" t="str">
        <f>Master!O470</f>
        <v/>
      </c>
      <c r="P467" s="88" t="str">
        <f>Master!P470</f>
        <v/>
      </c>
      <c r="Q467" s="88" t="str">
        <f>Master!Q470</f>
        <v/>
      </c>
      <c r="R467" s="406" t="str">
        <f>Master!R470</f>
        <v/>
      </c>
      <c r="S467" s="406">
        <f>Master!S470</f>
        <v>0</v>
      </c>
      <c r="T467" s="406" t="str">
        <f>Master!T470</f>
        <v/>
      </c>
      <c r="U467" s="406" t="str">
        <f>Master!U470</f>
        <v/>
      </c>
      <c r="V467" s="406" t="str">
        <f>Master!V470</f>
        <v/>
      </c>
      <c r="W467" s="406" t="str">
        <f>Master!W470</f>
        <v/>
      </c>
      <c r="X467" s="406" t="str">
        <f>Master!X470</f>
        <v/>
      </c>
      <c r="Y467" s="406" t="str">
        <f>Master!Y470</f>
        <v/>
      </c>
      <c r="Z467" s="406" t="str">
        <f>Master!Z470</f>
        <v/>
      </c>
      <c r="AA467" s="406" t="str">
        <f>Master!AA470</f>
        <v/>
      </c>
      <c r="AB467" s="406" t="str">
        <f>Master!AB470</f>
        <v/>
      </c>
      <c r="AC467" s="406" t="str">
        <f>Master!AC470</f>
        <v/>
      </c>
      <c r="AD467" s="406" t="str">
        <f>Master!AD470</f>
        <v/>
      </c>
      <c r="AE467" s="406" t="str">
        <f>Master!AE470</f>
        <v/>
      </c>
      <c r="AF467" s="406" t="str">
        <f>Master!AF470</f>
        <v/>
      </c>
      <c r="AG467" s="406" t="str">
        <f>Master!AG470</f>
        <v/>
      </c>
      <c r="AH467" s="88" t="str">
        <f>Master!AH470</f>
        <v/>
      </c>
      <c r="AI467" s="414" t="str">
        <f>Master!AI470</f>
        <v/>
      </c>
      <c r="AJ467" s="406" t="str">
        <f>Master!AJ470</f>
        <v/>
      </c>
      <c r="AK467" s="406">
        <f>Master!AK470</f>
        <v>0</v>
      </c>
      <c r="AL467" s="88" t="str">
        <f>Master!AL470</f>
        <v/>
      </c>
      <c r="AM467" s="416"/>
      <c r="AN467" s="416"/>
      <c r="AO467" s="416"/>
      <c r="AP467" s="416"/>
      <c r="AQ467" s="416"/>
      <c r="AR467" s="416">
        <f t="shared" si="4"/>
        <v>0</v>
      </c>
      <c r="AS467" s="417" t="str">
        <f t="shared" si="5"/>
        <v>#DIV/0!</v>
      </c>
      <c r="AT467" s="416">
        <f t="shared" si="6"/>
        <v>0</v>
      </c>
      <c r="AU467" s="417"/>
    </row>
    <row r="468" hidden="1">
      <c r="A468" s="88" t="str">
        <f>Master!A471</f>
        <v>VDRA18063</v>
      </c>
      <c r="B468" s="88" t="str">
        <f>Master!B471</f>
        <v/>
      </c>
      <c r="C468" s="414" t="str">
        <f>Master!C471</f>
        <v/>
      </c>
      <c r="D468" s="88" t="str">
        <f>Master!D471</f>
        <v/>
      </c>
      <c r="E468" s="406" t="str">
        <f>Master!E471</f>
        <v/>
      </c>
      <c r="F468" s="406">
        <f>Master!F471</f>
        <v>0</v>
      </c>
      <c r="G468" s="88" t="str">
        <f>Master!G471</f>
        <v/>
      </c>
      <c r="H468" s="88" t="str">
        <f>Master!H471</f>
        <v/>
      </c>
      <c r="I468" s="88" t="str">
        <f>Master!I471</f>
        <v/>
      </c>
      <c r="J468" s="88" t="str">
        <f>Master!J471</f>
        <v>DRAMAESTRO PTE LTD</v>
      </c>
      <c r="K468" s="88" t="str">
        <f>Master!K471</f>
        <v/>
      </c>
      <c r="L468" s="88" t="str">
        <f>Master!L471</f>
        <v/>
      </c>
      <c r="M468" s="88" t="str">
        <f>Master!M471</f>
        <v/>
      </c>
      <c r="N468" s="88" t="str">
        <f>Master!N471</f>
        <v/>
      </c>
      <c r="O468" s="88" t="str">
        <f>Master!O471</f>
        <v/>
      </c>
      <c r="P468" s="88" t="str">
        <f>Master!P471</f>
        <v/>
      </c>
      <c r="Q468" s="88" t="str">
        <f>Master!Q471</f>
        <v/>
      </c>
      <c r="R468" s="406" t="str">
        <f>Master!R471</f>
        <v/>
      </c>
      <c r="S468" s="406">
        <f>Master!S471</f>
        <v>0</v>
      </c>
      <c r="T468" s="406" t="str">
        <f>Master!T471</f>
        <v/>
      </c>
      <c r="U468" s="406" t="str">
        <f>Master!U471</f>
        <v/>
      </c>
      <c r="V468" s="406" t="str">
        <f>Master!V471</f>
        <v/>
      </c>
      <c r="W468" s="406" t="str">
        <f>Master!W471</f>
        <v/>
      </c>
      <c r="X468" s="406" t="str">
        <f>Master!X471</f>
        <v/>
      </c>
      <c r="Y468" s="406" t="str">
        <f>Master!Y471</f>
        <v/>
      </c>
      <c r="Z468" s="406" t="str">
        <f>Master!Z471</f>
        <v/>
      </c>
      <c r="AA468" s="406" t="str">
        <f>Master!AA471</f>
        <v/>
      </c>
      <c r="AB468" s="406" t="str">
        <f>Master!AB471</f>
        <v/>
      </c>
      <c r="AC468" s="406" t="str">
        <f>Master!AC471</f>
        <v/>
      </c>
      <c r="AD468" s="406" t="str">
        <f>Master!AD471</f>
        <v/>
      </c>
      <c r="AE468" s="406" t="str">
        <f>Master!AE471</f>
        <v/>
      </c>
      <c r="AF468" s="406" t="str">
        <f>Master!AF471</f>
        <v/>
      </c>
      <c r="AG468" s="406" t="str">
        <f>Master!AG471</f>
        <v/>
      </c>
      <c r="AH468" s="88" t="str">
        <f>Master!AH471</f>
        <v/>
      </c>
      <c r="AI468" s="88" t="str">
        <f>Master!AI471</f>
        <v/>
      </c>
      <c r="AJ468" s="406" t="str">
        <f>Master!AJ471</f>
        <v/>
      </c>
      <c r="AK468" s="406">
        <f>Master!AK471</f>
        <v>0</v>
      </c>
      <c r="AL468" s="88" t="str">
        <f>Master!AL471</f>
        <v/>
      </c>
      <c r="AM468" s="416"/>
      <c r="AN468" s="416"/>
      <c r="AO468" s="416"/>
      <c r="AP468" s="416"/>
      <c r="AQ468" s="416"/>
      <c r="AR468" s="416">
        <f t="shared" si="4"/>
        <v>0</v>
      </c>
      <c r="AS468" s="417" t="str">
        <f t="shared" si="5"/>
        <v>#DIV/0!</v>
      </c>
      <c r="AT468" s="416">
        <f t="shared" si="6"/>
        <v>0</v>
      </c>
      <c r="AU468" s="417"/>
    </row>
    <row r="469" hidden="1">
      <c r="A469" s="88" t="str">
        <f>Master!A472</f>
        <v>VDRA18064</v>
      </c>
      <c r="B469" s="88" t="str">
        <f>Master!B472</f>
        <v/>
      </c>
      <c r="C469" s="414" t="str">
        <f>Master!C472</f>
        <v/>
      </c>
      <c r="D469" s="88" t="str">
        <f>Master!D472</f>
        <v/>
      </c>
      <c r="E469" s="406" t="str">
        <f>Master!E472</f>
        <v/>
      </c>
      <c r="F469" s="406">
        <f>Master!F472</f>
        <v>0</v>
      </c>
      <c r="G469" s="88" t="str">
        <f>Master!G472</f>
        <v/>
      </c>
      <c r="H469" s="88" t="str">
        <f>Master!H472</f>
        <v/>
      </c>
      <c r="I469" s="88" t="str">
        <f>Master!I472</f>
        <v/>
      </c>
      <c r="J469" s="88" t="str">
        <f>Master!J472</f>
        <v>DRAMAESTRO PTE LTD</v>
      </c>
      <c r="K469" s="88" t="str">
        <f>Master!K472</f>
        <v/>
      </c>
      <c r="L469" s="88" t="str">
        <f>Master!L472</f>
        <v/>
      </c>
      <c r="M469" s="88" t="str">
        <f>Master!M472</f>
        <v/>
      </c>
      <c r="N469" s="88" t="str">
        <f>Master!N472</f>
        <v/>
      </c>
      <c r="O469" s="88" t="str">
        <f>Master!O472</f>
        <v/>
      </c>
      <c r="P469" s="88" t="str">
        <f>Master!P472</f>
        <v/>
      </c>
      <c r="Q469" s="88" t="str">
        <f>Master!Q472</f>
        <v/>
      </c>
      <c r="R469" s="406" t="str">
        <f>Master!R472</f>
        <v/>
      </c>
      <c r="S469" s="406">
        <f>Master!S472</f>
        <v>0</v>
      </c>
      <c r="T469" s="406" t="str">
        <f>Master!T472</f>
        <v/>
      </c>
      <c r="U469" s="406" t="str">
        <f>Master!U472</f>
        <v/>
      </c>
      <c r="V469" s="406" t="str">
        <f>Master!V472</f>
        <v/>
      </c>
      <c r="W469" s="406" t="str">
        <f>Master!W472</f>
        <v/>
      </c>
      <c r="X469" s="406" t="str">
        <f>Master!X472</f>
        <v/>
      </c>
      <c r="Y469" s="406" t="str">
        <f>Master!Y472</f>
        <v/>
      </c>
      <c r="Z469" s="406" t="str">
        <f>Master!Z472</f>
        <v/>
      </c>
      <c r="AA469" s="406" t="str">
        <f>Master!AA472</f>
        <v/>
      </c>
      <c r="AB469" s="406" t="str">
        <f>Master!AB472</f>
        <v/>
      </c>
      <c r="AC469" s="406" t="str">
        <f>Master!AC472</f>
        <v/>
      </c>
      <c r="AD469" s="406" t="str">
        <f>Master!AD472</f>
        <v/>
      </c>
      <c r="AE469" s="406" t="str">
        <f>Master!AE472</f>
        <v/>
      </c>
      <c r="AF469" s="406" t="str">
        <f>Master!AF472</f>
        <v/>
      </c>
      <c r="AG469" s="406" t="str">
        <f>Master!AG472</f>
        <v/>
      </c>
      <c r="AH469" s="88" t="str">
        <f>Master!AH472</f>
        <v/>
      </c>
      <c r="AI469" s="414" t="str">
        <f>Master!AI472</f>
        <v/>
      </c>
      <c r="AJ469" s="406" t="str">
        <f>Master!AJ472</f>
        <v/>
      </c>
      <c r="AK469" s="406">
        <f>Master!AK472</f>
        <v>0</v>
      </c>
      <c r="AL469" s="88" t="str">
        <f>Master!AL472</f>
        <v/>
      </c>
      <c r="AM469" s="416"/>
      <c r="AN469" s="416"/>
      <c r="AO469" s="416"/>
      <c r="AP469" s="416"/>
      <c r="AQ469" s="416"/>
      <c r="AR469" s="416">
        <f t="shared" si="4"/>
        <v>0</v>
      </c>
      <c r="AS469" s="417" t="str">
        <f t="shared" si="5"/>
        <v>#DIV/0!</v>
      </c>
      <c r="AT469" s="416">
        <f t="shared" si="6"/>
        <v>0</v>
      </c>
      <c r="AU469" s="417"/>
    </row>
    <row r="470" hidden="1">
      <c r="A470" s="88" t="str">
        <f>Master!A473</f>
        <v>VDRA18065</v>
      </c>
      <c r="B470" s="88" t="str">
        <f>Master!B473</f>
        <v/>
      </c>
      <c r="C470" s="414" t="str">
        <f>Master!C473</f>
        <v/>
      </c>
      <c r="D470" s="88" t="str">
        <f>Master!D473</f>
        <v/>
      </c>
      <c r="E470" s="406" t="str">
        <f>Master!E473</f>
        <v/>
      </c>
      <c r="F470" s="406">
        <f>Master!F473</f>
        <v>0</v>
      </c>
      <c r="G470" s="88" t="str">
        <f>Master!G473</f>
        <v/>
      </c>
      <c r="H470" s="88" t="str">
        <f>Master!H473</f>
        <v/>
      </c>
      <c r="I470" s="88" t="str">
        <f>Master!I473</f>
        <v/>
      </c>
      <c r="J470" s="88" t="str">
        <f>Master!J473</f>
        <v>DRAMAESTRO PTE LTD</v>
      </c>
      <c r="K470" s="88" t="str">
        <f>Master!K473</f>
        <v/>
      </c>
      <c r="L470" s="88" t="str">
        <f>Master!L473</f>
        <v/>
      </c>
      <c r="M470" s="88" t="str">
        <f>Master!M473</f>
        <v/>
      </c>
      <c r="N470" s="88" t="str">
        <f>Master!N473</f>
        <v/>
      </c>
      <c r="O470" s="88" t="str">
        <f>Master!O473</f>
        <v/>
      </c>
      <c r="P470" s="88" t="str">
        <f>Master!P473</f>
        <v/>
      </c>
      <c r="Q470" s="88" t="str">
        <f>Master!Q473</f>
        <v/>
      </c>
      <c r="R470" s="406" t="str">
        <f>Master!R473</f>
        <v/>
      </c>
      <c r="S470" s="406">
        <f>Master!S473</f>
        <v>0</v>
      </c>
      <c r="T470" s="406" t="str">
        <f>Master!T473</f>
        <v/>
      </c>
      <c r="U470" s="406" t="str">
        <f>Master!U473</f>
        <v/>
      </c>
      <c r="V470" s="406" t="str">
        <f>Master!V473</f>
        <v/>
      </c>
      <c r="W470" s="406" t="str">
        <f>Master!W473</f>
        <v/>
      </c>
      <c r="X470" s="406" t="str">
        <f>Master!X473</f>
        <v/>
      </c>
      <c r="Y470" s="406" t="str">
        <f>Master!Y473</f>
        <v/>
      </c>
      <c r="Z470" s="406" t="str">
        <f>Master!Z473</f>
        <v/>
      </c>
      <c r="AA470" s="406" t="str">
        <f>Master!AA473</f>
        <v/>
      </c>
      <c r="AB470" s="406" t="str">
        <f>Master!AB473</f>
        <v/>
      </c>
      <c r="AC470" s="406" t="str">
        <f>Master!AC473</f>
        <v/>
      </c>
      <c r="AD470" s="406" t="str">
        <f>Master!AD473</f>
        <v/>
      </c>
      <c r="AE470" s="406" t="str">
        <f>Master!AE473</f>
        <v/>
      </c>
      <c r="AF470" s="406" t="str">
        <f>Master!AF473</f>
        <v/>
      </c>
      <c r="AG470" s="406" t="str">
        <f>Master!AG473</f>
        <v/>
      </c>
      <c r="AH470" s="88" t="str">
        <f>Master!AH473</f>
        <v/>
      </c>
      <c r="AI470" s="88" t="str">
        <f>Master!AI473</f>
        <v/>
      </c>
      <c r="AJ470" s="406" t="str">
        <f>Master!AJ473</f>
        <v/>
      </c>
      <c r="AK470" s="406">
        <f>Master!AK473</f>
        <v>0</v>
      </c>
      <c r="AL470" s="88" t="str">
        <f>Master!AL473</f>
        <v/>
      </c>
      <c r="AM470" s="416"/>
      <c r="AN470" s="416"/>
      <c r="AO470" s="416"/>
      <c r="AP470" s="416"/>
      <c r="AQ470" s="416"/>
      <c r="AR470" s="416">
        <f t="shared" si="4"/>
        <v>0</v>
      </c>
      <c r="AS470" s="417" t="str">
        <f t="shared" si="5"/>
        <v>#DIV/0!</v>
      </c>
      <c r="AT470" s="416">
        <f t="shared" si="6"/>
        <v>0</v>
      </c>
      <c r="AU470" s="417"/>
    </row>
    <row r="471" hidden="1">
      <c r="A471" s="88" t="str">
        <f>Master!A474</f>
        <v>VDRA18066</v>
      </c>
      <c r="B471" s="88" t="str">
        <f>Master!B474</f>
        <v/>
      </c>
      <c r="C471" s="414" t="str">
        <f>Master!C474</f>
        <v/>
      </c>
      <c r="D471" s="88" t="str">
        <f>Master!D474</f>
        <v/>
      </c>
      <c r="E471" s="406" t="str">
        <f>Master!E474</f>
        <v/>
      </c>
      <c r="F471" s="406">
        <f>Master!F474</f>
        <v>0</v>
      </c>
      <c r="G471" s="88" t="str">
        <f>Master!G474</f>
        <v/>
      </c>
      <c r="H471" s="88" t="str">
        <f>Master!H474</f>
        <v/>
      </c>
      <c r="I471" s="88" t="str">
        <f>Master!I474</f>
        <v/>
      </c>
      <c r="J471" s="88" t="str">
        <f>Master!J474</f>
        <v>DRAMAESTRO PTE LTD</v>
      </c>
      <c r="K471" s="88" t="str">
        <f>Master!K474</f>
        <v/>
      </c>
      <c r="L471" s="88" t="str">
        <f>Master!L474</f>
        <v/>
      </c>
      <c r="M471" s="88" t="str">
        <f>Master!M474</f>
        <v/>
      </c>
      <c r="N471" s="88" t="str">
        <f>Master!N474</f>
        <v/>
      </c>
      <c r="O471" s="88" t="str">
        <f>Master!O474</f>
        <v/>
      </c>
      <c r="P471" s="88" t="str">
        <f>Master!P474</f>
        <v/>
      </c>
      <c r="Q471" s="88" t="str">
        <f>Master!Q474</f>
        <v/>
      </c>
      <c r="R471" s="406" t="str">
        <f>Master!R474</f>
        <v/>
      </c>
      <c r="S471" s="406">
        <f>Master!S474</f>
        <v>0</v>
      </c>
      <c r="T471" s="406" t="str">
        <f>Master!T474</f>
        <v/>
      </c>
      <c r="U471" s="406" t="str">
        <f>Master!U474</f>
        <v/>
      </c>
      <c r="V471" s="406" t="str">
        <f>Master!V474</f>
        <v/>
      </c>
      <c r="W471" s="406" t="str">
        <f>Master!W474</f>
        <v/>
      </c>
      <c r="X471" s="406" t="str">
        <f>Master!X474</f>
        <v/>
      </c>
      <c r="Y471" s="406" t="str">
        <f>Master!Y474</f>
        <v/>
      </c>
      <c r="Z471" s="406" t="str">
        <f>Master!Z474</f>
        <v/>
      </c>
      <c r="AA471" s="406" t="str">
        <f>Master!AA474</f>
        <v/>
      </c>
      <c r="AB471" s="406" t="str">
        <f>Master!AB474</f>
        <v/>
      </c>
      <c r="AC471" s="406" t="str">
        <f>Master!AC474</f>
        <v/>
      </c>
      <c r="AD471" s="406" t="str">
        <f>Master!AD474</f>
        <v/>
      </c>
      <c r="AE471" s="406" t="str">
        <f>Master!AE474</f>
        <v/>
      </c>
      <c r="AF471" s="406" t="str">
        <f>Master!AF474</f>
        <v/>
      </c>
      <c r="AG471" s="406" t="str">
        <f>Master!AG474</f>
        <v/>
      </c>
      <c r="AH471" s="88" t="str">
        <f>Master!AH474</f>
        <v/>
      </c>
      <c r="AI471" s="414" t="str">
        <f>Master!AI474</f>
        <v/>
      </c>
      <c r="AJ471" s="406" t="str">
        <f>Master!AJ474</f>
        <v/>
      </c>
      <c r="AK471" s="406">
        <f>Master!AK474</f>
        <v>0</v>
      </c>
      <c r="AL471" s="88" t="str">
        <f>Master!AL474</f>
        <v/>
      </c>
      <c r="AM471" s="416"/>
      <c r="AN471" s="416"/>
      <c r="AO471" s="416"/>
      <c r="AP471" s="416"/>
      <c r="AQ471" s="416"/>
      <c r="AR471" s="416">
        <f t="shared" si="4"/>
        <v>0</v>
      </c>
      <c r="AS471" s="417" t="str">
        <f t="shared" si="5"/>
        <v>#DIV/0!</v>
      </c>
      <c r="AT471" s="416">
        <f t="shared" si="6"/>
        <v>0</v>
      </c>
      <c r="AU471" s="417"/>
    </row>
    <row r="472" hidden="1">
      <c r="A472" s="88" t="str">
        <f>Master!A475</f>
        <v>VDRA18067</v>
      </c>
      <c r="B472" s="88" t="str">
        <f>Master!B475</f>
        <v/>
      </c>
      <c r="C472" s="414" t="str">
        <f>Master!C475</f>
        <v/>
      </c>
      <c r="D472" s="88" t="str">
        <f>Master!D475</f>
        <v/>
      </c>
      <c r="E472" s="406" t="str">
        <f>Master!E475</f>
        <v/>
      </c>
      <c r="F472" s="406">
        <f>Master!F475</f>
        <v>0</v>
      </c>
      <c r="G472" s="88" t="str">
        <f>Master!G475</f>
        <v/>
      </c>
      <c r="H472" s="88" t="str">
        <f>Master!H475</f>
        <v/>
      </c>
      <c r="I472" s="88" t="str">
        <f>Master!I475</f>
        <v/>
      </c>
      <c r="J472" s="88" t="str">
        <f>Master!J475</f>
        <v>DRAMAESTRO PTE LTD</v>
      </c>
      <c r="K472" s="88" t="str">
        <f>Master!K475</f>
        <v/>
      </c>
      <c r="L472" s="88" t="str">
        <f>Master!L475</f>
        <v/>
      </c>
      <c r="M472" s="88" t="str">
        <f>Master!M475</f>
        <v/>
      </c>
      <c r="N472" s="88" t="str">
        <f>Master!N475</f>
        <v/>
      </c>
      <c r="O472" s="88" t="str">
        <f>Master!O475</f>
        <v/>
      </c>
      <c r="P472" s="88" t="str">
        <f>Master!P475</f>
        <v/>
      </c>
      <c r="Q472" s="88" t="str">
        <f>Master!Q475</f>
        <v/>
      </c>
      <c r="R472" s="406" t="str">
        <f>Master!R475</f>
        <v/>
      </c>
      <c r="S472" s="406">
        <f>Master!S475</f>
        <v>0</v>
      </c>
      <c r="T472" s="406" t="str">
        <f>Master!T475</f>
        <v/>
      </c>
      <c r="U472" s="406" t="str">
        <f>Master!U475</f>
        <v/>
      </c>
      <c r="V472" s="406" t="str">
        <f>Master!V475</f>
        <v/>
      </c>
      <c r="W472" s="406" t="str">
        <f>Master!W475</f>
        <v/>
      </c>
      <c r="X472" s="406" t="str">
        <f>Master!X475</f>
        <v/>
      </c>
      <c r="Y472" s="406" t="str">
        <f>Master!Y475</f>
        <v/>
      </c>
      <c r="Z472" s="406" t="str">
        <f>Master!Z475</f>
        <v/>
      </c>
      <c r="AA472" s="406" t="str">
        <f>Master!AA475</f>
        <v/>
      </c>
      <c r="AB472" s="406" t="str">
        <f>Master!AB475</f>
        <v/>
      </c>
      <c r="AC472" s="406" t="str">
        <f>Master!AC475</f>
        <v/>
      </c>
      <c r="AD472" s="406" t="str">
        <f>Master!AD475</f>
        <v/>
      </c>
      <c r="AE472" s="406" t="str">
        <f>Master!AE475</f>
        <v/>
      </c>
      <c r="AF472" s="406" t="str">
        <f>Master!AF475</f>
        <v/>
      </c>
      <c r="AG472" s="406" t="str">
        <f>Master!AG475</f>
        <v/>
      </c>
      <c r="AH472" s="88" t="str">
        <f>Master!AH475</f>
        <v/>
      </c>
      <c r="AI472" s="88" t="str">
        <f>Master!AI475</f>
        <v/>
      </c>
      <c r="AJ472" s="406" t="str">
        <f>Master!AJ475</f>
        <v/>
      </c>
      <c r="AK472" s="406">
        <f>Master!AK475</f>
        <v>0</v>
      </c>
      <c r="AL472" s="88" t="str">
        <f>Master!AL475</f>
        <v/>
      </c>
      <c r="AM472" s="416"/>
      <c r="AN472" s="416"/>
      <c r="AO472" s="416"/>
      <c r="AP472" s="416"/>
      <c r="AQ472" s="416"/>
      <c r="AR472" s="416">
        <f t="shared" si="4"/>
        <v>0</v>
      </c>
      <c r="AS472" s="417" t="str">
        <f t="shared" si="5"/>
        <v>#DIV/0!</v>
      </c>
      <c r="AT472" s="416">
        <f t="shared" si="6"/>
        <v>0</v>
      </c>
      <c r="AU472" s="417"/>
    </row>
    <row r="473" hidden="1">
      <c r="A473" s="88" t="str">
        <f>Master!A476</f>
        <v>VDRA18068</v>
      </c>
      <c r="B473" s="88" t="str">
        <f>Master!B476</f>
        <v/>
      </c>
      <c r="C473" s="414" t="str">
        <f>Master!C476</f>
        <v/>
      </c>
      <c r="D473" s="88" t="str">
        <f>Master!D476</f>
        <v/>
      </c>
      <c r="E473" s="406" t="str">
        <f>Master!E476</f>
        <v/>
      </c>
      <c r="F473" s="406">
        <f>Master!F476</f>
        <v>0</v>
      </c>
      <c r="G473" s="88" t="str">
        <f>Master!G476</f>
        <v/>
      </c>
      <c r="H473" s="88" t="str">
        <f>Master!H476</f>
        <v/>
      </c>
      <c r="I473" s="88" t="str">
        <f>Master!I476</f>
        <v/>
      </c>
      <c r="J473" s="88" t="str">
        <f>Master!J476</f>
        <v>DRAMAESTRO PTE LTD</v>
      </c>
      <c r="K473" s="88" t="str">
        <f>Master!K476</f>
        <v/>
      </c>
      <c r="L473" s="88" t="str">
        <f>Master!L476</f>
        <v/>
      </c>
      <c r="M473" s="88" t="str">
        <f>Master!M476</f>
        <v/>
      </c>
      <c r="N473" s="88" t="str">
        <f>Master!N476</f>
        <v/>
      </c>
      <c r="O473" s="88" t="str">
        <f>Master!O476</f>
        <v/>
      </c>
      <c r="P473" s="88" t="str">
        <f>Master!P476</f>
        <v/>
      </c>
      <c r="Q473" s="88" t="str">
        <f>Master!Q476</f>
        <v/>
      </c>
      <c r="R473" s="406" t="str">
        <f>Master!R476</f>
        <v/>
      </c>
      <c r="S473" s="406">
        <f>Master!S476</f>
        <v>0</v>
      </c>
      <c r="T473" s="406" t="str">
        <f>Master!T476</f>
        <v/>
      </c>
      <c r="U473" s="406" t="str">
        <f>Master!U476</f>
        <v/>
      </c>
      <c r="V473" s="406" t="str">
        <f>Master!V476</f>
        <v/>
      </c>
      <c r="W473" s="406" t="str">
        <f>Master!W476</f>
        <v/>
      </c>
      <c r="X473" s="406" t="str">
        <f>Master!X476</f>
        <v/>
      </c>
      <c r="Y473" s="406" t="str">
        <f>Master!Y476</f>
        <v/>
      </c>
      <c r="Z473" s="406" t="str">
        <f>Master!Z476</f>
        <v/>
      </c>
      <c r="AA473" s="406" t="str">
        <f>Master!AA476</f>
        <v/>
      </c>
      <c r="AB473" s="406" t="str">
        <f>Master!AB476</f>
        <v/>
      </c>
      <c r="AC473" s="406" t="str">
        <f>Master!AC476</f>
        <v/>
      </c>
      <c r="AD473" s="406" t="str">
        <f>Master!AD476</f>
        <v/>
      </c>
      <c r="AE473" s="406" t="str">
        <f>Master!AE476</f>
        <v/>
      </c>
      <c r="AF473" s="406" t="str">
        <f>Master!AF476</f>
        <v/>
      </c>
      <c r="AG473" s="406" t="str">
        <f>Master!AG476</f>
        <v/>
      </c>
      <c r="AH473" s="88" t="str">
        <f>Master!AH476</f>
        <v/>
      </c>
      <c r="AI473" s="414" t="str">
        <f>Master!AI476</f>
        <v/>
      </c>
      <c r="AJ473" s="406" t="str">
        <f>Master!AJ476</f>
        <v/>
      </c>
      <c r="AK473" s="406">
        <f>Master!AK476</f>
        <v>0</v>
      </c>
      <c r="AL473" s="88" t="str">
        <f>Master!AL476</f>
        <v/>
      </c>
      <c r="AM473" s="416"/>
      <c r="AN473" s="416"/>
      <c r="AO473" s="416"/>
      <c r="AP473" s="416"/>
      <c r="AQ473" s="416"/>
      <c r="AR473" s="416">
        <f t="shared" si="4"/>
        <v>0</v>
      </c>
      <c r="AS473" s="417" t="str">
        <f t="shared" si="5"/>
        <v>#DIV/0!</v>
      </c>
      <c r="AT473" s="416">
        <f t="shared" si="6"/>
        <v>0</v>
      </c>
      <c r="AU473" s="417"/>
    </row>
    <row r="474" hidden="1">
      <c r="A474" s="88" t="str">
        <f>Master!A477</f>
        <v>VDRA18069</v>
      </c>
      <c r="B474" s="88" t="str">
        <f>Master!B477</f>
        <v/>
      </c>
      <c r="C474" s="414" t="str">
        <f>Master!C477</f>
        <v/>
      </c>
      <c r="D474" s="88" t="str">
        <f>Master!D477</f>
        <v/>
      </c>
      <c r="E474" s="406" t="str">
        <f>Master!E477</f>
        <v/>
      </c>
      <c r="F474" s="406">
        <f>Master!F477</f>
        <v>0</v>
      </c>
      <c r="G474" s="88" t="str">
        <f>Master!G477</f>
        <v/>
      </c>
      <c r="H474" s="88" t="str">
        <f>Master!H477</f>
        <v/>
      </c>
      <c r="I474" s="88" t="str">
        <f>Master!I477</f>
        <v/>
      </c>
      <c r="J474" s="88" t="str">
        <f>Master!J477</f>
        <v>DRAMAESTRO PTE LTD</v>
      </c>
      <c r="K474" s="88" t="str">
        <f>Master!K477</f>
        <v/>
      </c>
      <c r="L474" s="88" t="str">
        <f>Master!L477</f>
        <v/>
      </c>
      <c r="M474" s="88" t="str">
        <f>Master!M477</f>
        <v/>
      </c>
      <c r="N474" s="88" t="str">
        <f>Master!N477</f>
        <v/>
      </c>
      <c r="O474" s="88" t="str">
        <f>Master!O477</f>
        <v/>
      </c>
      <c r="P474" s="88" t="str">
        <f>Master!P477</f>
        <v/>
      </c>
      <c r="Q474" s="88" t="str">
        <f>Master!Q477</f>
        <v/>
      </c>
      <c r="R474" s="406" t="str">
        <f>Master!R477</f>
        <v/>
      </c>
      <c r="S474" s="406">
        <f>Master!S477</f>
        <v>0</v>
      </c>
      <c r="T474" s="406" t="str">
        <f>Master!T477</f>
        <v/>
      </c>
      <c r="U474" s="406" t="str">
        <f>Master!U477</f>
        <v/>
      </c>
      <c r="V474" s="406" t="str">
        <f>Master!V477</f>
        <v/>
      </c>
      <c r="W474" s="406" t="str">
        <f>Master!W477</f>
        <v/>
      </c>
      <c r="X474" s="406" t="str">
        <f>Master!X477</f>
        <v/>
      </c>
      <c r="Y474" s="406" t="str">
        <f>Master!Y477</f>
        <v/>
      </c>
      <c r="Z474" s="406" t="str">
        <f>Master!Z477</f>
        <v/>
      </c>
      <c r="AA474" s="406" t="str">
        <f>Master!AA477</f>
        <v/>
      </c>
      <c r="AB474" s="406" t="str">
        <f>Master!AB477</f>
        <v/>
      </c>
      <c r="AC474" s="406" t="str">
        <f>Master!AC477</f>
        <v/>
      </c>
      <c r="AD474" s="406" t="str">
        <f>Master!AD477</f>
        <v/>
      </c>
      <c r="AE474" s="406" t="str">
        <f>Master!AE477</f>
        <v/>
      </c>
      <c r="AF474" s="406" t="str">
        <f>Master!AF477</f>
        <v/>
      </c>
      <c r="AG474" s="406" t="str">
        <f>Master!AG477</f>
        <v/>
      </c>
      <c r="AH474" s="88" t="str">
        <f>Master!AH477</f>
        <v/>
      </c>
      <c r="AI474" s="88" t="str">
        <f>Master!AI477</f>
        <v/>
      </c>
      <c r="AJ474" s="406" t="str">
        <f>Master!AJ477</f>
        <v/>
      </c>
      <c r="AK474" s="406">
        <f>Master!AK477</f>
        <v>0</v>
      </c>
      <c r="AL474" s="88" t="str">
        <f>Master!AL477</f>
        <v/>
      </c>
      <c r="AM474" s="416"/>
      <c r="AN474" s="416"/>
      <c r="AO474" s="416"/>
      <c r="AP474" s="416"/>
      <c r="AQ474" s="416"/>
      <c r="AR474" s="416">
        <f t="shared" si="4"/>
        <v>0</v>
      </c>
      <c r="AS474" s="417" t="str">
        <f t="shared" si="5"/>
        <v>#DIV/0!</v>
      </c>
      <c r="AT474" s="416">
        <f t="shared" si="6"/>
        <v>0</v>
      </c>
      <c r="AU474" s="417"/>
    </row>
    <row r="475" hidden="1">
      <c r="A475" s="88" t="str">
        <f>Master!A478</f>
        <v>VDRA18070</v>
      </c>
      <c r="B475" s="88" t="str">
        <f>Master!B478</f>
        <v/>
      </c>
      <c r="C475" s="414" t="str">
        <f>Master!C478</f>
        <v/>
      </c>
      <c r="D475" s="88" t="str">
        <f>Master!D478</f>
        <v/>
      </c>
      <c r="E475" s="406" t="str">
        <f>Master!E478</f>
        <v/>
      </c>
      <c r="F475" s="406">
        <f>Master!F478</f>
        <v>0</v>
      </c>
      <c r="G475" s="88" t="str">
        <f>Master!G478</f>
        <v/>
      </c>
      <c r="H475" s="88" t="str">
        <f>Master!H478</f>
        <v/>
      </c>
      <c r="I475" s="88" t="str">
        <f>Master!I478</f>
        <v/>
      </c>
      <c r="J475" s="88" t="str">
        <f>Master!J478</f>
        <v>DRAMAESTRO PTE LTD</v>
      </c>
      <c r="K475" s="88" t="str">
        <f>Master!K478</f>
        <v/>
      </c>
      <c r="L475" s="88" t="str">
        <f>Master!L478</f>
        <v/>
      </c>
      <c r="M475" s="88" t="str">
        <f>Master!M478</f>
        <v/>
      </c>
      <c r="N475" s="88" t="str">
        <f>Master!N478</f>
        <v/>
      </c>
      <c r="O475" s="88" t="str">
        <f>Master!O478</f>
        <v/>
      </c>
      <c r="P475" s="88" t="str">
        <f>Master!P478</f>
        <v/>
      </c>
      <c r="Q475" s="88" t="str">
        <f>Master!Q478</f>
        <v/>
      </c>
      <c r="R475" s="406" t="str">
        <f>Master!R478</f>
        <v/>
      </c>
      <c r="S475" s="406">
        <f>Master!S478</f>
        <v>0</v>
      </c>
      <c r="T475" s="406" t="str">
        <f>Master!T478</f>
        <v/>
      </c>
      <c r="U475" s="406" t="str">
        <f>Master!U478</f>
        <v/>
      </c>
      <c r="V475" s="406" t="str">
        <f>Master!V478</f>
        <v/>
      </c>
      <c r="W475" s="406" t="str">
        <f>Master!W478</f>
        <v/>
      </c>
      <c r="X475" s="406" t="str">
        <f>Master!X478</f>
        <v/>
      </c>
      <c r="Y475" s="406" t="str">
        <f>Master!Y478</f>
        <v/>
      </c>
      <c r="Z475" s="406" t="str">
        <f>Master!Z478</f>
        <v/>
      </c>
      <c r="AA475" s="406" t="str">
        <f>Master!AA478</f>
        <v/>
      </c>
      <c r="AB475" s="406" t="str">
        <f>Master!AB478</f>
        <v/>
      </c>
      <c r="AC475" s="406" t="str">
        <f>Master!AC478</f>
        <v/>
      </c>
      <c r="AD475" s="406" t="str">
        <f>Master!AD478</f>
        <v/>
      </c>
      <c r="AE475" s="406" t="str">
        <f>Master!AE478</f>
        <v/>
      </c>
      <c r="AF475" s="406" t="str">
        <f>Master!AF478</f>
        <v/>
      </c>
      <c r="AG475" s="406" t="str">
        <f>Master!AG478</f>
        <v/>
      </c>
      <c r="AH475" s="88" t="str">
        <f>Master!AH478</f>
        <v/>
      </c>
      <c r="AI475" s="414" t="str">
        <f>Master!AI478</f>
        <v/>
      </c>
      <c r="AJ475" s="406" t="str">
        <f>Master!AJ478</f>
        <v/>
      </c>
      <c r="AK475" s="406">
        <f>Master!AK478</f>
        <v>0</v>
      </c>
      <c r="AL475" s="88" t="str">
        <f>Master!AL478</f>
        <v/>
      </c>
      <c r="AM475" s="416"/>
      <c r="AN475" s="416"/>
      <c r="AO475" s="416"/>
      <c r="AP475" s="416"/>
      <c r="AQ475" s="416"/>
      <c r="AR475" s="416">
        <f t="shared" si="4"/>
        <v>0</v>
      </c>
      <c r="AS475" s="417" t="str">
        <f t="shared" si="5"/>
        <v>#DIV/0!</v>
      </c>
      <c r="AT475" s="416">
        <f t="shared" si="6"/>
        <v>0</v>
      </c>
      <c r="AU475" s="417"/>
    </row>
    <row r="476" hidden="1">
      <c r="A476" s="88" t="str">
        <f>Master!A479</f>
        <v>VDRA18071</v>
      </c>
      <c r="B476" s="88" t="str">
        <f>Master!B479</f>
        <v/>
      </c>
      <c r="C476" s="414" t="str">
        <f>Master!C479</f>
        <v/>
      </c>
      <c r="D476" s="88" t="str">
        <f>Master!D479</f>
        <v/>
      </c>
      <c r="E476" s="406" t="str">
        <f>Master!E479</f>
        <v/>
      </c>
      <c r="F476" s="406">
        <f>Master!F479</f>
        <v>0</v>
      </c>
      <c r="G476" s="88" t="str">
        <f>Master!G479</f>
        <v/>
      </c>
      <c r="H476" s="88" t="str">
        <f>Master!H479</f>
        <v/>
      </c>
      <c r="I476" s="88" t="str">
        <f>Master!I479</f>
        <v/>
      </c>
      <c r="J476" s="88" t="str">
        <f>Master!J479</f>
        <v>DRAMAESTRO PTE LTD</v>
      </c>
      <c r="K476" s="88" t="str">
        <f>Master!K479</f>
        <v/>
      </c>
      <c r="L476" s="88" t="str">
        <f>Master!L479</f>
        <v/>
      </c>
      <c r="M476" s="88" t="str">
        <f>Master!M479</f>
        <v/>
      </c>
      <c r="N476" s="88" t="str">
        <f>Master!N479</f>
        <v/>
      </c>
      <c r="O476" s="88" t="str">
        <f>Master!O479</f>
        <v/>
      </c>
      <c r="P476" s="88" t="str">
        <f>Master!P479</f>
        <v/>
      </c>
      <c r="Q476" s="88" t="str">
        <f>Master!Q479</f>
        <v/>
      </c>
      <c r="R476" s="406" t="str">
        <f>Master!R479</f>
        <v/>
      </c>
      <c r="S476" s="406">
        <f>Master!S479</f>
        <v>0</v>
      </c>
      <c r="T476" s="406" t="str">
        <f>Master!T479</f>
        <v/>
      </c>
      <c r="U476" s="406" t="str">
        <f>Master!U479</f>
        <v/>
      </c>
      <c r="V476" s="406" t="str">
        <f>Master!V479</f>
        <v/>
      </c>
      <c r="W476" s="406" t="str">
        <f>Master!W479</f>
        <v/>
      </c>
      <c r="X476" s="406" t="str">
        <f>Master!X479</f>
        <v/>
      </c>
      <c r="Y476" s="406" t="str">
        <f>Master!Y479</f>
        <v/>
      </c>
      <c r="Z476" s="406" t="str">
        <f>Master!Z479</f>
        <v/>
      </c>
      <c r="AA476" s="406" t="str">
        <f>Master!AA479</f>
        <v/>
      </c>
      <c r="AB476" s="406" t="str">
        <f>Master!AB479</f>
        <v/>
      </c>
      <c r="AC476" s="406" t="str">
        <f>Master!AC479</f>
        <v/>
      </c>
      <c r="AD476" s="406" t="str">
        <f>Master!AD479</f>
        <v/>
      </c>
      <c r="AE476" s="406" t="str">
        <f>Master!AE479</f>
        <v/>
      </c>
      <c r="AF476" s="406" t="str">
        <f>Master!AF479</f>
        <v/>
      </c>
      <c r="AG476" s="406" t="str">
        <f>Master!AG479</f>
        <v/>
      </c>
      <c r="AH476" s="88" t="str">
        <f>Master!AH479</f>
        <v/>
      </c>
      <c r="AI476" s="88" t="str">
        <f>Master!AI479</f>
        <v/>
      </c>
      <c r="AJ476" s="406" t="str">
        <f>Master!AJ479</f>
        <v/>
      </c>
      <c r="AK476" s="406">
        <f>Master!AK479</f>
        <v>0</v>
      </c>
      <c r="AL476" s="88" t="str">
        <f>Master!AL479</f>
        <v/>
      </c>
      <c r="AM476" s="416"/>
      <c r="AN476" s="416"/>
      <c r="AO476" s="416"/>
      <c r="AP476" s="416"/>
      <c r="AQ476" s="416"/>
      <c r="AR476" s="416">
        <f t="shared" si="4"/>
        <v>0</v>
      </c>
      <c r="AS476" s="417" t="str">
        <f t="shared" si="5"/>
        <v>#DIV/0!</v>
      </c>
      <c r="AT476" s="416">
        <f t="shared" si="6"/>
        <v>0</v>
      </c>
      <c r="AU476" s="417"/>
    </row>
    <row r="477" hidden="1">
      <c r="A477" s="88" t="str">
        <f>Master!A480</f>
        <v>VDRA18072</v>
      </c>
      <c r="B477" s="88" t="str">
        <f>Master!B480</f>
        <v/>
      </c>
      <c r="C477" s="414" t="str">
        <f>Master!C480</f>
        <v/>
      </c>
      <c r="D477" s="88" t="str">
        <f>Master!D480</f>
        <v/>
      </c>
      <c r="E477" s="406" t="str">
        <f>Master!E480</f>
        <v/>
      </c>
      <c r="F477" s="406">
        <f>Master!F480</f>
        <v>0</v>
      </c>
      <c r="G477" s="88" t="str">
        <f>Master!G480</f>
        <v/>
      </c>
      <c r="H477" s="88" t="str">
        <f>Master!H480</f>
        <v/>
      </c>
      <c r="I477" s="88" t="str">
        <f>Master!I480</f>
        <v/>
      </c>
      <c r="J477" s="88" t="str">
        <f>Master!J480</f>
        <v>DRAMAESTRO PTE LTD</v>
      </c>
      <c r="K477" s="88" t="str">
        <f>Master!K480</f>
        <v/>
      </c>
      <c r="L477" s="88" t="str">
        <f>Master!L480</f>
        <v/>
      </c>
      <c r="M477" s="88" t="str">
        <f>Master!M480</f>
        <v/>
      </c>
      <c r="N477" s="88" t="str">
        <f>Master!N480</f>
        <v/>
      </c>
      <c r="O477" s="88" t="str">
        <f>Master!O480</f>
        <v/>
      </c>
      <c r="P477" s="88" t="str">
        <f>Master!P480</f>
        <v/>
      </c>
      <c r="Q477" s="88" t="str">
        <f>Master!Q480</f>
        <v/>
      </c>
      <c r="R477" s="406" t="str">
        <f>Master!R480</f>
        <v/>
      </c>
      <c r="S477" s="406">
        <f>Master!S480</f>
        <v>0</v>
      </c>
      <c r="T477" s="406" t="str">
        <f>Master!T480</f>
        <v/>
      </c>
      <c r="U477" s="406" t="str">
        <f>Master!U480</f>
        <v/>
      </c>
      <c r="V477" s="406" t="str">
        <f>Master!V480</f>
        <v/>
      </c>
      <c r="W477" s="406" t="str">
        <f>Master!W480</f>
        <v/>
      </c>
      <c r="X477" s="406" t="str">
        <f>Master!X480</f>
        <v/>
      </c>
      <c r="Y477" s="406" t="str">
        <f>Master!Y480</f>
        <v/>
      </c>
      <c r="Z477" s="406" t="str">
        <f>Master!Z480</f>
        <v/>
      </c>
      <c r="AA477" s="406" t="str">
        <f>Master!AA480</f>
        <v/>
      </c>
      <c r="AB477" s="406" t="str">
        <f>Master!AB480</f>
        <v/>
      </c>
      <c r="AC477" s="406" t="str">
        <f>Master!AC480</f>
        <v/>
      </c>
      <c r="AD477" s="406" t="str">
        <f>Master!AD480</f>
        <v/>
      </c>
      <c r="AE477" s="406" t="str">
        <f>Master!AE480</f>
        <v/>
      </c>
      <c r="AF477" s="406" t="str">
        <f>Master!AF480</f>
        <v/>
      </c>
      <c r="AG477" s="406" t="str">
        <f>Master!AG480</f>
        <v/>
      </c>
      <c r="AH477" s="88" t="str">
        <f>Master!AH480</f>
        <v/>
      </c>
      <c r="AI477" s="414" t="str">
        <f>Master!AI480</f>
        <v/>
      </c>
      <c r="AJ477" s="406" t="str">
        <f>Master!AJ480</f>
        <v/>
      </c>
      <c r="AK477" s="406">
        <f>Master!AK480</f>
        <v>0</v>
      </c>
      <c r="AL477" s="88" t="str">
        <f>Master!AL480</f>
        <v/>
      </c>
      <c r="AM477" s="416"/>
      <c r="AN477" s="416"/>
      <c r="AO477" s="416"/>
      <c r="AP477" s="416"/>
      <c r="AQ477" s="416"/>
      <c r="AR477" s="416">
        <f t="shared" si="4"/>
        <v>0</v>
      </c>
      <c r="AS477" s="417" t="str">
        <f t="shared" si="5"/>
        <v>#DIV/0!</v>
      </c>
      <c r="AT477" s="416">
        <f t="shared" si="6"/>
        <v>0</v>
      </c>
      <c r="AU477" s="417"/>
    </row>
    <row r="478" hidden="1">
      <c r="A478" s="88" t="str">
        <f>Master!A481</f>
        <v>VDRA18073</v>
      </c>
      <c r="B478" s="88" t="str">
        <f>Master!B481</f>
        <v/>
      </c>
      <c r="C478" s="414" t="str">
        <f>Master!C481</f>
        <v/>
      </c>
      <c r="D478" s="88" t="str">
        <f>Master!D481</f>
        <v/>
      </c>
      <c r="E478" s="406" t="str">
        <f>Master!E481</f>
        <v/>
      </c>
      <c r="F478" s="406">
        <f>Master!F481</f>
        <v>0</v>
      </c>
      <c r="G478" s="88" t="str">
        <f>Master!G481</f>
        <v/>
      </c>
      <c r="H478" s="88" t="str">
        <f>Master!H481</f>
        <v/>
      </c>
      <c r="I478" s="88" t="str">
        <f>Master!I481</f>
        <v/>
      </c>
      <c r="J478" s="88" t="str">
        <f>Master!J481</f>
        <v>DRAMAESTRO PTE LTD</v>
      </c>
      <c r="K478" s="88" t="str">
        <f>Master!K481</f>
        <v/>
      </c>
      <c r="L478" s="88" t="str">
        <f>Master!L481</f>
        <v/>
      </c>
      <c r="M478" s="88" t="str">
        <f>Master!M481</f>
        <v/>
      </c>
      <c r="N478" s="88" t="str">
        <f>Master!N481</f>
        <v/>
      </c>
      <c r="O478" s="88" t="str">
        <f>Master!O481</f>
        <v/>
      </c>
      <c r="P478" s="88" t="str">
        <f>Master!P481</f>
        <v/>
      </c>
      <c r="Q478" s="88" t="str">
        <f>Master!Q481</f>
        <v/>
      </c>
      <c r="R478" s="406" t="str">
        <f>Master!R481</f>
        <v/>
      </c>
      <c r="S478" s="406">
        <f>Master!S481</f>
        <v>0</v>
      </c>
      <c r="T478" s="406" t="str">
        <f>Master!T481</f>
        <v/>
      </c>
      <c r="U478" s="406" t="str">
        <f>Master!U481</f>
        <v/>
      </c>
      <c r="V478" s="406" t="str">
        <f>Master!V481</f>
        <v/>
      </c>
      <c r="W478" s="406" t="str">
        <f>Master!W481</f>
        <v/>
      </c>
      <c r="X478" s="406" t="str">
        <f>Master!X481</f>
        <v/>
      </c>
      <c r="Y478" s="406" t="str">
        <f>Master!Y481</f>
        <v/>
      </c>
      <c r="Z478" s="406" t="str">
        <f>Master!Z481</f>
        <v/>
      </c>
      <c r="AA478" s="406" t="str">
        <f>Master!AA481</f>
        <v/>
      </c>
      <c r="AB478" s="406" t="str">
        <f>Master!AB481</f>
        <v/>
      </c>
      <c r="AC478" s="406" t="str">
        <f>Master!AC481</f>
        <v/>
      </c>
      <c r="AD478" s="406" t="str">
        <f>Master!AD481</f>
        <v/>
      </c>
      <c r="AE478" s="406" t="str">
        <f>Master!AE481</f>
        <v/>
      </c>
      <c r="AF478" s="406" t="str">
        <f>Master!AF481</f>
        <v/>
      </c>
      <c r="AG478" s="406" t="str">
        <f>Master!AG481</f>
        <v/>
      </c>
      <c r="AH478" s="88" t="str">
        <f>Master!AH481</f>
        <v/>
      </c>
      <c r="AI478" s="88" t="str">
        <f>Master!AI481</f>
        <v/>
      </c>
      <c r="AJ478" s="406" t="str">
        <f>Master!AJ481</f>
        <v/>
      </c>
      <c r="AK478" s="406">
        <f>Master!AK481</f>
        <v>0</v>
      </c>
      <c r="AL478" s="88" t="str">
        <f>Master!AL481</f>
        <v/>
      </c>
      <c r="AM478" s="416"/>
      <c r="AN478" s="416"/>
      <c r="AO478" s="416"/>
      <c r="AP478" s="416"/>
      <c r="AQ478" s="416"/>
      <c r="AR478" s="416">
        <f t="shared" si="4"/>
        <v>0</v>
      </c>
      <c r="AS478" s="417" t="str">
        <f t="shared" si="5"/>
        <v>#DIV/0!</v>
      </c>
      <c r="AT478" s="416">
        <f t="shared" si="6"/>
        <v>0</v>
      </c>
      <c r="AU478" s="417"/>
    </row>
    <row r="479" hidden="1">
      <c r="A479" s="88" t="str">
        <f>Master!A482</f>
        <v>VDRA18074</v>
      </c>
      <c r="B479" s="88" t="str">
        <f>Master!B482</f>
        <v/>
      </c>
      <c r="C479" s="414" t="str">
        <f>Master!C482</f>
        <v/>
      </c>
      <c r="D479" s="88" t="str">
        <f>Master!D482</f>
        <v/>
      </c>
      <c r="E479" s="406" t="str">
        <f>Master!E482</f>
        <v/>
      </c>
      <c r="F479" s="406">
        <f>Master!F482</f>
        <v>0</v>
      </c>
      <c r="G479" s="88" t="str">
        <f>Master!G482</f>
        <v/>
      </c>
      <c r="H479" s="88" t="str">
        <f>Master!H482</f>
        <v/>
      </c>
      <c r="I479" s="88" t="str">
        <f>Master!I482</f>
        <v/>
      </c>
      <c r="J479" s="88" t="str">
        <f>Master!J482</f>
        <v>DRAMAESTRO PTE LTD</v>
      </c>
      <c r="K479" s="88" t="str">
        <f>Master!K482</f>
        <v/>
      </c>
      <c r="L479" s="88" t="str">
        <f>Master!L482</f>
        <v/>
      </c>
      <c r="M479" s="88" t="str">
        <f>Master!M482</f>
        <v/>
      </c>
      <c r="N479" s="88" t="str">
        <f>Master!N482</f>
        <v/>
      </c>
      <c r="O479" s="88" t="str">
        <f>Master!O482</f>
        <v/>
      </c>
      <c r="P479" s="88" t="str">
        <f>Master!P482</f>
        <v/>
      </c>
      <c r="Q479" s="88" t="str">
        <f>Master!Q482</f>
        <v/>
      </c>
      <c r="R479" s="406" t="str">
        <f>Master!R482</f>
        <v/>
      </c>
      <c r="S479" s="406">
        <f>Master!S482</f>
        <v>0</v>
      </c>
      <c r="T479" s="406" t="str">
        <f>Master!T482</f>
        <v/>
      </c>
      <c r="U479" s="406" t="str">
        <f>Master!U482</f>
        <v/>
      </c>
      <c r="V479" s="406" t="str">
        <f>Master!V482</f>
        <v/>
      </c>
      <c r="W479" s="406" t="str">
        <f>Master!W482</f>
        <v/>
      </c>
      <c r="X479" s="406" t="str">
        <f>Master!X482</f>
        <v/>
      </c>
      <c r="Y479" s="406" t="str">
        <f>Master!Y482</f>
        <v/>
      </c>
      <c r="Z479" s="406" t="str">
        <f>Master!Z482</f>
        <v/>
      </c>
      <c r="AA479" s="406" t="str">
        <f>Master!AA482</f>
        <v/>
      </c>
      <c r="AB479" s="406" t="str">
        <f>Master!AB482</f>
        <v/>
      </c>
      <c r="AC479" s="406" t="str">
        <f>Master!AC482</f>
        <v/>
      </c>
      <c r="AD479" s="406" t="str">
        <f>Master!AD482</f>
        <v/>
      </c>
      <c r="AE479" s="406" t="str">
        <f>Master!AE482</f>
        <v/>
      </c>
      <c r="AF479" s="406" t="str">
        <f>Master!AF482</f>
        <v/>
      </c>
      <c r="AG479" s="406" t="str">
        <f>Master!AG482</f>
        <v/>
      </c>
      <c r="AH479" s="88" t="str">
        <f>Master!AH482</f>
        <v/>
      </c>
      <c r="AI479" s="414" t="str">
        <f>Master!AI482</f>
        <v/>
      </c>
      <c r="AJ479" s="406" t="str">
        <f>Master!AJ482</f>
        <v/>
      </c>
      <c r="AK479" s="406">
        <f>Master!AK482</f>
        <v>0</v>
      </c>
      <c r="AL479" s="88" t="str">
        <f>Master!AL482</f>
        <v/>
      </c>
      <c r="AM479" s="416"/>
      <c r="AN479" s="416"/>
      <c r="AO479" s="416"/>
      <c r="AP479" s="416"/>
      <c r="AQ479" s="416"/>
      <c r="AR479" s="416">
        <f t="shared" si="4"/>
        <v>0</v>
      </c>
      <c r="AS479" s="417" t="str">
        <f t="shared" si="5"/>
        <v>#DIV/0!</v>
      </c>
      <c r="AT479" s="416">
        <f t="shared" si="6"/>
        <v>0</v>
      </c>
      <c r="AU479" s="417"/>
    </row>
    <row r="480" hidden="1">
      <c r="A480" s="88" t="str">
        <f>Master!A483</f>
        <v>VDRA18075</v>
      </c>
      <c r="B480" s="88" t="str">
        <f>Master!B483</f>
        <v/>
      </c>
      <c r="C480" s="414" t="str">
        <f>Master!C483</f>
        <v/>
      </c>
      <c r="D480" s="88" t="str">
        <f>Master!D483</f>
        <v/>
      </c>
      <c r="E480" s="406" t="str">
        <f>Master!E483</f>
        <v/>
      </c>
      <c r="F480" s="406">
        <f>Master!F483</f>
        <v>0</v>
      </c>
      <c r="G480" s="88" t="str">
        <f>Master!G483</f>
        <v/>
      </c>
      <c r="H480" s="88" t="str">
        <f>Master!H483</f>
        <v/>
      </c>
      <c r="I480" s="88" t="str">
        <f>Master!I483</f>
        <v/>
      </c>
      <c r="J480" s="88" t="str">
        <f>Master!J483</f>
        <v>DRAMAESTRO PTE LTD</v>
      </c>
      <c r="K480" s="88" t="str">
        <f>Master!K483</f>
        <v/>
      </c>
      <c r="L480" s="88" t="str">
        <f>Master!L483</f>
        <v/>
      </c>
      <c r="M480" s="88" t="str">
        <f>Master!M483</f>
        <v/>
      </c>
      <c r="N480" s="88" t="str">
        <f>Master!N483</f>
        <v/>
      </c>
      <c r="O480" s="88" t="str">
        <f>Master!O483</f>
        <v/>
      </c>
      <c r="P480" s="88" t="str">
        <f>Master!P483</f>
        <v/>
      </c>
      <c r="Q480" s="88" t="str">
        <f>Master!Q483</f>
        <v/>
      </c>
      <c r="R480" s="406" t="str">
        <f>Master!R483</f>
        <v/>
      </c>
      <c r="S480" s="406">
        <f>Master!S483</f>
        <v>0</v>
      </c>
      <c r="T480" s="406" t="str">
        <f>Master!T483</f>
        <v/>
      </c>
      <c r="U480" s="406" t="str">
        <f>Master!U483</f>
        <v/>
      </c>
      <c r="V480" s="406" t="str">
        <f>Master!V483</f>
        <v/>
      </c>
      <c r="W480" s="406" t="str">
        <f>Master!W483</f>
        <v/>
      </c>
      <c r="X480" s="406" t="str">
        <f>Master!X483</f>
        <v/>
      </c>
      <c r="Y480" s="406" t="str">
        <f>Master!Y483</f>
        <v/>
      </c>
      <c r="Z480" s="406" t="str">
        <f>Master!Z483</f>
        <v/>
      </c>
      <c r="AA480" s="406" t="str">
        <f>Master!AA483</f>
        <v/>
      </c>
      <c r="AB480" s="406" t="str">
        <f>Master!AB483</f>
        <v/>
      </c>
      <c r="AC480" s="406" t="str">
        <f>Master!AC483</f>
        <v/>
      </c>
      <c r="AD480" s="406" t="str">
        <f>Master!AD483</f>
        <v/>
      </c>
      <c r="AE480" s="406" t="str">
        <f>Master!AE483</f>
        <v/>
      </c>
      <c r="AF480" s="406" t="str">
        <f>Master!AF483</f>
        <v/>
      </c>
      <c r="AG480" s="406" t="str">
        <f>Master!AG483</f>
        <v/>
      </c>
      <c r="AH480" s="88" t="str">
        <f>Master!AH483</f>
        <v/>
      </c>
      <c r="AI480" s="88" t="str">
        <f>Master!AI483</f>
        <v/>
      </c>
      <c r="AJ480" s="406" t="str">
        <f>Master!AJ483</f>
        <v/>
      </c>
      <c r="AK480" s="406">
        <f>Master!AK483</f>
        <v>0</v>
      </c>
      <c r="AL480" s="88" t="str">
        <f>Master!AL483</f>
        <v/>
      </c>
      <c r="AM480" s="416"/>
      <c r="AN480" s="416"/>
      <c r="AO480" s="416"/>
      <c r="AP480" s="416"/>
      <c r="AQ480" s="416"/>
      <c r="AR480" s="416">
        <f t="shared" si="4"/>
        <v>0</v>
      </c>
      <c r="AS480" s="417" t="str">
        <f t="shared" si="5"/>
        <v>#DIV/0!</v>
      </c>
      <c r="AT480" s="416">
        <f t="shared" si="6"/>
        <v>0</v>
      </c>
      <c r="AU480" s="417"/>
    </row>
    <row r="481" hidden="1">
      <c r="A481" s="88" t="str">
        <f>Master!A484</f>
        <v>VDRA18076</v>
      </c>
      <c r="B481" s="88" t="str">
        <f>Master!B484</f>
        <v/>
      </c>
      <c r="C481" s="414" t="str">
        <f>Master!C484</f>
        <v/>
      </c>
      <c r="D481" s="88" t="str">
        <f>Master!D484</f>
        <v/>
      </c>
      <c r="E481" s="406" t="str">
        <f>Master!E484</f>
        <v/>
      </c>
      <c r="F481" s="406">
        <f>Master!F484</f>
        <v>0</v>
      </c>
      <c r="G481" s="88" t="str">
        <f>Master!G484</f>
        <v/>
      </c>
      <c r="H481" s="88" t="str">
        <f>Master!H484</f>
        <v/>
      </c>
      <c r="I481" s="88" t="str">
        <f>Master!I484</f>
        <v/>
      </c>
      <c r="J481" s="88" t="str">
        <f>Master!J484</f>
        <v>DRAMAESTRO PTE LTD</v>
      </c>
      <c r="K481" s="88" t="str">
        <f>Master!K484</f>
        <v/>
      </c>
      <c r="L481" s="88" t="str">
        <f>Master!L484</f>
        <v/>
      </c>
      <c r="M481" s="88" t="str">
        <f>Master!M484</f>
        <v/>
      </c>
      <c r="N481" s="88" t="str">
        <f>Master!N484</f>
        <v/>
      </c>
      <c r="O481" s="88" t="str">
        <f>Master!O484</f>
        <v/>
      </c>
      <c r="P481" s="88" t="str">
        <f>Master!P484</f>
        <v/>
      </c>
      <c r="Q481" s="88" t="str">
        <f>Master!Q484</f>
        <v/>
      </c>
      <c r="R481" s="406" t="str">
        <f>Master!R484</f>
        <v/>
      </c>
      <c r="S481" s="406">
        <f>Master!S484</f>
        <v>0</v>
      </c>
      <c r="T481" s="406" t="str">
        <f>Master!T484</f>
        <v/>
      </c>
      <c r="U481" s="406" t="str">
        <f>Master!U484</f>
        <v/>
      </c>
      <c r="V481" s="406" t="str">
        <f>Master!V484</f>
        <v/>
      </c>
      <c r="W481" s="406" t="str">
        <f>Master!W484</f>
        <v/>
      </c>
      <c r="X481" s="406" t="str">
        <f>Master!X484</f>
        <v/>
      </c>
      <c r="Y481" s="406" t="str">
        <f>Master!Y484</f>
        <v/>
      </c>
      <c r="Z481" s="406" t="str">
        <f>Master!Z484</f>
        <v/>
      </c>
      <c r="AA481" s="406" t="str">
        <f>Master!AA484</f>
        <v/>
      </c>
      <c r="AB481" s="406" t="str">
        <f>Master!AB484</f>
        <v/>
      </c>
      <c r="AC481" s="406" t="str">
        <f>Master!AC484</f>
        <v/>
      </c>
      <c r="AD481" s="406" t="str">
        <f>Master!AD484</f>
        <v/>
      </c>
      <c r="AE481" s="406" t="str">
        <f>Master!AE484</f>
        <v/>
      </c>
      <c r="AF481" s="406" t="str">
        <f>Master!AF484</f>
        <v/>
      </c>
      <c r="AG481" s="406" t="str">
        <f>Master!AG484</f>
        <v/>
      </c>
      <c r="AH481" s="88" t="str">
        <f>Master!AH484</f>
        <v/>
      </c>
      <c r="AI481" s="414" t="str">
        <f>Master!AI484</f>
        <v/>
      </c>
      <c r="AJ481" s="406" t="str">
        <f>Master!AJ484</f>
        <v/>
      </c>
      <c r="AK481" s="406">
        <f>Master!AK484</f>
        <v>0</v>
      </c>
      <c r="AL481" s="88" t="str">
        <f>Master!AL484</f>
        <v/>
      </c>
      <c r="AM481" s="416"/>
      <c r="AN481" s="416"/>
      <c r="AO481" s="416"/>
      <c r="AP481" s="416"/>
      <c r="AQ481" s="416"/>
      <c r="AR481" s="416">
        <f t="shared" si="4"/>
        <v>0</v>
      </c>
      <c r="AS481" s="417" t="str">
        <f t="shared" si="5"/>
        <v>#DIV/0!</v>
      </c>
      <c r="AT481" s="416">
        <f t="shared" si="6"/>
        <v>0</v>
      </c>
      <c r="AU481" s="417"/>
    </row>
    <row r="482" hidden="1">
      <c r="A482" s="88" t="str">
        <f>Master!A485</f>
        <v>VDRA18077</v>
      </c>
      <c r="B482" s="88" t="str">
        <f>Master!B485</f>
        <v/>
      </c>
      <c r="C482" s="414" t="str">
        <f>Master!C485</f>
        <v/>
      </c>
      <c r="D482" s="88" t="str">
        <f>Master!D485</f>
        <v/>
      </c>
      <c r="E482" s="406" t="str">
        <f>Master!E485</f>
        <v/>
      </c>
      <c r="F482" s="406">
        <f>Master!F485</f>
        <v>0</v>
      </c>
      <c r="G482" s="88" t="str">
        <f>Master!G485</f>
        <v/>
      </c>
      <c r="H482" s="88" t="str">
        <f>Master!H485</f>
        <v/>
      </c>
      <c r="I482" s="88" t="str">
        <f>Master!I485</f>
        <v/>
      </c>
      <c r="J482" s="88" t="str">
        <f>Master!J485</f>
        <v>DRAMAESTRO PTE LTD</v>
      </c>
      <c r="K482" s="88" t="str">
        <f>Master!K485</f>
        <v/>
      </c>
      <c r="L482" s="88" t="str">
        <f>Master!L485</f>
        <v/>
      </c>
      <c r="M482" s="88" t="str">
        <f>Master!M485</f>
        <v/>
      </c>
      <c r="N482" s="88" t="str">
        <f>Master!N485</f>
        <v/>
      </c>
      <c r="O482" s="88" t="str">
        <f>Master!O485</f>
        <v/>
      </c>
      <c r="P482" s="88" t="str">
        <f>Master!P485</f>
        <v/>
      </c>
      <c r="Q482" s="88" t="str">
        <f>Master!Q485</f>
        <v/>
      </c>
      <c r="R482" s="406" t="str">
        <f>Master!R485</f>
        <v/>
      </c>
      <c r="S482" s="406">
        <f>Master!S485</f>
        <v>0</v>
      </c>
      <c r="T482" s="406" t="str">
        <f>Master!T485</f>
        <v/>
      </c>
      <c r="U482" s="406" t="str">
        <f>Master!U485</f>
        <v/>
      </c>
      <c r="V482" s="406" t="str">
        <f>Master!V485</f>
        <v/>
      </c>
      <c r="W482" s="406" t="str">
        <f>Master!W485</f>
        <v/>
      </c>
      <c r="X482" s="406" t="str">
        <f>Master!X485</f>
        <v/>
      </c>
      <c r="Y482" s="406" t="str">
        <f>Master!Y485</f>
        <v/>
      </c>
      <c r="Z482" s="406" t="str">
        <f>Master!Z485</f>
        <v/>
      </c>
      <c r="AA482" s="406" t="str">
        <f>Master!AA485</f>
        <v/>
      </c>
      <c r="AB482" s="406" t="str">
        <f>Master!AB485</f>
        <v/>
      </c>
      <c r="AC482" s="406" t="str">
        <f>Master!AC485</f>
        <v/>
      </c>
      <c r="AD482" s="406" t="str">
        <f>Master!AD485</f>
        <v/>
      </c>
      <c r="AE482" s="406" t="str">
        <f>Master!AE485</f>
        <v/>
      </c>
      <c r="AF482" s="406" t="str">
        <f>Master!AF485</f>
        <v/>
      </c>
      <c r="AG482" s="406" t="str">
        <f>Master!AG485</f>
        <v/>
      </c>
      <c r="AH482" s="88" t="str">
        <f>Master!AH485</f>
        <v/>
      </c>
      <c r="AI482" s="88" t="str">
        <f>Master!AI485</f>
        <v/>
      </c>
      <c r="AJ482" s="406" t="str">
        <f>Master!AJ485</f>
        <v/>
      </c>
      <c r="AK482" s="406">
        <f>Master!AK485</f>
        <v>0</v>
      </c>
      <c r="AL482" s="88" t="str">
        <f>Master!AL485</f>
        <v/>
      </c>
      <c r="AM482" s="416"/>
      <c r="AN482" s="416"/>
      <c r="AO482" s="416"/>
      <c r="AP482" s="416"/>
      <c r="AQ482" s="416"/>
      <c r="AR482" s="416">
        <f t="shared" si="4"/>
        <v>0</v>
      </c>
      <c r="AS482" s="417" t="str">
        <f t="shared" si="5"/>
        <v>#DIV/0!</v>
      </c>
      <c r="AT482" s="416">
        <f t="shared" si="6"/>
        <v>0</v>
      </c>
      <c r="AU482" s="417"/>
    </row>
    <row r="483" hidden="1">
      <c r="A483" s="88" t="str">
        <f>Master!A486</f>
        <v>VDRA18078</v>
      </c>
      <c r="B483" s="88" t="str">
        <f>Master!B486</f>
        <v/>
      </c>
      <c r="C483" s="414" t="str">
        <f>Master!C486</f>
        <v/>
      </c>
      <c r="D483" s="88" t="str">
        <f>Master!D486</f>
        <v/>
      </c>
      <c r="E483" s="406" t="str">
        <f>Master!E486</f>
        <v/>
      </c>
      <c r="F483" s="406">
        <f>Master!F486</f>
        <v>0</v>
      </c>
      <c r="G483" s="88" t="str">
        <f>Master!G486</f>
        <v/>
      </c>
      <c r="H483" s="88" t="str">
        <f>Master!H486</f>
        <v/>
      </c>
      <c r="I483" s="88" t="str">
        <f>Master!I486</f>
        <v/>
      </c>
      <c r="J483" s="88" t="str">
        <f>Master!J486</f>
        <v>DRAMAESTRO PTE LTD</v>
      </c>
      <c r="K483" s="88" t="str">
        <f>Master!K486</f>
        <v/>
      </c>
      <c r="L483" s="88" t="str">
        <f>Master!L486</f>
        <v/>
      </c>
      <c r="M483" s="88" t="str">
        <f>Master!M486</f>
        <v/>
      </c>
      <c r="N483" s="88" t="str">
        <f>Master!N486</f>
        <v/>
      </c>
      <c r="O483" s="88" t="str">
        <f>Master!O486</f>
        <v/>
      </c>
      <c r="P483" s="88" t="str">
        <f>Master!P486</f>
        <v/>
      </c>
      <c r="Q483" s="88" t="str">
        <f>Master!Q486</f>
        <v/>
      </c>
      <c r="R483" s="406" t="str">
        <f>Master!R486</f>
        <v/>
      </c>
      <c r="S483" s="406">
        <f>Master!S486</f>
        <v>0</v>
      </c>
      <c r="T483" s="406" t="str">
        <f>Master!T486</f>
        <v/>
      </c>
      <c r="U483" s="406" t="str">
        <f>Master!U486</f>
        <v/>
      </c>
      <c r="V483" s="406" t="str">
        <f>Master!V486</f>
        <v/>
      </c>
      <c r="W483" s="406" t="str">
        <f>Master!W486</f>
        <v/>
      </c>
      <c r="X483" s="406" t="str">
        <f>Master!X486</f>
        <v/>
      </c>
      <c r="Y483" s="406" t="str">
        <f>Master!Y486</f>
        <v/>
      </c>
      <c r="Z483" s="406" t="str">
        <f>Master!Z486</f>
        <v/>
      </c>
      <c r="AA483" s="406" t="str">
        <f>Master!AA486</f>
        <v/>
      </c>
      <c r="AB483" s="406" t="str">
        <f>Master!AB486</f>
        <v/>
      </c>
      <c r="AC483" s="406" t="str">
        <f>Master!AC486</f>
        <v/>
      </c>
      <c r="AD483" s="406" t="str">
        <f>Master!AD486</f>
        <v/>
      </c>
      <c r="AE483" s="406" t="str">
        <f>Master!AE486</f>
        <v/>
      </c>
      <c r="AF483" s="406" t="str">
        <f>Master!AF486</f>
        <v/>
      </c>
      <c r="AG483" s="406" t="str">
        <f>Master!AG486</f>
        <v/>
      </c>
      <c r="AH483" s="88" t="str">
        <f>Master!AH486</f>
        <v/>
      </c>
      <c r="AI483" s="414" t="str">
        <f>Master!AI486</f>
        <v/>
      </c>
      <c r="AJ483" s="406" t="str">
        <f>Master!AJ486</f>
        <v/>
      </c>
      <c r="AK483" s="406">
        <f>Master!AK486</f>
        <v>0</v>
      </c>
      <c r="AL483" s="88" t="str">
        <f>Master!AL486</f>
        <v/>
      </c>
      <c r="AM483" s="416"/>
      <c r="AN483" s="416"/>
      <c r="AO483" s="416"/>
      <c r="AP483" s="416"/>
      <c r="AQ483" s="416"/>
      <c r="AR483" s="416">
        <f t="shared" si="4"/>
        <v>0</v>
      </c>
      <c r="AS483" s="417" t="str">
        <f t="shared" si="5"/>
        <v>#DIV/0!</v>
      </c>
      <c r="AT483" s="416">
        <f t="shared" si="6"/>
        <v>0</v>
      </c>
      <c r="AU483" s="417"/>
    </row>
    <row r="484" hidden="1">
      <c r="A484" s="88" t="str">
        <f>Master!A487</f>
        <v>VDRA18079</v>
      </c>
      <c r="B484" s="88" t="str">
        <f>Master!B487</f>
        <v/>
      </c>
      <c r="C484" s="414" t="str">
        <f>Master!C487</f>
        <v/>
      </c>
      <c r="D484" s="88" t="str">
        <f>Master!D487</f>
        <v/>
      </c>
      <c r="E484" s="406" t="str">
        <f>Master!E487</f>
        <v/>
      </c>
      <c r="F484" s="406">
        <f>Master!F487</f>
        <v>0</v>
      </c>
      <c r="G484" s="88" t="str">
        <f>Master!G487</f>
        <v/>
      </c>
      <c r="H484" s="88" t="str">
        <f>Master!H487</f>
        <v/>
      </c>
      <c r="I484" s="88" t="str">
        <f>Master!I487</f>
        <v/>
      </c>
      <c r="J484" s="88" t="str">
        <f>Master!J487</f>
        <v>DRAMAESTRO PTE LTD</v>
      </c>
      <c r="K484" s="88" t="str">
        <f>Master!K487</f>
        <v/>
      </c>
      <c r="L484" s="88" t="str">
        <f>Master!L487</f>
        <v/>
      </c>
      <c r="M484" s="88" t="str">
        <f>Master!M487</f>
        <v/>
      </c>
      <c r="N484" s="88" t="str">
        <f>Master!N487</f>
        <v/>
      </c>
      <c r="O484" s="88" t="str">
        <f>Master!O487</f>
        <v/>
      </c>
      <c r="P484" s="88" t="str">
        <f>Master!P487</f>
        <v/>
      </c>
      <c r="Q484" s="88" t="str">
        <f>Master!Q487</f>
        <v/>
      </c>
      <c r="R484" s="406" t="str">
        <f>Master!R487</f>
        <v/>
      </c>
      <c r="S484" s="406">
        <f>Master!S487</f>
        <v>0</v>
      </c>
      <c r="T484" s="406" t="str">
        <f>Master!T487</f>
        <v/>
      </c>
      <c r="U484" s="406" t="str">
        <f>Master!U487</f>
        <v/>
      </c>
      <c r="V484" s="406" t="str">
        <f>Master!V487</f>
        <v/>
      </c>
      <c r="W484" s="406" t="str">
        <f>Master!W487</f>
        <v/>
      </c>
      <c r="X484" s="406" t="str">
        <f>Master!X487</f>
        <v/>
      </c>
      <c r="Y484" s="406" t="str">
        <f>Master!Y487</f>
        <v/>
      </c>
      <c r="Z484" s="406" t="str">
        <f>Master!Z487</f>
        <v/>
      </c>
      <c r="AA484" s="406" t="str">
        <f>Master!AA487</f>
        <v/>
      </c>
      <c r="AB484" s="406" t="str">
        <f>Master!AB487</f>
        <v/>
      </c>
      <c r="AC484" s="406" t="str">
        <f>Master!AC487</f>
        <v/>
      </c>
      <c r="AD484" s="406" t="str">
        <f>Master!AD487</f>
        <v/>
      </c>
      <c r="AE484" s="406" t="str">
        <f>Master!AE487</f>
        <v/>
      </c>
      <c r="AF484" s="406" t="str">
        <f>Master!AF487</f>
        <v/>
      </c>
      <c r="AG484" s="406" t="str">
        <f>Master!AG487</f>
        <v/>
      </c>
      <c r="AH484" s="88" t="str">
        <f>Master!AH487</f>
        <v/>
      </c>
      <c r="AI484" s="88" t="str">
        <f>Master!AI487</f>
        <v/>
      </c>
      <c r="AJ484" s="406" t="str">
        <f>Master!AJ487</f>
        <v/>
      </c>
      <c r="AK484" s="406">
        <f>Master!AK487</f>
        <v>0</v>
      </c>
      <c r="AL484" s="88" t="str">
        <f>Master!AL487</f>
        <v/>
      </c>
      <c r="AM484" s="416"/>
      <c r="AN484" s="416"/>
      <c r="AO484" s="416"/>
      <c r="AP484" s="416"/>
      <c r="AQ484" s="416"/>
      <c r="AR484" s="416">
        <f t="shared" si="4"/>
        <v>0</v>
      </c>
      <c r="AS484" s="417" t="str">
        <f t="shared" si="5"/>
        <v>#DIV/0!</v>
      </c>
      <c r="AT484" s="416">
        <f t="shared" si="6"/>
        <v>0</v>
      </c>
      <c r="AU484" s="417"/>
    </row>
    <row r="485" hidden="1">
      <c r="A485" s="88" t="str">
        <f>Master!A488</f>
        <v>VDRA18080</v>
      </c>
      <c r="B485" s="88" t="str">
        <f>Master!B488</f>
        <v/>
      </c>
      <c r="C485" s="414" t="str">
        <f>Master!C488</f>
        <v/>
      </c>
      <c r="D485" s="88" t="str">
        <f>Master!D488</f>
        <v/>
      </c>
      <c r="E485" s="406" t="str">
        <f>Master!E488</f>
        <v/>
      </c>
      <c r="F485" s="406">
        <f>Master!F488</f>
        <v>0</v>
      </c>
      <c r="G485" s="88" t="str">
        <f>Master!G488</f>
        <v/>
      </c>
      <c r="H485" s="88" t="str">
        <f>Master!H488</f>
        <v/>
      </c>
      <c r="I485" s="88" t="str">
        <f>Master!I488</f>
        <v/>
      </c>
      <c r="J485" s="88" t="str">
        <f>Master!J488</f>
        <v>DRAMAESTRO PTE LTD</v>
      </c>
      <c r="K485" s="88" t="str">
        <f>Master!K488</f>
        <v/>
      </c>
      <c r="L485" s="88" t="str">
        <f>Master!L488</f>
        <v/>
      </c>
      <c r="M485" s="88" t="str">
        <f>Master!M488</f>
        <v/>
      </c>
      <c r="N485" s="88" t="str">
        <f>Master!N488</f>
        <v/>
      </c>
      <c r="O485" s="88" t="str">
        <f>Master!O488</f>
        <v/>
      </c>
      <c r="P485" s="88" t="str">
        <f>Master!P488</f>
        <v/>
      </c>
      <c r="Q485" s="88" t="str">
        <f>Master!Q488</f>
        <v/>
      </c>
      <c r="R485" s="406" t="str">
        <f>Master!R488</f>
        <v/>
      </c>
      <c r="S485" s="406">
        <f>Master!S488</f>
        <v>0</v>
      </c>
      <c r="T485" s="406" t="str">
        <f>Master!T488</f>
        <v/>
      </c>
      <c r="U485" s="406" t="str">
        <f>Master!U488</f>
        <v/>
      </c>
      <c r="V485" s="406" t="str">
        <f>Master!V488</f>
        <v/>
      </c>
      <c r="W485" s="406" t="str">
        <f>Master!W488</f>
        <v/>
      </c>
      <c r="X485" s="406" t="str">
        <f>Master!X488</f>
        <v/>
      </c>
      <c r="Y485" s="406" t="str">
        <f>Master!Y488</f>
        <v/>
      </c>
      <c r="Z485" s="406" t="str">
        <f>Master!Z488</f>
        <v/>
      </c>
      <c r="AA485" s="406" t="str">
        <f>Master!AA488</f>
        <v/>
      </c>
      <c r="AB485" s="406" t="str">
        <f>Master!AB488</f>
        <v/>
      </c>
      <c r="AC485" s="406" t="str">
        <f>Master!AC488</f>
        <v/>
      </c>
      <c r="AD485" s="406" t="str">
        <f>Master!AD488</f>
        <v/>
      </c>
      <c r="AE485" s="406" t="str">
        <f>Master!AE488</f>
        <v/>
      </c>
      <c r="AF485" s="406" t="str">
        <f>Master!AF488</f>
        <v/>
      </c>
      <c r="AG485" s="406" t="str">
        <f>Master!AG488</f>
        <v/>
      </c>
      <c r="AH485" s="88" t="str">
        <f>Master!AH488</f>
        <v/>
      </c>
      <c r="AI485" s="414" t="str">
        <f>Master!AI488</f>
        <v/>
      </c>
      <c r="AJ485" s="406" t="str">
        <f>Master!AJ488</f>
        <v/>
      </c>
      <c r="AK485" s="406">
        <f>Master!AK488</f>
        <v>0</v>
      </c>
      <c r="AL485" s="88" t="str">
        <f>Master!AL488</f>
        <v/>
      </c>
      <c r="AM485" s="416"/>
      <c r="AN485" s="416"/>
      <c r="AO485" s="416"/>
      <c r="AP485" s="416"/>
      <c r="AQ485" s="416"/>
      <c r="AR485" s="416">
        <f t="shared" si="4"/>
        <v>0</v>
      </c>
      <c r="AS485" s="417" t="str">
        <f t="shared" si="5"/>
        <v>#DIV/0!</v>
      </c>
      <c r="AT485" s="416">
        <f t="shared" si="6"/>
        <v>0</v>
      </c>
      <c r="AU485" s="417"/>
    </row>
    <row r="486" hidden="1">
      <c r="A486" s="88" t="str">
        <f>Master!A489</f>
        <v>VDRA18081</v>
      </c>
      <c r="B486" s="88" t="str">
        <f>Master!B489</f>
        <v/>
      </c>
      <c r="C486" s="414" t="str">
        <f>Master!C489</f>
        <v/>
      </c>
      <c r="D486" s="88" t="str">
        <f>Master!D489</f>
        <v/>
      </c>
      <c r="E486" s="406" t="str">
        <f>Master!E489</f>
        <v/>
      </c>
      <c r="F486" s="406">
        <f>Master!F489</f>
        <v>0</v>
      </c>
      <c r="G486" s="88" t="str">
        <f>Master!G489</f>
        <v/>
      </c>
      <c r="H486" s="88" t="str">
        <f>Master!H489</f>
        <v/>
      </c>
      <c r="I486" s="88" t="str">
        <f>Master!I489</f>
        <v/>
      </c>
      <c r="J486" s="88" t="str">
        <f>Master!J489</f>
        <v>DRAMAESTRO PTE LTD</v>
      </c>
      <c r="K486" s="88" t="str">
        <f>Master!K489</f>
        <v/>
      </c>
      <c r="L486" s="88" t="str">
        <f>Master!L489</f>
        <v/>
      </c>
      <c r="M486" s="88" t="str">
        <f>Master!M489</f>
        <v/>
      </c>
      <c r="N486" s="88" t="str">
        <f>Master!N489</f>
        <v/>
      </c>
      <c r="O486" s="88" t="str">
        <f>Master!O489</f>
        <v/>
      </c>
      <c r="P486" s="88" t="str">
        <f>Master!P489</f>
        <v/>
      </c>
      <c r="Q486" s="88" t="str">
        <f>Master!Q489</f>
        <v/>
      </c>
      <c r="R486" s="406" t="str">
        <f>Master!R489</f>
        <v/>
      </c>
      <c r="S486" s="406">
        <f>Master!S489</f>
        <v>0</v>
      </c>
      <c r="T486" s="406" t="str">
        <f>Master!T489</f>
        <v/>
      </c>
      <c r="U486" s="406" t="str">
        <f>Master!U489</f>
        <v/>
      </c>
      <c r="V486" s="406" t="str">
        <f>Master!V489</f>
        <v/>
      </c>
      <c r="W486" s="406" t="str">
        <f>Master!W489</f>
        <v/>
      </c>
      <c r="X486" s="406" t="str">
        <f>Master!X489</f>
        <v/>
      </c>
      <c r="Y486" s="406" t="str">
        <f>Master!Y489</f>
        <v/>
      </c>
      <c r="Z486" s="406" t="str">
        <f>Master!Z489</f>
        <v/>
      </c>
      <c r="AA486" s="406" t="str">
        <f>Master!AA489</f>
        <v/>
      </c>
      <c r="AB486" s="406" t="str">
        <f>Master!AB489</f>
        <v/>
      </c>
      <c r="AC486" s="406" t="str">
        <f>Master!AC489</f>
        <v/>
      </c>
      <c r="AD486" s="406" t="str">
        <f>Master!AD489</f>
        <v/>
      </c>
      <c r="AE486" s="406" t="str">
        <f>Master!AE489</f>
        <v/>
      </c>
      <c r="AF486" s="406" t="str">
        <f>Master!AF489</f>
        <v/>
      </c>
      <c r="AG486" s="406" t="str">
        <f>Master!AG489</f>
        <v/>
      </c>
      <c r="AH486" s="88" t="str">
        <f>Master!AH489</f>
        <v/>
      </c>
      <c r="AI486" s="88" t="str">
        <f>Master!AI489</f>
        <v/>
      </c>
      <c r="AJ486" s="406" t="str">
        <f>Master!AJ489</f>
        <v/>
      </c>
      <c r="AK486" s="406">
        <f>Master!AK489</f>
        <v>0</v>
      </c>
      <c r="AL486" s="88" t="str">
        <f>Master!AL489</f>
        <v/>
      </c>
      <c r="AM486" s="416"/>
      <c r="AN486" s="416"/>
      <c r="AO486" s="416"/>
      <c r="AP486" s="416"/>
      <c r="AQ486" s="416"/>
      <c r="AR486" s="416">
        <f t="shared" si="4"/>
        <v>0</v>
      </c>
      <c r="AS486" s="417" t="str">
        <f t="shared" si="5"/>
        <v>#DIV/0!</v>
      </c>
      <c r="AT486" s="416">
        <f t="shared" si="6"/>
        <v>0</v>
      </c>
      <c r="AU486" s="417"/>
    </row>
    <row r="487" hidden="1">
      <c r="A487" s="88" t="str">
        <f>Master!A490</f>
        <v>VDRA18082</v>
      </c>
      <c r="B487" s="88" t="str">
        <f>Master!B490</f>
        <v/>
      </c>
      <c r="C487" s="414" t="str">
        <f>Master!C490</f>
        <v/>
      </c>
      <c r="D487" s="88" t="str">
        <f>Master!D490</f>
        <v/>
      </c>
      <c r="E487" s="406" t="str">
        <f>Master!E490</f>
        <v/>
      </c>
      <c r="F487" s="406">
        <f>Master!F490</f>
        <v>0</v>
      </c>
      <c r="G487" s="88" t="str">
        <f>Master!G490</f>
        <v/>
      </c>
      <c r="H487" s="88" t="str">
        <f>Master!H490</f>
        <v/>
      </c>
      <c r="I487" s="88" t="str">
        <f>Master!I490</f>
        <v/>
      </c>
      <c r="J487" s="88" t="str">
        <f>Master!J490</f>
        <v>DRAMAESTRO PTE LTD</v>
      </c>
      <c r="K487" s="88" t="str">
        <f>Master!K490</f>
        <v/>
      </c>
      <c r="L487" s="88" t="str">
        <f>Master!L490</f>
        <v/>
      </c>
      <c r="M487" s="88" t="str">
        <f>Master!M490</f>
        <v/>
      </c>
      <c r="N487" s="88" t="str">
        <f>Master!N490</f>
        <v/>
      </c>
      <c r="O487" s="88" t="str">
        <f>Master!O490</f>
        <v/>
      </c>
      <c r="P487" s="88" t="str">
        <f>Master!P490</f>
        <v/>
      </c>
      <c r="Q487" s="88" t="str">
        <f>Master!Q490</f>
        <v/>
      </c>
      <c r="R487" s="406" t="str">
        <f>Master!R490</f>
        <v/>
      </c>
      <c r="S487" s="406">
        <f>Master!S490</f>
        <v>0</v>
      </c>
      <c r="T487" s="406" t="str">
        <f>Master!T490</f>
        <v/>
      </c>
      <c r="U487" s="406" t="str">
        <f>Master!U490</f>
        <v/>
      </c>
      <c r="V487" s="406" t="str">
        <f>Master!V490</f>
        <v/>
      </c>
      <c r="W487" s="406" t="str">
        <f>Master!W490</f>
        <v/>
      </c>
      <c r="X487" s="406" t="str">
        <f>Master!X490</f>
        <v/>
      </c>
      <c r="Y487" s="406" t="str">
        <f>Master!Y490</f>
        <v/>
      </c>
      <c r="Z487" s="406" t="str">
        <f>Master!Z490</f>
        <v/>
      </c>
      <c r="AA487" s="406" t="str">
        <f>Master!AA490</f>
        <v/>
      </c>
      <c r="AB487" s="406" t="str">
        <f>Master!AB490</f>
        <v/>
      </c>
      <c r="AC487" s="406" t="str">
        <f>Master!AC490</f>
        <v/>
      </c>
      <c r="AD487" s="406" t="str">
        <f>Master!AD490</f>
        <v/>
      </c>
      <c r="AE487" s="406" t="str">
        <f>Master!AE490</f>
        <v/>
      </c>
      <c r="AF487" s="406" t="str">
        <f>Master!AF490</f>
        <v/>
      </c>
      <c r="AG487" s="406" t="str">
        <f>Master!AG490</f>
        <v/>
      </c>
      <c r="AH487" s="88" t="str">
        <f>Master!AH490</f>
        <v/>
      </c>
      <c r="AI487" s="414" t="str">
        <f>Master!AI490</f>
        <v/>
      </c>
      <c r="AJ487" s="406" t="str">
        <f>Master!AJ490</f>
        <v/>
      </c>
      <c r="AK487" s="406">
        <f>Master!AK490</f>
        <v>0</v>
      </c>
      <c r="AL487" s="88" t="str">
        <f>Master!AL490</f>
        <v/>
      </c>
      <c r="AM487" s="416"/>
      <c r="AN487" s="416"/>
      <c r="AO487" s="416"/>
      <c r="AP487" s="416"/>
      <c r="AQ487" s="416"/>
      <c r="AR487" s="416">
        <f t="shared" si="4"/>
        <v>0</v>
      </c>
      <c r="AS487" s="417" t="str">
        <f t="shared" si="5"/>
        <v>#DIV/0!</v>
      </c>
      <c r="AT487" s="416">
        <f t="shared" si="6"/>
        <v>0</v>
      </c>
      <c r="AU487" s="417"/>
    </row>
    <row r="488" hidden="1">
      <c r="A488" s="88" t="str">
        <f>Master!A491</f>
        <v>VDRA18083</v>
      </c>
      <c r="B488" s="88" t="str">
        <f>Master!B491</f>
        <v/>
      </c>
      <c r="C488" s="414" t="str">
        <f>Master!C491</f>
        <v/>
      </c>
      <c r="D488" s="88" t="str">
        <f>Master!D491</f>
        <v/>
      </c>
      <c r="E488" s="406" t="str">
        <f>Master!E491</f>
        <v/>
      </c>
      <c r="F488" s="406">
        <f>Master!F491</f>
        <v>0</v>
      </c>
      <c r="G488" s="88" t="str">
        <f>Master!G491</f>
        <v/>
      </c>
      <c r="H488" s="88" t="str">
        <f>Master!H491</f>
        <v/>
      </c>
      <c r="I488" s="88" t="str">
        <f>Master!I491</f>
        <v/>
      </c>
      <c r="J488" s="88" t="str">
        <f>Master!J491</f>
        <v>DRAMAESTRO PTE LTD</v>
      </c>
      <c r="K488" s="88" t="str">
        <f>Master!K491</f>
        <v/>
      </c>
      <c r="L488" s="88" t="str">
        <f>Master!L491</f>
        <v/>
      </c>
      <c r="M488" s="88" t="str">
        <f>Master!M491</f>
        <v/>
      </c>
      <c r="N488" s="88" t="str">
        <f>Master!N491</f>
        <v/>
      </c>
      <c r="O488" s="88" t="str">
        <f>Master!O491</f>
        <v/>
      </c>
      <c r="P488" s="88" t="str">
        <f>Master!P491</f>
        <v/>
      </c>
      <c r="Q488" s="88" t="str">
        <f>Master!Q491</f>
        <v/>
      </c>
      <c r="R488" s="406" t="str">
        <f>Master!R491</f>
        <v/>
      </c>
      <c r="S488" s="406">
        <f>Master!S491</f>
        <v>0</v>
      </c>
      <c r="T488" s="406" t="str">
        <f>Master!T491</f>
        <v/>
      </c>
      <c r="U488" s="406" t="str">
        <f>Master!U491</f>
        <v/>
      </c>
      <c r="V488" s="406" t="str">
        <f>Master!V491</f>
        <v/>
      </c>
      <c r="W488" s="406" t="str">
        <f>Master!W491</f>
        <v/>
      </c>
      <c r="X488" s="406" t="str">
        <f>Master!X491</f>
        <v/>
      </c>
      <c r="Y488" s="406" t="str">
        <f>Master!Y491</f>
        <v/>
      </c>
      <c r="Z488" s="406" t="str">
        <f>Master!Z491</f>
        <v/>
      </c>
      <c r="AA488" s="406" t="str">
        <f>Master!AA491</f>
        <v/>
      </c>
      <c r="AB488" s="406" t="str">
        <f>Master!AB491</f>
        <v/>
      </c>
      <c r="AC488" s="406" t="str">
        <f>Master!AC491</f>
        <v/>
      </c>
      <c r="AD488" s="406" t="str">
        <f>Master!AD491</f>
        <v/>
      </c>
      <c r="AE488" s="406" t="str">
        <f>Master!AE491</f>
        <v/>
      </c>
      <c r="AF488" s="406" t="str">
        <f>Master!AF491</f>
        <v/>
      </c>
      <c r="AG488" s="406" t="str">
        <f>Master!AG491</f>
        <v/>
      </c>
      <c r="AH488" s="88" t="str">
        <f>Master!AH491</f>
        <v/>
      </c>
      <c r="AI488" s="88" t="str">
        <f>Master!AI491</f>
        <v/>
      </c>
      <c r="AJ488" s="406" t="str">
        <f>Master!AJ491</f>
        <v/>
      </c>
      <c r="AK488" s="406">
        <f>Master!AK491</f>
        <v>0</v>
      </c>
      <c r="AL488" s="88" t="str">
        <f>Master!AL491</f>
        <v/>
      </c>
      <c r="AM488" s="416"/>
      <c r="AN488" s="416"/>
      <c r="AO488" s="416"/>
      <c r="AP488" s="416"/>
      <c r="AQ488" s="416"/>
      <c r="AR488" s="416">
        <f t="shared" si="4"/>
        <v>0</v>
      </c>
      <c r="AS488" s="417" t="str">
        <f t="shared" si="5"/>
        <v>#DIV/0!</v>
      </c>
      <c r="AT488" s="416">
        <f t="shared" si="6"/>
        <v>0</v>
      </c>
      <c r="AU488" s="417"/>
    </row>
    <row r="489" hidden="1">
      <c r="A489" s="88" t="str">
        <f>Master!A492</f>
        <v>VDRA18084</v>
      </c>
      <c r="B489" s="88" t="str">
        <f>Master!B492</f>
        <v/>
      </c>
      <c r="C489" s="414" t="str">
        <f>Master!C492</f>
        <v/>
      </c>
      <c r="D489" s="88" t="str">
        <f>Master!D492</f>
        <v/>
      </c>
      <c r="E489" s="406" t="str">
        <f>Master!E492</f>
        <v/>
      </c>
      <c r="F489" s="406">
        <f>Master!F492</f>
        <v>0</v>
      </c>
      <c r="G489" s="88" t="str">
        <f>Master!G492</f>
        <v/>
      </c>
      <c r="H489" s="88" t="str">
        <f>Master!H492</f>
        <v/>
      </c>
      <c r="I489" s="88" t="str">
        <f>Master!I492</f>
        <v/>
      </c>
      <c r="J489" s="88" t="str">
        <f>Master!J492</f>
        <v>DRAMAESTRO PTE LTD</v>
      </c>
      <c r="K489" s="88" t="str">
        <f>Master!K492</f>
        <v/>
      </c>
      <c r="L489" s="88" t="str">
        <f>Master!L492</f>
        <v/>
      </c>
      <c r="M489" s="88" t="str">
        <f>Master!M492</f>
        <v/>
      </c>
      <c r="N489" s="88" t="str">
        <f>Master!N492</f>
        <v/>
      </c>
      <c r="O489" s="88" t="str">
        <f>Master!O492</f>
        <v/>
      </c>
      <c r="P489" s="88" t="str">
        <f>Master!P492</f>
        <v/>
      </c>
      <c r="Q489" s="88" t="str">
        <f>Master!Q492</f>
        <v/>
      </c>
      <c r="R489" s="406" t="str">
        <f>Master!R492</f>
        <v/>
      </c>
      <c r="S489" s="406">
        <f>Master!S492</f>
        <v>0</v>
      </c>
      <c r="T489" s="406" t="str">
        <f>Master!T492</f>
        <v/>
      </c>
      <c r="U489" s="406" t="str">
        <f>Master!U492</f>
        <v/>
      </c>
      <c r="V489" s="406" t="str">
        <f>Master!V492</f>
        <v/>
      </c>
      <c r="W489" s="406" t="str">
        <f>Master!W492</f>
        <v/>
      </c>
      <c r="X489" s="406" t="str">
        <f>Master!X492</f>
        <v/>
      </c>
      <c r="Y489" s="406" t="str">
        <f>Master!Y492</f>
        <v/>
      </c>
      <c r="Z489" s="406" t="str">
        <f>Master!Z492</f>
        <v/>
      </c>
      <c r="AA489" s="406" t="str">
        <f>Master!AA492</f>
        <v/>
      </c>
      <c r="AB489" s="406" t="str">
        <f>Master!AB492</f>
        <v/>
      </c>
      <c r="AC489" s="406" t="str">
        <f>Master!AC492</f>
        <v/>
      </c>
      <c r="AD489" s="406" t="str">
        <f>Master!AD492</f>
        <v/>
      </c>
      <c r="AE489" s="406" t="str">
        <f>Master!AE492</f>
        <v/>
      </c>
      <c r="AF489" s="406" t="str">
        <f>Master!AF492</f>
        <v/>
      </c>
      <c r="AG489" s="406" t="str">
        <f>Master!AG492</f>
        <v/>
      </c>
      <c r="AH489" s="88" t="str">
        <f>Master!AH492</f>
        <v/>
      </c>
      <c r="AI489" s="414" t="str">
        <f>Master!AI492</f>
        <v/>
      </c>
      <c r="AJ489" s="406" t="str">
        <f>Master!AJ492</f>
        <v/>
      </c>
      <c r="AK489" s="406">
        <f>Master!AK492</f>
        <v>0</v>
      </c>
      <c r="AL489" s="88" t="str">
        <f>Master!AL492</f>
        <v/>
      </c>
      <c r="AM489" s="416"/>
      <c r="AN489" s="416"/>
      <c r="AO489" s="416"/>
      <c r="AP489" s="416"/>
      <c r="AQ489" s="416"/>
      <c r="AR489" s="416">
        <f t="shared" si="4"/>
        <v>0</v>
      </c>
      <c r="AS489" s="417" t="str">
        <f t="shared" si="5"/>
        <v>#DIV/0!</v>
      </c>
      <c r="AT489" s="416">
        <f t="shared" si="6"/>
        <v>0</v>
      </c>
      <c r="AU489" s="417"/>
    </row>
    <row r="490" hidden="1">
      <c r="A490" s="88" t="str">
        <f>Master!A493</f>
        <v>VDRA18085</v>
      </c>
      <c r="B490" s="88" t="str">
        <f>Master!B493</f>
        <v/>
      </c>
      <c r="C490" s="414" t="str">
        <f>Master!C493</f>
        <v/>
      </c>
      <c r="D490" s="88" t="str">
        <f>Master!D493</f>
        <v/>
      </c>
      <c r="E490" s="406" t="str">
        <f>Master!E493</f>
        <v/>
      </c>
      <c r="F490" s="406">
        <f>Master!F493</f>
        <v>0</v>
      </c>
      <c r="G490" s="88" t="str">
        <f>Master!G493</f>
        <v/>
      </c>
      <c r="H490" s="88" t="str">
        <f>Master!H493</f>
        <v/>
      </c>
      <c r="I490" s="88" t="str">
        <f>Master!I493</f>
        <v/>
      </c>
      <c r="J490" s="88" t="str">
        <f>Master!J493</f>
        <v>DRAMAESTRO PTE LTD</v>
      </c>
      <c r="K490" s="88" t="str">
        <f>Master!K493</f>
        <v/>
      </c>
      <c r="L490" s="88" t="str">
        <f>Master!L493</f>
        <v/>
      </c>
      <c r="M490" s="88" t="str">
        <f>Master!M493</f>
        <v/>
      </c>
      <c r="N490" s="88" t="str">
        <f>Master!N493</f>
        <v/>
      </c>
      <c r="O490" s="88" t="str">
        <f>Master!O493</f>
        <v/>
      </c>
      <c r="P490" s="88" t="str">
        <f>Master!P493</f>
        <v/>
      </c>
      <c r="Q490" s="88" t="str">
        <f>Master!Q493</f>
        <v/>
      </c>
      <c r="R490" s="406" t="str">
        <f>Master!R493</f>
        <v/>
      </c>
      <c r="S490" s="406">
        <f>Master!S493</f>
        <v>0</v>
      </c>
      <c r="T490" s="406" t="str">
        <f>Master!T493</f>
        <v/>
      </c>
      <c r="U490" s="406" t="str">
        <f>Master!U493</f>
        <v/>
      </c>
      <c r="V490" s="406" t="str">
        <f>Master!V493</f>
        <v/>
      </c>
      <c r="W490" s="406" t="str">
        <f>Master!W493</f>
        <v/>
      </c>
      <c r="X490" s="406" t="str">
        <f>Master!X493</f>
        <v/>
      </c>
      <c r="Y490" s="406" t="str">
        <f>Master!Y493</f>
        <v/>
      </c>
      <c r="Z490" s="406" t="str">
        <f>Master!Z493</f>
        <v/>
      </c>
      <c r="AA490" s="406" t="str">
        <f>Master!AA493</f>
        <v/>
      </c>
      <c r="AB490" s="406" t="str">
        <f>Master!AB493</f>
        <v/>
      </c>
      <c r="AC490" s="406" t="str">
        <f>Master!AC493</f>
        <v/>
      </c>
      <c r="AD490" s="406" t="str">
        <f>Master!AD493</f>
        <v/>
      </c>
      <c r="AE490" s="406" t="str">
        <f>Master!AE493</f>
        <v/>
      </c>
      <c r="AF490" s="406" t="str">
        <f>Master!AF493</f>
        <v/>
      </c>
      <c r="AG490" s="406" t="str">
        <f>Master!AG493</f>
        <v/>
      </c>
      <c r="AH490" s="88" t="str">
        <f>Master!AH493</f>
        <v/>
      </c>
      <c r="AI490" s="88" t="str">
        <f>Master!AI493</f>
        <v/>
      </c>
      <c r="AJ490" s="406" t="str">
        <f>Master!AJ493</f>
        <v/>
      </c>
      <c r="AK490" s="406">
        <f>Master!AK493</f>
        <v>0</v>
      </c>
      <c r="AL490" s="88" t="str">
        <f>Master!AL493</f>
        <v/>
      </c>
      <c r="AM490" s="416"/>
      <c r="AN490" s="416"/>
      <c r="AO490" s="416"/>
      <c r="AP490" s="416"/>
      <c r="AQ490" s="416"/>
      <c r="AR490" s="416">
        <f t="shared" si="4"/>
        <v>0</v>
      </c>
      <c r="AS490" s="417" t="str">
        <f t="shared" si="5"/>
        <v>#DIV/0!</v>
      </c>
      <c r="AT490" s="416">
        <f t="shared" si="6"/>
        <v>0</v>
      </c>
      <c r="AU490" s="417"/>
    </row>
    <row r="491" hidden="1">
      <c r="A491" s="88" t="str">
        <f>Master!A494</f>
        <v>VDRA18086</v>
      </c>
      <c r="B491" s="88" t="str">
        <f>Master!B494</f>
        <v/>
      </c>
      <c r="C491" s="414" t="str">
        <f>Master!C494</f>
        <v/>
      </c>
      <c r="D491" s="88" t="str">
        <f>Master!D494</f>
        <v/>
      </c>
      <c r="E491" s="406" t="str">
        <f>Master!E494</f>
        <v/>
      </c>
      <c r="F491" s="406">
        <f>Master!F494</f>
        <v>0</v>
      </c>
      <c r="G491" s="88" t="str">
        <f>Master!G494</f>
        <v/>
      </c>
      <c r="H491" s="88" t="str">
        <f>Master!H494</f>
        <v/>
      </c>
      <c r="I491" s="88" t="str">
        <f>Master!I494</f>
        <v/>
      </c>
      <c r="J491" s="88" t="str">
        <f>Master!J494</f>
        <v>DRAMAESTRO PTE LTD</v>
      </c>
      <c r="K491" s="88" t="str">
        <f>Master!K494</f>
        <v/>
      </c>
      <c r="L491" s="88" t="str">
        <f>Master!L494</f>
        <v/>
      </c>
      <c r="M491" s="88" t="str">
        <f>Master!M494</f>
        <v/>
      </c>
      <c r="N491" s="88" t="str">
        <f>Master!N494</f>
        <v/>
      </c>
      <c r="O491" s="88" t="str">
        <f>Master!O494</f>
        <v/>
      </c>
      <c r="P491" s="88" t="str">
        <f>Master!P494</f>
        <v/>
      </c>
      <c r="Q491" s="88" t="str">
        <f>Master!Q494</f>
        <v/>
      </c>
      <c r="R491" s="406" t="str">
        <f>Master!R494</f>
        <v/>
      </c>
      <c r="S491" s="406">
        <f>Master!S494</f>
        <v>0</v>
      </c>
      <c r="T491" s="406" t="str">
        <f>Master!T494</f>
        <v/>
      </c>
      <c r="U491" s="406" t="str">
        <f>Master!U494</f>
        <v/>
      </c>
      <c r="V491" s="406" t="str">
        <f>Master!V494</f>
        <v/>
      </c>
      <c r="W491" s="406" t="str">
        <f>Master!W494</f>
        <v/>
      </c>
      <c r="X491" s="406" t="str">
        <f>Master!X494</f>
        <v/>
      </c>
      <c r="Y491" s="406" t="str">
        <f>Master!Y494</f>
        <v/>
      </c>
      <c r="Z491" s="406" t="str">
        <f>Master!Z494</f>
        <v/>
      </c>
      <c r="AA491" s="406" t="str">
        <f>Master!AA494</f>
        <v/>
      </c>
      <c r="AB491" s="406" t="str">
        <f>Master!AB494</f>
        <v/>
      </c>
      <c r="AC491" s="406" t="str">
        <f>Master!AC494</f>
        <v/>
      </c>
      <c r="AD491" s="406" t="str">
        <f>Master!AD494</f>
        <v/>
      </c>
      <c r="AE491" s="406" t="str">
        <f>Master!AE494</f>
        <v/>
      </c>
      <c r="AF491" s="406" t="str">
        <f>Master!AF494</f>
        <v/>
      </c>
      <c r="AG491" s="406" t="str">
        <f>Master!AG494</f>
        <v/>
      </c>
      <c r="AH491" s="88" t="str">
        <f>Master!AH494</f>
        <v/>
      </c>
      <c r="AI491" s="414" t="str">
        <f>Master!AI494</f>
        <v/>
      </c>
      <c r="AJ491" s="406" t="str">
        <f>Master!AJ494</f>
        <v/>
      </c>
      <c r="AK491" s="406">
        <f>Master!AK494</f>
        <v>0</v>
      </c>
      <c r="AL491" s="88" t="str">
        <f>Master!AL494</f>
        <v/>
      </c>
      <c r="AM491" s="416"/>
      <c r="AN491" s="416"/>
      <c r="AO491" s="416"/>
      <c r="AP491" s="416"/>
      <c r="AQ491" s="416"/>
      <c r="AR491" s="416">
        <f t="shared" si="4"/>
        <v>0</v>
      </c>
      <c r="AS491" s="417" t="str">
        <f t="shared" si="5"/>
        <v>#DIV/0!</v>
      </c>
      <c r="AT491" s="416">
        <f t="shared" si="6"/>
        <v>0</v>
      </c>
      <c r="AU491" s="417"/>
    </row>
    <row r="492" hidden="1">
      <c r="A492" s="88" t="str">
        <f>Master!A495</f>
        <v>VDRA18087</v>
      </c>
      <c r="B492" s="88" t="str">
        <f>Master!B495</f>
        <v/>
      </c>
      <c r="C492" s="414" t="str">
        <f>Master!C495</f>
        <v/>
      </c>
      <c r="D492" s="88" t="str">
        <f>Master!D495</f>
        <v/>
      </c>
      <c r="E492" s="406" t="str">
        <f>Master!E495</f>
        <v/>
      </c>
      <c r="F492" s="406">
        <f>Master!F495</f>
        <v>0</v>
      </c>
      <c r="G492" s="88" t="str">
        <f>Master!G495</f>
        <v/>
      </c>
      <c r="H492" s="88" t="str">
        <f>Master!H495</f>
        <v/>
      </c>
      <c r="I492" s="88" t="str">
        <f>Master!I495</f>
        <v/>
      </c>
      <c r="J492" s="88" t="str">
        <f>Master!J495</f>
        <v>DRAMAESTRO PTE LTD</v>
      </c>
      <c r="K492" s="88" t="str">
        <f>Master!K495</f>
        <v/>
      </c>
      <c r="L492" s="88" t="str">
        <f>Master!L495</f>
        <v/>
      </c>
      <c r="M492" s="88" t="str">
        <f>Master!M495</f>
        <v/>
      </c>
      <c r="N492" s="88" t="str">
        <f>Master!N495</f>
        <v/>
      </c>
      <c r="O492" s="88" t="str">
        <f>Master!O495</f>
        <v/>
      </c>
      <c r="P492" s="88" t="str">
        <f>Master!P495</f>
        <v/>
      </c>
      <c r="Q492" s="88" t="str">
        <f>Master!Q495</f>
        <v/>
      </c>
      <c r="R492" s="406" t="str">
        <f>Master!R495</f>
        <v/>
      </c>
      <c r="S492" s="406">
        <f>Master!S495</f>
        <v>0</v>
      </c>
      <c r="T492" s="406" t="str">
        <f>Master!T495</f>
        <v/>
      </c>
      <c r="U492" s="406" t="str">
        <f>Master!U495</f>
        <v/>
      </c>
      <c r="V492" s="406" t="str">
        <f>Master!V495</f>
        <v/>
      </c>
      <c r="W492" s="406" t="str">
        <f>Master!W495</f>
        <v/>
      </c>
      <c r="X492" s="406" t="str">
        <f>Master!X495</f>
        <v/>
      </c>
      <c r="Y492" s="406" t="str">
        <f>Master!Y495</f>
        <v/>
      </c>
      <c r="Z492" s="406" t="str">
        <f>Master!Z495</f>
        <v/>
      </c>
      <c r="AA492" s="406" t="str">
        <f>Master!AA495</f>
        <v/>
      </c>
      <c r="AB492" s="406" t="str">
        <f>Master!AB495</f>
        <v/>
      </c>
      <c r="AC492" s="406" t="str">
        <f>Master!AC495</f>
        <v/>
      </c>
      <c r="AD492" s="406" t="str">
        <f>Master!AD495</f>
        <v/>
      </c>
      <c r="AE492" s="406" t="str">
        <f>Master!AE495</f>
        <v/>
      </c>
      <c r="AF492" s="406" t="str">
        <f>Master!AF495</f>
        <v/>
      </c>
      <c r="AG492" s="406" t="str">
        <f>Master!AG495</f>
        <v/>
      </c>
      <c r="AH492" s="88" t="str">
        <f>Master!AH495</f>
        <v/>
      </c>
      <c r="AI492" s="88" t="str">
        <f>Master!AI495</f>
        <v/>
      </c>
      <c r="AJ492" s="406" t="str">
        <f>Master!AJ495</f>
        <v/>
      </c>
      <c r="AK492" s="406">
        <f>Master!AK495</f>
        <v>0</v>
      </c>
      <c r="AL492" s="88" t="str">
        <f>Master!AL495</f>
        <v/>
      </c>
      <c r="AM492" s="416"/>
      <c r="AN492" s="416"/>
      <c r="AO492" s="416"/>
      <c r="AP492" s="416"/>
      <c r="AQ492" s="416"/>
      <c r="AR492" s="416">
        <f t="shared" si="4"/>
        <v>0</v>
      </c>
      <c r="AS492" s="417" t="str">
        <f t="shared" si="5"/>
        <v>#DIV/0!</v>
      </c>
      <c r="AT492" s="416">
        <f t="shared" si="6"/>
        <v>0</v>
      </c>
      <c r="AU492" s="417"/>
    </row>
    <row r="493" hidden="1">
      <c r="A493" s="88" t="str">
        <f>Master!A496</f>
        <v>VDRA18088</v>
      </c>
      <c r="B493" s="88" t="str">
        <f>Master!B496</f>
        <v/>
      </c>
      <c r="C493" s="414" t="str">
        <f>Master!C496</f>
        <v/>
      </c>
      <c r="D493" s="88" t="str">
        <f>Master!D496</f>
        <v/>
      </c>
      <c r="E493" s="406" t="str">
        <f>Master!E496</f>
        <v/>
      </c>
      <c r="F493" s="406">
        <f>Master!F496</f>
        <v>0</v>
      </c>
      <c r="G493" s="88" t="str">
        <f>Master!G496</f>
        <v/>
      </c>
      <c r="H493" s="88" t="str">
        <f>Master!H496</f>
        <v/>
      </c>
      <c r="I493" s="88" t="str">
        <f>Master!I496</f>
        <v/>
      </c>
      <c r="J493" s="88" t="str">
        <f>Master!J496</f>
        <v>DRAMAESTRO PTE LTD</v>
      </c>
      <c r="K493" s="88" t="str">
        <f>Master!K496</f>
        <v/>
      </c>
      <c r="L493" s="88" t="str">
        <f>Master!L496</f>
        <v/>
      </c>
      <c r="M493" s="88" t="str">
        <f>Master!M496</f>
        <v/>
      </c>
      <c r="N493" s="88" t="str">
        <f>Master!N496</f>
        <v/>
      </c>
      <c r="O493" s="88" t="str">
        <f>Master!O496</f>
        <v/>
      </c>
      <c r="P493" s="88" t="str">
        <f>Master!P496</f>
        <v/>
      </c>
      <c r="Q493" s="88" t="str">
        <f>Master!Q496</f>
        <v/>
      </c>
      <c r="R493" s="406" t="str">
        <f>Master!R496</f>
        <v/>
      </c>
      <c r="S493" s="406">
        <f>Master!S496</f>
        <v>0</v>
      </c>
      <c r="T493" s="406" t="str">
        <f>Master!T496</f>
        <v/>
      </c>
      <c r="U493" s="406" t="str">
        <f>Master!U496</f>
        <v/>
      </c>
      <c r="V493" s="406" t="str">
        <f>Master!V496</f>
        <v/>
      </c>
      <c r="W493" s="406" t="str">
        <f>Master!W496</f>
        <v/>
      </c>
      <c r="X493" s="406" t="str">
        <f>Master!X496</f>
        <v/>
      </c>
      <c r="Y493" s="406" t="str">
        <f>Master!Y496</f>
        <v/>
      </c>
      <c r="Z493" s="406" t="str">
        <f>Master!Z496</f>
        <v/>
      </c>
      <c r="AA493" s="406" t="str">
        <f>Master!AA496</f>
        <v/>
      </c>
      <c r="AB493" s="406" t="str">
        <f>Master!AB496</f>
        <v/>
      </c>
      <c r="AC493" s="406" t="str">
        <f>Master!AC496</f>
        <v/>
      </c>
      <c r="AD493" s="406" t="str">
        <f>Master!AD496</f>
        <v/>
      </c>
      <c r="AE493" s="406" t="str">
        <f>Master!AE496</f>
        <v/>
      </c>
      <c r="AF493" s="406" t="str">
        <f>Master!AF496</f>
        <v/>
      </c>
      <c r="AG493" s="406" t="str">
        <f>Master!AG496</f>
        <v/>
      </c>
      <c r="AH493" s="88" t="str">
        <f>Master!AH496</f>
        <v/>
      </c>
      <c r="AI493" s="414" t="str">
        <f>Master!AI496</f>
        <v/>
      </c>
      <c r="AJ493" s="406" t="str">
        <f>Master!AJ496</f>
        <v/>
      </c>
      <c r="AK493" s="406">
        <f>Master!AK496</f>
        <v>0</v>
      </c>
      <c r="AL493" s="88" t="str">
        <f>Master!AL496</f>
        <v/>
      </c>
      <c r="AM493" s="416"/>
      <c r="AN493" s="416"/>
      <c r="AO493" s="416"/>
      <c r="AP493" s="416"/>
      <c r="AQ493" s="416"/>
      <c r="AR493" s="416">
        <f t="shared" si="4"/>
        <v>0</v>
      </c>
      <c r="AS493" s="417" t="str">
        <f t="shared" si="5"/>
        <v>#DIV/0!</v>
      </c>
      <c r="AT493" s="416">
        <f t="shared" si="6"/>
        <v>0</v>
      </c>
      <c r="AU493" s="417"/>
    </row>
    <row r="494" hidden="1">
      <c r="A494" s="88" t="str">
        <f>Master!A497</f>
        <v>VDRA18089</v>
      </c>
      <c r="B494" s="88" t="str">
        <f>Master!B497</f>
        <v/>
      </c>
      <c r="C494" s="414" t="str">
        <f>Master!C497</f>
        <v/>
      </c>
      <c r="D494" s="88" t="str">
        <f>Master!D497</f>
        <v/>
      </c>
      <c r="E494" s="406" t="str">
        <f>Master!E497</f>
        <v/>
      </c>
      <c r="F494" s="406">
        <f>Master!F497</f>
        <v>0</v>
      </c>
      <c r="G494" s="88" t="str">
        <f>Master!G497</f>
        <v/>
      </c>
      <c r="H494" s="88" t="str">
        <f>Master!H497</f>
        <v/>
      </c>
      <c r="I494" s="88" t="str">
        <f>Master!I497</f>
        <v/>
      </c>
      <c r="J494" s="88" t="str">
        <f>Master!J497</f>
        <v>DRAMAESTRO PTE LTD</v>
      </c>
      <c r="K494" s="88" t="str">
        <f>Master!K497</f>
        <v/>
      </c>
      <c r="L494" s="88" t="str">
        <f>Master!L497</f>
        <v/>
      </c>
      <c r="M494" s="88" t="str">
        <f>Master!M497</f>
        <v/>
      </c>
      <c r="N494" s="88" t="str">
        <f>Master!N497</f>
        <v/>
      </c>
      <c r="O494" s="88" t="str">
        <f>Master!O497</f>
        <v/>
      </c>
      <c r="P494" s="88" t="str">
        <f>Master!P497</f>
        <v/>
      </c>
      <c r="Q494" s="88" t="str">
        <f>Master!Q497</f>
        <v/>
      </c>
      <c r="R494" s="406" t="str">
        <f>Master!R497</f>
        <v/>
      </c>
      <c r="S494" s="406">
        <f>Master!S497</f>
        <v>0</v>
      </c>
      <c r="T494" s="406" t="str">
        <f>Master!T497</f>
        <v/>
      </c>
      <c r="U494" s="406" t="str">
        <f>Master!U497</f>
        <v/>
      </c>
      <c r="V494" s="406" t="str">
        <f>Master!V497</f>
        <v/>
      </c>
      <c r="W494" s="406" t="str">
        <f>Master!W497</f>
        <v/>
      </c>
      <c r="X494" s="406" t="str">
        <f>Master!X497</f>
        <v/>
      </c>
      <c r="Y494" s="406" t="str">
        <f>Master!Y497</f>
        <v/>
      </c>
      <c r="Z494" s="406" t="str">
        <f>Master!Z497</f>
        <v/>
      </c>
      <c r="AA494" s="406" t="str">
        <f>Master!AA497</f>
        <v/>
      </c>
      <c r="AB494" s="406" t="str">
        <f>Master!AB497</f>
        <v/>
      </c>
      <c r="AC494" s="406" t="str">
        <f>Master!AC497</f>
        <v/>
      </c>
      <c r="AD494" s="406" t="str">
        <f>Master!AD497</f>
        <v/>
      </c>
      <c r="AE494" s="406" t="str">
        <f>Master!AE497</f>
        <v/>
      </c>
      <c r="AF494" s="406" t="str">
        <f>Master!AF497</f>
        <v/>
      </c>
      <c r="AG494" s="406" t="str">
        <f>Master!AG497</f>
        <v/>
      </c>
      <c r="AH494" s="88" t="str">
        <f>Master!AH497</f>
        <v/>
      </c>
      <c r="AI494" s="88" t="str">
        <f>Master!AI497</f>
        <v/>
      </c>
      <c r="AJ494" s="406" t="str">
        <f>Master!AJ497</f>
        <v/>
      </c>
      <c r="AK494" s="406">
        <f>Master!AK497</f>
        <v>0</v>
      </c>
      <c r="AL494" s="88" t="str">
        <f>Master!AL497</f>
        <v/>
      </c>
      <c r="AM494" s="416"/>
      <c r="AN494" s="416"/>
      <c r="AO494" s="416"/>
      <c r="AP494" s="416"/>
      <c r="AQ494" s="416"/>
      <c r="AR494" s="416">
        <f t="shared" si="4"/>
        <v>0</v>
      </c>
      <c r="AS494" s="417" t="str">
        <f t="shared" si="5"/>
        <v>#DIV/0!</v>
      </c>
      <c r="AT494" s="416">
        <f t="shared" si="6"/>
        <v>0</v>
      </c>
      <c r="AU494" s="417"/>
    </row>
    <row r="495" hidden="1">
      <c r="A495" s="88" t="str">
        <f>Master!A498</f>
        <v>VDRA18090</v>
      </c>
      <c r="B495" s="88" t="str">
        <f>Master!B498</f>
        <v/>
      </c>
      <c r="C495" s="414" t="str">
        <f>Master!C498</f>
        <v/>
      </c>
      <c r="D495" s="88" t="str">
        <f>Master!D498</f>
        <v/>
      </c>
      <c r="E495" s="406" t="str">
        <f>Master!E498</f>
        <v/>
      </c>
      <c r="F495" s="406">
        <f>Master!F498</f>
        <v>0</v>
      </c>
      <c r="G495" s="88" t="str">
        <f>Master!G498</f>
        <v/>
      </c>
      <c r="H495" s="88" t="str">
        <f>Master!H498</f>
        <v/>
      </c>
      <c r="I495" s="88" t="str">
        <f>Master!I498</f>
        <v/>
      </c>
      <c r="J495" s="88" t="str">
        <f>Master!J498</f>
        <v>DRAMAESTRO PTE LTD</v>
      </c>
      <c r="K495" s="88" t="str">
        <f>Master!K498</f>
        <v/>
      </c>
      <c r="L495" s="88" t="str">
        <f>Master!L498</f>
        <v/>
      </c>
      <c r="M495" s="88" t="str">
        <f>Master!M498</f>
        <v/>
      </c>
      <c r="N495" s="88" t="str">
        <f>Master!N498</f>
        <v/>
      </c>
      <c r="O495" s="88" t="str">
        <f>Master!O498</f>
        <v/>
      </c>
      <c r="P495" s="88" t="str">
        <f>Master!P498</f>
        <v/>
      </c>
      <c r="Q495" s="88" t="str">
        <f>Master!Q498</f>
        <v/>
      </c>
      <c r="R495" s="406" t="str">
        <f>Master!R498</f>
        <v/>
      </c>
      <c r="S495" s="406">
        <f>Master!S498</f>
        <v>0</v>
      </c>
      <c r="T495" s="406" t="str">
        <f>Master!T498</f>
        <v/>
      </c>
      <c r="U495" s="406" t="str">
        <f>Master!U498</f>
        <v/>
      </c>
      <c r="V495" s="406" t="str">
        <f>Master!V498</f>
        <v/>
      </c>
      <c r="W495" s="406" t="str">
        <f>Master!W498</f>
        <v/>
      </c>
      <c r="X495" s="406" t="str">
        <f>Master!X498</f>
        <v/>
      </c>
      <c r="Y495" s="406" t="str">
        <f>Master!Y498</f>
        <v/>
      </c>
      <c r="Z495" s="406" t="str">
        <f>Master!Z498</f>
        <v/>
      </c>
      <c r="AA495" s="406" t="str">
        <f>Master!AA498</f>
        <v/>
      </c>
      <c r="AB495" s="406" t="str">
        <f>Master!AB498</f>
        <v/>
      </c>
      <c r="AC495" s="406" t="str">
        <f>Master!AC498</f>
        <v/>
      </c>
      <c r="AD495" s="406" t="str">
        <f>Master!AD498</f>
        <v/>
      </c>
      <c r="AE495" s="406" t="str">
        <f>Master!AE498</f>
        <v/>
      </c>
      <c r="AF495" s="406" t="str">
        <f>Master!AF498</f>
        <v/>
      </c>
      <c r="AG495" s="406" t="str">
        <f>Master!AG498</f>
        <v/>
      </c>
      <c r="AH495" s="88" t="str">
        <f>Master!AH498</f>
        <v/>
      </c>
      <c r="AI495" s="414" t="str">
        <f>Master!AI498</f>
        <v/>
      </c>
      <c r="AJ495" s="406" t="str">
        <f>Master!AJ498</f>
        <v/>
      </c>
      <c r="AK495" s="406">
        <f>Master!AK498</f>
        <v>0</v>
      </c>
      <c r="AL495" s="88" t="str">
        <f>Master!AL498</f>
        <v/>
      </c>
      <c r="AM495" s="416"/>
      <c r="AN495" s="416"/>
      <c r="AO495" s="416"/>
      <c r="AP495" s="416"/>
      <c r="AQ495" s="416"/>
      <c r="AR495" s="416">
        <f t="shared" si="4"/>
        <v>0</v>
      </c>
      <c r="AS495" s="417" t="str">
        <f t="shared" si="5"/>
        <v>#DIV/0!</v>
      </c>
      <c r="AT495" s="416">
        <f t="shared" si="6"/>
        <v>0</v>
      </c>
      <c r="AU495" s="417"/>
    </row>
    <row r="496" hidden="1">
      <c r="A496" s="88" t="str">
        <f>Master!A499</f>
        <v>VDRA18091</v>
      </c>
      <c r="B496" s="88" t="str">
        <f>Master!B499</f>
        <v/>
      </c>
      <c r="C496" s="414" t="str">
        <f>Master!C499</f>
        <v/>
      </c>
      <c r="D496" s="88" t="str">
        <f>Master!D499</f>
        <v/>
      </c>
      <c r="E496" s="406" t="str">
        <f>Master!E499</f>
        <v/>
      </c>
      <c r="F496" s="406">
        <f>Master!F499</f>
        <v>0</v>
      </c>
      <c r="G496" s="88" t="str">
        <f>Master!G499</f>
        <v/>
      </c>
      <c r="H496" s="88" t="str">
        <f>Master!H499</f>
        <v/>
      </c>
      <c r="I496" s="88" t="str">
        <f>Master!I499</f>
        <v/>
      </c>
      <c r="J496" s="88" t="str">
        <f>Master!J499</f>
        <v>DRAMAESTRO PTE LTD</v>
      </c>
      <c r="K496" s="88" t="str">
        <f>Master!K499</f>
        <v/>
      </c>
      <c r="L496" s="88" t="str">
        <f>Master!L499</f>
        <v/>
      </c>
      <c r="M496" s="88" t="str">
        <f>Master!M499</f>
        <v/>
      </c>
      <c r="N496" s="88" t="str">
        <f>Master!N499</f>
        <v/>
      </c>
      <c r="O496" s="88" t="str">
        <f>Master!O499</f>
        <v/>
      </c>
      <c r="P496" s="88" t="str">
        <f>Master!P499</f>
        <v/>
      </c>
      <c r="Q496" s="88" t="str">
        <f>Master!Q499</f>
        <v/>
      </c>
      <c r="R496" s="406" t="str">
        <f>Master!R499</f>
        <v/>
      </c>
      <c r="S496" s="406">
        <f>Master!S499</f>
        <v>0</v>
      </c>
      <c r="T496" s="406" t="str">
        <f>Master!T499</f>
        <v/>
      </c>
      <c r="U496" s="406" t="str">
        <f>Master!U499</f>
        <v/>
      </c>
      <c r="V496" s="406" t="str">
        <f>Master!V499</f>
        <v/>
      </c>
      <c r="W496" s="406" t="str">
        <f>Master!W499</f>
        <v/>
      </c>
      <c r="X496" s="406" t="str">
        <f>Master!X499</f>
        <v/>
      </c>
      <c r="Y496" s="406" t="str">
        <f>Master!Y499</f>
        <v/>
      </c>
      <c r="Z496" s="406" t="str">
        <f>Master!Z499</f>
        <v/>
      </c>
      <c r="AA496" s="406" t="str">
        <f>Master!AA499</f>
        <v/>
      </c>
      <c r="AB496" s="406" t="str">
        <f>Master!AB499</f>
        <v/>
      </c>
      <c r="AC496" s="406" t="str">
        <f>Master!AC499</f>
        <v/>
      </c>
      <c r="AD496" s="406" t="str">
        <f>Master!AD499</f>
        <v/>
      </c>
      <c r="AE496" s="406" t="str">
        <f>Master!AE499</f>
        <v/>
      </c>
      <c r="AF496" s="406" t="str">
        <f>Master!AF499</f>
        <v/>
      </c>
      <c r="AG496" s="406" t="str">
        <f>Master!AG499</f>
        <v/>
      </c>
      <c r="AH496" s="88" t="str">
        <f>Master!AH499</f>
        <v/>
      </c>
      <c r="AI496" s="88" t="str">
        <f>Master!AI499</f>
        <v/>
      </c>
      <c r="AJ496" s="406" t="str">
        <f>Master!AJ499</f>
        <v/>
      </c>
      <c r="AK496" s="406">
        <f>Master!AK499</f>
        <v>0</v>
      </c>
      <c r="AL496" s="88" t="str">
        <f>Master!AL499</f>
        <v/>
      </c>
      <c r="AM496" s="416"/>
      <c r="AN496" s="416"/>
      <c r="AO496" s="416"/>
      <c r="AP496" s="416"/>
      <c r="AQ496" s="416"/>
      <c r="AR496" s="416">
        <f t="shared" si="4"/>
        <v>0</v>
      </c>
      <c r="AS496" s="417" t="str">
        <f t="shared" si="5"/>
        <v>#DIV/0!</v>
      </c>
      <c r="AT496" s="416">
        <f t="shared" si="6"/>
        <v>0</v>
      </c>
      <c r="AU496" s="417"/>
    </row>
    <row r="497" hidden="1">
      <c r="A497" s="88" t="str">
        <f>Master!A500</f>
        <v>VDRA18092</v>
      </c>
      <c r="B497" s="88" t="str">
        <f>Master!B500</f>
        <v/>
      </c>
      <c r="C497" s="414" t="str">
        <f>Master!C500</f>
        <v/>
      </c>
      <c r="D497" s="88" t="str">
        <f>Master!D500</f>
        <v/>
      </c>
      <c r="E497" s="406" t="str">
        <f>Master!E500</f>
        <v/>
      </c>
      <c r="F497" s="406">
        <f>Master!F500</f>
        <v>0</v>
      </c>
      <c r="G497" s="88" t="str">
        <f>Master!G500</f>
        <v/>
      </c>
      <c r="H497" s="88" t="str">
        <f>Master!H500</f>
        <v/>
      </c>
      <c r="I497" s="88" t="str">
        <f>Master!I500</f>
        <v/>
      </c>
      <c r="J497" s="88" t="str">
        <f>Master!J500</f>
        <v>DRAMAESTRO PTE LTD</v>
      </c>
      <c r="K497" s="88" t="str">
        <f>Master!K500</f>
        <v/>
      </c>
      <c r="L497" s="88" t="str">
        <f>Master!L500</f>
        <v/>
      </c>
      <c r="M497" s="88" t="str">
        <f>Master!M500</f>
        <v/>
      </c>
      <c r="N497" s="88" t="str">
        <f>Master!N500</f>
        <v/>
      </c>
      <c r="O497" s="88" t="str">
        <f>Master!O500</f>
        <v/>
      </c>
      <c r="P497" s="88" t="str">
        <f>Master!P500</f>
        <v/>
      </c>
      <c r="Q497" s="88" t="str">
        <f>Master!Q500</f>
        <v/>
      </c>
      <c r="R497" s="406" t="str">
        <f>Master!R500</f>
        <v/>
      </c>
      <c r="S497" s="406">
        <f>Master!S500</f>
        <v>0</v>
      </c>
      <c r="T497" s="406" t="str">
        <f>Master!T500</f>
        <v/>
      </c>
      <c r="U497" s="406" t="str">
        <f>Master!U500</f>
        <v/>
      </c>
      <c r="V497" s="406" t="str">
        <f>Master!V500</f>
        <v/>
      </c>
      <c r="W497" s="406" t="str">
        <f>Master!W500</f>
        <v/>
      </c>
      <c r="X497" s="406" t="str">
        <f>Master!X500</f>
        <v/>
      </c>
      <c r="Y497" s="406" t="str">
        <f>Master!Y500</f>
        <v/>
      </c>
      <c r="Z497" s="406" t="str">
        <f>Master!Z500</f>
        <v/>
      </c>
      <c r="AA497" s="406" t="str">
        <f>Master!AA500</f>
        <v/>
      </c>
      <c r="AB497" s="406" t="str">
        <f>Master!AB500</f>
        <v/>
      </c>
      <c r="AC497" s="406" t="str">
        <f>Master!AC500</f>
        <v/>
      </c>
      <c r="AD497" s="406" t="str">
        <f>Master!AD500</f>
        <v/>
      </c>
      <c r="AE497" s="406" t="str">
        <f>Master!AE500</f>
        <v/>
      </c>
      <c r="AF497" s="406" t="str">
        <f>Master!AF500</f>
        <v/>
      </c>
      <c r="AG497" s="406" t="str">
        <f>Master!AG500</f>
        <v/>
      </c>
      <c r="AH497" s="88" t="str">
        <f>Master!AH500</f>
        <v/>
      </c>
      <c r="AI497" s="414" t="str">
        <f>Master!AI500</f>
        <v/>
      </c>
      <c r="AJ497" s="406" t="str">
        <f>Master!AJ500</f>
        <v/>
      </c>
      <c r="AK497" s="406">
        <f>Master!AK500</f>
        <v>0</v>
      </c>
      <c r="AL497" s="88" t="str">
        <f>Master!AL500</f>
        <v/>
      </c>
      <c r="AM497" s="416"/>
      <c r="AN497" s="416"/>
      <c r="AO497" s="416"/>
      <c r="AP497" s="416"/>
      <c r="AQ497" s="416"/>
      <c r="AR497" s="416">
        <f t="shared" si="4"/>
        <v>0</v>
      </c>
      <c r="AS497" s="417" t="str">
        <f t="shared" si="5"/>
        <v>#DIV/0!</v>
      </c>
      <c r="AT497" s="416">
        <f t="shared" si="6"/>
        <v>0</v>
      </c>
      <c r="AU497" s="417"/>
    </row>
    <row r="498" hidden="1">
      <c r="A498" s="88" t="str">
        <f>Master!A501</f>
        <v>VDRA18093</v>
      </c>
      <c r="B498" s="88" t="str">
        <f>Master!B501</f>
        <v/>
      </c>
      <c r="C498" s="414" t="str">
        <f>Master!C501</f>
        <v/>
      </c>
      <c r="D498" s="88" t="str">
        <f>Master!D501</f>
        <v/>
      </c>
      <c r="E498" s="406" t="str">
        <f>Master!E501</f>
        <v/>
      </c>
      <c r="F498" s="406">
        <f>Master!F501</f>
        <v>0</v>
      </c>
      <c r="G498" s="88" t="str">
        <f>Master!G501</f>
        <v/>
      </c>
      <c r="H498" s="88" t="str">
        <f>Master!H501</f>
        <v/>
      </c>
      <c r="I498" s="88" t="str">
        <f>Master!I501</f>
        <v/>
      </c>
      <c r="J498" s="88" t="str">
        <f>Master!J501</f>
        <v>DRAMAESTRO PTE LTD</v>
      </c>
      <c r="K498" s="88" t="str">
        <f>Master!K501</f>
        <v/>
      </c>
      <c r="L498" s="88" t="str">
        <f>Master!L501</f>
        <v/>
      </c>
      <c r="M498" s="88" t="str">
        <f>Master!M501</f>
        <v/>
      </c>
      <c r="N498" s="88" t="str">
        <f>Master!N501</f>
        <v/>
      </c>
      <c r="O498" s="88" t="str">
        <f>Master!O501</f>
        <v/>
      </c>
      <c r="P498" s="88" t="str">
        <f>Master!P501</f>
        <v/>
      </c>
      <c r="Q498" s="88" t="str">
        <f>Master!Q501</f>
        <v/>
      </c>
      <c r="R498" s="406" t="str">
        <f>Master!R501</f>
        <v/>
      </c>
      <c r="S498" s="406">
        <f>Master!S501</f>
        <v>0</v>
      </c>
      <c r="T498" s="406" t="str">
        <f>Master!T501</f>
        <v/>
      </c>
      <c r="U498" s="406" t="str">
        <f>Master!U501</f>
        <v/>
      </c>
      <c r="V498" s="406" t="str">
        <f>Master!V501</f>
        <v/>
      </c>
      <c r="W498" s="406" t="str">
        <f>Master!W501</f>
        <v/>
      </c>
      <c r="X498" s="406" t="str">
        <f>Master!X501</f>
        <v/>
      </c>
      <c r="Y498" s="406" t="str">
        <f>Master!Y501</f>
        <v/>
      </c>
      <c r="Z498" s="406" t="str">
        <f>Master!Z501</f>
        <v/>
      </c>
      <c r="AA498" s="406" t="str">
        <f>Master!AA501</f>
        <v/>
      </c>
      <c r="AB498" s="406" t="str">
        <f>Master!AB501</f>
        <v/>
      </c>
      <c r="AC498" s="406" t="str">
        <f>Master!AC501</f>
        <v/>
      </c>
      <c r="AD498" s="406" t="str">
        <f>Master!AD501</f>
        <v/>
      </c>
      <c r="AE498" s="406" t="str">
        <f>Master!AE501</f>
        <v/>
      </c>
      <c r="AF498" s="406" t="str">
        <f>Master!AF501</f>
        <v/>
      </c>
      <c r="AG498" s="406" t="str">
        <f>Master!AG501</f>
        <v/>
      </c>
      <c r="AH498" s="88" t="str">
        <f>Master!AH501</f>
        <v/>
      </c>
      <c r="AI498" s="88" t="str">
        <f>Master!AI501</f>
        <v/>
      </c>
      <c r="AJ498" s="406" t="str">
        <f>Master!AJ501</f>
        <v/>
      </c>
      <c r="AK498" s="406">
        <f>Master!AK501</f>
        <v>0</v>
      </c>
      <c r="AL498" s="88" t="str">
        <f>Master!AL501</f>
        <v/>
      </c>
      <c r="AM498" s="416"/>
      <c r="AN498" s="416"/>
      <c r="AO498" s="416"/>
      <c r="AP498" s="416"/>
      <c r="AQ498" s="416"/>
      <c r="AR498" s="416">
        <f t="shared" si="4"/>
        <v>0</v>
      </c>
      <c r="AS498" s="417" t="str">
        <f t="shared" si="5"/>
        <v>#DIV/0!</v>
      </c>
      <c r="AT498" s="416">
        <f t="shared" si="6"/>
        <v>0</v>
      </c>
      <c r="AU498" s="417"/>
    </row>
    <row r="499" hidden="1">
      <c r="A499" s="88" t="str">
        <f>Master!A502</f>
        <v>VDRA18094</v>
      </c>
      <c r="B499" s="88" t="str">
        <f>Master!B502</f>
        <v/>
      </c>
      <c r="C499" s="414" t="str">
        <f>Master!C502</f>
        <v/>
      </c>
      <c r="D499" s="88" t="str">
        <f>Master!D502</f>
        <v/>
      </c>
      <c r="E499" s="406" t="str">
        <f>Master!E502</f>
        <v/>
      </c>
      <c r="F499" s="406">
        <f>Master!F502</f>
        <v>0</v>
      </c>
      <c r="G499" s="88" t="str">
        <f>Master!G502</f>
        <v/>
      </c>
      <c r="H499" s="88" t="str">
        <f>Master!H502</f>
        <v/>
      </c>
      <c r="I499" s="88" t="str">
        <f>Master!I502</f>
        <v/>
      </c>
      <c r="J499" s="88" t="str">
        <f>Master!J502</f>
        <v>DRAMAESTRO PTE LTD</v>
      </c>
      <c r="K499" s="88" t="str">
        <f>Master!K502</f>
        <v/>
      </c>
      <c r="L499" s="88" t="str">
        <f>Master!L502</f>
        <v/>
      </c>
      <c r="M499" s="88" t="str">
        <f>Master!M502</f>
        <v/>
      </c>
      <c r="N499" s="88" t="str">
        <f>Master!N502</f>
        <v/>
      </c>
      <c r="O499" s="88" t="str">
        <f>Master!O502</f>
        <v/>
      </c>
      <c r="P499" s="88" t="str">
        <f>Master!P502</f>
        <v/>
      </c>
      <c r="Q499" s="88" t="str">
        <f>Master!Q502</f>
        <v/>
      </c>
      <c r="R499" s="406" t="str">
        <f>Master!R502</f>
        <v/>
      </c>
      <c r="S499" s="406">
        <f>Master!S502</f>
        <v>0</v>
      </c>
      <c r="T499" s="406" t="str">
        <f>Master!T502</f>
        <v/>
      </c>
      <c r="U499" s="406" t="str">
        <f>Master!U502</f>
        <v/>
      </c>
      <c r="V499" s="406" t="str">
        <f>Master!V502</f>
        <v/>
      </c>
      <c r="W499" s="406" t="str">
        <f>Master!W502</f>
        <v/>
      </c>
      <c r="X499" s="406" t="str">
        <f>Master!X502</f>
        <v/>
      </c>
      <c r="Y499" s="406" t="str">
        <f>Master!Y502</f>
        <v/>
      </c>
      <c r="Z499" s="406" t="str">
        <f>Master!Z502</f>
        <v/>
      </c>
      <c r="AA499" s="406" t="str">
        <f>Master!AA502</f>
        <v/>
      </c>
      <c r="AB499" s="406" t="str">
        <f>Master!AB502</f>
        <v/>
      </c>
      <c r="AC499" s="406" t="str">
        <f>Master!AC502</f>
        <v/>
      </c>
      <c r="AD499" s="406" t="str">
        <f>Master!AD502</f>
        <v/>
      </c>
      <c r="AE499" s="406" t="str">
        <f>Master!AE502</f>
        <v/>
      </c>
      <c r="AF499" s="406" t="str">
        <f>Master!AF502</f>
        <v/>
      </c>
      <c r="AG499" s="406" t="str">
        <f>Master!AG502</f>
        <v/>
      </c>
      <c r="AH499" s="88" t="str">
        <f>Master!AH502</f>
        <v/>
      </c>
      <c r="AI499" s="414" t="str">
        <f>Master!AI502</f>
        <v/>
      </c>
      <c r="AJ499" s="406" t="str">
        <f>Master!AJ502</f>
        <v/>
      </c>
      <c r="AK499" s="406">
        <f>Master!AK502</f>
        <v>0</v>
      </c>
      <c r="AL499" s="88" t="str">
        <f>Master!AL502</f>
        <v/>
      </c>
      <c r="AM499" s="416"/>
      <c r="AN499" s="416"/>
      <c r="AO499" s="416"/>
      <c r="AP499" s="416"/>
      <c r="AQ499" s="416"/>
      <c r="AR499" s="416">
        <f t="shared" si="4"/>
        <v>0</v>
      </c>
      <c r="AS499" s="417" t="str">
        <f t="shared" si="5"/>
        <v>#DIV/0!</v>
      </c>
      <c r="AT499" s="416">
        <f t="shared" si="6"/>
        <v>0</v>
      </c>
      <c r="AU499" s="417"/>
    </row>
    <row r="500" hidden="1">
      <c r="A500" s="88" t="str">
        <f>Master!A503</f>
        <v>VDRA18095</v>
      </c>
      <c r="B500" s="88" t="str">
        <f>Master!B503</f>
        <v/>
      </c>
      <c r="C500" s="414" t="str">
        <f>Master!C503</f>
        <v/>
      </c>
      <c r="D500" s="88" t="str">
        <f>Master!D503</f>
        <v/>
      </c>
      <c r="E500" s="406" t="str">
        <f>Master!E503</f>
        <v/>
      </c>
      <c r="F500" s="406">
        <f>Master!F503</f>
        <v>0</v>
      </c>
      <c r="G500" s="88" t="str">
        <f>Master!G503</f>
        <v/>
      </c>
      <c r="H500" s="88" t="str">
        <f>Master!H503</f>
        <v/>
      </c>
      <c r="I500" s="88" t="str">
        <f>Master!I503</f>
        <v/>
      </c>
      <c r="J500" s="88" t="str">
        <f>Master!J503</f>
        <v>DRAMAESTRO PTE LTD</v>
      </c>
      <c r="K500" s="88" t="str">
        <f>Master!K503</f>
        <v/>
      </c>
      <c r="L500" s="88" t="str">
        <f>Master!L503</f>
        <v/>
      </c>
      <c r="M500" s="88" t="str">
        <f>Master!M503</f>
        <v/>
      </c>
      <c r="N500" s="88" t="str">
        <f>Master!N503</f>
        <v/>
      </c>
      <c r="O500" s="88" t="str">
        <f>Master!O503</f>
        <v/>
      </c>
      <c r="P500" s="88" t="str">
        <f>Master!P503</f>
        <v/>
      </c>
      <c r="Q500" s="88" t="str">
        <f>Master!Q503</f>
        <v/>
      </c>
      <c r="R500" s="406" t="str">
        <f>Master!R503</f>
        <v/>
      </c>
      <c r="S500" s="406">
        <f>Master!S503</f>
        <v>0</v>
      </c>
      <c r="T500" s="406" t="str">
        <f>Master!T503</f>
        <v/>
      </c>
      <c r="U500" s="406" t="str">
        <f>Master!U503</f>
        <v/>
      </c>
      <c r="V500" s="406" t="str">
        <f>Master!V503</f>
        <v/>
      </c>
      <c r="W500" s="406" t="str">
        <f>Master!W503</f>
        <v/>
      </c>
      <c r="X500" s="406" t="str">
        <f>Master!X503</f>
        <v/>
      </c>
      <c r="Y500" s="406" t="str">
        <f>Master!Y503</f>
        <v/>
      </c>
      <c r="Z500" s="406" t="str">
        <f>Master!Z503</f>
        <v/>
      </c>
      <c r="AA500" s="406" t="str">
        <f>Master!AA503</f>
        <v/>
      </c>
      <c r="AB500" s="406" t="str">
        <f>Master!AB503</f>
        <v/>
      </c>
      <c r="AC500" s="406" t="str">
        <f>Master!AC503</f>
        <v/>
      </c>
      <c r="AD500" s="406" t="str">
        <f>Master!AD503</f>
        <v/>
      </c>
      <c r="AE500" s="406" t="str">
        <f>Master!AE503</f>
        <v/>
      </c>
      <c r="AF500" s="406" t="str">
        <f>Master!AF503</f>
        <v/>
      </c>
      <c r="AG500" s="406" t="str">
        <f>Master!AG503</f>
        <v/>
      </c>
      <c r="AH500" s="88" t="str">
        <f>Master!AH503</f>
        <v/>
      </c>
      <c r="AI500" s="88" t="str">
        <f>Master!AI503</f>
        <v/>
      </c>
      <c r="AJ500" s="406" t="str">
        <f>Master!AJ503</f>
        <v/>
      </c>
      <c r="AK500" s="406">
        <f>Master!AK503</f>
        <v>0</v>
      </c>
      <c r="AL500" s="88" t="str">
        <f>Master!AL503</f>
        <v/>
      </c>
      <c r="AM500" s="416"/>
      <c r="AN500" s="416"/>
      <c r="AO500" s="416"/>
      <c r="AP500" s="416"/>
      <c r="AQ500" s="416"/>
      <c r="AR500" s="416">
        <f t="shared" si="4"/>
        <v>0</v>
      </c>
      <c r="AS500" s="417" t="str">
        <f t="shared" si="5"/>
        <v>#DIV/0!</v>
      </c>
      <c r="AT500" s="416">
        <f t="shared" si="6"/>
        <v>0</v>
      </c>
      <c r="AU500" s="417"/>
    </row>
    <row r="501" hidden="1">
      <c r="A501" s="88" t="str">
        <f>Master!A504</f>
        <v>VDRA18096</v>
      </c>
      <c r="B501" s="88" t="str">
        <f>Master!B504</f>
        <v/>
      </c>
      <c r="C501" s="414" t="str">
        <f>Master!C504</f>
        <v/>
      </c>
      <c r="D501" s="88" t="str">
        <f>Master!D504</f>
        <v/>
      </c>
      <c r="E501" s="406" t="str">
        <f>Master!E504</f>
        <v/>
      </c>
      <c r="F501" s="406">
        <f>Master!F504</f>
        <v>0</v>
      </c>
      <c r="G501" s="88" t="str">
        <f>Master!G504</f>
        <v/>
      </c>
      <c r="H501" s="88" t="str">
        <f>Master!H504</f>
        <v/>
      </c>
      <c r="I501" s="88" t="str">
        <f>Master!I504</f>
        <v/>
      </c>
      <c r="J501" s="88" t="str">
        <f>Master!J504</f>
        <v>DRAMAESTRO PTE LTD</v>
      </c>
      <c r="K501" s="88" t="str">
        <f>Master!K504</f>
        <v/>
      </c>
      <c r="L501" s="88" t="str">
        <f>Master!L504</f>
        <v/>
      </c>
      <c r="M501" s="88" t="str">
        <f>Master!M504</f>
        <v/>
      </c>
      <c r="N501" s="88" t="str">
        <f>Master!N504</f>
        <v/>
      </c>
      <c r="O501" s="88" t="str">
        <f>Master!O504</f>
        <v/>
      </c>
      <c r="P501" s="88" t="str">
        <f>Master!P504</f>
        <v/>
      </c>
      <c r="Q501" s="88" t="str">
        <f>Master!Q504</f>
        <v/>
      </c>
      <c r="R501" s="406" t="str">
        <f>Master!R504</f>
        <v/>
      </c>
      <c r="S501" s="406">
        <f>Master!S504</f>
        <v>0</v>
      </c>
      <c r="T501" s="406" t="str">
        <f>Master!T504</f>
        <v/>
      </c>
      <c r="U501" s="406" t="str">
        <f>Master!U504</f>
        <v/>
      </c>
      <c r="V501" s="406" t="str">
        <f>Master!V504</f>
        <v/>
      </c>
      <c r="W501" s="406" t="str">
        <f>Master!W504</f>
        <v/>
      </c>
      <c r="X501" s="406" t="str">
        <f>Master!X504</f>
        <v/>
      </c>
      <c r="Y501" s="406" t="str">
        <f>Master!Y504</f>
        <v/>
      </c>
      <c r="Z501" s="406" t="str">
        <f>Master!Z504</f>
        <v/>
      </c>
      <c r="AA501" s="406" t="str">
        <f>Master!AA504</f>
        <v/>
      </c>
      <c r="AB501" s="406" t="str">
        <f>Master!AB504</f>
        <v/>
      </c>
      <c r="AC501" s="406" t="str">
        <f>Master!AC504</f>
        <v/>
      </c>
      <c r="AD501" s="406" t="str">
        <f>Master!AD504</f>
        <v/>
      </c>
      <c r="AE501" s="406" t="str">
        <f>Master!AE504</f>
        <v/>
      </c>
      <c r="AF501" s="406" t="str">
        <f>Master!AF504</f>
        <v/>
      </c>
      <c r="AG501" s="406" t="str">
        <f>Master!AG504</f>
        <v/>
      </c>
      <c r="AH501" s="88" t="str">
        <f>Master!AH504</f>
        <v/>
      </c>
      <c r="AI501" s="414" t="str">
        <f>Master!AI504</f>
        <v/>
      </c>
      <c r="AJ501" s="406" t="str">
        <f>Master!AJ504</f>
        <v/>
      </c>
      <c r="AK501" s="406">
        <f>Master!AK504</f>
        <v>0</v>
      </c>
      <c r="AL501" s="88" t="str">
        <f>Master!AL504</f>
        <v/>
      </c>
      <c r="AM501" s="416"/>
      <c r="AN501" s="416"/>
      <c r="AO501" s="416"/>
      <c r="AP501" s="416"/>
      <c r="AQ501" s="416"/>
      <c r="AR501" s="416">
        <f t="shared" si="4"/>
        <v>0</v>
      </c>
      <c r="AS501" s="417" t="str">
        <f t="shared" si="5"/>
        <v>#DIV/0!</v>
      </c>
      <c r="AT501" s="416">
        <f t="shared" si="6"/>
        <v>0</v>
      </c>
      <c r="AU501" s="417"/>
    </row>
    <row r="502" hidden="1">
      <c r="A502" s="88" t="str">
        <f>Master!A505</f>
        <v>VDRA18097</v>
      </c>
      <c r="B502" s="88" t="str">
        <f>Master!B505</f>
        <v/>
      </c>
      <c r="C502" s="414" t="str">
        <f>Master!C505</f>
        <v/>
      </c>
      <c r="D502" s="88" t="str">
        <f>Master!D505</f>
        <v/>
      </c>
      <c r="E502" s="406" t="str">
        <f>Master!E505</f>
        <v/>
      </c>
      <c r="F502" s="406">
        <f>Master!F505</f>
        <v>0</v>
      </c>
      <c r="G502" s="88" t="str">
        <f>Master!G505</f>
        <v/>
      </c>
      <c r="H502" s="88" t="str">
        <f>Master!H505</f>
        <v/>
      </c>
      <c r="I502" s="88" t="str">
        <f>Master!I505</f>
        <v/>
      </c>
      <c r="J502" s="88" t="str">
        <f>Master!J505</f>
        <v>DRAMAESTRO PTE LTD</v>
      </c>
      <c r="K502" s="88" t="str">
        <f>Master!K505</f>
        <v/>
      </c>
      <c r="L502" s="88" t="str">
        <f>Master!L505</f>
        <v/>
      </c>
      <c r="M502" s="88" t="str">
        <f>Master!M505</f>
        <v/>
      </c>
      <c r="N502" s="88" t="str">
        <f>Master!N505</f>
        <v/>
      </c>
      <c r="O502" s="88" t="str">
        <f>Master!O505</f>
        <v/>
      </c>
      <c r="P502" s="88" t="str">
        <f>Master!P505</f>
        <v/>
      </c>
      <c r="Q502" s="88" t="str">
        <f>Master!Q505</f>
        <v/>
      </c>
      <c r="R502" s="406" t="str">
        <f>Master!R505</f>
        <v/>
      </c>
      <c r="S502" s="406">
        <f>Master!S505</f>
        <v>0</v>
      </c>
      <c r="T502" s="406" t="str">
        <f>Master!T505</f>
        <v/>
      </c>
      <c r="U502" s="406" t="str">
        <f>Master!U505</f>
        <v/>
      </c>
      <c r="V502" s="406" t="str">
        <f>Master!V505</f>
        <v/>
      </c>
      <c r="W502" s="406" t="str">
        <f>Master!W505</f>
        <v/>
      </c>
      <c r="X502" s="406" t="str">
        <f>Master!X505</f>
        <v/>
      </c>
      <c r="Y502" s="406" t="str">
        <f>Master!Y505</f>
        <v/>
      </c>
      <c r="Z502" s="406" t="str">
        <f>Master!Z505</f>
        <v/>
      </c>
      <c r="AA502" s="406" t="str">
        <f>Master!AA505</f>
        <v/>
      </c>
      <c r="AB502" s="406" t="str">
        <f>Master!AB505</f>
        <v/>
      </c>
      <c r="AC502" s="406" t="str">
        <f>Master!AC505</f>
        <v/>
      </c>
      <c r="AD502" s="406" t="str">
        <f>Master!AD505</f>
        <v/>
      </c>
      <c r="AE502" s="406" t="str">
        <f>Master!AE505</f>
        <v/>
      </c>
      <c r="AF502" s="406" t="str">
        <f>Master!AF505</f>
        <v/>
      </c>
      <c r="AG502" s="406" t="str">
        <f>Master!AG505</f>
        <v/>
      </c>
      <c r="AH502" s="88" t="str">
        <f>Master!AH505</f>
        <v/>
      </c>
      <c r="AI502" s="88" t="str">
        <f>Master!AI505</f>
        <v/>
      </c>
      <c r="AJ502" s="406" t="str">
        <f>Master!AJ505</f>
        <v/>
      </c>
      <c r="AK502" s="406">
        <f>Master!AK505</f>
        <v>0</v>
      </c>
      <c r="AL502" s="88" t="str">
        <f>Master!AL505</f>
        <v/>
      </c>
      <c r="AM502" s="416"/>
      <c r="AN502" s="416"/>
      <c r="AO502" s="416"/>
      <c r="AP502" s="416"/>
      <c r="AQ502" s="416"/>
      <c r="AR502" s="416">
        <f t="shared" si="4"/>
        <v>0</v>
      </c>
      <c r="AS502" s="417" t="str">
        <f t="shared" si="5"/>
        <v>#DIV/0!</v>
      </c>
      <c r="AT502" s="416">
        <f t="shared" si="6"/>
        <v>0</v>
      </c>
      <c r="AU502" s="417"/>
    </row>
    <row r="503" hidden="1">
      <c r="A503" s="88" t="str">
        <f>Master!A506</f>
        <v>VDRA18098</v>
      </c>
      <c r="B503" s="88" t="str">
        <f>Master!B506</f>
        <v/>
      </c>
      <c r="C503" s="414" t="str">
        <f>Master!C506</f>
        <v/>
      </c>
      <c r="D503" s="88" t="str">
        <f>Master!D506</f>
        <v/>
      </c>
      <c r="E503" s="406" t="str">
        <f>Master!E506</f>
        <v/>
      </c>
      <c r="F503" s="406">
        <f>Master!F506</f>
        <v>0</v>
      </c>
      <c r="G503" s="88" t="str">
        <f>Master!G506</f>
        <v/>
      </c>
      <c r="H503" s="88" t="str">
        <f>Master!H506</f>
        <v/>
      </c>
      <c r="I503" s="88" t="str">
        <f>Master!I506</f>
        <v/>
      </c>
      <c r="J503" s="88" t="str">
        <f>Master!J506</f>
        <v>DRAMAESTRO PTE LTD</v>
      </c>
      <c r="K503" s="88" t="str">
        <f>Master!K506</f>
        <v/>
      </c>
      <c r="L503" s="88" t="str">
        <f>Master!L506</f>
        <v/>
      </c>
      <c r="M503" s="88" t="str">
        <f>Master!M506</f>
        <v/>
      </c>
      <c r="N503" s="88" t="str">
        <f>Master!N506</f>
        <v/>
      </c>
      <c r="O503" s="88" t="str">
        <f>Master!O506</f>
        <v/>
      </c>
      <c r="P503" s="88" t="str">
        <f>Master!P506</f>
        <v/>
      </c>
      <c r="Q503" s="88" t="str">
        <f>Master!Q506</f>
        <v/>
      </c>
      <c r="R503" s="406" t="str">
        <f>Master!R506</f>
        <v/>
      </c>
      <c r="S503" s="406">
        <f>Master!S506</f>
        <v>0</v>
      </c>
      <c r="T503" s="406" t="str">
        <f>Master!T506</f>
        <v/>
      </c>
      <c r="U503" s="406" t="str">
        <f>Master!U506</f>
        <v/>
      </c>
      <c r="V503" s="406" t="str">
        <f>Master!V506</f>
        <v/>
      </c>
      <c r="W503" s="406" t="str">
        <f>Master!W506</f>
        <v/>
      </c>
      <c r="X503" s="406" t="str">
        <f>Master!X506</f>
        <v/>
      </c>
      <c r="Y503" s="406" t="str">
        <f>Master!Y506</f>
        <v/>
      </c>
      <c r="Z503" s="406" t="str">
        <f>Master!Z506</f>
        <v/>
      </c>
      <c r="AA503" s="406" t="str">
        <f>Master!AA506</f>
        <v/>
      </c>
      <c r="AB503" s="406" t="str">
        <f>Master!AB506</f>
        <v/>
      </c>
      <c r="AC503" s="406" t="str">
        <f>Master!AC506</f>
        <v/>
      </c>
      <c r="AD503" s="406" t="str">
        <f>Master!AD506</f>
        <v/>
      </c>
      <c r="AE503" s="406" t="str">
        <f>Master!AE506</f>
        <v/>
      </c>
      <c r="AF503" s="406" t="str">
        <f>Master!AF506</f>
        <v/>
      </c>
      <c r="AG503" s="406" t="str">
        <f>Master!AG506</f>
        <v/>
      </c>
      <c r="AH503" s="88" t="str">
        <f>Master!AH506</f>
        <v/>
      </c>
      <c r="AI503" s="414" t="str">
        <f>Master!AI506</f>
        <v/>
      </c>
      <c r="AJ503" s="406" t="str">
        <f>Master!AJ506</f>
        <v/>
      </c>
      <c r="AK503" s="406">
        <f>Master!AK506</f>
        <v>0</v>
      </c>
      <c r="AL503" s="88" t="str">
        <f>Master!AL506</f>
        <v/>
      </c>
      <c r="AM503" s="416"/>
      <c r="AN503" s="416"/>
      <c r="AO503" s="416"/>
      <c r="AP503" s="416"/>
      <c r="AQ503" s="416"/>
      <c r="AR503" s="416">
        <f t="shared" si="4"/>
        <v>0</v>
      </c>
      <c r="AS503" s="417" t="str">
        <f t="shared" si="5"/>
        <v>#DIV/0!</v>
      </c>
      <c r="AT503" s="416">
        <f t="shared" si="6"/>
        <v>0</v>
      </c>
      <c r="AU503" s="417"/>
    </row>
    <row r="504" hidden="1">
      <c r="A504" s="88" t="str">
        <f>Master!A507</f>
        <v>VDRA18099</v>
      </c>
      <c r="B504" s="88" t="str">
        <f>Master!B507</f>
        <v/>
      </c>
      <c r="C504" s="414" t="str">
        <f>Master!C507</f>
        <v/>
      </c>
      <c r="D504" s="88" t="str">
        <f>Master!D507</f>
        <v/>
      </c>
      <c r="E504" s="406" t="str">
        <f>Master!E507</f>
        <v/>
      </c>
      <c r="F504" s="406">
        <f>Master!F507</f>
        <v>0</v>
      </c>
      <c r="G504" s="88" t="str">
        <f>Master!G507</f>
        <v/>
      </c>
      <c r="H504" s="88" t="str">
        <f>Master!H507</f>
        <v/>
      </c>
      <c r="I504" s="88" t="str">
        <f>Master!I507</f>
        <v/>
      </c>
      <c r="J504" s="88" t="str">
        <f>Master!J507</f>
        <v>DRAMAESTRO PTE LTD</v>
      </c>
      <c r="K504" s="88" t="str">
        <f>Master!K507</f>
        <v/>
      </c>
      <c r="L504" s="88" t="str">
        <f>Master!L507</f>
        <v/>
      </c>
      <c r="M504" s="88" t="str">
        <f>Master!M507</f>
        <v/>
      </c>
      <c r="N504" s="88" t="str">
        <f>Master!N507</f>
        <v/>
      </c>
      <c r="O504" s="88" t="str">
        <f>Master!O507</f>
        <v/>
      </c>
      <c r="P504" s="88" t="str">
        <f>Master!P507</f>
        <v/>
      </c>
      <c r="Q504" s="88" t="str">
        <f>Master!Q507</f>
        <v/>
      </c>
      <c r="R504" s="406" t="str">
        <f>Master!R507</f>
        <v/>
      </c>
      <c r="S504" s="406">
        <f>Master!S507</f>
        <v>0</v>
      </c>
      <c r="T504" s="406" t="str">
        <f>Master!T507</f>
        <v/>
      </c>
      <c r="U504" s="406" t="str">
        <f>Master!U507</f>
        <v/>
      </c>
      <c r="V504" s="406" t="str">
        <f>Master!V507</f>
        <v/>
      </c>
      <c r="W504" s="406" t="str">
        <f>Master!W507</f>
        <v/>
      </c>
      <c r="X504" s="406" t="str">
        <f>Master!X507</f>
        <v/>
      </c>
      <c r="Y504" s="406" t="str">
        <f>Master!Y507</f>
        <v/>
      </c>
      <c r="Z504" s="406" t="str">
        <f>Master!Z507</f>
        <v/>
      </c>
      <c r="AA504" s="406" t="str">
        <f>Master!AA507</f>
        <v/>
      </c>
      <c r="AB504" s="406" t="str">
        <f>Master!AB507</f>
        <v/>
      </c>
      <c r="AC504" s="406" t="str">
        <f>Master!AC507</f>
        <v/>
      </c>
      <c r="AD504" s="406" t="str">
        <f>Master!AD507</f>
        <v/>
      </c>
      <c r="AE504" s="406" t="str">
        <f>Master!AE507</f>
        <v/>
      </c>
      <c r="AF504" s="406" t="str">
        <f>Master!AF507</f>
        <v/>
      </c>
      <c r="AG504" s="406" t="str">
        <f>Master!AG507</f>
        <v/>
      </c>
      <c r="AH504" s="88" t="str">
        <f>Master!AH507</f>
        <v/>
      </c>
      <c r="AI504" s="88" t="str">
        <f>Master!AI507</f>
        <v/>
      </c>
      <c r="AJ504" s="406" t="str">
        <f>Master!AJ507</f>
        <v/>
      </c>
      <c r="AK504" s="406">
        <f>Master!AK507</f>
        <v>0</v>
      </c>
      <c r="AL504" s="88" t="str">
        <f>Master!AL507</f>
        <v/>
      </c>
      <c r="AM504" s="416"/>
      <c r="AN504" s="416"/>
      <c r="AO504" s="416"/>
      <c r="AP504" s="416"/>
      <c r="AQ504" s="416"/>
      <c r="AR504" s="416">
        <f t="shared" si="4"/>
        <v>0</v>
      </c>
      <c r="AS504" s="417" t="str">
        <f t="shared" si="5"/>
        <v>#DIV/0!</v>
      </c>
      <c r="AT504" s="416">
        <f t="shared" si="6"/>
        <v>0</v>
      </c>
      <c r="AU504" s="417"/>
    </row>
    <row r="505" hidden="1">
      <c r="A505" s="88" t="str">
        <f>Master!A508</f>
        <v>VDRA18100</v>
      </c>
      <c r="B505" s="88" t="str">
        <f>Master!B508</f>
        <v/>
      </c>
      <c r="C505" s="414" t="str">
        <f>Master!C508</f>
        <v/>
      </c>
      <c r="D505" s="88" t="str">
        <f>Master!D508</f>
        <v/>
      </c>
      <c r="E505" s="406" t="str">
        <f>Master!E508</f>
        <v/>
      </c>
      <c r="F505" s="406">
        <f>Master!F508</f>
        <v>0</v>
      </c>
      <c r="G505" s="88" t="str">
        <f>Master!G508</f>
        <v/>
      </c>
      <c r="H505" s="88" t="str">
        <f>Master!H508</f>
        <v/>
      </c>
      <c r="I505" s="88" t="str">
        <f>Master!I508</f>
        <v/>
      </c>
      <c r="J505" s="88" t="str">
        <f>Master!J508</f>
        <v>DRAMAESTRO PTE LTD</v>
      </c>
      <c r="K505" s="88" t="str">
        <f>Master!K508</f>
        <v/>
      </c>
      <c r="L505" s="88" t="str">
        <f>Master!L508</f>
        <v/>
      </c>
      <c r="M505" s="88" t="str">
        <f>Master!M508</f>
        <v/>
      </c>
      <c r="N505" s="88" t="str">
        <f>Master!N508</f>
        <v/>
      </c>
      <c r="O505" s="88" t="str">
        <f>Master!O508</f>
        <v/>
      </c>
      <c r="P505" s="88" t="str">
        <f>Master!P508</f>
        <v/>
      </c>
      <c r="Q505" s="88" t="str">
        <f>Master!Q508</f>
        <v/>
      </c>
      <c r="R505" s="406" t="str">
        <f>Master!R508</f>
        <v/>
      </c>
      <c r="S505" s="406">
        <f>Master!S508</f>
        <v>0</v>
      </c>
      <c r="T505" s="406" t="str">
        <f>Master!T508</f>
        <v/>
      </c>
      <c r="U505" s="406" t="str">
        <f>Master!U508</f>
        <v/>
      </c>
      <c r="V505" s="406" t="str">
        <f>Master!V508</f>
        <v/>
      </c>
      <c r="W505" s="406" t="str">
        <f>Master!W508</f>
        <v/>
      </c>
      <c r="X505" s="406" t="str">
        <f>Master!X508</f>
        <v/>
      </c>
      <c r="Y505" s="406" t="str">
        <f>Master!Y508</f>
        <v/>
      </c>
      <c r="Z505" s="406" t="str">
        <f>Master!Z508</f>
        <v/>
      </c>
      <c r="AA505" s="406" t="str">
        <f>Master!AA508</f>
        <v/>
      </c>
      <c r="AB505" s="406" t="str">
        <f>Master!AB508</f>
        <v/>
      </c>
      <c r="AC505" s="406" t="str">
        <f>Master!AC508</f>
        <v/>
      </c>
      <c r="AD505" s="406" t="str">
        <f>Master!AD508</f>
        <v/>
      </c>
      <c r="AE505" s="406" t="str">
        <f>Master!AE508</f>
        <v/>
      </c>
      <c r="AF505" s="406" t="str">
        <f>Master!AF508</f>
        <v/>
      </c>
      <c r="AG505" s="406" t="str">
        <f>Master!AG508</f>
        <v/>
      </c>
      <c r="AH505" s="88" t="str">
        <f>Master!AH508</f>
        <v/>
      </c>
      <c r="AI505" s="414" t="str">
        <f>Master!AI508</f>
        <v/>
      </c>
      <c r="AJ505" s="406" t="str">
        <f>Master!AJ508</f>
        <v/>
      </c>
      <c r="AK505" s="406">
        <f>Master!AK508</f>
        <v>0</v>
      </c>
      <c r="AL505" s="88" t="str">
        <f>Master!AL508</f>
        <v/>
      </c>
      <c r="AM505" s="416"/>
      <c r="AN505" s="416"/>
      <c r="AO505" s="416"/>
      <c r="AP505" s="416"/>
      <c r="AQ505" s="416"/>
      <c r="AR505" s="416">
        <f t="shared" si="4"/>
        <v>0</v>
      </c>
      <c r="AS505" s="417" t="str">
        <f t="shared" si="5"/>
        <v>#DIV/0!</v>
      </c>
      <c r="AT505" s="416">
        <f t="shared" si="6"/>
        <v>0</v>
      </c>
      <c r="AU505" s="417"/>
    </row>
    <row r="506" hidden="1">
      <c r="A506" s="88" t="str">
        <f>Master!A509</f>
        <v>VEMI18001</v>
      </c>
      <c r="B506" s="88" t="str">
        <f>Master!B509</f>
        <v>INVVEMI1801100001</v>
      </c>
      <c r="C506" s="525">
        <f>Master!C509</f>
        <v>43426</v>
      </c>
      <c r="D506" s="88">
        <f>Master!D509</f>
        <v>46</v>
      </c>
      <c r="E506" s="406">
        <f>Master!E509</f>
        <v>110</v>
      </c>
      <c r="F506" s="406">
        <f>Master!F509</f>
        <v>5060</v>
      </c>
      <c r="G506" s="88" t="str">
        <f>Master!G509</f>
        <v>Y</v>
      </c>
      <c r="H506" s="88" t="str">
        <f>Master!H509</f>
        <v/>
      </c>
      <c r="I506" s="88" t="str">
        <f>Master!I509</f>
        <v/>
      </c>
      <c r="J506" s="88" t="str">
        <f>Master!J509</f>
        <v>EPITOMEDIA (INSTRUCTOR) PTE LTD</v>
      </c>
      <c r="K506" s="88" t="str">
        <f>Master!K509</f>
        <v>EPITOMEDIA (INSTRUCTOR) PTE LTD</v>
      </c>
      <c r="L506" s="88" t="str">
        <f>Master!L509</f>
        <v>MARTIN LOCK</v>
      </c>
      <c r="M506" s="88" t="str">
        <f>Master!M509</f>
        <v>Northland Pr</v>
      </c>
      <c r="N506" s="88" t="str">
        <f>Master!N509</f>
        <v>NORTH</v>
      </c>
      <c r="O506" s="88" t="str">
        <f>Master!O509</f>
        <v>Digital Media CCA</v>
      </c>
      <c r="P506" s="88" t="str">
        <f>Master!P509</f>
        <v>PACKAGE - HR</v>
      </c>
      <c r="Q506" s="88" t="str">
        <f>Master!Q509</f>
        <v/>
      </c>
      <c r="R506" s="406" t="str">
        <f>Master!R509</f>
        <v>JAN</v>
      </c>
      <c r="S506" s="406">
        <f>Master!S509</f>
        <v>5060</v>
      </c>
      <c r="T506" s="406">
        <f>Master!T509</f>
        <v>506</v>
      </c>
      <c r="U506" s="406">
        <f>Master!U509</f>
        <v>506</v>
      </c>
      <c r="V506" s="406">
        <f>Master!V509</f>
        <v>506</v>
      </c>
      <c r="W506" s="406" t="str">
        <f>Master!W509</f>
        <v/>
      </c>
      <c r="X506" s="406">
        <f>Master!X509</f>
        <v>506</v>
      </c>
      <c r="Y506" s="406">
        <f>Master!Y509</f>
        <v>506</v>
      </c>
      <c r="Z506" s="406" t="str">
        <f>Master!Z509</f>
        <v/>
      </c>
      <c r="AA506" s="406">
        <f>Master!AA509</f>
        <v>506</v>
      </c>
      <c r="AB506" s="406">
        <f>Master!AB509</f>
        <v>506</v>
      </c>
      <c r="AC506" s="406">
        <f>Master!AC509</f>
        <v>506</v>
      </c>
      <c r="AD506" s="406" t="str">
        <f>Master!AD509</f>
        <v/>
      </c>
      <c r="AE506" s="406">
        <f>Master!AE509</f>
        <v>506</v>
      </c>
      <c r="AF506" s="406">
        <f>Master!AF509</f>
        <v>506</v>
      </c>
      <c r="AG506" s="406" t="str">
        <f>Master!AG509</f>
        <v/>
      </c>
      <c r="AH506" s="88">
        <f>Master!AH509</f>
        <v>5003483458</v>
      </c>
      <c r="AI506" s="88" t="str">
        <f>Master!AI509</f>
        <v>12.12.18</v>
      </c>
      <c r="AJ506" s="406">
        <f>Master!AJ509</f>
        <v>5060</v>
      </c>
      <c r="AK506" s="406">
        <f>Master!AK509</f>
        <v>0</v>
      </c>
      <c r="AL506" s="88" t="str">
        <f>Master!AL509</f>
        <v/>
      </c>
      <c r="AM506" s="416">
        <f>200+400+400+100+315+200+300+350+200+100</f>
        <v>2565</v>
      </c>
      <c r="AN506" s="416"/>
      <c r="AO506" s="416"/>
      <c r="AP506" s="416"/>
      <c r="AQ506" s="416"/>
      <c r="AR506" s="416">
        <f t="shared" si="4"/>
        <v>2565</v>
      </c>
      <c r="AS506" s="417">
        <f t="shared" si="5"/>
        <v>0.506916996</v>
      </c>
      <c r="AT506" s="416">
        <f t="shared" si="6"/>
        <v>2495</v>
      </c>
      <c r="AU506" s="417"/>
    </row>
    <row r="507" hidden="1">
      <c r="A507" s="88" t="str">
        <f>Master!A510</f>
        <v>VEMI18002</v>
      </c>
      <c r="B507" s="88" t="str">
        <f>Master!B510</f>
        <v/>
      </c>
      <c r="C507" s="88" t="str">
        <f>Master!C510</f>
        <v/>
      </c>
      <c r="D507" s="88" t="str">
        <f>Master!D510</f>
        <v/>
      </c>
      <c r="E507" s="406" t="str">
        <f>Master!E510</f>
        <v/>
      </c>
      <c r="F507" s="406">
        <f>Master!F510</f>
        <v>0</v>
      </c>
      <c r="G507" s="88" t="str">
        <f>Master!G510</f>
        <v/>
      </c>
      <c r="H507" s="88" t="str">
        <f>Master!H510</f>
        <v/>
      </c>
      <c r="I507" s="88" t="str">
        <f>Master!I510</f>
        <v/>
      </c>
      <c r="J507" s="88" t="str">
        <f>Master!J510</f>
        <v>EPITOMEDIA (INSTRUCTOR) PTE LTD</v>
      </c>
      <c r="K507" s="88" t="str">
        <f>Master!K510</f>
        <v/>
      </c>
      <c r="L507" s="88" t="str">
        <f>Master!L510</f>
        <v/>
      </c>
      <c r="M507" s="88" t="str">
        <f>Master!M510</f>
        <v/>
      </c>
      <c r="N507" s="88" t="str">
        <f>Master!N510</f>
        <v/>
      </c>
      <c r="O507" s="88" t="str">
        <f>Master!O510</f>
        <v/>
      </c>
      <c r="P507" s="88" t="str">
        <f>Master!P510</f>
        <v/>
      </c>
      <c r="Q507" s="88" t="str">
        <f>Master!Q510</f>
        <v/>
      </c>
      <c r="R507" s="406" t="str">
        <f>Master!R510</f>
        <v/>
      </c>
      <c r="S507" s="406">
        <f>Master!S510</f>
        <v>0</v>
      </c>
      <c r="T507" s="406" t="str">
        <f>Master!T510</f>
        <v/>
      </c>
      <c r="U507" s="406" t="str">
        <f>Master!U510</f>
        <v/>
      </c>
      <c r="V507" s="406" t="str">
        <f>Master!V510</f>
        <v/>
      </c>
      <c r="W507" s="406" t="str">
        <f>Master!W510</f>
        <v/>
      </c>
      <c r="X507" s="406" t="str">
        <f>Master!X510</f>
        <v/>
      </c>
      <c r="Y507" s="406" t="str">
        <f>Master!Y510</f>
        <v/>
      </c>
      <c r="Z507" s="406" t="str">
        <f>Master!Z510</f>
        <v/>
      </c>
      <c r="AA507" s="406" t="str">
        <f>Master!AA510</f>
        <v/>
      </c>
      <c r="AB507" s="406" t="str">
        <f>Master!AB510</f>
        <v/>
      </c>
      <c r="AC507" s="406" t="str">
        <f>Master!AC510</f>
        <v/>
      </c>
      <c r="AD507" s="406" t="str">
        <f>Master!AD510</f>
        <v/>
      </c>
      <c r="AE507" s="406" t="str">
        <f>Master!AE510</f>
        <v/>
      </c>
      <c r="AF507" s="406" t="str">
        <f>Master!AF510</f>
        <v/>
      </c>
      <c r="AG507" s="406" t="str">
        <f>Master!AG510</f>
        <v/>
      </c>
      <c r="AH507" s="88" t="str">
        <f>Master!AH510</f>
        <v/>
      </c>
      <c r="AI507" s="414" t="str">
        <f>Master!AI510</f>
        <v/>
      </c>
      <c r="AJ507" s="406" t="str">
        <f>Master!AJ510</f>
        <v/>
      </c>
      <c r="AK507" s="406">
        <f>Master!AK510</f>
        <v>0</v>
      </c>
      <c r="AL507" s="88" t="str">
        <f>Master!AL510</f>
        <v/>
      </c>
      <c r="AM507" s="416"/>
      <c r="AN507" s="416"/>
      <c r="AO507" s="416"/>
      <c r="AP507" s="416"/>
      <c r="AQ507" s="416"/>
      <c r="AR507" s="416">
        <f t="shared" si="4"/>
        <v>0</v>
      </c>
      <c r="AS507" s="417" t="str">
        <f t="shared" si="5"/>
        <v>#DIV/0!</v>
      </c>
      <c r="AT507" s="416">
        <f t="shared" si="6"/>
        <v>0</v>
      </c>
      <c r="AU507" s="417"/>
    </row>
    <row r="508" hidden="1">
      <c r="A508" s="88" t="str">
        <f>Master!A511</f>
        <v>VEMI18003</v>
      </c>
      <c r="B508" s="88" t="str">
        <f>Master!B511</f>
        <v/>
      </c>
      <c r="C508" s="88" t="str">
        <f>Master!C511</f>
        <v/>
      </c>
      <c r="D508" s="88" t="str">
        <f>Master!D511</f>
        <v/>
      </c>
      <c r="E508" s="406" t="str">
        <f>Master!E511</f>
        <v/>
      </c>
      <c r="F508" s="406">
        <f>Master!F511</f>
        <v>0</v>
      </c>
      <c r="G508" s="88" t="str">
        <f>Master!G511</f>
        <v/>
      </c>
      <c r="H508" s="88" t="str">
        <f>Master!H511</f>
        <v/>
      </c>
      <c r="I508" s="88" t="str">
        <f>Master!I511</f>
        <v/>
      </c>
      <c r="J508" s="88" t="str">
        <f>Master!J511</f>
        <v>EPITOMEDIA (INSTRUCTOR) PTE LTD</v>
      </c>
      <c r="K508" s="88" t="str">
        <f>Master!K511</f>
        <v/>
      </c>
      <c r="L508" s="88" t="str">
        <f>Master!L511</f>
        <v/>
      </c>
      <c r="M508" s="88" t="str">
        <f>Master!M511</f>
        <v/>
      </c>
      <c r="N508" s="88" t="str">
        <f>Master!N511</f>
        <v/>
      </c>
      <c r="O508" s="88" t="str">
        <f>Master!O511</f>
        <v/>
      </c>
      <c r="P508" s="88" t="str">
        <f>Master!P511</f>
        <v/>
      </c>
      <c r="Q508" s="88" t="str">
        <f>Master!Q511</f>
        <v/>
      </c>
      <c r="R508" s="406" t="str">
        <f>Master!R511</f>
        <v/>
      </c>
      <c r="S508" s="406">
        <f>Master!S511</f>
        <v>0</v>
      </c>
      <c r="T508" s="406" t="str">
        <f>Master!T511</f>
        <v/>
      </c>
      <c r="U508" s="406" t="str">
        <f>Master!U511</f>
        <v/>
      </c>
      <c r="V508" s="406" t="str">
        <f>Master!V511</f>
        <v/>
      </c>
      <c r="W508" s="406" t="str">
        <f>Master!W511</f>
        <v/>
      </c>
      <c r="X508" s="406" t="str">
        <f>Master!X511</f>
        <v/>
      </c>
      <c r="Y508" s="406" t="str">
        <f>Master!Y511</f>
        <v/>
      </c>
      <c r="Z508" s="406" t="str">
        <f>Master!Z511</f>
        <v/>
      </c>
      <c r="AA508" s="406" t="str">
        <f>Master!AA511</f>
        <v/>
      </c>
      <c r="AB508" s="406" t="str">
        <f>Master!AB511</f>
        <v/>
      </c>
      <c r="AC508" s="406" t="str">
        <f>Master!AC511</f>
        <v/>
      </c>
      <c r="AD508" s="406" t="str">
        <f>Master!AD511</f>
        <v/>
      </c>
      <c r="AE508" s="406" t="str">
        <f>Master!AE511</f>
        <v/>
      </c>
      <c r="AF508" s="406" t="str">
        <f>Master!AF511</f>
        <v/>
      </c>
      <c r="AG508" s="406" t="str">
        <f>Master!AG511</f>
        <v/>
      </c>
      <c r="AH508" s="88" t="str">
        <f>Master!AH511</f>
        <v/>
      </c>
      <c r="AI508" s="88" t="str">
        <f>Master!AI511</f>
        <v/>
      </c>
      <c r="AJ508" s="406" t="str">
        <f>Master!AJ511</f>
        <v/>
      </c>
      <c r="AK508" s="406">
        <f>Master!AK511</f>
        <v>0</v>
      </c>
      <c r="AL508" s="88" t="str">
        <f>Master!AL511</f>
        <v/>
      </c>
      <c r="AM508" s="416"/>
      <c r="AN508" s="416"/>
      <c r="AO508" s="416"/>
      <c r="AP508" s="416"/>
      <c r="AQ508" s="416"/>
      <c r="AR508" s="416">
        <f t="shared" si="4"/>
        <v>0</v>
      </c>
      <c r="AS508" s="417" t="str">
        <f t="shared" si="5"/>
        <v>#DIV/0!</v>
      </c>
      <c r="AT508" s="416">
        <f t="shared" si="6"/>
        <v>0</v>
      </c>
      <c r="AU508" s="417"/>
    </row>
    <row r="509" hidden="1">
      <c r="A509" s="88" t="str">
        <f>Master!A512</f>
        <v>VEMI18004</v>
      </c>
      <c r="B509" s="88" t="str">
        <f>Master!B512</f>
        <v/>
      </c>
      <c r="C509" s="88" t="str">
        <f>Master!C512</f>
        <v/>
      </c>
      <c r="D509" s="88" t="str">
        <f>Master!D512</f>
        <v/>
      </c>
      <c r="E509" s="406" t="str">
        <f>Master!E512</f>
        <v/>
      </c>
      <c r="F509" s="406">
        <f>Master!F512</f>
        <v>0</v>
      </c>
      <c r="G509" s="88" t="str">
        <f>Master!G512</f>
        <v/>
      </c>
      <c r="H509" s="88" t="str">
        <f>Master!H512</f>
        <v/>
      </c>
      <c r="I509" s="88" t="str">
        <f>Master!I512</f>
        <v/>
      </c>
      <c r="J509" s="88" t="str">
        <f>Master!J512</f>
        <v>EPITOMEDIA (INSTRUCTOR) PTE LTD</v>
      </c>
      <c r="K509" s="88" t="str">
        <f>Master!K512</f>
        <v/>
      </c>
      <c r="L509" s="88" t="str">
        <f>Master!L512</f>
        <v/>
      </c>
      <c r="M509" s="88" t="str">
        <f>Master!M512</f>
        <v/>
      </c>
      <c r="N509" s="88" t="str">
        <f>Master!N512</f>
        <v/>
      </c>
      <c r="O509" s="88" t="str">
        <f>Master!O512</f>
        <v/>
      </c>
      <c r="P509" s="88" t="str">
        <f>Master!P512</f>
        <v/>
      </c>
      <c r="Q509" s="88" t="str">
        <f>Master!Q512</f>
        <v/>
      </c>
      <c r="R509" s="406" t="str">
        <f>Master!R512</f>
        <v/>
      </c>
      <c r="S509" s="406">
        <f>Master!S512</f>
        <v>0</v>
      </c>
      <c r="T509" s="406" t="str">
        <f>Master!T512</f>
        <v/>
      </c>
      <c r="U509" s="406" t="str">
        <f>Master!U512</f>
        <v/>
      </c>
      <c r="V509" s="406" t="str">
        <f>Master!V512</f>
        <v/>
      </c>
      <c r="W509" s="406" t="str">
        <f>Master!W512</f>
        <v/>
      </c>
      <c r="X509" s="406" t="str">
        <f>Master!X512</f>
        <v/>
      </c>
      <c r="Y509" s="406" t="str">
        <f>Master!Y512</f>
        <v/>
      </c>
      <c r="Z509" s="406" t="str">
        <f>Master!Z512</f>
        <v/>
      </c>
      <c r="AA509" s="406" t="str">
        <f>Master!AA512</f>
        <v/>
      </c>
      <c r="AB509" s="406" t="str">
        <f>Master!AB512</f>
        <v/>
      </c>
      <c r="AC509" s="406" t="str">
        <f>Master!AC512</f>
        <v/>
      </c>
      <c r="AD509" s="406" t="str">
        <f>Master!AD512</f>
        <v/>
      </c>
      <c r="AE509" s="406" t="str">
        <f>Master!AE512</f>
        <v/>
      </c>
      <c r="AF509" s="406" t="str">
        <f>Master!AF512</f>
        <v/>
      </c>
      <c r="AG509" s="406" t="str">
        <f>Master!AG512</f>
        <v/>
      </c>
      <c r="AH509" s="88" t="str">
        <f>Master!AH512</f>
        <v/>
      </c>
      <c r="AI509" s="414" t="str">
        <f>Master!AI512</f>
        <v/>
      </c>
      <c r="AJ509" s="406" t="str">
        <f>Master!AJ512</f>
        <v/>
      </c>
      <c r="AK509" s="406">
        <f>Master!AK512</f>
        <v>0</v>
      </c>
      <c r="AL509" s="88" t="str">
        <f>Master!AL512</f>
        <v/>
      </c>
      <c r="AM509" s="416"/>
      <c r="AN509" s="416"/>
      <c r="AO509" s="416"/>
      <c r="AP509" s="416"/>
      <c r="AQ509" s="416"/>
      <c r="AR509" s="416">
        <f t="shared" si="4"/>
        <v>0</v>
      </c>
      <c r="AS509" s="417" t="str">
        <f t="shared" si="5"/>
        <v>#DIV/0!</v>
      </c>
      <c r="AT509" s="416">
        <f t="shared" si="6"/>
        <v>0</v>
      </c>
      <c r="AU509" s="417"/>
    </row>
    <row r="510" hidden="1">
      <c r="A510" s="88" t="str">
        <f>Master!A513</f>
        <v>VEMI18005</v>
      </c>
      <c r="B510" s="88" t="str">
        <f>Master!B513</f>
        <v/>
      </c>
      <c r="C510" s="88" t="str">
        <f>Master!C513</f>
        <v/>
      </c>
      <c r="D510" s="88" t="str">
        <f>Master!D513</f>
        <v/>
      </c>
      <c r="E510" s="406" t="str">
        <f>Master!E513</f>
        <v/>
      </c>
      <c r="F510" s="406">
        <f>Master!F513</f>
        <v>0</v>
      </c>
      <c r="G510" s="88" t="str">
        <f>Master!G513</f>
        <v/>
      </c>
      <c r="H510" s="88" t="str">
        <f>Master!H513</f>
        <v/>
      </c>
      <c r="I510" s="88" t="str">
        <f>Master!I513</f>
        <v/>
      </c>
      <c r="J510" s="88" t="str">
        <f>Master!J513</f>
        <v>EPITOMEDIA (INSTRUCTOR) PTE LTD</v>
      </c>
      <c r="K510" s="88" t="str">
        <f>Master!K513</f>
        <v/>
      </c>
      <c r="L510" s="88" t="str">
        <f>Master!L513</f>
        <v/>
      </c>
      <c r="M510" s="88" t="str">
        <f>Master!M513</f>
        <v/>
      </c>
      <c r="N510" s="88" t="str">
        <f>Master!N513</f>
        <v/>
      </c>
      <c r="O510" s="88" t="str">
        <f>Master!O513</f>
        <v/>
      </c>
      <c r="P510" s="88" t="str">
        <f>Master!P513</f>
        <v/>
      </c>
      <c r="Q510" s="88" t="str">
        <f>Master!Q513</f>
        <v/>
      </c>
      <c r="R510" s="406" t="str">
        <f>Master!R513</f>
        <v/>
      </c>
      <c r="S510" s="406">
        <f>Master!S513</f>
        <v>0</v>
      </c>
      <c r="T510" s="406" t="str">
        <f>Master!T513</f>
        <v/>
      </c>
      <c r="U510" s="406" t="str">
        <f>Master!U513</f>
        <v/>
      </c>
      <c r="V510" s="406" t="str">
        <f>Master!V513</f>
        <v/>
      </c>
      <c r="W510" s="406" t="str">
        <f>Master!W513</f>
        <v/>
      </c>
      <c r="X510" s="406" t="str">
        <f>Master!X513</f>
        <v/>
      </c>
      <c r="Y510" s="406" t="str">
        <f>Master!Y513</f>
        <v/>
      </c>
      <c r="Z510" s="406" t="str">
        <f>Master!Z513</f>
        <v/>
      </c>
      <c r="AA510" s="406" t="str">
        <f>Master!AA513</f>
        <v/>
      </c>
      <c r="AB510" s="406" t="str">
        <f>Master!AB513</f>
        <v/>
      </c>
      <c r="AC510" s="406" t="str">
        <f>Master!AC513</f>
        <v/>
      </c>
      <c r="AD510" s="406" t="str">
        <f>Master!AD513</f>
        <v/>
      </c>
      <c r="AE510" s="406" t="str">
        <f>Master!AE513</f>
        <v/>
      </c>
      <c r="AF510" s="406" t="str">
        <f>Master!AF513</f>
        <v/>
      </c>
      <c r="AG510" s="406" t="str">
        <f>Master!AG513</f>
        <v/>
      </c>
      <c r="AH510" s="88" t="str">
        <f>Master!AH513</f>
        <v/>
      </c>
      <c r="AI510" s="88" t="str">
        <f>Master!AI513</f>
        <v/>
      </c>
      <c r="AJ510" s="406" t="str">
        <f>Master!AJ513</f>
        <v/>
      </c>
      <c r="AK510" s="406">
        <f>Master!AK513</f>
        <v>0</v>
      </c>
      <c r="AL510" s="88" t="str">
        <f>Master!AL513</f>
        <v/>
      </c>
      <c r="AM510" s="416"/>
      <c r="AN510" s="416"/>
      <c r="AO510" s="416"/>
      <c r="AP510" s="416"/>
      <c r="AQ510" s="416"/>
      <c r="AR510" s="416">
        <f t="shared" si="4"/>
        <v>0</v>
      </c>
      <c r="AS510" s="417" t="str">
        <f t="shared" si="5"/>
        <v>#DIV/0!</v>
      </c>
      <c r="AT510" s="416">
        <f t="shared" si="6"/>
        <v>0</v>
      </c>
      <c r="AU510" s="417"/>
    </row>
    <row r="511" hidden="1">
      <c r="A511" s="88" t="str">
        <f>Master!A514</f>
        <v>VEMI18006</v>
      </c>
      <c r="B511" s="88" t="str">
        <f>Master!B514</f>
        <v/>
      </c>
      <c r="C511" s="88" t="str">
        <f>Master!C514</f>
        <v/>
      </c>
      <c r="D511" s="88" t="str">
        <f>Master!D514</f>
        <v/>
      </c>
      <c r="E511" s="406" t="str">
        <f>Master!E514</f>
        <v/>
      </c>
      <c r="F511" s="406">
        <f>Master!F514</f>
        <v>0</v>
      </c>
      <c r="G511" s="88" t="str">
        <f>Master!G514</f>
        <v/>
      </c>
      <c r="H511" s="88" t="str">
        <f>Master!H514</f>
        <v/>
      </c>
      <c r="I511" s="88" t="str">
        <f>Master!I514</f>
        <v/>
      </c>
      <c r="J511" s="88" t="str">
        <f>Master!J514</f>
        <v>EPITOMEDIA (INSTRUCTOR) PTE LTD</v>
      </c>
      <c r="K511" s="88" t="str">
        <f>Master!K514</f>
        <v/>
      </c>
      <c r="L511" s="88" t="str">
        <f>Master!L514</f>
        <v/>
      </c>
      <c r="M511" s="88" t="str">
        <f>Master!M514</f>
        <v/>
      </c>
      <c r="N511" s="88" t="str">
        <f>Master!N514</f>
        <v/>
      </c>
      <c r="O511" s="88" t="str">
        <f>Master!O514</f>
        <v/>
      </c>
      <c r="P511" s="88" t="str">
        <f>Master!P514</f>
        <v/>
      </c>
      <c r="Q511" s="88" t="str">
        <f>Master!Q514</f>
        <v/>
      </c>
      <c r="R511" s="406" t="str">
        <f>Master!R514</f>
        <v/>
      </c>
      <c r="S511" s="406">
        <f>Master!S514</f>
        <v>0</v>
      </c>
      <c r="T511" s="406" t="str">
        <f>Master!T514</f>
        <v/>
      </c>
      <c r="U511" s="406" t="str">
        <f>Master!U514</f>
        <v/>
      </c>
      <c r="V511" s="406" t="str">
        <f>Master!V514</f>
        <v/>
      </c>
      <c r="W511" s="406" t="str">
        <f>Master!W514</f>
        <v/>
      </c>
      <c r="X511" s="406" t="str">
        <f>Master!X514</f>
        <v/>
      </c>
      <c r="Y511" s="406" t="str">
        <f>Master!Y514</f>
        <v/>
      </c>
      <c r="Z511" s="406" t="str">
        <f>Master!Z514</f>
        <v/>
      </c>
      <c r="AA511" s="406" t="str">
        <f>Master!AA514</f>
        <v/>
      </c>
      <c r="AB511" s="406" t="str">
        <f>Master!AB514</f>
        <v/>
      </c>
      <c r="AC511" s="406" t="str">
        <f>Master!AC514</f>
        <v/>
      </c>
      <c r="AD511" s="406" t="str">
        <f>Master!AD514</f>
        <v/>
      </c>
      <c r="AE511" s="406" t="str">
        <f>Master!AE514</f>
        <v/>
      </c>
      <c r="AF511" s="406" t="str">
        <f>Master!AF514</f>
        <v/>
      </c>
      <c r="AG511" s="406" t="str">
        <f>Master!AG514</f>
        <v/>
      </c>
      <c r="AH511" s="88" t="str">
        <f>Master!AH514</f>
        <v/>
      </c>
      <c r="AI511" s="414" t="str">
        <f>Master!AI514</f>
        <v/>
      </c>
      <c r="AJ511" s="406" t="str">
        <f>Master!AJ514</f>
        <v/>
      </c>
      <c r="AK511" s="406">
        <f>Master!AK514</f>
        <v>0</v>
      </c>
      <c r="AL511" s="88" t="str">
        <f>Master!AL514</f>
        <v/>
      </c>
      <c r="AM511" s="416"/>
      <c r="AN511" s="416"/>
      <c r="AO511" s="416"/>
      <c r="AP511" s="416"/>
      <c r="AQ511" s="416"/>
      <c r="AR511" s="416">
        <f t="shared" si="4"/>
        <v>0</v>
      </c>
      <c r="AS511" s="417" t="str">
        <f t="shared" si="5"/>
        <v>#DIV/0!</v>
      </c>
      <c r="AT511" s="416">
        <f t="shared" si="6"/>
        <v>0</v>
      </c>
      <c r="AU511" s="417"/>
    </row>
    <row r="512" hidden="1">
      <c r="A512" s="88" t="str">
        <f>Master!A515</f>
        <v>VEMI18007</v>
      </c>
      <c r="B512" s="88" t="str">
        <f>Master!B515</f>
        <v/>
      </c>
      <c r="C512" s="88" t="str">
        <f>Master!C515</f>
        <v/>
      </c>
      <c r="D512" s="88" t="str">
        <f>Master!D515</f>
        <v/>
      </c>
      <c r="E512" s="406" t="str">
        <f>Master!E515</f>
        <v/>
      </c>
      <c r="F512" s="406">
        <f>Master!F515</f>
        <v>0</v>
      </c>
      <c r="G512" s="88" t="str">
        <f>Master!G515</f>
        <v/>
      </c>
      <c r="H512" s="88" t="str">
        <f>Master!H515</f>
        <v/>
      </c>
      <c r="I512" s="88" t="str">
        <f>Master!I515</f>
        <v/>
      </c>
      <c r="J512" s="88" t="str">
        <f>Master!J515</f>
        <v>EPITOMEDIA (INSTRUCTOR) PTE LTD</v>
      </c>
      <c r="K512" s="88" t="str">
        <f>Master!K515</f>
        <v/>
      </c>
      <c r="L512" s="88" t="str">
        <f>Master!L515</f>
        <v/>
      </c>
      <c r="M512" s="88" t="str">
        <f>Master!M515</f>
        <v/>
      </c>
      <c r="N512" s="88" t="str">
        <f>Master!N515</f>
        <v/>
      </c>
      <c r="O512" s="88" t="str">
        <f>Master!O515</f>
        <v/>
      </c>
      <c r="P512" s="88" t="str">
        <f>Master!P515</f>
        <v/>
      </c>
      <c r="Q512" s="88" t="str">
        <f>Master!Q515</f>
        <v/>
      </c>
      <c r="R512" s="406" t="str">
        <f>Master!R515</f>
        <v/>
      </c>
      <c r="S512" s="406">
        <f>Master!S515</f>
        <v>0</v>
      </c>
      <c r="T512" s="406" t="str">
        <f>Master!T515</f>
        <v/>
      </c>
      <c r="U512" s="406" t="str">
        <f>Master!U515</f>
        <v/>
      </c>
      <c r="V512" s="406" t="str">
        <f>Master!V515</f>
        <v/>
      </c>
      <c r="W512" s="406" t="str">
        <f>Master!W515</f>
        <v/>
      </c>
      <c r="X512" s="406" t="str">
        <f>Master!X515</f>
        <v/>
      </c>
      <c r="Y512" s="406" t="str">
        <f>Master!Y515</f>
        <v/>
      </c>
      <c r="Z512" s="406" t="str">
        <f>Master!Z515</f>
        <v/>
      </c>
      <c r="AA512" s="406" t="str">
        <f>Master!AA515</f>
        <v/>
      </c>
      <c r="AB512" s="406" t="str">
        <f>Master!AB515</f>
        <v/>
      </c>
      <c r="AC512" s="406" t="str">
        <f>Master!AC515</f>
        <v/>
      </c>
      <c r="AD512" s="406" t="str">
        <f>Master!AD515</f>
        <v/>
      </c>
      <c r="AE512" s="406" t="str">
        <f>Master!AE515</f>
        <v/>
      </c>
      <c r="AF512" s="406" t="str">
        <f>Master!AF515</f>
        <v/>
      </c>
      <c r="AG512" s="406" t="str">
        <f>Master!AG515</f>
        <v/>
      </c>
      <c r="AH512" s="88" t="str">
        <f>Master!AH515</f>
        <v/>
      </c>
      <c r="AI512" s="88" t="str">
        <f>Master!AI515</f>
        <v/>
      </c>
      <c r="AJ512" s="406" t="str">
        <f>Master!AJ515</f>
        <v/>
      </c>
      <c r="AK512" s="406">
        <f>Master!AK515</f>
        <v>0</v>
      </c>
      <c r="AL512" s="88" t="str">
        <f>Master!AL515</f>
        <v/>
      </c>
      <c r="AM512" s="416"/>
      <c r="AN512" s="416"/>
      <c r="AO512" s="416"/>
      <c r="AP512" s="416"/>
      <c r="AQ512" s="416"/>
      <c r="AR512" s="416">
        <f t="shared" si="4"/>
        <v>0</v>
      </c>
      <c r="AS512" s="417" t="str">
        <f t="shared" si="5"/>
        <v>#DIV/0!</v>
      </c>
      <c r="AT512" s="416">
        <f t="shared" si="6"/>
        <v>0</v>
      </c>
      <c r="AU512" s="417"/>
    </row>
    <row r="513" hidden="1">
      <c r="A513" s="88" t="str">
        <f>Master!A516</f>
        <v>VEMI18008</v>
      </c>
      <c r="B513" s="88" t="str">
        <f>Master!B516</f>
        <v/>
      </c>
      <c r="C513" s="88" t="str">
        <f>Master!C516</f>
        <v/>
      </c>
      <c r="D513" s="88" t="str">
        <f>Master!D516</f>
        <v/>
      </c>
      <c r="E513" s="406" t="str">
        <f>Master!E516</f>
        <v/>
      </c>
      <c r="F513" s="406">
        <f>Master!F516</f>
        <v>0</v>
      </c>
      <c r="G513" s="88" t="str">
        <f>Master!G516</f>
        <v/>
      </c>
      <c r="H513" s="88" t="str">
        <f>Master!H516</f>
        <v/>
      </c>
      <c r="I513" s="88" t="str">
        <f>Master!I516</f>
        <v/>
      </c>
      <c r="J513" s="88" t="str">
        <f>Master!J516</f>
        <v>EPITOMEDIA (INSTRUCTOR) PTE LTD</v>
      </c>
      <c r="K513" s="88" t="str">
        <f>Master!K516</f>
        <v/>
      </c>
      <c r="L513" s="88" t="str">
        <f>Master!L516</f>
        <v/>
      </c>
      <c r="M513" s="88" t="str">
        <f>Master!M516</f>
        <v/>
      </c>
      <c r="N513" s="88" t="str">
        <f>Master!N516</f>
        <v/>
      </c>
      <c r="O513" s="88" t="str">
        <f>Master!O516</f>
        <v/>
      </c>
      <c r="P513" s="88" t="str">
        <f>Master!P516</f>
        <v/>
      </c>
      <c r="Q513" s="88" t="str">
        <f>Master!Q516</f>
        <v/>
      </c>
      <c r="R513" s="406" t="str">
        <f>Master!R516</f>
        <v/>
      </c>
      <c r="S513" s="406">
        <f>Master!S516</f>
        <v>0</v>
      </c>
      <c r="T513" s="406" t="str">
        <f>Master!T516</f>
        <v/>
      </c>
      <c r="U513" s="406" t="str">
        <f>Master!U516</f>
        <v/>
      </c>
      <c r="V513" s="406" t="str">
        <f>Master!V516</f>
        <v/>
      </c>
      <c r="W513" s="406" t="str">
        <f>Master!W516</f>
        <v/>
      </c>
      <c r="X513" s="406" t="str">
        <f>Master!X516</f>
        <v/>
      </c>
      <c r="Y513" s="406" t="str">
        <f>Master!Y516</f>
        <v/>
      </c>
      <c r="Z513" s="406" t="str">
        <f>Master!Z516</f>
        <v/>
      </c>
      <c r="AA513" s="406" t="str">
        <f>Master!AA516</f>
        <v/>
      </c>
      <c r="AB513" s="406" t="str">
        <f>Master!AB516</f>
        <v/>
      </c>
      <c r="AC513" s="406" t="str">
        <f>Master!AC516</f>
        <v/>
      </c>
      <c r="AD513" s="406" t="str">
        <f>Master!AD516</f>
        <v/>
      </c>
      <c r="AE513" s="406" t="str">
        <f>Master!AE516</f>
        <v/>
      </c>
      <c r="AF513" s="406" t="str">
        <f>Master!AF516</f>
        <v/>
      </c>
      <c r="AG513" s="406" t="str">
        <f>Master!AG516</f>
        <v/>
      </c>
      <c r="AH513" s="88" t="str">
        <f>Master!AH516</f>
        <v/>
      </c>
      <c r="AI513" s="414" t="str">
        <f>Master!AI516</f>
        <v/>
      </c>
      <c r="AJ513" s="406" t="str">
        <f>Master!AJ516</f>
        <v/>
      </c>
      <c r="AK513" s="406">
        <f>Master!AK516</f>
        <v>0</v>
      </c>
      <c r="AL513" s="88" t="str">
        <f>Master!AL516</f>
        <v/>
      </c>
      <c r="AM513" s="416"/>
      <c r="AN513" s="416"/>
      <c r="AO513" s="416"/>
      <c r="AP513" s="416"/>
      <c r="AQ513" s="416"/>
      <c r="AR513" s="416">
        <f t="shared" si="4"/>
        <v>0</v>
      </c>
      <c r="AS513" s="417" t="str">
        <f t="shared" si="5"/>
        <v>#DIV/0!</v>
      </c>
      <c r="AT513" s="416">
        <f t="shared" si="6"/>
        <v>0</v>
      </c>
      <c r="AU513" s="417"/>
    </row>
    <row r="514" hidden="1">
      <c r="A514" s="88" t="str">
        <f>Master!A517</f>
        <v>VEMI18009</v>
      </c>
      <c r="B514" s="88" t="str">
        <f>Master!B517</f>
        <v/>
      </c>
      <c r="C514" s="88" t="str">
        <f>Master!C517</f>
        <v/>
      </c>
      <c r="D514" s="88" t="str">
        <f>Master!D517</f>
        <v/>
      </c>
      <c r="E514" s="406" t="str">
        <f>Master!E517</f>
        <v/>
      </c>
      <c r="F514" s="406">
        <f>Master!F517</f>
        <v>0</v>
      </c>
      <c r="G514" s="88" t="str">
        <f>Master!G517</f>
        <v/>
      </c>
      <c r="H514" s="88" t="str">
        <f>Master!H517</f>
        <v/>
      </c>
      <c r="I514" s="88" t="str">
        <f>Master!I517</f>
        <v/>
      </c>
      <c r="J514" s="88" t="str">
        <f>Master!J517</f>
        <v>EPITOMEDIA (INSTRUCTOR) PTE LTD</v>
      </c>
      <c r="K514" s="88" t="str">
        <f>Master!K517</f>
        <v/>
      </c>
      <c r="L514" s="88" t="str">
        <f>Master!L517</f>
        <v/>
      </c>
      <c r="M514" s="88" t="str">
        <f>Master!M517</f>
        <v/>
      </c>
      <c r="N514" s="88" t="str">
        <f>Master!N517</f>
        <v/>
      </c>
      <c r="O514" s="88" t="str">
        <f>Master!O517</f>
        <v/>
      </c>
      <c r="P514" s="88" t="str">
        <f>Master!P517</f>
        <v/>
      </c>
      <c r="Q514" s="88" t="str">
        <f>Master!Q517</f>
        <v/>
      </c>
      <c r="R514" s="406" t="str">
        <f>Master!R517</f>
        <v/>
      </c>
      <c r="S514" s="406">
        <f>Master!S517</f>
        <v>0</v>
      </c>
      <c r="T514" s="406" t="str">
        <f>Master!T517</f>
        <v/>
      </c>
      <c r="U514" s="406" t="str">
        <f>Master!U517</f>
        <v/>
      </c>
      <c r="V514" s="406" t="str">
        <f>Master!V517</f>
        <v/>
      </c>
      <c r="W514" s="406" t="str">
        <f>Master!W517</f>
        <v/>
      </c>
      <c r="X514" s="406" t="str">
        <f>Master!X517</f>
        <v/>
      </c>
      <c r="Y514" s="406" t="str">
        <f>Master!Y517</f>
        <v/>
      </c>
      <c r="Z514" s="406" t="str">
        <f>Master!Z517</f>
        <v/>
      </c>
      <c r="AA514" s="406" t="str">
        <f>Master!AA517</f>
        <v/>
      </c>
      <c r="AB514" s="406" t="str">
        <f>Master!AB517</f>
        <v/>
      </c>
      <c r="AC514" s="406" t="str">
        <f>Master!AC517</f>
        <v/>
      </c>
      <c r="AD514" s="406" t="str">
        <f>Master!AD517</f>
        <v/>
      </c>
      <c r="AE514" s="406" t="str">
        <f>Master!AE517</f>
        <v/>
      </c>
      <c r="AF514" s="406" t="str">
        <f>Master!AF517</f>
        <v/>
      </c>
      <c r="AG514" s="406" t="str">
        <f>Master!AG517</f>
        <v/>
      </c>
      <c r="AH514" s="88" t="str">
        <f>Master!AH517</f>
        <v/>
      </c>
      <c r="AI514" s="88" t="str">
        <f>Master!AI517</f>
        <v/>
      </c>
      <c r="AJ514" s="406" t="str">
        <f>Master!AJ517</f>
        <v/>
      </c>
      <c r="AK514" s="406">
        <f>Master!AK517</f>
        <v>0</v>
      </c>
      <c r="AL514" s="88" t="str">
        <f>Master!AL517</f>
        <v/>
      </c>
      <c r="AM514" s="416"/>
      <c r="AN514" s="416"/>
      <c r="AO514" s="416"/>
      <c r="AP514" s="416"/>
      <c r="AQ514" s="416"/>
      <c r="AR514" s="416">
        <f t="shared" si="4"/>
        <v>0</v>
      </c>
      <c r="AS514" s="417" t="str">
        <f t="shared" si="5"/>
        <v>#DIV/0!</v>
      </c>
      <c r="AT514" s="416">
        <f t="shared" si="6"/>
        <v>0</v>
      </c>
      <c r="AU514" s="417"/>
    </row>
    <row r="515" hidden="1">
      <c r="A515" s="88" t="str">
        <f>Master!A518</f>
        <v>VEMI18010</v>
      </c>
      <c r="B515" s="88" t="str">
        <f>Master!B518</f>
        <v/>
      </c>
      <c r="C515" s="88" t="str">
        <f>Master!C518</f>
        <v/>
      </c>
      <c r="D515" s="88" t="str">
        <f>Master!D518</f>
        <v/>
      </c>
      <c r="E515" s="406" t="str">
        <f>Master!E518</f>
        <v/>
      </c>
      <c r="F515" s="406">
        <f>Master!F518</f>
        <v>0</v>
      </c>
      <c r="G515" s="88" t="str">
        <f>Master!G518</f>
        <v/>
      </c>
      <c r="H515" s="88" t="str">
        <f>Master!H518</f>
        <v/>
      </c>
      <c r="I515" s="88" t="str">
        <f>Master!I518</f>
        <v/>
      </c>
      <c r="J515" s="88" t="str">
        <f>Master!J518</f>
        <v>EPITOMEDIA (INSTRUCTOR) PTE LTD</v>
      </c>
      <c r="K515" s="88" t="str">
        <f>Master!K518</f>
        <v/>
      </c>
      <c r="L515" s="88" t="str">
        <f>Master!L518</f>
        <v/>
      </c>
      <c r="M515" s="88" t="str">
        <f>Master!M518</f>
        <v/>
      </c>
      <c r="N515" s="88" t="str">
        <f>Master!N518</f>
        <v/>
      </c>
      <c r="O515" s="88" t="str">
        <f>Master!O518</f>
        <v/>
      </c>
      <c r="P515" s="88" t="str">
        <f>Master!P518</f>
        <v/>
      </c>
      <c r="Q515" s="88" t="str">
        <f>Master!Q518</f>
        <v/>
      </c>
      <c r="R515" s="406" t="str">
        <f>Master!R518</f>
        <v/>
      </c>
      <c r="S515" s="406">
        <f>Master!S518</f>
        <v>0</v>
      </c>
      <c r="T515" s="406" t="str">
        <f>Master!T518</f>
        <v/>
      </c>
      <c r="U515" s="406" t="str">
        <f>Master!U518</f>
        <v/>
      </c>
      <c r="V515" s="406" t="str">
        <f>Master!V518</f>
        <v/>
      </c>
      <c r="W515" s="406" t="str">
        <f>Master!W518</f>
        <v/>
      </c>
      <c r="X515" s="406" t="str">
        <f>Master!X518</f>
        <v/>
      </c>
      <c r="Y515" s="406" t="str">
        <f>Master!Y518</f>
        <v/>
      </c>
      <c r="Z515" s="406" t="str">
        <f>Master!Z518</f>
        <v/>
      </c>
      <c r="AA515" s="406" t="str">
        <f>Master!AA518</f>
        <v/>
      </c>
      <c r="AB515" s="406" t="str">
        <f>Master!AB518</f>
        <v/>
      </c>
      <c r="AC515" s="406" t="str">
        <f>Master!AC518</f>
        <v/>
      </c>
      <c r="AD515" s="406" t="str">
        <f>Master!AD518</f>
        <v/>
      </c>
      <c r="AE515" s="406" t="str">
        <f>Master!AE518</f>
        <v/>
      </c>
      <c r="AF515" s="406" t="str">
        <f>Master!AF518</f>
        <v/>
      </c>
      <c r="AG515" s="406" t="str">
        <f>Master!AG518</f>
        <v/>
      </c>
      <c r="AH515" s="88" t="str">
        <f>Master!AH518</f>
        <v/>
      </c>
      <c r="AI515" s="414" t="str">
        <f>Master!AI518</f>
        <v/>
      </c>
      <c r="AJ515" s="406" t="str">
        <f>Master!AJ518</f>
        <v/>
      </c>
      <c r="AK515" s="406">
        <f>Master!AK518</f>
        <v>0</v>
      </c>
      <c r="AL515" s="88" t="str">
        <f>Master!AL518</f>
        <v/>
      </c>
      <c r="AM515" s="416"/>
      <c r="AN515" s="416"/>
      <c r="AO515" s="416"/>
      <c r="AP515" s="416"/>
      <c r="AQ515" s="416"/>
      <c r="AR515" s="416">
        <f t="shared" si="4"/>
        <v>0</v>
      </c>
      <c r="AS515" s="417" t="str">
        <f t="shared" si="5"/>
        <v>#DIV/0!</v>
      </c>
      <c r="AT515" s="416">
        <f t="shared" si="6"/>
        <v>0</v>
      </c>
      <c r="AU515" s="417"/>
    </row>
    <row r="516" hidden="1">
      <c r="A516" s="88" t="str">
        <f>Master!A519</f>
        <v>VEMI18011</v>
      </c>
      <c r="B516" s="88" t="str">
        <f>Master!B519</f>
        <v/>
      </c>
      <c r="C516" s="88" t="str">
        <f>Master!C519</f>
        <v/>
      </c>
      <c r="D516" s="88" t="str">
        <f>Master!D519</f>
        <v/>
      </c>
      <c r="E516" s="406" t="str">
        <f>Master!E519</f>
        <v/>
      </c>
      <c r="F516" s="406">
        <f>Master!F519</f>
        <v>0</v>
      </c>
      <c r="G516" s="88" t="str">
        <f>Master!G519</f>
        <v/>
      </c>
      <c r="H516" s="88" t="str">
        <f>Master!H519</f>
        <v/>
      </c>
      <c r="I516" s="88" t="str">
        <f>Master!I519</f>
        <v/>
      </c>
      <c r="J516" s="88" t="str">
        <f>Master!J519</f>
        <v>EPITOMEDIA (INSTRUCTOR) PTE LTD</v>
      </c>
      <c r="K516" s="88" t="str">
        <f>Master!K519</f>
        <v/>
      </c>
      <c r="L516" s="88" t="str">
        <f>Master!L519</f>
        <v/>
      </c>
      <c r="M516" s="88" t="str">
        <f>Master!M519</f>
        <v/>
      </c>
      <c r="N516" s="88" t="str">
        <f>Master!N519</f>
        <v/>
      </c>
      <c r="O516" s="88" t="str">
        <f>Master!O519</f>
        <v/>
      </c>
      <c r="P516" s="88" t="str">
        <f>Master!P519</f>
        <v/>
      </c>
      <c r="Q516" s="88" t="str">
        <f>Master!Q519</f>
        <v/>
      </c>
      <c r="R516" s="406" t="str">
        <f>Master!R519</f>
        <v/>
      </c>
      <c r="S516" s="406">
        <f>Master!S519</f>
        <v>0</v>
      </c>
      <c r="T516" s="406" t="str">
        <f>Master!T519</f>
        <v/>
      </c>
      <c r="U516" s="406" t="str">
        <f>Master!U519</f>
        <v/>
      </c>
      <c r="V516" s="406" t="str">
        <f>Master!V519</f>
        <v/>
      </c>
      <c r="W516" s="406" t="str">
        <f>Master!W519</f>
        <v/>
      </c>
      <c r="X516" s="406" t="str">
        <f>Master!X519</f>
        <v/>
      </c>
      <c r="Y516" s="406" t="str">
        <f>Master!Y519</f>
        <v/>
      </c>
      <c r="Z516" s="406" t="str">
        <f>Master!Z519</f>
        <v/>
      </c>
      <c r="AA516" s="406" t="str">
        <f>Master!AA519</f>
        <v/>
      </c>
      <c r="AB516" s="406" t="str">
        <f>Master!AB519</f>
        <v/>
      </c>
      <c r="AC516" s="406" t="str">
        <f>Master!AC519</f>
        <v/>
      </c>
      <c r="AD516" s="406" t="str">
        <f>Master!AD519</f>
        <v/>
      </c>
      <c r="AE516" s="406" t="str">
        <f>Master!AE519</f>
        <v/>
      </c>
      <c r="AF516" s="406" t="str">
        <f>Master!AF519</f>
        <v/>
      </c>
      <c r="AG516" s="406" t="str">
        <f>Master!AG519</f>
        <v/>
      </c>
      <c r="AH516" s="88" t="str">
        <f>Master!AH519</f>
        <v/>
      </c>
      <c r="AI516" s="88" t="str">
        <f>Master!AI519</f>
        <v/>
      </c>
      <c r="AJ516" s="406" t="str">
        <f>Master!AJ519</f>
        <v/>
      </c>
      <c r="AK516" s="406">
        <f>Master!AK519</f>
        <v>0</v>
      </c>
      <c r="AL516" s="88" t="str">
        <f>Master!AL519</f>
        <v/>
      </c>
      <c r="AM516" s="416"/>
      <c r="AN516" s="416"/>
      <c r="AO516" s="416"/>
      <c r="AP516" s="416"/>
      <c r="AQ516" s="416"/>
      <c r="AR516" s="416">
        <f t="shared" si="4"/>
        <v>0</v>
      </c>
      <c r="AS516" s="417" t="str">
        <f t="shared" si="5"/>
        <v>#DIV/0!</v>
      </c>
      <c r="AT516" s="416">
        <f t="shared" si="6"/>
        <v>0</v>
      </c>
      <c r="AU516" s="417"/>
    </row>
    <row r="517" hidden="1">
      <c r="A517" s="88" t="str">
        <f>Master!A520</f>
        <v>VEMI18012</v>
      </c>
      <c r="B517" s="88" t="str">
        <f>Master!B520</f>
        <v/>
      </c>
      <c r="C517" s="88" t="str">
        <f>Master!C520</f>
        <v/>
      </c>
      <c r="D517" s="88" t="str">
        <f>Master!D520</f>
        <v/>
      </c>
      <c r="E517" s="406" t="str">
        <f>Master!E520</f>
        <v/>
      </c>
      <c r="F517" s="406">
        <f>Master!F520</f>
        <v>0</v>
      </c>
      <c r="G517" s="88" t="str">
        <f>Master!G520</f>
        <v/>
      </c>
      <c r="H517" s="88" t="str">
        <f>Master!H520</f>
        <v/>
      </c>
      <c r="I517" s="88" t="str">
        <f>Master!I520</f>
        <v/>
      </c>
      <c r="J517" s="88" t="str">
        <f>Master!J520</f>
        <v>EPITOMEDIA (INSTRUCTOR) PTE LTD</v>
      </c>
      <c r="K517" s="88" t="str">
        <f>Master!K520</f>
        <v/>
      </c>
      <c r="L517" s="88" t="str">
        <f>Master!L520</f>
        <v/>
      </c>
      <c r="M517" s="88" t="str">
        <f>Master!M520</f>
        <v/>
      </c>
      <c r="N517" s="88" t="str">
        <f>Master!N520</f>
        <v/>
      </c>
      <c r="O517" s="88" t="str">
        <f>Master!O520</f>
        <v/>
      </c>
      <c r="P517" s="88" t="str">
        <f>Master!P520</f>
        <v/>
      </c>
      <c r="Q517" s="88" t="str">
        <f>Master!Q520</f>
        <v/>
      </c>
      <c r="R517" s="406" t="str">
        <f>Master!R520</f>
        <v/>
      </c>
      <c r="S517" s="406">
        <f>Master!S520</f>
        <v>0</v>
      </c>
      <c r="T517" s="406" t="str">
        <f>Master!T520</f>
        <v/>
      </c>
      <c r="U517" s="406" t="str">
        <f>Master!U520</f>
        <v/>
      </c>
      <c r="V517" s="406" t="str">
        <f>Master!V520</f>
        <v/>
      </c>
      <c r="W517" s="406" t="str">
        <f>Master!W520</f>
        <v/>
      </c>
      <c r="X517" s="406" t="str">
        <f>Master!X520</f>
        <v/>
      </c>
      <c r="Y517" s="406" t="str">
        <f>Master!Y520</f>
        <v/>
      </c>
      <c r="Z517" s="406" t="str">
        <f>Master!Z520</f>
        <v/>
      </c>
      <c r="AA517" s="406" t="str">
        <f>Master!AA520</f>
        <v/>
      </c>
      <c r="AB517" s="406" t="str">
        <f>Master!AB520</f>
        <v/>
      </c>
      <c r="AC517" s="406" t="str">
        <f>Master!AC520</f>
        <v/>
      </c>
      <c r="AD517" s="406" t="str">
        <f>Master!AD520</f>
        <v/>
      </c>
      <c r="AE517" s="406" t="str">
        <f>Master!AE520</f>
        <v/>
      </c>
      <c r="AF517" s="406" t="str">
        <f>Master!AF520</f>
        <v/>
      </c>
      <c r="AG517" s="406" t="str">
        <f>Master!AG520</f>
        <v/>
      </c>
      <c r="AH517" s="88" t="str">
        <f>Master!AH520</f>
        <v/>
      </c>
      <c r="AI517" s="414" t="str">
        <f>Master!AI520</f>
        <v/>
      </c>
      <c r="AJ517" s="406" t="str">
        <f>Master!AJ520</f>
        <v/>
      </c>
      <c r="AK517" s="406">
        <f>Master!AK520</f>
        <v>0</v>
      </c>
      <c r="AL517" s="88" t="str">
        <f>Master!AL520</f>
        <v/>
      </c>
      <c r="AM517" s="416"/>
      <c r="AN517" s="416"/>
      <c r="AO517" s="416"/>
      <c r="AP517" s="416"/>
      <c r="AQ517" s="416"/>
      <c r="AR517" s="416">
        <f t="shared" si="4"/>
        <v>0</v>
      </c>
      <c r="AS517" s="417" t="str">
        <f t="shared" si="5"/>
        <v>#DIV/0!</v>
      </c>
      <c r="AT517" s="416">
        <f t="shared" si="6"/>
        <v>0</v>
      </c>
      <c r="AU517" s="417"/>
    </row>
    <row r="518" hidden="1">
      <c r="A518" s="88" t="str">
        <f>Master!A521</f>
        <v>VEMI18013</v>
      </c>
      <c r="B518" s="88" t="str">
        <f>Master!B521</f>
        <v/>
      </c>
      <c r="C518" s="88" t="str">
        <f>Master!C521</f>
        <v/>
      </c>
      <c r="D518" s="88" t="str">
        <f>Master!D521</f>
        <v/>
      </c>
      <c r="E518" s="406" t="str">
        <f>Master!E521</f>
        <v/>
      </c>
      <c r="F518" s="406">
        <f>Master!F521</f>
        <v>0</v>
      </c>
      <c r="G518" s="88" t="str">
        <f>Master!G521</f>
        <v/>
      </c>
      <c r="H518" s="88" t="str">
        <f>Master!H521</f>
        <v/>
      </c>
      <c r="I518" s="88" t="str">
        <f>Master!I521</f>
        <v/>
      </c>
      <c r="J518" s="88" t="str">
        <f>Master!J521</f>
        <v>EPITOMEDIA (INSTRUCTOR) PTE LTD</v>
      </c>
      <c r="K518" s="88" t="str">
        <f>Master!K521</f>
        <v/>
      </c>
      <c r="L518" s="88" t="str">
        <f>Master!L521</f>
        <v/>
      </c>
      <c r="M518" s="88" t="str">
        <f>Master!M521</f>
        <v/>
      </c>
      <c r="N518" s="88" t="str">
        <f>Master!N521</f>
        <v/>
      </c>
      <c r="O518" s="88" t="str">
        <f>Master!O521</f>
        <v/>
      </c>
      <c r="P518" s="88" t="str">
        <f>Master!P521</f>
        <v/>
      </c>
      <c r="Q518" s="88" t="str">
        <f>Master!Q521</f>
        <v/>
      </c>
      <c r="R518" s="406" t="str">
        <f>Master!R521</f>
        <v/>
      </c>
      <c r="S518" s="406">
        <f>Master!S521</f>
        <v>0</v>
      </c>
      <c r="T518" s="406" t="str">
        <f>Master!T521</f>
        <v/>
      </c>
      <c r="U518" s="406" t="str">
        <f>Master!U521</f>
        <v/>
      </c>
      <c r="V518" s="406" t="str">
        <f>Master!V521</f>
        <v/>
      </c>
      <c r="W518" s="406" t="str">
        <f>Master!W521</f>
        <v/>
      </c>
      <c r="X518" s="406" t="str">
        <f>Master!X521</f>
        <v/>
      </c>
      <c r="Y518" s="406" t="str">
        <f>Master!Y521</f>
        <v/>
      </c>
      <c r="Z518" s="406" t="str">
        <f>Master!Z521</f>
        <v/>
      </c>
      <c r="AA518" s="406" t="str">
        <f>Master!AA521</f>
        <v/>
      </c>
      <c r="AB518" s="406" t="str">
        <f>Master!AB521</f>
        <v/>
      </c>
      <c r="AC518" s="406" t="str">
        <f>Master!AC521</f>
        <v/>
      </c>
      <c r="AD518" s="406" t="str">
        <f>Master!AD521</f>
        <v/>
      </c>
      <c r="AE518" s="406" t="str">
        <f>Master!AE521</f>
        <v/>
      </c>
      <c r="AF518" s="406" t="str">
        <f>Master!AF521</f>
        <v/>
      </c>
      <c r="AG518" s="406" t="str">
        <f>Master!AG521</f>
        <v/>
      </c>
      <c r="AH518" s="88" t="str">
        <f>Master!AH521</f>
        <v/>
      </c>
      <c r="AI518" s="88" t="str">
        <f>Master!AI521</f>
        <v/>
      </c>
      <c r="AJ518" s="406" t="str">
        <f>Master!AJ521</f>
        <v/>
      </c>
      <c r="AK518" s="406">
        <f>Master!AK521</f>
        <v>0</v>
      </c>
      <c r="AL518" s="88" t="str">
        <f>Master!AL521</f>
        <v/>
      </c>
      <c r="AM518" s="416"/>
      <c r="AN518" s="416"/>
      <c r="AO518" s="416"/>
      <c r="AP518" s="416"/>
      <c r="AQ518" s="416"/>
      <c r="AR518" s="416">
        <f t="shared" si="4"/>
        <v>0</v>
      </c>
      <c r="AS518" s="417" t="str">
        <f t="shared" si="5"/>
        <v>#DIV/0!</v>
      </c>
      <c r="AT518" s="416">
        <f t="shared" si="6"/>
        <v>0</v>
      </c>
      <c r="AU518" s="417"/>
    </row>
    <row r="519" hidden="1">
      <c r="A519" s="88" t="str">
        <f>Master!A522</f>
        <v>VEMI18014</v>
      </c>
      <c r="B519" s="88" t="str">
        <f>Master!B522</f>
        <v/>
      </c>
      <c r="C519" s="88" t="str">
        <f>Master!C522</f>
        <v/>
      </c>
      <c r="D519" s="88" t="str">
        <f>Master!D522</f>
        <v/>
      </c>
      <c r="E519" s="406" t="str">
        <f>Master!E522</f>
        <v/>
      </c>
      <c r="F519" s="406">
        <f>Master!F522</f>
        <v>0</v>
      </c>
      <c r="G519" s="88" t="str">
        <f>Master!G522</f>
        <v/>
      </c>
      <c r="H519" s="88" t="str">
        <f>Master!H522</f>
        <v/>
      </c>
      <c r="I519" s="88" t="str">
        <f>Master!I522</f>
        <v/>
      </c>
      <c r="J519" s="88" t="str">
        <f>Master!J522</f>
        <v>EPITOMEDIA (INSTRUCTOR) PTE LTD</v>
      </c>
      <c r="K519" s="88" t="str">
        <f>Master!K522</f>
        <v/>
      </c>
      <c r="L519" s="88" t="str">
        <f>Master!L522</f>
        <v/>
      </c>
      <c r="M519" s="88" t="str">
        <f>Master!M522</f>
        <v/>
      </c>
      <c r="N519" s="88" t="str">
        <f>Master!N522</f>
        <v/>
      </c>
      <c r="O519" s="88" t="str">
        <f>Master!O522</f>
        <v/>
      </c>
      <c r="P519" s="88" t="str">
        <f>Master!P522</f>
        <v/>
      </c>
      <c r="Q519" s="88" t="str">
        <f>Master!Q522</f>
        <v/>
      </c>
      <c r="R519" s="406" t="str">
        <f>Master!R522</f>
        <v/>
      </c>
      <c r="S519" s="406">
        <f>Master!S522</f>
        <v>0</v>
      </c>
      <c r="T519" s="406" t="str">
        <f>Master!T522</f>
        <v/>
      </c>
      <c r="U519" s="406" t="str">
        <f>Master!U522</f>
        <v/>
      </c>
      <c r="V519" s="406" t="str">
        <f>Master!V522</f>
        <v/>
      </c>
      <c r="W519" s="406" t="str">
        <f>Master!W522</f>
        <v/>
      </c>
      <c r="X519" s="406" t="str">
        <f>Master!X522</f>
        <v/>
      </c>
      <c r="Y519" s="406" t="str">
        <f>Master!Y522</f>
        <v/>
      </c>
      <c r="Z519" s="406" t="str">
        <f>Master!Z522</f>
        <v/>
      </c>
      <c r="AA519" s="406" t="str">
        <f>Master!AA522</f>
        <v/>
      </c>
      <c r="AB519" s="406" t="str">
        <f>Master!AB522</f>
        <v/>
      </c>
      <c r="AC519" s="406" t="str">
        <f>Master!AC522</f>
        <v/>
      </c>
      <c r="AD519" s="406" t="str">
        <f>Master!AD522</f>
        <v/>
      </c>
      <c r="AE519" s="406" t="str">
        <f>Master!AE522</f>
        <v/>
      </c>
      <c r="AF519" s="406" t="str">
        <f>Master!AF522</f>
        <v/>
      </c>
      <c r="AG519" s="406" t="str">
        <f>Master!AG522</f>
        <v/>
      </c>
      <c r="AH519" s="88" t="str">
        <f>Master!AH522</f>
        <v/>
      </c>
      <c r="AI519" s="414" t="str">
        <f>Master!AI522</f>
        <v/>
      </c>
      <c r="AJ519" s="406" t="str">
        <f>Master!AJ522</f>
        <v/>
      </c>
      <c r="AK519" s="406">
        <f>Master!AK522</f>
        <v>0</v>
      </c>
      <c r="AL519" s="88" t="str">
        <f>Master!AL522</f>
        <v/>
      </c>
      <c r="AM519" s="416"/>
      <c r="AN519" s="416"/>
      <c r="AO519" s="416"/>
      <c r="AP519" s="416"/>
      <c r="AQ519" s="416"/>
      <c r="AR519" s="416">
        <f t="shared" si="4"/>
        <v>0</v>
      </c>
      <c r="AS519" s="417" t="str">
        <f t="shared" si="5"/>
        <v>#DIV/0!</v>
      </c>
      <c r="AT519" s="416">
        <f t="shared" si="6"/>
        <v>0</v>
      </c>
      <c r="AU519" s="417"/>
    </row>
    <row r="520" hidden="1">
      <c r="A520" s="88" t="str">
        <f>Master!A523</f>
        <v>VEMI18015</v>
      </c>
      <c r="B520" s="88" t="str">
        <f>Master!B523</f>
        <v/>
      </c>
      <c r="C520" s="88" t="str">
        <f>Master!C523</f>
        <v/>
      </c>
      <c r="D520" s="88" t="str">
        <f>Master!D523</f>
        <v/>
      </c>
      <c r="E520" s="406" t="str">
        <f>Master!E523</f>
        <v/>
      </c>
      <c r="F520" s="406">
        <f>Master!F523</f>
        <v>0</v>
      </c>
      <c r="G520" s="88" t="str">
        <f>Master!G523</f>
        <v/>
      </c>
      <c r="H520" s="88" t="str">
        <f>Master!H523</f>
        <v/>
      </c>
      <c r="I520" s="88" t="str">
        <f>Master!I523</f>
        <v/>
      </c>
      <c r="J520" s="88" t="str">
        <f>Master!J523</f>
        <v>EPITOMEDIA (INSTRUCTOR) PTE LTD</v>
      </c>
      <c r="K520" s="88" t="str">
        <f>Master!K523</f>
        <v/>
      </c>
      <c r="L520" s="88" t="str">
        <f>Master!L523</f>
        <v/>
      </c>
      <c r="M520" s="88" t="str">
        <f>Master!M523</f>
        <v/>
      </c>
      <c r="N520" s="88" t="str">
        <f>Master!N523</f>
        <v/>
      </c>
      <c r="O520" s="88" t="str">
        <f>Master!O523</f>
        <v/>
      </c>
      <c r="P520" s="88" t="str">
        <f>Master!P523</f>
        <v/>
      </c>
      <c r="Q520" s="88" t="str">
        <f>Master!Q523</f>
        <v/>
      </c>
      <c r="R520" s="406" t="str">
        <f>Master!R523</f>
        <v/>
      </c>
      <c r="S520" s="406">
        <f>Master!S523</f>
        <v>0</v>
      </c>
      <c r="T520" s="406" t="str">
        <f>Master!T523</f>
        <v/>
      </c>
      <c r="U520" s="406" t="str">
        <f>Master!U523</f>
        <v/>
      </c>
      <c r="V520" s="406" t="str">
        <f>Master!V523</f>
        <v/>
      </c>
      <c r="W520" s="406" t="str">
        <f>Master!W523</f>
        <v/>
      </c>
      <c r="X520" s="406" t="str">
        <f>Master!X523</f>
        <v/>
      </c>
      <c r="Y520" s="406" t="str">
        <f>Master!Y523</f>
        <v/>
      </c>
      <c r="Z520" s="406" t="str">
        <f>Master!Z523</f>
        <v/>
      </c>
      <c r="AA520" s="406" t="str">
        <f>Master!AA523</f>
        <v/>
      </c>
      <c r="AB520" s="406" t="str">
        <f>Master!AB523</f>
        <v/>
      </c>
      <c r="AC520" s="406" t="str">
        <f>Master!AC523</f>
        <v/>
      </c>
      <c r="AD520" s="406" t="str">
        <f>Master!AD523</f>
        <v/>
      </c>
      <c r="AE520" s="406" t="str">
        <f>Master!AE523</f>
        <v/>
      </c>
      <c r="AF520" s="406" t="str">
        <f>Master!AF523</f>
        <v/>
      </c>
      <c r="AG520" s="406" t="str">
        <f>Master!AG523</f>
        <v/>
      </c>
      <c r="AH520" s="88" t="str">
        <f>Master!AH523</f>
        <v/>
      </c>
      <c r="AI520" s="88" t="str">
        <f>Master!AI523</f>
        <v/>
      </c>
      <c r="AJ520" s="406" t="str">
        <f>Master!AJ523</f>
        <v/>
      </c>
      <c r="AK520" s="406">
        <f>Master!AK523</f>
        <v>0</v>
      </c>
      <c r="AL520" s="88" t="str">
        <f>Master!AL523</f>
        <v/>
      </c>
      <c r="AM520" s="416"/>
      <c r="AN520" s="416"/>
      <c r="AO520" s="416"/>
      <c r="AP520" s="416"/>
      <c r="AQ520" s="416"/>
      <c r="AR520" s="416">
        <f t="shared" si="4"/>
        <v>0</v>
      </c>
      <c r="AS520" s="417" t="str">
        <f t="shared" si="5"/>
        <v>#DIV/0!</v>
      </c>
      <c r="AT520" s="416">
        <f t="shared" si="6"/>
        <v>0</v>
      </c>
      <c r="AU520" s="417"/>
    </row>
    <row r="521" hidden="1">
      <c r="A521" s="88" t="str">
        <f>Master!A524</f>
        <v>VEMI18016</v>
      </c>
      <c r="B521" s="88" t="str">
        <f>Master!B524</f>
        <v/>
      </c>
      <c r="C521" s="88" t="str">
        <f>Master!C524</f>
        <v/>
      </c>
      <c r="D521" s="88" t="str">
        <f>Master!D524</f>
        <v/>
      </c>
      <c r="E521" s="406" t="str">
        <f>Master!E524</f>
        <v/>
      </c>
      <c r="F521" s="406">
        <f>Master!F524</f>
        <v>0</v>
      </c>
      <c r="G521" s="88" t="str">
        <f>Master!G524</f>
        <v/>
      </c>
      <c r="H521" s="88" t="str">
        <f>Master!H524</f>
        <v/>
      </c>
      <c r="I521" s="88" t="str">
        <f>Master!I524</f>
        <v/>
      </c>
      <c r="J521" s="88" t="str">
        <f>Master!J524</f>
        <v>EPITOMEDIA (INSTRUCTOR) PTE LTD</v>
      </c>
      <c r="K521" s="88" t="str">
        <f>Master!K524</f>
        <v/>
      </c>
      <c r="L521" s="88" t="str">
        <f>Master!L524</f>
        <v/>
      </c>
      <c r="M521" s="88" t="str">
        <f>Master!M524</f>
        <v/>
      </c>
      <c r="N521" s="88" t="str">
        <f>Master!N524</f>
        <v/>
      </c>
      <c r="O521" s="88" t="str">
        <f>Master!O524</f>
        <v/>
      </c>
      <c r="P521" s="88" t="str">
        <f>Master!P524</f>
        <v/>
      </c>
      <c r="Q521" s="88" t="str">
        <f>Master!Q524</f>
        <v/>
      </c>
      <c r="R521" s="406" t="str">
        <f>Master!R524</f>
        <v/>
      </c>
      <c r="S521" s="406">
        <f>Master!S524</f>
        <v>0</v>
      </c>
      <c r="T521" s="406" t="str">
        <f>Master!T524</f>
        <v/>
      </c>
      <c r="U521" s="406" t="str">
        <f>Master!U524</f>
        <v/>
      </c>
      <c r="V521" s="406" t="str">
        <f>Master!V524</f>
        <v/>
      </c>
      <c r="W521" s="406" t="str">
        <f>Master!W524</f>
        <v/>
      </c>
      <c r="X521" s="406" t="str">
        <f>Master!X524</f>
        <v/>
      </c>
      <c r="Y521" s="406" t="str">
        <f>Master!Y524</f>
        <v/>
      </c>
      <c r="Z521" s="406" t="str">
        <f>Master!Z524</f>
        <v/>
      </c>
      <c r="AA521" s="406" t="str">
        <f>Master!AA524</f>
        <v/>
      </c>
      <c r="AB521" s="406" t="str">
        <f>Master!AB524</f>
        <v/>
      </c>
      <c r="AC521" s="406" t="str">
        <f>Master!AC524</f>
        <v/>
      </c>
      <c r="AD521" s="406" t="str">
        <f>Master!AD524</f>
        <v/>
      </c>
      <c r="AE521" s="406" t="str">
        <f>Master!AE524</f>
        <v/>
      </c>
      <c r="AF521" s="406" t="str">
        <f>Master!AF524</f>
        <v/>
      </c>
      <c r="AG521" s="406" t="str">
        <f>Master!AG524</f>
        <v/>
      </c>
      <c r="AH521" s="88" t="str">
        <f>Master!AH524</f>
        <v/>
      </c>
      <c r="AI521" s="414" t="str">
        <f>Master!AI524</f>
        <v/>
      </c>
      <c r="AJ521" s="406" t="str">
        <f>Master!AJ524</f>
        <v/>
      </c>
      <c r="AK521" s="406">
        <f>Master!AK524</f>
        <v>0</v>
      </c>
      <c r="AL521" s="88" t="str">
        <f>Master!AL524</f>
        <v/>
      </c>
      <c r="AM521" s="416"/>
      <c r="AN521" s="416"/>
      <c r="AO521" s="416"/>
      <c r="AP521" s="416"/>
      <c r="AQ521" s="416"/>
      <c r="AR521" s="416">
        <f t="shared" si="4"/>
        <v>0</v>
      </c>
      <c r="AS521" s="417" t="str">
        <f t="shared" si="5"/>
        <v>#DIV/0!</v>
      </c>
      <c r="AT521" s="416">
        <f t="shared" si="6"/>
        <v>0</v>
      </c>
      <c r="AU521" s="417"/>
    </row>
    <row r="522" hidden="1">
      <c r="A522" s="88" t="str">
        <f>Master!A525</f>
        <v>VEMI18017</v>
      </c>
      <c r="B522" s="88" t="str">
        <f>Master!B525</f>
        <v/>
      </c>
      <c r="C522" s="88" t="str">
        <f>Master!C525</f>
        <v/>
      </c>
      <c r="D522" s="88" t="str">
        <f>Master!D525</f>
        <v/>
      </c>
      <c r="E522" s="406" t="str">
        <f>Master!E525</f>
        <v/>
      </c>
      <c r="F522" s="406">
        <f>Master!F525</f>
        <v>0</v>
      </c>
      <c r="G522" s="88" t="str">
        <f>Master!G525</f>
        <v/>
      </c>
      <c r="H522" s="88" t="str">
        <f>Master!H525</f>
        <v/>
      </c>
      <c r="I522" s="88" t="str">
        <f>Master!I525</f>
        <v/>
      </c>
      <c r="J522" s="88" t="str">
        <f>Master!J525</f>
        <v>EPITOMEDIA (INSTRUCTOR) PTE LTD</v>
      </c>
      <c r="K522" s="88" t="str">
        <f>Master!K525</f>
        <v/>
      </c>
      <c r="L522" s="88" t="str">
        <f>Master!L525</f>
        <v/>
      </c>
      <c r="M522" s="88" t="str">
        <f>Master!M525</f>
        <v/>
      </c>
      <c r="N522" s="88" t="str">
        <f>Master!N525</f>
        <v/>
      </c>
      <c r="O522" s="88" t="str">
        <f>Master!O525</f>
        <v/>
      </c>
      <c r="P522" s="88" t="str">
        <f>Master!P525</f>
        <v/>
      </c>
      <c r="Q522" s="88" t="str">
        <f>Master!Q525</f>
        <v/>
      </c>
      <c r="R522" s="406" t="str">
        <f>Master!R525</f>
        <v/>
      </c>
      <c r="S522" s="406">
        <f>Master!S525</f>
        <v>0</v>
      </c>
      <c r="T522" s="406" t="str">
        <f>Master!T525</f>
        <v/>
      </c>
      <c r="U522" s="406" t="str">
        <f>Master!U525</f>
        <v/>
      </c>
      <c r="V522" s="406" t="str">
        <f>Master!V525</f>
        <v/>
      </c>
      <c r="W522" s="406" t="str">
        <f>Master!W525</f>
        <v/>
      </c>
      <c r="X522" s="406" t="str">
        <f>Master!X525</f>
        <v/>
      </c>
      <c r="Y522" s="406" t="str">
        <f>Master!Y525</f>
        <v/>
      </c>
      <c r="Z522" s="406" t="str">
        <f>Master!Z525</f>
        <v/>
      </c>
      <c r="AA522" s="406" t="str">
        <f>Master!AA525</f>
        <v/>
      </c>
      <c r="AB522" s="406" t="str">
        <f>Master!AB525</f>
        <v/>
      </c>
      <c r="AC522" s="406" t="str">
        <f>Master!AC525</f>
        <v/>
      </c>
      <c r="AD522" s="406" t="str">
        <f>Master!AD525</f>
        <v/>
      </c>
      <c r="AE522" s="406" t="str">
        <f>Master!AE525</f>
        <v/>
      </c>
      <c r="AF522" s="406" t="str">
        <f>Master!AF525</f>
        <v/>
      </c>
      <c r="AG522" s="406" t="str">
        <f>Master!AG525</f>
        <v/>
      </c>
      <c r="AH522" s="88" t="str">
        <f>Master!AH525</f>
        <v/>
      </c>
      <c r="AI522" s="88" t="str">
        <f>Master!AI525</f>
        <v/>
      </c>
      <c r="AJ522" s="406" t="str">
        <f>Master!AJ525</f>
        <v/>
      </c>
      <c r="AK522" s="406">
        <f>Master!AK525</f>
        <v>0</v>
      </c>
      <c r="AL522" s="88" t="str">
        <f>Master!AL525</f>
        <v/>
      </c>
      <c r="AM522" s="416"/>
      <c r="AN522" s="416"/>
      <c r="AO522" s="416"/>
      <c r="AP522" s="416"/>
      <c r="AQ522" s="416"/>
      <c r="AR522" s="416">
        <f t="shared" si="4"/>
        <v>0</v>
      </c>
      <c r="AS522" s="417" t="str">
        <f t="shared" si="5"/>
        <v>#DIV/0!</v>
      </c>
      <c r="AT522" s="416">
        <f t="shared" si="6"/>
        <v>0</v>
      </c>
      <c r="AU522" s="417"/>
    </row>
    <row r="523" hidden="1">
      <c r="A523" s="88" t="str">
        <f>Master!A526</f>
        <v>VEMI18018</v>
      </c>
      <c r="B523" s="88" t="str">
        <f>Master!B526</f>
        <v/>
      </c>
      <c r="C523" s="88" t="str">
        <f>Master!C526</f>
        <v/>
      </c>
      <c r="D523" s="88" t="str">
        <f>Master!D526</f>
        <v/>
      </c>
      <c r="E523" s="406" t="str">
        <f>Master!E526</f>
        <v/>
      </c>
      <c r="F523" s="406">
        <f>Master!F526</f>
        <v>0</v>
      </c>
      <c r="G523" s="88" t="str">
        <f>Master!G526</f>
        <v/>
      </c>
      <c r="H523" s="88" t="str">
        <f>Master!H526</f>
        <v/>
      </c>
      <c r="I523" s="88" t="str">
        <f>Master!I526</f>
        <v/>
      </c>
      <c r="J523" s="88" t="str">
        <f>Master!J526</f>
        <v>EPITOMEDIA (INSTRUCTOR) PTE LTD</v>
      </c>
      <c r="K523" s="88" t="str">
        <f>Master!K526</f>
        <v/>
      </c>
      <c r="L523" s="88" t="str">
        <f>Master!L526</f>
        <v/>
      </c>
      <c r="M523" s="88" t="str">
        <f>Master!M526</f>
        <v/>
      </c>
      <c r="N523" s="88" t="str">
        <f>Master!N526</f>
        <v/>
      </c>
      <c r="O523" s="88" t="str">
        <f>Master!O526</f>
        <v/>
      </c>
      <c r="P523" s="88" t="str">
        <f>Master!P526</f>
        <v/>
      </c>
      <c r="Q523" s="88" t="str">
        <f>Master!Q526</f>
        <v/>
      </c>
      <c r="R523" s="406" t="str">
        <f>Master!R526</f>
        <v/>
      </c>
      <c r="S523" s="406">
        <f>Master!S526</f>
        <v>0</v>
      </c>
      <c r="T523" s="406" t="str">
        <f>Master!T526</f>
        <v/>
      </c>
      <c r="U523" s="406" t="str">
        <f>Master!U526</f>
        <v/>
      </c>
      <c r="V523" s="406" t="str">
        <f>Master!V526</f>
        <v/>
      </c>
      <c r="W523" s="406" t="str">
        <f>Master!W526</f>
        <v/>
      </c>
      <c r="X523" s="406" t="str">
        <f>Master!X526</f>
        <v/>
      </c>
      <c r="Y523" s="406" t="str">
        <f>Master!Y526</f>
        <v/>
      </c>
      <c r="Z523" s="406" t="str">
        <f>Master!Z526</f>
        <v/>
      </c>
      <c r="AA523" s="406" t="str">
        <f>Master!AA526</f>
        <v/>
      </c>
      <c r="AB523" s="406" t="str">
        <f>Master!AB526</f>
        <v/>
      </c>
      <c r="AC523" s="406" t="str">
        <f>Master!AC526</f>
        <v/>
      </c>
      <c r="AD523" s="406" t="str">
        <f>Master!AD526</f>
        <v/>
      </c>
      <c r="AE523" s="406" t="str">
        <f>Master!AE526</f>
        <v/>
      </c>
      <c r="AF523" s="406" t="str">
        <f>Master!AF526</f>
        <v/>
      </c>
      <c r="AG523" s="406" t="str">
        <f>Master!AG526</f>
        <v/>
      </c>
      <c r="AH523" s="88" t="str">
        <f>Master!AH526</f>
        <v/>
      </c>
      <c r="AI523" s="414" t="str">
        <f>Master!AI526</f>
        <v/>
      </c>
      <c r="AJ523" s="406" t="str">
        <f>Master!AJ526</f>
        <v/>
      </c>
      <c r="AK523" s="406">
        <f>Master!AK526</f>
        <v>0</v>
      </c>
      <c r="AL523" s="88" t="str">
        <f>Master!AL526</f>
        <v/>
      </c>
      <c r="AM523" s="416"/>
      <c r="AN523" s="416"/>
      <c r="AO523" s="416"/>
      <c r="AP523" s="416"/>
      <c r="AQ523" s="416"/>
      <c r="AR523" s="416">
        <f t="shared" si="4"/>
        <v>0</v>
      </c>
      <c r="AS523" s="417" t="str">
        <f t="shared" si="5"/>
        <v>#DIV/0!</v>
      </c>
      <c r="AT523" s="416">
        <f t="shared" si="6"/>
        <v>0</v>
      </c>
      <c r="AU523" s="417"/>
    </row>
    <row r="524" hidden="1">
      <c r="A524" s="88" t="str">
        <f>Master!A527</f>
        <v>VEMI18019</v>
      </c>
      <c r="B524" s="88" t="str">
        <f>Master!B527</f>
        <v/>
      </c>
      <c r="C524" s="88" t="str">
        <f>Master!C527</f>
        <v/>
      </c>
      <c r="D524" s="88" t="str">
        <f>Master!D527</f>
        <v/>
      </c>
      <c r="E524" s="406" t="str">
        <f>Master!E527</f>
        <v/>
      </c>
      <c r="F524" s="406">
        <f>Master!F527</f>
        <v>0</v>
      </c>
      <c r="G524" s="88" t="str">
        <f>Master!G527</f>
        <v/>
      </c>
      <c r="H524" s="88" t="str">
        <f>Master!H527</f>
        <v/>
      </c>
      <c r="I524" s="88" t="str">
        <f>Master!I527</f>
        <v/>
      </c>
      <c r="J524" s="88" t="str">
        <f>Master!J527</f>
        <v>EPITOMEDIA (INSTRUCTOR) PTE LTD</v>
      </c>
      <c r="K524" s="88" t="str">
        <f>Master!K527</f>
        <v/>
      </c>
      <c r="L524" s="88" t="str">
        <f>Master!L527</f>
        <v/>
      </c>
      <c r="M524" s="88" t="str">
        <f>Master!M527</f>
        <v/>
      </c>
      <c r="N524" s="88" t="str">
        <f>Master!N527</f>
        <v/>
      </c>
      <c r="O524" s="88" t="str">
        <f>Master!O527</f>
        <v/>
      </c>
      <c r="P524" s="88" t="str">
        <f>Master!P527</f>
        <v/>
      </c>
      <c r="Q524" s="88" t="str">
        <f>Master!Q527</f>
        <v/>
      </c>
      <c r="R524" s="406" t="str">
        <f>Master!R527</f>
        <v/>
      </c>
      <c r="S524" s="406">
        <f>Master!S527</f>
        <v>0</v>
      </c>
      <c r="T524" s="406" t="str">
        <f>Master!T527</f>
        <v/>
      </c>
      <c r="U524" s="406" t="str">
        <f>Master!U527</f>
        <v/>
      </c>
      <c r="V524" s="406" t="str">
        <f>Master!V527</f>
        <v/>
      </c>
      <c r="W524" s="406" t="str">
        <f>Master!W527</f>
        <v/>
      </c>
      <c r="X524" s="406" t="str">
        <f>Master!X527</f>
        <v/>
      </c>
      <c r="Y524" s="406" t="str">
        <f>Master!Y527</f>
        <v/>
      </c>
      <c r="Z524" s="406" t="str">
        <f>Master!Z527</f>
        <v/>
      </c>
      <c r="AA524" s="406" t="str">
        <f>Master!AA527</f>
        <v/>
      </c>
      <c r="AB524" s="406" t="str">
        <f>Master!AB527</f>
        <v/>
      </c>
      <c r="AC524" s="406" t="str">
        <f>Master!AC527</f>
        <v/>
      </c>
      <c r="AD524" s="406" t="str">
        <f>Master!AD527</f>
        <v/>
      </c>
      <c r="AE524" s="406" t="str">
        <f>Master!AE527</f>
        <v/>
      </c>
      <c r="AF524" s="406" t="str">
        <f>Master!AF527</f>
        <v/>
      </c>
      <c r="AG524" s="406" t="str">
        <f>Master!AG527</f>
        <v/>
      </c>
      <c r="AH524" s="88" t="str">
        <f>Master!AH527</f>
        <v/>
      </c>
      <c r="AI524" s="88" t="str">
        <f>Master!AI527</f>
        <v/>
      </c>
      <c r="AJ524" s="406" t="str">
        <f>Master!AJ527</f>
        <v/>
      </c>
      <c r="AK524" s="406">
        <f>Master!AK527</f>
        <v>0</v>
      </c>
      <c r="AL524" s="88" t="str">
        <f>Master!AL527</f>
        <v/>
      </c>
      <c r="AM524" s="416"/>
      <c r="AN524" s="416"/>
      <c r="AO524" s="416"/>
      <c r="AP524" s="416"/>
      <c r="AQ524" s="416"/>
      <c r="AR524" s="416">
        <f t="shared" si="4"/>
        <v>0</v>
      </c>
      <c r="AS524" s="417" t="str">
        <f t="shared" si="5"/>
        <v>#DIV/0!</v>
      </c>
      <c r="AT524" s="416">
        <f t="shared" si="6"/>
        <v>0</v>
      </c>
      <c r="AU524" s="417"/>
    </row>
    <row r="525" hidden="1">
      <c r="A525" s="88" t="str">
        <f>Master!A528</f>
        <v>VEMI18020</v>
      </c>
      <c r="B525" s="88" t="str">
        <f>Master!B528</f>
        <v/>
      </c>
      <c r="C525" s="88" t="str">
        <f>Master!C528</f>
        <v/>
      </c>
      <c r="D525" s="88" t="str">
        <f>Master!D528</f>
        <v/>
      </c>
      <c r="E525" s="406" t="str">
        <f>Master!E528</f>
        <v/>
      </c>
      <c r="F525" s="406">
        <f>Master!F528</f>
        <v>0</v>
      </c>
      <c r="G525" s="88" t="str">
        <f>Master!G528</f>
        <v/>
      </c>
      <c r="H525" s="88" t="str">
        <f>Master!H528</f>
        <v/>
      </c>
      <c r="I525" s="88" t="str">
        <f>Master!I528</f>
        <v/>
      </c>
      <c r="J525" s="88" t="str">
        <f>Master!J528</f>
        <v>EPITOMEDIA (INSTRUCTOR) PTE LTD</v>
      </c>
      <c r="K525" s="88" t="str">
        <f>Master!K528</f>
        <v/>
      </c>
      <c r="L525" s="88" t="str">
        <f>Master!L528</f>
        <v/>
      </c>
      <c r="M525" s="88" t="str">
        <f>Master!M528</f>
        <v/>
      </c>
      <c r="N525" s="88" t="str">
        <f>Master!N528</f>
        <v/>
      </c>
      <c r="O525" s="88" t="str">
        <f>Master!O528</f>
        <v/>
      </c>
      <c r="P525" s="88" t="str">
        <f>Master!P528</f>
        <v/>
      </c>
      <c r="Q525" s="88" t="str">
        <f>Master!Q528</f>
        <v/>
      </c>
      <c r="R525" s="406" t="str">
        <f>Master!R528</f>
        <v/>
      </c>
      <c r="S525" s="406">
        <f>Master!S528</f>
        <v>0</v>
      </c>
      <c r="T525" s="406" t="str">
        <f>Master!T528</f>
        <v/>
      </c>
      <c r="U525" s="406" t="str">
        <f>Master!U528</f>
        <v/>
      </c>
      <c r="V525" s="406" t="str">
        <f>Master!V528</f>
        <v/>
      </c>
      <c r="W525" s="406" t="str">
        <f>Master!W528</f>
        <v/>
      </c>
      <c r="X525" s="406" t="str">
        <f>Master!X528</f>
        <v/>
      </c>
      <c r="Y525" s="406" t="str">
        <f>Master!Y528</f>
        <v/>
      </c>
      <c r="Z525" s="406" t="str">
        <f>Master!Z528</f>
        <v/>
      </c>
      <c r="AA525" s="406" t="str">
        <f>Master!AA528</f>
        <v/>
      </c>
      <c r="AB525" s="406" t="str">
        <f>Master!AB528</f>
        <v/>
      </c>
      <c r="AC525" s="406" t="str">
        <f>Master!AC528</f>
        <v/>
      </c>
      <c r="AD525" s="406" t="str">
        <f>Master!AD528</f>
        <v/>
      </c>
      <c r="AE525" s="406" t="str">
        <f>Master!AE528</f>
        <v/>
      </c>
      <c r="AF525" s="406" t="str">
        <f>Master!AF528</f>
        <v/>
      </c>
      <c r="AG525" s="406" t="str">
        <f>Master!AG528</f>
        <v/>
      </c>
      <c r="AH525" s="88" t="str">
        <f>Master!AH528</f>
        <v/>
      </c>
      <c r="AI525" s="414" t="str">
        <f>Master!AI528</f>
        <v/>
      </c>
      <c r="AJ525" s="406" t="str">
        <f>Master!AJ528</f>
        <v/>
      </c>
      <c r="AK525" s="406">
        <f>Master!AK528</f>
        <v>0</v>
      </c>
      <c r="AL525" s="88" t="str">
        <f>Master!AL528</f>
        <v/>
      </c>
      <c r="AM525" s="416"/>
      <c r="AN525" s="416"/>
      <c r="AO525" s="416"/>
      <c r="AP525" s="416"/>
      <c r="AQ525" s="416"/>
      <c r="AR525" s="416">
        <f t="shared" si="4"/>
        <v>0</v>
      </c>
      <c r="AS525" s="417" t="str">
        <f t="shared" si="5"/>
        <v>#DIV/0!</v>
      </c>
      <c r="AT525" s="416">
        <f t="shared" si="6"/>
        <v>0</v>
      </c>
      <c r="AU525" s="417"/>
    </row>
    <row r="526" hidden="1">
      <c r="A526" s="88" t="str">
        <f>Master!A529</f>
        <v>VEMI18021</v>
      </c>
      <c r="B526" s="88" t="str">
        <f>Master!B529</f>
        <v/>
      </c>
      <c r="C526" s="88" t="str">
        <f>Master!C529</f>
        <v/>
      </c>
      <c r="D526" s="88" t="str">
        <f>Master!D529</f>
        <v/>
      </c>
      <c r="E526" s="406" t="str">
        <f>Master!E529</f>
        <v/>
      </c>
      <c r="F526" s="406">
        <f>Master!F529</f>
        <v>0</v>
      </c>
      <c r="G526" s="88" t="str">
        <f>Master!G529</f>
        <v/>
      </c>
      <c r="H526" s="88" t="str">
        <f>Master!H529</f>
        <v/>
      </c>
      <c r="I526" s="88" t="str">
        <f>Master!I529</f>
        <v/>
      </c>
      <c r="J526" s="88" t="str">
        <f>Master!J529</f>
        <v>EPITOMEDIA (INSTRUCTOR) PTE LTD</v>
      </c>
      <c r="K526" s="88" t="str">
        <f>Master!K529</f>
        <v/>
      </c>
      <c r="L526" s="88" t="str">
        <f>Master!L529</f>
        <v/>
      </c>
      <c r="M526" s="88" t="str">
        <f>Master!M529</f>
        <v/>
      </c>
      <c r="N526" s="88" t="str">
        <f>Master!N529</f>
        <v/>
      </c>
      <c r="O526" s="88" t="str">
        <f>Master!O529</f>
        <v/>
      </c>
      <c r="P526" s="88" t="str">
        <f>Master!P529</f>
        <v/>
      </c>
      <c r="Q526" s="88" t="str">
        <f>Master!Q529</f>
        <v/>
      </c>
      <c r="R526" s="406" t="str">
        <f>Master!R529</f>
        <v/>
      </c>
      <c r="S526" s="406">
        <f>Master!S529</f>
        <v>0</v>
      </c>
      <c r="T526" s="406" t="str">
        <f>Master!T529</f>
        <v/>
      </c>
      <c r="U526" s="406" t="str">
        <f>Master!U529</f>
        <v/>
      </c>
      <c r="V526" s="406" t="str">
        <f>Master!V529</f>
        <v/>
      </c>
      <c r="W526" s="406" t="str">
        <f>Master!W529</f>
        <v/>
      </c>
      <c r="X526" s="406" t="str">
        <f>Master!X529</f>
        <v/>
      </c>
      <c r="Y526" s="406" t="str">
        <f>Master!Y529</f>
        <v/>
      </c>
      <c r="Z526" s="406" t="str">
        <f>Master!Z529</f>
        <v/>
      </c>
      <c r="AA526" s="406" t="str">
        <f>Master!AA529</f>
        <v/>
      </c>
      <c r="AB526" s="406" t="str">
        <f>Master!AB529</f>
        <v/>
      </c>
      <c r="AC526" s="406" t="str">
        <f>Master!AC529</f>
        <v/>
      </c>
      <c r="AD526" s="406" t="str">
        <f>Master!AD529</f>
        <v/>
      </c>
      <c r="AE526" s="406" t="str">
        <f>Master!AE529</f>
        <v/>
      </c>
      <c r="AF526" s="406" t="str">
        <f>Master!AF529</f>
        <v/>
      </c>
      <c r="AG526" s="406" t="str">
        <f>Master!AG529</f>
        <v/>
      </c>
      <c r="AH526" s="88" t="str">
        <f>Master!AH529</f>
        <v/>
      </c>
      <c r="AI526" s="88" t="str">
        <f>Master!AI529</f>
        <v/>
      </c>
      <c r="AJ526" s="406" t="str">
        <f>Master!AJ529</f>
        <v/>
      </c>
      <c r="AK526" s="406">
        <f>Master!AK529</f>
        <v>0</v>
      </c>
      <c r="AL526" s="88" t="str">
        <f>Master!AL529</f>
        <v/>
      </c>
      <c r="AM526" s="416"/>
      <c r="AN526" s="416"/>
      <c r="AO526" s="416"/>
      <c r="AP526" s="416"/>
      <c r="AQ526" s="416"/>
      <c r="AR526" s="416">
        <f t="shared" si="4"/>
        <v>0</v>
      </c>
      <c r="AS526" s="417" t="str">
        <f t="shared" si="5"/>
        <v>#DIV/0!</v>
      </c>
      <c r="AT526" s="416">
        <f t="shared" si="6"/>
        <v>0</v>
      </c>
      <c r="AU526" s="417"/>
    </row>
    <row r="527" hidden="1">
      <c r="A527" s="88" t="str">
        <f>Master!A530</f>
        <v>VEMI18022</v>
      </c>
      <c r="B527" s="88" t="str">
        <f>Master!B530</f>
        <v/>
      </c>
      <c r="C527" s="88" t="str">
        <f>Master!C530</f>
        <v/>
      </c>
      <c r="D527" s="88" t="str">
        <f>Master!D530</f>
        <v/>
      </c>
      <c r="E527" s="406" t="str">
        <f>Master!E530</f>
        <v/>
      </c>
      <c r="F527" s="406">
        <f>Master!F530</f>
        <v>0</v>
      </c>
      <c r="G527" s="88" t="str">
        <f>Master!G530</f>
        <v/>
      </c>
      <c r="H527" s="88" t="str">
        <f>Master!H530</f>
        <v/>
      </c>
      <c r="I527" s="88" t="str">
        <f>Master!I530</f>
        <v/>
      </c>
      <c r="J527" s="88" t="str">
        <f>Master!J530</f>
        <v>EPITOMEDIA (INSTRUCTOR) PTE LTD</v>
      </c>
      <c r="K527" s="88" t="str">
        <f>Master!K530</f>
        <v/>
      </c>
      <c r="L527" s="88" t="str">
        <f>Master!L530</f>
        <v/>
      </c>
      <c r="M527" s="88" t="str">
        <f>Master!M530</f>
        <v/>
      </c>
      <c r="N527" s="88" t="str">
        <f>Master!N530</f>
        <v/>
      </c>
      <c r="O527" s="88" t="str">
        <f>Master!O530</f>
        <v/>
      </c>
      <c r="P527" s="88" t="str">
        <f>Master!P530</f>
        <v/>
      </c>
      <c r="Q527" s="88" t="str">
        <f>Master!Q530</f>
        <v/>
      </c>
      <c r="R527" s="406" t="str">
        <f>Master!R530</f>
        <v/>
      </c>
      <c r="S527" s="406">
        <f>Master!S530</f>
        <v>0</v>
      </c>
      <c r="T527" s="406" t="str">
        <f>Master!T530</f>
        <v/>
      </c>
      <c r="U527" s="406" t="str">
        <f>Master!U530</f>
        <v/>
      </c>
      <c r="V527" s="406" t="str">
        <f>Master!V530</f>
        <v/>
      </c>
      <c r="W527" s="406" t="str">
        <f>Master!W530</f>
        <v/>
      </c>
      <c r="X527" s="406" t="str">
        <f>Master!X530</f>
        <v/>
      </c>
      <c r="Y527" s="406" t="str">
        <f>Master!Y530</f>
        <v/>
      </c>
      <c r="Z527" s="406" t="str">
        <f>Master!Z530</f>
        <v/>
      </c>
      <c r="AA527" s="406" t="str">
        <f>Master!AA530</f>
        <v/>
      </c>
      <c r="AB527" s="406" t="str">
        <f>Master!AB530</f>
        <v/>
      </c>
      <c r="AC527" s="406" t="str">
        <f>Master!AC530</f>
        <v/>
      </c>
      <c r="AD527" s="406" t="str">
        <f>Master!AD530</f>
        <v/>
      </c>
      <c r="AE527" s="406" t="str">
        <f>Master!AE530</f>
        <v/>
      </c>
      <c r="AF527" s="406" t="str">
        <f>Master!AF530</f>
        <v/>
      </c>
      <c r="AG527" s="406" t="str">
        <f>Master!AG530</f>
        <v/>
      </c>
      <c r="AH527" s="88" t="str">
        <f>Master!AH530</f>
        <v/>
      </c>
      <c r="AI527" s="414" t="str">
        <f>Master!AI530</f>
        <v/>
      </c>
      <c r="AJ527" s="406" t="str">
        <f>Master!AJ530</f>
        <v/>
      </c>
      <c r="AK527" s="406">
        <f>Master!AK530</f>
        <v>0</v>
      </c>
      <c r="AL527" s="88" t="str">
        <f>Master!AL530</f>
        <v/>
      </c>
      <c r="AM527" s="416"/>
      <c r="AN527" s="416"/>
      <c r="AO527" s="416"/>
      <c r="AP527" s="416"/>
      <c r="AQ527" s="416"/>
      <c r="AR527" s="416">
        <f t="shared" si="4"/>
        <v>0</v>
      </c>
      <c r="AS527" s="417" t="str">
        <f t="shared" si="5"/>
        <v>#DIV/0!</v>
      </c>
      <c r="AT527" s="416">
        <f t="shared" si="6"/>
        <v>0</v>
      </c>
      <c r="AU527" s="417"/>
    </row>
    <row r="528" hidden="1">
      <c r="A528" s="88" t="str">
        <f>Master!A531</f>
        <v>VEMI18023</v>
      </c>
      <c r="B528" s="88" t="str">
        <f>Master!B531</f>
        <v/>
      </c>
      <c r="C528" s="88" t="str">
        <f>Master!C531</f>
        <v/>
      </c>
      <c r="D528" s="88" t="str">
        <f>Master!D531</f>
        <v/>
      </c>
      <c r="E528" s="406" t="str">
        <f>Master!E531</f>
        <v/>
      </c>
      <c r="F528" s="406">
        <f>Master!F531</f>
        <v>0</v>
      </c>
      <c r="G528" s="88" t="str">
        <f>Master!G531</f>
        <v/>
      </c>
      <c r="H528" s="88" t="str">
        <f>Master!H531</f>
        <v/>
      </c>
      <c r="I528" s="88" t="str">
        <f>Master!I531</f>
        <v/>
      </c>
      <c r="J528" s="88" t="str">
        <f>Master!J531</f>
        <v>EPITOMEDIA (INSTRUCTOR) PTE LTD</v>
      </c>
      <c r="K528" s="88" t="str">
        <f>Master!K531</f>
        <v/>
      </c>
      <c r="L528" s="88" t="str">
        <f>Master!L531</f>
        <v/>
      </c>
      <c r="M528" s="88" t="str">
        <f>Master!M531</f>
        <v/>
      </c>
      <c r="N528" s="88" t="str">
        <f>Master!N531</f>
        <v/>
      </c>
      <c r="O528" s="88" t="str">
        <f>Master!O531</f>
        <v/>
      </c>
      <c r="P528" s="88" t="str">
        <f>Master!P531</f>
        <v/>
      </c>
      <c r="Q528" s="88" t="str">
        <f>Master!Q531</f>
        <v/>
      </c>
      <c r="R528" s="406" t="str">
        <f>Master!R531</f>
        <v/>
      </c>
      <c r="S528" s="406">
        <f>Master!S531</f>
        <v>0</v>
      </c>
      <c r="T528" s="406" t="str">
        <f>Master!T531</f>
        <v/>
      </c>
      <c r="U528" s="406" t="str">
        <f>Master!U531</f>
        <v/>
      </c>
      <c r="V528" s="406" t="str">
        <f>Master!V531</f>
        <v/>
      </c>
      <c r="W528" s="406" t="str">
        <f>Master!W531</f>
        <v/>
      </c>
      <c r="X528" s="406" t="str">
        <f>Master!X531</f>
        <v/>
      </c>
      <c r="Y528" s="406" t="str">
        <f>Master!Y531</f>
        <v/>
      </c>
      <c r="Z528" s="406" t="str">
        <f>Master!Z531</f>
        <v/>
      </c>
      <c r="AA528" s="406" t="str">
        <f>Master!AA531</f>
        <v/>
      </c>
      <c r="AB528" s="406" t="str">
        <f>Master!AB531</f>
        <v/>
      </c>
      <c r="AC528" s="406" t="str">
        <f>Master!AC531</f>
        <v/>
      </c>
      <c r="AD528" s="406" t="str">
        <f>Master!AD531</f>
        <v/>
      </c>
      <c r="AE528" s="406" t="str">
        <f>Master!AE531</f>
        <v/>
      </c>
      <c r="AF528" s="406" t="str">
        <f>Master!AF531</f>
        <v/>
      </c>
      <c r="AG528" s="406" t="str">
        <f>Master!AG531</f>
        <v/>
      </c>
      <c r="AH528" s="88" t="str">
        <f>Master!AH531</f>
        <v/>
      </c>
      <c r="AI528" s="88" t="str">
        <f>Master!AI531</f>
        <v/>
      </c>
      <c r="AJ528" s="406" t="str">
        <f>Master!AJ531</f>
        <v/>
      </c>
      <c r="AK528" s="406">
        <f>Master!AK531</f>
        <v>0</v>
      </c>
      <c r="AL528" s="88" t="str">
        <f>Master!AL531</f>
        <v/>
      </c>
      <c r="AM528" s="416"/>
      <c r="AN528" s="416"/>
      <c r="AO528" s="416"/>
      <c r="AP528" s="416"/>
      <c r="AQ528" s="416"/>
      <c r="AR528" s="416">
        <f t="shared" si="4"/>
        <v>0</v>
      </c>
      <c r="AS528" s="417" t="str">
        <f t="shared" si="5"/>
        <v>#DIV/0!</v>
      </c>
      <c r="AT528" s="416">
        <f t="shared" si="6"/>
        <v>0</v>
      </c>
      <c r="AU528" s="417"/>
    </row>
    <row r="529" hidden="1">
      <c r="A529" s="88" t="str">
        <f>Master!A532</f>
        <v>VEMI18024</v>
      </c>
      <c r="B529" s="88" t="str">
        <f>Master!B532</f>
        <v/>
      </c>
      <c r="C529" s="88" t="str">
        <f>Master!C532</f>
        <v/>
      </c>
      <c r="D529" s="88" t="str">
        <f>Master!D532</f>
        <v/>
      </c>
      <c r="E529" s="406" t="str">
        <f>Master!E532</f>
        <v/>
      </c>
      <c r="F529" s="406">
        <f>Master!F532</f>
        <v>0</v>
      </c>
      <c r="G529" s="88" t="str">
        <f>Master!G532</f>
        <v/>
      </c>
      <c r="H529" s="88" t="str">
        <f>Master!H532</f>
        <v/>
      </c>
      <c r="I529" s="88" t="str">
        <f>Master!I532</f>
        <v/>
      </c>
      <c r="J529" s="88" t="str">
        <f>Master!J532</f>
        <v>EPITOMEDIA (INSTRUCTOR) PTE LTD</v>
      </c>
      <c r="K529" s="88" t="str">
        <f>Master!K532</f>
        <v/>
      </c>
      <c r="L529" s="88" t="str">
        <f>Master!L532</f>
        <v/>
      </c>
      <c r="M529" s="88" t="str">
        <f>Master!M532</f>
        <v/>
      </c>
      <c r="N529" s="88" t="str">
        <f>Master!N532</f>
        <v/>
      </c>
      <c r="O529" s="88" t="str">
        <f>Master!O532</f>
        <v/>
      </c>
      <c r="P529" s="88" t="str">
        <f>Master!P532</f>
        <v/>
      </c>
      <c r="Q529" s="88" t="str">
        <f>Master!Q532</f>
        <v/>
      </c>
      <c r="R529" s="406" t="str">
        <f>Master!R532</f>
        <v/>
      </c>
      <c r="S529" s="406">
        <f>Master!S532</f>
        <v>0</v>
      </c>
      <c r="T529" s="406" t="str">
        <f>Master!T532</f>
        <v/>
      </c>
      <c r="U529" s="406" t="str">
        <f>Master!U532</f>
        <v/>
      </c>
      <c r="V529" s="406" t="str">
        <f>Master!V532</f>
        <v/>
      </c>
      <c r="W529" s="406" t="str">
        <f>Master!W532</f>
        <v/>
      </c>
      <c r="X529" s="406" t="str">
        <f>Master!X532</f>
        <v/>
      </c>
      <c r="Y529" s="406" t="str">
        <f>Master!Y532</f>
        <v/>
      </c>
      <c r="Z529" s="406" t="str">
        <f>Master!Z532</f>
        <v/>
      </c>
      <c r="AA529" s="406" t="str">
        <f>Master!AA532</f>
        <v/>
      </c>
      <c r="AB529" s="406" t="str">
        <f>Master!AB532</f>
        <v/>
      </c>
      <c r="AC529" s="406" t="str">
        <f>Master!AC532</f>
        <v/>
      </c>
      <c r="AD529" s="406" t="str">
        <f>Master!AD532</f>
        <v/>
      </c>
      <c r="AE529" s="406" t="str">
        <f>Master!AE532</f>
        <v/>
      </c>
      <c r="AF529" s="406" t="str">
        <f>Master!AF532</f>
        <v/>
      </c>
      <c r="AG529" s="406" t="str">
        <f>Master!AG532</f>
        <v/>
      </c>
      <c r="AH529" s="88" t="str">
        <f>Master!AH532</f>
        <v/>
      </c>
      <c r="AI529" s="414" t="str">
        <f>Master!AI532</f>
        <v/>
      </c>
      <c r="AJ529" s="406" t="str">
        <f>Master!AJ532</f>
        <v/>
      </c>
      <c r="AK529" s="406">
        <f>Master!AK532</f>
        <v>0</v>
      </c>
      <c r="AL529" s="88" t="str">
        <f>Master!AL532</f>
        <v/>
      </c>
      <c r="AM529" s="416"/>
      <c r="AN529" s="416"/>
      <c r="AO529" s="416"/>
      <c r="AP529" s="416"/>
      <c r="AQ529" s="416"/>
      <c r="AR529" s="416">
        <f t="shared" si="4"/>
        <v>0</v>
      </c>
      <c r="AS529" s="417" t="str">
        <f t="shared" si="5"/>
        <v>#DIV/0!</v>
      </c>
      <c r="AT529" s="416">
        <f t="shared" si="6"/>
        <v>0</v>
      </c>
      <c r="AU529" s="417"/>
    </row>
    <row r="530" hidden="1">
      <c r="A530" s="88" t="str">
        <f>Master!A533</f>
        <v>VEMI18025</v>
      </c>
      <c r="B530" s="88" t="str">
        <f>Master!B533</f>
        <v/>
      </c>
      <c r="C530" s="88" t="str">
        <f>Master!C533</f>
        <v/>
      </c>
      <c r="D530" s="88" t="str">
        <f>Master!D533</f>
        <v/>
      </c>
      <c r="E530" s="406" t="str">
        <f>Master!E533</f>
        <v/>
      </c>
      <c r="F530" s="406">
        <f>Master!F533</f>
        <v>0</v>
      </c>
      <c r="G530" s="88" t="str">
        <f>Master!G533</f>
        <v/>
      </c>
      <c r="H530" s="88" t="str">
        <f>Master!H533</f>
        <v/>
      </c>
      <c r="I530" s="88" t="str">
        <f>Master!I533</f>
        <v/>
      </c>
      <c r="J530" s="88" t="str">
        <f>Master!J533</f>
        <v>EPITOMEDIA (INSTRUCTOR) PTE LTD</v>
      </c>
      <c r="K530" s="88" t="str">
        <f>Master!K533</f>
        <v/>
      </c>
      <c r="L530" s="88" t="str">
        <f>Master!L533</f>
        <v/>
      </c>
      <c r="M530" s="88" t="str">
        <f>Master!M533</f>
        <v/>
      </c>
      <c r="N530" s="88" t="str">
        <f>Master!N533</f>
        <v/>
      </c>
      <c r="O530" s="88" t="str">
        <f>Master!O533</f>
        <v/>
      </c>
      <c r="P530" s="88" t="str">
        <f>Master!P533</f>
        <v/>
      </c>
      <c r="Q530" s="88" t="str">
        <f>Master!Q533</f>
        <v/>
      </c>
      <c r="R530" s="406" t="str">
        <f>Master!R533</f>
        <v/>
      </c>
      <c r="S530" s="406">
        <f>Master!S533</f>
        <v>0</v>
      </c>
      <c r="T530" s="406" t="str">
        <f>Master!T533</f>
        <v/>
      </c>
      <c r="U530" s="406" t="str">
        <f>Master!U533</f>
        <v/>
      </c>
      <c r="V530" s="406" t="str">
        <f>Master!V533</f>
        <v/>
      </c>
      <c r="W530" s="406" t="str">
        <f>Master!W533</f>
        <v/>
      </c>
      <c r="X530" s="406" t="str">
        <f>Master!X533</f>
        <v/>
      </c>
      <c r="Y530" s="406" t="str">
        <f>Master!Y533</f>
        <v/>
      </c>
      <c r="Z530" s="406" t="str">
        <f>Master!Z533</f>
        <v/>
      </c>
      <c r="AA530" s="406" t="str">
        <f>Master!AA533</f>
        <v/>
      </c>
      <c r="AB530" s="406" t="str">
        <f>Master!AB533</f>
        <v/>
      </c>
      <c r="AC530" s="406" t="str">
        <f>Master!AC533</f>
        <v/>
      </c>
      <c r="AD530" s="406" t="str">
        <f>Master!AD533</f>
        <v/>
      </c>
      <c r="AE530" s="406" t="str">
        <f>Master!AE533</f>
        <v/>
      </c>
      <c r="AF530" s="406" t="str">
        <f>Master!AF533</f>
        <v/>
      </c>
      <c r="AG530" s="406" t="str">
        <f>Master!AG533</f>
        <v/>
      </c>
      <c r="AH530" s="88" t="str">
        <f>Master!AH533</f>
        <v/>
      </c>
      <c r="AI530" s="88" t="str">
        <f>Master!AI533</f>
        <v/>
      </c>
      <c r="AJ530" s="406" t="str">
        <f>Master!AJ533</f>
        <v/>
      </c>
      <c r="AK530" s="406">
        <f>Master!AK533</f>
        <v>0</v>
      </c>
      <c r="AL530" s="88" t="str">
        <f>Master!AL533</f>
        <v/>
      </c>
      <c r="AM530" s="416"/>
      <c r="AN530" s="416"/>
      <c r="AO530" s="416"/>
      <c r="AP530" s="416"/>
      <c r="AQ530" s="416"/>
      <c r="AR530" s="416">
        <f t="shared" si="4"/>
        <v>0</v>
      </c>
      <c r="AS530" s="417" t="str">
        <f t="shared" si="5"/>
        <v>#DIV/0!</v>
      </c>
      <c r="AT530" s="416">
        <f t="shared" si="6"/>
        <v>0</v>
      </c>
      <c r="AU530" s="417"/>
    </row>
    <row r="531" hidden="1">
      <c r="A531" s="88" t="str">
        <f>Master!A534</f>
        <v>VEMI18026</v>
      </c>
      <c r="B531" s="88" t="str">
        <f>Master!B534</f>
        <v/>
      </c>
      <c r="C531" s="88" t="str">
        <f>Master!C534</f>
        <v/>
      </c>
      <c r="D531" s="88" t="str">
        <f>Master!D534</f>
        <v/>
      </c>
      <c r="E531" s="406" t="str">
        <f>Master!E534</f>
        <v/>
      </c>
      <c r="F531" s="406">
        <f>Master!F534</f>
        <v>0</v>
      </c>
      <c r="G531" s="88" t="str">
        <f>Master!G534</f>
        <v/>
      </c>
      <c r="H531" s="88" t="str">
        <f>Master!H534</f>
        <v/>
      </c>
      <c r="I531" s="88" t="str">
        <f>Master!I534</f>
        <v/>
      </c>
      <c r="J531" s="88" t="str">
        <f>Master!J534</f>
        <v>EPITOMEDIA (INSTRUCTOR) PTE LTD</v>
      </c>
      <c r="K531" s="88" t="str">
        <f>Master!K534</f>
        <v/>
      </c>
      <c r="L531" s="88" t="str">
        <f>Master!L534</f>
        <v/>
      </c>
      <c r="M531" s="88" t="str">
        <f>Master!M534</f>
        <v/>
      </c>
      <c r="N531" s="88" t="str">
        <f>Master!N534</f>
        <v/>
      </c>
      <c r="O531" s="88" t="str">
        <f>Master!O534</f>
        <v/>
      </c>
      <c r="P531" s="88" t="str">
        <f>Master!P534</f>
        <v/>
      </c>
      <c r="Q531" s="88" t="str">
        <f>Master!Q534</f>
        <v/>
      </c>
      <c r="R531" s="406" t="str">
        <f>Master!R534</f>
        <v/>
      </c>
      <c r="S531" s="406">
        <f>Master!S534</f>
        <v>0</v>
      </c>
      <c r="T531" s="406" t="str">
        <f>Master!T534</f>
        <v/>
      </c>
      <c r="U531" s="406" t="str">
        <f>Master!U534</f>
        <v/>
      </c>
      <c r="V531" s="406" t="str">
        <f>Master!V534</f>
        <v/>
      </c>
      <c r="W531" s="406" t="str">
        <f>Master!W534</f>
        <v/>
      </c>
      <c r="X531" s="406" t="str">
        <f>Master!X534</f>
        <v/>
      </c>
      <c r="Y531" s="406" t="str">
        <f>Master!Y534</f>
        <v/>
      </c>
      <c r="Z531" s="406" t="str">
        <f>Master!Z534</f>
        <v/>
      </c>
      <c r="AA531" s="406" t="str">
        <f>Master!AA534</f>
        <v/>
      </c>
      <c r="AB531" s="406" t="str">
        <f>Master!AB534</f>
        <v/>
      </c>
      <c r="AC531" s="406" t="str">
        <f>Master!AC534</f>
        <v/>
      </c>
      <c r="AD531" s="406" t="str">
        <f>Master!AD534</f>
        <v/>
      </c>
      <c r="AE531" s="406" t="str">
        <f>Master!AE534</f>
        <v/>
      </c>
      <c r="AF531" s="406" t="str">
        <f>Master!AF534</f>
        <v/>
      </c>
      <c r="AG531" s="406" t="str">
        <f>Master!AG534</f>
        <v/>
      </c>
      <c r="AH531" s="88" t="str">
        <f>Master!AH534</f>
        <v/>
      </c>
      <c r="AI531" s="414" t="str">
        <f>Master!AI534</f>
        <v/>
      </c>
      <c r="AJ531" s="406" t="str">
        <f>Master!AJ534</f>
        <v/>
      </c>
      <c r="AK531" s="406">
        <f>Master!AK534</f>
        <v>0</v>
      </c>
      <c r="AL531" s="88" t="str">
        <f>Master!AL534</f>
        <v/>
      </c>
      <c r="AM531" s="416"/>
      <c r="AN531" s="416"/>
      <c r="AO531" s="416"/>
      <c r="AP531" s="416"/>
      <c r="AQ531" s="416"/>
      <c r="AR531" s="416">
        <f t="shared" si="4"/>
        <v>0</v>
      </c>
      <c r="AS531" s="417" t="str">
        <f t="shared" si="5"/>
        <v>#DIV/0!</v>
      </c>
      <c r="AT531" s="416">
        <f t="shared" si="6"/>
        <v>0</v>
      </c>
      <c r="AU531" s="417"/>
    </row>
    <row r="532" hidden="1">
      <c r="A532" s="88" t="str">
        <f>Master!A535</f>
        <v>VEMI18027</v>
      </c>
      <c r="B532" s="88" t="str">
        <f>Master!B535</f>
        <v/>
      </c>
      <c r="C532" s="88" t="str">
        <f>Master!C535</f>
        <v/>
      </c>
      <c r="D532" s="88" t="str">
        <f>Master!D535</f>
        <v/>
      </c>
      <c r="E532" s="406" t="str">
        <f>Master!E535</f>
        <v/>
      </c>
      <c r="F532" s="406">
        <f>Master!F535</f>
        <v>0</v>
      </c>
      <c r="G532" s="88" t="str">
        <f>Master!G535</f>
        <v/>
      </c>
      <c r="H532" s="88" t="str">
        <f>Master!H535</f>
        <v/>
      </c>
      <c r="I532" s="88" t="str">
        <f>Master!I535</f>
        <v/>
      </c>
      <c r="J532" s="88" t="str">
        <f>Master!J535</f>
        <v>EPITOMEDIA (INSTRUCTOR) PTE LTD</v>
      </c>
      <c r="K532" s="88" t="str">
        <f>Master!K535</f>
        <v/>
      </c>
      <c r="L532" s="88" t="str">
        <f>Master!L535</f>
        <v/>
      </c>
      <c r="M532" s="88" t="str">
        <f>Master!M535</f>
        <v/>
      </c>
      <c r="N532" s="88" t="str">
        <f>Master!N535</f>
        <v/>
      </c>
      <c r="O532" s="88" t="str">
        <f>Master!O535</f>
        <v/>
      </c>
      <c r="P532" s="88" t="str">
        <f>Master!P535</f>
        <v/>
      </c>
      <c r="Q532" s="88" t="str">
        <f>Master!Q535</f>
        <v/>
      </c>
      <c r="R532" s="406" t="str">
        <f>Master!R535</f>
        <v/>
      </c>
      <c r="S532" s="406">
        <f>Master!S535</f>
        <v>0</v>
      </c>
      <c r="T532" s="406" t="str">
        <f>Master!T535</f>
        <v/>
      </c>
      <c r="U532" s="406" t="str">
        <f>Master!U535</f>
        <v/>
      </c>
      <c r="V532" s="406" t="str">
        <f>Master!V535</f>
        <v/>
      </c>
      <c r="W532" s="406" t="str">
        <f>Master!W535</f>
        <v/>
      </c>
      <c r="X532" s="406" t="str">
        <f>Master!X535</f>
        <v/>
      </c>
      <c r="Y532" s="406" t="str">
        <f>Master!Y535</f>
        <v/>
      </c>
      <c r="Z532" s="406" t="str">
        <f>Master!Z535</f>
        <v/>
      </c>
      <c r="AA532" s="406" t="str">
        <f>Master!AA535</f>
        <v/>
      </c>
      <c r="AB532" s="406" t="str">
        <f>Master!AB535</f>
        <v/>
      </c>
      <c r="AC532" s="406" t="str">
        <f>Master!AC535</f>
        <v/>
      </c>
      <c r="AD532" s="406" t="str">
        <f>Master!AD535</f>
        <v/>
      </c>
      <c r="AE532" s="406" t="str">
        <f>Master!AE535</f>
        <v/>
      </c>
      <c r="AF532" s="406" t="str">
        <f>Master!AF535</f>
        <v/>
      </c>
      <c r="AG532" s="406" t="str">
        <f>Master!AG535</f>
        <v/>
      </c>
      <c r="AH532" s="88" t="str">
        <f>Master!AH535</f>
        <v/>
      </c>
      <c r="AI532" s="88" t="str">
        <f>Master!AI535</f>
        <v/>
      </c>
      <c r="AJ532" s="406" t="str">
        <f>Master!AJ535</f>
        <v/>
      </c>
      <c r="AK532" s="406">
        <f>Master!AK535</f>
        <v>0</v>
      </c>
      <c r="AL532" s="88" t="str">
        <f>Master!AL535</f>
        <v/>
      </c>
      <c r="AM532" s="416"/>
      <c r="AN532" s="416"/>
      <c r="AO532" s="416"/>
      <c r="AP532" s="416"/>
      <c r="AQ532" s="416"/>
      <c r="AR532" s="416">
        <f t="shared" si="4"/>
        <v>0</v>
      </c>
      <c r="AS532" s="417" t="str">
        <f t="shared" si="5"/>
        <v>#DIV/0!</v>
      </c>
      <c r="AT532" s="416">
        <f t="shared" si="6"/>
        <v>0</v>
      </c>
      <c r="AU532" s="417"/>
    </row>
    <row r="533" hidden="1">
      <c r="A533" s="88" t="str">
        <f>Master!A536</f>
        <v>VEMI18028</v>
      </c>
      <c r="B533" s="88" t="str">
        <f>Master!B536</f>
        <v/>
      </c>
      <c r="C533" s="88" t="str">
        <f>Master!C536</f>
        <v/>
      </c>
      <c r="D533" s="88" t="str">
        <f>Master!D536</f>
        <v/>
      </c>
      <c r="E533" s="406" t="str">
        <f>Master!E536</f>
        <v/>
      </c>
      <c r="F533" s="406">
        <f>Master!F536</f>
        <v>0</v>
      </c>
      <c r="G533" s="88" t="str">
        <f>Master!G536</f>
        <v/>
      </c>
      <c r="H533" s="88" t="str">
        <f>Master!H536</f>
        <v/>
      </c>
      <c r="I533" s="88" t="str">
        <f>Master!I536</f>
        <v/>
      </c>
      <c r="J533" s="88" t="str">
        <f>Master!J536</f>
        <v>EPITOMEDIA (INSTRUCTOR) PTE LTD</v>
      </c>
      <c r="K533" s="88" t="str">
        <f>Master!K536</f>
        <v/>
      </c>
      <c r="L533" s="88" t="str">
        <f>Master!L536</f>
        <v/>
      </c>
      <c r="M533" s="88" t="str">
        <f>Master!M536</f>
        <v/>
      </c>
      <c r="N533" s="88" t="str">
        <f>Master!N536</f>
        <v/>
      </c>
      <c r="O533" s="88" t="str">
        <f>Master!O536</f>
        <v/>
      </c>
      <c r="P533" s="88" t="str">
        <f>Master!P536</f>
        <v/>
      </c>
      <c r="Q533" s="88" t="str">
        <f>Master!Q536</f>
        <v/>
      </c>
      <c r="R533" s="406" t="str">
        <f>Master!R536</f>
        <v/>
      </c>
      <c r="S533" s="406">
        <f>Master!S536</f>
        <v>0</v>
      </c>
      <c r="T533" s="406" t="str">
        <f>Master!T536</f>
        <v/>
      </c>
      <c r="U533" s="406" t="str">
        <f>Master!U536</f>
        <v/>
      </c>
      <c r="V533" s="406" t="str">
        <f>Master!V536</f>
        <v/>
      </c>
      <c r="W533" s="406" t="str">
        <f>Master!W536</f>
        <v/>
      </c>
      <c r="X533" s="406" t="str">
        <f>Master!X536</f>
        <v/>
      </c>
      <c r="Y533" s="406" t="str">
        <f>Master!Y536</f>
        <v/>
      </c>
      <c r="Z533" s="406" t="str">
        <f>Master!Z536</f>
        <v/>
      </c>
      <c r="AA533" s="406" t="str">
        <f>Master!AA536</f>
        <v/>
      </c>
      <c r="AB533" s="406" t="str">
        <f>Master!AB536</f>
        <v/>
      </c>
      <c r="AC533" s="406" t="str">
        <f>Master!AC536</f>
        <v/>
      </c>
      <c r="AD533" s="406" t="str">
        <f>Master!AD536</f>
        <v/>
      </c>
      <c r="AE533" s="406" t="str">
        <f>Master!AE536</f>
        <v/>
      </c>
      <c r="AF533" s="406" t="str">
        <f>Master!AF536</f>
        <v/>
      </c>
      <c r="AG533" s="406" t="str">
        <f>Master!AG536</f>
        <v/>
      </c>
      <c r="AH533" s="88" t="str">
        <f>Master!AH536</f>
        <v/>
      </c>
      <c r="AI533" s="414" t="str">
        <f>Master!AI536</f>
        <v/>
      </c>
      <c r="AJ533" s="406" t="str">
        <f>Master!AJ536</f>
        <v/>
      </c>
      <c r="AK533" s="406">
        <f>Master!AK536</f>
        <v>0</v>
      </c>
      <c r="AL533" s="88" t="str">
        <f>Master!AL536</f>
        <v/>
      </c>
      <c r="AM533" s="416"/>
      <c r="AN533" s="416"/>
      <c r="AO533" s="416"/>
      <c r="AP533" s="416"/>
      <c r="AQ533" s="416"/>
      <c r="AR533" s="416">
        <f t="shared" si="4"/>
        <v>0</v>
      </c>
      <c r="AS533" s="417" t="str">
        <f t="shared" si="5"/>
        <v>#DIV/0!</v>
      </c>
      <c r="AT533" s="416">
        <f t="shared" si="6"/>
        <v>0</v>
      </c>
      <c r="AU533" s="417"/>
    </row>
    <row r="534" hidden="1">
      <c r="A534" s="88" t="str">
        <f>Master!A537</f>
        <v>VEMI18029</v>
      </c>
      <c r="B534" s="88" t="str">
        <f>Master!B537</f>
        <v/>
      </c>
      <c r="C534" s="88" t="str">
        <f>Master!C537</f>
        <v/>
      </c>
      <c r="D534" s="88" t="str">
        <f>Master!D537</f>
        <v/>
      </c>
      <c r="E534" s="406" t="str">
        <f>Master!E537</f>
        <v/>
      </c>
      <c r="F534" s="406">
        <f>Master!F537</f>
        <v>0</v>
      </c>
      <c r="G534" s="88" t="str">
        <f>Master!G537</f>
        <v/>
      </c>
      <c r="H534" s="88" t="str">
        <f>Master!H537</f>
        <v/>
      </c>
      <c r="I534" s="88" t="str">
        <f>Master!I537</f>
        <v/>
      </c>
      <c r="J534" s="88" t="str">
        <f>Master!J537</f>
        <v>EPITOMEDIA (INSTRUCTOR) PTE LTD</v>
      </c>
      <c r="K534" s="88" t="str">
        <f>Master!K537</f>
        <v/>
      </c>
      <c r="L534" s="88" t="str">
        <f>Master!L537</f>
        <v/>
      </c>
      <c r="M534" s="88" t="str">
        <f>Master!M537</f>
        <v/>
      </c>
      <c r="N534" s="88" t="str">
        <f>Master!N537</f>
        <v/>
      </c>
      <c r="O534" s="88" t="str">
        <f>Master!O537</f>
        <v/>
      </c>
      <c r="P534" s="88" t="str">
        <f>Master!P537</f>
        <v/>
      </c>
      <c r="Q534" s="88" t="str">
        <f>Master!Q537</f>
        <v/>
      </c>
      <c r="R534" s="406" t="str">
        <f>Master!R537</f>
        <v/>
      </c>
      <c r="S534" s="406">
        <f>Master!S537</f>
        <v>0</v>
      </c>
      <c r="T534" s="406" t="str">
        <f>Master!T537</f>
        <v/>
      </c>
      <c r="U534" s="406" t="str">
        <f>Master!U537</f>
        <v/>
      </c>
      <c r="V534" s="406" t="str">
        <f>Master!V537</f>
        <v/>
      </c>
      <c r="W534" s="406" t="str">
        <f>Master!W537</f>
        <v/>
      </c>
      <c r="X534" s="406" t="str">
        <f>Master!X537</f>
        <v/>
      </c>
      <c r="Y534" s="406" t="str">
        <f>Master!Y537</f>
        <v/>
      </c>
      <c r="Z534" s="406" t="str">
        <f>Master!Z537</f>
        <v/>
      </c>
      <c r="AA534" s="406" t="str">
        <f>Master!AA537</f>
        <v/>
      </c>
      <c r="AB534" s="406" t="str">
        <f>Master!AB537</f>
        <v/>
      </c>
      <c r="AC534" s="406" t="str">
        <f>Master!AC537</f>
        <v/>
      </c>
      <c r="AD534" s="406" t="str">
        <f>Master!AD537</f>
        <v/>
      </c>
      <c r="AE534" s="406" t="str">
        <f>Master!AE537</f>
        <v/>
      </c>
      <c r="AF534" s="406" t="str">
        <f>Master!AF537</f>
        <v/>
      </c>
      <c r="AG534" s="406" t="str">
        <f>Master!AG537</f>
        <v/>
      </c>
      <c r="AH534" s="88" t="str">
        <f>Master!AH537</f>
        <v/>
      </c>
      <c r="AI534" s="88" t="str">
        <f>Master!AI537</f>
        <v/>
      </c>
      <c r="AJ534" s="406" t="str">
        <f>Master!AJ537</f>
        <v/>
      </c>
      <c r="AK534" s="406">
        <f>Master!AK537</f>
        <v>0</v>
      </c>
      <c r="AL534" s="88" t="str">
        <f>Master!AL537</f>
        <v/>
      </c>
      <c r="AM534" s="416"/>
      <c r="AN534" s="416"/>
      <c r="AO534" s="416"/>
      <c r="AP534" s="416"/>
      <c r="AQ534" s="416"/>
      <c r="AR534" s="416">
        <f t="shared" si="4"/>
        <v>0</v>
      </c>
      <c r="AS534" s="417" t="str">
        <f t="shared" si="5"/>
        <v>#DIV/0!</v>
      </c>
      <c r="AT534" s="416">
        <f t="shared" si="6"/>
        <v>0</v>
      </c>
      <c r="AU534" s="417"/>
    </row>
    <row r="535" hidden="1">
      <c r="A535" s="88" t="str">
        <f>Master!A538</f>
        <v>VEMI18030</v>
      </c>
      <c r="B535" s="88" t="str">
        <f>Master!B538</f>
        <v/>
      </c>
      <c r="C535" s="88" t="str">
        <f>Master!C538</f>
        <v/>
      </c>
      <c r="D535" s="88" t="str">
        <f>Master!D538</f>
        <v/>
      </c>
      <c r="E535" s="406" t="str">
        <f>Master!E538</f>
        <v/>
      </c>
      <c r="F535" s="406">
        <f>Master!F538</f>
        <v>0</v>
      </c>
      <c r="G535" s="88" t="str">
        <f>Master!G538</f>
        <v/>
      </c>
      <c r="H535" s="88" t="str">
        <f>Master!H538</f>
        <v/>
      </c>
      <c r="I535" s="88" t="str">
        <f>Master!I538</f>
        <v/>
      </c>
      <c r="J535" s="88" t="str">
        <f>Master!J538</f>
        <v>EPITOMEDIA (INSTRUCTOR) PTE LTD</v>
      </c>
      <c r="K535" s="88" t="str">
        <f>Master!K538</f>
        <v/>
      </c>
      <c r="L535" s="88" t="str">
        <f>Master!L538</f>
        <v/>
      </c>
      <c r="M535" s="88" t="str">
        <f>Master!M538</f>
        <v/>
      </c>
      <c r="N535" s="88" t="str">
        <f>Master!N538</f>
        <v/>
      </c>
      <c r="O535" s="88" t="str">
        <f>Master!O538</f>
        <v/>
      </c>
      <c r="P535" s="88" t="str">
        <f>Master!P538</f>
        <v/>
      </c>
      <c r="Q535" s="88" t="str">
        <f>Master!Q538</f>
        <v/>
      </c>
      <c r="R535" s="406" t="str">
        <f>Master!R538</f>
        <v/>
      </c>
      <c r="S535" s="406">
        <f>Master!S538</f>
        <v>0</v>
      </c>
      <c r="T535" s="406" t="str">
        <f>Master!T538</f>
        <v/>
      </c>
      <c r="U535" s="406" t="str">
        <f>Master!U538</f>
        <v/>
      </c>
      <c r="V535" s="406" t="str">
        <f>Master!V538</f>
        <v/>
      </c>
      <c r="W535" s="406" t="str">
        <f>Master!W538</f>
        <v/>
      </c>
      <c r="X535" s="406" t="str">
        <f>Master!X538</f>
        <v/>
      </c>
      <c r="Y535" s="406" t="str">
        <f>Master!Y538</f>
        <v/>
      </c>
      <c r="Z535" s="406" t="str">
        <f>Master!Z538</f>
        <v/>
      </c>
      <c r="AA535" s="406" t="str">
        <f>Master!AA538</f>
        <v/>
      </c>
      <c r="AB535" s="406" t="str">
        <f>Master!AB538</f>
        <v/>
      </c>
      <c r="AC535" s="406" t="str">
        <f>Master!AC538</f>
        <v/>
      </c>
      <c r="AD535" s="406" t="str">
        <f>Master!AD538</f>
        <v/>
      </c>
      <c r="AE535" s="406" t="str">
        <f>Master!AE538</f>
        <v/>
      </c>
      <c r="AF535" s="406" t="str">
        <f>Master!AF538</f>
        <v/>
      </c>
      <c r="AG535" s="406" t="str">
        <f>Master!AG538</f>
        <v/>
      </c>
      <c r="AH535" s="88" t="str">
        <f>Master!AH538</f>
        <v/>
      </c>
      <c r="AI535" s="414" t="str">
        <f>Master!AI538</f>
        <v/>
      </c>
      <c r="AJ535" s="406" t="str">
        <f>Master!AJ538</f>
        <v/>
      </c>
      <c r="AK535" s="406">
        <f>Master!AK538</f>
        <v>0</v>
      </c>
      <c r="AL535" s="88" t="str">
        <f>Master!AL538</f>
        <v/>
      </c>
      <c r="AM535" s="416"/>
      <c r="AN535" s="416"/>
      <c r="AO535" s="416"/>
      <c r="AP535" s="416"/>
      <c r="AQ535" s="416"/>
      <c r="AR535" s="416">
        <f t="shared" si="4"/>
        <v>0</v>
      </c>
      <c r="AS535" s="417" t="str">
        <f t="shared" si="5"/>
        <v>#DIV/0!</v>
      </c>
      <c r="AT535" s="416">
        <f t="shared" si="6"/>
        <v>0</v>
      </c>
      <c r="AU535" s="417"/>
    </row>
    <row r="536" hidden="1">
      <c r="A536" s="88" t="str">
        <f>Master!A539</f>
        <v>VEMI18031</v>
      </c>
      <c r="B536" s="88" t="str">
        <f>Master!B539</f>
        <v/>
      </c>
      <c r="C536" s="88" t="str">
        <f>Master!C539</f>
        <v/>
      </c>
      <c r="D536" s="88" t="str">
        <f>Master!D539</f>
        <v/>
      </c>
      <c r="E536" s="406" t="str">
        <f>Master!E539</f>
        <v/>
      </c>
      <c r="F536" s="406">
        <f>Master!F539</f>
        <v>0</v>
      </c>
      <c r="G536" s="88" t="str">
        <f>Master!G539</f>
        <v/>
      </c>
      <c r="H536" s="88" t="str">
        <f>Master!H539</f>
        <v/>
      </c>
      <c r="I536" s="88" t="str">
        <f>Master!I539</f>
        <v/>
      </c>
      <c r="J536" s="88" t="str">
        <f>Master!J539</f>
        <v>EPITOMEDIA (INSTRUCTOR) PTE LTD</v>
      </c>
      <c r="K536" s="88" t="str">
        <f>Master!K539</f>
        <v/>
      </c>
      <c r="L536" s="88" t="str">
        <f>Master!L539</f>
        <v/>
      </c>
      <c r="M536" s="88" t="str">
        <f>Master!M539</f>
        <v/>
      </c>
      <c r="N536" s="88" t="str">
        <f>Master!N539</f>
        <v/>
      </c>
      <c r="O536" s="88" t="str">
        <f>Master!O539</f>
        <v/>
      </c>
      <c r="P536" s="88" t="str">
        <f>Master!P539</f>
        <v/>
      </c>
      <c r="Q536" s="88" t="str">
        <f>Master!Q539</f>
        <v/>
      </c>
      <c r="R536" s="406" t="str">
        <f>Master!R539</f>
        <v/>
      </c>
      <c r="S536" s="406">
        <f>Master!S539</f>
        <v>0</v>
      </c>
      <c r="T536" s="406" t="str">
        <f>Master!T539</f>
        <v/>
      </c>
      <c r="U536" s="406" t="str">
        <f>Master!U539</f>
        <v/>
      </c>
      <c r="V536" s="406" t="str">
        <f>Master!V539</f>
        <v/>
      </c>
      <c r="W536" s="406" t="str">
        <f>Master!W539</f>
        <v/>
      </c>
      <c r="X536" s="406" t="str">
        <f>Master!X539</f>
        <v/>
      </c>
      <c r="Y536" s="406" t="str">
        <f>Master!Y539</f>
        <v/>
      </c>
      <c r="Z536" s="406" t="str">
        <f>Master!Z539</f>
        <v/>
      </c>
      <c r="AA536" s="406" t="str">
        <f>Master!AA539</f>
        <v/>
      </c>
      <c r="AB536" s="406" t="str">
        <f>Master!AB539</f>
        <v/>
      </c>
      <c r="AC536" s="406" t="str">
        <f>Master!AC539</f>
        <v/>
      </c>
      <c r="AD536" s="406" t="str">
        <f>Master!AD539</f>
        <v/>
      </c>
      <c r="AE536" s="406" t="str">
        <f>Master!AE539</f>
        <v/>
      </c>
      <c r="AF536" s="406" t="str">
        <f>Master!AF539</f>
        <v/>
      </c>
      <c r="AG536" s="406" t="str">
        <f>Master!AG539</f>
        <v/>
      </c>
      <c r="AH536" s="88" t="str">
        <f>Master!AH539</f>
        <v/>
      </c>
      <c r="AI536" s="88" t="str">
        <f>Master!AI539</f>
        <v/>
      </c>
      <c r="AJ536" s="406" t="str">
        <f>Master!AJ539</f>
        <v/>
      </c>
      <c r="AK536" s="406">
        <f>Master!AK539</f>
        <v>0</v>
      </c>
      <c r="AL536" s="88" t="str">
        <f>Master!AL539</f>
        <v/>
      </c>
      <c r="AM536" s="416"/>
      <c r="AN536" s="416"/>
      <c r="AO536" s="416"/>
      <c r="AP536" s="416"/>
      <c r="AQ536" s="416"/>
      <c r="AR536" s="416">
        <f t="shared" si="4"/>
        <v>0</v>
      </c>
      <c r="AS536" s="417" t="str">
        <f t="shared" si="5"/>
        <v>#DIV/0!</v>
      </c>
      <c r="AT536" s="416">
        <f t="shared" si="6"/>
        <v>0</v>
      </c>
      <c r="AU536" s="417"/>
    </row>
    <row r="537" hidden="1">
      <c r="A537" s="88" t="str">
        <f>Master!A540</f>
        <v>VEMI18032</v>
      </c>
      <c r="B537" s="88" t="str">
        <f>Master!B540</f>
        <v/>
      </c>
      <c r="C537" s="88" t="str">
        <f>Master!C540</f>
        <v/>
      </c>
      <c r="D537" s="88" t="str">
        <f>Master!D540</f>
        <v/>
      </c>
      <c r="E537" s="406" t="str">
        <f>Master!E540</f>
        <v/>
      </c>
      <c r="F537" s="406">
        <f>Master!F540</f>
        <v>0</v>
      </c>
      <c r="G537" s="88" t="str">
        <f>Master!G540</f>
        <v/>
      </c>
      <c r="H537" s="88" t="str">
        <f>Master!H540</f>
        <v/>
      </c>
      <c r="I537" s="88" t="str">
        <f>Master!I540</f>
        <v/>
      </c>
      <c r="J537" s="88" t="str">
        <f>Master!J540</f>
        <v>EPITOMEDIA (INSTRUCTOR) PTE LTD</v>
      </c>
      <c r="K537" s="88" t="str">
        <f>Master!K540</f>
        <v/>
      </c>
      <c r="L537" s="88" t="str">
        <f>Master!L540</f>
        <v/>
      </c>
      <c r="M537" s="88" t="str">
        <f>Master!M540</f>
        <v/>
      </c>
      <c r="N537" s="88" t="str">
        <f>Master!N540</f>
        <v/>
      </c>
      <c r="O537" s="88" t="str">
        <f>Master!O540</f>
        <v/>
      </c>
      <c r="P537" s="88" t="str">
        <f>Master!P540</f>
        <v/>
      </c>
      <c r="Q537" s="88" t="str">
        <f>Master!Q540</f>
        <v/>
      </c>
      <c r="R537" s="406" t="str">
        <f>Master!R540</f>
        <v/>
      </c>
      <c r="S537" s="406">
        <f>Master!S540</f>
        <v>0</v>
      </c>
      <c r="T537" s="406" t="str">
        <f>Master!T540</f>
        <v/>
      </c>
      <c r="U537" s="406" t="str">
        <f>Master!U540</f>
        <v/>
      </c>
      <c r="V537" s="406" t="str">
        <f>Master!V540</f>
        <v/>
      </c>
      <c r="W537" s="406" t="str">
        <f>Master!W540</f>
        <v/>
      </c>
      <c r="X537" s="406" t="str">
        <f>Master!X540</f>
        <v/>
      </c>
      <c r="Y537" s="406" t="str">
        <f>Master!Y540</f>
        <v/>
      </c>
      <c r="Z537" s="406" t="str">
        <f>Master!Z540</f>
        <v/>
      </c>
      <c r="AA537" s="406" t="str">
        <f>Master!AA540</f>
        <v/>
      </c>
      <c r="AB537" s="406" t="str">
        <f>Master!AB540</f>
        <v/>
      </c>
      <c r="AC537" s="406" t="str">
        <f>Master!AC540</f>
        <v/>
      </c>
      <c r="AD537" s="406" t="str">
        <f>Master!AD540</f>
        <v/>
      </c>
      <c r="AE537" s="406" t="str">
        <f>Master!AE540</f>
        <v/>
      </c>
      <c r="AF537" s="406" t="str">
        <f>Master!AF540</f>
        <v/>
      </c>
      <c r="AG537" s="406" t="str">
        <f>Master!AG540</f>
        <v/>
      </c>
      <c r="AH537" s="88" t="str">
        <f>Master!AH540</f>
        <v/>
      </c>
      <c r="AI537" s="414" t="str">
        <f>Master!AI540</f>
        <v/>
      </c>
      <c r="AJ537" s="406" t="str">
        <f>Master!AJ540</f>
        <v/>
      </c>
      <c r="AK537" s="406">
        <f>Master!AK540</f>
        <v>0</v>
      </c>
      <c r="AL537" s="88" t="str">
        <f>Master!AL540</f>
        <v/>
      </c>
      <c r="AM537" s="416"/>
      <c r="AN537" s="416"/>
      <c r="AO537" s="416"/>
      <c r="AP537" s="416"/>
      <c r="AQ537" s="416"/>
      <c r="AR537" s="416">
        <f t="shared" si="4"/>
        <v>0</v>
      </c>
      <c r="AS537" s="417" t="str">
        <f t="shared" si="5"/>
        <v>#DIV/0!</v>
      </c>
      <c r="AT537" s="416">
        <f t="shared" si="6"/>
        <v>0</v>
      </c>
      <c r="AU537" s="417"/>
    </row>
    <row r="538" hidden="1">
      <c r="A538" s="88" t="str">
        <f>Master!A541</f>
        <v>VEMI18033</v>
      </c>
      <c r="B538" s="88" t="str">
        <f>Master!B541</f>
        <v/>
      </c>
      <c r="C538" s="88" t="str">
        <f>Master!C541</f>
        <v/>
      </c>
      <c r="D538" s="88" t="str">
        <f>Master!D541</f>
        <v/>
      </c>
      <c r="E538" s="406" t="str">
        <f>Master!E541</f>
        <v/>
      </c>
      <c r="F538" s="406">
        <f>Master!F541</f>
        <v>0</v>
      </c>
      <c r="G538" s="88" t="str">
        <f>Master!G541</f>
        <v/>
      </c>
      <c r="H538" s="88" t="str">
        <f>Master!H541</f>
        <v/>
      </c>
      <c r="I538" s="88" t="str">
        <f>Master!I541</f>
        <v/>
      </c>
      <c r="J538" s="88" t="str">
        <f>Master!J541</f>
        <v>EPITOMEDIA (INSTRUCTOR) PTE LTD</v>
      </c>
      <c r="K538" s="88" t="str">
        <f>Master!K541</f>
        <v/>
      </c>
      <c r="L538" s="88" t="str">
        <f>Master!L541</f>
        <v/>
      </c>
      <c r="M538" s="88" t="str">
        <f>Master!M541</f>
        <v/>
      </c>
      <c r="N538" s="88" t="str">
        <f>Master!N541</f>
        <v/>
      </c>
      <c r="O538" s="88" t="str">
        <f>Master!O541</f>
        <v/>
      </c>
      <c r="P538" s="88" t="str">
        <f>Master!P541</f>
        <v/>
      </c>
      <c r="Q538" s="88" t="str">
        <f>Master!Q541</f>
        <v/>
      </c>
      <c r="R538" s="406" t="str">
        <f>Master!R541</f>
        <v/>
      </c>
      <c r="S538" s="406">
        <f>Master!S541</f>
        <v>0</v>
      </c>
      <c r="T538" s="406" t="str">
        <f>Master!T541</f>
        <v/>
      </c>
      <c r="U538" s="406" t="str">
        <f>Master!U541</f>
        <v/>
      </c>
      <c r="V538" s="406" t="str">
        <f>Master!V541</f>
        <v/>
      </c>
      <c r="W538" s="406" t="str">
        <f>Master!W541</f>
        <v/>
      </c>
      <c r="X538" s="406" t="str">
        <f>Master!X541</f>
        <v/>
      </c>
      <c r="Y538" s="406" t="str">
        <f>Master!Y541</f>
        <v/>
      </c>
      <c r="Z538" s="406" t="str">
        <f>Master!Z541</f>
        <v/>
      </c>
      <c r="AA538" s="406" t="str">
        <f>Master!AA541</f>
        <v/>
      </c>
      <c r="AB538" s="406" t="str">
        <f>Master!AB541</f>
        <v/>
      </c>
      <c r="AC538" s="406" t="str">
        <f>Master!AC541</f>
        <v/>
      </c>
      <c r="AD538" s="406" t="str">
        <f>Master!AD541</f>
        <v/>
      </c>
      <c r="AE538" s="406" t="str">
        <f>Master!AE541</f>
        <v/>
      </c>
      <c r="AF538" s="406" t="str">
        <f>Master!AF541</f>
        <v/>
      </c>
      <c r="AG538" s="406" t="str">
        <f>Master!AG541</f>
        <v/>
      </c>
      <c r="AH538" s="88" t="str">
        <f>Master!AH541</f>
        <v/>
      </c>
      <c r="AI538" s="88" t="str">
        <f>Master!AI541</f>
        <v/>
      </c>
      <c r="AJ538" s="406" t="str">
        <f>Master!AJ541</f>
        <v/>
      </c>
      <c r="AK538" s="406">
        <f>Master!AK541</f>
        <v>0</v>
      </c>
      <c r="AL538" s="88" t="str">
        <f>Master!AL541</f>
        <v/>
      </c>
      <c r="AM538" s="416"/>
      <c r="AN538" s="416"/>
      <c r="AO538" s="416"/>
      <c r="AP538" s="416"/>
      <c r="AQ538" s="416"/>
      <c r="AR538" s="416">
        <f t="shared" si="4"/>
        <v>0</v>
      </c>
      <c r="AS538" s="417" t="str">
        <f t="shared" si="5"/>
        <v>#DIV/0!</v>
      </c>
      <c r="AT538" s="416">
        <f t="shared" si="6"/>
        <v>0</v>
      </c>
      <c r="AU538" s="417"/>
    </row>
    <row r="539" hidden="1">
      <c r="A539" s="88" t="str">
        <f>Master!A542</f>
        <v>VEMI18034</v>
      </c>
      <c r="B539" s="88" t="str">
        <f>Master!B542</f>
        <v/>
      </c>
      <c r="C539" s="88" t="str">
        <f>Master!C542</f>
        <v/>
      </c>
      <c r="D539" s="88" t="str">
        <f>Master!D542</f>
        <v/>
      </c>
      <c r="E539" s="406" t="str">
        <f>Master!E542</f>
        <v/>
      </c>
      <c r="F539" s="406">
        <f>Master!F542</f>
        <v>0</v>
      </c>
      <c r="G539" s="88" t="str">
        <f>Master!G542</f>
        <v/>
      </c>
      <c r="H539" s="88" t="str">
        <f>Master!H542</f>
        <v/>
      </c>
      <c r="I539" s="88" t="str">
        <f>Master!I542</f>
        <v/>
      </c>
      <c r="J539" s="88" t="str">
        <f>Master!J542</f>
        <v>EPITOMEDIA (INSTRUCTOR) PTE LTD</v>
      </c>
      <c r="K539" s="88" t="str">
        <f>Master!K542</f>
        <v/>
      </c>
      <c r="L539" s="88" t="str">
        <f>Master!L542</f>
        <v/>
      </c>
      <c r="M539" s="88" t="str">
        <f>Master!M542</f>
        <v/>
      </c>
      <c r="N539" s="88" t="str">
        <f>Master!N542</f>
        <v/>
      </c>
      <c r="O539" s="88" t="str">
        <f>Master!O542</f>
        <v/>
      </c>
      <c r="P539" s="88" t="str">
        <f>Master!P542</f>
        <v/>
      </c>
      <c r="Q539" s="88" t="str">
        <f>Master!Q542</f>
        <v/>
      </c>
      <c r="R539" s="406" t="str">
        <f>Master!R542</f>
        <v/>
      </c>
      <c r="S539" s="406">
        <f>Master!S542</f>
        <v>0</v>
      </c>
      <c r="T539" s="406" t="str">
        <f>Master!T542</f>
        <v/>
      </c>
      <c r="U539" s="406" t="str">
        <f>Master!U542</f>
        <v/>
      </c>
      <c r="V539" s="406" t="str">
        <f>Master!V542</f>
        <v/>
      </c>
      <c r="W539" s="406" t="str">
        <f>Master!W542</f>
        <v/>
      </c>
      <c r="X539" s="406" t="str">
        <f>Master!X542</f>
        <v/>
      </c>
      <c r="Y539" s="406" t="str">
        <f>Master!Y542</f>
        <v/>
      </c>
      <c r="Z539" s="406" t="str">
        <f>Master!Z542</f>
        <v/>
      </c>
      <c r="AA539" s="406" t="str">
        <f>Master!AA542</f>
        <v/>
      </c>
      <c r="AB539" s="406" t="str">
        <f>Master!AB542</f>
        <v/>
      </c>
      <c r="AC539" s="406" t="str">
        <f>Master!AC542</f>
        <v/>
      </c>
      <c r="AD539" s="406" t="str">
        <f>Master!AD542</f>
        <v/>
      </c>
      <c r="AE539" s="406" t="str">
        <f>Master!AE542</f>
        <v/>
      </c>
      <c r="AF539" s="406" t="str">
        <f>Master!AF542</f>
        <v/>
      </c>
      <c r="AG539" s="406" t="str">
        <f>Master!AG542</f>
        <v/>
      </c>
      <c r="AH539" s="88" t="str">
        <f>Master!AH542</f>
        <v/>
      </c>
      <c r="AI539" s="414" t="str">
        <f>Master!AI542</f>
        <v/>
      </c>
      <c r="AJ539" s="406" t="str">
        <f>Master!AJ542</f>
        <v/>
      </c>
      <c r="AK539" s="406">
        <f>Master!AK542</f>
        <v>0</v>
      </c>
      <c r="AL539" s="88" t="str">
        <f>Master!AL542</f>
        <v/>
      </c>
      <c r="AM539" s="416"/>
      <c r="AN539" s="416"/>
      <c r="AO539" s="416"/>
      <c r="AP539" s="416"/>
      <c r="AQ539" s="416"/>
      <c r="AR539" s="416">
        <f t="shared" si="4"/>
        <v>0</v>
      </c>
      <c r="AS539" s="417" t="str">
        <f t="shared" si="5"/>
        <v>#DIV/0!</v>
      </c>
      <c r="AT539" s="416">
        <f t="shared" si="6"/>
        <v>0</v>
      </c>
      <c r="AU539" s="417"/>
    </row>
    <row r="540" hidden="1">
      <c r="A540" s="88" t="str">
        <f>Master!A543</f>
        <v>VEMI18035</v>
      </c>
      <c r="B540" s="88" t="str">
        <f>Master!B543</f>
        <v/>
      </c>
      <c r="C540" s="88" t="str">
        <f>Master!C543</f>
        <v/>
      </c>
      <c r="D540" s="88" t="str">
        <f>Master!D543</f>
        <v/>
      </c>
      <c r="E540" s="406" t="str">
        <f>Master!E543</f>
        <v/>
      </c>
      <c r="F540" s="406">
        <f>Master!F543</f>
        <v>0</v>
      </c>
      <c r="G540" s="88" t="str">
        <f>Master!G543</f>
        <v/>
      </c>
      <c r="H540" s="88" t="str">
        <f>Master!H543</f>
        <v/>
      </c>
      <c r="I540" s="88" t="str">
        <f>Master!I543</f>
        <v/>
      </c>
      <c r="J540" s="88" t="str">
        <f>Master!J543</f>
        <v>EPITOMEDIA (INSTRUCTOR) PTE LTD</v>
      </c>
      <c r="K540" s="88" t="str">
        <f>Master!K543</f>
        <v/>
      </c>
      <c r="L540" s="88" t="str">
        <f>Master!L543</f>
        <v/>
      </c>
      <c r="M540" s="88" t="str">
        <f>Master!M543</f>
        <v/>
      </c>
      <c r="N540" s="88" t="str">
        <f>Master!N543</f>
        <v/>
      </c>
      <c r="O540" s="88" t="str">
        <f>Master!O543</f>
        <v/>
      </c>
      <c r="P540" s="88" t="str">
        <f>Master!P543</f>
        <v/>
      </c>
      <c r="Q540" s="88" t="str">
        <f>Master!Q543</f>
        <v/>
      </c>
      <c r="R540" s="406" t="str">
        <f>Master!R543</f>
        <v/>
      </c>
      <c r="S540" s="406">
        <f>Master!S543</f>
        <v>0</v>
      </c>
      <c r="T540" s="406" t="str">
        <f>Master!T543</f>
        <v/>
      </c>
      <c r="U540" s="406" t="str">
        <f>Master!U543</f>
        <v/>
      </c>
      <c r="V540" s="406" t="str">
        <f>Master!V543</f>
        <v/>
      </c>
      <c r="W540" s="406" t="str">
        <f>Master!W543</f>
        <v/>
      </c>
      <c r="X540" s="406" t="str">
        <f>Master!X543</f>
        <v/>
      </c>
      <c r="Y540" s="406" t="str">
        <f>Master!Y543</f>
        <v/>
      </c>
      <c r="Z540" s="406" t="str">
        <f>Master!Z543</f>
        <v/>
      </c>
      <c r="AA540" s="406" t="str">
        <f>Master!AA543</f>
        <v/>
      </c>
      <c r="AB540" s="406" t="str">
        <f>Master!AB543</f>
        <v/>
      </c>
      <c r="AC540" s="406" t="str">
        <f>Master!AC543</f>
        <v/>
      </c>
      <c r="AD540" s="406" t="str">
        <f>Master!AD543</f>
        <v/>
      </c>
      <c r="AE540" s="406" t="str">
        <f>Master!AE543</f>
        <v/>
      </c>
      <c r="AF540" s="406" t="str">
        <f>Master!AF543</f>
        <v/>
      </c>
      <c r="AG540" s="406" t="str">
        <f>Master!AG543</f>
        <v/>
      </c>
      <c r="AH540" s="88" t="str">
        <f>Master!AH543</f>
        <v/>
      </c>
      <c r="AI540" s="88" t="str">
        <f>Master!AI543</f>
        <v/>
      </c>
      <c r="AJ540" s="406" t="str">
        <f>Master!AJ543</f>
        <v/>
      </c>
      <c r="AK540" s="406">
        <f>Master!AK543</f>
        <v>0</v>
      </c>
      <c r="AL540" s="88" t="str">
        <f>Master!AL543</f>
        <v/>
      </c>
      <c r="AM540" s="416"/>
      <c r="AN540" s="416"/>
      <c r="AO540" s="416"/>
      <c r="AP540" s="416"/>
      <c r="AQ540" s="416"/>
      <c r="AR540" s="416">
        <f t="shared" si="4"/>
        <v>0</v>
      </c>
      <c r="AS540" s="417" t="str">
        <f t="shared" si="5"/>
        <v>#DIV/0!</v>
      </c>
      <c r="AT540" s="416">
        <f t="shared" si="6"/>
        <v>0</v>
      </c>
      <c r="AU540" s="417"/>
    </row>
    <row r="541" hidden="1">
      <c r="A541" s="88" t="str">
        <f>Master!A544</f>
        <v>VEMI18036</v>
      </c>
      <c r="B541" s="88" t="str">
        <f>Master!B544</f>
        <v/>
      </c>
      <c r="C541" s="88" t="str">
        <f>Master!C544</f>
        <v/>
      </c>
      <c r="D541" s="88" t="str">
        <f>Master!D544</f>
        <v/>
      </c>
      <c r="E541" s="406" t="str">
        <f>Master!E544</f>
        <v/>
      </c>
      <c r="F541" s="406">
        <f>Master!F544</f>
        <v>0</v>
      </c>
      <c r="G541" s="88" t="str">
        <f>Master!G544</f>
        <v/>
      </c>
      <c r="H541" s="88" t="str">
        <f>Master!H544</f>
        <v/>
      </c>
      <c r="I541" s="88" t="str">
        <f>Master!I544</f>
        <v/>
      </c>
      <c r="J541" s="88" t="str">
        <f>Master!J544</f>
        <v>EPITOMEDIA (INSTRUCTOR) PTE LTD</v>
      </c>
      <c r="K541" s="88" t="str">
        <f>Master!K544</f>
        <v/>
      </c>
      <c r="L541" s="88" t="str">
        <f>Master!L544</f>
        <v/>
      </c>
      <c r="M541" s="88" t="str">
        <f>Master!M544</f>
        <v/>
      </c>
      <c r="N541" s="88" t="str">
        <f>Master!N544</f>
        <v/>
      </c>
      <c r="O541" s="88" t="str">
        <f>Master!O544</f>
        <v/>
      </c>
      <c r="P541" s="88" t="str">
        <f>Master!P544</f>
        <v/>
      </c>
      <c r="Q541" s="88" t="str">
        <f>Master!Q544</f>
        <v/>
      </c>
      <c r="R541" s="406" t="str">
        <f>Master!R544</f>
        <v/>
      </c>
      <c r="S541" s="406">
        <f>Master!S544</f>
        <v>0</v>
      </c>
      <c r="T541" s="406" t="str">
        <f>Master!T544</f>
        <v/>
      </c>
      <c r="U541" s="406" t="str">
        <f>Master!U544</f>
        <v/>
      </c>
      <c r="V541" s="406" t="str">
        <f>Master!V544</f>
        <v/>
      </c>
      <c r="W541" s="406" t="str">
        <f>Master!W544</f>
        <v/>
      </c>
      <c r="X541" s="406" t="str">
        <f>Master!X544</f>
        <v/>
      </c>
      <c r="Y541" s="406" t="str">
        <f>Master!Y544</f>
        <v/>
      </c>
      <c r="Z541" s="406" t="str">
        <f>Master!Z544</f>
        <v/>
      </c>
      <c r="AA541" s="406" t="str">
        <f>Master!AA544</f>
        <v/>
      </c>
      <c r="AB541" s="406" t="str">
        <f>Master!AB544</f>
        <v/>
      </c>
      <c r="AC541" s="406" t="str">
        <f>Master!AC544</f>
        <v/>
      </c>
      <c r="AD541" s="406" t="str">
        <f>Master!AD544</f>
        <v/>
      </c>
      <c r="AE541" s="406" t="str">
        <f>Master!AE544</f>
        <v/>
      </c>
      <c r="AF541" s="406" t="str">
        <f>Master!AF544</f>
        <v/>
      </c>
      <c r="AG541" s="406" t="str">
        <f>Master!AG544</f>
        <v/>
      </c>
      <c r="AH541" s="88" t="str">
        <f>Master!AH544</f>
        <v/>
      </c>
      <c r="AI541" s="414" t="str">
        <f>Master!AI544</f>
        <v/>
      </c>
      <c r="AJ541" s="406" t="str">
        <f>Master!AJ544</f>
        <v/>
      </c>
      <c r="AK541" s="406">
        <f>Master!AK544</f>
        <v>0</v>
      </c>
      <c r="AL541" s="88" t="str">
        <f>Master!AL544</f>
        <v/>
      </c>
      <c r="AM541" s="416"/>
      <c r="AN541" s="416"/>
      <c r="AO541" s="416"/>
      <c r="AP541" s="416"/>
      <c r="AQ541" s="416"/>
      <c r="AR541" s="416">
        <f t="shared" si="4"/>
        <v>0</v>
      </c>
      <c r="AS541" s="417" t="str">
        <f t="shared" si="5"/>
        <v>#DIV/0!</v>
      </c>
      <c r="AT541" s="416">
        <f t="shared" si="6"/>
        <v>0</v>
      </c>
      <c r="AU541" s="417"/>
    </row>
    <row r="542" hidden="1">
      <c r="A542" s="88" t="str">
        <f>Master!A545</f>
        <v>VEMI18037</v>
      </c>
      <c r="B542" s="88" t="str">
        <f>Master!B545</f>
        <v/>
      </c>
      <c r="C542" s="88" t="str">
        <f>Master!C545</f>
        <v/>
      </c>
      <c r="D542" s="88" t="str">
        <f>Master!D545</f>
        <v/>
      </c>
      <c r="E542" s="406" t="str">
        <f>Master!E545</f>
        <v/>
      </c>
      <c r="F542" s="406">
        <f>Master!F545</f>
        <v>0</v>
      </c>
      <c r="G542" s="88" t="str">
        <f>Master!G545</f>
        <v/>
      </c>
      <c r="H542" s="88" t="str">
        <f>Master!H545</f>
        <v/>
      </c>
      <c r="I542" s="88" t="str">
        <f>Master!I545</f>
        <v/>
      </c>
      <c r="J542" s="88" t="str">
        <f>Master!J545</f>
        <v>EPITOMEDIA (INSTRUCTOR) PTE LTD</v>
      </c>
      <c r="K542" s="88" t="str">
        <f>Master!K545</f>
        <v/>
      </c>
      <c r="L542" s="88" t="str">
        <f>Master!L545</f>
        <v/>
      </c>
      <c r="M542" s="88" t="str">
        <f>Master!M545</f>
        <v/>
      </c>
      <c r="N542" s="88" t="str">
        <f>Master!N545</f>
        <v/>
      </c>
      <c r="O542" s="88" t="str">
        <f>Master!O545</f>
        <v/>
      </c>
      <c r="P542" s="88" t="str">
        <f>Master!P545</f>
        <v/>
      </c>
      <c r="Q542" s="88" t="str">
        <f>Master!Q545</f>
        <v/>
      </c>
      <c r="R542" s="406" t="str">
        <f>Master!R545</f>
        <v/>
      </c>
      <c r="S542" s="406">
        <f>Master!S545</f>
        <v>0</v>
      </c>
      <c r="T542" s="406" t="str">
        <f>Master!T545</f>
        <v/>
      </c>
      <c r="U542" s="406" t="str">
        <f>Master!U545</f>
        <v/>
      </c>
      <c r="V542" s="406" t="str">
        <f>Master!V545</f>
        <v/>
      </c>
      <c r="W542" s="406" t="str">
        <f>Master!W545</f>
        <v/>
      </c>
      <c r="X542" s="406" t="str">
        <f>Master!X545</f>
        <v/>
      </c>
      <c r="Y542" s="406" t="str">
        <f>Master!Y545</f>
        <v/>
      </c>
      <c r="Z542" s="406" t="str">
        <f>Master!Z545</f>
        <v/>
      </c>
      <c r="AA542" s="406" t="str">
        <f>Master!AA545</f>
        <v/>
      </c>
      <c r="AB542" s="406" t="str">
        <f>Master!AB545</f>
        <v/>
      </c>
      <c r="AC542" s="406" t="str">
        <f>Master!AC545</f>
        <v/>
      </c>
      <c r="AD542" s="406" t="str">
        <f>Master!AD545</f>
        <v/>
      </c>
      <c r="AE542" s="406" t="str">
        <f>Master!AE545</f>
        <v/>
      </c>
      <c r="AF542" s="406" t="str">
        <f>Master!AF545</f>
        <v/>
      </c>
      <c r="AG542" s="406" t="str">
        <f>Master!AG545</f>
        <v/>
      </c>
      <c r="AH542" s="88" t="str">
        <f>Master!AH545</f>
        <v/>
      </c>
      <c r="AI542" s="88" t="str">
        <f>Master!AI545</f>
        <v/>
      </c>
      <c r="AJ542" s="406" t="str">
        <f>Master!AJ545</f>
        <v/>
      </c>
      <c r="AK542" s="406">
        <f>Master!AK545</f>
        <v>0</v>
      </c>
      <c r="AL542" s="88" t="str">
        <f>Master!AL545</f>
        <v/>
      </c>
      <c r="AM542" s="416"/>
      <c r="AN542" s="416"/>
      <c r="AO542" s="416"/>
      <c r="AP542" s="416"/>
      <c r="AQ542" s="416"/>
      <c r="AR542" s="416">
        <f t="shared" si="4"/>
        <v>0</v>
      </c>
      <c r="AS542" s="417" t="str">
        <f t="shared" si="5"/>
        <v>#DIV/0!</v>
      </c>
      <c r="AT542" s="416">
        <f t="shared" si="6"/>
        <v>0</v>
      </c>
      <c r="AU542" s="417"/>
    </row>
    <row r="543" hidden="1">
      <c r="A543" s="88" t="str">
        <f>Master!A546</f>
        <v>VEMI18038</v>
      </c>
      <c r="B543" s="88" t="str">
        <f>Master!B546</f>
        <v/>
      </c>
      <c r="C543" s="88" t="str">
        <f>Master!C546</f>
        <v/>
      </c>
      <c r="D543" s="88" t="str">
        <f>Master!D546</f>
        <v/>
      </c>
      <c r="E543" s="406" t="str">
        <f>Master!E546</f>
        <v/>
      </c>
      <c r="F543" s="406">
        <f>Master!F546</f>
        <v>0</v>
      </c>
      <c r="G543" s="88" t="str">
        <f>Master!G546</f>
        <v/>
      </c>
      <c r="H543" s="88" t="str">
        <f>Master!H546</f>
        <v/>
      </c>
      <c r="I543" s="88" t="str">
        <f>Master!I546</f>
        <v/>
      </c>
      <c r="J543" s="88" t="str">
        <f>Master!J546</f>
        <v>EPITOMEDIA (INSTRUCTOR) PTE LTD</v>
      </c>
      <c r="K543" s="88" t="str">
        <f>Master!K546</f>
        <v/>
      </c>
      <c r="L543" s="88" t="str">
        <f>Master!L546</f>
        <v/>
      </c>
      <c r="M543" s="88" t="str">
        <f>Master!M546</f>
        <v/>
      </c>
      <c r="N543" s="88" t="str">
        <f>Master!N546</f>
        <v/>
      </c>
      <c r="O543" s="88" t="str">
        <f>Master!O546</f>
        <v/>
      </c>
      <c r="P543" s="88" t="str">
        <f>Master!P546</f>
        <v/>
      </c>
      <c r="Q543" s="88" t="str">
        <f>Master!Q546</f>
        <v/>
      </c>
      <c r="R543" s="406" t="str">
        <f>Master!R546</f>
        <v/>
      </c>
      <c r="S543" s="406">
        <f>Master!S546</f>
        <v>0</v>
      </c>
      <c r="T543" s="406" t="str">
        <f>Master!T546</f>
        <v/>
      </c>
      <c r="U543" s="406" t="str">
        <f>Master!U546</f>
        <v/>
      </c>
      <c r="V543" s="406" t="str">
        <f>Master!V546</f>
        <v/>
      </c>
      <c r="W543" s="406" t="str">
        <f>Master!W546</f>
        <v/>
      </c>
      <c r="X543" s="406" t="str">
        <f>Master!X546</f>
        <v/>
      </c>
      <c r="Y543" s="406" t="str">
        <f>Master!Y546</f>
        <v/>
      </c>
      <c r="Z543" s="406" t="str">
        <f>Master!Z546</f>
        <v/>
      </c>
      <c r="AA543" s="406" t="str">
        <f>Master!AA546</f>
        <v/>
      </c>
      <c r="AB543" s="406" t="str">
        <f>Master!AB546</f>
        <v/>
      </c>
      <c r="AC543" s="406" t="str">
        <f>Master!AC546</f>
        <v/>
      </c>
      <c r="AD543" s="406" t="str">
        <f>Master!AD546</f>
        <v/>
      </c>
      <c r="AE543" s="406" t="str">
        <f>Master!AE546</f>
        <v/>
      </c>
      <c r="AF543" s="406" t="str">
        <f>Master!AF546</f>
        <v/>
      </c>
      <c r="AG543" s="406" t="str">
        <f>Master!AG546</f>
        <v/>
      </c>
      <c r="AH543" s="88" t="str">
        <f>Master!AH546</f>
        <v/>
      </c>
      <c r="AI543" s="414" t="str">
        <f>Master!AI546</f>
        <v/>
      </c>
      <c r="AJ543" s="406" t="str">
        <f>Master!AJ546</f>
        <v/>
      </c>
      <c r="AK543" s="406">
        <f>Master!AK546</f>
        <v>0</v>
      </c>
      <c r="AL543" s="88" t="str">
        <f>Master!AL546</f>
        <v/>
      </c>
      <c r="AM543" s="416"/>
      <c r="AN543" s="416"/>
      <c r="AO543" s="416"/>
      <c r="AP543" s="416"/>
      <c r="AQ543" s="416"/>
      <c r="AR543" s="416">
        <f t="shared" si="4"/>
        <v>0</v>
      </c>
      <c r="AS543" s="417" t="str">
        <f t="shared" si="5"/>
        <v>#DIV/0!</v>
      </c>
      <c r="AT543" s="416">
        <f t="shared" si="6"/>
        <v>0</v>
      </c>
      <c r="AU543" s="417"/>
    </row>
    <row r="544" hidden="1">
      <c r="A544" s="88" t="str">
        <f>Master!A547</f>
        <v>VEMI18039</v>
      </c>
      <c r="B544" s="88" t="str">
        <f>Master!B547</f>
        <v/>
      </c>
      <c r="C544" s="88" t="str">
        <f>Master!C547</f>
        <v/>
      </c>
      <c r="D544" s="88" t="str">
        <f>Master!D547</f>
        <v/>
      </c>
      <c r="E544" s="406" t="str">
        <f>Master!E547</f>
        <v/>
      </c>
      <c r="F544" s="406">
        <f>Master!F547</f>
        <v>0</v>
      </c>
      <c r="G544" s="88" t="str">
        <f>Master!G547</f>
        <v/>
      </c>
      <c r="H544" s="88" t="str">
        <f>Master!H547</f>
        <v/>
      </c>
      <c r="I544" s="88" t="str">
        <f>Master!I547</f>
        <v/>
      </c>
      <c r="J544" s="88" t="str">
        <f>Master!J547</f>
        <v>EPITOMEDIA (INSTRUCTOR) PTE LTD</v>
      </c>
      <c r="K544" s="88" t="str">
        <f>Master!K547</f>
        <v/>
      </c>
      <c r="L544" s="88" t="str">
        <f>Master!L547</f>
        <v/>
      </c>
      <c r="M544" s="88" t="str">
        <f>Master!M547</f>
        <v/>
      </c>
      <c r="N544" s="88" t="str">
        <f>Master!N547</f>
        <v/>
      </c>
      <c r="O544" s="88" t="str">
        <f>Master!O547</f>
        <v/>
      </c>
      <c r="P544" s="88" t="str">
        <f>Master!P547</f>
        <v/>
      </c>
      <c r="Q544" s="88" t="str">
        <f>Master!Q547</f>
        <v/>
      </c>
      <c r="R544" s="406" t="str">
        <f>Master!R547</f>
        <v/>
      </c>
      <c r="S544" s="406">
        <f>Master!S547</f>
        <v>0</v>
      </c>
      <c r="T544" s="406" t="str">
        <f>Master!T547</f>
        <v/>
      </c>
      <c r="U544" s="406" t="str">
        <f>Master!U547</f>
        <v/>
      </c>
      <c r="V544" s="406" t="str">
        <f>Master!V547</f>
        <v/>
      </c>
      <c r="W544" s="406" t="str">
        <f>Master!W547</f>
        <v/>
      </c>
      <c r="X544" s="406" t="str">
        <f>Master!X547</f>
        <v/>
      </c>
      <c r="Y544" s="406" t="str">
        <f>Master!Y547</f>
        <v/>
      </c>
      <c r="Z544" s="406" t="str">
        <f>Master!Z547</f>
        <v/>
      </c>
      <c r="AA544" s="406" t="str">
        <f>Master!AA547</f>
        <v/>
      </c>
      <c r="AB544" s="406" t="str">
        <f>Master!AB547</f>
        <v/>
      </c>
      <c r="AC544" s="406" t="str">
        <f>Master!AC547</f>
        <v/>
      </c>
      <c r="AD544" s="406" t="str">
        <f>Master!AD547</f>
        <v/>
      </c>
      <c r="AE544" s="406" t="str">
        <f>Master!AE547</f>
        <v/>
      </c>
      <c r="AF544" s="406" t="str">
        <f>Master!AF547</f>
        <v/>
      </c>
      <c r="AG544" s="406" t="str">
        <f>Master!AG547</f>
        <v/>
      </c>
      <c r="AH544" s="88" t="str">
        <f>Master!AH547</f>
        <v/>
      </c>
      <c r="AI544" s="88" t="str">
        <f>Master!AI547</f>
        <v/>
      </c>
      <c r="AJ544" s="406" t="str">
        <f>Master!AJ547</f>
        <v/>
      </c>
      <c r="AK544" s="406">
        <f>Master!AK547</f>
        <v>0</v>
      </c>
      <c r="AL544" s="88" t="str">
        <f>Master!AL547</f>
        <v/>
      </c>
      <c r="AM544" s="416"/>
      <c r="AN544" s="416"/>
      <c r="AO544" s="416"/>
      <c r="AP544" s="416"/>
      <c r="AQ544" s="416"/>
      <c r="AR544" s="416">
        <f t="shared" si="4"/>
        <v>0</v>
      </c>
      <c r="AS544" s="417" t="str">
        <f t="shared" si="5"/>
        <v>#DIV/0!</v>
      </c>
      <c r="AT544" s="416">
        <f t="shared" si="6"/>
        <v>0</v>
      </c>
      <c r="AU544" s="417"/>
    </row>
    <row r="545" hidden="1">
      <c r="A545" s="88" t="str">
        <f>Master!A548</f>
        <v>VEMI18040</v>
      </c>
      <c r="B545" s="88" t="str">
        <f>Master!B548</f>
        <v/>
      </c>
      <c r="C545" s="88" t="str">
        <f>Master!C548</f>
        <v/>
      </c>
      <c r="D545" s="88" t="str">
        <f>Master!D548</f>
        <v/>
      </c>
      <c r="E545" s="406" t="str">
        <f>Master!E548</f>
        <v/>
      </c>
      <c r="F545" s="406">
        <f>Master!F548</f>
        <v>0</v>
      </c>
      <c r="G545" s="88" t="str">
        <f>Master!G548</f>
        <v/>
      </c>
      <c r="H545" s="88" t="str">
        <f>Master!H548</f>
        <v/>
      </c>
      <c r="I545" s="88" t="str">
        <f>Master!I548</f>
        <v/>
      </c>
      <c r="J545" s="88" t="str">
        <f>Master!J548</f>
        <v>EPITOMEDIA (INSTRUCTOR) PTE LTD</v>
      </c>
      <c r="K545" s="88" t="str">
        <f>Master!K548</f>
        <v/>
      </c>
      <c r="L545" s="88" t="str">
        <f>Master!L548</f>
        <v/>
      </c>
      <c r="M545" s="88" t="str">
        <f>Master!M548</f>
        <v/>
      </c>
      <c r="N545" s="88" t="str">
        <f>Master!N548</f>
        <v/>
      </c>
      <c r="O545" s="88" t="str">
        <f>Master!O548</f>
        <v/>
      </c>
      <c r="P545" s="88" t="str">
        <f>Master!P548</f>
        <v/>
      </c>
      <c r="Q545" s="88" t="str">
        <f>Master!Q548</f>
        <v/>
      </c>
      <c r="R545" s="406" t="str">
        <f>Master!R548</f>
        <v/>
      </c>
      <c r="S545" s="406">
        <f>Master!S548</f>
        <v>0</v>
      </c>
      <c r="T545" s="406" t="str">
        <f>Master!T548</f>
        <v/>
      </c>
      <c r="U545" s="406" t="str">
        <f>Master!U548</f>
        <v/>
      </c>
      <c r="V545" s="406" t="str">
        <f>Master!V548</f>
        <v/>
      </c>
      <c r="W545" s="406" t="str">
        <f>Master!W548</f>
        <v/>
      </c>
      <c r="X545" s="406" t="str">
        <f>Master!X548</f>
        <v/>
      </c>
      <c r="Y545" s="406" t="str">
        <f>Master!Y548</f>
        <v/>
      </c>
      <c r="Z545" s="406" t="str">
        <f>Master!Z548</f>
        <v/>
      </c>
      <c r="AA545" s="406" t="str">
        <f>Master!AA548</f>
        <v/>
      </c>
      <c r="AB545" s="406" t="str">
        <f>Master!AB548</f>
        <v/>
      </c>
      <c r="AC545" s="406" t="str">
        <f>Master!AC548</f>
        <v/>
      </c>
      <c r="AD545" s="406" t="str">
        <f>Master!AD548</f>
        <v/>
      </c>
      <c r="AE545" s="406" t="str">
        <f>Master!AE548</f>
        <v/>
      </c>
      <c r="AF545" s="406" t="str">
        <f>Master!AF548</f>
        <v/>
      </c>
      <c r="AG545" s="406" t="str">
        <f>Master!AG548</f>
        <v/>
      </c>
      <c r="AH545" s="88" t="str">
        <f>Master!AH548</f>
        <v/>
      </c>
      <c r="AI545" s="414" t="str">
        <f>Master!AI548</f>
        <v/>
      </c>
      <c r="AJ545" s="406" t="str">
        <f>Master!AJ548</f>
        <v/>
      </c>
      <c r="AK545" s="406">
        <f>Master!AK548</f>
        <v>0</v>
      </c>
      <c r="AL545" s="88" t="str">
        <f>Master!AL548</f>
        <v/>
      </c>
      <c r="AM545" s="416"/>
      <c r="AN545" s="416"/>
      <c r="AO545" s="416"/>
      <c r="AP545" s="416"/>
      <c r="AQ545" s="416"/>
      <c r="AR545" s="416">
        <f t="shared" si="4"/>
        <v>0</v>
      </c>
      <c r="AS545" s="417" t="str">
        <f t="shared" si="5"/>
        <v>#DIV/0!</v>
      </c>
      <c r="AT545" s="416">
        <f t="shared" si="6"/>
        <v>0</v>
      </c>
      <c r="AU545" s="417"/>
    </row>
    <row r="546" hidden="1">
      <c r="A546" s="88" t="str">
        <f>Master!A549</f>
        <v>VEMI18041</v>
      </c>
      <c r="B546" s="88" t="str">
        <f>Master!B549</f>
        <v/>
      </c>
      <c r="C546" s="88" t="str">
        <f>Master!C549</f>
        <v/>
      </c>
      <c r="D546" s="88" t="str">
        <f>Master!D549</f>
        <v/>
      </c>
      <c r="E546" s="406" t="str">
        <f>Master!E549</f>
        <v/>
      </c>
      <c r="F546" s="406">
        <f>Master!F549</f>
        <v>0</v>
      </c>
      <c r="G546" s="88" t="str">
        <f>Master!G549</f>
        <v/>
      </c>
      <c r="H546" s="88" t="str">
        <f>Master!H549</f>
        <v/>
      </c>
      <c r="I546" s="88" t="str">
        <f>Master!I549</f>
        <v/>
      </c>
      <c r="J546" s="88" t="str">
        <f>Master!J549</f>
        <v>EPITOMEDIA (INSTRUCTOR) PTE LTD</v>
      </c>
      <c r="K546" s="88" t="str">
        <f>Master!K549</f>
        <v/>
      </c>
      <c r="L546" s="88" t="str">
        <f>Master!L549</f>
        <v/>
      </c>
      <c r="M546" s="88" t="str">
        <f>Master!M549</f>
        <v/>
      </c>
      <c r="N546" s="88" t="str">
        <f>Master!N549</f>
        <v/>
      </c>
      <c r="O546" s="88" t="str">
        <f>Master!O549</f>
        <v/>
      </c>
      <c r="P546" s="88" t="str">
        <f>Master!P549</f>
        <v/>
      </c>
      <c r="Q546" s="88" t="str">
        <f>Master!Q549</f>
        <v/>
      </c>
      <c r="R546" s="406" t="str">
        <f>Master!R549</f>
        <v/>
      </c>
      <c r="S546" s="406">
        <f>Master!S549</f>
        <v>0</v>
      </c>
      <c r="T546" s="406" t="str">
        <f>Master!T549</f>
        <v/>
      </c>
      <c r="U546" s="406" t="str">
        <f>Master!U549</f>
        <v/>
      </c>
      <c r="V546" s="406" t="str">
        <f>Master!V549</f>
        <v/>
      </c>
      <c r="W546" s="406" t="str">
        <f>Master!W549</f>
        <v/>
      </c>
      <c r="X546" s="406" t="str">
        <f>Master!X549</f>
        <v/>
      </c>
      <c r="Y546" s="406" t="str">
        <f>Master!Y549</f>
        <v/>
      </c>
      <c r="Z546" s="406" t="str">
        <f>Master!Z549</f>
        <v/>
      </c>
      <c r="AA546" s="406" t="str">
        <f>Master!AA549</f>
        <v/>
      </c>
      <c r="AB546" s="406" t="str">
        <f>Master!AB549</f>
        <v/>
      </c>
      <c r="AC546" s="406" t="str">
        <f>Master!AC549</f>
        <v/>
      </c>
      <c r="AD546" s="406" t="str">
        <f>Master!AD549</f>
        <v/>
      </c>
      <c r="AE546" s="406" t="str">
        <f>Master!AE549</f>
        <v/>
      </c>
      <c r="AF546" s="406" t="str">
        <f>Master!AF549</f>
        <v/>
      </c>
      <c r="AG546" s="406" t="str">
        <f>Master!AG549</f>
        <v/>
      </c>
      <c r="AH546" s="88" t="str">
        <f>Master!AH549</f>
        <v/>
      </c>
      <c r="AI546" s="88" t="str">
        <f>Master!AI549</f>
        <v/>
      </c>
      <c r="AJ546" s="406" t="str">
        <f>Master!AJ549</f>
        <v/>
      </c>
      <c r="AK546" s="406">
        <f>Master!AK549</f>
        <v>0</v>
      </c>
      <c r="AL546" s="88" t="str">
        <f>Master!AL549</f>
        <v/>
      </c>
      <c r="AM546" s="416"/>
      <c r="AN546" s="416"/>
      <c r="AO546" s="416"/>
      <c r="AP546" s="416"/>
      <c r="AQ546" s="416"/>
      <c r="AR546" s="416">
        <f t="shared" si="4"/>
        <v>0</v>
      </c>
      <c r="AS546" s="417" t="str">
        <f t="shared" si="5"/>
        <v>#DIV/0!</v>
      </c>
      <c r="AT546" s="416">
        <f t="shared" si="6"/>
        <v>0</v>
      </c>
      <c r="AU546" s="417"/>
    </row>
    <row r="547" hidden="1">
      <c r="A547" s="88" t="str">
        <f>Master!A550</f>
        <v>VEMI18042</v>
      </c>
      <c r="B547" s="88" t="str">
        <f>Master!B550</f>
        <v/>
      </c>
      <c r="C547" s="88" t="str">
        <f>Master!C550</f>
        <v/>
      </c>
      <c r="D547" s="88" t="str">
        <f>Master!D550</f>
        <v/>
      </c>
      <c r="E547" s="406" t="str">
        <f>Master!E550</f>
        <v/>
      </c>
      <c r="F547" s="406">
        <f>Master!F550</f>
        <v>0</v>
      </c>
      <c r="G547" s="88" t="str">
        <f>Master!G550</f>
        <v/>
      </c>
      <c r="H547" s="88" t="str">
        <f>Master!H550</f>
        <v/>
      </c>
      <c r="I547" s="88" t="str">
        <f>Master!I550</f>
        <v/>
      </c>
      <c r="J547" s="88" t="str">
        <f>Master!J550</f>
        <v>EPITOMEDIA (INSTRUCTOR) PTE LTD</v>
      </c>
      <c r="K547" s="88" t="str">
        <f>Master!K550</f>
        <v/>
      </c>
      <c r="L547" s="88" t="str">
        <f>Master!L550</f>
        <v/>
      </c>
      <c r="M547" s="88" t="str">
        <f>Master!M550</f>
        <v/>
      </c>
      <c r="N547" s="88" t="str">
        <f>Master!N550</f>
        <v/>
      </c>
      <c r="O547" s="88" t="str">
        <f>Master!O550</f>
        <v/>
      </c>
      <c r="P547" s="88" t="str">
        <f>Master!P550</f>
        <v/>
      </c>
      <c r="Q547" s="88" t="str">
        <f>Master!Q550</f>
        <v/>
      </c>
      <c r="R547" s="406" t="str">
        <f>Master!R550</f>
        <v/>
      </c>
      <c r="S547" s="406">
        <f>Master!S550</f>
        <v>0</v>
      </c>
      <c r="T547" s="406" t="str">
        <f>Master!T550</f>
        <v/>
      </c>
      <c r="U547" s="406" t="str">
        <f>Master!U550</f>
        <v/>
      </c>
      <c r="V547" s="406" t="str">
        <f>Master!V550</f>
        <v/>
      </c>
      <c r="W547" s="406" t="str">
        <f>Master!W550</f>
        <v/>
      </c>
      <c r="X547" s="406" t="str">
        <f>Master!X550</f>
        <v/>
      </c>
      <c r="Y547" s="406" t="str">
        <f>Master!Y550</f>
        <v/>
      </c>
      <c r="Z547" s="406" t="str">
        <f>Master!Z550</f>
        <v/>
      </c>
      <c r="AA547" s="406" t="str">
        <f>Master!AA550</f>
        <v/>
      </c>
      <c r="AB547" s="406" t="str">
        <f>Master!AB550</f>
        <v/>
      </c>
      <c r="AC547" s="406" t="str">
        <f>Master!AC550</f>
        <v/>
      </c>
      <c r="AD547" s="406" t="str">
        <f>Master!AD550</f>
        <v/>
      </c>
      <c r="AE547" s="406" t="str">
        <f>Master!AE550</f>
        <v/>
      </c>
      <c r="AF547" s="406" t="str">
        <f>Master!AF550</f>
        <v/>
      </c>
      <c r="AG547" s="406" t="str">
        <f>Master!AG550</f>
        <v/>
      </c>
      <c r="AH547" s="88" t="str">
        <f>Master!AH550</f>
        <v/>
      </c>
      <c r="AI547" s="414" t="str">
        <f>Master!AI550</f>
        <v/>
      </c>
      <c r="AJ547" s="406" t="str">
        <f>Master!AJ550</f>
        <v/>
      </c>
      <c r="AK547" s="406">
        <f>Master!AK550</f>
        <v>0</v>
      </c>
      <c r="AL547" s="88" t="str">
        <f>Master!AL550</f>
        <v/>
      </c>
      <c r="AM547" s="416"/>
      <c r="AN547" s="416"/>
      <c r="AO547" s="416"/>
      <c r="AP547" s="416"/>
      <c r="AQ547" s="416"/>
      <c r="AR547" s="416">
        <f t="shared" si="4"/>
        <v>0</v>
      </c>
      <c r="AS547" s="417" t="str">
        <f t="shared" si="5"/>
        <v>#DIV/0!</v>
      </c>
      <c r="AT547" s="416">
        <f t="shared" si="6"/>
        <v>0</v>
      </c>
      <c r="AU547" s="417"/>
    </row>
    <row r="548" hidden="1">
      <c r="A548" s="88" t="str">
        <f>Master!A551</f>
        <v>VEMI18043</v>
      </c>
      <c r="B548" s="88" t="str">
        <f>Master!B551</f>
        <v/>
      </c>
      <c r="C548" s="88" t="str">
        <f>Master!C551</f>
        <v/>
      </c>
      <c r="D548" s="88" t="str">
        <f>Master!D551</f>
        <v/>
      </c>
      <c r="E548" s="406" t="str">
        <f>Master!E551</f>
        <v/>
      </c>
      <c r="F548" s="406">
        <f>Master!F551</f>
        <v>0</v>
      </c>
      <c r="G548" s="88" t="str">
        <f>Master!G551</f>
        <v/>
      </c>
      <c r="H548" s="88" t="str">
        <f>Master!H551</f>
        <v/>
      </c>
      <c r="I548" s="88" t="str">
        <f>Master!I551</f>
        <v/>
      </c>
      <c r="J548" s="88" t="str">
        <f>Master!J551</f>
        <v>EPITOMEDIA (INSTRUCTOR) PTE LTD</v>
      </c>
      <c r="K548" s="88" t="str">
        <f>Master!K551</f>
        <v/>
      </c>
      <c r="L548" s="88" t="str">
        <f>Master!L551</f>
        <v/>
      </c>
      <c r="M548" s="88" t="str">
        <f>Master!M551</f>
        <v/>
      </c>
      <c r="N548" s="88" t="str">
        <f>Master!N551</f>
        <v/>
      </c>
      <c r="O548" s="88" t="str">
        <f>Master!O551</f>
        <v/>
      </c>
      <c r="P548" s="88" t="str">
        <f>Master!P551</f>
        <v/>
      </c>
      <c r="Q548" s="88" t="str">
        <f>Master!Q551</f>
        <v/>
      </c>
      <c r="R548" s="406" t="str">
        <f>Master!R551</f>
        <v/>
      </c>
      <c r="S548" s="406">
        <f>Master!S551</f>
        <v>0</v>
      </c>
      <c r="T548" s="406" t="str">
        <f>Master!T551</f>
        <v/>
      </c>
      <c r="U548" s="406" t="str">
        <f>Master!U551</f>
        <v/>
      </c>
      <c r="V548" s="406" t="str">
        <f>Master!V551</f>
        <v/>
      </c>
      <c r="W548" s="406" t="str">
        <f>Master!W551</f>
        <v/>
      </c>
      <c r="X548" s="406" t="str">
        <f>Master!X551</f>
        <v/>
      </c>
      <c r="Y548" s="406" t="str">
        <f>Master!Y551</f>
        <v/>
      </c>
      <c r="Z548" s="406" t="str">
        <f>Master!Z551</f>
        <v/>
      </c>
      <c r="AA548" s="406" t="str">
        <f>Master!AA551</f>
        <v/>
      </c>
      <c r="AB548" s="406" t="str">
        <f>Master!AB551</f>
        <v/>
      </c>
      <c r="AC548" s="406" t="str">
        <f>Master!AC551</f>
        <v/>
      </c>
      <c r="AD548" s="406" t="str">
        <f>Master!AD551</f>
        <v/>
      </c>
      <c r="AE548" s="406" t="str">
        <f>Master!AE551</f>
        <v/>
      </c>
      <c r="AF548" s="406" t="str">
        <f>Master!AF551</f>
        <v/>
      </c>
      <c r="AG548" s="406" t="str">
        <f>Master!AG551</f>
        <v/>
      </c>
      <c r="AH548" s="88" t="str">
        <f>Master!AH551</f>
        <v/>
      </c>
      <c r="AI548" s="88" t="str">
        <f>Master!AI551</f>
        <v/>
      </c>
      <c r="AJ548" s="406" t="str">
        <f>Master!AJ551</f>
        <v/>
      </c>
      <c r="AK548" s="406">
        <f>Master!AK551</f>
        <v>0</v>
      </c>
      <c r="AL548" s="88" t="str">
        <f>Master!AL551</f>
        <v/>
      </c>
      <c r="AM548" s="416"/>
      <c r="AN548" s="416"/>
      <c r="AO548" s="416"/>
      <c r="AP548" s="416"/>
      <c r="AQ548" s="416"/>
      <c r="AR548" s="416">
        <f t="shared" si="4"/>
        <v>0</v>
      </c>
      <c r="AS548" s="417" t="str">
        <f t="shared" si="5"/>
        <v>#DIV/0!</v>
      </c>
      <c r="AT548" s="416">
        <f t="shared" si="6"/>
        <v>0</v>
      </c>
      <c r="AU548" s="417"/>
    </row>
    <row r="549" hidden="1">
      <c r="A549" s="88" t="str">
        <f>Master!A552</f>
        <v>VEMI18044</v>
      </c>
      <c r="B549" s="88" t="str">
        <f>Master!B552</f>
        <v/>
      </c>
      <c r="C549" s="88" t="str">
        <f>Master!C552</f>
        <v/>
      </c>
      <c r="D549" s="88" t="str">
        <f>Master!D552</f>
        <v/>
      </c>
      <c r="E549" s="406" t="str">
        <f>Master!E552</f>
        <v/>
      </c>
      <c r="F549" s="406">
        <f>Master!F552</f>
        <v>0</v>
      </c>
      <c r="G549" s="88" t="str">
        <f>Master!G552</f>
        <v/>
      </c>
      <c r="H549" s="88" t="str">
        <f>Master!H552</f>
        <v/>
      </c>
      <c r="I549" s="88" t="str">
        <f>Master!I552</f>
        <v/>
      </c>
      <c r="J549" s="88" t="str">
        <f>Master!J552</f>
        <v>EPITOMEDIA (INSTRUCTOR) PTE LTD</v>
      </c>
      <c r="K549" s="88" t="str">
        <f>Master!K552</f>
        <v/>
      </c>
      <c r="L549" s="88" t="str">
        <f>Master!L552</f>
        <v/>
      </c>
      <c r="M549" s="88" t="str">
        <f>Master!M552</f>
        <v/>
      </c>
      <c r="N549" s="88" t="str">
        <f>Master!N552</f>
        <v/>
      </c>
      <c r="O549" s="88" t="str">
        <f>Master!O552</f>
        <v/>
      </c>
      <c r="P549" s="88" t="str">
        <f>Master!P552</f>
        <v/>
      </c>
      <c r="Q549" s="88" t="str">
        <f>Master!Q552</f>
        <v/>
      </c>
      <c r="R549" s="406" t="str">
        <f>Master!R552</f>
        <v/>
      </c>
      <c r="S549" s="406">
        <f>Master!S552</f>
        <v>0</v>
      </c>
      <c r="T549" s="406" t="str">
        <f>Master!T552</f>
        <v/>
      </c>
      <c r="U549" s="406" t="str">
        <f>Master!U552</f>
        <v/>
      </c>
      <c r="V549" s="406" t="str">
        <f>Master!V552</f>
        <v/>
      </c>
      <c r="W549" s="406" t="str">
        <f>Master!W552</f>
        <v/>
      </c>
      <c r="X549" s="406" t="str">
        <f>Master!X552</f>
        <v/>
      </c>
      <c r="Y549" s="406" t="str">
        <f>Master!Y552</f>
        <v/>
      </c>
      <c r="Z549" s="406" t="str">
        <f>Master!Z552</f>
        <v/>
      </c>
      <c r="AA549" s="406" t="str">
        <f>Master!AA552</f>
        <v/>
      </c>
      <c r="AB549" s="406" t="str">
        <f>Master!AB552</f>
        <v/>
      </c>
      <c r="AC549" s="406" t="str">
        <f>Master!AC552</f>
        <v/>
      </c>
      <c r="AD549" s="406" t="str">
        <f>Master!AD552</f>
        <v/>
      </c>
      <c r="AE549" s="406" t="str">
        <f>Master!AE552</f>
        <v/>
      </c>
      <c r="AF549" s="406" t="str">
        <f>Master!AF552</f>
        <v/>
      </c>
      <c r="AG549" s="406" t="str">
        <f>Master!AG552</f>
        <v/>
      </c>
      <c r="AH549" s="88" t="str">
        <f>Master!AH552</f>
        <v/>
      </c>
      <c r="AI549" s="414" t="str">
        <f>Master!AI552</f>
        <v/>
      </c>
      <c r="AJ549" s="406" t="str">
        <f>Master!AJ552</f>
        <v/>
      </c>
      <c r="AK549" s="406">
        <f>Master!AK552</f>
        <v>0</v>
      </c>
      <c r="AL549" s="88" t="str">
        <f>Master!AL552</f>
        <v/>
      </c>
      <c r="AM549" s="416"/>
      <c r="AN549" s="416"/>
      <c r="AO549" s="416"/>
      <c r="AP549" s="416"/>
      <c r="AQ549" s="416"/>
      <c r="AR549" s="416">
        <f t="shared" si="4"/>
        <v>0</v>
      </c>
      <c r="AS549" s="417" t="str">
        <f t="shared" si="5"/>
        <v>#DIV/0!</v>
      </c>
      <c r="AT549" s="416">
        <f t="shared" si="6"/>
        <v>0</v>
      </c>
      <c r="AU549" s="417"/>
    </row>
    <row r="550" hidden="1">
      <c r="A550" s="88" t="str">
        <f>Master!A553</f>
        <v>VEMI18045</v>
      </c>
      <c r="B550" s="88" t="str">
        <f>Master!B553</f>
        <v/>
      </c>
      <c r="C550" s="88" t="str">
        <f>Master!C553</f>
        <v/>
      </c>
      <c r="D550" s="88" t="str">
        <f>Master!D553</f>
        <v/>
      </c>
      <c r="E550" s="406" t="str">
        <f>Master!E553</f>
        <v/>
      </c>
      <c r="F550" s="406">
        <f>Master!F553</f>
        <v>0</v>
      </c>
      <c r="G550" s="88" t="str">
        <f>Master!G553</f>
        <v/>
      </c>
      <c r="H550" s="88" t="str">
        <f>Master!H553</f>
        <v/>
      </c>
      <c r="I550" s="88" t="str">
        <f>Master!I553</f>
        <v/>
      </c>
      <c r="J550" s="88" t="str">
        <f>Master!J553</f>
        <v>EPITOMEDIA (INSTRUCTOR) PTE LTD</v>
      </c>
      <c r="K550" s="88" t="str">
        <f>Master!K553</f>
        <v/>
      </c>
      <c r="L550" s="88" t="str">
        <f>Master!L553</f>
        <v/>
      </c>
      <c r="M550" s="88" t="str">
        <f>Master!M553</f>
        <v/>
      </c>
      <c r="N550" s="88" t="str">
        <f>Master!N553</f>
        <v/>
      </c>
      <c r="O550" s="88" t="str">
        <f>Master!O553</f>
        <v/>
      </c>
      <c r="P550" s="88" t="str">
        <f>Master!P553</f>
        <v/>
      </c>
      <c r="Q550" s="88" t="str">
        <f>Master!Q553</f>
        <v/>
      </c>
      <c r="R550" s="406" t="str">
        <f>Master!R553</f>
        <v/>
      </c>
      <c r="S550" s="406">
        <f>Master!S553</f>
        <v>0</v>
      </c>
      <c r="T550" s="406" t="str">
        <f>Master!T553</f>
        <v/>
      </c>
      <c r="U550" s="406" t="str">
        <f>Master!U553</f>
        <v/>
      </c>
      <c r="V550" s="406" t="str">
        <f>Master!V553</f>
        <v/>
      </c>
      <c r="W550" s="406" t="str">
        <f>Master!W553</f>
        <v/>
      </c>
      <c r="X550" s="406" t="str">
        <f>Master!X553</f>
        <v/>
      </c>
      <c r="Y550" s="406" t="str">
        <f>Master!Y553</f>
        <v/>
      </c>
      <c r="Z550" s="406" t="str">
        <f>Master!Z553</f>
        <v/>
      </c>
      <c r="AA550" s="406" t="str">
        <f>Master!AA553</f>
        <v/>
      </c>
      <c r="AB550" s="406" t="str">
        <f>Master!AB553</f>
        <v/>
      </c>
      <c r="AC550" s="406" t="str">
        <f>Master!AC553</f>
        <v/>
      </c>
      <c r="AD550" s="406" t="str">
        <f>Master!AD553</f>
        <v/>
      </c>
      <c r="AE550" s="406" t="str">
        <f>Master!AE553</f>
        <v/>
      </c>
      <c r="AF550" s="406" t="str">
        <f>Master!AF553</f>
        <v/>
      </c>
      <c r="AG550" s="406" t="str">
        <f>Master!AG553</f>
        <v/>
      </c>
      <c r="AH550" s="88" t="str">
        <f>Master!AH553</f>
        <v/>
      </c>
      <c r="AI550" s="88" t="str">
        <f>Master!AI553</f>
        <v/>
      </c>
      <c r="AJ550" s="406" t="str">
        <f>Master!AJ553</f>
        <v/>
      </c>
      <c r="AK550" s="406">
        <f>Master!AK553</f>
        <v>0</v>
      </c>
      <c r="AL550" s="88" t="str">
        <f>Master!AL553</f>
        <v/>
      </c>
      <c r="AM550" s="416"/>
      <c r="AN550" s="416"/>
      <c r="AO550" s="416"/>
      <c r="AP550" s="416"/>
      <c r="AQ550" s="416"/>
      <c r="AR550" s="416">
        <f t="shared" si="4"/>
        <v>0</v>
      </c>
      <c r="AS550" s="417" t="str">
        <f t="shared" si="5"/>
        <v>#DIV/0!</v>
      </c>
      <c r="AT550" s="416">
        <f t="shared" si="6"/>
        <v>0</v>
      </c>
      <c r="AU550" s="417"/>
    </row>
    <row r="551" hidden="1">
      <c r="A551" s="88" t="str">
        <f>Master!A554</f>
        <v>VEMI18046</v>
      </c>
      <c r="B551" s="88" t="str">
        <f>Master!B554</f>
        <v/>
      </c>
      <c r="C551" s="88" t="str">
        <f>Master!C554</f>
        <v/>
      </c>
      <c r="D551" s="88" t="str">
        <f>Master!D554</f>
        <v/>
      </c>
      <c r="E551" s="406" t="str">
        <f>Master!E554</f>
        <v/>
      </c>
      <c r="F551" s="406">
        <f>Master!F554</f>
        <v>0</v>
      </c>
      <c r="G551" s="88" t="str">
        <f>Master!G554</f>
        <v/>
      </c>
      <c r="H551" s="88" t="str">
        <f>Master!H554</f>
        <v/>
      </c>
      <c r="I551" s="88" t="str">
        <f>Master!I554</f>
        <v/>
      </c>
      <c r="J551" s="88" t="str">
        <f>Master!J554</f>
        <v>EPITOMEDIA (INSTRUCTOR) PTE LTD</v>
      </c>
      <c r="K551" s="88" t="str">
        <f>Master!K554</f>
        <v/>
      </c>
      <c r="L551" s="88" t="str">
        <f>Master!L554</f>
        <v/>
      </c>
      <c r="M551" s="88" t="str">
        <f>Master!M554</f>
        <v/>
      </c>
      <c r="N551" s="88" t="str">
        <f>Master!N554</f>
        <v/>
      </c>
      <c r="O551" s="88" t="str">
        <f>Master!O554</f>
        <v/>
      </c>
      <c r="P551" s="88" t="str">
        <f>Master!P554</f>
        <v/>
      </c>
      <c r="Q551" s="88" t="str">
        <f>Master!Q554</f>
        <v/>
      </c>
      <c r="R551" s="406" t="str">
        <f>Master!R554</f>
        <v/>
      </c>
      <c r="S551" s="406">
        <f>Master!S554</f>
        <v>0</v>
      </c>
      <c r="T551" s="406" t="str">
        <f>Master!T554</f>
        <v/>
      </c>
      <c r="U551" s="406" t="str">
        <f>Master!U554</f>
        <v/>
      </c>
      <c r="V551" s="406" t="str">
        <f>Master!V554</f>
        <v/>
      </c>
      <c r="W551" s="406" t="str">
        <f>Master!W554</f>
        <v/>
      </c>
      <c r="X551" s="406" t="str">
        <f>Master!X554</f>
        <v/>
      </c>
      <c r="Y551" s="406" t="str">
        <f>Master!Y554</f>
        <v/>
      </c>
      <c r="Z551" s="406" t="str">
        <f>Master!Z554</f>
        <v/>
      </c>
      <c r="AA551" s="406" t="str">
        <f>Master!AA554</f>
        <v/>
      </c>
      <c r="AB551" s="406" t="str">
        <f>Master!AB554</f>
        <v/>
      </c>
      <c r="AC551" s="406" t="str">
        <f>Master!AC554</f>
        <v/>
      </c>
      <c r="AD551" s="406" t="str">
        <f>Master!AD554</f>
        <v/>
      </c>
      <c r="AE551" s="406" t="str">
        <f>Master!AE554</f>
        <v/>
      </c>
      <c r="AF551" s="406" t="str">
        <f>Master!AF554</f>
        <v/>
      </c>
      <c r="AG551" s="406" t="str">
        <f>Master!AG554</f>
        <v/>
      </c>
      <c r="AH551" s="88" t="str">
        <f>Master!AH554</f>
        <v/>
      </c>
      <c r="AI551" s="414" t="str">
        <f>Master!AI554</f>
        <v/>
      </c>
      <c r="AJ551" s="406" t="str">
        <f>Master!AJ554</f>
        <v/>
      </c>
      <c r="AK551" s="406">
        <f>Master!AK554</f>
        <v>0</v>
      </c>
      <c r="AL551" s="88" t="str">
        <f>Master!AL554</f>
        <v/>
      </c>
      <c r="AM551" s="416"/>
      <c r="AN551" s="416"/>
      <c r="AO551" s="416"/>
      <c r="AP551" s="416"/>
      <c r="AQ551" s="416"/>
      <c r="AR551" s="416">
        <f t="shared" si="4"/>
        <v>0</v>
      </c>
      <c r="AS551" s="417" t="str">
        <f t="shared" si="5"/>
        <v>#DIV/0!</v>
      </c>
      <c r="AT551" s="416">
        <f t="shared" si="6"/>
        <v>0</v>
      </c>
      <c r="AU551" s="417"/>
    </row>
    <row r="552" hidden="1">
      <c r="A552" s="88" t="str">
        <f>Master!A555</f>
        <v>VEMI18047</v>
      </c>
      <c r="B552" s="88" t="str">
        <f>Master!B555</f>
        <v/>
      </c>
      <c r="C552" s="88" t="str">
        <f>Master!C555</f>
        <v/>
      </c>
      <c r="D552" s="88" t="str">
        <f>Master!D555</f>
        <v/>
      </c>
      <c r="E552" s="406" t="str">
        <f>Master!E555</f>
        <v/>
      </c>
      <c r="F552" s="406">
        <f>Master!F555</f>
        <v>0</v>
      </c>
      <c r="G552" s="88" t="str">
        <f>Master!G555</f>
        <v/>
      </c>
      <c r="H552" s="88" t="str">
        <f>Master!H555</f>
        <v/>
      </c>
      <c r="I552" s="88" t="str">
        <f>Master!I555</f>
        <v/>
      </c>
      <c r="J552" s="88" t="str">
        <f>Master!J555</f>
        <v>EPITOMEDIA (INSTRUCTOR) PTE LTD</v>
      </c>
      <c r="K552" s="88" t="str">
        <f>Master!K555</f>
        <v/>
      </c>
      <c r="L552" s="88" t="str">
        <f>Master!L555</f>
        <v/>
      </c>
      <c r="M552" s="88" t="str">
        <f>Master!M555</f>
        <v/>
      </c>
      <c r="N552" s="88" t="str">
        <f>Master!N555</f>
        <v/>
      </c>
      <c r="O552" s="88" t="str">
        <f>Master!O555</f>
        <v/>
      </c>
      <c r="P552" s="88" t="str">
        <f>Master!P555</f>
        <v/>
      </c>
      <c r="Q552" s="88" t="str">
        <f>Master!Q555</f>
        <v/>
      </c>
      <c r="R552" s="406" t="str">
        <f>Master!R555</f>
        <v/>
      </c>
      <c r="S552" s="406">
        <f>Master!S555</f>
        <v>0</v>
      </c>
      <c r="T552" s="406" t="str">
        <f>Master!T555</f>
        <v/>
      </c>
      <c r="U552" s="406" t="str">
        <f>Master!U555</f>
        <v/>
      </c>
      <c r="V552" s="406" t="str">
        <f>Master!V555</f>
        <v/>
      </c>
      <c r="W552" s="406" t="str">
        <f>Master!W555</f>
        <v/>
      </c>
      <c r="X552" s="406" t="str">
        <f>Master!X555</f>
        <v/>
      </c>
      <c r="Y552" s="406" t="str">
        <f>Master!Y555</f>
        <v/>
      </c>
      <c r="Z552" s="406" t="str">
        <f>Master!Z555</f>
        <v/>
      </c>
      <c r="AA552" s="406" t="str">
        <f>Master!AA555</f>
        <v/>
      </c>
      <c r="AB552" s="406" t="str">
        <f>Master!AB555</f>
        <v/>
      </c>
      <c r="AC552" s="406" t="str">
        <f>Master!AC555</f>
        <v/>
      </c>
      <c r="AD552" s="406" t="str">
        <f>Master!AD555</f>
        <v/>
      </c>
      <c r="AE552" s="406" t="str">
        <f>Master!AE555</f>
        <v/>
      </c>
      <c r="AF552" s="406" t="str">
        <f>Master!AF555</f>
        <v/>
      </c>
      <c r="AG552" s="406" t="str">
        <f>Master!AG555</f>
        <v/>
      </c>
      <c r="AH552" s="88" t="str">
        <f>Master!AH555</f>
        <v/>
      </c>
      <c r="AI552" s="88" t="str">
        <f>Master!AI555</f>
        <v/>
      </c>
      <c r="AJ552" s="406" t="str">
        <f>Master!AJ555</f>
        <v/>
      </c>
      <c r="AK552" s="406">
        <f>Master!AK555</f>
        <v>0</v>
      </c>
      <c r="AL552" s="88" t="str">
        <f>Master!AL555</f>
        <v/>
      </c>
      <c r="AM552" s="416"/>
      <c r="AN552" s="416"/>
      <c r="AO552" s="416"/>
      <c r="AP552" s="416"/>
      <c r="AQ552" s="416"/>
      <c r="AR552" s="416">
        <f t="shared" si="4"/>
        <v>0</v>
      </c>
      <c r="AS552" s="417" t="str">
        <f t="shared" si="5"/>
        <v>#DIV/0!</v>
      </c>
      <c r="AT552" s="416">
        <f t="shared" si="6"/>
        <v>0</v>
      </c>
      <c r="AU552" s="417"/>
    </row>
    <row r="553" hidden="1">
      <c r="A553" s="88" t="str">
        <f>Master!A556</f>
        <v>VEMI18048</v>
      </c>
      <c r="B553" s="88" t="str">
        <f>Master!B556</f>
        <v/>
      </c>
      <c r="C553" s="88" t="str">
        <f>Master!C556</f>
        <v/>
      </c>
      <c r="D553" s="88" t="str">
        <f>Master!D556</f>
        <v/>
      </c>
      <c r="E553" s="406" t="str">
        <f>Master!E556</f>
        <v/>
      </c>
      <c r="F553" s="406">
        <f>Master!F556</f>
        <v>0</v>
      </c>
      <c r="G553" s="88" t="str">
        <f>Master!G556</f>
        <v/>
      </c>
      <c r="H553" s="88" t="str">
        <f>Master!H556</f>
        <v/>
      </c>
      <c r="I553" s="88" t="str">
        <f>Master!I556</f>
        <v/>
      </c>
      <c r="J553" s="88" t="str">
        <f>Master!J556</f>
        <v>EPITOMEDIA (INSTRUCTOR) PTE LTD</v>
      </c>
      <c r="K553" s="88" t="str">
        <f>Master!K556</f>
        <v/>
      </c>
      <c r="L553" s="88" t="str">
        <f>Master!L556</f>
        <v/>
      </c>
      <c r="M553" s="88" t="str">
        <f>Master!M556</f>
        <v/>
      </c>
      <c r="N553" s="88" t="str">
        <f>Master!N556</f>
        <v/>
      </c>
      <c r="O553" s="88" t="str">
        <f>Master!O556</f>
        <v/>
      </c>
      <c r="P553" s="88" t="str">
        <f>Master!P556</f>
        <v/>
      </c>
      <c r="Q553" s="88" t="str">
        <f>Master!Q556</f>
        <v/>
      </c>
      <c r="R553" s="406" t="str">
        <f>Master!R556</f>
        <v/>
      </c>
      <c r="S553" s="406">
        <f>Master!S556</f>
        <v>0</v>
      </c>
      <c r="T553" s="406" t="str">
        <f>Master!T556</f>
        <v/>
      </c>
      <c r="U553" s="406" t="str">
        <f>Master!U556</f>
        <v/>
      </c>
      <c r="V553" s="406" t="str">
        <f>Master!V556</f>
        <v/>
      </c>
      <c r="W553" s="406" t="str">
        <f>Master!W556</f>
        <v/>
      </c>
      <c r="X553" s="406" t="str">
        <f>Master!X556</f>
        <v/>
      </c>
      <c r="Y553" s="406" t="str">
        <f>Master!Y556</f>
        <v/>
      </c>
      <c r="Z553" s="406" t="str">
        <f>Master!Z556</f>
        <v/>
      </c>
      <c r="AA553" s="406" t="str">
        <f>Master!AA556</f>
        <v/>
      </c>
      <c r="AB553" s="406" t="str">
        <f>Master!AB556</f>
        <v/>
      </c>
      <c r="AC553" s="406" t="str">
        <f>Master!AC556</f>
        <v/>
      </c>
      <c r="AD553" s="406" t="str">
        <f>Master!AD556</f>
        <v/>
      </c>
      <c r="AE553" s="406" t="str">
        <f>Master!AE556</f>
        <v/>
      </c>
      <c r="AF553" s="406" t="str">
        <f>Master!AF556</f>
        <v/>
      </c>
      <c r="AG553" s="406" t="str">
        <f>Master!AG556</f>
        <v/>
      </c>
      <c r="AH553" s="88" t="str">
        <f>Master!AH556</f>
        <v/>
      </c>
      <c r="AI553" s="414" t="str">
        <f>Master!AI556</f>
        <v/>
      </c>
      <c r="AJ553" s="406" t="str">
        <f>Master!AJ556</f>
        <v/>
      </c>
      <c r="AK553" s="406">
        <f>Master!AK556</f>
        <v>0</v>
      </c>
      <c r="AL553" s="88" t="str">
        <f>Master!AL556</f>
        <v/>
      </c>
      <c r="AM553" s="416"/>
      <c r="AN553" s="416"/>
      <c r="AO553" s="416"/>
      <c r="AP553" s="416"/>
      <c r="AQ553" s="416"/>
      <c r="AR553" s="416">
        <f t="shared" si="4"/>
        <v>0</v>
      </c>
      <c r="AS553" s="417" t="str">
        <f t="shared" si="5"/>
        <v>#DIV/0!</v>
      </c>
      <c r="AT553" s="416">
        <f t="shared" si="6"/>
        <v>0</v>
      </c>
      <c r="AU553" s="417"/>
    </row>
    <row r="554" hidden="1">
      <c r="A554" s="88" t="str">
        <f>Master!A557</f>
        <v>VEMI18049</v>
      </c>
      <c r="B554" s="88" t="str">
        <f>Master!B557</f>
        <v/>
      </c>
      <c r="C554" s="88" t="str">
        <f>Master!C557</f>
        <v/>
      </c>
      <c r="D554" s="88" t="str">
        <f>Master!D557</f>
        <v/>
      </c>
      <c r="E554" s="406" t="str">
        <f>Master!E557</f>
        <v/>
      </c>
      <c r="F554" s="406">
        <f>Master!F557</f>
        <v>0</v>
      </c>
      <c r="G554" s="88" t="str">
        <f>Master!G557</f>
        <v/>
      </c>
      <c r="H554" s="88" t="str">
        <f>Master!H557</f>
        <v/>
      </c>
      <c r="I554" s="88" t="str">
        <f>Master!I557</f>
        <v/>
      </c>
      <c r="J554" s="88" t="str">
        <f>Master!J557</f>
        <v>EPITOMEDIA (INSTRUCTOR) PTE LTD</v>
      </c>
      <c r="K554" s="88" t="str">
        <f>Master!K557</f>
        <v/>
      </c>
      <c r="L554" s="88" t="str">
        <f>Master!L557</f>
        <v/>
      </c>
      <c r="M554" s="88" t="str">
        <f>Master!M557</f>
        <v/>
      </c>
      <c r="N554" s="88" t="str">
        <f>Master!N557</f>
        <v/>
      </c>
      <c r="O554" s="88" t="str">
        <f>Master!O557</f>
        <v/>
      </c>
      <c r="P554" s="88" t="str">
        <f>Master!P557</f>
        <v/>
      </c>
      <c r="Q554" s="88" t="str">
        <f>Master!Q557</f>
        <v/>
      </c>
      <c r="R554" s="406" t="str">
        <f>Master!R557</f>
        <v/>
      </c>
      <c r="S554" s="406">
        <f>Master!S557</f>
        <v>0</v>
      </c>
      <c r="T554" s="406" t="str">
        <f>Master!T557</f>
        <v/>
      </c>
      <c r="U554" s="406" t="str">
        <f>Master!U557</f>
        <v/>
      </c>
      <c r="V554" s="406" t="str">
        <f>Master!V557</f>
        <v/>
      </c>
      <c r="W554" s="406" t="str">
        <f>Master!W557</f>
        <v/>
      </c>
      <c r="X554" s="406" t="str">
        <f>Master!X557</f>
        <v/>
      </c>
      <c r="Y554" s="406" t="str">
        <f>Master!Y557</f>
        <v/>
      </c>
      <c r="Z554" s="406" t="str">
        <f>Master!Z557</f>
        <v/>
      </c>
      <c r="AA554" s="406" t="str">
        <f>Master!AA557</f>
        <v/>
      </c>
      <c r="AB554" s="406" t="str">
        <f>Master!AB557</f>
        <v/>
      </c>
      <c r="AC554" s="406" t="str">
        <f>Master!AC557</f>
        <v/>
      </c>
      <c r="AD554" s="406" t="str">
        <f>Master!AD557</f>
        <v/>
      </c>
      <c r="AE554" s="406" t="str">
        <f>Master!AE557</f>
        <v/>
      </c>
      <c r="AF554" s="406" t="str">
        <f>Master!AF557</f>
        <v/>
      </c>
      <c r="AG554" s="406" t="str">
        <f>Master!AG557</f>
        <v/>
      </c>
      <c r="AH554" s="88" t="str">
        <f>Master!AH557</f>
        <v/>
      </c>
      <c r="AI554" s="88" t="str">
        <f>Master!AI557</f>
        <v/>
      </c>
      <c r="AJ554" s="406" t="str">
        <f>Master!AJ557</f>
        <v/>
      </c>
      <c r="AK554" s="406">
        <f>Master!AK557</f>
        <v>0</v>
      </c>
      <c r="AL554" s="88" t="str">
        <f>Master!AL557</f>
        <v/>
      </c>
      <c r="AM554" s="416"/>
      <c r="AN554" s="416"/>
      <c r="AO554" s="416"/>
      <c r="AP554" s="416"/>
      <c r="AQ554" s="416"/>
      <c r="AR554" s="416">
        <f t="shared" si="4"/>
        <v>0</v>
      </c>
      <c r="AS554" s="417" t="str">
        <f t="shared" si="5"/>
        <v>#DIV/0!</v>
      </c>
      <c r="AT554" s="416">
        <f t="shared" si="6"/>
        <v>0</v>
      </c>
      <c r="AU554" s="417"/>
    </row>
    <row r="555" hidden="1">
      <c r="A555" s="88" t="str">
        <f>Master!A558</f>
        <v>VEMI18050</v>
      </c>
      <c r="B555" s="88" t="str">
        <f>Master!B558</f>
        <v/>
      </c>
      <c r="C555" s="88" t="str">
        <f>Master!C558</f>
        <v/>
      </c>
      <c r="D555" s="88" t="str">
        <f>Master!D558</f>
        <v/>
      </c>
      <c r="E555" s="406" t="str">
        <f>Master!E558</f>
        <v/>
      </c>
      <c r="F555" s="406">
        <f>Master!F558</f>
        <v>0</v>
      </c>
      <c r="G555" s="88" t="str">
        <f>Master!G558</f>
        <v/>
      </c>
      <c r="H555" s="88" t="str">
        <f>Master!H558</f>
        <v/>
      </c>
      <c r="I555" s="88" t="str">
        <f>Master!I558</f>
        <v/>
      </c>
      <c r="J555" s="88" t="str">
        <f>Master!J558</f>
        <v>EPITOMEDIA (INSTRUCTOR) PTE LTD</v>
      </c>
      <c r="K555" s="88" t="str">
        <f>Master!K558</f>
        <v/>
      </c>
      <c r="L555" s="88" t="str">
        <f>Master!L558</f>
        <v/>
      </c>
      <c r="M555" s="88" t="str">
        <f>Master!M558</f>
        <v/>
      </c>
      <c r="N555" s="88" t="str">
        <f>Master!N558</f>
        <v/>
      </c>
      <c r="O555" s="88" t="str">
        <f>Master!O558</f>
        <v/>
      </c>
      <c r="P555" s="88" t="str">
        <f>Master!P558</f>
        <v/>
      </c>
      <c r="Q555" s="88" t="str">
        <f>Master!Q558</f>
        <v/>
      </c>
      <c r="R555" s="406" t="str">
        <f>Master!R558</f>
        <v/>
      </c>
      <c r="S555" s="406">
        <f>Master!S558</f>
        <v>0</v>
      </c>
      <c r="T555" s="406" t="str">
        <f>Master!T558</f>
        <v/>
      </c>
      <c r="U555" s="406" t="str">
        <f>Master!U558</f>
        <v/>
      </c>
      <c r="V555" s="406" t="str">
        <f>Master!V558</f>
        <v/>
      </c>
      <c r="W555" s="406" t="str">
        <f>Master!W558</f>
        <v/>
      </c>
      <c r="X555" s="406" t="str">
        <f>Master!X558</f>
        <v/>
      </c>
      <c r="Y555" s="406" t="str">
        <f>Master!Y558</f>
        <v/>
      </c>
      <c r="Z555" s="406" t="str">
        <f>Master!Z558</f>
        <v/>
      </c>
      <c r="AA555" s="406" t="str">
        <f>Master!AA558</f>
        <v/>
      </c>
      <c r="AB555" s="406" t="str">
        <f>Master!AB558</f>
        <v/>
      </c>
      <c r="AC555" s="406" t="str">
        <f>Master!AC558</f>
        <v/>
      </c>
      <c r="AD555" s="406" t="str">
        <f>Master!AD558</f>
        <v/>
      </c>
      <c r="AE555" s="406" t="str">
        <f>Master!AE558</f>
        <v/>
      </c>
      <c r="AF555" s="406" t="str">
        <f>Master!AF558</f>
        <v/>
      </c>
      <c r="AG555" s="406" t="str">
        <f>Master!AG558</f>
        <v/>
      </c>
      <c r="AH555" s="88" t="str">
        <f>Master!AH558</f>
        <v/>
      </c>
      <c r="AI555" s="414" t="str">
        <f>Master!AI558</f>
        <v/>
      </c>
      <c r="AJ555" s="406" t="str">
        <f>Master!AJ558</f>
        <v/>
      </c>
      <c r="AK555" s="406">
        <f>Master!AK558</f>
        <v>0</v>
      </c>
      <c r="AL555" s="88" t="str">
        <f>Master!AL558</f>
        <v/>
      </c>
      <c r="AM555" s="416"/>
      <c r="AN555" s="416"/>
      <c r="AO555" s="416"/>
      <c r="AP555" s="416"/>
      <c r="AQ555" s="416"/>
      <c r="AR555" s="416">
        <f t="shared" si="4"/>
        <v>0</v>
      </c>
      <c r="AS555" s="417" t="str">
        <f t="shared" si="5"/>
        <v>#DIV/0!</v>
      </c>
      <c r="AT555" s="416">
        <f t="shared" si="6"/>
        <v>0</v>
      </c>
      <c r="AU555" s="417"/>
    </row>
    <row r="556" hidden="1">
      <c r="A556" s="88" t="str">
        <f>Master!A559</f>
        <v>VEMI18051</v>
      </c>
      <c r="B556" s="88" t="str">
        <f>Master!B559</f>
        <v/>
      </c>
      <c r="C556" s="88" t="str">
        <f>Master!C559</f>
        <v/>
      </c>
      <c r="D556" s="88" t="str">
        <f>Master!D559</f>
        <v/>
      </c>
      <c r="E556" s="406" t="str">
        <f>Master!E559</f>
        <v/>
      </c>
      <c r="F556" s="406">
        <f>Master!F559</f>
        <v>0</v>
      </c>
      <c r="G556" s="88" t="str">
        <f>Master!G559</f>
        <v/>
      </c>
      <c r="H556" s="88" t="str">
        <f>Master!H559</f>
        <v/>
      </c>
      <c r="I556" s="88" t="str">
        <f>Master!I559</f>
        <v/>
      </c>
      <c r="J556" s="88" t="str">
        <f>Master!J559</f>
        <v>EPITOMEDIA (INSTRUCTOR) PTE LTD</v>
      </c>
      <c r="K556" s="88" t="str">
        <f>Master!K559</f>
        <v/>
      </c>
      <c r="L556" s="88" t="str">
        <f>Master!L559</f>
        <v/>
      </c>
      <c r="M556" s="88" t="str">
        <f>Master!M559</f>
        <v/>
      </c>
      <c r="N556" s="88" t="str">
        <f>Master!N559</f>
        <v/>
      </c>
      <c r="O556" s="88" t="str">
        <f>Master!O559</f>
        <v/>
      </c>
      <c r="P556" s="88" t="str">
        <f>Master!P559</f>
        <v/>
      </c>
      <c r="Q556" s="88" t="str">
        <f>Master!Q559</f>
        <v/>
      </c>
      <c r="R556" s="406" t="str">
        <f>Master!R559</f>
        <v/>
      </c>
      <c r="S556" s="406">
        <f>Master!S559</f>
        <v>0</v>
      </c>
      <c r="T556" s="406" t="str">
        <f>Master!T559</f>
        <v/>
      </c>
      <c r="U556" s="406" t="str">
        <f>Master!U559</f>
        <v/>
      </c>
      <c r="V556" s="406" t="str">
        <f>Master!V559</f>
        <v/>
      </c>
      <c r="W556" s="406" t="str">
        <f>Master!W559</f>
        <v/>
      </c>
      <c r="X556" s="406" t="str">
        <f>Master!X559</f>
        <v/>
      </c>
      <c r="Y556" s="406" t="str">
        <f>Master!Y559</f>
        <v/>
      </c>
      <c r="Z556" s="406" t="str">
        <f>Master!Z559</f>
        <v/>
      </c>
      <c r="AA556" s="406" t="str">
        <f>Master!AA559</f>
        <v/>
      </c>
      <c r="AB556" s="406" t="str">
        <f>Master!AB559</f>
        <v/>
      </c>
      <c r="AC556" s="406" t="str">
        <f>Master!AC559</f>
        <v/>
      </c>
      <c r="AD556" s="406" t="str">
        <f>Master!AD559</f>
        <v/>
      </c>
      <c r="AE556" s="406" t="str">
        <f>Master!AE559</f>
        <v/>
      </c>
      <c r="AF556" s="406" t="str">
        <f>Master!AF559</f>
        <v/>
      </c>
      <c r="AG556" s="406" t="str">
        <f>Master!AG559</f>
        <v/>
      </c>
      <c r="AH556" s="88" t="str">
        <f>Master!AH559</f>
        <v/>
      </c>
      <c r="AI556" s="88" t="str">
        <f>Master!AI559</f>
        <v/>
      </c>
      <c r="AJ556" s="406" t="str">
        <f>Master!AJ559</f>
        <v/>
      </c>
      <c r="AK556" s="406">
        <f>Master!AK559</f>
        <v>0</v>
      </c>
      <c r="AL556" s="88" t="str">
        <f>Master!AL559</f>
        <v/>
      </c>
      <c r="AM556" s="416"/>
      <c r="AN556" s="416"/>
      <c r="AO556" s="416"/>
      <c r="AP556" s="416"/>
      <c r="AQ556" s="416"/>
      <c r="AR556" s="416">
        <f t="shared" si="4"/>
        <v>0</v>
      </c>
      <c r="AS556" s="417" t="str">
        <f t="shared" si="5"/>
        <v>#DIV/0!</v>
      </c>
      <c r="AT556" s="416">
        <f t="shared" si="6"/>
        <v>0</v>
      </c>
      <c r="AU556" s="417"/>
    </row>
    <row r="557" hidden="1">
      <c r="A557" s="88" t="str">
        <f>Master!A560</f>
        <v>VEMI18052</v>
      </c>
      <c r="B557" s="88" t="str">
        <f>Master!B560</f>
        <v/>
      </c>
      <c r="C557" s="88" t="str">
        <f>Master!C560</f>
        <v/>
      </c>
      <c r="D557" s="88" t="str">
        <f>Master!D560</f>
        <v/>
      </c>
      <c r="E557" s="406" t="str">
        <f>Master!E560</f>
        <v/>
      </c>
      <c r="F557" s="406">
        <f>Master!F560</f>
        <v>0</v>
      </c>
      <c r="G557" s="88" t="str">
        <f>Master!G560</f>
        <v/>
      </c>
      <c r="H557" s="88" t="str">
        <f>Master!H560</f>
        <v/>
      </c>
      <c r="I557" s="88" t="str">
        <f>Master!I560</f>
        <v/>
      </c>
      <c r="J557" s="88" t="str">
        <f>Master!J560</f>
        <v>EPITOMEDIA (INSTRUCTOR) PTE LTD</v>
      </c>
      <c r="K557" s="88" t="str">
        <f>Master!K560</f>
        <v/>
      </c>
      <c r="L557" s="88" t="str">
        <f>Master!L560</f>
        <v/>
      </c>
      <c r="M557" s="88" t="str">
        <f>Master!M560</f>
        <v/>
      </c>
      <c r="N557" s="88" t="str">
        <f>Master!N560</f>
        <v/>
      </c>
      <c r="O557" s="88" t="str">
        <f>Master!O560</f>
        <v/>
      </c>
      <c r="P557" s="88" t="str">
        <f>Master!P560</f>
        <v/>
      </c>
      <c r="Q557" s="88" t="str">
        <f>Master!Q560</f>
        <v/>
      </c>
      <c r="R557" s="406" t="str">
        <f>Master!R560</f>
        <v/>
      </c>
      <c r="S557" s="406">
        <f>Master!S560</f>
        <v>0</v>
      </c>
      <c r="T557" s="406" t="str">
        <f>Master!T560</f>
        <v/>
      </c>
      <c r="U557" s="406" t="str">
        <f>Master!U560</f>
        <v/>
      </c>
      <c r="V557" s="406" t="str">
        <f>Master!V560</f>
        <v/>
      </c>
      <c r="W557" s="406" t="str">
        <f>Master!W560</f>
        <v/>
      </c>
      <c r="X557" s="406" t="str">
        <f>Master!X560</f>
        <v/>
      </c>
      <c r="Y557" s="406" t="str">
        <f>Master!Y560</f>
        <v/>
      </c>
      <c r="Z557" s="406" t="str">
        <f>Master!Z560</f>
        <v/>
      </c>
      <c r="AA557" s="406" t="str">
        <f>Master!AA560</f>
        <v/>
      </c>
      <c r="AB557" s="406" t="str">
        <f>Master!AB560</f>
        <v/>
      </c>
      <c r="AC557" s="406" t="str">
        <f>Master!AC560</f>
        <v/>
      </c>
      <c r="AD557" s="406" t="str">
        <f>Master!AD560</f>
        <v/>
      </c>
      <c r="AE557" s="406" t="str">
        <f>Master!AE560</f>
        <v/>
      </c>
      <c r="AF557" s="406" t="str">
        <f>Master!AF560</f>
        <v/>
      </c>
      <c r="AG557" s="406" t="str">
        <f>Master!AG560</f>
        <v/>
      </c>
      <c r="AH557" s="88" t="str">
        <f>Master!AH560</f>
        <v/>
      </c>
      <c r="AI557" s="414" t="str">
        <f>Master!AI560</f>
        <v/>
      </c>
      <c r="AJ557" s="406" t="str">
        <f>Master!AJ560</f>
        <v/>
      </c>
      <c r="AK557" s="406">
        <f>Master!AK560</f>
        <v>0</v>
      </c>
      <c r="AL557" s="88" t="str">
        <f>Master!AL560</f>
        <v/>
      </c>
      <c r="AM557" s="416"/>
      <c r="AN557" s="416"/>
      <c r="AO557" s="416"/>
      <c r="AP557" s="416"/>
      <c r="AQ557" s="416"/>
      <c r="AR557" s="416">
        <f t="shared" si="4"/>
        <v>0</v>
      </c>
      <c r="AS557" s="417" t="str">
        <f t="shared" si="5"/>
        <v>#DIV/0!</v>
      </c>
      <c r="AT557" s="416">
        <f t="shared" si="6"/>
        <v>0</v>
      </c>
      <c r="AU557" s="417"/>
    </row>
    <row r="558" hidden="1">
      <c r="A558" s="88" t="str">
        <f>Master!A561</f>
        <v>VEMI18053</v>
      </c>
      <c r="B558" s="88" t="str">
        <f>Master!B561</f>
        <v/>
      </c>
      <c r="C558" s="88" t="str">
        <f>Master!C561</f>
        <v/>
      </c>
      <c r="D558" s="88" t="str">
        <f>Master!D561</f>
        <v/>
      </c>
      <c r="E558" s="406" t="str">
        <f>Master!E561</f>
        <v/>
      </c>
      <c r="F558" s="406">
        <f>Master!F561</f>
        <v>0</v>
      </c>
      <c r="G558" s="88" t="str">
        <f>Master!G561</f>
        <v/>
      </c>
      <c r="H558" s="88" t="str">
        <f>Master!H561</f>
        <v/>
      </c>
      <c r="I558" s="88" t="str">
        <f>Master!I561</f>
        <v/>
      </c>
      <c r="J558" s="88" t="str">
        <f>Master!J561</f>
        <v>EPITOMEDIA (INSTRUCTOR) PTE LTD</v>
      </c>
      <c r="K558" s="88" t="str">
        <f>Master!K561</f>
        <v/>
      </c>
      <c r="L558" s="88" t="str">
        <f>Master!L561</f>
        <v/>
      </c>
      <c r="M558" s="88" t="str">
        <f>Master!M561</f>
        <v/>
      </c>
      <c r="N558" s="88" t="str">
        <f>Master!N561</f>
        <v/>
      </c>
      <c r="O558" s="88" t="str">
        <f>Master!O561</f>
        <v/>
      </c>
      <c r="P558" s="88" t="str">
        <f>Master!P561</f>
        <v/>
      </c>
      <c r="Q558" s="88" t="str">
        <f>Master!Q561</f>
        <v/>
      </c>
      <c r="R558" s="406" t="str">
        <f>Master!R561</f>
        <v/>
      </c>
      <c r="S558" s="406">
        <f>Master!S561</f>
        <v>0</v>
      </c>
      <c r="T558" s="406" t="str">
        <f>Master!T561</f>
        <v/>
      </c>
      <c r="U558" s="406" t="str">
        <f>Master!U561</f>
        <v/>
      </c>
      <c r="V558" s="406" t="str">
        <f>Master!V561</f>
        <v/>
      </c>
      <c r="W558" s="406" t="str">
        <f>Master!W561</f>
        <v/>
      </c>
      <c r="X558" s="406" t="str">
        <f>Master!X561</f>
        <v/>
      </c>
      <c r="Y558" s="406" t="str">
        <f>Master!Y561</f>
        <v/>
      </c>
      <c r="Z558" s="406" t="str">
        <f>Master!Z561</f>
        <v/>
      </c>
      <c r="AA558" s="406" t="str">
        <f>Master!AA561</f>
        <v/>
      </c>
      <c r="AB558" s="406" t="str">
        <f>Master!AB561</f>
        <v/>
      </c>
      <c r="AC558" s="406" t="str">
        <f>Master!AC561</f>
        <v/>
      </c>
      <c r="AD558" s="406" t="str">
        <f>Master!AD561</f>
        <v/>
      </c>
      <c r="AE558" s="406" t="str">
        <f>Master!AE561</f>
        <v/>
      </c>
      <c r="AF558" s="406" t="str">
        <f>Master!AF561</f>
        <v/>
      </c>
      <c r="AG558" s="406" t="str">
        <f>Master!AG561</f>
        <v/>
      </c>
      <c r="AH558" s="88" t="str">
        <f>Master!AH561</f>
        <v/>
      </c>
      <c r="AI558" s="88" t="str">
        <f>Master!AI561</f>
        <v/>
      </c>
      <c r="AJ558" s="406" t="str">
        <f>Master!AJ561</f>
        <v/>
      </c>
      <c r="AK558" s="406">
        <f>Master!AK561</f>
        <v>0</v>
      </c>
      <c r="AL558" s="88" t="str">
        <f>Master!AL561</f>
        <v/>
      </c>
      <c r="AM558" s="416"/>
      <c r="AN558" s="416"/>
      <c r="AO558" s="416"/>
      <c r="AP558" s="416"/>
      <c r="AQ558" s="416"/>
      <c r="AR558" s="416">
        <f t="shared" si="4"/>
        <v>0</v>
      </c>
      <c r="AS558" s="417" t="str">
        <f t="shared" si="5"/>
        <v>#DIV/0!</v>
      </c>
      <c r="AT558" s="416">
        <f t="shared" si="6"/>
        <v>0</v>
      </c>
      <c r="AU558" s="417"/>
    </row>
    <row r="559" hidden="1">
      <c r="A559" s="88" t="str">
        <f>Master!A562</f>
        <v>VEMI18054</v>
      </c>
      <c r="B559" s="88" t="str">
        <f>Master!B562</f>
        <v/>
      </c>
      <c r="C559" s="88" t="str">
        <f>Master!C562</f>
        <v/>
      </c>
      <c r="D559" s="88" t="str">
        <f>Master!D562</f>
        <v/>
      </c>
      <c r="E559" s="406" t="str">
        <f>Master!E562</f>
        <v/>
      </c>
      <c r="F559" s="406">
        <f>Master!F562</f>
        <v>0</v>
      </c>
      <c r="G559" s="88" t="str">
        <f>Master!G562</f>
        <v/>
      </c>
      <c r="H559" s="88" t="str">
        <f>Master!H562</f>
        <v/>
      </c>
      <c r="I559" s="88" t="str">
        <f>Master!I562</f>
        <v/>
      </c>
      <c r="J559" s="88" t="str">
        <f>Master!J562</f>
        <v>EPITOMEDIA (INSTRUCTOR) PTE LTD</v>
      </c>
      <c r="K559" s="88" t="str">
        <f>Master!K562</f>
        <v/>
      </c>
      <c r="L559" s="88" t="str">
        <f>Master!L562</f>
        <v/>
      </c>
      <c r="M559" s="88" t="str">
        <f>Master!M562</f>
        <v/>
      </c>
      <c r="N559" s="88" t="str">
        <f>Master!N562</f>
        <v/>
      </c>
      <c r="O559" s="88" t="str">
        <f>Master!O562</f>
        <v/>
      </c>
      <c r="P559" s="88" t="str">
        <f>Master!P562</f>
        <v/>
      </c>
      <c r="Q559" s="88" t="str">
        <f>Master!Q562</f>
        <v/>
      </c>
      <c r="R559" s="406" t="str">
        <f>Master!R562</f>
        <v/>
      </c>
      <c r="S559" s="406">
        <f>Master!S562</f>
        <v>0</v>
      </c>
      <c r="T559" s="406" t="str">
        <f>Master!T562</f>
        <v/>
      </c>
      <c r="U559" s="406" t="str">
        <f>Master!U562</f>
        <v/>
      </c>
      <c r="V559" s="406" t="str">
        <f>Master!V562</f>
        <v/>
      </c>
      <c r="W559" s="406" t="str">
        <f>Master!W562</f>
        <v/>
      </c>
      <c r="X559" s="406" t="str">
        <f>Master!X562</f>
        <v/>
      </c>
      <c r="Y559" s="406" t="str">
        <f>Master!Y562</f>
        <v/>
      </c>
      <c r="Z559" s="406" t="str">
        <f>Master!Z562</f>
        <v/>
      </c>
      <c r="AA559" s="406" t="str">
        <f>Master!AA562</f>
        <v/>
      </c>
      <c r="AB559" s="406" t="str">
        <f>Master!AB562</f>
        <v/>
      </c>
      <c r="AC559" s="406" t="str">
        <f>Master!AC562</f>
        <v/>
      </c>
      <c r="AD559" s="406" t="str">
        <f>Master!AD562</f>
        <v/>
      </c>
      <c r="AE559" s="406" t="str">
        <f>Master!AE562</f>
        <v/>
      </c>
      <c r="AF559" s="406" t="str">
        <f>Master!AF562</f>
        <v/>
      </c>
      <c r="AG559" s="406" t="str">
        <f>Master!AG562</f>
        <v/>
      </c>
      <c r="AH559" s="88" t="str">
        <f>Master!AH562</f>
        <v/>
      </c>
      <c r="AI559" s="414" t="str">
        <f>Master!AI562</f>
        <v/>
      </c>
      <c r="AJ559" s="406" t="str">
        <f>Master!AJ562</f>
        <v/>
      </c>
      <c r="AK559" s="406">
        <f>Master!AK562</f>
        <v>0</v>
      </c>
      <c r="AL559" s="88" t="str">
        <f>Master!AL562</f>
        <v/>
      </c>
      <c r="AM559" s="416"/>
      <c r="AN559" s="416"/>
      <c r="AO559" s="416"/>
      <c r="AP559" s="416"/>
      <c r="AQ559" s="416"/>
      <c r="AR559" s="416">
        <f t="shared" si="4"/>
        <v>0</v>
      </c>
      <c r="AS559" s="417" t="str">
        <f t="shared" si="5"/>
        <v>#DIV/0!</v>
      </c>
      <c r="AT559" s="416">
        <f t="shared" si="6"/>
        <v>0</v>
      </c>
      <c r="AU559" s="417"/>
    </row>
    <row r="560" hidden="1">
      <c r="A560" s="88" t="str">
        <f>Master!A563</f>
        <v>VEMI18055</v>
      </c>
      <c r="B560" s="88" t="str">
        <f>Master!B563</f>
        <v/>
      </c>
      <c r="C560" s="88" t="str">
        <f>Master!C563</f>
        <v/>
      </c>
      <c r="D560" s="88" t="str">
        <f>Master!D563</f>
        <v/>
      </c>
      <c r="E560" s="406" t="str">
        <f>Master!E563</f>
        <v/>
      </c>
      <c r="F560" s="406">
        <f>Master!F563</f>
        <v>0</v>
      </c>
      <c r="G560" s="88" t="str">
        <f>Master!G563</f>
        <v/>
      </c>
      <c r="H560" s="88" t="str">
        <f>Master!H563</f>
        <v/>
      </c>
      <c r="I560" s="88" t="str">
        <f>Master!I563</f>
        <v/>
      </c>
      <c r="J560" s="88" t="str">
        <f>Master!J563</f>
        <v>EPITOMEDIA (INSTRUCTOR) PTE LTD</v>
      </c>
      <c r="K560" s="88" t="str">
        <f>Master!K563</f>
        <v/>
      </c>
      <c r="L560" s="88" t="str">
        <f>Master!L563</f>
        <v/>
      </c>
      <c r="M560" s="88" t="str">
        <f>Master!M563</f>
        <v/>
      </c>
      <c r="N560" s="88" t="str">
        <f>Master!N563</f>
        <v/>
      </c>
      <c r="O560" s="88" t="str">
        <f>Master!O563</f>
        <v/>
      </c>
      <c r="P560" s="88" t="str">
        <f>Master!P563</f>
        <v/>
      </c>
      <c r="Q560" s="88" t="str">
        <f>Master!Q563</f>
        <v/>
      </c>
      <c r="R560" s="406" t="str">
        <f>Master!R563</f>
        <v/>
      </c>
      <c r="S560" s="406">
        <f>Master!S563</f>
        <v>0</v>
      </c>
      <c r="T560" s="406" t="str">
        <f>Master!T563</f>
        <v/>
      </c>
      <c r="U560" s="406" t="str">
        <f>Master!U563</f>
        <v/>
      </c>
      <c r="V560" s="406" t="str">
        <f>Master!V563</f>
        <v/>
      </c>
      <c r="W560" s="406" t="str">
        <f>Master!W563</f>
        <v/>
      </c>
      <c r="X560" s="406" t="str">
        <f>Master!X563</f>
        <v/>
      </c>
      <c r="Y560" s="406" t="str">
        <f>Master!Y563</f>
        <v/>
      </c>
      <c r="Z560" s="406" t="str">
        <f>Master!Z563</f>
        <v/>
      </c>
      <c r="AA560" s="406" t="str">
        <f>Master!AA563</f>
        <v/>
      </c>
      <c r="AB560" s="406" t="str">
        <f>Master!AB563</f>
        <v/>
      </c>
      <c r="AC560" s="406" t="str">
        <f>Master!AC563</f>
        <v/>
      </c>
      <c r="AD560" s="406" t="str">
        <f>Master!AD563</f>
        <v/>
      </c>
      <c r="AE560" s="406" t="str">
        <f>Master!AE563</f>
        <v/>
      </c>
      <c r="AF560" s="406" t="str">
        <f>Master!AF563</f>
        <v/>
      </c>
      <c r="AG560" s="406" t="str">
        <f>Master!AG563</f>
        <v/>
      </c>
      <c r="AH560" s="88" t="str">
        <f>Master!AH563</f>
        <v/>
      </c>
      <c r="AI560" s="88" t="str">
        <f>Master!AI563</f>
        <v/>
      </c>
      <c r="AJ560" s="406" t="str">
        <f>Master!AJ563</f>
        <v/>
      </c>
      <c r="AK560" s="406">
        <f>Master!AK563</f>
        <v>0</v>
      </c>
      <c r="AL560" s="88" t="str">
        <f>Master!AL563</f>
        <v/>
      </c>
      <c r="AM560" s="416"/>
      <c r="AN560" s="416"/>
      <c r="AO560" s="416"/>
      <c r="AP560" s="416"/>
      <c r="AQ560" s="416"/>
      <c r="AR560" s="416">
        <f t="shared" si="4"/>
        <v>0</v>
      </c>
      <c r="AS560" s="417" t="str">
        <f t="shared" si="5"/>
        <v>#DIV/0!</v>
      </c>
      <c r="AT560" s="416">
        <f t="shared" si="6"/>
        <v>0</v>
      </c>
      <c r="AU560" s="417"/>
    </row>
    <row r="561" hidden="1">
      <c r="A561" s="88" t="str">
        <f>Master!A564</f>
        <v>VEMI18056</v>
      </c>
      <c r="B561" s="88" t="str">
        <f>Master!B564</f>
        <v/>
      </c>
      <c r="C561" s="88" t="str">
        <f>Master!C564</f>
        <v/>
      </c>
      <c r="D561" s="88" t="str">
        <f>Master!D564</f>
        <v/>
      </c>
      <c r="E561" s="406" t="str">
        <f>Master!E564</f>
        <v/>
      </c>
      <c r="F561" s="406">
        <f>Master!F564</f>
        <v>0</v>
      </c>
      <c r="G561" s="88" t="str">
        <f>Master!G564</f>
        <v/>
      </c>
      <c r="H561" s="88" t="str">
        <f>Master!H564</f>
        <v/>
      </c>
      <c r="I561" s="88" t="str">
        <f>Master!I564</f>
        <v/>
      </c>
      <c r="J561" s="88" t="str">
        <f>Master!J564</f>
        <v>EPITOMEDIA (INSTRUCTOR) PTE LTD</v>
      </c>
      <c r="K561" s="88" t="str">
        <f>Master!K564</f>
        <v/>
      </c>
      <c r="L561" s="88" t="str">
        <f>Master!L564</f>
        <v/>
      </c>
      <c r="M561" s="88" t="str">
        <f>Master!M564</f>
        <v/>
      </c>
      <c r="N561" s="88" t="str">
        <f>Master!N564</f>
        <v/>
      </c>
      <c r="O561" s="88" t="str">
        <f>Master!O564</f>
        <v/>
      </c>
      <c r="P561" s="88" t="str">
        <f>Master!P564</f>
        <v/>
      </c>
      <c r="Q561" s="88" t="str">
        <f>Master!Q564</f>
        <v/>
      </c>
      <c r="R561" s="406" t="str">
        <f>Master!R564</f>
        <v/>
      </c>
      <c r="S561" s="406">
        <f>Master!S564</f>
        <v>0</v>
      </c>
      <c r="T561" s="406" t="str">
        <f>Master!T564</f>
        <v/>
      </c>
      <c r="U561" s="406" t="str">
        <f>Master!U564</f>
        <v/>
      </c>
      <c r="V561" s="406" t="str">
        <f>Master!V564</f>
        <v/>
      </c>
      <c r="W561" s="406" t="str">
        <f>Master!W564</f>
        <v/>
      </c>
      <c r="X561" s="406" t="str">
        <f>Master!X564</f>
        <v/>
      </c>
      <c r="Y561" s="406" t="str">
        <f>Master!Y564</f>
        <v/>
      </c>
      <c r="Z561" s="406" t="str">
        <f>Master!Z564</f>
        <v/>
      </c>
      <c r="AA561" s="406" t="str">
        <f>Master!AA564</f>
        <v/>
      </c>
      <c r="AB561" s="406" t="str">
        <f>Master!AB564</f>
        <v/>
      </c>
      <c r="AC561" s="406" t="str">
        <f>Master!AC564</f>
        <v/>
      </c>
      <c r="AD561" s="406" t="str">
        <f>Master!AD564</f>
        <v/>
      </c>
      <c r="AE561" s="406" t="str">
        <f>Master!AE564</f>
        <v/>
      </c>
      <c r="AF561" s="406" t="str">
        <f>Master!AF564</f>
        <v/>
      </c>
      <c r="AG561" s="406" t="str">
        <f>Master!AG564</f>
        <v/>
      </c>
      <c r="AH561" s="88" t="str">
        <f>Master!AH564</f>
        <v/>
      </c>
      <c r="AI561" s="414" t="str">
        <f>Master!AI564</f>
        <v/>
      </c>
      <c r="AJ561" s="406" t="str">
        <f>Master!AJ564</f>
        <v/>
      </c>
      <c r="AK561" s="406">
        <f>Master!AK564</f>
        <v>0</v>
      </c>
      <c r="AL561" s="88" t="str">
        <f>Master!AL564</f>
        <v/>
      </c>
      <c r="AM561" s="416"/>
      <c r="AN561" s="416"/>
      <c r="AO561" s="416"/>
      <c r="AP561" s="416"/>
      <c r="AQ561" s="416"/>
      <c r="AR561" s="416">
        <f t="shared" si="4"/>
        <v>0</v>
      </c>
      <c r="AS561" s="417" t="str">
        <f t="shared" si="5"/>
        <v>#DIV/0!</v>
      </c>
      <c r="AT561" s="416">
        <f t="shared" si="6"/>
        <v>0</v>
      </c>
      <c r="AU561" s="417"/>
    </row>
    <row r="562" hidden="1">
      <c r="A562" s="88" t="str">
        <f>Master!A565</f>
        <v>VEMI18057</v>
      </c>
      <c r="B562" s="88" t="str">
        <f>Master!B565</f>
        <v/>
      </c>
      <c r="C562" s="88" t="str">
        <f>Master!C565</f>
        <v/>
      </c>
      <c r="D562" s="88" t="str">
        <f>Master!D565</f>
        <v/>
      </c>
      <c r="E562" s="406" t="str">
        <f>Master!E565</f>
        <v/>
      </c>
      <c r="F562" s="406">
        <f>Master!F565</f>
        <v>0</v>
      </c>
      <c r="G562" s="88" t="str">
        <f>Master!G565</f>
        <v/>
      </c>
      <c r="H562" s="88" t="str">
        <f>Master!H565</f>
        <v/>
      </c>
      <c r="I562" s="88" t="str">
        <f>Master!I565</f>
        <v/>
      </c>
      <c r="J562" s="88" t="str">
        <f>Master!J565</f>
        <v>EPITOMEDIA (INSTRUCTOR) PTE LTD</v>
      </c>
      <c r="K562" s="88" t="str">
        <f>Master!K565</f>
        <v/>
      </c>
      <c r="L562" s="88" t="str">
        <f>Master!L565</f>
        <v/>
      </c>
      <c r="M562" s="88" t="str">
        <f>Master!M565</f>
        <v/>
      </c>
      <c r="N562" s="88" t="str">
        <f>Master!N565</f>
        <v/>
      </c>
      <c r="O562" s="88" t="str">
        <f>Master!O565</f>
        <v/>
      </c>
      <c r="P562" s="88" t="str">
        <f>Master!P565</f>
        <v/>
      </c>
      <c r="Q562" s="88" t="str">
        <f>Master!Q565</f>
        <v/>
      </c>
      <c r="R562" s="406" t="str">
        <f>Master!R565</f>
        <v/>
      </c>
      <c r="S562" s="406">
        <f>Master!S565</f>
        <v>0</v>
      </c>
      <c r="T562" s="406" t="str">
        <f>Master!T565</f>
        <v/>
      </c>
      <c r="U562" s="406" t="str">
        <f>Master!U565</f>
        <v/>
      </c>
      <c r="V562" s="406" t="str">
        <f>Master!V565</f>
        <v/>
      </c>
      <c r="W562" s="406" t="str">
        <f>Master!W565</f>
        <v/>
      </c>
      <c r="X562" s="406" t="str">
        <f>Master!X565</f>
        <v/>
      </c>
      <c r="Y562" s="406" t="str">
        <f>Master!Y565</f>
        <v/>
      </c>
      <c r="Z562" s="406" t="str">
        <f>Master!Z565</f>
        <v/>
      </c>
      <c r="AA562" s="406" t="str">
        <f>Master!AA565</f>
        <v/>
      </c>
      <c r="AB562" s="406" t="str">
        <f>Master!AB565</f>
        <v/>
      </c>
      <c r="AC562" s="406" t="str">
        <f>Master!AC565</f>
        <v/>
      </c>
      <c r="AD562" s="406" t="str">
        <f>Master!AD565</f>
        <v/>
      </c>
      <c r="AE562" s="406" t="str">
        <f>Master!AE565</f>
        <v/>
      </c>
      <c r="AF562" s="406" t="str">
        <f>Master!AF565</f>
        <v/>
      </c>
      <c r="AG562" s="406" t="str">
        <f>Master!AG565</f>
        <v/>
      </c>
      <c r="AH562" s="88" t="str">
        <f>Master!AH565</f>
        <v/>
      </c>
      <c r="AI562" s="88" t="str">
        <f>Master!AI565</f>
        <v/>
      </c>
      <c r="AJ562" s="406" t="str">
        <f>Master!AJ565</f>
        <v/>
      </c>
      <c r="AK562" s="406">
        <f>Master!AK565</f>
        <v>0</v>
      </c>
      <c r="AL562" s="88" t="str">
        <f>Master!AL565</f>
        <v/>
      </c>
      <c r="AM562" s="416"/>
      <c r="AN562" s="416"/>
      <c r="AO562" s="416"/>
      <c r="AP562" s="416"/>
      <c r="AQ562" s="416"/>
      <c r="AR562" s="416">
        <f t="shared" si="4"/>
        <v>0</v>
      </c>
      <c r="AS562" s="417" t="str">
        <f t="shared" si="5"/>
        <v>#DIV/0!</v>
      </c>
      <c r="AT562" s="416">
        <f t="shared" si="6"/>
        <v>0</v>
      </c>
      <c r="AU562" s="417"/>
    </row>
    <row r="563" hidden="1">
      <c r="A563" s="88" t="str">
        <f>Master!A566</f>
        <v>VEMI18058</v>
      </c>
      <c r="B563" s="88" t="str">
        <f>Master!B566</f>
        <v/>
      </c>
      <c r="C563" s="88" t="str">
        <f>Master!C566</f>
        <v/>
      </c>
      <c r="D563" s="88" t="str">
        <f>Master!D566</f>
        <v/>
      </c>
      <c r="E563" s="406" t="str">
        <f>Master!E566</f>
        <v/>
      </c>
      <c r="F563" s="406">
        <f>Master!F566</f>
        <v>0</v>
      </c>
      <c r="G563" s="88" t="str">
        <f>Master!G566</f>
        <v/>
      </c>
      <c r="H563" s="88" t="str">
        <f>Master!H566</f>
        <v/>
      </c>
      <c r="I563" s="88" t="str">
        <f>Master!I566</f>
        <v/>
      </c>
      <c r="J563" s="88" t="str">
        <f>Master!J566</f>
        <v>EPITOMEDIA (INSTRUCTOR) PTE LTD</v>
      </c>
      <c r="K563" s="88" t="str">
        <f>Master!K566</f>
        <v/>
      </c>
      <c r="L563" s="88" t="str">
        <f>Master!L566</f>
        <v/>
      </c>
      <c r="M563" s="88" t="str">
        <f>Master!M566</f>
        <v/>
      </c>
      <c r="N563" s="88" t="str">
        <f>Master!N566</f>
        <v/>
      </c>
      <c r="O563" s="88" t="str">
        <f>Master!O566</f>
        <v/>
      </c>
      <c r="P563" s="88" t="str">
        <f>Master!P566</f>
        <v/>
      </c>
      <c r="Q563" s="88" t="str">
        <f>Master!Q566</f>
        <v/>
      </c>
      <c r="R563" s="406" t="str">
        <f>Master!R566</f>
        <v/>
      </c>
      <c r="S563" s="406">
        <f>Master!S566</f>
        <v>0</v>
      </c>
      <c r="T563" s="406" t="str">
        <f>Master!T566</f>
        <v/>
      </c>
      <c r="U563" s="406" t="str">
        <f>Master!U566</f>
        <v/>
      </c>
      <c r="V563" s="406" t="str">
        <f>Master!V566</f>
        <v/>
      </c>
      <c r="W563" s="406" t="str">
        <f>Master!W566</f>
        <v/>
      </c>
      <c r="X563" s="406" t="str">
        <f>Master!X566</f>
        <v/>
      </c>
      <c r="Y563" s="406" t="str">
        <f>Master!Y566</f>
        <v/>
      </c>
      <c r="Z563" s="406" t="str">
        <f>Master!Z566</f>
        <v/>
      </c>
      <c r="AA563" s="406" t="str">
        <f>Master!AA566</f>
        <v/>
      </c>
      <c r="AB563" s="406" t="str">
        <f>Master!AB566</f>
        <v/>
      </c>
      <c r="AC563" s="406" t="str">
        <f>Master!AC566</f>
        <v/>
      </c>
      <c r="AD563" s="406" t="str">
        <f>Master!AD566</f>
        <v/>
      </c>
      <c r="AE563" s="406" t="str">
        <f>Master!AE566</f>
        <v/>
      </c>
      <c r="AF563" s="406" t="str">
        <f>Master!AF566</f>
        <v/>
      </c>
      <c r="AG563" s="406" t="str">
        <f>Master!AG566</f>
        <v/>
      </c>
      <c r="AH563" s="88" t="str">
        <f>Master!AH566</f>
        <v/>
      </c>
      <c r="AI563" s="414" t="str">
        <f>Master!AI566</f>
        <v/>
      </c>
      <c r="AJ563" s="406" t="str">
        <f>Master!AJ566</f>
        <v/>
      </c>
      <c r="AK563" s="406">
        <f>Master!AK566</f>
        <v>0</v>
      </c>
      <c r="AL563" s="88" t="str">
        <f>Master!AL566</f>
        <v/>
      </c>
      <c r="AM563" s="416"/>
      <c r="AN563" s="416"/>
      <c r="AO563" s="416"/>
      <c r="AP563" s="416"/>
      <c r="AQ563" s="416"/>
      <c r="AR563" s="416">
        <f t="shared" si="4"/>
        <v>0</v>
      </c>
      <c r="AS563" s="417" t="str">
        <f t="shared" si="5"/>
        <v>#DIV/0!</v>
      </c>
      <c r="AT563" s="416">
        <f t="shared" si="6"/>
        <v>0</v>
      </c>
      <c r="AU563" s="417"/>
    </row>
    <row r="564" hidden="1">
      <c r="A564" s="88" t="str">
        <f>Master!A567</f>
        <v>VEMI18059</v>
      </c>
      <c r="B564" s="88" t="str">
        <f>Master!B567</f>
        <v/>
      </c>
      <c r="C564" s="88" t="str">
        <f>Master!C567</f>
        <v/>
      </c>
      <c r="D564" s="88" t="str">
        <f>Master!D567</f>
        <v/>
      </c>
      <c r="E564" s="406" t="str">
        <f>Master!E567</f>
        <v/>
      </c>
      <c r="F564" s="406">
        <f>Master!F567</f>
        <v>0</v>
      </c>
      <c r="G564" s="88" t="str">
        <f>Master!G567</f>
        <v/>
      </c>
      <c r="H564" s="88" t="str">
        <f>Master!H567</f>
        <v/>
      </c>
      <c r="I564" s="88" t="str">
        <f>Master!I567</f>
        <v/>
      </c>
      <c r="J564" s="88" t="str">
        <f>Master!J567</f>
        <v>EPITOMEDIA (INSTRUCTOR) PTE LTD</v>
      </c>
      <c r="K564" s="88" t="str">
        <f>Master!K567</f>
        <v/>
      </c>
      <c r="L564" s="88" t="str">
        <f>Master!L567</f>
        <v/>
      </c>
      <c r="M564" s="88" t="str">
        <f>Master!M567</f>
        <v/>
      </c>
      <c r="N564" s="88" t="str">
        <f>Master!N567</f>
        <v/>
      </c>
      <c r="O564" s="88" t="str">
        <f>Master!O567</f>
        <v/>
      </c>
      <c r="P564" s="88" t="str">
        <f>Master!P567</f>
        <v/>
      </c>
      <c r="Q564" s="88" t="str">
        <f>Master!Q567</f>
        <v/>
      </c>
      <c r="R564" s="406" t="str">
        <f>Master!R567</f>
        <v/>
      </c>
      <c r="S564" s="406">
        <f>Master!S567</f>
        <v>0</v>
      </c>
      <c r="T564" s="406" t="str">
        <f>Master!T567</f>
        <v/>
      </c>
      <c r="U564" s="406" t="str">
        <f>Master!U567</f>
        <v/>
      </c>
      <c r="V564" s="406" t="str">
        <f>Master!V567</f>
        <v/>
      </c>
      <c r="W564" s="406" t="str">
        <f>Master!W567</f>
        <v/>
      </c>
      <c r="X564" s="406" t="str">
        <f>Master!X567</f>
        <v/>
      </c>
      <c r="Y564" s="406" t="str">
        <f>Master!Y567</f>
        <v/>
      </c>
      <c r="Z564" s="406" t="str">
        <f>Master!Z567</f>
        <v/>
      </c>
      <c r="AA564" s="406" t="str">
        <f>Master!AA567</f>
        <v/>
      </c>
      <c r="AB564" s="406" t="str">
        <f>Master!AB567</f>
        <v/>
      </c>
      <c r="AC564" s="406" t="str">
        <f>Master!AC567</f>
        <v/>
      </c>
      <c r="AD564" s="406" t="str">
        <f>Master!AD567</f>
        <v/>
      </c>
      <c r="AE564" s="406" t="str">
        <f>Master!AE567</f>
        <v/>
      </c>
      <c r="AF564" s="406" t="str">
        <f>Master!AF567</f>
        <v/>
      </c>
      <c r="AG564" s="406" t="str">
        <f>Master!AG567</f>
        <v/>
      </c>
      <c r="AH564" s="88" t="str">
        <f>Master!AH567</f>
        <v/>
      </c>
      <c r="AI564" s="88" t="str">
        <f>Master!AI567</f>
        <v/>
      </c>
      <c r="AJ564" s="406" t="str">
        <f>Master!AJ567</f>
        <v/>
      </c>
      <c r="AK564" s="406">
        <f>Master!AK567</f>
        <v>0</v>
      </c>
      <c r="AL564" s="88" t="str">
        <f>Master!AL567</f>
        <v/>
      </c>
      <c r="AM564" s="416"/>
      <c r="AN564" s="416"/>
      <c r="AO564" s="416"/>
      <c r="AP564" s="416"/>
      <c r="AQ564" s="416"/>
      <c r="AR564" s="416">
        <f t="shared" si="4"/>
        <v>0</v>
      </c>
      <c r="AS564" s="417" t="str">
        <f t="shared" si="5"/>
        <v>#DIV/0!</v>
      </c>
      <c r="AT564" s="416">
        <f t="shared" si="6"/>
        <v>0</v>
      </c>
      <c r="AU564" s="417"/>
    </row>
    <row r="565" hidden="1">
      <c r="A565" s="88" t="str">
        <f>Master!A568</f>
        <v>VEMI18060</v>
      </c>
      <c r="B565" s="88" t="str">
        <f>Master!B568</f>
        <v/>
      </c>
      <c r="C565" s="88" t="str">
        <f>Master!C568</f>
        <v/>
      </c>
      <c r="D565" s="88" t="str">
        <f>Master!D568</f>
        <v/>
      </c>
      <c r="E565" s="406" t="str">
        <f>Master!E568</f>
        <v/>
      </c>
      <c r="F565" s="406">
        <f>Master!F568</f>
        <v>0</v>
      </c>
      <c r="G565" s="88" t="str">
        <f>Master!G568</f>
        <v/>
      </c>
      <c r="H565" s="88" t="str">
        <f>Master!H568</f>
        <v/>
      </c>
      <c r="I565" s="88" t="str">
        <f>Master!I568</f>
        <v/>
      </c>
      <c r="J565" s="88" t="str">
        <f>Master!J568</f>
        <v>EPITOMEDIA (INSTRUCTOR) PTE LTD</v>
      </c>
      <c r="K565" s="88" t="str">
        <f>Master!K568</f>
        <v/>
      </c>
      <c r="L565" s="88" t="str">
        <f>Master!L568</f>
        <v/>
      </c>
      <c r="M565" s="88" t="str">
        <f>Master!M568</f>
        <v/>
      </c>
      <c r="N565" s="88" t="str">
        <f>Master!N568</f>
        <v/>
      </c>
      <c r="O565" s="88" t="str">
        <f>Master!O568</f>
        <v/>
      </c>
      <c r="P565" s="88" t="str">
        <f>Master!P568</f>
        <v/>
      </c>
      <c r="Q565" s="88" t="str">
        <f>Master!Q568</f>
        <v/>
      </c>
      <c r="R565" s="406" t="str">
        <f>Master!R568</f>
        <v/>
      </c>
      <c r="S565" s="406">
        <f>Master!S568</f>
        <v>0</v>
      </c>
      <c r="T565" s="406" t="str">
        <f>Master!T568</f>
        <v/>
      </c>
      <c r="U565" s="406" t="str">
        <f>Master!U568</f>
        <v/>
      </c>
      <c r="V565" s="406" t="str">
        <f>Master!V568</f>
        <v/>
      </c>
      <c r="W565" s="406" t="str">
        <f>Master!W568</f>
        <v/>
      </c>
      <c r="X565" s="406" t="str">
        <f>Master!X568</f>
        <v/>
      </c>
      <c r="Y565" s="406" t="str">
        <f>Master!Y568</f>
        <v/>
      </c>
      <c r="Z565" s="406" t="str">
        <f>Master!Z568</f>
        <v/>
      </c>
      <c r="AA565" s="406" t="str">
        <f>Master!AA568</f>
        <v/>
      </c>
      <c r="AB565" s="406" t="str">
        <f>Master!AB568</f>
        <v/>
      </c>
      <c r="AC565" s="406" t="str">
        <f>Master!AC568</f>
        <v/>
      </c>
      <c r="AD565" s="406" t="str">
        <f>Master!AD568</f>
        <v/>
      </c>
      <c r="AE565" s="406" t="str">
        <f>Master!AE568</f>
        <v/>
      </c>
      <c r="AF565" s="406" t="str">
        <f>Master!AF568</f>
        <v/>
      </c>
      <c r="AG565" s="406" t="str">
        <f>Master!AG568</f>
        <v/>
      </c>
      <c r="AH565" s="88" t="str">
        <f>Master!AH568</f>
        <v/>
      </c>
      <c r="AI565" s="414" t="str">
        <f>Master!AI568</f>
        <v/>
      </c>
      <c r="AJ565" s="406" t="str">
        <f>Master!AJ568</f>
        <v/>
      </c>
      <c r="AK565" s="406">
        <f>Master!AK568</f>
        <v>0</v>
      </c>
      <c r="AL565" s="88" t="str">
        <f>Master!AL568</f>
        <v/>
      </c>
      <c r="AM565" s="416"/>
      <c r="AN565" s="416"/>
      <c r="AO565" s="416"/>
      <c r="AP565" s="416"/>
      <c r="AQ565" s="416"/>
      <c r="AR565" s="416">
        <f t="shared" si="4"/>
        <v>0</v>
      </c>
      <c r="AS565" s="417" t="str">
        <f t="shared" si="5"/>
        <v>#DIV/0!</v>
      </c>
      <c r="AT565" s="416">
        <f t="shared" si="6"/>
        <v>0</v>
      </c>
      <c r="AU565" s="417"/>
    </row>
    <row r="566" hidden="1">
      <c r="A566" s="88" t="str">
        <f>Master!A569</f>
        <v>VEMI18061</v>
      </c>
      <c r="B566" s="88" t="str">
        <f>Master!B569</f>
        <v/>
      </c>
      <c r="C566" s="88" t="str">
        <f>Master!C569</f>
        <v/>
      </c>
      <c r="D566" s="88" t="str">
        <f>Master!D569</f>
        <v/>
      </c>
      <c r="E566" s="406" t="str">
        <f>Master!E569</f>
        <v/>
      </c>
      <c r="F566" s="406">
        <f>Master!F569</f>
        <v>0</v>
      </c>
      <c r="G566" s="88" t="str">
        <f>Master!G569</f>
        <v/>
      </c>
      <c r="H566" s="88" t="str">
        <f>Master!H569</f>
        <v/>
      </c>
      <c r="I566" s="88" t="str">
        <f>Master!I569</f>
        <v/>
      </c>
      <c r="J566" s="88" t="str">
        <f>Master!J569</f>
        <v>EPITOMEDIA (INSTRUCTOR) PTE LTD</v>
      </c>
      <c r="K566" s="88" t="str">
        <f>Master!K569</f>
        <v/>
      </c>
      <c r="L566" s="88" t="str">
        <f>Master!L569</f>
        <v/>
      </c>
      <c r="M566" s="88" t="str">
        <f>Master!M569</f>
        <v/>
      </c>
      <c r="N566" s="88" t="str">
        <f>Master!N569</f>
        <v/>
      </c>
      <c r="O566" s="88" t="str">
        <f>Master!O569</f>
        <v/>
      </c>
      <c r="P566" s="88" t="str">
        <f>Master!P569</f>
        <v/>
      </c>
      <c r="Q566" s="88" t="str">
        <f>Master!Q569</f>
        <v/>
      </c>
      <c r="R566" s="406" t="str">
        <f>Master!R569</f>
        <v/>
      </c>
      <c r="S566" s="406">
        <f>Master!S569</f>
        <v>0</v>
      </c>
      <c r="T566" s="406" t="str">
        <f>Master!T569</f>
        <v/>
      </c>
      <c r="U566" s="406" t="str">
        <f>Master!U569</f>
        <v/>
      </c>
      <c r="V566" s="406" t="str">
        <f>Master!V569</f>
        <v/>
      </c>
      <c r="W566" s="406" t="str">
        <f>Master!W569</f>
        <v/>
      </c>
      <c r="X566" s="406" t="str">
        <f>Master!X569</f>
        <v/>
      </c>
      <c r="Y566" s="406" t="str">
        <f>Master!Y569</f>
        <v/>
      </c>
      <c r="Z566" s="406" t="str">
        <f>Master!Z569</f>
        <v/>
      </c>
      <c r="AA566" s="406" t="str">
        <f>Master!AA569</f>
        <v/>
      </c>
      <c r="AB566" s="406" t="str">
        <f>Master!AB569</f>
        <v/>
      </c>
      <c r="AC566" s="406" t="str">
        <f>Master!AC569</f>
        <v/>
      </c>
      <c r="AD566" s="406" t="str">
        <f>Master!AD569</f>
        <v/>
      </c>
      <c r="AE566" s="406" t="str">
        <f>Master!AE569</f>
        <v/>
      </c>
      <c r="AF566" s="406" t="str">
        <f>Master!AF569</f>
        <v/>
      </c>
      <c r="AG566" s="406" t="str">
        <f>Master!AG569</f>
        <v/>
      </c>
      <c r="AH566" s="88" t="str">
        <f>Master!AH569</f>
        <v/>
      </c>
      <c r="AI566" s="88" t="str">
        <f>Master!AI569</f>
        <v/>
      </c>
      <c r="AJ566" s="406" t="str">
        <f>Master!AJ569</f>
        <v/>
      </c>
      <c r="AK566" s="406">
        <f>Master!AK569</f>
        <v>0</v>
      </c>
      <c r="AL566" s="88" t="str">
        <f>Master!AL569</f>
        <v/>
      </c>
      <c r="AM566" s="416"/>
      <c r="AN566" s="416"/>
      <c r="AO566" s="416"/>
      <c r="AP566" s="416"/>
      <c r="AQ566" s="416"/>
      <c r="AR566" s="416">
        <f t="shared" si="4"/>
        <v>0</v>
      </c>
      <c r="AS566" s="417" t="str">
        <f t="shared" si="5"/>
        <v>#DIV/0!</v>
      </c>
      <c r="AT566" s="416">
        <f t="shared" si="6"/>
        <v>0</v>
      </c>
      <c r="AU566" s="417"/>
    </row>
    <row r="567" hidden="1">
      <c r="A567" s="88" t="str">
        <f>Master!A570</f>
        <v>VEMI18062</v>
      </c>
      <c r="B567" s="88" t="str">
        <f>Master!B570</f>
        <v/>
      </c>
      <c r="C567" s="88" t="str">
        <f>Master!C570</f>
        <v/>
      </c>
      <c r="D567" s="88" t="str">
        <f>Master!D570</f>
        <v/>
      </c>
      <c r="E567" s="406" t="str">
        <f>Master!E570</f>
        <v/>
      </c>
      <c r="F567" s="406">
        <f>Master!F570</f>
        <v>0</v>
      </c>
      <c r="G567" s="88" t="str">
        <f>Master!G570</f>
        <v/>
      </c>
      <c r="H567" s="88" t="str">
        <f>Master!H570</f>
        <v/>
      </c>
      <c r="I567" s="88" t="str">
        <f>Master!I570</f>
        <v/>
      </c>
      <c r="J567" s="88" t="str">
        <f>Master!J570</f>
        <v>EPITOMEDIA (INSTRUCTOR) PTE LTD</v>
      </c>
      <c r="K567" s="88" t="str">
        <f>Master!K570</f>
        <v/>
      </c>
      <c r="L567" s="88" t="str">
        <f>Master!L570</f>
        <v/>
      </c>
      <c r="M567" s="88" t="str">
        <f>Master!M570</f>
        <v/>
      </c>
      <c r="N567" s="88" t="str">
        <f>Master!N570</f>
        <v/>
      </c>
      <c r="O567" s="88" t="str">
        <f>Master!O570</f>
        <v/>
      </c>
      <c r="P567" s="88" t="str">
        <f>Master!P570</f>
        <v/>
      </c>
      <c r="Q567" s="88" t="str">
        <f>Master!Q570</f>
        <v/>
      </c>
      <c r="R567" s="406" t="str">
        <f>Master!R570</f>
        <v/>
      </c>
      <c r="S567" s="406">
        <f>Master!S570</f>
        <v>0</v>
      </c>
      <c r="T567" s="406" t="str">
        <f>Master!T570</f>
        <v/>
      </c>
      <c r="U567" s="406" t="str">
        <f>Master!U570</f>
        <v/>
      </c>
      <c r="V567" s="406" t="str">
        <f>Master!V570</f>
        <v/>
      </c>
      <c r="W567" s="406" t="str">
        <f>Master!W570</f>
        <v/>
      </c>
      <c r="X567" s="406" t="str">
        <f>Master!X570</f>
        <v/>
      </c>
      <c r="Y567" s="406" t="str">
        <f>Master!Y570</f>
        <v/>
      </c>
      <c r="Z567" s="406" t="str">
        <f>Master!Z570</f>
        <v/>
      </c>
      <c r="AA567" s="406" t="str">
        <f>Master!AA570</f>
        <v/>
      </c>
      <c r="AB567" s="406" t="str">
        <f>Master!AB570</f>
        <v/>
      </c>
      <c r="AC567" s="406" t="str">
        <f>Master!AC570</f>
        <v/>
      </c>
      <c r="AD567" s="406" t="str">
        <f>Master!AD570</f>
        <v/>
      </c>
      <c r="AE567" s="406" t="str">
        <f>Master!AE570</f>
        <v/>
      </c>
      <c r="AF567" s="406" t="str">
        <f>Master!AF570</f>
        <v/>
      </c>
      <c r="AG567" s="406" t="str">
        <f>Master!AG570</f>
        <v/>
      </c>
      <c r="AH567" s="88" t="str">
        <f>Master!AH570</f>
        <v/>
      </c>
      <c r="AI567" s="414" t="str">
        <f>Master!AI570</f>
        <v/>
      </c>
      <c r="AJ567" s="406" t="str">
        <f>Master!AJ570</f>
        <v/>
      </c>
      <c r="AK567" s="406">
        <f>Master!AK570</f>
        <v>0</v>
      </c>
      <c r="AL567" s="88" t="str">
        <f>Master!AL570</f>
        <v/>
      </c>
      <c r="AM567" s="416"/>
      <c r="AN567" s="416"/>
      <c r="AO567" s="416"/>
      <c r="AP567" s="416"/>
      <c r="AQ567" s="416"/>
      <c r="AR567" s="416">
        <f t="shared" si="4"/>
        <v>0</v>
      </c>
      <c r="AS567" s="417" t="str">
        <f t="shared" si="5"/>
        <v>#DIV/0!</v>
      </c>
      <c r="AT567" s="416">
        <f t="shared" si="6"/>
        <v>0</v>
      </c>
      <c r="AU567" s="417"/>
    </row>
    <row r="568" hidden="1">
      <c r="A568" s="88" t="str">
        <f>Master!A571</f>
        <v>VEMI18063</v>
      </c>
      <c r="B568" s="88" t="str">
        <f>Master!B571</f>
        <v/>
      </c>
      <c r="C568" s="88" t="str">
        <f>Master!C571</f>
        <v/>
      </c>
      <c r="D568" s="88" t="str">
        <f>Master!D571</f>
        <v/>
      </c>
      <c r="E568" s="406" t="str">
        <f>Master!E571</f>
        <v/>
      </c>
      <c r="F568" s="406">
        <f>Master!F571</f>
        <v>0</v>
      </c>
      <c r="G568" s="88" t="str">
        <f>Master!G571</f>
        <v/>
      </c>
      <c r="H568" s="88" t="str">
        <f>Master!H571</f>
        <v/>
      </c>
      <c r="I568" s="88" t="str">
        <f>Master!I571</f>
        <v/>
      </c>
      <c r="J568" s="88" t="str">
        <f>Master!J571</f>
        <v>EPITOMEDIA (INSTRUCTOR) PTE LTD</v>
      </c>
      <c r="K568" s="88" t="str">
        <f>Master!K571</f>
        <v/>
      </c>
      <c r="L568" s="88" t="str">
        <f>Master!L571</f>
        <v/>
      </c>
      <c r="M568" s="88" t="str">
        <f>Master!M571</f>
        <v/>
      </c>
      <c r="N568" s="88" t="str">
        <f>Master!N571</f>
        <v/>
      </c>
      <c r="O568" s="88" t="str">
        <f>Master!O571</f>
        <v/>
      </c>
      <c r="P568" s="88" t="str">
        <f>Master!P571</f>
        <v/>
      </c>
      <c r="Q568" s="88" t="str">
        <f>Master!Q571</f>
        <v/>
      </c>
      <c r="R568" s="406" t="str">
        <f>Master!R571</f>
        <v/>
      </c>
      <c r="S568" s="406">
        <f>Master!S571</f>
        <v>0</v>
      </c>
      <c r="T568" s="406" t="str">
        <f>Master!T571</f>
        <v/>
      </c>
      <c r="U568" s="406" t="str">
        <f>Master!U571</f>
        <v/>
      </c>
      <c r="V568" s="406" t="str">
        <f>Master!V571</f>
        <v/>
      </c>
      <c r="W568" s="406" t="str">
        <f>Master!W571</f>
        <v/>
      </c>
      <c r="X568" s="406" t="str">
        <f>Master!X571</f>
        <v/>
      </c>
      <c r="Y568" s="406" t="str">
        <f>Master!Y571</f>
        <v/>
      </c>
      <c r="Z568" s="406" t="str">
        <f>Master!Z571</f>
        <v/>
      </c>
      <c r="AA568" s="406" t="str">
        <f>Master!AA571</f>
        <v/>
      </c>
      <c r="AB568" s="406" t="str">
        <f>Master!AB571</f>
        <v/>
      </c>
      <c r="AC568" s="406" t="str">
        <f>Master!AC571</f>
        <v/>
      </c>
      <c r="AD568" s="406" t="str">
        <f>Master!AD571</f>
        <v/>
      </c>
      <c r="AE568" s="406" t="str">
        <f>Master!AE571</f>
        <v/>
      </c>
      <c r="AF568" s="406" t="str">
        <f>Master!AF571</f>
        <v/>
      </c>
      <c r="AG568" s="406" t="str">
        <f>Master!AG571</f>
        <v/>
      </c>
      <c r="AH568" s="88" t="str">
        <f>Master!AH571</f>
        <v/>
      </c>
      <c r="AI568" s="88" t="str">
        <f>Master!AI571</f>
        <v/>
      </c>
      <c r="AJ568" s="406" t="str">
        <f>Master!AJ571</f>
        <v/>
      </c>
      <c r="AK568" s="406">
        <f>Master!AK571</f>
        <v>0</v>
      </c>
      <c r="AL568" s="88" t="str">
        <f>Master!AL571</f>
        <v/>
      </c>
      <c r="AM568" s="416"/>
      <c r="AN568" s="416"/>
      <c r="AO568" s="416"/>
      <c r="AP568" s="416"/>
      <c r="AQ568" s="416"/>
      <c r="AR568" s="416">
        <f t="shared" si="4"/>
        <v>0</v>
      </c>
      <c r="AS568" s="417" t="str">
        <f t="shared" si="5"/>
        <v>#DIV/0!</v>
      </c>
      <c r="AT568" s="416">
        <f t="shared" si="6"/>
        <v>0</v>
      </c>
      <c r="AU568" s="417"/>
    </row>
    <row r="569" hidden="1">
      <c r="A569" s="88" t="str">
        <f>Master!A572</f>
        <v>VEMI18064</v>
      </c>
      <c r="B569" s="88" t="str">
        <f>Master!B572</f>
        <v/>
      </c>
      <c r="C569" s="88" t="str">
        <f>Master!C572</f>
        <v/>
      </c>
      <c r="D569" s="88" t="str">
        <f>Master!D572</f>
        <v/>
      </c>
      <c r="E569" s="406" t="str">
        <f>Master!E572</f>
        <v/>
      </c>
      <c r="F569" s="406">
        <f>Master!F572</f>
        <v>0</v>
      </c>
      <c r="G569" s="88" t="str">
        <f>Master!G572</f>
        <v/>
      </c>
      <c r="H569" s="88" t="str">
        <f>Master!H572</f>
        <v/>
      </c>
      <c r="I569" s="88" t="str">
        <f>Master!I572</f>
        <v/>
      </c>
      <c r="J569" s="88" t="str">
        <f>Master!J572</f>
        <v>EPITOMEDIA (INSTRUCTOR) PTE LTD</v>
      </c>
      <c r="K569" s="88" t="str">
        <f>Master!K572</f>
        <v/>
      </c>
      <c r="L569" s="88" t="str">
        <f>Master!L572</f>
        <v/>
      </c>
      <c r="M569" s="88" t="str">
        <f>Master!M572</f>
        <v/>
      </c>
      <c r="N569" s="88" t="str">
        <f>Master!N572</f>
        <v/>
      </c>
      <c r="O569" s="88" t="str">
        <f>Master!O572</f>
        <v/>
      </c>
      <c r="P569" s="88" t="str">
        <f>Master!P572</f>
        <v/>
      </c>
      <c r="Q569" s="88" t="str">
        <f>Master!Q572</f>
        <v/>
      </c>
      <c r="R569" s="406" t="str">
        <f>Master!R572</f>
        <v/>
      </c>
      <c r="S569" s="406">
        <f>Master!S572</f>
        <v>0</v>
      </c>
      <c r="T569" s="406" t="str">
        <f>Master!T572</f>
        <v/>
      </c>
      <c r="U569" s="406" t="str">
        <f>Master!U572</f>
        <v/>
      </c>
      <c r="V569" s="406" t="str">
        <f>Master!V572</f>
        <v/>
      </c>
      <c r="W569" s="406" t="str">
        <f>Master!W572</f>
        <v/>
      </c>
      <c r="X569" s="406" t="str">
        <f>Master!X572</f>
        <v/>
      </c>
      <c r="Y569" s="406" t="str">
        <f>Master!Y572</f>
        <v/>
      </c>
      <c r="Z569" s="406" t="str">
        <f>Master!Z572</f>
        <v/>
      </c>
      <c r="AA569" s="406" t="str">
        <f>Master!AA572</f>
        <v/>
      </c>
      <c r="AB569" s="406" t="str">
        <f>Master!AB572</f>
        <v/>
      </c>
      <c r="AC569" s="406" t="str">
        <f>Master!AC572</f>
        <v/>
      </c>
      <c r="AD569" s="406" t="str">
        <f>Master!AD572</f>
        <v/>
      </c>
      <c r="AE569" s="406" t="str">
        <f>Master!AE572</f>
        <v/>
      </c>
      <c r="AF569" s="406" t="str">
        <f>Master!AF572</f>
        <v/>
      </c>
      <c r="AG569" s="406" t="str">
        <f>Master!AG572</f>
        <v/>
      </c>
      <c r="AH569" s="88" t="str">
        <f>Master!AH572</f>
        <v/>
      </c>
      <c r="AI569" s="414" t="str">
        <f>Master!AI572</f>
        <v/>
      </c>
      <c r="AJ569" s="406" t="str">
        <f>Master!AJ572</f>
        <v/>
      </c>
      <c r="AK569" s="406">
        <f>Master!AK572</f>
        <v>0</v>
      </c>
      <c r="AL569" s="88" t="str">
        <f>Master!AL572</f>
        <v/>
      </c>
      <c r="AM569" s="416"/>
      <c r="AN569" s="416"/>
      <c r="AO569" s="416"/>
      <c r="AP569" s="416"/>
      <c r="AQ569" s="416"/>
      <c r="AR569" s="416">
        <f t="shared" si="4"/>
        <v>0</v>
      </c>
      <c r="AS569" s="417" t="str">
        <f t="shared" si="5"/>
        <v>#DIV/0!</v>
      </c>
      <c r="AT569" s="416">
        <f t="shared" si="6"/>
        <v>0</v>
      </c>
      <c r="AU569" s="417"/>
    </row>
    <row r="570" hidden="1">
      <c r="A570" s="88" t="str">
        <f>Master!A573</f>
        <v>VEMI18065</v>
      </c>
      <c r="B570" s="88" t="str">
        <f>Master!B573</f>
        <v/>
      </c>
      <c r="C570" s="88" t="str">
        <f>Master!C573</f>
        <v/>
      </c>
      <c r="D570" s="88" t="str">
        <f>Master!D573</f>
        <v/>
      </c>
      <c r="E570" s="406" t="str">
        <f>Master!E573</f>
        <v/>
      </c>
      <c r="F570" s="406">
        <f>Master!F573</f>
        <v>0</v>
      </c>
      <c r="G570" s="88" t="str">
        <f>Master!G573</f>
        <v/>
      </c>
      <c r="H570" s="88" t="str">
        <f>Master!H573</f>
        <v/>
      </c>
      <c r="I570" s="88" t="str">
        <f>Master!I573</f>
        <v/>
      </c>
      <c r="J570" s="88" t="str">
        <f>Master!J573</f>
        <v>EPITOMEDIA (INSTRUCTOR) PTE LTD</v>
      </c>
      <c r="K570" s="88" t="str">
        <f>Master!K573</f>
        <v/>
      </c>
      <c r="L570" s="88" t="str">
        <f>Master!L573</f>
        <v/>
      </c>
      <c r="M570" s="88" t="str">
        <f>Master!M573</f>
        <v/>
      </c>
      <c r="N570" s="88" t="str">
        <f>Master!N573</f>
        <v/>
      </c>
      <c r="O570" s="88" t="str">
        <f>Master!O573</f>
        <v/>
      </c>
      <c r="P570" s="88" t="str">
        <f>Master!P573</f>
        <v/>
      </c>
      <c r="Q570" s="88" t="str">
        <f>Master!Q573</f>
        <v/>
      </c>
      <c r="R570" s="406" t="str">
        <f>Master!R573</f>
        <v/>
      </c>
      <c r="S570" s="406">
        <f>Master!S573</f>
        <v>0</v>
      </c>
      <c r="T570" s="406" t="str">
        <f>Master!T573</f>
        <v/>
      </c>
      <c r="U570" s="406" t="str">
        <f>Master!U573</f>
        <v/>
      </c>
      <c r="V570" s="406" t="str">
        <f>Master!V573</f>
        <v/>
      </c>
      <c r="W570" s="406" t="str">
        <f>Master!W573</f>
        <v/>
      </c>
      <c r="X570" s="406" t="str">
        <f>Master!X573</f>
        <v/>
      </c>
      <c r="Y570" s="406" t="str">
        <f>Master!Y573</f>
        <v/>
      </c>
      <c r="Z570" s="406" t="str">
        <f>Master!Z573</f>
        <v/>
      </c>
      <c r="AA570" s="406" t="str">
        <f>Master!AA573</f>
        <v/>
      </c>
      <c r="AB570" s="406" t="str">
        <f>Master!AB573</f>
        <v/>
      </c>
      <c r="AC570" s="406" t="str">
        <f>Master!AC573</f>
        <v/>
      </c>
      <c r="AD570" s="406" t="str">
        <f>Master!AD573</f>
        <v/>
      </c>
      <c r="AE570" s="406" t="str">
        <f>Master!AE573</f>
        <v/>
      </c>
      <c r="AF570" s="406" t="str">
        <f>Master!AF573</f>
        <v/>
      </c>
      <c r="AG570" s="406" t="str">
        <f>Master!AG573</f>
        <v/>
      </c>
      <c r="AH570" s="88" t="str">
        <f>Master!AH573</f>
        <v/>
      </c>
      <c r="AI570" s="88" t="str">
        <f>Master!AI573</f>
        <v/>
      </c>
      <c r="AJ570" s="406" t="str">
        <f>Master!AJ573</f>
        <v/>
      </c>
      <c r="AK570" s="406">
        <f>Master!AK573</f>
        <v>0</v>
      </c>
      <c r="AL570" s="88" t="str">
        <f>Master!AL573</f>
        <v/>
      </c>
      <c r="AM570" s="416"/>
      <c r="AN570" s="416"/>
      <c r="AO570" s="416"/>
      <c r="AP570" s="416"/>
      <c r="AQ570" s="416"/>
      <c r="AR570" s="416">
        <f t="shared" si="4"/>
        <v>0</v>
      </c>
      <c r="AS570" s="417" t="str">
        <f t="shared" si="5"/>
        <v>#DIV/0!</v>
      </c>
      <c r="AT570" s="416">
        <f t="shared" si="6"/>
        <v>0</v>
      </c>
      <c r="AU570" s="417"/>
    </row>
    <row r="571" hidden="1">
      <c r="A571" s="88" t="str">
        <f>Master!A574</f>
        <v>VEMI18066</v>
      </c>
      <c r="B571" s="88" t="str">
        <f>Master!B574</f>
        <v/>
      </c>
      <c r="C571" s="88" t="str">
        <f>Master!C574</f>
        <v/>
      </c>
      <c r="D571" s="88" t="str">
        <f>Master!D574</f>
        <v/>
      </c>
      <c r="E571" s="406" t="str">
        <f>Master!E574</f>
        <v/>
      </c>
      <c r="F571" s="406">
        <f>Master!F574</f>
        <v>0</v>
      </c>
      <c r="G571" s="88" t="str">
        <f>Master!G574</f>
        <v/>
      </c>
      <c r="H571" s="88" t="str">
        <f>Master!H574</f>
        <v/>
      </c>
      <c r="I571" s="88" t="str">
        <f>Master!I574</f>
        <v/>
      </c>
      <c r="J571" s="88" t="str">
        <f>Master!J574</f>
        <v>EPITOMEDIA (INSTRUCTOR) PTE LTD</v>
      </c>
      <c r="K571" s="88" t="str">
        <f>Master!K574</f>
        <v/>
      </c>
      <c r="L571" s="88" t="str">
        <f>Master!L574</f>
        <v/>
      </c>
      <c r="M571" s="88" t="str">
        <f>Master!M574</f>
        <v/>
      </c>
      <c r="N571" s="88" t="str">
        <f>Master!N574</f>
        <v/>
      </c>
      <c r="O571" s="88" t="str">
        <f>Master!O574</f>
        <v/>
      </c>
      <c r="P571" s="88" t="str">
        <f>Master!P574</f>
        <v/>
      </c>
      <c r="Q571" s="88" t="str">
        <f>Master!Q574</f>
        <v/>
      </c>
      <c r="R571" s="406" t="str">
        <f>Master!R574</f>
        <v/>
      </c>
      <c r="S571" s="406">
        <f>Master!S574</f>
        <v>0</v>
      </c>
      <c r="T571" s="406" t="str">
        <f>Master!T574</f>
        <v/>
      </c>
      <c r="U571" s="406" t="str">
        <f>Master!U574</f>
        <v/>
      </c>
      <c r="V571" s="406" t="str">
        <f>Master!V574</f>
        <v/>
      </c>
      <c r="W571" s="406" t="str">
        <f>Master!W574</f>
        <v/>
      </c>
      <c r="X571" s="406" t="str">
        <f>Master!X574</f>
        <v/>
      </c>
      <c r="Y571" s="406" t="str">
        <f>Master!Y574</f>
        <v/>
      </c>
      <c r="Z571" s="406" t="str">
        <f>Master!Z574</f>
        <v/>
      </c>
      <c r="AA571" s="406" t="str">
        <f>Master!AA574</f>
        <v/>
      </c>
      <c r="AB571" s="406" t="str">
        <f>Master!AB574</f>
        <v/>
      </c>
      <c r="AC571" s="406" t="str">
        <f>Master!AC574</f>
        <v/>
      </c>
      <c r="AD571" s="406" t="str">
        <f>Master!AD574</f>
        <v/>
      </c>
      <c r="AE571" s="406" t="str">
        <f>Master!AE574</f>
        <v/>
      </c>
      <c r="AF571" s="406" t="str">
        <f>Master!AF574</f>
        <v/>
      </c>
      <c r="AG571" s="406" t="str">
        <f>Master!AG574</f>
        <v/>
      </c>
      <c r="AH571" s="88" t="str">
        <f>Master!AH574</f>
        <v/>
      </c>
      <c r="AI571" s="414" t="str">
        <f>Master!AI574</f>
        <v/>
      </c>
      <c r="AJ571" s="406" t="str">
        <f>Master!AJ574</f>
        <v/>
      </c>
      <c r="AK571" s="406">
        <f>Master!AK574</f>
        <v>0</v>
      </c>
      <c r="AL571" s="88" t="str">
        <f>Master!AL574</f>
        <v/>
      </c>
      <c r="AM571" s="416"/>
      <c r="AN571" s="416"/>
      <c r="AO571" s="416"/>
      <c r="AP571" s="416"/>
      <c r="AQ571" s="416"/>
      <c r="AR571" s="416">
        <f t="shared" si="4"/>
        <v>0</v>
      </c>
      <c r="AS571" s="417" t="str">
        <f t="shared" si="5"/>
        <v>#DIV/0!</v>
      </c>
      <c r="AT571" s="416">
        <f t="shared" si="6"/>
        <v>0</v>
      </c>
      <c r="AU571" s="417"/>
    </row>
    <row r="572" hidden="1">
      <c r="A572" s="88" t="str">
        <f>Master!A575</f>
        <v>VEMI18067</v>
      </c>
      <c r="B572" s="88" t="str">
        <f>Master!B575</f>
        <v/>
      </c>
      <c r="C572" s="88" t="str">
        <f>Master!C575</f>
        <v/>
      </c>
      <c r="D572" s="88" t="str">
        <f>Master!D575</f>
        <v/>
      </c>
      <c r="E572" s="406" t="str">
        <f>Master!E575</f>
        <v/>
      </c>
      <c r="F572" s="406">
        <f>Master!F575</f>
        <v>0</v>
      </c>
      <c r="G572" s="88" t="str">
        <f>Master!G575</f>
        <v/>
      </c>
      <c r="H572" s="88" t="str">
        <f>Master!H575</f>
        <v/>
      </c>
      <c r="I572" s="88" t="str">
        <f>Master!I575</f>
        <v/>
      </c>
      <c r="J572" s="88" t="str">
        <f>Master!J575</f>
        <v>EPITOMEDIA (INSTRUCTOR) PTE LTD</v>
      </c>
      <c r="K572" s="88" t="str">
        <f>Master!K575</f>
        <v/>
      </c>
      <c r="L572" s="88" t="str">
        <f>Master!L575</f>
        <v/>
      </c>
      <c r="M572" s="88" t="str">
        <f>Master!M575</f>
        <v/>
      </c>
      <c r="N572" s="88" t="str">
        <f>Master!N575</f>
        <v/>
      </c>
      <c r="O572" s="88" t="str">
        <f>Master!O575</f>
        <v/>
      </c>
      <c r="P572" s="88" t="str">
        <f>Master!P575</f>
        <v/>
      </c>
      <c r="Q572" s="88" t="str">
        <f>Master!Q575</f>
        <v/>
      </c>
      <c r="R572" s="406" t="str">
        <f>Master!R575</f>
        <v/>
      </c>
      <c r="S572" s="406">
        <f>Master!S575</f>
        <v>0</v>
      </c>
      <c r="T572" s="406" t="str">
        <f>Master!T575</f>
        <v/>
      </c>
      <c r="U572" s="406" t="str">
        <f>Master!U575</f>
        <v/>
      </c>
      <c r="V572" s="406" t="str">
        <f>Master!V575</f>
        <v/>
      </c>
      <c r="W572" s="406" t="str">
        <f>Master!W575</f>
        <v/>
      </c>
      <c r="X572" s="406" t="str">
        <f>Master!X575</f>
        <v/>
      </c>
      <c r="Y572" s="406" t="str">
        <f>Master!Y575</f>
        <v/>
      </c>
      <c r="Z572" s="406" t="str">
        <f>Master!Z575</f>
        <v/>
      </c>
      <c r="AA572" s="406" t="str">
        <f>Master!AA575</f>
        <v/>
      </c>
      <c r="AB572" s="406" t="str">
        <f>Master!AB575</f>
        <v/>
      </c>
      <c r="AC572" s="406" t="str">
        <f>Master!AC575</f>
        <v/>
      </c>
      <c r="AD572" s="406" t="str">
        <f>Master!AD575</f>
        <v/>
      </c>
      <c r="AE572" s="406" t="str">
        <f>Master!AE575</f>
        <v/>
      </c>
      <c r="AF572" s="406" t="str">
        <f>Master!AF575</f>
        <v/>
      </c>
      <c r="AG572" s="406" t="str">
        <f>Master!AG575</f>
        <v/>
      </c>
      <c r="AH572" s="88" t="str">
        <f>Master!AH575</f>
        <v/>
      </c>
      <c r="AI572" s="88" t="str">
        <f>Master!AI575</f>
        <v/>
      </c>
      <c r="AJ572" s="406" t="str">
        <f>Master!AJ575</f>
        <v/>
      </c>
      <c r="AK572" s="406">
        <f>Master!AK575</f>
        <v>0</v>
      </c>
      <c r="AL572" s="88" t="str">
        <f>Master!AL575</f>
        <v/>
      </c>
      <c r="AM572" s="416"/>
      <c r="AN572" s="416"/>
      <c r="AO572" s="416"/>
      <c r="AP572" s="416"/>
      <c r="AQ572" s="416"/>
      <c r="AR572" s="416">
        <f t="shared" si="4"/>
        <v>0</v>
      </c>
      <c r="AS572" s="417" t="str">
        <f t="shared" si="5"/>
        <v>#DIV/0!</v>
      </c>
      <c r="AT572" s="416">
        <f t="shared" si="6"/>
        <v>0</v>
      </c>
      <c r="AU572" s="417"/>
    </row>
    <row r="573" hidden="1">
      <c r="A573" s="88" t="str">
        <f>Master!A576</f>
        <v>VEMI18068</v>
      </c>
      <c r="B573" s="88" t="str">
        <f>Master!B576</f>
        <v/>
      </c>
      <c r="C573" s="88" t="str">
        <f>Master!C576</f>
        <v/>
      </c>
      <c r="D573" s="88" t="str">
        <f>Master!D576</f>
        <v/>
      </c>
      <c r="E573" s="406" t="str">
        <f>Master!E576</f>
        <v/>
      </c>
      <c r="F573" s="406">
        <f>Master!F576</f>
        <v>0</v>
      </c>
      <c r="G573" s="88" t="str">
        <f>Master!G576</f>
        <v/>
      </c>
      <c r="H573" s="88" t="str">
        <f>Master!H576</f>
        <v/>
      </c>
      <c r="I573" s="88" t="str">
        <f>Master!I576</f>
        <v/>
      </c>
      <c r="J573" s="88" t="str">
        <f>Master!J576</f>
        <v>EPITOMEDIA (INSTRUCTOR) PTE LTD</v>
      </c>
      <c r="K573" s="88" t="str">
        <f>Master!K576</f>
        <v/>
      </c>
      <c r="L573" s="88" t="str">
        <f>Master!L576</f>
        <v/>
      </c>
      <c r="M573" s="88" t="str">
        <f>Master!M576</f>
        <v/>
      </c>
      <c r="N573" s="88" t="str">
        <f>Master!N576</f>
        <v/>
      </c>
      <c r="O573" s="88" t="str">
        <f>Master!O576</f>
        <v/>
      </c>
      <c r="P573" s="88" t="str">
        <f>Master!P576</f>
        <v/>
      </c>
      <c r="Q573" s="88" t="str">
        <f>Master!Q576</f>
        <v/>
      </c>
      <c r="R573" s="406" t="str">
        <f>Master!R576</f>
        <v/>
      </c>
      <c r="S573" s="406">
        <f>Master!S576</f>
        <v>0</v>
      </c>
      <c r="T573" s="406" t="str">
        <f>Master!T576</f>
        <v/>
      </c>
      <c r="U573" s="406" t="str">
        <f>Master!U576</f>
        <v/>
      </c>
      <c r="V573" s="406" t="str">
        <f>Master!V576</f>
        <v/>
      </c>
      <c r="W573" s="406" t="str">
        <f>Master!W576</f>
        <v/>
      </c>
      <c r="X573" s="406" t="str">
        <f>Master!X576</f>
        <v/>
      </c>
      <c r="Y573" s="406" t="str">
        <f>Master!Y576</f>
        <v/>
      </c>
      <c r="Z573" s="406" t="str">
        <f>Master!Z576</f>
        <v/>
      </c>
      <c r="AA573" s="406" t="str">
        <f>Master!AA576</f>
        <v/>
      </c>
      <c r="AB573" s="406" t="str">
        <f>Master!AB576</f>
        <v/>
      </c>
      <c r="AC573" s="406" t="str">
        <f>Master!AC576</f>
        <v/>
      </c>
      <c r="AD573" s="406" t="str">
        <f>Master!AD576</f>
        <v/>
      </c>
      <c r="AE573" s="406" t="str">
        <f>Master!AE576</f>
        <v/>
      </c>
      <c r="AF573" s="406" t="str">
        <f>Master!AF576</f>
        <v/>
      </c>
      <c r="AG573" s="406" t="str">
        <f>Master!AG576</f>
        <v/>
      </c>
      <c r="AH573" s="88" t="str">
        <f>Master!AH576</f>
        <v/>
      </c>
      <c r="AI573" s="414" t="str">
        <f>Master!AI576</f>
        <v/>
      </c>
      <c r="AJ573" s="406" t="str">
        <f>Master!AJ576</f>
        <v/>
      </c>
      <c r="AK573" s="406">
        <f>Master!AK576</f>
        <v>0</v>
      </c>
      <c r="AL573" s="88" t="str">
        <f>Master!AL576</f>
        <v/>
      </c>
      <c r="AM573" s="416"/>
      <c r="AN573" s="416"/>
      <c r="AO573" s="416"/>
      <c r="AP573" s="416"/>
      <c r="AQ573" s="416"/>
      <c r="AR573" s="416">
        <f t="shared" si="4"/>
        <v>0</v>
      </c>
      <c r="AS573" s="417" t="str">
        <f t="shared" si="5"/>
        <v>#DIV/0!</v>
      </c>
      <c r="AT573" s="416">
        <f t="shared" si="6"/>
        <v>0</v>
      </c>
      <c r="AU573" s="417"/>
    </row>
    <row r="574" hidden="1">
      <c r="A574" s="88" t="str">
        <f>Master!A577</f>
        <v>VEMI18069</v>
      </c>
      <c r="B574" s="88" t="str">
        <f>Master!B577</f>
        <v/>
      </c>
      <c r="C574" s="88" t="str">
        <f>Master!C577</f>
        <v/>
      </c>
      <c r="D574" s="88" t="str">
        <f>Master!D577</f>
        <v/>
      </c>
      <c r="E574" s="406" t="str">
        <f>Master!E577</f>
        <v/>
      </c>
      <c r="F574" s="406">
        <f>Master!F577</f>
        <v>0</v>
      </c>
      <c r="G574" s="88" t="str">
        <f>Master!G577</f>
        <v/>
      </c>
      <c r="H574" s="88" t="str">
        <f>Master!H577</f>
        <v/>
      </c>
      <c r="I574" s="88" t="str">
        <f>Master!I577</f>
        <v/>
      </c>
      <c r="J574" s="88" t="str">
        <f>Master!J577</f>
        <v>EPITOMEDIA (INSTRUCTOR) PTE LTD</v>
      </c>
      <c r="K574" s="88" t="str">
        <f>Master!K577</f>
        <v/>
      </c>
      <c r="L574" s="88" t="str">
        <f>Master!L577</f>
        <v/>
      </c>
      <c r="M574" s="88" t="str">
        <f>Master!M577</f>
        <v/>
      </c>
      <c r="N574" s="88" t="str">
        <f>Master!N577</f>
        <v/>
      </c>
      <c r="O574" s="88" t="str">
        <f>Master!O577</f>
        <v/>
      </c>
      <c r="P574" s="88" t="str">
        <f>Master!P577</f>
        <v/>
      </c>
      <c r="Q574" s="88" t="str">
        <f>Master!Q577</f>
        <v/>
      </c>
      <c r="R574" s="406" t="str">
        <f>Master!R577</f>
        <v/>
      </c>
      <c r="S574" s="406">
        <f>Master!S577</f>
        <v>0</v>
      </c>
      <c r="T574" s="406" t="str">
        <f>Master!T577</f>
        <v/>
      </c>
      <c r="U574" s="406" t="str">
        <f>Master!U577</f>
        <v/>
      </c>
      <c r="V574" s="406" t="str">
        <f>Master!V577</f>
        <v/>
      </c>
      <c r="W574" s="406" t="str">
        <f>Master!W577</f>
        <v/>
      </c>
      <c r="X574" s="406" t="str">
        <f>Master!X577</f>
        <v/>
      </c>
      <c r="Y574" s="406" t="str">
        <f>Master!Y577</f>
        <v/>
      </c>
      <c r="Z574" s="406" t="str">
        <f>Master!Z577</f>
        <v/>
      </c>
      <c r="AA574" s="406" t="str">
        <f>Master!AA577</f>
        <v/>
      </c>
      <c r="AB574" s="406" t="str">
        <f>Master!AB577</f>
        <v/>
      </c>
      <c r="AC574" s="406" t="str">
        <f>Master!AC577</f>
        <v/>
      </c>
      <c r="AD574" s="406" t="str">
        <f>Master!AD577</f>
        <v/>
      </c>
      <c r="AE574" s="406" t="str">
        <f>Master!AE577</f>
        <v/>
      </c>
      <c r="AF574" s="406" t="str">
        <f>Master!AF577</f>
        <v/>
      </c>
      <c r="AG574" s="406" t="str">
        <f>Master!AG577</f>
        <v/>
      </c>
      <c r="AH574" s="88" t="str">
        <f>Master!AH577</f>
        <v/>
      </c>
      <c r="AI574" s="88" t="str">
        <f>Master!AI577</f>
        <v/>
      </c>
      <c r="AJ574" s="406" t="str">
        <f>Master!AJ577</f>
        <v/>
      </c>
      <c r="AK574" s="406">
        <f>Master!AK577</f>
        <v>0</v>
      </c>
      <c r="AL574" s="88" t="str">
        <f>Master!AL577</f>
        <v/>
      </c>
      <c r="AM574" s="416"/>
      <c r="AN574" s="416"/>
      <c r="AO574" s="416"/>
      <c r="AP574" s="416"/>
      <c r="AQ574" s="416"/>
      <c r="AR574" s="416">
        <f t="shared" si="4"/>
        <v>0</v>
      </c>
      <c r="AS574" s="417" t="str">
        <f t="shared" si="5"/>
        <v>#DIV/0!</v>
      </c>
      <c r="AT574" s="416">
        <f t="shared" si="6"/>
        <v>0</v>
      </c>
      <c r="AU574" s="417"/>
    </row>
    <row r="575" hidden="1">
      <c r="A575" s="88" t="str">
        <f>Master!A578</f>
        <v>VEMI18070</v>
      </c>
      <c r="B575" s="88" t="str">
        <f>Master!B578</f>
        <v/>
      </c>
      <c r="C575" s="88" t="str">
        <f>Master!C578</f>
        <v/>
      </c>
      <c r="D575" s="88" t="str">
        <f>Master!D578</f>
        <v/>
      </c>
      <c r="E575" s="406" t="str">
        <f>Master!E578</f>
        <v/>
      </c>
      <c r="F575" s="406">
        <f>Master!F578</f>
        <v>0</v>
      </c>
      <c r="G575" s="88" t="str">
        <f>Master!G578</f>
        <v/>
      </c>
      <c r="H575" s="88" t="str">
        <f>Master!H578</f>
        <v/>
      </c>
      <c r="I575" s="88" t="str">
        <f>Master!I578</f>
        <v/>
      </c>
      <c r="J575" s="88" t="str">
        <f>Master!J578</f>
        <v>EPITOMEDIA (INSTRUCTOR) PTE LTD</v>
      </c>
      <c r="K575" s="88" t="str">
        <f>Master!K578</f>
        <v/>
      </c>
      <c r="L575" s="88" t="str">
        <f>Master!L578</f>
        <v/>
      </c>
      <c r="M575" s="88" t="str">
        <f>Master!M578</f>
        <v/>
      </c>
      <c r="N575" s="88" t="str">
        <f>Master!N578</f>
        <v/>
      </c>
      <c r="O575" s="88" t="str">
        <f>Master!O578</f>
        <v/>
      </c>
      <c r="P575" s="88" t="str">
        <f>Master!P578</f>
        <v/>
      </c>
      <c r="Q575" s="88" t="str">
        <f>Master!Q578</f>
        <v/>
      </c>
      <c r="R575" s="406" t="str">
        <f>Master!R578</f>
        <v/>
      </c>
      <c r="S575" s="406">
        <f>Master!S578</f>
        <v>0</v>
      </c>
      <c r="T575" s="406" t="str">
        <f>Master!T578</f>
        <v/>
      </c>
      <c r="U575" s="406" t="str">
        <f>Master!U578</f>
        <v/>
      </c>
      <c r="V575" s="406" t="str">
        <f>Master!V578</f>
        <v/>
      </c>
      <c r="W575" s="406" t="str">
        <f>Master!W578</f>
        <v/>
      </c>
      <c r="X575" s="406" t="str">
        <f>Master!X578</f>
        <v/>
      </c>
      <c r="Y575" s="406" t="str">
        <f>Master!Y578</f>
        <v/>
      </c>
      <c r="Z575" s="406" t="str">
        <f>Master!Z578</f>
        <v/>
      </c>
      <c r="AA575" s="406" t="str">
        <f>Master!AA578</f>
        <v/>
      </c>
      <c r="AB575" s="406" t="str">
        <f>Master!AB578</f>
        <v/>
      </c>
      <c r="AC575" s="406" t="str">
        <f>Master!AC578</f>
        <v/>
      </c>
      <c r="AD575" s="406" t="str">
        <f>Master!AD578</f>
        <v/>
      </c>
      <c r="AE575" s="406" t="str">
        <f>Master!AE578</f>
        <v/>
      </c>
      <c r="AF575" s="406" t="str">
        <f>Master!AF578</f>
        <v/>
      </c>
      <c r="AG575" s="406" t="str">
        <f>Master!AG578</f>
        <v/>
      </c>
      <c r="AH575" s="88" t="str">
        <f>Master!AH578</f>
        <v/>
      </c>
      <c r="AI575" s="414" t="str">
        <f>Master!AI578</f>
        <v/>
      </c>
      <c r="AJ575" s="406" t="str">
        <f>Master!AJ578</f>
        <v/>
      </c>
      <c r="AK575" s="406">
        <f>Master!AK578</f>
        <v>0</v>
      </c>
      <c r="AL575" s="88" t="str">
        <f>Master!AL578</f>
        <v/>
      </c>
      <c r="AM575" s="416"/>
      <c r="AN575" s="416"/>
      <c r="AO575" s="416"/>
      <c r="AP575" s="416"/>
      <c r="AQ575" s="416"/>
      <c r="AR575" s="416">
        <f t="shared" si="4"/>
        <v>0</v>
      </c>
      <c r="AS575" s="417" t="str">
        <f t="shared" si="5"/>
        <v>#DIV/0!</v>
      </c>
      <c r="AT575" s="416">
        <f t="shared" si="6"/>
        <v>0</v>
      </c>
      <c r="AU575" s="417"/>
    </row>
    <row r="576" hidden="1">
      <c r="A576" s="88" t="str">
        <f>Master!A579</f>
        <v>VEMI18071</v>
      </c>
      <c r="B576" s="88" t="str">
        <f>Master!B579</f>
        <v/>
      </c>
      <c r="C576" s="88" t="str">
        <f>Master!C579</f>
        <v/>
      </c>
      <c r="D576" s="88" t="str">
        <f>Master!D579</f>
        <v/>
      </c>
      <c r="E576" s="406" t="str">
        <f>Master!E579</f>
        <v/>
      </c>
      <c r="F576" s="406">
        <f>Master!F579</f>
        <v>0</v>
      </c>
      <c r="G576" s="88" t="str">
        <f>Master!G579</f>
        <v/>
      </c>
      <c r="H576" s="88" t="str">
        <f>Master!H579</f>
        <v/>
      </c>
      <c r="I576" s="88" t="str">
        <f>Master!I579</f>
        <v/>
      </c>
      <c r="J576" s="88" t="str">
        <f>Master!J579</f>
        <v>EPITOMEDIA (INSTRUCTOR) PTE LTD</v>
      </c>
      <c r="K576" s="88" t="str">
        <f>Master!K579</f>
        <v/>
      </c>
      <c r="L576" s="88" t="str">
        <f>Master!L579</f>
        <v/>
      </c>
      <c r="M576" s="88" t="str">
        <f>Master!M579</f>
        <v/>
      </c>
      <c r="N576" s="88" t="str">
        <f>Master!N579</f>
        <v/>
      </c>
      <c r="O576" s="88" t="str">
        <f>Master!O579</f>
        <v/>
      </c>
      <c r="P576" s="88" t="str">
        <f>Master!P579</f>
        <v/>
      </c>
      <c r="Q576" s="88" t="str">
        <f>Master!Q579</f>
        <v/>
      </c>
      <c r="R576" s="406" t="str">
        <f>Master!R579</f>
        <v/>
      </c>
      <c r="S576" s="406">
        <f>Master!S579</f>
        <v>0</v>
      </c>
      <c r="T576" s="406" t="str">
        <f>Master!T579</f>
        <v/>
      </c>
      <c r="U576" s="406" t="str">
        <f>Master!U579</f>
        <v/>
      </c>
      <c r="V576" s="406" t="str">
        <f>Master!V579</f>
        <v/>
      </c>
      <c r="W576" s="406" t="str">
        <f>Master!W579</f>
        <v/>
      </c>
      <c r="X576" s="406" t="str">
        <f>Master!X579</f>
        <v/>
      </c>
      <c r="Y576" s="406" t="str">
        <f>Master!Y579</f>
        <v/>
      </c>
      <c r="Z576" s="406" t="str">
        <f>Master!Z579</f>
        <v/>
      </c>
      <c r="AA576" s="406" t="str">
        <f>Master!AA579</f>
        <v/>
      </c>
      <c r="AB576" s="406" t="str">
        <f>Master!AB579</f>
        <v/>
      </c>
      <c r="AC576" s="406" t="str">
        <f>Master!AC579</f>
        <v/>
      </c>
      <c r="AD576" s="406" t="str">
        <f>Master!AD579</f>
        <v/>
      </c>
      <c r="AE576" s="406" t="str">
        <f>Master!AE579</f>
        <v/>
      </c>
      <c r="AF576" s="406" t="str">
        <f>Master!AF579</f>
        <v/>
      </c>
      <c r="AG576" s="406" t="str">
        <f>Master!AG579</f>
        <v/>
      </c>
      <c r="AH576" s="88" t="str">
        <f>Master!AH579</f>
        <v/>
      </c>
      <c r="AI576" s="88" t="str">
        <f>Master!AI579</f>
        <v/>
      </c>
      <c r="AJ576" s="406" t="str">
        <f>Master!AJ579</f>
        <v/>
      </c>
      <c r="AK576" s="406">
        <f>Master!AK579</f>
        <v>0</v>
      </c>
      <c r="AL576" s="88" t="str">
        <f>Master!AL579</f>
        <v/>
      </c>
      <c r="AM576" s="416"/>
      <c r="AN576" s="416"/>
      <c r="AO576" s="416"/>
      <c r="AP576" s="416"/>
      <c r="AQ576" s="416"/>
      <c r="AR576" s="416">
        <f t="shared" si="4"/>
        <v>0</v>
      </c>
      <c r="AS576" s="417" t="str">
        <f t="shared" si="5"/>
        <v>#DIV/0!</v>
      </c>
      <c r="AT576" s="416">
        <f t="shared" si="6"/>
        <v>0</v>
      </c>
      <c r="AU576" s="417"/>
    </row>
    <row r="577" hidden="1">
      <c r="A577" s="88" t="str">
        <f>Master!A580</f>
        <v>VEMI18072</v>
      </c>
      <c r="B577" s="88" t="str">
        <f>Master!B580</f>
        <v/>
      </c>
      <c r="C577" s="88" t="str">
        <f>Master!C580</f>
        <v/>
      </c>
      <c r="D577" s="88" t="str">
        <f>Master!D580</f>
        <v/>
      </c>
      <c r="E577" s="406" t="str">
        <f>Master!E580</f>
        <v/>
      </c>
      <c r="F577" s="406">
        <f>Master!F580</f>
        <v>0</v>
      </c>
      <c r="G577" s="88" t="str">
        <f>Master!G580</f>
        <v/>
      </c>
      <c r="H577" s="88" t="str">
        <f>Master!H580</f>
        <v/>
      </c>
      <c r="I577" s="88" t="str">
        <f>Master!I580</f>
        <v/>
      </c>
      <c r="J577" s="88" t="str">
        <f>Master!J580</f>
        <v>EPITOMEDIA (INSTRUCTOR) PTE LTD</v>
      </c>
      <c r="K577" s="88" t="str">
        <f>Master!K580</f>
        <v/>
      </c>
      <c r="L577" s="88" t="str">
        <f>Master!L580</f>
        <v/>
      </c>
      <c r="M577" s="88" t="str">
        <f>Master!M580</f>
        <v/>
      </c>
      <c r="N577" s="88" t="str">
        <f>Master!N580</f>
        <v/>
      </c>
      <c r="O577" s="88" t="str">
        <f>Master!O580</f>
        <v/>
      </c>
      <c r="P577" s="88" t="str">
        <f>Master!P580</f>
        <v/>
      </c>
      <c r="Q577" s="88" t="str">
        <f>Master!Q580</f>
        <v/>
      </c>
      <c r="R577" s="406" t="str">
        <f>Master!R580</f>
        <v/>
      </c>
      <c r="S577" s="406">
        <f>Master!S580</f>
        <v>0</v>
      </c>
      <c r="T577" s="406" t="str">
        <f>Master!T580</f>
        <v/>
      </c>
      <c r="U577" s="406" t="str">
        <f>Master!U580</f>
        <v/>
      </c>
      <c r="V577" s="406" t="str">
        <f>Master!V580</f>
        <v/>
      </c>
      <c r="W577" s="406" t="str">
        <f>Master!W580</f>
        <v/>
      </c>
      <c r="X577" s="406" t="str">
        <f>Master!X580</f>
        <v/>
      </c>
      <c r="Y577" s="406" t="str">
        <f>Master!Y580</f>
        <v/>
      </c>
      <c r="Z577" s="406" t="str">
        <f>Master!Z580</f>
        <v/>
      </c>
      <c r="AA577" s="406" t="str">
        <f>Master!AA580</f>
        <v/>
      </c>
      <c r="AB577" s="406" t="str">
        <f>Master!AB580</f>
        <v/>
      </c>
      <c r="AC577" s="406" t="str">
        <f>Master!AC580</f>
        <v/>
      </c>
      <c r="AD577" s="406" t="str">
        <f>Master!AD580</f>
        <v/>
      </c>
      <c r="AE577" s="406" t="str">
        <f>Master!AE580</f>
        <v/>
      </c>
      <c r="AF577" s="406" t="str">
        <f>Master!AF580</f>
        <v/>
      </c>
      <c r="AG577" s="406" t="str">
        <f>Master!AG580</f>
        <v/>
      </c>
      <c r="AH577" s="88" t="str">
        <f>Master!AH580</f>
        <v/>
      </c>
      <c r="AI577" s="414" t="str">
        <f>Master!AI580</f>
        <v/>
      </c>
      <c r="AJ577" s="406" t="str">
        <f>Master!AJ580</f>
        <v/>
      </c>
      <c r="AK577" s="406">
        <f>Master!AK580</f>
        <v>0</v>
      </c>
      <c r="AL577" s="88" t="str">
        <f>Master!AL580</f>
        <v/>
      </c>
      <c r="AM577" s="416"/>
      <c r="AN577" s="416"/>
      <c r="AO577" s="416"/>
      <c r="AP577" s="416"/>
      <c r="AQ577" s="416"/>
      <c r="AR577" s="416">
        <f t="shared" si="4"/>
        <v>0</v>
      </c>
      <c r="AS577" s="417" t="str">
        <f t="shared" si="5"/>
        <v>#DIV/0!</v>
      </c>
      <c r="AT577" s="416">
        <f t="shared" si="6"/>
        <v>0</v>
      </c>
      <c r="AU577" s="417"/>
    </row>
    <row r="578" hidden="1">
      <c r="A578" s="88" t="str">
        <f>Master!A581</f>
        <v>VEMI18073</v>
      </c>
      <c r="B578" s="88" t="str">
        <f>Master!B581</f>
        <v/>
      </c>
      <c r="C578" s="88" t="str">
        <f>Master!C581</f>
        <v/>
      </c>
      <c r="D578" s="88" t="str">
        <f>Master!D581</f>
        <v/>
      </c>
      <c r="E578" s="406" t="str">
        <f>Master!E581</f>
        <v/>
      </c>
      <c r="F578" s="406">
        <f>Master!F581</f>
        <v>0</v>
      </c>
      <c r="G578" s="88" t="str">
        <f>Master!G581</f>
        <v/>
      </c>
      <c r="H578" s="88" t="str">
        <f>Master!H581</f>
        <v/>
      </c>
      <c r="I578" s="88" t="str">
        <f>Master!I581</f>
        <v/>
      </c>
      <c r="J578" s="88" t="str">
        <f>Master!J581</f>
        <v>EPITOMEDIA (INSTRUCTOR) PTE LTD</v>
      </c>
      <c r="K578" s="88" t="str">
        <f>Master!K581</f>
        <v/>
      </c>
      <c r="L578" s="88" t="str">
        <f>Master!L581</f>
        <v/>
      </c>
      <c r="M578" s="88" t="str">
        <f>Master!M581</f>
        <v/>
      </c>
      <c r="N578" s="88" t="str">
        <f>Master!N581</f>
        <v/>
      </c>
      <c r="O578" s="88" t="str">
        <f>Master!O581</f>
        <v/>
      </c>
      <c r="P578" s="88" t="str">
        <f>Master!P581</f>
        <v/>
      </c>
      <c r="Q578" s="88" t="str">
        <f>Master!Q581</f>
        <v/>
      </c>
      <c r="R578" s="406" t="str">
        <f>Master!R581</f>
        <v/>
      </c>
      <c r="S578" s="406">
        <f>Master!S581</f>
        <v>0</v>
      </c>
      <c r="T578" s="406" t="str">
        <f>Master!T581</f>
        <v/>
      </c>
      <c r="U578" s="406" t="str">
        <f>Master!U581</f>
        <v/>
      </c>
      <c r="V578" s="406" t="str">
        <f>Master!V581</f>
        <v/>
      </c>
      <c r="W578" s="406" t="str">
        <f>Master!W581</f>
        <v/>
      </c>
      <c r="X578" s="406" t="str">
        <f>Master!X581</f>
        <v/>
      </c>
      <c r="Y578" s="406" t="str">
        <f>Master!Y581</f>
        <v/>
      </c>
      <c r="Z578" s="406" t="str">
        <f>Master!Z581</f>
        <v/>
      </c>
      <c r="AA578" s="406" t="str">
        <f>Master!AA581</f>
        <v/>
      </c>
      <c r="AB578" s="406" t="str">
        <f>Master!AB581</f>
        <v/>
      </c>
      <c r="AC578" s="406" t="str">
        <f>Master!AC581</f>
        <v/>
      </c>
      <c r="AD578" s="406" t="str">
        <f>Master!AD581</f>
        <v/>
      </c>
      <c r="AE578" s="406" t="str">
        <f>Master!AE581</f>
        <v/>
      </c>
      <c r="AF578" s="406" t="str">
        <f>Master!AF581</f>
        <v/>
      </c>
      <c r="AG578" s="406" t="str">
        <f>Master!AG581</f>
        <v/>
      </c>
      <c r="AH578" s="88" t="str">
        <f>Master!AH581</f>
        <v/>
      </c>
      <c r="AI578" s="88" t="str">
        <f>Master!AI581</f>
        <v/>
      </c>
      <c r="AJ578" s="406" t="str">
        <f>Master!AJ581</f>
        <v/>
      </c>
      <c r="AK578" s="406">
        <f>Master!AK581</f>
        <v>0</v>
      </c>
      <c r="AL578" s="88" t="str">
        <f>Master!AL581</f>
        <v/>
      </c>
      <c r="AM578" s="416"/>
      <c r="AN578" s="416"/>
      <c r="AO578" s="416"/>
      <c r="AP578" s="416"/>
      <c r="AQ578" s="416"/>
      <c r="AR578" s="416">
        <f t="shared" si="4"/>
        <v>0</v>
      </c>
      <c r="AS578" s="417" t="str">
        <f t="shared" si="5"/>
        <v>#DIV/0!</v>
      </c>
      <c r="AT578" s="416">
        <f t="shared" si="6"/>
        <v>0</v>
      </c>
      <c r="AU578" s="417"/>
    </row>
    <row r="579" hidden="1">
      <c r="A579" s="88" t="str">
        <f>Master!A582</f>
        <v>VEMI18074</v>
      </c>
      <c r="B579" s="88" t="str">
        <f>Master!B582</f>
        <v/>
      </c>
      <c r="C579" s="88" t="str">
        <f>Master!C582</f>
        <v/>
      </c>
      <c r="D579" s="88" t="str">
        <f>Master!D582</f>
        <v/>
      </c>
      <c r="E579" s="406" t="str">
        <f>Master!E582</f>
        <v/>
      </c>
      <c r="F579" s="406">
        <f>Master!F582</f>
        <v>0</v>
      </c>
      <c r="G579" s="88" t="str">
        <f>Master!G582</f>
        <v/>
      </c>
      <c r="H579" s="88" t="str">
        <f>Master!H582</f>
        <v/>
      </c>
      <c r="I579" s="88" t="str">
        <f>Master!I582</f>
        <v/>
      </c>
      <c r="J579" s="88" t="str">
        <f>Master!J582</f>
        <v>EPITOMEDIA (INSTRUCTOR) PTE LTD</v>
      </c>
      <c r="K579" s="88" t="str">
        <f>Master!K582</f>
        <v/>
      </c>
      <c r="L579" s="88" t="str">
        <f>Master!L582</f>
        <v/>
      </c>
      <c r="M579" s="88" t="str">
        <f>Master!M582</f>
        <v/>
      </c>
      <c r="N579" s="88" t="str">
        <f>Master!N582</f>
        <v/>
      </c>
      <c r="O579" s="88" t="str">
        <f>Master!O582</f>
        <v/>
      </c>
      <c r="P579" s="88" t="str">
        <f>Master!P582</f>
        <v/>
      </c>
      <c r="Q579" s="88" t="str">
        <f>Master!Q582</f>
        <v/>
      </c>
      <c r="R579" s="406" t="str">
        <f>Master!R582</f>
        <v/>
      </c>
      <c r="S579" s="406">
        <f>Master!S582</f>
        <v>0</v>
      </c>
      <c r="T579" s="406" t="str">
        <f>Master!T582</f>
        <v/>
      </c>
      <c r="U579" s="406" t="str">
        <f>Master!U582</f>
        <v/>
      </c>
      <c r="V579" s="406" t="str">
        <f>Master!V582</f>
        <v/>
      </c>
      <c r="W579" s="406" t="str">
        <f>Master!W582</f>
        <v/>
      </c>
      <c r="X579" s="406" t="str">
        <f>Master!X582</f>
        <v/>
      </c>
      <c r="Y579" s="406" t="str">
        <f>Master!Y582</f>
        <v/>
      </c>
      <c r="Z579" s="406" t="str">
        <f>Master!Z582</f>
        <v/>
      </c>
      <c r="AA579" s="406" t="str">
        <f>Master!AA582</f>
        <v/>
      </c>
      <c r="AB579" s="406" t="str">
        <f>Master!AB582</f>
        <v/>
      </c>
      <c r="AC579" s="406" t="str">
        <f>Master!AC582</f>
        <v/>
      </c>
      <c r="AD579" s="406" t="str">
        <f>Master!AD582</f>
        <v/>
      </c>
      <c r="AE579" s="406" t="str">
        <f>Master!AE582</f>
        <v/>
      </c>
      <c r="AF579" s="406" t="str">
        <f>Master!AF582</f>
        <v/>
      </c>
      <c r="AG579" s="406" t="str">
        <f>Master!AG582</f>
        <v/>
      </c>
      <c r="AH579" s="88" t="str">
        <f>Master!AH582</f>
        <v/>
      </c>
      <c r="AI579" s="414" t="str">
        <f>Master!AI582</f>
        <v/>
      </c>
      <c r="AJ579" s="406" t="str">
        <f>Master!AJ582</f>
        <v/>
      </c>
      <c r="AK579" s="406">
        <f>Master!AK582</f>
        <v>0</v>
      </c>
      <c r="AL579" s="88" t="str">
        <f>Master!AL582</f>
        <v/>
      </c>
      <c r="AM579" s="416"/>
      <c r="AN579" s="416"/>
      <c r="AO579" s="416"/>
      <c r="AP579" s="416"/>
      <c r="AQ579" s="416"/>
      <c r="AR579" s="416">
        <f t="shared" si="4"/>
        <v>0</v>
      </c>
      <c r="AS579" s="417" t="str">
        <f t="shared" si="5"/>
        <v>#DIV/0!</v>
      </c>
      <c r="AT579" s="416">
        <f t="shared" si="6"/>
        <v>0</v>
      </c>
      <c r="AU579" s="417"/>
    </row>
    <row r="580" hidden="1">
      <c r="A580" s="88" t="str">
        <f>Master!A583</f>
        <v>VEMI18075</v>
      </c>
      <c r="B580" s="88" t="str">
        <f>Master!B583</f>
        <v/>
      </c>
      <c r="C580" s="88" t="str">
        <f>Master!C583</f>
        <v/>
      </c>
      <c r="D580" s="88" t="str">
        <f>Master!D583</f>
        <v/>
      </c>
      <c r="E580" s="406" t="str">
        <f>Master!E583</f>
        <v/>
      </c>
      <c r="F580" s="406">
        <f>Master!F583</f>
        <v>0</v>
      </c>
      <c r="G580" s="88" t="str">
        <f>Master!G583</f>
        <v/>
      </c>
      <c r="H580" s="88" t="str">
        <f>Master!H583</f>
        <v/>
      </c>
      <c r="I580" s="88" t="str">
        <f>Master!I583</f>
        <v/>
      </c>
      <c r="J580" s="88" t="str">
        <f>Master!J583</f>
        <v>EPITOMEDIA (INSTRUCTOR) PTE LTD</v>
      </c>
      <c r="K580" s="88" t="str">
        <f>Master!K583</f>
        <v/>
      </c>
      <c r="L580" s="88" t="str">
        <f>Master!L583</f>
        <v/>
      </c>
      <c r="M580" s="88" t="str">
        <f>Master!M583</f>
        <v/>
      </c>
      <c r="N580" s="88" t="str">
        <f>Master!N583</f>
        <v/>
      </c>
      <c r="O580" s="88" t="str">
        <f>Master!O583</f>
        <v/>
      </c>
      <c r="P580" s="88" t="str">
        <f>Master!P583</f>
        <v/>
      </c>
      <c r="Q580" s="88" t="str">
        <f>Master!Q583</f>
        <v/>
      </c>
      <c r="R580" s="406" t="str">
        <f>Master!R583</f>
        <v/>
      </c>
      <c r="S580" s="406">
        <f>Master!S583</f>
        <v>0</v>
      </c>
      <c r="T580" s="406" t="str">
        <f>Master!T583</f>
        <v/>
      </c>
      <c r="U580" s="406" t="str">
        <f>Master!U583</f>
        <v/>
      </c>
      <c r="V580" s="406" t="str">
        <f>Master!V583</f>
        <v/>
      </c>
      <c r="W580" s="406" t="str">
        <f>Master!W583</f>
        <v/>
      </c>
      <c r="X580" s="406" t="str">
        <f>Master!X583</f>
        <v/>
      </c>
      <c r="Y580" s="406" t="str">
        <f>Master!Y583</f>
        <v/>
      </c>
      <c r="Z580" s="406" t="str">
        <f>Master!Z583</f>
        <v/>
      </c>
      <c r="AA580" s="406" t="str">
        <f>Master!AA583</f>
        <v/>
      </c>
      <c r="AB580" s="406" t="str">
        <f>Master!AB583</f>
        <v/>
      </c>
      <c r="AC580" s="406" t="str">
        <f>Master!AC583</f>
        <v/>
      </c>
      <c r="AD580" s="406" t="str">
        <f>Master!AD583</f>
        <v/>
      </c>
      <c r="AE580" s="406" t="str">
        <f>Master!AE583</f>
        <v/>
      </c>
      <c r="AF580" s="406" t="str">
        <f>Master!AF583</f>
        <v/>
      </c>
      <c r="AG580" s="406" t="str">
        <f>Master!AG583</f>
        <v/>
      </c>
      <c r="AH580" s="88" t="str">
        <f>Master!AH583</f>
        <v/>
      </c>
      <c r="AI580" s="88" t="str">
        <f>Master!AI583</f>
        <v/>
      </c>
      <c r="AJ580" s="406" t="str">
        <f>Master!AJ583</f>
        <v/>
      </c>
      <c r="AK580" s="406">
        <f>Master!AK583</f>
        <v>0</v>
      </c>
      <c r="AL580" s="88" t="str">
        <f>Master!AL583</f>
        <v/>
      </c>
      <c r="AM580" s="416"/>
      <c r="AN580" s="416"/>
      <c r="AO580" s="416"/>
      <c r="AP580" s="416"/>
      <c r="AQ580" s="416"/>
      <c r="AR580" s="416">
        <f t="shared" si="4"/>
        <v>0</v>
      </c>
      <c r="AS580" s="417" t="str">
        <f t="shared" si="5"/>
        <v>#DIV/0!</v>
      </c>
      <c r="AT580" s="416">
        <f t="shared" si="6"/>
        <v>0</v>
      </c>
      <c r="AU580" s="417"/>
    </row>
    <row r="581" hidden="1">
      <c r="A581" s="88" t="str">
        <f>Master!A584</f>
        <v>VEMI18076</v>
      </c>
      <c r="B581" s="88" t="str">
        <f>Master!B584</f>
        <v/>
      </c>
      <c r="C581" s="88" t="str">
        <f>Master!C584</f>
        <v/>
      </c>
      <c r="D581" s="88" t="str">
        <f>Master!D584</f>
        <v/>
      </c>
      <c r="E581" s="406" t="str">
        <f>Master!E584</f>
        <v/>
      </c>
      <c r="F581" s="406">
        <f>Master!F584</f>
        <v>0</v>
      </c>
      <c r="G581" s="88" t="str">
        <f>Master!G584</f>
        <v/>
      </c>
      <c r="H581" s="88" t="str">
        <f>Master!H584</f>
        <v/>
      </c>
      <c r="I581" s="88" t="str">
        <f>Master!I584</f>
        <v/>
      </c>
      <c r="J581" s="88" t="str">
        <f>Master!J584</f>
        <v>EPITOMEDIA (INSTRUCTOR) PTE LTD</v>
      </c>
      <c r="K581" s="88" t="str">
        <f>Master!K584</f>
        <v/>
      </c>
      <c r="L581" s="88" t="str">
        <f>Master!L584</f>
        <v/>
      </c>
      <c r="M581" s="88" t="str">
        <f>Master!M584</f>
        <v/>
      </c>
      <c r="N581" s="88" t="str">
        <f>Master!N584</f>
        <v/>
      </c>
      <c r="O581" s="88" t="str">
        <f>Master!O584</f>
        <v/>
      </c>
      <c r="P581" s="88" t="str">
        <f>Master!P584</f>
        <v/>
      </c>
      <c r="Q581" s="88" t="str">
        <f>Master!Q584</f>
        <v/>
      </c>
      <c r="R581" s="406" t="str">
        <f>Master!R584</f>
        <v/>
      </c>
      <c r="S581" s="406">
        <f>Master!S584</f>
        <v>0</v>
      </c>
      <c r="T581" s="406" t="str">
        <f>Master!T584</f>
        <v/>
      </c>
      <c r="U581" s="406" t="str">
        <f>Master!U584</f>
        <v/>
      </c>
      <c r="V581" s="406" t="str">
        <f>Master!V584</f>
        <v/>
      </c>
      <c r="W581" s="406" t="str">
        <f>Master!W584</f>
        <v/>
      </c>
      <c r="X581" s="406" t="str">
        <f>Master!X584</f>
        <v/>
      </c>
      <c r="Y581" s="406" t="str">
        <f>Master!Y584</f>
        <v/>
      </c>
      <c r="Z581" s="406" t="str">
        <f>Master!Z584</f>
        <v/>
      </c>
      <c r="AA581" s="406" t="str">
        <f>Master!AA584</f>
        <v/>
      </c>
      <c r="AB581" s="406" t="str">
        <f>Master!AB584</f>
        <v/>
      </c>
      <c r="AC581" s="406" t="str">
        <f>Master!AC584</f>
        <v/>
      </c>
      <c r="AD581" s="406" t="str">
        <f>Master!AD584</f>
        <v/>
      </c>
      <c r="AE581" s="406" t="str">
        <f>Master!AE584</f>
        <v/>
      </c>
      <c r="AF581" s="406" t="str">
        <f>Master!AF584</f>
        <v/>
      </c>
      <c r="AG581" s="406" t="str">
        <f>Master!AG584</f>
        <v/>
      </c>
      <c r="AH581" s="88" t="str">
        <f>Master!AH584</f>
        <v/>
      </c>
      <c r="AI581" s="414" t="str">
        <f>Master!AI584</f>
        <v/>
      </c>
      <c r="AJ581" s="406" t="str">
        <f>Master!AJ584</f>
        <v/>
      </c>
      <c r="AK581" s="406">
        <f>Master!AK584</f>
        <v>0</v>
      </c>
      <c r="AL581" s="88" t="str">
        <f>Master!AL584</f>
        <v/>
      </c>
      <c r="AM581" s="416"/>
      <c r="AN581" s="416"/>
      <c r="AO581" s="416"/>
      <c r="AP581" s="416"/>
      <c r="AQ581" s="416"/>
      <c r="AR581" s="416">
        <f t="shared" si="4"/>
        <v>0</v>
      </c>
      <c r="AS581" s="417" t="str">
        <f t="shared" si="5"/>
        <v>#DIV/0!</v>
      </c>
      <c r="AT581" s="416">
        <f t="shared" si="6"/>
        <v>0</v>
      </c>
      <c r="AU581" s="417"/>
    </row>
    <row r="582" hidden="1">
      <c r="A582" s="88" t="str">
        <f>Master!A585</f>
        <v>VEMI18077</v>
      </c>
      <c r="B582" s="88" t="str">
        <f>Master!B585</f>
        <v/>
      </c>
      <c r="C582" s="88" t="str">
        <f>Master!C585</f>
        <v/>
      </c>
      <c r="D582" s="88" t="str">
        <f>Master!D585</f>
        <v/>
      </c>
      <c r="E582" s="406" t="str">
        <f>Master!E585</f>
        <v/>
      </c>
      <c r="F582" s="406">
        <f>Master!F585</f>
        <v>0</v>
      </c>
      <c r="G582" s="88" t="str">
        <f>Master!G585</f>
        <v/>
      </c>
      <c r="H582" s="88" t="str">
        <f>Master!H585</f>
        <v/>
      </c>
      <c r="I582" s="88" t="str">
        <f>Master!I585</f>
        <v/>
      </c>
      <c r="J582" s="88" t="str">
        <f>Master!J585</f>
        <v>EPITOMEDIA (INSTRUCTOR) PTE LTD</v>
      </c>
      <c r="K582" s="88" t="str">
        <f>Master!K585</f>
        <v/>
      </c>
      <c r="L582" s="88" t="str">
        <f>Master!L585</f>
        <v/>
      </c>
      <c r="M582" s="88" t="str">
        <f>Master!M585</f>
        <v/>
      </c>
      <c r="N582" s="88" t="str">
        <f>Master!N585</f>
        <v/>
      </c>
      <c r="O582" s="88" t="str">
        <f>Master!O585</f>
        <v/>
      </c>
      <c r="P582" s="88" t="str">
        <f>Master!P585</f>
        <v/>
      </c>
      <c r="Q582" s="88" t="str">
        <f>Master!Q585</f>
        <v/>
      </c>
      <c r="R582" s="406" t="str">
        <f>Master!R585</f>
        <v/>
      </c>
      <c r="S582" s="406">
        <f>Master!S585</f>
        <v>0</v>
      </c>
      <c r="T582" s="406" t="str">
        <f>Master!T585</f>
        <v/>
      </c>
      <c r="U582" s="406" t="str">
        <f>Master!U585</f>
        <v/>
      </c>
      <c r="V582" s="406" t="str">
        <f>Master!V585</f>
        <v/>
      </c>
      <c r="W582" s="406" t="str">
        <f>Master!W585</f>
        <v/>
      </c>
      <c r="X582" s="406" t="str">
        <f>Master!X585</f>
        <v/>
      </c>
      <c r="Y582" s="406" t="str">
        <f>Master!Y585</f>
        <v/>
      </c>
      <c r="Z582" s="406" t="str">
        <f>Master!Z585</f>
        <v/>
      </c>
      <c r="AA582" s="406" t="str">
        <f>Master!AA585</f>
        <v/>
      </c>
      <c r="AB582" s="406" t="str">
        <f>Master!AB585</f>
        <v/>
      </c>
      <c r="AC582" s="406" t="str">
        <f>Master!AC585</f>
        <v/>
      </c>
      <c r="AD582" s="406" t="str">
        <f>Master!AD585</f>
        <v/>
      </c>
      <c r="AE582" s="406" t="str">
        <f>Master!AE585</f>
        <v/>
      </c>
      <c r="AF582" s="406" t="str">
        <f>Master!AF585</f>
        <v/>
      </c>
      <c r="AG582" s="406" t="str">
        <f>Master!AG585</f>
        <v/>
      </c>
      <c r="AH582" s="88" t="str">
        <f>Master!AH585</f>
        <v/>
      </c>
      <c r="AI582" s="88" t="str">
        <f>Master!AI585</f>
        <v/>
      </c>
      <c r="AJ582" s="406" t="str">
        <f>Master!AJ585</f>
        <v/>
      </c>
      <c r="AK582" s="406">
        <f>Master!AK585</f>
        <v>0</v>
      </c>
      <c r="AL582" s="88" t="str">
        <f>Master!AL585</f>
        <v/>
      </c>
      <c r="AM582" s="416"/>
      <c r="AN582" s="416"/>
      <c r="AO582" s="416"/>
      <c r="AP582" s="416"/>
      <c r="AQ582" s="416"/>
      <c r="AR582" s="416">
        <f t="shared" si="4"/>
        <v>0</v>
      </c>
      <c r="AS582" s="417" t="str">
        <f t="shared" si="5"/>
        <v>#DIV/0!</v>
      </c>
      <c r="AT582" s="416">
        <f t="shared" si="6"/>
        <v>0</v>
      </c>
      <c r="AU582" s="417"/>
    </row>
    <row r="583" hidden="1">
      <c r="A583" s="88" t="str">
        <f>Master!A586</f>
        <v>VEMI18078</v>
      </c>
      <c r="B583" s="88" t="str">
        <f>Master!B586</f>
        <v/>
      </c>
      <c r="C583" s="88" t="str">
        <f>Master!C586</f>
        <v/>
      </c>
      <c r="D583" s="88" t="str">
        <f>Master!D586</f>
        <v/>
      </c>
      <c r="E583" s="406" t="str">
        <f>Master!E586</f>
        <v/>
      </c>
      <c r="F583" s="406">
        <f>Master!F586</f>
        <v>0</v>
      </c>
      <c r="G583" s="88" t="str">
        <f>Master!G586</f>
        <v/>
      </c>
      <c r="H583" s="88" t="str">
        <f>Master!H586</f>
        <v/>
      </c>
      <c r="I583" s="88" t="str">
        <f>Master!I586</f>
        <v/>
      </c>
      <c r="J583" s="88" t="str">
        <f>Master!J586</f>
        <v>EPITOMEDIA (INSTRUCTOR) PTE LTD</v>
      </c>
      <c r="K583" s="88" t="str">
        <f>Master!K586</f>
        <v/>
      </c>
      <c r="L583" s="88" t="str">
        <f>Master!L586</f>
        <v/>
      </c>
      <c r="M583" s="88" t="str">
        <f>Master!M586</f>
        <v/>
      </c>
      <c r="N583" s="88" t="str">
        <f>Master!N586</f>
        <v/>
      </c>
      <c r="O583" s="88" t="str">
        <f>Master!O586</f>
        <v/>
      </c>
      <c r="P583" s="88" t="str">
        <f>Master!P586</f>
        <v/>
      </c>
      <c r="Q583" s="88" t="str">
        <f>Master!Q586</f>
        <v/>
      </c>
      <c r="R583" s="406" t="str">
        <f>Master!R586</f>
        <v/>
      </c>
      <c r="S583" s="406">
        <f>Master!S586</f>
        <v>0</v>
      </c>
      <c r="T583" s="406" t="str">
        <f>Master!T586</f>
        <v/>
      </c>
      <c r="U583" s="406" t="str">
        <f>Master!U586</f>
        <v/>
      </c>
      <c r="V583" s="406" t="str">
        <f>Master!V586</f>
        <v/>
      </c>
      <c r="W583" s="406" t="str">
        <f>Master!W586</f>
        <v/>
      </c>
      <c r="X583" s="406" t="str">
        <f>Master!X586</f>
        <v/>
      </c>
      <c r="Y583" s="406" t="str">
        <f>Master!Y586</f>
        <v/>
      </c>
      <c r="Z583" s="406" t="str">
        <f>Master!Z586</f>
        <v/>
      </c>
      <c r="AA583" s="406" t="str">
        <f>Master!AA586</f>
        <v/>
      </c>
      <c r="AB583" s="406" t="str">
        <f>Master!AB586</f>
        <v/>
      </c>
      <c r="AC583" s="406" t="str">
        <f>Master!AC586</f>
        <v/>
      </c>
      <c r="AD583" s="406" t="str">
        <f>Master!AD586</f>
        <v/>
      </c>
      <c r="AE583" s="406" t="str">
        <f>Master!AE586</f>
        <v/>
      </c>
      <c r="AF583" s="406" t="str">
        <f>Master!AF586</f>
        <v/>
      </c>
      <c r="AG583" s="406" t="str">
        <f>Master!AG586</f>
        <v/>
      </c>
      <c r="AH583" s="88" t="str">
        <f>Master!AH586</f>
        <v/>
      </c>
      <c r="AI583" s="414" t="str">
        <f>Master!AI586</f>
        <v/>
      </c>
      <c r="AJ583" s="406" t="str">
        <f>Master!AJ586</f>
        <v/>
      </c>
      <c r="AK583" s="406">
        <f>Master!AK586</f>
        <v>0</v>
      </c>
      <c r="AL583" s="88" t="str">
        <f>Master!AL586</f>
        <v/>
      </c>
      <c r="AM583" s="416"/>
      <c r="AN583" s="416"/>
      <c r="AO583" s="416"/>
      <c r="AP583" s="416"/>
      <c r="AQ583" s="416"/>
      <c r="AR583" s="416">
        <f t="shared" si="4"/>
        <v>0</v>
      </c>
      <c r="AS583" s="417" t="str">
        <f t="shared" si="5"/>
        <v>#DIV/0!</v>
      </c>
      <c r="AT583" s="416">
        <f t="shared" si="6"/>
        <v>0</v>
      </c>
      <c r="AU583" s="417"/>
    </row>
    <row r="584" hidden="1">
      <c r="A584" s="88" t="str">
        <f>Master!A587</f>
        <v>VEMI18079</v>
      </c>
      <c r="B584" s="88" t="str">
        <f>Master!B587</f>
        <v/>
      </c>
      <c r="C584" s="88" t="str">
        <f>Master!C587</f>
        <v/>
      </c>
      <c r="D584" s="88" t="str">
        <f>Master!D587</f>
        <v/>
      </c>
      <c r="E584" s="406" t="str">
        <f>Master!E587</f>
        <v/>
      </c>
      <c r="F584" s="406">
        <f>Master!F587</f>
        <v>0</v>
      </c>
      <c r="G584" s="88" t="str">
        <f>Master!G587</f>
        <v/>
      </c>
      <c r="H584" s="88" t="str">
        <f>Master!H587</f>
        <v/>
      </c>
      <c r="I584" s="88" t="str">
        <f>Master!I587</f>
        <v/>
      </c>
      <c r="J584" s="88" t="str">
        <f>Master!J587</f>
        <v>EPITOMEDIA (INSTRUCTOR) PTE LTD</v>
      </c>
      <c r="K584" s="88" t="str">
        <f>Master!K587</f>
        <v/>
      </c>
      <c r="L584" s="88" t="str">
        <f>Master!L587</f>
        <v/>
      </c>
      <c r="M584" s="88" t="str">
        <f>Master!M587</f>
        <v/>
      </c>
      <c r="N584" s="88" t="str">
        <f>Master!N587</f>
        <v/>
      </c>
      <c r="O584" s="88" t="str">
        <f>Master!O587</f>
        <v/>
      </c>
      <c r="P584" s="88" t="str">
        <f>Master!P587</f>
        <v/>
      </c>
      <c r="Q584" s="88" t="str">
        <f>Master!Q587</f>
        <v/>
      </c>
      <c r="R584" s="406" t="str">
        <f>Master!R587</f>
        <v/>
      </c>
      <c r="S584" s="406">
        <f>Master!S587</f>
        <v>0</v>
      </c>
      <c r="T584" s="406" t="str">
        <f>Master!T587</f>
        <v/>
      </c>
      <c r="U584" s="406" t="str">
        <f>Master!U587</f>
        <v/>
      </c>
      <c r="V584" s="406" t="str">
        <f>Master!V587</f>
        <v/>
      </c>
      <c r="W584" s="406" t="str">
        <f>Master!W587</f>
        <v/>
      </c>
      <c r="X584" s="406" t="str">
        <f>Master!X587</f>
        <v/>
      </c>
      <c r="Y584" s="406" t="str">
        <f>Master!Y587</f>
        <v/>
      </c>
      <c r="Z584" s="406" t="str">
        <f>Master!Z587</f>
        <v/>
      </c>
      <c r="AA584" s="406" t="str">
        <f>Master!AA587</f>
        <v/>
      </c>
      <c r="AB584" s="406" t="str">
        <f>Master!AB587</f>
        <v/>
      </c>
      <c r="AC584" s="406" t="str">
        <f>Master!AC587</f>
        <v/>
      </c>
      <c r="AD584" s="406" t="str">
        <f>Master!AD587</f>
        <v/>
      </c>
      <c r="AE584" s="406" t="str">
        <f>Master!AE587</f>
        <v/>
      </c>
      <c r="AF584" s="406" t="str">
        <f>Master!AF587</f>
        <v/>
      </c>
      <c r="AG584" s="406" t="str">
        <f>Master!AG587</f>
        <v/>
      </c>
      <c r="AH584" s="88" t="str">
        <f>Master!AH587</f>
        <v/>
      </c>
      <c r="AI584" s="88" t="str">
        <f>Master!AI587</f>
        <v/>
      </c>
      <c r="AJ584" s="406" t="str">
        <f>Master!AJ587</f>
        <v/>
      </c>
      <c r="AK584" s="406">
        <f>Master!AK587</f>
        <v>0</v>
      </c>
      <c r="AL584" s="88" t="str">
        <f>Master!AL587</f>
        <v/>
      </c>
      <c r="AM584" s="416"/>
      <c r="AN584" s="416"/>
      <c r="AO584" s="416"/>
      <c r="AP584" s="416"/>
      <c r="AQ584" s="416"/>
      <c r="AR584" s="416">
        <f t="shared" si="4"/>
        <v>0</v>
      </c>
      <c r="AS584" s="417" t="str">
        <f t="shared" si="5"/>
        <v>#DIV/0!</v>
      </c>
      <c r="AT584" s="416">
        <f t="shared" si="6"/>
        <v>0</v>
      </c>
      <c r="AU584" s="417"/>
    </row>
    <row r="585" hidden="1">
      <c r="A585" s="88" t="str">
        <f>Master!A588</f>
        <v>VEMI18080</v>
      </c>
      <c r="B585" s="88" t="str">
        <f>Master!B588</f>
        <v/>
      </c>
      <c r="C585" s="88" t="str">
        <f>Master!C588</f>
        <v/>
      </c>
      <c r="D585" s="88" t="str">
        <f>Master!D588</f>
        <v/>
      </c>
      <c r="E585" s="406" t="str">
        <f>Master!E588</f>
        <v/>
      </c>
      <c r="F585" s="406">
        <f>Master!F588</f>
        <v>0</v>
      </c>
      <c r="G585" s="88" t="str">
        <f>Master!G588</f>
        <v/>
      </c>
      <c r="H585" s="88" t="str">
        <f>Master!H588</f>
        <v/>
      </c>
      <c r="I585" s="88" t="str">
        <f>Master!I588</f>
        <v/>
      </c>
      <c r="J585" s="88" t="str">
        <f>Master!J588</f>
        <v>EPITOMEDIA (INSTRUCTOR) PTE LTD</v>
      </c>
      <c r="K585" s="88" t="str">
        <f>Master!K588</f>
        <v/>
      </c>
      <c r="L585" s="88" t="str">
        <f>Master!L588</f>
        <v/>
      </c>
      <c r="M585" s="88" t="str">
        <f>Master!M588</f>
        <v/>
      </c>
      <c r="N585" s="88" t="str">
        <f>Master!N588</f>
        <v/>
      </c>
      <c r="O585" s="88" t="str">
        <f>Master!O588</f>
        <v/>
      </c>
      <c r="P585" s="88" t="str">
        <f>Master!P588</f>
        <v/>
      </c>
      <c r="Q585" s="88" t="str">
        <f>Master!Q588</f>
        <v/>
      </c>
      <c r="R585" s="406" t="str">
        <f>Master!R588</f>
        <v/>
      </c>
      <c r="S585" s="406">
        <f>Master!S588</f>
        <v>0</v>
      </c>
      <c r="T585" s="406" t="str">
        <f>Master!T588</f>
        <v/>
      </c>
      <c r="U585" s="406" t="str">
        <f>Master!U588</f>
        <v/>
      </c>
      <c r="V585" s="406" t="str">
        <f>Master!V588</f>
        <v/>
      </c>
      <c r="W585" s="406" t="str">
        <f>Master!W588</f>
        <v/>
      </c>
      <c r="X585" s="406" t="str">
        <f>Master!X588</f>
        <v/>
      </c>
      <c r="Y585" s="406" t="str">
        <f>Master!Y588</f>
        <v/>
      </c>
      <c r="Z585" s="406" t="str">
        <f>Master!Z588</f>
        <v/>
      </c>
      <c r="AA585" s="406" t="str">
        <f>Master!AA588</f>
        <v/>
      </c>
      <c r="AB585" s="406" t="str">
        <f>Master!AB588</f>
        <v/>
      </c>
      <c r="AC585" s="406" t="str">
        <f>Master!AC588</f>
        <v/>
      </c>
      <c r="AD585" s="406" t="str">
        <f>Master!AD588</f>
        <v/>
      </c>
      <c r="AE585" s="406" t="str">
        <f>Master!AE588</f>
        <v/>
      </c>
      <c r="AF585" s="406" t="str">
        <f>Master!AF588</f>
        <v/>
      </c>
      <c r="AG585" s="406" t="str">
        <f>Master!AG588</f>
        <v/>
      </c>
      <c r="AH585" s="88" t="str">
        <f>Master!AH588</f>
        <v/>
      </c>
      <c r="AI585" s="414" t="str">
        <f>Master!AI588</f>
        <v/>
      </c>
      <c r="AJ585" s="406" t="str">
        <f>Master!AJ588</f>
        <v/>
      </c>
      <c r="AK585" s="406">
        <f>Master!AK588</f>
        <v>0</v>
      </c>
      <c r="AL585" s="88" t="str">
        <f>Master!AL588</f>
        <v/>
      </c>
      <c r="AM585" s="416"/>
      <c r="AN585" s="416"/>
      <c r="AO585" s="416"/>
      <c r="AP585" s="416"/>
      <c r="AQ585" s="416"/>
      <c r="AR585" s="416">
        <f t="shared" si="4"/>
        <v>0</v>
      </c>
      <c r="AS585" s="417" t="str">
        <f t="shared" si="5"/>
        <v>#DIV/0!</v>
      </c>
      <c r="AT585" s="416">
        <f t="shared" si="6"/>
        <v>0</v>
      </c>
      <c r="AU585" s="417"/>
    </row>
    <row r="586" hidden="1">
      <c r="A586" s="88" t="str">
        <f>Master!A589</f>
        <v>VEMI18081</v>
      </c>
      <c r="B586" s="88" t="str">
        <f>Master!B589</f>
        <v/>
      </c>
      <c r="C586" s="88" t="str">
        <f>Master!C589</f>
        <v/>
      </c>
      <c r="D586" s="88" t="str">
        <f>Master!D589</f>
        <v/>
      </c>
      <c r="E586" s="406" t="str">
        <f>Master!E589</f>
        <v/>
      </c>
      <c r="F586" s="406">
        <f>Master!F589</f>
        <v>0</v>
      </c>
      <c r="G586" s="88" t="str">
        <f>Master!G589</f>
        <v/>
      </c>
      <c r="H586" s="88" t="str">
        <f>Master!H589</f>
        <v/>
      </c>
      <c r="I586" s="88" t="str">
        <f>Master!I589</f>
        <v/>
      </c>
      <c r="J586" s="88" t="str">
        <f>Master!J589</f>
        <v>EPITOMEDIA (INSTRUCTOR) PTE LTD</v>
      </c>
      <c r="K586" s="88" t="str">
        <f>Master!K589</f>
        <v/>
      </c>
      <c r="L586" s="88" t="str">
        <f>Master!L589</f>
        <v/>
      </c>
      <c r="M586" s="88" t="str">
        <f>Master!M589</f>
        <v/>
      </c>
      <c r="N586" s="88" t="str">
        <f>Master!N589</f>
        <v/>
      </c>
      <c r="O586" s="88" t="str">
        <f>Master!O589</f>
        <v/>
      </c>
      <c r="P586" s="88" t="str">
        <f>Master!P589</f>
        <v/>
      </c>
      <c r="Q586" s="88" t="str">
        <f>Master!Q589</f>
        <v/>
      </c>
      <c r="R586" s="406" t="str">
        <f>Master!R589</f>
        <v/>
      </c>
      <c r="S586" s="406">
        <f>Master!S589</f>
        <v>0</v>
      </c>
      <c r="T586" s="406" t="str">
        <f>Master!T589</f>
        <v/>
      </c>
      <c r="U586" s="406" t="str">
        <f>Master!U589</f>
        <v/>
      </c>
      <c r="V586" s="406" t="str">
        <f>Master!V589</f>
        <v/>
      </c>
      <c r="W586" s="406" t="str">
        <f>Master!W589</f>
        <v/>
      </c>
      <c r="X586" s="406" t="str">
        <f>Master!X589</f>
        <v/>
      </c>
      <c r="Y586" s="406" t="str">
        <f>Master!Y589</f>
        <v/>
      </c>
      <c r="Z586" s="406" t="str">
        <f>Master!Z589</f>
        <v/>
      </c>
      <c r="AA586" s="406" t="str">
        <f>Master!AA589</f>
        <v/>
      </c>
      <c r="AB586" s="406" t="str">
        <f>Master!AB589</f>
        <v/>
      </c>
      <c r="AC586" s="406" t="str">
        <f>Master!AC589</f>
        <v/>
      </c>
      <c r="AD586" s="406" t="str">
        <f>Master!AD589</f>
        <v/>
      </c>
      <c r="AE586" s="406" t="str">
        <f>Master!AE589</f>
        <v/>
      </c>
      <c r="AF586" s="406" t="str">
        <f>Master!AF589</f>
        <v/>
      </c>
      <c r="AG586" s="406" t="str">
        <f>Master!AG589</f>
        <v/>
      </c>
      <c r="AH586" s="88" t="str">
        <f>Master!AH589</f>
        <v/>
      </c>
      <c r="AI586" s="88" t="str">
        <f>Master!AI589</f>
        <v/>
      </c>
      <c r="AJ586" s="406" t="str">
        <f>Master!AJ589</f>
        <v/>
      </c>
      <c r="AK586" s="406">
        <f>Master!AK589</f>
        <v>0</v>
      </c>
      <c r="AL586" s="88" t="str">
        <f>Master!AL589</f>
        <v/>
      </c>
      <c r="AM586" s="416"/>
      <c r="AN586" s="416"/>
      <c r="AO586" s="416"/>
      <c r="AP586" s="416"/>
      <c r="AQ586" s="416"/>
      <c r="AR586" s="416">
        <f t="shared" si="4"/>
        <v>0</v>
      </c>
      <c r="AS586" s="417" t="str">
        <f t="shared" si="5"/>
        <v>#DIV/0!</v>
      </c>
      <c r="AT586" s="416">
        <f t="shared" si="6"/>
        <v>0</v>
      </c>
      <c r="AU586" s="417"/>
    </row>
    <row r="587" hidden="1">
      <c r="A587" s="88" t="str">
        <f>Master!A590</f>
        <v>VEMI18082</v>
      </c>
      <c r="B587" s="88" t="str">
        <f>Master!B590</f>
        <v/>
      </c>
      <c r="C587" s="88" t="str">
        <f>Master!C590</f>
        <v/>
      </c>
      <c r="D587" s="88" t="str">
        <f>Master!D590</f>
        <v/>
      </c>
      <c r="E587" s="406" t="str">
        <f>Master!E590</f>
        <v/>
      </c>
      <c r="F587" s="406">
        <f>Master!F590</f>
        <v>0</v>
      </c>
      <c r="G587" s="88" t="str">
        <f>Master!G590</f>
        <v/>
      </c>
      <c r="H587" s="88" t="str">
        <f>Master!H590</f>
        <v/>
      </c>
      <c r="I587" s="88" t="str">
        <f>Master!I590</f>
        <v/>
      </c>
      <c r="J587" s="88" t="str">
        <f>Master!J590</f>
        <v>EPITOMEDIA (INSTRUCTOR) PTE LTD</v>
      </c>
      <c r="K587" s="88" t="str">
        <f>Master!K590</f>
        <v/>
      </c>
      <c r="L587" s="88" t="str">
        <f>Master!L590</f>
        <v/>
      </c>
      <c r="M587" s="88" t="str">
        <f>Master!M590</f>
        <v/>
      </c>
      <c r="N587" s="88" t="str">
        <f>Master!N590</f>
        <v/>
      </c>
      <c r="O587" s="88" t="str">
        <f>Master!O590</f>
        <v/>
      </c>
      <c r="P587" s="88" t="str">
        <f>Master!P590</f>
        <v/>
      </c>
      <c r="Q587" s="88" t="str">
        <f>Master!Q590</f>
        <v/>
      </c>
      <c r="R587" s="406" t="str">
        <f>Master!R590</f>
        <v/>
      </c>
      <c r="S587" s="406">
        <f>Master!S590</f>
        <v>0</v>
      </c>
      <c r="T587" s="406" t="str">
        <f>Master!T590</f>
        <v/>
      </c>
      <c r="U587" s="406" t="str">
        <f>Master!U590</f>
        <v/>
      </c>
      <c r="V587" s="406" t="str">
        <f>Master!V590</f>
        <v/>
      </c>
      <c r="W587" s="406" t="str">
        <f>Master!W590</f>
        <v/>
      </c>
      <c r="X587" s="406" t="str">
        <f>Master!X590</f>
        <v/>
      </c>
      <c r="Y587" s="406" t="str">
        <f>Master!Y590</f>
        <v/>
      </c>
      <c r="Z587" s="406" t="str">
        <f>Master!Z590</f>
        <v/>
      </c>
      <c r="AA587" s="406" t="str">
        <f>Master!AA590</f>
        <v/>
      </c>
      <c r="AB587" s="406" t="str">
        <f>Master!AB590</f>
        <v/>
      </c>
      <c r="AC587" s="406" t="str">
        <f>Master!AC590</f>
        <v/>
      </c>
      <c r="AD587" s="406" t="str">
        <f>Master!AD590</f>
        <v/>
      </c>
      <c r="AE587" s="406" t="str">
        <f>Master!AE590</f>
        <v/>
      </c>
      <c r="AF587" s="406" t="str">
        <f>Master!AF590</f>
        <v/>
      </c>
      <c r="AG587" s="406" t="str">
        <f>Master!AG590</f>
        <v/>
      </c>
      <c r="AH587" s="88" t="str">
        <f>Master!AH590</f>
        <v/>
      </c>
      <c r="AI587" s="414" t="str">
        <f>Master!AI590</f>
        <v/>
      </c>
      <c r="AJ587" s="406" t="str">
        <f>Master!AJ590</f>
        <v/>
      </c>
      <c r="AK587" s="406">
        <f>Master!AK590</f>
        <v>0</v>
      </c>
      <c r="AL587" s="88" t="str">
        <f>Master!AL590</f>
        <v/>
      </c>
      <c r="AM587" s="416"/>
      <c r="AN587" s="416"/>
      <c r="AO587" s="416"/>
      <c r="AP587" s="416"/>
      <c r="AQ587" s="416"/>
      <c r="AR587" s="416">
        <f t="shared" si="4"/>
        <v>0</v>
      </c>
      <c r="AS587" s="417" t="str">
        <f t="shared" si="5"/>
        <v>#DIV/0!</v>
      </c>
      <c r="AT587" s="416">
        <f t="shared" si="6"/>
        <v>0</v>
      </c>
      <c r="AU587" s="417"/>
    </row>
    <row r="588" hidden="1">
      <c r="A588" s="88" t="str">
        <f>Master!A591</f>
        <v>VEMI18083</v>
      </c>
      <c r="B588" s="88" t="str">
        <f>Master!B591</f>
        <v/>
      </c>
      <c r="C588" s="88" t="str">
        <f>Master!C591</f>
        <v/>
      </c>
      <c r="D588" s="88" t="str">
        <f>Master!D591</f>
        <v/>
      </c>
      <c r="E588" s="406" t="str">
        <f>Master!E591</f>
        <v/>
      </c>
      <c r="F588" s="406">
        <f>Master!F591</f>
        <v>0</v>
      </c>
      <c r="G588" s="88" t="str">
        <f>Master!G591</f>
        <v/>
      </c>
      <c r="H588" s="88" t="str">
        <f>Master!H591</f>
        <v/>
      </c>
      <c r="I588" s="88" t="str">
        <f>Master!I591</f>
        <v/>
      </c>
      <c r="J588" s="88" t="str">
        <f>Master!J591</f>
        <v>EPITOMEDIA (INSTRUCTOR) PTE LTD</v>
      </c>
      <c r="K588" s="88" t="str">
        <f>Master!K591</f>
        <v/>
      </c>
      <c r="L588" s="88" t="str">
        <f>Master!L591</f>
        <v/>
      </c>
      <c r="M588" s="88" t="str">
        <f>Master!M591</f>
        <v/>
      </c>
      <c r="N588" s="88" t="str">
        <f>Master!N591</f>
        <v/>
      </c>
      <c r="O588" s="88" t="str">
        <f>Master!O591</f>
        <v/>
      </c>
      <c r="P588" s="88" t="str">
        <f>Master!P591</f>
        <v/>
      </c>
      <c r="Q588" s="88" t="str">
        <f>Master!Q591</f>
        <v/>
      </c>
      <c r="R588" s="406" t="str">
        <f>Master!R591</f>
        <v/>
      </c>
      <c r="S588" s="406">
        <f>Master!S591</f>
        <v>0</v>
      </c>
      <c r="T588" s="406" t="str">
        <f>Master!T591</f>
        <v/>
      </c>
      <c r="U588" s="406" t="str">
        <f>Master!U591</f>
        <v/>
      </c>
      <c r="V588" s="406" t="str">
        <f>Master!V591</f>
        <v/>
      </c>
      <c r="W588" s="406" t="str">
        <f>Master!W591</f>
        <v/>
      </c>
      <c r="X588" s="406" t="str">
        <f>Master!X591</f>
        <v/>
      </c>
      <c r="Y588" s="406" t="str">
        <f>Master!Y591</f>
        <v/>
      </c>
      <c r="Z588" s="406" t="str">
        <f>Master!Z591</f>
        <v/>
      </c>
      <c r="AA588" s="406" t="str">
        <f>Master!AA591</f>
        <v/>
      </c>
      <c r="AB588" s="406" t="str">
        <f>Master!AB591</f>
        <v/>
      </c>
      <c r="AC588" s="406" t="str">
        <f>Master!AC591</f>
        <v/>
      </c>
      <c r="AD588" s="406" t="str">
        <f>Master!AD591</f>
        <v/>
      </c>
      <c r="AE588" s="406" t="str">
        <f>Master!AE591</f>
        <v/>
      </c>
      <c r="AF588" s="406" t="str">
        <f>Master!AF591</f>
        <v/>
      </c>
      <c r="AG588" s="406" t="str">
        <f>Master!AG591</f>
        <v/>
      </c>
      <c r="AH588" s="88" t="str">
        <f>Master!AH591</f>
        <v/>
      </c>
      <c r="AI588" s="88" t="str">
        <f>Master!AI591</f>
        <v/>
      </c>
      <c r="AJ588" s="406" t="str">
        <f>Master!AJ591</f>
        <v/>
      </c>
      <c r="AK588" s="406">
        <f>Master!AK591</f>
        <v>0</v>
      </c>
      <c r="AL588" s="88" t="str">
        <f>Master!AL591</f>
        <v/>
      </c>
      <c r="AM588" s="416"/>
      <c r="AN588" s="416"/>
      <c r="AO588" s="416"/>
      <c r="AP588" s="416"/>
      <c r="AQ588" s="416"/>
      <c r="AR588" s="416">
        <f t="shared" si="4"/>
        <v>0</v>
      </c>
      <c r="AS588" s="417" t="str">
        <f t="shared" si="5"/>
        <v>#DIV/0!</v>
      </c>
      <c r="AT588" s="416">
        <f t="shared" si="6"/>
        <v>0</v>
      </c>
      <c r="AU588" s="417"/>
    </row>
    <row r="589" hidden="1">
      <c r="A589" s="88" t="str">
        <f>Master!A592</f>
        <v>VEMI18084</v>
      </c>
      <c r="B589" s="88" t="str">
        <f>Master!B592</f>
        <v/>
      </c>
      <c r="C589" s="88" t="str">
        <f>Master!C592</f>
        <v/>
      </c>
      <c r="D589" s="88" t="str">
        <f>Master!D592</f>
        <v/>
      </c>
      <c r="E589" s="406" t="str">
        <f>Master!E592</f>
        <v/>
      </c>
      <c r="F589" s="406">
        <f>Master!F592</f>
        <v>0</v>
      </c>
      <c r="G589" s="88" t="str">
        <f>Master!G592</f>
        <v/>
      </c>
      <c r="H589" s="88" t="str">
        <f>Master!H592</f>
        <v/>
      </c>
      <c r="I589" s="88" t="str">
        <f>Master!I592</f>
        <v/>
      </c>
      <c r="J589" s="88" t="str">
        <f>Master!J592</f>
        <v>EPITOMEDIA (INSTRUCTOR) PTE LTD</v>
      </c>
      <c r="K589" s="88" t="str">
        <f>Master!K592</f>
        <v/>
      </c>
      <c r="L589" s="88" t="str">
        <f>Master!L592</f>
        <v/>
      </c>
      <c r="M589" s="88" t="str">
        <f>Master!M592</f>
        <v/>
      </c>
      <c r="N589" s="88" t="str">
        <f>Master!N592</f>
        <v/>
      </c>
      <c r="O589" s="88" t="str">
        <f>Master!O592</f>
        <v/>
      </c>
      <c r="P589" s="88" t="str">
        <f>Master!P592</f>
        <v/>
      </c>
      <c r="Q589" s="88" t="str">
        <f>Master!Q592</f>
        <v/>
      </c>
      <c r="R589" s="406" t="str">
        <f>Master!R592</f>
        <v/>
      </c>
      <c r="S589" s="406">
        <f>Master!S592</f>
        <v>0</v>
      </c>
      <c r="T589" s="406" t="str">
        <f>Master!T592</f>
        <v/>
      </c>
      <c r="U589" s="406" t="str">
        <f>Master!U592</f>
        <v/>
      </c>
      <c r="V589" s="406" t="str">
        <f>Master!V592</f>
        <v/>
      </c>
      <c r="W589" s="406" t="str">
        <f>Master!W592</f>
        <v/>
      </c>
      <c r="X589" s="406" t="str">
        <f>Master!X592</f>
        <v/>
      </c>
      <c r="Y589" s="406" t="str">
        <f>Master!Y592</f>
        <v/>
      </c>
      <c r="Z589" s="406" t="str">
        <f>Master!Z592</f>
        <v/>
      </c>
      <c r="AA589" s="406" t="str">
        <f>Master!AA592</f>
        <v/>
      </c>
      <c r="AB589" s="406" t="str">
        <f>Master!AB592</f>
        <v/>
      </c>
      <c r="AC589" s="406" t="str">
        <f>Master!AC592</f>
        <v/>
      </c>
      <c r="AD589" s="406" t="str">
        <f>Master!AD592</f>
        <v/>
      </c>
      <c r="AE589" s="406" t="str">
        <f>Master!AE592</f>
        <v/>
      </c>
      <c r="AF589" s="406" t="str">
        <f>Master!AF592</f>
        <v/>
      </c>
      <c r="AG589" s="406" t="str">
        <f>Master!AG592</f>
        <v/>
      </c>
      <c r="AH589" s="88" t="str">
        <f>Master!AH592</f>
        <v/>
      </c>
      <c r="AI589" s="414" t="str">
        <f>Master!AI592</f>
        <v/>
      </c>
      <c r="AJ589" s="406" t="str">
        <f>Master!AJ592</f>
        <v/>
      </c>
      <c r="AK589" s="406">
        <f>Master!AK592</f>
        <v>0</v>
      </c>
      <c r="AL589" s="88" t="str">
        <f>Master!AL592</f>
        <v/>
      </c>
      <c r="AM589" s="416"/>
      <c r="AN589" s="416"/>
      <c r="AO589" s="416"/>
      <c r="AP589" s="416"/>
      <c r="AQ589" s="416"/>
      <c r="AR589" s="416">
        <f t="shared" si="4"/>
        <v>0</v>
      </c>
      <c r="AS589" s="417" t="str">
        <f t="shared" si="5"/>
        <v>#DIV/0!</v>
      </c>
      <c r="AT589" s="416">
        <f t="shared" si="6"/>
        <v>0</v>
      </c>
      <c r="AU589" s="417"/>
    </row>
    <row r="590" hidden="1">
      <c r="A590" s="88" t="str">
        <f>Master!A593</f>
        <v>VEMI18085</v>
      </c>
      <c r="B590" s="88" t="str">
        <f>Master!B593</f>
        <v/>
      </c>
      <c r="C590" s="88" t="str">
        <f>Master!C593</f>
        <v/>
      </c>
      <c r="D590" s="88" t="str">
        <f>Master!D593</f>
        <v/>
      </c>
      <c r="E590" s="406" t="str">
        <f>Master!E593</f>
        <v/>
      </c>
      <c r="F590" s="406">
        <f>Master!F593</f>
        <v>0</v>
      </c>
      <c r="G590" s="88" t="str">
        <f>Master!G593</f>
        <v/>
      </c>
      <c r="H590" s="88" t="str">
        <f>Master!H593</f>
        <v/>
      </c>
      <c r="I590" s="88" t="str">
        <f>Master!I593</f>
        <v/>
      </c>
      <c r="J590" s="88" t="str">
        <f>Master!J593</f>
        <v>EPITOMEDIA (INSTRUCTOR) PTE LTD</v>
      </c>
      <c r="K590" s="88" t="str">
        <f>Master!K593</f>
        <v/>
      </c>
      <c r="L590" s="88" t="str">
        <f>Master!L593</f>
        <v/>
      </c>
      <c r="M590" s="88" t="str">
        <f>Master!M593</f>
        <v/>
      </c>
      <c r="N590" s="88" t="str">
        <f>Master!N593</f>
        <v/>
      </c>
      <c r="O590" s="88" t="str">
        <f>Master!O593</f>
        <v/>
      </c>
      <c r="P590" s="88" t="str">
        <f>Master!P593</f>
        <v/>
      </c>
      <c r="Q590" s="88" t="str">
        <f>Master!Q593</f>
        <v/>
      </c>
      <c r="R590" s="406" t="str">
        <f>Master!R593</f>
        <v/>
      </c>
      <c r="S590" s="406">
        <f>Master!S593</f>
        <v>0</v>
      </c>
      <c r="T590" s="406" t="str">
        <f>Master!T593</f>
        <v/>
      </c>
      <c r="U590" s="406" t="str">
        <f>Master!U593</f>
        <v/>
      </c>
      <c r="V590" s="406" t="str">
        <f>Master!V593</f>
        <v/>
      </c>
      <c r="W590" s="406" t="str">
        <f>Master!W593</f>
        <v/>
      </c>
      <c r="X590" s="406" t="str">
        <f>Master!X593</f>
        <v/>
      </c>
      <c r="Y590" s="406" t="str">
        <f>Master!Y593</f>
        <v/>
      </c>
      <c r="Z590" s="406" t="str">
        <f>Master!Z593</f>
        <v/>
      </c>
      <c r="AA590" s="406" t="str">
        <f>Master!AA593</f>
        <v/>
      </c>
      <c r="AB590" s="406" t="str">
        <f>Master!AB593</f>
        <v/>
      </c>
      <c r="AC590" s="406" t="str">
        <f>Master!AC593</f>
        <v/>
      </c>
      <c r="AD590" s="406" t="str">
        <f>Master!AD593</f>
        <v/>
      </c>
      <c r="AE590" s="406" t="str">
        <f>Master!AE593</f>
        <v/>
      </c>
      <c r="AF590" s="406" t="str">
        <f>Master!AF593</f>
        <v/>
      </c>
      <c r="AG590" s="406" t="str">
        <f>Master!AG593</f>
        <v/>
      </c>
      <c r="AH590" s="88" t="str">
        <f>Master!AH593</f>
        <v/>
      </c>
      <c r="AI590" s="88" t="str">
        <f>Master!AI593</f>
        <v/>
      </c>
      <c r="AJ590" s="406" t="str">
        <f>Master!AJ593</f>
        <v/>
      </c>
      <c r="AK590" s="406">
        <f>Master!AK593</f>
        <v>0</v>
      </c>
      <c r="AL590" s="88" t="str">
        <f>Master!AL593</f>
        <v/>
      </c>
      <c r="AM590" s="416"/>
      <c r="AN590" s="416"/>
      <c r="AO590" s="416"/>
      <c r="AP590" s="416"/>
      <c r="AQ590" s="416"/>
      <c r="AR590" s="416">
        <f t="shared" si="4"/>
        <v>0</v>
      </c>
      <c r="AS590" s="417" t="str">
        <f t="shared" si="5"/>
        <v>#DIV/0!</v>
      </c>
      <c r="AT590" s="416">
        <f t="shared" si="6"/>
        <v>0</v>
      </c>
      <c r="AU590" s="417"/>
    </row>
    <row r="591" hidden="1">
      <c r="A591" s="88" t="str">
        <f>Master!A594</f>
        <v>VEMI18086</v>
      </c>
      <c r="B591" s="88" t="str">
        <f>Master!B594</f>
        <v/>
      </c>
      <c r="C591" s="88" t="str">
        <f>Master!C594</f>
        <v/>
      </c>
      <c r="D591" s="88" t="str">
        <f>Master!D594</f>
        <v/>
      </c>
      <c r="E591" s="406" t="str">
        <f>Master!E594</f>
        <v/>
      </c>
      <c r="F591" s="406">
        <f>Master!F594</f>
        <v>0</v>
      </c>
      <c r="G591" s="88" t="str">
        <f>Master!G594</f>
        <v/>
      </c>
      <c r="H591" s="88" t="str">
        <f>Master!H594</f>
        <v/>
      </c>
      <c r="I591" s="88" t="str">
        <f>Master!I594</f>
        <v/>
      </c>
      <c r="J591" s="88" t="str">
        <f>Master!J594</f>
        <v>EPITOMEDIA (INSTRUCTOR) PTE LTD</v>
      </c>
      <c r="K591" s="88" t="str">
        <f>Master!K594</f>
        <v/>
      </c>
      <c r="L591" s="88" t="str">
        <f>Master!L594</f>
        <v/>
      </c>
      <c r="M591" s="88" t="str">
        <f>Master!M594</f>
        <v/>
      </c>
      <c r="N591" s="88" t="str">
        <f>Master!N594</f>
        <v/>
      </c>
      <c r="O591" s="88" t="str">
        <f>Master!O594</f>
        <v/>
      </c>
      <c r="P591" s="88" t="str">
        <f>Master!P594</f>
        <v/>
      </c>
      <c r="Q591" s="88" t="str">
        <f>Master!Q594</f>
        <v/>
      </c>
      <c r="R591" s="406" t="str">
        <f>Master!R594</f>
        <v/>
      </c>
      <c r="S591" s="406">
        <f>Master!S594</f>
        <v>0</v>
      </c>
      <c r="T591" s="406" t="str">
        <f>Master!T594</f>
        <v/>
      </c>
      <c r="U591" s="406" t="str">
        <f>Master!U594</f>
        <v/>
      </c>
      <c r="V591" s="406" t="str">
        <f>Master!V594</f>
        <v/>
      </c>
      <c r="W591" s="406" t="str">
        <f>Master!W594</f>
        <v/>
      </c>
      <c r="X591" s="406" t="str">
        <f>Master!X594</f>
        <v/>
      </c>
      <c r="Y591" s="406" t="str">
        <f>Master!Y594</f>
        <v/>
      </c>
      <c r="Z591" s="406" t="str">
        <f>Master!Z594</f>
        <v/>
      </c>
      <c r="AA591" s="406" t="str">
        <f>Master!AA594</f>
        <v/>
      </c>
      <c r="AB591" s="406" t="str">
        <f>Master!AB594</f>
        <v/>
      </c>
      <c r="AC591" s="406" t="str">
        <f>Master!AC594</f>
        <v/>
      </c>
      <c r="AD591" s="406" t="str">
        <f>Master!AD594</f>
        <v/>
      </c>
      <c r="AE591" s="406" t="str">
        <f>Master!AE594</f>
        <v/>
      </c>
      <c r="AF591" s="406" t="str">
        <f>Master!AF594</f>
        <v/>
      </c>
      <c r="AG591" s="406" t="str">
        <f>Master!AG594</f>
        <v/>
      </c>
      <c r="AH591" s="88" t="str">
        <f>Master!AH594</f>
        <v/>
      </c>
      <c r="AI591" s="414" t="str">
        <f>Master!AI594</f>
        <v/>
      </c>
      <c r="AJ591" s="406" t="str">
        <f>Master!AJ594</f>
        <v/>
      </c>
      <c r="AK591" s="406">
        <f>Master!AK594</f>
        <v>0</v>
      </c>
      <c r="AL591" s="88" t="str">
        <f>Master!AL594</f>
        <v/>
      </c>
      <c r="AM591" s="416"/>
      <c r="AN591" s="416"/>
      <c r="AO591" s="416"/>
      <c r="AP591" s="416"/>
      <c r="AQ591" s="416"/>
      <c r="AR591" s="416">
        <f t="shared" si="4"/>
        <v>0</v>
      </c>
      <c r="AS591" s="417" t="str">
        <f t="shared" si="5"/>
        <v>#DIV/0!</v>
      </c>
      <c r="AT591" s="416">
        <f t="shared" si="6"/>
        <v>0</v>
      </c>
      <c r="AU591" s="417"/>
    </row>
    <row r="592" hidden="1">
      <c r="A592" s="88" t="str">
        <f>Master!A595</f>
        <v>VEMI18087</v>
      </c>
      <c r="B592" s="88" t="str">
        <f>Master!B595</f>
        <v/>
      </c>
      <c r="C592" s="88" t="str">
        <f>Master!C595</f>
        <v/>
      </c>
      <c r="D592" s="88" t="str">
        <f>Master!D595</f>
        <v/>
      </c>
      <c r="E592" s="406" t="str">
        <f>Master!E595</f>
        <v/>
      </c>
      <c r="F592" s="406">
        <f>Master!F595</f>
        <v>0</v>
      </c>
      <c r="G592" s="88" t="str">
        <f>Master!G595</f>
        <v/>
      </c>
      <c r="H592" s="88" t="str">
        <f>Master!H595</f>
        <v/>
      </c>
      <c r="I592" s="88" t="str">
        <f>Master!I595</f>
        <v/>
      </c>
      <c r="J592" s="88" t="str">
        <f>Master!J595</f>
        <v>EPITOMEDIA (INSTRUCTOR) PTE LTD</v>
      </c>
      <c r="K592" s="88" t="str">
        <f>Master!K595</f>
        <v/>
      </c>
      <c r="L592" s="88" t="str">
        <f>Master!L595</f>
        <v/>
      </c>
      <c r="M592" s="88" t="str">
        <f>Master!M595</f>
        <v/>
      </c>
      <c r="N592" s="88" t="str">
        <f>Master!N595</f>
        <v/>
      </c>
      <c r="O592" s="88" t="str">
        <f>Master!O595</f>
        <v/>
      </c>
      <c r="P592" s="88" t="str">
        <f>Master!P595</f>
        <v/>
      </c>
      <c r="Q592" s="88" t="str">
        <f>Master!Q595</f>
        <v/>
      </c>
      <c r="R592" s="406" t="str">
        <f>Master!R595</f>
        <v/>
      </c>
      <c r="S592" s="406">
        <f>Master!S595</f>
        <v>0</v>
      </c>
      <c r="T592" s="406" t="str">
        <f>Master!T595</f>
        <v/>
      </c>
      <c r="U592" s="406" t="str">
        <f>Master!U595</f>
        <v/>
      </c>
      <c r="V592" s="406" t="str">
        <f>Master!V595</f>
        <v/>
      </c>
      <c r="W592" s="406" t="str">
        <f>Master!W595</f>
        <v/>
      </c>
      <c r="X592" s="406" t="str">
        <f>Master!X595</f>
        <v/>
      </c>
      <c r="Y592" s="406" t="str">
        <f>Master!Y595</f>
        <v/>
      </c>
      <c r="Z592" s="406" t="str">
        <f>Master!Z595</f>
        <v/>
      </c>
      <c r="AA592" s="406" t="str">
        <f>Master!AA595</f>
        <v/>
      </c>
      <c r="AB592" s="406" t="str">
        <f>Master!AB595</f>
        <v/>
      </c>
      <c r="AC592" s="406" t="str">
        <f>Master!AC595</f>
        <v/>
      </c>
      <c r="AD592" s="406" t="str">
        <f>Master!AD595</f>
        <v/>
      </c>
      <c r="AE592" s="406" t="str">
        <f>Master!AE595</f>
        <v/>
      </c>
      <c r="AF592" s="406" t="str">
        <f>Master!AF595</f>
        <v/>
      </c>
      <c r="AG592" s="406" t="str">
        <f>Master!AG595</f>
        <v/>
      </c>
      <c r="AH592" s="88" t="str">
        <f>Master!AH595</f>
        <v/>
      </c>
      <c r="AI592" s="88" t="str">
        <f>Master!AI595</f>
        <v/>
      </c>
      <c r="AJ592" s="406" t="str">
        <f>Master!AJ595</f>
        <v/>
      </c>
      <c r="AK592" s="406">
        <f>Master!AK595</f>
        <v>0</v>
      </c>
      <c r="AL592" s="88" t="str">
        <f>Master!AL595</f>
        <v/>
      </c>
      <c r="AM592" s="416"/>
      <c r="AN592" s="416"/>
      <c r="AO592" s="416"/>
      <c r="AP592" s="416"/>
      <c r="AQ592" s="416"/>
      <c r="AR592" s="416">
        <f t="shared" si="4"/>
        <v>0</v>
      </c>
      <c r="AS592" s="417" t="str">
        <f t="shared" si="5"/>
        <v>#DIV/0!</v>
      </c>
      <c r="AT592" s="416">
        <f t="shared" si="6"/>
        <v>0</v>
      </c>
      <c r="AU592" s="417"/>
    </row>
    <row r="593" hidden="1">
      <c r="A593" s="88" t="str">
        <f>Master!A596</f>
        <v>VEMI18088</v>
      </c>
      <c r="B593" s="88" t="str">
        <f>Master!B596</f>
        <v/>
      </c>
      <c r="C593" s="88" t="str">
        <f>Master!C596</f>
        <v/>
      </c>
      <c r="D593" s="88" t="str">
        <f>Master!D596</f>
        <v/>
      </c>
      <c r="E593" s="406" t="str">
        <f>Master!E596</f>
        <v/>
      </c>
      <c r="F593" s="406">
        <f>Master!F596</f>
        <v>0</v>
      </c>
      <c r="G593" s="88" t="str">
        <f>Master!G596</f>
        <v/>
      </c>
      <c r="H593" s="88" t="str">
        <f>Master!H596</f>
        <v/>
      </c>
      <c r="I593" s="88" t="str">
        <f>Master!I596</f>
        <v/>
      </c>
      <c r="J593" s="88" t="str">
        <f>Master!J596</f>
        <v>EPITOMEDIA (INSTRUCTOR) PTE LTD</v>
      </c>
      <c r="K593" s="88" t="str">
        <f>Master!K596</f>
        <v/>
      </c>
      <c r="L593" s="88" t="str">
        <f>Master!L596</f>
        <v/>
      </c>
      <c r="M593" s="88" t="str">
        <f>Master!M596</f>
        <v/>
      </c>
      <c r="N593" s="88" t="str">
        <f>Master!N596</f>
        <v/>
      </c>
      <c r="O593" s="88" t="str">
        <f>Master!O596</f>
        <v/>
      </c>
      <c r="P593" s="88" t="str">
        <f>Master!P596</f>
        <v/>
      </c>
      <c r="Q593" s="88" t="str">
        <f>Master!Q596</f>
        <v/>
      </c>
      <c r="R593" s="406" t="str">
        <f>Master!R596</f>
        <v/>
      </c>
      <c r="S593" s="406">
        <f>Master!S596</f>
        <v>0</v>
      </c>
      <c r="T593" s="406" t="str">
        <f>Master!T596</f>
        <v/>
      </c>
      <c r="U593" s="406" t="str">
        <f>Master!U596</f>
        <v/>
      </c>
      <c r="V593" s="406" t="str">
        <f>Master!V596</f>
        <v/>
      </c>
      <c r="W593" s="406" t="str">
        <f>Master!W596</f>
        <v/>
      </c>
      <c r="X593" s="406" t="str">
        <f>Master!X596</f>
        <v/>
      </c>
      <c r="Y593" s="406" t="str">
        <f>Master!Y596</f>
        <v/>
      </c>
      <c r="Z593" s="406" t="str">
        <f>Master!Z596</f>
        <v/>
      </c>
      <c r="AA593" s="406" t="str">
        <f>Master!AA596</f>
        <v/>
      </c>
      <c r="AB593" s="406" t="str">
        <f>Master!AB596</f>
        <v/>
      </c>
      <c r="AC593" s="406" t="str">
        <f>Master!AC596</f>
        <v/>
      </c>
      <c r="AD593" s="406" t="str">
        <f>Master!AD596</f>
        <v/>
      </c>
      <c r="AE593" s="406" t="str">
        <f>Master!AE596</f>
        <v/>
      </c>
      <c r="AF593" s="406" t="str">
        <f>Master!AF596</f>
        <v/>
      </c>
      <c r="AG593" s="406" t="str">
        <f>Master!AG596</f>
        <v/>
      </c>
      <c r="AH593" s="88" t="str">
        <f>Master!AH596</f>
        <v/>
      </c>
      <c r="AI593" s="414" t="str">
        <f>Master!AI596</f>
        <v/>
      </c>
      <c r="AJ593" s="406" t="str">
        <f>Master!AJ596</f>
        <v/>
      </c>
      <c r="AK593" s="406">
        <f>Master!AK596</f>
        <v>0</v>
      </c>
      <c r="AL593" s="88" t="str">
        <f>Master!AL596</f>
        <v/>
      </c>
      <c r="AM593" s="416"/>
      <c r="AN593" s="416"/>
      <c r="AO593" s="416"/>
      <c r="AP593" s="416"/>
      <c r="AQ593" s="416"/>
      <c r="AR593" s="416">
        <f t="shared" si="4"/>
        <v>0</v>
      </c>
      <c r="AS593" s="417" t="str">
        <f t="shared" si="5"/>
        <v>#DIV/0!</v>
      </c>
      <c r="AT593" s="416">
        <f t="shared" si="6"/>
        <v>0</v>
      </c>
      <c r="AU593" s="417"/>
    </row>
    <row r="594" hidden="1">
      <c r="A594" s="88" t="str">
        <f>Master!A597</f>
        <v>VEMI18089</v>
      </c>
      <c r="B594" s="88" t="str">
        <f>Master!B597</f>
        <v/>
      </c>
      <c r="C594" s="88" t="str">
        <f>Master!C597</f>
        <v/>
      </c>
      <c r="D594" s="88" t="str">
        <f>Master!D597</f>
        <v/>
      </c>
      <c r="E594" s="406" t="str">
        <f>Master!E597</f>
        <v/>
      </c>
      <c r="F594" s="406">
        <f>Master!F597</f>
        <v>0</v>
      </c>
      <c r="G594" s="88" t="str">
        <f>Master!G597</f>
        <v/>
      </c>
      <c r="H594" s="88" t="str">
        <f>Master!H597</f>
        <v/>
      </c>
      <c r="I594" s="88" t="str">
        <f>Master!I597</f>
        <v/>
      </c>
      <c r="J594" s="88" t="str">
        <f>Master!J597</f>
        <v>EPITOMEDIA (INSTRUCTOR) PTE LTD</v>
      </c>
      <c r="K594" s="88" t="str">
        <f>Master!K597</f>
        <v/>
      </c>
      <c r="L594" s="88" t="str">
        <f>Master!L597</f>
        <v/>
      </c>
      <c r="M594" s="88" t="str">
        <f>Master!M597</f>
        <v/>
      </c>
      <c r="N594" s="88" t="str">
        <f>Master!N597</f>
        <v/>
      </c>
      <c r="O594" s="88" t="str">
        <f>Master!O597</f>
        <v/>
      </c>
      <c r="P594" s="88" t="str">
        <f>Master!P597</f>
        <v/>
      </c>
      <c r="Q594" s="88" t="str">
        <f>Master!Q597</f>
        <v/>
      </c>
      <c r="R594" s="406" t="str">
        <f>Master!R597</f>
        <v/>
      </c>
      <c r="S594" s="406">
        <f>Master!S597</f>
        <v>0</v>
      </c>
      <c r="T594" s="406" t="str">
        <f>Master!T597</f>
        <v/>
      </c>
      <c r="U594" s="406" t="str">
        <f>Master!U597</f>
        <v/>
      </c>
      <c r="V594" s="406" t="str">
        <f>Master!V597</f>
        <v/>
      </c>
      <c r="W594" s="406" t="str">
        <f>Master!W597</f>
        <v/>
      </c>
      <c r="X594" s="406" t="str">
        <f>Master!X597</f>
        <v/>
      </c>
      <c r="Y594" s="406" t="str">
        <f>Master!Y597</f>
        <v/>
      </c>
      <c r="Z594" s="406" t="str">
        <f>Master!Z597</f>
        <v/>
      </c>
      <c r="AA594" s="406" t="str">
        <f>Master!AA597</f>
        <v/>
      </c>
      <c r="AB594" s="406" t="str">
        <f>Master!AB597</f>
        <v/>
      </c>
      <c r="AC594" s="406" t="str">
        <f>Master!AC597</f>
        <v/>
      </c>
      <c r="AD594" s="406" t="str">
        <f>Master!AD597</f>
        <v/>
      </c>
      <c r="AE594" s="406" t="str">
        <f>Master!AE597</f>
        <v/>
      </c>
      <c r="AF594" s="406" t="str">
        <f>Master!AF597</f>
        <v/>
      </c>
      <c r="AG594" s="406" t="str">
        <f>Master!AG597</f>
        <v/>
      </c>
      <c r="AH594" s="88" t="str">
        <f>Master!AH597</f>
        <v/>
      </c>
      <c r="AI594" s="88" t="str">
        <f>Master!AI597</f>
        <v/>
      </c>
      <c r="AJ594" s="406" t="str">
        <f>Master!AJ597</f>
        <v/>
      </c>
      <c r="AK594" s="406">
        <f>Master!AK597</f>
        <v>0</v>
      </c>
      <c r="AL594" s="88" t="str">
        <f>Master!AL597</f>
        <v/>
      </c>
      <c r="AM594" s="416"/>
      <c r="AN594" s="416"/>
      <c r="AO594" s="416"/>
      <c r="AP594" s="416"/>
      <c r="AQ594" s="416"/>
      <c r="AR594" s="416">
        <f t="shared" si="4"/>
        <v>0</v>
      </c>
      <c r="AS594" s="417" t="str">
        <f t="shared" si="5"/>
        <v>#DIV/0!</v>
      </c>
      <c r="AT594" s="416">
        <f t="shared" si="6"/>
        <v>0</v>
      </c>
      <c r="AU594" s="417"/>
    </row>
    <row r="595" hidden="1">
      <c r="A595" s="88" t="str">
        <f>Master!A598</f>
        <v>VEMI18090</v>
      </c>
      <c r="B595" s="88" t="str">
        <f>Master!B598</f>
        <v/>
      </c>
      <c r="C595" s="88" t="str">
        <f>Master!C598</f>
        <v/>
      </c>
      <c r="D595" s="88" t="str">
        <f>Master!D598</f>
        <v/>
      </c>
      <c r="E595" s="406" t="str">
        <f>Master!E598</f>
        <v/>
      </c>
      <c r="F595" s="406">
        <f>Master!F598</f>
        <v>0</v>
      </c>
      <c r="G595" s="88" t="str">
        <f>Master!G598</f>
        <v/>
      </c>
      <c r="H595" s="88" t="str">
        <f>Master!H598</f>
        <v/>
      </c>
      <c r="I595" s="88" t="str">
        <f>Master!I598</f>
        <v/>
      </c>
      <c r="J595" s="88" t="str">
        <f>Master!J598</f>
        <v>EPITOMEDIA (INSTRUCTOR) PTE LTD</v>
      </c>
      <c r="K595" s="88" t="str">
        <f>Master!K598</f>
        <v/>
      </c>
      <c r="L595" s="88" t="str">
        <f>Master!L598</f>
        <v/>
      </c>
      <c r="M595" s="88" t="str">
        <f>Master!M598</f>
        <v/>
      </c>
      <c r="N595" s="88" t="str">
        <f>Master!N598</f>
        <v/>
      </c>
      <c r="O595" s="88" t="str">
        <f>Master!O598</f>
        <v/>
      </c>
      <c r="P595" s="88" t="str">
        <f>Master!P598</f>
        <v/>
      </c>
      <c r="Q595" s="88" t="str">
        <f>Master!Q598</f>
        <v/>
      </c>
      <c r="R595" s="406" t="str">
        <f>Master!R598</f>
        <v/>
      </c>
      <c r="S595" s="406">
        <f>Master!S598</f>
        <v>0</v>
      </c>
      <c r="T595" s="406" t="str">
        <f>Master!T598</f>
        <v/>
      </c>
      <c r="U595" s="406" t="str">
        <f>Master!U598</f>
        <v/>
      </c>
      <c r="V595" s="406" t="str">
        <f>Master!V598</f>
        <v/>
      </c>
      <c r="W595" s="406" t="str">
        <f>Master!W598</f>
        <v/>
      </c>
      <c r="X595" s="406" t="str">
        <f>Master!X598</f>
        <v/>
      </c>
      <c r="Y595" s="406" t="str">
        <f>Master!Y598</f>
        <v/>
      </c>
      <c r="Z595" s="406" t="str">
        <f>Master!Z598</f>
        <v/>
      </c>
      <c r="AA595" s="406" t="str">
        <f>Master!AA598</f>
        <v/>
      </c>
      <c r="AB595" s="406" t="str">
        <f>Master!AB598</f>
        <v/>
      </c>
      <c r="AC595" s="406" t="str">
        <f>Master!AC598</f>
        <v/>
      </c>
      <c r="AD595" s="406" t="str">
        <f>Master!AD598</f>
        <v/>
      </c>
      <c r="AE595" s="406" t="str">
        <f>Master!AE598</f>
        <v/>
      </c>
      <c r="AF595" s="406" t="str">
        <f>Master!AF598</f>
        <v/>
      </c>
      <c r="AG595" s="406" t="str">
        <f>Master!AG598</f>
        <v/>
      </c>
      <c r="AH595" s="88" t="str">
        <f>Master!AH598</f>
        <v/>
      </c>
      <c r="AI595" s="414" t="str">
        <f>Master!AI598</f>
        <v/>
      </c>
      <c r="AJ595" s="406" t="str">
        <f>Master!AJ598</f>
        <v/>
      </c>
      <c r="AK595" s="406">
        <f>Master!AK598</f>
        <v>0</v>
      </c>
      <c r="AL595" s="88" t="str">
        <f>Master!AL598</f>
        <v/>
      </c>
      <c r="AM595" s="416"/>
      <c r="AN595" s="416"/>
      <c r="AO595" s="416"/>
      <c r="AP595" s="416"/>
      <c r="AQ595" s="416"/>
      <c r="AR595" s="416">
        <f t="shared" si="4"/>
        <v>0</v>
      </c>
      <c r="AS595" s="417" t="str">
        <f t="shared" si="5"/>
        <v>#DIV/0!</v>
      </c>
      <c r="AT595" s="416">
        <f t="shared" si="6"/>
        <v>0</v>
      </c>
      <c r="AU595" s="417"/>
    </row>
    <row r="596" hidden="1">
      <c r="A596" s="88" t="str">
        <f>Master!A599</f>
        <v>VEMI18091</v>
      </c>
      <c r="B596" s="88" t="str">
        <f>Master!B599</f>
        <v/>
      </c>
      <c r="C596" s="88" t="str">
        <f>Master!C599</f>
        <v/>
      </c>
      <c r="D596" s="88" t="str">
        <f>Master!D599</f>
        <v/>
      </c>
      <c r="E596" s="406" t="str">
        <f>Master!E599</f>
        <v/>
      </c>
      <c r="F596" s="406">
        <f>Master!F599</f>
        <v>0</v>
      </c>
      <c r="G596" s="88" t="str">
        <f>Master!G599</f>
        <v/>
      </c>
      <c r="H596" s="88" t="str">
        <f>Master!H599</f>
        <v/>
      </c>
      <c r="I596" s="88" t="str">
        <f>Master!I599</f>
        <v/>
      </c>
      <c r="J596" s="88" t="str">
        <f>Master!J599</f>
        <v>EPITOMEDIA (INSTRUCTOR) PTE LTD</v>
      </c>
      <c r="K596" s="88" t="str">
        <f>Master!K599</f>
        <v/>
      </c>
      <c r="L596" s="88" t="str">
        <f>Master!L599</f>
        <v/>
      </c>
      <c r="M596" s="88" t="str">
        <f>Master!M599</f>
        <v/>
      </c>
      <c r="N596" s="88" t="str">
        <f>Master!N599</f>
        <v/>
      </c>
      <c r="O596" s="88" t="str">
        <f>Master!O599</f>
        <v/>
      </c>
      <c r="P596" s="88" t="str">
        <f>Master!P599</f>
        <v/>
      </c>
      <c r="Q596" s="88" t="str">
        <f>Master!Q599</f>
        <v/>
      </c>
      <c r="R596" s="406" t="str">
        <f>Master!R599</f>
        <v/>
      </c>
      <c r="S596" s="406">
        <f>Master!S599</f>
        <v>0</v>
      </c>
      <c r="T596" s="406" t="str">
        <f>Master!T599</f>
        <v/>
      </c>
      <c r="U596" s="406" t="str">
        <f>Master!U599</f>
        <v/>
      </c>
      <c r="V596" s="406" t="str">
        <f>Master!V599</f>
        <v/>
      </c>
      <c r="W596" s="406" t="str">
        <f>Master!W599</f>
        <v/>
      </c>
      <c r="X596" s="406" t="str">
        <f>Master!X599</f>
        <v/>
      </c>
      <c r="Y596" s="406" t="str">
        <f>Master!Y599</f>
        <v/>
      </c>
      <c r="Z596" s="406" t="str">
        <f>Master!Z599</f>
        <v/>
      </c>
      <c r="AA596" s="406" t="str">
        <f>Master!AA599</f>
        <v/>
      </c>
      <c r="AB596" s="406" t="str">
        <f>Master!AB599</f>
        <v/>
      </c>
      <c r="AC596" s="406" t="str">
        <f>Master!AC599</f>
        <v/>
      </c>
      <c r="AD596" s="406" t="str">
        <f>Master!AD599</f>
        <v/>
      </c>
      <c r="AE596" s="406" t="str">
        <f>Master!AE599</f>
        <v/>
      </c>
      <c r="AF596" s="406" t="str">
        <f>Master!AF599</f>
        <v/>
      </c>
      <c r="AG596" s="406" t="str">
        <f>Master!AG599</f>
        <v/>
      </c>
      <c r="AH596" s="88" t="str">
        <f>Master!AH599</f>
        <v/>
      </c>
      <c r="AI596" s="88" t="str">
        <f>Master!AI599</f>
        <v/>
      </c>
      <c r="AJ596" s="406" t="str">
        <f>Master!AJ599</f>
        <v/>
      </c>
      <c r="AK596" s="406">
        <f>Master!AK599</f>
        <v>0</v>
      </c>
      <c r="AL596" s="88" t="str">
        <f>Master!AL599</f>
        <v/>
      </c>
      <c r="AM596" s="416"/>
      <c r="AN596" s="416"/>
      <c r="AO596" s="416"/>
      <c r="AP596" s="416"/>
      <c r="AQ596" s="416"/>
      <c r="AR596" s="416">
        <f t="shared" si="4"/>
        <v>0</v>
      </c>
      <c r="AS596" s="417" t="str">
        <f t="shared" si="5"/>
        <v>#DIV/0!</v>
      </c>
      <c r="AT596" s="416">
        <f t="shared" si="6"/>
        <v>0</v>
      </c>
      <c r="AU596" s="417"/>
    </row>
    <row r="597" hidden="1">
      <c r="A597" s="88" t="str">
        <f>Master!A600</f>
        <v>VEMI18092</v>
      </c>
      <c r="B597" s="88" t="str">
        <f>Master!B600</f>
        <v/>
      </c>
      <c r="C597" s="88" t="str">
        <f>Master!C600</f>
        <v/>
      </c>
      <c r="D597" s="88" t="str">
        <f>Master!D600</f>
        <v/>
      </c>
      <c r="E597" s="406" t="str">
        <f>Master!E600</f>
        <v/>
      </c>
      <c r="F597" s="406">
        <f>Master!F600</f>
        <v>0</v>
      </c>
      <c r="G597" s="88" t="str">
        <f>Master!G600</f>
        <v/>
      </c>
      <c r="H597" s="88" t="str">
        <f>Master!H600</f>
        <v/>
      </c>
      <c r="I597" s="88" t="str">
        <f>Master!I600</f>
        <v/>
      </c>
      <c r="J597" s="88" t="str">
        <f>Master!J600</f>
        <v>EPITOMEDIA (INSTRUCTOR) PTE LTD</v>
      </c>
      <c r="K597" s="88" t="str">
        <f>Master!K600</f>
        <v/>
      </c>
      <c r="L597" s="88" t="str">
        <f>Master!L600</f>
        <v/>
      </c>
      <c r="M597" s="88" t="str">
        <f>Master!M600</f>
        <v/>
      </c>
      <c r="N597" s="88" t="str">
        <f>Master!N600</f>
        <v/>
      </c>
      <c r="O597" s="88" t="str">
        <f>Master!O600</f>
        <v/>
      </c>
      <c r="P597" s="88" t="str">
        <f>Master!P600</f>
        <v/>
      </c>
      <c r="Q597" s="88" t="str">
        <f>Master!Q600</f>
        <v/>
      </c>
      <c r="R597" s="406" t="str">
        <f>Master!R600</f>
        <v/>
      </c>
      <c r="S597" s="406">
        <f>Master!S600</f>
        <v>0</v>
      </c>
      <c r="T597" s="406" t="str">
        <f>Master!T600</f>
        <v/>
      </c>
      <c r="U597" s="406" t="str">
        <f>Master!U600</f>
        <v/>
      </c>
      <c r="V597" s="406" t="str">
        <f>Master!V600</f>
        <v/>
      </c>
      <c r="W597" s="406" t="str">
        <f>Master!W600</f>
        <v/>
      </c>
      <c r="X597" s="406" t="str">
        <f>Master!X600</f>
        <v/>
      </c>
      <c r="Y597" s="406" t="str">
        <f>Master!Y600</f>
        <v/>
      </c>
      <c r="Z597" s="406" t="str">
        <f>Master!Z600</f>
        <v/>
      </c>
      <c r="AA597" s="406" t="str">
        <f>Master!AA600</f>
        <v/>
      </c>
      <c r="AB597" s="406" t="str">
        <f>Master!AB600</f>
        <v/>
      </c>
      <c r="AC597" s="406" t="str">
        <f>Master!AC600</f>
        <v/>
      </c>
      <c r="AD597" s="406" t="str">
        <f>Master!AD600</f>
        <v/>
      </c>
      <c r="AE597" s="406" t="str">
        <f>Master!AE600</f>
        <v/>
      </c>
      <c r="AF597" s="406" t="str">
        <f>Master!AF600</f>
        <v/>
      </c>
      <c r="AG597" s="406" t="str">
        <f>Master!AG600</f>
        <v/>
      </c>
      <c r="AH597" s="88" t="str">
        <f>Master!AH600</f>
        <v/>
      </c>
      <c r="AI597" s="414" t="str">
        <f>Master!AI600</f>
        <v/>
      </c>
      <c r="AJ597" s="406" t="str">
        <f>Master!AJ600</f>
        <v/>
      </c>
      <c r="AK597" s="406">
        <f>Master!AK600</f>
        <v>0</v>
      </c>
      <c r="AL597" s="88" t="str">
        <f>Master!AL600</f>
        <v/>
      </c>
      <c r="AM597" s="416"/>
      <c r="AN597" s="416"/>
      <c r="AO597" s="416"/>
      <c r="AP597" s="416"/>
      <c r="AQ597" s="416"/>
      <c r="AR597" s="416">
        <f t="shared" si="4"/>
        <v>0</v>
      </c>
      <c r="AS597" s="417" t="str">
        <f t="shared" si="5"/>
        <v>#DIV/0!</v>
      </c>
      <c r="AT597" s="416">
        <f t="shared" si="6"/>
        <v>0</v>
      </c>
      <c r="AU597" s="417"/>
    </row>
    <row r="598" hidden="1">
      <c r="A598" s="88" t="str">
        <f>Master!A601</f>
        <v>VEMI18093</v>
      </c>
      <c r="B598" s="88" t="str">
        <f>Master!B601</f>
        <v/>
      </c>
      <c r="C598" s="88" t="str">
        <f>Master!C601</f>
        <v/>
      </c>
      <c r="D598" s="88" t="str">
        <f>Master!D601</f>
        <v/>
      </c>
      <c r="E598" s="406" t="str">
        <f>Master!E601</f>
        <v/>
      </c>
      <c r="F598" s="406">
        <f>Master!F601</f>
        <v>0</v>
      </c>
      <c r="G598" s="88" t="str">
        <f>Master!G601</f>
        <v/>
      </c>
      <c r="H598" s="88" t="str">
        <f>Master!H601</f>
        <v/>
      </c>
      <c r="I598" s="88" t="str">
        <f>Master!I601</f>
        <v/>
      </c>
      <c r="J598" s="88" t="str">
        <f>Master!J601</f>
        <v>EPITOMEDIA (INSTRUCTOR) PTE LTD</v>
      </c>
      <c r="K598" s="88" t="str">
        <f>Master!K601</f>
        <v/>
      </c>
      <c r="L598" s="88" t="str">
        <f>Master!L601</f>
        <v/>
      </c>
      <c r="M598" s="88" t="str">
        <f>Master!M601</f>
        <v/>
      </c>
      <c r="N598" s="88" t="str">
        <f>Master!N601</f>
        <v/>
      </c>
      <c r="O598" s="88" t="str">
        <f>Master!O601</f>
        <v/>
      </c>
      <c r="P598" s="88" t="str">
        <f>Master!P601</f>
        <v/>
      </c>
      <c r="Q598" s="88" t="str">
        <f>Master!Q601</f>
        <v/>
      </c>
      <c r="R598" s="406" t="str">
        <f>Master!R601</f>
        <v/>
      </c>
      <c r="S598" s="406">
        <f>Master!S601</f>
        <v>0</v>
      </c>
      <c r="T598" s="406" t="str">
        <f>Master!T601</f>
        <v/>
      </c>
      <c r="U598" s="406" t="str">
        <f>Master!U601</f>
        <v/>
      </c>
      <c r="V598" s="406" t="str">
        <f>Master!V601</f>
        <v/>
      </c>
      <c r="W598" s="406" t="str">
        <f>Master!W601</f>
        <v/>
      </c>
      <c r="X598" s="406" t="str">
        <f>Master!X601</f>
        <v/>
      </c>
      <c r="Y598" s="406" t="str">
        <f>Master!Y601</f>
        <v/>
      </c>
      <c r="Z598" s="406" t="str">
        <f>Master!Z601</f>
        <v/>
      </c>
      <c r="AA598" s="406" t="str">
        <f>Master!AA601</f>
        <v/>
      </c>
      <c r="AB598" s="406" t="str">
        <f>Master!AB601</f>
        <v/>
      </c>
      <c r="AC598" s="406" t="str">
        <f>Master!AC601</f>
        <v/>
      </c>
      <c r="AD598" s="406" t="str">
        <f>Master!AD601</f>
        <v/>
      </c>
      <c r="AE598" s="406" t="str">
        <f>Master!AE601</f>
        <v/>
      </c>
      <c r="AF598" s="406" t="str">
        <f>Master!AF601</f>
        <v/>
      </c>
      <c r="AG598" s="406" t="str">
        <f>Master!AG601</f>
        <v/>
      </c>
      <c r="AH598" s="88" t="str">
        <f>Master!AH601</f>
        <v/>
      </c>
      <c r="AI598" s="88" t="str">
        <f>Master!AI601</f>
        <v/>
      </c>
      <c r="AJ598" s="406" t="str">
        <f>Master!AJ601</f>
        <v/>
      </c>
      <c r="AK598" s="406">
        <f>Master!AK601</f>
        <v>0</v>
      </c>
      <c r="AL598" s="88" t="str">
        <f>Master!AL601</f>
        <v/>
      </c>
      <c r="AM598" s="416"/>
      <c r="AN598" s="416"/>
      <c r="AO598" s="416"/>
      <c r="AP598" s="416"/>
      <c r="AQ598" s="416"/>
      <c r="AR598" s="416">
        <f t="shared" si="4"/>
        <v>0</v>
      </c>
      <c r="AS598" s="417" t="str">
        <f t="shared" si="5"/>
        <v>#DIV/0!</v>
      </c>
      <c r="AT598" s="416">
        <f t="shared" si="6"/>
        <v>0</v>
      </c>
      <c r="AU598" s="417"/>
    </row>
    <row r="599" hidden="1">
      <c r="A599" s="88" t="str">
        <f>Master!A602</f>
        <v>VEMI18094</v>
      </c>
      <c r="B599" s="88" t="str">
        <f>Master!B602</f>
        <v/>
      </c>
      <c r="C599" s="88" t="str">
        <f>Master!C602</f>
        <v/>
      </c>
      <c r="D599" s="88" t="str">
        <f>Master!D602</f>
        <v/>
      </c>
      <c r="E599" s="406" t="str">
        <f>Master!E602</f>
        <v/>
      </c>
      <c r="F599" s="406">
        <f>Master!F602</f>
        <v>0</v>
      </c>
      <c r="G599" s="88" t="str">
        <f>Master!G602</f>
        <v/>
      </c>
      <c r="H599" s="88" t="str">
        <f>Master!H602</f>
        <v/>
      </c>
      <c r="I599" s="88" t="str">
        <f>Master!I602</f>
        <v/>
      </c>
      <c r="J599" s="88" t="str">
        <f>Master!J602</f>
        <v>EPITOMEDIA (INSTRUCTOR) PTE LTD</v>
      </c>
      <c r="K599" s="88" t="str">
        <f>Master!K602</f>
        <v/>
      </c>
      <c r="L599" s="88" t="str">
        <f>Master!L602</f>
        <v/>
      </c>
      <c r="M599" s="88" t="str">
        <f>Master!M602</f>
        <v/>
      </c>
      <c r="N599" s="88" t="str">
        <f>Master!N602</f>
        <v/>
      </c>
      <c r="O599" s="88" t="str">
        <f>Master!O602</f>
        <v/>
      </c>
      <c r="P599" s="88" t="str">
        <f>Master!P602</f>
        <v/>
      </c>
      <c r="Q599" s="88" t="str">
        <f>Master!Q602</f>
        <v/>
      </c>
      <c r="R599" s="406" t="str">
        <f>Master!R602</f>
        <v/>
      </c>
      <c r="S599" s="406">
        <f>Master!S602</f>
        <v>0</v>
      </c>
      <c r="T599" s="406" t="str">
        <f>Master!T602</f>
        <v/>
      </c>
      <c r="U599" s="406" t="str">
        <f>Master!U602</f>
        <v/>
      </c>
      <c r="V599" s="406" t="str">
        <f>Master!V602</f>
        <v/>
      </c>
      <c r="W599" s="406" t="str">
        <f>Master!W602</f>
        <v/>
      </c>
      <c r="X599" s="406" t="str">
        <f>Master!X602</f>
        <v/>
      </c>
      <c r="Y599" s="406" t="str">
        <f>Master!Y602</f>
        <v/>
      </c>
      <c r="Z599" s="406" t="str">
        <f>Master!Z602</f>
        <v/>
      </c>
      <c r="AA599" s="406" t="str">
        <f>Master!AA602</f>
        <v/>
      </c>
      <c r="AB599" s="406" t="str">
        <f>Master!AB602</f>
        <v/>
      </c>
      <c r="AC599" s="406" t="str">
        <f>Master!AC602</f>
        <v/>
      </c>
      <c r="AD599" s="406" t="str">
        <f>Master!AD602</f>
        <v/>
      </c>
      <c r="AE599" s="406" t="str">
        <f>Master!AE602</f>
        <v/>
      </c>
      <c r="AF599" s="406" t="str">
        <f>Master!AF602</f>
        <v/>
      </c>
      <c r="AG599" s="406" t="str">
        <f>Master!AG602</f>
        <v/>
      </c>
      <c r="AH599" s="88" t="str">
        <f>Master!AH602</f>
        <v/>
      </c>
      <c r="AI599" s="414" t="str">
        <f>Master!AI602</f>
        <v/>
      </c>
      <c r="AJ599" s="406" t="str">
        <f>Master!AJ602</f>
        <v/>
      </c>
      <c r="AK599" s="406">
        <f>Master!AK602</f>
        <v>0</v>
      </c>
      <c r="AL599" s="88" t="str">
        <f>Master!AL602</f>
        <v/>
      </c>
      <c r="AM599" s="416"/>
      <c r="AN599" s="416"/>
      <c r="AO599" s="416"/>
      <c r="AP599" s="416"/>
      <c r="AQ599" s="416"/>
      <c r="AR599" s="416">
        <f t="shared" si="4"/>
        <v>0</v>
      </c>
      <c r="AS599" s="417" t="str">
        <f t="shared" si="5"/>
        <v>#DIV/0!</v>
      </c>
      <c r="AT599" s="416">
        <f t="shared" si="6"/>
        <v>0</v>
      </c>
      <c r="AU599" s="417"/>
    </row>
    <row r="600" hidden="1">
      <c r="A600" s="88" t="str">
        <f>Master!A603</f>
        <v>VEMI18095</v>
      </c>
      <c r="B600" s="88" t="str">
        <f>Master!B603</f>
        <v/>
      </c>
      <c r="C600" s="88" t="str">
        <f>Master!C603</f>
        <v/>
      </c>
      <c r="D600" s="88" t="str">
        <f>Master!D603</f>
        <v/>
      </c>
      <c r="E600" s="406" t="str">
        <f>Master!E603</f>
        <v/>
      </c>
      <c r="F600" s="406">
        <f>Master!F603</f>
        <v>0</v>
      </c>
      <c r="G600" s="88" t="str">
        <f>Master!G603</f>
        <v/>
      </c>
      <c r="H600" s="88" t="str">
        <f>Master!H603</f>
        <v/>
      </c>
      <c r="I600" s="88" t="str">
        <f>Master!I603</f>
        <v/>
      </c>
      <c r="J600" s="88" t="str">
        <f>Master!J603</f>
        <v>EPITOMEDIA (INSTRUCTOR) PTE LTD</v>
      </c>
      <c r="K600" s="88" t="str">
        <f>Master!K603</f>
        <v/>
      </c>
      <c r="L600" s="88" t="str">
        <f>Master!L603</f>
        <v/>
      </c>
      <c r="M600" s="88" t="str">
        <f>Master!M603</f>
        <v/>
      </c>
      <c r="N600" s="88" t="str">
        <f>Master!N603</f>
        <v/>
      </c>
      <c r="O600" s="88" t="str">
        <f>Master!O603</f>
        <v/>
      </c>
      <c r="P600" s="88" t="str">
        <f>Master!P603</f>
        <v/>
      </c>
      <c r="Q600" s="88" t="str">
        <f>Master!Q603</f>
        <v/>
      </c>
      <c r="R600" s="406" t="str">
        <f>Master!R603</f>
        <v/>
      </c>
      <c r="S600" s="406">
        <f>Master!S603</f>
        <v>0</v>
      </c>
      <c r="T600" s="406" t="str">
        <f>Master!T603</f>
        <v/>
      </c>
      <c r="U600" s="406" t="str">
        <f>Master!U603</f>
        <v/>
      </c>
      <c r="V600" s="406" t="str">
        <f>Master!V603</f>
        <v/>
      </c>
      <c r="W600" s="406" t="str">
        <f>Master!W603</f>
        <v/>
      </c>
      <c r="X600" s="406" t="str">
        <f>Master!X603</f>
        <v/>
      </c>
      <c r="Y600" s="406" t="str">
        <f>Master!Y603</f>
        <v/>
      </c>
      <c r="Z600" s="406" t="str">
        <f>Master!Z603</f>
        <v/>
      </c>
      <c r="AA600" s="406" t="str">
        <f>Master!AA603</f>
        <v/>
      </c>
      <c r="AB600" s="406" t="str">
        <f>Master!AB603</f>
        <v/>
      </c>
      <c r="AC600" s="406" t="str">
        <f>Master!AC603</f>
        <v/>
      </c>
      <c r="AD600" s="406" t="str">
        <f>Master!AD603</f>
        <v/>
      </c>
      <c r="AE600" s="406" t="str">
        <f>Master!AE603</f>
        <v/>
      </c>
      <c r="AF600" s="406" t="str">
        <f>Master!AF603</f>
        <v/>
      </c>
      <c r="AG600" s="406" t="str">
        <f>Master!AG603</f>
        <v/>
      </c>
      <c r="AH600" s="88" t="str">
        <f>Master!AH603</f>
        <v/>
      </c>
      <c r="AI600" s="88" t="str">
        <f>Master!AI603</f>
        <v/>
      </c>
      <c r="AJ600" s="406" t="str">
        <f>Master!AJ603</f>
        <v/>
      </c>
      <c r="AK600" s="406">
        <f>Master!AK603</f>
        <v>0</v>
      </c>
      <c r="AL600" s="88" t="str">
        <f>Master!AL603</f>
        <v/>
      </c>
      <c r="AM600" s="416"/>
      <c r="AN600" s="416"/>
      <c r="AO600" s="416"/>
      <c r="AP600" s="416"/>
      <c r="AQ600" s="416"/>
      <c r="AR600" s="416">
        <f t="shared" si="4"/>
        <v>0</v>
      </c>
      <c r="AS600" s="417" t="str">
        <f t="shared" si="5"/>
        <v>#DIV/0!</v>
      </c>
      <c r="AT600" s="416">
        <f t="shared" si="6"/>
        <v>0</v>
      </c>
      <c r="AU600" s="417"/>
    </row>
    <row r="601" hidden="1">
      <c r="A601" s="88" t="str">
        <f>Master!A604</f>
        <v>VEMI18096</v>
      </c>
      <c r="B601" s="88" t="str">
        <f>Master!B604</f>
        <v/>
      </c>
      <c r="C601" s="88" t="str">
        <f>Master!C604</f>
        <v/>
      </c>
      <c r="D601" s="88" t="str">
        <f>Master!D604</f>
        <v/>
      </c>
      <c r="E601" s="406" t="str">
        <f>Master!E604</f>
        <v/>
      </c>
      <c r="F601" s="406">
        <f>Master!F604</f>
        <v>0</v>
      </c>
      <c r="G601" s="88" t="str">
        <f>Master!G604</f>
        <v/>
      </c>
      <c r="H601" s="88" t="str">
        <f>Master!H604</f>
        <v/>
      </c>
      <c r="I601" s="88" t="str">
        <f>Master!I604</f>
        <v/>
      </c>
      <c r="J601" s="88" t="str">
        <f>Master!J604</f>
        <v>EPITOMEDIA (INSTRUCTOR) PTE LTD</v>
      </c>
      <c r="K601" s="88" t="str">
        <f>Master!K604</f>
        <v/>
      </c>
      <c r="L601" s="88" t="str">
        <f>Master!L604</f>
        <v/>
      </c>
      <c r="M601" s="88" t="str">
        <f>Master!M604</f>
        <v/>
      </c>
      <c r="N601" s="88" t="str">
        <f>Master!N604</f>
        <v/>
      </c>
      <c r="O601" s="88" t="str">
        <f>Master!O604</f>
        <v/>
      </c>
      <c r="P601" s="88" t="str">
        <f>Master!P604</f>
        <v/>
      </c>
      <c r="Q601" s="88" t="str">
        <f>Master!Q604</f>
        <v/>
      </c>
      <c r="R601" s="406" t="str">
        <f>Master!R604</f>
        <v/>
      </c>
      <c r="S601" s="406">
        <f>Master!S604</f>
        <v>0</v>
      </c>
      <c r="T601" s="406" t="str">
        <f>Master!T604</f>
        <v/>
      </c>
      <c r="U601" s="406" t="str">
        <f>Master!U604</f>
        <v/>
      </c>
      <c r="V601" s="406" t="str">
        <f>Master!V604</f>
        <v/>
      </c>
      <c r="W601" s="406" t="str">
        <f>Master!W604</f>
        <v/>
      </c>
      <c r="X601" s="406" t="str">
        <f>Master!X604</f>
        <v/>
      </c>
      <c r="Y601" s="406" t="str">
        <f>Master!Y604</f>
        <v/>
      </c>
      <c r="Z601" s="406" t="str">
        <f>Master!Z604</f>
        <v/>
      </c>
      <c r="AA601" s="406" t="str">
        <f>Master!AA604</f>
        <v/>
      </c>
      <c r="AB601" s="406" t="str">
        <f>Master!AB604</f>
        <v/>
      </c>
      <c r="AC601" s="406" t="str">
        <f>Master!AC604</f>
        <v/>
      </c>
      <c r="AD601" s="406" t="str">
        <f>Master!AD604</f>
        <v/>
      </c>
      <c r="AE601" s="406" t="str">
        <f>Master!AE604</f>
        <v/>
      </c>
      <c r="AF601" s="406" t="str">
        <f>Master!AF604</f>
        <v/>
      </c>
      <c r="AG601" s="406" t="str">
        <f>Master!AG604</f>
        <v/>
      </c>
      <c r="AH601" s="88" t="str">
        <f>Master!AH604</f>
        <v/>
      </c>
      <c r="AI601" s="414" t="str">
        <f>Master!AI604</f>
        <v/>
      </c>
      <c r="AJ601" s="406" t="str">
        <f>Master!AJ604</f>
        <v/>
      </c>
      <c r="AK601" s="406">
        <f>Master!AK604</f>
        <v>0</v>
      </c>
      <c r="AL601" s="88" t="str">
        <f>Master!AL604</f>
        <v/>
      </c>
      <c r="AM601" s="416"/>
      <c r="AN601" s="416"/>
      <c r="AO601" s="416"/>
      <c r="AP601" s="416"/>
      <c r="AQ601" s="416"/>
      <c r="AR601" s="416">
        <f t="shared" si="4"/>
        <v>0</v>
      </c>
      <c r="AS601" s="417" t="str">
        <f t="shared" si="5"/>
        <v>#DIV/0!</v>
      </c>
      <c r="AT601" s="416">
        <f t="shared" si="6"/>
        <v>0</v>
      </c>
      <c r="AU601" s="417"/>
    </row>
    <row r="602" hidden="1">
      <c r="A602" s="88" t="str">
        <f>Master!A605</f>
        <v>VEMI18097</v>
      </c>
      <c r="B602" s="88" t="str">
        <f>Master!B605</f>
        <v/>
      </c>
      <c r="C602" s="88" t="str">
        <f>Master!C605</f>
        <v/>
      </c>
      <c r="D602" s="88" t="str">
        <f>Master!D605</f>
        <v/>
      </c>
      <c r="E602" s="406" t="str">
        <f>Master!E605</f>
        <v/>
      </c>
      <c r="F602" s="406">
        <f>Master!F605</f>
        <v>0</v>
      </c>
      <c r="G602" s="88" t="str">
        <f>Master!G605</f>
        <v/>
      </c>
      <c r="H602" s="88" t="str">
        <f>Master!H605</f>
        <v/>
      </c>
      <c r="I602" s="88" t="str">
        <f>Master!I605</f>
        <v/>
      </c>
      <c r="J602" s="88" t="str">
        <f>Master!J605</f>
        <v>EPITOMEDIA (INSTRUCTOR) PTE LTD</v>
      </c>
      <c r="K602" s="88" t="str">
        <f>Master!K605</f>
        <v/>
      </c>
      <c r="L602" s="88" t="str">
        <f>Master!L605</f>
        <v/>
      </c>
      <c r="M602" s="88" t="str">
        <f>Master!M605</f>
        <v/>
      </c>
      <c r="N602" s="88" t="str">
        <f>Master!N605</f>
        <v/>
      </c>
      <c r="O602" s="88" t="str">
        <f>Master!O605</f>
        <v/>
      </c>
      <c r="P602" s="88" t="str">
        <f>Master!P605</f>
        <v/>
      </c>
      <c r="Q602" s="88" t="str">
        <f>Master!Q605</f>
        <v/>
      </c>
      <c r="R602" s="406" t="str">
        <f>Master!R605</f>
        <v/>
      </c>
      <c r="S602" s="406">
        <f>Master!S605</f>
        <v>0</v>
      </c>
      <c r="T602" s="406" t="str">
        <f>Master!T605</f>
        <v/>
      </c>
      <c r="U602" s="406" t="str">
        <f>Master!U605</f>
        <v/>
      </c>
      <c r="V602" s="406" t="str">
        <f>Master!V605</f>
        <v/>
      </c>
      <c r="W602" s="406" t="str">
        <f>Master!W605</f>
        <v/>
      </c>
      <c r="X602" s="406" t="str">
        <f>Master!X605</f>
        <v/>
      </c>
      <c r="Y602" s="406" t="str">
        <f>Master!Y605</f>
        <v/>
      </c>
      <c r="Z602" s="406" t="str">
        <f>Master!Z605</f>
        <v/>
      </c>
      <c r="AA602" s="406" t="str">
        <f>Master!AA605</f>
        <v/>
      </c>
      <c r="AB602" s="406" t="str">
        <f>Master!AB605</f>
        <v/>
      </c>
      <c r="AC602" s="406" t="str">
        <f>Master!AC605</f>
        <v/>
      </c>
      <c r="AD602" s="406" t="str">
        <f>Master!AD605</f>
        <v/>
      </c>
      <c r="AE602" s="406" t="str">
        <f>Master!AE605</f>
        <v/>
      </c>
      <c r="AF602" s="406" t="str">
        <f>Master!AF605</f>
        <v/>
      </c>
      <c r="AG602" s="406" t="str">
        <f>Master!AG605</f>
        <v/>
      </c>
      <c r="AH602" s="88" t="str">
        <f>Master!AH605</f>
        <v/>
      </c>
      <c r="AI602" s="88" t="str">
        <f>Master!AI605</f>
        <v/>
      </c>
      <c r="AJ602" s="406" t="str">
        <f>Master!AJ605</f>
        <v/>
      </c>
      <c r="AK602" s="406">
        <f>Master!AK605</f>
        <v>0</v>
      </c>
      <c r="AL602" s="88" t="str">
        <f>Master!AL605</f>
        <v/>
      </c>
      <c r="AM602" s="416"/>
      <c r="AN602" s="416"/>
      <c r="AO602" s="416"/>
      <c r="AP602" s="416"/>
      <c r="AQ602" s="416"/>
      <c r="AR602" s="416">
        <f t="shared" si="4"/>
        <v>0</v>
      </c>
      <c r="AS602" s="417" t="str">
        <f t="shared" si="5"/>
        <v>#DIV/0!</v>
      </c>
      <c r="AT602" s="416">
        <f t="shared" si="6"/>
        <v>0</v>
      </c>
      <c r="AU602" s="417"/>
    </row>
    <row r="603" hidden="1">
      <c r="A603" s="88" t="str">
        <f>Master!A606</f>
        <v>VEMI18098</v>
      </c>
      <c r="B603" s="88" t="str">
        <f>Master!B606</f>
        <v/>
      </c>
      <c r="C603" s="88" t="str">
        <f>Master!C606</f>
        <v/>
      </c>
      <c r="D603" s="88" t="str">
        <f>Master!D606</f>
        <v/>
      </c>
      <c r="E603" s="406" t="str">
        <f>Master!E606</f>
        <v/>
      </c>
      <c r="F603" s="406">
        <f>Master!F606</f>
        <v>0</v>
      </c>
      <c r="G603" s="88" t="str">
        <f>Master!G606</f>
        <v/>
      </c>
      <c r="H603" s="88" t="str">
        <f>Master!H606</f>
        <v/>
      </c>
      <c r="I603" s="88" t="str">
        <f>Master!I606</f>
        <v/>
      </c>
      <c r="J603" s="88" t="str">
        <f>Master!J606</f>
        <v>EPITOMEDIA (INSTRUCTOR) PTE LTD</v>
      </c>
      <c r="K603" s="88" t="str">
        <f>Master!K606</f>
        <v/>
      </c>
      <c r="L603" s="88" t="str">
        <f>Master!L606</f>
        <v/>
      </c>
      <c r="M603" s="88" t="str">
        <f>Master!M606</f>
        <v/>
      </c>
      <c r="N603" s="88" t="str">
        <f>Master!N606</f>
        <v/>
      </c>
      <c r="O603" s="88" t="str">
        <f>Master!O606</f>
        <v/>
      </c>
      <c r="P603" s="88" t="str">
        <f>Master!P606</f>
        <v/>
      </c>
      <c r="Q603" s="88" t="str">
        <f>Master!Q606</f>
        <v/>
      </c>
      <c r="R603" s="406" t="str">
        <f>Master!R606</f>
        <v/>
      </c>
      <c r="S603" s="406">
        <f>Master!S606</f>
        <v>0</v>
      </c>
      <c r="T603" s="406" t="str">
        <f>Master!T606</f>
        <v/>
      </c>
      <c r="U603" s="406" t="str">
        <f>Master!U606</f>
        <v/>
      </c>
      <c r="V603" s="406" t="str">
        <f>Master!V606</f>
        <v/>
      </c>
      <c r="W603" s="406" t="str">
        <f>Master!W606</f>
        <v/>
      </c>
      <c r="X603" s="406" t="str">
        <f>Master!X606</f>
        <v/>
      </c>
      <c r="Y603" s="406" t="str">
        <f>Master!Y606</f>
        <v/>
      </c>
      <c r="Z603" s="406" t="str">
        <f>Master!Z606</f>
        <v/>
      </c>
      <c r="AA603" s="406" t="str">
        <f>Master!AA606</f>
        <v/>
      </c>
      <c r="AB603" s="406" t="str">
        <f>Master!AB606</f>
        <v/>
      </c>
      <c r="AC603" s="406" t="str">
        <f>Master!AC606</f>
        <v/>
      </c>
      <c r="AD603" s="406" t="str">
        <f>Master!AD606</f>
        <v/>
      </c>
      <c r="AE603" s="406" t="str">
        <f>Master!AE606</f>
        <v/>
      </c>
      <c r="AF603" s="406" t="str">
        <f>Master!AF606</f>
        <v/>
      </c>
      <c r="AG603" s="406" t="str">
        <f>Master!AG606</f>
        <v/>
      </c>
      <c r="AH603" s="88" t="str">
        <f>Master!AH606</f>
        <v/>
      </c>
      <c r="AI603" s="414" t="str">
        <f>Master!AI606</f>
        <v/>
      </c>
      <c r="AJ603" s="406" t="str">
        <f>Master!AJ606</f>
        <v/>
      </c>
      <c r="AK603" s="406">
        <f>Master!AK606</f>
        <v>0</v>
      </c>
      <c r="AL603" s="88" t="str">
        <f>Master!AL606</f>
        <v/>
      </c>
      <c r="AM603" s="416"/>
      <c r="AN603" s="416"/>
      <c r="AO603" s="416"/>
      <c r="AP603" s="416"/>
      <c r="AQ603" s="416"/>
      <c r="AR603" s="416">
        <f t="shared" si="4"/>
        <v>0</v>
      </c>
      <c r="AS603" s="417" t="str">
        <f t="shared" si="5"/>
        <v>#DIV/0!</v>
      </c>
      <c r="AT603" s="416">
        <f t="shared" si="6"/>
        <v>0</v>
      </c>
      <c r="AU603" s="417"/>
    </row>
    <row r="604" hidden="1">
      <c r="A604" s="88" t="str">
        <f>Master!A607</f>
        <v>VEMI18099</v>
      </c>
      <c r="B604" s="88" t="str">
        <f>Master!B607</f>
        <v/>
      </c>
      <c r="C604" s="88" t="str">
        <f>Master!C607</f>
        <v/>
      </c>
      <c r="D604" s="88" t="str">
        <f>Master!D607</f>
        <v/>
      </c>
      <c r="E604" s="406" t="str">
        <f>Master!E607</f>
        <v/>
      </c>
      <c r="F604" s="406">
        <f>Master!F607</f>
        <v>0</v>
      </c>
      <c r="G604" s="88" t="str">
        <f>Master!G607</f>
        <v/>
      </c>
      <c r="H604" s="88" t="str">
        <f>Master!H607</f>
        <v/>
      </c>
      <c r="I604" s="88" t="str">
        <f>Master!I607</f>
        <v/>
      </c>
      <c r="J604" s="88" t="str">
        <f>Master!J607</f>
        <v>EPITOMEDIA (INSTRUCTOR) PTE LTD</v>
      </c>
      <c r="K604" s="88" t="str">
        <f>Master!K607</f>
        <v/>
      </c>
      <c r="L604" s="88" t="str">
        <f>Master!L607</f>
        <v/>
      </c>
      <c r="M604" s="88" t="str">
        <f>Master!M607</f>
        <v/>
      </c>
      <c r="N604" s="88" t="str">
        <f>Master!N607</f>
        <v/>
      </c>
      <c r="O604" s="88" t="str">
        <f>Master!O607</f>
        <v/>
      </c>
      <c r="P604" s="88" t="str">
        <f>Master!P607</f>
        <v/>
      </c>
      <c r="Q604" s="88" t="str">
        <f>Master!Q607</f>
        <v/>
      </c>
      <c r="R604" s="406" t="str">
        <f>Master!R607</f>
        <v/>
      </c>
      <c r="S604" s="406">
        <f>Master!S607</f>
        <v>0</v>
      </c>
      <c r="T604" s="406" t="str">
        <f>Master!T607</f>
        <v/>
      </c>
      <c r="U604" s="406" t="str">
        <f>Master!U607</f>
        <v/>
      </c>
      <c r="V604" s="406" t="str">
        <f>Master!V607</f>
        <v/>
      </c>
      <c r="W604" s="406" t="str">
        <f>Master!W607</f>
        <v/>
      </c>
      <c r="X604" s="406" t="str">
        <f>Master!X607</f>
        <v/>
      </c>
      <c r="Y604" s="406" t="str">
        <f>Master!Y607</f>
        <v/>
      </c>
      <c r="Z604" s="406" t="str">
        <f>Master!Z607</f>
        <v/>
      </c>
      <c r="AA604" s="406" t="str">
        <f>Master!AA607</f>
        <v/>
      </c>
      <c r="AB604" s="406" t="str">
        <f>Master!AB607</f>
        <v/>
      </c>
      <c r="AC604" s="406" t="str">
        <f>Master!AC607</f>
        <v/>
      </c>
      <c r="AD604" s="406" t="str">
        <f>Master!AD607</f>
        <v/>
      </c>
      <c r="AE604" s="406" t="str">
        <f>Master!AE607</f>
        <v/>
      </c>
      <c r="AF604" s="406" t="str">
        <f>Master!AF607</f>
        <v/>
      </c>
      <c r="AG604" s="406" t="str">
        <f>Master!AG607</f>
        <v/>
      </c>
      <c r="AH604" s="88" t="str">
        <f>Master!AH607</f>
        <v/>
      </c>
      <c r="AI604" s="88" t="str">
        <f>Master!AI607</f>
        <v/>
      </c>
      <c r="AJ604" s="406" t="str">
        <f>Master!AJ607</f>
        <v/>
      </c>
      <c r="AK604" s="406">
        <f>Master!AK607</f>
        <v>0</v>
      </c>
      <c r="AL604" s="88" t="str">
        <f>Master!AL607</f>
        <v/>
      </c>
      <c r="AM604" s="416"/>
      <c r="AN604" s="416"/>
      <c r="AO604" s="416"/>
      <c r="AP604" s="416"/>
      <c r="AQ604" s="416"/>
      <c r="AR604" s="416">
        <f t="shared" si="4"/>
        <v>0</v>
      </c>
      <c r="AS604" s="417" t="str">
        <f t="shared" si="5"/>
        <v>#DIV/0!</v>
      </c>
      <c r="AT604" s="416">
        <f t="shared" si="6"/>
        <v>0</v>
      </c>
      <c r="AU604" s="417"/>
    </row>
    <row r="605" hidden="1">
      <c r="A605" s="88" t="str">
        <f>Master!A608</f>
        <v>VEMI18100</v>
      </c>
      <c r="B605" s="88" t="str">
        <f>Master!B608</f>
        <v/>
      </c>
      <c r="C605" s="88" t="str">
        <f>Master!C608</f>
        <v/>
      </c>
      <c r="D605" s="88" t="str">
        <f>Master!D608</f>
        <v/>
      </c>
      <c r="E605" s="406" t="str">
        <f>Master!E608</f>
        <v/>
      </c>
      <c r="F605" s="406">
        <f>Master!F608</f>
        <v>0</v>
      </c>
      <c r="G605" s="88" t="str">
        <f>Master!G608</f>
        <v/>
      </c>
      <c r="H605" s="88" t="str">
        <f>Master!H608</f>
        <v/>
      </c>
      <c r="I605" s="88" t="str">
        <f>Master!I608</f>
        <v/>
      </c>
      <c r="J605" s="88" t="str">
        <f>Master!J608</f>
        <v>EPITOMEDIA (INSTRUCTOR) PTE LTD</v>
      </c>
      <c r="K605" s="88" t="str">
        <f>Master!K608</f>
        <v/>
      </c>
      <c r="L605" s="88" t="str">
        <f>Master!L608</f>
        <v/>
      </c>
      <c r="M605" s="88" t="str">
        <f>Master!M608</f>
        <v/>
      </c>
      <c r="N605" s="88" t="str">
        <f>Master!N608</f>
        <v/>
      </c>
      <c r="O605" s="88" t="str">
        <f>Master!O608</f>
        <v/>
      </c>
      <c r="P605" s="88" t="str">
        <f>Master!P608</f>
        <v/>
      </c>
      <c r="Q605" s="88" t="str">
        <f>Master!Q608</f>
        <v/>
      </c>
      <c r="R605" s="406" t="str">
        <f>Master!R608</f>
        <v/>
      </c>
      <c r="S605" s="406">
        <f>Master!S608</f>
        <v>0</v>
      </c>
      <c r="T605" s="406" t="str">
        <f>Master!T608</f>
        <v/>
      </c>
      <c r="U605" s="406" t="str">
        <f>Master!U608</f>
        <v/>
      </c>
      <c r="V605" s="406" t="str">
        <f>Master!V608</f>
        <v/>
      </c>
      <c r="W605" s="406" t="str">
        <f>Master!W608</f>
        <v/>
      </c>
      <c r="X605" s="406" t="str">
        <f>Master!X608</f>
        <v/>
      </c>
      <c r="Y605" s="406" t="str">
        <f>Master!Y608</f>
        <v/>
      </c>
      <c r="Z605" s="406" t="str">
        <f>Master!Z608</f>
        <v/>
      </c>
      <c r="AA605" s="406" t="str">
        <f>Master!AA608</f>
        <v/>
      </c>
      <c r="AB605" s="406" t="str">
        <f>Master!AB608</f>
        <v/>
      </c>
      <c r="AC605" s="406" t="str">
        <f>Master!AC608</f>
        <v/>
      </c>
      <c r="AD605" s="406" t="str">
        <f>Master!AD608</f>
        <v/>
      </c>
      <c r="AE605" s="406" t="str">
        <f>Master!AE608</f>
        <v/>
      </c>
      <c r="AF605" s="406" t="str">
        <f>Master!AF608</f>
        <v/>
      </c>
      <c r="AG605" s="406" t="str">
        <f>Master!AG608</f>
        <v/>
      </c>
      <c r="AH605" s="88" t="str">
        <f>Master!AH608</f>
        <v/>
      </c>
      <c r="AI605" s="414" t="str">
        <f>Master!AI608</f>
        <v/>
      </c>
      <c r="AJ605" s="406" t="str">
        <f>Master!AJ608</f>
        <v/>
      </c>
      <c r="AK605" s="406">
        <f>Master!AK608</f>
        <v>0</v>
      </c>
      <c r="AL605" s="88" t="str">
        <f>Master!AL608</f>
        <v/>
      </c>
      <c r="AM605" s="416"/>
      <c r="AN605" s="416"/>
      <c r="AO605" s="416"/>
      <c r="AP605" s="416"/>
      <c r="AQ605" s="416"/>
      <c r="AR605" s="416">
        <f t="shared" si="4"/>
        <v>0</v>
      </c>
      <c r="AS605" s="417" t="str">
        <f t="shared" si="5"/>
        <v>#DIV/0!</v>
      </c>
      <c r="AT605" s="416">
        <f t="shared" si="6"/>
        <v>0</v>
      </c>
      <c r="AU605" s="417"/>
    </row>
    <row r="606" hidden="1">
      <c r="A606" s="88" t="str">
        <f>Master!A609</f>
        <v>VEPI18002</v>
      </c>
      <c r="B606" s="88" t="str">
        <f>Master!B609</f>
        <v>INVVEP1807001</v>
      </c>
      <c r="C606" s="88" t="str">
        <f>Master!C609</f>
        <v>5th July 2018</v>
      </c>
      <c r="D606" s="88">
        <f>Master!D609</f>
        <v>1</v>
      </c>
      <c r="E606" s="406">
        <f>Master!E609</f>
        <v>14976</v>
      </c>
      <c r="F606" s="406">
        <f>Master!F609</f>
        <v>14976</v>
      </c>
      <c r="G606" s="88" t="str">
        <f>Master!G609</f>
        <v/>
      </c>
      <c r="H606" s="88" t="str">
        <f>Master!H609</f>
        <v/>
      </c>
      <c r="I606" s="88" t="str">
        <f>Master!I609</f>
        <v>AM only returning from her break on 11 June. Only then we can confirm total number of pax and to bill</v>
      </c>
      <c r="J606" s="88" t="str">
        <f>Master!J609</f>
        <v>EPITOMEDIA PTE LTD</v>
      </c>
      <c r="K606" s="88" t="str">
        <f>Master!K609</f>
        <v>EPITOMEDIA PTE LTD</v>
      </c>
      <c r="L606" s="88" t="str">
        <f>Master!L609</f>
        <v>HARJINDER SINGH</v>
      </c>
      <c r="M606" s="88" t="str">
        <f>Master!M609</f>
        <v>East Coast Primary School</v>
      </c>
      <c r="N606" s="88" t="str">
        <f>Master!N609</f>
        <v>EAST</v>
      </c>
      <c r="O606" s="88" t="str">
        <f>Master!O609</f>
        <v>P4-P6</v>
      </c>
      <c r="P606" s="88" t="str">
        <f>Master!P609</f>
        <v>PER PAX</v>
      </c>
      <c r="Q606" s="88" t="str">
        <f>Master!Q609</f>
        <v>Feb to May</v>
      </c>
      <c r="R606" s="406" t="str">
        <f>Master!R609</f>
        <v>JAN</v>
      </c>
      <c r="S606" s="406">
        <f>Master!S609</f>
        <v>14976</v>
      </c>
      <c r="T606" s="406" t="str">
        <f>Master!T609</f>
        <v/>
      </c>
      <c r="U606" s="406">
        <f>Master!U609</f>
        <v>4500</v>
      </c>
      <c r="V606" s="406">
        <f>Master!V609</f>
        <v>4000</v>
      </c>
      <c r="W606" s="406" t="str">
        <f>Master!W609</f>
        <v/>
      </c>
      <c r="X606" s="406">
        <f>Master!X609</f>
        <v>4000</v>
      </c>
      <c r="Y606" s="406">
        <f>Master!Y609</f>
        <v>2476</v>
      </c>
      <c r="Z606" s="406" t="str">
        <f>Master!Z609</f>
        <v/>
      </c>
      <c r="AA606" s="406" t="str">
        <f>Master!AA609</f>
        <v/>
      </c>
      <c r="AB606" s="406" t="str">
        <f>Master!AB609</f>
        <v/>
      </c>
      <c r="AC606" s="406" t="str">
        <f>Master!AC609</f>
        <v/>
      </c>
      <c r="AD606" s="406" t="str">
        <f>Master!AD609</f>
        <v/>
      </c>
      <c r="AE606" s="406" t="str">
        <f>Master!AE609</f>
        <v/>
      </c>
      <c r="AF606" s="406" t="str">
        <f>Master!AF609</f>
        <v/>
      </c>
      <c r="AG606" s="406" t="str">
        <f>Master!AG609</f>
        <v/>
      </c>
      <c r="AH606" s="88">
        <f>Master!AH609</f>
        <v>5003415910</v>
      </c>
      <c r="AI606" s="88" t="str">
        <f>Master!AI609</f>
        <v>31.07.18</v>
      </c>
      <c r="AJ606" s="406">
        <f>Master!AJ609</f>
        <v>14976</v>
      </c>
      <c r="AK606" s="406">
        <f>Master!AK609</f>
        <v>0</v>
      </c>
      <c r="AL606" s="88" t="str">
        <f>Master!AL609</f>
        <v>ISMAN</v>
      </c>
      <c r="AM606" s="416">
        <f>1567.5+2459.5+1640</f>
        <v>5667</v>
      </c>
      <c r="AN606" s="416"/>
      <c r="AO606" s="416"/>
      <c r="AP606" s="416"/>
      <c r="AQ606" s="416"/>
      <c r="AR606" s="416">
        <f t="shared" si="4"/>
        <v>5667</v>
      </c>
      <c r="AS606" s="417">
        <f t="shared" si="5"/>
        <v>0.3784054487</v>
      </c>
      <c r="AT606" s="416">
        <f t="shared" si="6"/>
        <v>9309</v>
      </c>
      <c r="AU606" s="417"/>
    </row>
    <row r="607" hidden="1">
      <c r="A607" s="88" t="str">
        <f>Master!A610</f>
        <v>VEPI18003</v>
      </c>
      <c r="B607" s="88" t="str">
        <f>Master!B610</f>
        <v>INVVEPI1803002A</v>
      </c>
      <c r="C607" s="524">
        <f>Master!C610</f>
        <v>43435</v>
      </c>
      <c r="D607" s="88">
        <f>Master!D610</f>
        <v>211</v>
      </c>
      <c r="E607" s="406">
        <f>Master!E610</f>
        <v>140</v>
      </c>
      <c r="F607" s="406">
        <f>Master!F610</f>
        <v>29540</v>
      </c>
      <c r="G607" s="88" t="str">
        <f>Master!G610</f>
        <v/>
      </c>
      <c r="H607" s="88" t="str">
        <f>Master!H610</f>
        <v>School did a Manual Billing and not reflected in AGD because merging sch closed account early</v>
      </c>
      <c r="I607" s="88" t="str">
        <f>Master!I610</f>
        <v>cancelled can only bill end of yr</v>
      </c>
      <c r="J607" s="88" t="str">
        <f>Master!J610</f>
        <v>EPITOMEDIA PTE LTD</v>
      </c>
      <c r="K607" s="88" t="str">
        <f>Master!K610</f>
        <v>EPITOMEDIA PTE LTD</v>
      </c>
      <c r="L607" s="88" t="str">
        <f>Master!L610</f>
        <v>LINDEN LOKE</v>
      </c>
      <c r="M607" s="88" t="str">
        <f>Master!M610</f>
        <v>Junyuan Primary</v>
      </c>
      <c r="N607" s="88" t="str">
        <f>Master!N610</f>
        <v>EAST</v>
      </c>
      <c r="O607" s="88" t="str">
        <f>Master!O610</f>
        <v>Sandmation</v>
      </c>
      <c r="P607" s="88" t="str">
        <f>Master!P610</f>
        <v>PER PAX</v>
      </c>
      <c r="Q607" s="88" t="str">
        <f>Master!Q610</f>
        <v/>
      </c>
      <c r="R607" s="406" t="str">
        <f>Master!R610</f>
        <v>JAN</v>
      </c>
      <c r="S607" s="406">
        <f>Master!S610</f>
        <v>29540</v>
      </c>
      <c r="T607" s="406">
        <f>Master!T610</f>
        <v>2954</v>
      </c>
      <c r="U607" s="406">
        <f>Master!U610</f>
        <v>2954</v>
      </c>
      <c r="V607" s="406">
        <f>Master!V610</f>
        <v>2954</v>
      </c>
      <c r="W607" s="406" t="str">
        <f>Master!W610</f>
        <v/>
      </c>
      <c r="X607" s="406">
        <f>Master!X610</f>
        <v>2954</v>
      </c>
      <c r="Y607" s="406">
        <f>Master!Y610</f>
        <v>2954</v>
      </c>
      <c r="Z607" s="406" t="str">
        <f>Master!Z610</f>
        <v/>
      </c>
      <c r="AA607" s="406">
        <f>Master!AA610</f>
        <v>2954</v>
      </c>
      <c r="AB607" s="406">
        <f>Master!AB610</f>
        <v>2954</v>
      </c>
      <c r="AC607" s="406">
        <f>Master!AC610</f>
        <v>2954</v>
      </c>
      <c r="AD607" s="406" t="str">
        <f>Master!AD610</f>
        <v/>
      </c>
      <c r="AE607" s="406">
        <f>Master!AE610</f>
        <v>2954</v>
      </c>
      <c r="AF607" s="406">
        <f>Master!AF610</f>
        <v>2954</v>
      </c>
      <c r="AG607" s="406" t="str">
        <f>Master!AG610</f>
        <v/>
      </c>
      <c r="AH607" s="88" t="str">
        <f>Master!AH610</f>
        <v>9119181033 / 
5003490912 </v>
      </c>
      <c r="AI607" s="88" t="str">
        <f>Master!AI610</f>
        <v>24.12.18</v>
      </c>
      <c r="AJ607" s="406">
        <f>Master!AJ610</f>
        <v>29540</v>
      </c>
      <c r="AK607" s="406">
        <f>Master!AK610</f>
        <v>0</v>
      </c>
      <c r="AL607" s="88" t="str">
        <f>Master!AL610</f>
        <v/>
      </c>
      <c r="AM607" s="416">
        <f>427.5+90+110+20+110+20+835+80+50+1190+20+60+235+7.5+1275+840+435+55+65</f>
        <v>5925</v>
      </c>
      <c r="AN607" s="416"/>
      <c r="AO607" s="416"/>
      <c r="AP607" s="416"/>
      <c r="AQ607" s="416"/>
      <c r="AR607" s="416">
        <f t="shared" si="4"/>
        <v>5925</v>
      </c>
      <c r="AS607" s="417">
        <f t="shared" si="5"/>
        <v>0.2005754909</v>
      </c>
      <c r="AT607" s="416">
        <f t="shared" si="6"/>
        <v>23615</v>
      </c>
      <c r="AU607" s="417"/>
    </row>
    <row r="608" hidden="1">
      <c r="A608" s="88" t="str">
        <f>Master!A611</f>
        <v>VEPI18004</v>
      </c>
      <c r="B608" s="88" t="str">
        <f>Master!B611</f>
        <v>INVVEPI18110004</v>
      </c>
      <c r="C608" s="88" t="str">
        <f>Master!C611</f>
        <v>4TH NOV 2018</v>
      </c>
      <c r="D608" s="88">
        <f>Master!D611</f>
        <v>1</v>
      </c>
      <c r="E608" s="406">
        <f>Master!E611</f>
        <v>6000</v>
      </c>
      <c r="F608" s="406">
        <f>Master!F611</f>
        <v>6000</v>
      </c>
      <c r="G608" s="88" t="str">
        <f>Master!G611</f>
        <v>Y</v>
      </c>
      <c r="H608" s="88" t="str">
        <f>Master!H611</f>
        <v/>
      </c>
      <c r="I608" s="88" t="str">
        <f>Master!I611</f>
        <v/>
      </c>
      <c r="J608" s="88" t="str">
        <f>Master!J611</f>
        <v>EPITOMEDIA PTE LTD</v>
      </c>
      <c r="K608" s="88" t="str">
        <f>Master!K611</f>
        <v>EPITOMEDIA PTE LTD</v>
      </c>
      <c r="L608" s="88" t="str">
        <f>Master!L611</f>
        <v>RAMESH</v>
      </c>
      <c r="M608" s="88" t="str">
        <f>Master!M611</f>
        <v>Geylang Methodist Pri</v>
      </c>
      <c r="N608" s="88" t="str">
        <f>Master!N611</f>
        <v>EAST</v>
      </c>
      <c r="O608" s="88" t="str">
        <f>Master!O611</f>
        <v>Photography + Game Design</v>
      </c>
      <c r="P608" s="88" t="str">
        <f>Master!P611</f>
        <v>PACKAGE - PAX</v>
      </c>
      <c r="Q608" s="88" t="str">
        <f>Master!Q611</f>
        <v>Package Price</v>
      </c>
      <c r="R608" s="406" t="str">
        <f>Master!R611</f>
        <v>JAN</v>
      </c>
      <c r="S608" s="406">
        <f>Master!S611</f>
        <v>6000</v>
      </c>
      <c r="T608" s="406">
        <f>Master!T611</f>
        <v>750</v>
      </c>
      <c r="U608" s="406">
        <f>Master!U611</f>
        <v>750</v>
      </c>
      <c r="V608" s="406">
        <f>Master!V611</f>
        <v>750</v>
      </c>
      <c r="W608" s="406" t="str">
        <f>Master!W611</f>
        <v/>
      </c>
      <c r="X608" s="406">
        <f>Master!X611</f>
        <v>750</v>
      </c>
      <c r="Y608" s="406">
        <f>Master!Y611</f>
        <v>750</v>
      </c>
      <c r="Z608" s="406" t="str">
        <f>Master!Z611</f>
        <v/>
      </c>
      <c r="AA608" s="406">
        <f>Master!AA611</f>
        <v>750</v>
      </c>
      <c r="AB608" s="406">
        <f>Master!AB611</f>
        <v>750</v>
      </c>
      <c r="AC608" s="406">
        <f>Master!AC611</f>
        <v>750</v>
      </c>
      <c r="AD608" s="406" t="str">
        <f>Master!AD611</f>
        <v/>
      </c>
      <c r="AE608" s="406" t="str">
        <f>Master!AE611</f>
        <v/>
      </c>
      <c r="AF608" s="406" t="str">
        <f>Master!AF611</f>
        <v/>
      </c>
      <c r="AG608" s="406" t="str">
        <f>Master!AG611</f>
        <v/>
      </c>
      <c r="AH608" s="88">
        <f>Master!AH611</f>
        <v>5003475775</v>
      </c>
      <c r="AI608" s="88" t="str">
        <f>Master!AI611</f>
        <v>29.11.18</v>
      </c>
      <c r="AJ608" s="406">
        <f>Master!AJ611</f>
        <v>6000</v>
      </c>
      <c r="AK608" s="406">
        <f>Master!AK611</f>
        <v>0</v>
      </c>
      <c r="AL608" s="88" t="str">
        <f>Master!AL611</f>
        <v/>
      </c>
      <c r="AM608" s="416">
        <f>58.45+175.35+245+122.5+61.25+245+183.75+122.5</f>
        <v>1213.8</v>
      </c>
      <c r="AN608" s="416"/>
      <c r="AO608" s="416">
        <v>192.6</v>
      </c>
      <c r="AP608" s="416"/>
      <c r="AQ608" s="416"/>
      <c r="AR608" s="416">
        <f t="shared" si="4"/>
        <v>1406.4</v>
      </c>
      <c r="AS608" s="417">
        <f t="shared" si="5"/>
        <v>0.2344</v>
      </c>
      <c r="AT608" s="416">
        <f t="shared" si="6"/>
        <v>4593.6</v>
      </c>
      <c r="AU608" s="417"/>
    </row>
    <row r="609" hidden="1">
      <c r="A609" s="88" t="str">
        <f>Master!A612</f>
        <v>VEPI18005</v>
      </c>
      <c r="B609" s="88" t="str">
        <f>Master!B612</f>
        <v>INVVEPI1811014</v>
      </c>
      <c r="C609" s="88" t="str">
        <f>Master!C612</f>
        <v>24TH MAY REBILLED 15TH NOV</v>
      </c>
      <c r="D609" s="88">
        <f>Master!D612</f>
        <v>30</v>
      </c>
      <c r="E609" s="406">
        <f>Master!E612</f>
        <v>150</v>
      </c>
      <c r="F609" s="406">
        <f>Master!F612</f>
        <v>4500</v>
      </c>
      <c r="G609" s="88" t="str">
        <f>Master!G612</f>
        <v/>
      </c>
      <c r="H609" s="88" t="str">
        <f>Master!H612</f>
        <v/>
      </c>
      <c r="I609" s="88" t="str">
        <f>Master!I612</f>
        <v/>
      </c>
      <c r="J609" s="88" t="str">
        <f>Master!J612</f>
        <v>EPITOMEDIA PTE LTD</v>
      </c>
      <c r="K609" s="88" t="str">
        <f>Master!K612</f>
        <v>EPITOMEDIA PTE LTD</v>
      </c>
      <c r="L609" s="88" t="str">
        <f>Master!L612</f>
        <v>NORAIN</v>
      </c>
      <c r="M609" s="88" t="str">
        <f>Master!M612</f>
        <v>Hua yi sec</v>
      </c>
      <c r="N609" s="88" t="str">
        <f>Master!N612</f>
        <v>WEST</v>
      </c>
      <c r="O609" s="88" t="str">
        <f>Master!O612</f>
        <v>events and basic photography</v>
      </c>
      <c r="P609" s="88" t="str">
        <f>Master!P612</f>
        <v>PER HR</v>
      </c>
      <c r="Q609" s="88" t="str">
        <f>Master!Q612</f>
        <v/>
      </c>
      <c r="R609" s="406" t="str">
        <f>Master!R612</f>
        <v>JAN</v>
      </c>
      <c r="S609" s="406">
        <f>Master!S612</f>
        <v>4500</v>
      </c>
      <c r="T609" s="406" t="str">
        <f>Master!T612</f>
        <v/>
      </c>
      <c r="U609" s="406">
        <f>Master!U612</f>
        <v>4500</v>
      </c>
      <c r="V609" s="406" t="str">
        <f>Master!V612</f>
        <v/>
      </c>
      <c r="W609" s="406" t="str">
        <f>Master!W612</f>
        <v/>
      </c>
      <c r="X609" s="406" t="str">
        <f>Master!X612</f>
        <v/>
      </c>
      <c r="Y609" s="406" t="str">
        <f>Master!Y612</f>
        <v/>
      </c>
      <c r="Z609" s="406" t="str">
        <f>Master!Z612</f>
        <v/>
      </c>
      <c r="AA609" s="406" t="str">
        <f>Master!AA612</f>
        <v/>
      </c>
      <c r="AB609" s="406" t="str">
        <f>Master!AB612</f>
        <v/>
      </c>
      <c r="AC609" s="406" t="str">
        <f>Master!AC612</f>
        <v/>
      </c>
      <c r="AD609" s="406" t="str">
        <f>Master!AD612</f>
        <v/>
      </c>
      <c r="AE609" s="406" t="str">
        <f>Master!AE612</f>
        <v/>
      </c>
      <c r="AF609" s="406" t="str">
        <f>Master!AF612</f>
        <v/>
      </c>
      <c r="AG609" s="406" t="str">
        <f>Master!AG612</f>
        <v/>
      </c>
      <c r="AH609" s="88">
        <f>Master!AH612</f>
        <v>5003481085</v>
      </c>
      <c r="AI609" s="88" t="str">
        <f>Master!AI612</f>
        <v>10.12.18</v>
      </c>
      <c r="AJ609" s="406">
        <f>Master!AJ612</f>
        <v>4500</v>
      </c>
      <c r="AK609" s="406">
        <f>Master!AK612</f>
        <v>0</v>
      </c>
      <c r="AL609" s="88" t="str">
        <f>Master!AL612</f>
        <v/>
      </c>
      <c r="AM609" s="416">
        <f>300+510.2+290+200</f>
        <v>1300.2</v>
      </c>
      <c r="AN609" s="416"/>
      <c r="AO609" s="416"/>
      <c r="AP609" s="416"/>
      <c r="AQ609" s="416"/>
      <c r="AR609" s="416">
        <f t="shared" si="4"/>
        <v>1300.2</v>
      </c>
      <c r="AS609" s="417">
        <f t="shared" si="5"/>
        <v>0.2889333333</v>
      </c>
      <c r="AT609" s="416">
        <f t="shared" si="6"/>
        <v>3199.8</v>
      </c>
      <c r="AU609" s="417"/>
    </row>
    <row r="610" hidden="1">
      <c r="A610" s="88" t="str">
        <f>Master!A613</f>
        <v>VEPI18006</v>
      </c>
      <c r="B610" s="88" t="str">
        <f>Master!B613</f>
        <v>INVVEP1808002</v>
      </c>
      <c r="C610" s="88" t="str">
        <f>Master!C613</f>
        <v>5th July 2018</v>
      </c>
      <c r="D610" s="88">
        <f>Master!D613</f>
        <v>1</v>
      </c>
      <c r="E610" s="406">
        <f>Master!E613</f>
        <v>4272</v>
      </c>
      <c r="F610" s="406">
        <f>Master!F613</f>
        <v>4272</v>
      </c>
      <c r="G610" s="88" t="str">
        <f>Master!G613</f>
        <v/>
      </c>
      <c r="H610" s="88" t="str">
        <f>Master!H613</f>
        <v/>
      </c>
      <c r="I610" s="88" t="str">
        <f>Master!I613</f>
        <v>AM will be back on 11th June. Only then can bill after confirming number of pax</v>
      </c>
      <c r="J610" s="88" t="str">
        <f>Master!J613</f>
        <v>EPITOMEDIA PTE LTD</v>
      </c>
      <c r="K610" s="88" t="str">
        <f>Master!K613</f>
        <v/>
      </c>
      <c r="L610" s="88" t="str">
        <f>Master!L613</f>
        <v>HARJINDER SINGH</v>
      </c>
      <c r="M610" s="88" t="str">
        <f>Master!M613</f>
        <v>East Coast Primary School</v>
      </c>
      <c r="N610" s="88" t="str">
        <f>Master!N613</f>
        <v>EAST</v>
      </c>
      <c r="O610" s="88" t="str">
        <f>Master!O613</f>
        <v>P3 Claymation</v>
      </c>
      <c r="P610" s="88" t="str">
        <f>Master!P613</f>
        <v>PER PAX</v>
      </c>
      <c r="Q610" s="88" t="str">
        <f>Master!Q613</f>
        <v>Feb to May</v>
      </c>
      <c r="R610" s="406" t="str">
        <f>Master!R613</f>
        <v>JAN</v>
      </c>
      <c r="S610" s="406">
        <f>Master!S613</f>
        <v>4272</v>
      </c>
      <c r="T610" s="406" t="str">
        <f>Master!T613</f>
        <v/>
      </c>
      <c r="U610" s="406">
        <f>Master!U613</f>
        <v>1068</v>
      </c>
      <c r="V610" s="406">
        <f>Master!V613</f>
        <v>1068</v>
      </c>
      <c r="W610" s="406" t="str">
        <f>Master!W613</f>
        <v/>
      </c>
      <c r="X610" s="406">
        <f>Master!X613</f>
        <v>1068</v>
      </c>
      <c r="Y610" s="406">
        <f>Master!Y613</f>
        <v>1068</v>
      </c>
      <c r="Z610" s="406" t="str">
        <f>Master!Z613</f>
        <v/>
      </c>
      <c r="AA610" s="406" t="str">
        <f>Master!AA613</f>
        <v/>
      </c>
      <c r="AB610" s="406" t="str">
        <f>Master!AB613</f>
        <v/>
      </c>
      <c r="AC610" s="406" t="str">
        <f>Master!AC613</f>
        <v/>
      </c>
      <c r="AD610" s="406" t="str">
        <f>Master!AD613</f>
        <v/>
      </c>
      <c r="AE610" s="406" t="str">
        <f>Master!AE613</f>
        <v/>
      </c>
      <c r="AF610" s="406" t="str">
        <f>Master!AF613</f>
        <v/>
      </c>
      <c r="AG610" s="406" t="str">
        <f>Master!AG613</f>
        <v/>
      </c>
      <c r="AH610" s="88">
        <f>Master!AH613</f>
        <v>5003415910</v>
      </c>
      <c r="AI610" s="88" t="str">
        <f>Master!AI613</f>
        <v>31.07.18</v>
      </c>
      <c r="AJ610" s="406">
        <f>Master!AJ613</f>
        <v>4272</v>
      </c>
      <c r="AK610" s="406">
        <f>Master!AK613</f>
        <v>0</v>
      </c>
      <c r="AL610" s="88" t="str">
        <f>Master!AL613</f>
        <v>ISMAN</v>
      </c>
      <c r="AM610" s="416">
        <f>485+525</f>
        <v>1010</v>
      </c>
      <c r="AN610" s="416"/>
      <c r="AO610" s="416"/>
      <c r="AP610" s="416"/>
      <c r="AQ610" s="416"/>
      <c r="AR610" s="416">
        <f t="shared" si="4"/>
        <v>1010</v>
      </c>
      <c r="AS610" s="417">
        <f t="shared" si="5"/>
        <v>0.236423221</v>
      </c>
      <c r="AT610" s="416">
        <f t="shared" si="6"/>
        <v>3262</v>
      </c>
      <c r="AU610" s="417"/>
    </row>
    <row r="611" hidden="1">
      <c r="A611" s="88" t="str">
        <f>Master!A614</f>
        <v>VEPI18007</v>
      </c>
      <c r="B611" s="88" t="str">
        <f>Master!B614</f>
        <v>INVVEPI1811010</v>
      </c>
      <c r="C611" s="88" t="str">
        <f>Master!C614</f>
        <v>15TH NOV</v>
      </c>
      <c r="D611" s="88">
        <f>Master!D614</f>
        <v>252</v>
      </c>
      <c r="E611" s="406">
        <f>Master!E614</f>
        <v>110</v>
      </c>
      <c r="F611" s="406">
        <f>Master!F614</f>
        <v>27720</v>
      </c>
      <c r="G611" s="88" t="str">
        <f>Master!G614</f>
        <v/>
      </c>
      <c r="H611" s="88" t="str">
        <f>Master!H614</f>
        <v/>
      </c>
      <c r="I611" s="88" t="str">
        <f>Master!I614</f>
        <v/>
      </c>
      <c r="J611" s="88" t="str">
        <f>Master!J614</f>
        <v>EPITOMEDIA PTE LTD</v>
      </c>
      <c r="K611" s="88" t="str">
        <f>Master!K614</f>
        <v>EPITOMEDIA PTE LTD</v>
      </c>
      <c r="L611" s="88" t="str">
        <f>Master!L614</f>
        <v>NORAIN</v>
      </c>
      <c r="M611" s="88" t="str">
        <f>Master!M614</f>
        <v>Anderson Primary School</v>
      </c>
      <c r="N611" s="88" t="str">
        <f>Master!N614</f>
        <v>NORTH</v>
      </c>
      <c r="O611" s="88" t="str">
        <f>Master!O614</f>
        <v>ICT baseline P3 to P6</v>
      </c>
      <c r="P611" s="88" t="str">
        <f>Master!P614</f>
        <v>PER HR</v>
      </c>
      <c r="Q611" s="88" t="str">
        <f>Master!Q614</f>
        <v/>
      </c>
      <c r="R611" s="406" t="str">
        <f>Master!R614</f>
        <v>JAN</v>
      </c>
      <c r="S611" s="406">
        <f>Master!S614</f>
        <v>27720</v>
      </c>
      <c r="T611" s="406">
        <f>Master!T614</f>
        <v>2400</v>
      </c>
      <c r="U611" s="406">
        <f>Master!U614</f>
        <v>2400</v>
      </c>
      <c r="V611" s="406">
        <f>Master!V614</f>
        <v>2400</v>
      </c>
      <c r="W611" s="406" t="str">
        <f>Master!W614</f>
        <v/>
      </c>
      <c r="X611" s="406">
        <f>Master!X614</f>
        <v>2400</v>
      </c>
      <c r="Y611" s="406">
        <f>Master!Y614</f>
        <v>2400</v>
      </c>
      <c r="Z611" s="406" t="str">
        <f>Master!Z614</f>
        <v/>
      </c>
      <c r="AA611" s="406">
        <f>Master!AA614</f>
        <v>2400</v>
      </c>
      <c r="AB611" s="406">
        <f>Master!AB614</f>
        <v>2400</v>
      </c>
      <c r="AC611" s="406">
        <f>Master!AC614</f>
        <v>2400</v>
      </c>
      <c r="AD611" s="406" t="str">
        <f>Master!AD614</f>
        <v/>
      </c>
      <c r="AE611" s="406">
        <f>Master!AE614</f>
        <v>2400</v>
      </c>
      <c r="AF611" s="406">
        <f>Master!AF614</f>
        <v>6120</v>
      </c>
      <c r="AG611" s="406" t="str">
        <f>Master!AG614</f>
        <v/>
      </c>
      <c r="AH611" s="88">
        <f>Master!AH614</f>
        <v>5003478795</v>
      </c>
      <c r="AI611" s="88" t="str">
        <f>Master!AI614</f>
        <v>05.12.18</v>
      </c>
      <c r="AJ611" s="406">
        <f>Master!AJ614</f>
        <v>27720</v>
      </c>
      <c r="AK611" s="406">
        <f>Master!AK614</f>
        <v>0</v>
      </c>
      <c r="AL611" s="88" t="str">
        <f>Master!AL614</f>
        <v/>
      </c>
      <c r="AM611" s="416">
        <f>1010+2510+2465+1180+340+700+160+160+1309.5+157.5</f>
        <v>9992</v>
      </c>
      <c r="AN611" s="416"/>
      <c r="AO611" s="416"/>
      <c r="AP611" s="416">
        <v>24.0</v>
      </c>
      <c r="AQ611" s="416"/>
      <c r="AR611" s="416">
        <f t="shared" si="4"/>
        <v>10016</v>
      </c>
      <c r="AS611" s="417">
        <f t="shared" si="5"/>
        <v>0.3613275613</v>
      </c>
      <c r="AT611" s="416">
        <f t="shared" si="6"/>
        <v>17704</v>
      </c>
      <c r="AU611" s="417"/>
    </row>
    <row r="612" hidden="1">
      <c r="A612" s="88" t="str">
        <f>Master!A615</f>
        <v>VEPI18008</v>
      </c>
      <c r="B612" s="88" t="str">
        <f>Master!B615</f>
        <v>INVVEPI1811012</v>
      </c>
      <c r="C612" s="88" t="str">
        <f>Master!C615</f>
        <v>15TH NOV</v>
      </c>
      <c r="D612" s="88">
        <f>Master!D615</f>
        <v>38</v>
      </c>
      <c r="E612" s="406">
        <f>Master!E615</f>
        <v>140</v>
      </c>
      <c r="F612" s="406">
        <f>Master!F615</f>
        <v>5320</v>
      </c>
      <c r="G612" s="88" t="str">
        <f>Master!G615</f>
        <v/>
      </c>
      <c r="H612" s="88" t="str">
        <f>Master!H615</f>
        <v/>
      </c>
      <c r="I612" s="88" t="str">
        <f>Master!I615</f>
        <v/>
      </c>
      <c r="J612" s="88" t="str">
        <f>Master!J615</f>
        <v>EPITOMEDIA PTE LTD</v>
      </c>
      <c r="K612" s="88" t="str">
        <f>Master!K615</f>
        <v>EPITOMEDIA PTE LTD</v>
      </c>
      <c r="L612" s="88" t="str">
        <f>Master!L615</f>
        <v>NORAIN</v>
      </c>
      <c r="M612" s="88" t="str">
        <f>Master!M615</f>
        <v>Anderson Primary School</v>
      </c>
      <c r="N612" s="88" t="str">
        <f>Master!N615</f>
        <v>NORTH</v>
      </c>
      <c r="O612" s="88" t="str">
        <f>Master!O615</f>
        <v>Photography and Photojournalism</v>
      </c>
      <c r="P612" s="88" t="str">
        <f>Master!P615</f>
        <v>PER HR</v>
      </c>
      <c r="Q612" s="88" t="str">
        <f>Master!Q615</f>
        <v>$140 per hour</v>
      </c>
      <c r="R612" s="406" t="str">
        <f>Master!R615</f>
        <v>JAN</v>
      </c>
      <c r="S612" s="406">
        <f>Master!S615</f>
        <v>5320</v>
      </c>
      <c r="T612" s="406" t="str">
        <f>Master!T615</f>
        <v/>
      </c>
      <c r="U612" s="406">
        <f>Master!U615</f>
        <v>1000</v>
      </c>
      <c r="V612" s="406">
        <f>Master!V615</f>
        <v>500</v>
      </c>
      <c r="W612" s="406" t="str">
        <f>Master!W615</f>
        <v/>
      </c>
      <c r="X612" s="406">
        <f>Master!X615</f>
        <v>500</v>
      </c>
      <c r="Y612" s="406">
        <f>Master!Y615</f>
        <v>500</v>
      </c>
      <c r="Z612" s="406" t="str">
        <f>Master!Z615</f>
        <v/>
      </c>
      <c r="AA612" s="406">
        <f>Master!AA615</f>
        <v>500</v>
      </c>
      <c r="AB612" s="406">
        <f>Master!AB615</f>
        <v>500</v>
      </c>
      <c r="AC612" s="406">
        <f>Master!AC615</f>
        <v>500</v>
      </c>
      <c r="AD612" s="406" t="str">
        <f>Master!AD615</f>
        <v/>
      </c>
      <c r="AE612" s="406">
        <f>Master!AE615</f>
        <v>500</v>
      </c>
      <c r="AF612" s="406">
        <f>Master!AF615</f>
        <v>820</v>
      </c>
      <c r="AG612" s="406" t="str">
        <f>Master!AG615</f>
        <v/>
      </c>
      <c r="AH612" s="88">
        <f>Master!AH615</f>
        <v>5003478795</v>
      </c>
      <c r="AI612" s="88" t="str">
        <f>Master!AI615</f>
        <v>05.12.18</v>
      </c>
      <c r="AJ612" s="406">
        <f>Master!AJ615</f>
        <v>5320</v>
      </c>
      <c r="AK612" s="406">
        <f>Master!AK615</f>
        <v>0</v>
      </c>
      <c r="AL612" s="88" t="str">
        <f>Master!AL615</f>
        <v/>
      </c>
      <c r="AM612" s="416">
        <f>300+150+200+90+300+200+200</f>
        <v>1440</v>
      </c>
      <c r="AN612" s="416"/>
      <c r="AO612" s="416"/>
      <c r="AP612" s="416"/>
      <c r="AQ612" s="416"/>
      <c r="AR612" s="416">
        <f t="shared" si="4"/>
        <v>1440</v>
      </c>
      <c r="AS612" s="417">
        <f t="shared" si="5"/>
        <v>0.2706766917</v>
      </c>
      <c r="AT612" s="416">
        <f t="shared" si="6"/>
        <v>3880</v>
      </c>
      <c r="AU612" s="417"/>
    </row>
    <row r="613" hidden="1">
      <c r="A613" s="88" t="str">
        <f>Master!A616</f>
        <v>VEPI18009</v>
      </c>
      <c r="B613" s="88" t="str">
        <f>Master!B616</f>
        <v>INVVEPI1804001c</v>
      </c>
      <c r="C613" s="88" t="str">
        <f>Master!C616</f>
        <v>23th Apr</v>
      </c>
      <c r="D613" s="88">
        <f>Master!D616</f>
        <v>162</v>
      </c>
      <c r="E613" s="406">
        <f>Master!E616</f>
        <v>73</v>
      </c>
      <c r="F613" s="406">
        <f>Master!F616</f>
        <v>11826</v>
      </c>
      <c r="G613" s="88" t="str">
        <f>Master!G616</f>
        <v>Y</v>
      </c>
      <c r="H613" s="88" t="str">
        <f>Master!H616</f>
        <v>Reinvoice on 2nd July</v>
      </c>
      <c r="I613" s="88" t="str">
        <f>Master!I616</f>
        <v/>
      </c>
      <c r="J613" s="88" t="str">
        <f>Master!J616</f>
        <v>EPITOMEDIA PTE LTD</v>
      </c>
      <c r="K613" s="88" t="str">
        <f>Master!K616</f>
        <v>EPITOMEDIA PTE LTD</v>
      </c>
      <c r="L613" s="88" t="str">
        <f>Master!L616</f>
        <v>MARTIN LOCK</v>
      </c>
      <c r="M613" s="88" t="str">
        <f>Master!M616</f>
        <v>Canberra Secondary School</v>
      </c>
      <c r="N613" s="88" t="str">
        <f>Master!N616</f>
        <v>NORTH</v>
      </c>
      <c r="O613" s="88" t="str">
        <f>Master!O616</f>
        <v>ALP</v>
      </c>
      <c r="P613" s="88" t="str">
        <f>Master!P616</f>
        <v>PER PAX</v>
      </c>
      <c r="Q613" s="88" t="str">
        <f>Master!Q616</f>
        <v/>
      </c>
      <c r="R613" s="406" t="str">
        <f>Master!R616</f>
        <v>FEB</v>
      </c>
      <c r="S613" s="406">
        <f>Master!S616</f>
        <v>11826</v>
      </c>
      <c r="T613" s="406" t="str">
        <f>Master!T616</f>
        <v/>
      </c>
      <c r="U613" s="406">
        <f>Master!U616</f>
        <v>3942</v>
      </c>
      <c r="V613" s="406">
        <f>Master!V616</f>
        <v>3942</v>
      </c>
      <c r="W613" s="406" t="str">
        <f>Master!W616</f>
        <v/>
      </c>
      <c r="X613" s="406">
        <f>Master!X616</f>
        <v>3942</v>
      </c>
      <c r="Y613" s="406" t="str">
        <f>Master!Y616</f>
        <v/>
      </c>
      <c r="Z613" s="406" t="str">
        <f>Master!Z616</f>
        <v/>
      </c>
      <c r="AA613" s="406" t="str">
        <f>Master!AA616</f>
        <v/>
      </c>
      <c r="AB613" s="406" t="str">
        <f>Master!AB616</f>
        <v/>
      </c>
      <c r="AC613" s="406" t="str">
        <f>Master!AC616</f>
        <v/>
      </c>
      <c r="AD613" s="406" t="str">
        <f>Master!AD616</f>
        <v/>
      </c>
      <c r="AE613" s="406" t="str">
        <f>Master!AE616</f>
        <v/>
      </c>
      <c r="AF613" s="406" t="str">
        <f>Master!AF616</f>
        <v/>
      </c>
      <c r="AG613" s="406" t="str">
        <f>Master!AG616</f>
        <v/>
      </c>
      <c r="AH613" s="88" t="str">
        <f>Master!AH616</f>
        <v/>
      </c>
      <c r="AI613" s="88" t="str">
        <f>Master!AI616</f>
        <v/>
      </c>
      <c r="AJ613" s="406">
        <f>Master!AJ616</f>
        <v>11826</v>
      </c>
      <c r="AK613" s="406">
        <f>Master!AK616</f>
        <v>0</v>
      </c>
      <c r="AL613" s="88" t="str">
        <f>Master!AL616</f>
        <v/>
      </c>
      <c r="AM613" s="416">
        <f>612.5+1350</f>
        <v>1962.5</v>
      </c>
      <c r="AN613" s="416"/>
      <c r="AO613" s="416"/>
      <c r="AP613" s="416"/>
      <c r="AQ613" s="523">
        <v>144.0</v>
      </c>
      <c r="AR613" s="416">
        <f t="shared" si="4"/>
        <v>2106.5</v>
      </c>
      <c r="AS613" s="417">
        <f t="shared" si="5"/>
        <v>0.1781244715</v>
      </c>
      <c r="AT613" s="416">
        <f t="shared" si="6"/>
        <v>9719.5</v>
      </c>
      <c r="AU613" s="417"/>
    </row>
    <row r="614" hidden="1">
      <c r="A614" s="88" t="str">
        <f>Master!A617</f>
        <v>VEPI18010</v>
      </c>
      <c r="B614" s="88" t="str">
        <f>Master!B617</f>
        <v>INVVEPI180301, 
INVVEPI180302, 
INVVEPI1803004, 
INVVEPI180501, 
INVVEPI 1806002 
INVVEPI1807002, 
INVVEPI1809001
INVVEPI1809002
INVVEPI1811006</v>
      </c>
      <c r="C614" s="88" t="str">
        <f>Master!C617</f>
        <v>20 Mar, 
20 Mar, 1
5 April, 
11 May, 
04 June, 
11 July
9 Nov</v>
      </c>
      <c r="D614" s="88">
        <f>Master!D617</f>
        <v>85.5</v>
      </c>
      <c r="E614" s="406">
        <f>Master!E617</f>
        <v>100</v>
      </c>
      <c r="F614" s="406">
        <f>Master!F617</f>
        <v>8550</v>
      </c>
      <c r="G614" s="88" t="str">
        <f>Master!G617</f>
        <v/>
      </c>
      <c r="H614" s="88" t="str">
        <f>Master!H617</f>
        <v/>
      </c>
      <c r="I614" s="88" t="str">
        <f>Master!I617</f>
        <v/>
      </c>
      <c r="J614" s="88" t="str">
        <f>Master!J617</f>
        <v>EPITOMEDIA PTE LTD</v>
      </c>
      <c r="K614" s="88" t="str">
        <f>Master!K617</f>
        <v>EPITOMEDIA PTE LTD</v>
      </c>
      <c r="L614" s="88" t="str">
        <f>Master!L617</f>
        <v>SHAWN</v>
      </c>
      <c r="M614" s="88" t="str">
        <f>Master!M617</f>
        <v>Victoria Sch</v>
      </c>
      <c r="N614" s="88" t="str">
        <f>Master!N617</f>
        <v>EAST</v>
      </c>
      <c r="O614" s="88" t="str">
        <f>Master!O617</f>
        <v>Photography Club</v>
      </c>
      <c r="P614" s="88" t="str">
        <f>Master!P617</f>
        <v>PER HR</v>
      </c>
      <c r="Q614" s="88" t="str">
        <f>Master!Q617</f>
        <v/>
      </c>
      <c r="R614" s="406" t="str">
        <f>Master!R617</f>
        <v>JAN</v>
      </c>
      <c r="S614" s="406">
        <f>Master!S617</f>
        <v>8550</v>
      </c>
      <c r="T614" s="406">
        <f>Master!T617</f>
        <v>1100</v>
      </c>
      <c r="U614" s="406">
        <f>Master!U617</f>
        <v>800</v>
      </c>
      <c r="V614" s="406">
        <f>Master!V617</f>
        <v>1100</v>
      </c>
      <c r="W614" s="406" t="str">
        <f>Master!W617</f>
        <v/>
      </c>
      <c r="X614" s="406">
        <f>Master!X617</f>
        <v>400</v>
      </c>
      <c r="Y614" s="406">
        <f>Master!Y617</f>
        <v>400</v>
      </c>
      <c r="Z614" s="406">
        <f>Master!Z617</f>
        <v>900</v>
      </c>
      <c r="AA614" s="406">
        <f>Master!AA617</f>
        <v>2550</v>
      </c>
      <c r="AB614" s="406">
        <f>Master!AB617</f>
        <v>550</v>
      </c>
      <c r="AC614" s="406" t="str">
        <f>Master!AC617</f>
        <v/>
      </c>
      <c r="AD614" s="406" t="str">
        <f>Master!AD617</f>
        <v/>
      </c>
      <c r="AE614" s="406">
        <f>Master!AE617</f>
        <v>750</v>
      </c>
      <c r="AF614" s="406" t="str">
        <f>Master!AF617</f>
        <v/>
      </c>
      <c r="AG614" s="406" t="str">
        <f>Master!AG617</f>
        <v/>
      </c>
      <c r="AH614" s="88" t="str">
        <f>Master!AH617</f>
        <v>5003362285
5003377574
5003390453
5003402671
5003419362
5003445953
5003452977
5003477913</v>
      </c>
      <c r="AI614" s="88" t="str">
        <f>Master!AI617</f>
        <v>28.03.18
10.05.18
05.06.18
02.07.17
07.08.18
01.10.18
15.10.18
04.12.18</v>
      </c>
      <c r="AJ614" s="406">
        <f>Master!AJ617</f>
        <v>8550</v>
      </c>
      <c r="AK614" s="406">
        <f>Master!AK617</f>
        <v>0</v>
      </c>
      <c r="AL614" s="88" t="str">
        <f>Master!AL617</f>
        <v/>
      </c>
      <c r="AM614" s="416">
        <f>360+1060+300</f>
        <v>1720</v>
      </c>
      <c r="AN614" s="416"/>
      <c r="AO614" s="416"/>
      <c r="AP614" s="416"/>
      <c r="AQ614" s="416"/>
      <c r="AR614" s="416">
        <f t="shared" si="4"/>
        <v>1720</v>
      </c>
      <c r="AS614" s="417">
        <f t="shared" si="5"/>
        <v>0.2011695906</v>
      </c>
      <c r="AT614" s="416">
        <f t="shared" si="6"/>
        <v>6830</v>
      </c>
      <c r="AU614" s="417"/>
    </row>
    <row r="615" hidden="1">
      <c r="A615" s="88" t="str">
        <f>Master!A618</f>
        <v>VEPI18001</v>
      </c>
      <c r="B615" s="88" t="str">
        <f>Master!B618</f>
        <v>INVVEPI180503</v>
      </c>
      <c r="C615" s="88" t="str">
        <f>Master!C618</f>
        <v>24TH MAY</v>
      </c>
      <c r="D615" s="88">
        <f>Master!D618</f>
        <v>35</v>
      </c>
      <c r="E615" s="406">
        <f>Master!E618</f>
        <v>130</v>
      </c>
      <c r="F615" s="406">
        <f>Master!F618</f>
        <v>4550</v>
      </c>
      <c r="G615" s="88" t="str">
        <f>Master!G618</f>
        <v/>
      </c>
      <c r="H615" s="88" t="str">
        <f>Master!H618</f>
        <v>BILLED UNDER PASSIONISTA WITH REQUEST FROM TEACHER</v>
      </c>
      <c r="I615" s="88" t="str">
        <f>Master!I618</f>
        <v>BANKED IN TO PASSIONISTA</v>
      </c>
      <c r="J615" s="88" t="str">
        <f>Master!J618</f>
        <v>PASSIONISTA PTE LTD</v>
      </c>
      <c r="K615" s="88" t="str">
        <f>Master!K618</f>
        <v>EPITOMEDIA PTE LTD</v>
      </c>
      <c r="L615" s="88" t="str">
        <f>Master!L618</f>
        <v>NORAIN</v>
      </c>
      <c r="M615" s="88" t="str">
        <f>Master!M618</f>
        <v>JURONG SECONDARY SCHOOL</v>
      </c>
      <c r="N615" s="88" t="str">
        <f>Master!N618</f>
        <v>WEST</v>
      </c>
      <c r="O615" s="88" t="str">
        <f>Master!O618</f>
        <v>SMARTPHONE PHOTOGRAPHY</v>
      </c>
      <c r="P615" s="88" t="str">
        <f>Master!P618</f>
        <v>PACKAGE - HR</v>
      </c>
      <c r="Q615" s="88" t="str">
        <f>Master!Q618</f>
        <v/>
      </c>
      <c r="R615" s="406" t="str">
        <f>Master!R618</f>
        <v>DEC</v>
      </c>
      <c r="S615" s="406">
        <f>Master!S618</f>
        <v>4550</v>
      </c>
      <c r="T615" s="406">
        <f>Master!T618</f>
        <v>2000</v>
      </c>
      <c r="U615" s="406">
        <f>Master!U618</f>
        <v>2550</v>
      </c>
      <c r="V615" s="406" t="str">
        <f>Master!V618</f>
        <v/>
      </c>
      <c r="W615" s="406" t="str">
        <f>Master!W618</f>
        <v/>
      </c>
      <c r="X615" s="406" t="str">
        <f>Master!X618</f>
        <v/>
      </c>
      <c r="Y615" s="406" t="str">
        <f>Master!Y618</f>
        <v/>
      </c>
      <c r="Z615" s="406" t="str">
        <f>Master!Z618</f>
        <v/>
      </c>
      <c r="AA615" s="406" t="str">
        <f>Master!AA618</f>
        <v/>
      </c>
      <c r="AB615" s="406" t="str">
        <f>Master!AB618</f>
        <v/>
      </c>
      <c r="AC615" s="406" t="str">
        <f>Master!AC618</f>
        <v/>
      </c>
      <c r="AD615" s="406" t="str">
        <f>Master!AD618</f>
        <v/>
      </c>
      <c r="AE615" s="406" t="str">
        <f>Master!AE618</f>
        <v/>
      </c>
      <c r="AF615" s="406" t="str">
        <f>Master!AF618</f>
        <v/>
      </c>
      <c r="AG615" s="406" t="str">
        <f>Master!AG618</f>
        <v/>
      </c>
      <c r="AH615" s="88">
        <f>Master!AH618</f>
        <v>5003396634</v>
      </c>
      <c r="AI615" s="88" t="str">
        <f>Master!AI618</f>
        <v>20.06.18</v>
      </c>
      <c r="AJ615" s="406">
        <f>Master!AJ618</f>
        <v>4550</v>
      </c>
      <c r="AK615" s="406">
        <f>Master!AK618</f>
        <v>0</v>
      </c>
      <c r="AL615" s="88" t="str">
        <f>Master!AL618</f>
        <v/>
      </c>
      <c r="AM615" s="416">
        <f>687.5+337.5+200</f>
        <v>1225</v>
      </c>
      <c r="AN615" s="416"/>
      <c r="AO615" s="416"/>
      <c r="AP615" s="416"/>
      <c r="AQ615" s="416"/>
      <c r="AR615" s="416">
        <f t="shared" si="4"/>
        <v>1225</v>
      </c>
      <c r="AS615" s="417">
        <f t="shared" si="5"/>
        <v>0.2692307692</v>
      </c>
      <c r="AT615" s="416">
        <f t="shared" si="6"/>
        <v>3325</v>
      </c>
      <c r="AU615" s="417"/>
    </row>
    <row r="616" hidden="1">
      <c r="A616" s="88" t="str">
        <f>Master!A619</f>
        <v>VEPI18011</v>
      </c>
      <c r="B616" s="88" t="str">
        <f>Master!B619</f>
        <v>INVVEPI1805002</v>
      </c>
      <c r="C616" s="88" t="str">
        <f>Master!C619</f>
        <v>18th May</v>
      </c>
      <c r="D616" s="88">
        <f>Master!D619</f>
        <v>1</v>
      </c>
      <c r="E616" s="406">
        <f>Master!E619</f>
        <v>1500</v>
      </c>
      <c r="F616" s="406">
        <f>Master!F619</f>
        <v>1500</v>
      </c>
      <c r="G616" s="88" t="str">
        <f>Master!G619</f>
        <v>Y</v>
      </c>
      <c r="H616" s="88" t="str">
        <f>Master!H619</f>
        <v/>
      </c>
      <c r="I616" s="88" t="str">
        <f>Master!I619</f>
        <v/>
      </c>
      <c r="J616" s="88" t="str">
        <f>Master!J619</f>
        <v>EPITOMEDIA PTE LTD</v>
      </c>
      <c r="K616" s="88" t="str">
        <f>Master!K619</f>
        <v>EPITOMEDIA PTE LTD</v>
      </c>
      <c r="L616" s="88" t="str">
        <f>Master!L619</f>
        <v>MARTIN LOCK</v>
      </c>
      <c r="M616" s="88" t="str">
        <f>Master!M619</f>
        <v>Hougang Secondary School</v>
      </c>
      <c r="N616" s="88" t="str">
        <f>Master!N619</f>
        <v>SOUTH</v>
      </c>
      <c r="O616" s="88" t="str">
        <f>Master!O619</f>
        <v>Photography for 3NT</v>
      </c>
      <c r="P616" s="88" t="str">
        <f>Master!P619</f>
        <v>PACKAGE - HR</v>
      </c>
      <c r="Q616" s="88" t="str">
        <f>Master!Q619</f>
        <v/>
      </c>
      <c r="R616" s="406" t="str">
        <f>Master!R619</f>
        <v>APR</v>
      </c>
      <c r="S616" s="406">
        <f>Master!S619</f>
        <v>1500</v>
      </c>
      <c r="T616" s="406" t="str">
        <f>Master!T619</f>
        <v/>
      </c>
      <c r="U616" s="406" t="str">
        <f>Master!U619</f>
        <v/>
      </c>
      <c r="V616" s="406" t="str">
        <f>Master!V619</f>
        <v/>
      </c>
      <c r="W616" s="406" t="str">
        <f>Master!W619</f>
        <v/>
      </c>
      <c r="X616" s="406" t="str">
        <f>Master!X619</f>
        <v/>
      </c>
      <c r="Y616" s="406">
        <f>Master!Y619</f>
        <v>1500</v>
      </c>
      <c r="Z616" s="406" t="str">
        <f>Master!Z619</f>
        <v/>
      </c>
      <c r="AA616" s="406" t="str">
        <f>Master!AA619</f>
        <v/>
      </c>
      <c r="AB616" s="406" t="str">
        <f>Master!AB619</f>
        <v/>
      </c>
      <c r="AC616" s="406" t="str">
        <f>Master!AC619</f>
        <v/>
      </c>
      <c r="AD616" s="406" t="str">
        <f>Master!AD619</f>
        <v/>
      </c>
      <c r="AE616" s="406" t="str">
        <f>Master!AE619</f>
        <v/>
      </c>
      <c r="AF616" s="406" t="str">
        <f>Master!AF619</f>
        <v/>
      </c>
      <c r="AG616" s="406" t="str">
        <f>Master!AG619</f>
        <v/>
      </c>
      <c r="AH616" s="88">
        <f>Master!AH619</f>
        <v>5003393796</v>
      </c>
      <c r="AI616" s="88" t="str">
        <f>Master!AI619</f>
        <v>12.06.18</v>
      </c>
      <c r="AJ616" s="406">
        <f>Master!AJ619</f>
        <v>1500</v>
      </c>
      <c r="AK616" s="406">
        <f>Master!AK619</f>
        <v>0</v>
      </c>
      <c r="AL616" s="88" t="str">
        <f>Master!AL619</f>
        <v/>
      </c>
      <c r="AM616" s="416">
        <v>350.0</v>
      </c>
      <c r="AN616" s="416"/>
      <c r="AO616" s="416"/>
      <c r="AP616" s="416"/>
      <c r="AQ616" s="416"/>
      <c r="AR616" s="416">
        <f t="shared" si="4"/>
        <v>350</v>
      </c>
      <c r="AS616" s="417">
        <f t="shared" si="5"/>
        <v>0.2333333333</v>
      </c>
      <c r="AT616" s="416">
        <f t="shared" si="6"/>
        <v>1150</v>
      </c>
      <c r="AU616" s="417"/>
    </row>
    <row r="617" hidden="1">
      <c r="A617" s="88" t="str">
        <f>Master!A620</f>
        <v>VEPI18012</v>
      </c>
      <c r="B617" s="88" t="str">
        <f>Master!B620</f>
        <v>INVVEP1806001</v>
      </c>
      <c r="C617" s="88" t="str">
        <f>Master!C620</f>
        <v>1st June 2018</v>
      </c>
      <c r="D617" s="88">
        <f>Master!D620</f>
        <v>19</v>
      </c>
      <c r="E617" s="406">
        <f>Master!E620</f>
        <v>250</v>
      </c>
      <c r="F617" s="406">
        <f>Master!F620</f>
        <v>4750</v>
      </c>
      <c r="G617" s="88" t="str">
        <f>Master!G620</f>
        <v/>
      </c>
      <c r="H617" s="88" t="str">
        <f>Master!H620</f>
        <v/>
      </c>
      <c r="I617" s="88" t="str">
        <f>Master!I620</f>
        <v/>
      </c>
      <c r="J617" s="88" t="str">
        <f>Master!J620</f>
        <v>EPITOMEDIA PTE LTD</v>
      </c>
      <c r="K617" s="88" t="str">
        <f>Master!K620</f>
        <v>EPITOMEDIA PTE LTD</v>
      </c>
      <c r="L617" s="88" t="str">
        <f>Master!L620</f>
        <v>HARJINDER SINGH</v>
      </c>
      <c r="M617" s="88" t="str">
        <f>Master!M620</f>
        <v>Queenstown Secondary School</v>
      </c>
      <c r="N617" s="88" t="str">
        <f>Master!N620</f>
        <v>SOUTH</v>
      </c>
      <c r="O617" s="88" t="str">
        <f>Master!O620</f>
        <v>Game Design EM 2018</v>
      </c>
      <c r="P617" s="88" t="str">
        <f>Master!P620</f>
        <v>PACKAGE - PAX</v>
      </c>
      <c r="Q617" s="88" t="str">
        <f>Master!Q620</f>
        <v/>
      </c>
      <c r="R617" s="406" t="str">
        <f>Master!R620</f>
        <v>MAY</v>
      </c>
      <c r="S617" s="406">
        <f>Master!S620</f>
        <v>4750</v>
      </c>
      <c r="T617" s="406" t="str">
        <f>Master!T620</f>
        <v/>
      </c>
      <c r="U617" s="406" t="str">
        <f>Master!U620</f>
        <v/>
      </c>
      <c r="V617" s="406" t="str">
        <f>Master!V620</f>
        <v/>
      </c>
      <c r="W617" s="406" t="str">
        <f>Master!W620</f>
        <v/>
      </c>
      <c r="X617" s="406" t="str">
        <f>Master!X620</f>
        <v/>
      </c>
      <c r="Y617" s="406">
        <f>Master!Y620</f>
        <v>4750</v>
      </c>
      <c r="Z617" s="406" t="str">
        <f>Master!Z620</f>
        <v/>
      </c>
      <c r="AA617" s="406" t="str">
        <f>Master!AA620</f>
        <v/>
      </c>
      <c r="AB617" s="406" t="str">
        <f>Master!AB620</f>
        <v/>
      </c>
      <c r="AC617" s="406" t="str">
        <f>Master!AC620</f>
        <v/>
      </c>
      <c r="AD617" s="406" t="str">
        <f>Master!AD620</f>
        <v/>
      </c>
      <c r="AE617" s="406" t="str">
        <f>Master!AE620</f>
        <v/>
      </c>
      <c r="AF617" s="406" t="str">
        <f>Master!AF620</f>
        <v/>
      </c>
      <c r="AG617" s="406" t="str">
        <f>Master!AG620</f>
        <v/>
      </c>
      <c r="AH617" s="88">
        <f>Master!AH620</f>
        <v>5003399669</v>
      </c>
      <c r="AI617" s="88" t="str">
        <f>Master!AI620</f>
        <v>26.06.18</v>
      </c>
      <c r="AJ617" s="406">
        <f>Master!AJ620</f>
        <v>4750</v>
      </c>
      <c r="AK617" s="406">
        <f>Master!AK620</f>
        <v>0</v>
      </c>
      <c r="AL617" s="88" t="str">
        <f>Master!AL620</f>
        <v>ISMAN</v>
      </c>
      <c r="AM617" s="416">
        <v>1330.0</v>
      </c>
      <c r="AN617" s="416"/>
      <c r="AO617" s="416"/>
      <c r="AP617" s="416"/>
      <c r="AQ617" s="416"/>
      <c r="AR617" s="416">
        <f t="shared" si="4"/>
        <v>1330</v>
      </c>
      <c r="AS617" s="417">
        <f t="shared" si="5"/>
        <v>0.28</v>
      </c>
      <c r="AT617" s="416">
        <f t="shared" si="6"/>
        <v>3420</v>
      </c>
      <c r="AU617" s="417"/>
    </row>
    <row r="618" hidden="1">
      <c r="A618" s="88" t="str">
        <f>Master!A621</f>
        <v>VEPI18013</v>
      </c>
      <c r="B618" s="88" t="str">
        <f>Master!B621</f>
        <v>INVVEPI1811003</v>
      </c>
      <c r="C618" s="88" t="str">
        <f>Master!C621</f>
        <v>2nd Nov 2018</v>
      </c>
      <c r="D618" s="88">
        <f>Master!D621</f>
        <v>1</v>
      </c>
      <c r="E618" s="406">
        <f>Master!E621</f>
        <v>5760</v>
      </c>
      <c r="F618" s="406">
        <f>Master!F621</f>
        <v>5760</v>
      </c>
      <c r="G618" s="88" t="str">
        <f>Master!G621</f>
        <v/>
      </c>
      <c r="H618" s="88" t="str">
        <f>Master!H621</f>
        <v/>
      </c>
      <c r="I618" s="88" t="str">
        <f>Master!I621</f>
        <v/>
      </c>
      <c r="J618" s="88" t="str">
        <f>Master!J621</f>
        <v>EPITOMEDIA PTE LTD</v>
      </c>
      <c r="K618" s="88" t="str">
        <f>Master!K621</f>
        <v>EPITOMEDIA PTE LTD</v>
      </c>
      <c r="L618" s="88" t="str">
        <f>Master!L621</f>
        <v>NORISMAN</v>
      </c>
      <c r="M618" s="88" t="str">
        <f>Master!M621</f>
        <v>Damai Primary</v>
      </c>
      <c r="N618" s="88" t="str">
        <f>Master!N621</f>
        <v>EAST</v>
      </c>
      <c r="O618" s="88" t="str">
        <f>Master!O621</f>
        <v>Digital Manga</v>
      </c>
      <c r="P618" s="88" t="str">
        <f>Master!P621</f>
        <v>PACKAGE - PAX</v>
      </c>
      <c r="Q618" s="88" t="str">
        <f>Master!Q621</f>
        <v/>
      </c>
      <c r="R618" s="406" t="str">
        <f>Master!R621</f>
        <v>MAY</v>
      </c>
      <c r="S618" s="406">
        <f>Master!S621</f>
        <v>5760</v>
      </c>
      <c r="T618" s="406" t="str">
        <f>Master!T621</f>
        <v/>
      </c>
      <c r="U618" s="406" t="str">
        <f>Master!U621</f>
        <v/>
      </c>
      <c r="V618" s="406" t="str">
        <f>Master!V621</f>
        <v/>
      </c>
      <c r="W618" s="406" t="str">
        <f>Master!W621</f>
        <v/>
      </c>
      <c r="X618" s="406" t="str">
        <f>Master!X621</f>
        <v/>
      </c>
      <c r="Y618" s="406" t="str">
        <f>Master!Y621</f>
        <v/>
      </c>
      <c r="Z618" s="406" t="str">
        <f>Master!Z621</f>
        <v/>
      </c>
      <c r="AA618" s="406">
        <f>Master!AA621</f>
        <v>1250</v>
      </c>
      <c r="AB618" s="406">
        <f>Master!AB621</f>
        <v>1300</v>
      </c>
      <c r="AC618" s="406">
        <f>Master!AC621</f>
        <v>1250</v>
      </c>
      <c r="AD618" s="406" t="str">
        <f>Master!AD621</f>
        <v/>
      </c>
      <c r="AE618" s="406">
        <f>Master!AE621</f>
        <v>1200</v>
      </c>
      <c r="AF618" s="406">
        <f>Master!AF621</f>
        <v>760</v>
      </c>
      <c r="AG618" s="406" t="str">
        <f>Master!AG621</f>
        <v/>
      </c>
      <c r="AH618" s="88">
        <f>Master!AH621</f>
        <v>5003475775</v>
      </c>
      <c r="AI618" s="88" t="str">
        <f>Master!AI621</f>
        <v>29.11.18</v>
      </c>
      <c r="AJ618" s="406">
        <f>Master!AJ621</f>
        <v>5760</v>
      </c>
      <c r="AK618" s="406">
        <f>Master!AK621</f>
        <v>0</v>
      </c>
      <c r="AL618" s="88" t="str">
        <f>Master!AL621</f>
        <v/>
      </c>
      <c r="AM618" s="416">
        <f>175+575+415+165+82.5</f>
        <v>1412.5</v>
      </c>
      <c r="AN618" s="416"/>
      <c r="AO618" s="416"/>
      <c r="AP618" s="416"/>
      <c r="AQ618" s="416"/>
      <c r="AR618" s="416">
        <f t="shared" si="4"/>
        <v>1412.5</v>
      </c>
      <c r="AS618" s="417">
        <f t="shared" si="5"/>
        <v>0.2452256944</v>
      </c>
      <c r="AT618" s="416">
        <f t="shared" si="6"/>
        <v>4347.5</v>
      </c>
      <c r="AU618" s="417"/>
    </row>
    <row r="619" hidden="1">
      <c r="A619" s="88" t="str">
        <f>Master!A622</f>
        <v>VEPI18014</v>
      </c>
      <c r="B619" s="88" t="str">
        <f>Master!B622</f>
        <v>INVVEPI1811008
</v>
      </c>
      <c r="C619" s="88" t="str">
        <f>Master!C622</f>
        <v>15th Nov 2018</v>
      </c>
      <c r="D619" s="88">
        <f>Master!D622</f>
        <v>1</v>
      </c>
      <c r="E619" s="406">
        <f>Master!E622</f>
        <v>5500</v>
      </c>
      <c r="F619" s="406">
        <f>Master!F622</f>
        <v>5500</v>
      </c>
      <c r="G619" s="88" t="str">
        <f>Master!G622</f>
        <v>Y</v>
      </c>
      <c r="H619" s="88" t="str">
        <f>Master!H622</f>
        <v/>
      </c>
      <c r="I619" s="88" t="str">
        <f>Master!I622</f>
        <v/>
      </c>
      <c r="J619" s="88" t="str">
        <f>Master!J622</f>
        <v>EPITOMEDIA PTE LTD</v>
      </c>
      <c r="K619" s="88" t="str">
        <f>Master!K622</f>
        <v>EPITOMEDIA PTE LTD</v>
      </c>
      <c r="L619" s="88" t="str">
        <f>Master!L622</f>
        <v>IZWAN</v>
      </c>
      <c r="M619" s="88" t="str">
        <f>Master!M622</f>
        <v>Lakeside Primary</v>
      </c>
      <c r="N619" s="88" t="str">
        <f>Master!N622</f>
        <v>WEST</v>
      </c>
      <c r="O619" s="88" t="str">
        <f>Master!O622</f>
        <v>Basic Photography</v>
      </c>
      <c r="P619" s="88" t="str">
        <f>Master!P622</f>
        <v>PACKAGE - HR</v>
      </c>
      <c r="Q619" s="88" t="str">
        <f>Master!Q622</f>
        <v/>
      </c>
      <c r="R619" s="406" t="str">
        <f>Master!R622</f>
        <v>JUL</v>
      </c>
      <c r="S619" s="406">
        <f>Master!S622</f>
        <v>5500</v>
      </c>
      <c r="T619" s="406" t="str">
        <f>Master!T622</f>
        <v/>
      </c>
      <c r="U619" s="406" t="str">
        <f>Master!U622</f>
        <v/>
      </c>
      <c r="V619" s="406" t="str">
        <f>Master!V622</f>
        <v/>
      </c>
      <c r="W619" s="406" t="str">
        <f>Master!W622</f>
        <v/>
      </c>
      <c r="X619" s="406" t="str">
        <f>Master!X622</f>
        <v/>
      </c>
      <c r="Y619" s="406" t="str">
        <f>Master!Y622</f>
        <v/>
      </c>
      <c r="Z619" s="406" t="str">
        <f>Master!Z622</f>
        <v/>
      </c>
      <c r="AA619" s="406">
        <f>Master!AA622</f>
        <v>916.667</v>
      </c>
      <c r="AB619" s="406">
        <f>Master!AB622</f>
        <v>916.667</v>
      </c>
      <c r="AC619" s="406">
        <f>Master!AC622</f>
        <v>916.667</v>
      </c>
      <c r="AD619" s="406">
        <f>Master!AD622</f>
        <v>916.667</v>
      </c>
      <c r="AE619" s="406">
        <f>Master!AE622</f>
        <v>916.667</v>
      </c>
      <c r="AF619" s="406">
        <f>Master!AF622</f>
        <v>916.667</v>
      </c>
      <c r="AG619" s="406" t="str">
        <f>Master!AG622</f>
        <v/>
      </c>
      <c r="AH619" s="88">
        <f>Master!AH622</f>
        <v>5003481085</v>
      </c>
      <c r="AI619" s="88" t="str">
        <f>Master!AI622</f>
        <v>10.12.18</v>
      </c>
      <c r="AJ619" s="406">
        <f>Master!AJ622</f>
        <v>5500</v>
      </c>
      <c r="AK619" s="406">
        <f>Master!AK622</f>
        <v>0</v>
      </c>
      <c r="AL619" s="88" t="str">
        <f>Master!AL622</f>
        <v/>
      </c>
      <c r="AM619" s="416">
        <f>310+605+385+240+40+100</f>
        <v>1680</v>
      </c>
      <c r="AN619" s="416"/>
      <c r="AO619" s="416"/>
      <c r="AP619" s="416"/>
      <c r="AQ619" s="416"/>
      <c r="AR619" s="416">
        <f t="shared" si="4"/>
        <v>1680</v>
      </c>
      <c r="AS619" s="417">
        <f t="shared" si="5"/>
        <v>0.3054545455</v>
      </c>
      <c r="AT619" s="416">
        <f t="shared" si="6"/>
        <v>3820</v>
      </c>
      <c r="AU619" s="417"/>
    </row>
    <row r="620" hidden="1">
      <c r="A620" s="88" t="str">
        <f>Master!A623</f>
        <v>VEPI18015</v>
      </c>
      <c r="B620" s="88" t="str">
        <f>Master!B623</f>
        <v>INVVEPI1811009
</v>
      </c>
      <c r="C620" s="88" t="str">
        <f>Master!C623</f>
        <v>15th Nov 2018</v>
      </c>
      <c r="D620" s="88">
        <f>Master!D623</f>
        <v>36</v>
      </c>
      <c r="E620" s="406">
        <f>Master!E623</f>
        <v>110</v>
      </c>
      <c r="F620" s="406">
        <f>Master!F623</f>
        <v>3960</v>
      </c>
      <c r="G620" s="88" t="str">
        <f>Master!G623</f>
        <v>Y</v>
      </c>
      <c r="H620" s="88" t="str">
        <f>Master!H623</f>
        <v/>
      </c>
      <c r="I620" s="88" t="str">
        <f>Master!I623</f>
        <v/>
      </c>
      <c r="J620" s="88" t="str">
        <f>Master!J623</f>
        <v>EPITOMEDIA PTE LTD</v>
      </c>
      <c r="K620" s="88" t="str">
        <f>Master!K623</f>
        <v>EPITOMEDIA PTE LTD</v>
      </c>
      <c r="L620" s="88" t="str">
        <f>Master!L623</f>
        <v>IAN CHIA</v>
      </c>
      <c r="M620" s="88" t="str">
        <f>Master!M623</f>
        <v>New Town Primary</v>
      </c>
      <c r="N620" s="88" t="str">
        <f>Master!N623</f>
        <v>WEST</v>
      </c>
      <c r="O620" s="88" t="str">
        <f>Master!O623</f>
        <v>Photoshop</v>
      </c>
      <c r="P620" s="88" t="str">
        <f>Master!P623</f>
        <v>PER HR</v>
      </c>
      <c r="Q620" s="88" t="str">
        <f>Master!Q623</f>
        <v>$110 x 36 session</v>
      </c>
      <c r="R620" s="406" t="str">
        <f>Master!R623</f>
        <v/>
      </c>
      <c r="S620" s="406">
        <f>Master!S623</f>
        <v>3960</v>
      </c>
      <c r="T620" s="406" t="str">
        <f>Master!T623</f>
        <v/>
      </c>
      <c r="U620" s="406" t="str">
        <f>Master!U623</f>
        <v/>
      </c>
      <c r="V620" s="406" t="str">
        <f>Master!V623</f>
        <v/>
      </c>
      <c r="W620" s="406" t="str">
        <f>Master!W623</f>
        <v/>
      </c>
      <c r="X620" s="406" t="str">
        <f>Master!X623</f>
        <v/>
      </c>
      <c r="Y620" s="406" t="str">
        <f>Master!Y623</f>
        <v/>
      </c>
      <c r="Z620" s="406" t="str">
        <f>Master!Z623</f>
        <v/>
      </c>
      <c r="AA620" s="406">
        <f>Master!AA623</f>
        <v>990</v>
      </c>
      <c r="AB620" s="406">
        <f>Master!AB623</f>
        <v>990</v>
      </c>
      <c r="AC620" s="406">
        <f>Master!AC623</f>
        <v>990</v>
      </c>
      <c r="AD620" s="406" t="str">
        <f>Master!AD623</f>
        <v/>
      </c>
      <c r="AE620" s="406">
        <f>Master!AE623</f>
        <v>990</v>
      </c>
      <c r="AF620" s="406" t="str">
        <f>Master!AF623</f>
        <v/>
      </c>
      <c r="AG620" s="406" t="str">
        <f>Master!AG623</f>
        <v/>
      </c>
      <c r="AH620" s="88">
        <f>Master!AH623</f>
        <v>5003481085</v>
      </c>
      <c r="AI620" s="88" t="str">
        <f>Master!AI623</f>
        <v>10.12.18</v>
      </c>
      <c r="AJ620" s="406">
        <f>Master!AJ623</f>
        <v>3960</v>
      </c>
      <c r="AK620" s="406">
        <f>Master!AK623</f>
        <v>0</v>
      </c>
      <c r="AL620" s="88" t="str">
        <f>Master!AL623</f>
        <v/>
      </c>
      <c r="AM620" s="416">
        <f>110+250+482+775+547.8+135+350+20+50</f>
        <v>2719.8</v>
      </c>
      <c r="AN620" s="416"/>
      <c r="AO620" s="416"/>
      <c r="AP620" s="416"/>
      <c r="AQ620" s="416">
        <v>40.0</v>
      </c>
      <c r="AR620" s="416">
        <f t="shared" si="4"/>
        <v>2759.8</v>
      </c>
      <c r="AS620" s="417">
        <f t="shared" si="5"/>
        <v>0.6969191919</v>
      </c>
      <c r="AT620" s="416">
        <f t="shared" si="6"/>
        <v>1200.2</v>
      </c>
      <c r="AU620" s="417"/>
    </row>
    <row r="621" hidden="1">
      <c r="A621" s="88" t="str">
        <f>Master!A624</f>
        <v>VEPI18016</v>
      </c>
      <c r="B621" s="88" t="str">
        <f>Master!B624</f>
        <v>INVVEPI1811013</v>
      </c>
      <c r="C621" s="88" t="str">
        <f>Master!C624</f>
        <v>15TH NOV 2018</v>
      </c>
      <c r="D621" s="88">
        <f>Master!D624</f>
        <v>1</v>
      </c>
      <c r="E621" s="406">
        <f>Master!E624</f>
        <v>5040</v>
      </c>
      <c r="F621" s="406">
        <f>Master!F624</f>
        <v>5040</v>
      </c>
      <c r="G621" s="88" t="str">
        <f>Master!G624</f>
        <v/>
      </c>
      <c r="H621" s="88" t="str">
        <f>Master!H624</f>
        <v/>
      </c>
      <c r="I621" s="88" t="str">
        <f>Master!I624</f>
        <v/>
      </c>
      <c r="J621" s="88" t="str">
        <f>Master!J624</f>
        <v>EPITOMEDIA PTE LTD</v>
      </c>
      <c r="K621" s="88" t="str">
        <f>Master!K624</f>
        <v>EPITOMEDIA PTE LTD</v>
      </c>
      <c r="L621" s="88" t="str">
        <f>Master!L624</f>
        <v>NORAIN</v>
      </c>
      <c r="M621" s="88" t="str">
        <f>Master!M624</f>
        <v>Anderson Primary School</v>
      </c>
      <c r="N621" s="88" t="str">
        <f>Master!N624</f>
        <v>NORTH</v>
      </c>
      <c r="O621" s="88" t="str">
        <f>Master!O624</f>
        <v>Microbits</v>
      </c>
      <c r="P621" s="88" t="str">
        <f>Master!P624</f>
        <v>PACKAGE - PAX</v>
      </c>
      <c r="Q621" s="88" t="str">
        <f>Master!Q624</f>
        <v/>
      </c>
      <c r="R621" s="406" t="str">
        <f>Master!R624</f>
        <v>OCT</v>
      </c>
      <c r="S621" s="406">
        <f>Master!S624</f>
        <v>5040</v>
      </c>
      <c r="T621" s="406" t="str">
        <f>Master!T624</f>
        <v/>
      </c>
      <c r="U621" s="406" t="str">
        <f>Master!U624</f>
        <v/>
      </c>
      <c r="V621" s="406" t="str">
        <f>Master!V624</f>
        <v/>
      </c>
      <c r="W621" s="406" t="str">
        <f>Master!W624</f>
        <v/>
      </c>
      <c r="X621" s="406" t="str">
        <f>Master!X624</f>
        <v/>
      </c>
      <c r="Y621" s="406" t="str">
        <f>Master!Y624</f>
        <v/>
      </c>
      <c r="Z621" s="406" t="str">
        <f>Master!Z624</f>
        <v/>
      </c>
      <c r="AA621" s="406" t="str">
        <f>Master!AA624</f>
        <v/>
      </c>
      <c r="AB621" s="406" t="str">
        <f>Master!AB624</f>
        <v/>
      </c>
      <c r="AC621" s="406" t="str">
        <f>Master!AC624</f>
        <v/>
      </c>
      <c r="AD621" s="406" t="str">
        <f>Master!AD624</f>
        <v/>
      </c>
      <c r="AE621" s="406">
        <f>Master!AE624</f>
        <v>5040</v>
      </c>
      <c r="AF621" s="406" t="str">
        <f>Master!AF624</f>
        <v/>
      </c>
      <c r="AG621" s="406" t="str">
        <f>Master!AG624</f>
        <v/>
      </c>
      <c r="AH621" s="88">
        <f>Master!AH624</f>
        <v>5003481085</v>
      </c>
      <c r="AI621" s="88" t="str">
        <f>Master!AI624</f>
        <v>10.12.18</v>
      </c>
      <c r="AJ621" s="406">
        <f>Master!AJ624</f>
        <v>5040</v>
      </c>
      <c r="AK621" s="406">
        <f>Master!AK624</f>
        <v>0</v>
      </c>
      <c r="AL621" s="88" t="str">
        <f>Master!AL624</f>
        <v/>
      </c>
      <c r="AM621" s="416">
        <v>300.0</v>
      </c>
      <c r="AN621" s="416"/>
      <c r="AO621" s="416"/>
      <c r="AP621" s="416"/>
      <c r="AQ621" s="416"/>
      <c r="AR621" s="416">
        <f t="shared" si="4"/>
        <v>300</v>
      </c>
      <c r="AS621" s="417">
        <f t="shared" si="5"/>
        <v>0.05952380952</v>
      </c>
      <c r="AT621" s="416">
        <f t="shared" si="6"/>
        <v>4740</v>
      </c>
      <c r="AU621" s="417"/>
    </row>
    <row r="622" hidden="1">
      <c r="A622" s="88" t="str">
        <f>Master!A625</f>
        <v>VEPI18017</v>
      </c>
      <c r="B622" s="88" t="str">
        <f>Master!B625</f>
        <v>INVVEPI1811001</v>
      </c>
      <c r="C622" s="88" t="str">
        <f>Master!C625</f>
        <v>2nd Nov</v>
      </c>
      <c r="D622" s="88">
        <f>Master!D625</f>
        <v>25</v>
      </c>
      <c r="E622" s="406">
        <f>Master!E625</f>
        <v>220</v>
      </c>
      <c r="F622" s="406">
        <f>Master!F625</f>
        <v>5500</v>
      </c>
      <c r="G622" s="88" t="str">
        <f>Master!G625</f>
        <v>Y</v>
      </c>
      <c r="H622" s="88" t="str">
        <f>Master!H625</f>
        <v/>
      </c>
      <c r="I622" s="88" t="str">
        <f>Master!I625</f>
        <v/>
      </c>
      <c r="J622" s="88" t="str">
        <f>Master!J625</f>
        <v>EPITOMEDIA PTE LTD</v>
      </c>
      <c r="K622" s="88" t="str">
        <f>Master!K625</f>
        <v>PASSIONISTA PTE LTD</v>
      </c>
      <c r="L622" s="88" t="str">
        <f>Master!L625</f>
        <v>MARTIN LOCK</v>
      </c>
      <c r="M622" s="88" t="str">
        <f>Master!M625</f>
        <v>Marsliing Secondary School</v>
      </c>
      <c r="N622" s="88" t="str">
        <f>Master!N625</f>
        <v>NORTH</v>
      </c>
      <c r="O622" s="88" t="str">
        <f>Master!O625</f>
        <v>DRONES</v>
      </c>
      <c r="P622" s="88" t="str">
        <f>Master!P625</f>
        <v>PER PAX</v>
      </c>
      <c r="Q622" s="88" t="str">
        <f>Master!Q625</f>
        <v/>
      </c>
      <c r="R622" s="406" t="str">
        <f>Master!R625</f>
        <v>SEP</v>
      </c>
      <c r="S622" s="406">
        <f>Master!S625</f>
        <v>5500</v>
      </c>
      <c r="T622" s="406" t="str">
        <f>Master!T625</f>
        <v/>
      </c>
      <c r="U622" s="406" t="str">
        <f>Master!U625</f>
        <v/>
      </c>
      <c r="V622" s="406" t="str">
        <f>Master!V625</f>
        <v/>
      </c>
      <c r="W622" s="406" t="str">
        <f>Master!W625</f>
        <v/>
      </c>
      <c r="X622" s="406" t="str">
        <f>Master!X625</f>
        <v/>
      </c>
      <c r="Y622" s="406" t="str">
        <f>Master!Y625</f>
        <v/>
      </c>
      <c r="Z622" s="406" t="str">
        <f>Master!Z625</f>
        <v/>
      </c>
      <c r="AA622" s="406" t="str">
        <f>Master!AA625</f>
        <v/>
      </c>
      <c r="AB622" s="406" t="str">
        <f>Master!AB625</f>
        <v/>
      </c>
      <c r="AC622" s="406" t="str">
        <f>Master!AC625</f>
        <v/>
      </c>
      <c r="AD622" s="406" t="str">
        <f>Master!AD625</f>
        <v/>
      </c>
      <c r="AE622" s="406">
        <f>Master!AE625</f>
        <v>5500</v>
      </c>
      <c r="AF622" s="406" t="str">
        <f>Master!AF625</f>
        <v/>
      </c>
      <c r="AG622" s="406" t="str">
        <f>Master!AG625</f>
        <v/>
      </c>
      <c r="AH622" s="88">
        <f>Master!AH625</f>
        <v>5003473639</v>
      </c>
      <c r="AI622" s="88" t="str">
        <f>Master!AI625</f>
        <v>27.11.18</v>
      </c>
      <c r="AJ622" s="406">
        <f>Master!AJ625</f>
        <v>5500</v>
      </c>
      <c r="AK622" s="406">
        <f>Master!AK625</f>
        <v>0</v>
      </c>
      <c r="AL622" s="88" t="str">
        <f>Master!AL625</f>
        <v/>
      </c>
      <c r="AM622" s="416">
        <v>1125.0</v>
      </c>
      <c r="AN622" s="416">
        <v>350.0</v>
      </c>
      <c r="AO622" s="416"/>
      <c r="AP622" s="416">
        <v>150.0</v>
      </c>
      <c r="AQ622" s="416">
        <v>100.0</v>
      </c>
      <c r="AR622" s="416">
        <f t="shared" si="4"/>
        <v>1725</v>
      </c>
      <c r="AS622" s="417">
        <f t="shared" si="5"/>
        <v>0.3136363636</v>
      </c>
      <c r="AT622" s="416">
        <f t="shared" si="6"/>
        <v>3775</v>
      </c>
      <c r="AU622" s="417"/>
    </row>
    <row r="623" hidden="1">
      <c r="A623" s="88" t="str">
        <f>Master!A626</f>
        <v>VEPI18018</v>
      </c>
      <c r="B623" s="88" t="str">
        <f>Master!B626</f>
        <v>
INVVEPI1811007
</v>
      </c>
      <c r="C623" s="88" t="str">
        <f>Master!C626</f>
        <v>15th Nov 2018</v>
      </c>
      <c r="D623" s="88">
        <f>Master!D626</f>
        <v>1</v>
      </c>
      <c r="E623" s="406">
        <f>Master!E626</f>
        <v>3200</v>
      </c>
      <c r="F623" s="406">
        <f>Master!F626</f>
        <v>3200</v>
      </c>
      <c r="G623" s="88" t="str">
        <f>Master!G626</f>
        <v>Y</v>
      </c>
      <c r="H623" s="88" t="str">
        <f>Master!H626</f>
        <v/>
      </c>
      <c r="I623" s="88" t="str">
        <f>Master!I626</f>
        <v/>
      </c>
      <c r="J623" s="88" t="str">
        <f>Master!J626</f>
        <v>EPITOMEDIA PTE LTD</v>
      </c>
      <c r="K623" s="88" t="str">
        <f>Master!K626</f>
        <v>EPITOMEDIA PTE LTD</v>
      </c>
      <c r="L623" s="88" t="str">
        <f>Master!L626</f>
        <v>IZWAN</v>
      </c>
      <c r="M623" s="88" t="str">
        <f>Master!M626</f>
        <v>Lakeside Primary</v>
      </c>
      <c r="N623" s="88" t="str">
        <f>Master!N626</f>
        <v>WEST</v>
      </c>
      <c r="O623" s="88" t="str">
        <f>Master!O626</f>
        <v>B&amp;W Photography</v>
      </c>
      <c r="P623" s="88" t="str">
        <f>Master!P626</f>
        <v>PACKAGE - HR</v>
      </c>
      <c r="Q623" s="88" t="str">
        <f>Master!Q626</f>
        <v/>
      </c>
      <c r="R623" s="406" t="str">
        <f>Master!R626</f>
        <v>AUG</v>
      </c>
      <c r="S623" s="406">
        <f>Master!S626</f>
        <v>3200</v>
      </c>
      <c r="T623" s="406" t="str">
        <f>Master!T626</f>
        <v/>
      </c>
      <c r="U623" s="406" t="str">
        <f>Master!U626</f>
        <v/>
      </c>
      <c r="V623" s="406" t="str">
        <f>Master!V626</f>
        <v/>
      </c>
      <c r="W623" s="406" t="str">
        <f>Master!W626</f>
        <v/>
      </c>
      <c r="X623" s="406" t="str">
        <f>Master!X626</f>
        <v/>
      </c>
      <c r="Y623" s="406" t="str">
        <f>Master!Y626</f>
        <v/>
      </c>
      <c r="Z623" s="406" t="str">
        <f>Master!Z626</f>
        <v/>
      </c>
      <c r="AA623" s="406" t="str">
        <f>Master!AA626</f>
        <v/>
      </c>
      <c r="AB623" s="406" t="str">
        <f>Master!AB626</f>
        <v/>
      </c>
      <c r="AC623" s="406" t="str">
        <f>Master!AC626</f>
        <v/>
      </c>
      <c r="AD623" s="406" t="str">
        <f>Master!AD626</f>
        <v/>
      </c>
      <c r="AE623" s="406">
        <f>Master!AE626</f>
        <v>1600</v>
      </c>
      <c r="AF623" s="406">
        <f>Master!AF626</f>
        <v>1600</v>
      </c>
      <c r="AG623" s="406" t="str">
        <f>Master!AG626</f>
        <v/>
      </c>
      <c r="AH623" s="88">
        <f>Master!AH626</f>
        <v>5003481085</v>
      </c>
      <c r="AI623" s="88" t="str">
        <f>Master!AI626</f>
        <v>10.12.18</v>
      </c>
      <c r="AJ623" s="406">
        <f>Master!AJ626</f>
        <v>3200</v>
      </c>
      <c r="AK623" s="406">
        <f>Master!AK626</f>
        <v>0</v>
      </c>
      <c r="AL623" s="88" t="str">
        <f>Master!AL626</f>
        <v/>
      </c>
      <c r="AM623" s="416">
        <f>300+300</f>
        <v>600</v>
      </c>
      <c r="AN623" s="416"/>
      <c r="AO623" s="416"/>
      <c r="AP623" s="416"/>
      <c r="AQ623" s="416"/>
      <c r="AR623" s="416">
        <f t="shared" si="4"/>
        <v>600</v>
      </c>
      <c r="AS623" s="417">
        <f t="shared" si="5"/>
        <v>0.1875</v>
      </c>
      <c r="AT623" s="416">
        <f t="shared" si="6"/>
        <v>2600</v>
      </c>
      <c r="AU623" s="417"/>
    </row>
    <row r="624" hidden="1">
      <c r="A624" s="88" t="str">
        <f>Master!A627</f>
        <v>VEPI18019</v>
      </c>
      <c r="B624" s="88" t="str">
        <f>Master!B627</f>
        <v>INVVEPI1811002</v>
      </c>
      <c r="C624" s="88" t="str">
        <f>Master!C627</f>
        <v>2nd Nov</v>
      </c>
      <c r="D624" s="88">
        <f>Master!D627</f>
        <v>16</v>
      </c>
      <c r="E624" s="406">
        <f>Master!E627</f>
        <v>220</v>
      </c>
      <c r="F624" s="406">
        <f>Master!F627</f>
        <v>3520</v>
      </c>
      <c r="G624" s="88" t="str">
        <f>Master!G627</f>
        <v>Y</v>
      </c>
      <c r="H624" s="88" t="str">
        <f>Master!H627</f>
        <v/>
      </c>
      <c r="I624" s="88" t="str">
        <f>Master!I627</f>
        <v/>
      </c>
      <c r="J624" s="88" t="str">
        <f>Master!J627</f>
        <v>EPITOMEDIA PTE LTD</v>
      </c>
      <c r="K624" s="88" t="str">
        <f>Master!K627</f>
        <v>PASSIONISTA PTE LTD</v>
      </c>
      <c r="L624" s="88" t="str">
        <f>Master!L627</f>
        <v>HARJINDER SINGH</v>
      </c>
      <c r="M624" s="88" t="str">
        <f>Master!M627</f>
        <v>Woodlands Ring Sec</v>
      </c>
      <c r="N624" s="88" t="str">
        <f>Master!N627</f>
        <v>NORTH</v>
      </c>
      <c r="O624" s="88" t="str">
        <f>Master!O627</f>
        <v>Videography</v>
      </c>
      <c r="P624" s="88" t="str">
        <f>Master!P627</f>
        <v>PER PAX</v>
      </c>
      <c r="Q624" s="88" t="str">
        <f>Master!Q627</f>
        <v/>
      </c>
      <c r="R624" s="406" t="str">
        <f>Master!R627</f>
        <v>SEP</v>
      </c>
      <c r="S624" s="406">
        <f>Master!S627</f>
        <v>3520</v>
      </c>
      <c r="T624" s="406" t="str">
        <f>Master!T627</f>
        <v/>
      </c>
      <c r="U624" s="406" t="str">
        <f>Master!U627</f>
        <v/>
      </c>
      <c r="V624" s="406" t="str">
        <f>Master!V627</f>
        <v/>
      </c>
      <c r="W624" s="406" t="str">
        <f>Master!W627</f>
        <v/>
      </c>
      <c r="X624" s="406" t="str">
        <f>Master!X627</f>
        <v/>
      </c>
      <c r="Y624" s="406" t="str">
        <f>Master!Y627</f>
        <v/>
      </c>
      <c r="Z624" s="406" t="str">
        <f>Master!Z627</f>
        <v/>
      </c>
      <c r="AA624" s="406" t="str">
        <f>Master!AA627</f>
        <v/>
      </c>
      <c r="AB624" s="406" t="str">
        <f>Master!AB627</f>
        <v/>
      </c>
      <c r="AC624" s="406" t="str">
        <f>Master!AC627</f>
        <v/>
      </c>
      <c r="AD624" s="406" t="str">
        <f>Master!AD627</f>
        <v/>
      </c>
      <c r="AE624" s="406">
        <f>Master!AE627</f>
        <v>3520</v>
      </c>
      <c r="AF624" s="406" t="str">
        <f>Master!AF627</f>
        <v/>
      </c>
      <c r="AG624" s="406" t="str">
        <f>Master!AG627</f>
        <v/>
      </c>
      <c r="AH624" s="88">
        <f>Master!AH627</f>
        <v>5003473639</v>
      </c>
      <c r="AI624" s="88" t="str">
        <f>Master!AI627</f>
        <v>27.11.18</v>
      </c>
      <c r="AJ624" s="406">
        <f>Master!AJ627</f>
        <v>3520</v>
      </c>
      <c r="AK624" s="406">
        <f>Master!AK627</f>
        <v>0</v>
      </c>
      <c r="AL624" s="88" t="str">
        <f>Master!AL627</f>
        <v/>
      </c>
      <c r="AM624" s="416">
        <f>100+1000</f>
        <v>1100</v>
      </c>
      <c r="AN624" s="416"/>
      <c r="AO624" s="416"/>
      <c r="AP624" s="416"/>
      <c r="AQ624" s="416"/>
      <c r="AR624" s="416">
        <f t="shared" si="4"/>
        <v>1100</v>
      </c>
      <c r="AS624" s="417">
        <f t="shared" si="5"/>
        <v>0.3125</v>
      </c>
      <c r="AT624" s="416">
        <f t="shared" si="6"/>
        <v>2420</v>
      </c>
      <c r="AU624" s="417"/>
    </row>
    <row r="625" hidden="1">
      <c r="A625" s="88" t="str">
        <f>Master!A628</f>
        <v>VEPI18020</v>
      </c>
      <c r="B625" s="88" t="str">
        <f>Master!B628</f>
        <v>INVVEPI1811013</v>
      </c>
      <c r="C625" s="522">
        <f>Master!C628</f>
        <v>43424</v>
      </c>
      <c r="D625" s="88">
        <f>Master!D628</f>
        <v>30</v>
      </c>
      <c r="E625" s="406">
        <f>Master!E628</f>
        <v>166</v>
      </c>
      <c r="F625" s="406">
        <f>Master!F628</f>
        <v>4980</v>
      </c>
      <c r="G625" s="88" t="str">
        <f>Master!G628</f>
        <v/>
      </c>
      <c r="H625" s="88" t="str">
        <f>Master!H628</f>
        <v/>
      </c>
      <c r="I625" s="88" t="str">
        <f>Master!I628</f>
        <v/>
      </c>
      <c r="J625" s="88" t="str">
        <f>Master!J628</f>
        <v>EPITOMEDIA PTE LTD</v>
      </c>
      <c r="K625" s="88" t="str">
        <f>Master!K628</f>
        <v>EPITOMEDIA PTE LTD</v>
      </c>
      <c r="L625" s="88" t="str">
        <f>Master!L628</f>
        <v>SHAWN</v>
      </c>
      <c r="M625" s="88" t="str">
        <f>Master!M628</f>
        <v>Yishun Primary School</v>
      </c>
      <c r="N625" s="88" t="str">
        <f>Master!N628</f>
        <v>NORTH</v>
      </c>
      <c r="O625" s="88" t="str">
        <f>Master!O628</f>
        <v>Digital Manga</v>
      </c>
      <c r="P625" s="88" t="str">
        <f>Master!P628</f>
        <v>PER HR</v>
      </c>
      <c r="Q625" s="88" t="str">
        <f>Master!Q628</f>
        <v>$166/HR</v>
      </c>
      <c r="R625" s="406" t="str">
        <f>Master!R628</f>
        <v>SEP</v>
      </c>
      <c r="S625" s="406">
        <f>Master!S628</f>
        <v>4980</v>
      </c>
      <c r="T625" s="406" t="str">
        <f>Master!T628</f>
        <v/>
      </c>
      <c r="U625" s="406" t="str">
        <f>Master!U628</f>
        <v/>
      </c>
      <c r="V625" s="406" t="str">
        <f>Master!V628</f>
        <v/>
      </c>
      <c r="W625" s="406" t="str">
        <f>Master!W628</f>
        <v/>
      </c>
      <c r="X625" s="406" t="str">
        <f>Master!X628</f>
        <v/>
      </c>
      <c r="Y625" s="406" t="str">
        <f>Master!Y628</f>
        <v/>
      </c>
      <c r="Z625" s="406" t="str">
        <f>Master!Z628</f>
        <v/>
      </c>
      <c r="AA625" s="406" t="str">
        <f>Master!AA628</f>
        <v/>
      </c>
      <c r="AB625" s="406" t="str">
        <f>Master!AB628</f>
        <v/>
      </c>
      <c r="AC625" s="406">
        <f>Master!AC628</f>
        <v>1660</v>
      </c>
      <c r="AD625" s="406" t="str">
        <f>Master!AD628</f>
        <v/>
      </c>
      <c r="AE625" s="406">
        <f>Master!AE628</f>
        <v>1660</v>
      </c>
      <c r="AF625" s="406">
        <f>Master!AF628</f>
        <v>1660</v>
      </c>
      <c r="AG625" s="406" t="str">
        <f>Master!AG628</f>
        <v/>
      </c>
      <c r="AH625" s="88">
        <f>Master!AH628</f>
        <v>5003482130</v>
      </c>
      <c r="AI625" s="88" t="str">
        <f>Master!AI628</f>
        <v>11.12.18</v>
      </c>
      <c r="AJ625" s="406">
        <f>Master!AJ628</f>
        <v>4980</v>
      </c>
      <c r="AK625" s="406">
        <f>Master!AK628</f>
        <v>0</v>
      </c>
      <c r="AL625" s="88" t="str">
        <f>Master!AL628</f>
        <v/>
      </c>
      <c r="AM625" s="416">
        <f>523.5+177.5</f>
        <v>701</v>
      </c>
      <c r="AN625" s="416"/>
      <c r="AO625" s="416"/>
      <c r="AP625" s="416"/>
      <c r="AQ625" s="416"/>
      <c r="AR625" s="416">
        <f t="shared" si="4"/>
        <v>701</v>
      </c>
      <c r="AS625" s="417">
        <f t="shared" si="5"/>
        <v>0.1407630522</v>
      </c>
      <c r="AT625" s="416">
        <f t="shared" si="6"/>
        <v>4279</v>
      </c>
      <c r="AU625" s="417"/>
    </row>
    <row r="626" hidden="1">
      <c r="A626" s="88" t="str">
        <f>Master!A629</f>
        <v>VEPI18021</v>
      </c>
      <c r="B626" s="88" t="str">
        <f>Master!B629</f>
        <v>INVVEPI18110003</v>
      </c>
      <c r="C626" s="522">
        <f>Master!C629</f>
        <v>43406</v>
      </c>
      <c r="D626" s="88">
        <f>Master!D629</f>
        <v>20</v>
      </c>
      <c r="E626" s="406">
        <f>Master!E629</f>
        <v>235</v>
      </c>
      <c r="F626" s="406">
        <f>Master!F629</f>
        <v>4700</v>
      </c>
      <c r="G626" s="88" t="str">
        <f>Master!G629</f>
        <v>Y</v>
      </c>
      <c r="H626" s="88" t="str">
        <f>Master!H629</f>
        <v/>
      </c>
      <c r="I626" s="88" t="str">
        <f>Master!I629</f>
        <v/>
      </c>
      <c r="J626" s="88" t="str">
        <f>Master!J629</f>
        <v>EPITOMEDIA PTE LTD</v>
      </c>
      <c r="K626" s="88" t="str">
        <f>Master!K629</f>
        <v>PASSIONISTA PTE LTD</v>
      </c>
      <c r="L626" s="88" t="str">
        <f>Master!L629</f>
        <v>RAMESH</v>
      </c>
      <c r="M626" s="88" t="str">
        <f>Master!M629</f>
        <v>Fuchun Secondary School</v>
      </c>
      <c r="N626" s="88" t="str">
        <f>Master!N629</f>
        <v>NORTH</v>
      </c>
      <c r="O626" s="88" t="str">
        <f>Master!O629</f>
        <v>Molecular Gastronomy</v>
      </c>
      <c r="P626" s="88" t="str">
        <f>Master!P629</f>
        <v>PER PAX</v>
      </c>
      <c r="Q626" s="88" t="str">
        <f>Master!Q629</f>
        <v>$235 Per Pax</v>
      </c>
      <c r="R626" s="406" t="str">
        <f>Master!R629</f>
        <v>SEP</v>
      </c>
      <c r="S626" s="406">
        <f>Master!S629</f>
        <v>4700</v>
      </c>
      <c r="T626" s="406" t="str">
        <f>Master!T629</f>
        <v/>
      </c>
      <c r="U626" s="406" t="str">
        <f>Master!U629</f>
        <v/>
      </c>
      <c r="V626" s="406" t="str">
        <f>Master!V629</f>
        <v/>
      </c>
      <c r="W626" s="406" t="str">
        <f>Master!W629</f>
        <v/>
      </c>
      <c r="X626" s="406" t="str">
        <f>Master!X629</f>
        <v/>
      </c>
      <c r="Y626" s="406" t="str">
        <f>Master!Y629</f>
        <v/>
      </c>
      <c r="Z626" s="406" t="str">
        <f>Master!Z629</f>
        <v/>
      </c>
      <c r="AA626" s="406" t="str">
        <f>Master!AA629</f>
        <v/>
      </c>
      <c r="AB626" s="406" t="str">
        <f>Master!AB629</f>
        <v/>
      </c>
      <c r="AC626" s="406" t="str">
        <f>Master!AC629</f>
        <v/>
      </c>
      <c r="AD626" s="406" t="str">
        <f>Master!AD629</f>
        <v/>
      </c>
      <c r="AE626" s="406">
        <f>Master!AE629</f>
        <v>4700</v>
      </c>
      <c r="AF626" s="406" t="str">
        <f>Master!AF629</f>
        <v/>
      </c>
      <c r="AG626" s="406" t="str">
        <f>Master!AG629</f>
        <v/>
      </c>
      <c r="AH626" s="88">
        <f>Master!AH629</f>
        <v>5003473639</v>
      </c>
      <c r="AI626" s="88" t="str">
        <f>Master!AI629</f>
        <v>27.11.18</v>
      </c>
      <c r="AJ626" s="406">
        <f>Master!AJ629</f>
        <v>4700</v>
      </c>
      <c r="AK626" s="406">
        <f>Master!AK629</f>
        <v>0</v>
      </c>
      <c r="AL626" s="88" t="str">
        <f>Master!AL629</f>
        <v/>
      </c>
      <c r="AM626" s="416">
        <v>510.0</v>
      </c>
      <c r="AN626" s="416">
        <v>2437.5</v>
      </c>
      <c r="AO626" s="416">
        <v>192.6</v>
      </c>
      <c r="AP626" s="416"/>
      <c r="AQ626" s="416"/>
      <c r="AR626" s="416">
        <f t="shared" si="4"/>
        <v>3140.1</v>
      </c>
      <c r="AS626" s="417">
        <f t="shared" si="5"/>
        <v>0.668106383</v>
      </c>
      <c r="AT626" s="416">
        <f t="shared" si="6"/>
        <v>1559.9</v>
      </c>
      <c r="AU626" s="417"/>
    </row>
    <row r="627" hidden="1">
      <c r="A627" s="88" t="str">
        <f>Master!A630</f>
        <v>VEPI18022</v>
      </c>
      <c r="B627" s="88" t="str">
        <f>Master!B630</f>
        <v/>
      </c>
      <c r="C627" s="88" t="str">
        <f>Master!C630</f>
        <v/>
      </c>
      <c r="D627" s="88" t="str">
        <f>Master!D630</f>
        <v/>
      </c>
      <c r="E627" s="406" t="str">
        <f>Master!E630</f>
        <v/>
      </c>
      <c r="F627" s="406">
        <f>Master!F630</f>
        <v>0</v>
      </c>
      <c r="G627" s="88" t="str">
        <f>Master!G630</f>
        <v/>
      </c>
      <c r="H627" s="88" t="str">
        <f>Master!H630</f>
        <v/>
      </c>
      <c r="I627" s="88" t="str">
        <f>Master!I630</f>
        <v/>
      </c>
      <c r="J627" s="88" t="str">
        <f>Master!J630</f>
        <v>EPITOMEDIA PTE LTD</v>
      </c>
      <c r="K627" s="88" t="str">
        <f>Master!K630</f>
        <v/>
      </c>
      <c r="L627" s="88" t="str">
        <f>Master!L630</f>
        <v/>
      </c>
      <c r="M627" s="88" t="str">
        <f>Master!M630</f>
        <v/>
      </c>
      <c r="N627" s="88" t="str">
        <f>Master!N630</f>
        <v/>
      </c>
      <c r="O627" s="88" t="str">
        <f>Master!O630</f>
        <v/>
      </c>
      <c r="P627" s="88" t="str">
        <f>Master!P630</f>
        <v/>
      </c>
      <c r="Q627" s="88" t="str">
        <f>Master!Q630</f>
        <v/>
      </c>
      <c r="R627" s="406" t="str">
        <f>Master!R630</f>
        <v/>
      </c>
      <c r="S627" s="406">
        <f>Master!S630</f>
        <v>0</v>
      </c>
      <c r="T627" s="406" t="str">
        <f>Master!T630</f>
        <v/>
      </c>
      <c r="U627" s="406" t="str">
        <f>Master!U630</f>
        <v/>
      </c>
      <c r="V627" s="406" t="str">
        <f>Master!V630</f>
        <v/>
      </c>
      <c r="W627" s="406" t="str">
        <f>Master!W630</f>
        <v/>
      </c>
      <c r="X627" s="406" t="str">
        <f>Master!X630</f>
        <v/>
      </c>
      <c r="Y627" s="406" t="str">
        <f>Master!Y630</f>
        <v/>
      </c>
      <c r="Z627" s="406" t="str">
        <f>Master!Z630</f>
        <v/>
      </c>
      <c r="AA627" s="406" t="str">
        <f>Master!AA630</f>
        <v/>
      </c>
      <c r="AB627" s="406" t="str">
        <f>Master!AB630</f>
        <v/>
      </c>
      <c r="AC627" s="406" t="str">
        <f>Master!AC630</f>
        <v/>
      </c>
      <c r="AD627" s="406" t="str">
        <f>Master!AD630</f>
        <v/>
      </c>
      <c r="AE627" s="406" t="str">
        <f>Master!AE630</f>
        <v/>
      </c>
      <c r="AF627" s="406" t="str">
        <f>Master!AF630</f>
        <v/>
      </c>
      <c r="AG627" s="406" t="str">
        <f>Master!AG630</f>
        <v/>
      </c>
      <c r="AH627" s="88" t="str">
        <f>Master!AH630</f>
        <v/>
      </c>
      <c r="AI627" s="414" t="str">
        <f>Master!AI630</f>
        <v/>
      </c>
      <c r="AJ627" s="406" t="str">
        <f>Master!AJ630</f>
        <v/>
      </c>
      <c r="AK627" s="406">
        <f>Master!AK630</f>
        <v>0</v>
      </c>
      <c r="AL627" s="88" t="str">
        <f>Master!AL630</f>
        <v/>
      </c>
      <c r="AM627" s="416"/>
      <c r="AN627" s="416"/>
      <c r="AO627" s="416"/>
      <c r="AP627" s="416"/>
      <c r="AQ627" s="416"/>
      <c r="AR627" s="416">
        <f t="shared" si="4"/>
        <v>0</v>
      </c>
      <c r="AS627" s="417" t="str">
        <f t="shared" si="5"/>
        <v>#DIV/0!</v>
      </c>
      <c r="AT627" s="416">
        <f t="shared" si="6"/>
        <v>0</v>
      </c>
      <c r="AU627" s="417"/>
    </row>
    <row r="628" hidden="1">
      <c r="A628" s="88" t="str">
        <f>Master!A631</f>
        <v>VEPI18023</v>
      </c>
      <c r="B628" s="88" t="str">
        <f>Master!B631</f>
        <v>INVVEPI181118</v>
      </c>
      <c r="C628" s="522">
        <f>Master!C631</f>
        <v>43432</v>
      </c>
      <c r="D628" s="88">
        <f>Master!D631</f>
        <v>226</v>
      </c>
      <c r="E628" s="406">
        <f>Master!E631</f>
        <v>75</v>
      </c>
      <c r="F628" s="406">
        <f>Master!F631</f>
        <v>16950</v>
      </c>
      <c r="G628" s="88" t="str">
        <f>Master!G631</f>
        <v>Y</v>
      </c>
      <c r="H628" s="88" t="str">
        <f>Master!H631</f>
        <v/>
      </c>
      <c r="I628" s="88" t="str">
        <f>Master!I631</f>
        <v/>
      </c>
      <c r="J628" s="88" t="str">
        <f>Master!J631</f>
        <v>EPITOMEDIA PTE LTD</v>
      </c>
      <c r="K628" s="88" t="str">
        <f>Master!K631</f>
        <v>EPITOMEDIA PTE LTD</v>
      </c>
      <c r="L628" s="88" t="str">
        <f>Master!L631</f>
        <v>LINDEN LOKE</v>
      </c>
      <c r="M628" s="88" t="str">
        <f>Master!M631</f>
        <v>innova Primary School</v>
      </c>
      <c r="N628" s="88" t="str">
        <f>Master!N631</f>
        <v>NORTH</v>
      </c>
      <c r="O628" s="88" t="str">
        <f>Master!O631</f>
        <v>Claymation Post Exam</v>
      </c>
      <c r="P628" s="88" t="str">
        <f>Master!P631</f>
        <v>PER PAX</v>
      </c>
      <c r="Q628" s="88" t="str">
        <f>Master!Q631</f>
        <v/>
      </c>
      <c r="R628" s="406" t="str">
        <f>Master!R631</f>
        <v>OCT</v>
      </c>
      <c r="S628" s="406">
        <f>Master!S631</f>
        <v>16950</v>
      </c>
      <c r="T628" s="406" t="str">
        <f>Master!T631</f>
        <v/>
      </c>
      <c r="U628" s="406" t="str">
        <f>Master!U631</f>
        <v/>
      </c>
      <c r="V628" s="406" t="str">
        <f>Master!V631</f>
        <v/>
      </c>
      <c r="W628" s="406" t="str">
        <f>Master!W631</f>
        <v/>
      </c>
      <c r="X628" s="406" t="str">
        <f>Master!X631</f>
        <v/>
      </c>
      <c r="Y628" s="406" t="str">
        <f>Master!Y631</f>
        <v/>
      </c>
      <c r="Z628" s="406" t="str">
        <f>Master!Z631</f>
        <v/>
      </c>
      <c r="AA628" s="406" t="str">
        <f>Master!AA631</f>
        <v/>
      </c>
      <c r="AB628" s="406" t="str">
        <f>Master!AB631</f>
        <v/>
      </c>
      <c r="AC628" s="406" t="str">
        <f>Master!AC631</f>
        <v/>
      </c>
      <c r="AD628" s="406" t="str">
        <f>Master!AD631</f>
        <v/>
      </c>
      <c r="AE628" s="406">
        <f>Master!AE631</f>
        <v>12000</v>
      </c>
      <c r="AF628" s="406">
        <f>Master!AF631</f>
        <v>4950</v>
      </c>
      <c r="AG628" s="406" t="str">
        <f>Master!AG631</f>
        <v/>
      </c>
      <c r="AH628" s="88">
        <f>Master!AH631</f>
        <v>5003489240</v>
      </c>
      <c r="AI628" s="88" t="str">
        <f>Master!AI631</f>
        <v>20.12.18</v>
      </c>
      <c r="AJ628" s="406">
        <f>Master!AJ631</f>
        <v>16950</v>
      </c>
      <c r="AK628" s="406">
        <f>Master!AK631</f>
        <v>0</v>
      </c>
      <c r="AL628" s="88" t="str">
        <f>Master!AL631</f>
        <v/>
      </c>
      <c r="AM628" s="416">
        <v>3663.0</v>
      </c>
      <c r="AN628" s="416"/>
      <c r="AO628" s="416"/>
      <c r="AP628" s="416"/>
      <c r="AQ628" s="416"/>
      <c r="AR628" s="416">
        <f t="shared" si="4"/>
        <v>3663</v>
      </c>
      <c r="AS628" s="417">
        <f t="shared" si="5"/>
        <v>0.2161061947</v>
      </c>
      <c r="AT628" s="416">
        <f t="shared" si="6"/>
        <v>13287</v>
      </c>
      <c r="AU628" s="417"/>
    </row>
    <row r="629" hidden="1">
      <c r="A629" s="88" t="str">
        <f>Master!A632</f>
        <v>VEPI18024</v>
      </c>
      <c r="B629" s="88" t="str">
        <f>Master!B632</f>
        <v>INVVEPI1811005</v>
      </c>
      <c r="C629" s="88" t="str">
        <f>Master!C632</f>
        <v>7th Nov</v>
      </c>
      <c r="D629" s="88">
        <f>Master!D632</f>
        <v>22</v>
      </c>
      <c r="E629" s="406">
        <f>Master!E632</f>
        <v>230</v>
      </c>
      <c r="F629" s="406">
        <f>Master!F632</f>
        <v>5060</v>
      </c>
      <c r="G629" s="88" t="str">
        <f>Master!G632</f>
        <v>Y</v>
      </c>
      <c r="H629" s="88" t="str">
        <f>Master!H632</f>
        <v/>
      </c>
      <c r="I629" s="88" t="str">
        <f>Master!I632</f>
        <v/>
      </c>
      <c r="J629" s="88" t="str">
        <f>Master!J632</f>
        <v>EPITOMEDIA PTE LTD</v>
      </c>
      <c r="K629" s="88" t="str">
        <f>Master!K632</f>
        <v>PASSIONISTA PTE LTD</v>
      </c>
      <c r="L629" s="88" t="str">
        <f>Master!L632</f>
        <v>MARTIN LOCK</v>
      </c>
      <c r="M629" s="88" t="str">
        <f>Master!M632</f>
        <v>Serangoon Garden Secondary Schoool</v>
      </c>
      <c r="N629" s="88" t="str">
        <f>Master!N632</f>
        <v>NORTH</v>
      </c>
      <c r="O629" s="88" t="str">
        <f>Master!O632</f>
        <v>Videography</v>
      </c>
      <c r="P629" s="88" t="str">
        <f>Master!P632</f>
        <v>PER PAX</v>
      </c>
      <c r="Q629" s="88" t="str">
        <f>Master!Q632</f>
        <v/>
      </c>
      <c r="R629" s="406" t="str">
        <f>Master!R632</f>
        <v>OCT</v>
      </c>
      <c r="S629" s="406">
        <f>Master!S632</f>
        <v>5060</v>
      </c>
      <c r="T629" s="406" t="str">
        <f>Master!T632</f>
        <v/>
      </c>
      <c r="U629" s="406" t="str">
        <f>Master!U632</f>
        <v/>
      </c>
      <c r="V629" s="406" t="str">
        <f>Master!V632</f>
        <v/>
      </c>
      <c r="W629" s="406" t="str">
        <f>Master!W632</f>
        <v/>
      </c>
      <c r="X629" s="406" t="str">
        <f>Master!X632</f>
        <v/>
      </c>
      <c r="Y629" s="406" t="str">
        <f>Master!Y632</f>
        <v/>
      </c>
      <c r="Z629" s="406" t="str">
        <f>Master!Z632</f>
        <v/>
      </c>
      <c r="AA629" s="406" t="str">
        <f>Master!AA632</f>
        <v/>
      </c>
      <c r="AB629" s="406" t="str">
        <f>Master!AB632</f>
        <v/>
      </c>
      <c r="AC629" s="406" t="str">
        <f>Master!AC632</f>
        <v/>
      </c>
      <c r="AD629" s="406" t="str">
        <f>Master!AD632</f>
        <v/>
      </c>
      <c r="AE629" s="406">
        <f>Master!AE632</f>
        <v>5060</v>
      </c>
      <c r="AF629" s="406" t="str">
        <f>Master!AF632</f>
        <v/>
      </c>
      <c r="AG629" s="406" t="str">
        <f>Master!AG632</f>
        <v/>
      </c>
      <c r="AH629" s="88">
        <f>Master!AH632</f>
        <v>5003477913</v>
      </c>
      <c r="AI629" s="88" t="str">
        <f>Master!AI632</f>
        <v>04.12.18</v>
      </c>
      <c r="AJ629" s="406">
        <f>Master!AJ632</f>
        <v>5060</v>
      </c>
      <c r="AK629" s="406">
        <f>Master!AK632</f>
        <v>0</v>
      </c>
      <c r="AL629" s="88" t="str">
        <f>Master!AL632</f>
        <v/>
      </c>
      <c r="AM629" s="416">
        <v>673.2</v>
      </c>
      <c r="AN629" s="416"/>
      <c r="AO629" s="416"/>
      <c r="AP629" s="416"/>
      <c r="AQ629" s="416"/>
      <c r="AR629" s="416">
        <f t="shared" si="4"/>
        <v>673.2</v>
      </c>
      <c r="AS629" s="417">
        <f t="shared" si="5"/>
        <v>0.1330434783</v>
      </c>
      <c r="AT629" s="416">
        <f t="shared" si="6"/>
        <v>4386.8</v>
      </c>
      <c r="AU629" s="417"/>
    </row>
    <row r="630" hidden="1">
      <c r="A630" s="88" t="str">
        <f>Master!A633</f>
        <v>VEPI18025</v>
      </c>
      <c r="B630" s="88" t="str">
        <f>Master!B633</f>
        <v>INVVEPI1811006</v>
      </c>
      <c r="C630" s="88" t="str">
        <f>Master!C633</f>
        <v>15th Nov 2018</v>
      </c>
      <c r="D630" s="88">
        <f>Master!D633</f>
        <v>174</v>
      </c>
      <c r="E630" s="406">
        <f>Master!E633</f>
        <v>54</v>
      </c>
      <c r="F630" s="406">
        <f>Master!F633</f>
        <v>9396</v>
      </c>
      <c r="G630" s="88" t="str">
        <f>Master!G633</f>
        <v/>
      </c>
      <c r="H630" s="88" t="str">
        <f>Master!H633</f>
        <v/>
      </c>
      <c r="I630" s="88" t="str">
        <f>Master!I633</f>
        <v/>
      </c>
      <c r="J630" s="88" t="str">
        <f>Master!J633</f>
        <v>EPITOMEDIA PTE LTD</v>
      </c>
      <c r="K630" s="88" t="str">
        <f>Master!K633</f>
        <v>EPITOMEDIA PTE LTD</v>
      </c>
      <c r="L630" s="88" t="str">
        <f>Master!L633</f>
        <v>DYLAN HUANG</v>
      </c>
      <c r="M630" s="88" t="str">
        <f>Master!M633</f>
        <v>Whitesands Primary</v>
      </c>
      <c r="N630" s="88" t="str">
        <f>Master!N633</f>
        <v>EAST</v>
      </c>
      <c r="O630" s="88" t="str">
        <f>Master!O633</f>
        <v>Photography</v>
      </c>
      <c r="P630" s="88" t="str">
        <f>Master!P633</f>
        <v>PER PAX</v>
      </c>
      <c r="Q630" s="88" t="str">
        <f>Master!Q633</f>
        <v>$54 Per Pax</v>
      </c>
      <c r="R630" s="406" t="str">
        <f>Master!R633</f>
        <v>OCT</v>
      </c>
      <c r="S630" s="406">
        <f>Master!S633</f>
        <v>9396</v>
      </c>
      <c r="T630" s="406" t="str">
        <f>Master!T633</f>
        <v/>
      </c>
      <c r="U630" s="406" t="str">
        <f>Master!U633</f>
        <v/>
      </c>
      <c r="V630" s="406" t="str">
        <f>Master!V633</f>
        <v/>
      </c>
      <c r="W630" s="406" t="str">
        <f>Master!W633</f>
        <v/>
      </c>
      <c r="X630" s="406" t="str">
        <f>Master!X633</f>
        <v/>
      </c>
      <c r="Y630" s="406" t="str">
        <f>Master!Y633</f>
        <v/>
      </c>
      <c r="Z630" s="406" t="str">
        <f>Master!Z633</f>
        <v/>
      </c>
      <c r="AA630" s="406" t="str">
        <f>Master!AA633</f>
        <v/>
      </c>
      <c r="AB630" s="406" t="str">
        <f>Master!AB633</f>
        <v/>
      </c>
      <c r="AC630" s="406" t="str">
        <f>Master!AC633</f>
        <v/>
      </c>
      <c r="AD630" s="406" t="str">
        <f>Master!AD633</f>
        <v/>
      </c>
      <c r="AE630" s="406" t="str">
        <f>Master!AE633</f>
        <v/>
      </c>
      <c r="AF630" s="406">
        <f>Master!AF633</f>
        <v>9396</v>
      </c>
      <c r="AG630" s="406" t="str">
        <f>Master!AG633</f>
        <v/>
      </c>
      <c r="AH630" s="88">
        <f>Master!AH633</f>
        <v>5003481085</v>
      </c>
      <c r="AI630" s="88" t="str">
        <f>Master!AI633</f>
        <v>10.12.18</v>
      </c>
      <c r="AJ630" s="406">
        <f>Master!AJ633</f>
        <v>9396</v>
      </c>
      <c r="AK630" s="406">
        <f>Master!AK633</f>
        <v>0</v>
      </c>
      <c r="AL630" s="88" t="str">
        <f>Master!AL633</f>
        <v/>
      </c>
      <c r="AM630" s="416"/>
      <c r="AN630" s="416"/>
      <c r="AO630" s="416"/>
      <c r="AP630" s="416"/>
      <c r="AQ630" s="416"/>
      <c r="AR630" s="416">
        <f t="shared" si="4"/>
        <v>0</v>
      </c>
      <c r="AS630" s="417">
        <f t="shared" si="5"/>
        <v>0</v>
      </c>
      <c r="AT630" s="416">
        <f t="shared" si="6"/>
        <v>9396</v>
      </c>
      <c r="AU630" s="417"/>
    </row>
    <row r="631" hidden="1">
      <c r="A631" s="88" t="str">
        <f>Master!A634</f>
        <v>VEPI18026</v>
      </c>
      <c r="B631" s="88" t="str">
        <f>Master!B634</f>
        <v/>
      </c>
      <c r="C631" s="88" t="str">
        <f>Master!C634</f>
        <v/>
      </c>
      <c r="D631" s="88" t="str">
        <f>Master!D634</f>
        <v/>
      </c>
      <c r="E631" s="406" t="str">
        <f>Master!E634</f>
        <v/>
      </c>
      <c r="F631" s="406">
        <f>Master!F634</f>
        <v>0</v>
      </c>
      <c r="G631" s="88" t="str">
        <f>Master!G634</f>
        <v>Y</v>
      </c>
      <c r="H631" s="88" t="str">
        <f>Master!H634</f>
        <v/>
      </c>
      <c r="I631" s="88" t="str">
        <f>Master!I634</f>
        <v/>
      </c>
      <c r="J631" s="88" t="str">
        <f>Master!J634</f>
        <v>EPITOMEDIA PTE LTD</v>
      </c>
      <c r="K631" s="88" t="str">
        <f>Master!K634</f>
        <v>EPITOMEDIA PTE LTD</v>
      </c>
      <c r="L631" s="88" t="str">
        <f>Master!L634</f>
        <v/>
      </c>
      <c r="M631" s="88" t="str">
        <f>Master!M634</f>
        <v/>
      </c>
      <c r="N631" s="88" t="str">
        <f>Master!N634</f>
        <v/>
      </c>
      <c r="O631" s="88" t="str">
        <f>Master!O634</f>
        <v/>
      </c>
      <c r="P631" s="88" t="str">
        <f>Master!P634</f>
        <v/>
      </c>
      <c r="Q631" s="88" t="str">
        <f>Master!Q634</f>
        <v/>
      </c>
      <c r="R631" s="406" t="str">
        <f>Master!R634</f>
        <v/>
      </c>
      <c r="S631" s="406">
        <f>Master!S634</f>
        <v>0</v>
      </c>
      <c r="T631" s="406" t="str">
        <f>Master!T634</f>
        <v/>
      </c>
      <c r="U631" s="406" t="str">
        <f>Master!U634</f>
        <v/>
      </c>
      <c r="V631" s="406" t="str">
        <f>Master!V634</f>
        <v/>
      </c>
      <c r="W631" s="406" t="str">
        <f>Master!W634</f>
        <v/>
      </c>
      <c r="X631" s="406" t="str">
        <f>Master!X634</f>
        <v/>
      </c>
      <c r="Y631" s="406" t="str">
        <f>Master!Y634</f>
        <v/>
      </c>
      <c r="Z631" s="406" t="str">
        <f>Master!Z634</f>
        <v/>
      </c>
      <c r="AA631" s="406" t="str">
        <f>Master!AA634</f>
        <v/>
      </c>
      <c r="AB631" s="406" t="str">
        <f>Master!AB634</f>
        <v/>
      </c>
      <c r="AC631" s="406" t="str">
        <f>Master!AC634</f>
        <v/>
      </c>
      <c r="AD631" s="406" t="str">
        <f>Master!AD634</f>
        <v/>
      </c>
      <c r="AE631" s="406" t="str">
        <f>Master!AE634</f>
        <v/>
      </c>
      <c r="AF631" s="406" t="str">
        <f>Master!AF634</f>
        <v/>
      </c>
      <c r="AG631" s="406" t="str">
        <f>Master!AG634</f>
        <v/>
      </c>
      <c r="AH631" s="88" t="str">
        <f>Master!AH634</f>
        <v/>
      </c>
      <c r="AI631" s="414" t="str">
        <f>Master!AI634</f>
        <v/>
      </c>
      <c r="AJ631" s="406" t="str">
        <f>Master!AJ634</f>
        <v/>
      </c>
      <c r="AK631" s="406">
        <f>Master!AK634</f>
        <v>0</v>
      </c>
      <c r="AL631" s="88" t="str">
        <f>Master!AL634</f>
        <v/>
      </c>
      <c r="AM631" s="416"/>
      <c r="AN631" s="416"/>
      <c r="AO631" s="416"/>
      <c r="AP631" s="416"/>
      <c r="AQ631" s="416"/>
      <c r="AR631" s="416">
        <f t="shared" si="4"/>
        <v>0</v>
      </c>
      <c r="AS631" s="417" t="str">
        <f t="shared" si="5"/>
        <v>#DIV/0!</v>
      </c>
      <c r="AT631" s="416">
        <f t="shared" si="6"/>
        <v>0</v>
      </c>
      <c r="AU631" s="417"/>
    </row>
    <row r="632" hidden="1">
      <c r="A632" s="88" t="str">
        <f>Master!A635</f>
        <v>VEPI18027</v>
      </c>
      <c r="B632" s="88" t="str">
        <f>Master!B635</f>
        <v/>
      </c>
      <c r="C632" s="88" t="str">
        <f>Master!C635</f>
        <v/>
      </c>
      <c r="D632" s="88" t="str">
        <f>Master!D635</f>
        <v/>
      </c>
      <c r="E632" s="406" t="str">
        <f>Master!E635</f>
        <v/>
      </c>
      <c r="F632" s="406">
        <f>Master!F635</f>
        <v>0</v>
      </c>
      <c r="G632" s="88" t="str">
        <f>Master!G635</f>
        <v/>
      </c>
      <c r="H632" s="88" t="str">
        <f>Master!H635</f>
        <v/>
      </c>
      <c r="I632" s="88" t="str">
        <f>Master!I635</f>
        <v/>
      </c>
      <c r="J632" s="88" t="str">
        <f>Master!J635</f>
        <v>EPITOMEDIA PTE LTD</v>
      </c>
      <c r="K632" s="88" t="str">
        <f>Master!K635</f>
        <v/>
      </c>
      <c r="L632" s="88" t="str">
        <f>Master!L635</f>
        <v/>
      </c>
      <c r="M632" s="88" t="str">
        <f>Master!M635</f>
        <v/>
      </c>
      <c r="N632" s="88" t="str">
        <f>Master!N635</f>
        <v/>
      </c>
      <c r="O632" s="88" t="str">
        <f>Master!O635</f>
        <v/>
      </c>
      <c r="P632" s="88" t="str">
        <f>Master!P635</f>
        <v/>
      </c>
      <c r="Q632" s="88" t="str">
        <f>Master!Q635</f>
        <v/>
      </c>
      <c r="R632" s="406" t="str">
        <f>Master!R635</f>
        <v/>
      </c>
      <c r="S632" s="406">
        <f>Master!S635</f>
        <v>0</v>
      </c>
      <c r="T632" s="406" t="str">
        <f>Master!T635</f>
        <v/>
      </c>
      <c r="U632" s="406" t="str">
        <f>Master!U635</f>
        <v/>
      </c>
      <c r="V632" s="406" t="str">
        <f>Master!V635</f>
        <v/>
      </c>
      <c r="W632" s="406" t="str">
        <f>Master!W635</f>
        <v/>
      </c>
      <c r="X632" s="406" t="str">
        <f>Master!X635</f>
        <v/>
      </c>
      <c r="Y632" s="406" t="str">
        <f>Master!Y635</f>
        <v/>
      </c>
      <c r="Z632" s="406" t="str">
        <f>Master!Z635</f>
        <v/>
      </c>
      <c r="AA632" s="406" t="str">
        <f>Master!AA635</f>
        <v/>
      </c>
      <c r="AB632" s="406" t="str">
        <f>Master!AB635</f>
        <v/>
      </c>
      <c r="AC632" s="406" t="str">
        <f>Master!AC635</f>
        <v/>
      </c>
      <c r="AD632" s="406" t="str">
        <f>Master!AD635</f>
        <v/>
      </c>
      <c r="AE632" s="406" t="str">
        <f>Master!AE635</f>
        <v/>
      </c>
      <c r="AF632" s="406" t="str">
        <f>Master!AF635</f>
        <v/>
      </c>
      <c r="AG632" s="406" t="str">
        <f>Master!AG635</f>
        <v/>
      </c>
      <c r="AH632" s="88" t="str">
        <f>Master!AH635</f>
        <v/>
      </c>
      <c r="AI632" s="88" t="str">
        <f>Master!AI635</f>
        <v/>
      </c>
      <c r="AJ632" s="406" t="str">
        <f>Master!AJ635</f>
        <v/>
      </c>
      <c r="AK632" s="406">
        <f>Master!AK635</f>
        <v>0</v>
      </c>
      <c r="AL632" s="88" t="str">
        <f>Master!AL635</f>
        <v/>
      </c>
      <c r="AM632" s="416"/>
      <c r="AN632" s="416"/>
      <c r="AO632" s="416"/>
      <c r="AP632" s="416"/>
      <c r="AQ632" s="416"/>
      <c r="AR632" s="416">
        <f t="shared" si="4"/>
        <v>0</v>
      </c>
      <c r="AS632" s="417" t="str">
        <f t="shared" si="5"/>
        <v>#DIV/0!</v>
      </c>
      <c r="AT632" s="416">
        <f t="shared" si="6"/>
        <v>0</v>
      </c>
      <c r="AU632" s="417"/>
    </row>
    <row r="633" hidden="1">
      <c r="A633" s="88" t="str">
        <f>Master!A636</f>
        <v>VEPI18028</v>
      </c>
      <c r="B633" s="88" t="str">
        <f>Master!B636</f>
        <v/>
      </c>
      <c r="C633" s="88" t="str">
        <f>Master!C636</f>
        <v/>
      </c>
      <c r="D633" s="88" t="str">
        <f>Master!D636</f>
        <v/>
      </c>
      <c r="E633" s="406" t="str">
        <f>Master!E636</f>
        <v/>
      </c>
      <c r="F633" s="406">
        <f>Master!F636</f>
        <v>0</v>
      </c>
      <c r="G633" s="88" t="str">
        <f>Master!G636</f>
        <v/>
      </c>
      <c r="H633" s="88" t="str">
        <f>Master!H636</f>
        <v/>
      </c>
      <c r="I633" s="88" t="str">
        <f>Master!I636</f>
        <v/>
      </c>
      <c r="J633" s="88" t="str">
        <f>Master!J636</f>
        <v>EPITOMEDIA PTE LTD</v>
      </c>
      <c r="K633" s="88" t="str">
        <f>Master!K636</f>
        <v/>
      </c>
      <c r="L633" s="88" t="str">
        <f>Master!L636</f>
        <v/>
      </c>
      <c r="M633" s="88" t="str">
        <f>Master!M636</f>
        <v/>
      </c>
      <c r="N633" s="88" t="str">
        <f>Master!N636</f>
        <v/>
      </c>
      <c r="O633" s="88" t="str">
        <f>Master!O636</f>
        <v/>
      </c>
      <c r="P633" s="88" t="str">
        <f>Master!P636</f>
        <v/>
      </c>
      <c r="Q633" s="88" t="str">
        <f>Master!Q636</f>
        <v/>
      </c>
      <c r="R633" s="406" t="str">
        <f>Master!R636</f>
        <v/>
      </c>
      <c r="S633" s="406">
        <f>Master!S636</f>
        <v>0</v>
      </c>
      <c r="T633" s="406" t="str">
        <f>Master!T636</f>
        <v/>
      </c>
      <c r="U633" s="406" t="str">
        <f>Master!U636</f>
        <v/>
      </c>
      <c r="V633" s="406" t="str">
        <f>Master!V636</f>
        <v/>
      </c>
      <c r="W633" s="406" t="str">
        <f>Master!W636</f>
        <v/>
      </c>
      <c r="X633" s="406" t="str">
        <f>Master!X636</f>
        <v/>
      </c>
      <c r="Y633" s="406" t="str">
        <f>Master!Y636</f>
        <v/>
      </c>
      <c r="Z633" s="406" t="str">
        <f>Master!Z636</f>
        <v/>
      </c>
      <c r="AA633" s="406" t="str">
        <f>Master!AA636</f>
        <v/>
      </c>
      <c r="AB633" s="406" t="str">
        <f>Master!AB636</f>
        <v/>
      </c>
      <c r="AC633" s="406" t="str">
        <f>Master!AC636</f>
        <v/>
      </c>
      <c r="AD633" s="406" t="str">
        <f>Master!AD636</f>
        <v/>
      </c>
      <c r="AE633" s="406" t="str">
        <f>Master!AE636</f>
        <v/>
      </c>
      <c r="AF633" s="406" t="str">
        <f>Master!AF636</f>
        <v/>
      </c>
      <c r="AG633" s="406" t="str">
        <f>Master!AG636</f>
        <v/>
      </c>
      <c r="AH633" s="88" t="str">
        <f>Master!AH636</f>
        <v/>
      </c>
      <c r="AI633" s="414" t="str">
        <f>Master!AI636</f>
        <v/>
      </c>
      <c r="AJ633" s="406" t="str">
        <f>Master!AJ636</f>
        <v/>
      </c>
      <c r="AK633" s="406">
        <f>Master!AK636</f>
        <v>0</v>
      </c>
      <c r="AL633" s="88" t="str">
        <f>Master!AL636</f>
        <v/>
      </c>
      <c r="AM633" s="416"/>
      <c r="AN633" s="416"/>
      <c r="AO633" s="416"/>
      <c r="AP633" s="416"/>
      <c r="AQ633" s="416"/>
      <c r="AR633" s="416">
        <f t="shared" si="4"/>
        <v>0</v>
      </c>
      <c r="AS633" s="417" t="str">
        <f t="shared" si="5"/>
        <v>#DIV/0!</v>
      </c>
      <c r="AT633" s="416">
        <f t="shared" si="6"/>
        <v>0</v>
      </c>
      <c r="AU633" s="417"/>
    </row>
    <row r="634" hidden="1">
      <c r="A634" s="88" t="str">
        <f>Master!A637</f>
        <v>VEPI18029</v>
      </c>
      <c r="B634" s="88" t="str">
        <f>Master!B637</f>
        <v/>
      </c>
      <c r="C634" s="88" t="str">
        <f>Master!C637</f>
        <v/>
      </c>
      <c r="D634" s="88" t="str">
        <f>Master!D637</f>
        <v/>
      </c>
      <c r="E634" s="406" t="str">
        <f>Master!E637</f>
        <v/>
      </c>
      <c r="F634" s="406">
        <f>Master!F637</f>
        <v>0</v>
      </c>
      <c r="G634" s="88" t="str">
        <f>Master!G637</f>
        <v/>
      </c>
      <c r="H634" s="88" t="str">
        <f>Master!H637</f>
        <v/>
      </c>
      <c r="I634" s="88" t="str">
        <f>Master!I637</f>
        <v/>
      </c>
      <c r="J634" s="88" t="str">
        <f>Master!J637</f>
        <v>EPITOMEDIA PTE LTD</v>
      </c>
      <c r="K634" s="88" t="str">
        <f>Master!K637</f>
        <v/>
      </c>
      <c r="L634" s="88" t="str">
        <f>Master!L637</f>
        <v/>
      </c>
      <c r="M634" s="88" t="str">
        <f>Master!M637</f>
        <v/>
      </c>
      <c r="N634" s="88" t="str">
        <f>Master!N637</f>
        <v/>
      </c>
      <c r="O634" s="88" t="str">
        <f>Master!O637</f>
        <v/>
      </c>
      <c r="P634" s="88" t="str">
        <f>Master!P637</f>
        <v/>
      </c>
      <c r="Q634" s="88" t="str">
        <f>Master!Q637</f>
        <v/>
      </c>
      <c r="R634" s="406" t="str">
        <f>Master!R637</f>
        <v/>
      </c>
      <c r="S634" s="406">
        <f>Master!S637</f>
        <v>0</v>
      </c>
      <c r="T634" s="406" t="str">
        <f>Master!T637</f>
        <v/>
      </c>
      <c r="U634" s="406" t="str">
        <f>Master!U637</f>
        <v/>
      </c>
      <c r="V634" s="406" t="str">
        <f>Master!V637</f>
        <v/>
      </c>
      <c r="W634" s="406" t="str">
        <f>Master!W637</f>
        <v/>
      </c>
      <c r="X634" s="406" t="str">
        <f>Master!X637</f>
        <v/>
      </c>
      <c r="Y634" s="406" t="str">
        <f>Master!Y637</f>
        <v/>
      </c>
      <c r="Z634" s="406" t="str">
        <f>Master!Z637</f>
        <v/>
      </c>
      <c r="AA634" s="406" t="str">
        <f>Master!AA637</f>
        <v/>
      </c>
      <c r="AB634" s="406" t="str">
        <f>Master!AB637</f>
        <v/>
      </c>
      <c r="AC634" s="406" t="str">
        <f>Master!AC637</f>
        <v/>
      </c>
      <c r="AD634" s="406" t="str">
        <f>Master!AD637</f>
        <v/>
      </c>
      <c r="AE634" s="406" t="str">
        <f>Master!AE637</f>
        <v/>
      </c>
      <c r="AF634" s="406" t="str">
        <f>Master!AF637</f>
        <v/>
      </c>
      <c r="AG634" s="406" t="str">
        <f>Master!AG637</f>
        <v/>
      </c>
      <c r="AH634" s="88" t="str">
        <f>Master!AH637</f>
        <v/>
      </c>
      <c r="AI634" s="88" t="str">
        <f>Master!AI637</f>
        <v/>
      </c>
      <c r="AJ634" s="406" t="str">
        <f>Master!AJ637</f>
        <v/>
      </c>
      <c r="AK634" s="406">
        <f>Master!AK637</f>
        <v>0</v>
      </c>
      <c r="AL634" s="88" t="str">
        <f>Master!AL637</f>
        <v/>
      </c>
      <c r="AM634" s="416"/>
      <c r="AN634" s="416"/>
      <c r="AO634" s="416"/>
      <c r="AP634" s="416"/>
      <c r="AQ634" s="416"/>
      <c r="AR634" s="416">
        <f t="shared" si="4"/>
        <v>0</v>
      </c>
      <c r="AS634" s="417" t="str">
        <f t="shared" si="5"/>
        <v>#DIV/0!</v>
      </c>
      <c r="AT634" s="416">
        <f t="shared" si="6"/>
        <v>0</v>
      </c>
      <c r="AU634" s="417"/>
    </row>
    <row r="635" hidden="1">
      <c r="A635" s="88" t="str">
        <f>Master!A638</f>
        <v>VEPI18030</v>
      </c>
      <c r="B635" s="88" t="str">
        <f>Master!B638</f>
        <v/>
      </c>
      <c r="C635" s="88" t="str">
        <f>Master!C638</f>
        <v/>
      </c>
      <c r="D635" s="88" t="str">
        <f>Master!D638</f>
        <v/>
      </c>
      <c r="E635" s="406" t="str">
        <f>Master!E638</f>
        <v/>
      </c>
      <c r="F635" s="406">
        <f>Master!F638</f>
        <v>0</v>
      </c>
      <c r="G635" s="88" t="str">
        <f>Master!G638</f>
        <v/>
      </c>
      <c r="H635" s="88" t="str">
        <f>Master!H638</f>
        <v/>
      </c>
      <c r="I635" s="88" t="str">
        <f>Master!I638</f>
        <v/>
      </c>
      <c r="J635" s="88" t="str">
        <f>Master!J638</f>
        <v>EPITOMEDIA PTE LTD</v>
      </c>
      <c r="K635" s="88" t="str">
        <f>Master!K638</f>
        <v/>
      </c>
      <c r="L635" s="88" t="str">
        <f>Master!L638</f>
        <v/>
      </c>
      <c r="M635" s="88" t="str">
        <f>Master!M638</f>
        <v/>
      </c>
      <c r="N635" s="88" t="str">
        <f>Master!N638</f>
        <v/>
      </c>
      <c r="O635" s="88" t="str">
        <f>Master!O638</f>
        <v/>
      </c>
      <c r="P635" s="88" t="str">
        <f>Master!P638</f>
        <v/>
      </c>
      <c r="Q635" s="88" t="str">
        <f>Master!Q638</f>
        <v/>
      </c>
      <c r="R635" s="406" t="str">
        <f>Master!R638</f>
        <v/>
      </c>
      <c r="S635" s="406">
        <f>Master!S638</f>
        <v>0</v>
      </c>
      <c r="T635" s="406" t="str">
        <f>Master!T638</f>
        <v/>
      </c>
      <c r="U635" s="406" t="str">
        <f>Master!U638</f>
        <v/>
      </c>
      <c r="V635" s="406" t="str">
        <f>Master!V638</f>
        <v/>
      </c>
      <c r="W635" s="406" t="str">
        <f>Master!W638</f>
        <v/>
      </c>
      <c r="X635" s="406" t="str">
        <f>Master!X638</f>
        <v/>
      </c>
      <c r="Y635" s="406" t="str">
        <f>Master!Y638</f>
        <v/>
      </c>
      <c r="Z635" s="406" t="str">
        <f>Master!Z638</f>
        <v/>
      </c>
      <c r="AA635" s="406" t="str">
        <f>Master!AA638</f>
        <v/>
      </c>
      <c r="AB635" s="406" t="str">
        <f>Master!AB638</f>
        <v/>
      </c>
      <c r="AC635" s="406" t="str">
        <f>Master!AC638</f>
        <v/>
      </c>
      <c r="AD635" s="406" t="str">
        <f>Master!AD638</f>
        <v/>
      </c>
      <c r="AE635" s="406" t="str">
        <f>Master!AE638</f>
        <v/>
      </c>
      <c r="AF635" s="406" t="str">
        <f>Master!AF638</f>
        <v/>
      </c>
      <c r="AG635" s="406" t="str">
        <f>Master!AG638</f>
        <v/>
      </c>
      <c r="AH635" s="88" t="str">
        <f>Master!AH638</f>
        <v/>
      </c>
      <c r="AI635" s="414" t="str">
        <f>Master!AI638</f>
        <v/>
      </c>
      <c r="AJ635" s="406" t="str">
        <f>Master!AJ638</f>
        <v/>
      </c>
      <c r="AK635" s="406">
        <f>Master!AK638</f>
        <v>0</v>
      </c>
      <c r="AL635" s="88" t="str">
        <f>Master!AL638</f>
        <v/>
      </c>
      <c r="AM635" s="416"/>
      <c r="AN635" s="416"/>
      <c r="AO635" s="416"/>
      <c r="AP635" s="416"/>
      <c r="AQ635" s="416"/>
      <c r="AR635" s="416">
        <f t="shared" si="4"/>
        <v>0</v>
      </c>
      <c r="AS635" s="417" t="str">
        <f t="shared" si="5"/>
        <v>#DIV/0!</v>
      </c>
      <c r="AT635" s="416">
        <f t="shared" si="6"/>
        <v>0</v>
      </c>
      <c r="AU635" s="417"/>
    </row>
    <row r="636" hidden="1">
      <c r="A636" s="88" t="str">
        <f>Master!A639</f>
        <v>VEPI18031</v>
      </c>
      <c r="B636" s="88" t="str">
        <f>Master!B639</f>
        <v/>
      </c>
      <c r="C636" s="88" t="str">
        <f>Master!C639</f>
        <v/>
      </c>
      <c r="D636" s="88" t="str">
        <f>Master!D639</f>
        <v/>
      </c>
      <c r="E636" s="406" t="str">
        <f>Master!E639</f>
        <v/>
      </c>
      <c r="F636" s="406">
        <f>Master!F639</f>
        <v>0</v>
      </c>
      <c r="G636" s="88" t="str">
        <f>Master!G639</f>
        <v/>
      </c>
      <c r="H636" s="88" t="str">
        <f>Master!H639</f>
        <v/>
      </c>
      <c r="I636" s="88" t="str">
        <f>Master!I639</f>
        <v/>
      </c>
      <c r="J636" s="88" t="str">
        <f>Master!J639</f>
        <v>EPITOMEDIA PTE LTD</v>
      </c>
      <c r="K636" s="88" t="str">
        <f>Master!K639</f>
        <v/>
      </c>
      <c r="L636" s="88" t="str">
        <f>Master!L639</f>
        <v/>
      </c>
      <c r="M636" s="88" t="str">
        <f>Master!M639</f>
        <v/>
      </c>
      <c r="N636" s="88" t="str">
        <f>Master!N639</f>
        <v/>
      </c>
      <c r="O636" s="88" t="str">
        <f>Master!O639</f>
        <v/>
      </c>
      <c r="P636" s="88" t="str">
        <f>Master!P639</f>
        <v/>
      </c>
      <c r="Q636" s="88" t="str">
        <f>Master!Q639</f>
        <v/>
      </c>
      <c r="R636" s="406" t="str">
        <f>Master!R639</f>
        <v/>
      </c>
      <c r="S636" s="406">
        <f>Master!S639</f>
        <v>0</v>
      </c>
      <c r="T636" s="406" t="str">
        <f>Master!T639</f>
        <v/>
      </c>
      <c r="U636" s="406" t="str">
        <f>Master!U639</f>
        <v/>
      </c>
      <c r="V636" s="406" t="str">
        <f>Master!V639</f>
        <v/>
      </c>
      <c r="W636" s="406" t="str">
        <f>Master!W639</f>
        <v/>
      </c>
      <c r="X636" s="406" t="str">
        <f>Master!X639</f>
        <v/>
      </c>
      <c r="Y636" s="406" t="str">
        <f>Master!Y639</f>
        <v/>
      </c>
      <c r="Z636" s="406" t="str">
        <f>Master!Z639</f>
        <v/>
      </c>
      <c r="AA636" s="406" t="str">
        <f>Master!AA639</f>
        <v/>
      </c>
      <c r="AB636" s="406" t="str">
        <f>Master!AB639</f>
        <v/>
      </c>
      <c r="AC636" s="406" t="str">
        <f>Master!AC639</f>
        <v/>
      </c>
      <c r="AD636" s="406" t="str">
        <f>Master!AD639</f>
        <v/>
      </c>
      <c r="AE636" s="406" t="str">
        <f>Master!AE639</f>
        <v/>
      </c>
      <c r="AF636" s="406" t="str">
        <f>Master!AF639</f>
        <v/>
      </c>
      <c r="AG636" s="406" t="str">
        <f>Master!AG639</f>
        <v/>
      </c>
      <c r="AH636" s="88" t="str">
        <f>Master!AH639</f>
        <v/>
      </c>
      <c r="AI636" s="88" t="str">
        <f>Master!AI639</f>
        <v/>
      </c>
      <c r="AJ636" s="406" t="str">
        <f>Master!AJ639</f>
        <v/>
      </c>
      <c r="AK636" s="406">
        <f>Master!AK639</f>
        <v>0</v>
      </c>
      <c r="AL636" s="88" t="str">
        <f>Master!AL639</f>
        <v/>
      </c>
      <c r="AM636" s="416">
        <v>2415.0</v>
      </c>
      <c r="AN636" s="416"/>
      <c r="AO636" s="416"/>
      <c r="AP636" s="416"/>
      <c r="AQ636" s="416"/>
      <c r="AR636" s="416">
        <f t="shared" si="4"/>
        <v>2415</v>
      </c>
      <c r="AS636" s="417" t="str">
        <f t="shared" si="5"/>
        <v>#DIV/0!</v>
      </c>
      <c r="AT636" s="416">
        <f t="shared" si="6"/>
        <v>-2415</v>
      </c>
      <c r="AU636" s="417"/>
    </row>
    <row r="637" hidden="1">
      <c r="A637" s="88" t="str">
        <f>Master!A640</f>
        <v>VEPI18032</v>
      </c>
      <c r="B637" s="88" t="str">
        <f>Master!B640</f>
        <v/>
      </c>
      <c r="C637" s="88" t="str">
        <f>Master!C640</f>
        <v/>
      </c>
      <c r="D637" s="88" t="str">
        <f>Master!D640</f>
        <v/>
      </c>
      <c r="E637" s="406" t="str">
        <f>Master!E640</f>
        <v/>
      </c>
      <c r="F637" s="406">
        <f>Master!F640</f>
        <v>0</v>
      </c>
      <c r="G637" s="88" t="str">
        <f>Master!G640</f>
        <v/>
      </c>
      <c r="H637" s="88" t="str">
        <f>Master!H640</f>
        <v/>
      </c>
      <c r="I637" s="88" t="str">
        <f>Master!I640</f>
        <v/>
      </c>
      <c r="J637" s="88" t="str">
        <f>Master!J640</f>
        <v>EPITOMEDIA PTE LTD</v>
      </c>
      <c r="K637" s="88" t="str">
        <f>Master!K640</f>
        <v/>
      </c>
      <c r="L637" s="88" t="str">
        <f>Master!L640</f>
        <v/>
      </c>
      <c r="M637" s="88" t="str">
        <f>Master!M640</f>
        <v/>
      </c>
      <c r="N637" s="88" t="str">
        <f>Master!N640</f>
        <v/>
      </c>
      <c r="O637" s="88" t="str">
        <f>Master!O640</f>
        <v/>
      </c>
      <c r="P637" s="88" t="str">
        <f>Master!P640</f>
        <v/>
      </c>
      <c r="Q637" s="88" t="str">
        <f>Master!Q640</f>
        <v/>
      </c>
      <c r="R637" s="406" t="str">
        <f>Master!R640</f>
        <v/>
      </c>
      <c r="S637" s="406">
        <f>Master!S640</f>
        <v>0</v>
      </c>
      <c r="T637" s="406" t="str">
        <f>Master!T640</f>
        <v/>
      </c>
      <c r="U637" s="406" t="str">
        <f>Master!U640</f>
        <v/>
      </c>
      <c r="V637" s="406" t="str">
        <f>Master!V640</f>
        <v/>
      </c>
      <c r="W637" s="406" t="str">
        <f>Master!W640</f>
        <v/>
      </c>
      <c r="X637" s="406" t="str">
        <f>Master!X640</f>
        <v/>
      </c>
      <c r="Y637" s="406" t="str">
        <f>Master!Y640</f>
        <v/>
      </c>
      <c r="Z637" s="406" t="str">
        <f>Master!Z640</f>
        <v/>
      </c>
      <c r="AA637" s="406" t="str">
        <f>Master!AA640</f>
        <v/>
      </c>
      <c r="AB637" s="406" t="str">
        <f>Master!AB640</f>
        <v/>
      </c>
      <c r="AC637" s="406" t="str">
        <f>Master!AC640</f>
        <v/>
      </c>
      <c r="AD637" s="406" t="str">
        <f>Master!AD640</f>
        <v/>
      </c>
      <c r="AE637" s="406" t="str">
        <f>Master!AE640</f>
        <v/>
      </c>
      <c r="AF637" s="406" t="str">
        <f>Master!AF640</f>
        <v/>
      </c>
      <c r="AG637" s="406" t="str">
        <f>Master!AG640</f>
        <v/>
      </c>
      <c r="AH637" s="88" t="str">
        <f>Master!AH640</f>
        <v/>
      </c>
      <c r="AI637" s="414" t="str">
        <f>Master!AI640</f>
        <v/>
      </c>
      <c r="AJ637" s="406" t="str">
        <f>Master!AJ640</f>
        <v/>
      </c>
      <c r="AK637" s="406">
        <f>Master!AK640</f>
        <v>0</v>
      </c>
      <c r="AL637" s="88" t="str">
        <f>Master!AL640</f>
        <v/>
      </c>
      <c r="AM637" s="416"/>
      <c r="AN637" s="416"/>
      <c r="AO637" s="416"/>
      <c r="AP637" s="416"/>
      <c r="AQ637" s="416"/>
      <c r="AR637" s="416">
        <f t="shared" si="4"/>
        <v>0</v>
      </c>
      <c r="AS637" s="417" t="str">
        <f t="shared" si="5"/>
        <v>#DIV/0!</v>
      </c>
      <c r="AT637" s="416">
        <f t="shared" si="6"/>
        <v>0</v>
      </c>
      <c r="AU637" s="417"/>
    </row>
    <row r="638" hidden="1">
      <c r="A638" s="88" t="str">
        <f>Master!A641</f>
        <v>VEPI18033</v>
      </c>
      <c r="B638" s="88" t="str">
        <f>Master!B641</f>
        <v>VEPI18032</v>
      </c>
      <c r="C638" s="88" t="str">
        <f>Master!C641</f>
        <v>8th Nv</v>
      </c>
      <c r="D638" s="88">
        <f>Master!D641</f>
        <v>1</v>
      </c>
      <c r="E638" s="406">
        <f>Master!E641</f>
        <v>5880</v>
      </c>
      <c r="F638" s="406">
        <f>Master!F641</f>
        <v>5880</v>
      </c>
      <c r="G638" s="88" t="str">
        <f>Master!G641</f>
        <v/>
      </c>
      <c r="H638" s="88" t="str">
        <f>Master!H641</f>
        <v/>
      </c>
      <c r="I638" s="88" t="str">
        <f>Master!I641</f>
        <v/>
      </c>
      <c r="J638" s="88" t="str">
        <f>Master!J641</f>
        <v>EPITOMEDIA PTE LTD</v>
      </c>
      <c r="K638" s="88" t="str">
        <f>Master!K641</f>
        <v>EPITOMEDIA PTE LTD</v>
      </c>
      <c r="L638" s="88" t="str">
        <f>Master!L641</f>
        <v>JOHNNY</v>
      </c>
      <c r="M638" s="88" t="str">
        <f>Master!M641</f>
        <v>nanhua high</v>
      </c>
      <c r="N638" s="88" t="str">
        <f>Master!N641</f>
        <v>WEST</v>
      </c>
      <c r="O638" s="88" t="str">
        <f>Master!O641</f>
        <v>Stopmotion,flip book,paper animation, board caricature</v>
      </c>
      <c r="P638" s="88" t="str">
        <f>Master!P641</f>
        <v>PACKAGE - PAX</v>
      </c>
      <c r="Q638" s="88" t="str">
        <f>Master!Q641</f>
        <v/>
      </c>
      <c r="R638" s="406" t="str">
        <f>Master!R641</f>
        <v>OCT</v>
      </c>
      <c r="S638" s="406">
        <f>Master!S641</f>
        <v>5880</v>
      </c>
      <c r="T638" s="406" t="str">
        <f>Master!T641</f>
        <v/>
      </c>
      <c r="U638" s="406" t="str">
        <f>Master!U641</f>
        <v/>
      </c>
      <c r="V638" s="406" t="str">
        <f>Master!V641</f>
        <v/>
      </c>
      <c r="W638" s="406" t="str">
        <f>Master!W641</f>
        <v/>
      </c>
      <c r="X638" s="406" t="str">
        <f>Master!X641</f>
        <v/>
      </c>
      <c r="Y638" s="406" t="str">
        <f>Master!Y641</f>
        <v/>
      </c>
      <c r="Z638" s="406" t="str">
        <f>Master!Z641</f>
        <v/>
      </c>
      <c r="AA638" s="406" t="str">
        <f>Master!AA641</f>
        <v/>
      </c>
      <c r="AB638" s="406" t="str">
        <f>Master!AB641</f>
        <v/>
      </c>
      <c r="AC638" s="406" t="str">
        <f>Master!AC641</f>
        <v/>
      </c>
      <c r="AD638" s="406" t="str">
        <f>Master!AD641</f>
        <v/>
      </c>
      <c r="AE638" s="406">
        <f>Master!AE641</f>
        <v>5880</v>
      </c>
      <c r="AF638" s="406" t="str">
        <f>Master!AF641</f>
        <v/>
      </c>
      <c r="AG638" s="406" t="str">
        <f>Master!AG641</f>
        <v/>
      </c>
      <c r="AH638" s="88">
        <f>Master!AH641</f>
        <v>5003477913</v>
      </c>
      <c r="AI638" s="88" t="str">
        <f>Master!AI641</f>
        <v>04.12.18</v>
      </c>
      <c r="AJ638" s="406">
        <f>Master!AJ641</f>
        <v>5880</v>
      </c>
      <c r="AK638" s="406">
        <f>Master!AK641</f>
        <v>0</v>
      </c>
      <c r="AL638" s="88" t="str">
        <f>Master!AL641</f>
        <v/>
      </c>
      <c r="AM638" s="416">
        <f>422.35+1191.8</f>
        <v>1614.15</v>
      </c>
      <c r="AN638" s="416"/>
      <c r="AO638" s="416"/>
      <c r="AP638" s="416"/>
      <c r="AQ638" s="416"/>
      <c r="AR638" s="416">
        <f t="shared" si="4"/>
        <v>1614.15</v>
      </c>
      <c r="AS638" s="417">
        <f t="shared" si="5"/>
        <v>0.2745153061</v>
      </c>
      <c r="AT638" s="416">
        <f t="shared" si="6"/>
        <v>4265.85</v>
      </c>
      <c r="AU638" s="417"/>
    </row>
    <row r="639" hidden="1">
      <c r="A639" s="88" t="str">
        <f>Master!A642</f>
        <v>VEPI18034</v>
      </c>
      <c r="B639" s="88" t="str">
        <f>Master!B642</f>
        <v/>
      </c>
      <c r="C639" s="88" t="str">
        <f>Master!C642</f>
        <v/>
      </c>
      <c r="D639" s="88" t="str">
        <f>Master!D642</f>
        <v/>
      </c>
      <c r="E639" s="406" t="str">
        <f>Master!E642</f>
        <v/>
      </c>
      <c r="F639" s="406">
        <f>Master!F642</f>
        <v>0</v>
      </c>
      <c r="G639" s="88" t="str">
        <f>Master!G642</f>
        <v/>
      </c>
      <c r="H639" s="88" t="str">
        <f>Master!H642</f>
        <v/>
      </c>
      <c r="I639" s="88" t="str">
        <f>Master!I642</f>
        <v/>
      </c>
      <c r="J639" s="88" t="str">
        <f>Master!J642</f>
        <v>EPITOMEDIA PTE LTD</v>
      </c>
      <c r="K639" s="88" t="str">
        <f>Master!K642</f>
        <v/>
      </c>
      <c r="L639" s="88" t="str">
        <f>Master!L642</f>
        <v/>
      </c>
      <c r="M639" s="88" t="str">
        <f>Master!M642</f>
        <v/>
      </c>
      <c r="N639" s="88" t="str">
        <f>Master!N642</f>
        <v/>
      </c>
      <c r="O639" s="88" t="str">
        <f>Master!O642</f>
        <v/>
      </c>
      <c r="P639" s="88" t="str">
        <f>Master!P642</f>
        <v/>
      </c>
      <c r="Q639" s="88" t="str">
        <f>Master!Q642</f>
        <v/>
      </c>
      <c r="R639" s="406" t="str">
        <f>Master!R642</f>
        <v/>
      </c>
      <c r="S639" s="406">
        <f>Master!S642</f>
        <v>0</v>
      </c>
      <c r="T639" s="406" t="str">
        <f>Master!T642</f>
        <v/>
      </c>
      <c r="U639" s="406" t="str">
        <f>Master!U642</f>
        <v/>
      </c>
      <c r="V639" s="406" t="str">
        <f>Master!V642</f>
        <v/>
      </c>
      <c r="W639" s="406" t="str">
        <f>Master!W642</f>
        <v/>
      </c>
      <c r="X639" s="406" t="str">
        <f>Master!X642</f>
        <v/>
      </c>
      <c r="Y639" s="406" t="str">
        <f>Master!Y642</f>
        <v/>
      </c>
      <c r="Z639" s="406" t="str">
        <f>Master!Z642</f>
        <v/>
      </c>
      <c r="AA639" s="406" t="str">
        <f>Master!AA642</f>
        <v/>
      </c>
      <c r="AB639" s="406" t="str">
        <f>Master!AB642</f>
        <v/>
      </c>
      <c r="AC639" s="406" t="str">
        <f>Master!AC642</f>
        <v/>
      </c>
      <c r="AD639" s="406" t="str">
        <f>Master!AD642</f>
        <v/>
      </c>
      <c r="AE639" s="406" t="str">
        <f>Master!AE642</f>
        <v/>
      </c>
      <c r="AF639" s="406" t="str">
        <f>Master!AF642</f>
        <v/>
      </c>
      <c r="AG639" s="406" t="str">
        <f>Master!AG642</f>
        <v/>
      </c>
      <c r="AH639" s="88" t="str">
        <f>Master!AH642</f>
        <v/>
      </c>
      <c r="AI639" s="414" t="str">
        <f>Master!AI642</f>
        <v/>
      </c>
      <c r="AJ639" s="406" t="str">
        <f>Master!AJ642</f>
        <v/>
      </c>
      <c r="AK639" s="406">
        <f>Master!AK642</f>
        <v>0</v>
      </c>
      <c r="AL639" s="88" t="str">
        <f>Master!AL642</f>
        <v/>
      </c>
      <c r="AM639" s="416"/>
      <c r="AN639" s="416"/>
      <c r="AO639" s="416"/>
      <c r="AP639" s="416"/>
      <c r="AQ639" s="416"/>
      <c r="AR639" s="416">
        <f t="shared" si="4"/>
        <v>0</v>
      </c>
      <c r="AS639" s="417" t="str">
        <f t="shared" si="5"/>
        <v>#DIV/0!</v>
      </c>
      <c r="AT639" s="416">
        <f t="shared" si="6"/>
        <v>0</v>
      </c>
      <c r="AU639" s="417"/>
    </row>
    <row r="640" hidden="1">
      <c r="A640" s="88" t="str">
        <f>Master!A643</f>
        <v>VEPI18035</v>
      </c>
      <c r="B640" s="88" t="str">
        <f>Master!B643</f>
        <v/>
      </c>
      <c r="C640" s="88" t="str">
        <f>Master!C643</f>
        <v/>
      </c>
      <c r="D640" s="88" t="str">
        <f>Master!D643</f>
        <v/>
      </c>
      <c r="E640" s="406" t="str">
        <f>Master!E643</f>
        <v/>
      </c>
      <c r="F640" s="406">
        <f>Master!F643</f>
        <v>0</v>
      </c>
      <c r="G640" s="88" t="str">
        <f>Master!G643</f>
        <v/>
      </c>
      <c r="H640" s="88" t="str">
        <f>Master!H643</f>
        <v/>
      </c>
      <c r="I640" s="88" t="str">
        <f>Master!I643</f>
        <v/>
      </c>
      <c r="J640" s="88" t="str">
        <f>Master!J643</f>
        <v>EPITOMEDIA PTE LTD</v>
      </c>
      <c r="K640" s="88" t="str">
        <f>Master!K643</f>
        <v/>
      </c>
      <c r="L640" s="88" t="str">
        <f>Master!L643</f>
        <v/>
      </c>
      <c r="M640" s="88" t="str">
        <f>Master!M643</f>
        <v/>
      </c>
      <c r="N640" s="88" t="str">
        <f>Master!N643</f>
        <v/>
      </c>
      <c r="O640" s="88" t="str">
        <f>Master!O643</f>
        <v/>
      </c>
      <c r="P640" s="88" t="str">
        <f>Master!P643</f>
        <v/>
      </c>
      <c r="Q640" s="88" t="str">
        <f>Master!Q643</f>
        <v/>
      </c>
      <c r="R640" s="406" t="str">
        <f>Master!R643</f>
        <v/>
      </c>
      <c r="S640" s="406">
        <f>Master!S643</f>
        <v>0</v>
      </c>
      <c r="T640" s="406" t="str">
        <f>Master!T643</f>
        <v/>
      </c>
      <c r="U640" s="406" t="str">
        <f>Master!U643</f>
        <v/>
      </c>
      <c r="V640" s="406" t="str">
        <f>Master!V643</f>
        <v/>
      </c>
      <c r="W640" s="406" t="str">
        <f>Master!W643</f>
        <v/>
      </c>
      <c r="X640" s="406" t="str">
        <f>Master!X643</f>
        <v/>
      </c>
      <c r="Y640" s="406" t="str">
        <f>Master!Y643</f>
        <v/>
      </c>
      <c r="Z640" s="406" t="str">
        <f>Master!Z643</f>
        <v/>
      </c>
      <c r="AA640" s="406" t="str">
        <f>Master!AA643</f>
        <v/>
      </c>
      <c r="AB640" s="406" t="str">
        <f>Master!AB643</f>
        <v/>
      </c>
      <c r="AC640" s="406" t="str">
        <f>Master!AC643</f>
        <v/>
      </c>
      <c r="AD640" s="406" t="str">
        <f>Master!AD643</f>
        <v/>
      </c>
      <c r="AE640" s="406" t="str">
        <f>Master!AE643</f>
        <v/>
      </c>
      <c r="AF640" s="406" t="str">
        <f>Master!AF643</f>
        <v/>
      </c>
      <c r="AG640" s="406" t="str">
        <f>Master!AG643</f>
        <v/>
      </c>
      <c r="AH640" s="88" t="str">
        <f>Master!AH643</f>
        <v/>
      </c>
      <c r="AI640" s="88" t="str">
        <f>Master!AI643</f>
        <v/>
      </c>
      <c r="AJ640" s="406" t="str">
        <f>Master!AJ643</f>
        <v/>
      </c>
      <c r="AK640" s="406">
        <f>Master!AK643</f>
        <v>0</v>
      </c>
      <c r="AL640" s="88" t="str">
        <f>Master!AL643</f>
        <v/>
      </c>
      <c r="AM640" s="416"/>
      <c r="AN640" s="416"/>
      <c r="AO640" s="416"/>
      <c r="AP640" s="416"/>
      <c r="AQ640" s="416"/>
      <c r="AR640" s="416">
        <f t="shared" si="4"/>
        <v>0</v>
      </c>
      <c r="AS640" s="417" t="str">
        <f t="shared" si="5"/>
        <v>#DIV/0!</v>
      </c>
      <c r="AT640" s="416">
        <f t="shared" si="6"/>
        <v>0</v>
      </c>
      <c r="AU640" s="417"/>
    </row>
    <row r="641" hidden="1">
      <c r="A641" s="88" t="str">
        <f>Master!A644</f>
        <v>VEPI18036</v>
      </c>
      <c r="B641" s="88" t="str">
        <f>Master!B644</f>
        <v/>
      </c>
      <c r="C641" s="88" t="str">
        <f>Master!C644</f>
        <v/>
      </c>
      <c r="D641" s="88" t="str">
        <f>Master!D644</f>
        <v/>
      </c>
      <c r="E641" s="406" t="str">
        <f>Master!E644</f>
        <v/>
      </c>
      <c r="F641" s="406">
        <f>Master!F644</f>
        <v>0</v>
      </c>
      <c r="G641" s="88" t="str">
        <f>Master!G644</f>
        <v/>
      </c>
      <c r="H641" s="88" t="str">
        <f>Master!H644</f>
        <v/>
      </c>
      <c r="I641" s="88" t="str">
        <f>Master!I644</f>
        <v/>
      </c>
      <c r="J641" s="88" t="str">
        <f>Master!J644</f>
        <v>EPITOMEDIA PTE LTD</v>
      </c>
      <c r="K641" s="88" t="str">
        <f>Master!K644</f>
        <v/>
      </c>
      <c r="L641" s="88" t="str">
        <f>Master!L644</f>
        <v/>
      </c>
      <c r="M641" s="88" t="str">
        <f>Master!M644</f>
        <v/>
      </c>
      <c r="N641" s="88" t="str">
        <f>Master!N644</f>
        <v/>
      </c>
      <c r="O641" s="88" t="str">
        <f>Master!O644</f>
        <v/>
      </c>
      <c r="P641" s="88" t="str">
        <f>Master!P644</f>
        <v/>
      </c>
      <c r="Q641" s="88" t="str">
        <f>Master!Q644</f>
        <v/>
      </c>
      <c r="R641" s="406" t="str">
        <f>Master!R644</f>
        <v/>
      </c>
      <c r="S641" s="406">
        <f>Master!S644</f>
        <v>0</v>
      </c>
      <c r="T641" s="406" t="str">
        <f>Master!T644</f>
        <v/>
      </c>
      <c r="U641" s="406" t="str">
        <f>Master!U644</f>
        <v/>
      </c>
      <c r="V641" s="406" t="str">
        <f>Master!V644</f>
        <v/>
      </c>
      <c r="W641" s="406" t="str">
        <f>Master!W644</f>
        <v/>
      </c>
      <c r="X641" s="406" t="str">
        <f>Master!X644</f>
        <v/>
      </c>
      <c r="Y641" s="406" t="str">
        <f>Master!Y644</f>
        <v/>
      </c>
      <c r="Z641" s="406" t="str">
        <f>Master!Z644</f>
        <v/>
      </c>
      <c r="AA641" s="406" t="str">
        <f>Master!AA644</f>
        <v/>
      </c>
      <c r="AB641" s="406" t="str">
        <f>Master!AB644</f>
        <v/>
      </c>
      <c r="AC641" s="406" t="str">
        <f>Master!AC644</f>
        <v/>
      </c>
      <c r="AD641" s="406" t="str">
        <f>Master!AD644</f>
        <v/>
      </c>
      <c r="AE641" s="406" t="str">
        <f>Master!AE644</f>
        <v/>
      </c>
      <c r="AF641" s="406" t="str">
        <f>Master!AF644</f>
        <v/>
      </c>
      <c r="AG641" s="406" t="str">
        <f>Master!AG644</f>
        <v/>
      </c>
      <c r="AH641" s="88" t="str">
        <f>Master!AH644</f>
        <v/>
      </c>
      <c r="AI641" s="414" t="str">
        <f>Master!AI644</f>
        <v/>
      </c>
      <c r="AJ641" s="406" t="str">
        <f>Master!AJ644</f>
        <v/>
      </c>
      <c r="AK641" s="406">
        <f>Master!AK644</f>
        <v>0</v>
      </c>
      <c r="AL641" s="88" t="str">
        <f>Master!AL644</f>
        <v/>
      </c>
      <c r="AM641" s="416"/>
      <c r="AN641" s="416"/>
      <c r="AO641" s="416"/>
      <c r="AP641" s="416"/>
      <c r="AQ641" s="416"/>
      <c r="AR641" s="416">
        <f t="shared" si="4"/>
        <v>0</v>
      </c>
      <c r="AS641" s="417" t="str">
        <f t="shared" si="5"/>
        <v>#DIV/0!</v>
      </c>
      <c r="AT641" s="416">
        <f t="shared" si="6"/>
        <v>0</v>
      </c>
      <c r="AU641" s="417"/>
    </row>
    <row r="642" hidden="1">
      <c r="A642" s="88" t="str">
        <f>Master!A645</f>
        <v>VEPI18037</v>
      </c>
      <c r="B642" s="88" t="str">
        <f>Master!B645</f>
        <v/>
      </c>
      <c r="C642" s="88" t="str">
        <f>Master!C645</f>
        <v/>
      </c>
      <c r="D642" s="88" t="str">
        <f>Master!D645</f>
        <v/>
      </c>
      <c r="E642" s="406" t="str">
        <f>Master!E645</f>
        <v/>
      </c>
      <c r="F642" s="406">
        <f>Master!F645</f>
        <v>0</v>
      </c>
      <c r="G642" s="88" t="str">
        <f>Master!G645</f>
        <v/>
      </c>
      <c r="H642" s="88" t="str">
        <f>Master!H645</f>
        <v/>
      </c>
      <c r="I642" s="88" t="str">
        <f>Master!I645</f>
        <v/>
      </c>
      <c r="J642" s="88" t="str">
        <f>Master!J645</f>
        <v>EPITOMEDIA PTE LTD</v>
      </c>
      <c r="K642" s="88" t="str">
        <f>Master!K645</f>
        <v/>
      </c>
      <c r="L642" s="88" t="str">
        <f>Master!L645</f>
        <v/>
      </c>
      <c r="M642" s="88" t="str">
        <f>Master!M645</f>
        <v/>
      </c>
      <c r="N642" s="88" t="str">
        <f>Master!N645</f>
        <v/>
      </c>
      <c r="O642" s="88" t="str">
        <f>Master!O645</f>
        <v/>
      </c>
      <c r="P642" s="88" t="str">
        <f>Master!P645</f>
        <v/>
      </c>
      <c r="Q642" s="88" t="str">
        <f>Master!Q645</f>
        <v/>
      </c>
      <c r="R642" s="406" t="str">
        <f>Master!R645</f>
        <v/>
      </c>
      <c r="S642" s="406">
        <f>Master!S645</f>
        <v>0</v>
      </c>
      <c r="T642" s="406" t="str">
        <f>Master!T645</f>
        <v/>
      </c>
      <c r="U642" s="406" t="str">
        <f>Master!U645</f>
        <v/>
      </c>
      <c r="V642" s="406" t="str">
        <f>Master!V645</f>
        <v/>
      </c>
      <c r="W642" s="406" t="str">
        <f>Master!W645</f>
        <v/>
      </c>
      <c r="X642" s="406" t="str">
        <f>Master!X645</f>
        <v/>
      </c>
      <c r="Y642" s="406" t="str">
        <f>Master!Y645</f>
        <v/>
      </c>
      <c r="Z642" s="406" t="str">
        <f>Master!Z645</f>
        <v/>
      </c>
      <c r="AA642" s="406" t="str">
        <f>Master!AA645</f>
        <v/>
      </c>
      <c r="AB642" s="406" t="str">
        <f>Master!AB645</f>
        <v/>
      </c>
      <c r="AC642" s="406" t="str">
        <f>Master!AC645</f>
        <v/>
      </c>
      <c r="AD642" s="406" t="str">
        <f>Master!AD645</f>
        <v/>
      </c>
      <c r="AE642" s="406" t="str">
        <f>Master!AE645</f>
        <v/>
      </c>
      <c r="AF642" s="406" t="str">
        <f>Master!AF645</f>
        <v/>
      </c>
      <c r="AG642" s="406" t="str">
        <f>Master!AG645</f>
        <v/>
      </c>
      <c r="AH642" s="88" t="str">
        <f>Master!AH645</f>
        <v/>
      </c>
      <c r="AI642" s="88" t="str">
        <f>Master!AI645</f>
        <v/>
      </c>
      <c r="AJ642" s="406" t="str">
        <f>Master!AJ645</f>
        <v/>
      </c>
      <c r="AK642" s="406">
        <f>Master!AK645</f>
        <v>0</v>
      </c>
      <c r="AL642" s="88" t="str">
        <f>Master!AL645</f>
        <v/>
      </c>
      <c r="AM642" s="416"/>
      <c r="AN642" s="416"/>
      <c r="AO642" s="416"/>
      <c r="AP642" s="416"/>
      <c r="AQ642" s="416"/>
      <c r="AR642" s="416">
        <f t="shared" si="4"/>
        <v>0</v>
      </c>
      <c r="AS642" s="417" t="str">
        <f t="shared" si="5"/>
        <v>#DIV/0!</v>
      </c>
      <c r="AT642" s="416">
        <f t="shared" si="6"/>
        <v>0</v>
      </c>
      <c r="AU642" s="417"/>
    </row>
    <row r="643" hidden="1">
      <c r="A643" s="88" t="str">
        <f>Master!A646</f>
        <v>VEPI18038</v>
      </c>
      <c r="B643" s="88" t="str">
        <f>Master!B646</f>
        <v/>
      </c>
      <c r="C643" s="88" t="str">
        <f>Master!C646</f>
        <v/>
      </c>
      <c r="D643" s="88" t="str">
        <f>Master!D646</f>
        <v/>
      </c>
      <c r="E643" s="406" t="str">
        <f>Master!E646</f>
        <v/>
      </c>
      <c r="F643" s="406">
        <f>Master!F646</f>
        <v>0</v>
      </c>
      <c r="G643" s="88" t="str">
        <f>Master!G646</f>
        <v/>
      </c>
      <c r="H643" s="88" t="str">
        <f>Master!H646</f>
        <v/>
      </c>
      <c r="I643" s="88" t="str">
        <f>Master!I646</f>
        <v/>
      </c>
      <c r="J643" s="88" t="str">
        <f>Master!J646</f>
        <v>EPITOMEDIA PTE LTD</v>
      </c>
      <c r="K643" s="88" t="str">
        <f>Master!K646</f>
        <v/>
      </c>
      <c r="L643" s="88" t="str">
        <f>Master!L646</f>
        <v/>
      </c>
      <c r="M643" s="88" t="str">
        <f>Master!M646</f>
        <v/>
      </c>
      <c r="N643" s="88" t="str">
        <f>Master!N646</f>
        <v/>
      </c>
      <c r="O643" s="88" t="str">
        <f>Master!O646</f>
        <v/>
      </c>
      <c r="P643" s="88" t="str">
        <f>Master!P646</f>
        <v/>
      </c>
      <c r="Q643" s="88" t="str">
        <f>Master!Q646</f>
        <v/>
      </c>
      <c r="R643" s="406" t="str">
        <f>Master!R646</f>
        <v/>
      </c>
      <c r="S643" s="406">
        <f>Master!S646</f>
        <v>0</v>
      </c>
      <c r="T643" s="406" t="str">
        <f>Master!T646</f>
        <v/>
      </c>
      <c r="U643" s="406" t="str">
        <f>Master!U646</f>
        <v/>
      </c>
      <c r="V643" s="406" t="str">
        <f>Master!V646</f>
        <v/>
      </c>
      <c r="W643" s="406" t="str">
        <f>Master!W646</f>
        <v/>
      </c>
      <c r="X643" s="406" t="str">
        <f>Master!X646</f>
        <v/>
      </c>
      <c r="Y643" s="406" t="str">
        <f>Master!Y646</f>
        <v/>
      </c>
      <c r="Z643" s="406" t="str">
        <f>Master!Z646</f>
        <v/>
      </c>
      <c r="AA643" s="406" t="str">
        <f>Master!AA646</f>
        <v/>
      </c>
      <c r="AB643" s="406" t="str">
        <f>Master!AB646</f>
        <v/>
      </c>
      <c r="AC643" s="406" t="str">
        <f>Master!AC646</f>
        <v/>
      </c>
      <c r="AD643" s="406" t="str">
        <f>Master!AD646</f>
        <v/>
      </c>
      <c r="AE643" s="406" t="str">
        <f>Master!AE646</f>
        <v/>
      </c>
      <c r="AF643" s="406" t="str">
        <f>Master!AF646</f>
        <v/>
      </c>
      <c r="AG643" s="406" t="str">
        <f>Master!AG646</f>
        <v/>
      </c>
      <c r="AH643" s="88" t="str">
        <f>Master!AH646</f>
        <v/>
      </c>
      <c r="AI643" s="414" t="str">
        <f>Master!AI646</f>
        <v/>
      </c>
      <c r="AJ643" s="406" t="str">
        <f>Master!AJ646</f>
        <v/>
      </c>
      <c r="AK643" s="406">
        <f>Master!AK646</f>
        <v>0</v>
      </c>
      <c r="AL643" s="88" t="str">
        <f>Master!AL646</f>
        <v/>
      </c>
      <c r="AM643" s="416"/>
      <c r="AN643" s="416"/>
      <c r="AO643" s="416"/>
      <c r="AP643" s="416"/>
      <c r="AQ643" s="416"/>
      <c r="AR643" s="416">
        <f t="shared" si="4"/>
        <v>0</v>
      </c>
      <c r="AS643" s="417" t="str">
        <f t="shared" si="5"/>
        <v>#DIV/0!</v>
      </c>
      <c r="AT643" s="416">
        <f t="shared" si="6"/>
        <v>0</v>
      </c>
      <c r="AU643" s="417"/>
    </row>
    <row r="644" hidden="1">
      <c r="A644" s="88" t="str">
        <f>Master!A647</f>
        <v>VEPI18039</v>
      </c>
      <c r="B644" s="88" t="str">
        <f>Master!B647</f>
        <v/>
      </c>
      <c r="C644" s="88" t="str">
        <f>Master!C647</f>
        <v/>
      </c>
      <c r="D644" s="88" t="str">
        <f>Master!D647</f>
        <v/>
      </c>
      <c r="E644" s="406" t="str">
        <f>Master!E647</f>
        <v/>
      </c>
      <c r="F644" s="406">
        <f>Master!F647</f>
        <v>0</v>
      </c>
      <c r="G644" s="88" t="str">
        <f>Master!G647</f>
        <v/>
      </c>
      <c r="H644" s="88" t="str">
        <f>Master!H647</f>
        <v/>
      </c>
      <c r="I644" s="88" t="str">
        <f>Master!I647</f>
        <v/>
      </c>
      <c r="J644" s="88" t="str">
        <f>Master!J647</f>
        <v>EPITOMEDIA PTE LTD</v>
      </c>
      <c r="K644" s="88" t="str">
        <f>Master!K647</f>
        <v/>
      </c>
      <c r="L644" s="88" t="str">
        <f>Master!L647</f>
        <v/>
      </c>
      <c r="M644" s="88" t="str">
        <f>Master!M647</f>
        <v/>
      </c>
      <c r="N644" s="88" t="str">
        <f>Master!N647</f>
        <v/>
      </c>
      <c r="O644" s="88" t="str">
        <f>Master!O647</f>
        <v/>
      </c>
      <c r="P644" s="88" t="str">
        <f>Master!P647</f>
        <v/>
      </c>
      <c r="Q644" s="88" t="str">
        <f>Master!Q647</f>
        <v/>
      </c>
      <c r="R644" s="406" t="str">
        <f>Master!R647</f>
        <v/>
      </c>
      <c r="S644" s="406">
        <f>Master!S647</f>
        <v>0</v>
      </c>
      <c r="T644" s="406" t="str">
        <f>Master!T647</f>
        <v/>
      </c>
      <c r="U644" s="406" t="str">
        <f>Master!U647</f>
        <v/>
      </c>
      <c r="V644" s="406" t="str">
        <f>Master!V647</f>
        <v/>
      </c>
      <c r="W644" s="406" t="str">
        <f>Master!W647</f>
        <v/>
      </c>
      <c r="X644" s="406" t="str">
        <f>Master!X647</f>
        <v/>
      </c>
      <c r="Y644" s="406" t="str">
        <f>Master!Y647</f>
        <v/>
      </c>
      <c r="Z644" s="406" t="str">
        <f>Master!Z647</f>
        <v/>
      </c>
      <c r="AA644" s="406" t="str">
        <f>Master!AA647</f>
        <v/>
      </c>
      <c r="AB644" s="406" t="str">
        <f>Master!AB647</f>
        <v/>
      </c>
      <c r="AC644" s="406" t="str">
        <f>Master!AC647</f>
        <v/>
      </c>
      <c r="AD644" s="406" t="str">
        <f>Master!AD647</f>
        <v/>
      </c>
      <c r="AE644" s="406" t="str">
        <f>Master!AE647</f>
        <v/>
      </c>
      <c r="AF644" s="406" t="str">
        <f>Master!AF647</f>
        <v/>
      </c>
      <c r="AG644" s="406" t="str">
        <f>Master!AG647</f>
        <v/>
      </c>
      <c r="AH644" s="88" t="str">
        <f>Master!AH647</f>
        <v/>
      </c>
      <c r="AI644" s="88" t="str">
        <f>Master!AI647</f>
        <v/>
      </c>
      <c r="AJ644" s="406" t="str">
        <f>Master!AJ647</f>
        <v/>
      </c>
      <c r="AK644" s="406">
        <f>Master!AK647</f>
        <v>0</v>
      </c>
      <c r="AL644" s="88" t="str">
        <f>Master!AL647</f>
        <v/>
      </c>
      <c r="AM644" s="416"/>
      <c r="AN644" s="416"/>
      <c r="AO644" s="416"/>
      <c r="AP644" s="416"/>
      <c r="AQ644" s="416"/>
      <c r="AR644" s="416">
        <f t="shared" si="4"/>
        <v>0</v>
      </c>
      <c r="AS644" s="417" t="str">
        <f t="shared" si="5"/>
        <v>#DIV/0!</v>
      </c>
      <c r="AT644" s="416">
        <f t="shared" si="6"/>
        <v>0</v>
      </c>
      <c r="AU644" s="417"/>
    </row>
    <row r="645" hidden="1">
      <c r="A645" s="88" t="str">
        <f>Master!A648</f>
        <v>VEPI18040</v>
      </c>
      <c r="B645" s="88" t="str">
        <f>Master!B648</f>
        <v/>
      </c>
      <c r="C645" s="88" t="str">
        <f>Master!C648</f>
        <v/>
      </c>
      <c r="D645" s="88" t="str">
        <f>Master!D648</f>
        <v/>
      </c>
      <c r="E645" s="406" t="str">
        <f>Master!E648</f>
        <v/>
      </c>
      <c r="F645" s="406">
        <f>Master!F648</f>
        <v>0</v>
      </c>
      <c r="G645" s="88" t="str">
        <f>Master!G648</f>
        <v/>
      </c>
      <c r="H645" s="88" t="str">
        <f>Master!H648</f>
        <v/>
      </c>
      <c r="I645" s="88" t="str">
        <f>Master!I648</f>
        <v/>
      </c>
      <c r="J645" s="88" t="str">
        <f>Master!J648</f>
        <v>EPITOMEDIA PTE LTD</v>
      </c>
      <c r="K645" s="88" t="str">
        <f>Master!K648</f>
        <v/>
      </c>
      <c r="L645" s="88" t="str">
        <f>Master!L648</f>
        <v/>
      </c>
      <c r="M645" s="88" t="str">
        <f>Master!M648</f>
        <v/>
      </c>
      <c r="N645" s="88" t="str">
        <f>Master!N648</f>
        <v/>
      </c>
      <c r="O645" s="88" t="str">
        <f>Master!O648</f>
        <v/>
      </c>
      <c r="P645" s="88" t="str">
        <f>Master!P648</f>
        <v/>
      </c>
      <c r="Q645" s="88" t="str">
        <f>Master!Q648</f>
        <v/>
      </c>
      <c r="R645" s="406" t="str">
        <f>Master!R648</f>
        <v/>
      </c>
      <c r="S645" s="406">
        <f>Master!S648</f>
        <v>0</v>
      </c>
      <c r="T645" s="406" t="str">
        <f>Master!T648</f>
        <v/>
      </c>
      <c r="U645" s="406" t="str">
        <f>Master!U648</f>
        <v/>
      </c>
      <c r="V645" s="406" t="str">
        <f>Master!V648</f>
        <v/>
      </c>
      <c r="W645" s="406" t="str">
        <f>Master!W648</f>
        <v/>
      </c>
      <c r="X645" s="406" t="str">
        <f>Master!X648</f>
        <v/>
      </c>
      <c r="Y645" s="406" t="str">
        <f>Master!Y648</f>
        <v/>
      </c>
      <c r="Z645" s="406" t="str">
        <f>Master!Z648</f>
        <v/>
      </c>
      <c r="AA645" s="406" t="str">
        <f>Master!AA648</f>
        <v/>
      </c>
      <c r="AB645" s="406" t="str">
        <f>Master!AB648</f>
        <v/>
      </c>
      <c r="AC645" s="406" t="str">
        <f>Master!AC648</f>
        <v/>
      </c>
      <c r="AD645" s="406" t="str">
        <f>Master!AD648</f>
        <v/>
      </c>
      <c r="AE645" s="406" t="str">
        <f>Master!AE648</f>
        <v/>
      </c>
      <c r="AF645" s="406" t="str">
        <f>Master!AF648</f>
        <v/>
      </c>
      <c r="AG645" s="406" t="str">
        <f>Master!AG648</f>
        <v/>
      </c>
      <c r="AH645" s="88" t="str">
        <f>Master!AH648</f>
        <v/>
      </c>
      <c r="AI645" s="414" t="str">
        <f>Master!AI648</f>
        <v/>
      </c>
      <c r="AJ645" s="406" t="str">
        <f>Master!AJ648</f>
        <v/>
      </c>
      <c r="AK645" s="406">
        <f>Master!AK648</f>
        <v>0</v>
      </c>
      <c r="AL645" s="88" t="str">
        <f>Master!AL648</f>
        <v/>
      </c>
      <c r="AM645" s="416"/>
      <c r="AN645" s="416"/>
      <c r="AO645" s="416"/>
      <c r="AP645" s="416"/>
      <c r="AQ645" s="416"/>
      <c r="AR645" s="416">
        <f t="shared" si="4"/>
        <v>0</v>
      </c>
      <c r="AS645" s="417" t="str">
        <f t="shared" si="5"/>
        <v>#DIV/0!</v>
      </c>
      <c r="AT645" s="416">
        <f t="shared" si="6"/>
        <v>0</v>
      </c>
      <c r="AU645" s="417"/>
    </row>
    <row r="646" hidden="1">
      <c r="A646" s="88" t="str">
        <f>Master!A649</f>
        <v>VEPI18041</v>
      </c>
      <c r="B646" s="88" t="str">
        <f>Master!B649</f>
        <v/>
      </c>
      <c r="C646" s="88" t="str">
        <f>Master!C649</f>
        <v/>
      </c>
      <c r="D646" s="88" t="str">
        <f>Master!D649</f>
        <v/>
      </c>
      <c r="E646" s="406" t="str">
        <f>Master!E649</f>
        <v/>
      </c>
      <c r="F646" s="406">
        <f>Master!F649</f>
        <v>0</v>
      </c>
      <c r="G646" s="88" t="str">
        <f>Master!G649</f>
        <v/>
      </c>
      <c r="H646" s="88" t="str">
        <f>Master!H649</f>
        <v/>
      </c>
      <c r="I646" s="88" t="str">
        <f>Master!I649</f>
        <v/>
      </c>
      <c r="J646" s="88" t="str">
        <f>Master!J649</f>
        <v>EPITOMEDIA PTE LTD</v>
      </c>
      <c r="K646" s="88" t="str">
        <f>Master!K649</f>
        <v/>
      </c>
      <c r="L646" s="88" t="str">
        <f>Master!L649</f>
        <v/>
      </c>
      <c r="M646" s="88" t="str">
        <f>Master!M649</f>
        <v/>
      </c>
      <c r="N646" s="88" t="str">
        <f>Master!N649</f>
        <v/>
      </c>
      <c r="O646" s="88" t="str">
        <f>Master!O649</f>
        <v/>
      </c>
      <c r="P646" s="88" t="str">
        <f>Master!P649</f>
        <v/>
      </c>
      <c r="Q646" s="88" t="str">
        <f>Master!Q649</f>
        <v/>
      </c>
      <c r="R646" s="406" t="str">
        <f>Master!R649</f>
        <v/>
      </c>
      <c r="S646" s="406">
        <f>Master!S649</f>
        <v>0</v>
      </c>
      <c r="T646" s="406" t="str">
        <f>Master!T649</f>
        <v/>
      </c>
      <c r="U646" s="406" t="str">
        <f>Master!U649</f>
        <v/>
      </c>
      <c r="V646" s="406" t="str">
        <f>Master!V649</f>
        <v/>
      </c>
      <c r="W646" s="406" t="str">
        <f>Master!W649</f>
        <v/>
      </c>
      <c r="X646" s="406" t="str">
        <f>Master!X649</f>
        <v/>
      </c>
      <c r="Y646" s="406" t="str">
        <f>Master!Y649</f>
        <v/>
      </c>
      <c r="Z646" s="406" t="str">
        <f>Master!Z649</f>
        <v/>
      </c>
      <c r="AA646" s="406" t="str">
        <f>Master!AA649</f>
        <v/>
      </c>
      <c r="AB646" s="406" t="str">
        <f>Master!AB649</f>
        <v/>
      </c>
      <c r="AC646" s="406" t="str">
        <f>Master!AC649</f>
        <v/>
      </c>
      <c r="AD646" s="406" t="str">
        <f>Master!AD649</f>
        <v/>
      </c>
      <c r="AE646" s="406" t="str">
        <f>Master!AE649</f>
        <v/>
      </c>
      <c r="AF646" s="406" t="str">
        <f>Master!AF649</f>
        <v/>
      </c>
      <c r="AG646" s="406" t="str">
        <f>Master!AG649</f>
        <v/>
      </c>
      <c r="AH646" s="88" t="str">
        <f>Master!AH649</f>
        <v/>
      </c>
      <c r="AI646" s="88" t="str">
        <f>Master!AI649</f>
        <v/>
      </c>
      <c r="AJ646" s="406" t="str">
        <f>Master!AJ649</f>
        <v/>
      </c>
      <c r="AK646" s="406">
        <f>Master!AK649</f>
        <v>0</v>
      </c>
      <c r="AL646" s="88" t="str">
        <f>Master!AL649</f>
        <v/>
      </c>
      <c r="AM646" s="416"/>
      <c r="AN646" s="416"/>
      <c r="AO646" s="416"/>
      <c r="AP646" s="416"/>
      <c r="AQ646" s="416"/>
      <c r="AR646" s="416">
        <f t="shared" si="4"/>
        <v>0</v>
      </c>
      <c r="AS646" s="417" t="str">
        <f t="shared" si="5"/>
        <v>#DIV/0!</v>
      </c>
      <c r="AT646" s="416">
        <f t="shared" si="6"/>
        <v>0</v>
      </c>
      <c r="AU646" s="417"/>
    </row>
    <row r="647" hidden="1">
      <c r="A647" s="88" t="str">
        <f>Master!A650</f>
        <v>VEPI18042</v>
      </c>
      <c r="B647" s="88" t="str">
        <f>Master!B650</f>
        <v/>
      </c>
      <c r="C647" s="88" t="str">
        <f>Master!C650</f>
        <v/>
      </c>
      <c r="D647" s="88" t="str">
        <f>Master!D650</f>
        <v/>
      </c>
      <c r="E647" s="406" t="str">
        <f>Master!E650</f>
        <v/>
      </c>
      <c r="F647" s="406">
        <f>Master!F650</f>
        <v>0</v>
      </c>
      <c r="G647" s="88" t="str">
        <f>Master!G650</f>
        <v/>
      </c>
      <c r="H647" s="88" t="str">
        <f>Master!H650</f>
        <v/>
      </c>
      <c r="I647" s="88" t="str">
        <f>Master!I650</f>
        <v/>
      </c>
      <c r="J647" s="88" t="str">
        <f>Master!J650</f>
        <v>EPITOMEDIA PTE LTD</v>
      </c>
      <c r="K647" s="88" t="str">
        <f>Master!K650</f>
        <v/>
      </c>
      <c r="L647" s="88" t="str">
        <f>Master!L650</f>
        <v/>
      </c>
      <c r="M647" s="88" t="str">
        <f>Master!M650</f>
        <v/>
      </c>
      <c r="N647" s="88" t="str">
        <f>Master!N650</f>
        <v/>
      </c>
      <c r="O647" s="88" t="str">
        <f>Master!O650</f>
        <v/>
      </c>
      <c r="P647" s="88" t="str">
        <f>Master!P650</f>
        <v/>
      </c>
      <c r="Q647" s="88" t="str">
        <f>Master!Q650</f>
        <v/>
      </c>
      <c r="R647" s="406" t="str">
        <f>Master!R650</f>
        <v/>
      </c>
      <c r="S647" s="406">
        <f>Master!S650</f>
        <v>0</v>
      </c>
      <c r="T647" s="406" t="str">
        <f>Master!T650</f>
        <v/>
      </c>
      <c r="U647" s="406" t="str">
        <f>Master!U650</f>
        <v/>
      </c>
      <c r="V647" s="406" t="str">
        <f>Master!V650</f>
        <v/>
      </c>
      <c r="W647" s="406" t="str">
        <f>Master!W650</f>
        <v/>
      </c>
      <c r="X647" s="406" t="str">
        <f>Master!X650</f>
        <v/>
      </c>
      <c r="Y647" s="406" t="str">
        <f>Master!Y650</f>
        <v/>
      </c>
      <c r="Z647" s="406" t="str">
        <f>Master!Z650</f>
        <v/>
      </c>
      <c r="AA647" s="406" t="str">
        <f>Master!AA650</f>
        <v/>
      </c>
      <c r="AB647" s="406" t="str">
        <f>Master!AB650</f>
        <v/>
      </c>
      <c r="AC647" s="406" t="str">
        <f>Master!AC650</f>
        <v/>
      </c>
      <c r="AD647" s="406" t="str">
        <f>Master!AD650</f>
        <v/>
      </c>
      <c r="AE647" s="406" t="str">
        <f>Master!AE650</f>
        <v/>
      </c>
      <c r="AF647" s="406" t="str">
        <f>Master!AF650</f>
        <v/>
      </c>
      <c r="AG647" s="406" t="str">
        <f>Master!AG650</f>
        <v/>
      </c>
      <c r="AH647" s="88" t="str">
        <f>Master!AH650</f>
        <v/>
      </c>
      <c r="AI647" s="414" t="str">
        <f>Master!AI650</f>
        <v/>
      </c>
      <c r="AJ647" s="406" t="str">
        <f>Master!AJ650</f>
        <v/>
      </c>
      <c r="AK647" s="406">
        <f>Master!AK650</f>
        <v>0</v>
      </c>
      <c r="AL647" s="88" t="str">
        <f>Master!AL650</f>
        <v/>
      </c>
      <c r="AM647" s="416"/>
      <c r="AN647" s="416"/>
      <c r="AO647" s="416"/>
      <c r="AP647" s="416"/>
      <c r="AQ647" s="416"/>
      <c r="AR647" s="416">
        <f t="shared" si="4"/>
        <v>0</v>
      </c>
      <c r="AS647" s="417" t="str">
        <f t="shared" si="5"/>
        <v>#DIV/0!</v>
      </c>
      <c r="AT647" s="416">
        <f t="shared" si="6"/>
        <v>0</v>
      </c>
      <c r="AU647" s="417"/>
    </row>
    <row r="648" hidden="1">
      <c r="A648" s="88" t="str">
        <f>Master!A651</f>
        <v>VEPI18043</v>
      </c>
      <c r="B648" s="88" t="str">
        <f>Master!B651</f>
        <v/>
      </c>
      <c r="C648" s="88" t="str">
        <f>Master!C651</f>
        <v/>
      </c>
      <c r="D648" s="88" t="str">
        <f>Master!D651</f>
        <v/>
      </c>
      <c r="E648" s="406" t="str">
        <f>Master!E651</f>
        <v/>
      </c>
      <c r="F648" s="406">
        <f>Master!F651</f>
        <v>0</v>
      </c>
      <c r="G648" s="88" t="str">
        <f>Master!G651</f>
        <v/>
      </c>
      <c r="H648" s="88" t="str">
        <f>Master!H651</f>
        <v/>
      </c>
      <c r="I648" s="88" t="str">
        <f>Master!I651</f>
        <v/>
      </c>
      <c r="J648" s="88" t="str">
        <f>Master!J651</f>
        <v>EPITOMEDIA PTE LTD</v>
      </c>
      <c r="K648" s="88" t="str">
        <f>Master!K651</f>
        <v/>
      </c>
      <c r="L648" s="88" t="str">
        <f>Master!L651</f>
        <v/>
      </c>
      <c r="M648" s="88" t="str">
        <f>Master!M651</f>
        <v/>
      </c>
      <c r="N648" s="88" t="str">
        <f>Master!N651</f>
        <v/>
      </c>
      <c r="O648" s="88" t="str">
        <f>Master!O651</f>
        <v/>
      </c>
      <c r="P648" s="88" t="str">
        <f>Master!P651</f>
        <v/>
      </c>
      <c r="Q648" s="88" t="str">
        <f>Master!Q651</f>
        <v/>
      </c>
      <c r="R648" s="406" t="str">
        <f>Master!R651</f>
        <v/>
      </c>
      <c r="S648" s="406">
        <f>Master!S651</f>
        <v>0</v>
      </c>
      <c r="T648" s="406" t="str">
        <f>Master!T651</f>
        <v/>
      </c>
      <c r="U648" s="406" t="str">
        <f>Master!U651</f>
        <v/>
      </c>
      <c r="V648" s="406" t="str">
        <f>Master!V651</f>
        <v/>
      </c>
      <c r="W648" s="406" t="str">
        <f>Master!W651</f>
        <v/>
      </c>
      <c r="X648" s="406" t="str">
        <f>Master!X651</f>
        <v/>
      </c>
      <c r="Y648" s="406" t="str">
        <f>Master!Y651</f>
        <v/>
      </c>
      <c r="Z648" s="406" t="str">
        <f>Master!Z651</f>
        <v/>
      </c>
      <c r="AA648" s="406" t="str">
        <f>Master!AA651</f>
        <v/>
      </c>
      <c r="AB648" s="406" t="str">
        <f>Master!AB651</f>
        <v/>
      </c>
      <c r="AC648" s="406" t="str">
        <f>Master!AC651</f>
        <v/>
      </c>
      <c r="AD648" s="406" t="str">
        <f>Master!AD651</f>
        <v/>
      </c>
      <c r="AE648" s="406" t="str">
        <f>Master!AE651</f>
        <v/>
      </c>
      <c r="AF648" s="406" t="str">
        <f>Master!AF651</f>
        <v/>
      </c>
      <c r="AG648" s="406" t="str">
        <f>Master!AG651</f>
        <v/>
      </c>
      <c r="AH648" s="88" t="str">
        <f>Master!AH651</f>
        <v/>
      </c>
      <c r="AI648" s="88" t="str">
        <f>Master!AI651</f>
        <v/>
      </c>
      <c r="AJ648" s="406" t="str">
        <f>Master!AJ651</f>
        <v/>
      </c>
      <c r="AK648" s="406">
        <f>Master!AK651</f>
        <v>0</v>
      </c>
      <c r="AL648" s="88" t="str">
        <f>Master!AL651</f>
        <v/>
      </c>
      <c r="AM648" s="416"/>
      <c r="AN648" s="416"/>
      <c r="AO648" s="416"/>
      <c r="AP648" s="416"/>
      <c r="AQ648" s="416"/>
      <c r="AR648" s="416">
        <f t="shared" si="4"/>
        <v>0</v>
      </c>
      <c r="AS648" s="417" t="str">
        <f t="shared" si="5"/>
        <v>#DIV/0!</v>
      </c>
      <c r="AT648" s="416">
        <f t="shared" si="6"/>
        <v>0</v>
      </c>
      <c r="AU648" s="417"/>
    </row>
    <row r="649" hidden="1">
      <c r="A649" s="88" t="str">
        <f>Master!A652</f>
        <v>VEPI18044</v>
      </c>
      <c r="B649" s="88" t="str">
        <f>Master!B652</f>
        <v/>
      </c>
      <c r="C649" s="88" t="str">
        <f>Master!C652</f>
        <v/>
      </c>
      <c r="D649" s="88" t="str">
        <f>Master!D652</f>
        <v/>
      </c>
      <c r="E649" s="406" t="str">
        <f>Master!E652</f>
        <v/>
      </c>
      <c r="F649" s="406">
        <f>Master!F652</f>
        <v>0</v>
      </c>
      <c r="G649" s="88" t="str">
        <f>Master!G652</f>
        <v/>
      </c>
      <c r="H649" s="88" t="str">
        <f>Master!H652</f>
        <v/>
      </c>
      <c r="I649" s="88" t="str">
        <f>Master!I652</f>
        <v/>
      </c>
      <c r="J649" s="88" t="str">
        <f>Master!J652</f>
        <v>EPITOMEDIA PTE LTD</v>
      </c>
      <c r="K649" s="88" t="str">
        <f>Master!K652</f>
        <v/>
      </c>
      <c r="L649" s="88" t="str">
        <f>Master!L652</f>
        <v/>
      </c>
      <c r="M649" s="88" t="str">
        <f>Master!M652</f>
        <v/>
      </c>
      <c r="N649" s="88" t="str">
        <f>Master!N652</f>
        <v/>
      </c>
      <c r="O649" s="88" t="str">
        <f>Master!O652</f>
        <v/>
      </c>
      <c r="P649" s="88" t="str">
        <f>Master!P652</f>
        <v/>
      </c>
      <c r="Q649" s="88" t="str">
        <f>Master!Q652</f>
        <v/>
      </c>
      <c r="R649" s="406" t="str">
        <f>Master!R652</f>
        <v/>
      </c>
      <c r="S649" s="406">
        <f>Master!S652</f>
        <v>0</v>
      </c>
      <c r="T649" s="406" t="str">
        <f>Master!T652</f>
        <v/>
      </c>
      <c r="U649" s="406" t="str">
        <f>Master!U652</f>
        <v/>
      </c>
      <c r="V649" s="406" t="str">
        <f>Master!V652</f>
        <v/>
      </c>
      <c r="W649" s="406" t="str">
        <f>Master!W652</f>
        <v/>
      </c>
      <c r="X649" s="406" t="str">
        <f>Master!X652</f>
        <v/>
      </c>
      <c r="Y649" s="406" t="str">
        <f>Master!Y652</f>
        <v/>
      </c>
      <c r="Z649" s="406" t="str">
        <f>Master!Z652</f>
        <v/>
      </c>
      <c r="AA649" s="406" t="str">
        <f>Master!AA652</f>
        <v/>
      </c>
      <c r="AB649" s="406" t="str">
        <f>Master!AB652</f>
        <v/>
      </c>
      <c r="AC649" s="406" t="str">
        <f>Master!AC652</f>
        <v/>
      </c>
      <c r="AD649" s="406" t="str">
        <f>Master!AD652</f>
        <v/>
      </c>
      <c r="AE649" s="406" t="str">
        <f>Master!AE652</f>
        <v/>
      </c>
      <c r="AF649" s="406" t="str">
        <f>Master!AF652</f>
        <v/>
      </c>
      <c r="AG649" s="406" t="str">
        <f>Master!AG652</f>
        <v/>
      </c>
      <c r="AH649" s="88" t="str">
        <f>Master!AH652</f>
        <v/>
      </c>
      <c r="AI649" s="414" t="str">
        <f>Master!AI652</f>
        <v/>
      </c>
      <c r="AJ649" s="406" t="str">
        <f>Master!AJ652</f>
        <v/>
      </c>
      <c r="AK649" s="406">
        <f>Master!AK652</f>
        <v>0</v>
      </c>
      <c r="AL649" s="88" t="str">
        <f>Master!AL652</f>
        <v/>
      </c>
      <c r="AM649" s="416"/>
      <c r="AN649" s="416"/>
      <c r="AO649" s="416"/>
      <c r="AP649" s="416"/>
      <c r="AQ649" s="416"/>
      <c r="AR649" s="416">
        <f t="shared" si="4"/>
        <v>0</v>
      </c>
      <c r="AS649" s="417" t="str">
        <f t="shared" si="5"/>
        <v>#DIV/0!</v>
      </c>
      <c r="AT649" s="416">
        <f t="shared" si="6"/>
        <v>0</v>
      </c>
      <c r="AU649" s="417"/>
    </row>
    <row r="650" hidden="1">
      <c r="A650" s="88" t="str">
        <f>Master!A653</f>
        <v>VEPI18045</v>
      </c>
      <c r="B650" s="88" t="str">
        <f>Master!B653</f>
        <v/>
      </c>
      <c r="C650" s="88" t="str">
        <f>Master!C653</f>
        <v/>
      </c>
      <c r="D650" s="88" t="str">
        <f>Master!D653</f>
        <v/>
      </c>
      <c r="E650" s="406" t="str">
        <f>Master!E653</f>
        <v/>
      </c>
      <c r="F650" s="406">
        <f>Master!F653</f>
        <v>0</v>
      </c>
      <c r="G650" s="88" t="str">
        <f>Master!G653</f>
        <v/>
      </c>
      <c r="H650" s="88" t="str">
        <f>Master!H653</f>
        <v/>
      </c>
      <c r="I650" s="88" t="str">
        <f>Master!I653</f>
        <v/>
      </c>
      <c r="J650" s="88" t="str">
        <f>Master!J653</f>
        <v>EPITOMEDIA PTE LTD</v>
      </c>
      <c r="K650" s="88" t="str">
        <f>Master!K653</f>
        <v/>
      </c>
      <c r="L650" s="88" t="str">
        <f>Master!L653</f>
        <v/>
      </c>
      <c r="M650" s="88" t="str">
        <f>Master!M653</f>
        <v/>
      </c>
      <c r="N650" s="88" t="str">
        <f>Master!N653</f>
        <v/>
      </c>
      <c r="O650" s="88" t="str">
        <f>Master!O653</f>
        <v/>
      </c>
      <c r="P650" s="88" t="str">
        <f>Master!P653</f>
        <v/>
      </c>
      <c r="Q650" s="88" t="str">
        <f>Master!Q653</f>
        <v/>
      </c>
      <c r="R650" s="406" t="str">
        <f>Master!R653</f>
        <v/>
      </c>
      <c r="S650" s="406">
        <f>Master!S653</f>
        <v>0</v>
      </c>
      <c r="T650" s="406" t="str">
        <f>Master!T653</f>
        <v/>
      </c>
      <c r="U650" s="406" t="str">
        <f>Master!U653</f>
        <v/>
      </c>
      <c r="V650" s="406" t="str">
        <f>Master!V653</f>
        <v/>
      </c>
      <c r="W650" s="406" t="str">
        <f>Master!W653</f>
        <v/>
      </c>
      <c r="X650" s="406" t="str">
        <f>Master!X653</f>
        <v/>
      </c>
      <c r="Y650" s="406" t="str">
        <f>Master!Y653</f>
        <v/>
      </c>
      <c r="Z650" s="406" t="str">
        <f>Master!Z653</f>
        <v/>
      </c>
      <c r="AA650" s="406" t="str">
        <f>Master!AA653</f>
        <v/>
      </c>
      <c r="AB650" s="406" t="str">
        <f>Master!AB653</f>
        <v/>
      </c>
      <c r="AC650" s="406" t="str">
        <f>Master!AC653</f>
        <v/>
      </c>
      <c r="AD650" s="406" t="str">
        <f>Master!AD653</f>
        <v/>
      </c>
      <c r="AE650" s="406" t="str">
        <f>Master!AE653</f>
        <v/>
      </c>
      <c r="AF650" s="406" t="str">
        <f>Master!AF653</f>
        <v/>
      </c>
      <c r="AG650" s="406" t="str">
        <f>Master!AG653</f>
        <v/>
      </c>
      <c r="AH650" s="88" t="str">
        <f>Master!AH653</f>
        <v/>
      </c>
      <c r="AI650" s="88" t="str">
        <f>Master!AI653</f>
        <v/>
      </c>
      <c r="AJ650" s="406" t="str">
        <f>Master!AJ653</f>
        <v/>
      </c>
      <c r="AK650" s="406">
        <f>Master!AK653</f>
        <v>0</v>
      </c>
      <c r="AL650" s="88" t="str">
        <f>Master!AL653</f>
        <v/>
      </c>
      <c r="AM650" s="416"/>
      <c r="AN650" s="416"/>
      <c r="AO650" s="416"/>
      <c r="AP650" s="416"/>
      <c r="AQ650" s="416"/>
      <c r="AR650" s="416">
        <f t="shared" si="4"/>
        <v>0</v>
      </c>
      <c r="AS650" s="417" t="str">
        <f t="shared" si="5"/>
        <v>#DIV/0!</v>
      </c>
      <c r="AT650" s="416">
        <f t="shared" si="6"/>
        <v>0</v>
      </c>
      <c r="AU650" s="417"/>
    </row>
    <row r="651" hidden="1">
      <c r="A651" s="88" t="str">
        <f>Master!A654</f>
        <v>VEPI18046</v>
      </c>
      <c r="B651" s="88" t="str">
        <f>Master!B654</f>
        <v/>
      </c>
      <c r="C651" s="88" t="str">
        <f>Master!C654</f>
        <v/>
      </c>
      <c r="D651" s="88" t="str">
        <f>Master!D654</f>
        <v/>
      </c>
      <c r="E651" s="406" t="str">
        <f>Master!E654</f>
        <v/>
      </c>
      <c r="F651" s="406">
        <f>Master!F654</f>
        <v>0</v>
      </c>
      <c r="G651" s="88" t="str">
        <f>Master!G654</f>
        <v/>
      </c>
      <c r="H651" s="88" t="str">
        <f>Master!H654</f>
        <v/>
      </c>
      <c r="I651" s="88" t="str">
        <f>Master!I654</f>
        <v/>
      </c>
      <c r="J651" s="88" t="str">
        <f>Master!J654</f>
        <v>EPITOMEDIA PTE LTD</v>
      </c>
      <c r="K651" s="88" t="str">
        <f>Master!K654</f>
        <v/>
      </c>
      <c r="L651" s="88" t="str">
        <f>Master!L654</f>
        <v/>
      </c>
      <c r="M651" s="88" t="str">
        <f>Master!M654</f>
        <v/>
      </c>
      <c r="N651" s="88" t="str">
        <f>Master!N654</f>
        <v/>
      </c>
      <c r="O651" s="88" t="str">
        <f>Master!O654</f>
        <v/>
      </c>
      <c r="P651" s="88" t="str">
        <f>Master!P654</f>
        <v/>
      </c>
      <c r="Q651" s="88" t="str">
        <f>Master!Q654</f>
        <v/>
      </c>
      <c r="R651" s="406" t="str">
        <f>Master!R654</f>
        <v/>
      </c>
      <c r="S651" s="406">
        <f>Master!S654</f>
        <v>0</v>
      </c>
      <c r="T651" s="406" t="str">
        <f>Master!T654</f>
        <v/>
      </c>
      <c r="U651" s="406" t="str">
        <f>Master!U654</f>
        <v/>
      </c>
      <c r="V651" s="406" t="str">
        <f>Master!V654</f>
        <v/>
      </c>
      <c r="W651" s="406" t="str">
        <f>Master!W654</f>
        <v/>
      </c>
      <c r="X651" s="406" t="str">
        <f>Master!X654</f>
        <v/>
      </c>
      <c r="Y651" s="406" t="str">
        <f>Master!Y654</f>
        <v/>
      </c>
      <c r="Z651" s="406" t="str">
        <f>Master!Z654</f>
        <v/>
      </c>
      <c r="AA651" s="406" t="str">
        <f>Master!AA654</f>
        <v/>
      </c>
      <c r="AB651" s="406" t="str">
        <f>Master!AB654</f>
        <v/>
      </c>
      <c r="AC651" s="406" t="str">
        <f>Master!AC654</f>
        <v/>
      </c>
      <c r="AD651" s="406" t="str">
        <f>Master!AD654</f>
        <v/>
      </c>
      <c r="AE651" s="406" t="str">
        <f>Master!AE654</f>
        <v/>
      </c>
      <c r="AF651" s="406" t="str">
        <f>Master!AF654</f>
        <v/>
      </c>
      <c r="AG651" s="406" t="str">
        <f>Master!AG654</f>
        <v/>
      </c>
      <c r="AH651" s="88" t="str">
        <f>Master!AH654</f>
        <v/>
      </c>
      <c r="AI651" s="414" t="str">
        <f>Master!AI654</f>
        <v/>
      </c>
      <c r="AJ651" s="406" t="str">
        <f>Master!AJ654</f>
        <v/>
      </c>
      <c r="AK651" s="406">
        <f>Master!AK654</f>
        <v>0</v>
      </c>
      <c r="AL651" s="88" t="str">
        <f>Master!AL654</f>
        <v/>
      </c>
      <c r="AM651" s="416"/>
      <c r="AN651" s="416"/>
      <c r="AO651" s="416"/>
      <c r="AP651" s="416"/>
      <c r="AQ651" s="416"/>
      <c r="AR651" s="416">
        <f t="shared" si="4"/>
        <v>0</v>
      </c>
      <c r="AS651" s="417" t="str">
        <f t="shared" si="5"/>
        <v>#DIV/0!</v>
      </c>
      <c r="AT651" s="416">
        <f t="shared" si="6"/>
        <v>0</v>
      </c>
      <c r="AU651" s="417"/>
    </row>
    <row r="652" hidden="1">
      <c r="A652" s="88" t="str">
        <f>Master!A655</f>
        <v>VEPI18047</v>
      </c>
      <c r="B652" s="88" t="str">
        <f>Master!B655</f>
        <v/>
      </c>
      <c r="C652" s="88" t="str">
        <f>Master!C655</f>
        <v/>
      </c>
      <c r="D652" s="88" t="str">
        <f>Master!D655</f>
        <v/>
      </c>
      <c r="E652" s="406" t="str">
        <f>Master!E655</f>
        <v/>
      </c>
      <c r="F652" s="406">
        <f>Master!F655</f>
        <v>0</v>
      </c>
      <c r="G652" s="88" t="str">
        <f>Master!G655</f>
        <v/>
      </c>
      <c r="H652" s="88" t="str">
        <f>Master!H655</f>
        <v/>
      </c>
      <c r="I652" s="88" t="str">
        <f>Master!I655</f>
        <v/>
      </c>
      <c r="J652" s="88" t="str">
        <f>Master!J655</f>
        <v>EPITOMEDIA PTE LTD</v>
      </c>
      <c r="K652" s="88" t="str">
        <f>Master!K655</f>
        <v/>
      </c>
      <c r="L652" s="88" t="str">
        <f>Master!L655</f>
        <v/>
      </c>
      <c r="M652" s="88" t="str">
        <f>Master!M655</f>
        <v/>
      </c>
      <c r="N652" s="88" t="str">
        <f>Master!N655</f>
        <v/>
      </c>
      <c r="O652" s="88" t="str">
        <f>Master!O655</f>
        <v/>
      </c>
      <c r="P652" s="88" t="str">
        <f>Master!P655</f>
        <v/>
      </c>
      <c r="Q652" s="88" t="str">
        <f>Master!Q655</f>
        <v/>
      </c>
      <c r="R652" s="406" t="str">
        <f>Master!R655</f>
        <v/>
      </c>
      <c r="S652" s="406">
        <f>Master!S655</f>
        <v>0</v>
      </c>
      <c r="T652" s="406" t="str">
        <f>Master!T655</f>
        <v/>
      </c>
      <c r="U652" s="406" t="str">
        <f>Master!U655</f>
        <v/>
      </c>
      <c r="V652" s="406" t="str">
        <f>Master!V655</f>
        <v/>
      </c>
      <c r="W652" s="406" t="str">
        <f>Master!W655</f>
        <v/>
      </c>
      <c r="X652" s="406" t="str">
        <f>Master!X655</f>
        <v/>
      </c>
      <c r="Y652" s="406" t="str">
        <f>Master!Y655</f>
        <v/>
      </c>
      <c r="Z652" s="406" t="str">
        <f>Master!Z655</f>
        <v/>
      </c>
      <c r="AA652" s="406" t="str">
        <f>Master!AA655</f>
        <v/>
      </c>
      <c r="AB652" s="406" t="str">
        <f>Master!AB655</f>
        <v/>
      </c>
      <c r="AC652" s="406" t="str">
        <f>Master!AC655</f>
        <v/>
      </c>
      <c r="AD652" s="406" t="str">
        <f>Master!AD655</f>
        <v/>
      </c>
      <c r="AE652" s="406" t="str">
        <f>Master!AE655</f>
        <v/>
      </c>
      <c r="AF652" s="406" t="str">
        <f>Master!AF655</f>
        <v/>
      </c>
      <c r="AG652" s="406" t="str">
        <f>Master!AG655</f>
        <v/>
      </c>
      <c r="AH652" s="88" t="str">
        <f>Master!AH655</f>
        <v/>
      </c>
      <c r="AI652" s="88" t="str">
        <f>Master!AI655</f>
        <v/>
      </c>
      <c r="AJ652" s="406" t="str">
        <f>Master!AJ655</f>
        <v/>
      </c>
      <c r="AK652" s="406">
        <f>Master!AK655</f>
        <v>0</v>
      </c>
      <c r="AL652" s="88" t="str">
        <f>Master!AL655</f>
        <v/>
      </c>
      <c r="AM652" s="416"/>
      <c r="AN652" s="416"/>
      <c r="AO652" s="416"/>
      <c r="AP652" s="416"/>
      <c r="AQ652" s="416"/>
      <c r="AR652" s="416">
        <f t="shared" si="4"/>
        <v>0</v>
      </c>
      <c r="AS652" s="417" t="str">
        <f t="shared" si="5"/>
        <v>#DIV/0!</v>
      </c>
      <c r="AT652" s="416">
        <f t="shared" si="6"/>
        <v>0</v>
      </c>
      <c r="AU652" s="417"/>
    </row>
    <row r="653" hidden="1">
      <c r="A653" s="88" t="str">
        <f>Master!A656</f>
        <v>VEPI18048</v>
      </c>
      <c r="B653" s="88" t="str">
        <f>Master!B656</f>
        <v/>
      </c>
      <c r="C653" s="88" t="str">
        <f>Master!C656</f>
        <v/>
      </c>
      <c r="D653" s="88" t="str">
        <f>Master!D656</f>
        <v/>
      </c>
      <c r="E653" s="406" t="str">
        <f>Master!E656</f>
        <v/>
      </c>
      <c r="F653" s="406">
        <f>Master!F656</f>
        <v>0</v>
      </c>
      <c r="G653" s="88" t="str">
        <f>Master!G656</f>
        <v/>
      </c>
      <c r="H653" s="88" t="str">
        <f>Master!H656</f>
        <v/>
      </c>
      <c r="I653" s="88" t="str">
        <f>Master!I656</f>
        <v/>
      </c>
      <c r="J653" s="88" t="str">
        <f>Master!J656</f>
        <v>EPITOMEDIA PTE LTD</v>
      </c>
      <c r="K653" s="88" t="str">
        <f>Master!K656</f>
        <v/>
      </c>
      <c r="L653" s="88" t="str">
        <f>Master!L656</f>
        <v/>
      </c>
      <c r="M653" s="88" t="str">
        <f>Master!M656</f>
        <v/>
      </c>
      <c r="N653" s="88" t="str">
        <f>Master!N656</f>
        <v/>
      </c>
      <c r="O653" s="88" t="str">
        <f>Master!O656</f>
        <v/>
      </c>
      <c r="P653" s="88" t="str">
        <f>Master!P656</f>
        <v/>
      </c>
      <c r="Q653" s="88" t="str">
        <f>Master!Q656</f>
        <v/>
      </c>
      <c r="R653" s="406" t="str">
        <f>Master!R656</f>
        <v/>
      </c>
      <c r="S653" s="406">
        <f>Master!S656</f>
        <v>0</v>
      </c>
      <c r="T653" s="406" t="str">
        <f>Master!T656</f>
        <v/>
      </c>
      <c r="U653" s="406" t="str">
        <f>Master!U656</f>
        <v/>
      </c>
      <c r="V653" s="406" t="str">
        <f>Master!V656</f>
        <v/>
      </c>
      <c r="W653" s="406" t="str">
        <f>Master!W656</f>
        <v/>
      </c>
      <c r="X653" s="406" t="str">
        <f>Master!X656</f>
        <v/>
      </c>
      <c r="Y653" s="406" t="str">
        <f>Master!Y656</f>
        <v/>
      </c>
      <c r="Z653" s="406" t="str">
        <f>Master!Z656</f>
        <v/>
      </c>
      <c r="AA653" s="406" t="str">
        <f>Master!AA656</f>
        <v/>
      </c>
      <c r="AB653" s="406" t="str">
        <f>Master!AB656</f>
        <v/>
      </c>
      <c r="AC653" s="406" t="str">
        <f>Master!AC656</f>
        <v/>
      </c>
      <c r="AD653" s="406" t="str">
        <f>Master!AD656</f>
        <v/>
      </c>
      <c r="AE653" s="406" t="str">
        <f>Master!AE656</f>
        <v/>
      </c>
      <c r="AF653" s="406" t="str">
        <f>Master!AF656</f>
        <v/>
      </c>
      <c r="AG653" s="406" t="str">
        <f>Master!AG656</f>
        <v/>
      </c>
      <c r="AH653" s="88" t="str">
        <f>Master!AH656</f>
        <v/>
      </c>
      <c r="AI653" s="414" t="str">
        <f>Master!AI656</f>
        <v/>
      </c>
      <c r="AJ653" s="406" t="str">
        <f>Master!AJ656</f>
        <v/>
      </c>
      <c r="AK653" s="406">
        <f>Master!AK656</f>
        <v>0</v>
      </c>
      <c r="AL653" s="88" t="str">
        <f>Master!AL656</f>
        <v/>
      </c>
      <c r="AM653" s="416"/>
      <c r="AN653" s="416"/>
      <c r="AO653" s="416"/>
      <c r="AP653" s="416"/>
      <c r="AQ653" s="416"/>
      <c r="AR653" s="416">
        <f t="shared" si="4"/>
        <v>0</v>
      </c>
      <c r="AS653" s="417" t="str">
        <f t="shared" si="5"/>
        <v>#DIV/0!</v>
      </c>
      <c r="AT653" s="416">
        <f t="shared" si="6"/>
        <v>0</v>
      </c>
      <c r="AU653" s="417"/>
    </row>
    <row r="654" hidden="1">
      <c r="A654" s="88" t="str">
        <f>Master!A657</f>
        <v>VEPI18049</v>
      </c>
      <c r="B654" s="88" t="str">
        <f>Master!B657</f>
        <v/>
      </c>
      <c r="C654" s="88" t="str">
        <f>Master!C657</f>
        <v/>
      </c>
      <c r="D654" s="88" t="str">
        <f>Master!D657</f>
        <v/>
      </c>
      <c r="E654" s="406" t="str">
        <f>Master!E657</f>
        <v/>
      </c>
      <c r="F654" s="406">
        <f>Master!F657</f>
        <v>0</v>
      </c>
      <c r="G654" s="88" t="str">
        <f>Master!G657</f>
        <v/>
      </c>
      <c r="H654" s="88" t="str">
        <f>Master!H657</f>
        <v/>
      </c>
      <c r="I654" s="88" t="str">
        <f>Master!I657</f>
        <v/>
      </c>
      <c r="J654" s="88" t="str">
        <f>Master!J657</f>
        <v>EPITOMEDIA PTE LTD</v>
      </c>
      <c r="K654" s="88" t="str">
        <f>Master!K657</f>
        <v/>
      </c>
      <c r="L654" s="88" t="str">
        <f>Master!L657</f>
        <v/>
      </c>
      <c r="M654" s="88" t="str">
        <f>Master!M657</f>
        <v/>
      </c>
      <c r="N654" s="88" t="str">
        <f>Master!N657</f>
        <v/>
      </c>
      <c r="O654" s="88" t="str">
        <f>Master!O657</f>
        <v/>
      </c>
      <c r="P654" s="88" t="str">
        <f>Master!P657</f>
        <v/>
      </c>
      <c r="Q654" s="88" t="str">
        <f>Master!Q657</f>
        <v/>
      </c>
      <c r="R654" s="406" t="str">
        <f>Master!R657</f>
        <v/>
      </c>
      <c r="S654" s="406">
        <f>Master!S657</f>
        <v>0</v>
      </c>
      <c r="T654" s="406" t="str">
        <f>Master!T657</f>
        <v/>
      </c>
      <c r="U654" s="406" t="str">
        <f>Master!U657</f>
        <v/>
      </c>
      <c r="V654" s="406" t="str">
        <f>Master!V657</f>
        <v/>
      </c>
      <c r="W654" s="406" t="str">
        <f>Master!W657</f>
        <v/>
      </c>
      <c r="X654" s="406" t="str">
        <f>Master!X657</f>
        <v/>
      </c>
      <c r="Y654" s="406" t="str">
        <f>Master!Y657</f>
        <v/>
      </c>
      <c r="Z654" s="406" t="str">
        <f>Master!Z657</f>
        <v/>
      </c>
      <c r="AA654" s="406" t="str">
        <f>Master!AA657</f>
        <v/>
      </c>
      <c r="AB654" s="406" t="str">
        <f>Master!AB657</f>
        <v/>
      </c>
      <c r="AC654" s="406" t="str">
        <f>Master!AC657</f>
        <v/>
      </c>
      <c r="AD654" s="406" t="str">
        <f>Master!AD657</f>
        <v/>
      </c>
      <c r="AE654" s="406" t="str">
        <f>Master!AE657</f>
        <v/>
      </c>
      <c r="AF654" s="406" t="str">
        <f>Master!AF657</f>
        <v/>
      </c>
      <c r="AG654" s="406" t="str">
        <f>Master!AG657</f>
        <v/>
      </c>
      <c r="AH654" s="88" t="str">
        <f>Master!AH657</f>
        <v/>
      </c>
      <c r="AI654" s="88" t="str">
        <f>Master!AI657</f>
        <v/>
      </c>
      <c r="AJ654" s="406" t="str">
        <f>Master!AJ657</f>
        <v/>
      </c>
      <c r="AK654" s="406">
        <f>Master!AK657</f>
        <v>0</v>
      </c>
      <c r="AL654" s="88" t="str">
        <f>Master!AL657</f>
        <v/>
      </c>
      <c r="AM654" s="416"/>
      <c r="AN654" s="416"/>
      <c r="AO654" s="416"/>
      <c r="AP654" s="416"/>
      <c r="AQ654" s="416"/>
      <c r="AR654" s="416">
        <f t="shared" si="4"/>
        <v>0</v>
      </c>
      <c r="AS654" s="417" t="str">
        <f t="shared" si="5"/>
        <v>#DIV/0!</v>
      </c>
      <c r="AT654" s="416">
        <f t="shared" si="6"/>
        <v>0</v>
      </c>
      <c r="AU654" s="417"/>
    </row>
    <row r="655" hidden="1">
      <c r="A655" s="88" t="str">
        <f>Master!A658</f>
        <v>VEPI18050</v>
      </c>
      <c r="B655" s="88" t="str">
        <f>Master!B658</f>
        <v/>
      </c>
      <c r="C655" s="88" t="str">
        <f>Master!C658</f>
        <v/>
      </c>
      <c r="D655" s="88" t="str">
        <f>Master!D658</f>
        <v/>
      </c>
      <c r="E655" s="406" t="str">
        <f>Master!E658</f>
        <v/>
      </c>
      <c r="F655" s="406">
        <f>Master!F658</f>
        <v>0</v>
      </c>
      <c r="G655" s="88" t="str">
        <f>Master!G658</f>
        <v/>
      </c>
      <c r="H655" s="88" t="str">
        <f>Master!H658</f>
        <v/>
      </c>
      <c r="I655" s="88" t="str">
        <f>Master!I658</f>
        <v/>
      </c>
      <c r="J655" s="88" t="str">
        <f>Master!J658</f>
        <v>EPITOMEDIA PTE LTD</v>
      </c>
      <c r="K655" s="88" t="str">
        <f>Master!K658</f>
        <v/>
      </c>
      <c r="L655" s="88" t="str">
        <f>Master!L658</f>
        <v/>
      </c>
      <c r="M655" s="88" t="str">
        <f>Master!M658</f>
        <v/>
      </c>
      <c r="N655" s="88" t="str">
        <f>Master!N658</f>
        <v/>
      </c>
      <c r="O655" s="88" t="str">
        <f>Master!O658</f>
        <v/>
      </c>
      <c r="P655" s="88" t="str">
        <f>Master!P658</f>
        <v/>
      </c>
      <c r="Q655" s="88" t="str">
        <f>Master!Q658</f>
        <v/>
      </c>
      <c r="R655" s="406" t="str">
        <f>Master!R658</f>
        <v/>
      </c>
      <c r="S655" s="406">
        <f>Master!S658</f>
        <v>0</v>
      </c>
      <c r="T655" s="406" t="str">
        <f>Master!T658</f>
        <v/>
      </c>
      <c r="U655" s="406" t="str">
        <f>Master!U658</f>
        <v/>
      </c>
      <c r="V655" s="406" t="str">
        <f>Master!V658</f>
        <v/>
      </c>
      <c r="W655" s="406" t="str">
        <f>Master!W658</f>
        <v/>
      </c>
      <c r="X655" s="406" t="str">
        <f>Master!X658</f>
        <v/>
      </c>
      <c r="Y655" s="406" t="str">
        <f>Master!Y658</f>
        <v/>
      </c>
      <c r="Z655" s="406" t="str">
        <f>Master!Z658</f>
        <v/>
      </c>
      <c r="AA655" s="406" t="str">
        <f>Master!AA658</f>
        <v/>
      </c>
      <c r="AB655" s="406" t="str">
        <f>Master!AB658</f>
        <v/>
      </c>
      <c r="AC655" s="406" t="str">
        <f>Master!AC658</f>
        <v/>
      </c>
      <c r="AD655" s="406" t="str">
        <f>Master!AD658</f>
        <v/>
      </c>
      <c r="AE655" s="406" t="str">
        <f>Master!AE658</f>
        <v/>
      </c>
      <c r="AF655" s="406" t="str">
        <f>Master!AF658</f>
        <v/>
      </c>
      <c r="AG655" s="406" t="str">
        <f>Master!AG658</f>
        <v/>
      </c>
      <c r="AH655" s="88" t="str">
        <f>Master!AH658</f>
        <v/>
      </c>
      <c r="AI655" s="414" t="str">
        <f>Master!AI658</f>
        <v/>
      </c>
      <c r="AJ655" s="406" t="str">
        <f>Master!AJ658</f>
        <v/>
      </c>
      <c r="AK655" s="406">
        <f>Master!AK658</f>
        <v>0</v>
      </c>
      <c r="AL655" s="88" t="str">
        <f>Master!AL658</f>
        <v/>
      </c>
      <c r="AM655" s="416"/>
      <c r="AN655" s="416"/>
      <c r="AO655" s="416"/>
      <c r="AP655" s="416"/>
      <c r="AQ655" s="416"/>
      <c r="AR655" s="416">
        <f t="shared" si="4"/>
        <v>0</v>
      </c>
      <c r="AS655" s="417" t="str">
        <f t="shared" si="5"/>
        <v>#DIV/0!</v>
      </c>
      <c r="AT655" s="416">
        <f t="shared" si="6"/>
        <v>0</v>
      </c>
      <c r="AU655" s="417"/>
    </row>
    <row r="656" hidden="1">
      <c r="A656" s="88" t="str">
        <f>Master!A659</f>
        <v>VEPI18051</v>
      </c>
      <c r="B656" s="88" t="str">
        <f>Master!B659</f>
        <v/>
      </c>
      <c r="C656" s="88" t="str">
        <f>Master!C659</f>
        <v/>
      </c>
      <c r="D656" s="88" t="str">
        <f>Master!D659</f>
        <v/>
      </c>
      <c r="E656" s="406" t="str">
        <f>Master!E659</f>
        <v/>
      </c>
      <c r="F656" s="406">
        <f>Master!F659</f>
        <v>0</v>
      </c>
      <c r="G656" s="88" t="str">
        <f>Master!G659</f>
        <v/>
      </c>
      <c r="H656" s="88" t="str">
        <f>Master!H659</f>
        <v/>
      </c>
      <c r="I656" s="88" t="str">
        <f>Master!I659</f>
        <v/>
      </c>
      <c r="J656" s="88" t="str">
        <f>Master!J659</f>
        <v>EPITOMEDIA PTE LTD</v>
      </c>
      <c r="K656" s="88" t="str">
        <f>Master!K659</f>
        <v/>
      </c>
      <c r="L656" s="88" t="str">
        <f>Master!L659</f>
        <v/>
      </c>
      <c r="M656" s="88" t="str">
        <f>Master!M659</f>
        <v/>
      </c>
      <c r="N656" s="88" t="str">
        <f>Master!N659</f>
        <v/>
      </c>
      <c r="O656" s="88" t="str">
        <f>Master!O659</f>
        <v/>
      </c>
      <c r="P656" s="88" t="str">
        <f>Master!P659</f>
        <v/>
      </c>
      <c r="Q656" s="88" t="str">
        <f>Master!Q659</f>
        <v/>
      </c>
      <c r="R656" s="406" t="str">
        <f>Master!R659</f>
        <v/>
      </c>
      <c r="S656" s="406">
        <f>Master!S659</f>
        <v>0</v>
      </c>
      <c r="T656" s="406" t="str">
        <f>Master!T659</f>
        <v/>
      </c>
      <c r="U656" s="406" t="str">
        <f>Master!U659</f>
        <v/>
      </c>
      <c r="V656" s="406" t="str">
        <f>Master!V659</f>
        <v/>
      </c>
      <c r="W656" s="406" t="str">
        <f>Master!W659</f>
        <v/>
      </c>
      <c r="X656" s="406" t="str">
        <f>Master!X659</f>
        <v/>
      </c>
      <c r="Y656" s="406" t="str">
        <f>Master!Y659</f>
        <v/>
      </c>
      <c r="Z656" s="406" t="str">
        <f>Master!Z659</f>
        <v/>
      </c>
      <c r="AA656" s="406" t="str">
        <f>Master!AA659</f>
        <v/>
      </c>
      <c r="AB656" s="406" t="str">
        <f>Master!AB659</f>
        <v/>
      </c>
      <c r="AC656" s="406" t="str">
        <f>Master!AC659</f>
        <v/>
      </c>
      <c r="AD656" s="406" t="str">
        <f>Master!AD659</f>
        <v/>
      </c>
      <c r="AE656" s="406" t="str">
        <f>Master!AE659</f>
        <v/>
      </c>
      <c r="AF656" s="406" t="str">
        <f>Master!AF659</f>
        <v/>
      </c>
      <c r="AG656" s="406" t="str">
        <f>Master!AG659</f>
        <v/>
      </c>
      <c r="AH656" s="88" t="str">
        <f>Master!AH659</f>
        <v/>
      </c>
      <c r="AI656" s="88" t="str">
        <f>Master!AI659</f>
        <v/>
      </c>
      <c r="AJ656" s="406" t="str">
        <f>Master!AJ659</f>
        <v/>
      </c>
      <c r="AK656" s="406">
        <f>Master!AK659</f>
        <v>0</v>
      </c>
      <c r="AL656" s="88" t="str">
        <f>Master!AL659</f>
        <v/>
      </c>
      <c r="AM656" s="416"/>
      <c r="AN656" s="416"/>
      <c r="AO656" s="416"/>
      <c r="AP656" s="416"/>
      <c r="AQ656" s="416"/>
      <c r="AR656" s="416">
        <f t="shared" si="4"/>
        <v>0</v>
      </c>
      <c r="AS656" s="417" t="str">
        <f t="shared" si="5"/>
        <v>#DIV/0!</v>
      </c>
      <c r="AT656" s="416">
        <f t="shared" si="6"/>
        <v>0</v>
      </c>
      <c r="AU656" s="417"/>
    </row>
    <row r="657" hidden="1">
      <c r="A657" s="88" t="str">
        <f>Master!A660</f>
        <v>VEPI18052</v>
      </c>
      <c r="B657" s="88" t="str">
        <f>Master!B660</f>
        <v/>
      </c>
      <c r="C657" s="88" t="str">
        <f>Master!C660</f>
        <v/>
      </c>
      <c r="D657" s="88" t="str">
        <f>Master!D660</f>
        <v/>
      </c>
      <c r="E657" s="406" t="str">
        <f>Master!E660</f>
        <v/>
      </c>
      <c r="F657" s="406">
        <f>Master!F660</f>
        <v>0</v>
      </c>
      <c r="G657" s="88" t="str">
        <f>Master!G660</f>
        <v/>
      </c>
      <c r="H657" s="88" t="str">
        <f>Master!H660</f>
        <v/>
      </c>
      <c r="I657" s="88" t="str">
        <f>Master!I660</f>
        <v/>
      </c>
      <c r="J657" s="88" t="str">
        <f>Master!J660</f>
        <v>EPITOMEDIA PTE LTD</v>
      </c>
      <c r="K657" s="88" t="str">
        <f>Master!K660</f>
        <v/>
      </c>
      <c r="L657" s="88" t="str">
        <f>Master!L660</f>
        <v/>
      </c>
      <c r="M657" s="88" t="str">
        <f>Master!M660</f>
        <v/>
      </c>
      <c r="N657" s="88" t="str">
        <f>Master!N660</f>
        <v/>
      </c>
      <c r="O657" s="88" t="str">
        <f>Master!O660</f>
        <v/>
      </c>
      <c r="P657" s="88" t="str">
        <f>Master!P660</f>
        <v/>
      </c>
      <c r="Q657" s="88" t="str">
        <f>Master!Q660</f>
        <v/>
      </c>
      <c r="R657" s="406" t="str">
        <f>Master!R660</f>
        <v/>
      </c>
      <c r="S657" s="406">
        <f>Master!S660</f>
        <v>0</v>
      </c>
      <c r="T657" s="406" t="str">
        <f>Master!T660</f>
        <v/>
      </c>
      <c r="U657" s="406" t="str">
        <f>Master!U660</f>
        <v/>
      </c>
      <c r="V657" s="406" t="str">
        <f>Master!V660</f>
        <v/>
      </c>
      <c r="W657" s="406" t="str">
        <f>Master!W660</f>
        <v/>
      </c>
      <c r="X657" s="406" t="str">
        <f>Master!X660</f>
        <v/>
      </c>
      <c r="Y657" s="406" t="str">
        <f>Master!Y660</f>
        <v/>
      </c>
      <c r="Z657" s="406" t="str">
        <f>Master!Z660</f>
        <v/>
      </c>
      <c r="AA657" s="406" t="str">
        <f>Master!AA660</f>
        <v/>
      </c>
      <c r="AB657" s="406" t="str">
        <f>Master!AB660</f>
        <v/>
      </c>
      <c r="AC657" s="406" t="str">
        <f>Master!AC660</f>
        <v/>
      </c>
      <c r="AD657" s="406" t="str">
        <f>Master!AD660</f>
        <v/>
      </c>
      <c r="AE657" s="406" t="str">
        <f>Master!AE660</f>
        <v/>
      </c>
      <c r="AF657" s="406" t="str">
        <f>Master!AF660</f>
        <v/>
      </c>
      <c r="AG657" s="406" t="str">
        <f>Master!AG660</f>
        <v/>
      </c>
      <c r="AH657" s="88" t="str">
        <f>Master!AH660</f>
        <v/>
      </c>
      <c r="AI657" s="414" t="str">
        <f>Master!AI660</f>
        <v/>
      </c>
      <c r="AJ657" s="406" t="str">
        <f>Master!AJ660</f>
        <v/>
      </c>
      <c r="AK657" s="406">
        <f>Master!AK660</f>
        <v>0</v>
      </c>
      <c r="AL657" s="88" t="str">
        <f>Master!AL660</f>
        <v/>
      </c>
      <c r="AM657" s="416"/>
      <c r="AN657" s="416"/>
      <c r="AO657" s="416"/>
      <c r="AP657" s="416"/>
      <c r="AQ657" s="416"/>
      <c r="AR657" s="416">
        <f t="shared" si="4"/>
        <v>0</v>
      </c>
      <c r="AS657" s="417" t="str">
        <f t="shared" si="5"/>
        <v>#DIV/0!</v>
      </c>
      <c r="AT657" s="416">
        <f t="shared" si="6"/>
        <v>0</v>
      </c>
      <c r="AU657" s="417"/>
    </row>
    <row r="658" hidden="1">
      <c r="A658" s="88" t="str">
        <f>Master!A661</f>
        <v>VEPI18053</v>
      </c>
      <c r="B658" s="88" t="str">
        <f>Master!B661</f>
        <v/>
      </c>
      <c r="C658" s="88" t="str">
        <f>Master!C661</f>
        <v/>
      </c>
      <c r="D658" s="88" t="str">
        <f>Master!D661</f>
        <v/>
      </c>
      <c r="E658" s="406" t="str">
        <f>Master!E661</f>
        <v/>
      </c>
      <c r="F658" s="406">
        <f>Master!F661</f>
        <v>0</v>
      </c>
      <c r="G658" s="88" t="str">
        <f>Master!G661</f>
        <v/>
      </c>
      <c r="H658" s="88" t="str">
        <f>Master!H661</f>
        <v/>
      </c>
      <c r="I658" s="88" t="str">
        <f>Master!I661</f>
        <v/>
      </c>
      <c r="J658" s="88" t="str">
        <f>Master!J661</f>
        <v>EPITOMEDIA PTE LTD</v>
      </c>
      <c r="K658" s="88" t="str">
        <f>Master!K661</f>
        <v/>
      </c>
      <c r="L658" s="88" t="str">
        <f>Master!L661</f>
        <v/>
      </c>
      <c r="M658" s="88" t="str">
        <f>Master!M661</f>
        <v/>
      </c>
      <c r="N658" s="88" t="str">
        <f>Master!N661</f>
        <v/>
      </c>
      <c r="O658" s="88" t="str">
        <f>Master!O661</f>
        <v/>
      </c>
      <c r="P658" s="88" t="str">
        <f>Master!P661</f>
        <v/>
      </c>
      <c r="Q658" s="88" t="str">
        <f>Master!Q661</f>
        <v/>
      </c>
      <c r="R658" s="406" t="str">
        <f>Master!R661</f>
        <v/>
      </c>
      <c r="S658" s="406">
        <f>Master!S661</f>
        <v>0</v>
      </c>
      <c r="T658" s="406" t="str">
        <f>Master!T661</f>
        <v/>
      </c>
      <c r="U658" s="406" t="str">
        <f>Master!U661</f>
        <v/>
      </c>
      <c r="V658" s="406" t="str">
        <f>Master!V661</f>
        <v/>
      </c>
      <c r="W658" s="406" t="str">
        <f>Master!W661</f>
        <v/>
      </c>
      <c r="X658" s="406" t="str">
        <f>Master!X661</f>
        <v/>
      </c>
      <c r="Y658" s="406" t="str">
        <f>Master!Y661</f>
        <v/>
      </c>
      <c r="Z658" s="406" t="str">
        <f>Master!Z661</f>
        <v/>
      </c>
      <c r="AA658" s="406" t="str">
        <f>Master!AA661</f>
        <v/>
      </c>
      <c r="AB658" s="406" t="str">
        <f>Master!AB661</f>
        <v/>
      </c>
      <c r="AC658" s="406" t="str">
        <f>Master!AC661</f>
        <v/>
      </c>
      <c r="AD658" s="406" t="str">
        <f>Master!AD661</f>
        <v/>
      </c>
      <c r="AE658" s="406" t="str">
        <f>Master!AE661</f>
        <v/>
      </c>
      <c r="AF658" s="406" t="str">
        <f>Master!AF661</f>
        <v/>
      </c>
      <c r="AG658" s="406" t="str">
        <f>Master!AG661</f>
        <v/>
      </c>
      <c r="AH658" s="88" t="str">
        <f>Master!AH661</f>
        <v/>
      </c>
      <c r="AI658" s="88" t="str">
        <f>Master!AI661</f>
        <v/>
      </c>
      <c r="AJ658" s="406" t="str">
        <f>Master!AJ661</f>
        <v/>
      </c>
      <c r="AK658" s="406">
        <f>Master!AK661</f>
        <v>0</v>
      </c>
      <c r="AL658" s="88" t="str">
        <f>Master!AL661</f>
        <v/>
      </c>
      <c r="AM658" s="416"/>
      <c r="AN658" s="416"/>
      <c r="AO658" s="416"/>
      <c r="AP658" s="416"/>
      <c r="AQ658" s="416"/>
      <c r="AR658" s="416">
        <f t="shared" si="4"/>
        <v>0</v>
      </c>
      <c r="AS658" s="417" t="str">
        <f t="shared" si="5"/>
        <v>#DIV/0!</v>
      </c>
      <c r="AT658" s="416">
        <f t="shared" si="6"/>
        <v>0</v>
      </c>
      <c r="AU658" s="417"/>
    </row>
    <row r="659" hidden="1">
      <c r="A659" s="88" t="str">
        <f>Master!A662</f>
        <v>VEPI18054</v>
      </c>
      <c r="B659" s="88" t="str">
        <f>Master!B662</f>
        <v/>
      </c>
      <c r="C659" s="88" t="str">
        <f>Master!C662</f>
        <v/>
      </c>
      <c r="D659" s="88" t="str">
        <f>Master!D662</f>
        <v/>
      </c>
      <c r="E659" s="406" t="str">
        <f>Master!E662</f>
        <v/>
      </c>
      <c r="F659" s="406">
        <f>Master!F662</f>
        <v>0</v>
      </c>
      <c r="G659" s="88" t="str">
        <f>Master!G662</f>
        <v/>
      </c>
      <c r="H659" s="88" t="str">
        <f>Master!H662</f>
        <v/>
      </c>
      <c r="I659" s="88" t="str">
        <f>Master!I662</f>
        <v/>
      </c>
      <c r="J659" s="88" t="str">
        <f>Master!J662</f>
        <v>EPITOMEDIA PTE LTD</v>
      </c>
      <c r="K659" s="88" t="str">
        <f>Master!K662</f>
        <v/>
      </c>
      <c r="L659" s="88" t="str">
        <f>Master!L662</f>
        <v/>
      </c>
      <c r="M659" s="88" t="str">
        <f>Master!M662</f>
        <v/>
      </c>
      <c r="N659" s="88" t="str">
        <f>Master!N662</f>
        <v/>
      </c>
      <c r="O659" s="88" t="str">
        <f>Master!O662</f>
        <v/>
      </c>
      <c r="P659" s="88" t="str">
        <f>Master!P662</f>
        <v/>
      </c>
      <c r="Q659" s="88" t="str">
        <f>Master!Q662</f>
        <v/>
      </c>
      <c r="R659" s="406" t="str">
        <f>Master!R662</f>
        <v/>
      </c>
      <c r="S659" s="406">
        <f>Master!S662</f>
        <v>0</v>
      </c>
      <c r="T659" s="406" t="str">
        <f>Master!T662</f>
        <v/>
      </c>
      <c r="U659" s="406" t="str">
        <f>Master!U662</f>
        <v/>
      </c>
      <c r="V659" s="406" t="str">
        <f>Master!V662</f>
        <v/>
      </c>
      <c r="W659" s="406" t="str">
        <f>Master!W662</f>
        <v/>
      </c>
      <c r="X659" s="406" t="str">
        <f>Master!X662</f>
        <v/>
      </c>
      <c r="Y659" s="406" t="str">
        <f>Master!Y662</f>
        <v/>
      </c>
      <c r="Z659" s="406" t="str">
        <f>Master!Z662</f>
        <v/>
      </c>
      <c r="AA659" s="406" t="str">
        <f>Master!AA662</f>
        <v/>
      </c>
      <c r="AB659" s="406" t="str">
        <f>Master!AB662</f>
        <v/>
      </c>
      <c r="AC659" s="406" t="str">
        <f>Master!AC662</f>
        <v/>
      </c>
      <c r="AD659" s="406" t="str">
        <f>Master!AD662</f>
        <v/>
      </c>
      <c r="AE659" s="406" t="str">
        <f>Master!AE662</f>
        <v/>
      </c>
      <c r="AF659" s="406" t="str">
        <f>Master!AF662</f>
        <v/>
      </c>
      <c r="AG659" s="406" t="str">
        <f>Master!AG662</f>
        <v/>
      </c>
      <c r="AH659" s="88" t="str">
        <f>Master!AH662</f>
        <v/>
      </c>
      <c r="AI659" s="414" t="str">
        <f>Master!AI662</f>
        <v/>
      </c>
      <c r="AJ659" s="406" t="str">
        <f>Master!AJ662</f>
        <v/>
      </c>
      <c r="AK659" s="406">
        <f>Master!AK662</f>
        <v>0</v>
      </c>
      <c r="AL659" s="88" t="str">
        <f>Master!AL662</f>
        <v/>
      </c>
      <c r="AM659" s="416"/>
      <c r="AN659" s="416"/>
      <c r="AO659" s="416"/>
      <c r="AP659" s="416"/>
      <c r="AQ659" s="416"/>
      <c r="AR659" s="416">
        <f t="shared" si="4"/>
        <v>0</v>
      </c>
      <c r="AS659" s="417" t="str">
        <f t="shared" si="5"/>
        <v>#DIV/0!</v>
      </c>
      <c r="AT659" s="416">
        <f t="shared" si="6"/>
        <v>0</v>
      </c>
      <c r="AU659" s="417"/>
    </row>
    <row r="660" hidden="1">
      <c r="A660" s="88" t="str">
        <f>Master!A663</f>
        <v>VEPI18055</v>
      </c>
      <c r="B660" s="88" t="str">
        <f>Master!B663</f>
        <v/>
      </c>
      <c r="C660" s="88" t="str">
        <f>Master!C663</f>
        <v/>
      </c>
      <c r="D660" s="88" t="str">
        <f>Master!D663</f>
        <v/>
      </c>
      <c r="E660" s="406" t="str">
        <f>Master!E663</f>
        <v/>
      </c>
      <c r="F660" s="406">
        <f>Master!F663</f>
        <v>0</v>
      </c>
      <c r="G660" s="88" t="str">
        <f>Master!G663</f>
        <v/>
      </c>
      <c r="H660" s="88" t="str">
        <f>Master!H663</f>
        <v/>
      </c>
      <c r="I660" s="88" t="str">
        <f>Master!I663</f>
        <v/>
      </c>
      <c r="J660" s="88" t="str">
        <f>Master!J663</f>
        <v>EPITOMEDIA PTE LTD</v>
      </c>
      <c r="K660" s="88" t="str">
        <f>Master!K663</f>
        <v/>
      </c>
      <c r="L660" s="88" t="str">
        <f>Master!L663</f>
        <v/>
      </c>
      <c r="M660" s="88" t="str">
        <f>Master!M663</f>
        <v/>
      </c>
      <c r="N660" s="88" t="str">
        <f>Master!N663</f>
        <v/>
      </c>
      <c r="O660" s="88" t="str">
        <f>Master!O663</f>
        <v/>
      </c>
      <c r="P660" s="88" t="str">
        <f>Master!P663</f>
        <v/>
      </c>
      <c r="Q660" s="88" t="str">
        <f>Master!Q663</f>
        <v/>
      </c>
      <c r="R660" s="406" t="str">
        <f>Master!R663</f>
        <v/>
      </c>
      <c r="S660" s="406">
        <f>Master!S663</f>
        <v>0</v>
      </c>
      <c r="T660" s="406" t="str">
        <f>Master!T663</f>
        <v/>
      </c>
      <c r="U660" s="406" t="str">
        <f>Master!U663</f>
        <v/>
      </c>
      <c r="V660" s="406" t="str">
        <f>Master!V663</f>
        <v/>
      </c>
      <c r="W660" s="406" t="str">
        <f>Master!W663</f>
        <v/>
      </c>
      <c r="X660" s="406" t="str">
        <f>Master!X663</f>
        <v/>
      </c>
      <c r="Y660" s="406" t="str">
        <f>Master!Y663</f>
        <v/>
      </c>
      <c r="Z660" s="406" t="str">
        <f>Master!Z663</f>
        <v/>
      </c>
      <c r="AA660" s="406" t="str">
        <f>Master!AA663</f>
        <v/>
      </c>
      <c r="AB660" s="406" t="str">
        <f>Master!AB663</f>
        <v/>
      </c>
      <c r="AC660" s="406" t="str">
        <f>Master!AC663</f>
        <v/>
      </c>
      <c r="AD660" s="406" t="str">
        <f>Master!AD663</f>
        <v/>
      </c>
      <c r="AE660" s="406" t="str">
        <f>Master!AE663</f>
        <v/>
      </c>
      <c r="AF660" s="406" t="str">
        <f>Master!AF663</f>
        <v/>
      </c>
      <c r="AG660" s="406" t="str">
        <f>Master!AG663</f>
        <v/>
      </c>
      <c r="AH660" s="88" t="str">
        <f>Master!AH663</f>
        <v/>
      </c>
      <c r="AI660" s="88" t="str">
        <f>Master!AI663</f>
        <v/>
      </c>
      <c r="AJ660" s="406" t="str">
        <f>Master!AJ663</f>
        <v/>
      </c>
      <c r="AK660" s="406">
        <f>Master!AK663</f>
        <v>0</v>
      </c>
      <c r="AL660" s="88" t="str">
        <f>Master!AL663</f>
        <v/>
      </c>
      <c r="AM660" s="416"/>
      <c r="AN660" s="416"/>
      <c r="AO660" s="416"/>
      <c r="AP660" s="416"/>
      <c r="AQ660" s="416"/>
      <c r="AR660" s="416">
        <f t="shared" si="4"/>
        <v>0</v>
      </c>
      <c r="AS660" s="417" t="str">
        <f t="shared" si="5"/>
        <v>#DIV/0!</v>
      </c>
      <c r="AT660" s="416">
        <f t="shared" si="6"/>
        <v>0</v>
      </c>
      <c r="AU660" s="417"/>
    </row>
    <row r="661" hidden="1">
      <c r="A661" s="88" t="str">
        <f>Master!A664</f>
        <v>VEPI18056</v>
      </c>
      <c r="B661" s="88" t="str">
        <f>Master!B664</f>
        <v/>
      </c>
      <c r="C661" s="88" t="str">
        <f>Master!C664</f>
        <v/>
      </c>
      <c r="D661" s="88" t="str">
        <f>Master!D664</f>
        <v/>
      </c>
      <c r="E661" s="406" t="str">
        <f>Master!E664</f>
        <v/>
      </c>
      <c r="F661" s="406">
        <f>Master!F664</f>
        <v>0</v>
      </c>
      <c r="G661" s="88" t="str">
        <f>Master!G664</f>
        <v/>
      </c>
      <c r="H661" s="88" t="str">
        <f>Master!H664</f>
        <v/>
      </c>
      <c r="I661" s="88" t="str">
        <f>Master!I664</f>
        <v/>
      </c>
      <c r="J661" s="88" t="str">
        <f>Master!J664</f>
        <v>EPITOMEDIA PTE LTD</v>
      </c>
      <c r="K661" s="88" t="str">
        <f>Master!K664</f>
        <v/>
      </c>
      <c r="L661" s="88" t="str">
        <f>Master!L664</f>
        <v/>
      </c>
      <c r="M661" s="88" t="str">
        <f>Master!M664</f>
        <v/>
      </c>
      <c r="N661" s="88" t="str">
        <f>Master!N664</f>
        <v/>
      </c>
      <c r="O661" s="88" t="str">
        <f>Master!O664</f>
        <v/>
      </c>
      <c r="P661" s="88" t="str">
        <f>Master!P664</f>
        <v/>
      </c>
      <c r="Q661" s="88" t="str">
        <f>Master!Q664</f>
        <v/>
      </c>
      <c r="R661" s="406" t="str">
        <f>Master!R664</f>
        <v/>
      </c>
      <c r="S661" s="406">
        <f>Master!S664</f>
        <v>0</v>
      </c>
      <c r="T661" s="406" t="str">
        <f>Master!T664</f>
        <v/>
      </c>
      <c r="U661" s="406" t="str">
        <f>Master!U664</f>
        <v/>
      </c>
      <c r="V661" s="406" t="str">
        <f>Master!V664</f>
        <v/>
      </c>
      <c r="W661" s="406" t="str">
        <f>Master!W664</f>
        <v/>
      </c>
      <c r="X661" s="406" t="str">
        <f>Master!X664</f>
        <v/>
      </c>
      <c r="Y661" s="406" t="str">
        <f>Master!Y664</f>
        <v/>
      </c>
      <c r="Z661" s="406" t="str">
        <f>Master!Z664</f>
        <v/>
      </c>
      <c r="AA661" s="406" t="str">
        <f>Master!AA664</f>
        <v/>
      </c>
      <c r="AB661" s="406" t="str">
        <f>Master!AB664</f>
        <v/>
      </c>
      <c r="AC661" s="406" t="str">
        <f>Master!AC664</f>
        <v/>
      </c>
      <c r="AD661" s="406" t="str">
        <f>Master!AD664</f>
        <v/>
      </c>
      <c r="AE661" s="406" t="str">
        <f>Master!AE664</f>
        <v/>
      </c>
      <c r="AF661" s="406" t="str">
        <f>Master!AF664</f>
        <v/>
      </c>
      <c r="AG661" s="406" t="str">
        <f>Master!AG664</f>
        <v/>
      </c>
      <c r="AH661" s="88" t="str">
        <f>Master!AH664</f>
        <v/>
      </c>
      <c r="AI661" s="414" t="str">
        <f>Master!AI664</f>
        <v/>
      </c>
      <c r="AJ661" s="406" t="str">
        <f>Master!AJ664</f>
        <v/>
      </c>
      <c r="AK661" s="406">
        <f>Master!AK664</f>
        <v>0</v>
      </c>
      <c r="AL661" s="88" t="str">
        <f>Master!AL664</f>
        <v/>
      </c>
      <c r="AM661" s="416"/>
      <c r="AN661" s="416"/>
      <c r="AO661" s="416"/>
      <c r="AP661" s="416"/>
      <c r="AQ661" s="416"/>
      <c r="AR661" s="416">
        <f t="shared" si="4"/>
        <v>0</v>
      </c>
      <c r="AS661" s="417" t="str">
        <f t="shared" si="5"/>
        <v>#DIV/0!</v>
      </c>
      <c r="AT661" s="416">
        <f t="shared" si="6"/>
        <v>0</v>
      </c>
      <c r="AU661" s="417"/>
    </row>
    <row r="662" hidden="1">
      <c r="A662" s="88" t="str">
        <f>Master!A665</f>
        <v>VEPI18057</v>
      </c>
      <c r="B662" s="88" t="str">
        <f>Master!B665</f>
        <v/>
      </c>
      <c r="C662" s="88" t="str">
        <f>Master!C665</f>
        <v/>
      </c>
      <c r="D662" s="88" t="str">
        <f>Master!D665</f>
        <v/>
      </c>
      <c r="E662" s="406" t="str">
        <f>Master!E665</f>
        <v/>
      </c>
      <c r="F662" s="406">
        <f>Master!F665</f>
        <v>0</v>
      </c>
      <c r="G662" s="88" t="str">
        <f>Master!G665</f>
        <v/>
      </c>
      <c r="H662" s="88" t="str">
        <f>Master!H665</f>
        <v/>
      </c>
      <c r="I662" s="88" t="str">
        <f>Master!I665</f>
        <v/>
      </c>
      <c r="J662" s="88" t="str">
        <f>Master!J665</f>
        <v>EPITOMEDIA PTE LTD</v>
      </c>
      <c r="K662" s="88" t="str">
        <f>Master!K665</f>
        <v/>
      </c>
      <c r="L662" s="88" t="str">
        <f>Master!L665</f>
        <v/>
      </c>
      <c r="M662" s="88" t="str">
        <f>Master!M665</f>
        <v/>
      </c>
      <c r="N662" s="88" t="str">
        <f>Master!N665</f>
        <v/>
      </c>
      <c r="O662" s="88" t="str">
        <f>Master!O665</f>
        <v/>
      </c>
      <c r="P662" s="88" t="str">
        <f>Master!P665</f>
        <v/>
      </c>
      <c r="Q662" s="88" t="str">
        <f>Master!Q665</f>
        <v/>
      </c>
      <c r="R662" s="406" t="str">
        <f>Master!R665</f>
        <v/>
      </c>
      <c r="S662" s="406">
        <f>Master!S665</f>
        <v>0</v>
      </c>
      <c r="T662" s="406" t="str">
        <f>Master!T665</f>
        <v/>
      </c>
      <c r="U662" s="406" t="str">
        <f>Master!U665</f>
        <v/>
      </c>
      <c r="V662" s="406" t="str">
        <f>Master!V665</f>
        <v/>
      </c>
      <c r="W662" s="406" t="str">
        <f>Master!W665</f>
        <v/>
      </c>
      <c r="X662" s="406" t="str">
        <f>Master!X665</f>
        <v/>
      </c>
      <c r="Y662" s="406" t="str">
        <f>Master!Y665</f>
        <v/>
      </c>
      <c r="Z662" s="406" t="str">
        <f>Master!Z665</f>
        <v/>
      </c>
      <c r="AA662" s="406" t="str">
        <f>Master!AA665</f>
        <v/>
      </c>
      <c r="AB662" s="406" t="str">
        <f>Master!AB665</f>
        <v/>
      </c>
      <c r="AC662" s="406" t="str">
        <f>Master!AC665</f>
        <v/>
      </c>
      <c r="AD662" s="406" t="str">
        <f>Master!AD665</f>
        <v/>
      </c>
      <c r="AE662" s="406" t="str">
        <f>Master!AE665</f>
        <v/>
      </c>
      <c r="AF662" s="406" t="str">
        <f>Master!AF665</f>
        <v/>
      </c>
      <c r="AG662" s="406" t="str">
        <f>Master!AG665</f>
        <v/>
      </c>
      <c r="AH662" s="88" t="str">
        <f>Master!AH665</f>
        <v/>
      </c>
      <c r="AI662" s="88" t="str">
        <f>Master!AI665</f>
        <v/>
      </c>
      <c r="AJ662" s="406" t="str">
        <f>Master!AJ665</f>
        <v/>
      </c>
      <c r="AK662" s="406">
        <f>Master!AK665</f>
        <v>0</v>
      </c>
      <c r="AL662" s="88" t="str">
        <f>Master!AL665</f>
        <v/>
      </c>
      <c r="AM662" s="416"/>
      <c r="AN662" s="416"/>
      <c r="AO662" s="416"/>
      <c r="AP662" s="416"/>
      <c r="AQ662" s="416"/>
      <c r="AR662" s="416">
        <f t="shared" si="4"/>
        <v>0</v>
      </c>
      <c r="AS662" s="417" t="str">
        <f t="shared" si="5"/>
        <v>#DIV/0!</v>
      </c>
      <c r="AT662" s="416">
        <f t="shared" si="6"/>
        <v>0</v>
      </c>
      <c r="AU662" s="417"/>
    </row>
    <row r="663" hidden="1">
      <c r="A663" s="88" t="str">
        <f>Master!A666</f>
        <v>VEPI18058</v>
      </c>
      <c r="B663" s="88" t="str">
        <f>Master!B666</f>
        <v/>
      </c>
      <c r="C663" s="88" t="str">
        <f>Master!C666</f>
        <v/>
      </c>
      <c r="D663" s="88" t="str">
        <f>Master!D666</f>
        <v/>
      </c>
      <c r="E663" s="406" t="str">
        <f>Master!E666</f>
        <v/>
      </c>
      <c r="F663" s="406">
        <f>Master!F666</f>
        <v>0</v>
      </c>
      <c r="G663" s="88" t="str">
        <f>Master!G666</f>
        <v/>
      </c>
      <c r="H663" s="88" t="str">
        <f>Master!H666</f>
        <v/>
      </c>
      <c r="I663" s="88" t="str">
        <f>Master!I666</f>
        <v/>
      </c>
      <c r="J663" s="88" t="str">
        <f>Master!J666</f>
        <v>EPITOMEDIA PTE LTD</v>
      </c>
      <c r="K663" s="88" t="str">
        <f>Master!K666</f>
        <v/>
      </c>
      <c r="L663" s="88" t="str">
        <f>Master!L666</f>
        <v/>
      </c>
      <c r="M663" s="88" t="str">
        <f>Master!M666</f>
        <v/>
      </c>
      <c r="N663" s="88" t="str">
        <f>Master!N666</f>
        <v/>
      </c>
      <c r="O663" s="88" t="str">
        <f>Master!O666</f>
        <v/>
      </c>
      <c r="P663" s="88" t="str">
        <f>Master!P666</f>
        <v/>
      </c>
      <c r="Q663" s="88" t="str">
        <f>Master!Q666</f>
        <v/>
      </c>
      <c r="R663" s="406" t="str">
        <f>Master!R666</f>
        <v/>
      </c>
      <c r="S663" s="406">
        <f>Master!S666</f>
        <v>0</v>
      </c>
      <c r="T663" s="406" t="str">
        <f>Master!T666</f>
        <v/>
      </c>
      <c r="U663" s="406" t="str">
        <f>Master!U666</f>
        <v/>
      </c>
      <c r="V663" s="406" t="str">
        <f>Master!V666</f>
        <v/>
      </c>
      <c r="W663" s="406" t="str">
        <f>Master!W666</f>
        <v/>
      </c>
      <c r="X663" s="406" t="str">
        <f>Master!X666</f>
        <v/>
      </c>
      <c r="Y663" s="406" t="str">
        <f>Master!Y666</f>
        <v/>
      </c>
      <c r="Z663" s="406" t="str">
        <f>Master!Z666</f>
        <v/>
      </c>
      <c r="AA663" s="406" t="str">
        <f>Master!AA666</f>
        <v/>
      </c>
      <c r="AB663" s="406" t="str">
        <f>Master!AB666</f>
        <v/>
      </c>
      <c r="AC663" s="406" t="str">
        <f>Master!AC666</f>
        <v/>
      </c>
      <c r="AD663" s="406" t="str">
        <f>Master!AD666</f>
        <v/>
      </c>
      <c r="AE663" s="406" t="str">
        <f>Master!AE666</f>
        <v/>
      </c>
      <c r="AF663" s="406" t="str">
        <f>Master!AF666</f>
        <v/>
      </c>
      <c r="AG663" s="406" t="str">
        <f>Master!AG666</f>
        <v/>
      </c>
      <c r="AH663" s="88" t="str">
        <f>Master!AH666</f>
        <v/>
      </c>
      <c r="AI663" s="414" t="str">
        <f>Master!AI666</f>
        <v/>
      </c>
      <c r="AJ663" s="406" t="str">
        <f>Master!AJ666</f>
        <v/>
      </c>
      <c r="AK663" s="406">
        <f>Master!AK666</f>
        <v>0</v>
      </c>
      <c r="AL663" s="88" t="str">
        <f>Master!AL666</f>
        <v/>
      </c>
      <c r="AM663" s="416"/>
      <c r="AN663" s="416"/>
      <c r="AO663" s="416"/>
      <c r="AP663" s="416"/>
      <c r="AQ663" s="416"/>
      <c r="AR663" s="416">
        <f t="shared" si="4"/>
        <v>0</v>
      </c>
      <c r="AS663" s="417" t="str">
        <f t="shared" si="5"/>
        <v>#DIV/0!</v>
      </c>
      <c r="AT663" s="416">
        <f t="shared" si="6"/>
        <v>0</v>
      </c>
      <c r="AU663" s="417"/>
    </row>
    <row r="664" hidden="1">
      <c r="A664" s="88" t="str">
        <f>Master!A667</f>
        <v>VEPI18059</v>
      </c>
      <c r="B664" s="88" t="str">
        <f>Master!B667</f>
        <v/>
      </c>
      <c r="C664" s="88" t="str">
        <f>Master!C667</f>
        <v/>
      </c>
      <c r="D664" s="88" t="str">
        <f>Master!D667</f>
        <v/>
      </c>
      <c r="E664" s="406" t="str">
        <f>Master!E667</f>
        <v/>
      </c>
      <c r="F664" s="406">
        <f>Master!F667</f>
        <v>0</v>
      </c>
      <c r="G664" s="88" t="str">
        <f>Master!G667</f>
        <v/>
      </c>
      <c r="H664" s="88" t="str">
        <f>Master!H667</f>
        <v/>
      </c>
      <c r="I664" s="88" t="str">
        <f>Master!I667</f>
        <v/>
      </c>
      <c r="J664" s="88" t="str">
        <f>Master!J667</f>
        <v>EPITOMEDIA PTE LTD</v>
      </c>
      <c r="K664" s="88" t="str">
        <f>Master!K667</f>
        <v/>
      </c>
      <c r="L664" s="88" t="str">
        <f>Master!L667</f>
        <v/>
      </c>
      <c r="M664" s="88" t="str">
        <f>Master!M667</f>
        <v/>
      </c>
      <c r="N664" s="88" t="str">
        <f>Master!N667</f>
        <v/>
      </c>
      <c r="O664" s="88" t="str">
        <f>Master!O667</f>
        <v/>
      </c>
      <c r="P664" s="88" t="str">
        <f>Master!P667</f>
        <v/>
      </c>
      <c r="Q664" s="88" t="str">
        <f>Master!Q667</f>
        <v/>
      </c>
      <c r="R664" s="406" t="str">
        <f>Master!R667</f>
        <v/>
      </c>
      <c r="S664" s="406">
        <f>Master!S667</f>
        <v>0</v>
      </c>
      <c r="T664" s="406" t="str">
        <f>Master!T667</f>
        <v/>
      </c>
      <c r="U664" s="406" t="str">
        <f>Master!U667</f>
        <v/>
      </c>
      <c r="V664" s="406" t="str">
        <f>Master!V667</f>
        <v/>
      </c>
      <c r="W664" s="406" t="str">
        <f>Master!W667</f>
        <v/>
      </c>
      <c r="X664" s="406" t="str">
        <f>Master!X667</f>
        <v/>
      </c>
      <c r="Y664" s="406" t="str">
        <f>Master!Y667</f>
        <v/>
      </c>
      <c r="Z664" s="406" t="str">
        <f>Master!Z667</f>
        <v/>
      </c>
      <c r="AA664" s="406" t="str">
        <f>Master!AA667</f>
        <v/>
      </c>
      <c r="AB664" s="406" t="str">
        <f>Master!AB667</f>
        <v/>
      </c>
      <c r="AC664" s="406" t="str">
        <f>Master!AC667</f>
        <v/>
      </c>
      <c r="AD664" s="406" t="str">
        <f>Master!AD667</f>
        <v/>
      </c>
      <c r="AE664" s="406" t="str">
        <f>Master!AE667</f>
        <v/>
      </c>
      <c r="AF664" s="406" t="str">
        <f>Master!AF667</f>
        <v/>
      </c>
      <c r="AG664" s="406" t="str">
        <f>Master!AG667</f>
        <v/>
      </c>
      <c r="AH664" s="88" t="str">
        <f>Master!AH667</f>
        <v/>
      </c>
      <c r="AI664" s="88" t="str">
        <f>Master!AI667</f>
        <v/>
      </c>
      <c r="AJ664" s="406" t="str">
        <f>Master!AJ667</f>
        <v/>
      </c>
      <c r="AK664" s="406">
        <f>Master!AK667</f>
        <v>0</v>
      </c>
      <c r="AL664" s="88" t="str">
        <f>Master!AL667</f>
        <v/>
      </c>
      <c r="AM664" s="416"/>
      <c r="AN664" s="416"/>
      <c r="AO664" s="416"/>
      <c r="AP664" s="416"/>
      <c r="AQ664" s="416"/>
      <c r="AR664" s="416">
        <f t="shared" si="4"/>
        <v>0</v>
      </c>
      <c r="AS664" s="417" t="str">
        <f t="shared" si="5"/>
        <v>#DIV/0!</v>
      </c>
      <c r="AT664" s="416">
        <f t="shared" si="6"/>
        <v>0</v>
      </c>
      <c r="AU664" s="417"/>
    </row>
    <row r="665" hidden="1">
      <c r="A665" s="88" t="str">
        <f>Master!A668</f>
        <v>VEPI18060</v>
      </c>
      <c r="B665" s="88" t="str">
        <f>Master!B668</f>
        <v/>
      </c>
      <c r="C665" s="88" t="str">
        <f>Master!C668</f>
        <v/>
      </c>
      <c r="D665" s="88" t="str">
        <f>Master!D668</f>
        <v/>
      </c>
      <c r="E665" s="406" t="str">
        <f>Master!E668</f>
        <v/>
      </c>
      <c r="F665" s="406">
        <f>Master!F668</f>
        <v>0</v>
      </c>
      <c r="G665" s="88" t="str">
        <f>Master!G668</f>
        <v/>
      </c>
      <c r="H665" s="88" t="str">
        <f>Master!H668</f>
        <v/>
      </c>
      <c r="I665" s="88" t="str">
        <f>Master!I668</f>
        <v/>
      </c>
      <c r="J665" s="88" t="str">
        <f>Master!J668</f>
        <v>EPITOMEDIA PTE LTD</v>
      </c>
      <c r="K665" s="88" t="str">
        <f>Master!K668</f>
        <v/>
      </c>
      <c r="L665" s="88" t="str">
        <f>Master!L668</f>
        <v/>
      </c>
      <c r="M665" s="88" t="str">
        <f>Master!M668</f>
        <v/>
      </c>
      <c r="N665" s="88" t="str">
        <f>Master!N668</f>
        <v/>
      </c>
      <c r="O665" s="88" t="str">
        <f>Master!O668</f>
        <v/>
      </c>
      <c r="P665" s="88" t="str">
        <f>Master!P668</f>
        <v/>
      </c>
      <c r="Q665" s="88" t="str">
        <f>Master!Q668</f>
        <v/>
      </c>
      <c r="R665" s="406" t="str">
        <f>Master!R668</f>
        <v/>
      </c>
      <c r="S665" s="406">
        <f>Master!S668</f>
        <v>0</v>
      </c>
      <c r="T665" s="406" t="str">
        <f>Master!T668</f>
        <v/>
      </c>
      <c r="U665" s="406" t="str">
        <f>Master!U668</f>
        <v/>
      </c>
      <c r="V665" s="406" t="str">
        <f>Master!V668</f>
        <v/>
      </c>
      <c r="W665" s="406" t="str">
        <f>Master!W668</f>
        <v/>
      </c>
      <c r="X665" s="406" t="str">
        <f>Master!X668</f>
        <v/>
      </c>
      <c r="Y665" s="406" t="str">
        <f>Master!Y668</f>
        <v/>
      </c>
      <c r="Z665" s="406" t="str">
        <f>Master!Z668</f>
        <v/>
      </c>
      <c r="AA665" s="406" t="str">
        <f>Master!AA668</f>
        <v/>
      </c>
      <c r="AB665" s="406" t="str">
        <f>Master!AB668</f>
        <v/>
      </c>
      <c r="AC665" s="406" t="str">
        <f>Master!AC668</f>
        <v/>
      </c>
      <c r="AD665" s="406" t="str">
        <f>Master!AD668</f>
        <v/>
      </c>
      <c r="AE665" s="406" t="str">
        <f>Master!AE668</f>
        <v/>
      </c>
      <c r="AF665" s="406" t="str">
        <f>Master!AF668</f>
        <v/>
      </c>
      <c r="AG665" s="406" t="str">
        <f>Master!AG668</f>
        <v/>
      </c>
      <c r="AH665" s="88" t="str">
        <f>Master!AH668</f>
        <v/>
      </c>
      <c r="AI665" s="414" t="str">
        <f>Master!AI668</f>
        <v/>
      </c>
      <c r="AJ665" s="406" t="str">
        <f>Master!AJ668</f>
        <v/>
      </c>
      <c r="AK665" s="406">
        <f>Master!AK668</f>
        <v>0</v>
      </c>
      <c r="AL665" s="88" t="str">
        <f>Master!AL668</f>
        <v/>
      </c>
      <c r="AM665" s="416"/>
      <c r="AN665" s="416"/>
      <c r="AO665" s="416"/>
      <c r="AP665" s="416"/>
      <c r="AQ665" s="416"/>
      <c r="AR665" s="416">
        <f t="shared" si="4"/>
        <v>0</v>
      </c>
      <c r="AS665" s="417" t="str">
        <f t="shared" si="5"/>
        <v>#DIV/0!</v>
      </c>
      <c r="AT665" s="416">
        <f t="shared" si="6"/>
        <v>0</v>
      </c>
      <c r="AU665" s="417"/>
    </row>
    <row r="666" hidden="1">
      <c r="A666" s="88" t="str">
        <f>Master!A669</f>
        <v>VEPI18061</v>
      </c>
      <c r="B666" s="88" t="str">
        <f>Master!B669</f>
        <v/>
      </c>
      <c r="C666" s="88" t="str">
        <f>Master!C669</f>
        <v/>
      </c>
      <c r="D666" s="88" t="str">
        <f>Master!D669</f>
        <v/>
      </c>
      <c r="E666" s="406" t="str">
        <f>Master!E669</f>
        <v/>
      </c>
      <c r="F666" s="406">
        <f>Master!F669</f>
        <v>0</v>
      </c>
      <c r="G666" s="88" t="str">
        <f>Master!G669</f>
        <v/>
      </c>
      <c r="H666" s="88" t="str">
        <f>Master!H669</f>
        <v/>
      </c>
      <c r="I666" s="88" t="str">
        <f>Master!I669</f>
        <v/>
      </c>
      <c r="J666" s="88" t="str">
        <f>Master!J669</f>
        <v>EPITOMEDIA PTE LTD</v>
      </c>
      <c r="K666" s="88" t="str">
        <f>Master!K669</f>
        <v/>
      </c>
      <c r="L666" s="88" t="str">
        <f>Master!L669</f>
        <v/>
      </c>
      <c r="M666" s="88" t="str">
        <f>Master!M669</f>
        <v/>
      </c>
      <c r="N666" s="88" t="str">
        <f>Master!N669</f>
        <v/>
      </c>
      <c r="O666" s="88" t="str">
        <f>Master!O669</f>
        <v/>
      </c>
      <c r="P666" s="88" t="str">
        <f>Master!P669</f>
        <v/>
      </c>
      <c r="Q666" s="88" t="str">
        <f>Master!Q669</f>
        <v/>
      </c>
      <c r="R666" s="406" t="str">
        <f>Master!R669</f>
        <v/>
      </c>
      <c r="S666" s="406">
        <f>Master!S669</f>
        <v>0</v>
      </c>
      <c r="T666" s="406" t="str">
        <f>Master!T669</f>
        <v/>
      </c>
      <c r="U666" s="406" t="str">
        <f>Master!U669</f>
        <v/>
      </c>
      <c r="V666" s="406" t="str">
        <f>Master!V669</f>
        <v/>
      </c>
      <c r="W666" s="406" t="str">
        <f>Master!W669</f>
        <v/>
      </c>
      <c r="X666" s="406" t="str">
        <f>Master!X669</f>
        <v/>
      </c>
      <c r="Y666" s="406" t="str">
        <f>Master!Y669</f>
        <v/>
      </c>
      <c r="Z666" s="406" t="str">
        <f>Master!Z669</f>
        <v/>
      </c>
      <c r="AA666" s="406" t="str">
        <f>Master!AA669</f>
        <v/>
      </c>
      <c r="AB666" s="406" t="str">
        <f>Master!AB669</f>
        <v/>
      </c>
      <c r="AC666" s="406" t="str">
        <f>Master!AC669</f>
        <v/>
      </c>
      <c r="AD666" s="406" t="str">
        <f>Master!AD669</f>
        <v/>
      </c>
      <c r="AE666" s="406" t="str">
        <f>Master!AE669</f>
        <v/>
      </c>
      <c r="AF666" s="406" t="str">
        <f>Master!AF669</f>
        <v/>
      </c>
      <c r="AG666" s="406" t="str">
        <f>Master!AG669</f>
        <v/>
      </c>
      <c r="AH666" s="88" t="str">
        <f>Master!AH669</f>
        <v/>
      </c>
      <c r="AI666" s="88" t="str">
        <f>Master!AI669</f>
        <v/>
      </c>
      <c r="AJ666" s="406" t="str">
        <f>Master!AJ669</f>
        <v/>
      </c>
      <c r="AK666" s="406">
        <f>Master!AK669</f>
        <v>0</v>
      </c>
      <c r="AL666" s="88" t="str">
        <f>Master!AL669</f>
        <v/>
      </c>
      <c r="AM666" s="416"/>
      <c r="AN666" s="416"/>
      <c r="AO666" s="416"/>
      <c r="AP666" s="416"/>
      <c r="AQ666" s="416"/>
      <c r="AR666" s="416">
        <f t="shared" si="4"/>
        <v>0</v>
      </c>
      <c r="AS666" s="417" t="str">
        <f t="shared" si="5"/>
        <v>#DIV/0!</v>
      </c>
      <c r="AT666" s="416">
        <f t="shared" si="6"/>
        <v>0</v>
      </c>
      <c r="AU666" s="417"/>
    </row>
    <row r="667" hidden="1">
      <c r="A667" s="88" t="str">
        <f>Master!A670</f>
        <v>VEPI18062</v>
      </c>
      <c r="B667" s="88" t="str">
        <f>Master!B670</f>
        <v/>
      </c>
      <c r="C667" s="88" t="str">
        <f>Master!C670</f>
        <v/>
      </c>
      <c r="D667" s="88" t="str">
        <f>Master!D670</f>
        <v/>
      </c>
      <c r="E667" s="406" t="str">
        <f>Master!E670</f>
        <v/>
      </c>
      <c r="F667" s="406">
        <f>Master!F670</f>
        <v>0</v>
      </c>
      <c r="G667" s="88" t="str">
        <f>Master!G670</f>
        <v/>
      </c>
      <c r="H667" s="88" t="str">
        <f>Master!H670</f>
        <v/>
      </c>
      <c r="I667" s="88" t="str">
        <f>Master!I670</f>
        <v/>
      </c>
      <c r="J667" s="88" t="str">
        <f>Master!J670</f>
        <v>EPITOMEDIA PTE LTD</v>
      </c>
      <c r="K667" s="88" t="str">
        <f>Master!K670</f>
        <v/>
      </c>
      <c r="L667" s="88" t="str">
        <f>Master!L670</f>
        <v/>
      </c>
      <c r="M667" s="88" t="str">
        <f>Master!M670</f>
        <v/>
      </c>
      <c r="N667" s="88" t="str">
        <f>Master!N670</f>
        <v/>
      </c>
      <c r="O667" s="88" t="str">
        <f>Master!O670</f>
        <v/>
      </c>
      <c r="P667" s="88" t="str">
        <f>Master!P670</f>
        <v/>
      </c>
      <c r="Q667" s="88" t="str">
        <f>Master!Q670</f>
        <v/>
      </c>
      <c r="R667" s="406" t="str">
        <f>Master!R670</f>
        <v/>
      </c>
      <c r="S667" s="406">
        <f>Master!S670</f>
        <v>0</v>
      </c>
      <c r="T667" s="406" t="str">
        <f>Master!T670</f>
        <v/>
      </c>
      <c r="U667" s="406" t="str">
        <f>Master!U670</f>
        <v/>
      </c>
      <c r="V667" s="406" t="str">
        <f>Master!V670</f>
        <v/>
      </c>
      <c r="W667" s="406" t="str">
        <f>Master!W670</f>
        <v/>
      </c>
      <c r="X667" s="406" t="str">
        <f>Master!X670</f>
        <v/>
      </c>
      <c r="Y667" s="406" t="str">
        <f>Master!Y670</f>
        <v/>
      </c>
      <c r="Z667" s="406" t="str">
        <f>Master!Z670</f>
        <v/>
      </c>
      <c r="AA667" s="406" t="str">
        <f>Master!AA670</f>
        <v/>
      </c>
      <c r="AB667" s="406" t="str">
        <f>Master!AB670</f>
        <v/>
      </c>
      <c r="AC667" s="406" t="str">
        <f>Master!AC670</f>
        <v/>
      </c>
      <c r="AD667" s="406" t="str">
        <f>Master!AD670</f>
        <v/>
      </c>
      <c r="AE667" s="406" t="str">
        <f>Master!AE670</f>
        <v/>
      </c>
      <c r="AF667" s="406" t="str">
        <f>Master!AF670</f>
        <v/>
      </c>
      <c r="AG667" s="406" t="str">
        <f>Master!AG670</f>
        <v/>
      </c>
      <c r="AH667" s="88" t="str">
        <f>Master!AH670</f>
        <v/>
      </c>
      <c r="AI667" s="414" t="str">
        <f>Master!AI670</f>
        <v/>
      </c>
      <c r="AJ667" s="406" t="str">
        <f>Master!AJ670</f>
        <v/>
      </c>
      <c r="AK667" s="406">
        <f>Master!AK670</f>
        <v>0</v>
      </c>
      <c r="AL667" s="88" t="str">
        <f>Master!AL670</f>
        <v/>
      </c>
      <c r="AM667" s="416"/>
      <c r="AN667" s="416"/>
      <c r="AO667" s="416"/>
      <c r="AP667" s="416"/>
      <c r="AQ667" s="416"/>
      <c r="AR667" s="416">
        <f t="shared" si="4"/>
        <v>0</v>
      </c>
      <c r="AS667" s="417" t="str">
        <f t="shared" si="5"/>
        <v>#DIV/0!</v>
      </c>
      <c r="AT667" s="416">
        <f t="shared" si="6"/>
        <v>0</v>
      </c>
      <c r="AU667" s="417"/>
    </row>
    <row r="668" hidden="1">
      <c r="A668" s="88" t="str">
        <f>Master!A671</f>
        <v>VEPI18063</v>
      </c>
      <c r="B668" s="88" t="str">
        <f>Master!B671</f>
        <v/>
      </c>
      <c r="C668" s="88" t="str">
        <f>Master!C671</f>
        <v/>
      </c>
      <c r="D668" s="88" t="str">
        <f>Master!D671</f>
        <v/>
      </c>
      <c r="E668" s="406" t="str">
        <f>Master!E671</f>
        <v/>
      </c>
      <c r="F668" s="406">
        <f>Master!F671</f>
        <v>0</v>
      </c>
      <c r="G668" s="88" t="str">
        <f>Master!G671</f>
        <v/>
      </c>
      <c r="H668" s="88" t="str">
        <f>Master!H671</f>
        <v/>
      </c>
      <c r="I668" s="88" t="str">
        <f>Master!I671</f>
        <v/>
      </c>
      <c r="J668" s="88" t="str">
        <f>Master!J671</f>
        <v>EPITOMEDIA PTE LTD</v>
      </c>
      <c r="K668" s="88" t="str">
        <f>Master!K671</f>
        <v/>
      </c>
      <c r="L668" s="88" t="str">
        <f>Master!L671</f>
        <v/>
      </c>
      <c r="M668" s="88" t="str">
        <f>Master!M671</f>
        <v/>
      </c>
      <c r="N668" s="88" t="str">
        <f>Master!N671</f>
        <v/>
      </c>
      <c r="O668" s="88" t="str">
        <f>Master!O671</f>
        <v/>
      </c>
      <c r="P668" s="88" t="str">
        <f>Master!P671</f>
        <v/>
      </c>
      <c r="Q668" s="88" t="str">
        <f>Master!Q671</f>
        <v/>
      </c>
      <c r="R668" s="406" t="str">
        <f>Master!R671</f>
        <v/>
      </c>
      <c r="S668" s="406">
        <f>Master!S671</f>
        <v>0</v>
      </c>
      <c r="T668" s="406" t="str">
        <f>Master!T671</f>
        <v/>
      </c>
      <c r="U668" s="406" t="str">
        <f>Master!U671</f>
        <v/>
      </c>
      <c r="V668" s="406" t="str">
        <f>Master!V671</f>
        <v/>
      </c>
      <c r="W668" s="406" t="str">
        <f>Master!W671</f>
        <v/>
      </c>
      <c r="X668" s="406" t="str">
        <f>Master!X671</f>
        <v/>
      </c>
      <c r="Y668" s="406" t="str">
        <f>Master!Y671</f>
        <v/>
      </c>
      <c r="Z668" s="406" t="str">
        <f>Master!Z671</f>
        <v/>
      </c>
      <c r="AA668" s="406" t="str">
        <f>Master!AA671</f>
        <v/>
      </c>
      <c r="AB668" s="406" t="str">
        <f>Master!AB671</f>
        <v/>
      </c>
      <c r="AC668" s="406" t="str">
        <f>Master!AC671</f>
        <v/>
      </c>
      <c r="AD668" s="406" t="str">
        <f>Master!AD671</f>
        <v/>
      </c>
      <c r="AE668" s="406" t="str">
        <f>Master!AE671</f>
        <v/>
      </c>
      <c r="AF668" s="406" t="str">
        <f>Master!AF671</f>
        <v/>
      </c>
      <c r="AG668" s="406" t="str">
        <f>Master!AG671</f>
        <v/>
      </c>
      <c r="AH668" s="88" t="str">
        <f>Master!AH671</f>
        <v/>
      </c>
      <c r="AI668" s="88" t="str">
        <f>Master!AI671</f>
        <v/>
      </c>
      <c r="AJ668" s="406" t="str">
        <f>Master!AJ671</f>
        <v/>
      </c>
      <c r="AK668" s="406">
        <f>Master!AK671</f>
        <v>0</v>
      </c>
      <c r="AL668" s="88" t="str">
        <f>Master!AL671</f>
        <v/>
      </c>
      <c r="AM668" s="416"/>
      <c r="AN668" s="416"/>
      <c r="AO668" s="416"/>
      <c r="AP668" s="416"/>
      <c r="AQ668" s="416"/>
      <c r="AR668" s="416">
        <f t="shared" si="4"/>
        <v>0</v>
      </c>
      <c r="AS668" s="417" t="str">
        <f t="shared" si="5"/>
        <v>#DIV/0!</v>
      </c>
      <c r="AT668" s="416">
        <f t="shared" si="6"/>
        <v>0</v>
      </c>
      <c r="AU668" s="417"/>
    </row>
    <row r="669" hidden="1">
      <c r="A669" s="88" t="str">
        <f>Master!A672</f>
        <v>VEPI18064</v>
      </c>
      <c r="B669" s="88" t="str">
        <f>Master!B672</f>
        <v/>
      </c>
      <c r="C669" s="88" t="str">
        <f>Master!C672</f>
        <v/>
      </c>
      <c r="D669" s="88" t="str">
        <f>Master!D672</f>
        <v/>
      </c>
      <c r="E669" s="406" t="str">
        <f>Master!E672</f>
        <v/>
      </c>
      <c r="F669" s="406">
        <f>Master!F672</f>
        <v>0</v>
      </c>
      <c r="G669" s="88" t="str">
        <f>Master!G672</f>
        <v/>
      </c>
      <c r="H669" s="88" t="str">
        <f>Master!H672</f>
        <v/>
      </c>
      <c r="I669" s="88" t="str">
        <f>Master!I672</f>
        <v/>
      </c>
      <c r="J669" s="88" t="str">
        <f>Master!J672</f>
        <v>EPITOMEDIA PTE LTD</v>
      </c>
      <c r="K669" s="88" t="str">
        <f>Master!K672</f>
        <v/>
      </c>
      <c r="L669" s="88" t="str">
        <f>Master!L672</f>
        <v/>
      </c>
      <c r="M669" s="88" t="str">
        <f>Master!M672</f>
        <v/>
      </c>
      <c r="N669" s="88" t="str">
        <f>Master!N672</f>
        <v/>
      </c>
      <c r="O669" s="88" t="str">
        <f>Master!O672</f>
        <v/>
      </c>
      <c r="P669" s="88" t="str">
        <f>Master!P672</f>
        <v/>
      </c>
      <c r="Q669" s="88" t="str">
        <f>Master!Q672</f>
        <v/>
      </c>
      <c r="R669" s="406" t="str">
        <f>Master!R672</f>
        <v/>
      </c>
      <c r="S669" s="406">
        <f>Master!S672</f>
        <v>0</v>
      </c>
      <c r="T669" s="406" t="str">
        <f>Master!T672</f>
        <v/>
      </c>
      <c r="U669" s="406" t="str">
        <f>Master!U672</f>
        <v/>
      </c>
      <c r="V669" s="406" t="str">
        <f>Master!V672</f>
        <v/>
      </c>
      <c r="W669" s="406" t="str">
        <f>Master!W672</f>
        <v/>
      </c>
      <c r="X669" s="406" t="str">
        <f>Master!X672</f>
        <v/>
      </c>
      <c r="Y669" s="406" t="str">
        <f>Master!Y672</f>
        <v/>
      </c>
      <c r="Z669" s="406" t="str">
        <f>Master!Z672</f>
        <v/>
      </c>
      <c r="AA669" s="406" t="str">
        <f>Master!AA672</f>
        <v/>
      </c>
      <c r="AB669" s="406" t="str">
        <f>Master!AB672</f>
        <v/>
      </c>
      <c r="AC669" s="406" t="str">
        <f>Master!AC672</f>
        <v/>
      </c>
      <c r="AD669" s="406" t="str">
        <f>Master!AD672</f>
        <v/>
      </c>
      <c r="AE669" s="406" t="str">
        <f>Master!AE672</f>
        <v/>
      </c>
      <c r="AF669" s="406" t="str">
        <f>Master!AF672</f>
        <v/>
      </c>
      <c r="AG669" s="406" t="str">
        <f>Master!AG672</f>
        <v/>
      </c>
      <c r="AH669" s="88" t="str">
        <f>Master!AH672</f>
        <v/>
      </c>
      <c r="AI669" s="414" t="str">
        <f>Master!AI672</f>
        <v/>
      </c>
      <c r="AJ669" s="406" t="str">
        <f>Master!AJ672</f>
        <v/>
      </c>
      <c r="AK669" s="406">
        <f>Master!AK672</f>
        <v>0</v>
      </c>
      <c r="AL669" s="88" t="str">
        <f>Master!AL672</f>
        <v/>
      </c>
      <c r="AM669" s="416"/>
      <c r="AN669" s="416"/>
      <c r="AO669" s="416"/>
      <c r="AP669" s="416"/>
      <c r="AQ669" s="416"/>
      <c r="AR669" s="416">
        <f t="shared" si="4"/>
        <v>0</v>
      </c>
      <c r="AS669" s="417" t="str">
        <f t="shared" si="5"/>
        <v>#DIV/0!</v>
      </c>
      <c r="AT669" s="416">
        <f t="shared" si="6"/>
        <v>0</v>
      </c>
      <c r="AU669" s="417"/>
    </row>
    <row r="670" hidden="1">
      <c r="A670" s="88" t="str">
        <f>Master!A673</f>
        <v>VEPI18065</v>
      </c>
      <c r="B670" s="88" t="str">
        <f>Master!B673</f>
        <v/>
      </c>
      <c r="C670" s="88" t="str">
        <f>Master!C673</f>
        <v/>
      </c>
      <c r="D670" s="88" t="str">
        <f>Master!D673</f>
        <v/>
      </c>
      <c r="E670" s="406" t="str">
        <f>Master!E673</f>
        <v/>
      </c>
      <c r="F670" s="406">
        <f>Master!F673</f>
        <v>0</v>
      </c>
      <c r="G670" s="88" t="str">
        <f>Master!G673</f>
        <v/>
      </c>
      <c r="H670" s="88" t="str">
        <f>Master!H673</f>
        <v/>
      </c>
      <c r="I670" s="88" t="str">
        <f>Master!I673</f>
        <v/>
      </c>
      <c r="J670" s="88" t="str">
        <f>Master!J673</f>
        <v>EPITOMEDIA PTE LTD</v>
      </c>
      <c r="K670" s="88" t="str">
        <f>Master!K673</f>
        <v/>
      </c>
      <c r="L670" s="88" t="str">
        <f>Master!L673</f>
        <v/>
      </c>
      <c r="M670" s="88" t="str">
        <f>Master!M673</f>
        <v/>
      </c>
      <c r="N670" s="88" t="str">
        <f>Master!N673</f>
        <v/>
      </c>
      <c r="O670" s="88" t="str">
        <f>Master!O673</f>
        <v/>
      </c>
      <c r="P670" s="88" t="str">
        <f>Master!P673</f>
        <v/>
      </c>
      <c r="Q670" s="88" t="str">
        <f>Master!Q673</f>
        <v/>
      </c>
      <c r="R670" s="406" t="str">
        <f>Master!R673</f>
        <v/>
      </c>
      <c r="S670" s="406">
        <f>Master!S673</f>
        <v>0</v>
      </c>
      <c r="T670" s="406" t="str">
        <f>Master!T673</f>
        <v/>
      </c>
      <c r="U670" s="406" t="str">
        <f>Master!U673</f>
        <v/>
      </c>
      <c r="V670" s="406" t="str">
        <f>Master!V673</f>
        <v/>
      </c>
      <c r="W670" s="406" t="str">
        <f>Master!W673</f>
        <v/>
      </c>
      <c r="X670" s="406" t="str">
        <f>Master!X673</f>
        <v/>
      </c>
      <c r="Y670" s="406" t="str">
        <f>Master!Y673</f>
        <v/>
      </c>
      <c r="Z670" s="406" t="str">
        <f>Master!Z673</f>
        <v/>
      </c>
      <c r="AA670" s="406" t="str">
        <f>Master!AA673</f>
        <v/>
      </c>
      <c r="AB670" s="406" t="str">
        <f>Master!AB673</f>
        <v/>
      </c>
      <c r="AC670" s="406" t="str">
        <f>Master!AC673</f>
        <v/>
      </c>
      <c r="AD670" s="406" t="str">
        <f>Master!AD673</f>
        <v/>
      </c>
      <c r="AE670" s="406" t="str">
        <f>Master!AE673</f>
        <v/>
      </c>
      <c r="AF670" s="406" t="str">
        <f>Master!AF673</f>
        <v/>
      </c>
      <c r="AG670" s="406" t="str">
        <f>Master!AG673</f>
        <v/>
      </c>
      <c r="AH670" s="88" t="str">
        <f>Master!AH673</f>
        <v/>
      </c>
      <c r="AI670" s="88" t="str">
        <f>Master!AI673</f>
        <v/>
      </c>
      <c r="AJ670" s="406" t="str">
        <f>Master!AJ673</f>
        <v/>
      </c>
      <c r="AK670" s="406">
        <f>Master!AK673</f>
        <v>0</v>
      </c>
      <c r="AL670" s="88" t="str">
        <f>Master!AL673</f>
        <v/>
      </c>
      <c r="AM670" s="416"/>
      <c r="AN670" s="416"/>
      <c r="AO670" s="416"/>
      <c r="AP670" s="416"/>
      <c r="AQ670" s="416"/>
      <c r="AR670" s="416">
        <f t="shared" si="4"/>
        <v>0</v>
      </c>
      <c r="AS670" s="417" t="str">
        <f t="shared" si="5"/>
        <v>#DIV/0!</v>
      </c>
      <c r="AT670" s="416">
        <f t="shared" si="6"/>
        <v>0</v>
      </c>
      <c r="AU670" s="417"/>
    </row>
    <row r="671" hidden="1">
      <c r="A671" s="88" t="str">
        <f>Master!A674</f>
        <v>VEPI18066</v>
      </c>
      <c r="B671" s="88" t="str">
        <f>Master!B674</f>
        <v/>
      </c>
      <c r="C671" s="88" t="str">
        <f>Master!C674</f>
        <v/>
      </c>
      <c r="D671" s="88" t="str">
        <f>Master!D674</f>
        <v/>
      </c>
      <c r="E671" s="406" t="str">
        <f>Master!E674</f>
        <v/>
      </c>
      <c r="F671" s="406">
        <f>Master!F674</f>
        <v>0</v>
      </c>
      <c r="G671" s="88" t="str">
        <f>Master!G674</f>
        <v/>
      </c>
      <c r="H671" s="88" t="str">
        <f>Master!H674</f>
        <v/>
      </c>
      <c r="I671" s="88" t="str">
        <f>Master!I674</f>
        <v/>
      </c>
      <c r="J671" s="88" t="str">
        <f>Master!J674</f>
        <v>EPITOMEDIA PTE LTD</v>
      </c>
      <c r="K671" s="88" t="str">
        <f>Master!K674</f>
        <v/>
      </c>
      <c r="L671" s="88" t="str">
        <f>Master!L674</f>
        <v/>
      </c>
      <c r="M671" s="88" t="str">
        <f>Master!M674</f>
        <v/>
      </c>
      <c r="N671" s="88" t="str">
        <f>Master!N674</f>
        <v/>
      </c>
      <c r="O671" s="88" t="str">
        <f>Master!O674</f>
        <v/>
      </c>
      <c r="P671" s="88" t="str">
        <f>Master!P674</f>
        <v/>
      </c>
      <c r="Q671" s="88" t="str">
        <f>Master!Q674</f>
        <v/>
      </c>
      <c r="R671" s="406" t="str">
        <f>Master!R674</f>
        <v/>
      </c>
      <c r="S671" s="406">
        <f>Master!S674</f>
        <v>0</v>
      </c>
      <c r="T671" s="406" t="str">
        <f>Master!T674</f>
        <v/>
      </c>
      <c r="U671" s="406" t="str">
        <f>Master!U674</f>
        <v/>
      </c>
      <c r="V671" s="406" t="str">
        <f>Master!V674</f>
        <v/>
      </c>
      <c r="W671" s="406" t="str">
        <f>Master!W674</f>
        <v/>
      </c>
      <c r="X671" s="406" t="str">
        <f>Master!X674</f>
        <v/>
      </c>
      <c r="Y671" s="406" t="str">
        <f>Master!Y674</f>
        <v/>
      </c>
      <c r="Z671" s="406" t="str">
        <f>Master!Z674</f>
        <v/>
      </c>
      <c r="AA671" s="406" t="str">
        <f>Master!AA674</f>
        <v/>
      </c>
      <c r="AB671" s="406" t="str">
        <f>Master!AB674</f>
        <v/>
      </c>
      <c r="AC671" s="406" t="str">
        <f>Master!AC674</f>
        <v/>
      </c>
      <c r="AD671" s="406" t="str">
        <f>Master!AD674</f>
        <v/>
      </c>
      <c r="AE671" s="406" t="str">
        <f>Master!AE674</f>
        <v/>
      </c>
      <c r="AF671" s="406" t="str">
        <f>Master!AF674</f>
        <v/>
      </c>
      <c r="AG671" s="406" t="str">
        <f>Master!AG674</f>
        <v/>
      </c>
      <c r="AH671" s="88" t="str">
        <f>Master!AH674</f>
        <v/>
      </c>
      <c r="AI671" s="414" t="str">
        <f>Master!AI674</f>
        <v/>
      </c>
      <c r="AJ671" s="406" t="str">
        <f>Master!AJ674</f>
        <v/>
      </c>
      <c r="AK671" s="406">
        <f>Master!AK674</f>
        <v>0</v>
      </c>
      <c r="AL671" s="88" t="str">
        <f>Master!AL674</f>
        <v/>
      </c>
      <c r="AM671" s="416"/>
      <c r="AN671" s="416"/>
      <c r="AO671" s="416"/>
      <c r="AP671" s="416"/>
      <c r="AQ671" s="416"/>
      <c r="AR671" s="416">
        <f t="shared" si="4"/>
        <v>0</v>
      </c>
      <c r="AS671" s="417" t="str">
        <f t="shared" si="5"/>
        <v>#DIV/0!</v>
      </c>
      <c r="AT671" s="416">
        <f t="shared" si="6"/>
        <v>0</v>
      </c>
      <c r="AU671" s="417"/>
    </row>
    <row r="672" hidden="1">
      <c r="A672" s="88" t="str">
        <f>Master!A675</f>
        <v>VEPI18067</v>
      </c>
      <c r="B672" s="88" t="str">
        <f>Master!B675</f>
        <v/>
      </c>
      <c r="C672" s="88" t="str">
        <f>Master!C675</f>
        <v/>
      </c>
      <c r="D672" s="88" t="str">
        <f>Master!D675</f>
        <v/>
      </c>
      <c r="E672" s="406" t="str">
        <f>Master!E675</f>
        <v/>
      </c>
      <c r="F672" s="406">
        <f>Master!F675</f>
        <v>0</v>
      </c>
      <c r="G672" s="88" t="str">
        <f>Master!G675</f>
        <v/>
      </c>
      <c r="H672" s="88" t="str">
        <f>Master!H675</f>
        <v/>
      </c>
      <c r="I672" s="88" t="str">
        <f>Master!I675</f>
        <v/>
      </c>
      <c r="J672" s="88" t="str">
        <f>Master!J675</f>
        <v>EPITOMEDIA PTE LTD</v>
      </c>
      <c r="K672" s="88" t="str">
        <f>Master!K675</f>
        <v/>
      </c>
      <c r="L672" s="88" t="str">
        <f>Master!L675</f>
        <v/>
      </c>
      <c r="M672" s="88" t="str">
        <f>Master!M675</f>
        <v/>
      </c>
      <c r="N672" s="88" t="str">
        <f>Master!N675</f>
        <v/>
      </c>
      <c r="O672" s="88" t="str">
        <f>Master!O675</f>
        <v/>
      </c>
      <c r="P672" s="88" t="str">
        <f>Master!P675</f>
        <v/>
      </c>
      <c r="Q672" s="88" t="str">
        <f>Master!Q675</f>
        <v/>
      </c>
      <c r="R672" s="406" t="str">
        <f>Master!R675</f>
        <v/>
      </c>
      <c r="S672" s="406">
        <f>Master!S675</f>
        <v>0</v>
      </c>
      <c r="T672" s="406" t="str">
        <f>Master!T675</f>
        <v/>
      </c>
      <c r="U672" s="406" t="str">
        <f>Master!U675</f>
        <v/>
      </c>
      <c r="V672" s="406" t="str">
        <f>Master!V675</f>
        <v/>
      </c>
      <c r="W672" s="406" t="str">
        <f>Master!W675</f>
        <v/>
      </c>
      <c r="X672" s="406" t="str">
        <f>Master!X675</f>
        <v/>
      </c>
      <c r="Y672" s="406" t="str">
        <f>Master!Y675</f>
        <v/>
      </c>
      <c r="Z672" s="406" t="str">
        <f>Master!Z675</f>
        <v/>
      </c>
      <c r="AA672" s="406" t="str">
        <f>Master!AA675</f>
        <v/>
      </c>
      <c r="AB672" s="406" t="str">
        <f>Master!AB675</f>
        <v/>
      </c>
      <c r="AC672" s="406" t="str">
        <f>Master!AC675</f>
        <v/>
      </c>
      <c r="AD672" s="406" t="str">
        <f>Master!AD675</f>
        <v/>
      </c>
      <c r="AE672" s="406" t="str">
        <f>Master!AE675</f>
        <v/>
      </c>
      <c r="AF672" s="406" t="str">
        <f>Master!AF675</f>
        <v/>
      </c>
      <c r="AG672" s="406" t="str">
        <f>Master!AG675</f>
        <v/>
      </c>
      <c r="AH672" s="88" t="str">
        <f>Master!AH675</f>
        <v/>
      </c>
      <c r="AI672" s="88" t="str">
        <f>Master!AI675</f>
        <v/>
      </c>
      <c r="AJ672" s="406" t="str">
        <f>Master!AJ675</f>
        <v/>
      </c>
      <c r="AK672" s="406">
        <f>Master!AK675</f>
        <v>0</v>
      </c>
      <c r="AL672" s="88" t="str">
        <f>Master!AL675</f>
        <v/>
      </c>
      <c r="AM672" s="416"/>
      <c r="AN672" s="416"/>
      <c r="AO672" s="416"/>
      <c r="AP672" s="416"/>
      <c r="AQ672" s="416"/>
      <c r="AR672" s="416">
        <f t="shared" si="4"/>
        <v>0</v>
      </c>
      <c r="AS672" s="417" t="str">
        <f t="shared" si="5"/>
        <v>#DIV/0!</v>
      </c>
      <c r="AT672" s="416">
        <f t="shared" si="6"/>
        <v>0</v>
      </c>
      <c r="AU672" s="417"/>
    </row>
    <row r="673" hidden="1">
      <c r="A673" s="88" t="str">
        <f>Master!A676</f>
        <v>VEPI18068</v>
      </c>
      <c r="B673" s="88" t="str">
        <f>Master!B676</f>
        <v/>
      </c>
      <c r="C673" s="88" t="str">
        <f>Master!C676</f>
        <v/>
      </c>
      <c r="D673" s="88" t="str">
        <f>Master!D676</f>
        <v/>
      </c>
      <c r="E673" s="406" t="str">
        <f>Master!E676</f>
        <v/>
      </c>
      <c r="F673" s="406">
        <f>Master!F676</f>
        <v>0</v>
      </c>
      <c r="G673" s="88" t="str">
        <f>Master!G676</f>
        <v/>
      </c>
      <c r="H673" s="88" t="str">
        <f>Master!H676</f>
        <v/>
      </c>
      <c r="I673" s="88" t="str">
        <f>Master!I676</f>
        <v/>
      </c>
      <c r="J673" s="88" t="str">
        <f>Master!J676</f>
        <v>EPITOMEDIA PTE LTD</v>
      </c>
      <c r="K673" s="88" t="str">
        <f>Master!K676</f>
        <v/>
      </c>
      <c r="L673" s="88" t="str">
        <f>Master!L676</f>
        <v/>
      </c>
      <c r="M673" s="88" t="str">
        <f>Master!M676</f>
        <v/>
      </c>
      <c r="N673" s="88" t="str">
        <f>Master!N676</f>
        <v/>
      </c>
      <c r="O673" s="88" t="str">
        <f>Master!O676</f>
        <v/>
      </c>
      <c r="P673" s="88" t="str">
        <f>Master!P676</f>
        <v/>
      </c>
      <c r="Q673" s="88" t="str">
        <f>Master!Q676</f>
        <v/>
      </c>
      <c r="R673" s="406" t="str">
        <f>Master!R676</f>
        <v/>
      </c>
      <c r="S673" s="406">
        <f>Master!S676</f>
        <v>0</v>
      </c>
      <c r="T673" s="406" t="str">
        <f>Master!T676</f>
        <v/>
      </c>
      <c r="U673" s="406" t="str">
        <f>Master!U676</f>
        <v/>
      </c>
      <c r="V673" s="406" t="str">
        <f>Master!V676</f>
        <v/>
      </c>
      <c r="W673" s="406" t="str">
        <f>Master!W676</f>
        <v/>
      </c>
      <c r="X673" s="406" t="str">
        <f>Master!X676</f>
        <v/>
      </c>
      <c r="Y673" s="406" t="str">
        <f>Master!Y676</f>
        <v/>
      </c>
      <c r="Z673" s="406" t="str">
        <f>Master!Z676</f>
        <v/>
      </c>
      <c r="AA673" s="406" t="str">
        <f>Master!AA676</f>
        <v/>
      </c>
      <c r="AB673" s="406" t="str">
        <f>Master!AB676</f>
        <v/>
      </c>
      <c r="AC673" s="406" t="str">
        <f>Master!AC676</f>
        <v/>
      </c>
      <c r="AD673" s="406" t="str">
        <f>Master!AD676</f>
        <v/>
      </c>
      <c r="AE673" s="406" t="str">
        <f>Master!AE676</f>
        <v/>
      </c>
      <c r="AF673" s="406" t="str">
        <f>Master!AF676</f>
        <v/>
      </c>
      <c r="AG673" s="406" t="str">
        <f>Master!AG676</f>
        <v/>
      </c>
      <c r="AH673" s="88" t="str">
        <f>Master!AH676</f>
        <v/>
      </c>
      <c r="AI673" s="414" t="str">
        <f>Master!AI676</f>
        <v/>
      </c>
      <c r="AJ673" s="406" t="str">
        <f>Master!AJ676</f>
        <v/>
      </c>
      <c r="AK673" s="406">
        <f>Master!AK676</f>
        <v>0</v>
      </c>
      <c r="AL673" s="88" t="str">
        <f>Master!AL676</f>
        <v/>
      </c>
      <c r="AM673" s="416"/>
      <c r="AN673" s="416"/>
      <c r="AO673" s="416"/>
      <c r="AP673" s="416"/>
      <c r="AQ673" s="416"/>
      <c r="AR673" s="416">
        <f t="shared" si="4"/>
        <v>0</v>
      </c>
      <c r="AS673" s="417" t="str">
        <f t="shared" si="5"/>
        <v>#DIV/0!</v>
      </c>
      <c r="AT673" s="416">
        <f t="shared" si="6"/>
        <v>0</v>
      </c>
      <c r="AU673" s="417"/>
    </row>
    <row r="674" hidden="1">
      <c r="A674" s="88" t="str">
        <f>Master!A677</f>
        <v>VEPI18069</v>
      </c>
      <c r="B674" s="88" t="str">
        <f>Master!B677</f>
        <v/>
      </c>
      <c r="C674" s="88" t="str">
        <f>Master!C677</f>
        <v/>
      </c>
      <c r="D674" s="88" t="str">
        <f>Master!D677</f>
        <v/>
      </c>
      <c r="E674" s="406" t="str">
        <f>Master!E677</f>
        <v/>
      </c>
      <c r="F674" s="406">
        <f>Master!F677</f>
        <v>0</v>
      </c>
      <c r="G674" s="88" t="str">
        <f>Master!G677</f>
        <v/>
      </c>
      <c r="H674" s="88" t="str">
        <f>Master!H677</f>
        <v/>
      </c>
      <c r="I674" s="88" t="str">
        <f>Master!I677</f>
        <v/>
      </c>
      <c r="J674" s="88" t="str">
        <f>Master!J677</f>
        <v>EPITOMEDIA PTE LTD</v>
      </c>
      <c r="K674" s="88" t="str">
        <f>Master!K677</f>
        <v/>
      </c>
      <c r="L674" s="88" t="str">
        <f>Master!L677</f>
        <v/>
      </c>
      <c r="M674" s="88" t="str">
        <f>Master!M677</f>
        <v/>
      </c>
      <c r="N674" s="88" t="str">
        <f>Master!N677</f>
        <v/>
      </c>
      <c r="O674" s="88" t="str">
        <f>Master!O677</f>
        <v/>
      </c>
      <c r="P674" s="88" t="str">
        <f>Master!P677</f>
        <v/>
      </c>
      <c r="Q674" s="88" t="str">
        <f>Master!Q677</f>
        <v/>
      </c>
      <c r="R674" s="406" t="str">
        <f>Master!R677</f>
        <v/>
      </c>
      <c r="S674" s="406">
        <f>Master!S677</f>
        <v>0</v>
      </c>
      <c r="T674" s="406" t="str">
        <f>Master!T677</f>
        <v/>
      </c>
      <c r="U674" s="406" t="str">
        <f>Master!U677</f>
        <v/>
      </c>
      <c r="V674" s="406" t="str">
        <f>Master!V677</f>
        <v/>
      </c>
      <c r="W674" s="406" t="str">
        <f>Master!W677</f>
        <v/>
      </c>
      <c r="X674" s="406" t="str">
        <f>Master!X677</f>
        <v/>
      </c>
      <c r="Y674" s="406" t="str">
        <f>Master!Y677</f>
        <v/>
      </c>
      <c r="Z674" s="406" t="str">
        <f>Master!Z677</f>
        <v/>
      </c>
      <c r="AA674" s="406" t="str">
        <f>Master!AA677</f>
        <v/>
      </c>
      <c r="AB674" s="406" t="str">
        <f>Master!AB677</f>
        <v/>
      </c>
      <c r="AC674" s="406" t="str">
        <f>Master!AC677</f>
        <v/>
      </c>
      <c r="AD674" s="406" t="str">
        <f>Master!AD677</f>
        <v/>
      </c>
      <c r="AE674" s="406" t="str">
        <f>Master!AE677</f>
        <v/>
      </c>
      <c r="AF674" s="406" t="str">
        <f>Master!AF677</f>
        <v/>
      </c>
      <c r="AG674" s="406" t="str">
        <f>Master!AG677</f>
        <v/>
      </c>
      <c r="AH674" s="88" t="str">
        <f>Master!AH677</f>
        <v/>
      </c>
      <c r="AI674" s="88" t="str">
        <f>Master!AI677</f>
        <v/>
      </c>
      <c r="AJ674" s="406" t="str">
        <f>Master!AJ677</f>
        <v/>
      </c>
      <c r="AK674" s="406">
        <f>Master!AK677</f>
        <v>0</v>
      </c>
      <c r="AL674" s="88" t="str">
        <f>Master!AL677</f>
        <v/>
      </c>
      <c r="AM674" s="416"/>
      <c r="AN674" s="416"/>
      <c r="AO674" s="416"/>
      <c r="AP674" s="416"/>
      <c r="AQ674" s="416"/>
      <c r="AR674" s="416">
        <f t="shared" si="4"/>
        <v>0</v>
      </c>
      <c r="AS674" s="417" t="str">
        <f t="shared" si="5"/>
        <v>#DIV/0!</v>
      </c>
      <c r="AT674" s="416">
        <f t="shared" si="6"/>
        <v>0</v>
      </c>
      <c r="AU674" s="417"/>
    </row>
    <row r="675" hidden="1">
      <c r="A675" s="88" t="str">
        <f>Master!A678</f>
        <v>VEPI18070</v>
      </c>
      <c r="B675" s="88" t="str">
        <f>Master!B678</f>
        <v/>
      </c>
      <c r="C675" s="88" t="str">
        <f>Master!C678</f>
        <v/>
      </c>
      <c r="D675" s="88" t="str">
        <f>Master!D678</f>
        <v/>
      </c>
      <c r="E675" s="406" t="str">
        <f>Master!E678</f>
        <v/>
      </c>
      <c r="F675" s="406">
        <f>Master!F678</f>
        <v>0</v>
      </c>
      <c r="G675" s="88" t="str">
        <f>Master!G678</f>
        <v/>
      </c>
      <c r="H675" s="88" t="str">
        <f>Master!H678</f>
        <v/>
      </c>
      <c r="I675" s="88" t="str">
        <f>Master!I678</f>
        <v/>
      </c>
      <c r="J675" s="88" t="str">
        <f>Master!J678</f>
        <v>EPITOMEDIA PTE LTD</v>
      </c>
      <c r="K675" s="88" t="str">
        <f>Master!K678</f>
        <v/>
      </c>
      <c r="L675" s="88" t="str">
        <f>Master!L678</f>
        <v/>
      </c>
      <c r="M675" s="88" t="str">
        <f>Master!M678</f>
        <v/>
      </c>
      <c r="N675" s="88" t="str">
        <f>Master!N678</f>
        <v/>
      </c>
      <c r="O675" s="88" t="str">
        <f>Master!O678</f>
        <v/>
      </c>
      <c r="P675" s="88" t="str">
        <f>Master!P678</f>
        <v/>
      </c>
      <c r="Q675" s="88" t="str">
        <f>Master!Q678</f>
        <v/>
      </c>
      <c r="R675" s="406" t="str">
        <f>Master!R678</f>
        <v/>
      </c>
      <c r="S675" s="406">
        <f>Master!S678</f>
        <v>0</v>
      </c>
      <c r="T675" s="406" t="str">
        <f>Master!T678</f>
        <v/>
      </c>
      <c r="U675" s="406" t="str">
        <f>Master!U678</f>
        <v/>
      </c>
      <c r="V675" s="406" t="str">
        <f>Master!V678</f>
        <v/>
      </c>
      <c r="W675" s="406" t="str">
        <f>Master!W678</f>
        <v/>
      </c>
      <c r="X675" s="406" t="str">
        <f>Master!X678</f>
        <v/>
      </c>
      <c r="Y675" s="406" t="str">
        <f>Master!Y678</f>
        <v/>
      </c>
      <c r="Z675" s="406" t="str">
        <f>Master!Z678</f>
        <v/>
      </c>
      <c r="AA675" s="406" t="str">
        <f>Master!AA678</f>
        <v/>
      </c>
      <c r="AB675" s="406" t="str">
        <f>Master!AB678</f>
        <v/>
      </c>
      <c r="AC675" s="406" t="str">
        <f>Master!AC678</f>
        <v/>
      </c>
      <c r="AD675" s="406" t="str">
        <f>Master!AD678</f>
        <v/>
      </c>
      <c r="AE675" s="406" t="str">
        <f>Master!AE678</f>
        <v/>
      </c>
      <c r="AF675" s="406" t="str">
        <f>Master!AF678</f>
        <v/>
      </c>
      <c r="AG675" s="406" t="str">
        <f>Master!AG678</f>
        <v/>
      </c>
      <c r="AH675" s="88" t="str">
        <f>Master!AH678</f>
        <v/>
      </c>
      <c r="AI675" s="414" t="str">
        <f>Master!AI678</f>
        <v/>
      </c>
      <c r="AJ675" s="406" t="str">
        <f>Master!AJ678</f>
        <v/>
      </c>
      <c r="AK675" s="406">
        <f>Master!AK678</f>
        <v>0</v>
      </c>
      <c r="AL675" s="88" t="str">
        <f>Master!AL678</f>
        <v/>
      </c>
      <c r="AM675" s="416"/>
      <c r="AN675" s="416"/>
      <c r="AO675" s="416"/>
      <c r="AP675" s="416"/>
      <c r="AQ675" s="416"/>
      <c r="AR675" s="416">
        <f t="shared" si="4"/>
        <v>0</v>
      </c>
      <c r="AS675" s="417" t="str">
        <f t="shared" si="5"/>
        <v>#DIV/0!</v>
      </c>
      <c r="AT675" s="416">
        <f t="shared" si="6"/>
        <v>0</v>
      </c>
      <c r="AU675" s="417"/>
    </row>
    <row r="676" hidden="1">
      <c r="A676" s="88" t="str">
        <f>Master!A679</f>
        <v>VEPI18071</v>
      </c>
      <c r="B676" s="88" t="str">
        <f>Master!B679</f>
        <v/>
      </c>
      <c r="C676" s="88" t="str">
        <f>Master!C679</f>
        <v/>
      </c>
      <c r="D676" s="88" t="str">
        <f>Master!D679</f>
        <v/>
      </c>
      <c r="E676" s="406" t="str">
        <f>Master!E679</f>
        <v/>
      </c>
      <c r="F676" s="406">
        <f>Master!F679</f>
        <v>0</v>
      </c>
      <c r="G676" s="88" t="str">
        <f>Master!G679</f>
        <v/>
      </c>
      <c r="H676" s="88" t="str">
        <f>Master!H679</f>
        <v/>
      </c>
      <c r="I676" s="88" t="str">
        <f>Master!I679</f>
        <v/>
      </c>
      <c r="J676" s="88" t="str">
        <f>Master!J679</f>
        <v>EPITOMEDIA PTE LTD</v>
      </c>
      <c r="K676" s="88" t="str">
        <f>Master!K679</f>
        <v/>
      </c>
      <c r="L676" s="88" t="str">
        <f>Master!L679</f>
        <v/>
      </c>
      <c r="M676" s="88" t="str">
        <f>Master!M679</f>
        <v/>
      </c>
      <c r="N676" s="88" t="str">
        <f>Master!N679</f>
        <v/>
      </c>
      <c r="O676" s="88" t="str">
        <f>Master!O679</f>
        <v/>
      </c>
      <c r="P676" s="88" t="str">
        <f>Master!P679</f>
        <v/>
      </c>
      <c r="Q676" s="88" t="str">
        <f>Master!Q679</f>
        <v/>
      </c>
      <c r="R676" s="406" t="str">
        <f>Master!R679</f>
        <v/>
      </c>
      <c r="S676" s="406">
        <f>Master!S679</f>
        <v>0</v>
      </c>
      <c r="T676" s="406" t="str">
        <f>Master!T679</f>
        <v/>
      </c>
      <c r="U676" s="406" t="str">
        <f>Master!U679</f>
        <v/>
      </c>
      <c r="V676" s="406" t="str">
        <f>Master!V679</f>
        <v/>
      </c>
      <c r="W676" s="406" t="str">
        <f>Master!W679</f>
        <v/>
      </c>
      <c r="X676" s="406" t="str">
        <f>Master!X679</f>
        <v/>
      </c>
      <c r="Y676" s="406" t="str">
        <f>Master!Y679</f>
        <v/>
      </c>
      <c r="Z676" s="406" t="str">
        <f>Master!Z679</f>
        <v/>
      </c>
      <c r="AA676" s="406" t="str">
        <f>Master!AA679</f>
        <v/>
      </c>
      <c r="AB676" s="406" t="str">
        <f>Master!AB679</f>
        <v/>
      </c>
      <c r="AC676" s="406" t="str">
        <f>Master!AC679</f>
        <v/>
      </c>
      <c r="AD676" s="406" t="str">
        <f>Master!AD679</f>
        <v/>
      </c>
      <c r="AE676" s="406" t="str">
        <f>Master!AE679</f>
        <v/>
      </c>
      <c r="AF676" s="406" t="str">
        <f>Master!AF679</f>
        <v/>
      </c>
      <c r="AG676" s="406" t="str">
        <f>Master!AG679</f>
        <v/>
      </c>
      <c r="AH676" s="88" t="str">
        <f>Master!AH679</f>
        <v/>
      </c>
      <c r="AI676" s="88" t="str">
        <f>Master!AI679</f>
        <v/>
      </c>
      <c r="AJ676" s="406" t="str">
        <f>Master!AJ679</f>
        <v/>
      </c>
      <c r="AK676" s="406">
        <f>Master!AK679</f>
        <v>0</v>
      </c>
      <c r="AL676" s="88" t="str">
        <f>Master!AL679</f>
        <v/>
      </c>
      <c r="AM676" s="416"/>
      <c r="AN676" s="416"/>
      <c r="AO676" s="416"/>
      <c r="AP676" s="416"/>
      <c r="AQ676" s="416"/>
      <c r="AR676" s="416">
        <f t="shared" si="4"/>
        <v>0</v>
      </c>
      <c r="AS676" s="417" t="str">
        <f t="shared" si="5"/>
        <v>#DIV/0!</v>
      </c>
      <c r="AT676" s="416">
        <f t="shared" si="6"/>
        <v>0</v>
      </c>
      <c r="AU676" s="417"/>
    </row>
    <row r="677" hidden="1">
      <c r="A677" s="88" t="str">
        <f>Master!A680</f>
        <v>VEPI18072</v>
      </c>
      <c r="B677" s="88" t="str">
        <f>Master!B680</f>
        <v/>
      </c>
      <c r="C677" s="88" t="str">
        <f>Master!C680</f>
        <v/>
      </c>
      <c r="D677" s="88" t="str">
        <f>Master!D680</f>
        <v/>
      </c>
      <c r="E677" s="406" t="str">
        <f>Master!E680</f>
        <v/>
      </c>
      <c r="F677" s="406">
        <f>Master!F680</f>
        <v>0</v>
      </c>
      <c r="G677" s="88" t="str">
        <f>Master!G680</f>
        <v/>
      </c>
      <c r="H677" s="88" t="str">
        <f>Master!H680</f>
        <v/>
      </c>
      <c r="I677" s="88" t="str">
        <f>Master!I680</f>
        <v/>
      </c>
      <c r="J677" s="88" t="str">
        <f>Master!J680</f>
        <v>EPITOMEDIA PTE LTD</v>
      </c>
      <c r="K677" s="88" t="str">
        <f>Master!K680</f>
        <v/>
      </c>
      <c r="L677" s="88" t="str">
        <f>Master!L680</f>
        <v/>
      </c>
      <c r="M677" s="88" t="str">
        <f>Master!M680</f>
        <v/>
      </c>
      <c r="N677" s="88" t="str">
        <f>Master!N680</f>
        <v/>
      </c>
      <c r="O677" s="88" t="str">
        <f>Master!O680</f>
        <v/>
      </c>
      <c r="P677" s="88" t="str">
        <f>Master!P680</f>
        <v/>
      </c>
      <c r="Q677" s="88" t="str">
        <f>Master!Q680</f>
        <v/>
      </c>
      <c r="R677" s="406" t="str">
        <f>Master!R680</f>
        <v/>
      </c>
      <c r="S677" s="406">
        <f>Master!S680</f>
        <v>0</v>
      </c>
      <c r="T677" s="406" t="str">
        <f>Master!T680</f>
        <v/>
      </c>
      <c r="U677" s="406" t="str">
        <f>Master!U680</f>
        <v/>
      </c>
      <c r="V677" s="406" t="str">
        <f>Master!V680</f>
        <v/>
      </c>
      <c r="W677" s="406" t="str">
        <f>Master!W680</f>
        <v/>
      </c>
      <c r="X677" s="406" t="str">
        <f>Master!X680</f>
        <v/>
      </c>
      <c r="Y677" s="406" t="str">
        <f>Master!Y680</f>
        <v/>
      </c>
      <c r="Z677" s="406" t="str">
        <f>Master!Z680</f>
        <v/>
      </c>
      <c r="AA677" s="406" t="str">
        <f>Master!AA680</f>
        <v/>
      </c>
      <c r="AB677" s="406" t="str">
        <f>Master!AB680</f>
        <v/>
      </c>
      <c r="AC677" s="406" t="str">
        <f>Master!AC680</f>
        <v/>
      </c>
      <c r="AD677" s="406" t="str">
        <f>Master!AD680</f>
        <v/>
      </c>
      <c r="AE677" s="406" t="str">
        <f>Master!AE680</f>
        <v/>
      </c>
      <c r="AF677" s="406" t="str">
        <f>Master!AF680</f>
        <v/>
      </c>
      <c r="AG677" s="406" t="str">
        <f>Master!AG680</f>
        <v/>
      </c>
      <c r="AH677" s="88" t="str">
        <f>Master!AH680</f>
        <v/>
      </c>
      <c r="AI677" s="414" t="str">
        <f>Master!AI680</f>
        <v/>
      </c>
      <c r="AJ677" s="406" t="str">
        <f>Master!AJ680</f>
        <v/>
      </c>
      <c r="AK677" s="406">
        <f>Master!AK680</f>
        <v>0</v>
      </c>
      <c r="AL677" s="88" t="str">
        <f>Master!AL680</f>
        <v/>
      </c>
      <c r="AM677" s="416"/>
      <c r="AN677" s="416"/>
      <c r="AO677" s="416"/>
      <c r="AP677" s="416"/>
      <c r="AQ677" s="416"/>
      <c r="AR677" s="416">
        <f t="shared" si="4"/>
        <v>0</v>
      </c>
      <c r="AS677" s="417" t="str">
        <f t="shared" si="5"/>
        <v>#DIV/0!</v>
      </c>
      <c r="AT677" s="416">
        <f t="shared" si="6"/>
        <v>0</v>
      </c>
      <c r="AU677" s="417"/>
    </row>
    <row r="678" hidden="1">
      <c r="A678" s="88" t="str">
        <f>Master!A681</f>
        <v>VEPI18073</v>
      </c>
      <c r="B678" s="88" t="str">
        <f>Master!B681</f>
        <v/>
      </c>
      <c r="C678" s="88" t="str">
        <f>Master!C681</f>
        <v/>
      </c>
      <c r="D678" s="88" t="str">
        <f>Master!D681</f>
        <v/>
      </c>
      <c r="E678" s="406" t="str">
        <f>Master!E681</f>
        <v/>
      </c>
      <c r="F678" s="406">
        <f>Master!F681</f>
        <v>0</v>
      </c>
      <c r="G678" s="88" t="str">
        <f>Master!G681</f>
        <v/>
      </c>
      <c r="H678" s="88" t="str">
        <f>Master!H681</f>
        <v/>
      </c>
      <c r="I678" s="88" t="str">
        <f>Master!I681</f>
        <v/>
      </c>
      <c r="J678" s="88" t="str">
        <f>Master!J681</f>
        <v>EPITOMEDIA PTE LTD</v>
      </c>
      <c r="K678" s="88" t="str">
        <f>Master!K681</f>
        <v/>
      </c>
      <c r="L678" s="88" t="str">
        <f>Master!L681</f>
        <v/>
      </c>
      <c r="M678" s="88" t="str">
        <f>Master!M681</f>
        <v/>
      </c>
      <c r="N678" s="88" t="str">
        <f>Master!N681</f>
        <v/>
      </c>
      <c r="O678" s="88" t="str">
        <f>Master!O681</f>
        <v/>
      </c>
      <c r="P678" s="88" t="str">
        <f>Master!P681</f>
        <v/>
      </c>
      <c r="Q678" s="88" t="str">
        <f>Master!Q681</f>
        <v/>
      </c>
      <c r="R678" s="406" t="str">
        <f>Master!R681</f>
        <v/>
      </c>
      <c r="S678" s="406">
        <f>Master!S681</f>
        <v>0</v>
      </c>
      <c r="T678" s="406" t="str">
        <f>Master!T681</f>
        <v/>
      </c>
      <c r="U678" s="406" t="str">
        <f>Master!U681</f>
        <v/>
      </c>
      <c r="V678" s="406" t="str">
        <f>Master!V681</f>
        <v/>
      </c>
      <c r="W678" s="406" t="str">
        <f>Master!W681</f>
        <v/>
      </c>
      <c r="X678" s="406" t="str">
        <f>Master!X681</f>
        <v/>
      </c>
      <c r="Y678" s="406" t="str">
        <f>Master!Y681</f>
        <v/>
      </c>
      <c r="Z678" s="406" t="str">
        <f>Master!Z681</f>
        <v/>
      </c>
      <c r="AA678" s="406" t="str">
        <f>Master!AA681</f>
        <v/>
      </c>
      <c r="AB678" s="406" t="str">
        <f>Master!AB681</f>
        <v/>
      </c>
      <c r="AC678" s="406" t="str">
        <f>Master!AC681</f>
        <v/>
      </c>
      <c r="AD678" s="406" t="str">
        <f>Master!AD681</f>
        <v/>
      </c>
      <c r="AE678" s="406" t="str">
        <f>Master!AE681</f>
        <v/>
      </c>
      <c r="AF678" s="406" t="str">
        <f>Master!AF681</f>
        <v/>
      </c>
      <c r="AG678" s="406" t="str">
        <f>Master!AG681</f>
        <v/>
      </c>
      <c r="AH678" s="88" t="str">
        <f>Master!AH681</f>
        <v/>
      </c>
      <c r="AI678" s="88" t="str">
        <f>Master!AI681</f>
        <v/>
      </c>
      <c r="AJ678" s="406" t="str">
        <f>Master!AJ681</f>
        <v/>
      </c>
      <c r="AK678" s="406">
        <f>Master!AK681</f>
        <v>0</v>
      </c>
      <c r="AL678" s="88" t="str">
        <f>Master!AL681</f>
        <v/>
      </c>
      <c r="AM678" s="416"/>
      <c r="AN678" s="416"/>
      <c r="AO678" s="416"/>
      <c r="AP678" s="416"/>
      <c r="AQ678" s="416"/>
      <c r="AR678" s="416">
        <f t="shared" si="4"/>
        <v>0</v>
      </c>
      <c r="AS678" s="417" t="str">
        <f t="shared" si="5"/>
        <v>#DIV/0!</v>
      </c>
      <c r="AT678" s="416">
        <f t="shared" si="6"/>
        <v>0</v>
      </c>
      <c r="AU678" s="417"/>
    </row>
    <row r="679" hidden="1">
      <c r="A679" s="88" t="str">
        <f>Master!A682</f>
        <v>VEPI18074</v>
      </c>
      <c r="B679" s="88" t="str">
        <f>Master!B682</f>
        <v/>
      </c>
      <c r="C679" s="88" t="str">
        <f>Master!C682</f>
        <v/>
      </c>
      <c r="D679" s="88" t="str">
        <f>Master!D682</f>
        <v/>
      </c>
      <c r="E679" s="406" t="str">
        <f>Master!E682</f>
        <v/>
      </c>
      <c r="F679" s="406">
        <f>Master!F682</f>
        <v>0</v>
      </c>
      <c r="G679" s="88" t="str">
        <f>Master!G682</f>
        <v/>
      </c>
      <c r="H679" s="88" t="str">
        <f>Master!H682</f>
        <v/>
      </c>
      <c r="I679" s="88" t="str">
        <f>Master!I682</f>
        <v/>
      </c>
      <c r="J679" s="88" t="str">
        <f>Master!J682</f>
        <v>EPITOMEDIA PTE LTD</v>
      </c>
      <c r="K679" s="88" t="str">
        <f>Master!K682</f>
        <v/>
      </c>
      <c r="L679" s="88" t="str">
        <f>Master!L682</f>
        <v/>
      </c>
      <c r="M679" s="88" t="str">
        <f>Master!M682</f>
        <v/>
      </c>
      <c r="N679" s="88" t="str">
        <f>Master!N682</f>
        <v/>
      </c>
      <c r="O679" s="88" t="str">
        <f>Master!O682</f>
        <v/>
      </c>
      <c r="P679" s="88" t="str">
        <f>Master!P682</f>
        <v/>
      </c>
      <c r="Q679" s="88" t="str">
        <f>Master!Q682</f>
        <v/>
      </c>
      <c r="R679" s="406" t="str">
        <f>Master!R682</f>
        <v/>
      </c>
      <c r="S679" s="406">
        <f>Master!S682</f>
        <v>0</v>
      </c>
      <c r="T679" s="406" t="str">
        <f>Master!T682</f>
        <v/>
      </c>
      <c r="U679" s="406" t="str">
        <f>Master!U682</f>
        <v/>
      </c>
      <c r="V679" s="406" t="str">
        <f>Master!V682</f>
        <v/>
      </c>
      <c r="W679" s="406" t="str">
        <f>Master!W682</f>
        <v/>
      </c>
      <c r="X679" s="406" t="str">
        <f>Master!X682</f>
        <v/>
      </c>
      <c r="Y679" s="406" t="str">
        <f>Master!Y682</f>
        <v/>
      </c>
      <c r="Z679" s="406" t="str">
        <f>Master!Z682</f>
        <v/>
      </c>
      <c r="AA679" s="406" t="str">
        <f>Master!AA682</f>
        <v/>
      </c>
      <c r="AB679" s="406" t="str">
        <f>Master!AB682</f>
        <v/>
      </c>
      <c r="AC679" s="406" t="str">
        <f>Master!AC682</f>
        <v/>
      </c>
      <c r="AD679" s="406" t="str">
        <f>Master!AD682</f>
        <v/>
      </c>
      <c r="AE679" s="406" t="str">
        <f>Master!AE682</f>
        <v/>
      </c>
      <c r="AF679" s="406" t="str">
        <f>Master!AF682</f>
        <v/>
      </c>
      <c r="AG679" s="406" t="str">
        <f>Master!AG682</f>
        <v/>
      </c>
      <c r="AH679" s="88" t="str">
        <f>Master!AH682</f>
        <v/>
      </c>
      <c r="AI679" s="414" t="str">
        <f>Master!AI682</f>
        <v/>
      </c>
      <c r="AJ679" s="406" t="str">
        <f>Master!AJ682</f>
        <v/>
      </c>
      <c r="AK679" s="406">
        <f>Master!AK682</f>
        <v>0</v>
      </c>
      <c r="AL679" s="88" t="str">
        <f>Master!AL682</f>
        <v/>
      </c>
      <c r="AM679" s="416"/>
      <c r="AN679" s="416"/>
      <c r="AO679" s="416"/>
      <c r="AP679" s="416"/>
      <c r="AQ679" s="416"/>
      <c r="AR679" s="416">
        <f t="shared" si="4"/>
        <v>0</v>
      </c>
      <c r="AS679" s="417" t="str">
        <f t="shared" si="5"/>
        <v>#DIV/0!</v>
      </c>
      <c r="AT679" s="416">
        <f t="shared" si="6"/>
        <v>0</v>
      </c>
      <c r="AU679" s="417"/>
    </row>
    <row r="680" hidden="1">
      <c r="A680" s="88" t="str">
        <f>Master!A683</f>
        <v>VEPI18075</v>
      </c>
      <c r="B680" s="88" t="str">
        <f>Master!B683</f>
        <v/>
      </c>
      <c r="C680" s="88" t="str">
        <f>Master!C683</f>
        <v/>
      </c>
      <c r="D680" s="88" t="str">
        <f>Master!D683</f>
        <v/>
      </c>
      <c r="E680" s="406" t="str">
        <f>Master!E683</f>
        <v/>
      </c>
      <c r="F680" s="406">
        <f>Master!F683</f>
        <v>0</v>
      </c>
      <c r="G680" s="88" t="str">
        <f>Master!G683</f>
        <v/>
      </c>
      <c r="H680" s="88" t="str">
        <f>Master!H683</f>
        <v/>
      </c>
      <c r="I680" s="88" t="str">
        <f>Master!I683</f>
        <v/>
      </c>
      <c r="J680" s="88" t="str">
        <f>Master!J683</f>
        <v>EPITOMEDIA PTE LTD</v>
      </c>
      <c r="K680" s="88" t="str">
        <f>Master!K683</f>
        <v/>
      </c>
      <c r="L680" s="88" t="str">
        <f>Master!L683</f>
        <v/>
      </c>
      <c r="M680" s="88" t="str">
        <f>Master!M683</f>
        <v/>
      </c>
      <c r="N680" s="88" t="str">
        <f>Master!N683</f>
        <v/>
      </c>
      <c r="O680" s="88" t="str">
        <f>Master!O683</f>
        <v/>
      </c>
      <c r="P680" s="88" t="str">
        <f>Master!P683</f>
        <v/>
      </c>
      <c r="Q680" s="88" t="str">
        <f>Master!Q683</f>
        <v/>
      </c>
      <c r="R680" s="406" t="str">
        <f>Master!R683</f>
        <v/>
      </c>
      <c r="S680" s="406">
        <f>Master!S683</f>
        <v>0</v>
      </c>
      <c r="T680" s="406" t="str">
        <f>Master!T683</f>
        <v/>
      </c>
      <c r="U680" s="406" t="str">
        <f>Master!U683</f>
        <v/>
      </c>
      <c r="V680" s="406" t="str">
        <f>Master!V683</f>
        <v/>
      </c>
      <c r="W680" s="406" t="str">
        <f>Master!W683</f>
        <v/>
      </c>
      <c r="X680" s="406" t="str">
        <f>Master!X683</f>
        <v/>
      </c>
      <c r="Y680" s="406" t="str">
        <f>Master!Y683</f>
        <v/>
      </c>
      <c r="Z680" s="406" t="str">
        <f>Master!Z683</f>
        <v/>
      </c>
      <c r="AA680" s="406" t="str">
        <f>Master!AA683</f>
        <v/>
      </c>
      <c r="AB680" s="406" t="str">
        <f>Master!AB683</f>
        <v/>
      </c>
      <c r="AC680" s="406" t="str">
        <f>Master!AC683</f>
        <v/>
      </c>
      <c r="AD680" s="406" t="str">
        <f>Master!AD683</f>
        <v/>
      </c>
      <c r="AE680" s="406" t="str">
        <f>Master!AE683</f>
        <v/>
      </c>
      <c r="AF680" s="406" t="str">
        <f>Master!AF683</f>
        <v/>
      </c>
      <c r="AG680" s="406" t="str">
        <f>Master!AG683</f>
        <v/>
      </c>
      <c r="AH680" s="88" t="str">
        <f>Master!AH683</f>
        <v/>
      </c>
      <c r="AI680" s="88" t="str">
        <f>Master!AI683</f>
        <v/>
      </c>
      <c r="AJ680" s="406" t="str">
        <f>Master!AJ683</f>
        <v/>
      </c>
      <c r="AK680" s="406">
        <f>Master!AK683</f>
        <v>0</v>
      </c>
      <c r="AL680" s="88" t="str">
        <f>Master!AL683</f>
        <v/>
      </c>
      <c r="AM680" s="416"/>
      <c r="AN680" s="416"/>
      <c r="AO680" s="416"/>
      <c r="AP680" s="416"/>
      <c r="AQ680" s="416"/>
      <c r="AR680" s="416">
        <f t="shared" si="4"/>
        <v>0</v>
      </c>
      <c r="AS680" s="417" t="str">
        <f t="shared" si="5"/>
        <v>#DIV/0!</v>
      </c>
      <c r="AT680" s="416">
        <f t="shared" si="6"/>
        <v>0</v>
      </c>
      <c r="AU680" s="417"/>
    </row>
    <row r="681" hidden="1">
      <c r="A681" s="88" t="str">
        <f>Master!A684</f>
        <v>VEPI18076</v>
      </c>
      <c r="B681" s="88" t="str">
        <f>Master!B684</f>
        <v/>
      </c>
      <c r="C681" s="88" t="str">
        <f>Master!C684</f>
        <v/>
      </c>
      <c r="D681" s="88" t="str">
        <f>Master!D684</f>
        <v/>
      </c>
      <c r="E681" s="406" t="str">
        <f>Master!E684</f>
        <v/>
      </c>
      <c r="F681" s="406">
        <f>Master!F684</f>
        <v>0</v>
      </c>
      <c r="G681" s="88" t="str">
        <f>Master!G684</f>
        <v/>
      </c>
      <c r="H681" s="88" t="str">
        <f>Master!H684</f>
        <v/>
      </c>
      <c r="I681" s="88" t="str">
        <f>Master!I684</f>
        <v/>
      </c>
      <c r="J681" s="88" t="str">
        <f>Master!J684</f>
        <v>EPITOMEDIA PTE LTD</v>
      </c>
      <c r="K681" s="88" t="str">
        <f>Master!K684</f>
        <v/>
      </c>
      <c r="L681" s="88" t="str">
        <f>Master!L684</f>
        <v/>
      </c>
      <c r="M681" s="88" t="str">
        <f>Master!M684</f>
        <v/>
      </c>
      <c r="N681" s="88" t="str">
        <f>Master!N684</f>
        <v/>
      </c>
      <c r="O681" s="88" t="str">
        <f>Master!O684</f>
        <v/>
      </c>
      <c r="P681" s="88" t="str">
        <f>Master!P684</f>
        <v/>
      </c>
      <c r="Q681" s="88" t="str">
        <f>Master!Q684</f>
        <v/>
      </c>
      <c r="R681" s="406" t="str">
        <f>Master!R684</f>
        <v/>
      </c>
      <c r="S681" s="406">
        <f>Master!S684</f>
        <v>0</v>
      </c>
      <c r="T681" s="406" t="str">
        <f>Master!T684</f>
        <v/>
      </c>
      <c r="U681" s="406" t="str">
        <f>Master!U684</f>
        <v/>
      </c>
      <c r="V681" s="406" t="str">
        <f>Master!V684</f>
        <v/>
      </c>
      <c r="W681" s="406" t="str">
        <f>Master!W684</f>
        <v/>
      </c>
      <c r="X681" s="406" t="str">
        <f>Master!X684</f>
        <v/>
      </c>
      <c r="Y681" s="406" t="str">
        <f>Master!Y684</f>
        <v/>
      </c>
      <c r="Z681" s="406" t="str">
        <f>Master!Z684</f>
        <v/>
      </c>
      <c r="AA681" s="406" t="str">
        <f>Master!AA684</f>
        <v/>
      </c>
      <c r="AB681" s="406" t="str">
        <f>Master!AB684</f>
        <v/>
      </c>
      <c r="AC681" s="406" t="str">
        <f>Master!AC684</f>
        <v/>
      </c>
      <c r="AD681" s="406" t="str">
        <f>Master!AD684</f>
        <v/>
      </c>
      <c r="AE681" s="406" t="str">
        <f>Master!AE684</f>
        <v/>
      </c>
      <c r="AF681" s="406" t="str">
        <f>Master!AF684</f>
        <v/>
      </c>
      <c r="AG681" s="406" t="str">
        <f>Master!AG684</f>
        <v/>
      </c>
      <c r="AH681" s="88" t="str">
        <f>Master!AH684</f>
        <v/>
      </c>
      <c r="AI681" s="414" t="str">
        <f>Master!AI684</f>
        <v/>
      </c>
      <c r="AJ681" s="406" t="str">
        <f>Master!AJ684</f>
        <v/>
      </c>
      <c r="AK681" s="406">
        <f>Master!AK684</f>
        <v>0</v>
      </c>
      <c r="AL681" s="88" t="str">
        <f>Master!AL684</f>
        <v/>
      </c>
      <c r="AM681" s="416"/>
      <c r="AN681" s="416"/>
      <c r="AO681" s="416"/>
      <c r="AP681" s="416"/>
      <c r="AQ681" s="416"/>
      <c r="AR681" s="416">
        <f t="shared" si="4"/>
        <v>0</v>
      </c>
      <c r="AS681" s="417" t="str">
        <f t="shared" si="5"/>
        <v>#DIV/0!</v>
      </c>
      <c r="AT681" s="416">
        <f t="shared" si="6"/>
        <v>0</v>
      </c>
      <c r="AU681" s="417"/>
    </row>
    <row r="682" hidden="1">
      <c r="A682" s="88" t="str">
        <f>Master!A685</f>
        <v>VEPI18077</v>
      </c>
      <c r="B682" s="88" t="str">
        <f>Master!B685</f>
        <v/>
      </c>
      <c r="C682" s="88" t="str">
        <f>Master!C685</f>
        <v/>
      </c>
      <c r="D682" s="88" t="str">
        <f>Master!D685</f>
        <v/>
      </c>
      <c r="E682" s="406" t="str">
        <f>Master!E685</f>
        <v/>
      </c>
      <c r="F682" s="406">
        <f>Master!F685</f>
        <v>0</v>
      </c>
      <c r="G682" s="88" t="str">
        <f>Master!G685</f>
        <v/>
      </c>
      <c r="H682" s="88" t="str">
        <f>Master!H685</f>
        <v/>
      </c>
      <c r="I682" s="88" t="str">
        <f>Master!I685</f>
        <v/>
      </c>
      <c r="J682" s="88" t="str">
        <f>Master!J685</f>
        <v>EPITOMEDIA PTE LTD</v>
      </c>
      <c r="K682" s="88" t="str">
        <f>Master!K685</f>
        <v/>
      </c>
      <c r="L682" s="88" t="str">
        <f>Master!L685</f>
        <v/>
      </c>
      <c r="M682" s="88" t="str">
        <f>Master!M685</f>
        <v/>
      </c>
      <c r="N682" s="88" t="str">
        <f>Master!N685</f>
        <v/>
      </c>
      <c r="O682" s="88" t="str">
        <f>Master!O685</f>
        <v/>
      </c>
      <c r="P682" s="88" t="str">
        <f>Master!P685</f>
        <v/>
      </c>
      <c r="Q682" s="88" t="str">
        <f>Master!Q685</f>
        <v/>
      </c>
      <c r="R682" s="406" t="str">
        <f>Master!R685</f>
        <v/>
      </c>
      <c r="S682" s="406">
        <f>Master!S685</f>
        <v>0</v>
      </c>
      <c r="T682" s="406" t="str">
        <f>Master!T685</f>
        <v/>
      </c>
      <c r="U682" s="406" t="str">
        <f>Master!U685</f>
        <v/>
      </c>
      <c r="V682" s="406" t="str">
        <f>Master!V685</f>
        <v/>
      </c>
      <c r="W682" s="406" t="str">
        <f>Master!W685</f>
        <v/>
      </c>
      <c r="X682" s="406" t="str">
        <f>Master!X685</f>
        <v/>
      </c>
      <c r="Y682" s="406" t="str">
        <f>Master!Y685</f>
        <v/>
      </c>
      <c r="Z682" s="406" t="str">
        <f>Master!Z685</f>
        <v/>
      </c>
      <c r="AA682" s="406" t="str">
        <f>Master!AA685</f>
        <v/>
      </c>
      <c r="AB682" s="406" t="str">
        <f>Master!AB685</f>
        <v/>
      </c>
      <c r="AC682" s="406" t="str">
        <f>Master!AC685</f>
        <v/>
      </c>
      <c r="AD682" s="406" t="str">
        <f>Master!AD685</f>
        <v/>
      </c>
      <c r="AE682" s="406" t="str">
        <f>Master!AE685</f>
        <v/>
      </c>
      <c r="AF682" s="406" t="str">
        <f>Master!AF685</f>
        <v/>
      </c>
      <c r="AG682" s="406" t="str">
        <f>Master!AG685</f>
        <v/>
      </c>
      <c r="AH682" s="88" t="str">
        <f>Master!AH685</f>
        <v/>
      </c>
      <c r="AI682" s="88" t="str">
        <f>Master!AI685</f>
        <v/>
      </c>
      <c r="AJ682" s="406" t="str">
        <f>Master!AJ685</f>
        <v/>
      </c>
      <c r="AK682" s="406">
        <f>Master!AK685</f>
        <v>0</v>
      </c>
      <c r="AL682" s="88" t="str">
        <f>Master!AL685</f>
        <v/>
      </c>
      <c r="AM682" s="416"/>
      <c r="AN682" s="416"/>
      <c r="AO682" s="416"/>
      <c r="AP682" s="416"/>
      <c r="AQ682" s="416"/>
      <c r="AR682" s="416">
        <f t="shared" si="4"/>
        <v>0</v>
      </c>
      <c r="AS682" s="417" t="str">
        <f t="shared" si="5"/>
        <v>#DIV/0!</v>
      </c>
      <c r="AT682" s="416">
        <f t="shared" si="6"/>
        <v>0</v>
      </c>
      <c r="AU682" s="417"/>
    </row>
    <row r="683" hidden="1">
      <c r="A683" s="88" t="str">
        <f>Master!A686</f>
        <v>VEPI18078</v>
      </c>
      <c r="B683" s="88" t="str">
        <f>Master!B686</f>
        <v/>
      </c>
      <c r="C683" s="88" t="str">
        <f>Master!C686</f>
        <v/>
      </c>
      <c r="D683" s="88" t="str">
        <f>Master!D686</f>
        <v/>
      </c>
      <c r="E683" s="406" t="str">
        <f>Master!E686</f>
        <v/>
      </c>
      <c r="F683" s="406">
        <f>Master!F686</f>
        <v>0</v>
      </c>
      <c r="G683" s="88" t="str">
        <f>Master!G686</f>
        <v/>
      </c>
      <c r="H683" s="88" t="str">
        <f>Master!H686</f>
        <v/>
      </c>
      <c r="I683" s="88" t="str">
        <f>Master!I686</f>
        <v/>
      </c>
      <c r="J683" s="88" t="str">
        <f>Master!J686</f>
        <v>EPITOMEDIA PTE LTD</v>
      </c>
      <c r="K683" s="88" t="str">
        <f>Master!K686</f>
        <v/>
      </c>
      <c r="L683" s="88" t="str">
        <f>Master!L686</f>
        <v/>
      </c>
      <c r="M683" s="88" t="str">
        <f>Master!M686</f>
        <v/>
      </c>
      <c r="N683" s="88" t="str">
        <f>Master!N686</f>
        <v/>
      </c>
      <c r="O683" s="88" t="str">
        <f>Master!O686</f>
        <v/>
      </c>
      <c r="P683" s="88" t="str">
        <f>Master!P686</f>
        <v/>
      </c>
      <c r="Q683" s="88" t="str">
        <f>Master!Q686</f>
        <v/>
      </c>
      <c r="R683" s="406" t="str">
        <f>Master!R686</f>
        <v/>
      </c>
      <c r="S683" s="406">
        <f>Master!S686</f>
        <v>0</v>
      </c>
      <c r="T683" s="406" t="str">
        <f>Master!T686</f>
        <v/>
      </c>
      <c r="U683" s="406" t="str">
        <f>Master!U686</f>
        <v/>
      </c>
      <c r="V683" s="406" t="str">
        <f>Master!V686</f>
        <v/>
      </c>
      <c r="W683" s="406" t="str">
        <f>Master!W686</f>
        <v/>
      </c>
      <c r="X683" s="406" t="str">
        <f>Master!X686</f>
        <v/>
      </c>
      <c r="Y683" s="406" t="str">
        <f>Master!Y686</f>
        <v/>
      </c>
      <c r="Z683" s="406" t="str">
        <f>Master!Z686</f>
        <v/>
      </c>
      <c r="AA683" s="406" t="str">
        <f>Master!AA686</f>
        <v/>
      </c>
      <c r="AB683" s="406" t="str">
        <f>Master!AB686</f>
        <v/>
      </c>
      <c r="AC683" s="406" t="str">
        <f>Master!AC686</f>
        <v/>
      </c>
      <c r="AD683" s="406" t="str">
        <f>Master!AD686</f>
        <v/>
      </c>
      <c r="AE683" s="406" t="str">
        <f>Master!AE686</f>
        <v/>
      </c>
      <c r="AF683" s="406" t="str">
        <f>Master!AF686</f>
        <v/>
      </c>
      <c r="AG683" s="406" t="str">
        <f>Master!AG686</f>
        <v/>
      </c>
      <c r="AH683" s="88" t="str">
        <f>Master!AH686</f>
        <v/>
      </c>
      <c r="AI683" s="414" t="str">
        <f>Master!AI686</f>
        <v/>
      </c>
      <c r="AJ683" s="406" t="str">
        <f>Master!AJ686</f>
        <v/>
      </c>
      <c r="AK683" s="406">
        <f>Master!AK686</f>
        <v>0</v>
      </c>
      <c r="AL683" s="88" t="str">
        <f>Master!AL686</f>
        <v/>
      </c>
      <c r="AM683" s="416"/>
      <c r="AN683" s="416"/>
      <c r="AO683" s="416"/>
      <c r="AP683" s="416"/>
      <c r="AQ683" s="416"/>
      <c r="AR683" s="416">
        <f t="shared" si="4"/>
        <v>0</v>
      </c>
      <c r="AS683" s="417" t="str">
        <f t="shared" si="5"/>
        <v>#DIV/0!</v>
      </c>
      <c r="AT683" s="416">
        <f t="shared" si="6"/>
        <v>0</v>
      </c>
      <c r="AU683" s="417"/>
    </row>
    <row r="684" hidden="1">
      <c r="A684" s="88" t="str">
        <f>Master!A687</f>
        <v>VEPI18079</v>
      </c>
      <c r="B684" s="88" t="str">
        <f>Master!B687</f>
        <v/>
      </c>
      <c r="C684" s="88" t="str">
        <f>Master!C687</f>
        <v/>
      </c>
      <c r="D684" s="88" t="str">
        <f>Master!D687</f>
        <v/>
      </c>
      <c r="E684" s="406" t="str">
        <f>Master!E687</f>
        <v/>
      </c>
      <c r="F684" s="406">
        <f>Master!F687</f>
        <v>0</v>
      </c>
      <c r="G684" s="88" t="str">
        <f>Master!G687</f>
        <v/>
      </c>
      <c r="H684" s="88" t="str">
        <f>Master!H687</f>
        <v/>
      </c>
      <c r="I684" s="88" t="str">
        <f>Master!I687</f>
        <v/>
      </c>
      <c r="J684" s="88" t="str">
        <f>Master!J687</f>
        <v>EPITOMEDIA PTE LTD</v>
      </c>
      <c r="K684" s="88" t="str">
        <f>Master!K687</f>
        <v/>
      </c>
      <c r="L684" s="88" t="str">
        <f>Master!L687</f>
        <v/>
      </c>
      <c r="M684" s="88" t="str">
        <f>Master!M687</f>
        <v/>
      </c>
      <c r="N684" s="88" t="str">
        <f>Master!N687</f>
        <v/>
      </c>
      <c r="O684" s="88" t="str">
        <f>Master!O687</f>
        <v/>
      </c>
      <c r="P684" s="88" t="str">
        <f>Master!P687</f>
        <v/>
      </c>
      <c r="Q684" s="88" t="str">
        <f>Master!Q687</f>
        <v/>
      </c>
      <c r="R684" s="406" t="str">
        <f>Master!R687</f>
        <v/>
      </c>
      <c r="S684" s="406">
        <f>Master!S687</f>
        <v>0</v>
      </c>
      <c r="T684" s="406" t="str">
        <f>Master!T687</f>
        <v/>
      </c>
      <c r="U684" s="406" t="str">
        <f>Master!U687</f>
        <v/>
      </c>
      <c r="V684" s="406" t="str">
        <f>Master!V687</f>
        <v/>
      </c>
      <c r="W684" s="406" t="str">
        <f>Master!W687</f>
        <v/>
      </c>
      <c r="X684" s="406" t="str">
        <f>Master!X687</f>
        <v/>
      </c>
      <c r="Y684" s="406" t="str">
        <f>Master!Y687</f>
        <v/>
      </c>
      <c r="Z684" s="406" t="str">
        <f>Master!Z687</f>
        <v/>
      </c>
      <c r="AA684" s="406" t="str">
        <f>Master!AA687</f>
        <v/>
      </c>
      <c r="AB684" s="406" t="str">
        <f>Master!AB687</f>
        <v/>
      </c>
      <c r="AC684" s="406" t="str">
        <f>Master!AC687</f>
        <v/>
      </c>
      <c r="AD684" s="406" t="str">
        <f>Master!AD687</f>
        <v/>
      </c>
      <c r="AE684" s="406" t="str">
        <f>Master!AE687</f>
        <v/>
      </c>
      <c r="AF684" s="406" t="str">
        <f>Master!AF687</f>
        <v/>
      </c>
      <c r="AG684" s="406" t="str">
        <f>Master!AG687</f>
        <v/>
      </c>
      <c r="AH684" s="88" t="str">
        <f>Master!AH687</f>
        <v/>
      </c>
      <c r="AI684" s="88" t="str">
        <f>Master!AI687</f>
        <v/>
      </c>
      <c r="AJ684" s="406" t="str">
        <f>Master!AJ687</f>
        <v/>
      </c>
      <c r="AK684" s="406">
        <f>Master!AK687</f>
        <v>0</v>
      </c>
      <c r="AL684" s="88" t="str">
        <f>Master!AL687</f>
        <v/>
      </c>
      <c r="AM684" s="416"/>
      <c r="AN684" s="416"/>
      <c r="AO684" s="416"/>
      <c r="AP684" s="416"/>
      <c r="AQ684" s="416"/>
      <c r="AR684" s="416">
        <f t="shared" si="4"/>
        <v>0</v>
      </c>
      <c r="AS684" s="417" t="str">
        <f t="shared" si="5"/>
        <v>#DIV/0!</v>
      </c>
      <c r="AT684" s="416">
        <f t="shared" si="6"/>
        <v>0</v>
      </c>
      <c r="AU684" s="417"/>
    </row>
    <row r="685" hidden="1">
      <c r="A685" s="88" t="str">
        <f>Master!A688</f>
        <v>VEPI18080</v>
      </c>
      <c r="B685" s="88" t="str">
        <f>Master!B688</f>
        <v/>
      </c>
      <c r="C685" s="88" t="str">
        <f>Master!C688</f>
        <v/>
      </c>
      <c r="D685" s="88" t="str">
        <f>Master!D688</f>
        <v/>
      </c>
      <c r="E685" s="406" t="str">
        <f>Master!E688</f>
        <v/>
      </c>
      <c r="F685" s="406">
        <f>Master!F688</f>
        <v>0</v>
      </c>
      <c r="G685" s="88" t="str">
        <f>Master!G688</f>
        <v/>
      </c>
      <c r="H685" s="88" t="str">
        <f>Master!H688</f>
        <v/>
      </c>
      <c r="I685" s="88" t="str">
        <f>Master!I688</f>
        <v/>
      </c>
      <c r="J685" s="88" t="str">
        <f>Master!J688</f>
        <v>EPITOMEDIA PTE LTD</v>
      </c>
      <c r="K685" s="88" t="str">
        <f>Master!K688</f>
        <v/>
      </c>
      <c r="L685" s="88" t="str">
        <f>Master!L688</f>
        <v/>
      </c>
      <c r="M685" s="88" t="str">
        <f>Master!M688</f>
        <v/>
      </c>
      <c r="N685" s="88" t="str">
        <f>Master!N688</f>
        <v/>
      </c>
      <c r="O685" s="88" t="str">
        <f>Master!O688</f>
        <v/>
      </c>
      <c r="P685" s="88" t="str">
        <f>Master!P688</f>
        <v/>
      </c>
      <c r="Q685" s="88" t="str">
        <f>Master!Q688</f>
        <v/>
      </c>
      <c r="R685" s="406" t="str">
        <f>Master!R688</f>
        <v/>
      </c>
      <c r="S685" s="406">
        <f>Master!S688</f>
        <v>0</v>
      </c>
      <c r="T685" s="406" t="str">
        <f>Master!T688</f>
        <v/>
      </c>
      <c r="U685" s="406" t="str">
        <f>Master!U688</f>
        <v/>
      </c>
      <c r="V685" s="406" t="str">
        <f>Master!V688</f>
        <v/>
      </c>
      <c r="W685" s="406" t="str">
        <f>Master!W688</f>
        <v/>
      </c>
      <c r="X685" s="406" t="str">
        <f>Master!X688</f>
        <v/>
      </c>
      <c r="Y685" s="406" t="str">
        <f>Master!Y688</f>
        <v/>
      </c>
      <c r="Z685" s="406" t="str">
        <f>Master!Z688</f>
        <v/>
      </c>
      <c r="AA685" s="406" t="str">
        <f>Master!AA688</f>
        <v/>
      </c>
      <c r="AB685" s="406" t="str">
        <f>Master!AB688</f>
        <v/>
      </c>
      <c r="AC685" s="406" t="str">
        <f>Master!AC688</f>
        <v/>
      </c>
      <c r="AD685" s="406" t="str">
        <f>Master!AD688</f>
        <v/>
      </c>
      <c r="AE685" s="406" t="str">
        <f>Master!AE688</f>
        <v/>
      </c>
      <c r="AF685" s="406" t="str">
        <f>Master!AF688</f>
        <v/>
      </c>
      <c r="AG685" s="406" t="str">
        <f>Master!AG688</f>
        <v/>
      </c>
      <c r="AH685" s="88" t="str">
        <f>Master!AH688</f>
        <v/>
      </c>
      <c r="AI685" s="414" t="str">
        <f>Master!AI688</f>
        <v/>
      </c>
      <c r="AJ685" s="406" t="str">
        <f>Master!AJ688</f>
        <v/>
      </c>
      <c r="AK685" s="406">
        <f>Master!AK688</f>
        <v>0</v>
      </c>
      <c r="AL685" s="88" t="str">
        <f>Master!AL688</f>
        <v/>
      </c>
      <c r="AM685" s="416"/>
      <c r="AN685" s="416"/>
      <c r="AO685" s="416"/>
      <c r="AP685" s="416"/>
      <c r="AQ685" s="416"/>
      <c r="AR685" s="416">
        <f t="shared" si="4"/>
        <v>0</v>
      </c>
      <c r="AS685" s="417" t="str">
        <f t="shared" si="5"/>
        <v>#DIV/0!</v>
      </c>
      <c r="AT685" s="416">
        <f t="shared" si="6"/>
        <v>0</v>
      </c>
      <c r="AU685" s="417"/>
    </row>
    <row r="686" hidden="1">
      <c r="A686" s="88" t="str">
        <f>Master!A689</f>
        <v>VEPI18081</v>
      </c>
      <c r="B686" s="88" t="str">
        <f>Master!B689</f>
        <v/>
      </c>
      <c r="C686" s="88" t="str">
        <f>Master!C689</f>
        <v/>
      </c>
      <c r="D686" s="88" t="str">
        <f>Master!D689</f>
        <v/>
      </c>
      <c r="E686" s="406" t="str">
        <f>Master!E689</f>
        <v/>
      </c>
      <c r="F686" s="406">
        <f>Master!F689</f>
        <v>0</v>
      </c>
      <c r="G686" s="88" t="str">
        <f>Master!G689</f>
        <v/>
      </c>
      <c r="H686" s="88" t="str">
        <f>Master!H689</f>
        <v/>
      </c>
      <c r="I686" s="88" t="str">
        <f>Master!I689</f>
        <v/>
      </c>
      <c r="J686" s="88" t="str">
        <f>Master!J689</f>
        <v>EPITOMEDIA PTE LTD</v>
      </c>
      <c r="K686" s="88" t="str">
        <f>Master!K689</f>
        <v/>
      </c>
      <c r="L686" s="88" t="str">
        <f>Master!L689</f>
        <v/>
      </c>
      <c r="M686" s="88" t="str">
        <f>Master!M689</f>
        <v/>
      </c>
      <c r="N686" s="88" t="str">
        <f>Master!N689</f>
        <v/>
      </c>
      <c r="O686" s="88" t="str">
        <f>Master!O689</f>
        <v/>
      </c>
      <c r="P686" s="88" t="str">
        <f>Master!P689</f>
        <v/>
      </c>
      <c r="Q686" s="88" t="str">
        <f>Master!Q689</f>
        <v/>
      </c>
      <c r="R686" s="406" t="str">
        <f>Master!R689</f>
        <v/>
      </c>
      <c r="S686" s="406">
        <f>Master!S689</f>
        <v>0</v>
      </c>
      <c r="T686" s="406" t="str">
        <f>Master!T689</f>
        <v/>
      </c>
      <c r="U686" s="406" t="str">
        <f>Master!U689</f>
        <v/>
      </c>
      <c r="V686" s="406" t="str">
        <f>Master!V689</f>
        <v/>
      </c>
      <c r="W686" s="406" t="str">
        <f>Master!W689</f>
        <v/>
      </c>
      <c r="X686" s="406" t="str">
        <f>Master!X689</f>
        <v/>
      </c>
      <c r="Y686" s="406" t="str">
        <f>Master!Y689</f>
        <v/>
      </c>
      <c r="Z686" s="406" t="str">
        <f>Master!Z689</f>
        <v/>
      </c>
      <c r="AA686" s="406" t="str">
        <f>Master!AA689</f>
        <v/>
      </c>
      <c r="AB686" s="406" t="str">
        <f>Master!AB689</f>
        <v/>
      </c>
      <c r="AC686" s="406" t="str">
        <f>Master!AC689</f>
        <v/>
      </c>
      <c r="AD686" s="406" t="str">
        <f>Master!AD689</f>
        <v/>
      </c>
      <c r="AE686" s="406" t="str">
        <f>Master!AE689</f>
        <v/>
      </c>
      <c r="AF686" s="406" t="str">
        <f>Master!AF689</f>
        <v/>
      </c>
      <c r="AG686" s="406" t="str">
        <f>Master!AG689</f>
        <v/>
      </c>
      <c r="AH686" s="88" t="str">
        <f>Master!AH689</f>
        <v/>
      </c>
      <c r="AI686" s="88" t="str">
        <f>Master!AI689</f>
        <v/>
      </c>
      <c r="AJ686" s="406" t="str">
        <f>Master!AJ689</f>
        <v/>
      </c>
      <c r="AK686" s="406">
        <f>Master!AK689</f>
        <v>0</v>
      </c>
      <c r="AL686" s="88" t="str">
        <f>Master!AL689</f>
        <v/>
      </c>
      <c r="AM686" s="416"/>
      <c r="AN686" s="416"/>
      <c r="AO686" s="416"/>
      <c r="AP686" s="416"/>
      <c r="AQ686" s="416"/>
      <c r="AR686" s="416">
        <f t="shared" si="4"/>
        <v>0</v>
      </c>
      <c r="AS686" s="417" t="str">
        <f t="shared" si="5"/>
        <v>#DIV/0!</v>
      </c>
      <c r="AT686" s="416">
        <f t="shared" si="6"/>
        <v>0</v>
      </c>
      <c r="AU686" s="417"/>
    </row>
    <row r="687" hidden="1">
      <c r="A687" s="88" t="str">
        <f>Master!A690</f>
        <v>VEPI18082</v>
      </c>
      <c r="B687" s="88" t="str">
        <f>Master!B690</f>
        <v/>
      </c>
      <c r="C687" s="88" t="str">
        <f>Master!C690</f>
        <v/>
      </c>
      <c r="D687" s="88" t="str">
        <f>Master!D690</f>
        <v/>
      </c>
      <c r="E687" s="406" t="str">
        <f>Master!E690</f>
        <v/>
      </c>
      <c r="F687" s="406">
        <f>Master!F690</f>
        <v>0</v>
      </c>
      <c r="G687" s="88" t="str">
        <f>Master!G690</f>
        <v/>
      </c>
      <c r="H687" s="88" t="str">
        <f>Master!H690</f>
        <v/>
      </c>
      <c r="I687" s="88" t="str">
        <f>Master!I690</f>
        <v/>
      </c>
      <c r="J687" s="88" t="str">
        <f>Master!J690</f>
        <v>EPITOMEDIA PTE LTD</v>
      </c>
      <c r="K687" s="88" t="str">
        <f>Master!K690</f>
        <v/>
      </c>
      <c r="L687" s="88" t="str">
        <f>Master!L690</f>
        <v/>
      </c>
      <c r="M687" s="88" t="str">
        <f>Master!M690</f>
        <v/>
      </c>
      <c r="N687" s="88" t="str">
        <f>Master!N690</f>
        <v/>
      </c>
      <c r="O687" s="88" t="str">
        <f>Master!O690</f>
        <v/>
      </c>
      <c r="P687" s="88" t="str">
        <f>Master!P690</f>
        <v/>
      </c>
      <c r="Q687" s="88" t="str">
        <f>Master!Q690</f>
        <v/>
      </c>
      <c r="R687" s="406" t="str">
        <f>Master!R690</f>
        <v/>
      </c>
      <c r="S687" s="406">
        <f>Master!S690</f>
        <v>0</v>
      </c>
      <c r="T687" s="406" t="str">
        <f>Master!T690</f>
        <v/>
      </c>
      <c r="U687" s="406" t="str">
        <f>Master!U690</f>
        <v/>
      </c>
      <c r="V687" s="406" t="str">
        <f>Master!V690</f>
        <v/>
      </c>
      <c r="W687" s="406" t="str">
        <f>Master!W690</f>
        <v/>
      </c>
      <c r="X687" s="406" t="str">
        <f>Master!X690</f>
        <v/>
      </c>
      <c r="Y687" s="406" t="str">
        <f>Master!Y690</f>
        <v/>
      </c>
      <c r="Z687" s="406" t="str">
        <f>Master!Z690</f>
        <v/>
      </c>
      <c r="AA687" s="406" t="str">
        <f>Master!AA690</f>
        <v/>
      </c>
      <c r="AB687" s="406" t="str">
        <f>Master!AB690</f>
        <v/>
      </c>
      <c r="AC687" s="406" t="str">
        <f>Master!AC690</f>
        <v/>
      </c>
      <c r="AD687" s="406" t="str">
        <f>Master!AD690</f>
        <v/>
      </c>
      <c r="AE687" s="406" t="str">
        <f>Master!AE690</f>
        <v/>
      </c>
      <c r="AF687" s="406" t="str">
        <f>Master!AF690</f>
        <v/>
      </c>
      <c r="AG687" s="406" t="str">
        <f>Master!AG690</f>
        <v/>
      </c>
      <c r="AH687" s="88" t="str">
        <f>Master!AH690</f>
        <v/>
      </c>
      <c r="AI687" s="414" t="str">
        <f>Master!AI690</f>
        <v/>
      </c>
      <c r="AJ687" s="406" t="str">
        <f>Master!AJ690</f>
        <v/>
      </c>
      <c r="AK687" s="406">
        <f>Master!AK690</f>
        <v>0</v>
      </c>
      <c r="AL687" s="88" t="str">
        <f>Master!AL690</f>
        <v/>
      </c>
      <c r="AM687" s="416"/>
      <c r="AN687" s="416"/>
      <c r="AO687" s="416"/>
      <c r="AP687" s="416"/>
      <c r="AQ687" s="416"/>
      <c r="AR687" s="416">
        <f t="shared" si="4"/>
        <v>0</v>
      </c>
      <c r="AS687" s="417" t="str">
        <f t="shared" si="5"/>
        <v>#DIV/0!</v>
      </c>
      <c r="AT687" s="416">
        <f t="shared" si="6"/>
        <v>0</v>
      </c>
      <c r="AU687" s="417"/>
    </row>
    <row r="688" hidden="1">
      <c r="A688" s="88" t="str">
        <f>Master!A691</f>
        <v>VEPI18083</v>
      </c>
      <c r="B688" s="88" t="str">
        <f>Master!B691</f>
        <v/>
      </c>
      <c r="C688" s="88" t="str">
        <f>Master!C691</f>
        <v/>
      </c>
      <c r="D688" s="88" t="str">
        <f>Master!D691</f>
        <v/>
      </c>
      <c r="E688" s="406" t="str">
        <f>Master!E691</f>
        <v/>
      </c>
      <c r="F688" s="406">
        <f>Master!F691</f>
        <v>0</v>
      </c>
      <c r="G688" s="88" t="str">
        <f>Master!G691</f>
        <v/>
      </c>
      <c r="H688" s="88" t="str">
        <f>Master!H691</f>
        <v/>
      </c>
      <c r="I688" s="88" t="str">
        <f>Master!I691</f>
        <v/>
      </c>
      <c r="J688" s="88" t="str">
        <f>Master!J691</f>
        <v>EPITOMEDIA PTE LTD</v>
      </c>
      <c r="K688" s="88" t="str">
        <f>Master!K691</f>
        <v/>
      </c>
      <c r="L688" s="88" t="str">
        <f>Master!L691</f>
        <v/>
      </c>
      <c r="M688" s="88" t="str">
        <f>Master!M691</f>
        <v/>
      </c>
      <c r="N688" s="88" t="str">
        <f>Master!N691</f>
        <v/>
      </c>
      <c r="O688" s="88" t="str">
        <f>Master!O691</f>
        <v/>
      </c>
      <c r="P688" s="88" t="str">
        <f>Master!P691</f>
        <v/>
      </c>
      <c r="Q688" s="88" t="str">
        <f>Master!Q691</f>
        <v/>
      </c>
      <c r="R688" s="406" t="str">
        <f>Master!R691</f>
        <v/>
      </c>
      <c r="S688" s="406">
        <f>Master!S691</f>
        <v>0</v>
      </c>
      <c r="T688" s="406" t="str">
        <f>Master!T691</f>
        <v/>
      </c>
      <c r="U688" s="406" t="str">
        <f>Master!U691</f>
        <v/>
      </c>
      <c r="V688" s="406" t="str">
        <f>Master!V691</f>
        <v/>
      </c>
      <c r="W688" s="406" t="str">
        <f>Master!W691</f>
        <v/>
      </c>
      <c r="X688" s="406" t="str">
        <f>Master!X691</f>
        <v/>
      </c>
      <c r="Y688" s="406" t="str">
        <f>Master!Y691</f>
        <v/>
      </c>
      <c r="Z688" s="406" t="str">
        <f>Master!Z691</f>
        <v/>
      </c>
      <c r="AA688" s="406" t="str">
        <f>Master!AA691</f>
        <v/>
      </c>
      <c r="AB688" s="406" t="str">
        <f>Master!AB691</f>
        <v/>
      </c>
      <c r="AC688" s="406" t="str">
        <f>Master!AC691</f>
        <v/>
      </c>
      <c r="AD688" s="406" t="str">
        <f>Master!AD691</f>
        <v/>
      </c>
      <c r="AE688" s="406" t="str">
        <f>Master!AE691</f>
        <v/>
      </c>
      <c r="AF688" s="406" t="str">
        <f>Master!AF691</f>
        <v/>
      </c>
      <c r="AG688" s="406" t="str">
        <f>Master!AG691</f>
        <v/>
      </c>
      <c r="AH688" s="88" t="str">
        <f>Master!AH691</f>
        <v/>
      </c>
      <c r="AI688" s="88" t="str">
        <f>Master!AI691</f>
        <v/>
      </c>
      <c r="AJ688" s="406" t="str">
        <f>Master!AJ691</f>
        <v/>
      </c>
      <c r="AK688" s="406">
        <f>Master!AK691</f>
        <v>0</v>
      </c>
      <c r="AL688" s="88" t="str">
        <f>Master!AL691</f>
        <v/>
      </c>
      <c r="AM688" s="416"/>
      <c r="AN688" s="416"/>
      <c r="AO688" s="416"/>
      <c r="AP688" s="416"/>
      <c r="AQ688" s="416"/>
      <c r="AR688" s="416">
        <f t="shared" si="4"/>
        <v>0</v>
      </c>
      <c r="AS688" s="417" t="str">
        <f t="shared" si="5"/>
        <v>#DIV/0!</v>
      </c>
      <c r="AT688" s="416">
        <f t="shared" si="6"/>
        <v>0</v>
      </c>
      <c r="AU688" s="417"/>
    </row>
    <row r="689" hidden="1">
      <c r="A689" s="88" t="str">
        <f>Master!A692</f>
        <v>VEPI18084</v>
      </c>
      <c r="B689" s="88" t="str">
        <f>Master!B692</f>
        <v/>
      </c>
      <c r="C689" s="88" t="str">
        <f>Master!C692</f>
        <v/>
      </c>
      <c r="D689" s="88" t="str">
        <f>Master!D692</f>
        <v/>
      </c>
      <c r="E689" s="406" t="str">
        <f>Master!E692</f>
        <v/>
      </c>
      <c r="F689" s="406">
        <f>Master!F692</f>
        <v>0</v>
      </c>
      <c r="G689" s="88" t="str">
        <f>Master!G692</f>
        <v/>
      </c>
      <c r="H689" s="88" t="str">
        <f>Master!H692</f>
        <v/>
      </c>
      <c r="I689" s="88" t="str">
        <f>Master!I692</f>
        <v/>
      </c>
      <c r="J689" s="88" t="str">
        <f>Master!J692</f>
        <v>EPITOMEDIA PTE LTD</v>
      </c>
      <c r="K689" s="88" t="str">
        <f>Master!K692</f>
        <v/>
      </c>
      <c r="L689" s="88" t="str">
        <f>Master!L692</f>
        <v/>
      </c>
      <c r="M689" s="88" t="str">
        <f>Master!M692</f>
        <v/>
      </c>
      <c r="N689" s="88" t="str">
        <f>Master!N692</f>
        <v/>
      </c>
      <c r="O689" s="88" t="str">
        <f>Master!O692</f>
        <v/>
      </c>
      <c r="P689" s="88" t="str">
        <f>Master!P692</f>
        <v/>
      </c>
      <c r="Q689" s="88" t="str">
        <f>Master!Q692</f>
        <v/>
      </c>
      <c r="R689" s="406" t="str">
        <f>Master!R692</f>
        <v/>
      </c>
      <c r="S689" s="406">
        <f>Master!S692</f>
        <v>0</v>
      </c>
      <c r="T689" s="406" t="str">
        <f>Master!T692</f>
        <v/>
      </c>
      <c r="U689" s="406" t="str">
        <f>Master!U692</f>
        <v/>
      </c>
      <c r="V689" s="406" t="str">
        <f>Master!V692</f>
        <v/>
      </c>
      <c r="W689" s="406" t="str">
        <f>Master!W692</f>
        <v/>
      </c>
      <c r="X689" s="406" t="str">
        <f>Master!X692</f>
        <v/>
      </c>
      <c r="Y689" s="406" t="str">
        <f>Master!Y692</f>
        <v/>
      </c>
      <c r="Z689" s="406" t="str">
        <f>Master!Z692</f>
        <v/>
      </c>
      <c r="AA689" s="406" t="str">
        <f>Master!AA692</f>
        <v/>
      </c>
      <c r="AB689" s="406" t="str">
        <f>Master!AB692</f>
        <v/>
      </c>
      <c r="AC689" s="406" t="str">
        <f>Master!AC692</f>
        <v/>
      </c>
      <c r="AD689" s="406" t="str">
        <f>Master!AD692</f>
        <v/>
      </c>
      <c r="AE689" s="406" t="str">
        <f>Master!AE692</f>
        <v/>
      </c>
      <c r="AF689" s="406" t="str">
        <f>Master!AF692</f>
        <v/>
      </c>
      <c r="AG689" s="406" t="str">
        <f>Master!AG692</f>
        <v/>
      </c>
      <c r="AH689" s="88" t="str">
        <f>Master!AH692</f>
        <v/>
      </c>
      <c r="AI689" s="414" t="str">
        <f>Master!AI692</f>
        <v/>
      </c>
      <c r="AJ689" s="406" t="str">
        <f>Master!AJ692</f>
        <v/>
      </c>
      <c r="AK689" s="406">
        <f>Master!AK692</f>
        <v>0</v>
      </c>
      <c r="AL689" s="88" t="str">
        <f>Master!AL692</f>
        <v/>
      </c>
      <c r="AM689" s="416"/>
      <c r="AN689" s="416"/>
      <c r="AO689" s="416"/>
      <c r="AP689" s="416"/>
      <c r="AQ689" s="416"/>
      <c r="AR689" s="416">
        <f t="shared" si="4"/>
        <v>0</v>
      </c>
      <c r="AS689" s="417" t="str">
        <f t="shared" si="5"/>
        <v>#DIV/0!</v>
      </c>
      <c r="AT689" s="416">
        <f t="shared" si="6"/>
        <v>0</v>
      </c>
      <c r="AU689" s="417"/>
    </row>
    <row r="690" hidden="1">
      <c r="A690" s="88" t="str">
        <f>Master!A693</f>
        <v>VEPI18085</v>
      </c>
      <c r="B690" s="88" t="str">
        <f>Master!B693</f>
        <v/>
      </c>
      <c r="C690" s="88" t="str">
        <f>Master!C693</f>
        <v/>
      </c>
      <c r="D690" s="88" t="str">
        <f>Master!D693</f>
        <v/>
      </c>
      <c r="E690" s="406" t="str">
        <f>Master!E693</f>
        <v/>
      </c>
      <c r="F690" s="406">
        <f>Master!F693</f>
        <v>0</v>
      </c>
      <c r="G690" s="88" t="str">
        <f>Master!G693</f>
        <v/>
      </c>
      <c r="H690" s="88" t="str">
        <f>Master!H693</f>
        <v/>
      </c>
      <c r="I690" s="88" t="str">
        <f>Master!I693</f>
        <v/>
      </c>
      <c r="J690" s="88" t="str">
        <f>Master!J693</f>
        <v>EPITOMEDIA PTE LTD</v>
      </c>
      <c r="K690" s="88" t="str">
        <f>Master!K693</f>
        <v/>
      </c>
      <c r="L690" s="88" t="str">
        <f>Master!L693</f>
        <v/>
      </c>
      <c r="M690" s="88" t="str">
        <f>Master!M693</f>
        <v/>
      </c>
      <c r="N690" s="88" t="str">
        <f>Master!N693</f>
        <v/>
      </c>
      <c r="O690" s="88" t="str">
        <f>Master!O693</f>
        <v/>
      </c>
      <c r="P690" s="88" t="str">
        <f>Master!P693</f>
        <v/>
      </c>
      <c r="Q690" s="88" t="str">
        <f>Master!Q693</f>
        <v/>
      </c>
      <c r="R690" s="406" t="str">
        <f>Master!R693</f>
        <v/>
      </c>
      <c r="S690" s="406">
        <f>Master!S693</f>
        <v>0</v>
      </c>
      <c r="T690" s="406" t="str">
        <f>Master!T693</f>
        <v/>
      </c>
      <c r="U690" s="406" t="str">
        <f>Master!U693</f>
        <v/>
      </c>
      <c r="V690" s="406" t="str">
        <f>Master!V693</f>
        <v/>
      </c>
      <c r="W690" s="406" t="str">
        <f>Master!W693</f>
        <v/>
      </c>
      <c r="X690" s="406" t="str">
        <f>Master!X693</f>
        <v/>
      </c>
      <c r="Y690" s="406" t="str">
        <f>Master!Y693</f>
        <v/>
      </c>
      <c r="Z690" s="406" t="str">
        <f>Master!Z693</f>
        <v/>
      </c>
      <c r="AA690" s="406" t="str">
        <f>Master!AA693</f>
        <v/>
      </c>
      <c r="AB690" s="406" t="str">
        <f>Master!AB693</f>
        <v/>
      </c>
      <c r="AC690" s="406" t="str">
        <f>Master!AC693</f>
        <v/>
      </c>
      <c r="AD690" s="406" t="str">
        <f>Master!AD693</f>
        <v/>
      </c>
      <c r="AE690" s="406" t="str">
        <f>Master!AE693</f>
        <v/>
      </c>
      <c r="AF690" s="406" t="str">
        <f>Master!AF693</f>
        <v/>
      </c>
      <c r="AG690" s="406" t="str">
        <f>Master!AG693</f>
        <v/>
      </c>
      <c r="AH690" s="88" t="str">
        <f>Master!AH693</f>
        <v/>
      </c>
      <c r="AI690" s="88" t="str">
        <f>Master!AI693</f>
        <v/>
      </c>
      <c r="AJ690" s="406" t="str">
        <f>Master!AJ693</f>
        <v/>
      </c>
      <c r="AK690" s="406">
        <f>Master!AK693</f>
        <v>0</v>
      </c>
      <c r="AL690" s="88" t="str">
        <f>Master!AL693</f>
        <v/>
      </c>
      <c r="AM690" s="416"/>
      <c r="AN690" s="416"/>
      <c r="AO690" s="416"/>
      <c r="AP690" s="416"/>
      <c r="AQ690" s="416"/>
      <c r="AR690" s="416">
        <f t="shared" si="4"/>
        <v>0</v>
      </c>
      <c r="AS690" s="417" t="str">
        <f t="shared" si="5"/>
        <v>#DIV/0!</v>
      </c>
      <c r="AT690" s="416">
        <f t="shared" si="6"/>
        <v>0</v>
      </c>
      <c r="AU690" s="417"/>
    </row>
    <row r="691" hidden="1">
      <c r="A691" s="88" t="str">
        <f>Master!A694</f>
        <v>VEPI18086</v>
      </c>
      <c r="B691" s="88" t="str">
        <f>Master!B694</f>
        <v/>
      </c>
      <c r="C691" s="88" t="str">
        <f>Master!C694</f>
        <v/>
      </c>
      <c r="D691" s="88" t="str">
        <f>Master!D694</f>
        <v/>
      </c>
      <c r="E691" s="406" t="str">
        <f>Master!E694</f>
        <v/>
      </c>
      <c r="F691" s="406">
        <f>Master!F694</f>
        <v>0</v>
      </c>
      <c r="G691" s="88" t="str">
        <f>Master!G694</f>
        <v/>
      </c>
      <c r="H691" s="88" t="str">
        <f>Master!H694</f>
        <v/>
      </c>
      <c r="I691" s="88" t="str">
        <f>Master!I694</f>
        <v/>
      </c>
      <c r="J691" s="88" t="str">
        <f>Master!J694</f>
        <v>EPITOMEDIA PTE LTD</v>
      </c>
      <c r="K691" s="88" t="str">
        <f>Master!K694</f>
        <v/>
      </c>
      <c r="L691" s="88" t="str">
        <f>Master!L694</f>
        <v/>
      </c>
      <c r="M691" s="88" t="str">
        <f>Master!M694</f>
        <v/>
      </c>
      <c r="N691" s="88" t="str">
        <f>Master!N694</f>
        <v/>
      </c>
      <c r="O691" s="88" t="str">
        <f>Master!O694</f>
        <v/>
      </c>
      <c r="P691" s="88" t="str">
        <f>Master!P694</f>
        <v/>
      </c>
      <c r="Q691" s="88" t="str">
        <f>Master!Q694</f>
        <v/>
      </c>
      <c r="R691" s="406" t="str">
        <f>Master!R694</f>
        <v/>
      </c>
      <c r="S691" s="406">
        <f>Master!S694</f>
        <v>0</v>
      </c>
      <c r="T691" s="406" t="str">
        <f>Master!T694</f>
        <v/>
      </c>
      <c r="U691" s="406" t="str">
        <f>Master!U694</f>
        <v/>
      </c>
      <c r="V691" s="406" t="str">
        <f>Master!V694</f>
        <v/>
      </c>
      <c r="W691" s="406" t="str">
        <f>Master!W694</f>
        <v/>
      </c>
      <c r="X691" s="406" t="str">
        <f>Master!X694</f>
        <v/>
      </c>
      <c r="Y691" s="406" t="str">
        <f>Master!Y694</f>
        <v/>
      </c>
      <c r="Z691" s="406" t="str">
        <f>Master!Z694</f>
        <v/>
      </c>
      <c r="AA691" s="406" t="str">
        <f>Master!AA694</f>
        <v/>
      </c>
      <c r="AB691" s="406" t="str">
        <f>Master!AB694</f>
        <v/>
      </c>
      <c r="AC691" s="406" t="str">
        <f>Master!AC694</f>
        <v/>
      </c>
      <c r="AD691" s="406" t="str">
        <f>Master!AD694</f>
        <v/>
      </c>
      <c r="AE691" s="406" t="str">
        <f>Master!AE694</f>
        <v/>
      </c>
      <c r="AF691" s="406" t="str">
        <f>Master!AF694</f>
        <v/>
      </c>
      <c r="AG691" s="406" t="str">
        <f>Master!AG694</f>
        <v/>
      </c>
      <c r="AH691" s="88" t="str">
        <f>Master!AH694</f>
        <v/>
      </c>
      <c r="AI691" s="414" t="str">
        <f>Master!AI694</f>
        <v/>
      </c>
      <c r="AJ691" s="406" t="str">
        <f>Master!AJ694</f>
        <v/>
      </c>
      <c r="AK691" s="406">
        <f>Master!AK694</f>
        <v>0</v>
      </c>
      <c r="AL691" s="88" t="str">
        <f>Master!AL694</f>
        <v/>
      </c>
      <c r="AM691" s="416"/>
      <c r="AN691" s="416"/>
      <c r="AO691" s="416"/>
      <c r="AP691" s="416"/>
      <c r="AQ691" s="416"/>
      <c r="AR691" s="416">
        <f t="shared" si="4"/>
        <v>0</v>
      </c>
      <c r="AS691" s="417" t="str">
        <f t="shared" si="5"/>
        <v>#DIV/0!</v>
      </c>
      <c r="AT691" s="416">
        <f t="shared" si="6"/>
        <v>0</v>
      </c>
      <c r="AU691" s="417"/>
    </row>
    <row r="692" hidden="1">
      <c r="A692" s="88" t="str">
        <f>Master!A695</f>
        <v>VEPI18087</v>
      </c>
      <c r="B692" s="88" t="str">
        <f>Master!B695</f>
        <v/>
      </c>
      <c r="C692" s="88" t="str">
        <f>Master!C695</f>
        <v/>
      </c>
      <c r="D692" s="88" t="str">
        <f>Master!D695</f>
        <v/>
      </c>
      <c r="E692" s="406" t="str">
        <f>Master!E695</f>
        <v/>
      </c>
      <c r="F692" s="406">
        <f>Master!F695</f>
        <v>0</v>
      </c>
      <c r="G692" s="88" t="str">
        <f>Master!G695</f>
        <v/>
      </c>
      <c r="H692" s="88" t="str">
        <f>Master!H695</f>
        <v/>
      </c>
      <c r="I692" s="88" t="str">
        <f>Master!I695</f>
        <v/>
      </c>
      <c r="J692" s="88" t="str">
        <f>Master!J695</f>
        <v>EPITOMEDIA PTE LTD</v>
      </c>
      <c r="K692" s="88" t="str">
        <f>Master!K695</f>
        <v/>
      </c>
      <c r="L692" s="88" t="str">
        <f>Master!L695</f>
        <v/>
      </c>
      <c r="M692" s="88" t="str">
        <f>Master!M695</f>
        <v/>
      </c>
      <c r="N692" s="88" t="str">
        <f>Master!N695</f>
        <v/>
      </c>
      <c r="O692" s="88" t="str">
        <f>Master!O695</f>
        <v/>
      </c>
      <c r="P692" s="88" t="str">
        <f>Master!P695</f>
        <v/>
      </c>
      <c r="Q692" s="88" t="str">
        <f>Master!Q695</f>
        <v/>
      </c>
      <c r="R692" s="406" t="str">
        <f>Master!R695</f>
        <v/>
      </c>
      <c r="S692" s="406">
        <f>Master!S695</f>
        <v>0</v>
      </c>
      <c r="T692" s="406" t="str">
        <f>Master!T695</f>
        <v/>
      </c>
      <c r="U692" s="406" t="str">
        <f>Master!U695</f>
        <v/>
      </c>
      <c r="V692" s="406" t="str">
        <f>Master!V695</f>
        <v/>
      </c>
      <c r="W692" s="406" t="str">
        <f>Master!W695</f>
        <v/>
      </c>
      <c r="X692" s="406" t="str">
        <f>Master!X695</f>
        <v/>
      </c>
      <c r="Y692" s="406" t="str">
        <f>Master!Y695</f>
        <v/>
      </c>
      <c r="Z692" s="406" t="str">
        <f>Master!Z695</f>
        <v/>
      </c>
      <c r="AA692" s="406" t="str">
        <f>Master!AA695</f>
        <v/>
      </c>
      <c r="AB692" s="406" t="str">
        <f>Master!AB695</f>
        <v/>
      </c>
      <c r="AC692" s="406" t="str">
        <f>Master!AC695</f>
        <v/>
      </c>
      <c r="AD692" s="406" t="str">
        <f>Master!AD695</f>
        <v/>
      </c>
      <c r="AE692" s="406" t="str">
        <f>Master!AE695</f>
        <v/>
      </c>
      <c r="AF692" s="406" t="str">
        <f>Master!AF695</f>
        <v/>
      </c>
      <c r="AG692" s="406" t="str">
        <f>Master!AG695</f>
        <v/>
      </c>
      <c r="AH692" s="88" t="str">
        <f>Master!AH695</f>
        <v/>
      </c>
      <c r="AI692" s="88" t="str">
        <f>Master!AI695</f>
        <v/>
      </c>
      <c r="AJ692" s="406" t="str">
        <f>Master!AJ695</f>
        <v/>
      </c>
      <c r="AK692" s="406">
        <f>Master!AK695</f>
        <v>0</v>
      </c>
      <c r="AL692" s="88" t="str">
        <f>Master!AL695</f>
        <v/>
      </c>
      <c r="AM692" s="416"/>
      <c r="AN692" s="416"/>
      <c r="AO692" s="416"/>
      <c r="AP692" s="416"/>
      <c r="AQ692" s="416"/>
      <c r="AR692" s="416">
        <f t="shared" si="4"/>
        <v>0</v>
      </c>
      <c r="AS692" s="417" t="str">
        <f t="shared" si="5"/>
        <v>#DIV/0!</v>
      </c>
      <c r="AT692" s="416">
        <f t="shared" si="6"/>
        <v>0</v>
      </c>
      <c r="AU692" s="417"/>
    </row>
    <row r="693" hidden="1">
      <c r="A693" s="88" t="str">
        <f>Master!A696</f>
        <v>VEPI18088</v>
      </c>
      <c r="B693" s="88" t="str">
        <f>Master!B696</f>
        <v/>
      </c>
      <c r="C693" s="88" t="str">
        <f>Master!C696</f>
        <v/>
      </c>
      <c r="D693" s="88" t="str">
        <f>Master!D696</f>
        <v/>
      </c>
      <c r="E693" s="406" t="str">
        <f>Master!E696</f>
        <v/>
      </c>
      <c r="F693" s="406">
        <f>Master!F696</f>
        <v>0</v>
      </c>
      <c r="G693" s="88" t="str">
        <f>Master!G696</f>
        <v/>
      </c>
      <c r="H693" s="88" t="str">
        <f>Master!H696</f>
        <v/>
      </c>
      <c r="I693" s="88" t="str">
        <f>Master!I696</f>
        <v/>
      </c>
      <c r="J693" s="88" t="str">
        <f>Master!J696</f>
        <v>EPITOMEDIA PTE LTD</v>
      </c>
      <c r="K693" s="88" t="str">
        <f>Master!K696</f>
        <v/>
      </c>
      <c r="L693" s="88" t="str">
        <f>Master!L696</f>
        <v/>
      </c>
      <c r="M693" s="88" t="str">
        <f>Master!M696</f>
        <v/>
      </c>
      <c r="N693" s="88" t="str">
        <f>Master!N696</f>
        <v/>
      </c>
      <c r="O693" s="88" t="str">
        <f>Master!O696</f>
        <v/>
      </c>
      <c r="P693" s="88" t="str">
        <f>Master!P696</f>
        <v/>
      </c>
      <c r="Q693" s="88" t="str">
        <f>Master!Q696</f>
        <v/>
      </c>
      <c r="R693" s="406" t="str">
        <f>Master!R696</f>
        <v/>
      </c>
      <c r="S693" s="406">
        <f>Master!S696</f>
        <v>0</v>
      </c>
      <c r="T693" s="406" t="str">
        <f>Master!T696</f>
        <v/>
      </c>
      <c r="U693" s="406" t="str">
        <f>Master!U696</f>
        <v/>
      </c>
      <c r="V693" s="406" t="str">
        <f>Master!V696</f>
        <v/>
      </c>
      <c r="W693" s="406" t="str">
        <f>Master!W696</f>
        <v/>
      </c>
      <c r="X693" s="406" t="str">
        <f>Master!X696</f>
        <v/>
      </c>
      <c r="Y693" s="406" t="str">
        <f>Master!Y696</f>
        <v/>
      </c>
      <c r="Z693" s="406" t="str">
        <f>Master!Z696</f>
        <v/>
      </c>
      <c r="AA693" s="406" t="str">
        <f>Master!AA696</f>
        <v/>
      </c>
      <c r="AB693" s="406" t="str">
        <f>Master!AB696</f>
        <v/>
      </c>
      <c r="AC693" s="406" t="str">
        <f>Master!AC696</f>
        <v/>
      </c>
      <c r="AD693" s="406" t="str">
        <f>Master!AD696</f>
        <v/>
      </c>
      <c r="AE693" s="406" t="str">
        <f>Master!AE696</f>
        <v/>
      </c>
      <c r="AF693" s="406" t="str">
        <f>Master!AF696</f>
        <v/>
      </c>
      <c r="AG693" s="406" t="str">
        <f>Master!AG696</f>
        <v/>
      </c>
      <c r="AH693" s="88" t="str">
        <f>Master!AH696</f>
        <v/>
      </c>
      <c r="AI693" s="414" t="str">
        <f>Master!AI696</f>
        <v/>
      </c>
      <c r="AJ693" s="406" t="str">
        <f>Master!AJ696</f>
        <v/>
      </c>
      <c r="AK693" s="406">
        <f>Master!AK696</f>
        <v>0</v>
      </c>
      <c r="AL693" s="88" t="str">
        <f>Master!AL696</f>
        <v/>
      </c>
      <c r="AM693" s="416"/>
      <c r="AN693" s="416"/>
      <c r="AO693" s="416"/>
      <c r="AP693" s="416"/>
      <c r="AQ693" s="416"/>
      <c r="AR693" s="416">
        <f t="shared" si="4"/>
        <v>0</v>
      </c>
      <c r="AS693" s="417" t="str">
        <f t="shared" si="5"/>
        <v>#DIV/0!</v>
      </c>
      <c r="AT693" s="416">
        <f t="shared" si="6"/>
        <v>0</v>
      </c>
      <c r="AU693" s="417"/>
    </row>
    <row r="694" hidden="1">
      <c r="A694" s="88" t="str">
        <f>Master!A697</f>
        <v>VEPI18089</v>
      </c>
      <c r="B694" s="88" t="str">
        <f>Master!B697</f>
        <v/>
      </c>
      <c r="C694" s="88" t="str">
        <f>Master!C697</f>
        <v/>
      </c>
      <c r="D694" s="88" t="str">
        <f>Master!D697</f>
        <v/>
      </c>
      <c r="E694" s="406" t="str">
        <f>Master!E697</f>
        <v/>
      </c>
      <c r="F694" s="406">
        <f>Master!F697</f>
        <v>0</v>
      </c>
      <c r="G694" s="88" t="str">
        <f>Master!G697</f>
        <v/>
      </c>
      <c r="H694" s="88" t="str">
        <f>Master!H697</f>
        <v/>
      </c>
      <c r="I694" s="88" t="str">
        <f>Master!I697</f>
        <v/>
      </c>
      <c r="J694" s="88" t="str">
        <f>Master!J697</f>
        <v>EPITOMEDIA PTE LTD</v>
      </c>
      <c r="K694" s="88" t="str">
        <f>Master!K697</f>
        <v/>
      </c>
      <c r="L694" s="88" t="str">
        <f>Master!L697</f>
        <v/>
      </c>
      <c r="M694" s="88" t="str">
        <f>Master!M697</f>
        <v/>
      </c>
      <c r="N694" s="88" t="str">
        <f>Master!N697</f>
        <v/>
      </c>
      <c r="O694" s="88" t="str">
        <f>Master!O697</f>
        <v/>
      </c>
      <c r="P694" s="88" t="str">
        <f>Master!P697</f>
        <v/>
      </c>
      <c r="Q694" s="88" t="str">
        <f>Master!Q697</f>
        <v/>
      </c>
      <c r="R694" s="406" t="str">
        <f>Master!R697</f>
        <v/>
      </c>
      <c r="S694" s="406">
        <f>Master!S697</f>
        <v>0</v>
      </c>
      <c r="T694" s="406" t="str">
        <f>Master!T697</f>
        <v/>
      </c>
      <c r="U694" s="406" t="str">
        <f>Master!U697</f>
        <v/>
      </c>
      <c r="V694" s="406" t="str">
        <f>Master!V697</f>
        <v/>
      </c>
      <c r="W694" s="406" t="str">
        <f>Master!W697</f>
        <v/>
      </c>
      <c r="X694" s="406" t="str">
        <f>Master!X697</f>
        <v/>
      </c>
      <c r="Y694" s="406" t="str">
        <f>Master!Y697</f>
        <v/>
      </c>
      <c r="Z694" s="406" t="str">
        <f>Master!Z697</f>
        <v/>
      </c>
      <c r="AA694" s="406" t="str">
        <f>Master!AA697</f>
        <v/>
      </c>
      <c r="AB694" s="406" t="str">
        <f>Master!AB697</f>
        <v/>
      </c>
      <c r="AC694" s="406" t="str">
        <f>Master!AC697</f>
        <v/>
      </c>
      <c r="AD694" s="406" t="str">
        <f>Master!AD697</f>
        <v/>
      </c>
      <c r="AE694" s="406" t="str">
        <f>Master!AE697</f>
        <v/>
      </c>
      <c r="AF694" s="406" t="str">
        <f>Master!AF697</f>
        <v/>
      </c>
      <c r="AG694" s="406" t="str">
        <f>Master!AG697</f>
        <v/>
      </c>
      <c r="AH694" s="88" t="str">
        <f>Master!AH697</f>
        <v/>
      </c>
      <c r="AI694" s="88" t="str">
        <f>Master!AI697</f>
        <v/>
      </c>
      <c r="AJ694" s="406" t="str">
        <f>Master!AJ697</f>
        <v/>
      </c>
      <c r="AK694" s="406">
        <f>Master!AK697</f>
        <v>0</v>
      </c>
      <c r="AL694" s="88" t="str">
        <f>Master!AL697</f>
        <v/>
      </c>
      <c r="AM694" s="416"/>
      <c r="AN694" s="416"/>
      <c r="AO694" s="416"/>
      <c r="AP694" s="416"/>
      <c r="AQ694" s="416"/>
      <c r="AR694" s="416">
        <f t="shared" si="4"/>
        <v>0</v>
      </c>
      <c r="AS694" s="417" t="str">
        <f t="shared" si="5"/>
        <v>#DIV/0!</v>
      </c>
      <c r="AT694" s="416">
        <f t="shared" si="6"/>
        <v>0</v>
      </c>
      <c r="AU694" s="417"/>
    </row>
    <row r="695" hidden="1">
      <c r="A695" s="88" t="str">
        <f>Master!A698</f>
        <v>VEPI18090</v>
      </c>
      <c r="B695" s="88" t="str">
        <f>Master!B698</f>
        <v/>
      </c>
      <c r="C695" s="88" t="str">
        <f>Master!C698</f>
        <v/>
      </c>
      <c r="D695" s="88" t="str">
        <f>Master!D698</f>
        <v/>
      </c>
      <c r="E695" s="406" t="str">
        <f>Master!E698</f>
        <v/>
      </c>
      <c r="F695" s="406">
        <f>Master!F698</f>
        <v>0</v>
      </c>
      <c r="G695" s="88" t="str">
        <f>Master!G698</f>
        <v/>
      </c>
      <c r="H695" s="88" t="str">
        <f>Master!H698</f>
        <v/>
      </c>
      <c r="I695" s="88" t="str">
        <f>Master!I698</f>
        <v/>
      </c>
      <c r="J695" s="88" t="str">
        <f>Master!J698</f>
        <v>EPITOMEDIA PTE LTD</v>
      </c>
      <c r="K695" s="88" t="str">
        <f>Master!K698</f>
        <v/>
      </c>
      <c r="L695" s="88" t="str">
        <f>Master!L698</f>
        <v/>
      </c>
      <c r="M695" s="88" t="str">
        <f>Master!M698</f>
        <v/>
      </c>
      <c r="N695" s="88" t="str">
        <f>Master!N698</f>
        <v/>
      </c>
      <c r="O695" s="88" t="str">
        <f>Master!O698</f>
        <v/>
      </c>
      <c r="P695" s="88" t="str">
        <f>Master!P698</f>
        <v/>
      </c>
      <c r="Q695" s="88" t="str">
        <f>Master!Q698</f>
        <v/>
      </c>
      <c r="R695" s="406" t="str">
        <f>Master!R698</f>
        <v/>
      </c>
      <c r="S695" s="406">
        <f>Master!S698</f>
        <v>0</v>
      </c>
      <c r="T695" s="406" t="str">
        <f>Master!T698</f>
        <v/>
      </c>
      <c r="U695" s="406" t="str">
        <f>Master!U698</f>
        <v/>
      </c>
      <c r="V695" s="406" t="str">
        <f>Master!V698</f>
        <v/>
      </c>
      <c r="W695" s="406" t="str">
        <f>Master!W698</f>
        <v/>
      </c>
      <c r="X695" s="406" t="str">
        <f>Master!X698</f>
        <v/>
      </c>
      <c r="Y695" s="406" t="str">
        <f>Master!Y698</f>
        <v/>
      </c>
      <c r="Z695" s="406" t="str">
        <f>Master!Z698</f>
        <v/>
      </c>
      <c r="AA695" s="406" t="str">
        <f>Master!AA698</f>
        <v/>
      </c>
      <c r="AB695" s="406" t="str">
        <f>Master!AB698</f>
        <v/>
      </c>
      <c r="AC695" s="406" t="str">
        <f>Master!AC698</f>
        <v/>
      </c>
      <c r="AD695" s="406" t="str">
        <f>Master!AD698</f>
        <v/>
      </c>
      <c r="AE695" s="406" t="str">
        <f>Master!AE698</f>
        <v/>
      </c>
      <c r="AF695" s="406" t="str">
        <f>Master!AF698</f>
        <v/>
      </c>
      <c r="AG695" s="406" t="str">
        <f>Master!AG698</f>
        <v/>
      </c>
      <c r="AH695" s="88" t="str">
        <f>Master!AH698</f>
        <v/>
      </c>
      <c r="AI695" s="414" t="str">
        <f>Master!AI698</f>
        <v/>
      </c>
      <c r="AJ695" s="406" t="str">
        <f>Master!AJ698</f>
        <v/>
      </c>
      <c r="AK695" s="406">
        <f>Master!AK698</f>
        <v>0</v>
      </c>
      <c r="AL695" s="88" t="str">
        <f>Master!AL698</f>
        <v/>
      </c>
      <c r="AM695" s="416"/>
      <c r="AN695" s="416"/>
      <c r="AO695" s="416"/>
      <c r="AP695" s="416"/>
      <c r="AQ695" s="416"/>
      <c r="AR695" s="416">
        <f t="shared" si="4"/>
        <v>0</v>
      </c>
      <c r="AS695" s="417" t="str">
        <f t="shared" si="5"/>
        <v>#DIV/0!</v>
      </c>
      <c r="AT695" s="416">
        <f t="shared" si="6"/>
        <v>0</v>
      </c>
      <c r="AU695" s="417"/>
    </row>
    <row r="696" hidden="1">
      <c r="A696" s="88" t="str">
        <f>Master!A699</f>
        <v>VEPI18091</v>
      </c>
      <c r="B696" s="88" t="str">
        <f>Master!B699</f>
        <v/>
      </c>
      <c r="C696" s="88" t="str">
        <f>Master!C699</f>
        <v/>
      </c>
      <c r="D696" s="88" t="str">
        <f>Master!D699</f>
        <v/>
      </c>
      <c r="E696" s="406" t="str">
        <f>Master!E699</f>
        <v/>
      </c>
      <c r="F696" s="406">
        <f>Master!F699</f>
        <v>0</v>
      </c>
      <c r="G696" s="88" t="str">
        <f>Master!G699</f>
        <v/>
      </c>
      <c r="H696" s="88" t="str">
        <f>Master!H699</f>
        <v/>
      </c>
      <c r="I696" s="88" t="str">
        <f>Master!I699</f>
        <v/>
      </c>
      <c r="J696" s="88" t="str">
        <f>Master!J699</f>
        <v>EPITOMEDIA PTE LTD</v>
      </c>
      <c r="K696" s="88" t="str">
        <f>Master!K699</f>
        <v/>
      </c>
      <c r="L696" s="88" t="str">
        <f>Master!L699</f>
        <v/>
      </c>
      <c r="M696" s="88" t="str">
        <f>Master!M699</f>
        <v/>
      </c>
      <c r="N696" s="88" t="str">
        <f>Master!N699</f>
        <v/>
      </c>
      <c r="O696" s="88" t="str">
        <f>Master!O699</f>
        <v/>
      </c>
      <c r="P696" s="88" t="str">
        <f>Master!P699</f>
        <v/>
      </c>
      <c r="Q696" s="88" t="str">
        <f>Master!Q699</f>
        <v/>
      </c>
      <c r="R696" s="406" t="str">
        <f>Master!R699</f>
        <v/>
      </c>
      <c r="S696" s="406">
        <f>Master!S699</f>
        <v>0</v>
      </c>
      <c r="T696" s="406" t="str">
        <f>Master!T699</f>
        <v/>
      </c>
      <c r="U696" s="406" t="str">
        <f>Master!U699</f>
        <v/>
      </c>
      <c r="V696" s="406" t="str">
        <f>Master!V699</f>
        <v/>
      </c>
      <c r="W696" s="406" t="str">
        <f>Master!W699</f>
        <v/>
      </c>
      <c r="X696" s="406" t="str">
        <f>Master!X699</f>
        <v/>
      </c>
      <c r="Y696" s="406" t="str">
        <f>Master!Y699</f>
        <v/>
      </c>
      <c r="Z696" s="406" t="str">
        <f>Master!Z699</f>
        <v/>
      </c>
      <c r="AA696" s="406" t="str">
        <f>Master!AA699</f>
        <v/>
      </c>
      <c r="AB696" s="406" t="str">
        <f>Master!AB699</f>
        <v/>
      </c>
      <c r="AC696" s="406" t="str">
        <f>Master!AC699</f>
        <v/>
      </c>
      <c r="AD696" s="406" t="str">
        <f>Master!AD699</f>
        <v/>
      </c>
      <c r="AE696" s="406" t="str">
        <f>Master!AE699</f>
        <v/>
      </c>
      <c r="AF696" s="406" t="str">
        <f>Master!AF699</f>
        <v/>
      </c>
      <c r="AG696" s="406" t="str">
        <f>Master!AG699</f>
        <v/>
      </c>
      <c r="AH696" s="88" t="str">
        <f>Master!AH699</f>
        <v/>
      </c>
      <c r="AI696" s="88" t="str">
        <f>Master!AI699</f>
        <v/>
      </c>
      <c r="AJ696" s="406" t="str">
        <f>Master!AJ699</f>
        <v/>
      </c>
      <c r="AK696" s="406">
        <f>Master!AK699</f>
        <v>0</v>
      </c>
      <c r="AL696" s="88" t="str">
        <f>Master!AL699</f>
        <v/>
      </c>
      <c r="AM696" s="416"/>
      <c r="AN696" s="416"/>
      <c r="AO696" s="416"/>
      <c r="AP696" s="416"/>
      <c r="AQ696" s="416"/>
      <c r="AR696" s="416">
        <f t="shared" si="4"/>
        <v>0</v>
      </c>
      <c r="AS696" s="417" t="str">
        <f t="shared" si="5"/>
        <v>#DIV/0!</v>
      </c>
      <c r="AT696" s="416">
        <f t="shared" si="6"/>
        <v>0</v>
      </c>
      <c r="AU696" s="417"/>
    </row>
    <row r="697" hidden="1">
      <c r="A697" s="88" t="str">
        <f>Master!A700</f>
        <v>VEPI18092</v>
      </c>
      <c r="B697" s="88" t="str">
        <f>Master!B700</f>
        <v/>
      </c>
      <c r="C697" s="88" t="str">
        <f>Master!C700</f>
        <v/>
      </c>
      <c r="D697" s="88" t="str">
        <f>Master!D700</f>
        <v/>
      </c>
      <c r="E697" s="406" t="str">
        <f>Master!E700</f>
        <v/>
      </c>
      <c r="F697" s="406">
        <f>Master!F700</f>
        <v>0</v>
      </c>
      <c r="G697" s="88" t="str">
        <f>Master!G700</f>
        <v/>
      </c>
      <c r="H697" s="88" t="str">
        <f>Master!H700</f>
        <v/>
      </c>
      <c r="I697" s="88" t="str">
        <f>Master!I700</f>
        <v/>
      </c>
      <c r="J697" s="88" t="str">
        <f>Master!J700</f>
        <v>EPITOMEDIA PTE LTD</v>
      </c>
      <c r="K697" s="88" t="str">
        <f>Master!K700</f>
        <v/>
      </c>
      <c r="L697" s="88" t="str">
        <f>Master!L700</f>
        <v/>
      </c>
      <c r="M697" s="88" t="str">
        <f>Master!M700</f>
        <v/>
      </c>
      <c r="N697" s="88" t="str">
        <f>Master!N700</f>
        <v/>
      </c>
      <c r="O697" s="88" t="str">
        <f>Master!O700</f>
        <v/>
      </c>
      <c r="P697" s="88" t="str">
        <f>Master!P700</f>
        <v/>
      </c>
      <c r="Q697" s="88" t="str">
        <f>Master!Q700</f>
        <v/>
      </c>
      <c r="R697" s="406" t="str">
        <f>Master!R700</f>
        <v/>
      </c>
      <c r="S697" s="406">
        <f>Master!S700</f>
        <v>0</v>
      </c>
      <c r="T697" s="406" t="str">
        <f>Master!T700</f>
        <v/>
      </c>
      <c r="U697" s="406" t="str">
        <f>Master!U700</f>
        <v/>
      </c>
      <c r="V697" s="406" t="str">
        <f>Master!V700</f>
        <v/>
      </c>
      <c r="W697" s="406" t="str">
        <f>Master!W700</f>
        <v/>
      </c>
      <c r="X697" s="406" t="str">
        <f>Master!X700</f>
        <v/>
      </c>
      <c r="Y697" s="406" t="str">
        <f>Master!Y700</f>
        <v/>
      </c>
      <c r="Z697" s="406" t="str">
        <f>Master!Z700</f>
        <v/>
      </c>
      <c r="AA697" s="406" t="str">
        <f>Master!AA700</f>
        <v/>
      </c>
      <c r="AB697" s="406" t="str">
        <f>Master!AB700</f>
        <v/>
      </c>
      <c r="AC697" s="406" t="str">
        <f>Master!AC700</f>
        <v/>
      </c>
      <c r="AD697" s="406" t="str">
        <f>Master!AD700</f>
        <v/>
      </c>
      <c r="AE697" s="406" t="str">
        <f>Master!AE700</f>
        <v/>
      </c>
      <c r="AF697" s="406" t="str">
        <f>Master!AF700</f>
        <v/>
      </c>
      <c r="AG697" s="406" t="str">
        <f>Master!AG700</f>
        <v/>
      </c>
      <c r="AH697" s="88" t="str">
        <f>Master!AH700</f>
        <v/>
      </c>
      <c r="AI697" s="414" t="str">
        <f>Master!AI700</f>
        <v/>
      </c>
      <c r="AJ697" s="406" t="str">
        <f>Master!AJ700</f>
        <v/>
      </c>
      <c r="AK697" s="406">
        <f>Master!AK700</f>
        <v>0</v>
      </c>
      <c r="AL697" s="88" t="str">
        <f>Master!AL700</f>
        <v/>
      </c>
      <c r="AM697" s="416"/>
      <c r="AN697" s="416"/>
      <c r="AO697" s="416"/>
      <c r="AP697" s="416"/>
      <c r="AQ697" s="416"/>
      <c r="AR697" s="416">
        <f t="shared" si="4"/>
        <v>0</v>
      </c>
      <c r="AS697" s="417" t="str">
        <f t="shared" si="5"/>
        <v>#DIV/0!</v>
      </c>
      <c r="AT697" s="416">
        <f t="shared" si="6"/>
        <v>0</v>
      </c>
      <c r="AU697" s="417"/>
    </row>
    <row r="698" hidden="1">
      <c r="A698" s="88" t="str">
        <f>Master!A701</f>
        <v>VEPI18093</v>
      </c>
      <c r="B698" s="88" t="str">
        <f>Master!B701</f>
        <v/>
      </c>
      <c r="C698" s="88" t="str">
        <f>Master!C701</f>
        <v/>
      </c>
      <c r="D698" s="88" t="str">
        <f>Master!D701</f>
        <v/>
      </c>
      <c r="E698" s="406" t="str">
        <f>Master!E701</f>
        <v/>
      </c>
      <c r="F698" s="406">
        <f>Master!F701</f>
        <v>0</v>
      </c>
      <c r="G698" s="88" t="str">
        <f>Master!G701</f>
        <v/>
      </c>
      <c r="H698" s="88" t="str">
        <f>Master!H701</f>
        <v/>
      </c>
      <c r="I698" s="88" t="str">
        <f>Master!I701</f>
        <v/>
      </c>
      <c r="J698" s="88" t="str">
        <f>Master!J701</f>
        <v>EPITOMEDIA PTE LTD</v>
      </c>
      <c r="K698" s="88" t="str">
        <f>Master!K701</f>
        <v/>
      </c>
      <c r="L698" s="88" t="str">
        <f>Master!L701</f>
        <v/>
      </c>
      <c r="M698" s="88" t="str">
        <f>Master!M701</f>
        <v/>
      </c>
      <c r="N698" s="88" t="str">
        <f>Master!N701</f>
        <v/>
      </c>
      <c r="O698" s="88" t="str">
        <f>Master!O701</f>
        <v/>
      </c>
      <c r="P698" s="88" t="str">
        <f>Master!P701</f>
        <v/>
      </c>
      <c r="Q698" s="88" t="str">
        <f>Master!Q701</f>
        <v/>
      </c>
      <c r="R698" s="406" t="str">
        <f>Master!R701</f>
        <v/>
      </c>
      <c r="S698" s="406">
        <f>Master!S701</f>
        <v>0</v>
      </c>
      <c r="T698" s="406" t="str">
        <f>Master!T701</f>
        <v/>
      </c>
      <c r="U698" s="406" t="str">
        <f>Master!U701</f>
        <v/>
      </c>
      <c r="V698" s="406" t="str">
        <f>Master!V701</f>
        <v/>
      </c>
      <c r="W698" s="406" t="str">
        <f>Master!W701</f>
        <v/>
      </c>
      <c r="X698" s="406" t="str">
        <f>Master!X701</f>
        <v/>
      </c>
      <c r="Y698" s="406" t="str">
        <f>Master!Y701</f>
        <v/>
      </c>
      <c r="Z698" s="406" t="str">
        <f>Master!Z701</f>
        <v/>
      </c>
      <c r="AA698" s="406" t="str">
        <f>Master!AA701</f>
        <v/>
      </c>
      <c r="AB698" s="406" t="str">
        <f>Master!AB701</f>
        <v/>
      </c>
      <c r="AC698" s="406" t="str">
        <f>Master!AC701</f>
        <v/>
      </c>
      <c r="AD698" s="406" t="str">
        <f>Master!AD701</f>
        <v/>
      </c>
      <c r="AE698" s="406" t="str">
        <f>Master!AE701</f>
        <v/>
      </c>
      <c r="AF698" s="406" t="str">
        <f>Master!AF701</f>
        <v/>
      </c>
      <c r="AG698" s="406" t="str">
        <f>Master!AG701</f>
        <v/>
      </c>
      <c r="AH698" s="88" t="str">
        <f>Master!AH701</f>
        <v/>
      </c>
      <c r="AI698" s="88" t="str">
        <f>Master!AI701</f>
        <v/>
      </c>
      <c r="AJ698" s="406" t="str">
        <f>Master!AJ701</f>
        <v/>
      </c>
      <c r="AK698" s="406">
        <f>Master!AK701</f>
        <v>0</v>
      </c>
      <c r="AL698" s="88" t="str">
        <f>Master!AL701</f>
        <v/>
      </c>
      <c r="AM698" s="416"/>
      <c r="AN698" s="416"/>
      <c r="AO698" s="416"/>
      <c r="AP698" s="416"/>
      <c r="AQ698" s="416"/>
      <c r="AR698" s="416">
        <f t="shared" si="4"/>
        <v>0</v>
      </c>
      <c r="AS698" s="417" t="str">
        <f t="shared" si="5"/>
        <v>#DIV/0!</v>
      </c>
      <c r="AT698" s="416">
        <f t="shared" si="6"/>
        <v>0</v>
      </c>
      <c r="AU698" s="417"/>
    </row>
    <row r="699" hidden="1">
      <c r="A699" s="88" t="str">
        <f>Master!A702</f>
        <v>VEPI18094</v>
      </c>
      <c r="B699" s="88" t="str">
        <f>Master!B702</f>
        <v/>
      </c>
      <c r="C699" s="88" t="str">
        <f>Master!C702</f>
        <v/>
      </c>
      <c r="D699" s="88" t="str">
        <f>Master!D702</f>
        <v/>
      </c>
      <c r="E699" s="406" t="str">
        <f>Master!E702</f>
        <v/>
      </c>
      <c r="F699" s="406">
        <f>Master!F702</f>
        <v>0</v>
      </c>
      <c r="G699" s="88" t="str">
        <f>Master!G702</f>
        <v/>
      </c>
      <c r="H699" s="88" t="str">
        <f>Master!H702</f>
        <v/>
      </c>
      <c r="I699" s="88" t="str">
        <f>Master!I702</f>
        <v/>
      </c>
      <c r="J699" s="88" t="str">
        <f>Master!J702</f>
        <v>EPITOMEDIA PTE LTD</v>
      </c>
      <c r="K699" s="88" t="str">
        <f>Master!K702</f>
        <v/>
      </c>
      <c r="L699" s="88" t="str">
        <f>Master!L702</f>
        <v/>
      </c>
      <c r="M699" s="88" t="str">
        <f>Master!M702</f>
        <v/>
      </c>
      <c r="N699" s="88" t="str">
        <f>Master!N702</f>
        <v/>
      </c>
      <c r="O699" s="88" t="str">
        <f>Master!O702</f>
        <v/>
      </c>
      <c r="P699" s="88" t="str">
        <f>Master!P702</f>
        <v/>
      </c>
      <c r="Q699" s="88" t="str">
        <f>Master!Q702</f>
        <v/>
      </c>
      <c r="R699" s="406" t="str">
        <f>Master!R702</f>
        <v/>
      </c>
      <c r="S699" s="406">
        <f>Master!S702</f>
        <v>0</v>
      </c>
      <c r="T699" s="406" t="str">
        <f>Master!T702</f>
        <v/>
      </c>
      <c r="U699" s="406" t="str">
        <f>Master!U702</f>
        <v/>
      </c>
      <c r="V699" s="406" t="str">
        <f>Master!V702</f>
        <v/>
      </c>
      <c r="W699" s="406" t="str">
        <f>Master!W702</f>
        <v/>
      </c>
      <c r="X699" s="406" t="str">
        <f>Master!X702</f>
        <v/>
      </c>
      <c r="Y699" s="406" t="str">
        <f>Master!Y702</f>
        <v/>
      </c>
      <c r="Z699" s="406" t="str">
        <f>Master!Z702</f>
        <v/>
      </c>
      <c r="AA699" s="406" t="str">
        <f>Master!AA702</f>
        <v/>
      </c>
      <c r="AB699" s="406" t="str">
        <f>Master!AB702</f>
        <v/>
      </c>
      <c r="AC699" s="406" t="str">
        <f>Master!AC702</f>
        <v/>
      </c>
      <c r="AD699" s="406" t="str">
        <f>Master!AD702</f>
        <v/>
      </c>
      <c r="AE699" s="406" t="str">
        <f>Master!AE702</f>
        <v/>
      </c>
      <c r="AF699" s="406" t="str">
        <f>Master!AF702</f>
        <v/>
      </c>
      <c r="AG699" s="406" t="str">
        <f>Master!AG702</f>
        <v/>
      </c>
      <c r="AH699" s="88" t="str">
        <f>Master!AH702</f>
        <v/>
      </c>
      <c r="AI699" s="414" t="str">
        <f>Master!AI702</f>
        <v/>
      </c>
      <c r="AJ699" s="406" t="str">
        <f>Master!AJ702</f>
        <v/>
      </c>
      <c r="AK699" s="406">
        <f>Master!AK702</f>
        <v>0</v>
      </c>
      <c r="AL699" s="88" t="str">
        <f>Master!AL702</f>
        <v/>
      </c>
      <c r="AM699" s="416"/>
      <c r="AN699" s="416"/>
      <c r="AO699" s="416"/>
      <c r="AP699" s="416"/>
      <c r="AQ699" s="416"/>
      <c r="AR699" s="416">
        <f t="shared" si="4"/>
        <v>0</v>
      </c>
      <c r="AS699" s="417" t="str">
        <f t="shared" si="5"/>
        <v>#DIV/0!</v>
      </c>
      <c r="AT699" s="416">
        <f t="shared" si="6"/>
        <v>0</v>
      </c>
      <c r="AU699" s="417"/>
    </row>
    <row r="700" hidden="1">
      <c r="A700" s="88" t="str">
        <f>Master!A703</f>
        <v>VEPI18095</v>
      </c>
      <c r="B700" s="88" t="str">
        <f>Master!B703</f>
        <v/>
      </c>
      <c r="C700" s="88" t="str">
        <f>Master!C703</f>
        <v/>
      </c>
      <c r="D700" s="88" t="str">
        <f>Master!D703</f>
        <v/>
      </c>
      <c r="E700" s="406" t="str">
        <f>Master!E703</f>
        <v/>
      </c>
      <c r="F700" s="406">
        <f>Master!F703</f>
        <v>0</v>
      </c>
      <c r="G700" s="88" t="str">
        <f>Master!G703</f>
        <v/>
      </c>
      <c r="H700" s="88" t="str">
        <f>Master!H703</f>
        <v/>
      </c>
      <c r="I700" s="88" t="str">
        <f>Master!I703</f>
        <v/>
      </c>
      <c r="J700" s="88" t="str">
        <f>Master!J703</f>
        <v>EPITOMEDIA PTE LTD</v>
      </c>
      <c r="K700" s="88" t="str">
        <f>Master!K703</f>
        <v/>
      </c>
      <c r="L700" s="88" t="str">
        <f>Master!L703</f>
        <v/>
      </c>
      <c r="M700" s="88" t="str">
        <f>Master!M703</f>
        <v/>
      </c>
      <c r="N700" s="88" t="str">
        <f>Master!N703</f>
        <v/>
      </c>
      <c r="O700" s="88" t="str">
        <f>Master!O703</f>
        <v/>
      </c>
      <c r="P700" s="88" t="str">
        <f>Master!P703</f>
        <v/>
      </c>
      <c r="Q700" s="88" t="str">
        <f>Master!Q703</f>
        <v/>
      </c>
      <c r="R700" s="406" t="str">
        <f>Master!R703</f>
        <v/>
      </c>
      <c r="S700" s="406">
        <f>Master!S703</f>
        <v>0</v>
      </c>
      <c r="T700" s="406" t="str">
        <f>Master!T703</f>
        <v/>
      </c>
      <c r="U700" s="406" t="str">
        <f>Master!U703</f>
        <v/>
      </c>
      <c r="V700" s="406" t="str">
        <f>Master!V703</f>
        <v/>
      </c>
      <c r="W700" s="406" t="str">
        <f>Master!W703</f>
        <v/>
      </c>
      <c r="X700" s="406" t="str">
        <f>Master!X703</f>
        <v/>
      </c>
      <c r="Y700" s="406" t="str">
        <f>Master!Y703</f>
        <v/>
      </c>
      <c r="Z700" s="406" t="str">
        <f>Master!Z703</f>
        <v/>
      </c>
      <c r="AA700" s="406" t="str">
        <f>Master!AA703</f>
        <v/>
      </c>
      <c r="AB700" s="406" t="str">
        <f>Master!AB703</f>
        <v/>
      </c>
      <c r="AC700" s="406" t="str">
        <f>Master!AC703</f>
        <v/>
      </c>
      <c r="AD700" s="406" t="str">
        <f>Master!AD703</f>
        <v/>
      </c>
      <c r="AE700" s="406" t="str">
        <f>Master!AE703</f>
        <v/>
      </c>
      <c r="AF700" s="406" t="str">
        <f>Master!AF703</f>
        <v/>
      </c>
      <c r="AG700" s="406" t="str">
        <f>Master!AG703</f>
        <v/>
      </c>
      <c r="AH700" s="88" t="str">
        <f>Master!AH703</f>
        <v/>
      </c>
      <c r="AI700" s="88" t="str">
        <f>Master!AI703</f>
        <v/>
      </c>
      <c r="AJ700" s="406" t="str">
        <f>Master!AJ703</f>
        <v/>
      </c>
      <c r="AK700" s="406">
        <f>Master!AK703</f>
        <v>0</v>
      </c>
      <c r="AL700" s="88" t="str">
        <f>Master!AL703</f>
        <v/>
      </c>
      <c r="AM700" s="416"/>
      <c r="AN700" s="416"/>
      <c r="AO700" s="416"/>
      <c r="AP700" s="416"/>
      <c r="AQ700" s="416"/>
      <c r="AR700" s="416">
        <f t="shared" si="4"/>
        <v>0</v>
      </c>
      <c r="AS700" s="417" t="str">
        <f t="shared" si="5"/>
        <v>#DIV/0!</v>
      </c>
      <c r="AT700" s="416">
        <f t="shared" si="6"/>
        <v>0</v>
      </c>
      <c r="AU700" s="417"/>
    </row>
    <row r="701" hidden="1">
      <c r="A701" s="88" t="str">
        <f>Master!A704</f>
        <v>VEPI18096</v>
      </c>
      <c r="B701" s="88" t="str">
        <f>Master!B704</f>
        <v/>
      </c>
      <c r="C701" s="88" t="str">
        <f>Master!C704</f>
        <v/>
      </c>
      <c r="D701" s="88" t="str">
        <f>Master!D704</f>
        <v/>
      </c>
      <c r="E701" s="406" t="str">
        <f>Master!E704</f>
        <v/>
      </c>
      <c r="F701" s="406">
        <f>Master!F704</f>
        <v>0</v>
      </c>
      <c r="G701" s="88" t="str">
        <f>Master!G704</f>
        <v/>
      </c>
      <c r="H701" s="88" t="str">
        <f>Master!H704</f>
        <v/>
      </c>
      <c r="I701" s="88" t="str">
        <f>Master!I704</f>
        <v/>
      </c>
      <c r="J701" s="88" t="str">
        <f>Master!J704</f>
        <v>EPITOMEDIA PTE LTD</v>
      </c>
      <c r="K701" s="88" t="str">
        <f>Master!K704</f>
        <v/>
      </c>
      <c r="L701" s="88" t="str">
        <f>Master!L704</f>
        <v/>
      </c>
      <c r="M701" s="88" t="str">
        <f>Master!M704</f>
        <v/>
      </c>
      <c r="N701" s="88" t="str">
        <f>Master!N704</f>
        <v/>
      </c>
      <c r="O701" s="88" t="str">
        <f>Master!O704</f>
        <v/>
      </c>
      <c r="P701" s="88" t="str">
        <f>Master!P704</f>
        <v/>
      </c>
      <c r="Q701" s="88" t="str">
        <f>Master!Q704</f>
        <v/>
      </c>
      <c r="R701" s="406" t="str">
        <f>Master!R704</f>
        <v/>
      </c>
      <c r="S701" s="406">
        <f>Master!S704</f>
        <v>0</v>
      </c>
      <c r="T701" s="406" t="str">
        <f>Master!T704</f>
        <v/>
      </c>
      <c r="U701" s="406" t="str">
        <f>Master!U704</f>
        <v/>
      </c>
      <c r="V701" s="406" t="str">
        <f>Master!V704</f>
        <v/>
      </c>
      <c r="W701" s="406" t="str">
        <f>Master!W704</f>
        <v/>
      </c>
      <c r="X701" s="406" t="str">
        <f>Master!X704</f>
        <v/>
      </c>
      <c r="Y701" s="406" t="str">
        <f>Master!Y704</f>
        <v/>
      </c>
      <c r="Z701" s="406" t="str">
        <f>Master!Z704</f>
        <v/>
      </c>
      <c r="AA701" s="406" t="str">
        <f>Master!AA704</f>
        <v/>
      </c>
      <c r="AB701" s="406" t="str">
        <f>Master!AB704</f>
        <v/>
      </c>
      <c r="AC701" s="406" t="str">
        <f>Master!AC704</f>
        <v/>
      </c>
      <c r="AD701" s="406" t="str">
        <f>Master!AD704</f>
        <v/>
      </c>
      <c r="AE701" s="406" t="str">
        <f>Master!AE704</f>
        <v/>
      </c>
      <c r="AF701" s="406" t="str">
        <f>Master!AF704</f>
        <v/>
      </c>
      <c r="AG701" s="406" t="str">
        <f>Master!AG704</f>
        <v/>
      </c>
      <c r="AH701" s="88" t="str">
        <f>Master!AH704</f>
        <v/>
      </c>
      <c r="AI701" s="414" t="str">
        <f>Master!AI704</f>
        <v/>
      </c>
      <c r="AJ701" s="406" t="str">
        <f>Master!AJ704</f>
        <v/>
      </c>
      <c r="AK701" s="406">
        <f>Master!AK704</f>
        <v>0</v>
      </c>
      <c r="AL701" s="88" t="str">
        <f>Master!AL704</f>
        <v/>
      </c>
      <c r="AM701" s="416"/>
      <c r="AN701" s="416"/>
      <c r="AO701" s="416"/>
      <c r="AP701" s="416"/>
      <c r="AQ701" s="416"/>
      <c r="AR701" s="416">
        <f t="shared" si="4"/>
        <v>0</v>
      </c>
      <c r="AS701" s="417" t="str">
        <f t="shared" si="5"/>
        <v>#DIV/0!</v>
      </c>
      <c r="AT701" s="416">
        <f t="shared" si="6"/>
        <v>0</v>
      </c>
      <c r="AU701" s="417"/>
    </row>
    <row r="702" hidden="1">
      <c r="A702" s="88" t="str">
        <f>Master!A705</f>
        <v>VEPI18097</v>
      </c>
      <c r="B702" s="88" t="str">
        <f>Master!B705</f>
        <v/>
      </c>
      <c r="C702" s="88" t="str">
        <f>Master!C705</f>
        <v/>
      </c>
      <c r="D702" s="88" t="str">
        <f>Master!D705</f>
        <v/>
      </c>
      <c r="E702" s="406" t="str">
        <f>Master!E705</f>
        <v/>
      </c>
      <c r="F702" s="406">
        <f>Master!F705</f>
        <v>0</v>
      </c>
      <c r="G702" s="88" t="str">
        <f>Master!G705</f>
        <v/>
      </c>
      <c r="H702" s="88" t="str">
        <f>Master!H705</f>
        <v/>
      </c>
      <c r="I702" s="88" t="str">
        <f>Master!I705</f>
        <v/>
      </c>
      <c r="J702" s="88" t="str">
        <f>Master!J705</f>
        <v>EPITOMEDIA PTE LTD</v>
      </c>
      <c r="K702" s="88" t="str">
        <f>Master!K705</f>
        <v/>
      </c>
      <c r="L702" s="88" t="str">
        <f>Master!L705</f>
        <v/>
      </c>
      <c r="M702" s="88" t="str">
        <f>Master!M705</f>
        <v/>
      </c>
      <c r="N702" s="88" t="str">
        <f>Master!N705</f>
        <v/>
      </c>
      <c r="O702" s="88" t="str">
        <f>Master!O705</f>
        <v/>
      </c>
      <c r="P702" s="88" t="str">
        <f>Master!P705</f>
        <v/>
      </c>
      <c r="Q702" s="88" t="str">
        <f>Master!Q705</f>
        <v/>
      </c>
      <c r="R702" s="406" t="str">
        <f>Master!R705</f>
        <v/>
      </c>
      <c r="S702" s="406">
        <f>Master!S705</f>
        <v>0</v>
      </c>
      <c r="T702" s="406" t="str">
        <f>Master!T705</f>
        <v/>
      </c>
      <c r="U702" s="406" t="str">
        <f>Master!U705</f>
        <v/>
      </c>
      <c r="V702" s="406" t="str">
        <f>Master!V705</f>
        <v/>
      </c>
      <c r="W702" s="406" t="str">
        <f>Master!W705</f>
        <v/>
      </c>
      <c r="X702" s="406" t="str">
        <f>Master!X705</f>
        <v/>
      </c>
      <c r="Y702" s="406" t="str">
        <f>Master!Y705</f>
        <v/>
      </c>
      <c r="Z702" s="406" t="str">
        <f>Master!Z705</f>
        <v/>
      </c>
      <c r="AA702" s="406" t="str">
        <f>Master!AA705</f>
        <v/>
      </c>
      <c r="AB702" s="406" t="str">
        <f>Master!AB705</f>
        <v/>
      </c>
      <c r="AC702" s="406" t="str">
        <f>Master!AC705</f>
        <v/>
      </c>
      <c r="AD702" s="406" t="str">
        <f>Master!AD705</f>
        <v/>
      </c>
      <c r="AE702" s="406" t="str">
        <f>Master!AE705</f>
        <v/>
      </c>
      <c r="AF702" s="406" t="str">
        <f>Master!AF705</f>
        <v/>
      </c>
      <c r="AG702" s="406" t="str">
        <f>Master!AG705</f>
        <v/>
      </c>
      <c r="AH702" s="88" t="str">
        <f>Master!AH705</f>
        <v/>
      </c>
      <c r="AI702" s="88" t="str">
        <f>Master!AI705</f>
        <v/>
      </c>
      <c r="AJ702" s="406" t="str">
        <f>Master!AJ705</f>
        <v/>
      </c>
      <c r="AK702" s="406">
        <f>Master!AK705</f>
        <v>0</v>
      </c>
      <c r="AL702" s="88" t="str">
        <f>Master!AL705</f>
        <v/>
      </c>
      <c r="AM702" s="416"/>
      <c r="AN702" s="416"/>
      <c r="AO702" s="416"/>
      <c r="AP702" s="416"/>
      <c r="AQ702" s="416"/>
      <c r="AR702" s="416">
        <f t="shared" si="4"/>
        <v>0</v>
      </c>
      <c r="AS702" s="417" t="str">
        <f t="shared" si="5"/>
        <v>#DIV/0!</v>
      </c>
      <c r="AT702" s="416">
        <f t="shared" si="6"/>
        <v>0</v>
      </c>
      <c r="AU702" s="417"/>
    </row>
    <row r="703" hidden="1">
      <c r="A703" s="88" t="str">
        <f>Master!A706</f>
        <v>VEPI18098</v>
      </c>
      <c r="B703" s="88" t="str">
        <f>Master!B706</f>
        <v/>
      </c>
      <c r="C703" s="88" t="str">
        <f>Master!C706</f>
        <v/>
      </c>
      <c r="D703" s="88" t="str">
        <f>Master!D706</f>
        <v/>
      </c>
      <c r="E703" s="406" t="str">
        <f>Master!E706</f>
        <v/>
      </c>
      <c r="F703" s="406">
        <f>Master!F706</f>
        <v>0</v>
      </c>
      <c r="G703" s="88" t="str">
        <f>Master!G706</f>
        <v/>
      </c>
      <c r="H703" s="88" t="str">
        <f>Master!H706</f>
        <v/>
      </c>
      <c r="I703" s="88" t="str">
        <f>Master!I706</f>
        <v/>
      </c>
      <c r="J703" s="88" t="str">
        <f>Master!J706</f>
        <v>EPITOMEDIA PTE LTD</v>
      </c>
      <c r="K703" s="88" t="str">
        <f>Master!K706</f>
        <v/>
      </c>
      <c r="L703" s="88" t="str">
        <f>Master!L706</f>
        <v/>
      </c>
      <c r="M703" s="88" t="str">
        <f>Master!M706</f>
        <v/>
      </c>
      <c r="N703" s="88" t="str">
        <f>Master!N706</f>
        <v/>
      </c>
      <c r="O703" s="88" t="str">
        <f>Master!O706</f>
        <v/>
      </c>
      <c r="P703" s="88" t="str">
        <f>Master!P706</f>
        <v/>
      </c>
      <c r="Q703" s="88" t="str">
        <f>Master!Q706</f>
        <v/>
      </c>
      <c r="R703" s="406" t="str">
        <f>Master!R706</f>
        <v/>
      </c>
      <c r="S703" s="406">
        <f>Master!S706</f>
        <v>0</v>
      </c>
      <c r="T703" s="406" t="str">
        <f>Master!T706</f>
        <v/>
      </c>
      <c r="U703" s="406" t="str">
        <f>Master!U706</f>
        <v/>
      </c>
      <c r="V703" s="406" t="str">
        <f>Master!V706</f>
        <v/>
      </c>
      <c r="W703" s="406" t="str">
        <f>Master!W706</f>
        <v/>
      </c>
      <c r="X703" s="406" t="str">
        <f>Master!X706</f>
        <v/>
      </c>
      <c r="Y703" s="406" t="str">
        <f>Master!Y706</f>
        <v/>
      </c>
      <c r="Z703" s="406" t="str">
        <f>Master!Z706</f>
        <v/>
      </c>
      <c r="AA703" s="406" t="str">
        <f>Master!AA706</f>
        <v/>
      </c>
      <c r="AB703" s="406" t="str">
        <f>Master!AB706</f>
        <v/>
      </c>
      <c r="AC703" s="406" t="str">
        <f>Master!AC706</f>
        <v/>
      </c>
      <c r="AD703" s="406" t="str">
        <f>Master!AD706</f>
        <v/>
      </c>
      <c r="AE703" s="406" t="str">
        <f>Master!AE706</f>
        <v/>
      </c>
      <c r="AF703" s="406" t="str">
        <f>Master!AF706</f>
        <v/>
      </c>
      <c r="AG703" s="406" t="str">
        <f>Master!AG706</f>
        <v/>
      </c>
      <c r="AH703" s="88" t="str">
        <f>Master!AH706</f>
        <v/>
      </c>
      <c r="AI703" s="414" t="str">
        <f>Master!AI706</f>
        <v/>
      </c>
      <c r="AJ703" s="406" t="str">
        <f>Master!AJ706</f>
        <v/>
      </c>
      <c r="AK703" s="406">
        <f>Master!AK706</f>
        <v>0</v>
      </c>
      <c r="AL703" s="88" t="str">
        <f>Master!AL706</f>
        <v/>
      </c>
      <c r="AM703" s="416"/>
      <c r="AN703" s="416"/>
      <c r="AO703" s="416"/>
      <c r="AP703" s="416"/>
      <c r="AQ703" s="416"/>
      <c r="AR703" s="416">
        <f t="shared" si="4"/>
        <v>0</v>
      </c>
      <c r="AS703" s="417" t="str">
        <f t="shared" si="5"/>
        <v>#DIV/0!</v>
      </c>
      <c r="AT703" s="416">
        <f t="shared" si="6"/>
        <v>0</v>
      </c>
      <c r="AU703" s="417"/>
    </row>
    <row r="704" hidden="1">
      <c r="A704" s="88" t="str">
        <f>Master!A707</f>
        <v>VEPI18099</v>
      </c>
      <c r="B704" s="88" t="str">
        <f>Master!B707</f>
        <v/>
      </c>
      <c r="C704" s="88" t="str">
        <f>Master!C707</f>
        <v/>
      </c>
      <c r="D704" s="88" t="str">
        <f>Master!D707</f>
        <v/>
      </c>
      <c r="E704" s="406" t="str">
        <f>Master!E707</f>
        <v/>
      </c>
      <c r="F704" s="406">
        <f>Master!F707</f>
        <v>0</v>
      </c>
      <c r="G704" s="88" t="str">
        <f>Master!G707</f>
        <v/>
      </c>
      <c r="H704" s="88" t="str">
        <f>Master!H707</f>
        <v/>
      </c>
      <c r="I704" s="88" t="str">
        <f>Master!I707</f>
        <v/>
      </c>
      <c r="J704" s="88" t="str">
        <f>Master!J707</f>
        <v>EPITOMEDIA PTE LTD</v>
      </c>
      <c r="K704" s="88" t="str">
        <f>Master!K707</f>
        <v/>
      </c>
      <c r="L704" s="88" t="str">
        <f>Master!L707</f>
        <v/>
      </c>
      <c r="M704" s="88" t="str">
        <f>Master!M707</f>
        <v/>
      </c>
      <c r="N704" s="88" t="str">
        <f>Master!N707</f>
        <v/>
      </c>
      <c r="O704" s="88" t="str">
        <f>Master!O707</f>
        <v/>
      </c>
      <c r="P704" s="88" t="str">
        <f>Master!P707</f>
        <v/>
      </c>
      <c r="Q704" s="88" t="str">
        <f>Master!Q707</f>
        <v/>
      </c>
      <c r="R704" s="406" t="str">
        <f>Master!R707</f>
        <v/>
      </c>
      <c r="S704" s="406">
        <f>Master!S707</f>
        <v>0</v>
      </c>
      <c r="T704" s="406" t="str">
        <f>Master!T707</f>
        <v/>
      </c>
      <c r="U704" s="406" t="str">
        <f>Master!U707</f>
        <v/>
      </c>
      <c r="V704" s="406" t="str">
        <f>Master!V707</f>
        <v/>
      </c>
      <c r="W704" s="406" t="str">
        <f>Master!W707</f>
        <v/>
      </c>
      <c r="X704" s="406" t="str">
        <f>Master!X707</f>
        <v/>
      </c>
      <c r="Y704" s="406" t="str">
        <f>Master!Y707</f>
        <v/>
      </c>
      <c r="Z704" s="406" t="str">
        <f>Master!Z707</f>
        <v/>
      </c>
      <c r="AA704" s="406" t="str">
        <f>Master!AA707</f>
        <v/>
      </c>
      <c r="AB704" s="406" t="str">
        <f>Master!AB707</f>
        <v/>
      </c>
      <c r="AC704" s="406" t="str">
        <f>Master!AC707</f>
        <v/>
      </c>
      <c r="AD704" s="406" t="str">
        <f>Master!AD707</f>
        <v/>
      </c>
      <c r="AE704" s="406" t="str">
        <f>Master!AE707</f>
        <v/>
      </c>
      <c r="AF704" s="406" t="str">
        <f>Master!AF707</f>
        <v/>
      </c>
      <c r="AG704" s="406" t="str">
        <f>Master!AG707</f>
        <v/>
      </c>
      <c r="AH704" s="88" t="str">
        <f>Master!AH707</f>
        <v/>
      </c>
      <c r="AI704" s="88" t="str">
        <f>Master!AI707</f>
        <v/>
      </c>
      <c r="AJ704" s="406" t="str">
        <f>Master!AJ707</f>
        <v/>
      </c>
      <c r="AK704" s="406">
        <f>Master!AK707</f>
        <v>0</v>
      </c>
      <c r="AL704" s="88" t="str">
        <f>Master!AL707</f>
        <v/>
      </c>
      <c r="AM704" s="416"/>
      <c r="AN704" s="416"/>
      <c r="AO704" s="416"/>
      <c r="AP704" s="416"/>
      <c r="AQ704" s="416"/>
      <c r="AR704" s="416">
        <f t="shared" si="4"/>
        <v>0</v>
      </c>
      <c r="AS704" s="417" t="str">
        <f t="shared" si="5"/>
        <v>#DIV/0!</v>
      </c>
      <c r="AT704" s="416">
        <f t="shared" si="6"/>
        <v>0</v>
      </c>
      <c r="AU704" s="417"/>
    </row>
    <row r="705" hidden="1">
      <c r="A705" s="88" t="str">
        <f>Master!A708</f>
        <v>VEPI18100</v>
      </c>
      <c r="B705" s="88" t="str">
        <f>Master!B708</f>
        <v/>
      </c>
      <c r="C705" s="88" t="str">
        <f>Master!C708</f>
        <v/>
      </c>
      <c r="D705" s="88" t="str">
        <f>Master!D708</f>
        <v/>
      </c>
      <c r="E705" s="406" t="str">
        <f>Master!E708</f>
        <v/>
      </c>
      <c r="F705" s="406">
        <f>Master!F708</f>
        <v>0</v>
      </c>
      <c r="G705" s="88" t="str">
        <f>Master!G708</f>
        <v/>
      </c>
      <c r="H705" s="88" t="str">
        <f>Master!H708</f>
        <v/>
      </c>
      <c r="I705" s="88" t="str">
        <f>Master!I708</f>
        <v/>
      </c>
      <c r="J705" s="88" t="str">
        <f>Master!J708</f>
        <v>EPITOMEDIA PTE LTD</v>
      </c>
      <c r="K705" s="88" t="str">
        <f>Master!K708</f>
        <v/>
      </c>
      <c r="L705" s="88" t="str">
        <f>Master!L708</f>
        <v/>
      </c>
      <c r="M705" s="88" t="str">
        <f>Master!M708</f>
        <v/>
      </c>
      <c r="N705" s="88" t="str">
        <f>Master!N708</f>
        <v/>
      </c>
      <c r="O705" s="88" t="str">
        <f>Master!O708</f>
        <v/>
      </c>
      <c r="P705" s="88" t="str">
        <f>Master!P708</f>
        <v/>
      </c>
      <c r="Q705" s="88" t="str">
        <f>Master!Q708</f>
        <v/>
      </c>
      <c r="R705" s="406" t="str">
        <f>Master!R708</f>
        <v/>
      </c>
      <c r="S705" s="406">
        <f>Master!S708</f>
        <v>0</v>
      </c>
      <c r="T705" s="406" t="str">
        <f>Master!T708</f>
        <v/>
      </c>
      <c r="U705" s="406" t="str">
        <f>Master!U708</f>
        <v/>
      </c>
      <c r="V705" s="406" t="str">
        <f>Master!V708</f>
        <v/>
      </c>
      <c r="W705" s="406" t="str">
        <f>Master!W708</f>
        <v/>
      </c>
      <c r="X705" s="406" t="str">
        <f>Master!X708</f>
        <v/>
      </c>
      <c r="Y705" s="406" t="str">
        <f>Master!Y708</f>
        <v/>
      </c>
      <c r="Z705" s="406" t="str">
        <f>Master!Z708</f>
        <v/>
      </c>
      <c r="AA705" s="406" t="str">
        <f>Master!AA708</f>
        <v/>
      </c>
      <c r="AB705" s="406" t="str">
        <f>Master!AB708</f>
        <v/>
      </c>
      <c r="AC705" s="406" t="str">
        <f>Master!AC708</f>
        <v/>
      </c>
      <c r="AD705" s="406" t="str">
        <f>Master!AD708</f>
        <v/>
      </c>
      <c r="AE705" s="406" t="str">
        <f>Master!AE708</f>
        <v/>
      </c>
      <c r="AF705" s="406" t="str">
        <f>Master!AF708</f>
        <v/>
      </c>
      <c r="AG705" s="406" t="str">
        <f>Master!AG708</f>
        <v/>
      </c>
      <c r="AH705" s="88" t="str">
        <f>Master!AH708</f>
        <v/>
      </c>
      <c r="AI705" s="414" t="str">
        <f>Master!AI708</f>
        <v/>
      </c>
      <c r="AJ705" s="406" t="str">
        <f>Master!AJ708</f>
        <v/>
      </c>
      <c r="AK705" s="406">
        <f>Master!AK708</f>
        <v>0</v>
      </c>
      <c r="AL705" s="88" t="str">
        <f>Master!AL708</f>
        <v/>
      </c>
      <c r="AM705" s="416"/>
      <c r="AN705" s="416"/>
      <c r="AO705" s="416"/>
      <c r="AP705" s="416"/>
      <c r="AQ705" s="416"/>
      <c r="AR705" s="416">
        <f t="shared" si="4"/>
        <v>0</v>
      </c>
      <c r="AS705" s="417" t="str">
        <f t="shared" si="5"/>
        <v>#DIV/0!</v>
      </c>
      <c r="AT705" s="416">
        <f t="shared" si="6"/>
        <v>0</v>
      </c>
      <c r="AU705" s="417"/>
    </row>
    <row r="706" hidden="1">
      <c r="A706" s="88" t="str">
        <f>Master!A709</f>
        <v>ETEE18001</v>
      </c>
      <c r="B706" s="88" t="str">
        <f>Master!B709</f>
        <v>INVETEE1811001</v>
      </c>
      <c r="C706" s="88" t="str">
        <f>Master!C709</f>
        <v>28th Nov</v>
      </c>
      <c r="D706" s="88">
        <f>Master!D709</f>
        <v>2</v>
      </c>
      <c r="E706" s="406">
        <f>Master!E709</f>
        <v>1500</v>
      </c>
      <c r="F706" s="406">
        <f>Master!F709</f>
        <v>3000</v>
      </c>
      <c r="G706" s="88" t="str">
        <f>Master!G709</f>
        <v/>
      </c>
      <c r="H706" s="88" t="str">
        <f>Master!H709</f>
        <v/>
      </c>
      <c r="I706" s="88" t="str">
        <f>Master!I709</f>
        <v/>
      </c>
      <c r="J706" s="88" t="str">
        <f>Master!J709</f>
        <v>ETERNATIONAL EVENTS</v>
      </c>
      <c r="K706" s="88" t="str">
        <f>Master!K709</f>
        <v>VIVARCH ENRICHMENT PTE LTD</v>
      </c>
      <c r="L706" s="88" t="str">
        <f>Master!L709</f>
        <v>SHAWN</v>
      </c>
      <c r="M706" s="88" t="str">
        <f>Master!M709</f>
        <v>Anderson Sec</v>
      </c>
      <c r="N706" s="88" t="str">
        <f>Master!N709</f>
        <v>NORTH</v>
      </c>
      <c r="O706" s="88" t="str">
        <f>Master!O709</f>
        <v>Science Fiesta Workshops</v>
      </c>
      <c r="P706" s="88" t="str">
        <f>Master!P709</f>
        <v>PACKAGE - HR</v>
      </c>
      <c r="Q706" s="88" t="str">
        <f>Master!Q709</f>
        <v/>
      </c>
      <c r="R706" s="406" t="str">
        <f>Master!R709</f>
        <v/>
      </c>
      <c r="S706" s="406">
        <f>Master!S709</f>
        <v>3000</v>
      </c>
      <c r="T706" s="406" t="str">
        <f>Master!T709</f>
        <v/>
      </c>
      <c r="U706" s="406" t="str">
        <f>Master!U709</f>
        <v/>
      </c>
      <c r="V706" s="406" t="str">
        <f>Master!V709</f>
        <v/>
      </c>
      <c r="W706" s="406" t="str">
        <f>Master!W709</f>
        <v/>
      </c>
      <c r="X706" s="406" t="str">
        <f>Master!X709</f>
        <v/>
      </c>
      <c r="Y706" s="406" t="str">
        <f>Master!Y709</f>
        <v/>
      </c>
      <c r="Z706" s="406" t="str">
        <f>Master!Z709</f>
        <v/>
      </c>
      <c r="AA706" s="406">
        <f>Master!AA709</f>
        <v>3000</v>
      </c>
      <c r="AB706" s="406" t="str">
        <f>Master!AB709</f>
        <v/>
      </c>
      <c r="AC706" s="406" t="str">
        <f>Master!AC709</f>
        <v/>
      </c>
      <c r="AD706" s="406" t="str">
        <f>Master!AD709</f>
        <v/>
      </c>
      <c r="AE706" s="406" t="str">
        <f>Master!AE709</f>
        <v/>
      </c>
      <c r="AF706" s="406" t="str">
        <f>Master!AF709</f>
        <v/>
      </c>
      <c r="AG706" s="406" t="str">
        <f>Master!AG709</f>
        <v/>
      </c>
      <c r="AH706" s="88">
        <f>Master!AH709</f>
        <v>5003485254</v>
      </c>
      <c r="AI706" s="88" t="str">
        <f>Master!AI709</f>
        <v>13.12.18</v>
      </c>
      <c r="AJ706" s="406">
        <f>Master!AJ709</f>
        <v>3000</v>
      </c>
      <c r="AK706" s="406">
        <f>Master!AK709</f>
        <v>0</v>
      </c>
      <c r="AL706" s="88" t="str">
        <f>Master!AL709</f>
        <v/>
      </c>
      <c r="AM706" s="416">
        <v>310.0</v>
      </c>
      <c r="AN706" s="416"/>
      <c r="AO706" s="416"/>
      <c r="AP706" s="416"/>
      <c r="AQ706" s="416"/>
      <c r="AR706" s="416"/>
      <c r="AS706" s="417"/>
      <c r="AT706" s="416"/>
      <c r="AU706" s="417"/>
    </row>
    <row r="707" hidden="1">
      <c r="A707" s="88" t="str">
        <f>Master!A710</f>
        <v>ETEE18002</v>
      </c>
      <c r="B707" s="88" t="str">
        <f>Master!B710</f>
        <v>INVETEE18002</v>
      </c>
      <c r="C707" s="88" t="str">
        <f>Master!C710</f>
        <v>28th Nov</v>
      </c>
      <c r="D707" s="88">
        <f>Master!D710</f>
        <v>15</v>
      </c>
      <c r="E707" s="406">
        <f>Master!E710</f>
        <v>250</v>
      </c>
      <c r="F707" s="406">
        <f>Master!F710</f>
        <v>3750</v>
      </c>
      <c r="G707" s="88" t="str">
        <f>Master!G710</f>
        <v/>
      </c>
      <c r="H707" s="88" t="str">
        <f>Master!H710</f>
        <v/>
      </c>
      <c r="I707" s="88" t="str">
        <f>Master!I710</f>
        <v/>
      </c>
      <c r="J707" s="88" t="str">
        <f>Master!J710</f>
        <v>ETERNATIONAL EVENTS</v>
      </c>
      <c r="K707" s="88" t="str">
        <f>Master!K710</f>
        <v>PASSIONISTA PTE LTD</v>
      </c>
      <c r="L707" s="88" t="str">
        <f>Master!L710</f>
        <v>MARTIN LOCK</v>
      </c>
      <c r="M707" s="88" t="str">
        <f>Master!M710</f>
        <v>Woodlands Ring Sec</v>
      </c>
      <c r="N707" s="88" t="str">
        <f>Master!N710</f>
        <v>NORTH</v>
      </c>
      <c r="O707" s="88" t="str">
        <f>Master!O710</f>
        <v>Hospitality Program</v>
      </c>
      <c r="P707" s="88" t="str">
        <f>Master!P710</f>
        <v>PER PAX</v>
      </c>
      <c r="Q707" s="88" t="str">
        <f>Master!Q710</f>
        <v/>
      </c>
      <c r="R707" s="406" t="str">
        <f>Master!R710</f>
        <v>SEP</v>
      </c>
      <c r="S707" s="406">
        <f>Master!S710</f>
        <v>3750</v>
      </c>
      <c r="T707" s="406" t="str">
        <f>Master!T710</f>
        <v/>
      </c>
      <c r="U707" s="406" t="str">
        <f>Master!U710</f>
        <v/>
      </c>
      <c r="V707" s="406" t="str">
        <f>Master!V710</f>
        <v/>
      </c>
      <c r="W707" s="406" t="str">
        <f>Master!W710</f>
        <v/>
      </c>
      <c r="X707" s="406" t="str">
        <f>Master!X710</f>
        <v/>
      </c>
      <c r="Y707" s="406" t="str">
        <f>Master!Y710</f>
        <v/>
      </c>
      <c r="Z707" s="406" t="str">
        <f>Master!Z710</f>
        <v/>
      </c>
      <c r="AA707" s="406" t="str">
        <f>Master!AA710</f>
        <v/>
      </c>
      <c r="AB707" s="406" t="str">
        <f>Master!AB710</f>
        <v/>
      </c>
      <c r="AC707" s="406" t="str">
        <f>Master!AC710</f>
        <v/>
      </c>
      <c r="AD707" s="406" t="str">
        <f>Master!AD710</f>
        <v/>
      </c>
      <c r="AE707" s="406">
        <f>Master!AE710</f>
        <v>3750</v>
      </c>
      <c r="AF707" s="406" t="str">
        <f>Master!AF710</f>
        <v/>
      </c>
      <c r="AG707" s="406" t="str">
        <f>Master!AG710</f>
        <v/>
      </c>
      <c r="AH707" s="88">
        <f>Master!AH710</f>
        <v>5003485254</v>
      </c>
      <c r="AI707" s="88" t="str">
        <f>Master!AI710</f>
        <v>13.12.18</v>
      </c>
      <c r="AJ707" s="406">
        <f>Master!AJ710</f>
        <v>3750</v>
      </c>
      <c r="AK707" s="406">
        <f>Master!AK710</f>
        <v>0</v>
      </c>
      <c r="AL707" s="88" t="str">
        <f>Master!AL710</f>
        <v/>
      </c>
      <c r="AM707" s="416">
        <v>1025.0</v>
      </c>
      <c r="AN707" s="416">
        <v>256.8</v>
      </c>
      <c r="AO707" s="416"/>
      <c r="AP707" s="416"/>
      <c r="AQ707" s="416"/>
      <c r="AR707" s="416"/>
      <c r="AS707" s="417"/>
      <c r="AT707" s="416"/>
      <c r="AU707" s="417"/>
    </row>
    <row r="708" hidden="1">
      <c r="A708" s="88" t="str">
        <f>Master!A711</f>
        <v>ETEE18003</v>
      </c>
      <c r="B708" s="88" t="str">
        <f>Master!B711</f>
        <v>INVETEE18003</v>
      </c>
      <c r="C708" s="88" t="str">
        <f>Master!C711</f>
        <v>28th Nov</v>
      </c>
      <c r="D708" s="88">
        <f>Master!D711</f>
        <v>13</v>
      </c>
      <c r="E708" s="406">
        <f>Master!E711</f>
        <v>280</v>
      </c>
      <c r="F708" s="406">
        <f>Master!F711</f>
        <v>3640</v>
      </c>
      <c r="G708" s="88" t="str">
        <f>Master!G711</f>
        <v/>
      </c>
      <c r="H708" s="88" t="str">
        <f>Master!H711</f>
        <v/>
      </c>
      <c r="I708" s="88" t="str">
        <f>Master!I711</f>
        <v/>
      </c>
      <c r="J708" s="88" t="str">
        <f>Master!J711</f>
        <v>ETERNATIONAL EVENTS</v>
      </c>
      <c r="K708" s="88" t="str">
        <f>Master!K711</f>
        <v>PASSIONISTA PTE LTD</v>
      </c>
      <c r="L708" s="88" t="str">
        <f>Master!L711</f>
        <v>MARTIN LOCK</v>
      </c>
      <c r="M708" s="88" t="str">
        <f>Master!M711</f>
        <v>Marsliing Secondary School</v>
      </c>
      <c r="N708" s="88" t="str">
        <f>Master!N711</f>
        <v>NORTH</v>
      </c>
      <c r="O708" s="88" t="str">
        <f>Master!O711</f>
        <v>Customer Service Program</v>
      </c>
      <c r="P708" s="88" t="str">
        <f>Master!P711</f>
        <v>PER PAX</v>
      </c>
      <c r="Q708" s="88" t="str">
        <f>Master!Q711</f>
        <v/>
      </c>
      <c r="R708" s="406" t="str">
        <f>Master!R711</f>
        <v>SEP</v>
      </c>
      <c r="S708" s="406">
        <f>Master!S711</f>
        <v>3640</v>
      </c>
      <c r="T708" s="406" t="str">
        <f>Master!T711</f>
        <v/>
      </c>
      <c r="U708" s="406" t="str">
        <f>Master!U711</f>
        <v/>
      </c>
      <c r="V708" s="406" t="str">
        <f>Master!V711</f>
        <v/>
      </c>
      <c r="W708" s="406" t="str">
        <f>Master!W711</f>
        <v/>
      </c>
      <c r="X708" s="406" t="str">
        <f>Master!X711</f>
        <v/>
      </c>
      <c r="Y708" s="406" t="str">
        <f>Master!Y711</f>
        <v/>
      </c>
      <c r="Z708" s="406" t="str">
        <f>Master!Z711</f>
        <v/>
      </c>
      <c r="AA708" s="406" t="str">
        <f>Master!AA711</f>
        <v/>
      </c>
      <c r="AB708" s="406" t="str">
        <f>Master!AB711</f>
        <v/>
      </c>
      <c r="AC708" s="406" t="str">
        <f>Master!AC711</f>
        <v/>
      </c>
      <c r="AD708" s="406" t="str">
        <f>Master!AD711</f>
        <v/>
      </c>
      <c r="AE708" s="406">
        <f>Master!AE711</f>
        <v>3640</v>
      </c>
      <c r="AF708" s="406" t="str">
        <f>Master!AF711</f>
        <v/>
      </c>
      <c r="AG708" s="406" t="str">
        <f>Master!AG711</f>
        <v/>
      </c>
      <c r="AH708" s="88">
        <f>Master!AH711</f>
        <v>5003486733</v>
      </c>
      <c r="AI708" s="88" t="str">
        <f>Master!AI711</f>
        <v>14.12.18</v>
      </c>
      <c r="AJ708" s="406">
        <f>Master!AJ711</f>
        <v>3640</v>
      </c>
      <c r="AK708" s="406">
        <f>Master!AK711</f>
        <v>0</v>
      </c>
      <c r="AL708" s="88" t="str">
        <f>Master!AL711</f>
        <v/>
      </c>
      <c r="AM708" s="416">
        <f>140+105+140+70+35+35</f>
        <v>525</v>
      </c>
      <c r="AN708" s="416"/>
      <c r="AO708" s="416"/>
      <c r="AP708" s="416"/>
      <c r="AQ708" s="416"/>
      <c r="AR708" s="416">
        <f t="shared" ref="AR708:AR711" si="7">SUM(AM708:AQ708)</f>
        <v>525</v>
      </c>
      <c r="AS708" s="417">
        <f t="shared" ref="AS708:AS711" si="8">AR708/S708</f>
        <v>0.1442307692</v>
      </c>
      <c r="AT708" s="416">
        <f t="shared" ref="AT708:AT711" si="9">S708-AR708</f>
        <v>3115</v>
      </c>
      <c r="AU708" s="417"/>
    </row>
    <row r="709" hidden="1">
      <c r="A709" s="88" t="str">
        <f>Master!A712</f>
        <v>ETEE18004</v>
      </c>
      <c r="B709" s="88" t="str">
        <f>Master!B712</f>
        <v>INVETEE180024</v>
      </c>
      <c r="C709" s="88" t="str">
        <f>Master!C712</f>
        <v>28th Nov</v>
      </c>
      <c r="D709" s="88">
        <f>Master!D712</f>
        <v>25</v>
      </c>
      <c r="E709" s="406">
        <f>Master!E712</f>
        <v>230</v>
      </c>
      <c r="F709" s="406">
        <f>Master!F712</f>
        <v>5750</v>
      </c>
      <c r="G709" s="88" t="str">
        <f>Master!G712</f>
        <v/>
      </c>
      <c r="H709" s="88" t="str">
        <f>Master!H712</f>
        <v/>
      </c>
      <c r="I709" s="88" t="str">
        <f>Master!I712</f>
        <v/>
      </c>
      <c r="J709" s="88" t="str">
        <f>Master!J712</f>
        <v>ETERNATIONAL EVENTS</v>
      </c>
      <c r="K709" s="88" t="str">
        <f>Master!K712</f>
        <v>PASSIONISTA PTE LTD</v>
      </c>
      <c r="L709" s="88" t="str">
        <f>Master!L712</f>
        <v>MARTIN LOCK</v>
      </c>
      <c r="M709" s="88" t="str">
        <f>Master!M712</f>
        <v>Serangoon Garden Sec</v>
      </c>
      <c r="N709" s="88" t="str">
        <f>Master!N712</f>
        <v>NORTH</v>
      </c>
      <c r="O709" s="88" t="str">
        <f>Master!O712</f>
        <v>Hospitailty Program</v>
      </c>
      <c r="P709" s="88" t="str">
        <f>Master!P712</f>
        <v>PER PAX</v>
      </c>
      <c r="Q709" s="88" t="str">
        <f>Master!Q712</f>
        <v/>
      </c>
      <c r="R709" s="406" t="str">
        <f>Master!R712</f>
        <v>OCT</v>
      </c>
      <c r="S709" s="406">
        <f>Master!S712</f>
        <v>5750</v>
      </c>
      <c r="T709" s="406" t="str">
        <f>Master!T712</f>
        <v/>
      </c>
      <c r="U709" s="406" t="str">
        <f>Master!U712</f>
        <v/>
      </c>
      <c r="V709" s="406" t="str">
        <f>Master!V712</f>
        <v/>
      </c>
      <c r="W709" s="406" t="str">
        <f>Master!W712</f>
        <v/>
      </c>
      <c r="X709" s="406" t="str">
        <f>Master!X712</f>
        <v/>
      </c>
      <c r="Y709" s="406" t="str">
        <f>Master!Y712</f>
        <v/>
      </c>
      <c r="Z709" s="406" t="str">
        <f>Master!Z712</f>
        <v/>
      </c>
      <c r="AA709" s="406" t="str">
        <f>Master!AA712</f>
        <v/>
      </c>
      <c r="AB709" s="406" t="str">
        <f>Master!AB712</f>
        <v/>
      </c>
      <c r="AC709" s="406" t="str">
        <f>Master!AC712</f>
        <v/>
      </c>
      <c r="AD709" s="406" t="str">
        <f>Master!AD712</f>
        <v/>
      </c>
      <c r="AE709" s="406">
        <f>Master!AE712</f>
        <v>5750</v>
      </c>
      <c r="AF709" s="406" t="str">
        <f>Master!AF712</f>
        <v/>
      </c>
      <c r="AG709" s="406" t="str">
        <f>Master!AG712</f>
        <v/>
      </c>
      <c r="AH709" s="88">
        <f>Master!AH712</f>
        <v>5003485254</v>
      </c>
      <c r="AI709" s="88" t="str">
        <f>Master!AI712</f>
        <v>13.12.18</v>
      </c>
      <c r="AJ709" s="406">
        <f>Master!AJ712</f>
        <v>5750</v>
      </c>
      <c r="AK709" s="406">
        <f>Master!AK712</f>
        <v>0</v>
      </c>
      <c r="AL709" s="88" t="str">
        <f>Master!AL712</f>
        <v/>
      </c>
      <c r="AM709" s="416">
        <v>1050.0</v>
      </c>
      <c r="AN709" s="416"/>
      <c r="AO709" s="416"/>
      <c r="AP709" s="416"/>
      <c r="AQ709" s="416"/>
      <c r="AR709" s="416">
        <f t="shared" si="7"/>
        <v>1050</v>
      </c>
      <c r="AS709" s="417">
        <f t="shared" si="8"/>
        <v>0.1826086957</v>
      </c>
      <c r="AT709" s="416">
        <f t="shared" si="9"/>
        <v>4700</v>
      </c>
      <c r="AU709" s="417"/>
    </row>
    <row r="710" hidden="1">
      <c r="A710" s="88" t="str">
        <f>Master!A713</f>
        <v>ETEE18005</v>
      </c>
      <c r="B710" s="88" t="str">
        <f>Master!B713</f>
        <v/>
      </c>
      <c r="C710" s="414" t="str">
        <f>Master!C713</f>
        <v/>
      </c>
      <c r="D710" s="88" t="str">
        <f>Master!D713</f>
        <v/>
      </c>
      <c r="E710" s="406" t="str">
        <f>Master!E713</f>
        <v/>
      </c>
      <c r="F710" s="406">
        <f>Master!F713</f>
        <v>0</v>
      </c>
      <c r="G710" s="88" t="str">
        <f>Master!G713</f>
        <v/>
      </c>
      <c r="H710" s="88" t="str">
        <f>Master!H713</f>
        <v/>
      </c>
      <c r="I710" s="88" t="str">
        <f>Master!I713</f>
        <v/>
      </c>
      <c r="J710" s="88" t="str">
        <f>Master!J713</f>
        <v>ETERNATIONAL EVENTS</v>
      </c>
      <c r="K710" s="88" t="str">
        <f>Master!K713</f>
        <v/>
      </c>
      <c r="L710" s="88" t="str">
        <f>Master!L713</f>
        <v/>
      </c>
      <c r="M710" s="88" t="str">
        <f>Master!M713</f>
        <v/>
      </c>
      <c r="N710" s="88" t="str">
        <f>Master!N713</f>
        <v/>
      </c>
      <c r="O710" s="88" t="str">
        <f>Master!O713</f>
        <v/>
      </c>
      <c r="P710" s="88" t="str">
        <f>Master!P713</f>
        <v/>
      </c>
      <c r="Q710" s="88" t="str">
        <f>Master!Q713</f>
        <v/>
      </c>
      <c r="R710" s="406" t="str">
        <f>Master!R713</f>
        <v/>
      </c>
      <c r="S710" s="406">
        <f>Master!S713</f>
        <v>0</v>
      </c>
      <c r="T710" s="406" t="str">
        <f>Master!T713</f>
        <v/>
      </c>
      <c r="U710" s="406" t="str">
        <f>Master!U713</f>
        <v/>
      </c>
      <c r="V710" s="406" t="str">
        <f>Master!V713</f>
        <v/>
      </c>
      <c r="W710" s="406" t="str">
        <f>Master!W713</f>
        <v/>
      </c>
      <c r="X710" s="406" t="str">
        <f>Master!X713</f>
        <v/>
      </c>
      <c r="Y710" s="406" t="str">
        <f>Master!Y713</f>
        <v/>
      </c>
      <c r="Z710" s="406" t="str">
        <f>Master!Z713</f>
        <v/>
      </c>
      <c r="AA710" s="406" t="str">
        <f>Master!AA713</f>
        <v/>
      </c>
      <c r="AB710" s="406" t="str">
        <f>Master!AB713</f>
        <v/>
      </c>
      <c r="AC710" s="406" t="str">
        <f>Master!AC713</f>
        <v/>
      </c>
      <c r="AD710" s="406" t="str">
        <f>Master!AD713</f>
        <v/>
      </c>
      <c r="AE710" s="406" t="str">
        <f>Master!AE713</f>
        <v/>
      </c>
      <c r="AF710" s="406" t="str">
        <f>Master!AF713</f>
        <v/>
      </c>
      <c r="AG710" s="406" t="str">
        <f>Master!AG713</f>
        <v/>
      </c>
      <c r="AH710" s="88" t="str">
        <f>Master!AH713</f>
        <v/>
      </c>
      <c r="AI710" s="88" t="str">
        <f>Master!AI713</f>
        <v/>
      </c>
      <c r="AJ710" s="406" t="str">
        <f>Master!AJ713</f>
        <v/>
      </c>
      <c r="AK710" s="406" t="str">
        <f>Master!AK713</f>
        <v/>
      </c>
      <c r="AL710" s="88" t="str">
        <f>Master!AL713</f>
        <v/>
      </c>
      <c r="AM710" s="416"/>
      <c r="AN710" s="416"/>
      <c r="AO710" s="416"/>
      <c r="AP710" s="416"/>
      <c r="AQ710" s="416"/>
      <c r="AR710" s="416">
        <f t="shared" si="7"/>
        <v>0</v>
      </c>
      <c r="AS710" s="417" t="str">
        <f t="shared" si="8"/>
        <v>#DIV/0!</v>
      </c>
      <c r="AT710" s="416">
        <f t="shared" si="9"/>
        <v>0</v>
      </c>
      <c r="AU710" s="417"/>
    </row>
    <row r="711" hidden="1">
      <c r="A711" s="88" t="str">
        <f>Master!A714</f>
        <v>ETEE18006</v>
      </c>
      <c r="B711" s="88" t="str">
        <f>Master!B714</f>
        <v/>
      </c>
      <c r="C711" s="414" t="str">
        <f>Master!C714</f>
        <v/>
      </c>
      <c r="D711" s="88" t="str">
        <f>Master!D714</f>
        <v/>
      </c>
      <c r="E711" s="406" t="str">
        <f>Master!E714</f>
        <v/>
      </c>
      <c r="F711" s="406">
        <f>Master!F714</f>
        <v>0</v>
      </c>
      <c r="G711" s="88" t="str">
        <f>Master!G714</f>
        <v/>
      </c>
      <c r="H711" s="88" t="str">
        <f>Master!H714</f>
        <v/>
      </c>
      <c r="I711" s="88" t="str">
        <f>Master!I714</f>
        <v/>
      </c>
      <c r="J711" s="88" t="str">
        <f>Master!J714</f>
        <v>ETERNATIONAL EVENTS</v>
      </c>
      <c r="K711" s="88" t="str">
        <f>Master!K714</f>
        <v/>
      </c>
      <c r="L711" s="88" t="str">
        <f>Master!L714</f>
        <v/>
      </c>
      <c r="M711" s="88" t="str">
        <f>Master!M714</f>
        <v/>
      </c>
      <c r="N711" s="88" t="str">
        <f>Master!N714</f>
        <v/>
      </c>
      <c r="O711" s="88" t="str">
        <f>Master!O714</f>
        <v/>
      </c>
      <c r="P711" s="88" t="str">
        <f>Master!P714</f>
        <v/>
      </c>
      <c r="Q711" s="88" t="str">
        <f>Master!Q714</f>
        <v/>
      </c>
      <c r="R711" s="406" t="str">
        <f>Master!R714</f>
        <v/>
      </c>
      <c r="S711" s="406">
        <f>Master!S714</f>
        <v>0</v>
      </c>
      <c r="T711" s="406" t="str">
        <f>Master!T714</f>
        <v/>
      </c>
      <c r="U711" s="406" t="str">
        <f>Master!U714</f>
        <v/>
      </c>
      <c r="V711" s="406" t="str">
        <f>Master!V714</f>
        <v/>
      </c>
      <c r="W711" s="406" t="str">
        <f>Master!W714</f>
        <v/>
      </c>
      <c r="X711" s="406" t="str">
        <f>Master!X714</f>
        <v/>
      </c>
      <c r="Y711" s="406" t="str">
        <f>Master!Y714</f>
        <v/>
      </c>
      <c r="Z711" s="406" t="str">
        <f>Master!Z714</f>
        <v/>
      </c>
      <c r="AA711" s="406" t="str">
        <f>Master!AA714</f>
        <v/>
      </c>
      <c r="AB711" s="406" t="str">
        <f>Master!AB714</f>
        <v/>
      </c>
      <c r="AC711" s="406" t="str">
        <f>Master!AC714</f>
        <v/>
      </c>
      <c r="AD711" s="406" t="str">
        <f>Master!AD714</f>
        <v/>
      </c>
      <c r="AE711" s="406" t="str">
        <f>Master!AE714</f>
        <v/>
      </c>
      <c r="AF711" s="406" t="str">
        <f>Master!AF714</f>
        <v/>
      </c>
      <c r="AG711" s="406" t="str">
        <f>Master!AG714</f>
        <v/>
      </c>
      <c r="AH711" s="88" t="str">
        <f>Master!AH714</f>
        <v/>
      </c>
      <c r="AI711" s="88" t="str">
        <f>Master!AI714</f>
        <v/>
      </c>
      <c r="AJ711" s="406" t="str">
        <f>Master!AJ714</f>
        <v/>
      </c>
      <c r="AK711" s="406">
        <f>Master!AK714</f>
        <v>0</v>
      </c>
      <c r="AL711" s="88" t="str">
        <f>Master!AL714</f>
        <v/>
      </c>
      <c r="AM711" s="416"/>
      <c r="AN711" s="416"/>
      <c r="AO711" s="416"/>
      <c r="AP711" s="416"/>
      <c r="AQ711" s="416"/>
      <c r="AR711" s="416">
        <f t="shared" si="7"/>
        <v>0</v>
      </c>
      <c r="AS711" s="417" t="str">
        <f t="shared" si="8"/>
        <v>#DIV/0!</v>
      </c>
      <c r="AT711" s="416">
        <f t="shared" si="9"/>
        <v>0</v>
      </c>
      <c r="AU711" s="417"/>
    </row>
    <row r="712" hidden="1">
      <c r="A712" s="88" t="str">
        <f>Master!A715</f>
        <v>VFHZ18001</v>
      </c>
      <c r="B712" s="88" t="str">
        <f>Master!B715</f>
        <v>INVVFHZ1805001</v>
      </c>
      <c r="C712" s="414">
        <f>Master!C715</f>
        <v>43221</v>
      </c>
      <c r="D712" s="88">
        <f>Master!D715</f>
        <v>22</v>
      </c>
      <c r="E712" s="406">
        <f>Master!E715</f>
        <v>100</v>
      </c>
      <c r="F712" s="406">
        <f>Master!F715</f>
        <v>2200</v>
      </c>
      <c r="G712" s="88" t="str">
        <f>Master!G715</f>
        <v>Yes</v>
      </c>
      <c r="H712" s="88" t="str">
        <f>Master!H715</f>
        <v/>
      </c>
      <c r="I712" s="88" t="str">
        <f>Master!I715</f>
        <v/>
      </c>
      <c r="J712" s="88" t="str">
        <f>Master!J715</f>
        <v>FENG HUA ZHAN PTE LTD</v>
      </c>
      <c r="K712" s="88" t="str">
        <f>Master!K715</f>
        <v>FENG HUA ZHAN PTE LTD</v>
      </c>
      <c r="L712" s="88" t="str">
        <f>Master!L715</f>
        <v>LINDEN LOKE</v>
      </c>
      <c r="M712" s="88" t="str">
        <f>Master!M715</f>
        <v>Punggol Secondary School</v>
      </c>
      <c r="N712" s="88" t="str">
        <f>Master!N715</f>
        <v>NORTH</v>
      </c>
      <c r="O712" s="88" t="str">
        <f>Master!O715</f>
        <v>Chinese Club Drama</v>
      </c>
      <c r="P712" s="88" t="str">
        <f>Master!P715</f>
        <v>PER HR</v>
      </c>
      <c r="Q712" s="88" t="str">
        <f>Master!Q715</f>
        <v/>
      </c>
      <c r="R712" s="406" t="str">
        <f>Master!R715</f>
        <v/>
      </c>
      <c r="S712" s="406">
        <f>Master!S715</f>
        <v>2200</v>
      </c>
      <c r="T712" s="406">
        <f>Master!T715</f>
        <v>550</v>
      </c>
      <c r="U712" s="406">
        <f>Master!U715</f>
        <v>550</v>
      </c>
      <c r="V712" s="406">
        <f>Master!V715</f>
        <v>550</v>
      </c>
      <c r="W712" s="406" t="str">
        <f>Master!W715</f>
        <v/>
      </c>
      <c r="X712" s="406">
        <f>Master!X715</f>
        <v>550</v>
      </c>
      <c r="Y712" s="406" t="str">
        <f>Master!Y715</f>
        <v/>
      </c>
      <c r="Z712" s="406" t="str">
        <f>Master!Z715</f>
        <v/>
      </c>
      <c r="AA712" s="406" t="str">
        <f>Master!AA715</f>
        <v/>
      </c>
      <c r="AB712" s="406" t="str">
        <f>Master!AB715</f>
        <v/>
      </c>
      <c r="AC712" s="406" t="str">
        <f>Master!AC715</f>
        <v/>
      </c>
      <c r="AD712" s="406" t="str">
        <f>Master!AD715</f>
        <v/>
      </c>
      <c r="AE712" s="406" t="str">
        <f>Master!AE715</f>
        <v/>
      </c>
      <c r="AF712" s="406" t="str">
        <f>Master!AF715</f>
        <v/>
      </c>
      <c r="AG712" s="406" t="str">
        <f>Master!AG715</f>
        <v/>
      </c>
      <c r="AH712" s="88">
        <f>Master!AH715</f>
        <v>5003395100</v>
      </c>
      <c r="AI712" s="88" t="str">
        <f>Master!AI715</f>
        <v>14.06.18</v>
      </c>
      <c r="AJ712" s="406">
        <f>Master!AJ715</f>
        <v>2200</v>
      </c>
      <c r="AK712" s="406">
        <f>Master!AK715</f>
        <v>0</v>
      </c>
      <c r="AL712" s="88" t="str">
        <f>Master!AL715</f>
        <v/>
      </c>
      <c r="AM712" s="416">
        <f>140+185+157.5</f>
        <v>482.5</v>
      </c>
      <c r="AN712" s="416"/>
      <c r="AO712" s="416"/>
      <c r="AP712" s="416"/>
      <c r="AQ712" s="416"/>
      <c r="AR712" s="416"/>
      <c r="AS712" s="417"/>
      <c r="AT712" s="416"/>
      <c r="AU712" s="417"/>
    </row>
    <row r="713" hidden="1">
      <c r="A713" s="88" t="str">
        <f>Master!A716</f>
        <v/>
      </c>
      <c r="B713" s="88" t="str">
        <f>Master!B716</f>
        <v>INVVFHZ181101B</v>
      </c>
      <c r="C713" s="88" t="str">
        <f>Master!C716</f>
        <v>7th Nov</v>
      </c>
      <c r="D713" s="88">
        <f>Master!D716</f>
        <v>29</v>
      </c>
      <c r="E713" s="406">
        <f>Master!E716</f>
        <v>100</v>
      </c>
      <c r="F713" s="406">
        <f>Master!F716</f>
        <v>2900</v>
      </c>
      <c r="G713" s="88" t="str">
        <f>Master!G716</f>
        <v>Yes</v>
      </c>
      <c r="H713" s="88" t="str">
        <f>Master!H716</f>
        <v/>
      </c>
      <c r="I713" s="88" t="str">
        <f>Master!I716</f>
        <v/>
      </c>
      <c r="J713" s="88" t="str">
        <f>Master!J716</f>
        <v>FENG HUA ZHAN PTE LTD</v>
      </c>
      <c r="K713" s="88" t="str">
        <f>Master!K716</f>
        <v>FENG HUA ZHAN PTE LTD</v>
      </c>
      <c r="L713" s="88" t="str">
        <f>Master!L716</f>
        <v>LINDEN LOKE</v>
      </c>
      <c r="M713" s="88" t="str">
        <f>Master!M716</f>
        <v>Punggol Secondary School</v>
      </c>
      <c r="N713" s="88" t="str">
        <f>Master!N716</f>
        <v>NORTH</v>
      </c>
      <c r="O713" s="88" t="str">
        <f>Master!O716</f>
        <v>Chinese Club Drama</v>
      </c>
      <c r="P713" s="88" t="str">
        <f>Master!P716</f>
        <v>PER HR</v>
      </c>
      <c r="Q713" s="88" t="str">
        <f>Master!Q716</f>
        <v/>
      </c>
      <c r="R713" s="406" t="str">
        <f>Master!R716</f>
        <v/>
      </c>
      <c r="S713" s="406">
        <f>Master!S716</f>
        <v>2900</v>
      </c>
      <c r="T713" s="406" t="str">
        <f>Master!T716</f>
        <v/>
      </c>
      <c r="U713" s="406" t="str">
        <f>Master!U716</f>
        <v/>
      </c>
      <c r="V713" s="406" t="str">
        <f>Master!V716</f>
        <v/>
      </c>
      <c r="W713" s="406" t="str">
        <f>Master!W716</f>
        <v/>
      </c>
      <c r="X713" s="406" t="str">
        <f>Master!X716</f>
        <v/>
      </c>
      <c r="Y713" s="406" t="str">
        <f>Master!Y716</f>
        <v/>
      </c>
      <c r="Z713" s="406" t="str">
        <f>Master!Z716</f>
        <v/>
      </c>
      <c r="AA713" s="406">
        <f>Master!AA716</f>
        <v>725</v>
      </c>
      <c r="AB713" s="406">
        <f>Master!AB716</f>
        <v>725</v>
      </c>
      <c r="AC713" s="406">
        <f>Master!AC716</f>
        <v>725</v>
      </c>
      <c r="AD713" s="406" t="str">
        <f>Master!AD716</f>
        <v/>
      </c>
      <c r="AE713" s="406">
        <f>Master!AE716</f>
        <v>725</v>
      </c>
      <c r="AF713" s="406" t="str">
        <f>Master!AF716</f>
        <v/>
      </c>
      <c r="AG713" s="406" t="str">
        <f>Master!AG716</f>
        <v/>
      </c>
      <c r="AH713" s="88">
        <f>Master!AH716</f>
        <v>5003473682</v>
      </c>
      <c r="AI713" s="88" t="str">
        <f>Master!AI716</f>
        <v>27.11.18</v>
      </c>
      <c r="AJ713" s="406">
        <f>Master!AJ716</f>
        <v>2900</v>
      </c>
      <c r="AK713" s="406">
        <f>Master!AK716</f>
        <v>0</v>
      </c>
      <c r="AL713" s="88" t="str">
        <f>Master!AL716</f>
        <v/>
      </c>
      <c r="AM713" s="416"/>
      <c r="AN713" s="416"/>
      <c r="AO713" s="416"/>
      <c r="AP713" s="416"/>
      <c r="AQ713" s="416"/>
      <c r="AR713" s="416"/>
      <c r="AS713" s="417"/>
      <c r="AT713" s="416"/>
      <c r="AU713" s="417"/>
    </row>
    <row r="714" hidden="1">
      <c r="A714" s="88" t="str">
        <f>Master!A717</f>
        <v>VFHZ18002</v>
      </c>
      <c r="B714" s="88" t="str">
        <f>Master!B717</f>
        <v>NVVFHZ1803001</v>
      </c>
      <c r="C714" s="414">
        <f>Master!C717</f>
        <v>43209</v>
      </c>
      <c r="D714" s="88">
        <f>Master!D717</f>
        <v>7</v>
      </c>
      <c r="E714" s="406">
        <f>Master!E717</f>
        <v>550</v>
      </c>
      <c r="F714" s="406">
        <f>Master!F717</f>
        <v>3850</v>
      </c>
      <c r="G714" s="88" t="str">
        <f>Master!G717</f>
        <v>Yes</v>
      </c>
      <c r="H714" s="88" t="str">
        <f>Master!H717</f>
        <v/>
      </c>
      <c r="I714" s="88" t="str">
        <f>Master!I717</f>
        <v/>
      </c>
      <c r="J714" s="88" t="str">
        <f>Master!J717</f>
        <v>FENG HUA ZHAN PTE LTD</v>
      </c>
      <c r="K714" s="88" t="str">
        <f>Master!K717</f>
        <v>FENG HUA ZHAN PTE LTD</v>
      </c>
      <c r="L714" s="88" t="str">
        <f>Master!L717</f>
        <v>LOUIS</v>
      </c>
      <c r="M714" s="88" t="str">
        <f>Master!M717</f>
        <v>ACS Barker Pri</v>
      </c>
      <c r="N714" s="88" t="str">
        <f>Master!N717</f>
        <v>SOUTH</v>
      </c>
      <c r="O714" s="88" t="str">
        <f>Master!O717</f>
        <v>MTL Forthnight</v>
      </c>
      <c r="P714" s="88" t="str">
        <f>Master!P717</f>
        <v>PACKAGE - PAX</v>
      </c>
      <c r="Q714" s="88" t="str">
        <f>Master!Q717</f>
        <v/>
      </c>
      <c r="R714" s="406" t="str">
        <f>Master!R717</f>
        <v/>
      </c>
      <c r="S714" s="406">
        <f>Master!S717</f>
        <v>3850</v>
      </c>
      <c r="T714" s="406" t="str">
        <f>Master!T717</f>
        <v/>
      </c>
      <c r="U714" s="406" t="str">
        <f>Master!U717</f>
        <v/>
      </c>
      <c r="V714" s="406">
        <f>Master!V717</f>
        <v>3850</v>
      </c>
      <c r="W714" s="406" t="str">
        <f>Master!W717</f>
        <v/>
      </c>
      <c r="X714" s="406" t="str">
        <f>Master!X717</f>
        <v/>
      </c>
      <c r="Y714" s="406" t="str">
        <f>Master!Y717</f>
        <v/>
      </c>
      <c r="Z714" s="406" t="str">
        <f>Master!Z717</f>
        <v/>
      </c>
      <c r="AA714" s="406" t="str">
        <f>Master!AA717</f>
        <v/>
      </c>
      <c r="AB714" s="406" t="str">
        <f>Master!AB717</f>
        <v/>
      </c>
      <c r="AC714" s="406" t="str">
        <f>Master!AC717</f>
        <v/>
      </c>
      <c r="AD714" s="406" t="str">
        <f>Master!AD717</f>
        <v/>
      </c>
      <c r="AE714" s="406" t="str">
        <f>Master!AE717</f>
        <v/>
      </c>
      <c r="AF714" s="406" t="str">
        <f>Master!AF717</f>
        <v/>
      </c>
      <c r="AG714" s="406" t="str">
        <f>Master!AG717</f>
        <v/>
      </c>
      <c r="AH714" s="88">
        <f>Master!AH717</f>
        <v>5003359373</v>
      </c>
      <c r="AI714" s="88" t="str">
        <f>Master!AI717</f>
        <v>23.03.18</v>
      </c>
      <c r="AJ714" s="406">
        <f>Master!AJ717</f>
        <v>3850</v>
      </c>
      <c r="AK714" s="406">
        <f>Master!AK717</f>
        <v>0</v>
      </c>
      <c r="AL714" s="88" t="str">
        <f>Master!AL717</f>
        <v/>
      </c>
      <c r="AM714" s="416"/>
      <c r="AN714" s="416"/>
      <c r="AO714" s="416"/>
      <c r="AP714" s="416"/>
      <c r="AQ714" s="416"/>
      <c r="AR714" s="416"/>
      <c r="AS714" s="417"/>
      <c r="AT714" s="416"/>
      <c r="AU714" s="417"/>
    </row>
    <row r="715" hidden="1">
      <c r="A715" s="88" t="str">
        <f>Master!A718</f>
        <v>VFHZ18003</v>
      </c>
      <c r="B715" s="88" t="str">
        <f>Master!B718</f>
        <v>INNVFHZ180302</v>
      </c>
      <c r="C715" s="414">
        <f>Master!C718</f>
        <v>43179</v>
      </c>
      <c r="D715" s="88">
        <f>Master!D718</f>
        <v>1</v>
      </c>
      <c r="E715" s="406">
        <f>Master!E718</f>
        <v>1900</v>
      </c>
      <c r="F715" s="406">
        <f>Master!F718</f>
        <v>1900</v>
      </c>
      <c r="G715" s="88" t="str">
        <f>Master!G718</f>
        <v>Y</v>
      </c>
      <c r="H715" s="88" t="str">
        <f>Master!H718</f>
        <v/>
      </c>
      <c r="I715" s="88" t="str">
        <f>Master!I718</f>
        <v/>
      </c>
      <c r="J715" s="88" t="str">
        <f>Master!J718</f>
        <v/>
      </c>
      <c r="K715" s="88" t="str">
        <f>Master!K718</f>
        <v>FENG HUA ZHAN PTE LTD</v>
      </c>
      <c r="L715" s="88" t="str">
        <f>Master!L718</f>
        <v>LOUIS</v>
      </c>
      <c r="M715" s="88" t="str">
        <f>Master!M718</f>
        <v>ACS Barker Pri</v>
      </c>
      <c r="N715" s="88" t="str">
        <f>Master!N718</f>
        <v>SOUTH</v>
      </c>
      <c r="O715" s="88" t="str">
        <f>Master!O718</f>
        <v>Chinese Broadcasting</v>
      </c>
      <c r="P715" s="88" t="str">
        <f>Master!P718</f>
        <v>PACKAGE - PAX</v>
      </c>
      <c r="Q715" s="88" t="str">
        <f>Master!Q718</f>
        <v/>
      </c>
      <c r="R715" s="406" t="str">
        <f>Master!R718</f>
        <v/>
      </c>
      <c r="S715" s="406">
        <f>Master!S718</f>
        <v>1900</v>
      </c>
      <c r="T715" s="406" t="str">
        <f>Master!T718</f>
        <v/>
      </c>
      <c r="U715" s="406" t="str">
        <f>Master!U718</f>
        <v/>
      </c>
      <c r="V715" s="406">
        <f>Master!V718</f>
        <v>1900</v>
      </c>
      <c r="W715" s="406" t="str">
        <f>Master!W718</f>
        <v/>
      </c>
      <c r="X715" s="406" t="str">
        <f>Master!X718</f>
        <v/>
      </c>
      <c r="Y715" s="406" t="str">
        <f>Master!Y718</f>
        <v/>
      </c>
      <c r="Z715" s="406" t="str">
        <f>Master!Z718</f>
        <v/>
      </c>
      <c r="AA715" s="406" t="str">
        <f>Master!AA718</f>
        <v/>
      </c>
      <c r="AB715" s="406" t="str">
        <f>Master!AB718</f>
        <v/>
      </c>
      <c r="AC715" s="406" t="str">
        <f>Master!AC718</f>
        <v/>
      </c>
      <c r="AD715" s="406" t="str">
        <f>Master!AD718</f>
        <v/>
      </c>
      <c r="AE715" s="406" t="str">
        <f>Master!AE718</f>
        <v/>
      </c>
      <c r="AF715" s="406" t="str">
        <f>Master!AF718</f>
        <v/>
      </c>
      <c r="AG715" s="406" t="str">
        <f>Master!AG718</f>
        <v/>
      </c>
      <c r="AH715" s="406" t="str">
        <f>Master!AH718</f>
        <v>04.05.18</v>
      </c>
      <c r="AI715" s="88">
        <f>Master!AI718</f>
        <v>5003373939</v>
      </c>
      <c r="AJ715" s="406">
        <f>Master!AJ718</f>
        <v>1900</v>
      </c>
      <c r="AK715" s="613">
        <f>Master!AK718</f>
        <v>0</v>
      </c>
      <c r="AL715" s="613">
        <f>Master!AL718</f>
        <v>0</v>
      </c>
      <c r="AM715" s="416">
        <v>200.0</v>
      </c>
      <c r="AN715" s="416"/>
      <c r="AO715" s="416"/>
      <c r="AP715" s="416"/>
      <c r="AQ715" s="416"/>
      <c r="AR715" s="416"/>
      <c r="AS715" s="417"/>
      <c r="AT715" s="416"/>
      <c r="AU715" s="417"/>
    </row>
    <row r="716" hidden="1">
      <c r="A716" s="88" t="str">
        <f>Master!A719</f>
        <v>VFHZ18004</v>
      </c>
      <c r="B716" s="88" t="str">
        <f>Master!B719</f>
        <v>NA</v>
      </c>
      <c r="C716" s="88" t="str">
        <f>Master!C719</f>
        <v>NA</v>
      </c>
      <c r="D716" s="88">
        <f>Master!D719</f>
        <v>0</v>
      </c>
      <c r="E716" s="406">
        <f>Master!E719</f>
        <v>0</v>
      </c>
      <c r="F716" s="406">
        <f>Master!F719</f>
        <v>0</v>
      </c>
      <c r="G716" s="88" t="str">
        <f>Master!G719</f>
        <v>Y</v>
      </c>
      <c r="H716" s="88" t="str">
        <f>Master!H719</f>
        <v>Billed under Eternational (INVETEE18004)</v>
      </c>
      <c r="I716" s="88" t="str">
        <f>Master!I719</f>
        <v/>
      </c>
      <c r="J716" s="88" t="str">
        <f>Master!J719</f>
        <v>FENG HUA ZHAN PTE LTD</v>
      </c>
      <c r="K716" s="88" t="str">
        <f>Master!K719</f>
        <v>PASSIONISTA PTE LTD</v>
      </c>
      <c r="L716" s="88" t="str">
        <f>Master!L719</f>
        <v>MARTIN LOCK</v>
      </c>
      <c r="M716" s="88" t="str">
        <f>Master!M719</f>
        <v>Serangoon Garden Sec</v>
      </c>
      <c r="N716" s="88" t="str">
        <f>Master!N719</f>
        <v>SOUTH</v>
      </c>
      <c r="O716" s="88" t="str">
        <f>Master!O719</f>
        <v>Hospitality</v>
      </c>
      <c r="P716" s="88" t="str">
        <f>Master!P719</f>
        <v>PER PAX</v>
      </c>
      <c r="Q716" s="88" t="str">
        <f>Master!Q719</f>
        <v/>
      </c>
      <c r="R716" s="406" t="str">
        <f>Master!R719</f>
        <v>OCT</v>
      </c>
      <c r="S716" s="406">
        <f>Master!S719</f>
        <v>0</v>
      </c>
      <c r="T716" s="406" t="str">
        <f>Master!T719</f>
        <v/>
      </c>
      <c r="U716" s="406" t="str">
        <f>Master!U719</f>
        <v/>
      </c>
      <c r="V716" s="406" t="str">
        <f>Master!V719</f>
        <v/>
      </c>
      <c r="W716" s="406" t="str">
        <f>Master!W719</f>
        <v/>
      </c>
      <c r="X716" s="406" t="str">
        <f>Master!X719</f>
        <v/>
      </c>
      <c r="Y716" s="406" t="str">
        <f>Master!Y719</f>
        <v/>
      </c>
      <c r="Z716" s="406" t="str">
        <f>Master!Z719</f>
        <v/>
      </c>
      <c r="AA716" s="406" t="str">
        <f>Master!AA719</f>
        <v/>
      </c>
      <c r="AB716" s="406" t="str">
        <f>Master!AB719</f>
        <v/>
      </c>
      <c r="AC716" s="406" t="str">
        <f>Master!AC719</f>
        <v/>
      </c>
      <c r="AD716" s="406" t="str">
        <f>Master!AD719</f>
        <v/>
      </c>
      <c r="AE716" s="406">
        <f>Master!AE719</f>
        <v>0</v>
      </c>
      <c r="AF716" s="406" t="str">
        <f>Master!AF719</f>
        <v/>
      </c>
      <c r="AG716" s="406" t="str">
        <f>Master!AG719</f>
        <v/>
      </c>
      <c r="AH716" s="88" t="str">
        <f>Master!AH719</f>
        <v/>
      </c>
      <c r="AI716" s="88" t="str">
        <f>Master!AI719</f>
        <v/>
      </c>
      <c r="AJ716" s="406" t="str">
        <f>Master!AJ719</f>
        <v/>
      </c>
      <c r="AK716" s="406">
        <f>Master!AK719</f>
        <v>0</v>
      </c>
      <c r="AL716" s="88" t="str">
        <f>Master!AL719</f>
        <v/>
      </c>
      <c r="AM716" s="416">
        <f>753.74+50.01+220+150+140+150</f>
        <v>1463.75</v>
      </c>
      <c r="AN716" s="416"/>
      <c r="AO716" s="416"/>
      <c r="AP716" s="416"/>
      <c r="AQ716" s="416"/>
      <c r="AR716" s="416"/>
      <c r="AS716" s="417"/>
      <c r="AT716" s="416"/>
      <c r="AU716" s="417"/>
    </row>
    <row r="717" hidden="1">
      <c r="A717" s="88" t="str">
        <f>Master!A720</f>
        <v>VFHZ18005</v>
      </c>
      <c r="B717" s="88" t="str">
        <f>Master!B720</f>
        <v>MGPS057/2018</v>
      </c>
      <c r="C717" s="414">
        <f>Master!C720</f>
        <v>43185</v>
      </c>
      <c r="D717" s="88">
        <f>Master!D720</f>
        <v>1</v>
      </c>
      <c r="E717" s="406">
        <f>Master!E720</f>
        <v>900</v>
      </c>
      <c r="F717" s="406">
        <f>Master!F720</f>
        <v>900</v>
      </c>
      <c r="G717" s="88" t="str">
        <f>Master!G720</f>
        <v/>
      </c>
      <c r="H717" s="88" t="str">
        <f>Master!H720</f>
        <v/>
      </c>
      <c r="I717" s="88" t="str">
        <f>Master!I720</f>
        <v/>
      </c>
      <c r="J717" s="88" t="str">
        <f>Master!J720</f>
        <v>FENG HUA ZHAN PTE LTD</v>
      </c>
      <c r="K717" s="88" t="str">
        <f>Master!K720</f>
        <v>FENG HUA ZHAN PTE LTD</v>
      </c>
      <c r="L717" s="88" t="str">
        <f>Master!L720</f>
        <v>NICHOLAS</v>
      </c>
      <c r="M717" s="88" t="str">
        <f>Master!M720</f>
        <v>Methodist Girls' School</v>
      </c>
      <c r="N717" s="88" t="str">
        <f>Master!N720</f>
        <v>WEST</v>
      </c>
      <c r="O717" s="88" t="str">
        <f>Master!O720</f>
        <v>Chinese Magic Show</v>
      </c>
      <c r="P717" s="88" t="str">
        <f>Master!P720</f>
        <v>PACKAGE - PAX</v>
      </c>
      <c r="Q717" s="88" t="str">
        <f>Master!Q720</f>
        <v/>
      </c>
      <c r="R717" s="406" t="str">
        <f>Master!R720</f>
        <v>FEB</v>
      </c>
      <c r="S717" s="406">
        <f>Master!S720</f>
        <v>900</v>
      </c>
      <c r="T717" s="406" t="str">
        <f>Master!T720</f>
        <v/>
      </c>
      <c r="U717" s="406">
        <f>Master!U720</f>
        <v>900</v>
      </c>
      <c r="V717" s="406" t="str">
        <f>Master!V720</f>
        <v/>
      </c>
      <c r="W717" s="406" t="str">
        <f>Master!W720</f>
        <v/>
      </c>
      <c r="X717" s="406" t="str">
        <f>Master!X720</f>
        <v/>
      </c>
      <c r="Y717" s="406" t="str">
        <f>Master!Y720</f>
        <v/>
      </c>
      <c r="Z717" s="406" t="str">
        <f>Master!Z720</f>
        <v/>
      </c>
      <c r="AA717" s="406" t="str">
        <f>Master!AA720</f>
        <v/>
      </c>
      <c r="AB717" s="406" t="str">
        <f>Master!AB720</f>
        <v/>
      </c>
      <c r="AC717" s="406" t="str">
        <f>Master!AC720</f>
        <v/>
      </c>
      <c r="AD717" s="406" t="str">
        <f>Master!AD720</f>
        <v/>
      </c>
      <c r="AE717" s="406" t="str">
        <f>Master!AE720</f>
        <v/>
      </c>
      <c r="AF717" s="406" t="str">
        <f>Master!AF720</f>
        <v/>
      </c>
      <c r="AG717" s="406" t="str">
        <f>Master!AG720</f>
        <v/>
      </c>
      <c r="AH717" s="88">
        <f>Master!AH720</f>
        <v>5003377587</v>
      </c>
      <c r="AI717" s="88" t="str">
        <f>Master!AI720</f>
        <v>10.05.18</v>
      </c>
      <c r="AJ717" s="406">
        <f>Master!AJ720</f>
        <v>900</v>
      </c>
      <c r="AK717" s="406">
        <f>Master!AK720</f>
        <v>0</v>
      </c>
      <c r="AL717" s="88" t="str">
        <f>Master!AL720</f>
        <v/>
      </c>
      <c r="AM717" s="416">
        <f>150+140</f>
        <v>290</v>
      </c>
      <c r="AN717" s="416"/>
      <c r="AO717" s="416"/>
      <c r="AP717" s="416"/>
      <c r="AQ717" s="416"/>
      <c r="AR717" s="416">
        <f t="shared" ref="AR717:AR2442" si="10">SUM(AM717:AQ717)</f>
        <v>290</v>
      </c>
      <c r="AS717" s="417">
        <f t="shared" ref="AS717:AS2442" si="11">AR717/S717</f>
        <v>0.3222222222</v>
      </c>
      <c r="AT717" s="416">
        <f t="shared" ref="AT717:AT2442" si="12">S717-AR717</f>
        <v>610</v>
      </c>
      <c r="AU717" s="417"/>
    </row>
    <row r="718" hidden="1">
      <c r="A718" s="88" t="str">
        <f>Master!A721</f>
        <v>VFHZ18006</v>
      </c>
      <c r="B718" s="88" t="str">
        <f>Master!B721</f>
        <v>INVVFHZ1805002</v>
      </c>
      <c r="C718" s="414">
        <f>Master!C721</f>
        <v>43224</v>
      </c>
      <c r="D718" s="88">
        <f>Master!D721</f>
        <v>1</v>
      </c>
      <c r="E718" s="406">
        <f>Master!E721</f>
        <v>2830</v>
      </c>
      <c r="F718" s="406">
        <f>Master!F721</f>
        <v>2830</v>
      </c>
      <c r="G718" s="88" t="str">
        <f>Master!G721</f>
        <v/>
      </c>
      <c r="H718" s="88" t="str">
        <f>Master!H721</f>
        <v/>
      </c>
      <c r="I718" s="88" t="str">
        <f>Master!I721</f>
        <v/>
      </c>
      <c r="J718" s="88" t="str">
        <f>Master!J721</f>
        <v>FENG HUA ZHAN PTE LTD</v>
      </c>
      <c r="K718" s="88" t="str">
        <f>Master!K721</f>
        <v>FENG HUA ZHAN PTE LTD</v>
      </c>
      <c r="L718" s="88" t="str">
        <f>Master!L721</f>
        <v>LINDEN LOKE</v>
      </c>
      <c r="M718" s="88" t="str">
        <f>Master!M721</f>
        <v>Riverside Sec</v>
      </c>
      <c r="N718" s="88" t="str">
        <f>Master!N721</f>
        <v>NORTH</v>
      </c>
      <c r="O718" s="88" t="str">
        <f>Master!O721</f>
        <v>Chinese Prog Excursions to Haw Par , Heritage n Sun Yat Sen</v>
      </c>
      <c r="P718" s="88" t="str">
        <f>Master!P721</f>
        <v>PACKAGE - PAX</v>
      </c>
      <c r="Q718" s="88" t="str">
        <f>Master!Q721</f>
        <v/>
      </c>
      <c r="R718" s="406" t="str">
        <f>Master!R721</f>
        <v>MAR</v>
      </c>
      <c r="S718" s="406">
        <f>Master!S721</f>
        <v>2830</v>
      </c>
      <c r="T718" s="406" t="str">
        <f>Master!T721</f>
        <v/>
      </c>
      <c r="U718" s="406" t="str">
        <f>Master!U721</f>
        <v/>
      </c>
      <c r="V718" s="406">
        <f>Master!V721</f>
        <v>1400</v>
      </c>
      <c r="W718" s="406" t="str">
        <f>Master!W721</f>
        <v/>
      </c>
      <c r="X718" s="406">
        <f>Master!X721</f>
        <v>1430</v>
      </c>
      <c r="Y718" s="406" t="str">
        <f>Master!Y721</f>
        <v/>
      </c>
      <c r="Z718" s="406" t="str">
        <f>Master!Z721</f>
        <v/>
      </c>
      <c r="AA718" s="406" t="str">
        <f>Master!AA721</f>
        <v/>
      </c>
      <c r="AB718" s="406" t="str">
        <f>Master!AB721</f>
        <v/>
      </c>
      <c r="AC718" s="406" t="str">
        <f>Master!AC721</f>
        <v/>
      </c>
      <c r="AD718" s="406" t="str">
        <f>Master!AD721</f>
        <v/>
      </c>
      <c r="AE718" s="406" t="str">
        <f>Master!AE721</f>
        <v/>
      </c>
      <c r="AF718" s="406" t="str">
        <f>Master!AF721</f>
        <v/>
      </c>
      <c r="AG718" s="406" t="str">
        <f>Master!AG721</f>
        <v/>
      </c>
      <c r="AH718" s="88">
        <f>Master!AH721</f>
        <v>5003385624</v>
      </c>
      <c r="AI718" s="88" t="str">
        <f>Master!AI721</f>
        <v>28.05.18</v>
      </c>
      <c r="AJ718" s="406">
        <f>Master!AJ721</f>
        <v>2830</v>
      </c>
      <c r="AK718" s="406">
        <f>Master!AK721</f>
        <v>0</v>
      </c>
      <c r="AL718" s="88" t="str">
        <f>Master!AL721</f>
        <v/>
      </c>
      <c r="AM718" s="416">
        <f>417.5+720</f>
        <v>1137.5</v>
      </c>
      <c r="AN718" s="416"/>
      <c r="AO718" s="416"/>
      <c r="AP718" s="523">
        <v>68.1</v>
      </c>
      <c r="AQ718" s="416"/>
      <c r="AR718" s="416">
        <f t="shared" si="10"/>
        <v>1205.6</v>
      </c>
      <c r="AS718" s="417">
        <f t="shared" si="11"/>
        <v>0.4260070671</v>
      </c>
      <c r="AT718" s="416">
        <f t="shared" si="12"/>
        <v>1624.4</v>
      </c>
      <c r="AU718" s="417"/>
    </row>
    <row r="719" hidden="1">
      <c r="A719" s="88" t="str">
        <f>Master!A722</f>
        <v>VFHZ18007</v>
      </c>
      <c r="B719" s="88" t="str">
        <f>Master!B722</f>
        <v>INVVFHZ1801100002B</v>
      </c>
      <c r="C719" s="521">
        <f>Master!C722</f>
        <v>43424</v>
      </c>
      <c r="D719" s="88">
        <f>Master!D722</f>
        <v>104</v>
      </c>
      <c r="E719" s="406">
        <f>Master!E722</f>
        <v>16.5</v>
      </c>
      <c r="F719" s="406">
        <f>Master!F722</f>
        <v>1716</v>
      </c>
      <c r="G719" s="88" t="str">
        <f>Master!G722</f>
        <v/>
      </c>
      <c r="H719" s="88" t="str">
        <f>Master!H722</f>
        <v/>
      </c>
      <c r="I719" s="88" t="str">
        <f>Master!I722</f>
        <v/>
      </c>
      <c r="J719" s="88" t="str">
        <f>Master!J722</f>
        <v>FENG HUA ZHAN PTE LTD</v>
      </c>
      <c r="K719" s="88" t="str">
        <f>Master!K722</f>
        <v>FENG HUA ZHAN PTE LTD</v>
      </c>
      <c r="L719" s="88" t="str">
        <f>Master!L722</f>
        <v>NORAIN</v>
      </c>
      <c r="M719" s="88" t="str">
        <f>Master!M722</f>
        <v>Fuhua Primary</v>
      </c>
      <c r="N719" s="88" t="str">
        <f>Master!N722</f>
        <v>WEST</v>
      </c>
      <c r="O719" s="88" t="str">
        <f>Master!O722</f>
        <v>Amazing Race</v>
      </c>
      <c r="P719" s="88" t="str">
        <f>Master!P722</f>
        <v>PER PAX</v>
      </c>
      <c r="Q719" s="88" t="str">
        <f>Master!Q722</f>
        <v/>
      </c>
      <c r="R719" s="406" t="str">
        <f>Master!R722</f>
        <v>MAR</v>
      </c>
      <c r="S719" s="406">
        <f>Master!S722</f>
        <v>1716</v>
      </c>
      <c r="T719" s="406" t="str">
        <f>Master!T722</f>
        <v/>
      </c>
      <c r="U719" s="406" t="str">
        <f>Master!U722</f>
        <v/>
      </c>
      <c r="V719" s="406" t="str">
        <f>Master!V722</f>
        <v/>
      </c>
      <c r="W719" s="406">
        <f>Master!W722</f>
        <v>1716</v>
      </c>
      <c r="X719" s="406" t="str">
        <f>Master!X722</f>
        <v/>
      </c>
      <c r="Y719" s="406" t="str">
        <f>Master!Y722</f>
        <v/>
      </c>
      <c r="Z719" s="406" t="str">
        <f>Master!Z722</f>
        <v/>
      </c>
      <c r="AA719" s="406" t="str">
        <f>Master!AA722</f>
        <v/>
      </c>
      <c r="AB719" s="406" t="str">
        <f>Master!AB722</f>
        <v/>
      </c>
      <c r="AC719" s="406" t="str">
        <f>Master!AC722</f>
        <v/>
      </c>
      <c r="AD719" s="406" t="str">
        <f>Master!AD722</f>
        <v/>
      </c>
      <c r="AE719" s="406" t="str">
        <f>Master!AE722</f>
        <v/>
      </c>
      <c r="AF719" s="406" t="str">
        <f>Master!AF722</f>
        <v/>
      </c>
      <c r="AG719" s="406" t="str">
        <f>Master!AG722</f>
        <v/>
      </c>
      <c r="AH719" s="88">
        <f>Master!AH722</f>
        <v>5003482178</v>
      </c>
      <c r="AI719" s="88" t="str">
        <f>Master!AI722</f>
        <v>11.12.18</v>
      </c>
      <c r="AJ719" s="406">
        <f>Master!AJ722</f>
        <v>1716</v>
      </c>
      <c r="AK719" s="406">
        <f>Master!AK722</f>
        <v>0</v>
      </c>
      <c r="AL719" s="88" t="str">
        <f>Master!AL722</f>
        <v/>
      </c>
      <c r="AM719" s="416">
        <v>705.0</v>
      </c>
      <c r="AN719" s="416"/>
      <c r="AO719" s="416"/>
      <c r="AP719" s="523">
        <v>94.5</v>
      </c>
      <c r="AQ719" s="416"/>
      <c r="AR719" s="416">
        <f t="shared" si="10"/>
        <v>799.5</v>
      </c>
      <c r="AS719" s="417">
        <f t="shared" si="11"/>
        <v>0.4659090909</v>
      </c>
      <c r="AT719" s="416">
        <f t="shared" si="12"/>
        <v>916.5</v>
      </c>
      <c r="AU719" s="417"/>
    </row>
    <row r="720" hidden="1">
      <c r="A720" s="88" t="str">
        <f>Master!A723</f>
        <v>VFHZ18008</v>
      </c>
      <c r="B720" s="88" t="str">
        <f>Master!B723</f>
        <v>INVVFHZ1801100003</v>
      </c>
      <c r="C720" s="414">
        <f>Master!C723</f>
        <v>43409</v>
      </c>
      <c r="D720" s="88">
        <f>Master!D723</f>
        <v>1</v>
      </c>
      <c r="E720" s="406">
        <f>Master!E723</f>
        <v>5100</v>
      </c>
      <c r="F720" s="406">
        <f>Master!F723</f>
        <v>5100</v>
      </c>
      <c r="G720" s="88" t="str">
        <f>Master!G723</f>
        <v/>
      </c>
      <c r="H720" s="88" t="str">
        <f>Master!H723</f>
        <v/>
      </c>
      <c r="I720" s="88" t="str">
        <f>Master!I723</f>
        <v/>
      </c>
      <c r="J720" s="88" t="str">
        <f>Master!J723</f>
        <v>FENG HUA ZHAN PTE LTD</v>
      </c>
      <c r="K720" s="88" t="str">
        <f>Master!K723</f>
        <v>FENG HUA ZHAN PTE LTD</v>
      </c>
      <c r="L720" s="88" t="str">
        <f>Master!L723</f>
        <v>NORAIN</v>
      </c>
      <c r="M720" s="88" t="str">
        <f>Master!M723</f>
        <v>Xingnan Primary</v>
      </c>
      <c r="N720" s="88" t="str">
        <f>Master!N723</f>
        <v>WEST</v>
      </c>
      <c r="O720" s="88" t="str">
        <f>Master!O723</f>
        <v>Mother Tongue Fortnightly</v>
      </c>
      <c r="P720" s="88" t="str">
        <f>Master!P723</f>
        <v>PACKAGE - PAX</v>
      </c>
      <c r="Q720" s="88" t="str">
        <f>Master!Q723</f>
        <v/>
      </c>
      <c r="R720" s="406" t="str">
        <f>Master!R723</f>
        <v>MAR</v>
      </c>
      <c r="S720" s="406">
        <f>Master!S723</f>
        <v>5100</v>
      </c>
      <c r="T720" s="406" t="str">
        <f>Master!T723</f>
        <v/>
      </c>
      <c r="U720" s="406" t="str">
        <f>Master!U723</f>
        <v/>
      </c>
      <c r="V720" s="406" t="str">
        <f>Master!V723</f>
        <v/>
      </c>
      <c r="W720" s="406" t="str">
        <f>Master!W723</f>
        <v/>
      </c>
      <c r="X720" s="406">
        <f>Master!X723</f>
        <v>5100</v>
      </c>
      <c r="Y720" s="406" t="str">
        <f>Master!Y723</f>
        <v/>
      </c>
      <c r="Z720" s="406" t="str">
        <f>Master!Z723</f>
        <v/>
      </c>
      <c r="AA720" s="406" t="str">
        <f>Master!AA723</f>
        <v/>
      </c>
      <c r="AB720" s="406" t="str">
        <f>Master!AB723</f>
        <v/>
      </c>
      <c r="AC720" s="406" t="str">
        <f>Master!AC723</f>
        <v/>
      </c>
      <c r="AD720" s="406" t="str">
        <f>Master!AD723</f>
        <v/>
      </c>
      <c r="AE720" s="406" t="str">
        <f>Master!AE723</f>
        <v/>
      </c>
      <c r="AF720" s="406" t="str">
        <f>Master!AF723</f>
        <v/>
      </c>
      <c r="AG720" s="406" t="str">
        <f>Master!AG723</f>
        <v/>
      </c>
      <c r="AH720" s="88">
        <f>Master!AH723</f>
        <v>5003476996</v>
      </c>
      <c r="AI720" s="88" t="str">
        <f>Master!AI723</f>
        <v>03.12.18</v>
      </c>
      <c r="AJ720" s="406">
        <f>Master!AJ723</f>
        <v>5100</v>
      </c>
      <c r="AK720" s="406">
        <f>Master!AK723</f>
        <v>0</v>
      </c>
      <c r="AL720" s="88" t="str">
        <f>Master!AL723</f>
        <v/>
      </c>
      <c r="AM720" s="416">
        <f>128.56+1531.25</f>
        <v>1659.81</v>
      </c>
      <c r="AN720" s="416"/>
      <c r="AO720" s="416"/>
      <c r="AP720" s="416"/>
      <c r="AQ720" s="416">
        <v>950.0</v>
      </c>
      <c r="AR720" s="416">
        <f t="shared" si="10"/>
        <v>2609.81</v>
      </c>
      <c r="AS720" s="417">
        <f t="shared" si="11"/>
        <v>0.511727451</v>
      </c>
      <c r="AT720" s="416">
        <f t="shared" si="12"/>
        <v>2490.19</v>
      </c>
      <c r="AU720" s="417"/>
    </row>
    <row r="721" hidden="1">
      <c r="A721" s="88" t="str">
        <f>Master!A724</f>
        <v>VFHZ18009</v>
      </c>
      <c r="B721" s="88" t="str">
        <f>Master!B724</f>
        <v>INVVFHZ1804002</v>
      </c>
      <c r="C721" s="88" t="str">
        <f>Master!C724</f>
        <v>9th April 2018</v>
      </c>
      <c r="D721" s="88">
        <f>Master!D724</f>
        <v>1</v>
      </c>
      <c r="E721" s="406">
        <f>Master!E724</f>
        <v>750</v>
      </c>
      <c r="F721" s="406">
        <f>Master!F724</f>
        <v>750</v>
      </c>
      <c r="G721" s="88" t="str">
        <f>Master!G724</f>
        <v>Y</v>
      </c>
      <c r="H721" s="88" t="str">
        <f>Master!H724</f>
        <v/>
      </c>
      <c r="I721" s="88" t="str">
        <f>Master!I724</f>
        <v/>
      </c>
      <c r="J721" s="88" t="str">
        <f>Master!J724</f>
        <v>FENG HUA ZHAN PTE LTD</v>
      </c>
      <c r="K721" s="88" t="str">
        <f>Master!K724</f>
        <v>FENG HUA ZHAN PTE LTD</v>
      </c>
      <c r="L721" s="88" t="str">
        <f>Master!L724</f>
        <v>RAMESH</v>
      </c>
      <c r="M721" s="88" t="str">
        <f>Master!M724</f>
        <v>CHIJ St Nicholas Girls (Pri)</v>
      </c>
      <c r="N721" s="88" t="str">
        <f>Master!N724</f>
        <v>SOUTH</v>
      </c>
      <c r="O721" s="88" t="str">
        <f>Master!O724</f>
        <v>Chinese Amazing Race</v>
      </c>
      <c r="P721" s="88" t="str">
        <f>Master!P724</f>
        <v>PACKAGE - PAX</v>
      </c>
      <c r="Q721" s="88" t="str">
        <f>Master!Q724</f>
        <v/>
      </c>
      <c r="R721" s="406" t="str">
        <f>Master!R724</f>
        <v>MAR</v>
      </c>
      <c r="S721" s="406">
        <f>Master!S724</f>
        <v>750</v>
      </c>
      <c r="T721" s="406" t="str">
        <f>Master!T724</f>
        <v/>
      </c>
      <c r="U721" s="406" t="str">
        <f>Master!U724</f>
        <v/>
      </c>
      <c r="V721" s="406" t="str">
        <f>Master!V724</f>
        <v/>
      </c>
      <c r="W721" s="406" t="str">
        <f>Master!W724</f>
        <v/>
      </c>
      <c r="X721" s="406" t="str">
        <f>Master!X724</f>
        <v/>
      </c>
      <c r="Y721" s="406">
        <f>Master!Y724</f>
        <v>750</v>
      </c>
      <c r="Z721" s="406" t="str">
        <f>Master!Z724</f>
        <v/>
      </c>
      <c r="AA721" s="406" t="str">
        <f>Master!AA724</f>
        <v/>
      </c>
      <c r="AB721" s="406" t="str">
        <f>Master!AB724</f>
        <v/>
      </c>
      <c r="AC721" s="406" t="str">
        <f>Master!AC724</f>
        <v/>
      </c>
      <c r="AD721" s="406" t="str">
        <f>Master!AD724</f>
        <v/>
      </c>
      <c r="AE721" s="406" t="str">
        <f>Master!AE724</f>
        <v/>
      </c>
      <c r="AF721" s="406" t="str">
        <f>Master!AF724</f>
        <v/>
      </c>
      <c r="AG721" s="406" t="str">
        <f>Master!AG724</f>
        <v/>
      </c>
      <c r="AH721" s="88">
        <f>Master!AH724</f>
        <v>5003373939</v>
      </c>
      <c r="AI721" s="88" t="str">
        <f>Master!AI724</f>
        <v>04.05.18</v>
      </c>
      <c r="AJ721" s="406">
        <f>Master!AJ724</f>
        <v>750</v>
      </c>
      <c r="AK721" s="406">
        <f>Master!AK724</f>
        <v>0</v>
      </c>
      <c r="AL721" s="88" t="str">
        <f>Master!AL724</f>
        <v/>
      </c>
      <c r="AM721" s="416">
        <f>50+270</f>
        <v>320</v>
      </c>
      <c r="AN721" s="416"/>
      <c r="AO721" s="416"/>
      <c r="AP721" s="416"/>
      <c r="AQ721" s="416"/>
      <c r="AR721" s="416">
        <f t="shared" si="10"/>
        <v>320</v>
      </c>
      <c r="AS721" s="417">
        <f t="shared" si="11"/>
        <v>0.4266666667</v>
      </c>
      <c r="AT721" s="416">
        <f t="shared" si="12"/>
        <v>430</v>
      </c>
      <c r="AU721" s="12" t="s">
        <v>5980</v>
      </c>
    </row>
    <row r="722" hidden="1">
      <c r="A722" s="88" t="str">
        <f>Master!A725</f>
        <v>VFHZ18010</v>
      </c>
      <c r="B722" s="88" t="str">
        <f>Master!B725</f>
        <v>INVVFHZ1804003</v>
      </c>
      <c r="C722" s="88" t="str">
        <f>Master!C725</f>
        <v>9th April 2018</v>
      </c>
      <c r="D722" s="88">
        <f>Master!D725</f>
        <v>1</v>
      </c>
      <c r="E722" s="406">
        <f>Master!E725</f>
        <v>750</v>
      </c>
      <c r="F722" s="406">
        <f>Master!F725</f>
        <v>750</v>
      </c>
      <c r="G722" s="88" t="str">
        <f>Master!G725</f>
        <v>Y</v>
      </c>
      <c r="H722" s="88" t="str">
        <f>Master!H725</f>
        <v/>
      </c>
      <c r="I722" s="88" t="str">
        <f>Master!I725</f>
        <v/>
      </c>
      <c r="J722" s="88" t="str">
        <f>Master!J725</f>
        <v>FENG HUA ZHAN PTE LTD</v>
      </c>
      <c r="K722" s="88" t="str">
        <f>Master!K725</f>
        <v>FENG HUA ZHAN PTE LTD</v>
      </c>
      <c r="L722" s="88" t="str">
        <f>Master!L725</f>
        <v>RAMESH</v>
      </c>
      <c r="M722" s="88" t="str">
        <f>Master!M725</f>
        <v>CHIJ St Nicholas Girls (Sec)</v>
      </c>
      <c r="N722" s="88" t="str">
        <f>Master!N725</f>
        <v>SOUTH</v>
      </c>
      <c r="O722" s="88" t="str">
        <f>Master!O725</f>
        <v>Chinese Amazing Race</v>
      </c>
      <c r="P722" s="88" t="str">
        <f>Master!P725</f>
        <v>PACKAGE - PAX</v>
      </c>
      <c r="Q722" s="88" t="str">
        <f>Master!Q725</f>
        <v/>
      </c>
      <c r="R722" s="406" t="str">
        <f>Master!R725</f>
        <v>MAR</v>
      </c>
      <c r="S722" s="406">
        <f>Master!S725</f>
        <v>750</v>
      </c>
      <c r="T722" s="406" t="str">
        <f>Master!T725</f>
        <v/>
      </c>
      <c r="U722" s="406" t="str">
        <f>Master!U725</f>
        <v/>
      </c>
      <c r="V722" s="406" t="str">
        <f>Master!V725</f>
        <v/>
      </c>
      <c r="W722" s="406" t="str">
        <f>Master!W725</f>
        <v/>
      </c>
      <c r="X722" s="406" t="str">
        <f>Master!X725</f>
        <v/>
      </c>
      <c r="Y722" s="406">
        <f>Master!Y725</f>
        <v>750</v>
      </c>
      <c r="Z722" s="406" t="str">
        <f>Master!Z725</f>
        <v/>
      </c>
      <c r="AA722" s="406" t="str">
        <f>Master!AA725</f>
        <v/>
      </c>
      <c r="AB722" s="406" t="str">
        <f>Master!AB725</f>
        <v/>
      </c>
      <c r="AC722" s="406" t="str">
        <f>Master!AC725</f>
        <v/>
      </c>
      <c r="AD722" s="406" t="str">
        <f>Master!AD725</f>
        <v/>
      </c>
      <c r="AE722" s="406" t="str">
        <f>Master!AE725</f>
        <v/>
      </c>
      <c r="AF722" s="406" t="str">
        <f>Master!AF725</f>
        <v/>
      </c>
      <c r="AG722" s="406" t="str">
        <f>Master!AG725</f>
        <v/>
      </c>
      <c r="AH722" s="88">
        <f>Master!AH725</f>
        <v>5003373939</v>
      </c>
      <c r="AI722" s="88" t="str">
        <f>Master!AI725</f>
        <v>04.05.18</v>
      </c>
      <c r="AJ722" s="406">
        <f>Master!AJ725</f>
        <v>750</v>
      </c>
      <c r="AK722" s="406">
        <f>Master!AK725</f>
        <v>0</v>
      </c>
      <c r="AL722" s="88" t="str">
        <f>Master!AL725</f>
        <v/>
      </c>
      <c r="AM722" s="416"/>
      <c r="AN722" s="416"/>
      <c r="AO722" s="416"/>
      <c r="AP722" s="416"/>
      <c r="AQ722" s="523">
        <v>58.8</v>
      </c>
      <c r="AR722" s="416">
        <f t="shared" si="10"/>
        <v>58.8</v>
      </c>
      <c r="AS722" s="417">
        <f t="shared" si="11"/>
        <v>0.0784</v>
      </c>
      <c r="AT722" s="416">
        <f t="shared" si="12"/>
        <v>691.2</v>
      </c>
      <c r="AU722" s="12" t="s">
        <v>5980</v>
      </c>
    </row>
    <row r="723" hidden="1">
      <c r="A723" s="88" t="str">
        <f>Master!A726</f>
        <v>VFHZ18011</v>
      </c>
      <c r="B723" s="88" t="str">
        <f>Master!B726</f>
        <v>INVVFHZ1805003</v>
      </c>
      <c r="C723" s="88" t="str">
        <f>Master!C726</f>
        <v>23rd May 2018</v>
      </c>
      <c r="D723" s="88">
        <f>Master!D726</f>
        <v>56</v>
      </c>
      <c r="E723" s="406">
        <f>Master!E726</f>
        <v>102</v>
      </c>
      <c r="F723" s="406">
        <f>Master!F726</f>
        <v>5712</v>
      </c>
      <c r="G723" s="88" t="str">
        <f>Master!G726</f>
        <v>Y</v>
      </c>
      <c r="H723" s="88" t="str">
        <f>Master!H726</f>
        <v/>
      </c>
      <c r="I723" s="88" t="str">
        <f>Master!I726</f>
        <v/>
      </c>
      <c r="J723" s="88" t="str">
        <f>Master!J726</f>
        <v>FENG HUA ZHAN PTE LTD</v>
      </c>
      <c r="K723" s="88" t="str">
        <f>Master!K726</f>
        <v>FENG HUA ZHAN PTE LTD</v>
      </c>
      <c r="L723" s="88" t="str">
        <f>Master!L726</f>
        <v>MARTIN LOCK</v>
      </c>
      <c r="M723" s="88" t="str">
        <f>Master!M726</f>
        <v>Catholic High</v>
      </c>
      <c r="N723" s="88" t="str">
        <f>Master!N726</f>
        <v>SOUTH</v>
      </c>
      <c r="O723" s="88" t="str">
        <f>Master!O726</f>
        <v>Taiwanese Culture Programme</v>
      </c>
      <c r="P723" s="88" t="str">
        <f>Master!P726</f>
        <v>PER PAX</v>
      </c>
      <c r="Q723" s="88" t="str">
        <f>Master!Q726</f>
        <v/>
      </c>
      <c r="R723" s="406" t="str">
        <f>Master!R726</f>
        <v>APR</v>
      </c>
      <c r="S723" s="406">
        <f>Master!S726</f>
        <v>5712</v>
      </c>
      <c r="T723" s="406" t="str">
        <f>Master!T726</f>
        <v/>
      </c>
      <c r="U723" s="406" t="str">
        <f>Master!U726</f>
        <v/>
      </c>
      <c r="V723" s="406" t="str">
        <f>Master!V726</f>
        <v/>
      </c>
      <c r="W723" s="406" t="str">
        <f>Master!W726</f>
        <v/>
      </c>
      <c r="X723" s="406" t="str">
        <f>Master!X726</f>
        <v/>
      </c>
      <c r="Y723" s="406">
        <f>Master!Y726</f>
        <v>5712</v>
      </c>
      <c r="Z723" s="406" t="str">
        <f>Master!Z726</f>
        <v/>
      </c>
      <c r="AA723" s="406" t="str">
        <f>Master!AA726</f>
        <v/>
      </c>
      <c r="AB723" s="406" t="str">
        <f>Master!AB726</f>
        <v/>
      </c>
      <c r="AC723" s="406" t="str">
        <f>Master!AC726</f>
        <v/>
      </c>
      <c r="AD723" s="406" t="str">
        <f>Master!AD726</f>
        <v/>
      </c>
      <c r="AE723" s="406" t="str">
        <f>Master!AE726</f>
        <v/>
      </c>
      <c r="AF723" s="406" t="str">
        <f>Master!AF726</f>
        <v/>
      </c>
      <c r="AG723" s="406" t="str">
        <f>Master!AG726</f>
        <v/>
      </c>
      <c r="AH723" s="88">
        <f>Master!AH726</f>
        <v>5003399019</v>
      </c>
      <c r="AI723" s="88" t="str">
        <f>Master!AI726</f>
        <v>25.06.18</v>
      </c>
      <c r="AJ723" s="406">
        <f>Master!AJ726</f>
        <v>5712</v>
      </c>
      <c r="AK723" s="406">
        <f>Master!AK726</f>
        <v>0</v>
      </c>
      <c r="AL723" s="88" t="str">
        <f>Master!AL726</f>
        <v/>
      </c>
      <c r="AM723" s="416">
        <f>978+17.5</f>
        <v>995.5</v>
      </c>
      <c r="AN723" s="416"/>
      <c r="AO723" s="416"/>
      <c r="AP723" s="416"/>
      <c r="AQ723" s="416"/>
      <c r="AR723" s="416">
        <f t="shared" si="10"/>
        <v>995.5</v>
      </c>
      <c r="AS723" s="417">
        <f t="shared" si="11"/>
        <v>0.1742822129</v>
      </c>
      <c r="AT723" s="416">
        <f t="shared" si="12"/>
        <v>4716.5</v>
      </c>
      <c r="AU723" s="417"/>
    </row>
    <row r="724" hidden="1">
      <c r="A724" s="88" t="str">
        <f>Master!A727</f>
        <v>VFHZ18012</v>
      </c>
      <c r="B724" s="88" t="str">
        <f>Master!B727</f>
        <v>INVVFHZ1809001</v>
      </c>
      <c r="C724" s="88" t="str">
        <f>Master!C727</f>
        <v>11th Sep</v>
      </c>
      <c r="D724" s="88">
        <f>Master!D727</f>
        <v>339</v>
      </c>
      <c r="E724" s="406">
        <f>Master!E727</f>
        <v>15</v>
      </c>
      <c r="F724" s="406">
        <f>Master!F727</f>
        <v>5085</v>
      </c>
      <c r="G724" s="88" t="str">
        <f>Master!G727</f>
        <v>Y</v>
      </c>
      <c r="H724" s="88" t="str">
        <f>Master!H727</f>
        <v/>
      </c>
      <c r="I724" s="88" t="str">
        <f>Master!I727</f>
        <v/>
      </c>
      <c r="J724" s="88" t="str">
        <f>Master!J727</f>
        <v>FENG HUA ZHAN PTE LTD</v>
      </c>
      <c r="K724" s="88" t="str">
        <f>Master!K727</f>
        <v>FENG HUA ZHAN PTE LTD</v>
      </c>
      <c r="L724" s="88" t="str">
        <f>Master!L727</f>
        <v>MARTIN LOCK</v>
      </c>
      <c r="M724" s="88" t="str">
        <f>Master!M727</f>
        <v>Woodgrove Sec</v>
      </c>
      <c r="N724" s="88" t="str">
        <f>Master!N727</f>
        <v>NORTH</v>
      </c>
      <c r="O724" s="88" t="str">
        <f>Master!O727</f>
        <v>Mother Tongue Fortnightly</v>
      </c>
      <c r="P724" s="88" t="str">
        <f>Master!P727</f>
        <v>PER PAX</v>
      </c>
      <c r="Q724" s="88" t="str">
        <f>Master!Q727</f>
        <v/>
      </c>
      <c r="R724" s="406" t="str">
        <f>Master!R727</f>
        <v>JUL</v>
      </c>
      <c r="S724" s="406">
        <f>Master!S727</f>
        <v>5085</v>
      </c>
      <c r="T724" s="406" t="str">
        <f>Master!T727</f>
        <v/>
      </c>
      <c r="U724" s="406" t="str">
        <f>Master!U727</f>
        <v/>
      </c>
      <c r="V724" s="406" t="str">
        <f>Master!V727</f>
        <v/>
      </c>
      <c r="W724" s="406" t="str">
        <f>Master!W727</f>
        <v/>
      </c>
      <c r="X724" s="406" t="str">
        <f>Master!X727</f>
        <v/>
      </c>
      <c r="Y724" s="406" t="str">
        <f>Master!Y727</f>
        <v/>
      </c>
      <c r="Z724" s="406" t="str">
        <f>Master!Z727</f>
        <v/>
      </c>
      <c r="AA724" s="406" t="str">
        <f>Master!AA727</f>
        <v/>
      </c>
      <c r="AB724" s="406">
        <f>Master!AB727</f>
        <v>5085</v>
      </c>
      <c r="AC724" s="406" t="str">
        <f>Master!AC727</f>
        <v/>
      </c>
      <c r="AD724" s="406" t="str">
        <f>Master!AD727</f>
        <v/>
      </c>
      <c r="AE724" s="406" t="str">
        <f>Master!AE727</f>
        <v/>
      </c>
      <c r="AF724" s="406" t="str">
        <f>Master!AF727</f>
        <v/>
      </c>
      <c r="AG724" s="406" t="str">
        <f>Master!AG727</f>
        <v/>
      </c>
      <c r="AH724" s="88">
        <f>Master!AH727</f>
        <v>5003449340</v>
      </c>
      <c r="AI724" s="88" t="str">
        <f>Master!AI727</f>
        <v>08.10.18</v>
      </c>
      <c r="AJ724" s="406">
        <f>Master!AJ727</f>
        <v>5085</v>
      </c>
      <c r="AK724" s="406">
        <f>Master!AK727</f>
        <v>0</v>
      </c>
      <c r="AL724" s="88" t="str">
        <f>Master!AL727</f>
        <v/>
      </c>
      <c r="AM724" s="416">
        <f>1908.73+160</f>
        <v>2068.73</v>
      </c>
      <c r="AN724" s="416"/>
      <c r="AO724" s="416"/>
      <c r="AP724" s="416"/>
      <c r="AQ724" s="416"/>
      <c r="AR724" s="416">
        <f t="shared" si="10"/>
        <v>2068.73</v>
      </c>
      <c r="AS724" s="417">
        <f t="shared" si="11"/>
        <v>0.4068298918</v>
      </c>
      <c r="AT724" s="416">
        <f t="shared" si="12"/>
        <v>3016.27</v>
      </c>
      <c r="AU724" s="417"/>
    </row>
    <row r="725" hidden="1">
      <c r="A725" s="88" t="str">
        <f>Master!A728</f>
        <v>VFHZ18013</v>
      </c>
      <c r="B725" s="88" t="str">
        <f>Master!B728</f>
        <v>INVVFHZ1808001</v>
      </c>
      <c r="C725" s="88" t="str">
        <f>Master!C728</f>
        <v>23rd Aug</v>
      </c>
      <c r="D725" s="88">
        <f>Master!D728</f>
        <v>1</v>
      </c>
      <c r="E725" s="406">
        <f>Master!E728</f>
        <v>1200</v>
      </c>
      <c r="F725" s="406">
        <f>Master!F728</f>
        <v>1200</v>
      </c>
      <c r="G725" s="88" t="str">
        <f>Master!G728</f>
        <v>Y</v>
      </c>
      <c r="H725" s="88" t="str">
        <f>Master!H728</f>
        <v/>
      </c>
      <c r="I725" s="88" t="str">
        <f>Master!I728</f>
        <v/>
      </c>
      <c r="J725" s="88" t="str">
        <f>Master!J728</f>
        <v>FENG HUA ZHAN PTE LTD</v>
      </c>
      <c r="K725" s="88" t="str">
        <f>Master!K728</f>
        <v>FENG HUA ZHAN PTE LTD</v>
      </c>
      <c r="L725" s="88" t="str">
        <f>Master!L728</f>
        <v>MARTIN LOCK</v>
      </c>
      <c r="M725" s="88" t="str">
        <f>Master!M728</f>
        <v>Christ Church Sec</v>
      </c>
      <c r="N725" s="88" t="str">
        <f>Master!N728</f>
        <v>NORTH</v>
      </c>
      <c r="O725" s="88" t="str">
        <f>Master!O728</f>
        <v>TL Music</v>
      </c>
      <c r="P725" s="88" t="str">
        <f>Master!P728</f>
        <v>PACKAGE - HR</v>
      </c>
      <c r="Q725" s="88" t="str">
        <f>Master!Q728</f>
        <v/>
      </c>
      <c r="R725" s="406" t="str">
        <f>Master!R728</f>
        <v>JUL</v>
      </c>
      <c r="S725" s="406">
        <f>Master!S728</f>
        <v>1200</v>
      </c>
      <c r="T725" s="406" t="str">
        <f>Master!T728</f>
        <v/>
      </c>
      <c r="U725" s="406" t="str">
        <f>Master!U728</f>
        <v/>
      </c>
      <c r="V725" s="406" t="str">
        <f>Master!V728</f>
        <v/>
      </c>
      <c r="W725" s="406" t="str">
        <f>Master!W728</f>
        <v/>
      </c>
      <c r="X725" s="406" t="str">
        <f>Master!X728</f>
        <v/>
      </c>
      <c r="Y725" s="406" t="str">
        <f>Master!Y728</f>
        <v/>
      </c>
      <c r="Z725" s="406" t="str">
        <f>Master!Z728</f>
        <v/>
      </c>
      <c r="AA725" s="406" t="str">
        <f>Master!AA728</f>
        <v/>
      </c>
      <c r="AB725" s="406">
        <f>Master!AB728</f>
        <v>1200</v>
      </c>
      <c r="AC725" s="406" t="str">
        <f>Master!AC728</f>
        <v/>
      </c>
      <c r="AD725" s="406" t="str">
        <f>Master!AD728</f>
        <v/>
      </c>
      <c r="AE725" s="406" t="str">
        <f>Master!AE728</f>
        <v/>
      </c>
      <c r="AF725" s="406" t="str">
        <f>Master!AF728</f>
        <v/>
      </c>
      <c r="AG725" s="406" t="str">
        <f>Master!AG728</f>
        <v/>
      </c>
      <c r="AH725" s="88">
        <f>Master!AH728</f>
        <v>5003439943</v>
      </c>
      <c r="AI725" s="88" t="str">
        <f>Master!AI728</f>
        <v>18.09.18</v>
      </c>
      <c r="AJ725" s="406">
        <f>Master!AJ728</f>
        <v>1200</v>
      </c>
      <c r="AK725" s="406">
        <f>Master!AK728</f>
        <v>0</v>
      </c>
      <c r="AL725" s="88" t="str">
        <f>Master!AL728</f>
        <v/>
      </c>
      <c r="AM725" s="416">
        <v>220.83</v>
      </c>
      <c r="AN725" s="416"/>
      <c r="AO725" s="416"/>
      <c r="AP725" s="416">
        <v>13.0</v>
      </c>
      <c r="AQ725" s="416"/>
      <c r="AR725" s="416">
        <f t="shared" si="10"/>
        <v>233.83</v>
      </c>
      <c r="AS725" s="417">
        <f t="shared" si="11"/>
        <v>0.1948583333</v>
      </c>
      <c r="AT725" s="416">
        <f t="shared" si="12"/>
        <v>966.17</v>
      </c>
      <c r="AU725" s="417"/>
    </row>
    <row r="726" hidden="1">
      <c r="A726" s="88" t="str">
        <f>Master!A729</f>
        <v>VFHZ18014</v>
      </c>
      <c r="B726" s="88" t="str">
        <f>Master!B729</f>
        <v>INVVFHZ18011001</v>
      </c>
      <c r="C726" s="88" t="str">
        <f>Master!C729</f>
        <v>2nd Nov</v>
      </c>
      <c r="D726" s="88">
        <f>Master!D729</f>
        <v>16</v>
      </c>
      <c r="E726" s="406">
        <f>Master!E729</f>
        <v>250</v>
      </c>
      <c r="F726" s="406">
        <f>Master!F729</f>
        <v>4000</v>
      </c>
      <c r="G726" s="88" t="str">
        <f>Master!G729</f>
        <v>Y</v>
      </c>
      <c r="H726" s="88" t="str">
        <f>Master!H729</f>
        <v/>
      </c>
      <c r="I726" s="88" t="str">
        <f>Master!I729</f>
        <v/>
      </c>
      <c r="J726" s="88" t="str">
        <f>Master!J729</f>
        <v>FENG HUA ZHAN PTE LTD</v>
      </c>
      <c r="K726" s="88" t="str">
        <f>Master!K729</f>
        <v>PASSIONISTA PTE LTD</v>
      </c>
      <c r="L726" s="88" t="str">
        <f>Master!L729</f>
        <v>MARTIN LOCK</v>
      </c>
      <c r="M726" s="88" t="str">
        <f>Master!M729</f>
        <v>Woodlands Ring Sec</v>
      </c>
      <c r="N726" s="88" t="str">
        <f>Master!N729</f>
        <v>NORTH</v>
      </c>
      <c r="O726" s="88" t="str">
        <f>Master!O729</f>
        <v>Culinary</v>
      </c>
      <c r="P726" s="88" t="str">
        <f>Master!P729</f>
        <v>PER PAX</v>
      </c>
      <c r="Q726" s="88" t="str">
        <f>Master!Q729</f>
        <v/>
      </c>
      <c r="R726" s="406" t="str">
        <f>Master!R729</f>
        <v>SEP</v>
      </c>
      <c r="S726" s="406">
        <f>Master!S729</f>
        <v>4000</v>
      </c>
      <c r="T726" s="406" t="str">
        <f>Master!T729</f>
        <v/>
      </c>
      <c r="U726" s="406" t="str">
        <f>Master!U729</f>
        <v/>
      </c>
      <c r="V726" s="406" t="str">
        <f>Master!V729</f>
        <v/>
      </c>
      <c r="W726" s="406" t="str">
        <f>Master!W729</f>
        <v/>
      </c>
      <c r="X726" s="406" t="str">
        <f>Master!X729</f>
        <v/>
      </c>
      <c r="Y726" s="406" t="str">
        <f>Master!Y729</f>
        <v/>
      </c>
      <c r="Z726" s="406" t="str">
        <f>Master!Z729</f>
        <v/>
      </c>
      <c r="AA726" s="406" t="str">
        <f>Master!AA729</f>
        <v/>
      </c>
      <c r="AB726" s="406" t="str">
        <f>Master!AB729</f>
        <v/>
      </c>
      <c r="AC726" s="406" t="str">
        <f>Master!AC729</f>
        <v/>
      </c>
      <c r="AD726" s="406" t="str">
        <f>Master!AD729</f>
        <v/>
      </c>
      <c r="AE726" s="406">
        <f>Master!AE729</f>
        <v>4000</v>
      </c>
      <c r="AF726" s="406" t="str">
        <f>Master!AF729</f>
        <v/>
      </c>
      <c r="AG726" s="406" t="str">
        <f>Master!AG729</f>
        <v/>
      </c>
      <c r="AH726" s="88">
        <f>Master!AH729</f>
        <v>5003473682</v>
      </c>
      <c r="AI726" s="88" t="str">
        <f>Master!AI729</f>
        <v>27.11.18</v>
      </c>
      <c r="AJ726" s="406">
        <f>Master!AJ729</f>
        <v>4000</v>
      </c>
      <c r="AK726" s="406">
        <f>Master!AK729</f>
        <v>0</v>
      </c>
      <c r="AL726" s="88" t="str">
        <f>Master!AL729</f>
        <v/>
      </c>
      <c r="AM726" s="416">
        <f>693.33+990</f>
        <v>1683.33</v>
      </c>
      <c r="AN726" s="416"/>
      <c r="AO726" s="416"/>
      <c r="AP726" s="416"/>
      <c r="AQ726" s="416"/>
      <c r="AR726" s="416">
        <f t="shared" si="10"/>
        <v>1683.33</v>
      </c>
      <c r="AS726" s="417">
        <f t="shared" si="11"/>
        <v>0.4208325</v>
      </c>
      <c r="AT726" s="416">
        <f t="shared" si="12"/>
        <v>2316.67</v>
      </c>
      <c r="AU726" s="417"/>
    </row>
    <row r="727" hidden="1">
      <c r="A727" s="88" t="str">
        <f>Master!A730</f>
        <v>VFHZ18015</v>
      </c>
      <c r="B727" s="88" t="str">
        <f>Master!B730</f>
        <v>INVVFHZ1811004</v>
      </c>
      <c r="C727" s="88" t="str">
        <f>Master!C730</f>
        <v>7th Nov</v>
      </c>
      <c r="D727" s="88">
        <f>Master!D730</f>
        <v>15</v>
      </c>
      <c r="E727" s="406">
        <f>Master!E730</f>
        <v>230</v>
      </c>
      <c r="F727" s="406">
        <f>Master!F730</f>
        <v>3450</v>
      </c>
      <c r="G727" s="88" t="str">
        <f>Master!G730</f>
        <v>Y</v>
      </c>
      <c r="H727" s="88" t="str">
        <f>Master!H730</f>
        <v/>
      </c>
      <c r="I727" s="88" t="str">
        <f>Master!I730</f>
        <v/>
      </c>
      <c r="J727" s="88" t="str">
        <f>Master!J730</f>
        <v>FENG HUA ZHAN PTE LTD</v>
      </c>
      <c r="K727" s="88" t="str">
        <f>Master!K730</f>
        <v>PASSIONISTA PTE LTD</v>
      </c>
      <c r="L727" s="88" t="str">
        <f>Master!L730</f>
        <v>MARTIN LOCK</v>
      </c>
      <c r="M727" s="88" t="str">
        <f>Master!M730</f>
        <v>Serangoon Garden Sec</v>
      </c>
      <c r="N727" s="88" t="str">
        <f>Master!N730</f>
        <v>SOUTH</v>
      </c>
      <c r="O727" s="88" t="str">
        <f>Master!O730</f>
        <v>Image Consultant</v>
      </c>
      <c r="P727" s="88" t="str">
        <f>Master!P730</f>
        <v>PER PAX</v>
      </c>
      <c r="Q727" s="88" t="str">
        <f>Master!Q730</f>
        <v/>
      </c>
      <c r="R727" s="406" t="str">
        <f>Master!R730</f>
        <v>OCT</v>
      </c>
      <c r="S727" s="406">
        <f>Master!S730</f>
        <v>3450</v>
      </c>
      <c r="T727" s="406" t="str">
        <f>Master!T730</f>
        <v/>
      </c>
      <c r="U727" s="406" t="str">
        <f>Master!U730</f>
        <v/>
      </c>
      <c r="V727" s="406" t="str">
        <f>Master!V730</f>
        <v/>
      </c>
      <c r="W727" s="406" t="str">
        <f>Master!W730</f>
        <v/>
      </c>
      <c r="X727" s="406" t="str">
        <f>Master!X730</f>
        <v/>
      </c>
      <c r="Y727" s="406" t="str">
        <f>Master!Y730</f>
        <v/>
      </c>
      <c r="Z727" s="406" t="str">
        <f>Master!Z730</f>
        <v/>
      </c>
      <c r="AA727" s="406" t="str">
        <f>Master!AA730</f>
        <v/>
      </c>
      <c r="AB727" s="406" t="str">
        <f>Master!AB730</f>
        <v/>
      </c>
      <c r="AC727" s="406" t="str">
        <f>Master!AC730</f>
        <v/>
      </c>
      <c r="AD727" s="406" t="str">
        <f>Master!AD730</f>
        <v/>
      </c>
      <c r="AE727" s="406">
        <f>Master!AE730</f>
        <v>3450</v>
      </c>
      <c r="AF727" s="406" t="str">
        <f>Master!AF730</f>
        <v/>
      </c>
      <c r="AG727" s="406" t="str">
        <f>Master!AG730</f>
        <v/>
      </c>
      <c r="AH727" s="88">
        <f>Master!AH730</f>
        <v>5003477948</v>
      </c>
      <c r="AI727" s="88" t="str">
        <f>Master!AI730</f>
        <v>04.12.18</v>
      </c>
      <c r="AJ727" s="406">
        <f>Master!AJ730</f>
        <v>3450</v>
      </c>
      <c r="AK727" s="406">
        <f>Master!AK730</f>
        <v>0</v>
      </c>
      <c r="AL727" s="88" t="str">
        <f>Master!AL730</f>
        <v/>
      </c>
      <c r="AM727" s="416"/>
      <c r="AN727" s="416"/>
      <c r="AO727" s="416"/>
      <c r="AP727" s="416"/>
      <c r="AQ727" s="416"/>
      <c r="AR727" s="416">
        <f t="shared" si="10"/>
        <v>0</v>
      </c>
      <c r="AS727" s="417">
        <f t="shared" si="11"/>
        <v>0</v>
      </c>
      <c r="AT727" s="416">
        <f t="shared" si="12"/>
        <v>3450</v>
      </c>
      <c r="AU727" s="417"/>
    </row>
    <row r="728" hidden="1">
      <c r="A728" s="88" t="str">
        <f>Master!A731</f>
        <v>VFHZ18016</v>
      </c>
      <c r="B728" s="88" t="str">
        <f>Master!B731</f>
        <v>INVVFHZ1805001B (double entry)</v>
      </c>
      <c r="C728" s="88" t="str">
        <f>Master!C731</f>
        <v/>
      </c>
      <c r="D728" s="88" t="str">
        <f>Master!D731</f>
        <v/>
      </c>
      <c r="E728" s="406" t="str">
        <f>Master!E731</f>
        <v/>
      </c>
      <c r="F728" s="406">
        <f>Master!F731</f>
        <v>0</v>
      </c>
      <c r="G728" s="88" t="str">
        <f>Master!G731</f>
        <v>y</v>
      </c>
      <c r="H728" s="88" t="str">
        <f>Master!H731</f>
        <v/>
      </c>
      <c r="I728" s="88" t="str">
        <f>Master!I731</f>
        <v/>
      </c>
      <c r="J728" s="88" t="str">
        <f>Master!J731</f>
        <v>FENG HUA ZHAN PTE LTD</v>
      </c>
      <c r="K728" s="88" t="str">
        <f>Master!K731</f>
        <v>FENG HUA ZHAN PTE LTD</v>
      </c>
      <c r="L728" s="88" t="str">
        <f>Master!L731</f>
        <v>LINDEN LOKE</v>
      </c>
      <c r="M728" s="88" t="str">
        <f>Master!M731</f>
        <v/>
      </c>
      <c r="N728" s="88" t="str">
        <f>Master!N731</f>
        <v/>
      </c>
      <c r="O728" s="88" t="str">
        <f>Master!O731</f>
        <v/>
      </c>
      <c r="P728" s="88" t="str">
        <f>Master!P731</f>
        <v/>
      </c>
      <c r="Q728" s="88" t="str">
        <f>Master!Q731</f>
        <v/>
      </c>
      <c r="R728" s="406" t="str">
        <f>Master!R731</f>
        <v/>
      </c>
      <c r="S728" s="406">
        <f>Master!S731</f>
        <v>0</v>
      </c>
      <c r="T728" s="406" t="str">
        <f>Master!T731</f>
        <v/>
      </c>
      <c r="U728" s="406" t="str">
        <f>Master!U731</f>
        <v/>
      </c>
      <c r="V728" s="406" t="str">
        <f>Master!V731</f>
        <v/>
      </c>
      <c r="W728" s="406" t="str">
        <f>Master!W731</f>
        <v/>
      </c>
      <c r="X728" s="406" t="str">
        <f>Master!X731</f>
        <v/>
      </c>
      <c r="Y728" s="406" t="str">
        <f>Master!Y731</f>
        <v/>
      </c>
      <c r="Z728" s="406" t="str">
        <f>Master!Z731</f>
        <v/>
      </c>
      <c r="AA728" s="406" t="str">
        <f>Master!AA731</f>
        <v/>
      </c>
      <c r="AB728" s="406" t="str">
        <f>Master!AB731</f>
        <v/>
      </c>
      <c r="AC728" s="406" t="str">
        <f>Master!AC731</f>
        <v/>
      </c>
      <c r="AD728" s="406" t="str">
        <f>Master!AD731</f>
        <v/>
      </c>
      <c r="AE728" s="406" t="str">
        <f>Master!AE731</f>
        <v/>
      </c>
      <c r="AF728" s="406" t="str">
        <f>Master!AF731</f>
        <v/>
      </c>
      <c r="AG728" s="406" t="str">
        <f>Master!AG731</f>
        <v/>
      </c>
      <c r="AH728" s="88" t="str">
        <f>Master!AH731</f>
        <v/>
      </c>
      <c r="AI728" s="88" t="str">
        <f>Master!AI731</f>
        <v/>
      </c>
      <c r="AJ728" s="406" t="str">
        <f>Master!AJ731</f>
        <v/>
      </c>
      <c r="AK728" s="406">
        <f>Master!AK731</f>
        <v>0</v>
      </c>
      <c r="AL728" s="88" t="str">
        <f>Master!AL731</f>
        <v/>
      </c>
      <c r="AM728" s="416"/>
      <c r="AN728" s="416"/>
      <c r="AO728" s="416"/>
      <c r="AP728" s="416"/>
      <c r="AQ728" s="416"/>
      <c r="AR728" s="416">
        <f t="shared" si="10"/>
        <v>0</v>
      </c>
      <c r="AS728" s="417" t="str">
        <f t="shared" si="11"/>
        <v>#DIV/0!</v>
      </c>
      <c r="AT728" s="416">
        <f t="shared" si="12"/>
        <v>0</v>
      </c>
      <c r="AU728" s="417"/>
    </row>
    <row r="729" hidden="1">
      <c r="A729" s="88" t="str">
        <f>Master!A732</f>
        <v>VFHZ18017</v>
      </c>
      <c r="B729" s="88" t="str">
        <f>Master!B732</f>
        <v>INVVFHZ180110003</v>
      </c>
      <c r="C729" s="521">
        <f>Master!C732</f>
        <v>43424</v>
      </c>
      <c r="D729" s="88">
        <f>Master!D732</f>
        <v>1</v>
      </c>
      <c r="E729" s="406">
        <f>Master!E732</f>
        <v>3950</v>
      </c>
      <c r="F729" s="406">
        <f>Master!F732</f>
        <v>3950</v>
      </c>
      <c r="G729" s="88" t="str">
        <f>Master!G732</f>
        <v/>
      </c>
      <c r="H729" s="88" t="str">
        <f>Master!H732</f>
        <v/>
      </c>
      <c r="I729" s="88" t="str">
        <f>Master!I732</f>
        <v/>
      </c>
      <c r="J729" s="88" t="str">
        <f>Master!J732</f>
        <v>FENG HUA ZHAN PTE LTD</v>
      </c>
      <c r="K729" s="88" t="str">
        <f>Master!K732</f>
        <v>FENG HUA ZHAN PTE LTD</v>
      </c>
      <c r="L729" s="88" t="str">
        <f>Master!L732</f>
        <v>NORAIN</v>
      </c>
      <c r="M729" s="88" t="str">
        <f>Master!M732</f>
        <v>Methodist Girls Primary School</v>
      </c>
      <c r="N729" s="88" t="str">
        <f>Master!N732</f>
        <v>WEST</v>
      </c>
      <c r="O729" s="88" t="str">
        <f>Master!O732</f>
        <v>Chinese Club CCA</v>
      </c>
      <c r="P729" s="88" t="str">
        <f>Master!P732</f>
        <v>PER HR</v>
      </c>
      <c r="Q729" s="88" t="str">
        <f>Master!Q732</f>
        <v/>
      </c>
      <c r="R729" s="406" t="str">
        <f>Master!R732</f>
        <v/>
      </c>
      <c r="S729" s="406">
        <f>Master!S732</f>
        <v>3950</v>
      </c>
      <c r="T729" s="406" t="str">
        <f>Master!T732</f>
        <v/>
      </c>
      <c r="U729" s="406" t="str">
        <f>Master!U732</f>
        <v/>
      </c>
      <c r="V729" s="406" t="str">
        <f>Master!V732</f>
        <v/>
      </c>
      <c r="W729" s="406" t="str">
        <f>Master!W732</f>
        <v/>
      </c>
      <c r="X729" s="406" t="str">
        <f>Master!X732</f>
        <v/>
      </c>
      <c r="Y729" s="406" t="str">
        <f>Master!Y732</f>
        <v/>
      </c>
      <c r="Z729" s="406" t="str">
        <f>Master!Z732</f>
        <v/>
      </c>
      <c r="AA729" s="406" t="str">
        <f>Master!AA732</f>
        <v/>
      </c>
      <c r="AB729" s="406" t="str">
        <f>Master!AB732</f>
        <v/>
      </c>
      <c r="AC729" s="406" t="str">
        <f>Master!AC732</f>
        <v/>
      </c>
      <c r="AD729" s="406" t="str">
        <f>Master!AD732</f>
        <v/>
      </c>
      <c r="AE729" s="406" t="str">
        <f>Master!AE732</f>
        <v/>
      </c>
      <c r="AF729" s="406">
        <f>Master!AF732</f>
        <v>3950</v>
      </c>
      <c r="AG729" s="406" t="str">
        <f>Master!AG732</f>
        <v/>
      </c>
      <c r="AH729" s="88">
        <f>Master!AH732</f>
        <v>5003490164</v>
      </c>
      <c r="AI729" s="88" t="str">
        <f>Master!AI732</f>
        <v>21.12.18</v>
      </c>
      <c r="AJ729" s="406">
        <f>Master!AJ732</f>
        <v>3950</v>
      </c>
      <c r="AK729" s="406">
        <f>Master!AK732</f>
        <v>0</v>
      </c>
      <c r="AL729" s="88" t="str">
        <f>Master!AL732</f>
        <v/>
      </c>
      <c r="AM729" s="416">
        <v>70.0</v>
      </c>
      <c r="AN729" s="416"/>
      <c r="AO729" s="416"/>
      <c r="AP729" s="416"/>
      <c r="AQ729" s="416"/>
      <c r="AR729" s="416">
        <f t="shared" si="10"/>
        <v>70</v>
      </c>
      <c r="AS729" s="417">
        <f t="shared" si="11"/>
        <v>0.01772151899</v>
      </c>
      <c r="AT729" s="416">
        <f t="shared" si="12"/>
        <v>3880</v>
      </c>
      <c r="AU729" s="417"/>
    </row>
    <row r="730" hidden="1">
      <c r="A730" s="88" t="str">
        <f>Master!A733</f>
        <v>VFHZ18018</v>
      </c>
      <c r="B730" s="88" t="str">
        <f>Master!B733</f>
        <v/>
      </c>
      <c r="C730" s="414" t="str">
        <f>Master!C733</f>
        <v/>
      </c>
      <c r="D730" s="88" t="str">
        <f>Master!D733</f>
        <v/>
      </c>
      <c r="E730" s="406" t="str">
        <f>Master!E733</f>
        <v/>
      </c>
      <c r="F730" s="406">
        <f>Master!F733</f>
        <v>0</v>
      </c>
      <c r="G730" s="88" t="str">
        <f>Master!G733</f>
        <v/>
      </c>
      <c r="H730" s="88" t="str">
        <f>Master!H733</f>
        <v/>
      </c>
      <c r="I730" s="88" t="str">
        <f>Master!I733</f>
        <v/>
      </c>
      <c r="J730" s="88" t="str">
        <f>Master!J733</f>
        <v>FENG HUA ZHAN PTE LTD</v>
      </c>
      <c r="K730" s="88" t="str">
        <f>Master!K733</f>
        <v/>
      </c>
      <c r="L730" s="88" t="str">
        <f>Master!L733</f>
        <v/>
      </c>
      <c r="M730" s="88" t="str">
        <f>Master!M733</f>
        <v/>
      </c>
      <c r="N730" s="88" t="str">
        <f>Master!N733</f>
        <v/>
      </c>
      <c r="O730" s="88" t="str">
        <f>Master!O733</f>
        <v/>
      </c>
      <c r="P730" s="88" t="str">
        <f>Master!P733</f>
        <v/>
      </c>
      <c r="Q730" s="88" t="str">
        <f>Master!Q733</f>
        <v/>
      </c>
      <c r="R730" s="406" t="str">
        <f>Master!R733</f>
        <v/>
      </c>
      <c r="S730" s="406">
        <f>Master!S733</f>
        <v>0</v>
      </c>
      <c r="T730" s="406" t="str">
        <f>Master!T733</f>
        <v/>
      </c>
      <c r="U730" s="406" t="str">
        <f>Master!U733</f>
        <v/>
      </c>
      <c r="V730" s="406" t="str">
        <f>Master!V733</f>
        <v/>
      </c>
      <c r="W730" s="406" t="str">
        <f>Master!W733</f>
        <v/>
      </c>
      <c r="X730" s="406" t="str">
        <f>Master!X733</f>
        <v/>
      </c>
      <c r="Y730" s="406" t="str">
        <f>Master!Y733</f>
        <v/>
      </c>
      <c r="Z730" s="406" t="str">
        <f>Master!Z733</f>
        <v/>
      </c>
      <c r="AA730" s="406" t="str">
        <f>Master!AA733</f>
        <v/>
      </c>
      <c r="AB730" s="406" t="str">
        <f>Master!AB733</f>
        <v/>
      </c>
      <c r="AC730" s="406" t="str">
        <f>Master!AC733</f>
        <v/>
      </c>
      <c r="AD730" s="406" t="str">
        <f>Master!AD733</f>
        <v/>
      </c>
      <c r="AE730" s="406" t="str">
        <f>Master!AE733</f>
        <v/>
      </c>
      <c r="AF730" s="406" t="str">
        <f>Master!AF733</f>
        <v/>
      </c>
      <c r="AG730" s="406" t="str">
        <f>Master!AG733</f>
        <v/>
      </c>
      <c r="AH730" s="88" t="str">
        <f>Master!AH733</f>
        <v/>
      </c>
      <c r="AI730" s="414" t="str">
        <f>Master!AI733</f>
        <v/>
      </c>
      <c r="AJ730" s="406" t="str">
        <f>Master!AJ733</f>
        <v/>
      </c>
      <c r="AK730" s="406">
        <f>Master!AK733</f>
        <v>0</v>
      </c>
      <c r="AL730" s="88" t="str">
        <f>Master!AL733</f>
        <v/>
      </c>
      <c r="AM730" s="416"/>
      <c r="AN730" s="416"/>
      <c r="AO730" s="416"/>
      <c r="AP730" s="416"/>
      <c r="AQ730" s="416"/>
      <c r="AR730" s="416">
        <f t="shared" si="10"/>
        <v>0</v>
      </c>
      <c r="AS730" s="417" t="str">
        <f t="shared" si="11"/>
        <v>#DIV/0!</v>
      </c>
      <c r="AT730" s="416">
        <f t="shared" si="12"/>
        <v>0</v>
      </c>
      <c r="AU730" s="417"/>
    </row>
    <row r="731" hidden="1">
      <c r="A731" s="88" t="str">
        <f>Master!A734</f>
        <v>VFHZ18019</v>
      </c>
      <c r="B731" s="88" t="str">
        <f>Master!B734</f>
        <v/>
      </c>
      <c r="C731" s="414" t="str">
        <f>Master!C734</f>
        <v/>
      </c>
      <c r="D731" s="88" t="str">
        <f>Master!D734</f>
        <v/>
      </c>
      <c r="E731" s="406" t="str">
        <f>Master!E734</f>
        <v/>
      </c>
      <c r="F731" s="406">
        <f>Master!F734</f>
        <v>0</v>
      </c>
      <c r="G731" s="88" t="str">
        <f>Master!G734</f>
        <v/>
      </c>
      <c r="H731" s="88" t="str">
        <f>Master!H734</f>
        <v/>
      </c>
      <c r="I731" s="88" t="str">
        <f>Master!I734</f>
        <v/>
      </c>
      <c r="J731" s="88" t="str">
        <f>Master!J734</f>
        <v>FENG HUA ZHAN PTE LTD</v>
      </c>
      <c r="K731" s="88" t="str">
        <f>Master!K734</f>
        <v/>
      </c>
      <c r="L731" s="88" t="str">
        <f>Master!L734</f>
        <v/>
      </c>
      <c r="M731" s="88" t="str">
        <f>Master!M734</f>
        <v/>
      </c>
      <c r="N731" s="88" t="str">
        <f>Master!N734</f>
        <v/>
      </c>
      <c r="O731" s="88" t="str">
        <f>Master!O734</f>
        <v/>
      </c>
      <c r="P731" s="88" t="str">
        <f>Master!P734</f>
        <v/>
      </c>
      <c r="Q731" s="88" t="str">
        <f>Master!Q734</f>
        <v/>
      </c>
      <c r="R731" s="406" t="str">
        <f>Master!R734</f>
        <v/>
      </c>
      <c r="S731" s="406">
        <f>Master!S734</f>
        <v>0</v>
      </c>
      <c r="T731" s="406" t="str">
        <f>Master!T734</f>
        <v/>
      </c>
      <c r="U731" s="406" t="str">
        <f>Master!U734</f>
        <v/>
      </c>
      <c r="V731" s="406" t="str">
        <f>Master!V734</f>
        <v/>
      </c>
      <c r="W731" s="406" t="str">
        <f>Master!W734</f>
        <v/>
      </c>
      <c r="X731" s="406" t="str">
        <f>Master!X734</f>
        <v/>
      </c>
      <c r="Y731" s="406" t="str">
        <f>Master!Y734</f>
        <v/>
      </c>
      <c r="Z731" s="406" t="str">
        <f>Master!Z734</f>
        <v/>
      </c>
      <c r="AA731" s="406" t="str">
        <f>Master!AA734</f>
        <v/>
      </c>
      <c r="AB731" s="406" t="str">
        <f>Master!AB734</f>
        <v/>
      </c>
      <c r="AC731" s="406" t="str">
        <f>Master!AC734</f>
        <v/>
      </c>
      <c r="AD731" s="406" t="str">
        <f>Master!AD734</f>
        <v/>
      </c>
      <c r="AE731" s="406" t="str">
        <f>Master!AE734</f>
        <v/>
      </c>
      <c r="AF731" s="406" t="str">
        <f>Master!AF734</f>
        <v/>
      </c>
      <c r="AG731" s="406" t="str">
        <f>Master!AG734</f>
        <v/>
      </c>
      <c r="AH731" s="88" t="str">
        <f>Master!AH734</f>
        <v/>
      </c>
      <c r="AI731" s="88" t="str">
        <f>Master!AI734</f>
        <v/>
      </c>
      <c r="AJ731" s="406" t="str">
        <f>Master!AJ734</f>
        <v/>
      </c>
      <c r="AK731" s="406">
        <f>Master!AK734</f>
        <v>0</v>
      </c>
      <c r="AL731" s="88" t="str">
        <f>Master!AL734</f>
        <v/>
      </c>
      <c r="AM731" s="416"/>
      <c r="AN731" s="416"/>
      <c r="AO731" s="416"/>
      <c r="AP731" s="416"/>
      <c r="AQ731" s="416"/>
      <c r="AR731" s="416">
        <f t="shared" si="10"/>
        <v>0</v>
      </c>
      <c r="AS731" s="417" t="str">
        <f t="shared" si="11"/>
        <v>#DIV/0!</v>
      </c>
      <c r="AT731" s="416">
        <f t="shared" si="12"/>
        <v>0</v>
      </c>
      <c r="AU731" s="417"/>
    </row>
    <row r="732" hidden="1">
      <c r="A732" s="88" t="str">
        <f>Master!A735</f>
        <v>VFHZ18020</v>
      </c>
      <c r="B732" s="88" t="str">
        <f>Master!B735</f>
        <v/>
      </c>
      <c r="C732" s="414" t="str">
        <f>Master!C735</f>
        <v/>
      </c>
      <c r="D732" s="88" t="str">
        <f>Master!D735</f>
        <v/>
      </c>
      <c r="E732" s="406" t="str">
        <f>Master!E735</f>
        <v/>
      </c>
      <c r="F732" s="406">
        <f>Master!F735</f>
        <v>0</v>
      </c>
      <c r="G732" s="88" t="str">
        <f>Master!G735</f>
        <v/>
      </c>
      <c r="H732" s="88" t="str">
        <f>Master!H735</f>
        <v/>
      </c>
      <c r="I732" s="88" t="str">
        <f>Master!I735</f>
        <v/>
      </c>
      <c r="J732" s="88" t="str">
        <f>Master!J735</f>
        <v>FENG HUA ZHAN PTE LTD</v>
      </c>
      <c r="K732" s="88" t="str">
        <f>Master!K735</f>
        <v/>
      </c>
      <c r="L732" s="88" t="str">
        <f>Master!L735</f>
        <v/>
      </c>
      <c r="M732" s="88" t="str">
        <f>Master!M735</f>
        <v/>
      </c>
      <c r="N732" s="88" t="str">
        <f>Master!N735</f>
        <v/>
      </c>
      <c r="O732" s="88" t="str">
        <f>Master!O735</f>
        <v/>
      </c>
      <c r="P732" s="88" t="str">
        <f>Master!P735</f>
        <v/>
      </c>
      <c r="Q732" s="88" t="str">
        <f>Master!Q735</f>
        <v/>
      </c>
      <c r="R732" s="406" t="str">
        <f>Master!R735</f>
        <v/>
      </c>
      <c r="S732" s="406">
        <f>Master!S735</f>
        <v>0</v>
      </c>
      <c r="T732" s="406" t="str">
        <f>Master!T735</f>
        <v/>
      </c>
      <c r="U732" s="406" t="str">
        <f>Master!U735</f>
        <v/>
      </c>
      <c r="V732" s="406" t="str">
        <f>Master!V735</f>
        <v/>
      </c>
      <c r="W732" s="406" t="str">
        <f>Master!W735</f>
        <v/>
      </c>
      <c r="X732" s="406" t="str">
        <f>Master!X735</f>
        <v/>
      </c>
      <c r="Y732" s="406" t="str">
        <f>Master!Y735</f>
        <v/>
      </c>
      <c r="Z732" s="406" t="str">
        <f>Master!Z735</f>
        <v/>
      </c>
      <c r="AA732" s="406" t="str">
        <f>Master!AA735</f>
        <v/>
      </c>
      <c r="AB732" s="406" t="str">
        <f>Master!AB735</f>
        <v/>
      </c>
      <c r="AC732" s="406" t="str">
        <f>Master!AC735</f>
        <v/>
      </c>
      <c r="AD732" s="406" t="str">
        <f>Master!AD735</f>
        <v/>
      </c>
      <c r="AE732" s="406" t="str">
        <f>Master!AE735</f>
        <v/>
      </c>
      <c r="AF732" s="406" t="str">
        <f>Master!AF735</f>
        <v/>
      </c>
      <c r="AG732" s="406" t="str">
        <f>Master!AG735</f>
        <v/>
      </c>
      <c r="AH732" s="88" t="str">
        <f>Master!AH735</f>
        <v/>
      </c>
      <c r="AI732" s="414" t="str">
        <f>Master!AI735</f>
        <v/>
      </c>
      <c r="AJ732" s="406" t="str">
        <f>Master!AJ735</f>
        <v/>
      </c>
      <c r="AK732" s="406">
        <f>Master!AK735</f>
        <v>0</v>
      </c>
      <c r="AL732" s="88" t="str">
        <f>Master!AL735</f>
        <v/>
      </c>
      <c r="AM732" s="416"/>
      <c r="AN732" s="416"/>
      <c r="AO732" s="416"/>
      <c r="AP732" s="416"/>
      <c r="AQ732" s="416"/>
      <c r="AR732" s="416">
        <f t="shared" si="10"/>
        <v>0</v>
      </c>
      <c r="AS732" s="417" t="str">
        <f t="shared" si="11"/>
        <v>#DIV/0!</v>
      </c>
      <c r="AT732" s="416">
        <f t="shared" si="12"/>
        <v>0</v>
      </c>
      <c r="AU732" s="417"/>
    </row>
    <row r="733" hidden="1">
      <c r="A733" s="88" t="str">
        <f>Master!A736</f>
        <v>VFHZ18021</v>
      </c>
      <c r="B733" s="88" t="str">
        <f>Master!B736</f>
        <v/>
      </c>
      <c r="C733" s="414" t="str">
        <f>Master!C736</f>
        <v/>
      </c>
      <c r="D733" s="88" t="str">
        <f>Master!D736</f>
        <v/>
      </c>
      <c r="E733" s="406" t="str">
        <f>Master!E736</f>
        <v/>
      </c>
      <c r="F733" s="406">
        <f>Master!F736</f>
        <v>0</v>
      </c>
      <c r="G733" s="88" t="str">
        <f>Master!G736</f>
        <v/>
      </c>
      <c r="H733" s="88" t="str">
        <f>Master!H736</f>
        <v/>
      </c>
      <c r="I733" s="88" t="str">
        <f>Master!I736</f>
        <v/>
      </c>
      <c r="J733" s="88" t="str">
        <f>Master!J736</f>
        <v>FENG HUA ZHAN PTE LTD</v>
      </c>
      <c r="K733" s="88" t="str">
        <f>Master!K736</f>
        <v/>
      </c>
      <c r="L733" s="88" t="str">
        <f>Master!L736</f>
        <v/>
      </c>
      <c r="M733" s="88" t="str">
        <f>Master!M736</f>
        <v/>
      </c>
      <c r="N733" s="88" t="str">
        <f>Master!N736</f>
        <v/>
      </c>
      <c r="O733" s="88" t="str">
        <f>Master!O736</f>
        <v/>
      </c>
      <c r="P733" s="88" t="str">
        <f>Master!P736</f>
        <v/>
      </c>
      <c r="Q733" s="88" t="str">
        <f>Master!Q736</f>
        <v/>
      </c>
      <c r="R733" s="406" t="str">
        <f>Master!R736</f>
        <v/>
      </c>
      <c r="S733" s="406">
        <f>Master!S736</f>
        <v>0</v>
      </c>
      <c r="T733" s="406" t="str">
        <f>Master!T736</f>
        <v/>
      </c>
      <c r="U733" s="406" t="str">
        <f>Master!U736</f>
        <v/>
      </c>
      <c r="V733" s="406" t="str">
        <f>Master!V736</f>
        <v/>
      </c>
      <c r="W733" s="406" t="str">
        <f>Master!W736</f>
        <v/>
      </c>
      <c r="X733" s="406" t="str">
        <f>Master!X736</f>
        <v/>
      </c>
      <c r="Y733" s="406" t="str">
        <f>Master!Y736</f>
        <v/>
      </c>
      <c r="Z733" s="406" t="str">
        <f>Master!Z736</f>
        <v/>
      </c>
      <c r="AA733" s="406" t="str">
        <f>Master!AA736</f>
        <v/>
      </c>
      <c r="AB733" s="406" t="str">
        <f>Master!AB736</f>
        <v/>
      </c>
      <c r="AC733" s="406" t="str">
        <f>Master!AC736</f>
        <v/>
      </c>
      <c r="AD733" s="406" t="str">
        <f>Master!AD736</f>
        <v/>
      </c>
      <c r="AE733" s="406" t="str">
        <f>Master!AE736</f>
        <v/>
      </c>
      <c r="AF733" s="406" t="str">
        <f>Master!AF736</f>
        <v/>
      </c>
      <c r="AG733" s="406" t="str">
        <f>Master!AG736</f>
        <v/>
      </c>
      <c r="AH733" s="88" t="str">
        <f>Master!AH736</f>
        <v/>
      </c>
      <c r="AI733" s="88" t="str">
        <f>Master!AI736</f>
        <v/>
      </c>
      <c r="AJ733" s="406" t="str">
        <f>Master!AJ736</f>
        <v/>
      </c>
      <c r="AK733" s="406">
        <f>Master!AK736</f>
        <v>0</v>
      </c>
      <c r="AL733" s="88" t="str">
        <f>Master!AL736</f>
        <v/>
      </c>
      <c r="AM733" s="416"/>
      <c r="AN733" s="416"/>
      <c r="AO733" s="416"/>
      <c r="AP733" s="416"/>
      <c r="AQ733" s="416"/>
      <c r="AR733" s="416">
        <f t="shared" si="10"/>
        <v>0</v>
      </c>
      <c r="AS733" s="417" t="str">
        <f t="shared" si="11"/>
        <v>#DIV/0!</v>
      </c>
      <c r="AT733" s="416">
        <f t="shared" si="12"/>
        <v>0</v>
      </c>
      <c r="AU733" s="417"/>
    </row>
    <row r="734" hidden="1">
      <c r="A734" s="88" t="str">
        <f>Master!A737</f>
        <v>VFHZ18022</v>
      </c>
      <c r="B734" s="88" t="str">
        <f>Master!B737</f>
        <v/>
      </c>
      <c r="C734" s="414" t="str">
        <f>Master!C737</f>
        <v/>
      </c>
      <c r="D734" s="88" t="str">
        <f>Master!D737</f>
        <v/>
      </c>
      <c r="E734" s="406" t="str">
        <f>Master!E737</f>
        <v/>
      </c>
      <c r="F734" s="406">
        <f>Master!F737</f>
        <v>0</v>
      </c>
      <c r="G734" s="88" t="str">
        <f>Master!G737</f>
        <v/>
      </c>
      <c r="H734" s="88" t="str">
        <f>Master!H737</f>
        <v/>
      </c>
      <c r="I734" s="88" t="str">
        <f>Master!I737</f>
        <v/>
      </c>
      <c r="J734" s="88" t="str">
        <f>Master!J737</f>
        <v>FENG HUA ZHAN PTE LTD</v>
      </c>
      <c r="K734" s="88" t="str">
        <f>Master!K737</f>
        <v/>
      </c>
      <c r="L734" s="88" t="str">
        <f>Master!L737</f>
        <v/>
      </c>
      <c r="M734" s="88" t="str">
        <f>Master!M737</f>
        <v/>
      </c>
      <c r="N734" s="88" t="str">
        <f>Master!N737</f>
        <v/>
      </c>
      <c r="O734" s="88" t="str">
        <f>Master!O737</f>
        <v/>
      </c>
      <c r="P734" s="88" t="str">
        <f>Master!P737</f>
        <v/>
      </c>
      <c r="Q734" s="88" t="str">
        <f>Master!Q737</f>
        <v/>
      </c>
      <c r="R734" s="406" t="str">
        <f>Master!R737</f>
        <v/>
      </c>
      <c r="S734" s="406">
        <f>Master!S737</f>
        <v>0</v>
      </c>
      <c r="T734" s="406" t="str">
        <f>Master!T737</f>
        <v/>
      </c>
      <c r="U734" s="406" t="str">
        <f>Master!U737</f>
        <v/>
      </c>
      <c r="V734" s="406" t="str">
        <f>Master!V737</f>
        <v/>
      </c>
      <c r="W734" s="406" t="str">
        <f>Master!W737</f>
        <v/>
      </c>
      <c r="X734" s="406" t="str">
        <f>Master!X737</f>
        <v/>
      </c>
      <c r="Y734" s="406" t="str">
        <f>Master!Y737</f>
        <v/>
      </c>
      <c r="Z734" s="406" t="str">
        <f>Master!Z737</f>
        <v/>
      </c>
      <c r="AA734" s="406" t="str">
        <f>Master!AA737</f>
        <v/>
      </c>
      <c r="AB734" s="406" t="str">
        <f>Master!AB737</f>
        <v/>
      </c>
      <c r="AC734" s="406" t="str">
        <f>Master!AC737</f>
        <v/>
      </c>
      <c r="AD734" s="406" t="str">
        <f>Master!AD737</f>
        <v/>
      </c>
      <c r="AE734" s="406" t="str">
        <f>Master!AE737</f>
        <v/>
      </c>
      <c r="AF734" s="406" t="str">
        <f>Master!AF737</f>
        <v/>
      </c>
      <c r="AG734" s="406" t="str">
        <f>Master!AG737</f>
        <v/>
      </c>
      <c r="AH734" s="88" t="str">
        <f>Master!AH737</f>
        <v/>
      </c>
      <c r="AI734" s="414" t="str">
        <f>Master!AI737</f>
        <v/>
      </c>
      <c r="AJ734" s="406" t="str">
        <f>Master!AJ737</f>
        <v/>
      </c>
      <c r="AK734" s="406">
        <f>Master!AK737</f>
        <v>0</v>
      </c>
      <c r="AL734" s="88" t="str">
        <f>Master!AL737</f>
        <v/>
      </c>
      <c r="AM734" s="416"/>
      <c r="AN734" s="416"/>
      <c r="AO734" s="416"/>
      <c r="AP734" s="416"/>
      <c r="AQ734" s="416"/>
      <c r="AR734" s="416">
        <f t="shared" si="10"/>
        <v>0</v>
      </c>
      <c r="AS734" s="417" t="str">
        <f t="shared" si="11"/>
        <v>#DIV/0!</v>
      </c>
      <c r="AT734" s="416">
        <f t="shared" si="12"/>
        <v>0</v>
      </c>
      <c r="AU734" s="417"/>
    </row>
    <row r="735" hidden="1">
      <c r="A735" s="88" t="str">
        <f>Master!A738</f>
        <v>VFHZ18023</v>
      </c>
      <c r="B735" s="88" t="str">
        <f>Master!B738</f>
        <v/>
      </c>
      <c r="C735" s="414" t="str">
        <f>Master!C738</f>
        <v/>
      </c>
      <c r="D735" s="88" t="str">
        <f>Master!D738</f>
        <v/>
      </c>
      <c r="E735" s="406" t="str">
        <f>Master!E738</f>
        <v/>
      </c>
      <c r="F735" s="406">
        <f>Master!F738</f>
        <v>0</v>
      </c>
      <c r="G735" s="88" t="str">
        <f>Master!G738</f>
        <v/>
      </c>
      <c r="H735" s="88" t="str">
        <f>Master!H738</f>
        <v/>
      </c>
      <c r="I735" s="88" t="str">
        <f>Master!I738</f>
        <v/>
      </c>
      <c r="J735" s="88" t="str">
        <f>Master!J738</f>
        <v>FENG HUA ZHAN PTE LTD</v>
      </c>
      <c r="K735" s="88" t="str">
        <f>Master!K738</f>
        <v/>
      </c>
      <c r="L735" s="88" t="str">
        <f>Master!L738</f>
        <v/>
      </c>
      <c r="M735" s="88" t="str">
        <f>Master!M738</f>
        <v/>
      </c>
      <c r="N735" s="88" t="str">
        <f>Master!N738</f>
        <v/>
      </c>
      <c r="O735" s="88" t="str">
        <f>Master!O738</f>
        <v/>
      </c>
      <c r="P735" s="88" t="str">
        <f>Master!P738</f>
        <v/>
      </c>
      <c r="Q735" s="88" t="str">
        <f>Master!Q738</f>
        <v/>
      </c>
      <c r="R735" s="406" t="str">
        <f>Master!R738</f>
        <v/>
      </c>
      <c r="S735" s="406">
        <f>Master!S738</f>
        <v>0</v>
      </c>
      <c r="T735" s="406" t="str">
        <f>Master!T738</f>
        <v/>
      </c>
      <c r="U735" s="406" t="str">
        <f>Master!U738</f>
        <v/>
      </c>
      <c r="V735" s="406" t="str">
        <f>Master!V738</f>
        <v/>
      </c>
      <c r="W735" s="406" t="str">
        <f>Master!W738</f>
        <v/>
      </c>
      <c r="X735" s="406" t="str">
        <f>Master!X738</f>
        <v/>
      </c>
      <c r="Y735" s="406" t="str">
        <f>Master!Y738</f>
        <v/>
      </c>
      <c r="Z735" s="406" t="str">
        <f>Master!Z738</f>
        <v/>
      </c>
      <c r="AA735" s="406" t="str">
        <f>Master!AA738</f>
        <v/>
      </c>
      <c r="AB735" s="406" t="str">
        <f>Master!AB738</f>
        <v/>
      </c>
      <c r="AC735" s="406" t="str">
        <f>Master!AC738</f>
        <v/>
      </c>
      <c r="AD735" s="406" t="str">
        <f>Master!AD738</f>
        <v/>
      </c>
      <c r="AE735" s="406" t="str">
        <f>Master!AE738</f>
        <v/>
      </c>
      <c r="AF735" s="406" t="str">
        <f>Master!AF738</f>
        <v/>
      </c>
      <c r="AG735" s="406" t="str">
        <f>Master!AG738</f>
        <v/>
      </c>
      <c r="AH735" s="88" t="str">
        <f>Master!AH738</f>
        <v/>
      </c>
      <c r="AI735" s="88" t="str">
        <f>Master!AI738</f>
        <v/>
      </c>
      <c r="AJ735" s="406" t="str">
        <f>Master!AJ738</f>
        <v/>
      </c>
      <c r="AK735" s="406">
        <f>Master!AK738</f>
        <v>0</v>
      </c>
      <c r="AL735" s="88" t="str">
        <f>Master!AL738</f>
        <v/>
      </c>
      <c r="AM735" s="416"/>
      <c r="AN735" s="416"/>
      <c r="AO735" s="416"/>
      <c r="AP735" s="416"/>
      <c r="AQ735" s="416"/>
      <c r="AR735" s="416">
        <f t="shared" si="10"/>
        <v>0</v>
      </c>
      <c r="AS735" s="417" t="str">
        <f t="shared" si="11"/>
        <v>#DIV/0!</v>
      </c>
      <c r="AT735" s="416">
        <f t="shared" si="12"/>
        <v>0</v>
      </c>
      <c r="AU735" s="417"/>
    </row>
    <row r="736" hidden="1">
      <c r="A736" s="88" t="str">
        <f>Master!A739</f>
        <v>VFHZ18024</v>
      </c>
      <c r="B736" s="88" t="str">
        <f>Master!B739</f>
        <v>INVVFHZ180110002</v>
      </c>
      <c r="C736" s="88" t="str">
        <f>Master!C739</f>
        <v>2nd November 2018</v>
      </c>
      <c r="D736" s="88">
        <f>Master!D739</f>
        <v>25</v>
      </c>
      <c r="E736" s="406">
        <f>Master!E739</f>
        <v>235</v>
      </c>
      <c r="F736" s="406">
        <f>Master!F739</f>
        <v>5875</v>
      </c>
      <c r="G736" s="88" t="str">
        <f>Master!G739</f>
        <v>Y</v>
      </c>
      <c r="H736" s="88" t="str">
        <f>Master!H739</f>
        <v/>
      </c>
      <c r="I736" s="88" t="str">
        <f>Master!I739</f>
        <v/>
      </c>
      <c r="J736" s="88" t="str">
        <f>Master!J739</f>
        <v>FENG HUA ZHAN PTE LTD</v>
      </c>
      <c r="K736" s="88" t="str">
        <f>Master!K739</f>
        <v>PASSIONISTA PTE LTD</v>
      </c>
      <c r="L736" s="88" t="str">
        <f>Master!L739</f>
        <v>RAMESH</v>
      </c>
      <c r="M736" s="88" t="str">
        <f>Master!M739</f>
        <v>Fuchun Sec</v>
      </c>
      <c r="N736" s="88" t="str">
        <f>Master!N739</f>
        <v>NORTH</v>
      </c>
      <c r="O736" s="88" t="str">
        <f>Master!O739</f>
        <v>Cabin Crew &amp; Aviation Elective Module</v>
      </c>
      <c r="P736" s="88" t="str">
        <f>Master!P739</f>
        <v>PER PAX</v>
      </c>
      <c r="Q736" s="88" t="str">
        <f>Master!Q739</f>
        <v>$235 Per Pax</v>
      </c>
      <c r="R736" s="406" t="str">
        <f>Master!R739</f>
        <v>SEP</v>
      </c>
      <c r="S736" s="406">
        <f>Master!S739</f>
        <v>5875</v>
      </c>
      <c r="T736" s="406" t="str">
        <f>Master!T739</f>
        <v/>
      </c>
      <c r="U736" s="406" t="str">
        <f>Master!U739</f>
        <v/>
      </c>
      <c r="V736" s="406" t="str">
        <f>Master!V739</f>
        <v/>
      </c>
      <c r="W736" s="406" t="str">
        <f>Master!W739</f>
        <v/>
      </c>
      <c r="X736" s="406" t="str">
        <f>Master!X739</f>
        <v/>
      </c>
      <c r="Y736" s="406" t="str">
        <f>Master!Y739</f>
        <v/>
      </c>
      <c r="Z736" s="406" t="str">
        <f>Master!Z739</f>
        <v/>
      </c>
      <c r="AA736" s="406" t="str">
        <f>Master!AA739</f>
        <v/>
      </c>
      <c r="AB736" s="406" t="str">
        <f>Master!AB739</f>
        <v/>
      </c>
      <c r="AC736" s="406" t="str">
        <f>Master!AC739</f>
        <v/>
      </c>
      <c r="AD736" s="406" t="str">
        <f>Master!AD739</f>
        <v/>
      </c>
      <c r="AE736" s="406">
        <f>Master!AE739</f>
        <v>5875</v>
      </c>
      <c r="AF736" s="406" t="str">
        <f>Master!AF739</f>
        <v/>
      </c>
      <c r="AG736" s="406" t="str">
        <f>Master!AG739</f>
        <v/>
      </c>
      <c r="AH736" s="88">
        <f>Master!AH739</f>
        <v>5003475800</v>
      </c>
      <c r="AI736" s="88" t="str">
        <f>Master!AI739</f>
        <v>29.11.18</v>
      </c>
      <c r="AJ736" s="406">
        <f>Master!AJ739</f>
        <v>5875</v>
      </c>
      <c r="AK736" s="406">
        <f>Master!AK739</f>
        <v>0</v>
      </c>
      <c r="AL736" s="88" t="str">
        <f>Master!AL739</f>
        <v/>
      </c>
      <c r="AM736" s="416">
        <f>900+574.5</f>
        <v>1474.5</v>
      </c>
      <c r="AN736" s="416"/>
      <c r="AO736" s="416">
        <v>171.2</v>
      </c>
      <c r="AP736" s="416">
        <v>350.0</v>
      </c>
      <c r="AQ736" s="416"/>
      <c r="AR736" s="416">
        <f t="shared" si="10"/>
        <v>1995.7</v>
      </c>
      <c r="AS736" s="417">
        <f t="shared" si="11"/>
        <v>0.339693617</v>
      </c>
      <c r="AT736" s="416">
        <f t="shared" si="12"/>
        <v>3879.3</v>
      </c>
      <c r="AU736" s="417"/>
    </row>
    <row r="737" hidden="1">
      <c r="A737" s="88" t="str">
        <f>Master!A740</f>
        <v>VFHZ18025</v>
      </c>
      <c r="B737" s="88" t="str">
        <f>Master!B740</f>
        <v/>
      </c>
      <c r="C737" s="414" t="str">
        <f>Master!C740</f>
        <v/>
      </c>
      <c r="D737" s="88" t="str">
        <f>Master!D740</f>
        <v/>
      </c>
      <c r="E737" s="406" t="str">
        <f>Master!E740</f>
        <v/>
      </c>
      <c r="F737" s="406">
        <f>Master!F740</f>
        <v>0</v>
      </c>
      <c r="G737" s="88" t="str">
        <f>Master!G740</f>
        <v/>
      </c>
      <c r="H737" s="88" t="str">
        <f>Master!H740</f>
        <v/>
      </c>
      <c r="I737" s="88" t="str">
        <f>Master!I740</f>
        <v/>
      </c>
      <c r="J737" s="88" t="str">
        <f>Master!J740</f>
        <v>FENG HUA ZHAN PTE LTD</v>
      </c>
      <c r="K737" s="88" t="str">
        <f>Master!K740</f>
        <v/>
      </c>
      <c r="L737" s="88" t="str">
        <f>Master!L740</f>
        <v/>
      </c>
      <c r="M737" s="88" t="str">
        <f>Master!M740</f>
        <v/>
      </c>
      <c r="N737" s="88" t="str">
        <f>Master!N740</f>
        <v/>
      </c>
      <c r="O737" s="88" t="str">
        <f>Master!O740</f>
        <v/>
      </c>
      <c r="P737" s="88" t="str">
        <f>Master!P740</f>
        <v/>
      </c>
      <c r="Q737" s="88" t="str">
        <f>Master!Q740</f>
        <v/>
      </c>
      <c r="R737" s="406" t="str">
        <f>Master!R740</f>
        <v/>
      </c>
      <c r="S737" s="406">
        <f>Master!S740</f>
        <v>0</v>
      </c>
      <c r="T737" s="406" t="str">
        <f>Master!T740</f>
        <v/>
      </c>
      <c r="U737" s="406" t="str">
        <f>Master!U740</f>
        <v/>
      </c>
      <c r="V737" s="406" t="str">
        <f>Master!V740</f>
        <v/>
      </c>
      <c r="W737" s="406" t="str">
        <f>Master!W740</f>
        <v/>
      </c>
      <c r="X737" s="406" t="str">
        <f>Master!X740</f>
        <v/>
      </c>
      <c r="Y737" s="406" t="str">
        <f>Master!Y740</f>
        <v/>
      </c>
      <c r="Z737" s="406" t="str">
        <f>Master!Z740</f>
        <v/>
      </c>
      <c r="AA737" s="406" t="str">
        <f>Master!AA740</f>
        <v/>
      </c>
      <c r="AB737" s="406" t="str">
        <f>Master!AB740</f>
        <v/>
      </c>
      <c r="AC737" s="406" t="str">
        <f>Master!AC740</f>
        <v/>
      </c>
      <c r="AD737" s="406" t="str">
        <f>Master!AD740</f>
        <v/>
      </c>
      <c r="AE737" s="406" t="str">
        <f>Master!AE740</f>
        <v/>
      </c>
      <c r="AF737" s="406" t="str">
        <f>Master!AF740</f>
        <v/>
      </c>
      <c r="AG737" s="406" t="str">
        <f>Master!AG740</f>
        <v/>
      </c>
      <c r="AH737" s="88" t="str">
        <f>Master!AH740</f>
        <v/>
      </c>
      <c r="AI737" s="88" t="str">
        <f>Master!AI740</f>
        <v/>
      </c>
      <c r="AJ737" s="406" t="str">
        <f>Master!AJ740</f>
        <v/>
      </c>
      <c r="AK737" s="406">
        <f>Master!AK740</f>
        <v>0</v>
      </c>
      <c r="AL737" s="88" t="str">
        <f>Master!AL740</f>
        <v/>
      </c>
      <c r="AM737" s="416"/>
      <c r="AN737" s="416"/>
      <c r="AO737" s="416"/>
      <c r="AP737" s="416"/>
      <c r="AQ737" s="416"/>
      <c r="AR737" s="416">
        <f t="shared" si="10"/>
        <v>0</v>
      </c>
      <c r="AS737" s="417" t="str">
        <f t="shared" si="11"/>
        <v>#DIV/0!</v>
      </c>
      <c r="AT737" s="416">
        <f t="shared" si="12"/>
        <v>0</v>
      </c>
      <c r="AU737" s="417"/>
    </row>
    <row r="738" hidden="1">
      <c r="A738" s="88" t="str">
        <f>Master!A741</f>
        <v>VFHZ18026</v>
      </c>
      <c r="B738" s="88" t="str">
        <f>Master!B741</f>
        <v/>
      </c>
      <c r="C738" s="414" t="str">
        <f>Master!C741</f>
        <v/>
      </c>
      <c r="D738" s="88" t="str">
        <f>Master!D741</f>
        <v/>
      </c>
      <c r="E738" s="406" t="str">
        <f>Master!E741</f>
        <v/>
      </c>
      <c r="F738" s="406">
        <f>Master!F741</f>
        <v>0</v>
      </c>
      <c r="G738" s="88" t="str">
        <f>Master!G741</f>
        <v/>
      </c>
      <c r="H738" s="88" t="str">
        <f>Master!H741</f>
        <v/>
      </c>
      <c r="I738" s="88" t="str">
        <f>Master!I741</f>
        <v/>
      </c>
      <c r="J738" s="88" t="str">
        <f>Master!J741</f>
        <v>FENG HUA ZHAN PTE LTD</v>
      </c>
      <c r="K738" s="88" t="str">
        <f>Master!K741</f>
        <v/>
      </c>
      <c r="L738" s="88" t="str">
        <f>Master!L741</f>
        <v/>
      </c>
      <c r="M738" s="88" t="str">
        <f>Master!M741</f>
        <v/>
      </c>
      <c r="N738" s="88" t="str">
        <f>Master!N741</f>
        <v/>
      </c>
      <c r="O738" s="88" t="str">
        <f>Master!O741</f>
        <v/>
      </c>
      <c r="P738" s="88" t="str">
        <f>Master!P741</f>
        <v/>
      </c>
      <c r="Q738" s="88" t="str">
        <f>Master!Q741</f>
        <v/>
      </c>
      <c r="R738" s="406" t="str">
        <f>Master!R741</f>
        <v/>
      </c>
      <c r="S738" s="406">
        <f>Master!S741</f>
        <v>0</v>
      </c>
      <c r="T738" s="406" t="str">
        <f>Master!T741</f>
        <v/>
      </c>
      <c r="U738" s="406" t="str">
        <f>Master!U741</f>
        <v/>
      </c>
      <c r="V738" s="406" t="str">
        <f>Master!V741</f>
        <v/>
      </c>
      <c r="W738" s="406" t="str">
        <f>Master!W741</f>
        <v/>
      </c>
      <c r="X738" s="406" t="str">
        <f>Master!X741</f>
        <v/>
      </c>
      <c r="Y738" s="406" t="str">
        <f>Master!Y741</f>
        <v/>
      </c>
      <c r="Z738" s="406" t="str">
        <f>Master!Z741</f>
        <v/>
      </c>
      <c r="AA738" s="406" t="str">
        <f>Master!AA741</f>
        <v/>
      </c>
      <c r="AB738" s="406" t="str">
        <f>Master!AB741</f>
        <v/>
      </c>
      <c r="AC738" s="406" t="str">
        <f>Master!AC741</f>
        <v/>
      </c>
      <c r="AD738" s="406" t="str">
        <f>Master!AD741</f>
        <v/>
      </c>
      <c r="AE738" s="406" t="str">
        <f>Master!AE741</f>
        <v/>
      </c>
      <c r="AF738" s="406" t="str">
        <f>Master!AF741</f>
        <v/>
      </c>
      <c r="AG738" s="406" t="str">
        <f>Master!AG741</f>
        <v/>
      </c>
      <c r="AH738" s="88" t="str">
        <f>Master!AH741</f>
        <v/>
      </c>
      <c r="AI738" s="414" t="str">
        <f>Master!AI741</f>
        <v/>
      </c>
      <c r="AJ738" s="406" t="str">
        <f>Master!AJ741</f>
        <v/>
      </c>
      <c r="AK738" s="406">
        <f>Master!AK741</f>
        <v>0</v>
      </c>
      <c r="AL738" s="88" t="str">
        <f>Master!AL741</f>
        <v/>
      </c>
      <c r="AM738" s="416"/>
      <c r="AN738" s="416"/>
      <c r="AO738" s="416"/>
      <c r="AP738" s="416"/>
      <c r="AQ738" s="416"/>
      <c r="AR738" s="416">
        <f t="shared" si="10"/>
        <v>0</v>
      </c>
      <c r="AS738" s="417" t="str">
        <f t="shared" si="11"/>
        <v>#DIV/0!</v>
      </c>
      <c r="AT738" s="416">
        <f t="shared" si="12"/>
        <v>0</v>
      </c>
      <c r="AU738" s="417"/>
    </row>
    <row r="739" hidden="1">
      <c r="A739" s="88" t="str">
        <f>Master!A742</f>
        <v>VFHZ18027</v>
      </c>
      <c r="B739" s="88" t="str">
        <f>Master!B742</f>
        <v/>
      </c>
      <c r="C739" s="414" t="str">
        <f>Master!C742</f>
        <v/>
      </c>
      <c r="D739" s="88" t="str">
        <f>Master!D742</f>
        <v/>
      </c>
      <c r="E739" s="406" t="str">
        <f>Master!E742</f>
        <v/>
      </c>
      <c r="F739" s="406">
        <f>Master!F742</f>
        <v>0</v>
      </c>
      <c r="G739" s="88" t="str">
        <f>Master!G742</f>
        <v/>
      </c>
      <c r="H739" s="88" t="str">
        <f>Master!H742</f>
        <v/>
      </c>
      <c r="I739" s="88" t="str">
        <f>Master!I742</f>
        <v/>
      </c>
      <c r="J739" s="88" t="str">
        <f>Master!J742</f>
        <v>FENG HUA ZHAN PTE LTD</v>
      </c>
      <c r="K739" s="88" t="str">
        <f>Master!K742</f>
        <v/>
      </c>
      <c r="L739" s="88" t="str">
        <f>Master!L742</f>
        <v/>
      </c>
      <c r="M739" s="88" t="str">
        <f>Master!M742</f>
        <v/>
      </c>
      <c r="N739" s="88" t="str">
        <f>Master!N742</f>
        <v/>
      </c>
      <c r="O739" s="88" t="str">
        <f>Master!O742</f>
        <v/>
      </c>
      <c r="P739" s="88" t="str">
        <f>Master!P742</f>
        <v/>
      </c>
      <c r="Q739" s="88" t="str">
        <f>Master!Q742</f>
        <v/>
      </c>
      <c r="R739" s="406" t="str">
        <f>Master!R742</f>
        <v/>
      </c>
      <c r="S739" s="406">
        <f>Master!S742</f>
        <v>0</v>
      </c>
      <c r="T739" s="406" t="str">
        <f>Master!T742</f>
        <v/>
      </c>
      <c r="U739" s="406" t="str">
        <f>Master!U742</f>
        <v/>
      </c>
      <c r="V739" s="406" t="str">
        <f>Master!V742</f>
        <v/>
      </c>
      <c r="W739" s="406" t="str">
        <f>Master!W742</f>
        <v/>
      </c>
      <c r="X739" s="406" t="str">
        <f>Master!X742</f>
        <v/>
      </c>
      <c r="Y739" s="406" t="str">
        <f>Master!Y742</f>
        <v/>
      </c>
      <c r="Z739" s="406" t="str">
        <f>Master!Z742</f>
        <v/>
      </c>
      <c r="AA739" s="406" t="str">
        <f>Master!AA742</f>
        <v/>
      </c>
      <c r="AB739" s="406" t="str">
        <f>Master!AB742</f>
        <v/>
      </c>
      <c r="AC739" s="406" t="str">
        <f>Master!AC742</f>
        <v/>
      </c>
      <c r="AD739" s="406" t="str">
        <f>Master!AD742</f>
        <v/>
      </c>
      <c r="AE739" s="406" t="str">
        <f>Master!AE742</f>
        <v/>
      </c>
      <c r="AF739" s="406" t="str">
        <f>Master!AF742</f>
        <v/>
      </c>
      <c r="AG739" s="406" t="str">
        <f>Master!AG742</f>
        <v/>
      </c>
      <c r="AH739" s="88" t="str">
        <f>Master!AH742</f>
        <v/>
      </c>
      <c r="AI739" s="88" t="str">
        <f>Master!AI742</f>
        <v/>
      </c>
      <c r="AJ739" s="406" t="str">
        <f>Master!AJ742</f>
        <v/>
      </c>
      <c r="AK739" s="406">
        <f>Master!AK742</f>
        <v>0</v>
      </c>
      <c r="AL739" s="88" t="str">
        <f>Master!AL742</f>
        <v/>
      </c>
      <c r="AM739" s="416"/>
      <c r="AN739" s="416"/>
      <c r="AO739" s="416"/>
      <c r="AP739" s="416"/>
      <c r="AQ739" s="416"/>
      <c r="AR739" s="416">
        <f t="shared" si="10"/>
        <v>0</v>
      </c>
      <c r="AS739" s="417" t="str">
        <f t="shared" si="11"/>
        <v>#DIV/0!</v>
      </c>
      <c r="AT739" s="416">
        <f t="shared" si="12"/>
        <v>0</v>
      </c>
      <c r="AU739" s="417"/>
    </row>
    <row r="740" hidden="1">
      <c r="A740" s="88" t="str">
        <f>Master!A743</f>
        <v>VFHZ18028</v>
      </c>
      <c r="B740" s="88" t="str">
        <f>Master!B743</f>
        <v/>
      </c>
      <c r="C740" s="414" t="str">
        <f>Master!C743</f>
        <v/>
      </c>
      <c r="D740" s="88" t="str">
        <f>Master!D743</f>
        <v/>
      </c>
      <c r="E740" s="406" t="str">
        <f>Master!E743</f>
        <v/>
      </c>
      <c r="F740" s="406">
        <f>Master!F743</f>
        <v>0</v>
      </c>
      <c r="G740" s="88" t="str">
        <f>Master!G743</f>
        <v/>
      </c>
      <c r="H740" s="88" t="str">
        <f>Master!H743</f>
        <v/>
      </c>
      <c r="I740" s="88" t="str">
        <f>Master!I743</f>
        <v/>
      </c>
      <c r="J740" s="88" t="str">
        <f>Master!J743</f>
        <v>FENG HUA ZHAN PTE LTD</v>
      </c>
      <c r="K740" s="88" t="str">
        <f>Master!K743</f>
        <v/>
      </c>
      <c r="L740" s="88" t="str">
        <f>Master!L743</f>
        <v/>
      </c>
      <c r="M740" s="88" t="str">
        <f>Master!M743</f>
        <v/>
      </c>
      <c r="N740" s="88" t="str">
        <f>Master!N743</f>
        <v/>
      </c>
      <c r="O740" s="88" t="str">
        <f>Master!O743</f>
        <v/>
      </c>
      <c r="P740" s="88" t="str">
        <f>Master!P743</f>
        <v/>
      </c>
      <c r="Q740" s="88" t="str">
        <f>Master!Q743</f>
        <v/>
      </c>
      <c r="R740" s="406" t="str">
        <f>Master!R743</f>
        <v/>
      </c>
      <c r="S740" s="406">
        <f>Master!S743</f>
        <v>0</v>
      </c>
      <c r="T740" s="406" t="str">
        <f>Master!T743</f>
        <v/>
      </c>
      <c r="U740" s="406" t="str">
        <f>Master!U743</f>
        <v/>
      </c>
      <c r="V740" s="406" t="str">
        <f>Master!V743</f>
        <v/>
      </c>
      <c r="W740" s="406" t="str">
        <f>Master!W743</f>
        <v/>
      </c>
      <c r="X740" s="406" t="str">
        <f>Master!X743</f>
        <v/>
      </c>
      <c r="Y740" s="406" t="str">
        <f>Master!Y743</f>
        <v/>
      </c>
      <c r="Z740" s="406" t="str">
        <f>Master!Z743</f>
        <v/>
      </c>
      <c r="AA740" s="406" t="str">
        <f>Master!AA743</f>
        <v/>
      </c>
      <c r="AB740" s="406" t="str">
        <f>Master!AB743</f>
        <v/>
      </c>
      <c r="AC740" s="406" t="str">
        <f>Master!AC743</f>
        <v/>
      </c>
      <c r="AD740" s="406" t="str">
        <f>Master!AD743</f>
        <v/>
      </c>
      <c r="AE740" s="406" t="str">
        <f>Master!AE743</f>
        <v/>
      </c>
      <c r="AF740" s="406" t="str">
        <f>Master!AF743</f>
        <v/>
      </c>
      <c r="AG740" s="406" t="str">
        <f>Master!AG743</f>
        <v/>
      </c>
      <c r="AH740" s="88" t="str">
        <f>Master!AH743</f>
        <v/>
      </c>
      <c r="AI740" s="414" t="str">
        <f>Master!AI743</f>
        <v/>
      </c>
      <c r="AJ740" s="406" t="str">
        <f>Master!AJ743</f>
        <v/>
      </c>
      <c r="AK740" s="406">
        <f>Master!AK743</f>
        <v>0</v>
      </c>
      <c r="AL740" s="88" t="str">
        <f>Master!AL743</f>
        <v/>
      </c>
      <c r="AM740" s="416"/>
      <c r="AN740" s="416"/>
      <c r="AO740" s="416"/>
      <c r="AP740" s="416"/>
      <c r="AQ740" s="416"/>
      <c r="AR740" s="416">
        <f t="shared" si="10"/>
        <v>0</v>
      </c>
      <c r="AS740" s="417" t="str">
        <f t="shared" si="11"/>
        <v>#DIV/0!</v>
      </c>
      <c r="AT740" s="416">
        <f t="shared" si="12"/>
        <v>0</v>
      </c>
      <c r="AU740" s="417"/>
    </row>
    <row r="741" hidden="1">
      <c r="A741" s="88" t="str">
        <f>Master!A744</f>
        <v>VFHZ18029</v>
      </c>
      <c r="B741" s="88" t="str">
        <f>Master!B744</f>
        <v/>
      </c>
      <c r="C741" s="414" t="str">
        <f>Master!C744</f>
        <v/>
      </c>
      <c r="D741" s="88" t="str">
        <f>Master!D744</f>
        <v/>
      </c>
      <c r="E741" s="406" t="str">
        <f>Master!E744</f>
        <v/>
      </c>
      <c r="F741" s="406">
        <f>Master!F744</f>
        <v>0</v>
      </c>
      <c r="G741" s="88" t="str">
        <f>Master!G744</f>
        <v/>
      </c>
      <c r="H741" s="88" t="str">
        <f>Master!H744</f>
        <v/>
      </c>
      <c r="I741" s="88" t="str">
        <f>Master!I744</f>
        <v/>
      </c>
      <c r="J741" s="88" t="str">
        <f>Master!J744</f>
        <v>FENG HUA ZHAN PTE LTD</v>
      </c>
      <c r="K741" s="88" t="str">
        <f>Master!K744</f>
        <v/>
      </c>
      <c r="L741" s="88" t="str">
        <f>Master!L744</f>
        <v/>
      </c>
      <c r="M741" s="88" t="str">
        <f>Master!M744</f>
        <v/>
      </c>
      <c r="N741" s="88" t="str">
        <f>Master!N744</f>
        <v/>
      </c>
      <c r="O741" s="88" t="str">
        <f>Master!O744</f>
        <v/>
      </c>
      <c r="P741" s="88" t="str">
        <f>Master!P744</f>
        <v/>
      </c>
      <c r="Q741" s="88" t="str">
        <f>Master!Q744</f>
        <v/>
      </c>
      <c r="R741" s="406" t="str">
        <f>Master!R744</f>
        <v/>
      </c>
      <c r="S741" s="406">
        <f>Master!S744</f>
        <v>0</v>
      </c>
      <c r="T741" s="406" t="str">
        <f>Master!T744</f>
        <v/>
      </c>
      <c r="U741" s="406" t="str">
        <f>Master!U744</f>
        <v/>
      </c>
      <c r="V741" s="406" t="str">
        <f>Master!V744</f>
        <v/>
      </c>
      <c r="W741" s="406" t="str">
        <f>Master!W744</f>
        <v/>
      </c>
      <c r="X741" s="406" t="str">
        <f>Master!X744</f>
        <v/>
      </c>
      <c r="Y741" s="406" t="str">
        <f>Master!Y744</f>
        <v/>
      </c>
      <c r="Z741" s="406" t="str">
        <f>Master!Z744</f>
        <v/>
      </c>
      <c r="AA741" s="406" t="str">
        <f>Master!AA744</f>
        <v/>
      </c>
      <c r="AB741" s="406" t="str">
        <f>Master!AB744</f>
        <v/>
      </c>
      <c r="AC741" s="406" t="str">
        <f>Master!AC744</f>
        <v/>
      </c>
      <c r="AD741" s="406" t="str">
        <f>Master!AD744</f>
        <v/>
      </c>
      <c r="AE741" s="406" t="str">
        <f>Master!AE744</f>
        <v/>
      </c>
      <c r="AF741" s="406" t="str">
        <f>Master!AF744</f>
        <v/>
      </c>
      <c r="AG741" s="406" t="str">
        <f>Master!AG744</f>
        <v/>
      </c>
      <c r="AH741" s="88" t="str">
        <f>Master!AH744</f>
        <v/>
      </c>
      <c r="AI741" s="88" t="str">
        <f>Master!AI744</f>
        <v/>
      </c>
      <c r="AJ741" s="406" t="str">
        <f>Master!AJ744</f>
        <v/>
      </c>
      <c r="AK741" s="406">
        <f>Master!AK744</f>
        <v>0</v>
      </c>
      <c r="AL741" s="88" t="str">
        <f>Master!AL744</f>
        <v/>
      </c>
      <c r="AM741" s="416"/>
      <c r="AN741" s="416"/>
      <c r="AO741" s="416"/>
      <c r="AP741" s="416"/>
      <c r="AQ741" s="416"/>
      <c r="AR741" s="416">
        <f t="shared" si="10"/>
        <v>0</v>
      </c>
      <c r="AS741" s="417" t="str">
        <f t="shared" si="11"/>
        <v>#DIV/0!</v>
      </c>
      <c r="AT741" s="416">
        <f t="shared" si="12"/>
        <v>0</v>
      </c>
      <c r="AU741" s="417"/>
    </row>
    <row r="742" hidden="1">
      <c r="A742" s="88" t="str">
        <f>Master!A745</f>
        <v>VFHZ18030</v>
      </c>
      <c r="B742" s="88" t="str">
        <f>Master!B745</f>
        <v/>
      </c>
      <c r="C742" s="414" t="str">
        <f>Master!C745</f>
        <v/>
      </c>
      <c r="D742" s="88" t="str">
        <f>Master!D745</f>
        <v/>
      </c>
      <c r="E742" s="406" t="str">
        <f>Master!E745</f>
        <v/>
      </c>
      <c r="F742" s="406">
        <f>Master!F745</f>
        <v>0</v>
      </c>
      <c r="G742" s="88" t="str">
        <f>Master!G745</f>
        <v/>
      </c>
      <c r="H742" s="88" t="str">
        <f>Master!H745</f>
        <v/>
      </c>
      <c r="I742" s="88" t="str">
        <f>Master!I745</f>
        <v/>
      </c>
      <c r="J742" s="88" t="str">
        <f>Master!J745</f>
        <v>FENG HUA ZHAN PTE LTD</v>
      </c>
      <c r="K742" s="88" t="str">
        <f>Master!K745</f>
        <v/>
      </c>
      <c r="L742" s="88" t="str">
        <f>Master!L745</f>
        <v/>
      </c>
      <c r="M742" s="88" t="str">
        <f>Master!M745</f>
        <v/>
      </c>
      <c r="N742" s="88" t="str">
        <f>Master!N745</f>
        <v/>
      </c>
      <c r="O742" s="88" t="str">
        <f>Master!O745</f>
        <v/>
      </c>
      <c r="P742" s="88" t="str">
        <f>Master!P745</f>
        <v/>
      </c>
      <c r="Q742" s="88" t="str">
        <f>Master!Q745</f>
        <v/>
      </c>
      <c r="R742" s="406" t="str">
        <f>Master!R745</f>
        <v/>
      </c>
      <c r="S742" s="406">
        <f>Master!S745</f>
        <v>0</v>
      </c>
      <c r="T742" s="406" t="str">
        <f>Master!T745</f>
        <v/>
      </c>
      <c r="U742" s="406" t="str">
        <f>Master!U745</f>
        <v/>
      </c>
      <c r="V742" s="406" t="str">
        <f>Master!V745</f>
        <v/>
      </c>
      <c r="W742" s="406" t="str">
        <f>Master!W745</f>
        <v/>
      </c>
      <c r="X742" s="406" t="str">
        <f>Master!X745</f>
        <v/>
      </c>
      <c r="Y742" s="406" t="str">
        <f>Master!Y745</f>
        <v/>
      </c>
      <c r="Z742" s="406" t="str">
        <f>Master!Z745</f>
        <v/>
      </c>
      <c r="AA742" s="406" t="str">
        <f>Master!AA745</f>
        <v/>
      </c>
      <c r="AB742" s="406" t="str">
        <f>Master!AB745</f>
        <v/>
      </c>
      <c r="AC742" s="406" t="str">
        <f>Master!AC745</f>
        <v/>
      </c>
      <c r="AD742" s="406" t="str">
        <f>Master!AD745</f>
        <v/>
      </c>
      <c r="AE742" s="406" t="str">
        <f>Master!AE745</f>
        <v/>
      </c>
      <c r="AF742" s="406" t="str">
        <f>Master!AF745</f>
        <v/>
      </c>
      <c r="AG742" s="406" t="str">
        <f>Master!AG745</f>
        <v/>
      </c>
      <c r="AH742" s="88" t="str">
        <f>Master!AH745</f>
        <v/>
      </c>
      <c r="AI742" s="414" t="str">
        <f>Master!AI745</f>
        <v/>
      </c>
      <c r="AJ742" s="406" t="str">
        <f>Master!AJ745</f>
        <v/>
      </c>
      <c r="AK742" s="406">
        <f>Master!AK745</f>
        <v>0</v>
      </c>
      <c r="AL742" s="88" t="str">
        <f>Master!AL745</f>
        <v/>
      </c>
      <c r="AM742" s="416"/>
      <c r="AN742" s="416"/>
      <c r="AO742" s="416"/>
      <c r="AP742" s="416"/>
      <c r="AQ742" s="416"/>
      <c r="AR742" s="416">
        <f t="shared" si="10"/>
        <v>0</v>
      </c>
      <c r="AS742" s="417" t="str">
        <f t="shared" si="11"/>
        <v>#DIV/0!</v>
      </c>
      <c r="AT742" s="416">
        <f t="shared" si="12"/>
        <v>0</v>
      </c>
      <c r="AU742" s="417"/>
    </row>
    <row r="743" hidden="1">
      <c r="A743" s="88" t="str">
        <f>Master!A746</f>
        <v>VFHZ18031</v>
      </c>
      <c r="B743" s="88" t="str">
        <f>Master!B746</f>
        <v/>
      </c>
      <c r="C743" s="414" t="str">
        <f>Master!C746</f>
        <v/>
      </c>
      <c r="D743" s="88" t="str">
        <f>Master!D746</f>
        <v/>
      </c>
      <c r="E743" s="406" t="str">
        <f>Master!E746</f>
        <v/>
      </c>
      <c r="F743" s="406">
        <f>Master!F746</f>
        <v>0</v>
      </c>
      <c r="G743" s="88" t="str">
        <f>Master!G746</f>
        <v/>
      </c>
      <c r="H743" s="88" t="str">
        <f>Master!H746</f>
        <v/>
      </c>
      <c r="I743" s="88" t="str">
        <f>Master!I746</f>
        <v/>
      </c>
      <c r="J743" s="88" t="str">
        <f>Master!J746</f>
        <v>FENG HUA ZHAN PTE LTD</v>
      </c>
      <c r="K743" s="88" t="str">
        <f>Master!K746</f>
        <v/>
      </c>
      <c r="L743" s="88" t="str">
        <f>Master!L746</f>
        <v/>
      </c>
      <c r="M743" s="88" t="str">
        <f>Master!M746</f>
        <v/>
      </c>
      <c r="N743" s="88" t="str">
        <f>Master!N746</f>
        <v/>
      </c>
      <c r="O743" s="88" t="str">
        <f>Master!O746</f>
        <v/>
      </c>
      <c r="P743" s="88" t="str">
        <f>Master!P746</f>
        <v/>
      </c>
      <c r="Q743" s="88" t="str">
        <f>Master!Q746</f>
        <v/>
      </c>
      <c r="R743" s="406" t="str">
        <f>Master!R746</f>
        <v/>
      </c>
      <c r="S743" s="406">
        <f>Master!S746</f>
        <v>0</v>
      </c>
      <c r="T743" s="406" t="str">
        <f>Master!T746</f>
        <v/>
      </c>
      <c r="U743" s="406" t="str">
        <f>Master!U746</f>
        <v/>
      </c>
      <c r="V743" s="406" t="str">
        <f>Master!V746</f>
        <v/>
      </c>
      <c r="W743" s="406" t="str">
        <f>Master!W746</f>
        <v/>
      </c>
      <c r="X743" s="406" t="str">
        <f>Master!X746</f>
        <v/>
      </c>
      <c r="Y743" s="406" t="str">
        <f>Master!Y746</f>
        <v/>
      </c>
      <c r="Z743" s="406" t="str">
        <f>Master!Z746</f>
        <v/>
      </c>
      <c r="AA743" s="406" t="str">
        <f>Master!AA746</f>
        <v/>
      </c>
      <c r="AB743" s="406" t="str">
        <f>Master!AB746</f>
        <v/>
      </c>
      <c r="AC743" s="406" t="str">
        <f>Master!AC746</f>
        <v/>
      </c>
      <c r="AD743" s="406" t="str">
        <f>Master!AD746</f>
        <v/>
      </c>
      <c r="AE743" s="406" t="str">
        <f>Master!AE746</f>
        <v/>
      </c>
      <c r="AF743" s="406" t="str">
        <f>Master!AF746</f>
        <v/>
      </c>
      <c r="AG743" s="406" t="str">
        <f>Master!AG746</f>
        <v/>
      </c>
      <c r="AH743" s="88" t="str">
        <f>Master!AH746</f>
        <v/>
      </c>
      <c r="AI743" s="88" t="str">
        <f>Master!AI746</f>
        <v/>
      </c>
      <c r="AJ743" s="406" t="str">
        <f>Master!AJ746</f>
        <v/>
      </c>
      <c r="AK743" s="406">
        <f>Master!AK746</f>
        <v>0</v>
      </c>
      <c r="AL743" s="88" t="str">
        <f>Master!AL746</f>
        <v/>
      </c>
      <c r="AM743" s="416"/>
      <c r="AN743" s="416"/>
      <c r="AO743" s="416"/>
      <c r="AP743" s="416"/>
      <c r="AQ743" s="416"/>
      <c r="AR743" s="416">
        <f t="shared" si="10"/>
        <v>0</v>
      </c>
      <c r="AS743" s="417" t="str">
        <f t="shared" si="11"/>
        <v>#DIV/0!</v>
      </c>
      <c r="AT743" s="416">
        <f t="shared" si="12"/>
        <v>0</v>
      </c>
      <c r="AU743" s="417"/>
    </row>
    <row r="744" hidden="1">
      <c r="A744" s="88" t="str">
        <f>Master!A747</f>
        <v>VFHZ18032</v>
      </c>
      <c r="B744" s="88" t="str">
        <f>Master!B747</f>
        <v/>
      </c>
      <c r="C744" s="414" t="str">
        <f>Master!C747</f>
        <v/>
      </c>
      <c r="D744" s="88" t="str">
        <f>Master!D747</f>
        <v/>
      </c>
      <c r="E744" s="406" t="str">
        <f>Master!E747</f>
        <v/>
      </c>
      <c r="F744" s="406">
        <f>Master!F747</f>
        <v>0</v>
      </c>
      <c r="G744" s="88" t="str">
        <f>Master!G747</f>
        <v/>
      </c>
      <c r="H744" s="88" t="str">
        <f>Master!H747</f>
        <v/>
      </c>
      <c r="I744" s="88" t="str">
        <f>Master!I747</f>
        <v/>
      </c>
      <c r="J744" s="88" t="str">
        <f>Master!J747</f>
        <v>FENG HUA ZHAN PTE LTD</v>
      </c>
      <c r="K744" s="88" t="str">
        <f>Master!K747</f>
        <v/>
      </c>
      <c r="L744" s="88" t="str">
        <f>Master!L747</f>
        <v/>
      </c>
      <c r="M744" s="88" t="str">
        <f>Master!M747</f>
        <v/>
      </c>
      <c r="N744" s="88" t="str">
        <f>Master!N747</f>
        <v/>
      </c>
      <c r="O744" s="88" t="str">
        <f>Master!O747</f>
        <v/>
      </c>
      <c r="P744" s="88" t="str">
        <f>Master!P747</f>
        <v/>
      </c>
      <c r="Q744" s="88" t="str">
        <f>Master!Q747</f>
        <v/>
      </c>
      <c r="R744" s="406" t="str">
        <f>Master!R747</f>
        <v/>
      </c>
      <c r="S744" s="406">
        <f>Master!S747</f>
        <v>0</v>
      </c>
      <c r="T744" s="406" t="str">
        <f>Master!T747</f>
        <v/>
      </c>
      <c r="U744" s="406" t="str">
        <f>Master!U747</f>
        <v/>
      </c>
      <c r="V744" s="406" t="str">
        <f>Master!V747</f>
        <v/>
      </c>
      <c r="W744" s="406" t="str">
        <f>Master!W747</f>
        <v/>
      </c>
      <c r="X744" s="406" t="str">
        <f>Master!X747</f>
        <v/>
      </c>
      <c r="Y744" s="406" t="str">
        <f>Master!Y747</f>
        <v/>
      </c>
      <c r="Z744" s="406" t="str">
        <f>Master!Z747</f>
        <v/>
      </c>
      <c r="AA744" s="406" t="str">
        <f>Master!AA747</f>
        <v/>
      </c>
      <c r="AB744" s="406" t="str">
        <f>Master!AB747</f>
        <v/>
      </c>
      <c r="AC744" s="406" t="str">
        <f>Master!AC747</f>
        <v/>
      </c>
      <c r="AD744" s="406" t="str">
        <f>Master!AD747</f>
        <v/>
      </c>
      <c r="AE744" s="406" t="str">
        <f>Master!AE747</f>
        <v/>
      </c>
      <c r="AF744" s="406" t="str">
        <f>Master!AF747</f>
        <v/>
      </c>
      <c r="AG744" s="406" t="str">
        <f>Master!AG747</f>
        <v/>
      </c>
      <c r="AH744" s="88" t="str">
        <f>Master!AH747</f>
        <v/>
      </c>
      <c r="AI744" s="414" t="str">
        <f>Master!AI747</f>
        <v/>
      </c>
      <c r="AJ744" s="406" t="str">
        <f>Master!AJ747</f>
        <v/>
      </c>
      <c r="AK744" s="406">
        <f>Master!AK747</f>
        <v>0</v>
      </c>
      <c r="AL744" s="88" t="str">
        <f>Master!AL747</f>
        <v/>
      </c>
      <c r="AM744" s="416"/>
      <c r="AN744" s="416"/>
      <c r="AO744" s="416"/>
      <c r="AP744" s="416"/>
      <c r="AQ744" s="416"/>
      <c r="AR744" s="416">
        <f t="shared" si="10"/>
        <v>0</v>
      </c>
      <c r="AS744" s="417" t="str">
        <f t="shared" si="11"/>
        <v>#DIV/0!</v>
      </c>
      <c r="AT744" s="416">
        <f t="shared" si="12"/>
        <v>0</v>
      </c>
      <c r="AU744" s="417"/>
    </row>
    <row r="745" hidden="1">
      <c r="A745" s="88" t="str">
        <f>Master!A748</f>
        <v>VFHZ18033</v>
      </c>
      <c r="B745" s="88" t="str">
        <f>Master!B748</f>
        <v/>
      </c>
      <c r="C745" s="414" t="str">
        <f>Master!C748</f>
        <v/>
      </c>
      <c r="D745" s="88" t="str">
        <f>Master!D748</f>
        <v/>
      </c>
      <c r="E745" s="406" t="str">
        <f>Master!E748</f>
        <v/>
      </c>
      <c r="F745" s="406">
        <f>Master!F748</f>
        <v>0</v>
      </c>
      <c r="G745" s="88" t="str">
        <f>Master!G748</f>
        <v/>
      </c>
      <c r="H745" s="88" t="str">
        <f>Master!H748</f>
        <v/>
      </c>
      <c r="I745" s="88" t="str">
        <f>Master!I748</f>
        <v/>
      </c>
      <c r="J745" s="88" t="str">
        <f>Master!J748</f>
        <v>FENG HUA ZHAN PTE LTD</v>
      </c>
      <c r="K745" s="88" t="str">
        <f>Master!K748</f>
        <v/>
      </c>
      <c r="L745" s="88" t="str">
        <f>Master!L748</f>
        <v/>
      </c>
      <c r="M745" s="88" t="str">
        <f>Master!M748</f>
        <v/>
      </c>
      <c r="N745" s="88" t="str">
        <f>Master!N748</f>
        <v/>
      </c>
      <c r="O745" s="88" t="str">
        <f>Master!O748</f>
        <v/>
      </c>
      <c r="P745" s="88" t="str">
        <f>Master!P748</f>
        <v/>
      </c>
      <c r="Q745" s="88" t="str">
        <f>Master!Q748</f>
        <v/>
      </c>
      <c r="R745" s="406" t="str">
        <f>Master!R748</f>
        <v/>
      </c>
      <c r="S745" s="406">
        <f>Master!S748</f>
        <v>0</v>
      </c>
      <c r="T745" s="406" t="str">
        <f>Master!T748</f>
        <v/>
      </c>
      <c r="U745" s="406" t="str">
        <f>Master!U748</f>
        <v/>
      </c>
      <c r="V745" s="406" t="str">
        <f>Master!V748</f>
        <v/>
      </c>
      <c r="W745" s="406" t="str">
        <f>Master!W748</f>
        <v/>
      </c>
      <c r="X745" s="406" t="str">
        <f>Master!X748</f>
        <v/>
      </c>
      <c r="Y745" s="406" t="str">
        <f>Master!Y748</f>
        <v/>
      </c>
      <c r="Z745" s="406" t="str">
        <f>Master!Z748</f>
        <v/>
      </c>
      <c r="AA745" s="406" t="str">
        <f>Master!AA748</f>
        <v/>
      </c>
      <c r="AB745" s="406" t="str">
        <f>Master!AB748</f>
        <v/>
      </c>
      <c r="AC745" s="406" t="str">
        <f>Master!AC748</f>
        <v/>
      </c>
      <c r="AD745" s="406" t="str">
        <f>Master!AD748</f>
        <v/>
      </c>
      <c r="AE745" s="406" t="str">
        <f>Master!AE748</f>
        <v/>
      </c>
      <c r="AF745" s="406" t="str">
        <f>Master!AF748</f>
        <v/>
      </c>
      <c r="AG745" s="406" t="str">
        <f>Master!AG748</f>
        <v/>
      </c>
      <c r="AH745" s="88" t="str">
        <f>Master!AH748</f>
        <v/>
      </c>
      <c r="AI745" s="88" t="str">
        <f>Master!AI748</f>
        <v/>
      </c>
      <c r="AJ745" s="406" t="str">
        <f>Master!AJ748</f>
        <v/>
      </c>
      <c r="AK745" s="406">
        <f>Master!AK748</f>
        <v>0</v>
      </c>
      <c r="AL745" s="88" t="str">
        <f>Master!AL748</f>
        <v/>
      </c>
      <c r="AM745" s="416"/>
      <c r="AN745" s="416"/>
      <c r="AO745" s="416"/>
      <c r="AP745" s="416"/>
      <c r="AQ745" s="416"/>
      <c r="AR745" s="416">
        <f t="shared" si="10"/>
        <v>0</v>
      </c>
      <c r="AS745" s="417" t="str">
        <f t="shared" si="11"/>
        <v>#DIV/0!</v>
      </c>
      <c r="AT745" s="416">
        <f t="shared" si="12"/>
        <v>0</v>
      </c>
      <c r="AU745" s="417"/>
    </row>
    <row r="746" hidden="1">
      <c r="A746" s="88" t="str">
        <f>Master!A749</f>
        <v>VFHZ18034</v>
      </c>
      <c r="B746" s="88" t="str">
        <f>Master!B749</f>
        <v/>
      </c>
      <c r="C746" s="414" t="str">
        <f>Master!C749</f>
        <v/>
      </c>
      <c r="D746" s="88" t="str">
        <f>Master!D749</f>
        <v/>
      </c>
      <c r="E746" s="406" t="str">
        <f>Master!E749</f>
        <v/>
      </c>
      <c r="F746" s="406">
        <f>Master!F749</f>
        <v>0</v>
      </c>
      <c r="G746" s="88" t="str">
        <f>Master!G749</f>
        <v/>
      </c>
      <c r="H746" s="88" t="str">
        <f>Master!H749</f>
        <v/>
      </c>
      <c r="I746" s="88" t="str">
        <f>Master!I749</f>
        <v/>
      </c>
      <c r="J746" s="88" t="str">
        <f>Master!J749</f>
        <v>FENG HUA ZHAN PTE LTD</v>
      </c>
      <c r="K746" s="88" t="str">
        <f>Master!K749</f>
        <v/>
      </c>
      <c r="L746" s="88" t="str">
        <f>Master!L749</f>
        <v/>
      </c>
      <c r="M746" s="88" t="str">
        <f>Master!M749</f>
        <v/>
      </c>
      <c r="N746" s="88" t="str">
        <f>Master!N749</f>
        <v/>
      </c>
      <c r="O746" s="88" t="str">
        <f>Master!O749</f>
        <v/>
      </c>
      <c r="P746" s="88" t="str">
        <f>Master!P749</f>
        <v/>
      </c>
      <c r="Q746" s="88" t="str">
        <f>Master!Q749</f>
        <v/>
      </c>
      <c r="R746" s="406" t="str">
        <f>Master!R749</f>
        <v/>
      </c>
      <c r="S746" s="406">
        <f>Master!S749</f>
        <v>0</v>
      </c>
      <c r="T746" s="406" t="str">
        <f>Master!T749</f>
        <v/>
      </c>
      <c r="U746" s="406" t="str">
        <f>Master!U749</f>
        <v/>
      </c>
      <c r="V746" s="406" t="str">
        <f>Master!V749</f>
        <v/>
      </c>
      <c r="W746" s="406" t="str">
        <f>Master!W749</f>
        <v/>
      </c>
      <c r="X746" s="406" t="str">
        <f>Master!X749</f>
        <v/>
      </c>
      <c r="Y746" s="406" t="str">
        <f>Master!Y749</f>
        <v/>
      </c>
      <c r="Z746" s="406" t="str">
        <f>Master!Z749</f>
        <v/>
      </c>
      <c r="AA746" s="406" t="str">
        <f>Master!AA749</f>
        <v/>
      </c>
      <c r="AB746" s="406" t="str">
        <f>Master!AB749</f>
        <v/>
      </c>
      <c r="AC746" s="406" t="str">
        <f>Master!AC749</f>
        <v/>
      </c>
      <c r="AD746" s="406" t="str">
        <f>Master!AD749</f>
        <v/>
      </c>
      <c r="AE746" s="406" t="str">
        <f>Master!AE749</f>
        <v/>
      </c>
      <c r="AF746" s="406" t="str">
        <f>Master!AF749</f>
        <v/>
      </c>
      <c r="AG746" s="406" t="str">
        <f>Master!AG749</f>
        <v/>
      </c>
      <c r="AH746" s="88" t="str">
        <f>Master!AH749</f>
        <v/>
      </c>
      <c r="AI746" s="414" t="str">
        <f>Master!AI749</f>
        <v/>
      </c>
      <c r="AJ746" s="406" t="str">
        <f>Master!AJ749</f>
        <v/>
      </c>
      <c r="AK746" s="406">
        <f>Master!AK749</f>
        <v>0</v>
      </c>
      <c r="AL746" s="88" t="str">
        <f>Master!AL749</f>
        <v/>
      </c>
      <c r="AM746" s="416"/>
      <c r="AN746" s="416"/>
      <c r="AO746" s="416"/>
      <c r="AP746" s="416"/>
      <c r="AQ746" s="416"/>
      <c r="AR746" s="416">
        <f t="shared" si="10"/>
        <v>0</v>
      </c>
      <c r="AS746" s="417" t="str">
        <f t="shared" si="11"/>
        <v>#DIV/0!</v>
      </c>
      <c r="AT746" s="416">
        <f t="shared" si="12"/>
        <v>0</v>
      </c>
      <c r="AU746" s="417"/>
    </row>
    <row r="747" hidden="1">
      <c r="A747" s="88" t="str">
        <f>Master!A750</f>
        <v>VFHZ18035</v>
      </c>
      <c r="B747" s="88" t="str">
        <f>Master!B750</f>
        <v/>
      </c>
      <c r="C747" s="414" t="str">
        <f>Master!C750</f>
        <v/>
      </c>
      <c r="D747" s="88" t="str">
        <f>Master!D750</f>
        <v/>
      </c>
      <c r="E747" s="406" t="str">
        <f>Master!E750</f>
        <v/>
      </c>
      <c r="F747" s="406">
        <f>Master!F750</f>
        <v>0</v>
      </c>
      <c r="G747" s="88" t="str">
        <f>Master!G750</f>
        <v/>
      </c>
      <c r="H747" s="88" t="str">
        <f>Master!H750</f>
        <v/>
      </c>
      <c r="I747" s="88" t="str">
        <f>Master!I750</f>
        <v/>
      </c>
      <c r="J747" s="88" t="str">
        <f>Master!J750</f>
        <v>FENG HUA ZHAN PTE LTD</v>
      </c>
      <c r="K747" s="88" t="str">
        <f>Master!K750</f>
        <v/>
      </c>
      <c r="L747" s="88" t="str">
        <f>Master!L750</f>
        <v/>
      </c>
      <c r="M747" s="88" t="str">
        <f>Master!M750</f>
        <v/>
      </c>
      <c r="N747" s="88" t="str">
        <f>Master!N750</f>
        <v/>
      </c>
      <c r="O747" s="88" t="str">
        <f>Master!O750</f>
        <v/>
      </c>
      <c r="P747" s="88" t="str">
        <f>Master!P750</f>
        <v/>
      </c>
      <c r="Q747" s="88" t="str">
        <f>Master!Q750</f>
        <v/>
      </c>
      <c r="R747" s="406" t="str">
        <f>Master!R750</f>
        <v/>
      </c>
      <c r="S747" s="406">
        <f>Master!S750</f>
        <v>0</v>
      </c>
      <c r="T747" s="406" t="str">
        <f>Master!T750</f>
        <v/>
      </c>
      <c r="U747" s="406" t="str">
        <f>Master!U750</f>
        <v/>
      </c>
      <c r="V747" s="406" t="str">
        <f>Master!V750</f>
        <v/>
      </c>
      <c r="W747" s="406" t="str">
        <f>Master!W750</f>
        <v/>
      </c>
      <c r="X747" s="406" t="str">
        <f>Master!X750</f>
        <v/>
      </c>
      <c r="Y747" s="406" t="str">
        <f>Master!Y750</f>
        <v/>
      </c>
      <c r="Z747" s="406" t="str">
        <f>Master!Z750</f>
        <v/>
      </c>
      <c r="AA747" s="406" t="str">
        <f>Master!AA750</f>
        <v/>
      </c>
      <c r="AB747" s="406" t="str">
        <f>Master!AB750</f>
        <v/>
      </c>
      <c r="AC747" s="406" t="str">
        <f>Master!AC750</f>
        <v/>
      </c>
      <c r="AD747" s="406" t="str">
        <f>Master!AD750</f>
        <v/>
      </c>
      <c r="AE747" s="406" t="str">
        <f>Master!AE750</f>
        <v/>
      </c>
      <c r="AF747" s="406" t="str">
        <f>Master!AF750</f>
        <v/>
      </c>
      <c r="AG747" s="406" t="str">
        <f>Master!AG750</f>
        <v/>
      </c>
      <c r="AH747" s="88" t="str">
        <f>Master!AH750</f>
        <v/>
      </c>
      <c r="AI747" s="88" t="str">
        <f>Master!AI750</f>
        <v/>
      </c>
      <c r="AJ747" s="406" t="str">
        <f>Master!AJ750</f>
        <v/>
      </c>
      <c r="AK747" s="406">
        <f>Master!AK750</f>
        <v>0</v>
      </c>
      <c r="AL747" s="88" t="str">
        <f>Master!AL750</f>
        <v/>
      </c>
      <c r="AM747" s="416"/>
      <c r="AN747" s="416"/>
      <c r="AO747" s="416"/>
      <c r="AP747" s="416"/>
      <c r="AQ747" s="416"/>
      <c r="AR747" s="416">
        <f t="shared" si="10"/>
        <v>0</v>
      </c>
      <c r="AS747" s="417" t="str">
        <f t="shared" si="11"/>
        <v>#DIV/0!</v>
      </c>
      <c r="AT747" s="416">
        <f t="shared" si="12"/>
        <v>0</v>
      </c>
      <c r="AU747" s="417"/>
    </row>
    <row r="748" hidden="1">
      <c r="A748" s="88" t="str">
        <f>Master!A751</f>
        <v>VFHZ18036</v>
      </c>
      <c r="B748" s="88" t="str">
        <f>Master!B751</f>
        <v/>
      </c>
      <c r="C748" s="414" t="str">
        <f>Master!C751</f>
        <v/>
      </c>
      <c r="D748" s="88" t="str">
        <f>Master!D751</f>
        <v/>
      </c>
      <c r="E748" s="406" t="str">
        <f>Master!E751</f>
        <v/>
      </c>
      <c r="F748" s="406">
        <f>Master!F751</f>
        <v>0</v>
      </c>
      <c r="G748" s="88" t="str">
        <f>Master!G751</f>
        <v/>
      </c>
      <c r="H748" s="88" t="str">
        <f>Master!H751</f>
        <v/>
      </c>
      <c r="I748" s="88" t="str">
        <f>Master!I751</f>
        <v/>
      </c>
      <c r="J748" s="88" t="str">
        <f>Master!J751</f>
        <v>FENG HUA ZHAN PTE LTD</v>
      </c>
      <c r="K748" s="88" t="str">
        <f>Master!K751</f>
        <v/>
      </c>
      <c r="L748" s="88" t="str">
        <f>Master!L751</f>
        <v/>
      </c>
      <c r="M748" s="88" t="str">
        <f>Master!M751</f>
        <v/>
      </c>
      <c r="N748" s="88" t="str">
        <f>Master!N751</f>
        <v/>
      </c>
      <c r="O748" s="88" t="str">
        <f>Master!O751</f>
        <v/>
      </c>
      <c r="P748" s="88" t="str">
        <f>Master!P751</f>
        <v/>
      </c>
      <c r="Q748" s="88" t="str">
        <f>Master!Q751</f>
        <v/>
      </c>
      <c r="R748" s="406" t="str">
        <f>Master!R751</f>
        <v/>
      </c>
      <c r="S748" s="406">
        <f>Master!S751</f>
        <v>0</v>
      </c>
      <c r="T748" s="406" t="str">
        <f>Master!T751</f>
        <v/>
      </c>
      <c r="U748" s="406" t="str">
        <f>Master!U751</f>
        <v/>
      </c>
      <c r="V748" s="406" t="str">
        <f>Master!V751</f>
        <v/>
      </c>
      <c r="W748" s="406" t="str">
        <f>Master!W751</f>
        <v/>
      </c>
      <c r="X748" s="406" t="str">
        <f>Master!X751</f>
        <v/>
      </c>
      <c r="Y748" s="406" t="str">
        <f>Master!Y751</f>
        <v/>
      </c>
      <c r="Z748" s="406" t="str">
        <f>Master!Z751</f>
        <v/>
      </c>
      <c r="AA748" s="406" t="str">
        <f>Master!AA751</f>
        <v/>
      </c>
      <c r="AB748" s="406" t="str">
        <f>Master!AB751</f>
        <v/>
      </c>
      <c r="AC748" s="406" t="str">
        <f>Master!AC751</f>
        <v/>
      </c>
      <c r="AD748" s="406" t="str">
        <f>Master!AD751</f>
        <v/>
      </c>
      <c r="AE748" s="406" t="str">
        <f>Master!AE751</f>
        <v/>
      </c>
      <c r="AF748" s="406" t="str">
        <f>Master!AF751</f>
        <v/>
      </c>
      <c r="AG748" s="406" t="str">
        <f>Master!AG751</f>
        <v/>
      </c>
      <c r="AH748" s="88" t="str">
        <f>Master!AH751</f>
        <v/>
      </c>
      <c r="AI748" s="414" t="str">
        <f>Master!AI751</f>
        <v/>
      </c>
      <c r="AJ748" s="406" t="str">
        <f>Master!AJ751</f>
        <v/>
      </c>
      <c r="AK748" s="406">
        <f>Master!AK751</f>
        <v>0</v>
      </c>
      <c r="AL748" s="88" t="str">
        <f>Master!AL751</f>
        <v/>
      </c>
      <c r="AM748" s="416"/>
      <c r="AN748" s="416"/>
      <c r="AO748" s="416"/>
      <c r="AP748" s="416"/>
      <c r="AQ748" s="416"/>
      <c r="AR748" s="416">
        <f t="shared" si="10"/>
        <v>0</v>
      </c>
      <c r="AS748" s="417" t="str">
        <f t="shared" si="11"/>
        <v>#DIV/0!</v>
      </c>
      <c r="AT748" s="416">
        <f t="shared" si="12"/>
        <v>0</v>
      </c>
      <c r="AU748" s="417"/>
    </row>
    <row r="749" hidden="1">
      <c r="A749" s="88" t="str">
        <f>Master!A752</f>
        <v>VFHZ18037</v>
      </c>
      <c r="B749" s="88" t="str">
        <f>Master!B752</f>
        <v/>
      </c>
      <c r="C749" s="414" t="str">
        <f>Master!C752</f>
        <v/>
      </c>
      <c r="D749" s="88" t="str">
        <f>Master!D752</f>
        <v/>
      </c>
      <c r="E749" s="406" t="str">
        <f>Master!E752</f>
        <v/>
      </c>
      <c r="F749" s="406">
        <f>Master!F752</f>
        <v>0</v>
      </c>
      <c r="G749" s="88" t="str">
        <f>Master!G752</f>
        <v/>
      </c>
      <c r="H749" s="88" t="str">
        <f>Master!H752</f>
        <v/>
      </c>
      <c r="I749" s="88" t="str">
        <f>Master!I752</f>
        <v/>
      </c>
      <c r="J749" s="88" t="str">
        <f>Master!J752</f>
        <v>FENG HUA ZHAN PTE LTD</v>
      </c>
      <c r="K749" s="88" t="str">
        <f>Master!K752</f>
        <v/>
      </c>
      <c r="L749" s="88" t="str">
        <f>Master!L752</f>
        <v/>
      </c>
      <c r="M749" s="88" t="str">
        <f>Master!M752</f>
        <v/>
      </c>
      <c r="N749" s="88" t="str">
        <f>Master!N752</f>
        <v/>
      </c>
      <c r="O749" s="88" t="str">
        <f>Master!O752</f>
        <v/>
      </c>
      <c r="P749" s="88" t="str">
        <f>Master!P752</f>
        <v/>
      </c>
      <c r="Q749" s="88" t="str">
        <f>Master!Q752</f>
        <v/>
      </c>
      <c r="R749" s="406" t="str">
        <f>Master!R752</f>
        <v/>
      </c>
      <c r="S749" s="406">
        <f>Master!S752</f>
        <v>0</v>
      </c>
      <c r="T749" s="406" t="str">
        <f>Master!T752</f>
        <v/>
      </c>
      <c r="U749" s="406" t="str">
        <f>Master!U752</f>
        <v/>
      </c>
      <c r="V749" s="406" t="str">
        <f>Master!V752</f>
        <v/>
      </c>
      <c r="W749" s="406" t="str">
        <f>Master!W752</f>
        <v/>
      </c>
      <c r="X749" s="406" t="str">
        <f>Master!X752</f>
        <v/>
      </c>
      <c r="Y749" s="406" t="str">
        <f>Master!Y752</f>
        <v/>
      </c>
      <c r="Z749" s="406" t="str">
        <f>Master!Z752</f>
        <v/>
      </c>
      <c r="AA749" s="406" t="str">
        <f>Master!AA752</f>
        <v/>
      </c>
      <c r="AB749" s="406" t="str">
        <f>Master!AB752</f>
        <v/>
      </c>
      <c r="AC749" s="406" t="str">
        <f>Master!AC752</f>
        <v/>
      </c>
      <c r="AD749" s="406" t="str">
        <f>Master!AD752</f>
        <v/>
      </c>
      <c r="AE749" s="406" t="str">
        <f>Master!AE752</f>
        <v/>
      </c>
      <c r="AF749" s="406" t="str">
        <f>Master!AF752</f>
        <v/>
      </c>
      <c r="AG749" s="406" t="str">
        <f>Master!AG752</f>
        <v/>
      </c>
      <c r="AH749" s="88" t="str">
        <f>Master!AH752</f>
        <v/>
      </c>
      <c r="AI749" s="88" t="str">
        <f>Master!AI752</f>
        <v/>
      </c>
      <c r="AJ749" s="406" t="str">
        <f>Master!AJ752</f>
        <v/>
      </c>
      <c r="AK749" s="406">
        <f>Master!AK752</f>
        <v>0</v>
      </c>
      <c r="AL749" s="88" t="str">
        <f>Master!AL752</f>
        <v/>
      </c>
      <c r="AM749" s="416"/>
      <c r="AN749" s="416"/>
      <c r="AO749" s="416"/>
      <c r="AP749" s="416"/>
      <c r="AQ749" s="416"/>
      <c r="AR749" s="416">
        <f t="shared" si="10"/>
        <v>0</v>
      </c>
      <c r="AS749" s="417" t="str">
        <f t="shared" si="11"/>
        <v>#DIV/0!</v>
      </c>
      <c r="AT749" s="416">
        <f t="shared" si="12"/>
        <v>0</v>
      </c>
      <c r="AU749" s="417"/>
    </row>
    <row r="750" hidden="1">
      <c r="A750" s="88" t="str">
        <f>Master!A753</f>
        <v>VFHZ18038</v>
      </c>
      <c r="B750" s="88" t="str">
        <f>Master!B753</f>
        <v/>
      </c>
      <c r="C750" s="414" t="str">
        <f>Master!C753</f>
        <v/>
      </c>
      <c r="D750" s="88" t="str">
        <f>Master!D753</f>
        <v/>
      </c>
      <c r="E750" s="406" t="str">
        <f>Master!E753</f>
        <v/>
      </c>
      <c r="F750" s="406">
        <f>Master!F753</f>
        <v>0</v>
      </c>
      <c r="G750" s="88" t="str">
        <f>Master!G753</f>
        <v/>
      </c>
      <c r="H750" s="88" t="str">
        <f>Master!H753</f>
        <v/>
      </c>
      <c r="I750" s="88" t="str">
        <f>Master!I753</f>
        <v/>
      </c>
      <c r="J750" s="88" t="str">
        <f>Master!J753</f>
        <v>FENG HUA ZHAN PTE LTD</v>
      </c>
      <c r="K750" s="88" t="str">
        <f>Master!K753</f>
        <v/>
      </c>
      <c r="L750" s="88" t="str">
        <f>Master!L753</f>
        <v/>
      </c>
      <c r="M750" s="88" t="str">
        <f>Master!M753</f>
        <v/>
      </c>
      <c r="N750" s="88" t="str">
        <f>Master!N753</f>
        <v/>
      </c>
      <c r="O750" s="88" t="str">
        <f>Master!O753</f>
        <v/>
      </c>
      <c r="P750" s="88" t="str">
        <f>Master!P753</f>
        <v/>
      </c>
      <c r="Q750" s="88" t="str">
        <f>Master!Q753</f>
        <v/>
      </c>
      <c r="R750" s="406" t="str">
        <f>Master!R753</f>
        <v/>
      </c>
      <c r="S750" s="406">
        <f>Master!S753</f>
        <v>0</v>
      </c>
      <c r="T750" s="406" t="str">
        <f>Master!T753</f>
        <v/>
      </c>
      <c r="U750" s="406" t="str">
        <f>Master!U753</f>
        <v/>
      </c>
      <c r="V750" s="406" t="str">
        <f>Master!V753</f>
        <v/>
      </c>
      <c r="W750" s="406" t="str">
        <f>Master!W753</f>
        <v/>
      </c>
      <c r="X750" s="406" t="str">
        <f>Master!X753</f>
        <v/>
      </c>
      <c r="Y750" s="406" t="str">
        <f>Master!Y753</f>
        <v/>
      </c>
      <c r="Z750" s="406" t="str">
        <f>Master!Z753</f>
        <v/>
      </c>
      <c r="AA750" s="406" t="str">
        <f>Master!AA753</f>
        <v/>
      </c>
      <c r="AB750" s="406" t="str">
        <f>Master!AB753</f>
        <v/>
      </c>
      <c r="AC750" s="406" t="str">
        <f>Master!AC753</f>
        <v/>
      </c>
      <c r="AD750" s="406" t="str">
        <f>Master!AD753</f>
        <v/>
      </c>
      <c r="AE750" s="406" t="str">
        <f>Master!AE753</f>
        <v/>
      </c>
      <c r="AF750" s="406" t="str">
        <f>Master!AF753</f>
        <v/>
      </c>
      <c r="AG750" s="406" t="str">
        <f>Master!AG753</f>
        <v/>
      </c>
      <c r="AH750" s="88" t="str">
        <f>Master!AH753</f>
        <v/>
      </c>
      <c r="AI750" s="414" t="str">
        <f>Master!AI753</f>
        <v/>
      </c>
      <c r="AJ750" s="406" t="str">
        <f>Master!AJ753</f>
        <v/>
      </c>
      <c r="AK750" s="406">
        <f>Master!AK753</f>
        <v>0</v>
      </c>
      <c r="AL750" s="88" t="str">
        <f>Master!AL753</f>
        <v/>
      </c>
      <c r="AM750" s="416"/>
      <c r="AN750" s="416"/>
      <c r="AO750" s="416"/>
      <c r="AP750" s="416"/>
      <c r="AQ750" s="416"/>
      <c r="AR750" s="416">
        <f t="shared" si="10"/>
        <v>0</v>
      </c>
      <c r="AS750" s="417" t="str">
        <f t="shared" si="11"/>
        <v>#DIV/0!</v>
      </c>
      <c r="AT750" s="416">
        <f t="shared" si="12"/>
        <v>0</v>
      </c>
      <c r="AU750" s="417"/>
    </row>
    <row r="751" hidden="1">
      <c r="A751" s="88" t="str">
        <f>Master!A754</f>
        <v>VFHZ18039</v>
      </c>
      <c r="B751" s="88" t="str">
        <f>Master!B754</f>
        <v/>
      </c>
      <c r="C751" s="414" t="str">
        <f>Master!C754</f>
        <v/>
      </c>
      <c r="D751" s="88" t="str">
        <f>Master!D754</f>
        <v/>
      </c>
      <c r="E751" s="406" t="str">
        <f>Master!E754</f>
        <v/>
      </c>
      <c r="F751" s="406">
        <f>Master!F754</f>
        <v>0</v>
      </c>
      <c r="G751" s="88" t="str">
        <f>Master!G754</f>
        <v/>
      </c>
      <c r="H751" s="88" t="str">
        <f>Master!H754</f>
        <v/>
      </c>
      <c r="I751" s="88" t="str">
        <f>Master!I754</f>
        <v/>
      </c>
      <c r="J751" s="88" t="str">
        <f>Master!J754</f>
        <v>FENG HUA ZHAN PTE LTD</v>
      </c>
      <c r="K751" s="88" t="str">
        <f>Master!K754</f>
        <v/>
      </c>
      <c r="L751" s="88" t="str">
        <f>Master!L754</f>
        <v/>
      </c>
      <c r="M751" s="88" t="str">
        <f>Master!M754</f>
        <v/>
      </c>
      <c r="N751" s="88" t="str">
        <f>Master!N754</f>
        <v/>
      </c>
      <c r="O751" s="88" t="str">
        <f>Master!O754</f>
        <v/>
      </c>
      <c r="P751" s="88" t="str">
        <f>Master!P754</f>
        <v/>
      </c>
      <c r="Q751" s="88" t="str">
        <f>Master!Q754</f>
        <v/>
      </c>
      <c r="R751" s="406" t="str">
        <f>Master!R754</f>
        <v/>
      </c>
      <c r="S751" s="406">
        <f>Master!S754</f>
        <v>0</v>
      </c>
      <c r="T751" s="406" t="str">
        <f>Master!T754</f>
        <v/>
      </c>
      <c r="U751" s="406" t="str">
        <f>Master!U754</f>
        <v/>
      </c>
      <c r="V751" s="406" t="str">
        <f>Master!V754</f>
        <v/>
      </c>
      <c r="W751" s="406" t="str">
        <f>Master!W754</f>
        <v/>
      </c>
      <c r="X751" s="406" t="str">
        <f>Master!X754</f>
        <v/>
      </c>
      <c r="Y751" s="406" t="str">
        <f>Master!Y754</f>
        <v/>
      </c>
      <c r="Z751" s="406" t="str">
        <f>Master!Z754</f>
        <v/>
      </c>
      <c r="AA751" s="406" t="str">
        <f>Master!AA754</f>
        <v/>
      </c>
      <c r="AB751" s="406" t="str">
        <f>Master!AB754</f>
        <v/>
      </c>
      <c r="AC751" s="406" t="str">
        <f>Master!AC754</f>
        <v/>
      </c>
      <c r="AD751" s="406" t="str">
        <f>Master!AD754</f>
        <v/>
      </c>
      <c r="AE751" s="406" t="str">
        <f>Master!AE754</f>
        <v/>
      </c>
      <c r="AF751" s="406" t="str">
        <f>Master!AF754</f>
        <v/>
      </c>
      <c r="AG751" s="406" t="str">
        <f>Master!AG754</f>
        <v/>
      </c>
      <c r="AH751" s="88" t="str">
        <f>Master!AH754</f>
        <v/>
      </c>
      <c r="AI751" s="88" t="str">
        <f>Master!AI754</f>
        <v/>
      </c>
      <c r="AJ751" s="406" t="str">
        <f>Master!AJ754</f>
        <v/>
      </c>
      <c r="AK751" s="406">
        <f>Master!AK754</f>
        <v>0</v>
      </c>
      <c r="AL751" s="88" t="str">
        <f>Master!AL754</f>
        <v/>
      </c>
      <c r="AM751" s="416"/>
      <c r="AN751" s="416"/>
      <c r="AO751" s="416"/>
      <c r="AP751" s="416"/>
      <c r="AQ751" s="416"/>
      <c r="AR751" s="416">
        <f t="shared" si="10"/>
        <v>0</v>
      </c>
      <c r="AS751" s="417" t="str">
        <f t="shared" si="11"/>
        <v>#DIV/0!</v>
      </c>
      <c r="AT751" s="416">
        <f t="shared" si="12"/>
        <v>0</v>
      </c>
      <c r="AU751" s="417"/>
    </row>
    <row r="752" hidden="1">
      <c r="A752" s="88" t="str">
        <f>Master!A755</f>
        <v>VFHZ18040</v>
      </c>
      <c r="B752" s="88" t="str">
        <f>Master!B755</f>
        <v/>
      </c>
      <c r="C752" s="414" t="str">
        <f>Master!C755</f>
        <v/>
      </c>
      <c r="D752" s="88" t="str">
        <f>Master!D755</f>
        <v/>
      </c>
      <c r="E752" s="406" t="str">
        <f>Master!E755</f>
        <v/>
      </c>
      <c r="F752" s="406">
        <f>Master!F755</f>
        <v>0</v>
      </c>
      <c r="G752" s="88" t="str">
        <f>Master!G755</f>
        <v/>
      </c>
      <c r="H752" s="88" t="str">
        <f>Master!H755</f>
        <v/>
      </c>
      <c r="I752" s="88" t="str">
        <f>Master!I755</f>
        <v/>
      </c>
      <c r="J752" s="88" t="str">
        <f>Master!J755</f>
        <v>FENG HUA ZHAN PTE LTD</v>
      </c>
      <c r="K752" s="88" t="str">
        <f>Master!K755</f>
        <v/>
      </c>
      <c r="L752" s="88" t="str">
        <f>Master!L755</f>
        <v/>
      </c>
      <c r="M752" s="88" t="str">
        <f>Master!M755</f>
        <v/>
      </c>
      <c r="N752" s="88" t="str">
        <f>Master!N755</f>
        <v/>
      </c>
      <c r="O752" s="88" t="str">
        <f>Master!O755</f>
        <v/>
      </c>
      <c r="P752" s="88" t="str">
        <f>Master!P755</f>
        <v/>
      </c>
      <c r="Q752" s="88" t="str">
        <f>Master!Q755</f>
        <v/>
      </c>
      <c r="R752" s="406" t="str">
        <f>Master!R755</f>
        <v/>
      </c>
      <c r="S752" s="406">
        <f>Master!S755</f>
        <v>0</v>
      </c>
      <c r="T752" s="406" t="str">
        <f>Master!T755</f>
        <v/>
      </c>
      <c r="U752" s="406" t="str">
        <f>Master!U755</f>
        <v/>
      </c>
      <c r="V752" s="406" t="str">
        <f>Master!V755</f>
        <v/>
      </c>
      <c r="W752" s="406" t="str">
        <f>Master!W755</f>
        <v/>
      </c>
      <c r="X752" s="406" t="str">
        <f>Master!X755</f>
        <v/>
      </c>
      <c r="Y752" s="406" t="str">
        <f>Master!Y755</f>
        <v/>
      </c>
      <c r="Z752" s="406" t="str">
        <f>Master!Z755</f>
        <v/>
      </c>
      <c r="AA752" s="406" t="str">
        <f>Master!AA755</f>
        <v/>
      </c>
      <c r="AB752" s="406" t="str">
        <f>Master!AB755</f>
        <v/>
      </c>
      <c r="AC752" s="406" t="str">
        <f>Master!AC755</f>
        <v/>
      </c>
      <c r="AD752" s="406" t="str">
        <f>Master!AD755</f>
        <v/>
      </c>
      <c r="AE752" s="406" t="str">
        <f>Master!AE755</f>
        <v/>
      </c>
      <c r="AF752" s="406" t="str">
        <f>Master!AF755</f>
        <v/>
      </c>
      <c r="AG752" s="406" t="str">
        <f>Master!AG755</f>
        <v/>
      </c>
      <c r="AH752" s="88" t="str">
        <f>Master!AH755</f>
        <v/>
      </c>
      <c r="AI752" s="414" t="str">
        <f>Master!AI755</f>
        <v/>
      </c>
      <c r="AJ752" s="406" t="str">
        <f>Master!AJ755</f>
        <v/>
      </c>
      <c r="AK752" s="406">
        <f>Master!AK755</f>
        <v>0</v>
      </c>
      <c r="AL752" s="88" t="str">
        <f>Master!AL755</f>
        <v/>
      </c>
      <c r="AM752" s="416"/>
      <c r="AN752" s="416"/>
      <c r="AO752" s="416"/>
      <c r="AP752" s="416"/>
      <c r="AQ752" s="416"/>
      <c r="AR752" s="416">
        <f t="shared" si="10"/>
        <v>0</v>
      </c>
      <c r="AS752" s="417" t="str">
        <f t="shared" si="11"/>
        <v>#DIV/0!</v>
      </c>
      <c r="AT752" s="416">
        <f t="shared" si="12"/>
        <v>0</v>
      </c>
      <c r="AU752" s="417"/>
    </row>
    <row r="753" hidden="1">
      <c r="A753" s="88" t="str">
        <f>Master!A756</f>
        <v>VFHZ18041</v>
      </c>
      <c r="B753" s="88" t="str">
        <f>Master!B756</f>
        <v/>
      </c>
      <c r="C753" s="414" t="str">
        <f>Master!C756</f>
        <v/>
      </c>
      <c r="D753" s="88" t="str">
        <f>Master!D756</f>
        <v/>
      </c>
      <c r="E753" s="406" t="str">
        <f>Master!E756</f>
        <v/>
      </c>
      <c r="F753" s="406">
        <f>Master!F756</f>
        <v>0</v>
      </c>
      <c r="G753" s="88" t="str">
        <f>Master!G756</f>
        <v/>
      </c>
      <c r="H753" s="88" t="str">
        <f>Master!H756</f>
        <v/>
      </c>
      <c r="I753" s="88" t="str">
        <f>Master!I756</f>
        <v/>
      </c>
      <c r="J753" s="88" t="str">
        <f>Master!J756</f>
        <v>FENG HUA ZHAN PTE LTD</v>
      </c>
      <c r="K753" s="88" t="str">
        <f>Master!K756</f>
        <v/>
      </c>
      <c r="L753" s="88" t="str">
        <f>Master!L756</f>
        <v/>
      </c>
      <c r="M753" s="88" t="str">
        <f>Master!M756</f>
        <v/>
      </c>
      <c r="N753" s="88" t="str">
        <f>Master!N756</f>
        <v/>
      </c>
      <c r="O753" s="88" t="str">
        <f>Master!O756</f>
        <v/>
      </c>
      <c r="P753" s="88" t="str">
        <f>Master!P756</f>
        <v/>
      </c>
      <c r="Q753" s="88" t="str">
        <f>Master!Q756</f>
        <v/>
      </c>
      <c r="R753" s="406" t="str">
        <f>Master!R756</f>
        <v/>
      </c>
      <c r="S753" s="406">
        <f>Master!S756</f>
        <v>0</v>
      </c>
      <c r="T753" s="406" t="str">
        <f>Master!T756</f>
        <v/>
      </c>
      <c r="U753" s="406" t="str">
        <f>Master!U756</f>
        <v/>
      </c>
      <c r="V753" s="406" t="str">
        <f>Master!V756</f>
        <v/>
      </c>
      <c r="W753" s="406" t="str">
        <f>Master!W756</f>
        <v/>
      </c>
      <c r="X753" s="406" t="str">
        <f>Master!X756</f>
        <v/>
      </c>
      <c r="Y753" s="406" t="str">
        <f>Master!Y756</f>
        <v/>
      </c>
      <c r="Z753" s="406" t="str">
        <f>Master!Z756</f>
        <v/>
      </c>
      <c r="AA753" s="406" t="str">
        <f>Master!AA756</f>
        <v/>
      </c>
      <c r="AB753" s="406" t="str">
        <f>Master!AB756</f>
        <v/>
      </c>
      <c r="AC753" s="406" t="str">
        <f>Master!AC756</f>
        <v/>
      </c>
      <c r="AD753" s="406" t="str">
        <f>Master!AD756</f>
        <v/>
      </c>
      <c r="AE753" s="406" t="str">
        <f>Master!AE756</f>
        <v/>
      </c>
      <c r="AF753" s="406" t="str">
        <f>Master!AF756</f>
        <v/>
      </c>
      <c r="AG753" s="406" t="str">
        <f>Master!AG756</f>
        <v/>
      </c>
      <c r="AH753" s="88" t="str">
        <f>Master!AH756</f>
        <v/>
      </c>
      <c r="AI753" s="88" t="str">
        <f>Master!AI756</f>
        <v/>
      </c>
      <c r="AJ753" s="406" t="str">
        <f>Master!AJ756</f>
        <v/>
      </c>
      <c r="AK753" s="406">
        <f>Master!AK756</f>
        <v>0</v>
      </c>
      <c r="AL753" s="88" t="str">
        <f>Master!AL756</f>
        <v/>
      </c>
      <c r="AM753" s="416"/>
      <c r="AN753" s="416"/>
      <c r="AO753" s="416"/>
      <c r="AP753" s="416"/>
      <c r="AQ753" s="416"/>
      <c r="AR753" s="416">
        <f t="shared" si="10"/>
        <v>0</v>
      </c>
      <c r="AS753" s="417" t="str">
        <f t="shared" si="11"/>
        <v>#DIV/0!</v>
      </c>
      <c r="AT753" s="416">
        <f t="shared" si="12"/>
        <v>0</v>
      </c>
      <c r="AU753" s="417"/>
    </row>
    <row r="754" hidden="1">
      <c r="A754" s="88" t="str">
        <f>Master!A757</f>
        <v>VFHZ18042</v>
      </c>
      <c r="B754" s="88" t="str">
        <f>Master!B757</f>
        <v/>
      </c>
      <c r="C754" s="414" t="str">
        <f>Master!C757</f>
        <v/>
      </c>
      <c r="D754" s="88" t="str">
        <f>Master!D757</f>
        <v/>
      </c>
      <c r="E754" s="406" t="str">
        <f>Master!E757</f>
        <v/>
      </c>
      <c r="F754" s="406">
        <f>Master!F757</f>
        <v>0</v>
      </c>
      <c r="G754" s="88" t="str">
        <f>Master!G757</f>
        <v/>
      </c>
      <c r="H754" s="88" t="str">
        <f>Master!H757</f>
        <v/>
      </c>
      <c r="I754" s="88" t="str">
        <f>Master!I757</f>
        <v/>
      </c>
      <c r="J754" s="88" t="str">
        <f>Master!J757</f>
        <v>FENG HUA ZHAN PTE LTD</v>
      </c>
      <c r="K754" s="88" t="str">
        <f>Master!K757</f>
        <v/>
      </c>
      <c r="L754" s="88" t="str">
        <f>Master!L757</f>
        <v/>
      </c>
      <c r="M754" s="88" t="str">
        <f>Master!M757</f>
        <v/>
      </c>
      <c r="N754" s="88" t="str">
        <f>Master!N757</f>
        <v/>
      </c>
      <c r="O754" s="88" t="str">
        <f>Master!O757</f>
        <v/>
      </c>
      <c r="P754" s="88" t="str">
        <f>Master!P757</f>
        <v/>
      </c>
      <c r="Q754" s="88" t="str">
        <f>Master!Q757</f>
        <v/>
      </c>
      <c r="R754" s="406" t="str">
        <f>Master!R757</f>
        <v/>
      </c>
      <c r="S754" s="406">
        <f>Master!S757</f>
        <v>0</v>
      </c>
      <c r="T754" s="406" t="str">
        <f>Master!T757</f>
        <v/>
      </c>
      <c r="U754" s="406" t="str">
        <f>Master!U757</f>
        <v/>
      </c>
      <c r="V754" s="406" t="str">
        <f>Master!V757</f>
        <v/>
      </c>
      <c r="W754" s="406" t="str">
        <f>Master!W757</f>
        <v/>
      </c>
      <c r="X754" s="406" t="str">
        <f>Master!X757</f>
        <v/>
      </c>
      <c r="Y754" s="406" t="str">
        <f>Master!Y757</f>
        <v/>
      </c>
      <c r="Z754" s="406" t="str">
        <f>Master!Z757</f>
        <v/>
      </c>
      <c r="AA754" s="406" t="str">
        <f>Master!AA757</f>
        <v/>
      </c>
      <c r="AB754" s="406" t="str">
        <f>Master!AB757</f>
        <v/>
      </c>
      <c r="AC754" s="406" t="str">
        <f>Master!AC757</f>
        <v/>
      </c>
      <c r="AD754" s="406" t="str">
        <f>Master!AD757</f>
        <v/>
      </c>
      <c r="AE754" s="406" t="str">
        <f>Master!AE757</f>
        <v/>
      </c>
      <c r="AF754" s="406" t="str">
        <f>Master!AF757</f>
        <v/>
      </c>
      <c r="AG754" s="406" t="str">
        <f>Master!AG757</f>
        <v/>
      </c>
      <c r="AH754" s="88" t="str">
        <f>Master!AH757</f>
        <v/>
      </c>
      <c r="AI754" s="414" t="str">
        <f>Master!AI757</f>
        <v/>
      </c>
      <c r="AJ754" s="406" t="str">
        <f>Master!AJ757</f>
        <v/>
      </c>
      <c r="AK754" s="406">
        <f>Master!AK757</f>
        <v>0</v>
      </c>
      <c r="AL754" s="88" t="str">
        <f>Master!AL757</f>
        <v/>
      </c>
      <c r="AM754" s="416"/>
      <c r="AN754" s="416"/>
      <c r="AO754" s="416"/>
      <c r="AP754" s="416"/>
      <c r="AQ754" s="416"/>
      <c r="AR754" s="416">
        <f t="shared" si="10"/>
        <v>0</v>
      </c>
      <c r="AS754" s="417" t="str">
        <f t="shared" si="11"/>
        <v>#DIV/0!</v>
      </c>
      <c r="AT754" s="416">
        <f t="shared" si="12"/>
        <v>0</v>
      </c>
      <c r="AU754" s="417"/>
    </row>
    <row r="755" hidden="1">
      <c r="A755" s="88" t="str">
        <f>Master!A758</f>
        <v>VFHZ18043</v>
      </c>
      <c r="B755" s="88" t="str">
        <f>Master!B758</f>
        <v/>
      </c>
      <c r="C755" s="414" t="str">
        <f>Master!C758</f>
        <v/>
      </c>
      <c r="D755" s="88" t="str">
        <f>Master!D758</f>
        <v/>
      </c>
      <c r="E755" s="406" t="str">
        <f>Master!E758</f>
        <v/>
      </c>
      <c r="F755" s="406">
        <f>Master!F758</f>
        <v>0</v>
      </c>
      <c r="G755" s="88" t="str">
        <f>Master!G758</f>
        <v/>
      </c>
      <c r="H755" s="88" t="str">
        <f>Master!H758</f>
        <v/>
      </c>
      <c r="I755" s="88" t="str">
        <f>Master!I758</f>
        <v/>
      </c>
      <c r="J755" s="88" t="str">
        <f>Master!J758</f>
        <v>FENG HUA ZHAN PTE LTD</v>
      </c>
      <c r="K755" s="88" t="str">
        <f>Master!K758</f>
        <v/>
      </c>
      <c r="L755" s="88" t="str">
        <f>Master!L758</f>
        <v/>
      </c>
      <c r="M755" s="88" t="str">
        <f>Master!M758</f>
        <v/>
      </c>
      <c r="N755" s="88" t="str">
        <f>Master!N758</f>
        <v/>
      </c>
      <c r="O755" s="88" t="str">
        <f>Master!O758</f>
        <v/>
      </c>
      <c r="P755" s="88" t="str">
        <f>Master!P758</f>
        <v/>
      </c>
      <c r="Q755" s="88" t="str">
        <f>Master!Q758</f>
        <v/>
      </c>
      <c r="R755" s="406" t="str">
        <f>Master!R758</f>
        <v/>
      </c>
      <c r="S755" s="406">
        <f>Master!S758</f>
        <v>0</v>
      </c>
      <c r="T755" s="406" t="str">
        <f>Master!T758</f>
        <v/>
      </c>
      <c r="U755" s="406" t="str">
        <f>Master!U758</f>
        <v/>
      </c>
      <c r="V755" s="406" t="str">
        <f>Master!V758</f>
        <v/>
      </c>
      <c r="W755" s="406" t="str">
        <f>Master!W758</f>
        <v/>
      </c>
      <c r="X755" s="406" t="str">
        <f>Master!X758</f>
        <v/>
      </c>
      <c r="Y755" s="406" t="str">
        <f>Master!Y758</f>
        <v/>
      </c>
      <c r="Z755" s="406" t="str">
        <f>Master!Z758</f>
        <v/>
      </c>
      <c r="AA755" s="406" t="str">
        <f>Master!AA758</f>
        <v/>
      </c>
      <c r="AB755" s="406" t="str">
        <f>Master!AB758</f>
        <v/>
      </c>
      <c r="AC755" s="406" t="str">
        <f>Master!AC758</f>
        <v/>
      </c>
      <c r="AD755" s="406" t="str">
        <f>Master!AD758</f>
        <v/>
      </c>
      <c r="AE755" s="406" t="str">
        <f>Master!AE758</f>
        <v/>
      </c>
      <c r="AF755" s="406" t="str">
        <f>Master!AF758</f>
        <v/>
      </c>
      <c r="AG755" s="406" t="str">
        <f>Master!AG758</f>
        <v/>
      </c>
      <c r="AH755" s="88" t="str">
        <f>Master!AH758</f>
        <v/>
      </c>
      <c r="AI755" s="88" t="str">
        <f>Master!AI758</f>
        <v/>
      </c>
      <c r="AJ755" s="406" t="str">
        <f>Master!AJ758</f>
        <v/>
      </c>
      <c r="AK755" s="406">
        <f>Master!AK758</f>
        <v>0</v>
      </c>
      <c r="AL755" s="88" t="str">
        <f>Master!AL758</f>
        <v/>
      </c>
      <c r="AM755" s="416"/>
      <c r="AN755" s="416"/>
      <c r="AO755" s="416"/>
      <c r="AP755" s="416"/>
      <c r="AQ755" s="416"/>
      <c r="AR755" s="416">
        <f t="shared" si="10"/>
        <v>0</v>
      </c>
      <c r="AS755" s="417" t="str">
        <f t="shared" si="11"/>
        <v>#DIV/0!</v>
      </c>
      <c r="AT755" s="416">
        <f t="shared" si="12"/>
        <v>0</v>
      </c>
      <c r="AU755" s="417"/>
    </row>
    <row r="756" hidden="1">
      <c r="A756" s="88" t="str">
        <f>Master!A759</f>
        <v>VFHZ18044</v>
      </c>
      <c r="B756" s="88" t="str">
        <f>Master!B759</f>
        <v/>
      </c>
      <c r="C756" s="414" t="str">
        <f>Master!C759</f>
        <v/>
      </c>
      <c r="D756" s="88" t="str">
        <f>Master!D759</f>
        <v/>
      </c>
      <c r="E756" s="406" t="str">
        <f>Master!E759</f>
        <v/>
      </c>
      <c r="F756" s="406">
        <f>Master!F759</f>
        <v>0</v>
      </c>
      <c r="G756" s="88" t="str">
        <f>Master!G759</f>
        <v/>
      </c>
      <c r="H756" s="88" t="str">
        <f>Master!H759</f>
        <v/>
      </c>
      <c r="I756" s="88" t="str">
        <f>Master!I759</f>
        <v/>
      </c>
      <c r="J756" s="88" t="str">
        <f>Master!J759</f>
        <v>FENG HUA ZHAN PTE LTD</v>
      </c>
      <c r="K756" s="88" t="str">
        <f>Master!K759</f>
        <v/>
      </c>
      <c r="L756" s="88" t="str">
        <f>Master!L759</f>
        <v/>
      </c>
      <c r="M756" s="88" t="str">
        <f>Master!M759</f>
        <v/>
      </c>
      <c r="N756" s="88" t="str">
        <f>Master!N759</f>
        <v/>
      </c>
      <c r="O756" s="88" t="str">
        <f>Master!O759</f>
        <v/>
      </c>
      <c r="P756" s="88" t="str">
        <f>Master!P759</f>
        <v/>
      </c>
      <c r="Q756" s="88" t="str">
        <f>Master!Q759</f>
        <v/>
      </c>
      <c r="R756" s="406" t="str">
        <f>Master!R759</f>
        <v/>
      </c>
      <c r="S756" s="406">
        <f>Master!S759</f>
        <v>0</v>
      </c>
      <c r="T756" s="406" t="str">
        <f>Master!T759</f>
        <v/>
      </c>
      <c r="U756" s="406" t="str">
        <f>Master!U759</f>
        <v/>
      </c>
      <c r="V756" s="406" t="str">
        <f>Master!V759</f>
        <v/>
      </c>
      <c r="W756" s="406" t="str">
        <f>Master!W759</f>
        <v/>
      </c>
      <c r="X756" s="406" t="str">
        <f>Master!X759</f>
        <v/>
      </c>
      <c r="Y756" s="406" t="str">
        <f>Master!Y759</f>
        <v/>
      </c>
      <c r="Z756" s="406" t="str">
        <f>Master!Z759</f>
        <v/>
      </c>
      <c r="AA756" s="406" t="str">
        <f>Master!AA759</f>
        <v/>
      </c>
      <c r="AB756" s="406" t="str">
        <f>Master!AB759</f>
        <v/>
      </c>
      <c r="AC756" s="406" t="str">
        <f>Master!AC759</f>
        <v/>
      </c>
      <c r="AD756" s="406" t="str">
        <f>Master!AD759</f>
        <v/>
      </c>
      <c r="AE756" s="406" t="str">
        <f>Master!AE759</f>
        <v/>
      </c>
      <c r="AF756" s="406" t="str">
        <f>Master!AF759</f>
        <v/>
      </c>
      <c r="AG756" s="406" t="str">
        <f>Master!AG759</f>
        <v/>
      </c>
      <c r="AH756" s="88" t="str">
        <f>Master!AH759</f>
        <v/>
      </c>
      <c r="AI756" s="414" t="str">
        <f>Master!AI759</f>
        <v/>
      </c>
      <c r="AJ756" s="406" t="str">
        <f>Master!AJ759</f>
        <v/>
      </c>
      <c r="AK756" s="406">
        <f>Master!AK759</f>
        <v>0</v>
      </c>
      <c r="AL756" s="88" t="str">
        <f>Master!AL759</f>
        <v/>
      </c>
      <c r="AM756" s="416"/>
      <c r="AN756" s="416"/>
      <c r="AO756" s="416"/>
      <c r="AP756" s="416"/>
      <c r="AQ756" s="416"/>
      <c r="AR756" s="416">
        <f t="shared" si="10"/>
        <v>0</v>
      </c>
      <c r="AS756" s="417" t="str">
        <f t="shared" si="11"/>
        <v>#DIV/0!</v>
      </c>
      <c r="AT756" s="416">
        <f t="shared" si="12"/>
        <v>0</v>
      </c>
      <c r="AU756" s="417"/>
    </row>
    <row r="757" hidden="1">
      <c r="A757" s="88" t="str">
        <f>Master!A760</f>
        <v>VFHZ18045</v>
      </c>
      <c r="B757" s="88" t="str">
        <f>Master!B760</f>
        <v/>
      </c>
      <c r="C757" s="414" t="str">
        <f>Master!C760</f>
        <v/>
      </c>
      <c r="D757" s="88" t="str">
        <f>Master!D760</f>
        <v/>
      </c>
      <c r="E757" s="406" t="str">
        <f>Master!E760</f>
        <v/>
      </c>
      <c r="F757" s="406">
        <f>Master!F760</f>
        <v>0</v>
      </c>
      <c r="G757" s="88" t="str">
        <f>Master!G760</f>
        <v/>
      </c>
      <c r="H757" s="88" t="str">
        <f>Master!H760</f>
        <v/>
      </c>
      <c r="I757" s="88" t="str">
        <f>Master!I760</f>
        <v/>
      </c>
      <c r="J757" s="88" t="str">
        <f>Master!J760</f>
        <v>FENG HUA ZHAN PTE LTD</v>
      </c>
      <c r="K757" s="88" t="str">
        <f>Master!K760</f>
        <v/>
      </c>
      <c r="L757" s="88" t="str">
        <f>Master!L760</f>
        <v/>
      </c>
      <c r="M757" s="88" t="str">
        <f>Master!M760</f>
        <v/>
      </c>
      <c r="N757" s="88" t="str">
        <f>Master!N760</f>
        <v/>
      </c>
      <c r="O757" s="88" t="str">
        <f>Master!O760</f>
        <v/>
      </c>
      <c r="P757" s="88" t="str">
        <f>Master!P760</f>
        <v/>
      </c>
      <c r="Q757" s="88" t="str">
        <f>Master!Q760</f>
        <v/>
      </c>
      <c r="R757" s="406" t="str">
        <f>Master!R760</f>
        <v/>
      </c>
      <c r="S757" s="406">
        <f>Master!S760</f>
        <v>0</v>
      </c>
      <c r="T757" s="406" t="str">
        <f>Master!T760</f>
        <v/>
      </c>
      <c r="U757" s="406" t="str">
        <f>Master!U760</f>
        <v/>
      </c>
      <c r="V757" s="406" t="str">
        <f>Master!V760</f>
        <v/>
      </c>
      <c r="W757" s="406" t="str">
        <f>Master!W760</f>
        <v/>
      </c>
      <c r="X757" s="406" t="str">
        <f>Master!X760</f>
        <v/>
      </c>
      <c r="Y757" s="406" t="str">
        <f>Master!Y760</f>
        <v/>
      </c>
      <c r="Z757" s="406" t="str">
        <f>Master!Z760</f>
        <v/>
      </c>
      <c r="AA757" s="406" t="str">
        <f>Master!AA760</f>
        <v/>
      </c>
      <c r="AB757" s="406" t="str">
        <f>Master!AB760</f>
        <v/>
      </c>
      <c r="AC757" s="406" t="str">
        <f>Master!AC760</f>
        <v/>
      </c>
      <c r="AD757" s="406" t="str">
        <f>Master!AD760</f>
        <v/>
      </c>
      <c r="AE757" s="406" t="str">
        <f>Master!AE760</f>
        <v/>
      </c>
      <c r="AF757" s="406" t="str">
        <f>Master!AF760</f>
        <v/>
      </c>
      <c r="AG757" s="406" t="str">
        <f>Master!AG760</f>
        <v/>
      </c>
      <c r="AH757" s="88" t="str">
        <f>Master!AH760</f>
        <v/>
      </c>
      <c r="AI757" s="88" t="str">
        <f>Master!AI760</f>
        <v/>
      </c>
      <c r="AJ757" s="406" t="str">
        <f>Master!AJ760</f>
        <v/>
      </c>
      <c r="AK757" s="406">
        <f>Master!AK760</f>
        <v>0</v>
      </c>
      <c r="AL757" s="88" t="str">
        <f>Master!AL760</f>
        <v/>
      </c>
      <c r="AM757" s="416"/>
      <c r="AN757" s="416"/>
      <c r="AO757" s="416"/>
      <c r="AP757" s="416"/>
      <c r="AQ757" s="416"/>
      <c r="AR757" s="416">
        <f t="shared" si="10"/>
        <v>0</v>
      </c>
      <c r="AS757" s="417" t="str">
        <f t="shared" si="11"/>
        <v>#DIV/0!</v>
      </c>
      <c r="AT757" s="416">
        <f t="shared" si="12"/>
        <v>0</v>
      </c>
      <c r="AU757" s="417"/>
    </row>
    <row r="758" hidden="1">
      <c r="A758" s="88" t="str">
        <f>Master!A761</f>
        <v>VFHZ18046</v>
      </c>
      <c r="B758" s="88" t="str">
        <f>Master!B761</f>
        <v/>
      </c>
      <c r="C758" s="414" t="str">
        <f>Master!C761</f>
        <v/>
      </c>
      <c r="D758" s="88" t="str">
        <f>Master!D761</f>
        <v/>
      </c>
      <c r="E758" s="406" t="str">
        <f>Master!E761</f>
        <v/>
      </c>
      <c r="F758" s="406">
        <f>Master!F761</f>
        <v>0</v>
      </c>
      <c r="G758" s="88" t="str">
        <f>Master!G761</f>
        <v/>
      </c>
      <c r="H758" s="88" t="str">
        <f>Master!H761</f>
        <v/>
      </c>
      <c r="I758" s="88" t="str">
        <f>Master!I761</f>
        <v/>
      </c>
      <c r="J758" s="88" t="str">
        <f>Master!J761</f>
        <v>FENG HUA ZHAN PTE LTD</v>
      </c>
      <c r="K758" s="88" t="str">
        <f>Master!K761</f>
        <v/>
      </c>
      <c r="L758" s="88" t="str">
        <f>Master!L761</f>
        <v/>
      </c>
      <c r="M758" s="88" t="str">
        <f>Master!M761</f>
        <v/>
      </c>
      <c r="N758" s="88" t="str">
        <f>Master!N761</f>
        <v/>
      </c>
      <c r="O758" s="88" t="str">
        <f>Master!O761</f>
        <v/>
      </c>
      <c r="P758" s="88" t="str">
        <f>Master!P761</f>
        <v/>
      </c>
      <c r="Q758" s="88" t="str">
        <f>Master!Q761</f>
        <v/>
      </c>
      <c r="R758" s="406" t="str">
        <f>Master!R761</f>
        <v/>
      </c>
      <c r="S758" s="406">
        <f>Master!S761</f>
        <v>0</v>
      </c>
      <c r="T758" s="406" t="str">
        <f>Master!T761</f>
        <v/>
      </c>
      <c r="U758" s="406" t="str">
        <f>Master!U761</f>
        <v/>
      </c>
      <c r="V758" s="406" t="str">
        <f>Master!V761</f>
        <v/>
      </c>
      <c r="W758" s="406" t="str">
        <f>Master!W761</f>
        <v/>
      </c>
      <c r="X758" s="406" t="str">
        <f>Master!X761</f>
        <v/>
      </c>
      <c r="Y758" s="406" t="str">
        <f>Master!Y761</f>
        <v/>
      </c>
      <c r="Z758" s="406" t="str">
        <f>Master!Z761</f>
        <v/>
      </c>
      <c r="AA758" s="406" t="str">
        <f>Master!AA761</f>
        <v/>
      </c>
      <c r="AB758" s="406" t="str">
        <f>Master!AB761</f>
        <v/>
      </c>
      <c r="AC758" s="406" t="str">
        <f>Master!AC761</f>
        <v/>
      </c>
      <c r="AD758" s="406" t="str">
        <f>Master!AD761</f>
        <v/>
      </c>
      <c r="AE758" s="406" t="str">
        <f>Master!AE761</f>
        <v/>
      </c>
      <c r="AF758" s="406" t="str">
        <f>Master!AF761</f>
        <v/>
      </c>
      <c r="AG758" s="406" t="str">
        <f>Master!AG761</f>
        <v/>
      </c>
      <c r="AH758" s="88" t="str">
        <f>Master!AH761</f>
        <v/>
      </c>
      <c r="AI758" s="414" t="str">
        <f>Master!AI761</f>
        <v/>
      </c>
      <c r="AJ758" s="406" t="str">
        <f>Master!AJ761</f>
        <v/>
      </c>
      <c r="AK758" s="406">
        <f>Master!AK761</f>
        <v>0</v>
      </c>
      <c r="AL758" s="88" t="str">
        <f>Master!AL761</f>
        <v/>
      </c>
      <c r="AM758" s="416"/>
      <c r="AN758" s="416"/>
      <c r="AO758" s="416"/>
      <c r="AP758" s="416"/>
      <c r="AQ758" s="416"/>
      <c r="AR758" s="416">
        <f t="shared" si="10"/>
        <v>0</v>
      </c>
      <c r="AS758" s="417" t="str">
        <f t="shared" si="11"/>
        <v>#DIV/0!</v>
      </c>
      <c r="AT758" s="416">
        <f t="shared" si="12"/>
        <v>0</v>
      </c>
      <c r="AU758" s="417"/>
    </row>
    <row r="759" hidden="1">
      <c r="A759" s="88" t="str">
        <f>Master!A762</f>
        <v>VFHZ18047</v>
      </c>
      <c r="B759" s="88" t="str">
        <f>Master!B762</f>
        <v/>
      </c>
      <c r="C759" s="414" t="str">
        <f>Master!C762</f>
        <v/>
      </c>
      <c r="D759" s="88" t="str">
        <f>Master!D762</f>
        <v/>
      </c>
      <c r="E759" s="406" t="str">
        <f>Master!E762</f>
        <v/>
      </c>
      <c r="F759" s="406">
        <f>Master!F762</f>
        <v>0</v>
      </c>
      <c r="G759" s="88" t="str">
        <f>Master!G762</f>
        <v/>
      </c>
      <c r="H759" s="88" t="str">
        <f>Master!H762</f>
        <v/>
      </c>
      <c r="I759" s="88" t="str">
        <f>Master!I762</f>
        <v/>
      </c>
      <c r="J759" s="88" t="str">
        <f>Master!J762</f>
        <v>FENG HUA ZHAN PTE LTD</v>
      </c>
      <c r="K759" s="88" t="str">
        <f>Master!K762</f>
        <v/>
      </c>
      <c r="L759" s="88" t="str">
        <f>Master!L762</f>
        <v/>
      </c>
      <c r="M759" s="88" t="str">
        <f>Master!M762</f>
        <v/>
      </c>
      <c r="N759" s="88" t="str">
        <f>Master!N762</f>
        <v/>
      </c>
      <c r="O759" s="88" t="str">
        <f>Master!O762</f>
        <v/>
      </c>
      <c r="P759" s="88" t="str">
        <f>Master!P762</f>
        <v/>
      </c>
      <c r="Q759" s="88" t="str">
        <f>Master!Q762</f>
        <v/>
      </c>
      <c r="R759" s="406" t="str">
        <f>Master!R762</f>
        <v/>
      </c>
      <c r="S759" s="406">
        <f>Master!S762</f>
        <v>0</v>
      </c>
      <c r="T759" s="406" t="str">
        <f>Master!T762</f>
        <v/>
      </c>
      <c r="U759" s="406" t="str">
        <f>Master!U762</f>
        <v/>
      </c>
      <c r="V759" s="406" t="str">
        <f>Master!V762</f>
        <v/>
      </c>
      <c r="W759" s="406" t="str">
        <f>Master!W762</f>
        <v/>
      </c>
      <c r="X759" s="406" t="str">
        <f>Master!X762</f>
        <v/>
      </c>
      <c r="Y759" s="406" t="str">
        <f>Master!Y762</f>
        <v/>
      </c>
      <c r="Z759" s="406" t="str">
        <f>Master!Z762</f>
        <v/>
      </c>
      <c r="AA759" s="406" t="str">
        <f>Master!AA762</f>
        <v/>
      </c>
      <c r="AB759" s="406" t="str">
        <f>Master!AB762</f>
        <v/>
      </c>
      <c r="AC759" s="406" t="str">
        <f>Master!AC762</f>
        <v/>
      </c>
      <c r="AD759" s="406" t="str">
        <f>Master!AD762</f>
        <v/>
      </c>
      <c r="AE759" s="406" t="str">
        <f>Master!AE762</f>
        <v/>
      </c>
      <c r="AF759" s="406" t="str">
        <f>Master!AF762</f>
        <v/>
      </c>
      <c r="AG759" s="406" t="str">
        <f>Master!AG762</f>
        <v/>
      </c>
      <c r="AH759" s="88" t="str">
        <f>Master!AH762</f>
        <v/>
      </c>
      <c r="AI759" s="88" t="str">
        <f>Master!AI762</f>
        <v/>
      </c>
      <c r="AJ759" s="406" t="str">
        <f>Master!AJ762</f>
        <v/>
      </c>
      <c r="AK759" s="406">
        <f>Master!AK762</f>
        <v>0</v>
      </c>
      <c r="AL759" s="88" t="str">
        <f>Master!AL762</f>
        <v/>
      </c>
      <c r="AM759" s="416"/>
      <c r="AN759" s="416"/>
      <c r="AO759" s="416"/>
      <c r="AP759" s="416"/>
      <c r="AQ759" s="416"/>
      <c r="AR759" s="416">
        <f t="shared" si="10"/>
        <v>0</v>
      </c>
      <c r="AS759" s="417" t="str">
        <f t="shared" si="11"/>
        <v>#DIV/0!</v>
      </c>
      <c r="AT759" s="416">
        <f t="shared" si="12"/>
        <v>0</v>
      </c>
      <c r="AU759" s="417"/>
    </row>
    <row r="760" hidden="1">
      <c r="A760" s="88" t="str">
        <f>Master!A763</f>
        <v>VFHZ18048</v>
      </c>
      <c r="B760" s="88" t="str">
        <f>Master!B763</f>
        <v/>
      </c>
      <c r="C760" s="414" t="str">
        <f>Master!C763</f>
        <v/>
      </c>
      <c r="D760" s="88" t="str">
        <f>Master!D763</f>
        <v/>
      </c>
      <c r="E760" s="406" t="str">
        <f>Master!E763</f>
        <v/>
      </c>
      <c r="F760" s="406">
        <f>Master!F763</f>
        <v>0</v>
      </c>
      <c r="G760" s="88" t="str">
        <f>Master!G763</f>
        <v/>
      </c>
      <c r="H760" s="88" t="str">
        <f>Master!H763</f>
        <v/>
      </c>
      <c r="I760" s="88" t="str">
        <f>Master!I763</f>
        <v/>
      </c>
      <c r="J760" s="88" t="str">
        <f>Master!J763</f>
        <v>FENG HUA ZHAN PTE LTD</v>
      </c>
      <c r="K760" s="88" t="str">
        <f>Master!K763</f>
        <v/>
      </c>
      <c r="L760" s="88" t="str">
        <f>Master!L763</f>
        <v/>
      </c>
      <c r="M760" s="88" t="str">
        <f>Master!M763</f>
        <v/>
      </c>
      <c r="N760" s="88" t="str">
        <f>Master!N763</f>
        <v/>
      </c>
      <c r="O760" s="88" t="str">
        <f>Master!O763</f>
        <v/>
      </c>
      <c r="P760" s="88" t="str">
        <f>Master!P763</f>
        <v/>
      </c>
      <c r="Q760" s="88" t="str">
        <f>Master!Q763</f>
        <v/>
      </c>
      <c r="R760" s="406" t="str">
        <f>Master!R763</f>
        <v/>
      </c>
      <c r="S760" s="406">
        <f>Master!S763</f>
        <v>0</v>
      </c>
      <c r="T760" s="406" t="str">
        <f>Master!T763</f>
        <v/>
      </c>
      <c r="U760" s="406" t="str">
        <f>Master!U763</f>
        <v/>
      </c>
      <c r="V760" s="406" t="str">
        <f>Master!V763</f>
        <v/>
      </c>
      <c r="W760" s="406" t="str">
        <f>Master!W763</f>
        <v/>
      </c>
      <c r="X760" s="406" t="str">
        <f>Master!X763</f>
        <v/>
      </c>
      <c r="Y760" s="406" t="str">
        <f>Master!Y763</f>
        <v/>
      </c>
      <c r="Z760" s="406" t="str">
        <f>Master!Z763</f>
        <v/>
      </c>
      <c r="AA760" s="406" t="str">
        <f>Master!AA763</f>
        <v/>
      </c>
      <c r="AB760" s="406" t="str">
        <f>Master!AB763</f>
        <v/>
      </c>
      <c r="AC760" s="406" t="str">
        <f>Master!AC763</f>
        <v/>
      </c>
      <c r="AD760" s="406" t="str">
        <f>Master!AD763</f>
        <v/>
      </c>
      <c r="AE760" s="406" t="str">
        <f>Master!AE763</f>
        <v/>
      </c>
      <c r="AF760" s="406" t="str">
        <f>Master!AF763</f>
        <v/>
      </c>
      <c r="AG760" s="406" t="str">
        <f>Master!AG763</f>
        <v/>
      </c>
      <c r="AH760" s="88" t="str">
        <f>Master!AH763</f>
        <v/>
      </c>
      <c r="AI760" s="414" t="str">
        <f>Master!AI763</f>
        <v/>
      </c>
      <c r="AJ760" s="406" t="str">
        <f>Master!AJ763</f>
        <v/>
      </c>
      <c r="AK760" s="406">
        <f>Master!AK763</f>
        <v>0</v>
      </c>
      <c r="AL760" s="88" t="str">
        <f>Master!AL763</f>
        <v/>
      </c>
      <c r="AM760" s="416"/>
      <c r="AN760" s="416"/>
      <c r="AO760" s="416"/>
      <c r="AP760" s="416"/>
      <c r="AQ760" s="416"/>
      <c r="AR760" s="416">
        <f t="shared" si="10"/>
        <v>0</v>
      </c>
      <c r="AS760" s="417" t="str">
        <f t="shared" si="11"/>
        <v>#DIV/0!</v>
      </c>
      <c r="AT760" s="416">
        <f t="shared" si="12"/>
        <v>0</v>
      </c>
      <c r="AU760" s="417"/>
    </row>
    <row r="761" hidden="1">
      <c r="A761" s="88" t="str">
        <f>Master!A764</f>
        <v>VFHZ18049</v>
      </c>
      <c r="B761" s="88" t="str">
        <f>Master!B764</f>
        <v/>
      </c>
      <c r="C761" s="414" t="str">
        <f>Master!C764</f>
        <v/>
      </c>
      <c r="D761" s="88" t="str">
        <f>Master!D764</f>
        <v/>
      </c>
      <c r="E761" s="406" t="str">
        <f>Master!E764</f>
        <v/>
      </c>
      <c r="F761" s="406">
        <f>Master!F764</f>
        <v>0</v>
      </c>
      <c r="G761" s="88" t="str">
        <f>Master!G764</f>
        <v/>
      </c>
      <c r="H761" s="88" t="str">
        <f>Master!H764</f>
        <v/>
      </c>
      <c r="I761" s="88" t="str">
        <f>Master!I764</f>
        <v/>
      </c>
      <c r="J761" s="88" t="str">
        <f>Master!J764</f>
        <v>FENG HUA ZHAN PTE LTD</v>
      </c>
      <c r="K761" s="88" t="str">
        <f>Master!K764</f>
        <v/>
      </c>
      <c r="L761" s="88" t="str">
        <f>Master!L764</f>
        <v/>
      </c>
      <c r="M761" s="88" t="str">
        <f>Master!M764</f>
        <v/>
      </c>
      <c r="N761" s="88" t="str">
        <f>Master!N764</f>
        <v/>
      </c>
      <c r="O761" s="88" t="str">
        <f>Master!O764</f>
        <v/>
      </c>
      <c r="P761" s="88" t="str">
        <f>Master!P764</f>
        <v/>
      </c>
      <c r="Q761" s="88" t="str">
        <f>Master!Q764</f>
        <v/>
      </c>
      <c r="R761" s="406" t="str">
        <f>Master!R764</f>
        <v/>
      </c>
      <c r="S761" s="406">
        <f>Master!S764</f>
        <v>0</v>
      </c>
      <c r="T761" s="406" t="str">
        <f>Master!T764</f>
        <v/>
      </c>
      <c r="U761" s="406" t="str">
        <f>Master!U764</f>
        <v/>
      </c>
      <c r="V761" s="406" t="str">
        <f>Master!V764</f>
        <v/>
      </c>
      <c r="W761" s="406" t="str">
        <f>Master!W764</f>
        <v/>
      </c>
      <c r="X761" s="406" t="str">
        <f>Master!X764</f>
        <v/>
      </c>
      <c r="Y761" s="406" t="str">
        <f>Master!Y764</f>
        <v/>
      </c>
      <c r="Z761" s="406" t="str">
        <f>Master!Z764</f>
        <v/>
      </c>
      <c r="AA761" s="406" t="str">
        <f>Master!AA764</f>
        <v/>
      </c>
      <c r="AB761" s="406" t="str">
        <f>Master!AB764</f>
        <v/>
      </c>
      <c r="AC761" s="406" t="str">
        <f>Master!AC764</f>
        <v/>
      </c>
      <c r="AD761" s="406" t="str">
        <f>Master!AD764</f>
        <v/>
      </c>
      <c r="AE761" s="406" t="str">
        <f>Master!AE764</f>
        <v/>
      </c>
      <c r="AF761" s="406" t="str">
        <f>Master!AF764</f>
        <v/>
      </c>
      <c r="AG761" s="406" t="str">
        <f>Master!AG764</f>
        <v/>
      </c>
      <c r="AH761" s="88" t="str">
        <f>Master!AH764</f>
        <v/>
      </c>
      <c r="AI761" s="88" t="str">
        <f>Master!AI764</f>
        <v/>
      </c>
      <c r="AJ761" s="406" t="str">
        <f>Master!AJ764</f>
        <v/>
      </c>
      <c r="AK761" s="406">
        <f>Master!AK764</f>
        <v>0</v>
      </c>
      <c r="AL761" s="88" t="str">
        <f>Master!AL764</f>
        <v/>
      </c>
      <c r="AM761" s="416"/>
      <c r="AN761" s="416"/>
      <c r="AO761" s="416"/>
      <c r="AP761" s="416"/>
      <c r="AQ761" s="416"/>
      <c r="AR761" s="416">
        <f t="shared" si="10"/>
        <v>0</v>
      </c>
      <c r="AS761" s="417" t="str">
        <f t="shared" si="11"/>
        <v>#DIV/0!</v>
      </c>
      <c r="AT761" s="416">
        <f t="shared" si="12"/>
        <v>0</v>
      </c>
      <c r="AU761" s="417"/>
    </row>
    <row r="762" hidden="1">
      <c r="A762" s="88" t="str">
        <f>Master!A765</f>
        <v>VFHZ18050</v>
      </c>
      <c r="B762" s="88" t="str">
        <f>Master!B765</f>
        <v/>
      </c>
      <c r="C762" s="414" t="str">
        <f>Master!C765</f>
        <v/>
      </c>
      <c r="D762" s="88" t="str">
        <f>Master!D765</f>
        <v/>
      </c>
      <c r="E762" s="406" t="str">
        <f>Master!E765</f>
        <v/>
      </c>
      <c r="F762" s="406">
        <f>Master!F765</f>
        <v>0</v>
      </c>
      <c r="G762" s="88" t="str">
        <f>Master!G765</f>
        <v/>
      </c>
      <c r="H762" s="88" t="str">
        <f>Master!H765</f>
        <v/>
      </c>
      <c r="I762" s="88" t="str">
        <f>Master!I765</f>
        <v/>
      </c>
      <c r="J762" s="88" t="str">
        <f>Master!J765</f>
        <v>FENG HUA ZHAN PTE LTD</v>
      </c>
      <c r="K762" s="88" t="str">
        <f>Master!K765</f>
        <v/>
      </c>
      <c r="L762" s="88" t="str">
        <f>Master!L765</f>
        <v/>
      </c>
      <c r="M762" s="88" t="str">
        <f>Master!M765</f>
        <v/>
      </c>
      <c r="N762" s="88" t="str">
        <f>Master!N765</f>
        <v/>
      </c>
      <c r="O762" s="88" t="str">
        <f>Master!O765</f>
        <v/>
      </c>
      <c r="P762" s="88" t="str">
        <f>Master!P765</f>
        <v/>
      </c>
      <c r="Q762" s="88" t="str">
        <f>Master!Q765</f>
        <v/>
      </c>
      <c r="R762" s="406" t="str">
        <f>Master!R765</f>
        <v/>
      </c>
      <c r="S762" s="406">
        <f>Master!S765</f>
        <v>0</v>
      </c>
      <c r="T762" s="406" t="str">
        <f>Master!T765</f>
        <v/>
      </c>
      <c r="U762" s="406" t="str">
        <f>Master!U765</f>
        <v/>
      </c>
      <c r="V762" s="406" t="str">
        <f>Master!V765</f>
        <v/>
      </c>
      <c r="W762" s="406" t="str">
        <f>Master!W765</f>
        <v/>
      </c>
      <c r="X762" s="406" t="str">
        <f>Master!X765</f>
        <v/>
      </c>
      <c r="Y762" s="406" t="str">
        <f>Master!Y765</f>
        <v/>
      </c>
      <c r="Z762" s="406" t="str">
        <f>Master!Z765</f>
        <v/>
      </c>
      <c r="AA762" s="406" t="str">
        <f>Master!AA765</f>
        <v/>
      </c>
      <c r="AB762" s="406" t="str">
        <f>Master!AB765</f>
        <v/>
      </c>
      <c r="AC762" s="406" t="str">
        <f>Master!AC765</f>
        <v/>
      </c>
      <c r="AD762" s="406" t="str">
        <f>Master!AD765</f>
        <v/>
      </c>
      <c r="AE762" s="406" t="str">
        <f>Master!AE765</f>
        <v/>
      </c>
      <c r="AF762" s="406" t="str">
        <f>Master!AF765</f>
        <v/>
      </c>
      <c r="AG762" s="406" t="str">
        <f>Master!AG765</f>
        <v/>
      </c>
      <c r="AH762" s="88" t="str">
        <f>Master!AH765</f>
        <v/>
      </c>
      <c r="AI762" s="414" t="str">
        <f>Master!AI765</f>
        <v/>
      </c>
      <c r="AJ762" s="406" t="str">
        <f>Master!AJ765</f>
        <v/>
      </c>
      <c r="AK762" s="406">
        <f>Master!AK765</f>
        <v>0</v>
      </c>
      <c r="AL762" s="88" t="str">
        <f>Master!AL765</f>
        <v/>
      </c>
      <c r="AM762" s="416"/>
      <c r="AN762" s="416"/>
      <c r="AO762" s="416"/>
      <c r="AP762" s="416"/>
      <c r="AQ762" s="416"/>
      <c r="AR762" s="416">
        <f t="shared" si="10"/>
        <v>0</v>
      </c>
      <c r="AS762" s="417" t="str">
        <f t="shared" si="11"/>
        <v>#DIV/0!</v>
      </c>
      <c r="AT762" s="416">
        <f t="shared" si="12"/>
        <v>0</v>
      </c>
      <c r="AU762" s="417"/>
    </row>
    <row r="763" hidden="1">
      <c r="A763" s="88" t="str">
        <f>Master!A766</f>
        <v>VFHZ18051</v>
      </c>
      <c r="B763" s="88" t="str">
        <f>Master!B766</f>
        <v/>
      </c>
      <c r="C763" s="414" t="str">
        <f>Master!C766</f>
        <v/>
      </c>
      <c r="D763" s="88" t="str">
        <f>Master!D766</f>
        <v/>
      </c>
      <c r="E763" s="406" t="str">
        <f>Master!E766</f>
        <v/>
      </c>
      <c r="F763" s="406">
        <f>Master!F766</f>
        <v>0</v>
      </c>
      <c r="G763" s="88" t="str">
        <f>Master!G766</f>
        <v/>
      </c>
      <c r="H763" s="88" t="str">
        <f>Master!H766</f>
        <v/>
      </c>
      <c r="I763" s="88" t="str">
        <f>Master!I766</f>
        <v/>
      </c>
      <c r="J763" s="88" t="str">
        <f>Master!J766</f>
        <v>FENG HUA ZHAN PTE LTD</v>
      </c>
      <c r="K763" s="88" t="str">
        <f>Master!K766</f>
        <v/>
      </c>
      <c r="L763" s="88" t="str">
        <f>Master!L766</f>
        <v/>
      </c>
      <c r="M763" s="88" t="str">
        <f>Master!M766</f>
        <v/>
      </c>
      <c r="N763" s="88" t="str">
        <f>Master!N766</f>
        <v/>
      </c>
      <c r="O763" s="88" t="str">
        <f>Master!O766</f>
        <v/>
      </c>
      <c r="P763" s="88" t="str">
        <f>Master!P766</f>
        <v/>
      </c>
      <c r="Q763" s="88" t="str">
        <f>Master!Q766</f>
        <v/>
      </c>
      <c r="R763" s="406" t="str">
        <f>Master!R766</f>
        <v/>
      </c>
      <c r="S763" s="406">
        <f>Master!S766</f>
        <v>0</v>
      </c>
      <c r="T763" s="406" t="str">
        <f>Master!T766</f>
        <v/>
      </c>
      <c r="U763" s="406" t="str">
        <f>Master!U766</f>
        <v/>
      </c>
      <c r="V763" s="406" t="str">
        <f>Master!V766</f>
        <v/>
      </c>
      <c r="W763" s="406" t="str">
        <f>Master!W766</f>
        <v/>
      </c>
      <c r="X763" s="406" t="str">
        <f>Master!X766</f>
        <v/>
      </c>
      <c r="Y763" s="406" t="str">
        <f>Master!Y766</f>
        <v/>
      </c>
      <c r="Z763" s="406" t="str">
        <f>Master!Z766</f>
        <v/>
      </c>
      <c r="AA763" s="406" t="str">
        <f>Master!AA766</f>
        <v/>
      </c>
      <c r="AB763" s="406" t="str">
        <f>Master!AB766</f>
        <v/>
      </c>
      <c r="AC763" s="406" t="str">
        <f>Master!AC766</f>
        <v/>
      </c>
      <c r="AD763" s="406" t="str">
        <f>Master!AD766</f>
        <v/>
      </c>
      <c r="AE763" s="406" t="str">
        <f>Master!AE766</f>
        <v/>
      </c>
      <c r="AF763" s="406" t="str">
        <f>Master!AF766</f>
        <v/>
      </c>
      <c r="AG763" s="406" t="str">
        <f>Master!AG766</f>
        <v/>
      </c>
      <c r="AH763" s="88" t="str">
        <f>Master!AH766</f>
        <v/>
      </c>
      <c r="AI763" s="88" t="str">
        <f>Master!AI766</f>
        <v/>
      </c>
      <c r="AJ763" s="406" t="str">
        <f>Master!AJ766</f>
        <v/>
      </c>
      <c r="AK763" s="406">
        <f>Master!AK766</f>
        <v>0</v>
      </c>
      <c r="AL763" s="88" t="str">
        <f>Master!AL766</f>
        <v/>
      </c>
      <c r="AM763" s="416"/>
      <c r="AN763" s="416"/>
      <c r="AO763" s="416"/>
      <c r="AP763" s="416"/>
      <c r="AQ763" s="416"/>
      <c r="AR763" s="416">
        <f t="shared" si="10"/>
        <v>0</v>
      </c>
      <c r="AS763" s="417" t="str">
        <f t="shared" si="11"/>
        <v>#DIV/0!</v>
      </c>
      <c r="AT763" s="416">
        <f t="shared" si="12"/>
        <v>0</v>
      </c>
      <c r="AU763" s="417"/>
    </row>
    <row r="764" hidden="1">
      <c r="A764" s="88" t="str">
        <f>Master!A767</f>
        <v>VFHZ18052</v>
      </c>
      <c r="B764" s="88" t="str">
        <f>Master!B767</f>
        <v/>
      </c>
      <c r="C764" s="414" t="str">
        <f>Master!C767</f>
        <v/>
      </c>
      <c r="D764" s="88" t="str">
        <f>Master!D767</f>
        <v/>
      </c>
      <c r="E764" s="406" t="str">
        <f>Master!E767</f>
        <v/>
      </c>
      <c r="F764" s="406">
        <f>Master!F767</f>
        <v>0</v>
      </c>
      <c r="G764" s="88" t="str">
        <f>Master!G767</f>
        <v/>
      </c>
      <c r="H764" s="88" t="str">
        <f>Master!H767</f>
        <v/>
      </c>
      <c r="I764" s="88" t="str">
        <f>Master!I767</f>
        <v/>
      </c>
      <c r="J764" s="88" t="str">
        <f>Master!J767</f>
        <v>FENG HUA ZHAN PTE LTD</v>
      </c>
      <c r="K764" s="88" t="str">
        <f>Master!K767</f>
        <v/>
      </c>
      <c r="L764" s="88" t="str">
        <f>Master!L767</f>
        <v/>
      </c>
      <c r="M764" s="88" t="str">
        <f>Master!M767</f>
        <v/>
      </c>
      <c r="N764" s="88" t="str">
        <f>Master!N767</f>
        <v/>
      </c>
      <c r="O764" s="88" t="str">
        <f>Master!O767</f>
        <v/>
      </c>
      <c r="P764" s="88" t="str">
        <f>Master!P767</f>
        <v/>
      </c>
      <c r="Q764" s="88" t="str">
        <f>Master!Q767</f>
        <v/>
      </c>
      <c r="R764" s="406" t="str">
        <f>Master!R767</f>
        <v/>
      </c>
      <c r="S764" s="406">
        <f>Master!S767</f>
        <v>0</v>
      </c>
      <c r="T764" s="406" t="str">
        <f>Master!T767</f>
        <v/>
      </c>
      <c r="U764" s="406" t="str">
        <f>Master!U767</f>
        <v/>
      </c>
      <c r="V764" s="406" t="str">
        <f>Master!V767</f>
        <v/>
      </c>
      <c r="W764" s="406" t="str">
        <f>Master!W767</f>
        <v/>
      </c>
      <c r="X764" s="406" t="str">
        <f>Master!X767</f>
        <v/>
      </c>
      <c r="Y764" s="406" t="str">
        <f>Master!Y767</f>
        <v/>
      </c>
      <c r="Z764" s="406" t="str">
        <f>Master!Z767</f>
        <v/>
      </c>
      <c r="AA764" s="406" t="str">
        <f>Master!AA767</f>
        <v/>
      </c>
      <c r="AB764" s="406" t="str">
        <f>Master!AB767</f>
        <v/>
      </c>
      <c r="AC764" s="406" t="str">
        <f>Master!AC767</f>
        <v/>
      </c>
      <c r="AD764" s="406" t="str">
        <f>Master!AD767</f>
        <v/>
      </c>
      <c r="AE764" s="406" t="str">
        <f>Master!AE767</f>
        <v/>
      </c>
      <c r="AF764" s="406" t="str">
        <f>Master!AF767</f>
        <v/>
      </c>
      <c r="AG764" s="406" t="str">
        <f>Master!AG767</f>
        <v/>
      </c>
      <c r="AH764" s="88" t="str">
        <f>Master!AH767</f>
        <v/>
      </c>
      <c r="AI764" s="414" t="str">
        <f>Master!AI767</f>
        <v/>
      </c>
      <c r="AJ764" s="406" t="str">
        <f>Master!AJ767</f>
        <v/>
      </c>
      <c r="AK764" s="406">
        <f>Master!AK767</f>
        <v>0</v>
      </c>
      <c r="AL764" s="88" t="str">
        <f>Master!AL767</f>
        <v/>
      </c>
      <c r="AM764" s="416"/>
      <c r="AN764" s="416"/>
      <c r="AO764" s="416"/>
      <c r="AP764" s="416"/>
      <c r="AQ764" s="416"/>
      <c r="AR764" s="416">
        <f t="shared" si="10"/>
        <v>0</v>
      </c>
      <c r="AS764" s="417" t="str">
        <f t="shared" si="11"/>
        <v>#DIV/0!</v>
      </c>
      <c r="AT764" s="416">
        <f t="shared" si="12"/>
        <v>0</v>
      </c>
      <c r="AU764" s="417"/>
    </row>
    <row r="765" hidden="1">
      <c r="A765" s="88" t="str">
        <f>Master!A768</f>
        <v>VFHZ18053</v>
      </c>
      <c r="B765" s="88" t="str">
        <f>Master!B768</f>
        <v/>
      </c>
      <c r="C765" s="414" t="str">
        <f>Master!C768</f>
        <v/>
      </c>
      <c r="D765" s="88" t="str">
        <f>Master!D768</f>
        <v/>
      </c>
      <c r="E765" s="406" t="str">
        <f>Master!E768</f>
        <v/>
      </c>
      <c r="F765" s="406">
        <f>Master!F768</f>
        <v>0</v>
      </c>
      <c r="G765" s="88" t="str">
        <f>Master!G768</f>
        <v/>
      </c>
      <c r="H765" s="88" t="str">
        <f>Master!H768</f>
        <v/>
      </c>
      <c r="I765" s="88" t="str">
        <f>Master!I768</f>
        <v/>
      </c>
      <c r="J765" s="88" t="str">
        <f>Master!J768</f>
        <v>FENG HUA ZHAN PTE LTD</v>
      </c>
      <c r="K765" s="88" t="str">
        <f>Master!K768</f>
        <v/>
      </c>
      <c r="L765" s="88" t="str">
        <f>Master!L768</f>
        <v/>
      </c>
      <c r="M765" s="88" t="str">
        <f>Master!M768</f>
        <v/>
      </c>
      <c r="N765" s="88" t="str">
        <f>Master!N768</f>
        <v/>
      </c>
      <c r="O765" s="88" t="str">
        <f>Master!O768</f>
        <v/>
      </c>
      <c r="P765" s="88" t="str">
        <f>Master!P768</f>
        <v/>
      </c>
      <c r="Q765" s="88" t="str">
        <f>Master!Q768</f>
        <v/>
      </c>
      <c r="R765" s="406" t="str">
        <f>Master!R768</f>
        <v/>
      </c>
      <c r="S765" s="406">
        <f>Master!S768</f>
        <v>0</v>
      </c>
      <c r="T765" s="406" t="str">
        <f>Master!T768</f>
        <v/>
      </c>
      <c r="U765" s="406" t="str">
        <f>Master!U768</f>
        <v/>
      </c>
      <c r="V765" s="406" t="str">
        <f>Master!V768</f>
        <v/>
      </c>
      <c r="W765" s="406" t="str">
        <f>Master!W768</f>
        <v/>
      </c>
      <c r="X765" s="406" t="str">
        <f>Master!X768</f>
        <v/>
      </c>
      <c r="Y765" s="406" t="str">
        <f>Master!Y768</f>
        <v/>
      </c>
      <c r="Z765" s="406" t="str">
        <f>Master!Z768</f>
        <v/>
      </c>
      <c r="AA765" s="406" t="str">
        <f>Master!AA768</f>
        <v/>
      </c>
      <c r="AB765" s="406" t="str">
        <f>Master!AB768</f>
        <v/>
      </c>
      <c r="AC765" s="406" t="str">
        <f>Master!AC768</f>
        <v/>
      </c>
      <c r="AD765" s="406" t="str">
        <f>Master!AD768</f>
        <v/>
      </c>
      <c r="AE765" s="406" t="str">
        <f>Master!AE768</f>
        <v/>
      </c>
      <c r="AF765" s="406" t="str">
        <f>Master!AF768</f>
        <v/>
      </c>
      <c r="AG765" s="406" t="str">
        <f>Master!AG768</f>
        <v/>
      </c>
      <c r="AH765" s="88" t="str">
        <f>Master!AH768</f>
        <v/>
      </c>
      <c r="AI765" s="88" t="str">
        <f>Master!AI768</f>
        <v/>
      </c>
      <c r="AJ765" s="406" t="str">
        <f>Master!AJ768</f>
        <v/>
      </c>
      <c r="AK765" s="406">
        <f>Master!AK768</f>
        <v>0</v>
      </c>
      <c r="AL765" s="88" t="str">
        <f>Master!AL768</f>
        <v/>
      </c>
      <c r="AM765" s="416"/>
      <c r="AN765" s="416"/>
      <c r="AO765" s="416"/>
      <c r="AP765" s="416"/>
      <c r="AQ765" s="416"/>
      <c r="AR765" s="416">
        <f t="shared" si="10"/>
        <v>0</v>
      </c>
      <c r="AS765" s="417" t="str">
        <f t="shared" si="11"/>
        <v>#DIV/0!</v>
      </c>
      <c r="AT765" s="416">
        <f t="shared" si="12"/>
        <v>0</v>
      </c>
      <c r="AU765" s="417"/>
    </row>
    <row r="766" hidden="1">
      <c r="A766" s="88" t="str">
        <f>Master!A769</f>
        <v>VFHZ18054</v>
      </c>
      <c r="B766" s="88" t="str">
        <f>Master!B769</f>
        <v/>
      </c>
      <c r="C766" s="414" t="str">
        <f>Master!C769</f>
        <v/>
      </c>
      <c r="D766" s="88" t="str">
        <f>Master!D769</f>
        <v/>
      </c>
      <c r="E766" s="406" t="str">
        <f>Master!E769</f>
        <v/>
      </c>
      <c r="F766" s="406">
        <f>Master!F769</f>
        <v>0</v>
      </c>
      <c r="G766" s="88" t="str">
        <f>Master!G769</f>
        <v/>
      </c>
      <c r="H766" s="88" t="str">
        <f>Master!H769</f>
        <v/>
      </c>
      <c r="I766" s="88" t="str">
        <f>Master!I769</f>
        <v/>
      </c>
      <c r="J766" s="88" t="str">
        <f>Master!J769</f>
        <v>FENG HUA ZHAN PTE LTD</v>
      </c>
      <c r="K766" s="88" t="str">
        <f>Master!K769</f>
        <v/>
      </c>
      <c r="L766" s="88" t="str">
        <f>Master!L769</f>
        <v/>
      </c>
      <c r="M766" s="88" t="str">
        <f>Master!M769</f>
        <v/>
      </c>
      <c r="N766" s="88" t="str">
        <f>Master!N769</f>
        <v/>
      </c>
      <c r="O766" s="88" t="str">
        <f>Master!O769</f>
        <v/>
      </c>
      <c r="P766" s="88" t="str">
        <f>Master!P769</f>
        <v/>
      </c>
      <c r="Q766" s="88" t="str">
        <f>Master!Q769</f>
        <v/>
      </c>
      <c r="R766" s="406" t="str">
        <f>Master!R769</f>
        <v/>
      </c>
      <c r="S766" s="406">
        <f>Master!S769</f>
        <v>0</v>
      </c>
      <c r="T766" s="406" t="str">
        <f>Master!T769</f>
        <v/>
      </c>
      <c r="U766" s="406" t="str">
        <f>Master!U769</f>
        <v/>
      </c>
      <c r="V766" s="406" t="str">
        <f>Master!V769</f>
        <v/>
      </c>
      <c r="W766" s="406" t="str">
        <f>Master!W769</f>
        <v/>
      </c>
      <c r="X766" s="406" t="str">
        <f>Master!X769</f>
        <v/>
      </c>
      <c r="Y766" s="406" t="str">
        <f>Master!Y769</f>
        <v/>
      </c>
      <c r="Z766" s="406" t="str">
        <f>Master!Z769</f>
        <v/>
      </c>
      <c r="AA766" s="406" t="str">
        <f>Master!AA769</f>
        <v/>
      </c>
      <c r="AB766" s="406" t="str">
        <f>Master!AB769</f>
        <v/>
      </c>
      <c r="AC766" s="406" t="str">
        <f>Master!AC769</f>
        <v/>
      </c>
      <c r="AD766" s="406" t="str">
        <f>Master!AD769</f>
        <v/>
      </c>
      <c r="AE766" s="406" t="str">
        <f>Master!AE769</f>
        <v/>
      </c>
      <c r="AF766" s="406" t="str">
        <f>Master!AF769</f>
        <v/>
      </c>
      <c r="AG766" s="406" t="str">
        <f>Master!AG769</f>
        <v/>
      </c>
      <c r="AH766" s="88" t="str">
        <f>Master!AH769</f>
        <v/>
      </c>
      <c r="AI766" s="414" t="str">
        <f>Master!AI769</f>
        <v/>
      </c>
      <c r="AJ766" s="406" t="str">
        <f>Master!AJ769</f>
        <v/>
      </c>
      <c r="AK766" s="406">
        <f>Master!AK769</f>
        <v>0</v>
      </c>
      <c r="AL766" s="88" t="str">
        <f>Master!AL769</f>
        <v/>
      </c>
      <c r="AM766" s="416"/>
      <c r="AN766" s="416"/>
      <c r="AO766" s="416"/>
      <c r="AP766" s="416"/>
      <c r="AQ766" s="416"/>
      <c r="AR766" s="416">
        <f t="shared" si="10"/>
        <v>0</v>
      </c>
      <c r="AS766" s="417" t="str">
        <f t="shared" si="11"/>
        <v>#DIV/0!</v>
      </c>
      <c r="AT766" s="416">
        <f t="shared" si="12"/>
        <v>0</v>
      </c>
      <c r="AU766" s="417"/>
    </row>
    <row r="767" hidden="1">
      <c r="A767" s="88" t="str">
        <f>Master!A770</f>
        <v>VFHZ18055</v>
      </c>
      <c r="B767" s="88" t="str">
        <f>Master!B770</f>
        <v/>
      </c>
      <c r="C767" s="414" t="str">
        <f>Master!C770</f>
        <v/>
      </c>
      <c r="D767" s="88" t="str">
        <f>Master!D770</f>
        <v/>
      </c>
      <c r="E767" s="406" t="str">
        <f>Master!E770</f>
        <v/>
      </c>
      <c r="F767" s="406">
        <f>Master!F770</f>
        <v>0</v>
      </c>
      <c r="G767" s="88" t="str">
        <f>Master!G770</f>
        <v/>
      </c>
      <c r="H767" s="88" t="str">
        <f>Master!H770</f>
        <v/>
      </c>
      <c r="I767" s="88" t="str">
        <f>Master!I770</f>
        <v/>
      </c>
      <c r="J767" s="88" t="str">
        <f>Master!J770</f>
        <v>FENG HUA ZHAN PTE LTD</v>
      </c>
      <c r="K767" s="88" t="str">
        <f>Master!K770</f>
        <v/>
      </c>
      <c r="L767" s="88" t="str">
        <f>Master!L770</f>
        <v/>
      </c>
      <c r="M767" s="88" t="str">
        <f>Master!M770</f>
        <v/>
      </c>
      <c r="N767" s="88" t="str">
        <f>Master!N770</f>
        <v/>
      </c>
      <c r="O767" s="88" t="str">
        <f>Master!O770</f>
        <v/>
      </c>
      <c r="P767" s="88" t="str">
        <f>Master!P770</f>
        <v/>
      </c>
      <c r="Q767" s="88" t="str">
        <f>Master!Q770</f>
        <v/>
      </c>
      <c r="R767" s="406" t="str">
        <f>Master!R770</f>
        <v/>
      </c>
      <c r="S767" s="406">
        <f>Master!S770</f>
        <v>0</v>
      </c>
      <c r="T767" s="406" t="str">
        <f>Master!T770</f>
        <v/>
      </c>
      <c r="U767" s="406" t="str">
        <f>Master!U770</f>
        <v/>
      </c>
      <c r="V767" s="406" t="str">
        <f>Master!V770</f>
        <v/>
      </c>
      <c r="W767" s="406" t="str">
        <f>Master!W770</f>
        <v/>
      </c>
      <c r="X767" s="406" t="str">
        <f>Master!X770</f>
        <v/>
      </c>
      <c r="Y767" s="406" t="str">
        <f>Master!Y770</f>
        <v/>
      </c>
      <c r="Z767" s="406" t="str">
        <f>Master!Z770</f>
        <v/>
      </c>
      <c r="AA767" s="406" t="str">
        <f>Master!AA770</f>
        <v/>
      </c>
      <c r="AB767" s="406" t="str">
        <f>Master!AB770</f>
        <v/>
      </c>
      <c r="AC767" s="406" t="str">
        <f>Master!AC770</f>
        <v/>
      </c>
      <c r="AD767" s="406" t="str">
        <f>Master!AD770</f>
        <v/>
      </c>
      <c r="AE767" s="406" t="str">
        <f>Master!AE770</f>
        <v/>
      </c>
      <c r="AF767" s="406" t="str">
        <f>Master!AF770</f>
        <v/>
      </c>
      <c r="AG767" s="406" t="str">
        <f>Master!AG770</f>
        <v/>
      </c>
      <c r="AH767" s="88" t="str">
        <f>Master!AH770</f>
        <v/>
      </c>
      <c r="AI767" s="88" t="str">
        <f>Master!AI770</f>
        <v/>
      </c>
      <c r="AJ767" s="406" t="str">
        <f>Master!AJ770</f>
        <v/>
      </c>
      <c r="AK767" s="406">
        <f>Master!AK770</f>
        <v>0</v>
      </c>
      <c r="AL767" s="88" t="str">
        <f>Master!AL770</f>
        <v/>
      </c>
      <c r="AM767" s="416"/>
      <c r="AN767" s="416"/>
      <c r="AO767" s="416"/>
      <c r="AP767" s="416"/>
      <c r="AQ767" s="416"/>
      <c r="AR767" s="416">
        <f t="shared" si="10"/>
        <v>0</v>
      </c>
      <c r="AS767" s="417" t="str">
        <f t="shared" si="11"/>
        <v>#DIV/0!</v>
      </c>
      <c r="AT767" s="416">
        <f t="shared" si="12"/>
        <v>0</v>
      </c>
      <c r="AU767" s="417"/>
    </row>
    <row r="768" hidden="1">
      <c r="A768" s="88" t="str">
        <f>Master!A771</f>
        <v>VFHZ18056</v>
      </c>
      <c r="B768" s="88" t="str">
        <f>Master!B771</f>
        <v/>
      </c>
      <c r="C768" s="414" t="str">
        <f>Master!C771</f>
        <v/>
      </c>
      <c r="D768" s="88" t="str">
        <f>Master!D771</f>
        <v/>
      </c>
      <c r="E768" s="406" t="str">
        <f>Master!E771</f>
        <v/>
      </c>
      <c r="F768" s="406">
        <f>Master!F771</f>
        <v>0</v>
      </c>
      <c r="G768" s="88" t="str">
        <f>Master!G771</f>
        <v/>
      </c>
      <c r="H768" s="88" t="str">
        <f>Master!H771</f>
        <v/>
      </c>
      <c r="I768" s="88" t="str">
        <f>Master!I771</f>
        <v/>
      </c>
      <c r="J768" s="88" t="str">
        <f>Master!J771</f>
        <v>FENG HUA ZHAN PTE LTD</v>
      </c>
      <c r="K768" s="88" t="str">
        <f>Master!K771</f>
        <v/>
      </c>
      <c r="L768" s="88" t="str">
        <f>Master!L771</f>
        <v/>
      </c>
      <c r="M768" s="88" t="str">
        <f>Master!M771</f>
        <v/>
      </c>
      <c r="N768" s="88" t="str">
        <f>Master!N771</f>
        <v/>
      </c>
      <c r="O768" s="88" t="str">
        <f>Master!O771</f>
        <v/>
      </c>
      <c r="P768" s="88" t="str">
        <f>Master!P771</f>
        <v/>
      </c>
      <c r="Q768" s="88" t="str">
        <f>Master!Q771</f>
        <v/>
      </c>
      <c r="R768" s="406" t="str">
        <f>Master!R771</f>
        <v/>
      </c>
      <c r="S768" s="406">
        <f>Master!S771</f>
        <v>0</v>
      </c>
      <c r="T768" s="406" t="str">
        <f>Master!T771</f>
        <v/>
      </c>
      <c r="U768" s="406" t="str">
        <f>Master!U771</f>
        <v/>
      </c>
      <c r="V768" s="406" t="str">
        <f>Master!V771</f>
        <v/>
      </c>
      <c r="W768" s="406" t="str">
        <f>Master!W771</f>
        <v/>
      </c>
      <c r="X768" s="406" t="str">
        <f>Master!X771</f>
        <v/>
      </c>
      <c r="Y768" s="406" t="str">
        <f>Master!Y771</f>
        <v/>
      </c>
      <c r="Z768" s="406" t="str">
        <f>Master!Z771</f>
        <v/>
      </c>
      <c r="AA768" s="406" t="str">
        <f>Master!AA771</f>
        <v/>
      </c>
      <c r="AB768" s="406" t="str">
        <f>Master!AB771</f>
        <v/>
      </c>
      <c r="AC768" s="406" t="str">
        <f>Master!AC771</f>
        <v/>
      </c>
      <c r="AD768" s="406" t="str">
        <f>Master!AD771</f>
        <v/>
      </c>
      <c r="AE768" s="406" t="str">
        <f>Master!AE771</f>
        <v/>
      </c>
      <c r="AF768" s="406" t="str">
        <f>Master!AF771</f>
        <v/>
      </c>
      <c r="AG768" s="406" t="str">
        <f>Master!AG771</f>
        <v/>
      </c>
      <c r="AH768" s="88" t="str">
        <f>Master!AH771</f>
        <v/>
      </c>
      <c r="AI768" s="414" t="str">
        <f>Master!AI771</f>
        <v/>
      </c>
      <c r="AJ768" s="406" t="str">
        <f>Master!AJ771</f>
        <v/>
      </c>
      <c r="AK768" s="406">
        <f>Master!AK771</f>
        <v>0</v>
      </c>
      <c r="AL768" s="88" t="str">
        <f>Master!AL771</f>
        <v/>
      </c>
      <c r="AM768" s="416"/>
      <c r="AN768" s="416"/>
      <c r="AO768" s="416"/>
      <c r="AP768" s="416"/>
      <c r="AQ768" s="416"/>
      <c r="AR768" s="416">
        <f t="shared" si="10"/>
        <v>0</v>
      </c>
      <c r="AS768" s="417" t="str">
        <f t="shared" si="11"/>
        <v>#DIV/0!</v>
      </c>
      <c r="AT768" s="416">
        <f t="shared" si="12"/>
        <v>0</v>
      </c>
      <c r="AU768" s="417"/>
    </row>
    <row r="769" hidden="1">
      <c r="A769" s="88" t="str">
        <f>Master!A772</f>
        <v>VFHZ18057</v>
      </c>
      <c r="B769" s="88" t="str">
        <f>Master!B772</f>
        <v/>
      </c>
      <c r="C769" s="414" t="str">
        <f>Master!C772</f>
        <v/>
      </c>
      <c r="D769" s="88" t="str">
        <f>Master!D772</f>
        <v/>
      </c>
      <c r="E769" s="406" t="str">
        <f>Master!E772</f>
        <v/>
      </c>
      <c r="F769" s="406">
        <f>Master!F772</f>
        <v>0</v>
      </c>
      <c r="G769" s="88" t="str">
        <f>Master!G772</f>
        <v/>
      </c>
      <c r="H769" s="88" t="str">
        <f>Master!H772</f>
        <v/>
      </c>
      <c r="I769" s="88" t="str">
        <f>Master!I772</f>
        <v/>
      </c>
      <c r="J769" s="88" t="str">
        <f>Master!J772</f>
        <v>FENG HUA ZHAN PTE LTD</v>
      </c>
      <c r="K769" s="88" t="str">
        <f>Master!K772</f>
        <v/>
      </c>
      <c r="L769" s="88" t="str">
        <f>Master!L772</f>
        <v/>
      </c>
      <c r="M769" s="88" t="str">
        <f>Master!M772</f>
        <v/>
      </c>
      <c r="N769" s="88" t="str">
        <f>Master!N772</f>
        <v/>
      </c>
      <c r="O769" s="88" t="str">
        <f>Master!O772</f>
        <v/>
      </c>
      <c r="P769" s="88" t="str">
        <f>Master!P772</f>
        <v/>
      </c>
      <c r="Q769" s="88" t="str">
        <f>Master!Q772</f>
        <v/>
      </c>
      <c r="R769" s="406" t="str">
        <f>Master!R772</f>
        <v/>
      </c>
      <c r="S769" s="406">
        <f>Master!S772</f>
        <v>0</v>
      </c>
      <c r="T769" s="406" t="str">
        <f>Master!T772</f>
        <v/>
      </c>
      <c r="U769" s="406" t="str">
        <f>Master!U772</f>
        <v/>
      </c>
      <c r="V769" s="406" t="str">
        <f>Master!V772</f>
        <v/>
      </c>
      <c r="W769" s="406" t="str">
        <f>Master!W772</f>
        <v/>
      </c>
      <c r="X769" s="406" t="str">
        <f>Master!X772</f>
        <v/>
      </c>
      <c r="Y769" s="406" t="str">
        <f>Master!Y772</f>
        <v/>
      </c>
      <c r="Z769" s="406" t="str">
        <f>Master!Z772</f>
        <v/>
      </c>
      <c r="AA769" s="406" t="str">
        <f>Master!AA772</f>
        <v/>
      </c>
      <c r="AB769" s="406" t="str">
        <f>Master!AB772</f>
        <v/>
      </c>
      <c r="AC769" s="406" t="str">
        <f>Master!AC772</f>
        <v/>
      </c>
      <c r="AD769" s="406" t="str">
        <f>Master!AD772</f>
        <v/>
      </c>
      <c r="AE769" s="406" t="str">
        <f>Master!AE772</f>
        <v/>
      </c>
      <c r="AF769" s="406" t="str">
        <f>Master!AF772</f>
        <v/>
      </c>
      <c r="AG769" s="406" t="str">
        <f>Master!AG772</f>
        <v/>
      </c>
      <c r="AH769" s="88" t="str">
        <f>Master!AH772</f>
        <v/>
      </c>
      <c r="AI769" s="88" t="str">
        <f>Master!AI772</f>
        <v/>
      </c>
      <c r="AJ769" s="406" t="str">
        <f>Master!AJ772</f>
        <v/>
      </c>
      <c r="AK769" s="406">
        <f>Master!AK772</f>
        <v>0</v>
      </c>
      <c r="AL769" s="88" t="str">
        <f>Master!AL772</f>
        <v/>
      </c>
      <c r="AM769" s="416"/>
      <c r="AN769" s="416"/>
      <c r="AO769" s="416"/>
      <c r="AP769" s="416"/>
      <c r="AQ769" s="416"/>
      <c r="AR769" s="416">
        <f t="shared" si="10"/>
        <v>0</v>
      </c>
      <c r="AS769" s="417" t="str">
        <f t="shared" si="11"/>
        <v>#DIV/0!</v>
      </c>
      <c r="AT769" s="416">
        <f t="shared" si="12"/>
        <v>0</v>
      </c>
      <c r="AU769" s="417"/>
    </row>
    <row r="770" hidden="1">
      <c r="A770" s="88" t="str">
        <f>Master!A773</f>
        <v>VFHZ18058</v>
      </c>
      <c r="B770" s="88" t="str">
        <f>Master!B773</f>
        <v/>
      </c>
      <c r="C770" s="414" t="str">
        <f>Master!C773</f>
        <v/>
      </c>
      <c r="D770" s="88" t="str">
        <f>Master!D773</f>
        <v/>
      </c>
      <c r="E770" s="406" t="str">
        <f>Master!E773</f>
        <v/>
      </c>
      <c r="F770" s="406">
        <f>Master!F773</f>
        <v>0</v>
      </c>
      <c r="G770" s="88" t="str">
        <f>Master!G773</f>
        <v/>
      </c>
      <c r="H770" s="88" t="str">
        <f>Master!H773</f>
        <v/>
      </c>
      <c r="I770" s="88" t="str">
        <f>Master!I773</f>
        <v/>
      </c>
      <c r="J770" s="88" t="str">
        <f>Master!J773</f>
        <v>FENG HUA ZHAN PTE LTD</v>
      </c>
      <c r="K770" s="88" t="str">
        <f>Master!K773</f>
        <v/>
      </c>
      <c r="L770" s="88" t="str">
        <f>Master!L773</f>
        <v/>
      </c>
      <c r="M770" s="88" t="str">
        <f>Master!M773</f>
        <v/>
      </c>
      <c r="N770" s="88" t="str">
        <f>Master!N773</f>
        <v/>
      </c>
      <c r="O770" s="88" t="str">
        <f>Master!O773</f>
        <v/>
      </c>
      <c r="P770" s="88" t="str">
        <f>Master!P773</f>
        <v/>
      </c>
      <c r="Q770" s="88" t="str">
        <f>Master!Q773</f>
        <v/>
      </c>
      <c r="R770" s="406" t="str">
        <f>Master!R773</f>
        <v/>
      </c>
      <c r="S770" s="406">
        <f>Master!S773</f>
        <v>0</v>
      </c>
      <c r="T770" s="406" t="str">
        <f>Master!T773</f>
        <v/>
      </c>
      <c r="U770" s="406" t="str">
        <f>Master!U773</f>
        <v/>
      </c>
      <c r="V770" s="406" t="str">
        <f>Master!V773</f>
        <v/>
      </c>
      <c r="W770" s="406" t="str">
        <f>Master!W773</f>
        <v/>
      </c>
      <c r="X770" s="406" t="str">
        <f>Master!X773</f>
        <v/>
      </c>
      <c r="Y770" s="406" t="str">
        <f>Master!Y773</f>
        <v/>
      </c>
      <c r="Z770" s="406" t="str">
        <f>Master!Z773</f>
        <v/>
      </c>
      <c r="AA770" s="406" t="str">
        <f>Master!AA773</f>
        <v/>
      </c>
      <c r="AB770" s="406" t="str">
        <f>Master!AB773</f>
        <v/>
      </c>
      <c r="AC770" s="406" t="str">
        <f>Master!AC773</f>
        <v/>
      </c>
      <c r="AD770" s="406" t="str">
        <f>Master!AD773</f>
        <v/>
      </c>
      <c r="AE770" s="406" t="str">
        <f>Master!AE773</f>
        <v/>
      </c>
      <c r="AF770" s="406" t="str">
        <f>Master!AF773</f>
        <v/>
      </c>
      <c r="AG770" s="406" t="str">
        <f>Master!AG773</f>
        <v/>
      </c>
      <c r="AH770" s="88" t="str">
        <f>Master!AH773</f>
        <v/>
      </c>
      <c r="AI770" s="414" t="str">
        <f>Master!AI773</f>
        <v/>
      </c>
      <c r="AJ770" s="406" t="str">
        <f>Master!AJ773</f>
        <v/>
      </c>
      <c r="AK770" s="406">
        <f>Master!AK773</f>
        <v>0</v>
      </c>
      <c r="AL770" s="88" t="str">
        <f>Master!AL773</f>
        <v/>
      </c>
      <c r="AM770" s="416"/>
      <c r="AN770" s="416"/>
      <c r="AO770" s="416"/>
      <c r="AP770" s="416"/>
      <c r="AQ770" s="416"/>
      <c r="AR770" s="416">
        <f t="shared" si="10"/>
        <v>0</v>
      </c>
      <c r="AS770" s="417" t="str">
        <f t="shared" si="11"/>
        <v>#DIV/0!</v>
      </c>
      <c r="AT770" s="416">
        <f t="shared" si="12"/>
        <v>0</v>
      </c>
      <c r="AU770" s="417"/>
    </row>
    <row r="771" hidden="1">
      <c r="A771" s="88" t="str">
        <f>Master!A774</f>
        <v>VFHZ18059</v>
      </c>
      <c r="B771" s="88" t="str">
        <f>Master!B774</f>
        <v/>
      </c>
      <c r="C771" s="414" t="str">
        <f>Master!C774</f>
        <v/>
      </c>
      <c r="D771" s="88" t="str">
        <f>Master!D774</f>
        <v/>
      </c>
      <c r="E771" s="406" t="str">
        <f>Master!E774</f>
        <v/>
      </c>
      <c r="F771" s="406">
        <f>Master!F774</f>
        <v>0</v>
      </c>
      <c r="G771" s="88" t="str">
        <f>Master!G774</f>
        <v/>
      </c>
      <c r="H771" s="88" t="str">
        <f>Master!H774</f>
        <v/>
      </c>
      <c r="I771" s="88" t="str">
        <f>Master!I774</f>
        <v/>
      </c>
      <c r="J771" s="88" t="str">
        <f>Master!J774</f>
        <v>FENG HUA ZHAN PTE LTD</v>
      </c>
      <c r="K771" s="88" t="str">
        <f>Master!K774</f>
        <v/>
      </c>
      <c r="L771" s="88" t="str">
        <f>Master!L774</f>
        <v/>
      </c>
      <c r="M771" s="88" t="str">
        <f>Master!M774</f>
        <v/>
      </c>
      <c r="N771" s="88" t="str">
        <f>Master!N774</f>
        <v/>
      </c>
      <c r="O771" s="88" t="str">
        <f>Master!O774</f>
        <v/>
      </c>
      <c r="P771" s="88" t="str">
        <f>Master!P774</f>
        <v/>
      </c>
      <c r="Q771" s="88" t="str">
        <f>Master!Q774</f>
        <v/>
      </c>
      <c r="R771" s="406" t="str">
        <f>Master!R774</f>
        <v/>
      </c>
      <c r="S771" s="406">
        <f>Master!S774</f>
        <v>0</v>
      </c>
      <c r="T771" s="406" t="str">
        <f>Master!T774</f>
        <v/>
      </c>
      <c r="U771" s="406" t="str">
        <f>Master!U774</f>
        <v/>
      </c>
      <c r="V771" s="406" t="str">
        <f>Master!V774</f>
        <v/>
      </c>
      <c r="W771" s="406" t="str">
        <f>Master!W774</f>
        <v/>
      </c>
      <c r="X771" s="406" t="str">
        <f>Master!X774</f>
        <v/>
      </c>
      <c r="Y771" s="406" t="str">
        <f>Master!Y774</f>
        <v/>
      </c>
      <c r="Z771" s="406" t="str">
        <f>Master!Z774</f>
        <v/>
      </c>
      <c r="AA771" s="406" t="str">
        <f>Master!AA774</f>
        <v/>
      </c>
      <c r="AB771" s="406" t="str">
        <f>Master!AB774</f>
        <v/>
      </c>
      <c r="AC771" s="406" t="str">
        <f>Master!AC774</f>
        <v/>
      </c>
      <c r="AD771" s="406" t="str">
        <f>Master!AD774</f>
        <v/>
      </c>
      <c r="AE771" s="406" t="str">
        <f>Master!AE774</f>
        <v/>
      </c>
      <c r="AF771" s="406" t="str">
        <f>Master!AF774</f>
        <v/>
      </c>
      <c r="AG771" s="406" t="str">
        <f>Master!AG774</f>
        <v/>
      </c>
      <c r="AH771" s="88" t="str">
        <f>Master!AH774</f>
        <v/>
      </c>
      <c r="AI771" s="88" t="str">
        <f>Master!AI774</f>
        <v/>
      </c>
      <c r="AJ771" s="406" t="str">
        <f>Master!AJ774</f>
        <v/>
      </c>
      <c r="AK771" s="406">
        <f>Master!AK774</f>
        <v>0</v>
      </c>
      <c r="AL771" s="88" t="str">
        <f>Master!AL774</f>
        <v/>
      </c>
      <c r="AM771" s="416"/>
      <c r="AN771" s="416"/>
      <c r="AO771" s="416"/>
      <c r="AP771" s="416"/>
      <c r="AQ771" s="416"/>
      <c r="AR771" s="416">
        <f t="shared" si="10"/>
        <v>0</v>
      </c>
      <c r="AS771" s="417" t="str">
        <f t="shared" si="11"/>
        <v>#DIV/0!</v>
      </c>
      <c r="AT771" s="416">
        <f t="shared" si="12"/>
        <v>0</v>
      </c>
      <c r="AU771" s="417"/>
    </row>
    <row r="772" hidden="1">
      <c r="A772" s="88" t="str">
        <f>Master!A775</f>
        <v>VFHZ18060</v>
      </c>
      <c r="B772" s="88" t="str">
        <f>Master!B775</f>
        <v/>
      </c>
      <c r="C772" s="414" t="str">
        <f>Master!C775</f>
        <v/>
      </c>
      <c r="D772" s="88" t="str">
        <f>Master!D775</f>
        <v/>
      </c>
      <c r="E772" s="406" t="str">
        <f>Master!E775</f>
        <v/>
      </c>
      <c r="F772" s="406">
        <f>Master!F775</f>
        <v>0</v>
      </c>
      <c r="G772" s="88" t="str">
        <f>Master!G775</f>
        <v/>
      </c>
      <c r="H772" s="88" t="str">
        <f>Master!H775</f>
        <v/>
      </c>
      <c r="I772" s="88" t="str">
        <f>Master!I775</f>
        <v/>
      </c>
      <c r="J772" s="88" t="str">
        <f>Master!J775</f>
        <v>FENG HUA ZHAN PTE LTD</v>
      </c>
      <c r="K772" s="88" t="str">
        <f>Master!K775</f>
        <v/>
      </c>
      <c r="L772" s="88" t="str">
        <f>Master!L775</f>
        <v/>
      </c>
      <c r="M772" s="88" t="str">
        <f>Master!M775</f>
        <v/>
      </c>
      <c r="N772" s="88" t="str">
        <f>Master!N775</f>
        <v/>
      </c>
      <c r="O772" s="88" t="str">
        <f>Master!O775</f>
        <v/>
      </c>
      <c r="P772" s="88" t="str">
        <f>Master!P775</f>
        <v/>
      </c>
      <c r="Q772" s="88" t="str">
        <f>Master!Q775</f>
        <v/>
      </c>
      <c r="R772" s="406" t="str">
        <f>Master!R775</f>
        <v/>
      </c>
      <c r="S772" s="406">
        <f>Master!S775</f>
        <v>0</v>
      </c>
      <c r="T772" s="406" t="str">
        <f>Master!T775</f>
        <v/>
      </c>
      <c r="U772" s="406" t="str">
        <f>Master!U775</f>
        <v/>
      </c>
      <c r="V772" s="406" t="str">
        <f>Master!V775</f>
        <v/>
      </c>
      <c r="W772" s="406" t="str">
        <f>Master!W775</f>
        <v/>
      </c>
      <c r="X772" s="406" t="str">
        <f>Master!X775</f>
        <v/>
      </c>
      <c r="Y772" s="406" t="str">
        <f>Master!Y775</f>
        <v/>
      </c>
      <c r="Z772" s="406" t="str">
        <f>Master!Z775</f>
        <v/>
      </c>
      <c r="AA772" s="406" t="str">
        <f>Master!AA775</f>
        <v/>
      </c>
      <c r="AB772" s="406" t="str">
        <f>Master!AB775</f>
        <v/>
      </c>
      <c r="AC772" s="406" t="str">
        <f>Master!AC775</f>
        <v/>
      </c>
      <c r="AD772" s="406" t="str">
        <f>Master!AD775</f>
        <v/>
      </c>
      <c r="AE772" s="406" t="str">
        <f>Master!AE775</f>
        <v/>
      </c>
      <c r="AF772" s="406" t="str">
        <f>Master!AF775</f>
        <v/>
      </c>
      <c r="AG772" s="406" t="str">
        <f>Master!AG775</f>
        <v/>
      </c>
      <c r="AH772" s="88" t="str">
        <f>Master!AH775</f>
        <v/>
      </c>
      <c r="AI772" s="414" t="str">
        <f>Master!AI775</f>
        <v/>
      </c>
      <c r="AJ772" s="406" t="str">
        <f>Master!AJ775</f>
        <v/>
      </c>
      <c r="AK772" s="406">
        <f>Master!AK775</f>
        <v>0</v>
      </c>
      <c r="AL772" s="88" t="str">
        <f>Master!AL775</f>
        <v/>
      </c>
      <c r="AM772" s="416"/>
      <c r="AN772" s="416"/>
      <c r="AO772" s="416"/>
      <c r="AP772" s="416"/>
      <c r="AQ772" s="416"/>
      <c r="AR772" s="416">
        <f t="shared" si="10"/>
        <v>0</v>
      </c>
      <c r="AS772" s="417" t="str">
        <f t="shared" si="11"/>
        <v>#DIV/0!</v>
      </c>
      <c r="AT772" s="416">
        <f t="shared" si="12"/>
        <v>0</v>
      </c>
      <c r="AU772" s="417"/>
    </row>
    <row r="773" hidden="1">
      <c r="A773" s="88" t="str">
        <f>Master!A776</f>
        <v>VFHZ18061</v>
      </c>
      <c r="B773" s="88" t="str">
        <f>Master!B776</f>
        <v/>
      </c>
      <c r="C773" s="414" t="str">
        <f>Master!C776</f>
        <v/>
      </c>
      <c r="D773" s="88" t="str">
        <f>Master!D776</f>
        <v/>
      </c>
      <c r="E773" s="406" t="str">
        <f>Master!E776</f>
        <v/>
      </c>
      <c r="F773" s="406">
        <f>Master!F776</f>
        <v>0</v>
      </c>
      <c r="G773" s="88" t="str">
        <f>Master!G776</f>
        <v/>
      </c>
      <c r="H773" s="88" t="str">
        <f>Master!H776</f>
        <v/>
      </c>
      <c r="I773" s="88" t="str">
        <f>Master!I776</f>
        <v/>
      </c>
      <c r="J773" s="88" t="str">
        <f>Master!J776</f>
        <v>FENG HUA ZHAN PTE LTD</v>
      </c>
      <c r="K773" s="88" t="str">
        <f>Master!K776</f>
        <v/>
      </c>
      <c r="L773" s="88" t="str">
        <f>Master!L776</f>
        <v/>
      </c>
      <c r="M773" s="88" t="str">
        <f>Master!M776</f>
        <v/>
      </c>
      <c r="N773" s="88" t="str">
        <f>Master!N776</f>
        <v/>
      </c>
      <c r="O773" s="88" t="str">
        <f>Master!O776</f>
        <v/>
      </c>
      <c r="P773" s="88" t="str">
        <f>Master!P776</f>
        <v/>
      </c>
      <c r="Q773" s="88" t="str">
        <f>Master!Q776</f>
        <v/>
      </c>
      <c r="R773" s="406" t="str">
        <f>Master!R776</f>
        <v/>
      </c>
      <c r="S773" s="406">
        <f>Master!S776</f>
        <v>0</v>
      </c>
      <c r="T773" s="406" t="str">
        <f>Master!T776</f>
        <v/>
      </c>
      <c r="U773" s="406" t="str">
        <f>Master!U776</f>
        <v/>
      </c>
      <c r="V773" s="406" t="str">
        <f>Master!V776</f>
        <v/>
      </c>
      <c r="W773" s="406" t="str">
        <f>Master!W776</f>
        <v/>
      </c>
      <c r="X773" s="406" t="str">
        <f>Master!X776</f>
        <v/>
      </c>
      <c r="Y773" s="406" t="str">
        <f>Master!Y776</f>
        <v/>
      </c>
      <c r="Z773" s="406" t="str">
        <f>Master!Z776</f>
        <v/>
      </c>
      <c r="AA773" s="406" t="str">
        <f>Master!AA776</f>
        <v/>
      </c>
      <c r="AB773" s="406" t="str">
        <f>Master!AB776</f>
        <v/>
      </c>
      <c r="AC773" s="406" t="str">
        <f>Master!AC776</f>
        <v/>
      </c>
      <c r="AD773" s="406" t="str">
        <f>Master!AD776</f>
        <v/>
      </c>
      <c r="AE773" s="406" t="str">
        <f>Master!AE776</f>
        <v/>
      </c>
      <c r="AF773" s="406" t="str">
        <f>Master!AF776</f>
        <v/>
      </c>
      <c r="AG773" s="406" t="str">
        <f>Master!AG776</f>
        <v/>
      </c>
      <c r="AH773" s="88" t="str">
        <f>Master!AH776</f>
        <v/>
      </c>
      <c r="AI773" s="88" t="str">
        <f>Master!AI776</f>
        <v/>
      </c>
      <c r="AJ773" s="406" t="str">
        <f>Master!AJ776</f>
        <v/>
      </c>
      <c r="AK773" s="406">
        <f>Master!AK776</f>
        <v>0</v>
      </c>
      <c r="AL773" s="88" t="str">
        <f>Master!AL776</f>
        <v/>
      </c>
      <c r="AM773" s="416"/>
      <c r="AN773" s="416"/>
      <c r="AO773" s="416"/>
      <c r="AP773" s="416"/>
      <c r="AQ773" s="416"/>
      <c r="AR773" s="416">
        <f t="shared" si="10"/>
        <v>0</v>
      </c>
      <c r="AS773" s="417" t="str">
        <f t="shared" si="11"/>
        <v>#DIV/0!</v>
      </c>
      <c r="AT773" s="416">
        <f t="shared" si="12"/>
        <v>0</v>
      </c>
      <c r="AU773" s="417"/>
    </row>
    <row r="774" hidden="1">
      <c r="A774" s="88" t="str">
        <f>Master!A777</f>
        <v>VFHZ18062</v>
      </c>
      <c r="B774" s="88" t="str">
        <f>Master!B777</f>
        <v/>
      </c>
      <c r="C774" s="414" t="str">
        <f>Master!C777</f>
        <v/>
      </c>
      <c r="D774" s="88" t="str">
        <f>Master!D777</f>
        <v/>
      </c>
      <c r="E774" s="406" t="str">
        <f>Master!E777</f>
        <v/>
      </c>
      <c r="F774" s="406">
        <f>Master!F777</f>
        <v>0</v>
      </c>
      <c r="G774" s="88" t="str">
        <f>Master!G777</f>
        <v/>
      </c>
      <c r="H774" s="88" t="str">
        <f>Master!H777</f>
        <v/>
      </c>
      <c r="I774" s="88" t="str">
        <f>Master!I777</f>
        <v/>
      </c>
      <c r="J774" s="88" t="str">
        <f>Master!J777</f>
        <v>FENG HUA ZHAN PTE LTD</v>
      </c>
      <c r="K774" s="88" t="str">
        <f>Master!K777</f>
        <v/>
      </c>
      <c r="L774" s="88" t="str">
        <f>Master!L777</f>
        <v/>
      </c>
      <c r="M774" s="88" t="str">
        <f>Master!M777</f>
        <v/>
      </c>
      <c r="N774" s="88" t="str">
        <f>Master!N777</f>
        <v/>
      </c>
      <c r="O774" s="88" t="str">
        <f>Master!O777</f>
        <v/>
      </c>
      <c r="P774" s="88" t="str">
        <f>Master!P777</f>
        <v/>
      </c>
      <c r="Q774" s="88" t="str">
        <f>Master!Q777</f>
        <v/>
      </c>
      <c r="R774" s="406" t="str">
        <f>Master!R777</f>
        <v/>
      </c>
      <c r="S774" s="406">
        <f>Master!S777</f>
        <v>0</v>
      </c>
      <c r="T774" s="406" t="str">
        <f>Master!T777</f>
        <v/>
      </c>
      <c r="U774" s="406" t="str">
        <f>Master!U777</f>
        <v/>
      </c>
      <c r="V774" s="406" t="str">
        <f>Master!V777</f>
        <v/>
      </c>
      <c r="W774" s="406" t="str">
        <f>Master!W777</f>
        <v/>
      </c>
      <c r="X774" s="406" t="str">
        <f>Master!X777</f>
        <v/>
      </c>
      <c r="Y774" s="406" t="str">
        <f>Master!Y777</f>
        <v/>
      </c>
      <c r="Z774" s="406" t="str">
        <f>Master!Z777</f>
        <v/>
      </c>
      <c r="AA774" s="406" t="str">
        <f>Master!AA777</f>
        <v/>
      </c>
      <c r="AB774" s="406" t="str">
        <f>Master!AB777</f>
        <v/>
      </c>
      <c r="AC774" s="406" t="str">
        <f>Master!AC777</f>
        <v/>
      </c>
      <c r="AD774" s="406" t="str">
        <f>Master!AD777</f>
        <v/>
      </c>
      <c r="AE774" s="406" t="str">
        <f>Master!AE777</f>
        <v/>
      </c>
      <c r="AF774" s="406" t="str">
        <f>Master!AF777</f>
        <v/>
      </c>
      <c r="AG774" s="406" t="str">
        <f>Master!AG777</f>
        <v/>
      </c>
      <c r="AH774" s="88" t="str">
        <f>Master!AH777</f>
        <v/>
      </c>
      <c r="AI774" s="414" t="str">
        <f>Master!AI777</f>
        <v/>
      </c>
      <c r="AJ774" s="406" t="str">
        <f>Master!AJ777</f>
        <v/>
      </c>
      <c r="AK774" s="406">
        <f>Master!AK777</f>
        <v>0</v>
      </c>
      <c r="AL774" s="88" t="str">
        <f>Master!AL777</f>
        <v/>
      </c>
      <c r="AM774" s="416"/>
      <c r="AN774" s="416"/>
      <c r="AO774" s="416"/>
      <c r="AP774" s="416"/>
      <c r="AQ774" s="416"/>
      <c r="AR774" s="416">
        <f t="shared" si="10"/>
        <v>0</v>
      </c>
      <c r="AS774" s="417" t="str">
        <f t="shared" si="11"/>
        <v>#DIV/0!</v>
      </c>
      <c r="AT774" s="416">
        <f t="shared" si="12"/>
        <v>0</v>
      </c>
      <c r="AU774" s="417"/>
    </row>
    <row r="775" hidden="1">
      <c r="A775" s="88" t="str">
        <f>Master!A778</f>
        <v>VFHZ18063</v>
      </c>
      <c r="B775" s="88" t="str">
        <f>Master!B778</f>
        <v/>
      </c>
      <c r="C775" s="414" t="str">
        <f>Master!C778</f>
        <v/>
      </c>
      <c r="D775" s="88" t="str">
        <f>Master!D778</f>
        <v/>
      </c>
      <c r="E775" s="406" t="str">
        <f>Master!E778</f>
        <v/>
      </c>
      <c r="F775" s="406">
        <f>Master!F778</f>
        <v>0</v>
      </c>
      <c r="G775" s="88" t="str">
        <f>Master!G778</f>
        <v/>
      </c>
      <c r="H775" s="88" t="str">
        <f>Master!H778</f>
        <v/>
      </c>
      <c r="I775" s="88" t="str">
        <f>Master!I778</f>
        <v/>
      </c>
      <c r="J775" s="88" t="str">
        <f>Master!J778</f>
        <v>FENG HUA ZHAN PTE LTD</v>
      </c>
      <c r="K775" s="88" t="str">
        <f>Master!K778</f>
        <v/>
      </c>
      <c r="L775" s="88" t="str">
        <f>Master!L778</f>
        <v/>
      </c>
      <c r="M775" s="88" t="str">
        <f>Master!M778</f>
        <v/>
      </c>
      <c r="N775" s="88" t="str">
        <f>Master!N778</f>
        <v/>
      </c>
      <c r="O775" s="88" t="str">
        <f>Master!O778</f>
        <v/>
      </c>
      <c r="P775" s="88" t="str">
        <f>Master!P778</f>
        <v/>
      </c>
      <c r="Q775" s="88" t="str">
        <f>Master!Q778</f>
        <v/>
      </c>
      <c r="R775" s="406" t="str">
        <f>Master!R778</f>
        <v/>
      </c>
      <c r="S775" s="406">
        <f>Master!S778</f>
        <v>0</v>
      </c>
      <c r="T775" s="406" t="str">
        <f>Master!T778</f>
        <v/>
      </c>
      <c r="U775" s="406" t="str">
        <f>Master!U778</f>
        <v/>
      </c>
      <c r="V775" s="406" t="str">
        <f>Master!V778</f>
        <v/>
      </c>
      <c r="W775" s="406" t="str">
        <f>Master!W778</f>
        <v/>
      </c>
      <c r="X775" s="406" t="str">
        <f>Master!X778</f>
        <v/>
      </c>
      <c r="Y775" s="406" t="str">
        <f>Master!Y778</f>
        <v/>
      </c>
      <c r="Z775" s="406" t="str">
        <f>Master!Z778</f>
        <v/>
      </c>
      <c r="AA775" s="406" t="str">
        <f>Master!AA778</f>
        <v/>
      </c>
      <c r="AB775" s="406" t="str">
        <f>Master!AB778</f>
        <v/>
      </c>
      <c r="AC775" s="406" t="str">
        <f>Master!AC778</f>
        <v/>
      </c>
      <c r="AD775" s="406" t="str">
        <f>Master!AD778</f>
        <v/>
      </c>
      <c r="AE775" s="406" t="str">
        <f>Master!AE778</f>
        <v/>
      </c>
      <c r="AF775" s="406" t="str">
        <f>Master!AF778</f>
        <v/>
      </c>
      <c r="AG775" s="406" t="str">
        <f>Master!AG778</f>
        <v/>
      </c>
      <c r="AH775" s="88" t="str">
        <f>Master!AH778</f>
        <v/>
      </c>
      <c r="AI775" s="88" t="str">
        <f>Master!AI778</f>
        <v/>
      </c>
      <c r="AJ775" s="406" t="str">
        <f>Master!AJ778</f>
        <v/>
      </c>
      <c r="AK775" s="406">
        <f>Master!AK778</f>
        <v>0</v>
      </c>
      <c r="AL775" s="88" t="str">
        <f>Master!AL778</f>
        <v/>
      </c>
      <c r="AM775" s="416"/>
      <c r="AN775" s="416"/>
      <c r="AO775" s="416"/>
      <c r="AP775" s="416"/>
      <c r="AQ775" s="416"/>
      <c r="AR775" s="416">
        <f t="shared" si="10"/>
        <v>0</v>
      </c>
      <c r="AS775" s="417" t="str">
        <f t="shared" si="11"/>
        <v>#DIV/0!</v>
      </c>
      <c r="AT775" s="416">
        <f t="shared" si="12"/>
        <v>0</v>
      </c>
      <c r="AU775" s="417"/>
    </row>
    <row r="776" hidden="1">
      <c r="A776" s="88" t="str">
        <f>Master!A779</f>
        <v>VFHZ18064</v>
      </c>
      <c r="B776" s="88" t="str">
        <f>Master!B779</f>
        <v/>
      </c>
      <c r="C776" s="414" t="str">
        <f>Master!C779</f>
        <v/>
      </c>
      <c r="D776" s="88" t="str">
        <f>Master!D779</f>
        <v/>
      </c>
      <c r="E776" s="406" t="str">
        <f>Master!E779</f>
        <v/>
      </c>
      <c r="F776" s="406">
        <f>Master!F779</f>
        <v>0</v>
      </c>
      <c r="G776" s="88" t="str">
        <f>Master!G779</f>
        <v/>
      </c>
      <c r="H776" s="88" t="str">
        <f>Master!H779</f>
        <v/>
      </c>
      <c r="I776" s="88" t="str">
        <f>Master!I779</f>
        <v/>
      </c>
      <c r="J776" s="88" t="str">
        <f>Master!J779</f>
        <v>FENG HUA ZHAN PTE LTD</v>
      </c>
      <c r="K776" s="88" t="str">
        <f>Master!K779</f>
        <v/>
      </c>
      <c r="L776" s="88" t="str">
        <f>Master!L779</f>
        <v/>
      </c>
      <c r="M776" s="88" t="str">
        <f>Master!M779</f>
        <v/>
      </c>
      <c r="N776" s="88" t="str">
        <f>Master!N779</f>
        <v/>
      </c>
      <c r="O776" s="88" t="str">
        <f>Master!O779</f>
        <v/>
      </c>
      <c r="P776" s="88" t="str">
        <f>Master!P779</f>
        <v/>
      </c>
      <c r="Q776" s="88" t="str">
        <f>Master!Q779</f>
        <v/>
      </c>
      <c r="R776" s="406" t="str">
        <f>Master!R779</f>
        <v/>
      </c>
      <c r="S776" s="406">
        <f>Master!S779</f>
        <v>0</v>
      </c>
      <c r="T776" s="406" t="str">
        <f>Master!T779</f>
        <v/>
      </c>
      <c r="U776" s="406" t="str">
        <f>Master!U779</f>
        <v/>
      </c>
      <c r="V776" s="406" t="str">
        <f>Master!V779</f>
        <v/>
      </c>
      <c r="W776" s="406" t="str">
        <f>Master!W779</f>
        <v/>
      </c>
      <c r="X776" s="406" t="str">
        <f>Master!X779</f>
        <v/>
      </c>
      <c r="Y776" s="406" t="str">
        <f>Master!Y779</f>
        <v/>
      </c>
      <c r="Z776" s="406" t="str">
        <f>Master!Z779</f>
        <v/>
      </c>
      <c r="AA776" s="406" t="str">
        <f>Master!AA779</f>
        <v/>
      </c>
      <c r="AB776" s="406" t="str">
        <f>Master!AB779</f>
        <v/>
      </c>
      <c r="AC776" s="406" t="str">
        <f>Master!AC779</f>
        <v/>
      </c>
      <c r="AD776" s="406" t="str">
        <f>Master!AD779</f>
        <v/>
      </c>
      <c r="AE776" s="406" t="str">
        <f>Master!AE779</f>
        <v/>
      </c>
      <c r="AF776" s="406" t="str">
        <f>Master!AF779</f>
        <v/>
      </c>
      <c r="AG776" s="406" t="str">
        <f>Master!AG779</f>
        <v/>
      </c>
      <c r="AH776" s="88" t="str">
        <f>Master!AH779</f>
        <v/>
      </c>
      <c r="AI776" s="414" t="str">
        <f>Master!AI779</f>
        <v/>
      </c>
      <c r="AJ776" s="406" t="str">
        <f>Master!AJ779</f>
        <v/>
      </c>
      <c r="AK776" s="406">
        <f>Master!AK779</f>
        <v>0</v>
      </c>
      <c r="AL776" s="88" t="str">
        <f>Master!AL779</f>
        <v/>
      </c>
      <c r="AM776" s="416"/>
      <c r="AN776" s="416"/>
      <c r="AO776" s="416"/>
      <c r="AP776" s="416"/>
      <c r="AQ776" s="416"/>
      <c r="AR776" s="416">
        <f t="shared" si="10"/>
        <v>0</v>
      </c>
      <c r="AS776" s="417" t="str">
        <f t="shared" si="11"/>
        <v>#DIV/0!</v>
      </c>
      <c r="AT776" s="416">
        <f t="shared" si="12"/>
        <v>0</v>
      </c>
      <c r="AU776" s="417"/>
    </row>
    <row r="777" hidden="1">
      <c r="A777" s="88" t="str">
        <f>Master!A780</f>
        <v>VFHZ18065</v>
      </c>
      <c r="B777" s="88" t="str">
        <f>Master!B780</f>
        <v/>
      </c>
      <c r="C777" s="414" t="str">
        <f>Master!C780</f>
        <v/>
      </c>
      <c r="D777" s="88" t="str">
        <f>Master!D780</f>
        <v/>
      </c>
      <c r="E777" s="406" t="str">
        <f>Master!E780</f>
        <v/>
      </c>
      <c r="F777" s="406">
        <f>Master!F780</f>
        <v>0</v>
      </c>
      <c r="G777" s="88" t="str">
        <f>Master!G780</f>
        <v/>
      </c>
      <c r="H777" s="88" t="str">
        <f>Master!H780</f>
        <v/>
      </c>
      <c r="I777" s="88" t="str">
        <f>Master!I780</f>
        <v/>
      </c>
      <c r="J777" s="88" t="str">
        <f>Master!J780</f>
        <v>FENG HUA ZHAN PTE LTD</v>
      </c>
      <c r="K777" s="88" t="str">
        <f>Master!K780</f>
        <v/>
      </c>
      <c r="L777" s="88" t="str">
        <f>Master!L780</f>
        <v/>
      </c>
      <c r="M777" s="88" t="str">
        <f>Master!M780</f>
        <v/>
      </c>
      <c r="N777" s="88" t="str">
        <f>Master!N780</f>
        <v/>
      </c>
      <c r="O777" s="88" t="str">
        <f>Master!O780</f>
        <v/>
      </c>
      <c r="P777" s="88" t="str">
        <f>Master!P780</f>
        <v/>
      </c>
      <c r="Q777" s="88" t="str">
        <f>Master!Q780</f>
        <v/>
      </c>
      <c r="R777" s="406" t="str">
        <f>Master!R780</f>
        <v/>
      </c>
      <c r="S777" s="406">
        <f>Master!S780</f>
        <v>0</v>
      </c>
      <c r="T777" s="406" t="str">
        <f>Master!T780</f>
        <v/>
      </c>
      <c r="U777" s="406" t="str">
        <f>Master!U780</f>
        <v/>
      </c>
      <c r="V777" s="406" t="str">
        <f>Master!V780</f>
        <v/>
      </c>
      <c r="W777" s="406" t="str">
        <f>Master!W780</f>
        <v/>
      </c>
      <c r="X777" s="406" t="str">
        <f>Master!X780</f>
        <v/>
      </c>
      <c r="Y777" s="406" t="str">
        <f>Master!Y780</f>
        <v/>
      </c>
      <c r="Z777" s="406" t="str">
        <f>Master!Z780</f>
        <v/>
      </c>
      <c r="AA777" s="406" t="str">
        <f>Master!AA780</f>
        <v/>
      </c>
      <c r="AB777" s="406" t="str">
        <f>Master!AB780</f>
        <v/>
      </c>
      <c r="AC777" s="406" t="str">
        <f>Master!AC780</f>
        <v/>
      </c>
      <c r="AD777" s="406" t="str">
        <f>Master!AD780</f>
        <v/>
      </c>
      <c r="AE777" s="406" t="str">
        <f>Master!AE780</f>
        <v/>
      </c>
      <c r="AF777" s="406" t="str">
        <f>Master!AF780</f>
        <v/>
      </c>
      <c r="AG777" s="406" t="str">
        <f>Master!AG780</f>
        <v/>
      </c>
      <c r="AH777" s="88" t="str">
        <f>Master!AH780</f>
        <v/>
      </c>
      <c r="AI777" s="88" t="str">
        <f>Master!AI780</f>
        <v/>
      </c>
      <c r="AJ777" s="406" t="str">
        <f>Master!AJ780</f>
        <v/>
      </c>
      <c r="AK777" s="406">
        <f>Master!AK780</f>
        <v>0</v>
      </c>
      <c r="AL777" s="88" t="str">
        <f>Master!AL780</f>
        <v/>
      </c>
      <c r="AM777" s="416"/>
      <c r="AN777" s="416"/>
      <c r="AO777" s="416"/>
      <c r="AP777" s="416"/>
      <c r="AQ777" s="416"/>
      <c r="AR777" s="416">
        <f t="shared" si="10"/>
        <v>0</v>
      </c>
      <c r="AS777" s="417" t="str">
        <f t="shared" si="11"/>
        <v>#DIV/0!</v>
      </c>
      <c r="AT777" s="416">
        <f t="shared" si="12"/>
        <v>0</v>
      </c>
      <c r="AU777" s="417"/>
    </row>
    <row r="778" hidden="1">
      <c r="A778" s="88" t="str">
        <f>Master!A781</f>
        <v>VFHZ18066</v>
      </c>
      <c r="B778" s="88" t="str">
        <f>Master!B781</f>
        <v/>
      </c>
      <c r="C778" s="414" t="str">
        <f>Master!C781</f>
        <v/>
      </c>
      <c r="D778" s="88" t="str">
        <f>Master!D781</f>
        <v/>
      </c>
      <c r="E778" s="406" t="str">
        <f>Master!E781</f>
        <v/>
      </c>
      <c r="F778" s="406">
        <f>Master!F781</f>
        <v>0</v>
      </c>
      <c r="G778" s="88" t="str">
        <f>Master!G781</f>
        <v/>
      </c>
      <c r="H778" s="88" t="str">
        <f>Master!H781</f>
        <v/>
      </c>
      <c r="I778" s="88" t="str">
        <f>Master!I781</f>
        <v/>
      </c>
      <c r="J778" s="88" t="str">
        <f>Master!J781</f>
        <v>FENG HUA ZHAN PTE LTD</v>
      </c>
      <c r="K778" s="88" t="str">
        <f>Master!K781</f>
        <v/>
      </c>
      <c r="L778" s="88" t="str">
        <f>Master!L781</f>
        <v/>
      </c>
      <c r="M778" s="88" t="str">
        <f>Master!M781</f>
        <v/>
      </c>
      <c r="N778" s="88" t="str">
        <f>Master!N781</f>
        <v/>
      </c>
      <c r="O778" s="88" t="str">
        <f>Master!O781</f>
        <v/>
      </c>
      <c r="P778" s="88" t="str">
        <f>Master!P781</f>
        <v/>
      </c>
      <c r="Q778" s="88" t="str">
        <f>Master!Q781</f>
        <v/>
      </c>
      <c r="R778" s="406" t="str">
        <f>Master!R781</f>
        <v/>
      </c>
      <c r="S778" s="406">
        <f>Master!S781</f>
        <v>0</v>
      </c>
      <c r="T778" s="406" t="str">
        <f>Master!T781</f>
        <v/>
      </c>
      <c r="U778" s="406" t="str">
        <f>Master!U781</f>
        <v/>
      </c>
      <c r="V778" s="406" t="str">
        <f>Master!V781</f>
        <v/>
      </c>
      <c r="W778" s="406" t="str">
        <f>Master!W781</f>
        <v/>
      </c>
      <c r="X778" s="406" t="str">
        <f>Master!X781</f>
        <v/>
      </c>
      <c r="Y778" s="406" t="str">
        <f>Master!Y781</f>
        <v/>
      </c>
      <c r="Z778" s="406" t="str">
        <f>Master!Z781</f>
        <v/>
      </c>
      <c r="AA778" s="406" t="str">
        <f>Master!AA781</f>
        <v/>
      </c>
      <c r="AB778" s="406" t="str">
        <f>Master!AB781</f>
        <v/>
      </c>
      <c r="AC778" s="406" t="str">
        <f>Master!AC781</f>
        <v/>
      </c>
      <c r="AD778" s="406" t="str">
        <f>Master!AD781</f>
        <v/>
      </c>
      <c r="AE778" s="406" t="str">
        <f>Master!AE781</f>
        <v/>
      </c>
      <c r="AF778" s="406" t="str">
        <f>Master!AF781</f>
        <v/>
      </c>
      <c r="AG778" s="406" t="str">
        <f>Master!AG781</f>
        <v/>
      </c>
      <c r="AH778" s="88" t="str">
        <f>Master!AH781</f>
        <v/>
      </c>
      <c r="AI778" s="414" t="str">
        <f>Master!AI781</f>
        <v/>
      </c>
      <c r="AJ778" s="406" t="str">
        <f>Master!AJ781</f>
        <v/>
      </c>
      <c r="AK778" s="406">
        <f>Master!AK781</f>
        <v>0</v>
      </c>
      <c r="AL778" s="88" t="str">
        <f>Master!AL781</f>
        <v/>
      </c>
      <c r="AM778" s="416"/>
      <c r="AN778" s="416"/>
      <c r="AO778" s="416"/>
      <c r="AP778" s="416"/>
      <c r="AQ778" s="416"/>
      <c r="AR778" s="416">
        <f t="shared" si="10"/>
        <v>0</v>
      </c>
      <c r="AS778" s="417" t="str">
        <f t="shared" si="11"/>
        <v>#DIV/0!</v>
      </c>
      <c r="AT778" s="416">
        <f t="shared" si="12"/>
        <v>0</v>
      </c>
      <c r="AU778" s="417"/>
    </row>
    <row r="779" hidden="1">
      <c r="A779" s="88" t="str">
        <f>Master!A782</f>
        <v>VFHZ18067</v>
      </c>
      <c r="B779" s="88" t="str">
        <f>Master!B782</f>
        <v/>
      </c>
      <c r="C779" s="414" t="str">
        <f>Master!C782</f>
        <v/>
      </c>
      <c r="D779" s="88" t="str">
        <f>Master!D782</f>
        <v/>
      </c>
      <c r="E779" s="406" t="str">
        <f>Master!E782</f>
        <v/>
      </c>
      <c r="F779" s="406">
        <f>Master!F782</f>
        <v>0</v>
      </c>
      <c r="G779" s="88" t="str">
        <f>Master!G782</f>
        <v/>
      </c>
      <c r="H779" s="88" t="str">
        <f>Master!H782</f>
        <v/>
      </c>
      <c r="I779" s="88" t="str">
        <f>Master!I782</f>
        <v/>
      </c>
      <c r="J779" s="88" t="str">
        <f>Master!J782</f>
        <v>FENG HUA ZHAN PTE LTD</v>
      </c>
      <c r="K779" s="88" t="str">
        <f>Master!K782</f>
        <v/>
      </c>
      <c r="L779" s="88" t="str">
        <f>Master!L782</f>
        <v/>
      </c>
      <c r="M779" s="88" t="str">
        <f>Master!M782</f>
        <v/>
      </c>
      <c r="N779" s="88" t="str">
        <f>Master!N782</f>
        <v/>
      </c>
      <c r="O779" s="88" t="str">
        <f>Master!O782</f>
        <v/>
      </c>
      <c r="P779" s="88" t="str">
        <f>Master!P782</f>
        <v/>
      </c>
      <c r="Q779" s="88" t="str">
        <f>Master!Q782</f>
        <v/>
      </c>
      <c r="R779" s="406" t="str">
        <f>Master!R782</f>
        <v/>
      </c>
      <c r="S779" s="406">
        <f>Master!S782</f>
        <v>0</v>
      </c>
      <c r="T779" s="406" t="str">
        <f>Master!T782</f>
        <v/>
      </c>
      <c r="U779" s="406" t="str">
        <f>Master!U782</f>
        <v/>
      </c>
      <c r="V779" s="406" t="str">
        <f>Master!V782</f>
        <v/>
      </c>
      <c r="W779" s="406" t="str">
        <f>Master!W782</f>
        <v/>
      </c>
      <c r="X779" s="406" t="str">
        <f>Master!X782</f>
        <v/>
      </c>
      <c r="Y779" s="406" t="str">
        <f>Master!Y782</f>
        <v/>
      </c>
      <c r="Z779" s="406" t="str">
        <f>Master!Z782</f>
        <v/>
      </c>
      <c r="AA779" s="406" t="str">
        <f>Master!AA782</f>
        <v/>
      </c>
      <c r="AB779" s="406" t="str">
        <f>Master!AB782</f>
        <v/>
      </c>
      <c r="AC779" s="406" t="str">
        <f>Master!AC782</f>
        <v/>
      </c>
      <c r="AD779" s="406" t="str">
        <f>Master!AD782</f>
        <v/>
      </c>
      <c r="AE779" s="406" t="str">
        <f>Master!AE782</f>
        <v/>
      </c>
      <c r="AF779" s="406" t="str">
        <f>Master!AF782</f>
        <v/>
      </c>
      <c r="AG779" s="406" t="str">
        <f>Master!AG782</f>
        <v/>
      </c>
      <c r="AH779" s="88" t="str">
        <f>Master!AH782</f>
        <v/>
      </c>
      <c r="AI779" s="88" t="str">
        <f>Master!AI782</f>
        <v/>
      </c>
      <c r="AJ779" s="406" t="str">
        <f>Master!AJ782</f>
        <v/>
      </c>
      <c r="AK779" s="406">
        <f>Master!AK782</f>
        <v>0</v>
      </c>
      <c r="AL779" s="88" t="str">
        <f>Master!AL782</f>
        <v/>
      </c>
      <c r="AM779" s="416"/>
      <c r="AN779" s="416"/>
      <c r="AO779" s="416"/>
      <c r="AP779" s="416"/>
      <c r="AQ779" s="416"/>
      <c r="AR779" s="416">
        <f t="shared" si="10"/>
        <v>0</v>
      </c>
      <c r="AS779" s="417" t="str">
        <f t="shared" si="11"/>
        <v>#DIV/0!</v>
      </c>
      <c r="AT779" s="416">
        <f t="shared" si="12"/>
        <v>0</v>
      </c>
      <c r="AU779" s="417"/>
    </row>
    <row r="780" hidden="1">
      <c r="A780" s="88" t="str">
        <f>Master!A783</f>
        <v>VFHZ18068</v>
      </c>
      <c r="B780" s="88" t="str">
        <f>Master!B783</f>
        <v/>
      </c>
      <c r="C780" s="414" t="str">
        <f>Master!C783</f>
        <v/>
      </c>
      <c r="D780" s="88" t="str">
        <f>Master!D783</f>
        <v/>
      </c>
      <c r="E780" s="406" t="str">
        <f>Master!E783</f>
        <v/>
      </c>
      <c r="F780" s="406">
        <f>Master!F783</f>
        <v>0</v>
      </c>
      <c r="G780" s="88" t="str">
        <f>Master!G783</f>
        <v/>
      </c>
      <c r="H780" s="88" t="str">
        <f>Master!H783</f>
        <v/>
      </c>
      <c r="I780" s="88" t="str">
        <f>Master!I783</f>
        <v/>
      </c>
      <c r="J780" s="88" t="str">
        <f>Master!J783</f>
        <v>FENG HUA ZHAN PTE LTD</v>
      </c>
      <c r="K780" s="88" t="str">
        <f>Master!K783</f>
        <v/>
      </c>
      <c r="L780" s="88" t="str">
        <f>Master!L783</f>
        <v/>
      </c>
      <c r="M780" s="88" t="str">
        <f>Master!M783</f>
        <v/>
      </c>
      <c r="N780" s="88" t="str">
        <f>Master!N783</f>
        <v/>
      </c>
      <c r="O780" s="88" t="str">
        <f>Master!O783</f>
        <v/>
      </c>
      <c r="P780" s="88" t="str">
        <f>Master!P783</f>
        <v/>
      </c>
      <c r="Q780" s="88" t="str">
        <f>Master!Q783</f>
        <v/>
      </c>
      <c r="R780" s="406" t="str">
        <f>Master!R783</f>
        <v/>
      </c>
      <c r="S780" s="406">
        <f>Master!S783</f>
        <v>0</v>
      </c>
      <c r="T780" s="406" t="str">
        <f>Master!T783</f>
        <v/>
      </c>
      <c r="U780" s="406" t="str">
        <f>Master!U783</f>
        <v/>
      </c>
      <c r="V780" s="406" t="str">
        <f>Master!V783</f>
        <v/>
      </c>
      <c r="W780" s="406" t="str">
        <f>Master!W783</f>
        <v/>
      </c>
      <c r="X780" s="406" t="str">
        <f>Master!X783</f>
        <v/>
      </c>
      <c r="Y780" s="406" t="str">
        <f>Master!Y783</f>
        <v/>
      </c>
      <c r="Z780" s="406" t="str">
        <f>Master!Z783</f>
        <v/>
      </c>
      <c r="AA780" s="406" t="str">
        <f>Master!AA783</f>
        <v/>
      </c>
      <c r="AB780" s="406" t="str">
        <f>Master!AB783</f>
        <v/>
      </c>
      <c r="AC780" s="406" t="str">
        <f>Master!AC783</f>
        <v/>
      </c>
      <c r="AD780" s="406" t="str">
        <f>Master!AD783</f>
        <v/>
      </c>
      <c r="AE780" s="406" t="str">
        <f>Master!AE783</f>
        <v/>
      </c>
      <c r="AF780" s="406" t="str">
        <f>Master!AF783</f>
        <v/>
      </c>
      <c r="AG780" s="406" t="str">
        <f>Master!AG783</f>
        <v/>
      </c>
      <c r="AH780" s="88" t="str">
        <f>Master!AH783</f>
        <v/>
      </c>
      <c r="AI780" s="414" t="str">
        <f>Master!AI783</f>
        <v/>
      </c>
      <c r="AJ780" s="406" t="str">
        <f>Master!AJ783</f>
        <v/>
      </c>
      <c r="AK780" s="406">
        <f>Master!AK783</f>
        <v>0</v>
      </c>
      <c r="AL780" s="88" t="str">
        <f>Master!AL783</f>
        <v/>
      </c>
      <c r="AM780" s="416"/>
      <c r="AN780" s="416"/>
      <c r="AO780" s="416"/>
      <c r="AP780" s="416"/>
      <c r="AQ780" s="416"/>
      <c r="AR780" s="416">
        <f t="shared" si="10"/>
        <v>0</v>
      </c>
      <c r="AS780" s="417" t="str">
        <f t="shared" si="11"/>
        <v>#DIV/0!</v>
      </c>
      <c r="AT780" s="416">
        <f t="shared" si="12"/>
        <v>0</v>
      </c>
      <c r="AU780" s="417"/>
    </row>
    <row r="781" hidden="1">
      <c r="A781" s="88" t="str">
        <f>Master!A784</f>
        <v>VFHZ18069</v>
      </c>
      <c r="B781" s="88" t="str">
        <f>Master!B784</f>
        <v/>
      </c>
      <c r="C781" s="414" t="str">
        <f>Master!C784</f>
        <v/>
      </c>
      <c r="D781" s="88" t="str">
        <f>Master!D784</f>
        <v/>
      </c>
      <c r="E781" s="406" t="str">
        <f>Master!E784</f>
        <v/>
      </c>
      <c r="F781" s="406">
        <f>Master!F784</f>
        <v>0</v>
      </c>
      <c r="G781" s="88" t="str">
        <f>Master!G784</f>
        <v/>
      </c>
      <c r="H781" s="88" t="str">
        <f>Master!H784</f>
        <v/>
      </c>
      <c r="I781" s="88" t="str">
        <f>Master!I784</f>
        <v/>
      </c>
      <c r="J781" s="88" t="str">
        <f>Master!J784</f>
        <v>FENG HUA ZHAN PTE LTD</v>
      </c>
      <c r="K781" s="88" t="str">
        <f>Master!K784</f>
        <v/>
      </c>
      <c r="L781" s="88" t="str">
        <f>Master!L784</f>
        <v/>
      </c>
      <c r="M781" s="88" t="str">
        <f>Master!M784</f>
        <v/>
      </c>
      <c r="N781" s="88" t="str">
        <f>Master!N784</f>
        <v/>
      </c>
      <c r="O781" s="88" t="str">
        <f>Master!O784</f>
        <v/>
      </c>
      <c r="P781" s="88" t="str">
        <f>Master!P784</f>
        <v/>
      </c>
      <c r="Q781" s="88" t="str">
        <f>Master!Q784</f>
        <v/>
      </c>
      <c r="R781" s="406" t="str">
        <f>Master!R784</f>
        <v/>
      </c>
      <c r="S781" s="406">
        <f>Master!S784</f>
        <v>0</v>
      </c>
      <c r="T781" s="406" t="str">
        <f>Master!T784</f>
        <v/>
      </c>
      <c r="U781" s="406" t="str">
        <f>Master!U784</f>
        <v/>
      </c>
      <c r="V781" s="406" t="str">
        <f>Master!V784</f>
        <v/>
      </c>
      <c r="W781" s="406" t="str">
        <f>Master!W784</f>
        <v/>
      </c>
      <c r="X781" s="406" t="str">
        <f>Master!X784</f>
        <v/>
      </c>
      <c r="Y781" s="406" t="str">
        <f>Master!Y784</f>
        <v/>
      </c>
      <c r="Z781" s="406" t="str">
        <f>Master!Z784</f>
        <v/>
      </c>
      <c r="AA781" s="406" t="str">
        <f>Master!AA784</f>
        <v/>
      </c>
      <c r="AB781" s="406" t="str">
        <f>Master!AB784</f>
        <v/>
      </c>
      <c r="AC781" s="406" t="str">
        <f>Master!AC784</f>
        <v/>
      </c>
      <c r="AD781" s="406" t="str">
        <f>Master!AD784</f>
        <v/>
      </c>
      <c r="AE781" s="406" t="str">
        <f>Master!AE784</f>
        <v/>
      </c>
      <c r="AF781" s="406" t="str">
        <f>Master!AF784</f>
        <v/>
      </c>
      <c r="AG781" s="406" t="str">
        <f>Master!AG784</f>
        <v/>
      </c>
      <c r="AH781" s="88" t="str">
        <f>Master!AH784</f>
        <v/>
      </c>
      <c r="AI781" s="88" t="str">
        <f>Master!AI784</f>
        <v/>
      </c>
      <c r="AJ781" s="406" t="str">
        <f>Master!AJ784</f>
        <v/>
      </c>
      <c r="AK781" s="406">
        <f>Master!AK784</f>
        <v>0</v>
      </c>
      <c r="AL781" s="88" t="str">
        <f>Master!AL784</f>
        <v/>
      </c>
      <c r="AM781" s="416"/>
      <c r="AN781" s="416"/>
      <c r="AO781" s="416"/>
      <c r="AP781" s="416"/>
      <c r="AQ781" s="416"/>
      <c r="AR781" s="416">
        <f t="shared" si="10"/>
        <v>0</v>
      </c>
      <c r="AS781" s="417" t="str">
        <f t="shared" si="11"/>
        <v>#DIV/0!</v>
      </c>
      <c r="AT781" s="416">
        <f t="shared" si="12"/>
        <v>0</v>
      </c>
      <c r="AU781" s="417"/>
    </row>
    <row r="782" hidden="1">
      <c r="A782" s="88" t="str">
        <f>Master!A785</f>
        <v>VFHZ18070</v>
      </c>
      <c r="B782" s="88" t="str">
        <f>Master!B785</f>
        <v/>
      </c>
      <c r="C782" s="414" t="str">
        <f>Master!C785</f>
        <v/>
      </c>
      <c r="D782" s="88" t="str">
        <f>Master!D785</f>
        <v/>
      </c>
      <c r="E782" s="406" t="str">
        <f>Master!E785</f>
        <v/>
      </c>
      <c r="F782" s="406">
        <f>Master!F785</f>
        <v>0</v>
      </c>
      <c r="G782" s="88" t="str">
        <f>Master!G785</f>
        <v/>
      </c>
      <c r="H782" s="88" t="str">
        <f>Master!H785</f>
        <v/>
      </c>
      <c r="I782" s="88" t="str">
        <f>Master!I785</f>
        <v/>
      </c>
      <c r="J782" s="88" t="str">
        <f>Master!J785</f>
        <v>FENG HUA ZHAN PTE LTD</v>
      </c>
      <c r="K782" s="88" t="str">
        <f>Master!K785</f>
        <v/>
      </c>
      <c r="L782" s="88" t="str">
        <f>Master!L785</f>
        <v/>
      </c>
      <c r="M782" s="88" t="str">
        <f>Master!M785</f>
        <v/>
      </c>
      <c r="N782" s="88" t="str">
        <f>Master!N785</f>
        <v/>
      </c>
      <c r="O782" s="88" t="str">
        <f>Master!O785</f>
        <v/>
      </c>
      <c r="P782" s="88" t="str">
        <f>Master!P785</f>
        <v/>
      </c>
      <c r="Q782" s="88" t="str">
        <f>Master!Q785</f>
        <v/>
      </c>
      <c r="R782" s="406" t="str">
        <f>Master!R785</f>
        <v/>
      </c>
      <c r="S782" s="406">
        <f>Master!S785</f>
        <v>0</v>
      </c>
      <c r="T782" s="406" t="str">
        <f>Master!T785</f>
        <v/>
      </c>
      <c r="U782" s="406" t="str">
        <f>Master!U785</f>
        <v/>
      </c>
      <c r="V782" s="406" t="str">
        <f>Master!V785</f>
        <v/>
      </c>
      <c r="W782" s="406" t="str">
        <f>Master!W785</f>
        <v/>
      </c>
      <c r="X782" s="406" t="str">
        <f>Master!X785</f>
        <v/>
      </c>
      <c r="Y782" s="406" t="str">
        <f>Master!Y785</f>
        <v/>
      </c>
      <c r="Z782" s="406" t="str">
        <f>Master!Z785</f>
        <v/>
      </c>
      <c r="AA782" s="406" t="str">
        <f>Master!AA785</f>
        <v/>
      </c>
      <c r="AB782" s="406" t="str">
        <f>Master!AB785</f>
        <v/>
      </c>
      <c r="AC782" s="406" t="str">
        <f>Master!AC785</f>
        <v/>
      </c>
      <c r="AD782" s="406" t="str">
        <f>Master!AD785</f>
        <v/>
      </c>
      <c r="AE782" s="406" t="str">
        <f>Master!AE785</f>
        <v/>
      </c>
      <c r="AF782" s="406" t="str">
        <f>Master!AF785</f>
        <v/>
      </c>
      <c r="AG782" s="406" t="str">
        <f>Master!AG785</f>
        <v/>
      </c>
      <c r="AH782" s="88" t="str">
        <f>Master!AH785</f>
        <v/>
      </c>
      <c r="AI782" s="414" t="str">
        <f>Master!AI785</f>
        <v/>
      </c>
      <c r="AJ782" s="406" t="str">
        <f>Master!AJ785</f>
        <v/>
      </c>
      <c r="AK782" s="406">
        <f>Master!AK785</f>
        <v>0</v>
      </c>
      <c r="AL782" s="88" t="str">
        <f>Master!AL785</f>
        <v/>
      </c>
      <c r="AM782" s="416"/>
      <c r="AN782" s="416"/>
      <c r="AO782" s="416"/>
      <c r="AP782" s="416"/>
      <c r="AQ782" s="416"/>
      <c r="AR782" s="416">
        <f t="shared" si="10"/>
        <v>0</v>
      </c>
      <c r="AS782" s="417" t="str">
        <f t="shared" si="11"/>
        <v>#DIV/0!</v>
      </c>
      <c r="AT782" s="416">
        <f t="shared" si="12"/>
        <v>0</v>
      </c>
      <c r="AU782" s="417"/>
    </row>
    <row r="783" hidden="1">
      <c r="A783" s="88" t="str">
        <f>Master!A786</f>
        <v>VFHZ18071</v>
      </c>
      <c r="B783" s="88" t="str">
        <f>Master!B786</f>
        <v/>
      </c>
      <c r="C783" s="414" t="str">
        <f>Master!C786</f>
        <v/>
      </c>
      <c r="D783" s="88" t="str">
        <f>Master!D786</f>
        <v/>
      </c>
      <c r="E783" s="406" t="str">
        <f>Master!E786</f>
        <v/>
      </c>
      <c r="F783" s="406">
        <f>Master!F786</f>
        <v>0</v>
      </c>
      <c r="G783" s="88" t="str">
        <f>Master!G786</f>
        <v/>
      </c>
      <c r="H783" s="88" t="str">
        <f>Master!H786</f>
        <v/>
      </c>
      <c r="I783" s="88" t="str">
        <f>Master!I786</f>
        <v/>
      </c>
      <c r="J783" s="88" t="str">
        <f>Master!J786</f>
        <v>FENG HUA ZHAN PTE LTD</v>
      </c>
      <c r="K783" s="88" t="str">
        <f>Master!K786</f>
        <v/>
      </c>
      <c r="L783" s="88" t="str">
        <f>Master!L786</f>
        <v/>
      </c>
      <c r="M783" s="88" t="str">
        <f>Master!M786</f>
        <v/>
      </c>
      <c r="N783" s="88" t="str">
        <f>Master!N786</f>
        <v/>
      </c>
      <c r="O783" s="88" t="str">
        <f>Master!O786</f>
        <v/>
      </c>
      <c r="P783" s="88" t="str">
        <f>Master!P786</f>
        <v/>
      </c>
      <c r="Q783" s="88" t="str">
        <f>Master!Q786</f>
        <v/>
      </c>
      <c r="R783" s="406" t="str">
        <f>Master!R786</f>
        <v/>
      </c>
      <c r="S783" s="406">
        <f>Master!S786</f>
        <v>0</v>
      </c>
      <c r="T783" s="406" t="str">
        <f>Master!T786</f>
        <v/>
      </c>
      <c r="U783" s="406" t="str">
        <f>Master!U786</f>
        <v/>
      </c>
      <c r="V783" s="406" t="str">
        <f>Master!V786</f>
        <v/>
      </c>
      <c r="W783" s="406" t="str">
        <f>Master!W786</f>
        <v/>
      </c>
      <c r="X783" s="406" t="str">
        <f>Master!X786</f>
        <v/>
      </c>
      <c r="Y783" s="406" t="str">
        <f>Master!Y786</f>
        <v/>
      </c>
      <c r="Z783" s="406" t="str">
        <f>Master!Z786</f>
        <v/>
      </c>
      <c r="AA783" s="406" t="str">
        <f>Master!AA786</f>
        <v/>
      </c>
      <c r="AB783" s="406" t="str">
        <f>Master!AB786</f>
        <v/>
      </c>
      <c r="AC783" s="406" t="str">
        <f>Master!AC786</f>
        <v/>
      </c>
      <c r="AD783" s="406" t="str">
        <f>Master!AD786</f>
        <v/>
      </c>
      <c r="AE783" s="406" t="str">
        <f>Master!AE786</f>
        <v/>
      </c>
      <c r="AF783" s="406" t="str">
        <f>Master!AF786</f>
        <v/>
      </c>
      <c r="AG783" s="406" t="str">
        <f>Master!AG786</f>
        <v/>
      </c>
      <c r="AH783" s="88" t="str">
        <f>Master!AH786</f>
        <v/>
      </c>
      <c r="AI783" s="88" t="str">
        <f>Master!AI786</f>
        <v/>
      </c>
      <c r="AJ783" s="406" t="str">
        <f>Master!AJ786</f>
        <v/>
      </c>
      <c r="AK783" s="406">
        <f>Master!AK786</f>
        <v>0</v>
      </c>
      <c r="AL783" s="88" t="str">
        <f>Master!AL786</f>
        <v/>
      </c>
      <c r="AM783" s="416"/>
      <c r="AN783" s="416"/>
      <c r="AO783" s="416"/>
      <c r="AP783" s="416"/>
      <c r="AQ783" s="416"/>
      <c r="AR783" s="416">
        <f t="shared" si="10"/>
        <v>0</v>
      </c>
      <c r="AS783" s="417" t="str">
        <f t="shared" si="11"/>
        <v>#DIV/0!</v>
      </c>
      <c r="AT783" s="416">
        <f t="shared" si="12"/>
        <v>0</v>
      </c>
      <c r="AU783" s="417"/>
    </row>
    <row r="784" hidden="1">
      <c r="A784" s="88" t="str">
        <f>Master!A787</f>
        <v>VFHZ18072</v>
      </c>
      <c r="B784" s="88" t="str">
        <f>Master!B787</f>
        <v/>
      </c>
      <c r="C784" s="414" t="str">
        <f>Master!C787</f>
        <v/>
      </c>
      <c r="D784" s="88" t="str">
        <f>Master!D787</f>
        <v/>
      </c>
      <c r="E784" s="406" t="str">
        <f>Master!E787</f>
        <v/>
      </c>
      <c r="F784" s="406">
        <f>Master!F787</f>
        <v>0</v>
      </c>
      <c r="G784" s="88" t="str">
        <f>Master!G787</f>
        <v/>
      </c>
      <c r="H784" s="88" t="str">
        <f>Master!H787</f>
        <v/>
      </c>
      <c r="I784" s="88" t="str">
        <f>Master!I787</f>
        <v/>
      </c>
      <c r="J784" s="88" t="str">
        <f>Master!J787</f>
        <v>FENG HUA ZHAN PTE LTD</v>
      </c>
      <c r="K784" s="88" t="str">
        <f>Master!K787</f>
        <v/>
      </c>
      <c r="L784" s="88" t="str">
        <f>Master!L787</f>
        <v/>
      </c>
      <c r="M784" s="88" t="str">
        <f>Master!M787</f>
        <v/>
      </c>
      <c r="N784" s="88" t="str">
        <f>Master!N787</f>
        <v/>
      </c>
      <c r="O784" s="88" t="str">
        <f>Master!O787</f>
        <v/>
      </c>
      <c r="P784" s="88" t="str">
        <f>Master!P787</f>
        <v/>
      </c>
      <c r="Q784" s="88" t="str">
        <f>Master!Q787</f>
        <v/>
      </c>
      <c r="R784" s="406" t="str">
        <f>Master!R787</f>
        <v/>
      </c>
      <c r="S784" s="406">
        <f>Master!S787</f>
        <v>0</v>
      </c>
      <c r="T784" s="406" t="str">
        <f>Master!T787</f>
        <v/>
      </c>
      <c r="U784" s="406" t="str">
        <f>Master!U787</f>
        <v/>
      </c>
      <c r="V784" s="406" t="str">
        <f>Master!V787</f>
        <v/>
      </c>
      <c r="W784" s="406" t="str">
        <f>Master!W787</f>
        <v/>
      </c>
      <c r="X784" s="406" t="str">
        <f>Master!X787</f>
        <v/>
      </c>
      <c r="Y784" s="406" t="str">
        <f>Master!Y787</f>
        <v/>
      </c>
      <c r="Z784" s="406" t="str">
        <f>Master!Z787</f>
        <v/>
      </c>
      <c r="AA784" s="406" t="str">
        <f>Master!AA787</f>
        <v/>
      </c>
      <c r="AB784" s="406" t="str">
        <f>Master!AB787</f>
        <v/>
      </c>
      <c r="AC784" s="406" t="str">
        <f>Master!AC787</f>
        <v/>
      </c>
      <c r="AD784" s="406" t="str">
        <f>Master!AD787</f>
        <v/>
      </c>
      <c r="AE784" s="406" t="str">
        <f>Master!AE787</f>
        <v/>
      </c>
      <c r="AF784" s="406" t="str">
        <f>Master!AF787</f>
        <v/>
      </c>
      <c r="AG784" s="406" t="str">
        <f>Master!AG787</f>
        <v/>
      </c>
      <c r="AH784" s="88" t="str">
        <f>Master!AH787</f>
        <v/>
      </c>
      <c r="AI784" s="414" t="str">
        <f>Master!AI787</f>
        <v/>
      </c>
      <c r="AJ784" s="406" t="str">
        <f>Master!AJ787</f>
        <v/>
      </c>
      <c r="AK784" s="406">
        <f>Master!AK787</f>
        <v>0</v>
      </c>
      <c r="AL784" s="88" t="str">
        <f>Master!AL787</f>
        <v/>
      </c>
      <c r="AM784" s="416"/>
      <c r="AN784" s="416"/>
      <c r="AO784" s="416"/>
      <c r="AP784" s="416"/>
      <c r="AQ784" s="416"/>
      <c r="AR784" s="416">
        <f t="shared" si="10"/>
        <v>0</v>
      </c>
      <c r="AS784" s="417" t="str">
        <f t="shared" si="11"/>
        <v>#DIV/0!</v>
      </c>
      <c r="AT784" s="416">
        <f t="shared" si="12"/>
        <v>0</v>
      </c>
      <c r="AU784" s="417"/>
    </row>
    <row r="785" hidden="1">
      <c r="A785" s="88" t="str">
        <f>Master!A788</f>
        <v>VFHZ18073</v>
      </c>
      <c r="B785" s="88" t="str">
        <f>Master!B788</f>
        <v/>
      </c>
      <c r="C785" s="414" t="str">
        <f>Master!C788</f>
        <v/>
      </c>
      <c r="D785" s="88" t="str">
        <f>Master!D788</f>
        <v/>
      </c>
      <c r="E785" s="406" t="str">
        <f>Master!E788</f>
        <v/>
      </c>
      <c r="F785" s="406">
        <f>Master!F788</f>
        <v>0</v>
      </c>
      <c r="G785" s="88" t="str">
        <f>Master!G788</f>
        <v/>
      </c>
      <c r="H785" s="88" t="str">
        <f>Master!H788</f>
        <v/>
      </c>
      <c r="I785" s="88" t="str">
        <f>Master!I788</f>
        <v/>
      </c>
      <c r="J785" s="88" t="str">
        <f>Master!J788</f>
        <v>FENG HUA ZHAN PTE LTD</v>
      </c>
      <c r="K785" s="88" t="str">
        <f>Master!K788</f>
        <v/>
      </c>
      <c r="L785" s="88" t="str">
        <f>Master!L788</f>
        <v/>
      </c>
      <c r="M785" s="88" t="str">
        <f>Master!M788</f>
        <v/>
      </c>
      <c r="N785" s="88" t="str">
        <f>Master!N788</f>
        <v/>
      </c>
      <c r="O785" s="88" t="str">
        <f>Master!O788</f>
        <v/>
      </c>
      <c r="P785" s="88" t="str">
        <f>Master!P788</f>
        <v/>
      </c>
      <c r="Q785" s="88" t="str">
        <f>Master!Q788</f>
        <v/>
      </c>
      <c r="R785" s="406" t="str">
        <f>Master!R788</f>
        <v/>
      </c>
      <c r="S785" s="406">
        <f>Master!S788</f>
        <v>0</v>
      </c>
      <c r="T785" s="406" t="str">
        <f>Master!T788</f>
        <v/>
      </c>
      <c r="U785" s="406" t="str">
        <f>Master!U788</f>
        <v/>
      </c>
      <c r="V785" s="406" t="str">
        <f>Master!V788</f>
        <v/>
      </c>
      <c r="W785" s="406" t="str">
        <f>Master!W788</f>
        <v/>
      </c>
      <c r="X785" s="406" t="str">
        <f>Master!X788</f>
        <v/>
      </c>
      <c r="Y785" s="406" t="str">
        <f>Master!Y788</f>
        <v/>
      </c>
      <c r="Z785" s="406" t="str">
        <f>Master!Z788</f>
        <v/>
      </c>
      <c r="AA785" s="406" t="str">
        <f>Master!AA788</f>
        <v/>
      </c>
      <c r="AB785" s="406" t="str">
        <f>Master!AB788</f>
        <v/>
      </c>
      <c r="AC785" s="406" t="str">
        <f>Master!AC788</f>
        <v/>
      </c>
      <c r="AD785" s="406" t="str">
        <f>Master!AD788</f>
        <v/>
      </c>
      <c r="AE785" s="406" t="str">
        <f>Master!AE788</f>
        <v/>
      </c>
      <c r="AF785" s="406" t="str">
        <f>Master!AF788</f>
        <v/>
      </c>
      <c r="AG785" s="406" t="str">
        <f>Master!AG788</f>
        <v/>
      </c>
      <c r="AH785" s="88" t="str">
        <f>Master!AH788</f>
        <v/>
      </c>
      <c r="AI785" s="88" t="str">
        <f>Master!AI788</f>
        <v/>
      </c>
      <c r="AJ785" s="406" t="str">
        <f>Master!AJ788</f>
        <v/>
      </c>
      <c r="AK785" s="406">
        <f>Master!AK788</f>
        <v>0</v>
      </c>
      <c r="AL785" s="88" t="str">
        <f>Master!AL788</f>
        <v/>
      </c>
      <c r="AM785" s="416"/>
      <c r="AN785" s="416"/>
      <c r="AO785" s="416"/>
      <c r="AP785" s="416"/>
      <c r="AQ785" s="416"/>
      <c r="AR785" s="416">
        <f t="shared" si="10"/>
        <v>0</v>
      </c>
      <c r="AS785" s="417" t="str">
        <f t="shared" si="11"/>
        <v>#DIV/0!</v>
      </c>
      <c r="AT785" s="416">
        <f t="shared" si="12"/>
        <v>0</v>
      </c>
      <c r="AU785" s="417"/>
    </row>
    <row r="786" hidden="1">
      <c r="A786" s="88" t="str">
        <f>Master!A789</f>
        <v>VFHZ18074</v>
      </c>
      <c r="B786" s="88" t="str">
        <f>Master!B789</f>
        <v/>
      </c>
      <c r="C786" s="414" t="str">
        <f>Master!C789</f>
        <v/>
      </c>
      <c r="D786" s="88" t="str">
        <f>Master!D789</f>
        <v/>
      </c>
      <c r="E786" s="406" t="str">
        <f>Master!E789</f>
        <v/>
      </c>
      <c r="F786" s="406">
        <f>Master!F789</f>
        <v>0</v>
      </c>
      <c r="G786" s="88" t="str">
        <f>Master!G789</f>
        <v/>
      </c>
      <c r="H786" s="88" t="str">
        <f>Master!H789</f>
        <v/>
      </c>
      <c r="I786" s="88" t="str">
        <f>Master!I789</f>
        <v/>
      </c>
      <c r="J786" s="88" t="str">
        <f>Master!J789</f>
        <v>FENG HUA ZHAN PTE LTD</v>
      </c>
      <c r="K786" s="88" t="str">
        <f>Master!K789</f>
        <v/>
      </c>
      <c r="L786" s="88" t="str">
        <f>Master!L789</f>
        <v/>
      </c>
      <c r="M786" s="88" t="str">
        <f>Master!M789</f>
        <v/>
      </c>
      <c r="N786" s="88" t="str">
        <f>Master!N789</f>
        <v/>
      </c>
      <c r="O786" s="88" t="str">
        <f>Master!O789</f>
        <v/>
      </c>
      <c r="P786" s="88" t="str">
        <f>Master!P789</f>
        <v/>
      </c>
      <c r="Q786" s="88" t="str">
        <f>Master!Q789</f>
        <v/>
      </c>
      <c r="R786" s="406" t="str">
        <f>Master!R789</f>
        <v/>
      </c>
      <c r="S786" s="406">
        <f>Master!S789</f>
        <v>0</v>
      </c>
      <c r="T786" s="406" t="str">
        <f>Master!T789</f>
        <v/>
      </c>
      <c r="U786" s="406" t="str">
        <f>Master!U789</f>
        <v/>
      </c>
      <c r="V786" s="406" t="str">
        <f>Master!V789</f>
        <v/>
      </c>
      <c r="W786" s="406" t="str">
        <f>Master!W789</f>
        <v/>
      </c>
      <c r="X786" s="406" t="str">
        <f>Master!X789</f>
        <v/>
      </c>
      <c r="Y786" s="406" t="str">
        <f>Master!Y789</f>
        <v/>
      </c>
      <c r="Z786" s="406" t="str">
        <f>Master!Z789</f>
        <v/>
      </c>
      <c r="AA786" s="406" t="str">
        <f>Master!AA789</f>
        <v/>
      </c>
      <c r="AB786" s="406" t="str">
        <f>Master!AB789</f>
        <v/>
      </c>
      <c r="AC786" s="406" t="str">
        <f>Master!AC789</f>
        <v/>
      </c>
      <c r="AD786" s="406" t="str">
        <f>Master!AD789</f>
        <v/>
      </c>
      <c r="AE786" s="406" t="str">
        <f>Master!AE789</f>
        <v/>
      </c>
      <c r="AF786" s="406" t="str">
        <f>Master!AF789</f>
        <v/>
      </c>
      <c r="AG786" s="406" t="str">
        <f>Master!AG789</f>
        <v/>
      </c>
      <c r="AH786" s="88" t="str">
        <f>Master!AH789</f>
        <v/>
      </c>
      <c r="AI786" s="414" t="str">
        <f>Master!AI789</f>
        <v/>
      </c>
      <c r="AJ786" s="406" t="str">
        <f>Master!AJ789</f>
        <v/>
      </c>
      <c r="AK786" s="406">
        <f>Master!AK789</f>
        <v>0</v>
      </c>
      <c r="AL786" s="88" t="str">
        <f>Master!AL789</f>
        <v/>
      </c>
      <c r="AM786" s="416"/>
      <c r="AN786" s="416"/>
      <c r="AO786" s="416"/>
      <c r="AP786" s="416"/>
      <c r="AQ786" s="416"/>
      <c r="AR786" s="416">
        <f t="shared" si="10"/>
        <v>0</v>
      </c>
      <c r="AS786" s="417" t="str">
        <f t="shared" si="11"/>
        <v>#DIV/0!</v>
      </c>
      <c r="AT786" s="416">
        <f t="shared" si="12"/>
        <v>0</v>
      </c>
      <c r="AU786" s="417"/>
    </row>
    <row r="787" hidden="1">
      <c r="A787" s="88" t="str">
        <f>Master!A790</f>
        <v>VFHZ18075</v>
      </c>
      <c r="B787" s="88" t="str">
        <f>Master!B790</f>
        <v/>
      </c>
      <c r="C787" s="414" t="str">
        <f>Master!C790</f>
        <v/>
      </c>
      <c r="D787" s="88" t="str">
        <f>Master!D790</f>
        <v/>
      </c>
      <c r="E787" s="406" t="str">
        <f>Master!E790</f>
        <v/>
      </c>
      <c r="F787" s="406">
        <f>Master!F790</f>
        <v>0</v>
      </c>
      <c r="G787" s="88" t="str">
        <f>Master!G790</f>
        <v/>
      </c>
      <c r="H787" s="88" t="str">
        <f>Master!H790</f>
        <v/>
      </c>
      <c r="I787" s="88" t="str">
        <f>Master!I790</f>
        <v/>
      </c>
      <c r="J787" s="88" t="str">
        <f>Master!J790</f>
        <v>FENG HUA ZHAN PTE LTD</v>
      </c>
      <c r="K787" s="88" t="str">
        <f>Master!K790</f>
        <v/>
      </c>
      <c r="L787" s="88" t="str">
        <f>Master!L790</f>
        <v/>
      </c>
      <c r="M787" s="88" t="str">
        <f>Master!M790</f>
        <v/>
      </c>
      <c r="N787" s="88" t="str">
        <f>Master!N790</f>
        <v/>
      </c>
      <c r="O787" s="88" t="str">
        <f>Master!O790</f>
        <v/>
      </c>
      <c r="P787" s="88" t="str">
        <f>Master!P790</f>
        <v/>
      </c>
      <c r="Q787" s="88" t="str">
        <f>Master!Q790</f>
        <v/>
      </c>
      <c r="R787" s="406" t="str">
        <f>Master!R790</f>
        <v/>
      </c>
      <c r="S787" s="406">
        <f>Master!S790</f>
        <v>0</v>
      </c>
      <c r="T787" s="406" t="str">
        <f>Master!T790</f>
        <v/>
      </c>
      <c r="U787" s="406" t="str">
        <f>Master!U790</f>
        <v/>
      </c>
      <c r="V787" s="406" t="str">
        <f>Master!V790</f>
        <v/>
      </c>
      <c r="W787" s="406" t="str">
        <f>Master!W790</f>
        <v/>
      </c>
      <c r="X787" s="406" t="str">
        <f>Master!X790</f>
        <v/>
      </c>
      <c r="Y787" s="406" t="str">
        <f>Master!Y790</f>
        <v/>
      </c>
      <c r="Z787" s="406" t="str">
        <f>Master!Z790</f>
        <v/>
      </c>
      <c r="AA787" s="406" t="str">
        <f>Master!AA790</f>
        <v/>
      </c>
      <c r="AB787" s="406" t="str">
        <f>Master!AB790</f>
        <v/>
      </c>
      <c r="AC787" s="406" t="str">
        <f>Master!AC790</f>
        <v/>
      </c>
      <c r="AD787" s="406" t="str">
        <f>Master!AD790</f>
        <v/>
      </c>
      <c r="AE787" s="406" t="str">
        <f>Master!AE790</f>
        <v/>
      </c>
      <c r="AF787" s="406" t="str">
        <f>Master!AF790</f>
        <v/>
      </c>
      <c r="AG787" s="406" t="str">
        <f>Master!AG790</f>
        <v/>
      </c>
      <c r="AH787" s="88" t="str">
        <f>Master!AH790</f>
        <v/>
      </c>
      <c r="AI787" s="88" t="str">
        <f>Master!AI790</f>
        <v/>
      </c>
      <c r="AJ787" s="406" t="str">
        <f>Master!AJ790</f>
        <v/>
      </c>
      <c r="AK787" s="406">
        <f>Master!AK790</f>
        <v>0</v>
      </c>
      <c r="AL787" s="88" t="str">
        <f>Master!AL790</f>
        <v/>
      </c>
      <c r="AM787" s="416"/>
      <c r="AN787" s="416"/>
      <c r="AO787" s="416"/>
      <c r="AP787" s="416"/>
      <c r="AQ787" s="416"/>
      <c r="AR787" s="416">
        <f t="shared" si="10"/>
        <v>0</v>
      </c>
      <c r="AS787" s="417" t="str">
        <f t="shared" si="11"/>
        <v>#DIV/0!</v>
      </c>
      <c r="AT787" s="416">
        <f t="shared" si="12"/>
        <v>0</v>
      </c>
      <c r="AU787" s="417"/>
    </row>
    <row r="788" hidden="1">
      <c r="A788" s="88" t="str">
        <f>Master!A791</f>
        <v>VFHZ18076</v>
      </c>
      <c r="B788" s="88" t="str">
        <f>Master!B791</f>
        <v/>
      </c>
      <c r="C788" s="414" t="str">
        <f>Master!C791</f>
        <v/>
      </c>
      <c r="D788" s="88" t="str">
        <f>Master!D791</f>
        <v/>
      </c>
      <c r="E788" s="406" t="str">
        <f>Master!E791</f>
        <v/>
      </c>
      <c r="F788" s="406">
        <f>Master!F791</f>
        <v>0</v>
      </c>
      <c r="G788" s="88" t="str">
        <f>Master!G791</f>
        <v/>
      </c>
      <c r="H788" s="88" t="str">
        <f>Master!H791</f>
        <v/>
      </c>
      <c r="I788" s="88" t="str">
        <f>Master!I791</f>
        <v/>
      </c>
      <c r="J788" s="88" t="str">
        <f>Master!J791</f>
        <v>FENG HUA ZHAN PTE LTD</v>
      </c>
      <c r="K788" s="88" t="str">
        <f>Master!K791</f>
        <v/>
      </c>
      <c r="L788" s="88" t="str">
        <f>Master!L791</f>
        <v/>
      </c>
      <c r="M788" s="88" t="str">
        <f>Master!M791</f>
        <v/>
      </c>
      <c r="N788" s="88" t="str">
        <f>Master!N791</f>
        <v/>
      </c>
      <c r="O788" s="88" t="str">
        <f>Master!O791</f>
        <v/>
      </c>
      <c r="P788" s="88" t="str">
        <f>Master!P791</f>
        <v/>
      </c>
      <c r="Q788" s="88" t="str">
        <f>Master!Q791</f>
        <v/>
      </c>
      <c r="R788" s="406" t="str">
        <f>Master!R791</f>
        <v/>
      </c>
      <c r="S788" s="406">
        <f>Master!S791</f>
        <v>0</v>
      </c>
      <c r="T788" s="406" t="str">
        <f>Master!T791</f>
        <v/>
      </c>
      <c r="U788" s="406" t="str">
        <f>Master!U791</f>
        <v/>
      </c>
      <c r="V788" s="406" t="str">
        <f>Master!V791</f>
        <v/>
      </c>
      <c r="W788" s="406" t="str">
        <f>Master!W791</f>
        <v/>
      </c>
      <c r="X788" s="406" t="str">
        <f>Master!X791</f>
        <v/>
      </c>
      <c r="Y788" s="406" t="str">
        <f>Master!Y791</f>
        <v/>
      </c>
      <c r="Z788" s="406" t="str">
        <f>Master!Z791</f>
        <v/>
      </c>
      <c r="AA788" s="406" t="str">
        <f>Master!AA791</f>
        <v/>
      </c>
      <c r="AB788" s="406" t="str">
        <f>Master!AB791</f>
        <v/>
      </c>
      <c r="AC788" s="406" t="str">
        <f>Master!AC791</f>
        <v/>
      </c>
      <c r="AD788" s="406" t="str">
        <f>Master!AD791</f>
        <v/>
      </c>
      <c r="AE788" s="406" t="str">
        <f>Master!AE791</f>
        <v/>
      </c>
      <c r="AF788" s="406" t="str">
        <f>Master!AF791</f>
        <v/>
      </c>
      <c r="AG788" s="406" t="str">
        <f>Master!AG791</f>
        <v/>
      </c>
      <c r="AH788" s="88" t="str">
        <f>Master!AH791</f>
        <v/>
      </c>
      <c r="AI788" s="414" t="str">
        <f>Master!AI791</f>
        <v/>
      </c>
      <c r="AJ788" s="406" t="str">
        <f>Master!AJ791</f>
        <v/>
      </c>
      <c r="AK788" s="406">
        <f>Master!AK791</f>
        <v>0</v>
      </c>
      <c r="AL788" s="88" t="str">
        <f>Master!AL791</f>
        <v/>
      </c>
      <c r="AM788" s="416"/>
      <c r="AN788" s="416"/>
      <c r="AO788" s="416"/>
      <c r="AP788" s="416"/>
      <c r="AQ788" s="416"/>
      <c r="AR788" s="416">
        <f t="shared" si="10"/>
        <v>0</v>
      </c>
      <c r="AS788" s="417" t="str">
        <f t="shared" si="11"/>
        <v>#DIV/0!</v>
      </c>
      <c r="AT788" s="416">
        <f t="shared" si="12"/>
        <v>0</v>
      </c>
      <c r="AU788" s="417"/>
    </row>
    <row r="789" hidden="1">
      <c r="A789" s="88" t="str">
        <f>Master!A792</f>
        <v>VFHZ18077</v>
      </c>
      <c r="B789" s="88" t="str">
        <f>Master!B792</f>
        <v/>
      </c>
      <c r="C789" s="414" t="str">
        <f>Master!C792</f>
        <v/>
      </c>
      <c r="D789" s="88" t="str">
        <f>Master!D792</f>
        <v/>
      </c>
      <c r="E789" s="406" t="str">
        <f>Master!E792</f>
        <v/>
      </c>
      <c r="F789" s="406">
        <f>Master!F792</f>
        <v>0</v>
      </c>
      <c r="G789" s="88" t="str">
        <f>Master!G792</f>
        <v/>
      </c>
      <c r="H789" s="88" t="str">
        <f>Master!H792</f>
        <v/>
      </c>
      <c r="I789" s="88" t="str">
        <f>Master!I792</f>
        <v/>
      </c>
      <c r="J789" s="88" t="str">
        <f>Master!J792</f>
        <v>FENG HUA ZHAN PTE LTD</v>
      </c>
      <c r="K789" s="88" t="str">
        <f>Master!K792</f>
        <v/>
      </c>
      <c r="L789" s="88" t="str">
        <f>Master!L792</f>
        <v/>
      </c>
      <c r="M789" s="88" t="str">
        <f>Master!M792</f>
        <v/>
      </c>
      <c r="N789" s="88" t="str">
        <f>Master!N792</f>
        <v/>
      </c>
      <c r="O789" s="88" t="str">
        <f>Master!O792</f>
        <v/>
      </c>
      <c r="P789" s="88" t="str">
        <f>Master!P792</f>
        <v/>
      </c>
      <c r="Q789" s="88" t="str">
        <f>Master!Q792</f>
        <v/>
      </c>
      <c r="R789" s="406" t="str">
        <f>Master!R792</f>
        <v/>
      </c>
      <c r="S789" s="406">
        <f>Master!S792</f>
        <v>0</v>
      </c>
      <c r="T789" s="406" t="str">
        <f>Master!T792</f>
        <v/>
      </c>
      <c r="U789" s="406" t="str">
        <f>Master!U792</f>
        <v/>
      </c>
      <c r="V789" s="406" t="str">
        <f>Master!V792</f>
        <v/>
      </c>
      <c r="W789" s="406" t="str">
        <f>Master!W792</f>
        <v/>
      </c>
      <c r="X789" s="406" t="str">
        <f>Master!X792</f>
        <v/>
      </c>
      <c r="Y789" s="406" t="str">
        <f>Master!Y792</f>
        <v/>
      </c>
      <c r="Z789" s="406" t="str">
        <f>Master!Z792</f>
        <v/>
      </c>
      <c r="AA789" s="406" t="str">
        <f>Master!AA792</f>
        <v/>
      </c>
      <c r="AB789" s="406" t="str">
        <f>Master!AB792</f>
        <v/>
      </c>
      <c r="AC789" s="406" t="str">
        <f>Master!AC792</f>
        <v/>
      </c>
      <c r="AD789" s="406" t="str">
        <f>Master!AD792</f>
        <v/>
      </c>
      <c r="AE789" s="406" t="str">
        <f>Master!AE792</f>
        <v/>
      </c>
      <c r="AF789" s="406" t="str">
        <f>Master!AF792</f>
        <v/>
      </c>
      <c r="AG789" s="406" t="str">
        <f>Master!AG792</f>
        <v/>
      </c>
      <c r="AH789" s="88" t="str">
        <f>Master!AH792</f>
        <v/>
      </c>
      <c r="AI789" s="88" t="str">
        <f>Master!AI792</f>
        <v/>
      </c>
      <c r="AJ789" s="406" t="str">
        <f>Master!AJ792</f>
        <v/>
      </c>
      <c r="AK789" s="406">
        <f>Master!AK792</f>
        <v>0</v>
      </c>
      <c r="AL789" s="88" t="str">
        <f>Master!AL792</f>
        <v/>
      </c>
      <c r="AM789" s="416"/>
      <c r="AN789" s="416"/>
      <c r="AO789" s="416"/>
      <c r="AP789" s="416"/>
      <c r="AQ789" s="416"/>
      <c r="AR789" s="416">
        <f t="shared" si="10"/>
        <v>0</v>
      </c>
      <c r="AS789" s="417" t="str">
        <f t="shared" si="11"/>
        <v>#DIV/0!</v>
      </c>
      <c r="AT789" s="416">
        <f t="shared" si="12"/>
        <v>0</v>
      </c>
      <c r="AU789" s="417"/>
    </row>
    <row r="790" hidden="1">
      <c r="A790" s="88" t="str">
        <f>Master!A793</f>
        <v>VFHZ18078</v>
      </c>
      <c r="B790" s="88" t="str">
        <f>Master!B793</f>
        <v/>
      </c>
      <c r="C790" s="414" t="str">
        <f>Master!C793</f>
        <v/>
      </c>
      <c r="D790" s="88" t="str">
        <f>Master!D793</f>
        <v/>
      </c>
      <c r="E790" s="406" t="str">
        <f>Master!E793</f>
        <v/>
      </c>
      <c r="F790" s="406">
        <f>Master!F793</f>
        <v>0</v>
      </c>
      <c r="G790" s="88" t="str">
        <f>Master!G793</f>
        <v/>
      </c>
      <c r="H790" s="88" t="str">
        <f>Master!H793</f>
        <v/>
      </c>
      <c r="I790" s="88" t="str">
        <f>Master!I793</f>
        <v/>
      </c>
      <c r="J790" s="88" t="str">
        <f>Master!J793</f>
        <v>FENG HUA ZHAN PTE LTD</v>
      </c>
      <c r="K790" s="88" t="str">
        <f>Master!K793</f>
        <v/>
      </c>
      <c r="L790" s="88" t="str">
        <f>Master!L793</f>
        <v/>
      </c>
      <c r="M790" s="88" t="str">
        <f>Master!M793</f>
        <v/>
      </c>
      <c r="N790" s="88" t="str">
        <f>Master!N793</f>
        <v/>
      </c>
      <c r="O790" s="88" t="str">
        <f>Master!O793</f>
        <v/>
      </c>
      <c r="P790" s="88" t="str">
        <f>Master!P793</f>
        <v/>
      </c>
      <c r="Q790" s="88" t="str">
        <f>Master!Q793</f>
        <v/>
      </c>
      <c r="R790" s="406" t="str">
        <f>Master!R793</f>
        <v/>
      </c>
      <c r="S790" s="406">
        <f>Master!S793</f>
        <v>0</v>
      </c>
      <c r="T790" s="406" t="str">
        <f>Master!T793</f>
        <v/>
      </c>
      <c r="U790" s="406" t="str">
        <f>Master!U793</f>
        <v/>
      </c>
      <c r="V790" s="406" t="str">
        <f>Master!V793</f>
        <v/>
      </c>
      <c r="W790" s="406" t="str">
        <f>Master!W793</f>
        <v/>
      </c>
      <c r="X790" s="406" t="str">
        <f>Master!X793</f>
        <v/>
      </c>
      <c r="Y790" s="406" t="str">
        <f>Master!Y793</f>
        <v/>
      </c>
      <c r="Z790" s="406" t="str">
        <f>Master!Z793</f>
        <v/>
      </c>
      <c r="AA790" s="406" t="str">
        <f>Master!AA793</f>
        <v/>
      </c>
      <c r="AB790" s="406" t="str">
        <f>Master!AB793</f>
        <v/>
      </c>
      <c r="AC790" s="406" t="str">
        <f>Master!AC793</f>
        <v/>
      </c>
      <c r="AD790" s="406" t="str">
        <f>Master!AD793</f>
        <v/>
      </c>
      <c r="AE790" s="406" t="str">
        <f>Master!AE793</f>
        <v/>
      </c>
      <c r="AF790" s="406" t="str">
        <f>Master!AF793</f>
        <v/>
      </c>
      <c r="AG790" s="406" t="str">
        <f>Master!AG793</f>
        <v/>
      </c>
      <c r="AH790" s="88" t="str">
        <f>Master!AH793</f>
        <v/>
      </c>
      <c r="AI790" s="414" t="str">
        <f>Master!AI793</f>
        <v/>
      </c>
      <c r="AJ790" s="406" t="str">
        <f>Master!AJ793</f>
        <v/>
      </c>
      <c r="AK790" s="406">
        <f>Master!AK793</f>
        <v>0</v>
      </c>
      <c r="AL790" s="88" t="str">
        <f>Master!AL793</f>
        <v/>
      </c>
      <c r="AM790" s="416"/>
      <c r="AN790" s="416"/>
      <c r="AO790" s="416"/>
      <c r="AP790" s="416"/>
      <c r="AQ790" s="416"/>
      <c r="AR790" s="416">
        <f t="shared" si="10"/>
        <v>0</v>
      </c>
      <c r="AS790" s="417" t="str">
        <f t="shared" si="11"/>
        <v>#DIV/0!</v>
      </c>
      <c r="AT790" s="416">
        <f t="shared" si="12"/>
        <v>0</v>
      </c>
      <c r="AU790" s="417"/>
    </row>
    <row r="791" hidden="1">
      <c r="A791" s="88" t="str">
        <f>Master!A794</f>
        <v>VFHZ18079</v>
      </c>
      <c r="B791" s="88" t="str">
        <f>Master!B794</f>
        <v/>
      </c>
      <c r="C791" s="414" t="str">
        <f>Master!C794</f>
        <v/>
      </c>
      <c r="D791" s="88" t="str">
        <f>Master!D794</f>
        <v/>
      </c>
      <c r="E791" s="406" t="str">
        <f>Master!E794</f>
        <v/>
      </c>
      <c r="F791" s="406">
        <f>Master!F794</f>
        <v>0</v>
      </c>
      <c r="G791" s="88" t="str">
        <f>Master!G794</f>
        <v/>
      </c>
      <c r="H791" s="88" t="str">
        <f>Master!H794</f>
        <v/>
      </c>
      <c r="I791" s="88" t="str">
        <f>Master!I794</f>
        <v/>
      </c>
      <c r="J791" s="88" t="str">
        <f>Master!J794</f>
        <v>FENG HUA ZHAN PTE LTD</v>
      </c>
      <c r="K791" s="88" t="str">
        <f>Master!K794</f>
        <v/>
      </c>
      <c r="L791" s="88" t="str">
        <f>Master!L794</f>
        <v/>
      </c>
      <c r="M791" s="88" t="str">
        <f>Master!M794</f>
        <v/>
      </c>
      <c r="N791" s="88" t="str">
        <f>Master!N794</f>
        <v/>
      </c>
      <c r="O791" s="88" t="str">
        <f>Master!O794</f>
        <v/>
      </c>
      <c r="P791" s="88" t="str">
        <f>Master!P794</f>
        <v/>
      </c>
      <c r="Q791" s="88" t="str">
        <f>Master!Q794</f>
        <v/>
      </c>
      <c r="R791" s="406" t="str">
        <f>Master!R794</f>
        <v/>
      </c>
      <c r="S791" s="406">
        <f>Master!S794</f>
        <v>0</v>
      </c>
      <c r="T791" s="406" t="str">
        <f>Master!T794</f>
        <v/>
      </c>
      <c r="U791" s="406" t="str">
        <f>Master!U794</f>
        <v/>
      </c>
      <c r="V791" s="406" t="str">
        <f>Master!V794</f>
        <v/>
      </c>
      <c r="W791" s="406" t="str">
        <f>Master!W794</f>
        <v/>
      </c>
      <c r="X791" s="406" t="str">
        <f>Master!X794</f>
        <v/>
      </c>
      <c r="Y791" s="406" t="str">
        <f>Master!Y794</f>
        <v/>
      </c>
      <c r="Z791" s="406" t="str">
        <f>Master!Z794</f>
        <v/>
      </c>
      <c r="AA791" s="406" t="str">
        <f>Master!AA794</f>
        <v/>
      </c>
      <c r="AB791" s="406" t="str">
        <f>Master!AB794</f>
        <v/>
      </c>
      <c r="AC791" s="406" t="str">
        <f>Master!AC794</f>
        <v/>
      </c>
      <c r="AD791" s="406" t="str">
        <f>Master!AD794</f>
        <v/>
      </c>
      <c r="AE791" s="406" t="str">
        <f>Master!AE794</f>
        <v/>
      </c>
      <c r="AF791" s="406" t="str">
        <f>Master!AF794</f>
        <v/>
      </c>
      <c r="AG791" s="406" t="str">
        <f>Master!AG794</f>
        <v/>
      </c>
      <c r="AH791" s="88" t="str">
        <f>Master!AH794</f>
        <v/>
      </c>
      <c r="AI791" s="88" t="str">
        <f>Master!AI794</f>
        <v/>
      </c>
      <c r="AJ791" s="406" t="str">
        <f>Master!AJ794</f>
        <v/>
      </c>
      <c r="AK791" s="406">
        <f>Master!AK794</f>
        <v>0</v>
      </c>
      <c r="AL791" s="88" t="str">
        <f>Master!AL794</f>
        <v/>
      </c>
      <c r="AM791" s="416"/>
      <c r="AN791" s="416"/>
      <c r="AO791" s="416"/>
      <c r="AP791" s="416"/>
      <c r="AQ791" s="416"/>
      <c r="AR791" s="416">
        <f t="shared" si="10"/>
        <v>0</v>
      </c>
      <c r="AS791" s="417" t="str">
        <f t="shared" si="11"/>
        <v>#DIV/0!</v>
      </c>
      <c r="AT791" s="416">
        <f t="shared" si="12"/>
        <v>0</v>
      </c>
      <c r="AU791" s="417"/>
    </row>
    <row r="792" hidden="1">
      <c r="A792" s="88" t="str">
        <f>Master!A795</f>
        <v>VFHZ18080</v>
      </c>
      <c r="B792" s="88" t="str">
        <f>Master!B795</f>
        <v/>
      </c>
      <c r="C792" s="414" t="str">
        <f>Master!C795</f>
        <v/>
      </c>
      <c r="D792" s="88" t="str">
        <f>Master!D795</f>
        <v/>
      </c>
      <c r="E792" s="406" t="str">
        <f>Master!E795</f>
        <v/>
      </c>
      <c r="F792" s="406">
        <f>Master!F795</f>
        <v>0</v>
      </c>
      <c r="G792" s="88" t="str">
        <f>Master!G795</f>
        <v/>
      </c>
      <c r="H792" s="88" t="str">
        <f>Master!H795</f>
        <v/>
      </c>
      <c r="I792" s="88" t="str">
        <f>Master!I795</f>
        <v/>
      </c>
      <c r="J792" s="88" t="str">
        <f>Master!J795</f>
        <v>FENG HUA ZHAN PTE LTD</v>
      </c>
      <c r="K792" s="88" t="str">
        <f>Master!K795</f>
        <v/>
      </c>
      <c r="L792" s="88" t="str">
        <f>Master!L795</f>
        <v/>
      </c>
      <c r="M792" s="88" t="str">
        <f>Master!M795</f>
        <v/>
      </c>
      <c r="N792" s="88" t="str">
        <f>Master!N795</f>
        <v/>
      </c>
      <c r="O792" s="88" t="str">
        <f>Master!O795</f>
        <v/>
      </c>
      <c r="P792" s="88" t="str">
        <f>Master!P795</f>
        <v/>
      </c>
      <c r="Q792" s="88" t="str">
        <f>Master!Q795</f>
        <v/>
      </c>
      <c r="R792" s="406" t="str">
        <f>Master!R795</f>
        <v/>
      </c>
      <c r="S792" s="406">
        <f>Master!S795</f>
        <v>0</v>
      </c>
      <c r="T792" s="406" t="str">
        <f>Master!T795</f>
        <v/>
      </c>
      <c r="U792" s="406" t="str">
        <f>Master!U795</f>
        <v/>
      </c>
      <c r="V792" s="406" t="str">
        <f>Master!V795</f>
        <v/>
      </c>
      <c r="W792" s="406" t="str">
        <f>Master!W795</f>
        <v/>
      </c>
      <c r="X792" s="406" t="str">
        <f>Master!X795</f>
        <v/>
      </c>
      <c r="Y792" s="406" t="str">
        <f>Master!Y795</f>
        <v/>
      </c>
      <c r="Z792" s="406" t="str">
        <f>Master!Z795</f>
        <v/>
      </c>
      <c r="AA792" s="406" t="str">
        <f>Master!AA795</f>
        <v/>
      </c>
      <c r="AB792" s="406" t="str">
        <f>Master!AB795</f>
        <v/>
      </c>
      <c r="AC792" s="406" t="str">
        <f>Master!AC795</f>
        <v/>
      </c>
      <c r="AD792" s="406" t="str">
        <f>Master!AD795</f>
        <v/>
      </c>
      <c r="AE792" s="406" t="str">
        <f>Master!AE795</f>
        <v/>
      </c>
      <c r="AF792" s="406" t="str">
        <f>Master!AF795</f>
        <v/>
      </c>
      <c r="AG792" s="406" t="str">
        <f>Master!AG795</f>
        <v/>
      </c>
      <c r="AH792" s="88" t="str">
        <f>Master!AH795</f>
        <v/>
      </c>
      <c r="AI792" s="414" t="str">
        <f>Master!AI795</f>
        <v/>
      </c>
      <c r="AJ792" s="406" t="str">
        <f>Master!AJ795</f>
        <v/>
      </c>
      <c r="AK792" s="406">
        <f>Master!AK795</f>
        <v>0</v>
      </c>
      <c r="AL792" s="88" t="str">
        <f>Master!AL795</f>
        <v/>
      </c>
      <c r="AM792" s="416"/>
      <c r="AN792" s="416"/>
      <c r="AO792" s="416"/>
      <c r="AP792" s="416"/>
      <c r="AQ792" s="416"/>
      <c r="AR792" s="416">
        <f t="shared" si="10"/>
        <v>0</v>
      </c>
      <c r="AS792" s="417" t="str">
        <f t="shared" si="11"/>
        <v>#DIV/0!</v>
      </c>
      <c r="AT792" s="416">
        <f t="shared" si="12"/>
        <v>0</v>
      </c>
      <c r="AU792" s="417"/>
    </row>
    <row r="793" hidden="1">
      <c r="A793" s="88" t="str">
        <f>Master!A796</f>
        <v>VFHZ18081</v>
      </c>
      <c r="B793" s="88" t="str">
        <f>Master!B796</f>
        <v/>
      </c>
      <c r="C793" s="414" t="str">
        <f>Master!C796</f>
        <v/>
      </c>
      <c r="D793" s="88" t="str">
        <f>Master!D796</f>
        <v/>
      </c>
      <c r="E793" s="406" t="str">
        <f>Master!E796</f>
        <v/>
      </c>
      <c r="F793" s="406">
        <f>Master!F796</f>
        <v>0</v>
      </c>
      <c r="G793" s="88" t="str">
        <f>Master!G796</f>
        <v/>
      </c>
      <c r="H793" s="88" t="str">
        <f>Master!H796</f>
        <v/>
      </c>
      <c r="I793" s="88" t="str">
        <f>Master!I796</f>
        <v/>
      </c>
      <c r="J793" s="88" t="str">
        <f>Master!J796</f>
        <v>FENG HUA ZHAN PTE LTD</v>
      </c>
      <c r="K793" s="88" t="str">
        <f>Master!K796</f>
        <v/>
      </c>
      <c r="L793" s="88" t="str">
        <f>Master!L796</f>
        <v/>
      </c>
      <c r="M793" s="88" t="str">
        <f>Master!M796</f>
        <v/>
      </c>
      <c r="N793" s="88" t="str">
        <f>Master!N796</f>
        <v/>
      </c>
      <c r="O793" s="88" t="str">
        <f>Master!O796</f>
        <v/>
      </c>
      <c r="P793" s="88" t="str">
        <f>Master!P796</f>
        <v/>
      </c>
      <c r="Q793" s="88" t="str">
        <f>Master!Q796</f>
        <v/>
      </c>
      <c r="R793" s="406" t="str">
        <f>Master!R796</f>
        <v/>
      </c>
      <c r="S793" s="406">
        <f>Master!S796</f>
        <v>0</v>
      </c>
      <c r="T793" s="406" t="str">
        <f>Master!T796</f>
        <v/>
      </c>
      <c r="U793" s="406" t="str">
        <f>Master!U796</f>
        <v/>
      </c>
      <c r="V793" s="406" t="str">
        <f>Master!V796</f>
        <v/>
      </c>
      <c r="W793" s="406" t="str">
        <f>Master!W796</f>
        <v/>
      </c>
      <c r="X793" s="406" t="str">
        <f>Master!X796</f>
        <v/>
      </c>
      <c r="Y793" s="406" t="str">
        <f>Master!Y796</f>
        <v/>
      </c>
      <c r="Z793" s="406" t="str">
        <f>Master!Z796</f>
        <v/>
      </c>
      <c r="AA793" s="406" t="str">
        <f>Master!AA796</f>
        <v/>
      </c>
      <c r="AB793" s="406" t="str">
        <f>Master!AB796</f>
        <v/>
      </c>
      <c r="AC793" s="406" t="str">
        <f>Master!AC796</f>
        <v/>
      </c>
      <c r="AD793" s="406" t="str">
        <f>Master!AD796</f>
        <v/>
      </c>
      <c r="AE793" s="406" t="str">
        <f>Master!AE796</f>
        <v/>
      </c>
      <c r="AF793" s="406" t="str">
        <f>Master!AF796</f>
        <v/>
      </c>
      <c r="AG793" s="406" t="str">
        <f>Master!AG796</f>
        <v/>
      </c>
      <c r="AH793" s="88" t="str">
        <f>Master!AH796</f>
        <v/>
      </c>
      <c r="AI793" s="88" t="str">
        <f>Master!AI796</f>
        <v/>
      </c>
      <c r="AJ793" s="406" t="str">
        <f>Master!AJ796</f>
        <v/>
      </c>
      <c r="AK793" s="406">
        <f>Master!AK796</f>
        <v>0</v>
      </c>
      <c r="AL793" s="88" t="str">
        <f>Master!AL796</f>
        <v/>
      </c>
      <c r="AM793" s="416"/>
      <c r="AN793" s="416"/>
      <c r="AO793" s="416"/>
      <c r="AP793" s="416"/>
      <c r="AQ793" s="416"/>
      <c r="AR793" s="416">
        <f t="shared" si="10"/>
        <v>0</v>
      </c>
      <c r="AS793" s="417" t="str">
        <f t="shared" si="11"/>
        <v>#DIV/0!</v>
      </c>
      <c r="AT793" s="416">
        <f t="shared" si="12"/>
        <v>0</v>
      </c>
      <c r="AU793" s="417"/>
    </row>
    <row r="794" hidden="1">
      <c r="A794" s="88" t="str">
        <f>Master!A797</f>
        <v>VFHZ18082</v>
      </c>
      <c r="B794" s="88" t="str">
        <f>Master!B797</f>
        <v/>
      </c>
      <c r="C794" s="414" t="str">
        <f>Master!C797</f>
        <v/>
      </c>
      <c r="D794" s="88" t="str">
        <f>Master!D797</f>
        <v/>
      </c>
      <c r="E794" s="406" t="str">
        <f>Master!E797</f>
        <v/>
      </c>
      <c r="F794" s="406">
        <f>Master!F797</f>
        <v>0</v>
      </c>
      <c r="G794" s="88" t="str">
        <f>Master!G797</f>
        <v/>
      </c>
      <c r="H794" s="88" t="str">
        <f>Master!H797</f>
        <v/>
      </c>
      <c r="I794" s="88" t="str">
        <f>Master!I797</f>
        <v/>
      </c>
      <c r="J794" s="88" t="str">
        <f>Master!J797</f>
        <v>FENG HUA ZHAN PTE LTD</v>
      </c>
      <c r="K794" s="88" t="str">
        <f>Master!K797</f>
        <v/>
      </c>
      <c r="L794" s="88" t="str">
        <f>Master!L797</f>
        <v/>
      </c>
      <c r="M794" s="88" t="str">
        <f>Master!M797</f>
        <v/>
      </c>
      <c r="N794" s="88" t="str">
        <f>Master!N797</f>
        <v/>
      </c>
      <c r="O794" s="88" t="str">
        <f>Master!O797</f>
        <v/>
      </c>
      <c r="P794" s="88" t="str">
        <f>Master!P797</f>
        <v/>
      </c>
      <c r="Q794" s="88" t="str">
        <f>Master!Q797</f>
        <v/>
      </c>
      <c r="R794" s="406" t="str">
        <f>Master!R797</f>
        <v/>
      </c>
      <c r="S794" s="406">
        <f>Master!S797</f>
        <v>0</v>
      </c>
      <c r="T794" s="406" t="str">
        <f>Master!T797</f>
        <v/>
      </c>
      <c r="U794" s="406" t="str">
        <f>Master!U797</f>
        <v/>
      </c>
      <c r="V794" s="406" t="str">
        <f>Master!V797</f>
        <v/>
      </c>
      <c r="W794" s="406" t="str">
        <f>Master!W797</f>
        <v/>
      </c>
      <c r="X794" s="406" t="str">
        <f>Master!X797</f>
        <v/>
      </c>
      <c r="Y794" s="406" t="str">
        <f>Master!Y797</f>
        <v/>
      </c>
      <c r="Z794" s="406" t="str">
        <f>Master!Z797</f>
        <v/>
      </c>
      <c r="AA794" s="406" t="str">
        <f>Master!AA797</f>
        <v/>
      </c>
      <c r="AB794" s="406" t="str">
        <f>Master!AB797</f>
        <v/>
      </c>
      <c r="AC794" s="406" t="str">
        <f>Master!AC797</f>
        <v/>
      </c>
      <c r="AD794" s="406" t="str">
        <f>Master!AD797</f>
        <v/>
      </c>
      <c r="AE794" s="406" t="str">
        <f>Master!AE797</f>
        <v/>
      </c>
      <c r="AF794" s="406" t="str">
        <f>Master!AF797</f>
        <v/>
      </c>
      <c r="AG794" s="406" t="str">
        <f>Master!AG797</f>
        <v/>
      </c>
      <c r="AH794" s="88" t="str">
        <f>Master!AH797</f>
        <v/>
      </c>
      <c r="AI794" s="414" t="str">
        <f>Master!AI797</f>
        <v/>
      </c>
      <c r="AJ794" s="406" t="str">
        <f>Master!AJ797</f>
        <v/>
      </c>
      <c r="AK794" s="406">
        <f>Master!AK797</f>
        <v>0</v>
      </c>
      <c r="AL794" s="88" t="str">
        <f>Master!AL797</f>
        <v/>
      </c>
      <c r="AM794" s="416"/>
      <c r="AN794" s="416"/>
      <c r="AO794" s="416"/>
      <c r="AP794" s="416"/>
      <c r="AQ794" s="416"/>
      <c r="AR794" s="416">
        <f t="shared" si="10"/>
        <v>0</v>
      </c>
      <c r="AS794" s="417" t="str">
        <f t="shared" si="11"/>
        <v>#DIV/0!</v>
      </c>
      <c r="AT794" s="416">
        <f t="shared" si="12"/>
        <v>0</v>
      </c>
      <c r="AU794" s="417"/>
    </row>
    <row r="795" hidden="1">
      <c r="A795" s="88" t="str">
        <f>Master!A798</f>
        <v>VFHZ18083</v>
      </c>
      <c r="B795" s="88" t="str">
        <f>Master!B798</f>
        <v/>
      </c>
      <c r="C795" s="414" t="str">
        <f>Master!C798</f>
        <v/>
      </c>
      <c r="D795" s="88" t="str">
        <f>Master!D798</f>
        <v/>
      </c>
      <c r="E795" s="406" t="str">
        <f>Master!E798</f>
        <v/>
      </c>
      <c r="F795" s="406">
        <f>Master!F798</f>
        <v>0</v>
      </c>
      <c r="G795" s="88" t="str">
        <f>Master!G798</f>
        <v/>
      </c>
      <c r="H795" s="88" t="str">
        <f>Master!H798</f>
        <v/>
      </c>
      <c r="I795" s="88" t="str">
        <f>Master!I798</f>
        <v/>
      </c>
      <c r="J795" s="88" t="str">
        <f>Master!J798</f>
        <v>FENG HUA ZHAN PTE LTD</v>
      </c>
      <c r="K795" s="88" t="str">
        <f>Master!K798</f>
        <v/>
      </c>
      <c r="L795" s="88" t="str">
        <f>Master!L798</f>
        <v/>
      </c>
      <c r="M795" s="88" t="str">
        <f>Master!M798</f>
        <v/>
      </c>
      <c r="N795" s="88" t="str">
        <f>Master!N798</f>
        <v/>
      </c>
      <c r="O795" s="88" t="str">
        <f>Master!O798</f>
        <v/>
      </c>
      <c r="P795" s="88" t="str">
        <f>Master!P798</f>
        <v/>
      </c>
      <c r="Q795" s="88" t="str">
        <f>Master!Q798</f>
        <v/>
      </c>
      <c r="R795" s="406" t="str">
        <f>Master!R798</f>
        <v/>
      </c>
      <c r="S795" s="406">
        <f>Master!S798</f>
        <v>0</v>
      </c>
      <c r="T795" s="406" t="str">
        <f>Master!T798</f>
        <v/>
      </c>
      <c r="U795" s="406" t="str">
        <f>Master!U798</f>
        <v/>
      </c>
      <c r="V795" s="406" t="str">
        <f>Master!V798</f>
        <v/>
      </c>
      <c r="W795" s="406" t="str">
        <f>Master!W798</f>
        <v/>
      </c>
      <c r="X795" s="406" t="str">
        <f>Master!X798</f>
        <v/>
      </c>
      <c r="Y795" s="406" t="str">
        <f>Master!Y798</f>
        <v/>
      </c>
      <c r="Z795" s="406" t="str">
        <f>Master!Z798</f>
        <v/>
      </c>
      <c r="AA795" s="406" t="str">
        <f>Master!AA798</f>
        <v/>
      </c>
      <c r="AB795" s="406" t="str">
        <f>Master!AB798</f>
        <v/>
      </c>
      <c r="AC795" s="406" t="str">
        <f>Master!AC798</f>
        <v/>
      </c>
      <c r="AD795" s="406" t="str">
        <f>Master!AD798</f>
        <v/>
      </c>
      <c r="AE795" s="406" t="str">
        <f>Master!AE798</f>
        <v/>
      </c>
      <c r="AF795" s="406" t="str">
        <f>Master!AF798</f>
        <v/>
      </c>
      <c r="AG795" s="406" t="str">
        <f>Master!AG798</f>
        <v/>
      </c>
      <c r="AH795" s="88" t="str">
        <f>Master!AH798</f>
        <v/>
      </c>
      <c r="AI795" s="88" t="str">
        <f>Master!AI798</f>
        <v/>
      </c>
      <c r="AJ795" s="406" t="str">
        <f>Master!AJ798</f>
        <v/>
      </c>
      <c r="AK795" s="406">
        <f>Master!AK798</f>
        <v>0</v>
      </c>
      <c r="AL795" s="88" t="str">
        <f>Master!AL798</f>
        <v/>
      </c>
      <c r="AM795" s="416"/>
      <c r="AN795" s="416"/>
      <c r="AO795" s="416"/>
      <c r="AP795" s="416"/>
      <c r="AQ795" s="416"/>
      <c r="AR795" s="416">
        <f t="shared" si="10"/>
        <v>0</v>
      </c>
      <c r="AS795" s="417" t="str">
        <f t="shared" si="11"/>
        <v>#DIV/0!</v>
      </c>
      <c r="AT795" s="416">
        <f t="shared" si="12"/>
        <v>0</v>
      </c>
      <c r="AU795" s="417"/>
    </row>
    <row r="796" hidden="1">
      <c r="A796" s="88" t="str">
        <f>Master!A799</f>
        <v>VFHZ18084</v>
      </c>
      <c r="B796" s="88" t="str">
        <f>Master!B799</f>
        <v/>
      </c>
      <c r="C796" s="414" t="str">
        <f>Master!C799</f>
        <v/>
      </c>
      <c r="D796" s="88" t="str">
        <f>Master!D799</f>
        <v/>
      </c>
      <c r="E796" s="406" t="str">
        <f>Master!E799</f>
        <v/>
      </c>
      <c r="F796" s="406">
        <f>Master!F799</f>
        <v>0</v>
      </c>
      <c r="G796" s="88" t="str">
        <f>Master!G799</f>
        <v/>
      </c>
      <c r="H796" s="88" t="str">
        <f>Master!H799</f>
        <v/>
      </c>
      <c r="I796" s="88" t="str">
        <f>Master!I799</f>
        <v/>
      </c>
      <c r="J796" s="88" t="str">
        <f>Master!J799</f>
        <v>FENG HUA ZHAN PTE LTD</v>
      </c>
      <c r="K796" s="88" t="str">
        <f>Master!K799</f>
        <v/>
      </c>
      <c r="L796" s="88" t="str">
        <f>Master!L799</f>
        <v/>
      </c>
      <c r="M796" s="88" t="str">
        <f>Master!M799</f>
        <v/>
      </c>
      <c r="N796" s="88" t="str">
        <f>Master!N799</f>
        <v/>
      </c>
      <c r="O796" s="88" t="str">
        <f>Master!O799</f>
        <v/>
      </c>
      <c r="P796" s="88" t="str">
        <f>Master!P799</f>
        <v/>
      </c>
      <c r="Q796" s="88" t="str">
        <f>Master!Q799</f>
        <v/>
      </c>
      <c r="R796" s="406" t="str">
        <f>Master!R799</f>
        <v/>
      </c>
      <c r="S796" s="406">
        <f>Master!S799</f>
        <v>0</v>
      </c>
      <c r="T796" s="406" t="str">
        <f>Master!T799</f>
        <v/>
      </c>
      <c r="U796" s="406" t="str">
        <f>Master!U799</f>
        <v/>
      </c>
      <c r="V796" s="406" t="str">
        <f>Master!V799</f>
        <v/>
      </c>
      <c r="W796" s="406" t="str">
        <f>Master!W799</f>
        <v/>
      </c>
      <c r="X796" s="406" t="str">
        <f>Master!X799</f>
        <v/>
      </c>
      <c r="Y796" s="406" t="str">
        <f>Master!Y799</f>
        <v/>
      </c>
      <c r="Z796" s="406" t="str">
        <f>Master!Z799</f>
        <v/>
      </c>
      <c r="AA796" s="406" t="str">
        <f>Master!AA799</f>
        <v/>
      </c>
      <c r="AB796" s="406" t="str">
        <f>Master!AB799</f>
        <v/>
      </c>
      <c r="AC796" s="406" t="str">
        <f>Master!AC799</f>
        <v/>
      </c>
      <c r="AD796" s="406" t="str">
        <f>Master!AD799</f>
        <v/>
      </c>
      <c r="AE796" s="406" t="str">
        <f>Master!AE799</f>
        <v/>
      </c>
      <c r="AF796" s="406" t="str">
        <f>Master!AF799</f>
        <v/>
      </c>
      <c r="AG796" s="406" t="str">
        <f>Master!AG799</f>
        <v/>
      </c>
      <c r="AH796" s="88" t="str">
        <f>Master!AH799</f>
        <v/>
      </c>
      <c r="AI796" s="414" t="str">
        <f>Master!AI799</f>
        <v/>
      </c>
      <c r="AJ796" s="406" t="str">
        <f>Master!AJ799</f>
        <v/>
      </c>
      <c r="AK796" s="406">
        <f>Master!AK799</f>
        <v>0</v>
      </c>
      <c r="AL796" s="88" t="str">
        <f>Master!AL799</f>
        <v/>
      </c>
      <c r="AM796" s="416"/>
      <c r="AN796" s="416"/>
      <c r="AO796" s="416"/>
      <c r="AP796" s="416"/>
      <c r="AQ796" s="416"/>
      <c r="AR796" s="416">
        <f t="shared" si="10"/>
        <v>0</v>
      </c>
      <c r="AS796" s="417" t="str">
        <f t="shared" si="11"/>
        <v>#DIV/0!</v>
      </c>
      <c r="AT796" s="416">
        <f t="shared" si="12"/>
        <v>0</v>
      </c>
      <c r="AU796" s="417"/>
    </row>
    <row r="797" hidden="1">
      <c r="A797" s="88" t="str">
        <f>Master!A800</f>
        <v>VFHZ18085</v>
      </c>
      <c r="B797" s="88" t="str">
        <f>Master!B800</f>
        <v/>
      </c>
      <c r="C797" s="414" t="str">
        <f>Master!C800</f>
        <v/>
      </c>
      <c r="D797" s="88" t="str">
        <f>Master!D800</f>
        <v/>
      </c>
      <c r="E797" s="406" t="str">
        <f>Master!E800</f>
        <v/>
      </c>
      <c r="F797" s="406">
        <f>Master!F800</f>
        <v>0</v>
      </c>
      <c r="G797" s="88" t="str">
        <f>Master!G800</f>
        <v/>
      </c>
      <c r="H797" s="88" t="str">
        <f>Master!H800</f>
        <v/>
      </c>
      <c r="I797" s="88" t="str">
        <f>Master!I800</f>
        <v/>
      </c>
      <c r="J797" s="88" t="str">
        <f>Master!J800</f>
        <v>FENG HUA ZHAN PTE LTD</v>
      </c>
      <c r="K797" s="88" t="str">
        <f>Master!K800</f>
        <v/>
      </c>
      <c r="L797" s="88" t="str">
        <f>Master!L800</f>
        <v/>
      </c>
      <c r="M797" s="88" t="str">
        <f>Master!M800</f>
        <v/>
      </c>
      <c r="N797" s="88" t="str">
        <f>Master!N800</f>
        <v/>
      </c>
      <c r="O797" s="88" t="str">
        <f>Master!O800</f>
        <v/>
      </c>
      <c r="P797" s="88" t="str">
        <f>Master!P800</f>
        <v/>
      </c>
      <c r="Q797" s="88" t="str">
        <f>Master!Q800</f>
        <v/>
      </c>
      <c r="R797" s="406" t="str">
        <f>Master!R800</f>
        <v/>
      </c>
      <c r="S797" s="406">
        <f>Master!S800</f>
        <v>0</v>
      </c>
      <c r="T797" s="406" t="str">
        <f>Master!T800</f>
        <v/>
      </c>
      <c r="U797" s="406" t="str">
        <f>Master!U800</f>
        <v/>
      </c>
      <c r="V797" s="406" t="str">
        <f>Master!V800</f>
        <v/>
      </c>
      <c r="W797" s="406" t="str">
        <f>Master!W800</f>
        <v/>
      </c>
      <c r="X797" s="406" t="str">
        <f>Master!X800</f>
        <v/>
      </c>
      <c r="Y797" s="406" t="str">
        <f>Master!Y800</f>
        <v/>
      </c>
      <c r="Z797" s="406" t="str">
        <f>Master!Z800</f>
        <v/>
      </c>
      <c r="AA797" s="406" t="str">
        <f>Master!AA800</f>
        <v/>
      </c>
      <c r="AB797" s="406" t="str">
        <f>Master!AB800</f>
        <v/>
      </c>
      <c r="AC797" s="406" t="str">
        <f>Master!AC800</f>
        <v/>
      </c>
      <c r="AD797" s="406" t="str">
        <f>Master!AD800</f>
        <v/>
      </c>
      <c r="AE797" s="406" t="str">
        <f>Master!AE800</f>
        <v/>
      </c>
      <c r="AF797" s="406" t="str">
        <f>Master!AF800</f>
        <v/>
      </c>
      <c r="AG797" s="406" t="str">
        <f>Master!AG800</f>
        <v/>
      </c>
      <c r="AH797" s="88" t="str">
        <f>Master!AH800</f>
        <v/>
      </c>
      <c r="AI797" s="88" t="str">
        <f>Master!AI800</f>
        <v/>
      </c>
      <c r="AJ797" s="406" t="str">
        <f>Master!AJ800</f>
        <v/>
      </c>
      <c r="AK797" s="406">
        <f>Master!AK800</f>
        <v>0</v>
      </c>
      <c r="AL797" s="88" t="str">
        <f>Master!AL800</f>
        <v/>
      </c>
      <c r="AM797" s="416"/>
      <c r="AN797" s="416"/>
      <c r="AO797" s="416"/>
      <c r="AP797" s="416"/>
      <c r="AQ797" s="416"/>
      <c r="AR797" s="416">
        <f t="shared" si="10"/>
        <v>0</v>
      </c>
      <c r="AS797" s="417" t="str">
        <f t="shared" si="11"/>
        <v>#DIV/0!</v>
      </c>
      <c r="AT797" s="416">
        <f t="shared" si="12"/>
        <v>0</v>
      </c>
      <c r="AU797" s="417"/>
    </row>
    <row r="798" hidden="1">
      <c r="A798" s="88" t="str">
        <f>Master!A801</f>
        <v>VFHZ18086</v>
      </c>
      <c r="B798" s="88" t="str">
        <f>Master!B801</f>
        <v/>
      </c>
      <c r="C798" s="414" t="str">
        <f>Master!C801</f>
        <v/>
      </c>
      <c r="D798" s="88" t="str">
        <f>Master!D801</f>
        <v/>
      </c>
      <c r="E798" s="406" t="str">
        <f>Master!E801</f>
        <v/>
      </c>
      <c r="F798" s="406">
        <f>Master!F801</f>
        <v>0</v>
      </c>
      <c r="G798" s="88" t="str">
        <f>Master!G801</f>
        <v/>
      </c>
      <c r="H798" s="88" t="str">
        <f>Master!H801</f>
        <v/>
      </c>
      <c r="I798" s="88" t="str">
        <f>Master!I801</f>
        <v/>
      </c>
      <c r="J798" s="88" t="str">
        <f>Master!J801</f>
        <v>FENG HUA ZHAN PTE LTD</v>
      </c>
      <c r="K798" s="88" t="str">
        <f>Master!K801</f>
        <v/>
      </c>
      <c r="L798" s="88" t="str">
        <f>Master!L801</f>
        <v/>
      </c>
      <c r="M798" s="88" t="str">
        <f>Master!M801</f>
        <v/>
      </c>
      <c r="N798" s="88" t="str">
        <f>Master!N801</f>
        <v/>
      </c>
      <c r="O798" s="88" t="str">
        <f>Master!O801</f>
        <v/>
      </c>
      <c r="P798" s="88" t="str">
        <f>Master!P801</f>
        <v/>
      </c>
      <c r="Q798" s="88" t="str">
        <f>Master!Q801</f>
        <v/>
      </c>
      <c r="R798" s="406" t="str">
        <f>Master!R801</f>
        <v/>
      </c>
      <c r="S798" s="406">
        <f>Master!S801</f>
        <v>0</v>
      </c>
      <c r="T798" s="406" t="str">
        <f>Master!T801</f>
        <v/>
      </c>
      <c r="U798" s="406" t="str">
        <f>Master!U801</f>
        <v/>
      </c>
      <c r="V798" s="406" t="str">
        <f>Master!V801</f>
        <v/>
      </c>
      <c r="W798" s="406" t="str">
        <f>Master!W801</f>
        <v/>
      </c>
      <c r="X798" s="406" t="str">
        <f>Master!X801</f>
        <v/>
      </c>
      <c r="Y798" s="406" t="str">
        <f>Master!Y801</f>
        <v/>
      </c>
      <c r="Z798" s="406" t="str">
        <f>Master!Z801</f>
        <v/>
      </c>
      <c r="AA798" s="406" t="str">
        <f>Master!AA801</f>
        <v/>
      </c>
      <c r="AB798" s="406" t="str">
        <f>Master!AB801</f>
        <v/>
      </c>
      <c r="AC798" s="406" t="str">
        <f>Master!AC801</f>
        <v/>
      </c>
      <c r="AD798" s="406" t="str">
        <f>Master!AD801</f>
        <v/>
      </c>
      <c r="AE798" s="406" t="str">
        <f>Master!AE801</f>
        <v/>
      </c>
      <c r="AF798" s="406" t="str">
        <f>Master!AF801</f>
        <v/>
      </c>
      <c r="AG798" s="406" t="str">
        <f>Master!AG801</f>
        <v/>
      </c>
      <c r="AH798" s="88" t="str">
        <f>Master!AH801</f>
        <v/>
      </c>
      <c r="AI798" s="414" t="str">
        <f>Master!AI801</f>
        <v/>
      </c>
      <c r="AJ798" s="406" t="str">
        <f>Master!AJ801</f>
        <v/>
      </c>
      <c r="AK798" s="406">
        <f>Master!AK801</f>
        <v>0</v>
      </c>
      <c r="AL798" s="88" t="str">
        <f>Master!AL801</f>
        <v/>
      </c>
      <c r="AM798" s="416"/>
      <c r="AN798" s="416"/>
      <c r="AO798" s="416"/>
      <c r="AP798" s="416"/>
      <c r="AQ798" s="416"/>
      <c r="AR798" s="416">
        <f t="shared" si="10"/>
        <v>0</v>
      </c>
      <c r="AS798" s="417" t="str">
        <f t="shared" si="11"/>
        <v>#DIV/0!</v>
      </c>
      <c r="AT798" s="416">
        <f t="shared" si="12"/>
        <v>0</v>
      </c>
      <c r="AU798" s="417"/>
    </row>
    <row r="799" hidden="1">
      <c r="A799" s="88" t="str">
        <f>Master!A802</f>
        <v>VFHZ18087</v>
      </c>
      <c r="B799" s="88" t="str">
        <f>Master!B802</f>
        <v/>
      </c>
      <c r="C799" s="414" t="str">
        <f>Master!C802</f>
        <v/>
      </c>
      <c r="D799" s="88" t="str">
        <f>Master!D802</f>
        <v/>
      </c>
      <c r="E799" s="406" t="str">
        <f>Master!E802</f>
        <v/>
      </c>
      <c r="F799" s="406">
        <f>Master!F802</f>
        <v>0</v>
      </c>
      <c r="G799" s="88" t="str">
        <f>Master!G802</f>
        <v/>
      </c>
      <c r="H799" s="88" t="str">
        <f>Master!H802</f>
        <v/>
      </c>
      <c r="I799" s="88" t="str">
        <f>Master!I802</f>
        <v/>
      </c>
      <c r="J799" s="88" t="str">
        <f>Master!J802</f>
        <v>FENG HUA ZHAN PTE LTD</v>
      </c>
      <c r="K799" s="88" t="str">
        <f>Master!K802</f>
        <v/>
      </c>
      <c r="L799" s="88" t="str">
        <f>Master!L802</f>
        <v/>
      </c>
      <c r="M799" s="88" t="str">
        <f>Master!M802</f>
        <v/>
      </c>
      <c r="N799" s="88" t="str">
        <f>Master!N802</f>
        <v/>
      </c>
      <c r="O799" s="88" t="str">
        <f>Master!O802</f>
        <v/>
      </c>
      <c r="P799" s="88" t="str">
        <f>Master!P802</f>
        <v/>
      </c>
      <c r="Q799" s="88" t="str">
        <f>Master!Q802</f>
        <v/>
      </c>
      <c r="R799" s="406" t="str">
        <f>Master!R802</f>
        <v/>
      </c>
      <c r="S799" s="406">
        <f>Master!S802</f>
        <v>0</v>
      </c>
      <c r="T799" s="406" t="str">
        <f>Master!T802</f>
        <v/>
      </c>
      <c r="U799" s="406" t="str">
        <f>Master!U802</f>
        <v/>
      </c>
      <c r="V799" s="406" t="str">
        <f>Master!V802</f>
        <v/>
      </c>
      <c r="W799" s="406" t="str">
        <f>Master!W802</f>
        <v/>
      </c>
      <c r="X799" s="406" t="str">
        <f>Master!X802</f>
        <v/>
      </c>
      <c r="Y799" s="406" t="str">
        <f>Master!Y802</f>
        <v/>
      </c>
      <c r="Z799" s="406" t="str">
        <f>Master!Z802</f>
        <v/>
      </c>
      <c r="AA799" s="406" t="str">
        <f>Master!AA802</f>
        <v/>
      </c>
      <c r="AB799" s="406" t="str">
        <f>Master!AB802</f>
        <v/>
      </c>
      <c r="AC799" s="406" t="str">
        <f>Master!AC802</f>
        <v/>
      </c>
      <c r="AD799" s="406" t="str">
        <f>Master!AD802</f>
        <v/>
      </c>
      <c r="AE799" s="406" t="str">
        <f>Master!AE802</f>
        <v/>
      </c>
      <c r="AF799" s="406" t="str">
        <f>Master!AF802</f>
        <v/>
      </c>
      <c r="AG799" s="406" t="str">
        <f>Master!AG802</f>
        <v/>
      </c>
      <c r="AH799" s="88" t="str">
        <f>Master!AH802</f>
        <v/>
      </c>
      <c r="AI799" s="88" t="str">
        <f>Master!AI802</f>
        <v/>
      </c>
      <c r="AJ799" s="406" t="str">
        <f>Master!AJ802</f>
        <v/>
      </c>
      <c r="AK799" s="406">
        <f>Master!AK802</f>
        <v>0</v>
      </c>
      <c r="AL799" s="88" t="str">
        <f>Master!AL802</f>
        <v/>
      </c>
      <c r="AM799" s="416"/>
      <c r="AN799" s="416"/>
      <c r="AO799" s="416"/>
      <c r="AP799" s="416"/>
      <c r="AQ799" s="416"/>
      <c r="AR799" s="416">
        <f t="shared" si="10"/>
        <v>0</v>
      </c>
      <c r="AS799" s="417" t="str">
        <f t="shared" si="11"/>
        <v>#DIV/0!</v>
      </c>
      <c r="AT799" s="416">
        <f t="shared" si="12"/>
        <v>0</v>
      </c>
      <c r="AU799" s="417"/>
    </row>
    <row r="800" hidden="1">
      <c r="A800" s="88" t="str">
        <f>Master!A803</f>
        <v>VFHZ18088</v>
      </c>
      <c r="B800" s="88" t="str">
        <f>Master!B803</f>
        <v/>
      </c>
      <c r="C800" s="414" t="str">
        <f>Master!C803</f>
        <v/>
      </c>
      <c r="D800" s="88" t="str">
        <f>Master!D803</f>
        <v/>
      </c>
      <c r="E800" s="406" t="str">
        <f>Master!E803</f>
        <v/>
      </c>
      <c r="F800" s="406">
        <f>Master!F803</f>
        <v>0</v>
      </c>
      <c r="G800" s="88" t="str">
        <f>Master!G803</f>
        <v/>
      </c>
      <c r="H800" s="88" t="str">
        <f>Master!H803</f>
        <v/>
      </c>
      <c r="I800" s="88" t="str">
        <f>Master!I803</f>
        <v/>
      </c>
      <c r="J800" s="88" t="str">
        <f>Master!J803</f>
        <v>FENG HUA ZHAN PTE LTD</v>
      </c>
      <c r="K800" s="88" t="str">
        <f>Master!K803</f>
        <v/>
      </c>
      <c r="L800" s="88" t="str">
        <f>Master!L803</f>
        <v/>
      </c>
      <c r="M800" s="88" t="str">
        <f>Master!M803</f>
        <v/>
      </c>
      <c r="N800" s="88" t="str">
        <f>Master!N803</f>
        <v/>
      </c>
      <c r="O800" s="88" t="str">
        <f>Master!O803</f>
        <v/>
      </c>
      <c r="P800" s="88" t="str">
        <f>Master!P803</f>
        <v/>
      </c>
      <c r="Q800" s="88" t="str">
        <f>Master!Q803</f>
        <v/>
      </c>
      <c r="R800" s="406" t="str">
        <f>Master!R803</f>
        <v/>
      </c>
      <c r="S800" s="406">
        <f>Master!S803</f>
        <v>0</v>
      </c>
      <c r="T800" s="406" t="str">
        <f>Master!T803</f>
        <v/>
      </c>
      <c r="U800" s="406" t="str">
        <f>Master!U803</f>
        <v/>
      </c>
      <c r="V800" s="406" t="str">
        <f>Master!V803</f>
        <v/>
      </c>
      <c r="W800" s="406" t="str">
        <f>Master!W803</f>
        <v/>
      </c>
      <c r="X800" s="406" t="str">
        <f>Master!X803</f>
        <v/>
      </c>
      <c r="Y800" s="406" t="str">
        <f>Master!Y803</f>
        <v/>
      </c>
      <c r="Z800" s="406" t="str">
        <f>Master!Z803</f>
        <v/>
      </c>
      <c r="AA800" s="406" t="str">
        <f>Master!AA803</f>
        <v/>
      </c>
      <c r="AB800" s="406" t="str">
        <f>Master!AB803</f>
        <v/>
      </c>
      <c r="AC800" s="406" t="str">
        <f>Master!AC803</f>
        <v/>
      </c>
      <c r="AD800" s="406" t="str">
        <f>Master!AD803</f>
        <v/>
      </c>
      <c r="AE800" s="406" t="str">
        <f>Master!AE803</f>
        <v/>
      </c>
      <c r="AF800" s="406" t="str">
        <f>Master!AF803</f>
        <v/>
      </c>
      <c r="AG800" s="406" t="str">
        <f>Master!AG803</f>
        <v/>
      </c>
      <c r="AH800" s="88" t="str">
        <f>Master!AH803</f>
        <v/>
      </c>
      <c r="AI800" s="414" t="str">
        <f>Master!AI803</f>
        <v/>
      </c>
      <c r="AJ800" s="406" t="str">
        <f>Master!AJ803</f>
        <v/>
      </c>
      <c r="AK800" s="406">
        <f>Master!AK803</f>
        <v>0</v>
      </c>
      <c r="AL800" s="88" t="str">
        <f>Master!AL803</f>
        <v/>
      </c>
      <c r="AM800" s="416"/>
      <c r="AN800" s="416"/>
      <c r="AO800" s="416"/>
      <c r="AP800" s="416"/>
      <c r="AQ800" s="416"/>
      <c r="AR800" s="416">
        <f t="shared" si="10"/>
        <v>0</v>
      </c>
      <c r="AS800" s="417" t="str">
        <f t="shared" si="11"/>
        <v>#DIV/0!</v>
      </c>
      <c r="AT800" s="416">
        <f t="shared" si="12"/>
        <v>0</v>
      </c>
      <c r="AU800" s="417"/>
    </row>
    <row r="801" hidden="1">
      <c r="A801" s="88" t="str">
        <f>Master!A804</f>
        <v>VFHZ18089</v>
      </c>
      <c r="B801" s="88" t="str">
        <f>Master!B804</f>
        <v/>
      </c>
      <c r="C801" s="414" t="str">
        <f>Master!C804</f>
        <v/>
      </c>
      <c r="D801" s="88" t="str">
        <f>Master!D804</f>
        <v/>
      </c>
      <c r="E801" s="406" t="str">
        <f>Master!E804</f>
        <v/>
      </c>
      <c r="F801" s="406">
        <f>Master!F804</f>
        <v>0</v>
      </c>
      <c r="G801" s="88" t="str">
        <f>Master!G804</f>
        <v/>
      </c>
      <c r="H801" s="88" t="str">
        <f>Master!H804</f>
        <v/>
      </c>
      <c r="I801" s="88" t="str">
        <f>Master!I804</f>
        <v/>
      </c>
      <c r="J801" s="88" t="str">
        <f>Master!J804</f>
        <v>FENG HUA ZHAN PTE LTD</v>
      </c>
      <c r="K801" s="88" t="str">
        <f>Master!K804</f>
        <v/>
      </c>
      <c r="L801" s="88" t="str">
        <f>Master!L804</f>
        <v/>
      </c>
      <c r="M801" s="88" t="str">
        <f>Master!M804</f>
        <v/>
      </c>
      <c r="N801" s="88" t="str">
        <f>Master!N804</f>
        <v/>
      </c>
      <c r="O801" s="88" t="str">
        <f>Master!O804</f>
        <v/>
      </c>
      <c r="P801" s="88" t="str">
        <f>Master!P804</f>
        <v/>
      </c>
      <c r="Q801" s="88" t="str">
        <f>Master!Q804</f>
        <v/>
      </c>
      <c r="R801" s="406" t="str">
        <f>Master!R804</f>
        <v/>
      </c>
      <c r="S801" s="406">
        <f>Master!S804</f>
        <v>0</v>
      </c>
      <c r="T801" s="406" t="str">
        <f>Master!T804</f>
        <v/>
      </c>
      <c r="U801" s="406" t="str">
        <f>Master!U804</f>
        <v/>
      </c>
      <c r="V801" s="406" t="str">
        <f>Master!V804</f>
        <v/>
      </c>
      <c r="W801" s="406" t="str">
        <f>Master!W804</f>
        <v/>
      </c>
      <c r="X801" s="406" t="str">
        <f>Master!X804</f>
        <v/>
      </c>
      <c r="Y801" s="406" t="str">
        <f>Master!Y804</f>
        <v/>
      </c>
      <c r="Z801" s="406" t="str">
        <f>Master!Z804</f>
        <v/>
      </c>
      <c r="AA801" s="406" t="str">
        <f>Master!AA804</f>
        <v/>
      </c>
      <c r="AB801" s="406" t="str">
        <f>Master!AB804</f>
        <v/>
      </c>
      <c r="AC801" s="406" t="str">
        <f>Master!AC804</f>
        <v/>
      </c>
      <c r="AD801" s="406" t="str">
        <f>Master!AD804</f>
        <v/>
      </c>
      <c r="AE801" s="406" t="str">
        <f>Master!AE804</f>
        <v/>
      </c>
      <c r="AF801" s="406" t="str">
        <f>Master!AF804</f>
        <v/>
      </c>
      <c r="AG801" s="406" t="str">
        <f>Master!AG804</f>
        <v/>
      </c>
      <c r="AH801" s="88" t="str">
        <f>Master!AH804</f>
        <v/>
      </c>
      <c r="AI801" s="88" t="str">
        <f>Master!AI804</f>
        <v/>
      </c>
      <c r="AJ801" s="406" t="str">
        <f>Master!AJ804</f>
        <v/>
      </c>
      <c r="AK801" s="406">
        <f>Master!AK804</f>
        <v>0</v>
      </c>
      <c r="AL801" s="88" t="str">
        <f>Master!AL804</f>
        <v/>
      </c>
      <c r="AM801" s="416"/>
      <c r="AN801" s="416"/>
      <c r="AO801" s="416"/>
      <c r="AP801" s="416"/>
      <c r="AQ801" s="416"/>
      <c r="AR801" s="416">
        <f t="shared" si="10"/>
        <v>0</v>
      </c>
      <c r="AS801" s="417" t="str">
        <f t="shared" si="11"/>
        <v>#DIV/0!</v>
      </c>
      <c r="AT801" s="416">
        <f t="shared" si="12"/>
        <v>0</v>
      </c>
      <c r="AU801" s="417"/>
    </row>
    <row r="802" hidden="1">
      <c r="A802" s="88" t="str">
        <f>Master!A805</f>
        <v>VFHZ18090</v>
      </c>
      <c r="B802" s="88" t="str">
        <f>Master!B805</f>
        <v/>
      </c>
      <c r="C802" s="414" t="str">
        <f>Master!C805</f>
        <v/>
      </c>
      <c r="D802" s="88" t="str">
        <f>Master!D805</f>
        <v/>
      </c>
      <c r="E802" s="406" t="str">
        <f>Master!E805</f>
        <v/>
      </c>
      <c r="F802" s="406">
        <f>Master!F805</f>
        <v>0</v>
      </c>
      <c r="G802" s="88" t="str">
        <f>Master!G805</f>
        <v/>
      </c>
      <c r="H802" s="88" t="str">
        <f>Master!H805</f>
        <v/>
      </c>
      <c r="I802" s="88" t="str">
        <f>Master!I805</f>
        <v/>
      </c>
      <c r="J802" s="88" t="str">
        <f>Master!J805</f>
        <v>FENG HUA ZHAN PTE LTD</v>
      </c>
      <c r="K802" s="88" t="str">
        <f>Master!K805</f>
        <v/>
      </c>
      <c r="L802" s="88" t="str">
        <f>Master!L805</f>
        <v/>
      </c>
      <c r="M802" s="88" t="str">
        <f>Master!M805</f>
        <v/>
      </c>
      <c r="N802" s="88" t="str">
        <f>Master!N805</f>
        <v/>
      </c>
      <c r="O802" s="88" t="str">
        <f>Master!O805</f>
        <v/>
      </c>
      <c r="P802" s="88" t="str">
        <f>Master!P805</f>
        <v/>
      </c>
      <c r="Q802" s="88" t="str">
        <f>Master!Q805</f>
        <v/>
      </c>
      <c r="R802" s="406" t="str">
        <f>Master!R805</f>
        <v/>
      </c>
      <c r="S802" s="406">
        <f>Master!S805</f>
        <v>0</v>
      </c>
      <c r="T802" s="406" t="str">
        <f>Master!T805</f>
        <v/>
      </c>
      <c r="U802" s="406" t="str">
        <f>Master!U805</f>
        <v/>
      </c>
      <c r="V802" s="406" t="str">
        <f>Master!V805</f>
        <v/>
      </c>
      <c r="W802" s="406" t="str">
        <f>Master!W805</f>
        <v/>
      </c>
      <c r="X802" s="406" t="str">
        <f>Master!X805</f>
        <v/>
      </c>
      <c r="Y802" s="406" t="str">
        <f>Master!Y805</f>
        <v/>
      </c>
      <c r="Z802" s="406" t="str">
        <f>Master!Z805</f>
        <v/>
      </c>
      <c r="AA802" s="406" t="str">
        <f>Master!AA805</f>
        <v/>
      </c>
      <c r="AB802" s="406" t="str">
        <f>Master!AB805</f>
        <v/>
      </c>
      <c r="AC802" s="406" t="str">
        <f>Master!AC805</f>
        <v/>
      </c>
      <c r="AD802" s="406" t="str">
        <f>Master!AD805</f>
        <v/>
      </c>
      <c r="AE802" s="406" t="str">
        <f>Master!AE805</f>
        <v/>
      </c>
      <c r="AF802" s="406" t="str">
        <f>Master!AF805</f>
        <v/>
      </c>
      <c r="AG802" s="406" t="str">
        <f>Master!AG805</f>
        <v/>
      </c>
      <c r="AH802" s="88" t="str">
        <f>Master!AH805</f>
        <v/>
      </c>
      <c r="AI802" s="414" t="str">
        <f>Master!AI805</f>
        <v/>
      </c>
      <c r="AJ802" s="406" t="str">
        <f>Master!AJ805</f>
        <v/>
      </c>
      <c r="AK802" s="406">
        <f>Master!AK805</f>
        <v>0</v>
      </c>
      <c r="AL802" s="88" t="str">
        <f>Master!AL805</f>
        <v/>
      </c>
      <c r="AM802" s="416"/>
      <c r="AN802" s="416"/>
      <c r="AO802" s="416"/>
      <c r="AP802" s="416"/>
      <c r="AQ802" s="416"/>
      <c r="AR802" s="416">
        <f t="shared" si="10"/>
        <v>0</v>
      </c>
      <c r="AS802" s="417" t="str">
        <f t="shared" si="11"/>
        <v>#DIV/0!</v>
      </c>
      <c r="AT802" s="416">
        <f t="shared" si="12"/>
        <v>0</v>
      </c>
      <c r="AU802" s="417"/>
    </row>
    <row r="803" hidden="1">
      <c r="A803" s="88" t="str">
        <f>Master!A806</f>
        <v>VFHZ18091</v>
      </c>
      <c r="B803" s="88" t="str">
        <f>Master!B806</f>
        <v/>
      </c>
      <c r="C803" s="414" t="str">
        <f>Master!C806</f>
        <v/>
      </c>
      <c r="D803" s="88" t="str">
        <f>Master!D806</f>
        <v/>
      </c>
      <c r="E803" s="406" t="str">
        <f>Master!E806</f>
        <v/>
      </c>
      <c r="F803" s="406">
        <f>Master!F806</f>
        <v>0</v>
      </c>
      <c r="G803" s="88" t="str">
        <f>Master!G806</f>
        <v/>
      </c>
      <c r="H803" s="88" t="str">
        <f>Master!H806</f>
        <v/>
      </c>
      <c r="I803" s="88" t="str">
        <f>Master!I806</f>
        <v/>
      </c>
      <c r="J803" s="88" t="str">
        <f>Master!J806</f>
        <v>FENG HUA ZHAN PTE LTD</v>
      </c>
      <c r="K803" s="88" t="str">
        <f>Master!K806</f>
        <v/>
      </c>
      <c r="L803" s="88" t="str">
        <f>Master!L806</f>
        <v/>
      </c>
      <c r="M803" s="88" t="str">
        <f>Master!M806</f>
        <v/>
      </c>
      <c r="N803" s="88" t="str">
        <f>Master!N806</f>
        <v/>
      </c>
      <c r="O803" s="88" t="str">
        <f>Master!O806</f>
        <v/>
      </c>
      <c r="P803" s="88" t="str">
        <f>Master!P806</f>
        <v/>
      </c>
      <c r="Q803" s="88" t="str">
        <f>Master!Q806</f>
        <v/>
      </c>
      <c r="R803" s="406" t="str">
        <f>Master!R806</f>
        <v/>
      </c>
      <c r="S803" s="406">
        <f>Master!S806</f>
        <v>0</v>
      </c>
      <c r="T803" s="406" t="str">
        <f>Master!T806</f>
        <v/>
      </c>
      <c r="U803" s="406" t="str">
        <f>Master!U806</f>
        <v/>
      </c>
      <c r="V803" s="406" t="str">
        <f>Master!V806</f>
        <v/>
      </c>
      <c r="W803" s="406" t="str">
        <f>Master!W806</f>
        <v/>
      </c>
      <c r="X803" s="406" t="str">
        <f>Master!X806</f>
        <v/>
      </c>
      <c r="Y803" s="406" t="str">
        <f>Master!Y806</f>
        <v/>
      </c>
      <c r="Z803" s="406" t="str">
        <f>Master!Z806</f>
        <v/>
      </c>
      <c r="AA803" s="406" t="str">
        <f>Master!AA806</f>
        <v/>
      </c>
      <c r="AB803" s="406" t="str">
        <f>Master!AB806</f>
        <v/>
      </c>
      <c r="AC803" s="406" t="str">
        <f>Master!AC806</f>
        <v/>
      </c>
      <c r="AD803" s="406" t="str">
        <f>Master!AD806</f>
        <v/>
      </c>
      <c r="AE803" s="406" t="str">
        <f>Master!AE806</f>
        <v/>
      </c>
      <c r="AF803" s="406" t="str">
        <f>Master!AF806</f>
        <v/>
      </c>
      <c r="AG803" s="406" t="str">
        <f>Master!AG806</f>
        <v/>
      </c>
      <c r="AH803" s="88" t="str">
        <f>Master!AH806</f>
        <v/>
      </c>
      <c r="AI803" s="88" t="str">
        <f>Master!AI806</f>
        <v/>
      </c>
      <c r="AJ803" s="406" t="str">
        <f>Master!AJ806</f>
        <v/>
      </c>
      <c r="AK803" s="406">
        <f>Master!AK806</f>
        <v>0</v>
      </c>
      <c r="AL803" s="88" t="str">
        <f>Master!AL806</f>
        <v/>
      </c>
      <c r="AM803" s="416"/>
      <c r="AN803" s="416"/>
      <c r="AO803" s="416"/>
      <c r="AP803" s="416"/>
      <c r="AQ803" s="416"/>
      <c r="AR803" s="416">
        <f t="shared" si="10"/>
        <v>0</v>
      </c>
      <c r="AS803" s="417" t="str">
        <f t="shared" si="11"/>
        <v>#DIV/0!</v>
      </c>
      <c r="AT803" s="416">
        <f t="shared" si="12"/>
        <v>0</v>
      </c>
      <c r="AU803" s="417"/>
    </row>
    <row r="804" hidden="1">
      <c r="A804" s="88" t="str">
        <f>Master!A807</f>
        <v>VFHZ18092</v>
      </c>
      <c r="B804" s="88" t="str">
        <f>Master!B807</f>
        <v/>
      </c>
      <c r="C804" s="414" t="str">
        <f>Master!C807</f>
        <v/>
      </c>
      <c r="D804" s="88" t="str">
        <f>Master!D807</f>
        <v/>
      </c>
      <c r="E804" s="406" t="str">
        <f>Master!E807</f>
        <v/>
      </c>
      <c r="F804" s="406">
        <f>Master!F807</f>
        <v>0</v>
      </c>
      <c r="G804" s="88" t="str">
        <f>Master!G807</f>
        <v/>
      </c>
      <c r="H804" s="88" t="str">
        <f>Master!H807</f>
        <v/>
      </c>
      <c r="I804" s="88" t="str">
        <f>Master!I807</f>
        <v/>
      </c>
      <c r="J804" s="88" t="str">
        <f>Master!J807</f>
        <v>FENG HUA ZHAN PTE LTD</v>
      </c>
      <c r="K804" s="88" t="str">
        <f>Master!K807</f>
        <v/>
      </c>
      <c r="L804" s="88" t="str">
        <f>Master!L807</f>
        <v/>
      </c>
      <c r="M804" s="88" t="str">
        <f>Master!M807</f>
        <v/>
      </c>
      <c r="N804" s="88" t="str">
        <f>Master!N807</f>
        <v/>
      </c>
      <c r="O804" s="88" t="str">
        <f>Master!O807</f>
        <v/>
      </c>
      <c r="P804" s="88" t="str">
        <f>Master!P807</f>
        <v/>
      </c>
      <c r="Q804" s="88" t="str">
        <f>Master!Q807</f>
        <v/>
      </c>
      <c r="R804" s="406" t="str">
        <f>Master!R807</f>
        <v/>
      </c>
      <c r="S804" s="406">
        <f>Master!S807</f>
        <v>0</v>
      </c>
      <c r="T804" s="406" t="str">
        <f>Master!T807</f>
        <v/>
      </c>
      <c r="U804" s="406" t="str">
        <f>Master!U807</f>
        <v/>
      </c>
      <c r="V804" s="406" t="str">
        <f>Master!V807</f>
        <v/>
      </c>
      <c r="W804" s="406" t="str">
        <f>Master!W807</f>
        <v/>
      </c>
      <c r="X804" s="406" t="str">
        <f>Master!X807</f>
        <v/>
      </c>
      <c r="Y804" s="406" t="str">
        <f>Master!Y807</f>
        <v/>
      </c>
      <c r="Z804" s="406" t="str">
        <f>Master!Z807</f>
        <v/>
      </c>
      <c r="AA804" s="406" t="str">
        <f>Master!AA807</f>
        <v/>
      </c>
      <c r="AB804" s="406" t="str">
        <f>Master!AB807</f>
        <v/>
      </c>
      <c r="AC804" s="406" t="str">
        <f>Master!AC807</f>
        <v/>
      </c>
      <c r="AD804" s="406" t="str">
        <f>Master!AD807</f>
        <v/>
      </c>
      <c r="AE804" s="406" t="str">
        <f>Master!AE807</f>
        <v/>
      </c>
      <c r="AF804" s="406" t="str">
        <f>Master!AF807</f>
        <v/>
      </c>
      <c r="AG804" s="406" t="str">
        <f>Master!AG807</f>
        <v/>
      </c>
      <c r="AH804" s="88" t="str">
        <f>Master!AH807</f>
        <v/>
      </c>
      <c r="AI804" s="414" t="str">
        <f>Master!AI807</f>
        <v/>
      </c>
      <c r="AJ804" s="406" t="str">
        <f>Master!AJ807</f>
        <v/>
      </c>
      <c r="AK804" s="406">
        <f>Master!AK807</f>
        <v>0</v>
      </c>
      <c r="AL804" s="88" t="str">
        <f>Master!AL807</f>
        <v/>
      </c>
      <c r="AM804" s="416"/>
      <c r="AN804" s="416"/>
      <c r="AO804" s="416"/>
      <c r="AP804" s="416"/>
      <c r="AQ804" s="416"/>
      <c r="AR804" s="416">
        <f t="shared" si="10"/>
        <v>0</v>
      </c>
      <c r="AS804" s="417" t="str">
        <f t="shared" si="11"/>
        <v>#DIV/0!</v>
      </c>
      <c r="AT804" s="416">
        <f t="shared" si="12"/>
        <v>0</v>
      </c>
      <c r="AU804" s="417"/>
    </row>
    <row r="805" hidden="1">
      <c r="A805" s="88" t="str">
        <f>Master!A808</f>
        <v>VFHZ18093</v>
      </c>
      <c r="B805" s="88" t="str">
        <f>Master!B808</f>
        <v/>
      </c>
      <c r="C805" s="414" t="str">
        <f>Master!C808</f>
        <v/>
      </c>
      <c r="D805" s="88" t="str">
        <f>Master!D808</f>
        <v/>
      </c>
      <c r="E805" s="406" t="str">
        <f>Master!E808</f>
        <v/>
      </c>
      <c r="F805" s="406">
        <f>Master!F808</f>
        <v>0</v>
      </c>
      <c r="G805" s="88" t="str">
        <f>Master!G808</f>
        <v/>
      </c>
      <c r="H805" s="88" t="str">
        <f>Master!H808</f>
        <v/>
      </c>
      <c r="I805" s="88" t="str">
        <f>Master!I808</f>
        <v/>
      </c>
      <c r="J805" s="88" t="str">
        <f>Master!J808</f>
        <v>FENG HUA ZHAN PTE LTD</v>
      </c>
      <c r="K805" s="88" t="str">
        <f>Master!K808</f>
        <v/>
      </c>
      <c r="L805" s="88" t="str">
        <f>Master!L808</f>
        <v/>
      </c>
      <c r="M805" s="88" t="str">
        <f>Master!M808</f>
        <v/>
      </c>
      <c r="N805" s="88" t="str">
        <f>Master!N808</f>
        <v/>
      </c>
      <c r="O805" s="88" t="str">
        <f>Master!O808</f>
        <v/>
      </c>
      <c r="P805" s="88" t="str">
        <f>Master!P808</f>
        <v/>
      </c>
      <c r="Q805" s="88" t="str">
        <f>Master!Q808</f>
        <v/>
      </c>
      <c r="R805" s="406" t="str">
        <f>Master!R808</f>
        <v/>
      </c>
      <c r="S805" s="406">
        <f>Master!S808</f>
        <v>0</v>
      </c>
      <c r="T805" s="406" t="str">
        <f>Master!T808</f>
        <v/>
      </c>
      <c r="U805" s="406" t="str">
        <f>Master!U808</f>
        <v/>
      </c>
      <c r="V805" s="406" t="str">
        <f>Master!V808</f>
        <v/>
      </c>
      <c r="W805" s="406" t="str">
        <f>Master!W808</f>
        <v/>
      </c>
      <c r="X805" s="406" t="str">
        <f>Master!X808</f>
        <v/>
      </c>
      <c r="Y805" s="406" t="str">
        <f>Master!Y808</f>
        <v/>
      </c>
      <c r="Z805" s="406" t="str">
        <f>Master!Z808</f>
        <v/>
      </c>
      <c r="AA805" s="406" t="str">
        <f>Master!AA808</f>
        <v/>
      </c>
      <c r="AB805" s="406" t="str">
        <f>Master!AB808</f>
        <v/>
      </c>
      <c r="AC805" s="406" t="str">
        <f>Master!AC808</f>
        <v/>
      </c>
      <c r="AD805" s="406" t="str">
        <f>Master!AD808</f>
        <v/>
      </c>
      <c r="AE805" s="406" t="str">
        <f>Master!AE808</f>
        <v/>
      </c>
      <c r="AF805" s="406" t="str">
        <f>Master!AF808</f>
        <v/>
      </c>
      <c r="AG805" s="406" t="str">
        <f>Master!AG808</f>
        <v/>
      </c>
      <c r="AH805" s="88" t="str">
        <f>Master!AH808</f>
        <v/>
      </c>
      <c r="AI805" s="88" t="str">
        <f>Master!AI808</f>
        <v/>
      </c>
      <c r="AJ805" s="406" t="str">
        <f>Master!AJ808</f>
        <v/>
      </c>
      <c r="AK805" s="406">
        <f>Master!AK808</f>
        <v>0</v>
      </c>
      <c r="AL805" s="88" t="str">
        <f>Master!AL808</f>
        <v/>
      </c>
      <c r="AM805" s="416"/>
      <c r="AN805" s="416"/>
      <c r="AO805" s="416"/>
      <c r="AP805" s="416"/>
      <c r="AQ805" s="416"/>
      <c r="AR805" s="416">
        <f t="shared" si="10"/>
        <v>0</v>
      </c>
      <c r="AS805" s="417" t="str">
        <f t="shared" si="11"/>
        <v>#DIV/0!</v>
      </c>
      <c r="AT805" s="416">
        <f t="shared" si="12"/>
        <v>0</v>
      </c>
      <c r="AU805" s="417"/>
    </row>
    <row r="806" hidden="1">
      <c r="A806" s="88" t="str">
        <f>Master!A809</f>
        <v>VFHZ18094</v>
      </c>
      <c r="B806" s="88" t="str">
        <f>Master!B809</f>
        <v/>
      </c>
      <c r="C806" s="414" t="str">
        <f>Master!C809</f>
        <v/>
      </c>
      <c r="D806" s="88" t="str">
        <f>Master!D809</f>
        <v/>
      </c>
      <c r="E806" s="406" t="str">
        <f>Master!E809</f>
        <v/>
      </c>
      <c r="F806" s="406">
        <f>Master!F809</f>
        <v>0</v>
      </c>
      <c r="G806" s="88" t="str">
        <f>Master!G809</f>
        <v/>
      </c>
      <c r="H806" s="88" t="str">
        <f>Master!H809</f>
        <v/>
      </c>
      <c r="I806" s="88" t="str">
        <f>Master!I809</f>
        <v/>
      </c>
      <c r="J806" s="88" t="str">
        <f>Master!J809</f>
        <v>FENG HUA ZHAN PTE LTD</v>
      </c>
      <c r="K806" s="88" t="str">
        <f>Master!K809</f>
        <v/>
      </c>
      <c r="L806" s="88" t="str">
        <f>Master!L809</f>
        <v/>
      </c>
      <c r="M806" s="88" t="str">
        <f>Master!M809</f>
        <v/>
      </c>
      <c r="N806" s="88" t="str">
        <f>Master!N809</f>
        <v/>
      </c>
      <c r="O806" s="88" t="str">
        <f>Master!O809</f>
        <v/>
      </c>
      <c r="P806" s="88" t="str">
        <f>Master!P809</f>
        <v/>
      </c>
      <c r="Q806" s="88" t="str">
        <f>Master!Q809</f>
        <v/>
      </c>
      <c r="R806" s="406" t="str">
        <f>Master!R809</f>
        <v/>
      </c>
      <c r="S806" s="406">
        <f>Master!S809</f>
        <v>0</v>
      </c>
      <c r="T806" s="406" t="str">
        <f>Master!T809</f>
        <v/>
      </c>
      <c r="U806" s="406" t="str">
        <f>Master!U809</f>
        <v/>
      </c>
      <c r="V806" s="406" t="str">
        <f>Master!V809</f>
        <v/>
      </c>
      <c r="W806" s="406" t="str">
        <f>Master!W809</f>
        <v/>
      </c>
      <c r="X806" s="406" t="str">
        <f>Master!X809</f>
        <v/>
      </c>
      <c r="Y806" s="406" t="str">
        <f>Master!Y809</f>
        <v/>
      </c>
      <c r="Z806" s="406" t="str">
        <f>Master!Z809</f>
        <v/>
      </c>
      <c r="AA806" s="406" t="str">
        <f>Master!AA809</f>
        <v/>
      </c>
      <c r="AB806" s="406" t="str">
        <f>Master!AB809</f>
        <v/>
      </c>
      <c r="AC806" s="406" t="str">
        <f>Master!AC809</f>
        <v/>
      </c>
      <c r="AD806" s="406" t="str">
        <f>Master!AD809</f>
        <v/>
      </c>
      <c r="AE806" s="406" t="str">
        <f>Master!AE809</f>
        <v/>
      </c>
      <c r="AF806" s="406" t="str">
        <f>Master!AF809</f>
        <v/>
      </c>
      <c r="AG806" s="406" t="str">
        <f>Master!AG809</f>
        <v/>
      </c>
      <c r="AH806" s="88" t="str">
        <f>Master!AH809</f>
        <v/>
      </c>
      <c r="AI806" s="414" t="str">
        <f>Master!AI809</f>
        <v/>
      </c>
      <c r="AJ806" s="406" t="str">
        <f>Master!AJ809</f>
        <v/>
      </c>
      <c r="AK806" s="406">
        <f>Master!AK809</f>
        <v>0</v>
      </c>
      <c r="AL806" s="88" t="str">
        <f>Master!AL809</f>
        <v/>
      </c>
      <c r="AM806" s="416"/>
      <c r="AN806" s="416"/>
      <c r="AO806" s="416"/>
      <c r="AP806" s="416"/>
      <c r="AQ806" s="416"/>
      <c r="AR806" s="416">
        <f t="shared" si="10"/>
        <v>0</v>
      </c>
      <c r="AS806" s="417" t="str">
        <f t="shared" si="11"/>
        <v>#DIV/0!</v>
      </c>
      <c r="AT806" s="416">
        <f t="shared" si="12"/>
        <v>0</v>
      </c>
      <c r="AU806" s="417"/>
    </row>
    <row r="807" hidden="1">
      <c r="A807" s="88" t="str">
        <f>Master!A810</f>
        <v>VFHZ18095</v>
      </c>
      <c r="B807" s="88" t="str">
        <f>Master!B810</f>
        <v/>
      </c>
      <c r="C807" s="414" t="str">
        <f>Master!C810</f>
        <v/>
      </c>
      <c r="D807" s="88" t="str">
        <f>Master!D810</f>
        <v/>
      </c>
      <c r="E807" s="406" t="str">
        <f>Master!E810</f>
        <v/>
      </c>
      <c r="F807" s="406">
        <f>Master!F810</f>
        <v>0</v>
      </c>
      <c r="G807" s="88" t="str">
        <f>Master!G810</f>
        <v/>
      </c>
      <c r="H807" s="88" t="str">
        <f>Master!H810</f>
        <v/>
      </c>
      <c r="I807" s="88" t="str">
        <f>Master!I810</f>
        <v/>
      </c>
      <c r="J807" s="88" t="str">
        <f>Master!J810</f>
        <v>FENG HUA ZHAN PTE LTD</v>
      </c>
      <c r="K807" s="88" t="str">
        <f>Master!K810</f>
        <v/>
      </c>
      <c r="L807" s="88" t="str">
        <f>Master!L810</f>
        <v/>
      </c>
      <c r="M807" s="88" t="str">
        <f>Master!M810</f>
        <v/>
      </c>
      <c r="N807" s="88" t="str">
        <f>Master!N810</f>
        <v/>
      </c>
      <c r="O807" s="88" t="str">
        <f>Master!O810</f>
        <v/>
      </c>
      <c r="P807" s="88" t="str">
        <f>Master!P810</f>
        <v/>
      </c>
      <c r="Q807" s="88" t="str">
        <f>Master!Q810</f>
        <v/>
      </c>
      <c r="R807" s="406" t="str">
        <f>Master!R810</f>
        <v/>
      </c>
      <c r="S807" s="406">
        <f>Master!S810</f>
        <v>0</v>
      </c>
      <c r="T807" s="406" t="str">
        <f>Master!T810</f>
        <v/>
      </c>
      <c r="U807" s="406" t="str">
        <f>Master!U810</f>
        <v/>
      </c>
      <c r="V807" s="406" t="str">
        <f>Master!V810</f>
        <v/>
      </c>
      <c r="W807" s="406" t="str">
        <f>Master!W810</f>
        <v/>
      </c>
      <c r="X807" s="406" t="str">
        <f>Master!X810</f>
        <v/>
      </c>
      <c r="Y807" s="406" t="str">
        <f>Master!Y810</f>
        <v/>
      </c>
      <c r="Z807" s="406" t="str">
        <f>Master!Z810</f>
        <v/>
      </c>
      <c r="AA807" s="406" t="str">
        <f>Master!AA810</f>
        <v/>
      </c>
      <c r="AB807" s="406" t="str">
        <f>Master!AB810</f>
        <v/>
      </c>
      <c r="AC807" s="406" t="str">
        <f>Master!AC810</f>
        <v/>
      </c>
      <c r="AD807" s="406" t="str">
        <f>Master!AD810</f>
        <v/>
      </c>
      <c r="AE807" s="406" t="str">
        <f>Master!AE810</f>
        <v/>
      </c>
      <c r="AF807" s="406" t="str">
        <f>Master!AF810</f>
        <v/>
      </c>
      <c r="AG807" s="406" t="str">
        <f>Master!AG810</f>
        <v/>
      </c>
      <c r="AH807" s="88" t="str">
        <f>Master!AH810</f>
        <v/>
      </c>
      <c r="AI807" s="88" t="str">
        <f>Master!AI810</f>
        <v/>
      </c>
      <c r="AJ807" s="406" t="str">
        <f>Master!AJ810</f>
        <v/>
      </c>
      <c r="AK807" s="406">
        <f>Master!AK810</f>
        <v>0</v>
      </c>
      <c r="AL807" s="88" t="str">
        <f>Master!AL810</f>
        <v/>
      </c>
      <c r="AM807" s="416"/>
      <c r="AN807" s="416"/>
      <c r="AO807" s="416"/>
      <c r="AP807" s="416"/>
      <c r="AQ807" s="416"/>
      <c r="AR807" s="416">
        <f t="shared" si="10"/>
        <v>0</v>
      </c>
      <c r="AS807" s="417" t="str">
        <f t="shared" si="11"/>
        <v>#DIV/0!</v>
      </c>
      <c r="AT807" s="416">
        <f t="shared" si="12"/>
        <v>0</v>
      </c>
      <c r="AU807" s="417"/>
    </row>
    <row r="808" hidden="1">
      <c r="A808" s="88" t="str">
        <f>Master!A811</f>
        <v>VFHZ18096</v>
      </c>
      <c r="B808" s="88" t="str">
        <f>Master!B811</f>
        <v/>
      </c>
      <c r="C808" s="414" t="str">
        <f>Master!C811</f>
        <v/>
      </c>
      <c r="D808" s="88" t="str">
        <f>Master!D811</f>
        <v/>
      </c>
      <c r="E808" s="406" t="str">
        <f>Master!E811</f>
        <v/>
      </c>
      <c r="F808" s="406">
        <f>Master!F811</f>
        <v>0</v>
      </c>
      <c r="G808" s="88" t="str">
        <f>Master!G811</f>
        <v/>
      </c>
      <c r="H808" s="88" t="str">
        <f>Master!H811</f>
        <v/>
      </c>
      <c r="I808" s="88" t="str">
        <f>Master!I811</f>
        <v/>
      </c>
      <c r="J808" s="88" t="str">
        <f>Master!J811</f>
        <v>FENG HUA ZHAN PTE LTD</v>
      </c>
      <c r="K808" s="88" t="str">
        <f>Master!K811</f>
        <v/>
      </c>
      <c r="L808" s="88" t="str">
        <f>Master!L811</f>
        <v/>
      </c>
      <c r="M808" s="88" t="str">
        <f>Master!M811</f>
        <v/>
      </c>
      <c r="N808" s="88" t="str">
        <f>Master!N811</f>
        <v/>
      </c>
      <c r="O808" s="88" t="str">
        <f>Master!O811</f>
        <v/>
      </c>
      <c r="P808" s="88" t="str">
        <f>Master!P811</f>
        <v/>
      </c>
      <c r="Q808" s="88" t="str">
        <f>Master!Q811</f>
        <v/>
      </c>
      <c r="R808" s="406" t="str">
        <f>Master!R811</f>
        <v/>
      </c>
      <c r="S808" s="406">
        <f>Master!S811</f>
        <v>0</v>
      </c>
      <c r="T808" s="406" t="str">
        <f>Master!T811</f>
        <v/>
      </c>
      <c r="U808" s="406" t="str">
        <f>Master!U811</f>
        <v/>
      </c>
      <c r="V808" s="406" t="str">
        <f>Master!V811</f>
        <v/>
      </c>
      <c r="W808" s="406" t="str">
        <f>Master!W811</f>
        <v/>
      </c>
      <c r="X808" s="406" t="str">
        <f>Master!X811</f>
        <v/>
      </c>
      <c r="Y808" s="406" t="str">
        <f>Master!Y811</f>
        <v/>
      </c>
      <c r="Z808" s="406" t="str">
        <f>Master!Z811</f>
        <v/>
      </c>
      <c r="AA808" s="406" t="str">
        <f>Master!AA811</f>
        <v/>
      </c>
      <c r="AB808" s="406" t="str">
        <f>Master!AB811</f>
        <v/>
      </c>
      <c r="AC808" s="406" t="str">
        <f>Master!AC811</f>
        <v/>
      </c>
      <c r="AD808" s="406" t="str">
        <f>Master!AD811</f>
        <v/>
      </c>
      <c r="AE808" s="406" t="str">
        <f>Master!AE811</f>
        <v/>
      </c>
      <c r="AF808" s="406" t="str">
        <f>Master!AF811</f>
        <v/>
      </c>
      <c r="AG808" s="406" t="str">
        <f>Master!AG811</f>
        <v/>
      </c>
      <c r="AH808" s="88" t="str">
        <f>Master!AH811</f>
        <v/>
      </c>
      <c r="AI808" s="414" t="str">
        <f>Master!AI811</f>
        <v/>
      </c>
      <c r="AJ808" s="406" t="str">
        <f>Master!AJ811</f>
        <v/>
      </c>
      <c r="AK808" s="406">
        <f>Master!AK811</f>
        <v>0</v>
      </c>
      <c r="AL808" s="88" t="str">
        <f>Master!AL811</f>
        <v/>
      </c>
      <c r="AM808" s="416"/>
      <c r="AN808" s="416"/>
      <c r="AO808" s="416"/>
      <c r="AP808" s="416"/>
      <c r="AQ808" s="416"/>
      <c r="AR808" s="416">
        <f t="shared" si="10"/>
        <v>0</v>
      </c>
      <c r="AS808" s="417" t="str">
        <f t="shared" si="11"/>
        <v>#DIV/0!</v>
      </c>
      <c r="AT808" s="416">
        <f t="shared" si="12"/>
        <v>0</v>
      </c>
      <c r="AU808" s="417"/>
    </row>
    <row r="809" hidden="1">
      <c r="A809" s="88" t="str">
        <f>Master!A812</f>
        <v>VFHZ18097</v>
      </c>
      <c r="B809" s="88" t="str">
        <f>Master!B812</f>
        <v/>
      </c>
      <c r="C809" s="414" t="str">
        <f>Master!C812</f>
        <v/>
      </c>
      <c r="D809" s="88" t="str">
        <f>Master!D812</f>
        <v/>
      </c>
      <c r="E809" s="406" t="str">
        <f>Master!E812</f>
        <v/>
      </c>
      <c r="F809" s="406">
        <f>Master!F812</f>
        <v>0</v>
      </c>
      <c r="G809" s="88" t="str">
        <f>Master!G812</f>
        <v/>
      </c>
      <c r="H809" s="88" t="str">
        <f>Master!H812</f>
        <v/>
      </c>
      <c r="I809" s="88" t="str">
        <f>Master!I812</f>
        <v/>
      </c>
      <c r="J809" s="88" t="str">
        <f>Master!J812</f>
        <v>FENG HUA ZHAN PTE LTD</v>
      </c>
      <c r="K809" s="88" t="str">
        <f>Master!K812</f>
        <v/>
      </c>
      <c r="L809" s="88" t="str">
        <f>Master!L812</f>
        <v/>
      </c>
      <c r="M809" s="88" t="str">
        <f>Master!M812</f>
        <v/>
      </c>
      <c r="N809" s="88" t="str">
        <f>Master!N812</f>
        <v/>
      </c>
      <c r="O809" s="88" t="str">
        <f>Master!O812</f>
        <v/>
      </c>
      <c r="P809" s="88" t="str">
        <f>Master!P812</f>
        <v/>
      </c>
      <c r="Q809" s="88" t="str">
        <f>Master!Q812</f>
        <v/>
      </c>
      <c r="R809" s="406" t="str">
        <f>Master!R812</f>
        <v/>
      </c>
      <c r="S809" s="406">
        <f>Master!S812</f>
        <v>0</v>
      </c>
      <c r="T809" s="406" t="str">
        <f>Master!T812</f>
        <v/>
      </c>
      <c r="U809" s="406" t="str">
        <f>Master!U812</f>
        <v/>
      </c>
      <c r="V809" s="406" t="str">
        <f>Master!V812</f>
        <v/>
      </c>
      <c r="W809" s="406" t="str">
        <f>Master!W812</f>
        <v/>
      </c>
      <c r="X809" s="406" t="str">
        <f>Master!X812</f>
        <v/>
      </c>
      <c r="Y809" s="406" t="str">
        <f>Master!Y812</f>
        <v/>
      </c>
      <c r="Z809" s="406" t="str">
        <f>Master!Z812</f>
        <v/>
      </c>
      <c r="AA809" s="406" t="str">
        <f>Master!AA812</f>
        <v/>
      </c>
      <c r="AB809" s="406" t="str">
        <f>Master!AB812</f>
        <v/>
      </c>
      <c r="AC809" s="406" t="str">
        <f>Master!AC812</f>
        <v/>
      </c>
      <c r="AD809" s="406" t="str">
        <f>Master!AD812</f>
        <v/>
      </c>
      <c r="AE809" s="406" t="str">
        <f>Master!AE812</f>
        <v/>
      </c>
      <c r="AF809" s="406" t="str">
        <f>Master!AF812</f>
        <v/>
      </c>
      <c r="AG809" s="406" t="str">
        <f>Master!AG812</f>
        <v/>
      </c>
      <c r="AH809" s="88" t="str">
        <f>Master!AH812</f>
        <v/>
      </c>
      <c r="AI809" s="88" t="str">
        <f>Master!AI812</f>
        <v/>
      </c>
      <c r="AJ809" s="406" t="str">
        <f>Master!AJ812</f>
        <v/>
      </c>
      <c r="AK809" s="406">
        <f>Master!AK812</f>
        <v>0</v>
      </c>
      <c r="AL809" s="88" t="str">
        <f>Master!AL812</f>
        <v/>
      </c>
      <c r="AM809" s="416"/>
      <c r="AN809" s="416"/>
      <c r="AO809" s="416"/>
      <c r="AP809" s="416"/>
      <c r="AQ809" s="416"/>
      <c r="AR809" s="416">
        <f t="shared" si="10"/>
        <v>0</v>
      </c>
      <c r="AS809" s="417" t="str">
        <f t="shared" si="11"/>
        <v>#DIV/0!</v>
      </c>
      <c r="AT809" s="416">
        <f t="shared" si="12"/>
        <v>0</v>
      </c>
      <c r="AU809" s="417"/>
    </row>
    <row r="810" hidden="1">
      <c r="A810" s="88" t="str">
        <f>Master!A813</f>
        <v>VFHZ18098</v>
      </c>
      <c r="B810" s="88" t="str">
        <f>Master!B813</f>
        <v/>
      </c>
      <c r="C810" s="414" t="str">
        <f>Master!C813</f>
        <v/>
      </c>
      <c r="D810" s="88" t="str">
        <f>Master!D813</f>
        <v/>
      </c>
      <c r="E810" s="406" t="str">
        <f>Master!E813</f>
        <v/>
      </c>
      <c r="F810" s="406">
        <f>Master!F813</f>
        <v>0</v>
      </c>
      <c r="G810" s="88" t="str">
        <f>Master!G813</f>
        <v/>
      </c>
      <c r="H810" s="88" t="str">
        <f>Master!H813</f>
        <v/>
      </c>
      <c r="I810" s="88" t="str">
        <f>Master!I813</f>
        <v/>
      </c>
      <c r="J810" s="88" t="str">
        <f>Master!J813</f>
        <v>FENG HUA ZHAN PTE LTD</v>
      </c>
      <c r="K810" s="88" t="str">
        <f>Master!K813</f>
        <v/>
      </c>
      <c r="L810" s="88" t="str">
        <f>Master!L813</f>
        <v/>
      </c>
      <c r="M810" s="88" t="str">
        <f>Master!M813</f>
        <v/>
      </c>
      <c r="N810" s="88" t="str">
        <f>Master!N813</f>
        <v/>
      </c>
      <c r="O810" s="88" t="str">
        <f>Master!O813</f>
        <v/>
      </c>
      <c r="P810" s="88" t="str">
        <f>Master!P813</f>
        <v/>
      </c>
      <c r="Q810" s="88" t="str">
        <f>Master!Q813</f>
        <v/>
      </c>
      <c r="R810" s="406" t="str">
        <f>Master!R813</f>
        <v/>
      </c>
      <c r="S810" s="406">
        <f>Master!S813</f>
        <v>0</v>
      </c>
      <c r="T810" s="406" t="str">
        <f>Master!T813</f>
        <v/>
      </c>
      <c r="U810" s="406" t="str">
        <f>Master!U813</f>
        <v/>
      </c>
      <c r="V810" s="406" t="str">
        <f>Master!V813</f>
        <v/>
      </c>
      <c r="W810" s="406" t="str">
        <f>Master!W813</f>
        <v/>
      </c>
      <c r="X810" s="406" t="str">
        <f>Master!X813</f>
        <v/>
      </c>
      <c r="Y810" s="406" t="str">
        <f>Master!Y813</f>
        <v/>
      </c>
      <c r="Z810" s="406" t="str">
        <f>Master!Z813</f>
        <v/>
      </c>
      <c r="AA810" s="406" t="str">
        <f>Master!AA813</f>
        <v/>
      </c>
      <c r="AB810" s="406" t="str">
        <f>Master!AB813</f>
        <v/>
      </c>
      <c r="AC810" s="406" t="str">
        <f>Master!AC813</f>
        <v/>
      </c>
      <c r="AD810" s="406" t="str">
        <f>Master!AD813</f>
        <v/>
      </c>
      <c r="AE810" s="406" t="str">
        <f>Master!AE813</f>
        <v/>
      </c>
      <c r="AF810" s="406" t="str">
        <f>Master!AF813</f>
        <v/>
      </c>
      <c r="AG810" s="406" t="str">
        <f>Master!AG813</f>
        <v/>
      </c>
      <c r="AH810" s="88" t="str">
        <f>Master!AH813</f>
        <v/>
      </c>
      <c r="AI810" s="414" t="str">
        <f>Master!AI813</f>
        <v/>
      </c>
      <c r="AJ810" s="406" t="str">
        <f>Master!AJ813</f>
        <v/>
      </c>
      <c r="AK810" s="406">
        <f>Master!AK813</f>
        <v>0</v>
      </c>
      <c r="AL810" s="88" t="str">
        <f>Master!AL813</f>
        <v/>
      </c>
      <c r="AM810" s="416"/>
      <c r="AN810" s="416"/>
      <c r="AO810" s="416"/>
      <c r="AP810" s="416"/>
      <c r="AQ810" s="416"/>
      <c r="AR810" s="416">
        <f t="shared" si="10"/>
        <v>0</v>
      </c>
      <c r="AS810" s="417" t="str">
        <f t="shared" si="11"/>
        <v>#DIV/0!</v>
      </c>
      <c r="AT810" s="416">
        <f t="shared" si="12"/>
        <v>0</v>
      </c>
      <c r="AU810" s="417"/>
    </row>
    <row r="811" hidden="1">
      <c r="A811" s="88" t="str">
        <f>Master!A814</f>
        <v>VFHZ18099</v>
      </c>
      <c r="B811" s="88" t="str">
        <f>Master!B814</f>
        <v/>
      </c>
      <c r="C811" s="414" t="str">
        <f>Master!C814</f>
        <v/>
      </c>
      <c r="D811" s="88" t="str">
        <f>Master!D814</f>
        <v/>
      </c>
      <c r="E811" s="406" t="str">
        <f>Master!E814</f>
        <v/>
      </c>
      <c r="F811" s="406">
        <f>Master!F814</f>
        <v>0</v>
      </c>
      <c r="G811" s="88" t="str">
        <f>Master!G814</f>
        <v/>
      </c>
      <c r="H811" s="88" t="str">
        <f>Master!H814</f>
        <v/>
      </c>
      <c r="I811" s="88" t="str">
        <f>Master!I814</f>
        <v/>
      </c>
      <c r="J811" s="88" t="str">
        <f>Master!J814</f>
        <v>FENG HUA ZHAN PTE LTD</v>
      </c>
      <c r="K811" s="88" t="str">
        <f>Master!K814</f>
        <v/>
      </c>
      <c r="L811" s="88" t="str">
        <f>Master!L814</f>
        <v/>
      </c>
      <c r="M811" s="88" t="str">
        <f>Master!M814</f>
        <v/>
      </c>
      <c r="N811" s="88" t="str">
        <f>Master!N814</f>
        <v/>
      </c>
      <c r="O811" s="88" t="str">
        <f>Master!O814</f>
        <v/>
      </c>
      <c r="P811" s="88" t="str">
        <f>Master!P814</f>
        <v/>
      </c>
      <c r="Q811" s="88" t="str">
        <f>Master!Q814</f>
        <v/>
      </c>
      <c r="R811" s="406" t="str">
        <f>Master!R814</f>
        <v/>
      </c>
      <c r="S811" s="406">
        <f>Master!S814</f>
        <v>0</v>
      </c>
      <c r="T811" s="406" t="str">
        <f>Master!T814</f>
        <v/>
      </c>
      <c r="U811" s="406" t="str">
        <f>Master!U814</f>
        <v/>
      </c>
      <c r="V811" s="406" t="str">
        <f>Master!V814</f>
        <v/>
      </c>
      <c r="W811" s="406" t="str">
        <f>Master!W814</f>
        <v/>
      </c>
      <c r="X811" s="406" t="str">
        <f>Master!X814</f>
        <v/>
      </c>
      <c r="Y811" s="406" t="str">
        <f>Master!Y814</f>
        <v/>
      </c>
      <c r="Z811" s="406" t="str">
        <f>Master!Z814</f>
        <v/>
      </c>
      <c r="AA811" s="406" t="str">
        <f>Master!AA814</f>
        <v/>
      </c>
      <c r="AB811" s="406" t="str">
        <f>Master!AB814</f>
        <v/>
      </c>
      <c r="AC811" s="406" t="str">
        <f>Master!AC814</f>
        <v/>
      </c>
      <c r="AD811" s="406" t="str">
        <f>Master!AD814</f>
        <v/>
      </c>
      <c r="AE811" s="406" t="str">
        <f>Master!AE814</f>
        <v/>
      </c>
      <c r="AF811" s="406" t="str">
        <f>Master!AF814</f>
        <v/>
      </c>
      <c r="AG811" s="406" t="str">
        <f>Master!AG814</f>
        <v/>
      </c>
      <c r="AH811" s="88" t="str">
        <f>Master!AH814</f>
        <v/>
      </c>
      <c r="AI811" s="88" t="str">
        <f>Master!AI814</f>
        <v/>
      </c>
      <c r="AJ811" s="406" t="str">
        <f>Master!AJ814</f>
        <v/>
      </c>
      <c r="AK811" s="406">
        <f>Master!AK814</f>
        <v>0</v>
      </c>
      <c r="AL811" s="88" t="str">
        <f>Master!AL814</f>
        <v/>
      </c>
      <c r="AM811" s="416"/>
      <c r="AN811" s="416"/>
      <c r="AO811" s="416"/>
      <c r="AP811" s="416"/>
      <c r="AQ811" s="416"/>
      <c r="AR811" s="416">
        <f t="shared" si="10"/>
        <v>0</v>
      </c>
      <c r="AS811" s="417" t="str">
        <f t="shared" si="11"/>
        <v>#DIV/0!</v>
      </c>
      <c r="AT811" s="416">
        <f t="shared" si="12"/>
        <v>0</v>
      </c>
      <c r="AU811" s="417"/>
    </row>
    <row r="812" hidden="1">
      <c r="A812" s="88" t="str">
        <f>Master!A815</f>
        <v>VFHZ18100</v>
      </c>
      <c r="B812" s="88" t="str">
        <f>Master!B815</f>
        <v/>
      </c>
      <c r="C812" s="414" t="str">
        <f>Master!C815</f>
        <v/>
      </c>
      <c r="D812" s="88" t="str">
        <f>Master!D815</f>
        <v/>
      </c>
      <c r="E812" s="406" t="str">
        <f>Master!E815</f>
        <v/>
      </c>
      <c r="F812" s="406">
        <f>Master!F815</f>
        <v>0</v>
      </c>
      <c r="G812" s="88" t="str">
        <f>Master!G815</f>
        <v/>
      </c>
      <c r="H812" s="88" t="str">
        <f>Master!H815</f>
        <v/>
      </c>
      <c r="I812" s="88" t="str">
        <f>Master!I815</f>
        <v/>
      </c>
      <c r="J812" s="88" t="str">
        <f>Master!J815</f>
        <v>FENG HUA ZHAN PTE LTD</v>
      </c>
      <c r="K812" s="88" t="str">
        <f>Master!K815</f>
        <v/>
      </c>
      <c r="L812" s="88" t="str">
        <f>Master!L815</f>
        <v/>
      </c>
      <c r="M812" s="88" t="str">
        <f>Master!M815</f>
        <v/>
      </c>
      <c r="N812" s="88" t="str">
        <f>Master!N815</f>
        <v/>
      </c>
      <c r="O812" s="88" t="str">
        <f>Master!O815</f>
        <v/>
      </c>
      <c r="P812" s="88" t="str">
        <f>Master!P815</f>
        <v/>
      </c>
      <c r="Q812" s="88" t="str">
        <f>Master!Q815</f>
        <v/>
      </c>
      <c r="R812" s="406" t="str">
        <f>Master!R815</f>
        <v/>
      </c>
      <c r="S812" s="406">
        <f>Master!S815</f>
        <v>0</v>
      </c>
      <c r="T812" s="406" t="str">
        <f>Master!T815</f>
        <v/>
      </c>
      <c r="U812" s="406" t="str">
        <f>Master!U815</f>
        <v/>
      </c>
      <c r="V812" s="406" t="str">
        <f>Master!V815</f>
        <v/>
      </c>
      <c r="W812" s="406" t="str">
        <f>Master!W815</f>
        <v/>
      </c>
      <c r="X812" s="406" t="str">
        <f>Master!X815</f>
        <v/>
      </c>
      <c r="Y812" s="406" t="str">
        <f>Master!Y815</f>
        <v/>
      </c>
      <c r="Z812" s="406" t="str">
        <f>Master!Z815</f>
        <v/>
      </c>
      <c r="AA812" s="406" t="str">
        <f>Master!AA815</f>
        <v/>
      </c>
      <c r="AB812" s="406" t="str">
        <f>Master!AB815</f>
        <v/>
      </c>
      <c r="AC812" s="406" t="str">
        <f>Master!AC815</f>
        <v/>
      </c>
      <c r="AD812" s="406" t="str">
        <f>Master!AD815</f>
        <v/>
      </c>
      <c r="AE812" s="406" t="str">
        <f>Master!AE815</f>
        <v/>
      </c>
      <c r="AF812" s="406" t="str">
        <f>Master!AF815</f>
        <v/>
      </c>
      <c r="AG812" s="406" t="str">
        <f>Master!AG815</f>
        <v/>
      </c>
      <c r="AH812" s="88" t="str">
        <f>Master!AH815</f>
        <v/>
      </c>
      <c r="AI812" s="414" t="str">
        <f>Master!AI815</f>
        <v/>
      </c>
      <c r="AJ812" s="406" t="str">
        <f>Master!AJ815</f>
        <v/>
      </c>
      <c r="AK812" s="406">
        <f>Master!AK815</f>
        <v>0</v>
      </c>
      <c r="AL812" s="88" t="str">
        <f>Master!AL815</f>
        <v/>
      </c>
      <c r="AM812" s="416"/>
      <c r="AN812" s="416"/>
      <c r="AO812" s="416"/>
      <c r="AP812" s="416"/>
      <c r="AQ812" s="416"/>
      <c r="AR812" s="416">
        <f t="shared" si="10"/>
        <v>0</v>
      </c>
      <c r="AS812" s="417" t="str">
        <f t="shared" si="11"/>
        <v>#DIV/0!</v>
      </c>
      <c r="AT812" s="416">
        <f t="shared" si="12"/>
        <v>0</v>
      </c>
      <c r="AU812" s="417"/>
    </row>
    <row r="813" hidden="1">
      <c r="A813" s="88" t="str">
        <f>Master!A817</f>
        <v>FUT18001</v>
      </c>
      <c r="B813" s="414" t="str">
        <f>Master!B817</f>
        <v/>
      </c>
      <c r="C813" s="414" t="str">
        <f>Master!C817</f>
        <v/>
      </c>
      <c r="D813" s="88" t="str">
        <f>Master!D817</f>
        <v/>
      </c>
      <c r="E813" s="406" t="str">
        <f>Master!E817</f>
        <v/>
      </c>
      <c r="F813" s="406">
        <f>Master!F817</f>
        <v>0</v>
      </c>
      <c r="G813" s="88" t="str">
        <f>Master!G817</f>
        <v/>
      </c>
      <c r="H813" s="88" t="str">
        <f>Master!H817</f>
        <v/>
      </c>
      <c r="I813" s="88" t="str">
        <f>Master!I817</f>
        <v/>
      </c>
      <c r="J813" s="88" t="str">
        <f>Master!J817</f>
        <v>FUTURASIA</v>
      </c>
      <c r="K813" s="88" t="str">
        <f>Master!K817</f>
        <v/>
      </c>
      <c r="L813" s="88" t="str">
        <f>Master!L817</f>
        <v/>
      </c>
      <c r="M813" s="88" t="str">
        <f>Master!M817</f>
        <v/>
      </c>
      <c r="N813" s="88" t="str">
        <f>Master!N817</f>
        <v/>
      </c>
      <c r="O813" s="88" t="str">
        <f>Master!O817</f>
        <v/>
      </c>
      <c r="P813" s="88" t="str">
        <f>Master!P817</f>
        <v/>
      </c>
      <c r="Q813" s="88" t="str">
        <f>Master!Q817</f>
        <v/>
      </c>
      <c r="R813" s="406" t="str">
        <f>Master!R817</f>
        <v/>
      </c>
      <c r="S813" s="406">
        <f>Master!S817</f>
        <v>0</v>
      </c>
      <c r="T813" s="406" t="str">
        <f>Master!T817</f>
        <v/>
      </c>
      <c r="U813" s="406" t="str">
        <f>Master!U817</f>
        <v/>
      </c>
      <c r="V813" s="406" t="str">
        <f>Master!V817</f>
        <v/>
      </c>
      <c r="W813" s="406" t="str">
        <f>Master!W817</f>
        <v/>
      </c>
      <c r="X813" s="406" t="str">
        <f>Master!X817</f>
        <v/>
      </c>
      <c r="Y813" s="406" t="str">
        <f>Master!Y817</f>
        <v/>
      </c>
      <c r="Z813" s="406" t="str">
        <f>Master!Z817</f>
        <v/>
      </c>
      <c r="AA813" s="406" t="str">
        <f>Master!AA817</f>
        <v/>
      </c>
      <c r="AB813" s="406" t="str">
        <f>Master!AB817</f>
        <v/>
      </c>
      <c r="AC813" s="406" t="str">
        <f>Master!AC817</f>
        <v/>
      </c>
      <c r="AD813" s="406" t="str">
        <f>Master!AD817</f>
        <v/>
      </c>
      <c r="AE813" s="406" t="str">
        <f>Master!AE817</f>
        <v/>
      </c>
      <c r="AF813" s="406" t="str">
        <f>Master!AF817</f>
        <v/>
      </c>
      <c r="AG813" s="406" t="str">
        <f>Master!AG817</f>
        <v/>
      </c>
      <c r="AH813" s="88" t="str">
        <f>Master!AH817</f>
        <v/>
      </c>
      <c r="AI813" s="88" t="str">
        <f>Master!AI817</f>
        <v/>
      </c>
      <c r="AJ813" s="406" t="str">
        <f>Master!AJ817</f>
        <v/>
      </c>
      <c r="AK813" s="406">
        <f>Master!AK817</f>
        <v>0</v>
      </c>
      <c r="AL813" s="88" t="str">
        <f>Master!AL817</f>
        <v/>
      </c>
      <c r="AM813" s="416"/>
      <c r="AN813" s="416"/>
      <c r="AO813" s="416"/>
      <c r="AP813" s="416"/>
      <c r="AQ813" s="416"/>
      <c r="AR813" s="416">
        <f t="shared" si="10"/>
        <v>0</v>
      </c>
      <c r="AS813" s="417" t="str">
        <f t="shared" si="11"/>
        <v>#DIV/0!</v>
      </c>
      <c r="AT813" s="416">
        <f t="shared" si="12"/>
        <v>0</v>
      </c>
      <c r="AU813" s="417"/>
    </row>
    <row r="814" hidden="1">
      <c r="A814" s="88" t="str">
        <f>Master!A818</f>
        <v>FUT18002</v>
      </c>
      <c r="B814" s="414" t="str">
        <f>Master!B818</f>
        <v/>
      </c>
      <c r="C814" s="414" t="str">
        <f>Master!C818</f>
        <v/>
      </c>
      <c r="D814" s="88" t="str">
        <f>Master!D818</f>
        <v/>
      </c>
      <c r="E814" s="406" t="str">
        <f>Master!E818</f>
        <v/>
      </c>
      <c r="F814" s="406">
        <f>Master!F818</f>
        <v>0</v>
      </c>
      <c r="G814" s="88" t="str">
        <f>Master!G818</f>
        <v/>
      </c>
      <c r="H814" s="88" t="str">
        <f>Master!H818</f>
        <v/>
      </c>
      <c r="I814" s="88" t="str">
        <f>Master!I818</f>
        <v/>
      </c>
      <c r="J814" s="88" t="str">
        <f>Master!J818</f>
        <v>FUTURASIA</v>
      </c>
      <c r="K814" s="88" t="str">
        <f>Master!K818</f>
        <v/>
      </c>
      <c r="L814" s="88" t="str">
        <f>Master!L818</f>
        <v/>
      </c>
      <c r="M814" s="88" t="str">
        <f>Master!M818</f>
        <v/>
      </c>
      <c r="N814" s="88" t="str">
        <f>Master!N818</f>
        <v/>
      </c>
      <c r="O814" s="88" t="str">
        <f>Master!O818</f>
        <v/>
      </c>
      <c r="P814" s="88" t="str">
        <f>Master!P818</f>
        <v/>
      </c>
      <c r="Q814" s="88" t="str">
        <f>Master!Q818</f>
        <v/>
      </c>
      <c r="R814" s="406" t="str">
        <f>Master!R818</f>
        <v/>
      </c>
      <c r="S814" s="406">
        <f>Master!S818</f>
        <v>0</v>
      </c>
      <c r="T814" s="406" t="str">
        <f>Master!T818</f>
        <v/>
      </c>
      <c r="U814" s="406" t="str">
        <f>Master!U818</f>
        <v/>
      </c>
      <c r="V814" s="406" t="str">
        <f>Master!V818</f>
        <v/>
      </c>
      <c r="W814" s="406" t="str">
        <f>Master!W818</f>
        <v/>
      </c>
      <c r="X814" s="406" t="str">
        <f>Master!X818</f>
        <v/>
      </c>
      <c r="Y814" s="406" t="str">
        <f>Master!Y818</f>
        <v/>
      </c>
      <c r="Z814" s="406" t="str">
        <f>Master!Z818</f>
        <v/>
      </c>
      <c r="AA814" s="406" t="str">
        <f>Master!AA818</f>
        <v/>
      </c>
      <c r="AB814" s="406" t="str">
        <f>Master!AB818</f>
        <v/>
      </c>
      <c r="AC814" s="406" t="str">
        <f>Master!AC818</f>
        <v/>
      </c>
      <c r="AD814" s="406" t="str">
        <f>Master!AD818</f>
        <v/>
      </c>
      <c r="AE814" s="406" t="str">
        <f>Master!AE818</f>
        <v/>
      </c>
      <c r="AF814" s="406" t="str">
        <f>Master!AF818</f>
        <v/>
      </c>
      <c r="AG814" s="406" t="str">
        <f>Master!AG818</f>
        <v/>
      </c>
      <c r="AH814" s="88" t="str">
        <f>Master!AH818</f>
        <v/>
      </c>
      <c r="AI814" s="414" t="str">
        <f>Master!AI818</f>
        <v/>
      </c>
      <c r="AJ814" s="406" t="str">
        <f>Master!AJ818</f>
        <v/>
      </c>
      <c r="AK814" s="406">
        <f>Master!AK818</f>
        <v>0</v>
      </c>
      <c r="AL814" s="88" t="str">
        <f>Master!AL818</f>
        <v/>
      </c>
      <c r="AM814" s="416"/>
      <c r="AN814" s="416"/>
      <c r="AO814" s="416"/>
      <c r="AP814" s="416"/>
      <c r="AQ814" s="416"/>
      <c r="AR814" s="416">
        <f t="shared" si="10"/>
        <v>0</v>
      </c>
      <c r="AS814" s="417" t="str">
        <f t="shared" si="11"/>
        <v>#DIV/0!</v>
      </c>
      <c r="AT814" s="416">
        <f t="shared" si="12"/>
        <v>0</v>
      </c>
      <c r="AU814" s="417"/>
    </row>
    <row r="815" hidden="1">
      <c r="A815" s="88" t="str">
        <f>Master!A819</f>
        <v>FUT18003</v>
      </c>
      <c r="B815" s="414" t="str">
        <f>Master!B819</f>
        <v/>
      </c>
      <c r="C815" s="414" t="str">
        <f>Master!C819</f>
        <v/>
      </c>
      <c r="D815" s="88" t="str">
        <f>Master!D819</f>
        <v/>
      </c>
      <c r="E815" s="406" t="str">
        <f>Master!E819</f>
        <v/>
      </c>
      <c r="F815" s="406">
        <f>Master!F819</f>
        <v>0</v>
      </c>
      <c r="G815" s="88" t="str">
        <f>Master!G819</f>
        <v/>
      </c>
      <c r="H815" s="88" t="str">
        <f>Master!H819</f>
        <v/>
      </c>
      <c r="I815" s="88" t="str">
        <f>Master!I819</f>
        <v/>
      </c>
      <c r="J815" s="88" t="str">
        <f>Master!J819</f>
        <v>FUTURASIA</v>
      </c>
      <c r="K815" s="88" t="str">
        <f>Master!K819</f>
        <v/>
      </c>
      <c r="L815" s="88" t="str">
        <f>Master!L819</f>
        <v/>
      </c>
      <c r="M815" s="88" t="str">
        <f>Master!M819</f>
        <v/>
      </c>
      <c r="N815" s="88" t="str">
        <f>Master!N819</f>
        <v/>
      </c>
      <c r="O815" s="88" t="str">
        <f>Master!O819</f>
        <v/>
      </c>
      <c r="P815" s="88" t="str">
        <f>Master!P819</f>
        <v/>
      </c>
      <c r="Q815" s="88" t="str">
        <f>Master!Q819</f>
        <v/>
      </c>
      <c r="R815" s="406" t="str">
        <f>Master!R819</f>
        <v/>
      </c>
      <c r="S815" s="406">
        <f>Master!S819</f>
        <v>0</v>
      </c>
      <c r="T815" s="406" t="str">
        <f>Master!T819</f>
        <v/>
      </c>
      <c r="U815" s="406" t="str">
        <f>Master!U819</f>
        <v/>
      </c>
      <c r="V815" s="406" t="str">
        <f>Master!V819</f>
        <v/>
      </c>
      <c r="W815" s="406" t="str">
        <f>Master!W819</f>
        <v/>
      </c>
      <c r="X815" s="406" t="str">
        <f>Master!X819</f>
        <v/>
      </c>
      <c r="Y815" s="406" t="str">
        <f>Master!Y819</f>
        <v/>
      </c>
      <c r="Z815" s="406" t="str">
        <f>Master!Z819</f>
        <v/>
      </c>
      <c r="AA815" s="406" t="str">
        <f>Master!AA819</f>
        <v/>
      </c>
      <c r="AB815" s="406" t="str">
        <f>Master!AB819</f>
        <v/>
      </c>
      <c r="AC815" s="406" t="str">
        <f>Master!AC819</f>
        <v/>
      </c>
      <c r="AD815" s="406" t="str">
        <f>Master!AD819</f>
        <v/>
      </c>
      <c r="AE815" s="406" t="str">
        <f>Master!AE819</f>
        <v/>
      </c>
      <c r="AF815" s="406" t="str">
        <f>Master!AF819</f>
        <v/>
      </c>
      <c r="AG815" s="406" t="str">
        <f>Master!AG819</f>
        <v/>
      </c>
      <c r="AH815" s="88" t="str">
        <f>Master!AH819</f>
        <v/>
      </c>
      <c r="AI815" s="88" t="str">
        <f>Master!AI819</f>
        <v/>
      </c>
      <c r="AJ815" s="406" t="str">
        <f>Master!AJ819</f>
        <v/>
      </c>
      <c r="AK815" s="406">
        <f>Master!AK819</f>
        <v>0</v>
      </c>
      <c r="AL815" s="88" t="str">
        <f>Master!AL819</f>
        <v/>
      </c>
      <c r="AM815" s="416"/>
      <c r="AN815" s="416"/>
      <c r="AO815" s="416"/>
      <c r="AP815" s="416"/>
      <c r="AQ815" s="416"/>
      <c r="AR815" s="416">
        <f t="shared" si="10"/>
        <v>0</v>
      </c>
      <c r="AS815" s="417" t="str">
        <f t="shared" si="11"/>
        <v>#DIV/0!</v>
      </c>
      <c r="AT815" s="416">
        <f t="shared" si="12"/>
        <v>0</v>
      </c>
      <c r="AU815" s="417"/>
    </row>
    <row r="816" hidden="1">
      <c r="A816" s="88" t="str">
        <f>Master!A820</f>
        <v>FUT18004</v>
      </c>
      <c r="B816" s="414" t="str">
        <f>Master!B820</f>
        <v/>
      </c>
      <c r="C816" s="414" t="str">
        <f>Master!C820</f>
        <v/>
      </c>
      <c r="D816" s="88" t="str">
        <f>Master!D820</f>
        <v/>
      </c>
      <c r="E816" s="406" t="str">
        <f>Master!E820</f>
        <v/>
      </c>
      <c r="F816" s="406">
        <f>Master!F820</f>
        <v>0</v>
      </c>
      <c r="G816" s="88" t="str">
        <f>Master!G820</f>
        <v/>
      </c>
      <c r="H816" s="88" t="str">
        <f>Master!H820</f>
        <v/>
      </c>
      <c r="I816" s="88" t="str">
        <f>Master!I820</f>
        <v/>
      </c>
      <c r="J816" s="88" t="str">
        <f>Master!J820</f>
        <v>FUTURASIA</v>
      </c>
      <c r="K816" s="88" t="str">
        <f>Master!K820</f>
        <v/>
      </c>
      <c r="L816" s="88" t="str">
        <f>Master!L820</f>
        <v/>
      </c>
      <c r="M816" s="88" t="str">
        <f>Master!M820</f>
        <v/>
      </c>
      <c r="N816" s="88" t="str">
        <f>Master!N820</f>
        <v/>
      </c>
      <c r="O816" s="88" t="str">
        <f>Master!O820</f>
        <v/>
      </c>
      <c r="P816" s="88" t="str">
        <f>Master!P820</f>
        <v/>
      </c>
      <c r="Q816" s="88" t="str">
        <f>Master!Q820</f>
        <v/>
      </c>
      <c r="R816" s="406" t="str">
        <f>Master!R820</f>
        <v/>
      </c>
      <c r="S816" s="406">
        <f>Master!S820</f>
        <v>0</v>
      </c>
      <c r="T816" s="406" t="str">
        <f>Master!T820</f>
        <v/>
      </c>
      <c r="U816" s="406" t="str">
        <f>Master!U820</f>
        <v/>
      </c>
      <c r="V816" s="406" t="str">
        <f>Master!V820</f>
        <v/>
      </c>
      <c r="W816" s="406" t="str">
        <f>Master!W820</f>
        <v/>
      </c>
      <c r="X816" s="406" t="str">
        <f>Master!X820</f>
        <v/>
      </c>
      <c r="Y816" s="406" t="str">
        <f>Master!Y820</f>
        <v/>
      </c>
      <c r="Z816" s="406" t="str">
        <f>Master!Z820</f>
        <v/>
      </c>
      <c r="AA816" s="406" t="str">
        <f>Master!AA820</f>
        <v/>
      </c>
      <c r="AB816" s="406" t="str">
        <f>Master!AB820</f>
        <v/>
      </c>
      <c r="AC816" s="406" t="str">
        <f>Master!AC820</f>
        <v/>
      </c>
      <c r="AD816" s="406" t="str">
        <f>Master!AD820</f>
        <v/>
      </c>
      <c r="AE816" s="406" t="str">
        <f>Master!AE820</f>
        <v/>
      </c>
      <c r="AF816" s="406" t="str">
        <f>Master!AF820</f>
        <v/>
      </c>
      <c r="AG816" s="406" t="str">
        <f>Master!AG820</f>
        <v/>
      </c>
      <c r="AH816" s="88" t="str">
        <f>Master!AH820</f>
        <v/>
      </c>
      <c r="AI816" s="414" t="str">
        <f>Master!AI820</f>
        <v/>
      </c>
      <c r="AJ816" s="406" t="str">
        <f>Master!AJ820</f>
        <v/>
      </c>
      <c r="AK816" s="406">
        <f>Master!AK820</f>
        <v>0</v>
      </c>
      <c r="AL816" s="88" t="str">
        <f>Master!AL820</f>
        <v/>
      </c>
      <c r="AM816" s="416"/>
      <c r="AN816" s="416"/>
      <c r="AO816" s="416"/>
      <c r="AP816" s="416"/>
      <c r="AQ816" s="416"/>
      <c r="AR816" s="416">
        <f t="shared" si="10"/>
        <v>0</v>
      </c>
      <c r="AS816" s="417" t="str">
        <f t="shared" si="11"/>
        <v>#DIV/0!</v>
      </c>
      <c r="AT816" s="416">
        <f t="shared" si="12"/>
        <v>0</v>
      </c>
      <c r="AU816" s="417"/>
    </row>
    <row r="817" hidden="1">
      <c r="A817" s="88" t="str">
        <f>Master!A821</f>
        <v>VJWA18005</v>
      </c>
      <c r="B817" s="414" t="str">
        <f>Master!B821</f>
        <v/>
      </c>
      <c r="C817" s="414" t="str">
        <f>Master!C821</f>
        <v/>
      </c>
      <c r="D817" s="88" t="str">
        <f>Master!D821</f>
        <v/>
      </c>
      <c r="E817" s="406" t="str">
        <f>Master!E821</f>
        <v/>
      </c>
      <c r="F817" s="406">
        <f>Master!F821</f>
        <v>0</v>
      </c>
      <c r="G817" s="88" t="str">
        <f>Master!G821</f>
        <v/>
      </c>
      <c r="H817" s="88" t="str">
        <f>Master!H821</f>
        <v/>
      </c>
      <c r="I817" s="88" t="str">
        <f>Master!I821</f>
        <v/>
      </c>
      <c r="J817" s="88" t="str">
        <f>Master!J821</f>
        <v>JIN WU ACADEMY PTE LTD</v>
      </c>
      <c r="K817" s="88" t="str">
        <f>Master!K821</f>
        <v/>
      </c>
      <c r="L817" s="88" t="str">
        <f>Master!L821</f>
        <v/>
      </c>
      <c r="M817" s="88" t="str">
        <f>Master!M821</f>
        <v/>
      </c>
      <c r="N817" s="88" t="str">
        <f>Master!N821</f>
        <v/>
      </c>
      <c r="O817" s="88" t="str">
        <f>Master!O821</f>
        <v/>
      </c>
      <c r="P817" s="88" t="str">
        <f>Master!P821</f>
        <v/>
      </c>
      <c r="Q817" s="88" t="str">
        <f>Master!Q821</f>
        <v/>
      </c>
      <c r="R817" s="406" t="str">
        <f>Master!R821</f>
        <v/>
      </c>
      <c r="S817" s="406">
        <f>Master!S821</f>
        <v>0</v>
      </c>
      <c r="T817" s="406" t="str">
        <f>Master!T821</f>
        <v/>
      </c>
      <c r="U817" s="406" t="str">
        <f>Master!U821</f>
        <v/>
      </c>
      <c r="V817" s="406" t="str">
        <f>Master!V821</f>
        <v/>
      </c>
      <c r="W817" s="406" t="str">
        <f>Master!W821</f>
        <v/>
      </c>
      <c r="X817" s="406" t="str">
        <f>Master!X821</f>
        <v/>
      </c>
      <c r="Y817" s="406" t="str">
        <f>Master!Y821</f>
        <v/>
      </c>
      <c r="Z817" s="406" t="str">
        <f>Master!Z821</f>
        <v/>
      </c>
      <c r="AA817" s="406" t="str">
        <f>Master!AA821</f>
        <v/>
      </c>
      <c r="AB817" s="406" t="str">
        <f>Master!AB821</f>
        <v/>
      </c>
      <c r="AC817" s="406" t="str">
        <f>Master!AC821</f>
        <v/>
      </c>
      <c r="AD817" s="406" t="str">
        <f>Master!AD821</f>
        <v/>
      </c>
      <c r="AE817" s="406" t="str">
        <f>Master!AE821</f>
        <v/>
      </c>
      <c r="AF817" s="406" t="str">
        <f>Master!AF821</f>
        <v/>
      </c>
      <c r="AG817" s="406" t="str">
        <f>Master!AG821</f>
        <v/>
      </c>
      <c r="AH817" s="88" t="str">
        <f>Master!AH821</f>
        <v/>
      </c>
      <c r="AI817" s="88" t="str">
        <f>Master!AI821</f>
        <v/>
      </c>
      <c r="AJ817" s="406" t="str">
        <f>Master!AJ821</f>
        <v/>
      </c>
      <c r="AK817" s="406">
        <f>Master!AK821</f>
        <v>0</v>
      </c>
      <c r="AL817" s="88" t="str">
        <f>Master!AL821</f>
        <v/>
      </c>
      <c r="AM817" s="416"/>
      <c r="AN817" s="416"/>
      <c r="AO817" s="416"/>
      <c r="AP817" s="416"/>
      <c r="AQ817" s="416"/>
      <c r="AR817" s="416">
        <f t="shared" si="10"/>
        <v>0</v>
      </c>
      <c r="AS817" s="417" t="str">
        <f t="shared" si="11"/>
        <v>#DIV/0!</v>
      </c>
      <c r="AT817" s="416">
        <f t="shared" si="12"/>
        <v>0</v>
      </c>
      <c r="AU817" s="417"/>
    </row>
    <row r="818" hidden="1">
      <c r="A818" s="88" t="str">
        <f>Master!A822</f>
        <v>VJWA18006</v>
      </c>
      <c r="B818" s="414" t="str">
        <f>Master!B822</f>
        <v/>
      </c>
      <c r="C818" s="414" t="str">
        <f>Master!C822</f>
        <v/>
      </c>
      <c r="D818" s="88" t="str">
        <f>Master!D822</f>
        <v/>
      </c>
      <c r="E818" s="406" t="str">
        <f>Master!E822</f>
        <v/>
      </c>
      <c r="F818" s="406">
        <f>Master!F822</f>
        <v>0</v>
      </c>
      <c r="G818" s="88" t="str">
        <f>Master!G822</f>
        <v/>
      </c>
      <c r="H818" s="88" t="str">
        <f>Master!H822</f>
        <v/>
      </c>
      <c r="I818" s="88" t="str">
        <f>Master!I822</f>
        <v/>
      </c>
      <c r="J818" s="88" t="str">
        <f>Master!J822</f>
        <v>JIN WU ACADEMY PTE LTD</v>
      </c>
      <c r="K818" s="88" t="str">
        <f>Master!K822</f>
        <v/>
      </c>
      <c r="L818" s="88" t="str">
        <f>Master!L822</f>
        <v/>
      </c>
      <c r="M818" s="88" t="str">
        <f>Master!M822</f>
        <v/>
      </c>
      <c r="N818" s="88" t="str">
        <f>Master!N822</f>
        <v/>
      </c>
      <c r="O818" s="88" t="str">
        <f>Master!O822</f>
        <v/>
      </c>
      <c r="P818" s="88" t="str">
        <f>Master!P822</f>
        <v/>
      </c>
      <c r="Q818" s="88" t="str">
        <f>Master!Q822</f>
        <v/>
      </c>
      <c r="R818" s="406" t="str">
        <f>Master!R822</f>
        <v/>
      </c>
      <c r="S818" s="406">
        <f>Master!S822</f>
        <v>0</v>
      </c>
      <c r="T818" s="406" t="str">
        <f>Master!T822</f>
        <v/>
      </c>
      <c r="U818" s="406" t="str">
        <f>Master!U822</f>
        <v/>
      </c>
      <c r="V818" s="406" t="str">
        <f>Master!V822</f>
        <v/>
      </c>
      <c r="W818" s="406" t="str">
        <f>Master!W822</f>
        <v/>
      </c>
      <c r="X818" s="406" t="str">
        <f>Master!X822</f>
        <v/>
      </c>
      <c r="Y818" s="406" t="str">
        <f>Master!Y822</f>
        <v/>
      </c>
      <c r="Z818" s="406" t="str">
        <f>Master!Z822</f>
        <v/>
      </c>
      <c r="AA818" s="406" t="str">
        <f>Master!AA822</f>
        <v/>
      </c>
      <c r="AB818" s="406" t="str">
        <f>Master!AB822</f>
        <v/>
      </c>
      <c r="AC818" s="406" t="str">
        <f>Master!AC822</f>
        <v/>
      </c>
      <c r="AD818" s="406" t="str">
        <f>Master!AD822</f>
        <v/>
      </c>
      <c r="AE818" s="406" t="str">
        <f>Master!AE822</f>
        <v/>
      </c>
      <c r="AF818" s="406" t="str">
        <f>Master!AF822</f>
        <v/>
      </c>
      <c r="AG818" s="406" t="str">
        <f>Master!AG822</f>
        <v/>
      </c>
      <c r="AH818" s="88" t="str">
        <f>Master!AH822</f>
        <v/>
      </c>
      <c r="AI818" s="414" t="str">
        <f>Master!AI822</f>
        <v/>
      </c>
      <c r="AJ818" s="406" t="str">
        <f>Master!AJ822</f>
        <v/>
      </c>
      <c r="AK818" s="406">
        <f>Master!AK822</f>
        <v>0</v>
      </c>
      <c r="AL818" s="88" t="str">
        <f>Master!AL822</f>
        <v/>
      </c>
      <c r="AM818" s="416"/>
      <c r="AN818" s="416"/>
      <c r="AO818" s="416"/>
      <c r="AP818" s="416"/>
      <c r="AQ818" s="416"/>
      <c r="AR818" s="416">
        <f t="shared" si="10"/>
        <v>0</v>
      </c>
      <c r="AS818" s="417" t="str">
        <f t="shared" si="11"/>
        <v>#DIV/0!</v>
      </c>
      <c r="AT818" s="416">
        <f t="shared" si="12"/>
        <v>0</v>
      </c>
      <c r="AU818" s="417"/>
    </row>
    <row r="819" hidden="1">
      <c r="A819" s="88" t="str">
        <f>Master!A823</f>
        <v>VJWA18007</v>
      </c>
      <c r="B819" s="414" t="str">
        <f>Master!B823</f>
        <v/>
      </c>
      <c r="C819" s="414" t="str">
        <f>Master!C823</f>
        <v/>
      </c>
      <c r="D819" s="88" t="str">
        <f>Master!D823</f>
        <v/>
      </c>
      <c r="E819" s="406" t="str">
        <f>Master!E823</f>
        <v/>
      </c>
      <c r="F819" s="406">
        <f>Master!F823</f>
        <v>0</v>
      </c>
      <c r="G819" s="88" t="str">
        <f>Master!G823</f>
        <v/>
      </c>
      <c r="H819" s="88" t="str">
        <f>Master!H823</f>
        <v/>
      </c>
      <c r="I819" s="88" t="str">
        <f>Master!I823</f>
        <v/>
      </c>
      <c r="J819" s="88" t="str">
        <f>Master!J823</f>
        <v>JIN WU ACADEMY PTE LTD</v>
      </c>
      <c r="K819" s="88" t="str">
        <f>Master!K823</f>
        <v/>
      </c>
      <c r="L819" s="88" t="str">
        <f>Master!L823</f>
        <v/>
      </c>
      <c r="M819" s="88" t="str">
        <f>Master!M823</f>
        <v/>
      </c>
      <c r="N819" s="88" t="str">
        <f>Master!N823</f>
        <v/>
      </c>
      <c r="O819" s="88" t="str">
        <f>Master!O823</f>
        <v/>
      </c>
      <c r="P819" s="88" t="str">
        <f>Master!P823</f>
        <v/>
      </c>
      <c r="Q819" s="88" t="str">
        <f>Master!Q823</f>
        <v/>
      </c>
      <c r="R819" s="406" t="str">
        <f>Master!R823</f>
        <v/>
      </c>
      <c r="S819" s="406">
        <f>Master!S823</f>
        <v>0</v>
      </c>
      <c r="T819" s="406" t="str">
        <f>Master!T823</f>
        <v/>
      </c>
      <c r="U819" s="406" t="str">
        <f>Master!U823</f>
        <v/>
      </c>
      <c r="V819" s="406" t="str">
        <f>Master!V823</f>
        <v/>
      </c>
      <c r="W819" s="406" t="str">
        <f>Master!W823</f>
        <v/>
      </c>
      <c r="X819" s="406" t="str">
        <f>Master!X823</f>
        <v/>
      </c>
      <c r="Y819" s="406" t="str">
        <f>Master!Y823</f>
        <v/>
      </c>
      <c r="Z819" s="406" t="str">
        <f>Master!Z823</f>
        <v/>
      </c>
      <c r="AA819" s="406" t="str">
        <f>Master!AA823</f>
        <v/>
      </c>
      <c r="AB819" s="406" t="str">
        <f>Master!AB823</f>
        <v/>
      </c>
      <c r="AC819" s="406" t="str">
        <f>Master!AC823</f>
        <v/>
      </c>
      <c r="AD819" s="406" t="str">
        <f>Master!AD823</f>
        <v/>
      </c>
      <c r="AE819" s="406" t="str">
        <f>Master!AE823</f>
        <v/>
      </c>
      <c r="AF819" s="406" t="str">
        <f>Master!AF823</f>
        <v/>
      </c>
      <c r="AG819" s="406" t="str">
        <f>Master!AG823</f>
        <v/>
      </c>
      <c r="AH819" s="88" t="str">
        <f>Master!AH823</f>
        <v/>
      </c>
      <c r="AI819" s="88" t="str">
        <f>Master!AI823</f>
        <v/>
      </c>
      <c r="AJ819" s="406" t="str">
        <f>Master!AJ823</f>
        <v/>
      </c>
      <c r="AK819" s="406">
        <f>Master!AK823</f>
        <v>0</v>
      </c>
      <c r="AL819" s="88" t="str">
        <f>Master!AL823</f>
        <v/>
      </c>
      <c r="AM819" s="416"/>
      <c r="AN819" s="416"/>
      <c r="AO819" s="416"/>
      <c r="AP819" s="416"/>
      <c r="AQ819" s="416"/>
      <c r="AR819" s="416">
        <f t="shared" si="10"/>
        <v>0</v>
      </c>
      <c r="AS819" s="417" t="str">
        <f t="shared" si="11"/>
        <v>#DIV/0!</v>
      </c>
      <c r="AT819" s="416">
        <f t="shared" si="12"/>
        <v>0</v>
      </c>
      <c r="AU819" s="417"/>
    </row>
    <row r="820" hidden="1">
      <c r="A820" s="88" t="str">
        <f>Master!A824</f>
        <v>VJWA18008</v>
      </c>
      <c r="B820" s="414" t="str">
        <f>Master!B824</f>
        <v/>
      </c>
      <c r="C820" s="414" t="str">
        <f>Master!C824</f>
        <v/>
      </c>
      <c r="D820" s="88" t="str">
        <f>Master!D824</f>
        <v/>
      </c>
      <c r="E820" s="406" t="str">
        <f>Master!E824</f>
        <v/>
      </c>
      <c r="F820" s="406">
        <f>Master!F824</f>
        <v>0</v>
      </c>
      <c r="G820" s="88" t="str">
        <f>Master!G824</f>
        <v/>
      </c>
      <c r="H820" s="88" t="str">
        <f>Master!H824</f>
        <v/>
      </c>
      <c r="I820" s="88" t="str">
        <f>Master!I824</f>
        <v/>
      </c>
      <c r="J820" s="88" t="str">
        <f>Master!J824</f>
        <v>JIN WU ACADEMY PTE LTD</v>
      </c>
      <c r="K820" s="88" t="str">
        <f>Master!K824</f>
        <v/>
      </c>
      <c r="L820" s="88" t="str">
        <f>Master!L824</f>
        <v/>
      </c>
      <c r="M820" s="88" t="str">
        <f>Master!M824</f>
        <v/>
      </c>
      <c r="N820" s="88" t="str">
        <f>Master!N824</f>
        <v/>
      </c>
      <c r="O820" s="88" t="str">
        <f>Master!O824</f>
        <v/>
      </c>
      <c r="P820" s="88" t="str">
        <f>Master!P824</f>
        <v/>
      </c>
      <c r="Q820" s="88" t="str">
        <f>Master!Q824</f>
        <v/>
      </c>
      <c r="R820" s="406" t="str">
        <f>Master!R824</f>
        <v/>
      </c>
      <c r="S820" s="406">
        <f>Master!S824</f>
        <v>0</v>
      </c>
      <c r="T820" s="406" t="str">
        <f>Master!T824</f>
        <v/>
      </c>
      <c r="U820" s="406" t="str">
        <f>Master!U824</f>
        <v/>
      </c>
      <c r="V820" s="406" t="str">
        <f>Master!V824</f>
        <v/>
      </c>
      <c r="W820" s="406" t="str">
        <f>Master!W824</f>
        <v/>
      </c>
      <c r="X820" s="406" t="str">
        <f>Master!X824</f>
        <v/>
      </c>
      <c r="Y820" s="406" t="str">
        <f>Master!Y824</f>
        <v/>
      </c>
      <c r="Z820" s="406" t="str">
        <f>Master!Z824</f>
        <v/>
      </c>
      <c r="AA820" s="406" t="str">
        <f>Master!AA824</f>
        <v/>
      </c>
      <c r="AB820" s="406" t="str">
        <f>Master!AB824</f>
        <v/>
      </c>
      <c r="AC820" s="406" t="str">
        <f>Master!AC824</f>
        <v/>
      </c>
      <c r="AD820" s="406" t="str">
        <f>Master!AD824</f>
        <v/>
      </c>
      <c r="AE820" s="406" t="str">
        <f>Master!AE824</f>
        <v/>
      </c>
      <c r="AF820" s="406" t="str">
        <f>Master!AF824</f>
        <v/>
      </c>
      <c r="AG820" s="406" t="str">
        <f>Master!AG824</f>
        <v/>
      </c>
      <c r="AH820" s="88" t="str">
        <f>Master!AH824</f>
        <v/>
      </c>
      <c r="AI820" s="414" t="str">
        <f>Master!AI824</f>
        <v/>
      </c>
      <c r="AJ820" s="406" t="str">
        <f>Master!AJ824</f>
        <v/>
      </c>
      <c r="AK820" s="406">
        <f>Master!AK824</f>
        <v>0</v>
      </c>
      <c r="AL820" s="88" t="str">
        <f>Master!AL824</f>
        <v/>
      </c>
      <c r="AM820" s="416"/>
      <c r="AN820" s="416"/>
      <c r="AO820" s="416"/>
      <c r="AP820" s="416"/>
      <c r="AQ820" s="416"/>
      <c r="AR820" s="416">
        <f t="shared" si="10"/>
        <v>0</v>
      </c>
      <c r="AS820" s="417" t="str">
        <f t="shared" si="11"/>
        <v>#DIV/0!</v>
      </c>
      <c r="AT820" s="416">
        <f t="shared" si="12"/>
        <v>0</v>
      </c>
      <c r="AU820" s="417"/>
    </row>
    <row r="821" hidden="1">
      <c r="A821" s="88" t="str">
        <f>Master!A825</f>
        <v>VJWA18009</v>
      </c>
      <c r="B821" s="414" t="str">
        <f>Master!B825</f>
        <v/>
      </c>
      <c r="C821" s="414" t="str">
        <f>Master!C825</f>
        <v/>
      </c>
      <c r="D821" s="88" t="str">
        <f>Master!D825</f>
        <v/>
      </c>
      <c r="E821" s="406" t="str">
        <f>Master!E825</f>
        <v/>
      </c>
      <c r="F821" s="406">
        <f>Master!F825</f>
        <v>0</v>
      </c>
      <c r="G821" s="88" t="str">
        <f>Master!G825</f>
        <v/>
      </c>
      <c r="H821" s="88" t="str">
        <f>Master!H825</f>
        <v/>
      </c>
      <c r="I821" s="88" t="str">
        <f>Master!I825</f>
        <v/>
      </c>
      <c r="J821" s="88" t="str">
        <f>Master!J825</f>
        <v>JIN WU ACADEMY PTE LTD</v>
      </c>
      <c r="K821" s="88" t="str">
        <f>Master!K825</f>
        <v/>
      </c>
      <c r="L821" s="88" t="str">
        <f>Master!L825</f>
        <v/>
      </c>
      <c r="M821" s="88" t="str">
        <f>Master!M825</f>
        <v/>
      </c>
      <c r="N821" s="88" t="str">
        <f>Master!N825</f>
        <v/>
      </c>
      <c r="O821" s="88" t="str">
        <f>Master!O825</f>
        <v/>
      </c>
      <c r="P821" s="88" t="str">
        <f>Master!P825</f>
        <v/>
      </c>
      <c r="Q821" s="88" t="str">
        <f>Master!Q825</f>
        <v/>
      </c>
      <c r="R821" s="406" t="str">
        <f>Master!R825</f>
        <v/>
      </c>
      <c r="S821" s="406">
        <f>Master!S825</f>
        <v>0</v>
      </c>
      <c r="T821" s="406" t="str">
        <f>Master!T825</f>
        <v/>
      </c>
      <c r="U821" s="406" t="str">
        <f>Master!U825</f>
        <v/>
      </c>
      <c r="V821" s="406" t="str">
        <f>Master!V825</f>
        <v/>
      </c>
      <c r="W821" s="406" t="str">
        <f>Master!W825</f>
        <v/>
      </c>
      <c r="X821" s="406" t="str">
        <f>Master!X825</f>
        <v/>
      </c>
      <c r="Y821" s="406" t="str">
        <f>Master!Y825</f>
        <v/>
      </c>
      <c r="Z821" s="406" t="str">
        <f>Master!Z825</f>
        <v/>
      </c>
      <c r="AA821" s="406" t="str">
        <f>Master!AA825</f>
        <v/>
      </c>
      <c r="AB821" s="406" t="str">
        <f>Master!AB825</f>
        <v/>
      </c>
      <c r="AC821" s="406" t="str">
        <f>Master!AC825</f>
        <v/>
      </c>
      <c r="AD821" s="406" t="str">
        <f>Master!AD825</f>
        <v/>
      </c>
      <c r="AE821" s="406" t="str">
        <f>Master!AE825</f>
        <v/>
      </c>
      <c r="AF821" s="406" t="str">
        <f>Master!AF825</f>
        <v/>
      </c>
      <c r="AG821" s="406" t="str">
        <f>Master!AG825</f>
        <v/>
      </c>
      <c r="AH821" s="88" t="str">
        <f>Master!AH825</f>
        <v/>
      </c>
      <c r="AI821" s="88" t="str">
        <f>Master!AI825</f>
        <v/>
      </c>
      <c r="AJ821" s="406" t="str">
        <f>Master!AJ825</f>
        <v/>
      </c>
      <c r="AK821" s="406">
        <f>Master!AK825</f>
        <v>0</v>
      </c>
      <c r="AL821" s="88" t="str">
        <f>Master!AL825</f>
        <v/>
      </c>
      <c r="AM821" s="416"/>
      <c r="AN821" s="416"/>
      <c r="AO821" s="416"/>
      <c r="AP821" s="416"/>
      <c r="AQ821" s="416"/>
      <c r="AR821" s="416">
        <f t="shared" si="10"/>
        <v>0</v>
      </c>
      <c r="AS821" s="417" t="str">
        <f t="shared" si="11"/>
        <v>#DIV/0!</v>
      </c>
      <c r="AT821" s="416">
        <f t="shared" si="12"/>
        <v>0</v>
      </c>
      <c r="AU821" s="417"/>
    </row>
    <row r="822" hidden="1">
      <c r="A822" s="88" t="str">
        <f>Master!A826</f>
        <v>VJWA18010</v>
      </c>
      <c r="B822" s="414" t="str">
        <f>Master!B826</f>
        <v/>
      </c>
      <c r="C822" s="414" t="str">
        <f>Master!C826</f>
        <v/>
      </c>
      <c r="D822" s="88" t="str">
        <f>Master!D826</f>
        <v/>
      </c>
      <c r="E822" s="406" t="str">
        <f>Master!E826</f>
        <v/>
      </c>
      <c r="F822" s="406">
        <f>Master!F826</f>
        <v>0</v>
      </c>
      <c r="G822" s="88" t="str">
        <f>Master!G826</f>
        <v/>
      </c>
      <c r="H822" s="88" t="str">
        <f>Master!H826</f>
        <v/>
      </c>
      <c r="I822" s="88" t="str">
        <f>Master!I826</f>
        <v/>
      </c>
      <c r="J822" s="88" t="str">
        <f>Master!J826</f>
        <v>JIN WU ACADEMY PTE LTD</v>
      </c>
      <c r="K822" s="88" t="str">
        <f>Master!K826</f>
        <v/>
      </c>
      <c r="L822" s="88" t="str">
        <f>Master!L826</f>
        <v/>
      </c>
      <c r="M822" s="88" t="str">
        <f>Master!M826</f>
        <v/>
      </c>
      <c r="N822" s="88" t="str">
        <f>Master!N826</f>
        <v/>
      </c>
      <c r="O822" s="88" t="str">
        <f>Master!O826</f>
        <v/>
      </c>
      <c r="P822" s="88" t="str">
        <f>Master!P826</f>
        <v/>
      </c>
      <c r="Q822" s="88" t="str">
        <f>Master!Q826</f>
        <v/>
      </c>
      <c r="R822" s="406" t="str">
        <f>Master!R826</f>
        <v/>
      </c>
      <c r="S822" s="406">
        <f>Master!S826</f>
        <v>0</v>
      </c>
      <c r="T822" s="406" t="str">
        <f>Master!T826</f>
        <v/>
      </c>
      <c r="U822" s="406" t="str">
        <f>Master!U826</f>
        <v/>
      </c>
      <c r="V822" s="406" t="str">
        <f>Master!V826</f>
        <v/>
      </c>
      <c r="W822" s="406" t="str">
        <f>Master!W826</f>
        <v/>
      </c>
      <c r="X822" s="406" t="str">
        <f>Master!X826</f>
        <v/>
      </c>
      <c r="Y822" s="406" t="str">
        <f>Master!Y826</f>
        <v/>
      </c>
      <c r="Z822" s="406" t="str">
        <f>Master!Z826</f>
        <v/>
      </c>
      <c r="AA822" s="406" t="str">
        <f>Master!AA826</f>
        <v/>
      </c>
      <c r="AB822" s="406" t="str">
        <f>Master!AB826</f>
        <v/>
      </c>
      <c r="AC822" s="406" t="str">
        <f>Master!AC826</f>
        <v/>
      </c>
      <c r="AD822" s="406" t="str">
        <f>Master!AD826</f>
        <v/>
      </c>
      <c r="AE822" s="406" t="str">
        <f>Master!AE826</f>
        <v/>
      </c>
      <c r="AF822" s="406" t="str">
        <f>Master!AF826</f>
        <v/>
      </c>
      <c r="AG822" s="406" t="str">
        <f>Master!AG826</f>
        <v/>
      </c>
      <c r="AH822" s="88" t="str">
        <f>Master!AH826</f>
        <v/>
      </c>
      <c r="AI822" s="414" t="str">
        <f>Master!AI826</f>
        <v/>
      </c>
      <c r="AJ822" s="406" t="str">
        <f>Master!AJ826</f>
        <v/>
      </c>
      <c r="AK822" s="406">
        <f>Master!AK826</f>
        <v>0</v>
      </c>
      <c r="AL822" s="88" t="str">
        <f>Master!AL826</f>
        <v/>
      </c>
      <c r="AM822" s="416"/>
      <c r="AN822" s="416"/>
      <c r="AO822" s="416"/>
      <c r="AP822" s="416"/>
      <c r="AQ822" s="416"/>
      <c r="AR822" s="416">
        <f t="shared" si="10"/>
        <v>0</v>
      </c>
      <c r="AS822" s="417" t="str">
        <f t="shared" si="11"/>
        <v>#DIV/0!</v>
      </c>
      <c r="AT822" s="416">
        <f t="shared" si="12"/>
        <v>0</v>
      </c>
      <c r="AU822" s="417"/>
    </row>
    <row r="823" hidden="1">
      <c r="A823" s="88" t="str">
        <f>Master!A827</f>
        <v>VJWA18011</v>
      </c>
      <c r="B823" s="414" t="str">
        <f>Master!B827</f>
        <v/>
      </c>
      <c r="C823" s="414" t="str">
        <f>Master!C827</f>
        <v/>
      </c>
      <c r="D823" s="88" t="str">
        <f>Master!D827</f>
        <v/>
      </c>
      <c r="E823" s="406" t="str">
        <f>Master!E827</f>
        <v/>
      </c>
      <c r="F823" s="406">
        <f>Master!F827</f>
        <v>0</v>
      </c>
      <c r="G823" s="88" t="str">
        <f>Master!G827</f>
        <v/>
      </c>
      <c r="H823" s="88" t="str">
        <f>Master!H827</f>
        <v/>
      </c>
      <c r="I823" s="88" t="str">
        <f>Master!I827</f>
        <v/>
      </c>
      <c r="J823" s="88" t="str">
        <f>Master!J827</f>
        <v>JIN WU ACADEMY PTE LTD</v>
      </c>
      <c r="K823" s="88" t="str">
        <f>Master!K827</f>
        <v/>
      </c>
      <c r="L823" s="88" t="str">
        <f>Master!L827</f>
        <v/>
      </c>
      <c r="M823" s="88" t="str">
        <f>Master!M827</f>
        <v/>
      </c>
      <c r="N823" s="88" t="str">
        <f>Master!N827</f>
        <v/>
      </c>
      <c r="O823" s="88" t="str">
        <f>Master!O827</f>
        <v/>
      </c>
      <c r="P823" s="88" t="str">
        <f>Master!P827</f>
        <v/>
      </c>
      <c r="Q823" s="88" t="str">
        <f>Master!Q827</f>
        <v/>
      </c>
      <c r="R823" s="406" t="str">
        <f>Master!R827</f>
        <v/>
      </c>
      <c r="S823" s="406">
        <f>Master!S827</f>
        <v>0</v>
      </c>
      <c r="T823" s="406" t="str">
        <f>Master!T827</f>
        <v/>
      </c>
      <c r="U823" s="406" t="str">
        <f>Master!U827</f>
        <v/>
      </c>
      <c r="V823" s="406" t="str">
        <f>Master!V827</f>
        <v/>
      </c>
      <c r="W823" s="406" t="str">
        <f>Master!W827</f>
        <v/>
      </c>
      <c r="X823" s="406" t="str">
        <f>Master!X827</f>
        <v/>
      </c>
      <c r="Y823" s="406" t="str">
        <f>Master!Y827</f>
        <v/>
      </c>
      <c r="Z823" s="406" t="str">
        <f>Master!Z827</f>
        <v/>
      </c>
      <c r="AA823" s="406" t="str">
        <f>Master!AA827</f>
        <v/>
      </c>
      <c r="AB823" s="406" t="str">
        <f>Master!AB827</f>
        <v/>
      </c>
      <c r="AC823" s="406" t="str">
        <f>Master!AC827</f>
        <v/>
      </c>
      <c r="AD823" s="406" t="str">
        <f>Master!AD827</f>
        <v/>
      </c>
      <c r="AE823" s="406" t="str">
        <f>Master!AE827</f>
        <v/>
      </c>
      <c r="AF823" s="406" t="str">
        <f>Master!AF827</f>
        <v/>
      </c>
      <c r="AG823" s="406" t="str">
        <f>Master!AG827</f>
        <v/>
      </c>
      <c r="AH823" s="88" t="str">
        <f>Master!AH827</f>
        <v/>
      </c>
      <c r="AI823" s="88" t="str">
        <f>Master!AI827</f>
        <v/>
      </c>
      <c r="AJ823" s="406" t="str">
        <f>Master!AJ827</f>
        <v/>
      </c>
      <c r="AK823" s="406">
        <f>Master!AK827</f>
        <v>0</v>
      </c>
      <c r="AL823" s="88" t="str">
        <f>Master!AL827</f>
        <v/>
      </c>
      <c r="AM823" s="416"/>
      <c r="AN823" s="416"/>
      <c r="AO823" s="416"/>
      <c r="AP823" s="416"/>
      <c r="AQ823" s="416"/>
      <c r="AR823" s="416">
        <f t="shared" si="10"/>
        <v>0</v>
      </c>
      <c r="AS823" s="417" t="str">
        <f t="shared" si="11"/>
        <v>#DIV/0!</v>
      </c>
      <c r="AT823" s="416">
        <f t="shared" si="12"/>
        <v>0</v>
      </c>
      <c r="AU823" s="417"/>
    </row>
    <row r="824" hidden="1">
      <c r="A824" s="88" t="str">
        <f>Master!A828</f>
        <v>VJWA18012</v>
      </c>
      <c r="B824" s="414" t="str">
        <f>Master!B828</f>
        <v/>
      </c>
      <c r="C824" s="414" t="str">
        <f>Master!C828</f>
        <v/>
      </c>
      <c r="D824" s="88" t="str">
        <f>Master!D828</f>
        <v/>
      </c>
      <c r="E824" s="406" t="str">
        <f>Master!E828</f>
        <v/>
      </c>
      <c r="F824" s="406">
        <f>Master!F828</f>
        <v>0</v>
      </c>
      <c r="G824" s="88" t="str">
        <f>Master!G828</f>
        <v/>
      </c>
      <c r="H824" s="88" t="str">
        <f>Master!H828</f>
        <v/>
      </c>
      <c r="I824" s="88" t="str">
        <f>Master!I828</f>
        <v/>
      </c>
      <c r="J824" s="88" t="str">
        <f>Master!J828</f>
        <v>JIN WU ACADEMY PTE LTD</v>
      </c>
      <c r="K824" s="88" t="str">
        <f>Master!K828</f>
        <v/>
      </c>
      <c r="L824" s="88" t="str">
        <f>Master!L828</f>
        <v/>
      </c>
      <c r="M824" s="88" t="str">
        <f>Master!M828</f>
        <v/>
      </c>
      <c r="N824" s="88" t="str">
        <f>Master!N828</f>
        <v/>
      </c>
      <c r="O824" s="88" t="str">
        <f>Master!O828</f>
        <v/>
      </c>
      <c r="P824" s="88" t="str">
        <f>Master!P828</f>
        <v/>
      </c>
      <c r="Q824" s="88" t="str">
        <f>Master!Q828</f>
        <v/>
      </c>
      <c r="R824" s="406" t="str">
        <f>Master!R828</f>
        <v/>
      </c>
      <c r="S824" s="406">
        <f>Master!S828</f>
        <v>0</v>
      </c>
      <c r="T824" s="406" t="str">
        <f>Master!T828</f>
        <v/>
      </c>
      <c r="U824" s="406" t="str">
        <f>Master!U828</f>
        <v/>
      </c>
      <c r="V824" s="406" t="str">
        <f>Master!V828</f>
        <v/>
      </c>
      <c r="W824" s="406" t="str">
        <f>Master!W828</f>
        <v/>
      </c>
      <c r="X824" s="406" t="str">
        <f>Master!X828</f>
        <v/>
      </c>
      <c r="Y824" s="406" t="str">
        <f>Master!Y828</f>
        <v/>
      </c>
      <c r="Z824" s="406" t="str">
        <f>Master!Z828</f>
        <v/>
      </c>
      <c r="AA824" s="406" t="str">
        <f>Master!AA828</f>
        <v/>
      </c>
      <c r="AB824" s="406" t="str">
        <f>Master!AB828</f>
        <v/>
      </c>
      <c r="AC824" s="406" t="str">
        <f>Master!AC828</f>
        <v/>
      </c>
      <c r="AD824" s="406" t="str">
        <f>Master!AD828</f>
        <v/>
      </c>
      <c r="AE824" s="406" t="str">
        <f>Master!AE828</f>
        <v/>
      </c>
      <c r="AF824" s="406" t="str">
        <f>Master!AF828</f>
        <v/>
      </c>
      <c r="AG824" s="406" t="str">
        <f>Master!AG828</f>
        <v/>
      </c>
      <c r="AH824" s="88" t="str">
        <f>Master!AH828</f>
        <v/>
      </c>
      <c r="AI824" s="414" t="str">
        <f>Master!AI828</f>
        <v/>
      </c>
      <c r="AJ824" s="406" t="str">
        <f>Master!AJ828</f>
        <v/>
      </c>
      <c r="AK824" s="406">
        <f>Master!AK828</f>
        <v>0</v>
      </c>
      <c r="AL824" s="88" t="str">
        <f>Master!AL828</f>
        <v/>
      </c>
      <c r="AM824" s="416"/>
      <c r="AN824" s="416"/>
      <c r="AO824" s="416"/>
      <c r="AP824" s="416"/>
      <c r="AQ824" s="416"/>
      <c r="AR824" s="416">
        <f t="shared" si="10"/>
        <v>0</v>
      </c>
      <c r="AS824" s="417" t="str">
        <f t="shared" si="11"/>
        <v>#DIV/0!</v>
      </c>
      <c r="AT824" s="416">
        <f t="shared" si="12"/>
        <v>0</v>
      </c>
      <c r="AU824" s="417"/>
    </row>
    <row r="825" hidden="1">
      <c r="A825" s="88" t="str">
        <f>Master!A829</f>
        <v>VJWA18013</v>
      </c>
      <c r="B825" s="414" t="str">
        <f>Master!B829</f>
        <v/>
      </c>
      <c r="C825" s="414" t="str">
        <f>Master!C829</f>
        <v/>
      </c>
      <c r="D825" s="88" t="str">
        <f>Master!D829</f>
        <v/>
      </c>
      <c r="E825" s="406" t="str">
        <f>Master!E829</f>
        <v/>
      </c>
      <c r="F825" s="406">
        <f>Master!F829</f>
        <v>0</v>
      </c>
      <c r="G825" s="88" t="str">
        <f>Master!G829</f>
        <v/>
      </c>
      <c r="H825" s="88" t="str">
        <f>Master!H829</f>
        <v/>
      </c>
      <c r="I825" s="88" t="str">
        <f>Master!I829</f>
        <v/>
      </c>
      <c r="J825" s="88" t="str">
        <f>Master!J829</f>
        <v>JIN WU ACADEMY PTE LTD</v>
      </c>
      <c r="K825" s="88" t="str">
        <f>Master!K829</f>
        <v/>
      </c>
      <c r="L825" s="88" t="str">
        <f>Master!L829</f>
        <v/>
      </c>
      <c r="M825" s="88" t="str">
        <f>Master!M829</f>
        <v/>
      </c>
      <c r="N825" s="88" t="str">
        <f>Master!N829</f>
        <v/>
      </c>
      <c r="O825" s="88" t="str">
        <f>Master!O829</f>
        <v/>
      </c>
      <c r="P825" s="88" t="str">
        <f>Master!P829</f>
        <v/>
      </c>
      <c r="Q825" s="88" t="str">
        <f>Master!Q829</f>
        <v/>
      </c>
      <c r="R825" s="406" t="str">
        <f>Master!R829</f>
        <v/>
      </c>
      <c r="S825" s="406">
        <f>Master!S829</f>
        <v>0</v>
      </c>
      <c r="T825" s="406" t="str">
        <f>Master!T829</f>
        <v/>
      </c>
      <c r="U825" s="406" t="str">
        <f>Master!U829</f>
        <v/>
      </c>
      <c r="V825" s="406" t="str">
        <f>Master!V829</f>
        <v/>
      </c>
      <c r="W825" s="406" t="str">
        <f>Master!W829</f>
        <v/>
      </c>
      <c r="X825" s="406" t="str">
        <f>Master!X829</f>
        <v/>
      </c>
      <c r="Y825" s="406" t="str">
        <f>Master!Y829</f>
        <v/>
      </c>
      <c r="Z825" s="406" t="str">
        <f>Master!Z829</f>
        <v/>
      </c>
      <c r="AA825" s="406" t="str">
        <f>Master!AA829</f>
        <v/>
      </c>
      <c r="AB825" s="406" t="str">
        <f>Master!AB829</f>
        <v/>
      </c>
      <c r="AC825" s="406" t="str">
        <f>Master!AC829</f>
        <v/>
      </c>
      <c r="AD825" s="406" t="str">
        <f>Master!AD829</f>
        <v/>
      </c>
      <c r="AE825" s="406" t="str">
        <f>Master!AE829</f>
        <v/>
      </c>
      <c r="AF825" s="406" t="str">
        <f>Master!AF829</f>
        <v/>
      </c>
      <c r="AG825" s="406" t="str">
        <f>Master!AG829</f>
        <v/>
      </c>
      <c r="AH825" s="88" t="str">
        <f>Master!AH829</f>
        <v/>
      </c>
      <c r="AI825" s="88" t="str">
        <f>Master!AI829</f>
        <v/>
      </c>
      <c r="AJ825" s="406" t="str">
        <f>Master!AJ829</f>
        <v/>
      </c>
      <c r="AK825" s="406">
        <f>Master!AK829</f>
        <v>0</v>
      </c>
      <c r="AL825" s="88" t="str">
        <f>Master!AL829</f>
        <v/>
      </c>
      <c r="AM825" s="416"/>
      <c r="AN825" s="416"/>
      <c r="AO825" s="416"/>
      <c r="AP825" s="416"/>
      <c r="AQ825" s="416"/>
      <c r="AR825" s="416">
        <f t="shared" si="10"/>
        <v>0</v>
      </c>
      <c r="AS825" s="417" t="str">
        <f t="shared" si="11"/>
        <v>#DIV/0!</v>
      </c>
      <c r="AT825" s="416">
        <f t="shared" si="12"/>
        <v>0</v>
      </c>
      <c r="AU825" s="417"/>
    </row>
    <row r="826" hidden="1">
      <c r="A826" s="88" t="str">
        <f>Master!A830</f>
        <v>VJWA18014</v>
      </c>
      <c r="B826" s="414" t="str">
        <f>Master!B830</f>
        <v/>
      </c>
      <c r="C826" s="414" t="str">
        <f>Master!C830</f>
        <v/>
      </c>
      <c r="D826" s="88" t="str">
        <f>Master!D830</f>
        <v/>
      </c>
      <c r="E826" s="406" t="str">
        <f>Master!E830</f>
        <v/>
      </c>
      <c r="F826" s="406">
        <f>Master!F830</f>
        <v>0</v>
      </c>
      <c r="G826" s="88" t="str">
        <f>Master!G830</f>
        <v/>
      </c>
      <c r="H826" s="88" t="str">
        <f>Master!H830</f>
        <v/>
      </c>
      <c r="I826" s="88" t="str">
        <f>Master!I830</f>
        <v/>
      </c>
      <c r="J826" s="88" t="str">
        <f>Master!J830</f>
        <v>JIN WU ACADEMY PTE LTD</v>
      </c>
      <c r="K826" s="88" t="str">
        <f>Master!K830</f>
        <v/>
      </c>
      <c r="L826" s="88" t="str">
        <f>Master!L830</f>
        <v/>
      </c>
      <c r="M826" s="88" t="str">
        <f>Master!M830</f>
        <v/>
      </c>
      <c r="N826" s="88" t="str">
        <f>Master!N830</f>
        <v/>
      </c>
      <c r="O826" s="88" t="str">
        <f>Master!O830</f>
        <v/>
      </c>
      <c r="P826" s="88" t="str">
        <f>Master!P830</f>
        <v/>
      </c>
      <c r="Q826" s="88" t="str">
        <f>Master!Q830</f>
        <v/>
      </c>
      <c r="R826" s="406" t="str">
        <f>Master!R830</f>
        <v/>
      </c>
      <c r="S826" s="406">
        <f>Master!S830</f>
        <v>0</v>
      </c>
      <c r="T826" s="406" t="str">
        <f>Master!T830</f>
        <v/>
      </c>
      <c r="U826" s="406" t="str">
        <f>Master!U830</f>
        <v/>
      </c>
      <c r="V826" s="406" t="str">
        <f>Master!V830</f>
        <v/>
      </c>
      <c r="W826" s="406" t="str">
        <f>Master!W830</f>
        <v/>
      </c>
      <c r="X826" s="406" t="str">
        <f>Master!X830</f>
        <v/>
      </c>
      <c r="Y826" s="406" t="str">
        <f>Master!Y830</f>
        <v/>
      </c>
      <c r="Z826" s="406" t="str">
        <f>Master!Z830</f>
        <v/>
      </c>
      <c r="AA826" s="406" t="str">
        <f>Master!AA830</f>
        <v/>
      </c>
      <c r="AB826" s="406" t="str">
        <f>Master!AB830</f>
        <v/>
      </c>
      <c r="AC826" s="406" t="str">
        <f>Master!AC830</f>
        <v/>
      </c>
      <c r="AD826" s="406" t="str">
        <f>Master!AD830</f>
        <v/>
      </c>
      <c r="AE826" s="406" t="str">
        <f>Master!AE830</f>
        <v/>
      </c>
      <c r="AF826" s="406" t="str">
        <f>Master!AF830</f>
        <v/>
      </c>
      <c r="AG826" s="406" t="str">
        <f>Master!AG830</f>
        <v/>
      </c>
      <c r="AH826" s="88" t="str">
        <f>Master!AH830</f>
        <v/>
      </c>
      <c r="AI826" s="414" t="str">
        <f>Master!AI830</f>
        <v/>
      </c>
      <c r="AJ826" s="406" t="str">
        <f>Master!AJ830</f>
        <v/>
      </c>
      <c r="AK826" s="406">
        <f>Master!AK830</f>
        <v>0</v>
      </c>
      <c r="AL826" s="88" t="str">
        <f>Master!AL830</f>
        <v/>
      </c>
      <c r="AM826" s="416"/>
      <c r="AN826" s="416"/>
      <c r="AO826" s="416"/>
      <c r="AP826" s="416"/>
      <c r="AQ826" s="416"/>
      <c r="AR826" s="416">
        <f t="shared" si="10"/>
        <v>0</v>
      </c>
      <c r="AS826" s="417" t="str">
        <f t="shared" si="11"/>
        <v>#DIV/0!</v>
      </c>
      <c r="AT826" s="416">
        <f t="shared" si="12"/>
        <v>0</v>
      </c>
      <c r="AU826" s="417"/>
    </row>
    <row r="827" hidden="1">
      <c r="A827" s="88" t="str">
        <f>Master!A831</f>
        <v>VJWA18015</v>
      </c>
      <c r="B827" s="414" t="str">
        <f>Master!B831</f>
        <v/>
      </c>
      <c r="C827" s="414" t="str">
        <f>Master!C831</f>
        <v/>
      </c>
      <c r="D827" s="88" t="str">
        <f>Master!D831</f>
        <v/>
      </c>
      <c r="E827" s="406" t="str">
        <f>Master!E831</f>
        <v/>
      </c>
      <c r="F827" s="406">
        <f>Master!F831</f>
        <v>0</v>
      </c>
      <c r="G827" s="88" t="str">
        <f>Master!G831</f>
        <v/>
      </c>
      <c r="H827" s="88" t="str">
        <f>Master!H831</f>
        <v/>
      </c>
      <c r="I827" s="88" t="str">
        <f>Master!I831</f>
        <v/>
      </c>
      <c r="J827" s="88" t="str">
        <f>Master!J831</f>
        <v>JIN WU ACADEMY PTE LTD</v>
      </c>
      <c r="K827" s="88" t="str">
        <f>Master!K831</f>
        <v/>
      </c>
      <c r="L827" s="88" t="str">
        <f>Master!L831</f>
        <v/>
      </c>
      <c r="M827" s="88" t="str">
        <f>Master!M831</f>
        <v/>
      </c>
      <c r="N827" s="88" t="str">
        <f>Master!N831</f>
        <v/>
      </c>
      <c r="O827" s="88" t="str">
        <f>Master!O831</f>
        <v/>
      </c>
      <c r="P827" s="88" t="str">
        <f>Master!P831</f>
        <v/>
      </c>
      <c r="Q827" s="88" t="str">
        <f>Master!Q831</f>
        <v/>
      </c>
      <c r="R827" s="406" t="str">
        <f>Master!R831</f>
        <v/>
      </c>
      <c r="S827" s="406">
        <f>Master!S831</f>
        <v>0</v>
      </c>
      <c r="T827" s="406" t="str">
        <f>Master!T831</f>
        <v/>
      </c>
      <c r="U827" s="406" t="str">
        <f>Master!U831</f>
        <v/>
      </c>
      <c r="V827" s="406" t="str">
        <f>Master!V831</f>
        <v/>
      </c>
      <c r="W827" s="406" t="str">
        <f>Master!W831</f>
        <v/>
      </c>
      <c r="X827" s="406" t="str">
        <f>Master!X831</f>
        <v/>
      </c>
      <c r="Y827" s="406" t="str">
        <f>Master!Y831</f>
        <v/>
      </c>
      <c r="Z827" s="406" t="str">
        <f>Master!Z831</f>
        <v/>
      </c>
      <c r="AA827" s="406" t="str">
        <f>Master!AA831</f>
        <v/>
      </c>
      <c r="AB827" s="406" t="str">
        <f>Master!AB831</f>
        <v/>
      </c>
      <c r="AC827" s="406" t="str">
        <f>Master!AC831</f>
        <v/>
      </c>
      <c r="AD827" s="406" t="str">
        <f>Master!AD831</f>
        <v/>
      </c>
      <c r="AE827" s="406" t="str">
        <f>Master!AE831</f>
        <v/>
      </c>
      <c r="AF827" s="406" t="str">
        <f>Master!AF831</f>
        <v/>
      </c>
      <c r="AG827" s="406" t="str">
        <f>Master!AG831</f>
        <v/>
      </c>
      <c r="AH827" s="88" t="str">
        <f>Master!AH831</f>
        <v/>
      </c>
      <c r="AI827" s="88" t="str">
        <f>Master!AI831</f>
        <v/>
      </c>
      <c r="AJ827" s="406" t="str">
        <f>Master!AJ831</f>
        <v/>
      </c>
      <c r="AK827" s="406">
        <f>Master!AK831</f>
        <v>0</v>
      </c>
      <c r="AL827" s="88" t="str">
        <f>Master!AL831</f>
        <v/>
      </c>
      <c r="AM827" s="416"/>
      <c r="AN827" s="416"/>
      <c r="AO827" s="416"/>
      <c r="AP827" s="416"/>
      <c r="AQ827" s="416"/>
      <c r="AR827" s="416">
        <f t="shared" si="10"/>
        <v>0</v>
      </c>
      <c r="AS827" s="417" t="str">
        <f t="shared" si="11"/>
        <v>#DIV/0!</v>
      </c>
      <c r="AT827" s="416">
        <f t="shared" si="12"/>
        <v>0</v>
      </c>
      <c r="AU827" s="417"/>
    </row>
    <row r="828" hidden="1">
      <c r="A828" s="88" t="str">
        <f>Master!A832</f>
        <v>VJWA18016</v>
      </c>
      <c r="B828" s="414" t="str">
        <f>Master!B832</f>
        <v/>
      </c>
      <c r="C828" s="414" t="str">
        <f>Master!C832</f>
        <v/>
      </c>
      <c r="D828" s="88" t="str">
        <f>Master!D832</f>
        <v/>
      </c>
      <c r="E828" s="406" t="str">
        <f>Master!E832</f>
        <v/>
      </c>
      <c r="F828" s="406">
        <f>Master!F832</f>
        <v>0</v>
      </c>
      <c r="G828" s="88" t="str">
        <f>Master!G832</f>
        <v/>
      </c>
      <c r="H828" s="88" t="str">
        <f>Master!H832</f>
        <v/>
      </c>
      <c r="I828" s="88" t="str">
        <f>Master!I832</f>
        <v/>
      </c>
      <c r="J828" s="88" t="str">
        <f>Master!J832</f>
        <v>JIN WU ACADEMY PTE LTD</v>
      </c>
      <c r="K828" s="88" t="str">
        <f>Master!K832</f>
        <v/>
      </c>
      <c r="L828" s="88" t="str">
        <f>Master!L832</f>
        <v/>
      </c>
      <c r="M828" s="88" t="str">
        <f>Master!M832</f>
        <v/>
      </c>
      <c r="N828" s="88" t="str">
        <f>Master!N832</f>
        <v/>
      </c>
      <c r="O828" s="88" t="str">
        <f>Master!O832</f>
        <v/>
      </c>
      <c r="P828" s="88" t="str">
        <f>Master!P832</f>
        <v/>
      </c>
      <c r="Q828" s="88" t="str">
        <f>Master!Q832</f>
        <v/>
      </c>
      <c r="R828" s="406" t="str">
        <f>Master!R832</f>
        <v/>
      </c>
      <c r="S828" s="406">
        <f>Master!S832</f>
        <v>0</v>
      </c>
      <c r="T828" s="406" t="str">
        <f>Master!T832</f>
        <v/>
      </c>
      <c r="U828" s="406" t="str">
        <f>Master!U832</f>
        <v/>
      </c>
      <c r="V828" s="406" t="str">
        <f>Master!V832</f>
        <v/>
      </c>
      <c r="W828" s="406" t="str">
        <f>Master!W832</f>
        <v/>
      </c>
      <c r="X828" s="406" t="str">
        <f>Master!X832</f>
        <v/>
      </c>
      <c r="Y828" s="406" t="str">
        <f>Master!Y832</f>
        <v/>
      </c>
      <c r="Z828" s="406" t="str">
        <f>Master!Z832</f>
        <v/>
      </c>
      <c r="AA828" s="406" t="str">
        <f>Master!AA832</f>
        <v/>
      </c>
      <c r="AB828" s="406" t="str">
        <f>Master!AB832</f>
        <v/>
      </c>
      <c r="AC828" s="406" t="str">
        <f>Master!AC832</f>
        <v/>
      </c>
      <c r="AD828" s="406" t="str">
        <f>Master!AD832</f>
        <v/>
      </c>
      <c r="AE828" s="406" t="str">
        <f>Master!AE832</f>
        <v/>
      </c>
      <c r="AF828" s="406" t="str">
        <f>Master!AF832</f>
        <v/>
      </c>
      <c r="AG828" s="406" t="str">
        <f>Master!AG832</f>
        <v/>
      </c>
      <c r="AH828" s="88" t="str">
        <f>Master!AH832</f>
        <v/>
      </c>
      <c r="AI828" s="414" t="str">
        <f>Master!AI832</f>
        <v/>
      </c>
      <c r="AJ828" s="406" t="str">
        <f>Master!AJ832</f>
        <v/>
      </c>
      <c r="AK828" s="406">
        <f>Master!AK832</f>
        <v>0</v>
      </c>
      <c r="AL828" s="88" t="str">
        <f>Master!AL832</f>
        <v/>
      </c>
      <c r="AM828" s="416"/>
      <c r="AN828" s="416"/>
      <c r="AO828" s="416"/>
      <c r="AP828" s="416"/>
      <c r="AQ828" s="416"/>
      <c r="AR828" s="416">
        <f t="shared" si="10"/>
        <v>0</v>
      </c>
      <c r="AS828" s="417" t="str">
        <f t="shared" si="11"/>
        <v>#DIV/0!</v>
      </c>
      <c r="AT828" s="416">
        <f t="shared" si="12"/>
        <v>0</v>
      </c>
      <c r="AU828" s="417"/>
    </row>
    <row r="829" hidden="1">
      <c r="A829" s="88" t="str">
        <f>Master!A833</f>
        <v>VJWA18017</v>
      </c>
      <c r="B829" s="414" t="str">
        <f>Master!B833</f>
        <v/>
      </c>
      <c r="C829" s="414" t="str">
        <f>Master!C833</f>
        <v/>
      </c>
      <c r="D829" s="88" t="str">
        <f>Master!D833</f>
        <v/>
      </c>
      <c r="E829" s="406" t="str">
        <f>Master!E833</f>
        <v/>
      </c>
      <c r="F829" s="406">
        <f>Master!F833</f>
        <v>0</v>
      </c>
      <c r="G829" s="88" t="str">
        <f>Master!G833</f>
        <v/>
      </c>
      <c r="H829" s="88" t="str">
        <f>Master!H833</f>
        <v/>
      </c>
      <c r="I829" s="88" t="str">
        <f>Master!I833</f>
        <v/>
      </c>
      <c r="J829" s="88" t="str">
        <f>Master!J833</f>
        <v>JIN WU ACADEMY PTE LTD</v>
      </c>
      <c r="K829" s="88" t="str">
        <f>Master!K833</f>
        <v/>
      </c>
      <c r="L829" s="88" t="str">
        <f>Master!L833</f>
        <v/>
      </c>
      <c r="M829" s="88" t="str">
        <f>Master!M833</f>
        <v/>
      </c>
      <c r="N829" s="88" t="str">
        <f>Master!N833</f>
        <v/>
      </c>
      <c r="O829" s="88" t="str">
        <f>Master!O833</f>
        <v/>
      </c>
      <c r="P829" s="88" t="str">
        <f>Master!P833</f>
        <v/>
      </c>
      <c r="Q829" s="88" t="str">
        <f>Master!Q833</f>
        <v/>
      </c>
      <c r="R829" s="406" t="str">
        <f>Master!R833</f>
        <v/>
      </c>
      <c r="S829" s="406">
        <f>Master!S833</f>
        <v>0</v>
      </c>
      <c r="T829" s="406" t="str">
        <f>Master!T833</f>
        <v/>
      </c>
      <c r="U829" s="406" t="str">
        <f>Master!U833</f>
        <v/>
      </c>
      <c r="V829" s="406" t="str">
        <f>Master!V833</f>
        <v/>
      </c>
      <c r="W829" s="406" t="str">
        <f>Master!W833</f>
        <v/>
      </c>
      <c r="X829" s="406" t="str">
        <f>Master!X833</f>
        <v/>
      </c>
      <c r="Y829" s="406" t="str">
        <f>Master!Y833</f>
        <v/>
      </c>
      <c r="Z829" s="406" t="str">
        <f>Master!Z833</f>
        <v/>
      </c>
      <c r="AA829" s="406" t="str">
        <f>Master!AA833</f>
        <v/>
      </c>
      <c r="AB829" s="406" t="str">
        <f>Master!AB833</f>
        <v/>
      </c>
      <c r="AC829" s="406" t="str">
        <f>Master!AC833</f>
        <v/>
      </c>
      <c r="AD829" s="406" t="str">
        <f>Master!AD833</f>
        <v/>
      </c>
      <c r="AE829" s="406" t="str">
        <f>Master!AE833</f>
        <v/>
      </c>
      <c r="AF829" s="406" t="str">
        <f>Master!AF833</f>
        <v/>
      </c>
      <c r="AG829" s="406" t="str">
        <f>Master!AG833</f>
        <v/>
      </c>
      <c r="AH829" s="88" t="str">
        <f>Master!AH833</f>
        <v/>
      </c>
      <c r="AI829" s="88" t="str">
        <f>Master!AI833</f>
        <v/>
      </c>
      <c r="AJ829" s="406" t="str">
        <f>Master!AJ833</f>
        <v/>
      </c>
      <c r="AK829" s="406">
        <f>Master!AK833</f>
        <v>0</v>
      </c>
      <c r="AL829" s="88" t="str">
        <f>Master!AL833</f>
        <v/>
      </c>
      <c r="AM829" s="416"/>
      <c r="AN829" s="416"/>
      <c r="AO829" s="416"/>
      <c r="AP829" s="416"/>
      <c r="AQ829" s="416"/>
      <c r="AR829" s="416">
        <f t="shared" si="10"/>
        <v>0</v>
      </c>
      <c r="AS829" s="417" t="str">
        <f t="shared" si="11"/>
        <v>#DIV/0!</v>
      </c>
      <c r="AT829" s="416">
        <f t="shared" si="12"/>
        <v>0</v>
      </c>
      <c r="AU829" s="417"/>
    </row>
    <row r="830" hidden="1">
      <c r="A830" s="88" t="str">
        <f>Master!A834</f>
        <v>VJWA18018</v>
      </c>
      <c r="B830" s="414" t="str">
        <f>Master!B834</f>
        <v/>
      </c>
      <c r="C830" s="414" t="str">
        <f>Master!C834</f>
        <v/>
      </c>
      <c r="D830" s="88" t="str">
        <f>Master!D834</f>
        <v/>
      </c>
      <c r="E830" s="406" t="str">
        <f>Master!E834</f>
        <v/>
      </c>
      <c r="F830" s="406">
        <f>Master!F834</f>
        <v>0</v>
      </c>
      <c r="G830" s="88" t="str">
        <f>Master!G834</f>
        <v/>
      </c>
      <c r="H830" s="88" t="str">
        <f>Master!H834</f>
        <v/>
      </c>
      <c r="I830" s="88" t="str">
        <f>Master!I834</f>
        <v/>
      </c>
      <c r="J830" s="88" t="str">
        <f>Master!J834</f>
        <v>JIN WU ACADEMY PTE LTD</v>
      </c>
      <c r="K830" s="88" t="str">
        <f>Master!K834</f>
        <v/>
      </c>
      <c r="L830" s="88" t="str">
        <f>Master!L834</f>
        <v/>
      </c>
      <c r="M830" s="88" t="str">
        <f>Master!M834</f>
        <v/>
      </c>
      <c r="N830" s="88" t="str">
        <f>Master!N834</f>
        <v/>
      </c>
      <c r="O830" s="88" t="str">
        <f>Master!O834</f>
        <v/>
      </c>
      <c r="P830" s="88" t="str">
        <f>Master!P834</f>
        <v/>
      </c>
      <c r="Q830" s="88" t="str">
        <f>Master!Q834</f>
        <v/>
      </c>
      <c r="R830" s="406" t="str">
        <f>Master!R834</f>
        <v/>
      </c>
      <c r="S830" s="406">
        <f>Master!S834</f>
        <v>0</v>
      </c>
      <c r="T830" s="406" t="str">
        <f>Master!T834</f>
        <v/>
      </c>
      <c r="U830" s="406" t="str">
        <f>Master!U834</f>
        <v/>
      </c>
      <c r="V830" s="406" t="str">
        <f>Master!V834</f>
        <v/>
      </c>
      <c r="W830" s="406" t="str">
        <f>Master!W834</f>
        <v/>
      </c>
      <c r="X830" s="406" t="str">
        <f>Master!X834</f>
        <v/>
      </c>
      <c r="Y830" s="406" t="str">
        <f>Master!Y834</f>
        <v/>
      </c>
      <c r="Z830" s="406" t="str">
        <f>Master!Z834</f>
        <v/>
      </c>
      <c r="AA830" s="406" t="str">
        <f>Master!AA834</f>
        <v/>
      </c>
      <c r="AB830" s="406" t="str">
        <f>Master!AB834</f>
        <v/>
      </c>
      <c r="AC830" s="406" t="str">
        <f>Master!AC834</f>
        <v/>
      </c>
      <c r="AD830" s="406" t="str">
        <f>Master!AD834</f>
        <v/>
      </c>
      <c r="AE830" s="406" t="str">
        <f>Master!AE834</f>
        <v/>
      </c>
      <c r="AF830" s="406" t="str">
        <f>Master!AF834</f>
        <v/>
      </c>
      <c r="AG830" s="406" t="str">
        <f>Master!AG834</f>
        <v/>
      </c>
      <c r="AH830" s="88" t="str">
        <f>Master!AH834</f>
        <v/>
      </c>
      <c r="AI830" s="414" t="str">
        <f>Master!AI834</f>
        <v/>
      </c>
      <c r="AJ830" s="406" t="str">
        <f>Master!AJ834</f>
        <v/>
      </c>
      <c r="AK830" s="406">
        <f>Master!AK834</f>
        <v>0</v>
      </c>
      <c r="AL830" s="88" t="str">
        <f>Master!AL834</f>
        <v/>
      </c>
      <c r="AM830" s="416"/>
      <c r="AN830" s="416"/>
      <c r="AO830" s="416"/>
      <c r="AP830" s="416"/>
      <c r="AQ830" s="416"/>
      <c r="AR830" s="416">
        <f t="shared" si="10"/>
        <v>0</v>
      </c>
      <c r="AS830" s="417" t="str">
        <f t="shared" si="11"/>
        <v>#DIV/0!</v>
      </c>
      <c r="AT830" s="416">
        <f t="shared" si="12"/>
        <v>0</v>
      </c>
      <c r="AU830" s="417"/>
    </row>
    <row r="831" hidden="1">
      <c r="A831" s="88" t="str">
        <f>Master!A835</f>
        <v>VJWA18019</v>
      </c>
      <c r="B831" s="414" t="str">
        <f>Master!B835</f>
        <v/>
      </c>
      <c r="C831" s="414" t="str">
        <f>Master!C835</f>
        <v/>
      </c>
      <c r="D831" s="88" t="str">
        <f>Master!D835</f>
        <v/>
      </c>
      <c r="E831" s="406" t="str">
        <f>Master!E835</f>
        <v/>
      </c>
      <c r="F831" s="406">
        <f>Master!F835</f>
        <v>0</v>
      </c>
      <c r="G831" s="88" t="str">
        <f>Master!G835</f>
        <v/>
      </c>
      <c r="H831" s="88" t="str">
        <f>Master!H835</f>
        <v/>
      </c>
      <c r="I831" s="88" t="str">
        <f>Master!I835</f>
        <v/>
      </c>
      <c r="J831" s="88" t="str">
        <f>Master!J835</f>
        <v>JIN WU ACADEMY PTE LTD</v>
      </c>
      <c r="K831" s="88" t="str">
        <f>Master!K835</f>
        <v/>
      </c>
      <c r="L831" s="88" t="str">
        <f>Master!L835</f>
        <v/>
      </c>
      <c r="M831" s="88" t="str">
        <f>Master!M835</f>
        <v/>
      </c>
      <c r="N831" s="88" t="str">
        <f>Master!N835</f>
        <v/>
      </c>
      <c r="O831" s="88" t="str">
        <f>Master!O835</f>
        <v/>
      </c>
      <c r="P831" s="88" t="str">
        <f>Master!P835</f>
        <v/>
      </c>
      <c r="Q831" s="88" t="str">
        <f>Master!Q835</f>
        <v/>
      </c>
      <c r="R831" s="406" t="str">
        <f>Master!R835</f>
        <v/>
      </c>
      <c r="S831" s="406">
        <f>Master!S835</f>
        <v>0</v>
      </c>
      <c r="T831" s="406" t="str">
        <f>Master!T835</f>
        <v/>
      </c>
      <c r="U831" s="406" t="str">
        <f>Master!U835</f>
        <v/>
      </c>
      <c r="V831" s="406" t="str">
        <f>Master!V835</f>
        <v/>
      </c>
      <c r="W831" s="406" t="str">
        <f>Master!W835</f>
        <v/>
      </c>
      <c r="X831" s="406" t="str">
        <f>Master!X835</f>
        <v/>
      </c>
      <c r="Y831" s="406" t="str">
        <f>Master!Y835</f>
        <v/>
      </c>
      <c r="Z831" s="406" t="str">
        <f>Master!Z835</f>
        <v/>
      </c>
      <c r="AA831" s="406" t="str">
        <f>Master!AA835</f>
        <v/>
      </c>
      <c r="AB831" s="406" t="str">
        <f>Master!AB835</f>
        <v/>
      </c>
      <c r="AC831" s="406" t="str">
        <f>Master!AC835</f>
        <v/>
      </c>
      <c r="AD831" s="406" t="str">
        <f>Master!AD835</f>
        <v/>
      </c>
      <c r="AE831" s="406" t="str">
        <f>Master!AE835</f>
        <v/>
      </c>
      <c r="AF831" s="406" t="str">
        <f>Master!AF835</f>
        <v/>
      </c>
      <c r="AG831" s="406" t="str">
        <f>Master!AG835</f>
        <v/>
      </c>
      <c r="AH831" s="88" t="str">
        <f>Master!AH835</f>
        <v/>
      </c>
      <c r="AI831" s="88" t="str">
        <f>Master!AI835</f>
        <v/>
      </c>
      <c r="AJ831" s="406" t="str">
        <f>Master!AJ835</f>
        <v/>
      </c>
      <c r="AK831" s="406">
        <f>Master!AK835</f>
        <v>0</v>
      </c>
      <c r="AL831" s="88" t="str">
        <f>Master!AL835</f>
        <v/>
      </c>
      <c r="AM831" s="416"/>
      <c r="AN831" s="416"/>
      <c r="AO831" s="416"/>
      <c r="AP831" s="416"/>
      <c r="AQ831" s="416"/>
      <c r="AR831" s="416">
        <f t="shared" si="10"/>
        <v>0</v>
      </c>
      <c r="AS831" s="417" t="str">
        <f t="shared" si="11"/>
        <v>#DIV/0!</v>
      </c>
      <c r="AT831" s="416">
        <f t="shared" si="12"/>
        <v>0</v>
      </c>
      <c r="AU831" s="417"/>
    </row>
    <row r="832" hidden="1">
      <c r="A832" s="88" t="str">
        <f>Master!A836</f>
        <v>VJWA18020</v>
      </c>
      <c r="B832" s="414" t="str">
        <f>Master!B836</f>
        <v/>
      </c>
      <c r="C832" s="414" t="str">
        <f>Master!C836</f>
        <v/>
      </c>
      <c r="D832" s="88" t="str">
        <f>Master!D836</f>
        <v/>
      </c>
      <c r="E832" s="406" t="str">
        <f>Master!E836</f>
        <v/>
      </c>
      <c r="F832" s="406">
        <f>Master!F836</f>
        <v>0</v>
      </c>
      <c r="G832" s="88" t="str">
        <f>Master!G836</f>
        <v/>
      </c>
      <c r="H832" s="88" t="str">
        <f>Master!H836</f>
        <v/>
      </c>
      <c r="I832" s="88" t="str">
        <f>Master!I836</f>
        <v/>
      </c>
      <c r="J832" s="88" t="str">
        <f>Master!J836</f>
        <v>JIN WU ACADEMY PTE LTD</v>
      </c>
      <c r="K832" s="88" t="str">
        <f>Master!K836</f>
        <v/>
      </c>
      <c r="L832" s="88" t="str">
        <f>Master!L836</f>
        <v/>
      </c>
      <c r="M832" s="88" t="str">
        <f>Master!M836</f>
        <v/>
      </c>
      <c r="N832" s="88" t="str">
        <f>Master!N836</f>
        <v/>
      </c>
      <c r="O832" s="88" t="str">
        <f>Master!O836</f>
        <v/>
      </c>
      <c r="P832" s="88" t="str">
        <f>Master!P836</f>
        <v/>
      </c>
      <c r="Q832" s="88" t="str">
        <f>Master!Q836</f>
        <v/>
      </c>
      <c r="R832" s="406" t="str">
        <f>Master!R836</f>
        <v/>
      </c>
      <c r="S832" s="406">
        <f>Master!S836</f>
        <v>0</v>
      </c>
      <c r="T832" s="406" t="str">
        <f>Master!T836</f>
        <v/>
      </c>
      <c r="U832" s="406" t="str">
        <f>Master!U836</f>
        <v/>
      </c>
      <c r="V832" s="406" t="str">
        <f>Master!V836</f>
        <v/>
      </c>
      <c r="W832" s="406" t="str">
        <f>Master!W836</f>
        <v/>
      </c>
      <c r="X832" s="406" t="str">
        <f>Master!X836</f>
        <v/>
      </c>
      <c r="Y832" s="406" t="str">
        <f>Master!Y836</f>
        <v/>
      </c>
      <c r="Z832" s="406" t="str">
        <f>Master!Z836</f>
        <v/>
      </c>
      <c r="AA832" s="406" t="str">
        <f>Master!AA836</f>
        <v/>
      </c>
      <c r="AB832" s="406" t="str">
        <f>Master!AB836</f>
        <v/>
      </c>
      <c r="AC832" s="406" t="str">
        <f>Master!AC836</f>
        <v/>
      </c>
      <c r="AD832" s="406" t="str">
        <f>Master!AD836</f>
        <v/>
      </c>
      <c r="AE832" s="406" t="str">
        <f>Master!AE836</f>
        <v/>
      </c>
      <c r="AF832" s="406" t="str">
        <f>Master!AF836</f>
        <v/>
      </c>
      <c r="AG832" s="406" t="str">
        <f>Master!AG836</f>
        <v/>
      </c>
      <c r="AH832" s="88" t="str">
        <f>Master!AH836</f>
        <v/>
      </c>
      <c r="AI832" s="414" t="str">
        <f>Master!AI836</f>
        <v/>
      </c>
      <c r="AJ832" s="406" t="str">
        <f>Master!AJ836</f>
        <v/>
      </c>
      <c r="AK832" s="406">
        <f>Master!AK836</f>
        <v>0</v>
      </c>
      <c r="AL832" s="88" t="str">
        <f>Master!AL836</f>
        <v/>
      </c>
      <c r="AM832" s="416"/>
      <c r="AN832" s="416"/>
      <c r="AO832" s="416"/>
      <c r="AP832" s="416"/>
      <c r="AQ832" s="416"/>
      <c r="AR832" s="416">
        <f t="shared" si="10"/>
        <v>0</v>
      </c>
      <c r="AS832" s="417" t="str">
        <f t="shared" si="11"/>
        <v>#DIV/0!</v>
      </c>
      <c r="AT832" s="416">
        <f t="shared" si="12"/>
        <v>0</v>
      </c>
      <c r="AU832" s="417"/>
    </row>
    <row r="833" hidden="1">
      <c r="A833" s="88" t="str">
        <f>Master!A837</f>
        <v>VJWA18021</v>
      </c>
      <c r="B833" s="414" t="str">
        <f>Master!B837</f>
        <v/>
      </c>
      <c r="C833" s="414" t="str">
        <f>Master!C837</f>
        <v/>
      </c>
      <c r="D833" s="88" t="str">
        <f>Master!D837</f>
        <v/>
      </c>
      <c r="E833" s="406" t="str">
        <f>Master!E837</f>
        <v/>
      </c>
      <c r="F833" s="406">
        <f>Master!F837</f>
        <v>0</v>
      </c>
      <c r="G833" s="88" t="str">
        <f>Master!G837</f>
        <v/>
      </c>
      <c r="H833" s="88" t="str">
        <f>Master!H837</f>
        <v/>
      </c>
      <c r="I833" s="88" t="str">
        <f>Master!I837</f>
        <v/>
      </c>
      <c r="J833" s="88" t="str">
        <f>Master!J837</f>
        <v>JIN WU ACADEMY PTE LTD</v>
      </c>
      <c r="K833" s="88" t="str">
        <f>Master!K837</f>
        <v/>
      </c>
      <c r="L833" s="88" t="str">
        <f>Master!L837</f>
        <v/>
      </c>
      <c r="M833" s="88" t="str">
        <f>Master!M837</f>
        <v/>
      </c>
      <c r="N833" s="88" t="str">
        <f>Master!N837</f>
        <v/>
      </c>
      <c r="O833" s="88" t="str">
        <f>Master!O837</f>
        <v/>
      </c>
      <c r="P833" s="88" t="str">
        <f>Master!P837</f>
        <v/>
      </c>
      <c r="Q833" s="88" t="str">
        <f>Master!Q837</f>
        <v/>
      </c>
      <c r="R833" s="406" t="str">
        <f>Master!R837</f>
        <v/>
      </c>
      <c r="S833" s="406">
        <f>Master!S837</f>
        <v>0</v>
      </c>
      <c r="T833" s="406" t="str">
        <f>Master!T837</f>
        <v/>
      </c>
      <c r="U833" s="406" t="str">
        <f>Master!U837</f>
        <v/>
      </c>
      <c r="V833" s="406" t="str">
        <f>Master!V837</f>
        <v/>
      </c>
      <c r="W833" s="406" t="str">
        <f>Master!W837</f>
        <v/>
      </c>
      <c r="X833" s="406" t="str">
        <f>Master!X837</f>
        <v/>
      </c>
      <c r="Y833" s="406" t="str">
        <f>Master!Y837</f>
        <v/>
      </c>
      <c r="Z833" s="406" t="str">
        <f>Master!Z837</f>
        <v/>
      </c>
      <c r="AA833" s="406" t="str">
        <f>Master!AA837</f>
        <v/>
      </c>
      <c r="AB833" s="406" t="str">
        <f>Master!AB837</f>
        <v/>
      </c>
      <c r="AC833" s="406" t="str">
        <f>Master!AC837</f>
        <v/>
      </c>
      <c r="AD833" s="406" t="str">
        <f>Master!AD837</f>
        <v/>
      </c>
      <c r="AE833" s="406" t="str">
        <f>Master!AE837</f>
        <v/>
      </c>
      <c r="AF833" s="406" t="str">
        <f>Master!AF837</f>
        <v/>
      </c>
      <c r="AG833" s="406" t="str">
        <f>Master!AG837</f>
        <v/>
      </c>
      <c r="AH833" s="88" t="str">
        <f>Master!AH837</f>
        <v/>
      </c>
      <c r="AI833" s="88" t="str">
        <f>Master!AI837</f>
        <v/>
      </c>
      <c r="AJ833" s="406" t="str">
        <f>Master!AJ837</f>
        <v/>
      </c>
      <c r="AK833" s="406">
        <f>Master!AK837</f>
        <v>0</v>
      </c>
      <c r="AL833" s="88" t="str">
        <f>Master!AL837</f>
        <v/>
      </c>
      <c r="AM833" s="416"/>
      <c r="AN833" s="416"/>
      <c r="AO833" s="416"/>
      <c r="AP833" s="416"/>
      <c r="AQ833" s="416"/>
      <c r="AR833" s="416">
        <f t="shared" si="10"/>
        <v>0</v>
      </c>
      <c r="AS833" s="417" t="str">
        <f t="shared" si="11"/>
        <v>#DIV/0!</v>
      </c>
      <c r="AT833" s="416">
        <f t="shared" si="12"/>
        <v>0</v>
      </c>
      <c r="AU833" s="417"/>
    </row>
    <row r="834" hidden="1">
      <c r="A834" s="88" t="str">
        <f>Master!A838</f>
        <v>VJWA18022</v>
      </c>
      <c r="B834" s="414" t="str">
        <f>Master!B838</f>
        <v/>
      </c>
      <c r="C834" s="414" t="str">
        <f>Master!C838</f>
        <v/>
      </c>
      <c r="D834" s="88" t="str">
        <f>Master!D838</f>
        <v/>
      </c>
      <c r="E834" s="406" t="str">
        <f>Master!E838</f>
        <v/>
      </c>
      <c r="F834" s="406">
        <f>Master!F838</f>
        <v>0</v>
      </c>
      <c r="G834" s="88" t="str">
        <f>Master!G838</f>
        <v/>
      </c>
      <c r="H834" s="88" t="str">
        <f>Master!H838</f>
        <v/>
      </c>
      <c r="I834" s="88" t="str">
        <f>Master!I838</f>
        <v/>
      </c>
      <c r="J834" s="88" t="str">
        <f>Master!J838</f>
        <v>JIN WU ACADEMY PTE LTD</v>
      </c>
      <c r="K834" s="88" t="str">
        <f>Master!K838</f>
        <v/>
      </c>
      <c r="L834" s="88" t="str">
        <f>Master!L838</f>
        <v/>
      </c>
      <c r="M834" s="88" t="str">
        <f>Master!M838</f>
        <v/>
      </c>
      <c r="N834" s="88" t="str">
        <f>Master!N838</f>
        <v/>
      </c>
      <c r="O834" s="88" t="str">
        <f>Master!O838</f>
        <v/>
      </c>
      <c r="P834" s="88" t="str">
        <f>Master!P838</f>
        <v/>
      </c>
      <c r="Q834" s="88" t="str">
        <f>Master!Q838</f>
        <v/>
      </c>
      <c r="R834" s="406" t="str">
        <f>Master!R838</f>
        <v/>
      </c>
      <c r="S834" s="406">
        <f>Master!S838</f>
        <v>0</v>
      </c>
      <c r="T834" s="406" t="str">
        <f>Master!T838</f>
        <v/>
      </c>
      <c r="U834" s="406" t="str">
        <f>Master!U838</f>
        <v/>
      </c>
      <c r="V834" s="406" t="str">
        <f>Master!V838</f>
        <v/>
      </c>
      <c r="W834" s="406" t="str">
        <f>Master!W838</f>
        <v/>
      </c>
      <c r="X834" s="406" t="str">
        <f>Master!X838</f>
        <v/>
      </c>
      <c r="Y834" s="406" t="str">
        <f>Master!Y838</f>
        <v/>
      </c>
      <c r="Z834" s="406" t="str">
        <f>Master!Z838</f>
        <v/>
      </c>
      <c r="AA834" s="406" t="str">
        <f>Master!AA838</f>
        <v/>
      </c>
      <c r="AB834" s="406" t="str">
        <f>Master!AB838</f>
        <v/>
      </c>
      <c r="AC834" s="406" t="str">
        <f>Master!AC838</f>
        <v/>
      </c>
      <c r="AD834" s="406" t="str">
        <f>Master!AD838</f>
        <v/>
      </c>
      <c r="AE834" s="406" t="str">
        <f>Master!AE838</f>
        <v/>
      </c>
      <c r="AF834" s="406" t="str">
        <f>Master!AF838</f>
        <v/>
      </c>
      <c r="AG834" s="406" t="str">
        <f>Master!AG838</f>
        <v/>
      </c>
      <c r="AH834" s="88" t="str">
        <f>Master!AH838</f>
        <v/>
      </c>
      <c r="AI834" s="414" t="str">
        <f>Master!AI838</f>
        <v/>
      </c>
      <c r="AJ834" s="406" t="str">
        <f>Master!AJ838</f>
        <v/>
      </c>
      <c r="AK834" s="406">
        <f>Master!AK838</f>
        <v>0</v>
      </c>
      <c r="AL834" s="88" t="str">
        <f>Master!AL838</f>
        <v/>
      </c>
      <c r="AM834" s="416"/>
      <c r="AN834" s="416"/>
      <c r="AO834" s="416"/>
      <c r="AP834" s="416"/>
      <c r="AQ834" s="416"/>
      <c r="AR834" s="416">
        <f t="shared" si="10"/>
        <v>0</v>
      </c>
      <c r="AS834" s="417" t="str">
        <f t="shared" si="11"/>
        <v>#DIV/0!</v>
      </c>
      <c r="AT834" s="416">
        <f t="shared" si="12"/>
        <v>0</v>
      </c>
      <c r="AU834" s="417"/>
    </row>
    <row r="835" hidden="1">
      <c r="A835" s="88" t="str">
        <f>Master!A839</f>
        <v>VJWA18023</v>
      </c>
      <c r="B835" s="414" t="str">
        <f>Master!B839</f>
        <v/>
      </c>
      <c r="C835" s="414" t="str">
        <f>Master!C839</f>
        <v/>
      </c>
      <c r="D835" s="88" t="str">
        <f>Master!D839</f>
        <v/>
      </c>
      <c r="E835" s="406" t="str">
        <f>Master!E839</f>
        <v/>
      </c>
      <c r="F835" s="406">
        <f>Master!F839</f>
        <v>0</v>
      </c>
      <c r="G835" s="88" t="str">
        <f>Master!G839</f>
        <v/>
      </c>
      <c r="H835" s="88" t="str">
        <f>Master!H839</f>
        <v/>
      </c>
      <c r="I835" s="88" t="str">
        <f>Master!I839</f>
        <v/>
      </c>
      <c r="J835" s="88" t="str">
        <f>Master!J839</f>
        <v>JIN WU ACADEMY PTE LTD</v>
      </c>
      <c r="K835" s="88" t="str">
        <f>Master!K839</f>
        <v/>
      </c>
      <c r="L835" s="88" t="str">
        <f>Master!L839</f>
        <v/>
      </c>
      <c r="M835" s="88" t="str">
        <f>Master!M839</f>
        <v/>
      </c>
      <c r="N835" s="88" t="str">
        <f>Master!N839</f>
        <v/>
      </c>
      <c r="O835" s="88" t="str">
        <f>Master!O839</f>
        <v/>
      </c>
      <c r="P835" s="88" t="str">
        <f>Master!P839</f>
        <v/>
      </c>
      <c r="Q835" s="88" t="str">
        <f>Master!Q839</f>
        <v/>
      </c>
      <c r="R835" s="406" t="str">
        <f>Master!R839</f>
        <v/>
      </c>
      <c r="S835" s="406">
        <f>Master!S839</f>
        <v>0</v>
      </c>
      <c r="T835" s="406" t="str">
        <f>Master!T839</f>
        <v/>
      </c>
      <c r="U835" s="406" t="str">
        <f>Master!U839</f>
        <v/>
      </c>
      <c r="V835" s="406" t="str">
        <f>Master!V839</f>
        <v/>
      </c>
      <c r="W835" s="406" t="str">
        <f>Master!W839</f>
        <v/>
      </c>
      <c r="X835" s="406" t="str">
        <f>Master!X839</f>
        <v/>
      </c>
      <c r="Y835" s="406" t="str">
        <f>Master!Y839</f>
        <v/>
      </c>
      <c r="Z835" s="406" t="str">
        <f>Master!Z839</f>
        <v/>
      </c>
      <c r="AA835" s="406" t="str">
        <f>Master!AA839</f>
        <v/>
      </c>
      <c r="AB835" s="406" t="str">
        <f>Master!AB839</f>
        <v/>
      </c>
      <c r="AC835" s="406" t="str">
        <f>Master!AC839</f>
        <v/>
      </c>
      <c r="AD835" s="406" t="str">
        <f>Master!AD839</f>
        <v/>
      </c>
      <c r="AE835" s="406" t="str">
        <f>Master!AE839</f>
        <v/>
      </c>
      <c r="AF835" s="406" t="str">
        <f>Master!AF839</f>
        <v/>
      </c>
      <c r="AG835" s="406" t="str">
        <f>Master!AG839</f>
        <v/>
      </c>
      <c r="AH835" s="88" t="str">
        <f>Master!AH839</f>
        <v/>
      </c>
      <c r="AI835" s="88" t="str">
        <f>Master!AI839</f>
        <v/>
      </c>
      <c r="AJ835" s="406" t="str">
        <f>Master!AJ839</f>
        <v/>
      </c>
      <c r="AK835" s="406">
        <f>Master!AK839</f>
        <v>0</v>
      </c>
      <c r="AL835" s="88" t="str">
        <f>Master!AL839</f>
        <v/>
      </c>
      <c r="AM835" s="416"/>
      <c r="AN835" s="416"/>
      <c r="AO835" s="416"/>
      <c r="AP835" s="416"/>
      <c r="AQ835" s="416"/>
      <c r="AR835" s="416">
        <f t="shared" si="10"/>
        <v>0</v>
      </c>
      <c r="AS835" s="417" t="str">
        <f t="shared" si="11"/>
        <v>#DIV/0!</v>
      </c>
      <c r="AT835" s="416">
        <f t="shared" si="12"/>
        <v>0</v>
      </c>
      <c r="AU835" s="417"/>
    </row>
    <row r="836" hidden="1">
      <c r="A836" s="88" t="str">
        <f>Master!A840</f>
        <v>VJWA18024</v>
      </c>
      <c r="B836" s="414" t="str">
        <f>Master!B840</f>
        <v/>
      </c>
      <c r="C836" s="414" t="str">
        <f>Master!C840</f>
        <v/>
      </c>
      <c r="D836" s="88" t="str">
        <f>Master!D840</f>
        <v/>
      </c>
      <c r="E836" s="406" t="str">
        <f>Master!E840</f>
        <v/>
      </c>
      <c r="F836" s="406">
        <f>Master!F840</f>
        <v>0</v>
      </c>
      <c r="G836" s="88" t="str">
        <f>Master!G840</f>
        <v/>
      </c>
      <c r="H836" s="88" t="str">
        <f>Master!H840</f>
        <v/>
      </c>
      <c r="I836" s="88" t="str">
        <f>Master!I840</f>
        <v/>
      </c>
      <c r="J836" s="88" t="str">
        <f>Master!J840</f>
        <v>JIN WU ACADEMY PTE LTD</v>
      </c>
      <c r="K836" s="88" t="str">
        <f>Master!K840</f>
        <v/>
      </c>
      <c r="L836" s="88" t="str">
        <f>Master!L840</f>
        <v/>
      </c>
      <c r="M836" s="88" t="str">
        <f>Master!M840</f>
        <v/>
      </c>
      <c r="N836" s="88" t="str">
        <f>Master!N840</f>
        <v/>
      </c>
      <c r="O836" s="88" t="str">
        <f>Master!O840</f>
        <v/>
      </c>
      <c r="P836" s="88" t="str">
        <f>Master!P840</f>
        <v/>
      </c>
      <c r="Q836" s="88" t="str">
        <f>Master!Q840</f>
        <v/>
      </c>
      <c r="R836" s="406" t="str">
        <f>Master!R840</f>
        <v/>
      </c>
      <c r="S836" s="406">
        <f>Master!S840</f>
        <v>0</v>
      </c>
      <c r="T836" s="406" t="str">
        <f>Master!T840</f>
        <v/>
      </c>
      <c r="U836" s="406" t="str">
        <f>Master!U840</f>
        <v/>
      </c>
      <c r="V836" s="406" t="str">
        <f>Master!V840</f>
        <v/>
      </c>
      <c r="W836" s="406" t="str">
        <f>Master!W840</f>
        <v/>
      </c>
      <c r="X836" s="406" t="str">
        <f>Master!X840</f>
        <v/>
      </c>
      <c r="Y836" s="406" t="str">
        <f>Master!Y840</f>
        <v/>
      </c>
      <c r="Z836" s="406" t="str">
        <f>Master!Z840</f>
        <v/>
      </c>
      <c r="AA836" s="406" t="str">
        <f>Master!AA840</f>
        <v/>
      </c>
      <c r="AB836" s="406" t="str">
        <f>Master!AB840</f>
        <v/>
      </c>
      <c r="AC836" s="406" t="str">
        <f>Master!AC840</f>
        <v/>
      </c>
      <c r="AD836" s="406" t="str">
        <f>Master!AD840</f>
        <v/>
      </c>
      <c r="AE836" s="406" t="str">
        <f>Master!AE840</f>
        <v/>
      </c>
      <c r="AF836" s="406" t="str">
        <f>Master!AF840</f>
        <v/>
      </c>
      <c r="AG836" s="406" t="str">
        <f>Master!AG840</f>
        <v/>
      </c>
      <c r="AH836" s="88" t="str">
        <f>Master!AH840</f>
        <v/>
      </c>
      <c r="AI836" s="414" t="str">
        <f>Master!AI840</f>
        <v/>
      </c>
      <c r="AJ836" s="406" t="str">
        <f>Master!AJ840</f>
        <v/>
      </c>
      <c r="AK836" s="406">
        <f>Master!AK840</f>
        <v>0</v>
      </c>
      <c r="AL836" s="88" t="str">
        <f>Master!AL840</f>
        <v/>
      </c>
      <c r="AM836" s="416"/>
      <c r="AN836" s="416"/>
      <c r="AO836" s="416"/>
      <c r="AP836" s="416"/>
      <c r="AQ836" s="416"/>
      <c r="AR836" s="416">
        <f t="shared" si="10"/>
        <v>0</v>
      </c>
      <c r="AS836" s="417" t="str">
        <f t="shared" si="11"/>
        <v>#DIV/0!</v>
      </c>
      <c r="AT836" s="416">
        <f t="shared" si="12"/>
        <v>0</v>
      </c>
      <c r="AU836" s="417"/>
    </row>
    <row r="837" hidden="1">
      <c r="A837" s="88" t="str">
        <f>Master!A841</f>
        <v>VJWA18025</v>
      </c>
      <c r="B837" s="414" t="str">
        <f>Master!B841</f>
        <v/>
      </c>
      <c r="C837" s="414" t="str">
        <f>Master!C841</f>
        <v/>
      </c>
      <c r="D837" s="88" t="str">
        <f>Master!D841</f>
        <v/>
      </c>
      <c r="E837" s="406" t="str">
        <f>Master!E841</f>
        <v/>
      </c>
      <c r="F837" s="406">
        <f>Master!F841</f>
        <v>0</v>
      </c>
      <c r="G837" s="88" t="str">
        <f>Master!G841</f>
        <v/>
      </c>
      <c r="H837" s="88" t="str">
        <f>Master!H841</f>
        <v/>
      </c>
      <c r="I837" s="88" t="str">
        <f>Master!I841</f>
        <v/>
      </c>
      <c r="J837" s="88" t="str">
        <f>Master!J841</f>
        <v>JIN WU ACADEMY PTE LTD</v>
      </c>
      <c r="K837" s="88" t="str">
        <f>Master!K841</f>
        <v/>
      </c>
      <c r="L837" s="88" t="str">
        <f>Master!L841</f>
        <v/>
      </c>
      <c r="M837" s="88" t="str">
        <f>Master!M841</f>
        <v/>
      </c>
      <c r="N837" s="88" t="str">
        <f>Master!N841</f>
        <v/>
      </c>
      <c r="O837" s="88" t="str">
        <f>Master!O841</f>
        <v/>
      </c>
      <c r="P837" s="88" t="str">
        <f>Master!P841</f>
        <v/>
      </c>
      <c r="Q837" s="88" t="str">
        <f>Master!Q841</f>
        <v/>
      </c>
      <c r="R837" s="406" t="str">
        <f>Master!R841</f>
        <v/>
      </c>
      <c r="S837" s="406">
        <f>Master!S841</f>
        <v>0</v>
      </c>
      <c r="T837" s="406" t="str">
        <f>Master!T841</f>
        <v/>
      </c>
      <c r="U837" s="406" t="str">
        <f>Master!U841</f>
        <v/>
      </c>
      <c r="V837" s="406" t="str">
        <f>Master!V841</f>
        <v/>
      </c>
      <c r="W837" s="406" t="str">
        <f>Master!W841</f>
        <v/>
      </c>
      <c r="X837" s="406" t="str">
        <f>Master!X841</f>
        <v/>
      </c>
      <c r="Y837" s="406" t="str">
        <f>Master!Y841</f>
        <v/>
      </c>
      <c r="Z837" s="406" t="str">
        <f>Master!Z841</f>
        <v/>
      </c>
      <c r="AA837" s="406" t="str">
        <f>Master!AA841</f>
        <v/>
      </c>
      <c r="AB837" s="406" t="str">
        <f>Master!AB841</f>
        <v/>
      </c>
      <c r="AC837" s="406" t="str">
        <f>Master!AC841</f>
        <v/>
      </c>
      <c r="AD837" s="406" t="str">
        <f>Master!AD841</f>
        <v/>
      </c>
      <c r="AE837" s="406" t="str">
        <f>Master!AE841</f>
        <v/>
      </c>
      <c r="AF837" s="406" t="str">
        <f>Master!AF841</f>
        <v/>
      </c>
      <c r="AG837" s="406" t="str">
        <f>Master!AG841</f>
        <v/>
      </c>
      <c r="AH837" s="88" t="str">
        <f>Master!AH841</f>
        <v/>
      </c>
      <c r="AI837" s="88" t="str">
        <f>Master!AI841</f>
        <v/>
      </c>
      <c r="AJ837" s="406" t="str">
        <f>Master!AJ841</f>
        <v/>
      </c>
      <c r="AK837" s="406">
        <f>Master!AK841</f>
        <v>0</v>
      </c>
      <c r="AL837" s="88" t="str">
        <f>Master!AL841</f>
        <v/>
      </c>
      <c r="AM837" s="416"/>
      <c r="AN837" s="416"/>
      <c r="AO837" s="416"/>
      <c r="AP837" s="416"/>
      <c r="AQ837" s="416"/>
      <c r="AR837" s="416">
        <f t="shared" si="10"/>
        <v>0</v>
      </c>
      <c r="AS837" s="417" t="str">
        <f t="shared" si="11"/>
        <v>#DIV/0!</v>
      </c>
      <c r="AT837" s="416">
        <f t="shared" si="12"/>
        <v>0</v>
      </c>
      <c r="AU837" s="417"/>
    </row>
    <row r="838" hidden="1">
      <c r="A838" s="88" t="str">
        <f>Master!A842</f>
        <v>VJWA18026</v>
      </c>
      <c r="B838" s="414" t="str">
        <f>Master!B842</f>
        <v/>
      </c>
      <c r="C838" s="414" t="str">
        <f>Master!C842</f>
        <v/>
      </c>
      <c r="D838" s="88" t="str">
        <f>Master!D842</f>
        <v/>
      </c>
      <c r="E838" s="406" t="str">
        <f>Master!E842</f>
        <v/>
      </c>
      <c r="F838" s="406">
        <f>Master!F842</f>
        <v>0</v>
      </c>
      <c r="G838" s="88" t="str">
        <f>Master!G842</f>
        <v/>
      </c>
      <c r="H838" s="88" t="str">
        <f>Master!H842</f>
        <v/>
      </c>
      <c r="I838" s="88" t="str">
        <f>Master!I842</f>
        <v/>
      </c>
      <c r="J838" s="88" t="str">
        <f>Master!J842</f>
        <v>JIN WU ACADEMY PTE LTD</v>
      </c>
      <c r="K838" s="88" t="str">
        <f>Master!K842</f>
        <v/>
      </c>
      <c r="L838" s="88" t="str">
        <f>Master!L842</f>
        <v/>
      </c>
      <c r="M838" s="88" t="str">
        <f>Master!M842</f>
        <v/>
      </c>
      <c r="N838" s="88" t="str">
        <f>Master!N842</f>
        <v/>
      </c>
      <c r="O838" s="88" t="str">
        <f>Master!O842</f>
        <v/>
      </c>
      <c r="P838" s="88" t="str">
        <f>Master!P842</f>
        <v/>
      </c>
      <c r="Q838" s="88" t="str">
        <f>Master!Q842</f>
        <v/>
      </c>
      <c r="R838" s="406" t="str">
        <f>Master!R842</f>
        <v/>
      </c>
      <c r="S838" s="406">
        <f>Master!S842</f>
        <v>0</v>
      </c>
      <c r="T838" s="406" t="str">
        <f>Master!T842</f>
        <v/>
      </c>
      <c r="U838" s="406" t="str">
        <f>Master!U842</f>
        <v/>
      </c>
      <c r="V838" s="406" t="str">
        <f>Master!V842</f>
        <v/>
      </c>
      <c r="W838" s="406" t="str">
        <f>Master!W842</f>
        <v/>
      </c>
      <c r="X838" s="406" t="str">
        <f>Master!X842</f>
        <v/>
      </c>
      <c r="Y838" s="406" t="str">
        <f>Master!Y842</f>
        <v/>
      </c>
      <c r="Z838" s="406" t="str">
        <f>Master!Z842</f>
        <v/>
      </c>
      <c r="AA838" s="406" t="str">
        <f>Master!AA842</f>
        <v/>
      </c>
      <c r="AB838" s="406" t="str">
        <f>Master!AB842</f>
        <v/>
      </c>
      <c r="AC838" s="406" t="str">
        <f>Master!AC842</f>
        <v/>
      </c>
      <c r="AD838" s="406" t="str">
        <f>Master!AD842</f>
        <v/>
      </c>
      <c r="AE838" s="406" t="str">
        <f>Master!AE842</f>
        <v/>
      </c>
      <c r="AF838" s="406" t="str">
        <f>Master!AF842</f>
        <v/>
      </c>
      <c r="AG838" s="406" t="str">
        <f>Master!AG842</f>
        <v/>
      </c>
      <c r="AH838" s="88" t="str">
        <f>Master!AH842</f>
        <v/>
      </c>
      <c r="AI838" s="414" t="str">
        <f>Master!AI842</f>
        <v/>
      </c>
      <c r="AJ838" s="406" t="str">
        <f>Master!AJ842</f>
        <v/>
      </c>
      <c r="AK838" s="406">
        <f>Master!AK842</f>
        <v>0</v>
      </c>
      <c r="AL838" s="88" t="str">
        <f>Master!AL842</f>
        <v/>
      </c>
      <c r="AM838" s="416"/>
      <c r="AN838" s="416"/>
      <c r="AO838" s="416"/>
      <c r="AP838" s="416"/>
      <c r="AQ838" s="416"/>
      <c r="AR838" s="416">
        <f t="shared" si="10"/>
        <v>0</v>
      </c>
      <c r="AS838" s="417" t="str">
        <f t="shared" si="11"/>
        <v>#DIV/0!</v>
      </c>
      <c r="AT838" s="416">
        <f t="shared" si="12"/>
        <v>0</v>
      </c>
      <c r="AU838" s="417"/>
    </row>
    <row r="839" hidden="1">
      <c r="A839" s="88" t="str">
        <f>Master!A843</f>
        <v>VJWA18027</v>
      </c>
      <c r="B839" s="414" t="str">
        <f>Master!B843</f>
        <v/>
      </c>
      <c r="C839" s="414" t="str">
        <f>Master!C843</f>
        <v/>
      </c>
      <c r="D839" s="88" t="str">
        <f>Master!D843</f>
        <v/>
      </c>
      <c r="E839" s="406" t="str">
        <f>Master!E843</f>
        <v/>
      </c>
      <c r="F839" s="406">
        <f>Master!F843</f>
        <v>0</v>
      </c>
      <c r="G839" s="88" t="str">
        <f>Master!G843</f>
        <v/>
      </c>
      <c r="H839" s="88" t="str">
        <f>Master!H843</f>
        <v/>
      </c>
      <c r="I839" s="88" t="str">
        <f>Master!I843</f>
        <v/>
      </c>
      <c r="J839" s="88" t="str">
        <f>Master!J843</f>
        <v>JIN WU ACADEMY PTE LTD</v>
      </c>
      <c r="K839" s="88" t="str">
        <f>Master!K843</f>
        <v/>
      </c>
      <c r="L839" s="88" t="str">
        <f>Master!L843</f>
        <v/>
      </c>
      <c r="M839" s="88" t="str">
        <f>Master!M843</f>
        <v/>
      </c>
      <c r="N839" s="88" t="str">
        <f>Master!N843</f>
        <v/>
      </c>
      <c r="O839" s="88" t="str">
        <f>Master!O843</f>
        <v/>
      </c>
      <c r="P839" s="88" t="str">
        <f>Master!P843</f>
        <v/>
      </c>
      <c r="Q839" s="88" t="str">
        <f>Master!Q843</f>
        <v/>
      </c>
      <c r="R839" s="406" t="str">
        <f>Master!R843</f>
        <v/>
      </c>
      <c r="S839" s="406">
        <f>Master!S843</f>
        <v>0</v>
      </c>
      <c r="T839" s="406" t="str">
        <f>Master!T843</f>
        <v/>
      </c>
      <c r="U839" s="406" t="str">
        <f>Master!U843</f>
        <v/>
      </c>
      <c r="V839" s="406" t="str">
        <f>Master!V843</f>
        <v/>
      </c>
      <c r="W839" s="406" t="str">
        <f>Master!W843</f>
        <v/>
      </c>
      <c r="X839" s="406" t="str">
        <f>Master!X843</f>
        <v/>
      </c>
      <c r="Y839" s="406" t="str">
        <f>Master!Y843</f>
        <v/>
      </c>
      <c r="Z839" s="406" t="str">
        <f>Master!Z843</f>
        <v/>
      </c>
      <c r="AA839" s="406" t="str">
        <f>Master!AA843</f>
        <v/>
      </c>
      <c r="AB839" s="406" t="str">
        <f>Master!AB843</f>
        <v/>
      </c>
      <c r="AC839" s="406" t="str">
        <f>Master!AC843</f>
        <v/>
      </c>
      <c r="AD839" s="406" t="str">
        <f>Master!AD843</f>
        <v/>
      </c>
      <c r="AE839" s="406" t="str">
        <f>Master!AE843</f>
        <v/>
      </c>
      <c r="AF839" s="406" t="str">
        <f>Master!AF843</f>
        <v/>
      </c>
      <c r="AG839" s="406" t="str">
        <f>Master!AG843</f>
        <v/>
      </c>
      <c r="AH839" s="88" t="str">
        <f>Master!AH843</f>
        <v/>
      </c>
      <c r="AI839" s="88" t="str">
        <f>Master!AI843</f>
        <v/>
      </c>
      <c r="AJ839" s="406" t="str">
        <f>Master!AJ843</f>
        <v/>
      </c>
      <c r="AK839" s="406">
        <f>Master!AK843</f>
        <v>0</v>
      </c>
      <c r="AL839" s="88" t="str">
        <f>Master!AL843</f>
        <v/>
      </c>
      <c r="AM839" s="416"/>
      <c r="AN839" s="416"/>
      <c r="AO839" s="416"/>
      <c r="AP839" s="416"/>
      <c r="AQ839" s="416"/>
      <c r="AR839" s="416">
        <f t="shared" si="10"/>
        <v>0</v>
      </c>
      <c r="AS839" s="417" t="str">
        <f t="shared" si="11"/>
        <v>#DIV/0!</v>
      </c>
      <c r="AT839" s="416">
        <f t="shared" si="12"/>
        <v>0</v>
      </c>
      <c r="AU839" s="417"/>
    </row>
    <row r="840" hidden="1">
      <c r="A840" s="88" t="str">
        <f>Master!A844</f>
        <v>VJWA18028</v>
      </c>
      <c r="B840" s="414" t="str">
        <f>Master!B844</f>
        <v/>
      </c>
      <c r="C840" s="414" t="str">
        <f>Master!C844</f>
        <v/>
      </c>
      <c r="D840" s="88" t="str">
        <f>Master!D844</f>
        <v/>
      </c>
      <c r="E840" s="406" t="str">
        <f>Master!E844</f>
        <v/>
      </c>
      <c r="F840" s="406">
        <f>Master!F844</f>
        <v>0</v>
      </c>
      <c r="G840" s="88" t="str">
        <f>Master!G844</f>
        <v/>
      </c>
      <c r="H840" s="88" t="str">
        <f>Master!H844</f>
        <v/>
      </c>
      <c r="I840" s="88" t="str">
        <f>Master!I844</f>
        <v/>
      </c>
      <c r="J840" s="88" t="str">
        <f>Master!J844</f>
        <v>JIN WU ACADEMY PTE LTD</v>
      </c>
      <c r="K840" s="88" t="str">
        <f>Master!K844</f>
        <v/>
      </c>
      <c r="L840" s="88" t="str">
        <f>Master!L844</f>
        <v/>
      </c>
      <c r="M840" s="88" t="str">
        <f>Master!M844</f>
        <v/>
      </c>
      <c r="N840" s="88" t="str">
        <f>Master!N844</f>
        <v/>
      </c>
      <c r="O840" s="88" t="str">
        <f>Master!O844</f>
        <v/>
      </c>
      <c r="P840" s="88" t="str">
        <f>Master!P844</f>
        <v/>
      </c>
      <c r="Q840" s="88" t="str">
        <f>Master!Q844</f>
        <v/>
      </c>
      <c r="R840" s="406" t="str">
        <f>Master!R844</f>
        <v/>
      </c>
      <c r="S840" s="406">
        <f>Master!S844</f>
        <v>0</v>
      </c>
      <c r="T840" s="406" t="str">
        <f>Master!T844</f>
        <v/>
      </c>
      <c r="U840" s="406" t="str">
        <f>Master!U844</f>
        <v/>
      </c>
      <c r="V840" s="406" t="str">
        <f>Master!V844</f>
        <v/>
      </c>
      <c r="W840" s="406" t="str">
        <f>Master!W844</f>
        <v/>
      </c>
      <c r="X840" s="406" t="str">
        <f>Master!X844</f>
        <v/>
      </c>
      <c r="Y840" s="406" t="str">
        <f>Master!Y844</f>
        <v/>
      </c>
      <c r="Z840" s="406" t="str">
        <f>Master!Z844</f>
        <v/>
      </c>
      <c r="AA840" s="406" t="str">
        <f>Master!AA844</f>
        <v/>
      </c>
      <c r="AB840" s="406" t="str">
        <f>Master!AB844</f>
        <v/>
      </c>
      <c r="AC840" s="406" t="str">
        <f>Master!AC844</f>
        <v/>
      </c>
      <c r="AD840" s="406" t="str">
        <f>Master!AD844</f>
        <v/>
      </c>
      <c r="AE840" s="406" t="str">
        <f>Master!AE844</f>
        <v/>
      </c>
      <c r="AF840" s="406" t="str">
        <f>Master!AF844</f>
        <v/>
      </c>
      <c r="AG840" s="406" t="str">
        <f>Master!AG844</f>
        <v/>
      </c>
      <c r="AH840" s="88" t="str">
        <f>Master!AH844</f>
        <v/>
      </c>
      <c r="AI840" s="414" t="str">
        <f>Master!AI844</f>
        <v/>
      </c>
      <c r="AJ840" s="406" t="str">
        <f>Master!AJ844</f>
        <v/>
      </c>
      <c r="AK840" s="406">
        <f>Master!AK844</f>
        <v>0</v>
      </c>
      <c r="AL840" s="88" t="str">
        <f>Master!AL844</f>
        <v/>
      </c>
      <c r="AM840" s="416"/>
      <c r="AN840" s="416"/>
      <c r="AO840" s="416"/>
      <c r="AP840" s="416"/>
      <c r="AQ840" s="416"/>
      <c r="AR840" s="416">
        <f t="shared" si="10"/>
        <v>0</v>
      </c>
      <c r="AS840" s="417" t="str">
        <f t="shared" si="11"/>
        <v>#DIV/0!</v>
      </c>
      <c r="AT840" s="416">
        <f t="shared" si="12"/>
        <v>0</v>
      </c>
      <c r="AU840" s="417"/>
    </row>
    <row r="841" hidden="1">
      <c r="A841" s="88" t="str">
        <f>Master!A845</f>
        <v>VJWA18029</v>
      </c>
      <c r="B841" s="414" t="str">
        <f>Master!B845</f>
        <v/>
      </c>
      <c r="C841" s="414" t="str">
        <f>Master!C845</f>
        <v/>
      </c>
      <c r="D841" s="88" t="str">
        <f>Master!D845</f>
        <v/>
      </c>
      <c r="E841" s="406" t="str">
        <f>Master!E845</f>
        <v/>
      </c>
      <c r="F841" s="406">
        <f>Master!F845</f>
        <v>0</v>
      </c>
      <c r="G841" s="88" t="str">
        <f>Master!G845</f>
        <v/>
      </c>
      <c r="H841" s="88" t="str">
        <f>Master!H845</f>
        <v/>
      </c>
      <c r="I841" s="88" t="str">
        <f>Master!I845</f>
        <v/>
      </c>
      <c r="J841" s="88" t="str">
        <f>Master!J845</f>
        <v>JIN WU ACADEMY PTE LTD</v>
      </c>
      <c r="K841" s="88" t="str">
        <f>Master!K845</f>
        <v/>
      </c>
      <c r="L841" s="88" t="str">
        <f>Master!L845</f>
        <v/>
      </c>
      <c r="M841" s="88" t="str">
        <f>Master!M845</f>
        <v/>
      </c>
      <c r="N841" s="88" t="str">
        <f>Master!N845</f>
        <v/>
      </c>
      <c r="O841" s="88" t="str">
        <f>Master!O845</f>
        <v/>
      </c>
      <c r="P841" s="88" t="str">
        <f>Master!P845</f>
        <v/>
      </c>
      <c r="Q841" s="88" t="str">
        <f>Master!Q845</f>
        <v/>
      </c>
      <c r="R841" s="406" t="str">
        <f>Master!R845</f>
        <v/>
      </c>
      <c r="S841" s="406">
        <f>Master!S845</f>
        <v>0</v>
      </c>
      <c r="T841" s="406" t="str">
        <f>Master!T845</f>
        <v/>
      </c>
      <c r="U841" s="406" t="str">
        <f>Master!U845</f>
        <v/>
      </c>
      <c r="V841" s="406" t="str">
        <f>Master!V845</f>
        <v/>
      </c>
      <c r="W841" s="406" t="str">
        <f>Master!W845</f>
        <v/>
      </c>
      <c r="X841" s="406" t="str">
        <f>Master!X845</f>
        <v/>
      </c>
      <c r="Y841" s="406" t="str">
        <f>Master!Y845</f>
        <v/>
      </c>
      <c r="Z841" s="406" t="str">
        <f>Master!Z845</f>
        <v/>
      </c>
      <c r="AA841" s="406" t="str">
        <f>Master!AA845</f>
        <v/>
      </c>
      <c r="AB841" s="406" t="str">
        <f>Master!AB845</f>
        <v/>
      </c>
      <c r="AC841" s="406" t="str">
        <f>Master!AC845</f>
        <v/>
      </c>
      <c r="AD841" s="406" t="str">
        <f>Master!AD845</f>
        <v/>
      </c>
      <c r="AE841" s="406" t="str">
        <f>Master!AE845</f>
        <v/>
      </c>
      <c r="AF841" s="406" t="str">
        <f>Master!AF845</f>
        <v/>
      </c>
      <c r="AG841" s="406" t="str">
        <f>Master!AG845</f>
        <v/>
      </c>
      <c r="AH841" s="88" t="str">
        <f>Master!AH845</f>
        <v/>
      </c>
      <c r="AI841" s="88" t="str">
        <f>Master!AI845</f>
        <v/>
      </c>
      <c r="AJ841" s="406" t="str">
        <f>Master!AJ845</f>
        <v/>
      </c>
      <c r="AK841" s="406">
        <f>Master!AK845</f>
        <v>0</v>
      </c>
      <c r="AL841" s="88" t="str">
        <f>Master!AL845</f>
        <v/>
      </c>
      <c r="AM841" s="416"/>
      <c r="AN841" s="416"/>
      <c r="AO841" s="416"/>
      <c r="AP841" s="416"/>
      <c r="AQ841" s="416"/>
      <c r="AR841" s="416">
        <f t="shared" si="10"/>
        <v>0</v>
      </c>
      <c r="AS841" s="417" t="str">
        <f t="shared" si="11"/>
        <v>#DIV/0!</v>
      </c>
      <c r="AT841" s="416">
        <f t="shared" si="12"/>
        <v>0</v>
      </c>
      <c r="AU841" s="417"/>
    </row>
    <row r="842" hidden="1">
      <c r="A842" s="88" t="str">
        <f>Master!A846</f>
        <v>VJWA18030</v>
      </c>
      <c r="B842" s="414" t="str">
        <f>Master!B846</f>
        <v/>
      </c>
      <c r="C842" s="414" t="str">
        <f>Master!C846</f>
        <v/>
      </c>
      <c r="D842" s="88" t="str">
        <f>Master!D846</f>
        <v/>
      </c>
      <c r="E842" s="406" t="str">
        <f>Master!E846</f>
        <v/>
      </c>
      <c r="F842" s="406">
        <f>Master!F846</f>
        <v>0</v>
      </c>
      <c r="G842" s="88" t="str">
        <f>Master!G846</f>
        <v/>
      </c>
      <c r="H842" s="88" t="str">
        <f>Master!H846</f>
        <v/>
      </c>
      <c r="I842" s="88" t="str">
        <f>Master!I846</f>
        <v/>
      </c>
      <c r="J842" s="88" t="str">
        <f>Master!J846</f>
        <v>JIN WU ACADEMY PTE LTD</v>
      </c>
      <c r="K842" s="88" t="str">
        <f>Master!K846</f>
        <v/>
      </c>
      <c r="L842" s="88" t="str">
        <f>Master!L846</f>
        <v/>
      </c>
      <c r="M842" s="88" t="str">
        <f>Master!M846</f>
        <v/>
      </c>
      <c r="N842" s="88" t="str">
        <f>Master!N846</f>
        <v/>
      </c>
      <c r="O842" s="88" t="str">
        <f>Master!O846</f>
        <v/>
      </c>
      <c r="P842" s="88" t="str">
        <f>Master!P846</f>
        <v/>
      </c>
      <c r="Q842" s="88" t="str">
        <f>Master!Q846</f>
        <v/>
      </c>
      <c r="R842" s="406" t="str">
        <f>Master!R846</f>
        <v/>
      </c>
      <c r="S842" s="406">
        <f>Master!S846</f>
        <v>0</v>
      </c>
      <c r="T842" s="406" t="str">
        <f>Master!T846</f>
        <v/>
      </c>
      <c r="U842" s="406" t="str">
        <f>Master!U846</f>
        <v/>
      </c>
      <c r="V842" s="406" t="str">
        <f>Master!V846</f>
        <v/>
      </c>
      <c r="W842" s="406" t="str">
        <f>Master!W846</f>
        <v/>
      </c>
      <c r="X842" s="406" t="str">
        <f>Master!X846</f>
        <v/>
      </c>
      <c r="Y842" s="406" t="str">
        <f>Master!Y846</f>
        <v/>
      </c>
      <c r="Z842" s="406" t="str">
        <f>Master!Z846</f>
        <v/>
      </c>
      <c r="AA842" s="406" t="str">
        <f>Master!AA846</f>
        <v/>
      </c>
      <c r="AB842" s="406" t="str">
        <f>Master!AB846</f>
        <v/>
      </c>
      <c r="AC842" s="406" t="str">
        <f>Master!AC846</f>
        <v/>
      </c>
      <c r="AD842" s="406" t="str">
        <f>Master!AD846</f>
        <v/>
      </c>
      <c r="AE842" s="406" t="str">
        <f>Master!AE846</f>
        <v/>
      </c>
      <c r="AF842" s="406" t="str">
        <f>Master!AF846</f>
        <v/>
      </c>
      <c r="AG842" s="406" t="str">
        <f>Master!AG846</f>
        <v/>
      </c>
      <c r="AH842" s="88" t="str">
        <f>Master!AH846</f>
        <v/>
      </c>
      <c r="AI842" s="414" t="str">
        <f>Master!AI846</f>
        <v/>
      </c>
      <c r="AJ842" s="406" t="str">
        <f>Master!AJ846</f>
        <v/>
      </c>
      <c r="AK842" s="406">
        <f>Master!AK846</f>
        <v>0</v>
      </c>
      <c r="AL842" s="88" t="str">
        <f>Master!AL846</f>
        <v/>
      </c>
      <c r="AM842" s="416"/>
      <c r="AN842" s="416"/>
      <c r="AO842" s="416"/>
      <c r="AP842" s="416"/>
      <c r="AQ842" s="416"/>
      <c r="AR842" s="416">
        <f t="shared" si="10"/>
        <v>0</v>
      </c>
      <c r="AS842" s="417" t="str">
        <f t="shared" si="11"/>
        <v>#DIV/0!</v>
      </c>
      <c r="AT842" s="416">
        <f t="shared" si="12"/>
        <v>0</v>
      </c>
      <c r="AU842" s="417"/>
    </row>
    <row r="843" hidden="1">
      <c r="A843" s="88" t="str">
        <f>Master!A847</f>
        <v>VJWA18031</v>
      </c>
      <c r="B843" s="414" t="str">
        <f>Master!B847</f>
        <v/>
      </c>
      <c r="C843" s="414" t="str">
        <f>Master!C847</f>
        <v/>
      </c>
      <c r="D843" s="88" t="str">
        <f>Master!D847</f>
        <v/>
      </c>
      <c r="E843" s="406" t="str">
        <f>Master!E847</f>
        <v/>
      </c>
      <c r="F843" s="406">
        <f>Master!F847</f>
        <v>0</v>
      </c>
      <c r="G843" s="88" t="str">
        <f>Master!G847</f>
        <v/>
      </c>
      <c r="H843" s="88" t="str">
        <f>Master!H847</f>
        <v/>
      </c>
      <c r="I843" s="88" t="str">
        <f>Master!I847</f>
        <v/>
      </c>
      <c r="J843" s="88" t="str">
        <f>Master!J847</f>
        <v>JIN WU ACADEMY PTE LTD</v>
      </c>
      <c r="K843" s="88" t="str">
        <f>Master!K847</f>
        <v/>
      </c>
      <c r="L843" s="88" t="str">
        <f>Master!L847</f>
        <v/>
      </c>
      <c r="M843" s="88" t="str">
        <f>Master!M847</f>
        <v/>
      </c>
      <c r="N843" s="88" t="str">
        <f>Master!N847</f>
        <v/>
      </c>
      <c r="O843" s="88" t="str">
        <f>Master!O847</f>
        <v/>
      </c>
      <c r="P843" s="88" t="str">
        <f>Master!P847</f>
        <v/>
      </c>
      <c r="Q843" s="88" t="str">
        <f>Master!Q847</f>
        <v/>
      </c>
      <c r="R843" s="406" t="str">
        <f>Master!R847</f>
        <v/>
      </c>
      <c r="S843" s="406">
        <f>Master!S847</f>
        <v>0</v>
      </c>
      <c r="T843" s="406" t="str">
        <f>Master!T847</f>
        <v/>
      </c>
      <c r="U843" s="406" t="str">
        <f>Master!U847</f>
        <v/>
      </c>
      <c r="V843" s="406" t="str">
        <f>Master!V847</f>
        <v/>
      </c>
      <c r="W843" s="406" t="str">
        <f>Master!W847</f>
        <v/>
      </c>
      <c r="X843" s="406" t="str">
        <f>Master!X847</f>
        <v/>
      </c>
      <c r="Y843" s="406" t="str">
        <f>Master!Y847</f>
        <v/>
      </c>
      <c r="Z843" s="406" t="str">
        <f>Master!Z847</f>
        <v/>
      </c>
      <c r="AA843" s="406" t="str">
        <f>Master!AA847</f>
        <v/>
      </c>
      <c r="AB843" s="406" t="str">
        <f>Master!AB847</f>
        <v/>
      </c>
      <c r="AC843" s="406" t="str">
        <f>Master!AC847</f>
        <v/>
      </c>
      <c r="AD843" s="406" t="str">
        <f>Master!AD847</f>
        <v/>
      </c>
      <c r="AE843" s="406" t="str">
        <f>Master!AE847</f>
        <v/>
      </c>
      <c r="AF843" s="406" t="str">
        <f>Master!AF847</f>
        <v/>
      </c>
      <c r="AG843" s="406" t="str">
        <f>Master!AG847</f>
        <v/>
      </c>
      <c r="AH843" s="88" t="str">
        <f>Master!AH847</f>
        <v/>
      </c>
      <c r="AI843" s="88" t="str">
        <f>Master!AI847</f>
        <v/>
      </c>
      <c r="AJ843" s="406" t="str">
        <f>Master!AJ847</f>
        <v/>
      </c>
      <c r="AK843" s="406">
        <f>Master!AK847</f>
        <v>0</v>
      </c>
      <c r="AL843" s="88" t="str">
        <f>Master!AL847</f>
        <v/>
      </c>
      <c r="AM843" s="416"/>
      <c r="AN843" s="416"/>
      <c r="AO843" s="416"/>
      <c r="AP843" s="416"/>
      <c r="AQ843" s="416"/>
      <c r="AR843" s="416">
        <f t="shared" si="10"/>
        <v>0</v>
      </c>
      <c r="AS843" s="417" t="str">
        <f t="shared" si="11"/>
        <v>#DIV/0!</v>
      </c>
      <c r="AT843" s="416">
        <f t="shared" si="12"/>
        <v>0</v>
      </c>
      <c r="AU843" s="417"/>
    </row>
    <row r="844" hidden="1">
      <c r="A844" s="88" t="str">
        <f>Master!A848</f>
        <v>VJWA18032</v>
      </c>
      <c r="B844" s="414" t="str">
        <f>Master!B848</f>
        <v/>
      </c>
      <c r="C844" s="414" t="str">
        <f>Master!C848</f>
        <v/>
      </c>
      <c r="D844" s="88" t="str">
        <f>Master!D848</f>
        <v/>
      </c>
      <c r="E844" s="406" t="str">
        <f>Master!E848</f>
        <v/>
      </c>
      <c r="F844" s="406">
        <f>Master!F848</f>
        <v>0</v>
      </c>
      <c r="G844" s="88" t="str">
        <f>Master!G848</f>
        <v/>
      </c>
      <c r="H844" s="88" t="str">
        <f>Master!H848</f>
        <v/>
      </c>
      <c r="I844" s="88" t="str">
        <f>Master!I848</f>
        <v/>
      </c>
      <c r="J844" s="88" t="str">
        <f>Master!J848</f>
        <v>JIN WU ACADEMY PTE LTD</v>
      </c>
      <c r="K844" s="88" t="str">
        <f>Master!K848</f>
        <v/>
      </c>
      <c r="L844" s="88" t="str">
        <f>Master!L848</f>
        <v/>
      </c>
      <c r="M844" s="88" t="str">
        <f>Master!M848</f>
        <v/>
      </c>
      <c r="N844" s="88" t="str">
        <f>Master!N848</f>
        <v/>
      </c>
      <c r="O844" s="88" t="str">
        <f>Master!O848</f>
        <v/>
      </c>
      <c r="P844" s="88" t="str">
        <f>Master!P848</f>
        <v/>
      </c>
      <c r="Q844" s="88" t="str">
        <f>Master!Q848</f>
        <v/>
      </c>
      <c r="R844" s="406" t="str">
        <f>Master!R848</f>
        <v/>
      </c>
      <c r="S844" s="406">
        <f>Master!S848</f>
        <v>0</v>
      </c>
      <c r="T844" s="406" t="str">
        <f>Master!T848</f>
        <v/>
      </c>
      <c r="U844" s="406" t="str">
        <f>Master!U848</f>
        <v/>
      </c>
      <c r="V844" s="406" t="str">
        <f>Master!V848</f>
        <v/>
      </c>
      <c r="W844" s="406" t="str">
        <f>Master!W848</f>
        <v/>
      </c>
      <c r="X844" s="406" t="str">
        <f>Master!X848</f>
        <v/>
      </c>
      <c r="Y844" s="406" t="str">
        <f>Master!Y848</f>
        <v/>
      </c>
      <c r="Z844" s="406" t="str">
        <f>Master!Z848</f>
        <v/>
      </c>
      <c r="AA844" s="406" t="str">
        <f>Master!AA848</f>
        <v/>
      </c>
      <c r="AB844" s="406" t="str">
        <f>Master!AB848</f>
        <v/>
      </c>
      <c r="AC844" s="406" t="str">
        <f>Master!AC848</f>
        <v/>
      </c>
      <c r="AD844" s="406" t="str">
        <f>Master!AD848</f>
        <v/>
      </c>
      <c r="AE844" s="406" t="str">
        <f>Master!AE848</f>
        <v/>
      </c>
      <c r="AF844" s="406" t="str">
        <f>Master!AF848</f>
        <v/>
      </c>
      <c r="AG844" s="406" t="str">
        <f>Master!AG848</f>
        <v/>
      </c>
      <c r="AH844" s="88" t="str">
        <f>Master!AH848</f>
        <v/>
      </c>
      <c r="AI844" s="414" t="str">
        <f>Master!AI848</f>
        <v/>
      </c>
      <c r="AJ844" s="406" t="str">
        <f>Master!AJ848</f>
        <v/>
      </c>
      <c r="AK844" s="406">
        <f>Master!AK848</f>
        <v>0</v>
      </c>
      <c r="AL844" s="88" t="str">
        <f>Master!AL848</f>
        <v/>
      </c>
      <c r="AM844" s="416"/>
      <c r="AN844" s="416"/>
      <c r="AO844" s="416"/>
      <c r="AP844" s="416"/>
      <c r="AQ844" s="416"/>
      <c r="AR844" s="416">
        <f t="shared" si="10"/>
        <v>0</v>
      </c>
      <c r="AS844" s="417" t="str">
        <f t="shared" si="11"/>
        <v>#DIV/0!</v>
      </c>
      <c r="AT844" s="416">
        <f t="shared" si="12"/>
        <v>0</v>
      </c>
      <c r="AU844" s="417"/>
    </row>
    <row r="845" hidden="1">
      <c r="A845" s="88" t="str">
        <f>Master!A849</f>
        <v>VJWA18033</v>
      </c>
      <c r="B845" s="414" t="str">
        <f>Master!B849</f>
        <v/>
      </c>
      <c r="C845" s="414" t="str">
        <f>Master!C849</f>
        <v/>
      </c>
      <c r="D845" s="88" t="str">
        <f>Master!D849</f>
        <v/>
      </c>
      <c r="E845" s="406" t="str">
        <f>Master!E849</f>
        <v/>
      </c>
      <c r="F845" s="406">
        <f>Master!F849</f>
        <v>0</v>
      </c>
      <c r="G845" s="88" t="str">
        <f>Master!G849</f>
        <v/>
      </c>
      <c r="H845" s="88" t="str">
        <f>Master!H849</f>
        <v/>
      </c>
      <c r="I845" s="88" t="str">
        <f>Master!I849</f>
        <v/>
      </c>
      <c r="J845" s="88" t="str">
        <f>Master!J849</f>
        <v>JIN WU ACADEMY PTE LTD</v>
      </c>
      <c r="K845" s="88" t="str">
        <f>Master!K849</f>
        <v/>
      </c>
      <c r="L845" s="88" t="str">
        <f>Master!L849</f>
        <v/>
      </c>
      <c r="M845" s="88" t="str">
        <f>Master!M849</f>
        <v/>
      </c>
      <c r="N845" s="88" t="str">
        <f>Master!N849</f>
        <v/>
      </c>
      <c r="O845" s="88" t="str">
        <f>Master!O849</f>
        <v/>
      </c>
      <c r="P845" s="88" t="str">
        <f>Master!P849</f>
        <v/>
      </c>
      <c r="Q845" s="88" t="str">
        <f>Master!Q849</f>
        <v/>
      </c>
      <c r="R845" s="406" t="str">
        <f>Master!R849</f>
        <v/>
      </c>
      <c r="S845" s="406">
        <f>Master!S849</f>
        <v>0</v>
      </c>
      <c r="T845" s="406" t="str">
        <f>Master!T849</f>
        <v/>
      </c>
      <c r="U845" s="406" t="str">
        <f>Master!U849</f>
        <v/>
      </c>
      <c r="V845" s="406" t="str">
        <f>Master!V849</f>
        <v/>
      </c>
      <c r="W845" s="406" t="str">
        <f>Master!W849</f>
        <v/>
      </c>
      <c r="X845" s="406" t="str">
        <f>Master!X849</f>
        <v/>
      </c>
      <c r="Y845" s="406" t="str">
        <f>Master!Y849</f>
        <v/>
      </c>
      <c r="Z845" s="406" t="str">
        <f>Master!Z849</f>
        <v/>
      </c>
      <c r="AA845" s="406" t="str">
        <f>Master!AA849</f>
        <v/>
      </c>
      <c r="AB845" s="406" t="str">
        <f>Master!AB849</f>
        <v/>
      </c>
      <c r="AC845" s="406" t="str">
        <f>Master!AC849</f>
        <v/>
      </c>
      <c r="AD845" s="406" t="str">
        <f>Master!AD849</f>
        <v/>
      </c>
      <c r="AE845" s="406" t="str">
        <f>Master!AE849</f>
        <v/>
      </c>
      <c r="AF845" s="406" t="str">
        <f>Master!AF849</f>
        <v/>
      </c>
      <c r="AG845" s="406" t="str">
        <f>Master!AG849</f>
        <v/>
      </c>
      <c r="AH845" s="88" t="str">
        <f>Master!AH849</f>
        <v/>
      </c>
      <c r="AI845" s="88" t="str">
        <f>Master!AI849</f>
        <v/>
      </c>
      <c r="AJ845" s="406" t="str">
        <f>Master!AJ849</f>
        <v/>
      </c>
      <c r="AK845" s="406">
        <f>Master!AK849</f>
        <v>0</v>
      </c>
      <c r="AL845" s="88" t="str">
        <f>Master!AL849</f>
        <v/>
      </c>
      <c r="AM845" s="416"/>
      <c r="AN845" s="416"/>
      <c r="AO845" s="416"/>
      <c r="AP845" s="416"/>
      <c r="AQ845" s="416"/>
      <c r="AR845" s="416">
        <f t="shared" si="10"/>
        <v>0</v>
      </c>
      <c r="AS845" s="417" t="str">
        <f t="shared" si="11"/>
        <v>#DIV/0!</v>
      </c>
      <c r="AT845" s="416">
        <f t="shared" si="12"/>
        <v>0</v>
      </c>
      <c r="AU845" s="417"/>
    </row>
    <row r="846" hidden="1">
      <c r="A846" s="88" t="str">
        <f>Master!A850</f>
        <v>VJWA18034</v>
      </c>
      <c r="B846" s="414" t="str">
        <f>Master!B850</f>
        <v/>
      </c>
      <c r="C846" s="414" t="str">
        <f>Master!C850</f>
        <v/>
      </c>
      <c r="D846" s="88" t="str">
        <f>Master!D850</f>
        <v/>
      </c>
      <c r="E846" s="406" t="str">
        <f>Master!E850</f>
        <v/>
      </c>
      <c r="F846" s="406">
        <f>Master!F850</f>
        <v>0</v>
      </c>
      <c r="G846" s="88" t="str">
        <f>Master!G850</f>
        <v/>
      </c>
      <c r="H846" s="88" t="str">
        <f>Master!H850</f>
        <v/>
      </c>
      <c r="I846" s="88" t="str">
        <f>Master!I850</f>
        <v/>
      </c>
      <c r="J846" s="88" t="str">
        <f>Master!J850</f>
        <v>JIN WU ACADEMY PTE LTD</v>
      </c>
      <c r="K846" s="88" t="str">
        <f>Master!K850</f>
        <v/>
      </c>
      <c r="L846" s="88" t="str">
        <f>Master!L850</f>
        <v/>
      </c>
      <c r="M846" s="88" t="str">
        <f>Master!M850</f>
        <v/>
      </c>
      <c r="N846" s="88" t="str">
        <f>Master!N850</f>
        <v/>
      </c>
      <c r="O846" s="88" t="str">
        <f>Master!O850</f>
        <v/>
      </c>
      <c r="P846" s="88" t="str">
        <f>Master!P850</f>
        <v/>
      </c>
      <c r="Q846" s="88" t="str">
        <f>Master!Q850</f>
        <v/>
      </c>
      <c r="R846" s="406" t="str">
        <f>Master!R850</f>
        <v/>
      </c>
      <c r="S846" s="406">
        <f>Master!S850</f>
        <v>0</v>
      </c>
      <c r="T846" s="406" t="str">
        <f>Master!T850</f>
        <v/>
      </c>
      <c r="U846" s="406" t="str">
        <f>Master!U850</f>
        <v/>
      </c>
      <c r="V846" s="406" t="str">
        <f>Master!V850</f>
        <v/>
      </c>
      <c r="W846" s="406" t="str">
        <f>Master!W850</f>
        <v/>
      </c>
      <c r="X846" s="406" t="str">
        <f>Master!X850</f>
        <v/>
      </c>
      <c r="Y846" s="406" t="str">
        <f>Master!Y850</f>
        <v/>
      </c>
      <c r="Z846" s="406" t="str">
        <f>Master!Z850</f>
        <v/>
      </c>
      <c r="AA846" s="406" t="str">
        <f>Master!AA850</f>
        <v/>
      </c>
      <c r="AB846" s="406" t="str">
        <f>Master!AB850</f>
        <v/>
      </c>
      <c r="AC846" s="406" t="str">
        <f>Master!AC850</f>
        <v/>
      </c>
      <c r="AD846" s="406" t="str">
        <f>Master!AD850</f>
        <v/>
      </c>
      <c r="AE846" s="406" t="str">
        <f>Master!AE850</f>
        <v/>
      </c>
      <c r="AF846" s="406" t="str">
        <f>Master!AF850</f>
        <v/>
      </c>
      <c r="AG846" s="406" t="str">
        <f>Master!AG850</f>
        <v/>
      </c>
      <c r="AH846" s="88" t="str">
        <f>Master!AH850</f>
        <v/>
      </c>
      <c r="AI846" s="414" t="str">
        <f>Master!AI850</f>
        <v/>
      </c>
      <c r="AJ846" s="406" t="str">
        <f>Master!AJ850</f>
        <v/>
      </c>
      <c r="AK846" s="406">
        <f>Master!AK850</f>
        <v>0</v>
      </c>
      <c r="AL846" s="88" t="str">
        <f>Master!AL850</f>
        <v/>
      </c>
      <c r="AM846" s="416"/>
      <c r="AN846" s="416"/>
      <c r="AO846" s="416"/>
      <c r="AP846" s="416"/>
      <c r="AQ846" s="416"/>
      <c r="AR846" s="416">
        <f t="shared" si="10"/>
        <v>0</v>
      </c>
      <c r="AS846" s="417" t="str">
        <f t="shared" si="11"/>
        <v>#DIV/0!</v>
      </c>
      <c r="AT846" s="416">
        <f t="shared" si="12"/>
        <v>0</v>
      </c>
      <c r="AU846" s="417"/>
    </row>
    <row r="847" hidden="1">
      <c r="A847" s="88" t="str">
        <f>Master!A851</f>
        <v>VJWA18035</v>
      </c>
      <c r="B847" s="414" t="str">
        <f>Master!B851</f>
        <v/>
      </c>
      <c r="C847" s="414" t="str">
        <f>Master!C851</f>
        <v/>
      </c>
      <c r="D847" s="88" t="str">
        <f>Master!D851</f>
        <v/>
      </c>
      <c r="E847" s="406" t="str">
        <f>Master!E851</f>
        <v/>
      </c>
      <c r="F847" s="406">
        <f>Master!F851</f>
        <v>0</v>
      </c>
      <c r="G847" s="88" t="str">
        <f>Master!G851</f>
        <v/>
      </c>
      <c r="H847" s="88" t="str">
        <f>Master!H851</f>
        <v/>
      </c>
      <c r="I847" s="88" t="str">
        <f>Master!I851</f>
        <v/>
      </c>
      <c r="J847" s="88" t="str">
        <f>Master!J851</f>
        <v>JIN WU ACADEMY PTE LTD</v>
      </c>
      <c r="K847" s="88" t="str">
        <f>Master!K851</f>
        <v/>
      </c>
      <c r="L847" s="88" t="str">
        <f>Master!L851</f>
        <v/>
      </c>
      <c r="M847" s="88" t="str">
        <f>Master!M851</f>
        <v/>
      </c>
      <c r="N847" s="88" t="str">
        <f>Master!N851</f>
        <v/>
      </c>
      <c r="O847" s="88" t="str">
        <f>Master!O851</f>
        <v/>
      </c>
      <c r="P847" s="88" t="str">
        <f>Master!P851</f>
        <v/>
      </c>
      <c r="Q847" s="88" t="str">
        <f>Master!Q851</f>
        <v/>
      </c>
      <c r="R847" s="406" t="str">
        <f>Master!R851</f>
        <v/>
      </c>
      <c r="S847" s="406">
        <f>Master!S851</f>
        <v>0</v>
      </c>
      <c r="T847" s="406" t="str">
        <f>Master!T851</f>
        <v/>
      </c>
      <c r="U847" s="406" t="str">
        <f>Master!U851</f>
        <v/>
      </c>
      <c r="V847" s="406" t="str">
        <f>Master!V851</f>
        <v/>
      </c>
      <c r="W847" s="406" t="str">
        <f>Master!W851</f>
        <v/>
      </c>
      <c r="X847" s="406" t="str">
        <f>Master!X851</f>
        <v/>
      </c>
      <c r="Y847" s="406" t="str">
        <f>Master!Y851</f>
        <v/>
      </c>
      <c r="Z847" s="406" t="str">
        <f>Master!Z851</f>
        <v/>
      </c>
      <c r="AA847" s="406" t="str">
        <f>Master!AA851</f>
        <v/>
      </c>
      <c r="AB847" s="406" t="str">
        <f>Master!AB851</f>
        <v/>
      </c>
      <c r="AC847" s="406" t="str">
        <f>Master!AC851</f>
        <v/>
      </c>
      <c r="AD847" s="406" t="str">
        <f>Master!AD851</f>
        <v/>
      </c>
      <c r="AE847" s="406" t="str">
        <f>Master!AE851</f>
        <v/>
      </c>
      <c r="AF847" s="406" t="str">
        <f>Master!AF851</f>
        <v/>
      </c>
      <c r="AG847" s="406" t="str">
        <f>Master!AG851</f>
        <v/>
      </c>
      <c r="AH847" s="88" t="str">
        <f>Master!AH851</f>
        <v/>
      </c>
      <c r="AI847" s="88" t="str">
        <f>Master!AI851</f>
        <v/>
      </c>
      <c r="AJ847" s="406" t="str">
        <f>Master!AJ851</f>
        <v/>
      </c>
      <c r="AK847" s="406">
        <f>Master!AK851</f>
        <v>0</v>
      </c>
      <c r="AL847" s="88" t="str">
        <f>Master!AL851</f>
        <v/>
      </c>
      <c r="AM847" s="416"/>
      <c r="AN847" s="416"/>
      <c r="AO847" s="416"/>
      <c r="AP847" s="416"/>
      <c r="AQ847" s="416"/>
      <c r="AR847" s="416">
        <f t="shared" si="10"/>
        <v>0</v>
      </c>
      <c r="AS847" s="417" t="str">
        <f t="shared" si="11"/>
        <v>#DIV/0!</v>
      </c>
      <c r="AT847" s="416">
        <f t="shared" si="12"/>
        <v>0</v>
      </c>
      <c r="AU847" s="417"/>
    </row>
    <row r="848" hidden="1">
      <c r="A848" s="88" t="str">
        <f>Master!A852</f>
        <v>VJWA18036</v>
      </c>
      <c r="B848" s="414" t="str">
        <f>Master!B852</f>
        <v/>
      </c>
      <c r="C848" s="414" t="str">
        <f>Master!C852</f>
        <v/>
      </c>
      <c r="D848" s="88" t="str">
        <f>Master!D852</f>
        <v/>
      </c>
      <c r="E848" s="406" t="str">
        <f>Master!E852</f>
        <v/>
      </c>
      <c r="F848" s="406">
        <f>Master!F852</f>
        <v>0</v>
      </c>
      <c r="G848" s="88" t="str">
        <f>Master!G852</f>
        <v/>
      </c>
      <c r="H848" s="88" t="str">
        <f>Master!H852</f>
        <v/>
      </c>
      <c r="I848" s="88" t="str">
        <f>Master!I852</f>
        <v/>
      </c>
      <c r="J848" s="88" t="str">
        <f>Master!J852</f>
        <v>JIN WU ACADEMY PTE LTD</v>
      </c>
      <c r="K848" s="88" t="str">
        <f>Master!K852</f>
        <v/>
      </c>
      <c r="L848" s="88" t="str">
        <f>Master!L852</f>
        <v/>
      </c>
      <c r="M848" s="88" t="str">
        <f>Master!M852</f>
        <v/>
      </c>
      <c r="N848" s="88" t="str">
        <f>Master!N852</f>
        <v/>
      </c>
      <c r="O848" s="88" t="str">
        <f>Master!O852</f>
        <v/>
      </c>
      <c r="P848" s="88" t="str">
        <f>Master!P852</f>
        <v/>
      </c>
      <c r="Q848" s="88" t="str">
        <f>Master!Q852</f>
        <v/>
      </c>
      <c r="R848" s="406" t="str">
        <f>Master!R852</f>
        <v/>
      </c>
      <c r="S848" s="406">
        <f>Master!S852</f>
        <v>0</v>
      </c>
      <c r="T848" s="406" t="str">
        <f>Master!T852</f>
        <v/>
      </c>
      <c r="U848" s="406" t="str">
        <f>Master!U852</f>
        <v/>
      </c>
      <c r="V848" s="406" t="str">
        <f>Master!V852</f>
        <v/>
      </c>
      <c r="W848" s="406" t="str">
        <f>Master!W852</f>
        <v/>
      </c>
      <c r="X848" s="406" t="str">
        <f>Master!X852</f>
        <v/>
      </c>
      <c r="Y848" s="406" t="str">
        <f>Master!Y852</f>
        <v/>
      </c>
      <c r="Z848" s="406" t="str">
        <f>Master!Z852</f>
        <v/>
      </c>
      <c r="AA848" s="406" t="str">
        <f>Master!AA852</f>
        <v/>
      </c>
      <c r="AB848" s="406" t="str">
        <f>Master!AB852</f>
        <v/>
      </c>
      <c r="AC848" s="406" t="str">
        <f>Master!AC852</f>
        <v/>
      </c>
      <c r="AD848" s="406" t="str">
        <f>Master!AD852</f>
        <v/>
      </c>
      <c r="AE848" s="406" t="str">
        <f>Master!AE852</f>
        <v/>
      </c>
      <c r="AF848" s="406" t="str">
        <f>Master!AF852</f>
        <v/>
      </c>
      <c r="AG848" s="406" t="str">
        <f>Master!AG852</f>
        <v/>
      </c>
      <c r="AH848" s="88" t="str">
        <f>Master!AH852</f>
        <v/>
      </c>
      <c r="AI848" s="414" t="str">
        <f>Master!AI852</f>
        <v/>
      </c>
      <c r="AJ848" s="406" t="str">
        <f>Master!AJ852</f>
        <v/>
      </c>
      <c r="AK848" s="406">
        <f>Master!AK852</f>
        <v>0</v>
      </c>
      <c r="AL848" s="88" t="str">
        <f>Master!AL852</f>
        <v/>
      </c>
      <c r="AM848" s="416"/>
      <c r="AN848" s="416"/>
      <c r="AO848" s="416"/>
      <c r="AP848" s="416"/>
      <c r="AQ848" s="416"/>
      <c r="AR848" s="416">
        <f t="shared" si="10"/>
        <v>0</v>
      </c>
      <c r="AS848" s="417" t="str">
        <f t="shared" si="11"/>
        <v>#DIV/0!</v>
      </c>
      <c r="AT848" s="416">
        <f t="shared" si="12"/>
        <v>0</v>
      </c>
      <c r="AU848" s="417"/>
    </row>
    <row r="849" hidden="1">
      <c r="A849" s="88" t="str">
        <f>Master!A853</f>
        <v>VJWA18037</v>
      </c>
      <c r="B849" s="414" t="str">
        <f>Master!B853</f>
        <v/>
      </c>
      <c r="C849" s="414" t="str">
        <f>Master!C853</f>
        <v/>
      </c>
      <c r="D849" s="88" t="str">
        <f>Master!D853</f>
        <v/>
      </c>
      <c r="E849" s="406" t="str">
        <f>Master!E853</f>
        <v/>
      </c>
      <c r="F849" s="406">
        <f>Master!F853</f>
        <v>0</v>
      </c>
      <c r="G849" s="88" t="str">
        <f>Master!G853</f>
        <v/>
      </c>
      <c r="H849" s="88" t="str">
        <f>Master!H853</f>
        <v/>
      </c>
      <c r="I849" s="88" t="str">
        <f>Master!I853</f>
        <v/>
      </c>
      <c r="J849" s="88" t="str">
        <f>Master!J853</f>
        <v>JIN WU ACADEMY PTE LTD</v>
      </c>
      <c r="K849" s="88" t="str">
        <f>Master!K853</f>
        <v/>
      </c>
      <c r="L849" s="88" t="str">
        <f>Master!L853</f>
        <v/>
      </c>
      <c r="M849" s="88" t="str">
        <f>Master!M853</f>
        <v/>
      </c>
      <c r="N849" s="88" t="str">
        <f>Master!N853</f>
        <v/>
      </c>
      <c r="O849" s="88" t="str">
        <f>Master!O853</f>
        <v/>
      </c>
      <c r="P849" s="88" t="str">
        <f>Master!P853</f>
        <v/>
      </c>
      <c r="Q849" s="88" t="str">
        <f>Master!Q853</f>
        <v/>
      </c>
      <c r="R849" s="406" t="str">
        <f>Master!R853</f>
        <v/>
      </c>
      <c r="S849" s="406">
        <f>Master!S853</f>
        <v>0</v>
      </c>
      <c r="T849" s="406" t="str">
        <f>Master!T853</f>
        <v/>
      </c>
      <c r="U849" s="406" t="str">
        <f>Master!U853</f>
        <v/>
      </c>
      <c r="V849" s="406" t="str">
        <f>Master!V853</f>
        <v/>
      </c>
      <c r="W849" s="406" t="str">
        <f>Master!W853</f>
        <v/>
      </c>
      <c r="X849" s="406" t="str">
        <f>Master!X853</f>
        <v/>
      </c>
      <c r="Y849" s="406" t="str">
        <f>Master!Y853</f>
        <v/>
      </c>
      <c r="Z849" s="406" t="str">
        <f>Master!Z853</f>
        <v/>
      </c>
      <c r="AA849" s="406" t="str">
        <f>Master!AA853</f>
        <v/>
      </c>
      <c r="AB849" s="406" t="str">
        <f>Master!AB853</f>
        <v/>
      </c>
      <c r="AC849" s="406" t="str">
        <f>Master!AC853</f>
        <v/>
      </c>
      <c r="AD849" s="406" t="str">
        <f>Master!AD853</f>
        <v/>
      </c>
      <c r="AE849" s="406" t="str">
        <f>Master!AE853</f>
        <v/>
      </c>
      <c r="AF849" s="406" t="str">
        <f>Master!AF853</f>
        <v/>
      </c>
      <c r="AG849" s="406" t="str">
        <f>Master!AG853</f>
        <v/>
      </c>
      <c r="AH849" s="88" t="str">
        <f>Master!AH853</f>
        <v/>
      </c>
      <c r="AI849" s="88" t="str">
        <f>Master!AI853</f>
        <v/>
      </c>
      <c r="AJ849" s="406" t="str">
        <f>Master!AJ853</f>
        <v/>
      </c>
      <c r="AK849" s="406">
        <f>Master!AK853</f>
        <v>0</v>
      </c>
      <c r="AL849" s="88" t="str">
        <f>Master!AL853</f>
        <v/>
      </c>
      <c r="AM849" s="416"/>
      <c r="AN849" s="416"/>
      <c r="AO849" s="416"/>
      <c r="AP849" s="416"/>
      <c r="AQ849" s="416"/>
      <c r="AR849" s="416">
        <f t="shared" si="10"/>
        <v>0</v>
      </c>
      <c r="AS849" s="417" t="str">
        <f t="shared" si="11"/>
        <v>#DIV/0!</v>
      </c>
      <c r="AT849" s="416">
        <f t="shared" si="12"/>
        <v>0</v>
      </c>
      <c r="AU849" s="417"/>
    </row>
    <row r="850" hidden="1">
      <c r="A850" s="88" t="str">
        <f>Master!A854</f>
        <v>VJWA18038</v>
      </c>
      <c r="B850" s="414" t="str">
        <f>Master!B854</f>
        <v/>
      </c>
      <c r="C850" s="414" t="str">
        <f>Master!C854</f>
        <v/>
      </c>
      <c r="D850" s="88" t="str">
        <f>Master!D854</f>
        <v/>
      </c>
      <c r="E850" s="406" t="str">
        <f>Master!E854</f>
        <v/>
      </c>
      <c r="F850" s="406">
        <f>Master!F854</f>
        <v>0</v>
      </c>
      <c r="G850" s="88" t="str">
        <f>Master!G854</f>
        <v/>
      </c>
      <c r="H850" s="88" t="str">
        <f>Master!H854</f>
        <v/>
      </c>
      <c r="I850" s="88" t="str">
        <f>Master!I854</f>
        <v/>
      </c>
      <c r="J850" s="88" t="str">
        <f>Master!J854</f>
        <v>JIN WU ACADEMY PTE LTD</v>
      </c>
      <c r="K850" s="88" t="str">
        <f>Master!K854</f>
        <v/>
      </c>
      <c r="L850" s="88" t="str">
        <f>Master!L854</f>
        <v/>
      </c>
      <c r="M850" s="88" t="str">
        <f>Master!M854</f>
        <v/>
      </c>
      <c r="N850" s="88" t="str">
        <f>Master!N854</f>
        <v/>
      </c>
      <c r="O850" s="88" t="str">
        <f>Master!O854</f>
        <v/>
      </c>
      <c r="P850" s="88" t="str">
        <f>Master!P854</f>
        <v/>
      </c>
      <c r="Q850" s="88" t="str">
        <f>Master!Q854</f>
        <v/>
      </c>
      <c r="R850" s="406" t="str">
        <f>Master!R854</f>
        <v/>
      </c>
      <c r="S850" s="406">
        <f>Master!S854</f>
        <v>0</v>
      </c>
      <c r="T850" s="406" t="str">
        <f>Master!T854</f>
        <v/>
      </c>
      <c r="U850" s="406" t="str">
        <f>Master!U854</f>
        <v/>
      </c>
      <c r="V850" s="406" t="str">
        <f>Master!V854</f>
        <v/>
      </c>
      <c r="W850" s="406" t="str">
        <f>Master!W854</f>
        <v/>
      </c>
      <c r="X850" s="406" t="str">
        <f>Master!X854</f>
        <v/>
      </c>
      <c r="Y850" s="406" t="str">
        <f>Master!Y854</f>
        <v/>
      </c>
      <c r="Z850" s="406" t="str">
        <f>Master!Z854</f>
        <v/>
      </c>
      <c r="AA850" s="406" t="str">
        <f>Master!AA854</f>
        <v/>
      </c>
      <c r="AB850" s="406" t="str">
        <f>Master!AB854</f>
        <v/>
      </c>
      <c r="AC850" s="406" t="str">
        <f>Master!AC854</f>
        <v/>
      </c>
      <c r="AD850" s="406" t="str">
        <f>Master!AD854</f>
        <v/>
      </c>
      <c r="AE850" s="406" t="str">
        <f>Master!AE854</f>
        <v/>
      </c>
      <c r="AF850" s="406" t="str">
        <f>Master!AF854</f>
        <v/>
      </c>
      <c r="AG850" s="406" t="str">
        <f>Master!AG854</f>
        <v/>
      </c>
      <c r="AH850" s="88" t="str">
        <f>Master!AH854</f>
        <v/>
      </c>
      <c r="AI850" s="414" t="str">
        <f>Master!AI854</f>
        <v/>
      </c>
      <c r="AJ850" s="406" t="str">
        <f>Master!AJ854</f>
        <v/>
      </c>
      <c r="AK850" s="406">
        <f>Master!AK854</f>
        <v>0</v>
      </c>
      <c r="AL850" s="88" t="str">
        <f>Master!AL854</f>
        <v/>
      </c>
      <c r="AM850" s="416"/>
      <c r="AN850" s="416"/>
      <c r="AO850" s="416"/>
      <c r="AP850" s="416"/>
      <c r="AQ850" s="416"/>
      <c r="AR850" s="416">
        <f t="shared" si="10"/>
        <v>0</v>
      </c>
      <c r="AS850" s="417" t="str">
        <f t="shared" si="11"/>
        <v>#DIV/0!</v>
      </c>
      <c r="AT850" s="416">
        <f t="shared" si="12"/>
        <v>0</v>
      </c>
      <c r="AU850" s="417"/>
    </row>
    <row r="851" hidden="1">
      <c r="A851" s="88" t="str">
        <f>Master!A855</f>
        <v>VJWA18039</v>
      </c>
      <c r="B851" s="414" t="str">
        <f>Master!B855</f>
        <v/>
      </c>
      <c r="C851" s="414" t="str">
        <f>Master!C855</f>
        <v/>
      </c>
      <c r="D851" s="88" t="str">
        <f>Master!D855</f>
        <v/>
      </c>
      <c r="E851" s="406" t="str">
        <f>Master!E855</f>
        <v/>
      </c>
      <c r="F851" s="406">
        <f>Master!F855</f>
        <v>0</v>
      </c>
      <c r="G851" s="88" t="str">
        <f>Master!G855</f>
        <v/>
      </c>
      <c r="H851" s="88" t="str">
        <f>Master!H855</f>
        <v/>
      </c>
      <c r="I851" s="88" t="str">
        <f>Master!I855</f>
        <v/>
      </c>
      <c r="J851" s="88" t="str">
        <f>Master!J855</f>
        <v>JIN WU ACADEMY PTE LTD</v>
      </c>
      <c r="K851" s="88" t="str">
        <f>Master!K855</f>
        <v/>
      </c>
      <c r="L851" s="88" t="str">
        <f>Master!L855</f>
        <v/>
      </c>
      <c r="M851" s="88" t="str">
        <f>Master!M855</f>
        <v/>
      </c>
      <c r="N851" s="88" t="str">
        <f>Master!N855</f>
        <v/>
      </c>
      <c r="O851" s="88" t="str">
        <f>Master!O855</f>
        <v/>
      </c>
      <c r="P851" s="88" t="str">
        <f>Master!P855</f>
        <v/>
      </c>
      <c r="Q851" s="88" t="str">
        <f>Master!Q855</f>
        <v/>
      </c>
      <c r="R851" s="406" t="str">
        <f>Master!R855</f>
        <v/>
      </c>
      <c r="S851" s="406">
        <f>Master!S855</f>
        <v>0</v>
      </c>
      <c r="T851" s="406" t="str">
        <f>Master!T855</f>
        <v/>
      </c>
      <c r="U851" s="406" t="str">
        <f>Master!U855</f>
        <v/>
      </c>
      <c r="V851" s="406" t="str">
        <f>Master!V855</f>
        <v/>
      </c>
      <c r="W851" s="406" t="str">
        <f>Master!W855</f>
        <v/>
      </c>
      <c r="X851" s="406" t="str">
        <f>Master!X855</f>
        <v/>
      </c>
      <c r="Y851" s="406" t="str">
        <f>Master!Y855</f>
        <v/>
      </c>
      <c r="Z851" s="406" t="str">
        <f>Master!Z855</f>
        <v/>
      </c>
      <c r="AA851" s="406" t="str">
        <f>Master!AA855</f>
        <v/>
      </c>
      <c r="AB851" s="406" t="str">
        <f>Master!AB855</f>
        <v/>
      </c>
      <c r="AC851" s="406" t="str">
        <f>Master!AC855</f>
        <v/>
      </c>
      <c r="AD851" s="406" t="str">
        <f>Master!AD855</f>
        <v/>
      </c>
      <c r="AE851" s="406" t="str">
        <f>Master!AE855</f>
        <v/>
      </c>
      <c r="AF851" s="406" t="str">
        <f>Master!AF855</f>
        <v/>
      </c>
      <c r="AG851" s="406" t="str">
        <f>Master!AG855</f>
        <v/>
      </c>
      <c r="AH851" s="88" t="str">
        <f>Master!AH855</f>
        <v/>
      </c>
      <c r="AI851" s="88" t="str">
        <f>Master!AI855</f>
        <v/>
      </c>
      <c r="AJ851" s="406" t="str">
        <f>Master!AJ855</f>
        <v/>
      </c>
      <c r="AK851" s="406">
        <f>Master!AK855</f>
        <v>0</v>
      </c>
      <c r="AL851" s="88" t="str">
        <f>Master!AL855</f>
        <v/>
      </c>
      <c r="AM851" s="416"/>
      <c r="AN851" s="416"/>
      <c r="AO851" s="416"/>
      <c r="AP851" s="416"/>
      <c r="AQ851" s="416"/>
      <c r="AR851" s="416">
        <f t="shared" si="10"/>
        <v>0</v>
      </c>
      <c r="AS851" s="417" t="str">
        <f t="shared" si="11"/>
        <v>#DIV/0!</v>
      </c>
      <c r="AT851" s="416">
        <f t="shared" si="12"/>
        <v>0</v>
      </c>
      <c r="AU851" s="417"/>
    </row>
    <row r="852" hidden="1">
      <c r="A852" s="88" t="str">
        <f>Master!A856</f>
        <v>VJWA18040</v>
      </c>
      <c r="B852" s="414" t="str">
        <f>Master!B856</f>
        <v/>
      </c>
      <c r="C852" s="414" t="str">
        <f>Master!C856</f>
        <v/>
      </c>
      <c r="D852" s="88" t="str">
        <f>Master!D856</f>
        <v/>
      </c>
      <c r="E852" s="406" t="str">
        <f>Master!E856</f>
        <v/>
      </c>
      <c r="F852" s="406">
        <f>Master!F856</f>
        <v>0</v>
      </c>
      <c r="G852" s="88" t="str">
        <f>Master!G856</f>
        <v/>
      </c>
      <c r="H852" s="88" t="str">
        <f>Master!H856</f>
        <v/>
      </c>
      <c r="I852" s="88" t="str">
        <f>Master!I856</f>
        <v/>
      </c>
      <c r="J852" s="88" t="str">
        <f>Master!J856</f>
        <v>JIN WU ACADEMY PTE LTD</v>
      </c>
      <c r="K852" s="88" t="str">
        <f>Master!K856</f>
        <v/>
      </c>
      <c r="L852" s="88" t="str">
        <f>Master!L856</f>
        <v/>
      </c>
      <c r="M852" s="88" t="str">
        <f>Master!M856</f>
        <v/>
      </c>
      <c r="N852" s="88" t="str">
        <f>Master!N856</f>
        <v/>
      </c>
      <c r="O852" s="88" t="str">
        <f>Master!O856</f>
        <v/>
      </c>
      <c r="P852" s="88" t="str">
        <f>Master!P856</f>
        <v/>
      </c>
      <c r="Q852" s="88" t="str">
        <f>Master!Q856</f>
        <v/>
      </c>
      <c r="R852" s="406" t="str">
        <f>Master!R856</f>
        <v/>
      </c>
      <c r="S852" s="406">
        <f>Master!S856</f>
        <v>0</v>
      </c>
      <c r="T852" s="406" t="str">
        <f>Master!T856</f>
        <v/>
      </c>
      <c r="U852" s="406" t="str">
        <f>Master!U856</f>
        <v/>
      </c>
      <c r="V852" s="406" t="str">
        <f>Master!V856</f>
        <v/>
      </c>
      <c r="W852" s="406" t="str">
        <f>Master!W856</f>
        <v/>
      </c>
      <c r="X852" s="406" t="str">
        <f>Master!X856</f>
        <v/>
      </c>
      <c r="Y852" s="406" t="str">
        <f>Master!Y856</f>
        <v/>
      </c>
      <c r="Z852" s="406" t="str">
        <f>Master!Z856</f>
        <v/>
      </c>
      <c r="AA852" s="406" t="str">
        <f>Master!AA856</f>
        <v/>
      </c>
      <c r="AB852" s="406" t="str">
        <f>Master!AB856</f>
        <v/>
      </c>
      <c r="AC852" s="406" t="str">
        <f>Master!AC856</f>
        <v/>
      </c>
      <c r="AD852" s="406" t="str">
        <f>Master!AD856</f>
        <v/>
      </c>
      <c r="AE852" s="406" t="str">
        <f>Master!AE856</f>
        <v/>
      </c>
      <c r="AF852" s="406" t="str">
        <f>Master!AF856</f>
        <v/>
      </c>
      <c r="AG852" s="406" t="str">
        <f>Master!AG856</f>
        <v/>
      </c>
      <c r="AH852" s="88" t="str">
        <f>Master!AH856</f>
        <v/>
      </c>
      <c r="AI852" s="414" t="str">
        <f>Master!AI856</f>
        <v/>
      </c>
      <c r="AJ852" s="406" t="str">
        <f>Master!AJ856</f>
        <v/>
      </c>
      <c r="AK852" s="406">
        <f>Master!AK856</f>
        <v>0</v>
      </c>
      <c r="AL852" s="88" t="str">
        <f>Master!AL856</f>
        <v/>
      </c>
      <c r="AM852" s="416"/>
      <c r="AN852" s="416"/>
      <c r="AO852" s="416"/>
      <c r="AP852" s="416"/>
      <c r="AQ852" s="416"/>
      <c r="AR852" s="416">
        <f t="shared" si="10"/>
        <v>0</v>
      </c>
      <c r="AS852" s="417" t="str">
        <f t="shared" si="11"/>
        <v>#DIV/0!</v>
      </c>
      <c r="AT852" s="416">
        <f t="shared" si="12"/>
        <v>0</v>
      </c>
      <c r="AU852" s="417"/>
    </row>
    <row r="853" hidden="1">
      <c r="A853" s="88" t="str">
        <f>Master!A857</f>
        <v>VJWA18041</v>
      </c>
      <c r="B853" s="414" t="str">
        <f>Master!B857</f>
        <v/>
      </c>
      <c r="C853" s="414" t="str">
        <f>Master!C857</f>
        <v/>
      </c>
      <c r="D853" s="88" t="str">
        <f>Master!D857</f>
        <v/>
      </c>
      <c r="E853" s="406" t="str">
        <f>Master!E857</f>
        <v/>
      </c>
      <c r="F853" s="406">
        <f>Master!F857</f>
        <v>0</v>
      </c>
      <c r="G853" s="88" t="str">
        <f>Master!G857</f>
        <v/>
      </c>
      <c r="H853" s="88" t="str">
        <f>Master!H857</f>
        <v/>
      </c>
      <c r="I853" s="88" t="str">
        <f>Master!I857</f>
        <v/>
      </c>
      <c r="J853" s="88" t="str">
        <f>Master!J857</f>
        <v>JIN WU ACADEMY PTE LTD</v>
      </c>
      <c r="K853" s="88" t="str">
        <f>Master!K857</f>
        <v/>
      </c>
      <c r="L853" s="88" t="str">
        <f>Master!L857</f>
        <v/>
      </c>
      <c r="M853" s="88" t="str">
        <f>Master!M857</f>
        <v/>
      </c>
      <c r="N853" s="88" t="str">
        <f>Master!N857</f>
        <v/>
      </c>
      <c r="O853" s="88" t="str">
        <f>Master!O857</f>
        <v/>
      </c>
      <c r="P853" s="88" t="str">
        <f>Master!P857</f>
        <v/>
      </c>
      <c r="Q853" s="88" t="str">
        <f>Master!Q857</f>
        <v/>
      </c>
      <c r="R853" s="406" t="str">
        <f>Master!R857</f>
        <v/>
      </c>
      <c r="S853" s="406">
        <f>Master!S857</f>
        <v>0</v>
      </c>
      <c r="T853" s="406" t="str">
        <f>Master!T857</f>
        <v/>
      </c>
      <c r="U853" s="406" t="str">
        <f>Master!U857</f>
        <v/>
      </c>
      <c r="V853" s="406" t="str">
        <f>Master!V857</f>
        <v/>
      </c>
      <c r="W853" s="406" t="str">
        <f>Master!W857</f>
        <v/>
      </c>
      <c r="X853" s="406" t="str">
        <f>Master!X857</f>
        <v/>
      </c>
      <c r="Y853" s="406" t="str">
        <f>Master!Y857</f>
        <v/>
      </c>
      <c r="Z853" s="406" t="str">
        <f>Master!Z857</f>
        <v/>
      </c>
      <c r="AA853" s="406" t="str">
        <f>Master!AA857</f>
        <v/>
      </c>
      <c r="AB853" s="406" t="str">
        <f>Master!AB857</f>
        <v/>
      </c>
      <c r="AC853" s="406" t="str">
        <f>Master!AC857</f>
        <v/>
      </c>
      <c r="AD853" s="406" t="str">
        <f>Master!AD857</f>
        <v/>
      </c>
      <c r="AE853" s="406" t="str">
        <f>Master!AE857</f>
        <v/>
      </c>
      <c r="AF853" s="406" t="str">
        <f>Master!AF857</f>
        <v/>
      </c>
      <c r="AG853" s="406" t="str">
        <f>Master!AG857</f>
        <v/>
      </c>
      <c r="AH853" s="88" t="str">
        <f>Master!AH857</f>
        <v/>
      </c>
      <c r="AI853" s="88" t="str">
        <f>Master!AI857</f>
        <v/>
      </c>
      <c r="AJ853" s="406" t="str">
        <f>Master!AJ857</f>
        <v/>
      </c>
      <c r="AK853" s="406">
        <f>Master!AK857</f>
        <v>0</v>
      </c>
      <c r="AL853" s="88" t="str">
        <f>Master!AL857</f>
        <v/>
      </c>
      <c r="AM853" s="416"/>
      <c r="AN853" s="416"/>
      <c r="AO853" s="416"/>
      <c r="AP853" s="416"/>
      <c r="AQ853" s="416"/>
      <c r="AR853" s="416">
        <f t="shared" si="10"/>
        <v>0</v>
      </c>
      <c r="AS853" s="417" t="str">
        <f t="shared" si="11"/>
        <v>#DIV/0!</v>
      </c>
      <c r="AT853" s="416">
        <f t="shared" si="12"/>
        <v>0</v>
      </c>
      <c r="AU853" s="417"/>
    </row>
    <row r="854" hidden="1">
      <c r="A854" s="88" t="str">
        <f>Master!A858</f>
        <v>VJWA18042</v>
      </c>
      <c r="B854" s="414" t="str">
        <f>Master!B858</f>
        <v/>
      </c>
      <c r="C854" s="414" t="str">
        <f>Master!C858</f>
        <v/>
      </c>
      <c r="D854" s="88" t="str">
        <f>Master!D858</f>
        <v/>
      </c>
      <c r="E854" s="406" t="str">
        <f>Master!E858</f>
        <v/>
      </c>
      <c r="F854" s="406">
        <f>Master!F858</f>
        <v>0</v>
      </c>
      <c r="G854" s="88" t="str">
        <f>Master!G858</f>
        <v/>
      </c>
      <c r="H854" s="88" t="str">
        <f>Master!H858</f>
        <v/>
      </c>
      <c r="I854" s="88" t="str">
        <f>Master!I858</f>
        <v/>
      </c>
      <c r="J854" s="88" t="str">
        <f>Master!J858</f>
        <v>JIN WU ACADEMY PTE LTD</v>
      </c>
      <c r="K854" s="88" t="str">
        <f>Master!K858</f>
        <v/>
      </c>
      <c r="L854" s="88" t="str">
        <f>Master!L858</f>
        <v/>
      </c>
      <c r="M854" s="88" t="str">
        <f>Master!M858</f>
        <v/>
      </c>
      <c r="N854" s="88" t="str">
        <f>Master!N858</f>
        <v/>
      </c>
      <c r="O854" s="88" t="str">
        <f>Master!O858</f>
        <v/>
      </c>
      <c r="P854" s="88" t="str">
        <f>Master!P858</f>
        <v/>
      </c>
      <c r="Q854" s="88" t="str">
        <f>Master!Q858</f>
        <v/>
      </c>
      <c r="R854" s="406" t="str">
        <f>Master!R858</f>
        <v/>
      </c>
      <c r="S854" s="406">
        <f>Master!S858</f>
        <v>0</v>
      </c>
      <c r="T854" s="406" t="str">
        <f>Master!T858</f>
        <v/>
      </c>
      <c r="U854" s="406" t="str">
        <f>Master!U858</f>
        <v/>
      </c>
      <c r="V854" s="406" t="str">
        <f>Master!V858</f>
        <v/>
      </c>
      <c r="W854" s="406" t="str">
        <f>Master!W858</f>
        <v/>
      </c>
      <c r="X854" s="406" t="str">
        <f>Master!X858</f>
        <v/>
      </c>
      <c r="Y854" s="406" t="str">
        <f>Master!Y858</f>
        <v/>
      </c>
      <c r="Z854" s="406" t="str">
        <f>Master!Z858</f>
        <v/>
      </c>
      <c r="AA854" s="406" t="str">
        <f>Master!AA858</f>
        <v/>
      </c>
      <c r="AB854" s="406" t="str">
        <f>Master!AB858</f>
        <v/>
      </c>
      <c r="AC854" s="406" t="str">
        <f>Master!AC858</f>
        <v/>
      </c>
      <c r="AD854" s="406" t="str">
        <f>Master!AD858</f>
        <v/>
      </c>
      <c r="AE854" s="406" t="str">
        <f>Master!AE858</f>
        <v/>
      </c>
      <c r="AF854" s="406" t="str">
        <f>Master!AF858</f>
        <v/>
      </c>
      <c r="AG854" s="406" t="str">
        <f>Master!AG858</f>
        <v/>
      </c>
      <c r="AH854" s="88" t="str">
        <f>Master!AH858</f>
        <v/>
      </c>
      <c r="AI854" s="414" t="str">
        <f>Master!AI858</f>
        <v/>
      </c>
      <c r="AJ854" s="406" t="str">
        <f>Master!AJ858</f>
        <v/>
      </c>
      <c r="AK854" s="406">
        <f>Master!AK858</f>
        <v>0</v>
      </c>
      <c r="AL854" s="88" t="str">
        <f>Master!AL858</f>
        <v/>
      </c>
      <c r="AM854" s="416"/>
      <c r="AN854" s="416"/>
      <c r="AO854" s="416"/>
      <c r="AP854" s="416"/>
      <c r="AQ854" s="416"/>
      <c r="AR854" s="416">
        <f t="shared" si="10"/>
        <v>0</v>
      </c>
      <c r="AS854" s="417" t="str">
        <f t="shared" si="11"/>
        <v>#DIV/0!</v>
      </c>
      <c r="AT854" s="416">
        <f t="shared" si="12"/>
        <v>0</v>
      </c>
      <c r="AU854" s="417"/>
    </row>
    <row r="855" hidden="1">
      <c r="A855" s="88" t="str">
        <f>Master!A859</f>
        <v>VJWA18043</v>
      </c>
      <c r="B855" s="414" t="str">
        <f>Master!B859</f>
        <v/>
      </c>
      <c r="C855" s="414" t="str">
        <f>Master!C859</f>
        <v/>
      </c>
      <c r="D855" s="88" t="str">
        <f>Master!D859</f>
        <v/>
      </c>
      <c r="E855" s="406" t="str">
        <f>Master!E859</f>
        <v/>
      </c>
      <c r="F855" s="406">
        <f>Master!F859</f>
        <v>0</v>
      </c>
      <c r="G855" s="88" t="str">
        <f>Master!G859</f>
        <v/>
      </c>
      <c r="H855" s="88" t="str">
        <f>Master!H859</f>
        <v/>
      </c>
      <c r="I855" s="88" t="str">
        <f>Master!I859</f>
        <v/>
      </c>
      <c r="J855" s="88" t="str">
        <f>Master!J859</f>
        <v>JIN WU ACADEMY PTE LTD</v>
      </c>
      <c r="K855" s="88" t="str">
        <f>Master!K859</f>
        <v/>
      </c>
      <c r="L855" s="88" t="str">
        <f>Master!L859</f>
        <v/>
      </c>
      <c r="M855" s="88" t="str">
        <f>Master!M859</f>
        <v/>
      </c>
      <c r="N855" s="88" t="str">
        <f>Master!N859</f>
        <v/>
      </c>
      <c r="O855" s="88" t="str">
        <f>Master!O859</f>
        <v/>
      </c>
      <c r="P855" s="88" t="str">
        <f>Master!P859</f>
        <v/>
      </c>
      <c r="Q855" s="88" t="str">
        <f>Master!Q859</f>
        <v/>
      </c>
      <c r="R855" s="406" t="str">
        <f>Master!R859</f>
        <v/>
      </c>
      <c r="S855" s="406">
        <f>Master!S859</f>
        <v>0</v>
      </c>
      <c r="T855" s="406" t="str">
        <f>Master!T859</f>
        <v/>
      </c>
      <c r="U855" s="406" t="str">
        <f>Master!U859</f>
        <v/>
      </c>
      <c r="V855" s="406" t="str">
        <f>Master!V859</f>
        <v/>
      </c>
      <c r="W855" s="406" t="str">
        <f>Master!W859</f>
        <v/>
      </c>
      <c r="X855" s="406" t="str">
        <f>Master!X859</f>
        <v/>
      </c>
      <c r="Y855" s="406" t="str">
        <f>Master!Y859</f>
        <v/>
      </c>
      <c r="Z855" s="406" t="str">
        <f>Master!Z859</f>
        <v/>
      </c>
      <c r="AA855" s="406" t="str">
        <f>Master!AA859</f>
        <v/>
      </c>
      <c r="AB855" s="406" t="str">
        <f>Master!AB859</f>
        <v/>
      </c>
      <c r="AC855" s="406" t="str">
        <f>Master!AC859</f>
        <v/>
      </c>
      <c r="AD855" s="406" t="str">
        <f>Master!AD859</f>
        <v/>
      </c>
      <c r="AE855" s="406" t="str">
        <f>Master!AE859</f>
        <v/>
      </c>
      <c r="AF855" s="406" t="str">
        <f>Master!AF859</f>
        <v/>
      </c>
      <c r="AG855" s="406" t="str">
        <f>Master!AG859</f>
        <v/>
      </c>
      <c r="AH855" s="88" t="str">
        <f>Master!AH859</f>
        <v/>
      </c>
      <c r="AI855" s="88" t="str">
        <f>Master!AI859</f>
        <v/>
      </c>
      <c r="AJ855" s="406" t="str">
        <f>Master!AJ859</f>
        <v/>
      </c>
      <c r="AK855" s="406">
        <f>Master!AK859</f>
        <v>0</v>
      </c>
      <c r="AL855" s="88" t="str">
        <f>Master!AL859</f>
        <v/>
      </c>
      <c r="AM855" s="416"/>
      <c r="AN855" s="416"/>
      <c r="AO855" s="416"/>
      <c r="AP855" s="416"/>
      <c r="AQ855" s="416"/>
      <c r="AR855" s="416">
        <f t="shared" si="10"/>
        <v>0</v>
      </c>
      <c r="AS855" s="417" t="str">
        <f t="shared" si="11"/>
        <v>#DIV/0!</v>
      </c>
      <c r="AT855" s="416">
        <f t="shared" si="12"/>
        <v>0</v>
      </c>
      <c r="AU855" s="417"/>
    </row>
    <row r="856" hidden="1">
      <c r="A856" s="88" t="str">
        <f>Master!A860</f>
        <v>VJWA18044</v>
      </c>
      <c r="B856" s="414" t="str">
        <f>Master!B860</f>
        <v/>
      </c>
      <c r="C856" s="414" t="str">
        <f>Master!C860</f>
        <v/>
      </c>
      <c r="D856" s="88" t="str">
        <f>Master!D860</f>
        <v/>
      </c>
      <c r="E856" s="406" t="str">
        <f>Master!E860</f>
        <v/>
      </c>
      <c r="F856" s="406">
        <f>Master!F860</f>
        <v>0</v>
      </c>
      <c r="G856" s="88" t="str">
        <f>Master!G860</f>
        <v/>
      </c>
      <c r="H856" s="88" t="str">
        <f>Master!H860</f>
        <v/>
      </c>
      <c r="I856" s="88" t="str">
        <f>Master!I860</f>
        <v/>
      </c>
      <c r="J856" s="88" t="str">
        <f>Master!J860</f>
        <v>JIN WU ACADEMY PTE LTD</v>
      </c>
      <c r="K856" s="88" t="str">
        <f>Master!K860</f>
        <v/>
      </c>
      <c r="L856" s="88" t="str">
        <f>Master!L860</f>
        <v/>
      </c>
      <c r="M856" s="88" t="str">
        <f>Master!M860</f>
        <v/>
      </c>
      <c r="N856" s="88" t="str">
        <f>Master!N860</f>
        <v/>
      </c>
      <c r="O856" s="88" t="str">
        <f>Master!O860</f>
        <v/>
      </c>
      <c r="P856" s="88" t="str">
        <f>Master!P860</f>
        <v/>
      </c>
      <c r="Q856" s="88" t="str">
        <f>Master!Q860</f>
        <v/>
      </c>
      <c r="R856" s="406" t="str">
        <f>Master!R860</f>
        <v/>
      </c>
      <c r="S856" s="406">
        <f>Master!S860</f>
        <v>0</v>
      </c>
      <c r="T856" s="406" t="str">
        <f>Master!T860</f>
        <v/>
      </c>
      <c r="U856" s="406" t="str">
        <f>Master!U860</f>
        <v/>
      </c>
      <c r="V856" s="406" t="str">
        <f>Master!V860</f>
        <v/>
      </c>
      <c r="W856" s="406" t="str">
        <f>Master!W860</f>
        <v/>
      </c>
      <c r="X856" s="406" t="str">
        <f>Master!X860</f>
        <v/>
      </c>
      <c r="Y856" s="406" t="str">
        <f>Master!Y860</f>
        <v/>
      </c>
      <c r="Z856" s="406" t="str">
        <f>Master!Z860</f>
        <v/>
      </c>
      <c r="AA856" s="406" t="str">
        <f>Master!AA860</f>
        <v/>
      </c>
      <c r="AB856" s="406" t="str">
        <f>Master!AB860</f>
        <v/>
      </c>
      <c r="AC856" s="406" t="str">
        <f>Master!AC860</f>
        <v/>
      </c>
      <c r="AD856" s="406" t="str">
        <f>Master!AD860</f>
        <v/>
      </c>
      <c r="AE856" s="406" t="str">
        <f>Master!AE860</f>
        <v/>
      </c>
      <c r="AF856" s="406" t="str">
        <f>Master!AF860</f>
        <v/>
      </c>
      <c r="AG856" s="406" t="str">
        <f>Master!AG860</f>
        <v/>
      </c>
      <c r="AH856" s="88" t="str">
        <f>Master!AH860</f>
        <v/>
      </c>
      <c r="AI856" s="414" t="str">
        <f>Master!AI860</f>
        <v/>
      </c>
      <c r="AJ856" s="406" t="str">
        <f>Master!AJ860</f>
        <v/>
      </c>
      <c r="AK856" s="406">
        <f>Master!AK860</f>
        <v>0</v>
      </c>
      <c r="AL856" s="88" t="str">
        <f>Master!AL860</f>
        <v/>
      </c>
      <c r="AM856" s="416"/>
      <c r="AN856" s="416"/>
      <c r="AO856" s="416"/>
      <c r="AP856" s="416"/>
      <c r="AQ856" s="416"/>
      <c r="AR856" s="416">
        <f t="shared" si="10"/>
        <v>0</v>
      </c>
      <c r="AS856" s="417" t="str">
        <f t="shared" si="11"/>
        <v>#DIV/0!</v>
      </c>
      <c r="AT856" s="416">
        <f t="shared" si="12"/>
        <v>0</v>
      </c>
      <c r="AU856" s="417"/>
    </row>
    <row r="857" hidden="1">
      <c r="A857" s="88" t="str">
        <f>Master!A861</f>
        <v>VJWA18045</v>
      </c>
      <c r="B857" s="414" t="str">
        <f>Master!B861</f>
        <v/>
      </c>
      <c r="C857" s="414" t="str">
        <f>Master!C861</f>
        <v/>
      </c>
      <c r="D857" s="88" t="str">
        <f>Master!D861</f>
        <v/>
      </c>
      <c r="E857" s="406" t="str">
        <f>Master!E861</f>
        <v/>
      </c>
      <c r="F857" s="406">
        <f>Master!F861</f>
        <v>0</v>
      </c>
      <c r="G857" s="88" t="str">
        <f>Master!G861</f>
        <v/>
      </c>
      <c r="H857" s="88" t="str">
        <f>Master!H861</f>
        <v/>
      </c>
      <c r="I857" s="88" t="str">
        <f>Master!I861</f>
        <v/>
      </c>
      <c r="J857" s="88" t="str">
        <f>Master!J861</f>
        <v>JIN WU ACADEMY PTE LTD</v>
      </c>
      <c r="K857" s="88" t="str">
        <f>Master!K861</f>
        <v/>
      </c>
      <c r="L857" s="88" t="str">
        <f>Master!L861</f>
        <v/>
      </c>
      <c r="M857" s="88" t="str">
        <f>Master!M861</f>
        <v/>
      </c>
      <c r="N857" s="88" t="str">
        <f>Master!N861</f>
        <v/>
      </c>
      <c r="O857" s="88" t="str">
        <f>Master!O861</f>
        <v/>
      </c>
      <c r="P857" s="88" t="str">
        <f>Master!P861</f>
        <v/>
      </c>
      <c r="Q857" s="88" t="str">
        <f>Master!Q861</f>
        <v/>
      </c>
      <c r="R857" s="406" t="str">
        <f>Master!R861</f>
        <v/>
      </c>
      <c r="S857" s="406">
        <f>Master!S861</f>
        <v>0</v>
      </c>
      <c r="T857" s="406" t="str">
        <f>Master!T861</f>
        <v/>
      </c>
      <c r="U857" s="406" t="str">
        <f>Master!U861</f>
        <v/>
      </c>
      <c r="V857" s="406" t="str">
        <f>Master!V861</f>
        <v/>
      </c>
      <c r="W857" s="406" t="str">
        <f>Master!W861</f>
        <v/>
      </c>
      <c r="X857" s="406" t="str">
        <f>Master!X861</f>
        <v/>
      </c>
      <c r="Y857" s="406" t="str">
        <f>Master!Y861</f>
        <v/>
      </c>
      <c r="Z857" s="406" t="str">
        <f>Master!Z861</f>
        <v/>
      </c>
      <c r="AA857" s="406" t="str">
        <f>Master!AA861</f>
        <v/>
      </c>
      <c r="AB857" s="406" t="str">
        <f>Master!AB861</f>
        <v/>
      </c>
      <c r="AC857" s="406" t="str">
        <f>Master!AC861</f>
        <v/>
      </c>
      <c r="AD857" s="406" t="str">
        <f>Master!AD861</f>
        <v/>
      </c>
      <c r="AE857" s="406" t="str">
        <f>Master!AE861</f>
        <v/>
      </c>
      <c r="AF857" s="406" t="str">
        <f>Master!AF861</f>
        <v/>
      </c>
      <c r="AG857" s="406" t="str">
        <f>Master!AG861</f>
        <v/>
      </c>
      <c r="AH857" s="88" t="str">
        <f>Master!AH861</f>
        <v/>
      </c>
      <c r="AI857" s="88" t="str">
        <f>Master!AI861</f>
        <v/>
      </c>
      <c r="AJ857" s="406" t="str">
        <f>Master!AJ861</f>
        <v/>
      </c>
      <c r="AK857" s="406">
        <f>Master!AK861</f>
        <v>0</v>
      </c>
      <c r="AL857" s="88" t="str">
        <f>Master!AL861</f>
        <v/>
      </c>
      <c r="AM857" s="416"/>
      <c r="AN857" s="416"/>
      <c r="AO857" s="416"/>
      <c r="AP857" s="416"/>
      <c r="AQ857" s="416"/>
      <c r="AR857" s="416">
        <f t="shared" si="10"/>
        <v>0</v>
      </c>
      <c r="AS857" s="417" t="str">
        <f t="shared" si="11"/>
        <v>#DIV/0!</v>
      </c>
      <c r="AT857" s="416">
        <f t="shared" si="12"/>
        <v>0</v>
      </c>
      <c r="AU857" s="417"/>
    </row>
    <row r="858" hidden="1">
      <c r="A858" s="88" t="str">
        <f>Master!A862</f>
        <v>VJWA18046</v>
      </c>
      <c r="B858" s="414" t="str">
        <f>Master!B862</f>
        <v/>
      </c>
      <c r="C858" s="414" t="str">
        <f>Master!C862</f>
        <v/>
      </c>
      <c r="D858" s="88" t="str">
        <f>Master!D862</f>
        <v/>
      </c>
      <c r="E858" s="406" t="str">
        <f>Master!E862</f>
        <v/>
      </c>
      <c r="F858" s="406">
        <f>Master!F862</f>
        <v>0</v>
      </c>
      <c r="G858" s="88" t="str">
        <f>Master!G862</f>
        <v/>
      </c>
      <c r="H858" s="88" t="str">
        <f>Master!H862</f>
        <v/>
      </c>
      <c r="I858" s="88" t="str">
        <f>Master!I862</f>
        <v/>
      </c>
      <c r="J858" s="88" t="str">
        <f>Master!J862</f>
        <v>JIN WU ACADEMY PTE LTD</v>
      </c>
      <c r="K858" s="88" t="str">
        <f>Master!K862</f>
        <v/>
      </c>
      <c r="L858" s="88" t="str">
        <f>Master!L862</f>
        <v/>
      </c>
      <c r="M858" s="88" t="str">
        <f>Master!M862</f>
        <v/>
      </c>
      <c r="N858" s="88" t="str">
        <f>Master!N862</f>
        <v/>
      </c>
      <c r="O858" s="88" t="str">
        <f>Master!O862</f>
        <v/>
      </c>
      <c r="P858" s="88" t="str">
        <f>Master!P862</f>
        <v/>
      </c>
      <c r="Q858" s="88" t="str">
        <f>Master!Q862</f>
        <v/>
      </c>
      <c r="R858" s="406" t="str">
        <f>Master!R862</f>
        <v/>
      </c>
      <c r="S858" s="406">
        <f>Master!S862</f>
        <v>0</v>
      </c>
      <c r="T858" s="406" t="str">
        <f>Master!T862</f>
        <v/>
      </c>
      <c r="U858" s="406" t="str">
        <f>Master!U862</f>
        <v/>
      </c>
      <c r="V858" s="406" t="str">
        <f>Master!V862</f>
        <v/>
      </c>
      <c r="W858" s="406" t="str">
        <f>Master!W862</f>
        <v/>
      </c>
      <c r="X858" s="406" t="str">
        <f>Master!X862</f>
        <v/>
      </c>
      <c r="Y858" s="406" t="str">
        <f>Master!Y862</f>
        <v/>
      </c>
      <c r="Z858" s="406" t="str">
        <f>Master!Z862</f>
        <v/>
      </c>
      <c r="AA858" s="406" t="str">
        <f>Master!AA862</f>
        <v/>
      </c>
      <c r="AB858" s="406" t="str">
        <f>Master!AB862</f>
        <v/>
      </c>
      <c r="AC858" s="406" t="str">
        <f>Master!AC862</f>
        <v/>
      </c>
      <c r="AD858" s="406" t="str">
        <f>Master!AD862</f>
        <v/>
      </c>
      <c r="AE858" s="406" t="str">
        <f>Master!AE862</f>
        <v/>
      </c>
      <c r="AF858" s="406" t="str">
        <f>Master!AF862</f>
        <v/>
      </c>
      <c r="AG858" s="406" t="str">
        <f>Master!AG862</f>
        <v/>
      </c>
      <c r="AH858" s="88" t="str">
        <f>Master!AH862</f>
        <v/>
      </c>
      <c r="AI858" s="414" t="str">
        <f>Master!AI862</f>
        <v/>
      </c>
      <c r="AJ858" s="406" t="str">
        <f>Master!AJ862</f>
        <v/>
      </c>
      <c r="AK858" s="406">
        <f>Master!AK862</f>
        <v>0</v>
      </c>
      <c r="AL858" s="88" t="str">
        <f>Master!AL862</f>
        <v/>
      </c>
      <c r="AM858" s="416"/>
      <c r="AN858" s="416"/>
      <c r="AO858" s="416"/>
      <c r="AP858" s="416"/>
      <c r="AQ858" s="416"/>
      <c r="AR858" s="416">
        <f t="shared" si="10"/>
        <v>0</v>
      </c>
      <c r="AS858" s="417" t="str">
        <f t="shared" si="11"/>
        <v>#DIV/0!</v>
      </c>
      <c r="AT858" s="416">
        <f t="shared" si="12"/>
        <v>0</v>
      </c>
      <c r="AU858" s="417"/>
    </row>
    <row r="859" hidden="1">
      <c r="A859" s="88" t="str">
        <f>Master!A863</f>
        <v>VJWA18047</v>
      </c>
      <c r="B859" s="414" t="str">
        <f>Master!B863</f>
        <v/>
      </c>
      <c r="C859" s="414" t="str">
        <f>Master!C863</f>
        <v/>
      </c>
      <c r="D859" s="88" t="str">
        <f>Master!D863</f>
        <v/>
      </c>
      <c r="E859" s="406" t="str">
        <f>Master!E863</f>
        <v/>
      </c>
      <c r="F859" s="406">
        <f>Master!F863</f>
        <v>0</v>
      </c>
      <c r="G859" s="88" t="str">
        <f>Master!G863</f>
        <v/>
      </c>
      <c r="H859" s="88" t="str">
        <f>Master!H863</f>
        <v/>
      </c>
      <c r="I859" s="88" t="str">
        <f>Master!I863</f>
        <v/>
      </c>
      <c r="J859" s="88" t="str">
        <f>Master!J863</f>
        <v>JIN WU ACADEMY PTE LTD</v>
      </c>
      <c r="K859" s="88" t="str">
        <f>Master!K863</f>
        <v/>
      </c>
      <c r="L859" s="88" t="str">
        <f>Master!L863</f>
        <v/>
      </c>
      <c r="M859" s="88" t="str">
        <f>Master!M863</f>
        <v/>
      </c>
      <c r="N859" s="88" t="str">
        <f>Master!N863</f>
        <v/>
      </c>
      <c r="O859" s="88" t="str">
        <f>Master!O863</f>
        <v/>
      </c>
      <c r="P859" s="88" t="str">
        <f>Master!P863</f>
        <v/>
      </c>
      <c r="Q859" s="88" t="str">
        <f>Master!Q863</f>
        <v/>
      </c>
      <c r="R859" s="406" t="str">
        <f>Master!R863</f>
        <v/>
      </c>
      <c r="S859" s="406">
        <f>Master!S863</f>
        <v>0</v>
      </c>
      <c r="T859" s="406" t="str">
        <f>Master!T863</f>
        <v/>
      </c>
      <c r="U859" s="406" t="str">
        <f>Master!U863</f>
        <v/>
      </c>
      <c r="V859" s="406" t="str">
        <f>Master!V863</f>
        <v/>
      </c>
      <c r="W859" s="406" t="str">
        <f>Master!W863</f>
        <v/>
      </c>
      <c r="X859" s="406" t="str">
        <f>Master!X863</f>
        <v/>
      </c>
      <c r="Y859" s="406" t="str">
        <f>Master!Y863</f>
        <v/>
      </c>
      <c r="Z859" s="406" t="str">
        <f>Master!Z863</f>
        <v/>
      </c>
      <c r="AA859" s="406" t="str">
        <f>Master!AA863</f>
        <v/>
      </c>
      <c r="AB859" s="406" t="str">
        <f>Master!AB863</f>
        <v/>
      </c>
      <c r="AC859" s="406" t="str">
        <f>Master!AC863</f>
        <v/>
      </c>
      <c r="AD859" s="406" t="str">
        <f>Master!AD863</f>
        <v/>
      </c>
      <c r="AE859" s="406" t="str">
        <f>Master!AE863</f>
        <v/>
      </c>
      <c r="AF859" s="406" t="str">
        <f>Master!AF863</f>
        <v/>
      </c>
      <c r="AG859" s="406" t="str">
        <f>Master!AG863</f>
        <v/>
      </c>
      <c r="AH859" s="88" t="str">
        <f>Master!AH863</f>
        <v/>
      </c>
      <c r="AI859" s="88" t="str">
        <f>Master!AI863</f>
        <v/>
      </c>
      <c r="AJ859" s="406" t="str">
        <f>Master!AJ863</f>
        <v/>
      </c>
      <c r="AK859" s="406">
        <f>Master!AK863</f>
        <v>0</v>
      </c>
      <c r="AL859" s="88" t="str">
        <f>Master!AL863</f>
        <v/>
      </c>
      <c r="AM859" s="416"/>
      <c r="AN859" s="416"/>
      <c r="AO859" s="416"/>
      <c r="AP859" s="416"/>
      <c r="AQ859" s="416"/>
      <c r="AR859" s="416">
        <f t="shared" si="10"/>
        <v>0</v>
      </c>
      <c r="AS859" s="417" t="str">
        <f t="shared" si="11"/>
        <v>#DIV/0!</v>
      </c>
      <c r="AT859" s="416">
        <f t="shared" si="12"/>
        <v>0</v>
      </c>
      <c r="AU859" s="417"/>
    </row>
    <row r="860" hidden="1">
      <c r="A860" s="88" t="str">
        <f>Master!A864</f>
        <v>VJWA18048</v>
      </c>
      <c r="B860" s="414" t="str">
        <f>Master!B864</f>
        <v/>
      </c>
      <c r="C860" s="414" t="str">
        <f>Master!C864</f>
        <v/>
      </c>
      <c r="D860" s="88" t="str">
        <f>Master!D864</f>
        <v/>
      </c>
      <c r="E860" s="406" t="str">
        <f>Master!E864</f>
        <v/>
      </c>
      <c r="F860" s="406">
        <f>Master!F864</f>
        <v>0</v>
      </c>
      <c r="G860" s="88" t="str">
        <f>Master!G864</f>
        <v/>
      </c>
      <c r="H860" s="88" t="str">
        <f>Master!H864</f>
        <v/>
      </c>
      <c r="I860" s="88" t="str">
        <f>Master!I864</f>
        <v/>
      </c>
      <c r="J860" s="88" t="str">
        <f>Master!J864</f>
        <v>JIN WU ACADEMY PTE LTD</v>
      </c>
      <c r="K860" s="88" t="str">
        <f>Master!K864</f>
        <v/>
      </c>
      <c r="L860" s="88" t="str">
        <f>Master!L864</f>
        <v/>
      </c>
      <c r="M860" s="88" t="str">
        <f>Master!M864</f>
        <v/>
      </c>
      <c r="N860" s="88" t="str">
        <f>Master!N864</f>
        <v/>
      </c>
      <c r="O860" s="88" t="str">
        <f>Master!O864</f>
        <v/>
      </c>
      <c r="P860" s="88" t="str">
        <f>Master!P864</f>
        <v/>
      </c>
      <c r="Q860" s="88" t="str">
        <f>Master!Q864</f>
        <v/>
      </c>
      <c r="R860" s="406" t="str">
        <f>Master!R864</f>
        <v/>
      </c>
      <c r="S860" s="406">
        <f>Master!S864</f>
        <v>0</v>
      </c>
      <c r="T860" s="406" t="str">
        <f>Master!T864</f>
        <v/>
      </c>
      <c r="U860" s="406" t="str">
        <f>Master!U864</f>
        <v/>
      </c>
      <c r="V860" s="406" t="str">
        <f>Master!V864</f>
        <v/>
      </c>
      <c r="W860" s="406" t="str">
        <f>Master!W864</f>
        <v/>
      </c>
      <c r="X860" s="406" t="str">
        <f>Master!X864</f>
        <v/>
      </c>
      <c r="Y860" s="406" t="str">
        <f>Master!Y864</f>
        <v/>
      </c>
      <c r="Z860" s="406" t="str">
        <f>Master!Z864</f>
        <v/>
      </c>
      <c r="AA860" s="406" t="str">
        <f>Master!AA864</f>
        <v/>
      </c>
      <c r="AB860" s="406" t="str">
        <f>Master!AB864</f>
        <v/>
      </c>
      <c r="AC860" s="406" t="str">
        <f>Master!AC864</f>
        <v/>
      </c>
      <c r="AD860" s="406" t="str">
        <f>Master!AD864</f>
        <v/>
      </c>
      <c r="AE860" s="406" t="str">
        <f>Master!AE864</f>
        <v/>
      </c>
      <c r="AF860" s="406" t="str">
        <f>Master!AF864</f>
        <v/>
      </c>
      <c r="AG860" s="406" t="str">
        <f>Master!AG864</f>
        <v/>
      </c>
      <c r="AH860" s="88" t="str">
        <f>Master!AH864</f>
        <v/>
      </c>
      <c r="AI860" s="414" t="str">
        <f>Master!AI864</f>
        <v/>
      </c>
      <c r="AJ860" s="406" t="str">
        <f>Master!AJ864</f>
        <v/>
      </c>
      <c r="AK860" s="406">
        <f>Master!AK864</f>
        <v>0</v>
      </c>
      <c r="AL860" s="88" t="str">
        <f>Master!AL864</f>
        <v/>
      </c>
      <c r="AM860" s="416"/>
      <c r="AN860" s="416"/>
      <c r="AO860" s="416"/>
      <c r="AP860" s="416"/>
      <c r="AQ860" s="416"/>
      <c r="AR860" s="416">
        <f t="shared" si="10"/>
        <v>0</v>
      </c>
      <c r="AS860" s="417" t="str">
        <f t="shared" si="11"/>
        <v>#DIV/0!</v>
      </c>
      <c r="AT860" s="416">
        <f t="shared" si="12"/>
        <v>0</v>
      </c>
      <c r="AU860" s="417"/>
    </row>
    <row r="861" hidden="1">
      <c r="A861" s="88" t="str">
        <f>Master!A865</f>
        <v>VJWA18049</v>
      </c>
      <c r="B861" s="414" t="str">
        <f>Master!B865</f>
        <v/>
      </c>
      <c r="C861" s="414" t="str">
        <f>Master!C865</f>
        <v/>
      </c>
      <c r="D861" s="88" t="str">
        <f>Master!D865</f>
        <v/>
      </c>
      <c r="E861" s="406" t="str">
        <f>Master!E865</f>
        <v/>
      </c>
      <c r="F861" s="406">
        <f>Master!F865</f>
        <v>0</v>
      </c>
      <c r="G861" s="88" t="str">
        <f>Master!G865</f>
        <v/>
      </c>
      <c r="H861" s="88" t="str">
        <f>Master!H865</f>
        <v/>
      </c>
      <c r="I861" s="88" t="str">
        <f>Master!I865</f>
        <v/>
      </c>
      <c r="J861" s="88" t="str">
        <f>Master!J865</f>
        <v>JIN WU ACADEMY PTE LTD</v>
      </c>
      <c r="K861" s="88" t="str">
        <f>Master!K865</f>
        <v/>
      </c>
      <c r="L861" s="88" t="str">
        <f>Master!L865</f>
        <v/>
      </c>
      <c r="M861" s="88" t="str">
        <f>Master!M865</f>
        <v/>
      </c>
      <c r="N861" s="88" t="str">
        <f>Master!N865</f>
        <v/>
      </c>
      <c r="O861" s="88" t="str">
        <f>Master!O865</f>
        <v/>
      </c>
      <c r="P861" s="88" t="str">
        <f>Master!P865</f>
        <v/>
      </c>
      <c r="Q861" s="88" t="str">
        <f>Master!Q865</f>
        <v/>
      </c>
      <c r="R861" s="406" t="str">
        <f>Master!R865</f>
        <v/>
      </c>
      <c r="S861" s="406">
        <f>Master!S865</f>
        <v>0</v>
      </c>
      <c r="T861" s="406" t="str">
        <f>Master!T865</f>
        <v/>
      </c>
      <c r="U861" s="406" t="str">
        <f>Master!U865</f>
        <v/>
      </c>
      <c r="V861" s="406" t="str">
        <f>Master!V865</f>
        <v/>
      </c>
      <c r="W861" s="406" t="str">
        <f>Master!W865</f>
        <v/>
      </c>
      <c r="X861" s="406" t="str">
        <f>Master!X865</f>
        <v/>
      </c>
      <c r="Y861" s="406" t="str">
        <f>Master!Y865</f>
        <v/>
      </c>
      <c r="Z861" s="406" t="str">
        <f>Master!Z865</f>
        <v/>
      </c>
      <c r="AA861" s="406" t="str">
        <f>Master!AA865</f>
        <v/>
      </c>
      <c r="AB861" s="406" t="str">
        <f>Master!AB865</f>
        <v/>
      </c>
      <c r="AC861" s="406" t="str">
        <f>Master!AC865</f>
        <v/>
      </c>
      <c r="AD861" s="406" t="str">
        <f>Master!AD865</f>
        <v/>
      </c>
      <c r="AE861" s="406" t="str">
        <f>Master!AE865</f>
        <v/>
      </c>
      <c r="AF861" s="406" t="str">
        <f>Master!AF865</f>
        <v/>
      </c>
      <c r="AG861" s="406" t="str">
        <f>Master!AG865</f>
        <v/>
      </c>
      <c r="AH861" s="88" t="str">
        <f>Master!AH865</f>
        <v/>
      </c>
      <c r="AI861" s="88" t="str">
        <f>Master!AI865</f>
        <v/>
      </c>
      <c r="AJ861" s="406" t="str">
        <f>Master!AJ865</f>
        <v/>
      </c>
      <c r="AK861" s="406">
        <f>Master!AK865</f>
        <v>0</v>
      </c>
      <c r="AL861" s="88" t="str">
        <f>Master!AL865</f>
        <v/>
      </c>
      <c r="AM861" s="416"/>
      <c r="AN861" s="416"/>
      <c r="AO861" s="416"/>
      <c r="AP861" s="416"/>
      <c r="AQ861" s="416"/>
      <c r="AR861" s="416">
        <f t="shared" si="10"/>
        <v>0</v>
      </c>
      <c r="AS861" s="417" t="str">
        <f t="shared" si="11"/>
        <v>#DIV/0!</v>
      </c>
      <c r="AT861" s="416">
        <f t="shared" si="12"/>
        <v>0</v>
      </c>
      <c r="AU861" s="417"/>
    </row>
    <row r="862" hidden="1">
      <c r="A862" s="88" t="str">
        <f>Master!A866</f>
        <v>VJWA18050</v>
      </c>
      <c r="B862" s="414" t="str">
        <f>Master!B866</f>
        <v/>
      </c>
      <c r="C862" s="414" t="str">
        <f>Master!C866</f>
        <v/>
      </c>
      <c r="D862" s="88" t="str">
        <f>Master!D866</f>
        <v/>
      </c>
      <c r="E862" s="406" t="str">
        <f>Master!E866</f>
        <v/>
      </c>
      <c r="F862" s="406">
        <f>Master!F866</f>
        <v>0</v>
      </c>
      <c r="G862" s="88" t="str">
        <f>Master!G866</f>
        <v/>
      </c>
      <c r="H862" s="88" t="str">
        <f>Master!H866</f>
        <v/>
      </c>
      <c r="I862" s="88" t="str">
        <f>Master!I866</f>
        <v/>
      </c>
      <c r="J862" s="88" t="str">
        <f>Master!J866</f>
        <v>JIN WU ACADEMY PTE LTD</v>
      </c>
      <c r="K862" s="88" t="str">
        <f>Master!K866</f>
        <v/>
      </c>
      <c r="L862" s="88" t="str">
        <f>Master!L866</f>
        <v/>
      </c>
      <c r="M862" s="88" t="str">
        <f>Master!M866</f>
        <v/>
      </c>
      <c r="N862" s="88" t="str">
        <f>Master!N866</f>
        <v/>
      </c>
      <c r="O862" s="88" t="str">
        <f>Master!O866</f>
        <v/>
      </c>
      <c r="P862" s="88" t="str">
        <f>Master!P866</f>
        <v/>
      </c>
      <c r="Q862" s="88" t="str">
        <f>Master!Q866</f>
        <v/>
      </c>
      <c r="R862" s="406" t="str">
        <f>Master!R866</f>
        <v/>
      </c>
      <c r="S862" s="406">
        <f>Master!S866</f>
        <v>0</v>
      </c>
      <c r="T862" s="406" t="str">
        <f>Master!T866</f>
        <v/>
      </c>
      <c r="U862" s="406" t="str">
        <f>Master!U866</f>
        <v/>
      </c>
      <c r="V862" s="406" t="str">
        <f>Master!V866</f>
        <v/>
      </c>
      <c r="W862" s="406" t="str">
        <f>Master!W866</f>
        <v/>
      </c>
      <c r="X862" s="406" t="str">
        <f>Master!X866</f>
        <v/>
      </c>
      <c r="Y862" s="406" t="str">
        <f>Master!Y866</f>
        <v/>
      </c>
      <c r="Z862" s="406" t="str">
        <f>Master!Z866</f>
        <v/>
      </c>
      <c r="AA862" s="406" t="str">
        <f>Master!AA866</f>
        <v/>
      </c>
      <c r="AB862" s="406" t="str">
        <f>Master!AB866</f>
        <v/>
      </c>
      <c r="AC862" s="406" t="str">
        <f>Master!AC866</f>
        <v/>
      </c>
      <c r="AD862" s="406" t="str">
        <f>Master!AD866</f>
        <v/>
      </c>
      <c r="AE862" s="406" t="str">
        <f>Master!AE866</f>
        <v/>
      </c>
      <c r="AF862" s="406" t="str">
        <f>Master!AF866</f>
        <v/>
      </c>
      <c r="AG862" s="406" t="str">
        <f>Master!AG866</f>
        <v/>
      </c>
      <c r="AH862" s="88" t="str">
        <f>Master!AH866</f>
        <v/>
      </c>
      <c r="AI862" s="414" t="str">
        <f>Master!AI866</f>
        <v/>
      </c>
      <c r="AJ862" s="406" t="str">
        <f>Master!AJ866</f>
        <v/>
      </c>
      <c r="AK862" s="406">
        <f>Master!AK866</f>
        <v>0</v>
      </c>
      <c r="AL862" s="88" t="str">
        <f>Master!AL866</f>
        <v/>
      </c>
      <c r="AM862" s="416"/>
      <c r="AN862" s="416"/>
      <c r="AO862" s="416"/>
      <c r="AP862" s="416"/>
      <c r="AQ862" s="416"/>
      <c r="AR862" s="416">
        <f t="shared" si="10"/>
        <v>0</v>
      </c>
      <c r="AS862" s="417" t="str">
        <f t="shared" si="11"/>
        <v>#DIV/0!</v>
      </c>
      <c r="AT862" s="416">
        <f t="shared" si="12"/>
        <v>0</v>
      </c>
      <c r="AU862" s="417"/>
    </row>
    <row r="863" hidden="1">
      <c r="A863" s="88" t="str">
        <f>Master!A867</f>
        <v>VJWA18051</v>
      </c>
      <c r="B863" s="414" t="str">
        <f>Master!B867</f>
        <v/>
      </c>
      <c r="C863" s="414" t="str">
        <f>Master!C867</f>
        <v/>
      </c>
      <c r="D863" s="88" t="str">
        <f>Master!D867</f>
        <v/>
      </c>
      <c r="E863" s="406" t="str">
        <f>Master!E867</f>
        <v/>
      </c>
      <c r="F863" s="406">
        <f>Master!F867</f>
        <v>0</v>
      </c>
      <c r="G863" s="88" t="str">
        <f>Master!G867</f>
        <v/>
      </c>
      <c r="H863" s="88" t="str">
        <f>Master!H867</f>
        <v/>
      </c>
      <c r="I863" s="88" t="str">
        <f>Master!I867</f>
        <v/>
      </c>
      <c r="J863" s="88" t="str">
        <f>Master!J867</f>
        <v>JIN WU ACADEMY PTE LTD</v>
      </c>
      <c r="K863" s="88" t="str">
        <f>Master!K867</f>
        <v/>
      </c>
      <c r="L863" s="88" t="str">
        <f>Master!L867</f>
        <v/>
      </c>
      <c r="M863" s="88" t="str">
        <f>Master!M867</f>
        <v/>
      </c>
      <c r="N863" s="88" t="str">
        <f>Master!N867</f>
        <v/>
      </c>
      <c r="O863" s="88" t="str">
        <f>Master!O867</f>
        <v/>
      </c>
      <c r="P863" s="88" t="str">
        <f>Master!P867</f>
        <v/>
      </c>
      <c r="Q863" s="88" t="str">
        <f>Master!Q867</f>
        <v/>
      </c>
      <c r="R863" s="406" t="str">
        <f>Master!R867</f>
        <v/>
      </c>
      <c r="S863" s="406">
        <f>Master!S867</f>
        <v>0</v>
      </c>
      <c r="T863" s="406" t="str">
        <f>Master!T867</f>
        <v/>
      </c>
      <c r="U863" s="406" t="str">
        <f>Master!U867</f>
        <v/>
      </c>
      <c r="V863" s="406" t="str">
        <f>Master!V867</f>
        <v/>
      </c>
      <c r="W863" s="406" t="str">
        <f>Master!W867</f>
        <v/>
      </c>
      <c r="X863" s="406" t="str">
        <f>Master!X867</f>
        <v/>
      </c>
      <c r="Y863" s="406" t="str">
        <f>Master!Y867</f>
        <v/>
      </c>
      <c r="Z863" s="406" t="str">
        <f>Master!Z867</f>
        <v/>
      </c>
      <c r="AA863" s="406" t="str">
        <f>Master!AA867</f>
        <v/>
      </c>
      <c r="AB863" s="406" t="str">
        <f>Master!AB867</f>
        <v/>
      </c>
      <c r="AC863" s="406" t="str">
        <f>Master!AC867</f>
        <v/>
      </c>
      <c r="AD863" s="406" t="str">
        <f>Master!AD867</f>
        <v/>
      </c>
      <c r="AE863" s="406" t="str">
        <f>Master!AE867</f>
        <v/>
      </c>
      <c r="AF863" s="406" t="str">
        <f>Master!AF867</f>
        <v/>
      </c>
      <c r="AG863" s="406" t="str">
        <f>Master!AG867</f>
        <v/>
      </c>
      <c r="AH863" s="88" t="str">
        <f>Master!AH867</f>
        <v/>
      </c>
      <c r="AI863" s="88" t="str">
        <f>Master!AI867</f>
        <v/>
      </c>
      <c r="AJ863" s="406" t="str">
        <f>Master!AJ867</f>
        <v/>
      </c>
      <c r="AK863" s="406">
        <f>Master!AK867</f>
        <v>0</v>
      </c>
      <c r="AL863" s="88" t="str">
        <f>Master!AL867</f>
        <v/>
      </c>
      <c r="AM863" s="416"/>
      <c r="AN863" s="416"/>
      <c r="AO863" s="416"/>
      <c r="AP863" s="416"/>
      <c r="AQ863" s="416"/>
      <c r="AR863" s="416">
        <f t="shared" si="10"/>
        <v>0</v>
      </c>
      <c r="AS863" s="417" t="str">
        <f t="shared" si="11"/>
        <v>#DIV/0!</v>
      </c>
      <c r="AT863" s="416">
        <f t="shared" si="12"/>
        <v>0</v>
      </c>
      <c r="AU863" s="417"/>
    </row>
    <row r="864" hidden="1">
      <c r="A864" s="88" t="str">
        <f>Master!A868</f>
        <v>VJWA18052</v>
      </c>
      <c r="B864" s="414" t="str">
        <f>Master!B868</f>
        <v/>
      </c>
      <c r="C864" s="414" t="str">
        <f>Master!C868</f>
        <v/>
      </c>
      <c r="D864" s="88" t="str">
        <f>Master!D868</f>
        <v/>
      </c>
      <c r="E864" s="406" t="str">
        <f>Master!E868</f>
        <v/>
      </c>
      <c r="F864" s="406">
        <f>Master!F868</f>
        <v>0</v>
      </c>
      <c r="G864" s="88" t="str">
        <f>Master!G868</f>
        <v/>
      </c>
      <c r="H864" s="88" t="str">
        <f>Master!H868</f>
        <v/>
      </c>
      <c r="I864" s="88" t="str">
        <f>Master!I868</f>
        <v/>
      </c>
      <c r="J864" s="88" t="str">
        <f>Master!J868</f>
        <v>JIN WU ACADEMY PTE LTD</v>
      </c>
      <c r="K864" s="88" t="str">
        <f>Master!K868</f>
        <v/>
      </c>
      <c r="L864" s="88" t="str">
        <f>Master!L868</f>
        <v/>
      </c>
      <c r="M864" s="88" t="str">
        <f>Master!M868</f>
        <v/>
      </c>
      <c r="N864" s="88" t="str">
        <f>Master!N868</f>
        <v/>
      </c>
      <c r="O864" s="88" t="str">
        <f>Master!O868</f>
        <v/>
      </c>
      <c r="P864" s="88" t="str">
        <f>Master!P868</f>
        <v/>
      </c>
      <c r="Q864" s="88" t="str">
        <f>Master!Q868</f>
        <v/>
      </c>
      <c r="R864" s="406" t="str">
        <f>Master!R868</f>
        <v/>
      </c>
      <c r="S864" s="406">
        <f>Master!S868</f>
        <v>0</v>
      </c>
      <c r="T864" s="406" t="str">
        <f>Master!T868</f>
        <v/>
      </c>
      <c r="U864" s="406" t="str">
        <f>Master!U868</f>
        <v/>
      </c>
      <c r="V864" s="406" t="str">
        <f>Master!V868</f>
        <v/>
      </c>
      <c r="W864" s="406" t="str">
        <f>Master!W868</f>
        <v/>
      </c>
      <c r="X864" s="406" t="str">
        <f>Master!X868</f>
        <v/>
      </c>
      <c r="Y864" s="406" t="str">
        <f>Master!Y868</f>
        <v/>
      </c>
      <c r="Z864" s="406" t="str">
        <f>Master!Z868</f>
        <v/>
      </c>
      <c r="AA864" s="406" t="str">
        <f>Master!AA868</f>
        <v/>
      </c>
      <c r="AB864" s="406" t="str">
        <f>Master!AB868</f>
        <v/>
      </c>
      <c r="AC864" s="406" t="str">
        <f>Master!AC868</f>
        <v/>
      </c>
      <c r="AD864" s="406" t="str">
        <f>Master!AD868</f>
        <v/>
      </c>
      <c r="AE864" s="406" t="str">
        <f>Master!AE868</f>
        <v/>
      </c>
      <c r="AF864" s="406" t="str">
        <f>Master!AF868</f>
        <v/>
      </c>
      <c r="AG864" s="406" t="str">
        <f>Master!AG868</f>
        <v/>
      </c>
      <c r="AH864" s="88" t="str">
        <f>Master!AH868</f>
        <v/>
      </c>
      <c r="AI864" s="414" t="str">
        <f>Master!AI868</f>
        <v/>
      </c>
      <c r="AJ864" s="406" t="str">
        <f>Master!AJ868</f>
        <v/>
      </c>
      <c r="AK864" s="406">
        <f>Master!AK868</f>
        <v>0</v>
      </c>
      <c r="AL864" s="88" t="str">
        <f>Master!AL868</f>
        <v/>
      </c>
      <c r="AM864" s="416"/>
      <c r="AN864" s="416"/>
      <c r="AO864" s="416"/>
      <c r="AP864" s="416"/>
      <c r="AQ864" s="416"/>
      <c r="AR864" s="416">
        <f t="shared" si="10"/>
        <v>0</v>
      </c>
      <c r="AS864" s="417" t="str">
        <f t="shared" si="11"/>
        <v>#DIV/0!</v>
      </c>
      <c r="AT864" s="416">
        <f t="shared" si="12"/>
        <v>0</v>
      </c>
      <c r="AU864" s="417"/>
    </row>
    <row r="865" hidden="1">
      <c r="A865" s="88" t="str">
        <f>Master!A869</f>
        <v>VJWA18053</v>
      </c>
      <c r="B865" s="414" t="str">
        <f>Master!B869</f>
        <v/>
      </c>
      <c r="C865" s="414" t="str">
        <f>Master!C869</f>
        <v/>
      </c>
      <c r="D865" s="88" t="str">
        <f>Master!D869</f>
        <v/>
      </c>
      <c r="E865" s="406" t="str">
        <f>Master!E869</f>
        <v/>
      </c>
      <c r="F865" s="406">
        <f>Master!F869</f>
        <v>0</v>
      </c>
      <c r="G865" s="88" t="str">
        <f>Master!G869</f>
        <v/>
      </c>
      <c r="H865" s="88" t="str">
        <f>Master!H869</f>
        <v/>
      </c>
      <c r="I865" s="88" t="str">
        <f>Master!I869</f>
        <v/>
      </c>
      <c r="J865" s="88" t="str">
        <f>Master!J869</f>
        <v>JIN WU ACADEMY PTE LTD</v>
      </c>
      <c r="K865" s="88" t="str">
        <f>Master!K869</f>
        <v/>
      </c>
      <c r="L865" s="88" t="str">
        <f>Master!L869</f>
        <v/>
      </c>
      <c r="M865" s="88" t="str">
        <f>Master!M869</f>
        <v/>
      </c>
      <c r="N865" s="88" t="str">
        <f>Master!N869</f>
        <v/>
      </c>
      <c r="O865" s="88" t="str">
        <f>Master!O869</f>
        <v/>
      </c>
      <c r="P865" s="88" t="str">
        <f>Master!P869</f>
        <v/>
      </c>
      <c r="Q865" s="88" t="str">
        <f>Master!Q869</f>
        <v/>
      </c>
      <c r="R865" s="406" t="str">
        <f>Master!R869</f>
        <v/>
      </c>
      <c r="S865" s="406">
        <f>Master!S869</f>
        <v>0</v>
      </c>
      <c r="T865" s="406" t="str">
        <f>Master!T869</f>
        <v/>
      </c>
      <c r="U865" s="406" t="str">
        <f>Master!U869</f>
        <v/>
      </c>
      <c r="V865" s="406" t="str">
        <f>Master!V869</f>
        <v/>
      </c>
      <c r="W865" s="406" t="str">
        <f>Master!W869</f>
        <v/>
      </c>
      <c r="X865" s="406" t="str">
        <f>Master!X869</f>
        <v/>
      </c>
      <c r="Y865" s="406" t="str">
        <f>Master!Y869</f>
        <v/>
      </c>
      <c r="Z865" s="406" t="str">
        <f>Master!Z869</f>
        <v/>
      </c>
      <c r="AA865" s="406" t="str">
        <f>Master!AA869</f>
        <v/>
      </c>
      <c r="AB865" s="406" t="str">
        <f>Master!AB869</f>
        <v/>
      </c>
      <c r="AC865" s="406" t="str">
        <f>Master!AC869</f>
        <v/>
      </c>
      <c r="AD865" s="406" t="str">
        <f>Master!AD869</f>
        <v/>
      </c>
      <c r="AE865" s="406" t="str">
        <f>Master!AE869</f>
        <v/>
      </c>
      <c r="AF865" s="406" t="str">
        <f>Master!AF869</f>
        <v/>
      </c>
      <c r="AG865" s="406" t="str">
        <f>Master!AG869</f>
        <v/>
      </c>
      <c r="AH865" s="88" t="str">
        <f>Master!AH869</f>
        <v/>
      </c>
      <c r="AI865" s="88" t="str">
        <f>Master!AI869</f>
        <v/>
      </c>
      <c r="AJ865" s="406" t="str">
        <f>Master!AJ869</f>
        <v/>
      </c>
      <c r="AK865" s="406">
        <f>Master!AK869</f>
        <v>0</v>
      </c>
      <c r="AL865" s="88" t="str">
        <f>Master!AL869</f>
        <v/>
      </c>
      <c r="AM865" s="416"/>
      <c r="AN865" s="416"/>
      <c r="AO865" s="416"/>
      <c r="AP865" s="416"/>
      <c r="AQ865" s="416"/>
      <c r="AR865" s="416">
        <f t="shared" si="10"/>
        <v>0</v>
      </c>
      <c r="AS865" s="417" t="str">
        <f t="shared" si="11"/>
        <v>#DIV/0!</v>
      </c>
      <c r="AT865" s="416">
        <f t="shared" si="12"/>
        <v>0</v>
      </c>
      <c r="AU865" s="417"/>
    </row>
    <row r="866" hidden="1">
      <c r="A866" s="88" t="str">
        <f>Master!A870</f>
        <v>VJWA18054</v>
      </c>
      <c r="B866" s="414" t="str">
        <f>Master!B870</f>
        <v/>
      </c>
      <c r="C866" s="414" t="str">
        <f>Master!C870</f>
        <v/>
      </c>
      <c r="D866" s="88" t="str">
        <f>Master!D870</f>
        <v/>
      </c>
      <c r="E866" s="406" t="str">
        <f>Master!E870</f>
        <v/>
      </c>
      <c r="F866" s="406">
        <f>Master!F870</f>
        <v>0</v>
      </c>
      <c r="G866" s="88" t="str">
        <f>Master!G870</f>
        <v/>
      </c>
      <c r="H866" s="88" t="str">
        <f>Master!H870</f>
        <v/>
      </c>
      <c r="I866" s="88" t="str">
        <f>Master!I870</f>
        <v/>
      </c>
      <c r="J866" s="88" t="str">
        <f>Master!J870</f>
        <v>JIN WU ACADEMY PTE LTD</v>
      </c>
      <c r="K866" s="88" t="str">
        <f>Master!K870</f>
        <v/>
      </c>
      <c r="L866" s="88" t="str">
        <f>Master!L870</f>
        <v/>
      </c>
      <c r="M866" s="88" t="str">
        <f>Master!M870</f>
        <v/>
      </c>
      <c r="N866" s="88" t="str">
        <f>Master!N870</f>
        <v/>
      </c>
      <c r="O866" s="88" t="str">
        <f>Master!O870</f>
        <v/>
      </c>
      <c r="P866" s="88" t="str">
        <f>Master!P870</f>
        <v/>
      </c>
      <c r="Q866" s="88" t="str">
        <f>Master!Q870</f>
        <v/>
      </c>
      <c r="R866" s="406" t="str">
        <f>Master!R870</f>
        <v/>
      </c>
      <c r="S866" s="406">
        <f>Master!S870</f>
        <v>0</v>
      </c>
      <c r="T866" s="406" t="str">
        <f>Master!T870</f>
        <v/>
      </c>
      <c r="U866" s="406" t="str">
        <f>Master!U870</f>
        <v/>
      </c>
      <c r="V866" s="406" t="str">
        <f>Master!V870</f>
        <v/>
      </c>
      <c r="W866" s="406" t="str">
        <f>Master!W870</f>
        <v/>
      </c>
      <c r="X866" s="406" t="str">
        <f>Master!X870</f>
        <v/>
      </c>
      <c r="Y866" s="406" t="str">
        <f>Master!Y870</f>
        <v/>
      </c>
      <c r="Z866" s="406" t="str">
        <f>Master!Z870</f>
        <v/>
      </c>
      <c r="AA866" s="406" t="str">
        <f>Master!AA870</f>
        <v/>
      </c>
      <c r="AB866" s="406" t="str">
        <f>Master!AB870</f>
        <v/>
      </c>
      <c r="AC866" s="406" t="str">
        <f>Master!AC870</f>
        <v/>
      </c>
      <c r="AD866" s="406" t="str">
        <f>Master!AD870</f>
        <v/>
      </c>
      <c r="AE866" s="406" t="str">
        <f>Master!AE870</f>
        <v/>
      </c>
      <c r="AF866" s="406" t="str">
        <f>Master!AF870</f>
        <v/>
      </c>
      <c r="AG866" s="406" t="str">
        <f>Master!AG870</f>
        <v/>
      </c>
      <c r="AH866" s="88" t="str">
        <f>Master!AH870</f>
        <v/>
      </c>
      <c r="AI866" s="414" t="str">
        <f>Master!AI870</f>
        <v/>
      </c>
      <c r="AJ866" s="406" t="str">
        <f>Master!AJ870</f>
        <v/>
      </c>
      <c r="AK866" s="406">
        <f>Master!AK870</f>
        <v>0</v>
      </c>
      <c r="AL866" s="88" t="str">
        <f>Master!AL870</f>
        <v/>
      </c>
      <c r="AM866" s="416"/>
      <c r="AN866" s="416"/>
      <c r="AO866" s="416"/>
      <c r="AP866" s="416"/>
      <c r="AQ866" s="416"/>
      <c r="AR866" s="416">
        <f t="shared" si="10"/>
        <v>0</v>
      </c>
      <c r="AS866" s="417" t="str">
        <f t="shared" si="11"/>
        <v>#DIV/0!</v>
      </c>
      <c r="AT866" s="416">
        <f t="shared" si="12"/>
        <v>0</v>
      </c>
      <c r="AU866" s="417"/>
    </row>
    <row r="867" hidden="1">
      <c r="A867" s="88" t="str">
        <f>Master!A871</f>
        <v>VJWA18055</v>
      </c>
      <c r="B867" s="414" t="str">
        <f>Master!B871</f>
        <v/>
      </c>
      <c r="C867" s="414" t="str">
        <f>Master!C871</f>
        <v/>
      </c>
      <c r="D867" s="88" t="str">
        <f>Master!D871</f>
        <v/>
      </c>
      <c r="E867" s="406" t="str">
        <f>Master!E871</f>
        <v/>
      </c>
      <c r="F867" s="406">
        <f>Master!F871</f>
        <v>0</v>
      </c>
      <c r="G867" s="88" t="str">
        <f>Master!G871</f>
        <v/>
      </c>
      <c r="H867" s="88" t="str">
        <f>Master!H871</f>
        <v/>
      </c>
      <c r="I867" s="88" t="str">
        <f>Master!I871</f>
        <v/>
      </c>
      <c r="J867" s="88" t="str">
        <f>Master!J871</f>
        <v>JIN WU ACADEMY PTE LTD</v>
      </c>
      <c r="K867" s="88" t="str">
        <f>Master!K871</f>
        <v/>
      </c>
      <c r="L867" s="88" t="str">
        <f>Master!L871</f>
        <v/>
      </c>
      <c r="M867" s="88" t="str">
        <f>Master!M871</f>
        <v/>
      </c>
      <c r="N867" s="88" t="str">
        <f>Master!N871</f>
        <v/>
      </c>
      <c r="O867" s="88" t="str">
        <f>Master!O871</f>
        <v/>
      </c>
      <c r="P867" s="88" t="str">
        <f>Master!P871</f>
        <v/>
      </c>
      <c r="Q867" s="88" t="str">
        <f>Master!Q871</f>
        <v/>
      </c>
      <c r="R867" s="406" t="str">
        <f>Master!R871</f>
        <v/>
      </c>
      <c r="S867" s="406">
        <f>Master!S871</f>
        <v>0</v>
      </c>
      <c r="T867" s="406" t="str">
        <f>Master!T871</f>
        <v/>
      </c>
      <c r="U867" s="406" t="str">
        <f>Master!U871</f>
        <v/>
      </c>
      <c r="V867" s="406" t="str">
        <f>Master!V871</f>
        <v/>
      </c>
      <c r="W867" s="406" t="str">
        <f>Master!W871</f>
        <v/>
      </c>
      <c r="X867" s="406" t="str">
        <f>Master!X871</f>
        <v/>
      </c>
      <c r="Y867" s="406" t="str">
        <f>Master!Y871</f>
        <v/>
      </c>
      <c r="Z867" s="406" t="str">
        <f>Master!Z871</f>
        <v/>
      </c>
      <c r="AA867" s="406" t="str">
        <f>Master!AA871</f>
        <v/>
      </c>
      <c r="AB867" s="406" t="str">
        <f>Master!AB871</f>
        <v/>
      </c>
      <c r="AC867" s="406" t="str">
        <f>Master!AC871</f>
        <v/>
      </c>
      <c r="AD867" s="406" t="str">
        <f>Master!AD871</f>
        <v/>
      </c>
      <c r="AE867" s="406" t="str">
        <f>Master!AE871</f>
        <v/>
      </c>
      <c r="AF867" s="406" t="str">
        <f>Master!AF871</f>
        <v/>
      </c>
      <c r="AG867" s="406" t="str">
        <f>Master!AG871</f>
        <v/>
      </c>
      <c r="AH867" s="88" t="str">
        <f>Master!AH871</f>
        <v/>
      </c>
      <c r="AI867" s="88" t="str">
        <f>Master!AI871</f>
        <v/>
      </c>
      <c r="AJ867" s="406" t="str">
        <f>Master!AJ871</f>
        <v/>
      </c>
      <c r="AK867" s="406">
        <f>Master!AK871</f>
        <v>0</v>
      </c>
      <c r="AL867" s="88" t="str">
        <f>Master!AL871</f>
        <v/>
      </c>
      <c r="AM867" s="416"/>
      <c r="AN867" s="416"/>
      <c r="AO867" s="416"/>
      <c r="AP867" s="416"/>
      <c r="AQ867" s="416"/>
      <c r="AR867" s="416">
        <f t="shared" si="10"/>
        <v>0</v>
      </c>
      <c r="AS867" s="417" t="str">
        <f t="shared" si="11"/>
        <v>#DIV/0!</v>
      </c>
      <c r="AT867" s="416">
        <f t="shared" si="12"/>
        <v>0</v>
      </c>
      <c r="AU867" s="417"/>
    </row>
    <row r="868" hidden="1">
      <c r="A868" s="88" t="str">
        <f>Master!A872</f>
        <v>VJWA18056</v>
      </c>
      <c r="B868" s="414" t="str">
        <f>Master!B872</f>
        <v/>
      </c>
      <c r="C868" s="414" t="str">
        <f>Master!C872</f>
        <v/>
      </c>
      <c r="D868" s="88" t="str">
        <f>Master!D872</f>
        <v/>
      </c>
      <c r="E868" s="406" t="str">
        <f>Master!E872</f>
        <v/>
      </c>
      <c r="F868" s="406">
        <f>Master!F872</f>
        <v>0</v>
      </c>
      <c r="G868" s="88" t="str">
        <f>Master!G872</f>
        <v/>
      </c>
      <c r="H868" s="88" t="str">
        <f>Master!H872</f>
        <v/>
      </c>
      <c r="I868" s="88" t="str">
        <f>Master!I872</f>
        <v/>
      </c>
      <c r="J868" s="88" t="str">
        <f>Master!J872</f>
        <v>JIN WU ACADEMY PTE LTD</v>
      </c>
      <c r="K868" s="88" t="str">
        <f>Master!K872</f>
        <v/>
      </c>
      <c r="L868" s="88" t="str">
        <f>Master!L872</f>
        <v/>
      </c>
      <c r="M868" s="88" t="str">
        <f>Master!M872</f>
        <v/>
      </c>
      <c r="N868" s="88" t="str">
        <f>Master!N872</f>
        <v/>
      </c>
      <c r="O868" s="88" t="str">
        <f>Master!O872</f>
        <v/>
      </c>
      <c r="P868" s="88" t="str">
        <f>Master!P872</f>
        <v/>
      </c>
      <c r="Q868" s="88" t="str">
        <f>Master!Q872</f>
        <v/>
      </c>
      <c r="R868" s="406" t="str">
        <f>Master!R872</f>
        <v/>
      </c>
      <c r="S868" s="406">
        <f>Master!S872</f>
        <v>0</v>
      </c>
      <c r="T868" s="406" t="str">
        <f>Master!T872</f>
        <v/>
      </c>
      <c r="U868" s="406" t="str">
        <f>Master!U872</f>
        <v/>
      </c>
      <c r="V868" s="406" t="str">
        <f>Master!V872</f>
        <v/>
      </c>
      <c r="W868" s="406" t="str">
        <f>Master!W872</f>
        <v/>
      </c>
      <c r="X868" s="406" t="str">
        <f>Master!X872</f>
        <v/>
      </c>
      <c r="Y868" s="406" t="str">
        <f>Master!Y872</f>
        <v/>
      </c>
      <c r="Z868" s="406" t="str">
        <f>Master!Z872</f>
        <v/>
      </c>
      <c r="AA868" s="406" t="str">
        <f>Master!AA872</f>
        <v/>
      </c>
      <c r="AB868" s="406" t="str">
        <f>Master!AB872</f>
        <v/>
      </c>
      <c r="AC868" s="406" t="str">
        <f>Master!AC872</f>
        <v/>
      </c>
      <c r="AD868" s="406" t="str">
        <f>Master!AD872</f>
        <v/>
      </c>
      <c r="AE868" s="406" t="str">
        <f>Master!AE872</f>
        <v/>
      </c>
      <c r="AF868" s="406" t="str">
        <f>Master!AF872</f>
        <v/>
      </c>
      <c r="AG868" s="406" t="str">
        <f>Master!AG872</f>
        <v/>
      </c>
      <c r="AH868" s="88" t="str">
        <f>Master!AH872</f>
        <v/>
      </c>
      <c r="AI868" s="414" t="str">
        <f>Master!AI872</f>
        <v/>
      </c>
      <c r="AJ868" s="406" t="str">
        <f>Master!AJ872</f>
        <v/>
      </c>
      <c r="AK868" s="406">
        <f>Master!AK872</f>
        <v>0</v>
      </c>
      <c r="AL868" s="88" t="str">
        <f>Master!AL872</f>
        <v/>
      </c>
      <c r="AM868" s="416"/>
      <c r="AN868" s="416"/>
      <c r="AO868" s="416"/>
      <c r="AP868" s="416"/>
      <c r="AQ868" s="416"/>
      <c r="AR868" s="416">
        <f t="shared" si="10"/>
        <v>0</v>
      </c>
      <c r="AS868" s="417" t="str">
        <f t="shared" si="11"/>
        <v>#DIV/0!</v>
      </c>
      <c r="AT868" s="416">
        <f t="shared" si="12"/>
        <v>0</v>
      </c>
      <c r="AU868" s="417"/>
    </row>
    <row r="869" hidden="1">
      <c r="A869" s="88" t="str">
        <f>Master!A873</f>
        <v>VJWA18057</v>
      </c>
      <c r="B869" s="414" t="str">
        <f>Master!B873</f>
        <v/>
      </c>
      <c r="C869" s="414" t="str">
        <f>Master!C873</f>
        <v/>
      </c>
      <c r="D869" s="88" t="str">
        <f>Master!D873</f>
        <v/>
      </c>
      <c r="E869" s="406" t="str">
        <f>Master!E873</f>
        <v/>
      </c>
      <c r="F869" s="406">
        <f>Master!F873</f>
        <v>0</v>
      </c>
      <c r="G869" s="88" t="str">
        <f>Master!G873</f>
        <v/>
      </c>
      <c r="H869" s="88" t="str">
        <f>Master!H873</f>
        <v/>
      </c>
      <c r="I869" s="88" t="str">
        <f>Master!I873</f>
        <v/>
      </c>
      <c r="J869" s="88" t="str">
        <f>Master!J873</f>
        <v>JIN WU ACADEMY PTE LTD</v>
      </c>
      <c r="K869" s="88" t="str">
        <f>Master!K873</f>
        <v/>
      </c>
      <c r="L869" s="88" t="str">
        <f>Master!L873</f>
        <v/>
      </c>
      <c r="M869" s="88" t="str">
        <f>Master!M873</f>
        <v/>
      </c>
      <c r="N869" s="88" t="str">
        <f>Master!N873</f>
        <v/>
      </c>
      <c r="O869" s="88" t="str">
        <f>Master!O873</f>
        <v/>
      </c>
      <c r="P869" s="88" t="str">
        <f>Master!P873</f>
        <v/>
      </c>
      <c r="Q869" s="88" t="str">
        <f>Master!Q873</f>
        <v/>
      </c>
      <c r="R869" s="406" t="str">
        <f>Master!R873</f>
        <v/>
      </c>
      <c r="S869" s="406">
        <f>Master!S873</f>
        <v>0</v>
      </c>
      <c r="T869" s="406" t="str">
        <f>Master!T873</f>
        <v/>
      </c>
      <c r="U869" s="406" t="str">
        <f>Master!U873</f>
        <v/>
      </c>
      <c r="V869" s="406" t="str">
        <f>Master!V873</f>
        <v/>
      </c>
      <c r="W869" s="406" t="str">
        <f>Master!W873</f>
        <v/>
      </c>
      <c r="X869" s="406" t="str">
        <f>Master!X873</f>
        <v/>
      </c>
      <c r="Y869" s="406" t="str">
        <f>Master!Y873</f>
        <v/>
      </c>
      <c r="Z869" s="406" t="str">
        <f>Master!Z873</f>
        <v/>
      </c>
      <c r="AA869" s="406" t="str">
        <f>Master!AA873</f>
        <v/>
      </c>
      <c r="AB869" s="406" t="str">
        <f>Master!AB873</f>
        <v/>
      </c>
      <c r="AC869" s="406" t="str">
        <f>Master!AC873</f>
        <v/>
      </c>
      <c r="AD869" s="406" t="str">
        <f>Master!AD873</f>
        <v/>
      </c>
      <c r="AE869" s="406" t="str">
        <f>Master!AE873</f>
        <v/>
      </c>
      <c r="AF869" s="406" t="str">
        <f>Master!AF873</f>
        <v/>
      </c>
      <c r="AG869" s="406" t="str">
        <f>Master!AG873</f>
        <v/>
      </c>
      <c r="AH869" s="88" t="str">
        <f>Master!AH873</f>
        <v/>
      </c>
      <c r="AI869" s="88" t="str">
        <f>Master!AI873</f>
        <v/>
      </c>
      <c r="AJ869" s="406" t="str">
        <f>Master!AJ873</f>
        <v/>
      </c>
      <c r="AK869" s="406">
        <f>Master!AK873</f>
        <v>0</v>
      </c>
      <c r="AL869" s="88" t="str">
        <f>Master!AL873</f>
        <v/>
      </c>
      <c r="AM869" s="416"/>
      <c r="AN869" s="416"/>
      <c r="AO869" s="416"/>
      <c r="AP869" s="416"/>
      <c r="AQ869" s="416"/>
      <c r="AR869" s="416">
        <f t="shared" si="10"/>
        <v>0</v>
      </c>
      <c r="AS869" s="417" t="str">
        <f t="shared" si="11"/>
        <v>#DIV/0!</v>
      </c>
      <c r="AT869" s="416">
        <f t="shared" si="12"/>
        <v>0</v>
      </c>
      <c r="AU869" s="417"/>
    </row>
    <row r="870" hidden="1">
      <c r="A870" s="88" t="str">
        <f>Master!A874</f>
        <v>VJWA18058</v>
      </c>
      <c r="B870" s="414" t="str">
        <f>Master!B874</f>
        <v/>
      </c>
      <c r="C870" s="414" t="str">
        <f>Master!C874</f>
        <v/>
      </c>
      <c r="D870" s="88" t="str">
        <f>Master!D874</f>
        <v/>
      </c>
      <c r="E870" s="406" t="str">
        <f>Master!E874</f>
        <v/>
      </c>
      <c r="F870" s="406">
        <f>Master!F874</f>
        <v>0</v>
      </c>
      <c r="G870" s="88" t="str">
        <f>Master!G874</f>
        <v/>
      </c>
      <c r="H870" s="88" t="str">
        <f>Master!H874</f>
        <v/>
      </c>
      <c r="I870" s="88" t="str">
        <f>Master!I874</f>
        <v/>
      </c>
      <c r="J870" s="88" t="str">
        <f>Master!J874</f>
        <v>JIN WU ACADEMY PTE LTD</v>
      </c>
      <c r="K870" s="88" t="str">
        <f>Master!K874</f>
        <v/>
      </c>
      <c r="L870" s="88" t="str">
        <f>Master!L874</f>
        <v/>
      </c>
      <c r="M870" s="88" t="str">
        <f>Master!M874</f>
        <v/>
      </c>
      <c r="N870" s="88" t="str">
        <f>Master!N874</f>
        <v/>
      </c>
      <c r="O870" s="88" t="str">
        <f>Master!O874</f>
        <v/>
      </c>
      <c r="P870" s="88" t="str">
        <f>Master!P874</f>
        <v/>
      </c>
      <c r="Q870" s="88" t="str">
        <f>Master!Q874</f>
        <v/>
      </c>
      <c r="R870" s="406" t="str">
        <f>Master!R874</f>
        <v/>
      </c>
      <c r="S870" s="406">
        <f>Master!S874</f>
        <v>0</v>
      </c>
      <c r="T870" s="406" t="str">
        <f>Master!T874</f>
        <v/>
      </c>
      <c r="U870" s="406" t="str">
        <f>Master!U874</f>
        <v/>
      </c>
      <c r="V870" s="406" t="str">
        <f>Master!V874</f>
        <v/>
      </c>
      <c r="W870" s="406" t="str">
        <f>Master!W874</f>
        <v/>
      </c>
      <c r="X870" s="406" t="str">
        <f>Master!X874</f>
        <v/>
      </c>
      <c r="Y870" s="406" t="str">
        <f>Master!Y874</f>
        <v/>
      </c>
      <c r="Z870" s="406" t="str">
        <f>Master!Z874</f>
        <v/>
      </c>
      <c r="AA870" s="406" t="str">
        <f>Master!AA874</f>
        <v/>
      </c>
      <c r="AB870" s="406" t="str">
        <f>Master!AB874</f>
        <v/>
      </c>
      <c r="AC870" s="406" t="str">
        <f>Master!AC874</f>
        <v/>
      </c>
      <c r="AD870" s="406" t="str">
        <f>Master!AD874</f>
        <v/>
      </c>
      <c r="AE870" s="406" t="str">
        <f>Master!AE874</f>
        <v/>
      </c>
      <c r="AF870" s="406" t="str">
        <f>Master!AF874</f>
        <v/>
      </c>
      <c r="AG870" s="406" t="str">
        <f>Master!AG874</f>
        <v/>
      </c>
      <c r="AH870" s="88" t="str">
        <f>Master!AH874</f>
        <v/>
      </c>
      <c r="AI870" s="414" t="str">
        <f>Master!AI874</f>
        <v/>
      </c>
      <c r="AJ870" s="406" t="str">
        <f>Master!AJ874</f>
        <v/>
      </c>
      <c r="AK870" s="406">
        <f>Master!AK874</f>
        <v>0</v>
      </c>
      <c r="AL870" s="88" t="str">
        <f>Master!AL874</f>
        <v/>
      </c>
      <c r="AM870" s="416"/>
      <c r="AN870" s="416"/>
      <c r="AO870" s="416"/>
      <c r="AP870" s="416"/>
      <c r="AQ870" s="416"/>
      <c r="AR870" s="416">
        <f t="shared" si="10"/>
        <v>0</v>
      </c>
      <c r="AS870" s="417" t="str">
        <f t="shared" si="11"/>
        <v>#DIV/0!</v>
      </c>
      <c r="AT870" s="416">
        <f t="shared" si="12"/>
        <v>0</v>
      </c>
      <c r="AU870" s="417"/>
    </row>
    <row r="871" hidden="1">
      <c r="A871" s="88" t="str">
        <f>Master!A875</f>
        <v>VJWA18059</v>
      </c>
      <c r="B871" s="414" t="str">
        <f>Master!B875</f>
        <v/>
      </c>
      <c r="C871" s="414" t="str">
        <f>Master!C875</f>
        <v/>
      </c>
      <c r="D871" s="88" t="str">
        <f>Master!D875</f>
        <v/>
      </c>
      <c r="E871" s="406" t="str">
        <f>Master!E875</f>
        <v/>
      </c>
      <c r="F871" s="406">
        <f>Master!F875</f>
        <v>0</v>
      </c>
      <c r="G871" s="88" t="str">
        <f>Master!G875</f>
        <v/>
      </c>
      <c r="H871" s="88" t="str">
        <f>Master!H875</f>
        <v/>
      </c>
      <c r="I871" s="88" t="str">
        <f>Master!I875</f>
        <v/>
      </c>
      <c r="J871" s="88" t="str">
        <f>Master!J875</f>
        <v>JIN WU ACADEMY PTE LTD</v>
      </c>
      <c r="K871" s="88" t="str">
        <f>Master!K875</f>
        <v/>
      </c>
      <c r="L871" s="88" t="str">
        <f>Master!L875</f>
        <v/>
      </c>
      <c r="M871" s="88" t="str">
        <f>Master!M875</f>
        <v/>
      </c>
      <c r="N871" s="88" t="str">
        <f>Master!N875</f>
        <v/>
      </c>
      <c r="O871" s="88" t="str">
        <f>Master!O875</f>
        <v/>
      </c>
      <c r="P871" s="88" t="str">
        <f>Master!P875</f>
        <v/>
      </c>
      <c r="Q871" s="88" t="str">
        <f>Master!Q875</f>
        <v/>
      </c>
      <c r="R871" s="406" t="str">
        <f>Master!R875</f>
        <v/>
      </c>
      <c r="S871" s="406">
        <f>Master!S875</f>
        <v>0</v>
      </c>
      <c r="T871" s="406" t="str">
        <f>Master!T875</f>
        <v/>
      </c>
      <c r="U871" s="406" t="str">
        <f>Master!U875</f>
        <v/>
      </c>
      <c r="V871" s="406" t="str">
        <f>Master!V875</f>
        <v/>
      </c>
      <c r="W871" s="406" t="str">
        <f>Master!W875</f>
        <v/>
      </c>
      <c r="X871" s="406" t="str">
        <f>Master!X875</f>
        <v/>
      </c>
      <c r="Y871" s="406" t="str">
        <f>Master!Y875</f>
        <v/>
      </c>
      <c r="Z871" s="406" t="str">
        <f>Master!Z875</f>
        <v/>
      </c>
      <c r="AA871" s="406" t="str">
        <f>Master!AA875</f>
        <v/>
      </c>
      <c r="AB871" s="406" t="str">
        <f>Master!AB875</f>
        <v/>
      </c>
      <c r="AC871" s="406" t="str">
        <f>Master!AC875</f>
        <v/>
      </c>
      <c r="AD871" s="406" t="str">
        <f>Master!AD875</f>
        <v/>
      </c>
      <c r="AE871" s="406" t="str">
        <f>Master!AE875</f>
        <v/>
      </c>
      <c r="AF871" s="406" t="str">
        <f>Master!AF875</f>
        <v/>
      </c>
      <c r="AG871" s="406" t="str">
        <f>Master!AG875</f>
        <v/>
      </c>
      <c r="AH871" s="88" t="str">
        <f>Master!AH875</f>
        <v/>
      </c>
      <c r="AI871" s="88" t="str">
        <f>Master!AI875</f>
        <v/>
      </c>
      <c r="AJ871" s="406" t="str">
        <f>Master!AJ875</f>
        <v/>
      </c>
      <c r="AK871" s="406">
        <f>Master!AK875</f>
        <v>0</v>
      </c>
      <c r="AL871" s="88" t="str">
        <f>Master!AL875</f>
        <v/>
      </c>
      <c r="AM871" s="416"/>
      <c r="AN871" s="416"/>
      <c r="AO871" s="416"/>
      <c r="AP871" s="416"/>
      <c r="AQ871" s="416"/>
      <c r="AR871" s="416">
        <f t="shared" si="10"/>
        <v>0</v>
      </c>
      <c r="AS871" s="417" t="str">
        <f t="shared" si="11"/>
        <v>#DIV/0!</v>
      </c>
      <c r="AT871" s="416">
        <f t="shared" si="12"/>
        <v>0</v>
      </c>
      <c r="AU871" s="417"/>
    </row>
    <row r="872" hidden="1">
      <c r="A872" s="88" t="str">
        <f>Master!A876</f>
        <v>VJWA18060</v>
      </c>
      <c r="B872" s="414" t="str">
        <f>Master!B876</f>
        <v/>
      </c>
      <c r="C872" s="414" t="str">
        <f>Master!C876</f>
        <v/>
      </c>
      <c r="D872" s="88" t="str">
        <f>Master!D876</f>
        <v/>
      </c>
      <c r="E872" s="406" t="str">
        <f>Master!E876</f>
        <v/>
      </c>
      <c r="F872" s="406">
        <f>Master!F876</f>
        <v>0</v>
      </c>
      <c r="G872" s="88" t="str">
        <f>Master!G876</f>
        <v/>
      </c>
      <c r="H872" s="88" t="str">
        <f>Master!H876</f>
        <v/>
      </c>
      <c r="I872" s="88" t="str">
        <f>Master!I876</f>
        <v/>
      </c>
      <c r="J872" s="88" t="str">
        <f>Master!J876</f>
        <v>JIN WU ACADEMY PTE LTD</v>
      </c>
      <c r="K872" s="88" t="str">
        <f>Master!K876</f>
        <v/>
      </c>
      <c r="L872" s="88" t="str">
        <f>Master!L876</f>
        <v/>
      </c>
      <c r="M872" s="88" t="str">
        <f>Master!M876</f>
        <v/>
      </c>
      <c r="N872" s="88" t="str">
        <f>Master!N876</f>
        <v/>
      </c>
      <c r="O872" s="88" t="str">
        <f>Master!O876</f>
        <v/>
      </c>
      <c r="P872" s="88" t="str">
        <f>Master!P876</f>
        <v/>
      </c>
      <c r="Q872" s="88" t="str">
        <f>Master!Q876</f>
        <v/>
      </c>
      <c r="R872" s="406" t="str">
        <f>Master!R876</f>
        <v/>
      </c>
      <c r="S872" s="406">
        <f>Master!S876</f>
        <v>0</v>
      </c>
      <c r="T872" s="406" t="str">
        <f>Master!T876</f>
        <v/>
      </c>
      <c r="U872" s="406" t="str">
        <f>Master!U876</f>
        <v/>
      </c>
      <c r="V872" s="406" t="str">
        <f>Master!V876</f>
        <v/>
      </c>
      <c r="W872" s="406" t="str">
        <f>Master!W876</f>
        <v/>
      </c>
      <c r="X872" s="406" t="str">
        <f>Master!X876</f>
        <v/>
      </c>
      <c r="Y872" s="406" t="str">
        <f>Master!Y876</f>
        <v/>
      </c>
      <c r="Z872" s="406" t="str">
        <f>Master!Z876</f>
        <v/>
      </c>
      <c r="AA872" s="406" t="str">
        <f>Master!AA876</f>
        <v/>
      </c>
      <c r="AB872" s="406" t="str">
        <f>Master!AB876</f>
        <v/>
      </c>
      <c r="AC872" s="406" t="str">
        <f>Master!AC876</f>
        <v/>
      </c>
      <c r="AD872" s="406" t="str">
        <f>Master!AD876</f>
        <v/>
      </c>
      <c r="AE872" s="406" t="str">
        <f>Master!AE876</f>
        <v/>
      </c>
      <c r="AF872" s="406" t="str">
        <f>Master!AF876</f>
        <v/>
      </c>
      <c r="AG872" s="406" t="str">
        <f>Master!AG876</f>
        <v/>
      </c>
      <c r="AH872" s="88" t="str">
        <f>Master!AH876</f>
        <v/>
      </c>
      <c r="AI872" s="414" t="str">
        <f>Master!AI876</f>
        <v/>
      </c>
      <c r="AJ872" s="406" t="str">
        <f>Master!AJ876</f>
        <v/>
      </c>
      <c r="AK872" s="406">
        <f>Master!AK876</f>
        <v>0</v>
      </c>
      <c r="AL872" s="88" t="str">
        <f>Master!AL876</f>
        <v/>
      </c>
      <c r="AM872" s="416"/>
      <c r="AN872" s="416"/>
      <c r="AO872" s="416"/>
      <c r="AP872" s="416"/>
      <c r="AQ872" s="416"/>
      <c r="AR872" s="416">
        <f t="shared" si="10"/>
        <v>0</v>
      </c>
      <c r="AS872" s="417" t="str">
        <f t="shared" si="11"/>
        <v>#DIV/0!</v>
      </c>
      <c r="AT872" s="416">
        <f t="shared" si="12"/>
        <v>0</v>
      </c>
      <c r="AU872" s="417"/>
    </row>
    <row r="873" hidden="1">
      <c r="A873" s="88" t="str">
        <f>Master!A877</f>
        <v>VJWA18061</v>
      </c>
      <c r="B873" s="414" t="str">
        <f>Master!B877</f>
        <v/>
      </c>
      <c r="C873" s="414" t="str">
        <f>Master!C877</f>
        <v/>
      </c>
      <c r="D873" s="88" t="str">
        <f>Master!D877</f>
        <v/>
      </c>
      <c r="E873" s="406" t="str">
        <f>Master!E877</f>
        <v/>
      </c>
      <c r="F873" s="406">
        <f>Master!F877</f>
        <v>0</v>
      </c>
      <c r="G873" s="88" t="str">
        <f>Master!G877</f>
        <v/>
      </c>
      <c r="H873" s="88" t="str">
        <f>Master!H877</f>
        <v/>
      </c>
      <c r="I873" s="88" t="str">
        <f>Master!I877</f>
        <v/>
      </c>
      <c r="J873" s="88" t="str">
        <f>Master!J877</f>
        <v>JIN WU ACADEMY PTE LTD</v>
      </c>
      <c r="K873" s="88" t="str">
        <f>Master!K877</f>
        <v/>
      </c>
      <c r="L873" s="88" t="str">
        <f>Master!L877</f>
        <v/>
      </c>
      <c r="M873" s="88" t="str">
        <f>Master!M877</f>
        <v/>
      </c>
      <c r="N873" s="88" t="str">
        <f>Master!N877</f>
        <v/>
      </c>
      <c r="O873" s="88" t="str">
        <f>Master!O877</f>
        <v/>
      </c>
      <c r="P873" s="88" t="str">
        <f>Master!P877</f>
        <v/>
      </c>
      <c r="Q873" s="88" t="str">
        <f>Master!Q877</f>
        <v/>
      </c>
      <c r="R873" s="406" t="str">
        <f>Master!R877</f>
        <v/>
      </c>
      <c r="S873" s="406">
        <f>Master!S877</f>
        <v>0</v>
      </c>
      <c r="T873" s="406" t="str">
        <f>Master!T877</f>
        <v/>
      </c>
      <c r="U873" s="406" t="str">
        <f>Master!U877</f>
        <v/>
      </c>
      <c r="V873" s="406" t="str">
        <f>Master!V877</f>
        <v/>
      </c>
      <c r="W873" s="406" t="str">
        <f>Master!W877</f>
        <v/>
      </c>
      <c r="X873" s="406" t="str">
        <f>Master!X877</f>
        <v/>
      </c>
      <c r="Y873" s="406" t="str">
        <f>Master!Y877</f>
        <v/>
      </c>
      <c r="Z873" s="406" t="str">
        <f>Master!Z877</f>
        <v/>
      </c>
      <c r="AA873" s="406" t="str">
        <f>Master!AA877</f>
        <v/>
      </c>
      <c r="AB873" s="406" t="str">
        <f>Master!AB877</f>
        <v/>
      </c>
      <c r="AC873" s="406" t="str">
        <f>Master!AC877</f>
        <v/>
      </c>
      <c r="AD873" s="406" t="str">
        <f>Master!AD877</f>
        <v/>
      </c>
      <c r="AE873" s="406" t="str">
        <f>Master!AE877</f>
        <v/>
      </c>
      <c r="AF873" s="406" t="str">
        <f>Master!AF877</f>
        <v/>
      </c>
      <c r="AG873" s="406" t="str">
        <f>Master!AG877</f>
        <v/>
      </c>
      <c r="AH873" s="88" t="str">
        <f>Master!AH877</f>
        <v/>
      </c>
      <c r="AI873" s="88" t="str">
        <f>Master!AI877</f>
        <v/>
      </c>
      <c r="AJ873" s="406" t="str">
        <f>Master!AJ877</f>
        <v/>
      </c>
      <c r="AK873" s="406">
        <f>Master!AK877</f>
        <v>0</v>
      </c>
      <c r="AL873" s="88" t="str">
        <f>Master!AL877</f>
        <v/>
      </c>
      <c r="AM873" s="416"/>
      <c r="AN873" s="416"/>
      <c r="AO873" s="416"/>
      <c r="AP873" s="416"/>
      <c r="AQ873" s="416"/>
      <c r="AR873" s="416">
        <f t="shared" si="10"/>
        <v>0</v>
      </c>
      <c r="AS873" s="417" t="str">
        <f t="shared" si="11"/>
        <v>#DIV/0!</v>
      </c>
      <c r="AT873" s="416">
        <f t="shared" si="12"/>
        <v>0</v>
      </c>
      <c r="AU873" s="417"/>
    </row>
    <row r="874" hidden="1">
      <c r="A874" s="88" t="str">
        <f>Master!A878</f>
        <v>VJWA18062</v>
      </c>
      <c r="B874" s="414" t="str">
        <f>Master!B878</f>
        <v/>
      </c>
      <c r="C874" s="414" t="str">
        <f>Master!C878</f>
        <v/>
      </c>
      <c r="D874" s="88" t="str">
        <f>Master!D878</f>
        <v/>
      </c>
      <c r="E874" s="406" t="str">
        <f>Master!E878</f>
        <v/>
      </c>
      <c r="F874" s="406">
        <f>Master!F878</f>
        <v>0</v>
      </c>
      <c r="G874" s="88" t="str">
        <f>Master!G878</f>
        <v/>
      </c>
      <c r="H874" s="88" t="str">
        <f>Master!H878</f>
        <v/>
      </c>
      <c r="I874" s="88" t="str">
        <f>Master!I878</f>
        <v/>
      </c>
      <c r="J874" s="88" t="str">
        <f>Master!J878</f>
        <v>JIN WU ACADEMY PTE LTD</v>
      </c>
      <c r="K874" s="88" t="str">
        <f>Master!K878</f>
        <v/>
      </c>
      <c r="L874" s="88" t="str">
        <f>Master!L878</f>
        <v/>
      </c>
      <c r="M874" s="88" t="str">
        <f>Master!M878</f>
        <v/>
      </c>
      <c r="N874" s="88" t="str">
        <f>Master!N878</f>
        <v/>
      </c>
      <c r="O874" s="88" t="str">
        <f>Master!O878</f>
        <v/>
      </c>
      <c r="P874" s="88" t="str">
        <f>Master!P878</f>
        <v/>
      </c>
      <c r="Q874" s="88" t="str">
        <f>Master!Q878</f>
        <v/>
      </c>
      <c r="R874" s="406" t="str">
        <f>Master!R878</f>
        <v/>
      </c>
      <c r="S874" s="406">
        <f>Master!S878</f>
        <v>0</v>
      </c>
      <c r="T874" s="406" t="str">
        <f>Master!T878</f>
        <v/>
      </c>
      <c r="U874" s="406" t="str">
        <f>Master!U878</f>
        <v/>
      </c>
      <c r="V874" s="406" t="str">
        <f>Master!V878</f>
        <v/>
      </c>
      <c r="W874" s="406" t="str">
        <f>Master!W878</f>
        <v/>
      </c>
      <c r="X874" s="406" t="str">
        <f>Master!X878</f>
        <v/>
      </c>
      <c r="Y874" s="406" t="str">
        <f>Master!Y878</f>
        <v/>
      </c>
      <c r="Z874" s="406" t="str">
        <f>Master!Z878</f>
        <v/>
      </c>
      <c r="AA874" s="406" t="str">
        <f>Master!AA878</f>
        <v/>
      </c>
      <c r="AB874" s="406" t="str">
        <f>Master!AB878</f>
        <v/>
      </c>
      <c r="AC874" s="406" t="str">
        <f>Master!AC878</f>
        <v/>
      </c>
      <c r="AD874" s="406" t="str">
        <f>Master!AD878</f>
        <v/>
      </c>
      <c r="AE874" s="406" t="str">
        <f>Master!AE878</f>
        <v/>
      </c>
      <c r="AF874" s="406" t="str">
        <f>Master!AF878</f>
        <v/>
      </c>
      <c r="AG874" s="406" t="str">
        <f>Master!AG878</f>
        <v/>
      </c>
      <c r="AH874" s="88" t="str">
        <f>Master!AH878</f>
        <v/>
      </c>
      <c r="AI874" s="414" t="str">
        <f>Master!AI878</f>
        <v/>
      </c>
      <c r="AJ874" s="406" t="str">
        <f>Master!AJ878</f>
        <v/>
      </c>
      <c r="AK874" s="406">
        <f>Master!AK878</f>
        <v>0</v>
      </c>
      <c r="AL874" s="88" t="str">
        <f>Master!AL878</f>
        <v/>
      </c>
      <c r="AM874" s="416"/>
      <c r="AN874" s="416"/>
      <c r="AO874" s="416"/>
      <c r="AP874" s="416"/>
      <c r="AQ874" s="416"/>
      <c r="AR874" s="416">
        <f t="shared" si="10"/>
        <v>0</v>
      </c>
      <c r="AS874" s="417" t="str">
        <f t="shared" si="11"/>
        <v>#DIV/0!</v>
      </c>
      <c r="AT874" s="416">
        <f t="shared" si="12"/>
        <v>0</v>
      </c>
      <c r="AU874" s="417"/>
    </row>
    <row r="875" hidden="1">
      <c r="A875" s="88" t="str">
        <f>Master!A879</f>
        <v>VJWA18063</v>
      </c>
      <c r="B875" s="414" t="str">
        <f>Master!B879</f>
        <v/>
      </c>
      <c r="C875" s="414" t="str">
        <f>Master!C879</f>
        <v/>
      </c>
      <c r="D875" s="88" t="str">
        <f>Master!D879</f>
        <v/>
      </c>
      <c r="E875" s="406" t="str">
        <f>Master!E879</f>
        <v/>
      </c>
      <c r="F875" s="406">
        <f>Master!F879</f>
        <v>0</v>
      </c>
      <c r="G875" s="88" t="str">
        <f>Master!G879</f>
        <v/>
      </c>
      <c r="H875" s="88" t="str">
        <f>Master!H879</f>
        <v/>
      </c>
      <c r="I875" s="88" t="str">
        <f>Master!I879</f>
        <v/>
      </c>
      <c r="J875" s="88" t="str">
        <f>Master!J879</f>
        <v>JIN WU ACADEMY PTE LTD</v>
      </c>
      <c r="K875" s="88" t="str">
        <f>Master!K879</f>
        <v/>
      </c>
      <c r="L875" s="88" t="str">
        <f>Master!L879</f>
        <v/>
      </c>
      <c r="M875" s="88" t="str">
        <f>Master!M879</f>
        <v/>
      </c>
      <c r="N875" s="88" t="str">
        <f>Master!N879</f>
        <v/>
      </c>
      <c r="O875" s="88" t="str">
        <f>Master!O879</f>
        <v/>
      </c>
      <c r="P875" s="88" t="str">
        <f>Master!P879</f>
        <v/>
      </c>
      <c r="Q875" s="88" t="str">
        <f>Master!Q879</f>
        <v/>
      </c>
      <c r="R875" s="406" t="str">
        <f>Master!R879</f>
        <v/>
      </c>
      <c r="S875" s="406">
        <f>Master!S879</f>
        <v>0</v>
      </c>
      <c r="T875" s="406" t="str">
        <f>Master!T879</f>
        <v/>
      </c>
      <c r="U875" s="406" t="str">
        <f>Master!U879</f>
        <v/>
      </c>
      <c r="V875" s="406" t="str">
        <f>Master!V879</f>
        <v/>
      </c>
      <c r="W875" s="406" t="str">
        <f>Master!W879</f>
        <v/>
      </c>
      <c r="X875" s="406" t="str">
        <f>Master!X879</f>
        <v/>
      </c>
      <c r="Y875" s="406" t="str">
        <f>Master!Y879</f>
        <v/>
      </c>
      <c r="Z875" s="406" t="str">
        <f>Master!Z879</f>
        <v/>
      </c>
      <c r="AA875" s="406" t="str">
        <f>Master!AA879</f>
        <v/>
      </c>
      <c r="AB875" s="406" t="str">
        <f>Master!AB879</f>
        <v/>
      </c>
      <c r="AC875" s="406" t="str">
        <f>Master!AC879</f>
        <v/>
      </c>
      <c r="AD875" s="406" t="str">
        <f>Master!AD879</f>
        <v/>
      </c>
      <c r="AE875" s="406" t="str">
        <f>Master!AE879</f>
        <v/>
      </c>
      <c r="AF875" s="406" t="str">
        <f>Master!AF879</f>
        <v/>
      </c>
      <c r="AG875" s="406" t="str">
        <f>Master!AG879</f>
        <v/>
      </c>
      <c r="AH875" s="88" t="str">
        <f>Master!AH879</f>
        <v/>
      </c>
      <c r="AI875" s="88" t="str">
        <f>Master!AI879</f>
        <v/>
      </c>
      <c r="AJ875" s="406" t="str">
        <f>Master!AJ879</f>
        <v/>
      </c>
      <c r="AK875" s="406">
        <f>Master!AK879</f>
        <v>0</v>
      </c>
      <c r="AL875" s="88" t="str">
        <f>Master!AL879</f>
        <v/>
      </c>
      <c r="AM875" s="416"/>
      <c r="AN875" s="416"/>
      <c r="AO875" s="416"/>
      <c r="AP875" s="416"/>
      <c r="AQ875" s="416"/>
      <c r="AR875" s="416">
        <f t="shared" si="10"/>
        <v>0</v>
      </c>
      <c r="AS875" s="417" t="str">
        <f t="shared" si="11"/>
        <v>#DIV/0!</v>
      </c>
      <c r="AT875" s="416">
        <f t="shared" si="12"/>
        <v>0</v>
      </c>
      <c r="AU875" s="417"/>
    </row>
    <row r="876" hidden="1">
      <c r="A876" s="88" t="str">
        <f>Master!A880</f>
        <v>VJWA18064</v>
      </c>
      <c r="B876" s="414" t="str">
        <f>Master!B880</f>
        <v/>
      </c>
      <c r="C876" s="414" t="str">
        <f>Master!C880</f>
        <v/>
      </c>
      <c r="D876" s="88" t="str">
        <f>Master!D880</f>
        <v/>
      </c>
      <c r="E876" s="406" t="str">
        <f>Master!E880</f>
        <v/>
      </c>
      <c r="F876" s="406">
        <f>Master!F880</f>
        <v>0</v>
      </c>
      <c r="G876" s="88" t="str">
        <f>Master!G880</f>
        <v/>
      </c>
      <c r="H876" s="88" t="str">
        <f>Master!H880</f>
        <v/>
      </c>
      <c r="I876" s="88" t="str">
        <f>Master!I880</f>
        <v/>
      </c>
      <c r="J876" s="88" t="str">
        <f>Master!J880</f>
        <v>JIN WU ACADEMY PTE LTD</v>
      </c>
      <c r="K876" s="88" t="str">
        <f>Master!K880</f>
        <v/>
      </c>
      <c r="L876" s="88" t="str">
        <f>Master!L880</f>
        <v/>
      </c>
      <c r="M876" s="88" t="str">
        <f>Master!M880</f>
        <v/>
      </c>
      <c r="N876" s="88" t="str">
        <f>Master!N880</f>
        <v/>
      </c>
      <c r="O876" s="88" t="str">
        <f>Master!O880</f>
        <v/>
      </c>
      <c r="P876" s="88" t="str">
        <f>Master!P880</f>
        <v/>
      </c>
      <c r="Q876" s="88" t="str">
        <f>Master!Q880</f>
        <v/>
      </c>
      <c r="R876" s="406" t="str">
        <f>Master!R880</f>
        <v/>
      </c>
      <c r="S876" s="406">
        <f>Master!S880</f>
        <v>0</v>
      </c>
      <c r="T876" s="406" t="str">
        <f>Master!T880</f>
        <v/>
      </c>
      <c r="U876" s="406" t="str">
        <f>Master!U880</f>
        <v/>
      </c>
      <c r="V876" s="406" t="str">
        <f>Master!V880</f>
        <v/>
      </c>
      <c r="W876" s="406" t="str">
        <f>Master!W880</f>
        <v/>
      </c>
      <c r="X876" s="406" t="str">
        <f>Master!X880</f>
        <v/>
      </c>
      <c r="Y876" s="406" t="str">
        <f>Master!Y880</f>
        <v/>
      </c>
      <c r="Z876" s="406" t="str">
        <f>Master!Z880</f>
        <v/>
      </c>
      <c r="AA876" s="406" t="str">
        <f>Master!AA880</f>
        <v/>
      </c>
      <c r="AB876" s="406" t="str">
        <f>Master!AB880</f>
        <v/>
      </c>
      <c r="AC876" s="406" t="str">
        <f>Master!AC880</f>
        <v/>
      </c>
      <c r="AD876" s="406" t="str">
        <f>Master!AD880</f>
        <v/>
      </c>
      <c r="AE876" s="406" t="str">
        <f>Master!AE880</f>
        <v/>
      </c>
      <c r="AF876" s="406" t="str">
        <f>Master!AF880</f>
        <v/>
      </c>
      <c r="AG876" s="406" t="str">
        <f>Master!AG880</f>
        <v/>
      </c>
      <c r="AH876" s="88" t="str">
        <f>Master!AH880</f>
        <v/>
      </c>
      <c r="AI876" s="414" t="str">
        <f>Master!AI880</f>
        <v/>
      </c>
      <c r="AJ876" s="406" t="str">
        <f>Master!AJ880</f>
        <v/>
      </c>
      <c r="AK876" s="406">
        <f>Master!AK880</f>
        <v>0</v>
      </c>
      <c r="AL876" s="88" t="str">
        <f>Master!AL880</f>
        <v/>
      </c>
      <c r="AM876" s="416"/>
      <c r="AN876" s="416"/>
      <c r="AO876" s="416"/>
      <c r="AP876" s="416"/>
      <c r="AQ876" s="416"/>
      <c r="AR876" s="416">
        <f t="shared" si="10"/>
        <v>0</v>
      </c>
      <c r="AS876" s="417" t="str">
        <f t="shared" si="11"/>
        <v>#DIV/0!</v>
      </c>
      <c r="AT876" s="416">
        <f t="shared" si="12"/>
        <v>0</v>
      </c>
      <c r="AU876" s="417"/>
    </row>
    <row r="877" hidden="1">
      <c r="A877" s="88" t="str">
        <f>Master!A881</f>
        <v>VJWA18065</v>
      </c>
      <c r="B877" s="414" t="str">
        <f>Master!B881</f>
        <v/>
      </c>
      <c r="C877" s="414" t="str">
        <f>Master!C881</f>
        <v/>
      </c>
      <c r="D877" s="88" t="str">
        <f>Master!D881</f>
        <v/>
      </c>
      <c r="E877" s="406" t="str">
        <f>Master!E881</f>
        <v/>
      </c>
      <c r="F877" s="406">
        <f>Master!F881</f>
        <v>0</v>
      </c>
      <c r="G877" s="88" t="str">
        <f>Master!G881</f>
        <v/>
      </c>
      <c r="H877" s="88" t="str">
        <f>Master!H881</f>
        <v/>
      </c>
      <c r="I877" s="88" t="str">
        <f>Master!I881</f>
        <v/>
      </c>
      <c r="J877" s="88" t="str">
        <f>Master!J881</f>
        <v>JIN WU ACADEMY PTE LTD</v>
      </c>
      <c r="K877" s="88" t="str">
        <f>Master!K881</f>
        <v/>
      </c>
      <c r="L877" s="88" t="str">
        <f>Master!L881</f>
        <v/>
      </c>
      <c r="M877" s="88" t="str">
        <f>Master!M881</f>
        <v/>
      </c>
      <c r="N877" s="88" t="str">
        <f>Master!N881</f>
        <v/>
      </c>
      <c r="O877" s="88" t="str">
        <f>Master!O881</f>
        <v/>
      </c>
      <c r="P877" s="88" t="str">
        <f>Master!P881</f>
        <v/>
      </c>
      <c r="Q877" s="88" t="str">
        <f>Master!Q881</f>
        <v/>
      </c>
      <c r="R877" s="406" t="str">
        <f>Master!R881</f>
        <v/>
      </c>
      <c r="S877" s="406">
        <f>Master!S881</f>
        <v>0</v>
      </c>
      <c r="T877" s="406" t="str">
        <f>Master!T881</f>
        <v/>
      </c>
      <c r="U877" s="406" t="str">
        <f>Master!U881</f>
        <v/>
      </c>
      <c r="V877" s="406" t="str">
        <f>Master!V881</f>
        <v/>
      </c>
      <c r="W877" s="406" t="str">
        <f>Master!W881</f>
        <v/>
      </c>
      <c r="X877" s="406" t="str">
        <f>Master!X881</f>
        <v/>
      </c>
      <c r="Y877" s="406" t="str">
        <f>Master!Y881</f>
        <v/>
      </c>
      <c r="Z877" s="406" t="str">
        <f>Master!Z881</f>
        <v/>
      </c>
      <c r="AA877" s="406" t="str">
        <f>Master!AA881</f>
        <v/>
      </c>
      <c r="AB877" s="406" t="str">
        <f>Master!AB881</f>
        <v/>
      </c>
      <c r="AC877" s="406" t="str">
        <f>Master!AC881</f>
        <v/>
      </c>
      <c r="AD877" s="406" t="str">
        <f>Master!AD881</f>
        <v/>
      </c>
      <c r="AE877" s="406" t="str">
        <f>Master!AE881</f>
        <v/>
      </c>
      <c r="AF877" s="406" t="str">
        <f>Master!AF881</f>
        <v/>
      </c>
      <c r="AG877" s="406" t="str">
        <f>Master!AG881</f>
        <v/>
      </c>
      <c r="AH877" s="88" t="str">
        <f>Master!AH881</f>
        <v/>
      </c>
      <c r="AI877" s="88" t="str">
        <f>Master!AI881</f>
        <v/>
      </c>
      <c r="AJ877" s="406" t="str">
        <f>Master!AJ881</f>
        <v/>
      </c>
      <c r="AK877" s="406">
        <f>Master!AK881</f>
        <v>0</v>
      </c>
      <c r="AL877" s="88" t="str">
        <f>Master!AL881</f>
        <v/>
      </c>
      <c r="AM877" s="416"/>
      <c r="AN877" s="416"/>
      <c r="AO877" s="416"/>
      <c r="AP877" s="416"/>
      <c r="AQ877" s="416"/>
      <c r="AR877" s="416">
        <f t="shared" si="10"/>
        <v>0</v>
      </c>
      <c r="AS877" s="417" t="str">
        <f t="shared" si="11"/>
        <v>#DIV/0!</v>
      </c>
      <c r="AT877" s="416">
        <f t="shared" si="12"/>
        <v>0</v>
      </c>
      <c r="AU877" s="417"/>
    </row>
    <row r="878" hidden="1">
      <c r="A878" s="88" t="str">
        <f>Master!A882</f>
        <v>VJWA18066</v>
      </c>
      <c r="B878" s="414" t="str">
        <f>Master!B882</f>
        <v/>
      </c>
      <c r="C878" s="414" t="str">
        <f>Master!C882</f>
        <v/>
      </c>
      <c r="D878" s="88" t="str">
        <f>Master!D882</f>
        <v/>
      </c>
      <c r="E878" s="406" t="str">
        <f>Master!E882</f>
        <v/>
      </c>
      <c r="F878" s="406">
        <f>Master!F882</f>
        <v>0</v>
      </c>
      <c r="G878" s="88" t="str">
        <f>Master!G882</f>
        <v/>
      </c>
      <c r="H878" s="88" t="str">
        <f>Master!H882</f>
        <v/>
      </c>
      <c r="I878" s="88" t="str">
        <f>Master!I882</f>
        <v/>
      </c>
      <c r="J878" s="88" t="str">
        <f>Master!J882</f>
        <v>JIN WU ACADEMY PTE LTD</v>
      </c>
      <c r="K878" s="88" t="str">
        <f>Master!K882</f>
        <v/>
      </c>
      <c r="L878" s="88" t="str">
        <f>Master!L882</f>
        <v/>
      </c>
      <c r="M878" s="88" t="str">
        <f>Master!M882</f>
        <v/>
      </c>
      <c r="N878" s="88" t="str">
        <f>Master!N882</f>
        <v/>
      </c>
      <c r="O878" s="88" t="str">
        <f>Master!O882</f>
        <v/>
      </c>
      <c r="P878" s="88" t="str">
        <f>Master!P882</f>
        <v/>
      </c>
      <c r="Q878" s="88" t="str">
        <f>Master!Q882</f>
        <v/>
      </c>
      <c r="R878" s="406" t="str">
        <f>Master!R882</f>
        <v/>
      </c>
      <c r="S878" s="406">
        <f>Master!S882</f>
        <v>0</v>
      </c>
      <c r="T878" s="406" t="str">
        <f>Master!T882</f>
        <v/>
      </c>
      <c r="U878" s="406" t="str">
        <f>Master!U882</f>
        <v/>
      </c>
      <c r="V878" s="406" t="str">
        <f>Master!V882</f>
        <v/>
      </c>
      <c r="W878" s="406" t="str">
        <f>Master!W882</f>
        <v/>
      </c>
      <c r="X878" s="406" t="str">
        <f>Master!X882</f>
        <v/>
      </c>
      <c r="Y878" s="406" t="str">
        <f>Master!Y882</f>
        <v/>
      </c>
      <c r="Z878" s="406" t="str">
        <f>Master!Z882</f>
        <v/>
      </c>
      <c r="AA878" s="406" t="str">
        <f>Master!AA882</f>
        <v/>
      </c>
      <c r="AB878" s="406" t="str">
        <f>Master!AB882</f>
        <v/>
      </c>
      <c r="AC878" s="406" t="str">
        <f>Master!AC882</f>
        <v/>
      </c>
      <c r="AD878" s="406" t="str">
        <f>Master!AD882</f>
        <v/>
      </c>
      <c r="AE878" s="406" t="str">
        <f>Master!AE882</f>
        <v/>
      </c>
      <c r="AF878" s="406" t="str">
        <f>Master!AF882</f>
        <v/>
      </c>
      <c r="AG878" s="406" t="str">
        <f>Master!AG882</f>
        <v/>
      </c>
      <c r="AH878" s="88" t="str">
        <f>Master!AH882</f>
        <v/>
      </c>
      <c r="AI878" s="414" t="str">
        <f>Master!AI882</f>
        <v/>
      </c>
      <c r="AJ878" s="406" t="str">
        <f>Master!AJ882</f>
        <v/>
      </c>
      <c r="AK878" s="406">
        <f>Master!AK882</f>
        <v>0</v>
      </c>
      <c r="AL878" s="88" t="str">
        <f>Master!AL882</f>
        <v/>
      </c>
      <c r="AM878" s="416"/>
      <c r="AN878" s="416"/>
      <c r="AO878" s="416"/>
      <c r="AP878" s="416"/>
      <c r="AQ878" s="416"/>
      <c r="AR878" s="416">
        <f t="shared" si="10"/>
        <v>0</v>
      </c>
      <c r="AS878" s="417" t="str">
        <f t="shared" si="11"/>
        <v>#DIV/0!</v>
      </c>
      <c r="AT878" s="416">
        <f t="shared" si="12"/>
        <v>0</v>
      </c>
      <c r="AU878" s="417"/>
    </row>
    <row r="879" hidden="1">
      <c r="A879" s="88" t="str">
        <f>Master!A883</f>
        <v>VJWA18067</v>
      </c>
      <c r="B879" s="414" t="str">
        <f>Master!B883</f>
        <v/>
      </c>
      <c r="C879" s="414" t="str">
        <f>Master!C883</f>
        <v/>
      </c>
      <c r="D879" s="88" t="str">
        <f>Master!D883</f>
        <v/>
      </c>
      <c r="E879" s="406" t="str">
        <f>Master!E883</f>
        <v/>
      </c>
      <c r="F879" s="406">
        <f>Master!F883</f>
        <v>0</v>
      </c>
      <c r="G879" s="88" t="str">
        <f>Master!G883</f>
        <v/>
      </c>
      <c r="H879" s="88" t="str">
        <f>Master!H883</f>
        <v/>
      </c>
      <c r="I879" s="88" t="str">
        <f>Master!I883</f>
        <v/>
      </c>
      <c r="J879" s="88" t="str">
        <f>Master!J883</f>
        <v>JIN WU ACADEMY PTE LTD</v>
      </c>
      <c r="K879" s="88" t="str">
        <f>Master!K883</f>
        <v/>
      </c>
      <c r="L879" s="88" t="str">
        <f>Master!L883</f>
        <v/>
      </c>
      <c r="M879" s="88" t="str">
        <f>Master!M883</f>
        <v/>
      </c>
      <c r="N879" s="88" t="str">
        <f>Master!N883</f>
        <v/>
      </c>
      <c r="O879" s="88" t="str">
        <f>Master!O883</f>
        <v/>
      </c>
      <c r="P879" s="88" t="str">
        <f>Master!P883</f>
        <v/>
      </c>
      <c r="Q879" s="88" t="str">
        <f>Master!Q883</f>
        <v/>
      </c>
      <c r="R879" s="406" t="str">
        <f>Master!R883</f>
        <v/>
      </c>
      <c r="S879" s="406">
        <f>Master!S883</f>
        <v>0</v>
      </c>
      <c r="T879" s="406" t="str">
        <f>Master!T883</f>
        <v/>
      </c>
      <c r="U879" s="406" t="str">
        <f>Master!U883</f>
        <v/>
      </c>
      <c r="V879" s="406" t="str">
        <f>Master!V883</f>
        <v/>
      </c>
      <c r="W879" s="406" t="str">
        <f>Master!W883</f>
        <v/>
      </c>
      <c r="X879" s="406" t="str">
        <f>Master!X883</f>
        <v/>
      </c>
      <c r="Y879" s="406" t="str">
        <f>Master!Y883</f>
        <v/>
      </c>
      <c r="Z879" s="406" t="str">
        <f>Master!Z883</f>
        <v/>
      </c>
      <c r="AA879" s="406" t="str">
        <f>Master!AA883</f>
        <v/>
      </c>
      <c r="AB879" s="406" t="str">
        <f>Master!AB883</f>
        <v/>
      </c>
      <c r="AC879" s="406" t="str">
        <f>Master!AC883</f>
        <v/>
      </c>
      <c r="AD879" s="406" t="str">
        <f>Master!AD883</f>
        <v/>
      </c>
      <c r="AE879" s="406" t="str">
        <f>Master!AE883</f>
        <v/>
      </c>
      <c r="AF879" s="406" t="str">
        <f>Master!AF883</f>
        <v/>
      </c>
      <c r="AG879" s="406" t="str">
        <f>Master!AG883</f>
        <v/>
      </c>
      <c r="AH879" s="88" t="str">
        <f>Master!AH883</f>
        <v/>
      </c>
      <c r="AI879" s="88" t="str">
        <f>Master!AI883</f>
        <v/>
      </c>
      <c r="AJ879" s="406" t="str">
        <f>Master!AJ883</f>
        <v/>
      </c>
      <c r="AK879" s="406">
        <f>Master!AK883</f>
        <v>0</v>
      </c>
      <c r="AL879" s="88" t="str">
        <f>Master!AL883</f>
        <v/>
      </c>
      <c r="AM879" s="416"/>
      <c r="AN879" s="416"/>
      <c r="AO879" s="416"/>
      <c r="AP879" s="416"/>
      <c r="AQ879" s="416"/>
      <c r="AR879" s="416">
        <f t="shared" si="10"/>
        <v>0</v>
      </c>
      <c r="AS879" s="417" t="str">
        <f t="shared" si="11"/>
        <v>#DIV/0!</v>
      </c>
      <c r="AT879" s="416">
        <f t="shared" si="12"/>
        <v>0</v>
      </c>
      <c r="AU879" s="417"/>
    </row>
    <row r="880" hidden="1">
      <c r="A880" s="88" t="str">
        <f>Master!A884</f>
        <v>VJWA18068</v>
      </c>
      <c r="B880" s="414" t="str">
        <f>Master!B884</f>
        <v/>
      </c>
      <c r="C880" s="414" t="str">
        <f>Master!C884</f>
        <v/>
      </c>
      <c r="D880" s="88" t="str">
        <f>Master!D884</f>
        <v/>
      </c>
      <c r="E880" s="406" t="str">
        <f>Master!E884</f>
        <v/>
      </c>
      <c r="F880" s="406">
        <f>Master!F884</f>
        <v>0</v>
      </c>
      <c r="G880" s="88" t="str">
        <f>Master!G884</f>
        <v/>
      </c>
      <c r="H880" s="88" t="str">
        <f>Master!H884</f>
        <v/>
      </c>
      <c r="I880" s="88" t="str">
        <f>Master!I884</f>
        <v/>
      </c>
      <c r="J880" s="88" t="str">
        <f>Master!J884</f>
        <v>JIN WU ACADEMY PTE LTD</v>
      </c>
      <c r="K880" s="88" t="str">
        <f>Master!K884</f>
        <v/>
      </c>
      <c r="L880" s="88" t="str">
        <f>Master!L884</f>
        <v/>
      </c>
      <c r="M880" s="88" t="str">
        <f>Master!M884</f>
        <v/>
      </c>
      <c r="N880" s="88" t="str">
        <f>Master!N884</f>
        <v/>
      </c>
      <c r="O880" s="88" t="str">
        <f>Master!O884</f>
        <v/>
      </c>
      <c r="P880" s="88" t="str">
        <f>Master!P884</f>
        <v/>
      </c>
      <c r="Q880" s="88" t="str">
        <f>Master!Q884</f>
        <v/>
      </c>
      <c r="R880" s="406" t="str">
        <f>Master!R884</f>
        <v/>
      </c>
      <c r="S880" s="406">
        <f>Master!S884</f>
        <v>0</v>
      </c>
      <c r="T880" s="406" t="str">
        <f>Master!T884</f>
        <v/>
      </c>
      <c r="U880" s="406" t="str">
        <f>Master!U884</f>
        <v/>
      </c>
      <c r="V880" s="406" t="str">
        <f>Master!V884</f>
        <v/>
      </c>
      <c r="W880" s="406" t="str">
        <f>Master!W884</f>
        <v/>
      </c>
      <c r="X880" s="406" t="str">
        <f>Master!X884</f>
        <v/>
      </c>
      <c r="Y880" s="406" t="str">
        <f>Master!Y884</f>
        <v/>
      </c>
      <c r="Z880" s="406" t="str">
        <f>Master!Z884</f>
        <v/>
      </c>
      <c r="AA880" s="406" t="str">
        <f>Master!AA884</f>
        <v/>
      </c>
      <c r="AB880" s="406" t="str">
        <f>Master!AB884</f>
        <v/>
      </c>
      <c r="AC880" s="406" t="str">
        <f>Master!AC884</f>
        <v/>
      </c>
      <c r="AD880" s="406" t="str">
        <f>Master!AD884</f>
        <v/>
      </c>
      <c r="AE880" s="406" t="str">
        <f>Master!AE884</f>
        <v/>
      </c>
      <c r="AF880" s="406" t="str">
        <f>Master!AF884</f>
        <v/>
      </c>
      <c r="AG880" s="406" t="str">
        <f>Master!AG884</f>
        <v/>
      </c>
      <c r="AH880" s="88" t="str">
        <f>Master!AH884</f>
        <v/>
      </c>
      <c r="AI880" s="414" t="str">
        <f>Master!AI884</f>
        <v/>
      </c>
      <c r="AJ880" s="406" t="str">
        <f>Master!AJ884</f>
        <v/>
      </c>
      <c r="AK880" s="406">
        <f>Master!AK884</f>
        <v>0</v>
      </c>
      <c r="AL880" s="88" t="str">
        <f>Master!AL884</f>
        <v/>
      </c>
      <c r="AM880" s="416"/>
      <c r="AN880" s="416"/>
      <c r="AO880" s="416"/>
      <c r="AP880" s="416"/>
      <c r="AQ880" s="416"/>
      <c r="AR880" s="416">
        <f t="shared" si="10"/>
        <v>0</v>
      </c>
      <c r="AS880" s="417" t="str">
        <f t="shared" si="11"/>
        <v>#DIV/0!</v>
      </c>
      <c r="AT880" s="416">
        <f t="shared" si="12"/>
        <v>0</v>
      </c>
      <c r="AU880" s="417"/>
    </row>
    <row r="881" hidden="1">
      <c r="A881" s="88" t="str">
        <f>Master!A885</f>
        <v>VJWA18069</v>
      </c>
      <c r="B881" s="414" t="str">
        <f>Master!B885</f>
        <v/>
      </c>
      <c r="C881" s="414" t="str">
        <f>Master!C885</f>
        <v/>
      </c>
      <c r="D881" s="88" t="str">
        <f>Master!D885</f>
        <v/>
      </c>
      <c r="E881" s="406" t="str">
        <f>Master!E885</f>
        <v/>
      </c>
      <c r="F881" s="406">
        <f>Master!F885</f>
        <v>0</v>
      </c>
      <c r="G881" s="88" t="str">
        <f>Master!G885</f>
        <v/>
      </c>
      <c r="H881" s="88" t="str">
        <f>Master!H885</f>
        <v/>
      </c>
      <c r="I881" s="88" t="str">
        <f>Master!I885</f>
        <v/>
      </c>
      <c r="J881" s="88" t="str">
        <f>Master!J885</f>
        <v>JIN WU ACADEMY PTE LTD</v>
      </c>
      <c r="K881" s="88" t="str">
        <f>Master!K885</f>
        <v/>
      </c>
      <c r="L881" s="88" t="str">
        <f>Master!L885</f>
        <v/>
      </c>
      <c r="M881" s="88" t="str">
        <f>Master!M885</f>
        <v/>
      </c>
      <c r="N881" s="88" t="str">
        <f>Master!N885</f>
        <v/>
      </c>
      <c r="O881" s="88" t="str">
        <f>Master!O885</f>
        <v/>
      </c>
      <c r="P881" s="88" t="str">
        <f>Master!P885</f>
        <v/>
      </c>
      <c r="Q881" s="88" t="str">
        <f>Master!Q885</f>
        <v/>
      </c>
      <c r="R881" s="406" t="str">
        <f>Master!R885</f>
        <v/>
      </c>
      <c r="S881" s="406">
        <f>Master!S885</f>
        <v>0</v>
      </c>
      <c r="T881" s="406" t="str">
        <f>Master!T885</f>
        <v/>
      </c>
      <c r="U881" s="406" t="str">
        <f>Master!U885</f>
        <v/>
      </c>
      <c r="V881" s="406" t="str">
        <f>Master!V885</f>
        <v/>
      </c>
      <c r="W881" s="406" t="str">
        <f>Master!W885</f>
        <v/>
      </c>
      <c r="X881" s="406" t="str">
        <f>Master!X885</f>
        <v/>
      </c>
      <c r="Y881" s="406" t="str">
        <f>Master!Y885</f>
        <v/>
      </c>
      <c r="Z881" s="406" t="str">
        <f>Master!Z885</f>
        <v/>
      </c>
      <c r="AA881" s="406" t="str">
        <f>Master!AA885</f>
        <v/>
      </c>
      <c r="AB881" s="406" t="str">
        <f>Master!AB885</f>
        <v/>
      </c>
      <c r="AC881" s="406" t="str">
        <f>Master!AC885</f>
        <v/>
      </c>
      <c r="AD881" s="406" t="str">
        <f>Master!AD885</f>
        <v/>
      </c>
      <c r="AE881" s="406" t="str">
        <f>Master!AE885</f>
        <v/>
      </c>
      <c r="AF881" s="406" t="str">
        <f>Master!AF885</f>
        <v/>
      </c>
      <c r="AG881" s="406" t="str">
        <f>Master!AG885</f>
        <v/>
      </c>
      <c r="AH881" s="88" t="str">
        <f>Master!AH885</f>
        <v/>
      </c>
      <c r="AI881" s="88" t="str">
        <f>Master!AI885</f>
        <v/>
      </c>
      <c r="AJ881" s="406" t="str">
        <f>Master!AJ885</f>
        <v/>
      </c>
      <c r="AK881" s="406">
        <f>Master!AK885</f>
        <v>0</v>
      </c>
      <c r="AL881" s="88" t="str">
        <f>Master!AL885</f>
        <v/>
      </c>
      <c r="AM881" s="416"/>
      <c r="AN881" s="416"/>
      <c r="AO881" s="416"/>
      <c r="AP881" s="416"/>
      <c r="AQ881" s="416"/>
      <c r="AR881" s="416">
        <f t="shared" si="10"/>
        <v>0</v>
      </c>
      <c r="AS881" s="417" t="str">
        <f t="shared" si="11"/>
        <v>#DIV/0!</v>
      </c>
      <c r="AT881" s="416">
        <f t="shared" si="12"/>
        <v>0</v>
      </c>
      <c r="AU881" s="417"/>
    </row>
    <row r="882" hidden="1">
      <c r="A882" s="88" t="str">
        <f>Master!A886</f>
        <v>VJWA18070</v>
      </c>
      <c r="B882" s="414" t="str">
        <f>Master!B886</f>
        <v/>
      </c>
      <c r="C882" s="414" t="str">
        <f>Master!C886</f>
        <v/>
      </c>
      <c r="D882" s="88" t="str">
        <f>Master!D886</f>
        <v/>
      </c>
      <c r="E882" s="406" t="str">
        <f>Master!E886</f>
        <v/>
      </c>
      <c r="F882" s="406">
        <f>Master!F886</f>
        <v>0</v>
      </c>
      <c r="G882" s="88" t="str">
        <f>Master!G886</f>
        <v/>
      </c>
      <c r="H882" s="88" t="str">
        <f>Master!H886</f>
        <v/>
      </c>
      <c r="I882" s="88" t="str">
        <f>Master!I886</f>
        <v/>
      </c>
      <c r="J882" s="88" t="str">
        <f>Master!J886</f>
        <v>JIN WU ACADEMY PTE LTD</v>
      </c>
      <c r="K882" s="88" t="str">
        <f>Master!K886</f>
        <v/>
      </c>
      <c r="L882" s="88" t="str">
        <f>Master!L886</f>
        <v/>
      </c>
      <c r="M882" s="88" t="str">
        <f>Master!M886</f>
        <v/>
      </c>
      <c r="N882" s="88" t="str">
        <f>Master!N886</f>
        <v/>
      </c>
      <c r="O882" s="88" t="str">
        <f>Master!O886</f>
        <v/>
      </c>
      <c r="P882" s="88" t="str">
        <f>Master!P886</f>
        <v/>
      </c>
      <c r="Q882" s="88" t="str">
        <f>Master!Q886</f>
        <v/>
      </c>
      <c r="R882" s="406" t="str">
        <f>Master!R886</f>
        <v/>
      </c>
      <c r="S882" s="406">
        <f>Master!S886</f>
        <v>0</v>
      </c>
      <c r="T882" s="406" t="str">
        <f>Master!T886</f>
        <v/>
      </c>
      <c r="U882" s="406" t="str">
        <f>Master!U886</f>
        <v/>
      </c>
      <c r="V882" s="406" t="str">
        <f>Master!V886</f>
        <v/>
      </c>
      <c r="W882" s="406" t="str">
        <f>Master!W886</f>
        <v/>
      </c>
      <c r="X882" s="406" t="str">
        <f>Master!X886</f>
        <v/>
      </c>
      <c r="Y882" s="406" t="str">
        <f>Master!Y886</f>
        <v/>
      </c>
      <c r="Z882" s="406" t="str">
        <f>Master!Z886</f>
        <v/>
      </c>
      <c r="AA882" s="406" t="str">
        <f>Master!AA886</f>
        <v/>
      </c>
      <c r="AB882" s="406" t="str">
        <f>Master!AB886</f>
        <v/>
      </c>
      <c r="AC882" s="406" t="str">
        <f>Master!AC886</f>
        <v/>
      </c>
      <c r="AD882" s="406" t="str">
        <f>Master!AD886</f>
        <v/>
      </c>
      <c r="AE882" s="406" t="str">
        <f>Master!AE886</f>
        <v/>
      </c>
      <c r="AF882" s="406" t="str">
        <f>Master!AF886</f>
        <v/>
      </c>
      <c r="AG882" s="406" t="str">
        <f>Master!AG886</f>
        <v/>
      </c>
      <c r="AH882" s="88" t="str">
        <f>Master!AH886</f>
        <v/>
      </c>
      <c r="AI882" s="414" t="str">
        <f>Master!AI886</f>
        <v/>
      </c>
      <c r="AJ882" s="406" t="str">
        <f>Master!AJ886</f>
        <v/>
      </c>
      <c r="AK882" s="406">
        <f>Master!AK886</f>
        <v>0</v>
      </c>
      <c r="AL882" s="88" t="str">
        <f>Master!AL886</f>
        <v/>
      </c>
      <c r="AM882" s="416"/>
      <c r="AN882" s="416"/>
      <c r="AO882" s="416"/>
      <c r="AP882" s="416"/>
      <c r="AQ882" s="416"/>
      <c r="AR882" s="416">
        <f t="shared" si="10"/>
        <v>0</v>
      </c>
      <c r="AS882" s="417" t="str">
        <f t="shared" si="11"/>
        <v>#DIV/0!</v>
      </c>
      <c r="AT882" s="416">
        <f t="shared" si="12"/>
        <v>0</v>
      </c>
      <c r="AU882" s="417"/>
    </row>
    <row r="883" hidden="1">
      <c r="A883" s="88" t="str">
        <f>Master!A887</f>
        <v>VJWA18071</v>
      </c>
      <c r="B883" s="414" t="str">
        <f>Master!B887</f>
        <v/>
      </c>
      <c r="C883" s="414" t="str">
        <f>Master!C887</f>
        <v/>
      </c>
      <c r="D883" s="88" t="str">
        <f>Master!D887</f>
        <v/>
      </c>
      <c r="E883" s="406" t="str">
        <f>Master!E887</f>
        <v/>
      </c>
      <c r="F883" s="406">
        <f>Master!F887</f>
        <v>0</v>
      </c>
      <c r="G883" s="88" t="str">
        <f>Master!G887</f>
        <v/>
      </c>
      <c r="H883" s="88" t="str">
        <f>Master!H887</f>
        <v/>
      </c>
      <c r="I883" s="88" t="str">
        <f>Master!I887</f>
        <v/>
      </c>
      <c r="J883" s="88" t="str">
        <f>Master!J887</f>
        <v>JIN WU ACADEMY PTE LTD</v>
      </c>
      <c r="K883" s="88" t="str">
        <f>Master!K887</f>
        <v/>
      </c>
      <c r="L883" s="88" t="str">
        <f>Master!L887</f>
        <v/>
      </c>
      <c r="M883" s="88" t="str">
        <f>Master!M887</f>
        <v/>
      </c>
      <c r="N883" s="88" t="str">
        <f>Master!N887</f>
        <v/>
      </c>
      <c r="O883" s="88" t="str">
        <f>Master!O887</f>
        <v/>
      </c>
      <c r="P883" s="88" t="str">
        <f>Master!P887</f>
        <v/>
      </c>
      <c r="Q883" s="88" t="str">
        <f>Master!Q887</f>
        <v/>
      </c>
      <c r="R883" s="406" t="str">
        <f>Master!R887</f>
        <v/>
      </c>
      <c r="S883" s="406">
        <f>Master!S887</f>
        <v>0</v>
      </c>
      <c r="T883" s="406" t="str">
        <f>Master!T887</f>
        <v/>
      </c>
      <c r="U883" s="406" t="str">
        <f>Master!U887</f>
        <v/>
      </c>
      <c r="V883" s="406" t="str">
        <f>Master!V887</f>
        <v/>
      </c>
      <c r="W883" s="406" t="str">
        <f>Master!W887</f>
        <v/>
      </c>
      <c r="X883" s="406" t="str">
        <f>Master!X887</f>
        <v/>
      </c>
      <c r="Y883" s="406" t="str">
        <f>Master!Y887</f>
        <v/>
      </c>
      <c r="Z883" s="406" t="str">
        <f>Master!Z887</f>
        <v/>
      </c>
      <c r="AA883" s="406" t="str">
        <f>Master!AA887</f>
        <v/>
      </c>
      <c r="AB883" s="406" t="str">
        <f>Master!AB887</f>
        <v/>
      </c>
      <c r="AC883" s="406" t="str">
        <f>Master!AC887</f>
        <v/>
      </c>
      <c r="AD883" s="406" t="str">
        <f>Master!AD887</f>
        <v/>
      </c>
      <c r="AE883" s="406" t="str">
        <f>Master!AE887</f>
        <v/>
      </c>
      <c r="AF883" s="406" t="str">
        <f>Master!AF887</f>
        <v/>
      </c>
      <c r="AG883" s="406" t="str">
        <f>Master!AG887</f>
        <v/>
      </c>
      <c r="AH883" s="88" t="str">
        <f>Master!AH887</f>
        <v/>
      </c>
      <c r="AI883" s="88" t="str">
        <f>Master!AI887</f>
        <v/>
      </c>
      <c r="AJ883" s="406" t="str">
        <f>Master!AJ887</f>
        <v/>
      </c>
      <c r="AK883" s="406">
        <f>Master!AK887</f>
        <v>0</v>
      </c>
      <c r="AL883" s="88" t="str">
        <f>Master!AL887</f>
        <v/>
      </c>
      <c r="AM883" s="416"/>
      <c r="AN883" s="416"/>
      <c r="AO883" s="416"/>
      <c r="AP883" s="416"/>
      <c r="AQ883" s="416"/>
      <c r="AR883" s="416">
        <f t="shared" si="10"/>
        <v>0</v>
      </c>
      <c r="AS883" s="417" t="str">
        <f t="shared" si="11"/>
        <v>#DIV/0!</v>
      </c>
      <c r="AT883" s="416">
        <f t="shared" si="12"/>
        <v>0</v>
      </c>
      <c r="AU883" s="417"/>
    </row>
    <row r="884" hidden="1">
      <c r="A884" s="88" t="str">
        <f>Master!A888</f>
        <v>VJWA18072</v>
      </c>
      <c r="B884" s="414" t="str">
        <f>Master!B888</f>
        <v/>
      </c>
      <c r="C884" s="414" t="str">
        <f>Master!C888</f>
        <v/>
      </c>
      <c r="D884" s="88" t="str">
        <f>Master!D888</f>
        <v/>
      </c>
      <c r="E884" s="406" t="str">
        <f>Master!E888</f>
        <v/>
      </c>
      <c r="F884" s="406">
        <f>Master!F888</f>
        <v>0</v>
      </c>
      <c r="G884" s="88" t="str">
        <f>Master!G888</f>
        <v/>
      </c>
      <c r="H884" s="88" t="str">
        <f>Master!H888</f>
        <v/>
      </c>
      <c r="I884" s="88" t="str">
        <f>Master!I888</f>
        <v/>
      </c>
      <c r="J884" s="88" t="str">
        <f>Master!J888</f>
        <v>JIN WU ACADEMY PTE LTD</v>
      </c>
      <c r="K884" s="88" t="str">
        <f>Master!K888</f>
        <v/>
      </c>
      <c r="L884" s="88" t="str">
        <f>Master!L888</f>
        <v/>
      </c>
      <c r="M884" s="88" t="str">
        <f>Master!M888</f>
        <v/>
      </c>
      <c r="N884" s="88" t="str">
        <f>Master!N888</f>
        <v/>
      </c>
      <c r="O884" s="88" t="str">
        <f>Master!O888</f>
        <v/>
      </c>
      <c r="P884" s="88" t="str">
        <f>Master!P888</f>
        <v/>
      </c>
      <c r="Q884" s="88" t="str">
        <f>Master!Q888</f>
        <v/>
      </c>
      <c r="R884" s="406" t="str">
        <f>Master!R888</f>
        <v/>
      </c>
      <c r="S884" s="406">
        <f>Master!S888</f>
        <v>0</v>
      </c>
      <c r="T884" s="406" t="str">
        <f>Master!T888</f>
        <v/>
      </c>
      <c r="U884" s="406" t="str">
        <f>Master!U888</f>
        <v/>
      </c>
      <c r="V884" s="406" t="str">
        <f>Master!V888</f>
        <v/>
      </c>
      <c r="W884" s="406" t="str">
        <f>Master!W888</f>
        <v/>
      </c>
      <c r="X884" s="406" t="str">
        <f>Master!X888</f>
        <v/>
      </c>
      <c r="Y884" s="406" t="str">
        <f>Master!Y888</f>
        <v/>
      </c>
      <c r="Z884" s="406" t="str">
        <f>Master!Z888</f>
        <v/>
      </c>
      <c r="AA884" s="406" t="str">
        <f>Master!AA888</f>
        <v/>
      </c>
      <c r="AB884" s="406" t="str">
        <f>Master!AB888</f>
        <v/>
      </c>
      <c r="AC884" s="406" t="str">
        <f>Master!AC888</f>
        <v/>
      </c>
      <c r="AD884" s="406" t="str">
        <f>Master!AD888</f>
        <v/>
      </c>
      <c r="AE884" s="406" t="str">
        <f>Master!AE888</f>
        <v/>
      </c>
      <c r="AF884" s="406" t="str">
        <f>Master!AF888</f>
        <v/>
      </c>
      <c r="AG884" s="406" t="str">
        <f>Master!AG888</f>
        <v/>
      </c>
      <c r="AH884" s="88" t="str">
        <f>Master!AH888</f>
        <v/>
      </c>
      <c r="AI884" s="414" t="str">
        <f>Master!AI888</f>
        <v/>
      </c>
      <c r="AJ884" s="406" t="str">
        <f>Master!AJ888</f>
        <v/>
      </c>
      <c r="AK884" s="406">
        <f>Master!AK888</f>
        <v>0</v>
      </c>
      <c r="AL884" s="88" t="str">
        <f>Master!AL888</f>
        <v/>
      </c>
      <c r="AM884" s="416"/>
      <c r="AN884" s="416"/>
      <c r="AO884" s="416"/>
      <c r="AP884" s="416"/>
      <c r="AQ884" s="416"/>
      <c r="AR884" s="416">
        <f t="shared" si="10"/>
        <v>0</v>
      </c>
      <c r="AS884" s="417" t="str">
        <f t="shared" si="11"/>
        <v>#DIV/0!</v>
      </c>
      <c r="AT884" s="416">
        <f t="shared" si="12"/>
        <v>0</v>
      </c>
      <c r="AU884" s="417"/>
    </row>
    <row r="885" hidden="1">
      <c r="A885" s="88" t="str">
        <f>Master!A889</f>
        <v>VJWA18073</v>
      </c>
      <c r="B885" s="414" t="str">
        <f>Master!B889</f>
        <v/>
      </c>
      <c r="C885" s="414" t="str">
        <f>Master!C889</f>
        <v/>
      </c>
      <c r="D885" s="88" t="str">
        <f>Master!D889</f>
        <v/>
      </c>
      <c r="E885" s="406" t="str">
        <f>Master!E889</f>
        <v/>
      </c>
      <c r="F885" s="406">
        <f>Master!F889</f>
        <v>0</v>
      </c>
      <c r="G885" s="88" t="str">
        <f>Master!G889</f>
        <v/>
      </c>
      <c r="H885" s="88" t="str">
        <f>Master!H889</f>
        <v/>
      </c>
      <c r="I885" s="88" t="str">
        <f>Master!I889</f>
        <v/>
      </c>
      <c r="J885" s="88" t="str">
        <f>Master!J889</f>
        <v>JIN WU ACADEMY PTE LTD</v>
      </c>
      <c r="K885" s="88" t="str">
        <f>Master!K889</f>
        <v/>
      </c>
      <c r="L885" s="88" t="str">
        <f>Master!L889</f>
        <v/>
      </c>
      <c r="M885" s="88" t="str">
        <f>Master!M889</f>
        <v/>
      </c>
      <c r="N885" s="88" t="str">
        <f>Master!N889</f>
        <v/>
      </c>
      <c r="O885" s="88" t="str">
        <f>Master!O889</f>
        <v/>
      </c>
      <c r="P885" s="88" t="str">
        <f>Master!P889</f>
        <v/>
      </c>
      <c r="Q885" s="88" t="str">
        <f>Master!Q889</f>
        <v/>
      </c>
      <c r="R885" s="406" t="str">
        <f>Master!R889</f>
        <v/>
      </c>
      <c r="S885" s="406">
        <f>Master!S889</f>
        <v>0</v>
      </c>
      <c r="T885" s="406" t="str">
        <f>Master!T889</f>
        <v/>
      </c>
      <c r="U885" s="406" t="str">
        <f>Master!U889</f>
        <v/>
      </c>
      <c r="V885" s="406" t="str">
        <f>Master!V889</f>
        <v/>
      </c>
      <c r="W885" s="406" t="str">
        <f>Master!W889</f>
        <v/>
      </c>
      <c r="X885" s="406" t="str">
        <f>Master!X889</f>
        <v/>
      </c>
      <c r="Y885" s="406" t="str">
        <f>Master!Y889</f>
        <v/>
      </c>
      <c r="Z885" s="406" t="str">
        <f>Master!Z889</f>
        <v/>
      </c>
      <c r="AA885" s="406" t="str">
        <f>Master!AA889</f>
        <v/>
      </c>
      <c r="AB885" s="406" t="str">
        <f>Master!AB889</f>
        <v/>
      </c>
      <c r="AC885" s="406" t="str">
        <f>Master!AC889</f>
        <v/>
      </c>
      <c r="AD885" s="406" t="str">
        <f>Master!AD889</f>
        <v/>
      </c>
      <c r="AE885" s="406" t="str">
        <f>Master!AE889</f>
        <v/>
      </c>
      <c r="AF885" s="406" t="str">
        <f>Master!AF889</f>
        <v/>
      </c>
      <c r="AG885" s="406" t="str">
        <f>Master!AG889</f>
        <v/>
      </c>
      <c r="AH885" s="88" t="str">
        <f>Master!AH889</f>
        <v/>
      </c>
      <c r="AI885" s="88" t="str">
        <f>Master!AI889</f>
        <v/>
      </c>
      <c r="AJ885" s="406" t="str">
        <f>Master!AJ889</f>
        <v/>
      </c>
      <c r="AK885" s="406">
        <f>Master!AK889</f>
        <v>0</v>
      </c>
      <c r="AL885" s="88" t="str">
        <f>Master!AL889</f>
        <v/>
      </c>
      <c r="AM885" s="416"/>
      <c r="AN885" s="416"/>
      <c r="AO885" s="416"/>
      <c r="AP885" s="416"/>
      <c r="AQ885" s="416"/>
      <c r="AR885" s="416">
        <f t="shared" si="10"/>
        <v>0</v>
      </c>
      <c r="AS885" s="417" t="str">
        <f t="shared" si="11"/>
        <v>#DIV/0!</v>
      </c>
      <c r="AT885" s="416">
        <f t="shared" si="12"/>
        <v>0</v>
      </c>
      <c r="AU885" s="417"/>
    </row>
    <row r="886" hidden="1">
      <c r="A886" s="88" t="str">
        <f>Master!A890</f>
        <v>VJWA18074</v>
      </c>
      <c r="B886" s="414" t="str">
        <f>Master!B890</f>
        <v/>
      </c>
      <c r="C886" s="414" t="str">
        <f>Master!C890</f>
        <v/>
      </c>
      <c r="D886" s="88" t="str">
        <f>Master!D890</f>
        <v/>
      </c>
      <c r="E886" s="406" t="str">
        <f>Master!E890</f>
        <v/>
      </c>
      <c r="F886" s="406">
        <f>Master!F890</f>
        <v>0</v>
      </c>
      <c r="G886" s="88" t="str">
        <f>Master!G890</f>
        <v/>
      </c>
      <c r="H886" s="88" t="str">
        <f>Master!H890</f>
        <v/>
      </c>
      <c r="I886" s="88" t="str">
        <f>Master!I890</f>
        <v/>
      </c>
      <c r="J886" s="88" t="str">
        <f>Master!J890</f>
        <v>JIN WU ACADEMY PTE LTD</v>
      </c>
      <c r="K886" s="88" t="str">
        <f>Master!K890</f>
        <v/>
      </c>
      <c r="L886" s="88" t="str">
        <f>Master!L890</f>
        <v/>
      </c>
      <c r="M886" s="88" t="str">
        <f>Master!M890</f>
        <v/>
      </c>
      <c r="N886" s="88" t="str">
        <f>Master!N890</f>
        <v/>
      </c>
      <c r="O886" s="88" t="str">
        <f>Master!O890</f>
        <v/>
      </c>
      <c r="P886" s="88" t="str">
        <f>Master!P890</f>
        <v/>
      </c>
      <c r="Q886" s="88" t="str">
        <f>Master!Q890</f>
        <v/>
      </c>
      <c r="R886" s="406" t="str">
        <f>Master!R890</f>
        <v/>
      </c>
      <c r="S886" s="406">
        <f>Master!S890</f>
        <v>0</v>
      </c>
      <c r="T886" s="406" t="str">
        <f>Master!T890</f>
        <v/>
      </c>
      <c r="U886" s="406" t="str">
        <f>Master!U890</f>
        <v/>
      </c>
      <c r="V886" s="406" t="str">
        <f>Master!V890</f>
        <v/>
      </c>
      <c r="W886" s="406" t="str">
        <f>Master!W890</f>
        <v/>
      </c>
      <c r="X886" s="406" t="str">
        <f>Master!X890</f>
        <v/>
      </c>
      <c r="Y886" s="406" t="str">
        <f>Master!Y890</f>
        <v/>
      </c>
      <c r="Z886" s="406" t="str">
        <f>Master!Z890</f>
        <v/>
      </c>
      <c r="AA886" s="406" t="str">
        <f>Master!AA890</f>
        <v/>
      </c>
      <c r="AB886" s="406" t="str">
        <f>Master!AB890</f>
        <v/>
      </c>
      <c r="AC886" s="406" t="str">
        <f>Master!AC890</f>
        <v/>
      </c>
      <c r="AD886" s="406" t="str">
        <f>Master!AD890</f>
        <v/>
      </c>
      <c r="AE886" s="406" t="str">
        <f>Master!AE890</f>
        <v/>
      </c>
      <c r="AF886" s="406" t="str">
        <f>Master!AF890</f>
        <v/>
      </c>
      <c r="AG886" s="406" t="str">
        <f>Master!AG890</f>
        <v/>
      </c>
      <c r="AH886" s="88" t="str">
        <f>Master!AH890</f>
        <v/>
      </c>
      <c r="AI886" s="414" t="str">
        <f>Master!AI890</f>
        <v/>
      </c>
      <c r="AJ886" s="406" t="str">
        <f>Master!AJ890</f>
        <v/>
      </c>
      <c r="AK886" s="406">
        <f>Master!AK890</f>
        <v>0</v>
      </c>
      <c r="AL886" s="88" t="str">
        <f>Master!AL890</f>
        <v/>
      </c>
      <c r="AM886" s="416"/>
      <c r="AN886" s="416"/>
      <c r="AO886" s="416"/>
      <c r="AP886" s="416"/>
      <c r="AQ886" s="416"/>
      <c r="AR886" s="416">
        <f t="shared" si="10"/>
        <v>0</v>
      </c>
      <c r="AS886" s="417" t="str">
        <f t="shared" si="11"/>
        <v>#DIV/0!</v>
      </c>
      <c r="AT886" s="416">
        <f t="shared" si="12"/>
        <v>0</v>
      </c>
      <c r="AU886" s="417"/>
    </row>
    <row r="887" hidden="1">
      <c r="A887" s="88" t="str">
        <f>Master!A891</f>
        <v>VJWA18075</v>
      </c>
      <c r="B887" s="414" t="str">
        <f>Master!B891</f>
        <v/>
      </c>
      <c r="C887" s="414" t="str">
        <f>Master!C891</f>
        <v/>
      </c>
      <c r="D887" s="88" t="str">
        <f>Master!D891</f>
        <v/>
      </c>
      <c r="E887" s="406" t="str">
        <f>Master!E891</f>
        <v/>
      </c>
      <c r="F887" s="406">
        <f>Master!F891</f>
        <v>0</v>
      </c>
      <c r="G887" s="88" t="str">
        <f>Master!G891</f>
        <v/>
      </c>
      <c r="H887" s="88" t="str">
        <f>Master!H891</f>
        <v/>
      </c>
      <c r="I887" s="88" t="str">
        <f>Master!I891</f>
        <v/>
      </c>
      <c r="J887" s="88" t="str">
        <f>Master!J891</f>
        <v>JIN WU ACADEMY PTE LTD</v>
      </c>
      <c r="K887" s="88" t="str">
        <f>Master!K891</f>
        <v/>
      </c>
      <c r="L887" s="88" t="str">
        <f>Master!L891</f>
        <v/>
      </c>
      <c r="M887" s="88" t="str">
        <f>Master!M891</f>
        <v/>
      </c>
      <c r="N887" s="88" t="str">
        <f>Master!N891</f>
        <v/>
      </c>
      <c r="O887" s="88" t="str">
        <f>Master!O891</f>
        <v/>
      </c>
      <c r="P887" s="88" t="str">
        <f>Master!P891</f>
        <v/>
      </c>
      <c r="Q887" s="88" t="str">
        <f>Master!Q891</f>
        <v/>
      </c>
      <c r="R887" s="406" t="str">
        <f>Master!R891</f>
        <v/>
      </c>
      <c r="S887" s="406">
        <f>Master!S891</f>
        <v>0</v>
      </c>
      <c r="T887" s="406" t="str">
        <f>Master!T891</f>
        <v/>
      </c>
      <c r="U887" s="406" t="str">
        <f>Master!U891</f>
        <v/>
      </c>
      <c r="V887" s="406" t="str">
        <f>Master!V891</f>
        <v/>
      </c>
      <c r="W887" s="406" t="str">
        <f>Master!W891</f>
        <v/>
      </c>
      <c r="X887" s="406" t="str">
        <f>Master!X891</f>
        <v/>
      </c>
      <c r="Y887" s="406" t="str">
        <f>Master!Y891</f>
        <v/>
      </c>
      <c r="Z887" s="406" t="str">
        <f>Master!Z891</f>
        <v/>
      </c>
      <c r="AA887" s="406" t="str">
        <f>Master!AA891</f>
        <v/>
      </c>
      <c r="AB887" s="406" t="str">
        <f>Master!AB891</f>
        <v/>
      </c>
      <c r="AC887" s="406" t="str">
        <f>Master!AC891</f>
        <v/>
      </c>
      <c r="AD887" s="406" t="str">
        <f>Master!AD891</f>
        <v/>
      </c>
      <c r="AE887" s="406" t="str">
        <f>Master!AE891</f>
        <v/>
      </c>
      <c r="AF887" s="406" t="str">
        <f>Master!AF891</f>
        <v/>
      </c>
      <c r="AG887" s="406" t="str">
        <f>Master!AG891</f>
        <v/>
      </c>
      <c r="AH887" s="88" t="str">
        <f>Master!AH891</f>
        <v/>
      </c>
      <c r="AI887" s="88" t="str">
        <f>Master!AI891</f>
        <v/>
      </c>
      <c r="AJ887" s="406" t="str">
        <f>Master!AJ891</f>
        <v/>
      </c>
      <c r="AK887" s="406">
        <f>Master!AK891</f>
        <v>0</v>
      </c>
      <c r="AL887" s="88" t="str">
        <f>Master!AL891</f>
        <v/>
      </c>
      <c r="AM887" s="416"/>
      <c r="AN887" s="416"/>
      <c r="AO887" s="416"/>
      <c r="AP887" s="416"/>
      <c r="AQ887" s="416"/>
      <c r="AR887" s="416">
        <f t="shared" si="10"/>
        <v>0</v>
      </c>
      <c r="AS887" s="417" t="str">
        <f t="shared" si="11"/>
        <v>#DIV/0!</v>
      </c>
      <c r="AT887" s="416">
        <f t="shared" si="12"/>
        <v>0</v>
      </c>
      <c r="AU887" s="417"/>
    </row>
    <row r="888" hidden="1">
      <c r="A888" s="88" t="str">
        <f>Master!A892</f>
        <v>VJWA18076</v>
      </c>
      <c r="B888" s="414" t="str">
        <f>Master!B892</f>
        <v/>
      </c>
      <c r="C888" s="414" t="str">
        <f>Master!C892</f>
        <v/>
      </c>
      <c r="D888" s="88" t="str">
        <f>Master!D892</f>
        <v/>
      </c>
      <c r="E888" s="406" t="str">
        <f>Master!E892</f>
        <v/>
      </c>
      <c r="F888" s="406">
        <f>Master!F892</f>
        <v>0</v>
      </c>
      <c r="G888" s="88" t="str">
        <f>Master!G892</f>
        <v/>
      </c>
      <c r="H888" s="88" t="str">
        <f>Master!H892</f>
        <v/>
      </c>
      <c r="I888" s="88" t="str">
        <f>Master!I892</f>
        <v/>
      </c>
      <c r="J888" s="88" t="str">
        <f>Master!J892</f>
        <v>JIN WU ACADEMY PTE LTD</v>
      </c>
      <c r="K888" s="88" t="str">
        <f>Master!K892</f>
        <v/>
      </c>
      <c r="L888" s="88" t="str">
        <f>Master!L892</f>
        <v/>
      </c>
      <c r="M888" s="88" t="str">
        <f>Master!M892</f>
        <v/>
      </c>
      <c r="N888" s="88" t="str">
        <f>Master!N892</f>
        <v/>
      </c>
      <c r="O888" s="88" t="str">
        <f>Master!O892</f>
        <v/>
      </c>
      <c r="P888" s="88" t="str">
        <f>Master!P892</f>
        <v/>
      </c>
      <c r="Q888" s="88" t="str">
        <f>Master!Q892</f>
        <v/>
      </c>
      <c r="R888" s="406" t="str">
        <f>Master!R892</f>
        <v/>
      </c>
      <c r="S888" s="406">
        <f>Master!S892</f>
        <v>0</v>
      </c>
      <c r="T888" s="406" t="str">
        <f>Master!T892</f>
        <v/>
      </c>
      <c r="U888" s="406" t="str">
        <f>Master!U892</f>
        <v/>
      </c>
      <c r="V888" s="406" t="str">
        <f>Master!V892</f>
        <v/>
      </c>
      <c r="W888" s="406" t="str">
        <f>Master!W892</f>
        <v/>
      </c>
      <c r="X888" s="406" t="str">
        <f>Master!X892</f>
        <v/>
      </c>
      <c r="Y888" s="406" t="str">
        <f>Master!Y892</f>
        <v/>
      </c>
      <c r="Z888" s="406" t="str">
        <f>Master!Z892</f>
        <v/>
      </c>
      <c r="AA888" s="406" t="str">
        <f>Master!AA892</f>
        <v/>
      </c>
      <c r="AB888" s="406" t="str">
        <f>Master!AB892</f>
        <v/>
      </c>
      <c r="AC888" s="406" t="str">
        <f>Master!AC892</f>
        <v/>
      </c>
      <c r="AD888" s="406" t="str">
        <f>Master!AD892</f>
        <v/>
      </c>
      <c r="AE888" s="406" t="str">
        <f>Master!AE892</f>
        <v/>
      </c>
      <c r="AF888" s="406" t="str">
        <f>Master!AF892</f>
        <v/>
      </c>
      <c r="AG888" s="406" t="str">
        <f>Master!AG892</f>
        <v/>
      </c>
      <c r="AH888" s="88" t="str">
        <f>Master!AH892</f>
        <v/>
      </c>
      <c r="AI888" s="414" t="str">
        <f>Master!AI892</f>
        <v/>
      </c>
      <c r="AJ888" s="406" t="str">
        <f>Master!AJ892</f>
        <v/>
      </c>
      <c r="AK888" s="406">
        <f>Master!AK892</f>
        <v>0</v>
      </c>
      <c r="AL888" s="88" t="str">
        <f>Master!AL892</f>
        <v/>
      </c>
      <c r="AM888" s="416"/>
      <c r="AN888" s="416"/>
      <c r="AO888" s="416"/>
      <c r="AP888" s="416"/>
      <c r="AQ888" s="416"/>
      <c r="AR888" s="416">
        <f t="shared" si="10"/>
        <v>0</v>
      </c>
      <c r="AS888" s="417" t="str">
        <f t="shared" si="11"/>
        <v>#DIV/0!</v>
      </c>
      <c r="AT888" s="416">
        <f t="shared" si="12"/>
        <v>0</v>
      </c>
      <c r="AU888" s="417"/>
    </row>
    <row r="889" hidden="1">
      <c r="A889" s="88" t="str">
        <f>Master!A893</f>
        <v>VJWA18077</v>
      </c>
      <c r="B889" s="414" t="str">
        <f>Master!B893</f>
        <v/>
      </c>
      <c r="C889" s="414" t="str">
        <f>Master!C893</f>
        <v/>
      </c>
      <c r="D889" s="88" t="str">
        <f>Master!D893</f>
        <v/>
      </c>
      <c r="E889" s="406" t="str">
        <f>Master!E893</f>
        <v/>
      </c>
      <c r="F889" s="406">
        <f>Master!F893</f>
        <v>0</v>
      </c>
      <c r="G889" s="88" t="str">
        <f>Master!G893</f>
        <v/>
      </c>
      <c r="H889" s="88" t="str">
        <f>Master!H893</f>
        <v/>
      </c>
      <c r="I889" s="88" t="str">
        <f>Master!I893</f>
        <v/>
      </c>
      <c r="J889" s="88" t="str">
        <f>Master!J893</f>
        <v>JIN WU ACADEMY PTE LTD</v>
      </c>
      <c r="K889" s="88" t="str">
        <f>Master!K893</f>
        <v/>
      </c>
      <c r="L889" s="88" t="str">
        <f>Master!L893</f>
        <v/>
      </c>
      <c r="M889" s="88" t="str">
        <f>Master!M893</f>
        <v/>
      </c>
      <c r="N889" s="88" t="str">
        <f>Master!N893</f>
        <v/>
      </c>
      <c r="O889" s="88" t="str">
        <f>Master!O893</f>
        <v/>
      </c>
      <c r="P889" s="88" t="str">
        <f>Master!P893</f>
        <v/>
      </c>
      <c r="Q889" s="88" t="str">
        <f>Master!Q893</f>
        <v/>
      </c>
      <c r="R889" s="406" t="str">
        <f>Master!R893</f>
        <v/>
      </c>
      <c r="S889" s="406">
        <f>Master!S893</f>
        <v>0</v>
      </c>
      <c r="T889" s="406" t="str">
        <f>Master!T893</f>
        <v/>
      </c>
      <c r="U889" s="406" t="str">
        <f>Master!U893</f>
        <v/>
      </c>
      <c r="V889" s="406" t="str">
        <f>Master!V893</f>
        <v/>
      </c>
      <c r="W889" s="406" t="str">
        <f>Master!W893</f>
        <v/>
      </c>
      <c r="X889" s="406" t="str">
        <f>Master!X893</f>
        <v/>
      </c>
      <c r="Y889" s="406" t="str">
        <f>Master!Y893</f>
        <v/>
      </c>
      <c r="Z889" s="406" t="str">
        <f>Master!Z893</f>
        <v/>
      </c>
      <c r="AA889" s="406" t="str">
        <f>Master!AA893</f>
        <v/>
      </c>
      <c r="AB889" s="406" t="str">
        <f>Master!AB893</f>
        <v/>
      </c>
      <c r="AC889" s="406" t="str">
        <f>Master!AC893</f>
        <v/>
      </c>
      <c r="AD889" s="406" t="str">
        <f>Master!AD893</f>
        <v/>
      </c>
      <c r="AE889" s="406" t="str">
        <f>Master!AE893</f>
        <v/>
      </c>
      <c r="AF889" s="406" t="str">
        <f>Master!AF893</f>
        <v/>
      </c>
      <c r="AG889" s="406" t="str">
        <f>Master!AG893</f>
        <v/>
      </c>
      <c r="AH889" s="88" t="str">
        <f>Master!AH893</f>
        <v/>
      </c>
      <c r="AI889" s="88" t="str">
        <f>Master!AI893</f>
        <v/>
      </c>
      <c r="AJ889" s="406" t="str">
        <f>Master!AJ893</f>
        <v/>
      </c>
      <c r="AK889" s="406">
        <f>Master!AK893</f>
        <v>0</v>
      </c>
      <c r="AL889" s="88" t="str">
        <f>Master!AL893</f>
        <v/>
      </c>
      <c r="AM889" s="416"/>
      <c r="AN889" s="416"/>
      <c r="AO889" s="416"/>
      <c r="AP889" s="416"/>
      <c r="AQ889" s="416"/>
      <c r="AR889" s="416">
        <f t="shared" si="10"/>
        <v>0</v>
      </c>
      <c r="AS889" s="417" t="str">
        <f t="shared" si="11"/>
        <v>#DIV/0!</v>
      </c>
      <c r="AT889" s="416">
        <f t="shared" si="12"/>
        <v>0</v>
      </c>
      <c r="AU889" s="417"/>
    </row>
    <row r="890" hidden="1">
      <c r="A890" s="88" t="str">
        <f>Master!A894</f>
        <v>VJWA18078</v>
      </c>
      <c r="B890" s="414" t="str">
        <f>Master!B894</f>
        <v/>
      </c>
      <c r="C890" s="414" t="str">
        <f>Master!C894</f>
        <v/>
      </c>
      <c r="D890" s="88" t="str">
        <f>Master!D894</f>
        <v/>
      </c>
      <c r="E890" s="406" t="str">
        <f>Master!E894</f>
        <v/>
      </c>
      <c r="F890" s="406">
        <f>Master!F894</f>
        <v>0</v>
      </c>
      <c r="G890" s="88" t="str">
        <f>Master!G894</f>
        <v/>
      </c>
      <c r="H890" s="88" t="str">
        <f>Master!H894</f>
        <v/>
      </c>
      <c r="I890" s="88" t="str">
        <f>Master!I894</f>
        <v/>
      </c>
      <c r="J890" s="88" t="str">
        <f>Master!J894</f>
        <v>JIN WU ACADEMY PTE LTD</v>
      </c>
      <c r="K890" s="88" t="str">
        <f>Master!K894</f>
        <v/>
      </c>
      <c r="L890" s="88" t="str">
        <f>Master!L894</f>
        <v/>
      </c>
      <c r="M890" s="88" t="str">
        <f>Master!M894</f>
        <v/>
      </c>
      <c r="N890" s="88" t="str">
        <f>Master!N894</f>
        <v/>
      </c>
      <c r="O890" s="88" t="str">
        <f>Master!O894</f>
        <v/>
      </c>
      <c r="P890" s="88" t="str">
        <f>Master!P894</f>
        <v/>
      </c>
      <c r="Q890" s="88" t="str">
        <f>Master!Q894</f>
        <v/>
      </c>
      <c r="R890" s="406" t="str">
        <f>Master!R894</f>
        <v/>
      </c>
      <c r="S890" s="406">
        <f>Master!S894</f>
        <v>0</v>
      </c>
      <c r="T890" s="406" t="str">
        <f>Master!T894</f>
        <v/>
      </c>
      <c r="U890" s="406" t="str">
        <f>Master!U894</f>
        <v/>
      </c>
      <c r="V890" s="406" t="str">
        <f>Master!V894</f>
        <v/>
      </c>
      <c r="W890" s="406" t="str">
        <f>Master!W894</f>
        <v/>
      </c>
      <c r="X890" s="406" t="str">
        <f>Master!X894</f>
        <v/>
      </c>
      <c r="Y890" s="406" t="str">
        <f>Master!Y894</f>
        <v/>
      </c>
      <c r="Z890" s="406" t="str">
        <f>Master!Z894</f>
        <v/>
      </c>
      <c r="AA890" s="406" t="str">
        <f>Master!AA894</f>
        <v/>
      </c>
      <c r="AB890" s="406" t="str">
        <f>Master!AB894</f>
        <v/>
      </c>
      <c r="AC890" s="406" t="str">
        <f>Master!AC894</f>
        <v/>
      </c>
      <c r="AD890" s="406" t="str">
        <f>Master!AD894</f>
        <v/>
      </c>
      <c r="AE890" s="406" t="str">
        <f>Master!AE894</f>
        <v/>
      </c>
      <c r="AF890" s="406" t="str">
        <f>Master!AF894</f>
        <v/>
      </c>
      <c r="AG890" s="406" t="str">
        <f>Master!AG894</f>
        <v/>
      </c>
      <c r="AH890" s="88" t="str">
        <f>Master!AH894</f>
        <v/>
      </c>
      <c r="AI890" s="414" t="str">
        <f>Master!AI894</f>
        <v/>
      </c>
      <c r="AJ890" s="406" t="str">
        <f>Master!AJ894</f>
        <v/>
      </c>
      <c r="AK890" s="406">
        <f>Master!AK894</f>
        <v>0</v>
      </c>
      <c r="AL890" s="88" t="str">
        <f>Master!AL894</f>
        <v/>
      </c>
      <c r="AM890" s="416"/>
      <c r="AN890" s="416"/>
      <c r="AO890" s="416"/>
      <c r="AP890" s="416"/>
      <c r="AQ890" s="416"/>
      <c r="AR890" s="416">
        <f t="shared" si="10"/>
        <v>0</v>
      </c>
      <c r="AS890" s="417" t="str">
        <f t="shared" si="11"/>
        <v>#DIV/0!</v>
      </c>
      <c r="AT890" s="416">
        <f t="shared" si="12"/>
        <v>0</v>
      </c>
      <c r="AU890" s="417"/>
    </row>
    <row r="891" hidden="1">
      <c r="A891" s="88" t="str">
        <f>Master!A895</f>
        <v>VJWA18079</v>
      </c>
      <c r="B891" s="414" t="str">
        <f>Master!B895</f>
        <v/>
      </c>
      <c r="C891" s="414" t="str">
        <f>Master!C895</f>
        <v/>
      </c>
      <c r="D891" s="88" t="str">
        <f>Master!D895</f>
        <v/>
      </c>
      <c r="E891" s="406" t="str">
        <f>Master!E895</f>
        <v/>
      </c>
      <c r="F891" s="406">
        <f>Master!F895</f>
        <v>0</v>
      </c>
      <c r="G891" s="88" t="str">
        <f>Master!G895</f>
        <v/>
      </c>
      <c r="H891" s="88" t="str">
        <f>Master!H895</f>
        <v/>
      </c>
      <c r="I891" s="88" t="str">
        <f>Master!I895</f>
        <v/>
      </c>
      <c r="J891" s="88" t="str">
        <f>Master!J895</f>
        <v>JIN WU ACADEMY PTE LTD</v>
      </c>
      <c r="K891" s="88" t="str">
        <f>Master!K895</f>
        <v/>
      </c>
      <c r="L891" s="88" t="str">
        <f>Master!L895</f>
        <v/>
      </c>
      <c r="M891" s="88" t="str">
        <f>Master!M895</f>
        <v/>
      </c>
      <c r="N891" s="88" t="str">
        <f>Master!N895</f>
        <v/>
      </c>
      <c r="O891" s="88" t="str">
        <f>Master!O895</f>
        <v/>
      </c>
      <c r="P891" s="88" t="str">
        <f>Master!P895</f>
        <v/>
      </c>
      <c r="Q891" s="88" t="str">
        <f>Master!Q895</f>
        <v/>
      </c>
      <c r="R891" s="406" t="str">
        <f>Master!R895</f>
        <v/>
      </c>
      <c r="S891" s="406">
        <f>Master!S895</f>
        <v>0</v>
      </c>
      <c r="T891" s="406" t="str">
        <f>Master!T895</f>
        <v/>
      </c>
      <c r="U891" s="406" t="str">
        <f>Master!U895</f>
        <v/>
      </c>
      <c r="V891" s="406" t="str">
        <f>Master!V895</f>
        <v/>
      </c>
      <c r="W891" s="406" t="str">
        <f>Master!W895</f>
        <v/>
      </c>
      <c r="X891" s="406" t="str">
        <f>Master!X895</f>
        <v/>
      </c>
      <c r="Y891" s="406" t="str">
        <f>Master!Y895</f>
        <v/>
      </c>
      <c r="Z891" s="406" t="str">
        <f>Master!Z895</f>
        <v/>
      </c>
      <c r="AA891" s="406" t="str">
        <f>Master!AA895</f>
        <v/>
      </c>
      <c r="AB891" s="406" t="str">
        <f>Master!AB895</f>
        <v/>
      </c>
      <c r="AC891" s="406" t="str">
        <f>Master!AC895</f>
        <v/>
      </c>
      <c r="AD891" s="406" t="str">
        <f>Master!AD895</f>
        <v/>
      </c>
      <c r="AE891" s="406" t="str">
        <f>Master!AE895</f>
        <v/>
      </c>
      <c r="AF891" s="406" t="str">
        <f>Master!AF895</f>
        <v/>
      </c>
      <c r="AG891" s="406" t="str">
        <f>Master!AG895</f>
        <v/>
      </c>
      <c r="AH891" s="88" t="str">
        <f>Master!AH895</f>
        <v/>
      </c>
      <c r="AI891" s="88" t="str">
        <f>Master!AI895</f>
        <v/>
      </c>
      <c r="AJ891" s="406" t="str">
        <f>Master!AJ895</f>
        <v/>
      </c>
      <c r="AK891" s="406">
        <f>Master!AK895</f>
        <v>0</v>
      </c>
      <c r="AL891" s="88" t="str">
        <f>Master!AL895</f>
        <v/>
      </c>
      <c r="AM891" s="416"/>
      <c r="AN891" s="416"/>
      <c r="AO891" s="416"/>
      <c r="AP891" s="416"/>
      <c r="AQ891" s="416"/>
      <c r="AR891" s="416">
        <f t="shared" si="10"/>
        <v>0</v>
      </c>
      <c r="AS891" s="417" t="str">
        <f t="shared" si="11"/>
        <v>#DIV/0!</v>
      </c>
      <c r="AT891" s="416">
        <f t="shared" si="12"/>
        <v>0</v>
      </c>
      <c r="AU891" s="417"/>
    </row>
    <row r="892" hidden="1">
      <c r="A892" s="88" t="str">
        <f>Master!A896</f>
        <v>VJWA18080</v>
      </c>
      <c r="B892" s="414" t="str">
        <f>Master!B896</f>
        <v/>
      </c>
      <c r="C892" s="414" t="str">
        <f>Master!C896</f>
        <v/>
      </c>
      <c r="D892" s="88" t="str">
        <f>Master!D896</f>
        <v/>
      </c>
      <c r="E892" s="406" t="str">
        <f>Master!E896</f>
        <v/>
      </c>
      <c r="F892" s="406">
        <f>Master!F896</f>
        <v>0</v>
      </c>
      <c r="G892" s="88" t="str">
        <f>Master!G896</f>
        <v/>
      </c>
      <c r="H892" s="88" t="str">
        <f>Master!H896</f>
        <v/>
      </c>
      <c r="I892" s="88" t="str">
        <f>Master!I896</f>
        <v/>
      </c>
      <c r="J892" s="88" t="str">
        <f>Master!J896</f>
        <v>JIN WU ACADEMY PTE LTD</v>
      </c>
      <c r="K892" s="88" t="str">
        <f>Master!K896</f>
        <v/>
      </c>
      <c r="L892" s="88" t="str">
        <f>Master!L896</f>
        <v/>
      </c>
      <c r="M892" s="88" t="str">
        <f>Master!M896</f>
        <v/>
      </c>
      <c r="N892" s="88" t="str">
        <f>Master!N896</f>
        <v/>
      </c>
      <c r="O892" s="88" t="str">
        <f>Master!O896</f>
        <v/>
      </c>
      <c r="P892" s="88" t="str">
        <f>Master!P896</f>
        <v/>
      </c>
      <c r="Q892" s="88" t="str">
        <f>Master!Q896</f>
        <v/>
      </c>
      <c r="R892" s="406" t="str">
        <f>Master!R896</f>
        <v/>
      </c>
      <c r="S892" s="406">
        <f>Master!S896</f>
        <v>0</v>
      </c>
      <c r="T892" s="406" t="str">
        <f>Master!T896</f>
        <v/>
      </c>
      <c r="U892" s="406" t="str">
        <f>Master!U896</f>
        <v/>
      </c>
      <c r="V892" s="406" t="str">
        <f>Master!V896</f>
        <v/>
      </c>
      <c r="W892" s="406" t="str">
        <f>Master!W896</f>
        <v/>
      </c>
      <c r="X892" s="406" t="str">
        <f>Master!X896</f>
        <v/>
      </c>
      <c r="Y892" s="406" t="str">
        <f>Master!Y896</f>
        <v/>
      </c>
      <c r="Z892" s="406" t="str">
        <f>Master!Z896</f>
        <v/>
      </c>
      <c r="AA892" s="406" t="str">
        <f>Master!AA896</f>
        <v/>
      </c>
      <c r="AB892" s="406" t="str">
        <f>Master!AB896</f>
        <v/>
      </c>
      <c r="AC892" s="406" t="str">
        <f>Master!AC896</f>
        <v/>
      </c>
      <c r="AD892" s="406" t="str">
        <f>Master!AD896</f>
        <v/>
      </c>
      <c r="AE892" s="406" t="str">
        <f>Master!AE896</f>
        <v/>
      </c>
      <c r="AF892" s="406" t="str">
        <f>Master!AF896</f>
        <v/>
      </c>
      <c r="AG892" s="406" t="str">
        <f>Master!AG896</f>
        <v/>
      </c>
      <c r="AH892" s="88" t="str">
        <f>Master!AH896</f>
        <v/>
      </c>
      <c r="AI892" s="414" t="str">
        <f>Master!AI896</f>
        <v/>
      </c>
      <c r="AJ892" s="406" t="str">
        <f>Master!AJ896</f>
        <v/>
      </c>
      <c r="AK892" s="406">
        <f>Master!AK896</f>
        <v>0</v>
      </c>
      <c r="AL892" s="88" t="str">
        <f>Master!AL896</f>
        <v/>
      </c>
      <c r="AM892" s="416"/>
      <c r="AN892" s="416"/>
      <c r="AO892" s="416"/>
      <c r="AP892" s="416"/>
      <c r="AQ892" s="416"/>
      <c r="AR892" s="416">
        <f t="shared" si="10"/>
        <v>0</v>
      </c>
      <c r="AS892" s="417" t="str">
        <f t="shared" si="11"/>
        <v>#DIV/0!</v>
      </c>
      <c r="AT892" s="416">
        <f t="shared" si="12"/>
        <v>0</v>
      </c>
      <c r="AU892" s="417"/>
    </row>
    <row r="893" hidden="1">
      <c r="A893" s="88" t="str">
        <f>Master!A897</f>
        <v>VJWA18081</v>
      </c>
      <c r="B893" s="414" t="str">
        <f>Master!B897</f>
        <v/>
      </c>
      <c r="C893" s="414" t="str">
        <f>Master!C897</f>
        <v/>
      </c>
      <c r="D893" s="88" t="str">
        <f>Master!D897</f>
        <v/>
      </c>
      <c r="E893" s="406" t="str">
        <f>Master!E897</f>
        <v/>
      </c>
      <c r="F893" s="406">
        <f>Master!F897</f>
        <v>0</v>
      </c>
      <c r="G893" s="88" t="str">
        <f>Master!G897</f>
        <v/>
      </c>
      <c r="H893" s="88" t="str">
        <f>Master!H897</f>
        <v/>
      </c>
      <c r="I893" s="88" t="str">
        <f>Master!I897</f>
        <v/>
      </c>
      <c r="J893" s="88" t="str">
        <f>Master!J897</f>
        <v>JIN WU ACADEMY PTE LTD</v>
      </c>
      <c r="K893" s="88" t="str">
        <f>Master!K897</f>
        <v/>
      </c>
      <c r="L893" s="88" t="str">
        <f>Master!L897</f>
        <v/>
      </c>
      <c r="M893" s="88" t="str">
        <f>Master!M897</f>
        <v/>
      </c>
      <c r="N893" s="88" t="str">
        <f>Master!N897</f>
        <v/>
      </c>
      <c r="O893" s="88" t="str">
        <f>Master!O897</f>
        <v/>
      </c>
      <c r="P893" s="88" t="str">
        <f>Master!P897</f>
        <v/>
      </c>
      <c r="Q893" s="88" t="str">
        <f>Master!Q897</f>
        <v/>
      </c>
      <c r="R893" s="406" t="str">
        <f>Master!R897</f>
        <v/>
      </c>
      <c r="S893" s="406">
        <f>Master!S897</f>
        <v>0</v>
      </c>
      <c r="T893" s="406" t="str">
        <f>Master!T897</f>
        <v/>
      </c>
      <c r="U893" s="406" t="str">
        <f>Master!U897</f>
        <v/>
      </c>
      <c r="V893" s="406" t="str">
        <f>Master!V897</f>
        <v/>
      </c>
      <c r="W893" s="406" t="str">
        <f>Master!W897</f>
        <v/>
      </c>
      <c r="X893" s="406" t="str">
        <f>Master!X897</f>
        <v/>
      </c>
      <c r="Y893" s="406" t="str">
        <f>Master!Y897</f>
        <v/>
      </c>
      <c r="Z893" s="406" t="str">
        <f>Master!Z897</f>
        <v/>
      </c>
      <c r="AA893" s="406" t="str">
        <f>Master!AA897</f>
        <v/>
      </c>
      <c r="AB893" s="406" t="str">
        <f>Master!AB897</f>
        <v/>
      </c>
      <c r="AC893" s="406" t="str">
        <f>Master!AC897</f>
        <v/>
      </c>
      <c r="AD893" s="406" t="str">
        <f>Master!AD897</f>
        <v/>
      </c>
      <c r="AE893" s="406" t="str">
        <f>Master!AE897</f>
        <v/>
      </c>
      <c r="AF893" s="406" t="str">
        <f>Master!AF897</f>
        <v/>
      </c>
      <c r="AG893" s="406" t="str">
        <f>Master!AG897</f>
        <v/>
      </c>
      <c r="AH893" s="88" t="str">
        <f>Master!AH897</f>
        <v/>
      </c>
      <c r="AI893" s="88" t="str">
        <f>Master!AI897</f>
        <v/>
      </c>
      <c r="AJ893" s="406" t="str">
        <f>Master!AJ897</f>
        <v/>
      </c>
      <c r="AK893" s="406">
        <f>Master!AK897</f>
        <v>0</v>
      </c>
      <c r="AL893" s="88" t="str">
        <f>Master!AL897</f>
        <v/>
      </c>
      <c r="AM893" s="416"/>
      <c r="AN893" s="416"/>
      <c r="AO893" s="416"/>
      <c r="AP893" s="416"/>
      <c r="AQ893" s="416"/>
      <c r="AR893" s="416">
        <f t="shared" si="10"/>
        <v>0</v>
      </c>
      <c r="AS893" s="417" t="str">
        <f t="shared" si="11"/>
        <v>#DIV/0!</v>
      </c>
      <c r="AT893" s="416">
        <f t="shared" si="12"/>
        <v>0</v>
      </c>
      <c r="AU893" s="417"/>
    </row>
    <row r="894" hidden="1">
      <c r="A894" s="88" t="str">
        <f>Master!A898</f>
        <v>VJWA18082</v>
      </c>
      <c r="B894" s="414" t="str">
        <f>Master!B898</f>
        <v/>
      </c>
      <c r="C894" s="414" t="str">
        <f>Master!C898</f>
        <v/>
      </c>
      <c r="D894" s="88" t="str">
        <f>Master!D898</f>
        <v/>
      </c>
      <c r="E894" s="406" t="str">
        <f>Master!E898</f>
        <v/>
      </c>
      <c r="F894" s="406">
        <f>Master!F898</f>
        <v>0</v>
      </c>
      <c r="G894" s="88" t="str">
        <f>Master!G898</f>
        <v/>
      </c>
      <c r="H894" s="88" t="str">
        <f>Master!H898</f>
        <v/>
      </c>
      <c r="I894" s="88" t="str">
        <f>Master!I898</f>
        <v/>
      </c>
      <c r="J894" s="88" t="str">
        <f>Master!J898</f>
        <v>JIN WU ACADEMY PTE LTD</v>
      </c>
      <c r="K894" s="88" t="str">
        <f>Master!K898</f>
        <v/>
      </c>
      <c r="L894" s="88" t="str">
        <f>Master!L898</f>
        <v/>
      </c>
      <c r="M894" s="88" t="str">
        <f>Master!M898</f>
        <v/>
      </c>
      <c r="N894" s="88" t="str">
        <f>Master!N898</f>
        <v/>
      </c>
      <c r="O894" s="88" t="str">
        <f>Master!O898</f>
        <v/>
      </c>
      <c r="P894" s="88" t="str">
        <f>Master!P898</f>
        <v/>
      </c>
      <c r="Q894" s="88" t="str">
        <f>Master!Q898</f>
        <v/>
      </c>
      <c r="R894" s="406" t="str">
        <f>Master!R898</f>
        <v/>
      </c>
      <c r="S894" s="406">
        <f>Master!S898</f>
        <v>0</v>
      </c>
      <c r="T894" s="406" t="str">
        <f>Master!T898</f>
        <v/>
      </c>
      <c r="U894" s="406" t="str">
        <f>Master!U898</f>
        <v/>
      </c>
      <c r="V894" s="406" t="str">
        <f>Master!V898</f>
        <v/>
      </c>
      <c r="W894" s="406" t="str">
        <f>Master!W898</f>
        <v/>
      </c>
      <c r="X894" s="406" t="str">
        <f>Master!X898</f>
        <v/>
      </c>
      <c r="Y894" s="406" t="str">
        <f>Master!Y898</f>
        <v/>
      </c>
      <c r="Z894" s="406" t="str">
        <f>Master!Z898</f>
        <v/>
      </c>
      <c r="AA894" s="406" t="str">
        <f>Master!AA898</f>
        <v/>
      </c>
      <c r="AB894" s="406" t="str">
        <f>Master!AB898</f>
        <v/>
      </c>
      <c r="AC894" s="406" t="str">
        <f>Master!AC898</f>
        <v/>
      </c>
      <c r="AD894" s="406" t="str">
        <f>Master!AD898</f>
        <v/>
      </c>
      <c r="AE894" s="406" t="str">
        <f>Master!AE898</f>
        <v/>
      </c>
      <c r="AF894" s="406" t="str">
        <f>Master!AF898</f>
        <v/>
      </c>
      <c r="AG894" s="406" t="str">
        <f>Master!AG898</f>
        <v/>
      </c>
      <c r="AH894" s="88" t="str">
        <f>Master!AH898</f>
        <v/>
      </c>
      <c r="AI894" s="414" t="str">
        <f>Master!AI898</f>
        <v/>
      </c>
      <c r="AJ894" s="406" t="str">
        <f>Master!AJ898</f>
        <v/>
      </c>
      <c r="AK894" s="406">
        <f>Master!AK898</f>
        <v>0</v>
      </c>
      <c r="AL894" s="88" t="str">
        <f>Master!AL898</f>
        <v/>
      </c>
      <c r="AM894" s="416"/>
      <c r="AN894" s="416"/>
      <c r="AO894" s="416"/>
      <c r="AP894" s="416"/>
      <c r="AQ894" s="416"/>
      <c r="AR894" s="416">
        <f t="shared" si="10"/>
        <v>0</v>
      </c>
      <c r="AS894" s="417" t="str">
        <f t="shared" si="11"/>
        <v>#DIV/0!</v>
      </c>
      <c r="AT894" s="416">
        <f t="shared" si="12"/>
        <v>0</v>
      </c>
      <c r="AU894" s="417"/>
    </row>
    <row r="895" hidden="1">
      <c r="A895" s="88" t="str">
        <f>Master!A899</f>
        <v>VJWA18083</v>
      </c>
      <c r="B895" s="414" t="str">
        <f>Master!B899</f>
        <v/>
      </c>
      <c r="C895" s="414" t="str">
        <f>Master!C899</f>
        <v/>
      </c>
      <c r="D895" s="88" t="str">
        <f>Master!D899</f>
        <v/>
      </c>
      <c r="E895" s="406" t="str">
        <f>Master!E899</f>
        <v/>
      </c>
      <c r="F895" s="406">
        <f>Master!F899</f>
        <v>0</v>
      </c>
      <c r="G895" s="88" t="str">
        <f>Master!G899</f>
        <v/>
      </c>
      <c r="H895" s="88" t="str">
        <f>Master!H899</f>
        <v/>
      </c>
      <c r="I895" s="88" t="str">
        <f>Master!I899</f>
        <v/>
      </c>
      <c r="J895" s="88" t="str">
        <f>Master!J899</f>
        <v>JIN WU ACADEMY PTE LTD</v>
      </c>
      <c r="K895" s="88" t="str">
        <f>Master!K899</f>
        <v/>
      </c>
      <c r="L895" s="88" t="str">
        <f>Master!L899</f>
        <v/>
      </c>
      <c r="M895" s="88" t="str">
        <f>Master!M899</f>
        <v/>
      </c>
      <c r="N895" s="88" t="str">
        <f>Master!N899</f>
        <v/>
      </c>
      <c r="O895" s="88" t="str">
        <f>Master!O899</f>
        <v/>
      </c>
      <c r="P895" s="88" t="str">
        <f>Master!P899</f>
        <v/>
      </c>
      <c r="Q895" s="88" t="str">
        <f>Master!Q899</f>
        <v/>
      </c>
      <c r="R895" s="406" t="str">
        <f>Master!R899</f>
        <v/>
      </c>
      <c r="S895" s="406">
        <f>Master!S899</f>
        <v>0</v>
      </c>
      <c r="T895" s="406" t="str">
        <f>Master!T899</f>
        <v/>
      </c>
      <c r="U895" s="406" t="str">
        <f>Master!U899</f>
        <v/>
      </c>
      <c r="V895" s="406" t="str">
        <f>Master!V899</f>
        <v/>
      </c>
      <c r="W895" s="406" t="str">
        <f>Master!W899</f>
        <v/>
      </c>
      <c r="X895" s="406" t="str">
        <f>Master!X899</f>
        <v/>
      </c>
      <c r="Y895" s="406" t="str">
        <f>Master!Y899</f>
        <v/>
      </c>
      <c r="Z895" s="406" t="str">
        <f>Master!Z899</f>
        <v/>
      </c>
      <c r="AA895" s="406" t="str">
        <f>Master!AA899</f>
        <v/>
      </c>
      <c r="AB895" s="406" t="str">
        <f>Master!AB899</f>
        <v/>
      </c>
      <c r="AC895" s="406" t="str">
        <f>Master!AC899</f>
        <v/>
      </c>
      <c r="AD895" s="406" t="str">
        <f>Master!AD899</f>
        <v/>
      </c>
      <c r="AE895" s="406" t="str">
        <f>Master!AE899</f>
        <v/>
      </c>
      <c r="AF895" s="406" t="str">
        <f>Master!AF899</f>
        <v/>
      </c>
      <c r="AG895" s="406" t="str">
        <f>Master!AG899</f>
        <v/>
      </c>
      <c r="AH895" s="88" t="str">
        <f>Master!AH899</f>
        <v/>
      </c>
      <c r="AI895" s="88" t="str">
        <f>Master!AI899</f>
        <v/>
      </c>
      <c r="AJ895" s="406" t="str">
        <f>Master!AJ899</f>
        <v/>
      </c>
      <c r="AK895" s="406">
        <f>Master!AK899</f>
        <v>0</v>
      </c>
      <c r="AL895" s="88" t="str">
        <f>Master!AL899</f>
        <v/>
      </c>
      <c r="AM895" s="416"/>
      <c r="AN895" s="416"/>
      <c r="AO895" s="416"/>
      <c r="AP895" s="416"/>
      <c r="AQ895" s="416"/>
      <c r="AR895" s="416">
        <f t="shared" si="10"/>
        <v>0</v>
      </c>
      <c r="AS895" s="417" t="str">
        <f t="shared" si="11"/>
        <v>#DIV/0!</v>
      </c>
      <c r="AT895" s="416">
        <f t="shared" si="12"/>
        <v>0</v>
      </c>
      <c r="AU895" s="417"/>
    </row>
    <row r="896" hidden="1">
      <c r="A896" s="88" t="str">
        <f>Master!A900</f>
        <v>VJWA18084</v>
      </c>
      <c r="B896" s="414" t="str">
        <f>Master!B900</f>
        <v/>
      </c>
      <c r="C896" s="414" t="str">
        <f>Master!C900</f>
        <v/>
      </c>
      <c r="D896" s="88" t="str">
        <f>Master!D900</f>
        <v/>
      </c>
      <c r="E896" s="406" t="str">
        <f>Master!E900</f>
        <v/>
      </c>
      <c r="F896" s="406">
        <f>Master!F900</f>
        <v>0</v>
      </c>
      <c r="G896" s="88" t="str">
        <f>Master!G900</f>
        <v/>
      </c>
      <c r="H896" s="88" t="str">
        <f>Master!H900</f>
        <v/>
      </c>
      <c r="I896" s="88" t="str">
        <f>Master!I900</f>
        <v/>
      </c>
      <c r="J896" s="88" t="str">
        <f>Master!J900</f>
        <v>JIN WU ACADEMY PTE LTD</v>
      </c>
      <c r="K896" s="88" t="str">
        <f>Master!K900</f>
        <v/>
      </c>
      <c r="L896" s="88" t="str">
        <f>Master!L900</f>
        <v/>
      </c>
      <c r="M896" s="88" t="str">
        <f>Master!M900</f>
        <v/>
      </c>
      <c r="N896" s="88" t="str">
        <f>Master!N900</f>
        <v/>
      </c>
      <c r="O896" s="88" t="str">
        <f>Master!O900</f>
        <v/>
      </c>
      <c r="P896" s="88" t="str">
        <f>Master!P900</f>
        <v/>
      </c>
      <c r="Q896" s="88" t="str">
        <f>Master!Q900</f>
        <v/>
      </c>
      <c r="R896" s="406" t="str">
        <f>Master!R900</f>
        <v/>
      </c>
      <c r="S896" s="406">
        <f>Master!S900</f>
        <v>0</v>
      </c>
      <c r="T896" s="406" t="str">
        <f>Master!T900</f>
        <v/>
      </c>
      <c r="U896" s="406" t="str">
        <f>Master!U900</f>
        <v/>
      </c>
      <c r="V896" s="406" t="str">
        <f>Master!V900</f>
        <v/>
      </c>
      <c r="W896" s="406" t="str">
        <f>Master!W900</f>
        <v/>
      </c>
      <c r="X896" s="406" t="str">
        <f>Master!X900</f>
        <v/>
      </c>
      <c r="Y896" s="406" t="str">
        <f>Master!Y900</f>
        <v/>
      </c>
      <c r="Z896" s="406" t="str">
        <f>Master!Z900</f>
        <v/>
      </c>
      <c r="AA896" s="406" t="str">
        <f>Master!AA900</f>
        <v/>
      </c>
      <c r="AB896" s="406" t="str">
        <f>Master!AB900</f>
        <v/>
      </c>
      <c r="AC896" s="406" t="str">
        <f>Master!AC900</f>
        <v/>
      </c>
      <c r="AD896" s="406" t="str">
        <f>Master!AD900</f>
        <v/>
      </c>
      <c r="AE896" s="406" t="str">
        <f>Master!AE900</f>
        <v/>
      </c>
      <c r="AF896" s="406" t="str">
        <f>Master!AF900</f>
        <v/>
      </c>
      <c r="AG896" s="406" t="str">
        <f>Master!AG900</f>
        <v/>
      </c>
      <c r="AH896" s="88" t="str">
        <f>Master!AH900</f>
        <v/>
      </c>
      <c r="AI896" s="414" t="str">
        <f>Master!AI900</f>
        <v/>
      </c>
      <c r="AJ896" s="406" t="str">
        <f>Master!AJ900</f>
        <v/>
      </c>
      <c r="AK896" s="406">
        <f>Master!AK900</f>
        <v>0</v>
      </c>
      <c r="AL896" s="88" t="str">
        <f>Master!AL900</f>
        <v/>
      </c>
      <c r="AM896" s="416"/>
      <c r="AN896" s="416"/>
      <c r="AO896" s="416"/>
      <c r="AP896" s="416"/>
      <c r="AQ896" s="416"/>
      <c r="AR896" s="416">
        <f t="shared" si="10"/>
        <v>0</v>
      </c>
      <c r="AS896" s="417" t="str">
        <f t="shared" si="11"/>
        <v>#DIV/0!</v>
      </c>
      <c r="AT896" s="416">
        <f t="shared" si="12"/>
        <v>0</v>
      </c>
      <c r="AU896" s="417"/>
    </row>
    <row r="897" hidden="1">
      <c r="A897" s="88" t="str">
        <f>Master!A901</f>
        <v>VJWA18085</v>
      </c>
      <c r="B897" s="414" t="str">
        <f>Master!B901</f>
        <v/>
      </c>
      <c r="C897" s="414" t="str">
        <f>Master!C901</f>
        <v/>
      </c>
      <c r="D897" s="88" t="str">
        <f>Master!D901</f>
        <v/>
      </c>
      <c r="E897" s="406" t="str">
        <f>Master!E901</f>
        <v/>
      </c>
      <c r="F897" s="406">
        <f>Master!F901</f>
        <v>0</v>
      </c>
      <c r="G897" s="88" t="str">
        <f>Master!G901</f>
        <v/>
      </c>
      <c r="H897" s="88" t="str">
        <f>Master!H901</f>
        <v/>
      </c>
      <c r="I897" s="88" t="str">
        <f>Master!I901</f>
        <v/>
      </c>
      <c r="J897" s="88" t="str">
        <f>Master!J901</f>
        <v>JIN WU ACADEMY PTE LTD</v>
      </c>
      <c r="K897" s="88" t="str">
        <f>Master!K901</f>
        <v/>
      </c>
      <c r="L897" s="88" t="str">
        <f>Master!L901</f>
        <v/>
      </c>
      <c r="M897" s="88" t="str">
        <f>Master!M901</f>
        <v/>
      </c>
      <c r="N897" s="88" t="str">
        <f>Master!N901</f>
        <v/>
      </c>
      <c r="O897" s="88" t="str">
        <f>Master!O901</f>
        <v/>
      </c>
      <c r="P897" s="88" t="str">
        <f>Master!P901</f>
        <v/>
      </c>
      <c r="Q897" s="88" t="str">
        <f>Master!Q901</f>
        <v/>
      </c>
      <c r="R897" s="406" t="str">
        <f>Master!R901</f>
        <v/>
      </c>
      <c r="S897" s="406">
        <f>Master!S901</f>
        <v>0</v>
      </c>
      <c r="T897" s="406" t="str">
        <f>Master!T901</f>
        <v/>
      </c>
      <c r="U897" s="406" t="str">
        <f>Master!U901</f>
        <v/>
      </c>
      <c r="V897" s="406" t="str">
        <f>Master!V901</f>
        <v/>
      </c>
      <c r="W897" s="406" t="str">
        <f>Master!W901</f>
        <v/>
      </c>
      <c r="X897" s="406" t="str">
        <f>Master!X901</f>
        <v/>
      </c>
      <c r="Y897" s="406" t="str">
        <f>Master!Y901</f>
        <v/>
      </c>
      <c r="Z897" s="406" t="str">
        <f>Master!Z901</f>
        <v/>
      </c>
      <c r="AA897" s="406" t="str">
        <f>Master!AA901</f>
        <v/>
      </c>
      <c r="AB897" s="406" t="str">
        <f>Master!AB901</f>
        <v/>
      </c>
      <c r="AC897" s="406" t="str">
        <f>Master!AC901</f>
        <v/>
      </c>
      <c r="AD897" s="406" t="str">
        <f>Master!AD901</f>
        <v/>
      </c>
      <c r="AE897" s="406" t="str">
        <f>Master!AE901</f>
        <v/>
      </c>
      <c r="AF897" s="406" t="str">
        <f>Master!AF901</f>
        <v/>
      </c>
      <c r="AG897" s="406" t="str">
        <f>Master!AG901</f>
        <v/>
      </c>
      <c r="AH897" s="88" t="str">
        <f>Master!AH901</f>
        <v/>
      </c>
      <c r="AI897" s="88" t="str">
        <f>Master!AI901</f>
        <v/>
      </c>
      <c r="AJ897" s="406" t="str">
        <f>Master!AJ901</f>
        <v/>
      </c>
      <c r="AK897" s="406">
        <f>Master!AK901</f>
        <v>0</v>
      </c>
      <c r="AL897" s="88" t="str">
        <f>Master!AL901</f>
        <v/>
      </c>
      <c r="AM897" s="416"/>
      <c r="AN897" s="416"/>
      <c r="AO897" s="416"/>
      <c r="AP897" s="416"/>
      <c r="AQ897" s="416"/>
      <c r="AR897" s="416">
        <f t="shared" si="10"/>
        <v>0</v>
      </c>
      <c r="AS897" s="417" t="str">
        <f t="shared" si="11"/>
        <v>#DIV/0!</v>
      </c>
      <c r="AT897" s="416">
        <f t="shared" si="12"/>
        <v>0</v>
      </c>
      <c r="AU897" s="417"/>
    </row>
    <row r="898" hidden="1">
      <c r="A898" s="88" t="str">
        <f>Master!A902</f>
        <v>VJWA18086</v>
      </c>
      <c r="B898" s="414" t="str">
        <f>Master!B902</f>
        <v/>
      </c>
      <c r="C898" s="414" t="str">
        <f>Master!C902</f>
        <v/>
      </c>
      <c r="D898" s="88" t="str">
        <f>Master!D902</f>
        <v/>
      </c>
      <c r="E898" s="406" t="str">
        <f>Master!E902</f>
        <v/>
      </c>
      <c r="F898" s="406">
        <f>Master!F902</f>
        <v>0</v>
      </c>
      <c r="G898" s="88" t="str">
        <f>Master!G902</f>
        <v/>
      </c>
      <c r="H898" s="88" t="str">
        <f>Master!H902</f>
        <v/>
      </c>
      <c r="I898" s="88" t="str">
        <f>Master!I902</f>
        <v/>
      </c>
      <c r="J898" s="88" t="str">
        <f>Master!J902</f>
        <v>JIN WU ACADEMY PTE LTD</v>
      </c>
      <c r="K898" s="88" t="str">
        <f>Master!K902</f>
        <v/>
      </c>
      <c r="L898" s="88" t="str">
        <f>Master!L902</f>
        <v/>
      </c>
      <c r="M898" s="88" t="str">
        <f>Master!M902</f>
        <v/>
      </c>
      <c r="N898" s="88" t="str">
        <f>Master!N902</f>
        <v/>
      </c>
      <c r="O898" s="88" t="str">
        <f>Master!O902</f>
        <v/>
      </c>
      <c r="P898" s="88" t="str">
        <f>Master!P902</f>
        <v/>
      </c>
      <c r="Q898" s="88" t="str">
        <f>Master!Q902</f>
        <v/>
      </c>
      <c r="R898" s="406" t="str">
        <f>Master!R902</f>
        <v/>
      </c>
      <c r="S898" s="406">
        <f>Master!S902</f>
        <v>0</v>
      </c>
      <c r="T898" s="406" t="str">
        <f>Master!T902</f>
        <v/>
      </c>
      <c r="U898" s="406" t="str">
        <f>Master!U902</f>
        <v/>
      </c>
      <c r="V898" s="406" t="str">
        <f>Master!V902</f>
        <v/>
      </c>
      <c r="W898" s="406" t="str">
        <f>Master!W902</f>
        <v/>
      </c>
      <c r="X898" s="406" t="str">
        <f>Master!X902</f>
        <v/>
      </c>
      <c r="Y898" s="406" t="str">
        <f>Master!Y902</f>
        <v/>
      </c>
      <c r="Z898" s="406" t="str">
        <f>Master!Z902</f>
        <v/>
      </c>
      <c r="AA898" s="406" t="str">
        <f>Master!AA902</f>
        <v/>
      </c>
      <c r="AB898" s="406" t="str">
        <f>Master!AB902</f>
        <v/>
      </c>
      <c r="AC898" s="406" t="str">
        <f>Master!AC902</f>
        <v/>
      </c>
      <c r="AD898" s="406" t="str">
        <f>Master!AD902</f>
        <v/>
      </c>
      <c r="AE898" s="406" t="str">
        <f>Master!AE902</f>
        <v/>
      </c>
      <c r="AF898" s="406" t="str">
        <f>Master!AF902</f>
        <v/>
      </c>
      <c r="AG898" s="406" t="str">
        <f>Master!AG902</f>
        <v/>
      </c>
      <c r="AH898" s="88" t="str">
        <f>Master!AH902</f>
        <v/>
      </c>
      <c r="AI898" s="414" t="str">
        <f>Master!AI902</f>
        <v/>
      </c>
      <c r="AJ898" s="406" t="str">
        <f>Master!AJ902</f>
        <v/>
      </c>
      <c r="AK898" s="406">
        <f>Master!AK902</f>
        <v>0</v>
      </c>
      <c r="AL898" s="88" t="str">
        <f>Master!AL902</f>
        <v/>
      </c>
      <c r="AM898" s="416"/>
      <c r="AN898" s="416"/>
      <c r="AO898" s="416"/>
      <c r="AP898" s="416"/>
      <c r="AQ898" s="416"/>
      <c r="AR898" s="416">
        <f t="shared" si="10"/>
        <v>0</v>
      </c>
      <c r="AS898" s="417" t="str">
        <f t="shared" si="11"/>
        <v>#DIV/0!</v>
      </c>
      <c r="AT898" s="416">
        <f t="shared" si="12"/>
        <v>0</v>
      </c>
      <c r="AU898" s="417"/>
    </row>
    <row r="899" hidden="1">
      <c r="A899" s="88" t="str">
        <f>Master!A903</f>
        <v>VJWA18087</v>
      </c>
      <c r="B899" s="414" t="str">
        <f>Master!B903</f>
        <v/>
      </c>
      <c r="C899" s="414" t="str">
        <f>Master!C903</f>
        <v/>
      </c>
      <c r="D899" s="88" t="str">
        <f>Master!D903</f>
        <v/>
      </c>
      <c r="E899" s="406" t="str">
        <f>Master!E903</f>
        <v/>
      </c>
      <c r="F899" s="406">
        <f>Master!F903</f>
        <v>0</v>
      </c>
      <c r="G899" s="88" t="str">
        <f>Master!G903</f>
        <v/>
      </c>
      <c r="H899" s="88" t="str">
        <f>Master!H903</f>
        <v/>
      </c>
      <c r="I899" s="88" t="str">
        <f>Master!I903</f>
        <v/>
      </c>
      <c r="J899" s="88" t="str">
        <f>Master!J903</f>
        <v>JIN WU ACADEMY PTE LTD</v>
      </c>
      <c r="K899" s="88" t="str">
        <f>Master!K903</f>
        <v/>
      </c>
      <c r="L899" s="88" t="str">
        <f>Master!L903</f>
        <v/>
      </c>
      <c r="M899" s="88" t="str">
        <f>Master!M903</f>
        <v/>
      </c>
      <c r="N899" s="88" t="str">
        <f>Master!N903</f>
        <v/>
      </c>
      <c r="O899" s="88" t="str">
        <f>Master!O903</f>
        <v/>
      </c>
      <c r="P899" s="88" t="str">
        <f>Master!P903</f>
        <v/>
      </c>
      <c r="Q899" s="88" t="str">
        <f>Master!Q903</f>
        <v/>
      </c>
      <c r="R899" s="406" t="str">
        <f>Master!R903</f>
        <v/>
      </c>
      <c r="S899" s="406">
        <f>Master!S903</f>
        <v>0</v>
      </c>
      <c r="T899" s="406" t="str">
        <f>Master!T903</f>
        <v/>
      </c>
      <c r="U899" s="406" t="str">
        <f>Master!U903</f>
        <v/>
      </c>
      <c r="V899" s="406" t="str">
        <f>Master!V903</f>
        <v/>
      </c>
      <c r="W899" s="406" t="str">
        <f>Master!W903</f>
        <v/>
      </c>
      <c r="X899" s="406" t="str">
        <f>Master!X903</f>
        <v/>
      </c>
      <c r="Y899" s="406" t="str">
        <f>Master!Y903</f>
        <v/>
      </c>
      <c r="Z899" s="406" t="str">
        <f>Master!Z903</f>
        <v/>
      </c>
      <c r="AA899" s="406" t="str">
        <f>Master!AA903</f>
        <v/>
      </c>
      <c r="AB899" s="406" t="str">
        <f>Master!AB903</f>
        <v/>
      </c>
      <c r="AC899" s="406" t="str">
        <f>Master!AC903</f>
        <v/>
      </c>
      <c r="AD899" s="406" t="str">
        <f>Master!AD903</f>
        <v/>
      </c>
      <c r="AE899" s="406" t="str">
        <f>Master!AE903</f>
        <v/>
      </c>
      <c r="AF899" s="406" t="str">
        <f>Master!AF903</f>
        <v/>
      </c>
      <c r="AG899" s="406" t="str">
        <f>Master!AG903</f>
        <v/>
      </c>
      <c r="AH899" s="88" t="str">
        <f>Master!AH903</f>
        <v/>
      </c>
      <c r="AI899" s="88" t="str">
        <f>Master!AI903</f>
        <v/>
      </c>
      <c r="AJ899" s="406" t="str">
        <f>Master!AJ903</f>
        <v/>
      </c>
      <c r="AK899" s="406">
        <f>Master!AK903</f>
        <v>0</v>
      </c>
      <c r="AL899" s="88" t="str">
        <f>Master!AL903</f>
        <v/>
      </c>
      <c r="AM899" s="416"/>
      <c r="AN899" s="416"/>
      <c r="AO899" s="416"/>
      <c r="AP899" s="416"/>
      <c r="AQ899" s="416"/>
      <c r="AR899" s="416">
        <f t="shared" si="10"/>
        <v>0</v>
      </c>
      <c r="AS899" s="417" t="str">
        <f t="shared" si="11"/>
        <v>#DIV/0!</v>
      </c>
      <c r="AT899" s="416">
        <f t="shared" si="12"/>
        <v>0</v>
      </c>
      <c r="AU899" s="417"/>
    </row>
    <row r="900" hidden="1">
      <c r="A900" s="88" t="str">
        <f>Master!A904</f>
        <v>VJWA18088</v>
      </c>
      <c r="B900" s="414" t="str">
        <f>Master!B904</f>
        <v/>
      </c>
      <c r="C900" s="414" t="str">
        <f>Master!C904</f>
        <v/>
      </c>
      <c r="D900" s="88" t="str">
        <f>Master!D904</f>
        <v/>
      </c>
      <c r="E900" s="406" t="str">
        <f>Master!E904</f>
        <v/>
      </c>
      <c r="F900" s="406">
        <f>Master!F904</f>
        <v>0</v>
      </c>
      <c r="G900" s="88" t="str">
        <f>Master!G904</f>
        <v/>
      </c>
      <c r="H900" s="88" t="str">
        <f>Master!H904</f>
        <v/>
      </c>
      <c r="I900" s="88" t="str">
        <f>Master!I904</f>
        <v/>
      </c>
      <c r="J900" s="88" t="str">
        <f>Master!J904</f>
        <v>JIN WU ACADEMY PTE LTD</v>
      </c>
      <c r="K900" s="88" t="str">
        <f>Master!K904</f>
        <v/>
      </c>
      <c r="L900" s="88" t="str">
        <f>Master!L904</f>
        <v/>
      </c>
      <c r="M900" s="88" t="str">
        <f>Master!M904</f>
        <v/>
      </c>
      <c r="N900" s="88" t="str">
        <f>Master!N904</f>
        <v/>
      </c>
      <c r="O900" s="88" t="str">
        <f>Master!O904</f>
        <v/>
      </c>
      <c r="P900" s="88" t="str">
        <f>Master!P904</f>
        <v/>
      </c>
      <c r="Q900" s="88" t="str">
        <f>Master!Q904</f>
        <v/>
      </c>
      <c r="R900" s="406" t="str">
        <f>Master!R904</f>
        <v/>
      </c>
      <c r="S900" s="406">
        <f>Master!S904</f>
        <v>0</v>
      </c>
      <c r="T900" s="406" t="str">
        <f>Master!T904</f>
        <v/>
      </c>
      <c r="U900" s="406" t="str">
        <f>Master!U904</f>
        <v/>
      </c>
      <c r="V900" s="406" t="str">
        <f>Master!V904</f>
        <v/>
      </c>
      <c r="W900" s="406" t="str">
        <f>Master!W904</f>
        <v/>
      </c>
      <c r="X900" s="406" t="str">
        <f>Master!X904</f>
        <v/>
      </c>
      <c r="Y900" s="406" t="str">
        <f>Master!Y904</f>
        <v/>
      </c>
      <c r="Z900" s="406" t="str">
        <f>Master!Z904</f>
        <v/>
      </c>
      <c r="AA900" s="406" t="str">
        <f>Master!AA904</f>
        <v/>
      </c>
      <c r="AB900" s="406" t="str">
        <f>Master!AB904</f>
        <v/>
      </c>
      <c r="AC900" s="406" t="str">
        <f>Master!AC904</f>
        <v/>
      </c>
      <c r="AD900" s="406" t="str">
        <f>Master!AD904</f>
        <v/>
      </c>
      <c r="AE900" s="406" t="str">
        <f>Master!AE904</f>
        <v/>
      </c>
      <c r="AF900" s="406" t="str">
        <f>Master!AF904</f>
        <v/>
      </c>
      <c r="AG900" s="406" t="str">
        <f>Master!AG904</f>
        <v/>
      </c>
      <c r="AH900" s="88" t="str">
        <f>Master!AH904</f>
        <v/>
      </c>
      <c r="AI900" s="414" t="str">
        <f>Master!AI904</f>
        <v/>
      </c>
      <c r="AJ900" s="406" t="str">
        <f>Master!AJ904</f>
        <v/>
      </c>
      <c r="AK900" s="406">
        <f>Master!AK904</f>
        <v>0</v>
      </c>
      <c r="AL900" s="88" t="str">
        <f>Master!AL904</f>
        <v/>
      </c>
      <c r="AM900" s="416"/>
      <c r="AN900" s="416"/>
      <c r="AO900" s="416"/>
      <c r="AP900" s="416"/>
      <c r="AQ900" s="416"/>
      <c r="AR900" s="416">
        <f t="shared" si="10"/>
        <v>0</v>
      </c>
      <c r="AS900" s="417" t="str">
        <f t="shared" si="11"/>
        <v>#DIV/0!</v>
      </c>
      <c r="AT900" s="416">
        <f t="shared" si="12"/>
        <v>0</v>
      </c>
      <c r="AU900" s="417"/>
    </row>
    <row r="901" hidden="1">
      <c r="A901" s="88" t="str">
        <f>Master!A905</f>
        <v>VJWA18089</v>
      </c>
      <c r="B901" s="414" t="str">
        <f>Master!B905</f>
        <v/>
      </c>
      <c r="C901" s="414" t="str">
        <f>Master!C905</f>
        <v/>
      </c>
      <c r="D901" s="88" t="str">
        <f>Master!D905</f>
        <v/>
      </c>
      <c r="E901" s="406" t="str">
        <f>Master!E905</f>
        <v/>
      </c>
      <c r="F901" s="406">
        <f>Master!F905</f>
        <v>0</v>
      </c>
      <c r="G901" s="88" t="str">
        <f>Master!G905</f>
        <v/>
      </c>
      <c r="H901" s="88" t="str">
        <f>Master!H905</f>
        <v/>
      </c>
      <c r="I901" s="88" t="str">
        <f>Master!I905</f>
        <v/>
      </c>
      <c r="J901" s="88" t="str">
        <f>Master!J905</f>
        <v>JIN WU ACADEMY PTE LTD</v>
      </c>
      <c r="K901" s="88" t="str">
        <f>Master!K905</f>
        <v/>
      </c>
      <c r="L901" s="88" t="str">
        <f>Master!L905</f>
        <v/>
      </c>
      <c r="M901" s="88" t="str">
        <f>Master!M905</f>
        <v/>
      </c>
      <c r="N901" s="88" t="str">
        <f>Master!N905</f>
        <v/>
      </c>
      <c r="O901" s="88" t="str">
        <f>Master!O905</f>
        <v/>
      </c>
      <c r="P901" s="88" t="str">
        <f>Master!P905</f>
        <v/>
      </c>
      <c r="Q901" s="88" t="str">
        <f>Master!Q905</f>
        <v/>
      </c>
      <c r="R901" s="406" t="str">
        <f>Master!R905</f>
        <v/>
      </c>
      <c r="S901" s="406">
        <f>Master!S905</f>
        <v>0</v>
      </c>
      <c r="T901" s="406" t="str">
        <f>Master!T905</f>
        <v/>
      </c>
      <c r="U901" s="406" t="str">
        <f>Master!U905</f>
        <v/>
      </c>
      <c r="V901" s="406" t="str">
        <f>Master!V905</f>
        <v/>
      </c>
      <c r="W901" s="406" t="str">
        <f>Master!W905</f>
        <v/>
      </c>
      <c r="X901" s="406" t="str">
        <f>Master!X905</f>
        <v/>
      </c>
      <c r="Y901" s="406" t="str">
        <f>Master!Y905</f>
        <v/>
      </c>
      <c r="Z901" s="406" t="str">
        <f>Master!Z905</f>
        <v/>
      </c>
      <c r="AA901" s="406" t="str">
        <f>Master!AA905</f>
        <v/>
      </c>
      <c r="AB901" s="406" t="str">
        <f>Master!AB905</f>
        <v/>
      </c>
      <c r="AC901" s="406" t="str">
        <f>Master!AC905</f>
        <v/>
      </c>
      <c r="AD901" s="406" t="str">
        <f>Master!AD905</f>
        <v/>
      </c>
      <c r="AE901" s="406" t="str">
        <f>Master!AE905</f>
        <v/>
      </c>
      <c r="AF901" s="406" t="str">
        <f>Master!AF905</f>
        <v/>
      </c>
      <c r="AG901" s="406" t="str">
        <f>Master!AG905</f>
        <v/>
      </c>
      <c r="AH901" s="88" t="str">
        <f>Master!AH905</f>
        <v/>
      </c>
      <c r="AI901" s="88" t="str">
        <f>Master!AI905</f>
        <v/>
      </c>
      <c r="AJ901" s="406" t="str">
        <f>Master!AJ905</f>
        <v/>
      </c>
      <c r="AK901" s="406">
        <f>Master!AK905</f>
        <v>0</v>
      </c>
      <c r="AL901" s="88" t="str">
        <f>Master!AL905</f>
        <v/>
      </c>
      <c r="AM901" s="416"/>
      <c r="AN901" s="416"/>
      <c r="AO901" s="416"/>
      <c r="AP901" s="416"/>
      <c r="AQ901" s="416"/>
      <c r="AR901" s="416">
        <f t="shared" si="10"/>
        <v>0</v>
      </c>
      <c r="AS901" s="417" t="str">
        <f t="shared" si="11"/>
        <v>#DIV/0!</v>
      </c>
      <c r="AT901" s="416">
        <f t="shared" si="12"/>
        <v>0</v>
      </c>
      <c r="AU901" s="417"/>
    </row>
    <row r="902" hidden="1">
      <c r="A902" s="88" t="str">
        <f>Master!A906</f>
        <v>VJWA18090</v>
      </c>
      <c r="B902" s="414" t="str">
        <f>Master!B906</f>
        <v/>
      </c>
      <c r="C902" s="414" t="str">
        <f>Master!C906</f>
        <v/>
      </c>
      <c r="D902" s="88" t="str">
        <f>Master!D906</f>
        <v/>
      </c>
      <c r="E902" s="406" t="str">
        <f>Master!E906</f>
        <v/>
      </c>
      <c r="F902" s="406">
        <f>Master!F906</f>
        <v>0</v>
      </c>
      <c r="G902" s="88" t="str">
        <f>Master!G906</f>
        <v/>
      </c>
      <c r="H902" s="88" t="str">
        <f>Master!H906</f>
        <v/>
      </c>
      <c r="I902" s="88" t="str">
        <f>Master!I906</f>
        <v/>
      </c>
      <c r="J902" s="88" t="str">
        <f>Master!J906</f>
        <v>JIN WU ACADEMY PTE LTD</v>
      </c>
      <c r="K902" s="88" t="str">
        <f>Master!K906</f>
        <v/>
      </c>
      <c r="L902" s="88" t="str">
        <f>Master!L906</f>
        <v/>
      </c>
      <c r="M902" s="88" t="str">
        <f>Master!M906</f>
        <v/>
      </c>
      <c r="N902" s="88" t="str">
        <f>Master!N906</f>
        <v/>
      </c>
      <c r="O902" s="88" t="str">
        <f>Master!O906</f>
        <v/>
      </c>
      <c r="P902" s="88" t="str">
        <f>Master!P906</f>
        <v/>
      </c>
      <c r="Q902" s="88" t="str">
        <f>Master!Q906</f>
        <v/>
      </c>
      <c r="R902" s="406" t="str">
        <f>Master!R906</f>
        <v/>
      </c>
      <c r="S902" s="406">
        <f>Master!S906</f>
        <v>0</v>
      </c>
      <c r="T902" s="406" t="str">
        <f>Master!T906</f>
        <v/>
      </c>
      <c r="U902" s="406" t="str">
        <f>Master!U906</f>
        <v/>
      </c>
      <c r="V902" s="406" t="str">
        <f>Master!V906</f>
        <v/>
      </c>
      <c r="W902" s="406" t="str">
        <f>Master!W906</f>
        <v/>
      </c>
      <c r="X902" s="406" t="str">
        <f>Master!X906</f>
        <v/>
      </c>
      <c r="Y902" s="406" t="str">
        <f>Master!Y906</f>
        <v/>
      </c>
      <c r="Z902" s="406" t="str">
        <f>Master!Z906</f>
        <v/>
      </c>
      <c r="AA902" s="406" t="str">
        <f>Master!AA906</f>
        <v/>
      </c>
      <c r="AB902" s="406" t="str">
        <f>Master!AB906</f>
        <v/>
      </c>
      <c r="AC902" s="406" t="str">
        <f>Master!AC906</f>
        <v/>
      </c>
      <c r="AD902" s="406" t="str">
        <f>Master!AD906</f>
        <v/>
      </c>
      <c r="AE902" s="406" t="str">
        <f>Master!AE906</f>
        <v/>
      </c>
      <c r="AF902" s="406" t="str">
        <f>Master!AF906</f>
        <v/>
      </c>
      <c r="AG902" s="406" t="str">
        <f>Master!AG906</f>
        <v/>
      </c>
      <c r="AH902" s="88" t="str">
        <f>Master!AH906</f>
        <v/>
      </c>
      <c r="AI902" s="414" t="str">
        <f>Master!AI906</f>
        <v/>
      </c>
      <c r="AJ902" s="406" t="str">
        <f>Master!AJ906</f>
        <v/>
      </c>
      <c r="AK902" s="406">
        <f>Master!AK906</f>
        <v>0</v>
      </c>
      <c r="AL902" s="88" t="str">
        <f>Master!AL906</f>
        <v/>
      </c>
      <c r="AM902" s="416"/>
      <c r="AN902" s="416"/>
      <c r="AO902" s="416"/>
      <c r="AP902" s="416"/>
      <c r="AQ902" s="416"/>
      <c r="AR902" s="416">
        <f t="shared" si="10"/>
        <v>0</v>
      </c>
      <c r="AS902" s="417" t="str">
        <f t="shared" si="11"/>
        <v>#DIV/0!</v>
      </c>
      <c r="AT902" s="416">
        <f t="shared" si="12"/>
        <v>0</v>
      </c>
      <c r="AU902" s="417"/>
    </row>
    <row r="903" hidden="1">
      <c r="A903" s="88" t="str">
        <f>Master!A907</f>
        <v>VJWA18091</v>
      </c>
      <c r="B903" s="414" t="str">
        <f>Master!B907</f>
        <v/>
      </c>
      <c r="C903" s="414" t="str">
        <f>Master!C907</f>
        <v/>
      </c>
      <c r="D903" s="88" t="str">
        <f>Master!D907</f>
        <v/>
      </c>
      <c r="E903" s="406" t="str">
        <f>Master!E907</f>
        <v/>
      </c>
      <c r="F903" s="406">
        <f>Master!F907</f>
        <v>0</v>
      </c>
      <c r="G903" s="88" t="str">
        <f>Master!G907</f>
        <v/>
      </c>
      <c r="H903" s="88" t="str">
        <f>Master!H907</f>
        <v/>
      </c>
      <c r="I903" s="88" t="str">
        <f>Master!I907</f>
        <v/>
      </c>
      <c r="J903" s="88" t="str">
        <f>Master!J907</f>
        <v>JIN WU ACADEMY PTE LTD</v>
      </c>
      <c r="K903" s="88" t="str">
        <f>Master!K907</f>
        <v/>
      </c>
      <c r="L903" s="88" t="str">
        <f>Master!L907</f>
        <v/>
      </c>
      <c r="M903" s="88" t="str">
        <f>Master!M907</f>
        <v/>
      </c>
      <c r="N903" s="88" t="str">
        <f>Master!N907</f>
        <v/>
      </c>
      <c r="O903" s="88" t="str">
        <f>Master!O907</f>
        <v/>
      </c>
      <c r="P903" s="88" t="str">
        <f>Master!P907</f>
        <v/>
      </c>
      <c r="Q903" s="88" t="str">
        <f>Master!Q907</f>
        <v/>
      </c>
      <c r="R903" s="406" t="str">
        <f>Master!R907</f>
        <v/>
      </c>
      <c r="S903" s="406">
        <f>Master!S907</f>
        <v>0</v>
      </c>
      <c r="T903" s="406" t="str">
        <f>Master!T907</f>
        <v/>
      </c>
      <c r="U903" s="406" t="str">
        <f>Master!U907</f>
        <v/>
      </c>
      <c r="V903" s="406" t="str">
        <f>Master!V907</f>
        <v/>
      </c>
      <c r="W903" s="406" t="str">
        <f>Master!W907</f>
        <v/>
      </c>
      <c r="X903" s="406" t="str">
        <f>Master!X907</f>
        <v/>
      </c>
      <c r="Y903" s="406" t="str">
        <f>Master!Y907</f>
        <v/>
      </c>
      <c r="Z903" s="406" t="str">
        <f>Master!Z907</f>
        <v/>
      </c>
      <c r="AA903" s="406" t="str">
        <f>Master!AA907</f>
        <v/>
      </c>
      <c r="AB903" s="406" t="str">
        <f>Master!AB907</f>
        <v/>
      </c>
      <c r="AC903" s="406" t="str">
        <f>Master!AC907</f>
        <v/>
      </c>
      <c r="AD903" s="406" t="str">
        <f>Master!AD907</f>
        <v/>
      </c>
      <c r="AE903" s="406" t="str">
        <f>Master!AE907</f>
        <v/>
      </c>
      <c r="AF903" s="406" t="str">
        <f>Master!AF907</f>
        <v/>
      </c>
      <c r="AG903" s="406" t="str">
        <f>Master!AG907</f>
        <v/>
      </c>
      <c r="AH903" s="88" t="str">
        <f>Master!AH907</f>
        <v/>
      </c>
      <c r="AI903" s="88" t="str">
        <f>Master!AI907</f>
        <v/>
      </c>
      <c r="AJ903" s="406" t="str">
        <f>Master!AJ907</f>
        <v/>
      </c>
      <c r="AK903" s="406">
        <f>Master!AK907</f>
        <v>0</v>
      </c>
      <c r="AL903" s="88" t="str">
        <f>Master!AL907</f>
        <v/>
      </c>
      <c r="AM903" s="416"/>
      <c r="AN903" s="416"/>
      <c r="AO903" s="416"/>
      <c r="AP903" s="416"/>
      <c r="AQ903" s="416"/>
      <c r="AR903" s="416">
        <f t="shared" si="10"/>
        <v>0</v>
      </c>
      <c r="AS903" s="417" t="str">
        <f t="shared" si="11"/>
        <v>#DIV/0!</v>
      </c>
      <c r="AT903" s="416">
        <f t="shared" si="12"/>
        <v>0</v>
      </c>
      <c r="AU903" s="417"/>
    </row>
    <row r="904" hidden="1">
      <c r="A904" s="88" t="str">
        <f>Master!A908</f>
        <v>VJWA18092</v>
      </c>
      <c r="B904" s="414" t="str">
        <f>Master!B908</f>
        <v/>
      </c>
      <c r="C904" s="414" t="str">
        <f>Master!C908</f>
        <v/>
      </c>
      <c r="D904" s="88" t="str">
        <f>Master!D908</f>
        <v/>
      </c>
      <c r="E904" s="406" t="str">
        <f>Master!E908</f>
        <v/>
      </c>
      <c r="F904" s="406">
        <f>Master!F908</f>
        <v>0</v>
      </c>
      <c r="G904" s="88" t="str">
        <f>Master!G908</f>
        <v/>
      </c>
      <c r="H904" s="88" t="str">
        <f>Master!H908</f>
        <v/>
      </c>
      <c r="I904" s="88" t="str">
        <f>Master!I908</f>
        <v/>
      </c>
      <c r="J904" s="88" t="str">
        <f>Master!J908</f>
        <v>JIN WU ACADEMY PTE LTD</v>
      </c>
      <c r="K904" s="88" t="str">
        <f>Master!K908</f>
        <v/>
      </c>
      <c r="L904" s="88" t="str">
        <f>Master!L908</f>
        <v/>
      </c>
      <c r="M904" s="88" t="str">
        <f>Master!M908</f>
        <v/>
      </c>
      <c r="N904" s="88" t="str">
        <f>Master!N908</f>
        <v/>
      </c>
      <c r="O904" s="88" t="str">
        <f>Master!O908</f>
        <v/>
      </c>
      <c r="P904" s="88" t="str">
        <f>Master!P908</f>
        <v/>
      </c>
      <c r="Q904" s="88" t="str">
        <f>Master!Q908</f>
        <v/>
      </c>
      <c r="R904" s="406" t="str">
        <f>Master!R908</f>
        <v/>
      </c>
      <c r="S904" s="406">
        <f>Master!S908</f>
        <v>0</v>
      </c>
      <c r="T904" s="406" t="str">
        <f>Master!T908</f>
        <v/>
      </c>
      <c r="U904" s="406" t="str">
        <f>Master!U908</f>
        <v/>
      </c>
      <c r="V904" s="406" t="str">
        <f>Master!V908</f>
        <v/>
      </c>
      <c r="W904" s="406" t="str">
        <f>Master!W908</f>
        <v/>
      </c>
      <c r="X904" s="406" t="str">
        <f>Master!X908</f>
        <v/>
      </c>
      <c r="Y904" s="406" t="str">
        <f>Master!Y908</f>
        <v/>
      </c>
      <c r="Z904" s="406" t="str">
        <f>Master!Z908</f>
        <v/>
      </c>
      <c r="AA904" s="406" t="str">
        <f>Master!AA908</f>
        <v/>
      </c>
      <c r="AB904" s="406" t="str">
        <f>Master!AB908</f>
        <v/>
      </c>
      <c r="AC904" s="406" t="str">
        <f>Master!AC908</f>
        <v/>
      </c>
      <c r="AD904" s="406" t="str">
        <f>Master!AD908</f>
        <v/>
      </c>
      <c r="AE904" s="406" t="str">
        <f>Master!AE908</f>
        <v/>
      </c>
      <c r="AF904" s="406" t="str">
        <f>Master!AF908</f>
        <v/>
      </c>
      <c r="AG904" s="406" t="str">
        <f>Master!AG908</f>
        <v/>
      </c>
      <c r="AH904" s="88" t="str">
        <f>Master!AH908</f>
        <v/>
      </c>
      <c r="AI904" s="414" t="str">
        <f>Master!AI908</f>
        <v/>
      </c>
      <c r="AJ904" s="406" t="str">
        <f>Master!AJ908</f>
        <v/>
      </c>
      <c r="AK904" s="406">
        <f>Master!AK908</f>
        <v>0</v>
      </c>
      <c r="AL904" s="88" t="str">
        <f>Master!AL908</f>
        <v/>
      </c>
      <c r="AM904" s="416"/>
      <c r="AN904" s="416"/>
      <c r="AO904" s="416"/>
      <c r="AP904" s="416"/>
      <c r="AQ904" s="416"/>
      <c r="AR904" s="416">
        <f t="shared" si="10"/>
        <v>0</v>
      </c>
      <c r="AS904" s="417" t="str">
        <f t="shared" si="11"/>
        <v>#DIV/0!</v>
      </c>
      <c r="AT904" s="416">
        <f t="shared" si="12"/>
        <v>0</v>
      </c>
      <c r="AU904" s="417"/>
    </row>
    <row r="905" hidden="1">
      <c r="A905" s="88" t="str">
        <f>Master!A909</f>
        <v>VJWA18093</v>
      </c>
      <c r="B905" s="414" t="str">
        <f>Master!B909</f>
        <v/>
      </c>
      <c r="C905" s="414" t="str">
        <f>Master!C909</f>
        <v/>
      </c>
      <c r="D905" s="88" t="str">
        <f>Master!D909</f>
        <v/>
      </c>
      <c r="E905" s="406" t="str">
        <f>Master!E909</f>
        <v/>
      </c>
      <c r="F905" s="406">
        <f>Master!F909</f>
        <v>0</v>
      </c>
      <c r="G905" s="88" t="str">
        <f>Master!G909</f>
        <v/>
      </c>
      <c r="H905" s="88" t="str">
        <f>Master!H909</f>
        <v/>
      </c>
      <c r="I905" s="88" t="str">
        <f>Master!I909</f>
        <v/>
      </c>
      <c r="J905" s="88" t="str">
        <f>Master!J909</f>
        <v>JIN WU ACADEMY PTE LTD</v>
      </c>
      <c r="K905" s="88" t="str">
        <f>Master!K909</f>
        <v/>
      </c>
      <c r="L905" s="88" t="str">
        <f>Master!L909</f>
        <v/>
      </c>
      <c r="M905" s="88" t="str">
        <f>Master!M909</f>
        <v/>
      </c>
      <c r="N905" s="88" t="str">
        <f>Master!N909</f>
        <v/>
      </c>
      <c r="O905" s="88" t="str">
        <f>Master!O909</f>
        <v/>
      </c>
      <c r="P905" s="88" t="str">
        <f>Master!P909</f>
        <v/>
      </c>
      <c r="Q905" s="88" t="str">
        <f>Master!Q909</f>
        <v/>
      </c>
      <c r="R905" s="406" t="str">
        <f>Master!R909</f>
        <v/>
      </c>
      <c r="S905" s="406">
        <f>Master!S909</f>
        <v>0</v>
      </c>
      <c r="T905" s="406" t="str">
        <f>Master!T909</f>
        <v/>
      </c>
      <c r="U905" s="406" t="str">
        <f>Master!U909</f>
        <v/>
      </c>
      <c r="V905" s="406" t="str">
        <f>Master!V909</f>
        <v/>
      </c>
      <c r="W905" s="406" t="str">
        <f>Master!W909</f>
        <v/>
      </c>
      <c r="X905" s="406" t="str">
        <f>Master!X909</f>
        <v/>
      </c>
      <c r="Y905" s="406" t="str">
        <f>Master!Y909</f>
        <v/>
      </c>
      <c r="Z905" s="406" t="str">
        <f>Master!Z909</f>
        <v/>
      </c>
      <c r="AA905" s="406" t="str">
        <f>Master!AA909</f>
        <v/>
      </c>
      <c r="AB905" s="406" t="str">
        <f>Master!AB909</f>
        <v/>
      </c>
      <c r="AC905" s="406" t="str">
        <f>Master!AC909</f>
        <v/>
      </c>
      <c r="AD905" s="406" t="str">
        <f>Master!AD909</f>
        <v/>
      </c>
      <c r="AE905" s="406" t="str">
        <f>Master!AE909</f>
        <v/>
      </c>
      <c r="AF905" s="406" t="str">
        <f>Master!AF909</f>
        <v/>
      </c>
      <c r="AG905" s="406" t="str">
        <f>Master!AG909</f>
        <v/>
      </c>
      <c r="AH905" s="88" t="str">
        <f>Master!AH909</f>
        <v/>
      </c>
      <c r="AI905" s="88" t="str">
        <f>Master!AI909</f>
        <v/>
      </c>
      <c r="AJ905" s="406" t="str">
        <f>Master!AJ909</f>
        <v/>
      </c>
      <c r="AK905" s="406">
        <f>Master!AK909</f>
        <v>0</v>
      </c>
      <c r="AL905" s="88" t="str">
        <f>Master!AL909</f>
        <v/>
      </c>
      <c r="AM905" s="416"/>
      <c r="AN905" s="416"/>
      <c r="AO905" s="416"/>
      <c r="AP905" s="416"/>
      <c r="AQ905" s="416"/>
      <c r="AR905" s="416">
        <f t="shared" si="10"/>
        <v>0</v>
      </c>
      <c r="AS905" s="417" t="str">
        <f t="shared" si="11"/>
        <v>#DIV/0!</v>
      </c>
      <c r="AT905" s="416">
        <f t="shared" si="12"/>
        <v>0</v>
      </c>
      <c r="AU905" s="417"/>
    </row>
    <row r="906" hidden="1">
      <c r="A906" s="88" t="str">
        <f>Master!A910</f>
        <v>VJWA18094</v>
      </c>
      <c r="B906" s="414" t="str">
        <f>Master!B910</f>
        <v/>
      </c>
      <c r="C906" s="414" t="str">
        <f>Master!C910</f>
        <v/>
      </c>
      <c r="D906" s="88" t="str">
        <f>Master!D910</f>
        <v/>
      </c>
      <c r="E906" s="406" t="str">
        <f>Master!E910</f>
        <v/>
      </c>
      <c r="F906" s="406">
        <f>Master!F910</f>
        <v>0</v>
      </c>
      <c r="G906" s="88" t="str">
        <f>Master!G910</f>
        <v/>
      </c>
      <c r="H906" s="88" t="str">
        <f>Master!H910</f>
        <v/>
      </c>
      <c r="I906" s="88" t="str">
        <f>Master!I910</f>
        <v/>
      </c>
      <c r="J906" s="88" t="str">
        <f>Master!J910</f>
        <v>JIN WU ACADEMY PTE LTD</v>
      </c>
      <c r="K906" s="88" t="str">
        <f>Master!K910</f>
        <v/>
      </c>
      <c r="L906" s="88" t="str">
        <f>Master!L910</f>
        <v/>
      </c>
      <c r="M906" s="88" t="str">
        <f>Master!M910</f>
        <v/>
      </c>
      <c r="N906" s="88" t="str">
        <f>Master!N910</f>
        <v/>
      </c>
      <c r="O906" s="88" t="str">
        <f>Master!O910</f>
        <v/>
      </c>
      <c r="P906" s="88" t="str">
        <f>Master!P910</f>
        <v/>
      </c>
      <c r="Q906" s="88" t="str">
        <f>Master!Q910</f>
        <v/>
      </c>
      <c r="R906" s="406" t="str">
        <f>Master!R910</f>
        <v/>
      </c>
      <c r="S906" s="406">
        <f>Master!S910</f>
        <v>0</v>
      </c>
      <c r="T906" s="406" t="str">
        <f>Master!T910</f>
        <v/>
      </c>
      <c r="U906" s="406" t="str">
        <f>Master!U910</f>
        <v/>
      </c>
      <c r="V906" s="406" t="str">
        <f>Master!V910</f>
        <v/>
      </c>
      <c r="W906" s="406" t="str">
        <f>Master!W910</f>
        <v/>
      </c>
      <c r="X906" s="406" t="str">
        <f>Master!X910</f>
        <v/>
      </c>
      <c r="Y906" s="406" t="str">
        <f>Master!Y910</f>
        <v/>
      </c>
      <c r="Z906" s="406" t="str">
        <f>Master!Z910</f>
        <v/>
      </c>
      <c r="AA906" s="406" t="str">
        <f>Master!AA910</f>
        <v/>
      </c>
      <c r="AB906" s="406" t="str">
        <f>Master!AB910</f>
        <v/>
      </c>
      <c r="AC906" s="406" t="str">
        <f>Master!AC910</f>
        <v/>
      </c>
      <c r="AD906" s="406" t="str">
        <f>Master!AD910</f>
        <v/>
      </c>
      <c r="AE906" s="406" t="str">
        <f>Master!AE910</f>
        <v/>
      </c>
      <c r="AF906" s="406" t="str">
        <f>Master!AF910</f>
        <v/>
      </c>
      <c r="AG906" s="406" t="str">
        <f>Master!AG910</f>
        <v/>
      </c>
      <c r="AH906" s="88" t="str">
        <f>Master!AH910</f>
        <v/>
      </c>
      <c r="AI906" s="414" t="str">
        <f>Master!AI910</f>
        <v/>
      </c>
      <c r="AJ906" s="406" t="str">
        <f>Master!AJ910</f>
        <v/>
      </c>
      <c r="AK906" s="406">
        <f>Master!AK910</f>
        <v>0</v>
      </c>
      <c r="AL906" s="88" t="str">
        <f>Master!AL910</f>
        <v/>
      </c>
      <c r="AM906" s="416"/>
      <c r="AN906" s="416"/>
      <c r="AO906" s="416"/>
      <c r="AP906" s="416"/>
      <c r="AQ906" s="416"/>
      <c r="AR906" s="416">
        <f t="shared" si="10"/>
        <v>0</v>
      </c>
      <c r="AS906" s="417" t="str">
        <f t="shared" si="11"/>
        <v>#DIV/0!</v>
      </c>
      <c r="AT906" s="416">
        <f t="shared" si="12"/>
        <v>0</v>
      </c>
      <c r="AU906" s="417"/>
    </row>
    <row r="907" hidden="1">
      <c r="A907" s="88" t="str">
        <f>Master!A911</f>
        <v>VJWA18095</v>
      </c>
      <c r="B907" s="414" t="str">
        <f>Master!B911</f>
        <v/>
      </c>
      <c r="C907" s="414" t="str">
        <f>Master!C911</f>
        <v/>
      </c>
      <c r="D907" s="88" t="str">
        <f>Master!D911</f>
        <v/>
      </c>
      <c r="E907" s="406" t="str">
        <f>Master!E911</f>
        <v/>
      </c>
      <c r="F907" s="406">
        <f>Master!F911</f>
        <v>0</v>
      </c>
      <c r="G907" s="88" t="str">
        <f>Master!G911</f>
        <v/>
      </c>
      <c r="H907" s="88" t="str">
        <f>Master!H911</f>
        <v/>
      </c>
      <c r="I907" s="88" t="str">
        <f>Master!I911</f>
        <v/>
      </c>
      <c r="J907" s="88" t="str">
        <f>Master!J911</f>
        <v>JIN WU ACADEMY PTE LTD</v>
      </c>
      <c r="K907" s="88" t="str">
        <f>Master!K911</f>
        <v/>
      </c>
      <c r="L907" s="88" t="str">
        <f>Master!L911</f>
        <v/>
      </c>
      <c r="M907" s="88" t="str">
        <f>Master!M911</f>
        <v/>
      </c>
      <c r="N907" s="88" t="str">
        <f>Master!N911</f>
        <v/>
      </c>
      <c r="O907" s="88" t="str">
        <f>Master!O911</f>
        <v/>
      </c>
      <c r="P907" s="88" t="str">
        <f>Master!P911</f>
        <v/>
      </c>
      <c r="Q907" s="88" t="str">
        <f>Master!Q911</f>
        <v/>
      </c>
      <c r="R907" s="406" t="str">
        <f>Master!R911</f>
        <v/>
      </c>
      <c r="S907" s="406">
        <f>Master!S911</f>
        <v>0</v>
      </c>
      <c r="T907" s="406" t="str">
        <f>Master!T911</f>
        <v/>
      </c>
      <c r="U907" s="406" t="str">
        <f>Master!U911</f>
        <v/>
      </c>
      <c r="V907" s="406" t="str">
        <f>Master!V911</f>
        <v/>
      </c>
      <c r="W907" s="406" t="str">
        <f>Master!W911</f>
        <v/>
      </c>
      <c r="X907" s="406" t="str">
        <f>Master!X911</f>
        <v/>
      </c>
      <c r="Y907" s="406" t="str">
        <f>Master!Y911</f>
        <v/>
      </c>
      <c r="Z907" s="406" t="str">
        <f>Master!Z911</f>
        <v/>
      </c>
      <c r="AA907" s="406" t="str">
        <f>Master!AA911</f>
        <v/>
      </c>
      <c r="AB907" s="406" t="str">
        <f>Master!AB911</f>
        <v/>
      </c>
      <c r="AC907" s="406" t="str">
        <f>Master!AC911</f>
        <v/>
      </c>
      <c r="AD907" s="406" t="str">
        <f>Master!AD911</f>
        <v/>
      </c>
      <c r="AE907" s="406" t="str">
        <f>Master!AE911</f>
        <v/>
      </c>
      <c r="AF907" s="406" t="str">
        <f>Master!AF911</f>
        <v/>
      </c>
      <c r="AG907" s="406" t="str">
        <f>Master!AG911</f>
        <v/>
      </c>
      <c r="AH907" s="88" t="str">
        <f>Master!AH911</f>
        <v/>
      </c>
      <c r="AI907" s="88" t="str">
        <f>Master!AI911</f>
        <v/>
      </c>
      <c r="AJ907" s="406" t="str">
        <f>Master!AJ911</f>
        <v/>
      </c>
      <c r="AK907" s="406">
        <f>Master!AK911</f>
        <v>0</v>
      </c>
      <c r="AL907" s="88" t="str">
        <f>Master!AL911</f>
        <v/>
      </c>
      <c r="AM907" s="416"/>
      <c r="AN907" s="416"/>
      <c r="AO907" s="416"/>
      <c r="AP907" s="416"/>
      <c r="AQ907" s="416"/>
      <c r="AR907" s="416">
        <f t="shared" si="10"/>
        <v>0</v>
      </c>
      <c r="AS907" s="417" t="str">
        <f t="shared" si="11"/>
        <v>#DIV/0!</v>
      </c>
      <c r="AT907" s="416">
        <f t="shared" si="12"/>
        <v>0</v>
      </c>
      <c r="AU907" s="417"/>
    </row>
    <row r="908" hidden="1">
      <c r="A908" s="88" t="str">
        <f>Master!A912</f>
        <v>VJWA18096</v>
      </c>
      <c r="B908" s="414" t="str">
        <f>Master!B912</f>
        <v/>
      </c>
      <c r="C908" s="414" t="str">
        <f>Master!C912</f>
        <v/>
      </c>
      <c r="D908" s="88" t="str">
        <f>Master!D912</f>
        <v/>
      </c>
      <c r="E908" s="406" t="str">
        <f>Master!E912</f>
        <v/>
      </c>
      <c r="F908" s="406">
        <f>Master!F912</f>
        <v>0</v>
      </c>
      <c r="G908" s="88" t="str">
        <f>Master!G912</f>
        <v/>
      </c>
      <c r="H908" s="88" t="str">
        <f>Master!H912</f>
        <v/>
      </c>
      <c r="I908" s="88" t="str">
        <f>Master!I912</f>
        <v/>
      </c>
      <c r="J908" s="88" t="str">
        <f>Master!J912</f>
        <v>JIN WU ACADEMY PTE LTD</v>
      </c>
      <c r="K908" s="88" t="str">
        <f>Master!K912</f>
        <v/>
      </c>
      <c r="L908" s="88" t="str">
        <f>Master!L912</f>
        <v/>
      </c>
      <c r="M908" s="88" t="str">
        <f>Master!M912</f>
        <v/>
      </c>
      <c r="N908" s="88" t="str">
        <f>Master!N912</f>
        <v/>
      </c>
      <c r="O908" s="88" t="str">
        <f>Master!O912</f>
        <v/>
      </c>
      <c r="P908" s="88" t="str">
        <f>Master!P912</f>
        <v/>
      </c>
      <c r="Q908" s="88" t="str">
        <f>Master!Q912</f>
        <v/>
      </c>
      <c r="R908" s="406" t="str">
        <f>Master!R912</f>
        <v/>
      </c>
      <c r="S908" s="406">
        <f>Master!S912</f>
        <v>0</v>
      </c>
      <c r="T908" s="406" t="str">
        <f>Master!T912</f>
        <v/>
      </c>
      <c r="U908" s="406" t="str">
        <f>Master!U912</f>
        <v/>
      </c>
      <c r="V908" s="406" t="str">
        <f>Master!V912</f>
        <v/>
      </c>
      <c r="W908" s="406" t="str">
        <f>Master!W912</f>
        <v/>
      </c>
      <c r="X908" s="406" t="str">
        <f>Master!X912</f>
        <v/>
      </c>
      <c r="Y908" s="406" t="str">
        <f>Master!Y912</f>
        <v/>
      </c>
      <c r="Z908" s="406" t="str">
        <f>Master!Z912</f>
        <v/>
      </c>
      <c r="AA908" s="406" t="str">
        <f>Master!AA912</f>
        <v/>
      </c>
      <c r="AB908" s="406" t="str">
        <f>Master!AB912</f>
        <v/>
      </c>
      <c r="AC908" s="406" t="str">
        <f>Master!AC912</f>
        <v/>
      </c>
      <c r="AD908" s="406" t="str">
        <f>Master!AD912</f>
        <v/>
      </c>
      <c r="AE908" s="406" t="str">
        <f>Master!AE912</f>
        <v/>
      </c>
      <c r="AF908" s="406" t="str">
        <f>Master!AF912</f>
        <v/>
      </c>
      <c r="AG908" s="406" t="str">
        <f>Master!AG912</f>
        <v/>
      </c>
      <c r="AH908" s="88" t="str">
        <f>Master!AH912</f>
        <v/>
      </c>
      <c r="AI908" s="414" t="str">
        <f>Master!AI912</f>
        <v/>
      </c>
      <c r="AJ908" s="406" t="str">
        <f>Master!AJ912</f>
        <v/>
      </c>
      <c r="AK908" s="406">
        <f>Master!AK912</f>
        <v>0</v>
      </c>
      <c r="AL908" s="88" t="str">
        <f>Master!AL912</f>
        <v/>
      </c>
      <c r="AM908" s="416"/>
      <c r="AN908" s="416"/>
      <c r="AO908" s="416"/>
      <c r="AP908" s="416"/>
      <c r="AQ908" s="416"/>
      <c r="AR908" s="416">
        <f t="shared" si="10"/>
        <v>0</v>
      </c>
      <c r="AS908" s="417" t="str">
        <f t="shared" si="11"/>
        <v>#DIV/0!</v>
      </c>
      <c r="AT908" s="416">
        <f t="shared" si="12"/>
        <v>0</v>
      </c>
      <c r="AU908" s="417"/>
    </row>
    <row r="909" hidden="1">
      <c r="A909" s="88" t="str">
        <f>Master!A913</f>
        <v>VJWA18097</v>
      </c>
      <c r="B909" s="414" t="str">
        <f>Master!B913</f>
        <v/>
      </c>
      <c r="C909" s="414" t="str">
        <f>Master!C913</f>
        <v/>
      </c>
      <c r="D909" s="88" t="str">
        <f>Master!D913</f>
        <v/>
      </c>
      <c r="E909" s="406" t="str">
        <f>Master!E913</f>
        <v/>
      </c>
      <c r="F909" s="406">
        <f>Master!F913</f>
        <v>0</v>
      </c>
      <c r="G909" s="88" t="str">
        <f>Master!G913</f>
        <v/>
      </c>
      <c r="H909" s="88" t="str">
        <f>Master!H913</f>
        <v/>
      </c>
      <c r="I909" s="88" t="str">
        <f>Master!I913</f>
        <v/>
      </c>
      <c r="J909" s="88" t="str">
        <f>Master!J913</f>
        <v>JIN WU ACADEMY PTE LTD</v>
      </c>
      <c r="K909" s="88" t="str">
        <f>Master!K913</f>
        <v/>
      </c>
      <c r="L909" s="88" t="str">
        <f>Master!L913</f>
        <v/>
      </c>
      <c r="M909" s="88" t="str">
        <f>Master!M913</f>
        <v/>
      </c>
      <c r="N909" s="88" t="str">
        <f>Master!N913</f>
        <v/>
      </c>
      <c r="O909" s="88" t="str">
        <f>Master!O913</f>
        <v/>
      </c>
      <c r="P909" s="88" t="str">
        <f>Master!P913</f>
        <v/>
      </c>
      <c r="Q909" s="88" t="str">
        <f>Master!Q913</f>
        <v/>
      </c>
      <c r="R909" s="406" t="str">
        <f>Master!R913</f>
        <v/>
      </c>
      <c r="S909" s="406">
        <f>Master!S913</f>
        <v>0</v>
      </c>
      <c r="T909" s="406" t="str">
        <f>Master!T913</f>
        <v/>
      </c>
      <c r="U909" s="406" t="str">
        <f>Master!U913</f>
        <v/>
      </c>
      <c r="V909" s="406" t="str">
        <f>Master!V913</f>
        <v/>
      </c>
      <c r="W909" s="406" t="str">
        <f>Master!W913</f>
        <v/>
      </c>
      <c r="X909" s="406" t="str">
        <f>Master!X913</f>
        <v/>
      </c>
      <c r="Y909" s="406" t="str">
        <f>Master!Y913</f>
        <v/>
      </c>
      <c r="Z909" s="406" t="str">
        <f>Master!Z913</f>
        <v/>
      </c>
      <c r="AA909" s="406" t="str">
        <f>Master!AA913</f>
        <v/>
      </c>
      <c r="AB909" s="406" t="str">
        <f>Master!AB913</f>
        <v/>
      </c>
      <c r="AC909" s="406" t="str">
        <f>Master!AC913</f>
        <v/>
      </c>
      <c r="AD909" s="406" t="str">
        <f>Master!AD913</f>
        <v/>
      </c>
      <c r="AE909" s="406" t="str">
        <f>Master!AE913</f>
        <v/>
      </c>
      <c r="AF909" s="406" t="str">
        <f>Master!AF913</f>
        <v/>
      </c>
      <c r="AG909" s="406" t="str">
        <f>Master!AG913</f>
        <v/>
      </c>
      <c r="AH909" s="88" t="str">
        <f>Master!AH913</f>
        <v/>
      </c>
      <c r="AI909" s="88" t="str">
        <f>Master!AI913</f>
        <v/>
      </c>
      <c r="AJ909" s="406" t="str">
        <f>Master!AJ913</f>
        <v/>
      </c>
      <c r="AK909" s="406">
        <f>Master!AK913</f>
        <v>0</v>
      </c>
      <c r="AL909" s="88" t="str">
        <f>Master!AL913</f>
        <v/>
      </c>
      <c r="AM909" s="416"/>
      <c r="AN909" s="416"/>
      <c r="AO909" s="416"/>
      <c r="AP909" s="416"/>
      <c r="AQ909" s="416"/>
      <c r="AR909" s="416">
        <f t="shared" si="10"/>
        <v>0</v>
      </c>
      <c r="AS909" s="417" t="str">
        <f t="shared" si="11"/>
        <v>#DIV/0!</v>
      </c>
      <c r="AT909" s="416">
        <f t="shared" si="12"/>
        <v>0</v>
      </c>
      <c r="AU909" s="417"/>
    </row>
    <row r="910" hidden="1">
      <c r="A910" s="88" t="str">
        <f>Master!A914</f>
        <v>VJWA18098</v>
      </c>
      <c r="B910" s="414" t="str">
        <f>Master!B914</f>
        <v/>
      </c>
      <c r="C910" s="414" t="str">
        <f>Master!C914</f>
        <v/>
      </c>
      <c r="D910" s="88" t="str">
        <f>Master!D914</f>
        <v/>
      </c>
      <c r="E910" s="406" t="str">
        <f>Master!E914</f>
        <v/>
      </c>
      <c r="F910" s="406">
        <f>Master!F914</f>
        <v>0</v>
      </c>
      <c r="G910" s="88" t="str">
        <f>Master!G914</f>
        <v/>
      </c>
      <c r="H910" s="88" t="str">
        <f>Master!H914</f>
        <v/>
      </c>
      <c r="I910" s="88" t="str">
        <f>Master!I914</f>
        <v/>
      </c>
      <c r="J910" s="88" t="str">
        <f>Master!J914</f>
        <v>JIN WU ACADEMY PTE LTD</v>
      </c>
      <c r="K910" s="88" t="str">
        <f>Master!K914</f>
        <v/>
      </c>
      <c r="L910" s="88" t="str">
        <f>Master!L914</f>
        <v/>
      </c>
      <c r="M910" s="88" t="str">
        <f>Master!M914</f>
        <v/>
      </c>
      <c r="N910" s="88" t="str">
        <f>Master!N914</f>
        <v/>
      </c>
      <c r="O910" s="88" t="str">
        <f>Master!O914</f>
        <v/>
      </c>
      <c r="P910" s="88" t="str">
        <f>Master!P914</f>
        <v/>
      </c>
      <c r="Q910" s="88" t="str">
        <f>Master!Q914</f>
        <v/>
      </c>
      <c r="R910" s="406" t="str">
        <f>Master!R914</f>
        <v/>
      </c>
      <c r="S910" s="406">
        <f>Master!S914</f>
        <v>0</v>
      </c>
      <c r="T910" s="406" t="str">
        <f>Master!T914</f>
        <v/>
      </c>
      <c r="U910" s="406" t="str">
        <f>Master!U914</f>
        <v/>
      </c>
      <c r="V910" s="406" t="str">
        <f>Master!V914</f>
        <v/>
      </c>
      <c r="W910" s="406" t="str">
        <f>Master!W914</f>
        <v/>
      </c>
      <c r="X910" s="406" t="str">
        <f>Master!X914</f>
        <v/>
      </c>
      <c r="Y910" s="406" t="str">
        <f>Master!Y914</f>
        <v/>
      </c>
      <c r="Z910" s="406" t="str">
        <f>Master!Z914</f>
        <v/>
      </c>
      <c r="AA910" s="406" t="str">
        <f>Master!AA914</f>
        <v/>
      </c>
      <c r="AB910" s="406" t="str">
        <f>Master!AB914</f>
        <v/>
      </c>
      <c r="AC910" s="406" t="str">
        <f>Master!AC914</f>
        <v/>
      </c>
      <c r="AD910" s="406" t="str">
        <f>Master!AD914</f>
        <v/>
      </c>
      <c r="AE910" s="406" t="str">
        <f>Master!AE914</f>
        <v/>
      </c>
      <c r="AF910" s="406" t="str">
        <f>Master!AF914</f>
        <v/>
      </c>
      <c r="AG910" s="406" t="str">
        <f>Master!AG914</f>
        <v/>
      </c>
      <c r="AH910" s="88" t="str">
        <f>Master!AH914</f>
        <v/>
      </c>
      <c r="AI910" s="414" t="str">
        <f>Master!AI914</f>
        <v/>
      </c>
      <c r="AJ910" s="406" t="str">
        <f>Master!AJ914</f>
        <v/>
      </c>
      <c r="AK910" s="406">
        <f>Master!AK914</f>
        <v>0</v>
      </c>
      <c r="AL910" s="88" t="str">
        <f>Master!AL914</f>
        <v/>
      </c>
      <c r="AM910" s="416"/>
      <c r="AN910" s="416"/>
      <c r="AO910" s="416"/>
      <c r="AP910" s="416"/>
      <c r="AQ910" s="416"/>
      <c r="AR910" s="416">
        <f t="shared" si="10"/>
        <v>0</v>
      </c>
      <c r="AS910" s="417" t="str">
        <f t="shared" si="11"/>
        <v>#DIV/0!</v>
      </c>
      <c r="AT910" s="416">
        <f t="shared" si="12"/>
        <v>0</v>
      </c>
      <c r="AU910" s="417"/>
    </row>
    <row r="911" hidden="1">
      <c r="A911" s="88" t="str">
        <f>Master!A915</f>
        <v>VJWA18099</v>
      </c>
      <c r="B911" s="414" t="str">
        <f>Master!B915</f>
        <v/>
      </c>
      <c r="C911" s="414" t="str">
        <f>Master!C915</f>
        <v/>
      </c>
      <c r="D911" s="88" t="str">
        <f>Master!D915</f>
        <v/>
      </c>
      <c r="E911" s="406" t="str">
        <f>Master!E915</f>
        <v/>
      </c>
      <c r="F911" s="406">
        <f>Master!F915</f>
        <v>0</v>
      </c>
      <c r="G911" s="88" t="str">
        <f>Master!G915</f>
        <v/>
      </c>
      <c r="H911" s="88" t="str">
        <f>Master!H915</f>
        <v/>
      </c>
      <c r="I911" s="88" t="str">
        <f>Master!I915</f>
        <v/>
      </c>
      <c r="J911" s="88" t="str">
        <f>Master!J915</f>
        <v>JIN WU ACADEMY PTE LTD</v>
      </c>
      <c r="K911" s="88" t="str">
        <f>Master!K915</f>
        <v/>
      </c>
      <c r="L911" s="88" t="str">
        <f>Master!L915</f>
        <v/>
      </c>
      <c r="M911" s="88" t="str">
        <f>Master!M915</f>
        <v/>
      </c>
      <c r="N911" s="88" t="str">
        <f>Master!N915</f>
        <v/>
      </c>
      <c r="O911" s="88" t="str">
        <f>Master!O915</f>
        <v/>
      </c>
      <c r="P911" s="88" t="str">
        <f>Master!P915</f>
        <v/>
      </c>
      <c r="Q911" s="88" t="str">
        <f>Master!Q915</f>
        <v/>
      </c>
      <c r="R911" s="406" t="str">
        <f>Master!R915</f>
        <v/>
      </c>
      <c r="S911" s="406">
        <f>Master!S915</f>
        <v>0</v>
      </c>
      <c r="T911" s="406" t="str">
        <f>Master!T915</f>
        <v/>
      </c>
      <c r="U911" s="406" t="str">
        <f>Master!U915</f>
        <v/>
      </c>
      <c r="V911" s="406" t="str">
        <f>Master!V915</f>
        <v/>
      </c>
      <c r="W911" s="406" t="str">
        <f>Master!W915</f>
        <v/>
      </c>
      <c r="X911" s="406" t="str">
        <f>Master!X915</f>
        <v/>
      </c>
      <c r="Y911" s="406" t="str">
        <f>Master!Y915</f>
        <v/>
      </c>
      <c r="Z911" s="406" t="str">
        <f>Master!Z915</f>
        <v/>
      </c>
      <c r="AA911" s="406" t="str">
        <f>Master!AA915</f>
        <v/>
      </c>
      <c r="AB911" s="406" t="str">
        <f>Master!AB915</f>
        <v/>
      </c>
      <c r="AC911" s="406" t="str">
        <f>Master!AC915</f>
        <v/>
      </c>
      <c r="AD911" s="406" t="str">
        <f>Master!AD915</f>
        <v/>
      </c>
      <c r="AE911" s="406" t="str">
        <f>Master!AE915</f>
        <v/>
      </c>
      <c r="AF911" s="406" t="str">
        <f>Master!AF915</f>
        <v/>
      </c>
      <c r="AG911" s="406" t="str">
        <f>Master!AG915</f>
        <v/>
      </c>
      <c r="AH911" s="88" t="str">
        <f>Master!AH915</f>
        <v/>
      </c>
      <c r="AI911" s="88" t="str">
        <f>Master!AI915</f>
        <v/>
      </c>
      <c r="AJ911" s="406" t="str">
        <f>Master!AJ915</f>
        <v/>
      </c>
      <c r="AK911" s="406">
        <f>Master!AK915</f>
        <v>0</v>
      </c>
      <c r="AL911" s="88" t="str">
        <f>Master!AL915</f>
        <v/>
      </c>
      <c r="AM911" s="416"/>
      <c r="AN911" s="416"/>
      <c r="AO911" s="416"/>
      <c r="AP911" s="416"/>
      <c r="AQ911" s="416"/>
      <c r="AR911" s="416">
        <f t="shared" si="10"/>
        <v>0</v>
      </c>
      <c r="AS911" s="417" t="str">
        <f t="shared" si="11"/>
        <v>#DIV/0!</v>
      </c>
      <c r="AT911" s="416">
        <f t="shared" si="12"/>
        <v>0</v>
      </c>
      <c r="AU911" s="417"/>
    </row>
    <row r="912" hidden="1">
      <c r="A912" s="88" t="str">
        <f>Master!A916</f>
        <v>VJWA18100</v>
      </c>
      <c r="B912" s="414" t="str">
        <f>Master!B916</f>
        <v/>
      </c>
      <c r="C912" s="414" t="str">
        <f>Master!C916</f>
        <v/>
      </c>
      <c r="D912" s="88" t="str">
        <f>Master!D916</f>
        <v/>
      </c>
      <c r="E912" s="406" t="str">
        <f>Master!E916</f>
        <v/>
      </c>
      <c r="F912" s="406">
        <f>Master!F916</f>
        <v>0</v>
      </c>
      <c r="G912" s="88" t="str">
        <f>Master!G916</f>
        <v/>
      </c>
      <c r="H912" s="88" t="str">
        <f>Master!H916</f>
        <v/>
      </c>
      <c r="I912" s="88" t="str">
        <f>Master!I916</f>
        <v/>
      </c>
      <c r="J912" s="88" t="str">
        <f>Master!J916</f>
        <v>JIN WU ACADEMY PTE LTD</v>
      </c>
      <c r="K912" s="88" t="str">
        <f>Master!K916</f>
        <v/>
      </c>
      <c r="L912" s="88" t="str">
        <f>Master!L916</f>
        <v/>
      </c>
      <c r="M912" s="88" t="str">
        <f>Master!M916</f>
        <v/>
      </c>
      <c r="N912" s="88" t="str">
        <f>Master!N916</f>
        <v/>
      </c>
      <c r="O912" s="88" t="str">
        <f>Master!O916</f>
        <v/>
      </c>
      <c r="P912" s="88" t="str">
        <f>Master!P916</f>
        <v/>
      </c>
      <c r="Q912" s="88" t="str">
        <f>Master!Q916</f>
        <v/>
      </c>
      <c r="R912" s="406" t="str">
        <f>Master!R916</f>
        <v/>
      </c>
      <c r="S912" s="406">
        <f>Master!S916</f>
        <v>0</v>
      </c>
      <c r="T912" s="406" t="str">
        <f>Master!T916</f>
        <v/>
      </c>
      <c r="U912" s="406" t="str">
        <f>Master!U916</f>
        <v/>
      </c>
      <c r="V912" s="406" t="str">
        <f>Master!V916</f>
        <v/>
      </c>
      <c r="W912" s="406" t="str">
        <f>Master!W916</f>
        <v/>
      </c>
      <c r="X912" s="406" t="str">
        <f>Master!X916</f>
        <v/>
      </c>
      <c r="Y912" s="406" t="str">
        <f>Master!Y916</f>
        <v/>
      </c>
      <c r="Z912" s="406" t="str">
        <f>Master!Z916</f>
        <v/>
      </c>
      <c r="AA912" s="406" t="str">
        <f>Master!AA916</f>
        <v/>
      </c>
      <c r="AB912" s="406" t="str">
        <f>Master!AB916</f>
        <v/>
      </c>
      <c r="AC912" s="406" t="str">
        <f>Master!AC916</f>
        <v/>
      </c>
      <c r="AD912" s="406" t="str">
        <f>Master!AD916</f>
        <v/>
      </c>
      <c r="AE912" s="406" t="str">
        <f>Master!AE916</f>
        <v/>
      </c>
      <c r="AF912" s="406" t="str">
        <f>Master!AF916</f>
        <v/>
      </c>
      <c r="AG912" s="406" t="str">
        <f>Master!AG916</f>
        <v/>
      </c>
      <c r="AH912" s="88" t="str">
        <f>Master!AH916</f>
        <v/>
      </c>
      <c r="AI912" s="414" t="str">
        <f>Master!AI916</f>
        <v/>
      </c>
      <c r="AJ912" s="406" t="str">
        <f>Master!AJ916</f>
        <v/>
      </c>
      <c r="AK912" s="406">
        <f>Master!AK916</f>
        <v>0</v>
      </c>
      <c r="AL912" s="88" t="str">
        <f>Master!AL916</f>
        <v/>
      </c>
      <c r="AM912" s="416"/>
      <c r="AN912" s="416"/>
      <c r="AO912" s="416"/>
      <c r="AP912" s="416"/>
      <c r="AQ912" s="416"/>
      <c r="AR912" s="416">
        <f t="shared" si="10"/>
        <v>0</v>
      </c>
      <c r="AS912" s="417" t="str">
        <f t="shared" si="11"/>
        <v>#DIV/0!</v>
      </c>
      <c r="AT912" s="416">
        <f t="shared" si="12"/>
        <v>0</v>
      </c>
      <c r="AU912" s="417"/>
    </row>
    <row r="913" hidden="1">
      <c r="A913" s="88" t="str">
        <f>Master!A917</f>
        <v>VLVC18001</v>
      </c>
      <c r="B913" s="414" t="str">
        <f>Master!B917</f>
        <v/>
      </c>
      <c r="C913" s="414" t="str">
        <f>Master!C917</f>
        <v/>
      </c>
      <c r="D913" s="88" t="str">
        <f>Master!D917</f>
        <v/>
      </c>
      <c r="E913" s="406" t="str">
        <f>Master!E917</f>
        <v/>
      </c>
      <c r="F913" s="406">
        <f>Master!F917</f>
        <v>0</v>
      </c>
      <c r="G913" s="88" t="str">
        <f>Master!G917</f>
        <v/>
      </c>
      <c r="H913" s="88" t="str">
        <f>Master!H917</f>
        <v/>
      </c>
      <c r="I913" s="88" t="str">
        <f>Master!I917</f>
        <v/>
      </c>
      <c r="J913" s="88" t="str">
        <f>Master!J917</f>
        <v>LE VINE CONNECTIONS PTE LTD</v>
      </c>
      <c r="K913" s="88" t="str">
        <f>Master!K917</f>
        <v/>
      </c>
      <c r="L913" s="88" t="str">
        <f>Master!L917</f>
        <v/>
      </c>
      <c r="M913" s="88" t="str">
        <f>Master!M917</f>
        <v/>
      </c>
      <c r="N913" s="88" t="str">
        <f>Master!N917</f>
        <v/>
      </c>
      <c r="O913" s="88" t="str">
        <f>Master!O917</f>
        <v/>
      </c>
      <c r="P913" s="88" t="str">
        <f>Master!P917</f>
        <v/>
      </c>
      <c r="Q913" s="88" t="str">
        <f>Master!Q917</f>
        <v/>
      </c>
      <c r="R913" s="406" t="str">
        <f>Master!R917</f>
        <v/>
      </c>
      <c r="S913" s="406">
        <f>Master!S917</f>
        <v>0</v>
      </c>
      <c r="T913" s="406" t="str">
        <f>Master!T917</f>
        <v/>
      </c>
      <c r="U913" s="406" t="str">
        <f>Master!U917</f>
        <v/>
      </c>
      <c r="V913" s="406" t="str">
        <f>Master!V917</f>
        <v/>
      </c>
      <c r="W913" s="406" t="str">
        <f>Master!W917</f>
        <v/>
      </c>
      <c r="X913" s="406" t="str">
        <f>Master!X917</f>
        <v/>
      </c>
      <c r="Y913" s="406" t="str">
        <f>Master!Y917</f>
        <v/>
      </c>
      <c r="Z913" s="406" t="str">
        <f>Master!Z917</f>
        <v/>
      </c>
      <c r="AA913" s="406" t="str">
        <f>Master!AA917</f>
        <v/>
      </c>
      <c r="AB913" s="406" t="str">
        <f>Master!AB917</f>
        <v/>
      </c>
      <c r="AC913" s="406" t="str">
        <f>Master!AC917</f>
        <v/>
      </c>
      <c r="AD913" s="406" t="str">
        <f>Master!AD917</f>
        <v/>
      </c>
      <c r="AE913" s="406" t="str">
        <f>Master!AE917</f>
        <v/>
      </c>
      <c r="AF913" s="406" t="str">
        <f>Master!AF917</f>
        <v/>
      </c>
      <c r="AG913" s="406" t="str">
        <f>Master!AG917</f>
        <v/>
      </c>
      <c r="AH913" s="88" t="str">
        <f>Master!AH917</f>
        <v/>
      </c>
      <c r="AI913" s="88" t="str">
        <f>Master!AI917</f>
        <v/>
      </c>
      <c r="AJ913" s="406" t="str">
        <f>Master!AJ917</f>
        <v/>
      </c>
      <c r="AK913" s="406">
        <f>Master!AK917</f>
        <v>0</v>
      </c>
      <c r="AL913" s="88" t="str">
        <f>Master!AL917</f>
        <v/>
      </c>
      <c r="AM913" s="416"/>
      <c r="AN913" s="416"/>
      <c r="AO913" s="416"/>
      <c r="AP913" s="416"/>
      <c r="AQ913" s="416"/>
      <c r="AR913" s="416">
        <f t="shared" si="10"/>
        <v>0</v>
      </c>
      <c r="AS913" s="417" t="str">
        <f t="shared" si="11"/>
        <v>#DIV/0!</v>
      </c>
      <c r="AT913" s="416">
        <f t="shared" si="12"/>
        <v>0</v>
      </c>
      <c r="AU913" s="417"/>
    </row>
    <row r="914" hidden="1">
      <c r="A914" s="88" t="str">
        <f>Master!A918</f>
        <v>VLVC18002</v>
      </c>
      <c r="B914" s="414" t="str">
        <f>Master!B918</f>
        <v/>
      </c>
      <c r="C914" s="414" t="str">
        <f>Master!C918</f>
        <v/>
      </c>
      <c r="D914" s="88" t="str">
        <f>Master!D918</f>
        <v/>
      </c>
      <c r="E914" s="406" t="str">
        <f>Master!E918</f>
        <v/>
      </c>
      <c r="F914" s="406">
        <f>Master!F918</f>
        <v>0</v>
      </c>
      <c r="G914" s="88" t="str">
        <f>Master!G918</f>
        <v/>
      </c>
      <c r="H914" s="88" t="str">
        <f>Master!H918</f>
        <v/>
      </c>
      <c r="I914" s="88" t="str">
        <f>Master!I918</f>
        <v/>
      </c>
      <c r="J914" s="88" t="str">
        <f>Master!J918</f>
        <v>LE VINE CONNECTIONS PTE LTD</v>
      </c>
      <c r="K914" s="88" t="str">
        <f>Master!K918</f>
        <v/>
      </c>
      <c r="L914" s="88" t="str">
        <f>Master!L918</f>
        <v/>
      </c>
      <c r="M914" s="88" t="str">
        <f>Master!M918</f>
        <v/>
      </c>
      <c r="N914" s="88" t="str">
        <f>Master!N918</f>
        <v/>
      </c>
      <c r="O914" s="88" t="str">
        <f>Master!O918</f>
        <v/>
      </c>
      <c r="P914" s="88" t="str">
        <f>Master!P918</f>
        <v/>
      </c>
      <c r="Q914" s="88" t="str">
        <f>Master!Q918</f>
        <v/>
      </c>
      <c r="R914" s="406" t="str">
        <f>Master!R918</f>
        <v/>
      </c>
      <c r="S914" s="406">
        <f>Master!S918</f>
        <v>0</v>
      </c>
      <c r="T914" s="406" t="str">
        <f>Master!T918</f>
        <v/>
      </c>
      <c r="U914" s="406" t="str">
        <f>Master!U918</f>
        <v/>
      </c>
      <c r="V914" s="406" t="str">
        <f>Master!V918</f>
        <v/>
      </c>
      <c r="W914" s="406" t="str">
        <f>Master!W918</f>
        <v/>
      </c>
      <c r="X914" s="406" t="str">
        <f>Master!X918</f>
        <v/>
      </c>
      <c r="Y914" s="406" t="str">
        <f>Master!Y918</f>
        <v/>
      </c>
      <c r="Z914" s="406" t="str">
        <f>Master!Z918</f>
        <v/>
      </c>
      <c r="AA914" s="406" t="str">
        <f>Master!AA918</f>
        <v/>
      </c>
      <c r="AB914" s="406" t="str">
        <f>Master!AB918</f>
        <v/>
      </c>
      <c r="AC914" s="406" t="str">
        <f>Master!AC918</f>
        <v/>
      </c>
      <c r="AD914" s="406" t="str">
        <f>Master!AD918</f>
        <v/>
      </c>
      <c r="AE914" s="406" t="str">
        <f>Master!AE918</f>
        <v/>
      </c>
      <c r="AF914" s="406" t="str">
        <f>Master!AF918</f>
        <v/>
      </c>
      <c r="AG914" s="406" t="str">
        <f>Master!AG918</f>
        <v/>
      </c>
      <c r="AH914" s="88" t="str">
        <f>Master!AH918</f>
        <v/>
      </c>
      <c r="AI914" s="414" t="str">
        <f>Master!AI918</f>
        <v/>
      </c>
      <c r="AJ914" s="406" t="str">
        <f>Master!AJ918</f>
        <v/>
      </c>
      <c r="AK914" s="406">
        <f>Master!AK918</f>
        <v>0</v>
      </c>
      <c r="AL914" s="88" t="str">
        <f>Master!AL918</f>
        <v/>
      </c>
      <c r="AM914" s="416"/>
      <c r="AN914" s="416"/>
      <c r="AO914" s="416"/>
      <c r="AP914" s="416"/>
      <c r="AQ914" s="416"/>
      <c r="AR914" s="416">
        <f t="shared" si="10"/>
        <v>0</v>
      </c>
      <c r="AS914" s="417" t="str">
        <f t="shared" si="11"/>
        <v>#DIV/0!</v>
      </c>
      <c r="AT914" s="416">
        <f t="shared" si="12"/>
        <v>0</v>
      </c>
      <c r="AU914" s="417"/>
    </row>
    <row r="915" hidden="1">
      <c r="A915" s="88" t="str">
        <f>Master!A919</f>
        <v>VLVC18003</v>
      </c>
      <c r="B915" s="414" t="str">
        <f>Master!B919</f>
        <v/>
      </c>
      <c r="C915" s="414" t="str">
        <f>Master!C919</f>
        <v/>
      </c>
      <c r="D915" s="88" t="str">
        <f>Master!D919</f>
        <v/>
      </c>
      <c r="E915" s="406" t="str">
        <f>Master!E919</f>
        <v/>
      </c>
      <c r="F915" s="406">
        <f>Master!F919</f>
        <v>0</v>
      </c>
      <c r="G915" s="88" t="str">
        <f>Master!G919</f>
        <v/>
      </c>
      <c r="H915" s="88" t="str">
        <f>Master!H919</f>
        <v/>
      </c>
      <c r="I915" s="88" t="str">
        <f>Master!I919</f>
        <v/>
      </c>
      <c r="J915" s="88" t="str">
        <f>Master!J919</f>
        <v>LE VINE CONNECTIONS PTE LTD</v>
      </c>
      <c r="K915" s="88" t="str">
        <f>Master!K919</f>
        <v/>
      </c>
      <c r="L915" s="88" t="str">
        <f>Master!L919</f>
        <v/>
      </c>
      <c r="M915" s="88" t="str">
        <f>Master!M919</f>
        <v/>
      </c>
      <c r="N915" s="88" t="str">
        <f>Master!N919</f>
        <v/>
      </c>
      <c r="O915" s="88" t="str">
        <f>Master!O919</f>
        <v/>
      </c>
      <c r="P915" s="88" t="str">
        <f>Master!P919</f>
        <v/>
      </c>
      <c r="Q915" s="88" t="str">
        <f>Master!Q919</f>
        <v/>
      </c>
      <c r="R915" s="406" t="str">
        <f>Master!R919</f>
        <v/>
      </c>
      <c r="S915" s="406">
        <f>Master!S919</f>
        <v>0</v>
      </c>
      <c r="T915" s="406" t="str">
        <f>Master!T919</f>
        <v/>
      </c>
      <c r="U915" s="406" t="str">
        <f>Master!U919</f>
        <v/>
      </c>
      <c r="V915" s="406" t="str">
        <f>Master!V919</f>
        <v/>
      </c>
      <c r="W915" s="406" t="str">
        <f>Master!W919</f>
        <v/>
      </c>
      <c r="X915" s="406" t="str">
        <f>Master!X919</f>
        <v/>
      </c>
      <c r="Y915" s="406" t="str">
        <f>Master!Y919</f>
        <v/>
      </c>
      <c r="Z915" s="406" t="str">
        <f>Master!Z919</f>
        <v/>
      </c>
      <c r="AA915" s="406" t="str">
        <f>Master!AA919</f>
        <v/>
      </c>
      <c r="AB915" s="406" t="str">
        <f>Master!AB919</f>
        <v/>
      </c>
      <c r="AC915" s="406" t="str">
        <f>Master!AC919</f>
        <v/>
      </c>
      <c r="AD915" s="406" t="str">
        <f>Master!AD919</f>
        <v/>
      </c>
      <c r="AE915" s="406" t="str">
        <f>Master!AE919</f>
        <v/>
      </c>
      <c r="AF915" s="406" t="str">
        <f>Master!AF919</f>
        <v/>
      </c>
      <c r="AG915" s="406" t="str">
        <f>Master!AG919</f>
        <v/>
      </c>
      <c r="AH915" s="88" t="str">
        <f>Master!AH919</f>
        <v/>
      </c>
      <c r="AI915" s="88" t="str">
        <f>Master!AI919</f>
        <v/>
      </c>
      <c r="AJ915" s="406" t="str">
        <f>Master!AJ919</f>
        <v/>
      </c>
      <c r="AK915" s="406">
        <f>Master!AK919</f>
        <v>0</v>
      </c>
      <c r="AL915" s="88" t="str">
        <f>Master!AL919</f>
        <v/>
      </c>
      <c r="AM915" s="416"/>
      <c r="AN915" s="416"/>
      <c r="AO915" s="416"/>
      <c r="AP915" s="416"/>
      <c r="AQ915" s="416"/>
      <c r="AR915" s="416">
        <f t="shared" si="10"/>
        <v>0</v>
      </c>
      <c r="AS915" s="417" t="str">
        <f t="shared" si="11"/>
        <v>#DIV/0!</v>
      </c>
      <c r="AT915" s="416">
        <f t="shared" si="12"/>
        <v>0</v>
      </c>
      <c r="AU915" s="417"/>
    </row>
    <row r="916" hidden="1">
      <c r="A916" s="88" t="str">
        <f>Master!A920</f>
        <v>VLVC18004</v>
      </c>
      <c r="B916" s="414" t="str">
        <f>Master!B920</f>
        <v/>
      </c>
      <c r="C916" s="414" t="str">
        <f>Master!C920</f>
        <v/>
      </c>
      <c r="D916" s="88" t="str">
        <f>Master!D920</f>
        <v/>
      </c>
      <c r="E916" s="406" t="str">
        <f>Master!E920</f>
        <v/>
      </c>
      <c r="F916" s="406">
        <f>Master!F920</f>
        <v>0</v>
      </c>
      <c r="G916" s="88" t="str">
        <f>Master!G920</f>
        <v/>
      </c>
      <c r="H916" s="88" t="str">
        <f>Master!H920</f>
        <v/>
      </c>
      <c r="I916" s="88" t="str">
        <f>Master!I920</f>
        <v/>
      </c>
      <c r="J916" s="88" t="str">
        <f>Master!J920</f>
        <v>LE VINE CONNECTIONS PTE LTD</v>
      </c>
      <c r="K916" s="88" t="str">
        <f>Master!K920</f>
        <v/>
      </c>
      <c r="L916" s="88" t="str">
        <f>Master!L920</f>
        <v/>
      </c>
      <c r="M916" s="88" t="str">
        <f>Master!M920</f>
        <v/>
      </c>
      <c r="N916" s="88" t="str">
        <f>Master!N920</f>
        <v/>
      </c>
      <c r="O916" s="88" t="str">
        <f>Master!O920</f>
        <v/>
      </c>
      <c r="P916" s="88" t="str">
        <f>Master!P920</f>
        <v/>
      </c>
      <c r="Q916" s="88" t="str">
        <f>Master!Q920</f>
        <v/>
      </c>
      <c r="R916" s="406" t="str">
        <f>Master!R920</f>
        <v/>
      </c>
      <c r="S916" s="406">
        <f>Master!S920</f>
        <v>0</v>
      </c>
      <c r="T916" s="406" t="str">
        <f>Master!T920</f>
        <v/>
      </c>
      <c r="U916" s="406" t="str">
        <f>Master!U920</f>
        <v/>
      </c>
      <c r="V916" s="406" t="str">
        <f>Master!V920</f>
        <v/>
      </c>
      <c r="W916" s="406" t="str">
        <f>Master!W920</f>
        <v/>
      </c>
      <c r="X916" s="406" t="str">
        <f>Master!X920</f>
        <v/>
      </c>
      <c r="Y916" s="406" t="str">
        <f>Master!Y920</f>
        <v/>
      </c>
      <c r="Z916" s="406" t="str">
        <f>Master!Z920</f>
        <v/>
      </c>
      <c r="AA916" s="406" t="str">
        <f>Master!AA920</f>
        <v/>
      </c>
      <c r="AB916" s="406" t="str">
        <f>Master!AB920</f>
        <v/>
      </c>
      <c r="AC916" s="406" t="str">
        <f>Master!AC920</f>
        <v/>
      </c>
      <c r="AD916" s="406" t="str">
        <f>Master!AD920</f>
        <v/>
      </c>
      <c r="AE916" s="406" t="str">
        <f>Master!AE920</f>
        <v/>
      </c>
      <c r="AF916" s="406" t="str">
        <f>Master!AF920</f>
        <v/>
      </c>
      <c r="AG916" s="406" t="str">
        <f>Master!AG920</f>
        <v/>
      </c>
      <c r="AH916" s="88" t="str">
        <f>Master!AH920</f>
        <v/>
      </c>
      <c r="AI916" s="414" t="str">
        <f>Master!AI920</f>
        <v/>
      </c>
      <c r="AJ916" s="406" t="str">
        <f>Master!AJ920</f>
        <v/>
      </c>
      <c r="AK916" s="406">
        <f>Master!AK920</f>
        <v>0</v>
      </c>
      <c r="AL916" s="88" t="str">
        <f>Master!AL920</f>
        <v/>
      </c>
      <c r="AM916" s="416"/>
      <c r="AN916" s="416"/>
      <c r="AO916" s="416"/>
      <c r="AP916" s="416"/>
      <c r="AQ916" s="416"/>
      <c r="AR916" s="416">
        <f t="shared" si="10"/>
        <v>0</v>
      </c>
      <c r="AS916" s="417" t="str">
        <f t="shared" si="11"/>
        <v>#DIV/0!</v>
      </c>
      <c r="AT916" s="416">
        <f t="shared" si="12"/>
        <v>0</v>
      </c>
      <c r="AU916" s="417"/>
    </row>
    <row r="917" hidden="1">
      <c r="A917" s="88" t="str">
        <f>Master!A921</f>
        <v>VLVC18005</v>
      </c>
      <c r="B917" s="414" t="str">
        <f>Master!B921</f>
        <v/>
      </c>
      <c r="C917" s="414" t="str">
        <f>Master!C921</f>
        <v/>
      </c>
      <c r="D917" s="88" t="str">
        <f>Master!D921</f>
        <v/>
      </c>
      <c r="E917" s="406" t="str">
        <f>Master!E921</f>
        <v/>
      </c>
      <c r="F917" s="406">
        <f>Master!F921</f>
        <v>0</v>
      </c>
      <c r="G917" s="88" t="str">
        <f>Master!G921</f>
        <v/>
      </c>
      <c r="H917" s="88" t="str">
        <f>Master!H921</f>
        <v/>
      </c>
      <c r="I917" s="88" t="str">
        <f>Master!I921</f>
        <v/>
      </c>
      <c r="J917" s="88" t="str">
        <f>Master!J921</f>
        <v>LE VINE CONNECTIONS PTE LTD</v>
      </c>
      <c r="K917" s="88" t="str">
        <f>Master!K921</f>
        <v/>
      </c>
      <c r="L917" s="88" t="str">
        <f>Master!L921</f>
        <v/>
      </c>
      <c r="M917" s="88" t="str">
        <f>Master!M921</f>
        <v/>
      </c>
      <c r="N917" s="88" t="str">
        <f>Master!N921</f>
        <v/>
      </c>
      <c r="O917" s="88" t="str">
        <f>Master!O921</f>
        <v/>
      </c>
      <c r="P917" s="88" t="str">
        <f>Master!P921</f>
        <v/>
      </c>
      <c r="Q917" s="88" t="str">
        <f>Master!Q921</f>
        <v/>
      </c>
      <c r="R917" s="406" t="str">
        <f>Master!R921</f>
        <v/>
      </c>
      <c r="S917" s="406">
        <f>Master!S921</f>
        <v>0</v>
      </c>
      <c r="T917" s="406" t="str">
        <f>Master!T921</f>
        <v/>
      </c>
      <c r="U917" s="406" t="str">
        <f>Master!U921</f>
        <v/>
      </c>
      <c r="V917" s="406" t="str">
        <f>Master!V921</f>
        <v/>
      </c>
      <c r="W917" s="406" t="str">
        <f>Master!W921</f>
        <v/>
      </c>
      <c r="X917" s="406" t="str">
        <f>Master!X921</f>
        <v/>
      </c>
      <c r="Y917" s="406" t="str">
        <f>Master!Y921</f>
        <v/>
      </c>
      <c r="Z917" s="406" t="str">
        <f>Master!Z921</f>
        <v/>
      </c>
      <c r="AA917" s="406" t="str">
        <f>Master!AA921</f>
        <v/>
      </c>
      <c r="AB917" s="406" t="str">
        <f>Master!AB921</f>
        <v/>
      </c>
      <c r="AC917" s="406" t="str">
        <f>Master!AC921</f>
        <v/>
      </c>
      <c r="AD917" s="406" t="str">
        <f>Master!AD921</f>
        <v/>
      </c>
      <c r="AE917" s="406" t="str">
        <f>Master!AE921</f>
        <v/>
      </c>
      <c r="AF917" s="406" t="str">
        <f>Master!AF921</f>
        <v/>
      </c>
      <c r="AG917" s="406" t="str">
        <f>Master!AG921</f>
        <v/>
      </c>
      <c r="AH917" s="88" t="str">
        <f>Master!AH921</f>
        <v/>
      </c>
      <c r="AI917" s="88" t="str">
        <f>Master!AI921</f>
        <v/>
      </c>
      <c r="AJ917" s="406" t="str">
        <f>Master!AJ921</f>
        <v/>
      </c>
      <c r="AK917" s="406">
        <f>Master!AK921</f>
        <v>0</v>
      </c>
      <c r="AL917" s="88" t="str">
        <f>Master!AL921</f>
        <v/>
      </c>
      <c r="AM917" s="416"/>
      <c r="AN917" s="416"/>
      <c r="AO917" s="416"/>
      <c r="AP917" s="416"/>
      <c r="AQ917" s="416"/>
      <c r="AR917" s="416">
        <f t="shared" si="10"/>
        <v>0</v>
      </c>
      <c r="AS917" s="417" t="str">
        <f t="shared" si="11"/>
        <v>#DIV/0!</v>
      </c>
      <c r="AT917" s="416">
        <f t="shared" si="12"/>
        <v>0</v>
      </c>
      <c r="AU917" s="417"/>
    </row>
    <row r="918" hidden="1">
      <c r="A918" s="88" t="str">
        <f>Master!A922</f>
        <v>VLVC18006</v>
      </c>
      <c r="B918" s="414" t="str">
        <f>Master!B922</f>
        <v/>
      </c>
      <c r="C918" s="414" t="str">
        <f>Master!C922</f>
        <v/>
      </c>
      <c r="D918" s="88" t="str">
        <f>Master!D922</f>
        <v/>
      </c>
      <c r="E918" s="406" t="str">
        <f>Master!E922</f>
        <v/>
      </c>
      <c r="F918" s="406">
        <f>Master!F922</f>
        <v>0</v>
      </c>
      <c r="G918" s="88" t="str">
        <f>Master!G922</f>
        <v/>
      </c>
      <c r="H918" s="88" t="str">
        <f>Master!H922</f>
        <v/>
      </c>
      <c r="I918" s="88" t="str">
        <f>Master!I922</f>
        <v/>
      </c>
      <c r="J918" s="88" t="str">
        <f>Master!J922</f>
        <v>LE VINE CONNECTIONS PTE LTD</v>
      </c>
      <c r="K918" s="88" t="str">
        <f>Master!K922</f>
        <v/>
      </c>
      <c r="L918" s="88" t="str">
        <f>Master!L922</f>
        <v/>
      </c>
      <c r="M918" s="88" t="str">
        <f>Master!M922</f>
        <v/>
      </c>
      <c r="N918" s="88" t="str">
        <f>Master!N922</f>
        <v/>
      </c>
      <c r="O918" s="88" t="str">
        <f>Master!O922</f>
        <v/>
      </c>
      <c r="P918" s="88" t="str">
        <f>Master!P922</f>
        <v/>
      </c>
      <c r="Q918" s="88" t="str">
        <f>Master!Q922</f>
        <v/>
      </c>
      <c r="R918" s="406" t="str">
        <f>Master!R922</f>
        <v/>
      </c>
      <c r="S918" s="406">
        <f>Master!S922</f>
        <v>0</v>
      </c>
      <c r="T918" s="406" t="str">
        <f>Master!T922</f>
        <v/>
      </c>
      <c r="U918" s="406" t="str">
        <f>Master!U922</f>
        <v/>
      </c>
      <c r="V918" s="406" t="str">
        <f>Master!V922</f>
        <v/>
      </c>
      <c r="W918" s="406" t="str">
        <f>Master!W922</f>
        <v/>
      </c>
      <c r="X918" s="406" t="str">
        <f>Master!X922</f>
        <v/>
      </c>
      <c r="Y918" s="406" t="str">
        <f>Master!Y922</f>
        <v/>
      </c>
      <c r="Z918" s="406" t="str">
        <f>Master!Z922</f>
        <v/>
      </c>
      <c r="AA918" s="406" t="str">
        <f>Master!AA922</f>
        <v/>
      </c>
      <c r="AB918" s="406" t="str">
        <f>Master!AB922</f>
        <v/>
      </c>
      <c r="AC918" s="406" t="str">
        <f>Master!AC922</f>
        <v/>
      </c>
      <c r="AD918" s="406" t="str">
        <f>Master!AD922</f>
        <v/>
      </c>
      <c r="AE918" s="406" t="str">
        <f>Master!AE922</f>
        <v/>
      </c>
      <c r="AF918" s="406" t="str">
        <f>Master!AF922</f>
        <v/>
      </c>
      <c r="AG918" s="406" t="str">
        <f>Master!AG922</f>
        <v/>
      </c>
      <c r="AH918" s="88" t="str">
        <f>Master!AH922</f>
        <v/>
      </c>
      <c r="AI918" s="414" t="str">
        <f>Master!AI922</f>
        <v/>
      </c>
      <c r="AJ918" s="406" t="str">
        <f>Master!AJ922</f>
        <v/>
      </c>
      <c r="AK918" s="406">
        <f>Master!AK922</f>
        <v>0</v>
      </c>
      <c r="AL918" s="88" t="str">
        <f>Master!AL922</f>
        <v/>
      </c>
      <c r="AM918" s="416"/>
      <c r="AN918" s="416"/>
      <c r="AO918" s="416"/>
      <c r="AP918" s="416"/>
      <c r="AQ918" s="416"/>
      <c r="AR918" s="416">
        <f t="shared" si="10"/>
        <v>0</v>
      </c>
      <c r="AS918" s="417" t="str">
        <f t="shared" si="11"/>
        <v>#DIV/0!</v>
      </c>
      <c r="AT918" s="416">
        <f t="shared" si="12"/>
        <v>0</v>
      </c>
      <c r="AU918" s="417"/>
    </row>
    <row r="919" hidden="1">
      <c r="A919" s="88" t="str">
        <f>Master!A923</f>
        <v>VLVC18007</v>
      </c>
      <c r="B919" s="414" t="str">
        <f>Master!B923</f>
        <v/>
      </c>
      <c r="C919" s="414" t="str">
        <f>Master!C923</f>
        <v/>
      </c>
      <c r="D919" s="88" t="str">
        <f>Master!D923</f>
        <v/>
      </c>
      <c r="E919" s="406" t="str">
        <f>Master!E923</f>
        <v/>
      </c>
      <c r="F919" s="406">
        <f>Master!F923</f>
        <v>0</v>
      </c>
      <c r="G919" s="88" t="str">
        <f>Master!G923</f>
        <v/>
      </c>
      <c r="H919" s="88" t="str">
        <f>Master!H923</f>
        <v/>
      </c>
      <c r="I919" s="88" t="str">
        <f>Master!I923</f>
        <v/>
      </c>
      <c r="J919" s="88" t="str">
        <f>Master!J923</f>
        <v>LE VINE CONNECTIONS PTE LTD</v>
      </c>
      <c r="K919" s="88" t="str">
        <f>Master!K923</f>
        <v/>
      </c>
      <c r="L919" s="88" t="str">
        <f>Master!L923</f>
        <v/>
      </c>
      <c r="M919" s="88" t="str">
        <f>Master!M923</f>
        <v/>
      </c>
      <c r="N919" s="88" t="str">
        <f>Master!N923</f>
        <v/>
      </c>
      <c r="O919" s="88" t="str">
        <f>Master!O923</f>
        <v/>
      </c>
      <c r="P919" s="88" t="str">
        <f>Master!P923</f>
        <v/>
      </c>
      <c r="Q919" s="88" t="str">
        <f>Master!Q923</f>
        <v/>
      </c>
      <c r="R919" s="406" t="str">
        <f>Master!R923</f>
        <v/>
      </c>
      <c r="S919" s="406">
        <f>Master!S923</f>
        <v>0</v>
      </c>
      <c r="T919" s="406" t="str">
        <f>Master!T923</f>
        <v/>
      </c>
      <c r="U919" s="406" t="str">
        <f>Master!U923</f>
        <v/>
      </c>
      <c r="V919" s="406" t="str">
        <f>Master!V923</f>
        <v/>
      </c>
      <c r="W919" s="406" t="str">
        <f>Master!W923</f>
        <v/>
      </c>
      <c r="X919" s="406" t="str">
        <f>Master!X923</f>
        <v/>
      </c>
      <c r="Y919" s="406" t="str">
        <f>Master!Y923</f>
        <v/>
      </c>
      <c r="Z919" s="406" t="str">
        <f>Master!Z923</f>
        <v/>
      </c>
      <c r="AA919" s="406" t="str">
        <f>Master!AA923</f>
        <v/>
      </c>
      <c r="AB919" s="406" t="str">
        <f>Master!AB923</f>
        <v/>
      </c>
      <c r="AC919" s="406" t="str">
        <f>Master!AC923</f>
        <v/>
      </c>
      <c r="AD919" s="406" t="str">
        <f>Master!AD923</f>
        <v/>
      </c>
      <c r="AE919" s="406" t="str">
        <f>Master!AE923</f>
        <v/>
      </c>
      <c r="AF919" s="406" t="str">
        <f>Master!AF923</f>
        <v/>
      </c>
      <c r="AG919" s="406" t="str">
        <f>Master!AG923</f>
        <v/>
      </c>
      <c r="AH919" s="88" t="str">
        <f>Master!AH923</f>
        <v/>
      </c>
      <c r="AI919" s="88" t="str">
        <f>Master!AI923</f>
        <v/>
      </c>
      <c r="AJ919" s="406" t="str">
        <f>Master!AJ923</f>
        <v/>
      </c>
      <c r="AK919" s="406">
        <f>Master!AK923</f>
        <v>0</v>
      </c>
      <c r="AL919" s="88" t="str">
        <f>Master!AL923</f>
        <v/>
      </c>
      <c r="AM919" s="416"/>
      <c r="AN919" s="416"/>
      <c r="AO919" s="416"/>
      <c r="AP919" s="416"/>
      <c r="AQ919" s="416"/>
      <c r="AR919" s="416">
        <f t="shared" si="10"/>
        <v>0</v>
      </c>
      <c r="AS919" s="417" t="str">
        <f t="shared" si="11"/>
        <v>#DIV/0!</v>
      </c>
      <c r="AT919" s="416">
        <f t="shared" si="12"/>
        <v>0</v>
      </c>
      <c r="AU919" s="417"/>
    </row>
    <row r="920" hidden="1">
      <c r="A920" s="88" t="str">
        <f>Master!A924</f>
        <v>VLVC18008</v>
      </c>
      <c r="B920" s="414" t="str">
        <f>Master!B924</f>
        <v/>
      </c>
      <c r="C920" s="414" t="str">
        <f>Master!C924</f>
        <v/>
      </c>
      <c r="D920" s="88" t="str">
        <f>Master!D924</f>
        <v/>
      </c>
      <c r="E920" s="406" t="str">
        <f>Master!E924</f>
        <v/>
      </c>
      <c r="F920" s="406">
        <f>Master!F924</f>
        <v>0</v>
      </c>
      <c r="G920" s="88" t="str">
        <f>Master!G924</f>
        <v/>
      </c>
      <c r="H920" s="88" t="str">
        <f>Master!H924</f>
        <v/>
      </c>
      <c r="I920" s="88" t="str">
        <f>Master!I924</f>
        <v/>
      </c>
      <c r="J920" s="88" t="str">
        <f>Master!J924</f>
        <v>LE VINE CONNECTIONS PTE LTD</v>
      </c>
      <c r="K920" s="88" t="str">
        <f>Master!K924</f>
        <v/>
      </c>
      <c r="L920" s="88" t="str">
        <f>Master!L924</f>
        <v/>
      </c>
      <c r="M920" s="88" t="str">
        <f>Master!M924</f>
        <v/>
      </c>
      <c r="N920" s="88" t="str">
        <f>Master!N924</f>
        <v/>
      </c>
      <c r="O920" s="88" t="str">
        <f>Master!O924</f>
        <v/>
      </c>
      <c r="P920" s="88" t="str">
        <f>Master!P924</f>
        <v/>
      </c>
      <c r="Q920" s="88" t="str">
        <f>Master!Q924</f>
        <v/>
      </c>
      <c r="R920" s="406" t="str">
        <f>Master!R924</f>
        <v/>
      </c>
      <c r="S920" s="406">
        <f>Master!S924</f>
        <v>0</v>
      </c>
      <c r="T920" s="406" t="str">
        <f>Master!T924</f>
        <v/>
      </c>
      <c r="U920" s="406" t="str">
        <f>Master!U924</f>
        <v/>
      </c>
      <c r="V920" s="406" t="str">
        <f>Master!V924</f>
        <v/>
      </c>
      <c r="W920" s="406" t="str">
        <f>Master!W924</f>
        <v/>
      </c>
      <c r="X920" s="406" t="str">
        <f>Master!X924</f>
        <v/>
      </c>
      <c r="Y920" s="406" t="str">
        <f>Master!Y924</f>
        <v/>
      </c>
      <c r="Z920" s="406" t="str">
        <f>Master!Z924</f>
        <v/>
      </c>
      <c r="AA920" s="406" t="str">
        <f>Master!AA924</f>
        <v/>
      </c>
      <c r="AB920" s="406" t="str">
        <f>Master!AB924</f>
        <v/>
      </c>
      <c r="AC920" s="406" t="str">
        <f>Master!AC924</f>
        <v/>
      </c>
      <c r="AD920" s="406" t="str">
        <f>Master!AD924</f>
        <v/>
      </c>
      <c r="AE920" s="406" t="str">
        <f>Master!AE924</f>
        <v/>
      </c>
      <c r="AF920" s="406" t="str">
        <f>Master!AF924</f>
        <v/>
      </c>
      <c r="AG920" s="406" t="str">
        <f>Master!AG924</f>
        <v/>
      </c>
      <c r="AH920" s="88" t="str">
        <f>Master!AH924</f>
        <v/>
      </c>
      <c r="AI920" s="414" t="str">
        <f>Master!AI924</f>
        <v/>
      </c>
      <c r="AJ920" s="406" t="str">
        <f>Master!AJ924</f>
        <v/>
      </c>
      <c r="AK920" s="406">
        <f>Master!AK924</f>
        <v>0</v>
      </c>
      <c r="AL920" s="88" t="str">
        <f>Master!AL924</f>
        <v/>
      </c>
      <c r="AM920" s="416"/>
      <c r="AN920" s="416"/>
      <c r="AO920" s="416"/>
      <c r="AP920" s="416"/>
      <c r="AQ920" s="416"/>
      <c r="AR920" s="416">
        <f t="shared" si="10"/>
        <v>0</v>
      </c>
      <c r="AS920" s="417" t="str">
        <f t="shared" si="11"/>
        <v>#DIV/0!</v>
      </c>
      <c r="AT920" s="416">
        <f t="shared" si="12"/>
        <v>0</v>
      </c>
      <c r="AU920" s="417"/>
    </row>
    <row r="921" hidden="1">
      <c r="A921" s="88" t="str">
        <f>Master!A925</f>
        <v>VLVC18009</v>
      </c>
      <c r="B921" s="414" t="str">
        <f>Master!B925</f>
        <v/>
      </c>
      <c r="C921" s="414" t="str">
        <f>Master!C925</f>
        <v/>
      </c>
      <c r="D921" s="88" t="str">
        <f>Master!D925</f>
        <v/>
      </c>
      <c r="E921" s="406" t="str">
        <f>Master!E925</f>
        <v/>
      </c>
      <c r="F921" s="406">
        <f>Master!F925</f>
        <v>0</v>
      </c>
      <c r="G921" s="88" t="str">
        <f>Master!G925</f>
        <v/>
      </c>
      <c r="H921" s="88" t="str">
        <f>Master!H925</f>
        <v/>
      </c>
      <c r="I921" s="88" t="str">
        <f>Master!I925</f>
        <v/>
      </c>
      <c r="J921" s="88" t="str">
        <f>Master!J925</f>
        <v>LE VINE CONNECTIONS PTE LTD</v>
      </c>
      <c r="K921" s="88" t="str">
        <f>Master!K925</f>
        <v/>
      </c>
      <c r="L921" s="88" t="str">
        <f>Master!L925</f>
        <v/>
      </c>
      <c r="M921" s="88" t="str">
        <f>Master!M925</f>
        <v/>
      </c>
      <c r="N921" s="88" t="str">
        <f>Master!N925</f>
        <v/>
      </c>
      <c r="O921" s="88" t="str">
        <f>Master!O925</f>
        <v/>
      </c>
      <c r="P921" s="88" t="str">
        <f>Master!P925</f>
        <v/>
      </c>
      <c r="Q921" s="88" t="str">
        <f>Master!Q925</f>
        <v/>
      </c>
      <c r="R921" s="406" t="str">
        <f>Master!R925</f>
        <v/>
      </c>
      <c r="S921" s="406">
        <f>Master!S925</f>
        <v>0</v>
      </c>
      <c r="T921" s="406" t="str">
        <f>Master!T925</f>
        <v/>
      </c>
      <c r="U921" s="406" t="str">
        <f>Master!U925</f>
        <v/>
      </c>
      <c r="V921" s="406" t="str">
        <f>Master!V925</f>
        <v/>
      </c>
      <c r="W921" s="406" t="str">
        <f>Master!W925</f>
        <v/>
      </c>
      <c r="X921" s="406" t="str">
        <f>Master!X925</f>
        <v/>
      </c>
      <c r="Y921" s="406" t="str">
        <f>Master!Y925</f>
        <v/>
      </c>
      <c r="Z921" s="406" t="str">
        <f>Master!Z925</f>
        <v/>
      </c>
      <c r="AA921" s="406" t="str">
        <f>Master!AA925</f>
        <v/>
      </c>
      <c r="AB921" s="406" t="str">
        <f>Master!AB925</f>
        <v/>
      </c>
      <c r="AC921" s="406" t="str">
        <f>Master!AC925</f>
        <v/>
      </c>
      <c r="AD921" s="406" t="str">
        <f>Master!AD925</f>
        <v/>
      </c>
      <c r="AE921" s="406" t="str">
        <f>Master!AE925</f>
        <v/>
      </c>
      <c r="AF921" s="406" t="str">
        <f>Master!AF925</f>
        <v/>
      </c>
      <c r="AG921" s="406" t="str">
        <f>Master!AG925</f>
        <v/>
      </c>
      <c r="AH921" s="88" t="str">
        <f>Master!AH925</f>
        <v/>
      </c>
      <c r="AI921" s="88" t="str">
        <f>Master!AI925</f>
        <v/>
      </c>
      <c r="AJ921" s="406" t="str">
        <f>Master!AJ925</f>
        <v/>
      </c>
      <c r="AK921" s="406">
        <f>Master!AK925</f>
        <v>0</v>
      </c>
      <c r="AL921" s="88" t="str">
        <f>Master!AL925</f>
        <v/>
      </c>
      <c r="AM921" s="416"/>
      <c r="AN921" s="416"/>
      <c r="AO921" s="416"/>
      <c r="AP921" s="416"/>
      <c r="AQ921" s="416"/>
      <c r="AR921" s="416">
        <f t="shared" si="10"/>
        <v>0</v>
      </c>
      <c r="AS921" s="417" t="str">
        <f t="shared" si="11"/>
        <v>#DIV/0!</v>
      </c>
      <c r="AT921" s="416">
        <f t="shared" si="12"/>
        <v>0</v>
      </c>
      <c r="AU921" s="417"/>
    </row>
    <row r="922" hidden="1">
      <c r="A922" s="88" t="str">
        <f>Master!A926</f>
        <v>VLVC18010</v>
      </c>
      <c r="B922" s="414" t="str">
        <f>Master!B926</f>
        <v/>
      </c>
      <c r="C922" s="414" t="str">
        <f>Master!C926</f>
        <v/>
      </c>
      <c r="D922" s="88" t="str">
        <f>Master!D926</f>
        <v/>
      </c>
      <c r="E922" s="406" t="str">
        <f>Master!E926</f>
        <v/>
      </c>
      <c r="F922" s="406">
        <f>Master!F926</f>
        <v>0</v>
      </c>
      <c r="G922" s="88" t="str">
        <f>Master!G926</f>
        <v/>
      </c>
      <c r="H922" s="88" t="str">
        <f>Master!H926</f>
        <v/>
      </c>
      <c r="I922" s="88" t="str">
        <f>Master!I926</f>
        <v/>
      </c>
      <c r="J922" s="88" t="str">
        <f>Master!J926</f>
        <v>LE VINE CONNECTIONS PTE LTD</v>
      </c>
      <c r="K922" s="88" t="str">
        <f>Master!K926</f>
        <v/>
      </c>
      <c r="L922" s="88" t="str">
        <f>Master!L926</f>
        <v/>
      </c>
      <c r="M922" s="88" t="str">
        <f>Master!M926</f>
        <v/>
      </c>
      <c r="N922" s="88" t="str">
        <f>Master!N926</f>
        <v/>
      </c>
      <c r="O922" s="88" t="str">
        <f>Master!O926</f>
        <v/>
      </c>
      <c r="P922" s="88" t="str">
        <f>Master!P926</f>
        <v/>
      </c>
      <c r="Q922" s="88" t="str">
        <f>Master!Q926</f>
        <v/>
      </c>
      <c r="R922" s="406" t="str">
        <f>Master!R926</f>
        <v/>
      </c>
      <c r="S922" s="406">
        <f>Master!S926</f>
        <v>0</v>
      </c>
      <c r="T922" s="406" t="str">
        <f>Master!T926</f>
        <v/>
      </c>
      <c r="U922" s="406" t="str">
        <f>Master!U926</f>
        <v/>
      </c>
      <c r="V922" s="406" t="str">
        <f>Master!V926</f>
        <v/>
      </c>
      <c r="W922" s="406" t="str">
        <f>Master!W926</f>
        <v/>
      </c>
      <c r="X922" s="406" t="str">
        <f>Master!X926</f>
        <v/>
      </c>
      <c r="Y922" s="406" t="str">
        <f>Master!Y926</f>
        <v/>
      </c>
      <c r="Z922" s="406" t="str">
        <f>Master!Z926</f>
        <v/>
      </c>
      <c r="AA922" s="406" t="str">
        <f>Master!AA926</f>
        <v/>
      </c>
      <c r="AB922" s="406" t="str">
        <f>Master!AB926</f>
        <v/>
      </c>
      <c r="AC922" s="406" t="str">
        <f>Master!AC926</f>
        <v/>
      </c>
      <c r="AD922" s="406" t="str">
        <f>Master!AD926</f>
        <v/>
      </c>
      <c r="AE922" s="406" t="str">
        <f>Master!AE926</f>
        <v/>
      </c>
      <c r="AF922" s="406" t="str">
        <f>Master!AF926</f>
        <v/>
      </c>
      <c r="AG922" s="406" t="str">
        <f>Master!AG926</f>
        <v/>
      </c>
      <c r="AH922" s="88" t="str">
        <f>Master!AH926</f>
        <v/>
      </c>
      <c r="AI922" s="414" t="str">
        <f>Master!AI926</f>
        <v/>
      </c>
      <c r="AJ922" s="406" t="str">
        <f>Master!AJ926</f>
        <v/>
      </c>
      <c r="AK922" s="406">
        <f>Master!AK926</f>
        <v>0</v>
      </c>
      <c r="AL922" s="88" t="str">
        <f>Master!AL926</f>
        <v/>
      </c>
      <c r="AM922" s="416"/>
      <c r="AN922" s="416"/>
      <c r="AO922" s="416"/>
      <c r="AP922" s="416"/>
      <c r="AQ922" s="416"/>
      <c r="AR922" s="416">
        <f t="shared" si="10"/>
        <v>0</v>
      </c>
      <c r="AS922" s="417" t="str">
        <f t="shared" si="11"/>
        <v>#DIV/0!</v>
      </c>
      <c r="AT922" s="416">
        <f t="shared" si="12"/>
        <v>0</v>
      </c>
      <c r="AU922" s="417"/>
    </row>
    <row r="923" hidden="1">
      <c r="A923" s="88" t="str">
        <f>Master!A927</f>
        <v>VLVC18011</v>
      </c>
      <c r="B923" s="414" t="str">
        <f>Master!B927</f>
        <v/>
      </c>
      <c r="C923" s="414" t="str">
        <f>Master!C927</f>
        <v/>
      </c>
      <c r="D923" s="88" t="str">
        <f>Master!D927</f>
        <v/>
      </c>
      <c r="E923" s="406" t="str">
        <f>Master!E927</f>
        <v/>
      </c>
      <c r="F923" s="406">
        <f>Master!F927</f>
        <v>0</v>
      </c>
      <c r="G923" s="88" t="str">
        <f>Master!G927</f>
        <v/>
      </c>
      <c r="H923" s="88" t="str">
        <f>Master!H927</f>
        <v/>
      </c>
      <c r="I923" s="88" t="str">
        <f>Master!I927</f>
        <v/>
      </c>
      <c r="J923" s="88" t="str">
        <f>Master!J927</f>
        <v>LE VINE CONNECTIONS PTE LTD</v>
      </c>
      <c r="K923" s="88" t="str">
        <f>Master!K927</f>
        <v/>
      </c>
      <c r="L923" s="88" t="str">
        <f>Master!L927</f>
        <v/>
      </c>
      <c r="M923" s="88" t="str">
        <f>Master!M927</f>
        <v/>
      </c>
      <c r="N923" s="88" t="str">
        <f>Master!N927</f>
        <v/>
      </c>
      <c r="O923" s="88" t="str">
        <f>Master!O927</f>
        <v/>
      </c>
      <c r="P923" s="88" t="str">
        <f>Master!P927</f>
        <v/>
      </c>
      <c r="Q923" s="88" t="str">
        <f>Master!Q927</f>
        <v/>
      </c>
      <c r="R923" s="406" t="str">
        <f>Master!R927</f>
        <v/>
      </c>
      <c r="S923" s="406">
        <f>Master!S927</f>
        <v>0</v>
      </c>
      <c r="T923" s="406" t="str">
        <f>Master!T927</f>
        <v/>
      </c>
      <c r="U923" s="406" t="str">
        <f>Master!U927</f>
        <v/>
      </c>
      <c r="V923" s="406" t="str">
        <f>Master!V927</f>
        <v/>
      </c>
      <c r="W923" s="406" t="str">
        <f>Master!W927</f>
        <v/>
      </c>
      <c r="X923" s="406" t="str">
        <f>Master!X927</f>
        <v/>
      </c>
      <c r="Y923" s="406" t="str">
        <f>Master!Y927</f>
        <v/>
      </c>
      <c r="Z923" s="406" t="str">
        <f>Master!Z927</f>
        <v/>
      </c>
      <c r="AA923" s="406" t="str">
        <f>Master!AA927</f>
        <v/>
      </c>
      <c r="AB923" s="406" t="str">
        <f>Master!AB927</f>
        <v/>
      </c>
      <c r="AC923" s="406" t="str">
        <f>Master!AC927</f>
        <v/>
      </c>
      <c r="AD923" s="406" t="str">
        <f>Master!AD927</f>
        <v/>
      </c>
      <c r="AE923" s="406" t="str">
        <f>Master!AE927</f>
        <v/>
      </c>
      <c r="AF923" s="406" t="str">
        <f>Master!AF927</f>
        <v/>
      </c>
      <c r="AG923" s="406" t="str">
        <f>Master!AG927</f>
        <v/>
      </c>
      <c r="AH923" s="88" t="str">
        <f>Master!AH927</f>
        <v/>
      </c>
      <c r="AI923" s="88" t="str">
        <f>Master!AI927</f>
        <v/>
      </c>
      <c r="AJ923" s="406" t="str">
        <f>Master!AJ927</f>
        <v/>
      </c>
      <c r="AK923" s="406">
        <f>Master!AK927</f>
        <v>0</v>
      </c>
      <c r="AL923" s="88" t="str">
        <f>Master!AL927</f>
        <v/>
      </c>
      <c r="AM923" s="416"/>
      <c r="AN923" s="416"/>
      <c r="AO923" s="416"/>
      <c r="AP923" s="416"/>
      <c r="AQ923" s="416"/>
      <c r="AR923" s="416">
        <f t="shared" si="10"/>
        <v>0</v>
      </c>
      <c r="AS923" s="417" t="str">
        <f t="shared" si="11"/>
        <v>#DIV/0!</v>
      </c>
      <c r="AT923" s="416">
        <f t="shared" si="12"/>
        <v>0</v>
      </c>
      <c r="AU923" s="417"/>
    </row>
    <row r="924" hidden="1">
      <c r="A924" s="88" t="str">
        <f>Master!A928</f>
        <v>VLVC18012</v>
      </c>
      <c r="B924" s="414" t="str">
        <f>Master!B928</f>
        <v/>
      </c>
      <c r="C924" s="414" t="str">
        <f>Master!C928</f>
        <v/>
      </c>
      <c r="D924" s="88" t="str">
        <f>Master!D928</f>
        <v/>
      </c>
      <c r="E924" s="406" t="str">
        <f>Master!E928</f>
        <v/>
      </c>
      <c r="F924" s="406">
        <f>Master!F928</f>
        <v>0</v>
      </c>
      <c r="G924" s="88" t="str">
        <f>Master!G928</f>
        <v/>
      </c>
      <c r="H924" s="88" t="str">
        <f>Master!H928</f>
        <v/>
      </c>
      <c r="I924" s="88" t="str">
        <f>Master!I928</f>
        <v/>
      </c>
      <c r="J924" s="88" t="str">
        <f>Master!J928</f>
        <v>LE VINE CONNECTIONS PTE LTD</v>
      </c>
      <c r="K924" s="88" t="str">
        <f>Master!K928</f>
        <v/>
      </c>
      <c r="L924" s="88" t="str">
        <f>Master!L928</f>
        <v/>
      </c>
      <c r="M924" s="88" t="str">
        <f>Master!M928</f>
        <v/>
      </c>
      <c r="N924" s="88" t="str">
        <f>Master!N928</f>
        <v/>
      </c>
      <c r="O924" s="88" t="str">
        <f>Master!O928</f>
        <v/>
      </c>
      <c r="P924" s="88" t="str">
        <f>Master!P928</f>
        <v/>
      </c>
      <c r="Q924" s="88" t="str">
        <f>Master!Q928</f>
        <v/>
      </c>
      <c r="R924" s="406" t="str">
        <f>Master!R928</f>
        <v/>
      </c>
      <c r="S924" s="406">
        <f>Master!S928</f>
        <v>0</v>
      </c>
      <c r="T924" s="406" t="str">
        <f>Master!T928</f>
        <v/>
      </c>
      <c r="U924" s="406" t="str">
        <f>Master!U928</f>
        <v/>
      </c>
      <c r="V924" s="406" t="str">
        <f>Master!V928</f>
        <v/>
      </c>
      <c r="W924" s="406" t="str">
        <f>Master!W928</f>
        <v/>
      </c>
      <c r="X924" s="406" t="str">
        <f>Master!X928</f>
        <v/>
      </c>
      <c r="Y924" s="406" t="str">
        <f>Master!Y928</f>
        <v/>
      </c>
      <c r="Z924" s="406" t="str">
        <f>Master!Z928</f>
        <v/>
      </c>
      <c r="AA924" s="406" t="str">
        <f>Master!AA928</f>
        <v/>
      </c>
      <c r="AB924" s="406" t="str">
        <f>Master!AB928</f>
        <v/>
      </c>
      <c r="AC924" s="406" t="str">
        <f>Master!AC928</f>
        <v/>
      </c>
      <c r="AD924" s="406" t="str">
        <f>Master!AD928</f>
        <v/>
      </c>
      <c r="AE924" s="406" t="str">
        <f>Master!AE928</f>
        <v/>
      </c>
      <c r="AF924" s="406" t="str">
        <f>Master!AF928</f>
        <v/>
      </c>
      <c r="AG924" s="406" t="str">
        <f>Master!AG928</f>
        <v/>
      </c>
      <c r="AH924" s="88" t="str">
        <f>Master!AH928</f>
        <v/>
      </c>
      <c r="AI924" s="414" t="str">
        <f>Master!AI928</f>
        <v/>
      </c>
      <c r="AJ924" s="406" t="str">
        <f>Master!AJ928</f>
        <v/>
      </c>
      <c r="AK924" s="406">
        <f>Master!AK928</f>
        <v>0</v>
      </c>
      <c r="AL924" s="88" t="str">
        <f>Master!AL928</f>
        <v/>
      </c>
      <c r="AM924" s="416"/>
      <c r="AN924" s="416"/>
      <c r="AO924" s="416"/>
      <c r="AP924" s="416"/>
      <c r="AQ924" s="416"/>
      <c r="AR924" s="416">
        <f t="shared" si="10"/>
        <v>0</v>
      </c>
      <c r="AS924" s="417" t="str">
        <f t="shared" si="11"/>
        <v>#DIV/0!</v>
      </c>
      <c r="AT924" s="416">
        <f t="shared" si="12"/>
        <v>0</v>
      </c>
      <c r="AU924" s="417"/>
    </row>
    <row r="925" hidden="1">
      <c r="A925" s="88" t="str">
        <f>Master!A929</f>
        <v>VLVC18013</v>
      </c>
      <c r="B925" s="414" t="str">
        <f>Master!B929</f>
        <v/>
      </c>
      <c r="C925" s="414" t="str">
        <f>Master!C929</f>
        <v/>
      </c>
      <c r="D925" s="88" t="str">
        <f>Master!D929</f>
        <v/>
      </c>
      <c r="E925" s="406" t="str">
        <f>Master!E929</f>
        <v/>
      </c>
      <c r="F925" s="406">
        <f>Master!F929</f>
        <v>0</v>
      </c>
      <c r="G925" s="88" t="str">
        <f>Master!G929</f>
        <v/>
      </c>
      <c r="H925" s="88" t="str">
        <f>Master!H929</f>
        <v/>
      </c>
      <c r="I925" s="88" t="str">
        <f>Master!I929</f>
        <v/>
      </c>
      <c r="J925" s="88" t="str">
        <f>Master!J929</f>
        <v>LE VINE CONNECTIONS PTE LTD</v>
      </c>
      <c r="K925" s="88" t="str">
        <f>Master!K929</f>
        <v/>
      </c>
      <c r="L925" s="88" t="str">
        <f>Master!L929</f>
        <v/>
      </c>
      <c r="M925" s="88" t="str">
        <f>Master!M929</f>
        <v/>
      </c>
      <c r="N925" s="88" t="str">
        <f>Master!N929</f>
        <v/>
      </c>
      <c r="O925" s="88" t="str">
        <f>Master!O929</f>
        <v/>
      </c>
      <c r="P925" s="88" t="str">
        <f>Master!P929</f>
        <v/>
      </c>
      <c r="Q925" s="88" t="str">
        <f>Master!Q929</f>
        <v/>
      </c>
      <c r="R925" s="406" t="str">
        <f>Master!R929</f>
        <v/>
      </c>
      <c r="S925" s="406">
        <f>Master!S929</f>
        <v>0</v>
      </c>
      <c r="T925" s="406" t="str">
        <f>Master!T929</f>
        <v/>
      </c>
      <c r="U925" s="406" t="str">
        <f>Master!U929</f>
        <v/>
      </c>
      <c r="V925" s="406" t="str">
        <f>Master!V929</f>
        <v/>
      </c>
      <c r="W925" s="406" t="str">
        <f>Master!W929</f>
        <v/>
      </c>
      <c r="X925" s="406" t="str">
        <f>Master!X929</f>
        <v/>
      </c>
      <c r="Y925" s="406" t="str">
        <f>Master!Y929</f>
        <v/>
      </c>
      <c r="Z925" s="406" t="str">
        <f>Master!Z929</f>
        <v/>
      </c>
      <c r="AA925" s="406" t="str">
        <f>Master!AA929</f>
        <v/>
      </c>
      <c r="AB925" s="406" t="str">
        <f>Master!AB929</f>
        <v/>
      </c>
      <c r="AC925" s="406" t="str">
        <f>Master!AC929</f>
        <v/>
      </c>
      <c r="AD925" s="406" t="str">
        <f>Master!AD929</f>
        <v/>
      </c>
      <c r="AE925" s="406" t="str">
        <f>Master!AE929</f>
        <v/>
      </c>
      <c r="AF925" s="406" t="str">
        <f>Master!AF929</f>
        <v/>
      </c>
      <c r="AG925" s="406" t="str">
        <f>Master!AG929</f>
        <v/>
      </c>
      <c r="AH925" s="88" t="str">
        <f>Master!AH929</f>
        <v/>
      </c>
      <c r="AI925" s="88" t="str">
        <f>Master!AI929</f>
        <v/>
      </c>
      <c r="AJ925" s="406" t="str">
        <f>Master!AJ929</f>
        <v/>
      </c>
      <c r="AK925" s="406">
        <f>Master!AK929</f>
        <v>0</v>
      </c>
      <c r="AL925" s="88" t="str">
        <f>Master!AL929</f>
        <v/>
      </c>
      <c r="AM925" s="416"/>
      <c r="AN925" s="416"/>
      <c r="AO925" s="416"/>
      <c r="AP925" s="416"/>
      <c r="AQ925" s="416"/>
      <c r="AR925" s="416">
        <f t="shared" si="10"/>
        <v>0</v>
      </c>
      <c r="AS925" s="417" t="str">
        <f t="shared" si="11"/>
        <v>#DIV/0!</v>
      </c>
      <c r="AT925" s="416">
        <f t="shared" si="12"/>
        <v>0</v>
      </c>
      <c r="AU925" s="417"/>
    </row>
    <row r="926" hidden="1">
      <c r="A926" s="88" t="str">
        <f>Master!A930</f>
        <v>VLVC18014</v>
      </c>
      <c r="B926" s="414" t="str">
        <f>Master!B930</f>
        <v/>
      </c>
      <c r="C926" s="414" t="str">
        <f>Master!C930</f>
        <v/>
      </c>
      <c r="D926" s="88" t="str">
        <f>Master!D930</f>
        <v/>
      </c>
      <c r="E926" s="406" t="str">
        <f>Master!E930</f>
        <v/>
      </c>
      <c r="F926" s="406">
        <f>Master!F930</f>
        <v>0</v>
      </c>
      <c r="G926" s="88" t="str">
        <f>Master!G930</f>
        <v/>
      </c>
      <c r="H926" s="88" t="str">
        <f>Master!H930</f>
        <v/>
      </c>
      <c r="I926" s="88" t="str">
        <f>Master!I930</f>
        <v/>
      </c>
      <c r="J926" s="88" t="str">
        <f>Master!J930</f>
        <v>LE VINE CONNECTIONS PTE LTD</v>
      </c>
      <c r="K926" s="88" t="str">
        <f>Master!K930</f>
        <v/>
      </c>
      <c r="L926" s="88" t="str">
        <f>Master!L930</f>
        <v/>
      </c>
      <c r="M926" s="88" t="str">
        <f>Master!M930</f>
        <v/>
      </c>
      <c r="N926" s="88" t="str">
        <f>Master!N930</f>
        <v/>
      </c>
      <c r="O926" s="88" t="str">
        <f>Master!O930</f>
        <v/>
      </c>
      <c r="P926" s="88" t="str">
        <f>Master!P930</f>
        <v/>
      </c>
      <c r="Q926" s="88" t="str">
        <f>Master!Q930</f>
        <v/>
      </c>
      <c r="R926" s="406" t="str">
        <f>Master!R930</f>
        <v/>
      </c>
      <c r="S926" s="406">
        <f>Master!S930</f>
        <v>0</v>
      </c>
      <c r="T926" s="406" t="str">
        <f>Master!T930</f>
        <v/>
      </c>
      <c r="U926" s="406" t="str">
        <f>Master!U930</f>
        <v/>
      </c>
      <c r="V926" s="406" t="str">
        <f>Master!V930</f>
        <v/>
      </c>
      <c r="W926" s="406" t="str">
        <f>Master!W930</f>
        <v/>
      </c>
      <c r="X926" s="406" t="str">
        <f>Master!X930</f>
        <v/>
      </c>
      <c r="Y926" s="406" t="str">
        <f>Master!Y930</f>
        <v/>
      </c>
      <c r="Z926" s="406" t="str">
        <f>Master!Z930</f>
        <v/>
      </c>
      <c r="AA926" s="406" t="str">
        <f>Master!AA930</f>
        <v/>
      </c>
      <c r="AB926" s="406" t="str">
        <f>Master!AB930</f>
        <v/>
      </c>
      <c r="AC926" s="406" t="str">
        <f>Master!AC930</f>
        <v/>
      </c>
      <c r="AD926" s="406" t="str">
        <f>Master!AD930</f>
        <v/>
      </c>
      <c r="AE926" s="406" t="str">
        <f>Master!AE930</f>
        <v/>
      </c>
      <c r="AF926" s="406" t="str">
        <f>Master!AF930</f>
        <v/>
      </c>
      <c r="AG926" s="406" t="str">
        <f>Master!AG930</f>
        <v/>
      </c>
      <c r="AH926" s="88" t="str">
        <f>Master!AH930</f>
        <v/>
      </c>
      <c r="AI926" s="414" t="str">
        <f>Master!AI930</f>
        <v/>
      </c>
      <c r="AJ926" s="406" t="str">
        <f>Master!AJ930</f>
        <v/>
      </c>
      <c r="AK926" s="406">
        <f>Master!AK930</f>
        <v>0</v>
      </c>
      <c r="AL926" s="88" t="str">
        <f>Master!AL930</f>
        <v/>
      </c>
      <c r="AM926" s="416"/>
      <c r="AN926" s="416"/>
      <c r="AO926" s="416"/>
      <c r="AP926" s="416"/>
      <c r="AQ926" s="416"/>
      <c r="AR926" s="416">
        <f t="shared" si="10"/>
        <v>0</v>
      </c>
      <c r="AS926" s="417" t="str">
        <f t="shared" si="11"/>
        <v>#DIV/0!</v>
      </c>
      <c r="AT926" s="416">
        <f t="shared" si="12"/>
        <v>0</v>
      </c>
      <c r="AU926" s="417"/>
    </row>
    <row r="927" hidden="1">
      <c r="A927" s="88" t="str">
        <f>Master!A931</f>
        <v>VLVC18015</v>
      </c>
      <c r="B927" s="414" t="str">
        <f>Master!B931</f>
        <v/>
      </c>
      <c r="C927" s="414" t="str">
        <f>Master!C931</f>
        <v/>
      </c>
      <c r="D927" s="88" t="str">
        <f>Master!D931</f>
        <v/>
      </c>
      <c r="E927" s="406" t="str">
        <f>Master!E931</f>
        <v/>
      </c>
      <c r="F927" s="406">
        <f>Master!F931</f>
        <v>0</v>
      </c>
      <c r="G927" s="88" t="str">
        <f>Master!G931</f>
        <v/>
      </c>
      <c r="H927" s="88" t="str">
        <f>Master!H931</f>
        <v/>
      </c>
      <c r="I927" s="88" t="str">
        <f>Master!I931</f>
        <v/>
      </c>
      <c r="J927" s="88" t="str">
        <f>Master!J931</f>
        <v>LE VINE CONNECTIONS PTE LTD</v>
      </c>
      <c r="K927" s="88" t="str">
        <f>Master!K931</f>
        <v/>
      </c>
      <c r="L927" s="88" t="str">
        <f>Master!L931</f>
        <v/>
      </c>
      <c r="M927" s="88" t="str">
        <f>Master!M931</f>
        <v/>
      </c>
      <c r="N927" s="88" t="str">
        <f>Master!N931</f>
        <v/>
      </c>
      <c r="O927" s="88" t="str">
        <f>Master!O931</f>
        <v/>
      </c>
      <c r="P927" s="88" t="str">
        <f>Master!P931</f>
        <v/>
      </c>
      <c r="Q927" s="88" t="str">
        <f>Master!Q931</f>
        <v/>
      </c>
      <c r="R927" s="406" t="str">
        <f>Master!R931</f>
        <v/>
      </c>
      <c r="S927" s="406">
        <f>Master!S931</f>
        <v>0</v>
      </c>
      <c r="T927" s="406" t="str">
        <f>Master!T931</f>
        <v/>
      </c>
      <c r="U927" s="406" t="str">
        <f>Master!U931</f>
        <v/>
      </c>
      <c r="V927" s="406" t="str">
        <f>Master!V931</f>
        <v/>
      </c>
      <c r="W927" s="406" t="str">
        <f>Master!W931</f>
        <v/>
      </c>
      <c r="X927" s="406" t="str">
        <f>Master!X931</f>
        <v/>
      </c>
      <c r="Y927" s="406" t="str">
        <f>Master!Y931</f>
        <v/>
      </c>
      <c r="Z927" s="406" t="str">
        <f>Master!Z931</f>
        <v/>
      </c>
      <c r="AA927" s="406" t="str">
        <f>Master!AA931</f>
        <v/>
      </c>
      <c r="AB927" s="406" t="str">
        <f>Master!AB931</f>
        <v/>
      </c>
      <c r="AC927" s="406" t="str">
        <f>Master!AC931</f>
        <v/>
      </c>
      <c r="AD927" s="406" t="str">
        <f>Master!AD931</f>
        <v/>
      </c>
      <c r="AE927" s="406" t="str">
        <f>Master!AE931</f>
        <v/>
      </c>
      <c r="AF927" s="406" t="str">
        <f>Master!AF931</f>
        <v/>
      </c>
      <c r="AG927" s="406" t="str">
        <f>Master!AG931</f>
        <v/>
      </c>
      <c r="AH927" s="88" t="str">
        <f>Master!AH931</f>
        <v/>
      </c>
      <c r="AI927" s="88" t="str">
        <f>Master!AI931</f>
        <v/>
      </c>
      <c r="AJ927" s="406" t="str">
        <f>Master!AJ931</f>
        <v/>
      </c>
      <c r="AK927" s="406">
        <f>Master!AK931</f>
        <v>0</v>
      </c>
      <c r="AL927" s="88" t="str">
        <f>Master!AL931</f>
        <v/>
      </c>
      <c r="AM927" s="416"/>
      <c r="AN927" s="416"/>
      <c r="AO927" s="416"/>
      <c r="AP927" s="416"/>
      <c r="AQ927" s="416"/>
      <c r="AR927" s="416">
        <f t="shared" si="10"/>
        <v>0</v>
      </c>
      <c r="AS927" s="417" t="str">
        <f t="shared" si="11"/>
        <v>#DIV/0!</v>
      </c>
      <c r="AT927" s="416">
        <f t="shared" si="12"/>
        <v>0</v>
      </c>
      <c r="AU927" s="417"/>
    </row>
    <row r="928" hidden="1">
      <c r="A928" s="88" t="str">
        <f>Master!A932</f>
        <v>VLVC18016</v>
      </c>
      <c r="B928" s="414" t="str">
        <f>Master!B932</f>
        <v/>
      </c>
      <c r="C928" s="414" t="str">
        <f>Master!C932</f>
        <v/>
      </c>
      <c r="D928" s="88" t="str">
        <f>Master!D932</f>
        <v/>
      </c>
      <c r="E928" s="406" t="str">
        <f>Master!E932</f>
        <v/>
      </c>
      <c r="F928" s="406">
        <f>Master!F932</f>
        <v>0</v>
      </c>
      <c r="G928" s="88" t="str">
        <f>Master!G932</f>
        <v/>
      </c>
      <c r="H928" s="88" t="str">
        <f>Master!H932</f>
        <v/>
      </c>
      <c r="I928" s="88" t="str">
        <f>Master!I932</f>
        <v/>
      </c>
      <c r="J928" s="88" t="str">
        <f>Master!J932</f>
        <v>LE VINE CONNECTIONS PTE LTD</v>
      </c>
      <c r="K928" s="88" t="str">
        <f>Master!K932</f>
        <v/>
      </c>
      <c r="L928" s="88" t="str">
        <f>Master!L932</f>
        <v/>
      </c>
      <c r="M928" s="88" t="str">
        <f>Master!M932</f>
        <v/>
      </c>
      <c r="N928" s="88" t="str">
        <f>Master!N932</f>
        <v/>
      </c>
      <c r="O928" s="88" t="str">
        <f>Master!O932</f>
        <v/>
      </c>
      <c r="P928" s="88" t="str">
        <f>Master!P932</f>
        <v/>
      </c>
      <c r="Q928" s="88" t="str">
        <f>Master!Q932</f>
        <v/>
      </c>
      <c r="R928" s="406" t="str">
        <f>Master!R932</f>
        <v/>
      </c>
      <c r="S928" s="406">
        <f>Master!S932</f>
        <v>0</v>
      </c>
      <c r="T928" s="406" t="str">
        <f>Master!T932</f>
        <v/>
      </c>
      <c r="U928" s="406" t="str">
        <f>Master!U932</f>
        <v/>
      </c>
      <c r="V928" s="406" t="str">
        <f>Master!V932</f>
        <v/>
      </c>
      <c r="W928" s="406" t="str">
        <f>Master!W932</f>
        <v/>
      </c>
      <c r="X928" s="406" t="str">
        <f>Master!X932</f>
        <v/>
      </c>
      <c r="Y928" s="406" t="str">
        <f>Master!Y932</f>
        <v/>
      </c>
      <c r="Z928" s="406" t="str">
        <f>Master!Z932</f>
        <v/>
      </c>
      <c r="AA928" s="406" t="str">
        <f>Master!AA932</f>
        <v/>
      </c>
      <c r="AB928" s="406" t="str">
        <f>Master!AB932</f>
        <v/>
      </c>
      <c r="AC928" s="406" t="str">
        <f>Master!AC932</f>
        <v/>
      </c>
      <c r="AD928" s="406" t="str">
        <f>Master!AD932</f>
        <v/>
      </c>
      <c r="AE928" s="406" t="str">
        <f>Master!AE932</f>
        <v/>
      </c>
      <c r="AF928" s="406" t="str">
        <f>Master!AF932</f>
        <v/>
      </c>
      <c r="AG928" s="406" t="str">
        <f>Master!AG932</f>
        <v/>
      </c>
      <c r="AH928" s="88" t="str">
        <f>Master!AH932</f>
        <v/>
      </c>
      <c r="AI928" s="414" t="str">
        <f>Master!AI932</f>
        <v/>
      </c>
      <c r="AJ928" s="406" t="str">
        <f>Master!AJ932</f>
        <v/>
      </c>
      <c r="AK928" s="406">
        <f>Master!AK932</f>
        <v>0</v>
      </c>
      <c r="AL928" s="88" t="str">
        <f>Master!AL932</f>
        <v/>
      </c>
      <c r="AM928" s="416"/>
      <c r="AN928" s="416"/>
      <c r="AO928" s="416"/>
      <c r="AP928" s="416"/>
      <c r="AQ928" s="416"/>
      <c r="AR928" s="416">
        <f t="shared" si="10"/>
        <v>0</v>
      </c>
      <c r="AS928" s="417" t="str">
        <f t="shared" si="11"/>
        <v>#DIV/0!</v>
      </c>
      <c r="AT928" s="416">
        <f t="shared" si="12"/>
        <v>0</v>
      </c>
      <c r="AU928" s="417"/>
    </row>
    <row r="929" hidden="1">
      <c r="A929" s="88" t="str">
        <f>Master!A933</f>
        <v>VLVC18017</v>
      </c>
      <c r="B929" s="414" t="str">
        <f>Master!B933</f>
        <v/>
      </c>
      <c r="C929" s="414" t="str">
        <f>Master!C933</f>
        <v/>
      </c>
      <c r="D929" s="88" t="str">
        <f>Master!D933</f>
        <v/>
      </c>
      <c r="E929" s="406" t="str">
        <f>Master!E933</f>
        <v/>
      </c>
      <c r="F929" s="406">
        <f>Master!F933</f>
        <v>0</v>
      </c>
      <c r="G929" s="88" t="str">
        <f>Master!G933</f>
        <v/>
      </c>
      <c r="H929" s="88" t="str">
        <f>Master!H933</f>
        <v/>
      </c>
      <c r="I929" s="88" t="str">
        <f>Master!I933</f>
        <v/>
      </c>
      <c r="J929" s="88" t="str">
        <f>Master!J933</f>
        <v>LE VINE CONNECTIONS PTE LTD</v>
      </c>
      <c r="K929" s="88" t="str">
        <f>Master!K933</f>
        <v/>
      </c>
      <c r="L929" s="88" t="str">
        <f>Master!L933</f>
        <v/>
      </c>
      <c r="M929" s="88" t="str">
        <f>Master!M933</f>
        <v/>
      </c>
      <c r="N929" s="88" t="str">
        <f>Master!N933</f>
        <v/>
      </c>
      <c r="O929" s="88" t="str">
        <f>Master!O933</f>
        <v/>
      </c>
      <c r="P929" s="88" t="str">
        <f>Master!P933</f>
        <v/>
      </c>
      <c r="Q929" s="88" t="str">
        <f>Master!Q933</f>
        <v/>
      </c>
      <c r="R929" s="406" t="str">
        <f>Master!R933</f>
        <v/>
      </c>
      <c r="S929" s="406">
        <f>Master!S933</f>
        <v>0</v>
      </c>
      <c r="T929" s="406" t="str">
        <f>Master!T933</f>
        <v/>
      </c>
      <c r="U929" s="406" t="str">
        <f>Master!U933</f>
        <v/>
      </c>
      <c r="V929" s="406" t="str">
        <f>Master!V933</f>
        <v/>
      </c>
      <c r="W929" s="406" t="str">
        <f>Master!W933</f>
        <v/>
      </c>
      <c r="X929" s="406" t="str">
        <f>Master!X933</f>
        <v/>
      </c>
      <c r="Y929" s="406" t="str">
        <f>Master!Y933</f>
        <v/>
      </c>
      <c r="Z929" s="406" t="str">
        <f>Master!Z933</f>
        <v/>
      </c>
      <c r="AA929" s="406" t="str">
        <f>Master!AA933</f>
        <v/>
      </c>
      <c r="AB929" s="406" t="str">
        <f>Master!AB933</f>
        <v/>
      </c>
      <c r="AC929" s="406" t="str">
        <f>Master!AC933</f>
        <v/>
      </c>
      <c r="AD929" s="406" t="str">
        <f>Master!AD933</f>
        <v/>
      </c>
      <c r="AE929" s="406" t="str">
        <f>Master!AE933</f>
        <v/>
      </c>
      <c r="AF929" s="406" t="str">
        <f>Master!AF933</f>
        <v/>
      </c>
      <c r="AG929" s="406" t="str">
        <f>Master!AG933</f>
        <v/>
      </c>
      <c r="AH929" s="88" t="str">
        <f>Master!AH933</f>
        <v/>
      </c>
      <c r="AI929" s="88" t="str">
        <f>Master!AI933</f>
        <v/>
      </c>
      <c r="AJ929" s="406" t="str">
        <f>Master!AJ933</f>
        <v/>
      </c>
      <c r="AK929" s="406">
        <f>Master!AK933</f>
        <v>0</v>
      </c>
      <c r="AL929" s="88" t="str">
        <f>Master!AL933</f>
        <v/>
      </c>
      <c r="AM929" s="416"/>
      <c r="AN929" s="416"/>
      <c r="AO929" s="416"/>
      <c r="AP929" s="416"/>
      <c r="AQ929" s="416"/>
      <c r="AR929" s="416">
        <f t="shared" si="10"/>
        <v>0</v>
      </c>
      <c r="AS929" s="417" t="str">
        <f t="shared" si="11"/>
        <v>#DIV/0!</v>
      </c>
      <c r="AT929" s="416">
        <f t="shared" si="12"/>
        <v>0</v>
      </c>
      <c r="AU929" s="417"/>
    </row>
    <row r="930" hidden="1">
      <c r="A930" s="88" t="str">
        <f>Master!A934</f>
        <v>VLVC18018</v>
      </c>
      <c r="B930" s="414" t="str">
        <f>Master!B934</f>
        <v/>
      </c>
      <c r="C930" s="414" t="str">
        <f>Master!C934</f>
        <v/>
      </c>
      <c r="D930" s="88" t="str">
        <f>Master!D934</f>
        <v/>
      </c>
      <c r="E930" s="406" t="str">
        <f>Master!E934</f>
        <v/>
      </c>
      <c r="F930" s="406">
        <f>Master!F934</f>
        <v>0</v>
      </c>
      <c r="G930" s="88" t="str">
        <f>Master!G934</f>
        <v/>
      </c>
      <c r="H930" s="88" t="str">
        <f>Master!H934</f>
        <v/>
      </c>
      <c r="I930" s="88" t="str">
        <f>Master!I934</f>
        <v/>
      </c>
      <c r="J930" s="88" t="str">
        <f>Master!J934</f>
        <v>LE VINE CONNECTIONS PTE LTD</v>
      </c>
      <c r="K930" s="88" t="str">
        <f>Master!K934</f>
        <v/>
      </c>
      <c r="L930" s="88" t="str">
        <f>Master!L934</f>
        <v/>
      </c>
      <c r="M930" s="88" t="str">
        <f>Master!M934</f>
        <v/>
      </c>
      <c r="N930" s="88" t="str">
        <f>Master!N934</f>
        <v/>
      </c>
      <c r="O930" s="88" t="str">
        <f>Master!O934</f>
        <v/>
      </c>
      <c r="P930" s="88" t="str">
        <f>Master!P934</f>
        <v/>
      </c>
      <c r="Q930" s="88" t="str">
        <f>Master!Q934</f>
        <v/>
      </c>
      <c r="R930" s="406" t="str">
        <f>Master!R934</f>
        <v/>
      </c>
      <c r="S930" s="406">
        <f>Master!S934</f>
        <v>0</v>
      </c>
      <c r="T930" s="406" t="str">
        <f>Master!T934</f>
        <v/>
      </c>
      <c r="U930" s="406" t="str">
        <f>Master!U934</f>
        <v/>
      </c>
      <c r="V930" s="406" t="str">
        <f>Master!V934</f>
        <v/>
      </c>
      <c r="W930" s="406" t="str">
        <f>Master!W934</f>
        <v/>
      </c>
      <c r="X930" s="406" t="str">
        <f>Master!X934</f>
        <v/>
      </c>
      <c r="Y930" s="406" t="str">
        <f>Master!Y934</f>
        <v/>
      </c>
      <c r="Z930" s="406" t="str">
        <f>Master!Z934</f>
        <v/>
      </c>
      <c r="AA930" s="406" t="str">
        <f>Master!AA934</f>
        <v/>
      </c>
      <c r="AB930" s="406" t="str">
        <f>Master!AB934</f>
        <v/>
      </c>
      <c r="AC930" s="406" t="str">
        <f>Master!AC934</f>
        <v/>
      </c>
      <c r="AD930" s="406" t="str">
        <f>Master!AD934</f>
        <v/>
      </c>
      <c r="AE930" s="406" t="str">
        <f>Master!AE934</f>
        <v/>
      </c>
      <c r="AF930" s="406" t="str">
        <f>Master!AF934</f>
        <v/>
      </c>
      <c r="AG930" s="406" t="str">
        <f>Master!AG934</f>
        <v/>
      </c>
      <c r="AH930" s="88" t="str">
        <f>Master!AH934</f>
        <v/>
      </c>
      <c r="AI930" s="414" t="str">
        <f>Master!AI934</f>
        <v/>
      </c>
      <c r="AJ930" s="406" t="str">
        <f>Master!AJ934</f>
        <v/>
      </c>
      <c r="AK930" s="406">
        <f>Master!AK934</f>
        <v>0</v>
      </c>
      <c r="AL930" s="88" t="str">
        <f>Master!AL934</f>
        <v/>
      </c>
      <c r="AM930" s="416"/>
      <c r="AN930" s="416"/>
      <c r="AO930" s="416"/>
      <c r="AP930" s="416"/>
      <c r="AQ930" s="416"/>
      <c r="AR930" s="416">
        <f t="shared" si="10"/>
        <v>0</v>
      </c>
      <c r="AS930" s="417" t="str">
        <f t="shared" si="11"/>
        <v>#DIV/0!</v>
      </c>
      <c r="AT930" s="416">
        <f t="shared" si="12"/>
        <v>0</v>
      </c>
      <c r="AU930" s="417"/>
    </row>
    <row r="931" hidden="1">
      <c r="A931" s="88" t="str">
        <f>Master!A935</f>
        <v>VLVC18019</v>
      </c>
      <c r="B931" s="414" t="str">
        <f>Master!B935</f>
        <v/>
      </c>
      <c r="C931" s="414" t="str">
        <f>Master!C935</f>
        <v/>
      </c>
      <c r="D931" s="88" t="str">
        <f>Master!D935</f>
        <v/>
      </c>
      <c r="E931" s="406" t="str">
        <f>Master!E935</f>
        <v/>
      </c>
      <c r="F931" s="406">
        <f>Master!F935</f>
        <v>0</v>
      </c>
      <c r="G931" s="88" t="str">
        <f>Master!G935</f>
        <v/>
      </c>
      <c r="H931" s="88" t="str">
        <f>Master!H935</f>
        <v/>
      </c>
      <c r="I931" s="88" t="str">
        <f>Master!I935</f>
        <v/>
      </c>
      <c r="J931" s="88" t="str">
        <f>Master!J935</f>
        <v>LE VINE CONNECTIONS PTE LTD</v>
      </c>
      <c r="K931" s="88" t="str">
        <f>Master!K935</f>
        <v/>
      </c>
      <c r="L931" s="88" t="str">
        <f>Master!L935</f>
        <v/>
      </c>
      <c r="M931" s="88" t="str">
        <f>Master!M935</f>
        <v/>
      </c>
      <c r="N931" s="88" t="str">
        <f>Master!N935</f>
        <v/>
      </c>
      <c r="O931" s="88" t="str">
        <f>Master!O935</f>
        <v/>
      </c>
      <c r="P931" s="88" t="str">
        <f>Master!P935</f>
        <v/>
      </c>
      <c r="Q931" s="88" t="str">
        <f>Master!Q935</f>
        <v/>
      </c>
      <c r="R931" s="406" t="str">
        <f>Master!R935</f>
        <v/>
      </c>
      <c r="S931" s="406">
        <f>Master!S935</f>
        <v>0</v>
      </c>
      <c r="T931" s="406" t="str">
        <f>Master!T935</f>
        <v/>
      </c>
      <c r="U931" s="406" t="str">
        <f>Master!U935</f>
        <v/>
      </c>
      <c r="V931" s="406" t="str">
        <f>Master!V935</f>
        <v/>
      </c>
      <c r="W931" s="406" t="str">
        <f>Master!W935</f>
        <v/>
      </c>
      <c r="X931" s="406" t="str">
        <f>Master!X935</f>
        <v/>
      </c>
      <c r="Y931" s="406" t="str">
        <f>Master!Y935</f>
        <v/>
      </c>
      <c r="Z931" s="406" t="str">
        <f>Master!Z935</f>
        <v/>
      </c>
      <c r="AA931" s="406" t="str">
        <f>Master!AA935</f>
        <v/>
      </c>
      <c r="AB931" s="406" t="str">
        <f>Master!AB935</f>
        <v/>
      </c>
      <c r="AC931" s="406" t="str">
        <f>Master!AC935</f>
        <v/>
      </c>
      <c r="AD931" s="406" t="str">
        <f>Master!AD935</f>
        <v/>
      </c>
      <c r="AE931" s="406" t="str">
        <f>Master!AE935</f>
        <v/>
      </c>
      <c r="AF931" s="406" t="str">
        <f>Master!AF935</f>
        <v/>
      </c>
      <c r="AG931" s="406" t="str">
        <f>Master!AG935</f>
        <v/>
      </c>
      <c r="AH931" s="88" t="str">
        <f>Master!AH935</f>
        <v/>
      </c>
      <c r="AI931" s="88" t="str">
        <f>Master!AI935</f>
        <v/>
      </c>
      <c r="AJ931" s="406" t="str">
        <f>Master!AJ935</f>
        <v/>
      </c>
      <c r="AK931" s="406">
        <f>Master!AK935</f>
        <v>0</v>
      </c>
      <c r="AL931" s="88" t="str">
        <f>Master!AL935</f>
        <v/>
      </c>
      <c r="AM931" s="416"/>
      <c r="AN931" s="416"/>
      <c r="AO931" s="416"/>
      <c r="AP931" s="416"/>
      <c r="AQ931" s="416"/>
      <c r="AR931" s="416">
        <f t="shared" si="10"/>
        <v>0</v>
      </c>
      <c r="AS931" s="417" t="str">
        <f t="shared" si="11"/>
        <v>#DIV/0!</v>
      </c>
      <c r="AT931" s="416">
        <f t="shared" si="12"/>
        <v>0</v>
      </c>
      <c r="AU931" s="417"/>
    </row>
    <row r="932" hidden="1">
      <c r="A932" s="88" t="str">
        <f>Master!A936</f>
        <v>VLVC18020</v>
      </c>
      <c r="B932" s="414" t="str">
        <f>Master!B936</f>
        <v/>
      </c>
      <c r="C932" s="414" t="str">
        <f>Master!C936</f>
        <v/>
      </c>
      <c r="D932" s="88" t="str">
        <f>Master!D936</f>
        <v/>
      </c>
      <c r="E932" s="406" t="str">
        <f>Master!E936</f>
        <v/>
      </c>
      <c r="F932" s="406">
        <f>Master!F936</f>
        <v>0</v>
      </c>
      <c r="G932" s="88" t="str">
        <f>Master!G936</f>
        <v/>
      </c>
      <c r="H932" s="88" t="str">
        <f>Master!H936</f>
        <v/>
      </c>
      <c r="I932" s="88" t="str">
        <f>Master!I936</f>
        <v/>
      </c>
      <c r="J932" s="88" t="str">
        <f>Master!J936</f>
        <v>LE VINE CONNECTIONS PTE LTD</v>
      </c>
      <c r="K932" s="88" t="str">
        <f>Master!K936</f>
        <v/>
      </c>
      <c r="L932" s="88" t="str">
        <f>Master!L936</f>
        <v/>
      </c>
      <c r="M932" s="88" t="str">
        <f>Master!M936</f>
        <v/>
      </c>
      <c r="N932" s="88" t="str">
        <f>Master!N936</f>
        <v/>
      </c>
      <c r="O932" s="88" t="str">
        <f>Master!O936</f>
        <v/>
      </c>
      <c r="P932" s="88" t="str">
        <f>Master!P936</f>
        <v/>
      </c>
      <c r="Q932" s="88" t="str">
        <f>Master!Q936</f>
        <v/>
      </c>
      <c r="R932" s="406" t="str">
        <f>Master!R936</f>
        <v/>
      </c>
      <c r="S932" s="406">
        <f>Master!S936</f>
        <v>0</v>
      </c>
      <c r="T932" s="406" t="str">
        <f>Master!T936</f>
        <v/>
      </c>
      <c r="U932" s="406" t="str">
        <f>Master!U936</f>
        <v/>
      </c>
      <c r="V932" s="406" t="str">
        <f>Master!V936</f>
        <v/>
      </c>
      <c r="W932" s="406" t="str">
        <f>Master!W936</f>
        <v/>
      </c>
      <c r="X932" s="406" t="str">
        <f>Master!X936</f>
        <v/>
      </c>
      <c r="Y932" s="406" t="str">
        <f>Master!Y936</f>
        <v/>
      </c>
      <c r="Z932" s="406" t="str">
        <f>Master!Z936</f>
        <v/>
      </c>
      <c r="AA932" s="406" t="str">
        <f>Master!AA936</f>
        <v/>
      </c>
      <c r="AB932" s="406" t="str">
        <f>Master!AB936</f>
        <v/>
      </c>
      <c r="AC932" s="406" t="str">
        <f>Master!AC936</f>
        <v/>
      </c>
      <c r="AD932" s="406" t="str">
        <f>Master!AD936</f>
        <v/>
      </c>
      <c r="AE932" s="406" t="str">
        <f>Master!AE936</f>
        <v/>
      </c>
      <c r="AF932" s="406" t="str">
        <f>Master!AF936</f>
        <v/>
      </c>
      <c r="AG932" s="406" t="str">
        <f>Master!AG936</f>
        <v/>
      </c>
      <c r="AH932" s="88" t="str">
        <f>Master!AH936</f>
        <v/>
      </c>
      <c r="AI932" s="414" t="str">
        <f>Master!AI936</f>
        <v/>
      </c>
      <c r="AJ932" s="406" t="str">
        <f>Master!AJ936</f>
        <v/>
      </c>
      <c r="AK932" s="406">
        <f>Master!AK936</f>
        <v>0</v>
      </c>
      <c r="AL932" s="88" t="str">
        <f>Master!AL936</f>
        <v/>
      </c>
      <c r="AM932" s="416"/>
      <c r="AN932" s="416"/>
      <c r="AO932" s="416"/>
      <c r="AP932" s="416"/>
      <c r="AQ932" s="416"/>
      <c r="AR932" s="416">
        <f t="shared" si="10"/>
        <v>0</v>
      </c>
      <c r="AS932" s="417" t="str">
        <f t="shared" si="11"/>
        <v>#DIV/0!</v>
      </c>
      <c r="AT932" s="416">
        <f t="shared" si="12"/>
        <v>0</v>
      </c>
      <c r="AU932" s="417"/>
    </row>
    <row r="933" hidden="1">
      <c r="A933" s="88" t="str">
        <f>Master!A937</f>
        <v>VLVC18021</v>
      </c>
      <c r="B933" s="414" t="str">
        <f>Master!B937</f>
        <v/>
      </c>
      <c r="C933" s="414" t="str">
        <f>Master!C937</f>
        <v/>
      </c>
      <c r="D933" s="88" t="str">
        <f>Master!D937</f>
        <v/>
      </c>
      <c r="E933" s="406" t="str">
        <f>Master!E937</f>
        <v/>
      </c>
      <c r="F933" s="406">
        <f>Master!F937</f>
        <v>0</v>
      </c>
      <c r="G933" s="88" t="str">
        <f>Master!G937</f>
        <v/>
      </c>
      <c r="H933" s="88" t="str">
        <f>Master!H937</f>
        <v/>
      </c>
      <c r="I933" s="88" t="str">
        <f>Master!I937</f>
        <v/>
      </c>
      <c r="J933" s="88" t="str">
        <f>Master!J937</f>
        <v>LE VINE CONNECTIONS PTE LTD</v>
      </c>
      <c r="K933" s="88" t="str">
        <f>Master!K937</f>
        <v/>
      </c>
      <c r="L933" s="88" t="str">
        <f>Master!L937</f>
        <v/>
      </c>
      <c r="M933" s="88" t="str">
        <f>Master!M937</f>
        <v/>
      </c>
      <c r="N933" s="88" t="str">
        <f>Master!N937</f>
        <v/>
      </c>
      <c r="O933" s="88" t="str">
        <f>Master!O937</f>
        <v/>
      </c>
      <c r="P933" s="88" t="str">
        <f>Master!P937</f>
        <v/>
      </c>
      <c r="Q933" s="88" t="str">
        <f>Master!Q937</f>
        <v/>
      </c>
      <c r="R933" s="406" t="str">
        <f>Master!R937</f>
        <v/>
      </c>
      <c r="S933" s="406">
        <f>Master!S937</f>
        <v>0</v>
      </c>
      <c r="T933" s="406" t="str">
        <f>Master!T937</f>
        <v/>
      </c>
      <c r="U933" s="406" t="str">
        <f>Master!U937</f>
        <v/>
      </c>
      <c r="V933" s="406" t="str">
        <f>Master!V937</f>
        <v/>
      </c>
      <c r="W933" s="406" t="str">
        <f>Master!W937</f>
        <v/>
      </c>
      <c r="X933" s="406" t="str">
        <f>Master!X937</f>
        <v/>
      </c>
      <c r="Y933" s="406" t="str">
        <f>Master!Y937</f>
        <v/>
      </c>
      <c r="Z933" s="406" t="str">
        <f>Master!Z937</f>
        <v/>
      </c>
      <c r="AA933" s="406" t="str">
        <f>Master!AA937</f>
        <v/>
      </c>
      <c r="AB933" s="406" t="str">
        <f>Master!AB937</f>
        <v/>
      </c>
      <c r="AC933" s="406" t="str">
        <f>Master!AC937</f>
        <v/>
      </c>
      <c r="AD933" s="406" t="str">
        <f>Master!AD937</f>
        <v/>
      </c>
      <c r="AE933" s="406" t="str">
        <f>Master!AE937</f>
        <v/>
      </c>
      <c r="AF933" s="406" t="str">
        <f>Master!AF937</f>
        <v/>
      </c>
      <c r="AG933" s="406" t="str">
        <f>Master!AG937</f>
        <v/>
      </c>
      <c r="AH933" s="88" t="str">
        <f>Master!AH937</f>
        <v/>
      </c>
      <c r="AI933" s="88" t="str">
        <f>Master!AI937</f>
        <v/>
      </c>
      <c r="AJ933" s="406" t="str">
        <f>Master!AJ937</f>
        <v/>
      </c>
      <c r="AK933" s="406">
        <f>Master!AK937</f>
        <v>0</v>
      </c>
      <c r="AL933" s="88" t="str">
        <f>Master!AL937</f>
        <v/>
      </c>
      <c r="AM933" s="416"/>
      <c r="AN933" s="416"/>
      <c r="AO933" s="416"/>
      <c r="AP933" s="416"/>
      <c r="AQ933" s="416"/>
      <c r="AR933" s="416">
        <f t="shared" si="10"/>
        <v>0</v>
      </c>
      <c r="AS933" s="417" t="str">
        <f t="shared" si="11"/>
        <v>#DIV/0!</v>
      </c>
      <c r="AT933" s="416">
        <f t="shared" si="12"/>
        <v>0</v>
      </c>
      <c r="AU933" s="417"/>
    </row>
    <row r="934" hidden="1">
      <c r="A934" s="88" t="str">
        <f>Master!A938</f>
        <v>VLVC18022</v>
      </c>
      <c r="B934" s="414" t="str">
        <f>Master!B938</f>
        <v/>
      </c>
      <c r="C934" s="414" t="str">
        <f>Master!C938</f>
        <v/>
      </c>
      <c r="D934" s="88" t="str">
        <f>Master!D938</f>
        <v/>
      </c>
      <c r="E934" s="406" t="str">
        <f>Master!E938</f>
        <v/>
      </c>
      <c r="F934" s="406">
        <f>Master!F938</f>
        <v>0</v>
      </c>
      <c r="G934" s="88" t="str">
        <f>Master!G938</f>
        <v/>
      </c>
      <c r="H934" s="88" t="str">
        <f>Master!H938</f>
        <v/>
      </c>
      <c r="I934" s="88" t="str">
        <f>Master!I938</f>
        <v/>
      </c>
      <c r="J934" s="88" t="str">
        <f>Master!J938</f>
        <v>LE VINE CONNECTIONS PTE LTD</v>
      </c>
      <c r="K934" s="88" t="str">
        <f>Master!K938</f>
        <v/>
      </c>
      <c r="L934" s="88" t="str">
        <f>Master!L938</f>
        <v/>
      </c>
      <c r="M934" s="88" t="str">
        <f>Master!M938</f>
        <v/>
      </c>
      <c r="N934" s="88" t="str">
        <f>Master!N938</f>
        <v/>
      </c>
      <c r="O934" s="88" t="str">
        <f>Master!O938</f>
        <v/>
      </c>
      <c r="P934" s="88" t="str">
        <f>Master!P938</f>
        <v/>
      </c>
      <c r="Q934" s="88" t="str">
        <f>Master!Q938</f>
        <v/>
      </c>
      <c r="R934" s="406" t="str">
        <f>Master!R938</f>
        <v/>
      </c>
      <c r="S934" s="406">
        <f>Master!S938</f>
        <v>0</v>
      </c>
      <c r="T934" s="406" t="str">
        <f>Master!T938</f>
        <v/>
      </c>
      <c r="U934" s="406" t="str">
        <f>Master!U938</f>
        <v/>
      </c>
      <c r="V934" s="406" t="str">
        <f>Master!V938</f>
        <v/>
      </c>
      <c r="W934" s="406" t="str">
        <f>Master!W938</f>
        <v/>
      </c>
      <c r="X934" s="406" t="str">
        <f>Master!X938</f>
        <v/>
      </c>
      <c r="Y934" s="406" t="str">
        <f>Master!Y938</f>
        <v/>
      </c>
      <c r="Z934" s="406" t="str">
        <f>Master!Z938</f>
        <v/>
      </c>
      <c r="AA934" s="406" t="str">
        <f>Master!AA938</f>
        <v/>
      </c>
      <c r="AB934" s="406" t="str">
        <f>Master!AB938</f>
        <v/>
      </c>
      <c r="AC934" s="406" t="str">
        <f>Master!AC938</f>
        <v/>
      </c>
      <c r="AD934" s="406" t="str">
        <f>Master!AD938</f>
        <v/>
      </c>
      <c r="AE934" s="406" t="str">
        <f>Master!AE938</f>
        <v/>
      </c>
      <c r="AF934" s="406" t="str">
        <f>Master!AF938</f>
        <v/>
      </c>
      <c r="AG934" s="406" t="str">
        <f>Master!AG938</f>
        <v/>
      </c>
      <c r="AH934" s="88" t="str">
        <f>Master!AH938</f>
        <v/>
      </c>
      <c r="AI934" s="414" t="str">
        <f>Master!AI938</f>
        <v/>
      </c>
      <c r="AJ934" s="406" t="str">
        <f>Master!AJ938</f>
        <v/>
      </c>
      <c r="AK934" s="406">
        <f>Master!AK938</f>
        <v>0</v>
      </c>
      <c r="AL934" s="88" t="str">
        <f>Master!AL938</f>
        <v/>
      </c>
      <c r="AM934" s="416"/>
      <c r="AN934" s="416"/>
      <c r="AO934" s="416"/>
      <c r="AP934" s="416"/>
      <c r="AQ934" s="416"/>
      <c r="AR934" s="416">
        <f t="shared" si="10"/>
        <v>0</v>
      </c>
      <c r="AS934" s="417" t="str">
        <f t="shared" si="11"/>
        <v>#DIV/0!</v>
      </c>
      <c r="AT934" s="416">
        <f t="shared" si="12"/>
        <v>0</v>
      </c>
      <c r="AU934" s="417"/>
    </row>
    <row r="935" hidden="1">
      <c r="A935" s="88" t="str">
        <f>Master!A939</f>
        <v>VLVC18023</v>
      </c>
      <c r="B935" s="414" t="str">
        <f>Master!B939</f>
        <v/>
      </c>
      <c r="C935" s="414" t="str">
        <f>Master!C939</f>
        <v/>
      </c>
      <c r="D935" s="88" t="str">
        <f>Master!D939</f>
        <v/>
      </c>
      <c r="E935" s="406" t="str">
        <f>Master!E939</f>
        <v/>
      </c>
      <c r="F935" s="406">
        <f>Master!F939</f>
        <v>0</v>
      </c>
      <c r="G935" s="88" t="str">
        <f>Master!G939</f>
        <v/>
      </c>
      <c r="H935" s="88" t="str">
        <f>Master!H939</f>
        <v/>
      </c>
      <c r="I935" s="88" t="str">
        <f>Master!I939</f>
        <v/>
      </c>
      <c r="J935" s="88" t="str">
        <f>Master!J939</f>
        <v>LE VINE CONNECTIONS PTE LTD</v>
      </c>
      <c r="K935" s="88" t="str">
        <f>Master!K939</f>
        <v/>
      </c>
      <c r="L935" s="88" t="str">
        <f>Master!L939</f>
        <v/>
      </c>
      <c r="M935" s="88" t="str">
        <f>Master!M939</f>
        <v/>
      </c>
      <c r="N935" s="88" t="str">
        <f>Master!N939</f>
        <v/>
      </c>
      <c r="O935" s="88" t="str">
        <f>Master!O939</f>
        <v/>
      </c>
      <c r="P935" s="88" t="str">
        <f>Master!P939</f>
        <v/>
      </c>
      <c r="Q935" s="88" t="str">
        <f>Master!Q939</f>
        <v/>
      </c>
      <c r="R935" s="406" t="str">
        <f>Master!R939</f>
        <v/>
      </c>
      <c r="S935" s="406">
        <f>Master!S939</f>
        <v>0</v>
      </c>
      <c r="T935" s="406" t="str">
        <f>Master!T939</f>
        <v/>
      </c>
      <c r="U935" s="406" t="str">
        <f>Master!U939</f>
        <v/>
      </c>
      <c r="V935" s="406" t="str">
        <f>Master!V939</f>
        <v/>
      </c>
      <c r="W935" s="406" t="str">
        <f>Master!W939</f>
        <v/>
      </c>
      <c r="X935" s="406" t="str">
        <f>Master!X939</f>
        <v/>
      </c>
      <c r="Y935" s="406" t="str">
        <f>Master!Y939</f>
        <v/>
      </c>
      <c r="Z935" s="406" t="str">
        <f>Master!Z939</f>
        <v/>
      </c>
      <c r="AA935" s="406" t="str">
        <f>Master!AA939</f>
        <v/>
      </c>
      <c r="AB935" s="406" t="str">
        <f>Master!AB939</f>
        <v/>
      </c>
      <c r="AC935" s="406" t="str">
        <f>Master!AC939</f>
        <v/>
      </c>
      <c r="AD935" s="406" t="str">
        <f>Master!AD939</f>
        <v/>
      </c>
      <c r="AE935" s="406" t="str">
        <f>Master!AE939</f>
        <v/>
      </c>
      <c r="AF935" s="406" t="str">
        <f>Master!AF939</f>
        <v/>
      </c>
      <c r="AG935" s="406" t="str">
        <f>Master!AG939</f>
        <v/>
      </c>
      <c r="AH935" s="88" t="str">
        <f>Master!AH939</f>
        <v/>
      </c>
      <c r="AI935" s="88" t="str">
        <f>Master!AI939</f>
        <v/>
      </c>
      <c r="AJ935" s="406" t="str">
        <f>Master!AJ939</f>
        <v/>
      </c>
      <c r="AK935" s="406">
        <f>Master!AK939</f>
        <v>0</v>
      </c>
      <c r="AL935" s="88" t="str">
        <f>Master!AL939</f>
        <v/>
      </c>
      <c r="AM935" s="416"/>
      <c r="AN935" s="416"/>
      <c r="AO935" s="416"/>
      <c r="AP935" s="416"/>
      <c r="AQ935" s="416"/>
      <c r="AR935" s="416">
        <f t="shared" si="10"/>
        <v>0</v>
      </c>
      <c r="AS935" s="417" t="str">
        <f t="shared" si="11"/>
        <v>#DIV/0!</v>
      </c>
      <c r="AT935" s="416">
        <f t="shared" si="12"/>
        <v>0</v>
      </c>
      <c r="AU935" s="417"/>
    </row>
    <row r="936" hidden="1">
      <c r="A936" s="88" t="str">
        <f>Master!A940</f>
        <v>VLVC18024</v>
      </c>
      <c r="B936" s="414" t="str">
        <f>Master!B940</f>
        <v/>
      </c>
      <c r="C936" s="414" t="str">
        <f>Master!C940</f>
        <v/>
      </c>
      <c r="D936" s="88" t="str">
        <f>Master!D940</f>
        <v/>
      </c>
      <c r="E936" s="406" t="str">
        <f>Master!E940</f>
        <v/>
      </c>
      <c r="F936" s="406">
        <f>Master!F940</f>
        <v>0</v>
      </c>
      <c r="G936" s="88" t="str">
        <f>Master!G940</f>
        <v/>
      </c>
      <c r="H936" s="88" t="str">
        <f>Master!H940</f>
        <v/>
      </c>
      <c r="I936" s="88" t="str">
        <f>Master!I940</f>
        <v/>
      </c>
      <c r="J936" s="88" t="str">
        <f>Master!J940</f>
        <v>LE VINE CONNECTIONS PTE LTD</v>
      </c>
      <c r="K936" s="88" t="str">
        <f>Master!K940</f>
        <v/>
      </c>
      <c r="L936" s="88" t="str">
        <f>Master!L940</f>
        <v/>
      </c>
      <c r="M936" s="88" t="str">
        <f>Master!M940</f>
        <v/>
      </c>
      <c r="N936" s="88" t="str">
        <f>Master!N940</f>
        <v/>
      </c>
      <c r="O936" s="88" t="str">
        <f>Master!O940</f>
        <v/>
      </c>
      <c r="P936" s="88" t="str">
        <f>Master!P940</f>
        <v/>
      </c>
      <c r="Q936" s="88" t="str">
        <f>Master!Q940</f>
        <v/>
      </c>
      <c r="R936" s="406" t="str">
        <f>Master!R940</f>
        <v/>
      </c>
      <c r="S936" s="406">
        <f>Master!S940</f>
        <v>0</v>
      </c>
      <c r="T936" s="406" t="str">
        <f>Master!T940</f>
        <v/>
      </c>
      <c r="U936" s="406" t="str">
        <f>Master!U940</f>
        <v/>
      </c>
      <c r="V936" s="406" t="str">
        <f>Master!V940</f>
        <v/>
      </c>
      <c r="W936" s="406" t="str">
        <f>Master!W940</f>
        <v/>
      </c>
      <c r="X936" s="406" t="str">
        <f>Master!X940</f>
        <v/>
      </c>
      <c r="Y936" s="406" t="str">
        <f>Master!Y940</f>
        <v/>
      </c>
      <c r="Z936" s="406" t="str">
        <f>Master!Z940</f>
        <v/>
      </c>
      <c r="AA936" s="406" t="str">
        <f>Master!AA940</f>
        <v/>
      </c>
      <c r="AB936" s="406" t="str">
        <f>Master!AB940</f>
        <v/>
      </c>
      <c r="AC936" s="406" t="str">
        <f>Master!AC940</f>
        <v/>
      </c>
      <c r="AD936" s="406" t="str">
        <f>Master!AD940</f>
        <v/>
      </c>
      <c r="AE936" s="406" t="str">
        <f>Master!AE940</f>
        <v/>
      </c>
      <c r="AF936" s="406" t="str">
        <f>Master!AF940</f>
        <v/>
      </c>
      <c r="AG936" s="406" t="str">
        <f>Master!AG940</f>
        <v/>
      </c>
      <c r="AH936" s="88" t="str">
        <f>Master!AH940</f>
        <v/>
      </c>
      <c r="AI936" s="414" t="str">
        <f>Master!AI940</f>
        <v/>
      </c>
      <c r="AJ936" s="406" t="str">
        <f>Master!AJ940</f>
        <v/>
      </c>
      <c r="AK936" s="406">
        <f>Master!AK940</f>
        <v>0</v>
      </c>
      <c r="AL936" s="88" t="str">
        <f>Master!AL940</f>
        <v/>
      </c>
      <c r="AM936" s="416"/>
      <c r="AN936" s="416"/>
      <c r="AO936" s="416"/>
      <c r="AP936" s="416"/>
      <c r="AQ936" s="416"/>
      <c r="AR936" s="416">
        <f t="shared" si="10"/>
        <v>0</v>
      </c>
      <c r="AS936" s="417" t="str">
        <f t="shared" si="11"/>
        <v>#DIV/0!</v>
      </c>
      <c r="AT936" s="416">
        <f t="shared" si="12"/>
        <v>0</v>
      </c>
      <c r="AU936" s="417"/>
    </row>
    <row r="937" hidden="1">
      <c r="A937" s="88" t="str">
        <f>Master!A941</f>
        <v>VLVC18025</v>
      </c>
      <c r="B937" s="414" t="str">
        <f>Master!B941</f>
        <v/>
      </c>
      <c r="C937" s="414" t="str">
        <f>Master!C941</f>
        <v/>
      </c>
      <c r="D937" s="88" t="str">
        <f>Master!D941</f>
        <v/>
      </c>
      <c r="E937" s="406" t="str">
        <f>Master!E941</f>
        <v/>
      </c>
      <c r="F937" s="406">
        <f>Master!F941</f>
        <v>0</v>
      </c>
      <c r="G937" s="88" t="str">
        <f>Master!G941</f>
        <v/>
      </c>
      <c r="H937" s="88" t="str">
        <f>Master!H941</f>
        <v/>
      </c>
      <c r="I937" s="88" t="str">
        <f>Master!I941</f>
        <v/>
      </c>
      <c r="J937" s="88" t="str">
        <f>Master!J941</f>
        <v>LE VINE CONNECTIONS PTE LTD</v>
      </c>
      <c r="K937" s="88" t="str">
        <f>Master!K941</f>
        <v/>
      </c>
      <c r="L937" s="88" t="str">
        <f>Master!L941</f>
        <v/>
      </c>
      <c r="M937" s="88" t="str">
        <f>Master!M941</f>
        <v/>
      </c>
      <c r="N937" s="88" t="str">
        <f>Master!N941</f>
        <v/>
      </c>
      <c r="O937" s="88" t="str">
        <f>Master!O941</f>
        <v/>
      </c>
      <c r="P937" s="88" t="str">
        <f>Master!P941</f>
        <v/>
      </c>
      <c r="Q937" s="88" t="str">
        <f>Master!Q941</f>
        <v/>
      </c>
      <c r="R937" s="406" t="str">
        <f>Master!R941</f>
        <v/>
      </c>
      <c r="S937" s="406">
        <f>Master!S941</f>
        <v>0</v>
      </c>
      <c r="T937" s="406" t="str">
        <f>Master!T941</f>
        <v/>
      </c>
      <c r="U937" s="406" t="str">
        <f>Master!U941</f>
        <v/>
      </c>
      <c r="V937" s="406" t="str">
        <f>Master!V941</f>
        <v/>
      </c>
      <c r="W937" s="406" t="str">
        <f>Master!W941</f>
        <v/>
      </c>
      <c r="X937" s="406" t="str">
        <f>Master!X941</f>
        <v/>
      </c>
      <c r="Y937" s="406" t="str">
        <f>Master!Y941</f>
        <v/>
      </c>
      <c r="Z937" s="406" t="str">
        <f>Master!Z941</f>
        <v/>
      </c>
      <c r="AA937" s="406" t="str">
        <f>Master!AA941</f>
        <v/>
      </c>
      <c r="AB937" s="406" t="str">
        <f>Master!AB941</f>
        <v/>
      </c>
      <c r="AC937" s="406" t="str">
        <f>Master!AC941</f>
        <v/>
      </c>
      <c r="AD937" s="406" t="str">
        <f>Master!AD941</f>
        <v/>
      </c>
      <c r="AE937" s="406" t="str">
        <f>Master!AE941</f>
        <v/>
      </c>
      <c r="AF937" s="406" t="str">
        <f>Master!AF941</f>
        <v/>
      </c>
      <c r="AG937" s="406" t="str">
        <f>Master!AG941</f>
        <v/>
      </c>
      <c r="AH937" s="88" t="str">
        <f>Master!AH941</f>
        <v/>
      </c>
      <c r="AI937" s="88" t="str">
        <f>Master!AI941</f>
        <v/>
      </c>
      <c r="AJ937" s="406" t="str">
        <f>Master!AJ941</f>
        <v/>
      </c>
      <c r="AK937" s="406">
        <f>Master!AK941</f>
        <v>0</v>
      </c>
      <c r="AL937" s="88" t="str">
        <f>Master!AL941</f>
        <v/>
      </c>
      <c r="AM937" s="416"/>
      <c r="AN937" s="416"/>
      <c r="AO937" s="416"/>
      <c r="AP937" s="416"/>
      <c r="AQ937" s="416"/>
      <c r="AR937" s="416">
        <f t="shared" si="10"/>
        <v>0</v>
      </c>
      <c r="AS937" s="417" t="str">
        <f t="shared" si="11"/>
        <v>#DIV/0!</v>
      </c>
      <c r="AT937" s="416">
        <f t="shared" si="12"/>
        <v>0</v>
      </c>
      <c r="AU937" s="417"/>
    </row>
    <row r="938" hidden="1">
      <c r="A938" s="88" t="str">
        <f>Master!A942</f>
        <v>VLVC18026</v>
      </c>
      <c r="B938" s="414" t="str">
        <f>Master!B942</f>
        <v/>
      </c>
      <c r="C938" s="414" t="str">
        <f>Master!C942</f>
        <v/>
      </c>
      <c r="D938" s="88" t="str">
        <f>Master!D942</f>
        <v/>
      </c>
      <c r="E938" s="406" t="str">
        <f>Master!E942</f>
        <v/>
      </c>
      <c r="F938" s="406">
        <f>Master!F942</f>
        <v>0</v>
      </c>
      <c r="G938" s="88" t="str">
        <f>Master!G942</f>
        <v/>
      </c>
      <c r="H938" s="88" t="str">
        <f>Master!H942</f>
        <v/>
      </c>
      <c r="I938" s="88" t="str">
        <f>Master!I942</f>
        <v/>
      </c>
      <c r="J938" s="88" t="str">
        <f>Master!J942</f>
        <v>LE VINE CONNECTIONS PTE LTD</v>
      </c>
      <c r="K938" s="88" t="str">
        <f>Master!K942</f>
        <v/>
      </c>
      <c r="L938" s="88" t="str">
        <f>Master!L942</f>
        <v/>
      </c>
      <c r="M938" s="88" t="str">
        <f>Master!M942</f>
        <v/>
      </c>
      <c r="N938" s="88" t="str">
        <f>Master!N942</f>
        <v/>
      </c>
      <c r="O938" s="88" t="str">
        <f>Master!O942</f>
        <v/>
      </c>
      <c r="P938" s="88" t="str">
        <f>Master!P942</f>
        <v/>
      </c>
      <c r="Q938" s="88" t="str">
        <f>Master!Q942</f>
        <v/>
      </c>
      <c r="R938" s="406" t="str">
        <f>Master!R942</f>
        <v/>
      </c>
      <c r="S938" s="406">
        <f>Master!S942</f>
        <v>0</v>
      </c>
      <c r="T938" s="406" t="str">
        <f>Master!T942</f>
        <v/>
      </c>
      <c r="U938" s="406" t="str">
        <f>Master!U942</f>
        <v/>
      </c>
      <c r="V938" s="406" t="str">
        <f>Master!V942</f>
        <v/>
      </c>
      <c r="W938" s="406" t="str">
        <f>Master!W942</f>
        <v/>
      </c>
      <c r="X938" s="406" t="str">
        <f>Master!X942</f>
        <v/>
      </c>
      <c r="Y938" s="406" t="str">
        <f>Master!Y942</f>
        <v/>
      </c>
      <c r="Z938" s="406" t="str">
        <f>Master!Z942</f>
        <v/>
      </c>
      <c r="AA938" s="406" t="str">
        <f>Master!AA942</f>
        <v/>
      </c>
      <c r="AB938" s="406" t="str">
        <f>Master!AB942</f>
        <v/>
      </c>
      <c r="AC938" s="406" t="str">
        <f>Master!AC942</f>
        <v/>
      </c>
      <c r="AD938" s="406" t="str">
        <f>Master!AD942</f>
        <v/>
      </c>
      <c r="AE938" s="406" t="str">
        <f>Master!AE942</f>
        <v/>
      </c>
      <c r="AF938" s="406" t="str">
        <f>Master!AF942</f>
        <v/>
      </c>
      <c r="AG938" s="406" t="str">
        <f>Master!AG942</f>
        <v/>
      </c>
      <c r="AH938" s="88" t="str">
        <f>Master!AH942</f>
        <v/>
      </c>
      <c r="AI938" s="414" t="str">
        <f>Master!AI942</f>
        <v/>
      </c>
      <c r="AJ938" s="406" t="str">
        <f>Master!AJ942</f>
        <v/>
      </c>
      <c r="AK938" s="406">
        <f>Master!AK942</f>
        <v>0</v>
      </c>
      <c r="AL938" s="88" t="str">
        <f>Master!AL942</f>
        <v/>
      </c>
      <c r="AM938" s="416"/>
      <c r="AN938" s="416"/>
      <c r="AO938" s="416"/>
      <c r="AP938" s="416"/>
      <c r="AQ938" s="416"/>
      <c r="AR938" s="416">
        <f t="shared" si="10"/>
        <v>0</v>
      </c>
      <c r="AS938" s="417" t="str">
        <f t="shared" si="11"/>
        <v>#DIV/0!</v>
      </c>
      <c r="AT938" s="416">
        <f t="shared" si="12"/>
        <v>0</v>
      </c>
      <c r="AU938" s="417"/>
    </row>
    <row r="939" hidden="1">
      <c r="A939" s="88" t="str">
        <f>Master!A943</f>
        <v>VLVC18027</v>
      </c>
      <c r="B939" s="414" t="str">
        <f>Master!B943</f>
        <v/>
      </c>
      <c r="C939" s="414" t="str">
        <f>Master!C943</f>
        <v/>
      </c>
      <c r="D939" s="88" t="str">
        <f>Master!D943</f>
        <v/>
      </c>
      <c r="E939" s="406" t="str">
        <f>Master!E943</f>
        <v/>
      </c>
      <c r="F939" s="406">
        <f>Master!F943</f>
        <v>0</v>
      </c>
      <c r="G939" s="88" t="str">
        <f>Master!G943</f>
        <v/>
      </c>
      <c r="H939" s="88" t="str">
        <f>Master!H943</f>
        <v/>
      </c>
      <c r="I939" s="88" t="str">
        <f>Master!I943</f>
        <v/>
      </c>
      <c r="J939" s="88" t="str">
        <f>Master!J943</f>
        <v>LE VINE CONNECTIONS PTE LTD</v>
      </c>
      <c r="K939" s="88" t="str">
        <f>Master!K943</f>
        <v/>
      </c>
      <c r="L939" s="88" t="str">
        <f>Master!L943</f>
        <v/>
      </c>
      <c r="M939" s="88" t="str">
        <f>Master!M943</f>
        <v/>
      </c>
      <c r="N939" s="88" t="str">
        <f>Master!N943</f>
        <v/>
      </c>
      <c r="O939" s="88" t="str">
        <f>Master!O943</f>
        <v/>
      </c>
      <c r="P939" s="88" t="str">
        <f>Master!P943</f>
        <v/>
      </c>
      <c r="Q939" s="88" t="str">
        <f>Master!Q943</f>
        <v/>
      </c>
      <c r="R939" s="406" t="str">
        <f>Master!R943</f>
        <v/>
      </c>
      <c r="S939" s="406">
        <f>Master!S943</f>
        <v>0</v>
      </c>
      <c r="T939" s="406" t="str">
        <f>Master!T943</f>
        <v/>
      </c>
      <c r="U939" s="406" t="str">
        <f>Master!U943</f>
        <v/>
      </c>
      <c r="V939" s="406" t="str">
        <f>Master!V943</f>
        <v/>
      </c>
      <c r="W939" s="406" t="str">
        <f>Master!W943</f>
        <v/>
      </c>
      <c r="X939" s="406" t="str">
        <f>Master!X943</f>
        <v/>
      </c>
      <c r="Y939" s="406" t="str">
        <f>Master!Y943</f>
        <v/>
      </c>
      <c r="Z939" s="406" t="str">
        <f>Master!Z943</f>
        <v/>
      </c>
      <c r="AA939" s="406" t="str">
        <f>Master!AA943</f>
        <v/>
      </c>
      <c r="AB939" s="406" t="str">
        <f>Master!AB943</f>
        <v/>
      </c>
      <c r="AC939" s="406" t="str">
        <f>Master!AC943</f>
        <v/>
      </c>
      <c r="AD939" s="406" t="str">
        <f>Master!AD943</f>
        <v/>
      </c>
      <c r="AE939" s="406" t="str">
        <f>Master!AE943</f>
        <v/>
      </c>
      <c r="AF939" s="406" t="str">
        <f>Master!AF943</f>
        <v/>
      </c>
      <c r="AG939" s="406" t="str">
        <f>Master!AG943</f>
        <v/>
      </c>
      <c r="AH939" s="88" t="str">
        <f>Master!AH943</f>
        <v/>
      </c>
      <c r="AI939" s="88" t="str">
        <f>Master!AI943</f>
        <v/>
      </c>
      <c r="AJ939" s="406" t="str">
        <f>Master!AJ943</f>
        <v/>
      </c>
      <c r="AK939" s="406">
        <f>Master!AK943</f>
        <v>0</v>
      </c>
      <c r="AL939" s="88" t="str">
        <f>Master!AL943</f>
        <v/>
      </c>
      <c r="AM939" s="416"/>
      <c r="AN939" s="416"/>
      <c r="AO939" s="416"/>
      <c r="AP939" s="416"/>
      <c r="AQ939" s="416"/>
      <c r="AR939" s="416">
        <f t="shared" si="10"/>
        <v>0</v>
      </c>
      <c r="AS939" s="417" t="str">
        <f t="shared" si="11"/>
        <v>#DIV/0!</v>
      </c>
      <c r="AT939" s="416">
        <f t="shared" si="12"/>
        <v>0</v>
      </c>
      <c r="AU939" s="417"/>
    </row>
    <row r="940" hidden="1">
      <c r="A940" s="88" t="str">
        <f>Master!A944</f>
        <v>VLVC18028</v>
      </c>
      <c r="B940" s="414" t="str">
        <f>Master!B944</f>
        <v/>
      </c>
      <c r="C940" s="414" t="str">
        <f>Master!C944</f>
        <v/>
      </c>
      <c r="D940" s="88" t="str">
        <f>Master!D944</f>
        <v/>
      </c>
      <c r="E940" s="406" t="str">
        <f>Master!E944</f>
        <v/>
      </c>
      <c r="F940" s="406">
        <f>Master!F944</f>
        <v>0</v>
      </c>
      <c r="G940" s="88" t="str">
        <f>Master!G944</f>
        <v/>
      </c>
      <c r="H940" s="88" t="str">
        <f>Master!H944</f>
        <v/>
      </c>
      <c r="I940" s="88" t="str">
        <f>Master!I944</f>
        <v/>
      </c>
      <c r="J940" s="88" t="str">
        <f>Master!J944</f>
        <v>LE VINE CONNECTIONS PTE LTD</v>
      </c>
      <c r="K940" s="88" t="str">
        <f>Master!K944</f>
        <v/>
      </c>
      <c r="L940" s="88" t="str">
        <f>Master!L944</f>
        <v/>
      </c>
      <c r="M940" s="88" t="str">
        <f>Master!M944</f>
        <v/>
      </c>
      <c r="N940" s="88" t="str">
        <f>Master!N944</f>
        <v/>
      </c>
      <c r="O940" s="88" t="str">
        <f>Master!O944</f>
        <v/>
      </c>
      <c r="P940" s="88" t="str">
        <f>Master!P944</f>
        <v/>
      </c>
      <c r="Q940" s="88" t="str">
        <f>Master!Q944</f>
        <v/>
      </c>
      <c r="R940" s="406" t="str">
        <f>Master!R944</f>
        <v/>
      </c>
      <c r="S940" s="406">
        <f>Master!S944</f>
        <v>0</v>
      </c>
      <c r="T940" s="406" t="str">
        <f>Master!T944</f>
        <v/>
      </c>
      <c r="U940" s="406" t="str">
        <f>Master!U944</f>
        <v/>
      </c>
      <c r="V940" s="406" t="str">
        <f>Master!V944</f>
        <v/>
      </c>
      <c r="W940" s="406" t="str">
        <f>Master!W944</f>
        <v/>
      </c>
      <c r="X940" s="406" t="str">
        <f>Master!X944</f>
        <v/>
      </c>
      <c r="Y940" s="406" t="str">
        <f>Master!Y944</f>
        <v/>
      </c>
      <c r="Z940" s="406" t="str">
        <f>Master!Z944</f>
        <v/>
      </c>
      <c r="AA940" s="406" t="str">
        <f>Master!AA944</f>
        <v/>
      </c>
      <c r="AB940" s="406" t="str">
        <f>Master!AB944</f>
        <v/>
      </c>
      <c r="AC940" s="406" t="str">
        <f>Master!AC944</f>
        <v/>
      </c>
      <c r="AD940" s="406" t="str">
        <f>Master!AD944</f>
        <v/>
      </c>
      <c r="AE940" s="406" t="str">
        <f>Master!AE944</f>
        <v/>
      </c>
      <c r="AF940" s="406" t="str">
        <f>Master!AF944</f>
        <v/>
      </c>
      <c r="AG940" s="406" t="str">
        <f>Master!AG944</f>
        <v/>
      </c>
      <c r="AH940" s="88" t="str">
        <f>Master!AH944</f>
        <v/>
      </c>
      <c r="AI940" s="414" t="str">
        <f>Master!AI944</f>
        <v/>
      </c>
      <c r="AJ940" s="406" t="str">
        <f>Master!AJ944</f>
        <v/>
      </c>
      <c r="AK940" s="406">
        <f>Master!AK944</f>
        <v>0</v>
      </c>
      <c r="AL940" s="88" t="str">
        <f>Master!AL944</f>
        <v/>
      </c>
      <c r="AM940" s="416"/>
      <c r="AN940" s="416"/>
      <c r="AO940" s="416"/>
      <c r="AP940" s="416"/>
      <c r="AQ940" s="416"/>
      <c r="AR940" s="416">
        <f t="shared" si="10"/>
        <v>0</v>
      </c>
      <c r="AS940" s="417" t="str">
        <f t="shared" si="11"/>
        <v>#DIV/0!</v>
      </c>
      <c r="AT940" s="416">
        <f t="shared" si="12"/>
        <v>0</v>
      </c>
      <c r="AU940" s="417"/>
    </row>
    <row r="941" hidden="1">
      <c r="A941" s="88" t="str">
        <f>Master!A945</f>
        <v>VLVC18029</v>
      </c>
      <c r="B941" s="414" t="str">
        <f>Master!B945</f>
        <v/>
      </c>
      <c r="C941" s="414" t="str">
        <f>Master!C945</f>
        <v/>
      </c>
      <c r="D941" s="88" t="str">
        <f>Master!D945</f>
        <v/>
      </c>
      <c r="E941" s="406" t="str">
        <f>Master!E945</f>
        <v/>
      </c>
      <c r="F941" s="406">
        <f>Master!F945</f>
        <v>0</v>
      </c>
      <c r="G941" s="88" t="str">
        <f>Master!G945</f>
        <v/>
      </c>
      <c r="H941" s="88" t="str">
        <f>Master!H945</f>
        <v/>
      </c>
      <c r="I941" s="88" t="str">
        <f>Master!I945</f>
        <v/>
      </c>
      <c r="J941" s="88" t="str">
        <f>Master!J945</f>
        <v>LE VINE CONNECTIONS PTE LTD</v>
      </c>
      <c r="K941" s="88" t="str">
        <f>Master!K945</f>
        <v/>
      </c>
      <c r="L941" s="88" t="str">
        <f>Master!L945</f>
        <v/>
      </c>
      <c r="M941" s="88" t="str">
        <f>Master!M945</f>
        <v/>
      </c>
      <c r="N941" s="88" t="str">
        <f>Master!N945</f>
        <v/>
      </c>
      <c r="O941" s="88" t="str">
        <f>Master!O945</f>
        <v/>
      </c>
      <c r="P941" s="88" t="str">
        <f>Master!P945</f>
        <v/>
      </c>
      <c r="Q941" s="88" t="str">
        <f>Master!Q945</f>
        <v/>
      </c>
      <c r="R941" s="406" t="str">
        <f>Master!R945</f>
        <v/>
      </c>
      <c r="S941" s="406">
        <f>Master!S945</f>
        <v>0</v>
      </c>
      <c r="T941" s="406" t="str">
        <f>Master!T945</f>
        <v/>
      </c>
      <c r="U941" s="406" t="str">
        <f>Master!U945</f>
        <v/>
      </c>
      <c r="V941" s="406" t="str">
        <f>Master!V945</f>
        <v/>
      </c>
      <c r="W941" s="406" t="str">
        <f>Master!W945</f>
        <v/>
      </c>
      <c r="X941" s="406" t="str">
        <f>Master!X945</f>
        <v/>
      </c>
      <c r="Y941" s="406" t="str">
        <f>Master!Y945</f>
        <v/>
      </c>
      <c r="Z941" s="406" t="str">
        <f>Master!Z945</f>
        <v/>
      </c>
      <c r="AA941" s="406" t="str">
        <f>Master!AA945</f>
        <v/>
      </c>
      <c r="AB941" s="406" t="str">
        <f>Master!AB945</f>
        <v/>
      </c>
      <c r="AC941" s="406" t="str">
        <f>Master!AC945</f>
        <v/>
      </c>
      <c r="AD941" s="406" t="str">
        <f>Master!AD945</f>
        <v/>
      </c>
      <c r="AE941" s="406" t="str">
        <f>Master!AE945</f>
        <v/>
      </c>
      <c r="AF941" s="406" t="str">
        <f>Master!AF945</f>
        <v/>
      </c>
      <c r="AG941" s="406" t="str">
        <f>Master!AG945</f>
        <v/>
      </c>
      <c r="AH941" s="88" t="str">
        <f>Master!AH945</f>
        <v/>
      </c>
      <c r="AI941" s="88" t="str">
        <f>Master!AI945</f>
        <v/>
      </c>
      <c r="AJ941" s="406" t="str">
        <f>Master!AJ945</f>
        <v/>
      </c>
      <c r="AK941" s="406">
        <f>Master!AK945</f>
        <v>0</v>
      </c>
      <c r="AL941" s="88" t="str">
        <f>Master!AL945</f>
        <v/>
      </c>
      <c r="AM941" s="416"/>
      <c r="AN941" s="416"/>
      <c r="AO941" s="416"/>
      <c r="AP941" s="416"/>
      <c r="AQ941" s="416"/>
      <c r="AR941" s="416">
        <f t="shared" si="10"/>
        <v>0</v>
      </c>
      <c r="AS941" s="417" t="str">
        <f t="shared" si="11"/>
        <v>#DIV/0!</v>
      </c>
      <c r="AT941" s="416">
        <f t="shared" si="12"/>
        <v>0</v>
      </c>
      <c r="AU941" s="417"/>
    </row>
    <row r="942" hidden="1">
      <c r="A942" s="88" t="str">
        <f>Master!A946</f>
        <v>VLVC18030</v>
      </c>
      <c r="B942" s="414" t="str">
        <f>Master!B946</f>
        <v/>
      </c>
      <c r="C942" s="414" t="str">
        <f>Master!C946</f>
        <v/>
      </c>
      <c r="D942" s="88" t="str">
        <f>Master!D946</f>
        <v/>
      </c>
      <c r="E942" s="406" t="str">
        <f>Master!E946</f>
        <v/>
      </c>
      <c r="F942" s="406">
        <f>Master!F946</f>
        <v>0</v>
      </c>
      <c r="G942" s="88" t="str">
        <f>Master!G946</f>
        <v/>
      </c>
      <c r="H942" s="88" t="str">
        <f>Master!H946</f>
        <v/>
      </c>
      <c r="I942" s="88" t="str">
        <f>Master!I946</f>
        <v/>
      </c>
      <c r="J942" s="88" t="str">
        <f>Master!J946</f>
        <v>LE VINE CONNECTIONS PTE LTD</v>
      </c>
      <c r="K942" s="88" t="str">
        <f>Master!K946</f>
        <v/>
      </c>
      <c r="L942" s="88" t="str">
        <f>Master!L946</f>
        <v/>
      </c>
      <c r="M942" s="88" t="str">
        <f>Master!M946</f>
        <v/>
      </c>
      <c r="N942" s="88" t="str">
        <f>Master!N946</f>
        <v/>
      </c>
      <c r="O942" s="88" t="str">
        <f>Master!O946</f>
        <v/>
      </c>
      <c r="P942" s="88" t="str">
        <f>Master!P946</f>
        <v/>
      </c>
      <c r="Q942" s="88" t="str">
        <f>Master!Q946</f>
        <v/>
      </c>
      <c r="R942" s="406" t="str">
        <f>Master!R946</f>
        <v/>
      </c>
      <c r="S942" s="406">
        <f>Master!S946</f>
        <v>0</v>
      </c>
      <c r="T942" s="406" t="str">
        <f>Master!T946</f>
        <v/>
      </c>
      <c r="U942" s="406" t="str">
        <f>Master!U946</f>
        <v/>
      </c>
      <c r="V942" s="406" t="str">
        <f>Master!V946</f>
        <v/>
      </c>
      <c r="W942" s="406" t="str">
        <f>Master!W946</f>
        <v/>
      </c>
      <c r="X942" s="406" t="str">
        <f>Master!X946</f>
        <v/>
      </c>
      <c r="Y942" s="406" t="str">
        <f>Master!Y946</f>
        <v/>
      </c>
      <c r="Z942" s="406" t="str">
        <f>Master!Z946</f>
        <v/>
      </c>
      <c r="AA942" s="406" t="str">
        <f>Master!AA946</f>
        <v/>
      </c>
      <c r="AB942" s="406" t="str">
        <f>Master!AB946</f>
        <v/>
      </c>
      <c r="AC942" s="406" t="str">
        <f>Master!AC946</f>
        <v/>
      </c>
      <c r="AD942" s="406" t="str">
        <f>Master!AD946</f>
        <v/>
      </c>
      <c r="AE942" s="406" t="str">
        <f>Master!AE946</f>
        <v/>
      </c>
      <c r="AF942" s="406" t="str">
        <f>Master!AF946</f>
        <v/>
      </c>
      <c r="AG942" s="406" t="str">
        <f>Master!AG946</f>
        <v/>
      </c>
      <c r="AH942" s="88" t="str">
        <f>Master!AH946</f>
        <v/>
      </c>
      <c r="AI942" s="414" t="str">
        <f>Master!AI946</f>
        <v/>
      </c>
      <c r="AJ942" s="406" t="str">
        <f>Master!AJ946</f>
        <v/>
      </c>
      <c r="AK942" s="406">
        <f>Master!AK946</f>
        <v>0</v>
      </c>
      <c r="AL942" s="88" t="str">
        <f>Master!AL946</f>
        <v/>
      </c>
      <c r="AM942" s="416"/>
      <c r="AN942" s="416"/>
      <c r="AO942" s="416"/>
      <c r="AP942" s="416"/>
      <c r="AQ942" s="416"/>
      <c r="AR942" s="416">
        <f t="shared" si="10"/>
        <v>0</v>
      </c>
      <c r="AS942" s="417" t="str">
        <f t="shared" si="11"/>
        <v>#DIV/0!</v>
      </c>
      <c r="AT942" s="416">
        <f t="shared" si="12"/>
        <v>0</v>
      </c>
      <c r="AU942" s="417"/>
    </row>
    <row r="943" hidden="1">
      <c r="A943" s="88" t="str">
        <f>Master!A947</f>
        <v>VLVC18031</v>
      </c>
      <c r="B943" s="414" t="str">
        <f>Master!B947</f>
        <v/>
      </c>
      <c r="C943" s="414" t="str">
        <f>Master!C947</f>
        <v/>
      </c>
      <c r="D943" s="88" t="str">
        <f>Master!D947</f>
        <v/>
      </c>
      <c r="E943" s="406" t="str">
        <f>Master!E947</f>
        <v/>
      </c>
      <c r="F943" s="406">
        <f>Master!F947</f>
        <v>0</v>
      </c>
      <c r="G943" s="88" t="str">
        <f>Master!G947</f>
        <v/>
      </c>
      <c r="H943" s="88" t="str">
        <f>Master!H947</f>
        <v/>
      </c>
      <c r="I943" s="88" t="str">
        <f>Master!I947</f>
        <v/>
      </c>
      <c r="J943" s="88" t="str">
        <f>Master!J947</f>
        <v>LE VINE CONNECTIONS PTE LTD</v>
      </c>
      <c r="K943" s="88" t="str">
        <f>Master!K947</f>
        <v/>
      </c>
      <c r="L943" s="88" t="str">
        <f>Master!L947</f>
        <v/>
      </c>
      <c r="M943" s="88" t="str">
        <f>Master!M947</f>
        <v/>
      </c>
      <c r="N943" s="88" t="str">
        <f>Master!N947</f>
        <v/>
      </c>
      <c r="O943" s="88" t="str">
        <f>Master!O947</f>
        <v/>
      </c>
      <c r="P943" s="88" t="str">
        <f>Master!P947</f>
        <v/>
      </c>
      <c r="Q943" s="88" t="str">
        <f>Master!Q947</f>
        <v/>
      </c>
      <c r="R943" s="406" t="str">
        <f>Master!R947</f>
        <v/>
      </c>
      <c r="S943" s="406">
        <f>Master!S947</f>
        <v>0</v>
      </c>
      <c r="T943" s="406" t="str">
        <f>Master!T947</f>
        <v/>
      </c>
      <c r="U943" s="406" t="str">
        <f>Master!U947</f>
        <v/>
      </c>
      <c r="V943" s="406" t="str">
        <f>Master!V947</f>
        <v/>
      </c>
      <c r="W943" s="406" t="str">
        <f>Master!W947</f>
        <v/>
      </c>
      <c r="X943" s="406" t="str">
        <f>Master!X947</f>
        <v/>
      </c>
      <c r="Y943" s="406" t="str">
        <f>Master!Y947</f>
        <v/>
      </c>
      <c r="Z943" s="406" t="str">
        <f>Master!Z947</f>
        <v/>
      </c>
      <c r="AA943" s="406" t="str">
        <f>Master!AA947</f>
        <v/>
      </c>
      <c r="AB943" s="406" t="str">
        <f>Master!AB947</f>
        <v/>
      </c>
      <c r="AC943" s="406" t="str">
        <f>Master!AC947</f>
        <v/>
      </c>
      <c r="AD943" s="406" t="str">
        <f>Master!AD947</f>
        <v/>
      </c>
      <c r="AE943" s="406" t="str">
        <f>Master!AE947</f>
        <v/>
      </c>
      <c r="AF943" s="406" t="str">
        <f>Master!AF947</f>
        <v/>
      </c>
      <c r="AG943" s="406" t="str">
        <f>Master!AG947</f>
        <v/>
      </c>
      <c r="AH943" s="88" t="str">
        <f>Master!AH947</f>
        <v/>
      </c>
      <c r="AI943" s="88" t="str">
        <f>Master!AI947</f>
        <v/>
      </c>
      <c r="AJ943" s="406" t="str">
        <f>Master!AJ947</f>
        <v/>
      </c>
      <c r="AK943" s="406">
        <f>Master!AK947</f>
        <v>0</v>
      </c>
      <c r="AL943" s="88" t="str">
        <f>Master!AL947</f>
        <v/>
      </c>
      <c r="AM943" s="416"/>
      <c r="AN943" s="416"/>
      <c r="AO943" s="416"/>
      <c r="AP943" s="416"/>
      <c r="AQ943" s="416"/>
      <c r="AR943" s="416">
        <f t="shared" si="10"/>
        <v>0</v>
      </c>
      <c r="AS943" s="417" t="str">
        <f t="shared" si="11"/>
        <v>#DIV/0!</v>
      </c>
      <c r="AT943" s="416">
        <f t="shared" si="12"/>
        <v>0</v>
      </c>
      <c r="AU943" s="417"/>
    </row>
    <row r="944" hidden="1">
      <c r="A944" s="88" t="str">
        <f>Master!A948</f>
        <v>VLVC18032</v>
      </c>
      <c r="B944" s="414" t="str">
        <f>Master!B948</f>
        <v/>
      </c>
      <c r="C944" s="414" t="str">
        <f>Master!C948</f>
        <v/>
      </c>
      <c r="D944" s="88" t="str">
        <f>Master!D948</f>
        <v/>
      </c>
      <c r="E944" s="406" t="str">
        <f>Master!E948</f>
        <v/>
      </c>
      <c r="F944" s="406">
        <f>Master!F948</f>
        <v>0</v>
      </c>
      <c r="G944" s="88" t="str">
        <f>Master!G948</f>
        <v/>
      </c>
      <c r="H944" s="88" t="str">
        <f>Master!H948</f>
        <v/>
      </c>
      <c r="I944" s="88" t="str">
        <f>Master!I948</f>
        <v/>
      </c>
      <c r="J944" s="88" t="str">
        <f>Master!J948</f>
        <v>LE VINE CONNECTIONS PTE LTD</v>
      </c>
      <c r="K944" s="88" t="str">
        <f>Master!K948</f>
        <v/>
      </c>
      <c r="L944" s="88" t="str">
        <f>Master!L948</f>
        <v/>
      </c>
      <c r="M944" s="88" t="str">
        <f>Master!M948</f>
        <v/>
      </c>
      <c r="N944" s="88" t="str">
        <f>Master!N948</f>
        <v/>
      </c>
      <c r="O944" s="88" t="str">
        <f>Master!O948</f>
        <v/>
      </c>
      <c r="P944" s="88" t="str">
        <f>Master!P948</f>
        <v/>
      </c>
      <c r="Q944" s="88" t="str">
        <f>Master!Q948</f>
        <v/>
      </c>
      <c r="R944" s="406" t="str">
        <f>Master!R948</f>
        <v/>
      </c>
      <c r="S944" s="406">
        <f>Master!S948</f>
        <v>0</v>
      </c>
      <c r="T944" s="406" t="str">
        <f>Master!T948</f>
        <v/>
      </c>
      <c r="U944" s="406" t="str">
        <f>Master!U948</f>
        <v/>
      </c>
      <c r="V944" s="406" t="str">
        <f>Master!V948</f>
        <v/>
      </c>
      <c r="W944" s="406" t="str">
        <f>Master!W948</f>
        <v/>
      </c>
      <c r="X944" s="406" t="str">
        <f>Master!X948</f>
        <v/>
      </c>
      <c r="Y944" s="406" t="str">
        <f>Master!Y948</f>
        <v/>
      </c>
      <c r="Z944" s="406" t="str">
        <f>Master!Z948</f>
        <v/>
      </c>
      <c r="AA944" s="406" t="str">
        <f>Master!AA948</f>
        <v/>
      </c>
      <c r="AB944" s="406" t="str">
        <f>Master!AB948</f>
        <v/>
      </c>
      <c r="AC944" s="406" t="str">
        <f>Master!AC948</f>
        <v/>
      </c>
      <c r="AD944" s="406" t="str">
        <f>Master!AD948</f>
        <v/>
      </c>
      <c r="AE944" s="406" t="str">
        <f>Master!AE948</f>
        <v/>
      </c>
      <c r="AF944" s="406" t="str">
        <f>Master!AF948</f>
        <v/>
      </c>
      <c r="AG944" s="406" t="str">
        <f>Master!AG948</f>
        <v/>
      </c>
      <c r="AH944" s="88" t="str">
        <f>Master!AH948</f>
        <v/>
      </c>
      <c r="AI944" s="414" t="str">
        <f>Master!AI948</f>
        <v/>
      </c>
      <c r="AJ944" s="406" t="str">
        <f>Master!AJ948</f>
        <v/>
      </c>
      <c r="AK944" s="406">
        <f>Master!AK948</f>
        <v>0</v>
      </c>
      <c r="AL944" s="88" t="str">
        <f>Master!AL948</f>
        <v/>
      </c>
      <c r="AM944" s="416"/>
      <c r="AN944" s="416"/>
      <c r="AO944" s="416"/>
      <c r="AP944" s="416"/>
      <c r="AQ944" s="416"/>
      <c r="AR944" s="416">
        <f t="shared" si="10"/>
        <v>0</v>
      </c>
      <c r="AS944" s="417" t="str">
        <f t="shared" si="11"/>
        <v>#DIV/0!</v>
      </c>
      <c r="AT944" s="416">
        <f t="shared" si="12"/>
        <v>0</v>
      </c>
      <c r="AU944" s="417"/>
    </row>
    <row r="945" hidden="1">
      <c r="A945" s="88" t="str">
        <f>Master!A949</f>
        <v>VLVC18033</v>
      </c>
      <c r="B945" s="414" t="str">
        <f>Master!B949</f>
        <v/>
      </c>
      <c r="C945" s="414" t="str">
        <f>Master!C949</f>
        <v/>
      </c>
      <c r="D945" s="88" t="str">
        <f>Master!D949</f>
        <v/>
      </c>
      <c r="E945" s="406" t="str">
        <f>Master!E949</f>
        <v/>
      </c>
      <c r="F945" s="406">
        <f>Master!F949</f>
        <v>0</v>
      </c>
      <c r="G945" s="88" t="str">
        <f>Master!G949</f>
        <v/>
      </c>
      <c r="H945" s="88" t="str">
        <f>Master!H949</f>
        <v/>
      </c>
      <c r="I945" s="88" t="str">
        <f>Master!I949</f>
        <v/>
      </c>
      <c r="J945" s="88" t="str">
        <f>Master!J949</f>
        <v>LE VINE CONNECTIONS PTE LTD</v>
      </c>
      <c r="K945" s="88" t="str">
        <f>Master!K949</f>
        <v/>
      </c>
      <c r="L945" s="88" t="str">
        <f>Master!L949</f>
        <v/>
      </c>
      <c r="M945" s="88" t="str">
        <f>Master!M949</f>
        <v/>
      </c>
      <c r="N945" s="88" t="str">
        <f>Master!N949</f>
        <v/>
      </c>
      <c r="O945" s="88" t="str">
        <f>Master!O949</f>
        <v/>
      </c>
      <c r="P945" s="88" t="str">
        <f>Master!P949</f>
        <v/>
      </c>
      <c r="Q945" s="88" t="str">
        <f>Master!Q949</f>
        <v/>
      </c>
      <c r="R945" s="406" t="str">
        <f>Master!R949</f>
        <v/>
      </c>
      <c r="S945" s="406">
        <f>Master!S949</f>
        <v>0</v>
      </c>
      <c r="T945" s="406" t="str">
        <f>Master!T949</f>
        <v/>
      </c>
      <c r="U945" s="406" t="str">
        <f>Master!U949</f>
        <v/>
      </c>
      <c r="V945" s="406" t="str">
        <f>Master!V949</f>
        <v/>
      </c>
      <c r="W945" s="406" t="str">
        <f>Master!W949</f>
        <v/>
      </c>
      <c r="X945" s="406" t="str">
        <f>Master!X949</f>
        <v/>
      </c>
      <c r="Y945" s="406" t="str">
        <f>Master!Y949</f>
        <v/>
      </c>
      <c r="Z945" s="406" t="str">
        <f>Master!Z949</f>
        <v/>
      </c>
      <c r="AA945" s="406" t="str">
        <f>Master!AA949</f>
        <v/>
      </c>
      <c r="AB945" s="406" t="str">
        <f>Master!AB949</f>
        <v/>
      </c>
      <c r="AC945" s="406" t="str">
        <f>Master!AC949</f>
        <v/>
      </c>
      <c r="AD945" s="406" t="str">
        <f>Master!AD949</f>
        <v/>
      </c>
      <c r="AE945" s="406" t="str">
        <f>Master!AE949</f>
        <v/>
      </c>
      <c r="AF945" s="406" t="str">
        <f>Master!AF949</f>
        <v/>
      </c>
      <c r="AG945" s="406" t="str">
        <f>Master!AG949</f>
        <v/>
      </c>
      <c r="AH945" s="88" t="str">
        <f>Master!AH949</f>
        <v/>
      </c>
      <c r="AI945" s="88" t="str">
        <f>Master!AI949</f>
        <v/>
      </c>
      <c r="AJ945" s="406" t="str">
        <f>Master!AJ949</f>
        <v/>
      </c>
      <c r="AK945" s="406">
        <f>Master!AK949</f>
        <v>0</v>
      </c>
      <c r="AL945" s="88" t="str">
        <f>Master!AL949</f>
        <v/>
      </c>
      <c r="AM945" s="416"/>
      <c r="AN945" s="416"/>
      <c r="AO945" s="416"/>
      <c r="AP945" s="416"/>
      <c r="AQ945" s="416"/>
      <c r="AR945" s="416">
        <f t="shared" si="10"/>
        <v>0</v>
      </c>
      <c r="AS945" s="417" t="str">
        <f t="shared" si="11"/>
        <v>#DIV/0!</v>
      </c>
      <c r="AT945" s="416">
        <f t="shared" si="12"/>
        <v>0</v>
      </c>
      <c r="AU945" s="417"/>
    </row>
    <row r="946" hidden="1">
      <c r="A946" s="88" t="str">
        <f>Master!A950</f>
        <v>VLVC18034</v>
      </c>
      <c r="B946" s="414" t="str">
        <f>Master!B950</f>
        <v/>
      </c>
      <c r="C946" s="414" t="str">
        <f>Master!C950</f>
        <v/>
      </c>
      <c r="D946" s="88" t="str">
        <f>Master!D950</f>
        <v/>
      </c>
      <c r="E946" s="406" t="str">
        <f>Master!E950</f>
        <v/>
      </c>
      <c r="F946" s="406">
        <f>Master!F950</f>
        <v>0</v>
      </c>
      <c r="G946" s="88" t="str">
        <f>Master!G950</f>
        <v/>
      </c>
      <c r="H946" s="88" t="str">
        <f>Master!H950</f>
        <v/>
      </c>
      <c r="I946" s="88" t="str">
        <f>Master!I950</f>
        <v/>
      </c>
      <c r="J946" s="88" t="str">
        <f>Master!J950</f>
        <v>LE VINE CONNECTIONS PTE LTD</v>
      </c>
      <c r="K946" s="88" t="str">
        <f>Master!K950</f>
        <v/>
      </c>
      <c r="L946" s="88" t="str">
        <f>Master!L950</f>
        <v/>
      </c>
      <c r="M946" s="88" t="str">
        <f>Master!M950</f>
        <v/>
      </c>
      <c r="N946" s="88" t="str">
        <f>Master!N950</f>
        <v/>
      </c>
      <c r="O946" s="88" t="str">
        <f>Master!O950</f>
        <v/>
      </c>
      <c r="P946" s="88" t="str">
        <f>Master!P950</f>
        <v/>
      </c>
      <c r="Q946" s="88" t="str">
        <f>Master!Q950</f>
        <v/>
      </c>
      <c r="R946" s="406" t="str">
        <f>Master!R950</f>
        <v/>
      </c>
      <c r="S946" s="406">
        <f>Master!S950</f>
        <v>0</v>
      </c>
      <c r="T946" s="406" t="str">
        <f>Master!T950</f>
        <v/>
      </c>
      <c r="U946" s="406" t="str">
        <f>Master!U950</f>
        <v/>
      </c>
      <c r="V946" s="406" t="str">
        <f>Master!V950</f>
        <v/>
      </c>
      <c r="W946" s="406" t="str">
        <f>Master!W950</f>
        <v/>
      </c>
      <c r="X946" s="406" t="str">
        <f>Master!X950</f>
        <v/>
      </c>
      <c r="Y946" s="406" t="str">
        <f>Master!Y950</f>
        <v/>
      </c>
      <c r="Z946" s="406" t="str">
        <f>Master!Z950</f>
        <v/>
      </c>
      <c r="AA946" s="406" t="str">
        <f>Master!AA950</f>
        <v/>
      </c>
      <c r="AB946" s="406" t="str">
        <f>Master!AB950</f>
        <v/>
      </c>
      <c r="AC946" s="406" t="str">
        <f>Master!AC950</f>
        <v/>
      </c>
      <c r="AD946" s="406" t="str">
        <f>Master!AD950</f>
        <v/>
      </c>
      <c r="AE946" s="406" t="str">
        <f>Master!AE950</f>
        <v/>
      </c>
      <c r="AF946" s="406" t="str">
        <f>Master!AF950</f>
        <v/>
      </c>
      <c r="AG946" s="406" t="str">
        <f>Master!AG950</f>
        <v/>
      </c>
      <c r="AH946" s="88" t="str">
        <f>Master!AH950</f>
        <v/>
      </c>
      <c r="AI946" s="414" t="str">
        <f>Master!AI950</f>
        <v/>
      </c>
      <c r="AJ946" s="406" t="str">
        <f>Master!AJ950</f>
        <v/>
      </c>
      <c r="AK946" s="406">
        <f>Master!AK950</f>
        <v>0</v>
      </c>
      <c r="AL946" s="88" t="str">
        <f>Master!AL950</f>
        <v/>
      </c>
      <c r="AM946" s="416"/>
      <c r="AN946" s="416"/>
      <c r="AO946" s="416"/>
      <c r="AP946" s="416"/>
      <c r="AQ946" s="416"/>
      <c r="AR946" s="416">
        <f t="shared" si="10"/>
        <v>0</v>
      </c>
      <c r="AS946" s="417" t="str">
        <f t="shared" si="11"/>
        <v>#DIV/0!</v>
      </c>
      <c r="AT946" s="416">
        <f t="shared" si="12"/>
        <v>0</v>
      </c>
      <c r="AU946" s="417"/>
    </row>
    <row r="947" hidden="1">
      <c r="A947" s="88" t="str">
        <f>Master!A951</f>
        <v>VLVC18035</v>
      </c>
      <c r="B947" s="414" t="str">
        <f>Master!B951</f>
        <v/>
      </c>
      <c r="C947" s="414" t="str">
        <f>Master!C951</f>
        <v/>
      </c>
      <c r="D947" s="88" t="str">
        <f>Master!D951</f>
        <v/>
      </c>
      <c r="E947" s="406" t="str">
        <f>Master!E951</f>
        <v/>
      </c>
      <c r="F947" s="406">
        <f>Master!F951</f>
        <v>0</v>
      </c>
      <c r="G947" s="88" t="str">
        <f>Master!G951</f>
        <v/>
      </c>
      <c r="H947" s="88" t="str">
        <f>Master!H951</f>
        <v/>
      </c>
      <c r="I947" s="88" t="str">
        <f>Master!I951</f>
        <v/>
      </c>
      <c r="J947" s="88" t="str">
        <f>Master!J951</f>
        <v>LE VINE CONNECTIONS PTE LTD</v>
      </c>
      <c r="K947" s="88" t="str">
        <f>Master!K951</f>
        <v/>
      </c>
      <c r="L947" s="88" t="str">
        <f>Master!L951</f>
        <v/>
      </c>
      <c r="M947" s="88" t="str">
        <f>Master!M951</f>
        <v/>
      </c>
      <c r="N947" s="88" t="str">
        <f>Master!N951</f>
        <v/>
      </c>
      <c r="O947" s="88" t="str">
        <f>Master!O951</f>
        <v/>
      </c>
      <c r="P947" s="88" t="str">
        <f>Master!P951</f>
        <v/>
      </c>
      <c r="Q947" s="88" t="str">
        <f>Master!Q951</f>
        <v/>
      </c>
      <c r="R947" s="406" t="str">
        <f>Master!R951</f>
        <v/>
      </c>
      <c r="S947" s="406">
        <f>Master!S951</f>
        <v>0</v>
      </c>
      <c r="T947" s="406" t="str">
        <f>Master!T951</f>
        <v/>
      </c>
      <c r="U947" s="406" t="str">
        <f>Master!U951</f>
        <v/>
      </c>
      <c r="V947" s="406" t="str">
        <f>Master!V951</f>
        <v/>
      </c>
      <c r="W947" s="406" t="str">
        <f>Master!W951</f>
        <v/>
      </c>
      <c r="X947" s="406" t="str">
        <f>Master!X951</f>
        <v/>
      </c>
      <c r="Y947" s="406" t="str">
        <f>Master!Y951</f>
        <v/>
      </c>
      <c r="Z947" s="406" t="str">
        <f>Master!Z951</f>
        <v/>
      </c>
      <c r="AA947" s="406" t="str">
        <f>Master!AA951</f>
        <v/>
      </c>
      <c r="AB947" s="406" t="str">
        <f>Master!AB951</f>
        <v/>
      </c>
      <c r="AC947" s="406" t="str">
        <f>Master!AC951</f>
        <v/>
      </c>
      <c r="AD947" s="406" t="str">
        <f>Master!AD951</f>
        <v/>
      </c>
      <c r="AE947" s="406" t="str">
        <f>Master!AE951</f>
        <v/>
      </c>
      <c r="AF947" s="406" t="str">
        <f>Master!AF951</f>
        <v/>
      </c>
      <c r="AG947" s="406" t="str">
        <f>Master!AG951</f>
        <v/>
      </c>
      <c r="AH947" s="88" t="str">
        <f>Master!AH951</f>
        <v/>
      </c>
      <c r="AI947" s="88" t="str">
        <f>Master!AI951</f>
        <v/>
      </c>
      <c r="AJ947" s="406" t="str">
        <f>Master!AJ951</f>
        <v/>
      </c>
      <c r="AK947" s="406">
        <f>Master!AK951</f>
        <v>0</v>
      </c>
      <c r="AL947" s="88" t="str">
        <f>Master!AL951</f>
        <v/>
      </c>
      <c r="AM947" s="416"/>
      <c r="AN947" s="416"/>
      <c r="AO947" s="416"/>
      <c r="AP947" s="416"/>
      <c r="AQ947" s="416"/>
      <c r="AR947" s="416">
        <f t="shared" si="10"/>
        <v>0</v>
      </c>
      <c r="AS947" s="417" t="str">
        <f t="shared" si="11"/>
        <v>#DIV/0!</v>
      </c>
      <c r="AT947" s="416">
        <f t="shared" si="12"/>
        <v>0</v>
      </c>
      <c r="AU947" s="417"/>
    </row>
    <row r="948" hidden="1">
      <c r="A948" s="88" t="str">
        <f>Master!A952</f>
        <v>VLVC18036</v>
      </c>
      <c r="B948" s="414" t="str">
        <f>Master!B952</f>
        <v/>
      </c>
      <c r="C948" s="414" t="str">
        <f>Master!C952</f>
        <v/>
      </c>
      <c r="D948" s="88" t="str">
        <f>Master!D952</f>
        <v/>
      </c>
      <c r="E948" s="406" t="str">
        <f>Master!E952</f>
        <v/>
      </c>
      <c r="F948" s="406">
        <f>Master!F952</f>
        <v>0</v>
      </c>
      <c r="G948" s="88" t="str">
        <f>Master!G952</f>
        <v/>
      </c>
      <c r="H948" s="88" t="str">
        <f>Master!H952</f>
        <v/>
      </c>
      <c r="I948" s="88" t="str">
        <f>Master!I952</f>
        <v/>
      </c>
      <c r="J948" s="88" t="str">
        <f>Master!J952</f>
        <v>LE VINE CONNECTIONS PTE LTD</v>
      </c>
      <c r="K948" s="88" t="str">
        <f>Master!K952</f>
        <v/>
      </c>
      <c r="L948" s="88" t="str">
        <f>Master!L952</f>
        <v/>
      </c>
      <c r="M948" s="88" t="str">
        <f>Master!M952</f>
        <v/>
      </c>
      <c r="N948" s="88" t="str">
        <f>Master!N952</f>
        <v/>
      </c>
      <c r="O948" s="88" t="str">
        <f>Master!O952</f>
        <v/>
      </c>
      <c r="P948" s="88" t="str">
        <f>Master!P952</f>
        <v/>
      </c>
      <c r="Q948" s="88" t="str">
        <f>Master!Q952</f>
        <v/>
      </c>
      <c r="R948" s="406" t="str">
        <f>Master!R952</f>
        <v/>
      </c>
      <c r="S948" s="406">
        <f>Master!S952</f>
        <v>0</v>
      </c>
      <c r="T948" s="406" t="str">
        <f>Master!T952</f>
        <v/>
      </c>
      <c r="U948" s="406" t="str">
        <f>Master!U952</f>
        <v/>
      </c>
      <c r="V948" s="406" t="str">
        <f>Master!V952</f>
        <v/>
      </c>
      <c r="W948" s="406" t="str">
        <f>Master!W952</f>
        <v/>
      </c>
      <c r="X948" s="406" t="str">
        <f>Master!X952</f>
        <v/>
      </c>
      <c r="Y948" s="406" t="str">
        <f>Master!Y952</f>
        <v/>
      </c>
      <c r="Z948" s="406" t="str">
        <f>Master!Z952</f>
        <v/>
      </c>
      <c r="AA948" s="406" t="str">
        <f>Master!AA952</f>
        <v/>
      </c>
      <c r="AB948" s="406" t="str">
        <f>Master!AB952</f>
        <v/>
      </c>
      <c r="AC948" s="406" t="str">
        <f>Master!AC952</f>
        <v/>
      </c>
      <c r="AD948" s="406" t="str">
        <f>Master!AD952</f>
        <v/>
      </c>
      <c r="AE948" s="406" t="str">
        <f>Master!AE952</f>
        <v/>
      </c>
      <c r="AF948" s="406" t="str">
        <f>Master!AF952</f>
        <v/>
      </c>
      <c r="AG948" s="406" t="str">
        <f>Master!AG952</f>
        <v/>
      </c>
      <c r="AH948" s="88" t="str">
        <f>Master!AH952</f>
        <v/>
      </c>
      <c r="AI948" s="414" t="str">
        <f>Master!AI952</f>
        <v/>
      </c>
      <c r="AJ948" s="406" t="str">
        <f>Master!AJ952</f>
        <v/>
      </c>
      <c r="AK948" s="406">
        <f>Master!AK952</f>
        <v>0</v>
      </c>
      <c r="AL948" s="88" t="str">
        <f>Master!AL952</f>
        <v/>
      </c>
      <c r="AM948" s="416"/>
      <c r="AN948" s="416"/>
      <c r="AO948" s="416"/>
      <c r="AP948" s="416"/>
      <c r="AQ948" s="416"/>
      <c r="AR948" s="416">
        <f t="shared" si="10"/>
        <v>0</v>
      </c>
      <c r="AS948" s="417" t="str">
        <f t="shared" si="11"/>
        <v>#DIV/0!</v>
      </c>
      <c r="AT948" s="416">
        <f t="shared" si="12"/>
        <v>0</v>
      </c>
      <c r="AU948" s="417"/>
    </row>
    <row r="949" hidden="1">
      <c r="A949" s="88" t="str">
        <f>Master!A953</f>
        <v>VLVC18037</v>
      </c>
      <c r="B949" s="414" t="str">
        <f>Master!B953</f>
        <v/>
      </c>
      <c r="C949" s="414" t="str">
        <f>Master!C953</f>
        <v/>
      </c>
      <c r="D949" s="88" t="str">
        <f>Master!D953</f>
        <v/>
      </c>
      <c r="E949" s="406" t="str">
        <f>Master!E953</f>
        <v/>
      </c>
      <c r="F949" s="406">
        <f>Master!F953</f>
        <v>0</v>
      </c>
      <c r="G949" s="88" t="str">
        <f>Master!G953</f>
        <v/>
      </c>
      <c r="H949" s="88" t="str">
        <f>Master!H953</f>
        <v/>
      </c>
      <c r="I949" s="88" t="str">
        <f>Master!I953</f>
        <v/>
      </c>
      <c r="J949" s="88" t="str">
        <f>Master!J953</f>
        <v>LE VINE CONNECTIONS PTE LTD</v>
      </c>
      <c r="K949" s="88" t="str">
        <f>Master!K953</f>
        <v/>
      </c>
      <c r="L949" s="88" t="str">
        <f>Master!L953</f>
        <v/>
      </c>
      <c r="M949" s="88" t="str">
        <f>Master!M953</f>
        <v/>
      </c>
      <c r="N949" s="88" t="str">
        <f>Master!N953</f>
        <v/>
      </c>
      <c r="O949" s="88" t="str">
        <f>Master!O953</f>
        <v/>
      </c>
      <c r="P949" s="88" t="str">
        <f>Master!P953</f>
        <v/>
      </c>
      <c r="Q949" s="88" t="str">
        <f>Master!Q953</f>
        <v/>
      </c>
      <c r="R949" s="406" t="str">
        <f>Master!R953</f>
        <v/>
      </c>
      <c r="S949" s="406">
        <f>Master!S953</f>
        <v>0</v>
      </c>
      <c r="T949" s="406" t="str">
        <f>Master!T953</f>
        <v/>
      </c>
      <c r="U949" s="406" t="str">
        <f>Master!U953</f>
        <v/>
      </c>
      <c r="V949" s="406" t="str">
        <f>Master!V953</f>
        <v/>
      </c>
      <c r="W949" s="406" t="str">
        <f>Master!W953</f>
        <v/>
      </c>
      <c r="X949" s="406" t="str">
        <f>Master!X953</f>
        <v/>
      </c>
      <c r="Y949" s="406" t="str">
        <f>Master!Y953</f>
        <v/>
      </c>
      <c r="Z949" s="406" t="str">
        <f>Master!Z953</f>
        <v/>
      </c>
      <c r="AA949" s="406" t="str">
        <f>Master!AA953</f>
        <v/>
      </c>
      <c r="AB949" s="406" t="str">
        <f>Master!AB953</f>
        <v/>
      </c>
      <c r="AC949" s="406" t="str">
        <f>Master!AC953</f>
        <v/>
      </c>
      <c r="AD949" s="406" t="str">
        <f>Master!AD953</f>
        <v/>
      </c>
      <c r="AE949" s="406" t="str">
        <f>Master!AE953</f>
        <v/>
      </c>
      <c r="AF949" s="406" t="str">
        <f>Master!AF953</f>
        <v/>
      </c>
      <c r="AG949" s="406" t="str">
        <f>Master!AG953</f>
        <v/>
      </c>
      <c r="AH949" s="88" t="str">
        <f>Master!AH953</f>
        <v/>
      </c>
      <c r="AI949" s="88" t="str">
        <f>Master!AI953</f>
        <v/>
      </c>
      <c r="AJ949" s="406" t="str">
        <f>Master!AJ953</f>
        <v/>
      </c>
      <c r="AK949" s="406">
        <f>Master!AK953</f>
        <v>0</v>
      </c>
      <c r="AL949" s="88" t="str">
        <f>Master!AL953</f>
        <v/>
      </c>
      <c r="AM949" s="416"/>
      <c r="AN949" s="416"/>
      <c r="AO949" s="416"/>
      <c r="AP949" s="416"/>
      <c r="AQ949" s="416"/>
      <c r="AR949" s="416">
        <f t="shared" si="10"/>
        <v>0</v>
      </c>
      <c r="AS949" s="417" t="str">
        <f t="shared" si="11"/>
        <v>#DIV/0!</v>
      </c>
      <c r="AT949" s="416">
        <f t="shared" si="12"/>
        <v>0</v>
      </c>
      <c r="AU949" s="417"/>
    </row>
    <row r="950" hidden="1">
      <c r="A950" s="88" t="str">
        <f>Master!A954</f>
        <v>VLVC18038</v>
      </c>
      <c r="B950" s="414" t="str">
        <f>Master!B954</f>
        <v/>
      </c>
      <c r="C950" s="414" t="str">
        <f>Master!C954</f>
        <v/>
      </c>
      <c r="D950" s="88" t="str">
        <f>Master!D954</f>
        <v/>
      </c>
      <c r="E950" s="406" t="str">
        <f>Master!E954</f>
        <v/>
      </c>
      <c r="F950" s="406">
        <f>Master!F954</f>
        <v>0</v>
      </c>
      <c r="G950" s="88" t="str">
        <f>Master!G954</f>
        <v/>
      </c>
      <c r="H950" s="88" t="str">
        <f>Master!H954</f>
        <v/>
      </c>
      <c r="I950" s="88" t="str">
        <f>Master!I954</f>
        <v/>
      </c>
      <c r="J950" s="88" t="str">
        <f>Master!J954</f>
        <v>LE VINE CONNECTIONS PTE LTD</v>
      </c>
      <c r="K950" s="88" t="str">
        <f>Master!K954</f>
        <v/>
      </c>
      <c r="L950" s="88" t="str">
        <f>Master!L954</f>
        <v/>
      </c>
      <c r="M950" s="88" t="str">
        <f>Master!M954</f>
        <v/>
      </c>
      <c r="N950" s="88" t="str">
        <f>Master!N954</f>
        <v/>
      </c>
      <c r="O950" s="88" t="str">
        <f>Master!O954</f>
        <v/>
      </c>
      <c r="P950" s="88" t="str">
        <f>Master!P954</f>
        <v/>
      </c>
      <c r="Q950" s="88" t="str">
        <f>Master!Q954</f>
        <v/>
      </c>
      <c r="R950" s="406" t="str">
        <f>Master!R954</f>
        <v/>
      </c>
      <c r="S950" s="406">
        <f>Master!S954</f>
        <v>0</v>
      </c>
      <c r="T950" s="406" t="str">
        <f>Master!T954</f>
        <v/>
      </c>
      <c r="U950" s="406" t="str">
        <f>Master!U954</f>
        <v/>
      </c>
      <c r="V950" s="406" t="str">
        <f>Master!V954</f>
        <v/>
      </c>
      <c r="W950" s="406" t="str">
        <f>Master!W954</f>
        <v/>
      </c>
      <c r="X950" s="406" t="str">
        <f>Master!X954</f>
        <v/>
      </c>
      <c r="Y950" s="406" t="str">
        <f>Master!Y954</f>
        <v/>
      </c>
      <c r="Z950" s="406" t="str">
        <f>Master!Z954</f>
        <v/>
      </c>
      <c r="AA950" s="406" t="str">
        <f>Master!AA954</f>
        <v/>
      </c>
      <c r="AB950" s="406" t="str">
        <f>Master!AB954</f>
        <v/>
      </c>
      <c r="AC950" s="406" t="str">
        <f>Master!AC954</f>
        <v/>
      </c>
      <c r="AD950" s="406" t="str">
        <f>Master!AD954</f>
        <v/>
      </c>
      <c r="AE950" s="406" t="str">
        <f>Master!AE954</f>
        <v/>
      </c>
      <c r="AF950" s="406" t="str">
        <f>Master!AF954</f>
        <v/>
      </c>
      <c r="AG950" s="406" t="str">
        <f>Master!AG954</f>
        <v/>
      </c>
      <c r="AH950" s="88" t="str">
        <f>Master!AH954</f>
        <v/>
      </c>
      <c r="AI950" s="414" t="str">
        <f>Master!AI954</f>
        <v/>
      </c>
      <c r="AJ950" s="406" t="str">
        <f>Master!AJ954</f>
        <v/>
      </c>
      <c r="AK950" s="406">
        <f>Master!AK954</f>
        <v>0</v>
      </c>
      <c r="AL950" s="88" t="str">
        <f>Master!AL954</f>
        <v/>
      </c>
      <c r="AM950" s="416"/>
      <c r="AN950" s="416"/>
      <c r="AO950" s="416"/>
      <c r="AP950" s="416"/>
      <c r="AQ950" s="416"/>
      <c r="AR950" s="416">
        <f t="shared" si="10"/>
        <v>0</v>
      </c>
      <c r="AS950" s="417" t="str">
        <f t="shared" si="11"/>
        <v>#DIV/0!</v>
      </c>
      <c r="AT950" s="416">
        <f t="shared" si="12"/>
        <v>0</v>
      </c>
      <c r="AU950" s="417"/>
    </row>
    <row r="951" hidden="1">
      <c r="A951" s="88" t="str">
        <f>Master!A955</f>
        <v>VLVC18039</v>
      </c>
      <c r="B951" s="414" t="str">
        <f>Master!B955</f>
        <v/>
      </c>
      <c r="C951" s="414" t="str">
        <f>Master!C955</f>
        <v/>
      </c>
      <c r="D951" s="88" t="str">
        <f>Master!D955</f>
        <v/>
      </c>
      <c r="E951" s="406" t="str">
        <f>Master!E955</f>
        <v/>
      </c>
      <c r="F951" s="406">
        <f>Master!F955</f>
        <v>0</v>
      </c>
      <c r="G951" s="88" t="str">
        <f>Master!G955</f>
        <v/>
      </c>
      <c r="H951" s="88" t="str">
        <f>Master!H955</f>
        <v/>
      </c>
      <c r="I951" s="88" t="str">
        <f>Master!I955</f>
        <v/>
      </c>
      <c r="J951" s="88" t="str">
        <f>Master!J955</f>
        <v>LE VINE CONNECTIONS PTE LTD</v>
      </c>
      <c r="K951" s="88" t="str">
        <f>Master!K955</f>
        <v/>
      </c>
      <c r="L951" s="88" t="str">
        <f>Master!L955</f>
        <v/>
      </c>
      <c r="M951" s="88" t="str">
        <f>Master!M955</f>
        <v/>
      </c>
      <c r="N951" s="88" t="str">
        <f>Master!N955</f>
        <v/>
      </c>
      <c r="O951" s="88" t="str">
        <f>Master!O955</f>
        <v/>
      </c>
      <c r="P951" s="88" t="str">
        <f>Master!P955</f>
        <v/>
      </c>
      <c r="Q951" s="88" t="str">
        <f>Master!Q955</f>
        <v/>
      </c>
      <c r="R951" s="406" t="str">
        <f>Master!R955</f>
        <v/>
      </c>
      <c r="S951" s="406">
        <f>Master!S955</f>
        <v>0</v>
      </c>
      <c r="T951" s="406" t="str">
        <f>Master!T955</f>
        <v/>
      </c>
      <c r="U951" s="406" t="str">
        <f>Master!U955</f>
        <v/>
      </c>
      <c r="V951" s="406" t="str">
        <f>Master!V955</f>
        <v/>
      </c>
      <c r="W951" s="406" t="str">
        <f>Master!W955</f>
        <v/>
      </c>
      <c r="X951" s="406" t="str">
        <f>Master!X955</f>
        <v/>
      </c>
      <c r="Y951" s="406" t="str">
        <f>Master!Y955</f>
        <v/>
      </c>
      <c r="Z951" s="406" t="str">
        <f>Master!Z955</f>
        <v/>
      </c>
      <c r="AA951" s="406" t="str">
        <f>Master!AA955</f>
        <v/>
      </c>
      <c r="AB951" s="406" t="str">
        <f>Master!AB955</f>
        <v/>
      </c>
      <c r="AC951" s="406" t="str">
        <f>Master!AC955</f>
        <v/>
      </c>
      <c r="AD951" s="406" t="str">
        <f>Master!AD955</f>
        <v/>
      </c>
      <c r="AE951" s="406" t="str">
        <f>Master!AE955</f>
        <v/>
      </c>
      <c r="AF951" s="406" t="str">
        <f>Master!AF955</f>
        <v/>
      </c>
      <c r="AG951" s="406" t="str">
        <f>Master!AG955</f>
        <v/>
      </c>
      <c r="AH951" s="88" t="str">
        <f>Master!AH955</f>
        <v/>
      </c>
      <c r="AI951" s="88" t="str">
        <f>Master!AI955</f>
        <v/>
      </c>
      <c r="AJ951" s="406" t="str">
        <f>Master!AJ955</f>
        <v/>
      </c>
      <c r="AK951" s="406">
        <f>Master!AK955</f>
        <v>0</v>
      </c>
      <c r="AL951" s="88" t="str">
        <f>Master!AL955</f>
        <v/>
      </c>
      <c r="AM951" s="416"/>
      <c r="AN951" s="416"/>
      <c r="AO951" s="416"/>
      <c r="AP951" s="416"/>
      <c r="AQ951" s="416"/>
      <c r="AR951" s="416">
        <f t="shared" si="10"/>
        <v>0</v>
      </c>
      <c r="AS951" s="417" t="str">
        <f t="shared" si="11"/>
        <v>#DIV/0!</v>
      </c>
      <c r="AT951" s="416">
        <f t="shared" si="12"/>
        <v>0</v>
      </c>
      <c r="AU951" s="417"/>
    </row>
    <row r="952" hidden="1">
      <c r="A952" s="88" t="str">
        <f>Master!A956</f>
        <v>VLVC18040</v>
      </c>
      <c r="B952" s="414" t="str">
        <f>Master!B956</f>
        <v/>
      </c>
      <c r="C952" s="414" t="str">
        <f>Master!C956</f>
        <v/>
      </c>
      <c r="D952" s="88" t="str">
        <f>Master!D956</f>
        <v/>
      </c>
      <c r="E952" s="406" t="str">
        <f>Master!E956</f>
        <v/>
      </c>
      <c r="F952" s="406">
        <f>Master!F956</f>
        <v>0</v>
      </c>
      <c r="G952" s="88" t="str">
        <f>Master!G956</f>
        <v/>
      </c>
      <c r="H952" s="88" t="str">
        <f>Master!H956</f>
        <v/>
      </c>
      <c r="I952" s="88" t="str">
        <f>Master!I956</f>
        <v/>
      </c>
      <c r="J952" s="88" t="str">
        <f>Master!J956</f>
        <v>LE VINE CONNECTIONS PTE LTD</v>
      </c>
      <c r="K952" s="88" t="str">
        <f>Master!K956</f>
        <v/>
      </c>
      <c r="L952" s="88" t="str">
        <f>Master!L956</f>
        <v/>
      </c>
      <c r="M952" s="88" t="str">
        <f>Master!M956</f>
        <v/>
      </c>
      <c r="N952" s="88" t="str">
        <f>Master!N956</f>
        <v/>
      </c>
      <c r="O952" s="88" t="str">
        <f>Master!O956</f>
        <v/>
      </c>
      <c r="P952" s="88" t="str">
        <f>Master!P956</f>
        <v/>
      </c>
      <c r="Q952" s="88" t="str">
        <f>Master!Q956</f>
        <v/>
      </c>
      <c r="R952" s="406" t="str">
        <f>Master!R956</f>
        <v/>
      </c>
      <c r="S952" s="406">
        <f>Master!S956</f>
        <v>0</v>
      </c>
      <c r="T952" s="406" t="str">
        <f>Master!T956</f>
        <v/>
      </c>
      <c r="U952" s="406" t="str">
        <f>Master!U956</f>
        <v/>
      </c>
      <c r="V952" s="406" t="str">
        <f>Master!V956</f>
        <v/>
      </c>
      <c r="W952" s="406" t="str">
        <f>Master!W956</f>
        <v/>
      </c>
      <c r="X952" s="406" t="str">
        <f>Master!X956</f>
        <v/>
      </c>
      <c r="Y952" s="406" t="str">
        <f>Master!Y956</f>
        <v/>
      </c>
      <c r="Z952" s="406" t="str">
        <f>Master!Z956</f>
        <v/>
      </c>
      <c r="AA952" s="406" t="str">
        <f>Master!AA956</f>
        <v/>
      </c>
      <c r="AB952" s="406" t="str">
        <f>Master!AB956</f>
        <v/>
      </c>
      <c r="AC952" s="406" t="str">
        <f>Master!AC956</f>
        <v/>
      </c>
      <c r="AD952" s="406" t="str">
        <f>Master!AD956</f>
        <v/>
      </c>
      <c r="AE952" s="406" t="str">
        <f>Master!AE956</f>
        <v/>
      </c>
      <c r="AF952" s="406" t="str">
        <f>Master!AF956</f>
        <v/>
      </c>
      <c r="AG952" s="406" t="str">
        <f>Master!AG956</f>
        <v/>
      </c>
      <c r="AH952" s="88" t="str">
        <f>Master!AH956</f>
        <v/>
      </c>
      <c r="AI952" s="414" t="str">
        <f>Master!AI956</f>
        <v/>
      </c>
      <c r="AJ952" s="406" t="str">
        <f>Master!AJ956</f>
        <v/>
      </c>
      <c r="AK952" s="406">
        <f>Master!AK956</f>
        <v>0</v>
      </c>
      <c r="AL952" s="88" t="str">
        <f>Master!AL956</f>
        <v/>
      </c>
      <c r="AM952" s="416"/>
      <c r="AN952" s="416"/>
      <c r="AO952" s="416"/>
      <c r="AP952" s="416"/>
      <c r="AQ952" s="416"/>
      <c r="AR952" s="416">
        <f t="shared" si="10"/>
        <v>0</v>
      </c>
      <c r="AS952" s="417" t="str">
        <f t="shared" si="11"/>
        <v>#DIV/0!</v>
      </c>
      <c r="AT952" s="416">
        <f t="shared" si="12"/>
        <v>0</v>
      </c>
      <c r="AU952" s="417"/>
    </row>
    <row r="953" hidden="1">
      <c r="A953" s="88" t="str">
        <f>Master!A957</f>
        <v>VLVC18041</v>
      </c>
      <c r="B953" s="414" t="str">
        <f>Master!B957</f>
        <v/>
      </c>
      <c r="C953" s="414" t="str">
        <f>Master!C957</f>
        <v/>
      </c>
      <c r="D953" s="88" t="str">
        <f>Master!D957</f>
        <v/>
      </c>
      <c r="E953" s="406" t="str">
        <f>Master!E957</f>
        <v/>
      </c>
      <c r="F953" s="406">
        <f>Master!F957</f>
        <v>0</v>
      </c>
      <c r="G953" s="88" t="str">
        <f>Master!G957</f>
        <v/>
      </c>
      <c r="H953" s="88" t="str">
        <f>Master!H957</f>
        <v/>
      </c>
      <c r="I953" s="88" t="str">
        <f>Master!I957</f>
        <v/>
      </c>
      <c r="J953" s="88" t="str">
        <f>Master!J957</f>
        <v>LE VINE CONNECTIONS PTE LTD</v>
      </c>
      <c r="K953" s="88" t="str">
        <f>Master!K957</f>
        <v/>
      </c>
      <c r="L953" s="88" t="str">
        <f>Master!L957</f>
        <v/>
      </c>
      <c r="M953" s="88" t="str">
        <f>Master!M957</f>
        <v/>
      </c>
      <c r="N953" s="88" t="str">
        <f>Master!N957</f>
        <v/>
      </c>
      <c r="O953" s="88" t="str">
        <f>Master!O957</f>
        <v/>
      </c>
      <c r="P953" s="88" t="str">
        <f>Master!P957</f>
        <v/>
      </c>
      <c r="Q953" s="88" t="str">
        <f>Master!Q957</f>
        <v/>
      </c>
      <c r="R953" s="406" t="str">
        <f>Master!R957</f>
        <v/>
      </c>
      <c r="S953" s="406">
        <f>Master!S957</f>
        <v>0</v>
      </c>
      <c r="T953" s="406" t="str">
        <f>Master!T957</f>
        <v/>
      </c>
      <c r="U953" s="406" t="str">
        <f>Master!U957</f>
        <v/>
      </c>
      <c r="V953" s="406" t="str">
        <f>Master!V957</f>
        <v/>
      </c>
      <c r="W953" s="406" t="str">
        <f>Master!W957</f>
        <v/>
      </c>
      <c r="X953" s="406" t="str">
        <f>Master!X957</f>
        <v/>
      </c>
      <c r="Y953" s="406" t="str">
        <f>Master!Y957</f>
        <v/>
      </c>
      <c r="Z953" s="406" t="str">
        <f>Master!Z957</f>
        <v/>
      </c>
      <c r="AA953" s="406" t="str">
        <f>Master!AA957</f>
        <v/>
      </c>
      <c r="AB953" s="406" t="str">
        <f>Master!AB957</f>
        <v/>
      </c>
      <c r="AC953" s="406" t="str">
        <f>Master!AC957</f>
        <v/>
      </c>
      <c r="AD953" s="406" t="str">
        <f>Master!AD957</f>
        <v/>
      </c>
      <c r="AE953" s="406" t="str">
        <f>Master!AE957</f>
        <v/>
      </c>
      <c r="AF953" s="406" t="str">
        <f>Master!AF957</f>
        <v/>
      </c>
      <c r="AG953" s="406" t="str">
        <f>Master!AG957</f>
        <v/>
      </c>
      <c r="AH953" s="88" t="str">
        <f>Master!AH957</f>
        <v/>
      </c>
      <c r="AI953" s="88" t="str">
        <f>Master!AI957</f>
        <v/>
      </c>
      <c r="AJ953" s="406" t="str">
        <f>Master!AJ957</f>
        <v/>
      </c>
      <c r="AK953" s="406">
        <f>Master!AK957</f>
        <v>0</v>
      </c>
      <c r="AL953" s="88" t="str">
        <f>Master!AL957</f>
        <v/>
      </c>
      <c r="AM953" s="416"/>
      <c r="AN953" s="416"/>
      <c r="AO953" s="416"/>
      <c r="AP953" s="416"/>
      <c r="AQ953" s="416"/>
      <c r="AR953" s="416">
        <f t="shared" si="10"/>
        <v>0</v>
      </c>
      <c r="AS953" s="417" t="str">
        <f t="shared" si="11"/>
        <v>#DIV/0!</v>
      </c>
      <c r="AT953" s="416">
        <f t="shared" si="12"/>
        <v>0</v>
      </c>
      <c r="AU953" s="417"/>
    </row>
    <row r="954" hidden="1">
      <c r="A954" s="88" t="str">
        <f>Master!A958</f>
        <v>VLVC18042</v>
      </c>
      <c r="B954" s="414" t="str">
        <f>Master!B958</f>
        <v/>
      </c>
      <c r="C954" s="414" t="str">
        <f>Master!C958</f>
        <v/>
      </c>
      <c r="D954" s="88" t="str">
        <f>Master!D958</f>
        <v/>
      </c>
      <c r="E954" s="406" t="str">
        <f>Master!E958</f>
        <v/>
      </c>
      <c r="F954" s="406">
        <f>Master!F958</f>
        <v>0</v>
      </c>
      <c r="G954" s="88" t="str">
        <f>Master!G958</f>
        <v/>
      </c>
      <c r="H954" s="88" t="str">
        <f>Master!H958</f>
        <v/>
      </c>
      <c r="I954" s="88" t="str">
        <f>Master!I958</f>
        <v/>
      </c>
      <c r="J954" s="88" t="str">
        <f>Master!J958</f>
        <v>LE VINE CONNECTIONS PTE LTD</v>
      </c>
      <c r="K954" s="88" t="str">
        <f>Master!K958</f>
        <v/>
      </c>
      <c r="L954" s="88" t="str">
        <f>Master!L958</f>
        <v/>
      </c>
      <c r="M954" s="88" t="str">
        <f>Master!M958</f>
        <v/>
      </c>
      <c r="N954" s="88" t="str">
        <f>Master!N958</f>
        <v/>
      </c>
      <c r="O954" s="88" t="str">
        <f>Master!O958</f>
        <v/>
      </c>
      <c r="P954" s="88" t="str">
        <f>Master!P958</f>
        <v/>
      </c>
      <c r="Q954" s="88" t="str">
        <f>Master!Q958</f>
        <v/>
      </c>
      <c r="R954" s="406" t="str">
        <f>Master!R958</f>
        <v/>
      </c>
      <c r="S954" s="406">
        <f>Master!S958</f>
        <v>0</v>
      </c>
      <c r="T954" s="406" t="str">
        <f>Master!T958</f>
        <v/>
      </c>
      <c r="U954" s="406" t="str">
        <f>Master!U958</f>
        <v/>
      </c>
      <c r="V954" s="406" t="str">
        <f>Master!V958</f>
        <v/>
      </c>
      <c r="W954" s="406" t="str">
        <f>Master!W958</f>
        <v/>
      </c>
      <c r="X954" s="406" t="str">
        <f>Master!X958</f>
        <v/>
      </c>
      <c r="Y954" s="406" t="str">
        <f>Master!Y958</f>
        <v/>
      </c>
      <c r="Z954" s="406" t="str">
        <f>Master!Z958</f>
        <v/>
      </c>
      <c r="AA954" s="406" t="str">
        <f>Master!AA958</f>
        <v/>
      </c>
      <c r="AB954" s="406" t="str">
        <f>Master!AB958</f>
        <v/>
      </c>
      <c r="AC954" s="406" t="str">
        <f>Master!AC958</f>
        <v/>
      </c>
      <c r="AD954" s="406" t="str">
        <f>Master!AD958</f>
        <v/>
      </c>
      <c r="AE954" s="406" t="str">
        <f>Master!AE958</f>
        <v/>
      </c>
      <c r="AF954" s="406" t="str">
        <f>Master!AF958</f>
        <v/>
      </c>
      <c r="AG954" s="406" t="str">
        <f>Master!AG958</f>
        <v/>
      </c>
      <c r="AH954" s="88" t="str">
        <f>Master!AH958</f>
        <v/>
      </c>
      <c r="AI954" s="414" t="str">
        <f>Master!AI958</f>
        <v/>
      </c>
      <c r="AJ954" s="406" t="str">
        <f>Master!AJ958</f>
        <v/>
      </c>
      <c r="AK954" s="406">
        <f>Master!AK958</f>
        <v>0</v>
      </c>
      <c r="AL954" s="88" t="str">
        <f>Master!AL958</f>
        <v/>
      </c>
      <c r="AM954" s="416"/>
      <c r="AN954" s="416"/>
      <c r="AO954" s="416"/>
      <c r="AP954" s="416"/>
      <c r="AQ954" s="416"/>
      <c r="AR954" s="416">
        <f t="shared" si="10"/>
        <v>0</v>
      </c>
      <c r="AS954" s="417" t="str">
        <f t="shared" si="11"/>
        <v>#DIV/0!</v>
      </c>
      <c r="AT954" s="416">
        <f t="shared" si="12"/>
        <v>0</v>
      </c>
      <c r="AU954" s="417"/>
    </row>
    <row r="955" hidden="1">
      <c r="A955" s="88" t="str">
        <f>Master!A959</f>
        <v>VLVC18043</v>
      </c>
      <c r="B955" s="414" t="str">
        <f>Master!B959</f>
        <v/>
      </c>
      <c r="C955" s="414" t="str">
        <f>Master!C959</f>
        <v/>
      </c>
      <c r="D955" s="88" t="str">
        <f>Master!D959</f>
        <v/>
      </c>
      <c r="E955" s="406" t="str">
        <f>Master!E959</f>
        <v/>
      </c>
      <c r="F955" s="406">
        <f>Master!F959</f>
        <v>0</v>
      </c>
      <c r="G955" s="88" t="str">
        <f>Master!G959</f>
        <v/>
      </c>
      <c r="H955" s="88" t="str">
        <f>Master!H959</f>
        <v/>
      </c>
      <c r="I955" s="88" t="str">
        <f>Master!I959</f>
        <v/>
      </c>
      <c r="J955" s="88" t="str">
        <f>Master!J959</f>
        <v>LE VINE CONNECTIONS PTE LTD</v>
      </c>
      <c r="K955" s="88" t="str">
        <f>Master!K959</f>
        <v/>
      </c>
      <c r="L955" s="88" t="str">
        <f>Master!L959</f>
        <v/>
      </c>
      <c r="M955" s="88" t="str">
        <f>Master!M959</f>
        <v/>
      </c>
      <c r="N955" s="88" t="str">
        <f>Master!N959</f>
        <v/>
      </c>
      <c r="O955" s="88" t="str">
        <f>Master!O959</f>
        <v/>
      </c>
      <c r="P955" s="88" t="str">
        <f>Master!P959</f>
        <v/>
      </c>
      <c r="Q955" s="88" t="str">
        <f>Master!Q959</f>
        <v/>
      </c>
      <c r="R955" s="406" t="str">
        <f>Master!R959</f>
        <v/>
      </c>
      <c r="S955" s="406">
        <f>Master!S959</f>
        <v>0</v>
      </c>
      <c r="T955" s="406" t="str">
        <f>Master!T959</f>
        <v/>
      </c>
      <c r="U955" s="406" t="str">
        <f>Master!U959</f>
        <v/>
      </c>
      <c r="V955" s="406" t="str">
        <f>Master!V959</f>
        <v/>
      </c>
      <c r="W955" s="406" t="str">
        <f>Master!W959</f>
        <v/>
      </c>
      <c r="X955" s="406" t="str">
        <f>Master!X959</f>
        <v/>
      </c>
      <c r="Y955" s="406" t="str">
        <f>Master!Y959</f>
        <v/>
      </c>
      <c r="Z955" s="406" t="str">
        <f>Master!Z959</f>
        <v/>
      </c>
      <c r="AA955" s="406" t="str">
        <f>Master!AA959</f>
        <v/>
      </c>
      <c r="AB955" s="406" t="str">
        <f>Master!AB959</f>
        <v/>
      </c>
      <c r="AC955" s="406" t="str">
        <f>Master!AC959</f>
        <v/>
      </c>
      <c r="AD955" s="406" t="str">
        <f>Master!AD959</f>
        <v/>
      </c>
      <c r="AE955" s="406" t="str">
        <f>Master!AE959</f>
        <v/>
      </c>
      <c r="AF955" s="406" t="str">
        <f>Master!AF959</f>
        <v/>
      </c>
      <c r="AG955" s="406" t="str">
        <f>Master!AG959</f>
        <v/>
      </c>
      <c r="AH955" s="88" t="str">
        <f>Master!AH959</f>
        <v/>
      </c>
      <c r="AI955" s="88" t="str">
        <f>Master!AI959</f>
        <v/>
      </c>
      <c r="AJ955" s="406" t="str">
        <f>Master!AJ959</f>
        <v/>
      </c>
      <c r="AK955" s="406">
        <f>Master!AK959</f>
        <v>0</v>
      </c>
      <c r="AL955" s="88" t="str">
        <f>Master!AL959</f>
        <v/>
      </c>
      <c r="AM955" s="416"/>
      <c r="AN955" s="416"/>
      <c r="AO955" s="416"/>
      <c r="AP955" s="416"/>
      <c r="AQ955" s="416"/>
      <c r="AR955" s="416">
        <f t="shared" si="10"/>
        <v>0</v>
      </c>
      <c r="AS955" s="417" t="str">
        <f t="shared" si="11"/>
        <v>#DIV/0!</v>
      </c>
      <c r="AT955" s="416">
        <f t="shared" si="12"/>
        <v>0</v>
      </c>
      <c r="AU955" s="417"/>
    </row>
    <row r="956" hidden="1">
      <c r="A956" s="88" t="str">
        <f>Master!A960</f>
        <v>VLVC18044</v>
      </c>
      <c r="B956" s="414" t="str">
        <f>Master!B960</f>
        <v/>
      </c>
      <c r="C956" s="414" t="str">
        <f>Master!C960</f>
        <v/>
      </c>
      <c r="D956" s="88" t="str">
        <f>Master!D960</f>
        <v/>
      </c>
      <c r="E956" s="406" t="str">
        <f>Master!E960</f>
        <v/>
      </c>
      <c r="F956" s="406">
        <f>Master!F960</f>
        <v>0</v>
      </c>
      <c r="G956" s="88" t="str">
        <f>Master!G960</f>
        <v/>
      </c>
      <c r="H956" s="88" t="str">
        <f>Master!H960</f>
        <v/>
      </c>
      <c r="I956" s="88" t="str">
        <f>Master!I960</f>
        <v/>
      </c>
      <c r="J956" s="88" t="str">
        <f>Master!J960</f>
        <v>LE VINE CONNECTIONS PTE LTD</v>
      </c>
      <c r="K956" s="88" t="str">
        <f>Master!K960</f>
        <v/>
      </c>
      <c r="L956" s="88" t="str">
        <f>Master!L960</f>
        <v/>
      </c>
      <c r="M956" s="88" t="str">
        <f>Master!M960</f>
        <v/>
      </c>
      <c r="N956" s="88" t="str">
        <f>Master!N960</f>
        <v/>
      </c>
      <c r="O956" s="88" t="str">
        <f>Master!O960</f>
        <v/>
      </c>
      <c r="P956" s="88" t="str">
        <f>Master!P960</f>
        <v/>
      </c>
      <c r="Q956" s="88" t="str">
        <f>Master!Q960</f>
        <v/>
      </c>
      <c r="R956" s="406" t="str">
        <f>Master!R960</f>
        <v/>
      </c>
      <c r="S956" s="406">
        <f>Master!S960</f>
        <v>0</v>
      </c>
      <c r="T956" s="406" t="str">
        <f>Master!T960</f>
        <v/>
      </c>
      <c r="U956" s="406" t="str">
        <f>Master!U960</f>
        <v/>
      </c>
      <c r="V956" s="406" t="str">
        <f>Master!V960</f>
        <v/>
      </c>
      <c r="W956" s="406" t="str">
        <f>Master!W960</f>
        <v/>
      </c>
      <c r="X956" s="406" t="str">
        <f>Master!X960</f>
        <v/>
      </c>
      <c r="Y956" s="406" t="str">
        <f>Master!Y960</f>
        <v/>
      </c>
      <c r="Z956" s="406" t="str">
        <f>Master!Z960</f>
        <v/>
      </c>
      <c r="AA956" s="406" t="str">
        <f>Master!AA960</f>
        <v/>
      </c>
      <c r="AB956" s="406" t="str">
        <f>Master!AB960</f>
        <v/>
      </c>
      <c r="AC956" s="406" t="str">
        <f>Master!AC960</f>
        <v/>
      </c>
      <c r="AD956" s="406" t="str">
        <f>Master!AD960</f>
        <v/>
      </c>
      <c r="AE956" s="406" t="str">
        <f>Master!AE960</f>
        <v/>
      </c>
      <c r="AF956" s="406" t="str">
        <f>Master!AF960</f>
        <v/>
      </c>
      <c r="AG956" s="406" t="str">
        <f>Master!AG960</f>
        <v/>
      </c>
      <c r="AH956" s="88" t="str">
        <f>Master!AH960</f>
        <v/>
      </c>
      <c r="AI956" s="414" t="str">
        <f>Master!AI960</f>
        <v/>
      </c>
      <c r="AJ956" s="406" t="str">
        <f>Master!AJ960</f>
        <v/>
      </c>
      <c r="AK956" s="406">
        <f>Master!AK960</f>
        <v>0</v>
      </c>
      <c r="AL956" s="88" t="str">
        <f>Master!AL960</f>
        <v/>
      </c>
      <c r="AM956" s="416"/>
      <c r="AN956" s="416"/>
      <c r="AO956" s="416"/>
      <c r="AP956" s="416"/>
      <c r="AQ956" s="416"/>
      <c r="AR956" s="416">
        <f t="shared" si="10"/>
        <v>0</v>
      </c>
      <c r="AS956" s="417" t="str">
        <f t="shared" si="11"/>
        <v>#DIV/0!</v>
      </c>
      <c r="AT956" s="416">
        <f t="shared" si="12"/>
        <v>0</v>
      </c>
      <c r="AU956" s="417"/>
    </row>
    <row r="957" hidden="1">
      <c r="A957" s="88" t="str">
        <f>Master!A961</f>
        <v>VLVC18045</v>
      </c>
      <c r="B957" s="414" t="str">
        <f>Master!B961</f>
        <v/>
      </c>
      <c r="C957" s="414" t="str">
        <f>Master!C961</f>
        <v/>
      </c>
      <c r="D957" s="88" t="str">
        <f>Master!D961</f>
        <v/>
      </c>
      <c r="E957" s="406" t="str">
        <f>Master!E961</f>
        <v/>
      </c>
      <c r="F957" s="406">
        <f>Master!F961</f>
        <v>0</v>
      </c>
      <c r="G957" s="88" t="str">
        <f>Master!G961</f>
        <v/>
      </c>
      <c r="H957" s="88" t="str">
        <f>Master!H961</f>
        <v/>
      </c>
      <c r="I957" s="88" t="str">
        <f>Master!I961</f>
        <v/>
      </c>
      <c r="J957" s="88" t="str">
        <f>Master!J961</f>
        <v>LE VINE CONNECTIONS PTE LTD</v>
      </c>
      <c r="K957" s="88" t="str">
        <f>Master!K961</f>
        <v/>
      </c>
      <c r="L957" s="88" t="str">
        <f>Master!L961</f>
        <v/>
      </c>
      <c r="M957" s="88" t="str">
        <f>Master!M961</f>
        <v/>
      </c>
      <c r="N957" s="88" t="str">
        <f>Master!N961</f>
        <v/>
      </c>
      <c r="O957" s="88" t="str">
        <f>Master!O961</f>
        <v/>
      </c>
      <c r="P957" s="88" t="str">
        <f>Master!P961</f>
        <v/>
      </c>
      <c r="Q957" s="88" t="str">
        <f>Master!Q961</f>
        <v/>
      </c>
      <c r="R957" s="406" t="str">
        <f>Master!R961</f>
        <v/>
      </c>
      <c r="S957" s="406">
        <f>Master!S961</f>
        <v>0</v>
      </c>
      <c r="T957" s="406" t="str">
        <f>Master!T961</f>
        <v/>
      </c>
      <c r="U957" s="406" t="str">
        <f>Master!U961</f>
        <v/>
      </c>
      <c r="V957" s="406" t="str">
        <f>Master!V961</f>
        <v/>
      </c>
      <c r="W957" s="406" t="str">
        <f>Master!W961</f>
        <v/>
      </c>
      <c r="X957" s="406" t="str">
        <f>Master!X961</f>
        <v/>
      </c>
      <c r="Y957" s="406" t="str">
        <f>Master!Y961</f>
        <v/>
      </c>
      <c r="Z957" s="406" t="str">
        <f>Master!Z961</f>
        <v/>
      </c>
      <c r="AA957" s="406" t="str">
        <f>Master!AA961</f>
        <v/>
      </c>
      <c r="AB957" s="406" t="str">
        <f>Master!AB961</f>
        <v/>
      </c>
      <c r="AC957" s="406" t="str">
        <f>Master!AC961</f>
        <v/>
      </c>
      <c r="AD957" s="406" t="str">
        <f>Master!AD961</f>
        <v/>
      </c>
      <c r="AE957" s="406" t="str">
        <f>Master!AE961</f>
        <v/>
      </c>
      <c r="AF957" s="406" t="str">
        <f>Master!AF961</f>
        <v/>
      </c>
      <c r="AG957" s="406" t="str">
        <f>Master!AG961</f>
        <v/>
      </c>
      <c r="AH957" s="88" t="str">
        <f>Master!AH961</f>
        <v/>
      </c>
      <c r="AI957" s="88" t="str">
        <f>Master!AI961</f>
        <v/>
      </c>
      <c r="AJ957" s="406" t="str">
        <f>Master!AJ961</f>
        <v/>
      </c>
      <c r="AK957" s="406">
        <f>Master!AK961</f>
        <v>0</v>
      </c>
      <c r="AL957" s="88" t="str">
        <f>Master!AL961</f>
        <v/>
      </c>
      <c r="AM957" s="416"/>
      <c r="AN957" s="416"/>
      <c r="AO957" s="416"/>
      <c r="AP957" s="416"/>
      <c r="AQ957" s="416"/>
      <c r="AR957" s="416">
        <f t="shared" si="10"/>
        <v>0</v>
      </c>
      <c r="AS957" s="417" t="str">
        <f t="shared" si="11"/>
        <v>#DIV/0!</v>
      </c>
      <c r="AT957" s="416">
        <f t="shared" si="12"/>
        <v>0</v>
      </c>
      <c r="AU957" s="417"/>
    </row>
    <row r="958" hidden="1">
      <c r="A958" s="88" t="str">
        <f>Master!A962</f>
        <v>VLVC18046</v>
      </c>
      <c r="B958" s="414" t="str">
        <f>Master!B962</f>
        <v/>
      </c>
      <c r="C958" s="414" t="str">
        <f>Master!C962</f>
        <v/>
      </c>
      <c r="D958" s="88" t="str">
        <f>Master!D962</f>
        <v/>
      </c>
      <c r="E958" s="406" t="str">
        <f>Master!E962</f>
        <v/>
      </c>
      <c r="F958" s="406">
        <f>Master!F962</f>
        <v>0</v>
      </c>
      <c r="G958" s="88" t="str">
        <f>Master!G962</f>
        <v/>
      </c>
      <c r="H958" s="88" t="str">
        <f>Master!H962</f>
        <v/>
      </c>
      <c r="I958" s="88" t="str">
        <f>Master!I962</f>
        <v/>
      </c>
      <c r="J958" s="88" t="str">
        <f>Master!J962</f>
        <v>LE VINE CONNECTIONS PTE LTD</v>
      </c>
      <c r="K958" s="88" t="str">
        <f>Master!K962</f>
        <v/>
      </c>
      <c r="L958" s="88" t="str">
        <f>Master!L962</f>
        <v/>
      </c>
      <c r="M958" s="88" t="str">
        <f>Master!M962</f>
        <v/>
      </c>
      <c r="N958" s="88" t="str">
        <f>Master!N962</f>
        <v/>
      </c>
      <c r="O958" s="88" t="str">
        <f>Master!O962</f>
        <v/>
      </c>
      <c r="P958" s="88" t="str">
        <f>Master!P962</f>
        <v/>
      </c>
      <c r="Q958" s="88" t="str">
        <f>Master!Q962</f>
        <v/>
      </c>
      <c r="R958" s="406" t="str">
        <f>Master!R962</f>
        <v/>
      </c>
      <c r="S958" s="406">
        <f>Master!S962</f>
        <v>0</v>
      </c>
      <c r="T958" s="406" t="str">
        <f>Master!T962</f>
        <v/>
      </c>
      <c r="U958" s="406" t="str">
        <f>Master!U962</f>
        <v/>
      </c>
      <c r="V958" s="406" t="str">
        <f>Master!V962</f>
        <v/>
      </c>
      <c r="W958" s="406" t="str">
        <f>Master!W962</f>
        <v/>
      </c>
      <c r="X958" s="406" t="str">
        <f>Master!X962</f>
        <v/>
      </c>
      <c r="Y958" s="406" t="str">
        <f>Master!Y962</f>
        <v/>
      </c>
      <c r="Z958" s="406" t="str">
        <f>Master!Z962</f>
        <v/>
      </c>
      <c r="AA958" s="406" t="str">
        <f>Master!AA962</f>
        <v/>
      </c>
      <c r="AB958" s="406" t="str">
        <f>Master!AB962</f>
        <v/>
      </c>
      <c r="AC958" s="406" t="str">
        <f>Master!AC962</f>
        <v/>
      </c>
      <c r="AD958" s="406" t="str">
        <f>Master!AD962</f>
        <v/>
      </c>
      <c r="AE958" s="406" t="str">
        <f>Master!AE962</f>
        <v/>
      </c>
      <c r="AF958" s="406" t="str">
        <f>Master!AF962</f>
        <v/>
      </c>
      <c r="AG958" s="406" t="str">
        <f>Master!AG962</f>
        <v/>
      </c>
      <c r="AH958" s="88" t="str">
        <f>Master!AH962</f>
        <v/>
      </c>
      <c r="AI958" s="414" t="str">
        <f>Master!AI962</f>
        <v/>
      </c>
      <c r="AJ958" s="406" t="str">
        <f>Master!AJ962</f>
        <v/>
      </c>
      <c r="AK958" s="406">
        <f>Master!AK962</f>
        <v>0</v>
      </c>
      <c r="AL958" s="88" t="str">
        <f>Master!AL962</f>
        <v/>
      </c>
      <c r="AM958" s="416"/>
      <c r="AN958" s="416"/>
      <c r="AO958" s="416"/>
      <c r="AP958" s="416"/>
      <c r="AQ958" s="416"/>
      <c r="AR958" s="416">
        <f t="shared" si="10"/>
        <v>0</v>
      </c>
      <c r="AS958" s="417" t="str">
        <f t="shared" si="11"/>
        <v>#DIV/0!</v>
      </c>
      <c r="AT958" s="416">
        <f t="shared" si="12"/>
        <v>0</v>
      </c>
      <c r="AU958" s="417"/>
    </row>
    <row r="959" hidden="1">
      <c r="A959" s="88" t="str">
        <f>Master!A963</f>
        <v>VLVC18047</v>
      </c>
      <c r="B959" s="414" t="str">
        <f>Master!B963</f>
        <v/>
      </c>
      <c r="C959" s="414" t="str">
        <f>Master!C963</f>
        <v/>
      </c>
      <c r="D959" s="88" t="str">
        <f>Master!D963</f>
        <v/>
      </c>
      <c r="E959" s="406" t="str">
        <f>Master!E963</f>
        <v/>
      </c>
      <c r="F959" s="406">
        <f>Master!F963</f>
        <v>0</v>
      </c>
      <c r="G959" s="88" t="str">
        <f>Master!G963</f>
        <v/>
      </c>
      <c r="H959" s="88" t="str">
        <f>Master!H963</f>
        <v/>
      </c>
      <c r="I959" s="88" t="str">
        <f>Master!I963</f>
        <v/>
      </c>
      <c r="J959" s="88" t="str">
        <f>Master!J963</f>
        <v>LE VINE CONNECTIONS PTE LTD</v>
      </c>
      <c r="K959" s="88" t="str">
        <f>Master!K963</f>
        <v/>
      </c>
      <c r="L959" s="88" t="str">
        <f>Master!L963</f>
        <v/>
      </c>
      <c r="M959" s="88" t="str">
        <f>Master!M963</f>
        <v/>
      </c>
      <c r="N959" s="88" t="str">
        <f>Master!N963</f>
        <v/>
      </c>
      <c r="O959" s="88" t="str">
        <f>Master!O963</f>
        <v/>
      </c>
      <c r="P959" s="88" t="str">
        <f>Master!P963</f>
        <v/>
      </c>
      <c r="Q959" s="88" t="str">
        <f>Master!Q963</f>
        <v/>
      </c>
      <c r="R959" s="406" t="str">
        <f>Master!R963</f>
        <v/>
      </c>
      <c r="S959" s="406">
        <f>Master!S963</f>
        <v>0</v>
      </c>
      <c r="T959" s="406" t="str">
        <f>Master!T963</f>
        <v/>
      </c>
      <c r="U959" s="406" t="str">
        <f>Master!U963</f>
        <v/>
      </c>
      <c r="V959" s="406" t="str">
        <f>Master!V963</f>
        <v/>
      </c>
      <c r="W959" s="406" t="str">
        <f>Master!W963</f>
        <v/>
      </c>
      <c r="X959" s="406" t="str">
        <f>Master!X963</f>
        <v/>
      </c>
      <c r="Y959" s="406" t="str">
        <f>Master!Y963</f>
        <v/>
      </c>
      <c r="Z959" s="406" t="str">
        <f>Master!Z963</f>
        <v/>
      </c>
      <c r="AA959" s="406" t="str">
        <f>Master!AA963</f>
        <v/>
      </c>
      <c r="AB959" s="406" t="str">
        <f>Master!AB963</f>
        <v/>
      </c>
      <c r="AC959" s="406" t="str">
        <f>Master!AC963</f>
        <v/>
      </c>
      <c r="AD959" s="406" t="str">
        <f>Master!AD963</f>
        <v/>
      </c>
      <c r="AE959" s="406" t="str">
        <f>Master!AE963</f>
        <v/>
      </c>
      <c r="AF959" s="406" t="str">
        <f>Master!AF963</f>
        <v/>
      </c>
      <c r="AG959" s="406" t="str">
        <f>Master!AG963</f>
        <v/>
      </c>
      <c r="AH959" s="88" t="str">
        <f>Master!AH963</f>
        <v/>
      </c>
      <c r="AI959" s="88" t="str">
        <f>Master!AI963</f>
        <v/>
      </c>
      <c r="AJ959" s="406" t="str">
        <f>Master!AJ963</f>
        <v/>
      </c>
      <c r="AK959" s="406">
        <f>Master!AK963</f>
        <v>0</v>
      </c>
      <c r="AL959" s="88" t="str">
        <f>Master!AL963</f>
        <v/>
      </c>
      <c r="AM959" s="416"/>
      <c r="AN959" s="416"/>
      <c r="AO959" s="416"/>
      <c r="AP959" s="416"/>
      <c r="AQ959" s="416"/>
      <c r="AR959" s="416">
        <f t="shared" si="10"/>
        <v>0</v>
      </c>
      <c r="AS959" s="417" t="str">
        <f t="shared" si="11"/>
        <v>#DIV/0!</v>
      </c>
      <c r="AT959" s="416">
        <f t="shared" si="12"/>
        <v>0</v>
      </c>
      <c r="AU959" s="417"/>
    </row>
    <row r="960" hidden="1">
      <c r="A960" s="88" t="str">
        <f>Master!A964</f>
        <v>VLVC18048</v>
      </c>
      <c r="B960" s="414" t="str">
        <f>Master!B964</f>
        <v/>
      </c>
      <c r="C960" s="414" t="str">
        <f>Master!C964</f>
        <v/>
      </c>
      <c r="D960" s="88" t="str">
        <f>Master!D964</f>
        <v/>
      </c>
      <c r="E960" s="406" t="str">
        <f>Master!E964</f>
        <v/>
      </c>
      <c r="F960" s="406">
        <f>Master!F964</f>
        <v>0</v>
      </c>
      <c r="G960" s="88" t="str">
        <f>Master!G964</f>
        <v/>
      </c>
      <c r="H960" s="88" t="str">
        <f>Master!H964</f>
        <v/>
      </c>
      <c r="I960" s="88" t="str">
        <f>Master!I964</f>
        <v/>
      </c>
      <c r="J960" s="88" t="str">
        <f>Master!J964</f>
        <v>LE VINE CONNECTIONS PTE LTD</v>
      </c>
      <c r="K960" s="88" t="str">
        <f>Master!K964</f>
        <v/>
      </c>
      <c r="L960" s="88" t="str">
        <f>Master!L964</f>
        <v/>
      </c>
      <c r="M960" s="88" t="str">
        <f>Master!M964</f>
        <v/>
      </c>
      <c r="N960" s="88" t="str">
        <f>Master!N964</f>
        <v/>
      </c>
      <c r="O960" s="88" t="str">
        <f>Master!O964</f>
        <v/>
      </c>
      <c r="P960" s="88" t="str">
        <f>Master!P964</f>
        <v/>
      </c>
      <c r="Q960" s="88" t="str">
        <f>Master!Q964</f>
        <v/>
      </c>
      <c r="R960" s="406" t="str">
        <f>Master!R964</f>
        <v/>
      </c>
      <c r="S960" s="406">
        <f>Master!S964</f>
        <v>0</v>
      </c>
      <c r="T960" s="406" t="str">
        <f>Master!T964</f>
        <v/>
      </c>
      <c r="U960" s="406" t="str">
        <f>Master!U964</f>
        <v/>
      </c>
      <c r="V960" s="406" t="str">
        <f>Master!V964</f>
        <v/>
      </c>
      <c r="W960" s="406" t="str">
        <f>Master!W964</f>
        <v/>
      </c>
      <c r="X960" s="406" t="str">
        <f>Master!X964</f>
        <v/>
      </c>
      <c r="Y960" s="406" t="str">
        <f>Master!Y964</f>
        <v/>
      </c>
      <c r="Z960" s="406" t="str">
        <f>Master!Z964</f>
        <v/>
      </c>
      <c r="AA960" s="406" t="str">
        <f>Master!AA964</f>
        <v/>
      </c>
      <c r="AB960" s="406" t="str">
        <f>Master!AB964</f>
        <v/>
      </c>
      <c r="AC960" s="406" t="str">
        <f>Master!AC964</f>
        <v/>
      </c>
      <c r="AD960" s="406" t="str">
        <f>Master!AD964</f>
        <v/>
      </c>
      <c r="AE960" s="406" t="str">
        <f>Master!AE964</f>
        <v/>
      </c>
      <c r="AF960" s="406" t="str">
        <f>Master!AF964</f>
        <v/>
      </c>
      <c r="AG960" s="406" t="str">
        <f>Master!AG964</f>
        <v/>
      </c>
      <c r="AH960" s="88" t="str">
        <f>Master!AH964</f>
        <v/>
      </c>
      <c r="AI960" s="414" t="str">
        <f>Master!AI964</f>
        <v/>
      </c>
      <c r="AJ960" s="406" t="str">
        <f>Master!AJ964</f>
        <v/>
      </c>
      <c r="AK960" s="406">
        <f>Master!AK964</f>
        <v>0</v>
      </c>
      <c r="AL960" s="88" t="str">
        <f>Master!AL964</f>
        <v/>
      </c>
      <c r="AM960" s="416"/>
      <c r="AN960" s="416"/>
      <c r="AO960" s="416"/>
      <c r="AP960" s="416"/>
      <c r="AQ960" s="416"/>
      <c r="AR960" s="416">
        <f t="shared" si="10"/>
        <v>0</v>
      </c>
      <c r="AS960" s="417" t="str">
        <f t="shared" si="11"/>
        <v>#DIV/0!</v>
      </c>
      <c r="AT960" s="416">
        <f t="shared" si="12"/>
        <v>0</v>
      </c>
      <c r="AU960" s="417"/>
    </row>
    <row r="961" hidden="1">
      <c r="A961" s="88" t="str">
        <f>Master!A965</f>
        <v>VLVC18049</v>
      </c>
      <c r="B961" s="414" t="str">
        <f>Master!B965</f>
        <v/>
      </c>
      <c r="C961" s="414" t="str">
        <f>Master!C965</f>
        <v/>
      </c>
      <c r="D961" s="88" t="str">
        <f>Master!D965</f>
        <v/>
      </c>
      <c r="E961" s="406" t="str">
        <f>Master!E965</f>
        <v/>
      </c>
      <c r="F961" s="406">
        <f>Master!F965</f>
        <v>0</v>
      </c>
      <c r="G961" s="88" t="str">
        <f>Master!G965</f>
        <v/>
      </c>
      <c r="H961" s="88" t="str">
        <f>Master!H965</f>
        <v/>
      </c>
      <c r="I961" s="88" t="str">
        <f>Master!I965</f>
        <v/>
      </c>
      <c r="J961" s="88" t="str">
        <f>Master!J965</f>
        <v>LE VINE CONNECTIONS PTE LTD</v>
      </c>
      <c r="K961" s="88" t="str">
        <f>Master!K965</f>
        <v/>
      </c>
      <c r="L961" s="88" t="str">
        <f>Master!L965</f>
        <v/>
      </c>
      <c r="M961" s="88" t="str">
        <f>Master!M965</f>
        <v/>
      </c>
      <c r="N961" s="88" t="str">
        <f>Master!N965</f>
        <v/>
      </c>
      <c r="O961" s="88" t="str">
        <f>Master!O965</f>
        <v/>
      </c>
      <c r="P961" s="88" t="str">
        <f>Master!P965</f>
        <v/>
      </c>
      <c r="Q961" s="88" t="str">
        <f>Master!Q965</f>
        <v/>
      </c>
      <c r="R961" s="406" t="str">
        <f>Master!R965</f>
        <v/>
      </c>
      <c r="S961" s="406">
        <f>Master!S965</f>
        <v>0</v>
      </c>
      <c r="T961" s="406" t="str">
        <f>Master!T965</f>
        <v/>
      </c>
      <c r="U961" s="406" t="str">
        <f>Master!U965</f>
        <v/>
      </c>
      <c r="V961" s="406" t="str">
        <f>Master!V965</f>
        <v/>
      </c>
      <c r="W961" s="406" t="str">
        <f>Master!W965</f>
        <v/>
      </c>
      <c r="X961" s="406" t="str">
        <f>Master!X965</f>
        <v/>
      </c>
      <c r="Y961" s="406" t="str">
        <f>Master!Y965</f>
        <v/>
      </c>
      <c r="Z961" s="406" t="str">
        <f>Master!Z965</f>
        <v/>
      </c>
      <c r="AA961" s="406" t="str">
        <f>Master!AA965</f>
        <v/>
      </c>
      <c r="AB961" s="406" t="str">
        <f>Master!AB965</f>
        <v/>
      </c>
      <c r="AC961" s="406" t="str">
        <f>Master!AC965</f>
        <v/>
      </c>
      <c r="AD961" s="406" t="str">
        <f>Master!AD965</f>
        <v/>
      </c>
      <c r="AE961" s="406" t="str">
        <f>Master!AE965</f>
        <v/>
      </c>
      <c r="AF961" s="406" t="str">
        <f>Master!AF965</f>
        <v/>
      </c>
      <c r="AG961" s="406" t="str">
        <f>Master!AG965</f>
        <v/>
      </c>
      <c r="AH961" s="88" t="str">
        <f>Master!AH965</f>
        <v/>
      </c>
      <c r="AI961" s="88" t="str">
        <f>Master!AI965</f>
        <v/>
      </c>
      <c r="AJ961" s="406" t="str">
        <f>Master!AJ965</f>
        <v/>
      </c>
      <c r="AK961" s="406">
        <f>Master!AK965</f>
        <v>0</v>
      </c>
      <c r="AL961" s="88" t="str">
        <f>Master!AL965</f>
        <v/>
      </c>
      <c r="AM961" s="416"/>
      <c r="AN961" s="416"/>
      <c r="AO961" s="416"/>
      <c r="AP961" s="416"/>
      <c r="AQ961" s="416"/>
      <c r="AR961" s="416">
        <f t="shared" si="10"/>
        <v>0</v>
      </c>
      <c r="AS961" s="417" t="str">
        <f t="shared" si="11"/>
        <v>#DIV/0!</v>
      </c>
      <c r="AT961" s="416">
        <f t="shared" si="12"/>
        <v>0</v>
      </c>
      <c r="AU961" s="417"/>
    </row>
    <row r="962" hidden="1">
      <c r="A962" s="88" t="str">
        <f>Master!A966</f>
        <v>VLVC18050</v>
      </c>
      <c r="B962" s="414" t="str">
        <f>Master!B966</f>
        <v/>
      </c>
      <c r="C962" s="414" t="str">
        <f>Master!C966</f>
        <v/>
      </c>
      <c r="D962" s="88" t="str">
        <f>Master!D966</f>
        <v/>
      </c>
      <c r="E962" s="406" t="str">
        <f>Master!E966</f>
        <v/>
      </c>
      <c r="F962" s="406">
        <f>Master!F966</f>
        <v>0</v>
      </c>
      <c r="G962" s="88" t="str">
        <f>Master!G966</f>
        <v/>
      </c>
      <c r="H962" s="88" t="str">
        <f>Master!H966</f>
        <v/>
      </c>
      <c r="I962" s="88" t="str">
        <f>Master!I966</f>
        <v/>
      </c>
      <c r="J962" s="88" t="str">
        <f>Master!J966</f>
        <v>LE VINE CONNECTIONS PTE LTD</v>
      </c>
      <c r="K962" s="88" t="str">
        <f>Master!K966</f>
        <v/>
      </c>
      <c r="L962" s="88" t="str">
        <f>Master!L966</f>
        <v/>
      </c>
      <c r="M962" s="88" t="str">
        <f>Master!M966</f>
        <v/>
      </c>
      <c r="N962" s="88" t="str">
        <f>Master!N966</f>
        <v/>
      </c>
      <c r="O962" s="88" t="str">
        <f>Master!O966</f>
        <v/>
      </c>
      <c r="P962" s="88" t="str">
        <f>Master!P966</f>
        <v/>
      </c>
      <c r="Q962" s="88" t="str">
        <f>Master!Q966</f>
        <v/>
      </c>
      <c r="R962" s="406" t="str">
        <f>Master!R966</f>
        <v/>
      </c>
      <c r="S962" s="406">
        <f>Master!S966</f>
        <v>0</v>
      </c>
      <c r="T962" s="406" t="str">
        <f>Master!T966</f>
        <v/>
      </c>
      <c r="U962" s="406" t="str">
        <f>Master!U966</f>
        <v/>
      </c>
      <c r="V962" s="406" t="str">
        <f>Master!V966</f>
        <v/>
      </c>
      <c r="W962" s="406" t="str">
        <f>Master!W966</f>
        <v/>
      </c>
      <c r="X962" s="406" t="str">
        <f>Master!X966</f>
        <v/>
      </c>
      <c r="Y962" s="406" t="str">
        <f>Master!Y966</f>
        <v/>
      </c>
      <c r="Z962" s="406" t="str">
        <f>Master!Z966</f>
        <v/>
      </c>
      <c r="AA962" s="406" t="str">
        <f>Master!AA966</f>
        <v/>
      </c>
      <c r="AB962" s="406" t="str">
        <f>Master!AB966</f>
        <v/>
      </c>
      <c r="AC962" s="406" t="str">
        <f>Master!AC966</f>
        <v/>
      </c>
      <c r="AD962" s="406" t="str">
        <f>Master!AD966</f>
        <v/>
      </c>
      <c r="AE962" s="406" t="str">
        <f>Master!AE966</f>
        <v/>
      </c>
      <c r="AF962" s="406" t="str">
        <f>Master!AF966</f>
        <v/>
      </c>
      <c r="AG962" s="406" t="str">
        <f>Master!AG966</f>
        <v/>
      </c>
      <c r="AH962" s="88" t="str">
        <f>Master!AH966</f>
        <v/>
      </c>
      <c r="AI962" s="414" t="str">
        <f>Master!AI966</f>
        <v/>
      </c>
      <c r="AJ962" s="406" t="str">
        <f>Master!AJ966</f>
        <v/>
      </c>
      <c r="AK962" s="406">
        <f>Master!AK966</f>
        <v>0</v>
      </c>
      <c r="AL962" s="88" t="str">
        <f>Master!AL966</f>
        <v/>
      </c>
      <c r="AM962" s="416"/>
      <c r="AN962" s="416"/>
      <c r="AO962" s="416"/>
      <c r="AP962" s="416"/>
      <c r="AQ962" s="416"/>
      <c r="AR962" s="416">
        <f t="shared" si="10"/>
        <v>0</v>
      </c>
      <c r="AS962" s="417" t="str">
        <f t="shared" si="11"/>
        <v>#DIV/0!</v>
      </c>
      <c r="AT962" s="416">
        <f t="shared" si="12"/>
        <v>0</v>
      </c>
      <c r="AU962" s="417"/>
    </row>
    <row r="963" hidden="1">
      <c r="A963" s="88" t="str">
        <f>Master!A967</f>
        <v>VLVC18051</v>
      </c>
      <c r="B963" s="414" t="str">
        <f>Master!B967</f>
        <v/>
      </c>
      <c r="C963" s="414" t="str">
        <f>Master!C967</f>
        <v/>
      </c>
      <c r="D963" s="88" t="str">
        <f>Master!D967</f>
        <v/>
      </c>
      <c r="E963" s="406" t="str">
        <f>Master!E967</f>
        <v/>
      </c>
      <c r="F963" s="406">
        <f>Master!F967</f>
        <v>0</v>
      </c>
      <c r="G963" s="88" t="str">
        <f>Master!G967</f>
        <v/>
      </c>
      <c r="H963" s="88" t="str">
        <f>Master!H967</f>
        <v/>
      </c>
      <c r="I963" s="88" t="str">
        <f>Master!I967</f>
        <v/>
      </c>
      <c r="J963" s="88" t="str">
        <f>Master!J967</f>
        <v>LE VINE CONNECTIONS PTE LTD</v>
      </c>
      <c r="K963" s="88" t="str">
        <f>Master!K967</f>
        <v/>
      </c>
      <c r="L963" s="88" t="str">
        <f>Master!L967</f>
        <v/>
      </c>
      <c r="M963" s="88" t="str">
        <f>Master!M967</f>
        <v/>
      </c>
      <c r="N963" s="88" t="str">
        <f>Master!N967</f>
        <v/>
      </c>
      <c r="O963" s="88" t="str">
        <f>Master!O967</f>
        <v/>
      </c>
      <c r="P963" s="88" t="str">
        <f>Master!P967</f>
        <v/>
      </c>
      <c r="Q963" s="88" t="str">
        <f>Master!Q967</f>
        <v/>
      </c>
      <c r="R963" s="406" t="str">
        <f>Master!R967</f>
        <v/>
      </c>
      <c r="S963" s="406">
        <f>Master!S967</f>
        <v>0</v>
      </c>
      <c r="T963" s="406" t="str">
        <f>Master!T967</f>
        <v/>
      </c>
      <c r="U963" s="406" t="str">
        <f>Master!U967</f>
        <v/>
      </c>
      <c r="V963" s="406" t="str">
        <f>Master!V967</f>
        <v/>
      </c>
      <c r="W963" s="406" t="str">
        <f>Master!W967</f>
        <v/>
      </c>
      <c r="X963" s="406" t="str">
        <f>Master!X967</f>
        <v/>
      </c>
      <c r="Y963" s="406" t="str">
        <f>Master!Y967</f>
        <v/>
      </c>
      <c r="Z963" s="406" t="str">
        <f>Master!Z967</f>
        <v/>
      </c>
      <c r="AA963" s="406" t="str">
        <f>Master!AA967</f>
        <v/>
      </c>
      <c r="AB963" s="406" t="str">
        <f>Master!AB967</f>
        <v/>
      </c>
      <c r="AC963" s="406" t="str">
        <f>Master!AC967</f>
        <v/>
      </c>
      <c r="AD963" s="406" t="str">
        <f>Master!AD967</f>
        <v/>
      </c>
      <c r="AE963" s="406" t="str">
        <f>Master!AE967</f>
        <v/>
      </c>
      <c r="AF963" s="406" t="str">
        <f>Master!AF967</f>
        <v/>
      </c>
      <c r="AG963" s="406" t="str">
        <f>Master!AG967</f>
        <v/>
      </c>
      <c r="AH963" s="88" t="str">
        <f>Master!AH967</f>
        <v/>
      </c>
      <c r="AI963" s="88" t="str">
        <f>Master!AI967</f>
        <v/>
      </c>
      <c r="AJ963" s="406" t="str">
        <f>Master!AJ967</f>
        <v/>
      </c>
      <c r="AK963" s="406">
        <f>Master!AK967</f>
        <v>0</v>
      </c>
      <c r="AL963" s="88" t="str">
        <f>Master!AL967</f>
        <v/>
      </c>
      <c r="AM963" s="416"/>
      <c r="AN963" s="416"/>
      <c r="AO963" s="416"/>
      <c r="AP963" s="416"/>
      <c r="AQ963" s="416"/>
      <c r="AR963" s="416">
        <f t="shared" si="10"/>
        <v>0</v>
      </c>
      <c r="AS963" s="417" t="str">
        <f t="shared" si="11"/>
        <v>#DIV/0!</v>
      </c>
      <c r="AT963" s="416">
        <f t="shared" si="12"/>
        <v>0</v>
      </c>
      <c r="AU963" s="417"/>
    </row>
    <row r="964" hidden="1">
      <c r="A964" s="88" t="str">
        <f>Master!A968</f>
        <v>VLVC18052</v>
      </c>
      <c r="B964" s="414" t="str">
        <f>Master!B968</f>
        <v/>
      </c>
      <c r="C964" s="414" t="str">
        <f>Master!C968</f>
        <v/>
      </c>
      <c r="D964" s="88" t="str">
        <f>Master!D968</f>
        <v/>
      </c>
      <c r="E964" s="406" t="str">
        <f>Master!E968</f>
        <v/>
      </c>
      <c r="F964" s="406">
        <f>Master!F968</f>
        <v>0</v>
      </c>
      <c r="G964" s="88" t="str">
        <f>Master!G968</f>
        <v/>
      </c>
      <c r="H964" s="88" t="str">
        <f>Master!H968</f>
        <v/>
      </c>
      <c r="I964" s="88" t="str">
        <f>Master!I968</f>
        <v/>
      </c>
      <c r="J964" s="88" t="str">
        <f>Master!J968</f>
        <v>LE VINE CONNECTIONS PTE LTD</v>
      </c>
      <c r="K964" s="88" t="str">
        <f>Master!K968</f>
        <v/>
      </c>
      <c r="L964" s="88" t="str">
        <f>Master!L968</f>
        <v/>
      </c>
      <c r="M964" s="88" t="str">
        <f>Master!M968</f>
        <v/>
      </c>
      <c r="N964" s="88" t="str">
        <f>Master!N968</f>
        <v/>
      </c>
      <c r="O964" s="88" t="str">
        <f>Master!O968</f>
        <v/>
      </c>
      <c r="P964" s="88" t="str">
        <f>Master!P968</f>
        <v/>
      </c>
      <c r="Q964" s="88" t="str">
        <f>Master!Q968</f>
        <v/>
      </c>
      <c r="R964" s="406" t="str">
        <f>Master!R968</f>
        <v/>
      </c>
      <c r="S964" s="406">
        <f>Master!S968</f>
        <v>0</v>
      </c>
      <c r="T964" s="406" t="str">
        <f>Master!T968</f>
        <v/>
      </c>
      <c r="U964" s="406" t="str">
        <f>Master!U968</f>
        <v/>
      </c>
      <c r="V964" s="406" t="str">
        <f>Master!V968</f>
        <v/>
      </c>
      <c r="W964" s="406" t="str">
        <f>Master!W968</f>
        <v/>
      </c>
      <c r="X964" s="406" t="str">
        <f>Master!X968</f>
        <v/>
      </c>
      <c r="Y964" s="406" t="str">
        <f>Master!Y968</f>
        <v/>
      </c>
      <c r="Z964" s="406" t="str">
        <f>Master!Z968</f>
        <v/>
      </c>
      <c r="AA964" s="406" t="str">
        <f>Master!AA968</f>
        <v/>
      </c>
      <c r="AB964" s="406" t="str">
        <f>Master!AB968</f>
        <v/>
      </c>
      <c r="AC964" s="406" t="str">
        <f>Master!AC968</f>
        <v/>
      </c>
      <c r="AD964" s="406" t="str">
        <f>Master!AD968</f>
        <v/>
      </c>
      <c r="AE964" s="406" t="str">
        <f>Master!AE968</f>
        <v/>
      </c>
      <c r="AF964" s="406" t="str">
        <f>Master!AF968</f>
        <v/>
      </c>
      <c r="AG964" s="406" t="str">
        <f>Master!AG968</f>
        <v/>
      </c>
      <c r="AH964" s="88" t="str">
        <f>Master!AH968</f>
        <v/>
      </c>
      <c r="AI964" s="414" t="str">
        <f>Master!AI968</f>
        <v/>
      </c>
      <c r="AJ964" s="406" t="str">
        <f>Master!AJ968</f>
        <v/>
      </c>
      <c r="AK964" s="406">
        <f>Master!AK968</f>
        <v>0</v>
      </c>
      <c r="AL964" s="88" t="str">
        <f>Master!AL968</f>
        <v/>
      </c>
      <c r="AM964" s="416"/>
      <c r="AN964" s="416"/>
      <c r="AO964" s="416"/>
      <c r="AP964" s="416"/>
      <c r="AQ964" s="416"/>
      <c r="AR964" s="416">
        <f t="shared" si="10"/>
        <v>0</v>
      </c>
      <c r="AS964" s="417" t="str">
        <f t="shared" si="11"/>
        <v>#DIV/0!</v>
      </c>
      <c r="AT964" s="416">
        <f t="shared" si="12"/>
        <v>0</v>
      </c>
      <c r="AU964" s="417"/>
    </row>
    <row r="965" hidden="1">
      <c r="A965" s="88" t="str">
        <f>Master!A969</f>
        <v>VLVC18053</v>
      </c>
      <c r="B965" s="414" t="str">
        <f>Master!B969</f>
        <v/>
      </c>
      <c r="C965" s="414" t="str">
        <f>Master!C969</f>
        <v/>
      </c>
      <c r="D965" s="88" t="str">
        <f>Master!D969</f>
        <v/>
      </c>
      <c r="E965" s="406" t="str">
        <f>Master!E969</f>
        <v/>
      </c>
      <c r="F965" s="406">
        <f>Master!F969</f>
        <v>0</v>
      </c>
      <c r="G965" s="88" t="str">
        <f>Master!G969</f>
        <v/>
      </c>
      <c r="H965" s="88" t="str">
        <f>Master!H969</f>
        <v/>
      </c>
      <c r="I965" s="88" t="str">
        <f>Master!I969</f>
        <v/>
      </c>
      <c r="J965" s="88" t="str">
        <f>Master!J969</f>
        <v>LE VINE CONNECTIONS PTE LTD</v>
      </c>
      <c r="K965" s="88" t="str">
        <f>Master!K969</f>
        <v/>
      </c>
      <c r="L965" s="88" t="str">
        <f>Master!L969</f>
        <v/>
      </c>
      <c r="M965" s="88" t="str">
        <f>Master!M969</f>
        <v/>
      </c>
      <c r="N965" s="88" t="str">
        <f>Master!N969</f>
        <v/>
      </c>
      <c r="O965" s="88" t="str">
        <f>Master!O969</f>
        <v/>
      </c>
      <c r="P965" s="88" t="str">
        <f>Master!P969</f>
        <v/>
      </c>
      <c r="Q965" s="88" t="str">
        <f>Master!Q969</f>
        <v/>
      </c>
      <c r="R965" s="406" t="str">
        <f>Master!R969</f>
        <v/>
      </c>
      <c r="S965" s="406">
        <f>Master!S969</f>
        <v>0</v>
      </c>
      <c r="T965" s="406" t="str">
        <f>Master!T969</f>
        <v/>
      </c>
      <c r="U965" s="406" t="str">
        <f>Master!U969</f>
        <v/>
      </c>
      <c r="V965" s="406" t="str">
        <f>Master!V969</f>
        <v/>
      </c>
      <c r="W965" s="406" t="str">
        <f>Master!W969</f>
        <v/>
      </c>
      <c r="X965" s="406" t="str">
        <f>Master!X969</f>
        <v/>
      </c>
      <c r="Y965" s="406" t="str">
        <f>Master!Y969</f>
        <v/>
      </c>
      <c r="Z965" s="406" t="str">
        <f>Master!Z969</f>
        <v/>
      </c>
      <c r="AA965" s="406" t="str">
        <f>Master!AA969</f>
        <v/>
      </c>
      <c r="AB965" s="406" t="str">
        <f>Master!AB969</f>
        <v/>
      </c>
      <c r="AC965" s="406" t="str">
        <f>Master!AC969</f>
        <v/>
      </c>
      <c r="AD965" s="406" t="str">
        <f>Master!AD969</f>
        <v/>
      </c>
      <c r="AE965" s="406" t="str">
        <f>Master!AE969</f>
        <v/>
      </c>
      <c r="AF965" s="406" t="str">
        <f>Master!AF969</f>
        <v/>
      </c>
      <c r="AG965" s="406" t="str">
        <f>Master!AG969</f>
        <v/>
      </c>
      <c r="AH965" s="88" t="str">
        <f>Master!AH969</f>
        <v/>
      </c>
      <c r="AI965" s="88" t="str">
        <f>Master!AI969</f>
        <v/>
      </c>
      <c r="AJ965" s="406" t="str">
        <f>Master!AJ969</f>
        <v/>
      </c>
      <c r="AK965" s="406">
        <f>Master!AK969</f>
        <v>0</v>
      </c>
      <c r="AL965" s="88" t="str">
        <f>Master!AL969</f>
        <v/>
      </c>
      <c r="AM965" s="416"/>
      <c r="AN965" s="416"/>
      <c r="AO965" s="416"/>
      <c r="AP965" s="416"/>
      <c r="AQ965" s="416"/>
      <c r="AR965" s="416">
        <f t="shared" si="10"/>
        <v>0</v>
      </c>
      <c r="AS965" s="417" t="str">
        <f t="shared" si="11"/>
        <v>#DIV/0!</v>
      </c>
      <c r="AT965" s="416">
        <f t="shared" si="12"/>
        <v>0</v>
      </c>
      <c r="AU965" s="417"/>
    </row>
    <row r="966" hidden="1">
      <c r="A966" s="88" t="str">
        <f>Master!A970</f>
        <v>VLVC18054</v>
      </c>
      <c r="B966" s="414" t="str">
        <f>Master!B970</f>
        <v/>
      </c>
      <c r="C966" s="414" t="str">
        <f>Master!C970</f>
        <v/>
      </c>
      <c r="D966" s="88" t="str">
        <f>Master!D970</f>
        <v/>
      </c>
      <c r="E966" s="406" t="str">
        <f>Master!E970</f>
        <v/>
      </c>
      <c r="F966" s="406">
        <f>Master!F970</f>
        <v>0</v>
      </c>
      <c r="G966" s="88" t="str">
        <f>Master!G970</f>
        <v/>
      </c>
      <c r="H966" s="88" t="str">
        <f>Master!H970</f>
        <v/>
      </c>
      <c r="I966" s="88" t="str">
        <f>Master!I970</f>
        <v/>
      </c>
      <c r="J966" s="88" t="str">
        <f>Master!J970</f>
        <v>LE VINE CONNECTIONS PTE LTD</v>
      </c>
      <c r="K966" s="88" t="str">
        <f>Master!K970</f>
        <v/>
      </c>
      <c r="L966" s="88" t="str">
        <f>Master!L970</f>
        <v/>
      </c>
      <c r="M966" s="88" t="str">
        <f>Master!M970</f>
        <v/>
      </c>
      <c r="N966" s="88" t="str">
        <f>Master!N970</f>
        <v/>
      </c>
      <c r="O966" s="88" t="str">
        <f>Master!O970</f>
        <v/>
      </c>
      <c r="P966" s="88" t="str">
        <f>Master!P970</f>
        <v/>
      </c>
      <c r="Q966" s="88" t="str">
        <f>Master!Q970</f>
        <v/>
      </c>
      <c r="R966" s="406" t="str">
        <f>Master!R970</f>
        <v/>
      </c>
      <c r="S966" s="406">
        <f>Master!S970</f>
        <v>0</v>
      </c>
      <c r="T966" s="406" t="str">
        <f>Master!T970</f>
        <v/>
      </c>
      <c r="U966" s="406" t="str">
        <f>Master!U970</f>
        <v/>
      </c>
      <c r="V966" s="406" t="str">
        <f>Master!V970</f>
        <v/>
      </c>
      <c r="W966" s="406" t="str">
        <f>Master!W970</f>
        <v/>
      </c>
      <c r="X966" s="406" t="str">
        <f>Master!X970</f>
        <v/>
      </c>
      <c r="Y966" s="406" t="str">
        <f>Master!Y970</f>
        <v/>
      </c>
      <c r="Z966" s="406" t="str">
        <f>Master!Z970</f>
        <v/>
      </c>
      <c r="AA966" s="406" t="str">
        <f>Master!AA970</f>
        <v/>
      </c>
      <c r="AB966" s="406" t="str">
        <f>Master!AB970</f>
        <v/>
      </c>
      <c r="AC966" s="406" t="str">
        <f>Master!AC970</f>
        <v/>
      </c>
      <c r="AD966" s="406" t="str">
        <f>Master!AD970</f>
        <v/>
      </c>
      <c r="AE966" s="406" t="str">
        <f>Master!AE970</f>
        <v/>
      </c>
      <c r="AF966" s="406" t="str">
        <f>Master!AF970</f>
        <v/>
      </c>
      <c r="AG966" s="406" t="str">
        <f>Master!AG970</f>
        <v/>
      </c>
      <c r="AH966" s="88" t="str">
        <f>Master!AH970</f>
        <v/>
      </c>
      <c r="AI966" s="414" t="str">
        <f>Master!AI970</f>
        <v/>
      </c>
      <c r="AJ966" s="406" t="str">
        <f>Master!AJ970</f>
        <v/>
      </c>
      <c r="AK966" s="406">
        <f>Master!AK970</f>
        <v>0</v>
      </c>
      <c r="AL966" s="88" t="str">
        <f>Master!AL970</f>
        <v/>
      </c>
      <c r="AM966" s="416"/>
      <c r="AN966" s="416"/>
      <c r="AO966" s="416"/>
      <c r="AP966" s="416"/>
      <c r="AQ966" s="416"/>
      <c r="AR966" s="416">
        <f t="shared" si="10"/>
        <v>0</v>
      </c>
      <c r="AS966" s="417" t="str">
        <f t="shared" si="11"/>
        <v>#DIV/0!</v>
      </c>
      <c r="AT966" s="416">
        <f t="shared" si="12"/>
        <v>0</v>
      </c>
      <c r="AU966" s="417"/>
    </row>
    <row r="967" hidden="1">
      <c r="A967" s="88" t="str">
        <f>Master!A971</f>
        <v>VLVC18055</v>
      </c>
      <c r="B967" s="414" t="str">
        <f>Master!B971</f>
        <v/>
      </c>
      <c r="C967" s="414" t="str">
        <f>Master!C971</f>
        <v/>
      </c>
      <c r="D967" s="88" t="str">
        <f>Master!D971</f>
        <v/>
      </c>
      <c r="E967" s="406" t="str">
        <f>Master!E971</f>
        <v/>
      </c>
      <c r="F967" s="406">
        <f>Master!F971</f>
        <v>0</v>
      </c>
      <c r="G967" s="88" t="str">
        <f>Master!G971</f>
        <v/>
      </c>
      <c r="H967" s="88" t="str">
        <f>Master!H971</f>
        <v/>
      </c>
      <c r="I967" s="88" t="str">
        <f>Master!I971</f>
        <v/>
      </c>
      <c r="J967" s="88" t="str">
        <f>Master!J971</f>
        <v>LE VINE CONNECTIONS PTE LTD</v>
      </c>
      <c r="K967" s="88" t="str">
        <f>Master!K971</f>
        <v/>
      </c>
      <c r="L967" s="88" t="str">
        <f>Master!L971</f>
        <v/>
      </c>
      <c r="M967" s="88" t="str">
        <f>Master!M971</f>
        <v/>
      </c>
      <c r="N967" s="88" t="str">
        <f>Master!N971</f>
        <v/>
      </c>
      <c r="O967" s="88" t="str">
        <f>Master!O971</f>
        <v/>
      </c>
      <c r="P967" s="88" t="str">
        <f>Master!P971</f>
        <v/>
      </c>
      <c r="Q967" s="88" t="str">
        <f>Master!Q971</f>
        <v/>
      </c>
      <c r="R967" s="406" t="str">
        <f>Master!R971</f>
        <v/>
      </c>
      <c r="S967" s="406">
        <f>Master!S971</f>
        <v>0</v>
      </c>
      <c r="T967" s="406" t="str">
        <f>Master!T971</f>
        <v/>
      </c>
      <c r="U967" s="406" t="str">
        <f>Master!U971</f>
        <v/>
      </c>
      <c r="V967" s="406" t="str">
        <f>Master!V971</f>
        <v/>
      </c>
      <c r="W967" s="406" t="str">
        <f>Master!W971</f>
        <v/>
      </c>
      <c r="X967" s="406" t="str">
        <f>Master!X971</f>
        <v/>
      </c>
      <c r="Y967" s="406" t="str">
        <f>Master!Y971</f>
        <v/>
      </c>
      <c r="Z967" s="406" t="str">
        <f>Master!Z971</f>
        <v/>
      </c>
      <c r="AA967" s="406" t="str">
        <f>Master!AA971</f>
        <v/>
      </c>
      <c r="AB967" s="406" t="str">
        <f>Master!AB971</f>
        <v/>
      </c>
      <c r="AC967" s="406" t="str">
        <f>Master!AC971</f>
        <v/>
      </c>
      <c r="AD967" s="406" t="str">
        <f>Master!AD971</f>
        <v/>
      </c>
      <c r="AE967" s="406" t="str">
        <f>Master!AE971</f>
        <v/>
      </c>
      <c r="AF967" s="406" t="str">
        <f>Master!AF971</f>
        <v/>
      </c>
      <c r="AG967" s="406" t="str">
        <f>Master!AG971</f>
        <v/>
      </c>
      <c r="AH967" s="88" t="str">
        <f>Master!AH971</f>
        <v/>
      </c>
      <c r="AI967" s="88" t="str">
        <f>Master!AI971</f>
        <v/>
      </c>
      <c r="AJ967" s="406" t="str">
        <f>Master!AJ971</f>
        <v/>
      </c>
      <c r="AK967" s="406">
        <f>Master!AK971</f>
        <v>0</v>
      </c>
      <c r="AL967" s="88" t="str">
        <f>Master!AL971</f>
        <v/>
      </c>
      <c r="AM967" s="416"/>
      <c r="AN967" s="416"/>
      <c r="AO967" s="416"/>
      <c r="AP967" s="416"/>
      <c r="AQ967" s="416"/>
      <c r="AR967" s="416">
        <f t="shared" si="10"/>
        <v>0</v>
      </c>
      <c r="AS967" s="417" t="str">
        <f t="shared" si="11"/>
        <v>#DIV/0!</v>
      </c>
      <c r="AT967" s="416">
        <f t="shared" si="12"/>
        <v>0</v>
      </c>
      <c r="AU967" s="417"/>
    </row>
    <row r="968" hidden="1">
      <c r="A968" s="88" t="str">
        <f>Master!A972</f>
        <v>VLVC18056</v>
      </c>
      <c r="B968" s="414" t="str">
        <f>Master!B972</f>
        <v/>
      </c>
      <c r="C968" s="414" t="str">
        <f>Master!C972</f>
        <v/>
      </c>
      <c r="D968" s="88" t="str">
        <f>Master!D972</f>
        <v/>
      </c>
      <c r="E968" s="406" t="str">
        <f>Master!E972</f>
        <v/>
      </c>
      <c r="F968" s="406">
        <f>Master!F972</f>
        <v>0</v>
      </c>
      <c r="G968" s="88" t="str">
        <f>Master!G972</f>
        <v/>
      </c>
      <c r="H968" s="88" t="str">
        <f>Master!H972</f>
        <v/>
      </c>
      <c r="I968" s="88" t="str">
        <f>Master!I972</f>
        <v/>
      </c>
      <c r="J968" s="88" t="str">
        <f>Master!J972</f>
        <v>LE VINE CONNECTIONS PTE LTD</v>
      </c>
      <c r="K968" s="88" t="str">
        <f>Master!K972</f>
        <v/>
      </c>
      <c r="L968" s="88" t="str">
        <f>Master!L972</f>
        <v/>
      </c>
      <c r="M968" s="88" t="str">
        <f>Master!M972</f>
        <v/>
      </c>
      <c r="N968" s="88" t="str">
        <f>Master!N972</f>
        <v/>
      </c>
      <c r="O968" s="88" t="str">
        <f>Master!O972</f>
        <v/>
      </c>
      <c r="P968" s="88" t="str">
        <f>Master!P972</f>
        <v/>
      </c>
      <c r="Q968" s="88" t="str">
        <f>Master!Q972</f>
        <v/>
      </c>
      <c r="R968" s="406" t="str">
        <f>Master!R972</f>
        <v/>
      </c>
      <c r="S968" s="406">
        <f>Master!S972</f>
        <v>0</v>
      </c>
      <c r="T968" s="406" t="str">
        <f>Master!T972</f>
        <v/>
      </c>
      <c r="U968" s="406" t="str">
        <f>Master!U972</f>
        <v/>
      </c>
      <c r="V968" s="406" t="str">
        <f>Master!V972</f>
        <v/>
      </c>
      <c r="W968" s="406" t="str">
        <f>Master!W972</f>
        <v/>
      </c>
      <c r="X968" s="406" t="str">
        <f>Master!X972</f>
        <v/>
      </c>
      <c r="Y968" s="406" t="str">
        <f>Master!Y972</f>
        <v/>
      </c>
      <c r="Z968" s="406" t="str">
        <f>Master!Z972</f>
        <v/>
      </c>
      <c r="AA968" s="406" t="str">
        <f>Master!AA972</f>
        <v/>
      </c>
      <c r="AB968" s="406" t="str">
        <f>Master!AB972</f>
        <v/>
      </c>
      <c r="AC968" s="406" t="str">
        <f>Master!AC972</f>
        <v/>
      </c>
      <c r="AD968" s="406" t="str">
        <f>Master!AD972</f>
        <v/>
      </c>
      <c r="AE968" s="406" t="str">
        <f>Master!AE972</f>
        <v/>
      </c>
      <c r="AF968" s="406" t="str">
        <f>Master!AF972</f>
        <v/>
      </c>
      <c r="AG968" s="406" t="str">
        <f>Master!AG972</f>
        <v/>
      </c>
      <c r="AH968" s="88" t="str">
        <f>Master!AH972</f>
        <v/>
      </c>
      <c r="AI968" s="414" t="str">
        <f>Master!AI972</f>
        <v/>
      </c>
      <c r="AJ968" s="406" t="str">
        <f>Master!AJ972</f>
        <v/>
      </c>
      <c r="AK968" s="406">
        <f>Master!AK972</f>
        <v>0</v>
      </c>
      <c r="AL968" s="88" t="str">
        <f>Master!AL972</f>
        <v/>
      </c>
      <c r="AM968" s="416"/>
      <c r="AN968" s="416"/>
      <c r="AO968" s="416"/>
      <c r="AP968" s="416"/>
      <c r="AQ968" s="416"/>
      <c r="AR968" s="416">
        <f t="shared" si="10"/>
        <v>0</v>
      </c>
      <c r="AS968" s="417" t="str">
        <f t="shared" si="11"/>
        <v>#DIV/0!</v>
      </c>
      <c r="AT968" s="416">
        <f t="shared" si="12"/>
        <v>0</v>
      </c>
      <c r="AU968" s="417"/>
    </row>
    <row r="969" hidden="1">
      <c r="A969" s="88" t="str">
        <f>Master!A973</f>
        <v>VLVC18057</v>
      </c>
      <c r="B969" s="414" t="str">
        <f>Master!B973</f>
        <v/>
      </c>
      <c r="C969" s="414" t="str">
        <f>Master!C973</f>
        <v/>
      </c>
      <c r="D969" s="88" t="str">
        <f>Master!D973</f>
        <v/>
      </c>
      <c r="E969" s="406" t="str">
        <f>Master!E973</f>
        <v/>
      </c>
      <c r="F969" s="406">
        <f>Master!F973</f>
        <v>0</v>
      </c>
      <c r="G969" s="88" t="str">
        <f>Master!G973</f>
        <v/>
      </c>
      <c r="H969" s="88" t="str">
        <f>Master!H973</f>
        <v/>
      </c>
      <c r="I969" s="88" t="str">
        <f>Master!I973</f>
        <v/>
      </c>
      <c r="J969" s="88" t="str">
        <f>Master!J973</f>
        <v>LE VINE CONNECTIONS PTE LTD</v>
      </c>
      <c r="K969" s="88" t="str">
        <f>Master!K973</f>
        <v/>
      </c>
      <c r="L969" s="88" t="str">
        <f>Master!L973</f>
        <v/>
      </c>
      <c r="M969" s="88" t="str">
        <f>Master!M973</f>
        <v/>
      </c>
      <c r="N969" s="88" t="str">
        <f>Master!N973</f>
        <v/>
      </c>
      <c r="O969" s="88" t="str">
        <f>Master!O973</f>
        <v/>
      </c>
      <c r="P969" s="88" t="str">
        <f>Master!P973</f>
        <v/>
      </c>
      <c r="Q969" s="88" t="str">
        <f>Master!Q973</f>
        <v/>
      </c>
      <c r="R969" s="406" t="str">
        <f>Master!R973</f>
        <v/>
      </c>
      <c r="S969" s="406">
        <f>Master!S973</f>
        <v>0</v>
      </c>
      <c r="T969" s="406" t="str">
        <f>Master!T973</f>
        <v/>
      </c>
      <c r="U969" s="406" t="str">
        <f>Master!U973</f>
        <v/>
      </c>
      <c r="V969" s="406" t="str">
        <f>Master!V973</f>
        <v/>
      </c>
      <c r="W969" s="406" t="str">
        <f>Master!W973</f>
        <v/>
      </c>
      <c r="X969" s="406" t="str">
        <f>Master!X973</f>
        <v/>
      </c>
      <c r="Y969" s="406" t="str">
        <f>Master!Y973</f>
        <v/>
      </c>
      <c r="Z969" s="406" t="str">
        <f>Master!Z973</f>
        <v/>
      </c>
      <c r="AA969" s="406" t="str">
        <f>Master!AA973</f>
        <v/>
      </c>
      <c r="AB969" s="406" t="str">
        <f>Master!AB973</f>
        <v/>
      </c>
      <c r="AC969" s="406" t="str">
        <f>Master!AC973</f>
        <v/>
      </c>
      <c r="AD969" s="406" t="str">
        <f>Master!AD973</f>
        <v/>
      </c>
      <c r="AE969" s="406" t="str">
        <f>Master!AE973</f>
        <v/>
      </c>
      <c r="AF969" s="406" t="str">
        <f>Master!AF973</f>
        <v/>
      </c>
      <c r="AG969" s="406" t="str">
        <f>Master!AG973</f>
        <v/>
      </c>
      <c r="AH969" s="88" t="str">
        <f>Master!AH973</f>
        <v/>
      </c>
      <c r="AI969" s="88" t="str">
        <f>Master!AI973</f>
        <v/>
      </c>
      <c r="AJ969" s="406" t="str">
        <f>Master!AJ973</f>
        <v/>
      </c>
      <c r="AK969" s="406">
        <f>Master!AK973</f>
        <v>0</v>
      </c>
      <c r="AL969" s="88" t="str">
        <f>Master!AL973</f>
        <v/>
      </c>
      <c r="AM969" s="416"/>
      <c r="AN969" s="416"/>
      <c r="AO969" s="416"/>
      <c r="AP969" s="416"/>
      <c r="AQ969" s="416"/>
      <c r="AR969" s="416">
        <f t="shared" si="10"/>
        <v>0</v>
      </c>
      <c r="AS969" s="417" t="str">
        <f t="shared" si="11"/>
        <v>#DIV/0!</v>
      </c>
      <c r="AT969" s="416">
        <f t="shared" si="12"/>
        <v>0</v>
      </c>
      <c r="AU969" s="417"/>
    </row>
    <row r="970" hidden="1">
      <c r="A970" s="88" t="str">
        <f>Master!A974</f>
        <v>VLVC18058</v>
      </c>
      <c r="B970" s="414" t="str">
        <f>Master!B974</f>
        <v/>
      </c>
      <c r="C970" s="414" t="str">
        <f>Master!C974</f>
        <v/>
      </c>
      <c r="D970" s="88" t="str">
        <f>Master!D974</f>
        <v/>
      </c>
      <c r="E970" s="406" t="str">
        <f>Master!E974</f>
        <v/>
      </c>
      <c r="F970" s="406">
        <f>Master!F974</f>
        <v>0</v>
      </c>
      <c r="G970" s="88" t="str">
        <f>Master!G974</f>
        <v/>
      </c>
      <c r="H970" s="88" t="str">
        <f>Master!H974</f>
        <v/>
      </c>
      <c r="I970" s="88" t="str">
        <f>Master!I974</f>
        <v/>
      </c>
      <c r="J970" s="88" t="str">
        <f>Master!J974</f>
        <v>LE VINE CONNECTIONS PTE LTD</v>
      </c>
      <c r="K970" s="88" t="str">
        <f>Master!K974</f>
        <v/>
      </c>
      <c r="L970" s="88" t="str">
        <f>Master!L974</f>
        <v/>
      </c>
      <c r="M970" s="88" t="str">
        <f>Master!M974</f>
        <v/>
      </c>
      <c r="N970" s="88" t="str">
        <f>Master!N974</f>
        <v/>
      </c>
      <c r="O970" s="88" t="str">
        <f>Master!O974</f>
        <v/>
      </c>
      <c r="P970" s="88" t="str">
        <f>Master!P974</f>
        <v/>
      </c>
      <c r="Q970" s="88" t="str">
        <f>Master!Q974</f>
        <v/>
      </c>
      <c r="R970" s="406" t="str">
        <f>Master!R974</f>
        <v/>
      </c>
      <c r="S970" s="406">
        <f>Master!S974</f>
        <v>0</v>
      </c>
      <c r="T970" s="406" t="str">
        <f>Master!T974</f>
        <v/>
      </c>
      <c r="U970" s="406" t="str">
        <f>Master!U974</f>
        <v/>
      </c>
      <c r="V970" s="406" t="str">
        <f>Master!V974</f>
        <v/>
      </c>
      <c r="W970" s="406" t="str">
        <f>Master!W974</f>
        <v/>
      </c>
      <c r="X970" s="406" t="str">
        <f>Master!X974</f>
        <v/>
      </c>
      <c r="Y970" s="406" t="str">
        <f>Master!Y974</f>
        <v/>
      </c>
      <c r="Z970" s="406" t="str">
        <f>Master!Z974</f>
        <v/>
      </c>
      <c r="AA970" s="406" t="str">
        <f>Master!AA974</f>
        <v/>
      </c>
      <c r="AB970" s="406" t="str">
        <f>Master!AB974</f>
        <v/>
      </c>
      <c r="AC970" s="406" t="str">
        <f>Master!AC974</f>
        <v/>
      </c>
      <c r="AD970" s="406" t="str">
        <f>Master!AD974</f>
        <v/>
      </c>
      <c r="AE970" s="406" t="str">
        <f>Master!AE974</f>
        <v/>
      </c>
      <c r="AF970" s="406" t="str">
        <f>Master!AF974</f>
        <v/>
      </c>
      <c r="AG970" s="406" t="str">
        <f>Master!AG974</f>
        <v/>
      </c>
      <c r="AH970" s="88" t="str">
        <f>Master!AH974</f>
        <v/>
      </c>
      <c r="AI970" s="414" t="str">
        <f>Master!AI974</f>
        <v/>
      </c>
      <c r="AJ970" s="406" t="str">
        <f>Master!AJ974</f>
        <v/>
      </c>
      <c r="AK970" s="406">
        <f>Master!AK974</f>
        <v>0</v>
      </c>
      <c r="AL970" s="88" t="str">
        <f>Master!AL974</f>
        <v/>
      </c>
      <c r="AM970" s="416"/>
      <c r="AN970" s="416"/>
      <c r="AO970" s="416"/>
      <c r="AP970" s="416"/>
      <c r="AQ970" s="416"/>
      <c r="AR970" s="416">
        <f t="shared" si="10"/>
        <v>0</v>
      </c>
      <c r="AS970" s="417" t="str">
        <f t="shared" si="11"/>
        <v>#DIV/0!</v>
      </c>
      <c r="AT970" s="416">
        <f t="shared" si="12"/>
        <v>0</v>
      </c>
      <c r="AU970" s="417"/>
    </row>
    <row r="971" hidden="1">
      <c r="A971" s="88" t="str">
        <f>Master!A975</f>
        <v>VLVC18059</v>
      </c>
      <c r="B971" s="414" t="str">
        <f>Master!B975</f>
        <v/>
      </c>
      <c r="C971" s="414" t="str">
        <f>Master!C975</f>
        <v/>
      </c>
      <c r="D971" s="88" t="str">
        <f>Master!D975</f>
        <v/>
      </c>
      <c r="E971" s="406" t="str">
        <f>Master!E975</f>
        <v/>
      </c>
      <c r="F971" s="406">
        <f>Master!F975</f>
        <v>0</v>
      </c>
      <c r="G971" s="88" t="str">
        <f>Master!G975</f>
        <v/>
      </c>
      <c r="H971" s="88" t="str">
        <f>Master!H975</f>
        <v/>
      </c>
      <c r="I971" s="88" t="str">
        <f>Master!I975</f>
        <v/>
      </c>
      <c r="J971" s="88" t="str">
        <f>Master!J975</f>
        <v>LE VINE CONNECTIONS PTE LTD</v>
      </c>
      <c r="K971" s="88" t="str">
        <f>Master!K975</f>
        <v/>
      </c>
      <c r="L971" s="88" t="str">
        <f>Master!L975</f>
        <v/>
      </c>
      <c r="M971" s="88" t="str">
        <f>Master!M975</f>
        <v/>
      </c>
      <c r="N971" s="88" t="str">
        <f>Master!N975</f>
        <v/>
      </c>
      <c r="O971" s="88" t="str">
        <f>Master!O975</f>
        <v/>
      </c>
      <c r="P971" s="88" t="str">
        <f>Master!P975</f>
        <v/>
      </c>
      <c r="Q971" s="88" t="str">
        <f>Master!Q975</f>
        <v/>
      </c>
      <c r="R971" s="406" t="str">
        <f>Master!R975</f>
        <v/>
      </c>
      <c r="S971" s="406">
        <f>Master!S975</f>
        <v>0</v>
      </c>
      <c r="T971" s="406" t="str">
        <f>Master!T975</f>
        <v/>
      </c>
      <c r="U971" s="406" t="str">
        <f>Master!U975</f>
        <v/>
      </c>
      <c r="V971" s="406" t="str">
        <f>Master!V975</f>
        <v/>
      </c>
      <c r="W971" s="406" t="str">
        <f>Master!W975</f>
        <v/>
      </c>
      <c r="X971" s="406" t="str">
        <f>Master!X975</f>
        <v/>
      </c>
      <c r="Y971" s="406" t="str">
        <f>Master!Y975</f>
        <v/>
      </c>
      <c r="Z971" s="406" t="str">
        <f>Master!Z975</f>
        <v/>
      </c>
      <c r="AA971" s="406" t="str">
        <f>Master!AA975</f>
        <v/>
      </c>
      <c r="AB971" s="406" t="str">
        <f>Master!AB975</f>
        <v/>
      </c>
      <c r="AC971" s="406" t="str">
        <f>Master!AC975</f>
        <v/>
      </c>
      <c r="AD971" s="406" t="str">
        <f>Master!AD975</f>
        <v/>
      </c>
      <c r="AE971" s="406" t="str">
        <f>Master!AE975</f>
        <v/>
      </c>
      <c r="AF971" s="406" t="str">
        <f>Master!AF975</f>
        <v/>
      </c>
      <c r="AG971" s="406" t="str">
        <f>Master!AG975</f>
        <v/>
      </c>
      <c r="AH971" s="88" t="str">
        <f>Master!AH975</f>
        <v/>
      </c>
      <c r="AI971" s="88" t="str">
        <f>Master!AI975</f>
        <v/>
      </c>
      <c r="AJ971" s="406" t="str">
        <f>Master!AJ975</f>
        <v/>
      </c>
      <c r="AK971" s="406">
        <f>Master!AK975</f>
        <v>0</v>
      </c>
      <c r="AL971" s="88" t="str">
        <f>Master!AL975</f>
        <v/>
      </c>
      <c r="AM971" s="416"/>
      <c r="AN971" s="416"/>
      <c r="AO971" s="416"/>
      <c r="AP971" s="416"/>
      <c r="AQ971" s="416"/>
      <c r="AR971" s="416">
        <f t="shared" si="10"/>
        <v>0</v>
      </c>
      <c r="AS971" s="417" t="str">
        <f t="shared" si="11"/>
        <v>#DIV/0!</v>
      </c>
      <c r="AT971" s="416">
        <f t="shared" si="12"/>
        <v>0</v>
      </c>
      <c r="AU971" s="417"/>
    </row>
    <row r="972" hidden="1">
      <c r="A972" s="88" t="str">
        <f>Master!A976</f>
        <v>VLVC18060</v>
      </c>
      <c r="B972" s="414" t="str">
        <f>Master!B976</f>
        <v/>
      </c>
      <c r="C972" s="414" t="str">
        <f>Master!C976</f>
        <v/>
      </c>
      <c r="D972" s="88" t="str">
        <f>Master!D976</f>
        <v/>
      </c>
      <c r="E972" s="406" t="str">
        <f>Master!E976</f>
        <v/>
      </c>
      <c r="F972" s="406">
        <f>Master!F976</f>
        <v>0</v>
      </c>
      <c r="G972" s="88" t="str">
        <f>Master!G976</f>
        <v/>
      </c>
      <c r="H972" s="88" t="str">
        <f>Master!H976</f>
        <v/>
      </c>
      <c r="I972" s="88" t="str">
        <f>Master!I976</f>
        <v/>
      </c>
      <c r="J972" s="88" t="str">
        <f>Master!J976</f>
        <v>LE VINE CONNECTIONS PTE LTD</v>
      </c>
      <c r="K972" s="88" t="str">
        <f>Master!K976</f>
        <v/>
      </c>
      <c r="L972" s="88" t="str">
        <f>Master!L976</f>
        <v/>
      </c>
      <c r="M972" s="88" t="str">
        <f>Master!M976</f>
        <v/>
      </c>
      <c r="N972" s="88" t="str">
        <f>Master!N976</f>
        <v/>
      </c>
      <c r="O972" s="88" t="str">
        <f>Master!O976</f>
        <v/>
      </c>
      <c r="P972" s="88" t="str">
        <f>Master!P976</f>
        <v/>
      </c>
      <c r="Q972" s="88" t="str">
        <f>Master!Q976</f>
        <v/>
      </c>
      <c r="R972" s="406" t="str">
        <f>Master!R976</f>
        <v/>
      </c>
      <c r="S972" s="406">
        <f>Master!S976</f>
        <v>0</v>
      </c>
      <c r="T972" s="406" t="str">
        <f>Master!T976</f>
        <v/>
      </c>
      <c r="U972" s="406" t="str">
        <f>Master!U976</f>
        <v/>
      </c>
      <c r="V972" s="406" t="str">
        <f>Master!V976</f>
        <v/>
      </c>
      <c r="W972" s="406" t="str">
        <f>Master!W976</f>
        <v/>
      </c>
      <c r="X972" s="406" t="str">
        <f>Master!X976</f>
        <v/>
      </c>
      <c r="Y972" s="406" t="str">
        <f>Master!Y976</f>
        <v/>
      </c>
      <c r="Z972" s="406" t="str">
        <f>Master!Z976</f>
        <v/>
      </c>
      <c r="AA972" s="406" t="str">
        <f>Master!AA976</f>
        <v/>
      </c>
      <c r="AB972" s="406" t="str">
        <f>Master!AB976</f>
        <v/>
      </c>
      <c r="AC972" s="406" t="str">
        <f>Master!AC976</f>
        <v/>
      </c>
      <c r="AD972" s="406" t="str">
        <f>Master!AD976</f>
        <v/>
      </c>
      <c r="AE972" s="406" t="str">
        <f>Master!AE976</f>
        <v/>
      </c>
      <c r="AF972" s="406" t="str">
        <f>Master!AF976</f>
        <v/>
      </c>
      <c r="AG972" s="406" t="str">
        <f>Master!AG976</f>
        <v/>
      </c>
      <c r="AH972" s="88" t="str">
        <f>Master!AH976</f>
        <v/>
      </c>
      <c r="AI972" s="414" t="str">
        <f>Master!AI976</f>
        <v/>
      </c>
      <c r="AJ972" s="406" t="str">
        <f>Master!AJ976</f>
        <v/>
      </c>
      <c r="AK972" s="406">
        <f>Master!AK976</f>
        <v>0</v>
      </c>
      <c r="AL972" s="88" t="str">
        <f>Master!AL976</f>
        <v/>
      </c>
      <c r="AM972" s="416"/>
      <c r="AN972" s="416"/>
      <c r="AO972" s="416"/>
      <c r="AP972" s="416"/>
      <c r="AQ972" s="416"/>
      <c r="AR972" s="416">
        <f t="shared" si="10"/>
        <v>0</v>
      </c>
      <c r="AS972" s="417" t="str">
        <f t="shared" si="11"/>
        <v>#DIV/0!</v>
      </c>
      <c r="AT972" s="416">
        <f t="shared" si="12"/>
        <v>0</v>
      </c>
      <c r="AU972" s="417"/>
    </row>
    <row r="973" hidden="1">
      <c r="A973" s="88" t="str">
        <f>Master!A977</f>
        <v>VLVC18061</v>
      </c>
      <c r="B973" s="414" t="str">
        <f>Master!B977</f>
        <v/>
      </c>
      <c r="C973" s="414" t="str">
        <f>Master!C977</f>
        <v/>
      </c>
      <c r="D973" s="88" t="str">
        <f>Master!D977</f>
        <v/>
      </c>
      <c r="E973" s="406" t="str">
        <f>Master!E977</f>
        <v/>
      </c>
      <c r="F973" s="406">
        <f>Master!F977</f>
        <v>0</v>
      </c>
      <c r="G973" s="88" t="str">
        <f>Master!G977</f>
        <v/>
      </c>
      <c r="H973" s="88" t="str">
        <f>Master!H977</f>
        <v/>
      </c>
      <c r="I973" s="88" t="str">
        <f>Master!I977</f>
        <v/>
      </c>
      <c r="J973" s="88" t="str">
        <f>Master!J977</f>
        <v>LE VINE CONNECTIONS PTE LTD</v>
      </c>
      <c r="K973" s="88" t="str">
        <f>Master!K977</f>
        <v/>
      </c>
      <c r="L973" s="88" t="str">
        <f>Master!L977</f>
        <v/>
      </c>
      <c r="M973" s="88" t="str">
        <f>Master!M977</f>
        <v/>
      </c>
      <c r="N973" s="88" t="str">
        <f>Master!N977</f>
        <v/>
      </c>
      <c r="O973" s="88" t="str">
        <f>Master!O977</f>
        <v/>
      </c>
      <c r="P973" s="88" t="str">
        <f>Master!P977</f>
        <v/>
      </c>
      <c r="Q973" s="88" t="str">
        <f>Master!Q977</f>
        <v/>
      </c>
      <c r="R973" s="406" t="str">
        <f>Master!R977</f>
        <v/>
      </c>
      <c r="S973" s="406">
        <f>Master!S977</f>
        <v>0</v>
      </c>
      <c r="T973" s="406" t="str">
        <f>Master!T977</f>
        <v/>
      </c>
      <c r="U973" s="406" t="str">
        <f>Master!U977</f>
        <v/>
      </c>
      <c r="V973" s="406" t="str">
        <f>Master!V977</f>
        <v/>
      </c>
      <c r="W973" s="406" t="str">
        <f>Master!W977</f>
        <v/>
      </c>
      <c r="X973" s="406" t="str">
        <f>Master!X977</f>
        <v/>
      </c>
      <c r="Y973" s="406" t="str">
        <f>Master!Y977</f>
        <v/>
      </c>
      <c r="Z973" s="406" t="str">
        <f>Master!Z977</f>
        <v/>
      </c>
      <c r="AA973" s="406" t="str">
        <f>Master!AA977</f>
        <v/>
      </c>
      <c r="AB973" s="406" t="str">
        <f>Master!AB977</f>
        <v/>
      </c>
      <c r="AC973" s="406" t="str">
        <f>Master!AC977</f>
        <v/>
      </c>
      <c r="AD973" s="406" t="str">
        <f>Master!AD977</f>
        <v/>
      </c>
      <c r="AE973" s="406" t="str">
        <f>Master!AE977</f>
        <v/>
      </c>
      <c r="AF973" s="406" t="str">
        <f>Master!AF977</f>
        <v/>
      </c>
      <c r="AG973" s="406" t="str">
        <f>Master!AG977</f>
        <v/>
      </c>
      <c r="AH973" s="88" t="str">
        <f>Master!AH977</f>
        <v/>
      </c>
      <c r="AI973" s="88" t="str">
        <f>Master!AI977</f>
        <v/>
      </c>
      <c r="AJ973" s="406" t="str">
        <f>Master!AJ977</f>
        <v/>
      </c>
      <c r="AK973" s="406">
        <f>Master!AK977</f>
        <v>0</v>
      </c>
      <c r="AL973" s="88" t="str">
        <f>Master!AL977</f>
        <v/>
      </c>
      <c r="AM973" s="416"/>
      <c r="AN973" s="416"/>
      <c r="AO973" s="416"/>
      <c r="AP973" s="416"/>
      <c r="AQ973" s="416"/>
      <c r="AR973" s="416">
        <f t="shared" si="10"/>
        <v>0</v>
      </c>
      <c r="AS973" s="417" t="str">
        <f t="shared" si="11"/>
        <v>#DIV/0!</v>
      </c>
      <c r="AT973" s="416">
        <f t="shared" si="12"/>
        <v>0</v>
      </c>
      <c r="AU973" s="417"/>
    </row>
    <row r="974" hidden="1">
      <c r="A974" s="88" t="str">
        <f>Master!A978</f>
        <v>VLVC18062</v>
      </c>
      <c r="B974" s="414" t="str">
        <f>Master!B978</f>
        <v/>
      </c>
      <c r="C974" s="414" t="str">
        <f>Master!C978</f>
        <v/>
      </c>
      <c r="D974" s="88" t="str">
        <f>Master!D978</f>
        <v/>
      </c>
      <c r="E974" s="406" t="str">
        <f>Master!E978</f>
        <v/>
      </c>
      <c r="F974" s="406">
        <f>Master!F978</f>
        <v>0</v>
      </c>
      <c r="G974" s="88" t="str">
        <f>Master!G978</f>
        <v/>
      </c>
      <c r="H974" s="88" t="str">
        <f>Master!H978</f>
        <v/>
      </c>
      <c r="I974" s="88" t="str">
        <f>Master!I978</f>
        <v/>
      </c>
      <c r="J974" s="88" t="str">
        <f>Master!J978</f>
        <v>LE VINE CONNECTIONS PTE LTD</v>
      </c>
      <c r="K974" s="88" t="str">
        <f>Master!K978</f>
        <v/>
      </c>
      <c r="L974" s="88" t="str">
        <f>Master!L978</f>
        <v/>
      </c>
      <c r="M974" s="88" t="str">
        <f>Master!M978</f>
        <v/>
      </c>
      <c r="N974" s="88" t="str">
        <f>Master!N978</f>
        <v/>
      </c>
      <c r="O974" s="88" t="str">
        <f>Master!O978</f>
        <v/>
      </c>
      <c r="P974" s="88" t="str">
        <f>Master!P978</f>
        <v/>
      </c>
      <c r="Q974" s="88" t="str">
        <f>Master!Q978</f>
        <v/>
      </c>
      <c r="R974" s="406" t="str">
        <f>Master!R978</f>
        <v/>
      </c>
      <c r="S974" s="406">
        <f>Master!S978</f>
        <v>0</v>
      </c>
      <c r="T974" s="406" t="str">
        <f>Master!T978</f>
        <v/>
      </c>
      <c r="U974" s="406" t="str">
        <f>Master!U978</f>
        <v/>
      </c>
      <c r="V974" s="406" t="str">
        <f>Master!V978</f>
        <v/>
      </c>
      <c r="W974" s="406" t="str">
        <f>Master!W978</f>
        <v/>
      </c>
      <c r="X974" s="406" t="str">
        <f>Master!X978</f>
        <v/>
      </c>
      <c r="Y974" s="406" t="str">
        <f>Master!Y978</f>
        <v/>
      </c>
      <c r="Z974" s="406" t="str">
        <f>Master!Z978</f>
        <v/>
      </c>
      <c r="AA974" s="406" t="str">
        <f>Master!AA978</f>
        <v/>
      </c>
      <c r="AB974" s="406" t="str">
        <f>Master!AB978</f>
        <v/>
      </c>
      <c r="AC974" s="406" t="str">
        <f>Master!AC978</f>
        <v/>
      </c>
      <c r="AD974" s="406" t="str">
        <f>Master!AD978</f>
        <v/>
      </c>
      <c r="AE974" s="406" t="str">
        <f>Master!AE978</f>
        <v/>
      </c>
      <c r="AF974" s="406" t="str">
        <f>Master!AF978</f>
        <v/>
      </c>
      <c r="AG974" s="406" t="str">
        <f>Master!AG978</f>
        <v/>
      </c>
      <c r="AH974" s="88" t="str">
        <f>Master!AH978</f>
        <v/>
      </c>
      <c r="AI974" s="414" t="str">
        <f>Master!AI978</f>
        <v/>
      </c>
      <c r="AJ974" s="406" t="str">
        <f>Master!AJ978</f>
        <v/>
      </c>
      <c r="AK974" s="406">
        <f>Master!AK978</f>
        <v>0</v>
      </c>
      <c r="AL974" s="88" t="str">
        <f>Master!AL978</f>
        <v/>
      </c>
      <c r="AM974" s="416"/>
      <c r="AN974" s="416"/>
      <c r="AO974" s="416"/>
      <c r="AP974" s="416"/>
      <c r="AQ974" s="416"/>
      <c r="AR974" s="416">
        <f t="shared" si="10"/>
        <v>0</v>
      </c>
      <c r="AS974" s="417" t="str">
        <f t="shared" si="11"/>
        <v>#DIV/0!</v>
      </c>
      <c r="AT974" s="416">
        <f t="shared" si="12"/>
        <v>0</v>
      </c>
      <c r="AU974" s="417"/>
    </row>
    <row r="975" hidden="1">
      <c r="A975" s="88" t="str">
        <f>Master!A979</f>
        <v>VLVC18063</v>
      </c>
      <c r="B975" s="414" t="str">
        <f>Master!B979</f>
        <v/>
      </c>
      <c r="C975" s="414" t="str">
        <f>Master!C979</f>
        <v/>
      </c>
      <c r="D975" s="88" t="str">
        <f>Master!D979</f>
        <v/>
      </c>
      <c r="E975" s="406" t="str">
        <f>Master!E979</f>
        <v/>
      </c>
      <c r="F975" s="406">
        <f>Master!F979</f>
        <v>0</v>
      </c>
      <c r="G975" s="88" t="str">
        <f>Master!G979</f>
        <v/>
      </c>
      <c r="H975" s="88" t="str">
        <f>Master!H979</f>
        <v/>
      </c>
      <c r="I975" s="88" t="str">
        <f>Master!I979</f>
        <v/>
      </c>
      <c r="J975" s="88" t="str">
        <f>Master!J979</f>
        <v>LE VINE CONNECTIONS PTE LTD</v>
      </c>
      <c r="K975" s="88" t="str">
        <f>Master!K979</f>
        <v/>
      </c>
      <c r="L975" s="88" t="str">
        <f>Master!L979</f>
        <v/>
      </c>
      <c r="M975" s="88" t="str">
        <f>Master!M979</f>
        <v/>
      </c>
      <c r="N975" s="88" t="str">
        <f>Master!N979</f>
        <v/>
      </c>
      <c r="O975" s="88" t="str">
        <f>Master!O979</f>
        <v/>
      </c>
      <c r="P975" s="88" t="str">
        <f>Master!P979</f>
        <v/>
      </c>
      <c r="Q975" s="88" t="str">
        <f>Master!Q979</f>
        <v/>
      </c>
      <c r="R975" s="406" t="str">
        <f>Master!R979</f>
        <v/>
      </c>
      <c r="S975" s="406">
        <f>Master!S979</f>
        <v>0</v>
      </c>
      <c r="T975" s="406" t="str">
        <f>Master!T979</f>
        <v/>
      </c>
      <c r="U975" s="406" t="str">
        <f>Master!U979</f>
        <v/>
      </c>
      <c r="V975" s="406" t="str">
        <f>Master!V979</f>
        <v/>
      </c>
      <c r="W975" s="406" t="str">
        <f>Master!W979</f>
        <v/>
      </c>
      <c r="X975" s="406" t="str">
        <f>Master!X979</f>
        <v/>
      </c>
      <c r="Y975" s="406" t="str">
        <f>Master!Y979</f>
        <v/>
      </c>
      <c r="Z975" s="406" t="str">
        <f>Master!Z979</f>
        <v/>
      </c>
      <c r="AA975" s="406" t="str">
        <f>Master!AA979</f>
        <v/>
      </c>
      <c r="AB975" s="406" t="str">
        <f>Master!AB979</f>
        <v/>
      </c>
      <c r="AC975" s="406" t="str">
        <f>Master!AC979</f>
        <v/>
      </c>
      <c r="AD975" s="406" t="str">
        <f>Master!AD979</f>
        <v/>
      </c>
      <c r="AE975" s="406" t="str">
        <f>Master!AE979</f>
        <v/>
      </c>
      <c r="AF975" s="406" t="str">
        <f>Master!AF979</f>
        <v/>
      </c>
      <c r="AG975" s="406" t="str">
        <f>Master!AG979</f>
        <v/>
      </c>
      <c r="AH975" s="88" t="str">
        <f>Master!AH979</f>
        <v/>
      </c>
      <c r="AI975" s="88" t="str">
        <f>Master!AI979</f>
        <v/>
      </c>
      <c r="AJ975" s="406" t="str">
        <f>Master!AJ979</f>
        <v/>
      </c>
      <c r="AK975" s="406">
        <f>Master!AK979</f>
        <v>0</v>
      </c>
      <c r="AL975" s="88" t="str">
        <f>Master!AL979</f>
        <v/>
      </c>
      <c r="AM975" s="416"/>
      <c r="AN975" s="416"/>
      <c r="AO975" s="416"/>
      <c r="AP975" s="416"/>
      <c r="AQ975" s="416"/>
      <c r="AR975" s="416">
        <f t="shared" si="10"/>
        <v>0</v>
      </c>
      <c r="AS975" s="417" t="str">
        <f t="shared" si="11"/>
        <v>#DIV/0!</v>
      </c>
      <c r="AT975" s="416">
        <f t="shared" si="12"/>
        <v>0</v>
      </c>
      <c r="AU975" s="417"/>
    </row>
    <row r="976" hidden="1">
      <c r="A976" s="88" t="str">
        <f>Master!A980</f>
        <v>VLVC18064</v>
      </c>
      <c r="B976" s="414" t="str">
        <f>Master!B980</f>
        <v/>
      </c>
      <c r="C976" s="414" t="str">
        <f>Master!C980</f>
        <v/>
      </c>
      <c r="D976" s="88" t="str">
        <f>Master!D980</f>
        <v/>
      </c>
      <c r="E976" s="406" t="str">
        <f>Master!E980</f>
        <v/>
      </c>
      <c r="F976" s="406">
        <f>Master!F980</f>
        <v>0</v>
      </c>
      <c r="G976" s="88" t="str">
        <f>Master!G980</f>
        <v/>
      </c>
      <c r="H976" s="88" t="str">
        <f>Master!H980</f>
        <v/>
      </c>
      <c r="I976" s="88" t="str">
        <f>Master!I980</f>
        <v/>
      </c>
      <c r="J976" s="88" t="str">
        <f>Master!J980</f>
        <v>LE VINE CONNECTIONS PTE LTD</v>
      </c>
      <c r="K976" s="88" t="str">
        <f>Master!K980</f>
        <v/>
      </c>
      <c r="L976" s="88" t="str">
        <f>Master!L980</f>
        <v/>
      </c>
      <c r="M976" s="88" t="str">
        <f>Master!M980</f>
        <v/>
      </c>
      <c r="N976" s="88" t="str">
        <f>Master!N980</f>
        <v/>
      </c>
      <c r="O976" s="88" t="str">
        <f>Master!O980</f>
        <v/>
      </c>
      <c r="P976" s="88" t="str">
        <f>Master!P980</f>
        <v/>
      </c>
      <c r="Q976" s="88" t="str">
        <f>Master!Q980</f>
        <v/>
      </c>
      <c r="R976" s="406" t="str">
        <f>Master!R980</f>
        <v/>
      </c>
      <c r="S976" s="406">
        <f>Master!S980</f>
        <v>0</v>
      </c>
      <c r="T976" s="406" t="str">
        <f>Master!T980</f>
        <v/>
      </c>
      <c r="U976" s="406" t="str">
        <f>Master!U980</f>
        <v/>
      </c>
      <c r="V976" s="406" t="str">
        <f>Master!V980</f>
        <v/>
      </c>
      <c r="W976" s="406" t="str">
        <f>Master!W980</f>
        <v/>
      </c>
      <c r="X976" s="406" t="str">
        <f>Master!X980</f>
        <v/>
      </c>
      <c r="Y976" s="406" t="str">
        <f>Master!Y980</f>
        <v/>
      </c>
      <c r="Z976" s="406" t="str">
        <f>Master!Z980</f>
        <v/>
      </c>
      <c r="AA976" s="406" t="str">
        <f>Master!AA980</f>
        <v/>
      </c>
      <c r="AB976" s="406" t="str">
        <f>Master!AB980</f>
        <v/>
      </c>
      <c r="AC976" s="406" t="str">
        <f>Master!AC980</f>
        <v/>
      </c>
      <c r="AD976" s="406" t="str">
        <f>Master!AD980</f>
        <v/>
      </c>
      <c r="AE976" s="406" t="str">
        <f>Master!AE980</f>
        <v/>
      </c>
      <c r="AF976" s="406" t="str">
        <f>Master!AF980</f>
        <v/>
      </c>
      <c r="AG976" s="406" t="str">
        <f>Master!AG980</f>
        <v/>
      </c>
      <c r="AH976" s="88" t="str">
        <f>Master!AH980</f>
        <v/>
      </c>
      <c r="AI976" s="414" t="str">
        <f>Master!AI980</f>
        <v/>
      </c>
      <c r="AJ976" s="406" t="str">
        <f>Master!AJ980</f>
        <v/>
      </c>
      <c r="AK976" s="406">
        <f>Master!AK980</f>
        <v>0</v>
      </c>
      <c r="AL976" s="88" t="str">
        <f>Master!AL980</f>
        <v/>
      </c>
      <c r="AM976" s="416"/>
      <c r="AN976" s="416"/>
      <c r="AO976" s="416"/>
      <c r="AP976" s="416"/>
      <c r="AQ976" s="416"/>
      <c r="AR976" s="416">
        <f t="shared" si="10"/>
        <v>0</v>
      </c>
      <c r="AS976" s="417" t="str">
        <f t="shared" si="11"/>
        <v>#DIV/0!</v>
      </c>
      <c r="AT976" s="416">
        <f t="shared" si="12"/>
        <v>0</v>
      </c>
      <c r="AU976" s="417"/>
    </row>
    <row r="977" hidden="1">
      <c r="A977" s="88" t="str">
        <f>Master!A981</f>
        <v>VLVC18065</v>
      </c>
      <c r="B977" s="414" t="str">
        <f>Master!B981</f>
        <v/>
      </c>
      <c r="C977" s="414" t="str">
        <f>Master!C981</f>
        <v/>
      </c>
      <c r="D977" s="88" t="str">
        <f>Master!D981</f>
        <v/>
      </c>
      <c r="E977" s="406" t="str">
        <f>Master!E981</f>
        <v/>
      </c>
      <c r="F977" s="406">
        <f>Master!F981</f>
        <v>0</v>
      </c>
      <c r="G977" s="88" t="str">
        <f>Master!G981</f>
        <v/>
      </c>
      <c r="H977" s="88" t="str">
        <f>Master!H981</f>
        <v/>
      </c>
      <c r="I977" s="88" t="str">
        <f>Master!I981</f>
        <v/>
      </c>
      <c r="J977" s="88" t="str">
        <f>Master!J981</f>
        <v>LE VINE CONNECTIONS PTE LTD</v>
      </c>
      <c r="K977" s="88" t="str">
        <f>Master!K981</f>
        <v/>
      </c>
      <c r="L977" s="88" t="str">
        <f>Master!L981</f>
        <v/>
      </c>
      <c r="M977" s="88" t="str">
        <f>Master!M981</f>
        <v/>
      </c>
      <c r="N977" s="88" t="str">
        <f>Master!N981</f>
        <v/>
      </c>
      <c r="O977" s="88" t="str">
        <f>Master!O981</f>
        <v/>
      </c>
      <c r="P977" s="88" t="str">
        <f>Master!P981</f>
        <v/>
      </c>
      <c r="Q977" s="88" t="str">
        <f>Master!Q981</f>
        <v/>
      </c>
      <c r="R977" s="406" t="str">
        <f>Master!R981</f>
        <v/>
      </c>
      <c r="S977" s="406">
        <f>Master!S981</f>
        <v>0</v>
      </c>
      <c r="T977" s="406" t="str">
        <f>Master!T981</f>
        <v/>
      </c>
      <c r="U977" s="406" t="str">
        <f>Master!U981</f>
        <v/>
      </c>
      <c r="V977" s="406" t="str">
        <f>Master!V981</f>
        <v/>
      </c>
      <c r="W977" s="406" t="str">
        <f>Master!W981</f>
        <v/>
      </c>
      <c r="X977" s="406" t="str">
        <f>Master!X981</f>
        <v/>
      </c>
      <c r="Y977" s="406" t="str">
        <f>Master!Y981</f>
        <v/>
      </c>
      <c r="Z977" s="406" t="str">
        <f>Master!Z981</f>
        <v/>
      </c>
      <c r="AA977" s="406" t="str">
        <f>Master!AA981</f>
        <v/>
      </c>
      <c r="AB977" s="406" t="str">
        <f>Master!AB981</f>
        <v/>
      </c>
      <c r="AC977" s="406" t="str">
        <f>Master!AC981</f>
        <v/>
      </c>
      <c r="AD977" s="406" t="str">
        <f>Master!AD981</f>
        <v/>
      </c>
      <c r="AE977" s="406" t="str">
        <f>Master!AE981</f>
        <v/>
      </c>
      <c r="AF977" s="406" t="str">
        <f>Master!AF981</f>
        <v/>
      </c>
      <c r="AG977" s="406" t="str">
        <f>Master!AG981</f>
        <v/>
      </c>
      <c r="AH977" s="88" t="str">
        <f>Master!AH981</f>
        <v/>
      </c>
      <c r="AI977" s="88" t="str">
        <f>Master!AI981</f>
        <v/>
      </c>
      <c r="AJ977" s="406" t="str">
        <f>Master!AJ981</f>
        <v/>
      </c>
      <c r="AK977" s="406">
        <f>Master!AK981</f>
        <v>0</v>
      </c>
      <c r="AL977" s="88" t="str">
        <f>Master!AL981</f>
        <v/>
      </c>
      <c r="AM977" s="416"/>
      <c r="AN977" s="416"/>
      <c r="AO977" s="416"/>
      <c r="AP977" s="416"/>
      <c r="AQ977" s="416"/>
      <c r="AR977" s="416">
        <f t="shared" si="10"/>
        <v>0</v>
      </c>
      <c r="AS977" s="417" t="str">
        <f t="shared" si="11"/>
        <v>#DIV/0!</v>
      </c>
      <c r="AT977" s="416">
        <f t="shared" si="12"/>
        <v>0</v>
      </c>
      <c r="AU977" s="417"/>
    </row>
    <row r="978" hidden="1">
      <c r="A978" s="88" t="str">
        <f>Master!A982</f>
        <v>VLVC18066</v>
      </c>
      <c r="B978" s="414" t="str">
        <f>Master!B982</f>
        <v/>
      </c>
      <c r="C978" s="414" t="str">
        <f>Master!C982</f>
        <v/>
      </c>
      <c r="D978" s="88" t="str">
        <f>Master!D982</f>
        <v/>
      </c>
      <c r="E978" s="406" t="str">
        <f>Master!E982</f>
        <v/>
      </c>
      <c r="F978" s="406">
        <f>Master!F982</f>
        <v>0</v>
      </c>
      <c r="G978" s="88" t="str">
        <f>Master!G982</f>
        <v/>
      </c>
      <c r="H978" s="88" t="str">
        <f>Master!H982</f>
        <v/>
      </c>
      <c r="I978" s="88" t="str">
        <f>Master!I982</f>
        <v/>
      </c>
      <c r="J978" s="88" t="str">
        <f>Master!J982</f>
        <v>LE VINE CONNECTIONS PTE LTD</v>
      </c>
      <c r="K978" s="88" t="str">
        <f>Master!K982</f>
        <v/>
      </c>
      <c r="L978" s="88" t="str">
        <f>Master!L982</f>
        <v/>
      </c>
      <c r="M978" s="88" t="str">
        <f>Master!M982</f>
        <v/>
      </c>
      <c r="N978" s="88" t="str">
        <f>Master!N982</f>
        <v/>
      </c>
      <c r="O978" s="88" t="str">
        <f>Master!O982</f>
        <v/>
      </c>
      <c r="P978" s="88" t="str">
        <f>Master!P982</f>
        <v/>
      </c>
      <c r="Q978" s="88" t="str">
        <f>Master!Q982</f>
        <v/>
      </c>
      <c r="R978" s="406" t="str">
        <f>Master!R982</f>
        <v/>
      </c>
      <c r="S978" s="406">
        <f>Master!S982</f>
        <v>0</v>
      </c>
      <c r="T978" s="406" t="str">
        <f>Master!T982</f>
        <v/>
      </c>
      <c r="U978" s="406" t="str">
        <f>Master!U982</f>
        <v/>
      </c>
      <c r="V978" s="406" t="str">
        <f>Master!V982</f>
        <v/>
      </c>
      <c r="W978" s="406" t="str">
        <f>Master!W982</f>
        <v/>
      </c>
      <c r="X978" s="406" t="str">
        <f>Master!X982</f>
        <v/>
      </c>
      <c r="Y978" s="406" t="str">
        <f>Master!Y982</f>
        <v/>
      </c>
      <c r="Z978" s="406" t="str">
        <f>Master!Z982</f>
        <v/>
      </c>
      <c r="AA978" s="406" t="str">
        <f>Master!AA982</f>
        <v/>
      </c>
      <c r="AB978" s="406" t="str">
        <f>Master!AB982</f>
        <v/>
      </c>
      <c r="AC978" s="406" t="str">
        <f>Master!AC982</f>
        <v/>
      </c>
      <c r="AD978" s="406" t="str">
        <f>Master!AD982</f>
        <v/>
      </c>
      <c r="AE978" s="406" t="str">
        <f>Master!AE982</f>
        <v/>
      </c>
      <c r="AF978" s="406" t="str">
        <f>Master!AF982</f>
        <v/>
      </c>
      <c r="AG978" s="406" t="str">
        <f>Master!AG982</f>
        <v/>
      </c>
      <c r="AH978" s="88" t="str">
        <f>Master!AH982</f>
        <v/>
      </c>
      <c r="AI978" s="414" t="str">
        <f>Master!AI982</f>
        <v/>
      </c>
      <c r="AJ978" s="406" t="str">
        <f>Master!AJ982</f>
        <v/>
      </c>
      <c r="AK978" s="406">
        <f>Master!AK982</f>
        <v>0</v>
      </c>
      <c r="AL978" s="88" t="str">
        <f>Master!AL982</f>
        <v/>
      </c>
      <c r="AM978" s="416"/>
      <c r="AN978" s="416"/>
      <c r="AO978" s="416"/>
      <c r="AP978" s="416"/>
      <c r="AQ978" s="416"/>
      <c r="AR978" s="416">
        <f t="shared" si="10"/>
        <v>0</v>
      </c>
      <c r="AS978" s="417" t="str">
        <f t="shared" si="11"/>
        <v>#DIV/0!</v>
      </c>
      <c r="AT978" s="416">
        <f t="shared" si="12"/>
        <v>0</v>
      </c>
      <c r="AU978" s="417"/>
    </row>
    <row r="979" hidden="1">
      <c r="A979" s="88" t="str">
        <f>Master!A983</f>
        <v>VLVC18067</v>
      </c>
      <c r="B979" s="414" t="str">
        <f>Master!B983</f>
        <v/>
      </c>
      <c r="C979" s="414" t="str">
        <f>Master!C983</f>
        <v/>
      </c>
      <c r="D979" s="88" t="str">
        <f>Master!D983</f>
        <v/>
      </c>
      <c r="E979" s="406" t="str">
        <f>Master!E983</f>
        <v/>
      </c>
      <c r="F979" s="406">
        <f>Master!F983</f>
        <v>0</v>
      </c>
      <c r="G979" s="88" t="str">
        <f>Master!G983</f>
        <v/>
      </c>
      <c r="H979" s="88" t="str">
        <f>Master!H983</f>
        <v/>
      </c>
      <c r="I979" s="88" t="str">
        <f>Master!I983</f>
        <v/>
      </c>
      <c r="J979" s="88" t="str">
        <f>Master!J983</f>
        <v>LE VINE CONNECTIONS PTE LTD</v>
      </c>
      <c r="K979" s="88" t="str">
        <f>Master!K983</f>
        <v/>
      </c>
      <c r="L979" s="88" t="str">
        <f>Master!L983</f>
        <v/>
      </c>
      <c r="M979" s="88" t="str">
        <f>Master!M983</f>
        <v/>
      </c>
      <c r="N979" s="88" t="str">
        <f>Master!N983</f>
        <v/>
      </c>
      <c r="O979" s="88" t="str">
        <f>Master!O983</f>
        <v/>
      </c>
      <c r="P979" s="88" t="str">
        <f>Master!P983</f>
        <v/>
      </c>
      <c r="Q979" s="88" t="str">
        <f>Master!Q983</f>
        <v/>
      </c>
      <c r="R979" s="406" t="str">
        <f>Master!R983</f>
        <v/>
      </c>
      <c r="S979" s="406">
        <f>Master!S983</f>
        <v>0</v>
      </c>
      <c r="T979" s="406" t="str">
        <f>Master!T983</f>
        <v/>
      </c>
      <c r="U979" s="406" t="str">
        <f>Master!U983</f>
        <v/>
      </c>
      <c r="V979" s="406" t="str">
        <f>Master!V983</f>
        <v/>
      </c>
      <c r="W979" s="406" t="str">
        <f>Master!W983</f>
        <v/>
      </c>
      <c r="X979" s="406" t="str">
        <f>Master!X983</f>
        <v/>
      </c>
      <c r="Y979" s="406" t="str">
        <f>Master!Y983</f>
        <v/>
      </c>
      <c r="Z979" s="406" t="str">
        <f>Master!Z983</f>
        <v/>
      </c>
      <c r="AA979" s="406" t="str">
        <f>Master!AA983</f>
        <v/>
      </c>
      <c r="AB979" s="406" t="str">
        <f>Master!AB983</f>
        <v/>
      </c>
      <c r="AC979" s="406" t="str">
        <f>Master!AC983</f>
        <v/>
      </c>
      <c r="AD979" s="406" t="str">
        <f>Master!AD983</f>
        <v/>
      </c>
      <c r="AE979" s="406" t="str">
        <f>Master!AE983</f>
        <v/>
      </c>
      <c r="AF979" s="406" t="str">
        <f>Master!AF983</f>
        <v/>
      </c>
      <c r="AG979" s="406" t="str">
        <f>Master!AG983</f>
        <v/>
      </c>
      <c r="AH979" s="88" t="str">
        <f>Master!AH983</f>
        <v/>
      </c>
      <c r="AI979" s="88" t="str">
        <f>Master!AI983</f>
        <v/>
      </c>
      <c r="AJ979" s="406" t="str">
        <f>Master!AJ983</f>
        <v/>
      </c>
      <c r="AK979" s="406">
        <f>Master!AK983</f>
        <v>0</v>
      </c>
      <c r="AL979" s="88" t="str">
        <f>Master!AL983</f>
        <v/>
      </c>
      <c r="AM979" s="416"/>
      <c r="AN979" s="416"/>
      <c r="AO979" s="416"/>
      <c r="AP979" s="416"/>
      <c r="AQ979" s="416"/>
      <c r="AR979" s="416">
        <f t="shared" si="10"/>
        <v>0</v>
      </c>
      <c r="AS979" s="417" t="str">
        <f t="shared" si="11"/>
        <v>#DIV/0!</v>
      </c>
      <c r="AT979" s="416">
        <f t="shared" si="12"/>
        <v>0</v>
      </c>
      <c r="AU979" s="417"/>
    </row>
    <row r="980" hidden="1">
      <c r="A980" s="88" t="str">
        <f>Master!A984</f>
        <v>VLVC18068</v>
      </c>
      <c r="B980" s="414" t="str">
        <f>Master!B984</f>
        <v/>
      </c>
      <c r="C980" s="414" t="str">
        <f>Master!C984</f>
        <v/>
      </c>
      <c r="D980" s="88" t="str">
        <f>Master!D984</f>
        <v/>
      </c>
      <c r="E980" s="406" t="str">
        <f>Master!E984</f>
        <v/>
      </c>
      <c r="F980" s="406">
        <f>Master!F984</f>
        <v>0</v>
      </c>
      <c r="G980" s="88" t="str">
        <f>Master!G984</f>
        <v/>
      </c>
      <c r="H980" s="88" t="str">
        <f>Master!H984</f>
        <v/>
      </c>
      <c r="I980" s="88" t="str">
        <f>Master!I984</f>
        <v/>
      </c>
      <c r="J980" s="88" t="str">
        <f>Master!J984</f>
        <v>LE VINE CONNECTIONS PTE LTD</v>
      </c>
      <c r="K980" s="88" t="str">
        <f>Master!K984</f>
        <v/>
      </c>
      <c r="L980" s="88" t="str">
        <f>Master!L984</f>
        <v/>
      </c>
      <c r="M980" s="88" t="str">
        <f>Master!M984</f>
        <v/>
      </c>
      <c r="N980" s="88" t="str">
        <f>Master!N984</f>
        <v/>
      </c>
      <c r="O980" s="88" t="str">
        <f>Master!O984</f>
        <v/>
      </c>
      <c r="P980" s="88" t="str">
        <f>Master!P984</f>
        <v/>
      </c>
      <c r="Q980" s="88" t="str">
        <f>Master!Q984</f>
        <v/>
      </c>
      <c r="R980" s="406" t="str">
        <f>Master!R984</f>
        <v/>
      </c>
      <c r="S980" s="406">
        <f>Master!S984</f>
        <v>0</v>
      </c>
      <c r="T980" s="406" t="str">
        <f>Master!T984</f>
        <v/>
      </c>
      <c r="U980" s="406" t="str">
        <f>Master!U984</f>
        <v/>
      </c>
      <c r="V980" s="406" t="str">
        <f>Master!V984</f>
        <v/>
      </c>
      <c r="W980" s="406" t="str">
        <f>Master!W984</f>
        <v/>
      </c>
      <c r="X980" s="406" t="str">
        <f>Master!X984</f>
        <v/>
      </c>
      <c r="Y980" s="406" t="str">
        <f>Master!Y984</f>
        <v/>
      </c>
      <c r="Z980" s="406" t="str">
        <f>Master!Z984</f>
        <v/>
      </c>
      <c r="AA980" s="406" t="str">
        <f>Master!AA984</f>
        <v/>
      </c>
      <c r="AB980" s="406" t="str">
        <f>Master!AB984</f>
        <v/>
      </c>
      <c r="AC980" s="406" t="str">
        <f>Master!AC984</f>
        <v/>
      </c>
      <c r="AD980" s="406" t="str">
        <f>Master!AD984</f>
        <v/>
      </c>
      <c r="AE980" s="406" t="str">
        <f>Master!AE984</f>
        <v/>
      </c>
      <c r="AF980" s="406" t="str">
        <f>Master!AF984</f>
        <v/>
      </c>
      <c r="AG980" s="406" t="str">
        <f>Master!AG984</f>
        <v/>
      </c>
      <c r="AH980" s="88" t="str">
        <f>Master!AH984</f>
        <v/>
      </c>
      <c r="AI980" s="414" t="str">
        <f>Master!AI984</f>
        <v/>
      </c>
      <c r="AJ980" s="406" t="str">
        <f>Master!AJ984</f>
        <v/>
      </c>
      <c r="AK980" s="406">
        <f>Master!AK984</f>
        <v>0</v>
      </c>
      <c r="AL980" s="88" t="str">
        <f>Master!AL984</f>
        <v/>
      </c>
      <c r="AM980" s="416"/>
      <c r="AN980" s="416"/>
      <c r="AO980" s="416"/>
      <c r="AP980" s="416"/>
      <c r="AQ980" s="416"/>
      <c r="AR980" s="416">
        <f t="shared" si="10"/>
        <v>0</v>
      </c>
      <c r="AS980" s="417" t="str">
        <f t="shared" si="11"/>
        <v>#DIV/0!</v>
      </c>
      <c r="AT980" s="416">
        <f t="shared" si="12"/>
        <v>0</v>
      </c>
      <c r="AU980" s="417"/>
    </row>
    <row r="981" hidden="1">
      <c r="A981" s="88" t="str">
        <f>Master!A985</f>
        <v>VLVC18069</v>
      </c>
      <c r="B981" s="414" t="str">
        <f>Master!B985</f>
        <v/>
      </c>
      <c r="C981" s="414" t="str">
        <f>Master!C985</f>
        <v/>
      </c>
      <c r="D981" s="88" t="str">
        <f>Master!D985</f>
        <v/>
      </c>
      <c r="E981" s="406" t="str">
        <f>Master!E985</f>
        <v/>
      </c>
      <c r="F981" s="406">
        <f>Master!F985</f>
        <v>0</v>
      </c>
      <c r="G981" s="88" t="str">
        <f>Master!G985</f>
        <v/>
      </c>
      <c r="H981" s="88" t="str">
        <f>Master!H985</f>
        <v/>
      </c>
      <c r="I981" s="88" t="str">
        <f>Master!I985</f>
        <v/>
      </c>
      <c r="J981" s="88" t="str">
        <f>Master!J985</f>
        <v>LE VINE CONNECTIONS PTE LTD</v>
      </c>
      <c r="K981" s="88" t="str">
        <f>Master!K985</f>
        <v/>
      </c>
      <c r="L981" s="88" t="str">
        <f>Master!L985</f>
        <v/>
      </c>
      <c r="M981" s="88" t="str">
        <f>Master!M985</f>
        <v/>
      </c>
      <c r="N981" s="88" t="str">
        <f>Master!N985</f>
        <v/>
      </c>
      <c r="O981" s="88" t="str">
        <f>Master!O985</f>
        <v/>
      </c>
      <c r="P981" s="88" t="str">
        <f>Master!P985</f>
        <v/>
      </c>
      <c r="Q981" s="88" t="str">
        <f>Master!Q985</f>
        <v/>
      </c>
      <c r="R981" s="406" t="str">
        <f>Master!R985</f>
        <v/>
      </c>
      <c r="S981" s="406">
        <f>Master!S985</f>
        <v>0</v>
      </c>
      <c r="T981" s="406" t="str">
        <f>Master!T985</f>
        <v/>
      </c>
      <c r="U981" s="406" t="str">
        <f>Master!U985</f>
        <v/>
      </c>
      <c r="V981" s="406" t="str">
        <f>Master!V985</f>
        <v/>
      </c>
      <c r="W981" s="406" t="str">
        <f>Master!W985</f>
        <v/>
      </c>
      <c r="X981" s="406" t="str">
        <f>Master!X985</f>
        <v/>
      </c>
      <c r="Y981" s="406" t="str">
        <f>Master!Y985</f>
        <v/>
      </c>
      <c r="Z981" s="406" t="str">
        <f>Master!Z985</f>
        <v/>
      </c>
      <c r="AA981" s="406" t="str">
        <f>Master!AA985</f>
        <v/>
      </c>
      <c r="AB981" s="406" t="str">
        <f>Master!AB985</f>
        <v/>
      </c>
      <c r="AC981" s="406" t="str">
        <f>Master!AC985</f>
        <v/>
      </c>
      <c r="AD981" s="406" t="str">
        <f>Master!AD985</f>
        <v/>
      </c>
      <c r="AE981" s="406" t="str">
        <f>Master!AE985</f>
        <v/>
      </c>
      <c r="AF981" s="406" t="str">
        <f>Master!AF985</f>
        <v/>
      </c>
      <c r="AG981" s="406" t="str">
        <f>Master!AG985</f>
        <v/>
      </c>
      <c r="AH981" s="88" t="str">
        <f>Master!AH985</f>
        <v/>
      </c>
      <c r="AI981" s="88" t="str">
        <f>Master!AI985</f>
        <v/>
      </c>
      <c r="AJ981" s="406" t="str">
        <f>Master!AJ985</f>
        <v/>
      </c>
      <c r="AK981" s="406">
        <f>Master!AK985</f>
        <v>0</v>
      </c>
      <c r="AL981" s="88" t="str">
        <f>Master!AL985</f>
        <v/>
      </c>
      <c r="AM981" s="416"/>
      <c r="AN981" s="416"/>
      <c r="AO981" s="416"/>
      <c r="AP981" s="416"/>
      <c r="AQ981" s="416"/>
      <c r="AR981" s="416">
        <f t="shared" si="10"/>
        <v>0</v>
      </c>
      <c r="AS981" s="417" t="str">
        <f t="shared" si="11"/>
        <v>#DIV/0!</v>
      </c>
      <c r="AT981" s="416">
        <f t="shared" si="12"/>
        <v>0</v>
      </c>
      <c r="AU981" s="417"/>
    </row>
    <row r="982" hidden="1">
      <c r="A982" s="88" t="str">
        <f>Master!A986</f>
        <v>VLVC18070</v>
      </c>
      <c r="B982" s="414" t="str">
        <f>Master!B986</f>
        <v/>
      </c>
      <c r="C982" s="414" t="str">
        <f>Master!C986</f>
        <v/>
      </c>
      <c r="D982" s="88" t="str">
        <f>Master!D986</f>
        <v/>
      </c>
      <c r="E982" s="406" t="str">
        <f>Master!E986</f>
        <v/>
      </c>
      <c r="F982" s="406">
        <f>Master!F986</f>
        <v>0</v>
      </c>
      <c r="G982" s="88" t="str">
        <f>Master!G986</f>
        <v/>
      </c>
      <c r="H982" s="88" t="str">
        <f>Master!H986</f>
        <v/>
      </c>
      <c r="I982" s="88" t="str">
        <f>Master!I986</f>
        <v/>
      </c>
      <c r="J982" s="88" t="str">
        <f>Master!J986</f>
        <v>LE VINE CONNECTIONS PTE LTD</v>
      </c>
      <c r="K982" s="88" t="str">
        <f>Master!K986</f>
        <v/>
      </c>
      <c r="L982" s="88" t="str">
        <f>Master!L986</f>
        <v/>
      </c>
      <c r="M982" s="88" t="str">
        <f>Master!M986</f>
        <v/>
      </c>
      <c r="N982" s="88" t="str">
        <f>Master!N986</f>
        <v/>
      </c>
      <c r="O982" s="88" t="str">
        <f>Master!O986</f>
        <v/>
      </c>
      <c r="P982" s="88" t="str">
        <f>Master!P986</f>
        <v/>
      </c>
      <c r="Q982" s="88" t="str">
        <f>Master!Q986</f>
        <v/>
      </c>
      <c r="R982" s="406" t="str">
        <f>Master!R986</f>
        <v/>
      </c>
      <c r="S982" s="406">
        <f>Master!S986</f>
        <v>0</v>
      </c>
      <c r="T982" s="406" t="str">
        <f>Master!T986</f>
        <v/>
      </c>
      <c r="U982" s="406" t="str">
        <f>Master!U986</f>
        <v/>
      </c>
      <c r="V982" s="406" t="str">
        <f>Master!V986</f>
        <v/>
      </c>
      <c r="W982" s="406" t="str">
        <f>Master!W986</f>
        <v/>
      </c>
      <c r="X982" s="406" t="str">
        <f>Master!X986</f>
        <v/>
      </c>
      <c r="Y982" s="406" t="str">
        <f>Master!Y986</f>
        <v/>
      </c>
      <c r="Z982" s="406" t="str">
        <f>Master!Z986</f>
        <v/>
      </c>
      <c r="AA982" s="406" t="str">
        <f>Master!AA986</f>
        <v/>
      </c>
      <c r="AB982" s="406" t="str">
        <f>Master!AB986</f>
        <v/>
      </c>
      <c r="AC982" s="406" t="str">
        <f>Master!AC986</f>
        <v/>
      </c>
      <c r="AD982" s="406" t="str">
        <f>Master!AD986</f>
        <v/>
      </c>
      <c r="AE982" s="406" t="str">
        <f>Master!AE986</f>
        <v/>
      </c>
      <c r="AF982" s="406" t="str">
        <f>Master!AF986</f>
        <v/>
      </c>
      <c r="AG982" s="406" t="str">
        <f>Master!AG986</f>
        <v/>
      </c>
      <c r="AH982" s="88" t="str">
        <f>Master!AH986</f>
        <v/>
      </c>
      <c r="AI982" s="414" t="str">
        <f>Master!AI986</f>
        <v/>
      </c>
      <c r="AJ982" s="406" t="str">
        <f>Master!AJ986</f>
        <v/>
      </c>
      <c r="AK982" s="406">
        <f>Master!AK986</f>
        <v>0</v>
      </c>
      <c r="AL982" s="88" t="str">
        <f>Master!AL986</f>
        <v/>
      </c>
      <c r="AM982" s="416"/>
      <c r="AN982" s="416"/>
      <c r="AO982" s="416"/>
      <c r="AP982" s="416"/>
      <c r="AQ982" s="416"/>
      <c r="AR982" s="416">
        <f t="shared" si="10"/>
        <v>0</v>
      </c>
      <c r="AS982" s="417" t="str">
        <f t="shared" si="11"/>
        <v>#DIV/0!</v>
      </c>
      <c r="AT982" s="416">
        <f t="shared" si="12"/>
        <v>0</v>
      </c>
      <c r="AU982" s="417"/>
    </row>
    <row r="983" hidden="1">
      <c r="A983" s="88" t="str">
        <f>Master!A987</f>
        <v>VLVC18071</v>
      </c>
      <c r="B983" s="414" t="str">
        <f>Master!B987</f>
        <v/>
      </c>
      <c r="C983" s="414" t="str">
        <f>Master!C987</f>
        <v/>
      </c>
      <c r="D983" s="88" t="str">
        <f>Master!D987</f>
        <v/>
      </c>
      <c r="E983" s="406" t="str">
        <f>Master!E987</f>
        <v/>
      </c>
      <c r="F983" s="406">
        <f>Master!F987</f>
        <v>0</v>
      </c>
      <c r="G983" s="88" t="str">
        <f>Master!G987</f>
        <v/>
      </c>
      <c r="H983" s="88" t="str">
        <f>Master!H987</f>
        <v/>
      </c>
      <c r="I983" s="88" t="str">
        <f>Master!I987</f>
        <v/>
      </c>
      <c r="J983" s="88" t="str">
        <f>Master!J987</f>
        <v>LE VINE CONNECTIONS PTE LTD</v>
      </c>
      <c r="K983" s="88" t="str">
        <f>Master!K987</f>
        <v/>
      </c>
      <c r="L983" s="88" t="str">
        <f>Master!L987</f>
        <v/>
      </c>
      <c r="M983" s="88" t="str">
        <f>Master!M987</f>
        <v/>
      </c>
      <c r="N983" s="88" t="str">
        <f>Master!N987</f>
        <v/>
      </c>
      <c r="O983" s="88" t="str">
        <f>Master!O987</f>
        <v/>
      </c>
      <c r="P983" s="88" t="str">
        <f>Master!P987</f>
        <v/>
      </c>
      <c r="Q983" s="88" t="str">
        <f>Master!Q987</f>
        <v/>
      </c>
      <c r="R983" s="406" t="str">
        <f>Master!R987</f>
        <v/>
      </c>
      <c r="S983" s="406">
        <f>Master!S987</f>
        <v>0</v>
      </c>
      <c r="T983" s="406" t="str">
        <f>Master!T987</f>
        <v/>
      </c>
      <c r="U983" s="406" t="str">
        <f>Master!U987</f>
        <v/>
      </c>
      <c r="V983" s="406" t="str">
        <f>Master!V987</f>
        <v/>
      </c>
      <c r="W983" s="406" t="str">
        <f>Master!W987</f>
        <v/>
      </c>
      <c r="X983" s="406" t="str">
        <f>Master!X987</f>
        <v/>
      </c>
      <c r="Y983" s="406" t="str">
        <f>Master!Y987</f>
        <v/>
      </c>
      <c r="Z983" s="406" t="str">
        <f>Master!Z987</f>
        <v/>
      </c>
      <c r="AA983" s="406" t="str">
        <f>Master!AA987</f>
        <v/>
      </c>
      <c r="AB983" s="406" t="str">
        <f>Master!AB987</f>
        <v/>
      </c>
      <c r="AC983" s="406" t="str">
        <f>Master!AC987</f>
        <v/>
      </c>
      <c r="AD983" s="406" t="str">
        <f>Master!AD987</f>
        <v/>
      </c>
      <c r="AE983" s="406" t="str">
        <f>Master!AE987</f>
        <v/>
      </c>
      <c r="AF983" s="406" t="str">
        <f>Master!AF987</f>
        <v/>
      </c>
      <c r="AG983" s="406" t="str">
        <f>Master!AG987</f>
        <v/>
      </c>
      <c r="AH983" s="88" t="str">
        <f>Master!AH987</f>
        <v/>
      </c>
      <c r="AI983" s="88" t="str">
        <f>Master!AI987</f>
        <v/>
      </c>
      <c r="AJ983" s="406" t="str">
        <f>Master!AJ987</f>
        <v/>
      </c>
      <c r="AK983" s="406">
        <f>Master!AK987</f>
        <v>0</v>
      </c>
      <c r="AL983" s="88" t="str">
        <f>Master!AL987</f>
        <v/>
      </c>
      <c r="AM983" s="416"/>
      <c r="AN983" s="416"/>
      <c r="AO983" s="416"/>
      <c r="AP983" s="416"/>
      <c r="AQ983" s="416"/>
      <c r="AR983" s="416">
        <f t="shared" si="10"/>
        <v>0</v>
      </c>
      <c r="AS983" s="417" t="str">
        <f t="shared" si="11"/>
        <v>#DIV/0!</v>
      </c>
      <c r="AT983" s="416">
        <f t="shared" si="12"/>
        <v>0</v>
      </c>
      <c r="AU983" s="417"/>
    </row>
    <row r="984" hidden="1">
      <c r="A984" s="88" t="str">
        <f>Master!A988</f>
        <v>VLVC18072</v>
      </c>
      <c r="B984" s="414" t="str">
        <f>Master!B988</f>
        <v/>
      </c>
      <c r="C984" s="414" t="str">
        <f>Master!C988</f>
        <v/>
      </c>
      <c r="D984" s="88" t="str">
        <f>Master!D988</f>
        <v/>
      </c>
      <c r="E984" s="406" t="str">
        <f>Master!E988</f>
        <v/>
      </c>
      <c r="F984" s="406">
        <f>Master!F988</f>
        <v>0</v>
      </c>
      <c r="G984" s="88" t="str">
        <f>Master!G988</f>
        <v/>
      </c>
      <c r="H984" s="88" t="str">
        <f>Master!H988</f>
        <v/>
      </c>
      <c r="I984" s="88" t="str">
        <f>Master!I988</f>
        <v/>
      </c>
      <c r="J984" s="88" t="str">
        <f>Master!J988</f>
        <v>LE VINE CONNECTIONS PTE LTD</v>
      </c>
      <c r="K984" s="88" t="str">
        <f>Master!K988</f>
        <v/>
      </c>
      <c r="L984" s="88" t="str">
        <f>Master!L988</f>
        <v/>
      </c>
      <c r="M984" s="88" t="str">
        <f>Master!M988</f>
        <v/>
      </c>
      <c r="N984" s="88" t="str">
        <f>Master!N988</f>
        <v/>
      </c>
      <c r="O984" s="88" t="str">
        <f>Master!O988</f>
        <v/>
      </c>
      <c r="P984" s="88" t="str">
        <f>Master!P988</f>
        <v/>
      </c>
      <c r="Q984" s="88" t="str">
        <f>Master!Q988</f>
        <v/>
      </c>
      <c r="R984" s="406" t="str">
        <f>Master!R988</f>
        <v/>
      </c>
      <c r="S984" s="406">
        <f>Master!S988</f>
        <v>0</v>
      </c>
      <c r="T984" s="406" t="str">
        <f>Master!T988</f>
        <v/>
      </c>
      <c r="U984" s="406" t="str">
        <f>Master!U988</f>
        <v/>
      </c>
      <c r="V984" s="406" t="str">
        <f>Master!V988</f>
        <v/>
      </c>
      <c r="W984" s="406" t="str">
        <f>Master!W988</f>
        <v/>
      </c>
      <c r="X984" s="406" t="str">
        <f>Master!X988</f>
        <v/>
      </c>
      <c r="Y984" s="406" t="str">
        <f>Master!Y988</f>
        <v/>
      </c>
      <c r="Z984" s="406" t="str">
        <f>Master!Z988</f>
        <v/>
      </c>
      <c r="AA984" s="406" t="str">
        <f>Master!AA988</f>
        <v/>
      </c>
      <c r="AB984" s="406" t="str">
        <f>Master!AB988</f>
        <v/>
      </c>
      <c r="AC984" s="406" t="str">
        <f>Master!AC988</f>
        <v/>
      </c>
      <c r="AD984" s="406" t="str">
        <f>Master!AD988</f>
        <v/>
      </c>
      <c r="AE984" s="406" t="str">
        <f>Master!AE988</f>
        <v/>
      </c>
      <c r="AF984" s="406" t="str">
        <f>Master!AF988</f>
        <v/>
      </c>
      <c r="AG984" s="406" t="str">
        <f>Master!AG988</f>
        <v/>
      </c>
      <c r="AH984" s="88" t="str">
        <f>Master!AH988</f>
        <v/>
      </c>
      <c r="AI984" s="414" t="str">
        <f>Master!AI988</f>
        <v/>
      </c>
      <c r="AJ984" s="406" t="str">
        <f>Master!AJ988</f>
        <v/>
      </c>
      <c r="AK984" s="406">
        <f>Master!AK988</f>
        <v>0</v>
      </c>
      <c r="AL984" s="88" t="str">
        <f>Master!AL988</f>
        <v/>
      </c>
      <c r="AM984" s="416"/>
      <c r="AN984" s="416"/>
      <c r="AO984" s="416"/>
      <c r="AP984" s="416"/>
      <c r="AQ984" s="416"/>
      <c r="AR984" s="416">
        <f t="shared" si="10"/>
        <v>0</v>
      </c>
      <c r="AS984" s="417" t="str">
        <f t="shared" si="11"/>
        <v>#DIV/0!</v>
      </c>
      <c r="AT984" s="416">
        <f t="shared" si="12"/>
        <v>0</v>
      </c>
      <c r="AU984" s="417"/>
    </row>
    <row r="985" hidden="1">
      <c r="A985" s="88" t="str">
        <f>Master!A989</f>
        <v>VLVC18073</v>
      </c>
      <c r="B985" s="414" t="str">
        <f>Master!B989</f>
        <v/>
      </c>
      <c r="C985" s="414" t="str">
        <f>Master!C989</f>
        <v/>
      </c>
      <c r="D985" s="88" t="str">
        <f>Master!D989</f>
        <v/>
      </c>
      <c r="E985" s="406" t="str">
        <f>Master!E989</f>
        <v/>
      </c>
      <c r="F985" s="406">
        <f>Master!F989</f>
        <v>0</v>
      </c>
      <c r="G985" s="88" t="str">
        <f>Master!G989</f>
        <v/>
      </c>
      <c r="H985" s="88" t="str">
        <f>Master!H989</f>
        <v/>
      </c>
      <c r="I985" s="88" t="str">
        <f>Master!I989</f>
        <v/>
      </c>
      <c r="J985" s="88" t="str">
        <f>Master!J989</f>
        <v>LE VINE CONNECTIONS PTE LTD</v>
      </c>
      <c r="K985" s="88" t="str">
        <f>Master!K989</f>
        <v/>
      </c>
      <c r="L985" s="88" t="str">
        <f>Master!L989</f>
        <v/>
      </c>
      <c r="M985" s="88" t="str">
        <f>Master!M989</f>
        <v/>
      </c>
      <c r="N985" s="88" t="str">
        <f>Master!N989</f>
        <v/>
      </c>
      <c r="O985" s="88" t="str">
        <f>Master!O989</f>
        <v/>
      </c>
      <c r="P985" s="88" t="str">
        <f>Master!P989</f>
        <v/>
      </c>
      <c r="Q985" s="88" t="str">
        <f>Master!Q989</f>
        <v/>
      </c>
      <c r="R985" s="406" t="str">
        <f>Master!R989</f>
        <v/>
      </c>
      <c r="S985" s="406">
        <f>Master!S989</f>
        <v>0</v>
      </c>
      <c r="T985" s="406" t="str">
        <f>Master!T989</f>
        <v/>
      </c>
      <c r="U985" s="406" t="str">
        <f>Master!U989</f>
        <v/>
      </c>
      <c r="V985" s="406" t="str">
        <f>Master!V989</f>
        <v/>
      </c>
      <c r="W985" s="406" t="str">
        <f>Master!W989</f>
        <v/>
      </c>
      <c r="X985" s="406" t="str">
        <f>Master!X989</f>
        <v/>
      </c>
      <c r="Y985" s="406" t="str">
        <f>Master!Y989</f>
        <v/>
      </c>
      <c r="Z985" s="406" t="str">
        <f>Master!Z989</f>
        <v/>
      </c>
      <c r="AA985" s="406" t="str">
        <f>Master!AA989</f>
        <v/>
      </c>
      <c r="AB985" s="406" t="str">
        <f>Master!AB989</f>
        <v/>
      </c>
      <c r="AC985" s="406" t="str">
        <f>Master!AC989</f>
        <v/>
      </c>
      <c r="AD985" s="406" t="str">
        <f>Master!AD989</f>
        <v/>
      </c>
      <c r="AE985" s="406" t="str">
        <f>Master!AE989</f>
        <v/>
      </c>
      <c r="AF985" s="406" t="str">
        <f>Master!AF989</f>
        <v/>
      </c>
      <c r="AG985" s="406" t="str">
        <f>Master!AG989</f>
        <v/>
      </c>
      <c r="AH985" s="88" t="str">
        <f>Master!AH989</f>
        <v/>
      </c>
      <c r="AI985" s="88" t="str">
        <f>Master!AI989</f>
        <v/>
      </c>
      <c r="AJ985" s="406" t="str">
        <f>Master!AJ989</f>
        <v/>
      </c>
      <c r="AK985" s="406">
        <f>Master!AK989</f>
        <v>0</v>
      </c>
      <c r="AL985" s="88" t="str">
        <f>Master!AL989</f>
        <v/>
      </c>
      <c r="AM985" s="416"/>
      <c r="AN985" s="416"/>
      <c r="AO985" s="416"/>
      <c r="AP985" s="416"/>
      <c r="AQ985" s="416"/>
      <c r="AR985" s="416">
        <f t="shared" si="10"/>
        <v>0</v>
      </c>
      <c r="AS985" s="417" t="str">
        <f t="shared" si="11"/>
        <v>#DIV/0!</v>
      </c>
      <c r="AT985" s="416">
        <f t="shared" si="12"/>
        <v>0</v>
      </c>
      <c r="AU985" s="417"/>
    </row>
    <row r="986" hidden="1">
      <c r="A986" s="88" t="str">
        <f>Master!A990</f>
        <v>VLVC18074</v>
      </c>
      <c r="B986" s="414" t="str">
        <f>Master!B990</f>
        <v/>
      </c>
      <c r="C986" s="414" t="str">
        <f>Master!C990</f>
        <v/>
      </c>
      <c r="D986" s="88" t="str">
        <f>Master!D990</f>
        <v/>
      </c>
      <c r="E986" s="406" t="str">
        <f>Master!E990</f>
        <v/>
      </c>
      <c r="F986" s="406">
        <f>Master!F990</f>
        <v>0</v>
      </c>
      <c r="G986" s="88" t="str">
        <f>Master!G990</f>
        <v/>
      </c>
      <c r="H986" s="88" t="str">
        <f>Master!H990</f>
        <v/>
      </c>
      <c r="I986" s="88" t="str">
        <f>Master!I990</f>
        <v/>
      </c>
      <c r="J986" s="88" t="str">
        <f>Master!J990</f>
        <v>LE VINE CONNECTIONS PTE LTD</v>
      </c>
      <c r="K986" s="88" t="str">
        <f>Master!K990</f>
        <v/>
      </c>
      <c r="L986" s="88" t="str">
        <f>Master!L990</f>
        <v/>
      </c>
      <c r="M986" s="88" t="str">
        <f>Master!M990</f>
        <v/>
      </c>
      <c r="N986" s="88" t="str">
        <f>Master!N990</f>
        <v/>
      </c>
      <c r="O986" s="88" t="str">
        <f>Master!O990</f>
        <v/>
      </c>
      <c r="P986" s="88" t="str">
        <f>Master!P990</f>
        <v/>
      </c>
      <c r="Q986" s="88" t="str">
        <f>Master!Q990</f>
        <v/>
      </c>
      <c r="R986" s="406" t="str">
        <f>Master!R990</f>
        <v/>
      </c>
      <c r="S986" s="406">
        <f>Master!S990</f>
        <v>0</v>
      </c>
      <c r="T986" s="406" t="str">
        <f>Master!T990</f>
        <v/>
      </c>
      <c r="U986" s="406" t="str">
        <f>Master!U990</f>
        <v/>
      </c>
      <c r="V986" s="406" t="str">
        <f>Master!V990</f>
        <v/>
      </c>
      <c r="W986" s="406" t="str">
        <f>Master!W990</f>
        <v/>
      </c>
      <c r="X986" s="406" t="str">
        <f>Master!X990</f>
        <v/>
      </c>
      <c r="Y986" s="406" t="str">
        <f>Master!Y990</f>
        <v/>
      </c>
      <c r="Z986" s="406" t="str">
        <f>Master!Z990</f>
        <v/>
      </c>
      <c r="AA986" s="406" t="str">
        <f>Master!AA990</f>
        <v/>
      </c>
      <c r="AB986" s="406" t="str">
        <f>Master!AB990</f>
        <v/>
      </c>
      <c r="AC986" s="406" t="str">
        <f>Master!AC990</f>
        <v/>
      </c>
      <c r="AD986" s="406" t="str">
        <f>Master!AD990</f>
        <v/>
      </c>
      <c r="AE986" s="406" t="str">
        <f>Master!AE990</f>
        <v/>
      </c>
      <c r="AF986" s="406" t="str">
        <f>Master!AF990</f>
        <v/>
      </c>
      <c r="AG986" s="406" t="str">
        <f>Master!AG990</f>
        <v/>
      </c>
      <c r="AH986" s="88" t="str">
        <f>Master!AH990</f>
        <v/>
      </c>
      <c r="AI986" s="414" t="str">
        <f>Master!AI990</f>
        <v/>
      </c>
      <c r="AJ986" s="406" t="str">
        <f>Master!AJ990</f>
        <v/>
      </c>
      <c r="AK986" s="406">
        <f>Master!AK990</f>
        <v>0</v>
      </c>
      <c r="AL986" s="88" t="str">
        <f>Master!AL990</f>
        <v/>
      </c>
      <c r="AM986" s="416"/>
      <c r="AN986" s="416"/>
      <c r="AO986" s="416"/>
      <c r="AP986" s="416"/>
      <c r="AQ986" s="416"/>
      <c r="AR986" s="416">
        <f t="shared" si="10"/>
        <v>0</v>
      </c>
      <c r="AS986" s="417" t="str">
        <f t="shared" si="11"/>
        <v>#DIV/0!</v>
      </c>
      <c r="AT986" s="416">
        <f t="shared" si="12"/>
        <v>0</v>
      </c>
      <c r="AU986" s="417"/>
    </row>
    <row r="987" hidden="1">
      <c r="A987" s="88" t="str">
        <f>Master!A991</f>
        <v>VLVC18075</v>
      </c>
      <c r="B987" s="414" t="str">
        <f>Master!B991</f>
        <v/>
      </c>
      <c r="C987" s="414" t="str">
        <f>Master!C991</f>
        <v/>
      </c>
      <c r="D987" s="88" t="str">
        <f>Master!D991</f>
        <v/>
      </c>
      <c r="E987" s="406" t="str">
        <f>Master!E991</f>
        <v/>
      </c>
      <c r="F987" s="406">
        <f>Master!F991</f>
        <v>0</v>
      </c>
      <c r="G987" s="88" t="str">
        <f>Master!G991</f>
        <v/>
      </c>
      <c r="H987" s="88" t="str">
        <f>Master!H991</f>
        <v/>
      </c>
      <c r="I987" s="88" t="str">
        <f>Master!I991</f>
        <v/>
      </c>
      <c r="J987" s="88" t="str">
        <f>Master!J991</f>
        <v>LE VINE CONNECTIONS PTE LTD</v>
      </c>
      <c r="K987" s="88" t="str">
        <f>Master!K991</f>
        <v/>
      </c>
      <c r="L987" s="88" t="str">
        <f>Master!L991</f>
        <v/>
      </c>
      <c r="M987" s="88" t="str">
        <f>Master!M991</f>
        <v/>
      </c>
      <c r="N987" s="88" t="str">
        <f>Master!N991</f>
        <v/>
      </c>
      <c r="O987" s="88" t="str">
        <f>Master!O991</f>
        <v/>
      </c>
      <c r="P987" s="88" t="str">
        <f>Master!P991</f>
        <v/>
      </c>
      <c r="Q987" s="88" t="str">
        <f>Master!Q991</f>
        <v/>
      </c>
      <c r="R987" s="406" t="str">
        <f>Master!R991</f>
        <v/>
      </c>
      <c r="S987" s="406">
        <f>Master!S991</f>
        <v>0</v>
      </c>
      <c r="T987" s="406" t="str">
        <f>Master!T991</f>
        <v/>
      </c>
      <c r="U987" s="406" t="str">
        <f>Master!U991</f>
        <v/>
      </c>
      <c r="V987" s="406" t="str">
        <f>Master!V991</f>
        <v/>
      </c>
      <c r="W987" s="406" t="str">
        <f>Master!W991</f>
        <v/>
      </c>
      <c r="X987" s="406" t="str">
        <f>Master!X991</f>
        <v/>
      </c>
      <c r="Y987" s="406" t="str">
        <f>Master!Y991</f>
        <v/>
      </c>
      <c r="Z987" s="406" t="str">
        <f>Master!Z991</f>
        <v/>
      </c>
      <c r="AA987" s="406" t="str">
        <f>Master!AA991</f>
        <v/>
      </c>
      <c r="AB987" s="406" t="str">
        <f>Master!AB991</f>
        <v/>
      </c>
      <c r="AC987" s="406" t="str">
        <f>Master!AC991</f>
        <v/>
      </c>
      <c r="AD987" s="406" t="str">
        <f>Master!AD991</f>
        <v/>
      </c>
      <c r="AE987" s="406" t="str">
        <f>Master!AE991</f>
        <v/>
      </c>
      <c r="AF987" s="406" t="str">
        <f>Master!AF991</f>
        <v/>
      </c>
      <c r="AG987" s="406" t="str">
        <f>Master!AG991</f>
        <v/>
      </c>
      <c r="AH987" s="88" t="str">
        <f>Master!AH991</f>
        <v/>
      </c>
      <c r="AI987" s="88" t="str">
        <f>Master!AI991</f>
        <v/>
      </c>
      <c r="AJ987" s="406" t="str">
        <f>Master!AJ991</f>
        <v/>
      </c>
      <c r="AK987" s="406">
        <f>Master!AK991</f>
        <v>0</v>
      </c>
      <c r="AL987" s="88" t="str">
        <f>Master!AL991</f>
        <v/>
      </c>
      <c r="AM987" s="416"/>
      <c r="AN987" s="416"/>
      <c r="AO987" s="416"/>
      <c r="AP987" s="416"/>
      <c r="AQ987" s="416"/>
      <c r="AR987" s="416">
        <f t="shared" si="10"/>
        <v>0</v>
      </c>
      <c r="AS987" s="417" t="str">
        <f t="shared" si="11"/>
        <v>#DIV/0!</v>
      </c>
      <c r="AT987" s="416">
        <f t="shared" si="12"/>
        <v>0</v>
      </c>
      <c r="AU987" s="417"/>
    </row>
    <row r="988" hidden="1">
      <c r="A988" s="88" t="str">
        <f>Master!A992</f>
        <v>VLVC18076</v>
      </c>
      <c r="B988" s="414" t="str">
        <f>Master!B992</f>
        <v/>
      </c>
      <c r="C988" s="414" t="str">
        <f>Master!C992</f>
        <v/>
      </c>
      <c r="D988" s="88" t="str">
        <f>Master!D992</f>
        <v/>
      </c>
      <c r="E988" s="406" t="str">
        <f>Master!E992</f>
        <v/>
      </c>
      <c r="F988" s="406">
        <f>Master!F992</f>
        <v>0</v>
      </c>
      <c r="G988" s="88" t="str">
        <f>Master!G992</f>
        <v/>
      </c>
      <c r="H988" s="88" t="str">
        <f>Master!H992</f>
        <v/>
      </c>
      <c r="I988" s="88" t="str">
        <f>Master!I992</f>
        <v/>
      </c>
      <c r="J988" s="88" t="str">
        <f>Master!J992</f>
        <v>LE VINE CONNECTIONS PTE LTD</v>
      </c>
      <c r="K988" s="88" t="str">
        <f>Master!K992</f>
        <v/>
      </c>
      <c r="L988" s="88" t="str">
        <f>Master!L992</f>
        <v/>
      </c>
      <c r="M988" s="88" t="str">
        <f>Master!M992</f>
        <v/>
      </c>
      <c r="N988" s="88" t="str">
        <f>Master!N992</f>
        <v/>
      </c>
      <c r="O988" s="88" t="str">
        <f>Master!O992</f>
        <v/>
      </c>
      <c r="P988" s="88" t="str">
        <f>Master!P992</f>
        <v/>
      </c>
      <c r="Q988" s="88" t="str">
        <f>Master!Q992</f>
        <v/>
      </c>
      <c r="R988" s="406" t="str">
        <f>Master!R992</f>
        <v/>
      </c>
      <c r="S988" s="406">
        <f>Master!S992</f>
        <v>0</v>
      </c>
      <c r="T988" s="406" t="str">
        <f>Master!T992</f>
        <v/>
      </c>
      <c r="U988" s="406" t="str">
        <f>Master!U992</f>
        <v/>
      </c>
      <c r="V988" s="406" t="str">
        <f>Master!V992</f>
        <v/>
      </c>
      <c r="W988" s="406" t="str">
        <f>Master!W992</f>
        <v/>
      </c>
      <c r="X988" s="406" t="str">
        <f>Master!X992</f>
        <v/>
      </c>
      <c r="Y988" s="406" t="str">
        <f>Master!Y992</f>
        <v/>
      </c>
      <c r="Z988" s="406" t="str">
        <f>Master!Z992</f>
        <v/>
      </c>
      <c r="AA988" s="406" t="str">
        <f>Master!AA992</f>
        <v/>
      </c>
      <c r="AB988" s="406" t="str">
        <f>Master!AB992</f>
        <v/>
      </c>
      <c r="AC988" s="406" t="str">
        <f>Master!AC992</f>
        <v/>
      </c>
      <c r="AD988" s="406" t="str">
        <f>Master!AD992</f>
        <v/>
      </c>
      <c r="AE988" s="406" t="str">
        <f>Master!AE992</f>
        <v/>
      </c>
      <c r="AF988" s="406" t="str">
        <f>Master!AF992</f>
        <v/>
      </c>
      <c r="AG988" s="406" t="str">
        <f>Master!AG992</f>
        <v/>
      </c>
      <c r="AH988" s="88" t="str">
        <f>Master!AH992</f>
        <v/>
      </c>
      <c r="AI988" s="414" t="str">
        <f>Master!AI992</f>
        <v/>
      </c>
      <c r="AJ988" s="406" t="str">
        <f>Master!AJ992</f>
        <v/>
      </c>
      <c r="AK988" s="406">
        <f>Master!AK992</f>
        <v>0</v>
      </c>
      <c r="AL988" s="88" t="str">
        <f>Master!AL992</f>
        <v/>
      </c>
      <c r="AM988" s="416"/>
      <c r="AN988" s="416"/>
      <c r="AO988" s="416"/>
      <c r="AP988" s="416"/>
      <c r="AQ988" s="416"/>
      <c r="AR988" s="416">
        <f t="shared" si="10"/>
        <v>0</v>
      </c>
      <c r="AS988" s="417" t="str">
        <f t="shared" si="11"/>
        <v>#DIV/0!</v>
      </c>
      <c r="AT988" s="416">
        <f t="shared" si="12"/>
        <v>0</v>
      </c>
      <c r="AU988" s="417"/>
    </row>
    <row r="989" hidden="1">
      <c r="A989" s="88" t="str">
        <f>Master!A993</f>
        <v>VLVC18077</v>
      </c>
      <c r="B989" s="414" t="str">
        <f>Master!B993</f>
        <v/>
      </c>
      <c r="C989" s="414" t="str">
        <f>Master!C993</f>
        <v/>
      </c>
      <c r="D989" s="88" t="str">
        <f>Master!D993</f>
        <v/>
      </c>
      <c r="E989" s="406" t="str">
        <f>Master!E993</f>
        <v/>
      </c>
      <c r="F989" s="406">
        <f>Master!F993</f>
        <v>0</v>
      </c>
      <c r="G989" s="88" t="str">
        <f>Master!G993</f>
        <v/>
      </c>
      <c r="H989" s="88" t="str">
        <f>Master!H993</f>
        <v/>
      </c>
      <c r="I989" s="88" t="str">
        <f>Master!I993</f>
        <v/>
      </c>
      <c r="J989" s="88" t="str">
        <f>Master!J993</f>
        <v>LE VINE CONNECTIONS PTE LTD</v>
      </c>
      <c r="K989" s="88" t="str">
        <f>Master!K993</f>
        <v/>
      </c>
      <c r="L989" s="88" t="str">
        <f>Master!L993</f>
        <v/>
      </c>
      <c r="M989" s="88" t="str">
        <f>Master!M993</f>
        <v/>
      </c>
      <c r="N989" s="88" t="str">
        <f>Master!N993</f>
        <v/>
      </c>
      <c r="O989" s="88" t="str">
        <f>Master!O993</f>
        <v/>
      </c>
      <c r="P989" s="88" t="str">
        <f>Master!P993</f>
        <v/>
      </c>
      <c r="Q989" s="88" t="str">
        <f>Master!Q993</f>
        <v/>
      </c>
      <c r="R989" s="406" t="str">
        <f>Master!R993</f>
        <v/>
      </c>
      <c r="S989" s="406">
        <f>Master!S993</f>
        <v>0</v>
      </c>
      <c r="T989" s="406" t="str">
        <f>Master!T993</f>
        <v/>
      </c>
      <c r="U989" s="406" t="str">
        <f>Master!U993</f>
        <v/>
      </c>
      <c r="V989" s="406" t="str">
        <f>Master!V993</f>
        <v/>
      </c>
      <c r="W989" s="406" t="str">
        <f>Master!W993</f>
        <v/>
      </c>
      <c r="X989" s="406" t="str">
        <f>Master!X993</f>
        <v/>
      </c>
      <c r="Y989" s="406" t="str">
        <f>Master!Y993</f>
        <v/>
      </c>
      <c r="Z989" s="406" t="str">
        <f>Master!Z993</f>
        <v/>
      </c>
      <c r="AA989" s="406" t="str">
        <f>Master!AA993</f>
        <v/>
      </c>
      <c r="AB989" s="406" t="str">
        <f>Master!AB993</f>
        <v/>
      </c>
      <c r="AC989" s="406" t="str">
        <f>Master!AC993</f>
        <v/>
      </c>
      <c r="AD989" s="406" t="str">
        <f>Master!AD993</f>
        <v/>
      </c>
      <c r="AE989" s="406" t="str">
        <f>Master!AE993</f>
        <v/>
      </c>
      <c r="AF989" s="406" t="str">
        <f>Master!AF993</f>
        <v/>
      </c>
      <c r="AG989" s="406" t="str">
        <f>Master!AG993</f>
        <v/>
      </c>
      <c r="AH989" s="88" t="str">
        <f>Master!AH993</f>
        <v/>
      </c>
      <c r="AI989" s="88" t="str">
        <f>Master!AI993</f>
        <v/>
      </c>
      <c r="AJ989" s="406" t="str">
        <f>Master!AJ993</f>
        <v/>
      </c>
      <c r="AK989" s="406">
        <f>Master!AK993</f>
        <v>0</v>
      </c>
      <c r="AL989" s="88" t="str">
        <f>Master!AL993</f>
        <v/>
      </c>
      <c r="AM989" s="416"/>
      <c r="AN989" s="416"/>
      <c r="AO989" s="416"/>
      <c r="AP989" s="416"/>
      <c r="AQ989" s="416"/>
      <c r="AR989" s="416">
        <f t="shared" si="10"/>
        <v>0</v>
      </c>
      <c r="AS989" s="417" t="str">
        <f t="shared" si="11"/>
        <v>#DIV/0!</v>
      </c>
      <c r="AT989" s="416">
        <f t="shared" si="12"/>
        <v>0</v>
      </c>
      <c r="AU989" s="417"/>
    </row>
    <row r="990" hidden="1">
      <c r="A990" s="88" t="str">
        <f>Master!A994</f>
        <v>VLVC18078</v>
      </c>
      <c r="B990" s="414" t="str">
        <f>Master!B994</f>
        <v/>
      </c>
      <c r="C990" s="414" t="str">
        <f>Master!C994</f>
        <v/>
      </c>
      <c r="D990" s="88" t="str">
        <f>Master!D994</f>
        <v/>
      </c>
      <c r="E990" s="406" t="str">
        <f>Master!E994</f>
        <v/>
      </c>
      <c r="F990" s="406">
        <f>Master!F994</f>
        <v>0</v>
      </c>
      <c r="G990" s="88" t="str">
        <f>Master!G994</f>
        <v/>
      </c>
      <c r="H990" s="88" t="str">
        <f>Master!H994</f>
        <v/>
      </c>
      <c r="I990" s="88" t="str">
        <f>Master!I994</f>
        <v/>
      </c>
      <c r="J990" s="88" t="str">
        <f>Master!J994</f>
        <v>LE VINE CONNECTIONS PTE LTD</v>
      </c>
      <c r="K990" s="88" t="str">
        <f>Master!K994</f>
        <v/>
      </c>
      <c r="L990" s="88" t="str">
        <f>Master!L994</f>
        <v/>
      </c>
      <c r="M990" s="88" t="str">
        <f>Master!M994</f>
        <v/>
      </c>
      <c r="N990" s="88" t="str">
        <f>Master!N994</f>
        <v/>
      </c>
      <c r="O990" s="88" t="str">
        <f>Master!O994</f>
        <v/>
      </c>
      <c r="P990" s="88" t="str">
        <f>Master!P994</f>
        <v/>
      </c>
      <c r="Q990" s="88" t="str">
        <f>Master!Q994</f>
        <v/>
      </c>
      <c r="R990" s="406" t="str">
        <f>Master!R994</f>
        <v/>
      </c>
      <c r="S990" s="406">
        <f>Master!S994</f>
        <v>0</v>
      </c>
      <c r="T990" s="406" t="str">
        <f>Master!T994</f>
        <v/>
      </c>
      <c r="U990" s="406" t="str">
        <f>Master!U994</f>
        <v/>
      </c>
      <c r="V990" s="406" t="str">
        <f>Master!V994</f>
        <v/>
      </c>
      <c r="W990" s="406" t="str">
        <f>Master!W994</f>
        <v/>
      </c>
      <c r="X990" s="406" t="str">
        <f>Master!X994</f>
        <v/>
      </c>
      <c r="Y990" s="406" t="str">
        <f>Master!Y994</f>
        <v/>
      </c>
      <c r="Z990" s="406" t="str">
        <f>Master!Z994</f>
        <v/>
      </c>
      <c r="AA990" s="406" t="str">
        <f>Master!AA994</f>
        <v/>
      </c>
      <c r="AB990" s="406" t="str">
        <f>Master!AB994</f>
        <v/>
      </c>
      <c r="AC990" s="406" t="str">
        <f>Master!AC994</f>
        <v/>
      </c>
      <c r="AD990" s="406" t="str">
        <f>Master!AD994</f>
        <v/>
      </c>
      <c r="AE990" s="406" t="str">
        <f>Master!AE994</f>
        <v/>
      </c>
      <c r="AF990" s="406" t="str">
        <f>Master!AF994</f>
        <v/>
      </c>
      <c r="AG990" s="406" t="str">
        <f>Master!AG994</f>
        <v/>
      </c>
      <c r="AH990" s="88" t="str">
        <f>Master!AH994</f>
        <v/>
      </c>
      <c r="AI990" s="414" t="str">
        <f>Master!AI994</f>
        <v/>
      </c>
      <c r="AJ990" s="406" t="str">
        <f>Master!AJ994</f>
        <v/>
      </c>
      <c r="AK990" s="406">
        <f>Master!AK994</f>
        <v>0</v>
      </c>
      <c r="AL990" s="88" t="str">
        <f>Master!AL994</f>
        <v/>
      </c>
      <c r="AM990" s="416"/>
      <c r="AN990" s="416"/>
      <c r="AO990" s="416"/>
      <c r="AP990" s="416"/>
      <c r="AQ990" s="416"/>
      <c r="AR990" s="416">
        <f t="shared" si="10"/>
        <v>0</v>
      </c>
      <c r="AS990" s="417" t="str">
        <f t="shared" si="11"/>
        <v>#DIV/0!</v>
      </c>
      <c r="AT990" s="416">
        <f t="shared" si="12"/>
        <v>0</v>
      </c>
      <c r="AU990" s="417"/>
    </row>
    <row r="991" hidden="1">
      <c r="A991" s="88" t="str">
        <f>Master!A995</f>
        <v>VLVC18079</v>
      </c>
      <c r="B991" s="414" t="str">
        <f>Master!B995</f>
        <v/>
      </c>
      <c r="C991" s="414" t="str">
        <f>Master!C995</f>
        <v/>
      </c>
      <c r="D991" s="88" t="str">
        <f>Master!D995</f>
        <v/>
      </c>
      <c r="E991" s="406" t="str">
        <f>Master!E995</f>
        <v/>
      </c>
      <c r="F991" s="406">
        <f>Master!F995</f>
        <v>0</v>
      </c>
      <c r="G991" s="88" t="str">
        <f>Master!G995</f>
        <v/>
      </c>
      <c r="H991" s="88" t="str">
        <f>Master!H995</f>
        <v/>
      </c>
      <c r="I991" s="88" t="str">
        <f>Master!I995</f>
        <v/>
      </c>
      <c r="J991" s="88" t="str">
        <f>Master!J995</f>
        <v>LE VINE CONNECTIONS PTE LTD</v>
      </c>
      <c r="K991" s="88" t="str">
        <f>Master!K995</f>
        <v/>
      </c>
      <c r="L991" s="88" t="str">
        <f>Master!L995</f>
        <v/>
      </c>
      <c r="M991" s="88" t="str">
        <f>Master!M995</f>
        <v/>
      </c>
      <c r="N991" s="88" t="str">
        <f>Master!N995</f>
        <v/>
      </c>
      <c r="O991" s="88" t="str">
        <f>Master!O995</f>
        <v/>
      </c>
      <c r="P991" s="88" t="str">
        <f>Master!P995</f>
        <v/>
      </c>
      <c r="Q991" s="88" t="str">
        <f>Master!Q995</f>
        <v/>
      </c>
      <c r="R991" s="406" t="str">
        <f>Master!R995</f>
        <v/>
      </c>
      <c r="S991" s="406">
        <f>Master!S995</f>
        <v>0</v>
      </c>
      <c r="T991" s="406" t="str">
        <f>Master!T995</f>
        <v/>
      </c>
      <c r="U991" s="406" t="str">
        <f>Master!U995</f>
        <v/>
      </c>
      <c r="V991" s="406" t="str">
        <f>Master!V995</f>
        <v/>
      </c>
      <c r="W991" s="406" t="str">
        <f>Master!W995</f>
        <v/>
      </c>
      <c r="X991" s="406" t="str">
        <f>Master!X995</f>
        <v/>
      </c>
      <c r="Y991" s="406" t="str">
        <f>Master!Y995</f>
        <v/>
      </c>
      <c r="Z991" s="406" t="str">
        <f>Master!Z995</f>
        <v/>
      </c>
      <c r="AA991" s="406" t="str">
        <f>Master!AA995</f>
        <v/>
      </c>
      <c r="AB991" s="406" t="str">
        <f>Master!AB995</f>
        <v/>
      </c>
      <c r="AC991" s="406" t="str">
        <f>Master!AC995</f>
        <v/>
      </c>
      <c r="AD991" s="406" t="str">
        <f>Master!AD995</f>
        <v/>
      </c>
      <c r="AE991" s="406" t="str">
        <f>Master!AE995</f>
        <v/>
      </c>
      <c r="AF991" s="406" t="str">
        <f>Master!AF995</f>
        <v/>
      </c>
      <c r="AG991" s="406" t="str">
        <f>Master!AG995</f>
        <v/>
      </c>
      <c r="AH991" s="88" t="str">
        <f>Master!AH995</f>
        <v/>
      </c>
      <c r="AI991" s="88" t="str">
        <f>Master!AI995</f>
        <v/>
      </c>
      <c r="AJ991" s="406" t="str">
        <f>Master!AJ995</f>
        <v/>
      </c>
      <c r="AK991" s="406">
        <f>Master!AK995</f>
        <v>0</v>
      </c>
      <c r="AL991" s="88" t="str">
        <f>Master!AL995</f>
        <v/>
      </c>
      <c r="AM991" s="416"/>
      <c r="AN991" s="416"/>
      <c r="AO991" s="416"/>
      <c r="AP991" s="416"/>
      <c r="AQ991" s="416"/>
      <c r="AR991" s="416">
        <f t="shared" si="10"/>
        <v>0</v>
      </c>
      <c r="AS991" s="417" t="str">
        <f t="shared" si="11"/>
        <v>#DIV/0!</v>
      </c>
      <c r="AT991" s="416">
        <f t="shared" si="12"/>
        <v>0</v>
      </c>
      <c r="AU991" s="417"/>
    </row>
    <row r="992" hidden="1">
      <c r="A992" s="88" t="str">
        <f>Master!A996</f>
        <v>VLVC18080</v>
      </c>
      <c r="B992" s="414" t="str">
        <f>Master!B996</f>
        <v/>
      </c>
      <c r="C992" s="414" t="str">
        <f>Master!C996</f>
        <v/>
      </c>
      <c r="D992" s="88" t="str">
        <f>Master!D996</f>
        <v/>
      </c>
      <c r="E992" s="406" t="str">
        <f>Master!E996</f>
        <v/>
      </c>
      <c r="F992" s="406">
        <f>Master!F996</f>
        <v>0</v>
      </c>
      <c r="G992" s="88" t="str">
        <f>Master!G996</f>
        <v/>
      </c>
      <c r="H992" s="88" t="str">
        <f>Master!H996</f>
        <v/>
      </c>
      <c r="I992" s="88" t="str">
        <f>Master!I996</f>
        <v/>
      </c>
      <c r="J992" s="88" t="str">
        <f>Master!J996</f>
        <v>LE VINE CONNECTIONS PTE LTD</v>
      </c>
      <c r="K992" s="88" t="str">
        <f>Master!K996</f>
        <v/>
      </c>
      <c r="L992" s="88" t="str">
        <f>Master!L996</f>
        <v/>
      </c>
      <c r="M992" s="88" t="str">
        <f>Master!M996</f>
        <v/>
      </c>
      <c r="N992" s="88" t="str">
        <f>Master!N996</f>
        <v/>
      </c>
      <c r="O992" s="88" t="str">
        <f>Master!O996</f>
        <v/>
      </c>
      <c r="P992" s="88" t="str">
        <f>Master!P996</f>
        <v/>
      </c>
      <c r="Q992" s="88" t="str">
        <f>Master!Q996</f>
        <v/>
      </c>
      <c r="R992" s="406" t="str">
        <f>Master!R996</f>
        <v/>
      </c>
      <c r="S992" s="406">
        <f>Master!S996</f>
        <v>0</v>
      </c>
      <c r="T992" s="406" t="str">
        <f>Master!T996</f>
        <v/>
      </c>
      <c r="U992" s="406" t="str">
        <f>Master!U996</f>
        <v/>
      </c>
      <c r="V992" s="406" t="str">
        <f>Master!V996</f>
        <v/>
      </c>
      <c r="W992" s="406" t="str">
        <f>Master!W996</f>
        <v/>
      </c>
      <c r="X992" s="406" t="str">
        <f>Master!X996</f>
        <v/>
      </c>
      <c r="Y992" s="406" t="str">
        <f>Master!Y996</f>
        <v/>
      </c>
      <c r="Z992" s="406" t="str">
        <f>Master!Z996</f>
        <v/>
      </c>
      <c r="AA992" s="406" t="str">
        <f>Master!AA996</f>
        <v/>
      </c>
      <c r="AB992" s="406" t="str">
        <f>Master!AB996</f>
        <v/>
      </c>
      <c r="AC992" s="406" t="str">
        <f>Master!AC996</f>
        <v/>
      </c>
      <c r="AD992" s="406" t="str">
        <f>Master!AD996</f>
        <v/>
      </c>
      <c r="AE992" s="406" t="str">
        <f>Master!AE996</f>
        <v/>
      </c>
      <c r="AF992" s="406" t="str">
        <f>Master!AF996</f>
        <v/>
      </c>
      <c r="AG992" s="406" t="str">
        <f>Master!AG996</f>
        <v/>
      </c>
      <c r="AH992" s="88" t="str">
        <f>Master!AH996</f>
        <v/>
      </c>
      <c r="AI992" s="414" t="str">
        <f>Master!AI996</f>
        <v/>
      </c>
      <c r="AJ992" s="406" t="str">
        <f>Master!AJ996</f>
        <v/>
      </c>
      <c r="AK992" s="406">
        <f>Master!AK996</f>
        <v>0</v>
      </c>
      <c r="AL992" s="88" t="str">
        <f>Master!AL996</f>
        <v/>
      </c>
      <c r="AM992" s="416"/>
      <c r="AN992" s="416"/>
      <c r="AO992" s="416"/>
      <c r="AP992" s="416"/>
      <c r="AQ992" s="416"/>
      <c r="AR992" s="416">
        <f t="shared" si="10"/>
        <v>0</v>
      </c>
      <c r="AS992" s="417" t="str">
        <f t="shared" si="11"/>
        <v>#DIV/0!</v>
      </c>
      <c r="AT992" s="416">
        <f t="shared" si="12"/>
        <v>0</v>
      </c>
      <c r="AU992" s="417"/>
    </row>
    <row r="993" hidden="1">
      <c r="A993" s="88" t="str">
        <f>Master!A997</f>
        <v>VLVC18081</v>
      </c>
      <c r="B993" s="414" t="str">
        <f>Master!B997</f>
        <v/>
      </c>
      <c r="C993" s="414" t="str">
        <f>Master!C997</f>
        <v/>
      </c>
      <c r="D993" s="88" t="str">
        <f>Master!D997</f>
        <v/>
      </c>
      <c r="E993" s="406" t="str">
        <f>Master!E997</f>
        <v/>
      </c>
      <c r="F993" s="406">
        <f>Master!F997</f>
        <v>0</v>
      </c>
      <c r="G993" s="88" t="str">
        <f>Master!G997</f>
        <v/>
      </c>
      <c r="H993" s="88" t="str">
        <f>Master!H997</f>
        <v/>
      </c>
      <c r="I993" s="88" t="str">
        <f>Master!I997</f>
        <v/>
      </c>
      <c r="J993" s="88" t="str">
        <f>Master!J997</f>
        <v>LE VINE CONNECTIONS PTE LTD</v>
      </c>
      <c r="K993" s="88" t="str">
        <f>Master!K997</f>
        <v/>
      </c>
      <c r="L993" s="88" t="str">
        <f>Master!L997</f>
        <v/>
      </c>
      <c r="M993" s="88" t="str">
        <f>Master!M997</f>
        <v/>
      </c>
      <c r="N993" s="88" t="str">
        <f>Master!N997</f>
        <v/>
      </c>
      <c r="O993" s="88" t="str">
        <f>Master!O997</f>
        <v/>
      </c>
      <c r="P993" s="88" t="str">
        <f>Master!P997</f>
        <v/>
      </c>
      <c r="Q993" s="88" t="str">
        <f>Master!Q997</f>
        <v/>
      </c>
      <c r="R993" s="406" t="str">
        <f>Master!R997</f>
        <v/>
      </c>
      <c r="S993" s="406">
        <f>Master!S997</f>
        <v>0</v>
      </c>
      <c r="T993" s="406" t="str">
        <f>Master!T997</f>
        <v/>
      </c>
      <c r="U993" s="406" t="str">
        <f>Master!U997</f>
        <v/>
      </c>
      <c r="V993" s="406" t="str">
        <f>Master!V997</f>
        <v/>
      </c>
      <c r="W993" s="406" t="str">
        <f>Master!W997</f>
        <v/>
      </c>
      <c r="X993" s="406" t="str">
        <f>Master!X997</f>
        <v/>
      </c>
      <c r="Y993" s="406" t="str">
        <f>Master!Y997</f>
        <v/>
      </c>
      <c r="Z993" s="406" t="str">
        <f>Master!Z997</f>
        <v/>
      </c>
      <c r="AA993" s="406" t="str">
        <f>Master!AA997</f>
        <v/>
      </c>
      <c r="AB993" s="406" t="str">
        <f>Master!AB997</f>
        <v/>
      </c>
      <c r="AC993" s="406" t="str">
        <f>Master!AC997</f>
        <v/>
      </c>
      <c r="AD993" s="406" t="str">
        <f>Master!AD997</f>
        <v/>
      </c>
      <c r="AE993" s="406" t="str">
        <f>Master!AE997</f>
        <v/>
      </c>
      <c r="AF993" s="406" t="str">
        <f>Master!AF997</f>
        <v/>
      </c>
      <c r="AG993" s="406" t="str">
        <f>Master!AG997</f>
        <v/>
      </c>
      <c r="AH993" s="88" t="str">
        <f>Master!AH997</f>
        <v/>
      </c>
      <c r="AI993" s="88" t="str">
        <f>Master!AI997</f>
        <v/>
      </c>
      <c r="AJ993" s="406" t="str">
        <f>Master!AJ997</f>
        <v/>
      </c>
      <c r="AK993" s="406">
        <f>Master!AK997</f>
        <v>0</v>
      </c>
      <c r="AL993" s="88" t="str">
        <f>Master!AL997</f>
        <v/>
      </c>
      <c r="AM993" s="416"/>
      <c r="AN993" s="416"/>
      <c r="AO993" s="416"/>
      <c r="AP993" s="416"/>
      <c r="AQ993" s="416"/>
      <c r="AR993" s="416">
        <f t="shared" si="10"/>
        <v>0</v>
      </c>
      <c r="AS993" s="417" t="str">
        <f t="shared" si="11"/>
        <v>#DIV/0!</v>
      </c>
      <c r="AT993" s="416">
        <f t="shared" si="12"/>
        <v>0</v>
      </c>
      <c r="AU993" s="417"/>
    </row>
    <row r="994" hidden="1">
      <c r="A994" s="88" t="str">
        <f>Master!A998</f>
        <v>VLVC18082</v>
      </c>
      <c r="B994" s="414" t="str">
        <f>Master!B998</f>
        <v/>
      </c>
      <c r="C994" s="414" t="str">
        <f>Master!C998</f>
        <v/>
      </c>
      <c r="D994" s="88" t="str">
        <f>Master!D998</f>
        <v/>
      </c>
      <c r="E994" s="406" t="str">
        <f>Master!E998</f>
        <v/>
      </c>
      <c r="F994" s="406">
        <f>Master!F998</f>
        <v>0</v>
      </c>
      <c r="G994" s="88" t="str">
        <f>Master!G998</f>
        <v/>
      </c>
      <c r="H994" s="88" t="str">
        <f>Master!H998</f>
        <v/>
      </c>
      <c r="I994" s="88" t="str">
        <f>Master!I998</f>
        <v/>
      </c>
      <c r="J994" s="88" t="str">
        <f>Master!J998</f>
        <v>LE VINE CONNECTIONS PTE LTD</v>
      </c>
      <c r="K994" s="88" t="str">
        <f>Master!K998</f>
        <v/>
      </c>
      <c r="L994" s="88" t="str">
        <f>Master!L998</f>
        <v/>
      </c>
      <c r="M994" s="88" t="str">
        <f>Master!M998</f>
        <v/>
      </c>
      <c r="N994" s="88" t="str">
        <f>Master!N998</f>
        <v/>
      </c>
      <c r="O994" s="88" t="str">
        <f>Master!O998</f>
        <v/>
      </c>
      <c r="P994" s="88" t="str">
        <f>Master!P998</f>
        <v/>
      </c>
      <c r="Q994" s="88" t="str">
        <f>Master!Q998</f>
        <v/>
      </c>
      <c r="R994" s="406" t="str">
        <f>Master!R998</f>
        <v/>
      </c>
      <c r="S994" s="406">
        <f>Master!S998</f>
        <v>0</v>
      </c>
      <c r="T994" s="406" t="str">
        <f>Master!T998</f>
        <v/>
      </c>
      <c r="U994" s="406" t="str">
        <f>Master!U998</f>
        <v/>
      </c>
      <c r="V994" s="406" t="str">
        <f>Master!V998</f>
        <v/>
      </c>
      <c r="W994" s="406" t="str">
        <f>Master!W998</f>
        <v/>
      </c>
      <c r="X994" s="406" t="str">
        <f>Master!X998</f>
        <v/>
      </c>
      <c r="Y994" s="406" t="str">
        <f>Master!Y998</f>
        <v/>
      </c>
      <c r="Z994" s="406" t="str">
        <f>Master!Z998</f>
        <v/>
      </c>
      <c r="AA994" s="406" t="str">
        <f>Master!AA998</f>
        <v/>
      </c>
      <c r="AB994" s="406" t="str">
        <f>Master!AB998</f>
        <v/>
      </c>
      <c r="AC994" s="406" t="str">
        <f>Master!AC998</f>
        <v/>
      </c>
      <c r="AD994" s="406" t="str">
        <f>Master!AD998</f>
        <v/>
      </c>
      <c r="AE994" s="406" t="str">
        <f>Master!AE998</f>
        <v/>
      </c>
      <c r="AF994" s="406" t="str">
        <f>Master!AF998</f>
        <v/>
      </c>
      <c r="AG994" s="406" t="str">
        <f>Master!AG998</f>
        <v/>
      </c>
      <c r="AH994" s="88" t="str">
        <f>Master!AH998</f>
        <v/>
      </c>
      <c r="AI994" s="414" t="str">
        <f>Master!AI998</f>
        <v/>
      </c>
      <c r="AJ994" s="406" t="str">
        <f>Master!AJ998</f>
        <v/>
      </c>
      <c r="AK994" s="406">
        <f>Master!AK998</f>
        <v>0</v>
      </c>
      <c r="AL994" s="88" t="str">
        <f>Master!AL998</f>
        <v/>
      </c>
      <c r="AM994" s="416"/>
      <c r="AN994" s="416"/>
      <c r="AO994" s="416"/>
      <c r="AP994" s="416"/>
      <c r="AQ994" s="416"/>
      <c r="AR994" s="416">
        <f t="shared" si="10"/>
        <v>0</v>
      </c>
      <c r="AS994" s="417" t="str">
        <f t="shared" si="11"/>
        <v>#DIV/0!</v>
      </c>
      <c r="AT994" s="416">
        <f t="shared" si="12"/>
        <v>0</v>
      </c>
      <c r="AU994" s="417"/>
    </row>
    <row r="995" hidden="1">
      <c r="A995" s="88" t="str">
        <f>Master!A999</f>
        <v>VLVC18083</v>
      </c>
      <c r="B995" s="414" t="str">
        <f>Master!B999</f>
        <v/>
      </c>
      <c r="C995" s="414" t="str">
        <f>Master!C999</f>
        <v/>
      </c>
      <c r="D995" s="88" t="str">
        <f>Master!D999</f>
        <v/>
      </c>
      <c r="E995" s="406" t="str">
        <f>Master!E999</f>
        <v/>
      </c>
      <c r="F995" s="406">
        <f>Master!F999</f>
        <v>0</v>
      </c>
      <c r="G995" s="88" t="str">
        <f>Master!G999</f>
        <v/>
      </c>
      <c r="H995" s="88" t="str">
        <f>Master!H999</f>
        <v/>
      </c>
      <c r="I995" s="88" t="str">
        <f>Master!I999</f>
        <v/>
      </c>
      <c r="J995" s="88" t="str">
        <f>Master!J999</f>
        <v>LE VINE CONNECTIONS PTE LTD</v>
      </c>
      <c r="K995" s="88" t="str">
        <f>Master!K999</f>
        <v/>
      </c>
      <c r="L995" s="88" t="str">
        <f>Master!L999</f>
        <v/>
      </c>
      <c r="M995" s="88" t="str">
        <f>Master!M999</f>
        <v/>
      </c>
      <c r="N995" s="88" t="str">
        <f>Master!N999</f>
        <v/>
      </c>
      <c r="O995" s="88" t="str">
        <f>Master!O999</f>
        <v/>
      </c>
      <c r="P995" s="88" t="str">
        <f>Master!P999</f>
        <v/>
      </c>
      <c r="Q995" s="88" t="str">
        <f>Master!Q999</f>
        <v/>
      </c>
      <c r="R995" s="406" t="str">
        <f>Master!R999</f>
        <v/>
      </c>
      <c r="S995" s="406">
        <f>Master!S999</f>
        <v>0</v>
      </c>
      <c r="T995" s="406" t="str">
        <f>Master!T999</f>
        <v/>
      </c>
      <c r="U995" s="406" t="str">
        <f>Master!U999</f>
        <v/>
      </c>
      <c r="V995" s="406" t="str">
        <f>Master!V999</f>
        <v/>
      </c>
      <c r="W995" s="406" t="str">
        <f>Master!W999</f>
        <v/>
      </c>
      <c r="X995" s="406" t="str">
        <f>Master!X999</f>
        <v/>
      </c>
      <c r="Y995" s="406" t="str">
        <f>Master!Y999</f>
        <v/>
      </c>
      <c r="Z995" s="406" t="str">
        <f>Master!Z999</f>
        <v/>
      </c>
      <c r="AA995" s="406" t="str">
        <f>Master!AA999</f>
        <v/>
      </c>
      <c r="AB995" s="406" t="str">
        <f>Master!AB999</f>
        <v/>
      </c>
      <c r="AC995" s="406" t="str">
        <f>Master!AC999</f>
        <v/>
      </c>
      <c r="AD995" s="406" t="str">
        <f>Master!AD999</f>
        <v/>
      </c>
      <c r="AE995" s="406" t="str">
        <f>Master!AE999</f>
        <v/>
      </c>
      <c r="AF995" s="406" t="str">
        <f>Master!AF999</f>
        <v/>
      </c>
      <c r="AG995" s="406" t="str">
        <f>Master!AG999</f>
        <v/>
      </c>
      <c r="AH995" s="88" t="str">
        <f>Master!AH999</f>
        <v/>
      </c>
      <c r="AI995" s="88" t="str">
        <f>Master!AI999</f>
        <v/>
      </c>
      <c r="AJ995" s="406" t="str">
        <f>Master!AJ999</f>
        <v/>
      </c>
      <c r="AK995" s="406">
        <f>Master!AK999</f>
        <v>0</v>
      </c>
      <c r="AL995" s="88" t="str">
        <f>Master!AL999</f>
        <v/>
      </c>
      <c r="AM995" s="416"/>
      <c r="AN995" s="416"/>
      <c r="AO995" s="416"/>
      <c r="AP995" s="416"/>
      <c r="AQ995" s="416"/>
      <c r="AR995" s="416">
        <f t="shared" si="10"/>
        <v>0</v>
      </c>
      <c r="AS995" s="417" t="str">
        <f t="shared" si="11"/>
        <v>#DIV/0!</v>
      </c>
      <c r="AT995" s="416">
        <f t="shared" si="12"/>
        <v>0</v>
      </c>
      <c r="AU995" s="417"/>
    </row>
    <row r="996" hidden="1">
      <c r="A996" s="88" t="str">
        <f>Master!A1000</f>
        <v>VLVC18084</v>
      </c>
      <c r="B996" s="414" t="str">
        <f>Master!B1000</f>
        <v/>
      </c>
      <c r="C996" s="414" t="str">
        <f>Master!C1000</f>
        <v/>
      </c>
      <c r="D996" s="88" t="str">
        <f>Master!D1000</f>
        <v/>
      </c>
      <c r="E996" s="406" t="str">
        <f>Master!E1000</f>
        <v/>
      </c>
      <c r="F996" s="406">
        <f>Master!F1000</f>
        <v>0</v>
      </c>
      <c r="G996" s="88" t="str">
        <f>Master!G1000</f>
        <v/>
      </c>
      <c r="H996" s="88" t="str">
        <f>Master!H1000</f>
        <v/>
      </c>
      <c r="I996" s="88" t="str">
        <f>Master!I1000</f>
        <v/>
      </c>
      <c r="J996" s="88" t="str">
        <f>Master!J1000</f>
        <v>LE VINE CONNECTIONS PTE LTD</v>
      </c>
      <c r="K996" s="88" t="str">
        <f>Master!K1000</f>
        <v/>
      </c>
      <c r="L996" s="88" t="str">
        <f>Master!L1000</f>
        <v/>
      </c>
      <c r="M996" s="88" t="str">
        <f>Master!M1000</f>
        <v/>
      </c>
      <c r="N996" s="88" t="str">
        <f>Master!N1000</f>
        <v/>
      </c>
      <c r="O996" s="88" t="str">
        <f>Master!O1000</f>
        <v/>
      </c>
      <c r="P996" s="88" t="str">
        <f>Master!P1000</f>
        <v/>
      </c>
      <c r="Q996" s="88" t="str">
        <f>Master!Q1000</f>
        <v/>
      </c>
      <c r="R996" s="406" t="str">
        <f>Master!R1000</f>
        <v/>
      </c>
      <c r="S996" s="406">
        <f>Master!S1000</f>
        <v>0</v>
      </c>
      <c r="T996" s="406" t="str">
        <f>Master!T1000</f>
        <v/>
      </c>
      <c r="U996" s="406" t="str">
        <f>Master!U1000</f>
        <v/>
      </c>
      <c r="V996" s="406" t="str">
        <f>Master!V1000</f>
        <v/>
      </c>
      <c r="W996" s="406" t="str">
        <f>Master!W1000</f>
        <v/>
      </c>
      <c r="X996" s="406" t="str">
        <f>Master!X1000</f>
        <v/>
      </c>
      <c r="Y996" s="406" t="str">
        <f>Master!Y1000</f>
        <v/>
      </c>
      <c r="Z996" s="406" t="str">
        <f>Master!Z1000</f>
        <v/>
      </c>
      <c r="AA996" s="406" t="str">
        <f>Master!AA1000</f>
        <v/>
      </c>
      <c r="AB996" s="406" t="str">
        <f>Master!AB1000</f>
        <v/>
      </c>
      <c r="AC996" s="406" t="str">
        <f>Master!AC1000</f>
        <v/>
      </c>
      <c r="AD996" s="406" t="str">
        <f>Master!AD1000</f>
        <v/>
      </c>
      <c r="AE996" s="406" t="str">
        <f>Master!AE1000</f>
        <v/>
      </c>
      <c r="AF996" s="406" t="str">
        <f>Master!AF1000</f>
        <v/>
      </c>
      <c r="AG996" s="406" t="str">
        <f>Master!AG1000</f>
        <v/>
      </c>
      <c r="AH996" s="88" t="str">
        <f>Master!AH1000</f>
        <v/>
      </c>
      <c r="AI996" s="414" t="str">
        <f>Master!AI1000</f>
        <v/>
      </c>
      <c r="AJ996" s="406" t="str">
        <f>Master!AJ1000</f>
        <v/>
      </c>
      <c r="AK996" s="406">
        <f>Master!AK1000</f>
        <v>0</v>
      </c>
      <c r="AL996" s="88" t="str">
        <f>Master!AL1000</f>
        <v/>
      </c>
      <c r="AM996" s="416"/>
      <c r="AN996" s="416"/>
      <c r="AO996" s="416"/>
      <c r="AP996" s="416"/>
      <c r="AQ996" s="416"/>
      <c r="AR996" s="416">
        <f t="shared" si="10"/>
        <v>0</v>
      </c>
      <c r="AS996" s="417" t="str">
        <f t="shared" si="11"/>
        <v>#DIV/0!</v>
      </c>
      <c r="AT996" s="416">
        <f t="shared" si="12"/>
        <v>0</v>
      </c>
      <c r="AU996" s="417"/>
    </row>
    <row r="997" hidden="1">
      <c r="A997" s="88" t="str">
        <f>Master!A1001</f>
        <v>VLVC18085</v>
      </c>
      <c r="B997" s="414" t="str">
        <f>Master!B1001</f>
        <v/>
      </c>
      <c r="C997" s="414" t="str">
        <f>Master!C1001</f>
        <v/>
      </c>
      <c r="D997" s="88" t="str">
        <f>Master!D1001</f>
        <v/>
      </c>
      <c r="E997" s="406" t="str">
        <f>Master!E1001</f>
        <v/>
      </c>
      <c r="F997" s="406">
        <f>Master!F1001</f>
        <v>0</v>
      </c>
      <c r="G997" s="88" t="str">
        <f>Master!G1001</f>
        <v/>
      </c>
      <c r="H997" s="88" t="str">
        <f>Master!H1001</f>
        <v/>
      </c>
      <c r="I997" s="88" t="str">
        <f>Master!I1001</f>
        <v/>
      </c>
      <c r="J997" s="88" t="str">
        <f>Master!J1001</f>
        <v>LE VINE CONNECTIONS PTE LTD</v>
      </c>
      <c r="K997" s="88" t="str">
        <f>Master!K1001</f>
        <v/>
      </c>
      <c r="L997" s="88" t="str">
        <f>Master!L1001</f>
        <v/>
      </c>
      <c r="M997" s="88" t="str">
        <f>Master!M1001</f>
        <v/>
      </c>
      <c r="N997" s="88" t="str">
        <f>Master!N1001</f>
        <v/>
      </c>
      <c r="O997" s="88" t="str">
        <f>Master!O1001</f>
        <v/>
      </c>
      <c r="P997" s="88" t="str">
        <f>Master!P1001</f>
        <v/>
      </c>
      <c r="Q997" s="88" t="str">
        <f>Master!Q1001</f>
        <v/>
      </c>
      <c r="R997" s="406" t="str">
        <f>Master!R1001</f>
        <v/>
      </c>
      <c r="S997" s="406">
        <f>Master!S1001</f>
        <v>0</v>
      </c>
      <c r="T997" s="406" t="str">
        <f>Master!T1001</f>
        <v/>
      </c>
      <c r="U997" s="406" t="str">
        <f>Master!U1001</f>
        <v/>
      </c>
      <c r="V997" s="406" t="str">
        <f>Master!V1001</f>
        <v/>
      </c>
      <c r="W997" s="406" t="str">
        <f>Master!W1001</f>
        <v/>
      </c>
      <c r="X997" s="406" t="str">
        <f>Master!X1001</f>
        <v/>
      </c>
      <c r="Y997" s="406" t="str">
        <f>Master!Y1001</f>
        <v/>
      </c>
      <c r="Z997" s="406" t="str">
        <f>Master!Z1001</f>
        <v/>
      </c>
      <c r="AA997" s="406" t="str">
        <f>Master!AA1001</f>
        <v/>
      </c>
      <c r="AB997" s="406" t="str">
        <f>Master!AB1001</f>
        <v/>
      </c>
      <c r="AC997" s="406" t="str">
        <f>Master!AC1001</f>
        <v/>
      </c>
      <c r="AD997" s="406" t="str">
        <f>Master!AD1001</f>
        <v/>
      </c>
      <c r="AE997" s="406" t="str">
        <f>Master!AE1001</f>
        <v/>
      </c>
      <c r="AF997" s="406" t="str">
        <f>Master!AF1001</f>
        <v/>
      </c>
      <c r="AG997" s="406" t="str">
        <f>Master!AG1001</f>
        <v/>
      </c>
      <c r="AH997" s="88" t="str">
        <f>Master!AH1001</f>
        <v/>
      </c>
      <c r="AI997" s="88" t="str">
        <f>Master!AI1001</f>
        <v/>
      </c>
      <c r="AJ997" s="406" t="str">
        <f>Master!AJ1001</f>
        <v/>
      </c>
      <c r="AK997" s="406">
        <f>Master!AK1001</f>
        <v>0</v>
      </c>
      <c r="AL997" s="88" t="str">
        <f>Master!AL1001</f>
        <v/>
      </c>
      <c r="AM997" s="416"/>
      <c r="AN997" s="416"/>
      <c r="AO997" s="416"/>
      <c r="AP997" s="416"/>
      <c r="AQ997" s="416"/>
      <c r="AR997" s="416">
        <f t="shared" si="10"/>
        <v>0</v>
      </c>
      <c r="AS997" s="417" t="str">
        <f t="shared" si="11"/>
        <v>#DIV/0!</v>
      </c>
      <c r="AT997" s="416">
        <f t="shared" si="12"/>
        <v>0</v>
      </c>
      <c r="AU997" s="417"/>
    </row>
    <row r="998" hidden="1">
      <c r="A998" s="88" t="str">
        <f>Master!A1002</f>
        <v>VLVC18086</v>
      </c>
      <c r="B998" s="414" t="str">
        <f>Master!B1002</f>
        <v/>
      </c>
      <c r="C998" s="414" t="str">
        <f>Master!C1002</f>
        <v/>
      </c>
      <c r="D998" s="88" t="str">
        <f>Master!D1002</f>
        <v/>
      </c>
      <c r="E998" s="406" t="str">
        <f>Master!E1002</f>
        <v/>
      </c>
      <c r="F998" s="406">
        <f>Master!F1002</f>
        <v>0</v>
      </c>
      <c r="G998" s="88" t="str">
        <f>Master!G1002</f>
        <v/>
      </c>
      <c r="H998" s="88" t="str">
        <f>Master!H1002</f>
        <v/>
      </c>
      <c r="I998" s="88" t="str">
        <f>Master!I1002</f>
        <v/>
      </c>
      <c r="J998" s="88" t="str">
        <f>Master!J1002</f>
        <v>LE VINE CONNECTIONS PTE LTD</v>
      </c>
      <c r="K998" s="88" t="str">
        <f>Master!K1002</f>
        <v/>
      </c>
      <c r="L998" s="88" t="str">
        <f>Master!L1002</f>
        <v/>
      </c>
      <c r="M998" s="88" t="str">
        <f>Master!M1002</f>
        <v/>
      </c>
      <c r="N998" s="88" t="str">
        <f>Master!N1002</f>
        <v/>
      </c>
      <c r="O998" s="88" t="str">
        <f>Master!O1002</f>
        <v/>
      </c>
      <c r="P998" s="88" t="str">
        <f>Master!P1002</f>
        <v/>
      </c>
      <c r="Q998" s="88" t="str">
        <f>Master!Q1002</f>
        <v/>
      </c>
      <c r="R998" s="406" t="str">
        <f>Master!R1002</f>
        <v/>
      </c>
      <c r="S998" s="406">
        <f>Master!S1002</f>
        <v>0</v>
      </c>
      <c r="T998" s="406" t="str">
        <f>Master!T1002</f>
        <v/>
      </c>
      <c r="U998" s="406" t="str">
        <f>Master!U1002</f>
        <v/>
      </c>
      <c r="V998" s="406" t="str">
        <f>Master!V1002</f>
        <v/>
      </c>
      <c r="W998" s="406" t="str">
        <f>Master!W1002</f>
        <v/>
      </c>
      <c r="X998" s="406" t="str">
        <f>Master!X1002</f>
        <v/>
      </c>
      <c r="Y998" s="406" t="str">
        <f>Master!Y1002</f>
        <v/>
      </c>
      <c r="Z998" s="406" t="str">
        <f>Master!Z1002</f>
        <v/>
      </c>
      <c r="AA998" s="406" t="str">
        <f>Master!AA1002</f>
        <v/>
      </c>
      <c r="AB998" s="406" t="str">
        <f>Master!AB1002</f>
        <v/>
      </c>
      <c r="AC998" s="406" t="str">
        <f>Master!AC1002</f>
        <v/>
      </c>
      <c r="AD998" s="406" t="str">
        <f>Master!AD1002</f>
        <v/>
      </c>
      <c r="AE998" s="406" t="str">
        <f>Master!AE1002</f>
        <v/>
      </c>
      <c r="AF998" s="406" t="str">
        <f>Master!AF1002</f>
        <v/>
      </c>
      <c r="AG998" s="406" t="str">
        <f>Master!AG1002</f>
        <v/>
      </c>
      <c r="AH998" s="88" t="str">
        <f>Master!AH1002</f>
        <v/>
      </c>
      <c r="AI998" s="414" t="str">
        <f>Master!AI1002</f>
        <v/>
      </c>
      <c r="AJ998" s="406" t="str">
        <f>Master!AJ1002</f>
        <v/>
      </c>
      <c r="AK998" s="406">
        <f>Master!AK1002</f>
        <v>0</v>
      </c>
      <c r="AL998" s="88" t="str">
        <f>Master!AL1002</f>
        <v/>
      </c>
      <c r="AM998" s="416"/>
      <c r="AN998" s="416"/>
      <c r="AO998" s="416"/>
      <c r="AP998" s="416"/>
      <c r="AQ998" s="416"/>
      <c r="AR998" s="416">
        <f t="shared" si="10"/>
        <v>0</v>
      </c>
      <c r="AS998" s="417" t="str">
        <f t="shared" si="11"/>
        <v>#DIV/0!</v>
      </c>
      <c r="AT998" s="416">
        <f t="shared" si="12"/>
        <v>0</v>
      </c>
      <c r="AU998" s="417"/>
    </row>
    <row r="999" hidden="1">
      <c r="A999" s="88" t="str">
        <f>Master!A1003</f>
        <v>VLVC18087</v>
      </c>
      <c r="B999" s="414" t="str">
        <f>Master!B1003</f>
        <v/>
      </c>
      <c r="C999" s="414" t="str">
        <f>Master!C1003</f>
        <v/>
      </c>
      <c r="D999" s="88" t="str">
        <f>Master!D1003</f>
        <v/>
      </c>
      <c r="E999" s="406" t="str">
        <f>Master!E1003</f>
        <v/>
      </c>
      <c r="F999" s="406">
        <f>Master!F1003</f>
        <v>0</v>
      </c>
      <c r="G999" s="88" t="str">
        <f>Master!G1003</f>
        <v/>
      </c>
      <c r="H999" s="88" t="str">
        <f>Master!H1003</f>
        <v/>
      </c>
      <c r="I999" s="88" t="str">
        <f>Master!I1003</f>
        <v/>
      </c>
      <c r="J999" s="88" t="str">
        <f>Master!J1003</f>
        <v>LE VINE CONNECTIONS PTE LTD</v>
      </c>
      <c r="K999" s="88" t="str">
        <f>Master!K1003</f>
        <v/>
      </c>
      <c r="L999" s="88" t="str">
        <f>Master!L1003</f>
        <v/>
      </c>
      <c r="M999" s="88" t="str">
        <f>Master!M1003</f>
        <v/>
      </c>
      <c r="N999" s="88" t="str">
        <f>Master!N1003</f>
        <v/>
      </c>
      <c r="O999" s="88" t="str">
        <f>Master!O1003</f>
        <v/>
      </c>
      <c r="P999" s="88" t="str">
        <f>Master!P1003</f>
        <v/>
      </c>
      <c r="Q999" s="88" t="str">
        <f>Master!Q1003</f>
        <v/>
      </c>
      <c r="R999" s="406" t="str">
        <f>Master!R1003</f>
        <v/>
      </c>
      <c r="S999" s="406">
        <f>Master!S1003</f>
        <v>0</v>
      </c>
      <c r="T999" s="406" t="str">
        <f>Master!T1003</f>
        <v/>
      </c>
      <c r="U999" s="406" t="str">
        <f>Master!U1003</f>
        <v/>
      </c>
      <c r="V999" s="406" t="str">
        <f>Master!V1003</f>
        <v/>
      </c>
      <c r="W999" s="406" t="str">
        <f>Master!W1003</f>
        <v/>
      </c>
      <c r="X999" s="406" t="str">
        <f>Master!X1003</f>
        <v/>
      </c>
      <c r="Y999" s="406" t="str">
        <f>Master!Y1003</f>
        <v/>
      </c>
      <c r="Z999" s="406" t="str">
        <f>Master!Z1003</f>
        <v/>
      </c>
      <c r="AA999" s="406" t="str">
        <f>Master!AA1003</f>
        <v/>
      </c>
      <c r="AB999" s="406" t="str">
        <f>Master!AB1003</f>
        <v/>
      </c>
      <c r="AC999" s="406" t="str">
        <f>Master!AC1003</f>
        <v/>
      </c>
      <c r="AD999" s="406" t="str">
        <f>Master!AD1003</f>
        <v/>
      </c>
      <c r="AE999" s="406" t="str">
        <f>Master!AE1003</f>
        <v/>
      </c>
      <c r="AF999" s="406" t="str">
        <f>Master!AF1003</f>
        <v/>
      </c>
      <c r="AG999" s="406" t="str">
        <f>Master!AG1003</f>
        <v/>
      </c>
      <c r="AH999" s="88" t="str">
        <f>Master!AH1003</f>
        <v/>
      </c>
      <c r="AI999" s="88" t="str">
        <f>Master!AI1003</f>
        <v/>
      </c>
      <c r="AJ999" s="406" t="str">
        <f>Master!AJ1003</f>
        <v/>
      </c>
      <c r="AK999" s="406">
        <f>Master!AK1003</f>
        <v>0</v>
      </c>
      <c r="AL999" s="88" t="str">
        <f>Master!AL1003</f>
        <v/>
      </c>
      <c r="AM999" s="416"/>
      <c r="AN999" s="416"/>
      <c r="AO999" s="416"/>
      <c r="AP999" s="416"/>
      <c r="AQ999" s="416"/>
      <c r="AR999" s="416">
        <f t="shared" si="10"/>
        <v>0</v>
      </c>
      <c r="AS999" s="417" t="str">
        <f t="shared" si="11"/>
        <v>#DIV/0!</v>
      </c>
      <c r="AT999" s="416">
        <f t="shared" si="12"/>
        <v>0</v>
      </c>
      <c r="AU999" s="417"/>
    </row>
    <row r="1000" hidden="1">
      <c r="A1000" s="88" t="str">
        <f>Master!A1004</f>
        <v>VLVC18088</v>
      </c>
      <c r="B1000" s="414" t="str">
        <f>Master!B1004</f>
        <v/>
      </c>
      <c r="C1000" s="414" t="str">
        <f>Master!C1004</f>
        <v/>
      </c>
      <c r="D1000" s="88" t="str">
        <f>Master!D1004</f>
        <v/>
      </c>
      <c r="E1000" s="406" t="str">
        <f>Master!E1004</f>
        <v/>
      </c>
      <c r="F1000" s="406">
        <f>Master!F1004</f>
        <v>0</v>
      </c>
      <c r="G1000" s="88" t="str">
        <f>Master!G1004</f>
        <v/>
      </c>
      <c r="H1000" s="88" t="str">
        <f>Master!H1004</f>
        <v/>
      </c>
      <c r="I1000" s="88" t="str">
        <f>Master!I1004</f>
        <v/>
      </c>
      <c r="J1000" s="88" t="str">
        <f>Master!J1004</f>
        <v>LE VINE CONNECTIONS PTE LTD</v>
      </c>
      <c r="K1000" s="88" t="str">
        <f>Master!K1004</f>
        <v/>
      </c>
      <c r="L1000" s="88" t="str">
        <f>Master!L1004</f>
        <v/>
      </c>
      <c r="M1000" s="88" t="str">
        <f>Master!M1004</f>
        <v/>
      </c>
      <c r="N1000" s="88" t="str">
        <f>Master!N1004</f>
        <v/>
      </c>
      <c r="O1000" s="88" t="str">
        <f>Master!O1004</f>
        <v/>
      </c>
      <c r="P1000" s="88" t="str">
        <f>Master!P1004</f>
        <v/>
      </c>
      <c r="Q1000" s="88" t="str">
        <f>Master!Q1004</f>
        <v/>
      </c>
      <c r="R1000" s="406" t="str">
        <f>Master!R1004</f>
        <v/>
      </c>
      <c r="S1000" s="406">
        <f>Master!S1004</f>
        <v>0</v>
      </c>
      <c r="T1000" s="406" t="str">
        <f>Master!T1004</f>
        <v/>
      </c>
      <c r="U1000" s="406" t="str">
        <f>Master!U1004</f>
        <v/>
      </c>
      <c r="V1000" s="406" t="str">
        <f>Master!V1004</f>
        <v/>
      </c>
      <c r="W1000" s="406" t="str">
        <f>Master!W1004</f>
        <v/>
      </c>
      <c r="X1000" s="406" t="str">
        <f>Master!X1004</f>
        <v/>
      </c>
      <c r="Y1000" s="406" t="str">
        <f>Master!Y1004</f>
        <v/>
      </c>
      <c r="Z1000" s="406" t="str">
        <f>Master!Z1004</f>
        <v/>
      </c>
      <c r="AA1000" s="406" t="str">
        <f>Master!AA1004</f>
        <v/>
      </c>
      <c r="AB1000" s="406" t="str">
        <f>Master!AB1004</f>
        <v/>
      </c>
      <c r="AC1000" s="406" t="str">
        <f>Master!AC1004</f>
        <v/>
      </c>
      <c r="AD1000" s="406" t="str">
        <f>Master!AD1004</f>
        <v/>
      </c>
      <c r="AE1000" s="406" t="str">
        <f>Master!AE1004</f>
        <v/>
      </c>
      <c r="AF1000" s="406" t="str">
        <f>Master!AF1004</f>
        <v/>
      </c>
      <c r="AG1000" s="406" t="str">
        <f>Master!AG1004</f>
        <v/>
      </c>
      <c r="AH1000" s="88" t="str">
        <f>Master!AH1004</f>
        <v/>
      </c>
      <c r="AI1000" s="414" t="str">
        <f>Master!AI1004</f>
        <v/>
      </c>
      <c r="AJ1000" s="406" t="str">
        <f>Master!AJ1004</f>
        <v/>
      </c>
      <c r="AK1000" s="406">
        <f>Master!AK1004</f>
        <v>0</v>
      </c>
      <c r="AL1000" s="88" t="str">
        <f>Master!AL1004</f>
        <v/>
      </c>
      <c r="AM1000" s="416"/>
      <c r="AN1000" s="416"/>
      <c r="AO1000" s="416"/>
      <c r="AP1000" s="416"/>
      <c r="AQ1000" s="416"/>
      <c r="AR1000" s="416">
        <f t="shared" si="10"/>
        <v>0</v>
      </c>
      <c r="AS1000" s="417" t="str">
        <f t="shared" si="11"/>
        <v>#DIV/0!</v>
      </c>
      <c r="AT1000" s="416">
        <f t="shared" si="12"/>
        <v>0</v>
      </c>
      <c r="AU1000" s="417"/>
    </row>
    <row r="1001" hidden="1">
      <c r="A1001" s="88" t="str">
        <f>Master!A1005</f>
        <v>VLVC18089</v>
      </c>
      <c r="B1001" s="414" t="str">
        <f>Master!B1005</f>
        <v/>
      </c>
      <c r="C1001" s="414" t="str">
        <f>Master!C1005</f>
        <v/>
      </c>
      <c r="D1001" s="88" t="str">
        <f>Master!D1005</f>
        <v/>
      </c>
      <c r="E1001" s="406" t="str">
        <f>Master!E1005</f>
        <v/>
      </c>
      <c r="F1001" s="406">
        <f>Master!F1005</f>
        <v>0</v>
      </c>
      <c r="G1001" s="88" t="str">
        <f>Master!G1005</f>
        <v/>
      </c>
      <c r="H1001" s="88" t="str">
        <f>Master!H1005</f>
        <v/>
      </c>
      <c r="I1001" s="88" t="str">
        <f>Master!I1005</f>
        <v/>
      </c>
      <c r="J1001" s="88" t="str">
        <f>Master!J1005</f>
        <v>LE VINE CONNECTIONS PTE LTD</v>
      </c>
      <c r="K1001" s="88" t="str">
        <f>Master!K1005</f>
        <v/>
      </c>
      <c r="L1001" s="88" t="str">
        <f>Master!L1005</f>
        <v/>
      </c>
      <c r="M1001" s="88" t="str">
        <f>Master!M1005</f>
        <v/>
      </c>
      <c r="N1001" s="88" t="str">
        <f>Master!N1005</f>
        <v/>
      </c>
      <c r="O1001" s="88" t="str">
        <f>Master!O1005</f>
        <v/>
      </c>
      <c r="P1001" s="88" t="str">
        <f>Master!P1005</f>
        <v/>
      </c>
      <c r="Q1001" s="88" t="str">
        <f>Master!Q1005</f>
        <v/>
      </c>
      <c r="R1001" s="406" t="str">
        <f>Master!R1005</f>
        <v/>
      </c>
      <c r="S1001" s="406">
        <f>Master!S1005</f>
        <v>0</v>
      </c>
      <c r="T1001" s="406" t="str">
        <f>Master!T1005</f>
        <v/>
      </c>
      <c r="U1001" s="406" t="str">
        <f>Master!U1005</f>
        <v/>
      </c>
      <c r="V1001" s="406" t="str">
        <f>Master!V1005</f>
        <v/>
      </c>
      <c r="W1001" s="406" t="str">
        <f>Master!W1005</f>
        <v/>
      </c>
      <c r="X1001" s="406" t="str">
        <f>Master!X1005</f>
        <v/>
      </c>
      <c r="Y1001" s="406" t="str">
        <f>Master!Y1005</f>
        <v/>
      </c>
      <c r="Z1001" s="406" t="str">
        <f>Master!Z1005</f>
        <v/>
      </c>
      <c r="AA1001" s="406" t="str">
        <f>Master!AA1005</f>
        <v/>
      </c>
      <c r="AB1001" s="406" t="str">
        <f>Master!AB1005</f>
        <v/>
      </c>
      <c r="AC1001" s="406" t="str">
        <f>Master!AC1005</f>
        <v/>
      </c>
      <c r="AD1001" s="406" t="str">
        <f>Master!AD1005</f>
        <v/>
      </c>
      <c r="AE1001" s="406" t="str">
        <f>Master!AE1005</f>
        <v/>
      </c>
      <c r="AF1001" s="406" t="str">
        <f>Master!AF1005</f>
        <v/>
      </c>
      <c r="AG1001" s="406" t="str">
        <f>Master!AG1005</f>
        <v/>
      </c>
      <c r="AH1001" s="88" t="str">
        <f>Master!AH1005</f>
        <v/>
      </c>
      <c r="AI1001" s="88" t="str">
        <f>Master!AI1005</f>
        <v/>
      </c>
      <c r="AJ1001" s="406" t="str">
        <f>Master!AJ1005</f>
        <v/>
      </c>
      <c r="AK1001" s="406">
        <f>Master!AK1005</f>
        <v>0</v>
      </c>
      <c r="AL1001" s="88" t="str">
        <f>Master!AL1005</f>
        <v/>
      </c>
      <c r="AM1001" s="416"/>
      <c r="AN1001" s="416"/>
      <c r="AO1001" s="416"/>
      <c r="AP1001" s="416"/>
      <c r="AQ1001" s="416"/>
      <c r="AR1001" s="416">
        <f t="shared" si="10"/>
        <v>0</v>
      </c>
      <c r="AS1001" s="417" t="str">
        <f t="shared" si="11"/>
        <v>#DIV/0!</v>
      </c>
      <c r="AT1001" s="416">
        <f t="shared" si="12"/>
        <v>0</v>
      </c>
      <c r="AU1001" s="417"/>
    </row>
    <row r="1002" hidden="1">
      <c r="A1002" s="88" t="str">
        <f>Master!A1006</f>
        <v>VLVC18090</v>
      </c>
      <c r="B1002" s="414" t="str">
        <f>Master!B1006</f>
        <v/>
      </c>
      <c r="C1002" s="414" t="str">
        <f>Master!C1006</f>
        <v/>
      </c>
      <c r="D1002" s="88" t="str">
        <f>Master!D1006</f>
        <v/>
      </c>
      <c r="E1002" s="406" t="str">
        <f>Master!E1006</f>
        <v/>
      </c>
      <c r="F1002" s="406">
        <f>Master!F1006</f>
        <v>0</v>
      </c>
      <c r="G1002" s="88" t="str">
        <f>Master!G1006</f>
        <v/>
      </c>
      <c r="H1002" s="88" t="str">
        <f>Master!H1006</f>
        <v/>
      </c>
      <c r="I1002" s="88" t="str">
        <f>Master!I1006</f>
        <v/>
      </c>
      <c r="J1002" s="88" t="str">
        <f>Master!J1006</f>
        <v>LE VINE CONNECTIONS PTE LTD</v>
      </c>
      <c r="K1002" s="88" t="str">
        <f>Master!K1006</f>
        <v/>
      </c>
      <c r="L1002" s="88" t="str">
        <f>Master!L1006</f>
        <v/>
      </c>
      <c r="M1002" s="88" t="str">
        <f>Master!M1006</f>
        <v/>
      </c>
      <c r="N1002" s="88" t="str">
        <f>Master!N1006</f>
        <v/>
      </c>
      <c r="O1002" s="88" t="str">
        <f>Master!O1006</f>
        <v/>
      </c>
      <c r="P1002" s="88" t="str">
        <f>Master!P1006</f>
        <v/>
      </c>
      <c r="Q1002" s="88" t="str">
        <f>Master!Q1006</f>
        <v/>
      </c>
      <c r="R1002" s="406" t="str">
        <f>Master!R1006</f>
        <v/>
      </c>
      <c r="S1002" s="406">
        <f>Master!S1006</f>
        <v>0</v>
      </c>
      <c r="T1002" s="406" t="str">
        <f>Master!T1006</f>
        <v/>
      </c>
      <c r="U1002" s="406" t="str">
        <f>Master!U1006</f>
        <v/>
      </c>
      <c r="V1002" s="406" t="str">
        <f>Master!V1006</f>
        <v/>
      </c>
      <c r="W1002" s="406" t="str">
        <f>Master!W1006</f>
        <v/>
      </c>
      <c r="X1002" s="406" t="str">
        <f>Master!X1006</f>
        <v/>
      </c>
      <c r="Y1002" s="406" t="str">
        <f>Master!Y1006</f>
        <v/>
      </c>
      <c r="Z1002" s="406" t="str">
        <f>Master!Z1006</f>
        <v/>
      </c>
      <c r="AA1002" s="406" t="str">
        <f>Master!AA1006</f>
        <v/>
      </c>
      <c r="AB1002" s="406" t="str">
        <f>Master!AB1006</f>
        <v/>
      </c>
      <c r="AC1002" s="406" t="str">
        <f>Master!AC1006</f>
        <v/>
      </c>
      <c r="AD1002" s="406" t="str">
        <f>Master!AD1006</f>
        <v/>
      </c>
      <c r="AE1002" s="406" t="str">
        <f>Master!AE1006</f>
        <v/>
      </c>
      <c r="AF1002" s="406" t="str">
        <f>Master!AF1006</f>
        <v/>
      </c>
      <c r="AG1002" s="406" t="str">
        <f>Master!AG1006</f>
        <v/>
      </c>
      <c r="AH1002" s="88" t="str">
        <f>Master!AH1006</f>
        <v/>
      </c>
      <c r="AI1002" s="414" t="str">
        <f>Master!AI1006</f>
        <v/>
      </c>
      <c r="AJ1002" s="406" t="str">
        <f>Master!AJ1006</f>
        <v/>
      </c>
      <c r="AK1002" s="406">
        <f>Master!AK1006</f>
        <v>0</v>
      </c>
      <c r="AL1002" s="88" t="str">
        <f>Master!AL1006</f>
        <v/>
      </c>
      <c r="AM1002" s="416"/>
      <c r="AN1002" s="416"/>
      <c r="AO1002" s="416"/>
      <c r="AP1002" s="416"/>
      <c r="AQ1002" s="416"/>
      <c r="AR1002" s="416">
        <f t="shared" si="10"/>
        <v>0</v>
      </c>
      <c r="AS1002" s="417" t="str">
        <f t="shared" si="11"/>
        <v>#DIV/0!</v>
      </c>
      <c r="AT1002" s="416">
        <f t="shared" si="12"/>
        <v>0</v>
      </c>
      <c r="AU1002" s="417"/>
    </row>
    <row r="1003" hidden="1">
      <c r="A1003" s="88" t="str">
        <f>Master!A1007</f>
        <v>VLVC18091</v>
      </c>
      <c r="B1003" s="414" t="str">
        <f>Master!B1007</f>
        <v/>
      </c>
      <c r="C1003" s="414" t="str">
        <f>Master!C1007</f>
        <v/>
      </c>
      <c r="D1003" s="88" t="str">
        <f>Master!D1007</f>
        <v/>
      </c>
      <c r="E1003" s="406" t="str">
        <f>Master!E1007</f>
        <v/>
      </c>
      <c r="F1003" s="406">
        <f>Master!F1007</f>
        <v>0</v>
      </c>
      <c r="G1003" s="88" t="str">
        <f>Master!G1007</f>
        <v/>
      </c>
      <c r="H1003" s="88" t="str">
        <f>Master!H1007</f>
        <v/>
      </c>
      <c r="I1003" s="88" t="str">
        <f>Master!I1007</f>
        <v/>
      </c>
      <c r="J1003" s="88" t="str">
        <f>Master!J1007</f>
        <v>LE VINE CONNECTIONS PTE LTD</v>
      </c>
      <c r="K1003" s="88" t="str">
        <f>Master!K1007</f>
        <v/>
      </c>
      <c r="L1003" s="88" t="str">
        <f>Master!L1007</f>
        <v/>
      </c>
      <c r="M1003" s="88" t="str">
        <f>Master!M1007</f>
        <v/>
      </c>
      <c r="N1003" s="88" t="str">
        <f>Master!N1007</f>
        <v/>
      </c>
      <c r="O1003" s="88" t="str">
        <f>Master!O1007</f>
        <v/>
      </c>
      <c r="P1003" s="88" t="str">
        <f>Master!P1007</f>
        <v/>
      </c>
      <c r="Q1003" s="88" t="str">
        <f>Master!Q1007</f>
        <v/>
      </c>
      <c r="R1003" s="406" t="str">
        <f>Master!R1007</f>
        <v/>
      </c>
      <c r="S1003" s="406">
        <f>Master!S1007</f>
        <v>0</v>
      </c>
      <c r="T1003" s="406" t="str">
        <f>Master!T1007</f>
        <v/>
      </c>
      <c r="U1003" s="406" t="str">
        <f>Master!U1007</f>
        <v/>
      </c>
      <c r="V1003" s="406" t="str">
        <f>Master!V1007</f>
        <v/>
      </c>
      <c r="W1003" s="406" t="str">
        <f>Master!W1007</f>
        <v/>
      </c>
      <c r="X1003" s="406" t="str">
        <f>Master!X1007</f>
        <v/>
      </c>
      <c r="Y1003" s="406" t="str">
        <f>Master!Y1007</f>
        <v/>
      </c>
      <c r="Z1003" s="406" t="str">
        <f>Master!Z1007</f>
        <v/>
      </c>
      <c r="AA1003" s="406" t="str">
        <f>Master!AA1007</f>
        <v/>
      </c>
      <c r="AB1003" s="406" t="str">
        <f>Master!AB1007</f>
        <v/>
      </c>
      <c r="AC1003" s="406" t="str">
        <f>Master!AC1007</f>
        <v/>
      </c>
      <c r="AD1003" s="406" t="str">
        <f>Master!AD1007</f>
        <v/>
      </c>
      <c r="AE1003" s="406" t="str">
        <f>Master!AE1007</f>
        <v/>
      </c>
      <c r="AF1003" s="406" t="str">
        <f>Master!AF1007</f>
        <v/>
      </c>
      <c r="AG1003" s="406" t="str">
        <f>Master!AG1007</f>
        <v/>
      </c>
      <c r="AH1003" s="88" t="str">
        <f>Master!AH1007</f>
        <v/>
      </c>
      <c r="AI1003" s="88" t="str">
        <f>Master!AI1007</f>
        <v/>
      </c>
      <c r="AJ1003" s="406" t="str">
        <f>Master!AJ1007</f>
        <v/>
      </c>
      <c r="AK1003" s="406">
        <f>Master!AK1007</f>
        <v>0</v>
      </c>
      <c r="AL1003" s="88" t="str">
        <f>Master!AL1007</f>
        <v/>
      </c>
      <c r="AM1003" s="416"/>
      <c r="AN1003" s="416"/>
      <c r="AO1003" s="416"/>
      <c r="AP1003" s="416"/>
      <c r="AQ1003" s="416"/>
      <c r="AR1003" s="416">
        <f t="shared" si="10"/>
        <v>0</v>
      </c>
      <c r="AS1003" s="417" t="str">
        <f t="shared" si="11"/>
        <v>#DIV/0!</v>
      </c>
      <c r="AT1003" s="416">
        <f t="shared" si="12"/>
        <v>0</v>
      </c>
      <c r="AU1003" s="417"/>
    </row>
    <row r="1004" hidden="1">
      <c r="A1004" s="88" t="str">
        <f>Master!A1008</f>
        <v>VLVC18092</v>
      </c>
      <c r="B1004" s="414" t="str">
        <f>Master!B1008</f>
        <v/>
      </c>
      <c r="C1004" s="414" t="str">
        <f>Master!C1008</f>
        <v/>
      </c>
      <c r="D1004" s="88" t="str">
        <f>Master!D1008</f>
        <v/>
      </c>
      <c r="E1004" s="406" t="str">
        <f>Master!E1008</f>
        <v/>
      </c>
      <c r="F1004" s="406">
        <f>Master!F1008</f>
        <v>0</v>
      </c>
      <c r="G1004" s="88" t="str">
        <f>Master!G1008</f>
        <v/>
      </c>
      <c r="H1004" s="88" t="str">
        <f>Master!H1008</f>
        <v/>
      </c>
      <c r="I1004" s="88" t="str">
        <f>Master!I1008</f>
        <v/>
      </c>
      <c r="J1004" s="88" t="str">
        <f>Master!J1008</f>
        <v>LE VINE CONNECTIONS PTE LTD</v>
      </c>
      <c r="K1004" s="88" t="str">
        <f>Master!K1008</f>
        <v/>
      </c>
      <c r="L1004" s="88" t="str">
        <f>Master!L1008</f>
        <v/>
      </c>
      <c r="M1004" s="88" t="str">
        <f>Master!M1008</f>
        <v/>
      </c>
      <c r="N1004" s="88" t="str">
        <f>Master!N1008</f>
        <v/>
      </c>
      <c r="O1004" s="88" t="str">
        <f>Master!O1008</f>
        <v/>
      </c>
      <c r="P1004" s="88" t="str">
        <f>Master!P1008</f>
        <v/>
      </c>
      <c r="Q1004" s="88" t="str">
        <f>Master!Q1008</f>
        <v/>
      </c>
      <c r="R1004" s="406" t="str">
        <f>Master!R1008</f>
        <v/>
      </c>
      <c r="S1004" s="406">
        <f>Master!S1008</f>
        <v>0</v>
      </c>
      <c r="T1004" s="406" t="str">
        <f>Master!T1008</f>
        <v/>
      </c>
      <c r="U1004" s="406" t="str">
        <f>Master!U1008</f>
        <v/>
      </c>
      <c r="V1004" s="406" t="str">
        <f>Master!V1008</f>
        <v/>
      </c>
      <c r="W1004" s="406" t="str">
        <f>Master!W1008</f>
        <v/>
      </c>
      <c r="X1004" s="406" t="str">
        <f>Master!X1008</f>
        <v/>
      </c>
      <c r="Y1004" s="406" t="str">
        <f>Master!Y1008</f>
        <v/>
      </c>
      <c r="Z1004" s="406" t="str">
        <f>Master!Z1008</f>
        <v/>
      </c>
      <c r="AA1004" s="406" t="str">
        <f>Master!AA1008</f>
        <v/>
      </c>
      <c r="AB1004" s="406" t="str">
        <f>Master!AB1008</f>
        <v/>
      </c>
      <c r="AC1004" s="406" t="str">
        <f>Master!AC1008</f>
        <v/>
      </c>
      <c r="AD1004" s="406" t="str">
        <f>Master!AD1008</f>
        <v/>
      </c>
      <c r="AE1004" s="406" t="str">
        <f>Master!AE1008</f>
        <v/>
      </c>
      <c r="AF1004" s="406" t="str">
        <f>Master!AF1008</f>
        <v/>
      </c>
      <c r="AG1004" s="406" t="str">
        <f>Master!AG1008</f>
        <v/>
      </c>
      <c r="AH1004" s="88" t="str">
        <f>Master!AH1008</f>
        <v/>
      </c>
      <c r="AI1004" s="414" t="str">
        <f>Master!AI1008</f>
        <v/>
      </c>
      <c r="AJ1004" s="406" t="str">
        <f>Master!AJ1008</f>
        <v/>
      </c>
      <c r="AK1004" s="406">
        <f>Master!AK1008</f>
        <v>0</v>
      </c>
      <c r="AL1004" s="88" t="str">
        <f>Master!AL1008</f>
        <v/>
      </c>
      <c r="AM1004" s="416"/>
      <c r="AN1004" s="416"/>
      <c r="AO1004" s="416"/>
      <c r="AP1004" s="416"/>
      <c r="AQ1004" s="416"/>
      <c r="AR1004" s="416">
        <f t="shared" si="10"/>
        <v>0</v>
      </c>
      <c r="AS1004" s="417" t="str">
        <f t="shared" si="11"/>
        <v>#DIV/0!</v>
      </c>
      <c r="AT1004" s="416">
        <f t="shared" si="12"/>
        <v>0</v>
      </c>
      <c r="AU1004" s="417"/>
    </row>
    <row r="1005" hidden="1">
      <c r="A1005" s="88" t="str">
        <f>Master!A1009</f>
        <v>VLVC18093</v>
      </c>
      <c r="B1005" s="414" t="str">
        <f>Master!B1009</f>
        <v/>
      </c>
      <c r="C1005" s="414" t="str">
        <f>Master!C1009</f>
        <v/>
      </c>
      <c r="D1005" s="88" t="str">
        <f>Master!D1009</f>
        <v/>
      </c>
      <c r="E1005" s="406" t="str">
        <f>Master!E1009</f>
        <v/>
      </c>
      <c r="F1005" s="406">
        <f>Master!F1009</f>
        <v>0</v>
      </c>
      <c r="G1005" s="88" t="str">
        <f>Master!G1009</f>
        <v/>
      </c>
      <c r="H1005" s="88" t="str">
        <f>Master!H1009</f>
        <v/>
      </c>
      <c r="I1005" s="88" t="str">
        <f>Master!I1009</f>
        <v/>
      </c>
      <c r="J1005" s="88" t="str">
        <f>Master!J1009</f>
        <v>LE VINE CONNECTIONS PTE LTD</v>
      </c>
      <c r="K1005" s="88" t="str">
        <f>Master!K1009</f>
        <v/>
      </c>
      <c r="L1005" s="88" t="str">
        <f>Master!L1009</f>
        <v/>
      </c>
      <c r="M1005" s="88" t="str">
        <f>Master!M1009</f>
        <v/>
      </c>
      <c r="N1005" s="88" t="str">
        <f>Master!N1009</f>
        <v/>
      </c>
      <c r="O1005" s="88" t="str">
        <f>Master!O1009</f>
        <v/>
      </c>
      <c r="P1005" s="88" t="str">
        <f>Master!P1009</f>
        <v/>
      </c>
      <c r="Q1005" s="88" t="str">
        <f>Master!Q1009</f>
        <v/>
      </c>
      <c r="R1005" s="406" t="str">
        <f>Master!R1009</f>
        <v/>
      </c>
      <c r="S1005" s="406">
        <f>Master!S1009</f>
        <v>0</v>
      </c>
      <c r="T1005" s="406" t="str">
        <f>Master!T1009</f>
        <v/>
      </c>
      <c r="U1005" s="406" t="str">
        <f>Master!U1009</f>
        <v/>
      </c>
      <c r="V1005" s="406" t="str">
        <f>Master!V1009</f>
        <v/>
      </c>
      <c r="W1005" s="406" t="str">
        <f>Master!W1009</f>
        <v/>
      </c>
      <c r="X1005" s="406" t="str">
        <f>Master!X1009</f>
        <v/>
      </c>
      <c r="Y1005" s="406" t="str">
        <f>Master!Y1009</f>
        <v/>
      </c>
      <c r="Z1005" s="406" t="str">
        <f>Master!Z1009</f>
        <v/>
      </c>
      <c r="AA1005" s="406" t="str">
        <f>Master!AA1009</f>
        <v/>
      </c>
      <c r="AB1005" s="406" t="str">
        <f>Master!AB1009</f>
        <v/>
      </c>
      <c r="AC1005" s="406" t="str">
        <f>Master!AC1009</f>
        <v/>
      </c>
      <c r="AD1005" s="406" t="str">
        <f>Master!AD1009</f>
        <v/>
      </c>
      <c r="AE1005" s="406" t="str">
        <f>Master!AE1009</f>
        <v/>
      </c>
      <c r="AF1005" s="406" t="str">
        <f>Master!AF1009</f>
        <v/>
      </c>
      <c r="AG1005" s="406" t="str">
        <f>Master!AG1009</f>
        <v/>
      </c>
      <c r="AH1005" s="88" t="str">
        <f>Master!AH1009</f>
        <v/>
      </c>
      <c r="AI1005" s="88" t="str">
        <f>Master!AI1009</f>
        <v/>
      </c>
      <c r="AJ1005" s="406" t="str">
        <f>Master!AJ1009</f>
        <v/>
      </c>
      <c r="AK1005" s="406">
        <f>Master!AK1009</f>
        <v>0</v>
      </c>
      <c r="AL1005" s="88" t="str">
        <f>Master!AL1009</f>
        <v/>
      </c>
      <c r="AM1005" s="416"/>
      <c r="AN1005" s="416"/>
      <c r="AO1005" s="416"/>
      <c r="AP1005" s="416"/>
      <c r="AQ1005" s="416"/>
      <c r="AR1005" s="416">
        <f t="shared" si="10"/>
        <v>0</v>
      </c>
      <c r="AS1005" s="417" t="str">
        <f t="shared" si="11"/>
        <v>#DIV/0!</v>
      </c>
      <c r="AT1005" s="416">
        <f t="shared" si="12"/>
        <v>0</v>
      </c>
      <c r="AU1005" s="417"/>
    </row>
    <row r="1006" hidden="1">
      <c r="A1006" s="88" t="str">
        <f>Master!A1010</f>
        <v>VLVC18094</v>
      </c>
      <c r="B1006" s="414" t="str">
        <f>Master!B1010</f>
        <v/>
      </c>
      <c r="C1006" s="414" t="str">
        <f>Master!C1010</f>
        <v/>
      </c>
      <c r="D1006" s="88" t="str">
        <f>Master!D1010</f>
        <v/>
      </c>
      <c r="E1006" s="406" t="str">
        <f>Master!E1010</f>
        <v/>
      </c>
      <c r="F1006" s="406">
        <f>Master!F1010</f>
        <v>0</v>
      </c>
      <c r="G1006" s="88" t="str">
        <f>Master!G1010</f>
        <v/>
      </c>
      <c r="H1006" s="88" t="str">
        <f>Master!H1010</f>
        <v/>
      </c>
      <c r="I1006" s="88" t="str">
        <f>Master!I1010</f>
        <v/>
      </c>
      <c r="J1006" s="88" t="str">
        <f>Master!J1010</f>
        <v>LE VINE CONNECTIONS PTE LTD</v>
      </c>
      <c r="K1006" s="88" t="str">
        <f>Master!K1010</f>
        <v/>
      </c>
      <c r="L1006" s="88" t="str">
        <f>Master!L1010</f>
        <v/>
      </c>
      <c r="M1006" s="88" t="str">
        <f>Master!M1010</f>
        <v/>
      </c>
      <c r="N1006" s="88" t="str">
        <f>Master!N1010</f>
        <v/>
      </c>
      <c r="O1006" s="88" t="str">
        <f>Master!O1010</f>
        <v/>
      </c>
      <c r="P1006" s="88" t="str">
        <f>Master!P1010</f>
        <v/>
      </c>
      <c r="Q1006" s="88" t="str">
        <f>Master!Q1010</f>
        <v/>
      </c>
      <c r="R1006" s="406" t="str">
        <f>Master!R1010</f>
        <v/>
      </c>
      <c r="S1006" s="406">
        <f>Master!S1010</f>
        <v>0</v>
      </c>
      <c r="T1006" s="406" t="str">
        <f>Master!T1010</f>
        <v/>
      </c>
      <c r="U1006" s="406" t="str">
        <f>Master!U1010</f>
        <v/>
      </c>
      <c r="V1006" s="406" t="str">
        <f>Master!V1010</f>
        <v/>
      </c>
      <c r="W1006" s="406" t="str">
        <f>Master!W1010</f>
        <v/>
      </c>
      <c r="X1006" s="406" t="str">
        <f>Master!X1010</f>
        <v/>
      </c>
      <c r="Y1006" s="406" t="str">
        <f>Master!Y1010</f>
        <v/>
      </c>
      <c r="Z1006" s="406" t="str">
        <f>Master!Z1010</f>
        <v/>
      </c>
      <c r="AA1006" s="406" t="str">
        <f>Master!AA1010</f>
        <v/>
      </c>
      <c r="AB1006" s="406" t="str">
        <f>Master!AB1010</f>
        <v/>
      </c>
      <c r="AC1006" s="406" t="str">
        <f>Master!AC1010</f>
        <v/>
      </c>
      <c r="AD1006" s="406" t="str">
        <f>Master!AD1010</f>
        <v/>
      </c>
      <c r="AE1006" s="406" t="str">
        <f>Master!AE1010</f>
        <v/>
      </c>
      <c r="AF1006" s="406" t="str">
        <f>Master!AF1010</f>
        <v/>
      </c>
      <c r="AG1006" s="406" t="str">
        <f>Master!AG1010</f>
        <v/>
      </c>
      <c r="AH1006" s="88" t="str">
        <f>Master!AH1010</f>
        <v/>
      </c>
      <c r="AI1006" s="414" t="str">
        <f>Master!AI1010</f>
        <v/>
      </c>
      <c r="AJ1006" s="406" t="str">
        <f>Master!AJ1010</f>
        <v/>
      </c>
      <c r="AK1006" s="406">
        <f>Master!AK1010</f>
        <v>0</v>
      </c>
      <c r="AL1006" s="88" t="str">
        <f>Master!AL1010</f>
        <v/>
      </c>
      <c r="AM1006" s="416"/>
      <c r="AN1006" s="416"/>
      <c r="AO1006" s="416"/>
      <c r="AP1006" s="416"/>
      <c r="AQ1006" s="416"/>
      <c r="AR1006" s="416">
        <f t="shared" si="10"/>
        <v>0</v>
      </c>
      <c r="AS1006" s="417" t="str">
        <f t="shared" si="11"/>
        <v>#DIV/0!</v>
      </c>
      <c r="AT1006" s="416">
        <f t="shared" si="12"/>
        <v>0</v>
      </c>
      <c r="AU1006" s="417"/>
    </row>
    <row r="1007" hidden="1">
      <c r="A1007" s="88" t="str">
        <f>Master!A1011</f>
        <v>VLVC18095</v>
      </c>
      <c r="B1007" s="414" t="str">
        <f>Master!B1011</f>
        <v/>
      </c>
      <c r="C1007" s="414" t="str">
        <f>Master!C1011</f>
        <v/>
      </c>
      <c r="D1007" s="88" t="str">
        <f>Master!D1011</f>
        <v/>
      </c>
      <c r="E1007" s="406" t="str">
        <f>Master!E1011</f>
        <v/>
      </c>
      <c r="F1007" s="406">
        <f>Master!F1011</f>
        <v>0</v>
      </c>
      <c r="G1007" s="88" t="str">
        <f>Master!G1011</f>
        <v/>
      </c>
      <c r="H1007" s="88" t="str">
        <f>Master!H1011</f>
        <v/>
      </c>
      <c r="I1007" s="88" t="str">
        <f>Master!I1011</f>
        <v/>
      </c>
      <c r="J1007" s="88" t="str">
        <f>Master!J1011</f>
        <v>LE VINE CONNECTIONS PTE LTD</v>
      </c>
      <c r="K1007" s="88" t="str">
        <f>Master!K1011</f>
        <v/>
      </c>
      <c r="L1007" s="88" t="str">
        <f>Master!L1011</f>
        <v/>
      </c>
      <c r="M1007" s="88" t="str">
        <f>Master!M1011</f>
        <v/>
      </c>
      <c r="N1007" s="88" t="str">
        <f>Master!N1011</f>
        <v/>
      </c>
      <c r="O1007" s="88" t="str">
        <f>Master!O1011</f>
        <v/>
      </c>
      <c r="P1007" s="88" t="str">
        <f>Master!P1011</f>
        <v/>
      </c>
      <c r="Q1007" s="88" t="str">
        <f>Master!Q1011</f>
        <v/>
      </c>
      <c r="R1007" s="406" t="str">
        <f>Master!R1011</f>
        <v/>
      </c>
      <c r="S1007" s="406">
        <f>Master!S1011</f>
        <v>0</v>
      </c>
      <c r="T1007" s="406" t="str">
        <f>Master!T1011</f>
        <v/>
      </c>
      <c r="U1007" s="406" t="str">
        <f>Master!U1011</f>
        <v/>
      </c>
      <c r="V1007" s="406" t="str">
        <f>Master!V1011</f>
        <v/>
      </c>
      <c r="W1007" s="406" t="str">
        <f>Master!W1011</f>
        <v/>
      </c>
      <c r="X1007" s="406" t="str">
        <f>Master!X1011</f>
        <v/>
      </c>
      <c r="Y1007" s="406" t="str">
        <f>Master!Y1011</f>
        <v/>
      </c>
      <c r="Z1007" s="406" t="str">
        <f>Master!Z1011</f>
        <v/>
      </c>
      <c r="AA1007" s="406" t="str">
        <f>Master!AA1011</f>
        <v/>
      </c>
      <c r="AB1007" s="406" t="str">
        <f>Master!AB1011</f>
        <v/>
      </c>
      <c r="AC1007" s="406" t="str">
        <f>Master!AC1011</f>
        <v/>
      </c>
      <c r="AD1007" s="406" t="str">
        <f>Master!AD1011</f>
        <v/>
      </c>
      <c r="AE1007" s="406" t="str">
        <f>Master!AE1011</f>
        <v/>
      </c>
      <c r="AF1007" s="406" t="str">
        <f>Master!AF1011</f>
        <v/>
      </c>
      <c r="AG1007" s="406" t="str">
        <f>Master!AG1011</f>
        <v/>
      </c>
      <c r="AH1007" s="88" t="str">
        <f>Master!AH1011</f>
        <v/>
      </c>
      <c r="AI1007" s="88" t="str">
        <f>Master!AI1011</f>
        <v/>
      </c>
      <c r="AJ1007" s="406" t="str">
        <f>Master!AJ1011</f>
        <v/>
      </c>
      <c r="AK1007" s="406">
        <f>Master!AK1011</f>
        <v>0</v>
      </c>
      <c r="AL1007" s="88" t="str">
        <f>Master!AL1011</f>
        <v/>
      </c>
      <c r="AM1007" s="416"/>
      <c r="AN1007" s="416"/>
      <c r="AO1007" s="416"/>
      <c r="AP1007" s="416"/>
      <c r="AQ1007" s="416"/>
      <c r="AR1007" s="416">
        <f t="shared" si="10"/>
        <v>0</v>
      </c>
      <c r="AS1007" s="417" t="str">
        <f t="shared" si="11"/>
        <v>#DIV/0!</v>
      </c>
      <c r="AT1007" s="416">
        <f t="shared" si="12"/>
        <v>0</v>
      </c>
      <c r="AU1007" s="417"/>
    </row>
    <row r="1008" hidden="1">
      <c r="A1008" s="88" t="str">
        <f>Master!A1012</f>
        <v>VLVC18096</v>
      </c>
      <c r="B1008" s="414" t="str">
        <f>Master!B1012</f>
        <v/>
      </c>
      <c r="C1008" s="414" t="str">
        <f>Master!C1012</f>
        <v/>
      </c>
      <c r="D1008" s="88" t="str">
        <f>Master!D1012</f>
        <v/>
      </c>
      <c r="E1008" s="406" t="str">
        <f>Master!E1012</f>
        <v/>
      </c>
      <c r="F1008" s="406">
        <f>Master!F1012</f>
        <v>0</v>
      </c>
      <c r="G1008" s="88" t="str">
        <f>Master!G1012</f>
        <v/>
      </c>
      <c r="H1008" s="88" t="str">
        <f>Master!H1012</f>
        <v/>
      </c>
      <c r="I1008" s="88" t="str">
        <f>Master!I1012</f>
        <v/>
      </c>
      <c r="J1008" s="88" t="str">
        <f>Master!J1012</f>
        <v>LE VINE CONNECTIONS PTE LTD</v>
      </c>
      <c r="K1008" s="88" t="str">
        <f>Master!K1012</f>
        <v/>
      </c>
      <c r="L1008" s="88" t="str">
        <f>Master!L1012</f>
        <v/>
      </c>
      <c r="M1008" s="88" t="str">
        <f>Master!M1012</f>
        <v/>
      </c>
      <c r="N1008" s="88" t="str">
        <f>Master!N1012</f>
        <v/>
      </c>
      <c r="O1008" s="88" t="str">
        <f>Master!O1012</f>
        <v/>
      </c>
      <c r="P1008" s="88" t="str">
        <f>Master!P1012</f>
        <v/>
      </c>
      <c r="Q1008" s="88" t="str">
        <f>Master!Q1012</f>
        <v/>
      </c>
      <c r="R1008" s="406" t="str">
        <f>Master!R1012</f>
        <v/>
      </c>
      <c r="S1008" s="406">
        <f>Master!S1012</f>
        <v>0</v>
      </c>
      <c r="T1008" s="406" t="str">
        <f>Master!T1012</f>
        <v/>
      </c>
      <c r="U1008" s="406" t="str">
        <f>Master!U1012</f>
        <v/>
      </c>
      <c r="V1008" s="406" t="str">
        <f>Master!V1012</f>
        <v/>
      </c>
      <c r="W1008" s="406" t="str">
        <f>Master!W1012</f>
        <v/>
      </c>
      <c r="X1008" s="406" t="str">
        <f>Master!X1012</f>
        <v/>
      </c>
      <c r="Y1008" s="406" t="str">
        <f>Master!Y1012</f>
        <v/>
      </c>
      <c r="Z1008" s="406" t="str">
        <f>Master!Z1012</f>
        <v/>
      </c>
      <c r="AA1008" s="406" t="str">
        <f>Master!AA1012</f>
        <v/>
      </c>
      <c r="AB1008" s="406" t="str">
        <f>Master!AB1012</f>
        <v/>
      </c>
      <c r="AC1008" s="406" t="str">
        <f>Master!AC1012</f>
        <v/>
      </c>
      <c r="AD1008" s="406" t="str">
        <f>Master!AD1012</f>
        <v/>
      </c>
      <c r="AE1008" s="406" t="str">
        <f>Master!AE1012</f>
        <v/>
      </c>
      <c r="AF1008" s="406" t="str">
        <f>Master!AF1012</f>
        <v/>
      </c>
      <c r="AG1008" s="406" t="str">
        <f>Master!AG1012</f>
        <v/>
      </c>
      <c r="AH1008" s="88" t="str">
        <f>Master!AH1012</f>
        <v/>
      </c>
      <c r="AI1008" s="414" t="str">
        <f>Master!AI1012</f>
        <v/>
      </c>
      <c r="AJ1008" s="406" t="str">
        <f>Master!AJ1012</f>
        <v/>
      </c>
      <c r="AK1008" s="406">
        <f>Master!AK1012</f>
        <v>0</v>
      </c>
      <c r="AL1008" s="88" t="str">
        <f>Master!AL1012</f>
        <v/>
      </c>
      <c r="AM1008" s="416"/>
      <c r="AN1008" s="416"/>
      <c r="AO1008" s="416"/>
      <c r="AP1008" s="416"/>
      <c r="AQ1008" s="416"/>
      <c r="AR1008" s="416">
        <f t="shared" si="10"/>
        <v>0</v>
      </c>
      <c r="AS1008" s="417" t="str">
        <f t="shared" si="11"/>
        <v>#DIV/0!</v>
      </c>
      <c r="AT1008" s="416">
        <f t="shared" si="12"/>
        <v>0</v>
      </c>
      <c r="AU1008" s="417"/>
    </row>
    <row r="1009" hidden="1">
      <c r="A1009" s="88" t="str">
        <f>Master!A1013</f>
        <v>VLVC18097</v>
      </c>
      <c r="B1009" s="414" t="str">
        <f>Master!B1013</f>
        <v/>
      </c>
      <c r="C1009" s="414" t="str">
        <f>Master!C1013</f>
        <v/>
      </c>
      <c r="D1009" s="88" t="str">
        <f>Master!D1013</f>
        <v/>
      </c>
      <c r="E1009" s="406" t="str">
        <f>Master!E1013</f>
        <v/>
      </c>
      <c r="F1009" s="406">
        <f>Master!F1013</f>
        <v>0</v>
      </c>
      <c r="G1009" s="88" t="str">
        <f>Master!G1013</f>
        <v/>
      </c>
      <c r="H1009" s="88" t="str">
        <f>Master!H1013</f>
        <v/>
      </c>
      <c r="I1009" s="88" t="str">
        <f>Master!I1013</f>
        <v/>
      </c>
      <c r="J1009" s="88" t="str">
        <f>Master!J1013</f>
        <v>LE VINE CONNECTIONS PTE LTD</v>
      </c>
      <c r="K1009" s="88" t="str">
        <f>Master!K1013</f>
        <v/>
      </c>
      <c r="L1009" s="88" t="str">
        <f>Master!L1013</f>
        <v/>
      </c>
      <c r="M1009" s="88" t="str">
        <f>Master!M1013</f>
        <v/>
      </c>
      <c r="N1009" s="88" t="str">
        <f>Master!N1013</f>
        <v/>
      </c>
      <c r="O1009" s="88" t="str">
        <f>Master!O1013</f>
        <v/>
      </c>
      <c r="P1009" s="88" t="str">
        <f>Master!P1013</f>
        <v/>
      </c>
      <c r="Q1009" s="88" t="str">
        <f>Master!Q1013</f>
        <v/>
      </c>
      <c r="R1009" s="406" t="str">
        <f>Master!R1013</f>
        <v/>
      </c>
      <c r="S1009" s="406">
        <f>Master!S1013</f>
        <v>0</v>
      </c>
      <c r="T1009" s="406" t="str">
        <f>Master!T1013</f>
        <v/>
      </c>
      <c r="U1009" s="406" t="str">
        <f>Master!U1013</f>
        <v/>
      </c>
      <c r="V1009" s="406" t="str">
        <f>Master!V1013</f>
        <v/>
      </c>
      <c r="W1009" s="406" t="str">
        <f>Master!W1013</f>
        <v/>
      </c>
      <c r="X1009" s="406" t="str">
        <f>Master!X1013</f>
        <v/>
      </c>
      <c r="Y1009" s="406" t="str">
        <f>Master!Y1013</f>
        <v/>
      </c>
      <c r="Z1009" s="406" t="str">
        <f>Master!Z1013</f>
        <v/>
      </c>
      <c r="AA1009" s="406" t="str">
        <f>Master!AA1013</f>
        <v/>
      </c>
      <c r="AB1009" s="406" t="str">
        <f>Master!AB1013</f>
        <v/>
      </c>
      <c r="AC1009" s="406" t="str">
        <f>Master!AC1013</f>
        <v/>
      </c>
      <c r="AD1009" s="406" t="str">
        <f>Master!AD1013</f>
        <v/>
      </c>
      <c r="AE1009" s="406" t="str">
        <f>Master!AE1013</f>
        <v/>
      </c>
      <c r="AF1009" s="406" t="str">
        <f>Master!AF1013</f>
        <v/>
      </c>
      <c r="AG1009" s="406" t="str">
        <f>Master!AG1013</f>
        <v/>
      </c>
      <c r="AH1009" s="88" t="str">
        <f>Master!AH1013</f>
        <v/>
      </c>
      <c r="AI1009" s="88" t="str">
        <f>Master!AI1013</f>
        <v/>
      </c>
      <c r="AJ1009" s="406" t="str">
        <f>Master!AJ1013</f>
        <v/>
      </c>
      <c r="AK1009" s="406">
        <f>Master!AK1013</f>
        <v>0</v>
      </c>
      <c r="AL1009" s="88" t="str">
        <f>Master!AL1013</f>
        <v/>
      </c>
      <c r="AM1009" s="416"/>
      <c r="AN1009" s="416"/>
      <c r="AO1009" s="416"/>
      <c r="AP1009" s="416"/>
      <c r="AQ1009" s="416"/>
      <c r="AR1009" s="416">
        <f t="shared" si="10"/>
        <v>0</v>
      </c>
      <c r="AS1009" s="417" t="str">
        <f t="shared" si="11"/>
        <v>#DIV/0!</v>
      </c>
      <c r="AT1009" s="416">
        <f t="shared" si="12"/>
        <v>0</v>
      </c>
      <c r="AU1009" s="417"/>
    </row>
    <row r="1010" hidden="1">
      <c r="A1010" s="88" t="str">
        <f>Master!A1014</f>
        <v>VLVC18098</v>
      </c>
      <c r="B1010" s="414" t="str">
        <f>Master!B1014</f>
        <v/>
      </c>
      <c r="C1010" s="414" t="str">
        <f>Master!C1014</f>
        <v/>
      </c>
      <c r="D1010" s="88" t="str">
        <f>Master!D1014</f>
        <v/>
      </c>
      <c r="E1010" s="406" t="str">
        <f>Master!E1014</f>
        <v/>
      </c>
      <c r="F1010" s="406">
        <f>Master!F1014</f>
        <v>0</v>
      </c>
      <c r="G1010" s="88" t="str">
        <f>Master!G1014</f>
        <v/>
      </c>
      <c r="H1010" s="88" t="str">
        <f>Master!H1014</f>
        <v/>
      </c>
      <c r="I1010" s="88" t="str">
        <f>Master!I1014</f>
        <v/>
      </c>
      <c r="J1010" s="88" t="str">
        <f>Master!J1014</f>
        <v>LE VINE CONNECTIONS PTE LTD</v>
      </c>
      <c r="K1010" s="88" t="str">
        <f>Master!K1014</f>
        <v/>
      </c>
      <c r="L1010" s="88" t="str">
        <f>Master!L1014</f>
        <v/>
      </c>
      <c r="M1010" s="88" t="str">
        <f>Master!M1014</f>
        <v/>
      </c>
      <c r="N1010" s="88" t="str">
        <f>Master!N1014</f>
        <v/>
      </c>
      <c r="O1010" s="88" t="str">
        <f>Master!O1014</f>
        <v/>
      </c>
      <c r="P1010" s="88" t="str">
        <f>Master!P1014</f>
        <v/>
      </c>
      <c r="Q1010" s="88" t="str">
        <f>Master!Q1014</f>
        <v/>
      </c>
      <c r="R1010" s="406" t="str">
        <f>Master!R1014</f>
        <v/>
      </c>
      <c r="S1010" s="406">
        <f>Master!S1014</f>
        <v>0</v>
      </c>
      <c r="T1010" s="406" t="str">
        <f>Master!T1014</f>
        <v/>
      </c>
      <c r="U1010" s="406" t="str">
        <f>Master!U1014</f>
        <v/>
      </c>
      <c r="V1010" s="406" t="str">
        <f>Master!V1014</f>
        <v/>
      </c>
      <c r="W1010" s="406" t="str">
        <f>Master!W1014</f>
        <v/>
      </c>
      <c r="X1010" s="406" t="str">
        <f>Master!X1014</f>
        <v/>
      </c>
      <c r="Y1010" s="406" t="str">
        <f>Master!Y1014</f>
        <v/>
      </c>
      <c r="Z1010" s="406" t="str">
        <f>Master!Z1014</f>
        <v/>
      </c>
      <c r="AA1010" s="406" t="str">
        <f>Master!AA1014</f>
        <v/>
      </c>
      <c r="AB1010" s="406" t="str">
        <f>Master!AB1014</f>
        <v/>
      </c>
      <c r="AC1010" s="406" t="str">
        <f>Master!AC1014</f>
        <v/>
      </c>
      <c r="AD1010" s="406" t="str">
        <f>Master!AD1014</f>
        <v/>
      </c>
      <c r="AE1010" s="406" t="str">
        <f>Master!AE1014</f>
        <v/>
      </c>
      <c r="AF1010" s="406" t="str">
        <f>Master!AF1014</f>
        <v/>
      </c>
      <c r="AG1010" s="406" t="str">
        <f>Master!AG1014</f>
        <v/>
      </c>
      <c r="AH1010" s="88" t="str">
        <f>Master!AH1014</f>
        <v/>
      </c>
      <c r="AI1010" s="414" t="str">
        <f>Master!AI1014</f>
        <v/>
      </c>
      <c r="AJ1010" s="406" t="str">
        <f>Master!AJ1014</f>
        <v/>
      </c>
      <c r="AK1010" s="406">
        <f>Master!AK1014</f>
        <v>0</v>
      </c>
      <c r="AL1010" s="88" t="str">
        <f>Master!AL1014</f>
        <v/>
      </c>
      <c r="AM1010" s="416"/>
      <c r="AN1010" s="416"/>
      <c r="AO1010" s="416"/>
      <c r="AP1010" s="416"/>
      <c r="AQ1010" s="416"/>
      <c r="AR1010" s="416">
        <f t="shared" si="10"/>
        <v>0</v>
      </c>
      <c r="AS1010" s="417" t="str">
        <f t="shared" si="11"/>
        <v>#DIV/0!</v>
      </c>
      <c r="AT1010" s="416">
        <f t="shared" si="12"/>
        <v>0</v>
      </c>
      <c r="AU1010" s="417"/>
    </row>
    <row r="1011" hidden="1">
      <c r="A1011" s="88" t="str">
        <f>Master!A1015</f>
        <v>VLVC18099</v>
      </c>
      <c r="B1011" s="414" t="str">
        <f>Master!B1015</f>
        <v/>
      </c>
      <c r="C1011" s="414" t="str">
        <f>Master!C1015</f>
        <v/>
      </c>
      <c r="D1011" s="88" t="str">
        <f>Master!D1015</f>
        <v/>
      </c>
      <c r="E1011" s="406" t="str">
        <f>Master!E1015</f>
        <v/>
      </c>
      <c r="F1011" s="406">
        <f>Master!F1015</f>
        <v>0</v>
      </c>
      <c r="G1011" s="88" t="str">
        <f>Master!G1015</f>
        <v/>
      </c>
      <c r="H1011" s="88" t="str">
        <f>Master!H1015</f>
        <v/>
      </c>
      <c r="I1011" s="88" t="str">
        <f>Master!I1015</f>
        <v/>
      </c>
      <c r="J1011" s="88" t="str">
        <f>Master!J1015</f>
        <v>LE VINE CONNECTIONS PTE LTD</v>
      </c>
      <c r="K1011" s="88" t="str">
        <f>Master!K1015</f>
        <v/>
      </c>
      <c r="L1011" s="88" t="str">
        <f>Master!L1015</f>
        <v/>
      </c>
      <c r="M1011" s="88" t="str">
        <f>Master!M1015</f>
        <v/>
      </c>
      <c r="N1011" s="88" t="str">
        <f>Master!N1015</f>
        <v/>
      </c>
      <c r="O1011" s="88" t="str">
        <f>Master!O1015</f>
        <v/>
      </c>
      <c r="P1011" s="88" t="str">
        <f>Master!P1015</f>
        <v/>
      </c>
      <c r="Q1011" s="88" t="str">
        <f>Master!Q1015</f>
        <v/>
      </c>
      <c r="R1011" s="406" t="str">
        <f>Master!R1015</f>
        <v/>
      </c>
      <c r="S1011" s="406">
        <f>Master!S1015</f>
        <v>0</v>
      </c>
      <c r="T1011" s="406" t="str">
        <f>Master!T1015</f>
        <v/>
      </c>
      <c r="U1011" s="406" t="str">
        <f>Master!U1015</f>
        <v/>
      </c>
      <c r="V1011" s="406" t="str">
        <f>Master!V1015</f>
        <v/>
      </c>
      <c r="W1011" s="406" t="str">
        <f>Master!W1015</f>
        <v/>
      </c>
      <c r="X1011" s="406" t="str">
        <f>Master!X1015</f>
        <v/>
      </c>
      <c r="Y1011" s="406" t="str">
        <f>Master!Y1015</f>
        <v/>
      </c>
      <c r="Z1011" s="406" t="str">
        <f>Master!Z1015</f>
        <v/>
      </c>
      <c r="AA1011" s="406" t="str">
        <f>Master!AA1015</f>
        <v/>
      </c>
      <c r="AB1011" s="406" t="str">
        <f>Master!AB1015</f>
        <v/>
      </c>
      <c r="AC1011" s="406" t="str">
        <f>Master!AC1015</f>
        <v/>
      </c>
      <c r="AD1011" s="406" t="str">
        <f>Master!AD1015</f>
        <v/>
      </c>
      <c r="AE1011" s="406" t="str">
        <f>Master!AE1015</f>
        <v/>
      </c>
      <c r="AF1011" s="406" t="str">
        <f>Master!AF1015</f>
        <v/>
      </c>
      <c r="AG1011" s="406" t="str">
        <f>Master!AG1015</f>
        <v/>
      </c>
      <c r="AH1011" s="88" t="str">
        <f>Master!AH1015</f>
        <v/>
      </c>
      <c r="AI1011" s="88" t="str">
        <f>Master!AI1015</f>
        <v/>
      </c>
      <c r="AJ1011" s="406" t="str">
        <f>Master!AJ1015</f>
        <v/>
      </c>
      <c r="AK1011" s="406">
        <f>Master!AK1015</f>
        <v>0</v>
      </c>
      <c r="AL1011" s="88" t="str">
        <f>Master!AL1015</f>
        <v/>
      </c>
      <c r="AM1011" s="416"/>
      <c r="AN1011" s="416"/>
      <c r="AO1011" s="416"/>
      <c r="AP1011" s="416"/>
      <c r="AQ1011" s="416"/>
      <c r="AR1011" s="416">
        <f t="shared" si="10"/>
        <v>0</v>
      </c>
      <c r="AS1011" s="417" t="str">
        <f t="shared" si="11"/>
        <v>#DIV/0!</v>
      </c>
      <c r="AT1011" s="416">
        <f t="shared" si="12"/>
        <v>0</v>
      </c>
      <c r="AU1011" s="417"/>
    </row>
    <row r="1012" hidden="1">
      <c r="A1012" s="88" t="str">
        <f>Master!A1016</f>
        <v>VLVC18100</v>
      </c>
      <c r="B1012" s="414" t="str">
        <f>Master!B1016</f>
        <v/>
      </c>
      <c r="C1012" s="414" t="str">
        <f>Master!C1016</f>
        <v/>
      </c>
      <c r="D1012" s="88" t="str">
        <f>Master!D1016</f>
        <v/>
      </c>
      <c r="E1012" s="406" t="str">
        <f>Master!E1016</f>
        <v/>
      </c>
      <c r="F1012" s="406">
        <f>Master!F1016</f>
        <v>0</v>
      </c>
      <c r="G1012" s="88" t="str">
        <f>Master!G1016</f>
        <v/>
      </c>
      <c r="H1012" s="88" t="str">
        <f>Master!H1016</f>
        <v/>
      </c>
      <c r="I1012" s="88" t="str">
        <f>Master!I1016</f>
        <v/>
      </c>
      <c r="J1012" s="88" t="str">
        <f>Master!J1016</f>
        <v>LE VINE CONNECTIONS PTE LTD</v>
      </c>
      <c r="K1012" s="88" t="str">
        <f>Master!K1016</f>
        <v/>
      </c>
      <c r="L1012" s="88" t="str">
        <f>Master!L1016</f>
        <v/>
      </c>
      <c r="M1012" s="88" t="str">
        <f>Master!M1016</f>
        <v/>
      </c>
      <c r="N1012" s="88" t="str">
        <f>Master!N1016</f>
        <v/>
      </c>
      <c r="O1012" s="88" t="str">
        <f>Master!O1016</f>
        <v/>
      </c>
      <c r="P1012" s="88" t="str">
        <f>Master!P1016</f>
        <v/>
      </c>
      <c r="Q1012" s="88" t="str">
        <f>Master!Q1016</f>
        <v/>
      </c>
      <c r="R1012" s="406" t="str">
        <f>Master!R1016</f>
        <v/>
      </c>
      <c r="S1012" s="406">
        <f>Master!S1016</f>
        <v>0</v>
      </c>
      <c r="T1012" s="406" t="str">
        <f>Master!T1016</f>
        <v/>
      </c>
      <c r="U1012" s="406" t="str">
        <f>Master!U1016</f>
        <v/>
      </c>
      <c r="V1012" s="406" t="str">
        <f>Master!V1016</f>
        <v/>
      </c>
      <c r="W1012" s="406" t="str">
        <f>Master!W1016</f>
        <v/>
      </c>
      <c r="X1012" s="406" t="str">
        <f>Master!X1016</f>
        <v/>
      </c>
      <c r="Y1012" s="406" t="str">
        <f>Master!Y1016</f>
        <v/>
      </c>
      <c r="Z1012" s="406" t="str">
        <f>Master!Z1016</f>
        <v/>
      </c>
      <c r="AA1012" s="406" t="str">
        <f>Master!AA1016</f>
        <v/>
      </c>
      <c r="AB1012" s="406" t="str">
        <f>Master!AB1016</f>
        <v/>
      </c>
      <c r="AC1012" s="406" t="str">
        <f>Master!AC1016</f>
        <v/>
      </c>
      <c r="AD1012" s="406" t="str">
        <f>Master!AD1016</f>
        <v/>
      </c>
      <c r="AE1012" s="406" t="str">
        <f>Master!AE1016</f>
        <v/>
      </c>
      <c r="AF1012" s="406" t="str">
        <f>Master!AF1016</f>
        <v/>
      </c>
      <c r="AG1012" s="406" t="str">
        <f>Master!AG1016</f>
        <v/>
      </c>
      <c r="AH1012" s="88" t="str">
        <f>Master!AH1016</f>
        <v/>
      </c>
      <c r="AI1012" s="414" t="str">
        <f>Master!AI1016</f>
        <v/>
      </c>
      <c r="AJ1012" s="406" t="str">
        <f>Master!AJ1016</f>
        <v/>
      </c>
      <c r="AK1012" s="406">
        <f>Master!AK1016</f>
        <v>0</v>
      </c>
      <c r="AL1012" s="88" t="str">
        <f>Master!AL1016</f>
        <v/>
      </c>
      <c r="AM1012" s="416"/>
      <c r="AN1012" s="416"/>
      <c r="AO1012" s="416"/>
      <c r="AP1012" s="416"/>
      <c r="AQ1012" s="416"/>
      <c r="AR1012" s="416">
        <f t="shared" si="10"/>
        <v>0</v>
      </c>
      <c r="AS1012" s="417" t="str">
        <f t="shared" si="11"/>
        <v>#DIV/0!</v>
      </c>
      <c r="AT1012" s="416">
        <f t="shared" si="12"/>
        <v>0</v>
      </c>
      <c r="AU1012" s="417"/>
    </row>
    <row r="1013" hidden="1">
      <c r="A1013" s="88" t="str">
        <f>Master!A1017</f>
        <v>VLCH18001</v>
      </c>
      <c r="B1013" s="88" t="str">
        <f>Master!B1017</f>
        <v>INVVLCH1801001A</v>
      </c>
      <c r="C1013" s="614">
        <f>Master!C1017</f>
        <v>43317</v>
      </c>
      <c r="D1013" s="88">
        <f>Master!D1017</f>
        <v>196</v>
      </c>
      <c r="E1013" s="536">
        <f>Master!E1017</f>
        <v>34</v>
      </c>
      <c r="F1013" s="613">
        <f>Master!F1017</f>
        <v>6664</v>
      </c>
      <c r="G1013" s="88" t="str">
        <f>Master!G1017</f>
        <v>y</v>
      </c>
      <c r="H1013" s="88" t="str">
        <f>Master!H1017</f>
        <v/>
      </c>
      <c r="I1013" s="88" t="str">
        <f>Master!I1017</f>
        <v/>
      </c>
      <c r="J1013" s="88" t="str">
        <f>Master!J1017</f>
        <v>LIFE CHAMPS PTE LTD</v>
      </c>
      <c r="K1013" s="88" t="str">
        <f>Master!K1017</f>
        <v>VIVARCH ENRICHMENT PTE LTD</v>
      </c>
      <c r="L1013" s="88" t="str">
        <f>Master!L1017</f>
        <v>IZWAN</v>
      </c>
      <c r="M1013" s="88" t="str">
        <f>Master!M1017</f>
        <v>IZWAN</v>
      </c>
      <c r="N1013" s="88" t="str">
        <f>Master!N1017</f>
        <v>WEST</v>
      </c>
      <c r="O1013" s="88" t="str">
        <f>Master!O1017</f>
        <v>Sec 1 Lifeskills &amp; Leadership Programme</v>
      </c>
      <c r="P1013" s="88" t="str">
        <f>Master!P1017</f>
        <v>PER PAX</v>
      </c>
      <c r="Q1013" s="88" t="str">
        <f>Master!Q1017</f>
        <v>200 Students </v>
      </c>
      <c r="R1013" s="406" t="str">
        <f>Master!R1017</f>
        <v>JAN</v>
      </c>
      <c r="S1013" s="406">
        <f>Master!S1017</f>
        <v>6664</v>
      </c>
      <c r="T1013" s="406">
        <f>Master!T1017</f>
        <v>6664</v>
      </c>
      <c r="U1013" s="88" t="str">
        <f>Master!U1017</f>
        <v/>
      </c>
      <c r="V1013" s="88" t="str">
        <f>Master!V1017</f>
        <v/>
      </c>
      <c r="W1013" s="88" t="str">
        <f>Master!W1017</f>
        <v/>
      </c>
      <c r="X1013" s="88" t="str">
        <f>Master!X1017</f>
        <v/>
      </c>
      <c r="Y1013" s="88" t="str">
        <f>Master!Y1017</f>
        <v/>
      </c>
      <c r="Z1013" s="88" t="str">
        <f>Master!Z1017</f>
        <v/>
      </c>
      <c r="AA1013" s="88" t="str">
        <f>Master!AA1017</f>
        <v/>
      </c>
      <c r="AB1013" s="88" t="str">
        <f>Master!AB1017</f>
        <v/>
      </c>
      <c r="AC1013" s="88" t="str">
        <f>Master!AC1017</f>
        <v/>
      </c>
      <c r="AD1013" s="88" t="str">
        <f>Master!AD1017</f>
        <v/>
      </c>
      <c r="AE1013" s="88" t="str">
        <f>Master!AE1017</f>
        <v/>
      </c>
      <c r="AF1013" s="88" t="str">
        <f>Master!AF1017</f>
        <v/>
      </c>
      <c r="AG1013" s="88" t="str">
        <f>Master!AG1017</f>
        <v/>
      </c>
      <c r="AH1013" s="88">
        <f>Master!AH1017</f>
        <v>5003389309</v>
      </c>
      <c r="AI1013" s="88" t="str">
        <f>Master!AI1017</f>
        <v>04.06.18</v>
      </c>
      <c r="AJ1013" s="88">
        <f>Master!AJ1017</f>
        <v>6664</v>
      </c>
      <c r="AK1013" s="406">
        <f>Master!AK1017</f>
        <v>0</v>
      </c>
      <c r="AL1013" s="88" t="str">
        <f>Master!AL1017</f>
        <v/>
      </c>
      <c r="AM1013" s="416">
        <f>1605+450</f>
        <v>2055</v>
      </c>
      <c r="AN1013" s="416"/>
      <c r="AO1013" s="416"/>
      <c r="AP1013" s="416"/>
      <c r="AQ1013" s="416"/>
      <c r="AR1013" s="416">
        <f t="shared" si="10"/>
        <v>2055</v>
      </c>
      <c r="AS1013" s="417">
        <f t="shared" si="11"/>
        <v>0.3083733493</v>
      </c>
      <c r="AT1013" s="416">
        <f t="shared" si="12"/>
        <v>4609</v>
      </c>
      <c r="AU1013" s="12" t="s">
        <v>5981</v>
      </c>
    </row>
    <row r="1014" hidden="1">
      <c r="A1014" s="88" t="str">
        <f>Master!A1018</f>
        <v>VLCH18002</v>
      </c>
      <c r="B1014" s="88" t="str">
        <f>Master!B1018</f>
        <v>INVVLCH1805004</v>
      </c>
      <c r="C1014" s="414">
        <f>Master!C1018</f>
        <v>43214</v>
      </c>
      <c r="D1014" s="88">
        <f>Master!D1018</f>
        <v>75</v>
      </c>
      <c r="E1014" s="406">
        <f>Master!E1018</f>
        <v>150</v>
      </c>
      <c r="F1014" s="406">
        <f>Master!F1018</f>
        <v>11250</v>
      </c>
      <c r="G1014" s="88" t="str">
        <f>Master!G1018</f>
        <v>Y</v>
      </c>
      <c r="H1014" s="88" t="str">
        <f>Master!H1018</f>
        <v>Rebilled on 25th May</v>
      </c>
      <c r="I1014" s="88" t="str">
        <f>Master!I1018</f>
        <v/>
      </c>
      <c r="J1014" s="88" t="str">
        <f>Master!J1018</f>
        <v>LIFE CHAMPS PTE LTD</v>
      </c>
      <c r="K1014" s="88" t="str">
        <f>Master!K1018</f>
        <v>LIFE CHAMPS PTE LTD</v>
      </c>
      <c r="L1014" s="88" t="str">
        <f>Master!L1018</f>
        <v>HARJINDER SINGH</v>
      </c>
      <c r="M1014" s="88" t="str">
        <f>Master!M1018</f>
        <v>St Andrew's Secondary School</v>
      </c>
      <c r="N1014" s="88" t="str">
        <f>Master!N1018</f>
        <v>SOUTH</v>
      </c>
      <c r="O1014" s="88" t="str">
        <f>Master!O1018</f>
        <v>Sec 2 Jacob's Ladder Lifeskills program</v>
      </c>
      <c r="P1014" s="88" t="str">
        <f>Master!P1018</f>
        <v>PER PAX</v>
      </c>
      <c r="Q1014" s="88" t="str">
        <f>Master!Q1018</f>
        <v>Jan to May</v>
      </c>
      <c r="R1014" s="406" t="str">
        <f>Master!R1018</f>
        <v>JAN</v>
      </c>
      <c r="S1014" s="406">
        <f>Master!S1018</f>
        <v>11250</v>
      </c>
      <c r="T1014" s="406">
        <f>Master!T1018</f>
        <v>1800</v>
      </c>
      <c r="U1014" s="406">
        <f>Master!U1018</f>
        <v>2000</v>
      </c>
      <c r="V1014" s="406">
        <f>Master!V1018</f>
        <v>1800</v>
      </c>
      <c r="W1014" s="406" t="str">
        <f>Master!W1018</f>
        <v/>
      </c>
      <c r="X1014" s="406">
        <f>Master!X1018</f>
        <v>1800</v>
      </c>
      <c r="Y1014" s="406">
        <f>Master!Y1018</f>
        <v>3850</v>
      </c>
      <c r="Z1014" s="406" t="str">
        <f>Master!Z1018</f>
        <v/>
      </c>
      <c r="AA1014" s="406" t="str">
        <f>Master!AA1018</f>
        <v/>
      </c>
      <c r="AB1014" s="406" t="str">
        <f>Master!AB1018</f>
        <v/>
      </c>
      <c r="AC1014" s="406" t="str">
        <f>Master!AC1018</f>
        <v/>
      </c>
      <c r="AD1014" s="406" t="str">
        <f>Master!AD1018</f>
        <v/>
      </c>
      <c r="AE1014" s="406" t="str">
        <f>Master!AE1018</f>
        <v/>
      </c>
      <c r="AF1014" s="406" t="str">
        <f>Master!AF1018</f>
        <v/>
      </c>
      <c r="AG1014" s="406" t="str">
        <f>Master!AG1018</f>
        <v/>
      </c>
      <c r="AH1014" s="88">
        <f>Master!AH1018</f>
        <v>5003396635</v>
      </c>
      <c r="AI1014" s="88" t="str">
        <f>Master!AI1018</f>
        <v>20.06.18</v>
      </c>
      <c r="AJ1014" s="406">
        <f>Master!AJ1018</f>
        <v>11250</v>
      </c>
      <c r="AK1014" s="406">
        <f>Master!AK1018</f>
        <v>0</v>
      </c>
      <c r="AL1014" s="88" t="str">
        <f>Master!AL1018</f>
        <v>ISMAN</v>
      </c>
      <c r="AM1014" s="416">
        <f>355+75+300+645+375+380+150</f>
        <v>2280</v>
      </c>
      <c r="AN1014" s="416">
        <v>400.0</v>
      </c>
      <c r="AO1014" s="416"/>
      <c r="AP1014" s="416"/>
      <c r="AQ1014" s="416"/>
      <c r="AR1014" s="416">
        <f t="shared" si="10"/>
        <v>2680</v>
      </c>
      <c r="AS1014" s="417">
        <f t="shared" si="11"/>
        <v>0.2382222222</v>
      </c>
      <c r="AT1014" s="416">
        <f t="shared" si="12"/>
        <v>8570</v>
      </c>
      <c r="AU1014" s="417"/>
    </row>
    <row r="1015" hidden="1">
      <c r="A1015" s="88" t="str">
        <f>Master!A1019</f>
        <v>VLCH18003</v>
      </c>
      <c r="B1015" s="88" t="str">
        <f>Master!B1019</f>
        <v>INVVLCH1803001</v>
      </c>
      <c r="C1015" s="88" t="str">
        <f>Master!C1019</f>
        <v>21/3/2018</v>
      </c>
      <c r="D1015" s="88">
        <f>Master!D1019</f>
        <v>271</v>
      </c>
      <c r="E1015" s="406">
        <f>Master!E1019</f>
        <v>25</v>
      </c>
      <c r="F1015" s="406">
        <f>Master!F1019</f>
        <v>6775</v>
      </c>
      <c r="G1015" s="88" t="str">
        <f>Master!G1019</f>
        <v/>
      </c>
      <c r="H1015" s="88" t="str">
        <f>Master!H1019</f>
        <v/>
      </c>
      <c r="I1015" s="88" t="str">
        <f>Master!I1019</f>
        <v>Reinvoice on 5th Apr. INVVLCH1803001(1) for 115 students. INVVLCH1803001(2) for 156 students. Total 271 pax.</v>
      </c>
      <c r="J1015" s="88" t="str">
        <f>Master!J1019</f>
        <v>LIFE CHAMPS PTE LTD</v>
      </c>
      <c r="K1015" s="88" t="str">
        <f>Master!K1019</f>
        <v>LIFE CHAMPS PTE LTD</v>
      </c>
      <c r="L1015" s="88" t="str">
        <f>Master!L1019</f>
        <v>MARTIN LOCK</v>
      </c>
      <c r="M1015" s="88" t="str">
        <f>Master!M1019</f>
        <v>Christ Church Secondary</v>
      </c>
      <c r="N1015" s="88" t="str">
        <f>Master!N1019</f>
        <v>NORTH</v>
      </c>
      <c r="O1015" s="88" t="str">
        <f>Master!O1019</f>
        <v>Appreciating Family LIfe</v>
      </c>
      <c r="P1015" s="88" t="str">
        <f>Master!P1019</f>
        <v>PER PAX</v>
      </c>
      <c r="Q1015" s="88" t="str">
        <f>Master!Q1019</f>
        <v/>
      </c>
      <c r="R1015" s="406" t="str">
        <f>Master!R1019</f>
        <v>MAR</v>
      </c>
      <c r="S1015" s="406">
        <f>Master!S1019</f>
        <v>6775</v>
      </c>
      <c r="T1015" s="406" t="str">
        <f>Master!T1019</f>
        <v/>
      </c>
      <c r="U1015" s="406" t="str">
        <f>Master!U1019</f>
        <v/>
      </c>
      <c r="V1015" s="406">
        <f>Master!V1019</f>
        <v>6775</v>
      </c>
      <c r="W1015" s="406" t="str">
        <f>Master!W1019</f>
        <v/>
      </c>
      <c r="X1015" s="406" t="str">
        <f>Master!X1019</f>
        <v/>
      </c>
      <c r="Y1015" s="406" t="str">
        <f>Master!Y1019</f>
        <v/>
      </c>
      <c r="Z1015" s="406" t="str">
        <f>Master!Z1019</f>
        <v/>
      </c>
      <c r="AA1015" s="406" t="str">
        <f>Master!AA1019</f>
        <v/>
      </c>
      <c r="AB1015" s="406" t="str">
        <f>Master!AB1019</f>
        <v/>
      </c>
      <c r="AC1015" s="406" t="str">
        <f>Master!AC1019</f>
        <v/>
      </c>
      <c r="AD1015" s="406" t="str">
        <f>Master!AD1019</f>
        <v/>
      </c>
      <c r="AE1015" s="406" t="str">
        <f>Master!AE1019</f>
        <v/>
      </c>
      <c r="AF1015" s="406" t="str">
        <f>Master!AF1019</f>
        <v/>
      </c>
      <c r="AG1015" s="406" t="str">
        <f>Master!AG1019</f>
        <v/>
      </c>
      <c r="AH1015" s="88">
        <f>Master!AH1019</f>
        <v>5003379958</v>
      </c>
      <c r="AI1015" s="88" t="str">
        <f>Master!AI1019</f>
        <v>16.05.18</v>
      </c>
      <c r="AJ1015" s="406">
        <f>Master!AJ1019</f>
        <v>6775</v>
      </c>
      <c r="AK1015" s="406">
        <f>Master!AK1019</f>
        <v>0</v>
      </c>
      <c r="AL1015" s="88" t="str">
        <f>Master!AL1019</f>
        <v/>
      </c>
      <c r="AM1015" s="416">
        <v>2500.0</v>
      </c>
      <c r="AN1015" s="416"/>
      <c r="AO1015" s="416">
        <v>1712.0</v>
      </c>
      <c r="AP1015" s="416"/>
      <c r="AQ1015" s="416"/>
      <c r="AR1015" s="416">
        <f t="shared" si="10"/>
        <v>4212</v>
      </c>
      <c r="AS1015" s="417">
        <f t="shared" si="11"/>
        <v>0.621697417</v>
      </c>
      <c r="AT1015" s="416">
        <f t="shared" si="12"/>
        <v>2563</v>
      </c>
      <c r="AU1015" s="417"/>
    </row>
    <row r="1016" hidden="1">
      <c r="A1016" s="88" t="str">
        <f>Master!A1020</f>
        <v>VLCH18004</v>
      </c>
      <c r="B1016" s="88" t="str">
        <f>Master!B1020</f>
        <v>INVVLCH1805001</v>
      </c>
      <c r="C1016" s="88" t="str">
        <f>Master!C1020</f>
        <v>23rd May 2018</v>
      </c>
      <c r="D1016" s="88">
        <f>Master!D1020</f>
        <v>102</v>
      </c>
      <c r="E1016" s="406">
        <f>Master!E1020</f>
        <v>58</v>
      </c>
      <c r="F1016" s="406">
        <f>Master!F1020</f>
        <v>5916</v>
      </c>
      <c r="G1016" s="88" t="str">
        <f>Master!G1020</f>
        <v>Yes</v>
      </c>
      <c r="H1016" s="88" t="str">
        <f>Master!H1020</f>
        <v/>
      </c>
      <c r="I1016" s="88" t="str">
        <f>Master!I1020</f>
        <v/>
      </c>
      <c r="J1016" s="88" t="str">
        <f>Master!J1020</f>
        <v>LIFE CHAMPS PTE LTD</v>
      </c>
      <c r="K1016" s="88" t="str">
        <f>Master!K1020</f>
        <v>LIFE CHAMPS PTE LTD</v>
      </c>
      <c r="L1016" s="88" t="str">
        <f>Master!L1020</f>
        <v>MARTIN LOCK</v>
      </c>
      <c r="M1016" s="88" t="str">
        <f>Master!M1020</f>
        <v>Catholic High</v>
      </c>
      <c r="N1016" s="88" t="str">
        <f>Master!N1020</f>
        <v>SOUTH</v>
      </c>
      <c r="O1016" s="88" t="str">
        <f>Master!O1020</f>
        <v>Vietnamese Cultural Programme</v>
      </c>
      <c r="P1016" s="88" t="str">
        <f>Master!P1020</f>
        <v>PER PAX</v>
      </c>
      <c r="Q1016" s="88" t="str">
        <f>Master!Q1020</f>
        <v/>
      </c>
      <c r="R1016" s="406" t="str">
        <f>Master!R1020</f>
        <v>APR</v>
      </c>
      <c r="S1016" s="406">
        <f>Master!S1020</f>
        <v>5916</v>
      </c>
      <c r="T1016" s="406" t="str">
        <f>Master!T1020</f>
        <v/>
      </c>
      <c r="U1016" s="406" t="str">
        <f>Master!U1020</f>
        <v/>
      </c>
      <c r="V1016" s="406" t="str">
        <f>Master!V1020</f>
        <v/>
      </c>
      <c r="W1016" s="406" t="str">
        <f>Master!W1020</f>
        <v/>
      </c>
      <c r="X1016" s="406" t="str">
        <f>Master!X1020</f>
        <v/>
      </c>
      <c r="Y1016" s="406">
        <f>Master!Y1020</f>
        <v>5916</v>
      </c>
      <c r="Z1016" s="406" t="str">
        <f>Master!Z1020</f>
        <v/>
      </c>
      <c r="AA1016" s="406" t="str">
        <f>Master!AA1020</f>
        <v/>
      </c>
      <c r="AB1016" s="406" t="str">
        <f>Master!AB1020</f>
        <v/>
      </c>
      <c r="AC1016" s="406" t="str">
        <f>Master!AC1020</f>
        <v/>
      </c>
      <c r="AD1016" s="406" t="str">
        <f>Master!AD1020</f>
        <v/>
      </c>
      <c r="AE1016" s="406" t="str">
        <f>Master!AE1020</f>
        <v/>
      </c>
      <c r="AF1016" s="406" t="str">
        <f>Master!AF1020</f>
        <v/>
      </c>
      <c r="AG1016" s="406" t="str">
        <f>Master!AG1020</f>
        <v/>
      </c>
      <c r="AH1016" s="88">
        <f>Master!AH1020</f>
        <v>5003398998</v>
      </c>
      <c r="AI1016" s="88" t="str">
        <f>Master!AI1020</f>
        <v>25.06.18</v>
      </c>
      <c r="AJ1016" s="406">
        <f>Master!AJ1020</f>
        <v>5916</v>
      </c>
      <c r="AK1016" s="406">
        <f>Master!AK1020</f>
        <v>0</v>
      </c>
      <c r="AL1016" s="88" t="str">
        <f>Master!AL1020</f>
        <v/>
      </c>
      <c r="AM1016" s="416">
        <f>935+200</f>
        <v>1135</v>
      </c>
      <c r="AN1016" s="416">
        <v>1140.0</v>
      </c>
      <c r="AO1016" s="416"/>
      <c r="AP1016" s="416"/>
      <c r="AQ1016" s="416"/>
      <c r="AR1016" s="416">
        <f t="shared" si="10"/>
        <v>2275</v>
      </c>
      <c r="AS1016" s="417">
        <f t="shared" si="11"/>
        <v>0.3845503719</v>
      </c>
      <c r="AT1016" s="416">
        <f t="shared" si="12"/>
        <v>3641</v>
      </c>
      <c r="AU1016" s="417"/>
    </row>
    <row r="1017" hidden="1">
      <c r="A1017" s="88" t="str">
        <f>Master!A1021</f>
        <v>VLCH18005</v>
      </c>
      <c r="B1017" s="88" t="str">
        <f>Master!B1021</f>
        <v>INVVLCH1805003</v>
      </c>
      <c r="C1017" s="88" t="str">
        <f>Master!C1021</f>
        <v>24th May 2018</v>
      </c>
      <c r="D1017" s="88">
        <f>Master!D1021</f>
        <v>255</v>
      </c>
      <c r="E1017" s="406">
        <f>Master!E1021</f>
        <v>33</v>
      </c>
      <c r="F1017" s="406">
        <f>Master!F1021</f>
        <v>8415</v>
      </c>
      <c r="G1017" s="88" t="str">
        <f>Master!G1021</f>
        <v>Yes</v>
      </c>
      <c r="H1017" s="88" t="str">
        <f>Master!H1021</f>
        <v/>
      </c>
      <c r="I1017" s="88" t="str">
        <f>Master!I1021</f>
        <v/>
      </c>
      <c r="J1017" s="88" t="str">
        <f>Master!J1021</f>
        <v>LIFE CHAMPS PTE LTD</v>
      </c>
      <c r="K1017" s="88" t="str">
        <f>Master!K1021</f>
        <v>LIFE CHAMPS PTE LTD</v>
      </c>
      <c r="L1017" s="88" t="str">
        <f>Master!L1021</f>
        <v>MARTIN LOCK</v>
      </c>
      <c r="M1017" s="88" t="str">
        <f>Master!M1021</f>
        <v>Serangoon Sec</v>
      </c>
      <c r="N1017" s="88" t="str">
        <f>Master!N1021</f>
        <v>SOUTH</v>
      </c>
      <c r="O1017" s="88" t="str">
        <f>Master!O1021</f>
        <v>Restorative practice</v>
      </c>
      <c r="P1017" s="88" t="str">
        <f>Master!P1021</f>
        <v>PER PAX</v>
      </c>
      <c r="Q1017" s="88" t="str">
        <f>Master!Q1021</f>
        <v/>
      </c>
      <c r="R1017" s="406" t="str">
        <f>Master!R1021</f>
        <v>APR</v>
      </c>
      <c r="S1017" s="406">
        <f>Master!S1021</f>
        <v>8415</v>
      </c>
      <c r="T1017" s="406" t="str">
        <f>Master!T1021</f>
        <v/>
      </c>
      <c r="U1017" s="406" t="str">
        <f>Master!U1021</f>
        <v/>
      </c>
      <c r="V1017" s="406" t="str">
        <f>Master!V1021</f>
        <v/>
      </c>
      <c r="W1017" s="406" t="str">
        <f>Master!W1021</f>
        <v/>
      </c>
      <c r="X1017" s="406" t="str">
        <f>Master!X1021</f>
        <v/>
      </c>
      <c r="Y1017" s="406">
        <f>Master!Y1021</f>
        <v>8415</v>
      </c>
      <c r="Z1017" s="406" t="str">
        <f>Master!Z1021</f>
        <v/>
      </c>
      <c r="AA1017" s="406" t="str">
        <f>Master!AA1021</f>
        <v/>
      </c>
      <c r="AB1017" s="406" t="str">
        <f>Master!AB1021</f>
        <v/>
      </c>
      <c r="AC1017" s="406" t="str">
        <f>Master!AC1021</f>
        <v/>
      </c>
      <c r="AD1017" s="406" t="str">
        <f>Master!AD1021</f>
        <v/>
      </c>
      <c r="AE1017" s="406" t="str">
        <f>Master!AE1021</f>
        <v/>
      </c>
      <c r="AF1017" s="406" t="str">
        <f>Master!AF1021</f>
        <v/>
      </c>
      <c r="AG1017" s="406" t="str">
        <f>Master!AG1021</f>
        <v/>
      </c>
      <c r="AH1017" s="88">
        <f>Master!AH1021</f>
        <v>5003396635</v>
      </c>
      <c r="AI1017" s="88" t="str">
        <f>Master!AI1021</f>
        <v>20.06.18</v>
      </c>
      <c r="AJ1017" s="406">
        <f>Master!AJ1021</f>
        <v>8415</v>
      </c>
      <c r="AK1017" s="406">
        <f>Master!AK1021</f>
        <v>0</v>
      </c>
      <c r="AL1017" s="88" t="str">
        <f>Master!AL1021</f>
        <v/>
      </c>
      <c r="AM1017" s="416">
        <f>2360+200+80+80</f>
        <v>2720</v>
      </c>
      <c r="AN1017" s="416"/>
      <c r="AO1017" s="416"/>
      <c r="AP1017" s="416"/>
      <c r="AQ1017" s="416"/>
      <c r="AR1017" s="416">
        <f t="shared" si="10"/>
        <v>2720</v>
      </c>
      <c r="AS1017" s="417">
        <f t="shared" si="11"/>
        <v>0.3232323232</v>
      </c>
      <c r="AT1017" s="416">
        <f t="shared" si="12"/>
        <v>5695</v>
      </c>
      <c r="AU1017" s="417"/>
    </row>
    <row r="1018" hidden="1">
      <c r="A1018" s="88" t="str">
        <f>Master!A1022</f>
        <v>VLCH18006</v>
      </c>
      <c r="B1018" s="88" t="str">
        <f>Master!B1022</f>
        <v>INVVLCH1804002</v>
      </c>
      <c r="C1018" s="88" t="str">
        <f>Master!C1022</f>
        <v>18th May </v>
      </c>
      <c r="D1018" s="88">
        <f>Master!D1022</f>
        <v>1</v>
      </c>
      <c r="E1018" s="406">
        <f>Master!E1022</f>
        <v>1500</v>
      </c>
      <c r="F1018" s="406">
        <f>Master!F1022</f>
        <v>1500</v>
      </c>
      <c r="G1018" s="88" t="str">
        <f>Master!G1022</f>
        <v>Yes</v>
      </c>
      <c r="H1018" s="88" t="str">
        <f>Master!H1022</f>
        <v/>
      </c>
      <c r="I1018" s="88" t="str">
        <f>Master!I1022</f>
        <v/>
      </c>
      <c r="J1018" s="88" t="str">
        <f>Master!J1022</f>
        <v>LIFE CHAMPS PTE LTD</v>
      </c>
      <c r="K1018" s="88" t="str">
        <f>Master!K1022</f>
        <v>EPITOMEDIA PTE LTD</v>
      </c>
      <c r="L1018" s="88" t="str">
        <f>Master!L1022</f>
        <v>MARTIN LOCK</v>
      </c>
      <c r="M1018" s="88" t="str">
        <f>Master!M1022</f>
        <v>Hougang Secondary School</v>
      </c>
      <c r="N1018" s="88" t="str">
        <f>Master!N1022</f>
        <v>SOUTH</v>
      </c>
      <c r="O1018" s="88" t="str">
        <f>Master!O1022</f>
        <v>Videography for 2NT</v>
      </c>
      <c r="P1018" s="88" t="str">
        <f>Master!P1022</f>
        <v>PACKAGE - HR</v>
      </c>
      <c r="Q1018" s="88" t="str">
        <f>Master!Q1022</f>
        <v/>
      </c>
      <c r="R1018" s="406" t="str">
        <f>Master!R1022</f>
        <v>APR</v>
      </c>
      <c r="S1018" s="406">
        <f>Master!S1022</f>
        <v>1500</v>
      </c>
      <c r="T1018" s="406" t="str">
        <f>Master!T1022</f>
        <v/>
      </c>
      <c r="U1018" s="406" t="str">
        <f>Master!U1022</f>
        <v/>
      </c>
      <c r="V1018" s="406" t="str">
        <f>Master!V1022</f>
        <v/>
      </c>
      <c r="W1018" s="406" t="str">
        <f>Master!W1022</f>
        <v/>
      </c>
      <c r="X1018" s="406" t="str">
        <f>Master!X1022</f>
        <v/>
      </c>
      <c r="Y1018" s="406">
        <f>Master!Y1022</f>
        <v>1500</v>
      </c>
      <c r="Z1018" s="406" t="str">
        <f>Master!Z1022</f>
        <v/>
      </c>
      <c r="AA1018" s="406" t="str">
        <f>Master!AA1022</f>
        <v/>
      </c>
      <c r="AB1018" s="406" t="str">
        <f>Master!AB1022</f>
        <v/>
      </c>
      <c r="AC1018" s="406" t="str">
        <f>Master!AC1022</f>
        <v/>
      </c>
      <c r="AD1018" s="406" t="str">
        <f>Master!AD1022</f>
        <v/>
      </c>
      <c r="AE1018" s="406" t="str">
        <f>Master!AE1022</f>
        <v/>
      </c>
      <c r="AF1018" s="406" t="str">
        <f>Master!AF1022</f>
        <v/>
      </c>
      <c r="AG1018" s="406" t="str">
        <f>Master!AG1022</f>
        <v/>
      </c>
      <c r="AH1018" s="88">
        <f>Master!AH1022</f>
        <v>5003393795</v>
      </c>
      <c r="AI1018" s="88" t="str">
        <f>Master!AI1022</f>
        <v>12.06.18</v>
      </c>
      <c r="AJ1018" s="406">
        <f>Master!AJ1022</f>
        <v>1500</v>
      </c>
      <c r="AK1018" s="406">
        <f>Master!AK1022</f>
        <v>0</v>
      </c>
      <c r="AL1018" s="88" t="str">
        <f>Master!AL1022</f>
        <v/>
      </c>
      <c r="AM1018" s="416">
        <v>346.0</v>
      </c>
      <c r="AN1018" s="416"/>
      <c r="AO1018" s="416"/>
      <c r="AP1018" s="416"/>
      <c r="AQ1018" s="416"/>
      <c r="AR1018" s="416">
        <f t="shared" si="10"/>
        <v>346</v>
      </c>
      <c r="AS1018" s="417">
        <f t="shared" si="11"/>
        <v>0.2306666667</v>
      </c>
      <c r="AT1018" s="416">
        <f t="shared" si="12"/>
        <v>1154</v>
      </c>
      <c r="AU1018" s="417"/>
    </row>
    <row r="1019" hidden="1">
      <c r="A1019" s="88" t="str">
        <f>Master!A1023</f>
        <v>VLCH18007</v>
      </c>
      <c r="B1019" s="88" t="str">
        <f>Master!B1023</f>
        <v>INVVLCH1808001</v>
      </c>
      <c r="C1019" s="88" t="str">
        <f>Master!C1023</f>
        <v>27th Aug</v>
      </c>
      <c r="D1019" s="88">
        <f>Master!D1023</f>
        <v>1</v>
      </c>
      <c r="E1019" s="406">
        <f>Master!E1023</f>
        <v>4000</v>
      </c>
      <c r="F1019" s="406">
        <f>Master!F1023</f>
        <v>4000</v>
      </c>
      <c r="G1019" s="88" t="str">
        <f>Master!G1023</f>
        <v/>
      </c>
      <c r="H1019" s="88" t="str">
        <f>Master!H1023</f>
        <v/>
      </c>
      <c r="I1019" s="88" t="str">
        <f>Master!I1023</f>
        <v/>
      </c>
      <c r="J1019" s="88" t="str">
        <f>Master!J1023</f>
        <v>LIFE CHAMPS PTE LTD</v>
      </c>
      <c r="K1019" s="88" t="str">
        <f>Master!K1023</f>
        <v>LIFE CHAMPS PTE LTD</v>
      </c>
      <c r="L1019" s="88" t="str">
        <f>Master!L1023</f>
        <v>MARTIN LOCK</v>
      </c>
      <c r="M1019" s="88" t="str">
        <f>Master!M1023</f>
        <v>Serangoon Garden Sec</v>
      </c>
      <c r="N1019" s="88" t="str">
        <f>Master!N1023</f>
        <v>SOUTH</v>
      </c>
      <c r="O1019" s="88" t="str">
        <f>Master!O1023</f>
        <v>Mentoring Programme</v>
      </c>
      <c r="P1019" s="88" t="str">
        <f>Master!P1023</f>
        <v>PACKAGE - HR</v>
      </c>
      <c r="Q1019" s="88" t="str">
        <f>Master!Q1023</f>
        <v/>
      </c>
      <c r="R1019" s="406" t="str">
        <f>Master!R1023</f>
        <v>MAY</v>
      </c>
      <c r="S1019" s="406">
        <f>Master!S1023</f>
        <v>4000</v>
      </c>
      <c r="T1019" s="406" t="str">
        <f>Master!T1023</f>
        <v/>
      </c>
      <c r="U1019" s="406" t="str">
        <f>Master!U1023</f>
        <v/>
      </c>
      <c r="V1019" s="406" t="str">
        <f>Master!V1023</f>
        <v/>
      </c>
      <c r="W1019" s="406" t="str">
        <f>Master!W1023</f>
        <v/>
      </c>
      <c r="X1019" s="406" t="str">
        <f>Master!X1023</f>
        <v/>
      </c>
      <c r="Y1019" s="406" t="str">
        <f>Master!Y1023</f>
        <v/>
      </c>
      <c r="Z1019" s="406" t="str">
        <f>Master!Z1023</f>
        <v/>
      </c>
      <c r="AA1019" s="406">
        <f>Master!AA1023</f>
        <v>1000</v>
      </c>
      <c r="AB1019" s="406">
        <f>Master!AB1023</f>
        <v>1000</v>
      </c>
      <c r="AC1019" s="406">
        <f>Master!AC1023</f>
        <v>1000</v>
      </c>
      <c r="AD1019" s="406" t="str">
        <f>Master!AD1023</f>
        <v/>
      </c>
      <c r="AE1019" s="406">
        <f>Master!AE1023</f>
        <v>1000</v>
      </c>
      <c r="AF1019" s="406" t="str">
        <f>Master!AF1023</f>
        <v/>
      </c>
      <c r="AG1019" s="406" t="str">
        <f>Master!AG1023</f>
        <v/>
      </c>
      <c r="AH1019" s="88">
        <f>Master!AH1023</f>
        <v>5003442405</v>
      </c>
      <c r="AI1019" s="88" t="str">
        <f>Master!AI1023</f>
        <v>24.09.18</v>
      </c>
      <c r="AJ1019" s="406">
        <f>Master!AJ1023</f>
        <v>4000</v>
      </c>
      <c r="AK1019" s="406">
        <f>Master!AK1023</f>
        <v>0</v>
      </c>
      <c r="AL1019" s="88" t="str">
        <f>Master!AL1023</f>
        <v/>
      </c>
      <c r="AM1019" s="416">
        <f>300+790</f>
        <v>1090</v>
      </c>
      <c r="AN1019" s="416">
        <f>900+579.41</f>
        <v>1479.41</v>
      </c>
      <c r="AO1019" s="416"/>
      <c r="AP1019" s="416"/>
      <c r="AQ1019" s="416"/>
      <c r="AR1019" s="416">
        <f t="shared" si="10"/>
        <v>2569.41</v>
      </c>
      <c r="AS1019" s="417">
        <f t="shared" si="11"/>
        <v>0.6423525</v>
      </c>
      <c r="AT1019" s="416">
        <f t="shared" si="12"/>
        <v>1430.59</v>
      </c>
      <c r="AU1019" s="417"/>
    </row>
    <row r="1020" hidden="1">
      <c r="A1020" s="88" t="str">
        <f>Master!A1024</f>
        <v>VLCH18008</v>
      </c>
      <c r="B1020" s="88" t="str">
        <f>Master!B1024</f>
        <v>INVLCH1806001</v>
      </c>
      <c r="C1020" s="88" t="str">
        <f>Master!C1024</f>
        <v>25th May 2018</v>
      </c>
      <c r="D1020" s="88">
        <f>Master!D1024</f>
        <v>21</v>
      </c>
      <c r="E1020" s="406">
        <f>Master!E1024</f>
        <v>275</v>
      </c>
      <c r="F1020" s="406">
        <f>Master!F1024</f>
        <v>5775</v>
      </c>
      <c r="G1020" s="88" t="str">
        <f>Master!G1024</f>
        <v>Yes</v>
      </c>
      <c r="H1020" s="88" t="str">
        <f>Master!H1024</f>
        <v>Re-billed on 1st June</v>
      </c>
      <c r="I1020" s="88" t="str">
        <f>Master!I1024</f>
        <v/>
      </c>
      <c r="J1020" s="88" t="str">
        <f>Master!J1024</f>
        <v>LIFE CHAMPS PTE LTD</v>
      </c>
      <c r="K1020" s="88" t="str">
        <f>Master!K1024</f>
        <v>PASSIONISTA PTE LTD</v>
      </c>
      <c r="L1020" s="88" t="str">
        <f>Master!L1024</f>
        <v>NORISMAN</v>
      </c>
      <c r="M1020" s="88" t="str">
        <f>Master!M1024</f>
        <v>Queenstown Sec</v>
      </c>
      <c r="N1020" s="88" t="str">
        <f>Master!N1024</f>
        <v>SOUTH</v>
      </c>
      <c r="O1020" s="88" t="str">
        <f>Master!O1024</f>
        <v>Culinary - May EM
</v>
      </c>
      <c r="P1020" s="88" t="str">
        <f>Master!P1024</f>
        <v>PER PAX</v>
      </c>
      <c r="Q1020" s="88" t="str">
        <f>Master!Q1024</f>
        <v>21 Students</v>
      </c>
      <c r="R1020" s="406" t="str">
        <f>Master!R1024</f>
        <v>MAY</v>
      </c>
      <c r="S1020" s="406">
        <f>Master!S1024</f>
        <v>5775</v>
      </c>
      <c r="T1020" s="406" t="str">
        <f>Master!T1024</f>
        <v/>
      </c>
      <c r="U1020" s="406" t="str">
        <f>Master!U1024</f>
        <v/>
      </c>
      <c r="V1020" s="406" t="str">
        <f>Master!V1024</f>
        <v/>
      </c>
      <c r="W1020" s="406" t="str">
        <f>Master!W1024</f>
        <v/>
      </c>
      <c r="X1020" s="406" t="str">
        <f>Master!X1024</f>
        <v/>
      </c>
      <c r="Y1020" s="406">
        <f>Master!Y1024</f>
        <v>5775</v>
      </c>
      <c r="Z1020" s="406" t="str">
        <f>Master!Z1024</f>
        <v/>
      </c>
      <c r="AA1020" s="406" t="str">
        <f>Master!AA1024</f>
        <v/>
      </c>
      <c r="AB1020" s="406" t="str">
        <f>Master!AB1024</f>
        <v/>
      </c>
      <c r="AC1020" s="406" t="str">
        <f>Master!AC1024</f>
        <v/>
      </c>
      <c r="AD1020" s="406" t="str">
        <f>Master!AD1024</f>
        <v/>
      </c>
      <c r="AE1020" s="406" t="str">
        <f>Master!AE1024</f>
        <v/>
      </c>
      <c r="AF1020" s="406" t="str">
        <f>Master!AF1024</f>
        <v/>
      </c>
      <c r="AG1020" s="406" t="str">
        <f>Master!AG1024</f>
        <v/>
      </c>
      <c r="AH1020" s="88">
        <f>Master!AH1024</f>
        <v>5003399668</v>
      </c>
      <c r="AI1020" s="88" t="str">
        <f>Master!AI1024</f>
        <v>26.06.18</v>
      </c>
      <c r="AJ1020" s="406">
        <f>Master!AJ1024</f>
        <v>5775</v>
      </c>
      <c r="AK1020" s="406">
        <f>Master!AK1024</f>
        <v>0</v>
      </c>
      <c r="AL1020" s="88" t="str">
        <f>Master!AL1024</f>
        <v/>
      </c>
      <c r="AM1020" s="416">
        <f>2172.5+900</f>
        <v>3072.5</v>
      </c>
      <c r="AN1020" s="523">
        <v>609.9</v>
      </c>
      <c r="AO1020" s="416"/>
      <c r="AP1020" s="416">
        <v>17.5</v>
      </c>
      <c r="AQ1020" s="416"/>
      <c r="AR1020" s="416">
        <f t="shared" si="10"/>
        <v>3699.9</v>
      </c>
      <c r="AS1020" s="417">
        <f t="shared" si="11"/>
        <v>0.6406753247</v>
      </c>
      <c r="AT1020" s="526">
        <f t="shared" si="12"/>
        <v>2075.1</v>
      </c>
      <c r="AU1020" s="417"/>
    </row>
    <row r="1021" hidden="1">
      <c r="A1021" s="88" t="str">
        <f>Master!A1025</f>
        <v>VLCH18009</v>
      </c>
      <c r="B1021" s="88" t="str">
        <f>Master!B1025</f>
        <v>INVVLCH1805002a</v>
      </c>
      <c r="C1021" s="88" t="str">
        <f>Master!C1025</f>
        <v>04 Jun 2018</v>
      </c>
      <c r="D1021" s="88">
        <f>Master!D1025</f>
        <v>150</v>
      </c>
      <c r="E1021" s="406">
        <f>Master!E1025</f>
        <v>19</v>
      </c>
      <c r="F1021" s="406">
        <f>Master!F1025</f>
        <v>2850</v>
      </c>
      <c r="G1021" s="88" t="str">
        <f>Master!G1025</f>
        <v>Yes</v>
      </c>
      <c r="H1021" s="88" t="str">
        <f>Master!H1025</f>
        <v>Re-billed on 4th June</v>
      </c>
      <c r="I1021" s="88" t="str">
        <f>Master!I1025</f>
        <v>Y</v>
      </c>
      <c r="J1021" s="88" t="str">
        <f>Master!J1025</f>
        <v>LIFE CHAMPS PTE LTD</v>
      </c>
      <c r="K1021" s="88" t="str">
        <f>Master!K1025</f>
        <v>LIFE CHAMPS PTE LTD</v>
      </c>
      <c r="L1021" s="88" t="str">
        <f>Master!L1025</f>
        <v>SHAWN</v>
      </c>
      <c r="M1021" s="88" t="str">
        <f>Master!M1025</f>
        <v>Yishun Sec</v>
      </c>
      <c r="N1021" s="88" t="str">
        <f>Master!N1025</f>
        <v>NORTH</v>
      </c>
      <c r="O1021" s="88" t="str">
        <f>Master!O1025</f>
        <v>Critical Thinking Workshop</v>
      </c>
      <c r="P1021" s="88" t="str">
        <f>Master!P1025</f>
        <v>PER PAX</v>
      </c>
      <c r="Q1021" s="88" t="str">
        <f>Master!Q1025</f>
        <v/>
      </c>
      <c r="R1021" s="406" t="str">
        <f>Master!R1025</f>
        <v>MAY</v>
      </c>
      <c r="S1021" s="406">
        <f>Master!S1025</f>
        <v>2850</v>
      </c>
      <c r="T1021" s="406" t="str">
        <f>Master!T1025</f>
        <v/>
      </c>
      <c r="U1021" s="406" t="str">
        <f>Master!U1025</f>
        <v/>
      </c>
      <c r="V1021" s="406" t="str">
        <f>Master!V1025</f>
        <v/>
      </c>
      <c r="W1021" s="406" t="str">
        <f>Master!W1025</f>
        <v/>
      </c>
      <c r="X1021" s="406" t="str">
        <f>Master!X1025</f>
        <v/>
      </c>
      <c r="Y1021" s="406">
        <f>Master!Y1025</f>
        <v>2850</v>
      </c>
      <c r="Z1021" s="406" t="str">
        <f>Master!Z1025</f>
        <v/>
      </c>
      <c r="AA1021" s="406" t="str">
        <f>Master!AA1025</f>
        <v/>
      </c>
      <c r="AB1021" s="406" t="str">
        <f>Master!AB1025</f>
        <v/>
      </c>
      <c r="AC1021" s="406" t="str">
        <f>Master!AC1025</f>
        <v/>
      </c>
      <c r="AD1021" s="406" t="str">
        <f>Master!AD1025</f>
        <v/>
      </c>
      <c r="AE1021" s="406" t="str">
        <f>Master!AE1025</f>
        <v/>
      </c>
      <c r="AF1021" s="406" t="str">
        <f>Master!AF1025</f>
        <v/>
      </c>
      <c r="AG1021" s="406" t="str">
        <f>Master!AG1025</f>
        <v/>
      </c>
      <c r="AH1021" s="88">
        <f>Master!AH1025</f>
        <v>5003407238</v>
      </c>
      <c r="AI1021" s="88" t="str">
        <f>Master!AI1025</f>
        <v>12.07.18</v>
      </c>
      <c r="AJ1021" s="406">
        <f>Master!AJ1025</f>
        <v>2850</v>
      </c>
      <c r="AK1021" s="406">
        <f>Master!AK1025</f>
        <v>0</v>
      </c>
      <c r="AL1021" s="88" t="str">
        <f>Master!AL1025</f>
        <v/>
      </c>
      <c r="AM1021" s="416">
        <f>900+900</f>
        <v>1800</v>
      </c>
      <c r="AN1021" s="416"/>
      <c r="AO1021" s="416"/>
      <c r="AP1021" s="416"/>
      <c r="AQ1021" s="416"/>
      <c r="AR1021" s="416">
        <f t="shared" si="10"/>
        <v>1800</v>
      </c>
      <c r="AS1021" s="417">
        <f t="shared" si="11"/>
        <v>0.6315789474</v>
      </c>
      <c r="AT1021" s="416">
        <f t="shared" si="12"/>
        <v>1050</v>
      </c>
      <c r="AU1021" s="417"/>
    </row>
    <row r="1022" hidden="1">
      <c r="A1022" s="88" t="str">
        <f>Master!A1026</f>
        <v>VLCH18010</v>
      </c>
      <c r="B1022" s="88" t="str">
        <f>Master!B1026</f>
        <v>INVLCH1806002</v>
      </c>
      <c r="C1022" s="88" t="str">
        <f>Master!C1026</f>
        <v>11th June 2018</v>
      </c>
      <c r="D1022" s="88">
        <f>Master!D1026</f>
        <v>1</v>
      </c>
      <c r="E1022" s="406">
        <f>Master!E1026</f>
        <v>450</v>
      </c>
      <c r="F1022" s="406">
        <f>Master!F1026</f>
        <v>450</v>
      </c>
      <c r="G1022" s="88" t="str">
        <f>Master!G1026</f>
        <v>Yes</v>
      </c>
      <c r="H1022" s="88" t="str">
        <f>Master!H1026</f>
        <v/>
      </c>
      <c r="I1022" s="88" t="str">
        <f>Master!I1026</f>
        <v/>
      </c>
      <c r="J1022" s="88" t="str">
        <f>Master!J1026</f>
        <v>LIFE CHAMPS PTE LTD</v>
      </c>
      <c r="K1022" s="88" t="str">
        <f>Master!K1026</f>
        <v>LIFE CHAMPS PTE LTD</v>
      </c>
      <c r="L1022" s="88" t="str">
        <f>Master!L1026</f>
        <v>MARTIN LOCK</v>
      </c>
      <c r="M1022" s="88" t="str">
        <f>Master!M1026</f>
        <v>Serangoon Garden Sec</v>
      </c>
      <c r="N1022" s="88" t="str">
        <f>Master!N1026</f>
        <v>SOUTH</v>
      </c>
      <c r="O1022" s="88" t="str">
        <f>Master!O1026</f>
        <v>Motivational make up</v>
      </c>
      <c r="P1022" s="88" t="str">
        <f>Master!P1026</f>
        <v>PACKAGE - HR</v>
      </c>
      <c r="Q1022" s="88" t="str">
        <f>Master!Q1026</f>
        <v/>
      </c>
      <c r="R1022" s="406" t="str">
        <f>Master!R1026</f>
        <v>JUN</v>
      </c>
      <c r="S1022" s="406">
        <f>Master!S1026</f>
        <v>450</v>
      </c>
      <c r="T1022" s="406" t="str">
        <f>Master!T1026</f>
        <v/>
      </c>
      <c r="U1022" s="406" t="str">
        <f>Master!U1026</f>
        <v/>
      </c>
      <c r="V1022" s="406" t="str">
        <f>Master!V1026</f>
        <v/>
      </c>
      <c r="W1022" s="406" t="str">
        <f>Master!W1026</f>
        <v/>
      </c>
      <c r="X1022" s="406" t="str">
        <f>Master!X1026</f>
        <v/>
      </c>
      <c r="Y1022" s="406" t="str">
        <f>Master!Y1026</f>
        <v/>
      </c>
      <c r="Z1022" s="406">
        <f>Master!Z1026</f>
        <v>450</v>
      </c>
      <c r="AA1022" s="406" t="str">
        <f>Master!AA1026</f>
        <v/>
      </c>
      <c r="AB1022" s="406" t="str">
        <f>Master!AB1026</f>
        <v/>
      </c>
      <c r="AC1022" s="406" t="str">
        <f>Master!AC1026</f>
        <v/>
      </c>
      <c r="AD1022" s="406" t="str">
        <f>Master!AD1026</f>
        <v/>
      </c>
      <c r="AE1022" s="406" t="str">
        <f>Master!AE1026</f>
        <v/>
      </c>
      <c r="AF1022" s="406" t="str">
        <f>Master!AF1026</f>
        <v/>
      </c>
      <c r="AG1022" s="406" t="str">
        <f>Master!AG1026</f>
        <v/>
      </c>
      <c r="AH1022" s="88">
        <f>Master!AH1026</f>
        <v>5003405466</v>
      </c>
      <c r="AI1022" s="88" t="str">
        <f>Master!AI1026</f>
        <v>09.07.18</v>
      </c>
      <c r="AJ1022" s="406">
        <f>Master!AJ1026</f>
        <v>450</v>
      </c>
      <c r="AK1022" s="406">
        <f>Master!AK1026</f>
        <v>0</v>
      </c>
      <c r="AL1022" s="88" t="str">
        <f>Master!AL1026</f>
        <v/>
      </c>
      <c r="AM1022" s="416">
        <v>150.0</v>
      </c>
      <c r="AN1022" s="416"/>
      <c r="AO1022" s="416"/>
      <c r="AP1022" s="416"/>
      <c r="AQ1022" s="416"/>
      <c r="AR1022" s="416">
        <f t="shared" si="10"/>
        <v>150</v>
      </c>
      <c r="AS1022" s="417">
        <f t="shared" si="11"/>
        <v>0.3333333333</v>
      </c>
      <c r="AT1022" s="416">
        <f t="shared" si="12"/>
        <v>300</v>
      </c>
      <c r="AU1022" s="417"/>
    </row>
    <row r="1023" hidden="1">
      <c r="A1023" s="88" t="str">
        <f>Master!A1027</f>
        <v>VLCH18011</v>
      </c>
      <c r="B1023" s="88" t="str">
        <f>Master!B1027</f>
        <v>INVVLCH1811004</v>
      </c>
      <c r="C1023" s="88" t="str">
        <f>Master!C1027</f>
        <v>7th Nov 2018</v>
      </c>
      <c r="D1023" s="88">
        <f>Master!D1027</f>
        <v>1</v>
      </c>
      <c r="E1023" s="406">
        <f>Master!E1027</f>
        <v>5200</v>
      </c>
      <c r="F1023" s="406">
        <f>Master!F1027</f>
        <v>5200</v>
      </c>
      <c r="G1023" s="88" t="str">
        <f>Master!G1027</f>
        <v/>
      </c>
      <c r="H1023" s="88" t="str">
        <f>Master!H1027</f>
        <v/>
      </c>
      <c r="I1023" s="88" t="str">
        <f>Master!I1027</f>
        <v/>
      </c>
      <c r="J1023" s="88" t="str">
        <f>Master!J1027</f>
        <v>LIFE CHAMPS PTE LTD</v>
      </c>
      <c r="K1023" s="88" t="str">
        <f>Master!K1027</f>
        <v>LIFE CHAMPS PTE LTD</v>
      </c>
      <c r="L1023" s="88" t="str">
        <f>Master!L1027</f>
        <v>SHAWN</v>
      </c>
      <c r="M1023" s="88" t="str">
        <f>Master!M1027</f>
        <v>Punggol Sec</v>
      </c>
      <c r="N1023" s="88" t="str">
        <f>Master!N1027</f>
        <v>NORTH</v>
      </c>
      <c r="O1023" s="88" t="str">
        <f>Master!O1027</f>
        <v>Time Out</v>
      </c>
      <c r="P1023" s="88" t="str">
        <f>Master!P1027</f>
        <v>PACKAGE - HR</v>
      </c>
      <c r="Q1023" s="88" t="str">
        <f>Master!Q1027</f>
        <v>24 students</v>
      </c>
      <c r="R1023" s="406" t="str">
        <f>Master!R1027</f>
        <v>JUL</v>
      </c>
      <c r="S1023" s="406">
        <f>Master!S1027</f>
        <v>5200</v>
      </c>
      <c r="T1023" s="406" t="str">
        <f>Master!T1027</f>
        <v/>
      </c>
      <c r="U1023" s="406" t="str">
        <f>Master!U1027</f>
        <v/>
      </c>
      <c r="V1023" s="406" t="str">
        <f>Master!V1027</f>
        <v/>
      </c>
      <c r="W1023" s="406" t="str">
        <f>Master!W1027</f>
        <v/>
      </c>
      <c r="X1023" s="406" t="str">
        <f>Master!X1027</f>
        <v/>
      </c>
      <c r="Y1023" s="406" t="str">
        <f>Master!Y1027</f>
        <v/>
      </c>
      <c r="Z1023" s="406" t="str">
        <f>Master!Z1027</f>
        <v/>
      </c>
      <c r="AA1023" s="406" t="str">
        <f>Master!AA1027</f>
        <v/>
      </c>
      <c r="AB1023" s="406">
        <f>Master!AB1027</f>
        <v>2600</v>
      </c>
      <c r="AC1023" s="406">
        <f>Master!AC1027</f>
        <v>2600</v>
      </c>
      <c r="AD1023" s="406" t="str">
        <f>Master!AD1027</f>
        <v/>
      </c>
      <c r="AE1023" s="406" t="str">
        <f>Master!AE1027</f>
        <v/>
      </c>
      <c r="AF1023" s="406" t="str">
        <f>Master!AF1027</f>
        <v/>
      </c>
      <c r="AG1023" s="406" t="str">
        <f>Master!AG1027</f>
        <v/>
      </c>
      <c r="AH1023" s="88">
        <f>Master!AH1027</f>
        <v>5003477911</v>
      </c>
      <c r="AI1023" s="88" t="str">
        <f>Master!AI1027</f>
        <v>04.12.18</v>
      </c>
      <c r="AJ1023" s="406">
        <f>Master!AJ1027</f>
        <v>5200</v>
      </c>
      <c r="AK1023" s="406">
        <f>Master!AK1027</f>
        <v>0</v>
      </c>
      <c r="AL1023" s="88" t="str">
        <f>Master!AL1027</f>
        <v/>
      </c>
      <c r="AM1023" s="416">
        <f>835+485.55+175+175</f>
        <v>1670.55</v>
      </c>
      <c r="AN1023" s="416">
        <v>200.0</v>
      </c>
      <c r="AO1023" s="416">
        <v>140.0</v>
      </c>
      <c r="AP1023" s="416"/>
      <c r="AQ1023" s="416"/>
      <c r="AR1023" s="416">
        <f t="shared" si="10"/>
        <v>2010.55</v>
      </c>
      <c r="AS1023" s="417">
        <f t="shared" si="11"/>
        <v>0.3866442308</v>
      </c>
      <c r="AT1023" s="416">
        <f t="shared" si="12"/>
        <v>3189.45</v>
      </c>
      <c r="AU1023" s="417"/>
    </row>
    <row r="1024" hidden="1">
      <c r="A1024" s="88" t="str">
        <f>Master!A1028</f>
        <v>VLCH18012</v>
      </c>
      <c r="B1024" s="88" t="str">
        <f>Master!B1028</f>
        <v>INVVLCH1811002</v>
      </c>
      <c r="C1024" s="88" t="str">
        <f>Master!C1028</f>
        <v>2nd Nov</v>
      </c>
      <c r="D1024" s="88">
        <f>Master!D1028</f>
        <v>21</v>
      </c>
      <c r="E1024" s="406">
        <f>Master!E1028</f>
        <v>220</v>
      </c>
      <c r="F1024" s="406">
        <f>Master!F1028</f>
        <v>4620</v>
      </c>
      <c r="G1024" s="88" t="str">
        <f>Master!G1028</f>
        <v>Y</v>
      </c>
      <c r="H1024" s="88" t="str">
        <f>Master!H1028</f>
        <v/>
      </c>
      <c r="I1024" s="88" t="str">
        <f>Master!I1028</f>
        <v/>
      </c>
      <c r="J1024" s="88" t="str">
        <f>Master!J1028</f>
        <v>LIFE CHAMPS PTE LTD</v>
      </c>
      <c r="K1024" s="88" t="str">
        <f>Master!K1028</f>
        <v>PASSIONISTA PTE LTD</v>
      </c>
      <c r="L1024" s="88" t="str">
        <f>Master!L1028</f>
        <v>MARTIN LOCK</v>
      </c>
      <c r="M1024" s="88" t="str">
        <f>Master!M1028</f>
        <v>Marsiling Sec</v>
      </c>
      <c r="N1024" s="88" t="str">
        <f>Master!N1028</f>
        <v>NORTH</v>
      </c>
      <c r="O1024" s="88" t="str">
        <f>Master!O1028</f>
        <v>Small Biz Ops</v>
      </c>
      <c r="P1024" s="88" t="str">
        <f>Master!P1028</f>
        <v>PER PAX</v>
      </c>
      <c r="Q1024" s="88" t="str">
        <f>Master!Q1028</f>
        <v/>
      </c>
      <c r="R1024" s="406" t="str">
        <f>Master!R1028</f>
        <v/>
      </c>
      <c r="S1024" s="406">
        <f>Master!S1028</f>
        <v>4620</v>
      </c>
      <c r="T1024" s="406" t="str">
        <f>Master!T1028</f>
        <v/>
      </c>
      <c r="U1024" s="406" t="str">
        <f>Master!U1028</f>
        <v/>
      </c>
      <c r="V1024" s="406" t="str">
        <f>Master!V1028</f>
        <v/>
      </c>
      <c r="W1024" s="406" t="str">
        <f>Master!W1028</f>
        <v/>
      </c>
      <c r="X1024" s="406" t="str">
        <f>Master!X1028</f>
        <v/>
      </c>
      <c r="Y1024" s="406" t="str">
        <f>Master!Y1028</f>
        <v/>
      </c>
      <c r="Z1024" s="406" t="str">
        <f>Master!Z1028</f>
        <v/>
      </c>
      <c r="AA1024" s="406" t="str">
        <f>Master!AA1028</f>
        <v/>
      </c>
      <c r="AB1024" s="406" t="str">
        <f>Master!AB1028</f>
        <v/>
      </c>
      <c r="AC1024" s="406" t="str">
        <f>Master!AC1028</f>
        <v/>
      </c>
      <c r="AD1024" s="406" t="str">
        <f>Master!AD1028</f>
        <v/>
      </c>
      <c r="AE1024" s="406">
        <f>Master!AE1028</f>
        <v>4620</v>
      </c>
      <c r="AF1024" s="406" t="str">
        <f>Master!AF1028</f>
        <v/>
      </c>
      <c r="AG1024" s="406" t="str">
        <f>Master!AG1028</f>
        <v/>
      </c>
      <c r="AH1024" s="88">
        <f>Master!AH1028</f>
        <v>5003473637</v>
      </c>
      <c r="AI1024" s="88" t="str">
        <f>Master!AI1028</f>
        <v>27.11.18</v>
      </c>
      <c r="AJ1024" s="406">
        <f>Master!AJ1028</f>
        <v>4620</v>
      </c>
      <c r="AK1024" s="406">
        <f>Master!AK1028</f>
        <v>0</v>
      </c>
      <c r="AL1024" s="88" t="str">
        <f>Master!AL1028</f>
        <v/>
      </c>
      <c r="AM1024" s="416">
        <f>3025</f>
        <v>3025</v>
      </c>
      <c r="AN1024" s="416"/>
      <c r="AO1024" s="416">
        <v>139.1</v>
      </c>
      <c r="AP1024" s="416"/>
      <c r="AQ1024" s="416"/>
      <c r="AR1024" s="416">
        <f t="shared" si="10"/>
        <v>3164.1</v>
      </c>
      <c r="AS1024" s="417">
        <f t="shared" si="11"/>
        <v>0.6848701299</v>
      </c>
      <c r="AT1024" s="416">
        <f t="shared" si="12"/>
        <v>1455.9</v>
      </c>
      <c r="AU1024" s="417"/>
    </row>
    <row r="1025" hidden="1">
      <c r="A1025" s="88" t="str">
        <f>Master!A1029</f>
        <v>VLCH18013</v>
      </c>
      <c r="B1025" s="88" t="str">
        <f>Master!B1029</f>
        <v>INVVLCH18110003</v>
      </c>
      <c r="C1025" s="414">
        <f>Master!C1029</f>
        <v>43406</v>
      </c>
      <c r="D1025" s="88">
        <f>Master!D1029</f>
        <v>20</v>
      </c>
      <c r="E1025" s="406">
        <f>Master!E1029</f>
        <v>190</v>
      </c>
      <c r="F1025" s="406">
        <f>Master!F1029</f>
        <v>3800</v>
      </c>
      <c r="G1025" s="88" t="str">
        <f>Master!G1029</f>
        <v>Y</v>
      </c>
      <c r="H1025" s="88" t="str">
        <f>Master!H1029</f>
        <v/>
      </c>
      <c r="I1025" s="88" t="str">
        <f>Master!I1029</f>
        <v/>
      </c>
      <c r="J1025" s="88" t="str">
        <f>Master!J1029</f>
        <v>LIFE CHAMPS PTE LTD</v>
      </c>
      <c r="K1025" s="88" t="str">
        <f>Master!K1029</f>
        <v>PASSIONISTA PTE LTD</v>
      </c>
      <c r="L1025" s="88" t="str">
        <f>Master!L1029</f>
        <v>RAMESH</v>
      </c>
      <c r="M1025" s="88" t="str">
        <f>Master!M1029</f>
        <v>Fuchun Secondary School</v>
      </c>
      <c r="N1025" s="88" t="str">
        <f>Master!N1029</f>
        <v>NORTH</v>
      </c>
      <c r="O1025" s="88" t="str">
        <f>Master!O1029</f>
        <v>VIDEOGRAPHER ELECTIVE MODULE </v>
      </c>
      <c r="P1025" s="88" t="str">
        <f>Master!P1029</f>
        <v>PER PAX</v>
      </c>
      <c r="Q1025" s="88" t="str">
        <f>Master!Q1029</f>
        <v>$190 Per Pax</v>
      </c>
      <c r="R1025" s="406" t="str">
        <f>Master!R1029</f>
        <v>SEP</v>
      </c>
      <c r="S1025" s="406">
        <f>Master!S1029</f>
        <v>3800</v>
      </c>
      <c r="T1025" s="406" t="str">
        <f>Master!T1029</f>
        <v/>
      </c>
      <c r="U1025" s="406" t="str">
        <f>Master!U1029</f>
        <v/>
      </c>
      <c r="V1025" s="406" t="str">
        <f>Master!V1029</f>
        <v/>
      </c>
      <c r="W1025" s="406" t="str">
        <f>Master!W1029</f>
        <v/>
      </c>
      <c r="X1025" s="406" t="str">
        <f>Master!X1029</f>
        <v/>
      </c>
      <c r="Y1025" s="406" t="str">
        <f>Master!Y1029</f>
        <v/>
      </c>
      <c r="Z1025" s="406" t="str">
        <f>Master!Z1029</f>
        <v/>
      </c>
      <c r="AA1025" s="406" t="str">
        <f>Master!AA1029</f>
        <v/>
      </c>
      <c r="AB1025" s="406" t="str">
        <f>Master!AB1029</f>
        <v/>
      </c>
      <c r="AC1025" s="406" t="str">
        <f>Master!AC1029</f>
        <v/>
      </c>
      <c r="AD1025" s="406" t="str">
        <f>Master!AD1029</f>
        <v/>
      </c>
      <c r="AE1025" s="406">
        <f>Master!AE1029</f>
        <v>3800</v>
      </c>
      <c r="AF1025" s="406" t="str">
        <f>Master!AF1029</f>
        <v/>
      </c>
      <c r="AG1025" s="406" t="str">
        <f>Master!AG1029</f>
        <v/>
      </c>
      <c r="AH1025" s="88">
        <f>Master!AH1029</f>
        <v>5003473637</v>
      </c>
      <c r="AI1025" s="88" t="str">
        <f>Master!AI1029</f>
        <v>27.11.18</v>
      </c>
      <c r="AJ1025" s="406">
        <f>Master!AJ1029</f>
        <v>3800</v>
      </c>
      <c r="AK1025" s="406">
        <f>Master!AK1029</f>
        <v>0</v>
      </c>
      <c r="AL1025" s="88" t="str">
        <f>Master!AL1029</f>
        <v/>
      </c>
      <c r="AM1025" s="416">
        <v>654.0</v>
      </c>
      <c r="AN1025" s="416"/>
      <c r="AO1025" s="416">
        <v>171.2</v>
      </c>
      <c r="AP1025" s="416"/>
      <c r="AQ1025" s="416"/>
      <c r="AR1025" s="416">
        <f t="shared" si="10"/>
        <v>825.2</v>
      </c>
      <c r="AS1025" s="417">
        <f t="shared" si="11"/>
        <v>0.2171578947</v>
      </c>
      <c r="AT1025" s="416">
        <f t="shared" si="12"/>
        <v>2974.8</v>
      </c>
      <c r="AU1025" s="417"/>
    </row>
    <row r="1026" hidden="1">
      <c r="A1026" s="88" t="str">
        <f>Master!A1030</f>
        <v>VLCH18014</v>
      </c>
      <c r="B1026" s="88" t="str">
        <f>Master!B1030</f>
        <v/>
      </c>
      <c r="C1026" s="414" t="str">
        <f>Master!C1030</f>
        <v/>
      </c>
      <c r="D1026" s="88" t="str">
        <f>Master!D1030</f>
        <v/>
      </c>
      <c r="E1026" s="406" t="str">
        <f>Master!E1030</f>
        <v/>
      </c>
      <c r="F1026" s="406">
        <f>Master!F1030</f>
        <v>0</v>
      </c>
      <c r="G1026" s="88" t="str">
        <f>Master!G1030</f>
        <v/>
      </c>
      <c r="H1026" s="88" t="str">
        <f>Master!H1030</f>
        <v/>
      </c>
      <c r="I1026" s="88" t="str">
        <f>Master!I1030</f>
        <v/>
      </c>
      <c r="J1026" s="88" t="str">
        <f>Master!J1030</f>
        <v>LIFE CHAMPS PTE LTD</v>
      </c>
      <c r="K1026" s="88" t="str">
        <f>Master!K1030</f>
        <v/>
      </c>
      <c r="L1026" s="88" t="str">
        <f>Master!L1030</f>
        <v/>
      </c>
      <c r="M1026" s="88" t="str">
        <f>Master!M1030</f>
        <v/>
      </c>
      <c r="N1026" s="88" t="str">
        <f>Master!N1030</f>
        <v/>
      </c>
      <c r="O1026" s="88" t="str">
        <f>Master!O1030</f>
        <v/>
      </c>
      <c r="P1026" s="88" t="str">
        <f>Master!P1030</f>
        <v/>
      </c>
      <c r="Q1026" s="88" t="str">
        <f>Master!Q1030</f>
        <v/>
      </c>
      <c r="R1026" s="406" t="str">
        <f>Master!R1030</f>
        <v/>
      </c>
      <c r="S1026" s="406">
        <f>Master!S1030</f>
        <v>0</v>
      </c>
      <c r="T1026" s="406" t="str">
        <f>Master!T1030</f>
        <v/>
      </c>
      <c r="U1026" s="406" t="str">
        <f>Master!U1030</f>
        <v/>
      </c>
      <c r="V1026" s="406" t="str">
        <f>Master!V1030</f>
        <v/>
      </c>
      <c r="W1026" s="406" t="str">
        <f>Master!W1030</f>
        <v/>
      </c>
      <c r="X1026" s="406" t="str">
        <f>Master!X1030</f>
        <v/>
      </c>
      <c r="Y1026" s="406" t="str">
        <f>Master!Y1030</f>
        <v/>
      </c>
      <c r="Z1026" s="406" t="str">
        <f>Master!Z1030</f>
        <v/>
      </c>
      <c r="AA1026" s="406" t="str">
        <f>Master!AA1030</f>
        <v/>
      </c>
      <c r="AB1026" s="406" t="str">
        <f>Master!AB1030</f>
        <v/>
      </c>
      <c r="AC1026" s="406" t="str">
        <f>Master!AC1030</f>
        <v/>
      </c>
      <c r="AD1026" s="406" t="str">
        <f>Master!AD1030</f>
        <v/>
      </c>
      <c r="AE1026" s="406" t="str">
        <f>Master!AE1030</f>
        <v/>
      </c>
      <c r="AF1026" s="406" t="str">
        <f>Master!AF1030</f>
        <v/>
      </c>
      <c r="AG1026" s="406" t="str">
        <f>Master!AG1030</f>
        <v/>
      </c>
      <c r="AH1026" s="88" t="str">
        <f>Master!AH1030</f>
        <v/>
      </c>
      <c r="AI1026" s="414" t="str">
        <f>Master!AI1030</f>
        <v/>
      </c>
      <c r="AJ1026" s="406" t="str">
        <f>Master!AJ1030</f>
        <v/>
      </c>
      <c r="AK1026" s="406">
        <f>Master!AK1030</f>
        <v>0</v>
      </c>
      <c r="AL1026" s="88" t="str">
        <f>Master!AL1030</f>
        <v/>
      </c>
      <c r="AM1026" s="416"/>
      <c r="AN1026" s="416"/>
      <c r="AO1026" s="416"/>
      <c r="AP1026" s="416"/>
      <c r="AQ1026" s="416"/>
      <c r="AR1026" s="416">
        <f t="shared" si="10"/>
        <v>0</v>
      </c>
      <c r="AS1026" s="417" t="str">
        <f t="shared" si="11"/>
        <v>#DIV/0!</v>
      </c>
      <c r="AT1026" s="416">
        <f t="shared" si="12"/>
        <v>0</v>
      </c>
      <c r="AU1026" s="417"/>
    </row>
    <row r="1027" hidden="1">
      <c r="A1027" s="88" t="str">
        <f>Master!A1031</f>
        <v>VLCH18015</v>
      </c>
      <c r="B1027" s="88" t="str">
        <f>Master!B1031</f>
        <v>INVVLCH1811005</v>
      </c>
      <c r="C1027" s="88" t="str">
        <f>Master!C1031</f>
        <v>7th Nov</v>
      </c>
      <c r="D1027" s="88">
        <f>Master!D1031</f>
        <v>17</v>
      </c>
      <c r="E1027" s="406">
        <f>Master!E1031</f>
        <v>230</v>
      </c>
      <c r="F1027" s="406">
        <f>Master!F1031</f>
        <v>3910</v>
      </c>
      <c r="G1027" s="88" t="str">
        <f>Master!G1031</f>
        <v>Y</v>
      </c>
      <c r="H1027" s="88" t="str">
        <f>Master!H1031</f>
        <v/>
      </c>
      <c r="I1027" s="88" t="str">
        <f>Master!I1031</f>
        <v/>
      </c>
      <c r="J1027" s="88" t="str">
        <f>Master!J1031</f>
        <v>LIFE CHAMPS PTE LTD</v>
      </c>
      <c r="K1027" s="88" t="str">
        <f>Master!K1031</f>
        <v>PASSIONISTA PTE LTD</v>
      </c>
      <c r="L1027" s="88" t="str">
        <f>Master!L1031</f>
        <v>MARTIN LOCK</v>
      </c>
      <c r="M1027" s="88" t="str">
        <f>Master!M1031</f>
        <v>Serngoon Garden</v>
      </c>
      <c r="N1027" s="88" t="str">
        <f>Master!N1031</f>
        <v>NORTH</v>
      </c>
      <c r="O1027" s="88" t="str">
        <f>Master!O1031</f>
        <v>EM-hAIRSTYLIST</v>
      </c>
      <c r="P1027" s="88" t="str">
        <f>Master!P1031</f>
        <v>PER PAX</v>
      </c>
      <c r="Q1027" s="88" t="str">
        <f>Master!Q1031</f>
        <v/>
      </c>
      <c r="R1027" s="406" t="str">
        <f>Master!R1031</f>
        <v>OCT</v>
      </c>
      <c r="S1027" s="406">
        <f>Master!S1031</f>
        <v>3910</v>
      </c>
      <c r="T1027" s="406" t="str">
        <f>Master!T1031</f>
        <v/>
      </c>
      <c r="U1027" s="406" t="str">
        <f>Master!U1031</f>
        <v/>
      </c>
      <c r="V1027" s="406" t="str">
        <f>Master!V1031</f>
        <v/>
      </c>
      <c r="W1027" s="406" t="str">
        <f>Master!W1031</f>
        <v/>
      </c>
      <c r="X1027" s="406" t="str">
        <f>Master!X1031</f>
        <v/>
      </c>
      <c r="Y1027" s="406" t="str">
        <f>Master!Y1031</f>
        <v/>
      </c>
      <c r="Z1027" s="406" t="str">
        <f>Master!Z1031</f>
        <v/>
      </c>
      <c r="AA1027" s="406" t="str">
        <f>Master!AA1031</f>
        <v/>
      </c>
      <c r="AB1027" s="406" t="str">
        <f>Master!AB1031</f>
        <v/>
      </c>
      <c r="AC1027" s="406" t="str">
        <f>Master!AC1031</f>
        <v/>
      </c>
      <c r="AD1027" s="406" t="str">
        <f>Master!AD1031</f>
        <v/>
      </c>
      <c r="AE1027" s="406">
        <f>Master!AE1031</f>
        <v>3910</v>
      </c>
      <c r="AF1027" s="406" t="str">
        <f>Master!AF1031</f>
        <v/>
      </c>
      <c r="AG1027" s="406" t="str">
        <f>Master!AG1031</f>
        <v/>
      </c>
      <c r="AH1027" s="88">
        <f>Master!AH1031</f>
        <v>5003477911</v>
      </c>
      <c r="AI1027" s="88" t="str">
        <f>Master!AI1031</f>
        <v>04.12.18</v>
      </c>
      <c r="AJ1027" s="406">
        <f>Master!AJ1031</f>
        <v>3910</v>
      </c>
      <c r="AK1027" s="406">
        <f>Master!AK1031</f>
        <v>0</v>
      </c>
      <c r="AL1027" s="88" t="str">
        <f>Master!AL1031</f>
        <v/>
      </c>
      <c r="AM1027" s="416">
        <v>961.95</v>
      </c>
      <c r="AN1027" s="416"/>
      <c r="AO1027" s="416"/>
      <c r="AP1027" s="416"/>
      <c r="AQ1027" s="416"/>
      <c r="AR1027" s="416">
        <f t="shared" si="10"/>
        <v>961.95</v>
      </c>
      <c r="AS1027" s="417">
        <f t="shared" si="11"/>
        <v>0.2460230179</v>
      </c>
      <c r="AT1027" s="416">
        <f t="shared" si="12"/>
        <v>2948.05</v>
      </c>
      <c r="AU1027" s="417"/>
    </row>
    <row r="1028" hidden="1">
      <c r="A1028" s="88" t="str">
        <f>Master!A1032</f>
        <v>VLCH18016</v>
      </c>
      <c r="B1028" s="88" t="str">
        <f>Master!B1032</f>
        <v>INVVLCH1811006</v>
      </c>
      <c r="C1028" s="88" t="str">
        <f>Master!C1032</f>
        <v>7th Nov 2018</v>
      </c>
      <c r="D1028" s="88">
        <f>Master!D1032</f>
        <v>154</v>
      </c>
      <c r="E1028" s="406">
        <f>Master!E1032</f>
        <v>98</v>
      </c>
      <c r="F1028" s="406">
        <f>Master!F1032</f>
        <v>15092</v>
      </c>
      <c r="G1028" s="88" t="str">
        <f>Master!G1032</f>
        <v>Y</v>
      </c>
      <c r="H1028" s="88" t="str">
        <f>Master!H1032</f>
        <v/>
      </c>
      <c r="I1028" s="88" t="str">
        <f>Master!I1032</f>
        <v/>
      </c>
      <c r="J1028" s="88" t="str">
        <f>Master!J1032</f>
        <v>LIFE CHAMPS PTE LTD</v>
      </c>
      <c r="K1028" s="88" t="str">
        <f>Master!K1032</f>
        <v>LIFE CHAMPS PTE LTD</v>
      </c>
      <c r="L1028" s="88" t="str">
        <f>Master!L1032</f>
        <v>SHAWN</v>
      </c>
      <c r="M1028" s="88" t="str">
        <f>Master!M1032</f>
        <v>Yishun Secondary SCHOOL</v>
      </c>
      <c r="N1028" s="88" t="str">
        <f>Master!N1032</f>
        <v>NORTH</v>
      </c>
      <c r="O1028" s="88" t="str">
        <f>Master!O1032</f>
        <v>ECG</v>
      </c>
      <c r="P1028" s="88" t="str">
        <f>Master!P1032</f>
        <v>PER PAX</v>
      </c>
      <c r="Q1028" s="88" t="str">
        <f>Master!Q1032</f>
        <v>$98/pax</v>
      </c>
      <c r="R1028" s="406" t="str">
        <f>Master!R1032</f>
        <v>OCT</v>
      </c>
      <c r="S1028" s="406">
        <f>Master!S1032</f>
        <v>15092</v>
      </c>
      <c r="T1028" s="406" t="str">
        <f>Master!T1032</f>
        <v/>
      </c>
      <c r="U1028" s="406" t="str">
        <f>Master!U1032</f>
        <v/>
      </c>
      <c r="V1028" s="406" t="str">
        <f>Master!V1032</f>
        <v/>
      </c>
      <c r="W1028" s="406" t="str">
        <f>Master!W1032</f>
        <v/>
      </c>
      <c r="X1028" s="406" t="str">
        <f>Master!X1032</f>
        <v/>
      </c>
      <c r="Y1028" s="406" t="str">
        <f>Master!Y1032</f>
        <v/>
      </c>
      <c r="Z1028" s="406" t="str">
        <f>Master!Z1032</f>
        <v/>
      </c>
      <c r="AA1028" s="406" t="str">
        <f>Master!AA1032</f>
        <v/>
      </c>
      <c r="AB1028" s="406" t="str">
        <f>Master!AB1032</f>
        <v/>
      </c>
      <c r="AC1028" s="406" t="str">
        <f>Master!AC1032</f>
        <v/>
      </c>
      <c r="AD1028" s="406" t="str">
        <f>Master!AD1032</f>
        <v/>
      </c>
      <c r="AE1028" s="406">
        <f>Master!AE1032</f>
        <v>15092</v>
      </c>
      <c r="AF1028" s="406" t="str">
        <f>Master!AF1032</f>
        <v/>
      </c>
      <c r="AG1028" s="406" t="str">
        <f>Master!AG1032</f>
        <v/>
      </c>
      <c r="AH1028" s="88">
        <f>Master!AH1032</f>
        <v>5003477911</v>
      </c>
      <c r="AI1028" s="88" t="str">
        <f>Master!AI1032</f>
        <v>04.12.18</v>
      </c>
      <c r="AJ1028" s="406">
        <f>Master!AJ1032</f>
        <v>15092</v>
      </c>
      <c r="AK1028" s="406">
        <f>Master!AK1032</f>
        <v>0</v>
      </c>
      <c r="AL1028" s="88" t="str">
        <f>Master!AL1032</f>
        <v/>
      </c>
      <c r="AM1028" s="416">
        <f>412.5+100+412.5+165</f>
        <v>1090</v>
      </c>
      <c r="AN1028" s="416">
        <f>4400+830</f>
        <v>5230</v>
      </c>
      <c r="AO1028" s="416">
        <v>149.8</v>
      </c>
      <c r="AP1028" s="416"/>
      <c r="AQ1028" s="416"/>
      <c r="AR1028" s="416">
        <f t="shared" si="10"/>
        <v>6469.8</v>
      </c>
      <c r="AS1028" s="417">
        <f t="shared" si="11"/>
        <v>0.4286906971</v>
      </c>
      <c r="AT1028" s="416">
        <f t="shared" si="12"/>
        <v>8622.2</v>
      </c>
      <c r="AU1028" s="417"/>
    </row>
    <row r="1029" hidden="1">
      <c r="A1029" s="88" t="str">
        <f>Master!A1033</f>
        <v>VLCH18017</v>
      </c>
      <c r="B1029" s="88" t="str">
        <f>Master!B1033</f>
        <v>INVVLCH1811001a-Rebilled</v>
      </c>
      <c r="C1029" s="88" t="str">
        <f>Master!C1033</f>
        <v>21st Nov 2018</v>
      </c>
      <c r="D1029" s="88">
        <f>Master!D1033</f>
        <v>1</v>
      </c>
      <c r="E1029" s="406">
        <f>Master!E1033</f>
        <v>2050</v>
      </c>
      <c r="F1029" s="406">
        <f>Master!F1033</f>
        <v>2050</v>
      </c>
      <c r="G1029" s="88" t="str">
        <f>Master!G1033</f>
        <v/>
      </c>
      <c r="H1029" s="88" t="str">
        <f>Master!H1033</f>
        <v/>
      </c>
      <c r="I1029" s="88" t="str">
        <f>Master!I1033</f>
        <v/>
      </c>
      <c r="J1029" s="88" t="str">
        <f>Master!J1033</f>
        <v>LIFE CHAMPS PTE LTD</v>
      </c>
      <c r="K1029" s="88" t="str">
        <f>Master!K1033</f>
        <v>LIFE CHAMPS PTE LTD</v>
      </c>
      <c r="L1029" s="88" t="str">
        <f>Master!L1033</f>
        <v>NORISMAN</v>
      </c>
      <c r="M1029" s="88" t="str">
        <f>Master!M1033</f>
        <v>Princess Elizabeth Primary School</v>
      </c>
      <c r="N1029" s="88" t="str">
        <f>Master!N1033</f>
        <v>WEST</v>
      </c>
      <c r="O1029" s="88" t="str">
        <f>Master!O1033</f>
        <v>LIFESKILLS PROGRAM</v>
      </c>
      <c r="P1029" s="88" t="str">
        <f>Master!P1033</f>
        <v/>
      </c>
      <c r="Q1029" s="88" t="str">
        <f>Master!Q1033</f>
        <v/>
      </c>
      <c r="R1029" s="406" t="str">
        <f>Master!R1033</f>
        <v/>
      </c>
      <c r="S1029" s="406">
        <f>Master!S1033</f>
        <v>2050</v>
      </c>
      <c r="T1029" s="406" t="str">
        <f>Master!T1033</f>
        <v/>
      </c>
      <c r="U1029" s="406" t="str">
        <f>Master!U1033</f>
        <v/>
      </c>
      <c r="V1029" s="406" t="str">
        <f>Master!V1033</f>
        <v/>
      </c>
      <c r="W1029" s="406" t="str">
        <f>Master!W1033</f>
        <v/>
      </c>
      <c r="X1029" s="406" t="str">
        <f>Master!X1033</f>
        <v/>
      </c>
      <c r="Y1029" s="406" t="str">
        <f>Master!Y1033</f>
        <v/>
      </c>
      <c r="Z1029" s="406" t="str">
        <f>Master!Z1033</f>
        <v/>
      </c>
      <c r="AA1029" s="406" t="str">
        <f>Master!AA1033</f>
        <v/>
      </c>
      <c r="AB1029" s="406" t="str">
        <f>Master!AB1033</f>
        <v/>
      </c>
      <c r="AC1029" s="406" t="str">
        <f>Master!AC1033</f>
        <v/>
      </c>
      <c r="AD1029" s="406" t="str">
        <f>Master!AD1033</f>
        <v/>
      </c>
      <c r="AE1029" s="406">
        <f>Master!AE1033</f>
        <v>2050</v>
      </c>
      <c r="AF1029" s="406" t="str">
        <f>Master!AF1033</f>
        <v/>
      </c>
      <c r="AG1029" s="406" t="str">
        <f>Master!AG1033</f>
        <v/>
      </c>
      <c r="AH1029" s="88">
        <f>Master!AH1033</f>
        <v>5003482129</v>
      </c>
      <c r="AI1029" s="88" t="str">
        <f>Master!AI1033</f>
        <v>11.12.18</v>
      </c>
      <c r="AJ1029" s="406">
        <f>Master!AJ1033</f>
        <v>2050</v>
      </c>
      <c r="AK1029" s="406">
        <f>Master!AK1033</f>
        <v>0</v>
      </c>
      <c r="AL1029" s="88" t="str">
        <f>Master!AL1033</f>
        <v/>
      </c>
      <c r="AM1029" s="416"/>
      <c r="AN1029" s="416"/>
      <c r="AO1029" s="416"/>
      <c r="AP1029" s="416"/>
      <c r="AQ1029" s="416"/>
      <c r="AR1029" s="416">
        <f t="shared" si="10"/>
        <v>0</v>
      </c>
      <c r="AS1029" s="417">
        <f t="shared" si="11"/>
        <v>0</v>
      </c>
      <c r="AT1029" s="416">
        <f t="shared" si="12"/>
        <v>2050</v>
      </c>
      <c r="AU1029" s="417"/>
    </row>
    <row r="1030" hidden="1">
      <c r="A1030" s="88" t="str">
        <f>Master!A1034</f>
        <v>VLCH18018</v>
      </c>
      <c r="B1030" s="88" t="str">
        <f>Master!B1034</f>
        <v/>
      </c>
      <c r="C1030" s="414" t="str">
        <f>Master!C1034</f>
        <v/>
      </c>
      <c r="D1030" s="88" t="str">
        <f>Master!D1034</f>
        <v/>
      </c>
      <c r="E1030" s="406" t="str">
        <f>Master!E1034</f>
        <v/>
      </c>
      <c r="F1030" s="406">
        <f>Master!F1034</f>
        <v>0</v>
      </c>
      <c r="G1030" s="88" t="str">
        <f>Master!G1034</f>
        <v/>
      </c>
      <c r="H1030" s="88" t="str">
        <f>Master!H1034</f>
        <v/>
      </c>
      <c r="I1030" s="88" t="str">
        <f>Master!I1034</f>
        <v/>
      </c>
      <c r="J1030" s="88" t="str">
        <f>Master!J1034</f>
        <v>LIFE CHAMPS PTE LTD</v>
      </c>
      <c r="K1030" s="88" t="str">
        <f>Master!K1034</f>
        <v/>
      </c>
      <c r="L1030" s="88" t="str">
        <f>Master!L1034</f>
        <v/>
      </c>
      <c r="M1030" s="88" t="str">
        <f>Master!M1034</f>
        <v/>
      </c>
      <c r="N1030" s="88" t="str">
        <f>Master!N1034</f>
        <v/>
      </c>
      <c r="O1030" s="88" t="str">
        <f>Master!O1034</f>
        <v/>
      </c>
      <c r="P1030" s="88" t="str">
        <f>Master!P1034</f>
        <v/>
      </c>
      <c r="Q1030" s="88" t="str">
        <f>Master!Q1034</f>
        <v/>
      </c>
      <c r="R1030" s="406" t="str">
        <f>Master!R1034</f>
        <v/>
      </c>
      <c r="S1030" s="406">
        <f>Master!S1034</f>
        <v>0</v>
      </c>
      <c r="T1030" s="406" t="str">
        <f>Master!T1034</f>
        <v/>
      </c>
      <c r="U1030" s="406" t="str">
        <f>Master!U1034</f>
        <v/>
      </c>
      <c r="V1030" s="406" t="str">
        <f>Master!V1034</f>
        <v/>
      </c>
      <c r="W1030" s="406" t="str">
        <f>Master!W1034</f>
        <v/>
      </c>
      <c r="X1030" s="406" t="str">
        <f>Master!X1034</f>
        <v/>
      </c>
      <c r="Y1030" s="406" t="str">
        <f>Master!Y1034</f>
        <v/>
      </c>
      <c r="Z1030" s="406" t="str">
        <f>Master!Z1034</f>
        <v/>
      </c>
      <c r="AA1030" s="406" t="str">
        <f>Master!AA1034</f>
        <v/>
      </c>
      <c r="AB1030" s="406" t="str">
        <f>Master!AB1034</f>
        <v/>
      </c>
      <c r="AC1030" s="406" t="str">
        <f>Master!AC1034</f>
        <v/>
      </c>
      <c r="AD1030" s="406" t="str">
        <f>Master!AD1034</f>
        <v/>
      </c>
      <c r="AE1030" s="406" t="str">
        <f>Master!AE1034</f>
        <v/>
      </c>
      <c r="AF1030" s="406" t="str">
        <f>Master!AF1034</f>
        <v/>
      </c>
      <c r="AG1030" s="406" t="str">
        <f>Master!AG1034</f>
        <v/>
      </c>
      <c r="AH1030" s="88" t="str">
        <f>Master!AH1034</f>
        <v/>
      </c>
      <c r="AI1030" s="414" t="str">
        <f>Master!AI1034</f>
        <v/>
      </c>
      <c r="AJ1030" s="406" t="str">
        <f>Master!AJ1034</f>
        <v/>
      </c>
      <c r="AK1030" s="406">
        <f>Master!AK1034</f>
        <v>0</v>
      </c>
      <c r="AL1030" s="88" t="str">
        <f>Master!AL1034</f>
        <v/>
      </c>
      <c r="AM1030" s="416"/>
      <c r="AN1030" s="416"/>
      <c r="AO1030" s="416"/>
      <c r="AP1030" s="416"/>
      <c r="AQ1030" s="416"/>
      <c r="AR1030" s="416">
        <f t="shared" si="10"/>
        <v>0</v>
      </c>
      <c r="AS1030" s="417" t="str">
        <f t="shared" si="11"/>
        <v>#DIV/0!</v>
      </c>
      <c r="AT1030" s="416">
        <f t="shared" si="12"/>
        <v>0</v>
      </c>
      <c r="AU1030" s="417"/>
    </row>
    <row r="1031" hidden="1">
      <c r="A1031" s="88" t="str">
        <f>Master!A1035</f>
        <v>VLCH18019</v>
      </c>
      <c r="B1031" s="414" t="str">
        <f>Master!B1035</f>
        <v/>
      </c>
      <c r="C1031" s="414" t="str">
        <f>Master!C1035</f>
        <v/>
      </c>
      <c r="D1031" s="88" t="str">
        <f>Master!D1035</f>
        <v/>
      </c>
      <c r="E1031" s="406" t="str">
        <f>Master!E1035</f>
        <v/>
      </c>
      <c r="F1031" s="406">
        <f>Master!F1035</f>
        <v>0</v>
      </c>
      <c r="G1031" s="88" t="str">
        <f>Master!G1035</f>
        <v/>
      </c>
      <c r="H1031" s="88" t="str">
        <f>Master!H1035</f>
        <v/>
      </c>
      <c r="I1031" s="88" t="str">
        <f>Master!I1035</f>
        <v/>
      </c>
      <c r="J1031" s="88" t="str">
        <f>Master!J1035</f>
        <v>LIFE CHAMPS PTE LTD</v>
      </c>
      <c r="K1031" s="88" t="str">
        <f>Master!K1035</f>
        <v/>
      </c>
      <c r="L1031" s="88" t="str">
        <f>Master!L1035</f>
        <v/>
      </c>
      <c r="M1031" s="88" t="str">
        <f>Master!M1035</f>
        <v/>
      </c>
      <c r="N1031" s="88" t="str">
        <f>Master!N1035</f>
        <v/>
      </c>
      <c r="O1031" s="88" t="str">
        <f>Master!O1035</f>
        <v/>
      </c>
      <c r="P1031" s="88" t="str">
        <f>Master!P1035</f>
        <v/>
      </c>
      <c r="Q1031" s="88" t="str">
        <f>Master!Q1035</f>
        <v/>
      </c>
      <c r="R1031" s="406" t="str">
        <f>Master!R1035</f>
        <v/>
      </c>
      <c r="S1031" s="406">
        <f>Master!S1035</f>
        <v>0</v>
      </c>
      <c r="T1031" s="406" t="str">
        <f>Master!T1035</f>
        <v/>
      </c>
      <c r="U1031" s="406" t="str">
        <f>Master!U1035</f>
        <v/>
      </c>
      <c r="V1031" s="406" t="str">
        <f>Master!V1035</f>
        <v/>
      </c>
      <c r="W1031" s="406" t="str">
        <f>Master!W1035</f>
        <v/>
      </c>
      <c r="X1031" s="406" t="str">
        <f>Master!X1035</f>
        <v/>
      </c>
      <c r="Y1031" s="406" t="str">
        <f>Master!Y1035</f>
        <v/>
      </c>
      <c r="Z1031" s="406" t="str">
        <f>Master!Z1035</f>
        <v/>
      </c>
      <c r="AA1031" s="406" t="str">
        <f>Master!AA1035</f>
        <v/>
      </c>
      <c r="AB1031" s="406" t="str">
        <f>Master!AB1035</f>
        <v/>
      </c>
      <c r="AC1031" s="406" t="str">
        <f>Master!AC1035</f>
        <v/>
      </c>
      <c r="AD1031" s="406" t="str">
        <f>Master!AD1035</f>
        <v/>
      </c>
      <c r="AE1031" s="406" t="str">
        <f>Master!AE1035</f>
        <v/>
      </c>
      <c r="AF1031" s="406" t="str">
        <f>Master!AF1035</f>
        <v/>
      </c>
      <c r="AG1031" s="406" t="str">
        <f>Master!AG1035</f>
        <v/>
      </c>
      <c r="AH1031" s="88" t="str">
        <f>Master!AH1035</f>
        <v/>
      </c>
      <c r="AI1031" s="88" t="str">
        <f>Master!AI1035</f>
        <v/>
      </c>
      <c r="AJ1031" s="406" t="str">
        <f>Master!AJ1035</f>
        <v/>
      </c>
      <c r="AK1031" s="406">
        <f>Master!AK1035</f>
        <v>0</v>
      </c>
      <c r="AL1031" s="88" t="str">
        <f>Master!AL1035</f>
        <v/>
      </c>
      <c r="AM1031" s="416"/>
      <c r="AN1031" s="416"/>
      <c r="AO1031" s="416"/>
      <c r="AP1031" s="416"/>
      <c r="AQ1031" s="416"/>
      <c r="AR1031" s="416">
        <f t="shared" si="10"/>
        <v>0</v>
      </c>
      <c r="AS1031" s="417" t="str">
        <f t="shared" si="11"/>
        <v>#DIV/0!</v>
      </c>
      <c r="AT1031" s="416">
        <f t="shared" si="12"/>
        <v>0</v>
      </c>
      <c r="AU1031" s="417"/>
    </row>
    <row r="1032" hidden="1">
      <c r="A1032" s="88" t="str">
        <f>Master!A1036</f>
        <v>VLCH18020</v>
      </c>
      <c r="B1032" s="88" t="str">
        <f>Master!B1036</f>
        <v/>
      </c>
      <c r="C1032" s="414" t="str">
        <f>Master!C1036</f>
        <v/>
      </c>
      <c r="D1032" s="88" t="str">
        <f>Master!D1036</f>
        <v/>
      </c>
      <c r="E1032" s="406" t="str">
        <f>Master!E1036</f>
        <v/>
      </c>
      <c r="F1032" s="406">
        <f>Master!F1036</f>
        <v>0</v>
      </c>
      <c r="G1032" s="88" t="str">
        <f>Master!G1036</f>
        <v/>
      </c>
      <c r="H1032" s="88" t="str">
        <f>Master!H1036</f>
        <v/>
      </c>
      <c r="I1032" s="88" t="str">
        <f>Master!I1036</f>
        <v/>
      </c>
      <c r="J1032" s="88" t="str">
        <f>Master!J1036</f>
        <v>LIFE CHAMPS PTE LTD</v>
      </c>
      <c r="K1032" s="88" t="str">
        <f>Master!K1036</f>
        <v/>
      </c>
      <c r="L1032" s="88" t="str">
        <f>Master!L1036</f>
        <v/>
      </c>
      <c r="M1032" s="88" t="str">
        <f>Master!M1036</f>
        <v/>
      </c>
      <c r="N1032" s="88" t="str">
        <f>Master!N1036</f>
        <v/>
      </c>
      <c r="O1032" s="88" t="str">
        <f>Master!O1036</f>
        <v/>
      </c>
      <c r="P1032" s="88" t="str">
        <f>Master!P1036</f>
        <v/>
      </c>
      <c r="Q1032" s="88" t="str">
        <f>Master!Q1036</f>
        <v/>
      </c>
      <c r="R1032" s="406" t="str">
        <f>Master!R1036</f>
        <v/>
      </c>
      <c r="S1032" s="406">
        <f>Master!S1036</f>
        <v>0</v>
      </c>
      <c r="T1032" s="406" t="str">
        <f>Master!T1036</f>
        <v/>
      </c>
      <c r="U1032" s="406" t="str">
        <f>Master!U1036</f>
        <v/>
      </c>
      <c r="V1032" s="406" t="str">
        <f>Master!V1036</f>
        <v/>
      </c>
      <c r="W1032" s="406" t="str">
        <f>Master!W1036</f>
        <v/>
      </c>
      <c r="X1032" s="406" t="str">
        <f>Master!X1036</f>
        <v/>
      </c>
      <c r="Y1032" s="406" t="str">
        <f>Master!Y1036</f>
        <v/>
      </c>
      <c r="Z1032" s="406" t="str">
        <f>Master!Z1036</f>
        <v/>
      </c>
      <c r="AA1032" s="406" t="str">
        <f>Master!AA1036</f>
        <v/>
      </c>
      <c r="AB1032" s="406" t="str">
        <f>Master!AB1036</f>
        <v/>
      </c>
      <c r="AC1032" s="406" t="str">
        <f>Master!AC1036</f>
        <v/>
      </c>
      <c r="AD1032" s="406" t="str">
        <f>Master!AD1036</f>
        <v/>
      </c>
      <c r="AE1032" s="406" t="str">
        <f>Master!AE1036</f>
        <v/>
      </c>
      <c r="AF1032" s="406" t="str">
        <f>Master!AF1036</f>
        <v/>
      </c>
      <c r="AG1032" s="406" t="str">
        <f>Master!AG1036</f>
        <v/>
      </c>
      <c r="AH1032" s="88" t="str">
        <f>Master!AH1036</f>
        <v/>
      </c>
      <c r="AI1032" s="414" t="str">
        <f>Master!AI1036</f>
        <v/>
      </c>
      <c r="AJ1032" s="406" t="str">
        <f>Master!AJ1036</f>
        <v/>
      </c>
      <c r="AK1032" s="406">
        <f>Master!AK1036</f>
        <v>0</v>
      </c>
      <c r="AL1032" s="88" t="str">
        <f>Master!AL1036</f>
        <v/>
      </c>
      <c r="AM1032" s="416"/>
      <c r="AN1032" s="416"/>
      <c r="AO1032" s="416"/>
      <c r="AP1032" s="416"/>
      <c r="AQ1032" s="416"/>
      <c r="AR1032" s="416">
        <f t="shared" si="10"/>
        <v>0</v>
      </c>
      <c r="AS1032" s="417" t="str">
        <f t="shared" si="11"/>
        <v>#DIV/0!</v>
      </c>
      <c r="AT1032" s="416">
        <f t="shared" si="12"/>
        <v>0</v>
      </c>
      <c r="AU1032" s="417"/>
    </row>
    <row r="1033" hidden="1">
      <c r="A1033" s="88" t="str">
        <f>Master!A1037</f>
        <v>VLCH18021</v>
      </c>
      <c r="B1033" s="414" t="str">
        <f>Master!B1037</f>
        <v/>
      </c>
      <c r="C1033" s="414" t="str">
        <f>Master!C1037</f>
        <v/>
      </c>
      <c r="D1033" s="88" t="str">
        <f>Master!D1037</f>
        <v/>
      </c>
      <c r="E1033" s="406" t="str">
        <f>Master!E1037</f>
        <v/>
      </c>
      <c r="F1033" s="406">
        <f>Master!F1037</f>
        <v>0</v>
      </c>
      <c r="G1033" s="88" t="str">
        <f>Master!G1037</f>
        <v/>
      </c>
      <c r="H1033" s="88" t="str">
        <f>Master!H1037</f>
        <v/>
      </c>
      <c r="I1033" s="88" t="str">
        <f>Master!I1037</f>
        <v/>
      </c>
      <c r="J1033" s="88" t="str">
        <f>Master!J1037</f>
        <v>LIFE CHAMPS PTE LTD</v>
      </c>
      <c r="K1033" s="88" t="str">
        <f>Master!K1037</f>
        <v/>
      </c>
      <c r="L1033" s="88" t="str">
        <f>Master!L1037</f>
        <v/>
      </c>
      <c r="M1033" s="88" t="str">
        <f>Master!M1037</f>
        <v/>
      </c>
      <c r="N1033" s="88" t="str">
        <f>Master!N1037</f>
        <v/>
      </c>
      <c r="O1033" s="88" t="str">
        <f>Master!O1037</f>
        <v/>
      </c>
      <c r="P1033" s="88" t="str">
        <f>Master!P1037</f>
        <v/>
      </c>
      <c r="Q1033" s="88" t="str">
        <f>Master!Q1037</f>
        <v/>
      </c>
      <c r="R1033" s="406" t="str">
        <f>Master!R1037</f>
        <v/>
      </c>
      <c r="S1033" s="406">
        <f>Master!S1037</f>
        <v>0</v>
      </c>
      <c r="T1033" s="406" t="str">
        <f>Master!T1037</f>
        <v/>
      </c>
      <c r="U1033" s="406" t="str">
        <f>Master!U1037</f>
        <v/>
      </c>
      <c r="V1033" s="406" t="str">
        <f>Master!V1037</f>
        <v/>
      </c>
      <c r="W1033" s="406" t="str">
        <f>Master!W1037</f>
        <v/>
      </c>
      <c r="X1033" s="406" t="str">
        <f>Master!X1037</f>
        <v/>
      </c>
      <c r="Y1033" s="406" t="str">
        <f>Master!Y1037</f>
        <v/>
      </c>
      <c r="Z1033" s="406" t="str">
        <f>Master!Z1037</f>
        <v/>
      </c>
      <c r="AA1033" s="406" t="str">
        <f>Master!AA1037</f>
        <v/>
      </c>
      <c r="AB1033" s="406" t="str">
        <f>Master!AB1037</f>
        <v/>
      </c>
      <c r="AC1033" s="406" t="str">
        <f>Master!AC1037</f>
        <v/>
      </c>
      <c r="AD1033" s="406" t="str">
        <f>Master!AD1037</f>
        <v/>
      </c>
      <c r="AE1033" s="406" t="str">
        <f>Master!AE1037</f>
        <v/>
      </c>
      <c r="AF1033" s="406" t="str">
        <f>Master!AF1037</f>
        <v/>
      </c>
      <c r="AG1033" s="406" t="str">
        <f>Master!AG1037</f>
        <v/>
      </c>
      <c r="AH1033" s="88" t="str">
        <f>Master!AH1037</f>
        <v/>
      </c>
      <c r="AI1033" s="88" t="str">
        <f>Master!AI1037</f>
        <v/>
      </c>
      <c r="AJ1033" s="406" t="str">
        <f>Master!AJ1037</f>
        <v/>
      </c>
      <c r="AK1033" s="406">
        <f>Master!AK1037</f>
        <v>0</v>
      </c>
      <c r="AL1033" s="88" t="str">
        <f>Master!AL1037</f>
        <v/>
      </c>
      <c r="AM1033" s="416"/>
      <c r="AN1033" s="416"/>
      <c r="AO1033" s="416"/>
      <c r="AP1033" s="416"/>
      <c r="AQ1033" s="416"/>
      <c r="AR1033" s="416">
        <f t="shared" si="10"/>
        <v>0</v>
      </c>
      <c r="AS1033" s="417" t="str">
        <f t="shared" si="11"/>
        <v>#DIV/0!</v>
      </c>
      <c r="AT1033" s="416">
        <f t="shared" si="12"/>
        <v>0</v>
      </c>
      <c r="AU1033" s="417"/>
    </row>
    <row r="1034" hidden="1">
      <c r="A1034" s="88" t="str">
        <f>Master!A1038</f>
        <v>VLCH18022</v>
      </c>
      <c r="B1034" s="88" t="str">
        <f>Master!B1038</f>
        <v/>
      </c>
      <c r="C1034" s="414" t="str">
        <f>Master!C1038</f>
        <v/>
      </c>
      <c r="D1034" s="88" t="str">
        <f>Master!D1038</f>
        <v/>
      </c>
      <c r="E1034" s="406" t="str">
        <f>Master!E1038</f>
        <v/>
      </c>
      <c r="F1034" s="406">
        <f>Master!F1038</f>
        <v>0</v>
      </c>
      <c r="G1034" s="88" t="str">
        <f>Master!G1038</f>
        <v/>
      </c>
      <c r="H1034" s="88" t="str">
        <f>Master!H1038</f>
        <v/>
      </c>
      <c r="I1034" s="88" t="str">
        <f>Master!I1038</f>
        <v/>
      </c>
      <c r="J1034" s="88" t="str">
        <f>Master!J1038</f>
        <v>LIFE CHAMPS PTE LTD</v>
      </c>
      <c r="K1034" s="88" t="str">
        <f>Master!K1038</f>
        <v/>
      </c>
      <c r="L1034" s="88" t="str">
        <f>Master!L1038</f>
        <v/>
      </c>
      <c r="M1034" s="88" t="str">
        <f>Master!M1038</f>
        <v/>
      </c>
      <c r="N1034" s="88" t="str">
        <f>Master!N1038</f>
        <v/>
      </c>
      <c r="O1034" s="88" t="str">
        <f>Master!O1038</f>
        <v/>
      </c>
      <c r="P1034" s="88" t="str">
        <f>Master!P1038</f>
        <v/>
      </c>
      <c r="Q1034" s="88" t="str">
        <f>Master!Q1038</f>
        <v/>
      </c>
      <c r="R1034" s="406" t="str">
        <f>Master!R1038</f>
        <v/>
      </c>
      <c r="S1034" s="406">
        <f>Master!S1038</f>
        <v>0</v>
      </c>
      <c r="T1034" s="406" t="str">
        <f>Master!T1038</f>
        <v/>
      </c>
      <c r="U1034" s="406" t="str">
        <f>Master!U1038</f>
        <v/>
      </c>
      <c r="V1034" s="406" t="str">
        <f>Master!V1038</f>
        <v/>
      </c>
      <c r="W1034" s="406" t="str">
        <f>Master!W1038</f>
        <v/>
      </c>
      <c r="X1034" s="406" t="str">
        <f>Master!X1038</f>
        <v/>
      </c>
      <c r="Y1034" s="406" t="str">
        <f>Master!Y1038</f>
        <v/>
      </c>
      <c r="Z1034" s="406" t="str">
        <f>Master!Z1038</f>
        <v/>
      </c>
      <c r="AA1034" s="406" t="str">
        <f>Master!AA1038</f>
        <v/>
      </c>
      <c r="AB1034" s="406" t="str">
        <f>Master!AB1038</f>
        <v/>
      </c>
      <c r="AC1034" s="406" t="str">
        <f>Master!AC1038</f>
        <v/>
      </c>
      <c r="AD1034" s="406" t="str">
        <f>Master!AD1038</f>
        <v/>
      </c>
      <c r="AE1034" s="406" t="str">
        <f>Master!AE1038</f>
        <v/>
      </c>
      <c r="AF1034" s="406" t="str">
        <f>Master!AF1038</f>
        <v/>
      </c>
      <c r="AG1034" s="406" t="str">
        <f>Master!AG1038</f>
        <v/>
      </c>
      <c r="AH1034" s="88" t="str">
        <f>Master!AH1038</f>
        <v/>
      </c>
      <c r="AI1034" s="414" t="str">
        <f>Master!AI1038</f>
        <v/>
      </c>
      <c r="AJ1034" s="406" t="str">
        <f>Master!AJ1038</f>
        <v/>
      </c>
      <c r="AK1034" s="406">
        <f>Master!AK1038</f>
        <v>0</v>
      </c>
      <c r="AL1034" s="88" t="str">
        <f>Master!AL1038</f>
        <v/>
      </c>
      <c r="AM1034" s="416"/>
      <c r="AN1034" s="416"/>
      <c r="AO1034" s="416"/>
      <c r="AP1034" s="416"/>
      <c r="AQ1034" s="416"/>
      <c r="AR1034" s="416">
        <f t="shared" si="10"/>
        <v>0</v>
      </c>
      <c r="AS1034" s="417" t="str">
        <f t="shared" si="11"/>
        <v>#DIV/0!</v>
      </c>
      <c r="AT1034" s="416">
        <f t="shared" si="12"/>
        <v>0</v>
      </c>
      <c r="AU1034" s="417"/>
    </row>
    <row r="1035" hidden="1">
      <c r="A1035" s="88" t="str">
        <f>Master!A1039</f>
        <v>VLCH18023</v>
      </c>
      <c r="B1035" s="414" t="str">
        <f>Master!B1039</f>
        <v/>
      </c>
      <c r="C1035" s="414" t="str">
        <f>Master!C1039</f>
        <v/>
      </c>
      <c r="D1035" s="88" t="str">
        <f>Master!D1039</f>
        <v/>
      </c>
      <c r="E1035" s="406" t="str">
        <f>Master!E1039</f>
        <v/>
      </c>
      <c r="F1035" s="406">
        <f>Master!F1039</f>
        <v>0</v>
      </c>
      <c r="G1035" s="88" t="str">
        <f>Master!G1039</f>
        <v/>
      </c>
      <c r="H1035" s="88" t="str">
        <f>Master!H1039</f>
        <v/>
      </c>
      <c r="I1035" s="88" t="str">
        <f>Master!I1039</f>
        <v/>
      </c>
      <c r="J1035" s="88" t="str">
        <f>Master!J1039</f>
        <v>LIFE CHAMPS PTE LTD</v>
      </c>
      <c r="K1035" s="88" t="str">
        <f>Master!K1039</f>
        <v/>
      </c>
      <c r="L1035" s="88" t="str">
        <f>Master!L1039</f>
        <v/>
      </c>
      <c r="M1035" s="88" t="str">
        <f>Master!M1039</f>
        <v/>
      </c>
      <c r="N1035" s="88" t="str">
        <f>Master!N1039</f>
        <v/>
      </c>
      <c r="O1035" s="88" t="str">
        <f>Master!O1039</f>
        <v/>
      </c>
      <c r="P1035" s="88" t="str">
        <f>Master!P1039</f>
        <v/>
      </c>
      <c r="Q1035" s="88" t="str">
        <f>Master!Q1039</f>
        <v/>
      </c>
      <c r="R1035" s="406" t="str">
        <f>Master!R1039</f>
        <v/>
      </c>
      <c r="S1035" s="406">
        <f>Master!S1039</f>
        <v>0</v>
      </c>
      <c r="T1035" s="406" t="str">
        <f>Master!T1039</f>
        <v/>
      </c>
      <c r="U1035" s="406" t="str">
        <f>Master!U1039</f>
        <v/>
      </c>
      <c r="V1035" s="406" t="str">
        <f>Master!V1039</f>
        <v/>
      </c>
      <c r="W1035" s="406" t="str">
        <f>Master!W1039</f>
        <v/>
      </c>
      <c r="X1035" s="406" t="str">
        <f>Master!X1039</f>
        <v/>
      </c>
      <c r="Y1035" s="406" t="str">
        <f>Master!Y1039</f>
        <v/>
      </c>
      <c r="Z1035" s="406" t="str">
        <f>Master!Z1039</f>
        <v/>
      </c>
      <c r="AA1035" s="406" t="str">
        <f>Master!AA1039</f>
        <v/>
      </c>
      <c r="AB1035" s="406" t="str">
        <f>Master!AB1039</f>
        <v/>
      </c>
      <c r="AC1035" s="406" t="str">
        <f>Master!AC1039</f>
        <v/>
      </c>
      <c r="AD1035" s="406" t="str">
        <f>Master!AD1039</f>
        <v/>
      </c>
      <c r="AE1035" s="406" t="str">
        <f>Master!AE1039</f>
        <v/>
      </c>
      <c r="AF1035" s="406" t="str">
        <f>Master!AF1039</f>
        <v/>
      </c>
      <c r="AG1035" s="406" t="str">
        <f>Master!AG1039</f>
        <v/>
      </c>
      <c r="AH1035" s="88" t="str">
        <f>Master!AH1039</f>
        <v/>
      </c>
      <c r="AI1035" s="88" t="str">
        <f>Master!AI1039</f>
        <v/>
      </c>
      <c r="AJ1035" s="406" t="str">
        <f>Master!AJ1039</f>
        <v/>
      </c>
      <c r="AK1035" s="406">
        <f>Master!AK1039</f>
        <v>0</v>
      </c>
      <c r="AL1035" s="88" t="str">
        <f>Master!AL1039</f>
        <v/>
      </c>
      <c r="AM1035" s="416"/>
      <c r="AN1035" s="416"/>
      <c r="AO1035" s="416"/>
      <c r="AP1035" s="416"/>
      <c r="AQ1035" s="416"/>
      <c r="AR1035" s="416">
        <f t="shared" si="10"/>
        <v>0</v>
      </c>
      <c r="AS1035" s="417" t="str">
        <f t="shared" si="11"/>
        <v>#DIV/0!</v>
      </c>
      <c r="AT1035" s="416">
        <f t="shared" si="12"/>
        <v>0</v>
      </c>
      <c r="AU1035" s="417"/>
    </row>
    <row r="1036" hidden="1">
      <c r="A1036" s="88" t="str">
        <f>Master!A1040</f>
        <v>VLCH18024</v>
      </c>
      <c r="B1036" s="88" t="str">
        <f>Master!B1040</f>
        <v/>
      </c>
      <c r="C1036" s="414" t="str">
        <f>Master!C1040</f>
        <v/>
      </c>
      <c r="D1036" s="88" t="str">
        <f>Master!D1040</f>
        <v/>
      </c>
      <c r="E1036" s="406" t="str">
        <f>Master!E1040</f>
        <v/>
      </c>
      <c r="F1036" s="406">
        <f>Master!F1040</f>
        <v>0</v>
      </c>
      <c r="G1036" s="88" t="str">
        <f>Master!G1040</f>
        <v/>
      </c>
      <c r="H1036" s="88" t="str">
        <f>Master!H1040</f>
        <v/>
      </c>
      <c r="I1036" s="88" t="str">
        <f>Master!I1040</f>
        <v/>
      </c>
      <c r="J1036" s="88" t="str">
        <f>Master!J1040</f>
        <v>LIFE CHAMPS PTE LTD</v>
      </c>
      <c r="K1036" s="88" t="str">
        <f>Master!K1040</f>
        <v/>
      </c>
      <c r="L1036" s="88" t="str">
        <f>Master!L1040</f>
        <v/>
      </c>
      <c r="M1036" s="88" t="str">
        <f>Master!M1040</f>
        <v/>
      </c>
      <c r="N1036" s="88" t="str">
        <f>Master!N1040</f>
        <v/>
      </c>
      <c r="O1036" s="88" t="str">
        <f>Master!O1040</f>
        <v/>
      </c>
      <c r="P1036" s="88" t="str">
        <f>Master!P1040</f>
        <v/>
      </c>
      <c r="Q1036" s="88" t="str">
        <f>Master!Q1040</f>
        <v/>
      </c>
      <c r="R1036" s="406" t="str">
        <f>Master!R1040</f>
        <v/>
      </c>
      <c r="S1036" s="406">
        <f>Master!S1040</f>
        <v>0</v>
      </c>
      <c r="T1036" s="406" t="str">
        <f>Master!T1040</f>
        <v/>
      </c>
      <c r="U1036" s="406" t="str">
        <f>Master!U1040</f>
        <v/>
      </c>
      <c r="V1036" s="406" t="str">
        <f>Master!V1040</f>
        <v/>
      </c>
      <c r="W1036" s="406" t="str">
        <f>Master!W1040</f>
        <v/>
      </c>
      <c r="X1036" s="406" t="str">
        <f>Master!X1040</f>
        <v/>
      </c>
      <c r="Y1036" s="406" t="str">
        <f>Master!Y1040</f>
        <v/>
      </c>
      <c r="Z1036" s="406" t="str">
        <f>Master!Z1040</f>
        <v/>
      </c>
      <c r="AA1036" s="406" t="str">
        <f>Master!AA1040</f>
        <v/>
      </c>
      <c r="AB1036" s="406" t="str">
        <f>Master!AB1040</f>
        <v/>
      </c>
      <c r="AC1036" s="406" t="str">
        <f>Master!AC1040</f>
        <v/>
      </c>
      <c r="AD1036" s="406" t="str">
        <f>Master!AD1040</f>
        <v/>
      </c>
      <c r="AE1036" s="406" t="str">
        <f>Master!AE1040</f>
        <v/>
      </c>
      <c r="AF1036" s="406" t="str">
        <f>Master!AF1040</f>
        <v/>
      </c>
      <c r="AG1036" s="406" t="str">
        <f>Master!AG1040</f>
        <v/>
      </c>
      <c r="AH1036" s="88" t="str">
        <f>Master!AH1040</f>
        <v/>
      </c>
      <c r="AI1036" s="414" t="str">
        <f>Master!AI1040</f>
        <v/>
      </c>
      <c r="AJ1036" s="406" t="str">
        <f>Master!AJ1040</f>
        <v/>
      </c>
      <c r="AK1036" s="406">
        <f>Master!AK1040</f>
        <v>0</v>
      </c>
      <c r="AL1036" s="88" t="str">
        <f>Master!AL1040</f>
        <v/>
      </c>
      <c r="AM1036" s="416"/>
      <c r="AN1036" s="416"/>
      <c r="AO1036" s="416"/>
      <c r="AP1036" s="416"/>
      <c r="AQ1036" s="416"/>
      <c r="AR1036" s="416">
        <f t="shared" si="10"/>
        <v>0</v>
      </c>
      <c r="AS1036" s="417" t="str">
        <f t="shared" si="11"/>
        <v>#DIV/0!</v>
      </c>
      <c r="AT1036" s="416">
        <f t="shared" si="12"/>
        <v>0</v>
      </c>
      <c r="AU1036" s="417"/>
    </row>
    <row r="1037" hidden="1">
      <c r="A1037" s="88" t="str">
        <f>Master!A1041</f>
        <v>VLCH18025</v>
      </c>
      <c r="B1037" s="414" t="str">
        <f>Master!B1041</f>
        <v/>
      </c>
      <c r="C1037" s="414" t="str">
        <f>Master!C1041</f>
        <v/>
      </c>
      <c r="D1037" s="88" t="str">
        <f>Master!D1041</f>
        <v/>
      </c>
      <c r="E1037" s="406" t="str">
        <f>Master!E1041</f>
        <v/>
      </c>
      <c r="F1037" s="406">
        <f>Master!F1041</f>
        <v>0</v>
      </c>
      <c r="G1037" s="88" t="str">
        <f>Master!G1041</f>
        <v/>
      </c>
      <c r="H1037" s="88" t="str">
        <f>Master!H1041</f>
        <v/>
      </c>
      <c r="I1037" s="88" t="str">
        <f>Master!I1041</f>
        <v/>
      </c>
      <c r="J1037" s="88" t="str">
        <f>Master!J1041</f>
        <v>LIFE CHAMPS PTE LTD</v>
      </c>
      <c r="K1037" s="88" t="str">
        <f>Master!K1041</f>
        <v/>
      </c>
      <c r="L1037" s="88" t="str">
        <f>Master!L1041</f>
        <v/>
      </c>
      <c r="M1037" s="88" t="str">
        <f>Master!M1041</f>
        <v/>
      </c>
      <c r="N1037" s="88" t="str">
        <f>Master!N1041</f>
        <v/>
      </c>
      <c r="O1037" s="88" t="str">
        <f>Master!O1041</f>
        <v/>
      </c>
      <c r="P1037" s="88" t="str">
        <f>Master!P1041</f>
        <v/>
      </c>
      <c r="Q1037" s="88" t="str">
        <f>Master!Q1041</f>
        <v/>
      </c>
      <c r="R1037" s="406" t="str">
        <f>Master!R1041</f>
        <v/>
      </c>
      <c r="S1037" s="406">
        <f>Master!S1041</f>
        <v>0</v>
      </c>
      <c r="T1037" s="406" t="str">
        <f>Master!T1041</f>
        <v/>
      </c>
      <c r="U1037" s="406" t="str">
        <f>Master!U1041</f>
        <v/>
      </c>
      <c r="V1037" s="406" t="str">
        <f>Master!V1041</f>
        <v/>
      </c>
      <c r="W1037" s="406" t="str">
        <f>Master!W1041</f>
        <v/>
      </c>
      <c r="X1037" s="406" t="str">
        <f>Master!X1041</f>
        <v/>
      </c>
      <c r="Y1037" s="406" t="str">
        <f>Master!Y1041</f>
        <v/>
      </c>
      <c r="Z1037" s="406" t="str">
        <f>Master!Z1041</f>
        <v/>
      </c>
      <c r="AA1037" s="406" t="str">
        <f>Master!AA1041</f>
        <v/>
      </c>
      <c r="AB1037" s="406" t="str">
        <f>Master!AB1041</f>
        <v/>
      </c>
      <c r="AC1037" s="406" t="str">
        <f>Master!AC1041</f>
        <v/>
      </c>
      <c r="AD1037" s="406" t="str">
        <f>Master!AD1041</f>
        <v/>
      </c>
      <c r="AE1037" s="406" t="str">
        <f>Master!AE1041</f>
        <v/>
      </c>
      <c r="AF1037" s="406" t="str">
        <f>Master!AF1041</f>
        <v/>
      </c>
      <c r="AG1037" s="406" t="str">
        <f>Master!AG1041</f>
        <v/>
      </c>
      <c r="AH1037" s="88" t="str">
        <f>Master!AH1041</f>
        <v/>
      </c>
      <c r="AI1037" s="88" t="str">
        <f>Master!AI1041</f>
        <v/>
      </c>
      <c r="AJ1037" s="406" t="str">
        <f>Master!AJ1041</f>
        <v/>
      </c>
      <c r="AK1037" s="406">
        <f>Master!AK1041</f>
        <v>0</v>
      </c>
      <c r="AL1037" s="88" t="str">
        <f>Master!AL1041</f>
        <v/>
      </c>
      <c r="AM1037" s="416"/>
      <c r="AN1037" s="416"/>
      <c r="AO1037" s="416"/>
      <c r="AP1037" s="416"/>
      <c r="AQ1037" s="416"/>
      <c r="AR1037" s="416">
        <f t="shared" si="10"/>
        <v>0</v>
      </c>
      <c r="AS1037" s="417" t="str">
        <f t="shared" si="11"/>
        <v>#DIV/0!</v>
      </c>
      <c r="AT1037" s="416">
        <f t="shared" si="12"/>
        <v>0</v>
      </c>
      <c r="AU1037" s="417"/>
    </row>
    <row r="1038" hidden="1">
      <c r="A1038" s="88" t="str">
        <f>Master!A1042</f>
        <v>VLCH18026</v>
      </c>
      <c r="B1038" s="88" t="str">
        <f>Master!B1042</f>
        <v/>
      </c>
      <c r="C1038" s="414" t="str">
        <f>Master!C1042</f>
        <v/>
      </c>
      <c r="D1038" s="88" t="str">
        <f>Master!D1042</f>
        <v/>
      </c>
      <c r="E1038" s="406" t="str">
        <f>Master!E1042</f>
        <v/>
      </c>
      <c r="F1038" s="406">
        <f>Master!F1042</f>
        <v>0</v>
      </c>
      <c r="G1038" s="88" t="str">
        <f>Master!G1042</f>
        <v/>
      </c>
      <c r="H1038" s="88" t="str">
        <f>Master!H1042</f>
        <v/>
      </c>
      <c r="I1038" s="88" t="str">
        <f>Master!I1042</f>
        <v/>
      </c>
      <c r="J1038" s="88" t="str">
        <f>Master!J1042</f>
        <v>LIFE CHAMPS PTE LTD</v>
      </c>
      <c r="K1038" s="88" t="str">
        <f>Master!K1042</f>
        <v/>
      </c>
      <c r="L1038" s="88" t="str">
        <f>Master!L1042</f>
        <v/>
      </c>
      <c r="M1038" s="88" t="str">
        <f>Master!M1042</f>
        <v/>
      </c>
      <c r="N1038" s="88" t="str">
        <f>Master!N1042</f>
        <v/>
      </c>
      <c r="O1038" s="88" t="str">
        <f>Master!O1042</f>
        <v/>
      </c>
      <c r="P1038" s="88" t="str">
        <f>Master!P1042</f>
        <v/>
      </c>
      <c r="Q1038" s="88" t="str">
        <f>Master!Q1042</f>
        <v/>
      </c>
      <c r="R1038" s="406" t="str">
        <f>Master!R1042</f>
        <v/>
      </c>
      <c r="S1038" s="406">
        <f>Master!S1042</f>
        <v>0</v>
      </c>
      <c r="T1038" s="406" t="str">
        <f>Master!T1042</f>
        <v/>
      </c>
      <c r="U1038" s="406" t="str">
        <f>Master!U1042</f>
        <v/>
      </c>
      <c r="V1038" s="406" t="str">
        <f>Master!V1042</f>
        <v/>
      </c>
      <c r="W1038" s="406" t="str">
        <f>Master!W1042</f>
        <v/>
      </c>
      <c r="X1038" s="406" t="str">
        <f>Master!X1042</f>
        <v/>
      </c>
      <c r="Y1038" s="406" t="str">
        <f>Master!Y1042</f>
        <v/>
      </c>
      <c r="Z1038" s="406" t="str">
        <f>Master!Z1042</f>
        <v/>
      </c>
      <c r="AA1038" s="406" t="str">
        <f>Master!AA1042</f>
        <v/>
      </c>
      <c r="AB1038" s="406" t="str">
        <f>Master!AB1042</f>
        <v/>
      </c>
      <c r="AC1038" s="406" t="str">
        <f>Master!AC1042</f>
        <v/>
      </c>
      <c r="AD1038" s="406" t="str">
        <f>Master!AD1042</f>
        <v/>
      </c>
      <c r="AE1038" s="406" t="str">
        <f>Master!AE1042</f>
        <v/>
      </c>
      <c r="AF1038" s="406" t="str">
        <f>Master!AF1042</f>
        <v/>
      </c>
      <c r="AG1038" s="406" t="str">
        <f>Master!AG1042</f>
        <v/>
      </c>
      <c r="AH1038" s="88" t="str">
        <f>Master!AH1042</f>
        <v/>
      </c>
      <c r="AI1038" s="414" t="str">
        <f>Master!AI1042</f>
        <v/>
      </c>
      <c r="AJ1038" s="406" t="str">
        <f>Master!AJ1042</f>
        <v/>
      </c>
      <c r="AK1038" s="406">
        <f>Master!AK1042</f>
        <v>0</v>
      </c>
      <c r="AL1038" s="88" t="str">
        <f>Master!AL1042</f>
        <v/>
      </c>
      <c r="AM1038" s="416"/>
      <c r="AN1038" s="416"/>
      <c r="AO1038" s="416"/>
      <c r="AP1038" s="416"/>
      <c r="AQ1038" s="416"/>
      <c r="AR1038" s="416">
        <f t="shared" si="10"/>
        <v>0</v>
      </c>
      <c r="AS1038" s="417" t="str">
        <f t="shared" si="11"/>
        <v>#DIV/0!</v>
      </c>
      <c r="AT1038" s="416">
        <f t="shared" si="12"/>
        <v>0</v>
      </c>
      <c r="AU1038" s="417"/>
    </row>
    <row r="1039" hidden="1">
      <c r="A1039" s="88" t="str">
        <f>Master!A1043</f>
        <v>VLCH18027</v>
      </c>
      <c r="B1039" s="414" t="str">
        <f>Master!B1043</f>
        <v/>
      </c>
      <c r="C1039" s="414" t="str">
        <f>Master!C1043</f>
        <v/>
      </c>
      <c r="D1039" s="88" t="str">
        <f>Master!D1043</f>
        <v/>
      </c>
      <c r="E1039" s="406" t="str">
        <f>Master!E1043</f>
        <v/>
      </c>
      <c r="F1039" s="406">
        <f>Master!F1043</f>
        <v>0</v>
      </c>
      <c r="G1039" s="88" t="str">
        <f>Master!G1043</f>
        <v/>
      </c>
      <c r="H1039" s="88" t="str">
        <f>Master!H1043</f>
        <v/>
      </c>
      <c r="I1039" s="88" t="str">
        <f>Master!I1043</f>
        <v/>
      </c>
      <c r="J1039" s="88" t="str">
        <f>Master!J1043</f>
        <v>LIFE CHAMPS PTE LTD</v>
      </c>
      <c r="K1039" s="88" t="str">
        <f>Master!K1043</f>
        <v/>
      </c>
      <c r="L1039" s="88" t="str">
        <f>Master!L1043</f>
        <v/>
      </c>
      <c r="M1039" s="88" t="str">
        <f>Master!M1043</f>
        <v/>
      </c>
      <c r="N1039" s="88" t="str">
        <f>Master!N1043</f>
        <v/>
      </c>
      <c r="O1039" s="88" t="str">
        <f>Master!O1043</f>
        <v/>
      </c>
      <c r="P1039" s="88" t="str">
        <f>Master!P1043</f>
        <v/>
      </c>
      <c r="Q1039" s="88" t="str">
        <f>Master!Q1043</f>
        <v/>
      </c>
      <c r="R1039" s="406" t="str">
        <f>Master!R1043</f>
        <v/>
      </c>
      <c r="S1039" s="406">
        <f>Master!S1043</f>
        <v>0</v>
      </c>
      <c r="T1039" s="406" t="str">
        <f>Master!T1043</f>
        <v/>
      </c>
      <c r="U1039" s="406" t="str">
        <f>Master!U1043</f>
        <v/>
      </c>
      <c r="V1039" s="406" t="str">
        <f>Master!V1043</f>
        <v/>
      </c>
      <c r="W1039" s="406" t="str">
        <f>Master!W1043</f>
        <v/>
      </c>
      <c r="X1039" s="406" t="str">
        <f>Master!X1043</f>
        <v/>
      </c>
      <c r="Y1039" s="406" t="str">
        <f>Master!Y1043</f>
        <v/>
      </c>
      <c r="Z1039" s="406" t="str">
        <f>Master!Z1043</f>
        <v/>
      </c>
      <c r="AA1039" s="406" t="str">
        <f>Master!AA1043</f>
        <v/>
      </c>
      <c r="AB1039" s="406" t="str">
        <f>Master!AB1043</f>
        <v/>
      </c>
      <c r="AC1039" s="406" t="str">
        <f>Master!AC1043</f>
        <v/>
      </c>
      <c r="AD1039" s="406" t="str">
        <f>Master!AD1043</f>
        <v/>
      </c>
      <c r="AE1039" s="406" t="str">
        <f>Master!AE1043</f>
        <v/>
      </c>
      <c r="AF1039" s="406" t="str">
        <f>Master!AF1043</f>
        <v/>
      </c>
      <c r="AG1039" s="406" t="str">
        <f>Master!AG1043</f>
        <v/>
      </c>
      <c r="AH1039" s="88" t="str">
        <f>Master!AH1043</f>
        <v/>
      </c>
      <c r="AI1039" s="88" t="str">
        <f>Master!AI1043</f>
        <v/>
      </c>
      <c r="AJ1039" s="406" t="str">
        <f>Master!AJ1043</f>
        <v/>
      </c>
      <c r="AK1039" s="406">
        <f>Master!AK1043</f>
        <v>0</v>
      </c>
      <c r="AL1039" s="88" t="str">
        <f>Master!AL1043</f>
        <v/>
      </c>
      <c r="AM1039" s="416"/>
      <c r="AN1039" s="416"/>
      <c r="AO1039" s="416"/>
      <c r="AP1039" s="416"/>
      <c r="AQ1039" s="416"/>
      <c r="AR1039" s="416">
        <f t="shared" si="10"/>
        <v>0</v>
      </c>
      <c r="AS1039" s="417" t="str">
        <f t="shared" si="11"/>
        <v>#DIV/0!</v>
      </c>
      <c r="AT1039" s="416">
        <f t="shared" si="12"/>
        <v>0</v>
      </c>
      <c r="AU1039" s="417"/>
    </row>
    <row r="1040" hidden="1">
      <c r="A1040" s="88" t="str">
        <f>Master!A1044</f>
        <v>VLCH18028</v>
      </c>
      <c r="B1040" s="88" t="str">
        <f>Master!B1044</f>
        <v/>
      </c>
      <c r="C1040" s="414" t="str">
        <f>Master!C1044</f>
        <v/>
      </c>
      <c r="D1040" s="88" t="str">
        <f>Master!D1044</f>
        <v/>
      </c>
      <c r="E1040" s="406" t="str">
        <f>Master!E1044</f>
        <v/>
      </c>
      <c r="F1040" s="406">
        <f>Master!F1044</f>
        <v>0</v>
      </c>
      <c r="G1040" s="88" t="str">
        <f>Master!G1044</f>
        <v/>
      </c>
      <c r="H1040" s="88" t="str">
        <f>Master!H1044</f>
        <v/>
      </c>
      <c r="I1040" s="88" t="str">
        <f>Master!I1044</f>
        <v/>
      </c>
      <c r="J1040" s="88" t="str">
        <f>Master!J1044</f>
        <v>LIFE CHAMPS PTE LTD</v>
      </c>
      <c r="K1040" s="88" t="str">
        <f>Master!K1044</f>
        <v/>
      </c>
      <c r="L1040" s="88" t="str">
        <f>Master!L1044</f>
        <v/>
      </c>
      <c r="M1040" s="88" t="str">
        <f>Master!M1044</f>
        <v/>
      </c>
      <c r="N1040" s="88" t="str">
        <f>Master!N1044</f>
        <v/>
      </c>
      <c r="O1040" s="88" t="str">
        <f>Master!O1044</f>
        <v/>
      </c>
      <c r="P1040" s="88" t="str">
        <f>Master!P1044</f>
        <v/>
      </c>
      <c r="Q1040" s="88" t="str">
        <f>Master!Q1044</f>
        <v/>
      </c>
      <c r="R1040" s="406" t="str">
        <f>Master!R1044</f>
        <v/>
      </c>
      <c r="S1040" s="406">
        <f>Master!S1044</f>
        <v>0</v>
      </c>
      <c r="T1040" s="406" t="str">
        <f>Master!T1044</f>
        <v/>
      </c>
      <c r="U1040" s="406" t="str">
        <f>Master!U1044</f>
        <v/>
      </c>
      <c r="V1040" s="406" t="str">
        <f>Master!V1044</f>
        <v/>
      </c>
      <c r="W1040" s="406" t="str">
        <f>Master!W1044</f>
        <v/>
      </c>
      <c r="X1040" s="406" t="str">
        <f>Master!X1044</f>
        <v/>
      </c>
      <c r="Y1040" s="406" t="str">
        <f>Master!Y1044</f>
        <v/>
      </c>
      <c r="Z1040" s="406" t="str">
        <f>Master!Z1044</f>
        <v/>
      </c>
      <c r="AA1040" s="406" t="str">
        <f>Master!AA1044</f>
        <v/>
      </c>
      <c r="AB1040" s="406" t="str">
        <f>Master!AB1044</f>
        <v/>
      </c>
      <c r="AC1040" s="406" t="str">
        <f>Master!AC1044</f>
        <v/>
      </c>
      <c r="AD1040" s="406" t="str">
        <f>Master!AD1044</f>
        <v/>
      </c>
      <c r="AE1040" s="406" t="str">
        <f>Master!AE1044</f>
        <v/>
      </c>
      <c r="AF1040" s="406" t="str">
        <f>Master!AF1044</f>
        <v/>
      </c>
      <c r="AG1040" s="406" t="str">
        <f>Master!AG1044</f>
        <v/>
      </c>
      <c r="AH1040" s="88" t="str">
        <f>Master!AH1044</f>
        <v/>
      </c>
      <c r="AI1040" s="414" t="str">
        <f>Master!AI1044</f>
        <v/>
      </c>
      <c r="AJ1040" s="406" t="str">
        <f>Master!AJ1044</f>
        <v/>
      </c>
      <c r="AK1040" s="406">
        <f>Master!AK1044</f>
        <v>0</v>
      </c>
      <c r="AL1040" s="88" t="str">
        <f>Master!AL1044</f>
        <v/>
      </c>
      <c r="AM1040" s="416"/>
      <c r="AN1040" s="416"/>
      <c r="AO1040" s="416"/>
      <c r="AP1040" s="416"/>
      <c r="AQ1040" s="416"/>
      <c r="AR1040" s="416">
        <f t="shared" si="10"/>
        <v>0</v>
      </c>
      <c r="AS1040" s="417" t="str">
        <f t="shared" si="11"/>
        <v>#DIV/0!</v>
      </c>
      <c r="AT1040" s="416">
        <f t="shared" si="12"/>
        <v>0</v>
      </c>
      <c r="AU1040" s="417"/>
    </row>
    <row r="1041" hidden="1">
      <c r="A1041" s="88" t="str">
        <f>Master!A1045</f>
        <v>VLCH18029</v>
      </c>
      <c r="B1041" s="414" t="str">
        <f>Master!B1045</f>
        <v/>
      </c>
      <c r="C1041" s="414" t="str">
        <f>Master!C1045</f>
        <v/>
      </c>
      <c r="D1041" s="88" t="str">
        <f>Master!D1045</f>
        <v/>
      </c>
      <c r="E1041" s="406" t="str">
        <f>Master!E1045</f>
        <v/>
      </c>
      <c r="F1041" s="406">
        <f>Master!F1045</f>
        <v>0</v>
      </c>
      <c r="G1041" s="88" t="str">
        <f>Master!G1045</f>
        <v/>
      </c>
      <c r="H1041" s="88" t="str">
        <f>Master!H1045</f>
        <v/>
      </c>
      <c r="I1041" s="88" t="str">
        <f>Master!I1045</f>
        <v/>
      </c>
      <c r="J1041" s="88" t="str">
        <f>Master!J1045</f>
        <v>LIFE CHAMPS PTE LTD</v>
      </c>
      <c r="K1041" s="88" t="str">
        <f>Master!K1045</f>
        <v/>
      </c>
      <c r="L1041" s="88" t="str">
        <f>Master!L1045</f>
        <v/>
      </c>
      <c r="M1041" s="88" t="str">
        <f>Master!M1045</f>
        <v/>
      </c>
      <c r="N1041" s="88" t="str">
        <f>Master!N1045</f>
        <v/>
      </c>
      <c r="O1041" s="88" t="str">
        <f>Master!O1045</f>
        <v/>
      </c>
      <c r="P1041" s="88" t="str">
        <f>Master!P1045</f>
        <v/>
      </c>
      <c r="Q1041" s="88" t="str">
        <f>Master!Q1045</f>
        <v/>
      </c>
      <c r="R1041" s="406" t="str">
        <f>Master!R1045</f>
        <v/>
      </c>
      <c r="S1041" s="406">
        <f>Master!S1045</f>
        <v>0</v>
      </c>
      <c r="T1041" s="406" t="str">
        <f>Master!T1045</f>
        <v/>
      </c>
      <c r="U1041" s="406" t="str">
        <f>Master!U1045</f>
        <v/>
      </c>
      <c r="V1041" s="406" t="str">
        <f>Master!V1045</f>
        <v/>
      </c>
      <c r="W1041" s="406" t="str">
        <f>Master!W1045</f>
        <v/>
      </c>
      <c r="X1041" s="406" t="str">
        <f>Master!X1045</f>
        <v/>
      </c>
      <c r="Y1041" s="406" t="str">
        <f>Master!Y1045</f>
        <v/>
      </c>
      <c r="Z1041" s="406" t="str">
        <f>Master!Z1045</f>
        <v/>
      </c>
      <c r="AA1041" s="406" t="str">
        <f>Master!AA1045</f>
        <v/>
      </c>
      <c r="AB1041" s="406" t="str">
        <f>Master!AB1045</f>
        <v/>
      </c>
      <c r="AC1041" s="406" t="str">
        <f>Master!AC1045</f>
        <v/>
      </c>
      <c r="AD1041" s="406" t="str">
        <f>Master!AD1045</f>
        <v/>
      </c>
      <c r="AE1041" s="406" t="str">
        <f>Master!AE1045</f>
        <v/>
      </c>
      <c r="AF1041" s="406" t="str">
        <f>Master!AF1045</f>
        <v/>
      </c>
      <c r="AG1041" s="406" t="str">
        <f>Master!AG1045</f>
        <v/>
      </c>
      <c r="AH1041" s="88" t="str">
        <f>Master!AH1045</f>
        <v/>
      </c>
      <c r="AI1041" s="88" t="str">
        <f>Master!AI1045</f>
        <v/>
      </c>
      <c r="AJ1041" s="406" t="str">
        <f>Master!AJ1045</f>
        <v/>
      </c>
      <c r="AK1041" s="406">
        <f>Master!AK1045</f>
        <v>0</v>
      </c>
      <c r="AL1041" s="88" t="str">
        <f>Master!AL1045</f>
        <v/>
      </c>
      <c r="AM1041" s="416"/>
      <c r="AN1041" s="416"/>
      <c r="AO1041" s="416"/>
      <c r="AP1041" s="416"/>
      <c r="AQ1041" s="416"/>
      <c r="AR1041" s="416">
        <f t="shared" si="10"/>
        <v>0</v>
      </c>
      <c r="AS1041" s="417" t="str">
        <f t="shared" si="11"/>
        <v>#DIV/0!</v>
      </c>
      <c r="AT1041" s="416">
        <f t="shared" si="12"/>
        <v>0</v>
      </c>
      <c r="AU1041" s="417"/>
    </row>
    <row r="1042" hidden="1">
      <c r="A1042" s="88" t="str">
        <f>Master!A1046</f>
        <v>VLCH18030</v>
      </c>
      <c r="B1042" s="88" t="str">
        <f>Master!B1046</f>
        <v/>
      </c>
      <c r="C1042" s="414" t="str">
        <f>Master!C1046</f>
        <v/>
      </c>
      <c r="D1042" s="88" t="str">
        <f>Master!D1046</f>
        <v/>
      </c>
      <c r="E1042" s="406" t="str">
        <f>Master!E1046</f>
        <v/>
      </c>
      <c r="F1042" s="406">
        <f>Master!F1046</f>
        <v>0</v>
      </c>
      <c r="G1042" s="88" t="str">
        <f>Master!G1046</f>
        <v/>
      </c>
      <c r="H1042" s="88" t="str">
        <f>Master!H1046</f>
        <v/>
      </c>
      <c r="I1042" s="88" t="str">
        <f>Master!I1046</f>
        <v/>
      </c>
      <c r="J1042" s="88" t="str">
        <f>Master!J1046</f>
        <v>LIFE CHAMPS PTE LTD</v>
      </c>
      <c r="K1042" s="88" t="str">
        <f>Master!K1046</f>
        <v/>
      </c>
      <c r="L1042" s="88" t="str">
        <f>Master!L1046</f>
        <v/>
      </c>
      <c r="M1042" s="88" t="str">
        <f>Master!M1046</f>
        <v/>
      </c>
      <c r="N1042" s="88" t="str">
        <f>Master!N1046</f>
        <v/>
      </c>
      <c r="O1042" s="88" t="str">
        <f>Master!O1046</f>
        <v/>
      </c>
      <c r="P1042" s="88" t="str">
        <f>Master!P1046</f>
        <v/>
      </c>
      <c r="Q1042" s="88" t="str">
        <f>Master!Q1046</f>
        <v/>
      </c>
      <c r="R1042" s="406" t="str">
        <f>Master!R1046</f>
        <v/>
      </c>
      <c r="S1042" s="406">
        <f>Master!S1046</f>
        <v>0</v>
      </c>
      <c r="T1042" s="406" t="str">
        <f>Master!T1046</f>
        <v/>
      </c>
      <c r="U1042" s="406" t="str">
        <f>Master!U1046</f>
        <v/>
      </c>
      <c r="V1042" s="406" t="str">
        <f>Master!V1046</f>
        <v/>
      </c>
      <c r="W1042" s="406" t="str">
        <f>Master!W1046</f>
        <v/>
      </c>
      <c r="X1042" s="406" t="str">
        <f>Master!X1046</f>
        <v/>
      </c>
      <c r="Y1042" s="406" t="str">
        <f>Master!Y1046</f>
        <v/>
      </c>
      <c r="Z1042" s="406" t="str">
        <f>Master!Z1046</f>
        <v/>
      </c>
      <c r="AA1042" s="406" t="str">
        <f>Master!AA1046</f>
        <v/>
      </c>
      <c r="AB1042" s="406" t="str">
        <f>Master!AB1046</f>
        <v/>
      </c>
      <c r="AC1042" s="406" t="str">
        <f>Master!AC1046</f>
        <v/>
      </c>
      <c r="AD1042" s="406" t="str">
        <f>Master!AD1046</f>
        <v/>
      </c>
      <c r="AE1042" s="406" t="str">
        <f>Master!AE1046</f>
        <v/>
      </c>
      <c r="AF1042" s="406" t="str">
        <f>Master!AF1046</f>
        <v/>
      </c>
      <c r="AG1042" s="406" t="str">
        <f>Master!AG1046</f>
        <v/>
      </c>
      <c r="AH1042" s="88" t="str">
        <f>Master!AH1046</f>
        <v/>
      </c>
      <c r="AI1042" s="414" t="str">
        <f>Master!AI1046</f>
        <v/>
      </c>
      <c r="AJ1042" s="406" t="str">
        <f>Master!AJ1046</f>
        <v/>
      </c>
      <c r="AK1042" s="406">
        <f>Master!AK1046</f>
        <v>0</v>
      </c>
      <c r="AL1042" s="88" t="str">
        <f>Master!AL1046</f>
        <v/>
      </c>
      <c r="AM1042" s="416"/>
      <c r="AN1042" s="416"/>
      <c r="AO1042" s="416"/>
      <c r="AP1042" s="416"/>
      <c r="AQ1042" s="416"/>
      <c r="AR1042" s="416">
        <f t="shared" si="10"/>
        <v>0</v>
      </c>
      <c r="AS1042" s="417" t="str">
        <f t="shared" si="11"/>
        <v>#DIV/0!</v>
      </c>
      <c r="AT1042" s="416">
        <f t="shared" si="12"/>
        <v>0</v>
      </c>
      <c r="AU1042" s="417"/>
    </row>
    <row r="1043" hidden="1">
      <c r="A1043" s="88" t="str">
        <f>Master!A1047</f>
        <v>VLCH18031</v>
      </c>
      <c r="B1043" s="414" t="str">
        <f>Master!B1047</f>
        <v/>
      </c>
      <c r="C1043" s="414" t="str">
        <f>Master!C1047</f>
        <v/>
      </c>
      <c r="D1043" s="88" t="str">
        <f>Master!D1047</f>
        <v/>
      </c>
      <c r="E1043" s="406" t="str">
        <f>Master!E1047</f>
        <v/>
      </c>
      <c r="F1043" s="406">
        <f>Master!F1047</f>
        <v>0</v>
      </c>
      <c r="G1043" s="88" t="str">
        <f>Master!G1047</f>
        <v/>
      </c>
      <c r="H1043" s="88" t="str">
        <f>Master!H1047</f>
        <v/>
      </c>
      <c r="I1043" s="88" t="str">
        <f>Master!I1047</f>
        <v/>
      </c>
      <c r="J1043" s="88" t="str">
        <f>Master!J1047</f>
        <v>LIFE CHAMPS PTE LTD</v>
      </c>
      <c r="K1043" s="88" t="str">
        <f>Master!K1047</f>
        <v/>
      </c>
      <c r="L1043" s="88" t="str">
        <f>Master!L1047</f>
        <v/>
      </c>
      <c r="M1043" s="88" t="str">
        <f>Master!M1047</f>
        <v/>
      </c>
      <c r="N1043" s="88" t="str">
        <f>Master!N1047</f>
        <v/>
      </c>
      <c r="O1043" s="88" t="str">
        <f>Master!O1047</f>
        <v/>
      </c>
      <c r="P1043" s="88" t="str">
        <f>Master!P1047</f>
        <v/>
      </c>
      <c r="Q1043" s="88" t="str">
        <f>Master!Q1047</f>
        <v/>
      </c>
      <c r="R1043" s="406" t="str">
        <f>Master!R1047</f>
        <v/>
      </c>
      <c r="S1043" s="406">
        <f>Master!S1047</f>
        <v>0</v>
      </c>
      <c r="T1043" s="406" t="str">
        <f>Master!T1047</f>
        <v/>
      </c>
      <c r="U1043" s="406" t="str">
        <f>Master!U1047</f>
        <v/>
      </c>
      <c r="V1043" s="406" t="str">
        <f>Master!V1047</f>
        <v/>
      </c>
      <c r="W1043" s="406" t="str">
        <f>Master!W1047</f>
        <v/>
      </c>
      <c r="X1043" s="406" t="str">
        <f>Master!X1047</f>
        <v/>
      </c>
      <c r="Y1043" s="406" t="str">
        <f>Master!Y1047</f>
        <v/>
      </c>
      <c r="Z1043" s="406" t="str">
        <f>Master!Z1047</f>
        <v/>
      </c>
      <c r="AA1043" s="406" t="str">
        <f>Master!AA1047</f>
        <v/>
      </c>
      <c r="AB1043" s="406" t="str">
        <f>Master!AB1047</f>
        <v/>
      </c>
      <c r="AC1043" s="406" t="str">
        <f>Master!AC1047</f>
        <v/>
      </c>
      <c r="AD1043" s="406" t="str">
        <f>Master!AD1047</f>
        <v/>
      </c>
      <c r="AE1043" s="406" t="str">
        <f>Master!AE1047</f>
        <v/>
      </c>
      <c r="AF1043" s="406" t="str">
        <f>Master!AF1047</f>
        <v/>
      </c>
      <c r="AG1043" s="406" t="str">
        <f>Master!AG1047</f>
        <v/>
      </c>
      <c r="AH1043" s="88" t="str">
        <f>Master!AH1047</f>
        <v/>
      </c>
      <c r="AI1043" s="88" t="str">
        <f>Master!AI1047</f>
        <v/>
      </c>
      <c r="AJ1043" s="406" t="str">
        <f>Master!AJ1047</f>
        <v/>
      </c>
      <c r="AK1043" s="406">
        <f>Master!AK1047</f>
        <v>0</v>
      </c>
      <c r="AL1043" s="88" t="str">
        <f>Master!AL1047</f>
        <v/>
      </c>
      <c r="AM1043" s="416"/>
      <c r="AN1043" s="416"/>
      <c r="AO1043" s="416"/>
      <c r="AP1043" s="416"/>
      <c r="AQ1043" s="416"/>
      <c r="AR1043" s="416">
        <f t="shared" si="10"/>
        <v>0</v>
      </c>
      <c r="AS1043" s="417" t="str">
        <f t="shared" si="11"/>
        <v>#DIV/0!</v>
      </c>
      <c r="AT1043" s="416">
        <f t="shared" si="12"/>
        <v>0</v>
      </c>
      <c r="AU1043" s="417"/>
    </row>
    <row r="1044" hidden="1">
      <c r="A1044" s="88" t="str">
        <f>Master!A1048</f>
        <v>VLCH18032</v>
      </c>
      <c r="B1044" s="88" t="str">
        <f>Master!B1048</f>
        <v/>
      </c>
      <c r="C1044" s="414" t="str">
        <f>Master!C1048</f>
        <v/>
      </c>
      <c r="D1044" s="88" t="str">
        <f>Master!D1048</f>
        <v/>
      </c>
      <c r="E1044" s="406" t="str">
        <f>Master!E1048</f>
        <v/>
      </c>
      <c r="F1044" s="406">
        <f>Master!F1048</f>
        <v>0</v>
      </c>
      <c r="G1044" s="88" t="str">
        <f>Master!G1048</f>
        <v/>
      </c>
      <c r="H1044" s="88" t="str">
        <f>Master!H1048</f>
        <v/>
      </c>
      <c r="I1044" s="88" t="str">
        <f>Master!I1048</f>
        <v/>
      </c>
      <c r="J1044" s="88" t="str">
        <f>Master!J1048</f>
        <v>LIFE CHAMPS PTE LTD</v>
      </c>
      <c r="K1044" s="88" t="str">
        <f>Master!K1048</f>
        <v/>
      </c>
      <c r="L1044" s="88" t="str">
        <f>Master!L1048</f>
        <v/>
      </c>
      <c r="M1044" s="88" t="str">
        <f>Master!M1048</f>
        <v/>
      </c>
      <c r="N1044" s="88" t="str">
        <f>Master!N1048</f>
        <v/>
      </c>
      <c r="O1044" s="88" t="str">
        <f>Master!O1048</f>
        <v/>
      </c>
      <c r="P1044" s="88" t="str">
        <f>Master!P1048</f>
        <v/>
      </c>
      <c r="Q1044" s="88" t="str">
        <f>Master!Q1048</f>
        <v/>
      </c>
      <c r="R1044" s="406" t="str">
        <f>Master!R1048</f>
        <v/>
      </c>
      <c r="S1044" s="406">
        <f>Master!S1048</f>
        <v>0</v>
      </c>
      <c r="T1044" s="406" t="str">
        <f>Master!T1048</f>
        <v/>
      </c>
      <c r="U1044" s="406" t="str">
        <f>Master!U1048</f>
        <v/>
      </c>
      <c r="V1044" s="406" t="str">
        <f>Master!V1048</f>
        <v/>
      </c>
      <c r="W1044" s="406" t="str">
        <f>Master!W1048</f>
        <v/>
      </c>
      <c r="X1044" s="406" t="str">
        <f>Master!X1048</f>
        <v/>
      </c>
      <c r="Y1044" s="406" t="str">
        <f>Master!Y1048</f>
        <v/>
      </c>
      <c r="Z1044" s="406" t="str">
        <f>Master!Z1048</f>
        <v/>
      </c>
      <c r="AA1044" s="406" t="str">
        <f>Master!AA1048</f>
        <v/>
      </c>
      <c r="AB1044" s="406" t="str">
        <f>Master!AB1048</f>
        <v/>
      </c>
      <c r="AC1044" s="406" t="str">
        <f>Master!AC1048</f>
        <v/>
      </c>
      <c r="AD1044" s="406" t="str">
        <f>Master!AD1048</f>
        <v/>
      </c>
      <c r="AE1044" s="406" t="str">
        <f>Master!AE1048</f>
        <v/>
      </c>
      <c r="AF1044" s="406" t="str">
        <f>Master!AF1048</f>
        <v/>
      </c>
      <c r="AG1044" s="406" t="str">
        <f>Master!AG1048</f>
        <v/>
      </c>
      <c r="AH1044" s="88" t="str">
        <f>Master!AH1048</f>
        <v/>
      </c>
      <c r="AI1044" s="414" t="str">
        <f>Master!AI1048</f>
        <v/>
      </c>
      <c r="AJ1044" s="406" t="str">
        <f>Master!AJ1048</f>
        <v/>
      </c>
      <c r="AK1044" s="406">
        <f>Master!AK1048</f>
        <v>0</v>
      </c>
      <c r="AL1044" s="88" t="str">
        <f>Master!AL1048</f>
        <v/>
      </c>
      <c r="AM1044" s="416"/>
      <c r="AN1044" s="416"/>
      <c r="AO1044" s="416"/>
      <c r="AP1044" s="416"/>
      <c r="AQ1044" s="416"/>
      <c r="AR1044" s="416">
        <f t="shared" si="10"/>
        <v>0</v>
      </c>
      <c r="AS1044" s="417" t="str">
        <f t="shared" si="11"/>
        <v>#DIV/0!</v>
      </c>
      <c r="AT1044" s="416">
        <f t="shared" si="12"/>
        <v>0</v>
      </c>
      <c r="AU1044" s="417"/>
    </row>
    <row r="1045" hidden="1">
      <c r="A1045" s="88" t="str">
        <f>Master!A1049</f>
        <v>VLCH18033</v>
      </c>
      <c r="B1045" s="414" t="str">
        <f>Master!B1049</f>
        <v/>
      </c>
      <c r="C1045" s="414" t="str">
        <f>Master!C1049</f>
        <v/>
      </c>
      <c r="D1045" s="88" t="str">
        <f>Master!D1049</f>
        <v/>
      </c>
      <c r="E1045" s="406" t="str">
        <f>Master!E1049</f>
        <v/>
      </c>
      <c r="F1045" s="406">
        <f>Master!F1049</f>
        <v>0</v>
      </c>
      <c r="G1045" s="88" t="str">
        <f>Master!G1049</f>
        <v/>
      </c>
      <c r="H1045" s="88" t="str">
        <f>Master!H1049</f>
        <v/>
      </c>
      <c r="I1045" s="88" t="str">
        <f>Master!I1049</f>
        <v/>
      </c>
      <c r="J1045" s="88" t="str">
        <f>Master!J1049</f>
        <v>LIFE CHAMPS PTE LTD</v>
      </c>
      <c r="K1045" s="88" t="str">
        <f>Master!K1049</f>
        <v/>
      </c>
      <c r="L1045" s="88" t="str">
        <f>Master!L1049</f>
        <v/>
      </c>
      <c r="M1045" s="88" t="str">
        <f>Master!M1049</f>
        <v/>
      </c>
      <c r="N1045" s="88" t="str">
        <f>Master!N1049</f>
        <v/>
      </c>
      <c r="O1045" s="88" t="str">
        <f>Master!O1049</f>
        <v/>
      </c>
      <c r="P1045" s="88" t="str">
        <f>Master!P1049</f>
        <v/>
      </c>
      <c r="Q1045" s="88" t="str">
        <f>Master!Q1049</f>
        <v/>
      </c>
      <c r="R1045" s="406" t="str">
        <f>Master!R1049</f>
        <v/>
      </c>
      <c r="S1045" s="406">
        <f>Master!S1049</f>
        <v>0</v>
      </c>
      <c r="T1045" s="406" t="str">
        <f>Master!T1049</f>
        <v/>
      </c>
      <c r="U1045" s="406" t="str">
        <f>Master!U1049</f>
        <v/>
      </c>
      <c r="V1045" s="406" t="str">
        <f>Master!V1049</f>
        <v/>
      </c>
      <c r="W1045" s="406" t="str">
        <f>Master!W1049</f>
        <v/>
      </c>
      <c r="X1045" s="406" t="str">
        <f>Master!X1049</f>
        <v/>
      </c>
      <c r="Y1045" s="406" t="str">
        <f>Master!Y1049</f>
        <v/>
      </c>
      <c r="Z1045" s="406" t="str">
        <f>Master!Z1049</f>
        <v/>
      </c>
      <c r="AA1045" s="406" t="str">
        <f>Master!AA1049</f>
        <v/>
      </c>
      <c r="AB1045" s="406" t="str">
        <f>Master!AB1049</f>
        <v/>
      </c>
      <c r="AC1045" s="406" t="str">
        <f>Master!AC1049</f>
        <v/>
      </c>
      <c r="AD1045" s="406" t="str">
        <f>Master!AD1049</f>
        <v/>
      </c>
      <c r="AE1045" s="406" t="str">
        <f>Master!AE1049</f>
        <v/>
      </c>
      <c r="AF1045" s="406" t="str">
        <f>Master!AF1049</f>
        <v/>
      </c>
      <c r="AG1045" s="406" t="str">
        <f>Master!AG1049</f>
        <v/>
      </c>
      <c r="AH1045" s="88" t="str">
        <f>Master!AH1049</f>
        <v/>
      </c>
      <c r="AI1045" s="88" t="str">
        <f>Master!AI1049</f>
        <v/>
      </c>
      <c r="AJ1045" s="406" t="str">
        <f>Master!AJ1049</f>
        <v/>
      </c>
      <c r="AK1045" s="406">
        <f>Master!AK1049</f>
        <v>0</v>
      </c>
      <c r="AL1045" s="88" t="str">
        <f>Master!AL1049</f>
        <v/>
      </c>
      <c r="AM1045" s="416"/>
      <c r="AN1045" s="416"/>
      <c r="AO1045" s="416"/>
      <c r="AP1045" s="416"/>
      <c r="AQ1045" s="416"/>
      <c r="AR1045" s="416">
        <f t="shared" si="10"/>
        <v>0</v>
      </c>
      <c r="AS1045" s="417" t="str">
        <f t="shared" si="11"/>
        <v>#DIV/0!</v>
      </c>
      <c r="AT1045" s="416">
        <f t="shared" si="12"/>
        <v>0</v>
      </c>
      <c r="AU1045" s="417"/>
    </row>
    <row r="1046" hidden="1">
      <c r="A1046" s="88" t="str">
        <f>Master!A1050</f>
        <v>VLCH18034</v>
      </c>
      <c r="B1046" s="88" t="str">
        <f>Master!B1050</f>
        <v/>
      </c>
      <c r="C1046" s="414" t="str">
        <f>Master!C1050</f>
        <v/>
      </c>
      <c r="D1046" s="88" t="str">
        <f>Master!D1050</f>
        <v/>
      </c>
      <c r="E1046" s="406" t="str">
        <f>Master!E1050</f>
        <v/>
      </c>
      <c r="F1046" s="406">
        <f>Master!F1050</f>
        <v>0</v>
      </c>
      <c r="G1046" s="88" t="str">
        <f>Master!G1050</f>
        <v/>
      </c>
      <c r="H1046" s="88" t="str">
        <f>Master!H1050</f>
        <v/>
      </c>
      <c r="I1046" s="88" t="str">
        <f>Master!I1050</f>
        <v/>
      </c>
      <c r="J1046" s="88" t="str">
        <f>Master!J1050</f>
        <v>LIFE CHAMPS PTE LTD</v>
      </c>
      <c r="K1046" s="88" t="str">
        <f>Master!K1050</f>
        <v/>
      </c>
      <c r="L1046" s="88" t="str">
        <f>Master!L1050</f>
        <v/>
      </c>
      <c r="M1046" s="88" t="str">
        <f>Master!M1050</f>
        <v/>
      </c>
      <c r="N1046" s="88" t="str">
        <f>Master!N1050</f>
        <v/>
      </c>
      <c r="O1046" s="88" t="str">
        <f>Master!O1050</f>
        <v/>
      </c>
      <c r="P1046" s="88" t="str">
        <f>Master!P1050</f>
        <v/>
      </c>
      <c r="Q1046" s="88" t="str">
        <f>Master!Q1050</f>
        <v/>
      </c>
      <c r="R1046" s="406" t="str">
        <f>Master!R1050</f>
        <v/>
      </c>
      <c r="S1046" s="406">
        <f>Master!S1050</f>
        <v>0</v>
      </c>
      <c r="T1046" s="406" t="str">
        <f>Master!T1050</f>
        <v/>
      </c>
      <c r="U1046" s="406" t="str">
        <f>Master!U1050</f>
        <v/>
      </c>
      <c r="V1046" s="406" t="str">
        <f>Master!V1050</f>
        <v/>
      </c>
      <c r="W1046" s="406" t="str">
        <f>Master!W1050</f>
        <v/>
      </c>
      <c r="X1046" s="406" t="str">
        <f>Master!X1050</f>
        <v/>
      </c>
      <c r="Y1046" s="406" t="str">
        <f>Master!Y1050</f>
        <v/>
      </c>
      <c r="Z1046" s="406" t="str">
        <f>Master!Z1050</f>
        <v/>
      </c>
      <c r="AA1046" s="406" t="str">
        <f>Master!AA1050</f>
        <v/>
      </c>
      <c r="AB1046" s="406" t="str">
        <f>Master!AB1050</f>
        <v/>
      </c>
      <c r="AC1046" s="406" t="str">
        <f>Master!AC1050</f>
        <v/>
      </c>
      <c r="AD1046" s="406" t="str">
        <f>Master!AD1050</f>
        <v/>
      </c>
      <c r="AE1046" s="406" t="str">
        <f>Master!AE1050</f>
        <v/>
      </c>
      <c r="AF1046" s="406" t="str">
        <f>Master!AF1050</f>
        <v/>
      </c>
      <c r="AG1046" s="406" t="str">
        <f>Master!AG1050</f>
        <v/>
      </c>
      <c r="AH1046" s="88" t="str">
        <f>Master!AH1050</f>
        <v/>
      </c>
      <c r="AI1046" s="414" t="str">
        <f>Master!AI1050</f>
        <v/>
      </c>
      <c r="AJ1046" s="406" t="str">
        <f>Master!AJ1050</f>
        <v/>
      </c>
      <c r="AK1046" s="406">
        <f>Master!AK1050</f>
        <v>0</v>
      </c>
      <c r="AL1046" s="88" t="str">
        <f>Master!AL1050</f>
        <v/>
      </c>
      <c r="AM1046" s="416"/>
      <c r="AN1046" s="416"/>
      <c r="AO1046" s="416"/>
      <c r="AP1046" s="416"/>
      <c r="AQ1046" s="416"/>
      <c r="AR1046" s="416">
        <f t="shared" si="10"/>
        <v>0</v>
      </c>
      <c r="AS1046" s="417" t="str">
        <f t="shared" si="11"/>
        <v>#DIV/0!</v>
      </c>
      <c r="AT1046" s="416">
        <f t="shared" si="12"/>
        <v>0</v>
      </c>
      <c r="AU1046" s="417"/>
    </row>
    <row r="1047" hidden="1">
      <c r="A1047" s="88" t="str">
        <f>Master!A1051</f>
        <v>VLCH18035</v>
      </c>
      <c r="B1047" s="414" t="str">
        <f>Master!B1051</f>
        <v/>
      </c>
      <c r="C1047" s="414" t="str">
        <f>Master!C1051</f>
        <v/>
      </c>
      <c r="D1047" s="88" t="str">
        <f>Master!D1051</f>
        <v/>
      </c>
      <c r="E1047" s="406" t="str">
        <f>Master!E1051</f>
        <v/>
      </c>
      <c r="F1047" s="406">
        <f>Master!F1051</f>
        <v>0</v>
      </c>
      <c r="G1047" s="88" t="str">
        <f>Master!G1051</f>
        <v/>
      </c>
      <c r="H1047" s="88" t="str">
        <f>Master!H1051</f>
        <v/>
      </c>
      <c r="I1047" s="88" t="str">
        <f>Master!I1051</f>
        <v/>
      </c>
      <c r="J1047" s="88" t="str">
        <f>Master!J1051</f>
        <v>LIFE CHAMPS PTE LTD</v>
      </c>
      <c r="K1047" s="88" t="str">
        <f>Master!K1051</f>
        <v/>
      </c>
      <c r="L1047" s="88" t="str">
        <f>Master!L1051</f>
        <v/>
      </c>
      <c r="M1047" s="88" t="str">
        <f>Master!M1051</f>
        <v/>
      </c>
      <c r="N1047" s="88" t="str">
        <f>Master!N1051</f>
        <v/>
      </c>
      <c r="O1047" s="88" t="str">
        <f>Master!O1051</f>
        <v/>
      </c>
      <c r="P1047" s="88" t="str">
        <f>Master!P1051</f>
        <v/>
      </c>
      <c r="Q1047" s="88" t="str">
        <f>Master!Q1051</f>
        <v/>
      </c>
      <c r="R1047" s="406" t="str">
        <f>Master!R1051</f>
        <v/>
      </c>
      <c r="S1047" s="406">
        <f>Master!S1051</f>
        <v>0</v>
      </c>
      <c r="T1047" s="406" t="str">
        <f>Master!T1051</f>
        <v/>
      </c>
      <c r="U1047" s="406" t="str">
        <f>Master!U1051</f>
        <v/>
      </c>
      <c r="V1047" s="406" t="str">
        <f>Master!V1051</f>
        <v/>
      </c>
      <c r="W1047" s="406" t="str">
        <f>Master!W1051</f>
        <v/>
      </c>
      <c r="X1047" s="406" t="str">
        <f>Master!X1051</f>
        <v/>
      </c>
      <c r="Y1047" s="406" t="str">
        <f>Master!Y1051</f>
        <v/>
      </c>
      <c r="Z1047" s="406" t="str">
        <f>Master!Z1051</f>
        <v/>
      </c>
      <c r="AA1047" s="406" t="str">
        <f>Master!AA1051</f>
        <v/>
      </c>
      <c r="AB1047" s="406" t="str">
        <f>Master!AB1051</f>
        <v/>
      </c>
      <c r="AC1047" s="406" t="str">
        <f>Master!AC1051</f>
        <v/>
      </c>
      <c r="AD1047" s="406" t="str">
        <f>Master!AD1051</f>
        <v/>
      </c>
      <c r="AE1047" s="406" t="str">
        <f>Master!AE1051</f>
        <v/>
      </c>
      <c r="AF1047" s="406" t="str">
        <f>Master!AF1051</f>
        <v/>
      </c>
      <c r="AG1047" s="406" t="str">
        <f>Master!AG1051</f>
        <v/>
      </c>
      <c r="AH1047" s="88" t="str">
        <f>Master!AH1051</f>
        <v/>
      </c>
      <c r="AI1047" s="88" t="str">
        <f>Master!AI1051</f>
        <v/>
      </c>
      <c r="AJ1047" s="406" t="str">
        <f>Master!AJ1051</f>
        <v/>
      </c>
      <c r="AK1047" s="406">
        <f>Master!AK1051</f>
        <v>0</v>
      </c>
      <c r="AL1047" s="88" t="str">
        <f>Master!AL1051</f>
        <v/>
      </c>
      <c r="AM1047" s="416"/>
      <c r="AN1047" s="416"/>
      <c r="AO1047" s="416"/>
      <c r="AP1047" s="416"/>
      <c r="AQ1047" s="416"/>
      <c r="AR1047" s="416">
        <f t="shared" si="10"/>
        <v>0</v>
      </c>
      <c r="AS1047" s="417" t="str">
        <f t="shared" si="11"/>
        <v>#DIV/0!</v>
      </c>
      <c r="AT1047" s="416">
        <f t="shared" si="12"/>
        <v>0</v>
      </c>
      <c r="AU1047" s="417"/>
    </row>
    <row r="1048" hidden="1">
      <c r="A1048" s="88" t="str">
        <f>Master!A1052</f>
        <v>VLCH18036</v>
      </c>
      <c r="B1048" s="88" t="str">
        <f>Master!B1052</f>
        <v/>
      </c>
      <c r="C1048" s="414" t="str">
        <f>Master!C1052</f>
        <v/>
      </c>
      <c r="D1048" s="88" t="str">
        <f>Master!D1052</f>
        <v/>
      </c>
      <c r="E1048" s="406" t="str">
        <f>Master!E1052</f>
        <v/>
      </c>
      <c r="F1048" s="406">
        <f>Master!F1052</f>
        <v>0</v>
      </c>
      <c r="G1048" s="88" t="str">
        <f>Master!G1052</f>
        <v/>
      </c>
      <c r="H1048" s="88" t="str">
        <f>Master!H1052</f>
        <v/>
      </c>
      <c r="I1048" s="88" t="str">
        <f>Master!I1052</f>
        <v/>
      </c>
      <c r="J1048" s="88" t="str">
        <f>Master!J1052</f>
        <v>LIFE CHAMPS PTE LTD</v>
      </c>
      <c r="K1048" s="88" t="str">
        <f>Master!K1052</f>
        <v/>
      </c>
      <c r="L1048" s="88" t="str">
        <f>Master!L1052</f>
        <v/>
      </c>
      <c r="M1048" s="88" t="str">
        <f>Master!M1052</f>
        <v/>
      </c>
      <c r="N1048" s="88" t="str">
        <f>Master!N1052</f>
        <v/>
      </c>
      <c r="O1048" s="88" t="str">
        <f>Master!O1052</f>
        <v/>
      </c>
      <c r="P1048" s="88" t="str">
        <f>Master!P1052</f>
        <v/>
      </c>
      <c r="Q1048" s="88" t="str">
        <f>Master!Q1052</f>
        <v/>
      </c>
      <c r="R1048" s="406" t="str">
        <f>Master!R1052</f>
        <v/>
      </c>
      <c r="S1048" s="406">
        <f>Master!S1052</f>
        <v>0</v>
      </c>
      <c r="T1048" s="406" t="str">
        <f>Master!T1052</f>
        <v/>
      </c>
      <c r="U1048" s="406" t="str">
        <f>Master!U1052</f>
        <v/>
      </c>
      <c r="V1048" s="406" t="str">
        <f>Master!V1052</f>
        <v/>
      </c>
      <c r="W1048" s="406" t="str">
        <f>Master!W1052</f>
        <v/>
      </c>
      <c r="X1048" s="406" t="str">
        <f>Master!X1052</f>
        <v/>
      </c>
      <c r="Y1048" s="406" t="str">
        <f>Master!Y1052</f>
        <v/>
      </c>
      <c r="Z1048" s="406" t="str">
        <f>Master!Z1052</f>
        <v/>
      </c>
      <c r="AA1048" s="406" t="str">
        <f>Master!AA1052</f>
        <v/>
      </c>
      <c r="AB1048" s="406" t="str">
        <f>Master!AB1052</f>
        <v/>
      </c>
      <c r="AC1048" s="406" t="str">
        <f>Master!AC1052</f>
        <v/>
      </c>
      <c r="AD1048" s="406" t="str">
        <f>Master!AD1052</f>
        <v/>
      </c>
      <c r="AE1048" s="406" t="str">
        <f>Master!AE1052</f>
        <v/>
      </c>
      <c r="AF1048" s="406" t="str">
        <f>Master!AF1052</f>
        <v/>
      </c>
      <c r="AG1048" s="406" t="str">
        <f>Master!AG1052</f>
        <v/>
      </c>
      <c r="AH1048" s="88" t="str">
        <f>Master!AH1052</f>
        <v/>
      </c>
      <c r="AI1048" s="414" t="str">
        <f>Master!AI1052</f>
        <v/>
      </c>
      <c r="AJ1048" s="406" t="str">
        <f>Master!AJ1052</f>
        <v/>
      </c>
      <c r="AK1048" s="406">
        <f>Master!AK1052</f>
        <v>0</v>
      </c>
      <c r="AL1048" s="88" t="str">
        <f>Master!AL1052</f>
        <v/>
      </c>
      <c r="AM1048" s="416"/>
      <c r="AN1048" s="416"/>
      <c r="AO1048" s="416"/>
      <c r="AP1048" s="416"/>
      <c r="AQ1048" s="416"/>
      <c r="AR1048" s="416">
        <f t="shared" si="10"/>
        <v>0</v>
      </c>
      <c r="AS1048" s="417" t="str">
        <f t="shared" si="11"/>
        <v>#DIV/0!</v>
      </c>
      <c r="AT1048" s="416">
        <f t="shared" si="12"/>
        <v>0</v>
      </c>
      <c r="AU1048" s="417"/>
    </row>
    <row r="1049" hidden="1">
      <c r="A1049" s="88" t="str">
        <f>Master!A1053</f>
        <v>VLCH18037</v>
      </c>
      <c r="B1049" s="414" t="str">
        <f>Master!B1053</f>
        <v/>
      </c>
      <c r="C1049" s="414" t="str">
        <f>Master!C1053</f>
        <v/>
      </c>
      <c r="D1049" s="88" t="str">
        <f>Master!D1053</f>
        <v/>
      </c>
      <c r="E1049" s="406" t="str">
        <f>Master!E1053</f>
        <v/>
      </c>
      <c r="F1049" s="406">
        <f>Master!F1053</f>
        <v>0</v>
      </c>
      <c r="G1049" s="88" t="str">
        <f>Master!G1053</f>
        <v/>
      </c>
      <c r="H1049" s="88" t="str">
        <f>Master!H1053</f>
        <v/>
      </c>
      <c r="I1049" s="88" t="str">
        <f>Master!I1053</f>
        <v/>
      </c>
      <c r="J1049" s="88" t="str">
        <f>Master!J1053</f>
        <v>LIFE CHAMPS PTE LTD</v>
      </c>
      <c r="K1049" s="88" t="str">
        <f>Master!K1053</f>
        <v/>
      </c>
      <c r="L1049" s="88" t="str">
        <f>Master!L1053</f>
        <v/>
      </c>
      <c r="M1049" s="88" t="str">
        <f>Master!M1053</f>
        <v/>
      </c>
      <c r="N1049" s="88" t="str">
        <f>Master!N1053</f>
        <v/>
      </c>
      <c r="O1049" s="88" t="str">
        <f>Master!O1053</f>
        <v/>
      </c>
      <c r="P1049" s="88" t="str">
        <f>Master!P1053</f>
        <v/>
      </c>
      <c r="Q1049" s="88" t="str">
        <f>Master!Q1053</f>
        <v/>
      </c>
      <c r="R1049" s="406" t="str">
        <f>Master!R1053</f>
        <v/>
      </c>
      <c r="S1049" s="406">
        <f>Master!S1053</f>
        <v>0</v>
      </c>
      <c r="T1049" s="406" t="str">
        <f>Master!T1053</f>
        <v/>
      </c>
      <c r="U1049" s="406" t="str">
        <f>Master!U1053</f>
        <v/>
      </c>
      <c r="V1049" s="406" t="str">
        <f>Master!V1053</f>
        <v/>
      </c>
      <c r="W1049" s="406" t="str">
        <f>Master!W1053</f>
        <v/>
      </c>
      <c r="X1049" s="406" t="str">
        <f>Master!X1053</f>
        <v/>
      </c>
      <c r="Y1049" s="406" t="str">
        <f>Master!Y1053</f>
        <v/>
      </c>
      <c r="Z1049" s="406" t="str">
        <f>Master!Z1053</f>
        <v/>
      </c>
      <c r="AA1049" s="406" t="str">
        <f>Master!AA1053</f>
        <v/>
      </c>
      <c r="AB1049" s="406" t="str">
        <f>Master!AB1053</f>
        <v/>
      </c>
      <c r="AC1049" s="406" t="str">
        <f>Master!AC1053</f>
        <v/>
      </c>
      <c r="AD1049" s="406" t="str">
        <f>Master!AD1053</f>
        <v/>
      </c>
      <c r="AE1049" s="406" t="str">
        <f>Master!AE1053</f>
        <v/>
      </c>
      <c r="AF1049" s="406" t="str">
        <f>Master!AF1053</f>
        <v/>
      </c>
      <c r="AG1049" s="406" t="str">
        <f>Master!AG1053</f>
        <v/>
      </c>
      <c r="AH1049" s="88" t="str">
        <f>Master!AH1053</f>
        <v/>
      </c>
      <c r="AI1049" s="88" t="str">
        <f>Master!AI1053</f>
        <v/>
      </c>
      <c r="AJ1049" s="406" t="str">
        <f>Master!AJ1053</f>
        <v/>
      </c>
      <c r="AK1049" s="406">
        <f>Master!AK1053</f>
        <v>0</v>
      </c>
      <c r="AL1049" s="88" t="str">
        <f>Master!AL1053</f>
        <v/>
      </c>
      <c r="AM1049" s="416"/>
      <c r="AN1049" s="416"/>
      <c r="AO1049" s="416"/>
      <c r="AP1049" s="416"/>
      <c r="AQ1049" s="416"/>
      <c r="AR1049" s="416">
        <f t="shared" si="10"/>
        <v>0</v>
      </c>
      <c r="AS1049" s="417" t="str">
        <f t="shared" si="11"/>
        <v>#DIV/0!</v>
      </c>
      <c r="AT1049" s="416">
        <f t="shared" si="12"/>
        <v>0</v>
      </c>
      <c r="AU1049" s="417"/>
    </row>
    <row r="1050" hidden="1">
      <c r="A1050" s="88" t="str">
        <f>Master!A1054</f>
        <v>VLCH18038</v>
      </c>
      <c r="B1050" s="88" t="str">
        <f>Master!B1054</f>
        <v/>
      </c>
      <c r="C1050" s="414" t="str">
        <f>Master!C1054</f>
        <v/>
      </c>
      <c r="D1050" s="88" t="str">
        <f>Master!D1054</f>
        <v/>
      </c>
      <c r="E1050" s="406" t="str">
        <f>Master!E1054</f>
        <v/>
      </c>
      <c r="F1050" s="406">
        <f>Master!F1054</f>
        <v>0</v>
      </c>
      <c r="G1050" s="88" t="str">
        <f>Master!G1054</f>
        <v/>
      </c>
      <c r="H1050" s="88" t="str">
        <f>Master!H1054</f>
        <v/>
      </c>
      <c r="I1050" s="88" t="str">
        <f>Master!I1054</f>
        <v/>
      </c>
      <c r="J1050" s="88" t="str">
        <f>Master!J1054</f>
        <v>LIFE CHAMPS PTE LTD</v>
      </c>
      <c r="K1050" s="88" t="str">
        <f>Master!K1054</f>
        <v/>
      </c>
      <c r="L1050" s="88" t="str">
        <f>Master!L1054</f>
        <v/>
      </c>
      <c r="M1050" s="88" t="str">
        <f>Master!M1054</f>
        <v/>
      </c>
      <c r="N1050" s="88" t="str">
        <f>Master!N1054</f>
        <v/>
      </c>
      <c r="O1050" s="88" t="str">
        <f>Master!O1054</f>
        <v/>
      </c>
      <c r="P1050" s="88" t="str">
        <f>Master!P1054</f>
        <v/>
      </c>
      <c r="Q1050" s="88" t="str">
        <f>Master!Q1054</f>
        <v/>
      </c>
      <c r="R1050" s="406" t="str">
        <f>Master!R1054</f>
        <v/>
      </c>
      <c r="S1050" s="406">
        <f>Master!S1054</f>
        <v>0</v>
      </c>
      <c r="T1050" s="406" t="str">
        <f>Master!T1054</f>
        <v/>
      </c>
      <c r="U1050" s="406" t="str">
        <f>Master!U1054</f>
        <v/>
      </c>
      <c r="V1050" s="406" t="str">
        <f>Master!V1054</f>
        <v/>
      </c>
      <c r="W1050" s="406" t="str">
        <f>Master!W1054</f>
        <v/>
      </c>
      <c r="X1050" s="406" t="str">
        <f>Master!X1054</f>
        <v/>
      </c>
      <c r="Y1050" s="406" t="str">
        <f>Master!Y1054</f>
        <v/>
      </c>
      <c r="Z1050" s="406" t="str">
        <f>Master!Z1054</f>
        <v/>
      </c>
      <c r="AA1050" s="406" t="str">
        <f>Master!AA1054</f>
        <v/>
      </c>
      <c r="AB1050" s="406" t="str">
        <f>Master!AB1054</f>
        <v/>
      </c>
      <c r="AC1050" s="406" t="str">
        <f>Master!AC1054</f>
        <v/>
      </c>
      <c r="AD1050" s="406" t="str">
        <f>Master!AD1054</f>
        <v/>
      </c>
      <c r="AE1050" s="406" t="str">
        <f>Master!AE1054</f>
        <v/>
      </c>
      <c r="AF1050" s="406" t="str">
        <f>Master!AF1054</f>
        <v/>
      </c>
      <c r="AG1050" s="406" t="str">
        <f>Master!AG1054</f>
        <v/>
      </c>
      <c r="AH1050" s="88" t="str">
        <f>Master!AH1054</f>
        <v/>
      </c>
      <c r="AI1050" s="414" t="str">
        <f>Master!AI1054</f>
        <v/>
      </c>
      <c r="AJ1050" s="406" t="str">
        <f>Master!AJ1054</f>
        <v/>
      </c>
      <c r="AK1050" s="406">
        <f>Master!AK1054</f>
        <v>0</v>
      </c>
      <c r="AL1050" s="88" t="str">
        <f>Master!AL1054</f>
        <v/>
      </c>
      <c r="AM1050" s="416"/>
      <c r="AN1050" s="416"/>
      <c r="AO1050" s="416"/>
      <c r="AP1050" s="416"/>
      <c r="AQ1050" s="416"/>
      <c r="AR1050" s="416">
        <f t="shared" si="10"/>
        <v>0</v>
      </c>
      <c r="AS1050" s="417" t="str">
        <f t="shared" si="11"/>
        <v>#DIV/0!</v>
      </c>
      <c r="AT1050" s="416">
        <f t="shared" si="12"/>
        <v>0</v>
      </c>
      <c r="AU1050" s="417"/>
    </row>
    <row r="1051" hidden="1">
      <c r="A1051" s="88" t="str">
        <f>Master!A1055</f>
        <v>VLCH18039</v>
      </c>
      <c r="B1051" s="414" t="str">
        <f>Master!B1055</f>
        <v/>
      </c>
      <c r="C1051" s="414" t="str">
        <f>Master!C1055</f>
        <v/>
      </c>
      <c r="D1051" s="88" t="str">
        <f>Master!D1055</f>
        <v/>
      </c>
      <c r="E1051" s="406" t="str">
        <f>Master!E1055</f>
        <v/>
      </c>
      <c r="F1051" s="406">
        <f>Master!F1055</f>
        <v>0</v>
      </c>
      <c r="G1051" s="88" t="str">
        <f>Master!G1055</f>
        <v/>
      </c>
      <c r="H1051" s="88" t="str">
        <f>Master!H1055</f>
        <v/>
      </c>
      <c r="I1051" s="88" t="str">
        <f>Master!I1055</f>
        <v/>
      </c>
      <c r="J1051" s="88" t="str">
        <f>Master!J1055</f>
        <v>LIFE CHAMPS PTE LTD</v>
      </c>
      <c r="K1051" s="88" t="str">
        <f>Master!K1055</f>
        <v/>
      </c>
      <c r="L1051" s="88" t="str">
        <f>Master!L1055</f>
        <v/>
      </c>
      <c r="M1051" s="88" t="str">
        <f>Master!M1055</f>
        <v/>
      </c>
      <c r="N1051" s="88" t="str">
        <f>Master!N1055</f>
        <v/>
      </c>
      <c r="O1051" s="88" t="str">
        <f>Master!O1055</f>
        <v/>
      </c>
      <c r="P1051" s="88" t="str">
        <f>Master!P1055</f>
        <v/>
      </c>
      <c r="Q1051" s="88" t="str">
        <f>Master!Q1055</f>
        <v/>
      </c>
      <c r="R1051" s="406" t="str">
        <f>Master!R1055</f>
        <v/>
      </c>
      <c r="S1051" s="406">
        <f>Master!S1055</f>
        <v>0</v>
      </c>
      <c r="T1051" s="406" t="str">
        <f>Master!T1055</f>
        <v/>
      </c>
      <c r="U1051" s="406" t="str">
        <f>Master!U1055</f>
        <v/>
      </c>
      <c r="V1051" s="406" t="str">
        <f>Master!V1055</f>
        <v/>
      </c>
      <c r="W1051" s="406" t="str">
        <f>Master!W1055</f>
        <v/>
      </c>
      <c r="X1051" s="406" t="str">
        <f>Master!X1055</f>
        <v/>
      </c>
      <c r="Y1051" s="406" t="str">
        <f>Master!Y1055</f>
        <v/>
      </c>
      <c r="Z1051" s="406" t="str">
        <f>Master!Z1055</f>
        <v/>
      </c>
      <c r="AA1051" s="406" t="str">
        <f>Master!AA1055</f>
        <v/>
      </c>
      <c r="AB1051" s="406" t="str">
        <f>Master!AB1055</f>
        <v/>
      </c>
      <c r="AC1051" s="406" t="str">
        <f>Master!AC1055</f>
        <v/>
      </c>
      <c r="AD1051" s="406" t="str">
        <f>Master!AD1055</f>
        <v/>
      </c>
      <c r="AE1051" s="406" t="str">
        <f>Master!AE1055</f>
        <v/>
      </c>
      <c r="AF1051" s="406" t="str">
        <f>Master!AF1055</f>
        <v/>
      </c>
      <c r="AG1051" s="406" t="str">
        <f>Master!AG1055</f>
        <v/>
      </c>
      <c r="AH1051" s="88" t="str">
        <f>Master!AH1055</f>
        <v/>
      </c>
      <c r="AI1051" s="88" t="str">
        <f>Master!AI1055</f>
        <v/>
      </c>
      <c r="AJ1051" s="406" t="str">
        <f>Master!AJ1055</f>
        <v/>
      </c>
      <c r="AK1051" s="406">
        <f>Master!AK1055</f>
        <v>0</v>
      </c>
      <c r="AL1051" s="88" t="str">
        <f>Master!AL1055</f>
        <v/>
      </c>
      <c r="AM1051" s="416"/>
      <c r="AN1051" s="416"/>
      <c r="AO1051" s="416"/>
      <c r="AP1051" s="416"/>
      <c r="AQ1051" s="416"/>
      <c r="AR1051" s="416">
        <f t="shared" si="10"/>
        <v>0</v>
      </c>
      <c r="AS1051" s="417" t="str">
        <f t="shared" si="11"/>
        <v>#DIV/0!</v>
      </c>
      <c r="AT1051" s="416">
        <f t="shared" si="12"/>
        <v>0</v>
      </c>
      <c r="AU1051" s="417"/>
    </row>
    <row r="1052" hidden="1">
      <c r="A1052" s="88" t="str">
        <f>Master!A1056</f>
        <v>VLCH18040</v>
      </c>
      <c r="B1052" s="88" t="str">
        <f>Master!B1056</f>
        <v/>
      </c>
      <c r="C1052" s="414" t="str">
        <f>Master!C1056</f>
        <v/>
      </c>
      <c r="D1052" s="88" t="str">
        <f>Master!D1056</f>
        <v/>
      </c>
      <c r="E1052" s="406" t="str">
        <f>Master!E1056</f>
        <v/>
      </c>
      <c r="F1052" s="406">
        <f>Master!F1056</f>
        <v>0</v>
      </c>
      <c r="G1052" s="88" t="str">
        <f>Master!G1056</f>
        <v/>
      </c>
      <c r="H1052" s="88" t="str">
        <f>Master!H1056</f>
        <v/>
      </c>
      <c r="I1052" s="88" t="str">
        <f>Master!I1056</f>
        <v/>
      </c>
      <c r="J1052" s="88" t="str">
        <f>Master!J1056</f>
        <v>LIFE CHAMPS PTE LTD</v>
      </c>
      <c r="K1052" s="88" t="str">
        <f>Master!K1056</f>
        <v/>
      </c>
      <c r="L1052" s="88" t="str">
        <f>Master!L1056</f>
        <v/>
      </c>
      <c r="M1052" s="88" t="str">
        <f>Master!M1056</f>
        <v/>
      </c>
      <c r="N1052" s="88" t="str">
        <f>Master!N1056</f>
        <v/>
      </c>
      <c r="O1052" s="88" t="str">
        <f>Master!O1056</f>
        <v/>
      </c>
      <c r="P1052" s="88" t="str">
        <f>Master!P1056</f>
        <v/>
      </c>
      <c r="Q1052" s="88" t="str">
        <f>Master!Q1056</f>
        <v/>
      </c>
      <c r="R1052" s="406" t="str">
        <f>Master!R1056</f>
        <v/>
      </c>
      <c r="S1052" s="406">
        <f>Master!S1056</f>
        <v>0</v>
      </c>
      <c r="T1052" s="406" t="str">
        <f>Master!T1056</f>
        <v/>
      </c>
      <c r="U1052" s="406" t="str">
        <f>Master!U1056</f>
        <v/>
      </c>
      <c r="V1052" s="406" t="str">
        <f>Master!V1056</f>
        <v/>
      </c>
      <c r="W1052" s="406" t="str">
        <f>Master!W1056</f>
        <v/>
      </c>
      <c r="X1052" s="406" t="str">
        <f>Master!X1056</f>
        <v/>
      </c>
      <c r="Y1052" s="406" t="str">
        <f>Master!Y1056</f>
        <v/>
      </c>
      <c r="Z1052" s="406" t="str">
        <f>Master!Z1056</f>
        <v/>
      </c>
      <c r="AA1052" s="406" t="str">
        <f>Master!AA1056</f>
        <v/>
      </c>
      <c r="AB1052" s="406" t="str">
        <f>Master!AB1056</f>
        <v/>
      </c>
      <c r="AC1052" s="406" t="str">
        <f>Master!AC1056</f>
        <v/>
      </c>
      <c r="AD1052" s="406" t="str">
        <f>Master!AD1056</f>
        <v/>
      </c>
      <c r="AE1052" s="406" t="str">
        <f>Master!AE1056</f>
        <v/>
      </c>
      <c r="AF1052" s="406" t="str">
        <f>Master!AF1056</f>
        <v/>
      </c>
      <c r="AG1052" s="406" t="str">
        <f>Master!AG1056</f>
        <v/>
      </c>
      <c r="AH1052" s="88" t="str">
        <f>Master!AH1056</f>
        <v/>
      </c>
      <c r="AI1052" s="414" t="str">
        <f>Master!AI1056</f>
        <v/>
      </c>
      <c r="AJ1052" s="406" t="str">
        <f>Master!AJ1056</f>
        <v/>
      </c>
      <c r="AK1052" s="406">
        <f>Master!AK1056</f>
        <v>0</v>
      </c>
      <c r="AL1052" s="88" t="str">
        <f>Master!AL1056</f>
        <v/>
      </c>
      <c r="AM1052" s="416"/>
      <c r="AN1052" s="416"/>
      <c r="AO1052" s="416"/>
      <c r="AP1052" s="416"/>
      <c r="AQ1052" s="416"/>
      <c r="AR1052" s="416">
        <f t="shared" si="10"/>
        <v>0</v>
      </c>
      <c r="AS1052" s="417" t="str">
        <f t="shared" si="11"/>
        <v>#DIV/0!</v>
      </c>
      <c r="AT1052" s="416">
        <f t="shared" si="12"/>
        <v>0</v>
      </c>
      <c r="AU1052" s="417"/>
    </row>
    <row r="1053" hidden="1">
      <c r="A1053" s="88" t="str">
        <f>Master!A1057</f>
        <v>VLCH18041</v>
      </c>
      <c r="B1053" s="414" t="str">
        <f>Master!B1057</f>
        <v/>
      </c>
      <c r="C1053" s="414" t="str">
        <f>Master!C1057</f>
        <v/>
      </c>
      <c r="D1053" s="88" t="str">
        <f>Master!D1057</f>
        <v/>
      </c>
      <c r="E1053" s="406" t="str">
        <f>Master!E1057</f>
        <v/>
      </c>
      <c r="F1053" s="406">
        <f>Master!F1057</f>
        <v>0</v>
      </c>
      <c r="G1053" s="88" t="str">
        <f>Master!G1057</f>
        <v/>
      </c>
      <c r="H1053" s="88" t="str">
        <f>Master!H1057</f>
        <v/>
      </c>
      <c r="I1053" s="88" t="str">
        <f>Master!I1057</f>
        <v/>
      </c>
      <c r="J1053" s="88" t="str">
        <f>Master!J1057</f>
        <v>LIFE CHAMPS PTE LTD</v>
      </c>
      <c r="K1053" s="88" t="str">
        <f>Master!K1057</f>
        <v/>
      </c>
      <c r="L1053" s="88" t="str">
        <f>Master!L1057</f>
        <v/>
      </c>
      <c r="M1053" s="88" t="str">
        <f>Master!M1057</f>
        <v/>
      </c>
      <c r="N1053" s="88" t="str">
        <f>Master!N1057</f>
        <v/>
      </c>
      <c r="O1053" s="88" t="str">
        <f>Master!O1057</f>
        <v/>
      </c>
      <c r="P1053" s="88" t="str">
        <f>Master!P1057</f>
        <v/>
      </c>
      <c r="Q1053" s="88" t="str">
        <f>Master!Q1057</f>
        <v/>
      </c>
      <c r="R1053" s="406" t="str">
        <f>Master!R1057</f>
        <v/>
      </c>
      <c r="S1053" s="406">
        <f>Master!S1057</f>
        <v>0</v>
      </c>
      <c r="T1053" s="406" t="str">
        <f>Master!T1057</f>
        <v/>
      </c>
      <c r="U1053" s="406" t="str">
        <f>Master!U1057</f>
        <v/>
      </c>
      <c r="V1053" s="406" t="str">
        <f>Master!V1057</f>
        <v/>
      </c>
      <c r="W1053" s="406" t="str">
        <f>Master!W1057</f>
        <v/>
      </c>
      <c r="X1053" s="406" t="str">
        <f>Master!X1057</f>
        <v/>
      </c>
      <c r="Y1053" s="406" t="str">
        <f>Master!Y1057</f>
        <v/>
      </c>
      <c r="Z1053" s="406" t="str">
        <f>Master!Z1057</f>
        <v/>
      </c>
      <c r="AA1053" s="406" t="str">
        <f>Master!AA1057</f>
        <v/>
      </c>
      <c r="AB1053" s="406" t="str">
        <f>Master!AB1057</f>
        <v/>
      </c>
      <c r="AC1053" s="406" t="str">
        <f>Master!AC1057</f>
        <v/>
      </c>
      <c r="AD1053" s="406" t="str">
        <f>Master!AD1057</f>
        <v/>
      </c>
      <c r="AE1053" s="406" t="str">
        <f>Master!AE1057</f>
        <v/>
      </c>
      <c r="AF1053" s="406" t="str">
        <f>Master!AF1057</f>
        <v/>
      </c>
      <c r="AG1053" s="406" t="str">
        <f>Master!AG1057</f>
        <v/>
      </c>
      <c r="AH1053" s="88" t="str">
        <f>Master!AH1057</f>
        <v/>
      </c>
      <c r="AI1053" s="88" t="str">
        <f>Master!AI1057</f>
        <v/>
      </c>
      <c r="AJ1053" s="406" t="str">
        <f>Master!AJ1057</f>
        <v/>
      </c>
      <c r="AK1053" s="406">
        <f>Master!AK1057</f>
        <v>0</v>
      </c>
      <c r="AL1053" s="88" t="str">
        <f>Master!AL1057</f>
        <v/>
      </c>
      <c r="AM1053" s="416"/>
      <c r="AN1053" s="416"/>
      <c r="AO1053" s="416"/>
      <c r="AP1053" s="416"/>
      <c r="AQ1053" s="416"/>
      <c r="AR1053" s="416">
        <f t="shared" si="10"/>
        <v>0</v>
      </c>
      <c r="AS1053" s="417" t="str">
        <f t="shared" si="11"/>
        <v>#DIV/0!</v>
      </c>
      <c r="AT1053" s="416">
        <f t="shared" si="12"/>
        <v>0</v>
      </c>
      <c r="AU1053" s="417"/>
    </row>
    <row r="1054" hidden="1">
      <c r="A1054" s="88" t="str">
        <f>Master!A1058</f>
        <v>VLCH18042</v>
      </c>
      <c r="B1054" s="88" t="str">
        <f>Master!B1058</f>
        <v/>
      </c>
      <c r="C1054" s="414" t="str">
        <f>Master!C1058</f>
        <v/>
      </c>
      <c r="D1054" s="88" t="str">
        <f>Master!D1058</f>
        <v/>
      </c>
      <c r="E1054" s="406" t="str">
        <f>Master!E1058</f>
        <v/>
      </c>
      <c r="F1054" s="406">
        <f>Master!F1058</f>
        <v>0</v>
      </c>
      <c r="G1054" s="88" t="str">
        <f>Master!G1058</f>
        <v/>
      </c>
      <c r="H1054" s="88" t="str">
        <f>Master!H1058</f>
        <v/>
      </c>
      <c r="I1054" s="88" t="str">
        <f>Master!I1058</f>
        <v/>
      </c>
      <c r="J1054" s="88" t="str">
        <f>Master!J1058</f>
        <v>LIFE CHAMPS PTE LTD</v>
      </c>
      <c r="K1054" s="88" t="str">
        <f>Master!K1058</f>
        <v/>
      </c>
      <c r="L1054" s="88" t="str">
        <f>Master!L1058</f>
        <v/>
      </c>
      <c r="M1054" s="88" t="str">
        <f>Master!M1058</f>
        <v/>
      </c>
      <c r="N1054" s="88" t="str">
        <f>Master!N1058</f>
        <v/>
      </c>
      <c r="O1054" s="88" t="str">
        <f>Master!O1058</f>
        <v/>
      </c>
      <c r="P1054" s="88" t="str">
        <f>Master!P1058</f>
        <v/>
      </c>
      <c r="Q1054" s="88" t="str">
        <f>Master!Q1058</f>
        <v/>
      </c>
      <c r="R1054" s="406" t="str">
        <f>Master!R1058</f>
        <v/>
      </c>
      <c r="S1054" s="406">
        <f>Master!S1058</f>
        <v>0</v>
      </c>
      <c r="T1054" s="406" t="str">
        <f>Master!T1058</f>
        <v/>
      </c>
      <c r="U1054" s="406" t="str">
        <f>Master!U1058</f>
        <v/>
      </c>
      <c r="V1054" s="406" t="str">
        <f>Master!V1058</f>
        <v/>
      </c>
      <c r="W1054" s="406" t="str">
        <f>Master!W1058</f>
        <v/>
      </c>
      <c r="X1054" s="406" t="str">
        <f>Master!X1058</f>
        <v/>
      </c>
      <c r="Y1054" s="406" t="str">
        <f>Master!Y1058</f>
        <v/>
      </c>
      <c r="Z1054" s="406" t="str">
        <f>Master!Z1058</f>
        <v/>
      </c>
      <c r="AA1054" s="406" t="str">
        <f>Master!AA1058</f>
        <v/>
      </c>
      <c r="AB1054" s="406" t="str">
        <f>Master!AB1058</f>
        <v/>
      </c>
      <c r="AC1054" s="406" t="str">
        <f>Master!AC1058</f>
        <v/>
      </c>
      <c r="AD1054" s="406" t="str">
        <f>Master!AD1058</f>
        <v/>
      </c>
      <c r="AE1054" s="406" t="str">
        <f>Master!AE1058</f>
        <v/>
      </c>
      <c r="AF1054" s="406" t="str">
        <f>Master!AF1058</f>
        <v/>
      </c>
      <c r="AG1054" s="406" t="str">
        <f>Master!AG1058</f>
        <v/>
      </c>
      <c r="AH1054" s="88" t="str">
        <f>Master!AH1058</f>
        <v/>
      </c>
      <c r="AI1054" s="414" t="str">
        <f>Master!AI1058</f>
        <v/>
      </c>
      <c r="AJ1054" s="406" t="str">
        <f>Master!AJ1058</f>
        <v/>
      </c>
      <c r="AK1054" s="406">
        <f>Master!AK1058</f>
        <v>0</v>
      </c>
      <c r="AL1054" s="88" t="str">
        <f>Master!AL1058</f>
        <v/>
      </c>
      <c r="AM1054" s="416"/>
      <c r="AN1054" s="416"/>
      <c r="AO1054" s="416"/>
      <c r="AP1054" s="416"/>
      <c r="AQ1054" s="416"/>
      <c r="AR1054" s="416">
        <f t="shared" si="10"/>
        <v>0</v>
      </c>
      <c r="AS1054" s="417" t="str">
        <f t="shared" si="11"/>
        <v>#DIV/0!</v>
      </c>
      <c r="AT1054" s="416">
        <f t="shared" si="12"/>
        <v>0</v>
      </c>
      <c r="AU1054" s="417"/>
    </row>
    <row r="1055" hidden="1">
      <c r="A1055" s="88" t="str">
        <f>Master!A1059</f>
        <v>VLCH18043</v>
      </c>
      <c r="B1055" s="414" t="str">
        <f>Master!B1059</f>
        <v/>
      </c>
      <c r="C1055" s="414" t="str">
        <f>Master!C1059</f>
        <v/>
      </c>
      <c r="D1055" s="88" t="str">
        <f>Master!D1059</f>
        <v/>
      </c>
      <c r="E1055" s="406" t="str">
        <f>Master!E1059</f>
        <v/>
      </c>
      <c r="F1055" s="406">
        <f>Master!F1059</f>
        <v>0</v>
      </c>
      <c r="G1055" s="88" t="str">
        <f>Master!G1059</f>
        <v/>
      </c>
      <c r="H1055" s="88" t="str">
        <f>Master!H1059</f>
        <v/>
      </c>
      <c r="I1055" s="88" t="str">
        <f>Master!I1059</f>
        <v/>
      </c>
      <c r="J1055" s="88" t="str">
        <f>Master!J1059</f>
        <v>LIFE CHAMPS PTE LTD</v>
      </c>
      <c r="K1055" s="88" t="str">
        <f>Master!K1059</f>
        <v/>
      </c>
      <c r="L1055" s="88" t="str">
        <f>Master!L1059</f>
        <v/>
      </c>
      <c r="M1055" s="88" t="str">
        <f>Master!M1059</f>
        <v/>
      </c>
      <c r="N1055" s="88" t="str">
        <f>Master!N1059</f>
        <v/>
      </c>
      <c r="O1055" s="88" t="str">
        <f>Master!O1059</f>
        <v/>
      </c>
      <c r="P1055" s="88" t="str">
        <f>Master!P1059</f>
        <v/>
      </c>
      <c r="Q1055" s="88" t="str">
        <f>Master!Q1059</f>
        <v/>
      </c>
      <c r="R1055" s="406" t="str">
        <f>Master!R1059</f>
        <v/>
      </c>
      <c r="S1055" s="406">
        <f>Master!S1059</f>
        <v>0</v>
      </c>
      <c r="T1055" s="406" t="str">
        <f>Master!T1059</f>
        <v/>
      </c>
      <c r="U1055" s="406" t="str">
        <f>Master!U1059</f>
        <v/>
      </c>
      <c r="V1055" s="406" t="str">
        <f>Master!V1059</f>
        <v/>
      </c>
      <c r="W1055" s="406" t="str">
        <f>Master!W1059</f>
        <v/>
      </c>
      <c r="X1055" s="406" t="str">
        <f>Master!X1059</f>
        <v/>
      </c>
      <c r="Y1055" s="406" t="str">
        <f>Master!Y1059</f>
        <v/>
      </c>
      <c r="Z1055" s="406" t="str">
        <f>Master!Z1059</f>
        <v/>
      </c>
      <c r="AA1055" s="406" t="str">
        <f>Master!AA1059</f>
        <v/>
      </c>
      <c r="AB1055" s="406" t="str">
        <f>Master!AB1059</f>
        <v/>
      </c>
      <c r="AC1055" s="406" t="str">
        <f>Master!AC1059</f>
        <v/>
      </c>
      <c r="AD1055" s="406" t="str">
        <f>Master!AD1059</f>
        <v/>
      </c>
      <c r="AE1055" s="406" t="str">
        <f>Master!AE1059</f>
        <v/>
      </c>
      <c r="AF1055" s="406" t="str">
        <f>Master!AF1059</f>
        <v/>
      </c>
      <c r="AG1055" s="406" t="str">
        <f>Master!AG1059</f>
        <v/>
      </c>
      <c r="AH1055" s="88" t="str">
        <f>Master!AH1059</f>
        <v/>
      </c>
      <c r="AI1055" s="88" t="str">
        <f>Master!AI1059</f>
        <v/>
      </c>
      <c r="AJ1055" s="406" t="str">
        <f>Master!AJ1059</f>
        <v/>
      </c>
      <c r="AK1055" s="406">
        <f>Master!AK1059</f>
        <v>0</v>
      </c>
      <c r="AL1055" s="88" t="str">
        <f>Master!AL1059</f>
        <v/>
      </c>
      <c r="AM1055" s="416"/>
      <c r="AN1055" s="416"/>
      <c r="AO1055" s="416"/>
      <c r="AP1055" s="416"/>
      <c r="AQ1055" s="416"/>
      <c r="AR1055" s="416">
        <f t="shared" si="10"/>
        <v>0</v>
      </c>
      <c r="AS1055" s="417" t="str">
        <f t="shared" si="11"/>
        <v>#DIV/0!</v>
      </c>
      <c r="AT1055" s="416">
        <f t="shared" si="12"/>
        <v>0</v>
      </c>
      <c r="AU1055" s="417"/>
    </row>
    <row r="1056" hidden="1">
      <c r="A1056" s="88" t="str">
        <f>Master!A1060</f>
        <v>VLCH18044</v>
      </c>
      <c r="B1056" s="88" t="str">
        <f>Master!B1060</f>
        <v/>
      </c>
      <c r="C1056" s="414" t="str">
        <f>Master!C1060</f>
        <v/>
      </c>
      <c r="D1056" s="88" t="str">
        <f>Master!D1060</f>
        <v/>
      </c>
      <c r="E1056" s="406" t="str">
        <f>Master!E1060</f>
        <v/>
      </c>
      <c r="F1056" s="406">
        <f>Master!F1060</f>
        <v>0</v>
      </c>
      <c r="G1056" s="88" t="str">
        <f>Master!G1060</f>
        <v/>
      </c>
      <c r="H1056" s="88" t="str">
        <f>Master!H1060</f>
        <v/>
      </c>
      <c r="I1056" s="88" t="str">
        <f>Master!I1060</f>
        <v/>
      </c>
      <c r="J1056" s="88" t="str">
        <f>Master!J1060</f>
        <v>LIFE CHAMPS PTE LTD</v>
      </c>
      <c r="K1056" s="88" t="str">
        <f>Master!K1060</f>
        <v/>
      </c>
      <c r="L1056" s="88" t="str">
        <f>Master!L1060</f>
        <v/>
      </c>
      <c r="M1056" s="88" t="str">
        <f>Master!M1060</f>
        <v/>
      </c>
      <c r="N1056" s="88" t="str">
        <f>Master!N1060</f>
        <v/>
      </c>
      <c r="O1056" s="88" t="str">
        <f>Master!O1060</f>
        <v/>
      </c>
      <c r="P1056" s="88" t="str">
        <f>Master!P1060</f>
        <v/>
      </c>
      <c r="Q1056" s="88" t="str">
        <f>Master!Q1060</f>
        <v/>
      </c>
      <c r="R1056" s="406" t="str">
        <f>Master!R1060</f>
        <v/>
      </c>
      <c r="S1056" s="406">
        <f>Master!S1060</f>
        <v>0</v>
      </c>
      <c r="T1056" s="406" t="str">
        <f>Master!T1060</f>
        <v/>
      </c>
      <c r="U1056" s="406" t="str">
        <f>Master!U1060</f>
        <v/>
      </c>
      <c r="V1056" s="406" t="str">
        <f>Master!V1060</f>
        <v/>
      </c>
      <c r="W1056" s="406" t="str">
        <f>Master!W1060</f>
        <v/>
      </c>
      <c r="X1056" s="406" t="str">
        <f>Master!X1060</f>
        <v/>
      </c>
      <c r="Y1056" s="406" t="str">
        <f>Master!Y1060</f>
        <v/>
      </c>
      <c r="Z1056" s="406" t="str">
        <f>Master!Z1060</f>
        <v/>
      </c>
      <c r="AA1056" s="406" t="str">
        <f>Master!AA1060</f>
        <v/>
      </c>
      <c r="AB1056" s="406" t="str">
        <f>Master!AB1060</f>
        <v/>
      </c>
      <c r="AC1056" s="406" t="str">
        <f>Master!AC1060</f>
        <v/>
      </c>
      <c r="AD1056" s="406" t="str">
        <f>Master!AD1060</f>
        <v/>
      </c>
      <c r="AE1056" s="406" t="str">
        <f>Master!AE1060</f>
        <v/>
      </c>
      <c r="AF1056" s="406" t="str">
        <f>Master!AF1060</f>
        <v/>
      </c>
      <c r="AG1056" s="406" t="str">
        <f>Master!AG1060</f>
        <v/>
      </c>
      <c r="AH1056" s="88" t="str">
        <f>Master!AH1060</f>
        <v/>
      </c>
      <c r="AI1056" s="414" t="str">
        <f>Master!AI1060</f>
        <v/>
      </c>
      <c r="AJ1056" s="406" t="str">
        <f>Master!AJ1060</f>
        <v/>
      </c>
      <c r="AK1056" s="406">
        <f>Master!AK1060</f>
        <v>0</v>
      </c>
      <c r="AL1056" s="88" t="str">
        <f>Master!AL1060</f>
        <v/>
      </c>
      <c r="AM1056" s="416"/>
      <c r="AN1056" s="416"/>
      <c r="AO1056" s="416"/>
      <c r="AP1056" s="416"/>
      <c r="AQ1056" s="416"/>
      <c r="AR1056" s="416">
        <f t="shared" si="10"/>
        <v>0</v>
      </c>
      <c r="AS1056" s="417" t="str">
        <f t="shared" si="11"/>
        <v>#DIV/0!</v>
      </c>
      <c r="AT1056" s="416">
        <f t="shared" si="12"/>
        <v>0</v>
      </c>
      <c r="AU1056" s="417"/>
    </row>
    <row r="1057" hidden="1">
      <c r="A1057" s="88" t="str">
        <f>Master!A1061</f>
        <v>VLCH18045</v>
      </c>
      <c r="B1057" s="414" t="str">
        <f>Master!B1061</f>
        <v/>
      </c>
      <c r="C1057" s="414" t="str">
        <f>Master!C1061</f>
        <v/>
      </c>
      <c r="D1057" s="88" t="str">
        <f>Master!D1061</f>
        <v/>
      </c>
      <c r="E1057" s="406" t="str">
        <f>Master!E1061</f>
        <v/>
      </c>
      <c r="F1057" s="406">
        <f>Master!F1061</f>
        <v>0</v>
      </c>
      <c r="G1057" s="88" t="str">
        <f>Master!G1061</f>
        <v/>
      </c>
      <c r="H1057" s="88" t="str">
        <f>Master!H1061</f>
        <v/>
      </c>
      <c r="I1057" s="88" t="str">
        <f>Master!I1061</f>
        <v/>
      </c>
      <c r="J1057" s="88" t="str">
        <f>Master!J1061</f>
        <v>LIFE CHAMPS PTE LTD</v>
      </c>
      <c r="K1057" s="88" t="str">
        <f>Master!K1061</f>
        <v/>
      </c>
      <c r="L1057" s="88" t="str">
        <f>Master!L1061</f>
        <v/>
      </c>
      <c r="M1057" s="88" t="str">
        <f>Master!M1061</f>
        <v/>
      </c>
      <c r="N1057" s="88" t="str">
        <f>Master!N1061</f>
        <v/>
      </c>
      <c r="O1057" s="88" t="str">
        <f>Master!O1061</f>
        <v/>
      </c>
      <c r="P1057" s="88" t="str">
        <f>Master!P1061</f>
        <v/>
      </c>
      <c r="Q1057" s="88" t="str">
        <f>Master!Q1061</f>
        <v/>
      </c>
      <c r="R1057" s="406" t="str">
        <f>Master!R1061</f>
        <v/>
      </c>
      <c r="S1057" s="406">
        <f>Master!S1061</f>
        <v>0</v>
      </c>
      <c r="T1057" s="406" t="str">
        <f>Master!T1061</f>
        <v/>
      </c>
      <c r="U1057" s="406" t="str">
        <f>Master!U1061</f>
        <v/>
      </c>
      <c r="V1057" s="406" t="str">
        <f>Master!V1061</f>
        <v/>
      </c>
      <c r="W1057" s="406" t="str">
        <f>Master!W1061</f>
        <v/>
      </c>
      <c r="X1057" s="406" t="str">
        <f>Master!X1061</f>
        <v/>
      </c>
      <c r="Y1057" s="406" t="str">
        <f>Master!Y1061</f>
        <v/>
      </c>
      <c r="Z1057" s="406" t="str">
        <f>Master!Z1061</f>
        <v/>
      </c>
      <c r="AA1057" s="406" t="str">
        <f>Master!AA1061</f>
        <v/>
      </c>
      <c r="AB1057" s="406" t="str">
        <f>Master!AB1061</f>
        <v/>
      </c>
      <c r="AC1057" s="406" t="str">
        <f>Master!AC1061</f>
        <v/>
      </c>
      <c r="AD1057" s="406" t="str">
        <f>Master!AD1061</f>
        <v/>
      </c>
      <c r="AE1057" s="406" t="str">
        <f>Master!AE1061</f>
        <v/>
      </c>
      <c r="AF1057" s="406" t="str">
        <f>Master!AF1061</f>
        <v/>
      </c>
      <c r="AG1057" s="406" t="str">
        <f>Master!AG1061</f>
        <v/>
      </c>
      <c r="AH1057" s="88" t="str">
        <f>Master!AH1061</f>
        <v/>
      </c>
      <c r="AI1057" s="88" t="str">
        <f>Master!AI1061</f>
        <v/>
      </c>
      <c r="AJ1057" s="406" t="str">
        <f>Master!AJ1061</f>
        <v/>
      </c>
      <c r="AK1057" s="406">
        <f>Master!AK1061</f>
        <v>0</v>
      </c>
      <c r="AL1057" s="88" t="str">
        <f>Master!AL1061</f>
        <v/>
      </c>
      <c r="AM1057" s="416"/>
      <c r="AN1057" s="416"/>
      <c r="AO1057" s="416"/>
      <c r="AP1057" s="416"/>
      <c r="AQ1057" s="416"/>
      <c r="AR1057" s="416">
        <f t="shared" si="10"/>
        <v>0</v>
      </c>
      <c r="AS1057" s="417" t="str">
        <f t="shared" si="11"/>
        <v>#DIV/0!</v>
      </c>
      <c r="AT1057" s="416">
        <f t="shared" si="12"/>
        <v>0</v>
      </c>
      <c r="AU1057" s="417"/>
    </row>
    <row r="1058" hidden="1">
      <c r="A1058" s="88" t="str">
        <f>Master!A1062</f>
        <v>VLCH18046</v>
      </c>
      <c r="B1058" s="88" t="str">
        <f>Master!B1062</f>
        <v/>
      </c>
      <c r="C1058" s="414" t="str">
        <f>Master!C1062</f>
        <v/>
      </c>
      <c r="D1058" s="88" t="str">
        <f>Master!D1062</f>
        <v/>
      </c>
      <c r="E1058" s="406" t="str">
        <f>Master!E1062</f>
        <v/>
      </c>
      <c r="F1058" s="406">
        <f>Master!F1062</f>
        <v>0</v>
      </c>
      <c r="G1058" s="88" t="str">
        <f>Master!G1062</f>
        <v/>
      </c>
      <c r="H1058" s="88" t="str">
        <f>Master!H1062</f>
        <v/>
      </c>
      <c r="I1058" s="88" t="str">
        <f>Master!I1062</f>
        <v/>
      </c>
      <c r="J1058" s="88" t="str">
        <f>Master!J1062</f>
        <v>LIFE CHAMPS PTE LTD</v>
      </c>
      <c r="K1058" s="88" t="str">
        <f>Master!K1062</f>
        <v/>
      </c>
      <c r="L1058" s="88" t="str">
        <f>Master!L1062</f>
        <v/>
      </c>
      <c r="M1058" s="88" t="str">
        <f>Master!M1062</f>
        <v/>
      </c>
      <c r="N1058" s="88" t="str">
        <f>Master!N1062</f>
        <v/>
      </c>
      <c r="O1058" s="88" t="str">
        <f>Master!O1062</f>
        <v/>
      </c>
      <c r="P1058" s="88" t="str">
        <f>Master!P1062</f>
        <v/>
      </c>
      <c r="Q1058" s="88" t="str">
        <f>Master!Q1062</f>
        <v/>
      </c>
      <c r="R1058" s="406" t="str">
        <f>Master!R1062</f>
        <v/>
      </c>
      <c r="S1058" s="406">
        <f>Master!S1062</f>
        <v>0</v>
      </c>
      <c r="T1058" s="406" t="str">
        <f>Master!T1062</f>
        <v/>
      </c>
      <c r="U1058" s="406" t="str">
        <f>Master!U1062</f>
        <v/>
      </c>
      <c r="V1058" s="406" t="str">
        <f>Master!V1062</f>
        <v/>
      </c>
      <c r="W1058" s="406" t="str">
        <f>Master!W1062</f>
        <v/>
      </c>
      <c r="X1058" s="406" t="str">
        <f>Master!X1062</f>
        <v/>
      </c>
      <c r="Y1058" s="406" t="str">
        <f>Master!Y1062</f>
        <v/>
      </c>
      <c r="Z1058" s="406" t="str">
        <f>Master!Z1062</f>
        <v/>
      </c>
      <c r="AA1058" s="406" t="str">
        <f>Master!AA1062</f>
        <v/>
      </c>
      <c r="AB1058" s="406" t="str">
        <f>Master!AB1062</f>
        <v/>
      </c>
      <c r="AC1058" s="406" t="str">
        <f>Master!AC1062</f>
        <v/>
      </c>
      <c r="AD1058" s="406" t="str">
        <f>Master!AD1062</f>
        <v/>
      </c>
      <c r="AE1058" s="406" t="str">
        <f>Master!AE1062</f>
        <v/>
      </c>
      <c r="AF1058" s="406" t="str">
        <f>Master!AF1062</f>
        <v/>
      </c>
      <c r="AG1058" s="406" t="str">
        <f>Master!AG1062</f>
        <v/>
      </c>
      <c r="AH1058" s="88" t="str">
        <f>Master!AH1062</f>
        <v/>
      </c>
      <c r="AI1058" s="414" t="str">
        <f>Master!AI1062</f>
        <v/>
      </c>
      <c r="AJ1058" s="406" t="str">
        <f>Master!AJ1062</f>
        <v/>
      </c>
      <c r="AK1058" s="406">
        <f>Master!AK1062</f>
        <v>0</v>
      </c>
      <c r="AL1058" s="88" t="str">
        <f>Master!AL1062</f>
        <v/>
      </c>
      <c r="AM1058" s="416"/>
      <c r="AN1058" s="416"/>
      <c r="AO1058" s="416"/>
      <c r="AP1058" s="416"/>
      <c r="AQ1058" s="416"/>
      <c r="AR1058" s="416">
        <f t="shared" si="10"/>
        <v>0</v>
      </c>
      <c r="AS1058" s="417" t="str">
        <f t="shared" si="11"/>
        <v>#DIV/0!</v>
      </c>
      <c r="AT1058" s="416">
        <f t="shared" si="12"/>
        <v>0</v>
      </c>
      <c r="AU1058" s="417"/>
    </row>
    <row r="1059" hidden="1">
      <c r="A1059" s="88" t="str">
        <f>Master!A1063</f>
        <v>VLCH18047</v>
      </c>
      <c r="B1059" s="414" t="str">
        <f>Master!B1063</f>
        <v/>
      </c>
      <c r="C1059" s="414" t="str">
        <f>Master!C1063</f>
        <v/>
      </c>
      <c r="D1059" s="88" t="str">
        <f>Master!D1063</f>
        <v/>
      </c>
      <c r="E1059" s="406" t="str">
        <f>Master!E1063</f>
        <v/>
      </c>
      <c r="F1059" s="406">
        <f>Master!F1063</f>
        <v>0</v>
      </c>
      <c r="G1059" s="88" t="str">
        <f>Master!G1063</f>
        <v/>
      </c>
      <c r="H1059" s="88" t="str">
        <f>Master!H1063</f>
        <v/>
      </c>
      <c r="I1059" s="88" t="str">
        <f>Master!I1063</f>
        <v/>
      </c>
      <c r="J1059" s="88" t="str">
        <f>Master!J1063</f>
        <v>LIFE CHAMPS PTE LTD</v>
      </c>
      <c r="K1059" s="88" t="str">
        <f>Master!K1063</f>
        <v/>
      </c>
      <c r="L1059" s="88" t="str">
        <f>Master!L1063</f>
        <v/>
      </c>
      <c r="M1059" s="88" t="str">
        <f>Master!M1063</f>
        <v/>
      </c>
      <c r="N1059" s="88" t="str">
        <f>Master!N1063</f>
        <v/>
      </c>
      <c r="O1059" s="88" t="str">
        <f>Master!O1063</f>
        <v/>
      </c>
      <c r="P1059" s="88" t="str">
        <f>Master!P1063</f>
        <v/>
      </c>
      <c r="Q1059" s="88" t="str">
        <f>Master!Q1063</f>
        <v/>
      </c>
      <c r="R1059" s="406" t="str">
        <f>Master!R1063</f>
        <v/>
      </c>
      <c r="S1059" s="406">
        <f>Master!S1063</f>
        <v>0</v>
      </c>
      <c r="T1059" s="406" t="str">
        <f>Master!T1063</f>
        <v/>
      </c>
      <c r="U1059" s="406" t="str">
        <f>Master!U1063</f>
        <v/>
      </c>
      <c r="V1059" s="406" t="str">
        <f>Master!V1063</f>
        <v/>
      </c>
      <c r="W1059" s="406" t="str">
        <f>Master!W1063</f>
        <v/>
      </c>
      <c r="X1059" s="406" t="str">
        <f>Master!X1063</f>
        <v/>
      </c>
      <c r="Y1059" s="406" t="str">
        <f>Master!Y1063</f>
        <v/>
      </c>
      <c r="Z1059" s="406" t="str">
        <f>Master!Z1063</f>
        <v/>
      </c>
      <c r="AA1059" s="406" t="str">
        <f>Master!AA1063</f>
        <v/>
      </c>
      <c r="AB1059" s="406" t="str">
        <f>Master!AB1063</f>
        <v/>
      </c>
      <c r="AC1059" s="406" t="str">
        <f>Master!AC1063</f>
        <v/>
      </c>
      <c r="AD1059" s="406" t="str">
        <f>Master!AD1063</f>
        <v/>
      </c>
      <c r="AE1059" s="406" t="str">
        <f>Master!AE1063</f>
        <v/>
      </c>
      <c r="AF1059" s="406" t="str">
        <f>Master!AF1063</f>
        <v/>
      </c>
      <c r="AG1059" s="406" t="str">
        <f>Master!AG1063</f>
        <v/>
      </c>
      <c r="AH1059" s="88" t="str">
        <f>Master!AH1063</f>
        <v/>
      </c>
      <c r="AI1059" s="88" t="str">
        <f>Master!AI1063</f>
        <v/>
      </c>
      <c r="AJ1059" s="406" t="str">
        <f>Master!AJ1063</f>
        <v/>
      </c>
      <c r="AK1059" s="406">
        <f>Master!AK1063</f>
        <v>0</v>
      </c>
      <c r="AL1059" s="88" t="str">
        <f>Master!AL1063</f>
        <v/>
      </c>
      <c r="AM1059" s="416"/>
      <c r="AN1059" s="416"/>
      <c r="AO1059" s="416"/>
      <c r="AP1059" s="416"/>
      <c r="AQ1059" s="416"/>
      <c r="AR1059" s="416">
        <f t="shared" si="10"/>
        <v>0</v>
      </c>
      <c r="AS1059" s="417" t="str">
        <f t="shared" si="11"/>
        <v>#DIV/0!</v>
      </c>
      <c r="AT1059" s="416">
        <f t="shared" si="12"/>
        <v>0</v>
      </c>
      <c r="AU1059" s="417"/>
    </row>
    <row r="1060" hidden="1">
      <c r="A1060" s="88" t="str">
        <f>Master!A1064</f>
        <v>VLCH18048</v>
      </c>
      <c r="B1060" s="88" t="str">
        <f>Master!B1064</f>
        <v/>
      </c>
      <c r="C1060" s="414" t="str">
        <f>Master!C1064</f>
        <v/>
      </c>
      <c r="D1060" s="88" t="str">
        <f>Master!D1064</f>
        <v/>
      </c>
      <c r="E1060" s="406" t="str">
        <f>Master!E1064</f>
        <v/>
      </c>
      <c r="F1060" s="406">
        <f>Master!F1064</f>
        <v>0</v>
      </c>
      <c r="G1060" s="88" t="str">
        <f>Master!G1064</f>
        <v/>
      </c>
      <c r="H1060" s="88" t="str">
        <f>Master!H1064</f>
        <v/>
      </c>
      <c r="I1060" s="88" t="str">
        <f>Master!I1064</f>
        <v/>
      </c>
      <c r="J1060" s="88" t="str">
        <f>Master!J1064</f>
        <v>LIFE CHAMPS PTE LTD</v>
      </c>
      <c r="K1060" s="88" t="str">
        <f>Master!K1064</f>
        <v/>
      </c>
      <c r="L1060" s="88" t="str">
        <f>Master!L1064</f>
        <v/>
      </c>
      <c r="M1060" s="88" t="str">
        <f>Master!M1064</f>
        <v/>
      </c>
      <c r="N1060" s="88" t="str">
        <f>Master!N1064</f>
        <v/>
      </c>
      <c r="O1060" s="88" t="str">
        <f>Master!O1064</f>
        <v/>
      </c>
      <c r="P1060" s="88" t="str">
        <f>Master!P1064</f>
        <v/>
      </c>
      <c r="Q1060" s="88" t="str">
        <f>Master!Q1064</f>
        <v/>
      </c>
      <c r="R1060" s="406" t="str">
        <f>Master!R1064</f>
        <v/>
      </c>
      <c r="S1060" s="406">
        <f>Master!S1064</f>
        <v>0</v>
      </c>
      <c r="T1060" s="406" t="str">
        <f>Master!T1064</f>
        <v/>
      </c>
      <c r="U1060" s="406" t="str">
        <f>Master!U1064</f>
        <v/>
      </c>
      <c r="V1060" s="406" t="str">
        <f>Master!V1064</f>
        <v/>
      </c>
      <c r="W1060" s="406" t="str">
        <f>Master!W1064</f>
        <v/>
      </c>
      <c r="X1060" s="406" t="str">
        <f>Master!X1064</f>
        <v/>
      </c>
      <c r="Y1060" s="406" t="str">
        <f>Master!Y1064</f>
        <v/>
      </c>
      <c r="Z1060" s="406" t="str">
        <f>Master!Z1064</f>
        <v/>
      </c>
      <c r="AA1060" s="406" t="str">
        <f>Master!AA1064</f>
        <v/>
      </c>
      <c r="AB1060" s="406" t="str">
        <f>Master!AB1064</f>
        <v/>
      </c>
      <c r="AC1060" s="406" t="str">
        <f>Master!AC1064</f>
        <v/>
      </c>
      <c r="AD1060" s="406" t="str">
        <f>Master!AD1064</f>
        <v/>
      </c>
      <c r="AE1060" s="406" t="str">
        <f>Master!AE1064</f>
        <v/>
      </c>
      <c r="AF1060" s="406" t="str">
        <f>Master!AF1064</f>
        <v/>
      </c>
      <c r="AG1060" s="406" t="str">
        <f>Master!AG1064</f>
        <v/>
      </c>
      <c r="AH1060" s="88" t="str">
        <f>Master!AH1064</f>
        <v/>
      </c>
      <c r="AI1060" s="414" t="str">
        <f>Master!AI1064</f>
        <v/>
      </c>
      <c r="AJ1060" s="406" t="str">
        <f>Master!AJ1064</f>
        <v/>
      </c>
      <c r="AK1060" s="406">
        <f>Master!AK1064</f>
        <v>0</v>
      </c>
      <c r="AL1060" s="88" t="str">
        <f>Master!AL1064</f>
        <v/>
      </c>
      <c r="AM1060" s="416"/>
      <c r="AN1060" s="416"/>
      <c r="AO1060" s="416"/>
      <c r="AP1060" s="416"/>
      <c r="AQ1060" s="416"/>
      <c r="AR1060" s="416">
        <f t="shared" si="10"/>
        <v>0</v>
      </c>
      <c r="AS1060" s="417" t="str">
        <f t="shared" si="11"/>
        <v>#DIV/0!</v>
      </c>
      <c r="AT1060" s="416">
        <f t="shared" si="12"/>
        <v>0</v>
      </c>
      <c r="AU1060" s="417"/>
    </row>
    <row r="1061" hidden="1">
      <c r="A1061" s="88" t="str">
        <f>Master!A1065</f>
        <v>VLCH18049</v>
      </c>
      <c r="B1061" s="414" t="str">
        <f>Master!B1065</f>
        <v/>
      </c>
      <c r="C1061" s="414" t="str">
        <f>Master!C1065</f>
        <v/>
      </c>
      <c r="D1061" s="88" t="str">
        <f>Master!D1065</f>
        <v/>
      </c>
      <c r="E1061" s="406" t="str">
        <f>Master!E1065</f>
        <v/>
      </c>
      <c r="F1061" s="406">
        <f>Master!F1065</f>
        <v>0</v>
      </c>
      <c r="G1061" s="88" t="str">
        <f>Master!G1065</f>
        <v/>
      </c>
      <c r="H1061" s="88" t="str">
        <f>Master!H1065</f>
        <v/>
      </c>
      <c r="I1061" s="88" t="str">
        <f>Master!I1065</f>
        <v/>
      </c>
      <c r="J1061" s="88" t="str">
        <f>Master!J1065</f>
        <v>LIFE CHAMPS PTE LTD</v>
      </c>
      <c r="K1061" s="88" t="str">
        <f>Master!K1065</f>
        <v/>
      </c>
      <c r="L1061" s="88" t="str">
        <f>Master!L1065</f>
        <v/>
      </c>
      <c r="M1061" s="88" t="str">
        <f>Master!M1065</f>
        <v/>
      </c>
      <c r="N1061" s="88" t="str">
        <f>Master!N1065</f>
        <v/>
      </c>
      <c r="O1061" s="88" t="str">
        <f>Master!O1065</f>
        <v/>
      </c>
      <c r="P1061" s="88" t="str">
        <f>Master!P1065</f>
        <v/>
      </c>
      <c r="Q1061" s="88" t="str">
        <f>Master!Q1065</f>
        <v/>
      </c>
      <c r="R1061" s="406" t="str">
        <f>Master!R1065</f>
        <v/>
      </c>
      <c r="S1061" s="406">
        <f>Master!S1065</f>
        <v>0</v>
      </c>
      <c r="T1061" s="406" t="str">
        <f>Master!T1065</f>
        <v/>
      </c>
      <c r="U1061" s="406" t="str">
        <f>Master!U1065</f>
        <v/>
      </c>
      <c r="V1061" s="406" t="str">
        <f>Master!V1065</f>
        <v/>
      </c>
      <c r="W1061" s="406" t="str">
        <f>Master!W1065</f>
        <v/>
      </c>
      <c r="X1061" s="406" t="str">
        <f>Master!X1065</f>
        <v/>
      </c>
      <c r="Y1061" s="406" t="str">
        <f>Master!Y1065</f>
        <v/>
      </c>
      <c r="Z1061" s="406" t="str">
        <f>Master!Z1065</f>
        <v/>
      </c>
      <c r="AA1061" s="406" t="str">
        <f>Master!AA1065</f>
        <v/>
      </c>
      <c r="AB1061" s="406" t="str">
        <f>Master!AB1065</f>
        <v/>
      </c>
      <c r="AC1061" s="406" t="str">
        <f>Master!AC1065</f>
        <v/>
      </c>
      <c r="AD1061" s="406" t="str">
        <f>Master!AD1065</f>
        <v/>
      </c>
      <c r="AE1061" s="406" t="str">
        <f>Master!AE1065</f>
        <v/>
      </c>
      <c r="AF1061" s="406" t="str">
        <f>Master!AF1065</f>
        <v/>
      </c>
      <c r="AG1061" s="406" t="str">
        <f>Master!AG1065</f>
        <v/>
      </c>
      <c r="AH1061" s="88" t="str">
        <f>Master!AH1065</f>
        <v/>
      </c>
      <c r="AI1061" s="88" t="str">
        <f>Master!AI1065</f>
        <v/>
      </c>
      <c r="AJ1061" s="406" t="str">
        <f>Master!AJ1065</f>
        <v/>
      </c>
      <c r="AK1061" s="406">
        <f>Master!AK1065</f>
        <v>0</v>
      </c>
      <c r="AL1061" s="88" t="str">
        <f>Master!AL1065</f>
        <v/>
      </c>
      <c r="AM1061" s="416"/>
      <c r="AN1061" s="416"/>
      <c r="AO1061" s="416"/>
      <c r="AP1061" s="416"/>
      <c r="AQ1061" s="416"/>
      <c r="AR1061" s="416">
        <f t="shared" si="10"/>
        <v>0</v>
      </c>
      <c r="AS1061" s="417" t="str">
        <f t="shared" si="11"/>
        <v>#DIV/0!</v>
      </c>
      <c r="AT1061" s="416">
        <f t="shared" si="12"/>
        <v>0</v>
      </c>
      <c r="AU1061" s="417"/>
    </row>
    <row r="1062" hidden="1">
      <c r="A1062" s="88" t="str">
        <f>Master!A1066</f>
        <v>VLCH18050</v>
      </c>
      <c r="B1062" s="88" t="str">
        <f>Master!B1066</f>
        <v/>
      </c>
      <c r="C1062" s="414" t="str">
        <f>Master!C1066</f>
        <v/>
      </c>
      <c r="D1062" s="88" t="str">
        <f>Master!D1066</f>
        <v/>
      </c>
      <c r="E1062" s="406" t="str">
        <f>Master!E1066</f>
        <v/>
      </c>
      <c r="F1062" s="406">
        <f>Master!F1066</f>
        <v>0</v>
      </c>
      <c r="G1062" s="88" t="str">
        <f>Master!G1066</f>
        <v/>
      </c>
      <c r="H1062" s="88" t="str">
        <f>Master!H1066</f>
        <v/>
      </c>
      <c r="I1062" s="88" t="str">
        <f>Master!I1066</f>
        <v/>
      </c>
      <c r="J1062" s="88" t="str">
        <f>Master!J1066</f>
        <v>LIFE CHAMPS PTE LTD</v>
      </c>
      <c r="K1062" s="88" t="str">
        <f>Master!K1066</f>
        <v/>
      </c>
      <c r="L1062" s="88" t="str">
        <f>Master!L1066</f>
        <v/>
      </c>
      <c r="M1062" s="88" t="str">
        <f>Master!M1066</f>
        <v/>
      </c>
      <c r="N1062" s="88" t="str">
        <f>Master!N1066</f>
        <v/>
      </c>
      <c r="O1062" s="88" t="str">
        <f>Master!O1066</f>
        <v/>
      </c>
      <c r="P1062" s="88" t="str">
        <f>Master!P1066</f>
        <v/>
      </c>
      <c r="Q1062" s="88" t="str">
        <f>Master!Q1066</f>
        <v/>
      </c>
      <c r="R1062" s="406" t="str">
        <f>Master!R1066</f>
        <v/>
      </c>
      <c r="S1062" s="406">
        <f>Master!S1066</f>
        <v>0</v>
      </c>
      <c r="T1062" s="406" t="str">
        <f>Master!T1066</f>
        <v/>
      </c>
      <c r="U1062" s="406" t="str">
        <f>Master!U1066</f>
        <v/>
      </c>
      <c r="V1062" s="406" t="str">
        <f>Master!V1066</f>
        <v/>
      </c>
      <c r="W1062" s="406" t="str">
        <f>Master!W1066</f>
        <v/>
      </c>
      <c r="X1062" s="406" t="str">
        <f>Master!X1066</f>
        <v/>
      </c>
      <c r="Y1062" s="406" t="str">
        <f>Master!Y1066</f>
        <v/>
      </c>
      <c r="Z1062" s="406" t="str">
        <f>Master!Z1066</f>
        <v/>
      </c>
      <c r="AA1062" s="406" t="str">
        <f>Master!AA1066</f>
        <v/>
      </c>
      <c r="AB1062" s="406" t="str">
        <f>Master!AB1066</f>
        <v/>
      </c>
      <c r="AC1062" s="406" t="str">
        <f>Master!AC1066</f>
        <v/>
      </c>
      <c r="AD1062" s="406" t="str">
        <f>Master!AD1066</f>
        <v/>
      </c>
      <c r="AE1062" s="406" t="str">
        <f>Master!AE1066</f>
        <v/>
      </c>
      <c r="AF1062" s="406" t="str">
        <f>Master!AF1066</f>
        <v/>
      </c>
      <c r="AG1062" s="406" t="str">
        <f>Master!AG1066</f>
        <v/>
      </c>
      <c r="AH1062" s="88" t="str">
        <f>Master!AH1066</f>
        <v/>
      </c>
      <c r="AI1062" s="414" t="str">
        <f>Master!AI1066</f>
        <v/>
      </c>
      <c r="AJ1062" s="406" t="str">
        <f>Master!AJ1066</f>
        <v/>
      </c>
      <c r="AK1062" s="406">
        <f>Master!AK1066</f>
        <v>0</v>
      </c>
      <c r="AL1062" s="88" t="str">
        <f>Master!AL1066</f>
        <v/>
      </c>
      <c r="AM1062" s="416"/>
      <c r="AN1062" s="416"/>
      <c r="AO1062" s="416"/>
      <c r="AP1062" s="416"/>
      <c r="AQ1062" s="416"/>
      <c r="AR1062" s="416">
        <f t="shared" si="10"/>
        <v>0</v>
      </c>
      <c r="AS1062" s="417" t="str">
        <f t="shared" si="11"/>
        <v>#DIV/0!</v>
      </c>
      <c r="AT1062" s="416">
        <f t="shared" si="12"/>
        <v>0</v>
      </c>
      <c r="AU1062" s="417"/>
    </row>
    <row r="1063" hidden="1">
      <c r="A1063" s="88" t="str">
        <f>Master!A1067</f>
        <v>VLCH18051</v>
      </c>
      <c r="B1063" s="414" t="str">
        <f>Master!B1067</f>
        <v/>
      </c>
      <c r="C1063" s="414" t="str">
        <f>Master!C1067</f>
        <v/>
      </c>
      <c r="D1063" s="88" t="str">
        <f>Master!D1067</f>
        <v/>
      </c>
      <c r="E1063" s="406" t="str">
        <f>Master!E1067</f>
        <v/>
      </c>
      <c r="F1063" s="406">
        <f>Master!F1067</f>
        <v>0</v>
      </c>
      <c r="G1063" s="88" t="str">
        <f>Master!G1067</f>
        <v/>
      </c>
      <c r="H1063" s="88" t="str">
        <f>Master!H1067</f>
        <v/>
      </c>
      <c r="I1063" s="88" t="str">
        <f>Master!I1067</f>
        <v/>
      </c>
      <c r="J1063" s="88" t="str">
        <f>Master!J1067</f>
        <v>LIFE CHAMPS PTE LTD</v>
      </c>
      <c r="K1063" s="88" t="str">
        <f>Master!K1067</f>
        <v/>
      </c>
      <c r="L1063" s="88" t="str">
        <f>Master!L1067</f>
        <v/>
      </c>
      <c r="M1063" s="88" t="str">
        <f>Master!M1067</f>
        <v/>
      </c>
      <c r="N1063" s="88" t="str">
        <f>Master!N1067</f>
        <v/>
      </c>
      <c r="O1063" s="88" t="str">
        <f>Master!O1067</f>
        <v/>
      </c>
      <c r="P1063" s="88" t="str">
        <f>Master!P1067</f>
        <v/>
      </c>
      <c r="Q1063" s="88" t="str">
        <f>Master!Q1067</f>
        <v/>
      </c>
      <c r="R1063" s="406" t="str">
        <f>Master!R1067</f>
        <v/>
      </c>
      <c r="S1063" s="406">
        <f>Master!S1067</f>
        <v>0</v>
      </c>
      <c r="T1063" s="406" t="str">
        <f>Master!T1067</f>
        <v/>
      </c>
      <c r="U1063" s="406" t="str">
        <f>Master!U1067</f>
        <v/>
      </c>
      <c r="V1063" s="406" t="str">
        <f>Master!V1067</f>
        <v/>
      </c>
      <c r="W1063" s="406" t="str">
        <f>Master!W1067</f>
        <v/>
      </c>
      <c r="X1063" s="406" t="str">
        <f>Master!X1067</f>
        <v/>
      </c>
      <c r="Y1063" s="406" t="str">
        <f>Master!Y1067</f>
        <v/>
      </c>
      <c r="Z1063" s="406" t="str">
        <f>Master!Z1067</f>
        <v/>
      </c>
      <c r="AA1063" s="406" t="str">
        <f>Master!AA1067</f>
        <v/>
      </c>
      <c r="AB1063" s="406" t="str">
        <f>Master!AB1067</f>
        <v/>
      </c>
      <c r="AC1063" s="406" t="str">
        <f>Master!AC1067</f>
        <v/>
      </c>
      <c r="AD1063" s="406" t="str">
        <f>Master!AD1067</f>
        <v/>
      </c>
      <c r="AE1063" s="406" t="str">
        <f>Master!AE1067</f>
        <v/>
      </c>
      <c r="AF1063" s="406" t="str">
        <f>Master!AF1067</f>
        <v/>
      </c>
      <c r="AG1063" s="406" t="str">
        <f>Master!AG1067</f>
        <v/>
      </c>
      <c r="AH1063" s="88" t="str">
        <f>Master!AH1067</f>
        <v/>
      </c>
      <c r="AI1063" s="88" t="str">
        <f>Master!AI1067</f>
        <v/>
      </c>
      <c r="AJ1063" s="406" t="str">
        <f>Master!AJ1067</f>
        <v/>
      </c>
      <c r="AK1063" s="406">
        <f>Master!AK1067</f>
        <v>0</v>
      </c>
      <c r="AL1063" s="88" t="str">
        <f>Master!AL1067</f>
        <v/>
      </c>
      <c r="AM1063" s="416"/>
      <c r="AN1063" s="416"/>
      <c r="AO1063" s="416"/>
      <c r="AP1063" s="416"/>
      <c r="AQ1063" s="416"/>
      <c r="AR1063" s="416">
        <f t="shared" si="10"/>
        <v>0</v>
      </c>
      <c r="AS1063" s="417" t="str">
        <f t="shared" si="11"/>
        <v>#DIV/0!</v>
      </c>
      <c r="AT1063" s="416">
        <f t="shared" si="12"/>
        <v>0</v>
      </c>
      <c r="AU1063" s="417"/>
    </row>
    <row r="1064" hidden="1">
      <c r="A1064" s="88" t="str">
        <f>Master!A1068</f>
        <v>VLCH18052</v>
      </c>
      <c r="B1064" s="88" t="str">
        <f>Master!B1068</f>
        <v/>
      </c>
      <c r="C1064" s="414" t="str">
        <f>Master!C1068</f>
        <v/>
      </c>
      <c r="D1064" s="88" t="str">
        <f>Master!D1068</f>
        <v/>
      </c>
      <c r="E1064" s="406" t="str">
        <f>Master!E1068</f>
        <v/>
      </c>
      <c r="F1064" s="406">
        <f>Master!F1068</f>
        <v>0</v>
      </c>
      <c r="G1064" s="88" t="str">
        <f>Master!G1068</f>
        <v/>
      </c>
      <c r="H1064" s="88" t="str">
        <f>Master!H1068</f>
        <v/>
      </c>
      <c r="I1064" s="88" t="str">
        <f>Master!I1068</f>
        <v/>
      </c>
      <c r="J1064" s="88" t="str">
        <f>Master!J1068</f>
        <v>LIFE CHAMPS PTE LTD</v>
      </c>
      <c r="K1064" s="88" t="str">
        <f>Master!K1068</f>
        <v/>
      </c>
      <c r="L1064" s="88" t="str">
        <f>Master!L1068</f>
        <v/>
      </c>
      <c r="M1064" s="88" t="str">
        <f>Master!M1068</f>
        <v/>
      </c>
      <c r="N1064" s="88" t="str">
        <f>Master!N1068</f>
        <v/>
      </c>
      <c r="O1064" s="88" t="str">
        <f>Master!O1068</f>
        <v/>
      </c>
      <c r="P1064" s="88" t="str">
        <f>Master!P1068</f>
        <v/>
      </c>
      <c r="Q1064" s="88" t="str">
        <f>Master!Q1068</f>
        <v/>
      </c>
      <c r="R1064" s="406" t="str">
        <f>Master!R1068</f>
        <v/>
      </c>
      <c r="S1064" s="406">
        <f>Master!S1068</f>
        <v>0</v>
      </c>
      <c r="T1064" s="406" t="str">
        <f>Master!T1068</f>
        <v/>
      </c>
      <c r="U1064" s="406" t="str">
        <f>Master!U1068</f>
        <v/>
      </c>
      <c r="V1064" s="406" t="str">
        <f>Master!V1068</f>
        <v/>
      </c>
      <c r="W1064" s="406" t="str">
        <f>Master!W1068</f>
        <v/>
      </c>
      <c r="X1064" s="406" t="str">
        <f>Master!X1068</f>
        <v/>
      </c>
      <c r="Y1064" s="406" t="str">
        <f>Master!Y1068</f>
        <v/>
      </c>
      <c r="Z1064" s="406" t="str">
        <f>Master!Z1068</f>
        <v/>
      </c>
      <c r="AA1064" s="406" t="str">
        <f>Master!AA1068</f>
        <v/>
      </c>
      <c r="AB1064" s="406" t="str">
        <f>Master!AB1068</f>
        <v/>
      </c>
      <c r="AC1064" s="406" t="str">
        <f>Master!AC1068</f>
        <v/>
      </c>
      <c r="AD1064" s="406" t="str">
        <f>Master!AD1068</f>
        <v/>
      </c>
      <c r="AE1064" s="406" t="str">
        <f>Master!AE1068</f>
        <v/>
      </c>
      <c r="AF1064" s="406" t="str">
        <f>Master!AF1068</f>
        <v/>
      </c>
      <c r="AG1064" s="406" t="str">
        <f>Master!AG1068</f>
        <v/>
      </c>
      <c r="AH1064" s="88" t="str">
        <f>Master!AH1068</f>
        <v/>
      </c>
      <c r="AI1064" s="414" t="str">
        <f>Master!AI1068</f>
        <v/>
      </c>
      <c r="AJ1064" s="406" t="str">
        <f>Master!AJ1068</f>
        <v/>
      </c>
      <c r="AK1064" s="406">
        <f>Master!AK1068</f>
        <v>0</v>
      </c>
      <c r="AL1064" s="88" t="str">
        <f>Master!AL1068</f>
        <v/>
      </c>
      <c r="AM1064" s="416"/>
      <c r="AN1064" s="416"/>
      <c r="AO1064" s="416"/>
      <c r="AP1064" s="416"/>
      <c r="AQ1064" s="416"/>
      <c r="AR1064" s="416">
        <f t="shared" si="10"/>
        <v>0</v>
      </c>
      <c r="AS1064" s="417" t="str">
        <f t="shared" si="11"/>
        <v>#DIV/0!</v>
      </c>
      <c r="AT1064" s="416">
        <f t="shared" si="12"/>
        <v>0</v>
      </c>
      <c r="AU1064" s="417"/>
    </row>
    <row r="1065" hidden="1">
      <c r="A1065" s="88" t="str">
        <f>Master!A1069</f>
        <v>VLCH18053</v>
      </c>
      <c r="B1065" s="414" t="str">
        <f>Master!B1069</f>
        <v/>
      </c>
      <c r="C1065" s="414" t="str">
        <f>Master!C1069</f>
        <v/>
      </c>
      <c r="D1065" s="88" t="str">
        <f>Master!D1069</f>
        <v/>
      </c>
      <c r="E1065" s="406" t="str">
        <f>Master!E1069</f>
        <v/>
      </c>
      <c r="F1065" s="406">
        <f>Master!F1069</f>
        <v>0</v>
      </c>
      <c r="G1065" s="88" t="str">
        <f>Master!G1069</f>
        <v/>
      </c>
      <c r="H1065" s="88" t="str">
        <f>Master!H1069</f>
        <v/>
      </c>
      <c r="I1065" s="88" t="str">
        <f>Master!I1069</f>
        <v/>
      </c>
      <c r="J1065" s="88" t="str">
        <f>Master!J1069</f>
        <v>LIFE CHAMPS PTE LTD</v>
      </c>
      <c r="K1065" s="88" t="str">
        <f>Master!K1069</f>
        <v/>
      </c>
      <c r="L1065" s="88" t="str">
        <f>Master!L1069</f>
        <v/>
      </c>
      <c r="M1065" s="88" t="str">
        <f>Master!M1069</f>
        <v/>
      </c>
      <c r="N1065" s="88" t="str">
        <f>Master!N1069</f>
        <v/>
      </c>
      <c r="O1065" s="88" t="str">
        <f>Master!O1069</f>
        <v/>
      </c>
      <c r="P1065" s="88" t="str">
        <f>Master!P1069</f>
        <v/>
      </c>
      <c r="Q1065" s="88" t="str">
        <f>Master!Q1069</f>
        <v/>
      </c>
      <c r="R1065" s="406" t="str">
        <f>Master!R1069</f>
        <v/>
      </c>
      <c r="S1065" s="406">
        <f>Master!S1069</f>
        <v>0</v>
      </c>
      <c r="T1065" s="406" t="str">
        <f>Master!T1069</f>
        <v/>
      </c>
      <c r="U1065" s="406" t="str">
        <f>Master!U1069</f>
        <v/>
      </c>
      <c r="V1065" s="406" t="str">
        <f>Master!V1069</f>
        <v/>
      </c>
      <c r="W1065" s="406" t="str">
        <f>Master!W1069</f>
        <v/>
      </c>
      <c r="X1065" s="406" t="str">
        <f>Master!X1069</f>
        <v/>
      </c>
      <c r="Y1065" s="406" t="str">
        <f>Master!Y1069</f>
        <v/>
      </c>
      <c r="Z1065" s="406" t="str">
        <f>Master!Z1069</f>
        <v/>
      </c>
      <c r="AA1065" s="406" t="str">
        <f>Master!AA1069</f>
        <v/>
      </c>
      <c r="AB1065" s="406" t="str">
        <f>Master!AB1069</f>
        <v/>
      </c>
      <c r="AC1065" s="406" t="str">
        <f>Master!AC1069</f>
        <v/>
      </c>
      <c r="AD1065" s="406" t="str">
        <f>Master!AD1069</f>
        <v/>
      </c>
      <c r="AE1065" s="406" t="str">
        <f>Master!AE1069</f>
        <v/>
      </c>
      <c r="AF1065" s="406" t="str">
        <f>Master!AF1069</f>
        <v/>
      </c>
      <c r="AG1065" s="406" t="str">
        <f>Master!AG1069</f>
        <v/>
      </c>
      <c r="AH1065" s="88" t="str">
        <f>Master!AH1069</f>
        <v/>
      </c>
      <c r="AI1065" s="88" t="str">
        <f>Master!AI1069</f>
        <v/>
      </c>
      <c r="AJ1065" s="406" t="str">
        <f>Master!AJ1069</f>
        <v/>
      </c>
      <c r="AK1065" s="406">
        <f>Master!AK1069</f>
        <v>0</v>
      </c>
      <c r="AL1065" s="88" t="str">
        <f>Master!AL1069</f>
        <v/>
      </c>
      <c r="AM1065" s="416"/>
      <c r="AN1065" s="416"/>
      <c r="AO1065" s="416"/>
      <c r="AP1065" s="416"/>
      <c r="AQ1065" s="416"/>
      <c r="AR1065" s="416">
        <f t="shared" si="10"/>
        <v>0</v>
      </c>
      <c r="AS1065" s="417" t="str">
        <f t="shared" si="11"/>
        <v>#DIV/0!</v>
      </c>
      <c r="AT1065" s="416">
        <f t="shared" si="12"/>
        <v>0</v>
      </c>
      <c r="AU1065" s="417"/>
    </row>
    <row r="1066" hidden="1">
      <c r="A1066" s="88" t="str">
        <f>Master!A1070</f>
        <v>VLCH18054</v>
      </c>
      <c r="B1066" s="88" t="str">
        <f>Master!B1070</f>
        <v/>
      </c>
      <c r="C1066" s="414" t="str">
        <f>Master!C1070</f>
        <v/>
      </c>
      <c r="D1066" s="88" t="str">
        <f>Master!D1070</f>
        <v/>
      </c>
      <c r="E1066" s="406" t="str">
        <f>Master!E1070</f>
        <v/>
      </c>
      <c r="F1066" s="406">
        <f>Master!F1070</f>
        <v>0</v>
      </c>
      <c r="G1066" s="88" t="str">
        <f>Master!G1070</f>
        <v/>
      </c>
      <c r="H1066" s="88" t="str">
        <f>Master!H1070</f>
        <v/>
      </c>
      <c r="I1066" s="88" t="str">
        <f>Master!I1070</f>
        <v/>
      </c>
      <c r="J1066" s="88" t="str">
        <f>Master!J1070</f>
        <v>LIFE CHAMPS PTE LTD</v>
      </c>
      <c r="K1066" s="88" t="str">
        <f>Master!K1070</f>
        <v/>
      </c>
      <c r="L1066" s="88" t="str">
        <f>Master!L1070</f>
        <v/>
      </c>
      <c r="M1066" s="88" t="str">
        <f>Master!M1070</f>
        <v/>
      </c>
      <c r="N1066" s="88" t="str">
        <f>Master!N1070</f>
        <v/>
      </c>
      <c r="O1066" s="88" t="str">
        <f>Master!O1070</f>
        <v/>
      </c>
      <c r="P1066" s="88" t="str">
        <f>Master!P1070</f>
        <v/>
      </c>
      <c r="Q1066" s="88" t="str">
        <f>Master!Q1070</f>
        <v/>
      </c>
      <c r="R1066" s="406" t="str">
        <f>Master!R1070</f>
        <v/>
      </c>
      <c r="S1066" s="406">
        <f>Master!S1070</f>
        <v>0</v>
      </c>
      <c r="T1066" s="406" t="str">
        <f>Master!T1070</f>
        <v/>
      </c>
      <c r="U1066" s="406" t="str">
        <f>Master!U1070</f>
        <v/>
      </c>
      <c r="V1066" s="406" t="str">
        <f>Master!V1070</f>
        <v/>
      </c>
      <c r="W1066" s="406" t="str">
        <f>Master!W1070</f>
        <v/>
      </c>
      <c r="X1066" s="406" t="str">
        <f>Master!X1070</f>
        <v/>
      </c>
      <c r="Y1066" s="406" t="str">
        <f>Master!Y1070</f>
        <v/>
      </c>
      <c r="Z1066" s="406" t="str">
        <f>Master!Z1070</f>
        <v/>
      </c>
      <c r="AA1066" s="406" t="str">
        <f>Master!AA1070</f>
        <v/>
      </c>
      <c r="AB1066" s="406" t="str">
        <f>Master!AB1070</f>
        <v/>
      </c>
      <c r="AC1066" s="406" t="str">
        <f>Master!AC1070</f>
        <v/>
      </c>
      <c r="AD1066" s="406" t="str">
        <f>Master!AD1070</f>
        <v/>
      </c>
      <c r="AE1066" s="406" t="str">
        <f>Master!AE1070</f>
        <v/>
      </c>
      <c r="AF1066" s="406" t="str">
        <f>Master!AF1070</f>
        <v/>
      </c>
      <c r="AG1066" s="406" t="str">
        <f>Master!AG1070</f>
        <v/>
      </c>
      <c r="AH1066" s="88" t="str">
        <f>Master!AH1070</f>
        <v/>
      </c>
      <c r="AI1066" s="414" t="str">
        <f>Master!AI1070</f>
        <v/>
      </c>
      <c r="AJ1066" s="406" t="str">
        <f>Master!AJ1070</f>
        <v/>
      </c>
      <c r="AK1066" s="406">
        <f>Master!AK1070</f>
        <v>0</v>
      </c>
      <c r="AL1066" s="88" t="str">
        <f>Master!AL1070</f>
        <v/>
      </c>
      <c r="AM1066" s="416"/>
      <c r="AN1066" s="416"/>
      <c r="AO1066" s="416"/>
      <c r="AP1066" s="416"/>
      <c r="AQ1066" s="416"/>
      <c r="AR1066" s="416">
        <f t="shared" si="10"/>
        <v>0</v>
      </c>
      <c r="AS1066" s="417" t="str">
        <f t="shared" si="11"/>
        <v>#DIV/0!</v>
      </c>
      <c r="AT1066" s="416">
        <f t="shared" si="12"/>
        <v>0</v>
      </c>
      <c r="AU1066" s="417"/>
    </row>
    <row r="1067" hidden="1">
      <c r="A1067" s="88" t="str">
        <f>Master!A1071</f>
        <v>VLCH18055</v>
      </c>
      <c r="B1067" s="414" t="str">
        <f>Master!B1071</f>
        <v/>
      </c>
      <c r="C1067" s="414" t="str">
        <f>Master!C1071</f>
        <v/>
      </c>
      <c r="D1067" s="88" t="str">
        <f>Master!D1071</f>
        <v/>
      </c>
      <c r="E1067" s="406" t="str">
        <f>Master!E1071</f>
        <v/>
      </c>
      <c r="F1067" s="406">
        <f>Master!F1071</f>
        <v>0</v>
      </c>
      <c r="G1067" s="88" t="str">
        <f>Master!G1071</f>
        <v/>
      </c>
      <c r="H1067" s="88" t="str">
        <f>Master!H1071</f>
        <v/>
      </c>
      <c r="I1067" s="88" t="str">
        <f>Master!I1071</f>
        <v/>
      </c>
      <c r="J1067" s="88" t="str">
        <f>Master!J1071</f>
        <v>LIFE CHAMPS PTE LTD</v>
      </c>
      <c r="K1067" s="88" t="str">
        <f>Master!K1071</f>
        <v/>
      </c>
      <c r="L1067" s="88" t="str">
        <f>Master!L1071</f>
        <v/>
      </c>
      <c r="M1067" s="88" t="str">
        <f>Master!M1071</f>
        <v/>
      </c>
      <c r="N1067" s="88" t="str">
        <f>Master!N1071</f>
        <v/>
      </c>
      <c r="O1067" s="88" t="str">
        <f>Master!O1071</f>
        <v/>
      </c>
      <c r="P1067" s="88" t="str">
        <f>Master!P1071</f>
        <v/>
      </c>
      <c r="Q1067" s="88" t="str">
        <f>Master!Q1071</f>
        <v/>
      </c>
      <c r="R1067" s="406" t="str">
        <f>Master!R1071</f>
        <v/>
      </c>
      <c r="S1067" s="406">
        <f>Master!S1071</f>
        <v>0</v>
      </c>
      <c r="T1067" s="406" t="str">
        <f>Master!T1071</f>
        <v/>
      </c>
      <c r="U1067" s="406" t="str">
        <f>Master!U1071</f>
        <v/>
      </c>
      <c r="V1067" s="406" t="str">
        <f>Master!V1071</f>
        <v/>
      </c>
      <c r="W1067" s="406" t="str">
        <f>Master!W1071</f>
        <v/>
      </c>
      <c r="X1067" s="406" t="str">
        <f>Master!X1071</f>
        <v/>
      </c>
      <c r="Y1067" s="406" t="str">
        <f>Master!Y1071</f>
        <v/>
      </c>
      <c r="Z1067" s="406" t="str">
        <f>Master!Z1071</f>
        <v/>
      </c>
      <c r="AA1067" s="406" t="str">
        <f>Master!AA1071</f>
        <v/>
      </c>
      <c r="AB1067" s="406" t="str">
        <f>Master!AB1071</f>
        <v/>
      </c>
      <c r="AC1067" s="406" t="str">
        <f>Master!AC1071</f>
        <v/>
      </c>
      <c r="AD1067" s="406" t="str">
        <f>Master!AD1071</f>
        <v/>
      </c>
      <c r="AE1067" s="406" t="str">
        <f>Master!AE1071</f>
        <v/>
      </c>
      <c r="AF1067" s="406" t="str">
        <f>Master!AF1071</f>
        <v/>
      </c>
      <c r="AG1067" s="406" t="str">
        <f>Master!AG1071</f>
        <v/>
      </c>
      <c r="AH1067" s="88" t="str">
        <f>Master!AH1071</f>
        <v/>
      </c>
      <c r="AI1067" s="88" t="str">
        <f>Master!AI1071</f>
        <v/>
      </c>
      <c r="AJ1067" s="406" t="str">
        <f>Master!AJ1071</f>
        <v/>
      </c>
      <c r="AK1067" s="406">
        <f>Master!AK1071</f>
        <v>0</v>
      </c>
      <c r="AL1067" s="88" t="str">
        <f>Master!AL1071</f>
        <v/>
      </c>
      <c r="AM1067" s="416"/>
      <c r="AN1067" s="416"/>
      <c r="AO1067" s="416"/>
      <c r="AP1067" s="416"/>
      <c r="AQ1067" s="416"/>
      <c r="AR1067" s="416">
        <f t="shared" si="10"/>
        <v>0</v>
      </c>
      <c r="AS1067" s="417" t="str">
        <f t="shared" si="11"/>
        <v>#DIV/0!</v>
      </c>
      <c r="AT1067" s="416">
        <f t="shared" si="12"/>
        <v>0</v>
      </c>
      <c r="AU1067" s="417"/>
    </row>
    <row r="1068" hidden="1">
      <c r="A1068" s="88" t="str">
        <f>Master!A1072</f>
        <v>VLCH18056</v>
      </c>
      <c r="B1068" s="88" t="str">
        <f>Master!B1072</f>
        <v/>
      </c>
      <c r="C1068" s="414" t="str">
        <f>Master!C1072</f>
        <v/>
      </c>
      <c r="D1068" s="88" t="str">
        <f>Master!D1072</f>
        <v/>
      </c>
      <c r="E1068" s="406" t="str">
        <f>Master!E1072</f>
        <v/>
      </c>
      <c r="F1068" s="406">
        <f>Master!F1072</f>
        <v>0</v>
      </c>
      <c r="G1068" s="88" t="str">
        <f>Master!G1072</f>
        <v/>
      </c>
      <c r="H1068" s="88" t="str">
        <f>Master!H1072</f>
        <v/>
      </c>
      <c r="I1068" s="88" t="str">
        <f>Master!I1072</f>
        <v/>
      </c>
      <c r="J1068" s="88" t="str">
        <f>Master!J1072</f>
        <v>LIFE CHAMPS PTE LTD</v>
      </c>
      <c r="K1068" s="88" t="str">
        <f>Master!K1072</f>
        <v/>
      </c>
      <c r="L1068" s="88" t="str">
        <f>Master!L1072</f>
        <v/>
      </c>
      <c r="M1068" s="88" t="str">
        <f>Master!M1072</f>
        <v/>
      </c>
      <c r="N1068" s="88" t="str">
        <f>Master!N1072</f>
        <v/>
      </c>
      <c r="O1068" s="88" t="str">
        <f>Master!O1072</f>
        <v/>
      </c>
      <c r="P1068" s="88" t="str">
        <f>Master!P1072</f>
        <v/>
      </c>
      <c r="Q1068" s="88" t="str">
        <f>Master!Q1072</f>
        <v/>
      </c>
      <c r="R1068" s="406" t="str">
        <f>Master!R1072</f>
        <v/>
      </c>
      <c r="S1068" s="406">
        <f>Master!S1072</f>
        <v>0</v>
      </c>
      <c r="T1068" s="406" t="str">
        <f>Master!T1072</f>
        <v/>
      </c>
      <c r="U1068" s="406" t="str">
        <f>Master!U1072</f>
        <v/>
      </c>
      <c r="V1068" s="406" t="str">
        <f>Master!V1072</f>
        <v/>
      </c>
      <c r="W1068" s="406" t="str">
        <f>Master!W1072</f>
        <v/>
      </c>
      <c r="X1068" s="406" t="str">
        <f>Master!X1072</f>
        <v/>
      </c>
      <c r="Y1068" s="406" t="str">
        <f>Master!Y1072</f>
        <v/>
      </c>
      <c r="Z1068" s="406" t="str">
        <f>Master!Z1072</f>
        <v/>
      </c>
      <c r="AA1068" s="406" t="str">
        <f>Master!AA1072</f>
        <v/>
      </c>
      <c r="AB1068" s="406" t="str">
        <f>Master!AB1072</f>
        <v/>
      </c>
      <c r="AC1068" s="406" t="str">
        <f>Master!AC1072</f>
        <v/>
      </c>
      <c r="AD1068" s="406" t="str">
        <f>Master!AD1072</f>
        <v/>
      </c>
      <c r="AE1068" s="406" t="str">
        <f>Master!AE1072</f>
        <v/>
      </c>
      <c r="AF1068" s="406" t="str">
        <f>Master!AF1072</f>
        <v/>
      </c>
      <c r="AG1068" s="406" t="str">
        <f>Master!AG1072</f>
        <v/>
      </c>
      <c r="AH1068" s="88" t="str">
        <f>Master!AH1072</f>
        <v/>
      </c>
      <c r="AI1068" s="414" t="str">
        <f>Master!AI1072</f>
        <v/>
      </c>
      <c r="AJ1068" s="406" t="str">
        <f>Master!AJ1072</f>
        <v/>
      </c>
      <c r="AK1068" s="406">
        <f>Master!AK1072</f>
        <v>0</v>
      </c>
      <c r="AL1068" s="88" t="str">
        <f>Master!AL1072</f>
        <v/>
      </c>
      <c r="AM1068" s="416"/>
      <c r="AN1068" s="416"/>
      <c r="AO1068" s="416"/>
      <c r="AP1068" s="416"/>
      <c r="AQ1068" s="416"/>
      <c r="AR1068" s="416">
        <f t="shared" si="10"/>
        <v>0</v>
      </c>
      <c r="AS1068" s="417" t="str">
        <f t="shared" si="11"/>
        <v>#DIV/0!</v>
      </c>
      <c r="AT1068" s="416">
        <f t="shared" si="12"/>
        <v>0</v>
      </c>
      <c r="AU1068" s="417"/>
    </row>
    <row r="1069" hidden="1">
      <c r="A1069" s="88" t="str">
        <f>Master!A1073</f>
        <v>VLCH18057</v>
      </c>
      <c r="B1069" s="414" t="str">
        <f>Master!B1073</f>
        <v/>
      </c>
      <c r="C1069" s="414" t="str">
        <f>Master!C1073</f>
        <v/>
      </c>
      <c r="D1069" s="88" t="str">
        <f>Master!D1073</f>
        <v/>
      </c>
      <c r="E1069" s="406" t="str">
        <f>Master!E1073</f>
        <v/>
      </c>
      <c r="F1069" s="406">
        <f>Master!F1073</f>
        <v>0</v>
      </c>
      <c r="G1069" s="88" t="str">
        <f>Master!G1073</f>
        <v/>
      </c>
      <c r="H1069" s="88" t="str">
        <f>Master!H1073</f>
        <v/>
      </c>
      <c r="I1069" s="88" t="str">
        <f>Master!I1073</f>
        <v/>
      </c>
      <c r="J1069" s="88" t="str">
        <f>Master!J1073</f>
        <v>LIFE CHAMPS PTE LTD</v>
      </c>
      <c r="K1069" s="88" t="str">
        <f>Master!K1073</f>
        <v/>
      </c>
      <c r="L1069" s="88" t="str">
        <f>Master!L1073</f>
        <v/>
      </c>
      <c r="M1069" s="88" t="str">
        <f>Master!M1073</f>
        <v/>
      </c>
      <c r="N1069" s="88" t="str">
        <f>Master!N1073</f>
        <v/>
      </c>
      <c r="O1069" s="88" t="str">
        <f>Master!O1073</f>
        <v/>
      </c>
      <c r="P1069" s="88" t="str">
        <f>Master!P1073</f>
        <v/>
      </c>
      <c r="Q1069" s="88" t="str">
        <f>Master!Q1073</f>
        <v/>
      </c>
      <c r="R1069" s="406" t="str">
        <f>Master!R1073</f>
        <v/>
      </c>
      <c r="S1069" s="406">
        <f>Master!S1073</f>
        <v>0</v>
      </c>
      <c r="T1069" s="406" t="str">
        <f>Master!T1073</f>
        <v/>
      </c>
      <c r="U1069" s="406" t="str">
        <f>Master!U1073</f>
        <v/>
      </c>
      <c r="V1069" s="406" t="str">
        <f>Master!V1073</f>
        <v/>
      </c>
      <c r="W1069" s="406" t="str">
        <f>Master!W1073</f>
        <v/>
      </c>
      <c r="X1069" s="406" t="str">
        <f>Master!X1073</f>
        <v/>
      </c>
      <c r="Y1069" s="406" t="str">
        <f>Master!Y1073</f>
        <v/>
      </c>
      <c r="Z1069" s="406" t="str">
        <f>Master!Z1073</f>
        <v/>
      </c>
      <c r="AA1069" s="406" t="str">
        <f>Master!AA1073</f>
        <v/>
      </c>
      <c r="AB1069" s="406" t="str">
        <f>Master!AB1073</f>
        <v/>
      </c>
      <c r="AC1069" s="406" t="str">
        <f>Master!AC1073</f>
        <v/>
      </c>
      <c r="AD1069" s="406" t="str">
        <f>Master!AD1073</f>
        <v/>
      </c>
      <c r="AE1069" s="406" t="str">
        <f>Master!AE1073</f>
        <v/>
      </c>
      <c r="AF1069" s="406" t="str">
        <f>Master!AF1073</f>
        <v/>
      </c>
      <c r="AG1069" s="406" t="str">
        <f>Master!AG1073</f>
        <v/>
      </c>
      <c r="AH1069" s="88" t="str">
        <f>Master!AH1073</f>
        <v/>
      </c>
      <c r="AI1069" s="88" t="str">
        <f>Master!AI1073</f>
        <v/>
      </c>
      <c r="AJ1069" s="406" t="str">
        <f>Master!AJ1073</f>
        <v/>
      </c>
      <c r="AK1069" s="406">
        <f>Master!AK1073</f>
        <v>0</v>
      </c>
      <c r="AL1069" s="88" t="str">
        <f>Master!AL1073</f>
        <v/>
      </c>
      <c r="AM1069" s="416"/>
      <c r="AN1069" s="416"/>
      <c r="AO1069" s="416"/>
      <c r="AP1069" s="416"/>
      <c r="AQ1069" s="416"/>
      <c r="AR1069" s="416">
        <f t="shared" si="10"/>
        <v>0</v>
      </c>
      <c r="AS1069" s="417" t="str">
        <f t="shared" si="11"/>
        <v>#DIV/0!</v>
      </c>
      <c r="AT1069" s="416">
        <f t="shared" si="12"/>
        <v>0</v>
      </c>
      <c r="AU1069" s="417"/>
    </row>
    <row r="1070" hidden="1">
      <c r="A1070" s="88" t="str">
        <f>Master!A1074</f>
        <v>VLCH18058</v>
      </c>
      <c r="B1070" s="88" t="str">
        <f>Master!B1074</f>
        <v/>
      </c>
      <c r="C1070" s="414" t="str">
        <f>Master!C1074</f>
        <v/>
      </c>
      <c r="D1070" s="88" t="str">
        <f>Master!D1074</f>
        <v/>
      </c>
      <c r="E1070" s="406" t="str">
        <f>Master!E1074</f>
        <v/>
      </c>
      <c r="F1070" s="406">
        <f>Master!F1074</f>
        <v>0</v>
      </c>
      <c r="G1070" s="88" t="str">
        <f>Master!G1074</f>
        <v/>
      </c>
      <c r="H1070" s="88" t="str">
        <f>Master!H1074</f>
        <v/>
      </c>
      <c r="I1070" s="88" t="str">
        <f>Master!I1074</f>
        <v/>
      </c>
      <c r="J1070" s="88" t="str">
        <f>Master!J1074</f>
        <v>LIFE CHAMPS PTE LTD</v>
      </c>
      <c r="K1070" s="88" t="str">
        <f>Master!K1074</f>
        <v/>
      </c>
      <c r="L1070" s="88" t="str">
        <f>Master!L1074</f>
        <v/>
      </c>
      <c r="M1070" s="88" t="str">
        <f>Master!M1074</f>
        <v/>
      </c>
      <c r="N1070" s="88" t="str">
        <f>Master!N1074</f>
        <v/>
      </c>
      <c r="O1070" s="88" t="str">
        <f>Master!O1074</f>
        <v/>
      </c>
      <c r="P1070" s="88" t="str">
        <f>Master!P1074</f>
        <v/>
      </c>
      <c r="Q1070" s="88" t="str">
        <f>Master!Q1074</f>
        <v/>
      </c>
      <c r="R1070" s="406" t="str">
        <f>Master!R1074</f>
        <v/>
      </c>
      <c r="S1070" s="406">
        <f>Master!S1074</f>
        <v>0</v>
      </c>
      <c r="T1070" s="406" t="str">
        <f>Master!T1074</f>
        <v/>
      </c>
      <c r="U1070" s="406" t="str">
        <f>Master!U1074</f>
        <v/>
      </c>
      <c r="V1070" s="406" t="str">
        <f>Master!V1074</f>
        <v/>
      </c>
      <c r="W1070" s="406" t="str">
        <f>Master!W1074</f>
        <v/>
      </c>
      <c r="X1070" s="406" t="str">
        <f>Master!X1074</f>
        <v/>
      </c>
      <c r="Y1070" s="406" t="str">
        <f>Master!Y1074</f>
        <v/>
      </c>
      <c r="Z1070" s="406" t="str">
        <f>Master!Z1074</f>
        <v/>
      </c>
      <c r="AA1070" s="406" t="str">
        <f>Master!AA1074</f>
        <v/>
      </c>
      <c r="AB1070" s="406" t="str">
        <f>Master!AB1074</f>
        <v/>
      </c>
      <c r="AC1070" s="406" t="str">
        <f>Master!AC1074</f>
        <v/>
      </c>
      <c r="AD1070" s="406" t="str">
        <f>Master!AD1074</f>
        <v/>
      </c>
      <c r="AE1070" s="406" t="str">
        <f>Master!AE1074</f>
        <v/>
      </c>
      <c r="AF1070" s="406" t="str">
        <f>Master!AF1074</f>
        <v/>
      </c>
      <c r="AG1070" s="406" t="str">
        <f>Master!AG1074</f>
        <v/>
      </c>
      <c r="AH1070" s="88" t="str">
        <f>Master!AH1074</f>
        <v/>
      </c>
      <c r="AI1070" s="414" t="str">
        <f>Master!AI1074</f>
        <v/>
      </c>
      <c r="AJ1070" s="406" t="str">
        <f>Master!AJ1074</f>
        <v/>
      </c>
      <c r="AK1070" s="406">
        <f>Master!AK1074</f>
        <v>0</v>
      </c>
      <c r="AL1070" s="88" t="str">
        <f>Master!AL1074</f>
        <v/>
      </c>
      <c r="AM1070" s="416"/>
      <c r="AN1070" s="416"/>
      <c r="AO1070" s="416"/>
      <c r="AP1070" s="416"/>
      <c r="AQ1070" s="416"/>
      <c r="AR1070" s="416">
        <f t="shared" si="10"/>
        <v>0</v>
      </c>
      <c r="AS1070" s="417" t="str">
        <f t="shared" si="11"/>
        <v>#DIV/0!</v>
      </c>
      <c r="AT1070" s="416">
        <f t="shared" si="12"/>
        <v>0</v>
      </c>
      <c r="AU1070" s="417"/>
    </row>
    <row r="1071" hidden="1">
      <c r="A1071" s="88" t="str">
        <f>Master!A1075</f>
        <v>VLCH18059</v>
      </c>
      <c r="B1071" s="414" t="str">
        <f>Master!B1075</f>
        <v/>
      </c>
      <c r="C1071" s="414" t="str">
        <f>Master!C1075</f>
        <v/>
      </c>
      <c r="D1071" s="88" t="str">
        <f>Master!D1075</f>
        <v/>
      </c>
      <c r="E1071" s="406" t="str">
        <f>Master!E1075</f>
        <v/>
      </c>
      <c r="F1071" s="406">
        <f>Master!F1075</f>
        <v>0</v>
      </c>
      <c r="G1071" s="88" t="str">
        <f>Master!G1075</f>
        <v/>
      </c>
      <c r="H1071" s="88" t="str">
        <f>Master!H1075</f>
        <v/>
      </c>
      <c r="I1071" s="88" t="str">
        <f>Master!I1075</f>
        <v/>
      </c>
      <c r="J1071" s="88" t="str">
        <f>Master!J1075</f>
        <v>LIFE CHAMPS PTE LTD</v>
      </c>
      <c r="K1071" s="88" t="str">
        <f>Master!K1075</f>
        <v/>
      </c>
      <c r="L1071" s="88" t="str">
        <f>Master!L1075</f>
        <v/>
      </c>
      <c r="M1071" s="88" t="str">
        <f>Master!M1075</f>
        <v/>
      </c>
      <c r="N1071" s="88" t="str">
        <f>Master!N1075</f>
        <v/>
      </c>
      <c r="O1071" s="88" t="str">
        <f>Master!O1075</f>
        <v/>
      </c>
      <c r="P1071" s="88" t="str">
        <f>Master!P1075</f>
        <v/>
      </c>
      <c r="Q1071" s="88" t="str">
        <f>Master!Q1075</f>
        <v/>
      </c>
      <c r="R1071" s="406" t="str">
        <f>Master!R1075</f>
        <v/>
      </c>
      <c r="S1071" s="406">
        <f>Master!S1075</f>
        <v>0</v>
      </c>
      <c r="T1071" s="406" t="str">
        <f>Master!T1075</f>
        <v/>
      </c>
      <c r="U1071" s="406" t="str">
        <f>Master!U1075</f>
        <v/>
      </c>
      <c r="V1071" s="406" t="str">
        <f>Master!V1075</f>
        <v/>
      </c>
      <c r="W1071" s="406" t="str">
        <f>Master!W1075</f>
        <v/>
      </c>
      <c r="X1071" s="406" t="str">
        <f>Master!X1075</f>
        <v/>
      </c>
      <c r="Y1071" s="406" t="str">
        <f>Master!Y1075</f>
        <v/>
      </c>
      <c r="Z1071" s="406" t="str">
        <f>Master!Z1075</f>
        <v/>
      </c>
      <c r="AA1071" s="406" t="str">
        <f>Master!AA1075</f>
        <v/>
      </c>
      <c r="AB1071" s="406" t="str">
        <f>Master!AB1075</f>
        <v/>
      </c>
      <c r="AC1071" s="406" t="str">
        <f>Master!AC1075</f>
        <v/>
      </c>
      <c r="AD1071" s="406" t="str">
        <f>Master!AD1075</f>
        <v/>
      </c>
      <c r="AE1071" s="406" t="str">
        <f>Master!AE1075</f>
        <v/>
      </c>
      <c r="AF1071" s="406" t="str">
        <f>Master!AF1075</f>
        <v/>
      </c>
      <c r="AG1071" s="406" t="str">
        <f>Master!AG1075</f>
        <v/>
      </c>
      <c r="AH1071" s="88" t="str">
        <f>Master!AH1075</f>
        <v/>
      </c>
      <c r="AI1071" s="88" t="str">
        <f>Master!AI1075</f>
        <v/>
      </c>
      <c r="AJ1071" s="406" t="str">
        <f>Master!AJ1075</f>
        <v/>
      </c>
      <c r="AK1071" s="406">
        <f>Master!AK1075</f>
        <v>0</v>
      </c>
      <c r="AL1071" s="88" t="str">
        <f>Master!AL1075</f>
        <v/>
      </c>
      <c r="AM1071" s="416"/>
      <c r="AN1071" s="416"/>
      <c r="AO1071" s="416"/>
      <c r="AP1071" s="416"/>
      <c r="AQ1071" s="416"/>
      <c r="AR1071" s="416">
        <f t="shared" si="10"/>
        <v>0</v>
      </c>
      <c r="AS1071" s="417" t="str">
        <f t="shared" si="11"/>
        <v>#DIV/0!</v>
      </c>
      <c r="AT1071" s="416">
        <f t="shared" si="12"/>
        <v>0</v>
      </c>
      <c r="AU1071" s="417"/>
    </row>
    <row r="1072" hidden="1">
      <c r="A1072" s="88" t="str">
        <f>Master!A1076</f>
        <v>VLCH18060</v>
      </c>
      <c r="B1072" s="88" t="str">
        <f>Master!B1076</f>
        <v/>
      </c>
      <c r="C1072" s="414" t="str">
        <f>Master!C1076</f>
        <v/>
      </c>
      <c r="D1072" s="88" t="str">
        <f>Master!D1076</f>
        <v/>
      </c>
      <c r="E1072" s="406" t="str">
        <f>Master!E1076</f>
        <v/>
      </c>
      <c r="F1072" s="406">
        <f>Master!F1076</f>
        <v>0</v>
      </c>
      <c r="G1072" s="88" t="str">
        <f>Master!G1076</f>
        <v/>
      </c>
      <c r="H1072" s="88" t="str">
        <f>Master!H1076</f>
        <v/>
      </c>
      <c r="I1072" s="88" t="str">
        <f>Master!I1076</f>
        <v/>
      </c>
      <c r="J1072" s="88" t="str">
        <f>Master!J1076</f>
        <v>LIFE CHAMPS PTE LTD</v>
      </c>
      <c r="K1072" s="88" t="str">
        <f>Master!K1076</f>
        <v/>
      </c>
      <c r="L1072" s="88" t="str">
        <f>Master!L1076</f>
        <v/>
      </c>
      <c r="M1072" s="88" t="str">
        <f>Master!M1076</f>
        <v/>
      </c>
      <c r="N1072" s="88" t="str">
        <f>Master!N1076</f>
        <v/>
      </c>
      <c r="O1072" s="88" t="str">
        <f>Master!O1076</f>
        <v/>
      </c>
      <c r="P1072" s="88" t="str">
        <f>Master!P1076</f>
        <v/>
      </c>
      <c r="Q1072" s="88" t="str">
        <f>Master!Q1076</f>
        <v/>
      </c>
      <c r="R1072" s="406" t="str">
        <f>Master!R1076</f>
        <v/>
      </c>
      <c r="S1072" s="406">
        <f>Master!S1076</f>
        <v>0</v>
      </c>
      <c r="T1072" s="406" t="str">
        <f>Master!T1076</f>
        <v/>
      </c>
      <c r="U1072" s="406" t="str">
        <f>Master!U1076</f>
        <v/>
      </c>
      <c r="V1072" s="406" t="str">
        <f>Master!V1076</f>
        <v/>
      </c>
      <c r="W1072" s="406" t="str">
        <f>Master!W1076</f>
        <v/>
      </c>
      <c r="X1072" s="406" t="str">
        <f>Master!X1076</f>
        <v/>
      </c>
      <c r="Y1072" s="406" t="str">
        <f>Master!Y1076</f>
        <v/>
      </c>
      <c r="Z1072" s="406" t="str">
        <f>Master!Z1076</f>
        <v/>
      </c>
      <c r="AA1072" s="406" t="str">
        <f>Master!AA1076</f>
        <v/>
      </c>
      <c r="AB1072" s="406" t="str">
        <f>Master!AB1076</f>
        <v/>
      </c>
      <c r="AC1072" s="406" t="str">
        <f>Master!AC1076</f>
        <v/>
      </c>
      <c r="AD1072" s="406" t="str">
        <f>Master!AD1076</f>
        <v/>
      </c>
      <c r="AE1072" s="406" t="str">
        <f>Master!AE1076</f>
        <v/>
      </c>
      <c r="AF1072" s="406" t="str">
        <f>Master!AF1076</f>
        <v/>
      </c>
      <c r="AG1072" s="406" t="str">
        <f>Master!AG1076</f>
        <v/>
      </c>
      <c r="AH1072" s="88" t="str">
        <f>Master!AH1076</f>
        <v/>
      </c>
      <c r="AI1072" s="414" t="str">
        <f>Master!AI1076</f>
        <v/>
      </c>
      <c r="AJ1072" s="406" t="str">
        <f>Master!AJ1076</f>
        <v/>
      </c>
      <c r="AK1072" s="406">
        <f>Master!AK1076</f>
        <v>0</v>
      </c>
      <c r="AL1072" s="88" t="str">
        <f>Master!AL1076</f>
        <v/>
      </c>
      <c r="AM1072" s="416"/>
      <c r="AN1072" s="416"/>
      <c r="AO1072" s="416"/>
      <c r="AP1072" s="416"/>
      <c r="AQ1072" s="416"/>
      <c r="AR1072" s="416">
        <f t="shared" si="10"/>
        <v>0</v>
      </c>
      <c r="AS1072" s="417" t="str">
        <f t="shared" si="11"/>
        <v>#DIV/0!</v>
      </c>
      <c r="AT1072" s="416">
        <f t="shared" si="12"/>
        <v>0</v>
      </c>
      <c r="AU1072" s="417"/>
    </row>
    <row r="1073" hidden="1">
      <c r="A1073" s="88" t="str">
        <f>Master!A1077</f>
        <v>VLCH18061</v>
      </c>
      <c r="B1073" s="414" t="str">
        <f>Master!B1077</f>
        <v/>
      </c>
      <c r="C1073" s="414" t="str">
        <f>Master!C1077</f>
        <v/>
      </c>
      <c r="D1073" s="88" t="str">
        <f>Master!D1077</f>
        <v/>
      </c>
      <c r="E1073" s="406" t="str">
        <f>Master!E1077</f>
        <v/>
      </c>
      <c r="F1073" s="406">
        <f>Master!F1077</f>
        <v>0</v>
      </c>
      <c r="G1073" s="88" t="str">
        <f>Master!G1077</f>
        <v/>
      </c>
      <c r="H1073" s="88" t="str">
        <f>Master!H1077</f>
        <v/>
      </c>
      <c r="I1073" s="88" t="str">
        <f>Master!I1077</f>
        <v/>
      </c>
      <c r="J1073" s="88" t="str">
        <f>Master!J1077</f>
        <v>LIFE CHAMPS PTE LTD</v>
      </c>
      <c r="K1073" s="88" t="str">
        <f>Master!K1077</f>
        <v/>
      </c>
      <c r="L1073" s="88" t="str">
        <f>Master!L1077</f>
        <v/>
      </c>
      <c r="M1073" s="88" t="str">
        <f>Master!M1077</f>
        <v/>
      </c>
      <c r="N1073" s="88" t="str">
        <f>Master!N1077</f>
        <v/>
      </c>
      <c r="O1073" s="88" t="str">
        <f>Master!O1077</f>
        <v/>
      </c>
      <c r="P1073" s="88" t="str">
        <f>Master!P1077</f>
        <v/>
      </c>
      <c r="Q1073" s="88" t="str">
        <f>Master!Q1077</f>
        <v/>
      </c>
      <c r="R1073" s="406" t="str">
        <f>Master!R1077</f>
        <v/>
      </c>
      <c r="S1073" s="406">
        <f>Master!S1077</f>
        <v>0</v>
      </c>
      <c r="T1073" s="406" t="str">
        <f>Master!T1077</f>
        <v/>
      </c>
      <c r="U1073" s="406" t="str">
        <f>Master!U1077</f>
        <v/>
      </c>
      <c r="V1073" s="406" t="str">
        <f>Master!V1077</f>
        <v/>
      </c>
      <c r="W1073" s="406" t="str">
        <f>Master!W1077</f>
        <v/>
      </c>
      <c r="X1073" s="406" t="str">
        <f>Master!X1077</f>
        <v/>
      </c>
      <c r="Y1073" s="406" t="str">
        <f>Master!Y1077</f>
        <v/>
      </c>
      <c r="Z1073" s="406" t="str">
        <f>Master!Z1077</f>
        <v/>
      </c>
      <c r="AA1073" s="406" t="str">
        <f>Master!AA1077</f>
        <v/>
      </c>
      <c r="AB1073" s="406" t="str">
        <f>Master!AB1077</f>
        <v/>
      </c>
      <c r="AC1073" s="406" t="str">
        <f>Master!AC1077</f>
        <v/>
      </c>
      <c r="AD1073" s="406" t="str">
        <f>Master!AD1077</f>
        <v/>
      </c>
      <c r="AE1073" s="406" t="str">
        <f>Master!AE1077</f>
        <v/>
      </c>
      <c r="AF1073" s="406" t="str">
        <f>Master!AF1077</f>
        <v/>
      </c>
      <c r="AG1073" s="406" t="str">
        <f>Master!AG1077</f>
        <v/>
      </c>
      <c r="AH1073" s="88" t="str">
        <f>Master!AH1077</f>
        <v/>
      </c>
      <c r="AI1073" s="88" t="str">
        <f>Master!AI1077</f>
        <v/>
      </c>
      <c r="AJ1073" s="406" t="str">
        <f>Master!AJ1077</f>
        <v/>
      </c>
      <c r="AK1073" s="406">
        <f>Master!AK1077</f>
        <v>0</v>
      </c>
      <c r="AL1073" s="88" t="str">
        <f>Master!AL1077</f>
        <v/>
      </c>
      <c r="AM1073" s="416"/>
      <c r="AN1073" s="416"/>
      <c r="AO1073" s="416"/>
      <c r="AP1073" s="416"/>
      <c r="AQ1073" s="416"/>
      <c r="AR1073" s="416">
        <f t="shared" si="10"/>
        <v>0</v>
      </c>
      <c r="AS1073" s="417" t="str">
        <f t="shared" si="11"/>
        <v>#DIV/0!</v>
      </c>
      <c r="AT1073" s="416">
        <f t="shared" si="12"/>
        <v>0</v>
      </c>
      <c r="AU1073" s="417"/>
    </row>
    <row r="1074" hidden="1">
      <c r="A1074" s="88" t="str">
        <f>Master!A1078</f>
        <v>VLCH18062</v>
      </c>
      <c r="B1074" s="88" t="str">
        <f>Master!B1078</f>
        <v/>
      </c>
      <c r="C1074" s="414" t="str">
        <f>Master!C1078</f>
        <v/>
      </c>
      <c r="D1074" s="88" t="str">
        <f>Master!D1078</f>
        <v/>
      </c>
      <c r="E1074" s="406" t="str">
        <f>Master!E1078</f>
        <v/>
      </c>
      <c r="F1074" s="406">
        <f>Master!F1078</f>
        <v>0</v>
      </c>
      <c r="G1074" s="88" t="str">
        <f>Master!G1078</f>
        <v/>
      </c>
      <c r="H1074" s="88" t="str">
        <f>Master!H1078</f>
        <v/>
      </c>
      <c r="I1074" s="88" t="str">
        <f>Master!I1078</f>
        <v/>
      </c>
      <c r="J1074" s="88" t="str">
        <f>Master!J1078</f>
        <v>LIFE CHAMPS PTE LTD</v>
      </c>
      <c r="K1074" s="88" t="str">
        <f>Master!K1078</f>
        <v/>
      </c>
      <c r="L1074" s="88" t="str">
        <f>Master!L1078</f>
        <v/>
      </c>
      <c r="M1074" s="88" t="str">
        <f>Master!M1078</f>
        <v/>
      </c>
      <c r="N1074" s="88" t="str">
        <f>Master!N1078</f>
        <v/>
      </c>
      <c r="O1074" s="88" t="str">
        <f>Master!O1078</f>
        <v/>
      </c>
      <c r="P1074" s="88" t="str">
        <f>Master!P1078</f>
        <v/>
      </c>
      <c r="Q1074" s="88" t="str">
        <f>Master!Q1078</f>
        <v/>
      </c>
      <c r="R1074" s="406" t="str">
        <f>Master!R1078</f>
        <v/>
      </c>
      <c r="S1074" s="406">
        <f>Master!S1078</f>
        <v>0</v>
      </c>
      <c r="T1074" s="406" t="str">
        <f>Master!T1078</f>
        <v/>
      </c>
      <c r="U1074" s="406" t="str">
        <f>Master!U1078</f>
        <v/>
      </c>
      <c r="V1074" s="406" t="str">
        <f>Master!V1078</f>
        <v/>
      </c>
      <c r="W1074" s="406" t="str">
        <f>Master!W1078</f>
        <v/>
      </c>
      <c r="X1074" s="406" t="str">
        <f>Master!X1078</f>
        <v/>
      </c>
      <c r="Y1074" s="406" t="str">
        <f>Master!Y1078</f>
        <v/>
      </c>
      <c r="Z1074" s="406" t="str">
        <f>Master!Z1078</f>
        <v/>
      </c>
      <c r="AA1074" s="406" t="str">
        <f>Master!AA1078</f>
        <v/>
      </c>
      <c r="AB1074" s="406" t="str">
        <f>Master!AB1078</f>
        <v/>
      </c>
      <c r="AC1074" s="406" t="str">
        <f>Master!AC1078</f>
        <v/>
      </c>
      <c r="AD1074" s="406" t="str">
        <f>Master!AD1078</f>
        <v/>
      </c>
      <c r="AE1074" s="406" t="str">
        <f>Master!AE1078</f>
        <v/>
      </c>
      <c r="AF1074" s="406" t="str">
        <f>Master!AF1078</f>
        <v/>
      </c>
      <c r="AG1074" s="406" t="str">
        <f>Master!AG1078</f>
        <v/>
      </c>
      <c r="AH1074" s="88" t="str">
        <f>Master!AH1078</f>
        <v/>
      </c>
      <c r="AI1074" s="414" t="str">
        <f>Master!AI1078</f>
        <v/>
      </c>
      <c r="AJ1074" s="406" t="str">
        <f>Master!AJ1078</f>
        <v/>
      </c>
      <c r="AK1074" s="406">
        <f>Master!AK1078</f>
        <v>0</v>
      </c>
      <c r="AL1074" s="88" t="str">
        <f>Master!AL1078</f>
        <v/>
      </c>
      <c r="AM1074" s="416"/>
      <c r="AN1074" s="416"/>
      <c r="AO1074" s="416"/>
      <c r="AP1074" s="416"/>
      <c r="AQ1074" s="416"/>
      <c r="AR1074" s="416">
        <f t="shared" si="10"/>
        <v>0</v>
      </c>
      <c r="AS1074" s="417" t="str">
        <f t="shared" si="11"/>
        <v>#DIV/0!</v>
      </c>
      <c r="AT1074" s="416">
        <f t="shared" si="12"/>
        <v>0</v>
      </c>
      <c r="AU1074" s="417"/>
    </row>
    <row r="1075" hidden="1">
      <c r="A1075" s="88" t="str">
        <f>Master!A1079</f>
        <v>VLCH18063</v>
      </c>
      <c r="B1075" s="414" t="str">
        <f>Master!B1079</f>
        <v/>
      </c>
      <c r="C1075" s="414" t="str">
        <f>Master!C1079</f>
        <v/>
      </c>
      <c r="D1075" s="88" t="str">
        <f>Master!D1079</f>
        <v/>
      </c>
      <c r="E1075" s="406" t="str">
        <f>Master!E1079</f>
        <v/>
      </c>
      <c r="F1075" s="406">
        <f>Master!F1079</f>
        <v>0</v>
      </c>
      <c r="G1075" s="88" t="str">
        <f>Master!G1079</f>
        <v/>
      </c>
      <c r="H1075" s="88" t="str">
        <f>Master!H1079</f>
        <v/>
      </c>
      <c r="I1075" s="88" t="str">
        <f>Master!I1079</f>
        <v/>
      </c>
      <c r="J1075" s="88" t="str">
        <f>Master!J1079</f>
        <v>LIFE CHAMPS PTE LTD</v>
      </c>
      <c r="K1075" s="88" t="str">
        <f>Master!K1079</f>
        <v/>
      </c>
      <c r="L1075" s="88" t="str">
        <f>Master!L1079</f>
        <v/>
      </c>
      <c r="M1075" s="88" t="str">
        <f>Master!M1079</f>
        <v/>
      </c>
      <c r="N1075" s="88" t="str">
        <f>Master!N1079</f>
        <v/>
      </c>
      <c r="O1075" s="88" t="str">
        <f>Master!O1079</f>
        <v/>
      </c>
      <c r="P1075" s="88" t="str">
        <f>Master!P1079</f>
        <v/>
      </c>
      <c r="Q1075" s="88" t="str">
        <f>Master!Q1079</f>
        <v/>
      </c>
      <c r="R1075" s="406" t="str">
        <f>Master!R1079</f>
        <v/>
      </c>
      <c r="S1075" s="406">
        <f>Master!S1079</f>
        <v>0</v>
      </c>
      <c r="T1075" s="406" t="str">
        <f>Master!T1079</f>
        <v/>
      </c>
      <c r="U1075" s="406" t="str">
        <f>Master!U1079</f>
        <v/>
      </c>
      <c r="V1075" s="406" t="str">
        <f>Master!V1079</f>
        <v/>
      </c>
      <c r="W1075" s="406" t="str">
        <f>Master!W1079</f>
        <v/>
      </c>
      <c r="X1075" s="406" t="str">
        <f>Master!X1079</f>
        <v/>
      </c>
      <c r="Y1075" s="406" t="str">
        <f>Master!Y1079</f>
        <v/>
      </c>
      <c r="Z1075" s="406" t="str">
        <f>Master!Z1079</f>
        <v/>
      </c>
      <c r="AA1075" s="406" t="str">
        <f>Master!AA1079</f>
        <v/>
      </c>
      <c r="AB1075" s="406" t="str">
        <f>Master!AB1079</f>
        <v/>
      </c>
      <c r="AC1075" s="406" t="str">
        <f>Master!AC1079</f>
        <v/>
      </c>
      <c r="AD1075" s="406" t="str">
        <f>Master!AD1079</f>
        <v/>
      </c>
      <c r="AE1075" s="406" t="str">
        <f>Master!AE1079</f>
        <v/>
      </c>
      <c r="AF1075" s="406" t="str">
        <f>Master!AF1079</f>
        <v/>
      </c>
      <c r="AG1075" s="406" t="str">
        <f>Master!AG1079</f>
        <v/>
      </c>
      <c r="AH1075" s="88" t="str">
        <f>Master!AH1079</f>
        <v/>
      </c>
      <c r="AI1075" s="88" t="str">
        <f>Master!AI1079</f>
        <v/>
      </c>
      <c r="AJ1075" s="406" t="str">
        <f>Master!AJ1079</f>
        <v/>
      </c>
      <c r="AK1075" s="406">
        <f>Master!AK1079</f>
        <v>0</v>
      </c>
      <c r="AL1075" s="88" t="str">
        <f>Master!AL1079</f>
        <v/>
      </c>
      <c r="AM1075" s="416"/>
      <c r="AN1075" s="416"/>
      <c r="AO1075" s="416"/>
      <c r="AP1075" s="416"/>
      <c r="AQ1075" s="416"/>
      <c r="AR1075" s="416">
        <f t="shared" si="10"/>
        <v>0</v>
      </c>
      <c r="AS1075" s="417" t="str">
        <f t="shared" si="11"/>
        <v>#DIV/0!</v>
      </c>
      <c r="AT1075" s="416">
        <f t="shared" si="12"/>
        <v>0</v>
      </c>
      <c r="AU1075" s="417"/>
    </row>
    <row r="1076" hidden="1">
      <c r="A1076" s="88" t="str">
        <f>Master!A1080</f>
        <v>VLCH18064</v>
      </c>
      <c r="B1076" s="88" t="str">
        <f>Master!B1080</f>
        <v/>
      </c>
      <c r="C1076" s="414" t="str">
        <f>Master!C1080</f>
        <v/>
      </c>
      <c r="D1076" s="88" t="str">
        <f>Master!D1080</f>
        <v/>
      </c>
      <c r="E1076" s="406" t="str">
        <f>Master!E1080</f>
        <v/>
      </c>
      <c r="F1076" s="406">
        <f>Master!F1080</f>
        <v>0</v>
      </c>
      <c r="G1076" s="88" t="str">
        <f>Master!G1080</f>
        <v/>
      </c>
      <c r="H1076" s="88" t="str">
        <f>Master!H1080</f>
        <v/>
      </c>
      <c r="I1076" s="88" t="str">
        <f>Master!I1080</f>
        <v/>
      </c>
      <c r="J1076" s="88" t="str">
        <f>Master!J1080</f>
        <v>LIFE CHAMPS PTE LTD</v>
      </c>
      <c r="K1076" s="88" t="str">
        <f>Master!K1080</f>
        <v/>
      </c>
      <c r="L1076" s="88" t="str">
        <f>Master!L1080</f>
        <v/>
      </c>
      <c r="M1076" s="88" t="str">
        <f>Master!M1080</f>
        <v/>
      </c>
      <c r="N1076" s="88" t="str">
        <f>Master!N1080</f>
        <v/>
      </c>
      <c r="O1076" s="88" t="str">
        <f>Master!O1080</f>
        <v/>
      </c>
      <c r="P1076" s="88" t="str">
        <f>Master!P1080</f>
        <v/>
      </c>
      <c r="Q1076" s="88" t="str">
        <f>Master!Q1080</f>
        <v/>
      </c>
      <c r="R1076" s="406" t="str">
        <f>Master!R1080</f>
        <v/>
      </c>
      <c r="S1076" s="406">
        <f>Master!S1080</f>
        <v>0</v>
      </c>
      <c r="T1076" s="406" t="str">
        <f>Master!T1080</f>
        <v/>
      </c>
      <c r="U1076" s="406" t="str">
        <f>Master!U1080</f>
        <v/>
      </c>
      <c r="V1076" s="406" t="str">
        <f>Master!V1080</f>
        <v/>
      </c>
      <c r="W1076" s="406" t="str">
        <f>Master!W1080</f>
        <v/>
      </c>
      <c r="X1076" s="406" t="str">
        <f>Master!X1080</f>
        <v/>
      </c>
      <c r="Y1076" s="406" t="str">
        <f>Master!Y1080</f>
        <v/>
      </c>
      <c r="Z1076" s="406" t="str">
        <f>Master!Z1080</f>
        <v/>
      </c>
      <c r="AA1076" s="406" t="str">
        <f>Master!AA1080</f>
        <v/>
      </c>
      <c r="AB1076" s="406" t="str">
        <f>Master!AB1080</f>
        <v/>
      </c>
      <c r="AC1076" s="406" t="str">
        <f>Master!AC1080</f>
        <v/>
      </c>
      <c r="AD1076" s="406" t="str">
        <f>Master!AD1080</f>
        <v/>
      </c>
      <c r="AE1076" s="406" t="str">
        <f>Master!AE1080</f>
        <v/>
      </c>
      <c r="AF1076" s="406" t="str">
        <f>Master!AF1080</f>
        <v/>
      </c>
      <c r="AG1076" s="406" t="str">
        <f>Master!AG1080</f>
        <v/>
      </c>
      <c r="AH1076" s="88" t="str">
        <f>Master!AH1080</f>
        <v/>
      </c>
      <c r="AI1076" s="414" t="str">
        <f>Master!AI1080</f>
        <v/>
      </c>
      <c r="AJ1076" s="406" t="str">
        <f>Master!AJ1080</f>
        <v/>
      </c>
      <c r="AK1076" s="406">
        <f>Master!AK1080</f>
        <v>0</v>
      </c>
      <c r="AL1076" s="88" t="str">
        <f>Master!AL1080</f>
        <v/>
      </c>
      <c r="AM1076" s="416"/>
      <c r="AN1076" s="416"/>
      <c r="AO1076" s="416"/>
      <c r="AP1076" s="416"/>
      <c r="AQ1076" s="416"/>
      <c r="AR1076" s="416">
        <f t="shared" si="10"/>
        <v>0</v>
      </c>
      <c r="AS1076" s="417" t="str">
        <f t="shared" si="11"/>
        <v>#DIV/0!</v>
      </c>
      <c r="AT1076" s="416">
        <f t="shared" si="12"/>
        <v>0</v>
      </c>
      <c r="AU1076" s="417"/>
    </row>
    <row r="1077" hidden="1">
      <c r="A1077" s="88" t="str">
        <f>Master!A1081</f>
        <v>VLCH18065</v>
      </c>
      <c r="B1077" s="414" t="str">
        <f>Master!B1081</f>
        <v/>
      </c>
      <c r="C1077" s="414" t="str">
        <f>Master!C1081</f>
        <v/>
      </c>
      <c r="D1077" s="88" t="str">
        <f>Master!D1081</f>
        <v/>
      </c>
      <c r="E1077" s="406" t="str">
        <f>Master!E1081</f>
        <v/>
      </c>
      <c r="F1077" s="406">
        <f>Master!F1081</f>
        <v>0</v>
      </c>
      <c r="G1077" s="88" t="str">
        <f>Master!G1081</f>
        <v/>
      </c>
      <c r="H1077" s="88" t="str">
        <f>Master!H1081</f>
        <v/>
      </c>
      <c r="I1077" s="88" t="str">
        <f>Master!I1081</f>
        <v/>
      </c>
      <c r="J1077" s="88" t="str">
        <f>Master!J1081</f>
        <v>LIFE CHAMPS PTE LTD</v>
      </c>
      <c r="K1077" s="88" t="str">
        <f>Master!K1081</f>
        <v/>
      </c>
      <c r="L1077" s="88" t="str">
        <f>Master!L1081</f>
        <v/>
      </c>
      <c r="M1077" s="88" t="str">
        <f>Master!M1081</f>
        <v/>
      </c>
      <c r="N1077" s="88" t="str">
        <f>Master!N1081</f>
        <v/>
      </c>
      <c r="O1077" s="88" t="str">
        <f>Master!O1081</f>
        <v/>
      </c>
      <c r="P1077" s="88" t="str">
        <f>Master!P1081</f>
        <v/>
      </c>
      <c r="Q1077" s="88" t="str">
        <f>Master!Q1081</f>
        <v/>
      </c>
      <c r="R1077" s="406" t="str">
        <f>Master!R1081</f>
        <v/>
      </c>
      <c r="S1077" s="406">
        <f>Master!S1081</f>
        <v>0</v>
      </c>
      <c r="T1077" s="406" t="str">
        <f>Master!T1081</f>
        <v/>
      </c>
      <c r="U1077" s="406" t="str">
        <f>Master!U1081</f>
        <v/>
      </c>
      <c r="V1077" s="406" t="str">
        <f>Master!V1081</f>
        <v/>
      </c>
      <c r="W1077" s="406" t="str">
        <f>Master!W1081</f>
        <v/>
      </c>
      <c r="X1077" s="406" t="str">
        <f>Master!X1081</f>
        <v/>
      </c>
      <c r="Y1077" s="406" t="str">
        <f>Master!Y1081</f>
        <v/>
      </c>
      <c r="Z1077" s="406" t="str">
        <f>Master!Z1081</f>
        <v/>
      </c>
      <c r="AA1077" s="406" t="str">
        <f>Master!AA1081</f>
        <v/>
      </c>
      <c r="AB1077" s="406" t="str">
        <f>Master!AB1081</f>
        <v/>
      </c>
      <c r="AC1077" s="406" t="str">
        <f>Master!AC1081</f>
        <v/>
      </c>
      <c r="AD1077" s="406" t="str">
        <f>Master!AD1081</f>
        <v/>
      </c>
      <c r="AE1077" s="406" t="str">
        <f>Master!AE1081</f>
        <v/>
      </c>
      <c r="AF1077" s="406" t="str">
        <f>Master!AF1081</f>
        <v/>
      </c>
      <c r="AG1077" s="406" t="str">
        <f>Master!AG1081</f>
        <v/>
      </c>
      <c r="AH1077" s="88" t="str">
        <f>Master!AH1081</f>
        <v/>
      </c>
      <c r="AI1077" s="88" t="str">
        <f>Master!AI1081</f>
        <v/>
      </c>
      <c r="AJ1077" s="406" t="str">
        <f>Master!AJ1081</f>
        <v/>
      </c>
      <c r="AK1077" s="406">
        <f>Master!AK1081</f>
        <v>0</v>
      </c>
      <c r="AL1077" s="88" t="str">
        <f>Master!AL1081</f>
        <v/>
      </c>
      <c r="AM1077" s="416"/>
      <c r="AN1077" s="416"/>
      <c r="AO1077" s="416"/>
      <c r="AP1077" s="416"/>
      <c r="AQ1077" s="416"/>
      <c r="AR1077" s="416">
        <f t="shared" si="10"/>
        <v>0</v>
      </c>
      <c r="AS1077" s="417" t="str">
        <f t="shared" si="11"/>
        <v>#DIV/0!</v>
      </c>
      <c r="AT1077" s="416">
        <f t="shared" si="12"/>
        <v>0</v>
      </c>
      <c r="AU1077" s="417"/>
    </row>
    <row r="1078" hidden="1">
      <c r="A1078" s="88" t="str">
        <f>Master!A1082</f>
        <v>VLCH18066</v>
      </c>
      <c r="B1078" s="88" t="str">
        <f>Master!B1082</f>
        <v/>
      </c>
      <c r="C1078" s="414" t="str">
        <f>Master!C1082</f>
        <v/>
      </c>
      <c r="D1078" s="88" t="str">
        <f>Master!D1082</f>
        <v/>
      </c>
      <c r="E1078" s="406" t="str">
        <f>Master!E1082</f>
        <v/>
      </c>
      <c r="F1078" s="406">
        <f>Master!F1082</f>
        <v>0</v>
      </c>
      <c r="G1078" s="88" t="str">
        <f>Master!G1082</f>
        <v/>
      </c>
      <c r="H1078" s="88" t="str">
        <f>Master!H1082</f>
        <v/>
      </c>
      <c r="I1078" s="88" t="str">
        <f>Master!I1082</f>
        <v/>
      </c>
      <c r="J1078" s="88" t="str">
        <f>Master!J1082</f>
        <v>LIFE CHAMPS PTE LTD</v>
      </c>
      <c r="K1078" s="88" t="str">
        <f>Master!K1082</f>
        <v/>
      </c>
      <c r="L1078" s="88" t="str">
        <f>Master!L1082</f>
        <v/>
      </c>
      <c r="M1078" s="88" t="str">
        <f>Master!M1082</f>
        <v/>
      </c>
      <c r="N1078" s="88" t="str">
        <f>Master!N1082</f>
        <v/>
      </c>
      <c r="O1078" s="88" t="str">
        <f>Master!O1082</f>
        <v/>
      </c>
      <c r="P1078" s="88" t="str">
        <f>Master!P1082</f>
        <v/>
      </c>
      <c r="Q1078" s="88" t="str">
        <f>Master!Q1082</f>
        <v/>
      </c>
      <c r="R1078" s="406" t="str">
        <f>Master!R1082</f>
        <v/>
      </c>
      <c r="S1078" s="406">
        <f>Master!S1082</f>
        <v>0</v>
      </c>
      <c r="T1078" s="406" t="str">
        <f>Master!T1082</f>
        <v/>
      </c>
      <c r="U1078" s="406" t="str">
        <f>Master!U1082</f>
        <v/>
      </c>
      <c r="V1078" s="406" t="str">
        <f>Master!V1082</f>
        <v/>
      </c>
      <c r="W1078" s="406" t="str">
        <f>Master!W1082</f>
        <v/>
      </c>
      <c r="X1078" s="406" t="str">
        <f>Master!X1082</f>
        <v/>
      </c>
      <c r="Y1078" s="406" t="str">
        <f>Master!Y1082</f>
        <v/>
      </c>
      <c r="Z1078" s="406" t="str">
        <f>Master!Z1082</f>
        <v/>
      </c>
      <c r="AA1078" s="406" t="str">
        <f>Master!AA1082</f>
        <v/>
      </c>
      <c r="AB1078" s="406" t="str">
        <f>Master!AB1082</f>
        <v/>
      </c>
      <c r="AC1078" s="406" t="str">
        <f>Master!AC1082</f>
        <v/>
      </c>
      <c r="AD1078" s="406" t="str">
        <f>Master!AD1082</f>
        <v/>
      </c>
      <c r="AE1078" s="406" t="str">
        <f>Master!AE1082</f>
        <v/>
      </c>
      <c r="AF1078" s="406" t="str">
        <f>Master!AF1082</f>
        <v/>
      </c>
      <c r="AG1078" s="406" t="str">
        <f>Master!AG1082</f>
        <v/>
      </c>
      <c r="AH1078" s="88" t="str">
        <f>Master!AH1082</f>
        <v/>
      </c>
      <c r="AI1078" s="414" t="str">
        <f>Master!AI1082</f>
        <v/>
      </c>
      <c r="AJ1078" s="406" t="str">
        <f>Master!AJ1082</f>
        <v/>
      </c>
      <c r="AK1078" s="406">
        <f>Master!AK1082</f>
        <v>0</v>
      </c>
      <c r="AL1078" s="88" t="str">
        <f>Master!AL1082</f>
        <v/>
      </c>
      <c r="AM1078" s="416"/>
      <c r="AN1078" s="416"/>
      <c r="AO1078" s="416"/>
      <c r="AP1078" s="416"/>
      <c r="AQ1078" s="416"/>
      <c r="AR1078" s="416">
        <f t="shared" si="10"/>
        <v>0</v>
      </c>
      <c r="AS1078" s="417" t="str">
        <f t="shared" si="11"/>
        <v>#DIV/0!</v>
      </c>
      <c r="AT1078" s="416">
        <f t="shared" si="12"/>
        <v>0</v>
      </c>
      <c r="AU1078" s="417"/>
    </row>
    <row r="1079" hidden="1">
      <c r="A1079" s="88" t="str">
        <f>Master!A1083</f>
        <v>VLCH18067</v>
      </c>
      <c r="B1079" s="414" t="str">
        <f>Master!B1083</f>
        <v/>
      </c>
      <c r="C1079" s="414" t="str">
        <f>Master!C1083</f>
        <v/>
      </c>
      <c r="D1079" s="88" t="str">
        <f>Master!D1083</f>
        <v/>
      </c>
      <c r="E1079" s="406" t="str">
        <f>Master!E1083</f>
        <v/>
      </c>
      <c r="F1079" s="406">
        <f>Master!F1083</f>
        <v>0</v>
      </c>
      <c r="G1079" s="88" t="str">
        <f>Master!G1083</f>
        <v/>
      </c>
      <c r="H1079" s="88" t="str">
        <f>Master!H1083</f>
        <v/>
      </c>
      <c r="I1079" s="88" t="str">
        <f>Master!I1083</f>
        <v/>
      </c>
      <c r="J1079" s="88" t="str">
        <f>Master!J1083</f>
        <v>LIFE CHAMPS PTE LTD</v>
      </c>
      <c r="K1079" s="88" t="str">
        <f>Master!K1083</f>
        <v/>
      </c>
      <c r="L1079" s="88" t="str">
        <f>Master!L1083</f>
        <v/>
      </c>
      <c r="M1079" s="88" t="str">
        <f>Master!M1083</f>
        <v/>
      </c>
      <c r="N1079" s="88" t="str">
        <f>Master!N1083</f>
        <v/>
      </c>
      <c r="O1079" s="88" t="str">
        <f>Master!O1083</f>
        <v/>
      </c>
      <c r="P1079" s="88" t="str">
        <f>Master!P1083</f>
        <v/>
      </c>
      <c r="Q1079" s="88" t="str">
        <f>Master!Q1083</f>
        <v/>
      </c>
      <c r="R1079" s="406" t="str">
        <f>Master!R1083</f>
        <v/>
      </c>
      <c r="S1079" s="406">
        <f>Master!S1083</f>
        <v>0</v>
      </c>
      <c r="T1079" s="406" t="str">
        <f>Master!T1083</f>
        <v/>
      </c>
      <c r="U1079" s="406" t="str">
        <f>Master!U1083</f>
        <v/>
      </c>
      <c r="V1079" s="406" t="str">
        <f>Master!V1083</f>
        <v/>
      </c>
      <c r="W1079" s="406" t="str">
        <f>Master!W1083</f>
        <v/>
      </c>
      <c r="X1079" s="406" t="str">
        <f>Master!X1083</f>
        <v/>
      </c>
      <c r="Y1079" s="406" t="str">
        <f>Master!Y1083</f>
        <v/>
      </c>
      <c r="Z1079" s="406" t="str">
        <f>Master!Z1083</f>
        <v/>
      </c>
      <c r="AA1079" s="406" t="str">
        <f>Master!AA1083</f>
        <v/>
      </c>
      <c r="AB1079" s="406" t="str">
        <f>Master!AB1083</f>
        <v/>
      </c>
      <c r="AC1079" s="406" t="str">
        <f>Master!AC1083</f>
        <v/>
      </c>
      <c r="AD1079" s="406" t="str">
        <f>Master!AD1083</f>
        <v/>
      </c>
      <c r="AE1079" s="406" t="str">
        <f>Master!AE1083</f>
        <v/>
      </c>
      <c r="AF1079" s="406" t="str">
        <f>Master!AF1083</f>
        <v/>
      </c>
      <c r="AG1079" s="406" t="str">
        <f>Master!AG1083</f>
        <v/>
      </c>
      <c r="AH1079" s="88" t="str">
        <f>Master!AH1083</f>
        <v/>
      </c>
      <c r="AI1079" s="88" t="str">
        <f>Master!AI1083</f>
        <v/>
      </c>
      <c r="AJ1079" s="406" t="str">
        <f>Master!AJ1083</f>
        <v/>
      </c>
      <c r="AK1079" s="406">
        <f>Master!AK1083</f>
        <v>0</v>
      </c>
      <c r="AL1079" s="88" t="str">
        <f>Master!AL1083</f>
        <v/>
      </c>
      <c r="AM1079" s="416"/>
      <c r="AN1079" s="416"/>
      <c r="AO1079" s="416"/>
      <c r="AP1079" s="416"/>
      <c r="AQ1079" s="416"/>
      <c r="AR1079" s="416">
        <f t="shared" si="10"/>
        <v>0</v>
      </c>
      <c r="AS1079" s="417" t="str">
        <f t="shared" si="11"/>
        <v>#DIV/0!</v>
      </c>
      <c r="AT1079" s="416">
        <f t="shared" si="12"/>
        <v>0</v>
      </c>
      <c r="AU1079" s="417"/>
    </row>
    <row r="1080" hidden="1">
      <c r="A1080" s="88" t="str">
        <f>Master!A1084</f>
        <v>VLCH18068</v>
      </c>
      <c r="B1080" s="88" t="str">
        <f>Master!B1084</f>
        <v/>
      </c>
      <c r="C1080" s="414" t="str">
        <f>Master!C1084</f>
        <v/>
      </c>
      <c r="D1080" s="88" t="str">
        <f>Master!D1084</f>
        <v/>
      </c>
      <c r="E1080" s="406" t="str">
        <f>Master!E1084</f>
        <v/>
      </c>
      <c r="F1080" s="406">
        <f>Master!F1084</f>
        <v>0</v>
      </c>
      <c r="G1080" s="88" t="str">
        <f>Master!G1084</f>
        <v/>
      </c>
      <c r="H1080" s="88" t="str">
        <f>Master!H1084</f>
        <v/>
      </c>
      <c r="I1080" s="88" t="str">
        <f>Master!I1084</f>
        <v/>
      </c>
      <c r="J1080" s="88" t="str">
        <f>Master!J1084</f>
        <v>LIFE CHAMPS PTE LTD</v>
      </c>
      <c r="K1080" s="88" t="str">
        <f>Master!K1084</f>
        <v/>
      </c>
      <c r="L1080" s="88" t="str">
        <f>Master!L1084</f>
        <v/>
      </c>
      <c r="M1080" s="88" t="str">
        <f>Master!M1084</f>
        <v/>
      </c>
      <c r="N1080" s="88" t="str">
        <f>Master!N1084</f>
        <v/>
      </c>
      <c r="O1080" s="88" t="str">
        <f>Master!O1084</f>
        <v/>
      </c>
      <c r="P1080" s="88" t="str">
        <f>Master!P1084</f>
        <v/>
      </c>
      <c r="Q1080" s="88" t="str">
        <f>Master!Q1084</f>
        <v/>
      </c>
      <c r="R1080" s="406" t="str">
        <f>Master!R1084</f>
        <v/>
      </c>
      <c r="S1080" s="406">
        <f>Master!S1084</f>
        <v>0</v>
      </c>
      <c r="T1080" s="406" t="str">
        <f>Master!T1084</f>
        <v/>
      </c>
      <c r="U1080" s="406" t="str">
        <f>Master!U1084</f>
        <v/>
      </c>
      <c r="V1080" s="406" t="str">
        <f>Master!V1084</f>
        <v/>
      </c>
      <c r="W1080" s="406" t="str">
        <f>Master!W1084</f>
        <v/>
      </c>
      <c r="X1080" s="406" t="str">
        <f>Master!X1084</f>
        <v/>
      </c>
      <c r="Y1080" s="406" t="str">
        <f>Master!Y1084</f>
        <v/>
      </c>
      <c r="Z1080" s="406" t="str">
        <f>Master!Z1084</f>
        <v/>
      </c>
      <c r="AA1080" s="406" t="str">
        <f>Master!AA1084</f>
        <v/>
      </c>
      <c r="AB1080" s="406" t="str">
        <f>Master!AB1084</f>
        <v/>
      </c>
      <c r="AC1080" s="406" t="str">
        <f>Master!AC1084</f>
        <v/>
      </c>
      <c r="AD1080" s="406" t="str">
        <f>Master!AD1084</f>
        <v/>
      </c>
      <c r="AE1080" s="406" t="str">
        <f>Master!AE1084</f>
        <v/>
      </c>
      <c r="AF1080" s="406" t="str">
        <f>Master!AF1084</f>
        <v/>
      </c>
      <c r="AG1080" s="406" t="str">
        <f>Master!AG1084</f>
        <v/>
      </c>
      <c r="AH1080" s="88" t="str">
        <f>Master!AH1084</f>
        <v/>
      </c>
      <c r="AI1080" s="414" t="str">
        <f>Master!AI1084</f>
        <v/>
      </c>
      <c r="AJ1080" s="406" t="str">
        <f>Master!AJ1084</f>
        <v/>
      </c>
      <c r="AK1080" s="406">
        <f>Master!AK1084</f>
        <v>0</v>
      </c>
      <c r="AL1080" s="88" t="str">
        <f>Master!AL1084</f>
        <v/>
      </c>
      <c r="AM1080" s="416"/>
      <c r="AN1080" s="416"/>
      <c r="AO1080" s="416"/>
      <c r="AP1080" s="416"/>
      <c r="AQ1080" s="416"/>
      <c r="AR1080" s="416">
        <f t="shared" si="10"/>
        <v>0</v>
      </c>
      <c r="AS1080" s="417" t="str">
        <f t="shared" si="11"/>
        <v>#DIV/0!</v>
      </c>
      <c r="AT1080" s="416">
        <f t="shared" si="12"/>
        <v>0</v>
      </c>
      <c r="AU1080" s="417"/>
    </row>
    <row r="1081" hidden="1">
      <c r="A1081" s="88" t="str">
        <f>Master!A1085</f>
        <v>VLCH18069</v>
      </c>
      <c r="B1081" s="414" t="str">
        <f>Master!B1085</f>
        <v/>
      </c>
      <c r="C1081" s="414" t="str">
        <f>Master!C1085</f>
        <v/>
      </c>
      <c r="D1081" s="88" t="str">
        <f>Master!D1085</f>
        <v/>
      </c>
      <c r="E1081" s="406" t="str">
        <f>Master!E1085</f>
        <v/>
      </c>
      <c r="F1081" s="406">
        <f>Master!F1085</f>
        <v>0</v>
      </c>
      <c r="G1081" s="88" t="str">
        <f>Master!G1085</f>
        <v/>
      </c>
      <c r="H1081" s="88" t="str">
        <f>Master!H1085</f>
        <v/>
      </c>
      <c r="I1081" s="88" t="str">
        <f>Master!I1085</f>
        <v/>
      </c>
      <c r="J1081" s="88" t="str">
        <f>Master!J1085</f>
        <v>LIFE CHAMPS PTE LTD</v>
      </c>
      <c r="K1081" s="88" t="str">
        <f>Master!K1085</f>
        <v/>
      </c>
      <c r="L1081" s="88" t="str">
        <f>Master!L1085</f>
        <v/>
      </c>
      <c r="M1081" s="88" t="str">
        <f>Master!M1085</f>
        <v/>
      </c>
      <c r="N1081" s="88" t="str">
        <f>Master!N1085</f>
        <v/>
      </c>
      <c r="O1081" s="88" t="str">
        <f>Master!O1085</f>
        <v/>
      </c>
      <c r="P1081" s="88" t="str">
        <f>Master!P1085</f>
        <v/>
      </c>
      <c r="Q1081" s="88" t="str">
        <f>Master!Q1085</f>
        <v/>
      </c>
      <c r="R1081" s="406" t="str">
        <f>Master!R1085</f>
        <v/>
      </c>
      <c r="S1081" s="406">
        <f>Master!S1085</f>
        <v>0</v>
      </c>
      <c r="T1081" s="406" t="str">
        <f>Master!T1085</f>
        <v/>
      </c>
      <c r="U1081" s="406" t="str">
        <f>Master!U1085</f>
        <v/>
      </c>
      <c r="V1081" s="406" t="str">
        <f>Master!V1085</f>
        <v/>
      </c>
      <c r="W1081" s="406" t="str">
        <f>Master!W1085</f>
        <v/>
      </c>
      <c r="X1081" s="406" t="str">
        <f>Master!X1085</f>
        <v/>
      </c>
      <c r="Y1081" s="406" t="str">
        <f>Master!Y1085</f>
        <v/>
      </c>
      <c r="Z1081" s="406" t="str">
        <f>Master!Z1085</f>
        <v/>
      </c>
      <c r="AA1081" s="406" t="str">
        <f>Master!AA1085</f>
        <v/>
      </c>
      <c r="AB1081" s="406" t="str">
        <f>Master!AB1085</f>
        <v/>
      </c>
      <c r="AC1081" s="406" t="str">
        <f>Master!AC1085</f>
        <v/>
      </c>
      <c r="AD1081" s="406" t="str">
        <f>Master!AD1085</f>
        <v/>
      </c>
      <c r="AE1081" s="406" t="str">
        <f>Master!AE1085</f>
        <v/>
      </c>
      <c r="AF1081" s="406" t="str">
        <f>Master!AF1085</f>
        <v/>
      </c>
      <c r="AG1081" s="406" t="str">
        <f>Master!AG1085</f>
        <v/>
      </c>
      <c r="AH1081" s="88" t="str">
        <f>Master!AH1085</f>
        <v/>
      </c>
      <c r="AI1081" s="88" t="str">
        <f>Master!AI1085</f>
        <v/>
      </c>
      <c r="AJ1081" s="406" t="str">
        <f>Master!AJ1085</f>
        <v/>
      </c>
      <c r="AK1081" s="406">
        <f>Master!AK1085</f>
        <v>0</v>
      </c>
      <c r="AL1081" s="88" t="str">
        <f>Master!AL1085</f>
        <v/>
      </c>
      <c r="AM1081" s="416"/>
      <c r="AN1081" s="416"/>
      <c r="AO1081" s="416"/>
      <c r="AP1081" s="416"/>
      <c r="AQ1081" s="416"/>
      <c r="AR1081" s="416">
        <f t="shared" si="10"/>
        <v>0</v>
      </c>
      <c r="AS1081" s="417" t="str">
        <f t="shared" si="11"/>
        <v>#DIV/0!</v>
      </c>
      <c r="AT1081" s="416">
        <f t="shared" si="12"/>
        <v>0</v>
      </c>
      <c r="AU1081" s="417"/>
    </row>
    <row r="1082" hidden="1">
      <c r="A1082" s="88" t="str">
        <f>Master!A1086</f>
        <v>VLCH18070</v>
      </c>
      <c r="B1082" s="88" t="str">
        <f>Master!B1086</f>
        <v/>
      </c>
      <c r="C1082" s="414" t="str">
        <f>Master!C1086</f>
        <v/>
      </c>
      <c r="D1082" s="88" t="str">
        <f>Master!D1086</f>
        <v/>
      </c>
      <c r="E1082" s="406" t="str">
        <f>Master!E1086</f>
        <v/>
      </c>
      <c r="F1082" s="406">
        <f>Master!F1086</f>
        <v>0</v>
      </c>
      <c r="G1082" s="88" t="str">
        <f>Master!G1086</f>
        <v/>
      </c>
      <c r="H1082" s="88" t="str">
        <f>Master!H1086</f>
        <v/>
      </c>
      <c r="I1082" s="88" t="str">
        <f>Master!I1086</f>
        <v/>
      </c>
      <c r="J1082" s="88" t="str">
        <f>Master!J1086</f>
        <v>LIFE CHAMPS PTE LTD</v>
      </c>
      <c r="K1082" s="88" t="str">
        <f>Master!K1086</f>
        <v/>
      </c>
      <c r="L1082" s="88" t="str">
        <f>Master!L1086</f>
        <v/>
      </c>
      <c r="M1082" s="88" t="str">
        <f>Master!M1086</f>
        <v/>
      </c>
      <c r="N1082" s="88" t="str">
        <f>Master!N1086</f>
        <v/>
      </c>
      <c r="O1082" s="88" t="str">
        <f>Master!O1086</f>
        <v/>
      </c>
      <c r="P1082" s="88" t="str">
        <f>Master!P1086</f>
        <v/>
      </c>
      <c r="Q1082" s="88" t="str">
        <f>Master!Q1086</f>
        <v/>
      </c>
      <c r="R1082" s="406" t="str">
        <f>Master!R1086</f>
        <v/>
      </c>
      <c r="S1082" s="406">
        <f>Master!S1086</f>
        <v>0</v>
      </c>
      <c r="T1082" s="406" t="str">
        <f>Master!T1086</f>
        <v/>
      </c>
      <c r="U1082" s="406" t="str">
        <f>Master!U1086</f>
        <v/>
      </c>
      <c r="V1082" s="406" t="str">
        <f>Master!V1086</f>
        <v/>
      </c>
      <c r="W1082" s="406" t="str">
        <f>Master!W1086</f>
        <v/>
      </c>
      <c r="X1082" s="406" t="str">
        <f>Master!X1086</f>
        <v/>
      </c>
      <c r="Y1082" s="406" t="str">
        <f>Master!Y1086</f>
        <v/>
      </c>
      <c r="Z1082" s="406" t="str">
        <f>Master!Z1086</f>
        <v/>
      </c>
      <c r="AA1082" s="406" t="str">
        <f>Master!AA1086</f>
        <v/>
      </c>
      <c r="AB1082" s="406" t="str">
        <f>Master!AB1086</f>
        <v/>
      </c>
      <c r="AC1082" s="406" t="str">
        <f>Master!AC1086</f>
        <v/>
      </c>
      <c r="AD1082" s="406" t="str">
        <f>Master!AD1086</f>
        <v/>
      </c>
      <c r="AE1082" s="406" t="str">
        <f>Master!AE1086</f>
        <v/>
      </c>
      <c r="AF1082" s="406" t="str">
        <f>Master!AF1086</f>
        <v/>
      </c>
      <c r="AG1082" s="406" t="str">
        <f>Master!AG1086</f>
        <v/>
      </c>
      <c r="AH1082" s="88" t="str">
        <f>Master!AH1086</f>
        <v/>
      </c>
      <c r="AI1082" s="414" t="str">
        <f>Master!AI1086</f>
        <v/>
      </c>
      <c r="AJ1082" s="406" t="str">
        <f>Master!AJ1086</f>
        <v/>
      </c>
      <c r="AK1082" s="406">
        <f>Master!AK1086</f>
        <v>0</v>
      </c>
      <c r="AL1082" s="88" t="str">
        <f>Master!AL1086</f>
        <v/>
      </c>
      <c r="AM1082" s="416"/>
      <c r="AN1082" s="416"/>
      <c r="AO1082" s="416"/>
      <c r="AP1082" s="416"/>
      <c r="AQ1082" s="416"/>
      <c r="AR1082" s="416">
        <f t="shared" si="10"/>
        <v>0</v>
      </c>
      <c r="AS1082" s="417" t="str">
        <f t="shared" si="11"/>
        <v>#DIV/0!</v>
      </c>
      <c r="AT1082" s="416">
        <f t="shared" si="12"/>
        <v>0</v>
      </c>
      <c r="AU1082" s="417"/>
    </row>
    <row r="1083" hidden="1">
      <c r="A1083" s="88" t="str">
        <f>Master!A1087</f>
        <v>VLCH18071</v>
      </c>
      <c r="B1083" s="414" t="str">
        <f>Master!B1087</f>
        <v/>
      </c>
      <c r="C1083" s="414" t="str">
        <f>Master!C1087</f>
        <v/>
      </c>
      <c r="D1083" s="88" t="str">
        <f>Master!D1087</f>
        <v/>
      </c>
      <c r="E1083" s="406" t="str">
        <f>Master!E1087</f>
        <v/>
      </c>
      <c r="F1083" s="406">
        <f>Master!F1087</f>
        <v>0</v>
      </c>
      <c r="G1083" s="88" t="str">
        <f>Master!G1087</f>
        <v/>
      </c>
      <c r="H1083" s="88" t="str">
        <f>Master!H1087</f>
        <v/>
      </c>
      <c r="I1083" s="88" t="str">
        <f>Master!I1087</f>
        <v/>
      </c>
      <c r="J1083" s="88" t="str">
        <f>Master!J1087</f>
        <v>LIFE CHAMPS PTE LTD</v>
      </c>
      <c r="K1083" s="88" t="str">
        <f>Master!K1087</f>
        <v/>
      </c>
      <c r="L1083" s="88" t="str">
        <f>Master!L1087</f>
        <v/>
      </c>
      <c r="M1083" s="88" t="str">
        <f>Master!M1087</f>
        <v/>
      </c>
      <c r="N1083" s="88" t="str">
        <f>Master!N1087</f>
        <v/>
      </c>
      <c r="O1083" s="88" t="str">
        <f>Master!O1087</f>
        <v/>
      </c>
      <c r="P1083" s="88" t="str">
        <f>Master!P1087</f>
        <v/>
      </c>
      <c r="Q1083" s="88" t="str">
        <f>Master!Q1087</f>
        <v/>
      </c>
      <c r="R1083" s="406" t="str">
        <f>Master!R1087</f>
        <v/>
      </c>
      <c r="S1083" s="406">
        <f>Master!S1087</f>
        <v>0</v>
      </c>
      <c r="T1083" s="406" t="str">
        <f>Master!T1087</f>
        <v/>
      </c>
      <c r="U1083" s="406" t="str">
        <f>Master!U1087</f>
        <v/>
      </c>
      <c r="V1083" s="406" t="str">
        <f>Master!V1087</f>
        <v/>
      </c>
      <c r="W1083" s="406" t="str">
        <f>Master!W1087</f>
        <v/>
      </c>
      <c r="X1083" s="406" t="str">
        <f>Master!X1087</f>
        <v/>
      </c>
      <c r="Y1083" s="406" t="str">
        <f>Master!Y1087</f>
        <v/>
      </c>
      <c r="Z1083" s="406" t="str">
        <f>Master!Z1087</f>
        <v/>
      </c>
      <c r="AA1083" s="406" t="str">
        <f>Master!AA1087</f>
        <v/>
      </c>
      <c r="AB1083" s="406" t="str">
        <f>Master!AB1087</f>
        <v/>
      </c>
      <c r="AC1083" s="406" t="str">
        <f>Master!AC1087</f>
        <v/>
      </c>
      <c r="AD1083" s="406" t="str">
        <f>Master!AD1087</f>
        <v/>
      </c>
      <c r="AE1083" s="406" t="str">
        <f>Master!AE1087</f>
        <v/>
      </c>
      <c r="AF1083" s="406" t="str">
        <f>Master!AF1087</f>
        <v/>
      </c>
      <c r="AG1083" s="406" t="str">
        <f>Master!AG1087</f>
        <v/>
      </c>
      <c r="AH1083" s="88" t="str">
        <f>Master!AH1087</f>
        <v/>
      </c>
      <c r="AI1083" s="88" t="str">
        <f>Master!AI1087</f>
        <v/>
      </c>
      <c r="AJ1083" s="406" t="str">
        <f>Master!AJ1087</f>
        <v/>
      </c>
      <c r="AK1083" s="406">
        <f>Master!AK1087</f>
        <v>0</v>
      </c>
      <c r="AL1083" s="88" t="str">
        <f>Master!AL1087</f>
        <v/>
      </c>
      <c r="AM1083" s="416"/>
      <c r="AN1083" s="416"/>
      <c r="AO1083" s="416"/>
      <c r="AP1083" s="416"/>
      <c r="AQ1083" s="416"/>
      <c r="AR1083" s="416">
        <f t="shared" si="10"/>
        <v>0</v>
      </c>
      <c r="AS1083" s="417" t="str">
        <f t="shared" si="11"/>
        <v>#DIV/0!</v>
      </c>
      <c r="AT1083" s="416">
        <f t="shared" si="12"/>
        <v>0</v>
      </c>
      <c r="AU1083" s="417"/>
    </row>
    <row r="1084" hidden="1">
      <c r="A1084" s="88" t="str">
        <f>Master!A1088</f>
        <v>VLCH18072</v>
      </c>
      <c r="B1084" s="88" t="str">
        <f>Master!B1088</f>
        <v/>
      </c>
      <c r="C1084" s="414" t="str">
        <f>Master!C1088</f>
        <v/>
      </c>
      <c r="D1084" s="88" t="str">
        <f>Master!D1088</f>
        <v/>
      </c>
      <c r="E1084" s="406" t="str">
        <f>Master!E1088</f>
        <v/>
      </c>
      <c r="F1084" s="406">
        <f>Master!F1088</f>
        <v>0</v>
      </c>
      <c r="G1084" s="88" t="str">
        <f>Master!G1088</f>
        <v/>
      </c>
      <c r="H1084" s="88" t="str">
        <f>Master!H1088</f>
        <v/>
      </c>
      <c r="I1084" s="88" t="str">
        <f>Master!I1088</f>
        <v/>
      </c>
      <c r="J1084" s="88" t="str">
        <f>Master!J1088</f>
        <v>LIFE CHAMPS PTE LTD</v>
      </c>
      <c r="K1084" s="88" t="str">
        <f>Master!K1088</f>
        <v/>
      </c>
      <c r="L1084" s="88" t="str">
        <f>Master!L1088</f>
        <v/>
      </c>
      <c r="M1084" s="88" t="str">
        <f>Master!M1088</f>
        <v/>
      </c>
      <c r="N1084" s="88" t="str">
        <f>Master!N1088</f>
        <v/>
      </c>
      <c r="O1084" s="88" t="str">
        <f>Master!O1088</f>
        <v/>
      </c>
      <c r="P1084" s="88" t="str">
        <f>Master!P1088</f>
        <v/>
      </c>
      <c r="Q1084" s="88" t="str">
        <f>Master!Q1088</f>
        <v/>
      </c>
      <c r="R1084" s="406" t="str">
        <f>Master!R1088</f>
        <v/>
      </c>
      <c r="S1084" s="406">
        <f>Master!S1088</f>
        <v>0</v>
      </c>
      <c r="T1084" s="406" t="str">
        <f>Master!T1088</f>
        <v/>
      </c>
      <c r="U1084" s="406" t="str">
        <f>Master!U1088</f>
        <v/>
      </c>
      <c r="V1084" s="406" t="str">
        <f>Master!V1088</f>
        <v/>
      </c>
      <c r="W1084" s="406" t="str">
        <f>Master!W1088</f>
        <v/>
      </c>
      <c r="X1084" s="406" t="str">
        <f>Master!X1088</f>
        <v/>
      </c>
      <c r="Y1084" s="406" t="str">
        <f>Master!Y1088</f>
        <v/>
      </c>
      <c r="Z1084" s="406" t="str">
        <f>Master!Z1088</f>
        <v/>
      </c>
      <c r="AA1084" s="406" t="str">
        <f>Master!AA1088</f>
        <v/>
      </c>
      <c r="AB1084" s="406" t="str">
        <f>Master!AB1088</f>
        <v/>
      </c>
      <c r="AC1084" s="406" t="str">
        <f>Master!AC1088</f>
        <v/>
      </c>
      <c r="AD1084" s="406" t="str">
        <f>Master!AD1088</f>
        <v/>
      </c>
      <c r="AE1084" s="406" t="str">
        <f>Master!AE1088</f>
        <v/>
      </c>
      <c r="AF1084" s="406" t="str">
        <f>Master!AF1088</f>
        <v/>
      </c>
      <c r="AG1084" s="406" t="str">
        <f>Master!AG1088</f>
        <v/>
      </c>
      <c r="AH1084" s="88" t="str">
        <f>Master!AH1088</f>
        <v/>
      </c>
      <c r="AI1084" s="414" t="str">
        <f>Master!AI1088</f>
        <v/>
      </c>
      <c r="AJ1084" s="406" t="str">
        <f>Master!AJ1088</f>
        <v/>
      </c>
      <c r="AK1084" s="406">
        <f>Master!AK1088</f>
        <v>0</v>
      </c>
      <c r="AL1084" s="88" t="str">
        <f>Master!AL1088</f>
        <v/>
      </c>
      <c r="AM1084" s="416"/>
      <c r="AN1084" s="416"/>
      <c r="AO1084" s="416"/>
      <c r="AP1084" s="416"/>
      <c r="AQ1084" s="416"/>
      <c r="AR1084" s="416">
        <f t="shared" si="10"/>
        <v>0</v>
      </c>
      <c r="AS1084" s="417" t="str">
        <f t="shared" si="11"/>
        <v>#DIV/0!</v>
      </c>
      <c r="AT1084" s="416">
        <f t="shared" si="12"/>
        <v>0</v>
      </c>
      <c r="AU1084" s="417"/>
    </row>
    <row r="1085" hidden="1">
      <c r="A1085" s="88" t="str">
        <f>Master!A1089</f>
        <v>VLCH18073</v>
      </c>
      <c r="B1085" s="414" t="str">
        <f>Master!B1089</f>
        <v/>
      </c>
      <c r="C1085" s="414" t="str">
        <f>Master!C1089</f>
        <v/>
      </c>
      <c r="D1085" s="88" t="str">
        <f>Master!D1089</f>
        <v/>
      </c>
      <c r="E1085" s="406" t="str">
        <f>Master!E1089</f>
        <v/>
      </c>
      <c r="F1085" s="406">
        <f>Master!F1089</f>
        <v>0</v>
      </c>
      <c r="G1085" s="88" t="str">
        <f>Master!G1089</f>
        <v/>
      </c>
      <c r="H1085" s="88" t="str">
        <f>Master!H1089</f>
        <v/>
      </c>
      <c r="I1085" s="88" t="str">
        <f>Master!I1089</f>
        <v/>
      </c>
      <c r="J1085" s="88" t="str">
        <f>Master!J1089</f>
        <v>LIFE CHAMPS PTE LTD</v>
      </c>
      <c r="K1085" s="88" t="str">
        <f>Master!K1089</f>
        <v/>
      </c>
      <c r="L1085" s="88" t="str">
        <f>Master!L1089</f>
        <v/>
      </c>
      <c r="M1085" s="88" t="str">
        <f>Master!M1089</f>
        <v/>
      </c>
      <c r="N1085" s="88" t="str">
        <f>Master!N1089</f>
        <v/>
      </c>
      <c r="O1085" s="88" t="str">
        <f>Master!O1089</f>
        <v/>
      </c>
      <c r="P1085" s="88" t="str">
        <f>Master!P1089</f>
        <v/>
      </c>
      <c r="Q1085" s="88" t="str">
        <f>Master!Q1089</f>
        <v/>
      </c>
      <c r="R1085" s="406" t="str">
        <f>Master!R1089</f>
        <v/>
      </c>
      <c r="S1085" s="406">
        <f>Master!S1089</f>
        <v>0</v>
      </c>
      <c r="T1085" s="406" t="str">
        <f>Master!T1089</f>
        <v/>
      </c>
      <c r="U1085" s="406" t="str">
        <f>Master!U1089</f>
        <v/>
      </c>
      <c r="V1085" s="406" t="str">
        <f>Master!V1089</f>
        <v/>
      </c>
      <c r="W1085" s="406" t="str">
        <f>Master!W1089</f>
        <v/>
      </c>
      <c r="X1085" s="406" t="str">
        <f>Master!X1089</f>
        <v/>
      </c>
      <c r="Y1085" s="406" t="str">
        <f>Master!Y1089</f>
        <v/>
      </c>
      <c r="Z1085" s="406" t="str">
        <f>Master!Z1089</f>
        <v/>
      </c>
      <c r="AA1085" s="406" t="str">
        <f>Master!AA1089</f>
        <v/>
      </c>
      <c r="AB1085" s="406" t="str">
        <f>Master!AB1089</f>
        <v/>
      </c>
      <c r="AC1085" s="406" t="str">
        <f>Master!AC1089</f>
        <v/>
      </c>
      <c r="AD1085" s="406" t="str">
        <f>Master!AD1089</f>
        <v/>
      </c>
      <c r="AE1085" s="406" t="str">
        <f>Master!AE1089</f>
        <v/>
      </c>
      <c r="AF1085" s="406" t="str">
        <f>Master!AF1089</f>
        <v/>
      </c>
      <c r="AG1085" s="406" t="str">
        <f>Master!AG1089</f>
        <v/>
      </c>
      <c r="AH1085" s="88" t="str">
        <f>Master!AH1089</f>
        <v/>
      </c>
      <c r="AI1085" s="88" t="str">
        <f>Master!AI1089</f>
        <v/>
      </c>
      <c r="AJ1085" s="406" t="str">
        <f>Master!AJ1089</f>
        <v/>
      </c>
      <c r="AK1085" s="406">
        <f>Master!AK1089</f>
        <v>0</v>
      </c>
      <c r="AL1085" s="88" t="str">
        <f>Master!AL1089</f>
        <v/>
      </c>
      <c r="AM1085" s="416"/>
      <c r="AN1085" s="416"/>
      <c r="AO1085" s="416"/>
      <c r="AP1085" s="416"/>
      <c r="AQ1085" s="416"/>
      <c r="AR1085" s="416">
        <f t="shared" si="10"/>
        <v>0</v>
      </c>
      <c r="AS1085" s="417" t="str">
        <f t="shared" si="11"/>
        <v>#DIV/0!</v>
      </c>
      <c r="AT1085" s="416">
        <f t="shared" si="12"/>
        <v>0</v>
      </c>
      <c r="AU1085" s="417"/>
    </row>
    <row r="1086" hidden="1">
      <c r="A1086" s="88" t="str">
        <f>Master!A1090</f>
        <v>VLCH18074</v>
      </c>
      <c r="B1086" s="88" t="str">
        <f>Master!B1090</f>
        <v/>
      </c>
      <c r="C1086" s="414" t="str">
        <f>Master!C1090</f>
        <v/>
      </c>
      <c r="D1086" s="88" t="str">
        <f>Master!D1090</f>
        <v/>
      </c>
      <c r="E1086" s="406" t="str">
        <f>Master!E1090</f>
        <v/>
      </c>
      <c r="F1086" s="406">
        <f>Master!F1090</f>
        <v>0</v>
      </c>
      <c r="G1086" s="88" t="str">
        <f>Master!G1090</f>
        <v/>
      </c>
      <c r="H1086" s="88" t="str">
        <f>Master!H1090</f>
        <v/>
      </c>
      <c r="I1086" s="88" t="str">
        <f>Master!I1090</f>
        <v/>
      </c>
      <c r="J1086" s="88" t="str">
        <f>Master!J1090</f>
        <v>LIFE CHAMPS PTE LTD</v>
      </c>
      <c r="K1086" s="88" t="str">
        <f>Master!K1090</f>
        <v/>
      </c>
      <c r="L1086" s="88" t="str">
        <f>Master!L1090</f>
        <v/>
      </c>
      <c r="M1086" s="88" t="str">
        <f>Master!M1090</f>
        <v/>
      </c>
      <c r="N1086" s="88" t="str">
        <f>Master!N1090</f>
        <v/>
      </c>
      <c r="O1086" s="88" t="str">
        <f>Master!O1090</f>
        <v/>
      </c>
      <c r="P1086" s="88" t="str">
        <f>Master!P1090</f>
        <v/>
      </c>
      <c r="Q1086" s="88" t="str">
        <f>Master!Q1090</f>
        <v/>
      </c>
      <c r="R1086" s="406" t="str">
        <f>Master!R1090</f>
        <v/>
      </c>
      <c r="S1086" s="406">
        <f>Master!S1090</f>
        <v>0</v>
      </c>
      <c r="T1086" s="406" t="str">
        <f>Master!T1090</f>
        <v/>
      </c>
      <c r="U1086" s="406" t="str">
        <f>Master!U1090</f>
        <v/>
      </c>
      <c r="V1086" s="406" t="str">
        <f>Master!V1090</f>
        <v/>
      </c>
      <c r="W1086" s="406" t="str">
        <f>Master!W1090</f>
        <v/>
      </c>
      <c r="X1086" s="406" t="str">
        <f>Master!X1090</f>
        <v/>
      </c>
      <c r="Y1086" s="406" t="str">
        <f>Master!Y1090</f>
        <v/>
      </c>
      <c r="Z1086" s="406" t="str">
        <f>Master!Z1090</f>
        <v/>
      </c>
      <c r="AA1086" s="406" t="str">
        <f>Master!AA1090</f>
        <v/>
      </c>
      <c r="AB1086" s="406" t="str">
        <f>Master!AB1090</f>
        <v/>
      </c>
      <c r="AC1086" s="406" t="str">
        <f>Master!AC1090</f>
        <v/>
      </c>
      <c r="AD1086" s="406" t="str">
        <f>Master!AD1090</f>
        <v/>
      </c>
      <c r="AE1086" s="406" t="str">
        <f>Master!AE1090</f>
        <v/>
      </c>
      <c r="AF1086" s="406" t="str">
        <f>Master!AF1090</f>
        <v/>
      </c>
      <c r="AG1086" s="406" t="str">
        <f>Master!AG1090</f>
        <v/>
      </c>
      <c r="AH1086" s="88" t="str">
        <f>Master!AH1090</f>
        <v/>
      </c>
      <c r="AI1086" s="414" t="str">
        <f>Master!AI1090</f>
        <v/>
      </c>
      <c r="AJ1086" s="406" t="str">
        <f>Master!AJ1090</f>
        <v/>
      </c>
      <c r="AK1086" s="406">
        <f>Master!AK1090</f>
        <v>0</v>
      </c>
      <c r="AL1086" s="88" t="str">
        <f>Master!AL1090</f>
        <v/>
      </c>
      <c r="AM1086" s="416"/>
      <c r="AN1086" s="416"/>
      <c r="AO1086" s="416"/>
      <c r="AP1086" s="416"/>
      <c r="AQ1086" s="416"/>
      <c r="AR1086" s="416">
        <f t="shared" si="10"/>
        <v>0</v>
      </c>
      <c r="AS1086" s="417" t="str">
        <f t="shared" si="11"/>
        <v>#DIV/0!</v>
      </c>
      <c r="AT1086" s="416">
        <f t="shared" si="12"/>
        <v>0</v>
      </c>
      <c r="AU1086" s="417"/>
    </row>
    <row r="1087" hidden="1">
      <c r="A1087" s="88" t="str">
        <f>Master!A1091</f>
        <v>VLCH18075</v>
      </c>
      <c r="B1087" s="414" t="str">
        <f>Master!B1091</f>
        <v/>
      </c>
      <c r="C1087" s="414" t="str">
        <f>Master!C1091</f>
        <v/>
      </c>
      <c r="D1087" s="88" t="str">
        <f>Master!D1091</f>
        <v/>
      </c>
      <c r="E1087" s="406" t="str">
        <f>Master!E1091</f>
        <v/>
      </c>
      <c r="F1087" s="406">
        <f>Master!F1091</f>
        <v>0</v>
      </c>
      <c r="G1087" s="88" t="str">
        <f>Master!G1091</f>
        <v/>
      </c>
      <c r="H1087" s="88" t="str">
        <f>Master!H1091</f>
        <v/>
      </c>
      <c r="I1087" s="88" t="str">
        <f>Master!I1091</f>
        <v/>
      </c>
      <c r="J1087" s="88" t="str">
        <f>Master!J1091</f>
        <v>LIFE CHAMPS PTE LTD</v>
      </c>
      <c r="K1087" s="88" t="str">
        <f>Master!K1091</f>
        <v/>
      </c>
      <c r="L1087" s="88" t="str">
        <f>Master!L1091</f>
        <v/>
      </c>
      <c r="M1087" s="88" t="str">
        <f>Master!M1091</f>
        <v/>
      </c>
      <c r="N1087" s="88" t="str">
        <f>Master!N1091</f>
        <v/>
      </c>
      <c r="O1087" s="88" t="str">
        <f>Master!O1091</f>
        <v/>
      </c>
      <c r="P1087" s="88" t="str">
        <f>Master!P1091</f>
        <v/>
      </c>
      <c r="Q1087" s="88" t="str">
        <f>Master!Q1091</f>
        <v/>
      </c>
      <c r="R1087" s="406" t="str">
        <f>Master!R1091</f>
        <v/>
      </c>
      <c r="S1087" s="406">
        <f>Master!S1091</f>
        <v>0</v>
      </c>
      <c r="T1087" s="406" t="str">
        <f>Master!T1091</f>
        <v/>
      </c>
      <c r="U1087" s="406" t="str">
        <f>Master!U1091</f>
        <v/>
      </c>
      <c r="V1087" s="406" t="str">
        <f>Master!V1091</f>
        <v/>
      </c>
      <c r="W1087" s="406" t="str">
        <f>Master!W1091</f>
        <v/>
      </c>
      <c r="X1087" s="406" t="str">
        <f>Master!X1091</f>
        <v/>
      </c>
      <c r="Y1087" s="406" t="str">
        <f>Master!Y1091</f>
        <v/>
      </c>
      <c r="Z1087" s="406" t="str">
        <f>Master!Z1091</f>
        <v/>
      </c>
      <c r="AA1087" s="406" t="str">
        <f>Master!AA1091</f>
        <v/>
      </c>
      <c r="AB1087" s="406" t="str">
        <f>Master!AB1091</f>
        <v/>
      </c>
      <c r="AC1087" s="406" t="str">
        <f>Master!AC1091</f>
        <v/>
      </c>
      <c r="AD1087" s="406" t="str">
        <f>Master!AD1091</f>
        <v/>
      </c>
      <c r="AE1087" s="406" t="str">
        <f>Master!AE1091</f>
        <v/>
      </c>
      <c r="AF1087" s="406" t="str">
        <f>Master!AF1091</f>
        <v/>
      </c>
      <c r="AG1087" s="406" t="str">
        <f>Master!AG1091</f>
        <v/>
      </c>
      <c r="AH1087" s="88" t="str">
        <f>Master!AH1091</f>
        <v/>
      </c>
      <c r="AI1087" s="88" t="str">
        <f>Master!AI1091</f>
        <v/>
      </c>
      <c r="AJ1087" s="406" t="str">
        <f>Master!AJ1091</f>
        <v/>
      </c>
      <c r="AK1087" s="406">
        <f>Master!AK1091</f>
        <v>0</v>
      </c>
      <c r="AL1087" s="88" t="str">
        <f>Master!AL1091</f>
        <v/>
      </c>
      <c r="AM1087" s="416"/>
      <c r="AN1087" s="416"/>
      <c r="AO1087" s="416"/>
      <c r="AP1087" s="416"/>
      <c r="AQ1087" s="416"/>
      <c r="AR1087" s="416">
        <f t="shared" si="10"/>
        <v>0</v>
      </c>
      <c r="AS1087" s="417" t="str">
        <f t="shared" si="11"/>
        <v>#DIV/0!</v>
      </c>
      <c r="AT1087" s="416">
        <f t="shared" si="12"/>
        <v>0</v>
      </c>
      <c r="AU1087" s="417"/>
    </row>
    <row r="1088" hidden="1">
      <c r="A1088" s="88" t="str">
        <f>Master!A1092</f>
        <v>VLCH18076</v>
      </c>
      <c r="B1088" s="88" t="str">
        <f>Master!B1092</f>
        <v/>
      </c>
      <c r="C1088" s="414" t="str">
        <f>Master!C1092</f>
        <v/>
      </c>
      <c r="D1088" s="88" t="str">
        <f>Master!D1092</f>
        <v/>
      </c>
      <c r="E1088" s="406" t="str">
        <f>Master!E1092</f>
        <v/>
      </c>
      <c r="F1088" s="406">
        <f>Master!F1092</f>
        <v>0</v>
      </c>
      <c r="G1088" s="88" t="str">
        <f>Master!G1092</f>
        <v/>
      </c>
      <c r="H1088" s="88" t="str">
        <f>Master!H1092</f>
        <v/>
      </c>
      <c r="I1088" s="88" t="str">
        <f>Master!I1092</f>
        <v/>
      </c>
      <c r="J1088" s="88" t="str">
        <f>Master!J1092</f>
        <v>LIFE CHAMPS PTE LTD</v>
      </c>
      <c r="K1088" s="88" t="str">
        <f>Master!K1092</f>
        <v/>
      </c>
      <c r="L1088" s="88" t="str">
        <f>Master!L1092</f>
        <v/>
      </c>
      <c r="M1088" s="88" t="str">
        <f>Master!M1092</f>
        <v/>
      </c>
      <c r="N1088" s="88" t="str">
        <f>Master!N1092</f>
        <v/>
      </c>
      <c r="O1088" s="88" t="str">
        <f>Master!O1092</f>
        <v/>
      </c>
      <c r="P1088" s="88" t="str">
        <f>Master!P1092</f>
        <v/>
      </c>
      <c r="Q1088" s="88" t="str">
        <f>Master!Q1092</f>
        <v/>
      </c>
      <c r="R1088" s="406" t="str">
        <f>Master!R1092</f>
        <v/>
      </c>
      <c r="S1088" s="406">
        <f>Master!S1092</f>
        <v>0</v>
      </c>
      <c r="T1088" s="406" t="str">
        <f>Master!T1092</f>
        <v/>
      </c>
      <c r="U1088" s="406" t="str">
        <f>Master!U1092</f>
        <v/>
      </c>
      <c r="V1088" s="406" t="str">
        <f>Master!V1092</f>
        <v/>
      </c>
      <c r="W1088" s="406" t="str">
        <f>Master!W1092</f>
        <v/>
      </c>
      <c r="X1088" s="406" t="str">
        <f>Master!X1092</f>
        <v/>
      </c>
      <c r="Y1088" s="406" t="str">
        <f>Master!Y1092</f>
        <v/>
      </c>
      <c r="Z1088" s="406" t="str">
        <f>Master!Z1092</f>
        <v/>
      </c>
      <c r="AA1088" s="406" t="str">
        <f>Master!AA1092</f>
        <v/>
      </c>
      <c r="AB1088" s="406" t="str">
        <f>Master!AB1092</f>
        <v/>
      </c>
      <c r="AC1088" s="406" t="str">
        <f>Master!AC1092</f>
        <v/>
      </c>
      <c r="AD1088" s="406" t="str">
        <f>Master!AD1092</f>
        <v/>
      </c>
      <c r="AE1088" s="406" t="str">
        <f>Master!AE1092</f>
        <v/>
      </c>
      <c r="AF1088" s="406" t="str">
        <f>Master!AF1092</f>
        <v/>
      </c>
      <c r="AG1088" s="406" t="str">
        <f>Master!AG1092</f>
        <v/>
      </c>
      <c r="AH1088" s="88" t="str">
        <f>Master!AH1092</f>
        <v/>
      </c>
      <c r="AI1088" s="414" t="str">
        <f>Master!AI1092</f>
        <v/>
      </c>
      <c r="AJ1088" s="406" t="str">
        <f>Master!AJ1092</f>
        <v/>
      </c>
      <c r="AK1088" s="406">
        <f>Master!AK1092</f>
        <v>0</v>
      </c>
      <c r="AL1088" s="88" t="str">
        <f>Master!AL1092</f>
        <v/>
      </c>
      <c r="AM1088" s="416"/>
      <c r="AN1088" s="416"/>
      <c r="AO1088" s="416"/>
      <c r="AP1088" s="416"/>
      <c r="AQ1088" s="416"/>
      <c r="AR1088" s="416">
        <f t="shared" si="10"/>
        <v>0</v>
      </c>
      <c r="AS1088" s="417" t="str">
        <f t="shared" si="11"/>
        <v>#DIV/0!</v>
      </c>
      <c r="AT1088" s="416">
        <f t="shared" si="12"/>
        <v>0</v>
      </c>
      <c r="AU1088" s="417"/>
    </row>
    <row r="1089" hidden="1">
      <c r="A1089" s="88" t="str">
        <f>Master!A1093</f>
        <v>VLCH18077</v>
      </c>
      <c r="B1089" s="414" t="str">
        <f>Master!B1093</f>
        <v/>
      </c>
      <c r="C1089" s="414" t="str">
        <f>Master!C1093</f>
        <v/>
      </c>
      <c r="D1089" s="88" t="str">
        <f>Master!D1093</f>
        <v/>
      </c>
      <c r="E1089" s="406" t="str">
        <f>Master!E1093</f>
        <v/>
      </c>
      <c r="F1089" s="406">
        <f>Master!F1093</f>
        <v>0</v>
      </c>
      <c r="G1089" s="88" t="str">
        <f>Master!G1093</f>
        <v/>
      </c>
      <c r="H1089" s="88" t="str">
        <f>Master!H1093</f>
        <v/>
      </c>
      <c r="I1089" s="88" t="str">
        <f>Master!I1093</f>
        <v/>
      </c>
      <c r="J1089" s="88" t="str">
        <f>Master!J1093</f>
        <v>LIFE CHAMPS PTE LTD</v>
      </c>
      <c r="K1089" s="88" t="str">
        <f>Master!K1093</f>
        <v/>
      </c>
      <c r="L1089" s="88" t="str">
        <f>Master!L1093</f>
        <v/>
      </c>
      <c r="M1089" s="88" t="str">
        <f>Master!M1093</f>
        <v/>
      </c>
      <c r="N1089" s="88" t="str">
        <f>Master!N1093</f>
        <v/>
      </c>
      <c r="O1089" s="88" t="str">
        <f>Master!O1093</f>
        <v/>
      </c>
      <c r="P1089" s="88" t="str">
        <f>Master!P1093</f>
        <v/>
      </c>
      <c r="Q1089" s="88" t="str">
        <f>Master!Q1093</f>
        <v/>
      </c>
      <c r="R1089" s="406" t="str">
        <f>Master!R1093</f>
        <v/>
      </c>
      <c r="S1089" s="406">
        <f>Master!S1093</f>
        <v>0</v>
      </c>
      <c r="T1089" s="406" t="str">
        <f>Master!T1093</f>
        <v/>
      </c>
      <c r="U1089" s="406" t="str">
        <f>Master!U1093</f>
        <v/>
      </c>
      <c r="V1089" s="406" t="str">
        <f>Master!V1093</f>
        <v/>
      </c>
      <c r="W1089" s="406" t="str">
        <f>Master!W1093</f>
        <v/>
      </c>
      <c r="X1089" s="406" t="str">
        <f>Master!X1093</f>
        <v/>
      </c>
      <c r="Y1089" s="406" t="str">
        <f>Master!Y1093</f>
        <v/>
      </c>
      <c r="Z1089" s="406" t="str">
        <f>Master!Z1093</f>
        <v/>
      </c>
      <c r="AA1089" s="406" t="str">
        <f>Master!AA1093</f>
        <v/>
      </c>
      <c r="AB1089" s="406" t="str">
        <f>Master!AB1093</f>
        <v/>
      </c>
      <c r="AC1089" s="406" t="str">
        <f>Master!AC1093</f>
        <v/>
      </c>
      <c r="AD1089" s="406" t="str">
        <f>Master!AD1093</f>
        <v/>
      </c>
      <c r="AE1089" s="406" t="str">
        <f>Master!AE1093</f>
        <v/>
      </c>
      <c r="AF1089" s="406" t="str">
        <f>Master!AF1093</f>
        <v/>
      </c>
      <c r="AG1089" s="406" t="str">
        <f>Master!AG1093</f>
        <v/>
      </c>
      <c r="AH1089" s="88" t="str">
        <f>Master!AH1093</f>
        <v/>
      </c>
      <c r="AI1089" s="88" t="str">
        <f>Master!AI1093</f>
        <v/>
      </c>
      <c r="AJ1089" s="406" t="str">
        <f>Master!AJ1093</f>
        <v/>
      </c>
      <c r="AK1089" s="406">
        <f>Master!AK1093</f>
        <v>0</v>
      </c>
      <c r="AL1089" s="88" t="str">
        <f>Master!AL1093</f>
        <v/>
      </c>
      <c r="AM1089" s="416"/>
      <c r="AN1089" s="416"/>
      <c r="AO1089" s="416"/>
      <c r="AP1089" s="416"/>
      <c r="AQ1089" s="416"/>
      <c r="AR1089" s="416">
        <f t="shared" si="10"/>
        <v>0</v>
      </c>
      <c r="AS1089" s="417" t="str">
        <f t="shared" si="11"/>
        <v>#DIV/0!</v>
      </c>
      <c r="AT1089" s="416">
        <f t="shared" si="12"/>
        <v>0</v>
      </c>
      <c r="AU1089" s="417"/>
    </row>
    <row r="1090" hidden="1">
      <c r="A1090" s="88" t="str">
        <f>Master!A1094</f>
        <v>VLCH18078</v>
      </c>
      <c r="B1090" s="88" t="str">
        <f>Master!B1094</f>
        <v/>
      </c>
      <c r="C1090" s="414" t="str">
        <f>Master!C1094</f>
        <v/>
      </c>
      <c r="D1090" s="88" t="str">
        <f>Master!D1094</f>
        <v/>
      </c>
      <c r="E1090" s="406" t="str">
        <f>Master!E1094</f>
        <v/>
      </c>
      <c r="F1090" s="406">
        <f>Master!F1094</f>
        <v>0</v>
      </c>
      <c r="G1090" s="88" t="str">
        <f>Master!G1094</f>
        <v/>
      </c>
      <c r="H1090" s="88" t="str">
        <f>Master!H1094</f>
        <v/>
      </c>
      <c r="I1090" s="88" t="str">
        <f>Master!I1094</f>
        <v/>
      </c>
      <c r="J1090" s="88" t="str">
        <f>Master!J1094</f>
        <v>LIFE CHAMPS PTE LTD</v>
      </c>
      <c r="K1090" s="88" t="str">
        <f>Master!K1094</f>
        <v/>
      </c>
      <c r="L1090" s="88" t="str">
        <f>Master!L1094</f>
        <v/>
      </c>
      <c r="M1090" s="88" t="str">
        <f>Master!M1094</f>
        <v/>
      </c>
      <c r="N1090" s="88" t="str">
        <f>Master!N1094</f>
        <v/>
      </c>
      <c r="O1090" s="88" t="str">
        <f>Master!O1094</f>
        <v/>
      </c>
      <c r="P1090" s="88" t="str">
        <f>Master!P1094</f>
        <v/>
      </c>
      <c r="Q1090" s="88" t="str">
        <f>Master!Q1094</f>
        <v/>
      </c>
      <c r="R1090" s="406" t="str">
        <f>Master!R1094</f>
        <v/>
      </c>
      <c r="S1090" s="406">
        <f>Master!S1094</f>
        <v>0</v>
      </c>
      <c r="T1090" s="406" t="str">
        <f>Master!T1094</f>
        <v/>
      </c>
      <c r="U1090" s="406" t="str">
        <f>Master!U1094</f>
        <v/>
      </c>
      <c r="V1090" s="406" t="str">
        <f>Master!V1094</f>
        <v/>
      </c>
      <c r="W1090" s="406" t="str">
        <f>Master!W1094</f>
        <v/>
      </c>
      <c r="X1090" s="406" t="str">
        <f>Master!X1094</f>
        <v/>
      </c>
      <c r="Y1090" s="406" t="str">
        <f>Master!Y1094</f>
        <v/>
      </c>
      <c r="Z1090" s="406" t="str">
        <f>Master!Z1094</f>
        <v/>
      </c>
      <c r="AA1090" s="406" t="str">
        <f>Master!AA1094</f>
        <v/>
      </c>
      <c r="AB1090" s="406" t="str">
        <f>Master!AB1094</f>
        <v/>
      </c>
      <c r="AC1090" s="406" t="str">
        <f>Master!AC1094</f>
        <v/>
      </c>
      <c r="AD1090" s="406" t="str">
        <f>Master!AD1094</f>
        <v/>
      </c>
      <c r="AE1090" s="406" t="str">
        <f>Master!AE1094</f>
        <v/>
      </c>
      <c r="AF1090" s="406" t="str">
        <f>Master!AF1094</f>
        <v/>
      </c>
      <c r="AG1090" s="406" t="str">
        <f>Master!AG1094</f>
        <v/>
      </c>
      <c r="AH1090" s="88" t="str">
        <f>Master!AH1094</f>
        <v/>
      </c>
      <c r="AI1090" s="414" t="str">
        <f>Master!AI1094</f>
        <v/>
      </c>
      <c r="AJ1090" s="406" t="str">
        <f>Master!AJ1094</f>
        <v/>
      </c>
      <c r="AK1090" s="406">
        <f>Master!AK1094</f>
        <v>0</v>
      </c>
      <c r="AL1090" s="88" t="str">
        <f>Master!AL1094</f>
        <v/>
      </c>
      <c r="AM1090" s="416"/>
      <c r="AN1090" s="416"/>
      <c r="AO1090" s="416"/>
      <c r="AP1090" s="416"/>
      <c r="AQ1090" s="416"/>
      <c r="AR1090" s="416">
        <f t="shared" si="10"/>
        <v>0</v>
      </c>
      <c r="AS1090" s="417" t="str">
        <f t="shared" si="11"/>
        <v>#DIV/0!</v>
      </c>
      <c r="AT1090" s="416">
        <f t="shared" si="12"/>
        <v>0</v>
      </c>
      <c r="AU1090" s="417"/>
    </row>
    <row r="1091" hidden="1">
      <c r="A1091" s="88" t="str">
        <f>Master!A1095</f>
        <v>VLCH18079</v>
      </c>
      <c r="B1091" s="414" t="str">
        <f>Master!B1095</f>
        <v/>
      </c>
      <c r="C1091" s="414" t="str">
        <f>Master!C1095</f>
        <v/>
      </c>
      <c r="D1091" s="88" t="str">
        <f>Master!D1095</f>
        <v/>
      </c>
      <c r="E1091" s="406" t="str">
        <f>Master!E1095</f>
        <v/>
      </c>
      <c r="F1091" s="406">
        <f>Master!F1095</f>
        <v>0</v>
      </c>
      <c r="G1091" s="88" t="str">
        <f>Master!G1095</f>
        <v/>
      </c>
      <c r="H1091" s="88" t="str">
        <f>Master!H1095</f>
        <v/>
      </c>
      <c r="I1091" s="88" t="str">
        <f>Master!I1095</f>
        <v/>
      </c>
      <c r="J1091" s="88" t="str">
        <f>Master!J1095</f>
        <v>LIFE CHAMPS PTE LTD</v>
      </c>
      <c r="K1091" s="88" t="str">
        <f>Master!K1095</f>
        <v/>
      </c>
      <c r="L1091" s="88" t="str">
        <f>Master!L1095</f>
        <v/>
      </c>
      <c r="M1091" s="88" t="str">
        <f>Master!M1095</f>
        <v/>
      </c>
      <c r="N1091" s="88" t="str">
        <f>Master!N1095</f>
        <v/>
      </c>
      <c r="O1091" s="88" t="str">
        <f>Master!O1095</f>
        <v/>
      </c>
      <c r="P1091" s="88" t="str">
        <f>Master!P1095</f>
        <v/>
      </c>
      <c r="Q1091" s="88" t="str">
        <f>Master!Q1095</f>
        <v/>
      </c>
      <c r="R1091" s="406" t="str">
        <f>Master!R1095</f>
        <v/>
      </c>
      <c r="S1091" s="406">
        <f>Master!S1095</f>
        <v>0</v>
      </c>
      <c r="T1091" s="406" t="str">
        <f>Master!T1095</f>
        <v/>
      </c>
      <c r="U1091" s="406" t="str">
        <f>Master!U1095</f>
        <v/>
      </c>
      <c r="V1091" s="406" t="str">
        <f>Master!V1095</f>
        <v/>
      </c>
      <c r="W1091" s="406" t="str">
        <f>Master!W1095</f>
        <v/>
      </c>
      <c r="X1091" s="406" t="str">
        <f>Master!X1095</f>
        <v/>
      </c>
      <c r="Y1091" s="406" t="str">
        <f>Master!Y1095</f>
        <v/>
      </c>
      <c r="Z1091" s="406" t="str">
        <f>Master!Z1095</f>
        <v/>
      </c>
      <c r="AA1091" s="406" t="str">
        <f>Master!AA1095</f>
        <v/>
      </c>
      <c r="AB1091" s="406" t="str">
        <f>Master!AB1095</f>
        <v/>
      </c>
      <c r="AC1091" s="406" t="str">
        <f>Master!AC1095</f>
        <v/>
      </c>
      <c r="AD1091" s="406" t="str">
        <f>Master!AD1095</f>
        <v/>
      </c>
      <c r="AE1091" s="406" t="str">
        <f>Master!AE1095</f>
        <v/>
      </c>
      <c r="AF1091" s="406" t="str">
        <f>Master!AF1095</f>
        <v/>
      </c>
      <c r="AG1091" s="406" t="str">
        <f>Master!AG1095</f>
        <v/>
      </c>
      <c r="AH1091" s="88" t="str">
        <f>Master!AH1095</f>
        <v/>
      </c>
      <c r="AI1091" s="88" t="str">
        <f>Master!AI1095</f>
        <v/>
      </c>
      <c r="AJ1091" s="406" t="str">
        <f>Master!AJ1095</f>
        <v/>
      </c>
      <c r="AK1091" s="406">
        <f>Master!AK1095</f>
        <v>0</v>
      </c>
      <c r="AL1091" s="88" t="str">
        <f>Master!AL1095</f>
        <v/>
      </c>
      <c r="AM1091" s="416"/>
      <c r="AN1091" s="416"/>
      <c r="AO1091" s="416"/>
      <c r="AP1091" s="416"/>
      <c r="AQ1091" s="416"/>
      <c r="AR1091" s="416">
        <f t="shared" si="10"/>
        <v>0</v>
      </c>
      <c r="AS1091" s="417" t="str">
        <f t="shared" si="11"/>
        <v>#DIV/0!</v>
      </c>
      <c r="AT1091" s="416">
        <f t="shared" si="12"/>
        <v>0</v>
      </c>
      <c r="AU1091" s="417"/>
    </row>
    <row r="1092" hidden="1">
      <c r="A1092" s="88" t="str">
        <f>Master!A1096</f>
        <v>VLCH18080</v>
      </c>
      <c r="B1092" s="88" t="str">
        <f>Master!B1096</f>
        <v/>
      </c>
      <c r="C1092" s="414" t="str">
        <f>Master!C1096</f>
        <v/>
      </c>
      <c r="D1092" s="88" t="str">
        <f>Master!D1096</f>
        <v/>
      </c>
      <c r="E1092" s="406" t="str">
        <f>Master!E1096</f>
        <v/>
      </c>
      <c r="F1092" s="406">
        <f>Master!F1096</f>
        <v>0</v>
      </c>
      <c r="G1092" s="88" t="str">
        <f>Master!G1096</f>
        <v/>
      </c>
      <c r="H1092" s="88" t="str">
        <f>Master!H1096</f>
        <v/>
      </c>
      <c r="I1092" s="88" t="str">
        <f>Master!I1096</f>
        <v/>
      </c>
      <c r="J1092" s="88" t="str">
        <f>Master!J1096</f>
        <v>LIFE CHAMPS PTE LTD</v>
      </c>
      <c r="K1092" s="88" t="str">
        <f>Master!K1096</f>
        <v/>
      </c>
      <c r="L1092" s="88" t="str">
        <f>Master!L1096</f>
        <v/>
      </c>
      <c r="M1092" s="88" t="str">
        <f>Master!M1096</f>
        <v/>
      </c>
      <c r="N1092" s="88" t="str">
        <f>Master!N1096</f>
        <v/>
      </c>
      <c r="O1092" s="88" t="str">
        <f>Master!O1096</f>
        <v/>
      </c>
      <c r="P1092" s="88" t="str">
        <f>Master!P1096</f>
        <v/>
      </c>
      <c r="Q1092" s="88" t="str">
        <f>Master!Q1096</f>
        <v/>
      </c>
      <c r="R1092" s="406" t="str">
        <f>Master!R1096</f>
        <v/>
      </c>
      <c r="S1092" s="406">
        <f>Master!S1096</f>
        <v>0</v>
      </c>
      <c r="T1092" s="406" t="str">
        <f>Master!T1096</f>
        <v/>
      </c>
      <c r="U1092" s="406" t="str">
        <f>Master!U1096</f>
        <v/>
      </c>
      <c r="V1092" s="406" t="str">
        <f>Master!V1096</f>
        <v/>
      </c>
      <c r="W1092" s="406" t="str">
        <f>Master!W1096</f>
        <v/>
      </c>
      <c r="X1092" s="406" t="str">
        <f>Master!X1096</f>
        <v/>
      </c>
      <c r="Y1092" s="406" t="str">
        <f>Master!Y1096</f>
        <v/>
      </c>
      <c r="Z1092" s="406" t="str">
        <f>Master!Z1096</f>
        <v/>
      </c>
      <c r="AA1092" s="406" t="str">
        <f>Master!AA1096</f>
        <v/>
      </c>
      <c r="AB1092" s="406" t="str">
        <f>Master!AB1096</f>
        <v/>
      </c>
      <c r="AC1092" s="406" t="str">
        <f>Master!AC1096</f>
        <v/>
      </c>
      <c r="AD1092" s="406" t="str">
        <f>Master!AD1096</f>
        <v/>
      </c>
      <c r="AE1092" s="406" t="str">
        <f>Master!AE1096</f>
        <v/>
      </c>
      <c r="AF1092" s="406" t="str">
        <f>Master!AF1096</f>
        <v/>
      </c>
      <c r="AG1092" s="406" t="str">
        <f>Master!AG1096</f>
        <v/>
      </c>
      <c r="AH1092" s="88" t="str">
        <f>Master!AH1096</f>
        <v/>
      </c>
      <c r="AI1092" s="414" t="str">
        <f>Master!AI1096</f>
        <v/>
      </c>
      <c r="AJ1092" s="406" t="str">
        <f>Master!AJ1096</f>
        <v/>
      </c>
      <c r="AK1092" s="406">
        <f>Master!AK1096</f>
        <v>0</v>
      </c>
      <c r="AL1092" s="88" t="str">
        <f>Master!AL1096</f>
        <v/>
      </c>
      <c r="AM1092" s="416"/>
      <c r="AN1092" s="416"/>
      <c r="AO1092" s="416"/>
      <c r="AP1092" s="416"/>
      <c r="AQ1092" s="416"/>
      <c r="AR1092" s="416">
        <f t="shared" si="10"/>
        <v>0</v>
      </c>
      <c r="AS1092" s="417" t="str">
        <f t="shared" si="11"/>
        <v>#DIV/0!</v>
      </c>
      <c r="AT1092" s="416">
        <f t="shared" si="12"/>
        <v>0</v>
      </c>
      <c r="AU1092" s="417"/>
    </row>
    <row r="1093" hidden="1">
      <c r="A1093" s="88" t="str">
        <f>Master!A1097</f>
        <v>VLCH18081</v>
      </c>
      <c r="B1093" s="414" t="str">
        <f>Master!B1097</f>
        <v/>
      </c>
      <c r="C1093" s="414" t="str">
        <f>Master!C1097</f>
        <v/>
      </c>
      <c r="D1093" s="88" t="str">
        <f>Master!D1097</f>
        <v/>
      </c>
      <c r="E1093" s="406" t="str">
        <f>Master!E1097</f>
        <v/>
      </c>
      <c r="F1093" s="406">
        <f>Master!F1097</f>
        <v>0</v>
      </c>
      <c r="G1093" s="88" t="str">
        <f>Master!G1097</f>
        <v/>
      </c>
      <c r="H1093" s="88" t="str">
        <f>Master!H1097</f>
        <v/>
      </c>
      <c r="I1093" s="88" t="str">
        <f>Master!I1097</f>
        <v/>
      </c>
      <c r="J1093" s="88" t="str">
        <f>Master!J1097</f>
        <v>LIFE CHAMPS PTE LTD</v>
      </c>
      <c r="K1093" s="88" t="str">
        <f>Master!K1097</f>
        <v/>
      </c>
      <c r="L1093" s="88" t="str">
        <f>Master!L1097</f>
        <v/>
      </c>
      <c r="M1093" s="88" t="str">
        <f>Master!M1097</f>
        <v/>
      </c>
      <c r="N1093" s="88" t="str">
        <f>Master!N1097</f>
        <v/>
      </c>
      <c r="O1093" s="88" t="str">
        <f>Master!O1097</f>
        <v/>
      </c>
      <c r="P1093" s="88" t="str">
        <f>Master!P1097</f>
        <v/>
      </c>
      <c r="Q1093" s="88" t="str">
        <f>Master!Q1097</f>
        <v/>
      </c>
      <c r="R1093" s="406" t="str">
        <f>Master!R1097</f>
        <v/>
      </c>
      <c r="S1093" s="406">
        <f>Master!S1097</f>
        <v>0</v>
      </c>
      <c r="T1093" s="406" t="str">
        <f>Master!T1097</f>
        <v/>
      </c>
      <c r="U1093" s="406" t="str">
        <f>Master!U1097</f>
        <v/>
      </c>
      <c r="V1093" s="406" t="str">
        <f>Master!V1097</f>
        <v/>
      </c>
      <c r="W1093" s="406" t="str">
        <f>Master!W1097</f>
        <v/>
      </c>
      <c r="X1093" s="406" t="str">
        <f>Master!X1097</f>
        <v/>
      </c>
      <c r="Y1093" s="406" t="str">
        <f>Master!Y1097</f>
        <v/>
      </c>
      <c r="Z1093" s="406" t="str">
        <f>Master!Z1097</f>
        <v/>
      </c>
      <c r="AA1093" s="406" t="str">
        <f>Master!AA1097</f>
        <v/>
      </c>
      <c r="AB1093" s="406" t="str">
        <f>Master!AB1097</f>
        <v/>
      </c>
      <c r="AC1093" s="406" t="str">
        <f>Master!AC1097</f>
        <v/>
      </c>
      <c r="AD1093" s="406" t="str">
        <f>Master!AD1097</f>
        <v/>
      </c>
      <c r="AE1093" s="406" t="str">
        <f>Master!AE1097</f>
        <v/>
      </c>
      <c r="AF1093" s="406" t="str">
        <f>Master!AF1097</f>
        <v/>
      </c>
      <c r="AG1093" s="406" t="str">
        <f>Master!AG1097</f>
        <v/>
      </c>
      <c r="AH1093" s="88" t="str">
        <f>Master!AH1097</f>
        <v/>
      </c>
      <c r="AI1093" s="88" t="str">
        <f>Master!AI1097</f>
        <v/>
      </c>
      <c r="AJ1093" s="406" t="str">
        <f>Master!AJ1097</f>
        <v/>
      </c>
      <c r="AK1093" s="406">
        <f>Master!AK1097</f>
        <v>0</v>
      </c>
      <c r="AL1093" s="88" t="str">
        <f>Master!AL1097</f>
        <v/>
      </c>
      <c r="AM1093" s="416"/>
      <c r="AN1093" s="416"/>
      <c r="AO1093" s="416"/>
      <c r="AP1093" s="416"/>
      <c r="AQ1093" s="416"/>
      <c r="AR1093" s="416">
        <f t="shared" si="10"/>
        <v>0</v>
      </c>
      <c r="AS1093" s="417" t="str">
        <f t="shared" si="11"/>
        <v>#DIV/0!</v>
      </c>
      <c r="AT1093" s="416">
        <f t="shared" si="12"/>
        <v>0</v>
      </c>
      <c r="AU1093" s="417"/>
    </row>
    <row r="1094" hidden="1">
      <c r="A1094" s="88" t="str">
        <f>Master!A1098</f>
        <v>VLCH18082</v>
      </c>
      <c r="B1094" s="88" t="str">
        <f>Master!B1098</f>
        <v/>
      </c>
      <c r="C1094" s="414" t="str">
        <f>Master!C1098</f>
        <v/>
      </c>
      <c r="D1094" s="88" t="str">
        <f>Master!D1098</f>
        <v/>
      </c>
      <c r="E1094" s="406" t="str">
        <f>Master!E1098</f>
        <v/>
      </c>
      <c r="F1094" s="406">
        <f>Master!F1098</f>
        <v>0</v>
      </c>
      <c r="G1094" s="88" t="str">
        <f>Master!G1098</f>
        <v/>
      </c>
      <c r="H1094" s="88" t="str">
        <f>Master!H1098</f>
        <v/>
      </c>
      <c r="I1094" s="88" t="str">
        <f>Master!I1098</f>
        <v/>
      </c>
      <c r="J1094" s="88" t="str">
        <f>Master!J1098</f>
        <v>LIFE CHAMPS PTE LTD</v>
      </c>
      <c r="K1094" s="88" t="str">
        <f>Master!K1098</f>
        <v/>
      </c>
      <c r="L1094" s="88" t="str">
        <f>Master!L1098</f>
        <v/>
      </c>
      <c r="M1094" s="88" t="str">
        <f>Master!M1098</f>
        <v/>
      </c>
      <c r="N1094" s="88" t="str">
        <f>Master!N1098</f>
        <v/>
      </c>
      <c r="O1094" s="88" t="str">
        <f>Master!O1098</f>
        <v/>
      </c>
      <c r="P1094" s="88" t="str">
        <f>Master!P1098</f>
        <v/>
      </c>
      <c r="Q1094" s="88" t="str">
        <f>Master!Q1098</f>
        <v/>
      </c>
      <c r="R1094" s="406" t="str">
        <f>Master!R1098</f>
        <v/>
      </c>
      <c r="S1094" s="406">
        <f>Master!S1098</f>
        <v>0</v>
      </c>
      <c r="T1094" s="406" t="str">
        <f>Master!T1098</f>
        <v/>
      </c>
      <c r="U1094" s="406" t="str">
        <f>Master!U1098</f>
        <v/>
      </c>
      <c r="V1094" s="406" t="str">
        <f>Master!V1098</f>
        <v/>
      </c>
      <c r="W1094" s="406" t="str">
        <f>Master!W1098</f>
        <v/>
      </c>
      <c r="X1094" s="406" t="str">
        <f>Master!X1098</f>
        <v/>
      </c>
      <c r="Y1094" s="406" t="str">
        <f>Master!Y1098</f>
        <v/>
      </c>
      <c r="Z1094" s="406" t="str">
        <f>Master!Z1098</f>
        <v/>
      </c>
      <c r="AA1094" s="406" t="str">
        <f>Master!AA1098</f>
        <v/>
      </c>
      <c r="AB1094" s="406" t="str">
        <f>Master!AB1098</f>
        <v/>
      </c>
      <c r="AC1094" s="406" t="str">
        <f>Master!AC1098</f>
        <v/>
      </c>
      <c r="AD1094" s="406" t="str">
        <f>Master!AD1098</f>
        <v/>
      </c>
      <c r="AE1094" s="406" t="str">
        <f>Master!AE1098</f>
        <v/>
      </c>
      <c r="AF1094" s="406" t="str">
        <f>Master!AF1098</f>
        <v/>
      </c>
      <c r="AG1094" s="406" t="str">
        <f>Master!AG1098</f>
        <v/>
      </c>
      <c r="AH1094" s="88" t="str">
        <f>Master!AH1098</f>
        <v/>
      </c>
      <c r="AI1094" s="414" t="str">
        <f>Master!AI1098</f>
        <v/>
      </c>
      <c r="AJ1094" s="406" t="str">
        <f>Master!AJ1098</f>
        <v/>
      </c>
      <c r="AK1094" s="406">
        <f>Master!AK1098</f>
        <v>0</v>
      </c>
      <c r="AL1094" s="88" t="str">
        <f>Master!AL1098</f>
        <v/>
      </c>
      <c r="AM1094" s="416"/>
      <c r="AN1094" s="416"/>
      <c r="AO1094" s="416"/>
      <c r="AP1094" s="416"/>
      <c r="AQ1094" s="416"/>
      <c r="AR1094" s="416">
        <f t="shared" si="10"/>
        <v>0</v>
      </c>
      <c r="AS1094" s="417" t="str">
        <f t="shared" si="11"/>
        <v>#DIV/0!</v>
      </c>
      <c r="AT1094" s="416">
        <f t="shared" si="12"/>
        <v>0</v>
      </c>
      <c r="AU1094" s="417"/>
    </row>
    <row r="1095" hidden="1">
      <c r="A1095" s="88" t="str">
        <f>Master!A1099</f>
        <v>VLCH18083</v>
      </c>
      <c r="B1095" s="414" t="str">
        <f>Master!B1099</f>
        <v/>
      </c>
      <c r="C1095" s="414" t="str">
        <f>Master!C1099</f>
        <v/>
      </c>
      <c r="D1095" s="88" t="str">
        <f>Master!D1099</f>
        <v/>
      </c>
      <c r="E1095" s="406" t="str">
        <f>Master!E1099</f>
        <v/>
      </c>
      <c r="F1095" s="406">
        <f>Master!F1099</f>
        <v>0</v>
      </c>
      <c r="G1095" s="88" t="str">
        <f>Master!G1099</f>
        <v/>
      </c>
      <c r="H1095" s="88" t="str">
        <f>Master!H1099</f>
        <v/>
      </c>
      <c r="I1095" s="88" t="str">
        <f>Master!I1099</f>
        <v/>
      </c>
      <c r="J1095" s="88" t="str">
        <f>Master!J1099</f>
        <v>LIFE CHAMPS PTE LTD</v>
      </c>
      <c r="K1095" s="88" t="str">
        <f>Master!K1099</f>
        <v/>
      </c>
      <c r="L1095" s="88" t="str">
        <f>Master!L1099</f>
        <v/>
      </c>
      <c r="M1095" s="88" t="str">
        <f>Master!M1099</f>
        <v/>
      </c>
      <c r="N1095" s="88" t="str">
        <f>Master!N1099</f>
        <v/>
      </c>
      <c r="O1095" s="88" t="str">
        <f>Master!O1099</f>
        <v/>
      </c>
      <c r="P1095" s="88" t="str">
        <f>Master!P1099</f>
        <v/>
      </c>
      <c r="Q1095" s="88" t="str">
        <f>Master!Q1099</f>
        <v/>
      </c>
      <c r="R1095" s="406" t="str">
        <f>Master!R1099</f>
        <v/>
      </c>
      <c r="S1095" s="406">
        <f>Master!S1099</f>
        <v>0</v>
      </c>
      <c r="T1095" s="406" t="str">
        <f>Master!T1099</f>
        <v/>
      </c>
      <c r="U1095" s="406" t="str">
        <f>Master!U1099</f>
        <v/>
      </c>
      <c r="V1095" s="406" t="str">
        <f>Master!V1099</f>
        <v/>
      </c>
      <c r="W1095" s="406" t="str">
        <f>Master!W1099</f>
        <v/>
      </c>
      <c r="X1095" s="406" t="str">
        <f>Master!X1099</f>
        <v/>
      </c>
      <c r="Y1095" s="406" t="str">
        <f>Master!Y1099</f>
        <v/>
      </c>
      <c r="Z1095" s="406" t="str">
        <f>Master!Z1099</f>
        <v/>
      </c>
      <c r="AA1095" s="406" t="str">
        <f>Master!AA1099</f>
        <v/>
      </c>
      <c r="AB1095" s="406" t="str">
        <f>Master!AB1099</f>
        <v/>
      </c>
      <c r="AC1095" s="406" t="str">
        <f>Master!AC1099</f>
        <v/>
      </c>
      <c r="AD1095" s="406" t="str">
        <f>Master!AD1099</f>
        <v/>
      </c>
      <c r="AE1095" s="406" t="str">
        <f>Master!AE1099</f>
        <v/>
      </c>
      <c r="AF1095" s="406" t="str">
        <f>Master!AF1099</f>
        <v/>
      </c>
      <c r="AG1095" s="406" t="str">
        <f>Master!AG1099</f>
        <v/>
      </c>
      <c r="AH1095" s="88" t="str">
        <f>Master!AH1099</f>
        <v/>
      </c>
      <c r="AI1095" s="88" t="str">
        <f>Master!AI1099</f>
        <v/>
      </c>
      <c r="AJ1095" s="406" t="str">
        <f>Master!AJ1099</f>
        <v/>
      </c>
      <c r="AK1095" s="406">
        <f>Master!AK1099</f>
        <v>0</v>
      </c>
      <c r="AL1095" s="88" t="str">
        <f>Master!AL1099</f>
        <v/>
      </c>
      <c r="AM1095" s="416"/>
      <c r="AN1095" s="416"/>
      <c r="AO1095" s="416"/>
      <c r="AP1095" s="416"/>
      <c r="AQ1095" s="416"/>
      <c r="AR1095" s="416">
        <f t="shared" si="10"/>
        <v>0</v>
      </c>
      <c r="AS1095" s="417" t="str">
        <f t="shared" si="11"/>
        <v>#DIV/0!</v>
      </c>
      <c r="AT1095" s="416">
        <f t="shared" si="12"/>
        <v>0</v>
      </c>
      <c r="AU1095" s="417"/>
    </row>
    <row r="1096" hidden="1">
      <c r="A1096" s="88" t="str">
        <f>Master!A1100</f>
        <v>VLCH18084</v>
      </c>
      <c r="B1096" s="88" t="str">
        <f>Master!B1100</f>
        <v/>
      </c>
      <c r="C1096" s="414" t="str">
        <f>Master!C1100</f>
        <v/>
      </c>
      <c r="D1096" s="88" t="str">
        <f>Master!D1100</f>
        <v/>
      </c>
      <c r="E1096" s="406" t="str">
        <f>Master!E1100</f>
        <v/>
      </c>
      <c r="F1096" s="406">
        <f>Master!F1100</f>
        <v>0</v>
      </c>
      <c r="G1096" s="88" t="str">
        <f>Master!G1100</f>
        <v/>
      </c>
      <c r="H1096" s="88" t="str">
        <f>Master!H1100</f>
        <v/>
      </c>
      <c r="I1096" s="88" t="str">
        <f>Master!I1100</f>
        <v/>
      </c>
      <c r="J1096" s="88" t="str">
        <f>Master!J1100</f>
        <v>LIFE CHAMPS PTE LTD</v>
      </c>
      <c r="K1096" s="88" t="str">
        <f>Master!K1100</f>
        <v/>
      </c>
      <c r="L1096" s="88" t="str">
        <f>Master!L1100</f>
        <v/>
      </c>
      <c r="M1096" s="88" t="str">
        <f>Master!M1100</f>
        <v/>
      </c>
      <c r="N1096" s="88" t="str">
        <f>Master!N1100</f>
        <v/>
      </c>
      <c r="O1096" s="88" t="str">
        <f>Master!O1100</f>
        <v/>
      </c>
      <c r="P1096" s="88" t="str">
        <f>Master!P1100</f>
        <v/>
      </c>
      <c r="Q1096" s="88" t="str">
        <f>Master!Q1100</f>
        <v/>
      </c>
      <c r="R1096" s="406" t="str">
        <f>Master!R1100</f>
        <v/>
      </c>
      <c r="S1096" s="406">
        <f>Master!S1100</f>
        <v>0</v>
      </c>
      <c r="T1096" s="406" t="str">
        <f>Master!T1100</f>
        <v/>
      </c>
      <c r="U1096" s="406" t="str">
        <f>Master!U1100</f>
        <v/>
      </c>
      <c r="V1096" s="406" t="str">
        <f>Master!V1100</f>
        <v/>
      </c>
      <c r="W1096" s="406" t="str">
        <f>Master!W1100</f>
        <v/>
      </c>
      <c r="X1096" s="406" t="str">
        <f>Master!X1100</f>
        <v/>
      </c>
      <c r="Y1096" s="406" t="str">
        <f>Master!Y1100</f>
        <v/>
      </c>
      <c r="Z1096" s="406" t="str">
        <f>Master!Z1100</f>
        <v/>
      </c>
      <c r="AA1096" s="406" t="str">
        <f>Master!AA1100</f>
        <v/>
      </c>
      <c r="AB1096" s="406" t="str">
        <f>Master!AB1100</f>
        <v/>
      </c>
      <c r="AC1096" s="406" t="str">
        <f>Master!AC1100</f>
        <v/>
      </c>
      <c r="AD1096" s="406" t="str">
        <f>Master!AD1100</f>
        <v/>
      </c>
      <c r="AE1096" s="406" t="str">
        <f>Master!AE1100</f>
        <v/>
      </c>
      <c r="AF1096" s="406" t="str">
        <f>Master!AF1100</f>
        <v/>
      </c>
      <c r="AG1096" s="406" t="str">
        <f>Master!AG1100</f>
        <v/>
      </c>
      <c r="AH1096" s="88" t="str">
        <f>Master!AH1100</f>
        <v/>
      </c>
      <c r="AI1096" s="414" t="str">
        <f>Master!AI1100</f>
        <v/>
      </c>
      <c r="AJ1096" s="406" t="str">
        <f>Master!AJ1100</f>
        <v/>
      </c>
      <c r="AK1096" s="406">
        <f>Master!AK1100</f>
        <v>0</v>
      </c>
      <c r="AL1096" s="88" t="str">
        <f>Master!AL1100</f>
        <v/>
      </c>
      <c r="AM1096" s="416"/>
      <c r="AN1096" s="416"/>
      <c r="AO1096" s="416"/>
      <c r="AP1096" s="416"/>
      <c r="AQ1096" s="416"/>
      <c r="AR1096" s="416">
        <f t="shared" si="10"/>
        <v>0</v>
      </c>
      <c r="AS1096" s="417" t="str">
        <f t="shared" si="11"/>
        <v>#DIV/0!</v>
      </c>
      <c r="AT1096" s="416">
        <f t="shared" si="12"/>
        <v>0</v>
      </c>
      <c r="AU1096" s="417"/>
    </row>
    <row r="1097" hidden="1">
      <c r="A1097" s="88" t="str">
        <f>Master!A1101</f>
        <v>VLCH18085</v>
      </c>
      <c r="B1097" s="414" t="str">
        <f>Master!B1101</f>
        <v/>
      </c>
      <c r="C1097" s="414" t="str">
        <f>Master!C1101</f>
        <v/>
      </c>
      <c r="D1097" s="88" t="str">
        <f>Master!D1101</f>
        <v/>
      </c>
      <c r="E1097" s="406" t="str">
        <f>Master!E1101</f>
        <v/>
      </c>
      <c r="F1097" s="406">
        <f>Master!F1101</f>
        <v>0</v>
      </c>
      <c r="G1097" s="88" t="str">
        <f>Master!G1101</f>
        <v/>
      </c>
      <c r="H1097" s="88" t="str">
        <f>Master!H1101</f>
        <v/>
      </c>
      <c r="I1097" s="88" t="str">
        <f>Master!I1101</f>
        <v/>
      </c>
      <c r="J1097" s="88" t="str">
        <f>Master!J1101</f>
        <v>LIFE CHAMPS PTE LTD</v>
      </c>
      <c r="K1097" s="88" t="str">
        <f>Master!K1101</f>
        <v/>
      </c>
      <c r="L1097" s="88" t="str">
        <f>Master!L1101</f>
        <v/>
      </c>
      <c r="M1097" s="88" t="str">
        <f>Master!M1101</f>
        <v/>
      </c>
      <c r="N1097" s="88" t="str">
        <f>Master!N1101</f>
        <v/>
      </c>
      <c r="O1097" s="88" t="str">
        <f>Master!O1101</f>
        <v/>
      </c>
      <c r="P1097" s="88" t="str">
        <f>Master!P1101</f>
        <v/>
      </c>
      <c r="Q1097" s="88" t="str">
        <f>Master!Q1101</f>
        <v/>
      </c>
      <c r="R1097" s="406" t="str">
        <f>Master!R1101</f>
        <v/>
      </c>
      <c r="S1097" s="406">
        <f>Master!S1101</f>
        <v>0</v>
      </c>
      <c r="T1097" s="406" t="str">
        <f>Master!T1101</f>
        <v/>
      </c>
      <c r="U1097" s="406" t="str">
        <f>Master!U1101</f>
        <v/>
      </c>
      <c r="V1097" s="406" t="str">
        <f>Master!V1101</f>
        <v/>
      </c>
      <c r="W1097" s="406" t="str">
        <f>Master!W1101</f>
        <v/>
      </c>
      <c r="X1097" s="406" t="str">
        <f>Master!X1101</f>
        <v/>
      </c>
      <c r="Y1097" s="406" t="str">
        <f>Master!Y1101</f>
        <v/>
      </c>
      <c r="Z1097" s="406" t="str">
        <f>Master!Z1101</f>
        <v/>
      </c>
      <c r="AA1097" s="406" t="str">
        <f>Master!AA1101</f>
        <v/>
      </c>
      <c r="AB1097" s="406" t="str">
        <f>Master!AB1101</f>
        <v/>
      </c>
      <c r="AC1097" s="406" t="str">
        <f>Master!AC1101</f>
        <v/>
      </c>
      <c r="AD1097" s="406" t="str">
        <f>Master!AD1101</f>
        <v/>
      </c>
      <c r="AE1097" s="406" t="str">
        <f>Master!AE1101</f>
        <v/>
      </c>
      <c r="AF1097" s="406" t="str">
        <f>Master!AF1101</f>
        <v/>
      </c>
      <c r="AG1097" s="406" t="str">
        <f>Master!AG1101</f>
        <v/>
      </c>
      <c r="AH1097" s="88" t="str">
        <f>Master!AH1101</f>
        <v/>
      </c>
      <c r="AI1097" s="88" t="str">
        <f>Master!AI1101</f>
        <v/>
      </c>
      <c r="AJ1097" s="406" t="str">
        <f>Master!AJ1101</f>
        <v/>
      </c>
      <c r="AK1097" s="406">
        <f>Master!AK1101</f>
        <v>0</v>
      </c>
      <c r="AL1097" s="88" t="str">
        <f>Master!AL1101</f>
        <v/>
      </c>
      <c r="AM1097" s="416"/>
      <c r="AN1097" s="416"/>
      <c r="AO1097" s="416"/>
      <c r="AP1097" s="416"/>
      <c r="AQ1097" s="416"/>
      <c r="AR1097" s="416">
        <f t="shared" si="10"/>
        <v>0</v>
      </c>
      <c r="AS1097" s="417" t="str">
        <f t="shared" si="11"/>
        <v>#DIV/0!</v>
      </c>
      <c r="AT1097" s="416">
        <f t="shared" si="12"/>
        <v>0</v>
      </c>
      <c r="AU1097" s="417"/>
    </row>
    <row r="1098" hidden="1">
      <c r="A1098" s="88" t="str">
        <f>Master!A1102</f>
        <v>VLCH18086</v>
      </c>
      <c r="B1098" s="88" t="str">
        <f>Master!B1102</f>
        <v/>
      </c>
      <c r="C1098" s="414" t="str">
        <f>Master!C1102</f>
        <v/>
      </c>
      <c r="D1098" s="88" t="str">
        <f>Master!D1102</f>
        <v/>
      </c>
      <c r="E1098" s="406" t="str">
        <f>Master!E1102</f>
        <v/>
      </c>
      <c r="F1098" s="406">
        <f>Master!F1102</f>
        <v>0</v>
      </c>
      <c r="G1098" s="88" t="str">
        <f>Master!G1102</f>
        <v/>
      </c>
      <c r="H1098" s="88" t="str">
        <f>Master!H1102</f>
        <v/>
      </c>
      <c r="I1098" s="88" t="str">
        <f>Master!I1102</f>
        <v/>
      </c>
      <c r="J1098" s="88" t="str">
        <f>Master!J1102</f>
        <v>LIFE CHAMPS PTE LTD</v>
      </c>
      <c r="K1098" s="88" t="str">
        <f>Master!K1102</f>
        <v/>
      </c>
      <c r="L1098" s="88" t="str">
        <f>Master!L1102</f>
        <v/>
      </c>
      <c r="M1098" s="88" t="str">
        <f>Master!M1102</f>
        <v/>
      </c>
      <c r="N1098" s="88" t="str">
        <f>Master!N1102</f>
        <v/>
      </c>
      <c r="O1098" s="88" t="str">
        <f>Master!O1102</f>
        <v/>
      </c>
      <c r="P1098" s="88" t="str">
        <f>Master!P1102</f>
        <v/>
      </c>
      <c r="Q1098" s="88" t="str">
        <f>Master!Q1102</f>
        <v/>
      </c>
      <c r="R1098" s="406" t="str">
        <f>Master!R1102</f>
        <v/>
      </c>
      <c r="S1098" s="406">
        <f>Master!S1102</f>
        <v>0</v>
      </c>
      <c r="T1098" s="406" t="str">
        <f>Master!T1102</f>
        <v/>
      </c>
      <c r="U1098" s="406" t="str">
        <f>Master!U1102</f>
        <v/>
      </c>
      <c r="V1098" s="406" t="str">
        <f>Master!V1102</f>
        <v/>
      </c>
      <c r="W1098" s="406" t="str">
        <f>Master!W1102</f>
        <v/>
      </c>
      <c r="X1098" s="406" t="str">
        <f>Master!X1102</f>
        <v/>
      </c>
      <c r="Y1098" s="406" t="str">
        <f>Master!Y1102</f>
        <v/>
      </c>
      <c r="Z1098" s="406" t="str">
        <f>Master!Z1102</f>
        <v/>
      </c>
      <c r="AA1098" s="406" t="str">
        <f>Master!AA1102</f>
        <v/>
      </c>
      <c r="AB1098" s="406" t="str">
        <f>Master!AB1102</f>
        <v/>
      </c>
      <c r="AC1098" s="406" t="str">
        <f>Master!AC1102</f>
        <v/>
      </c>
      <c r="AD1098" s="406" t="str">
        <f>Master!AD1102</f>
        <v/>
      </c>
      <c r="AE1098" s="406" t="str">
        <f>Master!AE1102</f>
        <v/>
      </c>
      <c r="AF1098" s="406" t="str">
        <f>Master!AF1102</f>
        <v/>
      </c>
      <c r="AG1098" s="406" t="str">
        <f>Master!AG1102</f>
        <v/>
      </c>
      <c r="AH1098" s="88" t="str">
        <f>Master!AH1102</f>
        <v/>
      </c>
      <c r="AI1098" s="414" t="str">
        <f>Master!AI1102</f>
        <v/>
      </c>
      <c r="AJ1098" s="406" t="str">
        <f>Master!AJ1102</f>
        <v/>
      </c>
      <c r="AK1098" s="406">
        <f>Master!AK1102</f>
        <v>0</v>
      </c>
      <c r="AL1098" s="88" t="str">
        <f>Master!AL1102</f>
        <v/>
      </c>
      <c r="AM1098" s="416"/>
      <c r="AN1098" s="416"/>
      <c r="AO1098" s="416"/>
      <c r="AP1098" s="416"/>
      <c r="AQ1098" s="416"/>
      <c r="AR1098" s="416">
        <f t="shared" si="10"/>
        <v>0</v>
      </c>
      <c r="AS1098" s="417" t="str">
        <f t="shared" si="11"/>
        <v>#DIV/0!</v>
      </c>
      <c r="AT1098" s="416">
        <f t="shared" si="12"/>
        <v>0</v>
      </c>
      <c r="AU1098" s="417"/>
    </row>
    <row r="1099" hidden="1">
      <c r="A1099" s="88" t="str">
        <f>Master!A1103</f>
        <v>VLCH18087</v>
      </c>
      <c r="B1099" s="414" t="str">
        <f>Master!B1103</f>
        <v/>
      </c>
      <c r="C1099" s="414" t="str">
        <f>Master!C1103</f>
        <v/>
      </c>
      <c r="D1099" s="88" t="str">
        <f>Master!D1103</f>
        <v/>
      </c>
      <c r="E1099" s="406" t="str">
        <f>Master!E1103</f>
        <v/>
      </c>
      <c r="F1099" s="406">
        <f>Master!F1103</f>
        <v>0</v>
      </c>
      <c r="G1099" s="88" t="str">
        <f>Master!G1103</f>
        <v/>
      </c>
      <c r="H1099" s="88" t="str">
        <f>Master!H1103</f>
        <v/>
      </c>
      <c r="I1099" s="88" t="str">
        <f>Master!I1103</f>
        <v/>
      </c>
      <c r="J1099" s="88" t="str">
        <f>Master!J1103</f>
        <v>LIFE CHAMPS PTE LTD</v>
      </c>
      <c r="K1099" s="88" t="str">
        <f>Master!K1103</f>
        <v/>
      </c>
      <c r="L1099" s="88" t="str">
        <f>Master!L1103</f>
        <v/>
      </c>
      <c r="M1099" s="88" t="str">
        <f>Master!M1103</f>
        <v/>
      </c>
      <c r="N1099" s="88" t="str">
        <f>Master!N1103</f>
        <v/>
      </c>
      <c r="O1099" s="88" t="str">
        <f>Master!O1103</f>
        <v/>
      </c>
      <c r="P1099" s="88" t="str">
        <f>Master!P1103</f>
        <v/>
      </c>
      <c r="Q1099" s="88" t="str">
        <f>Master!Q1103</f>
        <v/>
      </c>
      <c r="R1099" s="406" t="str">
        <f>Master!R1103</f>
        <v/>
      </c>
      <c r="S1099" s="406">
        <f>Master!S1103</f>
        <v>0</v>
      </c>
      <c r="T1099" s="406" t="str">
        <f>Master!T1103</f>
        <v/>
      </c>
      <c r="U1099" s="406" t="str">
        <f>Master!U1103</f>
        <v/>
      </c>
      <c r="V1099" s="406" t="str">
        <f>Master!V1103</f>
        <v/>
      </c>
      <c r="W1099" s="406" t="str">
        <f>Master!W1103</f>
        <v/>
      </c>
      <c r="X1099" s="406" t="str">
        <f>Master!X1103</f>
        <v/>
      </c>
      <c r="Y1099" s="406" t="str">
        <f>Master!Y1103</f>
        <v/>
      </c>
      <c r="Z1099" s="406" t="str">
        <f>Master!Z1103</f>
        <v/>
      </c>
      <c r="AA1099" s="406" t="str">
        <f>Master!AA1103</f>
        <v/>
      </c>
      <c r="AB1099" s="406" t="str">
        <f>Master!AB1103</f>
        <v/>
      </c>
      <c r="AC1099" s="406" t="str">
        <f>Master!AC1103</f>
        <v/>
      </c>
      <c r="AD1099" s="406" t="str">
        <f>Master!AD1103</f>
        <v/>
      </c>
      <c r="AE1099" s="406" t="str">
        <f>Master!AE1103</f>
        <v/>
      </c>
      <c r="AF1099" s="406" t="str">
        <f>Master!AF1103</f>
        <v/>
      </c>
      <c r="AG1099" s="406" t="str">
        <f>Master!AG1103</f>
        <v/>
      </c>
      <c r="AH1099" s="88" t="str">
        <f>Master!AH1103</f>
        <v/>
      </c>
      <c r="AI1099" s="88" t="str">
        <f>Master!AI1103</f>
        <v/>
      </c>
      <c r="AJ1099" s="406" t="str">
        <f>Master!AJ1103</f>
        <v/>
      </c>
      <c r="AK1099" s="406">
        <f>Master!AK1103</f>
        <v>0</v>
      </c>
      <c r="AL1099" s="88" t="str">
        <f>Master!AL1103</f>
        <v/>
      </c>
      <c r="AM1099" s="416"/>
      <c r="AN1099" s="416"/>
      <c r="AO1099" s="416"/>
      <c r="AP1099" s="416"/>
      <c r="AQ1099" s="416"/>
      <c r="AR1099" s="416">
        <f t="shared" si="10"/>
        <v>0</v>
      </c>
      <c r="AS1099" s="417" t="str">
        <f t="shared" si="11"/>
        <v>#DIV/0!</v>
      </c>
      <c r="AT1099" s="416">
        <f t="shared" si="12"/>
        <v>0</v>
      </c>
      <c r="AU1099" s="417"/>
    </row>
    <row r="1100" hidden="1">
      <c r="A1100" s="88" t="str">
        <f>Master!A1104</f>
        <v>VLCH18088</v>
      </c>
      <c r="B1100" s="88" t="str">
        <f>Master!B1104</f>
        <v/>
      </c>
      <c r="C1100" s="414" t="str">
        <f>Master!C1104</f>
        <v/>
      </c>
      <c r="D1100" s="88" t="str">
        <f>Master!D1104</f>
        <v/>
      </c>
      <c r="E1100" s="406" t="str">
        <f>Master!E1104</f>
        <v/>
      </c>
      <c r="F1100" s="406">
        <f>Master!F1104</f>
        <v>0</v>
      </c>
      <c r="G1100" s="88" t="str">
        <f>Master!G1104</f>
        <v/>
      </c>
      <c r="H1100" s="88" t="str">
        <f>Master!H1104</f>
        <v/>
      </c>
      <c r="I1100" s="88" t="str">
        <f>Master!I1104</f>
        <v/>
      </c>
      <c r="J1100" s="88" t="str">
        <f>Master!J1104</f>
        <v>LIFE CHAMPS PTE LTD</v>
      </c>
      <c r="K1100" s="88" t="str">
        <f>Master!K1104</f>
        <v/>
      </c>
      <c r="L1100" s="88" t="str">
        <f>Master!L1104</f>
        <v/>
      </c>
      <c r="M1100" s="88" t="str">
        <f>Master!M1104</f>
        <v/>
      </c>
      <c r="N1100" s="88" t="str">
        <f>Master!N1104</f>
        <v/>
      </c>
      <c r="O1100" s="88" t="str">
        <f>Master!O1104</f>
        <v/>
      </c>
      <c r="P1100" s="88" t="str">
        <f>Master!P1104</f>
        <v/>
      </c>
      <c r="Q1100" s="88" t="str">
        <f>Master!Q1104</f>
        <v/>
      </c>
      <c r="R1100" s="406" t="str">
        <f>Master!R1104</f>
        <v/>
      </c>
      <c r="S1100" s="406">
        <f>Master!S1104</f>
        <v>0</v>
      </c>
      <c r="T1100" s="406" t="str">
        <f>Master!T1104</f>
        <v/>
      </c>
      <c r="U1100" s="406" t="str">
        <f>Master!U1104</f>
        <v/>
      </c>
      <c r="V1100" s="406" t="str">
        <f>Master!V1104</f>
        <v/>
      </c>
      <c r="W1100" s="406" t="str">
        <f>Master!W1104</f>
        <v/>
      </c>
      <c r="X1100" s="406" t="str">
        <f>Master!X1104</f>
        <v/>
      </c>
      <c r="Y1100" s="406" t="str">
        <f>Master!Y1104</f>
        <v/>
      </c>
      <c r="Z1100" s="406" t="str">
        <f>Master!Z1104</f>
        <v/>
      </c>
      <c r="AA1100" s="406" t="str">
        <f>Master!AA1104</f>
        <v/>
      </c>
      <c r="AB1100" s="406" t="str">
        <f>Master!AB1104</f>
        <v/>
      </c>
      <c r="AC1100" s="406" t="str">
        <f>Master!AC1104</f>
        <v/>
      </c>
      <c r="AD1100" s="406" t="str">
        <f>Master!AD1104</f>
        <v/>
      </c>
      <c r="AE1100" s="406" t="str">
        <f>Master!AE1104</f>
        <v/>
      </c>
      <c r="AF1100" s="406" t="str">
        <f>Master!AF1104</f>
        <v/>
      </c>
      <c r="AG1100" s="406" t="str">
        <f>Master!AG1104</f>
        <v/>
      </c>
      <c r="AH1100" s="88" t="str">
        <f>Master!AH1104</f>
        <v/>
      </c>
      <c r="AI1100" s="414" t="str">
        <f>Master!AI1104</f>
        <v/>
      </c>
      <c r="AJ1100" s="406" t="str">
        <f>Master!AJ1104</f>
        <v/>
      </c>
      <c r="AK1100" s="406">
        <f>Master!AK1104</f>
        <v>0</v>
      </c>
      <c r="AL1100" s="88" t="str">
        <f>Master!AL1104</f>
        <v/>
      </c>
      <c r="AM1100" s="416"/>
      <c r="AN1100" s="416"/>
      <c r="AO1100" s="416"/>
      <c r="AP1100" s="416"/>
      <c r="AQ1100" s="416"/>
      <c r="AR1100" s="416">
        <f t="shared" si="10"/>
        <v>0</v>
      </c>
      <c r="AS1100" s="417" t="str">
        <f t="shared" si="11"/>
        <v>#DIV/0!</v>
      </c>
      <c r="AT1100" s="416">
        <f t="shared" si="12"/>
        <v>0</v>
      </c>
      <c r="AU1100" s="417"/>
    </row>
    <row r="1101" hidden="1">
      <c r="A1101" s="88" t="str">
        <f>Master!A1105</f>
        <v>VLCH18089</v>
      </c>
      <c r="B1101" s="414" t="str">
        <f>Master!B1105</f>
        <v/>
      </c>
      <c r="C1101" s="414" t="str">
        <f>Master!C1105</f>
        <v/>
      </c>
      <c r="D1101" s="88" t="str">
        <f>Master!D1105</f>
        <v/>
      </c>
      <c r="E1101" s="406" t="str">
        <f>Master!E1105</f>
        <v/>
      </c>
      <c r="F1101" s="406">
        <f>Master!F1105</f>
        <v>0</v>
      </c>
      <c r="G1101" s="88" t="str">
        <f>Master!G1105</f>
        <v/>
      </c>
      <c r="H1101" s="88" t="str">
        <f>Master!H1105</f>
        <v/>
      </c>
      <c r="I1101" s="88" t="str">
        <f>Master!I1105</f>
        <v/>
      </c>
      <c r="J1101" s="88" t="str">
        <f>Master!J1105</f>
        <v>LIFE CHAMPS PTE LTD</v>
      </c>
      <c r="K1101" s="88" t="str">
        <f>Master!K1105</f>
        <v/>
      </c>
      <c r="L1101" s="88" t="str">
        <f>Master!L1105</f>
        <v/>
      </c>
      <c r="M1101" s="88" t="str">
        <f>Master!M1105</f>
        <v/>
      </c>
      <c r="N1101" s="88" t="str">
        <f>Master!N1105</f>
        <v/>
      </c>
      <c r="O1101" s="88" t="str">
        <f>Master!O1105</f>
        <v/>
      </c>
      <c r="P1101" s="88" t="str">
        <f>Master!P1105</f>
        <v/>
      </c>
      <c r="Q1101" s="88" t="str">
        <f>Master!Q1105</f>
        <v/>
      </c>
      <c r="R1101" s="406" t="str">
        <f>Master!R1105</f>
        <v/>
      </c>
      <c r="S1101" s="406">
        <f>Master!S1105</f>
        <v>0</v>
      </c>
      <c r="T1101" s="406" t="str">
        <f>Master!T1105</f>
        <v/>
      </c>
      <c r="U1101" s="406" t="str">
        <f>Master!U1105</f>
        <v/>
      </c>
      <c r="V1101" s="406" t="str">
        <f>Master!V1105</f>
        <v/>
      </c>
      <c r="W1101" s="406" t="str">
        <f>Master!W1105</f>
        <v/>
      </c>
      <c r="X1101" s="406" t="str">
        <f>Master!X1105</f>
        <v/>
      </c>
      <c r="Y1101" s="406" t="str">
        <f>Master!Y1105</f>
        <v/>
      </c>
      <c r="Z1101" s="406" t="str">
        <f>Master!Z1105</f>
        <v/>
      </c>
      <c r="AA1101" s="406" t="str">
        <f>Master!AA1105</f>
        <v/>
      </c>
      <c r="AB1101" s="406" t="str">
        <f>Master!AB1105</f>
        <v/>
      </c>
      <c r="AC1101" s="406" t="str">
        <f>Master!AC1105</f>
        <v/>
      </c>
      <c r="AD1101" s="406" t="str">
        <f>Master!AD1105</f>
        <v/>
      </c>
      <c r="AE1101" s="406" t="str">
        <f>Master!AE1105</f>
        <v/>
      </c>
      <c r="AF1101" s="406" t="str">
        <f>Master!AF1105</f>
        <v/>
      </c>
      <c r="AG1101" s="406" t="str">
        <f>Master!AG1105</f>
        <v/>
      </c>
      <c r="AH1101" s="88" t="str">
        <f>Master!AH1105</f>
        <v/>
      </c>
      <c r="AI1101" s="88" t="str">
        <f>Master!AI1105</f>
        <v/>
      </c>
      <c r="AJ1101" s="406" t="str">
        <f>Master!AJ1105</f>
        <v/>
      </c>
      <c r="AK1101" s="406">
        <f>Master!AK1105</f>
        <v>0</v>
      </c>
      <c r="AL1101" s="88" t="str">
        <f>Master!AL1105</f>
        <v/>
      </c>
      <c r="AM1101" s="416"/>
      <c r="AN1101" s="416"/>
      <c r="AO1101" s="416"/>
      <c r="AP1101" s="416"/>
      <c r="AQ1101" s="416"/>
      <c r="AR1101" s="416">
        <f t="shared" si="10"/>
        <v>0</v>
      </c>
      <c r="AS1101" s="417" t="str">
        <f t="shared" si="11"/>
        <v>#DIV/0!</v>
      </c>
      <c r="AT1101" s="416">
        <f t="shared" si="12"/>
        <v>0</v>
      </c>
      <c r="AU1101" s="417"/>
    </row>
    <row r="1102" hidden="1">
      <c r="A1102" s="88" t="str">
        <f>Master!A1106</f>
        <v>VLCH18090</v>
      </c>
      <c r="B1102" s="88" t="str">
        <f>Master!B1106</f>
        <v/>
      </c>
      <c r="C1102" s="414" t="str">
        <f>Master!C1106</f>
        <v/>
      </c>
      <c r="D1102" s="88" t="str">
        <f>Master!D1106</f>
        <v/>
      </c>
      <c r="E1102" s="406" t="str">
        <f>Master!E1106</f>
        <v/>
      </c>
      <c r="F1102" s="406">
        <f>Master!F1106</f>
        <v>0</v>
      </c>
      <c r="G1102" s="88" t="str">
        <f>Master!G1106</f>
        <v/>
      </c>
      <c r="H1102" s="88" t="str">
        <f>Master!H1106</f>
        <v/>
      </c>
      <c r="I1102" s="88" t="str">
        <f>Master!I1106</f>
        <v/>
      </c>
      <c r="J1102" s="88" t="str">
        <f>Master!J1106</f>
        <v>LIFE CHAMPS PTE LTD</v>
      </c>
      <c r="K1102" s="88" t="str">
        <f>Master!K1106</f>
        <v/>
      </c>
      <c r="L1102" s="88" t="str">
        <f>Master!L1106</f>
        <v/>
      </c>
      <c r="M1102" s="88" t="str">
        <f>Master!M1106</f>
        <v/>
      </c>
      <c r="N1102" s="88" t="str">
        <f>Master!N1106</f>
        <v/>
      </c>
      <c r="O1102" s="88" t="str">
        <f>Master!O1106</f>
        <v/>
      </c>
      <c r="P1102" s="88" t="str">
        <f>Master!P1106</f>
        <v/>
      </c>
      <c r="Q1102" s="88" t="str">
        <f>Master!Q1106</f>
        <v/>
      </c>
      <c r="R1102" s="406" t="str">
        <f>Master!R1106</f>
        <v/>
      </c>
      <c r="S1102" s="406">
        <f>Master!S1106</f>
        <v>0</v>
      </c>
      <c r="T1102" s="406" t="str">
        <f>Master!T1106</f>
        <v/>
      </c>
      <c r="U1102" s="406" t="str">
        <f>Master!U1106</f>
        <v/>
      </c>
      <c r="V1102" s="406" t="str">
        <f>Master!V1106</f>
        <v/>
      </c>
      <c r="W1102" s="406" t="str">
        <f>Master!W1106</f>
        <v/>
      </c>
      <c r="X1102" s="406" t="str">
        <f>Master!X1106</f>
        <v/>
      </c>
      <c r="Y1102" s="406" t="str">
        <f>Master!Y1106</f>
        <v/>
      </c>
      <c r="Z1102" s="406" t="str">
        <f>Master!Z1106</f>
        <v/>
      </c>
      <c r="AA1102" s="406" t="str">
        <f>Master!AA1106</f>
        <v/>
      </c>
      <c r="AB1102" s="406" t="str">
        <f>Master!AB1106</f>
        <v/>
      </c>
      <c r="AC1102" s="406" t="str">
        <f>Master!AC1106</f>
        <v/>
      </c>
      <c r="AD1102" s="406" t="str">
        <f>Master!AD1106</f>
        <v/>
      </c>
      <c r="AE1102" s="406" t="str">
        <f>Master!AE1106</f>
        <v/>
      </c>
      <c r="AF1102" s="406" t="str">
        <f>Master!AF1106</f>
        <v/>
      </c>
      <c r="AG1102" s="406" t="str">
        <f>Master!AG1106</f>
        <v/>
      </c>
      <c r="AH1102" s="88" t="str">
        <f>Master!AH1106</f>
        <v/>
      </c>
      <c r="AI1102" s="414" t="str">
        <f>Master!AI1106</f>
        <v/>
      </c>
      <c r="AJ1102" s="406" t="str">
        <f>Master!AJ1106</f>
        <v/>
      </c>
      <c r="AK1102" s="406">
        <f>Master!AK1106</f>
        <v>0</v>
      </c>
      <c r="AL1102" s="88" t="str">
        <f>Master!AL1106</f>
        <v/>
      </c>
      <c r="AM1102" s="416"/>
      <c r="AN1102" s="416"/>
      <c r="AO1102" s="416"/>
      <c r="AP1102" s="416"/>
      <c r="AQ1102" s="416"/>
      <c r="AR1102" s="416">
        <f t="shared" si="10"/>
        <v>0</v>
      </c>
      <c r="AS1102" s="417" t="str">
        <f t="shared" si="11"/>
        <v>#DIV/0!</v>
      </c>
      <c r="AT1102" s="416">
        <f t="shared" si="12"/>
        <v>0</v>
      </c>
      <c r="AU1102" s="417"/>
    </row>
    <row r="1103" hidden="1">
      <c r="A1103" s="88" t="str">
        <f>Master!A1107</f>
        <v>VLCH18091</v>
      </c>
      <c r="B1103" s="414" t="str">
        <f>Master!B1107</f>
        <v/>
      </c>
      <c r="C1103" s="414" t="str">
        <f>Master!C1107</f>
        <v/>
      </c>
      <c r="D1103" s="88" t="str">
        <f>Master!D1107</f>
        <v/>
      </c>
      <c r="E1103" s="406" t="str">
        <f>Master!E1107</f>
        <v/>
      </c>
      <c r="F1103" s="406">
        <f>Master!F1107</f>
        <v>0</v>
      </c>
      <c r="G1103" s="88" t="str">
        <f>Master!G1107</f>
        <v/>
      </c>
      <c r="H1103" s="88" t="str">
        <f>Master!H1107</f>
        <v/>
      </c>
      <c r="I1103" s="88" t="str">
        <f>Master!I1107</f>
        <v/>
      </c>
      <c r="J1103" s="88" t="str">
        <f>Master!J1107</f>
        <v>LIFE CHAMPS PTE LTD</v>
      </c>
      <c r="K1103" s="88" t="str">
        <f>Master!K1107</f>
        <v/>
      </c>
      <c r="L1103" s="88" t="str">
        <f>Master!L1107</f>
        <v/>
      </c>
      <c r="M1103" s="88" t="str">
        <f>Master!M1107</f>
        <v/>
      </c>
      <c r="N1103" s="88" t="str">
        <f>Master!N1107</f>
        <v/>
      </c>
      <c r="O1103" s="88" t="str">
        <f>Master!O1107</f>
        <v/>
      </c>
      <c r="P1103" s="88" t="str">
        <f>Master!P1107</f>
        <v/>
      </c>
      <c r="Q1103" s="88" t="str">
        <f>Master!Q1107</f>
        <v/>
      </c>
      <c r="R1103" s="406" t="str">
        <f>Master!R1107</f>
        <v/>
      </c>
      <c r="S1103" s="406">
        <f>Master!S1107</f>
        <v>0</v>
      </c>
      <c r="T1103" s="406" t="str">
        <f>Master!T1107</f>
        <v/>
      </c>
      <c r="U1103" s="406" t="str">
        <f>Master!U1107</f>
        <v/>
      </c>
      <c r="V1103" s="406" t="str">
        <f>Master!V1107</f>
        <v/>
      </c>
      <c r="W1103" s="406" t="str">
        <f>Master!W1107</f>
        <v/>
      </c>
      <c r="X1103" s="406" t="str">
        <f>Master!X1107</f>
        <v/>
      </c>
      <c r="Y1103" s="406" t="str">
        <f>Master!Y1107</f>
        <v/>
      </c>
      <c r="Z1103" s="406" t="str">
        <f>Master!Z1107</f>
        <v/>
      </c>
      <c r="AA1103" s="406" t="str">
        <f>Master!AA1107</f>
        <v/>
      </c>
      <c r="AB1103" s="406" t="str">
        <f>Master!AB1107</f>
        <v/>
      </c>
      <c r="AC1103" s="406" t="str">
        <f>Master!AC1107</f>
        <v/>
      </c>
      <c r="AD1103" s="406" t="str">
        <f>Master!AD1107</f>
        <v/>
      </c>
      <c r="AE1103" s="406" t="str">
        <f>Master!AE1107</f>
        <v/>
      </c>
      <c r="AF1103" s="406" t="str">
        <f>Master!AF1107</f>
        <v/>
      </c>
      <c r="AG1103" s="406" t="str">
        <f>Master!AG1107</f>
        <v/>
      </c>
      <c r="AH1103" s="88" t="str">
        <f>Master!AH1107</f>
        <v/>
      </c>
      <c r="AI1103" s="88" t="str">
        <f>Master!AI1107</f>
        <v/>
      </c>
      <c r="AJ1103" s="406" t="str">
        <f>Master!AJ1107</f>
        <v/>
      </c>
      <c r="AK1103" s="406">
        <f>Master!AK1107</f>
        <v>0</v>
      </c>
      <c r="AL1103" s="88" t="str">
        <f>Master!AL1107</f>
        <v/>
      </c>
      <c r="AM1103" s="416"/>
      <c r="AN1103" s="416"/>
      <c r="AO1103" s="416"/>
      <c r="AP1103" s="416"/>
      <c r="AQ1103" s="416"/>
      <c r="AR1103" s="416">
        <f t="shared" si="10"/>
        <v>0</v>
      </c>
      <c r="AS1103" s="417" t="str">
        <f t="shared" si="11"/>
        <v>#DIV/0!</v>
      </c>
      <c r="AT1103" s="416">
        <f t="shared" si="12"/>
        <v>0</v>
      </c>
      <c r="AU1103" s="417"/>
    </row>
    <row r="1104" hidden="1">
      <c r="A1104" s="88" t="str">
        <f>Master!A1108</f>
        <v>VLCH18092</v>
      </c>
      <c r="B1104" s="88" t="str">
        <f>Master!B1108</f>
        <v/>
      </c>
      <c r="C1104" s="414" t="str">
        <f>Master!C1108</f>
        <v/>
      </c>
      <c r="D1104" s="88" t="str">
        <f>Master!D1108</f>
        <v/>
      </c>
      <c r="E1104" s="406" t="str">
        <f>Master!E1108</f>
        <v/>
      </c>
      <c r="F1104" s="406">
        <f>Master!F1108</f>
        <v>0</v>
      </c>
      <c r="G1104" s="88" t="str">
        <f>Master!G1108</f>
        <v/>
      </c>
      <c r="H1104" s="88" t="str">
        <f>Master!H1108</f>
        <v/>
      </c>
      <c r="I1104" s="88" t="str">
        <f>Master!I1108</f>
        <v/>
      </c>
      <c r="J1104" s="88" t="str">
        <f>Master!J1108</f>
        <v>LIFE CHAMPS PTE LTD</v>
      </c>
      <c r="K1104" s="88" t="str">
        <f>Master!K1108</f>
        <v/>
      </c>
      <c r="L1104" s="88" t="str">
        <f>Master!L1108</f>
        <v/>
      </c>
      <c r="M1104" s="88" t="str">
        <f>Master!M1108</f>
        <v/>
      </c>
      <c r="N1104" s="88" t="str">
        <f>Master!N1108</f>
        <v/>
      </c>
      <c r="O1104" s="88" t="str">
        <f>Master!O1108</f>
        <v/>
      </c>
      <c r="P1104" s="88" t="str">
        <f>Master!P1108</f>
        <v/>
      </c>
      <c r="Q1104" s="88" t="str">
        <f>Master!Q1108</f>
        <v/>
      </c>
      <c r="R1104" s="406" t="str">
        <f>Master!R1108</f>
        <v/>
      </c>
      <c r="S1104" s="406">
        <f>Master!S1108</f>
        <v>0</v>
      </c>
      <c r="T1104" s="406" t="str">
        <f>Master!T1108</f>
        <v/>
      </c>
      <c r="U1104" s="406" t="str">
        <f>Master!U1108</f>
        <v/>
      </c>
      <c r="V1104" s="406" t="str">
        <f>Master!V1108</f>
        <v/>
      </c>
      <c r="W1104" s="406" t="str">
        <f>Master!W1108</f>
        <v/>
      </c>
      <c r="X1104" s="406" t="str">
        <f>Master!X1108</f>
        <v/>
      </c>
      <c r="Y1104" s="406" t="str">
        <f>Master!Y1108</f>
        <v/>
      </c>
      <c r="Z1104" s="406" t="str">
        <f>Master!Z1108</f>
        <v/>
      </c>
      <c r="AA1104" s="406" t="str">
        <f>Master!AA1108</f>
        <v/>
      </c>
      <c r="AB1104" s="406" t="str">
        <f>Master!AB1108</f>
        <v/>
      </c>
      <c r="AC1104" s="406" t="str">
        <f>Master!AC1108</f>
        <v/>
      </c>
      <c r="AD1104" s="406" t="str">
        <f>Master!AD1108</f>
        <v/>
      </c>
      <c r="AE1104" s="406" t="str">
        <f>Master!AE1108</f>
        <v/>
      </c>
      <c r="AF1104" s="406" t="str">
        <f>Master!AF1108</f>
        <v/>
      </c>
      <c r="AG1104" s="406" t="str">
        <f>Master!AG1108</f>
        <v/>
      </c>
      <c r="AH1104" s="88" t="str">
        <f>Master!AH1108</f>
        <v/>
      </c>
      <c r="AI1104" s="414" t="str">
        <f>Master!AI1108</f>
        <v/>
      </c>
      <c r="AJ1104" s="406" t="str">
        <f>Master!AJ1108</f>
        <v/>
      </c>
      <c r="AK1104" s="406">
        <f>Master!AK1108</f>
        <v>0</v>
      </c>
      <c r="AL1104" s="88" t="str">
        <f>Master!AL1108</f>
        <v/>
      </c>
      <c r="AM1104" s="416"/>
      <c r="AN1104" s="416"/>
      <c r="AO1104" s="416"/>
      <c r="AP1104" s="416"/>
      <c r="AQ1104" s="416"/>
      <c r="AR1104" s="416">
        <f t="shared" si="10"/>
        <v>0</v>
      </c>
      <c r="AS1104" s="417" t="str">
        <f t="shared" si="11"/>
        <v>#DIV/0!</v>
      </c>
      <c r="AT1104" s="416">
        <f t="shared" si="12"/>
        <v>0</v>
      </c>
      <c r="AU1104" s="417"/>
    </row>
    <row r="1105" hidden="1">
      <c r="A1105" s="88" t="str">
        <f>Master!A1109</f>
        <v>VLCH18093</v>
      </c>
      <c r="B1105" s="414" t="str">
        <f>Master!B1109</f>
        <v/>
      </c>
      <c r="C1105" s="414" t="str">
        <f>Master!C1109</f>
        <v/>
      </c>
      <c r="D1105" s="88" t="str">
        <f>Master!D1109</f>
        <v/>
      </c>
      <c r="E1105" s="406" t="str">
        <f>Master!E1109</f>
        <v/>
      </c>
      <c r="F1105" s="406">
        <f>Master!F1109</f>
        <v>0</v>
      </c>
      <c r="G1105" s="88" t="str">
        <f>Master!G1109</f>
        <v/>
      </c>
      <c r="H1105" s="88" t="str">
        <f>Master!H1109</f>
        <v/>
      </c>
      <c r="I1105" s="88" t="str">
        <f>Master!I1109</f>
        <v/>
      </c>
      <c r="J1105" s="88" t="str">
        <f>Master!J1109</f>
        <v>LIFE CHAMPS PTE LTD</v>
      </c>
      <c r="K1105" s="88" t="str">
        <f>Master!K1109</f>
        <v/>
      </c>
      <c r="L1105" s="88" t="str">
        <f>Master!L1109</f>
        <v/>
      </c>
      <c r="M1105" s="88" t="str">
        <f>Master!M1109</f>
        <v/>
      </c>
      <c r="N1105" s="88" t="str">
        <f>Master!N1109</f>
        <v/>
      </c>
      <c r="O1105" s="88" t="str">
        <f>Master!O1109</f>
        <v/>
      </c>
      <c r="P1105" s="88" t="str">
        <f>Master!P1109</f>
        <v/>
      </c>
      <c r="Q1105" s="88" t="str">
        <f>Master!Q1109</f>
        <v/>
      </c>
      <c r="R1105" s="406" t="str">
        <f>Master!R1109</f>
        <v/>
      </c>
      <c r="S1105" s="406">
        <f>Master!S1109</f>
        <v>0</v>
      </c>
      <c r="T1105" s="406" t="str">
        <f>Master!T1109</f>
        <v/>
      </c>
      <c r="U1105" s="406" t="str">
        <f>Master!U1109</f>
        <v/>
      </c>
      <c r="V1105" s="406" t="str">
        <f>Master!V1109</f>
        <v/>
      </c>
      <c r="W1105" s="406" t="str">
        <f>Master!W1109</f>
        <v/>
      </c>
      <c r="X1105" s="406" t="str">
        <f>Master!X1109</f>
        <v/>
      </c>
      <c r="Y1105" s="406" t="str">
        <f>Master!Y1109</f>
        <v/>
      </c>
      <c r="Z1105" s="406" t="str">
        <f>Master!Z1109</f>
        <v/>
      </c>
      <c r="AA1105" s="406" t="str">
        <f>Master!AA1109</f>
        <v/>
      </c>
      <c r="AB1105" s="406" t="str">
        <f>Master!AB1109</f>
        <v/>
      </c>
      <c r="AC1105" s="406" t="str">
        <f>Master!AC1109</f>
        <v/>
      </c>
      <c r="AD1105" s="406" t="str">
        <f>Master!AD1109</f>
        <v/>
      </c>
      <c r="AE1105" s="406" t="str">
        <f>Master!AE1109</f>
        <v/>
      </c>
      <c r="AF1105" s="406" t="str">
        <f>Master!AF1109</f>
        <v/>
      </c>
      <c r="AG1105" s="406" t="str">
        <f>Master!AG1109</f>
        <v/>
      </c>
      <c r="AH1105" s="88" t="str">
        <f>Master!AH1109</f>
        <v/>
      </c>
      <c r="AI1105" s="88" t="str">
        <f>Master!AI1109</f>
        <v/>
      </c>
      <c r="AJ1105" s="406" t="str">
        <f>Master!AJ1109</f>
        <v/>
      </c>
      <c r="AK1105" s="406">
        <f>Master!AK1109</f>
        <v>0</v>
      </c>
      <c r="AL1105" s="88" t="str">
        <f>Master!AL1109</f>
        <v/>
      </c>
      <c r="AM1105" s="416"/>
      <c r="AN1105" s="416"/>
      <c r="AO1105" s="416"/>
      <c r="AP1105" s="416"/>
      <c r="AQ1105" s="416"/>
      <c r="AR1105" s="416">
        <f t="shared" si="10"/>
        <v>0</v>
      </c>
      <c r="AS1105" s="417" t="str">
        <f t="shared" si="11"/>
        <v>#DIV/0!</v>
      </c>
      <c r="AT1105" s="416">
        <f t="shared" si="12"/>
        <v>0</v>
      </c>
      <c r="AU1105" s="417"/>
    </row>
    <row r="1106" hidden="1">
      <c r="A1106" s="88" t="str">
        <f>Master!A1110</f>
        <v>VLCH18094</v>
      </c>
      <c r="B1106" s="88" t="str">
        <f>Master!B1110</f>
        <v/>
      </c>
      <c r="C1106" s="414" t="str">
        <f>Master!C1110</f>
        <v/>
      </c>
      <c r="D1106" s="88" t="str">
        <f>Master!D1110</f>
        <v/>
      </c>
      <c r="E1106" s="406" t="str">
        <f>Master!E1110</f>
        <v/>
      </c>
      <c r="F1106" s="406">
        <f>Master!F1110</f>
        <v>0</v>
      </c>
      <c r="G1106" s="88" t="str">
        <f>Master!G1110</f>
        <v/>
      </c>
      <c r="H1106" s="88" t="str">
        <f>Master!H1110</f>
        <v/>
      </c>
      <c r="I1106" s="88" t="str">
        <f>Master!I1110</f>
        <v/>
      </c>
      <c r="J1106" s="88" t="str">
        <f>Master!J1110</f>
        <v>LIFE CHAMPS PTE LTD</v>
      </c>
      <c r="K1106" s="88" t="str">
        <f>Master!K1110</f>
        <v/>
      </c>
      <c r="L1106" s="88" t="str">
        <f>Master!L1110</f>
        <v/>
      </c>
      <c r="M1106" s="88" t="str">
        <f>Master!M1110</f>
        <v/>
      </c>
      <c r="N1106" s="88" t="str">
        <f>Master!N1110</f>
        <v/>
      </c>
      <c r="O1106" s="88" t="str">
        <f>Master!O1110</f>
        <v/>
      </c>
      <c r="P1106" s="88" t="str">
        <f>Master!P1110</f>
        <v/>
      </c>
      <c r="Q1106" s="88" t="str">
        <f>Master!Q1110</f>
        <v/>
      </c>
      <c r="R1106" s="406" t="str">
        <f>Master!R1110</f>
        <v/>
      </c>
      <c r="S1106" s="406">
        <f>Master!S1110</f>
        <v>0</v>
      </c>
      <c r="T1106" s="406" t="str">
        <f>Master!T1110</f>
        <v/>
      </c>
      <c r="U1106" s="406" t="str">
        <f>Master!U1110</f>
        <v/>
      </c>
      <c r="V1106" s="406" t="str">
        <f>Master!V1110</f>
        <v/>
      </c>
      <c r="W1106" s="406" t="str">
        <f>Master!W1110</f>
        <v/>
      </c>
      <c r="X1106" s="406" t="str">
        <f>Master!X1110</f>
        <v/>
      </c>
      <c r="Y1106" s="406" t="str">
        <f>Master!Y1110</f>
        <v/>
      </c>
      <c r="Z1106" s="406" t="str">
        <f>Master!Z1110</f>
        <v/>
      </c>
      <c r="AA1106" s="406" t="str">
        <f>Master!AA1110</f>
        <v/>
      </c>
      <c r="AB1106" s="406" t="str">
        <f>Master!AB1110</f>
        <v/>
      </c>
      <c r="AC1106" s="406" t="str">
        <f>Master!AC1110</f>
        <v/>
      </c>
      <c r="AD1106" s="406" t="str">
        <f>Master!AD1110</f>
        <v/>
      </c>
      <c r="AE1106" s="406" t="str">
        <f>Master!AE1110</f>
        <v/>
      </c>
      <c r="AF1106" s="406" t="str">
        <f>Master!AF1110</f>
        <v/>
      </c>
      <c r="AG1106" s="406" t="str">
        <f>Master!AG1110</f>
        <v/>
      </c>
      <c r="AH1106" s="88" t="str">
        <f>Master!AH1110</f>
        <v/>
      </c>
      <c r="AI1106" s="414" t="str">
        <f>Master!AI1110</f>
        <v/>
      </c>
      <c r="AJ1106" s="406" t="str">
        <f>Master!AJ1110</f>
        <v/>
      </c>
      <c r="AK1106" s="406">
        <f>Master!AK1110</f>
        <v>0</v>
      </c>
      <c r="AL1106" s="88" t="str">
        <f>Master!AL1110</f>
        <v/>
      </c>
      <c r="AM1106" s="416"/>
      <c r="AN1106" s="416"/>
      <c r="AO1106" s="416"/>
      <c r="AP1106" s="416"/>
      <c r="AQ1106" s="416"/>
      <c r="AR1106" s="416">
        <f t="shared" si="10"/>
        <v>0</v>
      </c>
      <c r="AS1106" s="417" t="str">
        <f t="shared" si="11"/>
        <v>#DIV/0!</v>
      </c>
      <c r="AT1106" s="416">
        <f t="shared" si="12"/>
        <v>0</v>
      </c>
      <c r="AU1106" s="417"/>
    </row>
    <row r="1107" hidden="1">
      <c r="A1107" s="88" t="str">
        <f>Master!A1111</f>
        <v>VLCH18095</v>
      </c>
      <c r="B1107" s="414" t="str">
        <f>Master!B1111</f>
        <v/>
      </c>
      <c r="C1107" s="414" t="str">
        <f>Master!C1111</f>
        <v/>
      </c>
      <c r="D1107" s="88" t="str">
        <f>Master!D1111</f>
        <v/>
      </c>
      <c r="E1107" s="406" t="str">
        <f>Master!E1111</f>
        <v/>
      </c>
      <c r="F1107" s="406">
        <f>Master!F1111</f>
        <v>0</v>
      </c>
      <c r="G1107" s="88" t="str">
        <f>Master!G1111</f>
        <v/>
      </c>
      <c r="H1107" s="88" t="str">
        <f>Master!H1111</f>
        <v/>
      </c>
      <c r="I1107" s="88" t="str">
        <f>Master!I1111</f>
        <v/>
      </c>
      <c r="J1107" s="88" t="str">
        <f>Master!J1111</f>
        <v>LIFE CHAMPS PTE LTD</v>
      </c>
      <c r="K1107" s="88" t="str">
        <f>Master!K1111</f>
        <v/>
      </c>
      <c r="L1107" s="88" t="str">
        <f>Master!L1111</f>
        <v/>
      </c>
      <c r="M1107" s="88" t="str">
        <f>Master!M1111</f>
        <v/>
      </c>
      <c r="N1107" s="88" t="str">
        <f>Master!N1111</f>
        <v/>
      </c>
      <c r="O1107" s="88" t="str">
        <f>Master!O1111</f>
        <v/>
      </c>
      <c r="P1107" s="88" t="str">
        <f>Master!P1111</f>
        <v/>
      </c>
      <c r="Q1107" s="88" t="str">
        <f>Master!Q1111</f>
        <v/>
      </c>
      <c r="R1107" s="406" t="str">
        <f>Master!R1111</f>
        <v/>
      </c>
      <c r="S1107" s="406">
        <f>Master!S1111</f>
        <v>0</v>
      </c>
      <c r="T1107" s="406" t="str">
        <f>Master!T1111</f>
        <v/>
      </c>
      <c r="U1107" s="406" t="str">
        <f>Master!U1111</f>
        <v/>
      </c>
      <c r="V1107" s="406" t="str">
        <f>Master!V1111</f>
        <v/>
      </c>
      <c r="W1107" s="406" t="str">
        <f>Master!W1111</f>
        <v/>
      </c>
      <c r="X1107" s="406" t="str">
        <f>Master!X1111</f>
        <v/>
      </c>
      <c r="Y1107" s="406" t="str">
        <f>Master!Y1111</f>
        <v/>
      </c>
      <c r="Z1107" s="406" t="str">
        <f>Master!Z1111</f>
        <v/>
      </c>
      <c r="AA1107" s="406" t="str">
        <f>Master!AA1111</f>
        <v/>
      </c>
      <c r="AB1107" s="406" t="str">
        <f>Master!AB1111</f>
        <v/>
      </c>
      <c r="AC1107" s="406" t="str">
        <f>Master!AC1111</f>
        <v/>
      </c>
      <c r="AD1107" s="406" t="str">
        <f>Master!AD1111</f>
        <v/>
      </c>
      <c r="AE1107" s="406" t="str">
        <f>Master!AE1111</f>
        <v/>
      </c>
      <c r="AF1107" s="406" t="str">
        <f>Master!AF1111</f>
        <v/>
      </c>
      <c r="AG1107" s="406" t="str">
        <f>Master!AG1111</f>
        <v/>
      </c>
      <c r="AH1107" s="88" t="str">
        <f>Master!AH1111</f>
        <v/>
      </c>
      <c r="AI1107" s="88" t="str">
        <f>Master!AI1111</f>
        <v/>
      </c>
      <c r="AJ1107" s="406" t="str">
        <f>Master!AJ1111</f>
        <v/>
      </c>
      <c r="AK1107" s="406">
        <f>Master!AK1111</f>
        <v>0</v>
      </c>
      <c r="AL1107" s="88" t="str">
        <f>Master!AL1111</f>
        <v/>
      </c>
      <c r="AM1107" s="416"/>
      <c r="AN1107" s="416"/>
      <c r="AO1107" s="416"/>
      <c r="AP1107" s="416"/>
      <c r="AQ1107" s="416"/>
      <c r="AR1107" s="416">
        <f t="shared" si="10"/>
        <v>0</v>
      </c>
      <c r="AS1107" s="417" t="str">
        <f t="shared" si="11"/>
        <v>#DIV/0!</v>
      </c>
      <c r="AT1107" s="416">
        <f t="shared" si="12"/>
        <v>0</v>
      </c>
      <c r="AU1107" s="417"/>
    </row>
    <row r="1108" hidden="1">
      <c r="A1108" s="88" t="str">
        <f>Master!A1112</f>
        <v>VLCH18096</v>
      </c>
      <c r="B1108" s="88" t="str">
        <f>Master!B1112</f>
        <v/>
      </c>
      <c r="C1108" s="414" t="str">
        <f>Master!C1112</f>
        <v/>
      </c>
      <c r="D1108" s="88" t="str">
        <f>Master!D1112</f>
        <v/>
      </c>
      <c r="E1108" s="406" t="str">
        <f>Master!E1112</f>
        <v/>
      </c>
      <c r="F1108" s="406">
        <f>Master!F1112</f>
        <v>0</v>
      </c>
      <c r="G1108" s="88" t="str">
        <f>Master!G1112</f>
        <v/>
      </c>
      <c r="H1108" s="88" t="str">
        <f>Master!H1112</f>
        <v/>
      </c>
      <c r="I1108" s="88" t="str">
        <f>Master!I1112</f>
        <v/>
      </c>
      <c r="J1108" s="88" t="str">
        <f>Master!J1112</f>
        <v>LIFE CHAMPS PTE LTD</v>
      </c>
      <c r="K1108" s="88" t="str">
        <f>Master!K1112</f>
        <v/>
      </c>
      <c r="L1108" s="88" t="str">
        <f>Master!L1112</f>
        <v/>
      </c>
      <c r="M1108" s="88" t="str">
        <f>Master!M1112</f>
        <v/>
      </c>
      <c r="N1108" s="88" t="str">
        <f>Master!N1112</f>
        <v/>
      </c>
      <c r="O1108" s="88" t="str">
        <f>Master!O1112</f>
        <v/>
      </c>
      <c r="P1108" s="88" t="str">
        <f>Master!P1112</f>
        <v/>
      </c>
      <c r="Q1108" s="88" t="str">
        <f>Master!Q1112</f>
        <v/>
      </c>
      <c r="R1108" s="406" t="str">
        <f>Master!R1112</f>
        <v/>
      </c>
      <c r="S1108" s="406">
        <f>Master!S1112</f>
        <v>0</v>
      </c>
      <c r="T1108" s="406" t="str">
        <f>Master!T1112</f>
        <v/>
      </c>
      <c r="U1108" s="406" t="str">
        <f>Master!U1112</f>
        <v/>
      </c>
      <c r="V1108" s="406" t="str">
        <f>Master!V1112</f>
        <v/>
      </c>
      <c r="W1108" s="406" t="str">
        <f>Master!W1112</f>
        <v/>
      </c>
      <c r="X1108" s="406" t="str">
        <f>Master!X1112</f>
        <v/>
      </c>
      <c r="Y1108" s="406" t="str">
        <f>Master!Y1112</f>
        <v/>
      </c>
      <c r="Z1108" s="406" t="str">
        <f>Master!Z1112</f>
        <v/>
      </c>
      <c r="AA1108" s="406" t="str">
        <f>Master!AA1112</f>
        <v/>
      </c>
      <c r="AB1108" s="406" t="str">
        <f>Master!AB1112</f>
        <v/>
      </c>
      <c r="AC1108" s="406" t="str">
        <f>Master!AC1112</f>
        <v/>
      </c>
      <c r="AD1108" s="406" t="str">
        <f>Master!AD1112</f>
        <v/>
      </c>
      <c r="AE1108" s="406" t="str">
        <f>Master!AE1112</f>
        <v/>
      </c>
      <c r="AF1108" s="406" t="str">
        <f>Master!AF1112</f>
        <v/>
      </c>
      <c r="AG1108" s="406" t="str">
        <f>Master!AG1112</f>
        <v/>
      </c>
      <c r="AH1108" s="88" t="str">
        <f>Master!AH1112</f>
        <v/>
      </c>
      <c r="AI1108" s="414" t="str">
        <f>Master!AI1112</f>
        <v/>
      </c>
      <c r="AJ1108" s="406" t="str">
        <f>Master!AJ1112</f>
        <v/>
      </c>
      <c r="AK1108" s="406">
        <f>Master!AK1112</f>
        <v>0</v>
      </c>
      <c r="AL1108" s="88" t="str">
        <f>Master!AL1112</f>
        <v/>
      </c>
      <c r="AM1108" s="416"/>
      <c r="AN1108" s="416"/>
      <c r="AO1108" s="416"/>
      <c r="AP1108" s="416"/>
      <c r="AQ1108" s="416"/>
      <c r="AR1108" s="416">
        <f t="shared" si="10"/>
        <v>0</v>
      </c>
      <c r="AS1108" s="417" t="str">
        <f t="shared" si="11"/>
        <v>#DIV/0!</v>
      </c>
      <c r="AT1108" s="416">
        <f t="shared" si="12"/>
        <v>0</v>
      </c>
      <c r="AU1108" s="417"/>
    </row>
    <row r="1109" hidden="1">
      <c r="A1109" s="88" t="str">
        <f>Master!A1113</f>
        <v>VLCH18097</v>
      </c>
      <c r="B1109" s="414" t="str">
        <f>Master!B1113</f>
        <v/>
      </c>
      <c r="C1109" s="414" t="str">
        <f>Master!C1113</f>
        <v/>
      </c>
      <c r="D1109" s="88" t="str">
        <f>Master!D1113</f>
        <v/>
      </c>
      <c r="E1109" s="406" t="str">
        <f>Master!E1113</f>
        <v/>
      </c>
      <c r="F1109" s="406">
        <f>Master!F1113</f>
        <v>0</v>
      </c>
      <c r="G1109" s="88" t="str">
        <f>Master!G1113</f>
        <v/>
      </c>
      <c r="H1109" s="88" t="str">
        <f>Master!H1113</f>
        <v/>
      </c>
      <c r="I1109" s="88" t="str">
        <f>Master!I1113</f>
        <v/>
      </c>
      <c r="J1109" s="88" t="str">
        <f>Master!J1113</f>
        <v>LIFE CHAMPS PTE LTD</v>
      </c>
      <c r="K1109" s="88" t="str">
        <f>Master!K1113</f>
        <v/>
      </c>
      <c r="L1109" s="88" t="str">
        <f>Master!L1113</f>
        <v/>
      </c>
      <c r="M1109" s="88" t="str">
        <f>Master!M1113</f>
        <v/>
      </c>
      <c r="N1109" s="88" t="str">
        <f>Master!N1113</f>
        <v/>
      </c>
      <c r="O1109" s="88" t="str">
        <f>Master!O1113</f>
        <v/>
      </c>
      <c r="P1109" s="88" t="str">
        <f>Master!P1113</f>
        <v/>
      </c>
      <c r="Q1109" s="88" t="str">
        <f>Master!Q1113</f>
        <v/>
      </c>
      <c r="R1109" s="406" t="str">
        <f>Master!R1113</f>
        <v/>
      </c>
      <c r="S1109" s="406">
        <f>Master!S1113</f>
        <v>0</v>
      </c>
      <c r="T1109" s="406" t="str">
        <f>Master!T1113</f>
        <v/>
      </c>
      <c r="U1109" s="406" t="str">
        <f>Master!U1113</f>
        <v/>
      </c>
      <c r="V1109" s="406" t="str">
        <f>Master!V1113</f>
        <v/>
      </c>
      <c r="W1109" s="406" t="str">
        <f>Master!W1113</f>
        <v/>
      </c>
      <c r="X1109" s="406" t="str">
        <f>Master!X1113</f>
        <v/>
      </c>
      <c r="Y1109" s="406" t="str">
        <f>Master!Y1113</f>
        <v/>
      </c>
      <c r="Z1109" s="406" t="str">
        <f>Master!Z1113</f>
        <v/>
      </c>
      <c r="AA1109" s="406" t="str">
        <f>Master!AA1113</f>
        <v/>
      </c>
      <c r="AB1109" s="406" t="str">
        <f>Master!AB1113</f>
        <v/>
      </c>
      <c r="AC1109" s="406" t="str">
        <f>Master!AC1113</f>
        <v/>
      </c>
      <c r="AD1109" s="406" t="str">
        <f>Master!AD1113</f>
        <v/>
      </c>
      <c r="AE1109" s="406" t="str">
        <f>Master!AE1113</f>
        <v/>
      </c>
      <c r="AF1109" s="406" t="str">
        <f>Master!AF1113</f>
        <v/>
      </c>
      <c r="AG1109" s="406" t="str">
        <f>Master!AG1113</f>
        <v/>
      </c>
      <c r="AH1109" s="88" t="str">
        <f>Master!AH1113</f>
        <v/>
      </c>
      <c r="AI1109" s="88" t="str">
        <f>Master!AI1113</f>
        <v/>
      </c>
      <c r="AJ1109" s="406" t="str">
        <f>Master!AJ1113</f>
        <v/>
      </c>
      <c r="AK1109" s="406">
        <f>Master!AK1113</f>
        <v>0</v>
      </c>
      <c r="AL1109" s="88" t="str">
        <f>Master!AL1113</f>
        <v/>
      </c>
      <c r="AM1109" s="416"/>
      <c r="AN1109" s="416"/>
      <c r="AO1109" s="416"/>
      <c r="AP1109" s="416"/>
      <c r="AQ1109" s="416"/>
      <c r="AR1109" s="416">
        <f t="shared" si="10"/>
        <v>0</v>
      </c>
      <c r="AS1109" s="417" t="str">
        <f t="shared" si="11"/>
        <v>#DIV/0!</v>
      </c>
      <c r="AT1109" s="416">
        <f t="shared" si="12"/>
        <v>0</v>
      </c>
      <c r="AU1109" s="417"/>
    </row>
    <row r="1110" hidden="1">
      <c r="A1110" s="88" t="str">
        <f>Master!A1114</f>
        <v>VLCH18098</v>
      </c>
      <c r="B1110" s="88" t="str">
        <f>Master!B1114</f>
        <v/>
      </c>
      <c r="C1110" s="414" t="str">
        <f>Master!C1114</f>
        <v/>
      </c>
      <c r="D1110" s="88" t="str">
        <f>Master!D1114</f>
        <v/>
      </c>
      <c r="E1110" s="406" t="str">
        <f>Master!E1114</f>
        <v/>
      </c>
      <c r="F1110" s="406">
        <f>Master!F1114</f>
        <v>0</v>
      </c>
      <c r="G1110" s="88" t="str">
        <f>Master!G1114</f>
        <v/>
      </c>
      <c r="H1110" s="88" t="str">
        <f>Master!H1114</f>
        <v/>
      </c>
      <c r="I1110" s="88" t="str">
        <f>Master!I1114</f>
        <v/>
      </c>
      <c r="J1110" s="88" t="str">
        <f>Master!J1114</f>
        <v>LIFE CHAMPS PTE LTD</v>
      </c>
      <c r="K1110" s="88" t="str">
        <f>Master!K1114</f>
        <v/>
      </c>
      <c r="L1110" s="88" t="str">
        <f>Master!L1114</f>
        <v/>
      </c>
      <c r="M1110" s="88" t="str">
        <f>Master!M1114</f>
        <v/>
      </c>
      <c r="N1110" s="88" t="str">
        <f>Master!N1114</f>
        <v/>
      </c>
      <c r="O1110" s="88" t="str">
        <f>Master!O1114</f>
        <v/>
      </c>
      <c r="P1110" s="88" t="str">
        <f>Master!P1114</f>
        <v/>
      </c>
      <c r="Q1110" s="88" t="str">
        <f>Master!Q1114</f>
        <v/>
      </c>
      <c r="R1110" s="406" t="str">
        <f>Master!R1114</f>
        <v/>
      </c>
      <c r="S1110" s="406">
        <f>Master!S1114</f>
        <v>0</v>
      </c>
      <c r="T1110" s="406" t="str">
        <f>Master!T1114</f>
        <v/>
      </c>
      <c r="U1110" s="406" t="str">
        <f>Master!U1114</f>
        <v/>
      </c>
      <c r="V1110" s="406" t="str">
        <f>Master!V1114</f>
        <v/>
      </c>
      <c r="W1110" s="406" t="str">
        <f>Master!W1114</f>
        <v/>
      </c>
      <c r="X1110" s="406" t="str">
        <f>Master!X1114</f>
        <v/>
      </c>
      <c r="Y1110" s="406" t="str">
        <f>Master!Y1114</f>
        <v/>
      </c>
      <c r="Z1110" s="406" t="str">
        <f>Master!Z1114</f>
        <v/>
      </c>
      <c r="AA1110" s="406" t="str">
        <f>Master!AA1114</f>
        <v/>
      </c>
      <c r="AB1110" s="406" t="str">
        <f>Master!AB1114</f>
        <v/>
      </c>
      <c r="AC1110" s="406" t="str">
        <f>Master!AC1114</f>
        <v/>
      </c>
      <c r="AD1110" s="406" t="str">
        <f>Master!AD1114</f>
        <v/>
      </c>
      <c r="AE1110" s="406" t="str">
        <f>Master!AE1114</f>
        <v/>
      </c>
      <c r="AF1110" s="406" t="str">
        <f>Master!AF1114</f>
        <v/>
      </c>
      <c r="AG1110" s="406" t="str">
        <f>Master!AG1114</f>
        <v/>
      </c>
      <c r="AH1110" s="88" t="str">
        <f>Master!AH1114</f>
        <v/>
      </c>
      <c r="AI1110" s="414" t="str">
        <f>Master!AI1114</f>
        <v/>
      </c>
      <c r="AJ1110" s="406" t="str">
        <f>Master!AJ1114</f>
        <v/>
      </c>
      <c r="AK1110" s="406">
        <f>Master!AK1114</f>
        <v>0</v>
      </c>
      <c r="AL1110" s="88" t="str">
        <f>Master!AL1114</f>
        <v/>
      </c>
      <c r="AM1110" s="416"/>
      <c r="AN1110" s="416"/>
      <c r="AO1110" s="416"/>
      <c r="AP1110" s="416"/>
      <c r="AQ1110" s="416"/>
      <c r="AR1110" s="416">
        <f t="shared" si="10"/>
        <v>0</v>
      </c>
      <c r="AS1110" s="417" t="str">
        <f t="shared" si="11"/>
        <v>#DIV/0!</v>
      </c>
      <c r="AT1110" s="416">
        <f t="shared" si="12"/>
        <v>0</v>
      </c>
      <c r="AU1110" s="417"/>
    </row>
    <row r="1111" hidden="1">
      <c r="A1111" s="88" t="str">
        <f>Master!A1115</f>
        <v>VLCH18099</v>
      </c>
      <c r="B1111" s="414" t="str">
        <f>Master!B1115</f>
        <v/>
      </c>
      <c r="C1111" s="414" t="str">
        <f>Master!C1115</f>
        <v/>
      </c>
      <c r="D1111" s="88" t="str">
        <f>Master!D1115</f>
        <v/>
      </c>
      <c r="E1111" s="406" t="str">
        <f>Master!E1115</f>
        <v/>
      </c>
      <c r="F1111" s="406">
        <f>Master!F1115</f>
        <v>0</v>
      </c>
      <c r="G1111" s="88" t="str">
        <f>Master!G1115</f>
        <v/>
      </c>
      <c r="H1111" s="88" t="str">
        <f>Master!H1115</f>
        <v/>
      </c>
      <c r="I1111" s="88" t="str">
        <f>Master!I1115</f>
        <v/>
      </c>
      <c r="J1111" s="88" t="str">
        <f>Master!J1115</f>
        <v>LIFE CHAMPS PTE LTD</v>
      </c>
      <c r="K1111" s="88" t="str">
        <f>Master!K1115</f>
        <v/>
      </c>
      <c r="L1111" s="88" t="str">
        <f>Master!L1115</f>
        <v/>
      </c>
      <c r="M1111" s="88" t="str">
        <f>Master!M1115</f>
        <v/>
      </c>
      <c r="N1111" s="88" t="str">
        <f>Master!N1115</f>
        <v/>
      </c>
      <c r="O1111" s="88" t="str">
        <f>Master!O1115</f>
        <v/>
      </c>
      <c r="P1111" s="88" t="str">
        <f>Master!P1115</f>
        <v/>
      </c>
      <c r="Q1111" s="88" t="str">
        <f>Master!Q1115</f>
        <v/>
      </c>
      <c r="R1111" s="406" t="str">
        <f>Master!R1115</f>
        <v/>
      </c>
      <c r="S1111" s="406">
        <f>Master!S1115</f>
        <v>0</v>
      </c>
      <c r="T1111" s="406" t="str">
        <f>Master!T1115</f>
        <v/>
      </c>
      <c r="U1111" s="406" t="str">
        <f>Master!U1115</f>
        <v/>
      </c>
      <c r="V1111" s="406" t="str">
        <f>Master!V1115</f>
        <v/>
      </c>
      <c r="W1111" s="406" t="str">
        <f>Master!W1115</f>
        <v/>
      </c>
      <c r="X1111" s="406" t="str">
        <f>Master!X1115</f>
        <v/>
      </c>
      <c r="Y1111" s="406" t="str">
        <f>Master!Y1115</f>
        <v/>
      </c>
      <c r="Z1111" s="406" t="str">
        <f>Master!Z1115</f>
        <v/>
      </c>
      <c r="AA1111" s="406" t="str">
        <f>Master!AA1115</f>
        <v/>
      </c>
      <c r="AB1111" s="406" t="str">
        <f>Master!AB1115</f>
        <v/>
      </c>
      <c r="AC1111" s="406" t="str">
        <f>Master!AC1115</f>
        <v/>
      </c>
      <c r="AD1111" s="406" t="str">
        <f>Master!AD1115</f>
        <v/>
      </c>
      <c r="AE1111" s="406" t="str">
        <f>Master!AE1115</f>
        <v/>
      </c>
      <c r="AF1111" s="406" t="str">
        <f>Master!AF1115</f>
        <v/>
      </c>
      <c r="AG1111" s="406" t="str">
        <f>Master!AG1115</f>
        <v/>
      </c>
      <c r="AH1111" s="88" t="str">
        <f>Master!AH1115</f>
        <v/>
      </c>
      <c r="AI1111" s="88" t="str">
        <f>Master!AI1115</f>
        <v/>
      </c>
      <c r="AJ1111" s="406" t="str">
        <f>Master!AJ1115</f>
        <v/>
      </c>
      <c r="AK1111" s="406">
        <f>Master!AK1115</f>
        <v>0</v>
      </c>
      <c r="AL1111" s="88" t="str">
        <f>Master!AL1115</f>
        <v/>
      </c>
      <c r="AM1111" s="416"/>
      <c r="AN1111" s="416"/>
      <c r="AO1111" s="416"/>
      <c r="AP1111" s="416"/>
      <c r="AQ1111" s="416"/>
      <c r="AR1111" s="416">
        <f t="shared" si="10"/>
        <v>0</v>
      </c>
      <c r="AS1111" s="417" t="str">
        <f t="shared" si="11"/>
        <v>#DIV/0!</v>
      </c>
      <c r="AT1111" s="416">
        <f t="shared" si="12"/>
        <v>0</v>
      </c>
      <c r="AU1111" s="417"/>
    </row>
    <row r="1112" hidden="1">
      <c r="A1112" s="88" t="str">
        <f>Master!A1116</f>
        <v>VLCH18100</v>
      </c>
      <c r="B1112" s="88" t="str">
        <f>Master!B1116</f>
        <v/>
      </c>
      <c r="C1112" s="414" t="str">
        <f>Master!C1116</f>
        <v/>
      </c>
      <c r="D1112" s="88" t="str">
        <f>Master!D1116</f>
        <v/>
      </c>
      <c r="E1112" s="406" t="str">
        <f>Master!E1116</f>
        <v/>
      </c>
      <c r="F1112" s="406">
        <f>Master!F1116</f>
        <v>0</v>
      </c>
      <c r="G1112" s="88" t="str">
        <f>Master!G1116</f>
        <v/>
      </c>
      <c r="H1112" s="88" t="str">
        <f>Master!H1116</f>
        <v/>
      </c>
      <c r="I1112" s="88" t="str">
        <f>Master!I1116</f>
        <v/>
      </c>
      <c r="J1112" s="88" t="str">
        <f>Master!J1116</f>
        <v>LIFE CHAMPS PTE LTD</v>
      </c>
      <c r="K1112" s="88" t="str">
        <f>Master!K1116</f>
        <v/>
      </c>
      <c r="L1112" s="88" t="str">
        <f>Master!L1116</f>
        <v/>
      </c>
      <c r="M1112" s="88" t="str">
        <f>Master!M1116</f>
        <v/>
      </c>
      <c r="N1112" s="88" t="str">
        <f>Master!N1116</f>
        <v/>
      </c>
      <c r="O1112" s="88" t="str">
        <f>Master!O1116</f>
        <v/>
      </c>
      <c r="P1112" s="88" t="str">
        <f>Master!P1116</f>
        <v/>
      </c>
      <c r="Q1112" s="88" t="str">
        <f>Master!Q1116</f>
        <v/>
      </c>
      <c r="R1112" s="406" t="str">
        <f>Master!R1116</f>
        <v/>
      </c>
      <c r="S1112" s="406">
        <f>Master!S1116</f>
        <v>0</v>
      </c>
      <c r="T1112" s="406" t="str">
        <f>Master!T1116</f>
        <v/>
      </c>
      <c r="U1112" s="406" t="str">
        <f>Master!U1116</f>
        <v/>
      </c>
      <c r="V1112" s="406" t="str">
        <f>Master!V1116</f>
        <v/>
      </c>
      <c r="W1112" s="406" t="str">
        <f>Master!W1116</f>
        <v/>
      </c>
      <c r="X1112" s="406" t="str">
        <f>Master!X1116</f>
        <v/>
      </c>
      <c r="Y1112" s="406" t="str">
        <f>Master!Y1116</f>
        <v/>
      </c>
      <c r="Z1112" s="406" t="str">
        <f>Master!Z1116</f>
        <v/>
      </c>
      <c r="AA1112" s="406" t="str">
        <f>Master!AA1116</f>
        <v/>
      </c>
      <c r="AB1112" s="406" t="str">
        <f>Master!AB1116</f>
        <v/>
      </c>
      <c r="AC1112" s="406" t="str">
        <f>Master!AC1116</f>
        <v/>
      </c>
      <c r="AD1112" s="406" t="str">
        <f>Master!AD1116</f>
        <v/>
      </c>
      <c r="AE1112" s="406" t="str">
        <f>Master!AE1116</f>
        <v/>
      </c>
      <c r="AF1112" s="406" t="str">
        <f>Master!AF1116</f>
        <v/>
      </c>
      <c r="AG1112" s="406" t="str">
        <f>Master!AG1116</f>
        <v/>
      </c>
      <c r="AH1112" s="88" t="str">
        <f>Master!AH1116</f>
        <v/>
      </c>
      <c r="AI1112" s="414" t="str">
        <f>Master!AI1116</f>
        <v/>
      </c>
      <c r="AJ1112" s="406" t="str">
        <f>Master!AJ1116</f>
        <v/>
      </c>
      <c r="AK1112" s="406">
        <f>Master!AK1116</f>
        <v>0</v>
      </c>
      <c r="AL1112" s="88" t="str">
        <f>Master!AL1116</f>
        <v/>
      </c>
      <c r="AM1112" s="416"/>
      <c r="AN1112" s="416"/>
      <c r="AO1112" s="416"/>
      <c r="AP1112" s="416"/>
      <c r="AQ1112" s="416"/>
      <c r="AR1112" s="416">
        <f t="shared" si="10"/>
        <v>0</v>
      </c>
      <c r="AS1112" s="417" t="str">
        <f t="shared" si="11"/>
        <v>#DIV/0!</v>
      </c>
      <c r="AT1112" s="416">
        <f t="shared" si="12"/>
        <v>0</v>
      </c>
      <c r="AU1112" s="417"/>
    </row>
    <row r="1113" hidden="1">
      <c r="A1113" s="88" t="str">
        <f>Master!A1117</f>
        <v>VMUI18001</v>
      </c>
      <c r="B1113" s="88" t="str">
        <f>Master!B1117</f>
        <v>INVVMUI180301</v>
      </c>
      <c r="C1113" s="414">
        <f>Master!C1117</f>
        <v>43185</v>
      </c>
      <c r="D1113" s="88">
        <f>Master!D1117</f>
        <v>4.5</v>
      </c>
      <c r="E1113" s="406">
        <f>Master!E1117</f>
        <v>150</v>
      </c>
      <c r="F1113" s="406">
        <f>Master!F1117</f>
        <v>675</v>
      </c>
      <c r="G1113" s="88" t="str">
        <f>Master!G1117</f>
        <v>Y</v>
      </c>
      <c r="H1113" s="88" t="str">
        <f>Master!H1117</f>
        <v/>
      </c>
      <c r="I1113" s="88" t="str">
        <f>Master!I1117</f>
        <v/>
      </c>
      <c r="J1113" s="88" t="str">
        <f>Master!J1117</f>
        <v>MUSICON (INSTRUCTOR) PTE LTD</v>
      </c>
      <c r="K1113" s="88" t="str">
        <f>Master!K1117</f>
        <v>MUSICON (INSTRUCTOR) PTE LTD</v>
      </c>
      <c r="L1113" s="88" t="str">
        <f>Master!L1117</f>
        <v>RAMESH</v>
      </c>
      <c r="M1113" s="88" t="str">
        <f>Master!M1117</f>
        <v>MARSILING PRI</v>
      </c>
      <c r="N1113" s="88" t="str">
        <f>Master!N1117</f>
        <v>NORTH</v>
      </c>
      <c r="O1113" s="88" t="str">
        <f>Master!O1117</f>
        <v>PERCUSSION ENSEMBLE CCA (JAN)</v>
      </c>
      <c r="P1113" s="88" t="str">
        <f>Master!P1117</f>
        <v>PER HR</v>
      </c>
      <c r="Q1113" s="88" t="str">
        <f>Master!Q1117</f>
        <v/>
      </c>
      <c r="R1113" s="406" t="str">
        <f>Master!R1117</f>
        <v>JAN</v>
      </c>
      <c r="S1113" s="406">
        <f>Master!S1117</f>
        <v>675</v>
      </c>
      <c r="T1113" s="406">
        <f>Master!T1117</f>
        <v>675</v>
      </c>
      <c r="U1113" s="406" t="str">
        <f>Master!U1117</f>
        <v/>
      </c>
      <c r="V1113" s="406" t="str">
        <f>Master!V1117</f>
        <v/>
      </c>
      <c r="W1113" s="406" t="str">
        <f>Master!W1117</f>
        <v/>
      </c>
      <c r="X1113" s="406" t="str">
        <f>Master!X1117</f>
        <v/>
      </c>
      <c r="Y1113" s="406" t="str">
        <f>Master!Y1117</f>
        <v/>
      </c>
      <c r="Z1113" s="406" t="str">
        <f>Master!Z1117</f>
        <v/>
      </c>
      <c r="AA1113" s="406" t="str">
        <f>Master!AA1117</f>
        <v/>
      </c>
      <c r="AB1113" s="406" t="str">
        <f>Master!AB1117</f>
        <v/>
      </c>
      <c r="AC1113" s="406" t="str">
        <f>Master!AC1117</f>
        <v/>
      </c>
      <c r="AD1113" s="406" t="str">
        <f>Master!AD1117</f>
        <v/>
      </c>
      <c r="AE1113" s="406" t="str">
        <f>Master!AE1117</f>
        <v/>
      </c>
      <c r="AF1113" s="406" t="str">
        <f>Master!AF1117</f>
        <v/>
      </c>
      <c r="AG1113" s="406" t="str">
        <f>Master!AG1117</f>
        <v/>
      </c>
      <c r="AH1113" s="88">
        <f>Master!AH1117</f>
        <v>5003370470</v>
      </c>
      <c r="AI1113" s="88" t="str">
        <f>Master!AI1117</f>
        <v>26.04.18</v>
      </c>
      <c r="AJ1113" s="406">
        <f>Master!AJ1117</f>
        <v>675</v>
      </c>
      <c r="AK1113" s="406">
        <f>Master!AK1117</f>
        <v>0</v>
      </c>
      <c r="AL1113" s="88" t="str">
        <f>Master!AL1117</f>
        <v/>
      </c>
      <c r="AM1113" s="416">
        <f>225+300+525+250+225+350+975</f>
        <v>2850</v>
      </c>
      <c r="AN1113" s="416"/>
      <c r="AO1113" s="416"/>
      <c r="AP1113" s="416"/>
      <c r="AQ1113" s="416"/>
      <c r="AR1113" s="416">
        <f t="shared" si="10"/>
        <v>2850</v>
      </c>
      <c r="AS1113" s="417">
        <f t="shared" si="11"/>
        <v>4.222222222</v>
      </c>
      <c r="AT1113" s="416">
        <f t="shared" si="12"/>
        <v>-2175</v>
      </c>
      <c r="AU1113" s="12" t="s">
        <v>5980</v>
      </c>
    </row>
    <row r="1114" hidden="1">
      <c r="A1114" s="88" t="str">
        <f>Master!A1118</f>
        <v>VMUI18002</v>
      </c>
      <c r="B1114" s="88" t="str">
        <f>Master!B1118</f>
        <v>INVVMUI18011001</v>
      </c>
      <c r="C1114" s="414">
        <f>Master!C1118</f>
        <v>43412</v>
      </c>
      <c r="D1114" s="88">
        <f>Master!D1118</f>
        <v>64</v>
      </c>
      <c r="E1114" s="406">
        <f>Master!E1118</f>
        <v>140</v>
      </c>
      <c r="F1114" s="406">
        <f>Master!F1118</f>
        <v>8960</v>
      </c>
      <c r="G1114" s="88" t="str">
        <f>Master!G1118</f>
        <v>Y</v>
      </c>
      <c r="H1114" s="88" t="str">
        <f>Master!H1118</f>
        <v>Ms Cheryl Ho</v>
      </c>
      <c r="I1114" s="88" t="str">
        <f>Master!I1118</f>
        <v>AM has advised that billing can only be done only after the programme has completed</v>
      </c>
      <c r="J1114" s="88" t="str">
        <f>Master!J1118</f>
        <v>MUSICON (INSTRUCTOR) PTE LTD</v>
      </c>
      <c r="K1114" s="88" t="str">
        <f>Master!K1118</f>
        <v>MUSICON (INSTRUCTOR) PTE LTD</v>
      </c>
      <c r="L1114" s="88" t="str">
        <f>Master!L1118</f>
        <v>MARTIN LOCK</v>
      </c>
      <c r="M1114" s="88" t="str">
        <f>Master!M1118</f>
        <v>Serangoon Sec</v>
      </c>
      <c r="N1114" s="88" t="str">
        <f>Master!N1118</f>
        <v>NORTH</v>
      </c>
      <c r="O1114" s="88" t="str">
        <f>Master!O1118</f>
        <v>Stomp / Percussions</v>
      </c>
      <c r="P1114" s="88" t="str">
        <f>Master!P1118</f>
        <v>PER HR</v>
      </c>
      <c r="Q1114" s="88" t="str">
        <f>Master!Q1118</f>
        <v/>
      </c>
      <c r="R1114" s="406" t="str">
        <f>Master!R1118</f>
        <v>JAN</v>
      </c>
      <c r="S1114" s="406">
        <f>Master!S1118</f>
        <v>8960</v>
      </c>
      <c r="T1114" s="406">
        <f>Master!T1118</f>
        <v>896</v>
      </c>
      <c r="U1114" s="406">
        <f>Master!U1118</f>
        <v>896</v>
      </c>
      <c r="V1114" s="406">
        <f>Master!V1118</f>
        <v>896</v>
      </c>
      <c r="W1114" s="406" t="str">
        <f>Master!W1118</f>
        <v/>
      </c>
      <c r="X1114" s="406">
        <f>Master!X1118</f>
        <v>896</v>
      </c>
      <c r="Y1114" s="406">
        <f>Master!Y1118</f>
        <v>896</v>
      </c>
      <c r="Z1114" s="406" t="str">
        <f>Master!Z1118</f>
        <v/>
      </c>
      <c r="AA1114" s="406">
        <f>Master!AA1118</f>
        <v>896</v>
      </c>
      <c r="AB1114" s="406">
        <f>Master!AB1118</f>
        <v>896</v>
      </c>
      <c r="AC1114" s="406">
        <f>Master!AC1118</f>
        <v>896</v>
      </c>
      <c r="AD1114" s="406">
        <f>Master!AD1118</f>
        <v>896</v>
      </c>
      <c r="AE1114" s="406">
        <f>Master!AE1118</f>
        <v>896</v>
      </c>
      <c r="AF1114" s="406" t="str">
        <f>Master!AF1118</f>
        <v/>
      </c>
      <c r="AG1114" s="406" t="str">
        <f>Master!AG1118</f>
        <v/>
      </c>
      <c r="AH1114" s="88">
        <f>Master!AH1118</f>
        <v>5003477966</v>
      </c>
      <c r="AI1114" s="88" t="str">
        <f>Master!AI1118</f>
        <v>04.12.18</v>
      </c>
      <c r="AJ1114" s="406">
        <f>Master!AJ1118</f>
        <v>8960</v>
      </c>
      <c r="AK1114" s="406">
        <f>Master!AK1118</f>
        <v>0</v>
      </c>
      <c r="AL1114" s="88" t="str">
        <f>Master!AL1118</f>
        <v/>
      </c>
      <c r="AM1114" s="416">
        <f>850+800+100+800+100</f>
        <v>2650</v>
      </c>
      <c r="AN1114" s="416"/>
      <c r="AO1114" s="416"/>
      <c r="AP1114" s="416"/>
      <c r="AQ1114" s="416"/>
      <c r="AR1114" s="416">
        <f t="shared" si="10"/>
        <v>2650</v>
      </c>
      <c r="AS1114" s="417">
        <f t="shared" si="11"/>
        <v>0.2957589286</v>
      </c>
      <c r="AT1114" s="416">
        <f t="shared" si="12"/>
        <v>6310</v>
      </c>
      <c r="AU1114" s="417"/>
    </row>
    <row r="1115" hidden="1">
      <c r="A1115" s="88" t="str">
        <f>Master!A1119</f>
        <v>VMUI18003</v>
      </c>
      <c r="B1115" s="88" t="str">
        <f>Master!B1119</f>
        <v>INVVMUI180302</v>
      </c>
      <c r="C1115" s="414">
        <f>Master!C1119</f>
        <v>43185</v>
      </c>
      <c r="D1115" s="88">
        <f>Master!D1119</f>
        <v>4.5</v>
      </c>
      <c r="E1115" s="406">
        <f>Master!E1119</f>
        <v>150</v>
      </c>
      <c r="F1115" s="406">
        <f>Master!F1119</f>
        <v>675</v>
      </c>
      <c r="G1115" s="88" t="str">
        <f>Master!G1119</f>
        <v>Y</v>
      </c>
      <c r="H1115" s="88" t="str">
        <f>Master!H1119</f>
        <v/>
      </c>
      <c r="I1115" s="88" t="str">
        <f>Master!I1119</f>
        <v/>
      </c>
      <c r="J1115" s="88" t="str">
        <f>Master!J1119</f>
        <v>MUSICON (INSTRUCTOR) PTE LTD</v>
      </c>
      <c r="K1115" s="88" t="str">
        <f>Master!K1119</f>
        <v>MUSICON (INSTRUCTOR) PTE LTD</v>
      </c>
      <c r="L1115" s="88" t="str">
        <f>Master!L1119</f>
        <v>RAMESH</v>
      </c>
      <c r="M1115" s="88" t="str">
        <f>Master!M1119</f>
        <v>MARSILING PRI</v>
      </c>
      <c r="N1115" s="88" t="str">
        <f>Master!N1119</f>
        <v>NORTH</v>
      </c>
      <c r="O1115" s="88" t="str">
        <f>Master!O1119</f>
        <v>PERCUSSION ENSEMBLE CCA (FEB)</v>
      </c>
      <c r="P1115" s="88" t="str">
        <f>Master!P1119</f>
        <v>PER HR</v>
      </c>
      <c r="Q1115" s="88" t="str">
        <f>Master!Q1119</f>
        <v/>
      </c>
      <c r="R1115" s="406" t="str">
        <f>Master!R1119</f>
        <v>JAN</v>
      </c>
      <c r="S1115" s="406">
        <f>Master!S1119</f>
        <v>675</v>
      </c>
      <c r="T1115" s="406" t="str">
        <f>Master!T1119</f>
        <v/>
      </c>
      <c r="U1115" s="406">
        <f>Master!U1119</f>
        <v>675</v>
      </c>
      <c r="V1115" s="406" t="str">
        <f>Master!V1119</f>
        <v/>
      </c>
      <c r="W1115" s="406" t="str">
        <f>Master!W1119</f>
        <v/>
      </c>
      <c r="X1115" s="406" t="str">
        <f>Master!X1119</f>
        <v/>
      </c>
      <c r="Y1115" s="406" t="str">
        <f>Master!Y1119</f>
        <v/>
      </c>
      <c r="Z1115" s="406" t="str">
        <f>Master!Z1119</f>
        <v/>
      </c>
      <c r="AA1115" s="406" t="str">
        <f>Master!AA1119</f>
        <v/>
      </c>
      <c r="AB1115" s="406" t="str">
        <f>Master!AB1119</f>
        <v/>
      </c>
      <c r="AC1115" s="406" t="str">
        <f>Master!AC1119</f>
        <v/>
      </c>
      <c r="AD1115" s="406" t="str">
        <f>Master!AD1119</f>
        <v/>
      </c>
      <c r="AE1115" s="406" t="str">
        <f>Master!AE1119</f>
        <v/>
      </c>
      <c r="AF1115" s="406" t="str">
        <f>Master!AF1119</f>
        <v/>
      </c>
      <c r="AG1115" s="406" t="str">
        <f>Master!AG1119</f>
        <v/>
      </c>
      <c r="AH1115" s="88">
        <f>Master!AH1119</f>
        <v>5003370470</v>
      </c>
      <c r="AI1115" s="88" t="str">
        <f>Master!AI1119</f>
        <v>26.04.18</v>
      </c>
      <c r="AJ1115" s="406">
        <f>Master!AJ1119</f>
        <v>675</v>
      </c>
      <c r="AK1115" s="406">
        <f>Master!AK1119</f>
        <v>0</v>
      </c>
      <c r="AL1115" s="88" t="str">
        <f>Master!AL1119</f>
        <v/>
      </c>
      <c r="AM1115" s="416">
        <v>255.0</v>
      </c>
      <c r="AN1115" s="416"/>
      <c r="AO1115" s="416"/>
      <c r="AP1115" s="416"/>
      <c r="AQ1115" s="416"/>
      <c r="AR1115" s="416">
        <f t="shared" si="10"/>
        <v>255</v>
      </c>
      <c r="AS1115" s="417">
        <f t="shared" si="11"/>
        <v>0.3777777778</v>
      </c>
      <c r="AT1115" s="416">
        <f t="shared" si="12"/>
        <v>420</v>
      </c>
      <c r="AU1115" s="12" t="s">
        <v>5980</v>
      </c>
    </row>
    <row r="1116" hidden="1">
      <c r="A1116" s="88" t="str">
        <f>Master!A1120</f>
        <v>VMUI18004</v>
      </c>
      <c r="B1116" s="88" t="str">
        <f>Master!B1120</f>
        <v>INVVMUI180501</v>
      </c>
      <c r="C1116" s="88" t="str">
        <f>Master!C1120</f>
        <v>31st May 2018</v>
      </c>
      <c r="D1116" s="88">
        <f>Master!D1120</f>
        <v>4.5</v>
      </c>
      <c r="E1116" s="406">
        <f>Master!E1120</f>
        <v>150</v>
      </c>
      <c r="F1116" s="406">
        <f>Master!F1120</f>
        <v>675</v>
      </c>
      <c r="G1116" s="88" t="str">
        <f>Master!G1120</f>
        <v>Y</v>
      </c>
      <c r="H1116" s="88" t="str">
        <f>Master!H1120</f>
        <v>banked in to Musicon</v>
      </c>
      <c r="I1116" s="88" t="str">
        <f>Master!I1120</f>
        <v/>
      </c>
      <c r="J1116" s="88" t="str">
        <f>Master!J1120</f>
        <v>MUSICON PTE LTD</v>
      </c>
      <c r="K1116" s="88" t="str">
        <f>Master!K1120</f>
        <v>MUSICON (INSTRUCTOR) PTE LTD</v>
      </c>
      <c r="L1116" s="88" t="str">
        <f>Master!L1120</f>
        <v>RAMESH</v>
      </c>
      <c r="M1116" s="88" t="str">
        <f>Master!M1120</f>
        <v>MARSILING PRI</v>
      </c>
      <c r="N1116" s="88" t="str">
        <f>Master!N1120</f>
        <v>NORTH</v>
      </c>
      <c r="O1116" s="88" t="str">
        <f>Master!O1120</f>
        <v>PERCUSSION ENSEMBLE CCA (MAR)</v>
      </c>
      <c r="P1116" s="88" t="str">
        <f>Master!P1120</f>
        <v>PER HR</v>
      </c>
      <c r="Q1116" s="88" t="str">
        <f>Master!Q1120</f>
        <v/>
      </c>
      <c r="R1116" s="406" t="str">
        <f>Master!R1120</f>
        <v/>
      </c>
      <c r="S1116" s="406">
        <f>Master!S1120</f>
        <v>675</v>
      </c>
      <c r="T1116" s="406" t="str">
        <f>Master!T1120</f>
        <v/>
      </c>
      <c r="U1116" s="406" t="str">
        <f>Master!U1120</f>
        <v/>
      </c>
      <c r="V1116" s="406">
        <f>Master!V1120</f>
        <v>675</v>
      </c>
      <c r="W1116" s="406" t="str">
        <f>Master!W1120</f>
        <v/>
      </c>
      <c r="X1116" s="406" t="str">
        <f>Master!X1120</f>
        <v/>
      </c>
      <c r="Y1116" s="406" t="str">
        <f>Master!Y1120</f>
        <v/>
      </c>
      <c r="Z1116" s="406" t="str">
        <f>Master!Z1120</f>
        <v/>
      </c>
      <c r="AA1116" s="406" t="str">
        <f>Master!AA1120</f>
        <v/>
      </c>
      <c r="AB1116" s="406" t="str">
        <f>Master!AB1120</f>
        <v/>
      </c>
      <c r="AC1116" s="406" t="str">
        <f>Master!AC1120</f>
        <v/>
      </c>
      <c r="AD1116" s="406" t="str">
        <f>Master!AD1120</f>
        <v/>
      </c>
      <c r="AE1116" s="406" t="str">
        <f>Master!AE1120</f>
        <v/>
      </c>
      <c r="AF1116" s="406" t="str">
        <f>Master!AF1120</f>
        <v/>
      </c>
      <c r="AG1116" s="406" t="str">
        <f>Master!AG1120</f>
        <v/>
      </c>
      <c r="AH1116" s="88">
        <f>Master!AH1120</f>
        <v>5003399634</v>
      </c>
      <c r="AI1116" s="88" t="str">
        <f>Master!AI1120</f>
        <v>26.06.18</v>
      </c>
      <c r="AJ1116" s="406">
        <f>Master!AJ1120</f>
        <v>675</v>
      </c>
      <c r="AK1116" s="406">
        <f>Master!AK1120</f>
        <v>0</v>
      </c>
      <c r="AL1116" s="88" t="str">
        <f>Master!AL1120</f>
        <v/>
      </c>
      <c r="AM1116" s="416">
        <v>225.0</v>
      </c>
      <c r="AN1116" s="416"/>
      <c r="AO1116" s="416"/>
      <c r="AP1116" s="416"/>
      <c r="AQ1116" s="416"/>
      <c r="AR1116" s="416">
        <f t="shared" si="10"/>
        <v>225</v>
      </c>
      <c r="AS1116" s="417">
        <f t="shared" si="11"/>
        <v>0.3333333333</v>
      </c>
      <c r="AT1116" s="416">
        <f t="shared" si="12"/>
        <v>450</v>
      </c>
      <c r="AU1116" s="12" t="s">
        <v>5980</v>
      </c>
    </row>
    <row r="1117" hidden="1">
      <c r="A1117" s="88" t="str">
        <f>Master!A1121</f>
        <v>VMUI18005</v>
      </c>
      <c r="B1117" s="88" t="str">
        <f>Master!B1121</f>
        <v>INVVMUI180502</v>
      </c>
      <c r="C1117" s="88" t="str">
        <f>Master!C1121</f>
        <v>31st May 2018</v>
      </c>
      <c r="D1117" s="88">
        <f>Master!D1121</f>
        <v>6</v>
      </c>
      <c r="E1117" s="406">
        <f>Master!E1121</f>
        <v>150</v>
      </c>
      <c r="F1117" s="406">
        <f>Master!F1121</f>
        <v>900</v>
      </c>
      <c r="G1117" s="88" t="str">
        <f>Master!G1121</f>
        <v>Y</v>
      </c>
      <c r="H1117" s="88" t="str">
        <f>Master!H1121</f>
        <v>Banked in to Musicon</v>
      </c>
      <c r="I1117" s="88" t="str">
        <f>Master!I1121</f>
        <v/>
      </c>
      <c r="J1117" s="88" t="str">
        <f>Master!J1121</f>
        <v>MUSICON PTE LTD</v>
      </c>
      <c r="K1117" s="88" t="str">
        <f>Master!K1121</f>
        <v>MUSICON (INSTRUCTOR) PTE LTD</v>
      </c>
      <c r="L1117" s="88" t="str">
        <f>Master!L1121</f>
        <v>RAMESH</v>
      </c>
      <c r="M1117" s="88" t="str">
        <f>Master!M1121</f>
        <v>MARSILING PRI</v>
      </c>
      <c r="N1117" s="88" t="str">
        <f>Master!N1121</f>
        <v>NORTH</v>
      </c>
      <c r="O1117" s="88" t="str">
        <f>Master!O1121</f>
        <v>PERCUSSION ENSEMBLE CCA (APR)</v>
      </c>
      <c r="P1117" s="88" t="str">
        <f>Master!P1121</f>
        <v>PER HR</v>
      </c>
      <c r="Q1117" s="88" t="str">
        <f>Master!Q1121</f>
        <v/>
      </c>
      <c r="R1117" s="406" t="str">
        <f>Master!R1121</f>
        <v>JAN</v>
      </c>
      <c r="S1117" s="406">
        <f>Master!S1121</f>
        <v>900</v>
      </c>
      <c r="T1117" s="406" t="str">
        <f>Master!T1121</f>
        <v/>
      </c>
      <c r="U1117" s="406" t="str">
        <f>Master!U1121</f>
        <v/>
      </c>
      <c r="V1117" s="406" t="str">
        <f>Master!V1121</f>
        <v/>
      </c>
      <c r="W1117" s="406" t="str">
        <f>Master!W1121</f>
        <v/>
      </c>
      <c r="X1117" s="406">
        <f>Master!X1121</f>
        <v>900</v>
      </c>
      <c r="Y1117" s="406" t="str">
        <f>Master!Y1121</f>
        <v/>
      </c>
      <c r="Z1117" s="406" t="str">
        <f>Master!Z1121</f>
        <v/>
      </c>
      <c r="AA1117" s="406" t="str">
        <f>Master!AA1121</f>
        <v/>
      </c>
      <c r="AB1117" s="406" t="str">
        <f>Master!AB1121</f>
        <v/>
      </c>
      <c r="AC1117" s="406" t="str">
        <f>Master!AC1121</f>
        <v/>
      </c>
      <c r="AD1117" s="406" t="str">
        <f>Master!AD1121</f>
        <v/>
      </c>
      <c r="AE1117" s="406" t="str">
        <f>Master!AE1121</f>
        <v/>
      </c>
      <c r="AF1117" s="406" t="str">
        <f>Master!AF1121</f>
        <v/>
      </c>
      <c r="AG1117" s="406" t="str">
        <f>Master!AG1121</f>
        <v/>
      </c>
      <c r="AH1117" s="88">
        <f>Master!AH1121</f>
        <v>5003399634</v>
      </c>
      <c r="AI1117" s="88" t="str">
        <f>Master!AI1121</f>
        <v>26.06.18</v>
      </c>
      <c r="AJ1117" s="406">
        <f>Master!AJ1121</f>
        <v>900</v>
      </c>
      <c r="AK1117" s="406">
        <f>Master!AK1121</f>
        <v>0</v>
      </c>
      <c r="AL1117" s="88" t="str">
        <f>Master!AL1121</f>
        <v/>
      </c>
      <c r="AM1117" s="416">
        <v>720.0</v>
      </c>
      <c r="AN1117" s="416"/>
      <c r="AO1117" s="416"/>
      <c r="AP1117" s="416"/>
      <c r="AQ1117" s="416"/>
      <c r="AR1117" s="416">
        <f t="shared" si="10"/>
        <v>720</v>
      </c>
      <c r="AS1117" s="417">
        <f t="shared" si="11"/>
        <v>0.8</v>
      </c>
      <c r="AT1117" s="416">
        <f t="shared" si="12"/>
        <v>180</v>
      </c>
      <c r="AU1117" s="12" t="s">
        <v>5980</v>
      </c>
    </row>
    <row r="1118" hidden="1">
      <c r="A1118" s="88" t="str">
        <f>Master!A1122</f>
        <v>VMUI18006</v>
      </c>
      <c r="B1118" s="88" t="str">
        <f>Master!B1122</f>
        <v>INVVMUI180601</v>
      </c>
      <c r="C1118" s="414">
        <f>Master!C1122</f>
        <v>43259</v>
      </c>
      <c r="D1118" s="88">
        <f>Master!D1122</f>
        <v>1.5</v>
      </c>
      <c r="E1118" s="406">
        <f>Master!E1122</f>
        <v>150</v>
      </c>
      <c r="F1118" s="406">
        <f>Master!F1122</f>
        <v>225</v>
      </c>
      <c r="G1118" s="88" t="str">
        <f>Master!G1122</f>
        <v>Y</v>
      </c>
      <c r="H1118" s="88" t="str">
        <f>Master!H1122</f>
        <v>Banked in to Musicon</v>
      </c>
      <c r="I1118" s="88" t="str">
        <f>Master!I1122</f>
        <v/>
      </c>
      <c r="J1118" s="88" t="str">
        <f>Master!J1122</f>
        <v>MUSICON PTE LTD</v>
      </c>
      <c r="K1118" s="88" t="str">
        <f>Master!K1122</f>
        <v>MUSICON (INSTRUCTOR) PTE LTD</v>
      </c>
      <c r="L1118" s="88" t="str">
        <f>Master!L1122</f>
        <v>RAMESH</v>
      </c>
      <c r="M1118" s="88" t="str">
        <f>Master!M1122</f>
        <v>MARSILING PRI</v>
      </c>
      <c r="N1118" s="88" t="str">
        <f>Master!N1122</f>
        <v>NORTH</v>
      </c>
      <c r="O1118" s="88" t="str">
        <f>Master!O1122</f>
        <v>PERCUSSION ENSEMBLE CCA (MAY)</v>
      </c>
      <c r="P1118" s="88" t="str">
        <f>Master!P1122</f>
        <v>PER HR</v>
      </c>
      <c r="Q1118" s="88" t="str">
        <f>Master!Q1122</f>
        <v/>
      </c>
      <c r="R1118" s="406" t="str">
        <f>Master!R1122</f>
        <v>JAN</v>
      </c>
      <c r="S1118" s="406">
        <f>Master!S1122</f>
        <v>225</v>
      </c>
      <c r="T1118" s="406" t="str">
        <f>Master!T1122</f>
        <v/>
      </c>
      <c r="U1118" s="406" t="str">
        <f>Master!U1122</f>
        <v/>
      </c>
      <c r="V1118" s="406" t="str">
        <f>Master!V1122</f>
        <v/>
      </c>
      <c r="W1118" s="406" t="str">
        <f>Master!W1122</f>
        <v/>
      </c>
      <c r="X1118" s="406" t="str">
        <f>Master!X1122</f>
        <v/>
      </c>
      <c r="Y1118" s="406">
        <f>Master!Y1122</f>
        <v>225</v>
      </c>
      <c r="Z1118" s="406" t="str">
        <f>Master!Z1122</f>
        <v/>
      </c>
      <c r="AA1118" s="406" t="str">
        <f>Master!AA1122</f>
        <v/>
      </c>
      <c r="AB1118" s="406" t="str">
        <f>Master!AB1122</f>
        <v/>
      </c>
      <c r="AC1118" s="406" t="str">
        <f>Master!AC1122</f>
        <v/>
      </c>
      <c r="AD1118" s="406" t="str">
        <f>Master!AD1122</f>
        <v/>
      </c>
      <c r="AE1118" s="406" t="str">
        <f>Master!AE1122</f>
        <v/>
      </c>
      <c r="AF1118" s="406" t="str">
        <f>Master!AF1122</f>
        <v/>
      </c>
      <c r="AG1118" s="406" t="str">
        <f>Master!AG1122</f>
        <v/>
      </c>
      <c r="AH1118" s="88">
        <f>Master!AH1122</f>
        <v>5003405437</v>
      </c>
      <c r="AI1118" s="88" t="str">
        <f>Master!AI1122</f>
        <v>09.07.18</v>
      </c>
      <c r="AJ1118" s="406">
        <f>Master!AJ1122</f>
        <v>225</v>
      </c>
      <c r="AK1118" s="406">
        <f>Master!AK1122</f>
        <v>0</v>
      </c>
      <c r="AL1118" s="88" t="str">
        <f>Master!AL1122</f>
        <v/>
      </c>
      <c r="AM1118" s="416">
        <v>75.0</v>
      </c>
      <c r="AN1118" s="416"/>
      <c r="AO1118" s="416"/>
      <c r="AP1118" s="416"/>
      <c r="AQ1118" s="416"/>
      <c r="AR1118" s="416">
        <f t="shared" si="10"/>
        <v>75</v>
      </c>
      <c r="AS1118" s="417">
        <f t="shared" si="11"/>
        <v>0.3333333333</v>
      </c>
      <c r="AT1118" s="416">
        <f t="shared" si="12"/>
        <v>150</v>
      </c>
      <c r="AU1118" s="417"/>
    </row>
    <row r="1119" hidden="1">
      <c r="A1119" s="88" t="str">
        <f>Master!A1123</f>
        <v>VMUI18007</v>
      </c>
      <c r="B1119" s="88" t="str">
        <f>Master!B1123</f>
        <v>INVVMUI1801001</v>
      </c>
      <c r="C1119" s="88" t="str">
        <f>Master!C1123</f>
        <v>31ST OCT 2018</v>
      </c>
      <c r="D1119" s="88">
        <f>Master!D1123</f>
        <v>21.5</v>
      </c>
      <c r="E1119" s="406">
        <f>Master!E1123</f>
        <v>150</v>
      </c>
      <c r="F1119" s="406">
        <f>Master!F1123</f>
        <v>3225</v>
      </c>
      <c r="G1119" s="88" t="str">
        <f>Master!G1123</f>
        <v>Y</v>
      </c>
      <c r="H1119" s="88" t="str">
        <f>Master!H1123</f>
        <v>Billing for June, July, August &amp; Sept)</v>
      </c>
      <c r="I1119" s="88" t="str">
        <f>Master!I1123</f>
        <v/>
      </c>
      <c r="J1119" s="88" t="str">
        <f>Master!J1123</f>
        <v>MUSICON (INSTRUCTOR) PTE LTD</v>
      </c>
      <c r="K1119" s="88" t="str">
        <f>Master!K1123</f>
        <v>MUSICON (INSTRUCTOR) PTE LTD</v>
      </c>
      <c r="L1119" s="88" t="str">
        <f>Master!L1123</f>
        <v>RAMESH</v>
      </c>
      <c r="M1119" s="88" t="str">
        <f>Master!M1123</f>
        <v>MARSILING PRI</v>
      </c>
      <c r="N1119" s="88" t="str">
        <f>Master!N1123</f>
        <v>NORTH</v>
      </c>
      <c r="O1119" s="88" t="str">
        <f>Master!O1123</f>
        <v>PERCUSSION ENSEMBLE CCA (JUNE, JULY, AUG &amp; SEPT)</v>
      </c>
      <c r="P1119" s="88" t="str">
        <f>Master!P1123</f>
        <v>PER HR</v>
      </c>
      <c r="Q1119" s="88" t="str">
        <f>Master!Q1123</f>
        <v/>
      </c>
      <c r="R1119" s="406" t="str">
        <f>Master!R1123</f>
        <v>JAN</v>
      </c>
      <c r="S1119" s="406">
        <f>Master!S1123</f>
        <v>3225</v>
      </c>
      <c r="T1119" s="406" t="str">
        <f>Master!T1123</f>
        <v/>
      </c>
      <c r="U1119" s="406" t="str">
        <f>Master!U1123</f>
        <v/>
      </c>
      <c r="V1119" s="406" t="str">
        <f>Master!V1123</f>
        <v/>
      </c>
      <c r="W1119" s="406" t="str">
        <f>Master!W1123</f>
        <v/>
      </c>
      <c r="X1119" s="406" t="str">
        <f>Master!X1123</f>
        <v/>
      </c>
      <c r="Y1119" s="406" t="str">
        <f>Master!Y1123</f>
        <v/>
      </c>
      <c r="Z1119" s="406">
        <f>Master!Z1123</f>
        <v>225</v>
      </c>
      <c r="AA1119" s="406">
        <f>Master!AA1123</f>
        <v>1575</v>
      </c>
      <c r="AB1119" s="406">
        <f>Master!AB1123</f>
        <v>750</v>
      </c>
      <c r="AC1119" s="406">
        <f>Master!AC1123</f>
        <v>675</v>
      </c>
      <c r="AD1119" s="406" t="str">
        <f>Master!AD1123</f>
        <v/>
      </c>
      <c r="AE1119" s="406" t="str">
        <f>Master!AE1123</f>
        <v/>
      </c>
      <c r="AF1119" s="406" t="str">
        <f>Master!AF1123</f>
        <v/>
      </c>
      <c r="AG1119" s="406" t="str">
        <f>Master!AG1123</f>
        <v/>
      </c>
      <c r="AH1119" s="88">
        <f>Master!AH1123</f>
        <v>5003473696</v>
      </c>
      <c r="AI1119" s="88" t="str">
        <f>Master!AI1123</f>
        <v>27.11.18</v>
      </c>
      <c r="AJ1119" s="406">
        <f>Master!AJ1123</f>
        <v>3225</v>
      </c>
      <c r="AK1119" s="406">
        <f>Master!AK1123</f>
        <v>0</v>
      </c>
      <c r="AL1119" s="88" t="str">
        <f>Master!AL1123</f>
        <v/>
      </c>
      <c r="AM1119" s="416"/>
      <c r="AN1119" s="416"/>
      <c r="AO1119" s="416"/>
      <c r="AP1119" s="416"/>
      <c r="AQ1119" s="416"/>
      <c r="AR1119" s="416">
        <f t="shared" si="10"/>
        <v>0</v>
      </c>
      <c r="AS1119" s="417">
        <f t="shared" si="11"/>
        <v>0</v>
      </c>
      <c r="AT1119" s="416">
        <f t="shared" si="12"/>
        <v>3225</v>
      </c>
      <c r="AU1119" s="417"/>
    </row>
    <row r="1120" hidden="1">
      <c r="A1120" s="88" t="str">
        <f>Master!A1124</f>
        <v>VMUI18008</v>
      </c>
      <c r="B1120" s="88" t="str">
        <f>Master!B1124</f>
        <v>INVVMUI18011002</v>
      </c>
      <c r="C1120" s="414">
        <f>Master!C1124</f>
        <v>43385</v>
      </c>
      <c r="D1120" s="88">
        <f>Master!D1124</f>
        <v>7</v>
      </c>
      <c r="E1120" s="406">
        <f>Master!E1124</f>
        <v>150</v>
      </c>
      <c r="F1120" s="406">
        <f>Master!F1124</f>
        <v>1050</v>
      </c>
      <c r="G1120" s="88" t="str">
        <f>Master!G1124</f>
        <v>Y</v>
      </c>
      <c r="H1120" s="88" t="str">
        <f>Master!H1124</f>
        <v>Billing for October</v>
      </c>
      <c r="I1120" s="88" t="str">
        <f>Master!I1124</f>
        <v/>
      </c>
      <c r="J1120" s="88" t="str">
        <f>Master!J1124</f>
        <v>MUSICON (INSTRUCTOR) PTE LTD</v>
      </c>
      <c r="K1120" s="88" t="str">
        <f>Master!K1124</f>
        <v>MUSICON (INSTRUCTOR) PTE LTD</v>
      </c>
      <c r="L1120" s="88" t="str">
        <f>Master!L1124</f>
        <v>RAMESH</v>
      </c>
      <c r="M1120" s="88" t="str">
        <f>Master!M1124</f>
        <v>MARSILING PRI</v>
      </c>
      <c r="N1120" s="88" t="str">
        <f>Master!N1124</f>
        <v>NORTH</v>
      </c>
      <c r="O1120" s="88" t="str">
        <f>Master!O1124</f>
        <v>PERCUSSION ENSEMBLE CCA (OCT)</v>
      </c>
      <c r="P1120" s="88" t="str">
        <f>Master!P1124</f>
        <v>PER HR</v>
      </c>
      <c r="Q1120" s="88" t="str">
        <f>Master!Q1124</f>
        <v/>
      </c>
      <c r="R1120" s="406" t="str">
        <f>Master!R1124</f>
        <v>JAN</v>
      </c>
      <c r="S1120" s="406">
        <f>Master!S1124</f>
        <v>1050</v>
      </c>
      <c r="T1120" s="406" t="str">
        <f>Master!T1124</f>
        <v/>
      </c>
      <c r="U1120" s="406" t="str">
        <f>Master!U1124</f>
        <v/>
      </c>
      <c r="V1120" s="406" t="str">
        <f>Master!V1124</f>
        <v/>
      </c>
      <c r="W1120" s="406" t="str">
        <f>Master!W1124</f>
        <v/>
      </c>
      <c r="X1120" s="406" t="str">
        <f>Master!X1124</f>
        <v/>
      </c>
      <c r="Y1120" s="406" t="str">
        <f>Master!Y1124</f>
        <v/>
      </c>
      <c r="Z1120" s="406" t="str">
        <f>Master!Z1124</f>
        <v/>
      </c>
      <c r="AA1120" s="406" t="str">
        <f>Master!AA1124</f>
        <v/>
      </c>
      <c r="AB1120" s="406" t="str">
        <f>Master!AB1124</f>
        <v/>
      </c>
      <c r="AC1120" s="406" t="str">
        <f>Master!AC1124</f>
        <v/>
      </c>
      <c r="AD1120" s="406" t="str">
        <f>Master!AD1124</f>
        <v/>
      </c>
      <c r="AE1120" s="406">
        <f>Master!AE1124</f>
        <v>1050</v>
      </c>
      <c r="AF1120" s="406" t="str">
        <f>Master!AF1124</f>
        <v/>
      </c>
      <c r="AG1120" s="406" t="str">
        <f>Master!AG1124</f>
        <v/>
      </c>
      <c r="AH1120" s="88">
        <f>Master!AH1124</f>
        <v>5003480003</v>
      </c>
      <c r="AI1120" s="88" t="str">
        <f>Master!AI1124</f>
        <v>07.12.18</v>
      </c>
      <c r="AJ1120" s="406">
        <f>Master!AJ1124</f>
        <v>1050</v>
      </c>
      <c r="AK1120" s="406">
        <f>Master!AK1124</f>
        <v>0</v>
      </c>
      <c r="AL1120" s="88" t="str">
        <f>Master!AL1124</f>
        <v/>
      </c>
      <c r="AM1120" s="416"/>
      <c r="AN1120" s="416"/>
      <c r="AO1120" s="416"/>
      <c r="AP1120" s="416"/>
      <c r="AQ1120" s="416"/>
      <c r="AR1120" s="416">
        <f t="shared" si="10"/>
        <v>0</v>
      </c>
      <c r="AS1120" s="417">
        <f t="shared" si="11"/>
        <v>0</v>
      </c>
      <c r="AT1120" s="416">
        <f t="shared" si="12"/>
        <v>1050</v>
      </c>
      <c r="AU1120" s="417"/>
    </row>
    <row r="1121" hidden="1">
      <c r="A1121" s="88" t="str">
        <f>Master!A1125</f>
        <v>VMUI18009</v>
      </c>
      <c r="B1121" s="88" t="str">
        <f>Master!B1125</f>
        <v>INVVMUI180120001</v>
      </c>
      <c r="C1121" s="414">
        <f>Master!C1125</f>
        <v>43461</v>
      </c>
      <c r="D1121" s="88">
        <f>Master!D1125</f>
        <v>17.33</v>
      </c>
      <c r="E1121" s="406">
        <f>Master!E1125</f>
        <v>150</v>
      </c>
      <c r="F1121" s="406">
        <f>Master!F1125</f>
        <v>2599.5</v>
      </c>
      <c r="G1121" s="88" t="str">
        <f>Master!G1125</f>
        <v>Y</v>
      </c>
      <c r="H1121" s="88" t="str">
        <f>Master!H1125</f>
        <v>Billing for November</v>
      </c>
      <c r="I1121" s="88" t="str">
        <f>Master!I1125</f>
        <v/>
      </c>
      <c r="J1121" s="88" t="str">
        <f>Master!J1125</f>
        <v>MUSICON (INSTRUCTOR) PTE LTD</v>
      </c>
      <c r="K1121" s="88" t="str">
        <f>Master!K1125</f>
        <v>MUSICON (INSTRUCTOR) PTE LTD</v>
      </c>
      <c r="L1121" s="88" t="str">
        <f>Master!L1125</f>
        <v>RAMESH</v>
      </c>
      <c r="M1121" s="88" t="str">
        <f>Master!M1125</f>
        <v>MARSILING PRI</v>
      </c>
      <c r="N1121" s="88" t="str">
        <f>Master!N1125</f>
        <v>NORTH</v>
      </c>
      <c r="O1121" s="88" t="str">
        <f>Master!O1125</f>
        <v>PERCUSSION ENSEMBLE CCA (NOV)</v>
      </c>
      <c r="P1121" s="88" t="str">
        <f>Master!P1125</f>
        <v>PER HR</v>
      </c>
      <c r="Q1121" s="88" t="str">
        <f>Master!Q1125</f>
        <v/>
      </c>
      <c r="R1121" s="406" t="str">
        <f>Master!R1125</f>
        <v>JAN</v>
      </c>
      <c r="S1121" s="406">
        <f>Master!S1125</f>
        <v>2599.5</v>
      </c>
      <c r="T1121" s="406" t="str">
        <f>Master!T1125</f>
        <v/>
      </c>
      <c r="U1121" s="406" t="str">
        <f>Master!U1125</f>
        <v/>
      </c>
      <c r="V1121" s="406" t="str">
        <f>Master!V1125</f>
        <v/>
      </c>
      <c r="W1121" s="406" t="str">
        <f>Master!W1125</f>
        <v/>
      </c>
      <c r="X1121" s="406" t="str">
        <f>Master!X1125</f>
        <v/>
      </c>
      <c r="Y1121" s="406" t="str">
        <f>Master!Y1125</f>
        <v/>
      </c>
      <c r="Z1121" s="406" t="str">
        <f>Master!Z1125</f>
        <v/>
      </c>
      <c r="AA1121" s="406" t="str">
        <f>Master!AA1125</f>
        <v/>
      </c>
      <c r="AB1121" s="406" t="str">
        <f>Master!AB1125</f>
        <v/>
      </c>
      <c r="AC1121" s="406" t="str">
        <f>Master!AC1125</f>
        <v/>
      </c>
      <c r="AD1121" s="406" t="str">
        <f>Master!AD1125</f>
        <v/>
      </c>
      <c r="AE1121" s="406" t="str">
        <f>Master!AE1125</f>
        <v/>
      </c>
      <c r="AF1121" s="406">
        <f>Master!AF1125</f>
        <v>2599.5</v>
      </c>
      <c r="AG1121" s="406" t="str">
        <f>Master!AG1125</f>
        <v/>
      </c>
      <c r="AH1121" s="88">
        <f>Master!AH1125</f>
        <v>5003501659</v>
      </c>
      <c r="AI1121" s="88" t="str">
        <f>Master!AI1125</f>
        <v>04.02.19</v>
      </c>
      <c r="AJ1121" s="406">
        <f>Master!AJ1125</f>
        <v>2599.5</v>
      </c>
      <c r="AK1121" s="406">
        <f>Master!AK1125</f>
        <v>0</v>
      </c>
      <c r="AL1121" s="88" t="str">
        <f>Master!AL1125</f>
        <v/>
      </c>
      <c r="AM1121" s="416"/>
      <c r="AN1121" s="416"/>
      <c r="AO1121" s="416"/>
      <c r="AP1121" s="416"/>
      <c r="AQ1121" s="416"/>
      <c r="AR1121" s="416">
        <f t="shared" si="10"/>
        <v>0</v>
      </c>
      <c r="AS1121" s="417">
        <f t="shared" si="11"/>
        <v>0</v>
      </c>
      <c r="AT1121" s="416">
        <f t="shared" si="12"/>
        <v>2599.5</v>
      </c>
      <c r="AU1121" s="417"/>
    </row>
    <row r="1122" hidden="1">
      <c r="A1122" s="88" t="str">
        <f>Master!A1126</f>
        <v>VMUI18010</v>
      </c>
      <c r="B1122" s="88" t="str">
        <f>Master!B1126</f>
        <v/>
      </c>
      <c r="C1122" s="414" t="str">
        <f>Master!C1126</f>
        <v/>
      </c>
      <c r="D1122" s="88" t="str">
        <f>Master!D1126</f>
        <v/>
      </c>
      <c r="E1122" s="406" t="str">
        <f>Master!E1126</f>
        <v/>
      </c>
      <c r="F1122" s="406">
        <f>Master!F1126</f>
        <v>0</v>
      </c>
      <c r="G1122" s="88" t="str">
        <f>Master!G1126</f>
        <v/>
      </c>
      <c r="H1122" s="88" t="str">
        <f>Master!H1126</f>
        <v/>
      </c>
      <c r="I1122" s="88" t="str">
        <f>Master!I1126</f>
        <v/>
      </c>
      <c r="J1122" s="88" t="str">
        <f>Master!J1126</f>
        <v>MUSICON (INSTRUCTOR) PTE LTD</v>
      </c>
      <c r="K1122" s="88" t="str">
        <f>Master!K1126</f>
        <v/>
      </c>
      <c r="L1122" s="88" t="str">
        <f>Master!L1126</f>
        <v/>
      </c>
      <c r="M1122" s="88" t="str">
        <f>Master!M1126</f>
        <v/>
      </c>
      <c r="N1122" s="88" t="str">
        <f>Master!N1126</f>
        <v/>
      </c>
      <c r="O1122" s="88" t="str">
        <f>Master!O1126</f>
        <v/>
      </c>
      <c r="P1122" s="88" t="str">
        <f>Master!P1126</f>
        <v/>
      </c>
      <c r="Q1122" s="88" t="str">
        <f>Master!Q1126</f>
        <v/>
      </c>
      <c r="R1122" s="406" t="str">
        <f>Master!R1126</f>
        <v/>
      </c>
      <c r="S1122" s="406">
        <f>Master!S1126</f>
        <v>0</v>
      </c>
      <c r="T1122" s="406" t="str">
        <f>Master!T1126</f>
        <v/>
      </c>
      <c r="U1122" s="406" t="str">
        <f>Master!U1126</f>
        <v/>
      </c>
      <c r="V1122" s="406" t="str">
        <f>Master!V1126</f>
        <v/>
      </c>
      <c r="W1122" s="406" t="str">
        <f>Master!W1126</f>
        <v/>
      </c>
      <c r="X1122" s="406" t="str">
        <f>Master!X1126</f>
        <v/>
      </c>
      <c r="Y1122" s="406" t="str">
        <f>Master!Y1126</f>
        <v/>
      </c>
      <c r="Z1122" s="406" t="str">
        <f>Master!Z1126</f>
        <v/>
      </c>
      <c r="AA1122" s="406" t="str">
        <f>Master!AA1126</f>
        <v/>
      </c>
      <c r="AB1122" s="406" t="str">
        <f>Master!AB1126</f>
        <v/>
      </c>
      <c r="AC1122" s="406" t="str">
        <f>Master!AC1126</f>
        <v/>
      </c>
      <c r="AD1122" s="406" t="str">
        <f>Master!AD1126</f>
        <v/>
      </c>
      <c r="AE1122" s="406" t="str">
        <f>Master!AE1126</f>
        <v/>
      </c>
      <c r="AF1122" s="406" t="str">
        <f>Master!AF1126</f>
        <v/>
      </c>
      <c r="AG1122" s="406" t="str">
        <f>Master!AG1126</f>
        <v/>
      </c>
      <c r="AH1122" s="88" t="str">
        <f>Master!AH1126</f>
        <v/>
      </c>
      <c r="AI1122" s="414" t="str">
        <f>Master!AI1126</f>
        <v/>
      </c>
      <c r="AJ1122" s="406" t="str">
        <f>Master!AJ1126</f>
        <v/>
      </c>
      <c r="AK1122" s="406">
        <f>Master!AK1126</f>
        <v>0</v>
      </c>
      <c r="AL1122" s="88" t="str">
        <f>Master!AL1126</f>
        <v/>
      </c>
      <c r="AM1122" s="416"/>
      <c r="AN1122" s="416"/>
      <c r="AO1122" s="416"/>
      <c r="AP1122" s="416"/>
      <c r="AQ1122" s="416"/>
      <c r="AR1122" s="416">
        <f t="shared" si="10"/>
        <v>0</v>
      </c>
      <c r="AS1122" s="417" t="str">
        <f t="shared" si="11"/>
        <v>#DIV/0!</v>
      </c>
      <c r="AT1122" s="416">
        <f t="shared" si="12"/>
        <v>0</v>
      </c>
      <c r="AU1122" s="417"/>
    </row>
    <row r="1123" hidden="1">
      <c r="A1123" s="88" t="str">
        <f>Master!A1127</f>
        <v>VMUI18011</v>
      </c>
      <c r="B1123" s="88" t="str">
        <f>Master!B1127</f>
        <v/>
      </c>
      <c r="C1123" s="414" t="str">
        <f>Master!C1127</f>
        <v/>
      </c>
      <c r="D1123" s="88" t="str">
        <f>Master!D1127</f>
        <v/>
      </c>
      <c r="E1123" s="406" t="str">
        <f>Master!E1127</f>
        <v/>
      </c>
      <c r="F1123" s="406">
        <f>Master!F1127</f>
        <v>0</v>
      </c>
      <c r="G1123" s="88" t="str">
        <f>Master!G1127</f>
        <v/>
      </c>
      <c r="H1123" s="88" t="str">
        <f>Master!H1127</f>
        <v/>
      </c>
      <c r="I1123" s="88" t="str">
        <f>Master!I1127</f>
        <v/>
      </c>
      <c r="J1123" s="88" t="str">
        <f>Master!J1127</f>
        <v>MUSICON (INSTRUCTOR) PTE LTD</v>
      </c>
      <c r="K1123" s="88" t="str">
        <f>Master!K1127</f>
        <v/>
      </c>
      <c r="L1123" s="88" t="str">
        <f>Master!L1127</f>
        <v/>
      </c>
      <c r="M1123" s="88" t="str">
        <f>Master!M1127</f>
        <v/>
      </c>
      <c r="N1123" s="88" t="str">
        <f>Master!N1127</f>
        <v/>
      </c>
      <c r="O1123" s="88" t="str">
        <f>Master!O1127</f>
        <v/>
      </c>
      <c r="P1123" s="88" t="str">
        <f>Master!P1127</f>
        <v/>
      </c>
      <c r="Q1123" s="88" t="str">
        <f>Master!Q1127</f>
        <v/>
      </c>
      <c r="R1123" s="406" t="str">
        <f>Master!R1127</f>
        <v/>
      </c>
      <c r="S1123" s="406">
        <f>Master!S1127</f>
        <v>0</v>
      </c>
      <c r="T1123" s="406" t="str">
        <f>Master!T1127</f>
        <v/>
      </c>
      <c r="U1123" s="406" t="str">
        <f>Master!U1127</f>
        <v/>
      </c>
      <c r="V1123" s="406" t="str">
        <f>Master!V1127</f>
        <v/>
      </c>
      <c r="W1123" s="406" t="str">
        <f>Master!W1127</f>
        <v/>
      </c>
      <c r="X1123" s="406" t="str">
        <f>Master!X1127</f>
        <v/>
      </c>
      <c r="Y1123" s="406" t="str">
        <f>Master!Y1127</f>
        <v/>
      </c>
      <c r="Z1123" s="406" t="str">
        <f>Master!Z1127</f>
        <v/>
      </c>
      <c r="AA1123" s="406" t="str">
        <f>Master!AA1127</f>
        <v/>
      </c>
      <c r="AB1123" s="406" t="str">
        <f>Master!AB1127</f>
        <v/>
      </c>
      <c r="AC1123" s="406" t="str">
        <f>Master!AC1127</f>
        <v/>
      </c>
      <c r="AD1123" s="406" t="str">
        <f>Master!AD1127</f>
        <v/>
      </c>
      <c r="AE1123" s="406" t="str">
        <f>Master!AE1127</f>
        <v/>
      </c>
      <c r="AF1123" s="406" t="str">
        <f>Master!AF1127</f>
        <v/>
      </c>
      <c r="AG1123" s="406" t="str">
        <f>Master!AG1127</f>
        <v/>
      </c>
      <c r="AH1123" s="88" t="str">
        <f>Master!AH1127</f>
        <v/>
      </c>
      <c r="AI1123" s="88" t="str">
        <f>Master!AI1127</f>
        <v/>
      </c>
      <c r="AJ1123" s="406" t="str">
        <f>Master!AJ1127</f>
        <v/>
      </c>
      <c r="AK1123" s="406">
        <f>Master!AK1127</f>
        <v>0</v>
      </c>
      <c r="AL1123" s="88" t="str">
        <f>Master!AL1127</f>
        <v/>
      </c>
      <c r="AM1123" s="416"/>
      <c r="AN1123" s="416"/>
      <c r="AO1123" s="416"/>
      <c r="AP1123" s="416"/>
      <c r="AQ1123" s="416"/>
      <c r="AR1123" s="416">
        <f t="shared" si="10"/>
        <v>0</v>
      </c>
      <c r="AS1123" s="417" t="str">
        <f t="shared" si="11"/>
        <v>#DIV/0!</v>
      </c>
      <c r="AT1123" s="416">
        <f t="shared" si="12"/>
        <v>0</v>
      </c>
      <c r="AU1123" s="417"/>
    </row>
    <row r="1124" hidden="1">
      <c r="A1124" s="88" t="str">
        <f>Master!A1128</f>
        <v>VMUI18012</v>
      </c>
      <c r="B1124" s="88" t="str">
        <f>Master!B1128</f>
        <v/>
      </c>
      <c r="C1124" s="414" t="str">
        <f>Master!C1128</f>
        <v/>
      </c>
      <c r="D1124" s="88" t="str">
        <f>Master!D1128</f>
        <v/>
      </c>
      <c r="E1124" s="406" t="str">
        <f>Master!E1128</f>
        <v/>
      </c>
      <c r="F1124" s="406">
        <f>Master!F1128</f>
        <v>0</v>
      </c>
      <c r="G1124" s="88" t="str">
        <f>Master!G1128</f>
        <v/>
      </c>
      <c r="H1124" s="88" t="str">
        <f>Master!H1128</f>
        <v/>
      </c>
      <c r="I1124" s="88" t="str">
        <f>Master!I1128</f>
        <v/>
      </c>
      <c r="J1124" s="88" t="str">
        <f>Master!J1128</f>
        <v>MUSICON (INSTRUCTOR) PTE LTD</v>
      </c>
      <c r="K1124" s="88" t="str">
        <f>Master!K1128</f>
        <v/>
      </c>
      <c r="L1124" s="88" t="str">
        <f>Master!L1128</f>
        <v/>
      </c>
      <c r="M1124" s="88" t="str">
        <f>Master!M1128</f>
        <v/>
      </c>
      <c r="N1124" s="88" t="str">
        <f>Master!N1128</f>
        <v/>
      </c>
      <c r="O1124" s="88" t="str">
        <f>Master!O1128</f>
        <v/>
      </c>
      <c r="P1124" s="88" t="str">
        <f>Master!P1128</f>
        <v/>
      </c>
      <c r="Q1124" s="88" t="str">
        <f>Master!Q1128</f>
        <v/>
      </c>
      <c r="R1124" s="406" t="str">
        <f>Master!R1128</f>
        <v/>
      </c>
      <c r="S1124" s="406">
        <f>Master!S1128</f>
        <v>0</v>
      </c>
      <c r="T1124" s="406" t="str">
        <f>Master!T1128</f>
        <v/>
      </c>
      <c r="U1124" s="406" t="str">
        <f>Master!U1128</f>
        <v/>
      </c>
      <c r="V1124" s="406" t="str">
        <f>Master!V1128</f>
        <v/>
      </c>
      <c r="W1124" s="406" t="str">
        <f>Master!W1128</f>
        <v/>
      </c>
      <c r="X1124" s="406" t="str">
        <f>Master!X1128</f>
        <v/>
      </c>
      <c r="Y1124" s="406" t="str">
        <f>Master!Y1128</f>
        <v/>
      </c>
      <c r="Z1124" s="406" t="str">
        <f>Master!Z1128</f>
        <v/>
      </c>
      <c r="AA1124" s="406" t="str">
        <f>Master!AA1128</f>
        <v/>
      </c>
      <c r="AB1124" s="406" t="str">
        <f>Master!AB1128</f>
        <v/>
      </c>
      <c r="AC1124" s="406" t="str">
        <f>Master!AC1128</f>
        <v/>
      </c>
      <c r="AD1124" s="406" t="str">
        <f>Master!AD1128</f>
        <v/>
      </c>
      <c r="AE1124" s="406" t="str">
        <f>Master!AE1128</f>
        <v/>
      </c>
      <c r="AF1124" s="406" t="str">
        <f>Master!AF1128</f>
        <v/>
      </c>
      <c r="AG1124" s="406" t="str">
        <f>Master!AG1128</f>
        <v/>
      </c>
      <c r="AH1124" s="88" t="str">
        <f>Master!AH1128</f>
        <v/>
      </c>
      <c r="AI1124" s="414" t="str">
        <f>Master!AI1128</f>
        <v/>
      </c>
      <c r="AJ1124" s="406" t="str">
        <f>Master!AJ1128</f>
        <v/>
      </c>
      <c r="AK1124" s="406">
        <f>Master!AK1128</f>
        <v>0</v>
      </c>
      <c r="AL1124" s="88" t="str">
        <f>Master!AL1128</f>
        <v/>
      </c>
      <c r="AM1124" s="416"/>
      <c r="AN1124" s="416"/>
      <c r="AO1124" s="416"/>
      <c r="AP1124" s="416"/>
      <c r="AQ1124" s="416"/>
      <c r="AR1124" s="416">
        <f t="shared" si="10"/>
        <v>0</v>
      </c>
      <c r="AS1124" s="417" t="str">
        <f t="shared" si="11"/>
        <v>#DIV/0!</v>
      </c>
      <c r="AT1124" s="416">
        <f t="shared" si="12"/>
        <v>0</v>
      </c>
      <c r="AU1124" s="417"/>
    </row>
    <row r="1125" hidden="1">
      <c r="A1125" s="88" t="str">
        <f>Master!A1129</f>
        <v>VMUI18013</v>
      </c>
      <c r="B1125" s="88" t="str">
        <f>Master!B1129</f>
        <v/>
      </c>
      <c r="C1125" s="414" t="str">
        <f>Master!C1129</f>
        <v/>
      </c>
      <c r="D1125" s="88" t="str">
        <f>Master!D1129</f>
        <v/>
      </c>
      <c r="E1125" s="406" t="str">
        <f>Master!E1129</f>
        <v/>
      </c>
      <c r="F1125" s="406">
        <f>Master!F1129</f>
        <v>0</v>
      </c>
      <c r="G1125" s="88" t="str">
        <f>Master!G1129</f>
        <v/>
      </c>
      <c r="H1125" s="88" t="str">
        <f>Master!H1129</f>
        <v/>
      </c>
      <c r="I1125" s="88" t="str">
        <f>Master!I1129</f>
        <v/>
      </c>
      <c r="J1125" s="88" t="str">
        <f>Master!J1129</f>
        <v>MUSICON (INSTRUCTOR) PTE LTD</v>
      </c>
      <c r="K1125" s="88" t="str">
        <f>Master!K1129</f>
        <v/>
      </c>
      <c r="L1125" s="88" t="str">
        <f>Master!L1129</f>
        <v/>
      </c>
      <c r="M1125" s="88" t="str">
        <f>Master!M1129</f>
        <v/>
      </c>
      <c r="N1125" s="88" t="str">
        <f>Master!N1129</f>
        <v/>
      </c>
      <c r="O1125" s="88" t="str">
        <f>Master!O1129</f>
        <v/>
      </c>
      <c r="P1125" s="88" t="str">
        <f>Master!P1129</f>
        <v/>
      </c>
      <c r="Q1125" s="88" t="str">
        <f>Master!Q1129</f>
        <v/>
      </c>
      <c r="R1125" s="406" t="str">
        <f>Master!R1129</f>
        <v/>
      </c>
      <c r="S1125" s="406">
        <f>Master!S1129</f>
        <v>0</v>
      </c>
      <c r="T1125" s="406" t="str">
        <f>Master!T1129</f>
        <v/>
      </c>
      <c r="U1125" s="406" t="str">
        <f>Master!U1129</f>
        <v/>
      </c>
      <c r="V1125" s="406" t="str">
        <f>Master!V1129</f>
        <v/>
      </c>
      <c r="W1125" s="406" t="str">
        <f>Master!W1129</f>
        <v/>
      </c>
      <c r="X1125" s="406" t="str">
        <f>Master!X1129</f>
        <v/>
      </c>
      <c r="Y1125" s="406" t="str">
        <f>Master!Y1129</f>
        <v/>
      </c>
      <c r="Z1125" s="406" t="str">
        <f>Master!Z1129</f>
        <v/>
      </c>
      <c r="AA1125" s="406" t="str">
        <f>Master!AA1129</f>
        <v/>
      </c>
      <c r="AB1125" s="406" t="str">
        <f>Master!AB1129</f>
        <v/>
      </c>
      <c r="AC1125" s="406" t="str">
        <f>Master!AC1129</f>
        <v/>
      </c>
      <c r="AD1125" s="406" t="str">
        <f>Master!AD1129</f>
        <v/>
      </c>
      <c r="AE1125" s="406" t="str">
        <f>Master!AE1129</f>
        <v/>
      </c>
      <c r="AF1125" s="406" t="str">
        <f>Master!AF1129</f>
        <v/>
      </c>
      <c r="AG1125" s="406" t="str">
        <f>Master!AG1129</f>
        <v/>
      </c>
      <c r="AH1125" s="88" t="str">
        <f>Master!AH1129</f>
        <v/>
      </c>
      <c r="AI1125" s="88" t="str">
        <f>Master!AI1129</f>
        <v/>
      </c>
      <c r="AJ1125" s="406" t="str">
        <f>Master!AJ1129</f>
        <v/>
      </c>
      <c r="AK1125" s="406">
        <f>Master!AK1129</f>
        <v>0</v>
      </c>
      <c r="AL1125" s="88" t="str">
        <f>Master!AL1129</f>
        <v/>
      </c>
      <c r="AM1125" s="416"/>
      <c r="AN1125" s="416"/>
      <c r="AO1125" s="416"/>
      <c r="AP1125" s="416"/>
      <c r="AQ1125" s="416"/>
      <c r="AR1125" s="416">
        <f t="shared" si="10"/>
        <v>0</v>
      </c>
      <c r="AS1125" s="417" t="str">
        <f t="shared" si="11"/>
        <v>#DIV/0!</v>
      </c>
      <c r="AT1125" s="416">
        <f t="shared" si="12"/>
        <v>0</v>
      </c>
      <c r="AU1125" s="417"/>
    </row>
    <row r="1126" hidden="1">
      <c r="A1126" s="88" t="str">
        <f>Master!A1130</f>
        <v>VMUI18014</v>
      </c>
      <c r="B1126" s="88" t="str">
        <f>Master!B1130</f>
        <v/>
      </c>
      <c r="C1126" s="414" t="str">
        <f>Master!C1130</f>
        <v/>
      </c>
      <c r="D1126" s="88" t="str">
        <f>Master!D1130</f>
        <v/>
      </c>
      <c r="E1126" s="406" t="str">
        <f>Master!E1130</f>
        <v/>
      </c>
      <c r="F1126" s="406">
        <f>Master!F1130</f>
        <v>0</v>
      </c>
      <c r="G1126" s="88" t="str">
        <f>Master!G1130</f>
        <v/>
      </c>
      <c r="H1126" s="88" t="str">
        <f>Master!H1130</f>
        <v/>
      </c>
      <c r="I1126" s="88" t="str">
        <f>Master!I1130</f>
        <v/>
      </c>
      <c r="J1126" s="88" t="str">
        <f>Master!J1130</f>
        <v>MUSICON (INSTRUCTOR) PTE LTD</v>
      </c>
      <c r="K1126" s="88" t="str">
        <f>Master!K1130</f>
        <v/>
      </c>
      <c r="L1126" s="88" t="str">
        <f>Master!L1130</f>
        <v/>
      </c>
      <c r="M1126" s="88" t="str">
        <f>Master!M1130</f>
        <v/>
      </c>
      <c r="N1126" s="88" t="str">
        <f>Master!N1130</f>
        <v/>
      </c>
      <c r="O1126" s="88" t="str">
        <f>Master!O1130</f>
        <v/>
      </c>
      <c r="P1126" s="88" t="str">
        <f>Master!P1130</f>
        <v/>
      </c>
      <c r="Q1126" s="88" t="str">
        <f>Master!Q1130</f>
        <v/>
      </c>
      <c r="R1126" s="406" t="str">
        <f>Master!R1130</f>
        <v/>
      </c>
      <c r="S1126" s="406">
        <f>Master!S1130</f>
        <v>0</v>
      </c>
      <c r="T1126" s="406" t="str">
        <f>Master!T1130</f>
        <v/>
      </c>
      <c r="U1126" s="406" t="str">
        <f>Master!U1130</f>
        <v/>
      </c>
      <c r="V1126" s="406" t="str">
        <f>Master!V1130</f>
        <v/>
      </c>
      <c r="W1126" s="406" t="str">
        <f>Master!W1130</f>
        <v/>
      </c>
      <c r="X1126" s="406" t="str">
        <f>Master!X1130</f>
        <v/>
      </c>
      <c r="Y1126" s="406" t="str">
        <f>Master!Y1130</f>
        <v/>
      </c>
      <c r="Z1126" s="406" t="str">
        <f>Master!Z1130</f>
        <v/>
      </c>
      <c r="AA1126" s="406" t="str">
        <f>Master!AA1130</f>
        <v/>
      </c>
      <c r="AB1126" s="406" t="str">
        <f>Master!AB1130</f>
        <v/>
      </c>
      <c r="AC1126" s="406" t="str">
        <f>Master!AC1130</f>
        <v/>
      </c>
      <c r="AD1126" s="406" t="str">
        <f>Master!AD1130</f>
        <v/>
      </c>
      <c r="AE1126" s="406" t="str">
        <f>Master!AE1130</f>
        <v/>
      </c>
      <c r="AF1126" s="406" t="str">
        <f>Master!AF1130</f>
        <v/>
      </c>
      <c r="AG1126" s="406" t="str">
        <f>Master!AG1130</f>
        <v/>
      </c>
      <c r="AH1126" s="88" t="str">
        <f>Master!AH1130</f>
        <v/>
      </c>
      <c r="AI1126" s="414" t="str">
        <f>Master!AI1130</f>
        <v/>
      </c>
      <c r="AJ1126" s="406" t="str">
        <f>Master!AJ1130</f>
        <v/>
      </c>
      <c r="AK1126" s="406">
        <f>Master!AK1130</f>
        <v>0</v>
      </c>
      <c r="AL1126" s="88" t="str">
        <f>Master!AL1130</f>
        <v/>
      </c>
      <c r="AM1126" s="416"/>
      <c r="AN1126" s="416"/>
      <c r="AO1126" s="416"/>
      <c r="AP1126" s="416"/>
      <c r="AQ1126" s="416"/>
      <c r="AR1126" s="416">
        <f t="shared" si="10"/>
        <v>0</v>
      </c>
      <c r="AS1126" s="417" t="str">
        <f t="shared" si="11"/>
        <v>#DIV/0!</v>
      </c>
      <c r="AT1126" s="416">
        <f t="shared" si="12"/>
        <v>0</v>
      </c>
      <c r="AU1126" s="417"/>
    </row>
    <row r="1127" hidden="1">
      <c r="A1127" s="88" t="str">
        <f>Master!A1131</f>
        <v>VMUI18015</v>
      </c>
      <c r="B1127" s="88" t="str">
        <f>Master!B1131</f>
        <v/>
      </c>
      <c r="C1127" s="414" t="str">
        <f>Master!C1131</f>
        <v/>
      </c>
      <c r="D1127" s="88" t="str">
        <f>Master!D1131</f>
        <v/>
      </c>
      <c r="E1127" s="406" t="str">
        <f>Master!E1131</f>
        <v/>
      </c>
      <c r="F1127" s="406">
        <f>Master!F1131</f>
        <v>0</v>
      </c>
      <c r="G1127" s="88" t="str">
        <f>Master!G1131</f>
        <v/>
      </c>
      <c r="H1127" s="88" t="str">
        <f>Master!H1131</f>
        <v/>
      </c>
      <c r="I1127" s="88" t="str">
        <f>Master!I1131</f>
        <v/>
      </c>
      <c r="J1127" s="88" t="str">
        <f>Master!J1131</f>
        <v>MUSICON (INSTRUCTOR) PTE LTD</v>
      </c>
      <c r="K1127" s="88" t="str">
        <f>Master!K1131</f>
        <v/>
      </c>
      <c r="L1127" s="88" t="str">
        <f>Master!L1131</f>
        <v/>
      </c>
      <c r="M1127" s="88" t="str">
        <f>Master!M1131</f>
        <v/>
      </c>
      <c r="N1127" s="88" t="str">
        <f>Master!N1131</f>
        <v/>
      </c>
      <c r="O1127" s="88" t="str">
        <f>Master!O1131</f>
        <v/>
      </c>
      <c r="P1127" s="88" t="str">
        <f>Master!P1131</f>
        <v/>
      </c>
      <c r="Q1127" s="88" t="str">
        <f>Master!Q1131</f>
        <v/>
      </c>
      <c r="R1127" s="406" t="str">
        <f>Master!R1131</f>
        <v/>
      </c>
      <c r="S1127" s="406">
        <f>Master!S1131</f>
        <v>0</v>
      </c>
      <c r="T1127" s="406" t="str">
        <f>Master!T1131</f>
        <v/>
      </c>
      <c r="U1127" s="406" t="str">
        <f>Master!U1131</f>
        <v/>
      </c>
      <c r="V1127" s="406" t="str">
        <f>Master!V1131</f>
        <v/>
      </c>
      <c r="W1127" s="406" t="str">
        <f>Master!W1131</f>
        <v/>
      </c>
      <c r="X1127" s="406" t="str">
        <f>Master!X1131</f>
        <v/>
      </c>
      <c r="Y1127" s="406" t="str">
        <f>Master!Y1131</f>
        <v/>
      </c>
      <c r="Z1127" s="406" t="str">
        <f>Master!Z1131</f>
        <v/>
      </c>
      <c r="AA1127" s="406" t="str">
        <f>Master!AA1131</f>
        <v/>
      </c>
      <c r="AB1127" s="406" t="str">
        <f>Master!AB1131</f>
        <v/>
      </c>
      <c r="AC1127" s="406" t="str">
        <f>Master!AC1131</f>
        <v/>
      </c>
      <c r="AD1127" s="406" t="str">
        <f>Master!AD1131</f>
        <v/>
      </c>
      <c r="AE1127" s="406" t="str">
        <f>Master!AE1131</f>
        <v/>
      </c>
      <c r="AF1127" s="406" t="str">
        <f>Master!AF1131</f>
        <v/>
      </c>
      <c r="AG1127" s="406" t="str">
        <f>Master!AG1131</f>
        <v/>
      </c>
      <c r="AH1127" s="88" t="str">
        <f>Master!AH1131</f>
        <v/>
      </c>
      <c r="AI1127" s="88" t="str">
        <f>Master!AI1131</f>
        <v/>
      </c>
      <c r="AJ1127" s="406" t="str">
        <f>Master!AJ1131</f>
        <v/>
      </c>
      <c r="AK1127" s="406">
        <f>Master!AK1131</f>
        <v>0</v>
      </c>
      <c r="AL1127" s="88" t="str">
        <f>Master!AL1131</f>
        <v/>
      </c>
      <c r="AM1127" s="416"/>
      <c r="AN1127" s="416"/>
      <c r="AO1127" s="416"/>
      <c r="AP1127" s="416"/>
      <c r="AQ1127" s="416"/>
      <c r="AR1127" s="416">
        <f t="shared" si="10"/>
        <v>0</v>
      </c>
      <c r="AS1127" s="417" t="str">
        <f t="shared" si="11"/>
        <v>#DIV/0!</v>
      </c>
      <c r="AT1127" s="416">
        <f t="shared" si="12"/>
        <v>0</v>
      </c>
      <c r="AU1127" s="417"/>
    </row>
    <row r="1128" hidden="1">
      <c r="A1128" s="88" t="str">
        <f>Master!A1132</f>
        <v>VMUI18016</v>
      </c>
      <c r="B1128" s="88" t="str">
        <f>Master!B1132</f>
        <v/>
      </c>
      <c r="C1128" s="414" t="str">
        <f>Master!C1132</f>
        <v/>
      </c>
      <c r="D1128" s="88" t="str">
        <f>Master!D1132</f>
        <v/>
      </c>
      <c r="E1128" s="406" t="str">
        <f>Master!E1132</f>
        <v/>
      </c>
      <c r="F1128" s="406">
        <f>Master!F1132</f>
        <v>0</v>
      </c>
      <c r="G1128" s="88" t="str">
        <f>Master!G1132</f>
        <v/>
      </c>
      <c r="H1128" s="88" t="str">
        <f>Master!H1132</f>
        <v/>
      </c>
      <c r="I1128" s="88" t="str">
        <f>Master!I1132</f>
        <v/>
      </c>
      <c r="J1128" s="88" t="str">
        <f>Master!J1132</f>
        <v>MUSICON (INSTRUCTOR) PTE LTD</v>
      </c>
      <c r="K1128" s="88" t="str">
        <f>Master!K1132</f>
        <v/>
      </c>
      <c r="L1128" s="88" t="str">
        <f>Master!L1132</f>
        <v/>
      </c>
      <c r="M1128" s="88" t="str">
        <f>Master!M1132</f>
        <v/>
      </c>
      <c r="N1128" s="88" t="str">
        <f>Master!N1132</f>
        <v/>
      </c>
      <c r="O1128" s="88" t="str">
        <f>Master!O1132</f>
        <v/>
      </c>
      <c r="P1128" s="88" t="str">
        <f>Master!P1132</f>
        <v/>
      </c>
      <c r="Q1128" s="88" t="str">
        <f>Master!Q1132</f>
        <v/>
      </c>
      <c r="R1128" s="406" t="str">
        <f>Master!R1132</f>
        <v/>
      </c>
      <c r="S1128" s="406">
        <f>Master!S1132</f>
        <v>0</v>
      </c>
      <c r="T1128" s="406" t="str">
        <f>Master!T1132</f>
        <v/>
      </c>
      <c r="U1128" s="406" t="str">
        <f>Master!U1132</f>
        <v/>
      </c>
      <c r="V1128" s="406" t="str">
        <f>Master!V1132</f>
        <v/>
      </c>
      <c r="W1128" s="406" t="str">
        <f>Master!W1132</f>
        <v/>
      </c>
      <c r="X1128" s="406" t="str">
        <f>Master!X1132</f>
        <v/>
      </c>
      <c r="Y1128" s="406" t="str">
        <f>Master!Y1132</f>
        <v/>
      </c>
      <c r="Z1128" s="406" t="str">
        <f>Master!Z1132</f>
        <v/>
      </c>
      <c r="AA1128" s="406" t="str">
        <f>Master!AA1132</f>
        <v/>
      </c>
      <c r="AB1128" s="406" t="str">
        <f>Master!AB1132</f>
        <v/>
      </c>
      <c r="AC1128" s="406" t="str">
        <f>Master!AC1132</f>
        <v/>
      </c>
      <c r="AD1128" s="406" t="str">
        <f>Master!AD1132</f>
        <v/>
      </c>
      <c r="AE1128" s="406" t="str">
        <f>Master!AE1132</f>
        <v/>
      </c>
      <c r="AF1128" s="406" t="str">
        <f>Master!AF1132</f>
        <v/>
      </c>
      <c r="AG1128" s="406" t="str">
        <f>Master!AG1132</f>
        <v/>
      </c>
      <c r="AH1128" s="88" t="str">
        <f>Master!AH1132</f>
        <v/>
      </c>
      <c r="AI1128" s="414" t="str">
        <f>Master!AI1132</f>
        <v/>
      </c>
      <c r="AJ1128" s="406" t="str">
        <f>Master!AJ1132</f>
        <v/>
      </c>
      <c r="AK1128" s="406">
        <f>Master!AK1132</f>
        <v>0</v>
      </c>
      <c r="AL1128" s="88" t="str">
        <f>Master!AL1132</f>
        <v/>
      </c>
      <c r="AM1128" s="416"/>
      <c r="AN1128" s="416"/>
      <c r="AO1128" s="416"/>
      <c r="AP1128" s="416"/>
      <c r="AQ1128" s="416"/>
      <c r="AR1128" s="416">
        <f t="shared" si="10"/>
        <v>0</v>
      </c>
      <c r="AS1128" s="417" t="str">
        <f t="shared" si="11"/>
        <v>#DIV/0!</v>
      </c>
      <c r="AT1128" s="416">
        <f t="shared" si="12"/>
        <v>0</v>
      </c>
      <c r="AU1128" s="417"/>
    </row>
    <row r="1129" hidden="1">
      <c r="A1129" s="88" t="str">
        <f>Master!A1133</f>
        <v>VMUI18017</v>
      </c>
      <c r="B1129" s="88" t="str">
        <f>Master!B1133</f>
        <v/>
      </c>
      <c r="C1129" s="414" t="str">
        <f>Master!C1133</f>
        <v/>
      </c>
      <c r="D1129" s="88" t="str">
        <f>Master!D1133</f>
        <v/>
      </c>
      <c r="E1129" s="406" t="str">
        <f>Master!E1133</f>
        <v/>
      </c>
      <c r="F1129" s="406">
        <f>Master!F1133</f>
        <v>0</v>
      </c>
      <c r="G1129" s="88" t="str">
        <f>Master!G1133</f>
        <v/>
      </c>
      <c r="H1129" s="88" t="str">
        <f>Master!H1133</f>
        <v/>
      </c>
      <c r="I1129" s="88" t="str">
        <f>Master!I1133</f>
        <v/>
      </c>
      <c r="J1129" s="88" t="str">
        <f>Master!J1133</f>
        <v>MUSICON (INSTRUCTOR) PTE LTD</v>
      </c>
      <c r="K1129" s="88" t="str">
        <f>Master!K1133</f>
        <v/>
      </c>
      <c r="L1129" s="88" t="str">
        <f>Master!L1133</f>
        <v/>
      </c>
      <c r="M1129" s="88" t="str">
        <f>Master!M1133</f>
        <v/>
      </c>
      <c r="N1129" s="88" t="str">
        <f>Master!N1133</f>
        <v/>
      </c>
      <c r="O1129" s="88" t="str">
        <f>Master!O1133</f>
        <v/>
      </c>
      <c r="P1129" s="88" t="str">
        <f>Master!P1133</f>
        <v/>
      </c>
      <c r="Q1129" s="88" t="str">
        <f>Master!Q1133</f>
        <v/>
      </c>
      <c r="R1129" s="406" t="str">
        <f>Master!R1133</f>
        <v/>
      </c>
      <c r="S1129" s="406">
        <f>Master!S1133</f>
        <v>0</v>
      </c>
      <c r="T1129" s="406" t="str">
        <f>Master!T1133</f>
        <v/>
      </c>
      <c r="U1129" s="406" t="str">
        <f>Master!U1133</f>
        <v/>
      </c>
      <c r="V1129" s="406" t="str">
        <f>Master!V1133</f>
        <v/>
      </c>
      <c r="W1129" s="406" t="str">
        <f>Master!W1133</f>
        <v/>
      </c>
      <c r="X1129" s="406" t="str">
        <f>Master!X1133</f>
        <v/>
      </c>
      <c r="Y1129" s="406" t="str">
        <f>Master!Y1133</f>
        <v/>
      </c>
      <c r="Z1129" s="406" t="str">
        <f>Master!Z1133</f>
        <v/>
      </c>
      <c r="AA1129" s="406" t="str">
        <f>Master!AA1133</f>
        <v/>
      </c>
      <c r="AB1129" s="406" t="str">
        <f>Master!AB1133</f>
        <v/>
      </c>
      <c r="AC1129" s="406" t="str">
        <f>Master!AC1133</f>
        <v/>
      </c>
      <c r="AD1129" s="406" t="str">
        <f>Master!AD1133</f>
        <v/>
      </c>
      <c r="AE1129" s="406" t="str">
        <f>Master!AE1133</f>
        <v/>
      </c>
      <c r="AF1129" s="406" t="str">
        <f>Master!AF1133</f>
        <v/>
      </c>
      <c r="AG1129" s="406" t="str">
        <f>Master!AG1133</f>
        <v/>
      </c>
      <c r="AH1129" s="88" t="str">
        <f>Master!AH1133</f>
        <v/>
      </c>
      <c r="AI1129" s="88" t="str">
        <f>Master!AI1133</f>
        <v/>
      </c>
      <c r="AJ1129" s="406" t="str">
        <f>Master!AJ1133</f>
        <v/>
      </c>
      <c r="AK1129" s="406">
        <f>Master!AK1133</f>
        <v>0</v>
      </c>
      <c r="AL1129" s="88" t="str">
        <f>Master!AL1133</f>
        <v/>
      </c>
      <c r="AM1129" s="416"/>
      <c r="AN1129" s="416"/>
      <c r="AO1129" s="416"/>
      <c r="AP1129" s="416"/>
      <c r="AQ1129" s="416"/>
      <c r="AR1129" s="416">
        <f t="shared" si="10"/>
        <v>0</v>
      </c>
      <c r="AS1129" s="417" t="str">
        <f t="shared" si="11"/>
        <v>#DIV/0!</v>
      </c>
      <c r="AT1129" s="416">
        <f t="shared" si="12"/>
        <v>0</v>
      </c>
      <c r="AU1129" s="417"/>
    </row>
    <row r="1130" hidden="1">
      <c r="A1130" s="88" t="str">
        <f>Master!A1134</f>
        <v>VMUI18018</v>
      </c>
      <c r="B1130" s="88" t="str">
        <f>Master!B1134</f>
        <v/>
      </c>
      <c r="C1130" s="414" t="str">
        <f>Master!C1134</f>
        <v/>
      </c>
      <c r="D1130" s="88" t="str">
        <f>Master!D1134</f>
        <v/>
      </c>
      <c r="E1130" s="406" t="str">
        <f>Master!E1134</f>
        <v/>
      </c>
      <c r="F1130" s="406">
        <f>Master!F1134</f>
        <v>0</v>
      </c>
      <c r="G1130" s="88" t="str">
        <f>Master!G1134</f>
        <v/>
      </c>
      <c r="H1130" s="88" t="str">
        <f>Master!H1134</f>
        <v/>
      </c>
      <c r="I1130" s="88" t="str">
        <f>Master!I1134</f>
        <v/>
      </c>
      <c r="J1130" s="88" t="str">
        <f>Master!J1134</f>
        <v>MUSICON (INSTRUCTOR) PTE LTD</v>
      </c>
      <c r="K1130" s="88" t="str">
        <f>Master!K1134</f>
        <v/>
      </c>
      <c r="L1130" s="88" t="str">
        <f>Master!L1134</f>
        <v/>
      </c>
      <c r="M1130" s="88" t="str">
        <f>Master!M1134</f>
        <v/>
      </c>
      <c r="N1130" s="88" t="str">
        <f>Master!N1134</f>
        <v/>
      </c>
      <c r="O1130" s="88" t="str">
        <f>Master!O1134</f>
        <v/>
      </c>
      <c r="P1130" s="88" t="str">
        <f>Master!P1134</f>
        <v/>
      </c>
      <c r="Q1130" s="88" t="str">
        <f>Master!Q1134</f>
        <v/>
      </c>
      <c r="R1130" s="406" t="str">
        <f>Master!R1134</f>
        <v/>
      </c>
      <c r="S1130" s="406">
        <f>Master!S1134</f>
        <v>0</v>
      </c>
      <c r="T1130" s="406" t="str">
        <f>Master!T1134</f>
        <v/>
      </c>
      <c r="U1130" s="406" t="str">
        <f>Master!U1134</f>
        <v/>
      </c>
      <c r="V1130" s="406" t="str">
        <f>Master!V1134</f>
        <v/>
      </c>
      <c r="W1130" s="406" t="str">
        <f>Master!W1134</f>
        <v/>
      </c>
      <c r="X1130" s="406" t="str">
        <f>Master!X1134</f>
        <v/>
      </c>
      <c r="Y1130" s="406" t="str">
        <f>Master!Y1134</f>
        <v/>
      </c>
      <c r="Z1130" s="406" t="str">
        <f>Master!Z1134</f>
        <v/>
      </c>
      <c r="AA1130" s="406" t="str">
        <f>Master!AA1134</f>
        <v/>
      </c>
      <c r="AB1130" s="406" t="str">
        <f>Master!AB1134</f>
        <v/>
      </c>
      <c r="AC1130" s="406" t="str">
        <f>Master!AC1134</f>
        <v/>
      </c>
      <c r="AD1130" s="406" t="str">
        <f>Master!AD1134</f>
        <v/>
      </c>
      <c r="AE1130" s="406" t="str">
        <f>Master!AE1134</f>
        <v/>
      </c>
      <c r="AF1130" s="406" t="str">
        <f>Master!AF1134</f>
        <v/>
      </c>
      <c r="AG1130" s="406" t="str">
        <f>Master!AG1134</f>
        <v/>
      </c>
      <c r="AH1130" s="88" t="str">
        <f>Master!AH1134</f>
        <v/>
      </c>
      <c r="AI1130" s="414" t="str">
        <f>Master!AI1134</f>
        <v/>
      </c>
      <c r="AJ1130" s="406" t="str">
        <f>Master!AJ1134</f>
        <v/>
      </c>
      <c r="AK1130" s="406">
        <f>Master!AK1134</f>
        <v>0</v>
      </c>
      <c r="AL1130" s="88" t="str">
        <f>Master!AL1134</f>
        <v/>
      </c>
      <c r="AM1130" s="416"/>
      <c r="AN1130" s="416"/>
      <c r="AO1130" s="416"/>
      <c r="AP1130" s="416"/>
      <c r="AQ1130" s="416"/>
      <c r="AR1130" s="416">
        <f t="shared" si="10"/>
        <v>0</v>
      </c>
      <c r="AS1130" s="417" t="str">
        <f t="shared" si="11"/>
        <v>#DIV/0!</v>
      </c>
      <c r="AT1130" s="416">
        <f t="shared" si="12"/>
        <v>0</v>
      </c>
      <c r="AU1130" s="417"/>
    </row>
    <row r="1131" hidden="1">
      <c r="A1131" s="88" t="str">
        <f>Master!A1135</f>
        <v>VMUI18019</v>
      </c>
      <c r="B1131" s="88" t="str">
        <f>Master!B1135</f>
        <v/>
      </c>
      <c r="C1131" s="414" t="str">
        <f>Master!C1135</f>
        <v/>
      </c>
      <c r="D1131" s="88" t="str">
        <f>Master!D1135</f>
        <v/>
      </c>
      <c r="E1131" s="406" t="str">
        <f>Master!E1135</f>
        <v/>
      </c>
      <c r="F1131" s="406">
        <f>Master!F1135</f>
        <v>0</v>
      </c>
      <c r="G1131" s="88" t="str">
        <f>Master!G1135</f>
        <v/>
      </c>
      <c r="H1131" s="88" t="str">
        <f>Master!H1135</f>
        <v/>
      </c>
      <c r="I1131" s="88" t="str">
        <f>Master!I1135</f>
        <v/>
      </c>
      <c r="J1131" s="88" t="str">
        <f>Master!J1135</f>
        <v>MUSICON (INSTRUCTOR) PTE LTD</v>
      </c>
      <c r="K1131" s="88" t="str">
        <f>Master!K1135</f>
        <v/>
      </c>
      <c r="L1131" s="88" t="str">
        <f>Master!L1135</f>
        <v/>
      </c>
      <c r="M1131" s="88" t="str">
        <f>Master!M1135</f>
        <v/>
      </c>
      <c r="N1131" s="88" t="str">
        <f>Master!N1135</f>
        <v/>
      </c>
      <c r="O1131" s="88" t="str">
        <f>Master!O1135</f>
        <v/>
      </c>
      <c r="P1131" s="88" t="str">
        <f>Master!P1135</f>
        <v/>
      </c>
      <c r="Q1131" s="88" t="str">
        <f>Master!Q1135</f>
        <v/>
      </c>
      <c r="R1131" s="406" t="str">
        <f>Master!R1135</f>
        <v/>
      </c>
      <c r="S1131" s="406">
        <f>Master!S1135</f>
        <v>0</v>
      </c>
      <c r="T1131" s="406" t="str">
        <f>Master!T1135</f>
        <v/>
      </c>
      <c r="U1131" s="406" t="str">
        <f>Master!U1135</f>
        <v/>
      </c>
      <c r="V1131" s="406" t="str">
        <f>Master!V1135</f>
        <v/>
      </c>
      <c r="W1131" s="406" t="str">
        <f>Master!W1135</f>
        <v/>
      </c>
      <c r="X1131" s="406" t="str">
        <f>Master!X1135</f>
        <v/>
      </c>
      <c r="Y1131" s="406" t="str">
        <f>Master!Y1135</f>
        <v/>
      </c>
      <c r="Z1131" s="406" t="str">
        <f>Master!Z1135</f>
        <v/>
      </c>
      <c r="AA1131" s="406" t="str">
        <f>Master!AA1135</f>
        <v/>
      </c>
      <c r="AB1131" s="406" t="str">
        <f>Master!AB1135</f>
        <v/>
      </c>
      <c r="AC1131" s="406" t="str">
        <f>Master!AC1135</f>
        <v/>
      </c>
      <c r="AD1131" s="406" t="str">
        <f>Master!AD1135</f>
        <v/>
      </c>
      <c r="AE1131" s="406" t="str">
        <f>Master!AE1135</f>
        <v/>
      </c>
      <c r="AF1131" s="406" t="str">
        <f>Master!AF1135</f>
        <v/>
      </c>
      <c r="AG1131" s="406" t="str">
        <f>Master!AG1135</f>
        <v/>
      </c>
      <c r="AH1131" s="88" t="str">
        <f>Master!AH1135</f>
        <v/>
      </c>
      <c r="AI1131" s="88" t="str">
        <f>Master!AI1135</f>
        <v/>
      </c>
      <c r="AJ1131" s="406" t="str">
        <f>Master!AJ1135</f>
        <v/>
      </c>
      <c r="AK1131" s="406">
        <f>Master!AK1135</f>
        <v>0</v>
      </c>
      <c r="AL1131" s="88" t="str">
        <f>Master!AL1135</f>
        <v/>
      </c>
      <c r="AM1131" s="416"/>
      <c r="AN1131" s="416"/>
      <c r="AO1131" s="416"/>
      <c r="AP1131" s="416"/>
      <c r="AQ1131" s="416"/>
      <c r="AR1131" s="416">
        <f t="shared" si="10"/>
        <v>0</v>
      </c>
      <c r="AS1131" s="417" t="str">
        <f t="shared" si="11"/>
        <v>#DIV/0!</v>
      </c>
      <c r="AT1131" s="416">
        <f t="shared" si="12"/>
        <v>0</v>
      </c>
      <c r="AU1131" s="417"/>
    </row>
    <row r="1132" hidden="1">
      <c r="A1132" s="88" t="str">
        <f>Master!A1136</f>
        <v>VMUI18020</v>
      </c>
      <c r="B1132" s="88" t="str">
        <f>Master!B1136</f>
        <v/>
      </c>
      <c r="C1132" s="414" t="str">
        <f>Master!C1136</f>
        <v/>
      </c>
      <c r="D1132" s="88" t="str">
        <f>Master!D1136</f>
        <v/>
      </c>
      <c r="E1132" s="406" t="str">
        <f>Master!E1136</f>
        <v/>
      </c>
      <c r="F1132" s="406">
        <f>Master!F1136</f>
        <v>0</v>
      </c>
      <c r="G1132" s="88" t="str">
        <f>Master!G1136</f>
        <v/>
      </c>
      <c r="H1132" s="88" t="str">
        <f>Master!H1136</f>
        <v/>
      </c>
      <c r="I1132" s="88" t="str">
        <f>Master!I1136</f>
        <v/>
      </c>
      <c r="J1132" s="88" t="str">
        <f>Master!J1136</f>
        <v>MUSICON (INSTRUCTOR) PTE LTD</v>
      </c>
      <c r="K1132" s="88" t="str">
        <f>Master!K1136</f>
        <v/>
      </c>
      <c r="L1132" s="88" t="str">
        <f>Master!L1136</f>
        <v/>
      </c>
      <c r="M1132" s="88" t="str">
        <f>Master!M1136</f>
        <v/>
      </c>
      <c r="N1132" s="88" t="str">
        <f>Master!N1136</f>
        <v/>
      </c>
      <c r="O1132" s="88" t="str">
        <f>Master!O1136</f>
        <v/>
      </c>
      <c r="P1132" s="88" t="str">
        <f>Master!P1136</f>
        <v/>
      </c>
      <c r="Q1132" s="88" t="str">
        <f>Master!Q1136</f>
        <v/>
      </c>
      <c r="R1132" s="406" t="str">
        <f>Master!R1136</f>
        <v/>
      </c>
      <c r="S1132" s="406">
        <f>Master!S1136</f>
        <v>0</v>
      </c>
      <c r="T1132" s="406" t="str">
        <f>Master!T1136</f>
        <v/>
      </c>
      <c r="U1132" s="406" t="str">
        <f>Master!U1136</f>
        <v/>
      </c>
      <c r="V1132" s="406" t="str">
        <f>Master!V1136</f>
        <v/>
      </c>
      <c r="W1132" s="406" t="str">
        <f>Master!W1136</f>
        <v/>
      </c>
      <c r="X1132" s="406" t="str">
        <f>Master!X1136</f>
        <v/>
      </c>
      <c r="Y1132" s="406" t="str">
        <f>Master!Y1136</f>
        <v/>
      </c>
      <c r="Z1132" s="406" t="str">
        <f>Master!Z1136</f>
        <v/>
      </c>
      <c r="AA1132" s="406" t="str">
        <f>Master!AA1136</f>
        <v/>
      </c>
      <c r="AB1132" s="406" t="str">
        <f>Master!AB1136</f>
        <v/>
      </c>
      <c r="AC1132" s="406" t="str">
        <f>Master!AC1136</f>
        <v/>
      </c>
      <c r="AD1132" s="406" t="str">
        <f>Master!AD1136</f>
        <v/>
      </c>
      <c r="AE1132" s="406" t="str">
        <f>Master!AE1136</f>
        <v/>
      </c>
      <c r="AF1132" s="406" t="str">
        <f>Master!AF1136</f>
        <v/>
      </c>
      <c r="AG1132" s="406" t="str">
        <f>Master!AG1136</f>
        <v/>
      </c>
      <c r="AH1132" s="88" t="str">
        <f>Master!AH1136</f>
        <v/>
      </c>
      <c r="AI1132" s="414" t="str">
        <f>Master!AI1136</f>
        <v/>
      </c>
      <c r="AJ1132" s="406" t="str">
        <f>Master!AJ1136</f>
        <v/>
      </c>
      <c r="AK1132" s="406">
        <f>Master!AK1136</f>
        <v>0</v>
      </c>
      <c r="AL1132" s="88" t="str">
        <f>Master!AL1136</f>
        <v/>
      </c>
      <c r="AM1132" s="416"/>
      <c r="AN1132" s="416"/>
      <c r="AO1132" s="416"/>
      <c r="AP1132" s="416"/>
      <c r="AQ1132" s="416"/>
      <c r="AR1132" s="416">
        <f t="shared" si="10"/>
        <v>0</v>
      </c>
      <c r="AS1132" s="417" t="str">
        <f t="shared" si="11"/>
        <v>#DIV/0!</v>
      </c>
      <c r="AT1132" s="416">
        <f t="shared" si="12"/>
        <v>0</v>
      </c>
      <c r="AU1132" s="417"/>
    </row>
    <row r="1133" hidden="1">
      <c r="A1133" s="88" t="str">
        <f>Master!A1137</f>
        <v>VMUI18021</v>
      </c>
      <c r="B1133" s="88" t="str">
        <f>Master!B1137</f>
        <v/>
      </c>
      <c r="C1133" s="414" t="str">
        <f>Master!C1137</f>
        <v/>
      </c>
      <c r="D1133" s="88" t="str">
        <f>Master!D1137</f>
        <v/>
      </c>
      <c r="E1133" s="406" t="str">
        <f>Master!E1137</f>
        <v/>
      </c>
      <c r="F1133" s="406">
        <f>Master!F1137</f>
        <v>0</v>
      </c>
      <c r="G1133" s="88" t="str">
        <f>Master!G1137</f>
        <v/>
      </c>
      <c r="H1133" s="88" t="str">
        <f>Master!H1137</f>
        <v/>
      </c>
      <c r="I1133" s="88" t="str">
        <f>Master!I1137</f>
        <v/>
      </c>
      <c r="J1133" s="88" t="str">
        <f>Master!J1137</f>
        <v>MUSICON (INSTRUCTOR) PTE LTD</v>
      </c>
      <c r="K1133" s="88" t="str">
        <f>Master!K1137</f>
        <v/>
      </c>
      <c r="L1133" s="88" t="str">
        <f>Master!L1137</f>
        <v/>
      </c>
      <c r="M1133" s="88" t="str">
        <f>Master!M1137</f>
        <v/>
      </c>
      <c r="N1133" s="88" t="str">
        <f>Master!N1137</f>
        <v/>
      </c>
      <c r="O1133" s="88" t="str">
        <f>Master!O1137</f>
        <v/>
      </c>
      <c r="P1133" s="88" t="str">
        <f>Master!P1137</f>
        <v/>
      </c>
      <c r="Q1133" s="88" t="str">
        <f>Master!Q1137</f>
        <v/>
      </c>
      <c r="R1133" s="406" t="str">
        <f>Master!R1137</f>
        <v/>
      </c>
      <c r="S1133" s="406">
        <f>Master!S1137</f>
        <v>0</v>
      </c>
      <c r="T1133" s="406" t="str">
        <f>Master!T1137</f>
        <v/>
      </c>
      <c r="U1133" s="406" t="str">
        <f>Master!U1137</f>
        <v/>
      </c>
      <c r="V1133" s="406" t="str">
        <f>Master!V1137</f>
        <v/>
      </c>
      <c r="W1133" s="406" t="str">
        <f>Master!W1137</f>
        <v/>
      </c>
      <c r="X1133" s="406" t="str">
        <f>Master!X1137</f>
        <v/>
      </c>
      <c r="Y1133" s="406" t="str">
        <f>Master!Y1137</f>
        <v/>
      </c>
      <c r="Z1133" s="406" t="str">
        <f>Master!Z1137</f>
        <v/>
      </c>
      <c r="AA1133" s="406" t="str">
        <f>Master!AA1137</f>
        <v/>
      </c>
      <c r="AB1133" s="406" t="str">
        <f>Master!AB1137</f>
        <v/>
      </c>
      <c r="AC1133" s="406" t="str">
        <f>Master!AC1137</f>
        <v/>
      </c>
      <c r="AD1133" s="406" t="str">
        <f>Master!AD1137</f>
        <v/>
      </c>
      <c r="AE1133" s="406" t="str">
        <f>Master!AE1137</f>
        <v/>
      </c>
      <c r="AF1133" s="406" t="str">
        <f>Master!AF1137</f>
        <v/>
      </c>
      <c r="AG1133" s="406" t="str">
        <f>Master!AG1137</f>
        <v/>
      </c>
      <c r="AH1133" s="88" t="str">
        <f>Master!AH1137</f>
        <v/>
      </c>
      <c r="AI1133" s="88" t="str">
        <f>Master!AI1137</f>
        <v/>
      </c>
      <c r="AJ1133" s="406" t="str">
        <f>Master!AJ1137</f>
        <v/>
      </c>
      <c r="AK1133" s="406">
        <f>Master!AK1137</f>
        <v>0</v>
      </c>
      <c r="AL1133" s="88" t="str">
        <f>Master!AL1137</f>
        <v/>
      </c>
      <c r="AM1133" s="416"/>
      <c r="AN1133" s="416"/>
      <c r="AO1133" s="416"/>
      <c r="AP1133" s="416"/>
      <c r="AQ1133" s="416"/>
      <c r="AR1133" s="416">
        <f t="shared" si="10"/>
        <v>0</v>
      </c>
      <c r="AS1133" s="417" t="str">
        <f t="shared" si="11"/>
        <v>#DIV/0!</v>
      </c>
      <c r="AT1133" s="416">
        <f t="shared" si="12"/>
        <v>0</v>
      </c>
      <c r="AU1133" s="417"/>
    </row>
    <row r="1134" hidden="1">
      <c r="A1134" s="88" t="str">
        <f>Master!A1138</f>
        <v>VMUI18022</v>
      </c>
      <c r="B1134" s="88" t="str">
        <f>Master!B1138</f>
        <v/>
      </c>
      <c r="C1134" s="414" t="str">
        <f>Master!C1138</f>
        <v/>
      </c>
      <c r="D1134" s="88" t="str">
        <f>Master!D1138</f>
        <v/>
      </c>
      <c r="E1134" s="406" t="str">
        <f>Master!E1138</f>
        <v/>
      </c>
      <c r="F1134" s="406">
        <f>Master!F1138</f>
        <v>0</v>
      </c>
      <c r="G1134" s="88" t="str">
        <f>Master!G1138</f>
        <v/>
      </c>
      <c r="H1134" s="88" t="str">
        <f>Master!H1138</f>
        <v/>
      </c>
      <c r="I1134" s="88" t="str">
        <f>Master!I1138</f>
        <v/>
      </c>
      <c r="J1134" s="88" t="str">
        <f>Master!J1138</f>
        <v>MUSICON (INSTRUCTOR) PTE LTD</v>
      </c>
      <c r="K1134" s="88" t="str">
        <f>Master!K1138</f>
        <v/>
      </c>
      <c r="L1134" s="88" t="str">
        <f>Master!L1138</f>
        <v/>
      </c>
      <c r="M1134" s="88" t="str">
        <f>Master!M1138</f>
        <v/>
      </c>
      <c r="N1134" s="88" t="str">
        <f>Master!N1138</f>
        <v/>
      </c>
      <c r="O1134" s="88" t="str">
        <f>Master!O1138</f>
        <v/>
      </c>
      <c r="P1134" s="88" t="str">
        <f>Master!P1138</f>
        <v/>
      </c>
      <c r="Q1134" s="88" t="str">
        <f>Master!Q1138</f>
        <v/>
      </c>
      <c r="R1134" s="406" t="str">
        <f>Master!R1138</f>
        <v/>
      </c>
      <c r="S1134" s="406">
        <f>Master!S1138</f>
        <v>0</v>
      </c>
      <c r="T1134" s="406" t="str">
        <f>Master!T1138</f>
        <v/>
      </c>
      <c r="U1134" s="406" t="str">
        <f>Master!U1138</f>
        <v/>
      </c>
      <c r="V1134" s="406" t="str">
        <f>Master!V1138</f>
        <v/>
      </c>
      <c r="W1134" s="406" t="str">
        <f>Master!W1138</f>
        <v/>
      </c>
      <c r="X1134" s="406" t="str">
        <f>Master!X1138</f>
        <v/>
      </c>
      <c r="Y1134" s="406" t="str">
        <f>Master!Y1138</f>
        <v/>
      </c>
      <c r="Z1134" s="406" t="str">
        <f>Master!Z1138</f>
        <v/>
      </c>
      <c r="AA1134" s="406" t="str">
        <f>Master!AA1138</f>
        <v/>
      </c>
      <c r="AB1134" s="406" t="str">
        <f>Master!AB1138</f>
        <v/>
      </c>
      <c r="AC1134" s="406" t="str">
        <f>Master!AC1138</f>
        <v/>
      </c>
      <c r="AD1134" s="406" t="str">
        <f>Master!AD1138</f>
        <v/>
      </c>
      <c r="AE1134" s="406" t="str">
        <f>Master!AE1138</f>
        <v/>
      </c>
      <c r="AF1134" s="406" t="str">
        <f>Master!AF1138</f>
        <v/>
      </c>
      <c r="AG1134" s="406" t="str">
        <f>Master!AG1138</f>
        <v/>
      </c>
      <c r="AH1134" s="88" t="str">
        <f>Master!AH1138</f>
        <v/>
      </c>
      <c r="AI1134" s="414" t="str">
        <f>Master!AI1138</f>
        <v/>
      </c>
      <c r="AJ1134" s="406" t="str">
        <f>Master!AJ1138</f>
        <v/>
      </c>
      <c r="AK1134" s="406">
        <f>Master!AK1138</f>
        <v>0</v>
      </c>
      <c r="AL1134" s="88" t="str">
        <f>Master!AL1138</f>
        <v/>
      </c>
      <c r="AM1134" s="416"/>
      <c r="AN1134" s="416"/>
      <c r="AO1134" s="416"/>
      <c r="AP1134" s="416"/>
      <c r="AQ1134" s="416"/>
      <c r="AR1134" s="416">
        <f t="shared" si="10"/>
        <v>0</v>
      </c>
      <c r="AS1134" s="417" t="str">
        <f t="shared" si="11"/>
        <v>#DIV/0!</v>
      </c>
      <c r="AT1134" s="416">
        <f t="shared" si="12"/>
        <v>0</v>
      </c>
      <c r="AU1134" s="417"/>
    </row>
    <row r="1135" hidden="1">
      <c r="A1135" s="88" t="str">
        <f>Master!A1139</f>
        <v>VMUI18023</v>
      </c>
      <c r="B1135" s="88" t="str">
        <f>Master!B1139</f>
        <v/>
      </c>
      <c r="C1135" s="414" t="str">
        <f>Master!C1139</f>
        <v/>
      </c>
      <c r="D1135" s="88" t="str">
        <f>Master!D1139</f>
        <v/>
      </c>
      <c r="E1135" s="406" t="str">
        <f>Master!E1139</f>
        <v/>
      </c>
      <c r="F1135" s="406">
        <f>Master!F1139</f>
        <v>0</v>
      </c>
      <c r="G1135" s="88" t="str">
        <f>Master!G1139</f>
        <v/>
      </c>
      <c r="H1135" s="88" t="str">
        <f>Master!H1139</f>
        <v/>
      </c>
      <c r="I1135" s="88" t="str">
        <f>Master!I1139</f>
        <v/>
      </c>
      <c r="J1135" s="88" t="str">
        <f>Master!J1139</f>
        <v>MUSICON (INSTRUCTOR) PTE LTD</v>
      </c>
      <c r="K1135" s="88" t="str">
        <f>Master!K1139</f>
        <v/>
      </c>
      <c r="L1135" s="88" t="str">
        <f>Master!L1139</f>
        <v/>
      </c>
      <c r="M1135" s="88" t="str">
        <f>Master!M1139</f>
        <v/>
      </c>
      <c r="N1135" s="88" t="str">
        <f>Master!N1139</f>
        <v/>
      </c>
      <c r="O1135" s="88" t="str">
        <f>Master!O1139</f>
        <v/>
      </c>
      <c r="P1135" s="88" t="str">
        <f>Master!P1139</f>
        <v/>
      </c>
      <c r="Q1135" s="88" t="str">
        <f>Master!Q1139</f>
        <v/>
      </c>
      <c r="R1135" s="406" t="str">
        <f>Master!R1139</f>
        <v/>
      </c>
      <c r="S1135" s="406">
        <f>Master!S1139</f>
        <v>0</v>
      </c>
      <c r="T1135" s="406" t="str">
        <f>Master!T1139</f>
        <v/>
      </c>
      <c r="U1135" s="406" t="str">
        <f>Master!U1139</f>
        <v/>
      </c>
      <c r="V1135" s="406" t="str">
        <f>Master!V1139</f>
        <v/>
      </c>
      <c r="W1135" s="406" t="str">
        <f>Master!W1139</f>
        <v/>
      </c>
      <c r="X1135" s="406" t="str">
        <f>Master!X1139</f>
        <v/>
      </c>
      <c r="Y1135" s="406" t="str">
        <f>Master!Y1139</f>
        <v/>
      </c>
      <c r="Z1135" s="406" t="str">
        <f>Master!Z1139</f>
        <v/>
      </c>
      <c r="AA1135" s="406" t="str">
        <f>Master!AA1139</f>
        <v/>
      </c>
      <c r="AB1135" s="406" t="str">
        <f>Master!AB1139</f>
        <v/>
      </c>
      <c r="AC1135" s="406" t="str">
        <f>Master!AC1139</f>
        <v/>
      </c>
      <c r="AD1135" s="406" t="str">
        <f>Master!AD1139</f>
        <v/>
      </c>
      <c r="AE1135" s="406" t="str">
        <f>Master!AE1139</f>
        <v/>
      </c>
      <c r="AF1135" s="406" t="str">
        <f>Master!AF1139</f>
        <v/>
      </c>
      <c r="AG1135" s="406" t="str">
        <f>Master!AG1139</f>
        <v/>
      </c>
      <c r="AH1135" s="88" t="str">
        <f>Master!AH1139</f>
        <v/>
      </c>
      <c r="AI1135" s="88" t="str">
        <f>Master!AI1139</f>
        <v/>
      </c>
      <c r="AJ1135" s="406" t="str">
        <f>Master!AJ1139</f>
        <v/>
      </c>
      <c r="AK1135" s="406">
        <f>Master!AK1139</f>
        <v>0</v>
      </c>
      <c r="AL1135" s="88" t="str">
        <f>Master!AL1139</f>
        <v/>
      </c>
      <c r="AM1135" s="416"/>
      <c r="AN1135" s="416"/>
      <c r="AO1135" s="416"/>
      <c r="AP1135" s="416"/>
      <c r="AQ1135" s="416"/>
      <c r="AR1135" s="416">
        <f t="shared" si="10"/>
        <v>0</v>
      </c>
      <c r="AS1135" s="417" t="str">
        <f t="shared" si="11"/>
        <v>#DIV/0!</v>
      </c>
      <c r="AT1135" s="416">
        <f t="shared" si="12"/>
        <v>0</v>
      </c>
      <c r="AU1135" s="417"/>
    </row>
    <row r="1136" hidden="1">
      <c r="A1136" s="88" t="str">
        <f>Master!A1140</f>
        <v>VMUI18024</v>
      </c>
      <c r="B1136" s="88" t="str">
        <f>Master!B1140</f>
        <v/>
      </c>
      <c r="C1136" s="414" t="str">
        <f>Master!C1140</f>
        <v/>
      </c>
      <c r="D1136" s="88" t="str">
        <f>Master!D1140</f>
        <v/>
      </c>
      <c r="E1136" s="406" t="str">
        <f>Master!E1140</f>
        <v/>
      </c>
      <c r="F1136" s="406">
        <f>Master!F1140</f>
        <v>0</v>
      </c>
      <c r="G1136" s="88" t="str">
        <f>Master!G1140</f>
        <v/>
      </c>
      <c r="H1136" s="88" t="str">
        <f>Master!H1140</f>
        <v/>
      </c>
      <c r="I1136" s="88" t="str">
        <f>Master!I1140</f>
        <v/>
      </c>
      <c r="J1136" s="88" t="str">
        <f>Master!J1140</f>
        <v>MUSICON (INSTRUCTOR) PTE LTD</v>
      </c>
      <c r="K1136" s="88" t="str">
        <f>Master!K1140</f>
        <v/>
      </c>
      <c r="L1136" s="88" t="str">
        <f>Master!L1140</f>
        <v/>
      </c>
      <c r="M1136" s="88" t="str">
        <f>Master!M1140</f>
        <v/>
      </c>
      <c r="N1136" s="88" t="str">
        <f>Master!N1140</f>
        <v/>
      </c>
      <c r="O1136" s="88" t="str">
        <f>Master!O1140</f>
        <v/>
      </c>
      <c r="P1136" s="88" t="str">
        <f>Master!P1140</f>
        <v/>
      </c>
      <c r="Q1136" s="88" t="str">
        <f>Master!Q1140</f>
        <v/>
      </c>
      <c r="R1136" s="406" t="str">
        <f>Master!R1140</f>
        <v/>
      </c>
      <c r="S1136" s="406">
        <f>Master!S1140</f>
        <v>0</v>
      </c>
      <c r="T1136" s="406" t="str">
        <f>Master!T1140</f>
        <v/>
      </c>
      <c r="U1136" s="406" t="str">
        <f>Master!U1140</f>
        <v/>
      </c>
      <c r="V1136" s="406" t="str">
        <f>Master!V1140</f>
        <v/>
      </c>
      <c r="W1136" s="406" t="str">
        <f>Master!W1140</f>
        <v/>
      </c>
      <c r="X1136" s="406" t="str">
        <f>Master!X1140</f>
        <v/>
      </c>
      <c r="Y1136" s="406" t="str">
        <f>Master!Y1140</f>
        <v/>
      </c>
      <c r="Z1136" s="406" t="str">
        <f>Master!Z1140</f>
        <v/>
      </c>
      <c r="AA1136" s="406" t="str">
        <f>Master!AA1140</f>
        <v/>
      </c>
      <c r="AB1136" s="406" t="str">
        <f>Master!AB1140</f>
        <v/>
      </c>
      <c r="AC1136" s="406" t="str">
        <f>Master!AC1140</f>
        <v/>
      </c>
      <c r="AD1136" s="406" t="str">
        <f>Master!AD1140</f>
        <v/>
      </c>
      <c r="AE1136" s="406" t="str">
        <f>Master!AE1140</f>
        <v/>
      </c>
      <c r="AF1136" s="406" t="str">
        <f>Master!AF1140</f>
        <v/>
      </c>
      <c r="AG1136" s="406" t="str">
        <f>Master!AG1140</f>
        <v/>
      </c>
      <c r="AH1136" s="88" t="str">
        <f>Master!AH1140</f>
        <v/>
      </c>
      <c r="AI1136" s="414" t="str">
        <f>Master!AI1140</f>
        <v/>
      </c>
      <c r="AJ1136" s="406" t="str">
        <f>Master!AJ1140</f>
        <v/>
      </c>
      <c r="AK1136" s="406">
        <f>Master!AK1140</f>
        <v>0</v>
      </c>
      <c r="AL1136" s="88" t="str">
        <f>Master!AL1140</f>
        <v/>
      </c>
      <c r="AM1136" s="416"/>
      <c r="AN1136" s="416"/>
      <c r="AO1136" s="416"/>
      <c r="AP1136" s="416"/>
      <c r="AQ1136" s="416"/>
      <c r="AR1136" s="416">
        <f t="shared" si="10"/>
        <v>0</v>
      </c>
      <c r="AS1136" s="417" t="str">
        <f t="shared" si="11"/>
        <v>#DIV/0!</v>
      </c>
      <c r="AT1136" s="416">
        <f t="shared" si="12"/>
        <v>0</v>
      </c>
      <c r="AU1136" s="417"/>
    </row>
    <row r="1137" hidden="1">
      <c r="A1137" s="88" t="str">
        <f>Master!A1141</f>
        <v>VMUI18025</v>
      </c>
      <c r="B1137" s="88" t="str">
        <f>Master!B1141</f>
        <v/>
      </c>
      <c r="C1137" s="414" t="str">
        <f>Master!C1141</f>
        <v/>
      </c>
      <c r="D1137" s="88" t="str">
        <f>Master!D1141</f>
        <v/>
      </c>
      <c r="E1137" s="406" t="str">
        <f>Master!E1141</f>
        <v/>
      </c>
      <c r="F1137" s="406">
        <f>Master!F1141</f>
        <v>0</v>
      </c>
      <c r="G1137" s="88" t="str">
        <f>Master!G1141</f>
        <v/>
      </c>
      <c r="H1137" s="88" t="str">
        <f>Master!H1141</f>
        <v/>
      </c>
      <c r="I1137" s="88" t="str">
        <f>Master!I1141</f>
        <v/>
      </c>
      <c r="J1137" s="88" t="str">
        <f>Master!J1141</f>
        <v>MUSICON (INSTRUCTOR) PTE LTD</v>
      </c>
      <c r="K1137" s="88" t="str">
        <f>Master!K1141</f>
        <v/>
      </c>
      <c r="L1137" s="88" t="str">
        <f>Master!L1141</f>
        <v/>
      </c>
      <c r="M1137" s="88" t="str">
        <f>Master!M1141</f>
        <v/>
      </c>
      <c r="N1137" s="88" t="str">
        <f>Master!N1141</f>
        <v/>
      </c>
      <c r="O1137" s="88" t="str">
        <f>Master!O1141</f>
        <v/>
      </c>
      <c r="P1137" s="88" t="str">
        <f>Master!P1141</f>
        <v/>
      </c>
      <c r="Q1137" s="88" t="str">
        <f>Master!Q1141</f>
        <v/>
      </c>
      <c r="R1137" s="406" t="str">
        <f>Master!R1141</f>
        <v/>
      </c>
      <c r="S1137" s="406">
        <f>Master!S1141</f>
        <v>0</v>
      </c>
      <c r="T1137" s="406" t="str">
        <f>Master!T1141</f>
        <v/>
      </c>
      <c r="U1137" s="406" t="str">
        <f>Master!U1141</f>
        <v/>
      </c>
      <c r="V1137" s="406" t="str">
        <f>Master!V1141</f>
        <v/>
      </c>
      <c r="W1137" s="406" t="str">
        <f>Master!W1141</f>
        <v/>
      </c>
      <c r="X1137" s="406" t="str">
        <f>Master!X1141</f>
        <v/>
      </c>
      <c r="Y1137" s="406" t="str">
        <f>Master!Y1141</f>
        <v/>
      </c>
      <c r="Z1137" s="406" t="str">
        <f>Master!Z1141</f>
        <v/>
      </c>
      <c r="AA1137" s="406" t="str">
        <f>Master!AA1141</f>
        <v/>
      </c>
      <c r="AB1137" s="406" t="str">
        <f>Master!AB1141</f>
        <v/>
      </c>
      <c r="AC1137" s="406" t="str">
        <f>Master!AC1141</f>
        <v/>
      </c>
      <c r="AD1137" s="406" t="str">
        <f>Master!AD1141</f>
        <v/>
      </c>
      <c r="AE1137" s="406" t="str">
        <f>Master!AE1141</f>
        <v/>
      </c>
      <c r="AF1137" s="406" t="str">
        <f>Master!AF1141</f>
        <v/>
      </c>
      <c r="AG1137" s="406" t="str">
        <f>Master!AG1141</f>
        <v/>
      </c>
      <c r="AH1137" s="88" t="str">
        <f>Master!AH1141</f>
        <v/>
      </c>
      <c r="AI1137" s="88" t="str">
        <f>Master!AI1141</f>
        <v/>
      </c>
      <c r="AJ1137" s="406" t="str">
        <f>Master!AJ1141</f>
        <v/>
      </c>
      <c r="AK1137" s="406">
        <f>Master!AK1141</f>
        <v>0</v>
      </c>
      <c r="AL1137" s="88" t="str">
        <f>Master!AL1141</f>
        <v/>
      </c>
      <c r="AM1137" s="416"/>
      <c r="AN1137" s="416"/>
      <c r="AO1137" s="416"/>
      <c r="AP1137" s="416"/>
      <c r="AQ1137" s="416"/>
      <c r="AR1137" s="416">
        <f t="shared" si="10"/>
        <v>0</v>
      </c>
      <c r="AS1137" s="417" t="str">
        <f t="shared" si="11"/>
        <v>#DIV/0!</v>
      </c>
      <c r="AT1137" s="416">
        <f t="shared" si="12"/>
        <v>0</v>
      </c>
      <c r="AU1137" s="417"/>
    </row>
    <row r="1138" hidden="1">
      <c r="A1138" s="88" t="str">
        <f>Master!A1142</f>
        <v>VMUI18026</v>
      </c>
      <c r="B1138" s="88" t="str">
        <f>Master!B1142</f>
        <v/>
      </c>
      <c r="C1138" s="414" t="str">
        <f>Master!C1142</f>
        <v/>
      </c>
      <c r="D1138" s="88" t="str">
        <f>Master!D1142</f>
        <v/>
      </c>
      <c r="E1138" s="406" t="str">
        <f>Master!E1142</f>
        <v/>
      </c>
      <c r="F1138" s="406">
        <f>Master!F1142</f>
        <v>0</v>
      </c>
      <c r="G1138" s="88" t="str">
        <f>Master!G1142</f>
        <v/>
      </c>
      <c r="H1138" s="88" t="str">
        <f>Master!H1142</f>
        <v/>
      </c>
      <c r="I1138" s="88" t="str">
        <f>Master!I1142</f>
        <v/>
      </c>
      <c r="J1138" s="88" t="str">
        <f>Master!J1142</f>
        <v>MUSICON (INSTRUCTOR) PTE LTD</v>
      </c>
      <c r="K1138" s="88" t="str">
        <f>Master!K1142</f>
        <v/>
      </c>
      <c r="L1138" s="88" t="str">
        <f>Master!L1142</f>
        <v/>
      </c>
      <c r="M1138" s="88" t="str">
        <f>Master!M1142</f>
        <v/>
      </c>
      <c r="N1138" s="88" t="str">
        <f>Master!N1142</f>
        <v/>
      </c>
      <c r="O1138" s="88" t="str">
        <f>Master!O1142</f>
        <v/>
      </c>
      <c r="P1138" s="88" t="str">
        <f>Master!P1142</f>
        <v/>
      </c>
      <c r="Q1138" s="88" t="str">
        <f>Master!Q1142</f>
        <v/>
      </c>
      <c r="R1138" s="406" t="str">
        <f>Master!R1142</f>
        <v/>
      </c>
      <c r="S1138" s="406">
        <f>Master!S1142</f>
        <v>0</v>
      </c>
      <c r="T1138" s="406" t="str">
        <f>Master!T1142</f>
        <v/>
      </c>
      <c r="U1138" s="406" t="str">
        <f>Master!U1142</f>
        <v/>
      </c>
      <c r="V1138" s="406" t="str">
        <f>Master!V1142</f>
        <v/>
      </c>
      <c r="W1138" s="406" t="str">
        <f>Master!W1142</f>
        <v/>
      </c>
      <c r="X1138" s="406" t="str">
        <f>Master!X1142</f>
        <v/>
      </c>
      <c r="Y1138" s="406" t="str">
        <f>Master!Y1142</f>
        <v/>
      </c>
      <c r="Z1138" s="406" t="str">
        <f>Master!Z1142</f>
        <v/>
      </c>
      <c r="AA1138" s="406" t="str">
        <f>Master!AA1142</f>
        <v/>
      </c>
      <c r="AB1138" s="406" t="str">
        <f>Master!AB1142</f>
        <v/>
      </c>
      <c r="AC1138" s="406" t="str">
        <f>Master!AC1142</f>
        <v/>
      </c>
      <c r="AD1138" s="406" t="str">
        <f>Master!AD1142</f>
        <v/>
      </c>
      <c r="AE1138" s="406" t="str">
        <f>Master!AE1142</f>
        <v/>
      </c>
      <c r="AF1138" s="406" t="str">
        <f>Master!AF1142</f>
        <v/>
      </c>
      <c r="AG1138" s="406" t="str">
        <f>Master!AG1142</f>
        <v/>
      </c>
      <c r="AH1138" s="88" t="str">
        <f>Master!AH1142</f>
        <v/>
      </c>
      <c r="AI1138" s="414" t="str">
        <f>Master!AI1142</f>
        <v/>
      </c>
      <c r="AJ1138" s="406" t="str">
        <f>Master!AJ1142</f>
        <v/>
      </c>
      <c r="AK1138" s="406">
        <f>Master!AK1142</f>
        <v>0</v>
      </c>
      <c r="AL1138" s="88" t="str">
        <f>Master!AL1142</f>
        <v/>
      </c>
      <c r="AM1138" s="416"/>
      <c r="AN1138" s="416"/>
      <c r="AO1138" s="416"/>
      <c r="AP1138" s="416"/>
      <c r="AQ1138" s="416"/>
      <c r="AR1138" s="416">
        <f t="shared" si="10"/>
        <v>0</v>
      </c>
      <c r="AS1138" s="417" t="str">
        <f t="shared" si="11"/>
        <v>#DIV/0!</v>
      </c>
      <c r="AT1138" s="416">
        <f t="shared" si="12"/>
        <v>0</v>
      </c>
      <c r="AU1138" s="417"/>
    </row>
    <row r="1139" hidden="1">
      <c r="A1139" s="88" t="str">
        <f>Master!A1143</f>
        <v>VMUI18027</v>
      </c>
      <c r="B1139" s="88" t="str">
        <f>Master!B1143</f>
        <v/>
      </c>
      <c r="C1139" s="414" t="str">
        <f>Master!C1143</f>
        <v/>
      </c>
      <c r="D1139" s="88" t="str">
        <f>Master!D1143</f>
        <v/>
      </c>
      <c r="E1139" s="406" t="str">
        <f>Master!E1143</f>
        <v/>
      </c>
      <c r="F1139" s="406">
        <f>Master!F1143</f>
        <v>0</v>
      </c>
      <c r="G1139" s="88" t="str">
        <f>Master!G1143</f>
        <v/>
      </c>
      <c r="H1139" s="88" t="str">
        <f>Master!H1143</f>
        <v/>
      </c>
      <c r="I1139" s="88" t="str">
        <f>Master!I1143</f>
        <v/>
      </c>
      <c r="J1139" s="88" t="str">
        <f>Master!J1143</f>
        <v>MUSICON (INSTRUCTOR) PTE LTD</v>
      </c>
      <c r="K1139" s="88" t="str">
        <f>Master!K1143</f>
        <v/>
      </c>
      <c r="L1139" s="88" t="str">
        <f>Master!L1143</f>
        <v/>
      </c>
      <c r="M1139" s="88" t="str">
        <f>Master!M1143</f>
        <v/>
      </c>
      <c r="N1139" s="88" t="str">
        <f>Master!N1143</f>
        <v/>
      </c>
      <c r="O1139" s="88" t="str">
        <f>Master!O1143</f>
        <v/>
      </c>
      <c r="P1139" s="88" t="str">
        <f>Master!P1143</f>
        <v/>
      </c>
      <c r="Q1139" s="88" t="str">
        <f>Master!Q1143</f>
        <v/>
      </c>
      <c r="R1139" s="406" t="str">
        <f>Master!R1143</f>
        <v/>
      </c>
      <c r="S1139" s="406">
        <f>Master!S1143</f>
        <v>0</v>
      </c>
      <c r="T1139" s="406" t="str">
        <f>Master!T1143</f>
        <v/>
      </c>
      <c r="U1139" s="406" t="str">
        <f>Master!U1143</f>
        <v/>
      </c>
      <c r="V1139" s="406" t="str">
        <f>Master!V1143</f>
        <v/>
      </c>
      <c r="W1139" s="406" t="str">
        <f>Master!W1143</f>
        <v/>
      </c>
      <c r="X1139" s="406" t="str">
        <f>Master!X1143</f>
        <v/>
      </c>
      <c r="Y1139" s="406" t="str">
        <f>Master!Y1143</f>
        <v/>
      </c>
      <c r="Z1139" s="406" t="str">
        <f>Master!Z1143</f>
        <v/>
      </c>
      <c r="AA1139" s="406" t="str">
        <f>Master!AA1143</f>
        <v/>
      </c>
      <c r="AB1139" s="406" t="str">
        <f>Master!AB1143</f>
        <v/>
      </c>
      <c r="AC1139" s="406" t="str">
        <f>Master!AC1143</f>
        <v/>
      </c>
      <c r="AD1139" s="406" t="str">
        <f>Master!AD1143</f>
        <v/>
      </c>
      <c r="AE1139" s="406" t="str">
        <f>Master!AE1143</f>
        <v/>
      </c>
      <c r="AF1139" s="406" t="str">
        <f>Master!AF1143</f>
        <v/>
      </c>
      <c r="AG1139" s="406" t="str">
        <f>Master!AG1143</f>
        <v/>
      </c>
      <c r="AH1139" s="88" t="str">
        <f>Master!AH1143</f>
        <v/>
      </c>
      <c r="AI1139" s="88" t="str">
        <f>Master!AI1143</f>
        <v/>
      </c>
      <c r="AJ1139" s="406" t="str">
        <f>Master!AJ1143</f>
        <v/>
      </c>
      <c r="AK1139" s="406">
        <f>Master!AK1143</f>
        <v>0</v>
      </c>
      <c r="AL1139" s="88" t="str">
        <f>Master!AL1143</f>
        <v/>
      </c>
      <c r="AM1139" s="416"/>
      <c r="AN1139" s="416"/>
      <c r="AO1139" s="416"/>
      <c r="AP1139" s="416"/>
      <c r="AQ1139" s="416"/>
      <c r="AR1139" s="416">
        <f t="shared" si="10"/>
        <v>0</v>
      </c>
      <c r="AS1139" s="417" t="str">
        <f t="shared" si="11"/>
        <v>#DIV/0!</v>
      </c>
      <c r="AT1139" s="416">
        <f t="shared" si="12"/>
        <v>0</v>
      </c>
      <c r="AU1139" s="417"/>
    </row>
    <row r="1140" hidden="1">
      <c r="A1140" s="88" t="str">
        <f>Master!A1144</f>
        <v>VMUI18028</v>
      </c>
      <c r="B1140" s="88" t="str">
        <f>Master!B1144</f>
        <v/>
      </c>
      <c r="C1140" s="414" t="str">
        <f>Master!C1144</f>
        <v/>
      </c>
      <c r="D1140" s="88" t="str">
        <f>Master!D1144</f>
        <v/>
      </c>
      <c r="E1140" s="406" t="str">
        <f>Master!E1144</f>
        <v/>
      </c>
      <c r="F1140" s="406">
        <f>Master!F1144</f>
        <v>0</v>
      </c>
      <c r="G1140" s="88" t="str">
        <f>Master!G1144</f>
        <v/>
      </c>
      <c r="H1140" s="88" t="str">
        <f>Master!H1144</f>
        <v/>
      </c>
      <c r="I1140" s="88" t="str">
        <f>Master!I1144</f>
        <v/>
      </c>
      <c r="J1140" s="88" t="str">
        <f>Master!J1144</f>
        <v>MUSICON (INSTRUCTOR) PTE LTD</v>
      </c>
      <c r="K1140" s="88" t="str">
        <f>Master!K1144</f>
        <v/>
      </c>
      <c r="L1140" s="88" t="str">
        <f>Master!L1144</f>
        <v/>
      </c>
      <c r="M1140" s="88" t="str">
        <f>Master!M1144</f>
        <v/>
      </c>
      <c r="N1140" s="88" t="str">
        <f>Master!N1144</f>
        <v/>
      </c>
      <c r="O1140" s="88" t="str">
        <f>Master!O1144</f>
        <v/>
      </c>
      <c r="P1140" s="88" t="str">
        <f>Master!P1144</f>
        <v/>
      </c>
      <c r="Q1140" s="88" t="str">
        <f>Master!Q1144</f>
        <v/>
      </c>
      <c r="R1140" s="406" t="str">
        <f>Master!R1144</f>
        <v/>
      </c>
      <c r="S1140" s="406">
        <f>Master!S1144</f>
        <v>0</v>
      </c>
      <c r="T1140" s="406" t="str">
        <f>Master!T1144</f>
        <v/>
      </c>
      <c r="U1140" s="406" t="str">
        <f>Master!U1144</f>
        <v/>
      </c>
      <c r="V1140" s="406" t="str">
        <f>Master!V1144</f>
        <v/>
      </c>
      <c r="W1140" s="406" t="str">
        <f>Master!W1144</f>
        <v/>
      </c>
      <c r="X1140" s="406" t="str">
        <f>Master!X1144</f>
        <v/>
      </c>
      <c r="Y1140" s="406" t="str">
        <f>Master!Y1144</f>
        <v/>
      </c>
      <c r="Z1140" s="406" t="str">
        <f>Master!Z1144</f>
        <v/>
      </c>
      <c r="AA1140" s="406" t="str">
        <f>Master!AA1144</f>
        <v/>
      </c>
      <c r="AB1140" s="406" t="str">
        <f>Master!AB1144</f>
        <v/>
      </c>
      <c r="AC1140" s="406" t="str">
        <f>Master!AC1144</f>
        <v/>
      </c>
      <c r="AD1140" s="406" t="str">
        <f>Master!AD1144</f>
        <v/>
      </c>
      <c r="AE1140" s="406" t="str">
        <f>Master!AE1144</f>
        <v/>
      </c>
      <c r="AF1140" s="406" t="str">
        <f>Master!AF1144</f>
        <v/>
      </c>
      <c r="AG1140" s="406" t="str">
        <f>Master!AG1144</f>
        <v/>
      </c>
      <c r="AH1140" s="88" t="str">
        <f>Master!AH1144</f>
        <v/>
      </c>
      <c r="AI1140" s="414" t="str">
        <f>Master!AI1144</f>
        <v/>
      </c>
      <c r="AJ1140" s="406" t="str">
        <f>Master!AJ1144</f>
        <v/>
      </c>
      <c r="AK1140" s="406">
        <f>Master!AK1144</f>
        <v>0</v>
      </c>
      <c r="AL1140" s="88" t="str">
        <f>Master!AL1144</f>
        <v/>
      </c>
      <c r="AM1140" s="416"/>
      <c r="AN1140" s="416"/>
      <c r="AO1140" s="416"/>
      <c r="AP1140" s="416"/>
      <c r="AQ1140" s="416"/>
      <c r="AR1140" s="416">
        <f t="shared" si="10"/>
        <v>0</v>
      </c>
      <c r="AS1140" s="417" t="str">
        <f t="shared" si="11"/>
        <v>#DIV/0!</v>
      </c>
      <c r="AT1140" s="416">
        <f t="shared" si="12"/>
        <v>0</v>
      </c>
      <c r="AU1140" s="417"/>
    </row>
    <row r="1141" hidden="1">
      <c r="A1141" s="88" t="str">
        <f>Master!A1145</f>
        <v>VMUI18029</v>
      </c>
      <c r="B1141" s="88" t="str">
        <f>Master!B1145</f>
        <v/>
      </c>
      <c r="C1141" s="414" t="str">
        <f>Master!C1145</f>
        <v/>
      </c>
      <c r="D1141" s="88" t="str">
        <f>Master!D1145</f>
        <v/>
      </c>
      <c r="E1141" s="406" t="str">
        <f>Master!E1145</f>
        <v/>
      </c>
      <c r="F1141" s="406">
        <f>Master!F1145</f>
        <v>0</v>
      </c>
      <c r="G1141" s="88" t="str">
        <f>Master!G1145</f>
        <v/>
      </c>
      <c r="H1141" s="88" t="str">
        <f>Master!H1145</f>
        <v/>
      </c>
      <c r="I1141" s="88" t="str">
        <f>Master!I1145</f>
        <v/>
      </c>
      <c r="J1141" s="88" t="str">
        <f>Master!J1145</f>
        <v>MUSICON (INSTRUCTOR) PTE LTD</v>
      </c>
      <c r="K1141" s="88" t="str">
        <f>Master!K1145</f>
        <v/>
      </c>
      <c r="L1141" s="88" t="str">
        <f>Master!L1145</f>
        <v/>
      </c>
      <c r="M1141" s="88" t="str">
        <f>Master!M1145</f>
        <v/>
      </c>
      <c r="N1141" s="88" t="str">
        <f>Master!N1145</f>
        <v/>
      </c>
      <c r="O1141" s="88" t="str">
        <f>Master!O1145</f>
        <v/>
      </c>
      <c r="P1141" s="88" t="str">
        <f>Master!P1145</f>
        <v/>
      </c>
      <c r="Q1141" s="88" t="str">
        <f>Master!Q1145</f>
        <v/>
      </c>
      <c r="R1141" s="406" t="str">
        <f>Master!R1145</f>
        <v/>
      </c>
      <c r="S1141" s="406">
        <f>Master!S1145</f>
        <v>0</v>
      </c>
      <c r="T1141" s="406" t="str">
        <f>Master!T1145</f>
        <v/>
      </c>
      <c r="U1141" s="406" t="str">
        <f>Master!U1145</f>
        <v/>
      </c>
      <c r="V1141" s="406" t="str">
        <f>Master!V1145</f>
        <v/>
      </c>
      <c r="W1141" s="406" t="str">
        <f>Master!W1145</f>
        <v/>
      </c>
      <c r="X1141" s="406" t="str">
        <f>Master!X1145</f>
        <v/>
      </c>
      <c r="Y1141" s="406" t="str">
        <f>Master!Y1145</f>
        <v/>
      </c>
      <c r="Z1141" s="406" t="str">
        <f>Master!Z1145</f>
        <v/>
      </c>
      <c r="AA1141" s="406" t="str">
        <f>Master!AA1145</f>
        <v/>
      </c>
      <c r="AB1141" s="406" t="str">
        <f>Master!AB1145</f>
        <v/>
      </c>
      <c r="AC1141" s="406" t="str">
        <f>Master!AC1145</f>
        <v/>
      </c>
      <c r="AD1141" s="406" t="str">
        <f>Master!AD1145</f>
        <v/>
      </c>
      <c r="AE1141" s="406" t="str">
        <f>Master!AE1145</f>
        <v/>
      </c>
      <c r="AF1141" s="406" t="str">
        <f>Master!AF1145</f>
        <v/>
      </c>
      <c r="AG1141" s="406" t="str">
        <f>Master!AG1145</f>
        <v/>
      </c>
      <c r="AH1141" s="88" t="str">
        <f>Master!AH1145</f>
        <v/>
      </c>
      <c r="AI1141" s="88" t="str">
        <f>Master!AI1145</f>
        <v/>
      </c>
      <c r="AJ1141" s="406" t="str">
        <f>Master!AJ1145</f>
        <v/>
      </c>
      <c r="AK1141" s="406">
        <f>Master!AK1145</f>
        <v>0</v>
      </c>
      <c r="AL1141" s="88" t="str">
        <f>Master!AL1145</f>
        <v/>
      </c>
      <c r="AM1141" s="416"/>
      <c r="AN1141" s="416"/>
      <c r="AO1141" s="416"/>
      <c r="AP1141" s="416"/>
      <c r="AQ1141" s="416"/>
      <c r="AR1141" s="416">
        <f t="shared" si="10"/>
        <v>0</v>
      </c>
      <c r="AS1141" s="417" t="str">
        <f t="shared" si="11"/>
        <v>#DIV/0!</v>
      </c>
      <c r="AT1141" s="416">
        <f t="shared" si="12"/>
        <v>0</v>
      </c>
      <c r="AU1141" s="417"/>
    </row>
    <row r="1142" hidden="1">
      <c r="A1142" s="88" t="str">
        <f>Master!A1146</f>
        <v>VMUI18030</v>
      </c>
      <c r="B1142" s="88" t="str">
        <f>Master!B1146</f>
        <v/>
      </c>
      <c r="C1142" s="414" t="str">
        <f>Master!C1146</f>
        <v/>
      </c>
      <c r="D1142" s="88" t="str">
        <f>Master!D1146</f>
        <v/>
      </c>
      <c r="E1142" s="406" t="str">
        <f>Master!E1146</f>
        <v/>
      </c>
      <c r="F1142" s="406">
        <f>Master!F1146</f>
        <v>0</v>
      </c>
      <c r="G1142" s="88" t="str">
        <f>Master!G1146</f>
        <v/>
      </c>
      <c r="H1142" s="88" t="str">
        <f>Master!H1146</f>
        <v/>
      </c>
      <c r="I1142" s="88" t="str">
        <f>Master!I1146</f>
        <v/>
      </c>
      <c r="J1142" s="88" t="str">
        <f>Master!J1146</f>
        <v>MUSICON (INSTRUCTOR) PTE LTD</v>
      </c>
      <c r="K1142" s="88" t="str">
        <f>Master!K1146</f>
        <v/>
      </c>
      <c r="L1142" s="88" t="str">
        <f>Master!L1146</f>
        <v/>
      </c>
      <c r="M1142" s="88" t="str">
        <f>Master!M1146</f>
        <v/>
      </c>
      <c r="N1142" s="88" t="str">
        <f>Master!N1146</f>
        <v/>
      </c>
      <c r="O1142" s="88" t="str">
        <f>Master!O1146</f>
        <v/>
      </c>
      <c r="P1142" s="88" t="str">
        <f>Master!P1146</f>
        <v/>
      </c>
      <c r="Q1142" s="88" t="str">
        <f>Master!Q1146</f>
        <v/>
      </c>
      <c r="R1142" s="406" t="str">
        <f>Master!R1146</f>
        <v/>
      </c>
      <c r="S1142" s="406">
        <f>Master!S1146</f>
        <v>0</v>
      </c>
      <c r="T1142" s="406" t="str">
        <f>Master!T1146</f>
        <v/>
      </c>
      <c r="U1142" s="406" t="str">
        <f>Master!U1146</f>
        <v/>
      </c>
      <c r="V1142" s="406" t="str">
        <f>Master!V1146</f>
        <v/>
      </c>
      <c r="W1142" s="406" t="str">
        <f>Master!W1146</f>
        <v/>
      </c>
      <c r="X1142" s="406" t="str">
        <f>Master!X1146</f>
        <v/>
      </c>
      <c r="Y1142" s="406" t="str">
        <f>Master!Y1146</f>
        <v/>
      </c>
      <c r="Z1142" s="406" t="str">
        <f>Master!Z1146</f>
        <v/>
      </c>
      <c r="AA1142" s="406" t="str">
        <f>Master!AA1146</f>
        <v/>
      </c>
      <c r="AB1142" s="406" t="str">
        <f>Master!AB1146</f>
        <v/>
      </c>
      <c r="AC1142" s="406" t="str">
        <f>Master!AC1146</f>
        <v/>
      </c>
      <c r="AD1142" s="406" t="str">
        <f>Master!AD1146</f>
        <v/>
      </c>
      <c r="AE1142" s="406" t="str">
        <f>Master!AE1146</f>
        <v/>
      </c>
      <c r="AF1142" s="406" t="str">
        <f>Master!AF1146</f>
        <v/>
      </c>
      <c r="AG1142" s="406" t="str">
        <f>Master!AG1146</f>
        <v/>
      </c>
      <c r="AH1142" s="88" t="str">
        <f>Master!AH1146</f>
        <v/>
      </c>
      <c r="AI1142" s="414" t="str">
        <f>Master!AI1146</f>
        <v/>
      </c>
      <c r="AJ1142" s="406" t="str">
        <f>Master!AJ1146</f>
        <v/>
      </c>
      <c r="AK1142" s="406">
        <f>Master!AK1146</f>
        <v>0</v>
      </c>
      <c r="AL1142" s="88" t="str">
        <f>Master!AL1146</f>
        <v/>
      </c>
      <c r="AM1142" s="416"/>
      <c r="AN1142" s="416"/>
      <c r="AO1142" s="416"/>
      <c r="AP1142" s="416"/>
      <c r="AQ1142" s="416"/>
      <c r="AR1142" s="416">
        <f t="shared" si="10"/>
        <v>0</v>
      </c>
      <c r="AS1142" s="417" t="str">
        <f t="shared" si="11"/>
        <v>#DIV/0!</v>
      </c>
      <c r="AT1142" s="416">
        <f t="shared" si="12"/>
        <v>0</v>
      </c>
      <c r="AU1142" s="417"/>
    </row>
    <row r="1143" hidden="1">
      <c r="A1143" s="88" t="str">
        <f>Master!A1147</f>
        <v>VMUI18031</v>
      </c>
      <c r="B1143" s="88" t="str">
        <f>Master!B1147</f>
        <v/>
      </c>
      <c r="C1143" s="414" t="str">
        <f>Master!C1147</f>
        <v/>
      </c>
      <c r="D1143" s="88" t="str">
        <f>Master!D1147</f>
        <v/>
      </c>
      <c r="E1143" s="406" t="str">
        <f>Master!E1147</f>
        <v/>
      </c>
      <c r="F1143" s="406">
        <f>Master!F1147</f>
        <v>0</v>
      </c>
      <c r="G1143" s="88" t="str">
        <f>Master!G1147</f>
        <v/>
      </c>
      <c r="H1143" s="88" t="str">
        <f>Master!H1147</f>
        <v/>
      </c>
      <c r="I1143" s="88" t="str">
        <f>Master!I1147</f>
        <v/>
      </c>
      <c r="J1143" s="88" t="str">
        <f>Master!J1147</f>
        <v>MUSICON (INSTRUCTOR) PTE LTD</v>
      </c>
      <c r="K1143" s="88" t="str">
        <f>Master!K1147</f>
        <v/>
      </c>
      <c r="L1143" s="88" t="str">
        <f>Master!L1147</f>
        <v/>
      </c>
      <c r="M1143" s="88" t="str">
        <f>Master!M1147</f>
        <v/>
      </c>
      <c r="N1143" s="88" t="str">
        <f>Master!N1147</f>
        <v/>
      </c>
      <c r="O1143" s="88" t="str">
        <f>Master!O1147</f>
        <v/>
      </c>
      <c r="P1143" s="88" t="str">
        <f>Master!P1147</f>
        <v/>
      </c>
      <c r="Q1143" s="88" t="str">
        <f>Master!Q1147</f>
        <v/>
      </c>
      <c r="R1143" s="406" t="str">
        <f>Master!R1147</f>
        <v/>
      </c>
      <c r="S1143" s="406">
        <f>Master!S1147</f>
        <v>0</v>
      </c>
      <c r="T1143" s="406" t="str">
        <f>Master!T1147</f>
        <v/>
      </c>
      <c r="U1143" s="406" t="str">
        <f>Master!U1147</f>
        <v/>
      </c>
      <c r="V1143" s="406" t="str">
        <f>Master!V1147</f>
        <v/>
      </c>
      <c r="W1143" s="406" t="str">
        <f>Master!W1147</f>
        <v/>
      </c>
      <c r="X1143" s="406" t="str">
        <f>Master!X1147</f>
        <v/>
      </c>
      <c r="Y1143" s="406" t="str">
        <f>Master!Y1147</f>
        <v/>
      </c>
      <c r="Z1143" s="406" t="str">
        <f>Master!Z1147</f>
        <v/>
      </c>
      <c r="AA1143" s="406" t="str">
        <f>Master!AA1147</f>
        <v/>
      </c>
      <c r="AB1143" s="406" t="str">
        <f>Master!AB1147</f>
        <v/>
      </c>
      <c r="AC1143" s="406" t="str">
        <f>Master!AC1147</f>
        <v/>
      </c>
      <c r="AD1143" s="406" t="str">
        <f>Master!AD1147</f>
        <v/>
      </c>
      <c r="AE1143" s="406" t="str">
        <f>Master!AE1147</f>
        <v/>
      </c>
      <c r="AF1143" s="406" t="str">
        <f>Master!AF1147</f>
        <v/>
      </c>
      <c r="AG1143" s="406" t="str">
        <f>Master!AG1147</f>
        <v/>
      </c>
      <c r="AH1143" s="88" t="str">
        <f>Master!AH1147</f>
        <v/>
      </c>
      <c r="AI1143" s="88" t="str">
        <f>Master!AI1147</f>
        <v/>
      </c>
      <c r="AJ1143" s="406" t="str">
        <f>Master!AJ1147</f>
        <v/>
      </c>
      <c r="AK1143" s="406">
        <f>Master!AK1147</f>
        <v>0</v>
      </c>
      <c r="AL1143" s="88" t="str">
        <f>Master!AL1147</f>
        <v/>
      </c>
      <c r="AM1143" s="416"/>
      <c r="AN1143" s="416"/>
      <c r="AO1143" s="416"/>
      <c r="AP1143" s="416"/>
      <c r="AQ1143" s="416"/>
      <c r="AR1143" s="416">
        <f t="shared" si="10"/>
        <v>0</v>
      </c>
      <c r="AS1143" s="417" t="str">
        <f t="shared" si="11"/>
        <v>#DIV/0!</v>
      </c>
      <c r="AT1143" s="416">
        <f t="shared" si="12"/>
        <v>0</v>
      </c>
      <c r="AU1143" s="417"/>
    </row>
    <row r="1144" hidden="1">
      <c r="A1144" s="88" t="str">
        <f>Master!A1148</f>
        <v>VMUI18032</v>
      </c>
      <c r="B1144" s="88" t="str">
        <f>Master!B1148</f>
        <v/>
      </c>
      <c r="C1144" s="414" t="str">
        <f>Master!C1148</f>
        <v/>
      </c>
      <c r="D1144" s="88" t="str">
        <f>Master!D1148</f>
        <v/>
      </c>
      <c r="E1144" s="406" t="str">
        <f>Master!E1148</f>
        <v/>
      </c>
      <c r="F1144" s="406">
        <f>Master!F1148</f>
        <v>0</v>
      </c>
      <c r="G1144" s="88" t="str">
        <f>Master!G1148</f>
        <v/>
      </c>
      <c r="H1144" s="88" t="str">
        <f>Master!H1148</f>
        <v/>
      </c>
      <c r="I1144" s="88" t="str">
        <f>Master!I1148</f>
        <v/>
      </c>
      <c r="J1144" s="88" t="str">
        <f>Master!J1148</f>
        <v>MUSICON (INSTRUCTOR) PTE LTD</v>
      </c>
      <c r="K1144" s="88" t="str">
        <f>Master!K1148</f>
        <v/>
      </c>
      <c r="L1144" s="88" t="str">
        <f>Master!L1148</f>
        <v/>
      </c>
      <c r="M1144" s="88" t="str">
        <f>Master!M1148</f>
        <v/>
      </c>
      <c r="N1144" s="88" t="str">
        <f>Master!N1148</f>
        <v/>
      </c>
      <c r="O1144" s="88" t="str">
        <f>Master!O1148</f>
        <v/>
      </c>
      <c r="P1144" s="88" t="str">
        <f>Master!P1148</f>
        <v/>
      </c>
      <c r="Q1144" s="88" t="str">
        <f>Master!Q1148</f>
        <v/>
      </c>
      <c r="R1144" s="406" t="str">
        <f>Master!R1148</f>
        <v/>
      </c>
      <c r="S1144" s="406">
        <f>Master!S1148</f>
        <v>0</v>
      </c>
      <c r="T1144" s="406" t="str">
        <f>Master!T1148</f>
        <v/>
      </c>
      <c r="U1144" s="406" t="str">
        <f>Master!U1148</f>
        <v/>
      </c>
      <c r="V1144" s="406" t="str">
        <f>Master!V1148</f>
        <v/>
      </c>
      <c r="W1144" s="406" t="str">
        <f>Master!W1148</f>
        <v/>
      </c>
      <c r="X1144" s="406" t="str">
        <f>Master!X1148</f>
        <v/>
      </c>
      <c r="Y1144" s="406" t="str">
        <f>Master!Y1148</f>
        <v/>
      </c>
      <c r="Z1144" s="406" t="str">
        <f>Master!Z1148</f>
        <v/>
      </c>
      <c r="AA1144" s="406" t="str">
        <f>Master!AA1148</f>
        <v/>
      </c>
      <c r="AB1144" s="406" t="str">
        <f>Master!AB1148</f>
        <v/>
      </c>
      <c r="AC1144" s="406" t="str">
        <f>Master!AC1148</f>
        <v/>
      </c>
      <c r="AD1144" s="406" t="str">
        <f>Master!AD1148</f>
        <v/>
      </c>
      <c r="AE1144" s="406" t="str">
        <f>Master!AE1148</f>
        <v/>
      </c>
      <c r="AF1144" s="406" t="str">
        <f>Master!AF1148</f>
        <v/>
      </c>
      <c r="AG1144" s="406" t="str">
        <f>Master!AG1148</f>
        <v/>
      </c>
      <c r="AH1144" s="88" t="str">
        <f>Master!AH1148</f>
        <v/>
      </c>
      <c r="AI1144" s="414" t="str">
        <f>Master!AI1148</f>
        <v/>
      </c>
      <c r="AJ1144" s="406" t="str">
        <f>Master!AJ1148</f>
        <v/>
      </c>
      <c r="AK1144" s="406">
        <f>Master!AK1148</f>
        <v>0</v>
      </c>
      <c r="AL1144" s="88" t="str">
        <f>Master!AL1148</f>
        <v/>
      </c>
      <c r="AM1144" s="416"/>
      <c r="AN1144" s="416"/>
      <c r="AO1144" s="416"/>
      <c r="AP1144" s="416"/>
      <c r="AQ1144" s="416"/>
      <c r="AR1144" s="416">
        <f t="shared" si="10"/>
        <v>0</v>
      </c>
      <c r="AS1144" s="417" t="str">
        <f t="shared" si="11"/>
        <v>#DIV/0!</v>
      </c>
      <c r="AT1144" s="416">
        <f t="shared" si="12"/>
        <v>0</v>
      </c>
      <c r="AU1144" s="417"/>
    </row>
    <row r="1145" hidden="1">
      <c r="A1145" s="88" t="str">
        <f>Master!A1149</f>
        <v>VMUI18033</v>
      </c>
      <c r="B1145" s="88" t="str">
        <f>Master!B1149</f>
        <v/>
      </c>
      <c r="C1145" s="414" t="str">
        <f>Master!C1149</f>
        <v/>
      </c>
      <c r="D1145" s="88" t="str">
        <f>Master!D1149</f>
        <v/>
      </c>
      <c r="E1145" s="406" t="str">
        <f>Master!E1149</f>
        <v/>
      </c>
      <c r="F1145" s="406">
        <f>Master!F1149</f>
        <v>0</v>
      </c>
      <c r="G1145" s="88" t="str">
        <f>Master!G1149</f>
        <v/>
      </c>
      <c r="H1145" s="88" t="str">
        <f>Master!H1149</f>
        <v/>
      </c>
      <c r="I1145" s="88" t="str">
        <f>Master!I1149</f>
        <v/>
      </c>
      <c r="J1145" s="88" t="str">
        <f>Master!J1149</f>
        <v>MUSICON (INSTRUCTOR) PTE LTD</v>
      </c>
      <c r="K1145" s="88" t="str">
        <f>Master!K1149</f>
        <v/>
      </c>
      <c r="L1145" s="88" t="str">
        <f>Master!L1149</f>
        <v/>
      </c>
      <c r="M1145" s="88" t="str">
        <f>Master!M1149</f>
        <v/>
      </c>
      <c r="N1145" s="88" t="str">
        <f>Master!N1149</f>
        <v/>
      </c>
      <c r="O1145" s="88" t="str">
        <f>Master!O1149</f>
        <v/>
      </c>
      <c r="P1145" s="88" t="str">
        <f>Master!P1149</f>
        <v/>
      </c>
      <c r="Q1145" s="88" t="str">
        <f>Master!Q1149</f>
        <v/>
      </c>
      <c r="R1145" s="406" t="str">
        <f>Master!R1149</f>
        <v/>
      </c>
      <c r="S1145" s="406">
        <f>Master!S1149</f>
        <v>0</v>
      </c>
      <c r="T1145" s="406" t="str">
        <f>Master!T1149</f>
        <v/>
      </c>
      <c r="U1145" s="406" t="str">
        <f>Master!U1149</f>
        <v/>
      </c>
      <c r="V1145" s="406" t="str">
        <f>Master!V1149</f>
        <v/>
      </c>
      <c r="W1145" s="406" t="str">
        <f>Master!W1149</f>
        <v/>
      </c>
      <c r="X1145" s="406" t="str">
        <f>Master!X1149</f>
        <v/>
      </c>
      <c r="Y1145" s="406" t="str">
        <f>Master!Y1149</f>
        <v/>
      </c>
      <c r="Z1145" s="406" t="str">
        <f>Master!Z1149</f>
        <v/>
      </c>
      <c r="AA1145" s="406" t="str">
        <f>Master!AA1149</f>
        <v/>
      </c>
      <c r="AB1145" s="406" t="str">
        <f>Master!AB1149</f>
        <v/>
      </c>
      <c r="AC1145" s="406" t="str">
        <f>Master!AC1149</f>
        <v/>
      </c>
      <c r="AD1145" s="406" t="str">
        <f>Master!AD1149</f>
        <v/>
      </c>
      <c r="AE1145" s="406" t="str">
        <f>Master!AE1149</f>
        <v/>
      </c>
      <c r="AF1145" s="406" t="str">
        <f>Master!AF1149</f>
        <v/>
      </c>
      <c r="AG1145" s="406" t="str">
        <f>Master!AG1149</f>
        <v/>
      </c>
      <c r="AH1145" s="88" t="str">
        <f>Master!AH1149</f>
        <v/>
      </c>
      <c r="AI1145" s="88" t="str">
        <f>Master!AI1149</f>
        <v/>
      </c>
      <c r="AJ1145" s="406" t="str">
        <f>Master!AJ1149</f>
        <v/>
      </c>
      <c r="AK1145" s="406">
        <f>Master!AK1149</f>
        <v>0</v>
      </c>
      <c r="AL1145" s="88" t="str">
        <f>Master!AL1149</f>
        <v/>
      </c>
      <c r="AM1145" s="416"/>
      <c r="AN1145" s="416"/>
      <c r="AO1145" s="416"/>
      <c r="AP1145" s="416"/>
      <c r="AQ1145" s="416"/>
      <c r="AR1145" s="416">
        <f t="shared" si="10"/>
        <v>0</v>
      </c>
      <c r="AS1145" s="417" t="str">
        <f t="shared" si="11"/>
        <v>#DIV/0!</v>
      </c>
      <c r="AT1145" s="416">
        <f t="shared" si="12"/>
        <v>0</v>
      </c>
      <c r="AU1145" s="417"/>
    </row>
    <row r="1146" hidden="1">
      <c r="A1146" s="88" t="str">
        <f>Master!A1150</f>
        <v>VMUI18034</v>
      </c>
      <c r="B1146" s="88" t="str">
        <f>Master!B1150</f>
        <v/>
      </c>
      <c r="C1146" s="414" t="str">
        <f>Master!C1150</f>
        <v/>
      </c>
      <c r="D1146" s="88" t="str">
        <f>Master!D1150</f>
        <v/>
      </c>
      <c r="E1146" s="406" t="str">
        <f>Master!E1150</f>
        <v/>
      </c>
      <c r="F1146" s="406">
        <f>Master!F1150</f>
        <v>0</v>
      </c>
      <c r="G1146" s="88" t="str">
        <f>Master!G1150</f>
        <v/>
      </c>
      <c r="H1146" s="88" t="str">
        <f>Master!H1150</f>
        <v/>
      </c>
      <c r="I1146" s="88" t="str">
        <f>Master!I1150</f>
        <v/>
      </c>
      <c r="J1146" s="88" t="str">
        <f>Master!J1150</f>
        <v>MUSICON (INSTRUCTOR) PTE LTD</v>
      </c>
      <c r="K1146" s="88" t="str">
        <f>Master!K1150</f>
        <v/>
      </c>
      <c r="L1146" s="88" t="str">
        <f>Master!L1150</f>
        <v/>
      </c>
      <c r="M1146" s="88" t="str">
        <f>Master!M1150</f>
        <v/>
      </c>
      <c r="N1146" s="88" t="str">
        <f>Master!N1150</f>
        <v/>
      </c>
      <c r="O1146" s="88" t="str">
        <f>Master!O1150</f>
        <v/>
      </c>
      <c r="P1146" s="88" t="str">
        <f>Master!P1150</f>
        <v/>
      </c>
      <c r="Q1146" s="88" t="str">
        <f>Master!Q1150</f>
        <v/>
      </c>
      <c r="R1146" s="406" t="str">
        <f>Master!R1150</f>
        <v/>
      </c>
      <c r="S1146" s="406">
        <f>Master!S1150</f>
        <v>0</v>
      </c>
      <c r="T1146" s="406" t="str">
        <f>Master!T1150</f>
        <v/>
      </c>
      <c r="U1146" s="406" t="str">
        <f>Master!U1150</f>
        <v/>
      </c>
      <c r="V1146" s="406" t="str">
        <f>Master!V1150</f>
        <v/>
      </c>
      <c r="W1146" s="406" t="str">
        <f>Master!W1150</f>
        <v/>
      </c>
      <c r="X1146" s="406" t="str">
        <f>Master!X1150</f>
        <v/>
      </c>
      <c r="Y1146" s="406" t="str">
        <f>Master!Y1150</f>
        <v/>
      </c>
      <c r="Z1146" s="406" t="str">
        <f>Master!Z1150</f>
        <v/>
      </c>
      <c r="AA1146" s="406" t="str">
        <f>Master!AA1150</f>
        <v/>
      </c>
      <c r="AB1146" s="406" t="str">
        <f>Master!AB1150</f>
        <v/>
      </c>
      <c r="AC1146" s="406" t="str">
        <f>Master!AC1150</f>
        <v/>
      </c>
      <c r="AD1146" s="406" t="str">
        <f>Master!AD1150</f>
        <v/>
      </c>
      <c r="AE1146" s="406" t="str">
        <f>Master!AE1150</f>
        <v/>
      </c>
      <c r="AF1146" s="406" t="str">
        <f>Master!AF1150</f>
        <v/>
      </c>
      <c r="AG1146" s="406" t="str">
        <f>Master!AG1150</f>
        <v/>
      </c>
      <c r="AH1146" s="88" t="str">
        <f>Master!AH1150</f>
        <v/>
      </c>
      <c r="AI1146" s="414" t="str">
        <f>Master!AI1150</f>
        <v/>
      </c>
      <c r="AJ1146" s="406" t="str">
        <f>Master!AJ1150</f>
        <v/>
      </c>
      <c r="AK1146" s="406">
        <f>Master!AK1150</f>
        <v>0</v>
      </c>
      <c r="AL1146" s="88" t="str">
        <f>Master!AL1150</f>
        <v/>
      </c>
      <c r="AM1146" s="416"/>
      <c r="AN1146" s="416"/>
      <c r="AO1146" s="416"/>
      <c r="AP1146" s="416"/>
      <c r="AQ1146" s="416"/>
      <c r="AR1146" s="416">
        <f t="shared" si="10"/>
        <v>0</v>
      </c>
      <c r="AS1146" s="417" t="str">
        <f t="shared" si="11"/>
        <v>#DIV/0!</v>
      </c>
      <c r="AT1146" s="416">
        <f t="shared" si="12"/>
        <v>0</v>
      </c>
      <c r="AU1146" s="417"/>
    </row>
    <row r="1147" hidden="1">
      <c r="A1147" s="88" t="str">
        <f>Master!A1151</f>
        <v>VMUI18035</v>
      </c>
      <c r="B1147" s="88" t="str">
        <f>Master!B1151</f>
        <v/>
      </c>
      <c r="C1147" s="414" t="str">
        <f>Master!C1151</f>
        <v/>
      </c>
      <c r="D1147" s="88" t="str">
        <f>Master!D1151</f>
        <v/>
      </c>
      <c r="E1147" s="406" t="str">
        <f>Master!E1151</f>
        <v/>
      </c>
      <c r="F1147" s="406">
        <f>Master!F1151</f>
        <v>0</v>
      </c>
      <c r="G1147" s="88" t="str">
        <f>Master!G1151</f>
        <v/>
      </c>
      <c r="H1147" s="88" t="str">
        <f>Master!H1151</f>
        <v/>
      </c>
      <c r="I1147" s="88" t="str">
        <f>Master!I1151</f>
        <v/>
      </c>
      <c r="J1147" s="88" t="str">
        <f>Master!J1151</f>
        <v>MUSICON (INSTRUCTOR) PTE LTD</v>
      </c>
      <c r="K1147" s="88" t="str">
        <f>Master!K1151</f>
        <v/>
      </c>
      <c r="L1147" s="88" t="str">
        <f>Master!L1151</f>
        <v/>
      </c>
      <c r="M1147" s="88" t="str">
        <f>Master!M1151</f>
        <v/>
      </c>
      <c r="N1147" s="88" t="str">
        <f>Master!N1151</f>
        <v/>
      </c>
      <c r="O1147" s="88" t="str">
        <f>Master!O1151</f>
        <v/>
      </c>
      <c r="P1147" s="88" t="str">
        <f>Master!P1151</f>
        <v/>
      </c>
      <c r="Q1147" s="88" t="str">
        <f>Master!Q1151</f>
        <v/>
      </c>
      <c r="R1147" s="406" t="str">
        <f>Master!R1151</f>
        <v/>
      </c>
      <c r="S1147" s="406">
        <f>Master!S1151</f>
        <v>0</v>
      </c>
      <c r="T1147" s="406" t="str">
        <f>Master!T1151</f>
        <v/>
      </c>
      <c r="U1147" s="406" t="str">
        <f>Master!U1151</f>
        <v/>
      </c>
      <c r="V1147" s="406" t="str">
        <f>Master!V1151</f>
        <v/>
      </c>
      <c r="W1147" s="406" t="str">
        <f>Master!W1151</f>
        <v/>
      </c>
      <c r="X1147" s="406" t="str">
        <f>Master!X1151</f>
        <v/>
      </c>
      <c r="Y1147" s="406" t="str">
        <f>Master!Y1151</f>
        <v/>
      </c>
      <c r="Z1147" s="406" t="str">
        <f>Master!Z1151</f>
        <v/>
      </c>
      <c r="AA1147" s="406" t="str">
        <f>Master!AA1151</f>
        <v/>
      </c>
      <c r="AB1147" s="406" t="str">
        <f>Master!AB1151</f>
        <v/>
      </c>
      <c r="AC1147" s="406" t="str">
        <f>Master!AC1151</f>
        <v/>
      </c>
      <c r="AD1147" s="406" t="str">
        <f>Master!AD1151</f>
        <v/>
      </c>
      <c r="AE1147" s="406" t="str">
        <f>Master!AE1151</f>
        <v/>
      </c>
      <c r="AF1147" s="406" t="str">
        <f>Master!AF1151</f>
        <v/>
      </c>
      <c r="AG1147" s="406" t="str">
        <f>Master!AG1151</f>
        <v/>
      </c>
      <c r="AH1147" s="88" t="str">
        <f>Master!AH1151</f>
        <v/>
      </c>
      <c r="AI1147" s="88" t="str">
        <f>Master!AI1151</f>
        <v/>
      </c>
      <c r="AJ1147" s="406" t="str">
        <f>Master!AJ1151</f>
        <v/>
      </c>
      <c r="AK1147" s="406">
        <f>Master!AK1151</f>
        <v>0</v>
      </c>
      <c r="AL1147" s="88" t="str">
        <f>Master!AL1151</f>
        <v/>
      </c>
      <c r="AM1147" s="416"/>
      <c r="AN1147" s="416"/>
      <c r="AO1147" s="416"/>
      <c r="AP1147" s="416"/>
      <c r="AQ1147" s="416"/>
      <c r="AR1147" s="416">
        <f t="shared" si="10"/>
        <v>0</v>
      </c>
      <c r="AS1147" s="417" t="str">
        <f t="shared" si="11"/>
        <v>#DIV/0!</v>
      </c>
      <c r="AT1147" s="416">
        <f t="shared" si="12"/>
        <v>0</v>
      </c>
      <c r="AU1147" s="417"/>
    </row>
    <row r="1148" hidden="1">
      <c r="A1148" s="88" t="str">
        <f>Master!A1152</f>
        <v>VMUI18036</v>
      </c>
      <c r="B1148" s="88" t="str">
        <f>Master!B1152</f>
        <v/>
      </c>
      <c r="C1148" s="414" t="str">
        <f>Master!C1152</f>
        <v/>
      </c>
      <c r="D1148" s="88" t="str">
        <f>Master!D1152</f>
        <v/>
      </c>
      <c r="E1148" s="406" t="str">
        <f>Master!E1152</f>
        <v/>
      </c>
      <c r="F1148" s="406">
        <f>Master!F1152</f>
        <v>0</v>
      </c>
      <c r="G1148" s="88" t="str">
        <f>Master!G1152</f>
        <v/>
      </c>
      <c r="H1148" s="88" t="str">
        <f>Master!H1152</f>
        <v/>
      </c>
      <c r="I1148" s="88" t="str">
        <f>Master!I1152</f>
        <v/>
      </c>
      <c r="J1148" s="88" t="str">
        <f>Master!J1152</f>
        <v>MUSICON (INSTRUCTOR) PTE LTD</v>
      </c>
      <c r="K1148" s="88" t="str">
        <f>Master!K1152</f>
        <v/>
      </c>
      <c r="L1148" s="88" t="str">
        <f>Master!L1152</f>
        <v/>
      </c>
      <c r="M1148" s="88" t="str">
        <f>Master!M1152</f>
        <v/>
      </c>
      <c r="N1148" s="88" t="str">
        <f>Master!N1152</f>
        <v/>
      </c>
      <c r="O1148" s="88" t="str">
        <f>Master!O1152</f>
        <v/>
      </c>
      <c r="P1148" s="88" t="str">
        <f>Master!P1152</f>
        <v/>
      </c>
      <c r="Q1148" s="88" t="str">
        <f>Master!Q1152</f>
        <v/>
      </c>
      <c r="R1148" s="406" t="str">
        <f>Master!R1152</f>
        <v/>
      </c>
      <c r="S1148" s="406">
        <f>Master!S1152</f>
        <v>0</v>
      </c>
      <c r="T1148" s="406" t="str">
        <f>Master!T1152</f>
        <v/>
      </c>
      <c r="U1148" s="406" t="str">
        <f>Master!U1152</f>
        <v/>
      </c>
      <c r="V1148" s="406" t="str">
        <f>Master!V1152</f>
        <v/>
      </c>
      <c r="W1148" s="406" t="str">
        <f>Master!W1152</f>
        <v/>
      </c>
      <c r="X1148" s="406" t="str">
        <f>Master!X1152</f>
        <v/>
      </c>
      <c r="Y1148" s="406" t="str">
        <f>Master!Y1152</f>
        <v/>
      </c>
      <c r="Z1148" s="406" t="str">
        <f>Master!Z1152</f>
        <v/>
      </c>
      <c r="AA1148" s="406" t="str">
        <f>Master!AA1152</f>
        <v/>
      </c>
      <c r="AB1148" s="406" t="str">
        <f>Master!AB1152</f>
        <v/>
      </c>
      <c r="AC1148" s="406" t="str">
        <f>Master!AC1152</f>
        <v/>
      </c>
      <c r="AD1148" s="406" t="str">
        <f>Master!AD1152</f>
        <v/>
      </c>
      <c r="AE1148" s="406" t="str">
        <f>Master!AE1152</f>
        <v/>
      </c>
      <c r="AF1148" s="406" t="str">
        <f>Master!AF1152</f>
        <v/>
      </c>
      <c r="AG1148" s="406" t="str">
        <f>Master!AG1152</f>
        <v/>
      </c>
      <c r="AH1148" s="88" t="str">
        <f>Master!AH1152</f>
        <v/>
      </c>
      <c r="AI1148" s="414" t="str">
        <f>Master!AI1152</f>
        <v/>
      </c>
      <c r="AJ1148" s="406" t="str">
        <f>Master!AJ1152</f>
        <v/>
      </c>
      <c r="AK1148" s="406">
        <f>Master!AK1152</f>
        <v>0</v>
      </c>
      <c r="AL1148" s="88" t="str">
        <f>Master!AL1152</f>
        <v/>
      </c>
      <c r="AM1148" s="416"/>
      <c r="AN1148" s="416"/>
      <c r="AO1148" s="416"/>
      <c r="AP1148" s="416"/>
      <c r="AQ1148" s="416"/>
      <c r="AR1148" s="416">
        <f t="shared" si="10"/>
        <v>0</v>
      </c>
      <c r="AS1148" s="417" t="str">
        <f t="shared" si="11"/>
        <v>#DIV/0!</v>
      </c>
      <c r="AT1148" s="416">
        <f t="shared" si="12"/>
        <v>0</v>
      </c>
      <c r="AU1148" s="417"/>
    </row>
    <row r="1149" hidden="1">
      <c r="A1149" s="88" t="str">
        <f>Master!A1153</f>
        <v>VMUI18037</v>
      </c>
      <c r="B1149" s="88" t="str">
        <f>Master!B1153</f>
        <v/>
      </c>
      <c r="C1149" s="414" t="str">
        <f>Master!C1153</f>
        <v/>
      </c>
      <c r="D1149" s="88" t="str">
        <f>Master!D1153</f>
        <v/>
      </c>
      <c r="E1149" s="406" t="str">
        <f>Master!E1153</f>
        <v/>
      </c>
      <c r="F1149" s="406">
        <f>Master!F1153</f>
        <v>0</v>
      </c>
      <c r="G1149" s="88" t="str">
        <f>Master!G1153</f>
        <v/>
      </c>
      <c r="H1149" s="88" t="str">
        <f>Master!H1153</f>
        <v/>
      </c>
      <c r="I1149" s="88" t="str">
        <f>Master!I1153</f>
        <v/>
      </c>
      <c r="J1149" s="88" t="str">
        <f>Master!J1153</f>
        <v>MUSICON (INSTRUCTOR) PTE LTD</v>
      </c>
      <c r="K1149" s="88" t="str">
        <f>Master!K1153</f>
        <v/>
      </c>
      <c r="L1149" s="88" t="str">
        <f>Master!L1153</f>
        <v/>
      </c>
      <c r="M1149" s="88" t="str">
        <f>Master!M1153</f>
        <v/>
      </c>
      <c r="N1149" s="88" t="str">
        <f>Master!N1153</f>
        <v/>
      </c>
      <c r="O1149" s="88" t="str">
        <f>Master!O1153</f>
        <v/>
      </c>
      <c r="P1149" s="88" t="str">
        <f>Master!P1153</f>
        <v/>
      </c>
      <c r="Q1149" s="88" t="str">
        <f>Master!Q1153</f>
        <v/>
      </c>
      <c r="R1149" s="406" t="str">
        <f>Master!R1153</f>
        <v/>
      </c>
      <c r="S1149" s="406">
        <f>Master!S1153</f>
        <v>0</v>
      </c>
      <c r="T1149" s="406" t="str">
        <f>Master!T1153</f>
        <v/>
      </c>
      <c r="U1149" s="406" t="str">
        <f>Master!U1153</f>
        <v/>
      </c>
      <c r="V1149" s="406" t="str">
        <f>Master!V1153</f>
        <v/>
      </c>
      <c r="W1149" s="406" t="str">
        <f>Master!W1153</f>
        <v/>
      </c>
      <c r="X1149" s="406" t="str">
        <f>Master!X1153</f>
        <v/>
      </c>
      <c r="Y1149" s="406" t="str">
        <f>Master!Y1153</f>
        <v/>
      </c>
      <c r="Z1149" s="406" t="str">
        <f>Master!Z1153</f>
        <v/>
      </c>
      <c r="AA1149" s="406" t="str">
        <f>Master!AA1153</f>
        <v/>
      </c>
      <c r="AB1149" s="406" t="str">
        <f>Master!AB1153</f>
        <v/>
      </c>
      <c r="AC1149" s="406" t="str">
        <f>Master!AC1153</f>
        <v/>
      </c>
      <c r="AD1149" s="406" t="str">
        <f>Master!AD1153</f>
        <v/>
      </c>
      <c r="AE1149" s="406" t="str">
        <f>Master!AE1153</f>
        <v/>
      </c>
      <c r="AF1149" s="406" t="str">
        <f>Master!AF1153</f>
        <v/>
      </c>
      <c r="AG1149" s="406" t="str">
        <f>Master!AG1153</f>
        <v/>
      </c>
      <c r="AH1149" s="88" t="str">
        <f>Master!AH1153</f>
        <v/>
      </c>
      <c r="AI1149" s="88" t="str">
        <f>Master!AI1153</f>
        <v/>
      </c>
      <c r="AJ1149" s="406" t="str">
        <f>Master!AJ1153</f>
        <v/>
      </c>
      <c r="AK1149" s="406">
        <f>Master!AK1153</f>
        <v>0</v>
      </c>
      <c r="AL1149" s="88" t="str">
        <f>Master!AL1153</f>
        <v/>
      </c>
      <c r="AM1149" s="416"/>
      <c r="AN1149" s="416"/>
      <c r="AO1149" s="416"/>
      <c r="AP1149" s="416"/>
      <c r="AQ1149" s="416"/>
      <c r="AR1149" s="416">
        <f t="shared" si="10"/>
        <v>0</v>
      </c>
      <c r="AS1149" s="417" t="str">
        <f t="shared" si="11"/>
        <v>#DIV/0!</v>
      </c>
      <c r="AT1149" s="416">
        <f t="shared" si="12"/>
        <v>0</v>
      </c>
      <c r="AU1149" s="417"/>
    </row>
    <row r="1150" hidden="1">
      <c r="A1150" s="88" t="str">
        <f>Master!A1154</f>
        <v>VMUI18038</v>
      </c>
      <c r="B1150" s="88" t="str">
        <f>Master!B1154</f>
        <v/>
      </c>
      <c r="C1150" s="414" t="str">
        <f>Master!C1154</f>
        <v/>
      </c>
      <c r="D1150" s="88" t="str">
        <f>Master!D1154</f>
        <v/>
      </c>
      <c r="E1150" s="406" t="str">
        <f>Master!E1154</f>
        <v/>
      </c>
      <c r="F1150" s="406">
        <f>Master!F1154</f>
        <v>0</v>
      </c>
      <c r="G1150" s="88" t="str">
        <f>Master!G1154</f>
        <v/>
      </c>
      <c r="H1150" s="88" t="str">
        <f>Master!H1154</f>
        <v/>
      </c>
      <c r="I1150" s="88" t="str">
        <f>Master!I1154</f>
        <v/>
      </c>
      <c r="J1150" s="88" t="str">
        <f>Master!J1154</f>
        <v>MUSICON (INSTRUCTOR) PTE LTD</v>
      </c>
      <c r="K1150" s="88" t="str">
        <f>Master!K1154</f>
        <v/>
      </c>
      <c r="L1150" s="88" t="str">
        <f>Master!L1154</f>
        <v/>
      </c>
      <c r="M1150" s="88" t="str">
        <f>Master!M1154</f>
        <v/>
      </c>
      <c r="N1150" s="88" t="str">
        <f>Master!N1154</f>
        <v/>
      </c>
      <c r="O1150" s="88" t="str">
        <f>Master!O1154</f>
        <v/>
      </c>
      <c r="P1150" s="88" t="str">
        <f>Master!P1154</f>
        <v/>
      </c>
      <c r="Q1150" s="88" t="str">
        <f>Master!Q1154</f>
        <v/>
      </c>
      <c r="R1150" s="406" t="str">
        <f>Master!R1154</f>
        <v/>
      </c>
      <c r="S1150" s="406">
        <f>Master!S1154</f>
        <v>0</v>
      </c>
      <c r="T1150" s="406" t="str">
        <f>Master!T1154</f>
        <v/>
      </c>
      <c r="U1150" s="406" t="str">
        <f>Master!U1154</f>
        <v/>
      </c>
      <c r="V1150" s="406" t="str">
        <f>Master!V1154</f>
        <v/>
      </c>
      <c r="W1150" s="406" t="str">
        <f>Master!W1154</f>
        <v/>
      </c>
      <c r="X1150" s="406" t="str">
        <f>Master!X1154</f>
        <v/>
      </c>
      <c r="Y1150" s="406" t="str">
        <f>Master!Y1154</f>
        <v/>
      </c>
      <c r="Z1150" s="406" t="str">
        <f>Master!Z1154</f>
        <v/>
      </c>
      <c r="AA1150" s="406" t="str">
        <f>Master!AA1154</f>
        <v/>
      </c>
      <c r="AB1150" s="406" t="str">
        <f>Master!AB1154</f>
        <v/>
      </c>
      <c r="AC1150" s="406" t="str">
        <f>Master!AC1154</f>
        <v/>
      </c>
      <c r="AD1150" s="406" t="str">
        <f>Master!AD1154</f>
        <v/>
      </c>
      <c r="AE1150" s="406" t="str">
        <f>Master!AE1154</f>
        <v/>
      </c>
      <c r="AF1150" s="406" t="str">
        <f>Master!AF1154</f>
        <v/>
      </c>
      <c r="AG1150" s="406" t="str">
        <f>Master!AG1154</f>
        <v/>
      </c>
      <c r="AH1150" s="88" t="str">
        <f>Master!AH1154</f>
        <v/>
      </c>
      <c r="AI1150" s="414" t="str">
        <f>Master!AI1154</f>
        <v/>
      </c>
      <c r="AJ1150" s="406" t="str">
        <f>Master!AJ1154</f>
        <v/>
      </c>
      <c r="AK1150" s="406">
        <f>Master!AK1154</f>
        <v>0</v>
      </c>
      <c r="AL1150" s="88" t="str">
        <f>Master!AL1154</f>
        <v/>
      </c>
      <c r="AM1150" s="416"/>
      <c r="AN1150" s="416"/>
      <c r="AO1150" s="416"/>
      <c r="AP1150" s="416"/>
      <c r="AQ1150" s="416"/>
      <c r="AR1150" s="416">
        <f t="shared" si="10"/>
        <v>0</v>
      </c>
      <c r="AS1150" s="417" t="str">
        <f t="shared" si="11"/>
        <v>#DIV/0!</v>
      </c>
      <c r="AT1150" s="416">
        <f t="shared" si="12"/>
        <v>0</v>
      </c>
      <c r="AU1150" s="417"/>
    </row>
    <row r="1151" hidden="1">
      <c r="A1151" s="88" t="str">
        <f>Master!A1155</f>
        <v>VMUI18039</v>
      </c>
      <c r="B1151" s="88" t="str">
        <f>Master!B1155</f>
        <v/>
      </c>
      <c r="C1151" s="414" t="str">
        <f>Master!C1155</f>
        <v/>
      </c>
      <c r="D1151" s="88" t="str">
        <f>Master!D1155</f>
        <v/>
      </c>
      <c r="E1151" s="406" t="str">
        <f>Master!E1155</f>
        <v/>
      </c>
      <c r="F1151" s="406">
        <f>Master!F1155</f>
        <v>0</v>
      </c>
      <c r="G1151" s="88" t="str">
        <f>Master!G1155</f>
        <v/>
      </c>
      <c r="H1151" s="88" t="str">
        <f>Master!H1155</f>
        <v/>
      </c>
      <c r="I1151" s="88" t="str">
        <f>Master!I1155</f>
        <v/>
      </c>
      <c r="J1151" s="88" t="str">
        <f>Master!J1155</f>
        <v>MUSICON (INSTRUCTOR) PTE LTD</v>
      </c>
      <c r="K1151" s="88" t="str">
        <f>Master!K1155</f>
        <v/>
      </c>
      <c r="L1151" s="88" t="str">
        <f>Master!L1155</f>
        <v/>
      </c>
      <c r="M1151" s="88" t="str">
        <f>Master!M1155</f>
        <v/>
      </c>
      <c r="N1151" s="88" t="str">
        <f>Master!N1155</f>
        <v/>
      </c>
      <c r="O1151" s="88" t="str">
        <f>Master!O1155</f>
        <v/>
      </c>
      <c r="P1151" s="88" t="str">
        <f>Master!P1155</f>
        <v/>
      </c>
      <c r="Q1151" s="88" t="str">
        <f>Master!Q1155</f>
        <v/>
      </c>
      <c r="R1151" s="406" t="str">
        <f>Master!R1155</f>
        <v/>
      </c>
      <c r="S1151" s="406">
        <f>Master!S1155</f>
        <v>0</v>
      </c>
      <c r="T1151" s="406" t="str">
        <f>Master!T1155</f>
        <v/>
      </c>
      <c r="U1151" s="406" t="str">
        <f>Master!U1155</f>
        <v/>
      </c>
      <c r="V1151" s="406" t="str">
        <f>Master!V1155</f>
        <v/>
      </c>
      <c r="W1151" s="406" t="str">
        <f>Master!W1155</f>
        <v/>
      </c>
      <c r="X1151" s="406" t="str">
        <f>Master!X1155</f>
        <v/>
      </c>
      <c r="Y1151" s="406" t="str">
        <f>Master!Y1155</f>
        <v/>
      </c>
      <c r="Z1151" s="406" t="str">
        <f>Master!Z1155</f>
        <v/>
      </c>
      <c r="AA1151" s="406" t="str">
        <f>Master!AA1155</f>
        <v/>
      </c>
      <c r="AB1151" s="406" t="str">
        <f>Master!AB1155</f>
        <v/>
      </c>
      <c r="AC1151" s="406" t="str">
        <f>Master!AC1155</f>
        <v/>
      </c>
      <c r="AD1151" s="406" t="str">
        <f>Master!AD1155</f>
        <v/>
      </c>
      <c r="AE1151" s="406" t="str">
        <f>Master!AE1155</f>
        <v/>
      </c>
      <c r="AF1151" s="406" t="str">
        <f>Master!AF1155</f>
        <v/>
      </c>
      <c r="AG1151" s="406" t="str">
        <f>Master!AG1155</f>
        <v/>
      </c>
      <c r="AH1151" s="88" t="str">
        <f>Master!AH1155</f>
        <v/>
      </c>
      <c r="AI1151" s="88" t="str">
        <f>Master!AI1155</f>
        <v/>
      </c>
      <c r="AJ1151" s="406" t="str">
        <f>Master!AJ1155</f>
        <v/>
      </c>
      <c r="AK1151" s="406">
        <f>Master!AK1155</f>
        <v>0</v>
      </c>
      <c r="AL1151" s="88" t="str">
        <f>Master!AL1155</f>
        <v/>
      </c>
      <c r="AM1151" s="416"/>
      <c r="AN1151" s="416"/>
      <c r="AO1151" s="416"/>
      <c r="AP1151" s="416"/>
      <c r="AQ1151" s="416"/>
      <c r="AR1151" s="416">
        <f t="shared" si="10"/>
        <v>0</v>
      </c>
      <c r="AS1151" s="417" t="str">
        <f t="shared" si="11"/>
        <v>#DIV/0!</v>
      </c>
      <c r="AT1151" s="416">
        <f t="shared" si="12"/>
        <v>0</v>
      </c>
      <c r="AU1151" s="417"/>
    </row>
    <row r="1152" hidden="1">
      <c r="A1152" s="88" t="str">
        <f>Master!A1156</f>
        <v>VMUI18040</v>
      </c>
      <c r="B1152" s="88" t="str">
        <f>Master!B1156</f>
        <v/>
      </c>
      <c r="C1152" s="414" t="str">
        <f>Master!C1156</f>
        <v/>
      </c>
      <c r="D1152" s="88" t="str">
        <f>Master!D1156</f>
        <v/>
      </c>
      <c r="E1152" s="406" t="str">
        <f>Master!E1156</f>
        <v/>
      </c>
      <c r="F1152" s="406">
        <f>Master!F1156</f>
        <v>0</v>
      </c>
      <c r="G1152" s="88" t="str">
        <f>Master!G1156</f>
        <v/>
      </c>
      <c r="H1152" s="88" t="str">
        <f>Master!H1156</f>
        <v/>
      </c>
      <c r="I1152" s="88" t="str">
        <f>Master!I1156</f>
        <v/>
      </c>
      <c r="J1152" s="88" t="str">
        <f>Master!J1156</f>
        <v>MUSICON (INSTRUCTOR) PTE LTD</v>
      </c>
      <c r="K1152" s="88" t="str">
        <f>Master!K1156</f>
        <v/>
      </c>
      <c r="L1152" s="88" t="str">
        <f>Master!L1156</f>
        <v/>
      </c>
      <c r="M1152" s="88" t="str">
        <f>Master!M1156</f>
        <v/>
      </c>
      <c r="N1152" s="88" t="str">
        <f>Master!N1156</f>
        <v/>
      </c>
      <c r="O1152" s="88" t="str">
        <f>Master!O1156</f>
        <v/>
      </c>
      <c r="P1152" s="88" t="str">
        <f>Master!P1156</f>
        <v/>
      </c>
      <c r="Q1152" s="88" t="str">
        <f>Master!Q1156</f>
        <v/>
      </c>
      <c r="R1152" s="406" t="str">
        <f>Master!R1156</f>
        <v/>
      </c>
      <c r="S1152" s="406">
        <f>Master!S1156</f>
        <v>0</v>
      </c>
      <c r="T1152" s="406" t="str">
        <f>Master!T1156</f>
        <v/>
      </c>
      <c r="U1152" s="406" t="str">
        <f>Master!U1156</f>
        <v/>
      </c>
      <c r="V1152" s="406" t="str">
        <f>Master!V1156</f>
        <v/>
      </c>
      <c r="W1152" s="406" t="str">
        <f>Master!W1156</f>
        <v/>
      </c>
      <c r="X1152" s="406" t="str">
        <f>Master!X1156</f>
        <v/>
      </c>
      <c r="Y1152" s="406" t="str">
        <f>Master!Y1156</f>
        <v/>
      </c>
      <c r="Z1152" s="406" t="str">
        <f>Master!Z1156</f>
        <v/>
      </c>
      <c r="AA1152" s="406" t="str">
        <f>Master!AA1156</f>
        <v/>
      </c>
      <c r="AB1152" s="406" t="str">
        <f>Master!AB1156</f>
        <v/>
      </c>
      <c r="AC1152" s="406" t="str">
        <f>Master!AC1156</f>
        <v/>
      </c>
      <c r="AD1152" s="406" t="str">
        <f>Master!AD1156</f>
        <v/>
      </c>
      <c r="AE1152" s="406" t="str">
        <f>Master!AE1156</f>
        <v/>
      </c>
      <c r="AF1152" s="406" t="str">
        <f>Master!AF1156</f>
        <v/>
      </c>
      <c r="AG1152" s="406" t="str">
        <f>Master!AG1156</f>
        <v/>
      </c>
      <c r="AH1152" s="88" t="str">
        <f>Master!AH1156</f>
        <v/>
      </c>
      <c r="AI1152" s="414" t="str">
        <f>Master!AI1156</f>
        <v/>
      </c>
      <c r="AJ1152" s="406" t="str">
        <f>Master!AJ1156</f>
        <v/>
      </c>
      <c r="AK1152" s="406">
        <f>Master!AK1156</f>
        <v>0</v>
      </c>
      <c r="AL1152" s="88" t="str">
        <f>Master!AL1156</f>
        <v/>
      </c>
      <c r="AM1152" s="416"/>
      <c r="AN1152" s="416"/>
      <c r="AO1152" s="416"/>
      <c r="AP1152" s="416"/>
      <c r="AQ1152" s="416"/>
      <c r="AR1152" s="416">
        <f t="shared" si="10"/>
        <v>0</v>
      </c>
      <c r="AS1152" s="417" t="str">
        <f t="shared" si="11"/>
        <v>#DIV/0!</v>
      </c>
      <c r="AT1152" s="416">
        <f t="shared" si="12"/>
        <v>0</v>
      </c>
      <c r="AU1152" s="417"/>
    </row>
    <row r="1153" hidden="1">
      <c r="A1153" s="88" t="str">
        <f>Master!A1157</f>
        <v>VMUI18041</v>
      </c>
      <c r="B1153" s="88" t="str">
        <f>Master!B1157</f>
        <v/>
      </c>
      <c r="C1153" s="414" t="str">
        <f>Master!C1157</f>
        <v/>
      </c>
      <c r="D1153" s="88" t="str">
        <f>Master!D1157</f>
        <v/>
      </c>
      <c r="E1153" s="406" t="str">
        <f>Master!E1157</f>
        <v/>
      </c>
      <c r="F1153" s="406">
        <f>Master!F1157</f>
        <v>0</v>
      </c>
      <c r="G1153" s="88" t="str">
        <f>Master!G1157</f>
        <v/>
      </c>
      <c r="H1153" s="88" t="str">
        <f>Master!H1157</f>
        <v/>
      </c>
      <c r="I1153" s="88" t="str">
        <f>Master!I1157</f>
        <v/>
      </c>
      <c r="J1153" s="88" t="str">
        <f>Master!J1157</f>
        <v>MUSICON (INSTRUCTOR) PTE LTD</v>
      </c>
      <c r="K1153" s="88" t="str">
        <f>Master!K1157</f>
        <v/>
      </c>
      <c r="L1153" s="88" t="str">
        <f>Master!L1157</f>
        <v/>
      </c>
      <c r="M1153" s="88" t="str">
        <f>Master!M1157</f>
        <v/>
      </c>
      <c r="N1153" s="88" t="str">
        <f>Master!N1157</f>
        <v/>
      </c>
      <c r="O1153" s="88" t="str">
        <f>Master!O1157</f>
        <v/>
      </c>
      <c r="P1153" s="88" t="str">
        <f>Master!P1157</f>
        <v/>
      </c>
      <c r="Q1153" s="88" t="str">
        <f>Master!Q1157</f>
        <v/>
      </c>
      <c r="R1153" s="406" t="str">
        <f>Master!R1157</f>
        <v/>
      </c>
      <c r="S1153" s="406">
        <f>Master!S1157</f>
        <v>0</v>
      </c>
      <c r="T1153" s="406" t="str">
        <f>Master!T1157</f>
        <v/>
      </c>
      <c r="U1153" s="406" t="str">
        <f>Master!U1157</f>
        <v/>
      </c>
      <c r="V1153" s="406" t="str">
        <f>Master!V1157</f>
        <v/>
      </c>
      <c r="W1153" s="406" t="str">
        <f>Master!W1157</f>
        <v/>
      </c>
      <c r="X1153" s="406" t="str">
        <f>Master!X1157</f>
        <v/>
      </c>
      <c r="Y1153" s="406" t="str">
        <f>Master!Y1157</f>
        <v/>
      </c>
      <c r="Z1153" s="406" t="str">
        <f>Master!Z1157</f>
        <v/>
      </c>
      <c r="AA1153" s="406" t="str">
        <f>Master!AA1157</f>
        <v/>
      </c>
      <c r="AB1153" s="406" t="str">
        <f>Master!AB1157</f>
        <v/>
      </c>
      <c r="AC1153" s="406" t="str">
        <f>Master!AC1157</f>
        <v/>
      </c>
      <c r="AD1153" s="406" t="str">
        <f>Master!AD1157</f>
        <v/>
      </c>
      <c r="AE1153" s="406" t="str">
        <f>Master!AE1157</f>
        <v/>
      </c>
      <c r="AF1153" s="406" t="str">
        <f>Master!AF1157</f>
        <v/>
      </c>
      <c r="AG1153" s="406" t="str">
        <f>Master!AG1157</f>
        <v/>
      </c>
      <c r="AH1153" s="88" t="str">
        <f>Master!AH1157</f>
        <v/>
      </c>
      <c r="AI1153" s="88" t="str">
        <f>Master!AI1157</f>
        <v/>
      </c>
      <c r="AJ1153" s="406" t="str">
        <f>Master!AJ1157</f>
        <v/>
      </c>
      <c r="AK1153" s="406">
        <f>Master!AK1157</f>
        <v>0</v>
      </c>
      <c r="AL1153" s="88" t="str">
        <f>Master!AL1157</f>
        <v/>
      </c>
      <c r="AM1153" s="416"/>
      <c r="AN1153" s="416"/>
      <c r="AO1153" s="416"/>
      <c r="AP1153" s="416"/>
      <c r="AQ1153" s="416"/>
      <c r="AR1153" s="416">
        <f t="shared" si="10"/>
        <v>0</v>
      </c>
      <c r="AS1153" s="417" t="str">
        <f t="shared" si="11"/>
        <v>#DIV/0!</v>
      </c>
      <c r="AT1153" s="416">
        <f t="shared" si="12"/>
        <v>0</v>
      </c>
      <c r="AU1153" s="417"/>
    </row>
    <row r="1154" hidden="1">
      <c r="A1154" s="88" t="str">
        <f>Master!A1158</f>
        <v>VMUI18042</v>
      </c>
      <c r="B1154" s="88" t="str">
        <f>Master!B1158</f>
        <v/>
      </c>
      <c r="C1154" s="414" t="str">
        <f>Master!C1158</f>
        <v/>
      </c>
      <c r="D1154" s="88" t="str">
        <f>Master!D1158</f>
        <v/>
      </c>
      <c r="E1154" s="406" t="str">
        <f>Master!E1158</f>
        <v/>
      </c>
      <c r="F1154" s="406">
        <f>Master!F1158</f>
        <v>0</v>
      </c>
      <c r="G1154" s="88" t="str">
        <f>Master!G1158</f>
        <v/>
      </c>
      <c r="H1154" s="88" t="str">
        <f>Master!H1158</f>
        <v/>
      </c>
      <c r="I1154" s="88" t="str">
        <f>Master!I1158</f>
        <v/>
      </c>
      <c r="J1154" s="88" t="str">
        <f>Master!J1158</f>
        <v>MUSICON (INSTRUCTOR) PTE LTD</v>
      </c>
      <c r="K1154" s="88" t="str">
        <f>Master!K1158</f>
        <v/>
      </c>
      <c r="L1154" s="88" t="str">
        <f>Master!L1158</f>
        <v/>
      </c>
      <c r="M1154" s="88" t="str">
        <f>Master!M1158</f>
        <v/>
      </c>
      <c r="N1154" s="88" t="str">
        <f>Master!N1158</f>
        <v/>
      </c>
      <c r="O1154" s="88" t="str">
        <f>Master!O1158</f>
        <v/>
      </c>
      <c r="P1154" s="88" t="str">
        <f>Master!P1158</f>
        <v/>
      </c>
      <c r="Q1154" s="88" t="str">
        <f>Master!Q1158</f>
        <v/>
      </c>
      <c r="R1154" s="406" t="str">
        <f>Master!R1158</f>
        <v/>
      </c>
      <c r="S1154" s="406">
        <f>Master!S1158</f>
        <v>0</v>
      </c>
      <c r="T1154" s="406" t="str">
        <f>Master!T1158</f>
        <v/>
      </c>
      <c r="U1154" s="406" t="str">
        <f>Master!U1158</f>
        <v/>
      </c>
      <c r="V1154" s="406" t="str">
        <f>Master!V1158</f>
        <v/>
      </c>
      <c r="W1154" s="406" t="str">
        <f>Master!W1158</f>
        <v/>
      </c>
      <c r="X1154" s="406" t="str">
        <f>Master!X1158</f>
        <v/>
      </c>
      <c r="Y1154" s="406" t="str">
        <f>Master!Y1158</f>
        <v/>
      </c>
      <c r="Z1154" s="406" t="str">
        <f>Master!Z1158</f>
        <v/>
      </c>
      <c r="AA1154" s="406" t="str">
        <f>Master!AA1158</f>
        <v/>
      </c>
      <c r="AB1154" s="406" t="str">
        <f>Master!AB1158</f>
        <v/>
      </c>
      <c r="AC1154" s="406" t="str">
        <f>Master!AC1158</f>
        <v/>
      </c>
      <c r="AD1154" s="406" t="str">
        <f>Master!AD1158</f>
        <v/>
      </c>
      <c r="AE1154" s="406" t="str">
        <f>Master!AE1158</f>
        <v/>
      </c>
      <c r="AF1154" s="406" t="str">
        <f>Master!AF1158</f>
        <v/>
      </c>
      <c r="AG1154" s="406" t="str">
        <f>Master!AG1158</f>
        <v/>
      </c>
      <c r="AH1154" s="88" t="str">
        <f>Master!AH1158</f>
        <v/>
      </c>
      <c r="AI1154" s="414" t="str">
        <f>Master!AI1158</f>
        <v/>
      </c>
      <c r="AJ1154" s="406" t="str">
        <f>Master!AJ1158</f>
        <v/>
      </c>
      <c r="AK1154" s="406">
        <f>Master!AK1158</f>
        <v>0</v>
      </c>
      <c r="AL1154" s="88" t="str">
        <f>Master!AL1158</f>
        <v/>
      </c>
      <c r="AM1154" s="416"/>
      <c r="AN1154" s="416"/>
      <c r="AO1154" s="416"/>
      <c r="AP1154" s="416"/>
      <c r="AQ1154" s="416"/>
      <c r="AR1154" s="416">
        <f t="shared" si="10"/>
        <v>0</v>
      </c>
      <c r="AS1154" s="417" t="str">
        <f t="shared" si="11"/>
        <v>#DIV/0!</v>
      </c>
      <c r="AT1154" s="416">
        <f t="shared" si="12"/>
        <v>0</v>
      </c>
      <c r="AU1154" s="417"/>
    </row>
    <row r="1155" hidden="1">
      <c r="A1155" s="88" t="str">
        <f>Master!A1159</f>
        <v>VMUI18043</v>
      </c>
      <c r="B1155" s="88" t="str">
        <f>Master!B1159</f>
        <v/>
      </c>
      <c r="C1155" s="414" t="str">
        <f>Master!C1159</f>
        <v/>
      </c>
      <c r="D1155" s="88" t="str">
        <f>Master!D1159</f>
        <v/>
      </c>
      <c r="E1155" s="406" t="str">
        <f>Master!E1159</f>
        <v/>
      </c>
      <c r="F1155" s="406">
        <f>Master!F1159</f>
        <v>0</v>
      </c>
      <c r="G1155" s="88" t="str">
        <f>Master!G1159</f>
        <v/>
      </c>
      <c r="H1155" s="88" t="str">
        <f>Master!H1159</f>
        <v/>
      </c>
      <c r="I1155" s="88" t="str">
        <f>Master!I1159</f>
        <v/>
      </c>
      <c r="J1155" s="88" t="str">
        <f>Master!J1159</f>
        <v>MUSICON (INSTRUCTOR) PTE LTD</v>
      </c>
      <c r="K1155" s="88" t="str">
        <f>Master!K1159</f>
        <v/>
      </c>
      <c r="L1155" s="88" t="str">
        <f>Master!L1159</f>
        <v/>
      </c>
      <c r="M1155" s="88" t="str">
        <f>Master!M1159</f>
        <v/>
      </c>
      <c r="N1155" s="88" t="str">
        <f>Master!N1159</f>
        <v/>
      </c>
      <c r="O1155" s="88" t="str">
        <f>Master!O1159</f>
        <v/>
      </c>
      <c r="P1155" s="88" t="str">
        <f>Master!P1159</f>
        <v/>
      </c>
      <c r="Q1155" s="88" t="str">
        <f>Master!Q1159</f>
        <v/>
      </c>
      <c r="R1155" s="406" t="str">
        <f>Master!R1159</f>
        <v/>
      </c>
      <c r="S1155" s="406">
        <f>Master!S1159</f>
        <v>0</v>
      </c>
      <c r="T1155" s="406" t="str">
        <f>Master!T1159</f>
        <v/>
      </c>
      <c r="U1155" s="406" t="str">
        <f>Master!U1159</f>
        <v/>
      </c>
      <c r="V1155" s="406" t="str">
        <f>Master!V1159</f>
        <v/>
      </c>
      <c r="W1155" s="406" t="str">
        <f>Master!W1159</f>
        <v/>
      </c>
      <c r="X1155" s="406" t="str">
        <f>Master!X1159</f>
        <v/>
      </c>
      <c r="Y1155" s="406" t="str">
        <f>Master!Y1159</f>
        <v/>
      </c>
      <c r="Z1155" s="406" t="str">
        <f>Master!Z1159</f>
        <v/>
      </c>
      <c r="AA1155" s="406" t="str">
        <f>Master!AA1159</f>
        <v/>
      </c>
      <c r="AB1155" s="406" t="str">
        <f>Master!AB1159</f>
        <v/>
      </c>
      <c r="AC1155" s="406" t="str">
        <f>Master!AC1159</f>
        <v/>
      </c>
      <c r="AD1155" s="406" t="str">
        <f>Master!AD1159</f>
        <v/>
      </c>
      <c r="AE1155" s="406" t="str">
        <f>Master!AE1159</f>
        <v/>
      </c>
      <c r="AF1155" s="406" t="str">
        <f>Master!AF1159</f>
        <v/>
      </c>
      <c r="AG1155" s="406" t="str">
        <f>Master!AG1159</f>
        <v/>
      </c>
      <c r="AH1155" s="88" t="str">
        <f>Master!AH1159</f>
        <v/>
      </c>
      <c r="AI1155" s="88" t="str">
        <f>Master!AI1159</f>
        <v/>
      </c>
      <c r="AJ1155" s="406" t="str">
        <f>Master!AJ1159</f>
        <v/>
      </c>
      <c r="AK1155" s="406">
        <f>Master!AK1159</f>
        <v>0</v>
      </c>
      <c r="AL1155" s="88" t="str">
        <f>Master!AL1159</f>
        <v/>
      </c>
      <c r="AM1155" s="416"/>
      <c r="AN1155" s="416"/>
      <c r="AO1155" s="416"/>
      <c r="AP1155" s="416"/>
      <c r="AQ1155" s="416"/>
      <c r="AR1155" s="416">
        <f t="shared" si="10"/>
        <v>0</v>
      </c>
      <c r="AS1155" s="417" t="str">
        <f t="shared" si="11"/>
        <v>#DIV/0!</v>
      </c>
      <c r="AT1155" s="416">
        <f t="shared" si="12"/>
        <v>0</v>
      </c>
      <c r="AU1155" s="417"/>
    </row>
    <row r="1156" hidden="1">
      <c r="A1156" s="88" t="str">
        <f>Master!A1160</f>
        <v>VMUI18044</v>
      </c>
      <c r="B1156" s="88" t="str">
        <f>Master!B1160</f>
        <v/>
      </c>
      <c r="C1156" s="414" t="str">
        <f>Master!C1160</f>
        <v/>
      </c>
      <c r="D1156" s="88" t="str">
        <f>Master!D1160</f>
        <v/>
      </c>
      <c r="E1156" s="406" t="str">
        <f>Master!E1160</f>
        <v/>
      </c>
      <c r="F1156" s="406">
        <f>Master!F1160</f>
        <v>0</v>
      </c>
      <c r="G1156" s="88" t="str">
        <f>Master!G1160</f>
        <v/>
      </c>
      <c r="H1156" s="88" t="str">
        <f>Master!H1160</f>
        <v/>
      </c>
      <c r="I1156" s="88" t="str">
        <f>Master!I1160</f>
        <v/>
      </c>
      <c r="J1156" s="88" t="str">
        <f>Master!J1160</f>
        <v>MUSICON (INSTRUCTOR) PTE LTD</v>
      </c>
      <c r="K1156" s="88" t="str">
        <f>Master!K1160</f>
        <v/>
      </c>
      <c r="L1156" s="88" t="str">
        <f>Master!L1160</f>
        <v/>
      </c>
      <c r="M1156" s="88" t="str">
        <f>Master!M1160</f>
        <v/>
      </c>
      <c r="N1156" s="88" t="str">
        <f>Master!N1160</f>
        <v/>
      </c>
      <c r="O1156" s="88" t="str">
        <f>Master!O1160</f>
        <v/>
      </c>
      <c r="P1156" s="88" t="str">
        <f>Master!P1160</f>
        <v/>
      </c>
      <c r="Q1156" s="88" t="str">
        <f>Master!Q1160</f>
        <v/>
      </c>
      <c r="R1156" s="406" t="str">
        <f>Master!R1160</f>
        <v/>
      </c>
      <c r="S1156" s="406">
        <f>Master!S1160</f>
        <v>0</v>
      </c>
      <c r="T1156" s="406" t="str">
        <f>Master!T1160</f>
        <v/>
      </c>
      <c r="U1156" s="406" t="str">
        <f>Master!U1160</f>
        <v/>
      </c>
      <c r="V1156" s="406" t="str">
        <f>Master!V1160</f>
        <v/>
      </c>
      <c r="W1156" s="406" t="str">
        <f>Master!W1160</f>
        <v/>
      </c>
      <c r="X1156" s="406" t="str">
        <f>Master!X1160</f>
        <v/>
      </c>
      <c r="Y1156" s="406" t="str">
        <f>Master!Y1160</f>
        <v/>
      </c>
      <c r="Z1156" s="406" t="str">
        <f>Master!Z1160</f>
        <v/>
      </c>
      <c r="AA1156" s="406" t="str">
        <f>Master!AA1160</f>
        <v/>
      </c>
      <c r="AB1156" s="406" t="str">
        <f>Master!AB1160</f>
        <v/>
      </c>
      <c r="AC1156" s="406" t="str">
        <f>Master!AC1160</f>
        <v/>
      </c>
      <c r="AD1156" s="406" t="str">
        <f>Master!AD1160</f>
        <v/>
      </c>
      <c r="AE1156" s="406" t="str">
        <f>Master!AE1160</f>
        <v/>
      </c>
      <c r="AF1156" s="406" t="str">
        <f>Master!AF1160</f>
        <v/>
      </c>
      <c r="AG1156" s="406" t="str">
        <f>Master!AG1160</f>
        <v/>
      </c>
      <c r="AH1156" s="88" t="str">
        <f>Master!AH1160</f>
        <v/>
      </c>
      <c r="AI1156" s="414" t="str">
        <f>Master!AI1160</f>
        <v/>
      </c>
      <c r="AJ1156" s="406" t="str">
        <f>Master!AJ1160</f>
        <v/>
      </c>
      <c r="AK1156" s="406">
        <f>Master!AK1160</f>
        <v>0</v>
      </c>
      <c r="AL1156" s="88" t="str">
        <f>Master!AL1160</f>
        <v/>
      </c>
      <c r="AM1156" s="416"/>
      <c r="AN1156" s="416"/>
      <c r="AO1156" s="416"/>
      <c r="AP1156" s="416"/>
      <c r="AQ1156" s="416"/>
      <c r="AR1156" s="416">
        <f t="shared" si="10"/>
        <v>0</v>
      </c>
      <c r="AS1156" s="417" t="str">
        <f t="shared" si="11"/>
        <v>#DIV/0!</v>
      </c>
      <c r="AT1156" s="416">
        <f t="shared" si="12"/>
        <v>0</v>
      </c>
      <c r="AU1156" s="417"/>
    </row>
    <row r="1157" hidden="1">
      <c r="A1157" s="88" t="str">
        <f>Master!A1161</f>
        <v>VMUI18045</v>
      </c>
      <c r="B1157" s="88" t="str">
        <f>Master!B1161</f>
        <v/>
      </c>
      <c r="C1157" s="414" t="str">
        <f>Master!C1161</f>
        <v/>
      </c>
      <c r="D1157" s="88" t="str">
        <f>Master!D1161</f>
        <v/>
      </c>
      <c r="E1157" s="406" t="str">
        <f>Master!E1161</f>
        <v/>
      </c>
      <c r="F1157" s="406">
        <f>Master!F1161</f>
        <v>0</v>
      </c>
      <c r="G1157" s="88" t="str">
        <f>Master!G1161</f>
        <v/>
      </c>
      <c r="H1157" s="88" t="str">
        <f>Master!H1161</f>
        <v/>
      </c>
      <c r="I1157" s="88" t="str">
        <f>Master!I1161</f>
        <v/>
      </c>
      <c r="J1157" s="88" t="str">
        <f>Master!J1161</f>
        <v>MUSICON (INSTRUCTOR) PTE LTD</v>
      </c>
      <c r="K1157" s="88" t="str">
        <f>Master!K1161</f>
        <v/>
      </c>
      <c r="L1157" s="88" t="str">
        <f>Master!L1161</f>
        <v/>
      </c>
      <c r="M1157" s="88" t="str">
        <f>Master!M1161</f>
        <v/>
      </c>
      <c r="N1157" s="88" t="str">
        <f>Master!N1161</f>
        <v/>
      </c>
      <c r="O1157" s="88" t="str">
        <f>Master!O1161</f>
        <v/>
      </c>
      <c r="P1157" s="88" t="str">
        <f>Master!P1161</f>
        <v/>
      </c>
      <c r="Q1157" s="88" t="str">
        <f>Master!Q1161</f>
        <v/>
      </c>
      <c r="R1157" s="406" t="str">
        <f>Master!R1161</f>
        <v/>
      </c>
      <c r="S1157" s="406">
        <f>Master!S1161</f>
        <v>0</v>
      </c>
      <c r="T1157" s="406" t="str">
        <f>Master!T1161</f>
        <v/>
      </c>
      <c r="U1157" s="406" t="str">
        <f>Master!U1161</f>
        <v/>
      </c>
      <c r="V1157" s="406" t="str">
        <f>Master!V1161</f>
        <v/>
      </c>
      <c r="W1157" s="406" t="str">
        <f>Master!W1161</f>
        <v/>
      </c>
      <c r="X1157" s="406" t="str">
        <f>Master!X1161</f>
        <v/>
      </c>
      <c r="Y1157" s="406" t="str">
        <f>Master!Y1161</f>
        <v/>
      </c>
      <c r="Z1157" s="406" t="str">
        <f>Master!Z1161</f>
        <v/>
      </c>
      <c r="AA1157" s="406" t="str">
        <f>Master!AA1161</f>
        <v/>
      </c>
      <c r="AB1157" s="406" t="str">
        <f>Master!AB1161</f>
        <v/>
      </c>
      <c r="AC1157" s="406" t="str">
        <f>Master!AC1161</f>
        <v/>
      </c>
      <c r="AD1157" s="406" t="str">
        <f>Master!AD1161</f>
        <v/>
      </c>
      <c r="AE1157" s="406" t="str">
        <f>Master!AE1161</f>
        <v/>
      </c>
      <c r="AF1157" s="406" t="str">
        <f>Master!AF1161</f>
        <v/>
      </c>
      <c r="AG1157" s="406" t="str">
        <f>Master!AG1161</f>
        <v/>
      </c>
      <c r="AH1157" s="88" t="str">
        <f>Master!AH1161</f>
        <v/>
      </c>
      <c r="AI1157" s="88" t="str">
        <f>Master!AI1161</f>
        <v/>
      </c>
      <c r="AJ1157" s="406" t="str">
        <f>Master!AJ1161</f>
        <v/>
      </c>
      <c r="AK1157" s="406">
        <f>Master!AK1161</f>
        <v>0</v>
      </c>
      <c r="AL1157" s="88" t="str">
        <f>Master!AL1161</f>
        <v/>
      </c>
      <c r="AM1157" s="416"/>
      <c r="AN1157" s="416"/>
      <c r="AO1157" s="416"/>
      <c r="AP1157" s="416"/>
      <c r="AQ1157" s="416"/>
      <c r="AR1157" s="416">
        <f t="shared" si="10"/>
        <v>0</v>
      </c>
      <c r="AS1157" s="417" t="str">
        <f t="shared" si="11"/>
        <v>#DIV/0!</v>
      </c>
      <c r="AT1157" s="416">
        <f t="shared" si="12"/>
        <v>0</v>
      </c>
      <c r="AU1157" s="417"/>
    </row>
    <row r="1158" hidden="1">
      <c r="A1158" s="88" t="str">
        <f>Master!A1162</f>
        <v>VMUI18046</v>
      </c>
      <c r="B1158" s="88" t="str">
        <f>Master!B1162</f>
        <v/>
      </c>
      <c r="C1158" s="414" t="str">
        <f>Master!C1162</f>
        <v/>
      </c>
      <c r="D1158" s="88" t="str">
        <f>Master!D1162</f>
        <v/>
      </c>
      <c r="E1158" s="406" t="str">
        <f>Master!E1162</f>
        <v/>
      </c>
      <c r="F1158" s="406">
        <f>Master!F1162</f>
        <v>0</v>
      </c>
      <c r="G1158" s="88" t="str">
        <f>Master!G1162</f>
        <v/>
      </c>
      <c r="H1158" s="88" t="str">
        <f>Master!H1162</f>
        <v/>
      </c>
      <c r="I1158" s="88" t="str">
        <f>Master!I1162</f>
        <v/>
      </c>
      <c r="J1158" s="88" t="str">
        <f>Master!J1162</f>
        <v>MUSICON (INSTRUCTOR) PTE LTD</v>
      </c>
      <c r="K1158" s="88" t="str">
        <f>Master!K1162</f>
        <v/>
      </c>
      <c r="L1158" s="88" t="str">
        <f>Master!L1162</f>
        <v/>
      </c>
      <c r="M1158" s="88" t="str">
        <f>Master!M1162</f>
        <v/>
      </c>
      <c r="N1158" s="88" t="str">
        <f>Master!N1162</f>
        <v/>
      </c>
      <c r="O1158" s="88" t="str">
        <f>Master!O1162</f>
        <v/>
      </c>
      <c r="P1158" s="88" t="str">
        <f>Master!P1162</f>
        <v/>
      </c>
      <c r="Q1158" s="88" t="str">
        <f>Master!Q1162</f>
        <v/>
      </c>
      <c r="R1158" s="406" t="str">
        <f>Master!R1162</f>
        <v/>
      </c>
      <c r="S1158" s="406">
        <f>Master!S1162</f>
        <v>0</v>
      </c>
      <c r="T1158" s="406" t="str">
        <f>Master!T1162</f>
        <v/>
      </c>
      <c r="U1158" s="406" t="str">
        <f>Master!U1162</f>
        <v/>
      </c>
      <c r="V1158" s="406" t="str">
        <f>Master!V1162</f>
        <v/>
      </c>
      <c r="W1158" s="406" t="str">
        <f>Master!W1162</f>
        <v/>
      </c>
      <c r="X1158" s="406" t="str">
        <f>Master!X1162</f>
        <v/>
      </c>
      <c r="Y1158" s="406" t="str">
        <f>Master!Y1162</f>
        <v/>
      </c>
      <c r="Z1158" s="406" t="str">
        <f>Master!Z1162</f>
        <v/>
      </c>
      <c r="AA1158" s="406" t="str">
        <f>Master!AA1162</f>
        <v/>
      </c>
      <c r="AB1158" s="406" t="str">
        <f>Master!AB1162</f>
        <v/>
      </c>
      <c r="AC1158" s="406" t="str">
        <f>Master!AC1162</f>
        <v/>
      </c>
      <c r="AD1158" s="406" t="str">
        <f>Master!AD1162</f>
        <v/>
      </c>
      <c r="AE1158" s="406" t="str">
        <f>Master!AE1162</f>
        <v/>
      </c>
      <c r="AF1158" s="406" t="str">
        <f>Master!AF1162</f>
        <v/>
      </c>
      <c r="AG1158" s="406" t="str">
        <f>Master!AG1162</f>
        <v/>
      </c>
      <c r="AH1158" s="88" t="str">
        <f>Master!AH1162</f>
        <v/>
      </c>
      <c r="AI1158" s="414" t="str">
        <f>Master!AI1162</f>
        <v/>
      </c>
      <c r="AJ1158" s="406" t="str">
        <f>Master!AJ1162</f>
        <v/>
      </c>
      <c r="AK1158" s="406">
        <f>Master!AK1162</f>
        <v>0</v>
      </c>
      <c r="AL1158" s="88" t="str">
        <f>Master!AL1162</f>
        <v/>
      </c>
      <c r="AM1158" s="416"/>
      <c r="AN1158" s="416"/>
      <c r="AO1158" s="416"/>
      <c r="AP1158" s="416"/>
      <c r="AQ1158" s="416"/>
      <c r="AR1158" s="416">
        <f t="shared" si="10"/>
        <v>0</v>
      </c>
      <c r="AS1158" s="417" t="str">
        <f t="shared" si="11"/>
        <v>#DIV/0!</v>
      </c>
      <c r="AT1158" s="416">
        <f t="shared" si="12"/>
        <v>0</v>
      </c>
      <c r="AU1158" s="417"/>
    </row>
    <row r="1159" hidden="1">
      <c r="A1159" s="88" t="str">
        <f>Master!A1163</f>
        <v>VMUI18047</v>
      </c>
      <c r="B1159" s="88" t="str">
        <f>Master!B1163</f>
        <v/>
      </c>
      <c r="C1159" s="414" t="str">
        <f>Master!C1163</f>
        <v/>
      </c>
      <c r="D1159" s="88" t="str">
        <f>Master!D1163</f>
        <v/>
      </c>
      <c r="E1159" s="406" t="str">
        <f>Master!E1163</f>
        <v/>
      </c>
      <c r="F1159" s="406">
        <f>Master!F1163</f>
        <v>0</v>
      </c>
      <c r="G1159" s="88" t="str">
        <f>Master!G1163</f>
        <v/>
      </c>
      <c r="H1159" s="88" t="str">
        <f>Master!H1163</f>
        <v/>
      </c>
      <c r="I1159" s="88" t="str">
        <f>Master!I1163</f>
        <v/>
      </c>
      <c r="J1159" s="88" t="str">
        <f>Master!J1163</f>
        <v>MUSICON (INSTRUCTOR) PTE LTD</v>
      </c>
      <c r="K1159" s="88" t="str">
        <f>Master!K1163</f>
        <v/>
      </c>
      <c r="L1159" s="88" t="str">
        <f>Master!L1163</f>
        <v/>
      </c>
      <c r="M1159" s="88" t="str">
        <f>Master!M1163</f>
        <v/>
      </c>
      <c r="N1159" s="88" t="str">
        <f>Master!N1163</f>
        <v/>
      </c>
      <c r="O1159" s="88" t="str">
        <f>Master!O1163</f>
        <v/>
      </c>
      <c r="P1159" s="88" t="str">
        <f>Master!P1163</f>
        <v/>
      </c>
      <c r="Q1159" s="88" t="str">
        <f>Master!Q1163</f>
        <v/>
      </c>
      <c r="R1159" s="406" t="str">
        <f>Master!R1163</f>
        <v/>
      </c>
      <c r="S1159" s="406">
        <f>Master!S1163</f>
        <v>0</v>
      </c>
      <c r="T1159" s="406" t="str">
        <f>Master!T1163</f>
        <v/>
      </c>
      <c r="U1159" s="406" t="str">
        <f>Master!U1163</f>
        <v/>
      </c>
      <c r="V1159" s="406" t="str">
        <f>Master!V1163</f>
        <v/>
      </c>
      <c r="W1159" s="406" t="str">
        <f>Master!W1163</f>
        <v/>
      </c>
      <c r="X1159" s="406" t="str">
        <f>Master!X1163</f>
        <v/>
      </c>
      <c r="Y1159" s="406" t="str">
        <f>Master!Y1163</f>
        <v/>
      </c>
      <c r="Z1159" s="406" t="str">
        <f>Master!Z1163</f>
        <v/>
      </c>
      <c r="AA1159" s="406" t="str">
        <f>Master!AA1163</f>
        <v/>
      </c>
      <c r="AB1159" s="406" t="str">
        <f>Master!AB1163</f>
        <v/>
      </c>
      <c r="AC1159" s="406" t="str">
        <f>Master!AC1163</f>
        <v/>
      </c>
      <c r="AD1159" s="406" t="str">
        <f>Master!AD1163</f>
        <v/>
      </c>
      <c r="AE1159" s="406" t="str">
        <f>Master!AE1163</f>
        <v/>
      </c>
      <c r="AF1159" s="406" t="str">
        <f>Master!AF1163</f>
        <v/>
      </c>
      <c r="AG1159" s="406" t="str">
        <f>Master!AG1163</f>
        <v/>
      </c>
      <c r="AH1159" s="88" t="str">
        <f>Master!AH1163</f>
        <v/>
      </c>
      <c r="AI1159" s="88" t="str">
        <f>Master!AI1163</f>
        <v/>
      </c>
      <c r="AJ1159" s="406" t="str">
        <f>Master!AJ1163</f>
        <v/>
      </c>
      <c r="AK1159" s="406">
        <f>Master!AK1163</f>
        <v>0</v>
      </c>
      <c r="AL1159" s="88" t="str">
        <f>Master!AL1163</f>
        <v/>
      </c>
      <c r="AM1159" s="416"/>
      <c r="AN1159" s="416"/>
      <c r="AO1159" s="416"/>
      <c r="AP1159" s="416"/>
      <c r="AQ1159" s="416"/>
      <c r="AR1159" s="416">
        <f t="shared" si="10"/>
        <v>0</v>
      </c>
      <c r="AS1159" s="417" t="str">
        <f t="shared" si="11"/>
        <v>#DIV/0!</v>
      </c>
      <c r="AT1159" s="416">
        <f t="shared" si="12"/>
        <v>0</v>
      </c>
      <c r="AU1159" s="417"/>
    </row>
    <row r="1160" hidden="1">
      <c r="A1160" s="88" t="str">
        <f>Master!A1164</f>
        <v>VMUI18048</v>
      </c>
      <c r="B1160" s="88" t="str">
        <f>Master!B1164</f>
        <v/>
      </c>
      <c r="C1160" s="414" t="str">
        <f>Master!C1164</f>
        <v/>
      </c>
      <c r="D1160" s="88" t="str">
        <f>Master!D1164</f>
        <v/>
      </c>
      <c r="E1160" s="406" t="str">
        <f>Master!E1164</f>
        <v/>
      </c>
      <c r="F1160" s="406">
        <f>Master!F1164</f>
        <v>0</v>
      </c>
      <c r="G1160" s="88" t="str">
        <f>Master!G1164</f>
        <v/>
      </c>
      <c r="H1160" s="88" t="str">
        <f>Master!H1164</f>
        <v/>
      </c>
      <c r="I1160" s="88" t="str">
        <f>Master!I1164</f>
        <v/>
      </c>
      <c r="J1160" s="88" t="str">
        <f>Master!J1164</f>
        <v>MUSICON (INSTRUCTOR) PTE LTD</v>
      </c>
      <c r="K1160" s="88" t="str">
        <f>Master!K1164</f>
        <v/>
      </c>
      <c r="L1160" s="88" t="str">
        <f>Master!L1164</f>
        <v/>
      </c>
      <c r="M1160" s="88" t="str">
        <f>Master!M1164</f>
        <v/>
      </c>
      <c r="N1160" s="88" t="str">
        <f>Master!N1164</f>
        <v/>
      </c>
      <c r="O1160" s="88" t="str">
        <f>Master!O1164</f>
        <v/>
      </c>
      <c r="P1160" s="88" t="str">
        <f>Master!P1164</f>
        <v/>
      </c>
      <c r="Q1160" s="88" t="str">
        <f>Master!Q1164</f>
        <v/>
      </c>
      <c r="R1160" s="406" t="str">
        <f>Master!R1164</f>
        <v/>
      </c>
      <c r="S1160" s="406">
        <f>Master!S1164</f>
        <v>0</v>
      </c>
      <c r="T1160" s="406" t="str">
        <f>Master!T1164</f>
        <v/>
      </c>
      <c r="U1160" s="406" t="str">
        <f>Master!U1164</f>
        <v/>
      </c>
      <c r="V1160" s="406" t="str">
        <f>Master!V1164</f>
        <v/>
      </c>
      <c r="W1160" s="406" t="str">
        <f>Master!W1164</f>
        <v/>
      </c>
      <c r="X1160" s="406" t="str">
        <f>Master!X1164</f>
        <v/>
      </c>
      <c r="Y1160" s="406" t="str">
        <f>Master!Y1164</f>
        <v/>
      </c>
      <c r="Z1160" s="406" t="str">
        <f>Master!Z1164</f>
        <v/>
      </c>
      <c r="AA1160" s="406" t="str">
        <f>Master!AA1164</f>
        <v/>
      </c>
      <c r="AB1160" s="406" t="str">
        <f>Master!AB1164</f>
        <v/>
      </c>
      <c r="AC1160" s="406" t="str">
        <f>Master!AC1164</f>
        <v/>
      </c>
      <c r="AD1160" s="406" t="str">
        <f>Master!AD1164</f>
        <v/>
      </c>
      <c r="AE1160" s="406" t="str">
        <f>Master!AE1164</f>
        <v/>
      </c>
      <c r="AF1160" s="406" t="str">
        <f>Master!AF1164</f>
        <v/>
      </c>
      <c r="AG1160" s="406" t="str">
        <f>Master!AG1164</f>
        <v/>
      </c>
      <c r="AH1160" s="88" t="str">
        <f>Master!AH1164</f>
        <v/>
      </c>
      <c r="AI1160" s="414" t="str">
        <f>Master!AI1164</f>
        <v/>
      </c>
      <c r="AJ1160" s="406" t="str">
        <f>Master!AJ1164</f>
        <v/>
      </c>
      <c r="AK1160" s="406">
        <f>Master!AK1164</f>
        <v>0</v>
      </c>
      <c r="AL1160" s="88" t="str">
        <f>Master!AL1164</f>
        <v/>
      </c>
      <c r="AM1160" s="416"/>
      <c r="AN1160" s="416"/>
      <c r="AO1160" s="416"/>
      <c r="AP1160" s="416"/>
      <c r="AQ1160" s="416"/>
      <c r="AR1160" s="416">
        <f t="shared" si="10"/>
        <v>0</v>
      </c>
      <c r="AS1160" s="417" t="str">
        <f t="shared" si="11"/>
        <v>#DIV/0!</v>
      </c>
      <c r="AT1160" s="416">
        <f t="shared" si="12"/>
        <v>0</v>
      </c>
      <c r="AU1160" s="417"/>
    </row>
    <row r="1161" hidden="1">
      <c r="A1161" s="88" t="str">
        <f>Master!A1165</f>
        <v>VMUI18049</v>
      </c>
      <c r="B1161" s="88" t="str">
        <f>Master!B1165</f>
        <v/>
      </c>
      <c r="C1161" s="414" t="str">
        <f>Master!C1165</f>
        <v/>
      </c>
      <c r="D1161" s="88" t="str">
        <f>Master!D1165</f>
        <v/>
      </c>
      <c r="E1161" s="406" t="str">
        <f>Master!E1165</f>
        <v/>
      </c>
      <c r="F1161" s="406">
        <f>Master!F1165</f>
        <v>0</v>
      </c>
      <c r="G1161" s="88" t="str">
        <f>Master!G1165</f>
        <v/>
      </c>
      <c r="H1161" s="88" t="str">
        <f>Master!H1165</f>
        <v/>
      </c>
      <c r="I1161" s="88" t="str">
        <f>Master!I1165</f>
        <v/>
      </c>
      <c r="J1161" s="88" t="str">
        <f>Master!J1165</f>
        <v>MUSICON (INSTRUCTOR) PTE LTD</v>
      </c>
      <c r="K1161" s="88" t="str">
        <f>Master!K1165</f>
        <v/>
      </c>
      <c r="L1161" s="88" t="str">
        <f>Master!L1165</f>
        <v/>
      </c>
      <c r="M1161" s="88" t="str">
        <f>Master!M1165</f>
        <v/>
      </c>
      <c r="N1161" s="88" t="str">
        <f>Master!N1165</f>
        <v/>
      </c>
      <c r="O1161" s="88" t="str">
        <f>Master!O1165</f>
        <v/>
      </c>
      <c r="P1161" s="88" t="str">
        <f>Master!P1165</f>
        <v/>
      </c>
      <c r="Q1161" s="88" t="str">
        <f>Master!Q1165</f>
        <v/>
      </c>
      <c r="R1161" s="406" t="str">
        <f>Master!R1165</f>
        <v/>
      </c>
      <c r="S1161" s="406">
        <f>Master!S1165</f>
        <v>0</v>
      </c>
      <c r="T1161" s="406" t="str">
        <f>Master!T1165</f>
        <v/>
      </c>
      <c r="U1161" s="406" t="str">
        <f>Master!U1165</f>
        <v/>
      </c>
      <c r="V1161" s="406" t="str">
        <f>Master!V1165</f>
        <v/>
      </c>
      <c r="W1161" s="406" t="str">
        <f>Master!W1165</f>
        <v/>
      </c>
      <c r="X1161" s="406" t="str">
        <f>Master!X1165</f>
        <v/>
      </c>
      <c r="Y1161" s="406" t="str">
        <f>Master!Y1165</f>
        <v/>
      </c>
      <c r="Z1161" s="406" t="str">
        <f>Master!Z1165</f>
        <v/>
      </c>
      <c r="AA1161" s="406" t="str">
        <f>Master!AA1165</f>
        <v/>
      </c>
      <c r="AB1161" s="406" t="str">
        <f>Master!AB1165</f>
        <v/>
      </c>
      <c r="AC1161" s="406" t="str">
        <f>Master!AC1165</f>
        <v/>
      </c>
      <c r="AD1161" s="406" t="str">
        <f>Master!AD1165</f>
        <v/>
      </c>
      <c r="AE1161" s="406" t="str">
        <f>Master!AE1165</f>
        <v/>
      </c>
      <c r="AF1161" s="406" t="str">
        <f>Master!AF1165</f>
        <v/>
      </c>
      <c r="AG1161" s="406" t="str">
        <f>Master!AG1165</f>
        <v/>
      </c>
      <c r="AH1161" s="88" t="str">
        <f>Master!AH1165</f>
        <v/>
      </c>
      <c r="AI1161" s="88" t="str">
        <f>Master!AI1165</f>
        <v/>
      </c>
      <c r="AJ1161" s="406" t="str">
        <f>Master!AJ1165</f>
        <v/>
      </c>
      <c r="AK1161" s="406">
        <f>Master!AK1165</f>
        <v>0</v>
      </c>
      <c r="AL1161" s="88" t="str">
        <f>Master!AL1165</f>
        <v/>
      </c>
      <c r="AM1161" s="416"/>
      <c r="AN1161" s="416"/>
      <c r="AO1161" s="416"/>
      <c r="AP1161" s="416"/>
      <c r="AQ1161" s="416"/>
      <c r="AR1161" s="416">
        <f t="shared" si="10"/>
        <v>0</v>
      </c>
      <c r="AS1161" s="417" t="str">
        <f t="shared" si="11"/>
        <v>#DIV/0!</v>
      </c>
      <c r="AT1161" s="416">
        <f t="shared" si="12"/>
        <v>0</v>
      </c>
      <c r="AU1161" s="417"/>
    </row>
    <row r="1162" hidden="1">
      <c r="A1162" s="88" t="str">
        <f>Master!A1166</f>
        <v>VMUI18050</v>
      </c>
      <c r="B1162" s="88" t="str">
        <f>Master!B1166</f>
        <v/>
      </c>
      <c r="C1162" s="414" t="str">
        <f>Master!C1166</f>
        <v/>
      </c>
      <c r="D1162" s="88" t="str">
        <f>Master!D1166</f>
        <v/>
      </c>
      <c r="E1162" s="406" t="str">
        <f>Master!E1166</f>
        <v/>
      </c>
      <c r="F1162" s="406">
        <f>Master!F1166</f>
        <v>0</v>
      </c>
      <c r="G1162" s="88" t="str">
        <f>Master!G1166</f>
        <v/>
      </c>
      <c r="H1162" s="88" t="str">
        <f>Master!H1166</f>
        <v/>
      </c>
      <c r="I1162" s="88" t="str">
        <f>Master!I1166</f>
        <v/>
      </c>
      <c r="J1162" s="88" t="str">
        <f>Master!J1166</f>
        <v>MUSICON (INSTRUCTOR) PTE LTD</v>
      </c>
      <c r="K1162" s="88" t="str">
        <f>Master!K1166</f>
        <v/>
      </c>
      <c r="L1162" s="88" t="str">
        <f>Master!L1166</f>
        <v/>
      </c>
      <c r="M1162" s="88" t="str">
        <f>Master!M1166</f>
        <v/>
      </c>
      <c r="N1162" s="88" t="str">
        <f>Master!N1166</f>
        <v/>
      </c>
      <c r="O1162" s="88" t="str">
        <f>Master!O1166</f>
        <v/>
      </c>
      <c r="P1162" s="88" t="str">
        <f>Master!P1166</f>
        <v/>
      </c>
      <c r="Q1162" s="88" t="str">
        <f>Master!Q1166</f>
        <v/>
      </c>
      <c r="R1162" s="406" t="str">
        <f>Master!R1166</f>
        <v/>
      </c>
      <c r="S1162" s="406">
        <f>Master!S1166</f>
        <v>0</v>
      </c>
      <c r="T1162" s="406" t="str">
        <f>Master!T1166</f>
        <v/>
      </c>
      <c r="U1162" s="406" t="str">
        <f>Master!U1166</f>
        <v/>
      </c>
      <c r="V1162" s="406" t="str">
        <f>Master!V1166</f>
        <v/>
      </c>
      <c r="W1162" s="406" t="str">
        <f>Master!W1166</f>
        <v/>
      </c>
      <c r="X1162" s="406" t="str">
        <f>Master!X1166</f>
        <v/>
      </c>
      <c r="Y1162" s="406" t="str">
        <f>Master!Y1166</f>
        <v/>
      </c>
      <c r="Z1162" s="406" t="str">
        <f>Master!Z1166</f>
        <v/>
      </c>
      <c r="AA1162" s="406" t="str">
        <f>Master!AA1166</f>
        <v/>
      </c>
      <c r="AB1162" s="406" t="str">
        <f>Master!AB1166</f>
        <v/>
      </c>
      <c r="AC1162" s="406" t="str">
        <f>Master!AC1166</f>
        <v/>
      </c>
      <c r="AD1162" s="406" t="str">
        <f>Master!AD1166</f>
        <v/>
      </c>
      <c r="AE1162" s="406" t="str">
        <f>Master!AE1166</f>
        <v/>
      </c>
      <c r="AF1162" s="406" t="str">
        <f>Master!AF1166</f>
        <v/>
      </c>
      <c r="AG1162" s="406" t="str">
        <f>Master!AG1166</f>
        <v/>
      </c>
      <c r="AH1162" s="88" t="str">
        <f>Master!AH1166</f>
        <v/>
      </c>
      <c r="AI1162" s="414" t="str">
        <f>Master!AI1166</f>
        <v/>
      </c>
      <c r="AJ1162" s="406" t="str">
        <f>Master!AJ1166</f>
        <v/>
      </c>
      <c r="AK1162" s="406">
        <f>Master!AK1166</f>
        <v>0</v>
      </c>
      <c r="AL1162" s="88" t="str">
        <f>Master!AL1166</f>
        <v/>
      </c>
      <c r="AM1162" s="416"/>
      <c r="AN1162" s="416"/>
      <c r="AO1162" s="416"/>
      <c r="AP1162" s="416"/>
      <c r="AQ1162" s="416"/>
      <c r="AR1162" s="416">
        <f t="shared" si="10"/>
        <v>0</v>
      </c>
      <c r="AS1162" s="417" t="str">
        <f t="shared" si="11"/>
        <v>#DIV/0!</v>
      </c>
      <c r="AT1162" s="416">
        <f t="shared" si="12"/>
        <v>0</v>
      </c>
      <c r="AU1162" s="417"/>
    </row>
    <row r="1163" hidden="1">
      <c r="A1163" s="88" t="str">
        <f>Master!A1167</f>
        <v>VMUI18051</v>
      </c>
      <c r="B1163" s="88" t="str">
        <f>Master!B1167</f>
        <v/>
      </c>
      <c r="C1163" s="414" t="str">
        <f>Master!C1167</f>
        <v/>
      </c>
      <c r="D1163" s="88" t="str">
        <f>Master!D1167</f>
        <v/>
      </c>
      <c r="E1163" s="406" t="str">
        <f>Master!E1167</f>
        <v/>
      </c>
      <c r="F1163" s="406">
        <f>Master!F1167</f>
        <v>0</v>
      </c>
      <c r="G1163" s="88" t="str">
        <f>Master!G1167</f>
        <v/>
      </c>
      <c r="H1163" s="88" t="str">
        <f>Master!H1167</f>
        <v/>
      </c>
      <c r="I1163" s="88" t="str">
        <f>Master!I1167</f>
        <v/>
      </c>
      <c r="J1163" s="88" t="str">
        <f>Master!J1167</f>
        <v>MUSICON (INSTRUCTOR) PTE LTD</v>
      </c>
      <c r="K1163" s="88" t="str">
        <f>Master!K1167</f>
        <v/>
      </c>
      <c r="L1163" s="88" t="str">
        <f>Master!L1167</f>
        <v/>
      </c>
      <c r="M1163" s="88" t="str">
        <f>Master!M1167</f>
        <v/>
      </c>
      <c r="N1163" s="88" t="str">
        <f>Master!N1167</f>
        <v/>
      </c>
      <c r="O1163" s="88" t="str">
        <f>Master!O1167</f>
        <v/>
      </c>
      <c r="P1163" s="88" t="str">
        <f>Master!P1167</f>
        <v/>
      </c>
      <c r="Q1163" s="88" t="str">
        <f>Master!Q1167</f>
        <v/>
      </c>
      <c r="R1163" s="406" t="str">
        <f>Master!R1167</f>
        <v/>
      </c>
      <c r="S1163" s="406">
        <f>Master!S1167</f>
        <v>0</v>
      </c>
      <c r="T1163" s="406" t="str">
        <f>Master!T1167</f>
        <v/>
      </c>
      <c r="U1163" s="406" t="str">
        <f>Master!U1167</f>
        <v/>
      </c>
      <c r="V1163" s="406" t="str">
        <f>Master!V1167</f>
        <v/>
      </c>
      <c r="W1163" s="406" t="str">
        <f>Master!W1167</f>
        <v/>
      </c>
      <c r="X1163" s="406" t="str">
        <f>Master!X1167</f>
        <v/>
      </c>
      <c r="Y1163" s="406" t="str">
        <f>Master!Y1167</f>
        <v/>
      </c>
      <c r="Z1163" s="406" t="str">
        <f>Master!Z1167</f>
        <v/>
      </c>
      <c r="AA1163" s="406" t="str">
        <f>Master!AA1167</f>
        <v/>
      </c>
      <c r="AB1163" s="406" t="str">
        <f>Master!AB1167</f>
        <v/>
      </c>
      <c r="AC1163" s="406" t="str">
        <f>Master!AC1167</f>
        <v/>
      </c>
      <c r="AD1163" s="406" t="str">
        <f>Master!AD1167</f>
        <v/>
      </c>
      <c r="AE1163" s="406" t="str">
        <f>Master!AE1167</f>
        <v/>
      </c>
      <c r="AF1163" s="406" t="str">
        <f>Master!AF1167</f>
        <v/>
      </c>
      <c r="AG1163" s="406" t="str">
        <f>Master!AG1167</f>
        <v/>
      </c>
      <c r="AH1163" s="88" t="str">
        <f>Master!AH1167</f>
        <v/>
      </c>
      <c r="AI1163" s="88" t="str">
        <f>Master!AI1167</f>
        <v/>
      </c>
      <c r="AJ1163" s="406" t="str">
        <f>Master!AJ1167</f>
        <v/>
      </c>
      <c r="AK1163" s="406">
        <f>Master!AK1167</f>
        <v>0</v>
      </c>
      <c r="AL1163" s="88" t="str">
        <f>Master!AL1167</f>
        <v/>
      </c>
      <c r="AM1163" s="416"/>
      <c r="AN1163" s="416"/>
      <c r="AO1163" s="416"/>
      <c r="AP1163" s="416"/>
      <c r="AQ1163" s="416"/>
      <c r="AR1163" s="416">
        <f t="shared" si="10"/>
        <v>0</v>
      </c>
      <c r="AS1163" s="417" t="str">
        <f t="shared" si="11"/>
        <v>#DIV/0!</v>
      </c>
      <c r="AT1163" s="416">
        <f t="shared" si="12"/>
        <v>0</v>
      </c>
      <c r="AU1163" s="417"/>
    </row>
    <row r="1164" hidden="1">
      <c r="A1164" s="88" t="str">
        <f>Master!A1168</f>
        <v>VMUI18052</v>
      </c>
      <c r="B1164" s="88" t="str">
        <f>Master!B1168</f>
        <v/>
      </c>
      <c r="C1164" s="414" t="str">
        <f>Master!C1168</f>
        <v/>
      </c>
      <c r="D1164" s="88" t="str">
        <f>Master!D1168</f>
        <v/>
      </c>
      <c r="E1164" s="406" t="str">
        <f>Master!E1168</f>
        <v/>
      </c>
      <c r="F1164" s="406">
        <f>Master!F1168</f>
        <v>0</v>
      </c>
      <c r="G1164" s="88" t="str">
        <f>Master!G1168</f>
        <v/>
      </c>
      <c r="H1164" s="88" t="str">
        <f>Master!H1168</f>
        <v/>
      </c>
      <c r="I1164" s="88" t="str">
        <f>Master!I1168</f>
        <v/>
      </c>
      <c r="J1164" s="88" t="str">
        <f>Master!J1168</f>
        <v>MUSICON (INSTRUCTOR) PTE LTD</v>
      </c>
      <c r="K1164" s="88" t="str">
        <f>Master!K1168</f>
        <v/>
      </c>
      <c r="L1164" s="88" t="str">
        <f>Master!L1168</f>
        <v/>
      </c>
      <c r="M1164" s="88" t="str">
        <f>Master!M1168</f>
        <v/>
      </c>
      <c r="N1164" s="88" t="str">
        <f>Master!N1168</f>
        <v/>
      </c>
      <c r="O1164" s="88" t="str">
        <f>Master!O1168</f>
        <v/>
      </c>
      <c r="P1164" s="88" t="str">
        <f>Master!P1168</f>
        <v/>
      </c>
      <c r="Q1164" s="88" t="str">
        <f>Master!Q1168</f>
        <v/>
      </c>
      <c r="R1164" s="406" t="str">
        <f>Master!R1168</f>
        <v/>
      </c>
      <c r="S1164" s="406">
        <f>Master!S1168</f>
        <v>0</v>
      </c>
      <c r="T1164" s="406" t="str">
        <f>Master!T1168</f>
        <v/>
      </c>
      <c r="U1164" s="406" t="str">
        <f>Master!U1168</f>
        <v/>
      </c>
      <c r="V1164" s="406" t="str">
        <f>Master!V1168</f>
        <v/>
      </c>
      <c r="W1164" s="406" t="str">
        <f>Master!W1168</f>
        <v/>
      </c>
      <c r="X1164" s="406" t="str">
        <f>Master!X1168</f>
        <v/>
      </c>
      <c r="Y1164" s="406" t="str">
        <f>Master!Y1168</f>
        <v/>
      </c>
      <c r="Z1164" s="406" t="str">
        <f>Master!Z1168</f>
        <v/>
      </c>
      <c r="AA1164" s="406" t="str">
        <f>Master!AA1168</f>
        <v/>
      </c>
      <c r="AB1164" s="406" t="str">
        <f>Master!AB1168</f>
        <v/>
      </c>
      <c r="AC1164" s="406" t="str">
        <f>Master!AC1168</f>
        <v/>
      </c>
      <c r="AD1164" s="406" t="str">
        <f>Master!AD1168</f>
        <v/>
      </c>
      <c r="AE1164" s="406" t="str">
        <f>Master!AE1168</f>
        <v/>
      </c>
      <c r="AF1164" s="406" t="str">
        <f>Master!AF1168</f>
        <v/>
      </c>
      <c r="AG1164" s="406" t="str">
        <f>Master!AG1168</f>
        <v/>
      </c>
      <c r="AH1164" s="88" t="str">
        <f>Master!AH1168</f>
        <v/>
      </c>
      <c r="AI1164" s="414" t="str">
        <f>Master!AI1168</f>
        <v/>
      </c>
      <c r="AJ1164" s="406" t="str">
        <f>Master!AJ1168</f>
        <v/>
      </c>
      <c r="AK1164" s="406">
        <f>Master!AK1168</f>
        <v>0</v>
      </c>
      <c r="AL1164" s="88" t="str">
        <f>Master!AL1168</f>
        <v/>
      </c>
      <c r="AM1164" s="416"/>
      <c r="AN1164" s="416"/>
      <c r="AO1164" s="416"/>
      <c r="AP1164" s="416"/>
      <c r="AQ1164" s="416"/>
      <c r="AR1164" s="416">
        <f t="shared" si="10"/>
        <v>0</v>
      </c>
      <c r="AS1164" s="417" t="str">
        <f t="shared" si="11"/>
        <v>#DIV/0!</v>
      </c>
      <c r="AT1164" s="416">
        <f t="shared" si="12"/>
        <v>0</v>
      </c>
      <c r="AU1164" s="417"/>
    </row>
    <row r="1165" hidden="1">
      <c r="A1165" s="88" t="str">
        <f>Master!A1169</f>
        <v>VMUI18053</v>
      </c>
      <c r="B1165" s="88" t="str">
        <f>Master!B1169</f>
        <v/>
      </c>
      <c r="C1165" s="414" t="str">
        <f>Master!C1169</f>
        <v/>
      </c>
      <c r="D1165" s="88" t="str">
        <f>Master!D1169</f>
        <v/>
      </c>
      <c r="E1165" s="406" t="str">
        <f>Master!E1169</f>
        <v/>
      </c>
      <c r="F1165" s="406">
        <f>Master!F1169</f>
        <v>0</v>
      </c>
      <c r="G1165" s="88" t="str">
        <f>Master!G1169</f>
        <v/>
      </c>
      <c r="H1165" s="88" t="str">
        <f>Master!H1169</f>
        <v/>
      </c>
      <c r="I1165" s="88" t="str">
        <f>Master!I1169</f>
        <v/>
      </c>
      <c r="J1165" s="88" t="str">
        <f>Master!J1169</f>
        <v>MUSICON (INSTRUCTOR) PTE LTD</v>
      </c>
      <c r="K1165" s="88" t="str">
        <f>Master!K1169</f>
        <v/>
      </c>
      <c r="L1165" s="88" t="str">
        <f>Master!L1169</f>
        <v/>
      </c>
      <c r="M1165" s="88" t="str">
        <f>Master!M1169</f>
        <v/>
      </c>
      <c r="N1165" s="88" t="str">
        <f>Master!N1169</f>
        <v/>
      </c>
      <c r="O1165" s="88" t="str">
        <f>Master!O1169</f>
        <v/>
      </c>
      <c r="P1165" s="88" t="str">
        <f>Master!P1169</f>
        <v/>
      </c>
      <c r="Q1165" s="88" t="str">
        <f>Master!Q1169</f>
        <v/>
      </c>
      <c r="R1165" s="406" t="str">
        <f>Master!R1169</f>
        <v/>
      </c>
      <c r="S1165" s="406">
        <f>Master!S1169</f>
        <v>0</v>
      </c>
      <c r="T1165" s="406" t="str">
        <f>Master!T1169</f>
        <v/>
      </c>
      <c r="U1165" s="406" t="str">
        <f>Master!U1169</f>
        <v/>
      </c>
      <c r="V1165" s="406" t="str">
        <f>Master!V1169</f>
        <v/>
      </c>
      <c r="W1165" s="406" t="str">
        <f>Master!W1169</f>
        <v/>
      </c>
      <c r="X1165" s="406" t="str">
        <f>Master!X1169</f>
        <v/>
      </c>
      <c r="Y1165" s="406" t="str">
        <f>Master!Y1169</f>
        <v/>
      </c>
      <c r="Z1165" s="406" t="str">
        <f>Master!Z1169</f>
        <v/>
      </c>
      <c r="AA1165" s="406" t="str">
        <f>Master!AA1169</f>
        <v/>
      </c>
      <c r="AB1165" s="406" t="str">
        <f>Master!AB1169</f>
        <v/>
      </c>
      <c r="AC1165" s="406" t="str">
        <f>Master!AC1169</f>
        <v/>
      </c>
      <c r="AD1165" s="406" t="str">
        <f>Master!AD1169</f>
        <v/>
      </c>
      <c r="AE1165" s="406" t="str">
        <f>Master!AE1169</f>
        <v/>
      </c>
      <c r="AF1165" s="406" t="str">
        <f>Master!AF1169</f>
        <v/>
      </c>
      <c r="AG1165" s="406" t="str">
        <f>Master!AG1169</f>
        <v/>
      </c>
      <c r="AH1165" s="88" t="str">
        <f>Master!AH1169</f>
        <v/>
      </c>
      <c r="AI1165" s="88" t="str">
        <f>Master!AI1169</f>
        <v/>
      </c>
      <c r="AJ1165" s="406" t="str">
        <f>Master!AJ1169</f>
        <v/>
      </c>
      <c r="AK1165" s="406">
        <f>Master!AK1169</f>
        <v>0</v>
      </c>
      <c r="AL1165" s="88" t="str">
        <f>Master!AL1169</f>
        <v/>
      </c>
      <c r="AM1165" s="416"/>
      <c r="AN1165" s="416"/>
      <c r="AO1165" s="416"/>
      <c r="AP1165" s="416"/>
      <c r="AQ1165" s="416"/>
      <c r="AR1165" s="416">
        <f t="shared" si="10"/>
        <v>0</v>
      </c>
      <c r="AS1165" s="417" t="str">
        <f t="shared" si="11"/>
        <v>#DIV/0!</v>
      </c>
      <c r="AT1165" s="416">
        <f t="shared" si="12"/>
        <v>0</v>
      </c>
      <c r="AU1165" s="417"/>
    </row>
    <row r="1166" hidden="1">
      <c r="A1166" s="88" t="str">
        <f>Master!A1170</f>
        <v>VMUI18054</v>
      </c>
      <c r="B1166" s="88" t="str">
        <f>Master!B1170</f>
        <v/>
      </c>
      <c r="C1166" s="414" t="str">
        <f>Master!C1170</f>
        <v/>
      </c>
      <c r="D1166" s="88" t="str">
        <f>Master!D1170</f>
        <v/>
      </c>
      <c r="E1166" s="406" t="str">
        <f>Master!E1170</f>
        <v/>
      </c>
      <c r="F1166" s="406">
        <f>Master!F1170</f>
        <v>0</v>
      </c>
      <c r="G1166" s="88" t="str">
        <f>Master!G1170</f>
        <v/>
      </c>
      <c r="H1166" s="88" t="str">
        <f>Master!H1170</f>
        <v/>
      </c>
      <c r="I1166" s="88" t="str">
        <f>Master!I1170</f>
        <v/>
      </c>
      <c r="J1166" s="88" t="str">
        <f>Master!J1170</f>
        <v>MUSICON (INSTRUCTOR) PTE LTD</v>
      </c>
      <c r="K1166" s="88" t="str">
        <f>Master!K1170</f>
        <v/>
      </c>
      <c r="L1166" s="88" t="str">
        <f>Master!L1170</f>
        <v/>
      </c>
      <c r="M1166" s="88" t="str">
        <f>Master!M1170</f>
        <v/>
      </c>
      <c r="N1166" s="88" t="str">
        <f>Master!N1170</f>
        <v/>
      </c>
      <c r="O1166" s="88" t="str">
        <f>Master!O1170</f>
        <v/>
      </c>
      <c r="P1166" s="88" t="str">
        <f>Master!P1170</f>
        <v/>
      </c>
      <c r="Q1166" s="88" t="str">
        <f>Master!Q1170</f>
        <v/>
      </c>
      <c r="R1166" s="406" t="str">
        <f>Master!R1170</f>
        <v/>
      </c>
      <c r="S1166" s="406">
        <f>Master!S1170</f>
        <v>0</v>
      </c>
      <c r="T1166" s="406" t="str">
        <f>Master!T1170</f>
        <v/>
      </c>
      <c r="U1166" s="406" t="str">
        <f>Master!U1170</f>
        <v/>
      </c>
      <c r="V1166" s="406" t="str">
        <f>Master!V1170</f>
        <v/>
      </c>
      <c r="W1166" s="406" t="str">
        <f>Master!W1170</f>
        <v/>
      </c>
      <c r="X1166" s="406" t="str">
        <f>Master!X1170</f>
        <v/>
      </c>
      <c r="Y1166" s="406" t="str">
        <f>Master!Y1170</f>
        <v/>
      </c>
      <c r="Z1166" s="406" t="str">
        <f>Master!Z1170</f>
        <v/>
      </c>
      <c r="AA1166" s="406" t="str">
        <f>Master!AA1170</f>
        <v/>
      </c>
      <c r="AB1166" s="406" t="str">
        <f>Master!AB1170</f>
        <v/>
      </c>
      <c r="AC1166" s="406" t="str">
        <f>Master!AC1170</f>
        <v/>
      </c>
      <c r="AD1166" s="406" t="str">
        <f>Master!AD1170</f>
        <v/>
      </c>
      <c r="AE1166" s="406" t="str">
        <f>Master!AE1170</f>
        <v/>
      </c>
      <c r="AF1166" s="406" t="str">
        <f>Master!AF1170</f>
        <v/>
      </c>
      <c r="AG1166" s="406" t="str">
        <f>Master!AG1170</f>
        <v/>
      </c>
      <c r="AH1166" s="88" t="str">
        <f>Master!AH1170</f>
        <v/>
      </c>
      <c r="AI1166" s="414" t="str">
        <f>Master!AI1170</f>
        <v/>
      </c>
      <c r="AJ1166" s="406" t="str">
        <f>Master!AJ1170</f>
        <v/>
      </c>
      <c r="AK1166" s="406">
        <f>Master!AK1170</f>
        <v>0</v>
      </c>
      <c r="AL1166" s="88" t="str">
        <f>Master!AL1170</f>
        <v/>
      </c>
      <c r="AM1166" s="416"/>
      <c r="AN1166" s="416"/>
      <c r="AO1166" s="416"/>
      <c r="AP1166" s="416"/>
      <c r="AQ1166" s="416"/>
      <c r="AR1166" s="416">
        <f t="shared" si="10"/>
        <v>0</v>
      </c>
      <c r="AS1166" s="417" t="str">
        <f t="shared" si="11"/>
        <v>#DIV/0!</v>
      </c>
      <c r="AT1166" s="416">
        <f t="shared" si="12"/>
        <v>0</v>
      </c>
      <c r="AU1166" s="417"/>
    </row>
    <row r="1167" hidden="1">
      <c r="A1167" s="88" t="str">
        <f>Master!A1171</f>
        <v>VMUI18055</v>
      </c>
      <c r="B1167" s="88" t="str">
        <f>Master!B1171</f>
        <v/>
      </c>
      <c r="C1167" s="414" t="str">
        <f>Master!C1171</f>
        <v/>
      </c>
      <c r="D1167" s="88" t="str">
        <f>Master!D1171</f>
        <v/>
      </c>
      <c r="E1167" s="406" t="str">
        <f>Master!E1171</f>
        <v/>
      </c>
      <c r="F1167" s="406">
        <f>Master!F1171</f>
        <v>0</v>
      </c>
      <c r="G1167" s="88" t="str">
        <f>Master!G1171</f>
        <v/>
      </c>
      <c r="H1167" s="88" t="str">
        <f>Master!H1171</f>
        <v/>
      </c>
      <c r="I1167" s="88" t="str">
        <f>Master!I1171</f>
        <v/>
      </c>
      <c r="J1167" s="88" t="str">
        <f>Master!J1171</f>
        <v>MUSICON (INSTRUCTOR) PTE LTD</v>
      </c>
      <c r="K1167" s="88" t="str">
        <f>Master!K1171</f>
        <v/>
      </c>
      <c r="L1167" s="88" t="str">
        <f>Master!L1171</f>
        <v/>
      </c>
      <c r="M1167" s="88" t="str">
        <f>Master!M1171</f>
        <v/>
      </c>
      <c r="N1167" s="88" t="str">
        <f>Master!N1171</f>
        <v/>
      </c>
      <c r="O1167" s="88" t="str">
        <f>Master!O1171</f>
        <v/>
      </c>
      <c r="P1167" s="88" t="str">
        <f>Master!P1171</f>
        <v/>
      </c>
      <c r="Q1167" s="88" t="str">
        <f>Master!Q1171</f>
        <v/>
      </c>
      <c r="R1167" s="406" t="str">
        <f>Master!R1171</f>
        <v/>
      </c>
      <c r="S1167" s="406">
        <f>Master!S1171</f>
        <v>0</v>
      </c>
      <c r="T1167" s="406" t="str">
        <f>Master!T1171</f>
        <v/>
      </c>
      <c r="U1167" s="406" t="str">
        <f>Master!U1171</f>
        <v/>
      </c>
      <c r="V1167" s="406" t="str">
        <f>Master!V1171</f>
        <v/>
      </c>
      <c r="W1167" s="406" t="str">
        <f>Master!W1171</f>
        <v/>
      </c>
      <c r="X1167" s="406" t="str">
        <f>Master!X1171</f>
        <v/>
      </c>
      <c r="Y1167" s="406" t="str">
        <f>Master!Y1171</f>
        <v/>
      </c>
      <c r="Z1167" s="406" t="str">
        <f>Master!Z1171</f>
        <v/>
      </c>
      <c r="AA1167" s="406" t="str">
        <f>Master!AA1171</f>
        <v/>
      </c>
      <c r="AB1167" s="406" t="str">
        <f>Master!AB1171</f>
        <v/>
      </c>
      <c r="AC1167" s="406" t="str">
        <f>Master!AC1171</f>
        <v/>
      </c>
      <c r="AD1167" s="406" t="str">
        <f>Master!AD1171</f>
        <v/>
      </c>
      <c r="AE1167" s="406" t="str">
        <f>Master!AE1171</f>
        <v/>
      </c>
      <c r="AF1167" s="406" t="str">
        <f>Master!AF1171</f>
        <v/>
      </c>
      <c r="AG1167" s="406" t="str">
        <f>Master!AG1171</f>
        <v/>
      </c>
      <c r="AH1167" s="88" t="str">
        <f>Master!AH1171</f>
        <v/>
      </c>
      <c r="AI1167" s="88" t="str">
        <f>Master!AI1171</f>
        <v/>
      </c>
      <c r="AJ1167" s="406" t="str">
        <f>Master!AJ1171</f>
        <v/>
      </c>
      <c r="AK1167" s="406">
        <f>Master!AK1171</f>
        <v>0</v>
      </c>
      <c r="AL1167" s="88" t="str">
        <f>Master!AL1171</f>
        <v/>
      </c>
      <c r="AM1167" s="416"/>
      <c r="AN1167" s="416"/>
      <c r="AO1167" s="416"/>
      <c r="AP1167" s="416"/>
      <c r="AQ1167" s="416"/>
      <c r="AR1167" s="416">
        <f t="shared" si="10"/>
        <v>0</v>
      </c>
      <c r="AS1167" s="417" t="str">
        <f t="shared" si="11"/>
        <v>#DIV/0!</v>
      </c>
      <c r="AT1167" s="416">
        <f t="shared" si="12"/>
        <v>0</v>
      </c>
      <c r="AU1167" s="417"/>
    </row>
    <row r="1168" hidden="1">
      <c r="A1168" s="88" t="str">
        <f>Master!A1172</f>
        <v>VMUI18056</v>
      </c>
      <c r="B1168" s="88" t="str">
        <f>Master!B1172</f>
        <v/>
      </c>
      <c r="C1168" s="414" t="str">
        <f>Master!C1172</f>
        <v/>
      </c>
      <c r="D1168" s="88" t="str">
        <f>Master!D1172</f>
        <v/>
      </c>
      <c r="E1168" s="406" t="str">
        <f>Master!E1172</f>
        <v/>
      </c>
      <c r="F1168" s="406">
        <f>Master!F1172</f>
        <v>0</v>
      </c>
      <c r="G1168" s="88" t="str">
        <f>Master!G1172</f>
        <v/>
      </c>
      <c r="H1168" s="88" t="str">
        <f>Master!H1172</f>
        <v/>
      </c>
      <c r="I1168" s="88" t="str">
        <f>Master!I1172</f>
        <v/>
      </c>
      <c r="J1168" s="88" t="str">
        <f>Master!J1172</f>
        <v>MUSICON (INSTRUCTOR) PTE LTD</v>
      </c>
      <c r="K1168" s="88" t="str">
        <f>Master!K1172</f>
        <v/>
      </c>
      <c r="L1168" s="88" t="str">
        <f>Master!L1172</f>
        <v/>
      </c>
      <c r="M1168" s="88" t="str">
        <f>Master!M1172</f>
        <v/>
      </c>
      <c r="N1168" s="88" t="str">
        <f>Master!N1172</f>
        <v/>
      </c>
      <c r="O1168" s="88" t="str">
        <f>Master!O1172</f>
        <v/>
      </c>
      <c r="P1168" s="88" t="str">
        <f>Master!P1172</f>
        <v/>
      </c>
      <c r="Q1168" s="88" t="str">
        <f>Master!Q1172</f>
        <v/>
      </c>
      <c r="R1168" s="406" t="str">
        <f>Master!R1172</f>
        <v/>
      </c>
      <c r="S1168" s="406">
        <f>Master!S1172</f>
        <v>0</v>
      </c>
      <c r="T1168" s="406" t="str">
        <f>Master!T1172</f>
        <v/>
      </c>
      <c r="U1168" s="406" t="str">
        <f>Master!U1172</f>
        <v/>
      </c>
      <c r="V1168" s="406" t="str">
        <f>Master!V1172</f>
        <v/>
      </c>
      <c r="W1168" s="406" t="str">
        <f>Master!W1172</f>
        <v/>
      </c>
      <c r="X1168" s="406" t="str">
        <f>Master!X1172</f>
        <v/>
      </c>
      <c r="Y1168" s="406" t="str">
        <f>Master!Y1172</f>
        <v/>
      </c>
      <c r="Z1168" s="406" t="str">
        <f>Master!Z1172</f>
        <v/>
      </c>
      <c r="AA1168" s="406" t="str">
        <f>Master!AA1172</f>
        <v/>
      </c>
      <c r="AB1168" s="406" t="str">
        <f>Master!AB1172</f>
        <v/>
      </c>
      <c r="AC1168" s="406" t="str">
        <f>Master!AC1172</f>
        <v/>
      </c>
      <c r="AD1168" s="406" t="str">
        <f>Master!AD1172</f>
        <v/>
      </c>
      <c r="AE1168" s="406" t="str">
        <f>Master!AE1172</f>
        <v/>
      </c>
      <c r="AF1168" s="406" t="str">
        <f>Master!AF1172</f>
        <v/>
      </c>
      <c r="AG1168" s="406" t="str">
        <f>Master!AG1172</f>
        <v/>
      </c>
      <c r="AH1168" s="88" t="str">
        <f>Master!AH1172</f>
        <v/>
      </c>
      <c r="AI1168" s="414" t="str">
        <f>Master!AI1172</f>
        <v/>
      </c>
      <c r="AJ1168" s="406" t="str">
        <f>Master!AJ1172</f>
        <v/>
      </c>
      <c r="AK1168" s="406">
        <f>Master!AK1172</f>
        <v>0</v>
      </c>
      <c r="AL1168" s="88" t="str">
        <f>Master!AL1172</f>
        <v/>
      </c>
      <c r="AM1168" s="416"/>
      <c r="AN1168" s="416"/>
      <c r="AO1168" s="416"/>
      <c r="AP1168" s="416"/>
      <c r="AQ1168" s="416"/>
      <c r="AR1168" s="416">
        <f t="shared" si="10"/>
        <v>0</v>
      </c>
      <c r="AS1168" s="417" t="str">
        <f t="shared" si="11"/>
        <v>#DIV/0!</v>
      </c>
      <c r="AT1168" s="416">
        <f t="shared" si="12"/>
        <v>0</v>
      </c>
      <c r="AU1168" s="417"/>
    </row>
    <row r="1169" hidden="1">
      <c r="A1169" s="88" t="str">
        <f>Master!A1173</f>
        <v>VMUI18057</v>
      </c>
      <c r="B1169" s="88" t="str">
        <f>Master!B1173</f>
        <v/>
      </c>
      <c r="C1169" s="414" t="str">
        <f>Master!C1173</f>
        <v/>
      </c>
      <c r="D1169" s="88" t="str">
        <f>Master!D1173</f>
        <v/>
      </c>
      <c r="E1169" s="406" t="str">
        <f>Master!E1173</f>
        <v/>
      </c>
      <c r="F1169" s="406">
        <f>Master!F1173</f>
        <v>0</v>
      </c>
      <c r="G1169" s="88" t="str">
        <f>Master!G1173</f>
        <v/>
      </c>
      <c r="H1169" s="88" t="str">
        <f>Master!H1173</f>
        <v/>
      </c>
      <c r="I1169" s="88" t="str">
        <f>Master!I1173</f>
        <v/>
      </c>
      <c r="J1169" s="88" t="str">
        <f>Master!J1173</f>
        <v>MUSICON (INSTRUCTOR) PTE LTD</v>
      </c>
      <c r="K1169" s="88" t="str">
        <f>Master!K1173</f>
        <v/>
      </c>
      <c r="L1169" s="88" t="str">
        <f>Master!L1173</f>
        <v/>
      </c>
      <c r="M1169" s="88" t="str">
        <f>Master!M1173</f>
        <v/>
      </c>
      <c r="N1169" s="88" t="str">
        <f>Master!N1173</f>
        <v/>
      </c>
      <c r="O1169" s="88" t="str">
        <f>Master!O1173</f>
        <v/>
      </c>
      <c r="P1169" s="88" t="str">
        <f>Master!P1173</f>
        <v/>
      </c>
      <c r="Q1169" s="88" t="str">
        <f>Master!Q1173</f>
        <v/>
      </c>
      <c r="R1169" s="406" t="str">
        <f>Master!R1173</f>
        <v/>
      </c>
      <c r="S1169" s="406">
        <f>Master!S1173</f>
        <v>0</v>
      </c>
      <c r="T1169" s="406" t="str">
        <f>Master!T1173</f>
        <v/>
      </c>
      <c r="U1169" s="406" t="str">
        <f>Master!U1173</f>
        <v/>
      </c>
      <c r="V1169" s="406" t="str">
        <f>Master!V1173</f>
        <v/>
      </c>
      <c r="W1169" s="406" t="str">
        <f>Master!W1173</f>
        <v/>
      </c>
      <c r="X1169" s="406" t="str">
        <f>Master!X1173</f>
        <v/>
      </c>
      <c r="Y1169" s="406" t="str">
        <f>Master!Y1173</f>
        <v/>
      </c>
      <c r="Z1169" s="406" t="str">
        <f>Master!Z1173</f>
        <v/>
      </c>
      <c r="AA1169" s="406" t="str">
        <f>Master!AA1173</f>
        <v/>
      </c>
      <c r="AB1169" s="406" t="str">
        <f>Master!AB1173</f>
        <v/>
      </c>
      <c r="AC1169" s="406" t="str">
        <f>Master!AC1173</f>
        <v/>
      </c>
      <c r="AD1169" s="406" t="str">
        <f>Master!AD1173</f>
        <v/>
      </c>
      <c r="AE1169" s="406" t="str">
        <f>Master!AE1173</f>
        <v/>
      </c>
      <c r="AF1169" s="406" t="str">
        <f>Master!AF1173</f>
        <v/>
      </c>
      <c r="AG1169" s="406" t="str">
        <f>Master!AG1173</f>
        <v/>
      </c>
      <c r="AH1169" s="88" t="str">
        <f>Master!AH1173</f>
        <v/>
      </c>
      <c r="AI1169" s="88" t="str">
        <f>Master!AI1173</f>
        <v/>
      </c>
      <c r="AJ1169" s="406" t="str">
        <f>Master!AJ1173</f>
        <v/>
      </c>
      <c r="AK1169" s="406">
        <f>Master!AK1173</f>
        <v>0</v>
      </c>
      <c r="AL1169" s="88" t="str">
        <f>Master!AL1173</f>
        <v/>
      </c>
      <c r="AM1169" s="416"/>
      <c r="AN1169" s="416"/>
      <c r="AO1169" s="416"/>
      <c r="AP1169" s="416"/>
      <c r="AQ1169" s="416"/>
      <c r="AR1169" s="416">
        <f t="shared" si="10"/>
        <v>0</v>
      </c>
      <c r="AS1169" s="417" t="str">
        <f t="shared" si="11"/>
        <v>#DIV/0!</v>
      </c>
      <c r="AT1169" s="416">
        <f t="shared" si="12"/>
        <v>0</v>
      </c>
      <c r="AU1169" s="417"/>
    </row>
    <row r="1170" hidden="1">
      <c r="A1170" s="88" t="str">
        <f>Master!A1174</f>
        <v>VMUI18058</v>
      </c>
      <c r="B1170" s="88" t="str">
        <f>Master!B1174</f>
        <v/>
      </c>
      <c r="C1170" s="414" t="str">
        <f>Master!C1174</f>
        <v/>
      </c>
      <c r="D1170" s="88" t="str">
        <f>Master!D1174</f>
        <v/>
      </c>
      <c r="E1170" s="406" t="str">
        <f>Master!E1174</f>
        <v/>
      </c>
      <c r="F1170" s="406">
        <f>Master!F1174</f>
        <v>0</v>
      </c>
      <c r="G1170" s="88" t="str">
        <f>Master!G1174</f>
        <v/>
      </c>
      <c r="H1170" s="88" t="str">
        <f>Master!H1174</f>
        <v/>
      </c>
      <c r="I1170" s="88" t="str">
        <f>Master!I1174</f>
        <v/>
      </c>
      <c r="J1170" s="88" t="str">
        <f>Master!J1174</f>
        <v>MUSICON (INSTRUCTOR) PTE LTD</v>
      </c>
      <c r="K1170" s="88" t="str">
        <f>Master!K1174</f>
        <v/>
      </c>
      <c r="L1170" s="88" t="str">
        <f>Master!L1174</f>
        <v/>
      </c>
      <c r="M1170" s="88" t="str">
        <f>Master!M1174</f>
        <v/>
      </c>
      <c r="N1170" s="88" t="str">
        <f>Master!N1174</f>
        <v/>
      </c>
      <c r="O1170" s="88" t="str">
        <f>Master!O1174</f>
        <v/>
      </c>
      <c r="P1170" s="88" t="str">
        <f>Master!P1174</f>
        <v/>
      </c>
      <c r="Q1170" s="88" t="str">
        <f>Master!Q1174</f>
        <v/>
      </c>
      <c r="R1170" s="406" t="str">
        <f>Master!R1174</f>
        <v/>
      </c>
      <c r="S1170" s="406">
        <f>Master!S1174</f>
        <v>0</v>
      </c>
      <c r="T1170" s="406" t="str">
        <f>Master!T1174</f>
        <v/>
      </c>
      <c r="U1170" s="406" t="str">
        <f>Master!U1174</f>
        <v/>
      </c>
      <c r="V1170" s="406" t="str">
        <f>Master!V1174</f>
        <v/>
      </c>
      <c r="W1170" s="406" t="str">
        <f>Master!W1174</f>
        <v/>
      </c>
      <c r="X1170" s="406" t="str">
        <f>Master!X1174</f>
        <v/>
      </c>
      <c r="Y1170" s="406" t="str">
        <f>Master!Y1174</f>
        <v/>
      </c>
      <c r="Z1170" s="406" t="str">
        <f>Master!Z1174</f>
        <v/>
      </c>
      <c r="AA1170" s="406" t="str">
        <f>Master!AA1174</f>
        <v/>
      </c>
      <c r="AB1170" s="406" t="str">
        <f>Master!AB1174</f>
        <v/>
      </c>
      <c r="AC1170" s="406" t="str">
        <f>Master!AC1174</f>
        <v/>
      </c>
      <c r="AD1170" s="406" t="str">
        <f>Master!AD1174</f>
        <v/>
      </c>
      <c r="AE1170" s="406" t="str">
        <f>Master!AE1174</f>
        <v/>
      </c>
      <c r="AF1170" s="406" t="str">
        <f>Master!AF1174</f>
        <v/>
      </c>
      <c r="AG1170" s="406" t="str">
        <f>Master!AG1174</f>
        <v/>
      </c>
      <c r="AH1170" s="88" t="str">
        <f>Master!AH1174</f>
        <v/>
      </c>
      <c r="AI1170" s="414" t="str">
        <f>Master!AI1174</f>
        <v/>
      </c>
      <c r="AJ1170" s="406" t="str">
        <f>Master!AJ1174</f>
        <v/>
      </c>
      <c r="AK1170" s="406">
        <f>Master!AK1174</f>
        <v>0</v>
      </c>
      <c r="AL1170" s="88" t="str">
        <f>Master!AL1174</f>
        <v/>
      </c>
      <c r="AM1170" s="416"/>
      <c r="AN1170" s="416"/>
      <c r="AO1170" s="416"/>
      <c r="AP1170" s="416"/>
      <c r="AQ1170" s="416"/>
      <c r="AR1170" s="416">
        <f t="shared" si="10"/>
        <v>0</v>
      </c>
      <c r="AS1170" s="417" t="str">
        <f t="shared" si="11"/>
        <v>#DIV/0!</v>
      </c>
      <c r="AT1170" s="416">
        <f t="shared" si="12"/>
        <v>0</v>
      </c>
      <c r="AU1170" s="417"/>
    </row>
    <row r="1171" hidden="1">
      <c r="A1171" s="88" t="str">
        <f>Master!A1175</f>
        <v>VMUI18059</v>
      </c>
      <c r="B1171" s="88" t="str">
        <f>Master!B1175</f>
        <v/>
      </c>
      <c r="C1171" s="414" t="str">
        <f>Master!C1175</f>
        <v/>
      </c>
      <c r="D1171" s="88" t="str">
        <f>Master!D1175</f>
        <v/>
      </c>
      <c r="E1171" s="406" t="str">
        <f>Master!E1175</f>
        <v/>
      </c>
      <c r="F1171" s="406">
        <f>Master!F1175</f>
        <v>0</v>
      </c>
      <c r="G1171" s="88" t="str">
        <f>Master!G1175</f>
        <v/>
      </c>
      <c r="H1171" s="88" t="str">
        <f>Master!H1175</f>
        <v/>
      </c>
      <c r="I1171" s="88" t="str">
        <f>Master!I1175</f>
        <v/>
      </c>
      <c r="J1171" s="88" t="str">
        <f>Master!J1175</f>
        <v>MUSICON (INSTRUCTOR) PTE LTD</v>
      </c>
      <c r="K1171" s="88" t="str">
        <f>Master!K1175</f>
        <v/>
      </c>
      <c r="L1171" s="88" t="str">
        <f>Master!L1175</f>
        <v/>
      </c>
      <c r="M1171" s="88" t="str">
        <f>Master!M1175</f>
        <v/>
      </c>
      <c r="N1171" s="88" t="str">
        <f>Master!N1175</f>
        <v/>
      </c>
      <c r="O1171" s="88" t="str">
        <f>Master!O1175</f>
        <v/>
      </c>
      <c r="P1171" s="88" t="str">
        <f>Master!P1175</f>
        <v/>
      </c>
      <c r="Q1171" s="88" t="str">
        <f>Master!Q1175</f>
        <v/>
      </c>
      <c r="R1171" s="406" t="str">
        <f>Master!R1175</f>
        <v/>
      </c>
      <c r="S1171" s="406">
        <f>Master!S1175</f>
        <v>0</v>
      </c>
      <c r="T1171" s="406" t="str">
        <f>Master!T1175</f>
        <v/>
      </c>
      <c r="U1171" s="406" t="str">
        <f>Master!U1175</f>
        <v/>
      </c>
      <c r="V1171" s="406" t="str">
        <f>Master!V1175</f>
        <v/>
      </c>
      <c r="W1171" s="406" t="str">
        <f>Master!W1175</f>
        <v/>
      </c>
      <c r="X1171" s="406" t="str">
        <f>Master!X1175</f>
        <v/>
      </c>
      <c r="Y1171" s="406" t="str">
        <f>Master!Y1175</f>
        <v/>
      </c>
      <c r="Z1171" s="406" t="str">
        <f>Master!Z1175</f>
        <v/>
      </c>
      <c r="AA1171" s="406" t="str">
        <f>Master!AA1175</f>
        <v/>
      </c>
      <c r="AB1171" s="406" t="str">
        <f>Master!AB1175</f>
        <v/>
      </c>
      <c r="AC1171" s="406" t="str">
        <f>Master!AC1175</f>
        <v/>
      </c>
      <c r="AD1171" s="406" t="str">
        <f>Master!AD1175</f>
        <v/>
      </c>
      <c r="AE1171" s="406" t="str">
        <f>Master!AE1175</f>
        <v/>
      </c>
      <c r="AF1171" s="406" t="str">
        <f>Master!AF1175</f>
        <v/>
      </c>
      <c r="AG1171" s="406" t="str">
        <f>Master!AG1175</f>
        <v/>
      </c>
      <c r="AH1171" s="88" t="str">
        <f>Master!AH1175</f>
        <v/>
      </c>
      <c r="AI1171" s="88" t="str">
        <f>Master!AI1175</f>
        <v/>
      </c>
      <c r="AJ1171" s="406" t="str">
        <f>Master!AJ1175</f>
        <v/>
      </c>
      <c r="AK1171" s="406">
        <f>Master!AK1175</f>
        <v>0</v>
      </c>
      <c r="AL1171" s="88" t="str">
        <f>Master!AL1175</f>
        <v/>
      </c>
      <c r="AM1171" s="416"/>
      <c r="AN1171" s="416"/>
      <c r="AO1171" s="416"/>
      <c r="AP1171" s="416"/>
      <c r="AQ1171" s="416"/>
      <c r="AR1171" s="416">
        <f t="shared" si="10"/>
        <v>0</v>
      </c>
      <c r="AS1171" s="417" t="str">
        <f t="shared" si="11"/>
        <v>#DIV/0!</v>
      </c>
      <c r="AT1171" s="416">
        <f t="shared" si="12"/>
        <v>0</v>
      </c>
      <c r="AU1171" s="417"/>
    </row>
    <row r="1172" hidden="1">
      <c r="A1172" s="88" t="str">
        <f>Master!A1176</f>
        <v>VMUI18060</v>
      </c>
      <c r="B1172" s="88" t="str">
        <f>Master!B1176</f>
        <v/>
      </c>
      <c r="C1172" s="414" t="str">
        <f>Master!C1176</f>
        <v/>
      </c>
      <c r="D1172" s="88" t="str">
        <f>Master!D1176</f>
        <v/>
      </c>
      <c r="E1172" s="406" t="str">
        <f>Master!E1176</f>
        <v/>
      </c>
      <c r="F1172" s="406">
        <f>Master!F1176</f>
        <v>0</v>
      </c>
      <c r="G1172" s="88" t="str">
        <f>Master!G1176</f>
        <v/>
      </c>
      <c r="H1172" s="88" t="str">
        <f>Master!H1176</f>
        <v/>
      </c>
      <c r="I1172" s="88" t="str">
        <f>Master!I1176</f>
        <v/>
      </c>
      <c r="J1172" s="88" t="str">
        <f>Master!J1176</f>
        <v>MUSICON (INSTRUCTOR) PTE LTD</v>
      </c>
      <c r="K1172" s="88" t="str">
        <f>Master!K1176</f>
        <v/>
      </c>
      <c r="L1172" s="88" t="str">
        <f>Master!L1176</f>
        <v/>
      </c>
      <c r="M1172" s="88" t="str">
        <f>Master!M1176</f>
        <v/>
      </c>
      <c r="N1172" s="88" t="str">
        <f>Master!N1176</f>
        <v/>
      </c>
      <c r="O1172" s="88" t="str">
        <f>Master!O1176</f>
        <v/>
      </c>
      <c r="P1172" s="88" t="str">
        <f>Master!P1176</f>
        <v/>
      </c>
      <c r="Q1172" s="88" t="str">
        <f>Master!Q1176</f>
        <v/>
      </c>
      <c r="R1172" s="406" t="str">
        <f>Master!R1176</f>
        <v/>
      </c>
      <c r="S1172" s="406">
        <f>Master!S1176</f>
        <v>0</v>
      </c>
      <c r="T1172" s="406" t="str">
        <f>Master!T1176</f>
        <v/>
      </c>
      <c r="U1172" s="406" t="str">
        <f>Master!U1176</f>
        <v/>
      </c>
      <c r="V1172" s="406" t="str">
        <f>Master!V1176</f>
        <v/>
      </c>
      <c r="W1172" s="406" t="str">
        <f>Master!W1176</f>
        <v/>
      </c>
      <c r="X1172" s="406" t="str">
        <f>Master!X1176</f>
        <v/>
      </c>
      <c r="Y1172" s="406" t="str">
        <f>Master!Y1176</f>
        <v/>
      </c>
      <c r="Z1172" s="406" t="str">
        <f>Master!Z1176</f>
        <v/>
      </c>
      <c r="AA1172" s="406" t="str">
        <f>Master!AA1176</f>
        <v/>
      </c>
      <c r="AB1172" s="406" t="str">
        <f>Master!AB1176</f>
        <v/>
      </c>
      <c r="AC1172" s="406" t="str">
        <f>Master!AC1176</f>
        <v/>
      </c>
      <c r="AD1172" s="406" t="str">
        <f>Master!AD1176</f>
        <v/>
      </c>
      <c r="AE1172" s="406" t="str">
        <f>Master!AE1176</f>
        <v/>
      </c>
      <c r="AF1172" s="406" t="str">
        <f>Master!AF1176</f>
        <v/>
      </c>
      <c r="AG1172" s="406" t="str">
        <f>Master!AG1176</f>
        <v/>
      </c>
      <c r="AH1172" s="88" t="str">
        <f>Master!AH1176</f>
        <v/>
      </c>
      <c r="AI1172" s="414" t="str">
        <f>Master!AI1176</f>
        <v/>
      </c>
      <c r="AJ1172" s="406" t="str">
        <f>Master!AJ1176</f>
        <v/>
      </c>
      <c r="AK1172" s="406">
        <f>Master!AK1176</f>
        <v>0</v>
      </c>
      <c r="AL1172" s="88" t="str">
        <f>Master!AL1176</f>
        <v/>
      </c>
      <c r="AM1172" s="416"/>
      <c r="AN1172" s="416"/>
      <c r="AO1172" s="416"/>
      <c r="AP1172" s="416"/>
      <c r="AQ1172" s="416"/>
      <c r="AR1172" s="416">
        <f t="shared" si="10"/>
        <v>0</v>
      </c>
      <c r="AS1172" s="417" t="str">
        <f t="shared" si="11"/>
        <v>#DIV/0!</v>
      </c>
      <c r="AT1172" s="416">
        <f t="shared" si="12"/>
        <v>0</v>
      </c>
      <c r="AU1172" s="417"/>
    </row>
    <row r="1173" hidden="1">
      <c r="A1173" s="88" t="str">
        <f>Master!A1177</f>
        <v>VMUI18061</v>
      </c>
      <c r="B1173" s="88" t="str">
        <f>Master!B1177</f>
        <v/>
      </c>
      <c r="C1173" s="414" t="str">
        <f>Master!C1177</f>
        <v/>
      </c>
      <c r="D1173" s="88" t="str">
        <f>Master!D1177</f>
        <v/>
      </c>
      <c r="E1173" s="406" t="str">
        <f>Master!E1177</f>
        <v/>
      </c>
      <c r="F1173" s="406">
        <f>Master!F1177</f>
        <v>0</v>
      </c>
      <c r="G1173" s="88" t="str">
        <f>Master!G1177</f>
        <v/>
      </c>
      <c r="H1173" s="88" t="str">
        <f>Master!H1177</f>
        <v/>
      </c>
      <c r="I1173" s="88" t="str">
        <f>Master!I1177</f>
        <v/>
      </c>
      <c r="J1173" s="88" t="str">
        <f>Master!J1177</f>
        <v>MUSICON (INSTRUCTOR) PTE LTD</v>
      </c>
      <c r="K1173" s="88" t="str">
        <f>Master!K1177</f>
        <v/>
      </c>
      <c r="L1173" s="88" t="str">
        <f>Master!L1177</f>
        <v/>
      </c>
      <c r="M1173" s="88" t="str">
        <f>Master!M1177</f>
        <v/>
      </c>
      <c r="N1173" s="88" t="str">
        <f>Master!N1177</f>
        <v/>
      </c>
      <c r="O1173" s="88" t="str">
        <f>Master!O1177</f>
        <v/>
      </c>
      <c r="P1173" s="88" t="str">
        <f>Master!P1177</f>
        <v/>
      </c>
      <c r="Q1173" s="88" t="str">
        <f>Master!Q1177</f>
        <v/>
      </c>
      <c r="R1173" s="406" t="str">
        <f>Master!R1177</f>
        <v/>
      </c>
      <c r="S1173" s="406">
        <f>Master!S1177</f>
        <v>0</v>
      </c>
      <c r="T1173" s="406" t="str">
        <f>Master!T1177</f>
        <v/>
      </c>
      <c r="U1173" s="406" t="str">
        <f>Master!U1177</f>
        <v/>
      </c>
      <c r="V1173" s="406" t="str">
        <f>Master!V1177</f>
        <v/>
      </c>
      <c r="W1173" s="406" t="str">
        <f>Master!W1177</f>
        <v/>
      </c>
      <c r="X1173" s="406" t="str">
        <f>Master!X1177</f>
        <v/>
      </c>
      <c r="Y1173" s="406" t="str">
        <f>Master!Y1177</f>
        <v/>
      </c>
      <c r="Z1173" s="406" t="str">
        <f>Master!Z1177</f>
        <v/>
      </c>
      <c r="AA1173" s="406" t="str">
        <f>Master!AA1177</f>
        <v/>
      </c>
      <c r="AB1173" s="406" t="str">
        <f>Master!AB1177</f>
        <v/>
      </c>
      <c r="AC1173" s="406" t="str">
        <f>Master!AC1177</f>
        <v/>
      </c>
      <c r="AD1173" s="406" t="str">
        <f>Master!AD1177</f>
        <v/>
      </c>
      <c r="AE1173" s="406" t="str">
        <f>Master!AE1177</f>
        <v/>
      </c>
      <c r="AF1173" s="406" t="str">
        <f>Master!AF1177</f>
        <v/>
      </c>
      <c r="AG1173" s="406" t="str">
        <f>Master!AG1177</f>
        <v/>
      </c>
      <c r="AH1173" s="88" t="str">
        <f>Master!AH1177</f>
        <v/>
      </c>
      <c r="AI1173" s="88" t="str">
        <f>Master!AI1177</f>
        <v/>
      </c>
      <c r="AJ1173" s="406" t="str">
        <f>Master!AJ1177</f>
        <v/>
      </c>
      <c r="AK1173" s="406">
        <f>Master!AK1177</f>
        <v>0</v>
      </c>
      <c r="AL1173" s="88" t="str">
        <f>Master!AL1177</f>
        <v/>
      </c>
      <c r="AM1173" s="416"/>
      <c r="AN1173" s="416"/>
      <c r="AO1173" s="416"/>
      <c r="AP1173" s="416"/>
      <c r="AQ1173" s="416"/>
      <c r="AR1173" s="416">
        <f t="shared" si="10"/>
        <v>0</v>
      </c>
      <c r="AS1173" s="417" t="str">
        <f t="shared" si="11"/>
        <v>#DIV/0!</v>
      </c>
      <c r="AT1173" s="416">
        <f t="shared" si="12"/>
        <v>0</v>
      </c>
      <c r="AU1173" s="417"/>
    </row>
    <row r="1174" hidden="1">
      <c r="A1174" s="88" t="str">
        <f>Master!A1178</f>
        <v>VMUI18062</v>
      </c>
      <c r="B1174" s="88" t="str">
        <f>Master!B1178</f>
        <v/>
      </c>
      <c r="C1174" s="414" t="str">
        <f>Master!C1178</f>
        <v/>
      </c>
      <c r="D1174" s="88" t="str">
        <f>Master!D1178</f>
        <v/>
      </c>
      <c r="E1174" s="406" t="str">
        <f>Master!E1178</f>
        <v/>
      </c>
      <c r="F1174" s="406">
        <f>Master!F1178</f>
        <v>0</v>
      </c>
      <c r="G1174" s="88" t="str">
        <f>Master!G1178</f>
        <v/>
      </c>
      <c r="H1174" s="88" t="str">
        <f>Master!H1178</f>
        <v/>
      </c>
      <c r="I1174" s="88" t="str">
        <f>Master!I1178</f>
        <v/>
      </c>
      <c r="J1174" s="88" t="str">
        <f>Master!J1178</f>
        <v>MUSICON (INSTRUCTOR) PTE LTD</v>
      </c>
      <c r="K1174" s="88" t="str">
        <f>Master!K1178</f>
        <v/>
      </c>
      <c r="L1174" s="88" t="str">
        <f>Master!L1178</f>
        <v/>
      </c>
      <c r="M1174" s="88" t="str">
        <f>Master!M1178</f>
        <v/>
      </c>
      <c r="N1174" s="88" t="str">
        <f>Master!N1178</f>
        <v/>
      </c>
      <c r="O1174" s="88" t="str">
        <f>Master!O1178</f>
        <v/>
      </c>
      <c r="P1174" s="88" t="str">
        <f>Master!P1178</f>
        <v/>
      </c>
      <c r="Q1174" s="88" t="str">
        <f>Master!Q1178</f>
        <v/>
      </c>
      <c r="R1174" s="406" t="str">
        <f>Master!R1178</f>
        <v/>
      </c>
      <c r="S1174" s="406">
        <f>Master!S1178</f>
        <v>0</v>
      </c>
      <c r="T1174" s="406" t="str">
        <f>Master!T1178</f>
        <v/>
      </c>
      <c r="U1174" s="406" t="str">
        <f>Master!U1178</f>
        <v/>
      </c>
      <c r="V1174" s="406" t="str">
        <f>Master!V1178</f>
        <v/>
      </c>
      <c r="W1174" s="406" t="str">
        <f>Master!W1178</f>
        <v/>
      </c>
      <c r="X1174" s="406" t="str">
        <f>Master!X1178</f>
        <v/>
      </c>
      <c r="Y1174" s="406" t="str">
        <f>Master!Y1178</f>
        <v/>
      </c>
      <c r="Z1174" s="406" t="str">
        <f>Master!Z1178</f>
        <v/>
      </c>
      <c r="AA1174" s="406" t="str">
        <f>Master!AA1178</f>
        <v/>
      </c>
      <c r="AB1174" s="406" t="str">
        <f>Master!AB1178</f>
        <v/>
      </c>
      <c r="AC1174" s="406" t="str">
        <f>Master!AC1178</f>
        <v/>
      </c>
      <c r="AD1174" s="406" t="str">
        <f>Master!AD1178</f>
        <v/>
      </c>
      <c r="AE1174" s="406" t="str">
        <f>Master!AE1178</f>
        <v/>
      </c>
      <c r="AF1174" s="406" t="str">
        <f>Master!AF1178</f>
        <v/>
      </c>
      <c r="AG1174" s="406" t="str">
        <f>Master!AG1178</f>
        <v/>
      </c>
      <c r="AH1174" s="88" t="str">
        <f>Master!AH1178</f>
        <v/>
      </c>
      <c r="AI1174" s="414" t="str">
        <f>Master!AI1178</f>
        <v/>
      </c>
      <c r="AJ1174" s="406" t="str">
        <f>Master!AJ1178</f>
        <v/>
      </c>
      <c r="AK1174" s="406">
        <f>Master!AK1178</f>
        <v>0</v>
      </c>
      <c r="AL1174" s="88" t="str">
        <f>Master!AL1178</f>
        <v/>
      </c>
      <c r="AM1174" s="416"/>
      <c r="AN1174" s="416"/>
      <c r="AO1174" s="416"/>
      <c r="AP1174" s="416"/>
      <c r="AQ1174" s="416"/>
      <c r="AR1174" s="416">
        <f t="shared" si="10"/>
        <v>0</v>
      </c>
      <c r="AS1174" s="417" t="str">
        <f t="shared" si="11"/>
        <v>#DIV/0!</v>
      </c>
      <c r="AT1174" s="416">
        <f t="shared" si="12"/>
        <v>0</v>
      </c>
      <c r="AU1174" s="417"/>
    </row>
    <row r="1175" hidden="1">
      <c r="A1175" s="88" t="str">
        <f>Master!A1179</f>
        <v>VMUI18063</v>
      </c>
      <c r="B1175" s="88" t="str">
        <f>Master!B1179</f>
        <v/>
      </c>
      <c r="C1175" s="414" t="str">
        <f>Master!C1179</f>
        <v/>
      </c>
      <c r="D1175" s="88" t="str">
        <f>Master!D1179</f>
        <v/>
      </c>
      <c r="E1175" s="406" t="str">
        <f>Master!E1179</f>
        <v/>
      </c>
      <c r="F1175" s="406">
        <f>Master!F1179</f>
        <v>0</v>
      </c>
      <c r="G1175" s="88" t="str">
        <f>Master!G1179</f>
        <v/>
      </c>
      <c r="H1175" s="88" t="str">
        <f>Master!H1179</f>
        <v/>
      </c>
      <c r="I1175" s="88" t="str">
        <f>Master!I1179</f>
        <v/>
      </c>
      <c r="J1175" s="88" t="str">
        <f>Master!J1179</f>
        <v>MUSICON (INSTRUCTOR) PTE LTD</v>
      </c>
      <c r="K1175" s="88" t="str">
        <f>Master!K1179</f>
        <v/>
      </c>
      <c r="L1175" s="88" t="str">
        <f>Master!L1179</f>
        <v/>
      </c>
      <c r="M1175" s="88" t="str">
        <f>Master!M1179</f>
        <v/>
      </c>
      <c r="N1175" s="88" t="str">
        <f>Master!N1179</f>
        <v/>
      </c>
      <c r="O1175" s="88" t="str">
        <f>Master!O1179</f>
        <v/>
      </c>
      <c r="P1175" s="88" t="str">
        <f>Master!P1179</f>
        <v/>
      </c>
      <c r="Q1175" s="88" t="str">
        <f>Master!Q1179</f>
        <v/>
      </c>
      <c r="R1175" s="406" t="str">
        <f>Master!R1179</f>
        <v/>
      </c>
      <c r="S1175" s="406">
        <f>Master!S1179</f>
        <v>0</v>
      </c>
      <c r="T1175" s="406" t="str">
        <f>Master!T1179</f>
        <v/>
      </c>
      <c r="U1175" s="406" t="str">
        <f>Master!U1179</f>
        <v/>
      </c>
      <c r="V1175" s="406" t="str">
        <f>Master!V1179</f>
        <v/>
      </c>
      <c r="W1175" s="406" t="str">
        <f>Master!W1179</f>
        <v/>
      </c>
      <c r="X1175" s="406" t="str">
        <f>Master!X1179</f>
        <v/>
      </c>
      <c r="Y1175" s="406" t="str">
        <f>Master!Y1179</f>
        <v/>
      </c>
      <c r="Z1175" s="406" t="str">
        <f>Master!Z1179</f>
        <v/>
      </c>
      <c r="AA1175" s="406" t="str">
        <f>Master!AA1179</f>
        <v/>
      </c>
      <c r="AB1175" s="406" t="str">
        <f>Master!AB1179</f>
        <v/>
      </c>
      <c r="AC1175" s="406" t="str">
        <f>Master!AC1179</f>
        <v/>
      </c>
      <c r="AD1175" s="406" t="str">
        <f>Master!AD1179</f>
        <v/>
      </c>
      <c r="AE1175" s="406" t="str">
        <f>Master!AE1179</f>
        <v/>
      </c>
      <c r="AF1175" s="406" t="str">
        <f>Master!AF1179</f>
        <v/>
      </c>
      <c r="AG1175" s="406" t="str">
        <f>Master!AG1179</f>
        <v/>
      </c>
      <c r="AH1175" s="88" t="str">
        <f>Master!AH1179</f>
        <v/>
      </c>
      <c r="AI1175" s="88" t="str">
        <f>Master!AI1179</f>
        <v/>
      </c>
      <c r="AJ1175" s="406" t="str">
        <f>Master!AJ1179</f>
        <v/>
      </c>
      <c r="AK1175" s="406">
        <f>Master!AK1179</f>
        <v>0</v>
      </c>
      <c r="AL1175" s="88" t="str">
        <f>Master!AL1179</f>
        <v/>
      </c>
      <c r="AM1175" s="416"/>
      <c r="AN1175" s="416"/>
      <c r="AO1175" s="416"/>
      <c r="AP1175" s="416"/>
      <c r="AQ1175" s="416"/>
      <c r="AR1175" s="416">
        <f t="shared" si="10"/>
        <v>0</v>
      </c>
      <c r="AS1175" s="417" t="str">
        <f t="shared" si="11"/>
        <v>#DIV/0!</v>
      </c>
      <c r="AT1175" s="416">
        <f t="shared" si="12"/>
        <v>0</v>
      </c>
      <c r="AU1175" s="417"/>
    </row>
    <row r="1176" hidden="1">
      <c r="A1176" s="88" t="str">
        <f>Master!A1180</f>
        <v>VMUI18064</v>
      </c>
      <c r="B1176" s="88" t="str">
        <f>Master!B1180</f>
        <v/>
      </c>
      <c r="C1176" s="414" t="str">
        <f>Master!C1180</f>
        <v/>
      </c>
      <c r="D1176" s="88" t="str">
        <f>Master!D1180</f>
        <v/>
      </c>
      <c r="E1176" s="406" t="str">
        <f>Master!E1180</f>
        <v/>
      </c>
      <c r="F1176" s="406">
        <f>Master!F1180</f>
        <v>0</v>
      </c>
      <c r="G1176" s="88" t="str">
        <f>Master!G1180</f>
        <v/>
      </c>
      <c r="H1176" s="88" t="str">
        <f>Master!H1180</f>
        <v/>
      </c>
      <c r="I1176" s="88" t="str">
        <f>Master!I1180</f>
        <v/>
      </c>
      <c r="J1176" s="88" t="str">
        <f>Master!J1180</f>
        <v>MUSICON (INSTRUCTOR) PTE LTD</v>
      </c>
      <c r="K1176" s="88" t="str">
        <f>Master!K1180</f>
        <v/>
      </c>
      <c r="L1176" s="88" t="str">
        <f>Master!L1180</f>
        <v/>
      </c>
      <c r="M1176" s="88" t="str">
        <f>Master!M1180</f>
        <v/>
      </c>
      <c r="N1176" s="88" t="str">
        <f>Master!N1180</f>
        <v/>
      </c>
      <c r="O1176" s="88" t="str">
        <f>Master!O1180</f>
        <v/>
      </c>
      <c r="P1176" s="88" t="str">
        <f>Master!P1180</f>
        <v/>
      </c>
      <c r="Q1176" s="88" t="str">
        <f>Master!Q1180</f>
        <v/>
      </c>
      <c r="R1176" s="406" t="str">
        <f>Master!R1180</f>
        <v/>
      </c>
      <c r="S1176" s="406">
        <f>Master!S1180</f>
        <v>0</v>
      </c>
      <c r="T1176" s="406" t="str">
        <f>Master!T1180</f>
        <v/>
      </c>
      <c r="U1176" s="406" t="str">
        <f>Master!U1180</f>
        <v/>
      </c>
      <c r="V1176" s="406" t="str">
        <f>Master!V1180</f>
        <v/>
      </c>
      <c r="W1176" s="406" t="str">
        <f>Master!W1180</f>
        <v/>
      </c>
      <c r="X1176" s="406" t="str">
        <f>Master!X1180</f>
        <v/>
      </c>
      <c r="Y1176" s="406" t="str">
        <f>Master!Y1180</f>
        <v/>
      </c>
      <c r="Z1176" s="406" t="str">
        <f>Master!Z1180</f>
        <v/>
      </c>
      <c r="AA1176" s="406" t="str">
        <f>Master!AA1180</f>
        <v/>
      </c>
      <c r="AB1176" s="406" t="str">
        <f>Master!AB1180</f>
        <v/>
      </c>
      <c r="AC1176" s="406" t="str">
        <f>Master!AC1180</f>
        <v/>
      </c>
      <c r="AD1176" s="406" t="str">
        <f>Master!AD1180</f>
        <v/>
      </c>
      <c r="AE1176" s="406" t="str">
        <f>Master!AE1180</f>
        <v/>
      </c>
      <c r="AF1176" s="406" t="str">
        <f>Master!AF1180</f>
        <v/>
      </c>
      <c r="AG1176" s="406" t="str">
        <f>Master!AG1180</f>
        <v/>
      </c>
      <c r="AH1176" s="88" t="str">
        <f>Master!AH1180</f>
        <v/>
      </c>
      <c r="AI1176" s="414" t="str">
        <f>Master!AI1180</f>
        <v/>
      </c>
      <c r="AJ1176" s="406" t="str">
        <f>Master!AJ1180</f>
        <v/>
      </c>
      <c r="AK1176" s="406">
        <f>Master!AK1180</f>
        <v>0</v>
      </c>
      <c r="AL1176" s="88" t="str">
        <f>Master!AL1180</f>
        <v/>
      </c>
      <c r="AM1176" s="416"/>
      <c r="AN1176" s="416"/>
      <c r="AO1176" s="416"/>
      <c r="AP1176" s="416"/>
      <c r="AQ1176" s="416"/>
      <c r="AR1176" s="416">
        <f t="shared" si="10"/>
        <v>0</v>
      </c>
      <c r="AS1176" s="417" t="str">
        <f t="shared" si="11"/>
        <v>#DIV/0!</v>
      </c>
      <c r="AT1176" s="416">
        <f t="shared" si="12"/>
        <v>0</v>
      </c>
      <c r="AU1176" s="417"/>
    </row>
    <row r="1177" hidden="1">
      <c r="A1177" s="88" t="str">
        <f>Master!A1181</f>
        <v>VMUI18065</v>
      </c>
      <c r="B1177" s="88" t="str">
        <f>Master!B1181</f>
        <v/>
      </c>
      <c r="C1177" s="414" t="str">
        <f>Master!C1181</f>
        <v/>
      </c>
      <c r="D1177" s="88" t="str">
        <f>Master!D1181</f>
        <v/>
      </c>
      <c r="E1177" s="406" t="str">
        <f>Master!E1181</f>
        <v/>
      </c>
      <c r="F1177" s="406">
        <f>Master!F1181</f>
        <v>0</v>
      </c>
      <c r="G1177" s="88" t="str">
        <f>Master!G1181</f>
        <v/>
      </c>
      <c r="H1177" s="88" t="str">
        <f>Master!H1181</f>
        <v/>
      </c>
      <c r="I1177" s="88" t="str">
        <f>Master!I1181</f>
        <v/>
      </c>
      <c r="J1177" s="88" t="str">
        <f>Master!J1181</f>
        <v>MUSICON (INSTRUCTOR) PTE LTD</v>
      </c>
      <c r="K1177" s="88" t="str">
        <f>Master!K1181</f>
        <v/>
      </c>
      <c r="L1177" s="88" t="str">
        <f>Master!L1181</f>
        <v/>
      </c>
      <c r="M1177" s="88" t="str">
        <f>Master!M1181</f>
        <v/>
      </c>
      <c r="N1177" s="88" t="str">
        <f>Master!N1181</f>
        <v/>
      </c>
      <c r="O1177" s="88" t="str">
        <f>Master!O1181</f>
        <v/>
      </c>
      <c r="P1177" s="88" t="str">
        <f>Master!P1181</f>
        <v/>
      </c>
      <c r="Q1177" s="88" t="str">
        <f>Master!Q1181</f>
        <v/>
      </c>
      <c r="R1177" s="406" t="str">
        <f>Master!R1181</f>
        <v/>
      </c>
      <c r="S1177" s="406">
        <f>Master!S1181</f>
        <v>0</v>
      </c>
      <c r="T1177" s="406" t="str">
        <f>Master!T1181</f>
        <v/>
      </c>
      <c r="U1177" s="406" t="str">
        <f>Master!U1181</f>
        <v/>
      </c>
      <c r="V1177" s="406" t="str">
        <f>Master!V1181</f>
        <v/>
      </c>
      <c r="W1177" s="406" t="str">
        <f>Master!W1181</f>
        <v/>
      </c>
      <c r="X1177" s="406" t="str">
        <f>Master!X1181</f>
        <v/>
      </c>
      <c r="Y1177" s="406" t="str">
        <f>Master!Y1181</f>
        <v/>
      </c>
      <c r="Z1177" s="406" t="str">
        <f>Master!Z1181</f>
        <v/>
      </c>
      <c r="AA1177" s="406" t="str">
        <f>Master!AA1181</f>
        <v/>
      </c>
      <c r="AB1177" s="406" t="str">
        <f>Master!AB1181</f>
        <v/>
      </c>
      <c r="AC1177" s="406" t="str">
        <f>Master!AC1181</f>
        <v/>
      </c>
      <c r="AD1177" s="406" t="str">
        <f>Master!AD1181</f>
        <v/>
      </c>
      <c r="AE1177" s="406" t="str">
        <f>Master!AE1181</f>
        <v/>
      </c>
      <c r="AF1177" s="406" t="str">
        <f>Master!AF1181</f>
        <v/>
      </c>
      <c r="AG1177" s="406" t="str">
        <f>Master!AG1181</f>
        <v/>
      </c>
      <c r="AH1177" s="88" t="str">
        <f>Master!AH1181</f>
        <v/>
      </c>
      <c r="AI1177" s="88" t="str">
        <f>Master!AI1181</f>
        <v/>
      </c>
      <c r="AJ1177" s="406" t="str">
        <f>Master!AJ1181</f>
        <v/>
      </c>
      <c r="AK1177" s="406">
        <f>Master!AK1181</f>
        <v>0</v>
      </c>
      <c r="AL1177" s="88" t="str">
        <f>Master!AL1181</f>
        <v/>
      </c>
      <c r="AM1177" s="416"/>
      <c r="AN1177" s="416"/>
      <c r="AO1177" s="416"/>
      <c r="AP1177" s="416"/>
      <c r="AQ1177" s="416"/>
      <c r="AR1177" s="416">
        <f t="shared" si="10"/>
        <v>0</v>
      </c>
      <c r="AS1177" s="417" t="str">
        <f t="shared" si="11"/>
        <v>#DIV/0!</v>
      </c>
      <c r="AT1177" s="416">
        <f t="shared" si="12"/>
        <v>0</v>
      </c>
      <c r="AU1177" s="417"/>
    </row>
    <row r="1178" hidden="1">
      <c r="A1178" s="88" t="str">
        <f>Master!A1182</f>
        <v>VMUI18066</v>
      </c>
      <c r="B1178" s="88" t="str">
        <f>Master!B1182</f>
        <v/>
      </c>
      <c r="C1178" s="414" t="str">
        <f>Master!C1182</f>
        <v/>
      </c>
      <c r="D1178" s="88" t="str">
        <f>Master!D1182</f>
        <v/>
      </c>
      <c r="E1178" s="406" t="str">
        <f>Master!E1182</f>
        <v/>
      </c>
      <c r="F1178" s="406">
        <f>Master!F1182</f>
        <v>0</v>
      </c>
      <c r="G1178" s="88" t="str">
        <f>Master!G1182</f>
        <v/>
      </c>
      <c r="H1178" s="88" t="str">
        <f>Master!H1182</f>
        <v/>
      </c>
      <c r="I1178" s="88" t="str">
        <f>Master!I1182</f>
        <v/>
      </c>
      <c r="J1178" s="88" t="str">
        <f>Master!J1182</f>
        <v>MUSICON (INSTRUCTOR) PTE LTD</v>
      </c>
      <c r="K1178" s="88" t="str">
        <f>Master!K1182</f>
        <v/>
      </c>
      <c r="L1178" s="88" t="str">
        <f>Master!L1182</f>
        <v/>
      </c>
      <c r="M1178" s="88" t="str">
        <f>Master!M1182</f>
        <v/>
      </c>
      <c r="N1178" s="88" t="str">
        <f>Master!N1182</f>
        <v/>
      </c>
      <c r="O1178" s="88" t="str">
        <f>Master!O1182</f>
        <v/>
      </c>
      <c r="P1178" s="88" t="str">
        <f>Master!P1182</f>
        <v/>
      </c>
      <c r="Q1178" s="88" t="str">
        <f>Master!Q1182</f>
        <v/>
      </c>
      <c r="R1178" s="406" t="str">
        <f>Master!R1182</f>
        <v/>
      </c>
      <c r="S1178" s="406">
        <f>Master!S1182</f>
        <v>0</v>
      </c>
      <c r="T1178" s="406" t="str">
        <f>Master!T1182</f>
        <v/>
      </c>
      <c r="U1178" s="406" t="str">
        <f>Master!U1182</f>
        <v/>
      </c>
      <c r="V1178" s="406" t="str">
        <f>Master!V1182</f>
        <v/>
      </c>
      <c r="W1178" s="406" t="str">
        <f>Master!W1182</f>
        <v/>
      </c>
      <c r="X1178" s="406" t="str">
        <f>Master!X1182</f>
        <v/>
      </c>
      <c r="Y1178" s="406" t="str">
        <f>Master!Y1182</f>
        <v/>
      </c>
      <c r="Z1178" s="406" t="str">
        <f>Master!Z1182</f>
        <v/>
      </c>
      <c r="AA1178" s="406" t="str">
        <f>Master!AA1182</f>
        <v/>
      </c>
      <c r="AB1178" s="406" t="str">
        <f>Master!AB1182</f>
        <v/>
      </c>
      <c r="AC1178" s="406" t="str">
        <f>Master!AC1182</f>
        <v/>
      </c>
      <c r="AD1178" s="406" t="str">
        <f>Master!AD1182</f>
        <v/>
      </c>
      <c r="AE1178" s="406" t="str">
        <f>Master!AE1182</f>
        <v/>
      </c>
      <c r="AF1178" s="406" t="str">
        <f>Master!AF1182</f>
        <v/>
      </c>
      <c r="AG1178" s="406" t="str">
        <f>Master!AG1182</f>
        <v/>
      </c>
      <c r="AH1178" s="88" t="str">
        <f>Master!AH1182</f>
        <v/>
      </c>
      <c r="AI1178" s="414" t="str">
        <f>Master!AI1182</f>
        <v/>
      </c>
      <c r="AJ1178" s="406" t="str">
        <f>Master!AJ1182</f>
        <v/>
      </c>
      <c r="AK1178" s="406">
        <f>Master!AK1182</f>
        <v>0</v>
      </c>
      <c r="AL1178" s="88" t="str">
        <f>Master!AL1182</f>
        <v/>
      </c>
      <c r="AM1178" s="416"/>
      <c r="AN1178" s="416"/>
      <c r="AO1178" s="416"/>
      <c r="AP1178" s="416"/>
      <c r="AQ1178" s="416"/>
      <c r="AR1178" s="416">
        <f t="shared" si="10"/>
        <v>0</v>
      </c>
      <c r="AS1178" s="417" t="str">
        <f t="shared" si="11"/>
        <v>#DIV/0!</v>
      </c>
      <c r="AT1178" s="416">
        <f t="shared" si="12"/>
        <v>0</v>
      </c>
      <c r="AU1178" s="417"/>
    </row>
    <row r="1179" hidden="1">
      <c r="A1179" s="88" t="str">
        <f>Master!A1183</f>
        <v>VMUI18067</v>
      </c>
      <c r="B1179" s="88" t="str">
        <f>Master!B1183</f>
        <v/>
      </c>
      <c r="C1179" s="414" t="str">
        <f>Master!C1183</f>
        <v/>
      </c>
      <c r="D1179" s="88" t="str">
        <f>Master!D1183</f>
        <v/>
      </c>
      <c r="E1179" s="406" t="str">
        <f>Master!E1183</f>
        <v/>
      </c>
      <c r="F1179" s="406">
        <f>Master!F1183</f>
        <v>0</v>
      </c>
      <c r="G1179" s="88" t="str">
        <f>Master!G1183</f>
        <v/>
      </c>
      <c r="H1179" s="88" t="str">
        <f>Master!H1183</f>
        <v/>
      </c>
      <c r="I1179" s="88" t="str">
        <f>Master!I1183</f>
        <v/>
      </c>
      <c r="J1179" s="88" t="str">
        <f>Master!J1183</f>
        <v>MUSICON (INSTRUCTOR) PTE LTD</v>
      </c>
      <c r="K1179" s="88" t="str">
        <f>Master!K1183</f>
        <v/>
      </c>
      <c r="L1179" s="88" t="str">
        <f>Master!L1183</f>
        <v/>
      </c>
      <c r="M1179" s="88" t="str">
        <f>Master!M1183</f>
        <v/>
      </c>
      <c r="N1179" s="88" t="str">
        <f>Master!N1183</f>
        <v/>
      </c>
      <c r="O1179" s="88" t="str">
        <f>Master!O1183</f>
        <v/>
      </c>
      <c r="P1179" s="88" t="str">
        <f>Master!P1183</f>
        <v/>
      </c>
      <c r="Q1179" s="88" t="str">
        <f>Master!Q1183</f>
        <v/>
      </c>
      <c r="R1179" s="406" t="str">
        <f>Master!R1183</f>
        <v/>
      </c>
      <c r="S1179" s="406">
        <f>Master!S1183</f>
        <v>0</v>
      </c>
      <c r="T1179" s="406" t="str">
        <f>Master!T1183</f>
        <v/>
      </c>
      <c r="U1179" s="406" t="str">
        <f>Master!U1183</f>
        <v/>
      </c>
      <c r="V1179" s="406" t="str">
        <f>Master!V1183</f>
        <v/>
      </c>
      <c r="W1179" s="406" t="str">
        <f>Master!W1183</f>
        <v/>
      </c>
      <c r="X1179" s="406" t="str">
        <f>Master!X1183</f>
        <v/>
      </c>
      <c r="Y1179" s="406" t="str">
        <f>Master!Y1183</f>
        <v/>
      </c>
      <c r="Z1179" s="406" t="str">
        <f>Master!Z1183</f>
        <v/>
      </c>
      <c r="AA1179" s="406" t="str">
        <f>Master!AA1183</f>
        <v/>
      </c>
      <c r="AB1179" s="406" t="str">
        <f>Master!AB1183</f>
        <v/>
      </c>
      <c r="AC1179" s="406" t="str">
        <f>Master!AC1183</f>
        <v/>
      </c>
      <c r="AD1179" s="406" t="str">
        <f>Master!AD1183</f>
        <v/>
      </c>
      <c r="AE1179" s="406" t="str">
        <f>Master!AE1183</f>
        <v/>
      </c>
      <c r="AF1179" s="406" t="str">
        <f>Master!AF1183</f>
        <v/>
      </c>
      <c r="AG1179" s="406" t="str">
        <f>Master!AG1183</f>
        <v/>
      </c>
      <c r="AH1179" s="88" t="str">
        <f>Master!AH1183</f>
        <v/>
      </c>
      <c r="AI1179" s="88" t="str">
        <f>Master!AI1183</f>
        <v/>
      </c>
      <c r="AJ1179" s="406" t="str">
        <f>Master!AJ1183</f>
        <v/>
      </c>
      <c r="AK1179" s="406">
        <f>Master!AK1183</f>
        <v>0</v>
      </c>
      <c r="AL1179" s="88" t="str">
        <f>Master!AL1183</f>
        <v/>
      </c>
      <c r="AM1179" s="416"/>
      <c r="AN1179" s="416"/>
      <c r="AO1179" s="416"/>
      <c r="AP1179" s="416"/>
      <c r="AQ1179" s="416"/>
      <c r="AR1179" s="416">
        <f t="shared" si="10"/>
        <v>0</v>
      </c>
      <c r="AS1179" s="417" t="str">
        <f t="shared" si="11"/>
        <v>#DIV/0!</v>
      </c>
      <c r="AT1179" s="416">
        <f t="shared" si="12"/>
        <v>0</v>
      </c>
      <c r="AU1179" s="417"/>
    </row>
    <row r="1180" hidden="1">
      <c r="A1180" s="88" t="str">
        <f>Master!A1184</f>
        <v>VMUI18068</v>
      </c>
      <c r="B1180" s="88" t="str">
        <f>Master!B1184</f>
        <v/>
      </c>
      <c r="C1180" s="414" t="str">
        <f>Master!C1184</f>
        <v/>
      </c>
      <c r="D1180" s="88" t="str">
        <f>Master!D1184</f>
        <v/>
      </c>
      <c r="E1180" s="406" t="str">
        <f>Master!E1184</f>
        <v/>
      </c>
      <c r="F1180" s="406">
        <f>Master!F1184</f>
        <v>0</v>
      </c>
      <c r="G1180" s="88" t="str">
        <f>Master!G1184</f>
        <v/>
      </c>
      <c r="H1180" s="88" t="str">
        <f>Master!H1184</f>
        <v/>
      </c>
      <c r="I1180" s="88" t="str">
        <f>Master!I1184</f>
        <v/>
      </c>
      <c r="J1180" s="88" t="str">
        <f>Master!J1184</f>
        <v>MUSICON (INSTRUCTOR) PTE LTD</v>
      </c>
      <c r="K1180" s="88" t="str">
        <f>Master!K1184</f>
        <v/>
      </c>
      <c r="L1180" s="88" t="str">
        <f>Master!L1184</f>
        <v/>
      </c>
      <c r="M1180" s="88" t="str">
        <f>Master!M1184</f>
        <v/>
      </c>
      <c r="N1180" s="88" t="str">
        <f>Master!N1184</f>
        <v/>
      </c>
      <c r="O1180" s="88" t="str">
        <f>Master!O1184</f>
        <v/>
      </c>
      <c r="P1180" s="88" t="str">
        <f>Master!P1184</f>
        <v/>
      </c>
      <c r="Q1180" s="88" t="str">
        <f>Master!Q1184</f>
        <v/>
      </c>
      <c r="R1180" s="406" t="str">
        <f>Master!R1184</f>
        <v/>
      </c>
      <c r="S1180" s="406">
        <f>Master!S1184</f>
        <v>0</v>
      </c>
      <c r="T1180" s="406" t="str">
        <f>Master!T1184</f>
        <v/>
      </c>
      <c r="U1180" s="406" t="str">
        <f>Master!U1184</f>
        <v/>
      </c>
      <c r="V1180" s="406" t="str">
        <f>Master!V1184</f>
        <v/>
      </c>
      <c r="W1180" s="406" t="str">
        <f>Master!W1184</f>
        <v/>
      </c>
      <c r="X1180" s="406" t="str">
        <f>Master!X1184</f>
        <v/>
      </c>
      <c r="Y1180" s="406" t="str">
        <f>Master!Y1184</f>
        <v/>
      </c>
      <c r="Z1180" s="406" t="str">
        <f>Master!Z1184</f>
        <v/>
      </c>
      <c r="AA1180" s="406" t="str">
        <f>Master!AA1184</f>
        <v/>
      </c>
      <c r="AB1180" s="406" t="str">
        <f>Master!AB1184</f>
        <v/>
      </c>
      <c r="AC1180" s="406" t="str">
        <f>Master!AC1184</f>
        <v/>
      </c>
      <c r="AD1180" s="406" t="str">
        <f>Master!AD1184</f>
        <v/>
      </c>
      <c r="AE1180" s="406" t="str">
        <f>Master!AE1184</f>
        <v/>
      </c>
      <c r="AF1180" s="406" t="str">
        <f>Master!AF1184</f>
        <v/>
      </c>
      <c r="AG1180" s="406" t="str">
        <f>Master!AG1184</f>
        <v/>
      </c>
      <c r="AH1180" s="88" t="str">
        <f>Master!AH1184</f>
        <v/>
      </c>
      <c r="AI1180" s="414" t="str">
        <f>Master!AI1184</f>
        <v/>
      </c>
      <c r="AJ1180" s="406" t="str">
        <f>Master!AJ1184</f>
        <v/>
      </c>
      <c r="AK1180" s="406">
        <f>Master!AK1184</f>
        <v>0</v>
      </c>
      <c r="AL1180" s="88" t="str">
        <f>Master!AL1184</f>
        <v/>
      </c>
      <c r="AM1180" s="416"/>
      <c r="AN1180" s="416"/>
      <c r="AO1180" s="416"/>
      <c r="AP1180" s="416"/>
      <c r="AQ1180" s="416"/>
      <c r="AR1180" s="416">
        <f t="shared" si="10"/>
        <v>0</v>
      </c>
      <c r="AS1180" s="417" t="str">
        <f t="shared" si="11"/>
        <v>#DIV/0!</v>
      </c>
      <c r="AT1180" s="416">
        <f t="shared" si="12"/>
        <v>0</v>
      </c>
      <c r="AU1180" s="417"/>
    </row>
    <row r="1181" hidden="1">
      <c r="A1181" s="88" t="str">
        <f>Master!A1185</f>
        <v>VMUI18069</v>
      </c>
      <c r="B1181" s="88" t="str">
        <f>Master!B1185</f>
        <v/>
      </c>
      <c r="C1181" s="414" t="str">
        <f>Master!C1185</f>
        <v/>
      </c>
      <c r="D1181" s="88" t="str">
        <f>Master!D1185</f>
        <v/>
      </c>
      <c r="E1181" s="406" t="str">
        <f>Master!E1185</f>
        <v/>
      </c>
      <c r="F1181" s="406">
        <f>Master!F1185</f>
        <v>0</v>
      </c>
      <c r="G1181" s="88" t="str">
        <f>Master!G1185</f>
        <v/>
      </c>
      <c r="H1181" s="88" t="str">
        <f>Master!H1185</f>
        <v/>
      </c>
      <c r="I1181" s="88" t="str">
        <f>Master!I1185</f>
        <v/>
      </c>
      <c r="J1181" s="88" t="str">
        <f>Master!J1185</f>
        <v>MUSICON (INSTRUCTOR) PTE LTD</v>
      </c>
      <c r="K1181" s="88" t="str">
        <f>Master!K1185</f>
        <v/>
      </c>
      <c r="L1181" s="88" t="str">
        <f>Master!L1185</f>
        <v/>
      </c>
      <c r="M1181" s="88" t="str">
        <f>Master!M1185</f>
        <v/>
      </c>
      <c r="N1181" s="88" t="str">
        <f>Master!N1185</f>
        <v/>
      </c>
      <c r="O1181" s="88" t="str">
        <f>Master!O1185</f>
        <v/>
      </c>
      <c r="P1181" s="88" t="str">
        <f>Master!P1185</f>
        <v/>
      </c>
      <c r="Q1181" s="88" t="str">
        <f>Master!Q1185</f>
        <v/>
      </c>
      <c r="R1181" s="406" t="str">
        <f>Master!R1185</f>
        <v/>
      </c>
      <c r="S1181" s="406">
        <f>Master!S1185</f>
        <v>0</v>
      </c>
      <c r="T1181" s="406" t="str">
        <f>Master!T1185</f>
        <v/>
      </c>
      <c r="U1181" s="406" t="str">
        <f>Master!U1185</f>
        <v/>
      </c>
      <c r="V1181" s="406" t="str">
        <f>Master!V1185</f>
        <v/>
      </c>
      <c r="W1181" s="406" t="str">
        <f>Master!W1185</f>
        <v/>
      </c>
      <c r="X1181" s="406" t="str">
        <f>Master!X1185</f>
        <v/>
      </c>
      <c r="Y1181" s="406" t="str">
        <f>Master!Y1185</f>
        <v/>
      </c>
      <c r="Z1181" s="406" t="str">
        <f>Master!Z1185</f>
        <v/>
      </c>
      <c r="AA1181" s="406" t="str">
        <f>Master!AA1185</f>
        <v/>
      </c>
      <c r="AB1181" s="406" t="str">
        <f>Master!AB1185</f>
        <v/>
      </c>
      <c r="AC1181" s="406" t="str">
        <f>Master!AC1185</f>
        <v/>
      </c>
      <c r="AD1181" s="406" t="str">
        <f>Master!AD1185</f>
        <v/>
      </c>
      <c r="AE1181" s="406" t="str">
        <f>Master!AE1185</f>
        <v/>
      </c>
      <c r="AF1181" s="406" t="str">
        <f>Master!AF1185</f>
        <v/>
      </c>
      <c r="AG1181" s="406" t="str">
        <f>Master!AG1185</f>
        <v/>
      </c>
      <c r="AH1181" s="88" t="str">
        <f>Master!AH1185</f>
        <v/>
      </c>
      <c r="AI1181" s="88" t="str">
        <f>Master!AI1185</f>
        <v/>
      </c>
      <c r="AJ1181" s="406" t="str">
        <f>Master!AJ1185</f>
        <v/>
      </c>
      <c r="AK1181" s="406">
        <f>Master!AK1185</f>
        <v>0</v>
      </c>
      <c r="AL1181" s="88" t="str">
        <f>Master!AL1185</f>
        <v/>
      </c>
      <c r="AM1181" s="416"/>
      <c r="AN1181" s="416"/>
      <c r="AO1181" s="416"/>
      <c r="AP1181" s="416"/>
      <c r="AQ1181" s="416"/>
      <c r="AR1181" s="416">
        <f t="shared" si="10"/>
        <v>0</v>
      </c>
      <c r="AS1181" s="417" t="str">
        <f t="shared" si="11"/>
        <v>#DIV/0!</v>
      </c>
      <c r="AT1181" s="416">
        <f t="shared" si="12"/>
        <v>0</v>
      </c>
      <c r="AU1181" s="417"/>
    </row>
    <row r="1182" hidden="1">
      <c r="A1182" s="88" t="str">
        <f>Master!A1186</f>
        <v>VMUI18070</v>
      </c>
      <c r="B1182" s="88" t="str">
        <f>Master!B1186</f>
        <v/>
      </c>
      <c r="C1182" s="414" t="str">
        <f>Master!C1186</f>
        <v/>
      </c>
      <c r="D1182" s="88" t="str">
        <f>Master!D1186</f>
        <v/>
      </c>
      <c r="E1182" s="406" t="str">
        <f>Master!E1186</f>
        <v/>
      </c>
      <c r="F1182" s="406">
        <f>Master!F1186</f>
        <v>0</v>
      </c>
      <c r="G1182" s="88" t="str">
        <f>Master!G1186</f>
        <v/>
      </c>
      <c r="H1182" s="88" t="str">
        <f>Master!H1186</f>
        <v/>
      </c>
      <c r="I1182" s="88" t="str">
        <f>Master!I1186</f>
        <v/>
      </c>
      <c r="J1182" s="88" t="str">
        <f>Master!J1186</f>
        <v>MUSICON (INSTRUCTOR) PTE LTD</v>
      </c>
      <c r="K1182" s="88" t="str">
        <f>Master!K1186</f>
        <v/>
      </c>
      <c r="L1182" s="88" t="str">
        <f>Master!L1186</f>
        <v/>
      </c>
      <c r="M1182" s="88" t="str">
        <f>Master!M1186</f>
        <v/>
      </c>
      <c r="N1182" s="88" t="str">
        <f>Master!N1186</f>
        <v/>
      </c>
      <c r="O1182" s="88" t="str">
        <f>Master!O1186</f>
        <v/>
      </c>
      <c r="P1182" s="88" t="str">
        <f>Master!P1186</f>
        <v/>
      </c>
      <c r="Q1182" s="88" t="str">
        <f>Master!Q1186</f>
        <v/>
      </c>
      <c r="R1182" s="406" t="str">
        <f>Master!R1186</f>
        <v/>
      </c>
      <c r="S1182" s="406">
        <f>Master!S1186</f>
        <v>0</v>
      </c>
      <c r="T1182" s="406" t="str">
        <f>Master!T1186</f>
        <v/>
      </c>
      <c r="U1182" s="406" t="str">
        <f>Master!U1186</f>
        <v/>
      </c>
      <c r="V1182" s="406" t="str">
        <f>Master!V1186</f>
        <v/>
      </c>
      <c r="W1182" s="406" t="str">
        <f>Master!W1186</f>
        <v/>
      </c>
      <c r="X1182" s="406" t="str">
        <f>Master!X1186</f>
        <v/>
      </c>
      <c r="Y1182" s="406" t="str">
        <f>Master!Y1186</f>
        <v/>
      </c>
      <c r="Z1182" s="406" t="str">
        <f>Master!Z1186</f>
        <v/>
      </c>
      <c r="AA1182" s="406" t="str">
        <f>Master!AA1186</f>
        <v/>
      </c>
      <c r="AB1182" s="406" t="str">
        <f>Master!AB1186</f>
        <v/>
      </c>
      <c r="AC1182" s="406" t="str">
        <f>Master!AC1186</f>
        <v/>
      </c>
      <c r="AD1182" s="406" t="str">
        <f>Master!AD1186</f>
        <v/>
      </c>
      <c r="AE1182" s="406" t="str">
        <f>Master!AE1186</f>
        <v/>
      </c>
      <c r="AF1182" s="406" t="str">
        <f>Master!AF1186</f>
        <v/>
      </c>
      <c r="AG1182" s="406" t="str">
        <f>Master!AG1186</f>
        <v/>
      </c>
      <c r="AH1182" s="88" t="str">
        <f>Master!AH1186</f>
        <v/>
      </c>
      <c r="AI1182" s="414" t="str">
        <f>Master!AI1186</f>
        <v/>
      </c>
      <c r="AJ1182" s="406" t="str">
        <f>Master!AJ1186</f>
        <v/>
      </c>
      <c r="AK1182" s="406">
        <f>Master!AK1186</f>
        <v>0</v>
      </c>
      <c r="AL1182" s="88" t="str">
        <f>Master!AL1186</f>
        <v/>
      </c>
      <c r="AM1182" s="416"/>
      <c r="AN1182" s="416"/>
      <c r="AO1182" s="416"/>
      <c r="AP1182" s="416"/>
      <c r="AQ1182" s="416"/>
      <c r="AR1182" s="416">
        <f t="shared" si="10"/>
        <v>0</v>
      </c>
      <c r="AS1182" s="417" t="str">
        <f t="shared" si="11"/>
        <v>#DIV/0!</v>
      </c>
      <c r="AT1182" s="416">
        <f t="shared" si="12"/>
        <v>0</v>
      </c>
      <c r="AU1182" s="417"/>
    </row>
    <row r="1183" hidden="1">
      <c r="A1183" s="88" t="str">
        <f>Master!A1187</f>
        <v>VMUI18071</v>
      </c>
      <c r="B1183" s="88" t="str">
        <f>Master!B1187</f>
        <v/>
      </c>
      <c r="C1183" s="414" t="str">
        <f>Master!C1187</f>
        <v/>
      </c>
      <c r="D1183" s="88" t="str">
        <f>Master!D1187</f>
        <v/>
      </c>
      <c r="E1183" s="406" t="str">
        <f>Master!E1187</f>
        <v/>
      </c>
      <c r="F1183" s="406">
        <f>Master!F1187</f>
        <v>0</v>
      </c>
      <c r="G1183" s="88" t="str">
        <f>Master!G1187</f>
        <v/>
      </c>
      <c r="H1183" s="88" t="str">
        <f>Master!H1187</f>
        <v/>
      </c>
      <c r="I1183" s="88" t="str">
        <f>Master!I1187</f>
        <v/>
      </c>
      <c r="J1183" s="88" t="str">
        <f>Master!J1187</f>
        <v>MUSICON (INSTRUCTOR) PTE LTD</v>
      </c>
      <c r="K1183" s="88" t="str">
        <f>Master!K1187</f>
        <v/>
      </c>
      <c r="L1183" s="88" t="str">
        <f>Master!L1187</f>
        <v/>
      </c>
      <c r="M1183" s="88" t="str">
        <f>Master!M1187</f>
        <v/>
      </c>
      <c r="N1183" s="88" t="str">
        <f>Master!N1187</f>
        <v/>
      </c>
      <c r="O1183" s="88" t="str">
        <f>Master!O1187</f>
        <v/>
      </c>
      <c r="P1183" s="88" t="str">
        <f>Master!P1187</f>
        <v/>
      </c>
      <c r="Q1183" s="88" t="str">
        <f>Master!Q1187</f>
        <v/>
      </c>
      <c r="R1183" s="406" t="str">
        <f>Master!R1187</f>
        <v/>
      </c>
      <c r="S1183" s="406">
        <f>Master!S1187</f>
        <v>0</v>
      </c>
      <c r="T1183" s="406" t="str">
        <f>Master!T1187</f>
        <v/>
      </c>
      <c r="U1183" s="406" t="str">
        <f>Master!U1187</f>
        <v/>
      </c>
      <c r="V1183" s="406" t="str">
        <f>Master!V1187</f>
        <v/>
      </c>
      <c r="W1183" s="406" t="str">
        <f>Master!W1187</f>
        <v/>
      </c>
      <c r="X1183" s="406" t="str">
        <f>Master!X1187</f>
        <v/>
      </c>
      <c r="Y1183" s="406" t="str">
        <f>Master!Y1187</f>
        <v/>
      </c>
      <c r="Z1183" s="406" t="str">
        <f>Master!Z1187</f>
        <v/>
      </c>
      <c r="AA1183" s="406" t="str">
        <f>Master!AA1187</f>
        <v/>
      </c>
      <c r="AB1183" s="406" t="str">
        <f>Master!AB1187</f>
        <v/>
      </c>
      <c r="AC1183" s="406" t="str">
        <f>Master!AC1187</f>
        <v/>
      </c>
      <c r="AD1183" s="406" t="str">
        <f>Master!AD1187</f>
        <v/>
      </c>
      <c r="AE1183" s="406" t="str">
        <f>Master!AE1187</f>
        <v/>
      </c>
      <c r="AF1183" s="406" t="str">
        <f>Master!AF1187</f>
        <v/>
      </c>
      <c r="AG1183" s="406" t="str">
        <f>Master!AG1187</f>
        <v/>
      </c>
      <c r="AH1183" s="88" t="str">
        <f>Master!AH1187</f>
        <v/>
      </c>
      <c r="AI1183" s="88" t="str">
        <f>Master!AI1187</f>
        <v/>
      </c>
      <c r="AJ1183" s="406" t="str">
        <f>Master!AJ1187</f>
        <v/>
      </c>
      <c r="AK1183" s="406">
        <f>Master!AK1187</f>
        <v>0</v>
      </c>
      <c r="AL1183" s="88" t="str">
        <f>Master!AL1187</f>
        <v/>
      </c>
      <c r="AM1183" s="416"/>
      <c r="AN1183" s="416"/>
      <c r="AO1183" s="416"/>
      <c r="AP1183" s="416"/>
      <c r="AQ1183" s="416"/>
      <c r="AR1183" s="416">
        <f t="shared" si="10"/>
        <v>0</v>
      </c>
      <c r="AS1183" s="417" t="str">
        <f t="shared" si="11"/>
        <v>#DIV/0!</v>
      </c>
      <c r="AT1183" s="416">
        <f t="shared" si="12"/>
        <v>0</v>
      </c>
      <c r="AU1183" s="417"/>
    </row>
    <row r="1184" hidden="1">
      <c r="A1184" s="88" t="str">
        <f>Master!A1188</f>
        <v>VMUI18072</v>
      </c>
      <c r="B1184" s="88" t="str">
        <f>Master!B1188</f>
        <v/>
      </c>
      <c r="C1184" s="414" t="str">
        <f>Master!C1188</f>
        <v/>
      </c>
      <c r="D1184" s="88" t="str">
        <f>Master!D1188</f>
        <v/>
      </c>
      <c r="E1184" s="406" t="str">
        <f>Master!E1188</f>
        <v/>
      </c>
      <c r="F1184" s="406">
        <f>Master!F1188</f>
        <v>0</v>
      </c>
      <c r="G1184" s="88" t="str">
        <f>Master!G1188</f>
        <v/>
      </c>
      <c r="H1184" s="88" t="str">
        <f>Master!H1188</f>
        <v/>
      </c>
      <c r="I1184" s="88" t="str">
        <f>Master!I1188</f>
        <v/>
      </c>
      <c r="J1184" s="88" t="str">
        <f>Master!J1188</f>
        <v>MUSICON (INSTRUCTOR) PTE LTD</v>
      </c>
      <c r="K1184" s="88" t="str">
        <f>Master!K1188</f>
        <v/>
      </c>
      <c r="L1184" s="88" t="str">
        <f>Master!L1188</f>
        <v/>
      </c>
      <c r="M1184" s="88" t="str">
        <f>Master!M1188</f>
        <v/>
      </c>
      <c r="N1184" s="88" t="str">
        <f>Master!N1188</f>
        <v/>
      </c>
      <c r="O1184" s="88" t="str">
        <f>Master!O1188</f>
        <v/>
      </c>
      <c r="P1184" s="88" t="str">
        <f>Master!P1188</f>
        <v/>
      </c>
      <c r="Q1184" s="88" t="str">
        <f>Master!Q1188</f>
        <v/>
      </c>
      <c r="R1184" s="406" t="str">
        <f>Master!R1188</f>
        <v/>
      </c>
      <c r="S1184" s="406">
        <f>Master!S1188</f>
        <v>0</v>
      </c>
      <c r="T1184" s="406" t="str">
        <f>Master!T1188</f>
        <v/>
      </c>
      <c r="U1184" s="406" t="str">
        <f>Master!U1188</f>
        <v/>
      </c>
      <c r="V1184" s="406" t="str">
        <f>Master!V1188</f>
        <v/>
      </c>
      <c r="W1184" s="406" t="str">
        <f>Master!W1188</f>
        <v/>
      </c>
      <c r="X1184" s="406" t="str">
        <f>Master!X1188</f>
        <v/>
      </c>
      <c r="Y1184" s="406" t="str">
        <f>Master!Y1188</f>
        <v/>
      </c>
      <c r="Z1184" s="406" t="str">
        <f>Master!Z1188</f>
        <v/>
      </c>
      <c r="AA1184" s="406" t="str">
        <f>Master!AA1188</f>
        <v/>
      </c>
      <c r="AB1184" s="406" t="str">
        <f>Master!AB1188</f>
        <v/>
      </c>
      <c r="AC1184" s="406" t="str">
        <f>Master!AC1188</f>
        <v/>
      </c>
      <c r="AD1184" s="406" t="str">
        <f>Master!AD1188</f>
        <v/>
      </c>
      <c r="AE1184" s="406" t="str">
        <f>Master!AE1188</f>
        <v/>
      </c>
      <c r="AF1184" s="406" t="str">
        <f>Master!AF1188</f>
        <v/>
      </c>
      <c r="AG1184" s="406" t="str">
        <f>Master!AG1188</f>
        <v/>
      </c>
      <c r="AH1184" s="88" t="str">
        <f>Master!AH1188</f>
        <v/>
      </c>
      <c r="AI1184" s="414" t="str">
        <f>Master!AI1188</f>
        <v/>
      </c>
      <c r="AJ1184" s="406" t="str">
        <f>Master!AJ1188</f>
        <v/>
      </c>
      <c r="AK1184" s="406">
        <f>Master!AK1188</f>
        <v>0</v>
      </c>
      <c r="AL1184" s="88" t="str">
        <f>Master!AL1188</f>
        <v/>
      </c>
      <c r="AM1184" s="416"/>
      <c r="AN1184" s="416"/>
      <c r="AO1184" s="416"/>
      <c r="AP1184" s="416"/>
      <c r="AQ1184" s="416"/>
      <c r="AR1184" s="416">
        <f t="shared" si="10"/>
        <v>0</v>
      </c>
      <c r="AS1184" s="417" t="str">
        <f t="shared" si="11"/>
        <v>#DIV/0!</v>
      </c>
      <c r="AT1184" s="416">
        <f t="shared" si="12"/>
        <v>0</v>
      </c>
      <c r="AU1184" s="417"/>
    </row>
    <row r="1185" hidden="1">
      <c r="A1185" s="88" t="str">
        <f>Master!A1189</f>
        <v>VMUI18073</v>
      </c>
      <c r="B1185" s="88" t="str">
        <f>Master!B1189</f>
        <v/>
      </c>
      <c r="C1185" s="414" t="str">
        <f>Master!C1189</f>
        <v/>
      </c>
      <c r="D1185" s="88" t="str">
        <f>Master!D1189</f>
        <v/>
      </c>
      <c r="E1185" s="406" t="str">
        <f>Master!E1189</f>
        <v/>
      </c>
      <c r="F1185" s="406">
        <f>Master!F1189</f>
        <v>0</v>
      </c>
      <c r="G1185" s="88" t="str">
        <f>Master!G1189</f>
        <v/>
      </c>
      <c r="H1185" s="88" t="str">
        <f>Master!H1189</f>
        <v/>
      </c>
      <c r="I1185" s="88" t="str">
        <f>Master!I1189</f>
        <v/>
      </c>
      <c r="J1185" s="88" t="str">
        <f>Master!J1189</f>
        <v>MUSICON (INSTRUCTOR) PTE LTD</v>
      </c>
      <c r="K1185" s="88" t="str">
        <f>Master!K1189</f>
        <v/>
      </c>
      <c r="L1185" s="88" t="str">
        <f>Master!L1189</f>
        <v/>
      </c>
      <c r="M1185" s="88" t="str">
        <f>Master!M1189</f>
        <v/>
      </c>
      <c r="N1185" s="88" t="str">
        <f>Master!N1189</f>
        <v/>
      </c>
      <c r="O1185" s="88" t="str">
        <f>Master!O1189</f>
        <v/>
      </c>
      <c r="P1185" s="88" t="str">
        <f>Master!P1189</f>
        <v/>
      </c>
      <c r="Q1185" s="88" t="str">
        <f>Master!Q1189</f>
        <v/>
      </c>
      <c r="R1185" s="406" t="str">
        <f>Master!R1189</f>
        <v/>
      </c>
      <c r="S1185" s="406">
        <f>Master!S1189</f>
        <v>0</v>
      </c>
      <c r="T1185" s="406" t="str">
        <f>Master!T1189</f>
        <v/>
      </c>
      <c r="U1185" s="406" t="str">
        <f>Master!U1189</f>
        <v/>
      </c>
      <c r="V1185" s="406" t="str">
        <f>Master!V1189</f>
        <v/>
      </c>
      <c r="W1185" s="406" t="str">
        <f>Master!W1189</f>
        <v/>
      </c>
      <c r="X1185" s="406" t="str">
        <f>Master!X1189</f>
        <v/>
      </c>
      <c r="Y1185" s="406" t="str">
        <f>Master!Y1189</f>
        <v/>
      </c>
      <c r="Z1185" s="406" t="str">
        <f>Master!Z1189</f>
        <v/>
      </c>
      <c r="AA1185" s="406" t="str">
        <f>Master!AA1189</f>
        <v/>
      </c>
      <c r="AB1185" s="406" t="str">
        <f>Master!AB1189</f>
        <v/>
      </c>
      <c r="AC1185" s="406" t="str">
        <f>Master!AC1189</f>
        <v/>
      </c>
      <c r="AD1185" s="406" t="str">
        <f>Master!AD1189</f>
        <v/>
      </c>
      <c r="AE1185" s="406" t="str">
        <f>Master!AE1189</f>
        <v/>
      </c>
      <c r="AF1185" s="406" t="str">
        <f>Master!AF1189</f>
        <v/>
      </c>
      <c r="AG1185" s="406" t="str">
        <f>Master!AG1189</f>
        <v/>
      </c>
      <c r="AH1185" s="88" t="str">
        <f>Master!AH1189</f>
        <v/>
      </c>
      <c r="AI1185" s="88" t="str">
        <f>Master!AI1189</f>
        <v/>
      </c>
      <c r="AJ1185" s="406" t="str">
        <f>Master!AJ1189</f>
        <v/>
      </c>
      <c r="AK1185" s="406">
        <f>Master!AK1189</f>
        <v>0</v>
      </c>
      <c r="AL1185" s="88" t="str">
        <f>Master!AL1189</f>
        <v/>
      </c>
      <c r="AM1185" s="416"/>
      <c r="AN1185" s="416"/>
      <c r="AO1185" s="416"/>
      <c r="AP1185" s="416"/>
      <c r="AQ1185" s="416"/>
      <c r="AR1185" s="416">
        <f t="shared" si="10"/>
        <v>0</v>
      </c>
      <c r="AS1185" s="417" t="str">
        <f t="shared" si="11"/>
        <v>#DIV/0!</v>
      </c>
      <c r="AT1185" s="416">
        <f t="shared" si="12"/>
        <v>0</v>
      </c>
      <c r="AU1185" s="417"/>
    </row>
    <row r="1186" hidden="1">
      <c r="A1186" s="88" t="str">
        <f>Master!A1190</f>
        <v>VMUI18074</v>
      </c>
      <c r="B1186" s="88" t="str">
        <f>Master!B1190</f>
        <v/>
      </c>
      <c r="C1186" s="414" t="str">
        <f>Master!C1190</f>
        <v/>
      </c>
      <c r="D1186" s="88" t="str">
        <f>Master!D1190</f>
        <v/>
      </c>
      <c r="E1186" s="406" t="str">
        <f>Master!E1190</f>
        <v/>
      </c>
      <c r="F1186" s="406">
        <f>Master!F1190</f>
        <v>0</v>
      </c>
      <c r="G1186" s="88" t="str">
        <f>Master!G1190</f>
        <v/>
      </c>
      <c r="H1186" s="88" t="str">
        <f>Master!H1190</f>
        <v/>
      </c>
      <c r="I1186" s="88" t="str">
        <f>Master!I1190</f>
        <v/>
      </c>
      <c r="J1186" s="88" t="str">
        <f>Master!J1190</f>
        <v>MUSICON (INSTRUCTOR) PTE LTD</v>
      </c>
      <c r="K1186" s="88" t="str">
        <f>Master!K1190</f>
        <v/>
      </c>
      <c r="L1186" s="88" t="str">
        <f>Master!L1190</f>
        <v/>
      </c>
      <c r="M1186" s="88" t="str">
        <f>Master!M1190</f>
        <v/>
      </c>
      <c r="N1186" s="88" t="str">
        <f>Master!N1190</f>
        <v/>
      </c>
      <c r="O1186" s="88" t="str">
        <f>Master!O1190</f>
        <v/>
      </c>
      <c r="P1186" s="88" t="str">
        <f>Master!P1190</f>
        <v/>
      </c>
      <c r="Q1186" s="88" t="str">
        <f>Master!Q1190</f>
        <v/>
      </c>
      <c r="R1186" s="406" t="str">
        <f>Master!R1190</f>
        <v/>
      </c>
      <c r="S1186" s="406">
        <f>Master!S1190</f>
        <v>0</v>
      </c>
      <c r="T1186" s="406" t="str">
        <f>Master!T1190</f>
        <v/>
      </c>
      <c r="U1186" s="406" t="str">
        <f>Master!U1190</f>
        <v/>
      </c>
      <c r="V1186" s="406" t="str">
        <f>Master!V1190</f>
        <v/>
      </c>
      <c r="W1186" s="406" t="str">
        <f>Master!W1190</f>
        <v/>
      </c>
      <c r="X1186" s="406" t="str">
        <f>Master!X1190</f>
        <v/>
      </c>
      <c r="Y1186" s="406" t="str">
        <f>Master!Y1190</f>
        <v/>
      </c>
      <c r="Z1186" s="406" t="str">
        <f>Master!Z1190</f>
        <v/>
      </c>
      <c r="AA1186" s="406" t="str">
        <f>Master!AA1190</f>
        <v/>
      </c>
      <c r="AB1186" s="406" t="str">
        <f>Master!AB1190</f>
        <v/>
      </c>
      <c r="AC1186" s="406" t="str">
        <f>Master!AC1190</f>
        <v/>
      </c>
      <c r="AD1186" s="406" t="str">
        <f>Master!AD1190</f>
        <v/>
      </c>
      <c r="AE1186" s="406" t="str">
        <f>Master!AE1190</f>
        <v/>
      </c>
      <c r="AF1186" s="406" t="str">
        <f>Master!AF1190</f>
        <v/>
      </c>
      <c r="AG1186" s="406" t="str">
        <f>Master!AG1190</f>
        <v/>
      </c>
      <c r="AH1186" s="88" t="str">
        <f>Master!AH1190</f>
        <v/>
      </c>
      <c r="AI1186" s="414" t="str">
        <f>Master!AI1190</f>
        <v/>
      </c>
      <c r="AJ1186" s="406" t="str">
        <f>Master!AJ1190</f>
        <v/>
      </c>
      <c r="AK1186" s="406">
        <f>Master!AK1190</f>
        <v>0</v>
      </c>
      <c r="AL1186" s="88" t="str">
        <f>Master!AL1190</f>
        <v/>
      </c>
      <c r="AM1186" s="416"/>
      <c r="AN1186" s="416"/>
      <c r="AO1186" s="416"/>
      <c r="AP1186" s="416"/>
      <c r="AQ1186" s="416"/>
      <c r="AR1186" s="416">
        <f t="shared" si="10"/>
        <v>0</v>
      </c>
      <c r="AS1186" s="417" t="str">
        <f t="shared" si="11"/>
        <v>#DIV/0!</v>
      </c>
      <c r="AT1186" s="416">
        <f t="shared" si="12"/>
        <v>0</v>
      </c>
      <c r="AU1186" s="417"/>
    </row>
    <row r="1187" hidden="1">
      <c r="A1187" s="88" t="str">
        <f>Master!A1191</f>
        <v>VMUI18075</v>
      </c>
      <c r="B1187" s="88" t="str">
        <f>Master!B1191</f>
        <v/>
      </c>
      <c r="C1187" s="414" t="str">
        <f>Master!C1191</f>
        <v/>
      </c>
      <c r="D1187" s="88" t="str">
        <f>Master!D1191</f>
        <v/>
      </c>
      <c r="E1187" s="406" t="str">
        <f>Master!E1191</f>
        <v/>
      </c>
      <c r="F1187" s="406">
        <f>Master!F1191</f>
        <v>0</v>
      </c>
      <c r="G1187" s="88" t="str">
        <f>Master!G1191</f>
        <v/>
      </c>
      <c r="H1187" s="88" t="str">
        <f>Master!H1191</f>
        <v/>
      </c>
      <c r="I1187" s="88" t="str">
        <f>Master!I1191</f>
        <v/>
      </c>
      <c r="J1187" s="88" t="str">
        <f>Master!J1191</f>
        <v>MUSICON (INSTRUCTOR) PTE LTD</v>
      </c>
      <c r="K1187" s="88" t="str">
        <f>Master!K1191</f>
        <v/>
      </c>
      <c r="L1187" s="88" t="str">
        <f>Master!L1191</f>
        <v/>
      </c>
      <c r="M1187" s="88" t="str">
        <f>Master!M1191</f>
        <v/>
      </c>
      <c r="N1187" s="88" t="str">
        <f>Master!N1191</f>
        <v/>
      </c>
      <c r="O1187" s="88" t="str">
        <f>Master!O1191</f>
        <v/>
      </c>
      <c r="P1187" s="88" t="str">
        <f>Master!P1191</f>
        <v/>
      </c>
      <c r="Q1187" s="88" t="str">
        <f>Master!Q1191</f>
        <v/>
      </c>
      <c r="R1187" s="406" t="str">
        <f>Master!R1191</f>
        <v/>
      </c>
      <c r="S1187" s="406">
        <f>Master!S1191</f>
        <v>0</v>
      </c>
      <c r="T1187" s="406" t="str">
        <f>Master!T1191</f>
        <v/>
      </c>
      <c r="U1187" s="406" t="str">
        <f>Master!U1191</f>
        <v/>
      </c>
      <c r="V1187" s="406" t="str">
        <f>Master!V1191</f>
        <v/>
      </c>
      <c r="W1187" s="406" t="str">
        <f>Master!W1191</f>
        <v/>
      </c>
      <c r="X1187" s="406" t="str">
        <f>Master!X1191</f>
        <v/>
      </c>
      <c r="Y1187" s="406" t="str">
        <f>Master!Y1191</f>
        <v/>
      </c>
      <c r="Z1187" s="406" t="str">
        <f>Master!Z1191</f>
        <v/>
      </c>
      <c r="AA1187" s="406" t="str">
        <f>Master!AA1191</f>
        <v/>
      </c>
      <c r="AB1187" s="406" t="str">
        <f>Master!AB1191</f>
        <v/>
      </c>
      <c r="AC1187" s="406" t="str">
        <f>Master!AC1191</f>
        <v/>
      </c>
      <c r="AD1187" s="406" t="str">
        <f>Master!AD1191</f>
        <v/>
      </c>
      <c r="AE1187" s="406" t="str">
        <f>Master!AE1191</f>
        <v/>
      </c>
      <c r="AF1187" s="406" t="str">
        <f>Master!AF1191</f>
        <v/>
      </c>
      <c r="AG1187" s="406" t="str">
        <f>Master!AG1191</f>
        <v/>
      </c>
      <c r="AH1187" s="88" t="str">
        <f>Master!AH1191</f>
        <v/>
      </c>
      <c r="AI1187" s="88" t="str">
        <f>Master!AI1191</f>
        <v/>
      </c>
      <c r="AJ1187" s="406" t="str">
        <f>Master!AJ1191</f>
        <v/>
      </c>
      <c r="AK1187" s="406">
        <f>Master!AK1191</f>
        <v>0</v>
      </c>
      <c r="AL1187" s="88" t="str">
        <f>Master!AL1191</f>
        <v/>
      </c>
      <c r="AM1187" s="416"/>
      <c r="AN1187" s="416"/>
      <c r="AO1187" s="416"/>
      <c r="AP1187" s="416"/>
      <c r="AQ1187" s="416"/>
      <c r="AR1187" s="416">
        <f t="shared" si="10"/>
        <v>0</v>
      </c>
      <c r="AS1187" s="417" t="str">
        <f t="shared" si="11"/>
        <v>#DIV/0!</v>
      </c>
      <c r="AT1187" s="416">
        <f t="shared" si="12"/>
        <v>0</v>
      </c>
      <c r="AU1187" s="417"/>
    </row>
    <row r="1188" hidden="1">
      <c r="A1188" s="88" t="str">
        <f>Master!A1192</f>
        <v>VMUI18076</v>
      </c>
      <c r="B1188" s="88" t="str">
        <f>Master!B1192</f>
        <v/>
      </c>
      <c r="C1188" s="414" t="str">
        <f>Master!C1192</f>
        <v/>
      </c>
      <c r="D1188" s="88" t="str">
        <f>Master!D1192</f>
        <v/>
      </c>
      <c r="E1188" s="406" t="str">
        <f>Master!E1192</f>
        <v/>
      </c>
      <c r="F1188" s="406">
        <f>Master!F1192</f>
        <v>0</v>
      </c>
      <c r="G1188" s="88" t="str">
        <f>Master!G1192</f>
        <v/>
      </c>
      <c r="H1188" s="88" t="str">
        <f>Master!H1192</f>
        <v/>
      </c>
      <c r="I1188" s="88" t="str">
        <f>Master!I1192</f>
        <v/>
      </c>
      <c r="J1188" s="88" t="str">
        <f>Master!J1192</f>
        <v>MUSICON (INSTRUCTOR) PTE LTD</v>
      </c>
      <c r="K1188" s="88" t="str">
        <f>Master!K1192</f>
        <v/>
      </c>
      <c r="L1188" s="88" t="str">
        <f>Master!L1192</f>
        <v/>
      </c>
      <c r="M1188" s="88" t="str">
        <f>Master!M1192</f>
        <v/>
      </c>
      <c r="N1188" s="88" t="str">
        <f>Master!N1192</f>
        <v/>
      </c>
      <c r="O1188" s="88" t="str">
        <f>Master!O1192</f>
        <v/>
      </c>
      <c r="P1188" s="88" t="str">
        <f>Master!P1192</f>
        <v/>
      </c>
      <c r="Q1188" s="88" t="str">
        <f>Master!Q1192</f>
        <v/>
      </c>
      <c r="R1188" s="406" t="str">
        <f>Master!R1192</f>
        <v/>
      </c>
      <c r="S1188" s="406">
        <f>Master!S1192</f>
        <v>0</v>
      </c>
      <c r="T1188" s="406" t="str">
        <f>Master!T1192</f>
        <v/>
      </c>
      <c r="U1188" s="406" t="str">
        <f>Master!U1192</f>
        <v/>
      </c>
      <c r="V1188" s="406" t="str">
        <f>Master!V1192</f>
        <v/>
      </c>
      <c r="W1188" s="406" t="str">
        <f>Master!W1192</f>
        <v/>
      </c>
      <c r="X1188" s="406" t="str">
        <f>Master!X1192</f>
        <v/>
      </c>
      <c r="Y1188" s="406" t="str">
        <f>Master!Y1192</f>
        <v/>
      </c>
      <c r="Z1188" s="406" t="str">
        <f>Master!Z1192</f>
        <v/>
      </c>
      <c r="AA1188" s="406" t="str">
        <f>Master!AA1192</f>
        <v/>
      </c>
      <c r="AB1188" s="406" t="str">
        <f>Master!AB1192</f>
        <v/>
      </c>
      <c r="AC1188" s="406" t="str">
        <f>Master!AC1192</f>
        <v/>
      </c>
      <c r="AD1188" s="406" t="str">
        <f>Master!AD1192</f>
        <v/>
      </c>
      <c r="AE1188" s="406" t="str">
        <f>Master!AE1192</f>
        <v/>
      </c>
      <c r="AF1188" s="406" t="str">
        <f>Master!AF1192</f>
        <v/>
      </c>
      <c r="AG1188" s="406" t="str">
        <f>Master!AG1192</f>
        <v/>
      </c>
      <c r="AH1188" s="88" t="str">
        <f>Master!AH1192</f>
        <v/>
      </c>
      <c r="AI1188" s="414" t="str">
        <f>Master!AI1192</f>
        <v/>
      </c>
      <c r="AJ1188" s="406" t="str">
        <f>Master!AJ1192</f>
        <v/>
      </c>
      <c r="AK1188" s="406">
        <f>Master!AK1192</f>
        <v>0</v>
      </c>
      <c r="AL1188" s="88" t="str">
        <f>Master!AL1192</f>
        <v/>
      </c>
      <c r="AM1188" s="416"/>
      <c r="AN1188" s="416"/>
      <c r="AO1188" s="416"/>
      <c r="AP1188" s="416"/>
      <c r="AQ1188" s="416"/>
      <c r="AR1188" s="416">
        <f t="shared" si="10"/>
        <v>0</v>
      </c>
      <c r="AS1188" s="417" t="str">
        <f t="shared" si="11"/>
        <v>#DIV/0!</v>
      </c>
      <c r="AT1188" s="416">
        <f t="shared" si="12"/>
        <v>0</v>
      </c>
      <c r="AU1188" s="417"/>
    </row>
    <row r="1189" hidden="1">
      <c r="A1189" s="88" t="str">
        <f>Master!A1193</f>
        <v>VMUI18077</v>
      </c>
      <c r="B1189" s="88" t="str">
        <f>Master!B1193</f>
        <v/>
      </c>
      <c r="C1189" s="414" t="str">
        <f>Master!C1193</f>
        <v/>
      </c>
      <c r="D1189" s="88" t="str">
        <f>Master!D1193</f>
        <v/>
      </c>
      <c r="E1189" s="406" t="str">
        <f>Master!E1193</f>
        <v/>
      </c>
      <c r="F1189" s="406">
        <f>Master!F1193</f>
        <v>0</v>
      </c>
      <c r="G1189" s="88" t="str">
        <f>Master!G1193</f>
        <v/>
      </c>
      <c r="H1189" s="88" t="str">
        <f>Master!H1193</f>
        <v/>
      </c>
      <c r="I1189" s="88" t="str">
        <f>Master!I1193</f>
        <v/>
      </c>
      <c r="J1189" s="88" t="str">
        <f>Master!J1193</f>
        <v>MUSICON (INSTRUCTOR) PTE LTD</v>
      </c>
      <c r="K1189" s="88" t="str">
        <f>Master!K1193</f>
        <v/>
      </c>
      <c r="L1189" s="88" t="str">
        <f>Master!L1193</f>
        <v/>
      </c>
      <c r="M1189" s="88" t="str">
        <f>Master!M1193</f>
        <v/>
      </c>
      <c r="N1189" s="88" t="str">
        <f>Master!N1193</f>
        <v/>
      </c>
      <c r="O1189" s="88" t="str">
        <f>Master!O1193</f>
        <v/>
      </c>
      <c r="P1189" s="88" t="str">
        <f>Master!P1193</f>
        <v/>
      </c>
      <c r="Q1189" s="88" t="str">
        <f>Master!Q1193</f>
        <v/>
      </c>
      <c r="R1189" s="406" t="str">
        <f>Master!R1193</f>
        <v/>
      </c>
      <c r="S1189" s="406">
        <f>Master!S1193</f>
        <v>0</v>
      </c>
      <c r="T1189" s="406" t="str">
        <f>Master!T1193</f>
        <v/>
      </c>
      <c r="U1189" s="406" t="str">
        <f>Master!U1193</f>
        <v/>
      </c>
      <c r="V1189" s="406" t="str">
        <f>Master!V1193</f>
        <v/>
      </c>
      <c r="W1189" s="406" t="str">
        <f>Master!W1193</f>
        <v/>
      </c>
      <c r="X1189" s="406" t="str">
        <f>Master!X1193</f>
        <v/>
      </c>
      <c r="Y1189" s="406" t="str">
        <f>Master!Y1193</f>
        <v/>
      </c>
      <c r="Z1189" s="406" t="str">
        <f>Master!Z1193</f>
        <v/>
      </c>
      <c r="AA1189" s="406" t="str">
        <f>Master!AA1193</f>
        <v/>
      </c>
      <c r="AB1189" s="406" t="str">
        <f>Master!AB1193</f>
        <v/>
      </c>
      <c r="AC1189" s="406" t="str">
        <f>Master!AC1193</f>
        <v/>
      </c>
      <c r="AD1189" s="406" t="str">
        <f>Master!AD1193</f>
        <v/>
      </c>
      <c r="AE1189" s="406" t="str">
        <f>Master!AE1193</f>
        <v/>
      </c>
      <c r="AF1189" s="406" t="str">
        <f>Master!AF1193</f>
        <v/>
      </c>
      <c r="AG1189" s="406" t="str">
        <f>Master!AG1193</f>
        <v/>
      </c>
      <c r="AH1189" s="88" t="str">
        <f>Master!AH1193</f>
        <v/>
      </c>
      <c r="AI1189" s="88" t="str">
        <f>Master!AI1193</f>
        <v/>
      </c>
      <c r="AJ1189" s="406" t="str">
        <f>Master!AJ1193</f>
        <v/>
      </c>
      <c r="AK1189" s="406">
        <f>Master!AK1193</f>
        <v>0</v>
      </c>
      <c r="AL1189" s="88" t="str">
        <f>Master!AL1193</f>
        <v/>
      </c>
      <c r="AM1189" s="416"/>
      <c r="AN1189" s="416"/>
      <c r="AO1189" s="416"/>
      <c r="AP1189" s="416"/>
      <c r="AQ1189" s="416"/>
      <c r="AR1189" s="416">
        <f t="shared" si="10"/>
        <v>0</v>
      </c>
      <c r="AS1189" s="417" t="str">
        <f t="shared" si="11"/>
        <v>#DIV/0!</v>
      </c>
      <c r="AT1189" s="416">
        <f t="shared" si="12"/>
        <v>0</v>
      </c>
      <c r="AU1189" s="417"/>
    </row>
    <row r="1190" hidden="1">
      <c r="A1190" s="88" t="str">
        <f>Master!A1194</f>
        <v>VMUI18078</v>
      </c>
      <c r="B1190" s="88" t="str">
        <f>Master!B1194</f>
        <v/>
      </c>
      <c r="C1190" s="414" t="str">
        <f>Master!C1194</f>
        <v/>
      </c>
      <c r="D1190" s="88" t="str">
        <f>Master!D1194</f>
        <v/>
      </c>
      <c r="E1190" s="406" t="str">
        <f>Master!E1194</f>
        <v/>
      </c>
      <c r="F1190" s="406">
        <f>Master!F1194</f>
        <v>0</v>
      </c>
      <c r="G1190" s="88" t="str">
        <f>Master!G1194</f>
        <v/>
      </c>
      <c r="H1190" s="88" t="str">
        <f>Master!H1194</f>
        <v/>
      </c>
      <c r="I1190" s="88" t="str">
        <f>Master!I1194</f>
        <v/>
      </c>
      <c r="J1190" s="88" t="str">
        <f>Master!J1194</f>
        <v>MUSICON (INSTRUCTOR) PTE LTD</v>
      </c>
      <c r="K1190" s="88" t="str">
        <f>Master!K1194</f>
        <v/>
      </c>
      <c r="L1190" s="88" t="str">
        <f>Master!L1194</f>
        <v/>
      </c>
      <c r="M1190" s="88" t="str">
        <f>Master!M1194</f>
        <v/>
      </c>
      <c r="N1190" s="88" t="str">
        <f>Master!N1194</f>
        <v/>
      </c>
      <c r="O1190" s="88" t="str">
        <f>Master!O1194</f>
        <v/>
      </c>
      <c r="P1190" s="88" t="str">
        <f>Master!P1194</f>
        <v/>
      </c>
      <c r="Q1190" s="88" t="str">
        <f>Master!Q1194</f>
        <v/>
      </c>
      <c r="R1190" s="406" t="str">
        <f>Master!R1194</f>
        <v/>
      </c>
      <c r="S1190" s="406">
        <f>Master!S1194</f>
        <v>0</v>
      </c>
      <c r="T1190" s="406" t="str">
        <f>Master!T1194</f>
        <v/>
      </c>
      <c r="U1190" s="406" t="str">
        <f>Master!U1194</f>
        <v/>
      </c>
      <c r="V1190" s="406" t="str">
        <f>Master!V1194</f>
        <v/>
      </c>
      <c r="W1190" s="406" t="str">
        <f>Master!W1194</f>
        <v/>
      </c>
      <c r="X1190" s="406" t="str">
        <f>Master!X1194</f>
        <v/>
      </c>
      <c r="Y1190" s="406" t="str">
        <f>Master!Y1194</f>
        <v/>
      </c>
      <c r="Z1190" s="406" t="str">
        <f>Master!Z1194</f>
        <v/>
      </c>
      <c r="AA1190" s="406" t="str">
        <f>Master!AA1194</f>
        <v/>
      </c>
      <c r="AB1190" s="406" t="str">
        <f>Master!AB1194</f>
        <v/>
      </c>
      <c r="AC1190" s="406" t="str">
        <f>Master!AC1194</f>
        <v/>
      </c>
      <c r="AD1190" s="406" t="str">
        <f>Master!AD1194</f>
        <v/>
      </c>
      <c r="AE1190" s="406" t="str">
        <f>Master!AE1194</f>
        <v/>
      </c>
      <c r="AF1190" s="406" t="str">
        <f>Master!AF1194</f>
        <v/>
      </c>
      <c r="AG1190" s="406" t="str">
        <f>Master!AG1194</f>
        <v/>
      </c>
      <c r="AH1190" s="88" t="str">
        <f>Master!AH1194</f>
        <v/>
      </c>
      <c r="AI1190" s="414" t="str">
        <f>Master!AI1194</f>
        <v/>
      </c>
      <c r="AJ1190" s="406" t="str">
        <f>Master!AJ1194</f>
        <v/>
      </c>
      <c r="AK1190" s="406">
        <f>Master!AK1194</f>
        <v>0</v>
      </c>
      <c r="AL1190" s="88" t="str">
        <f>Master!AL1194</f>
        <v/>
      </c>
      <c r="AM1190" s="416"/>
      <c r="AN1190" s="416"/>
      <c r="AO1190" s="416"/>
      <c r="AP1190" s="416"/>
      <c r="AQ1190" s="416"/>
      <c r="AR1190" s="416">
        <f t="shared" si="10"/>
        <v>0</v>
      </c>
      <c r="AS1190" s="417" t="str">
        <f t="shared" si="11"/>
        <v>#DIV/0!</v>
      </c>
      <c r="AT1190" s="416">
        <f t="shared" si="12"/>
        <v>0</v>
      </c>
      <c r="AU1190" s="417"/>
    </row>
    <row r="1191" hidden="1">
      <c r="A1191" s="88" t="str">
        <f>Master!A1195</f>
        <v>VMUI18079</v>
      </c>
      <c r="B1191" s="88" t="str">
        <f>Master!B1195</f>
        <v/>
      </c>
      <c r="C1191" s="414" t="str">
        <f>Master!C1195</f>
        <v/>
      </c>
      <c r="D1191" s="88" t="str">
        <f>Master!D1195</f>
        <v/>
      </c>
      <c r="E1191" s="406" t="str">
        <f>Master!E1195</f>
        <v/>
      </c>
      <c r="F1191" s="406">
        <f>Master!F1195</f>
        <v>0</v>
      </c>
      <c r="G1191" s="88" t="str">
        <f>Master!G1195</f>
        <v/>
      </c>
      <c r="H1191" s="88" t="str">
        <f>Master!H1195</f>
        <v/>
      </c>
      <c r="I1191" s="88" t="str">
        <f>Master!I1195</f>
        <v/>
      </c>
      <c r="J1191" s="88" t="str">
        <f>Master!J1195</f>
        <v>MUSICON (INSTRUCTOR) PTE LTD</v>
      </c>
      <c r="K1191" s="88" t="str">
        <f>Master!K1195</f>
        <v/>
      </c>
      <c r="L1191" s="88" t="str">
        <f>Master!L1195</f>
        <v/>
      </c>
      <c r="M1191" s="88" t="str">
        <f>Master!M1195</f>
        <v/>
      </c>
      <c r="N1191" s="88" t="str">
        <f>Master!N1195</f>
        <v/>
      </c>
      <c r="O1191" s="88" t="str">
        <f>Master!O1195</f>
        <v/>
      </c>
      <c r="P1191" s="88" t="str">
        <f>Master!P1195</f>
        <v/>
      </c>
      <c r="Q1191" s="88" t="str">
        <f>Master!Q1195</f>
        <v/>
      </c>
      <c r="R1191" s="406" t="str">
        <f>Master!R1195</f>
        <v/>
      </c>
      <c r="S1191" s="406">
        <f>Master!S1195</f>
        <v>0</v>
      </c>
      <c r="T1191" s="406" t="str">
        <f>Master!T1195</f>
        <v/>
      </c>
      <c r="U1191" s="406" t="str">
        <f>Master!U1195</f>
        <v/>
      </c>
      <c r="V1191" s="406" t="str">
        <f>Master!V1195</f>
        <v/>
      </c>
      <c r="W1191" s="406" t="str">
        <f>Master!W1195</f>
        <v/>
      </c>
      <c r="X1191" s="406" t="str">
        <f>Master!X1195</f>
        <v/>
      </c>
      <c r="Y1191" s="406" t="str">
        <f>Master!Y1195</f>
        <v/>
      </c>
      <c r="Z1191" s="406" t="str">
        <f>Master!Z1195</f>
        <v/>
      </c>
      <c r="AA1191" s="406" t="str">
        <f>Master!AA1195</f>
        <v/>
      </c>
      <c r="AB1191" s="406" t="str">
        <f>Master!AB1195</f>
        <v/>
      </c>
      <c r="AC1191" s="406" t="str">
        <f>Master!AC1195</f>
        <v/>
      </c>
      <c r="AD1191" s="406" t="str">
        <f>Master!AD1195</f>
        <v/>
      </c>
      <c r="AE1191" s="406" t="str">
        <f>Master!AE1195</f>
        <v/>
      </c>
      <c r="AF1191" s="406" t="str">
        <f>Master!AF1195</f>
        <v/>
      </c>
      <c r="AG1191" s="406" t="str">
        <f>Master!AG1195</f>
        <v/>
      </c>
      <c r="AH1191" s="88" t="str">
        <f>Master!AH1195</f>
        <v/>
      </c>
      <c r="AI1191" s="88" t="str">
        <f>Master!AI1195</f>
        <v/>
      </c>
      <c r="AJ1191" s="406" t="str">
        <f>Master!AJ1195</f>
        <v/>
      </c>
      <c r="AK1191" s="406">
        <f>Master!AK1195</f>
        <v>0</v>
      </c>
      <c r="AL1191" s="88" t="str">
        <f>Master!AL1195</f>
        <v/>
      </c>
      <c r="AM1191" s="416"/>
      <c r="AN1191" s="416"/>
      <c r="AO1191" s="416"/>
      <c r="AP1191" s="416"/>
      <c r="AQ1191" s="416"/>
      <c r="AR1191" s="416">
        <f t="shared" si="10"/>
        <v>0</v>
      </c>
      <c r="AS1191" s="417" t="str">
        <f t="shared" si="11"/>
        <v>#DIV/0!</v>
      </c>
      <c r="AT1191" s="416">
        <f t="shared" si="12"/>
        <v>0</v>
      </c>
      <c r="AU1191" s="417"/>
    </row>
    <row r="1192" hidden="1">
      <c r="A1192" s="88" t="str">
        <f>Master!A1196</f>
        <v>VMUI18080</v>
      </c>
      <c r="B1192" s="88" t="str">
        <f>Master!B1196</f>
        <v/>
      </c>
      <c r="C1192" s="414" t="str">
        <f>Master!C1196</f>
        <v/>
      </c>
      <c r="D1192" s="88" t="str">
        <f>Master!D1196</f>
        <v/>
      </c>
      <c r="E1192" s="406" t="str">
        <f>Master!E1196</f>
        <v/>
      </c>
      <c r="F1192" s="406">
        <f>Master!F1196</f>
        <v>0</v>
      </c>
      <c r="G1192" s="88" t="str">
        <f>Master!G1196</f>
        <v/>
      </c>
      <c r="H1192" s="88" t="str">
        <f>Master!H1196</f>
        <v/>
      </c>
      <c r="I1192" s="88" t="str">
        <f>Master!I1196</f>
        <v/>
      </c>
      <c r="J1192" s="88" t="str">
        <f>Master!J1196</f>
        <v>MUSICON (INSTRUCTOR) PTE LTD</v>
      </c>
      <c r="K1192" s="88" t="str">
        <f>Master!K1196</f>
        <v/>
      </c>
      <c r="L1192" s="88" t="str">
        <f>Master!L1196</f>
        <v/>
      </c>
      <c r="M1192" s="88" t="str">
        <f>Master!M1196</f>
        <v/>
      </c>
      <c r="N1192" s="88" t="str">
        <f>Master!N1196</f>
        <v/>
      </c>
      <c r="O1192" s="88" t="str">
        <f>Master!O1196</f>
        <v/>
      </c>
      <c r="P1192" s="88" t="str">
        <f>Master!P1196</f>
        <v/>
      </c>
      <c r="Q1192" s="88" t="str">
        <f>Master!Q1196</f>
        <v/>
      </c>
      <c r="R1192" s="406" t="str">
        <f>Master!R1196</f>
        <v/>
      </c>
      <c r="S1192" s="406">
        <f>Master!S1196</f>
        <v>0</v>
      </c>
      <c r="T1192" s="406" t="str">
        <f>Master!T1196</f>
        <v/>
      </c>
      <c r="U1192" s="406" t="str">
        <f>Master!U1196</f>
        <v/>
      </c>
      <c r="V1192" s="406" t="str">
        <f>Master!V1196</f>
        <v/>
      </c>
      <c r="W1192" s="406" t="str">
        <f>Master!W1196</f>
        <v/>
      </c>
      <c r="X1192" s="406" t="str">
        <f>Master!X1196</f>
        <v/>
      </c>
      <c r="Y1192" s="406" t="str">
        <f>Master!Y1196</f>
        <v/>
      </c>
      <c r="Z1192" s="406" t="str">
        <f>Master!Z1196</f>
        <v/>
      </c>
      <c r="AA1192" s="406" t="str">
        <f>Master!AA1196</f>
        <v/>
      </c>
      <c r="AB1192" s="406" t="str">
        <f>Master!AB1196</f>
        <v/>
      </c>
      <c r="AC1192" s="406" t="str">
        <f>Master!AC1196</f>
        <v/>
      </c>
      <c r="AD1192" s="406" t="str">
        <f>Master!AD1196</f>
        <v/>
      </c>
      <c r="AE1192" s="406" t="str">
        <f>Master!AE1196</f>
        <v/>
      </c>
      <c r="AF1192" s="406" t="str">
        <f>Master!AF1196</f>
        <v/>
      </c>
      <c r="AG1192" s="406" t="str">
        <f>Master!AG1196</f>
        <v/>
      </c>
      <c r="AH1192" s="88" t="str">
        <f>Master!AH1196</f>
        <v/>
      </c>
      <c r="AI1192" s="414" t="str">
        <f>Master!AI1196</f>
        <v/>
      </c>
      <c r="AJ1192" s="406" t="str">
        <f>Master!AJ1196</f>
        <v/>
      </c>
      <c r="AK1192" s="406">
        <f>Master!AK1196</f>
        <v>0</v>
      </c>
      <c r="AL1192" s="88" t="str">
        <f>Master!AL1196</f>
        <v/>
      </c>
      <c r="AM1192" s="416"/>
      <c r="AN1192" s="416"/>
      <c r="AO1192" s="416"/>
      <c r="AP1192" s="416"/>
      <c r="AQ1192" s="416"/>
      <c r="AR1192" s="416">
        <f t="shared" si="10"/>
        <v>0</v>
      </c>
      <c r="AS1192" s="417" t="str">
        <f t="shared" si="11"/>
        <v>#DIV/0!</v>
      </c>
      <c r="AT1192" s="416">
        <f t="shared" si="12"/>
        <v>0</v>
      </c>
      <c r="AU1192" s="417"/>
    </row>
    <row r="1193" hidden="1">
      <c r="A1193" s="88" t="str">
        <f>Master!A1197</f>
        <v>VMUI18081</v>
      </c>
      <c r="B1193" s="88" t="str">
        <f>Master!B1197</f>
        <v/>
      </c>
      <c r="C1193" s="414" t="str">
        <f>Master!C1197</f>
        <v/>
      </c>
      <c r="D1193" s="88" t="str">
        <f>Master!D1197</f>
        <v/>
      </c>
      <c r="E1193" s="406" t="str">
        <f>Master!E1197</f>
        <v/>
      </c>
      <c r="F1193" s="406">
        <f>Master!F1197</f>
        <v>0</v>
      </c>
      <c r="G1193" s="88" t="str">
        <f>Master!G1197</f>
        <v/>
      </c>
      <c r="H1193" s="88" t="str">
        <f>Master!H1197</f>
        <v/>
      </c>
      <c r="I1193" s="88" t="str">
        <f>Master!I1197</f>
        <v/>
      </c>
      <c r="J1193" s="88" t="str">
        <f>Master!J1197</f>
        <v>MUSICON (INSTRUCTOR) PTE LTD</v>
      </c>
      <c r="K1193" s="88" t="str">
        <f>Master!K1197</f>
        <v/>
      </c>
      <c r="L1193" s="88" t="str">
        <f>Master!L1197</f>
        <v/>
      </c>
      <c r="M1193" s="88" t="str">
        <f>Master!M1197</f>
        <v/>
      </c>
      <c r="N1193" s="88" t="str">
        <f>Master!N1197</f>
        <v/>
      </c>
      <c r="O1193" s="88" t="str">
        <f>Master!O1197</f>
        <v/>
      </c>
      <c r="P1193" s="88" t="str">
        <f>Master!P1197</f>
        <v/>
      </c>
      <c r="Q1193" s="88" t="str">
        <f>Master!Q1197</f>
        <v/>
      </c>
      <c r="R1193" s="406" t="str">
        <f>Master!R1197</f>
        <v/>
      </c>
      <c r="S1193" s="406">
        <f>Master!S1197</f>
        <v>0</v>
      </c>
      <c r="T1193" s="406" t="str">
        <f>Master!T1197</f>
        <v/>
      </c>
      <c r="U1193" s="406" t="str">
        <f>Master!U1197</f>
        <v/>
      </c>
      <c r="V1193" s="406" t="str">
        <f>Master!V1197</f>
        <v/>
      </c>
      <c r="W1193" s="406" t="str">
        <f>Master!W1197</f>
        <v/>
      </c>
      <c r="X1193" s="406" t="str">
        <f>Master!X1197</f>
        <v/>
      </c>
      <c r="Y1193" s="406" t="str">
        <f>Master!Y1197</f>
        <v/>
      </c>
      <c r="Z1193" s="406" t="str">
        <f>Master!Z1197</f>
        <v/>
      </c>
      <c r="AA1193" s="406" t="str">
        <f>Master!AA1197</f>
        <v/>
      </c>
      <c r="AB1193" s="406" t="str">
        <f>Master!AB1197</f>
        <v/>
      </c>
      <c r="AC1193" s="406" t="str">
        <f>Master!AC1197</f>
        <v/>
      </c>
      <c r="AD1193" s="406" t="str">
        <f>Master!AD1197</f>
        <v/>
      </c>
      <c r="AE1193" s="406" t="str">
        <f>Master!AE1197</f>
        <v/>
      </c>
      <c r="AF1193" s="406" t="str">
        <f>Master!AF1197</f>
        <v/>
      </c>
      <c r="AG1193" s="406" t="str">
        <f>Master!AG1197</f>
        <v/>
      </c>
      <c r="AH1193" s="88" t="str">
        <f>Master!AH1197</f>
        <v/>
      </c>
      <c r="AI1193" s="88" t="str">
        <f>Master!AI1197</f>
        <v/>
      </c>
      <c r="AJ1193" s="406" t="str">
        <f>Master!AJ1197</f>
        <v/>
      </c>
      <c r="AK1193" s="406">
        <f>Master!AK1197</f>
        <v>0</v>
      </c>
      <c r="AL1193" s="88" t="str">
        <f>Master!AL1197</f>
        <v/>
      </c>
      <c r="AM1193" s="416"/>
      <c r="AN1193" s="416"/>
      <c r="AO1193" s="416"/>
      <c r="AP1193" s="416"/>
      <c r="AQ1193" s="416"/>
      <c r="AR1193" s="416">
        <f t="shared" si="10"/>
        <v>0</v>
      </c>
      <c r="AS1193" s="417" t="str">
        <f t="shared" si="11"/>
        <v>#DIV/0!</v>
      </c>
      <c r="AT1193" s="416">
        <f t="shared" si="12"/>
        <v>0</v>
      </c>
      <c r="AU1193" s="417"/>
    </row>
    <row r="1194" hidden="1">
      <c r="A1194" s="88" t="str">
        <f>Master!A1198</f>
        <v>VMUI18082</v>
      </c>
      <c r="B1194" s="88" t="str">
        <f>Master!B1198</f>
        <v/>
      </c>
      <c r="C1194" s="414" t="str">
        <f>Master!C1198</f>
        <v/>
      </c>
      <c r="D1194" s="88" t="str">
        <f>Master!D1198</f>
        <v/>
      </c>
      <c r="E1194" s="406" t="str">
        <f>Master!E1198</f>
        <v/>
      </c>
      <c r="F1194" s="406">
        <f>Master!F1198</f>
        <v>0</v>
      </c>
      <c r="G1194" s="88" t="str">
        <f>Master!G1198</f>
        <v/>
      </c>
      <c r="H1194" s="88" t="str">
        <f>Master!H1198</f>
        <v/>
      </c>
      <c r="I1194" s="88" t="str">
        <f>Master!I1198</f>
        <v/>
      </c>
      <c r="J1194" s="88" t="str">
        <f>Master!J1198</f>
        <v>MUSICON (INSTRUCTOR) PTE LTD</v>
      </c>
      <c r="K1194" s="88" t="str">
        <f>Master!K1198</f>
        <v/>
      </c>
      <c r="L1194" s="88" t="str">
        <f>Master!L1198</f>
        <v/>
      </c>
      <c r="M1194" s="88" t="str">
        <f>Master!M1198</f>
        <v/>
      </c>
      <c r="N1194" s="88" t="str">
        <f>Master!N1198</f>
        <v/>
      </c>
      <c r="O1194" s="88" t="str">
        <f>Master!O1198</f>
        <v/>
      </c>
      <c r="P1194" s="88" t="str">
        <f>Master!P1198</f>
        <v/>
      </c>
      <c r="Q1194" s="88" t="str">
        <f>Master!Q1198</f>
        <v/>
      </c>
      <c r="R1194" s="406" t="str">
        <f>Master!R1198</f>
        <v/>
      </c>
      <c r="S1194" s="406">
        <f>Master!S1198</f>
        <v>0</v>
      </c>
      <c r="T1194" s="406" t="str">
        <f>Master!T1198</f>
        <v/>
      </c>
      <c r="U1194" s="406" t="str">
        <f>Master!U1198</f>
        <v/>
      </c>
      <c r="V1194" s="406" t="str">
        <f>Master!V1198</f>
        <v/>
      </c>
      <c r="W1194" s="406" t="str">
        <f>Master!W1198</f>
        <v/>
      </c>
      <c r="X1194" s="406" t="str">
        <f>Master!X1198</f>
        <v/>
      </c>
      <c r="Y1194" s="406" t="str">
        <f>Master!Y1198</f>
        <v/>
      </c>
      <c r="Z1194" s="406" t="str">
        <f>Master!Z1198</f>
        <v/>
      </c>
      <c r="AA1194" s="406" t="str">
        <f>Master!AA1198</f>
        <v/>
      </c>
      <c r="AB1194" s="406" t="str">
        <f>Master!AB1198</f>
        <v/>
      </c>
      <c r="AC1194" s="406" t="str">
        <f>Master!AC1198</f>
        <v/>
      </c>
      <c r="AD1194" s="406" t="str">
        <f>Master!AD1198</f>
        <v/>
      </c>
      <c r="AE1194" s="406" t="str">
        <f>Master!AE1198</f>
        <v/>
      </c>
      <c r="AF1194" s="406" t="str">
        <f>Master!AF1198</f>
        <v/>
      </c>
      <c r="AG1194" s="406" t="str">
        <f>Master!AG1198</f>
        <v/>
      </c>
      <c r="AH1194" s="88" t="str">
        <f>Master!AH1198</f>
        <v/>
      </c>
      <c r="AI1194" s="414" t="str">
        <f>Master!AI1198</f>
        <v/>
      </c>
      <c r="AJ1194" s="406" t="str">
        <f>Master!AJ1198</f>
        <v/>
      </c>
      <c r="AK1194" s="406">
        <f>Master!AK1198</f>
        <v>0</v>
      </c>
      <c r="AL1194" s="88" t="str">
        <f>Master!AL1198</f>
        <v/>
      </c>
      <c r="AM1194" s="416"/>
      <c r="AN1194" s="416"/>
      <c r="AO1194" s="416"/>
      <c r="AP1194" s="416"/>
      <c r="AQ1194" s="416"/>
      <c r="AR1194" s="416">
        <f t="shared" si="10"/>
        <v>0</v>
      </c>
      <c r="AS1194" s="417" t="str">
        <f t="shared" si="11"/>
        <v>#DIV/0!</v>
      </c>
      <c r="AT1194" s="416">
        <f t="shared" si="12"/>
        <v>0</v>
      </c>
      <c r="AU1194" s="417"/>
    </row>
    <row r="1195" hidden="1">
      <c r="A1195" s="88" t="str">
        <f>Master!A1199</f>
        <v>VMUI18083</v>
      </c>
      <c r="B1195" s="88" t="str">
        <f>Master!B1199</f>
        <v/>
      </c>
      <c r="C1195" s="414" t="str">
        <f>Master!C1199</f>
        <v/>
      </c>
      <c r="D1195" s="88" t="str">
        <f>Master!D1199</f>
        <v/>
      </c>
      <c r="E1195" s="406" t="str">
        <f>Master!E1199</f>
        <v/>
      </c>
      <c r="F1195" s="406">
        <f>Master!F1199</f>
        <v>0</v>
      </c>
      <c r="G1195" s="88" t="str">
        <f>Master!G1199</f>
        <v/>
      </c>
      <c r="H1195" s="88" t="str">
        <f>Master!H1199</f>
        <v/>
      </c>
      <c r="I1195" s="88" t="str">
        <f>Master!I1199</f>
        <v/>
      </c>
      <c r="J1195" s="88" t="str">
        <f>Master!J1199</f>
        <v>MUSICON (INSTRUCTOR) PTE LTD</v>
      </c>
      <c r="K1195" s="88" t="str">
        <f>Master!K1199</f>
        <v/>
      </c>
      <c r="L1195" s="88" t="str">
        <f>Master!L1199</f>
        <v/>
      </c>
      <c r="M1195" s="88" t="str">
        <f>Master!M1199</f>
        <v/>
      </c>
      <c r="N1195" s="88" t="str">
        <f>Master!N1199</f>
        <v/>
      </c>
      <c r="O1195" s="88" t="str">
        <f>Master!O1199</f>
        <v/>
      </c>
      <c r="P1195" s="88" t="str">
        <f>Master!P1199</f>
        <v/>
      </c>
      <c r="Q1195" s="88" t="str">
        <f>Master!Q1199</f>
        <v/>
      </c>
      <c r="R1195" s="406" t="str">
        <f>Master!R1199</f>
        <v/>
      </c>
      <c r="S1195" s="406">
        <f>Master!S1199</f>
        <v>0</v>
      </c>
      <c r="T1195" s="406" t="str">
        <f>Master!T1199</f>
        <v/>
      </c>
      <c r="U1195" s="406" t="str">
        <f>Master!U1199</f>
        <v/>
      </c>
      <c r="V1195" s="406" t="str">
        <f>Master!V1199</f>
        <v/>
      </c>
      <c r="W1195" s="406" t="str">
        <f>Master!W1199</f>
        <v/>
      </c>
      <c r="X1195" s="406" t="str">
        <f>Master!X1199</f>
        <v/>
      </c>
      <c r="Y1195" s="406" t="str">
        <f>Master!Y1199</f>
        <v/>
      </c>
      <c r="Z1195" s="406" t="str">
        <f>Master!Z1199</f>
        <v/>
      </c>
      <c r="AA1195" s="406" t="str">
        <f>Master!AA1199</f>
        <v/>
      </c>
      <c r="AB1195" s="406" t="str">
        <f>Master!AB1199</f>
        <v/>
      </c>
      <c r="AC1195" s="406" t="str">
        <f>Master!AC1199</f>
        <v/>
      </c>
      <c r="AD1195" s="406" t="str">
        <f>Master!AD1199</f>
        <v/>
      </c>
      <c r="AE1195" s="406" t="str">
        <f>Master!AE1199</f>
        <v/>
      </c>
      <c r="AF1195" s="406" t="str">
        <f>Master!AF1199</f>
        <v/>
      </c>
      <c r="AG1195" s="406" t="str">
        <f>Master!AG1199</f>
        <v/>
      </c>
      <c r="AH1195" s="88" t="str">
        <f>Master!AH1199</f>
        <v/>
      </c>
      <c r="AI1195" s="88" t="str">
        <f>Master!AI1199</f>
        <v/>
      </c>
      <c r="AJ1195" s="406" t="str">
        <f>Master!AJ1199</f>
        <v/>
      </c>
      <c r="AK1195" s="406">
        <f>Master!AK1199</f>
        <v>0</v>
      </c>
      <c r="AL1195" s="88" t="str">
        <f>Master!AL1199</f>
        <v/>
      </c>
      <c r="AM1195" s="416"/>
      <c r="AN1195" s="416"/>
      <c r="AO1195" s="416"/>
      <c r="AP1195" s="416"/>
      <c r="AQ1195" s="416"/>
      <c r="AR1195" s="416">
        <f t="shared" si="10"/>
        <v>0</v>
      </c>
      <c r="AS1195" s="417" t="str">
        <f t="shared" si="11"/>
        <v>#DIV/0!</v>
      </c>
      <c r="AT1195" s="416">
        <f t="shared" si="12"/>
        <v>0</v>
      </c>
      <c r="AU1195" s="417"/>
    </row>
    <row r="1196" hidden="1">
      <c r="A1196" s="88" t="str">
        <f>Master!A1200</f>
        <v>VMUI18084</v>
      </c>
      <c r="B1196" s="88" t="str">
        <f>Master!B1200</f>
        <v/>
      </c>
      <c r="C1196" s="414" t="str">
        <f>Master!C1200</f>
        <v/>
      </c>
      <c r="D1196" s="88" t="str">
        <f>Master!D1200</f>
        <v/>
      </c>
      <c r="E1196" s="406" t="str">
        <f>Master!E1200</f>
        <v/>
      </c>
      <c r="F1196" s="406">
        <f>Master!F1200</f>
        <v>0</v>
      </c>
      <c r="G1196" s="88" t="str">
        <f>Master!G1200</f>
        <v/>
      </c>
      <c r="H1196" s="88" t="str">
        <f>Master!H1200</f>
        <v/>
      </c>
      <c r="I1196" s="88" t="str">
        <f>Master!I1200</f>
        <v/>
      </c>
      <c r="J1196" s="88" t="str">
        <f>Master!J1200</f>
        <v>MUSICON (INSTRUCTOR) PTE LTD</v>
      </c>
      <c r="K1196" s="88" t="str">
        <f>Master!K1200</f>
        <v/>
      </c>
      <c r="L1196" s="88" t="str">
        <f>Master!L1200</f>
        <v/>
      </c>
      <c r="M1196" s="88" t="str">
        <f>Master!M1200</f>
        <v/>
      </c>
      <c r="N1196" s="88" t="str">
        <f>Master!N1200</f>
        <v/>
      </c>
      <c r="O1196" s="88" t="str">
        <f>Master!O1200</f>
        <v/>
      </c>
      <c r="P1196" s="88" t="str">
        <f>Master!P1200</f>
        <v/>
      </c>
      <c r="Q1196" s="88" t="str">
        <f>Master!Q1200</f>
        <v/>
      </c>
      <c r="R1196" s="406" t="str">
        <f>Master!R1200</f>
        <v/>
      </c>
      <c r="S1196" s="406">
        <f>Master!S1200</f>
        <v>0</v>
      </c>
      <c r="T1196" s="406" t="str">
        <f>Master!T1200</f>
        <v/>
      </c>
      <c r="U1196" s="406" t="str">
        <f>Master!U1200</f>
        <v/>
      </c>
      <c r="V1196" s="406" t="str">
        <f>Master!V1200</f>
        <v/>
      </c>
      <c r="W1196" s="406" t="str">
        <f>Master!W1200</f>
        <v/>
      </c>
      <c r="X1196" s="406" t="str">
        <f>Master!X1200</f>
        <v/>
      </c>
      <c r="Y1196" s="406" t="str">
        <f>Master!Y1200</f>
        <v/>
      </c>
      <c r="Z1196" s="406" t="str">
        <f>Master!Z1200</f>
        <v/>
      </c>
      <c r="AA1196" s="406" t="str">
        <f>Master!AA1200</f>
        <v/>
      </c>
      <c r="AB1196" s="406" t="str">
        <f>Master!AB1200</f>
        <v/>
      </c>
      <c r="AC1196" s="406" t="str">
        <f>Master!AC1200</f>
        <v/>
      </c>
      <c r="AD1196" s="406" t="str">
        <f>Master!AD1200</f>
        <v/>
      </c>
      <c r="AE1196" s="406" t="str">
        <f>Master!AE1200</f>
        <v/>
      </c>
      <c r="AF1196" s="406" t="str">
        <f>Master!AF1200</f>
        <v/>
      </c>
      <c r="AG1196" s="406" t="str">
        <f>Master!AG1200</f>
        <v/>
      </c>
      <c r="AH1196" s="88" t="str">
        <f>Master!AH1200</f>
        <v/>
      </c>
      <c r="AI1196" s="414" t="str">
        <f>Master!AI1200</f>
        <v/>
      </c>
      <c r="AJ1196" s="406" t="str">
        <f>Master!AJ1200</f>
        <v/>
      </c>
      <c r="AK1196" s="406">
        <f>Master!AK1200</f>
        <v>0</v>
      </c>
      <c r="AL1196" s="88" t="str">
        <f>Master!AL1200</f>
        <v/>
      </c>
      <c r="AM1196" s="416"/>
      <c r="AN1196" s="416"/>
      <c r="AO1196" s="416"/>
      <c r="AP1196" s="416"/>
      <c r="AQ1196" s="416"/>
      <c r="AR1196" s="416">
        <f t="shared" si="10"/>
        <v>0</v>
      </c>
      <c r="AS1196" s="417" t="str">
        <f t="shared" si="11"/>
        <v>#DIV/0!</v>
      </c>
      <c r="AT1196" s="416">
        <f t="shared" si="12"/>
        <v>0</v>
      </c>
      <c r="AU1196" s="417"/>
    </row>
    <row r="1197" hidden="1">
      <c r="A1197" s="88" t="str">
        <f>Master!A1201</f>
        <v>VMUI18085</v>
      </c>
      <c r="B1197" s="88" t="str">
        <f>Master!B1201</f>
        <v/>
      </c>
      <c r="C1197" s="414" t="str">
        <f>Master!C1201</f>
        <v/>
      </c>
      <c r="D1197" s="88" t="str">
        <f>Master!D1201</f>
        <v/>
      </c>
      <c r="E1197" s="406" t="str">
        <f>Master!E1201</f>
        <v/>
      </c>
      <c r="F1197" s="406">
        <f>Master!F1201</f>
        <v>0</v>
      </c>
      <c r="G1197" s="88" t="str">
        <f>Master!G1201</f>
        <v/>
      </c>
      <c r="H1197" s="88" t="str">
        <f>Master!H1201</f>
        <v/>
      </c>
      <c r="I1197" s="88" t="str">
        <f>Master!I1201</f>
        <v/>
      </c>
      <c r="J1197" s="88" t="str">
        <f>Master!J1201</f>
        <v>MUSICON (INSTRUCTOR) PTE LTD</v>
      </c>
      <c r="K1197" s="88" t="str">
        <f>Master!K1201</f>
        <v/>
      </c>
      <c r="L1197" s="88" t="str">
        <f>Master!L1201</f>
        <v/>
      </c>
      <c r="M1197" s="88" t="str">
        <f>Master!M1201</f>
        <v/>
      </c>
      <c r="N1197" s="88" t="str">
        <f>Master!N1201</f>
        <v/>
      </c>
      <c r="O1197" s="88" t="str">
        <f>Master!O1201</f>
        <v/>
      </c>
      <c r="P1197" s="88" t="str">
        <f>Master!P1201</f>
        <v/>
      </c>
      <c r="Q1197" s="88" t="str">
        <f>Master!Q1201</f>
        <v/>
      </c>
      <c r="R1197" s="406" t="str">
        <f>Master!R1201</f>
        <v/>
      </c>
      <c r="S1197" s="406">
        <f>Master!S1201</f>
        <v>0</v>
      </c>
      <c r="T1197" s="406" t="str">
        <f>Master!T1201</f>
        <v/>
      </c>
      <c r="U1197" s="406" t="str">
        <f>Master!U1201</f>
        <v/>
      </c>
      <c r="V1197" s="406" t="str">
        <f>Master!V1201</f>
        <v/>
      </c>
      <c r="W1197" s="406" t="str">
        <f>Master!W1201</f>
        <v/>
      </c>
      <c r="X1197" s="406" t="str">
        <f>Master!X1201</f>
        <v/>
      </c>
      <c r="Y1197" s="406" t="str">
        <f>Master!Y1201</f>
        <v/>
      </c>
      <c r="Z1197" s="406" t="str">
        <f>Master!Z1201</f>
        <v/>
      </c>
      <c r="AA1197" s="406" t="str">
        <f>Master!AA1201</f>
        <v/>
      </c>
      <c r="AB1197" s="406" t="str">
        <f>Master!AB1201</f>
        <v/>
      </c>
      <c r="AC1197" s="406" t="str">
        <f>Master!AC1201</f>
        <v/>
      </c>
      <c r="AD1197" s="406" t="str">
        <f>Master!AD1201</f>
        <v/>
      </c>
      <c r="AE1197" s="406" t="str">
        <f>Master!AE1201</f>
        <v/>
      </c>
      <c r="AF1197" s="406" t="str">
        <f>Master!AF1201</f>
        <v/>
      </c>
      <c r="AG1197" s="406" t="str">
        <f>Master!AG1201</f>
        <v/>
      </c>
      <c r="AH1197" s="88" t="str">
        <f>Master!AH1201</f>
        <v/>
      </c>
      <c r="AI1197" s="88" t="str">
        <f>Master!AI1201</f>
        <v/>
      </c>
      <c r="AJ1197" s="406" t="str">
        <f>Master!AJ1201</f>
        <v/>
      </c>
      <c r="AK1197" s="406">
        <f>Master!AK1201</f>
        <v>0</v>
      </c>
      <c r="AL1197" s="88" t="str">
        <f>Master!AL1201</f>
        <v/>
      </c>
      <c r="AM1197" s="416"/>
      <c r="AN1197" s="416"/>
      <c r="AO1197" s="416"/>
      <c r="AP1197" s="416"/>
      <c r="AQ1197" s="416"/>
      <c r="AR1197" s="416">
        <f t="shared" si="10"/>
        <v>0</v>
      </c>
      <c r="AS1197" s="417" t="str">
        <f t="shared" si="11"/>
        <v>#DIV/0!</v>
      </c>
      <c r="AT1197" s="416">
        <f t="shared" si="12"/>
        <v>0</v>
      </c>
      <c r="AU1197" s="417"/>
    </row>
    <row r="1198" hidden="1">
      <c r="A1198" s="88" t="str">
        <f>Master!A1202</f>
        <v>VMUI18086</v>
      </c>
      <c r="B1198" s="88" t="str">
        <f>Master!B1202</f>
        <v/>
      </c>
      <c r="C1198" s="414" t="str">
        <f>Master!C1202</f>
        <v/>
      </c>
      <c r="D1198" s="88" t="str">
        <f>Master!D1202</f>
        <v/>
      </c>
      <c r="E1198" s="406" t="str">
        <f>Master!E1202</f>
        <v/>
      </c>
      <c r="F1198" s="406">
        <f>Master!F1202</f>
        <v>0</v>
      </c>
      <c r="G1198" s="88" t="str">
        <f>Master!G1202</f>
        <v/>
      </c>
      <c r="H1198" s="88" t="str">
        <f>Master!H1202</f>
        <v/>
      </c>
      <c r="I1198" s="88" t="str">
        <f>Master!I1202</f>
        <v/>
      </c>
      <c r="J1198" s="88" t="str">
        <f>Master!J1202</f>
        <v>MUSICON (INSTRUCTOR) PTE LTD</v>
      </c>
      <c r="K1198" s="88" t="str">
        <f>Master!K1202</f>
        <v/>
      </c>
      <c r="L1198" s="88" t="str">
        <f>Master!L1202</f>
        <v/>
      </c>
      <c r="M1198" s="88" t="str">
        <f>Master!M1202</f>
        <v/>
      </c>
      <c r="N1198" s="88" t="str">
        <f>Master!N1202</f>
        <v/>
      </c>
      <c r="O1198" s="88" t="str">
        <f>Master!O1202</f>
        <v/>
      </c>
      <c r="P1198" s="88" t="str">
        <f>Master!P1202</f>
        <v/>
      </c>
      <c r="Q1198" s="88" t="str">
        <f>Master!Q1202</f>
        <v/>
      </c>
      <c r="R1198" s="406" t="str">
        <f>Master!R1202</f>
        <v/>
      </c>
      <c r="S1198" s="406">
        <f>Master!S1202</f>
        <v>0</v>
      </c>
      <c r="T1198" s="406" t="str">
        <f>Master!T1202</f>
        <v/>
      </c>
      <c r="U1198" s="406" t="str">
        <f>Master!U1202</f>
        <v/>
      </c>
      <c r="V1198" s="406" t="str">
        <f>Master!V1202</f>
        <v/>
      </c>
      <c r="W1198" s="406" t="str">
        <f>Master!W1202</f>
        <v/>
      </c>
      <c r="X1198" s="406" t="str">
        <f>Master!X1202</f>
        <v/>
      </c>
      <c r="Y1198" s="406" t="str">
        <f>Master!Y1202</f>
        <v/>
      </c>
      <c r="Z1198" s="406" t="str">
        <f>Master!Z1202</f>
        <v/>
      </c>
      <c r="AA1198" s="406" t="str">
        <f>Master!AA1202</f>
        <v/>
      </c>
      <c r="AB1198" s="406" t="str">
        <f>Master!AB1202</f>
        <v/>
      </c>
      <c r="AC1198" s="406" t="str">
        <f>Master!AC1202</f>
        <v/>
      </c>
      <c r="AD1198" s="406" t="str">
        <f>Master!AD1202</f>
        <v/>
      </c>
      <c r="AE1198" s="406" t="str">
        <f>Master!AE1202</f>
        <v/>
      </c>
      <c r="AF1198" s="406" t="str">
        <f>Master!AF1202</f>
        <v/>
      </c>
      <c r="AG1198" s="406" t="str">
        <f>Master!AG1202</f>
        <v/>
      </c>
      <c r="AH1198" s="88" t="str">
        <f>Master!AH1202</f>
        <v/>
      </c>
      <c r="AI1198" s="414" t="str">
        <f>Master!AI1202</f>
        <v/>
      </c>
      <c r="AJ1198" s="406" t="str">
        <f>Master!AJ1202</f>
        <v/>
      </c>
      <c r="AK1198" s="406">
        <f>Master!AK1202</f>
        <v>0</v>
      </c>
      <c r="AL1198" s="88" t="str">
        <f>Master!AL1202</f>
        <v/>
      </c>
      <c r="AM1198" s="416"/>
      <c r="AN1198" s="416"/>
      <c r="AO1198" s="416"/>
      <c r="AP1198" s="416"/>
      <c r="AQ1198" s="416"/>
      <c r="AR1198" s="416">
        <f t="shared" si="10"/>
        <v>0</v>
      </c>
      <c r="AS1198" s="417" t="str">
        <f t="shared" si="11"/>
        <v>#DIV/0!</v>
      </c>
      <c r="AT1198" s="416">
        <f t="shared" si="12"/>
        <v>0</v>
      </c>
      <c r="AU1198" s="417"/>
    </row>
    <row r="1199" hidden="1">
      <c r="A1199" s="88" t="str">
        <f>Master!A1203</f>
        <v>VMUI18087</v>
      </c>
      <c r="B1199" s="88" t="str">
        <f>Master!B1203</f>
        <v/>
      </c>
      <c r="C1199" s="414" t="str">
        <f>Master!C1203</f>
        <v/>
      </c>
      <c r="D1199" s="88" t="str">
        <f>Master!D1203</f>
        <v/>
      </c>
      <c r="E1199" s="406" t="str">
        <f>Master!E1203</f>
        <v/>
      </c>
      <c r="F1199" s="406">
        <f>Master!F1203</f>
        <v>0</v>
      </c>
      <c r="G1199" s="88" t="str">
        <f>Master!G1203</f>
        <v/>
      </c>
      <c r="H1199" s="88" t="str">
        <f>Master!H1203</f>
        <v/>
      </c>
      <c r="I1199" s="88" t="str">
        <f>Master!I1203</f>
        <v/>
      </c>
      <c r="J1199" s="88" t="str">
        <f>Master!J1203</f>
        <v>MUSICON (INSTRUCTOR) PTE LTD</v>
      </c>
      <c r="K1199" s="88" t="str">
        <f>Master!K1203</f>
        <v/>
      </c>
      <c r="L1199" s="88" t="str">
        <f>Master!L1203</f>
        <v/>
      </c>
      <c r="M1199" s="88" t="str">
        <f>Master!M1203</f>
        <v/>
      </c>
      <c r="N1199" s="88" t="str">
        <f>Master!N1203</f>
        <v/>
      </c>
      <c r="O1199" s="88" t="str">
        <f>Master!O1203</f>
        <v/>
      </c>
      <c r="P1199" s="88" t="str">
        <f>Master!P1203</f>
        <v/>
      </c>
      <c r="Q1199" s="88" t="str">
        <f>Master!Q1203</f>
        <v/>
      </c>
      <c r="R1199" s="406" t="str">
        <f>Master!R1203</f>
        <v/>
      </c>
      <c r="S1199" s="406">
        <f>Master!S1203</f>
        <v>0</v>
      </c>
      <c r="T1199" s="406" t="str">
        <f>Master!T1203</f>
        <v/>
      </c>
      <c r="U1199" s="406" t="str">
        <f>Master!U1203</f>
        <v/>
      </c>
      <c r="V1199" s="406" t="str">
        <f>Master!V1203</f>
        <v/>
      </c>
      <c r="W1199" s="406" t="str">
        <f>Master!W1203</f>
        <v/>
      </c>
      <c r="X1199" s="406" t="str">
        <f>Master!X1203</f>
        <v/>
      </c>
      <c r="Y1199" s="406" t="str">
        <f>Master!Y1203</f>
        <v/>
      </c>
      <c r="Z1199" s="406" t="str">
        <f>Master!Z1203</f>
        <v/>
      </c>
      <c r="AA1199" s="406" t="str">
        <f>Master!AA1203</f>
        <v/>
      </c>
      <c r="AB1199" s="406" t="str">
        <f>Master!AB1203</f>
        <v/>
      </c>
      <c r="AC1199" s="406" t="str">
        <f>Master!AC1203</f>
        <v/>
      </c>
      <c r="AD1199" s="406" t="str">
        <f>Master!AD1203</f>
        <v/>
      </c>
      <c r="AE1199" s="406" t="str">
        <f>Master!AE1203</f>
        <v/>
      </c>
      <c r="AF1199" s="406" t="str">
        <f>Master!AF1203</f>
        <v/>
      </c>
      <c r="AG1199" s="406" t="str">
        <f>Master!AG1203</f>
        <v/>
      </c>
      <c r="AH1199" s="88" t="str">
        <f>Master!AH1203</f>
        <v/>
      </c>
      <c r="AI1199" s="88" t="str">
        <f>Master!AI1203</f>
        <v/>
      </c>
      <c r="AJ1199" s="406" t="str">
        <f>Master!AJ1203</f>
        <v/>
      </c>
      <c r="AK1199" s="406">
        <f>Master!AK1203</f>
        <v>0</v>
      </c>
      <c r="AL1199" s="88" t="str">
        <f>Master!AL1203</f>
        <v/>
      </c>
      <c r="AM1199" s="416"/>
      <c r="AN1199" s="416"/>
      <c r="AO1199" s="416"/>
      <c r="AP1199" s="416"/>
      <c r="AQ1199" s="416"/>
      <c r="AR1199" s="416">
        <f t="shared" si="10"/>
        <v>0</v>
      </c>
      <c r="AS1199" s="417" t="str">
        <f t="shared" si="11"/>
        <v>#DIV/0!</v>
      </c>
      <c r="AT1199" s="416">
        <f t="shared" si="12"/>
        <v>0</v>
      </c>
      <c r="AU1199" s="417"/>
    </row>
    <row r="1200" hidden="1">
      <c r="A1200" s="88" t="str">
        <f>Master!A1204</f>
        <v>VMUI18088</v>
      </c>
      <c r="B1200" s="88" t="str">
        <f>Master!B1204</f>
        <v/>
      </c>
      <c r="C1200" s="414" t="str">
        <f>Master!C1204</f>
        <v/>
      </c>
      <c r="D1200" s="88" t="str">
        <f>Master!D1204</f>
        <v/>
      </c>
      <c r="E1200" s="406" t="str">
        <f>Master!E1204</f>
        <v/>
      </c>
      <c r="F1200" s="406">
        <f>Master!F1204</f>
        <v>0</v>
      </c>
      <c r="G1200" s="88" t="str">
        <f>Master!G1204</f>
        <v/>
      </c>
      <c r="H1200" s="88" t="str">
        <f>Master!H1204</f>
        <v/>
      </c>
      <c r="I1200" s="88" t="str">
        <f>Master!I1204</f>
        <v/>
      </c>
      <c r="J1200" s="88" t="str">
        <f>Master!J1204</f>
        <v>MUSICON (INSTRUCTOR) PTE LTD</v>
      </c>
      <c r="K1200" s="88" t="str">
        <f>Master!K1204</f>
        <v/>
      </c>
      <c r="L1200" s="88" t="str">
        <f>Master!L1204</f>
        <v/>
      </c>
      <c r="M1200" s="88" t="str">
        <f>Master!M1204</f>
        <v/>
      </c>
      <c r="N1200" s="88" t="str">
        <f>Master!N1204</f>
        <v/>
      </c>
      <c r="O1200" s="88" t="str">
        <f>Master!O1204</f>
        <v/>
      </c>
      <c r="P1200" s="88" t="str">
        <f>Master!P1204</f>
        <v/>
      </c>
      <c r="Q1200" s="88" t="str">
        <f>Master!Q1204</f>
        <v/>
      </c>
      <c r="R1200" s="406" t="str">
        <f>Master!R1204</f>
        <v/>
      </c>
      <c r="S1200" s="406">
        <f>Master!S1204</f>
        <v>0</v>
      </c>
      <c r="T1200" s="406" t="str">
        <f>Master!T1204</f>
        <v/>
      </c>
      <c r="U1200" s="406" t="str">
        <f>Master!U1204</f>
        <v/>
      </c>
      <c r="V1200" s="406" t="str">
        <f>Master!V1204</f>
        <v/>
      </c>
      <c r="W1200" s="406" t="str">
        <f>Master!W1204</f>
        <v/>
      </c>
      <c r="X1200" s="406" t="str">
        <f>Master!X1204</f>
        <v/>
      </c>
      <c r="Y1200" s="406" t="str">
        <f>Master!Y1204</f>
        <v/>
      </c>
      <c r="Z1200" s="406" t="str">
        <f>Master!Z1204</f>
        <v/>
      </c>
      <c r="AA1200" s="406" t="str">
        <f>Master!AA1204</f>
        <v/>
      </c>
      <c r="AB1200" s="406" t="str">
        <f>Master!AB1204</f>
        <v/>
      </c>
      <c r="AC1200" s="406" t="str">
        <f>Master!AC1204</f>
        <v/>
      </c>
      <c r="AD1200" s="406" t="str">
        <f>Master!AD1204</f>
        <v/>
      </c>
      <c r="AE1200" s="406" t="str">
        <f>Master!AE1204</f>
        <v/>
      </c>
      <c r="AF1200" s="406" t="str">
        <f>Master!AF1204</f>
        <v/>
      </c>
      <c r="AG1200" s="406" t="str">
        <f>Master!AG1204</f>
        <v/>
      </c>
      <c r="AH1200" s="88" t="str">
        <f>Master!AH1204</f>
        <v/>
      </c>
      <c r="AI1200" s="414" t="str">
        <f>Master!AI1204</f>
        <v/>
      </c>
      <c r="AJ1200" s="406" t="str">
        <f>Master!AJ1204</f>
        <v/>
      </c>
      <c r="AK1200" s="406">
        <f>Master!AK1204</f>
        <v>0</v>
      </c>
      <c r="AL1200" s="88" t="str">
        <f>Master!AL1204</f>
        <v/>
      </c>
      <c r="AM1200" s="416"/>
      <c r="AN1200" s="416"/>
      <c r="AO1200" s="416"/>
      <c r="AP1200" s="416"/>
      <c r="AQ1200" s="416"/>
      <c r="AR1200" s="416">
        <f t="shared" si="10"/>
        <v>0</v>
      </c>
      <c r="AS1200" s="417" t="str">
        <f t="shared" si="11"/>
        <v>#DIV/0!</v>
      </c>
      <c r="AT1200" s="416">
        <f t="shared" si="12"/>
        <v>0</v>
      </c>
      <c r="AU1200" s="417"/>
    </row>
    <row r="1201" hidden="1">
      <c r="A1201" s="88" t="str">
        <f>Master!A1205</f>
        <v>VMUI18089</v>
      </c>
      <c r="B1201" s="88" t="str">
        <f>Master!B1205</f>
        <v/>
      </c>
      <c r="C1201" s="414" t="str">
        <f>Master!C1205</f>
        <v/>
      </c>
      <c r="D1201" s="88" t="str">
        <f>Master!D1205</f>
        <v/>
      </c>
      <c r="E1201" s="406" t="str">
        <f>Master!E1205</f>
        <v/>
      </c>
      <c r="F1201" s="406">
        <f>Master!F1205</f>
        <v>0</v>
      </c>
      <c r="G1201" s="88" t="str">
        <f>Master!G1205</f>
        <v/>
      </c>
      <c r="H1201" s="88" t="str">
        <f>Master!H1205</f>
        <v/>
      </c>
      <c r="I1201" s="88" t="str">
        <f>Master!I1205</f>
        <v/>
      </c>
      <c r="J1201" s="88" t="str">
        <f>Master!J1205</f>
        <v>MUSICON (INSTRUCTOR) PTE LTD</v>
      </c>
      <c r="K1201" s="88" t="str">
        <f>Master!K1205</f>
        <v/>
      </c>
      <c r="L1201" s="88" t="str">
        <f>Master!L1205</f>
        <v/>
      </c>
      <c r="M1201" s="88" t="str">
        <f>Master!M1205</f>
        <v/>
      </c>
      <c r="N1201" s="88" t="str">
        <f>Master!N1205</f>
        <v/>
      </c>
      <c r="O1201" s="88" t="str">
        <f>Master!O1205</f>
        <v/>
      </c>
      <c r="P1201" s="88" t="str">
        <f>Master!P1205</f>
        <v/>
      </c>
      <c r="Q1201" s="88" t="str">
        <f>Master!Q1205</f>
        <v/>
      </c>
      <c r="R1201" s="406" t="str">
        <f>Master!R1205</f>
        <v/>
      </c>
      <c r="S1201" s="406">
        <f>Master!S1205</f>
        <v>0</v>
      </c>
      <c r="T1201" s="406" t="str">
        <f>Master!T1205</f>
        <v/>
      </c>
      <c r="U1201" s="406" t="str">
        <f>Master!U1205</f>
        <v/>
      </c>
      <c r="V1201" s="406" t="str">
        <f>Master!V1205</f>
        <v/>
      </c>
      <c r="W1201" s="406" t="str">
        <f>Master!W1205</f>
        <v/>
      </c>
      <c r="X1201" s="406" t="str">
        <f>Master!X1205</f>
        <v/>
      </c>
      <c r="Y1201" s="406" t="str">
        <f>Master!Y1205</f>
        <v/>
      </c>
      <c r="Z1201" s="406" t="str">
        <f>Master!Z1205</f>
        <v/>
      </c>
      <c r="AA1201" s="406" t="str">
        <f>Master!AA1205</f>
        <v/>
      </c>
      <c r="AB1201" s="406" t="str">
        <f>Master!AB1205</f>
        <v/>
      </c>
      <c r="AC1201" s="406" t="str">
        <f>Master!AC1205</f>
        <v/>
      </c>
      <c r="AD1201" s="406" t="str">
        <f>Master!AD1205</f>
        <v/>
      </c>
      <c r="AE1201" s="406" t="str">
        <f>Master!AE1205</f>
        <v/>
      </c>
      <c r="AF1201" s="406" t="str">
        <f>Master!AF1205</f>
        <v/>
      </c>
      <c r="AG1201" s="406" t="str">
        <f>Master!AG1205</f>
        <v/>
      </c>
      <c r="AH1201" s="88" t="str">
        <f>Master!AH1205</f>
        <v/>
      </c>
      <c r="AI1201" s="88" t="str">
        <f>Master!AI1205</f>
        <v/>
      </c>
      <c r="AJ1201" s="406" t="str">
        <f>Master!AJ1205</f>
        <v/>
      </c>
      <c r="AK1201" s="406">
        <f>Master!AK1205</f>
        <v>0</v>
      </c>
      <c r="AL1201" s="88" t="str">
        <f>Master!AL1205</f>
        <v/>
      </c>
      <c r="AM1201" s="416"/>
      <c r="AN1201" s="416"/>
      <c r="AO1201" s="416"/>
      <c r="AP1201" s="416"/>
      <c r="AQ1201" s="416"/>
      <c r="AR1201" s="416">
        <f t="shared" si="10"/>
        <v>0</v>
      </c>
      <c r="AS1201" s="417" t="str">
        <f t="shared" si="11"/>
        <v>#DIV/0!</v>
      </c>
      <c r="AT1201" s="416">
        <f t="shared" si="12"/>
        <v>0</v>
      </c>
      <c r="AU1201" s="417"/>
    </row>
    <row r="1202" hidden="1">
      <c r="A1202" s="88" t="str">
        <f>Master!A1206</f>
        <v>VMUI18090</v>
      </c>
      <c r="B1202" s="88" t="str">
        <f>Master!B1206</f>
        <v/>
      </c>
      <c r="C1202" s="414" t="str">
        <f>Master!C1206</f>
        <v/>
      </c>
      <c r="D1202" s="88" t="str">
        <f>Master!D1206</f>
        <v/>
      </c>
      <c r="E1202" s="406" t="str">
        <f>Master!E1206</f>
        <v/>
      </c>
      <c r="F1202" s="406">
        <f>Master!F1206</f>
        <v>0</v>
      </c>
      <c r="G1202" s="88" t="str">
        <f>Master!G1206</f>
        <v/>
      </c>
      <c r="H1202" s="88" t="str">
        <f>Master!H1206</f>
        <v/>
      </c>
      <c r="I1202" s="88" t="str">
        <f>Master!I1206</f>
        <v/>
      </c>
      <c r="J1202" s="88" t="str">
        <f>Master!J1206</f>
        <v>MUSICON (INSTRUCTOR) PTE LTD</v>
      </c>
      <c r="K1202" s="88" t="str">
        <f>Master!K1206</f>
        <v/>
      </c>
      <c r="L1202" s="88" t="str">
        <f>Master!L1206</f>
        <v/>
      </c>
      <c r="M1202" s="88" t="str">
        <f>Master!M1206</f>
        <v/>
      </c>
      <c r="N1202" s="88" t="str">
        <f>Master!N1206</f>
        <v/>
      </c>
      <c r="O1202" s="88" t="str">
        <f>Master!O1206</f>
        <v/>
      </c>
      <c r="P1202" s="88" t="str">
        <f>Master!P1206</f>
        <v/>
      </c>
      <c r="Q1202" s="88" t="str">
        <f>Master!Q1206</f>
        <v/>
      </c>
      <c r="R1202" s="406" t="str">
        <f>Master!R1206</f>
        <v/>
      </c>
      <c r="S1202" s="406">
        <f>Master!S1206</f>
        <v>0</v>
      </c>
      <c r="T1202" s="406" t="str">
        <f>Master!T1206</f>
        <v/>
      </c>
      <c r="U1202" s="406" t="str">
        <f>Master!U1206</f>
        <v/>
      </c>
      <c r="V1202" s="406" t="str">
        <f>Master!V1206</f>
        <v/>
      </c>
      <c r="W1202" s="406" t="str">
        <f>Master!W1206</f>
        <v/>
      </c>
      <c r="X1202" s="406" t="str">
        <f>Master!X1206</f>
        <v/>
      </c>
      <c r="Y1202" s="406" t="str">
        <f>Master!Y1206</f>
        <v/>
      </c>
      <c r="Z1202" s="406" t="str">
        <f>Master!Z1206</f>
        <v/>
      </c>
      <c r="AA1202" s="406" t="str">
        <f>Master!AA1206</f>
        <v/>
      </c>
      <c r="AB1202" s="406" t="str">
        <f>Master!AB1206</f>
        <v/>
      </c>
      <c r="AC1202" s="406" t="str">
        <f>Master!AC1206</f>
        <v/>
      </c>
      <c r="AD1202" s="406" t="str">
        <f>Master!AD1206</f>
        <v/>
      </c>
      <c r="AE1202" s="406" t="str">
        <f>Master!AE1206</f>
        <v/>
      </c>
      <c r="AF1202" s="406" t="str">
        <f>Master!AF1206</f>
        <v/>
      </c>
      <c r="AG1202" s="406" t="str">
        <f>Master!AG1206</f>
        <v/>
      </c>
      <c r="AH1202" s="88" t="str">
        <f>Master!AH1206</f>
        <v/>
      </c>
      <c r="AI1202" s="414" t="str">
        <f>Master!AI1206</f>
        <v/>
      </c>
      <c r="AJ1202" s="406" t="str">
        <f>Master!AJ1206</f>
        <v/>
      </c>
      <c r="AK1202" s="406">
        <f>Master!AK1206</f>
        <v>0</v>
      </c>
      <c r="AL1202" s="88" t="str">
        <f>Master!AL1206</f>
        <v/>
      </c>
      <c r="AM1202" s="416"/>
      <c r="AN1202" s="416"/>
      <c r="AO1202" s="416"/>
      <c r="AP1202" s="416"/>
      <c r="AQ1202" s="416"/>
      <c r="AR1202" s="416">
        <f t="shared" si="10"/>
        <v>0</v>
      </c>
      <c r="AS1202" s="417" t="str">
        <f t="shared" si="11"/>
        <v>#DIV/0!</v>
      </c>
      <c r="AT1202" s="416">
        <f t="shared" si="12"/>
        <v>0</v>
      </c>
      <c r="AU1202" s="417"/>
    </row>
    <row r="1203" hidden="1">
      <c r="A1203" s="88" t="str">
        <f>Master!A1207</f>
        <v>VMUI18091</v>
      </c>
      <c r="B1203" s="88" t="str">
        <f>Master!B1207</f>
        <v/>
      </c>
      <c r="C1203" s="414" t="str">
        <f>Master!C1207</f>
        <v/>
      </c>
      <c r="D1203" s="88" t="str">
        <f>Master!D1207</f>
        <v/>
      </c>
      <c r="E1203" s="406" t="str">
        <f>Master!E1207</f>
        <v/>
      </c>
      <c r="F1203" s="406">
        <f>Master!F1207</f>
        <v>0</v>
      </c>
      <c r="G1203" s="88" t="str">
        <f>Master!G1207</f>
        <v/>
      </c>
      <c r="H1203" s="88" t="str">
        <f>Master!H1207</f>
        <v/>
      </c>
      <c r="I1203" s="88" t="str">
        <f>Master!I1207</f>
        <v/>
      </c>
      <c r="J1203" s="88" t="str">
        <f>Master!J1207</f>
        <v>MUSICON (INSTRUCTOR) PTE LTD</v>
      </c>
      <c r="K1203" s="88" t="str">
        <f>Master!K1207</f>
        <v/>
      </c>
      <c r="L1203" s="88" t="str">
        <f>Master!L1207</f>
        <v/>
      </c>
      <c r="M1203" s="88" t="str">
        <f>Master!M1207</f>
        <v/>
      </c>
      <c r="N1203" s="88" t="str">
        <f>Master!N1207</f>
        <v/>
      </c>
      <c r="O1203" s="88" t="str">
        <f>Master!O1207</f>
        <v/>
      </c>
      <c r="P1203" s="88" t="str">
        <f>Master!P1207</f>
        <v/>
      </c>
      <c r="Q1203" s="88" t="str">
        <f>Master!Q1207</f>
        <v/>
      </c>
      <c r="R1203" s="406" t="str">
        <f>Master!R1207</f>
        <v/>
      </c>
      <c r="S1203" s="406">
        <f>Master!S1207</f>
        <v>0</v>
      </c>
      <c r="T1203" s="406" t="str">
        <f>Master!T1207</f>
        <v/>
      </c>
      <c r="U1203" s="406" t="str">
        <f>Master!U1207</f>
        <v/>
      </c>
      <c r="V1203" s="406" t="str">
        <f>Master!V1207</f>
        <v/>
      </c>
      <c r="W1203" s="406" t="str">
        <f>Master!W1207</f>
        <v/>
      </c>
      <c r="X1203" s="406" t="str">
        <f>Master!X1207</f>
        <v/>
      </c>
      <c r="Y1203" s="406" t="str">
        <f>Master!Y1207</f>
        <v/>
      </c>
      <c r="Z1203" s="406" t="str">
        <f>Master!Z1207</f>
        <v/>
      </c>
      <c r="AA1203" s="406" t="str">
        <f>Master!AA1207</f>
        <v/>
      </c>
      <c r="AB1203" s="406" t="str">
        <f>Master!AB1207</f>
        <v/>
      </c>
      <c r="AC1203" s="406" t="str">
        <f>Master!AC1207</f>
        <v/>
      </c>
      <c r="AD1203" s="406" t="str">
        <f>Master!AD1207</f>
        <v/>
      </c>
      <c r="AE1203" s="406" t="str">
        <f>Master!AE1207</f>
        <v/>
      </c>
      <c r="AF1203" s="406" t="str">
        <f>Master!AF1207</f>
        <v/>
      </c>
      <c r="AG1203" s="406" t="str">
        <f>Master!AG1207</f>
        <v/>
      </c>
      <c r="AH1203" s="88" t="str">
        <f>Master!AH1207</f>
        <v/>
      </c>
      <c r="AI1203" s="88" t="str">
        <f>Master!AI1207</f>
        <v/>
      </c>
      <c r="AJ1203" s="406" t="str">
        <f>Master!AJ1207</f>
        <v/>
      </c>
      <c r="AK1203" s="406">
        <f>Master!AK1207</f>
        <v>0</v>
      </c>
      <c r="AL1203" s="88" t="str">
        <f>Master!AL1207</f>
        <v/>
      </c>
      <c r="AM1203" s="416"/>
      <c r="AN1203" s="416"/>
      <c r="AO1203" s="416"/>
      <c r="AP1203" s="416"/>
      <c r="AQ1203" s="416"/>
      <c r="AR1203" s="416">
        <f t="shared" si="10"/>
        <v>0</v>
      </c>
      <c r="AS1203" s="417" t="str">
        <f t="shared" si="11"/>
        <v>#DIV/0!</v>
      </c>
      <c r="AT1203" s="416">
        <f t="shared" si="12"/>
        <v>0</v>
      </c>
      <c r="AU1203" s="417"/>
    </row>
    <row r="1204" hidden="1">
      <c r="A1204" s="88" t="str">
        <f>Master!A1208</f>
        <v>VMUI18092</v>
      </c>
      <c r="B1204" s="88" t="str">
        <f>Master!B1208</f>
        <v/>
      </c>
      <c r="C1204" s="414" t="str">
        <f>Master!C1208</f>
        <v/>
      </c>
      <c r="D1204" s="88" t="str">
        <f>Master!D1208</f>
        <v/>
      </c>
      <c r="E1204" s="406" t="str">
        <f>Master!E1208</f>
        <v/>
      </c>
      <c r="F1204" s="406">
        <f>Master!F1208</f>
        <v>0</v>
      </c>
      <c r="G1204" s="88" t="str">
        <f>Master!G1208</f>
        <v/>
      </c>
      <c r="H1204" s="88" t="str">
        <f>Master!H1208</f>
        <v/>
      </c>
      <c r="I1204" s="88" t="str">
        <f>Master!I1208</f>
        <v/>
      </c>
      <c r="J1204" s="88" t="str">
        <f>Master!J1208</f>
        <v>MUSICON (INSTRUCTOR) PTE LTD</v>
      </c>
      <c r="K1204" s="88" t="str">
        <f>Master!K1208</f>
        <v/>
      </c>
      <c r="L1204" s="88" t="str">
        <f>Master!L1208</f>
        <v/>
      </c>
      <c r="M1204" s="88" t="str">
        <f>Master!M1208</f>
        <v/>
      </c>
      <c r="N1204" s="88" t="str">
        <f>Master!N1208</f>
        <v/>
      </c>
      <c r="O1204" s="88" t="str">
        <f>Master!O1208</f>
        <v/>
      </c>
      <c r="P1204" s="88" t="str">
        <f>Master!P1208</f>
        <v/>
      </c>
      <c r="Q1204" s="88" t="str">
        <f>Master!Q1208</f>
        <v/>
      </c>
      <c r="R1204" s="406" t="str">
        <f>Master!R1208</f>
        <v/>
      </c>
      <c r="S1204" s="406">
        <f>Master!S1208</f>
        <v>0</v>
      </c>
      <c r="T1204" s="406" t="str">
        <f>Master!T1208</f>
        <v/>
      </c>
      <c r="U1204" s="406" t="str">
        <f>Master!U1208</f>
        <v/>
      </c>
      <c r="V1204" s="406" t="str">
        <f>Master!V1208</f>
        <v/>
      </c>
      <c r="W1204" s="406" t="str">
        <f>Master!W1208</f>
        <v/>
      </c>
      <c r="X1204" s="406" t="str">
        <f>Master!X1208</f>
        <v/>
      </c>
      <c r="Y1204" s="406" t="str">
        <f>Master!Y1208</f>
        <v/>
      </c>
      <c r="Z1204" s="406" t="str">
        <f>Master!Z1208</f>
        <v/>
      </c>
      <c r="AA1204" s="406" t="str">
        <f>Master!AA1208</f>
        <v/>
      </c>
      <c r="AB1204" s="406" t="str">
        <f>Master!AB1208</f>
        <v/>
      </c>
      <c r="AC1204" s="406" t="str">
        <f>Master!AC1208</f>
        <v/>
      </c>
      <c r="AD1204" s="406" t="str">
        <f>Master!AD1208</f>
        <v/>
      </c>
      <c r="AE1204" s="406" t="str">
        <f>Master!AE1208</f>
        <v/>
      </c>
      <c r="AF1204" s="406" t="str">
        <f>Master!AF1208</f>
        <v/>
      </c>
      <c r="AG1204" s="406" t="str">
        <f>Master!AG1208</f>
        <v/>
      </c>
      <c r="AH1204" s="88" t="str">
        <f>Master!AH1208</f>
        <v/>
      </c>
      <c r="AI1204" s="414" t="str">
        <f>Master!AI1208</f>
        <v/>
      </c>
      <c r="AJ1204" s="406" t="str">
        <f>Master!AJ1208</f>
        <v/>
      </c>
      <c r="AK1204" s="406">
        <f>Master!AK1208</f>
        <v>0</v>
      </c>
      <c r="AL1204" s="88" t="str">
        <f>Master!AL1208</f>
        <v/>
      </c>
      <c r="AM1204" s="416"/>
      <c r="AN1204" s="416"/>
      <c r="AO1204" s="416"/>
      <c r="AP1204" s="416"/>
      <c r="AQ1204" s="416"/>
      <c r="AR1204" s="416">
        <f t="shared" si="10"/>
        <v>0</v>
      </c>
      <c r="AS1204" s="417" t="str">
        <f t="shared" si="11"/>
        <v>#DIV/0!</v>
      </c>
      <c r="AT1204" s="416">
        <f t="shared" si="12"/>
        <v>0</v>
      </c>
      <c r="AU1204" s="417"/>
    </row>
    <row r="1205" hidden="1">
      <c r="A1205" s="88" t="str">
        <f>Master!A1209</f>
        <v>VMUI18093</v>
      </c>
      <c r="B1205" s="88" t="str">
        <f>Master!B1209</f>
        <v/>
      </c>
      <c r="C1205" s="414" t="str">
        <f>Master!C1209</f>
        <v/>
      </c>
      <c r="D1205" s="88" t="str">
        <f>Master!D1209</f>
        <v/>
      </c>
      <c r="E1205" s="406" t="str">
        <f>Master!E1209</f>
        <v/>
      </c>
      <c r="F1205" s="406">
        <f>Master!F1209</f>
        <v>0</v>
      </c>
      <c r="G1205" s="88" t="str">
        <f>Master!G1209</f>
        <v/>
      </c>
      <c r="H1205" s="88" t="str">
        <f>Master!H1209</f>
        <v/>
      </c>
      <c r="I1205" s="88" t="str">
        <f>Master!I1209</f>
        <v/>
      </c>
      <c r="J1205" s="88" t="str">
        <f>Master!J1209</f>
        <v>MUSICON (INSTRUCTOR) PTE LTD</v>
      </c>
      <c r="K1205" s="88" t="str">
        <f>Master!K1209</f>
        <v/>
      </c>
      <c r="L1205" s="88" t="str">
        <f>Master!L1209</f>
        <v/>
      </c>
      <c r="M1205" s="88" t="str">
        <f>Master!M1209</f>
        <v/>
      </c>
      <c r="N1205" s="88" t="str">
        <f>Master!N1209</f>
        <v/>
      </c>
      <c r="O1205" s="88" t="str">
        <f>Master!O1209</f>
        <v/>
      </c>
      <c r="P1205" s="88" t="str">
        <f>Master!P1209</f>
        <v/>
      </c>
      <c r="Q1205" s="88" t="str">
        <f>Master!Q1209</f>
        <v/>
      </c>
      <c r="R1205" s="406" t="str">
        <f>Master!R1209</f>
        <v/>
      </c>
      <c r="S1205" s="406">
        <f>Master!S1209</f>
        <v>0</v>
      </c>
      <c r="T1205" s="406" t="str">
        <f>Master!T1209</f>
        <v/>
      </c>
      <c r="U1205" s="406" t="str">
        <f>Master!U1209</f>
        <v/>
      </c>
      <c r="V1205" s="406" t="str">
        <f>Master!V1209</f>
        <v/>
      </c>
      <c r="W1205" s="406" t="str">
        <f>Master!W1209</f>
        <v/>
      </c>
      <c r="X1205" s="406" t="str">
        <f>Master!X1209</f>
        <v/>
      </c>
      <c r="Y1205" s="406" t="str">
        <f>Master!Y1209</f>
        <v/>
      </c>
      <c r="Z1205" s="406" t="str">
        <f>Master!Z1209</f>
        <v/>
      </c>
      <c r="AA1205" s="406" t="str">
        <f>Master!AA1209</f>
        <v/>
      </c>
      <c r="AB1205" s="406" t="str">
        <f>Master!AB1209</f>
        <v/>
      </c>
      <c r="AC1205" s="406" t="str">
        <f>Master!AC1209</f>
        <v/>
      </c>
      <c r="AD1205" s="406" t="str">
        <f>Master!AD1209</f>
        <v/>
      </c>
      <c r="AE1205" s="406" t="str">
        <f>Master!AE1209</f>
        <v/>
      </c>
      <c r="AF1205" s="406" t="str">
        <f>Master!AF1209</f>
        <v/>
      </c>
      <c r="AG1205" s="406" t="str">
        <f>Master!AG1209</f>
        <v/>
      </c>
      <c r="AH1205" s="88" t="str">
        <f>Master!AH1209</f>
        <v/>
      </c>
      <c r="AI1205" s="88" t="str">
        <f>Master!AI1209</f>
        <v/>
      </c>
      <c r="AJ1205" s="406" t="str">
        <f>Master!AJ1209</f>
        <v/>
      </c>
      <c r="AK1205" s="406">
        <f>Master!AK1209</f>
        <v>0</v>
      </c>
      <c r="AL1205" s="88" t="str">
        <f>Master!AL1209</f>
        <v/>
      </c>
      <c r="AM1205" s="416"/>
      <c r="AN1205" s="416"/>
      <c r="AO1205" s="416"/>
      <c r="AP1205" s="416"/>
      <c r="AQ1205" s="416"/>
      <c r="AR1205" s="416">
        <f t="shared" si="10"/>
        <v>0</v>
      </c>
      <c r="AS1205" s="417" t="str">
        <f t="shared" si="11"/>
        <v>#DIV/0!</v>
      </c>
      <c r="AT1205" s="416">
        <f t="shared" si="12"/>
        <v>0</v>
      </c>
      <c r="AU1205" s="417"/>
    </row>
    <row r="1206" hidden="1">
      <c r="A1206" s="88" t="str">
        <f>Master!A1210</f>
        <v>VMUI18094</v>
      </c>
      <c r="B1206" s="88" t="str">
        <f>Master!B1210</f>
        <v/>
      </c>
      <c r="C1206" s="414" t="str">
        <f>Master!C1210</f>
        <v/>
      </c>
      <c r="D1206" s="88" t="str">
        <f>Master!D1210</f>
        <v/>
      </c>
      <c r="E1206" s="406" t="str">
        <f>Master!E1210</f>
        <v/>
      </c>
      <c r="F1206" s="406">
        <f>Master!F1210</f>
        <v>0</v>
      </c>
      <c r="G1206" s="88" t="str">
        <f>Master!G1210</f>
        <v/>
      </c>
      <c r="H1206" s="88" t="str">
        <f>Master!H1210</f>
        <v/>
      </c>
      <c r="I1206" s="88" t="str">
        <f>Master!I1210</f>
        <v/>
      </c>
      <c r="J1206" s="88" t="str">
        <f>Master!J1210</f>
        <v>MUSICON (INSTRUCTOR) PTE LTD</v>
      </c>
      <c r="K1206" s="88" t="str">
        <f>Master!K1210</f>
        <v/>
      </c>
      <c r="L1206" s="88" t="str">
        <f>Master!L1210</f>
        <v/>
      </c>
      <c r="M1206" s="88" t="str">
        <f>Master!M1210</f>
        <v/>
      </c>
      <c r="N1206" s="88" t="str">
        <f>Master!N1210</f>
        <v/>
      </c>
      <c r="O1206" s="88" t="str">
        <f>Master!O1210</f>
        <v/>
      </c>
      <c r="P1206" s="88" t="str">
        <f>Master!P1210</f>
        <v/>
      </c>
      <c r="Q1206" s="88" t="str">
        <f>Master!Q1210</f>
        <v/>
      </c>
      <c r="R1206" s="406" t="str">
        <f>Master!R1210</f>
        <v/>
      </c>
      <c r="S1206" s="406">
        <f>Master!S1210</f>
        <v>0</v>
      </c>
      <c r="T1206" s="406" t="str">
        <f>Master!T1210</f>
        <v/>
      </c>
      <c r="U1206" s="406" t="str">
        <f>Master!U1210</f>
        <v/>
      </c>
      <c r="V1206" s="406" t="str">
        <f>Master!V1210</f>
        <v/>
      </c>
      <c r="W1206" s="406" t="str">
        <f>Master!W1210</f>
        <v/>
      </c>
      <c r="X1206" s="406" t="str">
        <f>Master!X1210</f>
        <v/>
      </c>
      <c r="Y1206" s="406" t="str">
        <f>Master!Y1210</f>
        <v/>
      </c>
      <c r="Z1206" s="406" t="str">
        <f>Master!Z1210</f>
        <v/>
      </c>
      <c r="AA1206" s="406" t="str">
        <f>Master!AA1210</f>
        <v/>
      </c>
      <c r="AB1206" s="406" t="str">
        <f>Master!AB1210</f>
        <v/>
      </c>
      <c r="AC1206" s="406" t="str">
        <f>Master!AC1210</f>
        <v/>
      </c>
      <c r="AD1206" s="406" t="str">
        <f>Master!AD1210</f>
        <v/>
      </c>
      <c r="AE1206" s="406" t="str">
        <f>Master!AE1210</f>
        <v/>
      </c>
      <c r="AF1206" s="406" t="str">
        <f>Master!AF1210</f>
        <v/>
      </c>
      <c r="AG1206" s="406" t="str">
        <f>Master!AG1210</f>
        <v/>
      </c>
      <c r="AH1206" s="88" t="str">
        <f>Master!AH1210</f>
        <v/>
      </c>
      <c r="AI1206" s="414" t="str">
        <f>Master!AI1210</f>
        <v/>
      </c>
      <c r="AJ1206" s="406" t="str">
        <f>Master!AJ1210</f>
        <v/>
      </c>
      <c r="AK1206" s="406">
        <f>Master!AK1210</f>
        <v>0</v>
      </c>
      <c r="AL1206" s="88" t="str">
        <f>Master!AL1210</f>
        <v/>
      </c>
      <c r="AM1206" s="416"/>
      <c r="AN1206" s="416"/>
      <c r="AO1206" s="416"/>
      <c r="AP1206" s="416"/>
      <c r="AQ1206" s="416"/>
      <c r="AR1206" s="416">
        <f t="shared" si="10"/>
        <v>0</v>
      </c>
      <c r="AS1206" s="417" t="str">
        <f t="shared" si="11"/>
        <v>#DIV/0!</v>
      </c>
      <c r="AT1206" s="416">
        <f t="shared" si="12"/>
        <v>0</v>
      </c>
      <c r="AU1206" s="417"/>
    </row>
    <row r="1207" hidden="1">
      <c r="A1207" s="88" t="str">
        <f>Master!A1211</f>
        <v>VMUI18095</v>
      </c>
      <c r="B1207" s="88" t="str">
        <f>Master!B1211</f>
        <v/>
      </c>
      <c r="C1207" s="414" t="str">
        <f>Master!C1211</f>
        <v/>
      </c>
      <c r="D1207" s="88" t="str">
        <f>Master!D1211</f>
        <v/>
      </c>
      <c r="E1207" s="406" t="str">
        <f>Master!E1211</f>
        <v/>
      </c>
      <c r="F1207" s="406">
        <f>Master!F1211</f>
        <v>0</v>
      </c>
      <c r="G1207" s="88" t="str">
        <f>Master!G1211</f>
        <v/>
      </c>
      <c r="H1207" s="88" t="str">
        <f>Master!H1211</f>
        <v/>
      </c>
      <c r="I1207" s="88" t="str">
        <f>Master!I1211</f>
        <v/>
      </c>
      <c r="J1207" s="88" t="str">
        <f>Master!J1211</f>
        <v>MUSICON (INSTRUCTOR) PTE LTD</v>
      </c>
      <c r="K1207" s="88" t="str">
        <f>Master!K1211</f>
        <v/>
      </c>
      <c r="L1207" s="88" t="str">
        <f>Master!L1211</f>
        <v/>
      </c>
      <c r="M1207" s="88" t="str">
        <f>Master!M1211</f>
        <v/>
      </c>
      <c r="N1207" s="88" t="str">
        <f>Master!N1211</f>
        <v/>
      </c>
      <c r="O1207" s="88" t="str">
        <f>Master!O1211</f>
        <v/>
      </c>
      <c r="P1207" s="88" t="str">
        <f>Master!P1211</f>
        <v/>
      </c>
      <c r="Q1207" s="88" t="str">
        <f>Master!Q1211</f>
        <v/>
      </c>
      <c r="R1207" s="406" t="str">
        <f>Master!R1211</f>
        <v/>
      </c>
      <c r="S1207" s="406">
        <f>Master!S1211</f>
        <v>0</v>
      </c>
      <c r="T1207" s="406" t="str">
        <f>Master!T1211</f>
        <v/>
      </c>
      <c r="U1207" s="406" t="str">
        <f>Master!U1211</f>
        <v/>
      </c>
      <c r="V1207" s="406" t="str">
        <f>Master!V1211</f>
        <v/>
      </c>
      <c r="W1207" s="406" t="str">
        <f>Master!W1211</f>
        <v/>
      </c>
      <c r="X1207" s="406" t="str">
        <f>Master!X1211</f>
        <v/>
      </c>
      <c r="Y1207" s="406" t="str">
        <f>Master!Y1211</f>
        <v/>
      </c>
      <c r="Z1207" s="406" t="str">
        <f>Master!Z1211</f>
        <v/>
      </c>
      <c r="AA1207" s="406" t="str">
        <f>Master!AA1211</f>
        <v/>
      </c>
      <c r="AB1207" s="406" t="str">
        <f>Master!AB1211</f>
        <v/>
      </c>
      <c r="AC1207" s="406" t="str">
        <f>Master!AC1211</f>
        <v/>
      </c>
      <c r="AD1207" s="406" t="str">
        <f>Master!AD1211</f>
        <v/>
      </c>
      <c r="AE1207" s="406" t="str">
        <f>Master!AE1211</f>
        <v/>
      </c>
      <c r="AF1207" s="406" t="str">
        <f>Master!AF1211</f>
        <v/>
      </c>
      <c r="AG1207" s="406" t="str">
        <f>Master!AG1211</f>
        <v/>
      </c>
      <c r="AH1207" s="88" t="str">
        <f>Master!AH1211</f>
        <v/>
      </c>
      <c r="AI1207" s="88" t="str">
        <f>Master!AI1211</f>
        <v/>
      </c>
      <c r="AJ1207" s="406" t="str">
        <f>Master!AJ1211</f>
        <v/>
      </c>
      <c r="AK1207" s="406">
        <f>Master!AK1211</f>
        <v>0</v>
      </c>
      <c r="AL1207" s="88" t="str">
        <f>Master!AL1211</f>
        <v/>
      </c>
      <c r="AM1207" s="416"/>
      <c r="AN1207" s="416"/>
      <c r="AO1207" s="416"/>
      <c r="AP1207" s="416"/>
      <c r="AQ1207" s="416"/>
      <c r="AR1207" s="416">
        <f t="shared" si="10"/>
        <v>0</v>
      </c>
      <c r="AS1207" s="417" t="str">
        <f t="shared" si="11"/>
        <v>#DIV/0!</v>
      </c>
      <c r="AT1207" s="416">
        <f t="shared" si="12"/>
        <v>0</v>
      </c>
      <c r="AU1207" s="417"/>
    </row>
    <row r="1208" hidden="1">
      <c r="A1208" s="88" t="str">
        <f>Master!A1212</f>
        <v>VMUI18096</v>
      </c>
      <c r="B1208" s="88" t="str">
        <f>Master!B1212</f>
        <v/>
      </c>
      <c r="C1208" s="414" t="str">
        <f>Master!C1212</f>
        <v/>
      </c>
      <c r="D1208" s="88" t="str">
        <f>Master!D1212</f>
        <v/>
      </c>
      <c r="E1208" s="406" t="str">
        <f>Master!E1212</f>
        <v/>
      </c>
      <c r="F1208" s="406">
        <f>Master!F1212</f>
        <v>0</v>
      </c>
      <c r="G1208" s="88" t="str">
        <f>Master!G1212</f>
        <v/>
      </c>
      <c r="H1208" s="88" t="str">
        <f>Master!H1212</f>
        <v/>
      </c>
      <c r="I1208" s="88" t="str">
        <f>Master!I1212</f>
        <v/>
      </c>
      <c r="J1208" s="88" t="str">
        <f>Master!J1212</f>
        <v>MUSICON (INSTRUCTOR) PTE LTD</v>
      </c>
      <c r="K1208" s="88" t="str">
        <f>Master!K1212</f>
        <v/>
      </c>
      <c r="L1208" s="88" t="str">
        <f>Master!L1212</f>
        <v/>
      </c>
      <c r="M1208" s="88" t="str">
        <f>Master!M1212</f>
        <v/>
      </c>
      <c r="N1208" s="88" t="str">
        <f>Master!N1212</f>
        <v/>
      </c>
      <c r="O1208" s="88" t="str">
        <f>Master!O1212</f>
        <v/>
      </c>
      <c r="P1208" s="88" t="str">
        <f>Master!P1212</f>
        <v/>
      </c>
      <c r="Q1208" s="88" t="str">
        <f>Master!Q1212</f>
        <v/>
      </c>
      <c r="R1208" s="406" t="str">
        <f>Master!R1212</f>
        <v/>
      </c>
      <c r="S1208" s="406">
        <f>Master!S1212</f>
        <v>0</v>
      </c>
      <c r="T1208" s="406" t="str">
        <f>Master!T1212</f>
        <v/>
      </c>
      <c r="U1208" s="406" t="str">
        <f>Master!U1212</f>
        <v/>
      </c>
      <c r="V1208" s="406" t="str">
        <f>Master!V1212</f>
        <v/>
      </c>
      <c r="W1208" s="406" t="str">
        <f>Master!W1212</f>
        <v/>
      </c>
      <c r="X1208" s="406" t="str">
        <f>Master!X1212</f>
        <v/>
      </c>
      <c r="Y1208" s="406" t="str">
        <f>Master!Y1212</f>
        <v/>
      </c>
      <c r="Z1208" s="406" t="str">
        <f>Master!Z1212</f>
        <v/>
      </c>
      <c r="AA1208" s="406" t="str">
        <f>Master!AA1212</f>
        <v/>
      </c>
      <c r="AB1208" s="406" t="str">
        <f>Master!AB1212</f>
        <v/>
      </c>
      <c r="AC1208" s="406" t="str">
        <f>Master!AC1212</f>
        <v/>
      </c>
      <c r="AD1208" s="406" t="str">
        <f>Master!AD1212</f>
        <v/>
      </c>
      <c r="AE1208" s="406" t="str">
        <f>Master!AE1212</f>
        <v/>
      </c>
      <c r="AF1208" s="406" t="str">
        <f>Master!AF1212</f>
        <v/>
      </c>
      <c r="AG1208" s="406" t="str">
        <f>Master!AG1212</f>
        <v/>
      </c>
      <c r="AH1208" s="88" t="str">
        <f>Master!AH1212</f>
        <v/>
      </c>
      <c r="AI1208" s="414" t="str">
        <f>Master!AI1212</f>
        <v/>
      </c>
      <c r="AJ1208" s="406" t="str">
        <f>Master!AJ1212</f>
        <v/>
      </c>
      <c r="AK1208" s="406">
        <f>Master!AK1212</f>
        <v>0</v>
      </c>
      <c r="AL1208" s="88" t="str">
        <f>Master!AL1212</f>
        <v/>
      </c>
      <c r="AM1208" s="416"/>
      <c r="AN1208" s="416"/>
      <c r="AO1208" s="416"/>
      <c r="AP1208" s="416"/>
      <c r="AQ1208" s="416"/>
      <c r="AR1208" s="416">
        <f t="shared" si="10"/>
        <v>0</v>
      </c>
      <c r="AS1208" s="417" t="str">
        <f t="shared" si="11"/>
        <v>#DIV/0!</v>
      </c>
      <c r="AT1208" s="416">
        <f t="shared" si="12"/>
        <v>0</v>
      </c>
      <c r="AU1208" s="417"/>
    </row>
    <row r="1209" hidden="1">
      <c r="A1209" s="88" t="str">
        <f>Master!A1213</f>
        <v>VMUI18097</v>
      </c>
      <c r="B1209" s="88" t="str">
        <f>Master!B1213</f>
        <v/>
      </c>
      <c r="C1209" s="414" t="str">
        <f>Master!C1213</f>
        <v/>
      </c>
      <c r="D1209" s="88" t="str">
        <f>Master!D1213</f>
        <v/>
      </c>
      <c r="E1209" s="406" t="str">
        <f>Master!E1213</f>
        <v/>
      </c>
      <c r="F1209" s="406">
        <f>Master!F1213</f>
        <v>0</v>
      </c>
      <c r="G1209" s="88" t="str">
        <f>Master!G1213</f>
        <v/>
      </c>
      <c r="H1209" s="88" t="str">
        <f>Master!H1213</f>
        <v/>
      </c>
      <c r="I1209" s="88" t="str">
        <f>Master!I1213</f>
        <v/>
      </c>
      <c r="J1209" s="88" t="str">
        <f>Master!J1213</f>
        <v>MUSICON (INSTRUCTOR) PTE LTD</v>
      </c>
      <c r="K1209" s="88" t="str">
        <f>Master!K1213</f>
        <v/>
      </c>
      <c r="L1209" s="88" t="str">
        <f>Master!L1213</f>
        <v/>
      </c>
      <c r="M1209" s="88" t="str">
        <f>Master!M1213</f>
        <v/>
      </c>
      <c r="N1209" s="88" t="str">
        <f>Master!N1213</f>
        <v/>
      </c>
      <c r="O1209" s="88" t="str">
        <f>Master!O1213</f>
        <v/>
      </c>
      <c r="P1209" s="88" t="str">
        <f>Master!P1213</f>
        <v/>
      </c>
      <c r="Q1209" s="88" t="str">
        <f>Master!Q1213</f>
        <v/>
      </c>
      <c r="R1209" s="406" t="str">
        <f>Master!R1213</f>
        <v/>
      </c>
      <c r="S1209" s="406">
        <f>Master!S1213</f>
        <v>0</v>
      </c>
      <c r="T1209" s="406" t="str">
        <f>Master!T1213</f>
        <v/>
      </c>
      <c r="U1209" s="406" t="str">
        <f>Master!U1213</f>
        <v/>
      </c>
      <c r="V1209" s="406" t="str">
        <f>Master!V1213</f>
        <v/>
      </c>
      <c r="W1209" s="406" t="str">
        <f>Master!W1213</f>
        <v/>
      </c>
      <c r="X1209" s="406" t="str">
        <f>Master!X1213</f>
        <v/>
      </c>
      <c r="Y1209" s="406" t="str">
        <f>Master!Y1213</f>
        <v/>
      </c>
      <c r="Z1209" s="406" t="str">
        <f>Master!Z1213</f>
        <v/>
      </c>
      <c r="AA1209" s="406" t="str">
        <f>Master!AA1213</f>
        <v/>
      </c>
      <c r="AB1209" s="406" t="str">
        <f>Master!AB1213</f>
        <v/>
      </c>
      <c r="AC1209" s="406" t="str">
        <f>Master!AC1213</f>
        <v/>
      </c>
      <c r="AD1209" s="406" t="str">
        <f>Master!AD1213</f>
        <v/>
      </c>
      <c r="AE1209" s="406" t="str">
        <f>Master!AE1213</f>
        <v/>
      </c>
      <c r="AF1209" s="406" t="str">
        <f>Master!AF1213</f>
        <v/>
      </c>
      <c r="AG1209" s="406" t="str">
        <f>Master!AG1213</f>
        <v/>
      </c>
      <c r="AH1209" s="88" t="str">
        <f>Master!AH1213</f>
        <v/>
      </c>
      <c r="AI1209" s="88" t="str">
        <f>Master!AI1213</f>
        <v/>
      </c>
      <c r="AJ1209" s="406" t="str">
        <f>Master!AJ1213</f>
        <v/>
      </c>
      <c r="AK1209" s="406">
        <f>Master!AK1213</f>
        <v>0</v>
      </c>
      <c r="AL1209" s="88" t="str">
        <f>Master!AL1213</f>
        <v/>
      </c>
      <c r="AM1209" s="416"/>
      <c r="AN1209" s="416"/>
      <c r="AO1209" s="416"/>
      <c r="AP1209" s="416"/>
      <c r="AQ1209" s="416"/>
      <c r="AR1209" s="416">
        <f t="shared" si="10"/>
        <v>0</v>
      </c>
      <c r="AS1209" s="417" t="str">
        <f t="shared" si="11"/>
        <v>#DIV/0!</v>
      </c>
      <c r="AT1209" s="416">
        <f t="shared" si="12"/>
        <v>0</v>
      </c>
      <c r="AU1209" s="417"/>
    </row>
    <row r="1210" hidden="1">
      <c r="A1210" s="88" t="str">
        <f>Master!A1214</f>
        <v>VMUI18098</v>
      </c>
      <c r="B1210" s="88" t="str">
        <f>Master!B1214</f>
        <v/>
      </c>
      <c r="C1210" s="414" t="str">
        <f>Master!C1214</f>
        <v/>
      </c>
      <c r="D1210" s="88" t="str">
        <f>Master!D1214</f>
        <v/>
      </c>
      <c r="E1210" s="406" t="str">
        <f>Master!E1214</f>
        <v/>
      </c>
      <c r="F1210" s="406">
        <f>Master!F1214</f>
        <v>0</v>
      </c>
      <c r="G1210" s="88" t="str">
        <f>Master!G1214</f>
        <v/>
      </c>
      <c r="H1210" s="88" t="str">
        <f>Master!H1214</f>
        <v/>
      </c>
      <c r="I1210" s="88" t="str">
        <f>Master!I1214</f>
        <v/>
      </c>
      <c r="J1210" s="88" t="str">
        <f>Master!J1214</f>
        <v>MUSICON (INSTRUCTOR) PTE LTD</v>
      </c>
      <c r="K1210" s="88" t="str">
        <f>Master!K1214</f>
        <v/>
      </c>
      <c r="L1210" s="88" t="str">
        <f>Master!L1214</f>
        <v/>
      </c>
      <c r="M1210" s="88" t="str">
        <f>Master!M1214</f>
        <v/>
      </c>
      <c r="N1210" s="88" t="str">
        <f>Master!N1214</f>
        <v/>
      </c>
      <c r="O1210" s="88" t="str">
        <f>Master!O1214</f>
        <v/>
      </c>
      <c r="P1210" s="88" t="str">
        <f>Master!P1214</f>
        <v/>
      </c>
      <c r="Q1210" s="88" t="str">
        <f>Master!Q1214</f>
        <v/>
      </c>
      <c r="R1210" s="406" t="str">
        <f>Master!R1214</f>
        <v/>
      </c>
      <c r="S1210" s="406">
        <f>Master!S1214</f>
        <v>0</v>
      </c>
      <c r="T1210" s="406" t="str">
        <f>Master!T1214</f>
        <v/>
      </c>
      <c r="U1210" s="406" t="str">
        <f>Master!U1214</f>
        <v/>
      </c>
      <c r="V1210" s="406" t="str">
        <f>Master!V1214</f>
        <v/>
      </c>
      <c r="W1210" s="406" t="str">
        <f>Master!W1214</f>
        <v/>
      </c>
      <c r="X1210" s="406" t="str">
        <f>Master!X1214</f>
        <v/>
      </c>
      <c r="Y1210" s="406" t="str">
        <f>Master!Y1214</f>
        <v/>
      </c>
      <c r="Z1210" s="406" t="str">
        <f>Master!Z1214</f>
        <v/>
      </c>
      <c r="AA1210" s="406" t="str">
        <f>Master!AA1214</f>
        <v/>
      </c>
      <c r="AB1210" s="406" t="str">
        <f>Master!AB1214</f>
        <v/>
      </c>
      <c r="AC1210" s="406" t="str">
        <f>Master!AC1214</f>
        <v/>
      </c>
      <c r="AD1210" s="406" t="str">
        <f>Master!AD1214</f>
        <v/>
      </c>
      <c r="AE1210" s="406" t="str">
        <f>Master!AE1214</f>
        <v/>
      </c>
      <c r="AF1210" s="406" t="str">
        <f>Master!AF1214</f>
        <v/>
      </c>
      <c r="AG1210" s="406" t="str">
        <f>Master!AG1214</f>
        <v/>
      </c>
      <c r="AH1210" s="88" t="str">
        <f>Master!AH1214</f>
        <v/>
      </c>
      <c r="AI1210" s="414" t="str">
        <f>Master!AI1214</f>
        <v/>
      </c>
      <c r="AJ1210" s="406" t="str">
        <f>Master!AJ1214</f>
        <v/>
      </c>
      <c r="AK1210" s="406">
        <f>Master!AK1214</f>
        <v>0</v>
      </c>
      <c r="AL1210" s="88" t="str">
        <f>Master!AL1214</f>
        <v/>
      </c>
      <c r="AM1210" s="416"/>
      <c r="AN1210" s="416"/>
      <c r="AO1210" s="416"/>
      <c r="AP1210" s="416"/>
      <c r="AQ1210" s="416"/>
      <c r="AR1210" s="416">
        <f t="shared" si="10"/>
        <v>0</v>
      </c>
      <c r="AS1210" s="417" t="str">
        <f t="shared" si="11"/>
        <v>#DIV/0!</v>
      </c>
      <c r="AT1210" s="416">
        <f t="shared" si="12"/>
        <v>0</v>
      </c>
      <c r="AU1210" s="417"/>
    </row>
    <row r="1211" hidden="1">
      <c r="A1211" s="88" t="str">
        <f>Master!A1215</f>
        <v>VMUI18099</v>
      </c>
      <c r="B1211" s="88" t="str">
        <f>Master!B1215</f>
        <v/>
      </c>
      <c r="C1211" s="414" t="str">
        <f>Master!C1215</f>
        <v/>
      </c>
      <c r="D1211" s="88" t="str">
        <f>Master!D1215</f>
        <v/>
      </c>
      <c r="E1211" s="406" t="str">
        <f>Master!E1215</f>
        <v/>
      </c>
      <c r="F1211" s="406">
        <f>Master!F1215</f>
        <v>0</v>
      </c>
      <c r="G1211" s="88" t="str">
        <f>Master!G1215</f>
        <v/>
      </c>
      <c r="H1211" s="88" t="str">
        <f>Master!H1215</f>
        <v/>
      </c>
      <c r="I1211" s="88" t="str">
        <f>Master!I1215</f>
        <v/>
      </c>
      <c r="J1211" s="88" t="str">
        <f>Master!J1215</f>
        <v>MUSICON (INSTRUCTOR) PTE LTD</v>
      </c>
      <c r="K1211" s="88" t="str">
        <f>Master!K1215</f>
        <v/>
      </c>
      <c r="L1211" s="88" t="str">
        <f>Master!L1215</f>
        <v/>
      </c>
      <c r="M1211" s="88" t="str">
        <f>Master!M1215</f>
        <v/>
      </c>
      <c r="N1211" s="88" t="str">
        <f>Master!N1215</f>
        <v/>
      </c>
      <c r="O1211" s="88" t="str">
        <f>Master!O1215</f>
        <v/>
      </c>
      <c r="P1211" s="88" t="str">
        <f>Master!P1215</f>
        <v/>
      </c>
      <c r="Q1211" s="88" t="str">
        <f>Master!Q1215</f>
        <v/>
      </c>
      <c r="R1211" s="406" t="str">
        <f>Master!R1215</f>
        <v/>
      </c>
      <c r="S1211" s="406">
        <f>Master!S1215</f>
        <v>0</v>
      </c>
      <c r="T1211" s="406" t="str">
        <f>Master!T1215</f>
        <v/>
      </c>
      <c r="U1211" s="406" t="str">
        <f>Master!U1215</f>
        <v/>
      </c>
      <c r="V1211" s="406" t="str">
        <f>Master!V1215</f>
        <v/>
      </c>
      <c r="W1211" s="406" t="str">
        <f>Master!W1215</f>
        <v/>
      </c>
      <c r="X1211" s="406" t="str">
        <f>Master!X1215</f>
        <v/>
      </c>
      <c r="Y1211" s="406" t="str">
        <f>Master!Y1215</f>
        <v/>
      </c>
      <c r="Z1211" s="406" t="str">
        <f>Master!Z1215</f>
        <v/>
      </c>
      <c r="AA1211" s="406" t="str">
        <f>Master!AA1215</f>
        <v/>
      </c>
      <c r="AB1211" s="406" t="str">
        <f>Master!AB1215</f>
        <v/>
      </c>
      <c r="AC1211" s="406" t="str">
        <f>Master!AC1215</f>
        <v/>
      </c>
      <c r="AD1211" s="406" t="str">
        <f>Master!AD1215</f>
        <v/>
      </c>
      <c r="AE1211" s="406" t="str">
        <f>Master!AE1215</f>
        <v/>
      </c>
      <c r="AF1211" s="406" t="str">
        <f>Master!AF1215</f>
        <v/>
      </c>
      <c r="AG1211" s="406" t="str">
        <f>Master!AG1215</f>
        <v/>
      </c>
      <c r="AH1211" s="88" t="str">
        <f>Master!AH1215</f>
        <v/>
      </c>
      <c r="AI1211" s="88" t="str">
        <f>Master!AI1215</f>
        <v/>
      </c>
      <c r="AJ1211" s="406" t="str">
        <f>Master!AJ1215</f>
        <v/>
      </c>
      <c r="AK1211" s="406">
        <f>Master!AK1215</f>
        <v>0</v>
      </c>
      <c r="AL1211" s="88" t="str">
        <f>Master!AL1215</f>
        <v/>
      </c>
      <c r="AM1211" s="416"/>
      <c r="AN1211" s="416"/>
      <c r="AO1211" s="416"/>
      <c r="AP1211" s="416"/>
      <c r="AQ1211" s="416"/>
      <c r="AR1211" s="416">
        <f t="shared" si="10"/>
        <v>0</v>
      </c>
      <c r="AS1211" s="417" t="str">
        <f t="shared" si="11"/>
        <v>#DIV/0!</v>
      </c>
      <c r="AT1211" s="416">
        <f t="shared" si="12"/>
        <v>0</v>
      </c>
      <c r="AU1211" s="417"/>
    </row>
    <row r="1212" hidden="1">
      <c r="A1212" s="88" t="str">
        <f>Master!A1216</f>
        <v>VMUI18100</v>
      </c>
      <c r="B1212" s="88" t="str">
        <f>Master!B1216</f>
        <v/>
      </c>
      <c r="C1212" s="414" t="str">
        <f>Master!C1216</f>
        <v/>
      </c>
      <c r="D1212" s="88" t="str">
        <f>Master!D1216</f>
        <v/>
      </c>
      <c r="E1212" s="406" t="str">
        <f>Master!E1216</f>
        <v/>
      </c>
      <c r="F1212" s="406">
        <f>Master!F1216</f>
        <v>0</v>
      </c>
      <c r="G1212" s="88" t="str">
        <f>Master!G1216</f>
        <v/>
      </c>
      <c r="H1212" s="88" t="str">
        <f>Master!H1216</f>
        <v/>
      </c>
      <c r="I1212" s="88" t="str">
        <f>Master!I1216</f>
        <v/>
      </c>
      <c r="J1212" s="88" t="str">
        <f>Master!J1216</f>
        <v>MUSICON (INSTRUCTOR) PTE LTD</v>
      </c>
      <c r="K1212" s="88" t="str">
        <f>Master!K1216</f>
        <v/>
      </c>
      <c r="L1212" s="88" t="str">
        <f>Master!L1216</f>
        <v/>
      </c>
      <c r="M1212" s="88" t="str">
        <f>Master!M1216</f>
        <v/>
      </c>
      <c r="N1212" s="88" t="str">
        <f>Master!N1216</f>
        <v/>
      </c>
      <c r="O1212" s="88" t="str">
        <f>Master!O1216</f>
        <v/>
      </c>
      <c r="P1212" s="88" t="str">
        <f>Master!P1216</f>
        <v/>
      </c>
      <c r="Q1212" s="88" t="str">
        <f>Master!Q1216</f>
        <v/>
      </c>
      <c r="R1212" s="406" t="str">
        <f>Master!R1216</f>
        <v/>
      </c>
      <c r="S1212" s="406">
        <f>Master!S1216</f>
        <v>0</v>
      </c>
      <c r="T1212" s="406" t="str">
        <f>Master!T1216</f>
        <v/>
      </c>
      <c r="U1212" s="406" t="str">
        <f>Master!U1216</f>
        <v/>
      </c>
      <c r="V1212" s="406" t="str">
        <f>Master!V1216</f>
        <v/>
      </c>
      <c r="W1212" s="406" t="str">
        <f>Master!W1216</f>
        <v/>
      </c>
      <c r="X1212" s="406" t="str">
        <f>Master!X1216</f>
        <v/>
      </c>
      <c r="Y1212" s="406" t="str">
        <f>Master!Y1216</f>
        <v/>
      </c>
      <c r="Z1212" s="406" t="str">
        <f>Master!Z1216</f>
        <v/>
      </c>
      <c r="AA1212" s="406" t="str">
        <f>Master!AA1216</f>
        <v/>
      </c>
      <c r="AB1212" s="406" t="str">
        <f>Master!AB1216</f>
        <v/>
      </c>
      <c r="AC1212" s="406" t="str">
        <f>Master!AC1216</f>
        <v/>
      </c>
      <c r="AD1212" s="406" t="str">
        <f>Master!AD1216</f>
        <v/>
      </c>
      <c r="AE1212" s="406" t="str">
        <f>Master!AE1216</f>
        <v/>
      </c>
      <c r="AF1212" s="406" t="str">
        <f>Master!AF1216</f>
        <v/>
      </c>
      <c r="AG1212" s="406" t="str">
        <f>Master!AG1216</f>
        <v/>
      </c>
      <c r="AH1212" s="88" t="str">
        <f>Master!AH1216</f>
        <v/>
      </c>
      <c r="AI1212" s="414" t="str">
        <f>Master!AI1216</f>
        <v/>
      </c>
      <c r="AJ1212" s="406" t="str">
        <f>Master!AJ1216</f>
        <v/>
      </c>
      <c r="AK1212" s="406">
        <f>Master!AK1216</f>
        <v>0</v>
      </c>
      <c r="AL1212" s="88" t="str">
        <f>Master!AL1216</f>
        <v/>
      </c>
      <c r="AM1212" s="416"/>
      <c r="AN1212" s="416"/>
      <c r="AO1212" s="416"/>
      <c r="AP1212" s="416"/>
      <c r="AQ1212" s="416"/>
      <c r="AR1212" s="416">
        <f t="shared" si="10"/>
        <v>0</v>
      </c>
      <c r="AS1212" s="417" t="str">
        <f t="shared" si="11"/>
        <v>#DIV/0!</v>
      </c>
      <c r="AT1212" s="416">
        <f t="shared" si="12"/>
        <v>0</v>
      </c>
      <c r="AU1212" s="417"/>
    </row>
    <row r="1213" hidden="1">
      <c r="A1213" s="88" t="str">
        <f>Master!A1217</f>
        <v>VMUS18001</v>
      </c>
      <c r="B1213" s="88" t="str">
        <f>Master!B1217</f>
        <v>INVMUS18001</v>
      </c>
      <c r="C1213" s="554">
        <f>Master!C1217</f>
        <v>43452</v>
      </c>
      <c r="D1213" s="88">
        <f>Master!D1217</f>
        <v>15</v>
      </c>
      <c r="E1213" s="406">
        <f>Master!E1217</f>
        <v>675</v>
      </c>
      <c r="F1213" s="406">
        <f>Master!F1217</f>
        <v>10125</v>
      </c>
      <c r="G1213" s="88" t="str">
        <f>Master!G1217</f>
        <v>N</v>
      </c>
      <c r="H1213" s="88" t="str">
        <f>Master!H1217</f>
        <v/>
      </c>
      <c r="I1213" s="88" t="str">
        <f>Master!I1217</f>
        <v>billing to be done at end of sem 2</v>
      </c>
      <c r="J1213" s="88" t="str">
        <f>Master!J1217</f>
        <v>MUSICON PTE LTD</v>
      </c>
      <c r="K1213" s="88" t="str">
        <f>Master!K1217</f>
        <v>MUSICON PTE LTD</v>
      </c>
      <c r="L1213" s="88" t="str">
        <f>Master!L1217</f>
        <v>JOHNNY</v>
      </c>
      <c r="M1213" s="88" t="str">
        <f>Master!M1217</f>
        <v>Waterway Pri</v>
      </c>
      <c r="N1213" s="88" t="str">
        <f>Master!N1217</f>
        <v>NORTH</v>
      </c>
      <c r="O1213" s="88" t="str">
        <f>Master!O1217</f>
        <v>PAL MUSIC</v>
      </c>
      <c r="P1213" s="88" t="str">
        <f>Master!P1217</f>
        <v>PACKAGE - PAX</v>
      </c>
      <c r="Q1213" s="88" t="str">
        <f>Master!Q1217</f>
        <v/>
      </c>
      <c r="R1213" s="406" t="str">
        <f>Master!R1217</f>
        <v/>
      </c>
      <c r="S1213" s="406">
        <f>Master!S1217</f>
        <v>10125</v>
      </c>
      <c r="T1213" s="406" t="str">
        <f>Master!T1217</f>
        <v/>
      </c>
      <c r="U1213" s="406" t="str">
        <f>Master!U1217</f>
        <v/>
      </c>
      <c r="V1213" s="406" t="str">
        <f>Master!V1217</f>
        <v/>
      </c>
      <c r="W1213" s="406" t="str">
        <f>Master!W1217</f>
        <v/>
      </c>
      <c r="X1213" s="406" t="str">
        <f>Master!X1217</f>
        <v/>
      </c>
      <c r="Y1213" s="406">
        <f>Master!Y1217</f>
        <v>5062.5</v>
      </c>
      <c r="Z1213" s="406" t="str">
        <f>Master!Z1217</f>
        <v/>
      </c>
      <c r="AA1213" s="406" t="str">
        <f>Master!AA1217</f>
        <v/>
      </c>
      <c r="AB1213" s="406" t="str">
        <f>Master!AB1217</f>
        <v/>
      </c>
      <c r="AC1213" s="406" t="str">
        <f>Master!AC1217</f>
        <v/>
      </c>
      <c r="AD1213" s="406" t="str">
        <f>Master!AD1217</f>
        <v/>
      </c>
      <c r="AE1213" s="406">
        <f>Master!AE1217</f>
        <v>5062.5</v>
      </c>
      <c r="AF1213" s="406" t="str">
        <f>Master!AF1217</f>
        <v/>
      </c>
      <c r="AG1213" s="406" t="str">
        <f>Master!AG1217</f>
        <v/>
      </c>
      <c r="AH1213" s="88">
        <f>Master!AH1217</f>
        <v>5003490075</v>
      </c>
      <c r="AI1213" s="88" t="str">
        <f>Master!AI1217</f>
        <v>21.12.18</v>
      </c>
      <c r="AJ1213" s="406">
        <f>Master!AJ1217</f>
        <v>10125</v>
      </c>
      <c r="AK1213" s="406">
        <f>Master!AK1217</f>
        <v>0</v>
      </c>
      <c r="AL1213" s="88" t="str">
        <f>Master!AL1217</f>
        <v/>
      </c>
      <c r="AM1213" s="416">
        <f>420+880+600+800+400+400+600</f>
        <v>4100</v>
      </c>
      <c r="AN1213" s="416"/>
      <c r="AO1213" s="416"/>
      <c r="AP1213" s="416"/>
      <c r="AQ1213" s="416"/>
      <c r="AR1213" s="416">
        <f t="shared" si="10"/>
        <v>4100</v>
      </c>
      <c r="AS1213" s="417">
        <f t="shared" si="11"/>
        <v>0.4049382716</v>
      </c>
      <c r="AT1213" s="416">
        <f t="shared" si="12"/>
        <v>6025</v>
      </c>
      <c r="AU1213" s="417"/>
    </row>
    <row r="1214" hidden="1">
      <c r="A1214" s="88" t="str">
        <f>Master!A1218</f>
        <v>VMUS18002</v>
      </c>
      <c r="B1214" s="88" t="str">
        <f>Master!B1218</f>
        <v>INVVMUS180302</v>
      </c>
      <c r="C1214" s="88" t="str">
        <f>Master!C1218</f>
        <v>20TH MARCH</v>
      </c>
      <c r="D1214" s="88">
        <f>Master!D1218</f>
        <v>1</v>
      </c>
      <c r="E1214" s="406">
        <f>Master!E1218</f>
        <v>4890</v>
      </c>
      <c r="F1214" s="406">
        <f>Master!F1218</f>
        <v>4890</v>
      </c>
      <c r="G1214" s="88" t="str">
        <f>Master!G1218</f>
        <v>y</v>
      </c>
      <c r="H1214" s="88" t="str">
        <f>Master!H1218</f>
        <v/>
      </c>
      <c r="I1214" s="88" t="str">
        <f>Master!I1218</f>
        <v/>
      </c>
      <c r="J1214" s="88" t="str">
        <f>Master!J1218</f>
        <v>MUSICON PTE LTD</v>
      </c>
      <c r="K1214" s="88" t="str">
        <f>Master!K1218</f>
        <v>MUSICON PTE LTD</v>
      </c>
      <c r="L1214" s="88" t="str">
        <f>Master!L1218</f>
        <v>NORAIN</v>
      </c>
      <c r="M1214" s="88" t="str">
        <f>Master!M1218</f>
        <v>Yuhua Sec</v>
      </c>
      <c r="N1214" s="88" t="str">
        <f>Master!N1218</f>
        <v>WEST</v>
      </c>
      <c r="O1214" s="88" t="str">
        <f>Master!O1218</f>
        <v>Orientation Ethnic Percussion</v>
      </c>
      <c r="P1214" s="88" t="str">
        <f>Master!P1218</f>
        <v>PER HR</v>
      </c>
      <c r="Q1214" s="88" t="str">
        <f>Master!Q1218</f>
        <v>158 per hour</v>
      </c>
      <c r="R1214" s="406" t="str">
        <f>Master!R1218</f>
        <v>NOV</v>
      </c>
      <c r="S1214" s="406">
        <f>Master!S1218</f>
        <v>4890</v>
      </c>
      <c r="T1214" s="406">
        <f>Master!T1218</f>
        <v>4890</v>
      </c>
      <c r="U1214" s="406" t="str">
        <f>Master!U1218</f>
        <v/>
      </c>
      <c r="V1214" s="406" t="str">
        <f>Master!V1218</f>
        <v/>
      </c>
      <c r="W1214" s="406" t="str">
        <f>Master!W1218</f>
        <v/>
      </c>
      <c r="X1214" s="406" t="str">
        <f>Master!X1218</f>
        <v/>
      </c>
      <c r="Y1214" s="406" t="str">
        <f>Master!Y1218</f>
        <v/>
      </c>
      <c r="Z1214" s="406" t="str">
        <f>Master!Z1218</f>
        <v/>
      </c>
      <c r="AA1214" s="406" t="str">
        <f>Master!AA1218</f>
        <v/>
      </c>
      <c r="AB1214" s="406" t="str">
        <f>Master!AB1218</f>
        <v/>
      </c>
      <c r="AC1214" s="406" t="str">
        <f>Master!AC1218</f>
        <v/>
      </c>
      <c r="AD1214" s="406" t="str">
        <f>Master!AD1218</f>
        <v/>
      </c>
      <c r="AE1214" s="406" t="str">
        <f>Master!AE1218</f>
        <v/>
      </c>
      <c r="AF1214" s="406" t="str">
        <f>Master!AF1218</f>
        <v/>
      </c>
      <c r="AG1214" s="406" t="str">
        <f>Master!AG1218</f>
        <v/>
      </c>
      <c r="AH1214" s="88">
        <f>Master!AH1218</f>
        <v>5003396566</v>
      </c>
      <c r="AI1214" s="88" t="str">
        <f>Master!AI1218</f>
        <v>20.06.18</v>
      </c>
      <c r="AJ1214" s="406">
        <f>Master!AJ1218</f>
        <v>4890</v>
      </c>
      <c r="AK1214" s="406">
        <f>Master!AK1218</f>
        <v>0</v>
      </c>
      <c r="AL1214" s="88" t="str">
        <f>Master!AL1218</f>
        <v/>
      </c>
      <c r="AM1214" s="416">
        <f>2056.25+59.06+337.5+450</f>
        <v>2902.81</v>
      </c>
      <c r="AN1214" s="416"/>
      <c r="AO1214" s="416"/>
      <c r="AP1214" s="416"/>
      <c r="AQ1214" s="416"/>
      <c r="AR1214" s="416">
        <f t="shared" si="10"/>
        <v>2902.81</v>
      </c>
      <c r="AS1214" s="417">
        <f t="shared" si="11"/>
        <v>0.5936216769</v>
      </c>
      <c r="AT1214" s="416">
        <f t="shared" si="12"/>
        <v>1987.19</v>
      </c>
      <c r="AU1214" s="417"/>
    </row>
    <row r="1215" hidden="1">
      <c r="A1215" s="88" t="str">
        <f>Master!A1219</f>
        <v>VMUS18003</v>
      </c>
      <c r="B1215" s="88" t="str">
        <f>Master!B1219</f>
        <v>INVVMUS1811008</v>
      </c>
      <c r="C1215" s="521">
        <f>Master!C1219</f>
        <v>43418</v>
      </c>
      <c r="D1215" s="88">
        <f>Master!D1219</f>
        <v>35</v>
      </c>
      <c r="E1215" s="406">
        <f>Master!E1219</f>
        <v>140</v>
      </c>
      <c r="F1215" s="406">
        <f>Master!F1219</f>
        <v>4900</v>
      </c>
      <c r="G1215" s="88" t="str">
        <f>Master!G1219</f>
        <v>N</v>
      </c>
      <c r="H1215" s="88" t="str">
        <f>Master!H1219</f>
        <v>Request to requota for additional programmes in term 3</v>
      </c>
      <c r="I1215" s="88" t="str">
        <f>Master!I1219</f>
        <v/>
      </c>
      <c r="J1215" s="88" t="str">
        <f>Master!J1219</f>
        <v>MUSICON PTE LTD</v>
      </c>
      <c r="K1215" s="88" t="str">
        <f>Master!K1219</f>
        <v>MUSICON PTE LTD</v>
      </c>
      <c r="L1215" s="88" t="str">
        <f>Master!L1219</f>
        <v>NORAIN</v>
      </c>
      <c r="M1215" s="88" t="str">
        <f>Master!M1219</f>
        <v>Qifa Primary</v>
      </c>
      <c r="N1215" s="88" t="str">
        <f>Master!N1219</f>
        <v>WEST</v>
      </c>
      <c r="O1215" s="88" t="str">
        <f>Master!O1219</f>
        <v>Indian Percussion (AMIS)</v>
      </c>
      <c r="P1215" s="88" t="str">
        <f>Master!P1219</f>
        <v>PER HR</v>
      </c>
      <c r="Q1215" s="88" t="str">
        <f>Master!Q1219</f>
        <v>140 per hour</v>
      </c>
      <c r="R1215" s="406" t="str">
        <f>Master!R1219</f>
        <v>NOV</v>
      </c>
      <c r="S1215" s="406">
        <f>Master!S1219</f>
        <v>4900</v>
      </c>
      <c r="T1215" s="406">
        <f>Master!T1219</f>
        <v>4900</v>
      </c>
      <c r="U1215" s="406" t="str">
        <f>Master!U1219</f>
        <v/>
      </c>
      <c r="V1215" s="406" t="str">
        <f>Master!V1219</f>
        <v/>
      </c>
      <c r="W1215" s="406" t="str">
        <f>Master!W1219</f>
        <v/>
      </c>
      <c r="X1215" s="406" t="str">
        <f>Master!X1219</f>
        <v/>
      </c>
      <c r="Y1215" s="406" t="str">
        <f>Master!Y1219</f>
        <v/>
      </c>
      <c r="Z1215" s="406" t="str">
        <f>Master!Z1219</f>
        <v/>
      </c>
      <c r="AA1215" s="406" t="str">
        <f>Master!AA1219</f>
        <v/>
      </c>
      <c r="AB1215" s="406" t="str">
        <f>Master!AB1219</f>
        <v/>
      </c>
      <c r="AC1215" s="406" t="str">
        <f>Master!AC1219</f>
        <v/>
      </c>
      <c r="AD1215" s="406" t="str">
        <f>Master!AD1219</f>
        <v/>
      </c>
      <c r="AE1215" s="406" t="str">
        <f>Master!AE1219</f>
        <v/>
      </c>
      <c r="AF1215" s="406" t="str">
        <f>Master!AF1219</f>
        <v/>
      </c>
      <c r="AG1215" s="406" t="str">
        <f>Master!AG1219</f>
        <v/>
      </c>
      <c r="AH1215" s="88">
        <f>Master!AH1219</f>
        <v>5003479868</v>
      </c>
      <c r="AI1215" s="88" t="str">
        <f>Master!AI1219</f>
        <v>07.12.18</v>
      </c>
      <c r="AJ1215" s="406">
        <f>Master!AJ1219</f>
        <v>4900</v>
      </c>
      <c r="AK1215" s="406">
        <f>Master!AK1219</f>
        <v>0</v>
      </c>
      <c r="AL1215" s="88" t="str">
        <f>Master!AL1219</f>
        <v/>
      </c>
      <c r="AM1215" s="416">
        <f>610+420+360+440+50+100</f>
        <v>1980</v>
      </c>
      <c r="AN1215" s="416"/>
      <c r="AO1215" s="416"/>
      <c r="AP1215" s="416">
        <v>400.0</v>
      </c>
      <c r="AQ1215" s="416"/>
      <c r="AR1215" s="416">
        <f t="shared" si="10"/>
        <v>2380</v>
      </c>
      <c r="AS1215" s="417">
        <f t="shared" si="11"/>
        <v>0.4857142857</v>
      </c>
      <c r="AT1215" s="416">
        <f t="shared" si="12"/>
        <v>2520</v>
      </c>
      <c r="AU1215" s="417"/>
    </row>
    <row r="1216" hidden="1">
      <c r="A1216" s="88" t="str">
        <f>Master!A1220</f>
        <v>VMUS18004</v>
      </c>
      <c r="B1216" s="88" t="str">
        <f>Master!B1220</f>
        <v>INVVMUS180901</v>
      </c>
      <c r="C1216" s="88" t="str">
        <f>Master!C1220</f>
        <v>17 th SEPT</v>
      </c>
      <c r="D1216" s="88">
        <f>Master!D1220</f>
        <v>232</v>
      </c>
      <c r="E1216" s="406">
        <f>Master!E1220</f>
        <v>45</v>
      </c>
      <c r="F1216" s="406">
        <f>Master!F1220</f>
        <v>10440</v>
      </c>
      <c r="G1216" s="88" t="str">
        <f>Master!G1220</f>
        <v>Y</v>
      </c>
      <c r="H1216" s="88" t="str">
        <f>Master!H1220</f>
        <v/>
      </c>
      <c r="I1216" s="88" t="str">
        <f>Master!I1220</f>
        <v/>
      </c>
      <c r="J1216" s="88" t="str">
        <f>Master!J1220</f>
        <v>MUSICON PTE LTD</v>
      </c>
      <c r="K1216" s="88" t="str">
        <f>Master!K1220</f>
        <v>MUSICON PTE LTD</v>
      </c>
      <c r="L1216" s="88" t="str">
        <f>Master!L1220</f>
        <v>LINDEN LOKE</v>
      </c>
      <c r="M1216" s="88" t="str">
        <f>Master!M1220</f>
        <v>Evergreen Primary School</v>
      </c>
      <c r="N1216" s="88" t="str">
        <f>Master!N1220</f>
        <v>NORTH</v>
      </c>
      <c r="O1216" s="88" t="str">
        <f>Master!O1220</f>
        <v>International Drumming</v>
      </c>
      <c r="P1216" s="88" t="str">
        <f>Master!P1220</f>
        <v>PER PAX</v>
      </c>
      <c r="Q1216" s="88" t="str">
        <f>Master!Q1220</f>
        <v/>
      </c>
      <c r="R1216" s="406" t="str">
        <f>Master!R1220</f>
        <v>NOV</v>
      </c>
      <c r="S1216" s="406">
        <f>Master!S1220</f>
        <v>10440</v>
      </c>
      <c r="T1216" s="406" t="str">
        <f>Master!T1220</f>
        <v> </v>
      </c>
      <c r="U1216" s="406" t="str">
        <f>Master!U1220</f>
        <v/>
      </c>
      <c r="V1216" s="406">
        <f>Master!V1220</f>
        <v>2610</v>
      </c>
      <c r="W1216" s="406" t="str">
        <f>Master!W1220</f>
        <v/>
      </c>
      <c r="X1216" s="406">
        <f>Master!X1220</f>
        <v>2610</v>
      </c>
      <c r="Y1216" s="406" t="str">
        <f>Master!Y1220</f>
        <v/>
      </c>
      <c r="Z1216" s="406" t="str">
        <f>Master!Z1220</f>
        <v/>
      </c>
      <c r="AA1216" s="406">
        <f>Master!AA1220</f>
        <v>2610</v>
      </c>
      <c r="AB1216" s="406">
        <f>Master!AB1220</f>
        <v>2610</v>
      </c>
      <c r="AC1216" s="406" t="str">
        <f>Master!AC1220</f>
        <v/>
      </c>
      <c r="AD1216" s="406" t="str">
        <f>Master!AD1220</f>
        <v/>
      </c>
      <c r="AE1216" s="406" t="str">
        <f>Master!AE1220</f>
        <v/>
      </c>
      <c r="AF1216" s="406" t="str">
        <f>Master!AF1220</f>
        <v/>
      </c>
      <c r="AG1216" s="406" t="str">
        <f>Master!AG1220</f>
        <v/>
      </c>
      <c r="AH1216" s="88">
        <f>Master!AH1220</f>
        <v>5003452944</v>
      </c>
      <c r="AI1216" s="88" t="str">
        <f>Master!AI1220</f>
        <v>15.10.18</v>
      </c>
      <c r="AJ1216" s="406">
        <f>Master!AJ1220</f>
        <v>10440</v>
      </c>
      <c r="AK1216" s="406">
        <f>Master!AK1220</f>
        <v>0</v>
      </c>
      <c r="AL1216" s="88" t="str">
        <f>Master!AL1220</f>
        <v/>
      </c>
      <c r="AM1216" s="416">
        <f>320+660+435+900+900</f>
        <v>3215</v>
      </c>
      <c r="AN1216" s="416"/>
      <c r="AO1216" s="416"/>
      <c r="AP1216" s="416">
        <v>15.0</v>
      </c>
      <c r="AQ1216" s="416"/>
      <c r="AR1216" s="416">
        <f t="shared" si="10"/>
        <v>3230</v>
      </c>
      <c r="AS1216" s="417">
        <f t="shared" si="11"/>
        <v>0.3093869732</v>
      </c>
      <c r="AT1216" s="416">
        <f t="shared" si="12"/>
        <v>7210</v>
      </c>
      <c r="AU1216" s="417"/>
    </row>
    <row r="1217" hidden="1">
      <c r="A1217" s="88" t="str">
        <f>Master!A1221</f>
        <v>VMUS18005</v>
      </c>
      <c r="B1217" s="88" t="str">
        <f>Master!B1221</f>
        <v>INVVMUS180501(A)</v>
      </c>
      <c r="C1217" s="88" t="str">
        <f>Master!C1221</f>
        <v>4th July 2018</v>
      </c>
      <c r="D1217" s="88">
        <f>Master!D1221</f>
        <v>35</v>
      </c>
      <c r="E1217" s="406">
        <f>Master!E1221</f>
        <v>160</v>
      </c>
      <c r="F1217" s="406">
        <f>Master!F1221</f>
        <v>5600</v>
      </c>
      <c r="G1217" s="88" t="str">
        <f>Master!G1221</f>
        <v>Y</v>
      </c>
      <c r="H1217" s="88" t="str">
        <f>Master!H1221</f>
        <v/>
      </c>
      <c r="I1217" s="88" t="str">
        <f>Master!I1221</f>
        <v/>
      </c>
      <c r="J1217" s="88" t="str">
        <f>Master!J1221</f>
        <v>MUSICON PTE LTD</v>
      </c>
      <c r="K1217" s="88" t="str">
        <f>Master!K1221</f>
        <v>MUSICON PTE LTD</v>
      </c>
      <c r="L1217" s="88" t="str">
        <f>Master!L1221</f>
        <v>RAMESH</v>
      </c>
      <c r="M1217" s="88" t="str">
        <f>Master!M1221</f>
        <v>Woodlands Primary</v>
      </c>
      <c r="N1217" s="88" t="str">
        <f>Master!N1221</f>
        <v>NORTH</v>
      </c>
      <c r="O1217" s="88" t="str">
        <f>Master!O1221</f>
        <v>P6 Music Enrichment - Virtually Pop (ICT Pop Band)</v>
      </c>
      <c r="P1217" s="88" t="str">
        <f>Master!P1221</f>
        <v>PER HR</v>
      </c>
      <c r="Q1217" s="88" t="str">
        <f>Master!Q1221</f>
        <v>S160 Per Hour</v>
      </c>
      <c r="R1217" s="406" t="str">
        <f>Master!R1221</f>
        <v>JAN</v>
      </c>
      <c r="S1217" s="406">
        <f>Master!S1221</f>
        <v>5600</v>
      </c>
      <c r="T1217" s="406">
        <f>Master!T1221</f>
        <v>1400</v>
      </c>
      <c r="U1217" s="406">
        <f>Master!U1221</f>
        <v>1400</v>
      </c>
      <c r="V1217" s="406">
        <f>Master!V1221</f>
        <v>1400</v>
      </c>
      <c r="W1217" s="406" t="str">
        <f>Master!W1221</f>
        <v/>
      </c>
      <c r="X1217" s="406">
        <f>Master!X1221</f>
        <v>1400</v>
      </c>
      <c r="Y1217" s="406" t="str">
        <f>Master!Y1221</f>
        <v/>
      </c>
      <c r="Z1217" s="406" t="str">
        <f>Master!Z1221</f>
        <v/>
      </c>
      <c r="AA1217" s="406" t="str">
        <f>Master!AA1221</f>
        <v/>
      </c>
      <c r="AB1217" s="406" t="str">
        <f>Master!AB1221</f>
        <v/>
      </c>
      <c r="AC1217" s="406" t="str">
        <f>Master!AC1221</f>
        <v/>
      </c>
      <c r="AD1217" s="406" t="str">
        <f>Master!AD1221</f>
        <v/>
      </c>
      <c r="AE1217" s="406" t="str">
        <f>Master!AE1221</f>
        <v/>
      </c>
      <c r="AF1217" s="406" t="str">
        <f>Master!AF1221</f>
        <v/>
      </c>
      <c r="AG1217" s="406" t="str">
        <f>Master!AG1221</f>
        <v/>
      </c>
      <c r="AH1217" s="88">
        <f>Master!AH1221</f>
        <v>5003415882</v>
      </c>
      <c r="AI1217" s="88" t="str">
        <f>Master!AI1221</f>
        <v>31.07.18</v>
      </c>
      <c r="AJ1217" s="406">
        <f>Master!AJ1221</f>
        <v>5600</v>
      </c>
      <c r="AK1217" s="406">
        <f>Master!AK1221</f>
        <v>0</v>
      </c>
      <c r="AL1217" s="88" t="str">
        <f>Master!AL1221</f>
        <v/>
      </c>
      <c r="AM1217" s="416">
        <f>120+320+460+500+40</f>
        <v>1440</v>
      </c>
      <c r="AN1217" s="416"/>
      <c r="AO1217" s="416"/>
      <c r="AP1217" s="523">
        <f>5.4+179</f>
        <v>184.4</v>
      </c>
      <c r="AQ1217" s="416"/>
      <c r="AR1217" s="416">
        <f t="shared" si="10"/>
        <v>1624.4</v>
      </c>
      <c r="AS1217" s="417">
        <f t="shared" si="11"/>
        <v>0.2900714286</v>
      </c>
      <c r="AT1217" s="416">
        <f t="shared" si="12"/>
        <v>3975.6</v>
      </c>
      <c r="AU1217" s="417"/>
    </row>
    <row r="1218" hidden="1">
      <c r="A1218" s="88" t="str">
        <f>Master!A1222</f>
        <v>VMUS18006</v>
      </c>
      <c r="B1218" s="88" t="str">
        <f>Master!B1222</f>
        <v>INVVMUS180303</v>
      </c>
      <c r="C1218" s="88" t="str">
        <f>Master!C1222</f>
        <v>3rd March 2018</v>
      </c>
      <c r="D1218" s="88">
        <f>Master!D1222</f>
        <v>23</v>
      </c>
      <c r="E1218" s="406">
        <f>Master!E1222</f>
        <v>250</v>
      </c>
      <c r="F1218" s="406">
        <f>Master!F1222</f>
        <v>5750</v>
      </c>
      <c r="G1218" s="88" t="str">
        <f>Master!G1222</f>
        <v>Y</v>
      </c>
      <c r="H1218" s="88" t="str">
        <f>Master!H1222</f>
        <v/>
      </c>
      <c r="I1218" s="88" t="str">
        <f>Master!I1222</f>
        <v/>
      </c>
      <c r="J1218" s="88" t="str">
        <f>Master!J1222</f>
        <v>MUSICON PTE LTD</v>
      </c>
      <c r="K1218" s="88" t="str">
        <f>Master!K1222</f>
        <v>MUSICON PTE LTD</v>
      </c>
      <c r="L1218" s="88" t="str">
        <f>Master!L1222</f>
        <v>SHAWN</v>
      </c>
      <c r="M1218" s="88" t="str">
        <f>Master!M1222</f>
        <v>Northbrooks Sec</v>
      </c>
      <c r="N1218" s="88" t="str">
        <f>Master!N1222</f>
        <v>NORTH</v>
      </c>
      <c r="O1218" s="88" t="str">
        <f>Master!O1222</f>
        <v>Music Tech Em</v>
      </c>
      <c r="P1218" s="88" t="str">
        <f>Master!P1222</f>
        <v>PER PAX</v>
      </c>
      <c r="Q1218" s="88" t="str">
        <f>Master!Q1222</f>
        <v/>
      </c>
      <c r="R1218" s="406" t="str">
        <f>Master!R1222</f>
        <v>FEB</v>
      </c>
      <c r="S1218" s="406">
        <f>Master!S1222</f>
        <v>5750</v>
      </c>
      <c r="T1218" s="406" t="str">
        <f>Master!T1222</f>
        <v/>
      </c>
      <c r="U1218" s="406" t="str">
        <f>Master!U1222</f>
        <v/>
      </c>
      <c r="V1218" s="406">
        <f>Master!V1222</f>
        <v>5750</v>
      </c>
      <c r="W1218" s="406" t="str">
        <f>Master!W1222</f>
        <v/>
      </c>
      <c r="X1218" s="406" t="str">
        <f>Master!X1222</f>
        <v/>
      </c>
      <c r="Y1218" s="406" t="str">
        <f>Master!Y1222</f>
        <v/>
      </c>
      <c r="Z1218" s="406" t="str">
        <f>Master!Z1222</f>
        <v/>
      </c>
      <c r="AA1218" s="406" t="str">
        <f>Master!AA1222</f>
        <v/>
      </c>
      <c r="AB1218" s="406" t="str">
        <f>Master!AB1222</f>
        <v/>
      </c>
      <c r="AC1218" s="406" t="str">
        <f>Master!AC1222</f>
        <v/>
      </c>
      <c r="AD1218" s="406" t="str">
        <f>Master!AD1222</f>
        <v/>
      </c>
      <c r="AE1218" s="406" t="str">
        <f>Master!AE1222</f>
        <v/>
      </c>
      <c r="AF1218" s="406" t="str">
        <f>Master!AF1222</f>
        <v/>
      </c>
      <c r="AG1218" s="406" t="str">
        <f>Master!AG1222</f>
        <v/>
      </c>
      <c r="AH1218" s="88">
        <f>Master!AH1222</f>
        <v>5003393767</v>
      </c>
      <c r="AI1218" s="88" t="str">
        <f>Master!AI1222</f>
        <v>12.06.18</v>
      </c>
      <c r="AJ1218" s="406">
        <f>Master!AJ1222</f>
        <v>5750</v>
      </c>
      <c r="AK1218" s="406">
        <f>Master!AK1222</f>
        <v>0</v>
      </c>
      <c r="AL1218" s="88" t="str">
        <f>Master!AL1222</f>
        <v/>
      </c>
      <c r="AM1218" s="523">
        <v>957.5</v>
      </c>
      <c r="AN1218" s="416"/>
      <c r="AO1218" s="523">
        <v>171.2</v>
      </c>
      <c r="AP1218" s="523">
        <v>400.0</v>
      </c>
      <c r="AQ1218" s="416"/>
      <c r="AR1218" s="416">
        <f t="shared" si="10"/>
        <v>1528.7</v>
      </c>
      <c r="AS1218" s="417">
        <f t="shared" si="11"/>
        <v>0.2658608696</v>
      </c>
      <c r="AT1218" s="416">
        <f t="shared" si="12"/>
        <v>4221.3</v>
      </c>
      <c r="AU1218" s="417"/>
    </row>
    <row r="1219" hidden="1">
      <c r="A1219" s="88" t="str">
        <f>Master!A1223</f>
        <v>VMUS18007</v>
      </c>
      <c r="B1219" s="88" t="str">
        <f>Master!B1223</f>
        <v>INVVMUS180304</v>
      </c>
      <c r="C1219" s="615">
        <f>Master!C1223</f>
        <v>43185</v>
      </c>
      <c r="D1219" s="88">
        <f>Master!D1223</f>
        <v>20</v>
      </c>
      <c r="E1219" s="406">
        <f>Master!E1223</f>
        <v>220</v>
      </c>
      <c r="F1219" s="406">
        <f>Master!F1223</f>
        <v>4400</v>
      </c>
      <c r="G1219" s="88" t="str">
        <f>Master!G1223</f>
        <v>Y</v>
      </c>
      <c r="H1219" s="88" t="str">
        <f>Master!H1223</f>
        <v/>
      </c>
      <c r="I1219" s="88" t="str">
        <f>Master!I1223</f>
        <v/>
      </c>
      <c r="J1219" s="88" t="str">
        <f>Master!J1223</f>
        <v>MUSICON PTE LTD</v>
      </c>
      <c r="K1219" s="88" t="str">
        <f>Master!K1223</f>
        <v>PASSIONISTA PTE LTD</v>
      </c>
      <c r="L1219" s="88" t="str">
        <f>Master!L1223</f>
        <v>RAMESH</v>
      </c>
      <c r="M1219" s="88" t="str">
        <f>Master!M1223</f>
        <v>BEATTY SEC</v>
      </c>
      <c r="N1219" s="88" t="str">
        <f>Master!N1223</f>
        <v>SOUTH</v>
      </c>
      <c r="O1219" s="88" t="str">
        <f>Master!O1223</f>
        <v>DJ &amp; HOSTING EM</v>
      </c>
      <c r="P1219" s="88" t="str">
        <f>Master!P1223</f>
        <v>PER PAX</v>
      </c>
      <c r="Q1219" s="88" t="str">
        <f>Master!Q1223</f>
        <v/>
      </c>
      <c r="R1219" s="406" t="str">
        <f>Master!R1223</f>
        <v>MAR</v>
      </c>
      <c r="S1219" s="406">
        <f>Master!S1223</f>
        <v>4400</v>
      </c>
      <c r="T1219" s="406" t="str">
        <f>Master!T1223</f>
        <v/>
      </c>
      <c r="U1219" s="406" t="str">
        <f>Master!U1223</f>
        <v/>
      </c>
      <c r="V1219" s="406">
        <f>Master!V1223</f>
        <v>4400</v>
      </c>
      <c r="W1219" s="406" t="str">
        <f>Master!W1223</f>
        <v/>
      </c>
      <c r="X1219" s="406" t="str">
        <f>Master!X1223</f>
        <v/>
      </c>
      <c r="Y1219" s="406" t="str">
        <f>Master!Y1223</f>
        <v/>
      </c>
      <c r="Z1219" s="406" t="str">
        <f>Master!Z1223</f>
        <v/>
      </c>
      <c r="AA1219" s="406" t="str">
        <f>Master!AA1223</f>
        <v/>
      </c>
      <c r="AB1219" s="406" t="str">
        <f>Master!AB1223</f>
        <v/>
      </c>
      <c r="AC1219" s="406" t="str">
        <f>Master!AC1223</f>
        <v/>
      </c>
      <c r="AD1219" s="406" t="str">
        <f>Master!AD1223</f>
        <v/>
      </c>
      <c r="AE1219" s="406" t="str">
        <f>Master!AE1223</f>
        <v/>
      </c>
      <c r="AF1219" s="406" t="str">
        <f>Master!AF1223</f>
        <v/>
      </c>
      <c r="AG1219" s="406" t="str">
        <f>Master!AG1223</f>
        <v/>
      </c>
      <c r="AH1219" s="88">
        <f>Master!AH1223</f>
        <v>5003370378</v>
      </c>
      <c r="AI1219" s="88" t="str">
        <f>Master!AI1223</f>
        <v>26.04.18</v>
      </c>
      <c r="AJ1219" s="406">
        <f>Master!AJ1223</f>
        <v>4400</v>
      </c>
      <c r="AK1219" s="406">
        <f>Master!AK1223</f>
        <v>0</v>
      </c>
      <c r="AL1219" s="88" t="str">
        <f>Master!AL1223</f>
        <v/>
      </c>
      <c r="AM1219" s="416">
        <f>975+975</f>
        <v>1950</v>
      </c>
      <c r="AN1219" s="416">
        <v>250.0</v>
      </c>
      <c r="AO1219" s="523">
        <v>171.2</v>
      </c>
      <c r="AP1219" s="416"/>
      <c r="AQ1219" s="416"/>
      <c r="AR1219" s="416">
        <f t="shared" si="10"/>
        <v>2371.2</v>
      </c>
      <c r="AS1219" s="417">
        <f t="shared" si="11"/>
        <v>0.5389090909</v>
      </c>
      <c r="AT1219" s="526">
        <f t="shared" si="12"/>
        <v>2028.8</v>
      </c>
      <c r="AU1219" s="417"/>
    </row>
    <row r="1220" hidden="1">
      <c r="A1220" s="88" t="str">
        <f>Master!A1224</f>
        <v>VMUS18008</v>
      </c>
      <c r="B1220" s="88" t="str">
        <f>Master!B1224</f>
        <v>INVVMUS1800401</v>
      </c>
      <c r="C1220" s="88" t="str">
        <f>Master!C1224</f>
        <v>11th APRIL 2018</v>
      </c>
      <c r="D1220" s="88">
        <f>Master!D1224</f>
        <v>1</v>
      </c>
      <c r="E1220" s="406">
        <f>Master!E1224</f>
        <v>1880</v>
      </c>
      <c r="F1220" s="406">
        <f>Master!F1224</f>
        <v>1880</v>
      </c>
      <c r="G1220" s="88" t="str">
        <f>Master!G1224</f>
        <v>Y</v>
      </c>
      <c r="H1220" s="88" t="str">
        <f>Master!H1224</f>
        <v/>
      </c>
      <c r="I1220" s="88" t="str">
        <f>Master!I1224</f>
        <v/>
      </c>
      <c r="J1220" s="88" t="str">
        <f>Master!J1224</f>
        <v>MUSICON PTE LTD</v>
      </c>
      <c r="K1220" s="88" t="str">
        <f>Master!K1224</f>
        <v>MUSICON PTE LTD</v>
      </c>
      <c r="L1220" s="88" t="str">
        <f>Master!L1224</f>
        <v>NORISMAN</v>
      </c>
      <c r="M1220" s="88" t="str">
        <f>Master!M1224</f>
        <v>Red Swastika Sch</v>
      </c>
      <c r="N1220" s="88" t="str">
        <f>Master!N1224</f>
        <v>EAST</v>
      </c>
      <c r="O1220" s="88" t="str">
        <f>Master!O1224</f>
        <v>Rental of Ukuleles</v>
      </c>
      <c r="P1220" s="88" t="str">
        <f>Master!P1224</f>
        <v>PACKAGE - HR</v>
      </c>
      <c r="Q1220" s="88" t="str">
        <f>Master!Q1224</f>
        <v/>
      </c>
      <c r="R1220" s="406" t="str">
        <f>Master!R1224</f>
        <v>MAR</v>
      </c>
      <c r="S1220" s="406">
        <f>Master!S1224</f>
        <v>1880</v>
      </c>
      <c r="T1220" s="406" t="str">
        <f>Master!T1224</f>
        <v/>
      </c>
      <c r="U1220" s="406" t="str">
        <f>Master!U1224</f>
        <v/>
      </c>
      <c r="V1220" s="88" t="str">
        <f>Master!V1224</f>
        <v/>
      </c>
      <c r="W1220" s="406" t="str">
        <f>Master!W1224</f>
        <v/>
      </c>
      <c r="X1220" s="406">
        <f>Master!X1224</f>
        <v>1880</v>
      </c>
      <c r="Y1220" s="406" t="str">
        <f>Master!Y1224</f>
        <v/>
      </c>
      <c r="Z1220" s="406" t="str">
        <f>Master!Z1224</f>
        <v/>
      </c>
      <c r="AA1220" s="406" t="str">
        <f>Master!AA1224</f>
        <v/>
      </c>
      <c r="AB1220" s="406" t="str">
        <f>Master!AB1224</f>
        <v/>
      </c>
      <c r="AC1220" s="406" t="str">
        <f>Master!AC1224</f>
        <v/>
      </c>
      <c r="AD1220" s="406" t="str">
        <f>Master!AD1224</f>
        <v/>
      </c>
      <c r="AE1220" s="406" t="str">
        <f>Master!AE1224</f>
        <v/>
      </c>
      <c r="AF1220" s="406" t="str">
        <f>Master!AF1224</f>
        <v/>
      </c>
      <c r="AG1220" s="406" t="str">
        <f>Master!AG1224</f>
        <v/>
      </c>
      <c r="AH1220" s="88">
        <f>Master!AH1224</f>
        <v>5003375275</v>
      </c>
      <c r="AI1220" s="88" t="str">
        <f>Master!AI1224</f>
        <v>08.05.18</v>
      </c>
      <c r="AJ1220" s="406">
        <f>Master!AJ1224</f>
        <v>1880</v>
      </c>
      <c r="AK1220" s="406">
        <f>Master!AK1224</f>
        <v>0</v>
      </c>
      <c r="AL1220" s="88" t="str">
        <f>Master!AL1224</f>
        <v/>
      </c>
      <c r="AM1220" s="416">
        <v>345.0</v>
      </c>
      <c r="AN1220" s="416"/>
      <c r="AO1220" s="416"/>
      <c r="AP1220" s="416"/>
      <c r="AQ1220" s="416"/>
      <c r="AR1220" s="416">
        <f t="shared" si="10"/>
        <v>345</v>
      </c>
      <c r="AS1220" s="417">
        <f t="shared" si="11"/>
        <v>0.1835106383</v>
      </c>
      <c r="AT1220" s="526">
        <f t="shared" si="12"/>
        <v>1535</v>
      </c>
      <c r="AU1220" s="417"/>
    </row>
    <row r="1221" hidden="1">
      <c r="A1221" s="88" t="str">
        <f>Master!A1225</f>
        <v>VMUS18009</v>
      </c>
      <c r="B1221" s="88" t="str">
        <f>Master!B1225</f>
        <v>INVVMUS180902</v>
      </c>
      <c r="C1221" s="521">
        <f>Master!C1225</f>
        <v>43364</v>
      </c>
      <c r="D1221" s="88">
        <f>Master!D1225</f>
        <v>78</v>
      </c>
      <c r="E1221" s="406">
        <f>Master!E1225</f>
        <v>116.6666667</v>
      </c>
      <c r="F1221" s="406">
        <f>Master!F1225</f>
        <v>9099.999999</v>
      </c>
      <c r="G1221" s="88" t="str">
        <f>Master!G1225</f>
        <v>Y</v>
      </c>
      <c r="H1221" s="88" t="str">
        <f>Master!H1225</f>
        <v/>
      </c>
      <c r="I1221" s="88" t="str">
        <f>Master!I1225</f>
        <v/>
      </c>
      <c r="J1221" s="88" t="str">
        <f>Master!J1225</f>
        <v>MUSICON PTE LTD</v>
      </c>
      <c r="K1221" s="88" t="str">
        <f>Master!K1225</f>
        <v>MUSICON PTE LTD</v>
      </c>
      <c r="L1221" s="88" t="str">
        <f>Master!L1225</f>
        <v>IZWAN</v>
      </c>
      <c r="M1221" s="88" t="str">
        <f>Master!M1225</f>
        <v>Nanyang Primary School</v>
      </c>
      <c r="N1221" s="88" t="str">
        <f>Master!N1225</f>
        <v>WEST</v>
      </c>
      <c r="O1221" s="88" t="str">
        <f>Master!O1225</f>
        <v>PAL MUSIC</v>
      </c>
      <c r="P1221" s="88" t="str">
        <f>Master!P1225</f>
        <v>PER HR</v>
      </c>
      <c r="Q1221" s="88" t="str">
        <f>Master!Q1225</f>
        <v>110 per hour + 520 logistics cost</v>
      </c>
      <c r="R1221" s="406" t="str">
        <f>Master!R1225</f>
        <v>MAR</v>
      </c>
      <c r="S1221" s="406">
        <f>Master!S1225</f>
        <v>9100</v>
      </c>
      <c r="T1221" s="406" t="str">
        <f>Master!T1225</f>
        <v/>
      </c>
      <c r="U1221" s="406" t="str">
        <f>Master!U1225</f>
        <v/>
      </c>
      <c r="V1221" s="406" t="str">
        <f>Master!V1225</f>
        <v/>
      </c>
      <c r="W1221" s="406" t="str">
        <f>Master!W1225</f>
        <v/>
      </c>
      <c r="X1221" s="406" t="str">
        <f>Master!X1225</f>
        <v/>
      </c>
      <c r="Y1221" s="406" t="str">
        <f>Master!Y1225</f>
        <v/>
      </c>
      <c r="Z1221" s="406">
        <f>Master!Z1225</f>
        <v>4550</v>
      </c>
      <c r="AA1221" s="406">
        <f>Master!AA1225</f>
        <v>4550</v>
      </c>
      <c r="AB1221" s="406" t="str">
        <f>Master!AB1225</f>
        <v/>
      </c>
      <c r="AC1221" s="406" t="str">
        <f>Master!AC1225</f>
        <v/>
      </c>
      <c r="AD1221" s="406" t="str">
        <f>Master!AD1225</f>
        <v/>
      </c>
      <c r="AE1221" s="406" t="str">
        <f>Master!AE1225</f>
        <v/>
      </c>
      <c r="AF1221" s="406" t="str">
        <f>Master!AF1225</f>
        <v/>
      </c>
      <c r="AG1221" s="406" t="str">
        <f>Master!AG1225</f>
        <v/>
      </c>
      <c r="AH1221" s="88">
        <f>Master!AH1225</f>
        <v>5003453914</v>
      </c>
      <c r="AI1221" s="88" t="str">
        <f>Master!AI1225</f>
        <v>16.10.18</v>
      </c>
      <c r="AJ1221" s="406">
        <f>Master!AJ1225</f>
        <v>9100</v>
      </c>
      <c r="AK1221" s="406">
        <f>Master!AK1225</f>
        <v>0</v>
      </c>
      <c r="AL1221" s="88" t="str">
        <f>Master!AL1225</f>
        <v/>
      </c>
      <c r="AM1221" s="416">
        <f>825+2775</f>
        <v>3600</v>
      </c>
      <c r="AN1221" s="416"/>
      <c r="AO1221" s="416"/>
      <c r="AP1221" s="416"/>
      <c r="AQ1221" s="523">
        <v>233.0</v>
      </c>
      <c r="AR1221" s="416">
        <f t="shared" si="10"/>
        <v>3833</v>
      </c>
      <c r="AS1221" s="417">
        <f t="shared" si="11"/>
        <v>0.4212087912</v>
      </c>
      <c r="AT1221" s="416">
        <f t="shared" si="12"/>
        <v>5267</v>
      </c>
      <c r="AU1221" s="417"/>
    </row>
    <row r="1222" hidden="1">
      <c r="A1222" s="88" t="str">
        <f>Master!A1226</f>
        <v>VMUS18010</v>
      </c>
      <c r="B1222" s="88" t="str">
        <f>Master!B1226</f>
        <v>INVVMUS180903A
INVVMUS1812001
INVVMUS1812002
INVVMUS1812003
INVVMUS1812004</v>
      </c>
      <c r="C1222" s="88" t="str">
        <f>Master!C1226</f>
        <v>21st Sep 2018
12th Dec 2018
12th Dec 2018
12th Dec 2018
12th Dec 2018</v>
      </c>
      <c r="D1222" s="88">
        <f>Master!D1226</f>
        <v>29</v>
      </c>
      <c r="E1222" s="406">
        <f>Master!E1226</f>
        <v>100</v>
      </c>
      <c r="F1222" s="406">
        <f>Master!F1226</f>
        <v>2900</v>
      </c>
      <c r="G1222" s="88" t="str">
        <f>Master!G1226</f>
        <v/>
      </c>
      <c r="H1222" s="88" t="str">
        <f>Master!H1226</f>
        <v/>
      </c>
      <c r="I1222" s="88" t="str">
        <f>Master!I1226</f>
        <v/>
      </c>
      <c r="J1222" s="88" t="str">
        <f>Master!J1226</f>
        <v>MUSICON PTE LTD</v>
      </c>
      <c r="K1222" s="88" t="str">
        <f>Master!K1226</f>
        <v>MUSICON PTE LTD</v>
      </c>
      <c r="L1222" s="88" t="str">
        <f>Master!L1226</f>
        <v>IZWAN</v>
      </c>
      <c r="M1222" s="88" t="str">
        <f>Master!M1226</f>
        <v>Concord Primary School</v>
      </c>
      <c r="N1222" s="88" t="str">
        <f>Master!N1226</f>
        <v>WEST</v>
      </c>
      <c r="O1222" s="88" t="str">
        <f>Master!O1226</f>
        <v>P5 Cajon Programme</v>
      </c>
      <c r="P1222" s="88" t="str">
        <f>Master!P1226</f>
        <v>PER HR</v>
      </c>
      <c r="Q1222" s="88" t="str">
        <f>Master!Q1226</f>
        <v>Monthly Billing</v>
      </c>
      <c r="R1222" s="406" t="str">
        <f>Master!R1226</f>
        <v>MAR</v>
      </c>
      <c r="S1222" s="406">
        <f>Master!S1226</f>
        <v>2900</v>
      </c>
      <c r="T1222" s="406" t="str">
        <f>Master!T1226</f>
        <v/>
      </c>
      <c r="U1222" s="406" t="str">
        <f>Master!U1226</f>
        <v/>
      </c>
      <c r="V1222" s="406" t="str">
        <f>Master!V1226</f>
        <v/>
      </c>
      <c r="W1222" s="406" t="str">
        <f>Master!W1226</f>
        <v/>
      </c>
      <c r="X1222" s="406" t="str">
        <f>Master!X1226</f>
        <v/>
      </c>
      <c r="Y1222" s="406" t="str">
        <f>Master!Y1226</f>
        <v/>
      </c>
      <c r="Z1222" s="406" t="str">
        <f>Master!Z1226</f>
        <v/>
      </c>
      <c r="AA1222" s="406">
        <f>Master!AA1226</f>
        <v>483.3</v>
      </c>
      <c r="AB1222" s="406">
        <f>Master!AB1226</f>
        <v>483.3</v>
      </c>
      <c r="AC1222" s="406">
        <f>Master!AC1226</f>
        <v>483.35</v>
      </c>
      <c r="AD1222" s="406">
        <f>Master!AD1226</f>
        <v>483.35</v>
      </c>
      <c r="AE1222" s="406">
        <f>Master!AE1226</f>
        <v>483.35</v>
      </c>
      <c r="AF1222" s="406">
        <f>Master!AF1226</f>
        <v>483.35</v>
      </c>
      <c r="AG1222" s="406" t="str">
        <f>Master!AG1226</f>
        <v/>
      </c>
      <c r="AH1222" s="88" t="str">
        <f>Master!AH1226</f>
        <v>5003453914
5003487541</v>
      </c>
      <c r="AI1222" s="88" t="str">
        <f>Master!AI1226</f>
        <v>16.10.18
17.12.18</v>
      </c>
      <c r="AJ1222" s="406">
        <f>Master!AJ1226</f>
        <v>2900</v>
      </c>
      <c r="AK1222" s="406">
        <f>Master!AK1226</f>
        <v>0</v>
      </c>
      <c r="AL1222" s="88" t="str">
        <f>Master!AL1226</f>
        <v/>
      </c>
      <c r="AM1222" s="416">
        <f>585+300+150+50+300</f>
        <v>1385</v>
      </c>
      <c r="AN1222" s="416"/>
      <c r="AO1222" s="416"/>
      <c r="AP1222" s="416"/>
      <c r="AQ1222" s="416"/>
      <c r="AR1222" s="416">
        <f t="shared" si="10"/>
        <v>1385</v>
      </c>
      <c r="AS1222" s="417">
        <f t="shared" si="11"/>
        <v>0.4775862069</v>
      </c>
      <c r="AT1222" s="416">
        <f t="shared" si="12"/>
        <v>1515</v>
      </c>
      <c r="AU1222" s="417"/>
    </row>
    <row r="1223" hidden="1">
      <c r="A1223" s="88" t="str">
        <f>Master!A1227</f>
        <v>VMUS18011</v>
      </c>
      <c r="B1223" s="88" t="str">
        <f>Master!B1227</f>
        <v>INVVMUS180502</v>
      </c>
      <c r="C1223" s="615">
        <f>Master!C1227</f>
        <v>43244</v>
      </c>
      <c r="D1223" s="88">
        <f>Master!D1227</f>
        <v>10</v>
      </c>
      <c r="E1223" s="406">
        <f>Master!E1227</f>
        <v>150</v>
      </c>
      <c r="F1223" s="406">
        <f>Master!F1227</f>
        <v>1500</v>
      </c>
      <c r="G1223" s="88" t="str">
        <f>Master!G1227</f>
        <v>y</v>
      </c>
      <c r="H1223" s="88" t="str">
        <f>Master!H1227</f>
        <v/>
      </c>
      <c r="I1223" s="88" t="str">
        <f>Master!I1227</f>
        <v/>
      </c>
      <c r="J1223" s="88" t="str">
        <f>Master!J1227</f>
        <v>MUSICON PTE LTD</v>
      </c>
      <c r="K1223" s="88" t="str">
        <f>Master!K1227</f>
        <v>MUSICON PTE LTD</v>
      </c>
      <c r="L1223" s="88" t="str">
        <f>Master!L1227</f>
        <v>NORAIN</v>
      </c>
      <c r="M1223" s="88" t="str">
        <f>Master!M1227</f>
        <v>Zhengua Primary</v>
      </c>
      <c r="N1223" s="88" t="str">
        <f>Master!N1227</f>
        <v>WEST</v>
      </c>
      <c r="O1223" s="88" t="str">
        <f>Master!O1227</f>
        <v>Band Ensemble</v>
      </c>
      <c r="P1223" s="88" t="str">
        <f>Master!P1227</f>
        <v>PER HR</v>
      </c>
      <c r="Q1223" s="88" t="str">
        <f>Master!Q1227</f>
        <v>$150 per hour</v>
      </c>
      <c r="R1223" s="406" t="str">
        <f>Master!R1227</f>
        <v>MAR</v>
      </c>
      <c r="S1223" s="406">
        <f>Master!S1227</f>
        <v>1500</v>
      </c>
      <c r="T1223" s="406" t="str">
        <f>Master!T1227</f>
        <v/>
      </c>
      <c r="U1223" s="406" t="str">
        <f>Master!U1227</f>
        <v/>
      </c>
      <c r="V1223" s="406" t="str">
        <f>Master!V1227</f>
        <v/>
      </c>
      <c r="W1223" s="406" t="str">
        <f>Master!W1227</f>
        <v/>
      </c>
      <c r="X1223" s="406">
        <f>Master!X1227</f>
        <v>1000</v>
      </c>
      <c r="Y1223" s="406">
        <f>Master!Y1227</f>
        <v>500</v>
      </c>
      <c r="Z1223" s="406" t="str">
        <f>Master!Z1227</f>
        <v/>
      </c>
      <c r="AA1223" s="406" t="str">
        <f>Master!AA1227</f>
        <v/>
      </c>
      <c r="AB1223" s="406" t="str">
        <f>Master!AB1227</f>
        <v/>
      </c>
      <c r="AC1223" s="406" t="str">
        <f>Master!AC1227</f>
        <v/>
      </c>
      <c r="AD1223" s="406" t="str">
        <f>Master!AD1227</f>
        <v/>
      </c>
      <c r="AE1223" s="406" t="str">
        <f>Master!AE1227</f>
        <v/>
      </c>
      <c r="AF1223" s="406" t="str">
        <f>Master!AF1227</f>
        <v/>
      </c>
      <c r="AG1223" s="406" t="str">
        <f>Master!AG1227</f>
        <v/>
      </c>
      <c r="AH1223" s="88">
        <f>Master!AH1227</f>
        <v>5003396566</v>
      </c>
      <c r="AI1223" s="88" t="str">
        <f>Master!AI1227</f>
        <v>20.06.18</v>
      </c>
      <c r="AJ1223" s="406">
        <f>Master!AJ1227</f>
        <v>1500</v>
      </c>
      <c r="AK1223" s="406">
        <f>Master!AK1227</f>
        <v>0</v>
      </c>
      <c r="AL1223" s="88" t="str">
        <f>Master!AL1227</f>
        <v/>
      </c>
      <c r="AM1223" s="416"/>
      <c r="AN1223" s="416"/>
      <c r="AO1223" s="416"/>
      <c r="AP1223" s="416"/>
      <c r="AQ1223" s="416"/>
      <c r="AR1223" s="416">
        <f t="shared" si="10"/>
        <v>0</v>
      </c>
      <c r="AS1223" s="417">
        <f t="shared" si="11"/>
        <v>0</v>
      </c>
      <c r="AT1223" s="416">
        <f t="shared" si="12"/>
        <v>1500</v>
      </c>
      <c r="AU1223" s="417"/>
    </row>
    <row r="1224" hidden="1">
      <c r="A1224" s="88" t="str">
        <f>Master!A1228</f>
        <v>VMUS18012</v>
      </c>
      <c r="B1224" s="88" t="str">
        <f>Master!B1228</f>
        <v>INVVMUS180503</v>
      </c>
      <c r="C1224" s="88" t="str">
        <f>Master!C1228</f>
        <v>31st May 2018</v>
      </c>
      <c r="D1224" s="88">
        <f>Master!D1228</f>
        <v>1</v>
      </c>
      <c r="E1224" s="406">
        <f>Master!E1228</f>
        <v>3500</v>
      </c>
      <c r="F1224" s="406">
        <f>Master!F1228</f>
        <v>3500</v>
      </c>
      <c r="G1224" s="88" t="str">
        <f>Master!G1228</f>
        <v>Y</v>
      </c>
      <c r="H1224" s="88" t="str">
        <f>Master!H1228</f>
        <v/>
      </c>
      <c r="I1224" s="88" t="str">
        <f>Master!I1228</f>
        <v/>
      </c>
      <c r="J1224" s="88" t="str">
        <f>Master!J1228</f>
        <v>MUSICON PTE LTD</v>
      </c>
      <c r="K1224" s="88" t="str">
        <f>Master!K1228</f>
        <v>MUSICON PTE LTD</v>
      </c>
      <c r="L1224" s="88" t="str">
        <f>Master!L1228</f>
        <v>RAMESH</v>
      </c>
      <c r="M1224" s="88" t="str">
        <f>Master!M1228</f>
        <v>Canberra Primary</v>
      </c>
      <c r="N1224" s="88" t="str">
        <f>Master!N1228</f>
        <v>NORTH</v>
      </c>
      <c r="O1224" s="88" t="str">
        <f>Master!O1228</f>
        <v>Keyboard &amp; Ethnic Keyboard</v>
      </c>
      <c r="P1224" s="88" t="str">
        <f>Master!P1228</f>
        <v>PACKAGE - PAX</v>
      </c>
      <c r="Q1224" s="88" t="str">
        <f>Master!Q1228</f>
        <v/>
      </c>
      <c r="R1224" s="406" t="str">
        <f>Master!R1228</f>
        <v>APR</v>
      </c>
      <c r="S1224" s="406">
        <f>Master!S1228</f>
        <v>3500</v>
      </c>
      <c r="T1224" s="406" t="str">
        <f>Master!T1228</f>
        <v/>
      </c>
      <c r="U1224" s="406" t="str">
        <f>Master!U1228</f>
        <v/>
      </c>
      <c r="V1224" s="406" t="str">
        <f>Master!V1228</f>
        <v/>
      </c>
      <c r="W1224" s="406" t="str">
        <f>Master!W1228</f>
        <v/>
      </c>
      <c r="X1224" s="406" t="str">
        <f>Master!X1228</f>
        <v/>
      </c>
      <c r="Y1224" s="406">
        <f>Master!Y1228</f>
        <v>3500</v>
      </c>
      <c r="Z1224" s="406" t="str">
        <f>Master!Z1228</f>
        <v/>
      </c>
      <c r="AA1224" s="406" t="str">
        <f>Master!AA1228</f>
        <v/>
      </c>
      <c r="AB1224" s="406" t="str">
        <f>Master!AB1228</f>
        <v/>
      </c>
      <c r="AC1224" s="406" t="str">
        <f>Master!AC1228</f>
        <v/>
      </c>
      <c r="AD1224" s="406" t="str">
        <f>Master!AD1228</f>
        <v/>
      </c>
      <c r="AE1224" s="406" t="str">
        <f>Master!AE1228</f>
        <v/>
      </c>
      <c r="AF1224" s="406" t="str">
        <f>Master!AF1228</f>
        <v/>
      </c>
      <c r="AG1224" s="406" t="str">
        <f>Master!AG1228</f>
        <v/>
      </c>
      <c r="AH1224" s="88">
        <f>Master!AH1228</f>
        <v>5003401315</v>
      </c>
      <c r="AI1224" s="88" t="str">
        <f>Master!AI1228</f>
        <v>28.06.18</v>
      </c>
      <c r="AJ1224" s="406">
        <f>Master!AJ1228</f>
        <v>3500</v>
      </c>
      <c r="AK1224" s="406">
        <f>Master!AK1228</f>
        <v>0</v>
      </c>
      <c r="AL1224" s="88" t="str">
        <f>Master!AL1228</f>
        <v/>
      </c>
      <c r="AM1224" s="416">
        <v>1140.0</v>
      </c>
      <c r="AN1224" s="416"/>
      <c r="AO1224" s="416"/>
      <c r="AP1224" s="416">
        <v>129.1</v>
      </c>
      <c r="AQ1224" s="416"/>
      <c r="AR1224" s="416">
        <f t="shared" si="10"/>
        <v>1269.1</v>
      </c>
      <c r="AS1224" s="417">
        <f t="shared" si="11"/>
        <v>0.3626</v>
      </c>
      <c r="AT1224" s="416">
        <f t="shared" si="12"/>
        <v>2230.9</v>
      </c>
      <c r="AU1224" s="12" t="s">
        <v>5980</v>
      </c>
    </row>
    <row r="1225" hidden="1">
      <c r="A1225" s="88" t="str">
        <f>Master!A1229</f>
        <v>VMUS18013</v>
      </c>
      <c r="B1225" s="88" t="str">
        <f>Master!B1229</f>
        <v>INVVMUS1811013</v>
      </c>
      <c r="C1225" s="522">
        <f>Master!C1229</f>
        <v>43423</v>
      </c>
      <c r="D1225" s="88">
        <f>Master!D1229</f>
        <v>144</v>
      </c>
      <c r="E1225" s="406">
        <f>Master!E1229</f>
        <v>100</v>
      </c>
      <c r="F1225" s="406">
        <f>Master!F1229</f>
        <v>14400</v>
      </c>
      <c r="G1225" s="88" t="str">
        <f>Master!G1229</f>
        <v/>
      </c>
      <c r="H1225" s="88" t="str">
        <f>Master!H1229</f>
        <v/>
      </c>
      <c r="I1225" s="88" t="str">
        <f>Master!I1229</f>
        <v/>
      </c>
      <c r="J1225" s="88" t="str">
        <f>Master!J1229</f>
        <v>MUSICON PTE LTD</v>
      </c>
      <c r="K1225" s="88" t="str">
        <f>Master!K1229</f>
        <v>MUSICON PTE LTD</v>
      </c>
      <c r="L1225" s="88" t="str">
        <f>Master!L1229</f>
        <v>SHAWN</v>
      </c>
      <c r="M1225" s="88" t="str">
        <f>Master!M1229</f>
        <v>Kong Hwa Primary</v>
      </c>
      <c r="N1225" s="88" t="str">
        <f>Master!N1229</f>
        <v>EAST</v>
      </c>
      <c r="O1225" s="88" t="str">
        <f>Master!O1229</f>
        <v>PAL Music</v>
      </c>
      <c r="P1225" s="88" t="str">
        <f>Master!P1229</f>
        <v>PER HR</v>
      </c>
      <c r="Q1225" s="88" t="str">
        <f>Master!Q1229</f>
        <v>$100/hr</v>
      </c>
      <c r="R1225" s="406" t="str">
        <f>Master!R1229</f>
        <v>MAY</v>
      </c>
      <c r="S1225" s="406">
        <f>Master!S1229</f>
        <v>14400</v>
      </c>
      <c r="T1225" s="406" t="str">
        <f>Master!T1229</f>
        <v/>
      </c>
      <c r="U1225" s="406" t="str">
        <f>Master!U1229</f>
        <v/>
      </c>
      <c r="V1225" s="406" t="str">
        <f>Master!V1229</f>
        <v/>
      </c>
      <c r="W1225" s="406" t="str">
        <f>Master!W1229</f>
        <v/>
      </c>
      <c r="X1225" s="406" t="str">
        <f>Master!X1229</f>
        <v/>
      </c>
      <c r="Y1225" s="406" t="str">
        <f>Master!Y1229</f>
        <v/>
      </c>
      <c r="Z1225" s="406" t="str">
        <f>Master!Z1229</f>
        <v/>
      </c>
      <c r="AA1225" s="406" t="str">
        <f>Master!AA1229</f>
        <v/>
      </c>
      <c r="AB1225" s="406">
        <f>Master!AB1229</f>
        <v>3600</v>
      </c>
      <c r="AC1225" s="406">
        <f>Master!AC1229</f>
        <v>3600</v>
      </c>
      <c r="AD1225" s="406" t="str">
        <f>Master!AD1229</f>
        <v/>
      </c>
      <c r="AE1225" s="406">
        <f>Master!AE1229</f>
        <v>3600</v>
      </c>
      <c r="AF1225" s="406">
        <f>Master!AF1229</f>
        <v>3600</v>
      </c>
      <c r="AG1225" s="406" t="str">
        <f>Master!AG1229</f>
        <v/>
      </c>
      <c r="AH1225" s="88">
        <f>Master!AH1229</f>
        <v>5003482082</v>
      </c>
      <c r="AI1225" s="88" t="str">
        <f>Master!AI1229</f>
        <v>11.12.18</v>
      </c>
      <c r="AJ1225" s="406">
        <f>Master!AJ1229</f>
        <v>14400</v>
      </c>
      <c r="AK1225" s="406">
        <f>Master!AK1229</f>
        <v>0</v>
      </c>
      <c r="AL1225" s="88" t="str">
        <f>Master!AL1229</f>
        <v/>
      </c>
      <c r="AM1225" s="416">
        <f>2000+2500+1600+1000</f>
        <v>7100</v>
      </c>
      <c r="AN1225" s="416"/>
      <c r="AO1225" s="416"/>
      <c r="AP1225" s="416"/>
      <c r="AQ1225" s="416"/>
      <c r="AR1225" s="416">
        <f t="shared" si="10"/>
        <v>7100</v>
      </c>
      <c r="AS1225" s="417">
        <f t="shared" si="11"/>
        <v>0.4930555556</v>
      </c>
      <c r="AT1225" s="416">
        <f t="shared" si="12"/>
        <v>7300</v>
      </c>
      <c r="AU1225" s="417"/>
    </row>
    <row r="1226" hidden="1">
      <c r="A1226" s="88" t="str">
        <f>Master!A1230</f>
        <v>VMUS18014</v>
      </c>
      <c r="B1226" s="88" t="str">
        <f>Master!B1230</f>
        <v>INVVMUS1808001</v>
      </c>
      <c r="C1226" s="88" t="str">
        <f>Master!C1230</f>
        <v>22nd Aug 2018</v>
      </c>
      <c r="D1226" s="88">
        <f>Master!D1230</f>
        <v>1</v>
      </c>
      <c r="E1226" s="406">
        <f>Master!E1230</f>
        <v>11400</v>
      </c>
      <c r="F1226" s="406">
        <f>Master!F1230</f>
        <v>11400</v>
      </c>
      <c r="G1226" s="88" t="str">
        <f>Master!G1230</f>
        <v>Y</v>
      </c>
      <c r="H1226" s="88" t="str">
        <f>Master!H1230</f>
        <v/>
      </c>
      <c r="I1226" s="88" t="str">
        <f>Master!I1230</f>
        <v/>
      </c>
      <c r="J1226" s="88" t="str">
        <f>Master!J1230</f>
        <v>MUSICON PTE LTD</v>
      </c>
      <c r="K1226" s="88" t="str">
        <f>Master!K1230</f>
        <v>MUSICON PTE LTD</v>
      </c>
      <c r="L1226" s="88" t="str">
        <f>Master!L1230</f>
        <v>RAMESH</v>
      </c>
      <c r="M1226" s="88" t="str">
        <f>Master!M1230</f>
        <v>Rosyth School</v>
      </c>
      <c r="N1226" s="88" t="str">
        <f>Master!N1230</f>
        <v>SOUTH</v>
      </c>
      <c r="O1226" s="88" t="str">
        <f>Master!O1230</f>
        <v>P2 Alternative Percussion</v>
      </c>
      <c r="P1226" s="88" t="str">
        <f>Master!P1230</f>
        <v>PACKAGE - PAX</v>
      </c>
      <c r="Q1226" s="88" t="str">
        <f>Master!Q1230</f>
        <v/>
      </c>
      <c r="R1226" s="406" t="str">
        <f>Master!R1230</f>
        <v>MAY</v>
      </c>
      <c r="S1226" s="406">
        <f>Master!S1230</f>
        <v>11400</v>
      </c>
      <c r="T1226" s="406" t="str">
        <f>Master!T1230</f>
        <v/>
      </c>
      <c r="U1226" s="406" t="str">
        <f>Master!U1230</f>
        <v/>
      </c>
      <c r="V1226" s="406" t="str">
        <f>Master!V1230</f>
        <v/>
      </c>
      <c r="W1226" s="406" t="str">
        <f>Master!W1230</f>
        <v/>
      </c>
      <c r="X1226" s="406" t="str">
        <f>Master!X1230</f>
        <v/>
      </c>
      <c r="Y1226" s="406" t="str">
        <f>Master!Y1230</f>
        <v/>
      </c>
      <c r="Z1226" s="406" t="str">
        <f>Master!Z1230</f>
        <v/>
      </c>
      <c r="AA1226" s="406">
        <f>Master!AA1230</f>
        <v>3800</v>
      </c>
      <c r="AB1226" s="406">
        <f>Master!AB1230</f>
        <v>3800</v>
      </c>
      <c r="AC1226" s="406">
        <f>Master!AC1230</f>
        <v>3800</v>
      </c>
      <c r="AD1226" s="406" t="str">
        <f>Master!AD1230</f>
        <v/>
      </c>
      <c r="AE1226" s="406" t="str">
        <f>Master!AE1230</f>
        <v/>
      </c>
      <c r="AF1226" s="406" t="str">
        <f>Master!AF1230</f>
        <v/>
      </c>
      <c r="AG1226" s="406" t="str">
        <f>Master!AG1230</f>
        <v/>
      </c>
      <c r="AH1226" s="88">
        <f>Master!AH1230</f>
        <v>5003439899</v>
      </c>
      <c r="AI1226" s="88" t="str">
        <f>Master!AI1230</f>
        <v>18.09.18</v>
      </c>
      <c r="AJ1226" s="406">
        <f>Master!AJ1230</f>
        <v>11400</v>
      </c>
      <c r="AK1226" s="406">
        <f>Master!AK1230</f>
        <v>0</v>
      </c>
      <c r="AL1226" s="88" t="str">
        <f>Master!AL1230</f>
        <v/>
      </c>
      <c r="AM1226" s="416">
        <f>732+3015+635</f>
        <v>4382</v>
      </c>
      <c r="AN1226" s="416"/>
      <c r="AO1226" s="416"/>
      <c r="AP1226" s="416"/>
      <c r="AQ1226" s="416"/>
      <c r="AR1226" s="416">
        <f t="shared" si="10"/>
        <v>4382</v>
      </c>
      <c r="AS1226" s="417">
        <f t="shared" si="11"/>
        <v>0.3843859649</v>
      </c>
      <c r="AT1226" s="416">
        <f t="shared" si="12"/>
        <v>7018</v>
      </c>
      <c r="AU1226" s="417"/>
    </row>
    <row r="1227" hidden="1">
      <c r="A1227" s="88" t="str">
        <f>Master!A1231</f>
        <v>VMUS18015</v>
      </c>
      <c r="B1227" s="88" t="str">
        <f>Master!B1231</f>
        <v/>
      </c>
      <c r="C1227" s="88" t="str">
        <f>Master!C1231</f>
        <v/>
      </c>
      <c r="D1227" s="88" t="str">
        <f>Master!D1231</f>
        <v/>
      </c>
      <c r="E1227" s="406" t="str">
        <f>Master!E1231</f>
        <v/>
      </c>
      <c r="F1227" s="406" t="str">
        <f>Master!F1231</f>
        <v/>
      </c>
      <c r="G1227" s="88" t="str">
        <f>Master!G1231</f>
        <v/>
      </c>
      <c r="H1227" s="88" t="str">
        <f>Master!H1231</f>
        <v/>
      </c>
      <c r="I1227" s="88" t="str">
        <f>Master!I1231</f>
        <v/>
      </c>
      <c r="J1227" s="88" t="str">
        <f>Master!J1231</f>
        <v>MUSICON PTE LTD</v>
      </c>
      <c r="K1227" s="88" t="str">
        <f>Master!K1231</f>
        <v>MUSICON PTE LTD</v>
      </c>
      <c r="L1227" s="88" t="str">
        <f>Master!L1231</f>
        <v/>
      </c>
      <c r="M1227" s="88" t="str">
        <f>Master!M1231</f>
        <v/>
      </c>
      <c r="N1227" s="88" t="str">
        <f>Master!N1231</f>
        <v/>
      </c>
      <c r="O1227" s="88" t="str">
        <f>Master!O1231</f>
        <v/>
      </c>
      <c r="P1227" s="88" t="str">
        <f>Master!P1231</f>
        <v/>
      </c>
      <c r="Q1227" s="88" t="str">
        <f>Master!Q1231</f>
        <v/>
      </c>
      <c r="R1227" s="406" t="str">
        <f>Master!R1231</f>
        <v/>
      </c>
      <c r="S1227" s="406" t="str">
        <f>Master!S1231</f>
        <v/>
      </c>
      <c r="T1227" s="406" t="str">
        <f>Master!T1231</f>
        <v/>
      </c>
      <c r="U1227" s="406" t="str">
        <f>Master!U1231</f>
        <v/>
      </c>
      <c r="V1227" s="406" t="str">
        <f>Master!V1231</f>
        <v/>
      </c>
      <c r="W1227" s="406" t="str">
        <f>Master!W1231</f>
        <v/>
      </c>
      <c r="X1227" s="406" t="str">
        <f>Master!X1231</f>
        <v/>
      </c>
      <c r="Y1227" s="406" t="str">
        <f>Master!Y1231</f>
        <v/>
      </c>
      <c r="Z1227" s="406" t="str">
        <f>Master!Z1231</f>
        <v/>
      </c>
      <c r="AA1227" s="406" t="str">
        <f>Master!AA1231</f>
        <v/>
      </c>
      <c r="AB1227" s="406" t="str">
        <f>Master!AB1231</f>
        <v/>
      </c>
      <c r="AC1227" s="406" t="str">
        <f>Master!AC1231</f>
        <v/>
      </c>
      <c r="AD1227" s="406" t="str">
        <f>Master!AD1231</f>
        <v/>
      </c>
      <c r="AE1227" s="406" t="str">
        <f>Master!AE1231</f>
        <v/>
      </c>
      <c r="AF1227" s="406" t="str">
        <f>Master!AF1231</f>
        <v/>
      </c>
      <c r="AG1227" s="406" t="str">
        <f>Master!AG1231</f>
        <v/>
      </c>
      <c r="AH1227" s="88" t="str">
        <f>Master!AH1231</f>
        <v/>
      </c>
      <c r="AI1227" s="88" t="str">
        <f>Master!AI1231</f>
        <v/>
      </c>
      <c r="AJ1227" s="406" t="str">
        <f>Master!AJ1231</f>
        <v/>
      </c>
      <c r="AK1227" s="406">
        <f>Master!AK1231</f>
        <v>0</v>
      </c>
      <c r="AL1227" s="88" t="str">
        <f>Master!AL1231</f>
        <v/>
      </c>
      <c r="AM1227" s="416"/>
      <c r="AN1227" s="416"/>
      <c r="AO1227" s="416"/>
      <c r="AP1227" s="416"/>
      <c r="AQ1227" s="416"/>
      <c r="AR1227" s="416">
        <f t="shared" si="10"/>
        <v>0</v>
      </c>
      <c r="AS1227" s="417" t="str">
        <f t="shared" si="11"/>
        <v>#DIV/0!</v>
      </c>
      <c r="AT1227" s="416">
        <f t="shared" si="12"/>
        <v>0</v>
      </c>
      <c r="AU1227" s="417"/>
    </row>
    <row r="1228" hidden="1">
      <c r="A1228" s="88" t="str">
        <f>Master!A1232</f>
        <v>VMUS18016</v>
      </c>
      <c r="B1228" s="88" t="str">
        <f>Master!B1232</f>
        <v>INVVMUS1811009</v>
      </c>
      <c r="C1228" s="414">
        <f>Master!C1232</f>
        <v>43419</v>
      </c>
      <c r="D1228" s="88" t="str">
        <f>Master!D1232</f>
        <v/>
      </c>
      <c r="E1228" s="406" t="str">
        <f>Master!E1232</f>
        <v/>
      </c>
      <c r="F1228" s="406">
        <f>Master!F1232</f>
        <v>4480</v>
      </c>
      <c r="G1228" s="88" t="str">
        <f>Master!G1232</f>
        <v/>
      </c>
      <c r="H1228" s="88" t="str">
        <f>Master!H1232</f>
        <v/>
      </c>
      <c r="I1228" s="88" t="str">
        <f>Master!I1232</f>
        <v/>
      </c>
      <c r="J1228" s="88" t="str">
        <f>Master!J1232</f>
        <v>MUSICON PTE LTD</v>
      </c>
      <c r="K1228" s="88" t="str">
        <f>Master!K1232</f>
        <v>MUSICON PTE LTD</v>
      </c>
      <c r="L1228" s="88" t="str">
        <f>Master!L1232</f>
        <v>NORAIN</v>
      </c>
      <c r="M1228" s="88" t="str">
        <f>Master!M1232</f>
        <v>Fuhua Pri</v>
      </c>
      <c r="N1228" s="88" t="str">
        <f>Master!N1232</f>
        <v>WEST</v>
      </c>
      <c r="O1228" s="88" t="str">
        <f>Master!O1232</f>
        <v>Indian Percussion (AMIS)</v>
      </c>
      <c r="P1228" s="88" t="str">
        <f>Master!P1232</f>
        <v>PER HR</v>
      </c>
      <c r="Q1228" s="88" t="str">
        <f>Master!Q1232</f>
        <v>$140 per hour</v>
      </c>
      <c r="R1228" s="406" t="str">
        <f>Master!R1232</f>
        <v>JUL</v>
      </c>
      <c r="S1228" s="406">
        <f>Master!S1232</f>
        <v>4480</v>
      </c>
      <c r="T1228" s="406" t="str">
        <f>Master!T1232</f>
        <v/>
      </c>
      <c r="U1228" s="406" t="str">
        <f>Master!U1232</f>
        <v/>
      </c>
      <c r="V1228" s="406" t="str">
        <f>Master!V1232</f>
        <v/>
      </c>
      <c r="W1228" s="406" t="str">
        <f>Master!W1232</f>
        <v/>
      </c>
      <c r="X1228" s="406" t="str">
        <f>Master!X1232</f>
        <v/>
      </c>
      <c r="Y1228" s="406" t="str">
        <f>Master!Y1232</f>
        <v/>
      </c>
      <c r="Z1228" s="406" t="str">
        <f>Master!Z1232</f>
        <v/>
      </c>
      <c r="AA1228" s="406" t="str">
        <f>Master!AA1232</f>
        <v/>
      </c>
      <c r="AB1228" s="406">
        <f>Master!AB1232</f>
        <v>4480</v>
      </c>
      <c r="AC1228" s="406" t="str">
        <f>Master!AC1232</f>
        <v/>
      </c>
      <c r="AD1228" s="406" t="str">
        <f>Master!AD1232</f>
        <v/>
      </c>
      <c r="AE1228" s="406" t="str">
        <f>Master!AE1232</f>
        <v/>
      </c>
      <c r="AF1228" s="406" t="str">
        <f>Master!AF1232</f>
        <v/>
      </c>
      <c r="AG1228" s="406" t="str">
        <f>Master!AG1232</f>
        <v/>
      </c>
      <c r="AH1228" s="88">
        <f>Master!AH1232</f>
        <v>5003481038</v>
      </c>
      <c r="AI1228" s="88" t="str">
        <f>Master!AI1232</f>
        <v>10.12.18</v>
      </c>
      <c r="AJ1228" s="406">
        <f>Master!AJ1232</f>
        <v>4480</v>
      </c>
      <c r="AK1228" s="406">
        <f>Master!AK1232</f>
        <v>0</v>
      </c>
      <c r="AL1228" s="88" t="str">
        <f>Master!AL1232</f>
        <v/>
      </c>
      <c r="AM1228" s="416">
        <f>1150+400</f>
        <v>1550</v>
      </c>
      <c r="AN1228" s="416"/>
      <c r="AO1228" s="416"/>
      <c r="AP1228" s="416"/>
      <c r="AQ1228" s="416"/>
      <c r="AR1228" s="416">
        <f t="shared" si="10"/>
        <v>1550</v>
      </c>
      <c r="AS1228" s="417">
        <f t="shared" si="11"/>
        <v>0.3459821429</v>
      </c>
      <c r="AT1228" s="416">
        <f t="shared" si="12"/>
        <v>2930</v>
      </c>
      <c r="AU1228" s="417"/>
    </row>
    <row r="1229" hidden="1">
      <c r="A1229" s="88" t="str">
        <f>Master!A1233</f>
        <v>VMUS18017</v>
      </c>
      <c r="B1229" s="88" t="str">
        <f>Master!B1233</f>
        <v>INVVMUS18110010</v>
      </c>
      <c r="C1229" s="414">
        <f>Master!C1233</f>
        <v>43419</v>
      </c>
      <c r="D1229" s="88">
        <f>Master!D1233</f>
        <v>27</v>
      </c>
      <c r="E1229" s="406">
        <f>Master!E1233</f>
        <v>216</v>
      </c>
      <c r="F1229" s="406">
        <f>Master!F1233</f>
        <v>5832</v>
      </c>
      <c r="G1229" s="88" t="str">
        <f>Master!G1233</f>
        <v/>
      </c>
      <c r="H1229" s="88" t="str">
        <f>Master!H1233</f>
        <v/>
      </c>
      <c r="I1229" s="88" t="str">
        <f>Master!I1233</f>
        <v/>
      </c>
      <c r="J1229" s="88" t="str">
        <f>Master!J1233</f>
        <v>MUSICON PTE LTD</v>
      </c>
      <c r="K1229" s="88" t="str">
        <f>Master!K1233</f>
        <v>MUSICON PTE LTD</v>
      </c>
      <c r="L1229" s="88" t="str">
        <f>Master!L1233</f>
        <v>NORAIN</v>
      </c>
      <c r="M1229" s="88" t="str">
        <f>Master!M1233</f>
        <v>Dunearn Sec</v>
      </c>
      <c r="N1229" s="88" t="str">
        <f>Master!N1233</f>
        <v>WEST</v>
      </c>
      <c r="O1229" s="88" t="str">
        <f>Master!O1233</f>
        <v>String and Stomp Percussion </v>
      </c>
      <c r="P1229" s="88" t="str">
        <f>Master!P1233</f>
        <v>PER HR</v>
      </c>
      <c r="Q1229" s="88" t="str">
        <f>Master!Q1233</f>
        <v>$216 per hour</v>
      </c>
      <c r="R1229" s="406" t="str">
        <f>Master!R1233</f>
        <v>OCT</v>
      </c>
      <c r="S1229" s="406">
        <f>Master!S1233</f>
        <v>5832</v>
      </c>
      <c r="T1229" s="406" t="str">
        <f>Master!T1233</f>
        <v/>
      </c>
      <c r="U1229" s="406" t="str">
        <f>Master!U1233</f>
        <v/>
      </c>
      <c r="V1229" s="406" t="str">
        <f>Master!V1233</f>
        <v/>
      </c>
      <c r="W1229" s="406" t="str">
        <f>Master!W1233</f>
        <v/>
      </c>
      <c r="X1229" s="406" t="str">
        <f>Master!X1233</f>
        <v/>
      </c>
      <c r="Y1229" s="406" t="str">
        <f>Master!Y1233</f>
        <v/>
      </c>
      <c r="Z1229" s="406" t="str">
        <f>Master!Z1233</f>
        <v/>
      </c>
      <c r="AA1229" s="406" t="str">
        <f>Master!AA1233</f>
        <v/>
      </c>
      <c r="AB1229" s="406" t="str">
        <f>Master!AB1233</f>
        <v/>
      </c>
      <c r="AC1229" s="406" t="str">
        <f>Master!AC1233</f>
        <v/>
      </c>
      <c r="AD1229" s="406" t="str">
        <f>Master!AD1233</f>
        <v/>
      </c>
      <c r="AE1229" s="406">
        <f>Master!AE1233</f>
        <v>5832</v>
      </c>
      <c r="AF1229" s="406" t="str">
        <f>Master!AF1233</f>
        <v/>
      </c>
      <c r="AG1229" s="406" t="str">
        <f>Master!AG1233</f>
        <v/>
      </c>
      <c r="AH1229" s="88">
        <f>Master!AH1233</f>
        <v>5003481038</v>
      </c>
      <c r="AI1229" s="88" t="str">
        <f>Master!AI1233</f>
        <v>10.12.18</v>
      </c>
      <c r="AJ1229" s="406">
        <f>Master!AJ1233</f>
        <v>5832</v>
      </c>
      <c r="AK1229" s="406">
        <f>Master!AK1233</f>
        <v>0</v>
      </c>
      <c r="AL1229" s="88" t="str">
        <f>Master!AL1233</f>
        <v/>
      </c>
      <c r="AM1229" s="416">
        <f>1717.5+200</f>
        <v>1917.5</v>
      </c>
      <c r="AN1229" s="416"/>
      <c r="AO1229" s="416"/>
      <c r="AP1229" s="416"/>
      <c r="AQ1229" s="416"/>
      <c r="AR1229" s="416">
        <f t="shared" si="10"/>
        <v>1917.5</v>
      </c>
      <c r="AS1229" s="417">
        <f t="shared" si="11"/>
        <v>0.3287894376</v>
      </c>
      <c r="AT1229" s="416">
        <f t="shared" si="12"/>
        <v>3914.5</v>
      </c>
      <c r="AU1229" s="417"/>
    </row>
    <row r="1230" hidden="1">
      <c r="A1230" s="88" t="str">
        <f>Master!A1234</f>
        <v>VMUS18018</v>
      </c>
      <c r="B1230" s="88" t="str">
        <f>Master!B1234</f>
        <v>INVVMUS1811011</v>
      </c>
      <c r="C1230" s="88" t="str">
        <f>Master!C1234</f>
        <v>15th Nov 2018</v>
      </c>
      <c r="D1230" s="88">
        <f>Master!D1234</f>
        <v>1</v>
      </c>
      <c r="E1230" s="406">
        <f>Master!E1234</f>
        <v>660</v>
      </c>
      <c r="F1230" s="406">
        <f>Master!F1234</f>
        <v>660</v>
      </c>
      <c r="G1230" s="88" t="str">
        <f>Master!G1234</f>
        <v/>
      </c>
      <c r="H1230" s="88" t="str">
        <f>Master!H1234</f>
        <v/>
      </c>
      <c r="I1230" s="88" t="str">
        <f>Master!I1234</f>
        <v/>
      </c>
      <c r="J1230" s="88" t="str">
        <f>Master!J1234</f>
        <v>MUSICON PTE LTD</v>
      </c>
      <c r="K1230" s="88" t="str">
        <f>Master!K1234</f>
        <v>MUSICON PTE LTD</v>
      </c>
      <c r="L1230" s="88" t="str">
        <f>Master!L1234</f>
        <v>DYLAN HUANG</v>
      </c>
      <c r="M1230" s="88" t="str">
        <f>Master!M1234</f>
        <v>Canberra Primary</v>
      </c>
      <c r="N1230" s="88" t="str">
        <f>Master!N1234</f>
        <v>NORTH</v>
      </c>
      <c r="O1230" s="88" t="str">
        <f>Master!O1234</f>
        <v>STOMP MUSIC</v>
      </c>
      <c r="P1230" s="88" t="str">
        <f>Master!P1234</f>
        <v>PACKAGE - HR</v>
      </c>
      <c r="Q1230" s="88" t="str">
        <f>Master!Q1234</f>
        <v/>
      </c>
      <c r="R1230" s="406" t="str">
        <f>Master!R1234</f>
        <v>SEP</v>
      </c>
      <c r="S1230" s="406">
        <f>Master!S1234</f>
        <v>660</v>
      </c>
      <c r="T1230" s="406" t="str">
        <f>Master!T1234</f>
        <v/>
      </c>
      <c r="U1230" s="406" t="str">
        <f>Master!U1234</f>
        <v/>
      </c>
      <c r="V1230" s="406" t="str">
        <f>Master!V1234</f>
        <v/>
      </c>
      <c r="W1230" s="406" t="str">
        <f>Master!W1234</f>
        <v/>
      </c>
      <c r="X1230" s="406" t="str">
        <f>Master!X1234</f>
        <v/>
      </c>
      <c r="Y1230" s="406" t="str">
        <f>Master!Y1234</f>
        <v/>
      </c>
      <c r="Z1230" s="406" t="str">
        <f>Master!Z1234</f>
        <v/>
      </c>
      <c r="AA1230" s="406" t="str">
        <f>Master!AA1234</f>
        <v/>
      </c>
      <c r="AB1230" s="406" t="str">
        <f>Master!AB1234</f>
        <v/>
      </c>
      <c r="AC1230" s="406">
        <f>Master!AC1234</f>
        <v>660</v>
      </c>
      <c r="AD1230" s="406" t="str">
        <f>Master!AD1234</f>
        <v/>
      </c>
      <c r="AE1230" s="406" t="str">
        <f>Master!AE1234</f>
        <v/>
      </c>
      <c r="AF1230" s="406" t="str">
        <f>Master!AF1234</f>
        <v/>
      </c>
      <c r="AG1230" s="406" t="str">
        <f>Master!AG1234</f>
        <v/>
      </c>
      <c r="AH1230" s="88">
        <f>Master!AH1234</f>
        <v>5003481038</v>
      </c>
      <c r="AI1230" s="88" t="str">
        <f>Master!AI1234</f>
        <v>10.12.18</v>
      </c>
      <c r="AJ1230" s="406">
        <f>Master!AJ1234</f>
        <v>660</v>
      </c>
      <c r="AK1230" s="406">
        <f>Master!AK1234</f>
        <v>0</v>
      </c>
      <c r="AL1230" s="88" t="str">
        <f>Master!AL1234</f>
        <v/>
      </c>
      <c r="AM1230" s="416">
        <f>75+75</f>
        <v>150</v>
      </c>
      <c r="AN1230" s="416"/>
      <c r="AO1230" s="416"/>
      <c r="AP1230" s="416">
        <v>40.0</v>
      </c>
      <c r="AQ1230" s="416"/>
      <c r="AR1230" s="416">
        <f t="shared" si="10"/>
        <v>190</v>
      </c>
      <c r="AS1230" s="417">
        <f t="shared" si="11"/>
        <v>0.2878787879</v>
      </c>
      <c r="AT1230" s="416">
        <f t="shared" si="12"/>
        <v>470</v>
      </c>
      <c r="AU1230" s="417"/>
    </row>
    <row r="1231" hidden="1">
      <c r="A1231" s="88" t="str">
        <f>Master!A1235</f>
        <v>VMUS18019</v>
      </c>
      <c r="B1231" s="88" t="str">
        <f>Master!B1235</f>
        <v>INVVMUS1811007</v>
      </c>
      <c r="C1231" s="521">
        <f>Master!C1235</f>
        <v>43413</v>
      </c>
      <c r="D1231" s="88">
        <f>Master!D1235</f>
        <v>1</v>
      </c>
      <c r="E1231" s="406">
        <f>Master!E1235</f>
        <v>3985</v>
      </c>
      <c r="F1231" s="406">
        <f>Master!F1235</f>
        <v>3985</v>
      </c>
      <c r="G1231" s="88" t="str">
        <f>Master!G1235</f>
        <v/>
      </c>
      <c r="H1231" s="88" t="str">
        <f>Master!H1235</f>
        <v/>
      </c>
      <c r="I1231" s="88" t="str">
        <f>Master!I1235</f>
        <v/>
      </c>
      <c r="J1231" s="88" t="str">
        <f>Master!J1235</f>
        <v>MUSICON PTE LTD</v>
      </c>
      <c r="K1231" s="88" t="str">
        <f>Master!K1235</f>
        <v/>
      </c>
      <c r="L1231" s="88" t="str">
        <f>Master!L1235</f>
        <v>TERENCE</v>
      </c>
      <c r="M1231" s="88" t="str">
        <f>Master!M1235</f>
        <v>Bedok Green Primary</v>
      </c>
      <c r="N1231" s="88" t="str">
        <f>Master!N1235</f>
        <v>EAST</v>
      </c>
      <c r="O1231" s="88" t="str">
        <f>Master!O1235</f>
        <v>Boom Whackers</v>
      </c>
      <c r="P1231" s="88" t="str">
        <f>Master!P1235</f>
        <v>PACKAGE - HR</v>
      </c>
      <c r="Q1231" s="88" t="str">
        <f>Master!Q1235</f>
        <v/>
      </c>
      <c r="R1231" s="406" t="str">
        <f>Master!R1235</f>
        <v>SEP</v>
      </c>
      <c r="S1231" s="406">
        <f>Master!S1235</f>
        <v>3985</v>
      </c>
      <c r="T1231" s="406" t="str">
        <f>Master!T1235</f>
        <v/>
      </c>
      <c r="U1231" s="406" t="str">
        <f>Master!U1235</f>
        <v/>
      </c>
      <c r="V1231" s="406" t="str">
        <f>Master!V1235</f>
        <v/>
      </c>
      <c r="W1231" s="406" t="str">
        <f>Master!W1235</f>
        <v/>
      </c>
      <c r="X1231" s="406" t="str">
        <f>Master!X1235</f>
        <v/>
      </c>
      <c r="Y1231" s="406" t="str">
        <f>Master!Y1235</f>
        <v/>
      </c>
      <c r="Z1231" s="406" t="str">
        <f>Master!Z1235</f>
        <v/>
      </c>
      <c r="AA1231" s="406" t="str">
        <f>Master!AA1235</f>
        <v/>
      </c>
      <c r="AB1231" s="406" t="str">
        <f>Master!AB1235</f>
        <v/>
      </c>
      <c r="AC1231" s="406" t="str">
        <f>Master!AC1235</f>
        <v/>
      </c>
      <c r="AD1231" s="406" t="str">
        <f>Master!AD1235</f>
        <v/>
      </c>
      <c r="AE1231" s="406">
        <f>Master!AE1235</f>
        <v>3985</v>
      </c>
      <c r="AF1231" s="406" t="str">
        <f>Master!AF1235</f>
        <v/>
      </c>
      <c r="AG1231" s="406" t="str">
        <f>Master!AG1235</f>
        <v/>
      </c>
      <c r="AH1231" s="88">
        <f>Master!AH1235</f>
        <v>5003477868</v>
      </c>
      <c r="AI1231" s="88" t="str">
        <f>Master!AI1235</f>
        <v>04.12.18</v>
      </c>
      <c r="AJ1231" s="406">
        <f>Master!AJ1235</f>
        <v>3985</v>
      </c>
      <c r="AK1231" s="406">
        <f>Master!AK1235</f>
        <v>0</v>
      </c>
      <c r="AL1231" s="88" t="str">
        <f>Master!AL1235</f>
        <v/>
      </c>
      <c r="AM1231" s="416">
        <v>990.0</v>
      </c>
      <c r="AN1231" s="416"/>
      <c r="AO1231" s="416"/>
      <c r="AP1231" s="416"/>
      <c r="AQ1231" s="416"/>
      <c r="AR1231" s="416">
        <f t="shared" si="10"/>
        <v>990</v>
      </c>
      <c r="AS1231" s="417">
        <f t="shared" si="11"/>
        <v>0.2484316186</v>
      </c>
      <c r="AT1231" s="416">
        <f t="shared" si="12"/>
        <v>2995</v>
      </c>
      <c r="AU1231" s="417"/>
    </row>
    <row r="1232" hidden="1">
      <c r="A1232" s="88" t="str">
        <f>Master!A1236</f>
        <v>VMUS18020</v>
      </c>
      <c r="B1232" s="88" t="str">
        <f>Master!B1236</f>
        <v>INVVMUS1811006a</v>
      </c>
      <c r="C1232" s="88" t="str">
        <f>Master!C1236</f>
        <v>19th Nov 2018</v>
      </c>
      <c r="D1232" s="88">
        <f>Master!D1236</f>
        <v>7</v>
      </c>
      <c r="E1232" s="406">
        <f>Master!E1236</f>
        <v>300</v>
      </c>
      <c r="F1232" s="406">
        <f>Master!F1236</f>
        <v>2100</v>
      </c>
      <c r="G1232" s="88" t="str">
        <f>Master!G1236</f>
        <v/>
      </c>
      <c r="H1232" s="88" t="str">
        <f>Master!H1236</f>
        <v/>
      </c>
      <c r="I1232" s="88" t="str">
        <f>Master!I1236</f>
        <v/>
      </c>
      <c r="J1232" s="88" t="str">
        <f>Master!J1236</f>
        <v>MUSICON PTE LTD</v>
      </c>
      <c r="K1232" s="88" t="str">
        <f>Master!K1236</f>
        <v>MUSICON PTE LTD</v>
      </c>
      <c r="L1232" s="88" t="str">
        <f>Master!L1236</f>
        <v>SHAWN</v>
      </c>
      <c r="M1232" s="88" t="str">
        <f>Master!M1236</f>
        <v>MARSILING SECONDARY </v>
      </c>
      <c r="N1232" s="88" t="str">
        <f>Master!N1236</f>
        <v>NORTH</v>
      </c>
      <c r="O1232" s="88" t="str">
        <f>Master!O1236</f>
        <v>MUSIC TECH</v>
      </c>
      <c r="P1232" s="88" t="str">
        <f>Master!P1236</f>
        <v>PER PAX</v>
      </c>
      <c r="Q1232" s="88" t="str">
        <f>Master!Q1236</f>
        <v>$300/pax</v>
      </c>
      <c r="R1232" s="406" t="str">
        <f>Master!R1236</f>
        <v>OCT</v>
      </c>
      <c r="S1232" s="406">
        <f>Master!S1236</f>
        <v>2100</v>
      </c>
      <c r="T1232" s="406" t="str">
        <f>Master!T1236</f>
        <v/>
      </c>
      <c r="U1232" s="406" t="str">
        <f>Master!U1236</f>
        <v/>
      </c>
      <c r="V1232" s="406" t="str">
        <f>Master!V1236</f>
        <v/>
      </c>
      <c r="W1232" s="406" t="str">
        <f>Master!W1236</f>
        <v/>
      </c>
      <c r="X1232" s="406" t="str">
        <f>Master!X1236</f>
        <v/>
      </c>
      <c r="Y1232" s="406" t="str">
        <f>Master!Y1236</f>
        <v/>
      </c>
      <c r="Z1232" s="406" t="str">
        <f>Master!Z1236</f>
        <v/>
      </c>
      <c r="AA1232" s="406" t="str">
        <f>Master!AA1236</f>
        <v/>
      </c>
      <c r="AB1232" s="406" t="str">
        <f>Master!AB1236</f>
        <v/>
      </c>
      <c r="AC1232" s="406" t="str">
        <f>Master!AC1236</f>
        <v/>
      </c>
      <c r="AD1232" s="406" t="str">
        <f>Master!AD1236</f>
        <v/>
      </c>
      <c r="AE1232" s="406">
        <f>Master!AE1236</f>
        <v>2100</v>
      </c>
      <c r="AF1232" s="406" t="str">
        <f>Master!AF1236</f>
        <v/>
      </c>
      <c r="AG1232" s="406" t="str">
        <f>Master!AG1236</f>
        <v/>
      </c>
      <c r="AH1232" s="88">
        <f>Master!AH1236</f>
        <v>5003482082</v>
      </c>
      <c r="AI1232" s="88" t="str">
        <f>Master!AI1236</f>
        <v>11.12.18</v>
      </c>
      <c r="AJ1232" s="406">
        <f>Master!AJ1236</f>
        <v>2100</v>
      </c>
      <c r="AK1232" s="406">
        <f>Master!AK1236</f>
        <v>0</v>
      </c>
      <c r="AL1232" s="88" t="str">
        <f>Master!AL1236</f>
        <v/>
      </c>
      <c r="AM1232" s="416">
        <v>925.0</v>
      </c>
      <c r="AN1232" s="416"/>
      <c r="AO1232" s="416"/>
      <c r="AP1232" s="416"/>
      <c r="AQ1232" s="416"/>
      <c r="AR1232" s="416">
        <f t="shared" si="10"/>
        <v>925</v>
      </c>
      <c r="AS1232" s="417">
        <f t="shared" si="11"/>
        <v>0.4404761905</v>
      </c>
      <c r="AT1232" s="416">
        <f t="shared" si="12"/>
        <v>1175</v>
      </c>
      <c r="AU1232" s="417"/>
    </row>
    <row r="1233" hidden="1">
      <c r="A1233" s="88" t="str">
        <f>Master!A1237</f>
        <v>VMUS18021</v>
      </c>
      <c r="B1233" s="88" t="str">
        <f>Master!B1237</f>
        <v/>
      </c>
      <c r="C1233" s="88" t="str">
        <f>Master!C1237</f>
        <v/>
      </c>
      <c r="D1233" s="88" t="str">
        <f>Master!D1237</f>
        <v/>
      </c>
      <c r="E1233" s="406" t="str">
        <f>Master!E1237</f>
        <v/>
      </c>
      <c r="F1233" s="406">
        <f>Master!F1237</f>
        <v>0</v>
      </c>
      <c r="G1233" s="88" t="str">
        <f>Master!G1237</f>
        <v/>
      </c>
      <c r="H1233" s="88" t="str">
        <f>Master!H1237</f>
        <v/>
      </c>
      <c r="I1233" s="88" t="str">
        <f>Master!I1237</f>
        <v/>
      </c>
      <c r="J1233" s="88" t="str">
        <f>Master!J1237</f>
        <v>MUSICON PTE LTD</v>
      </c>
      <c r="K1233" s="88" t="str">
        <f>Master!K1237</f>
        <v/>
      </c>
      <c r="L1233" s="88" t="str">
        <f>Master!L1237</f>
        <v/>
      </c>
      <c r="M1233" s="88" t="str">
        <f>Master!M1237</f>
        <v/>
      </c>
      <c r="N1233" s="88" t="str">
        <f>Master!N1237</f>
        <v/>
      </c>
      <c r="O1233" s="88" t="str">
        <f>Master!O1237</f>
        <v>LINDEN'S EVERGREEN</v>
      </c>
      <c r="P1233" s="88" t="str">
        <f>Master!P1237</f>
        <v/>
      </c>
      <c r="Q1233" s="88" t="str">
        <f>Master!Q1237</f>
        <v/>
      </c>
      <c r="R1233" s="406" t="str">
        <f>Master!R1237</f>
        <v/>
      </c>
      <c r="S1233" s="406">
        <f>Master!S1237</f>
        <v>0</v>
      </c>
      <c r="T1233" s="406" t="str">
        <f>Master!T1237</f>
        <v/>
      </c>
      <c r="U1233" s="406" t="str">
        <f>Master!U1237</f>
        <v/>
      </c>
      <c r="V1233" s="406" t="str">
        <f>Master!V1237</f>
        <v/>
      </c>
      <c r="W1233" s="406" t="str">
        <f>Master!W1237</f>
        <v/>
      </c>
      <c r="X1233" s="406" t="str">
        <f>Master!X1237</f>
        <v/>
      </c>
      <c r="Y1233" s="406" t="str">
        <f>Master!Y1237</f>
        <v/>
      </c>
      <c r="Z1233" s="406" t="str">
        <f>Master!Z1237</f>
        <v/>
      </c>
      <c r="AA1233" s="406" t="str">
        <f>Master!AA1237</f>
        <v/>
      </c>
      <c r="AB1233" s="406" t="str">
        <f>Master!AB1237</f>
        <v/>
      </c>
      <c r="AC1233" s="406" t="str">
        <f>Master!AC1237</f>
        <v/>
      </c>
      <c r="AD1233" s="406" t="str">
        <f>Master!AD1237</f>
        <v/>
      </c>
      <c r="AE1233" s="406" t="str">
        <f>Master!AE1237</f>
        <v/>
      </c>
      <c r="AF1233" s="406" t="str">
        <f>Master!AF1237</f>
        <v/>
      </c>
      <c r="AG1233" s="406" t="str">
        <f>Master!AG1237</f>
        <v/>
      </c>
      <c r="AH1233" s="88" t="str">
        <f>Master!AH1237</f>
        <v/>
      </c>
      <c r="AI1233" s="88" t="str">
        <f>Master!AI1237</f>
        <v/>
      </c>
      <c r="AJ1233" s="406" t="str">
        <f>Master!AJ1237</f>
        <v/>
      </c>
      <c r="AK1233" s="406">
        <f>Master!AK1237</f>
        <v>0</v>
      </c>
      <c r="AL1233" s="88" t="str">
        <f>Master!AL1237</f>
        <v/>
      </c>
      <c r="AM1233" s="416"/>
      <c r="AN1233" s="416"/>
      <c r="AO1233" s="416"/>
      <c r="AP1233" s="416"/>
      <c r="AQ1233" s="416"/>
      <c r="AR1233" s="416">
        <f t="shared" si="10"/>
        <v>0</v>
      </c>
      <c r="AS1233" s="417" t="str">
        <f t="shared" si="11"/>
        <v>#DIV/0!</v>
      </c>
      <c r="AT1233" s="416">
        <f t="shared" si="12"/>
        <v>0</v>
      </c>
      <c r="AU1233" s="417"/>
    </row>
    <row r="1234" hidden="1">
      <c r="A1234" s="88" t="str">
        <f>Master!A1238</f>
        <v>VMUS18022</v>
      </c>
      <c r="B1234" s="88" t="str">
        <f>Master!B1238</f>
        <v>INVVMUS18110004</v>
      </c>
      <c r="C1234" s="414">
        <f>Master!C1238</f>
        <v>43406</v>
      </c>
      <c r="D1234" s="88">
        <f>Master!D1238</f>
        <v>23</v>
      </c>
      <c r="E1234" s="406">
        <f>Master!E1238</f>
        <v>190</v>
      </c>
      <c r="F1234" s="406">
        <f>Master!F1238</f>
        <v>4370</v>
      </c>
      <c r="G1234" s="88" t="str">
        <f>Master!G1238</f>
        <v>Y</v>
      </c>
      <c r="H1234" s="88" t="str">
        <f>Master!H1238</f>
        <v/>
      </c>
      <c r="I1234" s="88" t="str">
        <f>Master!I1238</f>
        <v/>
      </c>
      <c r="J1234" s="88" t="str">
        <f>Master!J1238</f>
        <v>MUSICON PTE LTD</v>
      </c>
      <c r="K1234" s="88" t="str">
        <f>Master!K1238</f>
        <v>PASSIONISTA PTE LTD</v>
      </c>
      <c r="L1234" s="88" t="str">
        <f>Master!L1238</f>
        <v>RAMESH</v>
      </c>
      <c r="M1234" s="88" t="str">
        <f>Master!M1238</f>
        <v>Fuchun Secondary School</v>
      </c>
      <c r="N1234" s="88" t="str">
        <f>Master!N1238</f>
        <v>NORTH</v>
      </c>
      <c r="O1234" s="88" t="str">
        <f>Master!O1238</f>
        <v>Deejay Elective Module</v>
      </c>
      <c r="P1234" s="88" t="str">
        <f>Master!P1238</f>
        <v>PER PAX</v>
      </c>
      <c r="Q1234" s="88" t="str">
        <f>Master!Q1238</f>
        <v>$190 per pax</v>
      </c>
      <c r="R1234" s="406" t="str">
        <f>Master!R1238</f>
        <v>SEP</v>
      </c>
      <c r="S1234" s="406">
        <f>Master!S1238</f>
        <v>4370</v>
      </c>
      <c r="T1234" s="406" t="str">
        <f>Master!T1238</f>
        <v/>
      </c>
      <c r="U1234" s="406" t="str">
        <f>Master!U1238</f>
        <v/>
      </c>
      <c r="V1234" s="406" t="str">
        <f>Master!V1238</f>
        <v/>
      </c>
      <c r="W1234" s="406" t="str">
        <f>Master!W1238</f>
        <v/>
      </c>
      <c r="X1234" s="406" t="str">
        <f>Master!X1238</f>
        <v/>
      </c>
      <c r="Y1234" s="406" t="str">
        <f>Master!Y1238</f>
        <v/>
      </c>
      <c r="Z1234" s="406" t="str">
        <f>Master!Z1238</f>
        <v/>
      </c>
      <c r="AA1234" s="406" t="str">
        <f>Master!AA1238</f>
        <v/>
      </c>
      <c r="AB1234" s="406" t="str">
        <f>Master!AB1238</f>
        <v/>
      </c>
      <c r="AC1234" s="406" t="str">
        <f>Master!AC1238</f>
        <v/>
      </c>
      <c r="AD1234" s="406" t="str">
        <f>Master!AD1238</f>
        <v/>
      </c>
      <c r="AE1234" s="406">
        <f>Master!AE1238</f>
        <v>4370</v>
      </c>
      <c r="AF1234" s="406" t="str">
        <f>Master!AF1238</f>
        <v/>
      </c>
      <c r="AG1234" s="406" t="str">
        <f>Master!AG1238</f>
        <v/>
      </c>
      <c r="AH1234" s="88">
        <f>Master!AH1238</f>
        <v>5003473595</v>
      </c>
      <c r="AI1234" s="88" t="str">
        <f>Master!AI1238</f>
        <v>27.11.18</v>
      </c>
      <c r="AJ1234" s="406">
        <f>Master!AJ1238</f>
        <v>4370</v>
      </c>
      <c r="AK1234" s="406">
        <f>Master!AK1238</f>
        <v>0</v>
      </c>
      <c r="AL1234" s="88" t="str">
        <f>Master!AL1238</f>
        <v/>
      </c>
      <c r="AM1234" s="416">
        <v>1402.5</v>
      </c>
      <c r="AN1234" s="416">
        <v>300.0</v>
      </c>
      <c r="AO1234" s="416">
        <v>171.2</v>
      </c>
      <c r="AP1234" s="416"/>
      <c r="AQ1234" s="416"/>
      <c r="AR1234" s="416">
        <f t="shared" si="10"/>
        <v>1873.7</v>
      </c>
      <c r="AS1234" s="417">
        <f t="shared" si="11"/>
        <v>0.4287643021</v>
      </c>
      <c r="AT1234" s="416">
        <f t="shared" si="12"/>
        <v>2496.3</v>
      </c>
      <c r="AU1234" s="417"/>
    </row>
    <row r="1235" hidden="1">
      <c r="A1235" s="88" t="str">
        <f>Master!A1239</f>
        <v>VMUS18023</v>
      </c>
      <c r="B1235" s="88" t="str">
        <f>Master!B1239</f>
        <v>INVVMUS1811001</v>
      </c>
      <c r="C1235" s="88" t="str">
        <f>Master!C1239</f>
        <v>1st Nov</v>
      </c>
      <c r="D1235" s="88">
        <f>Master!D1239</f>
        <v>487</v>
      </c>
      <c r="E1235" s="406">
        <f>Master!E1239</f>
        <v>18</v>
      </c>
      <c r="F1235" s="406">
        <f>Master!F1239</f>
        <v>8766</v>
      </c>
      <c r="G1235" s="88" t="str">
        <f>Master!G1239</f>
        <v/>
      </c>
      <c r="H1235" s="88" t="str">
        <f>Master!H1239</f>
        <v/>
      </c>
      <c r="I1235" s="88" t="str">
        <f>Master!I1239</f>
        <v/>
      </c>
      <c r="J1235" s="88" t="str">
        <f>Master!J1239</f>
        <v>MUSICON PTE LTD</v>
      </c>
      <c r="K1235" s="88" t="str">
        <f>Master!K1239</f>
        <v>MUSICON PTE LTD</v>
      </c>
      <c r="L1235" s="88" t="str">
        <f>Master!L1239</f>
        <v>MARTIN LOCK</v>
      </c>
      <c r="M1235" s="88" t="str">
        <f>Master!M1239</f>
        <v>Canberra Sec</v>
      </c>
      <c r="N1235" s="88" t="str">
        <f>Master!N1239</f>
        <v>NORTH</v>
      </c>
      <c r="O1235" s="88" t="str">
        <f>Master!O1239</f>
        <v>music Expose</v>
      </c>
      <c r="P1235" s="88" t="str">
        <f>Master!P1239</f>
        <v>PER PAX</v>
      </c>
      <c r="Q1235" s="88" t="str">
        <f>Master!Q1239</f>
        <v/>
      </c>
      <c r="R1235" s="406" t="str">
        <f>Master!R1239</f>
        <v>OCT</v>
      </c>
      <c r="S1235" s="406">
        <f>Master!S1239</f>
        <v>8766</v>
      </c>
      <c r="T1235" s="406" t="str">
        <f>Master!T1239</f>
        <v/>
      </c>
      <c r="U1235" s="406" t="str">
        <f>Master!U1239</f>
        <v/>
      </c>
      <c r="V1235" s="406" t="str">
        <f>Master!V1239</f>
        <v/>
      </c>
      <c r="W1235" s="406" t="str">
        <f>Master!W1239</f>
        <v/>
      </c>
      <c r="X1235" s="406" t="str">
        <f>Master!X1239</f>
        <v/>
      </c>
      <c r="Y1235" s="406" t="str">
        <f>Master!Y1239</f>
        <v/>
      </c>
      <c r="Z1235" s="406" t="str">
        <f>Master!Z1239</f>
        <v/>
      </c>
      <c r="AA1235" s="406" t="str">
        <f>Master!AA1239</f>
        <v/>
      </c>
      <c r="AB1235" s="406" t="str">
        <f>Master!AB1239</f>
        <v/>
      </c>
      <c r="AC1235" s="406" t="str">
        <f>Master!AC1239</f>
        <v/>
      </c>
      <c r="AD1235" s="406" t="str">
        <f>Master!AD1239</f>
        <v/>
      </c>
      <c r="AE1235" s="406">
        <f>Master!AE1239</f>
        <v>8766</v>
      </c>
      <c r="AF1235" s="406" t="str">
        <f>Master!AF1239</f>
        <v/>
      </c>
      <c r="AG1235" s="406" t="str">
        <f>Master!AG1239</f>
        <v/>
      </c>
      <c r="AH1235" s="88">
        <f>Master!AH1239</f>
        <v>5003473595</v>
      </c>
      <c r="AI1235" s="88" t="str">
        <f>Master!AI1239</f>
        <v>27.11.18</v>
      </c>
      <c r="AJ1235" s="406">
        <f>Master!AJ1239</f>
        <v>8766</v>
      </c>
      <c r="AK1235" s="406">
        <f>Master!AK1239</f>
        <v>0</v>
      </c>
      <c r="AL1235" s="88" t="str">
        <f>Master!AL1239</f>
        <v/>
      </c>
      <c r="AM1235" s="416">
        <f>2915+200</f>
        <v>3115</v>
      </c>
      <c r="AN1235" s="416"/>
      <c r="AO1235" s="416"/>
      <c r="AP1235" s="416">
        <v>130.59</v>
      </c>
      <c r="AQ1235" s="416"/>
      <c r="AR1235" s="416">
        <f t="shared" si="10"/>
        <v>3245.59</v>
      </c>
      <c r="AS1235" s="417">
        <f t="shared" si="11"/>
        <v>0.3702475473</v>
      </c>
      <c r="AT1235" s="416">
        <f t="shared" si="12"/>
        <v>5520.41</v>
      </c>
      <c r="AU1235" s="417"/>
    </row>
    <row r="1236" hidden="1">
      <c r="A1236" s="88" t="str">
        <f>Master!A1240</f>
        <v>VMUS18024</v>
      </c>
      <c r="B1236" s="88" t="str">
        <f>Master!B1240</f>
        <v>INVVMUS1811015</v>
      </c>
      <c r="C1236" s="88" t="str">
        <f>Master!C1240</f>
        <v>20th Nov 2018</v>
      </c>
      <c r="D1236" s="88">
        <f>Master!D1240</f>
        <v>1</v>
      </c>
      <c r="E1236" s="406">
        <f>Master!E1240</f>
        <v>5910</v>
      </c>
      <c r="F1236" s="406">
        <f>Master!F1240</f>
        <v>5910</v>
      </c>
      <c r="G1236" s="88" t="str">
        <f>Master!G1240</f>
        <v/>
      </c>
      <c r="H1236" s="88" t="str">
        <f>Master!H1240</f>
        <v/>
      </c>
      <c r="I1236" s="88" t="str">
        <f>Master!I1240</f>
        <v/>
      </c>
      <c r="J1236" s="88" t="str">
        <f>Master!J1240</f>
        <v>MUSICON PTE LTD</v>
      </c>
      <c r="K1236" s="88" t="str">
        <f>Master!K1240</f>
        <v>MUSICON PTE LTD</v>
      </c>
      <c r="L1236" s="88" t="str">
        <f>Master!L1240</f>
        <v>DYLAN HUANG</v>
      </c>
      <c r="M1236" s="88" t="str">
        <f>Master!M1240</f>
        <v>Chongzheng Primary School</v>
      </c>
      <c r="N1236" s="88" t="str">
        <f>Master!N1240</f>
        <v>EAST</v>
      </c>
      <c r="O1236" s="88" t="str">
        <f>Master!O1240</f>
        <v>P6 Gradution Performance</v>
      </c>
      <c r="P1236" s="88" t="str">
        <f>Master!P1240</f>
        <v>PACKAGE - PAX</v>
      </c>
      <c r="Q1236" s="88" t="str">
        <f>Master!Q1240</f>
        <v/>
      </c>
      <c r="R1236" s="406" t="str">
        <f>Master!R1240</f>
        <v>SEP</v>
      </c>
      <c r="S1236" s="406">
        <f>Master!S1240</f>
        <v>5910</v>
      </c>
      <c r="T1236" s="406" t="str">
        <f>Master!T1240</f>
        <v/>
      </c>
      <c r="U1236" s="406" t="str">
        <f>Master!U1240</f>
        <v/>
      </c>
      <c r="V1236" s="406" t="str">
        <f>Master!V1240</f>
        <v/>
      </c>
      <c r="W1236" s="406" t="str">
        <f>Master!W1240</f>
        <v/>
      </c>
      <c r="X1236" s="406" t="str">
        <f>Master!X1240</f>
        <v/>
      </c>
      <c r="Y1236" s="406" t="str">
        <f>Master!Y1240</f>
        <v/>
      </c>
      <c r="Z1236" s="406" t="str">
        <f>Master!Z1240</f>
        <v/>
      </c>
      <c r="AA1236" s="406" t="str">
        <f>Master!AA1240</f>
        <v/>
      </c>
      <c r="AB1236" s="406" t="str">
        <f>Master!AB1240</f>
        <v/>
      </c>
      <c r="AC1236" s="406" t="str">
        <f>Master!AC1240</f>
        <v/>
      </c>
      <c r="AD1236" s="406" t="str">
        <f>Master!AD1240</f>
        <v/>
      </c>
      <c r="AE1236" s="406">
        <f>Master!AE1240</f>
        <v>5910</v>
      </c>
      <c r="AF1236" s="406" t="str">
        <f>Master!AF1240</f>
        <v/>
      </c>
      <c r="AG1236" s="406" t="str">
        <f>Master!AG1240</f>
        <v/>
      </c>
      <c r="AH1236" s="88">
        <f>Master!AH1240</f>
        <v>5003482082</v>
      </c>
      <c r="AI1236" s="88" t="str">
        <f>Master!AI1240</f>
        <v>11.12.18</v>
      </c>
      <c r="AJ1236" s="406">
        <f>Master!AJ1240</f>
        <v>5910</v>
      </c>
      <c r="AK1236" s="406">
        <f>Master!AK1240</f>
        <v>0</v>
      </c>
      <c r="AL1236" s="88" t="str">
        <f>Master!AL1240</f>
        <v/>
      </c>
      <c r="AM1236" s="416">
        <f>270+187.5+910+1210</f>
        <v>2577.5</v>
      </c>
      <c r="AN1236" s="416"/>
      <c r="AO1236" s="416"/>
      <c r="AP1236" s="416"/>
      <c r="AQ1236" s="416"/>
      <c r="AR1236" s="416">
        <f t="shared" si="10"/>
        <v>2577.5</v>
      </c>
      <c r="AS1236" s="417">
        <f t="shared" si="11"/>
        <v>0.4361252115</v>
      </c>
      <c r="AT1236" s="416">
        <f t="shared" si="12"/>
        <v>3332.5</v>
      </c>
      <c r="AU1236" s="417"/>
    </row>
    <row r="1237" hidden="1">
      <c r="A1237" s="88" t="str">
        <f>Master!A1241</f>
        <v>VMUS18025</v>
      </c>
      <c r="B1237" s="88" t="str">
        <f>Master!B1241</f>
        <v>INVVMUS1811002</v>
      </c>
      <c r="C1237" s="88" t="str">
        <f>Master!C1241</f>
        <v>1st Nov</v>
      </c>
      <c r="D1237" s="88">
        <f>Master!D1241</f>
        <v>1</v>
      </c>
      <c r="E1237" s="406">
        <f>Master!E1241</f>
        <v>1500</v>
      </c>
      <c r="F1237" s="406">
        <f>Master!F1241</f>
        <v>1500</v>
      </c>
      <c r="G1237" s="88" t="str">
        <f>Master!G1241</f>
        <v/>
      </c>
      <c r="H1237" s="88" t="str">
        <f>Master!H1241</f>
        <v/>
      </c>
      <c r="I1237" s="88" t="str">
        <f>Master!I1241</f>
        <v/>
      </c>
      <c r="J1237" s="88" t="str">
        <f>Master!J1241</f>
        <v>MUSICON PTE LTD</v>
      </c>
      <c r="K1237" s="88" t="str">
        <f>Master!K1241</f>
        <v>MUSICON PTE LTD</v>
      </c>
      <c r="L1237" s="88" t="str">
        <f>Master!L1241</f>
        <v>MARTIN LOCK</v>
      </c>
      <c r="M1237" s="88" t="str">
        <f>Master!M1241</f>
        <v>sembawang sec</v>
      </c>
      <c r="N1237" s="88" t="str">
        <f>Master!N1241</f>
        <v>NORTH</v>
      </c>
      <c r="O1237" s="88" t="str">
        <f>Master!O1241</f>
        <v>DJ Program</v>
      </c>
      <c r="P1237" s="88" t="str">
        <f>Master!P1241</f>
        <v>PACKAGE - HR</v>
      </c>
      <c r="Q1237" s="88" t="str">
        <f>Master!Q1241</f>
        <v/>
      </c>
      <c r="R1237" s="406" t="str">
        <f>Master!R1241</f>
        <v>OCT</v>
      </c>
      <c r="S1237" s="406">
        <f>Master!S1241</f>
        <v>1500</v>
      </c>
      <c r="T1237" s="406" t="str">
        <f>Master!T1241</f>
        <v/>
      </c>
      <c r="U1237" s="406" t="str">
        <f>Master!U1241</f>
        <v/>
      </c>
      <c r="V1237" s="406" t="str">
        <f>Master!V1241</f>
        <v/>
      </c>
      <c r="W1237" s="406" t="str">
        <f>Master!W1241</f>
        <v/>
      </c>
      <c r="X1237" s="406" t="str">
        <f>Master!X1241</f>
        <v/>
      </c>
      <c r="Y1237" s="406" t="str">
        <f>Master!Y1241</f>
        <v/>
      </c>
      <c r="Z1237" s="406" t="str">
        <f>Master!Z1241</f>
        <v/>
      </c>
      <c r="AA1237" s="406" t="str">
        <f>Master!AA1241</f>
        <v/>
      </c>
      <c r="AB1237" s="406" t="str">
        <f>Master!AB1241</f>
        <v/>
      </c>
      <c r="AC1237" s="406" t="str">
        <f>Master!AC1241</f>
        <v/>
      </c>
      <c r="AD1237" s="406" t="str">
        <f>Master!AD1241</f>
        <v/>
      </c>
      <c r="AE1237" s="406">
        <f>Master!AE1241</f>
        <v>1500</v>
      </c>
      <c r="AF1237" s="406" t="str">
        <f>Master!AF1241</f>
        <v/>
      </c>
      <c r="AG1237" s="406" t="str">
        <f>Master!AG1241</f>
        <v/>
      </c>
      <c r="AH1237" s="88">
        <f>Master!AH1241</f>
        <v>5003473595</v>
      </c>
      <c r="AI1237" s="88" t="str">
        <f>Master!AI1241</f>
        <v>27.11.18</v>
      </c>
      <c r="AJ1237" s="406">
        <f>Master!AJ1241</f>
        <v>1500</v>
      </c>
      <c r="AK1237" s="406">
        <f>Master!AK1241</f>
        <v>0</v>
      </c>
      <c r="AL1237" s="88" t="str">
        <f>Master!AL1241</f>
        <v/>
      </c>
      <c r="AM1237" s="416">
        <v>480.0</v>
      </c>
      <c r="AN1237" s="416"/>
      <c r="AO1237" s="416"/>
      <c r="AP1237" s="416"/>
      <c r="AQ1237" s="416"/>
      <c r="AR1237" s="416">
        <f t="shared" si="10"/>
        <v>480</v>
      </c>
      <c r="AS1237" s="417">
        <f t="shared" si="11"/>
        <v>0.32</v>
      </c>
      <c r="AT1237" s="416">
        <f t="shared" si="12"/>
        <v>1020</v>
      </c>
      <c r="AU1237" s="417"/>
    </row>
    <row r="1238" hidden="1">
      <c r="A1238" s="88" t="str">
        <f>Master!A1242</f>
        <v>VMUS18026</v>
      </c>
      <c r="B1238" s="88" t="str">
        <f>Master!B1242</f>
        <v>INVVMUS1811003</v>
      </c>
      <c r="C1238" s="414">
        <f>Master!C1242</f>
        <v>43406</v>
      </c>
      <c r="D1238" s="88">
        <f>Master!D1242</f>
        <v>22</v>
      </c>
      <c r="E1238" s="406">
        <f>Master!E1242</f>
        <v>255</v>
      </c>
      <c r="F1238" s="406">
        <f>Master!F1242</f>
        <v>5610</v>
      </c>
      <c r="G1238" s="88" t="str">
        <f>Master!G1242</f>
        <v/>
      </c>
      <c r="H1238" s="88" t="str">
        <f>Master!H1242</f>
        <v/>
      </c>
      <c r="I1238" s="88" t="str">
        <f>Master!I1242</f>
        <v/>
      </c>
      <c r="J1238" s="88" t="str">
        <f>Master!J1242</f>
        <v>MUSICON PTE LTD</v>
      </c>
      <c r="K1238" s="88" t="str">
        <f>Master!K1242</f>
        <v/>
      </c>
      <c r="L1238" s="88" t="str">
        <f>Master!L1242</f>
        <v>HARJINDER SINGH</v>
      </c>
      <c r="M1238" s="88" t="str">
        <f>Master!M1242</f>
        <v>Queenstown Secondary School</v>
      </c>
      <c r="N1238" s="88" t="str">
        <f>Master!N1242</f>
        <v>SOUTH</v>
      </c>
      <c r="O1238" s="88" t="str">
        <f>Master!O1242</f>
        <v>EM- AR/VR</v>
      </c>
      <c r="P1238" s="88" t="str">
        <f>Master!P1242</f>
        <v/>
      </c>
      <c r="Q1238" s="88" t="str">
        <f>Master!Q1242</f>
        <v/>
      </c>
      <c r="R1238" s="406" t="str">
        <f>Master!R1242</f>
        <v/>
      </c>
      <c r="S1238" s="406">
        <f>Master!S1242</f>
        <v>5610</v>
      </c>
      <c r="T1238" s="406" t="str">
        <f>Master!T1242</f>
        <v/>
      </c>
      <c r="U1238" s="406" t="str">
        <f>Master!U1242</f>
        <v/>
      </c>
      <c r="V1238" s="406" t="str">
        <f>Master!V1242</f>
        <v/>
      </c>
      <c r="W1238" s="406" t="str">
        <f>Master!W1242</f>
        <v/>
      </c>
      <c r="X1238" s="406" t="str">
        <f>Master!X1242</f>
        <v/>
      </c>
      <c r="Y1238" s="406" t="str">
        <f>Master!Y1242</f>
        <v/>
      </c>
      <c r="Z1238" s="406" t="str">
        <f>Master!Z1242</f>
        <v/>
      </c>
      <c r="AA1238" s="406" t="str">
        <f>Master!AA1242</f>
        <v/>
      </c>
      <c r="AB1238" s="406" t="str">
        <f>Master!AB1242</f>
        <v/>
      </c>
      <c r="AC1238" s="406" t="str">
        <f>Master!AC1242</f>
        <v/>
      </c>
      <c r="AD1238" s="406" t="str">
        <f>Master!AD1242</f>
        <v/>
      </c>
      <c r="AE1238" s="406">
        <f>Master!AE1242</f>
        <v>5610</v>
      </c>
      <c r="AF1238" s="406" t="str">
        <f>Master!AF1242</f>
        <v/>
      </c>
      <c r="AG1238" s="406" t="str">
        <f>Master!AG1242</f>
        <v/>
      </c>
      <c r="AH1238" s="88">
        <f>Master!AH1242</f>
        <v>5003473595</v>
      </c>
      <c r="AI1238" s="88" t="str">
        <f>Master!AI1242</f>
        <v>27.11.18</v>
      </c>
      <c r="AJ1238" s="406">
        <f>Master!AJ1242</f>
        <v>5610</v>
      </c>
      <c r="AK1238" s="406">
        <f>Master!AK1242</f>
        <v>0</v>
      </c>
      <c r="AL1238" s="88" t="str">
        <f>Master!AL1242</f>
        <v>ISMAN</v>
      </c>
      <c r="AM1238" s="416"/>
      <c r="AN1238" s="416">
        <f>600+496</f>
        <v>1096</v>
      </c>
      <c r="AO1238" s="416">
        <v>1150.0</v>
      </c>
      <c r="AP1238" s="416"/>
      <c r="AQ1238" s="416"/>
      <c r="AR1238" s="416">
        <f t="shared" si="10"/>
        <v>2246</v>
      </c>
      <c r="AS1238" s="417">
        <f t="shared" si="11"/>
        <v>0.4003565062</v>
      </c>
      <c r="AT1238" s="416">
        <f t="shared" si="12"/>
        <v>3364</v>
      </c>
      <c r="AU1238" s="417"/>
    </row>
    <row r="1239" hidden="1">
      <c r="A1239" s="88" t="str">
        <f>Master!A1243</f>
        <v>VMUS18027</v>
      </c>
      <c r="B1239" s="88" t="str">
        <f>Master!B1243</f>
        <v>INVVMUS1811014</v>
      </c>
      <c r="C1239" s="88" t="str">
        <f>Master!C1243</f>
        <v>20th Nov 2018</v>
      </c>
      <c r="D1239" s="88">
        <f>Master!D1243</f>
        <v>1</v>
      </c>
      <c r="E1239" s="406">
        <f>Master!E1243</f>
        <v>5940</v>
      </c>
      <c r="F1239" s="406">
        <f>Master!F1243</f>
        <v>5940</v>
      </c>
      <c r="G1239" s="88" t="str">
        <f>Master!G1243</f>
        <v/>
      </c>
      <c r="H1239" s="88" t="str">
        <f>Master!H1243</f>
        <v/>
      </c>
      <c r="I1239" s="88" t="str">
        <f>Master!I1243</f>
        <v/>
      </c>
      <c r="J1239" s="88" t="str">
        <f>Master!J1243</f>
        <v>MUSICON PTE LTD</v>
      </c>
      <c r="K1239" s="88" t="str">
        <f>Master!K1243</f>
        <v>MUSICON PTE LTD</v>
      </c>
      <c r="L1239" s="88" t="str">
        <f>Master!L1243</f>
        <v>DYLAN HUANG</v>
      </c>
      <c r="M1239" s="88" t="str">
        <f>Master!M1243</f>
        <v>Mayflower Primary School</v>
      </c>
      <c r="N1239" s="88" t="str">
        <f>Master!N1243</f>
        <v>SOUTH</v>
      </c>
      <c r="O1239" s="88" t="str">
        <f>Master!O1243</f>
        <v>Cajon and Percussion</v>
      </c>
      <c r="P1239" s="88" t="str">
        <f>Master!P1243</f>
        <v>PACKAGE - HR</v>
      </c>
      <c r="Q1239" s="88" t="str">
        <f>Master!Q1243</f>
        <v/>
      </c>
      <c r="R1239" s="406" t="str">
        <f>Master!R1243</f>
        <v>OCT</v>
      </c>
      <c r="S1239" s="406">
        <f>Master!S1243</f>
        <v>5940</v>
      </c>
      <c r="T1239" s="406" t="str">
        <f>Master!T1243</f>
        <v/>
      </c>
      <c r="U1239" s="406" t="str">
        <f>Master!U1243</f>
        <v/>
      </c>
      <c r="V1239" s="406" t="str">
        <f>Master!V1243</f>
        <v/>
      </c>
      <c r="W1239" s="406" t="str">
        <f>Master!W1243</f>
        <v/>
      </c>
      <c r="X1239" s="406" t="str">
        <f>Master!X1243</f>
        <v/>
      </c>
      <c r="Y1239" s="406" t="str">
        <f>Master!Y1243</f>
        <v/>
      </c>
      <c r="Z1239" s="406" t="str">
        <f>Master!Z1243</f>
        <v/>
      </c>
      <c r="AA1239" s="406" t="str">
        <f>Master!AA1243</f>
        <v/>
      </c>
      <c r="AB1239" s="406" t="str">
        <f>Master!AB1243</f>
        <v/>
      </c>
      <c r="AC1239" s="406" t="str">
        <f>Master!AC1243</f>
        <v/>
      </c>
      <c r="AD1239" s="406" t="str">
        <f>Master!AD1243</f>
        <v/>
      </c>
      <c r="AE1239" s="406" t="str">
        <f>Master!AE1243</f>
        <v/>
      </c>
      <c r="AF1239" s="406">
        <f>Master!AF1243</f>
        <v>5940</v>
      </c>
      <c r="AG1239" s="406" t="str">
        <f>Master!AG1243</f>
        <v/>
      </c>
      <c r="AH1239" s="88">
        <f>Master!AH1243</f>
        <v>5003482082</v>
      </c>
      <c r="AI1239" s="88" t="str">
        <f>Master!AI1243</f>
        <v>11.12.18</v>
      </c>
      <c r="AJ1239" s="406">
        <f>Master!AJ1243</f>
        <v>5940</v>
      </c>
      <c r="AK1239" s="406">
        <f>Master!AK1243</f>
        <v>0</v>
      </c>
      <c r="AL1239" s="88" t="str">
        <f>Master!AL1243</f>
        <v/>
      </c>
      <c r="AM1239" s="416">
        <v>2582.5</v>
      </c>
      <c r="AN1239" s="416"/>
      <c r="AO1239" s="416"/>
      <c r="AP1239" s="416">
        <f>86+126.96+217.65</f>
        <v>430.61</v>
      </c>
      <c r="AQ1239" s="416"/>
      <c r="AR1239" s="416">
        <f t="shared" si="10"/>
        <v>3013.11</v>
      </c>
      <c r="AS1239" s="417">
        <f t="shared" si="11"/>
        <v>0.5072575758</v>
      </c>
      <c r="AT1239" s="416">
        <f t="shared" si="12"/>
        <v>2926.89</v>
      </c>
      <c r="AU1239" s="417"/>
    </row>
    <row r="1240" hidden="1">
      <c r="A1240" s="88" t="str">
        <f>Master!A1244</f>
        <v>VMUS18028</v>
      </c>
      <c r="B1240" s="88" t="str">
        <f>Master!B1244</f>
        <v>INVVMUS1811016</v>
      </c>
      <c r="C1240" s="414">
        <f>Master!C1244</f>
        <v>43431</v>
      </c>
      <c r="D1240" s="88">
        <f>Master!D1244</f>
        <v>1</v>
      </c>
      <c r="E1240" s="406">
        <f>Master!E1244</f>
        <v>3500</v>
      </c>
      <c r="F1240" s="406">
        <f>Master!F1244</f>
        <v>3500</v>
      </c>
      <c r="G1240" s="88" t="str">
        <f>Master!G1244</f>
        <v/>
      </c>
      <c r="H1240" s="88" t="str">
        <f>Master!H1244</f>
        <v/>
      </c>
      <c r="I1240" s="88" t="str">
        <f>Master!I1244</f>
        <v/>
      </c>
      <c r="J1240" s="88" t="str">
        <f>Master!J1244</f>
        <v>MUSICON PTE LTD</v>
      </c>
      <c r="K1240" s="88" t="str">
        <f>Master!K1244</f>
        <v>MUSICON PTE LTD</v>
      </c>
      <c r="L1240" s="88" t="str">
        <f>Master!L1244</f>
        <v>NORISMAN</v>
      </c>
      <c r="M1240" s="88" t="str">
        <f>Master!M1244</f>
        <v>Tanjong Katong Primary School</v>
      </c>
      <c r="N1240" s="88" t="str">
        <f>Master!N1244</f>
        <v>EAST</v>
      </c>
      <c r="O1240" s="88" t="str">
        <f>Master!O1244</f>
        <v>World Percussion </v>
      </c>
      <c r="P1240" s="88" t="str">
        <f>Master!P1244</f>
        <v>PACKAGE - PAX</v>
      </c>
      <c r="Q1240" s="88" t="str">
        <f>Master!Q1244</f>
        <v/>
      </c>
      <c r="R1240" s="406" t="str">
        <f>Master!R1244</f>
        <v/>
      </c>
      <c r="S1240" s="406">
        <f>Master!S1244</f>
        <v>3500</v>
      </c>
      <c r="T1240" s="406" t="str">
        <f>Master!T1244</f>
        <v/>
      </c>
      <c r="U1240" s="406" t="str">
        <f>Master!U1244</f>
        <v/>
      </c>
      <c r="V1240" s="406" t="str">
        <f>Master!V1244</f>
        <v/>
      </c>
      <c r="W1240" s="406" t="str">
        <f>Master!W1244</f>
        <v/>
      </c>
      <c r="X1240" s="406" t="str">
        <f>Master!X1244</f>
        <v/>
      </c>
      <c r="Y1240" s="406" t="str">
        <f>Master!Y1244</f>
        <v/>
      </c>
      <c r="Z1240" s="406" t="str">
        <f>Master!Z1244</f>
        <v/>
      </c>
      <c r="AA1240" s="406" t="str">
        <f>Master!AA1244</f>
        <v/>
      </c>
      <c r="AB1240" s="406" t="str">
        <f>Master!AB1244</f>
        <v/>
      </c>
      <c r="AC1240" s="406" t="str">
        <f>Master!AC1244</f>
        <v/>
      </c>
      <c r="AD1240" s="406" t="str">
        <f>Master!AD1244</f>
        <v/>
      </c>
      <c r="AE1240" s="406" t="str">
        <f>Master!AE1244</f>
        <v/>
      </c>
      <c r="AF1240" s="406">
        <f>Master!AF1244</f>
        <v>3500</v>
      </c>
      <c r="AG1240" s="406" t="str">
        <f>Master!AG1244</f>
        <v/>
      </c>
      <c r="AH1240" s="88">
        <f>Master!AH1244</f>
        <v>5003483319</v>
      </c>
      <c r="AI1240" s="88" t="str">
        <f>Master!AI1244</f>
        <v>12.12.18</v>
      </c>
      <c r="AJ1240" s="406">
        <f>Master!AJ1244</f>
        <v>3500</v>
      </c>
      <c r="AK1240" s="406">
        <f>Master!AK1244</f>
        <v>0</v>
      </c>
      <c r="AL1240" s="88" t="str">
        <f>Master!AL1244</f>
        <v/>
      </c>
      <c r="AM1240" s="416">
        <v>500.0</v>
      </c>
      <c r="AN1240" s="416"/>
      <c r="AO1240" s="416"/>
      <c r="AP1240" s="416"/>
      <c r="AQ1240" s="416"/>
      <c r="AR1240" s="416">
        <f t="shared" si="10"/>
        <v>500</v>
      </c>
      <c r="AS1240" s="417">
        <f t="shared" si="11"/>
        <v>0.1428571429</v>
      </c>
      <c r="AT1240" s="416">
        <f t="shared" si="12"/>
        <v>3000</v>
      </c>
      <c r="AU1240" s="417"/>
    </row>
    <row r="1241" hidden="1">
      <c r="A1241" s="88" t="str">
        <f>Master!A1245</f>
        <v>VMUS18029</v>
      </c>
      <c r="B1241" s="88" t="str">
        <f>Master!B1245</f>
        <v/>
      </c>
      <c r="C1241" s="88" t="str">
        <f>Master!C1245</f>
        <v/>
      </c>
      <c r="D1241" s="88" t="str">
        <f>Master!D1245</f>
        <v/>
      </c>
      <c r="E1241" s="406" t="str">
        <f>Master!E1245</f>
        <v/>
      </c>
      <c r="F1241" s="406">
        <f>Master!F1245</f>
        <v>0</v>
      </c>
      <c r="G1241" s="88" t="str">
        <f>Master!G1245</f>
        <v/>
      </c>
      <c r="H1241" s="88" t="str">
        <f>Master!H1245</f>
        <v/>
      </c>
      <c r="I1241" s="88" t="str">
        <f>Master!I1245</f>
        <v/>
      </c>
      <c r="J1241" s="88" t="str">
        <f>Master!J1245</f>
        <v>MUSICON PTE LTD</v>
      </c>
      <c r="K1241" s="88" t="str">
        <f>Master!K1245</f>
        <v/>
      </c>
      <c r="L1241" s="88" t="str">
        <f>Master!L1245</f>
        <v/>
      </c>
      <c r="M1241" s="88" t="str">
        <f>Master!M1245</f>
        <v/>
      </c>
      <c r="N1241" s="88" t="str">
        <f>Master!N1245</f>
        <v/>
      </c>
      <c r="O1241" s="88" t="str">
        <f>Master!O1245</f>
        <v/>
      </c>
      <c r="P1241" s="88" t="str">
        <f>Master!P1245</f>
        <v/>
      </c>
      <c r="Q1241" s="88" t="str">
        <f>Master!Q1245</f>
        <v/>
      </c>
      <c r="R1241" s="406" t="str">
        <f>Master!R1245</f>
        <v/>
      </c>
      <c r="S1241" s="406">
        <f>Master!S1245</f>
        <v>0</v>
      </c>
      <c r="T1241" s="406" t="str">
        <f>Master!T1245</f>
        <v/>
      </c>
      <c r="U1241" s="406" t="str">
        <f>Master!U1245</f>
        <v/>
      </c>
      <c r="V1241" s="406" t="str">
        <f>Master!V1245</f>
        <v/>
      </c>
      <c r="W1241" s="406" t="str">
        <f>Master!W1245</f>
        <v/>
      </c>
      <c r="X1241" s="406" t="str">
        <f>Master!X1245</f>
        <v/>
      </c>
      <c r="Y1241" s="406" t="str">
        <f>Master!Y1245</f>
        <v/>
      </c>
      <c r="Z1241" s="406" t="str">
        <f>Master!Z1245</f>
        <v/>
      </c>
      <c r="AA1241" s="406" t="str">
        <f>Master!AA1245</f>
        <v/>
      </c>
      <c r="AB1241" s="406" t="str">
        <f>Master!AB1245</f>
        <v/>
      </c>
      <c r="AC1241" s="406" t="str">
        <f>Master!AC1245</f>
        <v/>
      </c>
      <c r="AD1241" s="406" t="str">
        <f>Master!AD1245</f>
        <v/>
      </c>
      <c r="AE1241" s="406" t="str">
        <f>Master!AE1245</f>
        <v/>
      </c>
      <c r="AF1241" s="406" t="str">
        <f>Master!AF1245</f>
        <v/>
      </c>
      <c r="AG1241" s="406" t="str">
        <f>Master!AG1245</f>
        <v/>
      </c>
      <c r="AH1241" s="88" t="str">
        <f>Master!AH1245</f>
        <v/>
      </c>
      <c r="AI1241" s="88" t="str">
        <f>Master!AI1245</f>
        <v/>
      </c>
      <c r="AJ1241" s="406" t="str">
        <f>Master!AJ1245</f>
        <v/>
      </c>
      <c r="AK1241" s="406">
        <f>Master!AK1245</f>
        <v>0</v>
      </c>
      <c r="AL1241" s="88" t="str">
        <f>Master!AL1245</f>
        <v/>
      </c>
      <c r="AM1241" s="416"/>
      <c r="AN1241" s="416"/>
      <c r="AO1241" s="416"/>
      <c r="AP1241" s="416"/>
      <c r="AQ1241" s="416"/>
      <c r="AR1241" s="416">
        <f t="shared" si="10"/>
        <v>0</v>
      </c>
      <c r="AS1241" s="417" t="str">
        <f t="shared" si="11"/>
        <v>#DIV/0!</v>
      </c>
      <c r="AT1241" s="416">
        <f t="shared" si="12"/>
        <v>0</v>
      </c>
      <c r="AU1241" s="417"/>
    </row>
    <row r="1242" hidden="1">
      <c r="A1242" s="88" t="str">
        <f>Master!A1246</f>
        <v>VMUS18030</v>
      </c>
      <c r="B1242" s="88" t="str">
        <f>Master!B1246</f>
        <v>INVVMUS1811012</v>
      </c>
      <c r="C1242" s="88" t="str">
        <f>Master!C1246</f>
        <v>15th Nov 2018</v>
      </c>
      <c r="D1242" s="88">
        <f>Master!D1246</f>
        <v>1</v>
      </c>
      <c r="E1242" s="406">
        <f>Master!E1246</f>
        <v>4700</v>
      </c>
      <c r="F1242" s="406">
        <f>Master!F1246</f>
        <v>4700</v>
      </c>
      <c r="G1242" s="88" t="str">
        <f>Master!G1246</f>
        <v>Y</v>
      </c>
      <c r="H1242" s="88" t="str">
        <f>Master!H1246</f>
        <v/>
      </c>
      <c r="I1242" s="88" t="str">
        <f>Master!I1246</f>
        <v/>
      </c>
      <c r="J1242" s="88" t="str">
        <f>Master!J1246</f>
        <v>MUSICON PTE LTD</v>
      </c>
      <c r="K1242" s="88" t="str">
        <f>Master!K1246</f>
        <v>MUSICON PTE LTD</v>
      </c>
      <c r="L1242" s="88" t="str">
        <f>Master!L1246</f>
        <v>IZWAN</v>
      </c>
      <c r="M1242" s="88" t="str">
        <f>Master!M1246</f>
        <v>Lakeside Primary School</v>
      </c>
      <c r="N1242" s="88" t="str">
        <f>Master!N1246</f>
        <v>WEST</v>
      </c>
      <c r="O1242" s="88" t="str">
        <f>Master!O1246</f>
        <v>P6 Post Exams Beat Box &amp; Stomp </v>
      </c>
      <c r="P1242" s="88" t="str">
        <f>Master!P1246</f>
        <v>PACKAGE - HR</v>
      </c>
      <c r="Q1242" s="88" t="str">
        <f>Master!Q1246</f>
        <v>$100 per hour + $1700 logistics cost</v>
      </c>
      <c r="R1242" s="406" t="str">
        <f>Master!R1246</f>
        <v>SEP</v>
      </c>
      <c r="S1242" s="406">
        <f>Master!S1246</f>
        <v>4700</v>
      </c>
      <c r="T1242" s="406" t="str">
        <f>Master!T1246</f>
        <v/>
      </c>
      <c r="U1242" s="406" t="str">
        <f>Master!U1246</f>
        <v/>
      </c>
      <c r="V1242" s="406" t="str">
        <f>Master!V1246</f>
        <v/>
      </c>
      <c r="W1242" s="406" t="str">
        <f>Master!W1246</f>
        <v/>
      </c>
      <c r="X1242" s="406" t="str">
        <f>Master!X1246</f>
        <v/>
      </c>
      <c r="Y1242" s="406" t="str">
        <f>Master!Y1246</f>
        <v/>
      </c>
      <c r="Z1242" s="406" t="str">
        <f>Master!Z1246</f>
        <v/>
      </c>
      <c r="AA1242" s="406" t="str">
        <f>Master!AA1246</f>
        <v/>
      </c>
      <c r="AB1242" s="406" t="str">
        <f>Master!AB1246</f>
        <v/>
      </c>
      <c r="AC1242" s="406" t="str">
        <f>Master!AC1246</f>
        <v/>
      </c>
      <c r="AD1242" s="406" t="str">
        <f>Master!AD1246</f>
        <v/>
      </c>
      <c r="AE1242" s="406">
        <f>Master!AE1246</f>
        <v>2350</v>
      </c>
      <c r="AF1242" s="406">
        <f>Master!AF1246</f>
        <v>2350</v>
      </c>
      <c r="AG1242" s="406" t="str">
        <f>Master!AG1246</f>
        <v/>
      </c>
      <c r="AH1242" s="88">
        <f>Master!AH1246</f>
        <v>5003481038</v>
      </c>
      <c r="AI1242" s="88" t="str">
        <f>Master!AI1246</f>
        <v>10.12.18</v>
      </c>
      <c r="AJ1242" s="406">
        <f>Master!AJ1246</f>
        <v>4700</v>
      </c>
      <c r="AK1242" s="406">
        <f>Master!AK1246</f>
        <v>0</v>
      </c>
      <c r="AL1242" s="88" t="str">
        <f>Master!AL1246</f>
        <v/>
      </c>
      <c r="AM1242" s="416">
        <f>727.5+795</f>
        <v>1522.5</v>
      </c>
      <c r="AN1242" s="416"/>
      <c r="AO1242" s="416"/>
      <c r="AP1242" s="416">
        <v>108.83</v>
      </c>
      <c r="AQ1242" s="416"/>
      <c r="AR1242" s="416">
        <f t="shared" si="10"/>
        <v>1631.33</v>
      </c>
      <c r="AS1242" s="417">
        <f t="shared" si="11"/>
        <v>0.3470914894</v>
      </c>
      <c r="AT1242" s="416">
        <f t="shared" si="12"/>
        <v>3068.67</v>
      </c>
      <c r="AU1242" s="417"/>
    </row>
    <row r="1243" hidden="1">
      <c r="A1243" s="88" t="str">
        <f>Master!A1247</f>
        <v>VMUS18031</v>
      </c>
      <c r="B1243" s="88" t="str">
        <f>Master!B1247</f>
        <v>INVVMUS1811013A</v>
      </c>
      <c r="C1243" s="522">
        <f>Master!C1247</f>
        <v>43432</v>
      </c>
      <c r="D1243" s="88">
        <f>Master!D1247</f>
        <v>1</v>
      </c>
      <c r="E1243" s="406">
        <f>Master!E1247</f>
        <v>900</v>
      </c>
      <c r="F1243" s="406">
        <f>Master!F1247</f>
        <v>900</v>
      </c>
      <c r="G1243" s="88" t="str">
        <f>Master!G1247</f>
        <v>y</v>
      </c>
      <c r="H1243" s="88" t="str">
        <f>Master!H1247</f>
        <v/>
      </c>
      <c r="I1243" s="88" t="str">
        <f>Master!I1247</f>
        <v/>
      </c>
      <c r="J1243" s="88" t="str">
        <f>Master!J1247</f>
        <v>MUSICON PTE LTD</v>
      </c>
      <c r="K1243" s="88" t="str">
        <f>Master!K1247</f>
        <v>MUSICON PTE LTD</v>
      </c>
      <c r="L1243" s="88" t="str">
        <f>Master!L1247</f>
        <v>LINDEN LOKE</v>
      </c>
      <c r="M1243" s="88" t="str">
        <f>Master!M1247</f>
        <v>Evergreen Pri</v>
      </c>
      <c r="N1243" s="88" t="str">
        <f>Master!N1247</f>
        <v>NORTH</v>
      </c>
      <c r="O1243" s="88" t="str">
        <f>Master!O1247</f>
        <v>Extra Rehearsal/lesson plus instruments</v>
      </c>
      <c r="P1243" s="88" t="str">
        <f>Master!P1247</f>
        <v>PACKAGE - PAX</v>
      </c>
      <c r="Q1243" s="88" t="str">
        <f>Master!Q1247</f>
        <v/>
      </c>
      <c r="R1243" s="406" t="str">
        <f>Master!R1247</f>
        <v>NOV</v>
      </c>
      <c r="S1243" s="406">
        <f>Master!S1247</f>
        <v>900</v>
      </c>
      <c r="T1243" s="406" t="str">
        <f>Master!T1247</f>
        <v/>
      </c>
      <c r="U1243" s="406" t="str">
        <f>Master!U1247</f>
        <v/>
      </c>
      <c r="V1243" s="406" t="str">
        <f>Master!V1247</f>
        <v/>
      </c>
      <c r="W1243" s="406" t="str">
        <f>Master!W1247</f>
        <v/>
      </c>
      <c r="X1243" s="406" t="str">
        <f>Master!X1247</f>
        <v/>
      </c>
      <c r="Y1243" s="406" t="str">
        <f>Master!Y1247</f>
        <v/>
      </c>
      <c r="Z1243" s="406" t="str">
        <f>Master!Z1247</f>
        <v/>
      </c>
      <c r="AA1243" s="406" t="str">
        <f>Master!AA1247</f>
        <v/>
      </c>
      <c r="AB1243" s="406" t="str">
        <f>Master!AB1247</f>
        <v/>
      </c>
      <c r="AC1243" s="406" t="str">
        <f>Master!AC1247</f>
        <v/>
      </c>
      <c r="AD1243" s="406" t="str">
        <f>Master!AD1247</f>
        <v/>
      </c>
      <c r="AE1243" s="406" t="str">
        <f>Master!AE1247</f>
        <v/>
      </c>
      <c r="AF1243" s="406">
        <f>Master!AF1247</f>
        <v>900</v>
      </c>
      <c r="AG1243" s="406" t="str">
        <f>Master!AG1247</f>
        <v/>
      </c>
      <c r="AH1243" s="88">
        <f>Master!AH1247</f>
        <v>5003490869</v>
      </c>
      <c r="AI1243" s="88" t="str">
        <f>Master!AI1247</f>
        <v>24.12.18</v>
      </c>
      <c r="AJ1243" s="406">
        <f>Master!AJ1247</f>
        <v>900</v>
      </c>
      <c r="AK1243" s="406">
        <f>Master!AK1247</f>
        <v>0</v>
      </c>
      <c r="AL1243" s="88" t="str">
        <f>Master!AL1247</f>
        <v/>
      </c>
      <c r="AM1243" s="416">
        <f>100+75</f>
        <v>175</v>
      </c>
      <c r="AN1243" s="416"/>
      <c r="AO1243" s="416"/>
      <c r="AP1243" s="416"/>
      <c r="AQ1243" s="416"/>
      <c r="AR1243" s="416">
        <f t="shared" si="10"/>
        <v>175</v>
      </c>
      <c r="AS1243" s="417">
        <f t="shared" si="11"/>
        <v>0.1944444444</v>
      </c>
      <c r="AT1243" s="416">
        <f t="shared" si="12"/>
        <v>725</v>
      </c>
      <c r="AU1243" s="417"/>
    </row>
    <row r="1244" hidden="1">
      <c r="A1244" s="88" t="str">
        <f>Master!A1248</f>
        <v>VMUS18032</v>
      </c>
      <c r="B1244" s="414" t="str">
        <f>Master!B1248</f>
        <v/>
      </c>
      <c r="C1244" s="414" t="str">
        <f>Master!C1248</f>
        <v/>
      </c>
      <c r="D1244" s="88" t="str">
        <f>Master!D1248</f>
        <v/>
      </c>
      <c r="E1244" s="406" t="str">
        <f>Master!E1248</f>
        <v/>
      </c>
      <c r="F1244" s="406">
        <f>Master!F1248</f>
        <v>0</v>
      </c>
      <c r="G1244" s="88" t="str">
        <f>Master!G1248</f>
        <v/>
      </c>
      <c r="H1244" s="88" t="str">
        <f>Master!H1248</f>
        <v/>
      </c>
      <c r="I1244" s="88" t="str">
        <f>Master!I1248</f>
        <v/>
      </c>
      <c r="J1244" s="88" t="str">
        <f>Master!J1248</f>
        <v>MUSICON PTE LTD</v>
      </c>
      <c r="K1244" s="88" t="str">
        <f>Master!K1248</f>
        <v/>
      </c>
      <c r="L1244" s="88" t="str">
        <f>Master!L1248</f>
        <v/>
      </c>
      <c r="M1244" s="88" t="str">
        <f>Master!M1248</f>
        <v/>
      </c>
      <c r="N1244" s="88" t="str">
        <f>Master!N1248</f>
        <v/>
      </c>
      <c r="O1244" s="88" t="str">
        <f>Master!O1248</f>
        <v/>
      </c>
      <c r="P1244" s="88" t="str">
        <f>Master!P1248</f>
        <v/>
      </c>
      <c r="Q1244" s="88" t="str">
        <f>Master!Q1248</f>
        <v/>
      </c>
      <c r="R1244" s="406" t="str">
        <f>Master!R1248</f>
        <v/>
      </c>
      <c r="S1244" s="406">
        <f>Master!S1248</f>
        <v>0</v>
      </c>
      <c r="T1244" s="406" t="str">
        <f>Master!T1248</f>
        <v/>
      </c>
      <c r="U1244" s="406" t="str">
        <f>Master!U1248</f>
        <v/>
      </c>
      <c r="V1244" s="406" t="str">
        <f>Master!V1248</f>
        <v/>
      </c>
      <c r="W1244" s="406" t="str">
        <f>Master!W1248</f>
        <v/>
      </c>
      <c r="X1244" s="406" t="str">
        <f>Master!X1248</f>
        <v/>
      </c>
      <c r="Y1244" s="406" t="str">
        <f>Master!Y1248</f>
        <v/>
      </c>
      <c r="Z1244" s="406" t="str">
        <f>Master!Z1248</f>
        <v/>
      </c>
      <c r="AA1244" s="406" t="str">
        <f>Master!AA1248</f>
        <v/>
      </c>
      <c r="AB1244" s="406" t="str">
        <f>Master!AB1248</f>
        <v/>
      </c>
      <c r="AC1244" s="406" t="str">
        <f>Master!AC1248</f>
        <v/>
      </c>
      <c r="AD1244" s="406" t="str">
        <f>Master!AD1248</f>
        <v/>
      </c>
      <c r="AE1244" s="406" t="str">
        <f>Master!AE1248</f>
        <v/>
      </c>
      <c r="AF1244" s="406" t="str">
        <f>Master!AF1248</f>
        <v/>
      </c>
      <c r="AG1244" s="406" t="str">
        <f>Master!AG1248</f>
        <v/>
      </c>
      <c r="AH1244" s="88" t="str">
        <f>Master!AH1248</f>
        <v/>
      </c>
      <c r="AI1244" s="414" t="str">
        <f>Master!AI1248</f>
        <v/>
      </c>
      <c r="AJ1244" s="406" t="str">
        <f>Master!AJ1248</f>
        <v/>
      </c>
      <c r="AK1244" s="406">
        <f>Master!AK1248</f>
        <v>0</v>
      </c>
      <c r="AL1244" s="88" t="str">
        <f>Master!AL1248</f>
        <v/>
      </c>
      <c r="AM1244" s="416"/>
      <c r="AN1244" s="416"/>
      <c r="AO1244" s="416"/>
      <c r="AP1244" s="416"/>
      <c r="AQ1244" s="416"/>
      <c r="AR1244" s="416">
        <f t="shared" si="10"/>
        <v>0</v>
      </c>
      <c r="AS1244" s="417" t="str">
        <f t="shared" si="11"/>
        <v>#DIV/0!</v>
      </c>
      <c r="AT1244" s="416">
        <f t="shared" si="12"/>
        <v>0</v>
      </c>
      <c r="AU1244" s="417"/>
    </row>
    <row r="1245" hidden="1">
      <c r="A1245" s="88" t="str">
        <f>Master!A1249</f>
        <v>VMUS18033</v>
      </c>
      <c r="B1245" s="88" t="str">
        <f>Master!B1249</f>
        <v/>
      </c>
      <c r="C1245" s="88" t="str">
        <f>Master!C1249</f>
        <v/>
      </c>
      <c r="D1245" s="88" t="str">
        <f>Master!D1249</f>
        <v/>
      </c>
      <c r="E1245" s="406" t="str">
        <f>Master!E1249</f>
        <v/>
      </c>
      <c r="F1245" s="406">
        <f>Master!F1249</f>
        <v>0</v>
      </c>
      <c r="G1245" s="88" t="str">
        <f>Master!G1249</f>
        <v/>
      </c>
      <c r="H1245" s="88" t="str">
        <f>Master!H1249</f>
        <v/>
      </c>
      <c r="I1245" s="88" t="str">
        <f>Master!I1249</f>
        <v/>
      </c>
      <c r="J1245" s="88" t="str">
        <f>Master!J1249</f>
        <v>MUSICON PTE LTD</v>
      </c>
      <c r="K1245" s="88" t="str">
        <f>Master!K1249</f>
        <v/>
      </c>
      <c r="L1245" s="88" t="str">
        <f>Master!L1249</f>
        <v/>
      </c>
      <c r="M1245" s="88" t="str">
        <f>Master!M1249</f>
        <v/>
      </c>
      <c r="N1245" s="88" t="str">
        <f>Master!N1249</f>
        <v/>
      </c>
      <c r="O1245" s="88" t="str">
        <f>Master!O1249</f>
        <v/>
      </c>
      <c r="P1245" s="88" t="str">
        <f>Master!P1249</f>
        <v/>
      </c>
      <c r="Q1245" s="88" t="str">
        <f>Master!Q1249</f>
        <v/>
      </c>
      <c r="R1245" s="406" t="str">
        <f>Master!R1249</f>
        <v/>
      </c>
      <c r="S1245" s="406">
        <f>Master!S1249</f>
        <v>0</v>
      </c>
      <c r="T1245" s="406" t="str">
        <f>Master!T1249</f>
        <v/>
      </c>
      <c r="U1245" s="406" t="str">
        <f>Master!U1249</f>
        <v/>
      </c>
      <c r="V1245" s="406" t="str">
        <f>Master!V1249</f>
        <v/>
      </c>
      <c r="W1245" s="406" t="str">
        <f>Master!W1249</f>
        <v/>
      </c>
      <c r="X1245" s="406" t="str">
        <f>Master!X1249</f>
        <v/>
      </c>
      <c r="Y1245" s="406" t="str">
        <f>Master!Y1249</f>
        <v/>
      </c>
      <c r="Z1245" s="406" t="str">
        <f>Master!Z1249</f>
        <v/>
      </c>
      <c r="AA1245" s="406" t="str">
        <f>Master!AA1249</f>
        <v/>
      </c>
      <c r="AB1245" s="406" t="str">
        <f>Master!AB1249</f>
        <v/>
      </c>
      <c r="AC1245" s="406" t="str">
        <f>Master!AC1249</f>
        <v/>
      </c>
      <c r="AD1245" s="406" t="str">
        <f>Master!AD1249</f>
        <v/>
      </c>
      <c r="AE1245" s="406" t="str">
        <f>Master!AE1249</f>
        <v/>
      </c>
      <c r="AF1245" s="406" t="str">
        <f>Master!AF1249</f>
        <v/>
      </c>
      <c r="AG1245" s="406" t="str">
        <f>Master!AG1249</f>
        <v/>
      </c>
      <c r="AH1245" s="88" t="str">
        <f>Master!AH1249</f>
        <v/>
      </c>
      <c r="AI1245" s="88" t="str">
        <f>Master!AI1249</f>
        <v/>
      </c>
      <c r="AJ1245" s="406" t="str">
        <f>Master!AJ1249</f>
        <v/>
      </c>
      <c r="AK1245" s="406">
        <f>Master!AK1249</f>
        <v>0</v>
      </c>
      <c r="AL1245" s="88" t="str">
        <f>Master!AL1249</f>
        <v/>
      </c>
      <c r="AM1245" s="416"/>
      <c r="AN1245" s="416"/>
      <c r="AO1245" s="416"/>
      <c r="AP1245" s="416"/>
      <c r="AQ1245" s="416"/>
      <c r="AR1245" s="416">
        <f t="shared" si="10"/>
        <v>0</v>
      </c>
      <c r="AS1245" s="417" t="str">
        <f t="shared" si="11"/>
        <v>#DIV/0!</v>
      </c>
      <c r="AT1245" s="416">
        <f t="shared" si="12"/>
        <v>0</v>
      </c>
      <c r="AU1245" s="417"/>
    </row>
    <row r="1246" hidden="1">
      <c r="A1246" s="88" t="str">
        <f>Master!A1250</f>
        <v>VMUS18034</v>
      </c>
      <c r="B1246" s="414" t="str">
        <f>Master!B1250</f>
        <v/>
      </c>
      <c r="C1246" s="414" t="str">
        <f>Master!C1250</f>
        <v/>
      </c>
      <c r="D1246" s="88" t="str">
        <f>Master!D1250</f>
        <v/>
      </c>
      <c r="E1246" s="406" t="str">
        <f>Master!E1250</f>
        <v/>
      </c>
      <c r="F1246" s="406">
        <f>Master!F1250</f>
        <v>0</v>
      </c>
      <c r="G1246" s="88" t="str">
        <f>Master!G1250</f>
        <v/>
      </c>
      <c r="H1246" s="88" t="str">
        <f>Master!H1250</f>
        <v/>
      </c>
      <c r="I1246" s="88" t="str">
        <f>Master!I1250</f>
        <v/>
      </c>
      <c r="J1246" s="88" t="str">
        <f>Master!J1250</f>
        <v>MUSICON PTE LTD</v>
      </c>
      <c r="K1246" s="88" t="str">
        <f>Master!K1250</f>
        <v/>
      </c>
      <c r="L1246" s="88" t="str">
        <f>Master!L1250</f>
        <v/>
      </c>
      <c r="M1246" s="88" t="str">
        <f>Master!M1250</f>
        <v/>
      </c>
      <c r="N1246" s="88" t="str">
        <f>Master!N1250</f>
        <v/>
      </c>
      <c r="O1246" s="88" t="str">
        <f>Master!O1250</f>
        <v/>
      </c>
      <c r="P1246" s="88" t="str">
        <f>Master!P1250</f>
        <v/>
      </c>
      <c r="Q1246" s="88" t="str">
        <f>Master!Q1250</f>
        <v/>
      </c>
      <c r="R1246" s="406" t="str">
        <f>Master!R1250</f>
        <v/>
      </c>
      <c r="S1246" s="406">
        <f>Master!S1250</f>
        <v>0</v>
      </c>
      <c r="T1246" s="406" t="str">
        <f>Master!T1250</f>
        <v/>
      </c>
      <c r="U1246" s="406" t="str">
        <f>Master!U1250</f>
        <v/>
      </c>
      <c r="V1246" s="406" t="str">
        <f>Master!V1250</f>
        <v/>
      </c>
      <c r="W1246" s="406" t="str">
        <f>Master!W1250</f>
        <v/>
      </c>
      <c r="X1246" s="406" t="str">
        <f>Master!X1250</f>
        <v/>
      </c>
      <c r="Y1246" s="406" t="str">
        <f>Master!Y1250</f>
        <v/>
      </c>
      <c r="Z1246" s="406" t="str">
        <f>Master!Z1250</f>
        <v/>
      </c>
      <c r="AA1246" s="406" t="str">
        <f>Master!AA1250</f>
        <v/>
      </c>
      <c r="AB1246" s="406" t="str">
        <f>Master!AB1250</f>
        <v/>
      </c>
      <c r="AC1246" s="406" t="str">
        <f>Master!AC1250</f>
        <v/>
      </c>
      <c r="AD1246" s="406" t="str">
        <f>Master!AD1250</f>
        <v/>
      </c>
      <c r="AE1246" s="406" t="str">
        <f>Master!AE1250</f>
        <v/>
      </c>
      <c r="AF1246" s="406" t="str">
        <f>Master!AF1250</f>
        <v/>
      </c>
      <c r="AG1246" s="406" t="str">
        <f>Master!AG1250</f>
        <v/>
      </c>
      <c r="AH1246" s="88" t="str">
        <f>Master!AH1250</f>
        <v/>
      </c>
      <c r="AI1246" s="414" t="str">
        <f>Master!AI1250</f>
        <v/>
      </c>
      <c r="AJ1246" s="406" t="str">
        <f>Master!AJ1250</f>
        <v/>
      </c>
      <c r="AK1246" s="406">
        <f>Master!AK1250</f>
        <v>0</v>
      </c>
      <c r="AL1246" s="88" t="str">
        <f>Master!AL1250</f>
        <v/>
      </c>
      <c r="AM1246" s="416"/>
      <c r="AN1246" s="416"/>
      <c r="AO1246" s="416"/>
      <c r="AP1246" s="416"/>
      <c r="AQ1246" s="416"/>
      <c r="AR1246" s="416">
        <f t="shared" si="10"/>
        <v>0</v>
      </c>
      <c r="AS1246" s="417" t="str">
        <f t="shared" si="11"/>
        <v>#DIV/0!</v>
      </c>
      <c r="AT1246" s="416">
        <f t="shared" si="12"/>
        <v>0</v>
      </c>
      <c r="AU1246" s="417"/>
    </row>
    <row r="1247" hidden="1">
      <c r="A1247" s="88" t="str">
        <f>Master!A1251</f>
        <v>VMUS18035</v>
      </c>
      <c r="B1247" s="88" t="str">
        <f>Master!B1251</f>
        <v/>
      </c>
      <c r="C1247" s="88" t="str">
        <f>Master!C1251</f>
        <v/>
      </c>
      <c r="D1247" s="88" t="str">
        <f>Master!D1251</f>
        <v/>
      </c>
      <c r="E1247" s="406" t="str">
        <f>Master!E1251</f>
        <v/>
      </c>
      <c r="F1247" s="406">
        <f>Master!F1251</f>
        <v>0</v>
      </c>
      <c r="G1247" s="88" t="str">
        <f>Master!G1251</f>
        <v/>
      </c>
      <c r="H1247" s="88" t="str">
        <f>Master!H1251</f>
        <v/>
      </c>
      <c r="I1247" s="88" t="str">
        <f>Master!I1251</f>
        <v/>
      </c>
      <c r="J1247" s="88" t="str">
        <f>Master!J1251</f>
        <v>MUSICON PTE LTD</v>
      </c>
      <c r="K1247" s="88" t="str">
        <f>Master!K1251</f>
        <v/>
      </c>
      <c r="L1247" s="88" t="str">
        <f>Master!L1251</f>
        <v/>
      </c>
      <c r="M1247" s="88" t="str">
        <f>Master!M1251</f>
        <v/>
      </c>
      <c r="N1247" s="88" t="str">
        <f>Master!N1251</f>
        <v/>
      </c>
      <c r="O1247" s="88" t="str">
        <f>Master!O1251</f>
        <v/>
      </c>
      <c r="P1247" s="88" t="str">
        <f>Master!P1251</f>
        <v/>
      </c>
      <c r="Q1247" s="88" t="str">
        <f>Master!Q1251</f>
        <v/>
      </c>
      <c r="R1247" s="406" t="str">
        <f>Master!R1251</f>
        <v/>
      </c>
      <c r="S1247" s="406">
        <f>Master!S1251</f>
        <v>0</v>
      </c>
      <c r="T1247" s="406" t="str">
        <f>Master!T1251</f>
        <v/>
      </c>
      <c r="U1247" s="406" t="str">
        <f>Master!U1251</f>
        <v/>
      </c>
      <c r="V1247" s="406" t="str">
        <f>Master!V1251</f>
        <v/>
      </c>
      <c r="W1247" s="406" t="str">
        <f>Master!W1251</f>
        <v/>
      </c>
      <c r="X1247" s="406" t="str">
        <f>Master!X1251</f>
        <v/>
      </c>
      <c r="Y1247" s="406" t="str">
        <f>Master!Y1251</f>
        <v/>
      </c>
      <c r="Z1247" s="406" t="str">
        <f>Master!Z1251</f>
        <v/>
      </c>
      <c r="AA1247" s="406" t="str">
        <f>Master!AA1251</f>
        <v/>
      </c>
      <c r="AB1247" s="406" t="str">
        <f>Master!AB1251</f>
        <v/>
      </c>
      <c r="AC1247" s="406" t="str">
        <f>Master!AC1251</f>
        <v/>
      </c>
      <c r="AD1247" s="406" t="str">
        <f>Master!AD1251</f>
        <v/>
      </c>
      <c r="AE1247" s="406" t="str">
        <f>Master!AE1251</f>
        <v/>
      </c>
      <c r="AF1247" s="406" t="str">
        <f>Master!AF1251</f>
        <v/>
      </c>
      <c r="AG1247" s="406" t="str">
        <f>Master!AG1251</f>
        <v/>
      </c>
      <c r="AH1247" s="88" t="str">
        <f>Master!AH1251</f>
        <v/>
      </c>
      <c r="AI1247" s="88" t="str">
        <f>Master!AI1251</f>
        <v/>
      </c>
      <c r="AJ1247" s="406" t="str">
        <f>Master!AJ1251</f>
        <v/>
      </c>
      <c r="AK1247" s="406">
        <f>Master!AK1251</f>
        <v>0</v>
      </c>
      <c r="AL1247" s="88" t="str">
        <f>Master!AL1251</f>
        <v/>
      </c>
      <c r="AM1247" s="416"/>
      <c r="AN1247" s="416"/>
      <c r="AO1247" s="416"/>
      <c r="AP1247" s="416"/>
      <c r="AQ1247" s="416"/>
      <c r="AR1247" s="416">
        <f t="shared" si="10"/>
        <v>0</v>
      </c>
      <c r="AS1247" s="417" t="str">
        <f t="shared" si="11"/>
        <v>#DIV/0!</v>
      </c>
      <c r="AT1247" s="416">
        <f t="shared" si="12"/>
        <v>0</v>
      </c>
      <c r="AU1247" s="417"/>
    </row>
    <row r="1248" hidden="1">
      <c r="A1248" s="88" t="str">
        <f>Master!A1252</f>
        <v>VMUS18036</v>
      </c>
      <c r="B1248" s="414" t="str">
        <f>Master!B1252</f>
        <v/>
      </c>
      <c r="C1248" s="414" t="str">
        <f>Master!C1252</f>
        <v/>
      </c>
      <c r="D1248" s="88" t="str">
        <f>Master!D1252</f>
        <v/>
      </c>
      <c r="E1248" s="406" t="str">
        <f>Master!E1252</f>
        <v/>
      </c>
      <c r="F1248" s="406">
        <f>Master!F1252</f>
        <v>0</v>
      </c>
      <c r="G1248" s="88" t="str">
        <f>Master!G1252</f>
        <v/>
      </c>
      <c r="H1248" s="88" t="str">
        <f>Master!H1252</f>
        <v/>
      </c>
      <c r="I1248" s="88" t="str">
        <f>Master!I1252</f>
        <v/>
      </c>
      <c r="J1248" s="88" t="str">
        <f>Master!J1252</f>
        <v>MUSICON PTE LTD</v>
      </c>
      <c r="K1248" s="88" t="str">
        <f>Master!K1252</f>
        <v/>
      </c>
      <c r="L1248" s="88" t="str">
        <f>Master!L1252</f>
        <v/>
      </c>
      <c r="M1248" s="88" t="str">
        <f>Master!M1252</f>
        <v/>
      </c>
      <c r="N1248" s="88" t="str">
        <f>Master!N1252</f>
        <v/>
      </c>
      <c r="O1248" s="88" t="str">
        <f>Master!O1252</f>
        <v/>
      </c>
      <c r="P1248" s="88" t="str">
        <f>Master!P1252</f>
        <v/>
      </c>
      <c r="Q1248" s="88" t="str">
        <f>Master!Q1252</f>
        <v/>
      </c>
      <c r="R1248" s="406" t="str">
        <f>Master!R1252</f>
        <v/>
      </c>
      <c r="S1248" s="406">
        <f>Master!S1252</f>
        <v>0</v>
      </c>
      <c r="T1248" s="406" t="str">
        <f>Master!T1252</f>
        <v/>
      </c>
      <c r="U1248" s="406" t="str">
        <f>Master!U1252</f>
        <v/>
      </c>
      <c r="V1248" s="406" t="str">
        <f>Master!V1252</f>
        <v/>
      </c>
      <c r="W1248" s="406" t="str">
        <f>Master!W1252</f>
        <v/>
      </c>
      <c r="X1248" s="406" t="str">
        <f>Master!X1252</f>
        <v/>
      </c>
      <c r="Y1248" s="406" t="str">
        <f>Master!Y1252</f>
        <v/>
      </c>
      <c r="Z1248" s="406" t="str">
        <f>Master!Z1252</f>
        <v/>
      </c>
      <c r="AA1248" s="406" t="str">
        <f>Master!AA1252</f>
        <v/>
      </c>
      <c r="AB1248" s="406" t="str">
        <f>Master!AB1252</f>
        <v/>
      </c>
      <c r="AC1248" s="406" t="str">
        <f>Master!AC1252</f>
        <v/>
      </c>
      <c r="AD1248" s="406" t="str">
        <f>Master!AD1252</f>
        <v/>
      </c>
      <c r="AE1248" s="406" t="str">
        <f>Master!AE1252</f>
        <v/>
      </c>
      <c r="AF1248" s="406" t="str">
        <f>Master!AF1252</f>
        <v/>
      </c>
      <c r="AG1248" s="406" t="str">
        <f>Master!AG1252</f>
        <v/>
      </c>
      <c r="AH1248" s="88" t="str">
        <f>Master!AH1252</f>
        <v/>
      </c>
      <c r="AI1248" s="414" t="str">
        <f>Master!AI1252</f>
        <v/>
      </c>
      <c r="AJ1248" s="406" t="str">
        <f>Master!AJ1252</f>
        <v/>
      </c>
      <c r="AK1248" s="406">
        <f>Master!AK1252</f>
        <v>0</v>
      </c>
      <c r="AL1248" s="88" t="str">
        <f>Master!AL1252</f>
        <v/>
      </c>
      <c r="AM1248" s="416"/>
      <c r="AN1248" s="416"/>
      <c r="AO1248" s="416"/>
      <c r="AP1248" s="416"/>
      <c r="AQ1248" s="416"/>
      <c r="AR1248" s="416">
        <f t="shared" si="10"/>
        <v>0</v>
      </c>
      <c r="AS1248" s="417" t="str">
        <f t="shared" si="11"/>
        <v>#DIV/0!</v>
      </c>
      <c r="AT1248" s="416">
        <f t="shared" si="12"/>
        <v>0</v>
      </c>
      <c r="AU1248" s="417"/>
    </row>
    <row r="1249" hidden="1">
      <c r="A1249" s="88" t="str">
        <f>Master!A1253</f>
        <v>VMUS18037</v>
      </c>
      <c r="B1249" s="88" t="str">
        <f>Master!B1253</f>
        <v/>
      </c>
      <c r="C1249" s="88" t="str">
        <f>Master!C1253</f>
        <v/>
      </c>
      <c r="D1249" s="88" t="str">
        <f>Master!D1253</f>
        <v/>
      </c>
      <c r="E1249" s="406" t="str">
        <f>Master!E1253</f>
        <v/>
      </c>
      <c r="F1249" s="406">
        <f>Master!F1253</f>
        <v>0</v>
      </c>
      <c r="G1249" s="88" t="str">
        <f>Master!G1253</f>
        <v/>
      </c>
      <c r="H1249" s="88" t="str">
        <f>Master!H1253</f>
        <v/>
      </c>
      <c r="I1249" s="88" t="str">
        <f>Master!I1253</f>
        <v/>
      </c>
      <c r="J1249" s="88" t="str">
        <f>Master!J1253</f>
        <v>MUSICON PTE LTD</v>
      </c>
      <c r="K1249" s="88" t="str">
        <f>Master!K1253</f>
        <v/>
      </c>
      <c r="L1249" s="88" t="str">
        <f>Master!L1253</f>
        <v/>
      </c>
      <c r="M1249" s="88" t="str">
        <f>Master!M1253</f>
        <v/>
      </c>
      <c r="N1249" s="88" t="str">
        <f>Master!N1253</f>
        <v/>
      </c>
      <c r="O1249" s="88" t="str">
        <f>Master!O1253</f>
        <v/>
      </c>
      <c r="P1249" s="88" t="str">
        <f>Master!P1253</f>
        <v/>
      </c>
      <c r="Q1249" s="88" t="str">
        <f>Master!Q1253</f>
        <v/>
      </c>
      <c r="R1249" s="406" t="str">
        <f>Master!R1253</f>
        <v/>
      </c>
      <c r="S1249" s="406">
        <f>Master!S1253</f>
        <v>0</v>
      </c>
      <c r="T1249" s="406" t="str">
        <f>Master!T1253</f>
        <v/>
      </c>
      <c r="U1249" s="406" t="str">
        <f>Master!U1253</f>
        <v/>
      </c>
      <c r="V1249" s="406" t="str">
        <f>Master!V1253</f>
        <v/>
      </c>
      <c r="W1249" s="406" t="str">
        <f>Master!W1253</f>
        <v/>
      </c>
      <c r="X1249" s="406" t="str">
        <f>Master!X1253</f>
        <v/>
      </c>
      <c r="Y1249" s="406" t="str">
        <f>Master!Y1253</f>
        <v/>
      </c>
      <c r="Z1249" s="406" t="str">
        <f>Master!Z1253</f>
        <v/>
      </c>
      <c r="AA1249" s="406" t="str">
        <f>Master!AA1253</f>
        <v/>
      </c>
      <c r="AB1249" s="406" t="str">
        <f>Master!AB1253</f>
        <v/>
      </c>
      <c r="AC1249" s="406" t="str">
        <f>Master!AC1253</f>
        <v/>
      </c>
      <c r="AD1249" s="406" t="str">
        <f>Master!AD1253</f>
        <v/>
      </c>
      <c r="AE1249" s="406" t="str">
        <f>Master!AE1253</f>
        <v/>
      </c>
      <c r="AF1249" s="406" t="str">
        <f>Master!AF1253</f>
        <v/>
      </c>
      <c r="AG1249" s="406" t="str">
        <f>Master!AG1253</f>
        <v/>
      </c>
      <c r="AH1249" s="88" t="str">
        <f>Master!AH1253</f>
        <v/>
      </c>
      <c r="AI1249" s="88" t="str">
        <f>Master!AI1253</f>
        <v/>
      </c>
      <c r="AJ1249" s="406" t="str">
        <f>Master!AJ1253</f>
        <v/>
      </c>
      <c r="AK1249" s="406">
        <f>Master!AK1253</f>
        <v>0</v>
      </c>
      <c r="AL1249" s="88" t="str">
        <f>Master!AL1253</f>
        <v/>
      </c>
      <c r="AM1249" s="416"/>
      <c r="AN1249" s="416"/>
      <c r="AO1249" s="416"/>
      <c r="AP1249" s="416"/>
      <c r="AQ1249" s="416"/>
      <c r="AR1249" s="416">
        <f t="shared" si="10"/>
        <v>0</v>
      </c>
      <c r="AS1249" s="417" t="str">
        <f t="shared" si="11"/>
        <v>#DIV/0!</v>
      </c>
      <c r="AT1249" s="416">
        <f t="shared" si="12"/>
        <v>0</v>
      </c>
      <c r="AU1249" s="417"/>
    </row>
    <row r="1250" hidden="1">
      <c r="A1250" s="88" t="str">
        <f>Master!A1254</f>
        <v>VMUS18038</v>
      </c>
      <c r="B1250" s="414" t="str">
        <f>Master!B1254</f>
        <v/>
      </c>
      <c r="C1250" s="414" t="str">
        <f>Master!C1254</f>
        <v/>
      </c>
      <c r="D1250" s="88" t="str">
        <f>Master!D1254</f>
        <v/>
      </c>
      <c r="E1250" s="406" t="str">
        <f>Master!E1254</f>
        <v/>
      </c>
      <c r="F1250" s="406">
        <f>Master!F1254</f>
        <v>0</v>
      </c>
      <c r="G1250" s="88" t="str">
        <f>Master!G1254</f>
        <v/>
      </c>
      <c r="H1250" s="88" t="str">
        <f>Master!H1254</f>
        <v/>
      </c>
      <c r="I1250" s="88" t="str">
        <f>Master!I1254</f>
        <v/>
      </c>
      <c r="J1250" s="88" t="str">
        <f>Master!J1254</f>
        <v>MUSICON PTE LTD</v>
      </c>
      <c r="K1250" s="88" t="str">
        <f>Master!K1254</f>
        <v/>
      </c>
      <c r="L1250" s="88" t="str">
        <f>Master!L1254</f>
        <v/>
      </c>
      <c r="M1250" s="88" t="str">
        <f>Master!M1254</f>
        <v/>
      </c>
      <c r="N1250" s="88" t="str">
        <f>Master!N1254</f>
        <v/>
      </c>
      <c r="O1250" s="88" t="str">
        <f>Master!O1254</f>
        <v/>
      </c>
      <c r="P1250" s="88" t="str">
        <f>Master!P1254</f>
        <v/>
      </c>
      <c r="Q1250" s="88" t="str">
        <f>Master!Q1254</f>
        <v/>
      </c>
      <c r="R1250" s="406" t="str">
        <f>Master!R1254</f>
        <v/>
      </c>
      <c r="S1250" s="406">
        <f>Master!S1254</f>
        <v>0</v>
      </c>
      <c r="T1250" s="406" t="str">
        <f>Master!T1254</f>
        <v/>
      </c>
      <c r="U1250" s="406" t="str">
        <f>Master!U1254</f>
        <v/>
      </c>
      <c r="V1250" s="406" t="str">
        <f>Master!V1254</f>
        <v/>
      </c>
      <c r="W1250" s="406" t="str">
        <f>Master!W1254</f>
        <v/>
      </c>
      <c r="X1250" s="406" t="str">
        <f>Master!X1254</f>
        <v/>
      </c>
      <c r="Y1250" s="406" t="str">
        <f>Master!Y1254</f>
        <v/>
      </c>
      <c r="Z1250" s="406" t="str">
        <f>Master!Z1254</f>
        <v/>
      </c>
      <c r="AA1250" s="406" t="str">
        <f>Master!AA1254</f>
        <v/>
      </c>
      <c r="AB1250" s="406" t="str">
        <f>Master!AB1254</f>
        <v/>
      </c>
      <c r="AC1250" s="406" t="str">
        <f>Master!AC1254</f>
        <v/>
      </c>
      <c r="AD1250" s="406" t="str">
        <f>Master!AD1254</f>
        <v/>
      </c>
      <c r="AE1250" s="406" t="str">
        <f>Master!AE1254</f>
        <v/>
      </c>
      <c r="AF1250" s="406" t="str">
        <f>Master!AF1254</f>
        <v/>
      </c>
      <c r="AG1250" s="406" t="str">
        <f>Master!AG1254</f>
        <v/>
      </c>
      <c r="AH1250" s="88" t="str">
        <f>Master!AH1254</f>
        <v/>
      </c>
      <c r="AI1250" s="414" t="str">
        <f>Master!AI1254</f>
        <v/>
      </c>
      <c r="AJ1250" s="406" t="str">
        <f>Master!AJ1254</f>
        <v/>
      </c>
      <c r="AK1250" s="406">
        <f>Master!AK1254</f>
        <v>0</v>
      </c>
      <c r="AL1250" s="88" t="str">
        <f>Master!AL1254</f>
        <v/>
      </c>
      <c r="AM1250" s="416"/>
      <c r="AN1250" s="416"/>
      <c r="AO1250" s="416"/>
      <c r="AP1250" s="416"/>
      <c r="AQ1250" s="416"/>
      <c r="AR1250" s="416">
        <f t="shared" si="10"/>
        <v>0</v>
      </c>
      <c r="AS1250" s="417" t="str">
        <f t="shared" si="11"/>
        <v>#DIV/0!</v>
      </c>
      <c r="AT1250" s="416">
        <f t="shared" si="12"/>
        <v>0</v>
      </c>
      <c r="AU1250" s="417"/>
    </row>
    <row r="1251" hidden="1">
      <c r="A1251" s="88" t="str">
        <f>Master!A1255</f>
        <v>VMUS18039</v>
      </c>
      <c r="B1251" s="88" t="str">
        <f>Master!B1255</f>
        <v/>
      </c>
      <c r="C1251" s="88" t="str">
        <f>Master!C1255</f>
        <v/>
      </c>
      <c r="D1251" s="88" t="str">
        <f>Master!D1255</f>
        <v/>
      </c>
      <c r="E1251" s="406" t="str">
        <f>Master!E1255</f>
        <v/>
      </c>
      <c r="F1251" s="406">
        <f>Master!F1255</f>
        <v>0</v>
      </c>
      <c r="G1251" s="88" t="str">
        <f>Master!G1255</f>
        <v/>
      </c>
      <c r="H1251" s="88" t="str">
        <f>Master!H1255</f>
        <v/>
      </c>
      <c r="I1251" s="88" t="str">
        <f>Master!I1255</f>
        <v/>
      </c>
      <c r="J1251" s="88" t="str">
        <f>Master!J1255</f>
        <v>MUSICON PTE LTD</v>
      </c>
      <c r="K1251" s="88" t="str">
        <f>Master!K1255</f>
        <v/>
      </c>
      <c r="L1251" s="88" t="str">
        <f>Master!L1255</f>
        <v/>
      </c>
      <c r="M1251" s="88" t="str">
        <f>Master!M1255</f>
        <v/>
      </c>
      <c r="N1251" s="88" t="str">
        <f>Master!N1255</f>
        <v/>
      </c>
      <c r="O1251" s="88" t="str">
        <f>Master!O1255</f>
        <v/>
      </c>
      <c r="P1251" s="88" t="str">
        <f>Master!P1255</f>
        <v/>
      </c>
      <c r="Q1251" s="88" t="str">
        <f>Master!Q1255</f>
        <v/>
      </c>
      <c r="R1251" s="406" t="str">
        <f>Master!R1255</f>
        <v/>
      </c>
      <c r="S1251" s="406">
        <f>Master!S1255</f>
        <v>0</v>
      </c>
      <c r="T1251" s="406" t="str">
        <f>Master!T1255</f>
        <v/>
      </c>
      <c r="U1251" s="406" t="str">
        <f>Master!U1255</f>
        <v/>
      </c>
      <c r="V1251" s="406" t="str">
        <f>Master!V1255</f>
        <v/>
      </c>
      <c r="W1251" s="406" t="str">
        <f>Master!W1255</f>
        <v/>
      </c>
      <c r="X1251" s="406" t="str">
        <f>Master!X1255</f>
        <v/>
      </c>
      <c r="Y1251" s="406" t="str">
        <f>Master!Y1255</f>
        <v/>
      </c>
      <c r="Z1251" s="406" t="str">
        <f>Master!Z1255</f>
        <v/>
      </c>
      <c r="AA1251" s="406" t="str">
        <f>Master!AA1255</f>
        <v/>
      </c>
      <c r="AB1251" s="406" t="str">
        <f>Master!AB1255</f>
        <v/>
      </c>
      <c r="AC1251" s="406" t="str">
        <f>Master!AC1255</f>
        <v/>
      </c>
      <c r="AD1251" s="406" t="str">
        <f>Master!AD1255</f>
        <v/>
      </c>
      <c r="AE1251" s="406" t="str">
        <f>Master!AE1255</f>
        <v/>
      </c>
      <c r="AF1251" s="406" t="str">
        <f>Master!AF1255</f>
        <v/>
      </c>
      <c r="AG1251" s="406" t="str">
        <f>Master!AG1255</f>
        <v/>
      </c>
      <c r="AH1251" s="88" t="str">
        <f>Master!AH1255</f>
        <v/>
      </c>
      <c r="AI1251" s="88" t="str">
        <f>Master!AI1255</f>
        <v/>
      </c>
      <c r="AJ1251" s="406" t="str">
        <f>Master!AJ1255</f>
        <v/>
      </c>
      <c r="AK1251" s="406">
        <f>Master!AK1255</f>
        <v>0</v>
      </c>
      <c r="AL1251" s="88" t="str">
        <f>Master!AL1255</f>
        <v/>
      </c>
      <c r="AM1251" s="416"/>
      <c r="AN1251" s="416"/>
      <c r="AO1251" s="416"/>
      <c r="AP1251" s="416"/>
      <c r="AQ1251" s="416"/>
      <c r="AR1251" s="416">
        <f t="shared" si="10"/>
        <v>0</v>
      </c>
      <c r="AS1251" s="417" t="str">
        <f t="shared" si="11"/>
        <v>#DIV/0!</v>
      </c>
      <c r="AT1251" s="416">
        <f t="shared" si="12"/>
        <v>0</v>
      </c>
      <c r="AU1251" s="417"/>
    </row>
    <row r="1252" hidden="1">
      <c r="A1252" s="88" t="str">
        <f>Master!A1256</f>
        <v>VMUS18040</v>
      </c>
      <c r="B1252" s="414" t="str">
        <f>Master!B1256</f>
        <v/>
      </c>
      <c r="C1252" s="414" t="str">
        <f>Master!C1256</f>
        <v/>
      </c>
      <c r="D1252" s="88" t="str">
        <f>Master!D1256</f>
        <v/>
      </c>
      <c r="E1252" s="406" t="str">
        <f>Master!E1256</f>
        <v/>
      </c>
      <c r="F1252" s="406">
        <f>Master!F1256</f>
        <v>0</v>
      </c>
      <c r="G1252" s="88" t="str">
        <f>Master!G1256</f>
        <v/>
      </c>
      <c r="H1252" s="88" t="str">
        <f>Master!H1256</f>
        <v/>
      </c>
      <c r="I1252" s="88" t="str">
        <f>Master!I1256</f>
        <v/>
      </c>
      <c r="J1252" s="88" t="str">
        <f>Master!J1256</f>
        <v>MUSICON PTE LTD</v>
      </c>
      <c r="K1252" s="88" t="str">
        <f>Master!K1256</f>
        <v/>
      </c>
      <c r="L1252" s="88" t="str">
        <f>Master!L1256</f>
        <v/>
      </c>
      <c r="M1252" s="88" t="str">
        <f>Master!M1256</f>
        <v/>
      </c>
      <c r="N1252" s="88" t="str">
        <f>Master!N1256</f>
        <v/>
      </c>
      <c r="O1252" s="88" t="str">
        <f>Master!O1256</f>
        <v/>
      </c>
      <c r="P1252" s="88" t="str">
        <f>Master!P1256</f>
        <v/>
      </c>
      <c r="Q1252" s="88" t="str">
        <f>Master!Q1256</f>
        <v/>
      </c>
      <c r="R1252" s="406" t="str">
        <f>Master!R1256</f>
        <v/>
      </c>
      <c r="S1252" s="406">
        <f>Master!S1256</f>
        <v>0</v>
      </c>
      <c r="T1252" s="406" t="str">
        <f>Master!T1256</f>
        <v/>
      </c>
      <c r="U1252" s="406" t="str">
        <f>Master!U1256</f>
        <v/>
      </c>
      <c r="V1252" s="406" t="str">
        <f>Master!V1256</f>
        <v/>
      </c>
      <c r="W1252" s="406" t="str">
        <f>Master!W1256</f>
        <v/>
      </c>
      <c r="X1252" s="406" t="str">
        <f>Master!X1256</f>
        <v/>
      </c>
      <c r="Y1252" s="406" t="str">
        <f>Master!Y1256</f>
        <v/>
      </c>
      <c r="Z1252" s="406" t="str">
        <f>Master!Z1256</f>
        <v/>
      </c>
      <c r="AA1252" s="406" t="str">
        <f>Master!AA1256</f>
        <v/>
      </c>
      <c r="AB1252" s="406" t="str">
        <f>Master!AB1256</f>
        <v/>
      </c>
      <c r="AC1252" s="406" t="str">
        <f>Master!AC1256</f>
        <v/>
      </c>
      <c r="AD1252" s="406" t="str">
        <f>Master!AD1256</f>
        <v/>
      </c>
      <c r="AE1252" s="406" t="str">
        <f>Master!AE1256</f>
        <v/>
      </c>
      <c r="AF1252" s="406" t="str">
        <f>Master!AF1256</f>
        <v/>
      </c>
      <c r="AG1252" s="406" t="str">
        <f>Master!AG1256</f>
        <v/>
      </c>
      <c r="AH1252" s="88" t="str">
        <f>Master!AH1256</f>
        <v/>
      </c>
      <c r="AI1252" s="414" t="str">
        <f>Master!AI1256</f>
        <v/>
      </c>
      <c r="AJ1252" s="406" t="str">
        <f>Master!AJ1256</f>
        <v/>
      </c>
      <c r="AK1252" s="406">
        <f>Master!AK1256</f>
        <v>0</v>
      </c>
      <c r="AL1252" s="88" t="str">
        <f>Master!AL1256</f>
        <v/>
      </c>
      <c r="AM1252" s="416"/>
      <c r="AN1252" s="416"/>
      <c r="AO1252" s="416"/>
      <c r="AP1252" s="416"/>
      <c r="AQ1252" s="416"/>
      <c r="AR1252" s="416">
        <f t="shared" si="10"/>
        <v>0</v>
      </c>
      <c r="AS1252" s="417" t="str">
        <f t="shared" si="11"/>
        <v>#DIV/0!</v>
      </c>
      <c r="AT1252" s="416">
        <f t="shared" si="12"/>
        <v>0</v>
      </c>
      <c r="AU1252" s="417"/>
    </row>
    <row r="1253" hidden="1">
      <c r="A1253" s="88" t="str">
        <f>Master!A1257</f>
        <v>VMUS18041</v>
      </c>
      <c r="B1253" s="88" t="str">
        <f>Master!B1257</f>
        <v/>
      </c>
      <c r="C1253" s="88" t="str">
        <f>Master!C1257</f>
        <v/>
      </c>
      <c r="D1253" s="88" t="str">
        <f>Master!D1257</f>
        <v/>
      </c>
      <c r="E1253" s="406" t="str">
        <f>Master!E1257</f>
        <v/>
      </c>
      <c r="F1253" s="406">
        <f>Master!F1257</f>
        <v>0</v>
      </c>
      <c r="G1253" s="88" t="str">
        <f>Master!G1257</f>
        <v/>
      </c>
      <c r="H1253" s="88" t="str">
        <f>Master!H1257</f>
        <v/>
      </c>
      <c r="I1253" s="88" t="str">
        <f>Master!I1257</f>
        <v/>
      </c>
      <c r="J1253" s="88" t="str">
        <f>Master!J1257</f>
        <v>MUSICON PTE LTD</v>
      </c>
      <c r="K1253" s="88" t="str">
        <f>Master!K1257</f>
        <v/>
      </c>
      <c r="L1253" s="88" t="str">
        <f>Master!L1257</f>
        <v/>
      </c>
      <c r="M1253" s="88" t="str">
        <f>Master!M1257</f>
        <v/>
      </c>
      <c r="N1253" s="88" t="str">
        <f>Master!N1257</f>
        <v/>
      </c>
      <c r="O1253" s="88" t="str">
        <f>Master!O1257</f>
        <v/>
      </c>
      <c r="P1253" s="88" t="str">
        <f>Master!P1257</f>
        <v/>
      </c>
      <c r="Q1253" s="88" t="str">
        <f>Master!Q1257</f>
        <v/>
      </c>
      <c r="R1253" s="406" t="str">
        <f>Master!R1257</f>
        <v/>
      </c>
      <c r="S1253" s="406">
        <f>Master!S1257</f>
        <v>0</v>
      </c>
      <c r="T1253" s="406" t="str">
        <f>Master!T1257</f>
        <v/>
      </c>
      <c r="U1253" s="406" t="str">
        <f>Master!U1257</f>
        <v/>
      </c>
      <c r="V1253" s="406" t="str">
        <f>Master!V1257</f>
        <v/>
      </c>
      <c r="W1253" s="406" t="str">
        <f>Master!W1257</f>
        <v/>
      </c>
      <c r="X1253" s="406" t="str">
        <f>Master!X1257</f>
        <v/>
      </c>
      <c r="Y1253" s="406" t="str">
        <f>Master!Y1257</f>
        <v/>
      </c>
      <c r="Z1253" s="406" t="str">
        <f>Master!Z1257</f>
        <v/>
      </c>
      <c r="AA1253" s="406" t="str">
        <f>Master!AA1257</f>
        <v/>
      </c>
      <c r="AB1253" s="406" t="str">
        <f>Master!AB1257</f>
        <v/>
      </c>
      <c r="AC1253" s="406" t="str">
        <f>Master!AC1257</f>
        <v/>
      </c>
      <c r="AD1253" s="406" t="str">
        <f>Master!AD1257</f>
        <v/>
      </c>
      <c r="AE1253" s="406" t="str">
        <f>Master!AE1257</f>
        <v/>
      </c>
      <c r="AF1253" s="406" t="str">
        <f>Master!AF1257</f>
        <v/>
      </c>
      <c r="AG1253" s="406" t="str">
        <f>Master!AG1257</f>
        <v/>
      </c>
      <c r="AH1253" s="88" t="str">
        <f>Master!AH1257</f>
        <v/>
      </c>
      <c r="AI1253" s="88" t="str">
        <f>Master!AI1257</f>
        <v/>
      </c>
      <c r="AJ1253" s="406" t="str">
        <f>Master!AJ1257</f>
        <v/>
      </c>
      <c r="AK1253" s="406">
        <f>Master!AK1257</f>
        <v>0</v>
      </c>
      <c r="AL1253" s="88" t="str">
        <f>Master!AL1257</f>
        <v/>
      </c>
      <c r="AM1253" s="416"/>
      <c r="AN1253" s="416"/>
      <c r="AO1253" s="416"/>
      <c r="AP1253" s="416"/>
      <c r="AQ1253" s="416"/>
      <c r="AR1253" s="416">
        <f t="shared" si="10"/>
        <v>0</v>
      </c>
      <c r="AS1253" s="417" t="str">
        <f t="shared" si="11"/>
        <v>#DIV/0!</v>
      </c>
      <c r="AT1253" s="416">
        <f t="shared" si="12"/>
        <v>0</v>
      </c>
      <c r="AU1253" s="417"/>
    </row>
    <row r="1254" hidden="1">
      <c r="A1254" s="88" t="str">
        <f>Master!A1258</f>
        <v>VMUS18042</v>
      </c>
      <c r="B1254" s="414" t="str">
        <f>Master!B1258</f>
        <v/>
      </c>
      <c r="C1254" s="414" t="str">
        <f>Master!C1258</f>
        <v/>
      </c>
      <c r="D1254" s="88" t="str">
        <f>Master!D1258</f>
        <v/>
      </c>
      <c r="E1254" s="406" t="str">
        <f>Master!E1258</f>
        <v/>
      </c>
      <c r="F1254" s="406">
        <f>Master!F1258</f>
        <v>0</v>
      </c>
      <c r="G1254" s="88" t="str">
        <f>Master!G1258</f>
        <v/>
      </c>
      <c r="H1254" s="88" t="str">
        <f>Master!H1258</f>
        <v/>
      </c>
      <c r="I1254" s="88" t="str">
        <f>Master!I1258</f>
        <v/>
      </c>
      <c r="J1254" s="88" t="str">
        <f>Master!J1258</f>
        <v>MUSICON PTE LTD</v>
      </c>
      <c r="K1254" s="88" t="str">
        <f>Master!K1258</f>
        <v/>
      </c>
      <c r="L1254" s="88" t="str">
        <f>Master!L1258</f>
        <v/>
      </c>
      <c r="M1254" s="88" t="str">
        <f>Master!M1258</f>
        <v/>
      </c>
      <c r="N1254" s="88" t="str">
        <f>Master!N1258</f>
        <v/>
      </c>
      <c r="O1254" s="88" t="str">
        <f>Master!O1258</f>
        <v/>
      </c>
      <c r="P1254" s="88" t="str">
        <f>Master!P1258</f>
        <v/>
      </c>
      <c r="Q1254" s="88" t="str">
        <f>Master!Q1258</f>
        <v/>
      </c>
      <c r="R1254" s="406" t="str">
        <f>Master!R1258</f>
        <v/>
      </c>
      <c r="S1254" s="406">
        <f>Master!S1258</f>
        <v>0</v>
      </c>
      <c r="T1254" s="406" t="str">
        <f>Master!T1258</f>
        <v/>
      </c>
      <c r="U1254" s="406" t="str">
        <f>Master!U1258</f>
        <v/>
      </c>
      <c r="V1254" s="406" t="str">
        <f>Master!V1258</f>
        <v/>
      </c>
      <c r="W1254" s="406" t="str">
        <f>Master!W1258</f>
        <v/>
      </c>
      <c r="X1254" s="406" t="str">
        <f>Master!X1258</f>
        <v/>
      </c>
      <c r="Y1254" s="406" t="str">
        <f>Master!Y1258</f>
        <v/>
      </c>
      <c r="Z1254" s="406" t="str">
        <f>Master!Z1258</f>
        <v/>
      </c>
      <c r="AA1254" s="406" t="str">
        <f>Master!AA1258</f>
        <v/>
      </c>
      <c r="AB1254" s="406" t="str">
        <f>Master!AB1258</f>
        <v/>
      </c>
      <c r="AC1254" s="406" t="str">
        <f>Master!AC1258</f>
        <v/>
      </c>
      <c r="AD1254" s="406" t="str">
        <f>Master!AD1258</f>
        <v/>
      </c>
      <c r="AE1254" s="406" t="str">
        <f>Master!AE1258</f>
        <v/>
      </c>
      <c r="AF1254" s="406" t="str">
        <f>Master!AF1258</f>
        <v/>
      </c>
      <c r="AG1254" s="406" t="str">
        <f>Master!AG1258</f>
        <v/>
      </c>
      <c r="AH1254" s="88" t="str">
        <f>Master!AH1258</f>
        <v/>
      </c>
      <c r="AI1254" s="414" t="str">
        <f>Master!AI1258</f>
        <v/>
      </c>
      <c r="AJ1254" s="406" t="str">
        <f>Master!AJ1258</f>
        <v/>
      </c>
      <c r="AK1254" s="406">
        <f>Master!AK1258</f>
        <v>0</v>
      </c>
      <c r="AL1254" s="88" t="str">
        <f>Master!AL1258</f>
        <v/>
      </c>
      <c r="AM1254" s="416"/>
      <c r="AN1254" s="416"/>
      <c r="AO1254" s="416"/>
      <c r="AP1254" s="416"/>
      <c r="AQ1254" s="416"/>
      <c r="AR1254" s="416">
        <f t="shared" si="10"/>
        <v>0</v>
      </c>
      <c r="AS1254" s="417" t="str">
        <f t="shared" si="11"/>
        <v>#DIV/0!</v>
      </c>
      <c r="AT1254" s="416">
        <f t="shared" si="12"/>
        <v>0</v>
      </c>
      <c r="AU1254" s="417"/>
    </row>
    <row r="1255" hidden="1">
      <c r="A1255" s="88" t="str">
        <f>Master!A1259</f>
        <v>VMUS18043</v>
      </c>
      <c r="B1255" s="88" t="str">
        <f>Master!B1259</f>
        <v/>
      </c>
      <c r="C1255" s="88" t="str">
        <f>Master!C1259</f>
        <v/>
      </c>
      <c r="D1255" s="88" t="str">
        <f>Master!D1259</f>
        <v/>
      </c>
      <c r="E1255" s="406" t="str">
        <f>Master!E1259</f>
        <v/>
      </c>
      <c r="F1255" s="406">
        <f>Master!F1259</f>
        <v>0</v>
      </c>
      <c r="G1255" s="88" t="str">
        <f>Master!G1259</f>
        <v/>
      </c>
      <c r="H1255" s="88" t="str">
        <f>Master!H1259</f>
        <v/>
      </c>
      <c r="I1255" s="88" t="str">
        <f>Master!I1259</f>
        <v/>
      </c>
      <c r="J1255" s="88" t="str">
        <f>Master!J1259</f>
        <v>MUSICON PTE LTD</v>
      </c>
      <c r="K1255" s="88" t="str">
        <f>Master!K1259</f>
        <v/>
      </c>
      <c r="L1255" s="88" t="str">
        <f>Master!L1259</f>
        <v/>
      </c>
      <c r="M1255" s="88" t="str">
        <f>Master!M1259</f>
        <v/>
      </c>
      <c r="N1255" s="88" t="str">
        <f>Master!N1259</f>
        <v/>
      </c>
      <c r="O1255" s="88" t="str">
        <f>Master!O1259</f>
        <v/>
      </c>
      <c r="P1255" s="88" t="str">
        <f>Master!P1259</f>
        <v/>
      </c>
      <c r="Q1255" s="88" t="str">
        <f>Master!Q1259</f>
        <v/>
      </c>
      <c r="R1255" s="406" t="str">
        <f>Master!R1259</f>
        <v/>
      </c>
      <c r="S1255" s="406">
        <f>Master!S1259</f>
        <v>0</v>
      </c>
      <c r="T1255" s="406" t="str">
        <f>Master!T1259</f>
        <v/>
      </c>
      <c r="U1255" s="406" t="str">
        <f>Master!U1259</f>
        <v/>
      </c>
      <c r="V1255" s="406" t="str">
        <f>Master!V1259</f>
        <v/>
      </c>
      <c r="W1255" s="406" t="str">
        <f>Master!W1259</f>
        <v/>
      </c>
      <c r="X1255" s="406" t="str">
        <f>Master!X1259</f>
        <v/>
      </c>
      <c r="Y1255" s="406" t="str">
        <f>Master!Y1259</f>
        <v/>
      </c>
      <c r="Z1255" s="406" t="str">
        <f>Master!Z1259</f>
        <v/>
      </c>
      <c r="AA1255" s="406" t="str">
        <f>Master!AA1259</f>
        <v/>
      </c>
      <c r="AB1255" s="406" t="str">
        <f>Master!AB1259</f>
        <v/>
      </c>
      <c r="AC1255" s="406" t="str">
        <f>Master!AC1259</f>
        <v/>
      </c>
      <c r="AD1255" s="406" t="str">
        <f>Master!AD1259</f>
        <v/>
      </c>
      <c r="AE1255" s="406" t="str">
        <f>Master!AE1259</f>
        <v/>
      </c>
      <c r="AF1255" s="406" t="str">
        <f>Master!AF1259</f>
        <v/>
      </c>
      <c r="AG1255" s="406" t="str">
        <f>Master!AG1259</f>
        <v/>
      </c>
      <c r="AH1255" s="88" t="str">
        <f>Master!AH1259</f>
        <v/>
      </c>
      <c r="AI1255" s="88" t="str">
        <f>Master!AI1259</f>
        <v/>
      </c>
      <c r="AJ1255" s="406" t="str">
        <f>Master!AJ1259</f>
        <v/>
      </c>
      <c r="AK1255" s="406">
        <f>Master!AK1259</f>
        <v>0</v>
      </c>
      <c r="AL1255" s="88" t="str">
        <f>Master!AL1259</f>
        <v/>
      </c>
      <c r="AM1255" s="416"/>
      <c r="AN1255" s="416"/>
      <c r="AO1255" s="416"/>
      <c r="AP1255" s="416"/>
      <c r="AQ1255" s="416"/>
      <c r="AR1255" s="416">
        <f t="shared" si="10"/>
        <v>0</v>
      </c>
      <c r="AS1255" s="417" t="str">
        <f t="shared" si="11"/>
        <v>#DIV/0!</v>
      </c>
      <c r="AT1255" s="416">
        <f t="shared" si="12"/>
        <v>0</v>
      </c>
      <c r="AU1255" s="417"/>
    </row>
    <row r="1256" hidden="1">
      <c r="A1256" s="88" t="str">
        <f>Master!A1260</f>
        <v>VMUS18044</v>
      </c>
      <c r="B1256" s="414" t="str">
        <f>Master!B1260</f>
        <v/>
      </c>
      <c r="C1256" s="414" t="str">
        <f>Master!C1260</f>
        <v/>
      </c>
      <c r="D1256" s="88" t="str">
        <f>Master!D1260</f>
        <v/>
      </c>
      <c r="E1256" s="406" t="str">
        <f>Master!E1260</f>
        <v/>
      </c>
      <c r="F1256" s="406">
        <f>Master!F1260</f>
        <v>0</v>
      </c>
      <c r="G1256" s="88" t="str">
        <f>Master!G1260</f>
        <v/>
      </c>
      <c r="H1256" s="88" t="str">
        <f>Master!H1260</f>
        <v/>
      </c>
      <c r="I1256" s="88" t="str">
        <f>Master!I1260</f>
        <v/>
      </c>
      <c r="J1256" s="88" t="str">
        <f>Master!J1260</f>
        <v>MUSICON PTE LTD</v>
      </c>
      <c r="K1256" s="88" t="str">
        <f>Master!K1260</f>
        <v/>
      </c>
      <c r="L1256" s="88" t="str">
        <f>Master!L1260</f>
        <v/>
      </c>
      <c r="M1256" s="88" t="str">
        <f>Master!M1260</f>
        <v/>
      </c>
      <c r="N1256" s="88" t="str">
        <f>Master!N1260</f>
        <v/>
      </c>
      <c r="O1256" s="88" t="str">
        <f>Master!O1260</f>
        <v/>
      </c>
      <c r="P1256" s="88" t="str">
        <f>Master!P1260</f>
        <v/>
      </c>
      <c r="Q1256" s="88" t="str">
        <f>Master!Q1260</f>
        <v/>
      </c>
      <c r="R1256" s="406" t="str">
        <f>Master!R1260</f>
        <v/>
      </c>
      <c r="S1256" s="406">
        <f>Master!S1260</f>
        <v>0</v>
      </c>
      <c r="T1256" s="406" t="str">
        <f>Master!T1260</f>
        <v/>
      </c>
      <c r="U1256" s="406" t="str">
        <f>Master!U1260</f>
        <v/>
      </c>
      <c r="V1256" s="406" t="str">
        <f>Master!V1260</f>
        <v/>
      </c>
      <c r="W1256" s="406" t="str">
        <f>Master!W1260</f>
        <v/>
      </c>
      <c r="X1256" s="406" t="str">
        <f>Master!X1260</f>
        <v/>
      </c>
      <c r="Y1256" s="406" t="str">
        <f>Master!Y1260</f>
        <v/>
      </c>
      <c r="Z1256" s="406" t="str">
        <f>Master!Z1260</f>
        <v/>
      </c>
      <c r="AA1256" s="406" t="str">
        <f>Master!AA1260</f>
        <v/>
      </c>
      <c r="AB1256" s="406" t="str">
        <f>Master!AB1260</f>
        <v/>
      </c>
      <c r="AC1256" s="406" t="str">
        <f>Master!AC1260</f>
        <v/>
      </c>
      <c r="AD1256" s="406" t="str">
        <f>Master!AD1260</f>
        <v/>
      </c>
      <c r="AE1256" s="406" t="str">
        <f>Master!AE1260</f>
        <v/>
      </c>
      <c r="AF1256" s="406" t="str">
        <f>Master!AF1260</f>
        <v/>
      </c>
      <c r="AG1256" s="406" t="str">
        <f>Master!AG1260</f>
        <v/>
      </c>
      <c r="AH1256" s="88" t="str">
        <f>Master!AH1260</f>
        <v/>
      </c>
      <c r="AI1256" s="414" t="str">
        <f>Master!AI1260</f>
        <v/>
      </c>
      <c r="AJ1256" s="406" t="str">
        <f>Master!AJ1260</f>
        <v/>
      </c>
      <c r="AK1256" s="406">
        <f>Master!AK1260</f>
        <v>0</v>
      </c>
      <c r="AL1256" s="88" t="str">
        <f>Master!AL1260</f>
        <v/>
      </c>
      <c r="AM1256" s="416"/>
      <c r="AN1256" s="416"/>
      <c r="AO1256" s="416"/>
      <c r="AP1256" s="416"/>
      <c r="AQ1256" s="416"/>
      <c r="AR1256" s="416">
        <f t="shared" si="10"/>
        <v>0</v>
      </c>
      <c r="AS1256" s="417" t="str">
        <f t="shared" si="11"/>
        <v>#DIV/0!</v>
      </c>
      <c r="AT1256" s="416">
        <f t="shared" si="12"/>
        <v>0</v>
      </c>
      <c r="AU1256" s="417"/>
    </row>
    <row r="1257" hidden="1">
      <c r="A1257" s="88" t="str">
        <f>Master!A1261</f>
        <v>VMUS18045</v>
      </c>
      <c r="B1257" s="88" t="str">
        <f>Master!B1261</f>
        <v/>
      </c>
      <c r="C1257" s="88" t="str">
        <f>Master!C1261</f>
        <v/>
      </c>
      <c r="D1257" s="88" t="str">
        <f>Master!D1261</f>
        <v/>
      </c>
      <c r="E1257" s="406" t="str">
        <f>Master!E1261</f>
        <v/>
      </c>
      <c r="F1257" s="406">
        <f>Master!F1261</f>
        <v>0</v>
      </c>
      <c r="G1257" s="88" t="str">
        <f>Master!G1261</f>
        <v/>
      </c>
      <c r="H1257" s="88" t="str">
        <f>Master!H1261</f>
        <v/>
      </c>
      <c r="I1257" s="88" t="str">
        <f>Master!I1261</f>
        <v/>
      </c>
      <c r="J1257" s="88" t="str">
        <f>Master!J1261</f>
        <v>MUSICON PTE LTD</v>
      </c>
      <c r="K1257" s="88" t="str">
        <f>Master!K1261</f>
        <v/>
      </c>
      <c r="L1257" s="88" t="str">
        <f>Master!L1261</f>
        <v/>
      </c>
      <c r="M1257" s="88" t="str">
        <f>Master!M1261</f>
        <v/>
      </c>
      <c r="N1257" s="88" t="str">
        <f>Master!N1261</f>
        <v/>
      </c>
      <c r="O1257" s="88" t="str">
        <f>Master!O1261</f>
        <v/>
      </c>
      <c r="P1257" s="88" t="str">
        <f>Master!P1261</f>
        <v/>
      </c>
      <c r="Q1257" s="88" t="str">
        <f>Master!Q1261</f>
        <v/>
      </c>
      <c r="R1257" s="406" t="str">
        <f>Master!R1261</f>
        <v/>
      </c>
      <c r="S1257" s="406">
        <f>Master!S1261</f>
        <v>0</v>
      </c>
      <c r="T1257" s="406" t="str">
        <f>Master!T1261</f>
        <v/>
      </c>
      <c r="U1257" s="406" t="str">
        <f>Master!U1261</f>
        <v/>
      </c>
      <c r="V1257" s="406" t="str">
        <f>Master!V1261</f>
        <v/>
      </c>
      <c r="W1257" s="406" t="str">
        <f>Master!W1261</f>
        <v/>
      </c>
      <c r="X1257" s="406" t="str">
        <f>Master!X1261</f>
        <v/>
      </c>
      <c r="Y1257" s="406" t="str">
        <f>Master!Y1261</f>
        <v/>
      </c>
      <c r="Z1257" s="406" t="str">
        <f>Master!Z1261</f>
        <v/>
      </c>
      <c r="AA1257" s="406" t="str">
        <f>Master!AA1261</f>
        <v/>
      </c>
      <c r="AB1257" s="406" t="str">
        <f>Master!AB1261</f>
        <v/>
      </c>
      <c r="AC1257" s="406" t="str">
        <f>Master!AC1261</f>
        <v/>
      </c>
      <c r="AD1257" s="406" t="str">
        <f>Master!AD1261</f>
        <v/>
      </c>
      <c r="AE1257" s="406" t="str">
        <f>Master!AE1261</f>
        <v/>
      </c>
      <c r="AF1257" s="406" t="str">
        <f>Master!AF1261</f>
        <v/>
      </c>
      <c r="AG1257" s="406" t="str">
        <f>Master!AG1261</f>
        <v/>
      </c>
      <c r="AH1257" s="88" t="str">
        <f>Master!AH1261</f>
        <v/>
      </c>
      <c r="AI1257" s="88" t="str">
        <f>Master!AI1261</f>
        <v/>
      </c>
      <c r="AJ1257" s="406" t="str">
        <f>Master!AJ1261</f>
        <v/>
      </c>
      <c r="AK1257" s="406">
        <f>Master!AK1261</f>
        <v>0</v>
      </c>
      <c r="AL1257" s="88" t="str">
        <f>Master!AL1261</f>
        <v/>
      </c>
      <c r="AM1257" s="416"/>
      <c r="AN1257" s="416"/>
      <c r="AO1257" s="416"/>
      <c r="AP1257" s="416"/>
      <c r="AQ1257" s="416"/>
      <c r="AR1257" s="416">
        <f t="shared" si="10"/>
        <v>0</v>
      </c>
      <c r="AS1257" s="417" t="str">
        <f t="shared" si="11"/>
        <v>#DIV/0!</v>
      </c>
      <c r="AT1257" s="416">
        <f t="shared" si="12"/>
        <v>0</v>
      </c>
      <c r="AU1257" s="417"/>
    </row>
    <row r="1258" hidden="1">
      <c r="A1258" s="88" t="str">
        <f>Master!A1262</f>
        <v>VMUS18046</v>
      </c>
      <c r="B1258" s="414" t="str">
        <f>Master!B1262</f>
        <v/>
      </c>
      <c r="C1258" s="414" t="str">
        <f>Master!C1262</f>
        <v/>
      </c>
      <c r="D1258" s="88" t="str">
        <f>Master!D1262</f>
        <v/>
      </c>
      <c r="E1258" s="406" t="str">
        <f>Master!E1262</f>
        <v/>
      </c>
      <c r="F1258" s="406">
        <f>Master!F1262</f>
        <v>0</v>
      </c>
      <c r="G1258" s="88" t="str">
        <f>Master!G1262</f>
        <v/>
      </c>
      <c r="H1258" s="88" t="str">
        <f>Master!H1262</f>
        <v/>
      </c>
      <c r="I1258" s="88" t="str">
        <f>Master!I1262</f>
        <v/>
      </c>
      <c r="J1258" s="88" t="str">
        <f>Master!J1262</f>
        <v>MUSICON PTE LTD</v>
      </c>
      <c r="K1258" s="88" t="str">
        <f>Master!K1262</f>
        <v/>
      </c>
      <c r="L1258" s="88" t="str">
        <f>Master!L1262</f>
        <v/>
      </c>
      <c r="M1258" s="88" t="str">
        <f>Master!M1262</f>
        <v/>
      </c>
      <c r="N1258" s="88" t="str">
        <f>Master!N1262</f>
        <v/>
      </c>
      <c r="O1258" s="88" t="str">
        <f>Master!O1262</f>
        <v/>
      </c>
      <c r="P1258" s="88" t="str">
        <f>Master!P1262</f>
        <v/>
      </c>
      <c r="Q1258" s="88" t="str">
        <f>Master!Q1262</f>
        <v/>
      </c>
      <c r="R1258" s="406" t="str">
        <f>Master!R1262</f>
        <v/>
      </c>
      <c r="S1258" s="406">
        <f>Master!S1262</f>
        <v>0</v>
      </c>
      <c r="T1258" s="406" t="str">
        <f>Master!T1262</f>
        <v/>
      </c>
      <c r="U1258" s="406" t="str">
        <f>Master!U1262</f>
        <v/>
      </c>
      <c r="V1258" s="406" t="str">
        <f>Master!V1262</f>
        <v/>
      </c>
      <c r="W1258" s="406" t="str">
        <f>Master!W1262</f>
        <v/>
      </c>
      <c r="X1258" s="406" t="str">
        <f>Master!X1262</f>
        <v/>
      </c>
      <c r="Y1258" s="406" t="str">
        <f>Master!Y1262</f>
        <v/>
      </c>
      <c r="Z1258" s="406" t="str">
        <f>Master!Z1262</f>
        <v/>
      </c>
      <c r="AA1258" s="406" t="str">
        <f>Master!AA1262</f>
        <v/>
      </c>
      <c r="AB1258" s="406" t="str">
        <f>Master!AB1262</f>
        <v/>
      </c>
      <c r="AC1258" s="406" t="str">
        <f>Master!AC1262</f>
        <v/>
      </c>
      <c r="AD1258" s="406" t="str">
        <f>Master!AD1262</f>
        <v/>
      </c>
      <c r="AE1258" s="406" t="str">
        <f>Master!AE1262</f>
        <v/>
      </c>
      <c r="AF1258" s="406" t="str">
        <f>Master!AF1262</f>
        <v/>
      </c>
      <c r="AG1258" s="406" t="str">
        <f>Master!AG1262</f>
        <v/>
      </c>
      <c r="AH1258" s="88" t="str">
        <f>Master!AH1262</f>
        <v/>
      </c>
      <c r="AI1258" s="414" t="str">
        <f>Master!AI1262</f>
        <v/>
      </c>
      <c r="AJ1258" s="406" t="str">
        <f>Master!AJ1262</f>
        <v/>
      </c>
      <c r="AK1258" s="406">
        <f>Master!AK1262</f>
        <v>0</v>
      </c>
      <c r="AL1258" s="88" t="str">
        <f>Master!AL1262</f>
        <v/>
      </c>
      <c r="AM1258" s="416"/>
      <c r="AN1258" s="416"/>
      <c r="AO1258" s="416"/>
      <c r="AP1258" s="416"/>
      <c r="AQ1258" s="416"/>
      <c r="AR1258" s="416">
        <f t="shared" si="10"/>
        <v>0</v>
      </c>
      <c r="AS1258" s="417" t="str">
        <f t="shared" si="11"/>
        <v>#DIV/0!</v>
      </c>
      <c r="AT1258" s="416">
        <f t="shared" si="12"/>
        <v>0</v>
      </c>
      <c r="AU1258" s="417"/>
    </row>
    <row r="1259" hidden="1">
      <c r="A1259" s="88" t="str">
        <f>Master!A1263</f>
        <v>VMUS18047</v>
      </c>
      <c r="B1259" s="88" t="str">
        <f>Master!B1263</f>
        <v/>
      </c>
      <c r="C1259" s="88" t="str">
        <f>Master!C1263</f>
        <v/>
      </c>
      <c r="D1259" s="88" t="str">
        <f>Master!D1263</f>
        <v/>
      </c>
      <c r="E1259" s="406" t="str">
        <f>Master!E1263</f>
        <v/>
      </c>
      <c r="F1259" s="406">
        <f>Master!F1263</f>
        <v>0</v>
      </c>
      <c r="G1259" s="88" t="str">
        <f>Master!G1263</f>
        <v/>
      </c>
      <c r="H1259" s="88" t="str">
        <f>Master!H1263</f>
        <v/>
      </c>
      <c r="I1259" s="88" t="str">
        <f>Master!I1263</f>
        <v/>
      </c>
      <c r="J1259" s="88" t="str">
        <f>Master!J1263</f>
        <v>MUSICON PTE LTD</v>
      </c>
      <c r="K1259" s="88" t="str">
        <f>Master!K1263</f>
        <v/>
      </c>
      <c r="L1259" s="88" t="str">
        <f>Master!L1263</f>
        <v/>
      </c>
      <c r="M1259" s="88" t="str">
        <f>Master!M1263</f>
        <v/>
      </c>
      <c r="N1259" s="88" t="str">
        <f>Master!N1263</f>
        <v/>
      </c>
      <c r="O1259" s="88" t="str">
        <f>Master!O1263</f>
        <v/>
      </c>
      <c r="P1259" s="88" t="str">
        <f>Master!P1263</f>
        <v/>
      </c>
      <c r="Q1259" s="88" t="str">
        <f>Master!Q1263</f>
        <v/>
      </c>
      <c r="R1259" s="406" t="str">
        <f>Master!R1263</f>
        <v/>
      </c>
      <c r="S1259" s="406">
        <f>Master!S1263</f>
        <v>0</v>
      </c>
      <c r="T1259" s="406" t="str">
        <f>Master!T1263</f>
        <v/>
      </c>
      <c r="U1259" s="406" t="str">
        <f>Master!U1263</f>
        <v/>
      </c>
      <c r="V1259" s="406" t="str">
        <f>Master!V1263</f>
        <v/>
      </c>
      <c r="W1259" s="406" t="str">
        <f>Master!W1263</f>
        <v/>
      </c>
      <c r="X1259" s="406" t="str">
        <f>Master!X1263</f>
        <v/>
      </c>
      <c r="Y1259" s="406" t="str">
        <f>Master!Y1263</f>
        <v/>
      </c>
      <c r="Z1259" s="406" t="str">
        <f>Master!Z1263</f>
        <v/>
      </c>
      <c r="AA1259" s="406" t="str">
        <f>Master!AA1263</f>
        <v/>
      </c>
      <c r="AB1259" s="406" t="str">
        <f>Master!AB1263</f>
        <v/>
      </c>
      <c r="AC1259" s="406" t="str">
        <f>Master!AC1263</f>
        <v/>
      </c>
      <c r="AD1259" s="406" t="str">
        <f>Master!AD1263</f>
        <v/>
      </c>
      <c r="AE1259" s="406" t="str">
        <f>Master!AE1263</f>
        <v/>
      </c>
      <c r="AF1259" s="406" t="str">
        <f>Master!AF1263</f>
        <v/>
      </c>
      <c r="AG1259" s="406" t="str">
        <f>Master!AG1263</f>
        <v/>
      </c>
      <c r="AH1259" s="88" t="str">
        <f>Master!AH1263</f>
        <v/>
      </c>
      <c r="AI1259" s="88" t="str">
        <f>Master!AI1263</f>
        <v/>
      </c>
      <c r="AJ1259" s="406" t="str">
        <f>Master!AJ1263</f>
        <v/>
      </c>
      <c r="AK1259" s="406">
        <f>Master!AK1263</f>
        <v>0</v>
      </c>
      <c r="AL1259" s="88" t="str">
        <f>Master!AL1263</f>
        <v/>
      </c>
      <c r="AM1259" s="416"/>
      <c r="AN1259" s="416"/>
      <c r="AO1259" s="416"/>
      <c r="AP1259" s="416"/>
      <c r="AQ1259" s="416"/>
      <c r="AR1259" s="416">
        <f t="shared" si="10"/>
        <v>0</v>
      </c>
      <c r="AS1259" s="417" t="str">
        <f t="shared" si="11"/>
        <v>#DIV/0!</v>
      </c>
      <c r="AT1259" s="416">
        <f t="shared" si="12"/>
        <v>0</v>
      </c>
      <c r="AU1259" s="417"/>
    </row>
    <row r="1260" hidden="1">
      <c r="A1260" s="88" t="str">
        <f>Master!A1264</f>
        <v>VMUS18048</v>
      </c>
      <c r="B1260" s="414" t="str">
        <f>Master!B1264</f>
        <v/>
      </c>
      <c r="C1260" s="414" t="str">
        <f>Master!C1264</f>
        <v/>
      </c>
      <c r="D1260" s="88" t="str">
        <f>Master!D1264</f>
        <v/>
      </c>
      <c r="E1260" s="406" t="str">
        <f>Master!E1264</f>
        <v/>
      </c>
      <c r="F1260" s="406">
        <f>Master!F1264</f>
        <v>0</v>
      </c>
      <c r="G1260" s="88" t="str">
        <f>Master!G1264</f>
        <v/>
      </c>
      <c r="H1260" s="88" t="str">
        <f>Master!H1264</f>
        <v/>
      </c>
      <c r="I1260" s="88" t="str">
        <f>Master!I1264</f>
        <v/>
      </c>
      <c r="J1260" s="88" t="str">
        <f>Master!J1264</f>
        <v>MUSICON PTE LTD</v>
      </c>
      <c r="K1260" s="88" t="str">
        <f>Master!K1264</f>
        <v/>
      </c>
      <c r="L1260" s="88" t="str">
        <f>Master!L1264</f>
        <v/>
      </c>
      <c r="M1260" s="88" t="str">
        <f>Master!M1264</f>
        <v/>
      </c>
      <c r="N1260" s="88" t="str">
        <f>Master!N1264</f>
        <v/>
      </c>
      <c r="O1260" s="88" t="str">
        <f>Master!O1264</f>
        <v/>
      </c>
      <c r="P1260" s="88" t="str">
        <f>Master!P1264</f>
        <v/>
      </c>
      <c r="Q1260" s="88" t="str">
        <f>Master!Q1264</f>
        <v/>
      </c>
      <c r="R1260" s="406" t="str">
        <f>Master!R1264</f>
        <v/>
      </c>
      <c r="S1260" s="406">
        <f>Master!S1264</f>
        <v>0</v>
      </c>
      <c r="T1260" s="406" t="str">
        <f>Master!T1264</f>
        <v/>
      </c>
      <c r="U1260" s="406" t="str">
        <f>Master!U1264</f>
        <v/>
      </c>
      <c r="V1260" s="406" t="str">
        <f>Master!V1264</f>
        <v/>
      </c>
      <c r="W1260" s="406" t="str">
        <f>Master!W1264</f>
        <v/>
      </c>
      <c r="X1260" s="406" t="str">
        <f>Master!X1264</f>
        <v/>
      </c>
      <c r="Y1260" s="406" t="str">
        <f>Master!Y1264</f>
        <v/>
      </c>
      <c r="Z1260" s="406" t="str">
        <f>Master!Z1264</f>
        <v/>
      </c>
      <c r="AA1260" s="406" t="str">
        <f>Master!AA1264</f>
        <v/>
      </c>
      <c r="AB1260" s="406" t="str">
        <f>Master!AB1264</f>
        <v/>
      </c>
      <c r="AC1260" s="406" t="str">
        <f>Master!AC1264</f>
        <v/>
      </c>
      <c r="AD1260" s="406" t="str">
        <f>Master!AD1264</f>
        <v/>
      </c>
      <c r="AE1260" s="406" t="str">
        <f>Master!AE1264</f>
        <v/>
      </c>
      <c r="AF1260" s="406" t="str">
        <f>Master!AF1264</f>
        <v/>
      </c>
      <c r="AG1260" s="406" t="str">
        <f>Master!AG1264</f>
        <v/>
      </c>
      <c r="AH1260" s="88" t="str">
        <f>Master!AH1264</f>
        <v/>
      </c>
      <c r="AI1260" s="414" t="str">
        <f>Master!AI1264</f>
        <v/>
      </c>
      <c r="AJ1260" s="406" t="str">
        <f>Master!AJ1264</f>
        <v/>
      </c>
      <c r="AK1260" s="406">
        <f>Master!AK1264</f>
        <v>0</v>
      </c>
      <c r="AL1260" s="88" t="str">
        <f>Master!AL1264</f>
        <v/>
      </c>
      <c r="AM1260" s="416"/>
      <c r="AN1260" s="416"/>
      <c r="AO1260" s="416"/>
      <c r="AP1260" s="416"/>
      <c r="AQ1260" s="416"/>
      <c r="AR1260" s="416">
        <f t="shared" si="10"/>
        <v>0</v>
      </c>
      <c r="AS1260" s="417" t="str">
        <f t="shared" si="11"/>
        <v>#DIV/0!</v>
      </c>
      <c r="AT1260" s="416">
        <f t="shared" si="12"/>
        <v>0</v>
      </c>
      <c r="AU1260" s="417"/>
    </row>
    <row r="1261" hidden="1">
      <c r="A1261" s="88" t="str">
        <f>Master!A1265</f>
        <v>VMUS18049</v>
      </c>
      <c r="B1261" s="88" t="str">
        <f>Master!B1265</f>
        <v/>
      </c>
      <c r="C1261" s="88" t="str">
        <f>Master!C1265</f>
        <v/>
      </c>
      <c r="D1261" s="88" t="str">
        <f>Master!D1265</f>
        <v/>
      </c>
      <c r="E1261" s="406" t="str">
        <f>Master!E1265</f>
        <v/>
      </c>
      <c r="F1261" s="406">
        <f>Master!F1265</f>
        <v>0</v>
      </c>
      <c r="G1261" s="88" t="str">
        <f>Master!G1265</f>
        <v/>
      </c>
      <c r="H1261" s="88" t="str">
        <f>Master!H1265</f>
        <v/>
      </c>
      <c r="I1261" s="88" t="str">
        <f>Master!I1265</f>
        <v/>
      </c>
      <c r="J1261" s="88" t="str">
        <f>Master!J1265</f>
        <v>MUSICON PTE LTD</v>
      </c>
      <c r="K1261" s="88" t="str">
        <f>Master!K1265</f>
        <v/>
      </c>
      <c r="L1261" s="88" t="str">
        <f>Master!L1265</f>
        <v/>
      </c>
      <c r="M1261" s="88" t="str">
        <f>Master!M1265</f>
        <v/>
      </c>
      <c r="N1261" s="88" t="str">
        <f>Master!N1265</f>
        <v/>
      </c>
      <c r="O1261" s="88" t="str">
        <f>Master!O1265</f>
        <v/>
      </c>
      <c r="P1261" s="88" t="str">
        <f>Master!P1265</f>
        <v/>
      </c>
      <c r="Q1261" s="88" t="str">
        <f>Master!Q1265</f>
        <v/>
      </c>
      <c r="R1261" s="406" t="str">
        <f>Master!R1265</f>
        <v/>
      </c>
      <c r="S1261" s="406">
        <f>Master!S1265</f>
        <v>0</v>
      </c>
      <c r="T1261" s="406" t="str">
        <f>Master!T1265</f>
        <v/>
      </c>
      <c r="U1261" s="406" t="str">
        <f>Master!U1265</f>
        <v/>
      </c>
      <c r="V1261" s="406" t="str">
        <f>Master!V1265</f>
        <v/>
      </c>
      <c r="W1261" s="406" t="str">
        <f>Master!W1265</f>
        <v/>
      </c>
      <c r="X1261" s="406" t="str">
        <f>Master!X1265</f>
        <v/>
      </c>
      <c r="Y1261" s="406" t="str">
        <f>Master!Y1265</f>
        <v/>
      </c>
      <c r="Z1261" s="406" t="str">
        <f>Master!Z1265</f>
        <v/>
      </c>
      <c r="AA1261" s="406" t="str">
        <f>Master!AA1265</f>
        <v/>
      </c>
      <c r="AB1261" s="406" t="str">
        <f>Master!AB1265</f>
        <v/>
      </c>
      <c r="AC1261" s="406" t="str">
        <f>Master!AC1265</f>
        <v/>
      </c>
      <c r="AD1261" s="406" t="str">
        <f>Master!AD1265</f>
        <v/>
      </c>
      <c r="AE1261" s="406" t="str">
        <f>Master!AE1265</f>
        <v/>
      </c>
      <c r="AF1261" s="406" t="str">
        <f>Master!AF1265</f>
        <v/>
      </c>
      <c r="AG1261" s="406" t="str">
        <f>Master!AG1265</f>
        <v/>
      </c>
      <c r="AH1261" s="88" t="str">
        <f>Master!AH1265</f>
        <v/>
      </c>
      <c r="AI1261" s="88" t="str">
        <f>Master!AI1265</f>
        <v/>
      </c>
      <c r="AJ1261" s="406" t="str">
        <f>Master!AJ1265</f>
        <v/>
      </c>
      <c r="AK1261" s="406">
        <f>Master!AK1265</f>
        <v>0</v>
      </c>
      <c r="AL1261" s="88" t="str">
        <f>Master!AL1265</f>
        <v/>
      </c>
      <c r="AM1261" s="416"/>
      <c r="AN1261" s="416"/>
      <c r="AO1261" s="416"/>
      <c r="AP1261" s="416"/>
      <c r="AQ1261" s="416"/>
      <c r="AR1261" s="416">
        <f t="shared" si="10"/>
        <v>0</v>
      </c>
      <c r="AS1261" s="417" t="str">
        <f t="shared" si="11"/>
        <v>#DIV/0!</v>
      </c>
      <c r="AT1261" s="416">
        <f t="shared" si="12"/>
        <v>0</v>
      </c>
      <c r="AU1261" s="417"/>
    </row>
    <row r="1262" hidden="1">
      <c r="A1262" s="88" t="str">
        <f>Master!A1266</f>
        <v>VMUS18050</v>
      </c>
      <c r="B1262" s="414" t="str">
        <f>Master!B1266</f>
        <v/>
      </c>
      <c r="C1262" s="414" t="str">
        <f>Master!C1266</f>
        <v/>
      </c>
      <c r="D1262" s="88" t="str">
        <f>Master!D1266</f>
        <v/>
      </c>
      <c r="E1262" s="406" t="str">
        <f>Master!E1266</f>
        <v/>
      </c>
      <c r="F1262" s="406">
        <f>Master!F1266</f>
        <v>0</v>
      </c>
      <c r="G1262" s="88" t="str">
        <f>Master!G1266</f>
        <v/>
      </c>
      <c r="H1262" s="88" t="str">
        <f>Master!H1266</f>
        <v/>
      </c>
      <c r="I1262" s="88" t="str">
        <f>Master!I1266</f>
        <v/>
      </c>
      <c r="J1262" s="88" t="str">
        <f>Master!J1266</f>
        <v>MUSICON PTE LTD</v>
      </c>
      <c r="K1262" s="88" t="str">
        <f>Master!K1266</f>
        <v/>
      </c>
      <c r="L1262" s="88" t="str">
        <f>Master!L1266</f>
        <v/>
      </c>
      <c r="M1262" s="88" t="str">
        <f>Master!M1266</f>
        <v/>
      </c>
      <c r="N1262" s="88" t="str">
        <f>Master!N1266</f>
        <v/>
      </c>
      <c r="O1262" s="88" t="str">
        <f>Master!O1266</f>
        <v/>
      </c>
      <c r="P1262" s="88" t="str">
        <f>Master!P1266</f>
        <v/>
      </c>
      <c r="Q1262" s="88" t="str">
        <f>Master!Q1266</f>
        <v/>
      </c>
      <c r="R1262" s="406" t="str">
        <f>Master!R1266</f>
        <v/>
      </c>
      <c r="S1262" s="406">
        <f>Master!S1266</f>
        <v>0</v>
      </c>
      <c r="T1262" s="406" t="str">
        <f>Master!T1266</f>
        <v/>
      </c>
      <c r="U1262" s="406" t="str">
        <f>Master!U1266</f>
        <v/>
      </c>
      <c r="V1262" s="406" t="str">
        <f>Master!V1266</f>
        <v/>
      </c>
      <c r="W1262" s="406" t="str">
        <f>Master!W1266</f>
        <v/>
      </c>
      <c r="X1262" s="406" t="str">
        <f>Master!X1266</f>
        <v/>
      </c>
      <c r="Y1262" s="406" t="str">
        <f>Master!Y1266</f>
        <v/>
      </c>
      <c r="Z1262" s="406" t="str">
        <f>Master!Z1266</f>
        <v/>
      </c>
      <c r="AA1262" s="406" t="str">
        <f>Master!AA1266</f>
        <v/>
      </c>
      <c r="AB1262" s="406" t="str">
        <f>Master!AB1266</f>
        <v/>
      </c>
      <c r="AC1262" s="406" t="str">
        <f>Master!AC1266</f>
        <v/>
      </c>
      <c r="AD1262" s="406" t="str">
        <f>Master!AD1266</f>
        <v/>
      </c>
      <c r="AE1262" s="406" t="str">
        <f>Master!AE1266</f>
        <v/>
      </c>
      <c r="AF1262" s="406" t="str">
        <f>Master!AF1266</f>
        <v/>
      </c>
      <c r="AG1262" s="406" t="str">
        <f>Master!AG1266</f>
        <v/>
      </c>
      <c r="AH1262" s="88" t="str">
        <f>Master!AH1266</f>
        <v/>
      </c>
      <c r="AI1262" s="414" t="str">
        <f>Master!AI1266</f>
        <v/>
      </c>
      <c r="AJ1262" s="406" t="str">
        <f>Master!AJ1266</f>
        <v/>
      </c>
      <c r="AK1262" s="406">
        <f>Master!AK1266</f>
        <v>0</v>
      </c>
      <c r="AL1262" s="88" t="str">
        <f>Master!AL1266</f>
        <v/>
      </c>
      <c r="AM1262" s="416"/>
      <c r="AN1262" s="416"/>
      <c r="AO1262" s="416"/>
      <c r="AP1262" s="416"/>
      <c r="AQ1262" s="416"/>
      <c r="AR1262" s="416">
        <f t="shared" si="10"/>
        <v>0</v>
      </c>
      <c r="AS1262" s="417" t="str">
        <f t="shared" si="11"/>
        <v>#DIV/0!</v>
      </c>
      <c r="AT1262" s="416">
        <f t="shared" si="12"/>
        <v>0</v>
      </c>
      <c r="AU1262" s="417"/>
    </row>
    <row r="1263" hidden="1">
      <c r="A1263" s="88" t="str">
        <f>Master!A1267</f>
        <v>VMUS18051</v>
      </c>
      <c r="B1263" s="88" t="str">
        <f>Master!B1267</f>
        <v/>
      </c>
      <c r="C1263" s="88" t="str">
        <f>Master!C1267</f>
        <v/>
      </c>
      <c r="D1263" s="88" t="str">
        <f>Master!D1267</f>
        <v/>
      </c>
      <c r="E1263" s="406" t="str">
        <f>Master!E1267</f>
        <v/>
      </c>
      <c r="F1263" s="406">
        <f>Master!F1267</f>
        <v>0</v>
      </c>
      <c r="G1263" s="88" t="str">
        <f>Master!G1267</f>
        <v/>
      </c>
      <c r="H1263" s="88" t="str">
        <f>Master!H1267</f>
        <v/>
      </c>
      <c r="I1263" s="88" t="str">
        <f>Master!I1267</f>
        <v/>
      </c>
      <c r="J1263" s="88" t="str">
        <f>Master!J1267</f>
        <v>MUSICON PTE LTD</v>
      </c>
      <c r="K1263" s="88" t="str">
        <f>Master!K1267</f>
        <v/>
      </c>
      <c r="L1263" s="88" t="str">
        <f>Master!L1267</f>
        <v/>
      </c>
      <c r="M1263" s="88" t="str">
        <f>Master!M1267</f>
        <v/>
      </c>
      <c r="N1263" s="88" t="str">
        <f>Master!N1267</f>
        <v/>
      </c>
      <c r="O1263" s="88" t="str">
        <f>Master!O1267</f>
        <v/>
      </c>
      <c r="P1263" s="88" t="str">
        <f>Master!P1267</f>
        <v/>
      </c>
      <c r="Q1263" s="88" t="str">
        <f>Master!Q1267</f>
        <v/>
      </c>
      <c r="R1263" s="406" t="str">
        <f>Master!R1267</f>
        <v/>
      </c>
      <c r="S1263" s="406">
        <f>Master!S1267</f>
        <v>0</v>
      </c>
      <c r="T1263" s="406" t="str">
        <f>Master!T1267</f>
        <v/>
      </c>
      <c r="U1263" s="406" t="str">
        <f>Master!U1267</f>
        <v/>
      </c>
      <c r="V1263" s="406" t="str">
        <f>Master!V1267</f>
        <v/>
      </c>
      <c r="W1263" s="406" t="str">
        <f>Master!W1267</f>
        <v/>
      </c>
      <c r="X1263" s="406" t="str">
        <f>Master!X1267</f>
        <v/>
      </c>
      <c r="Y1263" s="406" t="str">
        <f>Master!Y1267</f>
        <v/>
      </c>
      <c r="Z1263" s="406" t="str">
        <f>Master!Z1267</f>
        <v/>
      </c>
      <c r="AA1263" s="406" t="str">
        <f>Master!AA1267</f>
        <v/>
      </c>
      <c r="AB1263" s="406" t="str">
        <f>Master!AB1267</f>
        <v/>
      </c>
      <c r="AC1263" s="406" t="str">
        <f>Master!AC1267</f>
        <v/>
      </c>
      <c r="AD1263" s="406" t="str">
        <f>Master!AD1267</f>
        <v/>
      </c>
      <c r="AE1263" s="406" t="str">
        <f>Master!AE1267</f>
        <v/>
      </c>
      <c r="AF1263" s="406" t="str">
        <f>Master!AF1267</f>
        <v/>
      </c>
      <c r="AG1263" s="406" t="str">
        <f>Master!AG1267</f>
        <v/>
      </c>
      <c r="AH1263" s="88" t="str">
        <f>Master!AH1267</f>
        <v/>
      </c>
      <c r="AI1263" s="88" t="str">
        <f>Master!AI1267</f>
        <v/>
      </c>
      <c r="AJ1263" s="406" t="str">
        <f>Master!AJ1267</f>
        <v/>
      </c>
      <c r="AK1263" s="406">
        <f>Master!AK1267</f>
        <v>0</v>
      </c>
      <c r="AL1263" s="88" t="str">
        <f>Master!AL1267</f>
        <v/>
      </c>
      <c r="AM1263" s="416"/>
      <c r="AN1263" s="416"/>
      <c r="AO1263" s="416"/>
      <c r="AP1263" s="416"/>
      <c r="AQ1263" s="416"/>
      <c r="AR1263" s="416">
        <f t="shared" si="10"/>
        <v>0</v>
      </c>
      <c r="AS1263" s="417" t="str">
        <f t="shared" si="11"/>
        <v>#DIV/0!</v>
      </c>
      <c r="AT1263" s="416">
        <f t="shared" si="12"/>
        <v>0</v>
      </c>
      <c r="AU1263" s="417"/>
    </row>
    <row r="1264" hidden="1">
      <c r="A1264" s="88" t="str">
        <f>Master!A1268</f>
        <v>VMUS18052</v>
      </c>
      <c r="B1264" s="414" t="str">
        <f>Master!B1268</f>
        <v/>
      </c>
      <c r="C1264" s="414" t="str">
        <f>Master!C1268</f>
        <v/>
      </c>
      <c r="D1264" s="88" t="str">
        <f>Master!D1268</f>
        <v/>
      </c>
      <c r="E1264" s="406" t="str">
        <f>Master!E1268</f>
        <v/>
      </c>
      <c r="F1264" s="406">
        <f>Master!F1268</f>
        <v>0</v>
      </c>
      <c r="G1264" s="88" t="str">
        <f>Master!G1268</f>
        <v/>
      </c>
      <c r="H1264" s="88" t="str">
        <f>Master!H1268</f>
        <v/>
      </c>
      <c r="I1264" s="88" t="str">
        <f>Master!I1268</f>
        <v/>
      </c>
      <c r="J1264" s="88" t="str">
        <f>Master!J1268</f>
        <v>MUSICON PTE LTD</v>
      </c>
      <c r="K1264" s="88" t="str">
        <f>Master!K1268</f>
        <v/>
      </c>
      <c r="L1264" s="88" t="str">
        <f>Master!L1268</f>
        <v/>
      </c>
      <c r="M1264" s="88" t="str">
        <f>Master!M1268</f>
        <v/>
      </c>
      <c r="N1264" s="88" t="str">
        <f>Master!N1268</f>
        <v/>
      </c>
      <c r="O1264" s="88" t="str">
        <f>Master!O1268</f>
        <v/>
      </c>
      <c r="P1264" s="88" t="str">
        <f>Master!P1268</f>
        <v/>
      </c>
      <c r="Q1264" s="88" t="str">
        <f>Master!Q1268</f>
        <v/>
      </c>
      <c r="R1264" s="406" t="str">
        <f>Master!R1268</f>
        <v/>
      </c>
      <c r="S1264" s="406">
        <f>Master!S1268</f>
        <v>0</v>
      </c>
      <c r="T1264" s="406" t="str">
        <f>Master!T1268</f>
        <v/>
      </c>
      <c r="U1264" s="406" t="str">
        <f>Master!U1268</f>
        <v/>
      </c>
      <c r="V1264" s="406" t="str">
        <f>Master!V1268</f>
        <v/>
      </c>
      <c r="W1264" s="406" t="str">
        <f>Master!W1268</f>
        <v/>
      </c>
      <c r="X1264" s="406" t="str">
        <f>Master!X1268</f>
        <v/>
      </c>
      <c r="Y1264" s="406" t="str">
        <f>Master!Y1268</f>
        <v/>
      </c>
      <c r="Z1264" s="406" t="str">
        <f>Master!Z1268</f>
        <v/>
      </c>
      <c r="AA1264" s="406" t="str">
        <f>Master!AA1268</f>
        <v/>
      </c>
      <c r="AB1264" s="406" t="str">
        <f>Master!AB1268</f>
        <v/>
      </c>
      <c r="AC1264" s="406" t="str">
        <f>Master!AC1268</f>
        <v/>
      </c>
      <c r="AD1264" s="406" t="str">
        <f>Master!AD1268</f>
        <v/>
      </c>
      <c r="AE1264" s="406" t="str">
        <f>Master!AE1268</f>
        <v/>
      </c>
      <c r="AF1264" s="406" t="str">
        <f>Master!AF1268</f>
        <v/>
      </c>
      <c r="AG1264" s="406" t="str">
        <f>Master!AG1268</f>
        <v/>
      </c>
      <c r="AH1264" s="88" t="str">
        <f>Master!AH1268</f>
        <v/>
      </c>
      <c r="AI1264" s="414" t="str">
        <f>Master!AI1268</f>
        <v/>
      </c>
      <c r="AJ1264" s="406" t="str">
        <f>Master!AJ1268</f>
        <v/>
      </c>
      <c r="AK1264" s="406">
        <f>Master!AK1268</f>
        <v>0</v>
      </c>
      <c r="AL1264" s="88" t="str">
        <f>Master!AL1268</f>
        <v/>
      </c>
      <c r="AM1264" s="416"/>
      <c r="AN1264" s="416"/>
      <c r="AO1264" s="416"/>
      <c r="AP1264" s="416"/>
      <c r="AQ1264" s="416"/>
      <c r="AR1264" s="416">
        <f t="shared" si="10"/>
        <v>0</v>
      </c>
      <c r="AS1264" s="417" t="str">
        <f t="shared" si="11"/>
        <v>#DIV/0!</v>
      </c>
      <c r="AT1264" s="416">
        <f t="shared" si="12"/>
        <v>0</v>
      </c>
      <c r="AU1264" s="417"/>
    </row>
    <row r="1265" hidden="1">
      <c r="A1265" s="88" t="str">
        <f>Master!A1269</f>
        <v>VMUS18053</v>
      </c>
      <c r="B1265" s="88" t="str">
        <f>Master!B1269</f>
        <v/>
      </c>
      <c r="C1265" s="88" t="str">
        <f>Master!C1269</f>
        <v/>
      </c>
      <c r="D1265" s="88" t="str">
        <f>Master!D1269</f>
        <v/>
      </c>
      <c r="E1265" s="406" t="str">
        <f>Master!E1269</f>
        <v/>
      </c>
      <c r="F1265" s="406">
        <f>Master!F1269</f>
        <v>0</v>
      </c>
      <c r="G1265" s="88" t="str">
        <f>Master!G1269</f>
        <v/>
      </c>
      <c r="H1265" s="88" t="str">
        <f>Master!H1269</f>
        <v/>
      </c>
      <c r="I1265" s="88" t="str">
        <f>Master!I1269</f>
        <v/>
      </c>
      <c r="J1265" s="88" t="str">
        <f>Master!J1269</f>
        <v>MUSICON PTE LTD</v>
      </c>
      <c r="K1265" s="88" t="str">
        <f>Master!K1269</f>
        <v/>
      </c>
      <c r="L1265" s="88" t="str">
        <f>Master!L1269</f>
        <v/>
      </c>
      <c r="M1265" s="88" t="str">
        <f>Master!M1269</f>
        <v/>
      </c>
      <c r="N1265" s="88" t="str">
        <f>Master!N1269</f>
        <v/>
      </c>
      <c r="O1265" s="88" t="str">
        <f>Master!O1269</f>
        <v/>
      </c>
      <c r="P1265" s="88" t="str">
        <f>Master!P1269</f>
        <v/>
      </c>
      <c r="Q1265" s="88" t="str">
        <f>Master!Q1269</f>
        <v/>
      </c>
      <c r="R1265" s="406" t="str">
        <f>Master!R1269</f>
        <v/>
      </c>
      <c r="S1265" s="406">
        <f>Master!S1269</f>
        <v>0</v>
      </c>
      <c r="T1265" s="406" t="str">
        <f>Master!T1269</f>
        <v/>
      </c>
      <c r="U1265" s="406" t="str">
        <f>Master!U1269</f>
        <v/>
      </c>
      <c r="V1265" s="406" t="str">
        <f>Master!V1269</f>
        <v/>
      </c>
      <c r="W1265" s="406" t="str">
        <f>Master!W1269</f>
        <v/>
      </c>
      <c r="X1265" s="406" t="str">
        <f>Master!X1269</f>
        <v/>
      </c>
      <c r="Y1265" s="406" t="str">
        <f>Master!Y1269</f>
        <v/>
      </c>
      <c r="Z1265" s="406" t="str">
        <f>Master!Z1269</f>
        <v/>
      </c>
      <c r="AA1265" s="406" t="str">
        <f>Master!AA1269</f>
        <v/>
      </c>
      <c r="AB1265" s="406" t="str">
        <f>Master!AB1269</f>
        <v/>
      </c>
      <c r="AC1265" s="406" t="str">
        <f>Master!AC1269</f>
        <v/>
      </c>
      <c r="AD1265" s="406" t="str">
        <f>Master!AD1269</f>
        <v/>
      </c>
      <c r="AE1265" s="406" t="str">
        <f>Master!AE1269</f>
        <v/>
      </c>
      <c r="AF1265" s="406" t="str">
        <f>Master!AF1269</f>
        <v/>
      </c>
      <c r="AG1265" s="406" t="str">
        <f>Master!AG1269</f>
        <v/>
      </c>
      <c r="AH1265" s="88" t="str">
        <f>Master!AH1269</f>
        <v/>
      </c>
      <c r="AI1265" s="88" t="str">
        <f>Master!AI1269</f>
        <v/>
      </c>
      <c r="AJ1265" s="406" t="str">
        <f>Master!AJ1269</f>
        <v/>
      </c>
      <c r="AK1265" s="406">
        <f>Master!AK1269</f>
        <v>0</v>
      </c>
      <c r="AL1265" s="88" t="str">
        <f>Master!AL1269</f>
        <v/>
      </c>
      <c r="AM1265" s="416"/>
      <c r="AN1265" s="416"/>
      <c r="AO1265" s="416"/>
      <c r="AP1265" s="416"/>
      <c r="AQ1265" s="416"/>
      <c r="AR1265" s="416">
        <f t="shared" si="10"/>
        <v>0</v>
      </c>
      <c r="AS1265" s="417" t="str">
        <f t="shared" si="11"/>
        <v>#DIV/0!</v>
      </c>
      <c r="AT1265" s="416">
        <f t="shared" si="12"/>
        <v>0</v>
      </c>
      <c r="AU1265" s="417"/>
    </row>
    <row r="1266" hidden="1">
      <c r="A1266" s="88" t="str">
        <f>Master!A1270</f>
        <v>VMUS18054</v>
      </c>
      <c r="B1266" s="414" t="str">
        <f>Master!B1270</f>
        <v/>
      </c>
      <c r="C1266" s="414" t="str">
        <f>Master!C1270</f>
        <v/>
      </c>
      <c r="D1266" s="88" t="str">
        <f>Master!D1270</f>
        <v/>
      </c>
      <c r="E1266" s="406" t="str">
        <f>Master!E1270</f>
        <v/>
      </c>
      <c r="F1266" s="406">
        <f>Master!F1270</f>
        <v>0</v>
      </c>
      <c r="G1266" s="88" t="str">
        <f>Master!G1270</f>
        <v/>
      </c>
      <c r="H1266" s="88" t="str">
        <f>Master!H1270</f>
        <v/>
      </c>
      <c r="I1266" s="88" t="str">
        <f>Master!I1270</f>
        <v/>
      </c>
      <c r="J1266" s="88" t="str">
        <f>Master!J1270</f>
        <v>MUSICON PTE LTD</v>
      </c>
      <c r="K1266" s="88" t="str">
        <f>Master!K1270</f>
        <v/>
      </c>
      <c r="L1266" s="88" t="str">
        <f>Master!L1270</f>
        <v/>
      </c>
      <c r="M1266" s="88" t="str">
        <f>Master!M1270</f>
        <v/>
      </c>
      <c r="N1266" s="88" t="str">
        <f>Master!N1270</f>
        <v/>
      </c>
      <c r="O1266" s="88" t="str">
        <f>Master!O1270</f>
        <v/>
      </c>
      <c r="P1266" s="88" t="str">
        <f>Master!P1270</f>
        <v/>
      </c>
      <c r="Q1266" s="88" t="str">
        <f>Master!Q1270</f>
        <v/>
      </c>
      <c r="R1266" s="406" t="str">
        <f>Master!R1270</f>
        <v/>
      </c>
      <c r="S1266" s="406">
        <f>Master!S1270</f>
        <v>0</v>
      </c>
      <c r="T1266" s="406" t="str">
        <f>Master!T1270</f>
        <v/>
      </c>
      <c r="U1266" s="406" t="str">
        <f>Master!U1270</f>
        <v/>
      </c>
      <c r="V1266" s="406" t="str">
        <f>Master!V1270</f>
        <v/>
      </c>
      <c r="W1266" s="406" t="str">
        <f>Master!W1270</f>
        <v/>
      </c>
      <c r="X1266" s="406" t="str">
        <f>Master!X1270</f>
        <v/>
      </c>
      <c r="Y1266" s="406" t="str">
        <f>Master!Y1270</f>
        <v/>
      </c>
      <c r="Z1266" s="406" t="str">
        <f>Master!Z1270</f>
        <v/>
      </c>
      <c r="AA1266" s="406" t="str">
        <f>Master!AA1270</f>
        <v/>
      </c>
      <c r="AB1266" s="406" t="str">
        <f>Master!AB1270</f>
        <v/>
      </c>
      <c r="AC1266" s="406" t="str">
        <f>Master!AC1270</f>
        <v/>
      </c>
      <c r="AD1266" s="406" t="str">
        <f>Master!AD1270</f>
        <v/>
      </c>
      <c r="AE1266" s="406" t="str">
        <f>Master!AE1270</f>
        <v/>
      </c>
      <c r="AF1266" s="406" t="str">
        <f>Master!AF1270</f>
        <v/>
      </c>
      <c r="AG1266" s="406" t="str">
        <f>Master!AG1270</f>
        <v/>
      </c>
      <c r="AH1266" s="88" t="str">
        <f>Master!AH1270</f>
        <v/>
      </c>
      <c r="AI1266" s="414" t="str">
        <f>Master!AI1270</f>
        <v/>
      </c>
      <c r="AJ1266" s="406" t="str">
        <f>Master!AJ1270</f>
        <v/>
      </c>
      <c r="AK1266" s="406">
        <f>Master!AK1270</f>
        <v>0</v>
      </c>
      <c r="AL1266" s="88" t="str">
        <f>Master!AL1270</f>
        <v/>
      </c>
      <c r="AM1266" s="416"/>
      <c r="AN1266" s="416"/>
      <c r="AO1266" s="416"/>
      <c r="AP1266" s="416"/>
      <c r="AQ1266" s="416"/>
      <c r="AR1266" s="416">
        <f t="shared" si="10"/>
        <v>0</v>
      </c>
      <c r="AS1266" s="417" t="str">
        <f t="shared" si="11"/>
        <v>#DIV/0!</v>
      </c>
      <c r="AT1266" s="416">
        <f t="shared" si="12"/>
        <v>0</v>
      </c>
      <c r="AU1266" s="417"/>
    </row>
    <row r="1267" hidden="1">
      <c r="A1267" s="88" t="str">
        <f>Master!A1271</f>
        <v>VMUS18055</v>
      </c>
      <c r="B1267" s="88" t="str">
        <f>Master!B1271</f>
        <v/>
      </c>
      <c r="C1267" s="88" t="str">
        <f>Master!C1271</f>
        <v/>
      </c>
      <c r="D1267" s="88" t="str">
        <f>Master!D1271</f>
        <v/>
      </c>
      <c r="E1267" s="406" t="str">
        <f>Master!E1271</f>
        <v/>
      </c>
      <c r="F1267" s="406">
        <f>Master!F1271</f>
        <v>0</v>
      </c>
      <c r="G1267" s="88" t="str">
        <f>Master!G1271</f>
        <v/>
      </c>
      <c r="H1267" s="88" t="str">
        <f>Master!H1271</f>
        <v/>
      </c>
      <c r="I1267" s="88" t="str">
        <f>Master!I1271</f>
        <v/>
      </c>
      <c r="J1267" s="88" t="str">
        <f>Master!J1271</f>
        <v>MUSICON PTE LTD</v>
      </c>
      <c r="K1267" s="88" t="str">
        <f>Master!K1271</f>
        <v/>
      </c>
      <c r="L1267" s="88" t="str">
        <f>Master!L1271</f>
        <v/>
      </c>
      <c r="M1267" s="88" t="str">
        <f>Master!M1271</f>
        <v/>
      </c>
      <c r="N1267" s="88" t="str">
        <f>Master!N1271</f>
        <v/>
      </c>
      <c r="O1267" s="88" t="str">
        <f>Master!O1271</f>
        <v/>
      </c>
      <c r="P1267" s="88" t="str">
        <f>Master!P1271</f>
        <v/>
      </c>
      <c r="Q1267" s="88" t="str">
        <f>Master!Q1271</f>
        <v/>
      </c>
      <c r="R1267" s="406" t="str">
        <f>Master!R1271</f>
        <v/>
      </c>
      <c r="S1267" s="406">
        <f>Master!S1271</f>
        <v>0</v>
      </c>
      <c r="T1267" s="406" t="str">
        <f>Master!T1271</f>
        <v/>
      </c>
      <c r="U1267" s="406" t="str">
        <f>Master!U1271</f>
        <v/>
      </c>
      <c r="V1267" s="406" t="str">
        <f>Master!V1271</f>
        <v/>
      </c>
      <c r="W1267" s="406" t="str">
        <f>Master!W1271</f>
        <v/>
      </c>
      <c r="X1267" s="406" t="str">
        <f>Master!X1271</f>
        <v/>
      </c>
      <c r="Y1267" s="406" t="str">
        <f>Master!Y1271</f>
        <v/>
      </c>
      <c r="Z1267" s="406" t="str">
        <f>Master!Z1271</f>
        <v/>
      </c>
      <c r="AA1267" s="406" t="str">
        <f>Master!AA1271</f>
        <v/>
      </c>
      <c r="AB1267" s="406" t="str">
        <f>Master!AB1271</f>
        <v/>
      </c>
      <c r="AC1267" s="406" t="str">
        <f>Master!AC1271</f>
        <v/>
      </c>
      <c r="AD1267" s="406" t="str">
        <f>Master!AD1271</f>
        <v/>
      </c>
      <c r="AE1267" s="406" t="str">
        <f>Master!AE1271</f>
        <v/>
      </c>
      <c r="AF1267" s="406" t="str">
        <f>Master!AF1271</f>
        <v/>
      </c>
      <c r="AG1267" s="406" t="str">
        <f>Master!AG1271</f>
        <v/>
      </c>
      <c r="AH1267" s="88" t="str">
        <f>Master!AH1271</f>
        <v/>
      </c>
      <c r="AI1267" s="88" t="str">
        <f>Master!AI1271</f>
        <v/>
      </c>
      <c r="AJ1267" s="406" t="str">
        <f>Master!AJ1271</f>
        <v/>
      </c>
      <c r="AK1267" s="406">
        <f>Master!AK1271</f>
        <v>0</v>
      </c>
      <c r="AL1267" s="88" t="str">
        <f>Master!AL1271</f>
        <v/>
      </c>
      <c r="AM1267" s="416"/>
      <c r="AN1267" s="416"/>
      <c r="AO1267" s="416"/>
      <c r="AP1267" s="416"/>
      <c r="AQ1267" s="416"/>
      <c r="AR1267" s="416">
        <f t="shared" si="10"/>
        <v>0</v>
      </c>
      <c r="AS1267" s="417" t="str">
        <f t="shared" si="11"/>
        <v>#DIV/0!</v>
      </c>
      <c r="AT1267" s="416">
        <f t="shared" si="12"/>
        <v>0</v>
      </c>
      <c r="AU1267" s="417"/>
    </row>
    <row r="1268" hidden="1">
      <c r="A1268" s="88" t="str">
        <f>Master!A1272</f>
        <v>VMUS18056</v>
      </c>
      <c r="B1268" s="414" t="str">
        <f>Master!B1272</f>
        <v/>
      </c>
      <c r="C1268" s="414" t="str">
        <f>Master!C1272</f>
        <v/>
      </c>
      <c r="D1268" s="88" t="str">
        <f>Master!D1272</f>
        <v/>
      </c>
      <c r="E1268" s="406" t="str">
        <f>Master!E1272</f>
        <v/>
      </c>
      <c r="F1268" s="406">
        <f>Master!F1272</f>
        <v>0</v>
      </c>
      <c r="G1268" s="88" t="str">
        <f>Master!G1272</f>
        <v/>
      </c>
      <c r="H1268" s="88" t="str">
        <f>Master!H1272</f>
        <v/>
      </c>
      <c r="I1268" s="88" t="str">
        <f>Master!I1272</f>
        <v/>
      </c>
      <c r="J1268" s="88" t="str">
        <f>Master!J1272</f>
        <v>MUSICON PTE LTD</v>
      </c>
      <c r="K1268" s="88" t="str">
        <f>Master!K1272</f>
        <v/>
      </c>
      <c r="L1268" s="88" t="str">
        <f>Master!L1272</f>
        <v/>
      </c>
      <c r="M1268" s="88" t="str">
        <f>Master!M1272</f>
        <v/>
      </c>
      <c r="N1268" s="88" t="str">
        <f>Master!N1272</f>
        <v/>
      </c>
      <c r="O1268" s="88" t="str">
        <f>Master!O1272</f>
        <v/>
      </c>
      <c r="P1268" s="88" t="str">
        <f>Master!P1272</f>
        <v/>
      </c>
      <c r="Q1268" s="88" t="str">
        <f>Master!Q1272</f>
        <v/>
      </c>
      <c r="R1268" s="406" t="str">
        <f>Master!R1272</f>
        <v/>
      </c>
      <c r="S1268" s="406">
        <f>Master!S1272</f>
        <v>0</v>
      </c>
      <c r="T1268" s="406" t="str">
        <f>Master!T1272</f>
        <v/>
      </c>
      <c r="U1268" s="406" t="str">
        <f>Master!U1272</f>
        <v/>
      </c>
      <c r="V1268" s="406" t="str">
        <f>Master!V1272</f>
        <v/>
      </c>
      <c r="W1268" s="406" t="str">
        <f>Master!W1272</f>
        <v/>
      </c>
      <c r="X1268" s="406" t="str">
        <f>Master!X1272</f>
        <v/>
      </c>
      <c r="Y1268" s="406" t="str">
        <f>Master!Y1272</f>
        <v/>
      </c>
      <c r="Z1268" s="406" t="str">
        <f>Master!Z1272</f>
        <v/>
      </c>
      <c r="AA1268" s="406" t="str">
        <f>Master!AA1272</f>
        <v/>
      </c>
      <c r="AB1268" s="406" t="str">
        <f>Master!AB1272</f>
        <v/>
      </c>
      <c r="AC1268" s="406" t="str">
        <f>Master!AC1272</f>
        <v/>
      </c>
      <c r="AD1268" s="406" t="str">
        <f>Master!AD1272</f>
        <v/>
      </c>
      <c r="AE1268" s="406" t="str">
        <f>Master!AE1272</f>
        <v/>
      </c>
      <c r="AF1268" s="406" t="str">
        <f>Master!AF1272</f>
        <v/>
      </c>
      <c r="AG1268" s="406" t="str">
        <f>Master!AG1272</f>
        <v/>
      </c>
      <c r="AH1268" s="88" t="str">
        <f>Master!AH1272</f>
        <v/>
      </c>
      <c r="AI1268" s="414" t="str">
        <f>Master!AI1272</f>
        <v/>
      </c>
      <c r="AJ1268" s="406" t="str">
        <f>Master!AJ1272</f>
        <v/>
      </c>
      <c r="AK1268" s="406">
        <f>Master!AK1272</f>
        <v>0</v>
      </c>
      <c r="AL1268" s="88" t="str">
        <f>Master!AL1272</f>
        <v/>
      </c>
      <c r="AM1268" s="416"/>
      <c r="AN1268" s="416"/>
      <c r="AO1268" s="416"/>
      <c r="AP1268" s="416"/>
      <c r="AQ1268" s="416"/>
      <c r="AR1268" s="416">
        <f t="shared" si="10"/>
        <v>0</v>
      </c>
      <c r="AS1268" s="417" t="str">
        <f t="shared" si="11"/>
        <v>#DIV/0!</v>
      </c>
      <c r="AT1268" s="416">
        <f t="shared" si="12"/>
        <v>0</v>
      </c>
      <c r="AU1268" s="417"/>
    </row>
    <row r="1269" hidden="1">
      <c r="A1269" s="88" t="str">
        <f>Master!A1273</f>
        <v>VMUS18057</v>
      </c>
      <c r="B1269" s="88" t="str">
        <f>Master!B1273</f>
        <v/>
      </c>
      <c r="C1269" s="88" t="str">
        <f>Master!C1273</f>
        <v/>
      </c>
      <c r="D1269" s="88" t="str">
        <f>Master!D1273</f>
        <v/>
      </c>
      <c r="E1269" s="406" t="str">
        <f>Master!E1273</f>
        <v/>
      </c>
      <c r="F1269" s="406">
        <f>Master!F1273</f>
        <v>0</v>
      </c>
      <c r="G1269" s="88" t="str">
        <f>Master!G1273</f>
        <v/>
      </c>
      <c r="H1269" s="88" t="str">
        <f>Master!H1273</f>
        <v/>
      </c>
      <c r="I1269" s="88" t="str">
        <f>Master!I1273</f>
        <v/>
      </c>
      <c r="J1269" s="88" t="str">
        <f>Master!J1273</f>
        <v>MUSICON PTE LTD</v>
      </c>
      <c r="K1269" s="88" t="str">
        <f>Master!K1273</f>
        <v/>
      </c>
      <c r="L1269" s="88" t="str">
        <f>Master!L1273</f>
        <v/>
      </c>
      <c r="M1269" s="88" t="str">
        <f>Master!M1273</f>
        <v/>
      </c>
      <c r="N1269" s="88" t="str">
        <f>Master!N1273</f>
        <v/>
      </c>
      <c r="O1269" s="88" t="str">
        <f>Master!O1273</f>
        <v/>
      </c>
      <c r="P1269" s="88" t="str">
        <f>Master!P1273</f>
        <v/>
      </c>
      <c r="Q1269" s="88" t="str">
        <f>Master!Q1273</f>
        <v/>
      </c>
      <c r="R1269" s="406" t="str">
        <f>Master!R1273</f>
        <v/>
      </c>
      <c r="S1269" s="406">
        <f>Master!S1273</f>
        <v>0</v>
      </c>
      <c r="T1269" s="406" t="str">
        <f>Master!T1273</f>
        <v/>
      </c>
      <c r="U1269" s="406" t="str">
        <f>Master!U1273</f>
        <v/>
      </c>
      <c r="V1269" s="406" t="str">
        <f>Master!V1273</f>
        <v/>
      </c>
      <c r="W1269" s="406" t="str">
        <f>Master!W1273</f>
        <v/>
      </c>
      <c r="X1269" s="406" t="str">
        <f>Master!X1273</f>
        <v/>
      </c>
      <c r="Y1269" s="406" t="str">
        <f>Master!Y1273</f>
        <v/>
      </c>
      <c r="Z1269" s="406" t="str">
        <f>Master!Z1273</f>
        <v/>
      </c>
      <c r="AA1269" s="406" t="str">
        <f>Master!AA1273</f>
        <v/>
      </c>
      <c r="AB1269" s="406" t="str">
        <f>Master!AB1273</f>
        <v/>
      </c>
      <c r="AC1269" s="406" t="str">
        <f>Master!AC1273</f>
        <v/>
      </c>
      <c r="AD1269" s="406" t="str">
        <f>Master!AD1273</f>
        <v/>
      </c>
      <c r="AE1269" s="406" t="str">
        <f>Master!AE1273</f>
        <v/>
      </c>
      <c r="AF1269" s="406" t="str">
        <f>Master!AF1273</f>
        <v/>
      </c>
      <c r="AG1269" s="406" t="str">
        <f>Master!AG1273</f>
        <v/>
      </c>
      <c r="AH1269" s="88" t="str">
        <f>Master!AH1273</f>
        <v/>
      </c>
      <c r="AI1269" s="88" t="str">
        <f>Master!AI1273</f>
        <v/>
      </c>
      <c r="AJ1269" s="406" t="str">
        <f>Master!AJ1273</f>
        <v/>
      </c>
      <c r="AK1269" s="406">
        <f>Master!AK1273</f>
        <v>0</v>
      </c>
      <c r="AL1269" s="88" t="str">
        <f>Master!AL1273</f>
        <v/>
      </c>
      <c r="AM1269" s="416"/>
      <c r="AN1269" s="416"/>
      <c r="AO1269" s="416"/>
      <c r="AP1269" s="416"/>
      <c r="AQ1269" s="416"/>
      <c r="AR1269" s="416">
        <f t="shared" si="10"/>
        <v>0</v>
      </c>
      <c r="AS1269" s="417" t="str">
        <f t="shared" si="11"/>
        <v>#DIV/0!</v>
      </c>
      <c r="AT1269" s="416">
        <f t="shared" si="12"/>
        <v>0</v>
      </c>
      <c r="AU1269" s="417"/>
    </row>
    <row r="1270" hidden="1">
      <c r="A1270" s="88" t="str">
        <f>Master!A1274</f>
        <v>VMUS18058</v>
      </c>
      <c r="B1270" s="414" t="str">
        <f>Master!B1274</f>
        <v/>
      </c>
      <c r="C1270" s="414" t="str">
        <f>Master!C1274</f>
        <v/>
      </c>
      <c r="D1270" s="88" t="str">
        <f>Master!D1274</f>
        <v/>
      </c>
      <c r="E1270" s="406" t="str">
        <f>Master!E1274</f>
        <v/>
      </c>
      <c r="F1270" s="406">
        <f>Master!F1274</f>
        <v>0</v>
      </c>
      <c r="G1270" s="88" t="str">
        <f>Master!G1274</f>
        <v/>
      </c>
      <c r="H1270" s="88" t="str">
        <f>Master!H1274</f>
        <v/>
      </c>
      <c r="I1270" s="88" t="str">
        <f>Master!I1274</f>
        <v/>
      </c>
      <c r="J1270" s="88" t="str">
        <f>Master!J1274</f>
        <v>MUSICON PTE LTD</v>
      </c>
      <c r="K1270" s="88" t="str">
        <f>Master!K1274</f>
        <v/>
      </c>
      <c r="L1270" s="88" t="str">
        <f>Master!L1274</f>
        <v/>
      </c>
      <c r="M1270" s="88" t="str">
        <f>Master!M1274</f>
        <v/>
      </c>
      <c r="N1270" s="88" t="str">
        <f>Master!N1274</f>
        <v/>
      </c>
      <c r="O1270" s="88" t="str">
        <f>Master!O1274</f>
        <v/>
      </c>
      <c r="P1270" s="88" t="str">
        <f>Master!P1274</f>
        <v/>
      </c>
      <c r="Q1270" s="88" t="str">
        <f>Master!Q1274</f>
        <v/>
      </c>
      <c r="R1270" s="406" t="str">
        <f>Master!R1274</f>
        <v/>
      </c>
      <c r="S1270" s="406">
        <f>Master!S1274</f>
        <v>0</v>
      </c>
      <c r="T1270" s="406" t="str">
        <f>Master!T1274</f>
        <v/>
      </c>
      <c r="U1270" s="406" t="str">
        <f>Master!U1274</f>
        <v/>
      </c>
      <c r="V1270" s="406" t="str">
        <f>Master!V1274</f>
        <v/>
      </c>
      <c r="W1270" s="406" t="str">
        <f>Master!W1274</f>
        <v/>
      </c>
      <c r="X1270" s="406" t="str">
        <f>Master!X1274</f>
        <v/>
      </c>
      <c r="Y1270" s="406" t="str">
        <f>Master!Y1274</f>
        <v/>
      </c>
      <c r="Z1270" s="406" t="str">
        <f>Master!Z1274</f>
        <v/>
      </c>
      <c r="AA1270" s="406" t="str">
        <f>Master!AA1274</f>
        <v/>
      </c>
      <c r="AB1270" s="406" t="str">
        <f>Master!AB1274</f>
        <v/>
      </c>
      <c r="AC1270" s="406" t="str">
        <f>Master!AC1274</f>
        <v/>
      </c>
      <c r="AD1270" s="406" t="str">
        <f>Master!AD1274</f>
        <v/>
      </c>
      <c r="AE1270" s="406" t="str">
        <f>Master!AE1274</f>
        <v/>
      </c>
      <c r="AF1270" s="406" t="str">
        <f>Master!AF1274</f>
        <v/>
      </c>
      <c r="AG1270" s="406" t="str">
        <f>Master!AG1274</f>
        <v/>
      </c>
      <c r="AH1270" s="88" t="str">
        <f>Master!AH1274</f>
        <v/>
      </c>
      <c r="AI1270" s="414" t="str">
        <f>Master!AI1274</f>
        <v/>
      </c>
      <c r="AJ1270" s="406" t="str">
        <f>Master!AJ1274</f>
        <v/>
      </c>
      <c r="AK1270" s="406">
        <f>Master!AK1274</f>
        <v>0</v>
      </c>
      <c r="AL1270" s="88" t="str">
        <f>Master!AL1274</f>
        <v/>
      </c>
      <c r="AM1270" s="416"/>
      <c r="AN1270" s="416"/>
      <c r="AO1270" s="416"/>
      <c r="AP1270" s="416"/>
      <c r="AQ1270" s="416"/>
      <c r="AR1270" s="416">
        <f t="shared" si="10"/>
        <v>0</v>
      </c>
      <c r="AS1270" s="417" t="str">
        <f t="shared" si="11"/>
        <v>#DIV/0!</v>
      </c>
      <c r="AT1270" s="416">
        <f t="shared" si="12"/>
        <v>0</v>
      </c>
      <c r="AU1270" s="417"/>
    </row>
    <row r="1271" hidden="1">
      <c r="A1271" s="88" t="str">
        <f>Master!A1275</f>
        <v>VMUS18059</v>
      </c>
      <c r="B1271" s="88" t="str">
        <f>Master!B1275</f>
        <v/>
      </c>
      <c r="C1271" s="88" t="str">
        <f>Master!C1275</f>
        <v/>
      </c>
      <c r="D1271" s="88" t="str">
        <f>Master!D1275</f>
        <v/>
      </c>
      <c r="E1271" s="406" t="str">
        <f>Master!E1275</f>
        <v/>
      </c>
      <c r="F1271" s="406">
        <f>Master!F1275</f>
        <v>0</v>
      </c>
      <c r="G1271" s="88" t="str">
        <f>Master!G1275</f>
        <v/>
      </c>
      <c r="H1271" s="88" t="str">
        <f>Master!H1275</f>
        <v/>
      </c>
      <c r="I1271" s="88" t="str">
        <f>Master!I1275</f>
        <v/>
      </c>
      <c r="J1271" s="88" t="str">
        <f>Master!J1275</f>
        <v>MUSICON PTE LTD</v>
      </c>
      <c r="K1271" s="88" t="str">
        <f>Master!K1275</f>
        <v/>
      </c>
      <c r="L1271" s="88" t="str">
        <f>Master!L1275</f>
        <v/>
      </c>
      <c r="M1271" s="88" t="str">
        <f>Master!M1275</f>
        <v/>
      </c>
      <c r="N1271" s="88" t="str">
        <f>Master!N1275</f>
        <v/>
      </c>
      <c r="O1271" s="88" t="str">
        <f>Master!O1275</f>
        <v/>
      </c>
      <c r="P1271" s="88" t="str">
        <f>Master!P1275</f>
        <v/>
      </c>
      <c r="Q1271" s="88" t="str">
        <f>Master!Q1275</f>
        <v/>
      </c>
      <c r="R1271" s="406" t="str">
        <f>Master!R1275</f>
        <v/>
      </c>
      <c r="S1271" s="406">
        <f>Master!S1275</f>
        <v>0</v>
      </c>
      <c r="T1271" s="406" t="str">
        <f>Master!T1275</f>
        <v/>
      </c>
      <c r="U1271" s="406" t="str">
        <f>Master!U1275</f>
        <v/>
      </c>
      <c r="V1271" s="406" t="str">
        <f>Master!V1275</f>
        <v/>
      </c>
      <c r="W1271" s="406" t="str">
        <f>Master!W1275</f>
        <v/>
      </c>
      <c r="X1271" s="406" t="str">
        <f>Master!X1275</f>
        <v/>
      </c>
      <c r="Y1271" s="406" t="str">
        <f>Master!Y1275</f>
        <v/>
      </c>
      <c r="Z1271" s="406" t="str">
        <f>Master!Z1275</f>
        <v/>
      </c>
      <c r="AA1271" s="406" t="str">
        <f>Master!AA1275</f>
        <v/>
      </c>
      <c r="AB1271" s="406" t="str">
        <f>Master!AB1275</f>
        <v/>
      </c>
      <c r="AC1271" s="406" t="str">
        <f>Master!AC1275</f>
        <v/>
      </c>
      <c r="AD1271" s="406" t="str">
        <f>Master!AD1275</f>
        <v/>
      </c>
      <c r="AE1271" s="406" t="str">
        <f>Master!AE1275</f>
        <v/>
      </c>
      <c r="AF1271" s="406" t="str">
        <f>Master!AF1275</f>
        <v/>
      </c>
      <c r="AG1271" s="406" t="str">
        <f>Master!AG1275</f>
        <v/>
      </c>
      <c r="AH1271" s="88" t="str">
        <f>Master!AH1275</f>
        <v/>
      </c>
      <c r="AI1271" s="88" t="str">
        <f>Master!AI1275</f>
        <v/>
      </c>
      <c r="AJ1271" s="406" t="str">
        <f>Master!AJ1275</f>
        <v/>
      </c>
      <c r="AK1271" s="406">
        <f>Master!AK1275</f>
        <v>0</v>
      </c>
      <c r="AL1271" s="88" t="str">
        <f>Master!AL1275</f>
        <v/>
      </c>
      <c r="AM1271" s="416"/>
      <c r="AN1271" s="416"/>
      <c r="AO1271" s="416"/>
      <c r="AP1271" s="416"/>
      <c r="AQ1271" s="416"/>
      <c r="AR1271" s="416">
        <f t="shared" si="10"/>
        <v>0</v>
      </c>
      <c r="AS1271" s="417" t="str">
        <f t="shared" si="11"/>
        <v>#DIV/0!</v>
      </c>
      <c r="AT1271" s="416">
        <f t="shared" si="12"/>
        <v>0</v>
      </c>
      <c r="AU1271" s="417"/>
    </row>
    <row r="1272" hidden="1">
      <c r="A1272" s="88" t="str">
        <f>Master!A1276</f>
        <v>VMUS18060</v>
      </c>
      <c r="B1272" s="414" t="str">
        <f>Master!B1276</f>
        <v/>
      </c>
      <c r="C1272" s="414" t="str">
        <f>Master!C1276</f>
        <v/>
      </c>
      <c r="D1272" s="88" t="str">
        <f>Master!D1276</f>
        <v/>
      </c>
      <c r="E1272" s="406" t="str">
        <f>Master!E1276</f>
        <v/>
      </c>
      <c r="F1272" s="406">
        <f>Master!F1276</f>
        <v>0</v>
      </c>
      <c r="G1272" s="88" t="str">
        <f>Master!G1276</f>
        <v/>
      </c>
      <c r="H1272" s="88" t="str">
        <f>Master!H1276</f>
        <v/>
      </c>
      <c r="I1272" s="88" t="str">
        <f>Master!I1276</f>
        <v/>
      </c>
      <c r="J1272" s="88" t="str">
        <f>Master!J1276</f>
        <v>MUSICON PTE LTD</v>
      </c>
      <c r="K1272" s="88" t="str">
        <f>Master!K1276</f>
        <v/>
      </c>
      <c r="L1272" s="88" t="str">
        <f>Master!L1276</f>
        <v/>
      </c>
      <c r="M1272" s="88" t="str">
        <f>Master!M1276</f>
        <v/>
      </c>
      <c r="N1272" s="88" t="str">
        <f>Master!N1276</f>
        <v/>
      </c>
      <c r="O1272" s="88" t="str">
        <f>Master!O1276</f>
        <v/>
      </c>
      <c r="P1272" s="88" t="str">
        <f>Master!P1276</f>
        <v/>
      </c>
      <c r="Q1272" s="88" t="str">
        <f>Master!Q1276</f>
        <v/>
      </c>
      <c r="R1272" s="406" t="str">
        <f>Master!R1276</f>
        <v/>
      </c>
      <c r="S1272" s="406">
        <f>Master!S1276</f>
        <v>0</v>
      </c>
      <c r="T1272" s="406" t="str">
        <f>Master!T1276</f>
        <v/>
      </c>
      <c r="U1272" s="406" t="str">
        <f>Master!U1276</f>
        <v/>
      </c>
      <c r="V1272" s="406" t="str">
        <f>Master!V1276</f>
        <v/>
      </c>
      <c r="W1272" s="406" t="str">
        <f>Master!W1276</f>
        <v/>
      </c>
      <c r="X1272" s="406" t="str">
        <f>Master!X1276</f>
        <v/>
      </c>
      <c r="Y1272" s="406" t="str">
        <f>Master!Y1276</f>
        <v/>
      </c>
      <c r="Z1272" s="406" t="str">
        <f>Master!Z1276</f>
        <v/>
      </c>
      <c r="AA1272" s="406" t="str">
        <f>Master!AA1276</f>
        <v/>
      </c>
      <c r="AB1272" s="406" t="str">
        <f>Master!AB1276</f>
        <v/>
      </c>
      <c r="AC1272" s="406" t="str">
        <f>Master!AC1276</f>
        <v/>
      </c>
      <c r="AD1272" s="406" t="str">
        <f>Master!AD1276</f>
        <v/>
      </c>
      <c r="AE1272" s="406" t="str">
        <f>Master!AE1276</f>
        <v/>
      </c>
      <c r="AF1272" s="406" t="str">
        <f>Master!AF1276</f>
        <v/>
      </c>
      <c r="AG1272" s="406" t="str">
        <f>Master!AG1276</f>
        <v/>
      </c>
      <c r="AH1272" s="88" t="str">
        <f>Master!AH1276</f>
        <v/>
      </c>
      <c r="AI1272" s="414" t="str">
        <f>Master!AI1276</f>
        <v/>
      </c>
      <c r="AJ1272" s="406" t="str">
        <f>Master!AJ1276</f>
        <v/>
      </c>
      <c r="AK1272" s="406">
        <f>Master!AK1276</f>
        <v>0</v>
      </c>
      <c r="AL1272" s="88" t="str">
        <f>Master!AL1276</f>
        <v/>
      </c>
      <c r="AM1272" s="416"/>
      <c r="AN1272" s="416"/>
      <c r="AO1272" s="416"/>
      <c r="AP1272" s="416"/>
      <c r="AQ1272" s="416"/>
      <c r="AR1272" s="416">
        <f t="shared" si="10"/>
        <v>0</v>
      </c>
      <c r="AS1272" s="417" t="str">
        <f t="shared" si="11"/>
        <v>#DIV/0!</v>
      </c>
      <c r="AT1272" s="416">
        <f t="shared" si="12"/>
        <v>0</v>
      </c>
      <c r="AU1272" s="417"/>
    </row>
    <row r="1273" hidden="1">
      <c r="A1273" s="88" t="str">
        <f>Master!A1277</f>
        <v>VMUS18061</v>
      </c>
      <c r="B1273" s="88" t="str">
        <f>Master!B1277</f>
        <v/>
      </c>
      <c r="C1273" s="88" t="str">
        <f>Master!C1277</f>
        <v/>
      </c>
      <c r="D1273" s="88" t="str">
        <f>Master!D1277</f>
        <v/>
      </c>
      <c r="E1273" s="406" t="str">
        <f>Master!E1277</f>
        <v/>
      </c>
      <c r="F1273" s="406">
        <f>Master!F1277</f>
        <v>0</v>
      </c>
      <c r="G1273" s="88" t="str">
        <f>Master!G1277</f>
        <v/>
      </c>
      <c r="H1273" s="88" t="str">
        <f>Master!H1277</f>
        <v/>
      </c>
      <c r="I1273" s="88" t="str">
        <f>Master!I1277</f>
        <v/>
      </c>
      <c r="J1273" s="88" t="str">
        <f>Master!J1277</f>
        <v>MUSICON PTE LTD</v>
      </c>
      <c r="K1273" s="88" t="str">
        <f>Master!K1277</f>
        <v/>
      </c>
      <c r="L1273" s="88" t="str">
        <f>Master!L1277</f>
        <v/>
      </c>
      <c r="M1273" s="88" t="str">
        <f>Master!M1277</f>
        <v/>
      </c>
      <c r="N1273" s="88" t="str">
        <f>Master!N1277</f>
        <v/>
      </c>
      <c r="O1273" s="88" t="str">
        <f>Master!O1277</f>
        <v/>
      </c>
      <c r="P1273" s="88" t="str">
        <f>Master!P1277</f>
        <v/>
      </c>
      <c r="Q1273" s="88" t="str">
        <f>Master!Q1277</f>
        <v/>
      </c>
      <c r="R1273" s="406" t="str">
        <f>Master!R1277</f>
        <v/>
      </c>
      <c r="S1273" s="406">
        <f>Master!S1277</f>
        <v>0</v>
      </c>
      <c r="T1273" s="406" t="str">
        <f>Master!T1277</f>
        <v/>
      </c>
      <c r="U1273" s="406" t="str">
        <f>Master!U1277</f>
        <v/>
      </c>
      <c r="V1273" s="406" t="str">
        <f>Master!V1277</f>
        <v/>
      </c>
      <c r="W1273" s="406" t="str">
        <f>Master!W1277</f>
        <v/>
      </c>
      <c r="X1273" s="406" t="str">
        <f>Master!X1277</f>
        <v/>
      </c>
      <c r="Y1273" s="406" t="str">
        <f>Master!Y1277</f>
        <v/>
      </c>
      <c r="Z1273" s="406" t="str">
        <f>Master!Z1277</f>
        <v/>
      </c>
      <c r="AA1273" s="406" t="str">
        <f>Master!AA1277</f>
        <v/>
      </c>
      <c r="AB1273" s="406" t="str">
        <f>Master!AB1277</f>
        <v/>
      </c>
      <c r="AC1273" s="406" t="str">
        <f>Master!AC1277</f>
        <v/>
      </c>
      <c r="AD1273" s="406" t="str">
        <f>Master!AD1277</f>
        <v/>
      </c>
      <c r="AE1273" s="406" t="str">
        <f>Master!AE1277</f>
        <v/>
      </c>
      <c r="AF1273" s="406" t="str">
        <f>Master!AF1277</f>
        <v/>
      </c>
      <c r="AG1273" s="406" t="str">
        <f>Master!AG1277</f>
        <v/>
      </c>
      <c r="AH1273" s="88" t="str">
        <f>Master!AH1277</f>
        <v/>
      </c>
      <c r="AI1273" s="88" t="str">
        <f>Master!AI1277</f>
        <v/>
      </c>
      <c r="AJ1273" s="406" t="str">
        <f>Master!AJ1277</f>
        <v/>
      </c>
      <c r="AK1273" s="406">
        <f>Master!AK1277</f>
        <v>0</v>
      </c>
      <c r="AL1273" s="88" t="str">
        <f>Master!AL1277</f>
        <v/>
      </c>
      <c r="AM1273" s="416"/>
      <c r="AN1273" s="416"/>
      <c r="AO1273" s="416"/>
      <c r="AP1273" s="416"/>
      <c r="AQ1273" s="416"/>
      <c r="AR1273" s="416">
        <f t="shared" si="10"/>
        <v>0</v>
      </c>
      <c r="AS1273" s="417" t="str">
        <f t="shared" si="11"/>
        <v>#DIV/0!</v>
      </c>
      <c r="AT1273" s="416">
        <f t="shared" si="12"/>
        <v>0</v>
      </c>
      <c r="AU1273" s="417"/>
    </row>
    <row r="1274" hidden="1">
      <c r="A1274" s="88" t="str">
        <f>Master!A1278</f>
        <v>VMUS18062</v>
      </c>
      <c r="B1274" s="414" t="str">
        <f>Master!B1278</f>
        <v/>
      </c>
      <c r="C1274" s="414" t="str">
        <f>Master!C1278</f>
        <v/>
      </c>
      <c r="D1274" s="88" t="str">
        <f>Master!D1278</f>
        <v/>
      </c>
      <c r="E1274" s="406" t="str">
        <f>Master!E1278</f>
        <v/>
      </c>
      <c r="F1274" s="406">
        <f>Master!F1278</f>
        <v>0</v>
      </c>
      <c r="G1274" s="88" t="str">
        <f>Master!G1278</f>
        <v/>
      </c>
      <c r="H1274" s="88" t="str">
        <f>Master!H1278</f>
        <v/>
      </c>
      <c r="I1274" s="88" t="str">
        <f>Master!I1278</f>
        <v/>
      </c>
      <c r="J1274" s="88" t="str">
        <f>Master!J1278</f>
        <v>MUSICON PTE LTD</v>
      </c>
      <c r="K1274" s="88" t="str">
        <f>Master!K1278</f>
        <v/>
      </c>
      <c r="L1274" s="88" t="str">
        <f>Master!L1278</f>
        <v/>
      </c>
      <c r="M1274" s="88" t="str">
        <f>Master!M1278</f>
        <v/>
      </c>
      <c r="N1274" s="88" t="str">
        <f>Master!N1278</f>
        <v/>
      </c>
      <c r="O1274" s="88" t="str">
        <f>Master!O1278</f>
        <v/>
      </c>
      <c r="P1274" s="88" t="str">
        <f>Master!P1278</f>
        <v/>
      </c>
      <c r="Q1274" s="88" t="str">
        <f>Master!Q1278</f>
        <v/>
      </c>
      <c r="R1274" s="406" t="str">
        <f>Master!R1278</f>
        <v/>
      </c>
      <c r="S1274" s="406">
        <f>Master!S1278</f>
        <v>0</v>
      </c>
      <c r="T1274" s="406" t="str">
        <f>Master!T1278</f>
        <v/>
      </c>
      <c r="U1274" s="406" t="str">
        <f>Master!U1278</f>
        <v/>
      </c>
      <c r="V1274" s="406" t="str">
        <f>Master!V1278</f>
        <v/>
      </c>
      <c r="W1274" s="406" t="str">
        <f>Master!W1278</f>
        <v/>
      </c>
      <c r="X1274" s="406" t="str">
        <f>Master!X1278</f>
        <v/>
      </c>
      <c r="Y1274" s="406" t="str">
        <f>Master!Y1278</f>
        <v/>
      </c>
      <c r="Z1274" s="406" t="str">
        <f>Master!Z1278</f>
        <v/>
      </c>
      <c r="AA1274" s="406" t="str">
        <f>Master!AA1278</f>
        <v/>
      </c>
      <c r="AB1274" s="406" t="str">
        <f>Master!AB1278</f>
        <v/>
      </c>
      <c r="AC1274" s="406" t="str">
        <f>Master!AC1278</f>
        <v/>
      </c>
      <c r="AD1274" s="406" t="str">
        <f>Master!AD1278</f>
        <v/>
      </c>
      <c r="AE1274" s="406" t="str">
        <f>Master!AE1278</f>
        <v/>
      </c>
      <c r="AF1274" s="406" t="str">
        <f>Master!AF1278</f>
        <v/>
      </c>
      <c r="AG1274" s="406" t="str">
        <f>Master!AG1278</f>
        <v/>
      </c>
      <c r="AH1274" s="88" t="str">
        <f>Master!AH1278</f>
        <v/>
      </c>
      <c r="AI1274" s="414" t="str">
        <f>Master!AI1278</f>
        <v/>
      </c>
      <c r="AJ1274" s="406" t="str">
        <f>Master!AJ1278</f>
        <v/>
      </c>
      <c r="AK1274" s="406">
        <f>Master!AK1278</f>
        <v>0</v>
      </c>
      <c r="AL1274" s="88" t="str">
        <f>Master!AL1278</f>
        <v/>
      </c>
      <c r="AM1274" s="416"/>
      <c r="AN1274" s="416"/>
      <c r="AO1274" s="416"/>
      <c r="AP1274" s="416"/>
      <c r="AQ1274" s="416"/>
      <c r="AR1274" s="416">
        <f t="shared" si="10"/>
        <v>0</v>
      </c>
      <c r="AS1274" s="417" t="str">
        <f t="shared" si="11"/>
        <v>#DIV/0!</v>
      </c>
      <c r="AT1274" s="416">
        <f t="shared" si="12"/>
        <v>0</v>
      </c>
      <c r="AU1274" s="417"/>
    </row>
    <row r="1275" hidden="1">
      <c r="A1275" s="88" t="str">
        <f>Master!A1279</f>
        <v>VMUS18063</v>
      </c>
      <c r="B1275" s="88" t="str">
        <f>Master!B1279</f>
        <v/>
      </c>
      <c r="C1275" s="88" t="str">
        <f>Master!C1279</f>
        <v/>
      </c>
      <c r="D1275" s="88" t="str">
        <f>Master!D1279</f>
        <v/>
      </c>
      <c r="E1275" s="406" t="str">
        <f>Master!E1279</f>
        <v/>
      </c>
      <c r="F1275" s="406">
        <f>Master!F1279</f>
        <v>0</v>
      </c>
      <c r="G1275" s="88" t="str">
        <f>Master!G1279</f>
        <v/>
      </c>
      <c r="H1275" s="88" t="str">
        <f>Master!H1279</f>
        <v/>
      </c>
      <c r="I1275" s="88" t="str">
        <f>Master!I1279</f>
        <v/>
      </c>
      <c r="J1275" s="88" t="str">
        <f>Master!J1279</f>
        <v>MUSICON PTE LTD</v>
      </c>
      <c r="K1275" s="88" t="str">
        <f>Master!K1279</f>
        <v/>
      </c>
      <c r="L1275" s="88" t="str">
        <f>Master!L1279</f>
        <v/>
      </c>
      <c r="M1275" s="88" t="str">
        <f>Master!M1279</f>
        <v/>
      </c>
      <c r="N1275" s="88" t="str">
        <f>Master!N1279</f>
        <v/>
      </c>
      <c r="O1275" s="88" t="str">
        <f>Master!O1279</f>
        <v/>
      </c>
      <c r="P1275" s="88" t="str">
        <f>Master!P1279</f>
        <v/>
      </c>
      <c r="Q1275" s="88" t="str">
        <f>Master!Q1279</f>
        <v/>
      </c>
      <c r="R1275" s="406" t="str">
        <f>Master!R1279</f>
        <v/>
      </c>
      <c r="S1275" s="406">
        <f>Master!S1279</f>
        <v>0</v>
      </c>
      <c r="T1275" s="406" t="str">
        <f>Master!T1279</f>
        <v/>
      </c>
      <c r="U1275" s="406" t="str">
        <f>Master!U1279</f>
        <v/>
      </c>
      <c r="V1275" s="406" t="str">
        <f>Master!V1279</f>
        <v/>
      </c>
      <c r="W1275" s="406" t="str">
        <f>Master!W1279</f>
        <v/>
      </c>
      <c r="X1275" s="406" t="str">
        <f>Master!X1279</f>
        <v/>
      </c>
      <c r="Y1275" s="406" t="str">
        <f>Master!Y1279</f>
        <v/>
      </c>
      <c r="Z1275" s="406" t="str">
        <f>Master!Z1279</f>
        <v/>
      </c>
      <c r="AA1275" s="406" t="str">
        <f>Master!AA1279</f>
        <v/>
      </c>
      <c r="AB1275" s="406" t="str">
        <f>Master!AB1279</f>
        <v/>
      </c>
      <c r="AC1275" s="406" t="str">
        <f>Master!AC1279</f>
        <v/>
      </c>
      <c r="AD1275" s="406" t="str">
        <f>Master!AD1279</f>
        <v/>
      </c>
      <c r="AE1275" s="406" t="str">
        <f>Master!AE1279</f>
        <v/>
      </c>
      <c r="AF1275" s="406" t="str">
        <f>Master!AF1279</f>
        <v/>
      </c>
      <c r="AG1275" s="406" t="str">
        <f>Master!AG1279</f>
        <v/>
      </c>
      <c r="AH1275" s="88" t="str">
        <f>Master!AH1279</f>
        <v/>
      </c>
      <c r="AI1275" s="88" t="str">
        <f>Master!AI1279</f>
        <v/>
      </c>
      <c r="AJ1275" s="406" t="str">
        <f>Master!AJ1279</f>
        <v/>
      </c>
      <c r="AK1275" s="406">
        <f>Master!AK1279</f>
        <v>0</v>
      </c>
      <c r="AL1275" s="88" t="str">
        <f>Master!AL1279</f>
        <v/>
      </c>
      <c r="AM1275" s="416"/>
      <c r="AN1275" s="416"/>
      <c r="AO1275" s="416"/>
      <c r="AP1275" s="416"/>
      <c r="AQ1275" s="416"/>
      <c r="AR1275" s="416">
        <f t="shared" si="10"/>
        <v>0</v>
      </c>
      <c r="AS1275" s="417" t="str">
        <f t="shared" si="11"/>
        <v>#DIV/0!</v>
      </c>
      <c r="AT1275" s="416">
        <f t="shared" si="12"/>
        <v>0</v>
      </c>
      <c r="AU1275" s="417"/>
    </row>
    <row r="1276" hidden="1">
      <c r="A1276" s="88" t="str">
        <f>Master!A1280</f>
        <v>VMUS18064</v>
      </c>
      <c r="B1276" s="414" t="str">
        <f>Master!B1280</f>
        <v/>
      </c>
      <c r="C1276" s="414" t="str">
        <f>Master!C1280</f>
        <v/>
      </c>
      <c r="D1276" s="88" t="str">
        <f>Master!D1280</f>
        <v/>
      </c>
      <c r="E1276" s="406" t="str">
        <f>Master!E1280</f>
        <v/>
      </c>
      <c r="F1276" s="406">
        <f>Master!F1280</f>
        <v>0</v>
      </c>
      <c r="G1276" s="88" t="str">
        <f>Master!G1280</f>
        <v/>
      </c>
      <c r="H1276" s="88" t="str">
        <f>Master!H1280</f>
        <v/>
      </c>
      <c r="I1276" s="88" t="str">
        <f>Master!I1280</f>
        <v/>
      </c>
      <c r="J1276" s="88" t="str">
        <f>Master!J1280</f>
        <v>MUSICON PTE LTD</v>
      </c>
      <c r="K1276" s="88" t="str">
        <f>Master!K1280</f>
        <v/>
      </c>
      <c r="L1276" s="88" t="str">
        <f>Master!L1280</f>
        <v/>
      </c>
      <c r="M1276" s="88" t="str">
        <f>Master!M1280</f>
        <v/>
      </c>
      <c r="N1276" s="88" t="str">
        <f>Master!N1280</f>
        <v/>
      </c>
      <c r="O1276" s="88" t="str">
        <f>Master!O1280</f>
        <v/>
      </c>
      <c r="P1276" s="88" t="str">
        <f>Master!P1280</f>
        <v/>
      </c>
      <c r="Q1276" s="88" t="str">
        <f>Master!Q1280</f>
        <v/>
      </c>
      <c r="R1276" s="406" t="str">
        <f>Master!R1280</f>
        <v/>
      </c>
      <c r="S1276" s="406">
        <f>Master!S1280</f>
        <v>0</v>
      </c>
      <c r="T1276" s="406" t="str">
        <f>Master!T1280</f>
        <v/>
      </c>
      <c r="U1276" s="406" t="str">
        <f>Master!U1280</f>
        <v/>
      </c>
      <c r="V1276" s="406" t="str">
        <f>Master!V1280</f>
        <v/>
      </c>
      <c r="W1276" s="406" t="str">
        <f>Master!W1280</f>
        <v/>
      </c>
      <c r="X1276" s="406" t="str">
        <f>Master!X1280</f>
        <v/>
      </c>
      <c r="Y1276" s="406" t="str">
        <f>Master!Y1280</f>
        <v/>
      </c>
      <c r="Z1276" s="406" t="str">
        <f>Master!Z1280</f>
        <v/>
      </c>
      <c r="AA1276" s="406" t="str">
        <f>Master!AA1280</f>
        <v/>
      </c>
      <c r="AB1276" s="406" t="str">
        <f>Master!AB1280</f>
        <v/>
      </c>
      <c r="AC1276" s="406" t="str">
        <f>Master!AC1280</f>
        <v/>
      </c>
      <c r="AD1276" s="406" t="str">
        <f>Master!AD1280</f>
        <v/>
      </c>
      <c r="AE1276" s="406" t="str">
        <f>Master!AE1280</f>
        <v/>
      </c>
      <c r="AF1276" s="406" t="str">
        <f>Master!AF1280</f>
        <v/>
      </c>
      <c r="AG1276" s="406" t="str">
        <f>Master!AG1280</f>
        <v/>
      </c>
      <c r="AH1276" s="88" t="str">
        <f>Master!AH1280</f>
        <v/>
      </c>
      <c r="AI1276" s="414" t="str">
        <f>Master!AI1280</f>
        <v/>
      </c>
      <c r="AJ1276" s="406" t="str">
        <f>Master!AJ1280</f>
        <v/>
      </c>
      <c r="AK1276" s="406">
        <f>Master!AK1280</f>
        <v>0</v>
      </c>
      <c r="AL1276" s="88" t="str">
        <f>Master!AL1280</f>
        <v/>
      </c>
      <c r="AM1276" s="416"/>
      <c r="AN1276" s="416"/>
      <c r="AO1276" s="416"/>
      <c r="AP1276" s="416"/>
      <c r="AQ1276" s="416"/>
      <c r="AR1276" s="416">
        <f t="shared" si="10"/>
        <v>0</v>
      </c>
      <c r="AS1276" s="417" t="str">
        <f t="shared" si="11"/>
        <v>#DIV/0!</v>
      </c>
      <c r="AT1276" s="416">
        <f t="shared" si="12"/>
        <v>0</v>
      </c>
      <c r="AU1276" s="417"/>
    </row>
    <row r="1277" hidden="1">
      <c r="A1277" s="88" t="str">
        <f>Master!A1281</f>
        <v>VMUS18065</v>
      </c>
      <c r="B1277" s="88" t="str">
        <f>Master!B1281</f>
        <v/>
      </c>
      <c r="C1277" s="88" t="str">
        <f>Master!C1281</f>
        <v/>
      </c>
      <c r="D1277" s="88" t="str">
        <f>Master!D1281</f>
        <v/>
      </c>
      <c r="E1277" s="406" t="str">
        <f>Master!E1281</f>
        <v/>
      </c>
      <c r="F1277" s="406">
        <f>Master!F1281</f>
        <v>0</v>
      </c>
      <c r="G1277" s="88" t="str">
        <f>Master!G1281</f>
        <v/>
      </c>
      <c r="H1277" s="88" t="str">
        <f>Master!H1281</f>
        <v/>
      </c>
      <c r="I1277" s="88" t="str">
        <f>Master!I1281</f>
        <v/>
      </c>
      <c r="J1277" s="88" t="str">
        <f>Master!J1281</f>
        <v>MUSICON PTE LTD</v>
      </c>
      <c r="K1277" s="88" t="str">
        <f>Master!K1281</f>
        <v/>
      </c>
      <c r="L1277" s="88" t="str">
        <f>Master!L1281</f>
        <v/>
      </c>
      <c r="M1277" s="88" t="str">
        <f>Master!M1281</f>
        <v/>
      </c>
      <c r="N1277" s="88" t="str">
        <f>Master!N1281</f>
        <v/>
      </c>
      <c r="O1277" s="88" t="str">
        <f>Master!O1281</f>
        <v/>
      </c>
      <c r="P1277" s="88" t="str">
        <f>Master!P1281</f>
        <v/>
      </c>
      <c r="Q1277" s="88" t="str">
        <f>Master!Q1281</f>
        <v/>
      </c>
      <c r="R1277" s="406" t="str">
        <f>Master!R1281</f>
        <v/>
      </c>
      <c r="S1277" s="406">
        <f>Master!S1281</f>
        <v>0</v>
      </c>
      <c r="T1277" s="406" t="str">
        <f>Master!T1281</f>
        <v/>
      </c>
      <c r="U1277" s="406" t="str">
        <f>Master!U1281</f>
        <v/>
      </c>
      <c r="V1277" s="406" t="str">
        <f>Master!V1281</f>
        <v/>
      </c>
      <c r="W1277" s="406" t="str">
        <f>Master!W1281</f>
        <v/>
      </c>
      <c r="X1277" s="406" t="str">
        <f>Master!X1281</f>
        <v/>
      </c>
      <c r="Y1277" s="406" t="str">
        <f>Master!Y1281</f>
        <v/>
      </c>
      <c r="Z1277" s="406" t="str">
        <f>Master!Z1281</f>
        <v/>
      </c>
      <c r="AA1277" s="406" t="str">
        <f>Master!AA1281</f>
        <v/>
      </c>
      <c r="AB1277" s="406" t="str">
        <f>Master!AB1281</f>
        <v/>
      </c>
      <c r="AC1277" s="406" t="str">
        <f>Master!AC1281</f>
        <v/>
      </c>
      <c r="AD1277" s="406" t="str">
        <f>Master!AD1281</f>
        <v/>
      </c>
      <c r="AE1277" s="406" t="str">
        <f>Master!AE1281</f>
        <v/>
      </c>
      <c r="AF1277" s="406" t="str">
        <f>Master!AF1281</f>
        <v/>
      </c>
      <c r="AG1277" s="406" t="str">
        <f>Master!AG1281</f>
        <v/>
      </c>
      <c r="AH1277" s="88" t="str">
        <f>Master!AH1281</f>
        <v/>
      </c>
      <c r="AI1277" s="88" t="str">
        <f>Master!AI1281</f>
        <v/>
      </c>
      <c r="AJ1277" s="406" t="str">
        <f>Master!AJ1281</f>
        <v/>
      </c>
      <c r="AK1277" s="406">
        <f>Master!AK1281</f>
        <v>0</v>
      </c>
      <c r="AL1277" s="88" t="str">
        <f>Master!AL1281</f>
        <v/>
      </c>
      <c r="AM1277" s="416"/>
      <c r="AN1277" s="416"/>
      <c r="AO1277" s="416"/>
      <c r="AP1277" s="416"/>
      <c r="AQ1277" s="416"/>
      <c r="AR1277" s="416">
        <f t="shared" si="10"/>
        <v>0</v>
      </c>
      <c r="AS1277" s="417" t="str">
        <f t="shared" si="11"/>
        <v>#DIV/0!</v>
      </c>
      <c r="AT1277" s="416">
        <f t="shared" si="12"/>
        <v>0</v>
      </c>
      <c r="AU1277" s="417"/>
    </row>
    <row r="1278" hidden="1">
      <c r="A1278" s="88" t="str">
        <f>Master!A1282</f>
        <v>VMUS18066</v>
      </c>
      <c r="B1278" s="414" t="str">
        <f>Master!B1282</f>
        <v/>
      </c>
      <c r="C1278" s="414" t="str">
        <f>Master!C1282</f>
        <v/>
      </c>
      <c r="D1278" s="88" t="str">
        <f>Master!D1282</f>
        <v/>
      </c>
      <c r="E1278" s="406" t="str">
        <f>Master!E1282</f>
        <v/>
      </c>
      <c r="F1278" s="406">
        <f>Master!F1282</f>
        <v>0</v>
      </c>
      <c r="G1278" s="88" t="str">
        <f>Master!G1282</f>
        <v/>
      </c>
      <c r="H1278" s="88" t="str">
        <f>Master!H1282</f>
        <v/>
      </c>
      <c r="I1278" s="88" t="str">
        <f>Master!I1282</f>
        <v/>
      </c>
      <c r="J1278" s="88" t="str">
        <f>Master!J1282</f>
        <v>MUSICON PTE LTD</v>
      </c>
      <c r="K1278" s="88" t="str">
        <f>Master!K1282</f>
        <v/>
      </c>
      <c r="L1278" s="88" t="str">
        <f>Master!L1282</f>
        <v/>
      </c>
      <c r="M1278" s="88" t="str">
        <f>Master!M1282</f>
        <v/>
      </c>
      <c r="N1278" s="88" t="str">
        <f>Master!N1282</f>
        <v/>
      </c>
      <c r="O1278" s="88" t="str">
        <f>Master!O1282</f>
        <v/>
      </c>
      <c r="P1278" s="88" t="str">
        <f>Master!P1282</f>
        <v/>
      </c>
      <c r="Q1278" s="88" t="str">
        <f>Master!Q1282</f>
        <v/>
      </c>
      <c r="R1278" s="406" t="str">
        <f>Master!R1282</f>
        <v/>
      </c>
      <c r="S1278" s="406">
        <f>Master!S1282</f>
        <v>0</v>
      </c>
      <c r="T1278" s="406" t="str">
        <f>Master!T1282</f>
        <v/>
      </c>
      <c r="U1278" s="406" t="str">
        <f>Master!U1282</f>
        <v/>
      </c>
      <c r="V1278" s="406" t="str">
        <f>Master!V1282</f>
        <v/>
      </c>
      <c r="W1278" s="406" t="str">
        <f>Master!W1282</f>
        <v/>
      </c>
      <c r="X1278" s="406" t="str">
        <f>Master!X1282</f>
        <v/>
      </c>
      <c r="Y1278" s="406" t="str">
        <f>Master!Y1282</f>
        <v/>
      </c>
      <c r="Z1278" s="406" t="str">
        <f>Master!Z1282</f>
        <v/>
      </c>
      <c r="AA1278" s="406" t="str">
        <f>Master!AA1282</f>
        <v/>
      </c>
      <c r="AB1278" s="406" t="str">
        <f>Master!AB1282</f>
        <v/>
      </c>
      <c r="AC1278" s="406" t="str">
        <f>Master!AC1282</f>
        <v/>
      </c>
      <c r="AD1278" s="406" t="str">
        <f>Master!AD1282</f>
        <v/>
      </c>
      <c r="AE1278" s="406" t="str">
        <f>Master!AE1282</f>
        <v/>
      </c>
      <c r="AF1278" s="406" t="str">
        <f>Master!AF1282</f>
        <v/>
      </c>
      <c r="AG1278" s="406" t="str">
        <f>Master!AG1282</f>
        <v/>
      </c>
      <c r="AH1278" s="88" t="str">
        <f>Master!AH1282</f>
        <v/>
      </c>
      <c r="AI1278" s="414" t="str">
        <f>Master!AI1282</f>
        <v/>
      </c>
      <c r="AJ1278" s="406" t="str">
        <f>Master!AJ1282</f>
        <v/>
      </c>
      <c r="AK1278" s="406">
        <f>Master!AK1282</f>
        <v>0</v>
      </c>
      <c r="AL1278" s="88" t="str">
        <f>Master!AL1282</f>
        <v/>
      </c>
      <c r="AM1278" s="416"/>
      <c r="AN1278" s="416"/>
      <c r="AO1278" s="416"/>
      <c r="AP1278" s="416"/>
      <c r="AQ1278" s="416"/>
      <c r="AR1278" s="416">
        <f t="shared" si="10"/>
        <v>0</v>
      </c>
      <c r="AS1278" s="417" t="str">
        <f t="shared" si="11"/>
        <v>#DIV/0!</v>
      </c>
      <c r="AT1278" s="416">
        <f t="shared" si="12"/>
        <v>0</v>
      </c>
      <c r="AU1278" s="417"/>
    </row>
    <row r="1279" hidden="1">
      <c r="A1279" s="88" t="str">
        <f>Master!A1283</f>
        <v>VMUS18067</v>
      </c>
      <c r="B1279" s="88" t="str">
        <f>Master!B1283</f>
        <v/>
      </c>
      <c r="C1279" s="88" t="str">
        <f>Master!C1283</f>
        <v/>
      </c>
      <c r="D1279" s="88" t="str">
        <f>Master!D1283</f>
        <v/>
      </c>
      <c r="E1279" s="406" t="str">
        <f>Master!E1283</f>
        <v/>
      </c>
      <c r="F1279" s="406">
        <f>Master!F1283</f>
        <v>0</v>
      </c>
      <c r="G1279" s="88" t="str">
        <f>Master!G1283</f>
        <v/>
      </c>
      <c r="H1279" s="88" t="str">
        <f>Master!H1283</f>
        <v/>
      </c>
      <c r="I1279" s="88" t="str">
        <f>Master!I1283</f>
        <v/>
      </c>
      <c r="J1279" s="88" t="str">
        <f>Master!J1283</f>
        <v>MUSICON PTE LTD</v>
      </c>
      <c r="K1279" s="88" t="str">
        <f>Master!K1283</f>
        <v/>
      </c>
      <c r="L1279" s="88" t="str">
        <f>Master!L1283</f>
        <v/>
      </c>
      <c r="M1279" s="88" t="str">
        <f>Master!M1283</f>
        <v/>
      </c>
      <c r="N1279" s="88" t="str">
        <f>Master!N1283</f>
        <v/>
      </c>
      <c r="O1279" s="88" t="str">
        <f>Master!O1283</f>
        <v/>
      </c>
      <c r="P1279" s="88" t="str">
        <f>Master!P1283</f>
        <v/>
      </c>
      <c r="Q1279" s="88" t="str">
        <f>Master!Q1283</f>
        <v/>
      </c>
      <c r="R1279" s="406" t="str">
        <f>Master!R1283</f>
        <v/>
      </c>
      <c r="S1279" s="406">
        <f>Master!S1283</f>
        <v>0</v>
      </c>
      <c r="T1279" s="406" t="str">
        <f>Master!T1283</f>
        <v/>
      </c>
      <c r="U1279" s="406" t="str">
        <f>Master!U1283</f>
        <v/>
      </c>
      <c r="V1279" s="406" t="str">
        <f>Master!V1283</f>
        <v/>
      </c>
      <c r="W1279" s="406" t="str">
        <f>Master!W1283</f>
        <v/>
      </c>
      <c r="X1279" s="406" t="str">
        <f>Master!X1283</f>
        <v/>
      </c>
      <c r="Y1279" s="406" t="str">
        <f>Master!Y1283</f>
        <v/>
      </c>
      <c r="Z1279" s="406" t="str">
        <f>Master!Z1283</f>
        <v/>
      </c>
      <c r="AA1279" s="406" t="str">
        <f>Master!AA1283</f>
        <v/>
      </c>
      <c r="AB1279" s="406" t="str">
        <f>Master!AB1283</f>
        <v/>
      </c>
      <c r="AC1279" s="406" t="str">
        <f>Master!AC1283</f>
        <v/>
      </c>
      <c r="AD1279" s="406" t="str">
        <f>Master!AD1283</f>
        <v/>
      </c>
      <c r="AE1279" s="406" t="str">
        <f>Master!AE1283</f>
        <v/>
      </c>
      <c r="AF1279" s="406" t="str">
        <f>Master!AF1283</f>
        <v/>
      </c>
      <c r="AG1279" s="406" t="str">
        <f>Master!AG1283</f>
        <v/>
      </c>
      <c r="AH1279" s="88" t="str">
        <f>Master!AH1283</f>
        <v/>
      </c>
      <c r="AI1279" s="88" t="str">
        <f>Master!AI1283</f>
        <v/>
      </c>
      <c r="AJ1279" s="406" t="str">
        <f>Master!AJ1283</f>
        <v/>
      </c>
      <c r="AK1279" s="406">
        <f>Master!AK1283</f>
        <v>0</v>
      </c>
      <c r="AL1279" s="88" t="str">
        <f>Master!AL1283</f>
        <v/>
      </c>
      <c r="AM1279" s="416"/>
      <c r="AN1279" s="416"/>
      <c r="AO1279" s="416"/>
      <c r="AP1279" s="416"/>
      <c r="AQ1279" s="416"/>
      <c r="AR1279" s="416">
        <f t="shared" si="10"/>
        <v>0</v>
      </c>
      <c r="AS1279" s="417" t="str">
        <f t="shared" si="11"/>
        <v>#DIV/0!</v>
      </c>
      <c r="AT1279" s="416">
        <f t="shared" si="12"/>
        <v>0</v>
      </c>
      <c r="AU1279" s="417"/>
    </row>
    <row r="1280" hidden="1">
      <c r="A1280" s="88" t="str">
        <f>Master!A1284</f>
        <v>VMUS18068</v>
      </c>
      <c r="B1280" s="414" t="str">
        <f>Master!B1284</f>
        <v/>
      </c>
      <c r="C1280" s="414" t="str">
        <f>Master!C1284</f>
        <v/>
      </c>
      <c r="D1280" s="88" t="str">
        <f>Master!D1284</f>
        <v/>
      </c>
      <c r="E1280" s="406" t="str">
        <f>Master!E1284</f>
        <v/>
      </c>
      <c r="F1280" s="406">
        <f>Master!F1284</f>
        <v>0</v>
      </c>
      <c r="G1280" s="88" t="str">
        <f>Master!G1284</f>
        <v/>
      </c>
      <c r="H1280" s="88" t="str">
        <f>Master!H1284</f>
        <v/>
      </c>
      <c r="I1280" s="88" t="str">
        <f>Master!I1284</f>
        <v/>
      </c>
      <c r="J1280" s="88" t="str">
        <f>Master!J1284</f>
        <v>MUSICON PTE LTD</v>
      </c>
      <c r="K1280" s="88" t="str">
        <f>Master!K1284</f>
        <v/>
      </c>
      <c r="L1280" s="88" t="str">
        <f>Master!L1284</f>
        <v/>
      </c>
      <c r="M1280" s="88" t="str">
        <f>Master!M1284</f>
        <v/>
      </c>
      <c r="N1280" s="88" t="str">
        <f>Master!N1284</f>
        <v/>
      </c>
      <c r="O1280" s="88" t="str">
        <f>Master!O1284</f>
        <v/>
      </c>
      <c r="P1280" s="88" t="str">
        <f>Master!P1284</f>
        <v/>
      </c>
      <c r="Q1280" s="88" t="str">
        <f>Master!Q1284</f>
        <v/>
      </c>
      <c r="R1280" s="406" t="str">
        <f>Master!R1284</f>
        <v/>
      </c>
      <c r="S1280" s="406">
        <f>Master!S1284</f>
        <v>0</v>
      </c>
      <c r="T1280" s="406" t="str">
        <f>Master!T1284</f>
        <v/>
      </c>
      <c r="U1280" s="406" t="str">
        <f>Master!U1284</f>
        <v/>
      </c>
      <c r="V1280" s="406" t="str">
        <f>Master!V1284</f>
        <v/>
      </c>
      <c r="W1280" s="406" t="str">
        <f>Master!W1284</f>
        <v/>
      </c>
      <c r="X1280" s="406" t="str">
        <f>Master!X1284</f>
        <v/>
      </c>
      <c r="Y1280" s="406" t="str">
        <f>Master!Y1284</f>
        <v/>
      </c>
      <c r="Z1280" s="406" t="str">
        <f>Master!Z1284</f>
        <v/>
      </c>
      <c r="AA1280" s="406" t="str">
        <f>Master!AA1284</f>
        <v/>
      </c>
      <c r="AB1280" s="406" t="str">
        <f>Master!AB1284</f>
        <v/>
      </c>
      <c r="AC1280" s="406" t="str">
        <f>Master!AC1284</f>
        <v/>
      </c>
      <c r="AD1280" s="406" t="str">
        <f>Master!AD1284</f>
        <v/>
      </c>
      <c r="AE1280" s="406" t="str">
        <f>Master!AE1284</f>
        <v/>
      </c>
      <c r="AF1280" s="406" t="str">
        <f>Master!AF1284</f>
        <v/>
      </c>
      <c r="AG1280" s="406" t="str">
        <f>Master!AG1284</f>
        <v/>
      </c>
      <c r="AH1280" s="88" t="str">
        <f>Master!AH1284</f>
        <v/>
      </c>
      <c r="AI1280" s="414" t="str">
        <f>Master!AI1284</f>
        <v/>
      </c>
      <c r="AJ1280" s="406" t="str">
        <f>Master!AJ1284</f>
        <v/>
      </c>
      <c r="AK1280" s="406">
        <f>Master!AK1284</f>
        <v>0</v>
      </c>
      <c r="AL1280" s="88" t="str">
        <f>Master!AL1284</f>
        <v/>
      </c>
      <c r="AM1280" s="416"/>
      <c r="AN1280" s="416"/>
      <c r="AO1280" s="416"/>
      <c r="AP1280" s="416"/>
      <c r="AQ1280" s="416"/>
      <c r="AR1280" s="416">
        <f t="shared" si="10"/>
        <v>0</v>
      </c>
      <c r="AS1280" s="417" t="str">
        <f t="shared" si="11"/>
        <v>#DIV/0!</v>
      </c>
      <c r="AT1280" s="416">
        <f t="shared" si="12"/>
        <v>0</v>
      </c>
      <c r="AU1280" s="417"/>
    </row>
    <row r="1281" hidden="1">
      <c r="A1281" s="88" t="str">
        <f>Master!A1285</f>
        <v>VMUS18069</v>
      </c>
      <c r="B1281" s="88" t="str">
        <f>Master!B1285</f>
        <v/>
      </c>
      <c r="C1281" s="88" t="str">
        <f>Master!C1285</f>
        <v/>
      </c>
      <c r="D1281" s="88" t="str">
        <f>Master!D1285</f>
        <v/>
      </c>
      <c r="E1281" s="406" t="str">
        <f>Master!E1285</f>
        <v/>
      </c>
      <c r="F1281" s="406">
        <f>Master!F1285</f>
        <v>0</v>
      </c>
      <c r="G1281" s="88" t="str">
        <f>Master!G1285</f>
        <v/>
      </c>
      <c r="H1281" s="88" t="str">
        <f>Master!H1285</f>
        <v/>
      </c>
      <c r="I1281" s="88" t="str">
        <f>Master!I1285</f>
        <v/>
      </c>
      <c r="J1281" s="88" t="str">
        <f>Master!J1285</f>
        <v>MUSICON PTE LTD</v>
      </c>
      <c r="K1281" s="88" t="str">
        <f>Master!K1285</f>
        <v/>
      </c>
      <c r="L1281" s="88" t="str">
        <f>Master!L1285</f>
        <v/>
      </c>
      <c r="M1281" s="88" t="str">
        <f>Master!M1285</f>
        <v/>
      </c>
      <c r="N1281" s="88" t="str">
        <f>Master!N1285</f>
        <v/>
      </c>
      <c r="O1281" s="88" t="str">
        <f>Master!O1285</f>
        <v/>
      </c>
      <c r="P1281" s="88" t="str">
        <f>Master!P1285</f>
        <v/>
      </c>
      <c r="Q1281" s="88" t="str">
        <f>Master!Q1285</f>
        <v/>
      </c>
      <c r="R1281" s="406" t="str">
        <f>Master!R1285</f>
        <v/>
      </c>
      <c r="S1281" s="406">
        <f>Master!S1285</f>
        <v>0</v>
      </c>
      <c r="T1281" s="406" t="str">
        <f>Master!T1285</f>
        <v/>
      </c>
      <c r="U1281" s="406" t="str">
        <f>Master!U1285</f>
        <v/>
      </c>
      <c r="V1281" s="406" t="str">
        <f>Master!V1285</f>
        <v/>
      </c>
      <c r="W1281" s="406" t="str">
        <f>Master!W1285</f>
        <v/>
      </c>
      <c r="X1281" s="406" t="str">
        <f>Master!X1285</f>
        <v/>
      </c>
      <c r="Y1281" s="406" t="str">
        <f>Master!Y1285</f>
        <v/>
      </c>
      <c r="Z1281" s="406" t="str">
        <f>Master!Z1285</f>
        <v/>
      </c>
      <c r="AA1281" s="406" t="str">
        <f>Master!AA1285</f>
        <v/>
      </c>
      <c r="AB1281" s="406" t="str">
        <f>Master!AB1285</f>
        <v/>
      </c>
      <c r="AC1281" s="406" t="str">
        <f>Master!AC1285</f>
        <v/>
      </c>
      <c r="AD1281" s="406" t="str">
        <f>Master!AD1285</f>
        <v/>
      </c>
      <c r="AE1281" s="406" t="str">
        <f>Master!AE1285</f>
        <v/>
      </c>
      <c r="AF1281" s="406" t="str">
        <f>Master!AF1285</f>
        <v/>
      </c>
      <c r="AG1281" s="406" t="str">
        <f>Master!AG1285</f>
        <v/>
      </c>
      <c r="AH1281" s="88" t="str">
        <f>Master!AH1285</f>
        <v/>
      </c>
      <c r="AI1281" s="88" t="str">
        <f>Master!AI1285</f>
        <v/>
      </c>
      <c r="AJ1281" s="406" t="str">
        <f>Master!AJ1285</f>
        <v/>
      </c>
      <c r="AK1281" s="406">
        <f>Master!AK1285</f>
        <v>0</v>
      </c>
      <c r="AL1281" s="88" t="str">
        <f>Master!AL1285</f>
        <v/>
      </c>
      <c r="AM1281" s="416"/>
      <c r="AN1281" s="416"/>
      <c r="AO1281" s="416"/>
      <c r="AP1281" s="416"/>
      <c r="AQ1281" s="416"/>
      <c r="AR1281" s="416">
        <f t="shared" si="10"/>
        <v>0</v>
      </c>
      <c r="AS1281" s="417" t="str">
        <f t="shared" si="11"/>
        <v>#DIV/0!</v>
      </c>
      <c r="AT1281" s="416">
        <f t="shared" si="12"/>
        <v>0</v>
      </c>
      <c r="AU1281" s="417"/>
    </row>
    <row r="1282" hidden="1">
      <c r="A1282" s="88" t="str">
        <f>Master!A1286</f>
        <v>VMUS18070</v>
      </c>
      <c r="B1282" s="414" t="str">
        <f>Master!B1286</f>
        <v/>
      </c>
      <c r="C1282" s="414" t="str">
        <f>Master!C1286</f>
        <v/>
      </c>
      <c r="D1282" s="88" t="str">
        <f>Master!D1286</f>
        <v/>
      </c>
      <c r="E1282" s="406" t="str">
        <f>Master!E1286</f>
        <v/>
      </c>
      <c r="F1282" s="406">
        <f>Master!F1286</f>
        <v>0</v>
      </c>
      <c r="G1282" s="88" t="str">
        <f>Master!G1286</f>
        <v/>
      </c>
      <c r="H1282" s="88" t="str">
        <f>Master!H1286</f>
        <v/>
      </c>
      <c r="I1282" s="88" t="str">
        <f>Master!I1286</f>
        <v/>
      </c>
      <c r="J1282" s="88" t="str">
        <f>Master!J1286</f>
        <v>MUSICON PTE LTD</v>
      </c>
      <c r="K1282" s="88" t="str">
        <f>Master!K1286</f>
        <v/>
      </c>
      <c r="L1282" s="88" t="str">
        <f>Master!L1286</f>
        <v/>
      </c>
      <c r="M1282" s="88" t="str">
        <f>Master!M1286</f>
        <v/>
      </c>
      <c r="N1282" s="88" t="str">
        <f>Master!N1286</f>
        <v/>
      </c>
      <c r="O1282" s="88" t="str">
        <f>Master!O1286</f>
        <v/>
      </c>
      <c r="P1282" s="88" t="str">
        <f>Master!P1286</f>
        <v/>
      </c>
      <c r="Q1282" s="88" t="str">
        <f>Master!Q1286</f>
        <v/>
      </c>
      <c r="R1282" s="406" t="str">
        <f>Master!R1286</f>
        <v/>
      </c>
      <c r="S1282" s="406">
        <f>Master!S1286</f>
        <v>0</v>
      </c>
      <c r="T1282" s="406" t="str">
        <f>Master!T1286</f>
        <v/>
      </c>
      <c r="U1282" s="406" t="str">
        <f>Master!U1286</f>
        <v/>
      </c>
      <c r="V1282" s="406" t="str">
        <f>Master!V1286</f>
        <v/>
      </c>
      <c r="W1282" s="406" t="str">
        <f>Master!W1286</f>
        <v/>
      </c>
      <c r="X1282" s="406" t="str">
        <f>Master!X1286</f>
        <v/>
      </c>
      <c r="Y1282" s="406" t="str">
        <f>Master!Y1286</f>
        <v/>
      </c>
      <c r="Z1282" s="406" t="str">
        <f>Master!Z1286</f>
        <v/>
      </c>
      <c r="AA1282" s="406" t="str">
        <f>Master!AA1286</f>
        <v/>
      </c>
      <c r="AB1282" s="406" t="str">
        <f>Master!AB1286</f>
        <v/>
      </c>
      <c r="AC1282" s="406" t="str">
        <f>Master!AC1286</f>
        <v/>
      </c>
      <c r="AD1282" s="406" t="str">
        <f>Master!AD1286</f>
        <v/>
      </c>
      <c r="AE1282" s="406" t="str">
        <f>Master!AE1286</f>
        <v/>
      </c>
      <c r="AF1282" s="406" t="str">
        <f>Master!AF1286</f>
        <v/>
      </c>
      <c r="AG1282" s="406" t="str">
        <f>Master!AG1286</f>
        <v/>
      </c>
      <c r="AH1282" s="88" t="str">
        <f>Master!AH1286</f>
        <v/>
      </c>
      <c r="AI1282" s="414" t="str">
        <f>Master!AI1286</f>
        <v/>
      </c>
      <c r="AJ1282" s="406" t="str">
        <f>Master!AJ1286</f>
        <v/>
      </c>
      <c r="AK1282" s="406">
        <f>Master!AK1286</f>
        <v>0</v>
      </c>
      <c r="AL1282" s="88" t="str">
        <f>Master!AL1286</f>
        <v/>
      </c>
      <c r="AM1282" s="416"/>
      <c r="AN1282" s="416"/>
      <c r="AO1282" s="416"/>
      <c r="AP1282" s="416"/>
      <c r="AQ1282" s="416"/>
      <c r="AR1282" s="416">
        <f t="shared" si="10"/>
        <v>0</v>
      </c>
      <c r="AS1282" s="417" t="str">
        <f t="shared" si="11"/>
        <v>#DIV/0!</v>
      </c>
      <c r="AT1282" s="416">
        <f t="shared" si="12"/>
        <v>0</v>
      </c>
      <c r="AU1282" s="417"/>
    </row>
    <row r="1283" hidden="1">
      <c r="A1283" s="88" t="str">
        <f>Master!A1287</f>
        <v>VMUS18071</v>
      </c>
      <c r="B1283" s="88" t="str">
        <f>Master!B1287</f>
        <v/>
      </c>
      <c r="C1283" s="88" t="str">
        <f>Master!C1287</f>
        <v/>
      </c>
      <c r="D1283" s="88" t="str">
        <f>Master!D1287</f>
        <v/>
      </c>
      <c r="E1283" s="406" t="str">
        <f>Master!E1287</f>
        <v/>
      </c>
      <c r="F1283" s="406">
        <f>Master!F1287</f>
        <v>0</v>
      </c>
      <c r="G1283" s="88" t="str">
        <f>Master!G1287</f>
        <v/>
      </c>
      <c r="H1283" s="88" t="str">
        <f>Master!H1287</f>
        <v/>
      </c>
      <c r="I1283" s="88" t="str">
        <f>Master!I1287</f>
        <v/>
      </c>
      <c r="J1283" s="88" t="str">
        <f>Master!J1287</f>
        <v>MUSICON PTE LTD</v>
      </c>
      <c r="K1283" s="88" t="str">
        <f>Master!K1287</f>
        <v/>
      </c>
      <c r="L1283" s="88" t="str">
        <f>Master!L1287</f>
        <v/>
      </c>
      <c r="M1283" s="88" t="str">
        <f>Master!M1287</f>
        <v/>
      </c>
      <c r="N1283" s="88" t="str">
        <f>Master!N1287</f>
        <v/>
      </c>
      <c r="O1283" s="88" t="str">
        <f>Master!O1287</f>
        <v/>
      </c>
      <c r="P1283" s="88" t="str">
        <f>Master!P1287</f>
        <v/>
      </c>
      <c r="Q1283" s="88" t="str">
        <f>Master!Q1287</f>
        <v/>
      </c>
      <c r="R1283" s="406" t="str">
        <f>Master!R1287</f>
        <v/>
      </c>
      <c r="S1283" s="406">
        <f>Master!S1287</f>
        <v>0</v>
      </c>
      <c r="T1283" s="406" t="str">
        <f>Master!T1287</f>
        <v/>
      </c>
      <c r="U1283" s="406" t="str">
        <f>Master!U1287</f>
        <v/>
      </c>
      <c r="V1283" s="406" t="str">
        <f>Master!V1287</f>
        <v/>
      </c>
      <c r="W1283" s="406" t="str">
        <f>Master!W1287</f>
        <v/>
      </c>
      <c r="X1283" s="406" t="str">
        <f>Master!X1287</f>
        <v/>
      </c>
      <c r="Y1283" s="406" t="str">
        <f>Master!Y1287</f>
        <v/>
      </c>
      <c r="Z1283" s="406" t="str">
        <f>Master!Z1287</f>
        <v/>
      </c>
      <c r="AA1283" s="406" t="str">
        <f>Master!AA1287</f>
        <v/>
      </c>
      <c r="AB1283" s="406" t="str">
        <f>Master!AB1287</f>
        <v/>
      </c>
      <c r="AC1283" s="406" t="str">
        <f>Master!AC1287</f>
        <v/>
      </c>
      <c r="AD1283" s="406" t="str">
        <f>Master!AD1287</f>
        <v/>
      </c>
      <c r="AE1283" s="406" t="str">
        <f>Master!AE1287</f>
        <v/>
      </c>
      <c r="AF1283" s="406" t="str">
        <f>Master!AF1287</f>
        <v/>
      </c>
      <c r="AG1283" s="406" t="str">
        <f>Master!AG1287</f>
        <v/>
      </c>
      <c r="AH1283" s="88" t="str">
        <f>Master!AH1287</f>
        <v/>
      </c>
      <c r="AI1283" s="88" t="str">
        <f>Master!AI1287</f>
        <v/>
      </c>
      <c r="AJ1283" s="406" t="str">
        <f>Master!AJ1287</f>
        <v/>
      </c>
      <c r="AK1283" s="406">
        <f>Master!AK1287</f>
        <v>0</v>
      </c>
      <c r="AL1283" s="88" t="str">
        <f>Master!AL1287</f>
        <v/>
      </c>
      <c r="AM1283" s="416"/>
      <c r="AN1283" s="416"/>
      <c r="AO1283" s="416"/>
      <c r="AP1283" s="416"/>
      <c r="AQ1283" s="416"/>
      <c r="AR1283" s="416">
        <f t="shared" si="10"/>
        <v>0</v>
      </c>
      <c r="AS1283" s="417" t="str">
        <f t="shared" si="11"/>
        <v>#DIV/0!</v>
      </c>
      <c r="AT1283" s="416">
        <f t="shared" si="12"/>
        <v>0</v>
      </c>
      <c r="AU1283" s="417"/>
    </row>
    <row r="1284" hidden="1">
      <c r="A1284" s="88" t="str">
        <f>Master!A1288</f>
        <v>VMUS18072</v>
      </c>
      <c r="B1284" s="414" t="str">
        <f>Master!B1288</f>
        <v/>
      </c>
      <c r="C1284" s="414" t="str">
        <f>Master!C1288</f>
        <v/>
      </c>
      <c r="D1284" s="88" t="str">
        <f>Master!D1288</f>
        <v/>
      </c>
      <c r="E1284" s="406" t="str">
        <f>Master!E1288</f>
        <v/>
      </c>
      <c r="F1284" s="406">
        <f>Master!F1288</f>
        <v>0</v>
      </c>
      <c r="G1284" s="88" t="str">
        <f>Master!G1288</f>
        <v/>
      </c>
      <c r="H1284" s="88" t="str">
        <f>Master!H1288</f>
        <v/>
      </c>
      <c r="I1284" s="88" t="str">
        <f>Master!I1288</f>
        <v/>
      </c>
      <c r="J1284" s="88" t="str">
        <f>Master!J1288</f>
        <v>MUSICON PTE LTD</v>
      </c>
      <c r="K1284" s="88" t="str">
        <f>Master!K1288</f>
        <v/>
      </c>
      <c r="L1284" s="88" t="str">
        <f>Master!L1288</f>
        <v/>
      </c>
      <c r="M1284" s="88" t="str">
        <f>Master!M1288</f>
        <v/>
      </c>
      <c r="N1284" s="88" t="str">
        <f>Master!N1288</f>
        <v/>
      </c>
      <c r="O1284" s="88" t="str">
        <f>Master!O1288</f>
        <v/>
      </c>
      <c r="P1284" s="88" t="str">
        <f>Master!P1288</f>
        <v/>
      </c>
      <c r="Q1284" s="88" t="str">
        <f>Master!Q1288</f>
        <v/>
      </c>
      <c r="R1284" s="406" t="str">
        <f>Master!R1288</f>
        <v/>
      </c>
      <c r="S1284" s="406">
        <f>Master!S1288</f>
        <v>0</v>
      </c>
      <c r="T1284" s="406" t="str">
        <f>Master!T1288</f>
        <v/>
      </c>
      <c r="U1284" s="406" t="str">
        <f>Master!U1288</f>
        <v/>
      </c>
      <c r="V1284" s="406" t="str">
        <f>Master!V1288</f>
        <v/>
      </c>
      <c r="W1284" s="406" t="str">
        <f>Master!W1288</f>
        <v/>
      </c>
      <c r="X1284" s="406" t="str">
        <f>Master!X1288</f>
        <v/>
      </c>
      <c r="Y1284" s="406" t="str">
        <f>Master!Y1288</f>
        <v/>
      </c>
      <c r="Z1284" s="406" t="str">
        <f>Master!Z1288</f>
        <v/>
      </c>
      <c r="AA1284" s="406" t="str">
        <f>Master!AA1288</f>
        <v/>
      </c>
      <c r="AB1284" s="406" t="str">
        <f>Master!AB1288</f>
        <v/>
      </c>
      <c r="AC1284" s="406" t="str">
        <f>Master!AC1288</f>
        <v/>
      </c>
      <c r="AD1284" s="406" t="str">
        <f>Master!AD1288</f>
        <v/>
      </c>
      <c r="AE1284" s="406" t="str">
        <f>Master!AE1288</f>
        <v/>
      </c>
      <c r="AF1284" s="406" t="str">
        <f>Master!AF1288</f>
        <v/>
      </c>
      <c r="AG1284" s="406" t="str">
        <f>Master!AG1288</f>
        <v/>
      </c>
      <c r="AH1284" s="88" t="str">
        <f>Master!AH1288</f>
        <v/>
      </c>
      <c r="AI1284" s="414" t="str">
        <f>Master!AI1288</f>
        <v/>
      </c>
      <c r="AJ1284" s="406" t="str">
        <f>Master!AJ1288</f>
        <v/>
      </c>
      <c r="AK1284" s="406">
        <f>Master!AK1288</f>
        <v>0</v>
      </c>
      <c r="AL1284" s="88" t="str">
        <f>Master!AL1288</f>
        <v/>
      </c>
      <c r="AM1284" s="416"/>
      <c r="AN1284" s="416"/>
      <c r="AO1284" s="416"/>
      <c r="AP1284" s="416"/>
      <c r="AQ1284" s="416"/>
      <c r="AR1284" s="416">
        <f t="shared" si="10"/>
        <v>0</v>
      </c>
      <c r="AS1284" s="417" t="str">
        <f t="shared" si="11"/>
        <v>#DIV/0!</v>
      </c>
      <c r="AT1284" s="416">
        <f t="shared" si="12"/>
        <v>0</v>
      </c>
      <c r="AU1284" s="417"/>
    </row>
    <row r="1285" hidden="1">
      <c r="A1285" s="88" t="str">
        <f>Master!A1289</f>
        <v>VMUS18073</v>
      </c>
      <c r="B1285" s="88" t="str">
        <f>Master!B1289</f>
        <v/>
      </c>
      <c r="C1285" s="88" t="str">
        <f>Master!C1289</f>
        <v/>
      </c>
      <c r="D1285" s="88" t="str">
        <f>Master!D1289</f>
        <v/>
      </c>
      <c r="E1285" s="406" t="str">
        <f>Master!E1289</f>
        <v/>
      </c>
      <c r="F1285" s="406">
        <f>Master!F1289</f>
        <v>0</v>
      </c>
      <c r="G1285" s="88" t="str">
        <f>Master!G1289</f>
        <v/>
      </c>
      <c r="H1285" s="88" t="str">
        <f>Master!H1289</f>
        <v/>
      </c>
      <c r="I1285" s="88" t="str">
        <f>Master!I1289</f>
        <v/>
      </c>
      <c r="J1285" s="88" t="str">
        <f>Master!J1289</f>
        <v>MUSICON PTE LTD</v>
      </c>
      <c r="K1285" s="88" t="str">
        <f>Master!K1289</f>
        <v/>
      </c>
      <c r="L1285" s="88" t="str">
        <f>Master!L1289</f>
        <v/>
      </c>
      <c r="M1285" s="88" t="str">
        <f>Master!M1289</f>
        <v/>
      </c>
      <c r="N1285" s="88" t="str">
        <f>Master!N1289</f>
        <v/>
      </c>
      <c r="O1285" s="88" t="str">
        <f>Master!O1289</f>
        <v/>
      </c>
      <c r="P1285" s="88" t="str">
        <f>Master!P1289</f>
        <v/>
      </c>
      <c r="Q1285" s="88" t="str">
        <f>Master!Q1289</f>
        <v/>
      </c>
      <c r="R1285" s="406" t="str">
        <f>Master!R1289</f>
        <v/>
      </c>
      <c r="S1285" s="406">
        <f>Master!S1289</f>
        <v>0</v>
      </c>
      <c r="T1285" s="406" t="str">
        <f>Master!T1289</f>
        <v/>
      </c>
      <c r="U1285" s="406" t="str">
        <f>Master!U1289</f>
        <v/>
      </c>
      <c r="V1285" s="406" t="str">
        <f>Master!V1289</f>
        <v/>
      </c>
      <c r="W1285" s="406" t="str">
        <f>Master!W1289</f>
        <v/>
      </c>
      <c r="X1285" s="406" t="str">
        <f>Master!X1289</f>
        <v/>
      </c>
      <c r="Y1285" s="406" t="str">
        <f>Master!Y1289</f>
        <v/>
      </c>
      <c r="Z1285" s="406" t="str">
        <f>Master!Z1289</f>
        <v/>
      </c>
      <c r="AA1285" s="406" t="str">
        <f>Master!AA1289</f>
        <v/>
      </c>
      <c r="AB1285" s="406" t="str">
        <f>Master!AB1289</f>
        <v/>
      </c>
      <c r="AC1285" s="406" t="str">
        <f>Master!AC1289</f>
        <v/>
      </c>
      <c r="AD1285" s="406" t="str">
        <f>Master!AD1289</f>
        <v/>
      </c>
      <c r="AE1285" s="406" t="str">
        <f>Master!AE1289</f>
        <v/>
      </c>
      <c r="AF1285" s="406" t="str">
        <f>Master!AF1289</f>
        <v/>
      </c>
      <c r="AG1285" s="406" t="str">
        <f>Master!AG1289</f>
        <v/>
      </c>
      <c r="AH1285" s="88" t="str">
        <f>Master!AH1289</f>
        <v/>
      </c>
      <c r="AI1285" s="88" t="str">
        <f>Master!AI1289</f>
        <v/>
      </c>
      <c r="AJ1285" s="406" t="str">
        <f>Master!AJ1289</f>
        <v/>
      </c>
      <c r="AK1285" s="406">
        <f>Master!AK1289</f>
        <v>0</v>
      </c>
      <c r="AL1285" s="88" t="str">
        <f>Master!AL1289</f>
        <v/>
      </c>
      <c r="AM1285" s="416"/>
      <c r="AN1285" s="416"/>
      <c r="AO1285" s="416"/>
      <c r="AP1285" s="416"/>
      <c r="AQ1285" s="416"/>
      <c r="AR1285" s="416">
        <f t="shared" si="10"/>
        <v>0</v>
      </c>
      <c r="AS1285" s="417" t="str">
        <f t="shared" si="11"/>
        <v>#DIV/0!</v>
      </c>
      <c r="AT1285" s="416">
        <f t="shared" si="12"/>
        <v>0</v>
      </c>
      <c r="AU1285" s="417"/>
    </row>
    <row r="1286" hidden="1">
      <c r="A1286" s="88" t="str">
        <f>Master!A1290</f>
        <v>VMUS18074</v>
      </c>
      <c r="B1286" s="414" t="str">
        <f>Master!B1290</f>
        <v/>
      </c>
      <c r="C1286" s="414" t="str">
        <f>Master!C1290</f>
        <v/>
      </c>
      <c r="D1286" s="88" t="str">
        <f>Master!D1290</f>
        <v/>
      </c>
      <c r="E1286" s="406" t="str">
        <f>Master!E1290</f>
        <v/>
      </c>
      <c r="F1286" s="406">
        <f>Master!F1290</f>
        <v>0</v>
      </c>
      <c r="G1286" s="88" t="str">
        <f>Master!G1290</f>
        <v/>
      </c>
      <c r="H1286" s="88" t="str">
        <f>Master!H1290</f>
        <v/>
      </c>
      <c r="I1286" s="88" t="str">
        <f>Master!I1290</f>
        <v/>
      </c>
      <c r="J1286" s="88" t="str">
        <f>Master!J1290</f>
        <v>MUSICON PTE LTD</v>
      </c>
      <c r="K1286" s="88" t="str">
        <f>Master!K1290</f>
        <v/>
      </c>
      <c r="L1286" s="88" t="str">
        <f>Master!L1290</f>
        <v/>
      </c>
      <c r="M1286" s="88" t="str">
        <f>Master!M1290</f>
        <v/>
      </c>
      <c r="N1286" s="88" t="str">
        <f>Master!N1290</f>
        <v/>
      </c>
      <c r="O1286" s="88" t="str">
        <f>Master!O1290</f>
        <v/>
      </c>
      <c r="P1286" s="88" t="str">
        <f>Master!P1290</f>
        <v/>
      </c>
      <c r="Q1286" s="88" t="str">
        <f>Master!Q1290</f>
        <v/>
      </c>
      <c r="R1286" s="406" t="str">
        <f>Master!R1290</f>
        <v/>
      </c>
      <c r="S1286" s="406">
        <f>Master!S1290</f>
        <v>0</v>
      </c>
      <c r="T1286" s="406" t="str">
        <f>Master!T1290</f>
        <v/>
      </c>
      <c r="U1286" s="406" t="str">
        <f>Master!U1290</f>
        <v/>
      </c>
      <c r="V1286" s="406" t="str">
        <f>Master!V1290</f>
        <v/>
      </c>
      <c r="W1286" s="406" t="str">
        <f>Master!W1290</f>
        <v/>
      </c>
      <c r="X1286" s="406" t="str">
        <f>Master!X1290</f>
        <v/>
      </c>
      <c r="Y1286" s="406" t="str">
        <f>Master!Y1290</f>
        <v/>
      </c>
      <c r="Z1286" s="406" t="str">
        <f>Master!Z1290</f>
        <v/>
      </c>
      <c r="AA1286" s="406" t="str">
        <f>Master!AA1290</f>
        <v/>
      </c>
      <c r="AB1286" s="406" t="str">
        <f>Master!AB1290</f>
        <v/>
      </c>
      <c r="AC1286" s="406" t="str">
        <f>Master!AC1290</f>
        <v/>
      </c>
      <c r="AD1286" s="406" t="str">
        <f>Master!AD1290</f>
        <v/>
      </c>
      <c r="AE1286" s="406" t="str">
        <f>Master!AE1290</f>
        <v/>
      </c>
      <c r="AF1286" s="406" t="str">
        <f>Master!AF1290</f>
        <v/>
      </c>
      <c r="AG1286" s="406" t="str">
        <f>Master!AG1290</f>
        <v/>
      </c>
      <c r="AH1286" s="88" t="str">
        <f>Master!AH1290</f>
        <v/>
      </c>
      <c r="AI1286" s="414" t="str">
        <f>Master!AI1290</f>
        <v/>
      </c>
      <c r="AJ1286" s="406" t="str">
        <f>Master!AJ1290</f>
        <v/>
      </c>
      <c r="AK1286" s="406">
        <f>Master!AK1290</f>
        <v>0</v>
      </c>
      <c r="AL1286" s="88" t="str">
        <f>Master!AL1290</f>
        <v/>
      </c>
      <c r="AM1286" s="416"/>
      <c r="AN1286" s="416"/>
      <c r="AO1286" s="416"/>
      <c r="AP1286" s="416"/>
      <c r="AQ1286" s="416"/>
      <c r="AR1286" s="416">
        <f t="shared" si="10"/>
        <v>0</v>
      </c>
      <c r="AS1286" s="417" t="str">
        <f t="shared" si="11"/>
        <v>#DIV/0!</v>
      </c>
      <c r="AT1286" s="416">
        <f t="shared" si="12"/>
        <v>0</v>
      </c>
      <c r="AU1286" s="417"/>
    </row>
    <row r="1287" hidden="1">
      <c r="A1287" s="88" t="str">
        <f>Master!A1291</f>
        <v>VMUS18075</v>
      </c>
      <c r="B1287" s="88" t="str">
        <f>Master!B1291</f>
        <v/>
      </c>
      <c r="C1287" s="88" t="str">
        <f>Master!C1291</f>
        <v/>
      </c>
      <c r="D1287" s="88" t="str">
        <f>Master!D1291</f>
        <v/>
      </c>
      <c r="E1287" s="406" t="str">
        <f>Master!E1291</f>
        <v/>
      </c>
      <c r="F1287" s="406">
        <f>Master!F1291</f>
        <v>0</v>
      </c>
      <c r="G1287" s="88" t="str">
        <f>Master!G1291</f>
        <v/>
      </c>
      <c r="H1287" s="88" t="str">
        <f>Master!H1291</f>
        <v/>
      </c>
      <c r="I1287" s="88" t="str">
        <f>Master!I1291</f>
        <v/>
      </c>
      <c r="J1287" s="88" t="str">
        <f>Master!J1291</f>
        <v>MUSICON PTE LTD</v>
      </c>
      <c r="K1287" s="88" t="str">
        <f>Master!K1291</f>
        <v/>
      </c>
      <c r="L1287" s="88" t="str">
        <f>Master!L1291</f>
        <v/>
      </c>
      <c r="M1287" s="88" t="str">
        <f>Master!M1291</f>
        <v/>
      </c>
      <c r="N1287" s="88" t="str">
        <f>Master!N1291</f>
        <v/>
      </c>
      <c r="O1287" s="88" t="str">
        <f>Master!O1291</f>
        <v/>
      </c>
      <c r="P1287" s="88" t="str">
        <f>Master!P1291</f>
        <v/>
      </c>
      <c r="Q1287" s="88" t="str">
        <f>Master!Q1291</f>
        <v/>
      </c>
      <c r="R1287" s="406" t="str">
        <f>Master!R1291</f>
        <v/>
      </c>
      <c r="S1287" s="406">
        <f>Master!S1291</f>
        <v>0</v>
      </c>
      <c r="T1287" s="406" t="str">
        <f>Master!T1291</f>
        <v/>
      </c>
      <c r="U1287" s="406" t="str">
        <f>Master!U1291</f>
        <v/>
      </c>
      <c r="V1287" s="406" t="str">
        <f>Master!V1291</f>
        <v/>
      </c>
      <c r="W1287" s="406" t="str">
        <f>Master!W1291</f>
        <v/>
      </c>
      <c r="X1287" s="406" t="str">
        <f>Master!X1291</f>
        <v/>
      </c>
      <c r="Y1287" s="406" t="str">
        <f>Master!Y1291</f>
        <v/>
      </c>
      <c r="Z1287" s="406" t="str">
        <f>Master!Z1291</f>
        <v/>
      </c>
      <c r="AA1287" s="406" t="str">
        <f>Master!AA1291</f>
        <v/>
      </c>
      <c r="AB1287" s="406" t="str">
        <f>Master!AB1291</f>
        <v/>
      </c>
      <c r="AC1287" s="406" t="str">
        <f>Master!AC1291</f>
        <v/>
      </c>
      <c r="AD1287" s="406" t="str">
        <f>Master!AD1291</f>
        <v/>
      </c>
      <c r="AE1287" s="406" t="str">
        <f>Master!AE1291</f>
        <v/>
      </c>
      <c r="AF1287" s="406" t="str">
        <f>Master!AF1291</f>
        <v/>
      </c>
      <c r="AG1287" s="406" t="str">
        <f>Master!AG1291</f>
        <v/>
      </c>
      <c r="AH1287" s="88" t="str">
        <f>Master!AH1291</f>
        <v/>
      </c>
      <c r="AI1287" s="88" t="str">
        <f>Master!AI1291</f>
        <v/>
      </c>
      <c r="AJ1287" s="406" t="str">
        <f>Master!AJ1291</f>
        <v/>
      </c>
      <c r="AK1287" s="406">
        <f>Master!AK1291</f>
        <v>0</v>
      </c>
      <c r="AL1287" s="88" t="str">
        <f>Master!AL1291</f>
        <v/>
      </c>
      <c r="AM1287" s="416"/>
      <c r="AN1287" s="416"/>
      <c r="AO1287" s="416"/>
      <c r="AP1287" s="416"/>
      <c r="AQ1287" s="416"/>
      <c r="AR1287" s="416">
        <f t="shared" si="10"/>
        <v>0</v>
      </c>
      <c r="AS1287" s="417" t="str">
        <f t="shared" si="11"/>
        <v>#DIV/0!</v>
      </c>
      <c r="AT1287" s="416">
        <f t="shared" si="12"/>
        <v>0</v>
      </c>
      <c r="AU1287" s="417"/>
    </row>
    <row r="1288" hidden="1">
      <c r="A1288" s="88" t="str">
        <f>Master!A1292</f>
        <v>VMUS18076</v>
      </c>
      <c r="B1288" s="414" t="str">
        <f>Master!B1292</f>
        <v/>
      </c>
      <c r="C1288" s="414" t="str">
        <f>Master!C1292</f>
        <v/>
      </c>
      <c r="D1288" s="88" t="str">
        <f>Master!D1292</f>
        <v/>
      </c>
      <c r="E1288" s="406" t="str">
        <f>Master!E1292</f>
        <v/>
      </c>
      <c r="F1288" s="406">
        <f>Master!F1292</f>
        <v>0</v>
      </c>
      <c r="G1288" s="88" t="str">
        <f>Master!G1292</f>
        <v/>
      </c>
      <c r="H1288" s="88" t="str">
        <f>Master!H1292</f>
        <v/>
      </c>
      <c r="I1288" s="88" t="str">
        <f>Master!I1292</f>
        <v/>
      </c>
      <c r="J1288" s="88" t="str">
        <f>Master!J1292</f>
        <v>MUSICON PTE LTD</v>
      </c>
      <c r="K1288" s="88" t="str">
        <f>Master!K1292</f>
        <v/>
      </c>
      <c r="L1288" s="88" t="str">
        <f>Master!L1292</f>
        <v/>
      </c>
      <c r="M1288" s="88" t="str">
        <f>Master!M1292</f>
        <v/>
      </c>
      <c r="N1288" s="88" t="str">
        <f>Master!N1292</f>
        <v/>
      </c>
      <c r="O1288" s="88" t="str">
        <f>Master!O1292</f>
        <v/>
      </c>
      <c r="P1288" s="88" t="str">
        <f>Master!P1292</f>
        <v/>
      </c>
      <c r="Q1288" s="88" t="str">
        <f>Master!Q1292</f>
        <v/>
      </c>
      <c r="R1288" s="406" t="str">
        <f>Master!R1292</f>
        <v/>
      </c>
      <c r="S1288" s="406">
        <f>Master!S1292</f>
        <v>0</v>
      </c>
      <c r="T1288" s="406" t="str">
        <f>Master!T1292</f>
        <v/>
      </c>
      <c r="U1288" s="406" t="str">
        <f>Master!U1292</f>
        <v/>
      </c>
      <c r="V1288" s="406" t="str">
        <f>Master!V1292</f>
        <v/>
      </c>
      <c r="W1288" s="406" t="str">
        <f>Master!W1292</f>
        <v/>
      </c>
      <c r="X1288" s="406" t="str">
        <f>Master!X1292</f>
        <v/>
      </c>
      <c r="Y1288" s="406" t="str">
        <f>Master!Y1292</f>
        <v/>
      </c>
      <c r="Z1288" s="406" t="str">
        <f>Master!Z1292</f>
        <v/>
      </c>
      <c r="AA1288" s="406" t="str">
        <f>Master!AA1292</f>
        <v/>
      </c>
      <c r="AB1288" s="406" t="str">
        <f>Master!AB1292</f>
        <v/>
      </c>
      <c r="AC1288" s="406" t="str">
        <f>Master!AC1292</f>
        <v/>
      </c>
      <c r="AD1288" s="406" t="str">
        <f>Master!AD1292</f>
        <v/>
      </c>
      <c r="AE1288" s="406" t="str">
        <f>Master!AE1292</f>
        <v/>
      </c>
      <c r="AF1288" s="406" t="str">
        <f>Master!AF1292</f>
        <v/>
      </c>
      <c r="AG1288" s="406" t="str">
        <f>Master!AG1292</f>
        <v/>
      </c>
      <c r="AH1288" s="88" t="str">
        <f>Master!AH1292</f>
        <v/>
      </c>
      <c r="AI1288" s="414" t="str">
        <f>Master!AI1292</f>
        <v/>
      </c>
      <c r="AJ1288" s="406" t="str">
        <f>Master!AJ1292</f>
        <v/>
      </c>
      <c r="AK1288" s="406">
        <f>Master!AK1292</f>
        <v>0</v>
      </c>
      <c r="AL1288" s="88" t="str">
        <f>Master!AL1292</f>
        <v/>
      </c>
      <c r="AM1288" s="416"/>
      <c r="AN1288" s="416"/>
      <c r="AO1288" s="416"/>
      <c r="AP1288" s="416"/>
      <c r="AQ1288" s="416"/>
      <c r="AR1288" s="416">
        <f t="shared" si="10"/>
        <v>0</v>
      </c>
      <c r="AS1288" s="417" t="str">
        <f t="shared" si="11"/>
        <v>#DIV/0!</v>
      </c>
      <c r="AT1288" s="416">
        <f t="shared" si="12"/>
        <v>0</v>
      </c>
      <c r="AU1288" s="417"/>
    </row>
    <row r="1289" hidden="1">
      <c r="A1289" s="88" t="str">
        <f>Master!A1293</f>
        <v>VMUS18077</v>
      </c>
      <c r="B1289" s="88" t="str">
        <f>Master!B1293</f>
        <v/>
      </c>
      <c r="C1289" s="88" t="str">
        <f>Master!C1293</f>
        <v/>
      </c>
      <c r="D1289" s="88" t="str">
        <f>Master!D1293</f>
        <v/>
      </c>
      <c r="E1289" s="406" t="str">
        <f>Master!E1293</f>
        <v/>
      </c>
      <c r="F1289" s="406">
        <f>Master!F1293</f>
        <v>0</v>
      </c>
      <c r="G1289" s="88" t="str">
        <f>Master!G1293</f>
        <v/>
      </c>
      <c r="H1289" s="88" t="str">
        <f>Master!H1293</f>
        <v/>
      </c>
      <c r="I1289" s="88" t="str">
        <f>Master!I1293</f>
        <v/>
      </c>
      <c r="J1289" s="88" t="str">
        <f>Master!J1293</f>
        <v>MUSICON PTE LTD</v>
      </c>
      <c r="K1289" s="88" t="str">
        <f>Master!K1293</f>
        <v/>
      </c>
      <c r="L1289" s="88" t="str">
        <f>Master!L1293</f>
        <v/>
      </c>
      <c r="M1289" s="88" t="str">
        <f>Master!M1293</f>
        <v/>
      </c>
      <c r="N1289" s="88" t="str">
        <f>Master!N1293</f>
        <v/>
      </c>
      <c r="O1289" s="88" t="str">
        <f>Master!O1293</f>
        <v/>
      </c>
      <c r="P1289" s="88" t="str">
        <f>Master!P1293</f>
        <v/>
      </c>
      <c r="Q1289" s="88" t="str">
        <f>Master!Q1293</f>
        <v/>
      </c>
      <c r="R1289" s="406" t="str">
        <f>Master!R1293</f>
        <v/>
      </c>
      <c r="S1289" s="406">
        <f>Master!S1293</f>
        <v>0</v>
      </c>
      <c r="T1289" s="406" t="str">
        <f>Master!T1293</f>
        <v/>
      </c>
      <c r="U1289" s="406" t="str">
        <f>Master!U1293</f>
        <v/>
      </c>
      <c r="V1289" s="406" t="str">
        <f>Master!V1293</f>
        <v/>
      </c>
      <c r="W1289" s="406" t="str">
        <f>Master!W1293</f>
        <v/>
      </c>
      <c r="X1289" s="406" t="str">
        <f>Master!X1293</f>
        <v/>
      </c>
      <c r="Y1289" s="406" t="str">
        <f>Master!Y1293</f>
        <v/>
      </c>
      <c r="Z1289" s="406" t="str">
        <f>Master!Z1293</f>
        <v/>
      </c>
      <c r="AA1289" s="406" t="str">
        <f>Master!AA1293</f>
        <v/>
      </c>
      <c r="AB1289" s="406" t="str">
        <f>Master!AB1293</f>
        <v/>
      </c>
      <c r="AC1289" s="406" t="str">
        <f>Master!AC1293</f>
        <v/>
      </c>
      <c r="AD1289" s="406" t="str">
        <f>Master!AD1293</f>
        <v/>
      </c>
      <c r="AE1289" s="406" t="str">
        <f>Master!AE1293</f>
        <v/>
      </c>
      <c r="AF1289" s="406" t="str">
        <f>Master!AF1293</f>
        <v/>
      </c>
      <c r="AG1289" s="406" t="str">
        <f>Master!AG1293</f>
        <v/>
      </c>
      <c r="AH1289" s="88" t="str">
        <f>Master!AH1293</f>
        <v/>
      </c>
      <c r="AI1289" s="88" t="str">
        <f>Master!AI1293</f>
        <v/>
      </c>
      <c r="AJ1289" s="406" t="str">
        <f>Master!AJ1293</f>
        <v/>
      </c>
      <c r="AK1289" s="406">
        <f>Master!AK1293</f>
        <v>0</v>
      </c>
      <c r="AL1289" s="88" t="str">
        <f>Master!AL1293</f>
        <v/>
      </c>
      <c r="AM1289" s="416"/>
      <c r="AN1289" s="416"/>
      <c r="AO1289" s="416"/>
      <c r="AP1289" s="416"/>
      <c r="AQ1289" s="416"/>
      <c r="AR1289" s="416">
        <f t="shared" si="10"/>
        <v>0</v>
      </c>
      <c r="AS1289" s="417" t="str">
        <f t="shared" si="11"/>
        <v>#DIV/0!</v>
      </c>
      <c r="AT1289" s="416">
        <f t="shared" si="12"/>
        <v>0</v>
      </c>
      <c r="AU1289" s="417"/>
    </row>
    <row r="1290" hidden="1">
      <c r="A1290" s="88" t="str">
        <f>Master!A1294</f>
        <v>VMUS18078</v>
      </c>
      <c r="B1290" s="414" t="str">
        <f>Master!B1294</f>
        <v/>
      </c>
      <c r="C1290" s="414" t="str">
        <f>Master!C1294</f>
        <v/>
      </c>
      <c r="D1290" s="88" t="str">
        <f>Master!D1294</f>
        <v/>
      </c>
      <c r="E1290" s="406" t="str">
        <f>Master!E1294</f>
        <v/>
      </c>
      <c r="F1290" s="406">
        <f>Master!F1294</f>
        <v>0</v>
      </c>
      <c r="G1290" s="88" t="str">
        <f>Master!G1294</f>
        <v/>
      </c>
      <c r="H1290" s="88" t="str">
        <f>Master!H1294</f>
        <v/>
      </c>
      <c r="I1290" s="88" t="str">
        <f>Master!I1294</f>
        <v/>
      </c>
      <c r="J1290" s="88" t="str">
        <f>Master!J1294</f>
        <v>MUSICON PTE LTD</v>
      </c>
      <c r="K1290" s="88" t="str">
        <f>Master!K1294</f>
        <v/>
      </c>
      <c r="L1290" s="88" t="str">
        <f>Master!L1294</f>
        <v/>
      </c>
      <c r="M1290" s="88" t="str">
        <f>Master!M1294</f>
        <v/>
      </c>
      <c r="N1290" s="88" t="str">
        <f>Master!N1294</f>
        <v/>
      </c>
      <c r="O1290" s="88" t="str">
        <f>Master!O1294</f>
        <v/>
      </c>
      <c r="P1290" s="88" t="str">
        <f>Master!P1294</f>
        <v/>
      </c>
      <c r="Q1290" s="88" t="str">
        <f>Master!Q1294</f>
        <v/>
      </c>
      <c r="R1290" s="406" t="str">
        <f>Master!R1294</f>
        <v/>
      </c>
      <c r="S1290" s="406">
        <f>Master!S1294</f>
        <v>0</v>
      </c>
      <c r="T1290" s="406" t="str">
        <f>Master!T1294</f>
        <v/>
      </c>
      <c r="U1290" s="406" t="str">
        <f>Master!U1294</f>
        <v/>
      </c>
      <c r="V1290" s="406" t="str">
        <f>Master!V1294</f>
        <v/>
      </c>
      <c r="W1290" s="406" t="str">
        <f>Master!W1294</f>
        <v/>
      </c>
      <c r="X1290" s="406" t="str">
        <f>Master!X1294</f>
        <v/>
      </c>
      <c r="Y1290" s="406" t="str">
        <f>Master!Y1294</f>
        <v/>
      </c>
      <c r="Z1290" s="406" t="str">
        <f>Master!Z1294</f>
        <v/>
      </c>
      <c r="AA1290" s="406" t="str">
        <f>Master!AA1294</f>
        <v/>
      </c>
      <c r="AB1290" s="406" t="str">
        <f>Master!AB1294</f>
        <v/>
      </c>
      <c r="AC1290" s="406" t="str">
        <f>Master!AC1294</f>
        <v/>
      </c>
      <c r="AD1290" s="406" t="str">
        <f>Master!AD1294</f>
        <v/>
      </c>
      <c r="AE1290" s="406" t="str">
        <f>Master!AE1294</f>
        <v/>
      </c>
      <c r="AF1290" s="406" t="str">
        <f>Master!AF1294</f>
        <v/>
      </c>
      <c r="AG1290" s="406" t="str">
        <f>Master!AG1294</f>
        <v/>
      </c>
      <c r="AH1290" s="88" t="str">
        <f>Master!AH1294</f>
        <v/>
      </c>
      <c r="AI1290" s="414" t="str">
        <f>Master!AI1294</f>
        <v/>
      </c>
      <c r="AJ1290" s="406" t="str">
        <f>Master!AJ1294</f>
        <v/>
      </c>
      <c r="AK1290" s="406">
        <f>Master!AK1294</f>
        <v>0</v>
      </c>
      <c r="AL1290" s="88" t="str">
        <f>Master!AL1294</f>
        <v/>
      </c>
      <c r="AM1290" s="416"/>
      <c r="AN1290" s="416"/>
      <c r="AO1290" s="416"/>
      <c r="AP1290" s="416"/>
      <c r="AQ1290" s="416"/>
      <c r="AR1290" s="416">
        <f t="shared" si="10"/>
        <v>0</v>
      </c>
      <c r="AS1290" s="417" t="str">
        <f t="shared" si="11"/>
        <v>#DIV/0!</v>
      </c>
      <c r="AT1290" s="416">
        <f t="shared" si="12"/>
        <v>0</v>
      </c>
      <c r="AU1290" s="417"/>
    </row>
    <row r="1291" hidden="1">
      <c r="A1291" s="88" t="str">
        <f>Master!A1295</f>
        <v>VMUS18079</v>
      </c>
      <c r="B1291" s="88" t="str">
        <f>Master!B1295</f>
        <v/>
      </c>
      <c r="C1291" s="88" t="str">
        <f>Master!C1295</f>
        <v/>
      </c>
      <c r="D1291" s="88" t="str">
        <f>Master!D1295</f>
        <v/>
      </c>
      <c r="E1291" s="406" t="str">
        <f>Master!E1295</f>
        <v/>
      </c>
      <c r="F1291" s="406">
        <f>Master!F1295</f>
        <v>0</v>
      </c>
      <c r="G1291" s="88" t="str">
        <f>Master!G1295</f>
        <v/>
      </c>
      <c r="H1291" s="88" t="str">
        <f>Master!H1295</f>
        <v/>
      </c>
      <c r="I1291" s="88" t="str">
        <f>Master!I1295</f>
        <v/>
      </c>
      <c r="J1291" s="88" t="str">
        <f>Master!J1295</f>
        <v>MUSICON PTE LTD</v>
      </c>
      <c r="K1291" s="88" t="str">
        <f>Master!K1295</f>
        <v/>
      </c>
      <c r="L1291" s="88" t="str">
        <f>Master!L1295</f>
        <v/>
      </c>
      <c r="M1291" s="88" t="str">
        <f>Master!M1295</f>
        <v/>
      </c>
      <c r="N1291" s="88" t="str">
        <f>Master!N1295</f>
        <v/>
      </c>
      <c r="O1291" s="88" t="str">
        <f>Master!O1295</f>
        <v/>
      </c>
      <c r="P1291" s="88" t="str">
        <f>Master!P1295</f>
        <v/>
      </c>
      <c r="Q1291" s="88" t="str">
        <f>Master!Q1295</f>
        <v/>
      </c>
      <c r="R1291" s="406" t="str">
        <f>Master!R1295</f>
        <v/>
      </c>
      <c r="S1291" s="406">
        <f>Master!S1295</f>
        <v>0</v>
      </c>
      <c r="T1291" s="406" t="str">
        <f>Master!T1295</f>
        <v/>
      </c>
      <c r="U1291" s="406" t="str">
        <f>Master!U1295</f>
        <v/>
      </c>
      <c r="V1291" s="406" t="str">
        <f>Master!V1295</f>
        <v/>
      </c>
      <c r="W1291" s="406" t="str">
        <f>Master!W1295</f>
        <v/>
      </c>
      <c r="X1291" s="406" t="str">
        <f>Master!X1295</f>
        <v/>
      </c>
      <c r="Y1291" s="406" t="str">
        <f>Master!Y1295</f>
        <v/>
      </c>
      <c r="Z1291" s="406" t="str">
        <f>Master!Z1295</f>
        <v/>
      </c>
      <c r="AA1291" s="406" t="str">
        <f>Master!AA1295</f>
        <v/>
      </c>
      <c r="AB1291" s="406" t="str">
        <f>Master!AB1295</f>
        <v/>
      </c>
      <c r="AC1291" s="406" t="str">
        <f>Master!AC1295</f>
        <v/>
      </c>
      <c r="AD1291" s="406" t="str">
        <f>Master!AD1295</f>
        <v/>
      </c>
      <c r="AE1291" s="406" t="str">
        <f>Master!AE1295</f>
        <v/>
      </c>
      <c r="AF1291" s="406" t="str">
        <f>Master!AF1295</f>
        <v/>
      </c>
      <c r="AG1291" s="406" t="str">
        <f>Master!AG1295</f>
        <v/>
      </c>
      <c r="AH1291" s="88" t="str">
        <f>Master!AH1295</f>
        <v/>
      </c>
      <c r="AI1291" s="88" t="str">
        <f>Master!AI1295</f>
        <v/>
      </c>
      <c r="AJ1291" s="406" t="str">
        <f>Master!AJ1295</f>
        <v/>
      </c>
      <c r="AK1291" s="406">
        <f>Master!AK1295</f>
        <v>0</v>
      </c>
      <c r="AL1291" s="88" t="str">
        <f>Master!AL1295</f>
        <v/>
      </c>
      <c r="AM1291" s="416"/>
      <c r="AN1291" s="416"/>
      <c r="AO1291" s="416"/>
      <c r="AP1291" s="416"/>
      <c r="AQ1291" s="416"/>
      <c r="AR1291" s="416">
        <f t="shared" si="10"/>
        <v>0</v>
      </c>
      <c r="AS1291" s="417" t="str">
        <f t="shared" si="11"/>
        <v>#DIV/0!</v>
      </c>
      <c r="AT1291" s="416">
        <f t="shared" si="12"/>
        <v>0</v>
      </c>
      <c r="AU1291" s="417"/>
    </row>
    <row r="1292" hidden="1">
      <c r="A1292" s="88" t="str">
        <f>Master!A1296</f>
        <v>VMUS18080</v>
      </c>
      <c r="B1292" s="414" t="str">
        <f>Master!B1296</f>
        <v/>
      </c>
      <c r="C1292" s="414" t="str">
        <f>Master!C1296</f>
        <v/>
      </c>
      <c r="D1292" s="88" t="str">
        <f>Master!D1296</f>
        <v/>
      </c>
      <c r="E1292" s="406" t="str">
        <f>Master!E1296</f>
        <v/>
      </c>
      <c r="F1292" s="406">
        <f>Master!F1296</f>
        <v>0</v>
      </c>
      <c r="G1292" s="88" t="str">
        <f>Master!G1296</f>
        <v/>
      </c>
      <c r="H1292" s="88" t="str">
        <f>Master!H1296</f>
        <v/>
      </c>
      <c r="I1292" s="88" t="str">
        <f>Master!I1296</f>
        <v/>
      </c>
      <c r="J1292" s="88" t="str">
        <f>Master!J1296</f>
        <v>MUSICON PTE LTD</v>
      </c>
      <c r="K1292" s="88" t="str">
        <f>Master!K1296</f>
        <v/>
      </c>
      <c r="L1292" s="88" t="str">
        <f>Master!L1296</f>
        <v/>
      </c>
      <c r="M1292" s="88" t="str">
        <f>Master!M1296</f>
        <v/>
      </c>
      <c r="N1292" s="88" t="str">
        <f>Master!N1296</f>
        <v/>
      </c>
      <c r="O1292" s="88" t="str">
        <f>Master!O1296</f>
        <v/>
      </c>
      <c r="P1292" s="88" t="str">
        <f>Master!P1296</f>
        <v/>
      </c>
      <c r="Q1292" s="88" t="str">
        <f>Master!Q1296</f>
        <v/>
      </c>
      <c r="R1292" s="406" t="str">
        <f>Master!R1296</f>
        <v/>
      </c>
      <c r="S1292" s="406">
        <f>Master!S1296</f>
        <v>0</v>
      </c>
      <c r="T1292" s="406" t="str">
        <f>Master!T1296</f>
        <v/>
      </c>
      <c r="U1292" s="406" t="str">
        <f>Master!U1296</f>
        <v/>
      </c>
      <c r="V1292" s="406" t="str">
        <f>Master!V1296</f>
        <v/>
      </c>
      <c r="W1292" s="406" t="str">
        <f>Master!W1296</f>
        <v/>
      </c>
      <c r="X1292" s="406" t="str">
        <f>Master!X1296</f>
        <v/>
      </c>
      <c r="Y1292" s="406" t="str">
        <f>Master!Y1296</f>
        <v/>
      </c>
      <c r="Z1292" s="406" t="str">
        <f>Master!Z1296</f>
        <v/>
      </c>
      <c r="AA1292" s="406" t="str">
        <f>Master!AA1296</f>
        <v/>
      </c>
      <c r="AB1292" s="406" t="str">
        <f>Master!AB1296</f>
        <v/>
      </c>
      <c r="AC1292" s="406" t="str">
        <f>Master!AC1296</f>
        <v/>
      </c>
      <c r="AD1292" s="406" t="str">
        <f>Master!AD1296</f>
        <v/>
      </c>
      <c r="AE1292" s="406" t="str">
        <f>Master!AE1296</f>
        <v/>
      </c>
      <c r="AF1292" s="406" t="str">
        <f>Master!AF1296</f>
        <v/>
      </c>
      <c r="AG1292" s="406" t="str">
        <f>Master!AG1296</f>
        <v/>
      </c>
      <c r="AH1292" s="88" t="str">
        <f>Master!AH1296</f>
        <v/>
      </c>
      <c r="AI1292" s="414" t="str">
        <f>Master!AI1296</f>
        <v/>
      </c>
      <c r="AJ1292" s="406" t="str">
        <f>Master!AJ1296</f>
        <v/>
      </c>
      <c r="AK1292" s="406">
        <f>Master!AK1296</f>
        <v>0</v>
      </c>
      <c r="AL1292" s="88" t="str">
        <f>Master!AL1296</f>
        <v/>
      </c>
      <c r="AM1292" s="416"/>
      <c r="AN1292" s="416"/>
      <c r="AO1292" s="416"/>
      <c r="AP1292" s="416"/>
      <c r="AQ1292" s="416"/>
      <c r="AR1292" s="416">
        <f t="shared" si="10"/>
        <v>0</v>
      </c>
      <c r="AS1292" s="417" t="str">
        <f t="shared" si="11"/>
        <v>#DIV/0!</v>
      </c>
      <c r="AT1292" s="416">
        <f t="shared" si="12"/>
        <v>0</v>
      </c>
      <c r="AU1292" s="417"/>
    </row>
    <row r="1293" hidden="1">
      <c r="A1293" s="88" t="str">
        <f>Master!A1297</f>
        <v>VMUS18081</v>
      </c>
      <c r="B1293" s="88" t="str">
        <f>Master!B1297</f>
        <v/>
      </c>
      <c r="C1293" s="88" t="str">
        <f>Master!C1297</f>
        <v/>
      </c>
      <c r="D1293" s="88" t="str">
        <f>Master!D1297</f>
        <v/>
      </c>
      <c r="E1293" s="406" t="str">
        <f>Master!E1297</f>
        <v/>
      </c>
      <c r="F1293" s="406">
        <f>Master!F1297</f>
        <v>0</v>
      </c>
      <c r="G1293" s="88" t="str">
        <f>Master!G1297</f>
        <v/>
      </c>
      <c r="H1293" s="88" t="str">
        <f>Master!H1297</f>
        <v/>
      </c>
      <c r="I1293" s="88" t="str">
        <f>Master!I1297</f>
        <v/>
      </c>
      <c r="J1293" s="88" t="str">
        <f>Master!J1297</f>
        <v>MUSICON PTE LTD</v>
      </c>
      <c r="K1293" s="88" t="str">
        <f>Master!K1297</f>
        <v/>
      </c>
      <c r="L1293" s="88" t="str">
        <f>Master!L1297</f>
        <v/>
      </c>
      <c r="M1293" s="88" t="str">
        <f>Master!M1297</f>
        <v/>
      </c>
      <c r="N1293" s="88" t="str">
        <f>Master!N1297</f>
        <v/>
      </c>
      <c r="O1293" s="88" t="str">
        <f>Master!O1297</f>
        <v/>
      </c>
      <c r="P1293" s="88" t="str">
        <f>Master!P1297</f>
        <v/>
      </c>
      <c r="Q1293" s="88" t="str">
        <f>Master!Q1297</f>
        <v/>
      </c>
      <c r="R1293" s="406" t="str">
        <f>Master!R1297</f>
        <v/>
      </c>
      <c r="S1293" s="406">
        <f>Master!S1297</f>
        <v>0</v>
      </c>
      <c r="T1293" s="406" t="str">
        <f>Master!T1297</f>
        <v/>
      </c>
      <c r="U1293" s="406" t="str">
        <f>Master!U1297</f>
        <v/>
      </c>
      <c r="V1293" s="406" t="str">
        <f>Master!V1297</f>
        <v/>
      </c>
      <c r="W1293" s="406" t="str">
        <f>Master!W1297</f>
        <v/>
      </c>
      <c r="X1293" s="406" t="str">
        <f>Master!X1297</f>
        <v/>
      </c>
      <c r="Y1293" s="406" t="str">
        <f>Master!Y1297</f>
        <v/>
      </c>
      <c r="Z1293" s="406" t="str">
        <f>Master!Z1297</f>
        <v/>
      </c>
      <c r="AA1293" s="406" t="str">
        <f>Master!AA1297</f>
        <v/>
      </c>
      <c r="AB1293" s="406" t="str">
        <f>Master!AB1297</f>
        <v/>
      </c>
      <c r="AC1293" s="406" t="str">
        <f>Master!AC1297</f>
        <v/>
      </c>
      <c r="AD1293" s="406" t="str">
        <f>Master!AD1297</f>
        <v/>
      </c>
      <c r="AE1293" s="406" t="str">
        <f>Master!AE1297</f>
        <v/>
      </c>
      <c r="AF1293" s="406" t="str">
        <f>Master!AF1297</f>
        <v/>
      </c>
      <c r="AG1293" s="406" t="str">
        <f>Master!AG1297</f>
        <v/>
      </c>
      <c r="AH1293" s="88" t="str">
        <f>Master!AH1297</f>
        <v/>
      </c>
      <c r="AI1293" s="88" t="str">
        <f>Master!AI1297</f>
        <v/>
      </c>
      <c r="AJ1293" s="406" t="str">
        <f>Master!AJ1297</f>
        <v/>
      </c>
      <c r="AK1293" s="406">
        <f>Master!AK1297</f>
        <v>0</v>
      </c>
      <c r="AL1293" s="88" t="str">
        <f>Master!AL1297</f>
        <v/>
      </c>
      <c r="AM1293" s="416"/>
      <c r="AN1293" s="416"/>
      <c r="AO1293" s="416"/>
      <c r="AP1293" s="416"/>
      <c r="AQ1293" s="416"/>
      <c r="AR1293" s="416">
        <f t="shared" si="10"/>
        <v>0</v>
      </c>
      <c r="AS1293" s="417" t="str">
        <f t="shared" si="11"/>
        <v>#DIV/0!</v>
      </c>
      <c r="AT1293" s="416">
        <f t="shared" si="12"/>
        <v>0</v>
      </c>
      <c r="AU1293" s="417"/>
    </row>
    <row r="1294" hidden="1">
      <c r="A1294" s="88" t="str">
        <f>Master!A1298</f>
        <v>VMUS18082</v>
      </c>
      <c r="B1294" s="414" t="str">
        <f>Master!B1298</f>
        <v/>
      </c>
      <c r="C1294" s="414" t="str">
        <f>Master!C1298</f>
        <v/>
      </c>
      <c r="D1294" s="88" t="str">
        <f>Master!D1298</f>
        <v/>
      </c>
      <c r="E1294" s="406" t="str">
        <f>Master!E1298</f>
        <v/>
      </c>
      <c r="F1294" s="406">
        <f>Master!F1298</f>
        <v>0</v>
      </c>
      <c r="G1294" s="88" t="str">
        <f>Master!G1298</f>
        <v/>
      </c>
      <c r="H1294" s="88" t="str">
        <f>Master!H1298</f>
        <v/>
      </c>
      <c r="I1294" s="88" t="str">
        <f>Master!I1298</f>
        <v/>
      </c>
      <c r="J1294" s="88" t="str">
        <f>Master!J1298</f>
        <v>MUSICON PTE LTD</v>
      </c>
      <c r="K1294" s="88" t="str">
        <f>Master!K1298</f>
        <v/>
      </c>
      <c r="L1294" s="88" t="str">
        <f>Master!L1298</f>
        <v/>
      </c>
      <c r="M1294" s="88" t="str">
        <f>Master!M1298</f>
        <v/>
      </c>
      <c r="N1294" s="88" t="str">
        <f>Master!N1298</f>
        <v/>
      </c>
      <c r="O1294" s="88" t="str">
        <f>Master!O1298</f>
        <v/>
      </c>
      <c r="P1294" s="88" t="str">
        <f>Master!P1298</f>
        <v/>
      </c>
      <c r="Q1294" s="88" t="str">
        <f>Master!Q1298</f>
        <v/>
      </c>
      <c r="R1294" s="406" t="str">
        <f>Master!R1298</f>
        <v/>
      </c>
      <c r="S1294" s="406">
        <f>Master!S1298</f>
        <v>0</v>
      </c>
      <c r="T1294" s="406" t="str">
        <f>Master!T1298</f>
        <v/>
      </c>
      <c r="U1294" s="406" t="str">
        <f>Master!U1298</f>
        <v/>
      </c>
      <c r="V1294" s="406" t="str">
        <f>Master!V1298</f>
        <v/>
      </c>
      <c r="W1294" s="406" t="str">
        <f>Master!W1298</f>
        <v/>
      </c>
      <c r="X1294" s="406" t="str">
        <f>Master!X1298</f>
        <v/>
      </c>
      <c r="Y1294" s="406" t="str">
        <f>Master!Y1298</f>
        <v/>
      </c>
      <c r="Z1294" s="406" t="str">
        <f>Master!Z1298</f>
        <v/>
      </c>
      <c r="AA1294" s="406" t="str">
        <f>Master!AA1298</f>
        <v/>
      </c>
      <c r="AB1294" s="406" t="str">
        <f>Master!AB1298</f>
        <v/>
      </c>
      <c r="AC1294" s="406" t="str">
        <f>Master!AC1298</f>
        <v/>
      </c>
      <c r="AD1294" s="406" t="str">
        <f>Master!AD1298</f>
        <v/>
      </c>
      <c r="AE1294" s="406" t="str">
        <f>Master!AE1298</f>
        <v/>
      </c>
      <c r="AF1294" s="406" t="str">
        <f>Master!AF1298</f>
        <v/>
      </c>
      <c r="AG1294" s="406" t="str">
        <f>Master!AG1298</f>
        <v/>
      </c>
      <c r="AH1294" s="88" t="str">
        <f>Master!AH1298</f>
        <v/>
      </c>
      <c r="AI1294" s="414" t="str">
        <f>Master!AI1298</f>
        <v/>
      </c>
      <c r="AJ1294" s="406" t="str">
        <f>Master!AJ1298</f>
        <v/>
      </c>
      <c r="AK1294" s="406">
        <f>Master!AK1298</f>
        <v>0</v>
      </c>
      <c r="AL1294" s="88" t="str">
        <f>Master!AL1298</f>
        <v/>
      </c>
      <c r="AM1294" s="416"/>
      <c r="AN1294" s="416"/>
      <c r="AO1294" s="416"/>
      <c r="AP1294" s="416"/>
      <c r="AQ1294" s="416"/>
      <c r="AR1294" s="416">
        <f t="shared" si="10"/>
        <v>0</v>
      </c>
      <c r="AS1294" s="417" t="str">
        <f t="shared" si="11"/>
        <v>#DIV/0!</v>
      </c>
      <c r="AT1294" s="416">
        <f t="shared" si="12"/>
        <v>0</v>
      </c>
      <c r="AU1294" s="417"/>
    </row>
    <row r="1295" hidden="1">
      <c r="A1295" s="88" t="str">
        <f>Master!A1299</f>
        <v>VMUS18083</v>
      </c>
      <c r="B1295" s="88" t="str">
        <f>Master!B1299</f>
        <v/>
      </c>
      <c r="C1295" s="88" t="str">
        <f>Master!C1299</f>
        <v/>
      </c>
      <c r="D1295" s="88" t="str">
        <f>Master!D1299</f>
        <v/>
      </c>
      <c r="E1295" s="406" t="str">
        <f>Master!E1299</f>
        <v/>
      </c>
      <c r="F1295" s="406">
        <f>Master!F1299</f>
        <v>0</v>
      </c>
      <c r="G1295" s="88" t="str">
        <f>Master!G1299</f>
        <v/>
      </c>
      <c r="H1295" s="88" t="str">
        <f>Master!H1299</f>
        <v/>
      </c>
      <c r="I1295" s="88" t="str">
        <f>Master!I1299</f>
        <v/>
      </c>
      <c r="J1295" s="88" t="str">
        <f>Master!J1299</f>
        <v>MUSICON PTE LTD</v>
      </c>
      <c r="K1295" s="88" t="str">
        <f>Master!K1299</f>
        <v/>
      </c>
      <c r="L1295" s="88" t="str">
        <f>Master!L1299</f>
        <v/>
      </c>
      <c r="M1295" s="88" t="str">
        <f>Master!M1299</f>
        <v/>
      </c>
      <c r="N1295" s="88" t="str">
        <f>Master!N1299</f>
        <v/>
      </c>
      <c r="O1295" s="88" t="str">
        <f>Master!O1299</f>
        <v/>
      </c>
      <c r="P1295" s="88" t="str">
        <f>Master!P1299</f>
        <v/>
      </c>
      <c r="Q1295" s="88" t="str">
        <f>Master!Q1299</f>
        <v/>
      </c>
      <c r="R1295" s="406" t="str">
        <f>Master!R1299</f>
        <v/>
      </c>
      <c r="S1295" s="406">
        <f>Master!S1299</f>
        <v>0</v>
      </c>
      <c r="T1295" s="406" t="str">
        <f>Master!T1299</f>
        <v/>
      </c>
      <c r="U1295" s="406" t="str">
        <f>Master!U1299</f>
        <v/>
      </c>
      <c r="V1295" s="406" t="str">
        <f>Master!V1299</f>
        <v/>
      </c>
      <c r="W1295" s="406" t="str">
        <f>Master!W1299</f>
        <v/>
      </c>
      <c r="X1295" s="406" t="str">
        <f>Master!X1299</f>
        <v/>
      </c>
      <c r="Y1295" s="406" t="str">
        <f>Master!Y1299</f>
        <v/>
      </c>
      <c r="Z1295" s="406" t="str">
        <f>Master!Z1299</f>
        <v/>
      </c>
      <c r="AA1295" s="406" t="str">
        <f>Master!AA1299</f>
        <v/>
      </c>
      <c r="AB1295" s="406" t="str">
        <f>Master!AB1299</f>
        <v/>
      </c>
      <c r="AC1295" s="406" t="str">
        <f>Master!AC1299</f>
        <v/>
      </c>
      <c r="AD1295" s="406" t="str">
        <f>Master!AD1299</f>
        <v/>
      </c>
      <c r="AE1295" s="406" t="str">
        <f>Master!AE1299</f>
        <v/>
      </c>
      <c r="AF1295" s="406" t="str">
        <f>Master!AF1299</f>
        <v/>
      </c>
      <c r="AG1295" s="406" t="str">
        <f>Master!AG1299</f>
        <v/>
      </c>
      <c r="AH1295" s="88" t="str">
        <f>Master!AH1299</f>
        <v/>
      </c>
      <c r="AI1295" s="88" t="str">
        <f>Master!AI1299</f>
        <v/>
      </c>
      <c r="AJ1295" s="406" t="str">
        <f>Master!AJ1299</f>
        <v/>
      </c>
      <c r="AK1295" s="406">
        <f>Master!AK1299</f>
        <v>0</v>
      </c>
      <c r="AL1295" s="88" t="str">
        <f>Master!AL1299</f>
        <v/>
      </c>
      <c r="AM1295" s="416"/>
      <c r="AN1295" s="416"/>
      <c r="AO1295" s="416"/>
      <c r="AP1295" s="416"/>
      <c r="AQ1295" s="416"/>
      <c r="AR1295" s="416">
        <f t="shared" si="10"/>
        <v>0</v>
      </c>
      <c r="AS1295" s="417" t="str">
        <f t="shared" si="11"/>
        <v>#DIV/0!</v>
      </c>
      <c r="AT1295" s="416">
        <f t="shared" si="12"/>
        <v>0</v>
      </c>
      <c r="AU1295" s="417"/>
    </row>
    <row r="1296" hidden="1">
      <c r="A1296" s="88" t="str">
        <f>Master!A1300</f>
        <v>VMUS18084</v>
      </c>
      <c r="B1296" s="414" t="str">
        <f>Master!B1300</f>
        <v/>
      </c>
      <c r="C1296" s="414" t="str">
        <f>Master!C1300</f>
        <v/>
      </c>
      <c r="D1296" s="88" t="str">
        <f>Master!D1300</f>
        <v/>
      </c>
      <c r="E1296" s="406" t="str">
        <f>Master!E1300</f>
        <v/>
      </c>
      <c r="F1296" s="406">
        <f>Master!F1300</f>
        <v>0</v>
      </c>
      <c r="G1296" s="88" t="str">
        <f>Master!G1300</f>
        <v/>
      </c>
      <c r="H1296" s="88" t="str">
        <f>Master!H1300</f>
        <v/>
      </c>
      <c r="I1296" s="88" t="str">
        <f>Master!I1300</f>
        <v/>
      </c>
      <c r="J1296" s="88" t="str">
        <f>Master!J1300</f>
        <v>MUSICON PTE LTD</v>
      </c>
      <c r="K1296" s="88" t="str">
        <f>Master!K1300</f>
        <v/>
      </c>
      <c r="L1296" s="88" t="str">
        <f>Master!L1300</f>
        <v/>
      </c>
      <c r="M1296" s="88" t="str">
        <f>Master!M1300</f>
        <v/>
      </c>
      <c r="N1296" s="88" t="str">
        <f>Master!N1300</f>
        <v/>
      </c>
      <c r="O1296" s="88" t="str">
        <f>Master!O1300</f>
        <v/>
      </c>
      <c r="P1296" s="88" t="str">
        <f>Master!P1300</f>
        <v/>
      </c>
      <c r="Q1296" s="88" t="str">
        <f>Master!Q1300</f>
        <v/>
      </c>
      <c r="R1296" s="406" t="str">
        <f>Master!R1300</f>
        <v/>
      </c>
      <c r="S1296" s="406">
        <f>Master!S1300</f>
        <v>0</v>
      </c>
      <c r="T1296" s="406" t="str">
        <f>Master!T1300</f>
        <v/>
      </c>
      <c r="U1296" s="406" t="str">
        <f>Master!U1300</f>
        <v/>
      </c>
      <c r="V1296" s="406" t="str">
        <f>Master!V1300</f>
        <v/>
      </c>
      <c r="W1296" s="406" t="str">
        <f>Master!W1300</f>
        <v/>
      </c>
      <c r="X1296" s="406" t="str">
        <f>Master!X1300</f>
        <v/>
      </c>
      <c r="Y1296" s="406" t="str">
        <f>Master!Y1300</f>
        <v/>
      </c>
      <c r="Z1296" s="406" t="str">
        <f>Master!Z1300</f>
        <v/>
      </c>
      <c r="AA1296" s="406" t="str">
        <f>Master!AA1300</f>
        <v/>
      </c>
      <c r="AB1296" s="406" t="str">
        <f>Master!AB1300</f>
        <v/>
      </c>
      <c r="AC1296" s="406" t="str">
        <f>Master!AC1300</f>
        <v/>
      </c>
      <c r="AD1296" s="406" t="str">
        <f>Master!AD1300</f>
        <v/>
      </c>
      <c r="AE1296" s="406" t="str">
        <f>Master!AE1300</f>
        <v/>
      </c>
      <c r="AF1296" s="406" t="str">
        <f>Master!AF1300</f>
        <v/>
      </c>
      <c r="AG1296" s="406" t="str">
        <f>Master!AG1300</f>
        <v/>
      </c>
      <c r="AH1296" s="88" t="str">
        <f>Master!AH1300</f>
        <v/>
      </c>
      <c r="AI1296" s="414" t="str">
        <f>Master!AI1300</f>
        <v/>
      </c>
      <c r="AJ1296" s="406" t="str">
        <f>Master!AJ1300</f>
        <v/>
      </c>
      <c r="AK1296" s="406">
        <f>Master!AK1300</f>
        <v>0</v>
      </c>
      <c r="AL1296" s="88" t="str">
        <f>Master!AL1300</f>
        <v/>
      </c>
      <c r="AM1296" s="416"/>
      <c r="AN1296" s="416"/>
      <c r="AO1296" s="416"/>
      <c r="AP1296" s="416"/>
      <c r="AQ1296" s="416"/>
      <c r="AR1296" s="416">
        <f t="shared" si="10"/>
        <v>0</v>
      </c>
      <c r="AS1296" s="417" t="str">
        <f t="shared" si="11"/>
        <v>#DIV/0!</v>
      </c>
      <c r="AT1296" s="416">
        <f t="shared" si="12"/>
        <v>0</v>
      </c>
      <c r="AU1296" s="417"/>
    </row>
    <row r="1297" hidden="1">
      <c r="A1297" s="88" t="str">
        <f>Master!A1301</f>
        <v>VMUS18085</v>
      </c>
      <c r="B1297" s="88" t="str">
        <f>Master!B1301</f>
        <v/>
      </c>
      <c r="C1297" s="88" t="str">
        <f>Master!C1301</f>
        <v/>
      </c>
      <c r="D1297" s="88" t="str">
        <f>Master!D1301</f>
        <v/>
      </c>
      <c r="E1297" s="406" t="str">
        <f>Master!E1301</f>
        <v/>
      </c>
      <c r="F1297" s="406">
        <f>Master!F1301</f>
        <v>0</v>
      </c>
      <c r="G1297" s="88" t="str">
        <f>Master!G1301</f>
        <v/>
      </c>
      <c r="H1297" s="88" t="str">
        <f>Master!H1301</f>
        <v/>
      </c>
      <c r="I1297" s="88" t="str">
        <f>Master!I1301</f>
        <v/>
      </c>
      <c r="J1297" s="88" t="str">
        <f>Master!J1301</f>
        <v>MUSICON PTE LTD</v>
      </c>
      <c r="K1297" s="88" t="str">
        <f>Master!K1301</f>
        <v/>
      </c>
      <c r="L1297" s="88" t="str">
        <f>Master!L1301</f>
        <v/>
      </c>
      <c r="M1297" s="88" t="str">
        <f>Master!M1301</f>
        <v/>
      </c>
      <c r="N1297" s="88" t="str">
        <f>Master!N1301</f>
        <v/>
      </c>
      <c r="O1297" s="88" t="str">
        <f>Master!O1301</f>
        <v/>
      </c>
      <c r="P1297" s="88" t="str">
        <f>Master!P1301</f>
        <v/>
      </c>
      <c r="Q1297" s="88" t="str">
        <f>Master!Q1301</f>
        <v/>
      </c>
      <c r="R1297" s="406" t="str">
        <f>Master!R1301</f>
        <v/>
      </c>
      <c r="S1297" s="406">
        <f>Master!S1301</f>
        <v>0</v>
      </c>
      <c r="T1297" s="406" t="str">
        <f>Master!T1301</f>
        <v/>
      </c>
      <c r="U1297" s="406" t="str">
        <f>Master!U1301</f>
        <v/>
      </c>
      <c r="V1297" s="406" t="str">
        <f>Master!V1301</f>
        <v/>
      </c>
      <c r="W1297" s="406" t="str">
        <f>Master!W1301</f>
        <v/>
      </c>
      <c r="X1297" s="406" t="str">
        <f>Master!X1301</f>
        <v/>
      </c>
      <c r="Y1297" s="406" t="str">
        <f>Master!Y1301</f>
        <v/>
      </c>
      <c r="Z1297" s="406" t="str">
        <f>Master!Z1301</f>
        <v/>
      </c>
      <c r="AA1297" s="406" t="str">
        <f>Master!AA1301</f>
        <v/>
      </c>
      <c r="AB1297" s="406" t="str">
        <f>Master!AB1301</f>
        <v/>
      </c>
      <c r="AC1297" s="406" t="str">
        <f>Master!AC1301</f>
        <v/>
      </c>
      <c r="AD1297" s="406" t="str">
        <f>Master!AD1301</f>
        <v/>
      </c>
      <c r="AE1297" s="406" t="str">
        <f>Master!AE1301</f>
        <v/>
      </c>
      <c r="AF1297" s="406" t="str">
        <f>Master!AF1301</f>
        <v/>
      </c>
      <c r="AG1297" s="406" t="str">
        <f>Master!AG1301</f>
        <v/>
      </c>
      <c r="AH1297" s="88" t="str">
        <f>Master!AH1301</f>
        <v/>
      </c>
      <c r="AI1297" s="88" t="str">
        <f>Master!AI1301</f>
        <v/>
      </c>
      <c r="AJ1297" s="406" t="str">
        <f>Master!AJ1301</f>
        <v/>
      </c>
      <c r="AK1297" s="406">
        <f>Master!AK1301</f>
        <v>0</v>
      </c>
      <c r="AL1297" s="88" t="str">
        <f>Master!AL1301</f>
        <v/>
      </c>
      <c r="AM1297" s="416"/>
      <c r="AN1297" s="416"/>
      <c r="AO1297" s="416"/>
      <c r="AP1297" s="416"/>
      <c r="AQ1297" s="416"/>
      <c r="AR1297" s="416">
        <f t="shared" si="10"/>
        <v>0</v>
      </c>
      <c r="AS1297" s="417" t="str">
        <f t="shared" si="11"/>
        <v>#DIV/0!</v>
      </c>
      <c r="AT1297" s="416">
        <f t="shared" si="12"/>
        <v>0</v>
      </c>
      <c r="AU1297" s="417"/>
    </row>
    <row r="1298" hidden="1">
      <c r="A1298" s="88" t="str">
        <f>Master!A1302</f>
        <v>VMUS18086</v>
      </c>
      <c r="B1298" s="414" t="str">
        <f>Master!B1302</f>
        <v/>
      </c>
      <c r="C1298" s="414" t="str">
        <f>Master!C1302</f>
        <v/>
      </c>
      <c r="D1298" s="88" t="str">
        <f>Master!D1302</f>
        <v/>
      </c>
      <c r="E1298" s="406" t="str">
        <f>Master!E1302</f>
        <v/>
      </c>
      <c r="F1298" s="406">
        <f>Master!F1302</f>
        <v>0</v>
      </c>
      <c r="G1298" s="88" t="str">
        <f>Master!G1302</f>
        <v/>
      </c>
      <c r="H1298" s="88" t="str">
        <f>Master!H1302</f>
        <v/>
      </c>
      <c r="I1298" s="88" t="str">
        <f>Master!I1302</f>
        <v/>
      </c>
      <c r="J1298" s="88" t="str">
        <f>Master!J1302</f>
        <v>MUSICON PTE LTD</v>
      </c>
      <c r="K1298" s="88" t="str">
        <f>Master!K1302</f>
        <v/>
      </c>
      <c r="L1298" s="88" t="str">
        <f>Master!L1302</f>
        <v/>
      </c>
      <c r="M1298" s="88" t="str">
        <f>Master!M1302</f>
        <v/>
      </c>
      <c r="N1298" s="88" t="str">
        <f>Master!N1302</f>
        <v/>
      </c>
      <c r="O1298" s="88" t="str">
        <f>Master!O1302</f>
        <v/>
      </c>
      <c r="P1298" s="88" t="str">
        <f>Master!P1302</f>
        <v/>
      </c>
      <c r="Q1298" s="88" t="str">
        <f>Master!Q1302</f>
        <v/>
      </c>
      <c r="R1298" s="406" t="str">
        <f>Master!R1302</f>
        <v/>
      </c>
      <c r="S1298" s="406">
        <f>Master!S1302</f>
        <v>0</v>
      </c>
      <c r="T1298" s="406" t="str">
        <f>Master!T1302</f>
        <v/>
      </c>
      <c r="U1298" s="406" t="str">
        <f>Master!U1302</f>
        <v/>
      </c>
      <c r="V1298" s="406" t="str">
        <f>Master!V1302</f>
        <v/>
      </c>
      <c r="W1298" s="406" t="str">
        <f>Master!W1302</f>
        <v/>
      </c>
      <c r="X1298" s="406" t="str">
        <f>Master!X1302</f>
        <v/>
      </c>
      <c r="Y1298" s="406" t="str">
        <f>Master!Y1302</f>
        <v/>
      </c>
      <c r="Z1298" s="406" t="str">
        <f>Master!Z1302</f>
        <v/>
      </c>
      <c r="AA1298" s="406" t="str">
        <f>Master!AA1302</f>
        <v/>
      </c>
      <c r="AB1298" s="406" t="str">
        <f>Master!AB1302</f>
        <v/>
      </c>
      <c r="AC1298" s="406" t="str">
        <f>Master!AC1302</f>
        <v/>
      </c>
      <c r="AD1298" s="406" t="str">
        <f>Master!AD1302</f>
        <v/>
      </c>
      <c r="AE1298" s="406" t="str">
        <f>Master!AE1302</f>
        <v/>
      </c>
      <c r="AF1298" s="406" t="str">
        <f>Master!AF1302</f>
        <v/>
      </c>
      <c r="AG1298" s="406" t="str">
        <f>Master!AG1302</f>
        <v/>
      </c>
      <c r="AH1298" s="88" t="str">
        <f>Master!AH1302</f>
        <v/>
      </c>
      <c r="AI1298" s="414" t="str">
        <f>Master!AI1302</f>
        <v/>
      </c>
      <c r="AJ1298" s="406" t="str">
        <f>Master!AJ1302</f>
        <v/>
      </c>
      <c r="AK1298" s="406">
        <f>Master!AK1302</f>
        <v>0</v>
      </c>
      <c r="AL1298" s="88" t="str">
        <f>Master!AL1302</f>
        <v/>
      </c>
      <c r="AM1298" s="416"/>
      <c r="AN1298" s="416"/>
      <c r="AO1298" s="416"/>
      <c r="AP1298" s="416"/>
      <c r="AQ1298" s="416"/>
      <c r="AR1298" s="416">
        <f t="shared" si="10"/>
        <v>0</v>
      </c>
      <c r="AS1298" s="417" t="str">
        <f t="shared" si="11"/>
        <v>#DIV/0!</v>
      </c>
      <c r="AT1298" s="416">
        <f t="shared" si="12"/>
        <v>0</v>
      </c>
      <c r="AU1298" s="417"/>
    </row>
    <row r="1299" hidden="1">
      <c r="A1299" s="88" t="str">
        <f>Master!A1303</f>
        <v>VMUS18087</v>
      </c>
      <c r="B1299" s="88" t="str">
        <f>Master!B1303</f>
        <v/>
      </c>
      <c r="C1299" s="88" t="str">
        <f>Master!C1303</f>
        <v/>
      </c>
      <c r="D1299" s="88" t="str">
        <f>Master!D1303</f>
        <v/>
      </c>
      <c r="E1299" s="406" t="str">
        <f>Master!E1303</f>
        <v/>
      </c>
      <c r="F1299" s="406">
        <f>Master!F1303</f>
        <v>0</v>
      </c>
      <c r="G1299" s="88" t="str">
        <f>Master!G1303</f>
        <v/>
      </c>
      <c r="H1299" s="88" t="str">
        <f>Master!H1303</f>
        <v/>
      </c>
      <c r="I1299" s="88" t="str">
        <f>Master!I1303</f>
        <v/>
      </c>
      <c r="J1299" s="88" t="str">
        <f>Master!J1303</f>
        <v>MUSICON PTE LTD</v>
      </c>
      <c r="K1299" s="88" t="str">
        <f>Master!K1303</f>
        <v/>
      </c>
      <c r="L1299" s="88" t="str">
        <f>Master!L1303</f>
        <v/>
      </c>
      <c r="M1299" s="88" t="str">
        <f>Master!M1303</f>
        <v/>
      </c>
      <c r="N1299" s="88" t="str">
        <f>Master!N1303</f>
        <v/>
      </c>
      <c r="O1299" s="88" t="str">
        <f>Master!O1303</f>
        <v/>
      </c>
      <c r="P1299" s="88" t="str">
        <f>Master!P1303</f>
        <v/>
      </c>
      <c r="Q1299" s="88" t="str">
        <f>Master!Q1303</f>
        <v/>
      </c>
      <c r="R1299" s="406" t="str">
        <f>Master!R1303</f>
        <v/>
      </c>
      <c r="S1299" s="406">
        <f>Master!S1303</f>
        <v>0</v>
      </c>
      <c r="T1299" s="406" t="str">
        <f>Master!T1303</f>
        <v/>
      </c>
      <c r="U1299" s="406" t="str">
        <f>Master!U1303</f>
        <v/>
      </c>
      <c r="V1299" s="406" t="str">
        <f>Master!V1303</f>
        <v/>
      </c>
      <c r="W1299" s="406" t="str">
        <f>Master!W1303</f>
        <v/>
      </c>
      <c r="X1299" s="406" t="str">
        <f>Master!X1303</f>
        <v/>
      </c>
      <c r="Y1299" s="406" t="str">
        <f>Master!Y1303</f>
        <v/>
      </c>
      <c r="Z1299" s="406" t="str">
        <f>Master!Z1303</f>
        <v/>
      </c>
      <c r="AA1299" s="406" t="str">
        <f>Master!AA1303</f>
        <v/>
      </c>
      <c r="AB1299" s="406" t="str">
        <f>Master!AB1303</f>
        <v/>
      </c>
      <c r="AC1299" s="406" t="str">
        <f>Master!AC1303</f>
        <v/>
      </c>
      <c r="AD1299" s="406" t="str">
        <f>Master!AD1303</f>
        <v/>
      </c>
      <c r="AE1299" s="406" t="str">
        <f>Master!AE1303</f>
        <v/>
      </c>
      <c r="AF1299" s="406" t="str">
        <f>Master!AF1303</f>
        <v/>
      </c>
      <c r="AG1299" s="406" t="str">
        <f>Master!AG1303</f>
        <v/>
      </c>
      <c r="AH1299" s="88" t="str">
        <f>Master!AH1303</f>
        <v/>
      </c>
      <c r="AI1299" s="88" t="str">
        <f>Master!AI1303</f>
        <v/>
      </c>
      <c r="AJ1299" s="406" t="str">
        <f>Master!AJ1303</f>
        <v/>
      </c>
      <c r="AK1299" s="406">
        <f>Master!AK1303</f>
        <v>0</v>
      </c>
      <c r="AL1299" s="88" t="str">
        <f>Master!AL1303</f>
        <v/>
      </c>
      <c r="AM1299" s="416"/>
      <c r="AN1299" s="416"/>
      <c r="AO1299" s="416"/>
      <c r="AP1299" s="416"/>
      <c r="AQ1299" s="416"/>
      <c r="AR1299" s="416">
        <f t="shared" si="10"/>
        <v>0</v>
      </c>
      <c r="AS1299" s="417" t="str">
        <f t="shared" si="11"/>
        <v>#DIV/0!</v>
      </c>
      <c r="AT1299" s="416">
        <f t="shared" si="12"/>
        <v>0</v>
      </c>
      <c r="AU1299" s="417"/>
    </row>
    <row r="1300" hidden="1">
      <c r="A1300" s="88" t="str">
        <f>Master!A1304</f>
        <v>VMUS18088</v>
      </c>
      <c r="B1300" s="414" t="str">
        <f>Master!B1304</f>
        <v/>
      </c>
      <c r="C1300" s="414" t="str">
        <f>Master!C1304</f>
        <v/>
      </c>
      <c r="D1300" s="88" t="str">
        <f>Master!D1304</f>
        <v/>
      </c>
      <c r="E1300" s="406" t="str">
        <f>Master!E1304</f>
        <v/>
      </c>
      <c r="F1300" s="406">
        <f>Master!F1304</f>
        <v>0</v>
      </c>
      <c r="G1300" s="88" t="str">
        <f>Master!G1304</f>
        <v/>
      </c>
      <c r="H1300" s="88" t="str">
        <f>Master!H1304</f>
        <v/>
      </c>
      <c r="I1300" s="88" t="str">
        <f>Master!I1304</f>
        <v/>
      </c>
      <c r="J1300" s="88" t="str">
        <f>Master!J1304</f>
        <v>MUSICON PTE LTD</v>
      </c>
      <c r="K1300" s="88" t="str">
        <f>Master!K1304</f>
        <v/>
      </c>
      <c r="L1300" s="88" t="str">
        <f>Master!L1304</f>
        <v/>
      </c>
      <c r="M1300" s="88" t="str">
        <f>Master!M1304</f>
        <v/>
      </c>
      <c r="N1300" s="88" t="str">
        <f>Master!N1304</f>
        <v/>
      </c>
      <c r="O1300" s="88" t="str">
        <f>Master!O1304</f>
        <v/>
      </c>
      <c r="P1300" s="88" t="str">
        <f>Master!P1304</f>
        <v/>
      </c>
      <c r="Q1300" s="88" t="str">
        <f>Master!Q1304</f>
        <v/>
      </c>
      <c r="R1300" s="406" t="str">
        <f>Master!R1304</f>
        <v/>
      </c>
      <c r="S1300" s="406">
        <f>Master!S1304</f>
        <v>0</v>
      </c>
      <c r="T1300" s="406" t="str">
        <f>Master!T1304</f>
        <v/>
      </c>
      <c r="U1300" s="406" t="str">
        <f>Master!U1304</f>
        <v/>
      </c>
      <c r="V1300" s="406" t="str">
        <f>Master!V1304</f>
        <v/>
      </c>
      <c r="W1300" s="406" t="str">
        <f>Master!W1304</f>
        <v/>
      </c>
      <c r="X1300" s="406" t="str">
        <f>Master!X1304</f>
        <v/>
      </c>
      <c r="Y1300" s="406" t="str">
        <f>Master!Y1304</f>
        <v/>
      </c>
      <c r="Z1300" s="406" t="str">
        <f>Master!Z1304</f>
        <v/>
      </c>
      <c r="AA1300" s="406" t="str">
        <f>Master!AA1304</f>
        <v/>
      </c>
      <c r="AB1300" s="406" t="str">
        <f>Master!AB1304</f>
        <v/>
      </c>
      <c r="AC1300" s="406" t="str">
        <f>Master!AC1304</f>
        <v/>
      </c>
      <c r="AD1300" s="406" t="str">
        <f>Master!AD1304</f>
        <v/>
      </c>
      <c r="AE1300" s="406" t="str">
        <f>Master!AE1304</f>
        <v/>
      </c>
      <c r="AF1300" s="406" t="str">
        <f>Master!AF1304</f>
        <v/>
      </c>
      <c r="AG1300" s="406" t="str">
        <f>Master!AG1304</f>
        <v/>
      </c>
      <c r="AH1300" s="88" t="str">
        <f>Master!AH1304</f>
        <v/>
      </c>
      <c r="AI1300" s="414" t="str">
        <f>Master!AI1304</f>
        <v/>
      </c>
      <c r="AJ1300" s="406" t="str">
        <f>Master!AJ1304</f>
        <v/>
      </c>
      <c r="AK1300" s="406">
        <f>Master!AK1304</f>
        <v>0</v>
      </c>
      <c r="AL1300" s="88" t="str">
        <f>Master!AL1304</f>
        <v/>
      </c>
      <c r="AM1300" s="416"/>
      <c r="AN1300" s="416"/>
      <c r="AO1300" s="416"/>
      <c r="AP1300" s="416"/>
      <c r="AQ1300" s="416"/>
      <c r="AR1300" s="416">
        <f t="shared" si="10"/>
        <v>0</v>
      </c>
      <c r="AS1300" s="417" t="str">
        <f t="shared" si="11"/>
        <v>#DIV/0!</v>
      </c>
      <c r="AT1300" s="416">
        <f t="shared" si="12"/>
        <v>0</v>
      </c>
      <c r="AU1300" s="417"/>
    </row>
    <row r="1301" hidden="1">
      <c r="A1301" s="88" t="str">
        <f>Master!A1305</f>
        <v>VMUS18089</v>
      </c>
      <c r="B1301" s="88" t="str">
        <f>Master!B1305</f>
        <v/>
      </c>
      <c r="C1301" s="88" t="str">
        <f>Master!C1305</f>
        <v/>
      </c>
      <c r="D1301" s="88" t="str">
        <f>Master!D1305</f>
        <v/>
      </c>
      <c r="E1301" s="406" t="str">
        <f>Master!E1305</f>
        <v/>
      </c>
      <c r="F1301" s="406">
        <f>Master!F1305</f>
        <v>0</v>
      </c>
      <c r="G1301" s="88" t="str">
        <f>Master!G1305</f>
        <v/>
      </c>
      <c r="H1301" s="88" t="str">
        <f>Master!H1305</f>
        <v/>
      </c>
      <c r="I1301" s="88" t="str">
        <f>Master!I1305</f>
        <v/>
      </c>
      <c r="J1301" s="88" t="str">
        <f>Master!J1305</f>
        <v>MUSICON PTE LTD</v>
      </c>
      <c r="K1301" s="88" t="str">
        <f>Master!K1305</f>
        <v/>
      </c>
      <c r="L1301" s="88" t="str">
        <f>Master!L1305</f>
        <v/>
      </c>
      <c r="M1301" s="88" t="str">
        <f>Master!M1305</f>
        <v/>
      </c>
      <c r="N1301" s="88" t="str">
        <f>Master!N1305</f>
        <v/>
      </c>
      <c r="O1301" s="88" t="str">
        <f>Master!O1305</f>
        <v/>
      </c>
      <c r="P1301" s="88" t="str">
        <f>Master!P1305</f>
        <v/>
      </c>
      <c r="Q1301" s="88" t="str">
        <f>Master!Q1305</f>
        <v/>
      </c>
      <c r="R1301" s="406" t="str">
        <f>Master!R1305</f>
        <v/>
      </c>
      <c r="S1301" s="406">
        <f>Master!S1305</f>
        <v>0</v>
      </c>
      <c r="T1301" s="406" t="str">
        <f>Master!T1305</f>
        <v/>
      </c>
      <c r="U1301" s="406" t="str">
        <f>Master!U1305</f>
        <v/>
      </c>
      <c r="V1301" s="406" t="str">
        <f>Master!V1305</f>
        <v/>
      </c>
      <c r="W1301" s="406" t="str">
        <f>Master!W1305</f>
        <v/>
      </c>
      <c r="X1301" s="406" t="str">
        <f>Master!X1305</f>
        <v/>
      </c>
      <c r="Y1301" s="406" t="str">
        <f>Master!Y1305</f>
        <v/>
      </c>
      <c r="Z1301" s="406" t="str">
        <f>Master!Z1305</f>
        <v/>
      </c>
      <c r="AA1301" s="406" t="str">
        <f>Master!AA1305</f>
        <v/>
      </c>
      <c r="AB1301" s="406" t="str">
        <f>Master!AB1305</f>
        <v/>
      </c>
      <c r="AC1301" s="406" t="str">
        <f>Master!AC1305</f>
        <v/>
      </c>
      <c r="AD1301" s="406" t="str">
        <f>Master!AD1305</f>
        <v/>
      </c>
      <c r="AE1301" s="406" t="str">
        <f>Master!AE1305</f>
        <v/>
      </c>
      <c r="AF1301" s="406" t="str">
        <f>Master!AF1305</f>
        <v/>
      </c>
      <c r="AG1301" s="406" t="str">
        <f>Master!AG1305</f>
        <v/>
      </c>
      <c r="AH1301" s="88" t="str">
        <f>Master!AH1305</f>
        <v/>
      </c>
      <c r="AI1301" s="88" t="str">
        <f>Master!AI1305</f>
        <v/>
      </c>
      <c r="AJ1301" s="406" t="str">
        <f>Master!AJ1305</f>
        <v/>
      </c>
      <c r="AK1301" s="406">
        <f>Master!AK1305</f>
        <v>0</v>
      </c>
      <c r="AL1301" s="88" t="str">
        <f>Master!AL1305</f>
        <v/>
      </c>
      <c r="AM1301" s="416"/>
      <c r="AN1301" s="416"/>
      <c r="AO1301" s="416"/>
      <c r="AP1301" s="416"/>
      <c r="AQ1301" s="416"/>
      <c r="AR1301" s="416">
        <f t="shared" si="10"/>
        <v>0</v>
      </c>
      <c r="AS1301" s="417" t="str">
        <f t="shared" si="11"/>
        <v>#DIV/0!</v>
      </c>
      <c r="AT1301" s="416">
        <f t="shared" si="12"/>
        <v>0</v>
      </c>
      <c r="AU1301" s="417"/>
    </row>
    <row r="1302" hidden="1">
      <c r="A1302" s="88" t="str">
        <f>Master!A1306</f>
        <v>VMUS18090</v>
      </c>
      <c r="B1302" s="414" t="str">
        <f>Master!B1306</f>
        <v/>
      </c>
      <c r="C1302" s="414" t="str">
        <f>Master!C1306</f>
        <v/>
      </c>
      <c r="D1302" s="88" t="str">
        <f>Master!D1306</f>
        <v/>
      </c>
      <c r="E1302" s="406" t="str">
        <f>Master!E1306</f>
        <v/>
      </c>
      <c r="F1302" s="406">
        <f>Master!F1306</f>
        <v>0</v>
      </c>
      <c r="G1302" s="88" t="str">
        <f>Master!G1306</f>
        <v/>
      </c>
      <c r="H1302" s="88" t="str">
        <f>Master!H1306</f>
        <v/>
      </c>
      <c r="I1302" s="88" t="str">
        <f>Master!I1306</f>
        <v/>
      </c>
      <c r="J1302" s="88" t="str">
        <f>Master!J1306</f>
        <v>MUSICON PTE LTD</v>
      </c>
      <c r="K1302" s="88" t="str">
        <f>Master!K1306</f>
        <v/>
      </c>
      <c r="L1302" s="88" t="str">
        <f>Master!L1306</f>
        <v/>
      </c>
      <c r="M1302" s="88" t="str">
        <f>Master!M1306</f>
        <v/>
      </c>
      <c r="N1302" s="88" t="str">
        <f>Master!N1306</f>
        <v/>
      </c>
      <c r="O1302" s="88" t="str">
        <f>Master!O1306</f>
        <v/>
      </c>
      <c r="P1302" s="88" t="str">
        <f>Master!P1306</f>
        <v/>
      </c>
      <c r="Q1302" s="88" t="str">
        <f>Master!Q1306</f>
        <v/>
      </c>
      <c r="R1302" s="406" t="str">
        <f>Master!R1306</f>
        <v/>
      </c>
      <c r="S1302" s="406">
        <f>Master!S1306</f>
        <v>0</v>
      </c>
      <c r="T1302" s="406" t="str">
        <f>Master!T1306</f>
        <v/>
      </c>
      <c r="U1302" s="406" t="str">
        <f>Master!U1306</f>
        <v/>
      </c>
      <c r="V1302" s="406" t="str">
        <f>Master!V1306</f>
        <v/>
      </c>
      <c r="W1302" s="406" t="str">
        <f>Master!W1306</f>
        <v/>
      </c>
      <c r="X1302" s="406" t="str">
        <f>Master!X1306</f>
        <v/>
      </c>
      <c r="Y1302" s="406" t="str">
        <f>Master!Y1306</f>
        <v/>
      </c>
      <c r="Z1302" s="406" t="str">
        <f>Master!Z1306</f>
        <v/>
      </c>
      <c r="AA1302" s="406" t="str">
        <f>Master!AA1306</f>
        <v/>
      </c>
      <c r="AB1302" s="406" t="str">
        <f>Master!AB1306</f>
        <v/>
      </c>
      <c r="AC1302" s="406" t="str">
        <f>Master!AC1306</f>
        <v/>
      </c>
      <c r="AD1302" s="406" t="str">
        <f>Master!AD1306</f>
        <v/>
      </c>
      <c r="AE1302" s="406" t="str">
        <f>Master!AE1306</f>
        <v/>
      </c>
      <c r="AF1302" s="406" t="str">
        <f>Master!AF1306</f>
        <v/>
      </c>
      <c r="AG1302" s="406" t="str">
        <f>Master!AG1306</f>
        <v/>
      </c>
      <c r="AH1302" s="88" t="str">
        <f>Master!AH1306</f>
        <v/>
      </c>
      <c r="AI1302" s="414" t="str">
        <f>Master!AI1306</f>
        <v/>
      </c>
      <c r="AJ1302" s="406" t="str">
        <f>Master!AJ1306</f>
        <v/>
      </c>
      <c r="AK1302" s="406">
        <f>Master!AK1306</f>
        <v>0</v>
      </c>
      <c r="AL1302" s="88" t="str">
        <f>Master!AL1306</f>
        <v/>
      </c>
      <c r="AM1302" s="416"/>
      <c r="AN1302" s="416"/>
      <c r="AO1302" s="416"/>
      <c r="AP1302" s="416"/>
      <c r="AQ1302" s="416"/>
      <c r="AR1302" s="416">
        <f t="shared" si="10"/>
        <v>0</v>
      </c>
      <c r="AS1302" s="417" t="str">
        <f t="shared" si="11"/>
        <v>#DIV/0!</v>
      </c>
      <c r="AT1302" s="416">
        <f t="shared" si="12"/>
        <v>0</v>
      </c>
      <c r="AU1302" s="417"/>
    </row>
    <row r="1303" hidden="1">
      <c r="A1303" s="88" t="str">
        <f>Master!A1307</f>
        <v>VMUS18091</v>
      </c>
      <c r="B1303" s="88" t="str">
        <f>Master!B1307</f>
        <v/>
      </c>
      <c r="C1303" s="88" t="str">
        <f>Master!C1307</f>
        <v/>
      </c>
      <c r="D1303" s="88" t="str">
        <f>Master!D1307</f>
        <v/>
      </c>
      <c r="E1303" s="406" t="str">
        <f>Master!E1307</f>
        <v/>
      </c>
      <c r="F1303" s="406">
        <f>Master!F1307</f>
        <v>0</v>
      </c>
      <c r="G1303" s="88" t="str">
        <f>Master!G1307</f>
        <v/>
      </c>
      <c r="H1303" s="88" t="str">
        <f>Master!H1307</f>
        <v/>
      </c>
      <c r="I1303" s="88" t="str">
        <f>Master!I1307</f>
        <v/>
      </c>
      <c r="J1303" s="88" t="str">
        <f>Master!J1307</f>
        <v>MUSICON PTE LTD</v>
      </c>
      <c r="K1303" s="88" t="str">
        <f>Master!K1307</f>
        <v/>
      </c>
      <c r="L1303" s="88" t="str">
        <f>Master!L1307</f>
        <v/>
      </c>
      <c r="M1303" s="88" t="str">
        <f>Master!M1307</f>
        <v/>
      </c>
      <c r="N1303" s="88" t="str">
        <f>Master!N1307</f>
        <v/>
      </c>
      <c r="O1303" s="88" t="str">
        <f>Master!O1307</f>
        <v/>
      </c>
      <c r="P1303" s="88" t="str">
        <f>Master!P1307</f>
        <v/>
      </c>
      <c r="Q1303" s="88" t="str">
        <f>Master!Q1307</f>
        <v/>
      </c>
      <c r="R1303" s="406" t="str">
        <f>Master!R1307</f>
        <v/>
      </c>
      <c r="S1303" s="406">
        <f>Master!S1307</f>
        <v>0</v>
      </c>
      <c r="T1303" s="406" t="str">
        <f>Master!T1307</f>
        <v/>
      </c>
      <c r="U1303" s="406" t="str">
        <f>Master!U1307</f>
        <v/>
      </c>
      <c r="V1303" s="406" t="str">
        <f>Master!V1307</f>
        <v/>
      </c>
      <c r="W1303" s="406" t="str">
        <f>Master!W1307</f>
        <v/>
      </c>
      <c r="X1303" s="406" t="str">
        <f>Master!X1307</f>
        <v/>
      </c>
      <c r="Y1303" s="406" t="str">
        <f>Master!Y1307</f>
        <v/>
      </c>
      <c r="Z1303" s="406" t="str">
        <f>Master!Z1307</f>
        <v/>
      </c>
      <c r="AA1303" s="406" t="str">
        <f>Master!AA1307</f>
        <v/>
      </c>
      <c r="AB1303" s="406" t="str">
        <f>Master!AB1307</f>
        <v/>
      </c>
      <c r="AC1303" s="406" t="str">
        <f>Master!AC1307</f>
        <v/>
      </c>
      <c r="AD1303" s="406" t="str">
        <f>Master!AD1307</f>
        <v/>
      </c>
      <c r="AE1303" s="406" t="str">
        <f>Master!AE1307</f>
        <v/>
      </c>
      <c r="AF1303" s="406" t="str">
        <f>Master!AF1307</f>
        <v/>
      </c>
      <c r="AG1303" s="406" t="str">
        <f>Master!AG1307</f>
        <v/>
      </c>
      <c r="AH1303" s="88" t="str">
        <f>Master!AH1307</f>
        <v/>
      </c>
      <c r="AI1303" s="88" t="str">
        <f>Master!AI1307</f>
        <v/>
      </c>
      <c r="AJ1303" s="406" t="str">
        <f>Master!AJ1307</f>
        <v/>
      </c>
      <c r="AK1303" s="406">
        <f>Master!AK1307</f>
        <v>0</v>
      </c>
      <c r="AL1303" s="88" t="str">
        <f>Master!AL1307</f>
        <v/>
      </c>
      <c r="AM1303" s="416"/>
      <c r="AN1303" s="416"/>
      <c r="AO1303" s="416"/>
      <c r="AP1303" s="416"/>
      <c r="AQ1303" s="416"/>
      <c r="AR1303" s="416">
        <f t="shared" si="10"/>
        <v>0</v>
      </c>
      <c r="AS1303" s="417" t="str">
        <f t="shared" si="11"/>
        <v>#DIV/0!</v>
      </c>
      <c r="AT1303" s="416">
        <f t="shared" si="12"/>
        <v>0</v>
      </c>
      <c r="AU1303" s="417"/>
    </row>
    <row r="1304" hidden="1">
      <c r="A1304" s="88" t="str">
        <f>Master!A1308</f>
        <v>VMUS18092</v>
      </c>
      <c r="B1304" s="414" t="str">
        <f>Master!B1308</f>
        <v/>
      </c>
      <c r="C1304" s="414" t="str">
        <f>Master!C1308</f>
        <v/>
      </c>
      <c r="D1304" s="88" t="str">
        <f>Master!D1308</f>
        <v/>
      </c>
      <c r="E1304" s="406" t="str">
        <f>Master!E1308</f>
        <v/>
      </c>
      <c r="F1304" s="406">
        <f>Master!F1308</f>
        <v>0</v>
      </c>
      <c r="G1304" s="88" t="str">
        <f>Master!G1308</f>
        <v/>
      </c>
      <c r="H1304" s="88" t="str">
        <f>Master!H1308</f>
        <v/>
      </c>
      <c r="I1304" s="88" t="str">
        <f>Master!I1308</f>
        <v/>
      </c>
      <c r="J1304" s="88" t="str">
        <f>Master!J1308</f>
        <v>MUSICON PTE LTD</v>
      </c>
      <c r="K1304" s="88" t="str">
        <f>Master!K1308</f>
        <v/>
      </c>
      <c r="L1304" s="88" t="str">
        <f>Master!L1308</f>
        <v/>
      </c>
      <c r="M1304" s="88" t="str">
        <f>Master!M1308</f>
        <v/>
      </c>
      <c r="N1304" s="88" t="str">
        <f>Master!N1308</f>
        <v/>
      </c>
      <c r="O1304" s="88" t="str">
        <f>Master!O1308</f>
        <v/>
      </c>
      <c r="P1304" s="88" t="str">
        <f>Master!P1308</f>
        <v/>
      </c>
      <c r="Q1304" s="88" t="str">
        <f>Master!Q1308</f>
        <v/>
      </c>
      <c r="R1304" s="406" t="str">
        <f>Master!R1308</f>
        <v/>
      </c>
      <c r="S1304" s="406">
        <f>Master!S1308</f>
        <v>0</v>
      </c>
      <c r="T1304" s="406" t="str">
        <f>Master!T1308</f>
        <v/>
      </c>
      <c r="U1304" s="406" t="str">
        <f>Master!U1308</f>
        <v/>
      </c>
      <c r="V1304" s="406" t="str">
        <f>Master!V1308</f>
        <v/>
      </c>
      <c r="W1304" s="406" t="str">
        <f>Master!W1308</f>
        <v/>
      </c>
      <c r="X1304" s="406" t="str">
        <f>Master!X1308</f>
        <v/>
      </c>
      <c r="Y1304" s="406" t="str">
        <f>Master!Y1308</f>
        <v/>
      </c>
      <c r="Z1304" s="406" t="str">
        <f>Master!Z1308</f>
        <v/>
      </c>
      <c r="AA1304" s="406" t="str">
        <f>Master!AA1308</f>
        <v/>
      </c>
      <c r="AB1304" s="406" t="str">
        <f>Master!AB1308</f>
        <v/>
      </c>
      <c r="AC1304" s="406" t="str">
        <f>Master!AC1308</f>
        <v/>
      </c>
      <c r="AD1304" s="406" t="str">
        <f>Master!AD1308</f>
        <v/>
      </c>
      <c r="AE1304" s="406" t="str">
        <f>Master!AE1308</f>
        <v/>
      </c>
      <c r="AF1304" s="406" t="str">
        <f>Master!AF1308</f>
        <v/>
      </c>
      <c r="AG1304" s="406" t="str">
        <f>Master!AG1308</f>
        <v/>
      </c>
      <c r="AH1304" s="88" t="str">
        <f>Master!AH1308</f>
        <v/>
      </c>
      <c r="AI1304" s="414" t="str">
        <f>Master!AI1308</f>
        <v/>
      </c>
      <c r="AJ1304" s="406" t="str">
        <f>Master!AJ1308</f>
        <v/>
      </c>
      <c r="AK1304" s="406">
        <f>Master!AK1308</f>
        <v>0</v>
      </c>
      <c r="AL1304" s="88" t="str">
        <f>Master!AL1308</f>
        <v/>
      </c>
      <c r="AM1304" s="416"/>
      <c r="AN1304" s="416"/>
      <c r="AO1304" s="416"/>
      <c r="AP1304" s="416"/>
      <c r="AQ1304" s="416"/>
      <c r="AR1304" s="416">
        <f t="shared" si="10"/>
        <v>0</v>
      </c>
      <c r="AS1304" s="417" t="str">
        <f t="shared" si="11"/>
        <v>#DIV/0!</v>
      </c>
      <c r="AT1304" s="416">
        <f t="shared" si="12"/>
        <v>0</v>
      </c>
      <c r="AU1304" s="417"/>
    </row>
    <row r="1305" hidden="1">
      <c r="A1305" s="88" t="str">
        <f>Master!A1309</f>
        <v>VMUS18093</v>
      </c>
      <c r="B1305" s="88" t="str">
        <f>Master!B1309</f>
        <v/>
      </c>
      <c r="C1305" s="88" t="str">
        <f>Master!C1309</f>
        <v/>
      </c>
      <c r="D1305" s="88" t="str">
        <f>Master!D1309</f>
        <v/>
      </c>
      <c r="E1305" s="406" t="str">
        <f>Master!E1309</f>
        <v/>
      </c>
      <c r="F1305" s="406">
        <f>Master!F1309</f>
        <v>0</v>
      </c>
      <c r="G1305" s="88" t="str">
        <f>Master!G1309</f>
        <v/>
      </c>
      <c r="H1305" s="88" t="str">
        <f>Master!H1309</f>
        <v/>
      </c>
      <c r="I1305" s="88" t="str">
        <f>Master!I1309</f>
        <v/>
      </c>
      <c r="J1305" s="88" t="str">
        <f>Master!J1309</f>
        <v>MUSICON PTE LTD</v>
      </c>
      <c r="K1305" s="88" t="str">
        <f>Master!K1309</f>
        <v/>
      </c>
      <c r="L1305" s="88" t="str">
        <f>Master!L1309</f>
        <v/>
      </c>
      <c r="M1305" s="88" t="str">
        <f>Master!M1309</f>
        <v/>
      </c>
      <c r="N1305" s="88" t="str">
        <f>Master!N1309</f>
        <v/>
      </c>
      <c r="O1305" s="88" t="str">
        <f>Master!O1309</f>
        <v/>
      </c>
      <c r="P1305" s="88" t="str">
        <f>Master!P1309</f>
        <v/>
      </c>
      <c r="Q1305" s="88" t="str">
        <f>Master!Q1309</f>
        <v/>
      </c>
      <c r="R1305" s="406" t="str">
        <f>Master!R1309</f>
        <v/>
      </c>
      <c r="S1305" s="406">
        <f>Master!S1309</f>
        <v>0</v>
      </c>
      <c r="T1305" s="406" t="str">
        <f>Master!T1309</f>
        <v/>
      </c>
      <c r="U1305" s="406" t="str">
        <f>Master!U1309</f>
        <v/>
      </c>
      <c r="V1305" s="406" t="str">
        <f>Master!V1309</f>
        <v/>
      </c>
      <c r="W1305" s="406" t="str">
        <f>Master!W1309</f>
        <v/>
      </c>
      <c r="X1305" s="406" t="str">
        <f>Master!X1309</f>
        <v/>
      </c>
      <c r="Y1305" s="406" t="str">
        <f>Master!Y1309</f>
        <v/>
      </c>
      <c r="Z1305" s="406" t="str">
        <f>Master!Z1309</f>
        <v/>
      </c>
      <c r="AA1305" s="406" t="str">
        <f>Master!AA1309</f>
        <v/>
      </c>
      <c r="AB1305" s="406" t="str">
        <f>Master!AB1309</f>
        <v/>
      </c>
      <c r="AC1305" s="406" t="str">
        <f>Master!AC1309</f>
        <v/>
      </c>
      <c r="AD1305" s="406" t="str">
        <f>Master!AD1309</f>
        <v/>
      </c>
      <c r="AE1305" s="406" t="str">
        <f>Master!AE1309</f>
        <v/>
      </c>
      <c r="AF1305" s="406" t="str">
        <f>Master!AF1309</f>
        <v/>
      </c>
      <c r="AG1305" s="406" t="str">
        <f>Master!AG1309</f>
        <v/>
      </c>
      <c r="AH1305" s="88" t="str">
        <f>Master!AH1309</f>
        <v/>
      </c>
      <c r="AI1305" s="88" t="str">
        <f>Master!AI1309</f>
        <v/>
      </c>
      <c r="AJ1305" s="406" t="str">
        <f>Master!AJ1309</f>
        <v/>
      </c>
      <c r="AK1305" s="406">
        <f>Master!AK1309</f>
        <v>0</v>
      </c>
      <c r="AL1305" s="88" t="str">
        <f>Master!AL1309</f>
        <v/>
      </c>
      <c r="AM1305" s="416"/>
      <c r="AN1305" s="416"/>
      <c r="AO1305" s="416"/>
      <c r="AP1305" s="416"/>
      <c r="AQ1305" s="416"/>
      <c r="AR1305" s="416">
        <f t="shared" si="10"/>
        <v>0</v>
      </c>
      <c r="AS1305" s="417" t="str">
        <f t="shared" si="11"/>
        <v>#DIV/0!</v>
      </c>
      <c r="AT1305" s="416">
        <f t="shared" si="12"/>
        <v>0</v>
      </c>
      <c r="AU1305" s="417"/>
    </row>
    <row r="1306" hidden="1">
      <c r="A1306" s="88" t="str">
        <f>Master!A1310</f>
        <v>VMUS18094</v>
      </c>
      <c r="B1306" s="414" t="str">
        <f>Master!B1310</f>
        <v/>
      </c>
      <c r="C1306" s="414" t="str">
        <f>Master!C1310</f>
        <v/>
      </c>
      <c r="D1306" s="88" t="str">
        <f>Master!D1310</f>
        <v/>
      </c>
      <c r="E1306" s="406" t="str">
        <f>Master!E1310</f>
        <v/>
      </c>
      <c r="F1306" s="406">
        <f>Master!F1310</f>
        <v>0</v>
      </c>
      <c r="G1306" s="88" t="str">
        <f>Master!G1310</f>
        <v/>
      </c>
      <c r="H1306" s="88" t="str">
        <f>Master!H1310</f>
        <v/>
      </c>
      <c r="I1306" s="88" t="str">
        <f>Master!I1310</f>
        <v/>
      </c>
      <c r="J1306" s="88" t="str">
        <f>Master!J1310</f>
        <v>MUSICON PTE LTD</v>
      </c>
      <c r="K1306" s="88" t="str">
        <f>Master!K1310</f>
        <v/>
      </c>
      <c r="L1306" s="88" t="str">
        <f>Master!L1310</f>
        <v/>
      </c>
      <c r="M1306" s="88" t="str">
        <f>Master!M1310</f>
        <v/>
      </c>
      <c r="N1306" s="88" t="str">
        <f>Master!N1310</f>
        <v/>
      </c>
      <c r="O1306" s="88" t="str">
        <f>Master!O1310</f>
        <v/>
      </c>
      <c r="P1306" s="88" t="str">
        <f>Master!P1310</f>
        <v/>
      </c>
      <c r="Q1306" s="88" t="str">
        <f>Master!Q1310</f>
        <v/>
      </c>
      <c r="R1306" s="406" t="str">
        <f>Master!R1310</f>
        <v/>
      </c>
      <c r="S1306" s="406">
        <f>Master!S1310</f>
        <v>0</v>
      </c>
      <c r="T1306" s="406" t="str">
        <f>Master!T1310</f>
        <v/>
      </c>
      <c r="U1306" s="406" t="str">
        <f>Master!U1310</f>
        <v/>
      </c>
      <c r="V1306" s="406" t="str">
        <f>Master!V1310</f>
        <v/>
      </c>
      <c r="W1306" s="406" t="str">
        <f>Master!W1310</f>
        <v/>
      </c>
      <c r="X1306" s="406" t="str">
        <f>Master!X1310</f>
        <v/>
      </c>
      <c r="Y1306" s="406" t="str">
        <f>Master!Y1310</f>
        <v/>
      </c>
      <c r="Z1306" s="406" t="str">
        <f>Master!Z1310</f>
        <v/>
      </c>
      <c r="AA1306" s="406" t="str">
        <f>Master!AA1310</f>
        <v/>
      </c>
      <c r="AB1306" s="406" t="str">
        <f>Master!AB1310</f>
        <v/>
      </c>
      <c r="AC1306" s="406" t="str">
        <f>Master!AC1310</f>
        <v/>
      </c>
      <c r="AD1306" s="406" t="str">
        <f>Master!AD1310</f>
        <v/>
      </c>
      <c r="AE1306" s="406" t="str">
        <f>Master!AE1310</f>
        <v/>
      </c>
      <c r="AF1306" s="406" t="str">
        <f>Master!AF1310</f>
        <v/>
      </c>
      <c r="AG1306" s="406" t="str">
        <f>Master!AG1310</f>
        <v/>
      </c>
      <c r="AH1306" s="88" t="str">
        <f>Master!AH1310</f>
        <v/>
      </c>
      <c r="AI1306" s="414" t="str">
        <f>Master!AI1310</f>
        <v/>
      </c>
      <c r="AJ1306" s="406" t="str">
        <f>Master!AJ1310</f>
        <v/>
      </c>
      <c r="AK1306" s="406">
        <f>Master!AK1310</f>
        <v>0</v>
      </c>
      <c r="AL1306" s="88" t="str">
        <f>Master!AL1310</f>
        <v/>
      </c>
      <c r="AM1306" s="416"/>
      <c r="AN1306" s="416"/>
      <c r="AO1306" s="416"/>
      <c r="AP1306" s="416"/>
      <c r="AQ1306" s="416"/>
      <c r="AR1306" s="416">
        <f t="shared" si="10"/>
        <v>0</v>
      </c>
      <c r="AS1306" s="417" t="str">
        <f t="shared" si="11"/>
        <v>#DIV/0!</v>
      </c>
      <c r="AT1306" s="416">
        <f t="shared" si="12"/>
        <v>0</v>
      </c>
      <c r="AU1306" s="417"/>
    </row>
    <row r="1307" hidden="1">
      <c r="A1307" s="88" t="str">
        <f>Master!A1311</f>
        <v>VMUS18095</v>
      </c>
      <c r="B1307" s="88" t="str">
        <f>Master!B1311</f>
        <v/>
      </c>
      <c r="C1307" s="88" t="str">
        <f>Master!C1311</f>
        <v/>
      </c>
      <c r="D1307" s="88" t="str">
        <f>Master!D1311</f>
        <v/>
      </c>
      <c r="E1307" s="406" t="str">
        <f>Master!E1311</f>
        <v/>
      </c>
      <c r="F1307" s="406">
        <f>Master!F1311</f>
        <v>0</v>
      </c>
      <c r="G1307" s="88" t="str">
        <f>Master!G1311</f>
        <v/>
      </c>
      <c r="H1307" s="88" t="str">
        <f>Master!H1311</f>
        <v/>
      </c>
      <c r="I1307" s="88" t="str">
        <f>Master!I1311</f>
        <v/>
      </c>
      <c r="J1307" s="88" t="str">
        <f>Master!J1311</f>
        <v>MUSICON PTE LTD</v>
      </c>
      <c r="K1307" s="88" t="str">
        <f>Master!K1311</f>
        <v/>
      </c>
      <c r="L1307" s="88" t="str">
        <f>Master!L1311</f>
        <v/>
      </c>
      <c r="M1307" s="88" t="str">
        <f>Master!M1311</f>
        <v/>
      </c>
      <c r="N1307" s="88" t="str">
        <f>Master!N1311</f>
        <v/>
      </c>
      <c r="O1307" s="88" t="str">
        <f>Master!O1311</f>
        <v/>
      </c>
      <c r="P1307" s="88" t="str">
        <f>Master!P1311</f>
        <v/>
      </c>
      <c r="Q1307" s="88" t="str">
        <f>Master!Q1311</f>
        <v/>
      </c>
      <c r="R1307" s="406" t="str">
        <f>Master!R1311</f>
        <v/>
      </c>
      <c r="S1307" s="406">
        <f>Master!S1311</f>
        <v>0</v>
      </c>
      <c r="T1307" s="406" t="str">
        <f>Master!T1311</f>
        <v/>
      </c>
      <c r="U1307" s="406" t="str">
        <f>Master!U1311</f>
        <v/>
      </c>
      <c r="V1307" s="406" t="str">
        <f>Master!V1311</f>
        <v/>
      </c>
      <c r="W1307" s="406" t="str">
        <f>Master!W1311</f>
        <v/>
      </c>
      <c r="X1307" s="406" t="str">
        <f>Master!X1311</f>
        <v/>
      </c>
      <c r="Y1307" s="406" t="str">
        <f>Master!Y1311</f>
        <v/>
      </c>
      <c r="Z1307" s="406" t="str">
        <f>Master!Z1311</f>
        <v/>
      </c>
      <c r="AA1307" s="406" t="str">
        <f>Master!AA1311</f>
        <v/>
      </c>
      <c r="AB1307" s="406" t="str">
        <f>Master!AB1311</f>
        <v/>
      </c>
      <c r="AC1307" s="406" t="str">
        <f>Master!AC1311</f>
        <v/>
      </c>
      <c r="AD1307" s="406" t="str">
        <f>Master!AD1311</f>
        <v/>
      </c>
      <c r="AE1307" s="406" t="str">
        <f>Master!AE1311</f>
        <v/>
      </c>
      <c r="AF1307" s="406" t="str">
        <f>Master!AF1311</f>
        <v/>
      </c>
      <c r="AG1307" s="406" t="str">
        <f>Master!AG1311</f>
        <v/>
      </c>
      <c r="AH1307" s="88" t="str">
        <f>Master!AH1311</f>
        <v/>
      </c>
      <c r="AI1307" s="88" t="str">
        <f>Master!AI1311</f>
        <v/>
      </c>
      <c r="AJ1307" s="406" t="str">
        <f>Master!AJ1311</f>
        <v/>
      </c>
      <c r="AK1307" s="406">
        <f>Master!AK1311</f>
        <v>0</v>
      </c>
      <c r="AL1307" s="88" t="str">
        <f>Master!AL1311</f>
        <v/>
      </c>
      <c r="AM1307" s="416"/>
      <c r="AN1307" s="416"/>
      <c r="AO1307" s="416"/>
      <c r="AP1307" s="416"/>
      <c r="AQ1307" s="416"/>
      <c r="AR1307" s="416">
        <f t="shared" si="10"/>
        <v>0</v>
      </c>
      <c r="AS1307" s="417" t="str">
        <f t="shared" si="11"/>
        <v>#DIV/0!</v>
      </c>
      <c r="AT1307" s="416">
        <f t="shared" si="12"/>
        <v>0</v>
      </c>
      <c r="AU1307" s="417"/>
    </row>
    <row r="1308" hidden="1">
      <c r="A1308" s="88" t="str">
        <f>Master!A1312</f>
        <v>VMUS18096</v>
      </c>
      <c r="B1308" s="414" t="str">
        <f>Master!B1312</f>
        <v/>
      </c>
      <c r="C1308" s="414" t="str">
        <f>Master!C1312</f>
        <v/>
      </c>
      <c r="D1308" s="88" t="str">
        <f>Master!D1312</f>
        <v/>
      </c>
      <c r="E1308" s="406" t="str">
        <f>Master!E1312</f>
        <v/>
      </c>
      <c r="F1308" s="406">
        <f>Master!F1312</f>
        <v>0</v>
      </c>
      <c r="G1308" s="88" t="str">
        <f>Master!G1312</f>
        <v/>
      </c>
      <c r="H1308" s="88" t="str">
        <f>Master!H1312</f>
        <v/>
      </c>
      <c r="I1308" s="88" t="str">
        <f>Master!I1312</f>
        <v/>
      </c>
      <c r="J1308" s="88" t="str">
        <f>Master!J1312</f>
        <v>MUSICON PTE LTD</v>
      </c>
      <c r="K1308" s="88" t="str">
        <f>Master!K1312</f>
        <v/>
      </c>
      <c r="L1308" s="88" t="str">
        <f>Master!L1312</f>
        <v/>
      </c>
      <c r="M1308" s="88" t="str">
        <f>Master!M1312</f>
        <v/>
      </c>
      <c r="N1308" s="88" t="str">
        <f>Master!N1312</f>
        <v/>
      </c>
      <c r="O1308" s="88" t="str">
        <f>Master!O1312</f>
        <v/>
      </c>
      <c r="P1308" s="88" t="str">
        <f>Master!P1312</f>
        <v/>
      </c>
      <c r="Q1308" s="88" t="str">
        <f>Master!Q1312</f>
        <v/>
      </c>
      <c r="R1308" s="406" t="str">
        <f>Master!R1312</f>
        <v/>
      </c>
      <c r="S1308" s="406">
        <f>Master!S1312</f>
        <v>0</v>
      </c>
      <c r="T1308" s="406" t="str">
        <f>Master!T1312</f>
        <v/>
      </c>
      <c r="U1308" s="406" t="str">
        <f>Master!U1312</f>
        <v/>
      </c>
      <c r="V1308" s="406" t="str">
        <f>Master!V1312</f>
        <v/>
      </c>
      <c r="W1308" s="406" t="str">
        <f>Master!W1312</f>
        <v/>
      </c>
      <c r="X1308" s="406" t="str">
        <f>Master!X1312</f>
        <v/>
      </c>
      <c r="Y1308" s="406" t="str">
        <f>Master!Y1312</f>
        <v/>
      </c>
      <c r="Z1308" s="406" t="str">
        <f>Master!Z1312</f>
        <v/>
      </c>
      <c r="AA1308" s="406" t="str">
        <f>Master!AA1312</f>
        <v/>
      </c>
      <c r="AB1308" s="406" t="str">
        <f>Master!AB1312</f>
        <v/>
      </c>
      <c r="AC1308" s="406" t="str">
        <f>Master!AC1312</f>
        <v/>
      </c>
      <c r="AD1308" s="406" t="str">
        <f>Master!AD1312</f>
        <v/>
      </c>
      <c r="AE1308" s="406" t="str">
        <f>Master!AE1312</f>
        <v/>
      </c>
      <c r="AF1308" s="406" t="str">
        <f>Master!AF1312</f>
        <v/>
      </c>
      <c r="AG1308" s="406" t="str">
        <f>Master!AG1312</f>
        <v/>
      </c>
      <c r="AH1308" s="88" t="str">
        <f>Master!AH1312</f>
        <v/>
      </c>
      <c r="AI1308" s="414" t="str">
        <f>Master!AI1312</f>
        <v/>
      </c>
      <c r="AJ1308" s="406" t="str">
        <f>Master!AJ1312</f>
        <v/>
      </c>
      <c r="AK1308" s="406">
        <f>Master!AK1312</f>
        <v>0</v>
      </c>
      <c r="AL1308" s="88" t="str">
        <f>Master!AL1312</f>
        <v/>
      </c>
      <c r="AM1308" s="416"/>
      <c r="AN1308" s="416"/>
      <c r="AO1308" s="416"/>
      <c r="AP1308" s="416"/>
      <c r="AQ1308" s="416"/>
      <c r="AR1308" s="416">
        <f t="shared" si="10"/>
        <v>0</v>
      </c>
      <c r="AS1308" s="417" t="str">
        <f t="shared" si="11"/>
        <v>#DIV/0!</v>
      </c>
      <c r="AT1308" s="416">
        <f t="shared" si="12"/>
        <v>0</v>
      </c>
      <c r="AU1308" s="417"/>
    </row>
    <row r="1309" hidden="1">
      <c r="A1309" s="88" t="str">
        <f>Master!A1313</f>
        <v>VMUS18097</v>
      </c>
      <c r="B1309" s="88" t="str">
        <f>Master!B1313</f>
        <v/>
      </c>
      <c r="C1309" s="88" t="str">
        <f>Master!C1313</f>
        <v/>
      </c>
      <c r="D1309" s="88" t="str">
        <f>Master!D1313</f>
        <v/>
      </c>
      <c r="E1309" s="406" t="str">
        <f>Master!E1313</f>
        <v/>
      </c>
      <c r="F1309" s="406">
        <f>Master!F1313</f>
        <v>0</v>
      </c>
      <c r="G1309" s="88" t="str">
        <f>Master!G1313</f>
        <v/>
      </c>
      <c r="H1309" s="88" t="str">
        <f>Master!H1313</f>
        <v/>
      </c>
      <c r="I1309" s="88" t="str">
        <f>Master!I1313</f>
        <v/>
      </c>
      <c r="J1309" s="88" t="str">
        <f>Master!J1313</f>
        <v>MUSICON PTE LTD</v>
      </c>
      <c r="K1309" s="88" t="str">
        <f>Master!K1313</f>
        <v/>
      </c>
      <c r="L1309" s="88" t="str">
        <f>Master!L1313</f>
        <v/>
      </c>
      <c r="M1309" s="88" t="str">
        <f>Master!M1313</f>
        <v/>
      </c>
      <c r="N1309" s="88" t="str">
        <f>Master!N1313</f>
        <v/>
      </c>
      <c r="O1309" s="88" t="str">
        <f>Master!O1313</f>
        <v/>
      </c>
      <c r="P1309" s="88" t="str">
        <f>Master!P1313</f>
        <v/>
      </c>
      <c r="Q1309" s="88" t="str">
        <f>Master!Q1313</f>
        <v/>
      </c>
      <c r="R1309" s="406" t="str">
        <f>Master!R1313</f>
        <v/>
      </c>
      <c r="S1309" s="406">
        <f>Master!S1313</f>
        <v>0</v>
      </c>
      <c r="T1309" s="406" t="str">
        <f>Master!T1313</f>
        <v/>
      </c>
      <c r="U1309" s="406" t="str">
        <f>Master!U1313</f>
        <v/>
      </c>
      <c r="V1309" s="406" t="str">
        <f>Master!V1313</f>
        <v/>
      </c>
      <c r="W1309" s="406" t="str">
        <f>Master!W1313</f>
        <v/>
      </c>
      <c r="X1309" s="406" t="str">
        <f>Master!X1313</f>
        <v/>
      </c>
      <c r="Y1309" s="406" t="str">
        <f>Master!Y1313</f>
        <v/>
      </c>
      <c r="Z1309" s="406" t="str">
        <f>Master!Z1313</f>
        <v/>
      </c>
      <c r="AA1309" s="406" t="str">
        <f>Master!AA1313</f>
        <v/>
      </c>
      <c r="AB1309" s="406" t="str">
        <f>Master!AB1313</f>
        <v/>
      </c>
      <c r="AC1309" s="406" t="str">
        <f>Master!AC1313</f>
        <v/>
      </c>
      <c r="AD1309" s="406" t="str">
        <f>Master!AD1313</f>
        <v/>
      </c>
      <c r="AE1309" s="406" t="str">
        <f>Master!AE1313</f>
        <v/>
      </c>
      <c r="AF1309" s="406" t="str">
        <f>Master!AF1313</f>
        <v/>
      </c>
      <c r="AG1309" s="406" t="str">
        <f>Master!AG1313</f>
        <v/>
      </c>
      <c r="AH1309" s="88" t="str">
        <f>Master!AH1313</f>
        <v/>
      </c>
      <c r="AI1309" s="88" t="str">
        <f>Master!AI1313</f>
        <v/>
      </c>
      <c r="AJ1309" s="406" t="str">
        <f>Master!AJ1313</f>
        <v/>
      </c>
      <c r="AK1309" s="406">
        <f>Master!AK1313</f>
        <v>0</v>
      </c>
      <c r="AL1309" s="88" t="str">
        <f>Master!AL1313</f>
        <v/>
      </c>
      <c r="AM1309" s="416"/>
      <c r="AN1309" s="416"/>
      <c r="AO1309" s="416"/>
      <c r="AP1309" s="416"/>
      <c r="AQ1309" s="416"/>
      <c r="AR1309" s="416">
        <f t="shared" si="10"/>
        <v>0</v>
      </c>
      <c r="AS1309" s="417" t="str">
        <f t="shared" si="11"/>
        <v>#DIV/0!</v>
      </c>
      <c r="AT1309" s="416">
        <f t="shared" si="12"/>
        <v>0</v>
      </c>
      <c r="AU1309" s="417"/>
    </row>
    <row r="1310" hidden="1">
      <c r="A1310" s="88" t="str">
        <f>Master!A1314</f>
        <v>VMUS18098</v>
      </c>
      <c r="B1310" s="414" t="str">
        <f>Master!B1314</f>
        <v/>
      </c>
      <c r="C1310" s="414" t="str">
        <f>Master!C1314</f>
        <v/>
      </c>
      <c r="D1310" s="88" t="str">
        <f>Master!D1314</f>
        <v/>
      </c>
      <c r="E1310" s="406" t="str">
        <f>Master!E1314</f>
        <v/>
      </c>
      <c r="F1310" s="406">
        <f>Master!F1314</f>
        <v>0</v>
      </c>
      <c r="G1310" s="88" t="str">
        <f>Master!G1314</f>
        <v/>
      </c>
      <c r="H1310" s="88" t="str">
        <f>Master!H1314</f>
        <v/>
      </c>
      <c r="I1310" s="88" t="str">
        <f>Master!I1314</f>
        <v/>
      </c>
      <c r="J1310" s="88" t="str">
        <f>Master!J1314</f>
        <v>MUSICON PTE LTD</v>
      </c>
      <c r="K1310" s="88" t="str">
        <f>Master!K1314</f>
        <v/>
      </c>
      <c r="L1310" s="88" t="str">
        <f>Master!L1314</f>
        <v/>
      </c>
      <c r="M1310" s="88" t="str">
        <f>Master!M1314</f>
        <v/>
      </c>
      <c r="N1310" s="88" t="str">
        <f>Master!N1314</f>
        <v/>
      </c>
      <c r="O1310" s="88" t="str">
        <f>Master!O1314</f>
        <v/>
      </c>
      <c r="P1310" s="88" t="str">
        <f>Master!P1314</f>
        <v/>
      </c>
      <c r="Q1310" s="88" t="str">
        <f>Master!Q1314</f>
        <v/>
      </c>
      <c r="R1310" s="406" t="str">
        <f>Master!R1314</f>
        <v/>
      </c>
      <c r="S1310" s="406">
        <f>Master!S1314</f>
        <v>0</v>
      </c>
      <c r="T1310" s="406" t="str">
        <f>Master!T1314</f>
        <v/>
      </c>
      <c r="U1310" s="406" t="str">
        <f>Master!U1314</f>
        <v/>
      </c>
      <c r="V1310" s="406" t="str">
        <f>Master!V1314</f>
        <v/>
      </c>
      <c r="W1310" s="406" t="str">
        <f>Master!W1314</f>
        <v/>
      </c>
      <c r="X1310" s="406" t="str">
        <f>Master!X1314</f>
        <v/>
      </c>
      <c r="Y1310" s="406" t="str">
        <f>Master!Y1314</f>
        <v/>
      </c>
      <c r="Z1310" s="406" t="str">
        <f>Master!Z1314</f>
        <v/>
      </c>
      <c r="AA1310" s="406" t="str">
        <f>Master!AA1314</f>
        <v/>
      </c>
      <c r="AB1310" s="406" t="str">
        <f>Master!AB1314</f>
        <v/>
      </c>
      <c r="AC1310" s="406" t="str">
        <f>Master!AC1314</f>
        <v/>
      </c>
      <c r="AD1310" s="406" t="str">
        <f>Master!AD1314</f>
        <v/>
      </c>
      <c r="AE1310" s="406" t="str">
        <f>Master!AE1314</f>
        <v/>
      </c>
      <c r="AF1310" s="406" t="str">
        <f>Master!AF1314</f>
        <v/>
      </c>
      <c r="AG1310" s="406" t="str">
        <f>Master!AG1314</f>
        <v/>
      </c>
      <c r="AH1310" s="88" t="str">
        <f>Master!AH1314</f>
        <v/>
      </c>
      <c r="AI1310" s="414" t="str">
        <f>Master!AI1314</f>
        <v/>
      </c>
      <c r="AJ1310" s="406" t="str">
        <f>Master!AJ1314</f>
        <v/>
      </c>
      <c r="AK1310" s="406">
        <f>Master!AK1314</f>
        <v>0</v>
      </c>
      <c r="AL1310" s="88" t="str">
        <f>Master!AL1314</f>
        <v/>
      </c>
      <c r="AM1310" s="416"/>
      <c r="AN1310" s="416"/>
      <c r="AO1310" s="416"/>
      <c r="AP1310" s="416"/>
      <c r="AQ1310" s="416"/>
      <c r="AR1310" s="416">
        <f t="shared" si="10"/>
        <v>0</v>
      </c>
      <c r="AS1310" s="417" t="str">
        <f t="shared" si="11"/>
        <v>#DIV/0!</v>
      </c>
      <c r="AT1310" s="416">
        <f t="shared" si="12"/>
        <v>0</v>
      </c>
      <c r="AU1310" s="417"/>
    </row>
    <row r="1311" hidden="1">
      <c r="A1311" s="88" t="str">
        <f>Master!A1315</f>
        <v>VMUS18099</v>
      </c>
      <c r="B1311" s="88" t="str">
        <f>Master!B1315</f>
        <v/>
      </c>
      <c r="C1311" s="88" t="str">
        <f>Master!C1315</f>
        <v/>
      </c>
      <c r="D1311" s="88" t="str">
        <f>Master!D1315</f>
        <v/>
      </c>
      <c r="E1311" s="406" t="str">
        <f>Master!E1315</f>
        <v/>
      </c>
      <c r="F1311" s="406">
        <f>Master!F1315</f>
        <v>0</v>
      </c>
      <c r="G1311" s="88" t="str">
        <f>Master!G1315</f>
        <v/>
      </c>
      <c r="H1311" s="88" t="str">
        <f>Master!H1315</f>
        <v/>
      </c>
      <c r="I1311" s="88" t="str">
        <f>Master!I1315</f>
        <v/>
      </c>
      <c r="J1311" s="88" t="str">
        <f>Master!J1315</f>
        <v>MUSICON PTE LTD</v>
      </c>
      <c r="K1311" s="88" t="str">
        <f>Master!K1315</f>
        <v/>
      </c>
      <c r="L1311" s="88" t="str">
        <f>Master!L1315</f>
        <v/>
      </c>
      <c r="M1311" s="88" t="str">
        <f>Master!M1315</f>
        <v/>
      </c>
      <c r="N1311" s="88" t="str">
        <f>Master!N1315</f>
        <v/>
      </c>
      <c r="O1311" s="88" t="str">
        <f>Master!O1315</f>
        <v/>
      </c>
      <c r="P1311" s="88" t="str">
        <f>Master!P1315</f>
        <v/>
      </c>
      <c r="Q1311" s="88" t="str">
        <f>Master!Q1315</f>
        <v/>
      </c>
      <c r="R1311" s="406" t="str">
        <f>Master!R1315</f>
        <v/>
      </c>
      <c r="S1311" s="406">
        <f>Master!S1315</f>
        <v>0</v>
      </c>
      <c r="T1311" s="406" t="str">
        <f>Master!T1315</f>
        <v/>
      </c>
      <c r="U1311" s="406" t="str">
        <f>Master!U1315</f>
        <v/>
      </c>
      <c r="V1311" s="406" t="str">
        <f>Master!V1315</f>
        <v/>
      </c>
      <c r="W1311" s="406" t="str">
        <f>Master!W1315</f>
        <v/>
      </c>
      <c r="X1311" s="406" t="str">
        <f>Master!X1315</f>
        <v/>
      </c>
      <c r="Y1311" s="406" t="str">
        <f>Master!Y1315</f>
        <v/>
      </c>
      <c r="Z1311" s="406" t="str">
        <f>Master!Z1315</f>
        <v/>
      </c>
      <c r="AA1311" s="406" t="str">
        <f>Master!AA1315</f>
        <v/>
      </c>
      <c r="AB1311" s="406" t="str">
        <f>Master!AB1315</f>
        <v/>
      </c>
      <c r="AC1311" s="406" t="str">
        <f>Master!AC1315</f>
        <v/>
      </c>
      <c r="AD1311" s="406" t="str">
        <f>Master!AD1315</f>
        <v/>
      </c>
      <c r="AE1311" s="406" t="str">
        <f>Master!AE1315</f>
        <v/>
      </c>
      <c r="AF1311" s="406" t="str">
        <f>Master!AF1315</f>
        <v/>
      </c>
      <c r="AG1311" s="406" t="str">
        <f>Master!AG1315</f>
        <v/>
      </c>
      <c r="AH1311" s="88" t="str">
        <f>Master!AH1315</f>
        <v/>
      </c>
      <c r="AI1311" s="88" t="str">
        <f>Master!AI1315</f>
        <v/>
      </c>
      <c r="AJ1311" s="406" t="str">
        <f>Master!AJ1315</f>
        <v/>
      </c>
      <c r="AK1311" s="406" t="str">
        <f>Master!AK1315</f>
        <v>#REF!</v>
      </c>
      <c r="AL1311" s="88" t="str">
        <f>Master!AL1315</f>
        <v/>
      </c>
      <c r="AM1311" s="416"/>
      <c r="AN1311" s="416"/>
      <c r="AO1311" s="416"/>
      <c r="AP1311" s="416"/>
      <c r="AQ1311" s="416"/>
      <c r="AR1311" s="416">
        <f t="shared" si="10"/>
        <v>0</v>
      </c>
      <c r="AS1311" s="417" t="str">
        <f t="shared" si="11"/>
        <v>#DIV/0!</v>
      </c>
      <c r="AT1311" s="416">
        <f t="shared" si="12"/>
        <v>0</v>
      </c>
      <c r="AU1311" s="417"/>
    </row>
    <row r="1312" hidden="1">
      <c r="A1312" s="88" t="str">
        <f>Master!A1316</f>
        <v>VMUS18100</v>
      </c>
      <c r="B1312" s="414" t="str">
        <f>Master!B1316</f>
        <v/>
      </c>
      <c r="C1312" s="414" t="str">
        <f>Master!C1316</f>
        <v/>
      </c>
      <c r="D1312" s="88" t="str">
        <f>Master!D1316</f>
        <v/>
      </c>
      <c r="E1312" s="406" t="str">
        <f>Master!E1316</f>
        <v/>
      </c>
      <c r="F1312" s="406">
        <f>Master!F1316</f>
        <v>0</v>
      </c>
      <c r="G1312" s="88" t="str">
        <f>Master!G1316</f>
        <v/>
      </c>
      <c r="H1312" s="88" t="str">
        <f>Master!H1316</f>
        <v/>
      </c>
      <c r="I1312" s="88" t="str">
        <f>Master!I1316</f>
        <v/>
      </c>
      <c r="J1312" s="88" t="str">
        <f>Master!J1316</f>
        <v>MUSICON PTE LTD</v>
      </c>
      <c r="K1312" s="88" t="str">
        <f>Master!K1316</f>
        <v/>
      </c>
      <c r="L1312" s="88" t="str">
        <f>Master!L1316</f>
        <v/>
      </c>
      <c r="M1312" s="88" t="str">
        <f>Master!M1316</f>
        <v/>
      </c>
      <c r="N1312" s="88" t="str">
        <f>Master!N1316</f>
        <v/>
      </c>
      <c r="O1312" s="88" t="str">
        <f>Master!O1316</f>
        <v/>
      </c>
      <c r="P1312" s="88" t="str">
        <f>Master!P1316</f>
        <v/>
      </c>
      <c r="Q1312" s="88" t="str">
        <f>Master!Q1316</f>
        <v/>
      </c>
      <c r="R1312" s="406" t="str">
        <f>Master!R1316</f>
        <v/>
      </c>
      <c r="S1312" s="406">
        <f>Master!S1316</f>
        <v>0</v>
      </c>
      <c r="T1312" s="406" t="str">
        <f>Master!T1316</f>
        <v/>
      </c>
      <c r="U1312" s="406" t="str">
        <f>Master!U1316</f>
        <v/>
      </c>
      <c r="V1312" s="406" t="str">
        <f>Master!V1316</f>
        <v/>
      </c>
      <c r="W1312" s="406" t="str">
        <f>Master!W1316</f>
        <v/>
      </c>
      <c r="X1312" s="406" t="str">
        <f>Master!X1316</f>
        <v/>
      </c>
      <c r="Y1312" s="406" t="str">
        <f>Master!Y1316</f>
        <v/>
      </c>
      <c r="Z1312" s="406" t="str">
        <f>Master!Z1316</f>
        <v/>
      </c>
      <c r="AA1312" s="406" t="str">
        <f>Master!AA1316</f>
        <v/>
      </c>
      <c r="AB1312" s="406" t="str">
        <f>Master!AB1316</f>
        <v/>
      </c>
      <c r="AC1312" s="406" t="str">
        <f>Master!AC1316</f>
        <v/>
      </c>
      <c r="AD1312" s="406" t="str">
        <f>Master!AD1316</f>
        <v/>
      </c>
      <c r="AE1312" s="406" t="str">
        <f>Master!AE1316</f>
        <v/>
      </c>
      <c r="AF1312" s="406" t="str">
        <f>Master!AF1316</f>
        <v/>
      </c>
      <c r="AG1312" s="406" t="str">
        <f>Master!AG1316</f>
        <v/>
      </c>
      <c r="AH1312" s="88" t="str">
        <f>Master!AH1316</f>
        <v/>
      </c>
      <c r="AI1312" s="414" t="str">
        <f>Master!AI1316</f>
        <v/>
      </c>
      <c r="AJ1312" s="406" t="str">
        <f>Master!AJ1316</f>
        <v/>
      </c>
      <c r="AK1312" s="406">
        <f>Master!AK1316</f>
        <v>0</v>
      </c>
      <c r="AL1312" s="88" t="str">
        <f>Master!AL1316</f>
        <v/>
      </c>
      <c r="AM1312" s="416"/>
      <c r="AN1312" s="416"/>
      <c r="AO1312" s="416"/>
      <c r="AP1312" s="416"/>
      <c r="AQ1312" s="416"/>
      <c r="AR1312" s="416">
        <f t="shared" si="10"/>
        <v>0</v>
      </c>
      <c r="AS1312" s="417" t="str">
        <f t="shared" si="11"/>
        <v>#DIV/0!</v>
      </c>
      <c r="AT1312" s="416">
        <f t="shared" si="12"/>
        <v>0</v>
      </c>
      <c r="AU1312" s="417"/>
    </row>
    <row r="1313" hidden="1">
      <c r="A1313" s="88" t="str">
        <f>Master!A1317</f>
        <v>VOUT18001</v>
      </c>
      <c r="B1313" s="88" t="str">
        <f>Master!B1317</f>
        <v>INVVOUT180501</v>
      </c>
      <c r="C1313" s="88" t="str">
        <f>Master!C1317</f>
        <v>14/5/2018</v>
      </c>
      <c r="D1313" s="88">
        <f>Master!D1317</f>
        <v>142</v>
      </c>
      <c r="E1313" s="406">
        <f>Master!E1317</f>
        <v>64</v>
      </c>
      <c r="F1313" s="406">
        <f>Master!F1317</f>
        <v>9088</v>
      </c>
      <c r="G1313" s="88" t="str">
        <f>Master!G1317</f>
        <v>Y</v>
      </c>
      <c r="H1313" s="88" t="str">
        <f>Master!H1317</f>
        <v/>
      </c>
      <c r="I1313" s="88" t="str">
        <f>Master!I1317</f>
        <v/>
      </c>
      <c r="J1313" s="88" t="str">
        <f>Master!J1317</f>
        <v>OUTSTANDOR PTE LTD</v>
      </c>
      <c r="K1313" s="88" t="str">
        <f>Master!K1317</f>
        <v>OUTSTANDOR PTE LTD</v>
      </c>
      <c r="L1313" s="88" t="str">
        <f>Master!L1317</f>
        <v>SHAWN</v>
      </c>
      <c r="M1313" s="88" t="str">
        <f>Master!M1317</f>
        <v>SI LING PRIMARY SCHOOL</v>
      </c>
      <c r="N1313" s="88" t="str">
        <f>Master!N1317</f>
        <v>NORTH</v>
      </c>
      <c r="O1313" s="88" t="str">
        <f>Master!O1317</f>
        <v>PAL OUTDOOR</v>
      </c>
      <c r="P1313" s="88" t="str">
        <f>Master!P1317</f>
        <v>PER PAX</v>
      </c>
      <c r="Q1313" s="88" t="str">
        <f>Master!Q1317</f>
        <v/>
      </c>
      <c r="R1313" s="406" t="str">
        <f>Master!R1317</f>
        <v>MAR</v>
      </c>
      <c r="S1313" s="406">
        <f>Master!S1317</f>
        <v>9088</v>
      </c>
      <c r="T1313" s="406" t="str">
        <f>Master!T1317</f>
        <v/>
      </c>
      <c r="U1313" s="406" t="str">
        <f>Master!U1317</f>
        <v/>
      </c>
      <c r="V1313" s="406">
        <f>Master!V1317</f>
        <v>1870</v>
      </c>
      <c r="W1313" s="406" t="str">
        <f>Master!W1317</f>
        <v/>
      </c>
      <c r="X1313" s="406">
        <f>Master!X1317</f>
        <v>4155</v>
      </c>
      <c r="Y1313" s="406">
        <f>Master!Y1317</f>
        <v>3063</v>
      </c>
      <c r="Z1313" s="406" t="str">
        <f>Master!Z1317</f>
        <v/>
      </c>
      <c r="AA1313" s="406" t="str">
        <f>Master!AA1317</f>
        <v/>
      </c>
      <c r="AB1313" s="406" t="str">
        <f>Master!AB1317</f>
        <v/>
      </c>
      <c r="AC1313" s="406" t="str">
        <f>Master!AC1317</f>
        <v/>
      </c>
      <c r="AD1313" s="406" t="str">
        <f>Master!AD1317</f>
        <v/>
      </c>
      <c r="AE1313" s="406" t="str">
        <f>Master!AE1317</f>
        <v/>
      </c>
      <c r="AF1313" s="406" t="str">
        <f>Master!AF1317</f>
        <v/>
      </c>
      <c r="AG1313" s="406" t="str">
        <f>Master!AG1317</f>
        <v/>
      </c>
      <c r="AH1313" s="88">
        <f>Master!AH1317</f>
        <v>5003392820</v>
      </c>
      <c r="AI1313" s="88" t="str">
        <f>Master!AI1317</f>
        <v>11.06.18</v>
      </c>
      <c r="AJ1313" s="406">
        <f>Master!AJ1317</f>
        <v>9088</v>
      </c>
      <c r="AK1313" s="406">
        <f>Master!AK1317</f>
        <v>0</v>
      </c>
      <c r="AL1313" s="88" t="str">
        <f>Master!AL1317</f>
        <v/>
      </c>
      <c r="AM1313" s="416">
        <f>300+1140+2640+720+160</f>
        <v>4960</v>
      </c>
      <c r="AN1313" s="416"/>
      <c r="AO1313" s="416"/>
      <c r="AP1313" s="416"/>
      <c r="AQ1313" s="416"/>
      <c r="AR1313" s="416">
        <f t="shared" si="10"/>
        <v>4960</v>
      </c>
      <c r="AS1313" s="417">
        <f t="shared" si="11"/>
        <v>0.5457746479</v>
      </c>
      <c r="AT1313" s="416">
        <f t="shared" si="12"/>
        <v>4128</v>
      </c>
      <c r="AU1313" s="417"/>
    </row>
    <row r="1314" hidden="1">
      <c r="A1314" s="88" t="str">
        <f>Master!A1318</f>
        <v>VOUT18002</v>
      </c>
      <c r="B1314" s="88" t="str">
        <f>Master!B1318</f>
        <v>INVVOUT180602</v>
      </c>
      <c r="C1314" s="88" t="str">
        <f>Master!C1318</f>
        <v>26/6/18</v>
      </c>
      <c r="D1314" s="88">
        <f>Master!D1318</f>
        <v>1</v>
      </c>
      <c r="E1314" s="406">
        <f>Master!E1318</f>
        <v>5100</v>
      </c>
      <c r="F1314" s="406">
        <f>Master!F1318</f>
        <v>5100</v>
      </c>
      <c r="G1314" s="88" t="str">
        <f>Master!G1318</f>
        <v/>
      </c>
      <c r="H1314" s="88" t="str">
        <f>Master!H1318</f>
        <v/>
      </c>
      <c r="I1314" s="88" t="str">
        <f>Master!I1318</f>
        <v/>
      </c>
      <c r="J1314" s="88" t="str">
        <f>Master!J1318</f>
        <v>OUTSTANDOR PTE LTD</v>
      </c>
      <c r="K1314" s="88" t="str">
        <f>Master!K1318</f>
        <v>OUTSTANDOR PTE LTD</v>
      </c>
      <c r="L1314" s="88" t="str">
        <f>Master!L1318</f>
        <v>NORISMAN</v>
      </c>
      <c r="M1314" s="88" t="str">
        <f>Master!M1318</f>
        <v>Priness Elizabeth Primary School</v>
      </c>
      <c r="N1314" s="88" t="str">
        <f>Master!N1318</f>
        <v>WEST</v>
      </c>
      <c r="O1314" s="88" t="str">
        <f>Master!O1318</f>
        <v>2 Days 1 Night Outdoor Adventure Program</v>
      </c>
      <c r="P1314" s="88" t="str">
        <f>Master!P1318</f>
        <v>PACKAGE - PAX</v>
      </c>
      <c r="Q1314" s="88" t="str">
        <f>Master!Q1318</f>
        <v/>
      </c>
      <c r="R1314" s="406" t="str">
        <f>Master!R1318</f>
        <v>MAY</v>
      </c>
      <c r="S1314" s="406">
        <f>Master!S1318</f>
        <v>5100</v>
      </c>
      <c r="T1314" s="406" t="str">
        <f>Master!T1318</f>
        <v/>
      </c>
      <c r="U1314" s="406" t="str">
        <f>Master!U1318</f>
        <v/>
      </c>
      <c r="V1314" s="406" t="str">
        <f>Master!V1318</f>
        <v/>
      </c>
      <c r="W1314" s="406" t="str">
        <f>Master!W1318</f>
        <v/>
      </c>
      <c r="X1314" s="406" t="str">
        <f>Master!X1318</f>
        <v/>
      </c>
      <c r="Y1314" s="406" t="str">
        <f>Master!Y1318</f>
        <v/>
      </c>
      <c r="Z1314" s="406">
        <f>Master!Z1318</f>
        <v>5100</v>
      </c>
      <c r="AA1314" s="406" t="str">
        <f>Master!AA1318</f>
        <v/>
      </c>
      <c r="AB1314" s="406" t="str">
        <f>Master!AB1318</f>
        <v/>
      </c>
      <c r="AC1314" s="406" t="str">
        <f>Master!AC1318</f>
        <v/>
      </c>
      <c r="AD1314" s="406" t="str">
        <f>Master!AD1318</f>
        <v/>
      </c>
      <c r="AE1314" s="406" t="str">
        <f>Master!AE1318</f>
        <v/>
      </c>
      <c r="AF1314" s="406" t="str">
        <f>Master!AF1318</f>
        <v/>
      </c>
      <c r="AG1314" s="406" t="str">
        <f>Master!AG1318</f>
        <v/>
      </c>
      <c r="AH1314" s="88">
        <f>Master!AH1318</f>
        <v>5003411291</v>
      </c>
      <c r="AI1314" s="88" t="str">
        <f>Master!AI1318</f>
        <v>23.07.18</v>
      </c>
      <c r="AJ1314" s="406">
        <f>Master!AJ1318</f>
        <v>5100</v>
      </c>
      <c r="AK1314" s="406">
        <f>Master!AK1318</f>
        <v>0</v>
      </c>
      <c r="AL1314" s="88" t="str">
        <f>Master!AL1318</f>
        <v/>
      </c>
      <c r="AM1314" s="416">
        <v>1440.0</v>
      </c>
      <c r="AN1314" s="416"/>
      <c r="AO1314" s="416"/>
      <c r="AP1314" s="416"/>
      <c r="AQ1314" s="523">
        <v>1770.0</v>
      </c>
      <c r="AR1314" s="416">
        <f t="shared" si="10"/>
        <v>3210</v>
      </c>
      <c r="AS1314" s="417">
        <f t="shared" si="11"/>
        <v>0.6294117647</v>
      </c>
      <c r="AT1314" s="416">
        <f t="shared" si="12"/>
        <v>1890</v>
      </c>
      <c r="AU1314" s="417"/>
    </row>
    <row r="1315" hidden="1">
      <c r="A1315" s="88" t="str">
        <f>Master!A1319</f>
        <v>VOUT18003</v>
      </c>
      <c r="B1315" s="88" t="str">
        <f>Master!B1319</f>
        <v>INVVOUT180601</v>
      </c>
      <c r="C1315" s="88" t="str">
        <f>Master!C1319</f>
        <v>22/06/18</v>
      </c>
      <c r="D1315" s="88">
        <f>Master!D1319</f>
        <v>1</v>
      </c>
      <c r="E1315" s="406">
        <f>Master!E1319</f>
        <v>5500</v>
      </c>
      <c r="F1315" s="406">
        <f>Master!F1319</f>
        <v>5500</v>
      </c>
      <c r="G1315" s="88" t="str">
        <f>Master!G1319</f>
        <v>Y</v>
      </c>
      <c r="H1315" s="88" t="str">
        <f>Master!H1319</f>
        <v/>
      </c>
      <c r="I1315" s="88" t="str">
        <f>Master!I1319</f>
        <v/>
      </c>
      <c r="J1315" s="88" t="str">
        <f>Master!J1319</f>
        <v>OUTSTANDOR PTE LTD</v>
      </c>
      <c r="K1315" s="88" t="str">
        <f>Master!K1319</f>
        <v>OUTSTANDOR PTE LTD</v>
      </c>
      <c r="L1315" s="88" t="str">
        <f>Master!L1319</f>
        <v>MARTIN LOCK</v>
      </c>
      <c r="M1315" s="88" t="str">
        <f>Master!M1319</f>
        <v>Canberra Secondary</v>
      </c>
      <c r="N1315" s="88" t="str">
        <f>Master!N1319</f>
        <v>NORTH</v>
      </c>
      <c r="O1315" s="88" t="str">
        <f>Master!O1319</f>
        <v>Staff bonding</v>
      </c>
      <c r="P1315" s="88" t="str">
        <f>Master!P1319</f>
        <v>PACKAGE - HR</v>
      </c>
      <c r="Q1315" s="88" t="str">
        <f>Master!Q1319</f>
        <v/>
      </c>
      <c r="R1315" s="406" t="str">
        <f>Master!R1319</f>
        <v>JUN</v>
      </c>
      <c r="S1315" s="406">
        <f>Master!S1319</f>
        <v>5500</v>
      </c>
      <c r="T1315" s="406" t="str">
        <f>Master!T1319</f>
        <v/>
      </c>
      <c r="U1315" s="406" t="str">
        <f>Master!U1319</f>
        <v/>
      </c>
      <c r="V1315" s="406" t="str">
        <f>Master!V1319</f>
        <v/>
      </c>
      <c r="W1315" s="406" t="str">
        <f>Master!W1319</f>
        <v/>
      </c>
      <c r="X1315" s="406" t="str">
        <f>Master!X1319</f>
        <v/>
      </c>
      <c r="Y1315" s="406" t="str">
        <f>Master!Y1319</f>
        <v/>
      </c>
      <c r="Z1315" s="406">
        <f>Master!Z1319</f>
        <v>5500</v>
      </c>
      <c r="AA1315" s="406" t="str">
        <f>Master!AA1319</f>
        <v/>
      </c>
      <c r="AB1315" s="406" t="str">
        <f>Master!AB1319</f>
        <v/>
      </c>
      <c r="AC1315" s="406" t="str">
        <f>Master!AC1319</f>
        <v/>
      </c>
      <c r="AD1315" s="406" t="str">
        <f>Master!AD1319</f>
        <v/>
      </c>
      <c r="AE1315" s="406" t="str">
        <f>Master!AE1319</f>
        <v/>
      </c>
      <c r="AF1315" s="406" t="str">
        <f>Master!AF1319</f>
        <v/>
      </c>
      <c r="AG1315" s="406" t="str">
        <f>Master!AG1319</f>
        <v/>
      </c>
      <c r="AH1315" s="88">
        <f>Master!AH1319</f>
        <v>5003408851</v>
      </c>
      <c r="AI1315" s="88" t="str">
        <f>Master!AI1319</f>
        <v>17.07.18</v>
      </c>
      <c r="AJ1315" s="406">
        <f>Master!AJ1319</f>
        <v>5500</v>
      </c>
      <c r="AK1315" s="406">
        <f>Master!AK1319</f>
        <v>0</v>
      </c>
      <c r="AL1315" s="88" t="str">
        <f>Master!AL1319</f>
        <v/>
      </c>
      <c r="AM1315" s="416"/>
      <c r="AN1315" s="416"/>
      <c r="AO1315" s="416">
        <v>385.2</v>
      </c>
      <c r="AP1315" s="416"/>
      <c r="AQ1315" s="523">
        <v>1770.0</v>
      </c>
      <c r="AR1315" s="416">
        <f t="shared" si="10"/>
        <v>2155.2</v>
      </c>
      <c r="AS1315" s="417">
        <f t="shared" si="11"/>
        <v>0.3918545455</v>
      </c>
      <c r="AT1315" s="416">
        <f t="shared" si="12"/>
        <v>3344.8</v>
      </c>
      <c r="AU1315" s="417"/>
    </row>
    <row r="1316" hidden="1">
      <c r="A1316" s="88" t="str">
        <f>Master!A1320</f>
        <v>VOUT18004</v>
      </c>
      <c r="B1316" s="88" t="str">
        <f>Master!B1320</f>
        <v>INVVOUT181001</v>
      </c>
      <c r="C1316" s="88" t="str">
        <f>Master!C1320</f>
        <v>15/10/18</v>
      </c>
      <c r="D1316" s="88">
        <f>Master!D1320</f>
        <v>75</v>
      </c>
      <c r="E1316" s="406">
        <f>Master!E1320</f>
        <v>41</v>
      </c>
      <c r="F1316" s="406">
        <f>Master!F1320</f>
        <v>3075</v>
      </c>
      <c r="G1316" s="88" t="str">
        <f>Master!G1320</f>
        <v/>
      </c>
      <c r="H1316" s="88" t="str">
        <f>Master!H1320</f>
        <v/>
      </c>
      <c r="I1316" s="88" t="str">
        <f>Master!I1320</f>
        <v/>
      </c>
      <c r="J1316" s="88" t="str">
        <f>Master!J1320</f>
        <v>OUTSTANDOR PTE LTD</v>
      </c>
      <c r="K1316" s="88" t="str">
        <f>Master!K1320</f>
        <v>OUTSTANDOR PTE LTD</v>
      </c>
      <c r="L1316" s="88" t="str">
        <f>Master!L1320</f>
        <v>NORISMAN</v>
      </c>
      <c r="M1316" s="88" t="str">
        <f>Master!M1320</f>
        <v>XinMin Secondary School</v>
      </c>
      <c r="N1316" s="88" t="str">
        <f>Master!N1320</f>
        <v>EAST</v>
      </c>
      <c r="O1316" s="88" t="str">
        <f>Master!O1320</f>
        <v>OutdoorXposure Program</v>
      </c>
      <c r="P1316" s="88" t="str">
        <f>Master!P1320</f>
        <v>PER PAX</v>
      </c>
      <c r="Q1316" s="88" t="str">
        <f>Master!Q1320</f>
        <v/>
      </c>
      <c r="R1316" s="406" t="str">
        <f>Master!R1320</f>
        <v>JUL</v>
      </c>
      <c r="S1316" s="406">
        <f>Master!S1320</f>
        <v>3075</v>
      </c>
      <c r="T1316" s="406" t="str">
        <f>Master!T1320</f>
        <v/>
      </c>
      <c r="U1316" s="406" t="str">
        <f>Master!U1320</f>
        <v/>
      </c>
      <c r="V1316" s="406" t="str">
        <f>Master!V1320</f>
        <v/>
      </c>
      <c r="W1316" s="406" t="str">
        <f>Master!W1320</f>
        <v/>
      </c>
      <c r="X1316" s="406" t="str">
        <f>Master!X1320</f>
        <v/>
      </c>
      <c r="Y1316" s="406" t="str">
        <f>Master!Y1320</f>
        <v/>
      </c>
      <c r="Z1316" s="406" t="str">
        <f>Master!Z1320</f>
        <v/>
      </c>
      <c r="AA1316" s="406">
        <f>Master!AA1320</f>
        <v>3075</v>
      </c>
      <c r="AB1316" s="406" t="str">
        <f>Master!AB1320</f>
        <v/>
      </c>
      <c r="AC1316" s="406" t="str">
        <f>Master!AC1320</f>
        <v/>
      </c>
      <c r="AD1316" s="406" t="str">
        <f>Master!AD1320</f>
        <v/>
      </c>
      <c r="AE1316" s="406" t="str">
        <f>Master!AE1320</f>
        <v/>
      </c>
      <c r="AF1316" s="406" t="str">
        <f>Master!AF1320</f>
        <v/>
      </c>
      <c r="AG1316" s="406" t="str">
        <f>Master!AG1320</f>
        <v/>
      </c>
      <c r="AH1316" s="88">
        <f>Master!AH1320</f>
        <v>5003464351</v>
      </c>
      <c r="AI1316" s="88" t="str">
        <f>Master!AI1320</f>
        <v>07.11.18</v>
      </c>
      <c r="AJ1316" s="406">
        <f>Master!AJ1320</f>
        <v>3075</v>
      </c>
      <c r="AK1316" s="406">
        <f>Master!AK1320</f>
        <v>0</v>
      </c>
      <c r="AL1316" s="88" t="str">
        <f>Master!AL1320</f>
        <v/>
      </c>
      <c r="AM1316" s="416">
        <f>800+80+400+100+100</f>
        <v>1480</v>
      </c>
      <c r="AN1316" s="416"/>
      <c r="AO1316" s="416"/>
      <c r="AP1316" s="416"/>
      <c r="AQ1316" s="416"/>
      <c r="AR1316" s="416">
        <f t="shared" si="10"/>
        <v>1480</v>
      </c>
      <c r="AS1316" s="417">
        <f t="shared" si="11"/>
        <v>0.481300813</v>
      </c>
      <c r="AT1316" s="416">
        <f t="shared" si="12"/>
        <v>1595</v>
      </c>
      <c r="AU1316" s="417"/>
    </row>
    <row r="1317" hidden="1">
      <c r="A1317" s="88" t="str">
        <f>Master!A1321</f>
        <v>VOUT18005</v>
      </c>
      <c r="B1317" s="88" t="str">
        <f>Master!B1321</f>
        <v>INVVOUT18011001</v>
      </c>
      <c r="C1317" s="88" t="str">
        <f>Master!C1321</f>
        <v>2nd Nov</v>
      </c>
      <c r="D1317" s="88">
        <f>Master!D1321</f>
        <v>23</v>
      </c>
      <c r="E1317" s="406">
        <f>Master!E1321</f>
        <v>230</v>
      </c>
      <c r="F1317" s="406">
        <f>Master!F1321</f>
        <v>5290</v>
      </c>
      <c r="G1317" s="88" t="str">
        <f>Master!G1321</f>
        <v>Y</v>
      </c>
      <c r="H1317" s="88" t="str">
        <f>Master!H1321</f>
        <v/>
      </c>
      <c r="I1317" s="88" t="str">
        <f>Master!I1321</f>
        <v/>
      </c>
      <c r="J1317" s="88" t="str">
        <f>Master!J1321</f>
        <v>OUTSTANDOR PTE LTD</v>
      </c>
      <c r="K1317" s="88" t="str">
        <f>Master!K1321</f>
        <v>PASSIONISTA PTE LTD</v>
      </c>
      <c r="L1317" s="88" t="str">
        <f>Master!L1321</f>
        <v>MARTIN LOCK</v>
      </c>
      <c r="M1317" s="88" t="str">
        <f>Master!M1321</f>
        <v>marsiling secondary School</v>
      </c>
      <c r="N1317" s="88" t="str">
        <f>Master!N1321</f>
        <v>NORTH</v>
      </c>
      <c r="O1317" s="88" t="str">
        <f>Master!O1321</f>
        <v>Nursing &amp; Paramedic</v>
      </c>
      <c r="P1317" s="88" t="str">
        <f>Master!P1321</f>
        <v>PER PAX</v>
      </c>
      <c r="Q1317" s="88" t="str">
        <f>Master!Q1321</f>
        <v/>
      </c>
      <c r="R1317" s="406" t="str">
        <f>Master!R1321</f>
        <v>OCT</v>
      </c>
      <c r="S1317" s="406">
        <f>Master!S1321</f>
        <v>5290</v>
      </c>
      <c r="T1317" s="406" t="str">
        <f>Master!T1321</f>
        <v/>
      </c>
      <c r="U1317" s="406" t="str">
        <f>Master!U1321</f>
        <v/>
      </c>
      <c r="V1317" s="406" t="str">
        <f>Master!V1321</f>
        <v/>
      </c>
      <c r="W1317" s="406" t="str">
        <f>Master!W1321</f>
        <v/>
      </c>
      <c r="X1317" s="406" t="str">
        <f>Master!X1321</f>
        <v/>
      </c>
      <c r="Y1317" s="406" t="str">
        <f>Master!Y1321</f>
        <v/>
      </c>
      <c r="Z1317" s="406" t="str">
        <f>Master!Z1321</f>
        <v/>
      </c>
      <c r="AA1317" s="406" t="str">
        <f>Master!AA1321</f>
        <v/>
      </c>
      <c r="AB1317" s="406" t="str">
        <f>Master!AB1321</f>
        <v/>
      </c>
      <c r="AC1317" s="406" t="str">
        <f>Master!AC1321</f>
        <v/>
      </c>
      <c r="AD1317" s="406" t="str">
        <f>Master!AD1321</f>
        <v/>
      </c>
      <c r="AE1317" s="406">
        <f>Master!AE1321</f>
        <v>5290</v>
      </c>
      <c r="AF1317" s="406" t="str">
        <f>Master!AF1321</f>
        <v/>
      </c>
      <c r="AG1317" s="406" t="str">
        <f>Master!AG1321</f>
        <v/>
      </c>
      <c r="AH1317" s="88">
        <f>Master!AH1321</f>
        <v>5003473635</v>
      </c>
      <c r="AI1317" s="88" t="str">
        <f>Master!AI1321</f>
        <v>27.11.18</v>
      </c>
      <c r="AJ1317" s="406">
        <f>Master!AJ1321</f>
        <v>5290</v>
      </c>
      <c r="AK1317" s="406">
        <f>Master!AK1321</f>
        <v>0</v>
      </c>
      <c r="AL1317" s="88" t="str">
        <f>Master!AL1321</f>
        <v/>
      </c>
      <c r="AM1317" s="416">
        <f>1500+100</f>
        <v>1600</v>
      </c>
      <c r="AN1317" s="416"/>
      <c r="AO1317" s="416">
        <v>1348.2</v>
      </c>
      <c r="AP1317" s="416">
        <v>86.92</v>
      </c>
      <c r="AQ1317" s="416"/>
      <c r="AR1317" s="416">
        <f t="shared" si="10"/>
        <v>3035.12</v>
      </c>
      <c r="AS1317" s="417">
        <f t="shared" si="11"/>
        <v>0.5737466919</v>
      </c>
      <c r="AT1317" s="416">
        <f t="shared" si="12"/>
        <v>2254.88</v>
      </c>
      <c r="AU1317" s="417"/>
    </row>
    <row r="1318" hidden="1">
      <c r="A1318" s="88" t="str">
        <f>Master!A1322</f>
        <v>VOUT18006</v>
      </c>
      <c r="B1318" s="88" t="str">
        <f>Master!B1322</f>
        <v>INVVOUT18011003</v>
      </c>
      <c r="C1318" s="88" t="str">
        <f>Master!C1322</f>
        <v>7th Nov</v>
      </c>
      <c r="D1318" s="88">
        <f>Master!D1322</f>
        <v>19</v>
      </c>
      <c r="E1318" s="406">
        <f>Master!E1322</f>
        <v>230</v>
      </c>
      <c r="F1318" s="406">
        <f>Master!F1322</f>
        <v>4370</v>
      </c>
      <c r="G1318" s="88" t="str">
        <f>Master!G1322</f>
        <v>Y</v>
      </c>
      <c r="H1318" s="88" t="str">
        <f>Master!H1322</f>
        <v/>
      </c>
      <c r="I1318" s="88" t="str">
        <f>Master!I1322</f>
        <v/>
      </c>
      <c r="J1318" s="88" t="str">
        <f>Master!J1322</f>
        <v>OUTSTANDOR PTE LTD</v>
      </c>
      <c r="K1318" s="88" t="str">
        <f>Master!K1322</f>
        <v>PASSIONISTA PTE LTD</v>
      </c>
      <c r="L1318" s="88" t="str">
        <f>Master!L1322</f>
        <v>MARTIN LOCK</v>
      </c>
      <c r="M1318" s="88" t="str">
        <f>Master!M1322</f>
        <v>Serangoon Garden Sec</v>
      </c>
      <c r="N1318" s="88" t="str">
        <f>Master!N1322</f>
        <v>NORTH</v>
      </c>
      <c r="O1318" s="88" t="str">
        <f>Master!O1322</f>
        <v>Sports &amp; Wellness Elective Module</v>
      </c>
      <c r="P1318" s="88" t="str">
        <f>Master!P1322</f>
        <v>PER PAX</v>
      </c>
      <c r="Q1318" s="88" t="str">
        <f>Master!Q1322</f>
        <v/>
      </c>
      <c r="R1318" s="406" t="str">
        <f>Master!R1322</f>
        <v>OCT</v>
      </c>
      <c r="S1318" s="406">
        <f>Master!S1322</f>
        <v>4370</v>
      </c>
      <c r="T1318" s="406" t="str">
        <f>Master!T1322</f>
        <v/>
      </c>
      <c r="U1318" s="406" t="str">
        <f>Master!U1322</f>
        <v/>
      </c>
      <c r="V1318" s="406" t="str">
        <f>Master!V1322</f>
        <v/>
      </c>
      <c r="W1318" s="406" t="str">
        <f>Master!W1322</f>
        <v/>
      </c>
      <c r="X1318" s="406" t="str">
        <f>Master!X1322</f>
        <v/>
      </c>
      <c r="Y1318" s="406" t="str">
        <f>Master!Y1322</f>
        <v/>
      </c>
      <c r="Z1318" s="406" t="str">
        <f>Master!Z1322</f>
        <v/>
      </c>
      <c r="AA1318" s="406" t="str">
        <f>Master!AA1322</f>
        <v/>
      </c>
      <c r="AB1318" s="406" t="str">
        <f>Master!AB1322</f>
        <v/>
      </c>
      <c r="AC1318" s="406" t="str">
        <f>Master!AC1322</f>
        <v/>
      </c>
      <c r="AD1318" s="406" t="str">
        <f>Master!AD1322</f>
        <v/>
      </c>
      <c r="AE1318" s="406">
        <f>Master!AE1322</f>
        <v>4370</v>
      </c>
      <c r="AF1318" s="406" t="str">
        <f>Master!AF1322</f>
        <v/>
      </c>
      <c r="AG1318" s="406" t="str">
        <f>Master!AG1322</f>
        <v/>
      </c>
      <c r="AH1318" s="88">
        <f>Master!AH1322</f>
        <v>5003479249</v>
      </c>
      <c r="AI1318" s="88" t="str">
        <f>Master!AI1322</f>
        <v>06.12.18</v>
      </c>
      <c r="AJ1318" s="406">
        <f>Master!AJ1322</f>
        <v>4370</v>
      </c>
      <c r="AK1318" s="406">
        <f>Master!AK1322</f>
        <v>0</v>
      </c>
      <c r="AL1318" s="88" t="str">
        <f>Master!AL1322</f>
        <v/>
      </c>
      <c r="AM1318" s="416">
        <f>840+100</f>
        <v>940</v>
      </c>
      <c r="AN1318" s="416"/>
      <c r="AO1318" s="416">
        <v>171.2</v>
      </c>
      <c r="AP1318" s="416"/>
      <c r="AQ1318" s="416"/>
      <c r="AR1318" s="416">
        <f t="shared" si="10"/>
        <v>1111.2</v>
      </c>
      <c r="AS1318" s="417">
        <f t="shared" si="11"/>
        <v>0.2542791762</v>
      </c>
      <c r="AT1318" s="416">
        <f t="shared" si="12"/>
        <v>3258.8</v>
      </c>
      <c r="AU1318" s="417"/>
    </row>
    <row r="1319" hidden="1">
      <c r="A1319" s="88" t="str">
        <f>Master!A1323</f>
        <v>VOUT18007</v>
      </c>
      <c r="B1319" s="88" t="str">
        <f>Master!B1323</f>
        <v>INVVOUT181002</v>
      </c>
      <c r="C1319" s="414">
        <f>Master!C1323</f>
        <v>43404</v>
      </c>
      <c r="D1319" s="88">
        <f>Master!D1323</f>
        <v>1</v>
      </c>
      <c r="E1319" s="406">
        <f>Master!E1323</f>
        <v>1000</v>
      </c>
      <c r="F1319" s="406">
        <f>Master!F1323</f>
        <v>1000</v>
      </c>
      <c r="G1319" s="88" t="str">
        <f>Master!G1323</f>
        <v/>
      </c>
      <c r="H1319" s="88" t="str">
        <f>Master!H1323</f>
        <v/>
      </c>
      <c r="I1319" s="88" t="str">
        <f>Master!I1323</f>
        <v/>
      </c>
      <c r="J1319" s="88" t="str">
        <f>Master!J1323</f>
        <v>OUTSTANDOR PTE LTD</v>
      </c>
      <c r="K1319" s="88" t="str">
        <f>Master!K1323</f>
        <v/>
      </c>
      <c r="L1319" s="88" t="str">
        <f>Master!L1323</f>
        <v>NORISMAN</v>
      </c>
      <c r="M1319" s="88" t="str">
        <f>Master!M1323</f>
        <v>DEYI SECONDARY SCHOOL</v>
      </c>
      <c r="N1319" s="88" t="str">
        <f>Master!N1323</f>
        <v>NORTH</v>
      </c>
      <c r="O1319" s="88" t="str">
        <f>Master!O1323</f>
        <v>OUTDOOR EXPOSURE PROGRAM</v>
      </c>
      <c r="P1319" s="88" t="str">
        <f>Master!P1323</f>
        <v/>
      </c>
      <c r="Q1319" s="88" t="str">
        <f>Master!Q1323</f>
        <v/>
      </c>
      <c r="R1319" s="406" t="str">
        <f>Master!R1323</f>
        <v/>
      </c>
      <c r="S1319" s="406">
        <f>Master!S1323</f>
        <v>1000</v>
      </c>
      <c r="T1319" s="406" t="str">
        <f>Master!T1323</f>
        <v/>
      </c>
      <c r="U1319" s="406" t="str">
        <f>Master!U1323</f>
        <v/>
      </c>
      <c r="V1319" s="406" t="str">
        <f>Master!V1323</f>
        <v/>
      </c>
      <c r="W1319" s="406" t="str">
        <f>Master!W1323</f>
        <v/>
      </c>
      <c r="X1319" s="406" t="str">
        <f>Master!X1323</f>
        <v/>
      </c>
      <c r="Y1319" s="406" t="str">
        <f>Master!Y1323</f>
        <v/>
      </c>
      <c r="Z1319" s="406" t="str">
        <f>Master!Z1323</f>
        <v/>
      </c>
      <c r="AA1319" s="406" t="str">
        <f>Master!AA1323</f>
        <v/>
      </c>
      <c r="AB1319" s="406" t="str">
        <f>Master!AB1323</f>
        <v/>
      </c>
      <c r="AC1319" s="406" t="str">
        <f>Master!AC1323</f>
        <v/>
      </c>
      <c r="AD1319" s="406">
        <f>Master!AD1323</f>
        <v>1000</v>
      </c>
      <c r="AE1319" s="406" t="str">
        <f>Master!AE1323</f>
        <v/>
      </c>
      <c r="AF1319" s="406" t="str">
        <f>Master!AF1323</f>
        <v/>
      </c>
      <c r="AG1319" s="406" t="str">
        <f>Master!AG1323</f>
        <v/>
      </c>
      <c r="AH1319" s="88">
        <f>Master!AH1323</f>
        <v>5003473635</v>
      </c>
      <c r="AI1319" s="88" t="str">
        <f>Master!AI1323</f>
        <v>27.11.18</v>
      </c>
      <c r="AJ1319" s="406">
        <f>Master!AJ1323</f>
        <v>1000</v>
      </c>
      <c r="AK1319" s="406">
        <f>Master!AK1323</f>
        <v>0</v>
      </c>
      <c r="AL1319" s="88" t="str">
        <f>Master!AL1323</f>
        <v/>
      </c>
      <c r="AM1319" s="416">
        <f>720+600</f>
        <v>1320</v>
      </c>
      <c r="AN1319" s="416"/>
      <c r="AO1319" s="416"/>
      <c r="AP1319" s="416"/>
      <c r="AQ1319" s="416"/>
      <c r="AR1319" s="416">
        <f t="shared" si="10"/>
        <v>1320</v>
      </c>
      <c r="AS1319" s="417">
        <f t="shared" si="11"/>
        <v>1.32</v>
      </c>
      <c r="AT1319" s="416">
        <f t="shared" si="12"/>
        <v>-320</v>
      </c>
      <c r="AU1319" s="417"/>
    </row>
    <row r="1320" hidden="1">
      <c r="A1320" s="88" t="str">
        <f>Master!A1324</f>
        <v>VOUT18008</v>
      </c>
      <c r="B1320" s="88" t="str">
        <f>Master!B1324</f>
        <v>INVVOUT180110002</v>
      </c>
      <c r="C1320" s="414">
        <f>Master!C1324</f>
        <v>43375</v>
      </c>
      <c r="D1320" s="88">
        <f>Master!D1324</f>
        <v>20</v>
      </c>
      <c r="E1320" s="406">
        <f>Master!E1324</f>
        <v>200</v>
      </c>
      <c r="F1320" s="406">
        <f>Master!F1324</f>
        <v>4000</v>
      </c>
      <c r="G1320" s="88" t="str">
        <f>Master!G1324</f>
        <v>Y</v>
      </c>
      <c r="H1320" s="88" t="str">
        <f>Master!H1324</f>
        <v/>
      </c>
      <c r="I1320" s="88" t="str">
        <f>Master!I1324</f>
        <v/>
      </c>
      <c r="J1320" s="88" t="str">
        <f>Master!J1324</f>
        <v>OUTSTANDOR PTE LTD</v>
      </c>
      <c r="K1320" s="88" t="str">
        <f>Master!K1324</f>
        <v>PASSIONISTA PTE LTD</v>
      </c>
      <c r="L1320" s="88" t="str">
        <f>Master!L1324</f>
        <v>RAMESH</v>
      </c>
      <c r="M1320" s="88" t="str">
        <f>Master!M1324</f>
        <v>Fuchun Secondary School</v>
      </c>
      <c r="N1320" s="88" t="str">
        <f>Master!N1324</f>
        <v>NORTH</v>
      </c>
      <c r="O1320" s="88" t="str">
        <f>Master!O1324</f>
        <v>Sports &amp; Wellness Elective Module</v>
      </c>
      <c r="P1320" s="88" t="str">
        <f>Master!P1324</f>
        <v>PER PAX</v>
      </c>
      <c r="Q1320" s="88" t="str">
        <f>Master!Q1324</f>
        <v>$200 Per Pax</v>
      </c>
      <c r="R1320" s="406" t="str">
        <f>Master!R1324</f>
        <v>SEP</v>
      </c>
      <c r="S1320" s="406">
        <f>Master!S1324</f>
        <v>4000</v>
      </c>
      <c r="T1320" s="406" t="str">
        <f>Master!T1324</f>
        <v/>
      </c>
      <c r="U1320" s="406" t="str">
        <f>Master!U1324</f>
        <v/>
      </c>
      <c r="V1320" s="406" t="str">
        <f>Master!V1324</f>
        <v/>
      </c>
      <c r="W1320" s="406" t="str">
        <f>Master!W1324</f>
        <v/>
      </c>
      <c r="X1320" s="406" t="str">
        <f>Master!X1324</f>
        <v/>
      </c>
      <c r="Y1320" s="406" t="str">
        <f>Master!Y1324</f>
        <v/>
      </c>
      <c r="Z1320" s="406" t="str">
        <f>Master!Z1324</f>
        <v/>
      </c>
      <c r="AA1320" s="406" t="str">
        <f>Master!AA1324</f>
        <v/>
      </c>
      <c r="AB1320" s="406" t="str">
        <f>Master!AB1324</f>
        <v/>
      </c>
      <c r="AC1320" s="406" t="str">
        <f>Master!AC1324</f>
        <v/>
      </c>
      <c r="AD1320" s="406" t="str">
        <f>Master!AD1324</f>
        <v/>
      </c>
      <c r="AE1320" s="406">
        <f>Master!AE1324</f>
        <v>4000</v>
      </c>
      <c r="AF1320" s="406" t="str">
        <f>Master!AF1324</f>
        <v/>
      </c>
      <c r="AG1320" s="406" t="str">
        <f>Master!AG1324</f>
        <v/>
      </c>
      <c r="AH1320" s="88">
        <f>Master!AH1324</f>
        <v>5003473635</v>
      </c>
      <c r="AI1320" s="88" t="str">
        <f>Master!AI1324</f>
        <v>27.11.18</v>
      </c>
      <c r="AJ1320" s="406">
        <f>Master!AJ1324</f>
        <v>4000</v>
      </c>
      <c r="AK1320" s="406">
        <f>Master!AK1324</f>
        <v>0</v>
      </c>
      <c r="AL1320" s="88" t="str">
        <f>Master!AL1324</f>
        <v/>
      </c>
      <c r="AM1320" s="416"/>
      <c r="AN1320" s="416">
        <v>132.0</v>
      </c>
      <c r="AO1320" s="416">
        <v>171.2</v>
      </c>
      <c r="AP1320" s="416">
        <v>314.9</v>
      </c>
      <c r="AQ1320" s="416"/>
      <c r="AR1320" s="416">
        <f t="shared" si="10"/>
        <v>618.1</v>
      </c>
      <c r="AS1320" s="417">
        <f t="shared" si="11"/>
        <v>0.154525</v>
      </c>
      <c r="AT1320" s="416">
        <f t="shared" si="12"/>
        <v>3381.9</v>
      </c>
      <c r="AU1320" s="417"/>
    </row>
    <row r="1321" hidden="1">
      <c r="A1321" s="88" t="str">
        <f>Master!A1325</f>
        <v>VOUT18009</v>
      </c>
      <c r="B1321" s="414" t="str">
        <f>Master!B1325</f>
        <v/>
      </c>
      <c r="C1321" s="414" t="str">
        <f>Master!C1325</f>
        <v/>
      </c>
      <c r="D1321" s="88" t="str">
        <f>Master!D1325</f>
        <v/>
      </c>
      <c r="E1321" s="406" t="str">
        <f>Master!E1325</f>
        <v/>
      </c>
      <c r="F1321" s="406">
        <f>Master!F1325</f>
        <v>0</v>
      </c>
      <c r="G1321" s="88" t="str">
        <f>Master!G1325</f>
        <v/>
      </c>
      <c r="H1321" s="88" t="str">
        <f>Master!H1325</f>
        <v/>
      </c>
      <c r="I1321" s="88" t="str">
        <f>Master!I1325</f>
        <v/>
      </c>
      <c r="J1321" s="88" t="str">
        <f>Master!J1325</f>
        <v>OUTSTANDOR PTE LTD</v>
      </c>
      <c r="K1321" s="88" t="str">
        <f>Master!K1325</f>
        <v/>
      </c>
      <c r="L1321" s="88" t="str">
        <f>Master!L1325</f>
        <v/>
      </c>
      <c r="M1321" s="88" t="str">
        <f>Master!M1325</f>
        <v/>
      </c>
      <c r="N1321" s="88" t="str">
        <f>Master!N1325</f>
        <v>EAST</v>
      </c>
      <c r="O1321" s="88" t="str">
        <f>Master!O1325</f>
        <v/>
      </c>
      <c r="P1321" s="88" t="str">
        <f>Master!P1325</f>
        <v/>
      </c>
      <c r="Q1321" s="88" t="str">
        <f>Master!Q1325</f>
        <v/>
      </c>
      <c r="R1321" s="406" t="str">
        <f>Master!R1325</f>
        <v/>
      </c>
      <c r="S1321" s="406">
        <f>Master!S1325</f>
        <v>0</v>
      </c>
      <c r="T1321" s="406" t="str">
        <f>Master!T1325</f>
        <v/>
      </c>
      <c r="U1321" s="406" t="str">
        <f>Master!U1325</f>
        <v/>
      </c>
      <c r="V1321" s="406" t="str">
        <f>Master!V1325</f>
        <v/>
      </c>
      <c r="W1321" s="406" t="str">
        <f>Master!W1325</f>
        <v/>
      </c>
      <c r="X1321" s="406" t="str">
        <f>Master!X1325</f>
        <v/>
      </c>
      <c r="Y1321" s="406" t="str">
        <f>Master!Y1325</f>
        <v/>
      </c>
      <c r="Z1321" s="406" t="str">
        <f>Master!Z1325</f>
        <v/>
      </c>
      <c r="AA1321" s="406" t="str">
        <f>Master!AA1325</f>
        <v/>
      </c>
      <c r="AB1321" s="406" t="str">
        <f>Master!AB1325</f>
        <v/>
      </c>
      <c r="AC1321" s="406" t="str">
        <f>Master!AC1325</f>
        <v/>
      </c>
      <c r="AD1321" s="406" t="str">
        <f>Master!AD1325</f>
        <v/>
      </c>
      <c r="AE1321" s="406" t="str">
        <f>Master!AE1325</f>
        <v/>
      </c>
      <c r="AF1321" s="406" t="str">
        <f>Master!AF1325</f>
        <v/>
      </c>
      <c r="AG1321" s="406" t="str">
        <f>Master!AG1325</f>
        <v/>
      </c>
      <c r="AH1321" s="88" t="str">
        <f>Master!AH1325</f>
        <v/>
      </c>
      <c r="AI1321" s="88" t="str">
        <f>Master!AI1325</f>
        <v/>
      </c>
      <c r="AJ1321" s="406" t="str">
        <f>Master!AJ1325</f>
        <v/>
      </c>
      <c r="AK1321" s="406">
        <f>Master!AK1325</f>
        <v>0</v>
      </c>
      <c r="AL1321" s="88" t="str">
        <f>Master!AL1325</f>
        <v/>
      </c>
      <c r="AM1321" s="416"/>
      <c r="AN1321" s="416"/>
      <c r="AO1321" s="416"/>
      <c r="AP1321" s="416"/>
      <c r="AQ1321" s="416"/>
      <c r="AR1321" s="416">
        <f t="shared" si="10"/>
        <v>0</v>
      </c>
      <c r="AS1321" s="417" t="str">
        <f t="shared" si="11"/>
        <v>#DIV/0!</v>
      </c>
      <c r="AT1321" s="416">
        <f t="shared" si="12"/>
        <v>0</v>
      </c>
      <c r="AU1321" s="417"/>
    </row>
    <row r="1322" hidden="1">
      <c r="A1322" s="88" t="str">
        <f>Master!A1326</f>
        <v>VOUT18010</v>
      </c>
      <c r="B1322" s="414" t="str">
        <f>Master!B1326</f>
        <v/>
      </c>
      <c r="C1322" s="414" t="str">
        <f>Master!C1326</f>
        <v/>
      </c>
      <c r="D1322" s="88" t="str">
        <f>Master!D1326</f>
        <v/>
      </c>
      <c r="E1322" s="406" t="str">
        <f>Master!E1326</f>
        <v/>
      </c>
      <c r="F1322" s="406">
        <f>Master!F1326</f>
        <v>0</v>
      </c>
      <c r="G1322" s="88" t="str">
        <f>Master!G1326</f>
        <v/>
      </c>
      <c r="H1322" s="88" t="str">
        <f>Master!H1326</f>
        <v/>
      </c>
      <c r="I1322" s="88" t="str">
        <f>Master!I1326</f>
        <v/>
      </c>
      <c r="J1322" s="88" t="str">
        <f>Master!J1326</f>
        <v>OUTSTANDOR PTE LTD</v>
      </c>
      <c r="K1322" s="88" t="str">
        <f>Master!K1326</f>
        <v/>
      </c>
      <c r="L1322" s="88" t="str">
        <f>Master!L1326</f>
        <v/>
      </c>
      <c r="M1322" s="88" t="str">
        <f>Master!M1326</f>
        <v/>
      </c>
      <c r="N1322" s="88" t="str">
        <f>Master!N1326</f>
        <v/>
      </c>
      <c r="O1322" s="88" t="str">
        <f>Master!O1326</f>
        <v/>
      </c>
      <c r="P1322" s="88" t="str">
        <f>Master!P1326</f>
        <v/>
      </c>
      <c r="Q1322" s="88" t="str">
        <f>Master!Q1326</f>
        <v/>
      </c>
      <c r="R1322" s="406" t="str">
        <f>Master!R1326</f>
        <v/>
      </c>
      <c r="S1322" s="406">
        <f>Master!S1326</f>
        <v>0</v>
      </c>
      <c r="T1322" s="406" t="str">
        <f>Master!T1326</f>
        <v/>
      </c>
      <c r="U1322" s="406" t="str">
        <f>Master!U1326</f>
        <v/>
      </c>
      <c r="V1322" s="406" t="str">
        <f>Master!V1326</f>
        <v/>
      </c>
      <c r="W1322" s="406" t="str">
        <f>Master!W1326</f>
        <v/>
      </c>
      <c r="X1322" s="406" t="str">
        <f>Master!X1326</f>
        <v/>
      </c>
      <c r="Y1322" s="406" t="str">
        <f>Master!Y1326</f>
        <v/>
      </c>
      <c r="Z1322" s="406" t="str">
        <f>Master!Z1326</f>
        <v/>
      </c>
      <c r="AA1322" s="406" t="str">
        <f>Master!AA1326</f>
        <v/>
      </c>
      <c r="AB1322" s="406" t="str">
        <f>Master!AB1326</f>
        <v/>
      </c>
      <c r="AC1322" s="406" t="str">
        <f>Master!AC1326</f>
        <v/>
      </c>
      <c r="AD1322" s="406" t="str">
        <f>Master!AD1326</f>
        <v/>
      </c>
      <c r="AE1322" s="406" t="str">
        <f>Master!AE1326</f>
        <v/>
      </c>
      <c r="AF1322" s="406" t="str">
        <f>Master!AF1326</f>
        <v/>
      </c>
      <c r="AG1322" s="406" t="str">
        <f>Master!AG1326</f>
        <v/>
      </c>
      <c r="AH1322" s="88" t="str">
        <f>Master!AH1326</f>
        <v/>
      </c>
      <c r="AI1322" s="414" t="str">
        <f>Master!AI1326</f>
        <v/>
      </c>
      <c r="AJ1322" s="406" t="str">
        <f>Master!AJ1326</f>
        <v/>
      </c>
      <c r="AK1322" s="406">
        <f>Master!AK1326</f>
        <v>0</v>
      </c>
      <c r="AL1322" s="88" t="str">
        <f>Master!AL1326</f>
        <v/>
      </c>
      <c r="AM1322" s="416"/>
      <c r="AN1322" s="416"/>
      <c r="AO1322" s="416"/>
      <c r="AP1322" s="416"/>
      <c r="AQ1322" s="416"/>
      <c r="AR1322" s="416">
        <f t="shared" si="10"/>
        <v>0</v>
      </c>
      <c r="AS1322" s="417" t="str">
        <f t="shared" si="11"/>
        <v>#DIV/0!</v>
      </c>
      <c r="AT1322" s="416">
        <f t="shared" si="12"/>
        <v>0</v>
      </c>
      <c r="AU1322" s="417"/>
    </row>
    <row r="1323" hidden="1">
      <c r="A1323" s="88" t="str">
        <f>Master!A1327</f>
        <v>VOUT18011</v>
      </c>
      <c r="B1323" s="414" t="str">
        <f>Master!B1327</f>
        <v/>
      </c>
      <c r="C1323" s="414" t="str">
        <f>Master!C1327</f>
        <v/>
      </c>
      <c r="D1323" s="88" t="str">
        <f>Master!D1327</f>
        <v/>
      </c>
      <c r="E1323" s="406" t="str">
        <f>Master!E1327</f>
        <v/>
      </c>
      <c r="F1323" s="406">
        <f>Master!F1327</f>
        <v>0</v>
      </c>
      <c r="G1323" s="88" t="str">
        <f>Master!G1327</f>
        <v/>
      </c>
      <c r="H1323" s="88" t="str">
        <f>Master!H1327</f>
        <v/>
      </c>
      <c r="I1323" s="88" t="str">
        <f>Master!I1327</f>
        <v/>
      </c>
      <c r="J1323" s="88" t="str">
        <f>Master!J1327</f>
        <v>OUTSTANDOR PTE LTD</v>
      </c>
      <c r="K1323" s="88" t="str">
        <f>Master!K1327</f>
        <v/>
      </c>
      <c r="L1323" s="88" t="str">
        <f>Master!L1327</f>
        <v/>
      </c>
      <c r="M1323" s="88" t="str">
        <f>Master!M1327</f>
        <v/>
      </c>
      <c r="N1323" s="88" t="str">
        <f>Master!N1327</f>
        <v/>
      </c>
      <c r="O1323" s="88" t="str">
        <f>Master!O1327</f>
        <v/>
      </c>
      <c r="P1323" s="88" t="str">
        <f>Master!P1327</f>
        <v/>
      </c>
      <c r="Q1323" s="88" t="str">
        <f>Master!Q1327</f>
        <v/>
      </c>
      <c r="R1323" s="406" t="str">
        <f>Master!R1327</f>
        <v/>
      </c>
      <c r="S1323" s="406">
        <f>Master!S1327</f>
        <v>0</v>
      </c>
      <c r="T1323" s="406" t="str">
        <f>Master!T1327</f>
        <v/>
      </c>
      <c r="U1323" s="406" t="str">
        <f>Master!U1327</f>
        <v/>
      </c>
      <c r="V1323" s="406" t="str">
        <f>Master!V1327</f>
        <v/>
      </c>
      <c r="W1323" s="406" t="str">
        <f>Master!W1327</f>
        <v/>
      </c>
      <c r="X1323" s="406" t="str">
        <f>Master!X1327</f>
        <v/>
      </c>
      <c r="Y1323" s="406" t="str">
        <f>Master!Y1327</f>
        <v/>
      </c>
      <c r="Z1323" s="406" t="str">
        <f>Master!Z1327</f>
        <v/>
      </c>
      <c r="AA1323" s="406" t="str">
        <f>Master!AA1327</f>
        <v/>
      </c>
      <c r="AB1323" s="406" t="str">
        <f>Master!AB1327</f>
        <v/>
      </c>
      <c r="AC1323" s="406" t="str">
        <f>Master!AC1327</f>
        <v/>
      </c>
      <c r="AD1323" s="406" t="str">
        <f>Master!AD1327</f>
        <v/>
      </c>
      <c r="AE1323" s="406" t="str">
        <f>Master!AE1327</f>
        <v/>
      </c>
      <c r="AF1323" s="406" t="str">
        <f>Master!AF1327</f>
        <v/>
      </c>
      <c r="AG1323" s="406" t="str">
        <f>Master!AG1327</f>
        <v/>
      </c>
      <c r="AH1323" s="88" t="str">
        <f>Master!AH1327</f>
        <v/>
      </c>
      <c r="AI1323" s="88" t="str">
        <f>Master!AI1327</f>
        <v/>
      </c>
      <c r="AJ1323" s="406" t="str">
        <f>Master!AJ1327</f>
        <v/>
      </c>
      <c r="AK1323" s="406">
        <f>Master!AK1327</f>
        <v>0</v>
      </c>
      <c r="AL1323" s="88" t="str">
        <f>Master!AL1327</f>
        <v/>
      </c>
      <c r="AM1323" s="416"/>
      <c r="AN1323" s="416"/>
      <c r="AO1323" s="416"/>
      <c r="AP1323" s="416"/>
      <c r="AQ1323" s="416"/>
      <c r="AR1323" s="416">
        <f t="shared" si="10"/>
        <v>0</v>
      </c>
      <c r="AS1323" s="417" t="str">
        <f t="shared" si="11"/>
        <v>#DIV/0!</v>
      </c>
      <c r="AT1323" s="416">
        <f t="shared" si="12"/>
        <v>0</v>
      </c>
      <c r="AU1323" s="417"/>
    </row>
    <row r="1324" hidden="1">
      <c r="A1324" s="88" t="str">
        <f>Master!A1328</f>
        <v>VOUT18012</v>
      </c>
      <c r="B1324" s="414" t="str">
        <f>Master!B1328</f>
        <v/>
      </c>
      <c r="C1324" s="414" t="str">
        <f>Master!C1328</f>
        <v/>
      </c>
      <c r="D1324" s="88" t="str">
        <f>Master!D1328</f>
        <v/>
      </c>
      <c r="E1324" s="406" t="str">
        <f>Master!E1328</f>
        <v/>
      </c>
      <c r="F1324" s="406">
        <f>Master!F1328</f>
        <v>0</v>
      </c>
      <c r="G1324" s="88" t="str">
        <f>Master!G1328</f>
        <v/>
      </c>
      <c r="H1324" s="88" t="str">
        <f>Master!H1328</f>
        <v/>
      </c>
      <c r="I1324" s="88" t="str">
        <f>Master!I1328</f>
        <v/>
      </c>
      <c r="J1324" s="88" t="str">
        <f>Master!J1328</f>
        <v>OUTSTANDOR PTE LTD</v>
      </c>
      <c r="K1324" s="88" t="str">
        <f>Master!K1328</f>
        <v/>
      </c>
      <c r="L1324" s="88" t="str">
        <f>Master!L1328</f>
        <v/>
      </c>
      <c r="M1324" s="88" t="str">
        <f>Master!M1328</f>
        <v/>
      </c>
      <c r="N1324" s="88" t="str">
        <f>Master!N1328</f>
        <v/>
      </c>
      <c r="O1324" s="88" t="str">
        <f>Master!O1328</f>
        <v/>
      </c>
      <c r="P1324" s="88" t="str">
        <f>Master!P1328</f>
        <v/>
      </c>
      <c r="Q1324" s="88" t="str">
        <f>Master!Q1328</f>
        <v/>
      </c>
      <c r="R1324" s="406" t="str">
        <f>Master!R1328</f>
        <v/>
      </c>
      <c r="S1324" s="406">
        <f>Master!S1328</f>
        <v>0</v>
      </c>
      <c r="T1324" s="406" t="str">
        <f>Master!T1328</f>
        <v/>
      </c>
      <c r="U1324" s="406" t="str">
        <f>Master!U1328</f>
        <v/>
      </c>
      <c r="V1324" s="406" t="str">
        <f>Master!V1328</f>
        <v/>
      </c>
      <c r="W1324" s="406" t="str">
        <f>Master!W1328</f>
        <v/>
      </c>
      <c r="X1324" s="406" t="str">
        <f>Master!X1328</f>
        <v/>
      </c>
      <c r="Y1324" s="406" t="str">
        <f>Master!Y1328</f>
        <v/>
      </c>
      <c r="Z1324" s="406" t="str">
        <f>Master!Z1328</f>
        <v/>
      </c>
      <c r="AA1324" s="406" t="str">
        <f>Master!AA1328</f>
        <v/>
      </c>
      <c r="AB1324" s="406" t="str">
        <f>Master!AB1328</f>
        <v/>
      </c>
      <c r="AC1324" s="406" t="str">
        <f>Master!AC1328</f>
        <v/>
      </c>
      <c r="AD1324" s="406" t="str">
        <f>Master!AD1328</f>
        <v/>
      </c>
      <c r="AE1324" s="406" t="str">
        <f>Master!AE1328</f>
        <v/>
      </c>
      <c r="AF1324" s="406" t="str">
        <f>Master!AF1328</f>
        <v/>
      </c>
      <c r="AG1324" s="406" t="str">
        <f>Master!AG1328</f>
        <v/>
      </c>
      <c r="AH1324" s="88" t="str">
        <f>Master!AH1328</f>
        <v/>
      </c>
      <c r="AI1324" s="414" t="str">
        <f>Master!AI1328</f>
        <v/>
      </c>
      <c r="AJ1324" s="406" t="str">
        <f>Master!AJ1328</f>
        <v/>
      </c>
      <c r="AK1324" s="406">
        <f>Master!AK1328</f>
        <v>0</v>
      </c>
      <c r="AL1324" s="88" t="str">
        <f>Master!AL1328</f>
        <v/>
      </c>
      <c r="AM1324" s="416"/>
      <c r="AN1324" s="416"/>
      <c r="AO1324" s="416"/>
      <c r="AP1324" s="416"/>
      <c r="AQ1324" s="416"/>
      <c r="AR1324" s="416">
        <f t="shared" si="10"/>
        <v>0</v>
      </c>
      <c r="AS1324" s="417" t="str">
        <f t="shared" si="11"/>
        <v>#DIV/0!</v>
      </c>
      <c r="AT1324" s="416">
        <f t="shared" si="12"/>
        <v>0</v>
      </c>
      <c r="AU1324" s="417"/>
    </row>
    <row r="1325" hidden="1">
      <c r="A1325" s="88" t="str">
        <f>Master!A1329</f>
        <v>VOUT18013</v>
      </c>
      <c r="B1325" s="414" t="str">
        <f>Master!B1329</f>
        <v/>
      </c>
      <c r="C1325" s="414" t="str">
        <f>Master!C1329</f>
        <v/>
      </c>
      <c r="D1325" s="88" t="str">
        <f>Master!D1329</f>
        <v/>
      </c>
      <c r="E1325" s="406" t="str">
        <f>Master!E1329</f>
        <v/>
      </c>
      <c r="F1325" s="406">
        <f>Master!F1329</f>
        <v>0</v>
      </c>
      <c r="G1325" s="88" t="str">
        <f>Master!G1329</f>
        <v/>
      </c>
      <c r="H1325" s="88" t="str">
        <f>Master!H1329</f>
        <v/>
      </c>
      <c r="I1325" s="88" t="str">
        <f>Master!I1329</f>
        <v/>
      </c>
      <c r="J1325" s="88" t="str">
        <f>Master!J1329</f>
        <v>OUTSTANDOR PTE LTD</v>
      </c>
      <c r="K1325" s="88" t="str">
        <f>Master!K1329</f>
        <v/>
      </c>
      <c r="L1325" s="88" t="str">
        <f>Master!L1329</f>
        <v/>
      </c>
      <c r="M1325" s="88" t="str">
        <f>Master!M1329</f>
        <v/>
      </c>
      <c r="N1325" s="88" t="str">
        <f>Master!N1329</f>
        <v/>
      </c>
      <c r="O1325" s="88" t="str">
        <f>Master!O1329</f>
        <v/>
      </c>
      <c r="P1325" s="88" t="str">
        <f>Master!P1329</f>
        <v/>
      </c>
      <c r="Q1325" s="88" t="str">
        <f>Master!Q1329</f>
        <v/>
      </c>
      <c r="R1325" s="406" t="str">
        <f>Master!R1329</f>
        <v/>
      </c>
      <c r="S1325" s="406">
        <f>Master!S1329</f>
        <v>0</v>
      </c>
      <c r="T1325" s="406" t="str">
        <f>Master!T1329</f>
        <v/>
      </c>
      <c r="U1325" s="406" t="str">
        <f>Master!U1329</f>
        <v/>
      </c>
      <c r="V1325" s="406" t="str">
        <f>Master!V1329</f>
        <v/>
      </c>
      <c r="W1325" s="406" t="str">
        <f>Master!W1329</f>
        <v/>
      </c>
      <c r="X1325" s="406" t="str">
        <f>Master!X1329</f>
        <v/>
      </c>
      <c r="Y1325" s="406" t="str">
        <f>Master!Y1329</f>
        <v/>
      </c>
      <c r="Z1325" s="406" t="str">
        <f>Master!Z1329</f>
        <v/>
      </c>
      <c r="AA1325" s="406" t="str">
        <f>Master!AA1329</f>
        <v/>
      </c>
      <c r="AB1325" s="406" t="str">
        <f>Master!AB1329</f>
        <v/>
      </c>
      <c r="AC1325" s="406" t="str">
        <f>Master!AC1329</f>
        <v/>
      </c>
      <c r="AD1325" s="406" t="str">
        <f>Master!AD1329</f>
        <v/>
      </c>
      <c r="AE1325" s="406" t="str">
        <f>Master!AE1329</f>
        <v/>
      </c>
      <c r="AF1325" s="406" t="str">
        <f>Master!AF1329</f>
        <v/>
      </c>
      <c r="AG1325" s="406" t="str">
        <f>Master!AG1329</f>
        <v/>
      </c>
      <c r="AH1325" s="88" t="str">
        <f>Master!AH1329</f>
        <v/>
      </c>
      <c r="AI1325" s="88" t="str">
        <f>Master!AI1329</f>
        <v/>
      </c>
      <c r="AJ1325" s="406" t="str">
        <f>Master!AJ1329</f>
        <v/>
      </c>
      <c r="AK1325" s="406">
        <f>Master!AK1329</f>
        <v>0</v>
      </c>
      <c r="AL1325" s="88" t="str">
        <f>Master!AL1329</f>
        <v/>
      </c>
      <c r="AM1325" s="416"/>
      <c r="AN1325" s="416"/>
      <c r="AO1325" s="416"/>
      <c r="AP1325" s="416"/>
      <c r="AQ1325" s="416"/>
      <c r="AR1325" s="416">
        <f t="shared" si="10"/>
        <v>0</v>
      </c>
      <c r="AS1325" s="417" t="str">
        <f t="shared" si="11"/>
        <v>#DIV/0!</v>
      </c>
      <c r="AT1325" s="416">
        <f t="shared" si="12"/>
        <v>0</v>
      </c>
      <c r="AU1325" s="417"/>
    </row>
    <row r="1326" hidden="1">
      <c r="A1326" s="88" t="str">
        <f>Master!A1330</f>
        <v>VOUT18014</v>
      </c>
      <c r="B1326" s="414" t="str">
        <f>Master!B1330</f>
        <v/>
      </c>
      <c r="C1326" s="414" t="str">
        <f>Master!C1330</f>
        <v/>
      </c>
      <c r="D1326" s="88" t="str">
        <f>Master!D1330</f>
        <v/>
      </c>
      <c r="E1326" s="406" t="str">
        <f>Master!E1330</f>
        <v/>
      </c>
      <c r="F1326" s="406">
        <f>Master!F1330</f>
        <v>0</v>
      </c>
      <c r="G1326" s="88" t="str">
        <f>Master!G1330</f>
        <v/>
      </c>
      <c r="H1326" s="88" t="str">
        <f>Master!H1330</f>
        <v/>
      </c>
      <c r="I1326" s="88" t="str">
        <f>Master!I1330</f>
        <v/>
      </c>
      <c r="J1326" s="88" t="str">
        <f>Master!J1330</f>
        <v>OUTSTANDOR PTE LTD</v>
      </c>
      <c r="K1326" s="88" t="str">
        <f>Master!K1330</f>
        <v/>
      </c>
      <c r="L1326" s="88" t="str">
        <f>Master!L1330</f>
        <v/>
      </c>
      <c r="M1326" s="88" t="str">
        <f>Master!M1330</f>
        <v/>
      </c>
      <c r="N1326" s="88" t="str">
        <f>Master!N1330</f>
        <v/>
      </c>
      <c r="O1326" s="88" t="str">
        <f>Master!O1330</f>
        <v/>
      </c>
      <c r="P1326" s="88" t="str">
        <f>Master!P1330</f>
        <v/>
      </c>
      <c r="Q1326" s="88" t="str">
        <f>Master!Q1330</f>
        <v/>
      </c>
      <c r="R1326" s="406" t="str">
        <f>Master!R1330</f>
        <v/>
      </c>
      <c r="S1326" s="406">
        <f>Master!S1330</f>
        <v>0</v>
      </c>
      <c r="T1326" s="406" t="str">
        <f>Master!T1330</f>
        <v/>
      </c>
      <c r="U1326" s="406" t="str">
        <f>Master!U1330</f>
        <v/>
      </c>
      <c r="V1326" s="406" t="str">
        <f>Master!V1330</f>
        <v/>
      </c>
      <c r="W1326" s="406" t="str">
        <f>Master!W1330</f>
        <v/>
      </c>
      <c r="X1326" s="406" t="str">
        <f>Master!X1330</f>
        <v/>
      </c>
      <c r="Y1326" s="406" t="str">
        <f>Master!Y1330</f>
        <v/>
      </c>
      <c r="Z1326" s="406" t="str">
        <f>Master!Z1330</f>
        <v/>
      </c>
      <c r="AA1326" s="406" t="str">
        <f>Master!AA1330</f>
        <v/>
      </c>
      <c r="AB1326" s="406" t="str">
        <f>Master!AB1330</f>
        <v/>
      </c>
      <c r="AC1326" s="406" t="str">
        <f>Master!AC1330</f>
        <v/>
      </c>
      <c r="AD1326" s="406" t="str">
        <f>Master!AD1330</f>
        <v/>
      </c>
      <c r="AE1326" s="406" t="str">
        <f>Master!AE1330</f>
        <v/>
      </c>
      <c r="AF1326" s="406" t="str">
        <f>Master!AF1330</f>
        <v/>
      </c>
      <c r="AG1326" s="406" t="str">
        <f>Master!AG1330</f>
        <v/>
      </c>
      <c r="AH1326" s="88" t="str">
        <f>Master!AH1330</f>
        <v/>
      </c>
      <c r="AI1326" s="414" t="str">
        <f>Master!AI1330</f>
        <v/>
      </c>
      <c r="AJ1326" s="406" t="str">
        <f>Master!AJ1330</f>
        <v/>
      </c>
      <c r="AK1326" s="406">
        <f>Master!AK1330</f>
        <v>0</v>
      </c>
      <c r="AL1326" s="88" t="str">
        <f>Master!AL1330</f>
        <v/>
      </c>
      <c r="AM1326" s="416"/>
      <c r="AN1326" s="416"/>
      <c r="AO1326" s="416"/>
      <c r="AP1326" s="416"/>
      <c r="AQ1326" s="416"/>
      <c r="AR1326" s="416">
        <f t="shared" si="10"/>
        <v>0</v>
      </c>
      <c r="AS1326" s="417" t="str">
        <f t="shared" si="11"/>
        <v>#DIV/0!</v>
      </c>
      <c r="AT1326" s="416">
        <f t="shared" si="12"/>
        <v>0</v>
      </c>
      <c r="AU1326" s="417"/>
    </row>
    <row r="1327" hidden="1">
      <c r="A1327" s="88" t="str">
        <f>Master!A1331</f>
        <v>VOUT18015</v>
      </c>
      <c r="B1327" s="414" t="str">
        <f>Master!B1331</f>
        <v/>
      </c>
      <c r="C1327" s="414" t="str">
        <f>Master!C1331</f>
        <v/>
      </c>
      <c r="D1327" s="88" t="str">
        <f>Master!D1331</f>
        <v/>
      </c>
      <c r="E1327" s="406" t="str">
        <f>Master!E1331</f>
        <v/>
      </c>
      <c r="F1327" s="406">
        <f>Master!F1331</f>
        <v>0</v>
      </c>
      <c r="G1327" s="88" t="str">
        <f>Master!G1331</f>
        <v/>
      </c>
      <c r="H1327" s="88" t="str">
        <f>Master!H1331</f>
        <v/>
      </c>
      <c r="I1327" s="88" t="str">
        <f>Master!I1331</f>
        <v/>
      </c>
      <c r="J1327" s="88" t="str">
        <f>Master!J1331</f>
        <v>OUTSTANDOR PTE LTD</v>
      </c>
      <c r="K1327" s="88" t="str">
        <f>Master!K1331</f>
        <v/>
      </c>
      <c r="L1327" s="88" t="str">
        <f>Master!L1331</f>
        <v/>
      </c>
      <c r="M1327" s="88" t="str">
        <f>Master!M1331</f>
        <v/>
      </c>
      <c r="N1327" s="88" t="str">
        <f>Master!N1331</f>
        <v/>
      </c>
      <c r="O1327" s="88" t="str">
        <f>Master!O1331</f>
        <v/>
      </c>
      <c r="P1327" s="88" t="str">
        <f>Master!P1331</f>
        <v/>
      </c>
      <c r="Q1327" s="88" t="str">
        <f>Master!Q1331</f>
        <v/>
      </c>
      <c r="R1327" s="406" t="str">
        <f>Master!R1331</f>
        <v/>
      </c>
      <c r="S1327" s="406">
        <f>Master!S1331</f>
        <v>0</v>
      </c>
      <c r="T1327" s="406" t="str">
        <f>Master!T1331</f>
        <v/>
      </c>
      <c r="U1327" s="406" t="str">
        <f>Master!U1331</f>
        <v/>
      </c>
      <c r="V1327" s="406" t="str">
        <f>Master!V1331</f>
        <v/>
      </c>
      <c r="W1327" s="406" t="str">
        <f>Master!W1331</f>
        <v/>
      </c>
      <c r="X1327" s="406" t="str">
        <f>Master!X1331</f>
        <v/>
      </c>
      <c r="Y1327" s="406" t="str">
        <f>Master!Y1331</f>
        <v/>
      </c>
      <c r="Z1327" s="406" t="str">
        <f>Master!Z1331</f>
        <v/>
      </c>
      <c r="AA1327" s="406" t="str">
        <f>Master!AA1331</f>
        <v/>
      </c>
      <c r="AB1327" s="406" t="str">
        <f>Master!AB1331</f>
        <v/>
      </c>
      <c r="AC1327" s="406" t="str">
        <f>Master!AC1331</f>
        <v/>
      </c>
      <c r="AD1327" s="406" t="str">
        <f>Master!AD1331</f>
        <v/>
      </c>
      <c r="AE1327" s="406" t="str">
        <f>Master!AE1331</f>
        <v/>
      </c>
      <c r="AF1327" s="406" t="str">
        <f>Master!AF1331</f>
        <v/>
      </c>
      <c r="AG1327" s="406" t="str">
        <f>Master!AG1331</f>
        <v/>
      </c>
      <c r="AH1327" s="88" t="str">
        <f>Master!AH1331</f>
        <v/>
      </c>
      <c r="AI1327" s="88" t="str">
        <f>Master!AI1331</f>
        <v/>
      </c>
      <c r="AJ1327" s="406" t="str">
        <f>Master!AJ1331</f>
        <v/>
      </c>
      <c r="AK1327" s="406">
        <f>Master!AK1331</f>
        <v>0</v>
      </c>
      <c r="AL1327" s="88" t="str">
        <f>Master!AL1331</f>
        <v/>
      </c>
      <c r="AM1327" s="416"/>
      <c r="AN1327" s="416"/>
      <c r="AO1327" s="416"/>
      <c r="AP1327" s="416"/>
      <c r="AQ1327" s="416"/>
      <c r="AR1327" s="416">
        <f t="shared" si="10"/>
        <v>0</v>
      </c>
      <c r="AS1327" s="417" t="str">
        <f t="shared" si="11"/>
        <v>#DIV/0!</v>
      </c>
      <c r="AT1327" s="416">
        <f t="shared" si="12"/>
        <v>0</v>
      </c>
      <c r="AU1327" s="417"/>
    </row>
    <row r="1328" hidden="1">
      <c r="A1328" s="88" t="str">
        <f>Master!A1332</f>
        <v>VOUT18016</v>
      </c>
      <c r="B1328" s="414" t="str">
        <f>Master!B1332</f>
        <v/>
      </c>
      <c r="C1328" s="414" t="str">
        <f>Master!C1332</f>
        <v/>
      </c>
      <c r="D1328" s="88" t="str">
        <f>Master!D1332</f>
        <v/>
      </c>
      <c r="E1328" s="406" t="str">
        <f>Master!E1332</f>
        <v/>
      </c>
      <c r="F1328" s="406">
        <f>Master!F1332</f>
        <v>0</v>
      </c>
      <c r="G1328" s="88" t="str">
        <f>Master!G1332</f>
        <v/>
      </c>
      <c r="H1328" s="88" t="str">
        <f>Master!H1332</f>
        <v/>
      </c>
      <c r="I1328" s="88" t="str">
        <f>Master!I1332</f>
        <v/>
      </c>
      <c r="J1328" s="88" t="str">
        <f>Master!J1332</f>
        <v>OUTSTANDOR PTE LTD</v>
      </c>
      <c r="K1328" s="88" t="str">
        <f>Master!K1332</f>
        <v/>
      </c>
      <c r="L1328" s="88" t="str">
        <f>Master!L1332</f>
        <v/>
      </c>
      <c r="M1328" s="88" t="str">
        <f>Master!M1332</f>
        <v/>
      </c>
      <c r="N1328" s="88" t="str">
        <f>Master!N1332</f>
        <v/>
      </c>
      <c r="O1328" s="88" t="str">
        <f>Master!O1332</f>
        <v/>
      </c>
      <c r="P1328" s="88" t="str">
        <f>Master!P1332</f>
        <v/>
      </c>
      <c r="Q1328" s="88" t="str">
        <f>Master!Q1332</f>
        <v/>
      </c>
      <c r="R1328" s="406" t="str">
        <f>Master!R1332</f>
        <v/>
      </c>
      <c r="S1328" s="406">
        <f>Master!S1332</f>
        <v>0</v>
      </c>
      <c r="T1328" s="406" t="str">
        <f>Master!T1332</f>
        <v/>
      </c>
      <c r="U1328" s="406" t="str">
        <f>Master!U1332</f>
        <v/>
      </c>
      <c r="V1328" s="406" t="str">
        <f>Master!V1332</f>
        <v/>
      </c>
      <c r="W1328" s="406" t="str">
        <f>Master!W1332</f>
        <v/>
      </c>
      <c r="X1328" s="406" t="str">
        <f>Master!X1332</f>
        <v/>
      </c>
      <c r="Y1328" s="406" t="str">
        <f>Master!Y1332</f>
        <v/>
      </c>
      <c r="Z1328" s="406" t="str">
        <f>Master!Z1332</f>
        <v/>
      </c>
      <c r="AA1328" s="406" t="str">
        <f>Master!AA1332</f>
        <v/>
      </c>
      <c r="AB1328" s="406" t="str">
        <f>Master!AB1332</f>
        <v/>
      </c>
      <c r="AC1328" s="406" t="str">
        <f>Master!AC1332</f>
        <v/>
      </c>
      <c r="AD1328" s="406" t="str">
        <f>Master!AD1332</f>
        <v/>
      </c>
      <c r="AE1328" s="406" t="str">
        <f>Master!AE1332</f>
        <v/>
      </c>
      <c r="AF1328" s="406" t="str">
        <f>Master!AF1332</f>
        <v/>
      </c>
      <c r="AG1328" s="406" t="str">
        <f>Master!AG1332</f>
        <v/>
      </c>
      <c r="AH1328" s="88" t="str">
        <f>Master!AH1332</f>
        <v/>
      </c>
      <c r="AI1328" s="414" t="str">
        <f>Master!AI1332</f>
        <v/>
      </c>
      <c r="AJ1328" s="406" t="str">
        <f>Master!AJ1332</f>
        <v/>
      </c>
      <c r="AK1328" s="406">
        <f>Master!AK1332</f>
        <v>0</v>
      </c>
      <c r="AL1328" s="88" t="str">
        <f>Master!AL1332</f>
        <v/>
      </c>
      <c r="AM1328" s="416"/>
      <c r="AN1328" s="416"/>
      <c r="AO1328" s="416"/>
      <c r="AP1328" s="416"/>
      <c r="AQ1328" s="416"/>
      <c r="AR1328" s="416">
        <f t="shared" si="10"/>
        <v>0</v>
      </c>
      <c r="AS1328" s="417" t="str">
        <f t="shared" si="11"/>
        <v>#DIV/0!</v>
      </c>
      <c r="AT1328" s="416">
        <f t="shared" si="12"/>
        <v>0</v>
      </c>
      <c r="AU1328" s="417"/>
    </row>
    <row r="1329" hidden="1">
      <c r="A1329" s="88" t="str">
        <f>Master!A1333</f>
        <v>VOUT18017</v>
      </c>
      <c r="B1329" s="414" t="str">
        <f>Master!B1333</f>
        <v/>
      </c>
      <c r="C1329" s="414" t="str">
        <f>Master!C1333</f>
        <v/>
      </c>
      <c r="D1329" s="88" t="str">
        <f>Master!D1333</f>
        <v/>
      </c>
      <c r="E1329" s="406" t="str">
        <f>Master!E1333</f>
        <v/>
      </c>
      <c r="F1329" s="406">
        <f>Master!F1333</f>
        <v>0</v>
      </c>
      <c r="G1329" s="88" t="str">
        <f>Master!G1333</f>
        <v/>
      </c>
      <c r="H1329" s="88" t="str">
        <f>Master!H1333</f>
        <v/>
      </c>
      <c r="I1329" s="88" t="str">
        <f>Master!I1333</f>
        <v/>
      </c>
      <c r="J1329" s="88" t="str">
        <f>Master!J1333</f>
        <v>OUTSTANDOR PTE LTD</v>
      </c>
      <c r="K1329" s="88" t="str">
        <f>Master!K1333</f>
        <v/>
      </c>
      <c r="L1329" s="88" t="str">
        <f>Master!L1333</f>
        <v/>
      </c>
      <c r="M1329" s="88" t="str">
        <f>Master!M1333</f>
        <v/>
      </c>
      <c r="N1329" s="88" t="str">
        <f>Master!N1333</f>
        <v/>
      </c>
      <c r="O1329" s="88" t="str">
        <f>Master!O1333</f>
        <v/>
      </c>
      <c r="P1329" s="88" t="str">
        <f>Master!P1333</f>
        <v/>
      </c>
      <c r="Q1329" s="88" t="str">
        <f>Master!Q1333</f>
        <v/>
      </c>
      <c r="R1329" s="406" t="str">
        <f>Master!R1333</f>
        <v/>
      </c>
      <c r="S1329" s="406">
        <f>Master!S1333</f>
        <v>0</v>
      </c>
      <c r="T1329" s="406" t="str">
        <f>Master!T1333</f>
        <v/>
      </c>
      <c r="U1329" s="406" t="str">
        <f>Master!U1333</f>
        <v/>
      </c>
      <c r="V1329" s="406" t="str">
        <f>Master!V1333</f>
        <v/>
      </c>
      <c r="W1329" s="406" t="str">
        <f>Master!W1333</f>
        <v/>
      </c>
      <c r="X1329" s="406" t="str">
        <f>Master!X1333</f>
        <v/>
      </c>
      <c r="Y1329" s="406" t="str">
        <f>Master!Y1333</f>
        <v/>
      </c>
      <c r="Z1329" s="406" t="str">
        <f>Master!Z1333</f>
        <v/>
      </c>
      <c r="AA1329" s="406" t="str">
        <f>Master!AA1333</f>
        <v/>
      </c>
      <c r="AB1329" s="406" t="str">
        <f>Master!AB1333</f>
        <v/>
      </c>
      <c r="AC1329" s="406" t="str">
        <f>Master!AC1333</f>
        <v/>
      </c>
      <c r="AD1329" s="406" t="str">
        <f>Master!AD1333</f>
        <v/>
      </c>
      <c r="AE1329" s="406" t="str">
        <f>Master!AE1333</f>
        <v/>
      </c>
      <c r="AF1329" s="406" t="str">
        <f>Master!AF1333</f>
        <v/>
      </c>
      <c r="AG1329" s="406" t="str">
        <f>Master!AG1333</f>
        <v/>
      </c>
      <c r="AH1329" s="88" t="str">
        <f>Master!AH1333</f>
        <v/>
      </c>
      <c r="AI1329" s="88" t="str">
        <f>Master!AI1333</f>
        <v/>
      </c>
      <c r="AJ1329" s="406" t="str">
        <f>Master!AJ1333</f>
        <v/>
      </c>
      <c r="AK1329" s="406">
        <f>Master!AK1333</f>
        <v>0</v>
      </c>
      <c r="AL1329" s="88" t="str">
        <f>Master!AL1333</f>
        <v/>
      </c>
      <c r="AM1329" s="416"/>
      <c r="AN1329" s="416"/>
      <c r="AO1329" s="416"/>
      <c r="AP1329" s="416"/>
      <c r="AQ1329" s="416"/>
      <c r="AR1329" s="416">
        <f t="shared" si="10"/>
        <v>0</v>
      </c>
      <c r="AS1329" s="417" t="str">
        <f t="shared" si="11"/>
        <v>#DIV/0!</v>
      </c>
      <c r="AT1329" s="416">
        <f t="shared" si="12"/>
        <v>0</v>
      </c>
      <c r="AU1329" s="417"/>
    </row>
    <row r="1330" hidden="1">
      <c r="A1330" s="88" t="str">
        <f>Master!A1334</f>
        <v>VOUT18018</v>
      </c>
      <c r="B1330" s="414" t="str">
        <f>Master!B1334</f>
        <v/>
      </c>
      <c r="C1330" s="414" t="str">
        <f>Master!C1334</f>
        <v/>
      </c>
      <c r="D1330" s="88" t="str">
        <f>Master!D1334</f>
        <v/>
      </c>
      <c r="E1330" s="406" t="str">
        <f>Master!E1334</f>
        <v/>
      </c>
      <c r="F1330" s="406">
        <f>Master!F1334</f>
        <v>0</v>
      </c>
      <c r="G1330" s="88" t="str">
        <f>Master!G1334</f>
        <v/>
      </c>
      <c r="H1330" s="88" t="str">
        <f>Master!H1334</f>
        <v/>
      </c>
      <c r="I1330" s="88" t="str">
        <f>Master!I1334</f>
        <v/>
      </c>
      <c r="J1330" s="88" t="str">
        <f>Master!J1334</f>
        <v>OUTSTANDOR PTE LTD</v>
      </c>
      <c r="K1330" s="88" t="str">
        <f>Master!K1334</f>
        <v/>
      </c>
      <c r="L1330" s="88" t="str">
        <f>Master!L1334</f>
        <v/>
      </c>
      <c r="M1330" s="88" t="str">
        <f>Master!M1334</f>
        <v/>
      </c>
      <c r="N1330" s="88" t="str">
        <f>Master!N1334</f>
        <v/>
      </c>
      <c r="O1330" s="88" t="str">
        <f>Master!O1334</f>
        <v/>
      </c>
      <c r="P1330" s="88" t="str">
        <f>Master!P1334</f>
        <v/>
      </c>
      <c r="Q1330" s="88" t="str">
        <f>Master!Q1334</f>
        <v/>
      </c>
      <c r="R1330" s="406" t="str">
        <f>Master!R1334</f>
        <v/>
      </c>
      <c r="S1330" s="406">
        <f>Master!S1334</f>
        <v>0</v>
      </c>
      <c r="T1330" s="406" t="str">
        <f>Master!T1334</f>
        <v/>
      </c>
      <c r="U1330" s="406" t="str">
        <f>Master!U1334</f>
        <v/>
      </c>
      <c r="V1330" s="406" t="str">
        <f>Master!V1334</f>
        <v/>
      </c>
      <c r="W1330" s="406" t="str">
        <f>Master!W1334</f>
        <v/>
      </c>
      <c r="X1330" s="406" t="str">
        <f>Master!X1334</f>
        <v/>
      </c>
      <c r="Y1330" s="406" t="str">
        <f>Master!Y1334</f>
        <v/>
      </c>
      <c r="Z1330" s="406" t="str">
        <f>Master!Z1334</f>
        <v/>
      </c>
      <c r="AA1330" s="406" t="str">
        <f>Master!AA1334</f>
        <v/>
      </c>
      <c r="AB1330" s="406" t="str">
        <f>Master!AB1334</f>
        <v/>
      </c>
      <c r="AC1330" s="406" t="str">
        <f>Master!AC1334</f>
        <v/>
      </c>
      <c r="AD1330" s="406" t="str">
        <f>Master!AD1334</f>
        <v/>
      </c>
      <c r="AE1330" s="406" t="str">
        <f>Master!AE1334</f>
        <v/>
      </c>
      <c r="AF1330" s="406" t="str">
        <f>Master!AF1334</f>
        <v/>
      </c>
      <c r="AG1330" s="406" t="str">
        <f>Master!AG1334</f>
        <v/>
      </c>
      <c r="AH1330" s="88" t="str">
        <f>Master!AH1334</f>
        <v/>
      </c>
      <c r="AI1330" s="414" t="str">
        <f>Master!AI1334</f>
        <v/>
      </c>
      <c r="AJ1330" s="406" t="str">
        <f>Master!AJ1334</f>
        <v/>
      </c>
      <c r="AK1330" s="406">
        <f>Master!AK1334</f>
        <v>0</v>
      </c>
      <c r="AL1330" s="88" t="str">
        <f>Master!AL1334</f>
        <v/>
      </c>
      <c r="AM1330" s="416"/>
      <c r="AN1330" s="416"/>
      <c r="AO1330" s="416"/>
      <c r="AP1330" s="416"/>
      <c r="AQ1330" s="416"/>
      <c r="AR1330" s="416">
        <f t="shared" si="10"/>
        <v>0</v>
      </c>
      <c r="AS1330" s="417" t="str">
        <f t="shared" si="11"/>
        <v>#DIV/0!</v>
      </c>
      <c r="AT1330" s="416">
        <f t="shared" si="12"/>
        <v>0</v>
      </c>
      <c r="AU1330" s="417"/>
    </row>
    <row r="1331" hidden="1">
      <c r="A1331" s="88" t="str">
        <f>Master!A1335</f>
        <v>VOUT18019</v>
      </c>
      <c r="B1331" s="414" t="str">
        <f>Master!B1335</f>
        <v/>
      </c>
      <c r="C1331" s="414" t="str">
        <f>Master!C1335</f>
        <v/>
      </c>
      <c r="D1331" s="88" t="str">
        <f>Master!D1335</f>
        <v/>
      </c>
      <c r="E1331" s="406" t="str">
        <f>Master!E1335</f>
        <v/>
      </c>
      <c r="F1331" s="406">
        <f>Master!F1335</f>
        <v>0</v>
      </c>
      <c r="G1331" s="88" t="str">
        <f>Master!G1335</f>
        <v/>
      </c>
      <c r="H1331" s="88" t="str">
        <f>Master!H1335</f>
        <v/>
      </c>
      <c r="I1331" s="88" t="str">
        <f>Master!I1335</f>
        <v/>
      </c>
      <c r="J1331" s="88" t="str">
        <f>Master!J1335</f>
        <v>OUTSTANDOR PTE LTD</v>
      </c>
      <c r="K1331" s="88" t="str">
        <f>Master!K1335</f>
        <v/>
      </c>
      <c r="L1331" s="88" t="str">
        <f>Master!L1335</f>
        <v/>
      </c>
      <c r="M1331" s="88" t="str">
        <f>Master!M1335</f>
        <v/>
      </c>
      <c r="N1331" s="88" t="str">
        <f>Master!N1335</f>
        <v/>
      </c>
      <c r="O1331" s="88" t="str">
        <f>Master!O1335</f>
        <v/>
      </c>
      <c r="P1331" s="88" t="str">
        <f>Master!P1335</f>
        <v/>
      </c>
      <c r="Q1331" s="88" t="str">
        <f>Master!Q1335</f>
        <v/>
      </c>
      <c r="R1331" s="406" t="str">
        <f>Master!R1335</f>
        <v/>
      </c>
      <c r="S1331" s="406">
        <f>Master!S1335</f>
        <v>0</v>
      </c>
      <c r="T1331" s="406" t="str">
        <f>Master!T1335</f>
        <v/>
      </c>
      <c r="U1331" s="406" t="str">
        <f>Master!U1335</f>
        <v/>
      </c>
      <c r="V1331" s="406" t="str">
        <f>Master!V1335</f>
        <v/>
      </c>
      <c r="W1331" s="406" t="str">
        <f>Master!W1335</f>
        <v/>
      </c>
      <c r="X1331" s="406" t="str">
        <f>Master!X1335</f>
        <v/>
      </c>
      <c r="Y1331" s="406" t="str">
        <f>Master!Y1335</f>
        <v/>
      </c>
      <c r="Z1331" s="406" t="str">
        <f>Master!Z1335</f>
        <v/>
      </c>
      <c r="AA1331" s="406" t="str">
        <f>Master!AA1335</f>
        <v/>
      </c>
      <c r="AB1331" s="406" t="str">
        <f>Master!AB1335</f>
        <v/>
      </c>
      <c r="AC1331" s="406" t="str">
        <f>Master!AC1335</f>
        <v/>
      </c>
      <c r="AD1331" s="406" t="str">
        <f>Master!AD1335</f>
        <v/>
      </c>
      <c r="AE1331" s="406" t="str">
        <f>Master!AE1335</f>
        <v/>
      </c>
      <c r="AF1331" s="406" t="str">
        <f>Master!AF1335</f>
        <v/>
      </c>
      <c r="AG1331" s="406" t="str">
        <f>Master!AG1335</f>
        <v/>
      </c>
      <c r="AH1331" s="88" t="str">
        <f>Master!AH1335</f>
        <v/>
      </c>
      <c r="AI1331" s="88" t="str">
        <f>Master!AI1335</f>
        <v/>
      </c>
      <c r="AJ1331" s="406" t="str">
        <f>Master!AJ1335</f>
        <v/>
      </c>
      <c r="AK1331" s="406">
        <f>Master!AK1335</f>
        <v>0</v>
      </c>
      <c r="AL1331" s="88" t="str">
        <f>Master!AL1335</f>
        <v/>
      </c>
      <c r="AM1331" s="416"/>
      <c r="AN1331" s="416"/>
      <c r="AO1331" s="416"/>
      <c r="AP1331" s="416"/>
      <c r="AQ1331" s="416"/>
      <c r="AR1331" s="416">
        <f t="shared" si="10"/>
        <v>0</v>
      </c>
      <c r="AS1331" s="417" t="str">
        <f t="shared" si="11"/>
        <v>#DIV/0!</v>
      </c>
      <c r="AT1331" s="416">
        <f t="shared" si="12"/>
        <v>0</v>
      </c>
      <c r="AU1331" s="417"/>
    </row>
    <row r="1332" hidden="1">
      <c r="A1332" s="88" t="str">
        <f>Master!A1336</f>
        <v>VOUT18020</v>
      </c>
      <c r="B1332" s="414" t="str">
        <f>Master!B1336</f>
        <v/>
      </c>
      <c r="C1332" s="414" t="str">
        <f>Master!C1336</f>
        <v/>
      </c>
      <c r="D1332" s="88" t="str">
        <f>Master!D1336</f>
        <v/>
      </c>
      <c r="E1332" s="406" t="str">
        <f>Master!E1336</f>
        <v/>
      </c>
      <c r="F1332" s="406">
        <f>Master!F1336</f>
        <v>0</v>
      </c>
      <c r="G1332" s="88" t="str">
        <f>Master!G1336</f>
        <v/>
      </c>
      <c r="H1332" s="88" t="str">
        <f>Master!H1336</f>
        <v/>
      </c>
      <c r="I1332" s="88" t="str">
        <f>Master!I1336</f>
        <v/>
      </c>
      <c r="J1332" s="88" t="str">
        <f>Master!J1336</f>
        <v>OUTSTANDOR PTE LTD</v>
      </c>
      <c r="K1332" s="88" t="str">
        <f>Master!K1336</f>
        <v/>
      </c>
      <c r="L1332" s="88" t="str">
        <f>Master!L1336</f>
        <v/>
      </c>
      <c r="M1332" s="88" t="str">
        <f>Master!M1336</f>
        <v/>
      </c>
      <c r="N1332" s="88" t="str">
        <f>Master!N1336</f>
        <v/>
      </c>
      <c r="O1332" s="88" t="str">
        <f>Master!O1336</f>
        <v/>
      </c>
      <c r="P1332" s="88" t="str">
        <f>Master!P1336</f>
        <v/>
      </c>
      <c r="Q1332" s="88" t="str">
        <f>Master!Q1336</f>
        <v/>
      </c>
      <c r="R1332" s="406" t="str">
        <f>Master!R1336</f>
        <v/>
      </c>
      <c r="S1332" s="406">
        <f>Master!S1336</f>
        <v>0</v>
      </c>
      <c r="T1332" s="406" t="str">
        <f>Master!T1336</f>
        <v/>
      </c>
      <c r="U1332" s="406" t="str">
        <f>Master!U1336</f>
        <v/>
      </c>
      <c r="V1332" s="406" t="str">
        <f>Master!V1336</f>
        <v/>
      </c>
      <c r="W1332" s="406" t="str">
        <f>Master!W1336</f>
        <v/>
      </c>
      <c r="X1332" s="406" t="str">
        <f>Master!X1336</f>
        <v/>
      </c>
      <c r="Y1332" s="406" t="str">
        <f>Master!Y1336</f>
        <v/>
      </c>
      <c r="Z1332" s="406" t="str">
        <f>Master!Z1336</f>
        <v/>
      </c>
      <c r="AA1332" s="406" t="str">
        <f>Master!AA1336</f>
        <v/>
      </c>
      <c r="AB1332" s="406" t="str">
        <f>Master!AB1336</f>
        <v/>
      </c>
      <c r="AC1332" s="406" t="str">
        <f>Master!AC1336</f>
        <v/>
      </c>
      <c r="AD1332" s="406" t="str">
        <f>Master!AD1336</f>
        <v/>
      </c>
      <c r="AE1332" s="406" t="str">
        <f>Master!AE1336</f>
        <v/>
      </c>
      <c r="AF1332" s="406" t="str">
        <f>Master!AF1336</f>
        <v/>
      </c>
      <c r="AG1332" s="406" t="str">
        <f>Master!AG1336</f>
        <v/>
      </c>
      <c r="AH1332" s="88" t="str">
        <f>Master!AH1336</f>
        <v/>
      </c>
      <c r="AI1332" s="414" t="str">
        <f>Master!AI1336</f>
        <v/>
      </c>
      <c r="AJ1332" s="406" t="str">
        <f>Master!AJ1336</f>
        <v/>
      </c>
      <c r="AK1332" s="406">
        <f>Master!AK1336</f>
        <v>0</v>
      </c>
      <c r="AL1332" s="88" t="str">
        <f>Master!AL1336</f>
        <v/>
      </c>
      <c r="AM1332" s="416"/>
      <c r="AN1332" s="416"/>
      <c r="AO1332" s="416"/>
      <c r="AP1332" s="416"/>
      <c r="AQ1332" s="416"/>
      <c r="AR1332" s="416">
        <f t="shared" si="10"/>
        <v>0</v>
      </c>
      <c r="AS1332" s="417" t="str">
        <f t="shared" si="11"/>
        <v>#DIV/0!</v>
      </c>
      <c r="AT1332" s="416">
        <f t="shared" si="12"/>
        <v>0</v>
      </c>
      <c r="AU1332" s="417"/>
    </row>
    <row r="1333" hidden="1">
      <c r="A1333" s="88" t="str">
        <f>Master!A1337</f>
        <v>VOUT18021</v>
      </c>
      <c r="B1333" s="414" t="str">
        <f>Master!B1337</f>
        <v/>
      </c>
      <c r="C1333" s="414" t="str">
        <f>Master!C1337</f>
        <v/>
      </c>
      <c r="D1333" s="88" t="str">
        <f>Master!D1337</f>
        <v/>
      </c>
      <c r="E1333" s="406" t="str">
        <f>Master!E1337</f>
        <v/>
      </c>
      <c r="F1333" s="406">
        <f>Master!F1337</f>
        <v>0</v>
      </c>
      <c r="G1333" s="88" t="str">
        <f>Master!G1337</f>
        <v/>
      </c>
      <c r="H1333" s="88" t="str">
        <f>Master!H1337</f>
        <v/>
      </c>
      <c r="I1333" s="88" t="str">
        <f>Master!I1337</f>
        <v/>
      </c>
      <c r="J1333" s="88" t="str">
        <f>Master!J1337</f>
        <v>OUTSTANDOR PTE LTD</v>
      </c>
      <c r="K1333" s="88" t="str">
        <f>Master!K1337</f>
        <v/>
      </c>
      <c r="L1333" s="88" t="str">
        <f>Master!L1337</f>
        <v/>
      </c>
      <c r="M1333" s="88" t="str">
        <f>Master!M1337</f>
        <v/>
      </c>
      <c r="N1333" s="88" t="str">
        <f>Master!N1337</f>
        <v/>
      </c>
      <c r="O1333" s="88" t="str">
        <f>Master!O1337</f>
        <v/>
      </c>
      <c r="P1333" s="88" t="str">
        <f>Master!P1337</f>
        <v/>
      </c>
      <c r="Q1333" s="88" t="str">
        <f>Master!Q1337</f>
        <v/>
      </c>
      <c r="R1333" s="406" t="str">
        <f>Master!R1337</f>
        <v/>
      </c>
      <c r="S1333" s="406">
        <f>Master!S1337</f>
        <v>0</v>
      </c>
      <c r="T1333" s="406" t="str">
        <f>Master!T1337</f>
        <v/>
      </c>
      <c r="U1333" s="406" t="str">
        <f>Master!U1337</f>
        <v/>
      </c>
      <c r="V1333" s="406" t="str">
        <f>Master!V1337</f>
        <v/>
      </c>
      <c r="W1333" s="406" t="str">
        <f>Master!W1337</f>
        <v/>
      </c>
      <c r="X1333" s="406" t="str">
        <f>Master!X1337</f>
        <v/>
      </c>
      <c r="Y1333" s="406" t="str">
        <f>Master!Y1337</f>
        <v/>
      </c>
      <c r="Z1333" s="406" t="str">
        <f>Master!Z1337</f>
        <v/>
      </c>
      <c r="AA1333" s="406" t="str">
        <f>Master!AA1337</f>
        <v/>
      </c>
      <c r="AB1333" s="406" t="str">
        <f>Master!AB1337</f>
        <v/>
      </c>
      <c r="AC1333" s="406" t="str">
        <f>Master!AC1337</f>
        <v/>
      </c>
      <c r="AD1333" s="406" t="str">
        <f>Master!AD1337</f>
        <v/>
      </c>
      <c r="AE1333" s="406" t="str">
        <f>Master!AE1337</f>
        <v/>
      </c>
      <c r="AF1333" s="406" t="str">
        <f>Master!AF1337</f>
        <v/>
      </c>
      <c r="AG1333" s="406" t="str">
        <f>Master!AG1337</f>
        <v/>
      </c>
      <c r="AH1333" s="88" t="str">
        <f>Master!AH1337</f>
        <v/>
      </c>
      <c r="AI1333" s="88" t="str">
        <f>Master!AI1337</f>
        <v/>
      </c>
      <c r="AJ1333" s="406" t="str">
        <f>Master!AJ1337</f>
        <v/>
      </c>
      <c r="AK1333" s="406">
        <f>Master!AK1337</f>
        <v>0</v>
      </c>
      <c r="AL1333" s="88" t="str">
        <f>Master!AL1337</f>
        <v/>
      </c>
      <c r="AM1333" s="416"/>
      <c r="AN1333" s="416"/>
      <c r="AO1333" s="416"/>
      <c r="AP1333" s="416"/>
      <c r="AQ1333" s="416"/>
      <c r="AR1333" s="416">
        <f t="shared" si="10"/>
        <v>0</v>
      </c>
      <c r="AS1333" s="417" t="str">
        <f t="shared" si="11"/>
        <v>#DIV/0!</v>
      </c>
      <c r="AT1333" s="416">
        <f t="shared" si="12"/>
        <v>0</v>
      </c>
      <c r="AU1333" s="417"/>
    </row>
    <row r="1334" hidden="1">
      <c r="A1334" s="88" t="str">
        <f>Master!A1338</f>
        <v>VOUT18022</v>
      </c>
      <c r="B1334" s="414" t="str">
        <f>Master!B1338</f>
        <v/>
      </c>
      <c r="C1334" s="414" t="str">
        <f>Master!C1338</f>
        <v/>
      </c>
      <c r="D1334" s="88" t="str">
        <f>Master!D1338</f>
        <v/>
      </c>
      <c r="E1334" s="406" t="str">
        <f>Master!E1338</f>
        <v/>
      </c>
      <c r="F1334" s="406">
        <f>Master!F1338</f>
        <v>0</v>
      </c>
      <c r="G1334" s="88" t="str">
        <f>Master!G1338</f>
        <v/>
      </c>
      <c r="H1334" s="88" t="str">
        <f>Master!H1338</f>
        <v/>
      </c>
      <c r="I1334" s="88" t="str">
        <f>Master!I1338</f>
        <v/>
      </c>
      <c r="J1334" s="88" t="str">
        <f>Master!J1338</f>
        <v>OUTSTANDOR PTE LTD</v>
      </c>
      <c r="K1334" s="88" t="str">
        <f>Master!K1338</f>
        <v/>
      </c>
      <c r="L1334" s="88" t="str">
        <f>Master!L1338</f>
        <v/>
      </c>
      <c r="M1334" s="88" t="str">
        <f>Master!M1338</f>
        <v/>
      </c>
      <c r="N1334" s="88" t="str">
        <f>Master!N1338</f>
        <v/>
      </c>
      <c r="O1334" s="88" t="str">
        <f>Master!O1338</f>
        <v/>
      </c>
      <c r="P1334" s="88" t="str">
        <f>Master!P1338</f>
        <v/>
      </c>
      <c r="Q1334" s="88" t="str">
        <f>Master!Q1338</f>
        <v/>
      </c>
      <c r="R1334" s="406" t="str">
        <f>Master!R1338</f>
        <v/>
      </c>
      <c r="S1334" s="406">
        <f>Master!S1338</f>
        <v>0</v>
      </c>
      <c r="T1334" s="406" t="str">
        <f>Master!T1338</f>
        <v/>
      </c>
      <c r="U1334" s="406" t="str">
        <f>Master!U1338</f>
        <v/>
      </c>
      <c r="V1334" s="406" t="str">
        <f>Master!V1338</f>
        <v/>
      </c>
      <c r="W1334" s="406" t="str">
        <f>Master!W1338</f>
        <v/>
      </c>
      <c r="X1334" s="406" t="str">
        <f>Master!X1338</f>
        <v/>
      </c>
      <c r="Y1334" s="406" t="str">
        <f>Master!Y1338</f>
        <v/>
      </c>
      <c r="Z1334" s="406" t="str">
        <f>Master!Z1338</f>
        <v/>
      </c>
      <c r="AA1334" s="406" t="str">
        <f>Master!AA1338</f>
        <v/>
      </c>
      <c r="AB1334" s="406" t="str">
        <f>Master!AB1338</f>
        <v/>
      </c>
      <c r="AC1334" s="406" t="str">
        <f>Master!AC1338</f>
        <v/>
      </c>
      <c r="AD1334" s="406" t="str">
        <f>Master!AD1338</f>
        <v/>
      </c>
      <c r="AE1334" s="406" t="str">
        <f>Master!AE1338</f>
        <v/>
      </c>
      <c r="AF1334" s="406" t="str">
        <f>Master!AF1338</f>
        <v/>
      </c>
      <c r="AG1334" s="406" t="str">
        <f>Master!AG1338</f>
        <v/>
      </c>
      <c r="AH1334" s="88" t="str">
        <f>Master!AH1338</f>
        <v/>
      </c>
      <c r="AI1334" s="414" t="str">
        <f>Master!AI1338</f>
        <v/>
      </c>
      <c r="AJ1334" s="406" t="str">
        <f>Master!AJ1338</f>
        <v/>
      </c>
      <c r="AK1334" s="406">
        <f>Master!AK1338</f>
        <v>0</v>
      </c>
      <c r="AL1334" s="88" t="str">
        <f>Master!AL1338</f>
        <v/>
      </c>
      <c r="AM1334" s="416"/>
      <c r="AN1334" s="416"/>
      <c r="AO1334" s="416"/>
      <c r="AP1334" s="416"/>
      <c r="AQ1334" s="416"/>
      <c r="AR1334" s="416">
        <f t="shared" si="10"/>
        <v>0</v>
      </c>
      <c r="AS1334" s="417" t="str">
        <f t="shared" si="11"/>
        <v>#DIV/0!</v>
      </c>
      <c r="AT1334" s="416">
        <f t="shared" si="12"/>
        <v>0</v>
      </c>
      <c r="AU1334" s="417"/>
    </row>
    <row r="1335" hidden="1">
      <c r="A1335" s="88" t="str">
        <f>Master!A1339</f>
        <v>VOUT18023</v>
      </c>
      <c r="B1335" s="414" t="str">
        <f>Master!B1339</f>
        <v/>
      </c>
      <c r="C1335" s="414" t="str">
        <f>Master!C1339</f>
        <v/>
      </c>
      <c r="D1335" s="88" t="str">
        <f>Master!D1339</f>
        <v/>
      </c>
      <c r="E1335" s="406" t="str">
        <f>Master!E1339</f>
        <v/>
      </c>
      <c r="F1335" s="406">
        <f>Master!F1339</f>
        <v>0</v>
      </c>
      <c r="G1335" s="88" t="str">
        <f>Master!G1339</f>
        <v/>
      </c>
      <c r="H1335" s="88" t="str">
        <f>Master!H1339</f>
        <v/>
      </c>
      <c r="I1335" s="88" t="str">
        <f>Master!I1339</f>
        <v/>
      </c>
      <c r="J1335" s="88" t="str">
        <f>Master!J1339</f>
        <v>OUTSTANDOR PTE LTD</v>
      </c>
      <c r="K1335" s="88" t="str">
        <f>Master!K1339</f>
        <v/>
      </c>
      <c r="L1335" s="88" t="str">
        <f>Master!L1339</f>
        <v/>
      </c>
      <c r="M1335" s="88" t="str">
        <f>Master!M1339</f>
        <v/>
      </c>
      <c r="N1335" s="88" t="str">
        <f>Master!N1339</f>
        <v/>
      </c>
      <c r="O1335" s="88" t="str">
        <f>Master!O1339</f>
        <v/>
      </c>
      <c r="P1335" s="88" t="str">
        <f>Master!P1339</f>
        <v/>
      </c>
      <c r="Q1335" s="88" t="str">
        <f>Master!Q1339</f>
        <v/>
      </c>
      <c r="R1335" s="406" t="str">
        <f>Master!R1339</f>
        <v/>
      </c>
      <c r="S1335" s="406">
        <f>Master!S1339</f>
        <v>0</v>
      </c>
      <c r="T1335" s="406" t="str">
        <f>Master!T1339</f>
        <v/>
      </c>
      <c r="U1335" s="406" t="str">
        <f>Master!U1339</f>
        <v/>
      </c>
      <c r="V1335" s="406" t="str">
        <f>Master!V1339</f>
        <v/>
      </c>
      <c r="W1335" s="406" t="str">
        <f>Master!W1339</f>
        <v/>
      </c>
      <c r="X1335" s="406" t="str">
        <f>Master!X1339</f>
        <v/>
      </c>
      <c r="Y1335" s="406" t="str">
        <f>Master!Y1339</f>
        <v/>
      </c>
      <c r="Z1335" s="406" t="str">
        <f>Master!Z1339</f>
        <v/>
      </c>
      <c r="AA1335" s="406" t="str">
        <f>Master!AA1339</f>
        <v/>
      </c>
      <c r="AB1335" s="406" t="str">
        <f>Master!AB1339</f>
        <v/>
      </c>
      <c r="AC1335" s="406" t="str">
        <f>Master!AC1339</f>
        <v/>
      </c>
      <c r="AD1335" s="406" t="str">
        <f>Master!AD1339</f>
        <v/>
      </c>
      <c r="AE1335" s="406" t="str">
        <f>Master!AE1339</f>
        <v/>
      </c>
      <c r="AF1335" s="406" t="str">
        <f>Master!AF1339</f>
        <v/>
      </c>
      <c r="AG1335" s="406" t="str">
        <f>Master!AG1339</f>
        <v/>
      </c>
      <c r="AH1335" s="88" t="str">
        <f>Master!AH1339</f>
        <v/>
      </c>
      <c r="AI1335" s="88" t="str">
        <f>Master!AI1339</f>
        <v/>
      </c>
      <c r="AJ1335" s="406" t="str">
        <f>Master!AJ1339</f>
        <v/>
      </c>
      <c r="AK1335" s="406">
        <f>Master!AK1339</f>
        <v>0</v>
      </c>
      <c r="AL1335" s="88" t="str">
        <f>Master!AL1339</f>
        <v/>
      </c>
      <c r="AM1335" s="416"/>
      <c r="AN1335" s="416"/>
      <c r="AO1335" s="416"/>
      <c r="AP1335" s="416"/>
      <c r="AQ1335" s="416"/>
      <c r="AR1335" s="416">
        <f t="shared" si="10"/>
        <v>0</v>
      </c>
      <c r="AS1335" s="417" t="str">
        <f t="shared" si="11"/>
        <v>#DIV/0!</v>
      </c>
      <c r="AT1335" s="416">
        <f t="shared" si="12"/>
        <v>0</v>
      </c>
      <c r="AU1335" s="417"/>
    </row>
    <row r="1336" hidden="1">
      <c r="A1336" s="88" t="str">
        <f>Master!A1340</f>
        <v>VOUT18024</v>
      </c>
      <c r="B1336" s="414" t="str">
        <f>Master!B1340</f>
        <v/>
      </c>
      <c r="C1336" s="414" t="str">
        <f>Master!C1340</f>
        <v/>
      </c>
      <c r="D1336" s="88" t="str">
        <f>Master!D1340</f>
        <v/>
      </c>
      <c r="E1336" s="406" t="str">
        <f>Master!E1340</f>
        <v/>
      </c>
      <c r="F1336" s="406">
        <f>Master!F1340</f>
        <v>0</v>
      </c>
      <c r="G1336" s="88" t="str">
        <f>Master!G1340</f>
        <v/>
      </c>
      <c r="H1336" s="88" t="str">
        <f>Master!H1340</f>
        <v/>
      </c>
      <c r="I1336" s="88" t="str">
        <f>Master!I1340</f>
        <v/>
      </c>
      <c r="J1336" s="88" t="str">
        <f>Master!J1340</f>
        <v>OUTSTANDOR PTE LTD</v>
      </c>
      <c r="K1336" s="88" t="str">
        <f>Master!K1340</f>
        <v/>
      </c>
      <c r="L1336" s="88" t="str">
        <f>Master!L1340</f>
        <v/>
      </c>
      <c r="M1336" s="88" t="str">
        <f>Master!M1340</f>
        <v/>
      </c>
      <c r="N1336" s="88" t="str">
        <f>Master!N1340</f>
        <v/>
      </c>
      <c r="O1336" s="88" t="str">
        <f>Master!O1340</f>
        <v/>
      </c>
      <c r="P1336" s="88" t="str">
        <f>Master!P1340</f>
        <v/>
      </c>
      <c r="Q1336" s="88" t="str">
        <f>Master!Q1340</f>
        <v/>
      </c>
      <c r="R1336" s="406" t="str">
        <f>Master!R1340</f>
        <v/>
      </c>
      <c r="S1336" s="406">
        <f>Master!S1340</f>
        <v>0</v>
      </c>
      <c r="T1336" s="406" t="str">
        <f>Master!T1340</f>
        <v/>
      </c>
      <c r="U1336" s="406" t="str">
        <f>Master!U1340</f>
        <v/>
      </c>
      <c r="V1336" s="406" t="str">
        <f>Master!V1340</f>
        <v/>
      </c>
      <c r="W1336" s="406" t="str">
        <f>Master!W1340</f>
        <v/>
      </c>
      <c r="X1336" s="406" t="str">
        <f>Master!X1340</f>
        <v/>
      </c>
      <c r="Y1336" s="406" t="str">
        <f>Master!Y1340</f>
        <v/>
      </c>
      <c r="Z1336" s="406" t="str">
        <f>Master!Z1340</f>
        <v/>
      </c>
      <c r="AA1336" s="406" t="str">
        <f>Master!AA1340</f>
        <v/>
      </c>
      <c r="AB1336" s="406" t="str">
        <f>Master!AB1340</f>
        <v/>
      </c>
      <c r="AC1336" s="406" t="str">
        <f>Master!AC1340</f>
        <v/>
      </c>
      <c r="AD1336" s="406" t="str">
        <f>Master!AD1340</f>
        <v/>
      </c>
      <c r="AE1336" s="406" t="str">
        <f>Master!AE1340</f>
        <v/>
      </c>
      <c r="AF1336" s="406" t="str">
        <f>Master!AF1340</f>
        <v/>
      </c>
      <c r="AG1336" s="406" t="str">
        <f>Master!AG1340</f>
        <v/>
      </c>
      <c r="AH1336" s="88" t="str">
        <f>Master!AH1340</f>
        <v/>
      </c>
      <c r="AI1336" s="414" t="str">
        <f>Master!AI1340</f>
        <v/>
      </c>
      <c r="AJ1336" s="406" t="str">
        <f>Master!AJ1340</f>
        <v/>
      </c>
      <c r="AK1336" s="406">
        <f>Master!AK1340</f>
        <v>0</v>
      </c>
      <c r="AL1336" s="88" t="str">
        <f>Master!AL1340</f>
        <v/>
      </c>
      <c r="AM1336" s="416"/>
      <c r="AN1336" s="416"/>
      <c r="AO1336" s="416"/>
      <c r="AP1336" s="416"/>
      <c r="AQ1336" s="416"/>
      <c r="AR1336" s="416">
        <f t="shared" si="10"/>
        <v>0</v>
      </c>
      <c r="AS1336" s="417" t="str">
        <f t="shared" si="11"/>
        <v>#DIV/0!</v>
      </c>
      <c r="AT1336" s="416">
        <f t="shared" si="12"/>
        <v>0</v>
      </c>
      <c r="AU1336" s="417"/>
    </row>
    <row r="1337" hidden="1">
      <c r="A1337" s="88" t="str">
        <f>Master!A1341</f>
        <v>VOUT18025</v>
      </c>
      <c r="B1337" s="414" t="str">
        <f>Master!B1341</f>
        <v/>
      </c>
      <c r="C1337" s="414" t="str">
        <f>Master!C1341</f>
        <v/>
      </c>
      <c r="D1337" s="88" t="str">
        <f>Master!D1341</f>
        <v/>
      </c>
      <c r="E1337" s="406" t="str">
        <f>Master!E1341</f>
        <v/>
      </c>
      <c r="F1337" s="406">
        <f>Master!F1341</f>
        <v>0</v>
      </c>
      <c r="G1337" s="88" t="str">
        <f>Master!G1341</f>
        <v/>
      </c>
      <c r="H1337" s="88" t="str">
        <f>Master!H1341</f>
        <v/>
      </c>
      <c r="I1337" s="88" t="str">
        <f>Master!I1341</f>
        <v/>
      </c>
      <c r="J1337" s="88" t="str">
        <f>Master!J1341</f>
        <v>OUTSTANDOR PTE LTD</v>
      </c>
      <c r="K1337" s="88" t="str">
        <f>Master!K1341</f>
        <v/>
      </c>
      <c r="L1337" s="88" t="str">
        <f>Master!L1341</f>
        <v/>
      </c>
      <c r="M1337" s="88" t="str">
        <f>Master!M1341</f>
        <v/>
      </c>
      <c r="N1337" s="88" t="str">
        <f>Master!N1341</f>
        <v/>
      </c>
      <c r="O1337" s="88" t="str">
        <f>Master!O1341</f>
        <v/>
      </c>
      <c r="P1337" s="88" t="str">
        <f>Master!P1341</f>
        <v/>
      </c>
      <c r="Q1337" s="88" t="str">
        <f>Master!Q1341</f>
        <v/>
      </c>
      <c r="R1337" s="406" t="str">
        <f>Master!R1341</f>
        <v/>
      </c>
      <c r="S1337" s="406">
        <f>Master!S1341</f>
        <v>0</v>
      </c>
      <c r="T1337" s="406" t="str">
        <f>Master!T1341</f>
        <v/>
      </c>
      <c r="U1337" s="406" t="str">
        <f>Master!U1341</f>
        <v/>
      </c>
      <c r="V1337" s="406" t="str">
        <f>Master!V1341</f>
        <v/>
      </c>
      <c r="W1337" s="406" t="str">
        <f>Master!W1341</f>
        <v/>
      </c>
      <c r="X1337" s="406" t="str">
        <f>Master!X1341</f>
        <v/>
      </c>
      <c r="Y1337" s="406" t="str">
        <f>Master!Y1341</f>
        <v/>
      </c>
      <c r="Z1337" s="406" t="str">
        <f>Master!Z1341</f>
        <v/>
      </c>
      <c r="AA1337" s="406" t="str">
        <f>Master!AA1341</f>
        <v/>
      </c>
      <c r="AB1337" s="406" t="str">
        <f>Master!AB1341</f>
        <v/>
      </c>
      <c r="AC1337" s="406" t="str">
        <f>Master!AC1341</f>
        <v/>
      </c>
      <c r="AD1337" s="406" t="str">
        <f>Master!AD1341</f>
        <v/>
      </c>
      <c r="AE1337" s="406" t="str">
        <f>Master!AE1341</f>
        <v/>
      </c>
      <c r="AF1337" s="406" t="str">
        <f>Master!AF1341</f>
        <v/>
      </c>
      <c r="AG1337" s="406" t="str">
        <f>Master!AG1341</f>
        <v/>
      </c>
      <c r="AH1337" s="88" t="str">
        <f>Master!AH1341</f>
        <v/>
      </c>
      <c r="AI1337" s="88" t="str">
        <f>Master!AI1341</f>
        <v/>
      </c>
      <c r="AJ1337" s="406" t="str">
        <f>Master!AJ1341</f>
        <v/>
      </c>
      <c r="AK1337" s="406">
        <f>Master!AK1341</f>
        <v>0</v>
      </c>
      <c r="AL1337" s="88" t="str">
        <f>Master!AL1341</f>
        <v/>
      </c>
      <c r="AM1337" s="416"/>
      <c r="AN1337" s="416"/>
      <c r="AO1337" s="416"/>
      <c r="AP1337" s="416"/>
      <c r="AQ1337" s="416"/>
      <c r="AR1337" s="416">
        <f t="shared" si="10"/>
        <v>0</v>
      </c>
      <c r="AS1337" s="417" t="str">
        <f t="shared" si="11"/>
        <v>#DIV/0!</v>
      </c>
      <c r="AT1337" s="416">
        <f t="shared" si="12"/>
        <v>0</v>
      </c>
      <c r="AU1337" s="417"/>
    </row>
    <row r="1338" hidden="1">
      <c r="A1338" s="88" t="str">
        <f>Master!A1342</f>
        <v>VOUT18026</v>
      </c>
      <c r="B1338" s="414" t="str">
        <f>Master!B1342</f>
        <v/>
      </c>
      <c r="C1338" s="414" t="str">
        <f>Master!C1342</f>
        <v/>
      </c>
      <c r="D1338" s="88" t="str">
        <f>Master!D1342</f>
        <v/>
      </c>
      <c r="E1338" s="406" t="str">
        <f>Master!E1342</f>
        <v/>
      </c>
      <c r="F1338" s="406">
        <f>Master!F1342</f>
        <v>0</v>
      </c>
      <c r="G1338" s="88" t="str">
        <f>Master!G1342</f>
        <v/>
      </c>
      <c r="H1338" s="88" t="str">
        <f>Master!H1342</f>
        <v/>
      </c>
      <c r="I1338" s="88" t="str">
        <f>Master!I1342</f>
        <v/>
      </c>
      <c r="J1338" s="88" t="str">
        <f>Master!J1342</f>
        <v>OUTSTANDOR PTE LTD</v>
      </c>
      <c r="K1338" s="88" t="str">
        <f>Master!K1342</f>
        <v/>
      </c>
      <c r="L1338" s="88" t="str">
        <f>Master!L1342</f>
        <v/>
      </c>
      <c r="M1338" s="88" t="str">
        <f>Master!M1342</f>
        <v/>
      </c>
      <c r="N1338" s="88" t="str">
        <f>Master!N1342</f>
        <v/>
      </c>
      <c r="O1338" s="88" t="str">
        <f>Master!O1342</f>
        <v/>
      </c>
      <c r="P1338" s="88" t="str">
        <f>Master!P1342</f>
        <v/>
      </c>
      <c r="Q1338" s="88" t="str">
        <f>Master!Q1342</f>
        <v/>
      </c>
      <c r="R1338" s="406" t="str">
        <f>Master!R1342</f>
        <v/>
      </c>
      <c r="S1338" s="406">
        <f>Master!S1342</f>
        <v>0</v>
      </c>
      <c r="T1338" s="406" t="str">
        <f>Master!T1342</f>
        <v/>
      </c>
      <c r="U1338" s="406" t="str">
        <f>Master!U1342</f>
        <v/>
      </c>
      <c r="V1338" s="406" t="str">
        <f>Master!V1342</f>
        <v/>
      </c>
      <c r="W1338" s="406" t="str">
        <f>Master!W1342</f>
        <v/>
      </c>
      <c r="X1338" s="406" t="str">
        <f>Master!X1342</f>
        <v/>
      </c>
      <c r="Y1338" s="406" t="str">
        <f>Master!Y1342</f>
        <v/>
      </c>
      <c r="Z1338" s="406" t="str">
        <f>Master!Z1342</f>
        <v/>
      </c>
      <c r="AA1338" s="406" t="str">
        <f>Master!AA1342</f>
        <v/>
      </c>
      <c r="AB1338" s="406" t="str">
        <f>Master!AB1342</f>
        <v/>
      </c>
      <c r="AC1338" s="406" t="str">
        <f>Master!AC1342</f>
        <v/>
      </c>
      <c r="AD1338" s="406" t="str">
        <f>Master!AD1342</f>
        <v/>
      </c>
      <c r="AE1338" s="406" t="str">
        <f>Master!AE1342</f>
        <v/>
      </c>
      <c r="AF1338" s="406" t="str">
        <f>Master!AF1342</f>
        <v/>
      </c>
      <c r="AG1338" s="406" t="str">
        <f>Master!AG1342</f>
        <v/>
      </c>
      <c r="AH1338" s="88" t="str">
        <f>Master!AH1342</f>
        <v/>
      </c>
      <c r="AI1338" s="414" t="str">
        <f>Master!AI1342</f>
        <v/>
      </c>
      <c r="AJ1338" s="406" t="str">
        <f>Master!AJ1342</f>
        <v/>
      </c>
      <c r="AK1338" s="406">
        <f>Master!AK1342</f>
        <v>0</v>
      </c>
      <c r="AL1338" s="88" t="str">
        <f>Master!AL1342</f>
        <v/>
      </c>
      <c r="AM1338" s="416"/>
      <c r="AN1338" s="416"/>
      <c r="AO1338" s="416"/>
      <c r="AP1338" s="416"/>
      <c r="AQ1338" s="416"/>
      <c r="AR1338" s="416">
        <f t="shared" si="10"/>
        <v>0</v>
      </c>
      <c r="AS1338" s="417" t="str">
        <f t="shared" si="11"/>
        <v>#DIV/0!</v>
      </c>
      <c r="AT1338" s="416">
        <f t="shared" si="12"/>
        <v>0</v>
      </c>
      <c r="AU1338" s="417"/>
    </row>
    <row r="1339" hidden="1">
      <c r="A1339" s="88" t="str">
        <f>Master!A1343</f>
        <v>VOUT18027</v>
      </c>
      <c r="B1339" s="414" t="str">
        <f>Master!B1343</f>
        <v/>
      </c>
      <c r="C1339" s="414" t="str">
        <f>Master!C1343</f>
        <v/>
      </c>
      <c r="D1339" s="88" t="str">
        <f>Master!D1343</f>
        <v/>
      </c>
      <c r="E1339" s="406" t="str">
        <f>Master!E1343</f>
        <v/>
      </c>
      <c r="F1339" s="406">
        <f>Master!F1343</f>
        <v>0</v>
      </c>
      <c r="G1339" s="88" t="str">
        <f>Master!G1343</f>
        <v/>
      </c>
      <c r="H1339" s="88" t="str">
        <f>Master!H1343</f>
        <v/>
      </c>
      <c r="I1339" s="88" t="str">
        <f>Master!I1343</f>
        <v/>
      </c>
      <c r="J1339" s="88" t="str">
        <f>Master!J1343</f>
        <v>OUTSTANDOR PTE LTD</v>
      </c>
      <c r="K1339" s="88" t="str">
        <f>Master!K1343</f>
        <v/>
      </c>
      <c r="L1339" s="88" t="str">
        <f>Master!L1343</f>
        <v/>
      </c>
      <c r="M1339" s="88" t="str">
        <f>Master!M1343</f>
        <v/>
      </c>
      <c r="N1339" s="88" t="str">
        <f>Master!N1343</f>
        <v/>
      </c>
      <c r="O1339" s="88" t="str">
        <f>Master!O1343</f>
        <v/>
      </c>
      <c r="P1339" s="88" t="str">
        <f>Master!P1343</f>
        <v/>
      </c>
      <c r="Q1339" s="88" t="str">
        <f>Master!Q1343</f>
        <v/>
      </c>
      <c r="R1339" s="406" t="str">
        <f>Master!R1343</f>
        <v/>
      </c>
      <c r="S1339" s="406">
        <f>Master!S1343</f>
        <v>0</v>
      </c>
      <c r="T1339" s="406" t="str">
        <f>Master!T1343</f>
        <v/>
      </c>
      <c r="U1339" s="406" t="str">
        <f>Master!U1343</f>
        <v/>
      </c>
      <c r="V1339" s="406" t="str">
        <f>Master!V1343</f>
        <v/>
      </c>
      <c r="W1339" s="406" t="str">
        <f>Master!W1343</f>
        <v/>
      </c>
      <c r="X1339" s="406" t="str">
        <f>Master!X1343</f>
        <v/>
      </c>
      <c r="Y1339" s="406" t="str">
        <f>Master!Y1343</f>
        <v/>
      </c>
      <c r="Z1339" s="406" t="str">
        <f>Master!Z1343</f>
        <v/>
      </c>
      <c r="AA1339" s="406" t="str">
        <f>Master!AA1343</f>
        <v/>
      </c>
      <c r="AB1339" s="406" t="str">
        <f>Master!AB1343</f>
        <v/>
      </c>
      <c r="AC1339" s="406" t="str">
        <f>Master!AC1343</f>
        <v/>
      </c>
      <c r="AD1339" s="406" t="str">
        <f>Master!AD1343</f>
        <v/>
      </c>
      <c r="AE1339" s="406" t="str">
        <f>Master!AE1343</f>
        <v/>
      </c>
      <c r="AF1339" s="406" t="str">
        <f>Master!AF1343</f>
        <v/>
      </c>
      <c r="AG1339" s="406" t="str">
        <f>Master!AG1343</f>
        <v/>
      </c>
      <c r="AH1339" s="88" t="str">
        <f>Master!AH1343</f>
        <v/>
      </c>
      <c r="AI1339" s="88" t="str">
        <f>Master!AI1343</f>
        <v/>
      </c>
      <c r="AJ1339" s="406" t="str">
        <f>Master!AJ1343</f>
        <v/>
      </c>
      <c r="AK1339" s="406">
        <f>Master!AK1343</f>
        <v>0</v>
      </c>
      <c r="AL1339" s="88" t="str">
        <f>Master!AL1343</f>
        <v/>
      </c>
      <c r="AM1339" s="416"/>
      <c r="AN1339" s="416"/>
      <c r="AO1339" s="416"/>
      <c r="AP1339" s="416"/>
      <c r="AQ1339" s="416"/>
      <c r="AR1339" s="416">
        <f t="shared" si="10"/>
        <v>0</v>
      </c>
      <c r="AS1339" s="417" t="str">
        <f t="shared" si="11"/>
        <v>#DIV/0!</v>
      </c>
      <c r="AT1339" s="416">
        <f t="shared" si="12"/>
        <v>0</v>
      </c>
      <c r="AU1339" s="417"/>
    </row>
    <row r="1340" hidden="1">
      <c r="A1340" s="88" t="str">
        <f>Master!A1344</f>
        <v>VOUT18028</v>
      </c>
      <c r="B1340" s="414" t="str">
        <f>Master!B1344</f>
        <v/>
      </c>
      <c r="C1340" s="414" t="str">
        <f>Master!C1344</f>
        <v/>
      </c>
      <c r="D1340" s="88" t="str">
        <f>Master!D1344</f>
        <v/>
      </c>
      <c r="E1340" s="406" t="str">
        <f>Master!E1344</f>
        <v/>
      </c>
      <c r="F1340" s="406">
        <f>Master!F1344</f>
        <v>0</v>
      </c>
      <c r="G1340" s="88" t="str">
        <f>Master!G1344</f>
        <v/>
      </c>
      <c r="H1340" s="88" t="str">
        <f>Master!H1344</f>
        <v/>
      </c>
      <c r="I1340" s="88" t="str">
        <f>Master!I1344</f>
        <v/>
      </c>
      <c r="J1340" s="88" t="str">
        <f>Master!J1344</f>
        <v>OUTSTANDOR PTE LTD</v>
      </c>
      <c r="K1340" s="88" t="str">
        <f>Master!K1344</f>
        <v/>
      </c>
      <c r="L1340" s="88" t="str">
        <f>Master!L1344</f>
        <v/>
      </c>
      <c r="M1340" s="88" t="str">
        <f>Master!M1344</f>
        <v/>
      </c>
      <c r="N1340" s="88" t="str">
        <f>Master!N1344</f>
        <v/>
      </c>
      <c r="O1340" s="88" t="str">
        <f>Master!O1344</f>
        <v/>
      </c>
      <c r="P1340" s="88" t="str">
        <f>Master!P1344</f>
        <v/>
      </c>
      <c r="Q1340" s="88" t="str">
        <f>Master!Q1344</f>
        <v/>
      </c>
      <c r="R1340" s="406" t="str">
        <f>Master!R1344</f>
        <v/>
      </c>
      <c r="S1340" s="406">
        <f>Master!S1344</f>
        <v>0</v>
      </c>
      <c r="T1340" s="406" t="str">
        <f>Master!T1344</f>
        <v/>
      </c>
      <c r="U1340" s="406" t="str">
        <f>Master!U1344</f>
        <v/>
      </c>
      <c r="V1340" s="406" t="str">
        <f>Master!V1344</f>
        <v/>
      </c>
      <c r="W1340" s="406" t="str">
        <f>Master!W1344</f>
        <v/>
      </c>
      <c r="X1340" s="406" t="str">
        <f>Master!X1344</f>
        <v/>
      </c>
      <c r="Y1340" s="406" t="str">
        <f>Master!Y1344</f>
        <v/>
      </c>
      <c r="Z1340" s="406" t="str">
        <f>Master!Z1344</f>
        <v/>
      </c>
      <c r="AA1340" s="406" t="str">
        <f>Master!AA1344</f>
        <v/>
      </c>
      <c r="AB1340" s="406" t="str">
        <f>Master!AB1344</f>
        <v/>
      </c>
      <c r="AC1340" s="406" t="str">
        <f>Master!AC1344</f>
        <v/>
      </c>
      <c r="AD1340" s="406" t="str">
        <f>Master!AD1344</f>
        <v/>
      </c>
      <c r="AE1340" s="406" t="str">
        <f>Master!AE1344</f>
        <v/>
      </c>
      <c r="AF1340" s="406" t="str">
        <f>Master!AF1344</f>
        <v/>
      </c>
      <c r="AG1340" s="406" t="str">
        <f>Master!AG1344</f>
        <v/>
      </c>
      <c r="AH1340" s="88" t="str">
        <f>Master!AH1344</f>
        <v/>
      </c>
      <c r="AI1340" s="414" t="str">
        <f>Master!AI1344</f>
        <v/>
      </c>
      <c r="AJ1340" s="406" t="str">
        <f>Master!AJ1344</f>
        <v/>
      </c>
      <c r="AK1340" s="406">
        <f>Master!AK1344</f>
        <v>0</v>
      </c>
      <c r="AL1340" s="88" t="str">
        <f>Master!AL1344</f>
        <v/>
      </c>
      <c r="AM1340" s="416"/>
      <c r="AN1340" s="416"/>
      <c r="AO1340" s="416"/>
      <c r="AP1340" s="416"/>
      <c r="AQ1340" s="416"/>
      <c r="AR1340" s="416">
        <f t="shared" si="10"/>
        <v>0</v>
      </c>
      <c r="AS1340" s="417" t="str">
        <f t="shared" si="11"/>
        <v>#DIV/0!</v>
      </c>
      <c r="AT1340" s="416">
        <f t="shared" si="12"/>
        <v>0</v>
      </c>
      <c r="AU1340" s="417"/>
    </row>
    <row r="1341" hidden="1">
      <c r="A1341" s="88" t="str">
        <f>Master!A1345</f>
        <v>VOUT18029</v>
      </c>
      <c r="B1341" s="414" t="str">
        <f>Master!B1345</f>
        <v/>
      </c>
      <c r="C1341" s="414" t="str">
        <f>Master!C1345</f>
        <v/>
      </c>
      <c r="D1341" s="88" t="str">
        <f>Master!D1345</f>
        <v/>
      </c>
      <c r="E1341" s="406" t="str">
        <f>Master!E1345</f>
        <v/>
      </c>
      <c r="F1341" s="406">
        <f>Master!F1345</f>
        <v>0</v>
      </c>
      <c r="G1341" s="88" t="str">
        <f>Master!G1345</f>
        <v/>
      </c>
      <c r="H1341" s="88" t="str">
        <f>Master!H1345</f>
        <v/>
      </c>
      <c r="I1341" s="88" t="str">
        <f>Master!I1345</f>
        <v/>
      </c>
      <c r="J1341" s="88" t="str">
        <f>Master!J1345</f>
        <v>OUTSTANDOR PTE LTD</v>
      </c>
      <c r="K1341" s="88" t="str">
        <f>Master!K1345</f>
        <v/>
      </c>
      <c r="L1341" s="88" t="str">
        <f>Master!L1345</f>
        <v/>
      </c>
      <c r="M1341" s="88" t="str">
        <f>Master!M1345</f>
        <v/>
      </c>
      <c r="N1341" s="88" t="str">
        <f>Master!N1345</f>
        <v/>
      </c>
      <c r="O1341" s="88" t="str">
        <f>Master!O1345</f>
        <v/>
      </c>
      <c r="P1341" s="88" t="str">
        <f>Master!P1345</f>
        <v/>
      </c>
      <c r="Q1341" s="88" t="str">
        <f>Master!Q1345</f>
        <v/>
      </c>
      <c r="R1341" s="406" t="str">
        <f>Master!R1345</f>
        <v/>
      </c>
      <c r="S1341" s="406">
        <f>Master!S1345</f>
        <v>0</v>
      </c>
      <c r="T1341" s="406" t="str">
        <f>Master!T1345</f>
        <v/>
      </c>
      <c r="U1341" s="406" t="str">
        <f>Master!U1345</f>
        <v/>
      </c>
      <c r="V1341" s="406" t="str">
        <f>Master!V1345</f>
        <v/>
      </c>
      <c r="W1341" s="406" t="str">
        <f>Master!W1345</f>
        <v/>
      </c>
      <c r="X1341" s="406" t="str">
        <f>Master!X1345</f>
        <v/>
      </c>
      <c r="Y1341" s="406" t="str">
        <f>Master!Y1345</f>
        <v/>
      </c>
      <c r="Z1341" s="406" t="str">
        <f>Master!Z1345</f>
        <v/>
      </c>
      <c r="AA1341" s="406" t="str">
        <f>Master!AA1345</f>
        <v/>
      </c>
      <c r="AB1341" s="406" t="str">
        <f>Master!AB1345</f>
        <v/>
      </c>
      <c r="AC1341" s="406" t="str">
        <f>Master!AC1345</f>
        <v/>
      </c>
      <c r="AD1341" s="406" t="str">
        <f>Master!AD1345</f>
        <v/>
      </c>
      <c r="AE1341" s="406" t="str">
        <f>Master!AE1345</f>
        <v/>
      </c>
      <c r="AF1341" s="406" t="str">
        <f>Master!AF1345</f>
        <v/>
      </c>
      <c r="AG1341" s="406" t="str">
        <f>Master!AG1345</f>
        <v/>
      </c>
      <c r="AH1341" s="88" t="str">
        <f>Master!AH1345</f>
        <v/>
      </c>
      <c r="AI1341" s="88" t="str">
        <f>Master!AI1345</f>
        <v/>
      </c>
      <c r="AJ1341" s="406" t="str">
        <f>Master!AJ1345</f>
        <v/>
      </c>
      <c r="AK1341" s="406">
        <f>Master!AK1345</f>
        <v>0</v>
      </c>
      <c r="AL1341" s="88" t="str">
        <f>Master!AL1345</f>
        <v/>
      </c>
      <c r="AM1341" s="416"/>
      <c r="AN1341" s="416"/>
      <c r="AO1341" s="416"/>
      <c r="AP1341" s="416"/>
      <c r="AQ1341" s="416"/>
      <c r="AR1341" s="416">
        <f t="shared" si="10"/>
        <v>0</v>
      </c>
      <c r="AS1341" s="417" t="str">
        <f t="shared" si="11"/>
        <v>#DIV/0!</v>
      </c>
      <c r="AT1341" s="416">
        <f t="shared" si="12"/>
        <v>0</v>
      </c>
      <c r="AU1341" s="417"/>
    </row>
    <row r="1342" hidden="1">
      <c r="A1342" s="88" t="str">
        <f>Master!A1346</f>
        <v>VOUT18030</v>
      </c>
      <c r="B1342" s="414" t="str">
        <f>Master!B1346</f>
        <v/>
      </c>
      <c r="C1342" s="414" t="str">
        <f>Master!C1346</f>
        <v/>
      </c>
      <c r="D1342" s="88" t="str">
        <f>Master!D1346</f>
        <v/>
      </c>
      <c r="E1342" s="406" t="str">
        <f>Master!E1346</f>
        <v/>
      </c>
      <c r="F1342" s="406">
        <f>Master!F1346</f>
        <v>0</v>
      </c>
      <c r="G1342" s="88" t="str">
        <f>Master!G1346</f>
        <v/>
      </c>
      <c r="H1342" s="88" t="str">
        <f>Master!H1346</f>
        <v/>
      </c>
      <c r="I1342" s="88" t="str">
        <f>Master!I1346</f>
        <v/>
      </c>
      <c r="J1342" s="88" t="str">
        <f>Master!J1346</f>
        <v>OUTSTANDOR PTE LTD</v>
      </c>
      <c r="K1342" s="88" t="str">
        <f>Master!K1346</f>
        <v/>
      </c>
      <c r="L1342" s="88" t="str">
        <f>Master!L1346</f>
        <v/>
      </c>
      <c r="M1342" s="88" t="str">
        <f>Master!M1346</f>
        <v/>
      </c>
      <c r="N1342" s="88" t="str">
        <f>Master!N1346</f>
        <v/>
      </c>
      <c r="O1342" s="88" t="str">
        <f>Master!O1346</f>
        <v/>
      </c>
      <c r="P1342" s="88" t="str">
        <f>Master!P1346</f>
        <v/>
      </c>
      <c r="Q1342" s="88" t="str">
        <f>Master!Q1346</f>
        <v/>
      </c>
      <c r="R1342" s="406" t="str">
        <f>Master!R1346</f>
        <v/>
      </c>
      <c r="S1342" s="406">
        <f>Master!S1346</f>
        <v>0</v>
      </c>
      <c r="T1342" s="406" t="str">
        <f>Master!T1346</f>
        <v/>
      </c>
      <c r="U1342" s="406" t="str">
        <f>Master!U1346</f>
        <v/>
      </c>
      <c r="V1342" s="406" t="str">
        <f>Master!V1346</f>
        <v/>
      </c>
      <c r="W1342" s="406" t="str">
        <f>Master!W1346</f>
        <v/>
      </c>
      <c r="X1342" s="406" t="str">
        <f>Master!X1346</f>
        <v/>
      </c>
      <c r="Y1342" s="406" t="str">
        <f>Master!Y1346</f>
        <v/>
      </c>
      <c r="Z1342" s="406" t="str">
        <f>Master!Z1346</f>
        <v/>
      </c>
      <c r="AA1342" s="406" t="str">
        <f>Master!AA1346</f>
        <v/>
      </c>
      <c r="AB1342" s="406" t="str">
        <f>Master!AB1346</f>
        <v/>
      </c>
      <c r="AC1342" s="406" t="str">
        <f>Master!AC1346</f>
        <v/>
      </c>
      <c r="AD1342" s="406" t="str">
        <f>Master!AD1346</f>
        <v/>
      </c>
      <c r="AE1342" s="406" t="str">
        <f>Master!AE1346</f>
        <v/>
      </c>
      <c r="AF1342" s="406" t="str">
        <f>Master!AF1346</f>
        <v/>
      </c>
      <c r="AG1342" s="406" t="str">
        <f>Master!AG1346</f>
        <v/>
      </c>
      <c r="AH1342" s="88" t="str">
        <f>Master!AH1346</f>
        <v/>
      </c>
      <c r="AI1342" s="414" t="str">
        <f>Master!AI1346</f>
        <v/>
      </c>
      <c r="AJ1342" s="406" t="str">
        <f>Master!AJ1346</f>
        <v/>
      </c>
      <c r="AK1342" s="406">
        <f>Master!AK1346</f>
        <v>0</v>
      </c>
      <c r="AL1342" s="88" t="str">
        <f>Master!AL1346</f>
        <v/>
      </c>
      <c r="AM1342" s="416"/>
      <c r="AN1342" s="416"/>
      <c r="AO1342" s="416"/>
      <c r="AP1342" s="416"/>
      <c r="AQ1342" s="416"/>
      <c r="AR1342" s="416">
        <f t="shared" si="10"/>
        <v>0</v>
      </c>
      <c r="AS1342" s="417" t="str">
        <f t="shared" si="11"/>
        <v>#DIV/0!</v>
      </c>
      <c r="AT1342" s="416">
        <f t="shared" si="12"/>
        <v>0</v>
      </c>
      <c r="AU1342" s="417"/>
    </row>
    <row r="1343" hidden="1">
      <c r="A1343" s="88" t="str">
        <f>Master!A1347</f>
        <v>VOUT18031</v>
      </c>
      <c r="B1343" s="414" t="str">
        <f>Master!B1347</f>
        <v/>
      </c>
      <c r="C1343" s="414" t="str">
        <f>Master!C1347</f>
        <v/>
      </c>
      <c r="D1343" s="88" t="str">
        <f>Master!D1347</f>
        <v/>
      </c>
      <c r="E1343" s="406" t="str">
        <f>Master!E1347</f>
        <v/>
      </c>
      <c r="F1343" s="406">
        <f>Master!F1347</f>
        <v>0</v>
      </c>
      <c r="G1343" s="88" t="str">
        <f>Master!G1347</f>
        <v/>
      </c>
      <c r="H1343" s="88" t="str">
        <f>Master!H1347</f>
        <v/>
      </c>
      <c r="I1343" s="88" t="str">
        <f>Master!I1347</f>
        <v/>
      </c>
      <c r="J1343" s="88" t="str">
        <f>Master!J1347</f>
        <v>OUTSTANDOR PTE LTD</v>
      </c>
      <c r="K1343" s="88" t="str">
        <f>Master!K1347</f>
        <v/>
      </c>
      <c r="L1343" s="88" t="str">
        <f>Master!L1347</f>
        <v/>
      </c>
      <c r="M1343" s="88" t="str">
        <f>Master!M1347</f>
        <v/>
      </c>
      <c r="N1343" s="88" t="str">
        <f>Master!N1347</f>
        <v/>
      </c>
      <c r="O1343" s="88" t="str">
        <f>Master!O1347</f>
        <v/>
      </c>
      <c r="P1343" s="88" t="str">
        <f>Master!P1347</f>
        <v/>
      </c>
      <c r="Q1343" s="88" t="str">
        <f>Master!Q1347</f>
        <v/>
      </c>
      <c r="R1343" s="406" t="str">
        <f>Master!R1347</f>
        <v/>
      </c>
      <c r="S1343" s="406">
        <f>Master!S1347</f>
        <v>0</v>
      </c>
      <c r="T1343" s="406" t="str">
        <f>Master!T1347</f>
        <v/>
      </c>
      <c r="U1343" s="406" t="str">
        <f>Master!U1347</f>
        <v/>
      </c>
      <c r="V1343" s="406" t="str">
        <f>Master!V1347</f>
        <v/>
      </c>
      <c r="W1343" s="406" t="str">
        <f>Master!W1347</f>
        <v/>
      </c>
      <c r="X1343" s="406" t="str">
        <f>Master!X1347</f>
        <v/>
      </c>
      <c r="Y1343" s="406" t="str">
        <f>Master!Y1347</f>
        <v/>
      </c>
      <c r="Z1343" s="406" t="str">
        <f>Master!Z1347</f>
        <v/>
      </c>
      <c r="AA1343" s="406" t="str">
        <f>Master!AA1347</f>
        <v/>
      </c>
      <c r="AB1343" s="406" t="str">
        <f>Master!AB1347</f>
        <v/>
      </c>
      <c r="AC1343" s="406" t="str">
        <f>Master!AC1347</f>
        <v/>
      </c>
      <c r="AD1343" s="406" t="str">
        <f>Master!AD1347</f>
        <v/>
      </c>
      <c r="AE1343" s="406" t="str">
        <f>Master!AE1347</f>
        <v/>
      </c>
      <c r="AF1343" s="406" t="str">
        <f>Master!AF1347</f>
        <v/>
      </c>
      <c r="AG1343" s="406" t="str">
        <f>Master!AG1347</f>
        <v/>
      </c>
      <c r="AH1343" s="88" t="str">
        <f>Master!AH1347</f>
        <v/>
      </c>
      <c r="AI1343" s="88" t="str">
        <f>Master!AI1347</f>
        <v/>
      </c>
      <c r="AJ1343" s="406" t="str">
        <f>Master!AJ1347</f>
        <v/>
      </c>
      <c r="AK1343" s="406">
        <f>Master!AK1347</f>
        <v>0</v>
      </c>
      <c r="AL1343" s="88" t="str">
        <f>Master!AL1347</f>
        <v/>
      </c>
      <c r="AM1343" s="416"/>
      <c r="AN1343" s="416"/>
      <c r="AO1343" s="416"/>
      <c r="AP1343" s="416"/>
      <c r="AQ1343" s="416"/>
      <c r="AR1343" s="416">
        <f t="shared" si="10"/>
        <v>0</v>
      </c>
      <c r="AS1343" s="417" t="str">
        <f t="shared" si="11"/>
        <v>#DIV/0!</v>
      </c>
      <c r="AT1343" s="416">
        <f t="shared" si="12"/>
        <v>0</v>
      </c>
      <c r="AU1343" s="417"/>
    </row>
    <row r="1344" hidden="1">
      <c r="A1344" s="88" t="str">
        <f>Master!A1348</f>
        <v>VOUT18032</v>
      </c>
      <c r="B1344" s="414" t="str">
        <f>Master!B1348</f>
        <v/>
      </c>
      <c r="C1344" s="414" t="str">
        <f>Master!C1348</f>
        <v/>
      </c>
      <c r="D1344" s="88" t="str">
        <f>Master!D1348</f>
        <v/>
      </c>
      <c r="E1344" s="406" t="str">
        <f>Master!E1348</f>
        <v/>
      </c>
      <c r="F1344" s="406">
        <f>Master!F1348</f>
        <v>0</v>
      </c>
      <c r="G1344" s="88" t="str">
        <f>Master!G1348</f>
        <v/>
      </c>
      <c r="H1344" s="88" t="str">
        <f>Master!H1348</f>
        <v/>
      </c>
      <c r="I1344" s="88" t="str">
        <f>Master!I1348</f>
        <v/>
      </c>
      <c r="J1344" s="88" t="str">
        <f>Master!J1348</f>
        <v>OUTSTANDOR PTE LTD</v>
      </c>
      <c r="K1344" s="88" t="str">
        <f>Master!K1348</f>
        <v/>
      </c>
      <c r="L1344" s="88" t="str">
        <f>Master!L1348</f>
        <v/>
      </c>
      <c r="M1344" s="88" t="str">
        <f>Master!M1348</f>
        <v/>
      </c>
      <c r="N1344" s="88" t="str">
        <f>Master!N1348</f>
        <v/>
      </c>
      <c r="O1344" s="88" t="str">
        <f>Master!O1348</f>
        <v/>
      </c>
      <c r="P1344" s="88" t="str">
        <f>Master!P1348</f>
        <v/>
      </c>
      <c r="Q1344" s="88" t="str">
        <f>Master!Q1348</f>
        <v/>
      </c>
      <c r="R1344" s="406" t="str">
        <f>Master!R1348</f>
        <v/>
      </c>
      <c r="S1344" s="406">
        <f>Master!S1348</f>
        <v>0</v>
      </c>
      <c r="T1344" s="406" t="str">
        <f>Master!T1348</f>
        <v/>
      </c>
      <c r="U1344" s="406" t="str">
        <f>Master!U1348</f>
        <v/>
      </c>
      <c r="V1344" s="406" t="str">
        <f>Master!V1348</f>
        <v/>
      </c>
      <c r="W1344" s="406" t="str">
        <f>Master!W1348</f>
        <v/>
      </c>
      <c r="X1344" s="406" t="str">
        <f>Master!X1348</f>
        <v/>
      </c>
      <c r="Y1344" s="406" t="str">
        <f>Master!Y1348</f>
        <v/>
      </c>
      <c r="Z1344" s="406" t="str">
        <f>Master!Z1348</f>
        <v/>
      </c>
      <c r="AA1344" s="406" t="str">
        <f>Master!AA1348</f>
        <v/>
      </c>
      <c r="AB1344" s="406" t="str">
        <f>Master!AB1348</f>
        <v/>
      </c>
      <c r="AC1344" s="406" t="str">
        <f>Master!AC1348</f>
        <v/>
      </c>
      <c r="AD1344" s="406" t="str">
        <f>Master!AD1348</f>
        <v/>
      </c>
      <c r="AE1344" s="406" t="str">
        <f>Master!AE1348</f>
        <v/>
      </c>
      <c r="AF1344" s="406" t="str">
        <f>Master!AF1348</f>
        <v/>
      </c>
      <c r="AG1344" s="406" t="str">
        <f>Master!AG1348</f>
        <v/>
      </c>
      <c r="AH1344" s="88" t="str">
        <f>Master!AH1348</f>
        <v/>
      </c>
      <c r="AI1344" s="414" t="str">
        <f>Master!AI1348</f>
        <v/>
      </c>
      <c r="AJ1344" s="406" t="str">
        <f>Master!AJ1348</f>
        <v/>
      </c>
      <c r="AK1344" s="406">
        <f>Master!AK1348</f>
        <v>0</v>
      </c>
      <c r="AL1344" s="88" t="str">
        <f>Master!AL1348</f>
        <v/>
      </c>
      <c r="AM1344" s="416"/>
      <c r="AN1344" s="416"/>
      <c r="AO1344" s="416"/>
      <c r="AP1344" s="416"/>
      <c r="AQ1344" s="416"/>
      <c r="AR1344" s="416">
        <f t="shared" si="10"/>
        <v>0</v>
      </c>
      <c r="AS1344" s="417" t="str">
        <f t="shared" si="11"/>
        <v>#DIV/0!</v>
      </c>
      <c r="AT1344" s="416">
        <f t="shared" si="12"/>
        <v>0</v>
      </c>
      <c r="AU1344" s="417"/>
    </row>
    <row r="1345" hidden="1">
      <c r="A1345" s="88" t="str">
        <f>Master!A1349</f>
        <v>VOUT18033</v>
      </c>
      <c r="B1345" s="414" t="str">
        <f>Master!B1349</f>
        <v/>
      </c>
      <c r="C1345" s="414" t="str">
        <f>Master!C1349</f>
        <v/>
      </c>
      <c r="D1345" s="88" t="str">
        <f>Master!D1349</f>
        <v/>
      </c>
      <c r="E1345" s="406" t="str">
        <f>Master!E1349</f>
        <v/>
      </c>
      <c r="F1345" s="406">
        <f>Master!F1349</f>
        <v>0</v>
      </c>
      <c r="G1345" s="88" t="str">
        <f>Master!G1349</f>
        <v/>
      </c>
      <c r="H1345" s="88" t="str">
        <f>Master!H1349</f>
        <v/>
      </c>
      <c r="I1345" s="88" t="str">
        <f>Master!I1349</f>
        <v/>
      </c>
      <c r="J1345" s="88" t="str">
        <f>Master!J1349</f>
        <v>OUTSTANDOR PTE LTD</v>
      </c>
      <c r="K1345" s="88" t="str">
        <f>Master!K1349</f>
        <v/>
      </c>
      <c r="L1345" s="88" t="str">
        <f>Master!L1349</f>
        <v/>
      </c>
      <c r="M1345" s="88" t="str">
        <f>Master!M1349</f>
        <v/>
      </c>
      <c r="N1345" s="88" t="str">
        <f>Master!N1349</f>
        <v/>
      </c>
      <c r="O1345" s="88" t="str">
        <f>Master!O1349</f>
        <v/>
      </c>
      <c r="P1345" s="88" t="str">
        <f>Master!P1349</f>
        <v/>
      </c>
      <c r="Q1345" s="88" t="str">
        <f>Master!Q1349</f>
        <v/>
      </c>
      <c r="R1345" s="406" t="str">
        <f>Master!R1349</f>
        <v/>
      </c>
      <c r="S1345" s="406">
        <f>Master!S1349</f>
        <v>0</v>
      </c>
      <c r="T1345" s="406" t="str">
        <f>Master!T1349</f>
        <v/>
      </c>
      <c r="U1345" s="406" t="str">
        <f>Master!U1349</f>
        <v/>
      </c>
      <c r="V1345" s="406" t="str">
        <f>Master!V1349</f>
        <v/>
      </c>
      <c r="W1345" s="406" t="str">
        <f>Master!W1349</f>
        <v/>
      </c>
      <c r="X1345" s="406" t="str">
        <f>Master!X1349</f>
        <v/>
      </c>
      <c r="Y1345" s="406" t="str">
        <f>Master!Y1349</f>
        <v/>
      </c>
      <c r="Z1345" s="406" t="str">
        <f>Master!Z1349</f>
        <v/>
      </c>
      <c r="AA1345" s="406" t="str">
        <f>Master!AA1349</f>
        <v/>
      </c>
      <c r="AB1345" s="406" t="str">
        <f>Master!AB1349</f>
        <v/>
      </c>
      <c r="AC1345" s="406" t="str">
        <f>Master!AC1349</f>
        <v/>
      </c>
      <c r="AD1345" s="406" t="str">
        <f>Master!AD1349</f>
        <v/>
      </c>
      <c r="AE1345" s="406" t="str">
        <f>Master!AE1349</f>
        <v/>
      </c>
      <c r="AF1345" s="406" t="str">
        <f>Master!AF1349</f>
        <v/>
      </c>
      <c r="AG1345" s="406" t="str">
        <f>Master!AG1349</f>
        <v/>
      </c>
      <c r="AH1345" s="88" t="str">
        <f>Master!AH1349</f>
        <v/>
      </c>
      <c r="AI1345" s="88" t="str">
        <f>Master!AI1349</f>
        <v/>
      </c>
      <c r="AJ1345" s="406" t="str">
        <f>Master!AJ1349</f>
        <v/>
      </c>
      <c r="AK1345" s="406">
        <f>Master!AK1349</f>
        <v>0</v>
      </c>
      <c r="AL1345" s="88" t="str">
        <f>Master!AL1349</f>
        <v/>
      </c>
      <c r="AM1345" s="416"/>
      <c r="AN1345" s="416"/>
      <c r="AO1345" s="416"/>
      <c r="AP1345" s="416"/>
      <c r="AQ1345" s="416"/>
      <c r="AR1345" s="416">
        <f t="shared" si="10"/>
        <v>0</v>
      </c>
      <c r="AS1345" s="417" t="str">
        <f t="shared" si="11"/>
        <v>#DIV/0!</v>
      </c>
      <c r="AT1345" s="416">
        <f t="shared" si="12"/>
        <v>0</v>
      </c>
      <c r="AU1345" s="417"/>
    </row>
    <row r="1346" hidden="1">
      <c r="A1346" s="88" t="str">
        <f>Master!A1350</f>
        <v>VOUT18034</v>
      </c>
      <c r="B1346" s="414" t="str">
        <f>Master!B1350</f>
        <v/>
      </c>
      <c r="C1346" s="414" t="str">
        <f>Master!C1350</f>
        <v/>
      </c>
      <c r="D1346" s="88" t="str">
        <f>Master!D1350</f>
        <v/>
      </c>
      <c r="E1346" s="406" t="str">
        <f>Master!E1350</f>
        <v/>
      </c>
      <c r="F1346" s="406">
        <f>Master!F1350</f>
        <v>0</v>
      </c>
      <c r="G1346" s="88" t="str">
        <f>Master!G1350</f>
        <v/>
      </c>
      <c r="H1346" s="88" t="str">
        <f>Master!H1350</f>
        <v/>
      </c>
      <c r="I1346" s="88" t="str">
        <f>Master!I1350</f>
        <v/>
      </c>
      <c r="J1346" s="88" t="str">
        <f>Master!J1350</f>
        <v>OUTSTANDOR PTE LTD</v>
      </c>
      <c r="K1346" s="88" t="str">
        <f>Master!K1350</f>
        <v/>
      </c>
      <c r="L1346" s="88" t="str">
        <f>Master!L1350</f>
        <v/>
      </c>
      <c r="M1346" s="88" t="str">
        <f>Master!M1350</f>
        <v/>
      </c>
      <c r="N1346" s="88" t="str">
        <f>Master!N1350</f>
        <v/>
      </c>
      <c r="O1346" s="88" t="str">
        <f>Master!O1350</f>
        <v/>
      </c>
      <c r="P1346" s="88" t="str">
        <f>Master!P1350</f>
        <v/>
      </c>
      <c r="Q1346" s="88" t="str">
        <f>Master!Q1350</f>
        <v/>
      </c>
      <c r="R1346" s="406" t="str">
        <f>Master!R1350</f>
        <v/>
      </c>
      <c r="S1346" s="406">
        <f>Master!S1350</f>
        <v>0</v>
      </c>
      <c r="T1346" s="406" t="str">
        <f>Master!T1350</f>
        <v/>
      </c>
      <c r="U1346" s="406" t="str">
        <f>Master!U1350</f>
        <v/>
      </c>
      <c r="V1346" s="406" t="str">
        <f>Master!V1350</f>
        <v/>
      </c>
      <c r="W1346" s="406" t="str">
        <f>Master!W1350</f>
        <v/>
      </c>
      <c r="X1346" s="406" t="str">
        <f>Master!X1350</f>
        <v/>
      </c>
      <c r="Y1346" s="406" t="str">
        <f>Master!Y1350</f>
        <v/>
      </c>
      <c r="Z1346" s="406" t="str">
        <f>Master!Z1350</f>
        <v/>
      </c>
      <c r="AA1346" s="406" t="str">
        <f>Master!AA1350</f>
        <v/>
      </c>
      <c r="AB1346" s="406" t="str">
        <f>Master!AB1350</f>
        <v/>
      </c>
      <c r="AC1346" s="406" t="str">
        <f>Master!AC1350</f>
        <v/>
      </c>
      <c r="AD1346" s="406" t="str">
        <f>Master!AD1350</f>
        <v/>
      </c>
      <c r="AE1346" s="406" t="str">
        <f>Master!AE1350</f>
        <v/>
      </c>
      <c r="AF1346" s="406" t="str">
        <f>Master!AF1350</f>
        <v/>
      </c>
      <c r="AG1346" s="406" t="str">
        <f>Master!AG1350</f>
        <v/>
      </c>
      <c r="AH1346" s="88" t="str">
        <f>Master!AH1350</f>
        <v/>
      </c>
      <c r="AI1346" s="414" t="str">
        <f>Master!AI1350</f>
        <v/>
      </c>
      <c r="AJ1346" s="406" t="str">
        <f>Master!AJ1350</f>
        <v/>
      </c>
      <c r="AK1346" s="406">
        <f>Master!AK1350</f>
        <v>0</v>
      </c>
      <c r="AL1346" s="88" t="str">
        <f>Master!AL1350</f>
        <v/>
      </c>
      <c r="AM1346" s="416"/>
      <c r="AN1346" s="416"/>
      <c r="AO1346" s="416"/>
      <c r="AP1346" s="416"/>
      <c r="AQ1346" s="416"/>
      <c r="AR1346" s="416">
        <f t="shared" si="10"/>
        <v>0</v>
      </c>
      <c r="AS1346" s="417" t="str">
        <f t="shared" si="11"/>
        <v>#DIV/0!</v>
      </c>
      <c r="AT1346" s="416">
        <f t="shared" si="12"/>
        <v>0</v>
      </c>
      <c r="AU1346" s="417"/>
    </row>
    <row r="1347" hidden="1">
      <c r="A1347" s="88" t="str">
        <f>Master!A1351</f>
        <v>VOUT18035</v>
      </c>
      <c r="B1347" s="414" t="str">
        <f>Master!B1351</f>
        <v/>
      </c>
      <c r="C1347" s="414" t="str">
        <f>Master!C1351</f>
        <v/>
      </c>
      <c r="D1347" s="88" t="str">
        <f>Master!D1351</f>
        <v/>
      </c>
      <c r="E1347" s="406" t="str">
        <f>Master!E1351</f>
        <v/>
      </c>
      <c r="F1347" s="406">
        <f>Master!F1351</f>
        <v>0</v>
      </c>
      <c r="G1347" s="88" t="str">
        <f>Master!G1351</f>
        <v/>
      </c>
      <c r="H1347" s="88" t="str">
        <f>Master!H1351</f>
        <v/>
      </c>
      <c r="I1347" s="88" t="str">
        <f>Master!I1351</f>
        <v/>
      </c>
      <c r="J1347" s="88" t="str">
        <f>Master!J1351</f>
        <v>OUTSTANDOR PTE LTD</v>
      </c>
      <c r="K1347" s="88" t="str">
        <f>Master!K1351</f>
        <v/>
      </c>
      <c r="L1347" s="88" t="str">
        <f>Master!L1351</f>
        <v/>
      </c>
      <c r="M1347" s="88" t="str">
        <f>Master!M1351</f>
        <v/>
      </c>
      <c r="N1347" s="88" t="str">
        <f>Master!N1351</f>
        <v/>
      </c>
      <c r="O1347" s="88" t="str">
        <f>Master!O1351</f>
        <v/>
      </c>
      <c r="P1347" s="88" t="str">
        <f>Master!P1351</f>
        <v/>
      </c>
      <c r="Q1347" s="88" t="str">
        <f>Master!Q1351</f>
        <v/>
      </c>
      <c r="R1347" s="406" t="str">
        <f>Master!R1351</f>
        <v/>
      </c>
      <c r="S1347" s="406">
        <f>Master!S1351</f>
        <v>0</v>
      </c>
      <c r="T1347" s="406" t="str">
        <f>Master!T1351</f>
        <v/>
      </c>
      <c r="U1347" s="406" t="str">
        <f>Master!U1351</f>
        <v/>
      </c>
      <c r="V1347" s="406" t="str">
        <f>Master!V1351</f>
        <v/>
      </c>
      <c r="W1347" s="406" t="str">
        <f>Master!W1351</f>
        <v/>
      </c>
      <c r="X1347" s="406" t="str">
        <f>Master!X1351</f>
        <v/>
      </c>
      <c r="Y1347" s="406" t="str">
        <f>Master!Y1351</f>
        <v/>
      </c>
      <c r="Z1347" s="406" t="str">
        <f>Master!Z1351</f>
        <v/>
      </c>
      <c r="AA1347" s="406" t="str">
        <f>Master!AA1351</f>
        <v/>
      </c>
      <c r="AB1347" s="406" t="str">
        <f>Master!AB1351</f>
        <v/>
      </c>
      <c r="AC1347" s="406" t="str">
        <f>Master!AC1351</f>
        <v/>
      </c>
      <c r="AD1347" s="406" t="str">
        <f>Master!AD1351</f>
        <v/>
      </c>
      <c r="AE1347" s="406" t="str">
        <f>Master!AE1351</f>
        <v/>
      </c>
      <c r="AF1347" s="406" t="str">
        <f>Master!AF1351</f>
        <v/>
      </c>
      <c r="AG1347" s="406" t="str">
        <f>Master!AG1351</f>
        <v/>
      </c>
      <c r="AH1347" s="88" t="str">
        <f>Master!AH1351</f>
        <v/>
      </c>
      <c r="AI1347" s="88" t="str">
        <f>Master!AI1351</f>
        <v/>
      </c>
      <c r="AJ1347" s="406" t="str">
        <f>Master!AJ1351</f>
        <v/>
      </c>
      <c r="AK1347" s="406">
        <f>Master!AK1351</f>
        <v>0</v>
      </c>
      <c r="AL1347" s="88" t="str">
        <f>Master!AL1351</f>
        <v/>
      </c>
      <c r="AM1347" s="416"/>
      <c r="AN1347" s="416"/>
      <c r="AO1347" s="416"/>
      <c r="AP1347" s="416"/>
      <c r="AQ1347" s="416"/>
      <c r="AR1347" s="416">
        <f t="shared" si="10"/>
        <v>0</v>
      </c>
      <c r="AS1347" s="417" t="str">
        <f t="shared" si="11"/>
        <v>#DIV/0!</v>
      </c>
      <c r="AT1347" s="416">
        <f t="shared" si="12"/>
        <v>0</v>
      </c>
      <c r="AU1347" s="417"/>
    </row>
    <row r="1348" hidden="1">
      <c r="A1348" s="88" t="str">
        <f>Master!A1352</f>
        <v>VOUT18036</v>
      </c>
      <c r="B1348" s="414" t="str">
        <f>Master!B1352</f>
        <v/>
      </c>
      <c r="C1348" s="414" t="str">
        <f>Master!C1352</f>
        <v/>
      </c>
      <c r="D1348" s="88" t="str">
        <f>Master!D1352</f>
        <v/>
      </c>
      <c r="E1348" s="406" t="str">
        <f>Master!E1352</f>
        <v/>
      </c>
      <c r="F1348" s="406">
        <f>Master!F1352</f>
        <v>0</v>
      </c>
      <c r="G1348" s="88" t="str">
        <f>Master!G1352</f>
        <v/>
      </c>
      <c r="H1348" s="88" t="str">
        <f>Master!H1352</f>
        <v/>
      </c>
      <c r="I1348" s="88" t="str">
        <f>Master!I1352</f>
        <v/>
      </c>
      <c r="J1348" s="88" t="str">
        <f>Master!J1352</f>
        <v>OUTSTANDOR PTE LTD</v>
      </c>
      <c r="K1348" s="88" t="str">
        <f>Master!K1352</f>
        <v/>
      </c>
      <c r="L1348" s="88" t="str">
        <f>Master!L1352</f>
        <v/>
      </c>
      <c r="M1348" s="88" t="str">
        <f>Master!M1352</f>
        <v/>
      </c>
      <c r="N1348" s="88" t="str">
        <f>Master!N1352</f>
        <v/>
      </c>
      <c r="O1348" s="88" t="str">
        <f>Master!O1352</f>
        <v/>
      </c>
      <c r="P1348" s="88" t="str">
        <f>Master!P1352</f>
        <v/>
      </c>
      <c r="Q1348" s="88" t="str">
        <f>Master!Q1352</f>
        <v/>
      </c>
      <c r="R1348" s="406" t="str">
        <f>Master!R1352</f>
        <v/>
      </c>
      <c r="S1348" s="406">
        <f>Master!S1352</f>
        <v>0</v>
      </c>
      <c r="T1348" s="406" t="str">
        <f>Master!T1352</f>
        <v/>
      </c>
      <c r="U1348" s="406" t="str">
        <f>Master!U1352</f>
        <v/>
      </c>
      <c r="V1348" s="406" t="str">
        <f>Master!V1352</f>
        <v/>
      </c>
      <c r="W1348" s="406" t="str">
        <f>Master!W1352</f>
        <v/>
      </c>
      <c r="X1348" s="406" t="str">
        <f>Master!X1352</f>
        <v/>
      </c>
      <c r="Y1348" s="406" t="str">
        <f>Master!Y1352</f>
        <v/>
      </c>
      <c r="Z1348" s="406" t="str">
        <f>Master!Z1352</f>
        <v/>
      </c>
      <c r="AA1348" s="406" t="str">
        <f>Master!AA1352</f>
        <v/>
      </c>
      <c r="AB1348" s="406" t="str">
        <f>Master!AB1352</f>
        <v/>
      </c>
      <c r="AC1348" s="406" t="str">
        <f>Master!AC1352</f>
        <v/>
      </c>
      <c r="AD1348" s="406" t="str">
        <f>Master!AD1352</f>
        <v/>
      </c>
      <c r="AE1348" s="406" t="str">
        <f>Master!AE1352</f>
        <v/>
      </c>
      <c r="AF1348" s="406" t="str">
        <f>Master!AF1352</f>
        <v/>
      </c>
      <c r="AG1348" s="406" t="str">
        <f>Master!AG1352</f>
        <v/>
      </c>
      <c r="AH1348" s="88" t="str">
        <f>Master!AH1352</f>
        <v/>
      </c>
      <c r="AI1348" s="414" t="str">
        <f>Master!AI1352</f>
        <v/>
      </c>
      <c r="AJ1348" s="406" t="str">
        <f>Master!AJ1352</f>
        <v/>
      </c>
      <c r="AK1348" s="406">
        <f>Master!AK1352</f>
        <v>0</v>
      </c>
      <c r="AL1348" s="88" t="str">
        <f>Master!AL1352</f>
        <v/>
      </c>
      <c r="AM1348" s="416"/>
      <c r="AN1348" s="416"/>
      <c r="AO1348" s="416"/>
      <c r="AP1348" s="416"/>
      <c r="AQ1348" s="416"/>
      <c r="AR1348" s="416">
        <f t="shared" si="10"/>
        <v>0</v>
      </c>
      <c r="AS1348" s="417" t="str">
        <f t="shared" si="11"/>
        <v>#DIV/0!</v>
      </c>
      <c r="AT1348" s="416">
        <f t="shared" si="12"/>
        <v>0</v>
      </c>
      <c r="AU1348" s="417"/>
    </row>
    <row r="1349" hidden="1">
      <c r="A1349" s="88" t="str">
        <f>Master!A1353</f>
        <v>VOUT18037</v>
      </c>
      <c r="B1349" s="414" t="str">
        <f>Master!B1353</f>
        <v/>
      </c>
      <c r="C1349" s="414" t="str">
        <f>Master!C1353</f>
        <v/>
      </c>
      <c r="D1349" s="88" t="str">
        <f>Master!D1353</f>
        <v/>
      </c>
      <c r="E1349" s="406" t="str">
        <f>Master!E1353</f>
        <v/>
      </c>
      <c r="F1349" s="406">
        <f>Master!F1353</f>
        <v>0</v>
      </c>
      <c r="G1349" s="88" t="str">
        <f>Master!G1353</f>
        <v/>
      </c>
      <c r="H1349" s="88" t="str">
        <f>Master!H1353</f>
        <v/>
      </c>
      <c r="I1349" s="88" t="str">
        <f>Master!I1353</f>
        <v/>
      </c>
      <c r="J1349" s="88" t="str">
        <f>Master!J1353</f>
        <v>OUTSTANDOR PTE LTD</v>
      </c>
      <c r="K1349" s="88" t="str">
        <f>Master!K1353</f>
        <v/>
      </c>
      <c r="L1349" s="88" t="str">
        <f>Master!L1353</f>
        <v/>
      </c>
      <c r="M1349" s="88" t="str">
        <f>Master!M1353</f>
        <v/>
      </c>
      <c r="N1349" s="88" t="str">
        <f>Master!N1353</f>
        <v/>
      </c>
      <c r="O1349" s="88" t="str">
        <f>Master!O1353</f>
        <v/>
      </c>
      <c r="P1349" s="88" t="str">
        <f>Master!P1353</f>
        <v/>
      </c>
      <c r="Q1349" s="88" t="str">
        <f>Master!Q1353</f>
        <v/>
      </c>
      <c r="R1349" s="406" t="str">
        <f>Master!R1353</f>
        <v/>
      </c>
      <c r="S1349" s="406">
        <f>Master!S1353</f>
        <v>0</v>
      </c>
      <c r="T1349" s="406" t="str">
        <f>Master!T1353</f>
        <v/>
      </c>
      <c r="U1349" s="406" t="str">
        <f>Master!U1353</f>
        <v/>
      </c>
      <c r="V1349" s="406" t="str">
        <f>Master!V1353</f>
        <v/>
      </c>
      <c r="W1349" s="406" t="str">
        <f>Master!W1353</f>
        <v/>
      </c>
      <c r="X1349" s="406" t="str">
        <f>Master!X1353</f>
        <v/>
      </c>
      <c r="Y1349" s="406" t="str">
        <f>Master!Y1353</f>
        <v/>
      </c>
      <c r="Z1349" s="406" t="str">
        <f>Master!Z1353</f>
        <v/>
      </c>
      <c r="AA1349" s="406" t="str">
        <f>Master!AA1353</f>
        <v/>
      </c>
      <c r="AB1349" s="406" t="str">
        <f>Master!AB1353</f>
        <v/>
      </c>
      <c r="AC1349" s="406" t="str">
        <f>Master!AC1353</f>
        <v/>
      </c>
      <c r="AD1349" s="406" t="str">
        <f>Master!AD1353</f>
        <v/>
      </c>
      <c r="AE1349" s="406" t="str">
        <f>Master!AE1353</f>
        <v/>
      </c>
      <c r="AF1349" s="406" t="str">
        <f>Master!AF1353</f>
        <v/>
      </c>
      <c r="AG1349" s="406" t="str">
        <f>Master!AG1353</f>
        <v/>
      </c>
      <c r="AH1349" s="88" t="str">
        <f>Master!AH1353</f>
        <v/>
      </c>
      <c r="AI1349" s="88" t="str">
        <f>Master!AI1353</f>
        <v/>
      </c>
      <c r="AJ1349" s="406" t="str">
        <f>Master!AJ1353</f>
        <v/>
      </c>
      <c r="AK1349" s="406">
        <f>Master!AK1353</f>
        <v>0</v>
      </c>
      <c r="AL1349" s="88" t="str">
        <f>Master!AL1353</f>
        <v/>
      </c>
      <c r="AM1349" s="416"/>
      <c r="AN1349" s="416"/>
      <c r="AO1349" s="416"/>
      <c r="AP1349" s="416"/>
      <c r="AQ1349" s="416"/>
      <c r="AR1349" s="416">
        <f t="shared" si="10"/>
        <v>0</v>
      </c>
      <c r="AS1349" s="417" t="str">
        <f t="shared" si="11"/>
        <v>#DIV/0!</v>
      </c>
      <c r="AT1349" s="416">
        <f t="shared" si="12"/>
        <v>0</v>
      </c>
      <c r="AU1349" s="417"/>
    </row>
    <row r="1350" hidden="1">
      <c r="A1350" s="88" t="str">
        <f>Master!A1354</f>
        <v>VOUT18038</v>
      </c>
      <c r="B1350" s="414" t="str">
        <f>Master!B1354</f>
        <v/>
      </c>
      <c r="C1350" s="414" t="str">
        <f>Master!C1354</f>
        <v/>
      </c>
      <c r="D1350" s="88" t="str">
        <f>Master!D1354</f>
        <v/>
      </c>
      <c r="E1350" s="406" t="str">
        <f>Master!E1354</f>
        <v/>
      </c>
      <c r="F1350" s="406">
        <f>Master!F1354</f>
        <v>0</v>
      </c>
      <c r="G1350" s="88" t="str">
        <f>Master!G1354</f>
        <v/>
      </c>
      <c r="H1350" s="88" t="str">
        <f>Master!H1354</f>
        <v/>
      </c>
      <c r="I1350" s="88" t="str">
        <f>Master!I1354</f>
        <v/>
      </c>
      <c r="J1350" s="88" t="str">
        <f>Master!J1354</f>
        <v>OUTSTANDOR PTE LTD</v>
      </c>
      <c r="K1350" s="88" t="str">
        <f>Master!K1354</f>
        <v/>
      </c>
      <c r="L1350" s="88" t="str">
        <f>Master!L1354</f>
        <v/>
      </c>
      <c r="M1350" s="88" t="str">
        <f>Master!M1354</f>
        <v/>
      </c>
      <c r="N1350" s="88" t="str">
        <f>Master!N1354</f>
        <v/>
      </c>
      <c r="O1350" s="88" t="str">
        <f>Master!O1354</f>
        <v/>
      </c>
      <c r="P1350" s="88" t="str">
        <f>Master!P1354</f>
        <v/>
      </c>
      <c r="Q1350" s="88" t="str">
        <f>Master!Q1354</f>
        <v/>
      </c>
      <c r="R1350" s="406" t="str">
        <f>Master!R1354</f>
        <v/>
      </c>
      <c r="S1350" s="406">
        <f>Master!S1354</f>
        <v>0</v>
      </c>
      <c r="T1350" s="406" t="str">
        <f>Master!T1354</f>
        <v/>
      </c>
      <c r="U1350" s="406" t="str">
        <f>Master!U1354</f>
        <v/>
      </c>
      <c r="V1350" s="406" t="str">
        <f>Master!V1354</f>
        <v/>
      </c>
      <c r="W1350" s="406" t="str">
        <f>Master!W1354</f>
        <v/>
      </c>
      <c r="X1350" s="406" t="str">
        <f>Master!X1354</f>
        <v/>
      </c>
      <c r="Y1350" s="406" t="str">
        <f>Master!Y1354</f>
        <v/>
      </c>
      <c r="Z1350" s="406" t="str">
        <f>Master!Z1354</f>
        <v/>
      </c>
      <c r="AA1350" s="406" t="str">
        <f>Master!AA1354</f>
        <v/>
      </c>
      <c r="AB1350" s="406" t="str">
        <f>Master!AB1354</f>
        <v/>
      </c>
      <c r="AC1350" s="406" t="str">
        <f>Master!AC1354</f>
        <v/>
      </c>
      <c r="AD1350" s="406" t="str">
        <f>Master!AD1354</f>
        <v/>
      </c>
      <c r="AE1350" s="406" t="str">
        <f>Master!AE1354</f>
        <v/>
      </c>
      <c r="AF1350" s="406" t="str">
        <f>Master!AF1354</f>
        <v/>
      </c>
      <c r="AG1350" s="406" t="str">
        <f>Master!AG1354</f>
        <v/>
      </c>
      <c r="AH1350" s="88" t="str">
        <f>Master!AH1354</f>
        <v/>
      </c>
      <c r="AI1350" s="414" t="str">
        <f>Master!AI1354</f>
        <v/>
      </c>
      <c r="AJ1350" s="406" t="str">
        <f>Master!AJ1354</f>
        <v/>
      </c>
      <c r="AK1350" s="406">
        <f>Master!AK1354</f>
        <v>0</v>
      </c>
      <c r="AL1350" s="88" t="str">
        <f>Master!AL1354</f>
        <v/>
      </c>
      <c r="AM1350" s="416"/>
      <c r="AN1350" s="416"/>
      <c r="AO1350" s="416"/>
      <c r="AP1350" s="416"/>
      <c r="AQ1350" s="416"/>
      <c r="AR1350" s="416">
        <f t="shared" si="10"/>
        <v>0</v>
      </c>
      <c r="AS1350" s="417" t="str">
        <f t="shared" si="11"/>
        <v>#DIV/0!</v>
      </c>
      <c r="AT1350" s="416">
        <f t="shared" si="12"/>
        <v>0</v>
      </c>
      <c r="AU1350" s="417"/>
    </row>
    <row r="1351" hidden="1">
      <c r="A1351" s="88" t="str">
        <f>Master!A1355</f>
        <v>VOUT18039</v>
      </c>
      <c r="B1351" s="414" t="str">
        <f>Master!B1355</f>
        <v/>
      </c>
      <c r="C1351" s="414" t="str">
        <f>Master!C1355</f>
        <v/>
      </c>
      <c r="D1351" s="88" t="str">
        <f>Master!D1355</f>
        <v/>
      </c>
      <c r="E1351" s="406" t="str">
        <f>Master!E1355</f>
        <v/>
      </c>
      <c r="F1351" s="406">
        <f>Master!F1355</f>
        <v>0</v>
      </c>
      <c r="G1351" s="88" t="str">
        <f>Master!G1355</f>
        <v/>
      </c>
      <c r="H1351" s="88" t="str">
        <f>Master!H1355</f>
        <v/>
      </c>
      <c r="I1351" s="88" t="str">
        <f>Master!I1355</f>
        <v/>
      </c>
      <c r="J1351" s="88" t="str">
        <f>Master!J1355</f>
        <v>OUTSTANDOR PTE LTD</v>
      </c>
      <c r="K1351" s="88" t="str">
        <f>Master!K1355</f>
        <v/>
      </c>
      <c r="L1351" s="88" t="str">
        <f>Master!L1355</f>
        <v/>
      </c>
      <c r="M1351" s="88" t="str">
        <f>Master!M1355</f>
        <v/>
      </c>
      <c r="N1351" s="88" t="str">
        <f>Master!N1355</f>
        <v/>
      </c>
      <c r="O1351" s="88" t="str">
        <f>Master!O1355</f>
        <v/>
      </c>
      <c r="P1351" s="88" t="str">
        <f>Master!P1355</f>
        <v/>
      </c>
      <c r="Q1351" s="88" t="str">
        <f>Master!Q1355</f>
        <v/>
      </c>
      <c r="R1351" s="406" t="str">
        <f>Master!R1355</f>
        <v/>
      </c>
      <c r="S1351" s="406">
        <f>Master!S1355</f>
        <v>0</v>
      </c>
      <c r="T1351" s="406" t="str">
        <f>Master!T1355</f>
        <v/>
      </c>
      <c r="U1351" s="406" t="str">
        <f>Master!U1355</f>
        <v/>
      </c>
      <c r="V1351" s="406" t="str">
        <f>Master!V1355</f>
        <v/>
      </c>
      <c r="W1351" s="406" t="str">
        <f>Master!W1355</f>
        <v/>
      </c>
      <c r="X1351" s="406" t="str">
        <f>Master!X1355</f>
        <v/>
      </c>
      <c r="Y1351" s="406" t="str">
        <f>Master!Y1355</f>
        <v/>
      </c>
      <c r="Z1351" s="406" t="str">
        <f>Master!Z1355</f>
        <v/>
      </c>
      <c r="AA1351" s="406" t="str">
        <f>Master!AA1355</f>
        <v/>
      </c>
      <c r="AB1351" s="406" t="str">
        <f>Master!AB1355</f>
        <v/>
      </c>
      <c r="AC1351" s="406" t="str">
        <f>Master!AC1355</f>
        <v/>
      </c>
      <c r="AD1351" s="406" t="str">
        <f>Master!AD1355</f>
        <v/>
      </c>
      <c r="AE1351" s="406" t="str">
        <f>Master!AE1355</f>
        <v/>
      </c>
      <c r="AF1351" s="406" t="str">
        <f>Master!AF1355</f>
        <v/>
      </c>
      <c r="AG1351" s="406" t="str">
        <f>Master!AG1355</f>
        <v/>
      </c>
      <c r="AH1351" s="88" t="str">
        <f>Master!AH1355</f>
        <v/>
      </c>
      <c r="AI1351" s="88" t="str">
        <f>Master!AI1355</f>
        <v/>
      </c>
      <c r="AJ1351" s="406" t="str">
        <f>Master!AJ1355</f>
        <v/>
      </c>
      <c r="AK1351" s="406">
        <f>Master!AK1355</f>
        <v>0</v>
      </c>
      <c r="AL1351" s="88" t="str">
        <f>Master!AL1355</f>
        <v/>
      </c>
      <c r="AM1351" s="416"/>
      <c r="AN1351" s="416"/>
      <c r="AO1351" s="416"/>
      <c r="AP1351" s="416"/>
      <c r="AQ1351" s="416"/>
      <c r="AR1351" s="416">
        <f t="shared" si="10"/>
        <v>0</v>
      </c>
      <c r="AS1351" s="417" t="str">
        <f t="shared" si="11"/>
        <v>#DIV/0!</v>
      </c>
      <c r="AT1351" s="416">
        <f t="shared" si="12"/>
        <v>0</v>
      </c>
      <c r="AU1351" s="417"/>
    </row>
    <row r="1352" hidden="1">
      <c r="A1352" s="88" t="str">
        <f>Master!A1356</f>
        <v>VOUT18040</v>
      </c>
      <c r="B1352" s="414" t="str">
        <f>Master!B1356</f>
        <v/>
      </c>
      <c r="C1352" s="414" t="str">
        <f>Master!C1356</f>
        <v/>
      </c>
      <c r="D1352" s="88" t="str">
        <f>Master!D1356</f>
        <v/>
      </c>
      <c r="E1352" s="406" t="str">
        <f>Master!E1356</f>
        <v/>
      </c>
      <c r="F1352" s="406">
        <f>Master!F1356</f>
        <v>0</v>
      </c>
      <c r="G1352" s="88" t="str">
        <f>Master!G1356</f>
        <v/>
      </c>
      <c r="H1352" s="88" t="str">
        <f>Master!H1356</f>
        <v/>
      </c>
      <c r="I1352" s="88" t="str">
        <f>Master!I1356</f>
        <v/>
      </c>
      <c r="J1352" s="88" t="str">
        <f>Master!J1356</f>
        <v>OUTSTANDOR PTE LTD</v>
      </c>
      <c r="K1352" s="88" t="str">
        <f>Master!K1356</f>
        <v/>
      </c>
      <c r="L1352" s="88" t="str">
        <f>Master!L1356</f>
        <v/>
      </c>
      <c r="M1352" s="88" t="str">
        <f>Master!M1356</f>
        <v/>
      </c>
      <c r="N1352" s="88" t="str">
        <f>Master!N1356</f>
        <v/>
      </c>
      <c r="O1352" s="88" t="str">
        <f>Master!O1356</f>
        <v/>
      </c>
      <c r="P1352" s="88" t="str">
        <f>Master!P1356</f>
        <v/>
      </c>
      <c r="Q1352" s="88" t="str">
        <f>Master!Q1356</f>
        <v/>
      </c>
      <c r="R1352" s="406" t="str">
        <f>Master!R1356</f>
        <v/>
      </c>
      <c r="S1352" s="406">
        <f>Master!S1356</f>
        <v>0</v>
      </c>
      <c r="T1352" s="406" t="str">
        <f>Master!T1356</f>
        <v/>
      </c>
      <c r="U1352" s="406" t="str">
        <f>Master!U1356</f>
        <v/>
      </c>
      <c r="V1352" s="406" t="str">
        <f>Master!V1356</f>
        <v/>
      </c>
      <c r="W1352" s="406" t="str">
        <f>Master!W1356</f>
        <v/>
      </c>
      <c r="X1352" s="406" t="str">
        <f>Master!X1356</f>
        <v/>
      </c>
      <c r="Y1352" s="406" t="str">
        <f>Master!Y1356</f>
        <v/>
      </c>
      <c r="Z1352" s="406" t="str">
        <f>Master!Z1356</f>
        <v/>
      </c>
      <c r="AA1352" s="406" t="str">
        <f>Master!AA1356</f>
        <v/>
      </c>
      <c r="AB1352" s="406" t="str">
        <f>Master!AB1356</f>
        <v/>
      </c>
      <c r="AC1352" s="406" t="str">
        <f>Master!AC1356</f>
        <v/>
      </c>
      <c r="AD1352" s="406" t="str">
        <f>Master!AD1356</f>
        <v/>
      </c>
      <c r="AE1352" s="406" t="str">
        <f>Master!AE1356</f>
        <v/>
      </c>
      <c r="AF1352" s="406" t="str">
        <f>Master!AF1356</f>
        <v/>
      </c>
      <c r="AG1352" s="406" t="str">
        <f>Master!AG1356</f>
        <v/>
      </c>
      <c r="AH1352" s="88" t="str">
        <f>Master!AH1356</f>
        <v/>
      </c>
      <c r="AI1352" s="414" t="str">
        <f>Master!AI1356</f>
        <v/>
      </c>
      <c r="AJ1352" s="406" t="str">
        <f>Master!AJ1356</f>
        <v/>
      </c>
      <c r="AK1352" s="406">
        <f>Master!AK1356</f>
        <v>0</v>
      </c>
      <c r="AL1352" s="88" t="str">
        <f>Master!AL1356</f>
        <v/>
      </c>
      <c r="AM1352" s="416"/>
      <c r="AN1352" s="416"/>
      <c r="AO1352" s="416"/>
      <c r="AP1352" s="416"/>
      <c r="AQ1352" s="416"/>
      <c r="AR1352" s="416">
        <f t="shared" si="10"/>
        <v>0</v>
      </c>
      <c r="AS1352" s="417" t="str">
        <f t="shared" si="11"/>
        <v>#DIV/0!</v>
      </c>
      <c r="AT1352" s="416">
        <f t="shared" si="12"/>
        <v>0</v>
      </c>
      <c r="AU1352" s="417"/>
    </row>
    <row r="1353" hidden="1">
      <c r="A1353" s="88" t="str">
        <f>Master!A1357</f>
        <v>VOUT18041</v>
      </c>
      <c r="B1353" s="414" t="str">
        <f>Master!B1357</f>
        <v/>
      </c>
      <c r="C1353" s="414" t="str">
        <f>Master!C1357</f>
        <v/>
      </c>
      <c r="D1353" s="88" t="str">
        <f>Master!D1357</f>
        <v/>
      </c>
      <c r="E1353" s="406" t="str">
        <f>Master!E1357</f>
        <v/>
      </c>
      <c r="F1353" s="406">
        <f>Master!F1357</f>
        <v>0</v>
      </c>
      <c r="G1353" s="88" t="str">
        <f>Master!G1357</f>
        <v/>
      </c>
      <c r="H1353" s="88" t="str">
        <f>Master!H1357</f>
        <v/>
      </c>
      <c r="I1353" s="88" t="str">
        <f>Master!I1357</f>
        <v/>
      </c>
      <c r="J1353" s="88" t="str">
        <f>Master!J1357</f>
        <v>OUTSTANDOR PTE LTD</v>
      </c>
      <c r="K1353" s="88" t="str">
        <f>Master!K1357</f>
        <v/>
      </c>
      <c r="L1353" s="88" t="str">
        <f>Master!L1357</f>
        <v/>
      </c>
      <c r="M1353" s="88" t="str">
        <f>Master!M1357</f>
        <v/>
      </c>
      <c r="N1353" s="88" t="str">
        <f>Master!N1357</f>
        <v/>
      </c>
      <c r="O1353" s="88" t="str">
        <f>Master!O1357</f>
        <v/>
      </c>
      <c r="P1353" s="88" t="str">
        <f>Master!P1357</f>
        <v/>
      </c>
      <c r="Q1353" s="88" t="str">
        <f>Master!Q1357</f>
        <v/>
      </c>
      <c r="R1353" s="406" t="str">
        <f>Master!R1357</f>
        <v/>
      </c>
      <c r="S1353" s="406">
        <f>Master!S1357</f>
        <v>0</v>
      </c>
      <c r="T1353" s="406" t="str">
        <f>Master!T1357</f>
        <v/>
      </c>
      <c r="U1353" s="406" t="str">
        <f>Master!U1357</f>
        <v/>
      </c>
      <c r="V1353" s="406" t="str">
        <f>Master!V1357</f>
        <v/>
      </c>
      <c r="W1353" s="406" t="str">
        <f>Master!W1357</f>
        <v/>
      </c>
      <c r="X1353" s="406" t="str">
        <f>Master!X1357</f>
        <v/>
      </c>
      <c r="Y1353" s="406" t="str">
        <f>Master!Y1357</f>
        <v/>
      </c>
      <c r="Z1353" s="406" t="str">
        <f>Master!Z1357</f>
        <v/>
      </c>
      <c r="AA1353" s="406" t="str">
        <f>Master!AA1357</f>
        <v/>
      </c>
      <c r="AB1353" s="406" t="str">
        <f>Master!AB1357</f>
        <v/>
      </c>
      <c r="AC1353" s="406" t="str">
        <f>Master!AC1357</f>
        <v/>
      </c>
      <c r="AD1353" s="406" t="str">
        <f>Master!AD1357</f>
        <v/>
      </c>
      <c r="AE1353" s="406" t="str">
        <f>Master!AE1357</f>
        <v/>
      </c>
      <c r="AF1353" s="406" t="str">
        <f>Master!AF1357</f>
        <v/>
      </c>
      <c r="AG1353" s="406" t="str">
        <f>Master!AG1357</f>
        <v/>
      </c>
      <c r="AH1353" s="88" t="str">
        <f>Master!AH1357</f>
        <v/>
      </c>
      <c r="AI1353" s="88" t="str">
        <f>Master!AI1357</f>
        <v/>
      </c>
      <c r="AJ1353" s="406" t="str">
        <f>Master!AJ1357</f>
        <v/>
      </c>
      <c r="AK1353" s="406">
        <f>Master!AK1357</f>
        <v>0</v>
      </c>
      <c r="AL1353" s="88" t="str">
        <f>Master!AL1357</f>
        <v/>
      </c>
      <c r="AM1353" s="416"/>
      <c r="AN1353" s="416"/>
      <c r="AO1353" s="416"/>
      <c r="AP1353" s="416"/>
      <c r="AQ1353" s="416"/>
      <c r="AR1353" s="416">
        <f t="shared" si="10"/>
        <v>0</v>
      </c>
      <c r="AS1353" s="417" t="str">
        <f t="shared" si="11"/>
        <v>#DIV/0!</v>
      </c>
      <c r="AT1353" s="416">
        <f t="shared" si="12"/>
        <v>0</v>
      </c>
      <c r="AU1353" s="417"/>
    </row>
    <row r="1354" hidden="1">
      <c r="A1354" s="88" t="str">
        <f>Master!A1358</f>
        <v>VOUT18042</v>
      </c>
      <c r="B1354" s="414" t="str">
        <f>Master!B1358</f>
        <v/>
      </c>
      <c r="C1354" s="414" t="str">
        <f>Master!C1358</f>
        <v/>
      </c>
      <c r="D1354" s="88" t="str">
        <f>Master!D1358</f>
        <v/>
      </c>
      <c r="E1354" s="406" t="str">
        <f>Master!E1358</f>
        <v/>
      </c>
      <c r="F1354" s="406">
        <f>Master!F1358</f>
        <v>0</v>
      </c>
      <c r="G1354" s="88" t="str">
        <f>Master!G1358</f>
        <v/>
      </c>
      <c r="H1354" s="88" t="str">
        <f>Master!H1358</f>
        <v/>
      </c>
      <c r="I1354" s="88" t="str">
        <f>Master!I1358</f>
        <v/>
      </c>
      <c r="J1354" s="88" t="str">
        <f>Master!J1358</f>
        <v>OUTSTANDOR PTE LTD</v>
      </c>
      <c r="K1354" s="88" t="str">
        <f>Master!K1358</f>
        <v/>
      </c>
      <c r="L1354" s="88" t="str">
        <f>Master!L1358</f>
        <v/>
      </c>
      <c r="M1354" s="88" t="str">
        <f>Master!M1358</f>
        <v/>
      </c>
      <c r="N1354" s="88" t="str">
        <f>Master!N1358</f>
        <v/>
      </c>
      <c r="O1354" s="88" t="str">
        <f>Master!O1358</f>
        <v/>
      </c>
      <c r="P1354" s="88" t="str">
        <f>Master!P1358</f>
        <v/>
      </c>
      <c r="Q1354" s="88" t="str">
        <f>Master!Q1358</f>
        <v/>
      </c>
      <c r="R1354" s="406" t="str">
        <f>Master!R1358</f>
        <v/>
      </c>
      <c r="S1354" s="406">
        <f>Master!S1358</f>
        <v>0</v>
      </c>
      <c r="T1354" s="406" t="str">
        <f>Master!T1358</f>
        <v/>
      </c>
      <c r="U1354" s="406" t="str">
        <f>Master!U1358</f>
        <v/>
      </c>
      <c r="V1354" s="406" t="str">
        <f>Master!V1358</f>
        <v/>
      </c>
      <c r="W1354" s="406" t="str">
        <f>Master!W1358</f>
        <v/>
      </c>
      <c r="X1354" s="406" t="str">
        <f>Master!X1358</f>
        <v/>
      </c>
      <c r="Y1354" s="406" t="str">
        <f>Master!Y1358</f>
        <v/>
      </c>
      <c r="Z1354" s="406" t="str">
        <f>Master!Z1358</f>
        <v/>
      </c>
      <c r="AA1354" s="406" t="str">
        <f>Master!AA1358</f>
        <v/>
      </c>
      <c r="AB1354" s="406" t="str">
        <f>Master!AB1358</f>
        <v/>
      </c>
      <c r="AC1354" s="406" t="str">
        <f>Master!AC1358</f>
        <v/>
      </c>
      <c r="AD1354" s="406" t="str">
        <f>Master!AD1358</f>
        <v/>
      </c>
      <c r="AE1354" s="406" t="str">
        <f>Master!AE1358</f>
        <v/>
      </c>
      <c r="AF1354" s="406" t="str">
        <f>Master!AF1358</f>
        <v/>
      </c>
      <c r="AG1354" s="406" t="str">
        <f>Master!AG1358</f>
        <v/>
      </c>
      <c r="AH1354" s="88" t="str">
        <f>Master!AH1358</f>
        <v/>
      </c>
      <c r="AI1354" s="414" t="str">
        <f>Master!AI1358</f>
        <v/>
      </c>
      <c r="AJ1354" s="406" t="str">
        <f>Master!AJ1358</f>
        <v/>
      </c>
      <c r="AK1354" s="406">
        <f>Master!AK1358</f>
        <v>0</v>
      </c>
      <c r="AL1354" s="88" t="str">
        <f>Master!AL1358</f>
        <v/>
      </c>
      <c r="AM1354" s="416"/>
      <c r="AN1354" s="416"/>
      <c r="AO1354" s="416"/>
      <c r="AP1354" s="416"/>
      <c r="AQ1354" s="416"/>
      <c r="AR1354" s="416">
        <f t="shared" si="10"/>
        <v>0</v>
      </c>
      <c r="AS1354" s="417" t="str">
        <f t="shared" si="11"/>
        <v>#DIV/0!</v>
      </c>
      <c r="AT1354" s="416">
        <f t="shared" si="12"/>
        <v>0</v>
      </c>
      <c r="AU1354" s="417"/>
    </row>
    <row r="1355" hidden="1">
      <c r="A1355" s="88" t="str">
        <f>Master!A1359</f>
        <v>VOUT18043</v>
      </c>
      <c r="B1355" s="414" t="str">
        <f>Master!B1359</f>
        <v/>
      </c>
      <c r="C1355" s="414" t="str">
        <f>Master!C1359</f>
        <v/>
      </c>
      <c r="D1355" s="88" t="str">
        <f>Master!D1359</f>
        <v/>
      </c>
      <c r="E1355" s="406" t="str">
        <f>Master!E1359</f>
        <v/>
      </c>
      <c r="F1355" s="406">
        <f>Master!F1359</f>
        <v>0</v>
      </c>
      <c r="G1355" s="88" t="str">
        <f>Master!G1359</f>
        <v/>
      </c>
      <c r="H1355" s="88" t="str">
        <f>Master!H1359</f>
        <v/>
      </c>
      <c r="I1355" s="88" t="str">
        <f>Master!I1359</f>
        <v/>
      </c>
      <c r="J1355" s="88" t="str">
        <f>Master!J1359</f>
        <v>OUTSTANDOR PTE LTD</v>
      </c>
      <c r="K1355" s="88" t="str">
        <f>Master!K1359</f>
        <v/>
      </c>
      <c r="L1355" s="88" t="str">
        <f>Master!L1359</f>
        <v/>
      </c>
      <c r="M1355" s="88" t="str">
        <f>Master!M1359</f>
        <v/>
      </c>
      <c r="N1355" s="88" t="str">
        <f>Master!N1359</f>
        <v/>
      </c>
      <c r="O1355" s="88" t="str">
        <f>Master!O1359</f>
        <v/>
      </c>
      <c r="P1355" s="88" t="str">
        <f>Master!P1359</f>
        <v/>
      </c>
      <c r="Q1355" s="88" t="str">
        <f>Master!Q1359</f>
        <v/>
      </c>
      <c r="R1355" s="406" t="str">
        <f>Master!R1359</f>
        <v/>
      </c>
      <c r="S1355" s="406">
        <f>Master!S1359</f>
        <v>0</v>
      </c>
      <c r="T1355" s="406" t="str">
        <f>Master!T1359</f>
        <v/>
      </c>
      <c r="U1355" s="406" t="str">
        <f>Master!U1359</f>
        <v/>
      </c>
      <c r="V1355" s="406" t="str">
        <f>Master!V1359</f>
        <v/>
      </c>
      <c r="W1355" s="406" t="str">
        <f>Master!W1359</f>
        <v/>
      </c>
      <c r="X1355" s="406" t="str">
        <f>Master!X1359</f>
        <v/>
      </c>
      <c r="Y1355" s="406" t="str">
        <f>Master!Y1359</f>
        <v/>
      </c>
      <c r="Z1355" s="406" t="str">
        <f>Master!Z1359</f>
        <v/>
      </c>
      <c r="AA1355" s="406" t="str">
        <f>Master!AA1359</f>
        <v/>
      </c>
      <c r="AB1355" s="406" t="str">
        <f>Master!AB1359</f>
        <v/>
      </c>
      <c r="AC1355" s="406" t="str">
        <f>Master!AC1359</f>
        <v/>
      </c>
      <c r="AD1355" s="406" t="str">
        <f>Master!AD1359</f>
        <v/>
      </c>
      <c r="AE1355" s="406" t="str">
        <f>Master!AE1359</f>
        <v/>
      </c>
      <c r="AF1355" s="406" t="str">
        <f>Master!AF1359</f>
        <v/>
      </c>
      <c r="AG1355" s="406" t="str">
        <f>Master!AG1359</f>
        <v/>
      </c>
      <c r="AH1355" s="88" t="str">
        <f>Master!AH1359</f>
        <v/>
      </c>
      <c r="AI1355" s="88" t="str">
        <f>Master!AI1359</f>
        <v/>
      </c>
      <c r="AJ1355" s="406" t="str">
        <f>Master!AJ1359</f>
        <v/>
      </c>
      <c r="AK1355" s="406">
        <f>Master!AK1359</f>
        <v>0</v>
      </c>
      <c r="AL1355" s="88" t="str">
        <f>Master!AL1359</f>
        <v/>
      </c>
      <c r="AM1355" s="416"/>
      <c r="AN1355" s="416"/>
      <c r="AO1355" s="416"/>
      <c r="AP1355" s="416"/>
      <c r="AQ1355" s="416"/>
      <c r="AR1355" s="416">
        <f t="shared" si="10"/>
        <v>0</v>
      </c>
      <c r="AS1355" s="417" t="str">
        <f t="shared" si="11"/>
        <v>#DIV/0!</v>
      </c>
      <c r="AT1355" s="416">
        <f t="shared" si="12"/>
        <v>0</v>
      </c>
      <c r="AU1355" s="417"/>
    </row>
    <row r="1356" hidden="1">
      <c r="A1356" s="88" t="str">
        <f>Master!A1360</f>
        <v>VOUT18044</v>
      </c>
      <c r="B1356" s="414" t="str">
        <f>Master!B1360</f>
        <v/>
      </c>
      <c r="C1356" s="414" t="str">
        <f>Master!C1360</f>
        <v/>
      </c>
      <c r="D1356" s="88" t="str">
        <f>Master!D1360</f>
        <v/>
      </c>
      <c r="E1356" s="406" t="str">
        <f>Master!E1360</f>
        <v/>
      </c>
      <c r="F1356" s="406">
        <f>Master!F1360</f>
        <v>0</v>
      </c>
      <c r="G1356" s="88" t="str">
        <f>Master!G1360</f>
        <v/>
      </c>
      <c r="H1356" s="88" t="str">
        <f>Master!H1360</f>
        <v/>
      </c>
      <c r="I1356" s="88" t="str">
        <f>Master!I1360</f>
        <v/>
      </c>
      <c r="J1356" s="88" t="str">
        <f>Master!J1360</f>
        <v>OUTSTANDOR PTE LTD</v>
      </c>
      <c r="K1356" s="88" t="str">
        <f>Master!K1360</f>
        <v/>
      </c>
      <c r="L1356" s="88" t="str">
        <f>Master!L1360</f>
        <v/>
      </c>
      <c r="M1356" s="88" t="str">
        <f>Master!M1360</f>
        <v/>
      </c>
      <c r="N1356" s="88" t="str">
        <f>Master!N1360</f>
        <v/>
      </c>
      <c r="O1356" s="88" t="str">
        <f>Master!O1360</f>
        <v/>
      </c>
      <c r="P1356" s="88" t="str">
        <f>Master!P1360</f>
        <v/>
      </c>
      <c r="Q1356" s="88" t="str">
        <f>Master!Q1360</f>
        <v/>
      </c>
      <c r="R1356" s="406" t="str">
        <f>Master!R1360</f>
        <v/>
      </c>
      <c r="S1356" s="406">
        <f>Master!S1360</f>
        <v>0</v>
      </c>
      <c r="T1356" s="406" t="str">
        <f>Master!T1360</f>
        <v/>
      </c>
      <c r="U1356" s="406" t="str">
        <f>Master!U1360</f>
        <v/>
      </c>
      <c r="V1356" s="406" t="str">
        <f>Master!V1360</f>
        <v/>
      </c>
      <c r="W1356" s="406" t="str">
        <f>Master!W1360</f>
        <v/>
      </c>
      <c r="X1356" s="406" t="str">
        <f>Master!X1360</f>
        <v/>
      </c>
      <c r="Y1356" s="406" t="str">
        <f>Master!Y1360</f>
        <v/>
      </c>
      <c r="Z1356" s="406" t="str">
        <f>Master!Z1360</f>
        <v/>
      </c>
      <c r="AA1356" s="406" t="str">
        <f>Master!AA1360</f>
        <v/>
      </c>
      <c r="AB1356" s="406" t="str">
        <f>Master!AB1360</f>
        <v/>
      </c>
      <c r="AC1356" s="406" t="str">
        <f>Master!AC1360</f>
        <v/>
      </c>
      <c r="AD1356" s="406" t="str">
        <f>Master!AD1360</f>
        <v/>
      </c>
      <c r="AE1356" s="406" t="str">
        <f>Master!AE1360</f>
        <v/>
      </c>
      <c r="AF1356" s="406" t="str">
        <f>Master!AF1360</f>
        <v/>
      </c>
      <c r="AG1356" s="406" t="str">
        <f>Master!AG1360</f>
        <v/>
      </c>
      <c r="AH1356" s="88" t="str">
        <f>Master!AH1360</f>
        <v/>
      </c>
      <c r="AI1356" s="414" t="str">
        <f>Master!AI1360</f>
        <v/>
      </c>
      <c r="AJ1356" s="406" t="str">
        <f>Master!AJ1360</f>
        <v/>
      </c>
      <c r="AK1356" s="406">
        <f>Master!AK1360</f>
        <v>0</v>
      </c>
      <c r="AL1356" s="88" t="str">
        <f>Master!AL1360</f>
        <v/>
      </c>
      <c r="AM1356" s="416"/>
      <c r="AN1356" s="416"/>
      <c r="AO1356" s="416"/>
      <c r="AP1356" s="416"/>
      <c r="AQ1356" s="416"/>
      <c r="AR1356" s="416">
        <f t="shared" si="10"/>
        <v>0</v>
      </c>
      <c r="AS1356" s="417" t="str">
        <f t="shared" si="11"/>
        <v>#DIV/0!</v>
      </c>
      <c r="AT1356" s="416">
        <f t="shared" si="12"/>
        <v>0</v>
      </c>
      <c r="AU1356" s="417"/>
    </row>
    <row r="1357" hidden="1">
      <c r="A1357" s="88" t="str">
        <f>Master!A1361</f>
        <v>VOUT18045</v>
      </c>
      <c r="B1357" s="414" t="str">
        <f>Master!B1361</f>
        <v/>
      </c>
      <c r="C1357" s="414" t="str">
        <f>Master!C1361</f>
        <v/>
      </c>
      <c r="D1357" s="88" t="str">
        <f>Master!D1361</f>
        <v/>
      </c>
      <c r="E1357" s="406" t="str">
        <f>Master!E1361</f>
        <v/>
      </c>
      <c r="F1357" s="406">
        <f>Master!F1361</f>
        <v>0</v>
      </c>
      <c r="G1357" s="88" t="str">
        <f>Master!G1361</f>
        <v/>
      </c>
      <c r="H1357" s="88" t="str">
        <f>Master!H1361</f>
        <v/>
      </c>
      <c r="I1357" s="88" t="str">
        <f>Master!I1361</f>
        <v/>
      </c>
      <c r="J1357" s="88" t="str">
        <f>Master!J1361</f>
        <v>OUTSTANDOR PTE LTD</v>
      </c>
      <c r="K1357" s="88" t="str">
        <f>Master!K1361</f>
        <v/>
      </c>
      <c r="L1357" s="88" t="str">
        <f>Master!L1361</f>
        <v/>
      </c>
      <c r="M1357" s="88" t="str">
        <f>Master!M1361</f>
        <v/>
      </c>
      <c r="N1357" s="88" t="str">
        <f>Master!N1361</f>
        <v/>
      </c>
      <c r="O1357" s="88" t="str">
        <f>Master!O1361</f>
        <v/>
      </c>
      <c r="P1357" s="88" t="str">
        <f>Master!P1361</f>
        <v/>
      </c>
      <c r="Q1357" s="88" t="str">
        <f>Master!Q1361</f>
        <v/>
      </c>
      <c r="R1357" s="406" t="str">
        <f>Master!R1361</f>
        <v/>
      </c>
      <c r="S1357" s="406">
        <f>Master!S1361</f>
        <v>0</v>
      </c>
      <c r="T1357" s="406" t="str">
        <f>Master!T1361</f>
        <v/>
      </c>
      <c r="U1357" s="406" t="str">
        <f>Master!U1361</f>
        <v/>
      </c>
      <c r="V1357" s="406" t="str">
        <f>Master!V1361</f>
        <v/>
      </c>
      <c r="W1357" s="406" t="str">
        <f>Master!W1361</f>
        <v/>
      </c>
      <c r="X1357" s="406" t="str">
        <f>Master!X1361</f>
        <v/>
      </c>
      <c r="Y1357" s="406" t="str">
        <f>Master!Y1361</f>
        <v/>
      </c>
      <c r="Z1357" s="406" t="str">
        <f>Master!Z1361</f>
        <v/>
      </c>
      <c r="AA1357" s="406" t="str">
        <f>Master!AA1361</f>
        <v/>
      </c>
      <c r="AB1357" s="406" t="str">
        <f>Master!AB1361</f>
        <v/>
      </c>
      <c r="AC1357" s="406" t="str">
        <f>Master!AC1361</f>
        <v/>
      </c>
      <c r="AD1357" s="406" t="str">
        <f>Master!AD1361</f>
        <v/>
      </c>
      <c r="AE1357" s="406" t="str">
        <f>Master!AE1361</f>
        <v/>
      </c>
      <c r="AF1357" s="406" t="str">
        <f>Master!AF1361</f>
        <v/>
      </c>
      <c r="AG1357" s="406" t="str">
        <f>Master!AG1361</f>
        <v/>
      </c>
      <c r="AH1357" s="88" t="str">
        <f>Master!AH1361</f>
        <v/>
      </c>
      <c r="AI1357" s="88" t="str">
        <f>Master!AI1361</f>
        <v/>
      </c>
      <c r="AJ1357" s="406" t="str">
        <f>Master!AJ1361</f>
        <v/>
      </c>
      <c r="AK1357" s="406">
        <f>Master!AK1361</f>
        <v>0</v>
      </c>
      <c r="AL1357" s="88" t="str">
        <f>Master!AL1361</f>
        <v/>
      </c>
      <c r="AM1357" s="416"/>
      <c r="AN1357" s="416"/>
      <c r="AO1357" s="416"/>
      <c r="AP1357" s="416"/>
      <c r="AQ1357" s="416"/>
      <c r="AR1357" s="416">
        <f t="shared" si="10"/>
        <v>0</v>
      </c>
      <c r="AS1357" s="417" t="str">
        <f t="shared" si="11"/>
        <v>#DIV/0!</v>
      </c>
      <c r="AT1357" s="416">
        <f t="shared" si="12"/>
        <v>0</v>
      </c>
      <c r="AU1357" s="417"/>
    </row>
    <row r="1358" hidden="1">
      <c r="A1358" s="88" t="str">
        <f>Master!A1362</f>
        <v>VOUT18046</v>
      </c>
      <c r="B1358" s="414" t="str">
        <f>Master!B1362</f>
        <v/>
      </c>
      <c r="C1358" s="414" t="str">
        <f>Master!C1362</f>
        <v/>
      </c>
      <c r="D1358" s="88" t="str">
        <f>Master!D1362</f>
        <v/>
      </c>
      <c r="E1358" s="406" t="str">
        <f>Master!E1362</f>
        <v/>
      </c>
      <c r="F1358" s="406">
        <f>Master!F1362</f>
        <v>0</v>
      </c>
      <c r="G1358" s="88" t="str">
        <f>Master!G1362</f>
        <v/>
      </c>
      <c r="H1358" s="88" t="str">
        <f>Master!H1362</f>
        <v/>
      </c>
      <c r="I1358" s="88" t="str">
        <f>Master!I1362</f>
        <v/>
      </c>
      <c r="J1358" s="88" t="str">
        <f>Master!J1362</f>
        <v>OUTSTANDOR PTE LTD</v>
      </c>
      <c r="K1358" s="88" t="str">
        <f>Master!K1362</f>
        <v/>
      </c>
      <c r="L1358" s="88" t="str">
        <f>Master!L1362</f>
        <v/>
      </c>
      <c r="M1358" s="88" t="str">
        <f>Master!M1362</f>
        <v/>
      </c>
      <c r="N1358" s="88" t="str">
        <f>Master!N1362</f>
        <v/>
      </c>
      <c r="O1358" s="88" t="str">
        <f>Master!O1362</f>
        <v/>
      </c>
      <c r="P1358" s="88" t="str">
        <f>Master!P1362</f>
        <v/>
      </c>
      <c r="Q1358" s="88" t="str">
        <f>Master!Q1362</f>
        <v/>
      </c>
      <c r="R1358" s="406" t="str">
        <f>Master!R1362</f>
        <v/>
      </c>
      <c r="S1358" s="406">
        <f>Master!S1362</f>
        <v>0</v>
      </c>
      <c r="T1358" s="406" t="str">
        <f>Master!T1362</f>
        <v/>
      </c>
      <c r="U1358" s="406" t="str">
        <f>Master!U1362</f>
        <v/>
      </c>
      <c r="V1358" s="406" t="str">
        <f>Master!V1362</f>
        <v/>
      </c>
      <c r="W1358" s="406" t="str">
        <f>Master!W1362</f>
        <v/>
      </c>
      <c r="X1358" s="406" t="str">
        <f>Master!X1362</f>
        <v/>
      </c>
      <c r="Y1358" s="406" t="str">
        <f>Master!Y1362</f>
        <v/>
      </c>
      <c r="Z1358" s="406" t="str">
        <f>Master!Z1362</f>
        <v/>
      </c>
      <c r="AA1358" s="406" t="str">
        <f>Master!AA1362</f>
        <v/>
      </c>
      <c r="AB1358" s="406" t="str">
        <f>Master!AB1362</f>
        <v/>
      </c>
      <c r="AC1358" s="406" t="str">
        <f>Master!AC1362</f>
        <v/>
      </c>
      <c r="AD1358" s="406" t="str">
        <f>Master!AD1362</f>
        <v/>
      </c>
      <c r="AE1358" s="406" t="str">
        <f>Master!AE1362</f>
        <v/>
      </c>
      <c r="AF1358" s="406" t="str">
        <f>Master!AF1362</f>
        <v/>
      </c>
      <c r="AG1358" s="406" t="str">
        <f>Master!AG1362</f>
        <v/>
      </c>
      <c r="AH1358" s="88" t="str">
        <f>Master!AH1362</f>
        <v/>
      </c>
      <c r="AI1358" s="414" t="str">
        <f>Master!AI1362</f>
        <v/>
      </c>
      <c r="AJ1358" s="406" t="str">
        <f>Master!AJ1362</f>
        <v/>
      </c>
      <c r="AK1358" s="406">
        <f>Master!AK1362</f>
        <v>0</v>
      </c>
      <c r="AL1358" s="88" t="str">
        <f>Master!AL1362</f>
        <v/>
      </c>
      <c r="AM1358" s="416"/>
      <c r="AN1358" s="416"/>
      <c r="AO1358" s="416"/>
      <c r="AP1358" s="416"/>
      <c r="AQ1358" s="416"/>
      <c r="AR1358" s="416">
        <f t="shared" si="10"/>
        <v>0</v>
      </c>
      <c r="AS1358" s="417" t="str">
        <f t="shared" si="11"/>
        <v>#DIV/0!</v>
      </c>
      <c r="AT1358" s="416">
        <f t="shared" si="12"/>
        <v>0</v>
      </c>
      <c r="AU1358" s="417"/>
    </row>
    <row r="1359" hidden="1">
      <c r="A1359" s="88" t="str">
        <f>Master!A1363</f>
        <v>VOUT18047</v>
      </c>
      <c r="B1359" s="414" t="str">
        <f>Master!B1363</f>
        <v/>
      </c>
      <c r="C1359" s="414" t="str">
        <f>Master!C1363</f>
        <v/>
      </c>
      <c r="D1359" s="88" t="str">
        <f>Master!D1363</f>
        <v/>
      </c>
      <c r="E1359" s="406" t="str">
        <f>Master!E1363</f>
        <v/>
      </c>
      <c r="F1359" s="406">
        <f>Master!F1363</f>
        <v>0</v>
      </c>
      <c r="G1359" s="88" t="str">
        <f>Master!G1363</f>
        <v/>
      </c>
      <c r="H1359" s="88" t="str">
        <f>Master!H1363</f>
        <v/>
      </c>
      <c r="I1359" s="88" t="str">
        <f>Master!I1363</f>
        <v/>
      </c>
      <c r="J1359" s="88" t="str">
        <f>Master!J1363</f>
        <v>OUTSTANDOR PTE LTD</v>
      </c>
      <c r="K1359" s="88" t="str">
        <f>Master!K1363</f>
        <v/>
      </c>
      <c r="L1359" s="88" t="str">
        <f>Master!L1363</f>
        <v/>
      </c>
      <c r="M1359" s="88" t="str">
        <f>Master!M1363</f>
        <v/>
      </c>
      <c r="N1359" s="88" t="str">
        <f>Master!N1363</f>
        <v/>
      </c>
      <c r="O1359" s="88" t="str">
        <f>Master!O1363</f>
        <v/>
      </c>
      <c r="P1359" s="88" t="str">
        <f>Master!P1363</f>
        <v/>
      </c>
      <c r="Q1359" s="88" t="str">
        <f>Master!Q1363</f>
        <v/>
      </c>
      <c r="R1359" s="406" t="str">
        <f>Master!R1363</f>
        <v/>
      </c>
      <c r="S1359" s="406">
        <f>Master!S1363</f>
        <v>0</v>
      </c>
      <c r="T1359" s="406" t="str">
        <f>Master!T1363</f>
        <v/>
      </c>
      <c r="U1359" s="406" t="str">
        <f>Master!U1363</f>
        <v/>
      </c>
      <c r="V1359" s="406" t="str">
        <f>Master!V1363</f>
        <v/>
      </c>
      <c r="W1359" s="406" t="str">
        <f>Master!W1363</f>
        <v/>
      </c>
      <c r="X1359" s="406" t="str">
        <f>Master!X1363</f>
        <v/>
      </c>
      <c r="Y1359" s="406" t="str">
        <f>Master!Y1363</f>
        <v/>
      </c>
      <c r="Z1359" s="406" t="str">
        <f>Master!Z1363</f>
        <v/>
      </c>
      <c r="AA1359" s="406" t="str">
        <f>Master!AA1363</f>
        <v/>
      </c>
      <c r="AB1359" s="406" t="str">
        <f>Master!AB1363</f>
        <v/>
      </c>
      <c r="AC1359" s="406" t="str">
        <f>Master!AC1363</f>
        <v/>
      </c>
      <c r="AD1359" s="406" t="str">
        <f>Master!AD1363</f>
        <v/>
      </c>
      <c r="AE1359" s="406" t="str">
        <f>Master!AE1363</f>
        <v/>
      </c>
      <c r="AF1359" s="406" t="str">
        <f>Master!AF1363</f>
        <v/>
      </c>
      <c r="AG1359" s="406" t="str">
        <f>Master!AG1363</f>
        <v/>
      </c>
      <c r="AH1359" s="88" t="str">
        <f>Master!AH1363</f>
        <v/>
      </c>
      <c r="AI1359" s="88" t="str">
        <f>Master!AI1363</f>
        <v/>
      </c>
      <c r="AJ1359" s="406" t="str">
        <f>Master!AJ1363</f>
        <v/>
      </c>
      <c r="AK1359" s="406">
        <f>Master!AK1363</f>
        <v>0</v>
      </c>
      <c r="AL1359" s="88" t="str">
        <f>Master!AL1363</f>
        <v/>
      </c>
      <c r="AM1359" s="416"/>
      <c r="AN1359" s="416"/>
      <c r="AO1359" s="416"/>
      <c r="AP1359" s="416"/>
      <c r="AQ1359" s="416"/>
      <c r="AR1359" s="416">
        <f t="shared" si="10"/>
        <v>0</v>
      </c>
      <c r="AS1359" s="417" t="str">
        <f t="shared" si="11"/>
        <v>#DIV/0!</v>
      </c>
      <c r="AT1359" s="416">
        <f t="shared" si="12"/>
        <v>0</v>
      </c>
      <c r="AU1359" s="417"/>
    </row>
    <row r="1360" hidden="1">
      <c r="A1360" s="88" t="str">
        <f>Master!A1364</f>
        <v>VOUT18048</v>
      </c>
      <c r="B1360" s="414" t="str">
        <f>Master!B1364</f>
        <v/>
      </c>
      <c r="C1360" s="414" t="str">
        <f>Master!C1364</f>
        <v/>
      </c>
      <c r="D1360" s="88" t="str">
        <f>Master!D1364</f>
        <v/>
      </c>
      <c r="E1360" s="406" t="str">
        <f>Master!E1364</f>
        <v/>
      </c>
      <c r="F1360" s="406">
        <f>Master!F1364</f>
        <v>0</v>
      </c>
      <c r="G1360" s="88" t="str">
        <f>Master!G1364</f>
        <v/>
      </c>
      <c r="H1360" s="88" t="str">
        <f>Master!H1364</f>
        <v/>
      </c>
      <c r="I1360" s="88" t="str">
        <f>Master!I1364</f>
        <v/>
      </c>
      <c r="J1360" s="88" t="str">
        <f>Master!J1364</f>
        <v>OUTSTANDOR PTE LTD</v>
      </c>
      <c r="K1360" s="88" t="str">
        <f>Master!K1364</f>
        <v/>
      </c>
      <c r="L1360" s="88" t="str">
        <f>Master!L1364</f>
        <v/>
      </c>
      <c r="M1360" s="88" t="str">
        <f>Master!M1364</f>
        <v/>
      </c>
      <c r="N1360" s="88" t="str">
        <f>Master!N1364</f>
        <v/>
      </c>
      <c r="O1360" s="88" t="str">
        <f>Master!O1364</f>
        <v/>
      </c>
      <c r="P1360" s="88" t="str">
        <f>Master!P1364</f>
        <v/>
      </c>
      <c r="Q1360" s="88" t="str">
        <f>Master!Q1364</f>
        <v/>
      </c>
      <c r="R1360" s="406" t="str">
        <f>Master!R1364</f>
        <v/>
      </c>
      <c r="S1360" s="406">
        <f>Master!S1364</f>
        <v>0</v>
      </c>
      <c r="T1360" s="406" t="str">
        <f>Master!T1364</f>
        <v/>
      </c>
      <c r="U1360" s="406" t="str">
        <f>Master!U1364</f>
        <v/>
      </c>
      <c r="V1360" s="406" t="str">
        <f>Master!V1364</f>
        <v/>
      </c>
      <c r="W1360" s="406" t="str">
        <f>Master!W1364</f>
        <v/>
      </c>
      <c r="X1360" s="406" t="str">
        <f>Master!X1364</f>
        <v/>
      </c>
      <c r="Y1360" s="406" t="str">
        <f>Master!Y1364</f>
        <v/>
      </c>
      <c r="Z1360" s="406" t="str">
        <f>Master!Z1364</f>
        <v/>
      </c>
      <c r="AA1360" s="406" t="str">
        <f>Master!AA1364</f>
        <v/>
      </c>
      <c r="AB1360" s="406" t="str">
        <f>Master!AB1364</f>
        <v/>
      </c>
      <c r="AC1360" s="406" t="str">
        <f>Master!AC1364</f>
        <v/>
      </c>
      <c r="AD1360" s="406" t="str">
        <f>Master!AD1364</f>
        <v/>
      </c>
      <c r="AE1360" s="406" t="str">
        <f>Master!AE1364</f>
        <v/>
      </c>
      <c r="AF1360" s="406" t="str">
        <f>Master!AF1364</f>
        <v/>
      </c>
      <c r="AG1360" s="406" t="str">
        <f>Master!AG1364</f>
        <v/>
      </c>
      <c r="AH1360" s="88" t="str">
        <f>Master!AH1364</f>
        <v/>
      </c>
      <c r="AI1360" s="414" t="str">
        <f>Master!AI1364</f>
        <v/>
      </c>
      <c r="AJ1360" s="406" t="str">
        <f>Master!AJ1364</f>
        <v/>
      </c>
      <c r="AK1360" s="406">
        <f>Master!AK1364</f>
        <v>0</v>
      </c>
      <c r="AL1360" s="88" t="str">
        <f>Master!AL1364</f>
        <v/>
      </c>
      <c r="AM1360" s="416"/>
      <c r="AN1360" s="416"/>
      <c r="AO1360" s="416"/>
      <c r="AP1360" s="416"/>
      <c r="AQ1360" s="416"/>
      <c r="AR1360" s="416">
        <f t="shared" si="10"/>
        <v>0</v>
      </c>
      <c r="AS1360" s="417" t="str">
        <f t="shared" si="11"/>
        <v>#DIV/0!</v>
      </c>
      <c r="AT1360" s="416">
        <f t="shared" si="12"/>
        <v>0</v>
      </c>
      <c r="AU1360" s="417"/>
    </row>
    <row r="1361" hidden="1">
      <c r="A1361" s="88" t="str">
        <f>Master!A1365</f>
        <v>VOUT18049</v>
      </c>
      <c r="B1361" s="414" t="str">
        <f>Master!B1365</f>
        <v/>
      </c>
      <c r="C1361" s="414" t="str">
        <f>Master!C1365</f>
        <v/>
      </c>
      <c r="D1361" s="88" t="str">
        <f>Master!D1365</f>
        <v/>
      </c>
      <c r="E1361" s="406" t="str">
        <f>Master!E1365</f>
        <v/>
      </c>
      <c r="F1361" s="406">
        <f>Master!F1365</f>
        <v>0</v>
      </c>
      <c r="G1361" s="88" t="str">
        <f>Master!G1365</f>
        <v/>
      </c>
      <c r="H1361" s="88" t="str">
        <f>Master!H1365</f>
        <v/>
      </c>
      <c r="I1361" s="88" t="str">
        <f>Master!I1365</f>
        <v/>
      </c>
      <c r="J1361" s="88" t="str">
        <f>Master!J1365</f>
        <v>OUTSTANDOR PTE LTD</v>
      </c>
      <c r="K1361" s="88" t="str">
        <f>Master!K1365</f>
        <v/>
      </c>
      <c r="L1361" s="88" t="str">
        <f>Master!L1365</f>
        <v/>
      </c>
      <c r="M1361" s="88" t="str">
        <f>Master!M1365</f>
        <v/>
      </c>
      <c r="N1361" s="88" t="str">
        <f>Master!N1365</f>
        <v/>
      </c>
      <c r="O1361" s="88" t="str">
        <f>Master!O1365</f>
        <v/>
      </c>
      <c r="P1361" s="88" t="str">
        <f>Master!P1365</f>
        <v/>
      </c>
      <c r="Q1361" s="88" t="str">
        <f>Master!Q1365</f>
        <v/>
      </c>
      <c r="R1361" s="406" t="str">
        <f>Master!R1365</f>
        <v/>
      </c>
      <c r="S1361" s="406">
        <f>Master!S1365</f>
        <v>0</v>
      </c>
      <c r="T1361" s="406" t="str">
        <f>Master!T1365</f>
        <v/>
      </c>
      <c r="U1361" s="406" t="str">
        <f>Master!U1365</f>
        <v/>
      </c>
      <c r="V1361" s="406" t="str">
        <f>Master!V1365</f>
        <v/>
      </c>
      <c r="W1361" s="406" t="str">
        <f>Master!W1365</f>
        <v/>
      </c>
      <c r="X1361" s="406" t="str">
        <f>Master!X1365</f>
        <v/>
      </c>
      <c r="Y1361" s="406" t="str">
        <f>Master!Y1365</f>
        <v/>
      </c>
      <c r="Z1361" s="406" t="str">
        <f>Master!Z1365</f>
        <v/>
      </c>
      <c r="AA1361" s="406" t="str">
        <f>Master!AA1365</f>
        <v/>
      </c>
      <c r="AB1361" s="406" t="str">
        <f>Master!AB1365</f>
        <v/>
      </c>
      <c r="AC1361" s="406" t="str">
        <f>Master!AC1365</f>
        <v/>
      </c>
      <c r="AD1361" s="406" t="str">
        <f>Master!AD1365</f>
        <v/>
      </c>
      <c r="AE1361" s="406" t="str">
        <f>Master!AE1365</f>
        <v/>
      </c>
      <c r="AF1361" s="406" t="str">
        <f>Master!AF1365</f>
        <v/>
      </c>
      <c r="AG1361" s="406" t="str">
        <f>Master!AG1365</f>
        <v/>
      </c>
      <c r="AH1361" s="88" t="str">
        <f>Master!AH1365</f>
        <v/>
      </c>
      <c r="AI1361" s="88" t="str">
        <f>Master!AI1365</f>
        <v/>
      </c>
      <c r="AJ1361" s="406" t="str">
        <f>Master!AJ1365</f>
        <v/>
      </c>
      <c r="AK1361" s="406">
        <f>Master!AK1365</f>
        <v>0</v>
      </c>
      <c r="AL1361" s="88" t="str">
        <f>Master!AL1365</f>
        <v/>
      </c>
      <c r="AM1361" s="416"/>
      <c r="AN1361" s="416"/>
      <c r="AO1361" s="416"/>
      <c r="AP1361" s="416"/>
      <c r="AQ1361" s="416"/>
      <c r="AR1361" s="416">
        <f t="shared" si="10"/>
        <v>0</v>
      </c>
      <c r="AS1361" s="417" t="str">
        <f t="shared" si="11"/>
        <v>#DIV/0!</v>
      </c>
      <c r="AT1361" s="416">
        <f t="shared" si="12"/>
        <v>0</v>
      </c>
      <c r="AU1361" s="417"/>
    </row>
    <row r="1362" hidden="1">
      <c r="A1362" s="88" t="str">
        <f>Master!A1366</f>
        <v>VOUT18050</v>
      </c>
      <c r="B1362" s="414" t="str">
        <f>Master!B1366</f>
        <v/>
      </c>
      <c r="C1362" s="414" t="str">
        <f>Master!C1366</f>
        <v/>
      </c>
      <c r="D1362" s="88" t="str">
        <f>Master!D1366</f>
        <v/>
      </c>
      <c r="E1362" s="406" t="str">
        <f>Master!E1366</f>
        <v/>
      </c>
      <c r="F1362" s="406">
        <f>Master!F1366</f>
        <v>0</v>
      </c>
      <c r="G1362" s="88" t="str">
        <f>Master!G1366</f>
        <v/>
      </c>
      <c r="H1362" s="88" t="str">
        <f>Master!H1366</f>
        <v/>
      </c>
      <c r="I1362" s="88" t="str">
        <f>Master!I1366</f>
        <v/>
      </c>
      <c r="J1362" s="88" t="str">
        <f>Master!J1366</f>
        <v>OUTSTANDOR PTE LTD</v>
      </c>
      <c r="K1362" s="88" t="str">
        <f>Master!K1366</f>
        <v/>
      </c>
      <c r="L1362" s="88" t="str">
        <f>Master!L1366</f>
        <v/>
      </c>
      <c r="M1362" s="88" t="str">
        <f>Master!M1366</f>
        <v/>
      </c>
      <c r="N1362" s="88" t="str">
        <f>Master!N1366</f>
        <v/>
      </c>
      <c r="O1362" s="88" t="str">
        <f>Master!O1366</f>
        <v/>
      </c>
      <c r="P1362" s="88" t="str">
        <f>Master!P1366</f>
        <v/>
      </c>
      <c r="Q1362" s="88" t="str">
        <f>Master!Q1366</f>
        <v/>
      </c>
      <c r="R1362" s="406" t="str">
        <f>Master!R1366</f>
        <v/>
      </c>
      <c r="S1362" s="406">
        <f>Master!S1366</f>
        <v>0</v>
      </c>
      <c r="T1362" s="406" t="str">
        <f>Master!T1366</f>
        <v/>
      </c>
      <c r="U1362" s="406" t="str">
        <f>Master!U1366</f>
        <v/>
      </c>
      <c r="V1362" s="406" t="str">
        <f>Master!V1366</f>
        <v/>
      </c>
      <c r="W1362" s="406" t="str">
        <f>Master!W1366</f>
        <v/>
      </c>
      <c r="X1362" s="406" t="str">
        <f>Master!X1366</f>
        <v/>
      </c>
      <c r="Y1362" s="406" t="str">
        <f>Master!Y1366</f>
        <v/>
      </c>
      <c r="Z1362" s="406" t="str">
        <f>Master!Z1366</f>
        <v/>
      </c>
      <c r="AA1362" s="406" t="str">
        <f>Master!AA1366</f>
        <v/>
      </c>
      <c r="AB1362" s="406" t="str">
        <f>Master!AB1366</f>
        <v/>
      </c>
      <c r="AC1362" s="406" t="str">
        <f>Master!AC1366</f>
        <v/>
      </c>
      <c r="AD1362" s="406" t="str">
        <f>Master!AD1366</f>
        <v/>
      </c>
      <c r="AE1362" s="406" t="str">
        <f>Master!AE1366</f>
        <v/>
      </c>
      <c r="AF1362" s="406" t="str">
        <f>Master!AF1366</f>
        <v/>
      </c>
      <c r="AG1362" s="406" t="str">
        <f>Master!AG1366</f>
        <v/>
      </c>
      <c r="AH1362" s="88" t="str">
        <f>Master!AH1366</f>
        <v/>
      </c>
      <c r="AI1362" s="414" t="str">
        <f>Master!AI1366</f>
        <v/>
      </c>
      <c r="AJ1362" s="406" t="str">
        <f>Master!AJ1366</f>
        <v/>
      </c>
      <c r="AK1362" s="406">
        <f>Master!AK1366</f>
        <v>0</v>
      </c>
      <c r="AL1362" s="88" t="str">
        <f>Master!AL1366</f>
        <v/>
      </c>
      <c r="AM1362" s="416"/>
      <c r="AN1362" s="416"/>
      <c r="AO1362" s="416"/>
      <c r="AP1362" s="416"/>
      <c r="AQ1362" s="416"/>
      <c r="AR1362" s="416">
        <f t="shared" si="10"/>
        <v>0</v>
      </c>
      <c r="AS1362" s="417" t="str">
        <f t="shared" si="11"/>
        <v>#DIV/0!</v>
      </c>
      <c r="AT1362" s="416">
        <f t="shared" si="12"/>
        <v>0</v>
      </c>
      <c r="AU1362" s="417"/>
    </row>
    <row r="1363" hidden="1">
      <c r="A1363" s="88" t="str">
        <f>Master!A1367</f>
        <v>VOUT18051</v>
      </c>
      <c r="B1363" s="414" t="str">
        <f>Master!B1367</f>
        <v/>
      </c>
      <c r="C1363" s="414" t="str">
        <f>Master!C1367</f>
        <v/>
      </c>
      <c r="D1363" s="88" t="str">
        <f>Master!D1367</f>
        <v/>
      </c>
      <c r="E1363" s="406" t="str">
        <f>Master!E1367</f>
        <v/>
      </c>
      <c r="F1363" s="406">
        <f>Master!F1367</f>
        <v>0</v>
      </c>
      <c r="G1363" s="88" t="str">
        <f>Master!G1367</f>
        <v/>
      </c>
      <c r="H1363" s="88" t="str">
        <f>Master!H1367</f>
        <v/>
      </c>
      <c r="I1363" s="88" t="str">
        <f>Master!I1367</f>
        <v/>
      </c>
      <c r="J1363" s="88" t="str">
        <f>Master!J1367</f>
        <v>OUTSTANDOR PTE LTD</v>
      </c>
      <c r="K1363" s="88" t="str">
        <f>Master!K1367</f>
        <v/>
      </c>
      <c r="L1363" s="88" t="str">
        <f>Master!L1367</f>
        <v/>
      </c>
      <c r="M1363" s="88" t="str">
        <f>Master!M1367</f>
        <v/>
      </c>
      <c r="N1363" s="88" t="str">
        <f>Master!N1367</f>
        <v/>
      </c>
      <c r="O1363" s="88" t="str">
        <f>Master!O1367</f>
        <v/>
      </c>
      <c r="P1363" s="88" t="str">
        <f>Master!P1367</f>
        <v/>
      </c>
      <c r="Q1363" s="88" t="str">
        <f>Master!Q1367</f>
        <v/>
      </c>
      <c r="R1363" s="406" t="str">
        <f>Master!R1367</f>
        <v/>
      </c>
      <c r="S1363" s="406">
        <f>Master!S1367</f>
        <v>0</v>
      </c>
      <c r="T1363" s="406" t="str">
        <f>Master!T1367</f>
        <v/>
      </c>
      <c r="U1363" s="406" t="str">
        <f>Master!U1367</f>
        <v/>
      </c>
      <c r="V1363" s="406" t="str">
        <f>Master!V1367</f>
        <v/>
      </c>
      <c r="W1363" s="406" t="str">
        <f>Master!W1367</f>
        <v/>
      </c>
      <c r="X1363" s="406" t="str">
        <f>Master!X1367</f>
        <v/>
      </c>
      <c r="Y1363" s="406" t="str">
        <f>Master!Y1367</f>
        <v/>
      </c>
      <c r="Z1363" s="406" t="str">
        <f>Master!Z1367</f>
        <v/>
      </c>
      <c r="AA1363" s="406" t="str">
        <f>Master!AA1367</f>
        <v/>
      </c>
      <c r="AB1363" s="406" t="str">
        <f>Master!AB1367</f>
        <v/>
      </c>
      <c r="AC1363" s="406" t="str">
        <f>Master!AC1367</f>
        <v/>
      </c>
      <c r="AD1363" s="406" t="str">
        <f>Master!AD1367</f>
        <v/>
      </c>
      <c r="AE1363" s="406" t="str">
        <f>Master!AE1367</f>
        <v/>
      </c>
      <c r="AF1363" s="406" t="str">
        <f>Master!AF1367</f>
        <v/>
      </c>
      <c r="AG1363" s="406" t="str">
        <f>Master!AG1367</f>
        <v/>
      </c>
      <c r="AH1363" s="88" t="str">
        <f>Master!AH1367</f>
        <v/>
      </c>
      <c r="AI1363" s="88" t="str">
        <f>Master!AI1367</f>
        <v/>
      </c>
      <c r="AJ1363" s="406" t="str">
        <f>Master!AJ1367</f>
        <v/>
      </c>
      <c r="AK1363" s="406">
        <f>Master!AK1367</f>
        <v>0</v>
      </c>
      <c r="AL1363" s="88" t="str">
        <f>Master!AL1367</f>
        <v/>
      </c>
      <c r="AM1363" s="416"/>
      <c r="AN1363" s="416"/>
      <c r="AO1363" s="416"/>
      <c r="AP1363" s="416"/>
      <c r="AQ1363" s="416"/>
      <c r="AR1363" s="416">
        <f t="shared" si="10"/>
        <v>0</v>
      </c>
      <c r="AS1363" s="417" t="str">
        <f t="shared" si="11"/>
        <v>#DIV/0!</v>
      </c>
      <c r="AT1363" s="416">
        <f t="shared" si="12"/>
        <v>0</v>
      </c>
      <c r="AU1363" s="417"/>
    </row>
    <row r="1364" hidden="1">
      <c r="A1364" s="88" t="str">
        <f>Master!A1368</f>
        <v>VOUT18052</v>
      </c>
      <c r="B1364" s="414" t="str">
        <f>Master!B1368</f>
        <v/>
      </c>
      <c r="C1364" s="414" t="str">
        <f>Master!C1368</f>
        <v/>
      </c>
      <c r="D1364" s="88" t="str">
        <f>Master!D1368</f>
        <v/>
      </c>
      <c r="E1364" s="406" t="str">
        <f>Master!E1368</f>
        <v/>
      </c>
      <c r="F1364" s="406">
        <f>Master!F1368</f>
        <v>0</v>
      </c>
      <c r="G1364" s="88" t="str">
        <f>Master!G1368</f>
        <v/>
      </c>
      <c r="H1364" s="88" t="str">
        <f>Master!H1368</f>
        <v/>
      </c>
      <c r="I1364" s="88" t="str">
        <f>Master!I1368</f>
        <v/>
      </c>
      <c r="J1364" s="88" t="str">
        <f>Master!J1368</f>
        <v>OUTSTANDOR PTE LTD</v>
      </c>
      <c r="K1364" s="88" t="str">
        <f>Master!K1368</f>
        <v/>
      </c>
      <c r="L1364" s="88" t="str">
        <f>Master!L1368</f>
        <v/>
      </c>
      <c r="M1364" s="88" t="str">
        <f>Master!M1368</f>
        <v/>
      </c>
      <c r="N1364" s="88" t="str">
        <f>Master!N1368</f>
        <v/>
      </c>
      <c r="O1364" s="88" t="str">
        <f>Master!O1368</f>
        <v/>
      </c>
      <c r="P1364" s="88" t="str">
        <f>Master!P1368</f>
        <v/>
      </c>
      <c r="Q1364" s="88" t="str">
        <f>Master!Q1368</f>
        <v/>
      </c>
      <c r="R1364" s="406" t="str">
        <f>Master!R1368</f>
        <v/>
      </c>
      <c r="S1364" s="406">
        <f>Master!S1368</f>
        <v>0</v>
      </c>
      <c r="T1364" s="406" t="str">
        <f>Master!T1368</f>
        <v/>
      </c>
      <c r="U1364" s="406" t="str">
        <f>Master!U1368</f>
        <v/>
      </c>
      <c r="V1364" s="406" t="str">
        <f>Master!V1368</f>
        <v/>
      </c>
      <c r="W1364" s="406" t="str">
        <f>Master!W1368</f>
        <v/>
      </c>
      <c r="X1364" s="406" t="str">
        <f>Master!X1368</f>
        <v/>
      </c>
      <c r="Y1364" s="406" t="str">
        <f>Master!Y1368</f>
        <v/>
      </c>
      <c r="Z1364" s="406" t="str">
        <f>Master!Z1368</f>
        <v/>
      </c>
      <c r="AA1364" s="406" t="str">
        <f>Master!AA1368</f>
        <v/>
      </c>
      <c r="AB1364" s="406" t="str">
        <f>Master!AB1368</f>
        <v/>
      </c>
      <c r="AC1364" s="406" t="str">
        <f>Master!AC1368</f>
        <v/>
      </c>
      <c r="AD1364" s="406" t="str">
        <f>Master!AD1368</f>
        <v/>
      </c>
      <c r="AE1364" s="406" t="str">
        <f>Master!AE1368</f>
        <v/>
      </c>
      <c r="AF1364" s="406" t="str">
        <f>Master!AF1368</f>
        <v/>
      </c>
      <c r="AG1364" s="406" t="str">
        <f>Master!AG1368</f>
        <v/>
      </c>
      <c r="AH1364" s="88" t="str">
        <f>Master!AH1368</f>
        <v/>
      </c>
      <c r="AI1364" s="414" t="str">
        <f>Master!AI1368</f>
        <v/>
      </c>
      <c r="AJ1364" s="406" t="str">
        <f>Master!AJ1368</f>
        <v/>
      </c>
      <c r="AK1364" s="406">
        <f>Master!AK1368</f>
        <v>0</v>
      </c>
      <c r="AL1364" s="88" t="str">
        <f>Master!AL1368</f>
        <v/>
      </c>
      <c r="AM1364" s="416"/>
      <c r="AN1364" s="416"/>
      <c r="AO1364" s="416"/>
      <c r="AP1364" s="416"/>
      <c r="AQ1364" s="416"/>
      <c r="AR1364" s="416">
        <f t="shared" si="10"/>
        <v>0</v>
      </c>
      <c r="AS1364" s="417" t="str">
        <f t="shared" si="11"/>
        <v>#DIV/0!</v>
      </c>
      <c r="AT1364" s="416">
        <f t="shared" si="12"/>
        <v>0</v>
      </c>
      <c r="AU1364" s="417"/>
    </row>
    <row r="1365" hidden="1">
      <c r="A1365" s="88" t="str">
        <f>Master!A1369</f>
        <v>VOUT18053</v>
      </c>
      <c r="B1365" s="414" t="str">
        <f>Master!B1369</f>
        <v/>
      </c>
      <c r="C1365" s="414" t="str">
        <f>Master!C1369</f>
        <v/>
      </c>
      <c r="D1365" s="88" t="str">
        <f>Master!D1369</f>
        <v/>
      </c>
      <c r="E1365" s="406" t="str">
        <f>Master!E1369</f>
        <v/>
      </c>
      <c r="F1365" s="406">
        <f>Master!F1369</f>
        <v>0</v>
      </c>
      <c r="G1365" s="88" t="str">
        <f>Master!G1369</f>
        <v/>
      </c>
      <c r="H1365" s="88" t="str">
        <f>Master!H1369</f>
        <v/>
      </c>
      <c r="I1365" s="88" t="str">
        <f>Master!I1369</f>
        <v/>
      </c>
      <c r="J1365" s="88" t="str">
        <f>Master!J1369</f>
        <v>OUTSTANDOR PTE LTD</v>
      </c>
      <c r="K1365" s="88" t="str">
        <f>Master!K1369</f>
        <v/>
      </c>
      <c r="L1365" s="88" t="str">
        <f>Master!L1369</f>
        <v/>
      </c>
      <c r="M1365" s="88" t="str">
        <f>Master!M1369</f>
        <v/>
      </c>
      <c r="N1365" s="88" t="str">
        <f>Master!N1369</f>
        <v/>
      </c>
      <c r="O1365" s="88" t="str">
        <f>Master!O1369</f>
        <v/>
      </c>
      <c r="P1365" s="88" t="str">
        <f>Master!P1369</f>
        <v/>
      </c>
      <c r="Q1365" s="88" t="str">
        <f>Master!Q1369</f>
        <v/>
      </c>
      <c r="R1365" s="406" t="str">
        <f>Master!R1369</f>
        <v/>
      </c>
      <c r="S1365" s="406">
        <f>Master!S1369</f>
        <v>0</v>
      </c>
      <c r="T1365" s="406" t="str">
        <f>Master!T1369</f>
        <v/>
      </c>
      <c r="U1365" s="406" t="str">
        <f>Master!U1369</f>
        <v/>
      </c>
      <c r="V1365" s="406" t="str">
        <f>Master!V1369</f>
        <v/>
      </c>
      <c r="W1365" s="406" t="str">
        <f>Master!W1369</f>
        <v/>
      </c>
      <c r="X1365" s="406" t="str">
        <f>Master!X1369</f>
        <v/>
      </c>
      <c r="Y1365" s="406" t="str">
        <f>Master!Y1369</f>
        <v/>
      </c>
      <c r="Z1365" s="406" t="str">
        <f>Master!Z1369</f>
        <v/>
      </c>
      <c r="AA1365" s="406" t="str">
        <f>Master!AA1369</f>
        <v/>
      </c>
      <c r="AB1365" s="406" t="str">
        <f>Master!AB1369</f>
        <v/>
      </c>
      <c r="AC1365" s="406" t="str">
        <f>Master!AC1369</f>
        <v/>
      </c>
      <c r="AD1365" s="406" t="str">
        <f>Master!AD1369</f>
        <v/>
      </c>
      <c r="AE1365" s="406" t="str">
        <f>Master!AE1369</f>
        <v/>
      </c>
      <c r="AF1365" s="406" t="str">
        <f>Master!AF1369</f>
        <v/>
      </c>
      <c r="AG1365" s="406" t="str">
        <f>Master!AG1369</f>
        <v/>
      </c>
      <c r="AH1365" s="88" t="str">
        <f>Master!AH1369</f>
        <v/>
      </c>
      <c r="AI1365" s="88" t="str">
        <f>Master!AI1369</f>
        <v/>
      </c>
      <c r="AJ1365" s="406" t="str">
        <f>Master!AJ1369</f>
        <v/>
      </c>
      <c r="AK1365" s="406">
        <f>Master!AK1369</f>
        <v>0</v>
      </c>
      <c r="AL1365" s="88" t="str">
        <f>Master!AL1369</f>
        <v/>
      </c>
      <c r="AM1365" s="416"/>
      <c r="AN1365" s="416"/>
      <c r="AO1365" s="416"/>
      <c r="AP1365" s="416"/>
      <c r="AQ1365" s="416"/>
      <c r="AR1365" s="416">
        <f t="shared" si="10"/>
        <v>0</v>
      </c>
      <c r="AS1365" s="417" t="str">
        <f t="shared" si="11"/>
        <v>#DIV/0!</v>
      </c>
      <c r="AT1365" s="416">
        <f t="shared" si="12"/>
        <v>0</v>
      </c>
      <c r="AU1365" s="417"/>
    </row>
    <row r="1366" hidden="1">
      <c r="A1366" s="88" t="str">
        <f>Master!A1370</f>
        <v>VOUT18054</v>
      </c>
      <c r="B1366" s="414" t="str">
        <f>Master!B1370</f>
        <v/>
      </c>
      <c r="C1366" s="414" t="str">
        <f>Master!C1370</f>
        <v/>
      </c>
      <c r="D1366" s="88" t="str">
        <f>Master!D1370</f>
        <v/>
      </c>
      <c r="E1366" s="406" t="str">
        <f>Master!E1370</f>
        <v/>
      </c>
      <c r="F1366" s="406">
        <f>Master!F1370</f>
        <v>0</v>
      </c>
      <c r="G1366" s="88" t="str">
        <f>Master!G1370</f>
        <v/>
      </c>
      <c r="H1366" s="88" t="str">
        <f>Master!H1370</f>
        <v/>
      </c>
      <c r="I1366" s="88" t="str">
        <f>Master!I1370</f>
        <v/>
      </c>
      <c r="J1366" s="88" t="str">
        <f>Master!J1370</f>
        <v>OUTSTANDOR PTE LTD</v>
      </c>
      <c r="K1366" s="88" t="str">
        <f>Master!K1370</f>
        <v/>
      </c>
      <c r="L1366" s="88" t="str">
        <f>Master!L1370</f>
        <v/>
      </c>
      <c r="M1366" s="88" t="str">
        <f>Master!M1370</f>
        <v/>
      </c>
      <c r="N1366" s="88" t="str">
        <f>Master!N1370</f>
        <v/>
      </c>
      <c r="O1366" s="88" t="str">
        <f>Master!O1370</f>
        <v/>
      </c>
      <c r="P1366" s="88" t="str">
        <f>Master!P1370</f>
        <v/>
      </c>
      <c r="Q1366" s="88" t="str">
        <f>Master!Q1370</f>
        <v/>
      </c>
      <c r="R1366" s="406" t="str">
        <f>Master!R1370</f>
        <v/>
      </c>
      <c r="S1366" s="406">
        <f>Master!S1370</f>
        <v>0</v>
      </c>
      <c r="T1366" s="406" t="str">
        <f>Master!T1370</f>
        <v/>
      </c>
      <c r="U1366" s="406" t="str">
        <f>Master!U1370</f>
        <v/>
      </c>
      <c r="V1366" s="406" t="str">
        <f>Master!V1370</f>
        <v/>
      </c>
      <c r="W1366" s="406" t="str">
        <f>Master!W1370</f>
        <v/>
      </c>
      <c r="X1366" s="406" t="str">
        <f>Master!X1370</f>
        <v/>
      </c>
      <c r="Y1366" s="406" t="str">
        <f>Master!Y1370</f>
        <v/>
      </c>
      <c r="Z1366" s="406" t="str">
        <f>Master!Z1370</f>
        <v/>
      </c>
      <c r="AA1366" s="406" t="str">
        <f>Master!AA1370</f>
        <v/>
      </c>
      <c r="AB1366" s="406" t="str">
        <f>Master!AB1370</f>
        <v/>
      </c>
      <c r="AC1366" s="406" t="str">
        <f>Master!AC1370</f>
        <v/>
      </c>
      <c r="AD1366" s="406" t="str">
        <f>Master!AD1370</f>
        <v/>
      </c>
      <c r="AE1366" s="406" t="str">
        <f>Master!AE1370</f>
        <v/>
      </c>
      <c r="AF1366" s="406" t="str">
        <f>Master!AF1370</f>
        <v/>
      </c>
      <c r="AG1366" s="406" t="str">
        <f>Master!AG1370</f>
        <v/>
      </c>
      <c r="AH1366" s="88" t="str">
        <f>Master!AH1370</f>
        <v/>
      </c>
      <c r="AI1366" s="414" t="str">
        <f>Master!AI1370</f>
        <v/>
      </c>
      <c r="AJ1366" s="406" t="str">
        <f>Master!AJ1370</f>
        <v/>
      </c>
      <c r="AK1366" s="406">
        <f>Master!AK1370</f>
        <v>0</v>
      </c>
      <c r="AL1366" s="88" t="str">
        <f>Master!AL1370</f>
        <v/>
      </c>
      <c r="AM1366" s="416"/>
      <c r="AN1366" s="416"/>
      <c r="AO1366" s="416"/>
      <c r="AP1366" s="416"/>
      <c r="AQ1366" s="416"/>
      <c r="AR1366" s="416">
        <f t="shared" si="10"/>
        <v>0</v>
      </c>
      <c r="AS1366" s="417" t="str">
        <f t="shared" si="11"/>
        <v>#DIV/0!</v>
      </c>
      <c r="AT1366" s="416">
        <f t="shared" si="12"/>
        <v>0</v>
      </c>
      <c r="AU1366" s="417"/>
    </row>
    <row r="1367" hidden="1">
      <c r="A1367" s="88" t="str">
        <f>Master!A1371</f>
        <v>VOUT18055</v>
      </c>
      <c r="B1367" s="414" t="str">
        <f>Master!B1371</f>
        <v/>
      </c>
      <c r="C1367" s="414" t="str">
        <f>Master!C1371</f>
        <v/>
      </c>
      <c r="D1367" s="88" t="str">
        <f>Master!D1371</f>
        <v/>
      </c>
      <c r="E1367" s="406" t="str">
        <f>Master!E1371</f>
        <v/>
      </c>
      <c r="F1367" s="406">
        <f>Master!F1371</f>
        <v>0</v>
      </c>
      <c r="G1367" s="88" t="str">
        <f>Master!G1371</f>
        <v/>
      </c>
      <c r="H1367" s="88" t="str">
        <f>Master!H1371</f>
        <v/>
      </c>
      <c r="I1367" s="88" t="str">
        <f>Master!I1371</f>
        <v/>
      </c>
      <c r="J1367" s="88" t="str">
        <f>Master!J1371</f>
        <v>OUTSTANDOR PTE LTD</v>
      </c>
      <c r="K1367" s="88" t="str">
        <f>Master!K1371</f>
        <v/>
      </c>
      <c r="L1367" s="88" t="str">
        <f>Master!L1371</f>
        <v/>
      </c>
      <c r="M1367" s="88" t="str">
        <f>Master!M1371</f>
        <v/>
      </c>
      <c r="N1367" s="88" t="str">
        <f>Master!N1371</f>
        <v/>
      </c>
      <c r="O1367" s="88" t="str">
        <f>Master!O1371</f>
        <v/>
      </c>
      <c r="P1367" s="88" t="str">
        <f>Master!P1371</f>
        <v/>
      </c>
      <c r="Q1367" s="88" t="str">
        <f>Master!Q1371</f>
        <v/>
      </c>
      <c r="R1367" s="406" t="str">
        <f>Master!R1371</f>
        <v/>
      </c>
      <c r="S1367" s="406">
        <f>Master!S1371</f>
        <v>0</v>
      </c>
      <c r="T1367" s="406" t="str">
        <f>Master!T1371</f>
        <v/>
      </c>
      <c r="U1367" s="406" t="str">
        <f>Master!U1371</f>
        <v/>
      </c>
      <c r="V1367" s="406" t="str">
        <f>Master!V1371</f>
        <v/>
      </c>
      <c r="W1367" s="406" t="str">
        <f>Master!W1371</f>
        <v/>
      </c>
      <c r="X1367" s="406" t="str">
        <f>Master!X1371</f>
        <v/>
      </c>
      <c r="Y1367" s="406" t="str">
        <f>Master!Y1371</f>
        <v/>
      </c>
      <c r="Z1367" s="406" t="str">
        <f>Master!Z1371</f>
        <v/>
      </c>
      <c r="AA1367" s="406" t="str">
        <f>Master!AA1371</f>
        <v/>
      </c>
      <c r="AB1367" s="406" t="str">
        <f>Master!AB1371</f>
        <v/>
      </c>
      <c r="AC1367" s="406" t="str">
        <f>Master!AC1371</f>
        <v/>
      </c>
      <c r="AD1367" s="406" t="str">
        <f>Master!AD1371</f>
        <v/>
      </c>
      <c r="AE1367" s="406" t="str">
        <f>Master!AE1371</f>
        <v/>
      </c>
      <c r="AF1367" s="406" t="str">
        <f>Master!AF1371</f>
        <v/>
      </c>
      <c r="AG1367" s="406" t="str">
        <f>Master!AG1371</f>
        <v/>
      </c>
      <c r="AH1367" s="88" t="str">
        <f>Master!AH1371</f>
        <v/>
      </c>
      <c r="AI1367" s="88" t="str">
        <f>Master!AI1371</f>
        <v/>
      </c>
      <c r="AJ1367" s="406" t="str">
        <f>Master!AJ1371</f>
        <v/>
      </c>
      <c r="AK1367" s="406">
        <f>Master!AK1371</f>
        <v>0</v>
      </c>
      <c r="AL1367" s="88" t="str">
        <f>Master!AL1371</f>
        <v/>
      </c>
      <c r="AM1367" s="416"/>
      <c r="AN1367" s="416"/>
      <c r="AO1367" s="416"/>
      <c r="AP1367" s="416"/>
      <c r="AQ1367" s="416"/>
      <c r="AR1367" s="416">
        <f t="shared" si="10"/>
        <v>0</v>
      </c>
      <c r="AS1367" s="417" t="str">
        <f t="shared" si="11"/>
        <v>#DIV/0!</v>
      </c>
      <c r="AT1367" s="416">
        <f t="shared" si="12"/>
        <v>0</v>
      </c>
      <c r="AU1367" s="417"/>
    </row>
    <row r="1368" hidden="1">
      <c r="A1368" s="88" t="str">
        <f>Master!A1372</f>
        <v>VOUT18056</v>
      </c>
      <c r="B1368" s="414" t="str">
        <f>Master!B1372</f>
        <v/>
      </c>
      <c r="C1368" s="414" t="str">
        <f>Master!C1372</f>
        <v/>
      </c>
      <c r="D1368" s="88" t="str">
        <f>Master!D1372</f>
        <v/>
      </c>
      <c r="E1368" s="406" t="str">
        <f>Master!E1372</f>
        <v/>
      </c>
      <c r="F1368" s="406">
        <f>Master!F1372</f>
        <v>0</v>
      </c>
      <c r="G1368" s="88" t="str">
        <f>Master!G1372</f>
        <v/>
      </c>
      <c r="H1368" s="88" t="str">
        <f>Master!H1372</f>
        <v/>
      </c>
      <c r="I1368" s="88" t="str">
        <f>Master!I1372</f>
        <v/>
      </c>
      <c r="J1368" s="88" t="str">
        <f>Master!J1372</f>
        <v>OUTSTANDOR PTE LTD</v>
      </c>
      <c r="K1368" s="88" t="str">
        <f>Master!K1372</f>
        <v/>
      </c>
      <c r="L1368" s="88" t="str">
        <f>Master!L1372</f>
        <v/>
      </c>
      <c r="M1368" s="88" t="str">
        <f>Master!M1372</f>
        <v/>
      </c>
      <c r="N1368" s="88" t="str">
        <f>Master!N1372</f>
        <v/>
      </c>
      <c r="O1368" s="88" t="str">
        <f>Master!O1372</f>
        <v/>
      </c>
      <c r="P1368" s="88" t="str">
        <f>Master!P1372</f>
        <v/>
      </c>
      <c r="Q1368" s="88" t="str">
        <f>Master!Q1372</f>
        <v/>
      </c>
      <c r="R1368" s="406" t="str">
        <f>Master!R1372</f>
        <v/>
      </c>
      <c r="S1368" s="406">
        <f>Master!S1372</f>
        <v>0</v>
      </c>
      <c r="T1368" s="406" t="str">
        <f>Master!T1372</f>
        <v/>
      </c>
      <c r="U1368" s="406" t="str">
        <f>Master!U1372</f>
        <v/>
      </c>
      <c r="V1368" s="406" t="str">
        <f>Master!V1372</f>
        <v/>
      </c>
      <c r="W1368" s="406" t="str">
        <f>Master!W1372</f>
        <v/>
      </c>
      <c r="X1368" s="406" t="str">
        <f>Master!X1372</f>
        <v/>
      </c>
      <c r="Y1368" s="406" t="str">
        <f>Master!Y1372</f>
        <v/>
      </c>
      <c r="Z1368" s="406" t="str">
        <f>Master!Z1372</f>
        <v/>
      </c>
      <c r="AA1368" s="406" t="str">
        <f>Master!AA1372</f>
        <v/>
      </c>
      <c r="AB1368" s="406" t="str">
        <f>Master!AB1372</f>
        <v/>
      </c>
      <c r="AC1368" s="406" t="str">
        <f>Master!AC1372</f>
        <v/>
      </c>
      <c r="AD1368" s="406" t="str">
        <f>Master!AD1372</f>
        <v/>
      </c>
      <c r="AE1368" s="406" t="str">
        <f>Master!AE1372</f>
        <v/>
      </c>
      <c r="AF1368" s="406" t="str">
        <f>Master!AF1372</f>
        <v/>
      </c>
      <c r="AG1368" s="406" t="str">
        <f>Master!AG1372</f>
        <v/>
      </c>
      <c r="AH1368" s="88" t="str">
        <f>Master!AH1372</f>
        <v/>
      </c>
      <c r="AI1368" s="414" t="str">
        <f>Master!AI1372</f>
        <v/>
      </c>
      <c r="AJ1368" s="406" t="str">
        <f>Master!AJ1372</f>
        <v/>
      </c>
      <c r="AK1368" s="406">
        <f>Master!AK1372</f>
        <v>0</v>
      </c>
      <c r="AL1368" s="88" t="str">
        <f>Master!AL1372</f>
        <v/>
      </c>
      <c r="AM1368" s="416"/>
      <c r="AN1368" s="416"/>
      <c r="AO1368" s="416"/>
      <c r="AP1368" s="416"/>
      <c r="AQ1368" s="416"/>
      <c r="AR1368" s="416">
        <f t="shared" si="10"/>
        <v>0</v>
      </c>
      <c r="AS1368" s="417" t="str">
        <f t="shared" si="11"/>
        <v>#DIV/0!</v>
      </c>
      <c r="AT1368" s="416">
        <f t="shared" si="12"/>
        <v>0</v>
      </c>
      <c r="AU1368" s="417"/>
    </row>
    <row r="1369" hidden="1">
      <c r="A1369" s="88" t="str">
        <f>Master!A1373</f>
        <v>VOUT18057</v>
      </c>
      <c r="B1369" s="414" t="str">
        <f>Master!B1373</f>
        <v/>
      </c>
      <c r="C1369" s="414" t="str">
        <f>Master!C1373</f>
        <v/>
      </c>
      <c r="D1369" s="88" t="str">
        <f>Master!D1373</f>
        <v/>
      </c>
      <c r="E1369" s="406" t="str">
        <f>Master!E1373</f>
        <v/>
      </c>
      <c r="F1369" s="406">
        <f>Master!F1373</f>
        <v>0</v>
      </c>
      <c r="G1369" s="88" t="str">
        <f>Master!G1373</f>
        <v/>
      </c>
      <c r="H1369" s="88" t="str">
        <f>Master!H1373</f>
        <v/>
      </c>
      <c r="I1369" s="88" t="str">
        <f>Master!I1373</f>
        <v/>
      </c>
      <c r="J1369" s="88" t="str">
        <f>Master!J1373</f>
        <v>OUTSTANDOR PTE LTD</v>
      </c>
      <c r="K1369" s="88" t="str">
        <f>Master!K1373</f>
        <v/>
      </c>
      <c r="L1369" s="88" t="str">
        <f>Master!L1373</f>
        <v/>
      </c>
      <c r="M1369" s="88" t="str">
        <f>Master!M1373</f>
        <v/>
      </c>
      <c r="N1369" s="88" t="str">
        <f>Master!N1373</f>
        <v/>
      </c>
      <c r="O1369" s="88" t="str">
        <f>Master!O1373</f>
        <v/>
      </c>
      <c r="P1369" s="88" t="str">
        <f>Master!P1373</f>
        <v/>
      </c>
      <c r="Q1369" s="88" t="str">
        <f>Master!Q1373</f>
        <v/>
      </c>
      <c r="R1369" s="406" t="str">
        <f>Master!R1373</f>
        <v/>
      </c>
      <c r="S1369" s="406">
        <f>Master!S1373</f>
        <v>0</v>
      </c>
      <c r="T1369" s="406" t="str">
        <f>Master!T1373</f>
        <v/>
      </c>
      <c r="U1369" s="406" t="str">
        <f>Master!U1373</f>
        <v/>
      </c>
      <c r="V1369" s="406" t="str">
        <f>Master!V1373</f>
        <v/>
      </c>
      <c r="W1369" s="406" t="str">
        <f>Master!W1373</f>
        <v/>
      </c>
      <c r="X1369" s="406" t="str">
        <f>Master!X1373</f>
        <v/>
      </c>
      <c r="Y1369" s="406" t="str">
        <f>Master!Y1373</f>
        <v/>
      </c>
      <c r="Z1369" s="406" t="str">
        <f>Master!Z1373</f>
        <v/>
      </c>
      <c r="AA1369" s="406" t="str">
        <f>Master!AA1373</f>
        <v/>
      </c>
      <c r="AB1369" s="406" t="str">
        <f>Master!AB1373</f>
        <v/>
      </c>
      <c r="AC1369" s="406" t="str">
        <f>Master!AC1373</f>
        <v/>
      </c>
      <c r="AD1369" s="406" t="str">
        <f>Master!AD1373</f>
        <v/>
      </c>
      <c r="AE1369" s="406" t="str">
        <f>Master!AE1373</f>
        <v/>
      </c>
      <c r="AF1369" s="406" t="str">
        <f>Master!AF1373</f>
        <v/>
      </c>
      <c r="AG1369" s="406" t="str">
        <f>Master!AG1373</f>
        <v/>
      </c>
      <c r="AH1369" s="88" t="str">
        <f>Master!AH1373</f>
        <v/>
      </c>
      <c r="AI1369" s="88" t="str">
        <f>Master!AI1373</f>
        <v/>
      </c>
      <c r="AJ1369" s="406" t="str">
        <f>Master!AJ1373</f>
        <v/>
      </c>
      <c r="AK1369" s="406">
        <f>Master!AK1373</f>
        <v>0</v>
      </c>
      <c r="AL1369" s="88" t="str">
        <f>Master!AL1373</f>
        <v/>
      </c>
      <c r="AM1369" s="416"/>
      <c r="AN1369" s="416"/>
      <c r="AO1369" s="416"/>
      <c r="AP1369" s="416"/>
      <c r="AQ1369" s="416"/>
      <c r="AR1369" s="416">
        <f t="shared" si="10"/>
        <v>0</v>
      </c>
      <c r="AS1369" s="417" t="str">
        <f t="shared" si="11"/>
        <v>#DIV/0!</v>
      </c>
      <c r="AT1369" s="416">
        <f t="shared" si="12"/>
        <v>0</v>
      </c>
      <c r="AU1369" s="417"/>
    </row>
    <row r="1370" hidden="1">
      <c r="A1370" s="88" t="str">
        <f>Master!A1374</f>
        <v>VOUT18058</v>
      </c>
      <c r="B1370" s="414" t="str">
        <f>Master!B1374</f>
        <v/>
      </c>
      <c r="C1370" s="414" t="str">
        <f>Master!C1374</f>
        <v/>
      </c>
      <c r="D1370" s="88" t="str">
        <f>Master!D1374</f>
        <v/>
      </c>
      <c r="E1370" s="406" t="str">
        <f>Master!E1374</f>
        <v/>
      </c>
      <c r="F1370" s="406">
        <f>Master!F1374</f>
        <v>0</v>
      </c>
      <c r="G1370" s="88" t="str">
        <f>Master!G1374</f>
        <v/>
      </c>
      <c r="H1370" s="88" t="str">
        <f>Master!H1374</f>
        <v/>
      </c>
      <c r="I1370" s="88" t="str">
        <f>Master!I1374</f>
        <v/>
      </c>
      <c r="J1370" s="88" t="str">
        <f>Master!J1374</f>
        <v>OUTSTANDOR PTE LTD</v>
      </c>
      <c r="K1370" s="88" t="str">
        <f>Master!K1374</f>
        <v/>
      </c>
      <c r="L1370" s="88" t="str">
        <f>Master!L1374</f>
        <v/>
      </c>
      <c r="M1370" s="88" t="str">
        <f>Master!M1374</f>
        <v/>
      </c>
      <c r="N1370" s="88" t="str">
        <f>Master!N1374</f>
        <v/>
      </c>
      <c r="O1370" s="88" t="str">
        <f>Master!O1374</f>
        <v/>
      </c>
      <c r="P1370" s="88" t="str">
        <f>Master!P1374</f>
        <v/>
      </c>
      <c r="Q1370" s="88" t="str">
        <f>Master!Q1374</f>
        <v/>
      </c>
      <c r="R1370" s="406" t="str">
        <f>Master!R1374</f>
        <v/>
      </c>
      <c r="S1370" s="406">
        <f>Master!S1374</f>
        <v>0</v>
      </c>
      <c r="T1370" s="406" t="str">
        <f>Master!T1374</f>
        <v/>
      </c>
      <c r="U1370" s="406" t="str">
        <f>Master!U1374</f>
        <v/>
      </c>
      <c r="V1370" s="406" t="str">
        <f>Master!V1374</f>
        <v/>
      </c>
      <c r="W1370" s="406" t="str">
        <f>Master!W1374</f>
        <v/>
      </c>
      <c r="X1370" s="406" t="str">
        <f>Master!X1374</f>
        <v/>
      </c>
      <c r="Y1370" s="406" t="str">
        <f>Master!Y1374</f>
        <v/>
      </c>
      <c r="Z1370" s="406" t="str">
        <f>Master!Z1374</f>
        <v/>
      </c>
      <c r="AA1370" s="406" t="str">
        <f>Master!AA1374</f>
        <v/>
      </c>
      <c r="AB1370" s="406" t="str">
        <f>Master!AB1374</f>
        <v/>
      </c>
      <c r="AC1370" s="406" t="str">
        <f>Master!AC1374</f>
        <v/>
      </c>
      <c r="AD1370" s="406" t="str">
        <f>Master!AD1374</f>
        <v/>
      </c>
      <c r="AE1370" s="406" t="str">
        <f>Master!AE1374</f>
        <v/>
      </c>
      <c r="AF1370" s="406" t="str">
        <f>Master!AF1374</f>
        <v/>
      </c>
      <c r="AG1370" s="406" t="str">
        <f>Master!AG1374</f>
        <v/>
      </c>
      <c r="AH1370" s="88" t="str">
        <f>Master!AH1374</f>
        <v/>
      </c>
      <c r="AI1370" s="414" t="str">
        <f>Master!AI1374</f>
        <v/>
      </c>
      <c r="AJ1370" s="406" t="str">
        <f>Master!AJ1374</f>
        <v/>
      </c>
      <c r="AK1370" s="406">
        <f>Master!AK1374</f>
        <v>0</v>
      </c>
      <c r="AL1370" s="88" t="str">
        <f>Master!AL1374</f>
        <v/>
      </c>
      <c r="AM1370" s="416"/>
      <c r="AN1370" s="416"/>
      <c r="AO1370" s="416"/>
      <c r="AP1370" s="416"/>
      <c r="AQ1370" s="416"/>
      <c r="AR1370" s="416">
        <f t="shared" si="10"/>
        <v>0</v>
      </c>
      <c r="AS1370" s="417" t="str">
        <f t="shared" si="11"/>
        <v>#DIV/0!</v>
      </c>
      <c r="AT1370" s="416">
        <f t="shared" si="12"/>
        <v>0</v>
      </c>
      <c r="AU1370" s="417"/>
    </row>
    <row r="1371" hidden="1">
      <c r="A1371" s="88" t="str">
        <f>Master!A1375</f>
        <v>VOUT18059</v>
      </c>
      <c r="B1371" s="414" t="str">
        <f>Master!B1375</f>
        <v/>
      </c>
      <c r="C1371" s="414" t="str">
        <f>Master!C1375</f>
        <v/>
      </c>
      <c r="D1371" s="88" t="str">
        <f>Master!D1375</f>
        <v/>
      </c>
      <c r="E1371" s="406" t="str">
        <f>Master!E1375</f>
        <v/>
      </c>
      <c r="F1371" s="406">
        <f>Master!F1375</f>
        <v>0</v>
      </c>
      <c r="G1371" s="88" t="str">
        <f>Master!G1375</f>
        <v/>
      </c>
      <c r="H1371" s="88" t="str">
        <f>Master!H1375</f>
        <v/>
      </c>
      <c r="I1371" s="88" t="str">
        <f>Master!I1375</f>
        <v/>
      </c>
      <c r="J1371" s="88" t="str">
        <f>Master!J1375</f>
        <v>OUTSTANDOR PTE LTD</v>
      </c>
      <c r="K1371" s="88" t="str">
        <f>Master!K1375</f>
        <v/>
      </c>
      <c r="L1371" s="88" t="str">
        <f>Master!L1375</f>
        <v/>
      </c>
      <c r="M1371" s="88" t="str">
        <f>Master!M1375</f>
        <v/>
      </c>
      <c r="N1371" s="88" t="str">
        <f>Master!N1375</f>
        <v/>
      </c>
      <c r="O1371" s="88" t="str">
        <f>Master!O1375</f>
        <v/>
      </c>
      <c r="P1371" s="88" t="str">
        <f>Master!P1375</f>
        <v/>
      </c>
      <c r="Q1371" s="88" t="str">
        <f>Master!Q1375</f>
        <v/>
      </c>
      <c r="R1371" s="406" t="str">
        <f>Master!R1375</f>
        <v/>
      </c>
      <c r="S1371" s="406">
        <f>Master!S1375</f>
        <v>0</v>
      </c>
      <c r="T1371" s="406" t="str">
        <f>Master!T1375</f>
        <v/>
      </c>
      <c r="U1371" s="406" t="str">
        <f>Master!U1375</f>
        <v/>
      </c>
      <c r="V1371" s="406" t="str">
        <f>Master!V1375</f>
        <v/>
      </c>
      <c r="W1371" s="406" t="str">
        <f>Master!W1375</f>
        <v/>
      </c>
      <c r="X1371" s="406" t="str">
        <f>Master!X1375</f>
        <v/>
      </c>
      <c r="Y1371" s="406" t="str">
        <f>Master!Y1375</f>
        <v/>
      </c>
      <c r="Z1371" s="406" t="str">
        <f>Master!Z1375</f>
        <v/>
      </c>
      <c r="AA1371" s="406" t="str">
        <f>Master!AA1375</f>
        <v/>
      </c>
      <c r="AB1371" s="406" t="str">
        <f>Master!AB1375</f>
        <v/>
      </c>
      <c r="AC1371" s="406" t="str">
        <f>Master!AC1375</f>
        <v/>
      </c>
      <c r="AD1371" s="406" t="str">
        <f>Master!AD1375</f>
        <v/>
      </c>
      <c r="AE1371" s="406" t="str">
        <f>Master!AE1375</f>
        <v/>
      </c>
      <c r="AF1371" s="406" t="str">
        <f>Master!AF1375</f>
        <v/>
      </c>
      <c r="AG1371" s="406" t="str">
        <f>Master!AG1375</f>
        <v/>
      </c>
      <c r="AH1371" s="88" t="str">
        <f>Master!AH1375</f>
        <v/>
      </c>
      <c r="AI1371" s="88" t="str">
        <f>Master!AI1375</f>
        <v/>
      </c>
      <c r="AJ1371" s="406" t="str">
        <f>Master!AJ1375</f>
        <v/>
      </c>
      <c r="AK1371" s="406">
        <f>Master!AK1375</f>
        <v>0</v>
      </c>
      <c r="AL1371" s="88" t="str">
        <f>Master!AL1375</f>
        <v/>
      </c>
      <c r="AM1371" s="416"/>
      <c r="AN1371" s="416"/>
      <c r="AO1371" s="416"/>
      <c r="AP1371" s="416"/>
      <c r="AQ1371" s="416"/>
      <c r="AR1371" s="416">
        <f t="shared" si="10"/>
        <v>0</v>
      </c>
      <c r="AS1371" s="417" t="str">
        <f t="shared" si="11"/>
        <v>#DIV/0!</v>
      </c>
      <c r="AT1371" s="416">
        <f t="shared" si="12"/>
        <v>0</v>
      </c>
      <c r="AU1371" s="417"/>
    </row>
    <row r="1372" hidden="1">
      <c r="A1372" s="88" t="str">
        <f>Master!A1376</f>
        <v>VOUT18060</v>
      </c>
      <c r="B1372" s="414" t="str">
        <f>Master!B1376</f>
        <v/>
      </c>
      <c r="C1372" s="414" t="str">
        <f>Master!C1376</f>
        <v/>
      </c>
      <c r="D1372" s="88" t="str">
        <f>Master!D1376</f>
        <v/>
      </c>
      <c r="E1372" s="406" t="str">
        <f>Master!E1376</f>
        <v/>
      </c>
      <c r="F1372" s="406">
        <f>Master!F1376</f>
        <v>0</v>
      </c>
      <c r="G1372" s="88" t="str">
        <f>Master!G1376</f>
        <v/>
      </c>
      <c r="H1372" s="88" t="str">
        <f>Master!H1376</f>
        <v/>
      </c>
      <c r="I1372" s="88" t="str">
        <f>Master!I1376</f>
        <v/>
      </c>
      <c r="J1372" s="88" t="str">
        <f>Master!J1376</f>
        <v>OUTSTANDOR PTE LTD</v>
      </c>
      <c r="K1372" s="88" t="str">
        <f>Master!K1376</f>
        <v/>
      </c>
      <c r="L1372" s="88" t="str">
        <f>Master!L1376</f>
        <v/>
      </c>
      <c r="M1372" s="88" t="str">
        <f>Master!M1376</f>
        <v/>
      </c>
      <c r="N1372" s="88" t="str">
        <f>Master!N1376</f>
        <v/>
      </c>
      <c r="O1372" s="88" t="str">
        <f>Master!O1376</f>
        <v/>
      </c>
      <c r="P1372" s="88" t="str">
        <f>Master!P1376</f>
        <v/>
      </c>
      <c r="Q1372" s="88" t="str">
        <f>Master!Q1376</f>
        <v/>
      </c>
      <c r="R1372" s="406" t="str">
        <f>Master!R1376</f>
        <v/>
      </c>
      <c r="S1372" s="406">
        <f>Master!S1376</f>
        <v>0</v>
      </c>
      <c r="T1372" s="406" t="str">
        <f>Master!T1376</f>
        <v/>
      </c>
      <c r="U1372" s="406" t="str">
        <f>Master!U1376</f>
        <v/>
      </c>
      <c r="V1372" s="406" t="str">
        <f>Master!V1376</f>
        <v/>
      </c>
      <c r="W1372" s="406" t="str">
        <f>Master!W1376</f>
        <v/>
      </c>
      <c r="X1372" s="406" t="str">
        <f>Master!X1376</f>
        <v/>
      </c>
      <c r="Y1372" s="406" t="str">
        <f>Master!Y1376</f>
        <v/>
      </c>
      <c r="Z1372" s="406" t="str">
        <f>Master!Z1376</f>
        <v/>
      </c>
      <c r="AA1372" s="406" t="str">
        <f>Master!AA1376</f>
        <v/>
      </c>
      <c r="AB1372" s="406" t="str">
        <f>Master!AB1376</f>
        <v/>
      </c>
      <c r="AC1372" s="406" t="str">
        <f>Master!AC1376</f>
        <v/>
      </c>
      <c r="AD1372" s="406" t="str">
        <f>Master!AD1376</f>
        <v/>
      </c>
      <c r="AE1372" s="406" t="str">
        <f>Master!AE1376</f>
        <v/>
      </c>
      <c r="AF1372" s="406" t="str">
        <f>Master!AF1376</f>
        <v/>
      </c>
      <c r="AG1372" s="406" t="str">
        <f>Master!AG1376</f>
        <v/>
      </c>
      <c r="AH1372" s="88" t="str">
        <f>Master!AH1376</f>
        <v/>
      </c>
      <c r="AI1372" s="414" t="str">
        <f>Master!AI1376</f>
        <v/>
      </c>
      <c r="AJ1372" s="406" t="str">
        <f>Master!AJ1376</f>
        <v/>
      </c>
      <c r="AK1372" s="406">
        <f>Master!AK1376</f>
        <v>0</v>
      </c>
      <c r="AL1372" s="88" t="str">
        <f>Master!AL1376</f>
        <v/>
      </c>
      <c r="AM1372" s="416"/>
      <c r="AN1372" s="416"/>
      <c r="AO1372" s="416"/>
      <c r="AP1372" s="416"/>
      <c r="AQ1372" s="416"/>
      <c r="AR1372" s="416">
        <f t="shared" si="10"/>
        <v>0</v>
      </c>
      <c r="AS1372" s="417" t="str">
        <f t="shared" si="11"/>
        <v>#DIV/0!</v>
      </c>
      <c r="AT1372" s="416">
        <f t="shared" si="12"/>
        <v>0</v>
      </c>
      <c r="AU1372" s="417"/>
    </row>
    <row r="1373" hidden="1">
      <c r="A1373" s="88" t="str">
        <f>Master!A1377</f>
        <v>VOUT18061</v>
      </c>
      <c r="B1373" s="414" t="str">
        <f>Master!B1377</f>
        <v/>
      </c>
      <c r="C1373" s="414" t="str">
        <f>Master!C1377</f>
        <v/>
      </c>
      <c r="D1373" s="88" t="str">
        <f>Master!D1377</f>
        <v/>
      </c>
      <c r="E1373" s="406" t="str">
        <f>Master!E1377</f>
        <v/>
      </c>
      <c r="F1373" s="406">
        <f>Master!F1377</f>
        <v>0</v>
      </c>
      <c r="G1373" s="88" t="str">
        <f>Master!G1377</f>
        <v/>
      </c>
      <c r="H1373" s="88" t="str">
        <f>Master!H1377</f>
        <v/>
      </c>
      <c r="I1373" s="88" t="str">
        <f>Master!I1377</f>
        <v/>
      </c>
      <c r="J1373" s="88" t="str">
        <f>Master!J1377</f>
        <v>OUTSTANDOR PTE LTD</v>
      </c>
      <c r="K1373" s="88" t="str">
        <f>Master!K1377</f>
        <v/>
      </c>
      <c r="L1373" s="88" t="str">
        <f>Master!L1377</f>
        <v/>
      </c>
      <c r="M1373" s="88" t="str">
        <f>Master!M1377</f>
        <v/>
      </c>
      <c r="N1373" s="88" t="str">
        <f>Master!N1377</f>
        <v/>
      </c>
      <c r="O1373" s="88" t="str">
        <f>Master!O1377</f>
        <v/>
      </c>
      <c r="P1373" s="88" t="str">
        <f>Master!P1377</f>
        <v/>
      </c>
      <c r="Q1373" s="88" t="str">
        <f>Master!Q1377</f>
        <v/>
      </c>
      <c r="R1373" s="406" t="str">
        <f>Master!R1377</f>
        <v/>
      </c>
      <c r="S1373" s="406">
        <f>Master!S1377</f>
        <v>0</v>
      </c>
      <c r="T1373" s="406" t="str">
        <f>Master!T1377</f>
        <v/>
      </c>
      <c r="U1373" s="406" t="str">
        <f>Master!U1377</f>
        <v/>
      </c>
      <c r="V1373" s="406" t="str">
        <f>Master!V1377</f>
        <v/>
      </c>
      <c r="W1373" s="406" t="str">
        <f>Master!W1377</f>
        <v/>
      </c>
      <c r="X1373" s="406" t="str">
        <f>Master!X1377</f>
        <v/>
      </c>
      <c r="Y1373" s="406" t="str">
        <f>Master!Y1377</f>
        <v/>
      </c>
      <c r="Z1373" s="406" t="str">
        <f>Master!Z1377</f>
        <v/>
      </c>
      <c r="AA1373" s="406" t="str">
        <f>Master!AA1377</f>
        <v/>
      </c>
      <c r="AB1373" s="406" t="str">
        <f>Master!AB1377</f>
        <v/>
      </c>
      <c r="AC1373" s="406" t="str">
        <f>Master!AC1377</f>
        <v/>
      </c>
      <c r="AD1373" s="406" t="str">
        <f>Master!AD1377</f>
        <v/>
      </c>
      <c r="AE1373" s="406" t="str">
        <f>Master!AE1377</f>
        <v/>
      </c>
      <c r="AF1373" s="406" t="str">
        <f>Master!AF1377</f>
        <v/>
      </c>
      <c r="AG1373" s="406" t="str">
        <f>Master!AG1377</f>
        <v/>
      </c>
      <c r="AH1373" s="88" t="str">
        <f>Master!AH1377</f>
        <v/>
      </c>
      <c r="AI1373" s="88" t="str">
        <f>Master!AI1377</f>
        <v/>
      </c>
      <c r="AJ1373" s="406" t="str">
        <f>Master!AJ1377</f>
        <v/>
      </c>
      <c r="AK1373" s="406">
        <f>Master!AK1377</f>
        <v>0</v>
      </c>
      <c r="AL1373" s="88" t="str">
        <f>Master!AL1377</f>
        <v/>
      </c>
      <c r="AM1373" s="416"/>
      <c r="AN1373" s="416"/>
      <c r="AO1373" s="416"/>
      <c r="AP1373" s="416"/>
      <c r="AQ1373" s="416"/>
      <c r="AR1373" s="416">
        <f t="shared" si="10"/>
        <v>0</v>
      </c>
      <c r="AS1373" s="417" t="str">
        <f t="shared" si="11"/>
        <v>#DIV/0!</v>
      </c>
      <c r="AT1373" s="416">
        <f t="shared" si="12"/>
        <v>0</v>
      </c>
      <c r="AU1373" s="417"/>
    </row>
    <row r="1374" hidden="1">
      <c r="A1374" s="88" t="str">
        <f>Master!A1378</f>
        <v>VOUT18062</v>
      </c>
      <c r="B1374" s="414" t="str">
        <f>Master!B1378</f>
        <v/>
      </c>
      <c r="C1374" s="414" t="str">
        <f>Master!C1378</f>
        <v/>
      </c>
      <c r="D1374" s="88" t="str">
        <f>Master!D1378</f>
        <v/>
      </c>
      <c r="E1374" s="406" t="str">
        <f>Master!E1378</f>
        <v/>
      </c>
      <c r="F1374" s="406">
        <f>Master!F1378</f>
        <v>0</v>
      </c>
      <c r="G1374" s="88" t="str">
        <f>Master!G1378</f>
        <v/>
      </c>
      <c r="H1374" s="88" t="str">
        <f>Master!H1378</f>
        <v/>
      </c>
      <c r="I1374" s="88" t="str">
        <f>Master!I1378</f>
        <v/>
      </c>
      <c r="J1374" s="88" t="str">
        <f>Master!J1378</f>
        <v>OUTSTANDOR PTE LTD</v>
      </c>
      <c r="K1374" s="88" t="str">
        <f>Master!K1378</f>
        <v/>
      </c>
      <c r="L1374" s="88" t="str">
        <f>Master!L1378</f>
        <v/>
      </c>
      <c r="M1374" s="88" t="str">
        <f>Master!M1378</f>
        <v/>
      </c>
      <c r="N1374" s="88" t="str">
        <f>Master!N1378</f>
        <v/>
      </c>
      <c r="O1374" s="88" t="str">
        <f>Master!O1378</f>
        <v/>
      </c>
      <c r="P1374" s="88" t="str">
        <f>Master!P1378</f>
        <v/>
      </c>
      <c r="Q1374" s="88" t="str">
        <f>Master!Q1378</f>
        <v/>
      </c>
      <c r="R1374" s="406" t="str">
        <f>Master!R1378</f>
        <v/>
      </c>
      <c r="S1374" s="406">
        <f>Master!S1378</f>
        <v>0</v>
      </c>
      <c r="T1374" s="406" t="str">
        <f>Master!T1378</f>
        <v/>
      </c>
      <c r="U1374" s="406" t="str">
        <f>Master!U1378</f>
        <v/>
      </c>
      <c r="V1374" s="406" t="str">
        <f>Master!V1378</f>
        <v/>
      </c>
      <c r="W1374" s="406" t="str">
        <f>Master!W1378</f>
        <v/>
      </c>
      <c r="X1374" s="406" t="str">
        <f>Master!X1378</f>
        <v/>
      </c>
      <c r="Y1374" s="406" t="str">
        <f>Master!Y1378</f>
        <v/>
      </c>
      <c r="Z1374" s="406" t="str">
        <f>Master!Z1378</f>
        <v/>
      </c>
      <c r="AA1374" s="406" t="str">
        <f>Master!AA1378</f>
        <v/>
      </c>
      <c r="AB1374" s="406" t="str">
        <f>Master!AB1378</f>
        <v/>
      </c>
      <c r="AC1374" s="406" t="str">
        <f>Master!AC1378</f>
        <v/>
      </c>
      <c r="AD1374" s="406" t="str">
        <f>Master!AD1378</f>
        <v/>
      </c>
      <c r="AE1374" s="406" t="str">
        <f>Master!AE1378</f>
        <v/>
      </c>
      <c r="AF1374" s="406" t="str">
        <f>Master!AF1378</f>
        <v/>
      </c>
      <c r="AG1374" s="406" t="str">
        <f>Master!AG1378</f>
        <v/>
      </c>
      <c r="AH1374" s="88" t="str">
        <f>Master!AH1378</f>
        <v/>
      </c>
      <c r="AI1374" s="414" t="str">
        <f>Master!AI1378</f>
        <v/>
      </c>
      <c r="AJ1374" s="406" t="str">
        <f>Master!AJ1378</f>
        <v/>
      </c>
      <c r="AK1374" s="406">
        <f>Master!AK1378</f>
        <v>0</v>
      </c>
      <c r="AL1374" s="88" t="str">
        <f>Master!AL1378</f>
        <v/>
      </c>
      <c r="AM1374" s="416"/>
      <c r="AN1374" s="416"/>
      <c r="AO1374" s="416"/>
      <c r="AP1374" s="416"/>
      <c r="AQ1374" s="416"/>
      <c r="AR1374" s="416">
        <f t="shared" si="10"/>
        <v>0</v>
      </c>
      <c r="AS1374" s="417" t="str">
        <f t="shared" si="11"/>
        <v>#DIV/0!</v>
      </c>
      <c r="AT1374" s="416">
        <f t="shared" si="12"/>
        <v>0</v>
      </c>
      <c r="AU1374" s="417"/>
    </row>
    <row r="1375" hidden="1">
      <c r="A1375" s="88" t="str">
        <f>Master!A1379</f>
        <v>VOUT18063</v>
      </c>
      <c r="B1375" s="414" t="str">
        <f>Master!B1379</f>
        <v/>
      </c>
      <c r="C1375" s="414" t="str">
        <f>Master!C1379</f>
        <v/>
      </c>
      <c r="D1375" s="88" t="str">
        <f>Master!D1379</f>
        <v/>
      </c>
      <c r="E1375" s="406" t="str">
        <f>Master!E1379</f>
        <v/>
      </c>
      <c r="F1375" s="406">
        <f>Master!F1379</f>
        <v>0</v>
      </c>
      <c r="G1375" s="88" t="str">
        <f>Master!G1379</f>
        <v/>
      </c>
      <c r="H1375" s="88" t="str">
        <f>Master!H1379</f>
        <v/>
      </c>
      <c r="I1375" s="88" t="str">
        <f>Master!I1379</f>
        <v/>
      </c>
      <c r="J1375" s="88" t="str">
        <f>Master!J1379</f>
        <v>OUTSTANDOR PTE LTD</v>
      </c>
      <c r="K1375" s="88" t="str">
        <f>Master!K1379</f>
        <v/>
      </c>
      <c r="L1375" s="88" t="str">
        <f>Master!L1379</f>
        <v/>
      </c>
      <c r="M1375" s="88" t="str">
        <f>Master!M1379</f>
        <v/>
      </c>
      <c r="N1375" s="88" t="str">
        <f>Master!N1379</f>
        <v/>
      </c>
      <c r="O1375" s="88" t="str">
        <f>Master!O1379</f>
        <v/>
      </c>
      <c r="P1375" s="88" t="str">
        <f>Master!P1379</f>
        <v/>
      </c>
      <c r="Q1375" s="88" t="str">
        <f>Master!Q1379</f>
        <v/>
      </c>
      <c r="R1375" s="406" t="str">
        <f>Master!R1379</f>
        <v/>
      </c>
      <c r="S1375" s="406">
        <f>Master!S1379</f>
        <v>0</v>
      </c>
      <c r="T1375" s="406" t="str">
        <f>Master!T1379</f>
        <v/>
      </c>
      <c r="U1375" s="406" t="str">
        <f>Master!U1379</f>
        <v/>
      </c>
      <c r="V1375" s="406" t="str">
        <f>Master!V1379</f>
        <v/>
      </c>
      <c r="W1375" s="406" t="str">
        <f>Master!W1379</f>
        <v/>
      </c>
      <c r="X1375" s="406" t="str">
        <f>Master!X1379</f>
        <v/>
      </c>
      <c r="Y1375" s="406" t="str">
        <f>Master!Y1379</f>
        <v/>
      </c>
      <c r="Z1375" s="406" t="str">
        <f>Master!Z1379</f>
        <v/>
      </c>
      <c r="AA1375" s="406" t="str">
        <f>Master!AA1379</f>
        <v/>
      </c>
      <c r="AB1375" s="406" t="str">
        <f>Master!AB1379</f>
        <v/>
      </c>
      <c r="AC1375" s="406" t="str">
        <f>Master!AC1379</f>
        <v/>
      </c>
      <c r="AD1375" s="406" t="str">
        <f>Master!AD1379</f>
        <v/>
      </c>
      <c r="AE1375" s="406" t="str">
        <f>Master!AE1379</f>
        <v/>
      </c>
      <c r="AF1375" s="406" t="str">
        <f>Master!AF1379</f>
        <v/>
      </c>
      <c r="AG1375" s="406" t="str">
        <f>Master!AG1379</f>
        <v/>
      </c>
      <c r="AH1375" s="88" t="str">
        <f>Master!AH1379</f>
        <v/>
      </c>
      <c r="AI1375" s="88" t="str">
        <f>Master!AI1379</f>
        <v/>
      </c>
      <c r="AJ1375" s="406" t="str">
        <f>Master!AJ1379</f>
        <v/>
      </c>
      <c r="AK1375" s="406">
        <f>Master!AK1379</f>
        <v>0</v>
      </c>
      <c r="AL1375" s="88" t="str">
        <f>Master!AL1379</f>
        <v/>
      </c>
      <c r="AM1375" s="416"/>
      <c r="AN1375" s="416"/>
      <c r="AO1375" s="416"/>
      <c r="AP1375" s="416"/>
      <c r="AQ1375" s="416"/>
      <c r="AR1375" s="416">
        <f t="shared" si="10"/>
        <v>0</v>
      </c>
      <c r="AS1375" s="417" t="str">
        <f t="shared" si="11"/>
        <v>#DIV/0!</v>
      </c>
      <c r="AT1375" s="416">
        <f t="shared" si="12"/>
        <v>0</v>
      </c>
      <c r="AU1375" s="417"/>
    </row>
    <row r="1376" hidden="1">
      <c r="A1376" s="88" t="str">
        <f>Master!A1380</f>
        <v>VOUT18064</v>
      </c>
      <c r="B1376" s="414" t="str">
        <f>Master!B1380</f>
        <v/>
      </c>
      <c r="C1376" s="414" t="str">
        <f>Master!C1380</f>
        <v/>
      </c>
      <c r="D1376" s="88" t="str">
        <f>Master!D1380</f>
        <v/>
      </c>
      <c r="E1376" s="406" t="str">
        <f>Master!E1380</f>
        <v/>
      </c>
      <c r="F1376" s="406">
        <f>Master!F1380</f>
        <v>0</v>
      </c>
      <c r="G1376" s="88" t="str">
        <f>Master!G1380</f>
        <v/>
      </c>
      <c r="H1376" s="88" t="str">
        <f>Master!H1380</f>
        <v/>
      </c>
      <c r="I1376" s="88" t="str">
        <f>Master!I1380</f>
        <v/>
      </c>
      <c r="J1376" s="88" t="str">
        <f>Master!J1380</f>
        <v>OUTSTANDOR PTE LTD</v>
      </c>
      <c r="K1376" s="88" t="str">
        <f>Master!K1380</f>
        <v/>
      </c>
      <c r="L1376" s="88" t="str">
        <f>Master!L1380</f>
        <v/>
      </c>
      <c r="M1376" s="88" t="str">
        <f>Master!M1380</f>
        <v/>
      </c>
      <c r="N1376" s="88" t="str">
        <f>Master!N1380</f>
        <v/>
      </c>
      <c r="O1376" s="88" t="str">
        <f>Master!O1380</f>
        <v/>
      </c>
      <c r="P1376" s="88" t="str">
        <f>Master!P1380</f>
        <v/>
      </c>
      <c r="Q1376" s="88" t="str">
        <f>Master!Q1380</f>
        <v/>
      </c>
      <c r="R1376" s="406" t="str">
        <f>Master!R1380</f>
        <v/>
      </c>
      <c r="S1376" s="406">
        <f>Master!S1380</f>
        <v>0</v>
      </c>
      <c r="T1376" s="406" t="str">
        <f>Master!T1380</f>
        <v/>
      </c>
      <c r="U1376" s="406" t="str">
        <f>Master!U1380</f>
        <v/>
      </c>
      <c r="V1376" s="406" t="str">
        <f>Master!V1380</f>
        <v/>
      </c>
      <c r="W1376" s="406" t="str">
        <f>Master!W1380</f>
        <v/>
      </c>
      <c r="X1376" s="406" t="str">
        <f>Master!X1380</f>
        <v/>
      </c>
      <c r="Y1376" s="406" t="str">
        <f>Master!Y1380</f>
        <v/>
      </c>
      <c r="Z1376" s="406" t="str">
        <f>Master!Z1380</f>
        <v/>
      </c>
      <c r="AA1376" s="406" t="str">
        <f>Master!AA1380</f>
        <v/>
      </c>
      <c r="AB1376" s="406" t="str">
        <f>Master!AB1380</f>
        <v/>
      </c>
      <c r="AC1376" s="406" t="str">
        <f>Master!AC1380</f>
        <v/>
      </c>
      <c r="AD1376" s="406" t="str">
        <f>Master!AD1380</f>
        <v/>
      </c>
      <c r="AE1376" s="406" t="str">
        <f>Master!AE1380</f>
        <v/>
      </c>
      <c r="AF1376" s="406" t="str">
        <f>Master!AF1380</f>
        <v/>
      </c>
      <c r="AG1376" s="406" t="str">
        <f>Master!AG1380</f>
        <v/>
      </c>
      <c r="AH1376" s="88" t="str">
        <f>Master!AH1380</f>
        <v/>
      </c>
      <c r="AI1376" s="414" t="str">
        <f>Master!AI1380</f>
        <v/>
      </c>
      <c r="AJ1376" s="406" t="str">
        <f>Master!AJ1380</f>
        <v/>
      </c>
      <c r="AK1376" s="406">
        <f>Master!AK1380</f>
        <v>0</v>
      </c>
      <c r="AL1376" s="88" t="str">
        <f>Master!AL1380</f>
        <v/>
      </c>
      <c r="AM1376" s="416"/>
      <c r="AN1376" s="416"/>
      <c r="AO1376" s="416"/>
      <c r="AP1376" s="416"/>
      <c r="AQ1376" s="416"/>
      <c r="AR1376" s="416">
        <f t="shared" si="10"/>
        <v>0</v>
      </c>
      <c r="AS1376" s="417" t="str">
        <f t="shared" si="11"/>
        <v>#DIV/0!</v>
      </c>
      <c r="AT1376" s="416">
        <f t="shared" si="12"/>
        <v>0</v>
      </c>
      <c r="AU1376" s="417"/>
    </row>
    <row r="1377" hidden="1">
      <c r="A1377" s="88" t="str">
        <f>Master!A1381</f>
        <v>VOUT18065</v>
      </c>
      <c r="B1377" s="414" t="str">
        <f>Master!B1381</f>
        <v/>
      </c>
      <c r="C1377" s="414" t="str">
        <f>Master!C1381</f>
        <v/>
      </c>
      <c r="D1377" s="88" t="str">
        <f>Master!D1381</f>
        <v/>
      </c>
      <c r="E1377" s="406" t="str">
        <f>Master!E1381</f>
        <v/>
      </c>
      <c r="F1377" s="406">
        <f>Master!F1381</f>
        <v>0</v>
      </c>
      <c r="G1377" s="88" t="str">
        <f>Master!G1381</f>
        <v/>
      </c>
      <c r="H1377" s="88" t="str">
        <f>Master!H1381</f>
        <v/>
      </c>
      <c r="I1377" s="88" t="str">
        <f>Master!I1381</f>
        <v/>
      </c>
      <c r="J1377" s="88" t="str">
        <f>Master!J1381</f>
        <v>OUTSTANDOR PTE LTD</v>
      </c>
      <c r="K1377" s="88" t="str">
        <f>Master!K1381</f>
        <v/>
      </c>
      <c r="L1377" s="88" t="str">
        <f>Master!L1381</f>
        <v/>
      </c>
      <c r="M1377" s="88" t="str">
        <f>Master!M1381</f>
        <v/>
      </c>
      <c r="N1377" s="88" t="str">
        <f>Master!N1381</f>
        <v/>
      </c>
      <c r="O1377" s="88" t="str">
        <f>Master!O1381</f>
        <v/>
      </c>
      <c r="P1377" s="88" t="str">
        <f>Master!P1381</f>
        <v/>
      </c>
      <c r="Q1377" s="88" t="str">
        <f>Master!Q1381</f>
        <v/>
      </c>
      <c r="R1377" s="406" t="str">
        <f>Master!R1381</f>
        <v/>
      </c>
      <c r="S1377" s="406">
        <f>Master!S1381</f>
        <v>0</v>
      </c>
      <c r="T1377" s="406" t="str">
        <f>Master!T1381</f>
        <v/>
      </c>
      <c r="U1377" s="406" t="str">
        <f>Master!U1381</f>
        <v/>
      </c>
      <c r="V1377" s="406" t="str">
        <f>Master!V1381</f>
        <v/>
      </c>
      <c r="W1377" s="406" t="str">
        <f>Master!W1381</f>
        <v/>
      </c>
      <c r="X1377" s="406" t="str">
        <f>Master!X1381</f>
        <v/>
      </c>
      <c r="Y1377" s="406" t="str">
        <f>Master!Y1381</f>
        <v/>
      </c>
      <c r="Z1377" s="406" t="str">
        <f>Master!Z1381</f>
        <v/>
      </c>
      <c r="AA1377" s="406" t="str">
        <f>Master!AA1381</f>
        <v/>
      </c>
      <c r="AB1377" s="406" t="str">
        <f>Master!AB1381</f>
        <v/>
      </c>
      <c r="AC1377" s="406" t="str">
        <f>Master!AC1381</f>
        <v/>
      </c>
      <c r="AD1377" s="406" t="str">
        <f>Master!AD1381</f>
        <v/>
      </c>
      <c r="AE1377" s="406" t="str">
        <f>Master!AE1381</f>
        <v/>
      </c>
      <c r="AF1377" s="406" t="str">
        <f>Master!AF1381</f>
        <v/>
      </c>
      <c r="AG1377" s="406" t="str">
        <f>Master!AG1381</f>
        <v/>
      </c>
      <c r="AH1377" s="88" t="str">
        <f>Master!AH1381</f>
        <v/>
      </c>
      <c r="AI1377" s="88" t="str">
        <f>Master!AI1381</f>
        <v/>
      </c>
      <c r="AJ1377" s="406" t="str">
        <f>Master!AJ1381</f>
        <v/>
      </c>
      <c r="AK1377" s="406">
        <f>Master!AK1381</f>
        <v>0</v>
      </c>
      <c r="AL1377" s="88" t="str">
        <f>Master!AL1381</f>
        <v/>
      </c>
      <c r="AM1377" s="416"/>
      <c r="AN1377" s="416"/>
      <c r="AO1377" s="416"/>
      <c r="AP1377" s="416"/>
      <c r="AQ1377" s="416"/>
      <c r="AR1377" s="416">
        <f t="shared" si="10"/>
        <v>0</v>
      </c>
      <c r="AS1377" s="417" t="str">
        <f t="shared" si="11"/>
        <v>#DIV/0!</v>
      </c>
      <c r="AT1377" s="416">
        <f t="shared" si="12"/>
        <v>0</v>
      </c>
      <c r="AU1377" s="417"/>
    </row>
    <row r="1378" hidden="1">
      <c r="A1378" s="88" t="str">
        <f>Master!A1382</f>
        <v>VOUT18066</v>
      </c>
      <c r="B1378" s="414" t="str">
        <f>Master!B1382</f>
        <v/>
      </c>
      <c r="C1378" s="414" t="str">
        <f>Master!C1382</f>
        <v/>
      </c>
      <c r="D1378" s="88" t="str">
        <f>Master!D1382</f>
        <v/>
      </c>
      <c r="E1378" s="406" t="str">
        <f>Master!E1382</f>
        <v/>
      </c>
      <c r="F1378" s="406">
        <f>Master!F1382</f>
        <v>0</v>
      </c>
      <c r="G1378" s="88" t="str">
        <f>Master!G1382</f>
        <v/>
      </c>
      <c r="H1378" s="88" t="str">
        <f>Master!H1382</f>
        <v/>
      </c>
      <c r="I1378" s="88" t="str">
        <f>Master!I1382</f>
        <v/>
      </c>
      <c r="J1378" s="88" t="str">
        <f>Master!J1382</f>
        <v>OUTSTANDOR PTE LTD</v>
      </c>
      <c r="K1378" s="88" t="str">
        <f>Master!K1382</f>
        <v/>
      </c>
      <c r="L1378" s="88" t="str">
        <f>Master!L1382</f>
        <v/>
      </c>
      <c r="M1378" s="88" t="str">
        <f>Master!M1382</f>
        <v/>
      </c>
      <c r="N1378" s="88" t="str">
        <f>Master!N1382</f>
        <v/>
      </c>
      <c r="O1378" s="88" t="str">
        <f>Master!O1382</f>
        <v/>
      </c>
      <c r="P1378" s="88" t="str">
        <f>Master!P1382</f>
        <v/>
      </c>
      <c r="Q1378" s="88" t="str">
        <f>Master!Q1382</f>
        <v/>
      </c>
      <c r="R1378" s="406" t="str">
        <f>Master!R1382</f>
        <v/>
      </c>
      <c r="S1378" s="406">
        <f>Master!S1382</f>
        <v>0</v>
      </c>
      <c r="T1378" s="406" t="str">
        <f>Master!T1382</f>
        <v/>
      </c>
      <c r="U1378" s="406" t="str">
        <f>Master!U1382</f>
        <v/>
      </c>
      <c r="V1378" s="406" t="str">
        <f>Master!V1382</f>
        <v/>
      </c>
      <c r="W1378" s="406" t="str">
        <f>Master!W1382</f>
        <v/>
      </c>
      <c r="X1378" s="406" t="str">
        <f>Master!X1382</f>
        <v/>
      </c>
      <c r="Y1378" s="406" t="str">
        <f>Master!Y1382</f>
        <v/>
      </c>
      <c r="Z1378" s="406" t="str">
        <f>Master!Z1382</f>
        <v/>
      </c>
      <c r="AA1378" s="406" t="str">
        <f>Master!AA1382</f>
        <v/>
      </c>
      <c r="AB1378" s="406" t="str">
        <f>Master!AB1382</f>
        <v/>
      </c>
      <c r="AC1378" s="406" t="str">
        <f>Master!AC1382</f>
        <v/>
      </c>
      <c r="AD1378" s="406" t="str">
        <f>Master!AD1382</f>
        <v/>
      </c>
      <c r="AE1378" s="406" t="str">
        <f>Master!AE1382</f>
        <v/>
      </c>
      <c r="AF1378" s="406" t="str">
        <f>Master!AF1382</f>
        <v/>
      </c>
      <c r="AG1378" s="406" t="str">
        <f>Master!AG1382</f>
        <v/>
      </c>
      <c r="AH1378" s="88" t="str">
        <f>Master!AH1382</f>
        <v/>
      </c>
      <c r="AI1378" s="414" t="str">
        <f>Master!AI1382</f>
        <v/>
      </c>
      <c r="AJ1378" s="406" t="str">
        <f>Master!AJ1382</f>
        <v/>
      </c>
      <c r="AK1378" s="406">
        <f>Master!AK1382</f>
        <v>0</v>
      </c>
      <c r="AL1378" s="88" t="str">
        <f>Master!AL1382</f>
        <v/>
      </c>
      <c r="AM1378" s="416"/>
      <c r="AN1378" s="416"/>
      <c r="AO1378" s="416"/>
      <c r="AP1378" s="416"/>
      <c r="AQ1378" s="416"/>
      <c r="AR1378" s="416">
        <f t="shared" si="10"/>
        <v>0</v>
      </c>
      <c r="AS1378" s="417" t="str">
        <f t="shared" si="11"/>
        <v>#DIV/0!</v>
      </c>
      <c r="AT1378" s="416">
        <f t="shared" si="12"/>
        <v>0</v>
      </c>
      <c r="AU1378" s="417"/>
    </row>
    <row r="1379" hidden="1">
      <c r="A1379" s="88" t="str">
        <f>Master!A1383</f>
        <v>VOUT18067</v>
      </c>
      <c r="B1379" s="414" t="str">
        <f>Master!B1383</f>
        <v/>
      </c>
      <c r="C1379" s="414" t="str">
        <f>Master!C1383</f>
        <v/>
      </c>
      <c r="D1379" s="88" t="str">
        <f>Master!D1383</f>
        <v/>
      </c>
      <c r="E1379" s="406" t="str">
        <f>Master!E1383</f>
        <v/>
      </c>
      <c r="F1379" s="406">
        <f>Master!F1383</f>
        <v>0</v>
      </c>
      <c r="G1379" s="88" t="str">
        <f>Master!G1383</f>
        <v/>
      </c>
      <c r="H1379" s="88" t="str">
        <f>Master!H1383</f>
        <v/>
      </c>
      <c r="I1379" s="88" t="str">
        <f>Master!I1383</f>
        <v/>
      </c>
      <c r="J1379" s="88" t="str">
        <f>Master!J1383</f>
        <v>OUTSTANDOR PTE LTD</v>
      </c>
      <c r="K1379" s="88" t="str">
        <f>Master!K1383</f>
        <v/>
      </c>
      <c r="L1379" s="88" t="str">
        <f>Master!L1383</f>
        <v/>
      </c>
      <c r="M1379" s="88" t="str">
        <f>Master!M1383</f>
        <v/>
      </c>
      <c r="N1379" s="88" t="str">
        <f>Master!N1383</f>
        <v/>
      </c>
      <c r="O1379" s="88" t="str">
        <f>Master!O1383</f>
        <v/>
      </c>
      <c r="P1379" s="88" t="str">
        <f>Master!P1383</f>
        <v/>
      </c>
      <c r="Q1379" s="88" t="str">
        <f>Master!Q1383</f>
        <v/>
      </c>
      <c r="R1379" s="406" t="str">
        <f>Master!R1383</f>
        <v/>
      </c>
      <c r="S1379" s="406">
        <f>Master!S1383</f>
        <v>0</v>
      </c>
      <c r="T1379" s="406" t="str">
        <f>Master!T1383</f>
        <v/>
      </c>
      <c r="U1379" s="406" t="str">
        <f>Master!U1383</f>
        <v/>
      </c>
      <c r="V1379" s="406" t="str">
        <f>Master!V1383</f>
        <v/>
      </c>
      <c r="W1379" s="406" t="str">
        <f>Master!W1383</f>
        <v/>
      </c>
      <c r="X1379" s="406" t="str">
        <f>Master!X1383</f>
        <v/>
      </c>
      <c r="Y1379" s="406" t="str">
        <f>Master!Y1383</f>
        <v/>
      </c>
      <c r="Z1379" s="406" t="str">
        <f>Master!Z1383</f>
        <v/>
      </c>
      <c r="AA1379" s="406" t="str">
        <f>Master!AA1383</f>
        <v/>
      </c>
      <c r="AB1379" s="406" t="str">
        <f>Master!AB1383</f>
        <v/>
      </c>
      <c r="AC1379" s="406" t="str">
        <f>Master!AC1383</f>
        <v/>
      </c>
      <c r="AD1379" s="406" t="str">
        <f>Master!AD1383</f>
        <v/>
      </c>
      <c r="AE1379" s="406" t="str">
        <f>Master!AE1383</f>
        <v/>
      </c>
      <c r="AF1379" s="406" t="str">
        <f>Master!AF1383</f>
        <v/>
      </c>
      <c r="AG1379" s="406" t="str">
        <f>Master!AG1383</f>
        <v/>
      </c>
      <c r="AH1379" s="88" t="str">
        <f>Master!AH1383</f>
        <v/>
      </c>
      <c r="AI1379" s="88" t="str">
        <f>Master!AI1383</f>
        <v/>
      </c>
      <c r="AJ1379" s="406" t="str">
        <f>Master!AJ1383</f>
        <v/>
      </c>
      <c r="AK1379" s="406">
        <f>Master!AK1383</f>
        <v>0</v>
      </c>
      <c r="AL1379" s="88" t="str">
        <f>Master!AL1383</f>
        <v/>
      </c>
      <c r="AM1379" s="416"/>
      <c r="AN1379" s="416"/>
      <c r="AO1379" s="416"/>
      <c r="AP1379" s="416"/>
      <c r="AQ1379" s="416"/>
      <c r="AR1379" s="416">
        <f t="shared" si="10"/>
        <v>0</v>
      </c>
      <c r="AS1379" s="417" t="str">
        <f t="shared" si="11"/>
        <v>#DIV/0!</v>
      </c>
      <c r="AT1379" s="416">
        <f t="shared" si="12"/>
        <v>0</v>
      </c>
      <c r="AU1379" s="417"/>
    </row>
    <row r="1380" hidden="1">
      <c r="A1380" s="88" t="str">
        <f>Master!A1384</f>
        <v>VOUT18068</v>
      </c>
      <c r="B1380" s="414" t="str">
        <f>Master!B1384</f>
        <v/>
      </c>
      <c r="C1380" s="414" t="str">
        <f>Master!C1384</f>
        <v/>
      </c>
      <c r="D1380" s="88" t="str">
        <f>Master!D1384</f>
        <v/>
      </c>
      <c r="E1380" s="406" t="str">
        <f>Master!E1384</f>
        <v/>
      </c>
      <c r="F1380" s="406">
        <f>Master!F1384</f>
        <v>0</v>
      </c>
      <c r="G1380" s="88" t="str">
        <f>Master!G1384</f>
        <v/>
      </c>
      <c r="H1380" s="88" t="str">
        <f>Master!H1384</f>
        <v/>
      </c>
      <c r="I1380" s="88" t="str">
        <f>Master!I1384</f>
        <v/>
      </c>
      <c r="J1380" s="88" t="str">
        <f>Master!J1384</f>
        <v>OUTSTANDOR PTE LTD</v>
      </c>
      <c r="K1380" s="88" t="str">
        <f>Master!K1384</f>
        <v/>
      </c>
      <c r="L1380" s="88" t="str">
        <f>Master!L1384</f>
        <v/>
      </c>
      <c r="M1380" s="88" t="str">
        <f>Master!M1384</f>
        <v/>
      </c>
      <c r="N1380" s="88" t="str">
        <f>Master!N1384</f>
        <v/>
      </c>
      <c r="O1380" s="88" t="str">
        <f>Master!O1384</f>
        <v/>
      </c>
      <c r="P1380" s="88" t="str">
        <f>Master!P1384</f>
        <v/>
      </c>
      <c r="Q1380" s="88" t="str">
        <f>Master!Q1384</f>
        <v/>
      </c>
      <c r="R1380" s="406" t="str">
        <f>Master!R1384</f>
        <v/>
      </c>
      <c r="S1380" s="406">
        <f>Master!S1384</f>
        <v>0</v>
      </c>
      <c r="T1380" s="406" t="str">
        <f>Master!T1384</f>
        <v/>
      </c>
      <c r="U1380" s="406" t="str">
        <f>Master!U1384</f>
        <v/>
      </c>
      <c r="V1380" s="406" t="str">
        <f>Master!V1384</f>
        <v/>
      </c>
      <c r="W1380" s="406" t="str">
        <f>Master!W1384</f>
        <v/>
      </c>
      <c r="X1380" s="406" t="str">
        <f>Master!X1384</f>
        <v/>
      </c>
      <c r="Y1380" s="406" t="str">
        <f>Master!Y1384</f>
        <v/>
      </c>
      <c r="Z1380" s="406" t="str">
        <f>Master!Z1384</f>
        <v/>
      </c>
      <c r="AA1380" s="406" t="str">
        <f>Master!AA1384</f>
        <v/>
      </c>
      <c r="AB1380" s="406" t="str">
        <f>Master!AB1384</f>
        <v/>
      </c>
      <c r="AC1380" s="406" t="str">
        <f>Master!AC1384</f>
        <v/>
      </c>
      <c r="AD1380" s="406" t="str">
        <f>Master!AD1384</f>
        <v/>
      </c>
      <c r="AE1380" s="406" t="str">
        <f>Master!AE1384</f>
        <v/>
      </c>
      <c r="AF1380" s="406" t="str">
        <f>Master!AF1384</f>
        <v/>
      </c>
      <c r="AG1380" s="406" t="str">
        <f>Master!AG1384</f>
        <v/>
      </c>
      <c r="AH1380" s="88" t="str">
        <f>Master!AH1384</f>
        <v/>
      </c>
      <c r="AI1380" s="414" t="str">
        <f>Master!AI1384</f>
        <v/>
      </c>
      <c r="AJ1380" s="406" t="str">
        <f>Master!AJ1384</f>
        <v/>
      </c>
      <c r="AK1380" s="406">
        <f>Master!AK1384</f>
        <v>0</v>
      </c>
      <c r="AL1380" s="88" t="str">
        <f>Master!AL1384</f>
        <v/>
      </c>
      <c r="AM1380" s="416"/>
      <c r="AN1380" s="416"/>
      <c r="AO1380" s="416"/>
      <c r="AP1380" s="416"/>
      <c r="AQ1380" s="416"/>
      <c r="AR1380" s="416">
        <f t="shared" si="10"/>
        <v>0</v>
      </c>
      <c r="AS1380" s="417" t="str">
        <f t="shared" si="11"/>
        <v>#DIV/0!</v>
      </c>
      <c r="AT1380" s="416">
        <f t="shared" si="12"/>
        <v>0</v>
      </c>
      <c r="AU1380" s="417"/>
    </row>
    <row r="1381" hidden="1">
      <c r="A1381" s="88" t="str">
        <f>Master!A1385</f>
        <v>VOUT18069</v>
      </c>
      <c r="B1381" s="414" t="str">
        <f>Master!B1385</f>
        <v/>
      </c>
      <c r="C1381" s="414" t="str">
        <f>Master!C1385</f>
        <v/>
      </c>
      <c r="D1381" s="88" t="str">
        <f>Master!D1385</f>
        <v/>
      </c>
      <c r="E1381" s="406" t="str">
        <f>Master!E1385</f>
        <v/>
      </c>
      <c r="F1381" s="406">
        <f>Master!F1385</f>
        <v>0</v>
      </c>
      <c r="G1381" s="88" t="str">
        <f>Master!G1385</f>
        <v/>
      </c>
      <c r="H1381" s="88" t="str">
        <f>Master!H1385</f>
        <v/>
      </c>
      <c r="I1381" s="88" t="str">
        <f>Master!I1385</f>
        <v/>
      </c>
      <c r="J1381" s="88" t="str">
        <f>Master!J1385</f>
        <v>OUTSTANDOR PTE LTD</v>
      </c>
      <c r="K1381" s="88" t="str">
        <f>Master!K1385</f>
        <v/>
      </c>
      <c r="L1381" s="88" t="str">
        <f>Master!L1385</f>
        <v/>
      </c>
      <c r="M1381" s="88" t="str">
        <f>Master!M1385</f>
        <v/>
      </c>
      <c r="N1381" s="88" t="str">
        <f>Master!N1385</f>
        <v/>
      </c>
      <c r="O1381" s="88" t="str">
        <f>Master!O1385</f>
        <v/>
      </c>
      <c r="P1381" s="88" t="str">
        <f>Master!P1385</f>
        <v/>
      </c>
      <c r="Q1381" s="88" t="str">
        <f>Master!Q1385</f>
        <v/>
      </c>
      <c r="R1381" s="406" t="str">
        <f>Master!R1385</f>
        <v/>
      </c>
      <c r="S1381" s="406">
        <f>Master!S1385</f>
        <v>0</v>
      </c>
      <c r="T1381" s="406" t="str">
        <f>Master!T1385</f>
        <v/>
      </c>
      <c r="U1381" s="406" t="str">
        <f>Master!U1385</f>
        <v/>
      </c>
      <c r="V1381" s="406" t="str">
        <f>Master!V1385</f>
        <v/>
      </c>
      <c r="W1381" s="406" t="str">
        <f>Master!W1385</f>
        <v/>
      </c>
      <c r="X1381" s="406" t="str">
        <f>Master!X1385</f>
        <v/>
      </c>
      <c r="Y1381" s="406" t="str">
        <f>Master!Y1385</f>
        <v/>
      </c>
      <c r="Z1381" s="406" t="str">
        <f>Master!Z1385</f>
        <v/>
      </c>
      <c r="AA1381" s="406" t="str">
        <f>Master!AA1385</f>
        <v/>
      </c>
      <c r="AB1381" s="406" t="str">
        <f>Master!AB1385</f>
        <v/>
      </c>
      <c r="AC1381" s="406" t="str">
        <f>Master!AC1385</f>
        <v/>
      </c>
      <c r="AD1381" s="406" t="str">
        <f>Master!AD1385</f>
        <v/>
      </c>
      <c r="AE1381" s="406" t="str">
        <f>Master!AE1385</f>
        <v/>
      </c>
      <c r="AF1381" s="406" t="str">
        <f>Master!AF1385</f>
        <v/>
      </c>
      <c r="AG1381" s="406" t="str">
        <f>Master!AG1385</f>
        <v/>
      </c>
      <c r="AH1381" s="88" t="str">
        <f>Master!AH1385</f>
        <v/>
      </c>
      <c r="AI1381" s="88" t="str">
        <f>Master!AI1385</f>
        <v/>
      </c>
      <c r="AJ1381" s="406" t="str">
        <f>Master!AJ1385</f>
        <v/>
      </c>
      <c r="AK1381" s="406">
        <f>Master!AK1385</f>
        <v>0</v>
      </c>
      <c r="AL1381" s="88" t="str">
        <f>Master!AL1385</f>
        <v/>
      </c>
      <c r="AM1381" s="416"/>
      <c r="AN1381" s="416"/>
      <c r="AO1381" s="416"/>
      <c r="AP1381" s="416"/>
      <c r="AQ1381" s="416"/>
      <c r="AR1381" s="416">
        <f t="shared" si="10"/>
        <v>0</v>
      </c>
      <c r="AS1381" s="417" t="str">
        <f t="shared" si="11"/>
        <v>#DIV/0!</v>
      </c>
      <c r="AT1381" s="416">
        <f t="shared" si="12"/>
        <v>0</v>
      </c>
      <c r="AU1381" s="417"/>
    </row>
    <row r="1382" hidden="1">
      <c r="A1382" s="88" t="str">
        <f>Master!A1386</f>
        <v>VOUT18070</v>
      </c>
      <c r="B1382" s="414" t="str">
        <f>Master!B1386</f>
        <v/>
      </c>
      <c r="C1382" s="414" t="str">
        <f>Master!C1386</f>
        <v/>
      </c>
      <c r="D1382" s="88" t="str">
        <f>Master!D1386</f>
        <v/>
      </c>
      <c r="E1382" s="406" t="str">
        <f>Master!E1386</f>
        <v/>
      </c>
      <c r="F1382" s="406">
        <f>Master!F1386</f>
        <v>0</v>
      </c>
      <c r="G1382" s="88" t="str">
        <f>Master!G1386</f>
        <v/>
      </c>
      <c r="H1382" s="88" t="str">
        <f>Master!H1386</f>
        <v/>
      </c>
      <c r="I1382" s="88" t="str">
        <f>Master!I1386</f>
        <v/>
      </c>
      <c r="J1382" s="88" t="str">
        <f>Master!J1386</f>
        <v>OUTSTANDOR PTE LTD</v>
      </c>
      <c r="K1382" s="88" t="str">
        <f>Master!K1386</f>
        <v/>
      </c>
      <c r="L1382" s="88" t="str">
        <f>Master!L1386</f>
        <v/>
      </c>
      <c r="M1382" s="88" t="str">
        <f>Master!M1386</f>
        <v/>
      </c>
      <c r="N1382" s="88" t="str">
        <f>Master!N1386</f>
        <v/>
      </c>
      <c r="O1382" s="88" t="str">
        <f>Master!O1386</f>
        <v/>
      </c>
      <c r="P1382" s="88" t="str">
        <f>Master!P1386</f>
        <v/>
      </c>
      <c r="Q1382" s="88" t="str">
        <f>Master!Q1386</f>
        <v/>
      </c>
      <c r="R1382" s="406" t="str">
        <f>Master!R1386</f>
        <v/>
      </c>
      <c r="S1382" s="406">
        <f>Master!S1386</f>
        <v>0</v>
      </c>
      <c r="T1382" s="406" t="str">
        <f>Master!T1386</f>
        <v/>
      </c>
      <c r="U1382" s="406" t="str">
        <f>Master!U1386</f>
        <v/>
      </c>
      <c r="V1382" s="406" t="str">
        <f>Master!V1386</f>
        <v/>
      </c>
      <c r="W1382" s="406" t="str">
        <f>Master!W1386</f>
        <v/>
      </c>
      <c r="X1382" s="406" t="str">
        <f>Master!X1386</f>
        <v/>
      </c>
      <c r="Y1382" s="406" t="str">
        <f>Master!Y1386</f>
        <v/>
      </c>
      <c r="Z1382" s="406" t="str">
        <f>Master!Z1386</f>
        <v/>
      </c>
      <c r="AA1382" s="406" t="str">
        <f>Master!AA1386</f>
        <v/>
      </c>
      <c r="AB1382" s="406" t="str">
        <f>Master!AB1386</f>
        <v/>
      </c>
      <c r="AC1382" s="406" t="str">
        <f>Master!AC1386</f>
        <v/>
      </c>
      <c r="AD1382" s="406" t="str">
        <f>Master!AD1386</f>
        <v/>
      </c>
      <c r="AE1382" s="406" t="str">
        <f>Master!AE1386</f>
        <v/>
      </c>
      <c r="AF1382" s="406" t="str">
        <f>Master!AF1386</f>
        <v/>
      </c>
      <c r="AG1382" s="406" t="str">
        <f>Master!AG1386</f>
        <v/>
      </c>
      <c r="AH1382" s="88" t="str">
        <f>Master!AH1386</f>
        <v/>
      </c>
      <c r="AI1382" s="414" t="str">
        <f>Master!AI1386</f>
        <v/>
      </c>
      <c r="AJ1382" s="406" t="str">
        <f>Master!AJ1386</f>
        <v/>
      </c>
      <c r="AK1382" s="406">
        <f>Master!AK1386</f>
        <v>0</v>
      </c>
      <c r="AL1382" s="88" t="str">
        <f>Master!AL1386</f>
        <v/>
      </c>
      <c r="AM1382" s="416"/>
      <c r="AN1382" s="416"/>
      <c r="AO1382" s="416"/>
      <c r="AP1382" s="416"/>
      <c r="AQ1382" s="416"/>
      <c r="AR1382" s="416">
        <f t="shared" si="10"/>
        <v>0</v>
      </c>
      <c r="AS1382" s="417" t="str">
        <f t="shared" si="11"/>
        <v>#DIV/0!</v>
      </c>
      <c r="AT1382" s="416">
        <f t="shared" si="12"/>
        <v>0</v>
      </c>
      <c r="AU1382" s="417"/>
    </row>
    <row r="1383" hidden="1">
      <c r="A1383" s="88" t="str">
        <f>Master!A1387</f>
        <v>VOUT18071</v>
      </c>
      <c r="B1383" s="414" t="str">
        <f>Master!B1387</f>
        <v/>
      </c>
      <c r="C1383" s="414" t="str">
        <f>Master!C1387</f>
        <v/>
      </c>
      <c r="D1383" s="88" t="str">
        <f>Master!D1387</f>
        <v/>
      </c>
      <c r="E1383" s="406" t="str">
        <f>Master!E1387</f>
        <v/>
      </c>
      <c r="F1383" s="406">
        <f>Master!F1387</f>
        <v>0</v>
      </c>
      <c r="G1383" s="88" t="str">
        <f>Master!G1387</f>
        <v/>
      </c>
      <c r="H1383" s="88" t="str">
        <f>Master!H1387</f>
        <v/>
      </c>
      <c r="I1383" s="88" t="str">
        <f>Master!I1387</f>
        <v/>
      </c>
      <c r="J1383" s="88" t="str">
        <f>Master!J1387</f>
        <v>OUTSTANDOR PTE LTD</v>
      </c>
      <c r="K1383" s="88" t="str">
        <f>Master!K1387</f>
        <v/>
      </c>
      <c r="L1383" s="88" t="str">
        <f>Master!L1387</f>
        <v/>
      </c>
      <c r="M1383" s="88" t="str">
        <f>Master!M1387</f>
        <v/>
      </c>
      <c r="N1383" s="88" t="str">
        <f>Master!N1387</f>
        <v/>
      </c>
      <c r="O1383" s="88" t="str">
        <f>Master!O1387</f>
        <v/>
      </c>
      <c r="P1383" s="88" t="str">
        <f>Master!P1387</f>
        <v/>
      </c>
      <c r="Q1383" s="88" t="str">
        <f>Master!Q1387</f>
        <v/>
      </c>
      <c r="R1383" s="406" t="str">
        <f>Master!R1387</f>
        <v/>
      </c>
      <c r="S1383" s="406">
        <f>Master!S1387</f>
        <v>0</v>
      </c>
      <c r="T1383" s="406" t="str">
        <f>Master!T1387</f>
        <v/>
      </c>
      <c r="U1383" s="406" t="str">
        <f>Master!U1387</f>
        <v/>
      </c>
      <c r="V1383" s="406" t="str">
        <f>Master!V1387</f>
        <v/>
      </c>
      <c r="W1383" s="406" t="str">
        <f>Master!W1387</f>
        <v/>
      </c>
      <c r="X1383" s="406" t="str">
        <f>Master!X1387</f>
        <v/>
      </c>
      <c r="Y1383" s="406" t="str">
        <f>Master!Y1387</f>
        <v/>
      </c>
      <c r="Z1383" s="406" t="str">
        <f>Master!Z1387</f>
        <v/>
      </c>
      <c r="AA1383" s="406" t="str">
        <f>Master!AA1387</f>
        <v/>
      </c>
      <c r="AB1383" s="406" t="str">
        <f>Master!AB1387</f>
        <v/>
      </c>
      <c r="AC1383" s="406" t="str">
        <f>Master!AC1387</f>
        <v/>
      </c>
      <c r="AD1383" s="406" t="str">
        <f>Master!AD1387</f>
        <v/>
      </c>
      <c r="AE1383" s="406" t="str">
        <f>Master!AE1387</f>
        <v/>
      </c>
      <c r="AF1383" s="406" t="str">
        <f>Master!AF1387</f>
        <v/>
      </c>
      <c r="AG1383" s="406" t="str">
        <f>Master!AG1387</f>
        <v/>
      </c>
      <c r="AH1383" s="88" t="str">
        <f>Master!AH1387</f>
        <v/>
      </c>
      <c r="AI1383" s="88" t="str">
        <f>Master!AI1387</f>
        <v/>
      </c>
      <c r="AJ1383" s="406" t="str">
        <f>Master!AJ1387</f>
        <v/>
      </c>
      <c r="AK1383" s="406">
        <f>Master!AK1387</f>
        <v>0</v>
      </c>
      <c r="AL1383" s="88" t="str">
        <f>Master!AL1387</f>
        <v/>
      </c>
      <c r="AM1383" s="416"/>
      <c r="AN1383" s="416"/>
      <c r="AO1383" s="416"/>
      <c r="AP1383" s="416"/>
      <c r="AQ1383" s="416"/>
      <c r="AR1383" s="416">
        <f t="shared" si="10"/>
        <v>0</v>
      </c>
      <c r="AS1383" s="417" t="str">
        <f t="shared" si="11"/>
        <v>#DIV/0!</v>
      </c>
      <c r="AT1383" s="416">
        <f t="shared" si="12"/>
        <v>0</v>
      </c>
      <c r="AU1383" s="417"/>
    </row>
    <row r="1384" hidden="1">
      <c r="A1384" s="88" t="str">
        <f>Master!A1388</f>
        <v>VOUT18072</v>
      </c>
      <c r="B1384" s="414" t="str">
        <f>Master!B1388</f>
        <v/>
      </c>
      <c r="C1384" s="414" t="str">
        <f>Master!C1388</f>
        <v/>
      </c>
      <c r="D1384" s="88" t="str">
        <f>Master!D1388</f>
        <v/>
      </c>
      <c r="E1384" s="406" t="str">
        <f>Master!E1388</f>
        <v/>
      </c>
      <c r="F1384" s="406">
        <f>Master!F1388</f>
        <v>0</v>
      </c>
      <c r="G1384" s="88" t="str">
        <f>Master!G1388</f>
        <v/>
      </c>
      <c r="H1384" s="88" t="str">
        <f>Master!H1388</f>
        <v/>
      </c>
      <c r="I1384" s="88" t="str">
        <f>Master!I1388</f>
        <v/>
      </c>
      <c r="J1384" s="88" t="str">
        <f>Master!J1388</f>
        <v>OUTSTANDOR PTE LTD</v>
      </c>
      <c r="K1384" s="88" t="str">
        <f>Master!K1388</f>
        <v/>
      </c>
      <c r="L1384" s="88" t="str">
        <f>Master!L1388</f>
        <v/>
      </c>
      <c r="M1384" s="88" t="str">
        <f>Master!M1388</f>
        <v/>
      </c>
      <c r="N1384" s="88" t="str">
        <f>Master!N1388</f>
        <v/>
      </c>
      <c r="O1384" s="88" t="str">
        <f>Master!O1388</f>
        <v/>
      </c>
      <c r="P1384" s="88" t="str">
        <f>Master!P1388</f>
        <v/>
      </c>
      <c r="Q1384" s="88" t="str">
        <f>Master!Q1388</f>
        <v/>
      </c>
      <c r="R1384" s="406" t="str">
        <f>Master!R1388</f>
        <v/>
      </c>
      <c r="S1384" s="406">
        <f>Master!S1388</f>
        <v>0</v>
      </c>
      <c r="T1384" s="406" t="str">
        <f>Master!T1388</f>
        <v/>
      </c>
      <c r="U1384" s="406" t="str">
        <f>Master!U1388</f>
        <v/>
      </c>
      <c r="V1384" s="406" t="str">
        <f>Master!V1388</f>
        <v/>
      </c>
      <c r="W1384" s="406" t="str">
        <f>Master!W1388</f>
        <v/>
      </c>
      <c r="X1384" s="406" t="str">
        <f>Master!X1388</f>
        <v/>
      </c>
      <c r="Y1384" s="406" t="str">
        <f>Master!Y1388</f>
        <v/>
      </c>
      <c r="Z1384" s="406" t="str">
        <f>Master!Z1388</f>
        <v/>
      </c>
      <c r="AA1384" s="406" t="str">
        <f>Master!AA1388</f>
        <v/>
      </c>
      <c r="AB1384" s="406" t="str">
        <f>Master!AB1388</f>
        <v/>
      </c>
      <c r="AC1384" s="406" t="str">
        <f>Master!AC1388</f>
        <v/>
      </c>
      <c r="AD1384" s="406" t="str">
        <f>Master!AD1388</f>
        <v/>
      </c>
      <c r="AE1384" s="406" t="str">
        <f>Master!AE1388</f>
        <v/>
      </c>
      <c r="AF1384" s="406" t="str">
        <f>Master!AF1388</f>
        <v/>
      </c>
      <c r="AG1384" s="406" t="str">
        <f>Master!AG1388</f>
        <v/>
      </c>
      <c r="AH1384" s="88" t="str">
        <f>Master!AH1388</f>
        <v/>
      </c>
      <c r="AI1384" s="414" t="str">
        <f>Master!AI1388</f>
        <v/>
      </c>
      <c r="AJ1384" s="406" t="str">
        <f>Master!AJ1388</f>
        <v/>
      </c>
      <c r="AK1384" s="406">
        <f>Master!AK1388</f>
        <v>0</v>
      </c>
      <c r="AL1384" s="88" t="str">
        <f>Master!AL1388</f>
        <v/>
      </c>
      <c r="AM1384" s="416"/>
      <c r="AN1384" s="416"/>
      <c r="AO1384" s="416"/>
      <c r="AP1384" s="416"/>
      <c r="AQ1384" s="416"/>
      <c r="AR1384" s="416">
        <f t="shared" si="10"/>
        <v>0</v>
      </c>
      <c r="AS1384" s="417" t="str">
        <f t="shared" si="11"/>
        <v>#DIV/0!</v>
      </c>
      <c r="AT1384" s="416">
        <f t="shared" si="12"/>
        <v>0</v>
      </c>
      <c r="AU1384" s="417"/>
    </row>
    <row r="1385" hidden="1">
      <c r="A1385" s="88" t="str">
        <f>Master!A1389</f>
        <v>VOUT18073</v>
      </c>
      <c r="B1385" s="414" t="str">
        <f>Master!B1389</f>
        <v/>
      </c>
      <c r="C1385" s="414" t="str">
        <f>Master!C1389</f>
        <v/>
      </c>
      <c r="D1385" s="88" t="str">
        <f>Master!D1389</f>
        <v/>
      </c>
      <c r="E1385" s="406" t="str">
        <f>Master!E1389</f>
        <v/>
      </c>
      <c r="F1385" s="406">
        <f>Master!F1389</f>
        <v>0</v>
      </c>
      <c r="G1385" s="88" t="str">
        <f>Master!G1389</f>
        <v/>
      </c>
      <c r="H1385" s="88" t="str">
        <f>Master!H1389</f>
        <v/>
      </c>
      <c r="I1385" s="88" t="str">
        <f>Master!I1389</f>
        <v/>
      </c>
      <c r="J1385" s="88" t="str">
        <f>Master!J1389</f>
        <v>OUTSTANDOR PTE LTD</v>
      </c>
      <c r="K1385" s="88" t="str">
        <f>Master!K1389</f>
        <v/>
      </c>
      <c r="L1385" s="88" t="str">
        <f>Master!L1389</f>
        <v/>
      </c>
      <c r="M1385" s="88" t="str">
        <f>Master!M1389</f>
        <v/>
      </c>
      <c r="N1385" s="88" t="str">
        <f>Master!N1389</f>
        <v/>
      </c>
      <c r="O1385" s="88" t="str">
        <f>Master!O1389</f>
        <v/>
      </c>
      <c r="P1385" s="88" t="str">
        <f>Master!P1389</f>
        <v/>
      </c>
      <c r="Q1385" s="88" t="str">
        <f>Master!Q1389</f>
        <v/>
      </c>
      <c r="R1385" s="406" t="str">
        <f>Master!R1389</f>
        <v/>
      </c>
      <c r="S1385" s="406">
        <f>Master!S1389</f>
        <v>0</v>
      </c>
      <c r="T1385" s="406" t="str">
        <f>Master!T1389</f>
        <v/>
      </c>
      <c r="U1385" s="406" t="str">
        <f>Master!U1389</f>
        <v/>
      </c>
      <c r="V1385" s="406" t="str">
        <f>Master!V1389</f>
        <v/>
      </c>
      <c r="W1385" s="406" t="str">
        <f>Master!W1389</f>
        <v/>
      </c>
      <c r="X1385" s="406" t="str">
        <f>Master!X1389</f>
        <v/>
      </c>
      <c r="Y1385" s="406" t="str">
        <f>Master!Y1389</f>
        <v/>
      </c>
      <c r="Z1385" s="406" t="str">
        <f>Master!Z1389</f>
        <v/>
      </c>
      <c r="AA1385" s="406" t="str">
        <f>Master!AA1389</f>
        <v/>
      </c>
      <c r="AB1385" s="406" t="str">
        <f>Master!AB1389</f>
        <v/>
      </c>
      <c r="AC1385" s="406" t="str">
        <f>Master!AC1389</f>
        <v/>
      </c>
      <c r="AD1385" s="406" t="str">
        <f>Master!AD1389</f>
        <v/>
      </c>
      <c r="AE1385" s="406" t="str">
        <f>Master!AE1389</f>
        <v/>
      </c>
      <c r="AF1385" s="406" t="str">
        <f>Master!AF1389</f>
        <v/>
      </c>
      <c r="AG1385" s="406" t="str">
        <f>Master!AG1389</f>
        <v/>
      </c>
      <c r="AH1385" s="88" t="str">
        <f>Master!AH1389</f>
        <v/>
      </c>
      <c r="AI1385" s="88" t="str">
        <f>Master!AI1389</f>
        <v/>
      </c>
      <c r="AJ1385" s="406" t="str">
        <f>Master!AJ1389</f>
        <v/>
      </c>
      <c r="AK1385" s="406">
        <f>Master!AK1389</f>
        <v>0</v>
      </c>
      <c r="AL1385" s="88" t="str">
        <f>Master!AL1389</f>
        <v/>
      </c>
      <c r="AM1385" s="416"/>
      <c r="AN1385" s="416"/>
      <c r="AO1385" s="416"/>
      <c r="AP1385" s="416"/>
      <c r="AQ1385" s="416"/>
      <c r="AR1385" s="416">
        <f t="shared" si="10"/>
        <v>0</v>
      </c>
      <c r="AS1385" s="417" t="str">
        <f t="shared" si="11"/>
        <v>#DIV/0!</v>
      </c>
      <c r="AT1385" s="416">
        <f t="shared" si="12"/>
        <v>0</v>
      </c>
      <c r="AU1385" s="417"/>
    </row>
    <row r="1386" hidden="1">
      <c r="A1386" s="88" t="str">
        <f>Master!A1390</f>
        <v>VOUT18074</v>
      </c>
      <c r="B1386" s="414" t="str">
        <f>Master!B1390</f>
        <v/>
      </c>
      <c r="C1386" s="414" t="str">
        <f>Master!C1390</f>
        <v/>
      </c>
      <c r="D1386" s="88" t="str">
        <f>Master!D1390</f>
        <v/>
      </c>
      <c r="E1386" s="406" t="str">
        <f>Master!E1390</f>
        <v/>
      </c>
      <c r="F1386" s="406">
        <f>Master!F1390</f>
        <v>0</v>
      </c>
      <c r="G1386" s="88" t="str">
        <f>Master!G1390</f>
        <v/>
      </c>
      <c r="H1386" s="88" t="str">
        <f>Master!H1390</f>
        <v/>
      </c>
      <c r="I1386" s="88" t="str">
        <f>Master!I1390</f>
        <v/>
      </c>
      <c r="J1386" s="88" t="str">
        <f>Master!J1390</f>
        <v>OUTSTANDOR PTE LTD</v>
      </c>
      <c r="K1386" s="88" t="str">
        <f>Master!K1390</f>
        <v/>
      </c>
      <c r="L1386" s="88" t="str">
        <f>Master!L1390</f>
        <v/>
      </c>
      <c r="M1386" s="88" t="str">
        <f>Master!M1390</f>
        <v/>
      </c>
      <c r="N1386" s="88" t="str">
        <f>Master!N1390</f>
        <v/>
      </c>
      <c r="O1386" s="88" t="str">
        <f>Master!O1390</f>
        <v/>
      </c>
      <c r="P1386" s="88" t="str">
        <f>Master!P1390</f>
        <v/>
      </c>
      <c r="Q1386" s="88" t="str">
        <f>Master!Q1390</f>
        <v/>
      </c>
      <c r="R1386" s="406" t="str">
        <f>Master!R1390</f>
        <v/>
      </c>
      <c r="S1386" s="406">
        <f>Master!S1390</f>
        <v>0</v>
      </c>
      <c r="T1386" s="406" t="str">
        <f>Master!T1390</f>
        <v/>
      </c>
      <c r="U1386" s="406" t="str">
        <f>Master!U1390</f>
        <v/>
      </c>
      <c r="V1386" s="406" t="str">
        <f>Master!V1390</f>
        <v/>
      </c>
      <c r="W1386" s="406" t="str">
        <f>Master!W1390</f>
        <v/>
      </c>
      <c r="X1386" s="406" t="str">
        <f>Master!X1390</f>
        <v/>
      </c>
      <c r="Y1386" s="406" t="str">
        <f>Master!Y1390</f>
        <v/>
      </c>
      <c r="Z1386" s="406" t="str">
        <f>Master!Z1390</f>
        <v/>
      </c>
      <c r="AA1386" s="406" t="str">
        <f>Master!AA1390</f>
        <v/>
      </c>
      <c r="AB1386" s="406" t="str">
        <f>Master!AB1390</f>
        <v/>
      </c>
      <c r="AC1386" s="406" t="str">
        <f>Master!AC1390</f>
        <v/>
      </c>
      <c r="AD1386" s="406" t="str">
        <f>Master!AD1390</f>
        <v/>
      </c>
      <c r="AE1386" s="406" t="str">
        <f>Master!AE1390</f>
        <v/>
      </c>
      <c r="AF1386" s="406" t="str">
        <f>Master!AF1390</f>
        <v/>
      </c>
      <c r="AG1386" s="406" t="str">
        <f>Master!AG1390</f>
        <v/>
      </c>
      <c r="AH1386" s="88" t="str">
        <f>Master!AH1390</f>
        <v/>
      </c>
      <c r="AI1386" s="414" t="str">
        <f>Master!AI1390</f>
        <v/>
      </c>
      <c r="AJ1386" s="406" t="str">
        <f>Master!AJ1390</f>
        <v/>
      </c>
      <c r="AK1386" s="406">
        <f>Master!AK1390</f>
        <v>0</v>
      </c>
      <c r="AL1386" s="88" t="str">
        <f>Master!AL1390</f>
        <v/>
      </c>
      <c r="AM1386" s="416"/>
      <c r="AN1386" s="416"/>
      <c r="AO1386" s="416"/>
      <c r="AP1386" s="416"/>
      <c r="AQ1386" s="416"/>
      <c r="AR1386" s="416">
        <f t="shared" si="10"/>
        <v>0</v>
      </c>
      <c r="AS1386" s="417" t="str">
        <f t="shared" si="11"/>
        <v>#DIV/0!</v>
      </c>
      <c r="AT1386" s="416">
        <f t="shared" si="12"/>
        <v>0</v>
      </c>
      <c r="AU1386" s="417"/>
    </row>
    <row r="1387" hidden="1">
      <c r="A1387" s="88" t="str">
        <f>Master!A1391</f>
        <v>VOUT18075</v>
      </c>
      <c r="B1387" s="414" t="str">
        <f>Master!B1391</f>
        <v/>
      </c>
      <c r="C1387" s="414" t="str">
        <f>Master!C1391</f>
        <v/>
      </c>
      <c r="D1387" s="88" t="str">
        <f>Master!D1391</f>
        <v/>
      </c>
      <c r="E1387" s="406" t="str">
        <f>Master!E1391</f>
        <v/>
      </c>
      <c r="F1387" s="406">
        <f>Master!F1391</f>
        <v>0</v>
      </c>
      <c r="G1387" s="88" t="str">
        <f>Master!G1391</f>
        <v/>
      </c>
      <c r="H1387" s="88" t="str">
        <f>Master!H1391</f>
        <v/>
      </c>
      <c r="I1387" s="88" t="str">
        <f>Master!I1391</f>
        <v/>
      </c>
      <c r="J1387" s="88" t="str">
        <f>Master!J1391</f>
        <v>OUTSTANDOR PTE LTD</v>
      </c>
      <c r="K1387" s="88" t="str">
        <f>Master!K1391</f>
        <v/>
      </c>
      <c r="L1387" s="88" t="str">
        <f>Master!L1391</f>
        <v/>
      </c>
      <c r="M1387" s="88" t="str">
        <f>Master!M1391</f>
        <v/>
      </c>
      <c r="N1387" s="88" t="str">
        <f>Master!N1391</f>
        <v/>
      </c>
      <c r="O1387" s="88" t="str">
        <f>Master!O1391</f>
        <v/>
      </c>
      <c r="P1387" s="88" t="str">
        <f>Master!P1391</f>
        <v/>
      </c>
      <c r="Q1387" s="88" t="str">
        <f>Master!Q1391</f>
        <v/>
      </c>
      <c r="R1387" s="406" t="str">
        <f>Master!R1391</f>
        <v/>
      </c>
      <c r="S1387" s="406">
        <f>Master!S1391</f>
        <v>0</v>
      </c>
      <c r="T1387" s="406" t="str">
        <f>Master!T1391</f>
        <v/>
      </c>
      <c r="U1387" s="406" t="str">
        <f>Master!U1391</f>
        <v/>
      </c>
      <c r="V1387" s="406" t="str">
        <f>Master!V1391</f>
        <v/>
      </c>
      <c r="W1387" s="406" t="str">
        <f>Master!W1391</f>
        <v/>
      </c>
      <c r="X1387" s="406" t="str">
        <f>Master!X1391</f>
        <v/>
      </c>
      <c r="Y1387" s="406" t="str">
        <f>Master!Y1391</f>
        <v/>
      </c>
      <c r="Z1387" s="406" t="str">
        <f>Master!Z1391</f>
        <v/>
      </c>
      <c r="AA1387" s="406" t="str">
        <f>Master!AA1391</f>
        <v/>
      </c>
      <c r="AB1387" s="406" t="str">
        <f>Master!AB1391</f>
        <v/>
      </c>
      <c r="AC1387" s="406" t="str">
        <f>Master!AC1391</f>
        <v/>
      </c>
      <c r="AD1387" s="406" t="str">
        <f>Master!AD1391</f>
        <v/>
      </c>
      <c r="AE1387" s="406" t="str">
        <f>Master!AE1391</f>
        <v/>
      </c>
      <c r="AF1387" s="406" t="str">
        <f>Master!AF1391</f>
        <v/>
      </c>
      <c r="AG1387" s="406" t="str">
        <f>Master!AG1391</f>
        <v/>
      </c>
      <c r="AH1387" s="88" t="str">
        <f>Master!AH1391</f>
        <v/>
      </c>
      <c r="AI1387" s="88" t="str">
        <f>Master!AI1391</f>
        <v/>
      </c>
      <c r="AJ1387" s="406" t="str">
        <f>Master!AJ1391</f>
        <v/>
      </c>
      <c r="AK1387" s="406">
        <f>Master!AK1391</f>
        <v>0</v>
      </c>
      <c r="AL1387" s="88" t="str">
        <f>Master!AL1391</f>
        <v/>
      </c>
      <c r="AM1387" s="416"/>
      <c r="AN1387" s="416"/>
      <c r="AO1387" s="416"/>
      <c r="AP1387" s="416"/>
      <c r="AQ1387" s="416"/>
      <c r="AR1387" s="416">
        <f t="shared" si="10"/>
        <v>0</v>
      </c>
      <c r="AS1387" s="417" t="str">
        <f t="shared" si="11"/>
        <v>#DIV/0!</v>
      </c>
      <c r="AT1387" s="416">
        <f t="shared" si="12"/>
        <v>0</v>
      </c>
      <c r="AU1387" s="417"/>
    </row>
    <row r="1388" hidden="1">
      <c r="A1388" s="88" t="str">
        <f>Master!A1392</f>
        <v>VOUT18076</v>
      </c>
      <c r="B1388" s="414" t="str">
        <f>Master!B1392</f>
        <v/>
      </c>
      <c r="C1388" s="414" t="str">
        <f>Master!C1392</f>
        <v/>
      </c>
      <c r="D1388" s="88" t="str">
        <f>Master!D1392</f>
        <v/>
      </c>
      <c r="E1388" s="406" t="str">
        <f>Master!E1392</f>
        <v/>
      </c>
      <c r="F1388" s="406">
        <f>Master!F1392</f>
        <v>0</v>
      </c>
      <c r="G1388" s="88" t="str">
        <f>Master!G1392</f>
        <v/>
      </c>
      <c r="H1388" s="88" t="str">
        <f>Master!H1392</f>
        <v/>
      </c>
      <c r="I1388" s="88" t="str">
        <f>Master!I1392</f>
        <v/>
      </c>
      <c r="J1388" s="88" t="str">
        <f>Master!J1392</f>
        <v>OUTSTANDOR PTE LTD</v>
      </c>
      <c r="K1388" s="88" t="str">
        <f>Master!K1392</f>
        <v/>
      </c>
      <c r="L1388" s="88" t="str">
        <f>Master!L1392</f>
        <v/>
      </c>
      <c r="M1388" s="88" t="str">
        <f>Master!M1392</f>
        <v/>
      </c>
      <c r="N1388" s="88" t="str">
        <f>Master!N1392</f>
        <v/>
      </c>
      <c r="O1388" s="88" t="str">
        <f>Master!O1392</f>
        <v/>
      </c>
      <c r="P1388" s="88" t="str">
        <f>Master!P1392</f>
        <v/>
      </c>
      <c r="Q1388" s="88" t="str">
        <f>Master!Q1392</f>
        <v/>
      </c>
      <c r="R1388" s="406" t="str">
        <f>Master!R1392</f>
        <v/>
      </c>
      <c r="S1388" s="406">
        <f>Master!S1392</f>
        <v>0</v>
      </c>
      <c r="T1388" s="406" t="str">
        <f>Master!T1392</f>
        <v/>
      </c>
      <c r="U1388" s="406" t="str">
        <f>Master!U1392</f>
        <v/>
      </c>
      <c r="V1388" s="406" t="str">
        <f>Master!V1392</f>
        <v/>
      </c>
      <c r="W1388" s="406" t="str">
        <f>Master!W1392</f>
        <v/>
      </c>
      <c r="X1388" s="406" t="str">
        <f>Master!X1392</f>
        <v/>
      </c>
      <c r="Y1388" s="406" t="str">
        <f>Master!Y1392</f>
        <v/>
      </c>
      <c r="Z1388" s="406" t="str">
        <f>Master!Z1392</f>
        <v/>
      </c>
      <c r="AA1388" s="406" t="str">
        <f>Master!AA1392</f>
        <v/>
      </c>
      <c r="AB1388" s="406" t="str">
        <f>Master!AB1392</f>
        <v/>
      </c>
      <c r="AC1388" s="406" t="str">
        <f>Master!AC1392</f>
        <v/>
      </c>
      <c r="AD1388" s="406" t="str">
        <f>Master!AD1392</f>
        <v/>
      </c>
      <c r="AE1388" s="406" t="str">
        <f>Master!AE1392</f>
        <v/>
      </c>
      <c r="AF1388" s="406" t="str">
        <f>Master!AF1392</f>
        <v/>
      </c>
      <c r="AG1388" s="406" t="str">
        <f>Master!AG1392</f>
        <v/>
      </c>
      <c r="AH1388" s="88" t="str">
        <f>Master!AH1392</f>
        <v/>
      </c>
      <c r="AI1388" s="414" t="str">
        <f>Master!AI1392</f>
        <v/>
      </c>
      <c r="AJ1388" s="406" t="str">
        <f>Master!AJ1392</f>
        <v/>
      </c>
      <c r="AK1388" s="406">
        <f>Master!AK1392</f>
        <v>0</v>
      </c>
      <c r="AL1388" s="88" t="str">
        <f>Master!AL1392</f>
        <v/>
      </c>
      <c r="AM1388" s="416"/>
      <c r="AN1388" s="416"/>
      <c r="AO1388" s="416"/>
      <c r="AP1388" s="416"/>
      <c r="AQ1388" s="416"/>
      <c r="AR1388" s="416">
        <f t="shared" si="10"/>
        <v>0</v>
      </c>
      <c r="AS1388" s="417" t="str">
        <f t="shared" si="11"/>
        <v>#DIV/0!</v>
      </c>
      <c r="AT1388" s="416">
        <f t="shared" si="12"/>
        <v>0</v>
      </c>
      <c r="AU1388" s="417"/>
    </row>
    <row r="1389" hidden="1">
      <c r="A1389" s="88" t="str">
        <f>Master!A1393</f>
        <v>VOUT18077</v>
      </c>
      <c r="B1389" s="414" t="str">
        <f>Master!B1393</f>
        <v/>
      </c>
      <c r="C1389" s="414" t="str">
        <f>Master!C1393</f>
        <v/>
      </c>
      <c r="D1389" s="88" t="str">
        <f>Master!D1393</f>
        <v/>
      </c>
      <c r="E1389" s="406" t="str">
        <f>Master!E1393</f>
        <v/>
      </c>
      <c r="F1389" s="406">
        <f>Master!F1393</f>
        <v>0</v>
      </c>
      <c r="G1389" s="88" t="str">
        <f>Master!G1393</f>
        <v/>
      </c>
      <c r="H1389" s="88" t="str">
        <f>Master!H1393</f>
        <v/>
      </c>
      <c r="I1389" s="88" t="str">
        <f>Master!I1393</f>
        <v/>
      </c>
      <c r="J1389" s="88" t="str">
        <f>Master!J1393</f>
        <v>OUTSTANDOR PTE LTD</v>
      </c>
      <c r="K1389" s="88" t="str">
        <f>Master!K1393</f>
        <v/>
      </c>
      <c r="L1389" s="88" t="str">
        <f>Master!L1393</f>
        <v/>
      </c>
      <c r="M1389" s="88" t="str">
        <f>Master!M1393</f>
        <v/>
      </c>
      <c r="N1389" s="88" t="str">
        <f>Master!N1393</f>
        <v/>
      </c>
      <c r="O1389" s="88" t="str">
        <f>Master!O1393</f>
        <v/>
      </c>
      <c r="P1389" s="88" t="str">
        <f>Master!P1393</f>
        <v/>
      </c>
      <c r="Q1389" s="88" t="str">
        <f>Master!Q1393</f>
        <v/>
      </c>
      <c r="R1389" s="406" t="str">
        <f>Master!R1393</f>
        <v/>
      </c>
      <c r="S1389" s="406">
        <f>Master!S1393</f>
        <v>0</v>
      </c>
      <c r="T1389" s="406" t="str">
        <f>Master!T1393</f>
        <v/>
      </c>
      <c r="U1389" s="406" t="str">
        <f>Master!U1393</f>
        <v/>
      </c>
      <c r="V1389" s="406" t="str">
        <f>Master!V1393</f>
        <v/>
      </c>
      <c r="W1389" s="406" t="str">
        <f>Master!W1393</f>
        <v/>
      </c>
      <c r="X1389" s="406" t="str">
        <f>Master!X1393</f>
        <v/>
      </c>
      <c r="Y1389" s="406" t="str">
        <f>Master!Y1393</f>
        <v/>
      </c>
      <c r="Z1389" s="406" t="str">
        <f>Master!Z1393</f>
        <v/>
      </c>
      <c r="AA1389" s="406" t="str">
        <f>Master!AA1393</f>
        <v/>
      </c>
      <c r="AB1389" s="406" t="str">
        <f>Master!AB1393</f>
        <v/>
      </c>
      <c r="AC1389" s="406" t="str">
        <f>Master!AC1393</f>
        <v/>
      </c>
      <c r="AD1389" s="406" t="str">
        <f>Master!AD1393</f>
        <v/>
      </c>
      <c r="AE1389" s="406" t="str">
        <f>Master!AE1393</f>
        <v/>
      </c>
      <c r="AF1389" s="406" t="str">
        <f>Master!AF1393</f>
        <v/>
      </c>
      <c r="AG1389" s="406" t="str">
        <f>Master!AG1393</f>
        <v/>
      </c>
      <c r="AH1389" s="88" t="str">
        <f>Master!AH1393</f>
        <v/>
      </c>
      <c r="AI1389" s="88" t="str">
        <f>Master!AI1393</f>
        <v/>
      </c>
      <c r="AJ1389" s="406" t="str">
        <f>Master!AJ1393</f>
        <v/>
      </c>
      <c r="AK1389" s="406">
        <f>Master!AK1393</f>
        <v>0</v>
      </c>
      <c r="AL1389" s="88" t="str">
        <f>Master!AL1393</f>
        <v/>
      </c>
      <c r="AM1389" s="416"/>
      <c r="AN1389" s="416"/>
      <c r="AO1389" s="416"/>
      <c r="AP1389" s="416"/>
      <c r="AQ1389" s="416"/>
      <c r="AR1389" s="416">
        <f t="shared" si="10"/>
        <v>0</v>
      </c>
      <c r="AS1389" s="417" t="str">
        <f t="shared" si="11"/>
        <v>#DIV/0!</v>
      </c>
      <c r="AT1389" s="416">
        <f t="shared" si="12"/>
        <v>0</v>
      </c>
      <c r="AU1389" s="417"/>
    </row>
    <row r="1390" hidden="1">
      <c r="A1390" s="88" t="str">
        <f>Master!A1394</f>
        <v>VOUT18078</v>
      </c>
      <c r="B1390" s="414" t="str">
        <f>Master!B1394</f>
        <v/>
      </c>
      <c r="C1390" s="414" t="str">
        <f>Master!C1394</f>
        <v/>
      </c>
      <c r="D1390" s="88" t="str">
        <f>Master!D1394</f>
        <v/>
      </c>
      <c r="E1390" s="406" t="str">
        <f>Master!E1394</f>
        <v/>
      </c>
      <c r="F1390" s="406">
        <f>Master!F1394</f>
        <v>0</v>
      </c>
      <c r="G1390" s="88" t="str">
        <f>Master!G1394</f>
        <v/>
      </c>
      <c r="H1390" s="88" t="str">
        <f>Master!H1394</f>
        <v/>
      </c>
      <c r="I1390" s="88" t="str">
        <f>Master!I1394</f>
        <v/>
      </c>
      <c r="J1390" s="88" t="str">
        <f>Master!J1394</f>
        <v>OUTSTANDOR PTE LTD</v>
      </c>
      <c r="K1390" s="88" t="str">
        <f>Master!K1394</f>
        <v/>
      </c>
      <c r="L1390" s="88" t="str">
        <f>Master!L1394</f>
        <v/>
      </c>
      <c r="M1390" s="88" t="str">
        <f>Master!M1394</f>
        <v/>
      </c>
      <c r="N1390" s="88" t="str">
        <f>Master!N1394</f>
        <v/>
      </c>
      <c r="O1390" s="88" t="str">
        <f>Master!O1394</f>
        <v/>
      </c>
      <c r="P1390" s="88" t="str">
        <f>Master!P1394</f>
        <v/>
      </c>
      <c r="Q1390" s="88" t="str">
        <f>Master!Q1394</f>
        <v/>
      </c>
      <c r="R1390" s="406" t="str">
        <f>Master!R1394</f>
        <v/>
      </c>
      <c r="S1390" s="406">
        <f>Master!S1394</f>
        <v>0</v>
      </c>
      <c r="T1390" s="406" t="str">
        <f>Master!T1394</f>
        <v/>
      </c>
      <c r="U1390" s="406" t="str">
        <f>Master!U1394</f>
        <v/>
      </c>
      <c r="V1390" s="406" t="str">
        <f>Master!V1394</f>
        <v/>
      </c>
      <c r="W1390" s="406" t="str">
        <f>Master!W1394</f>
        <v/>
      </c>
      <c r="X1390" s="406" t="str">
        <f>Master!X1394</f>
        <v/>
      </c>
      <c r="Y1390" s="406" t="str">
        <f>Master!Y1394</f>
        <v/>
      </c>
      <c r="Z1390" s="406" t="str">
        <f>Master!Z1394</f>
        <v/>
      </c>
      <c r="AA1390" s="406" t="str">
        <f>Master!AA1394</f>
        <v/>
      </c>
      <c r="AB1390" s="406" t="str">
        <f>Master!AB1394</f>
        <v/>
      </c>
      <c r="AC1390" s="406" t="str">
        <f>Master!AC1394</f>
        <v/>
      </c>
      <c r="AD1390" s="406" t="str">
        <f>Master!AD1394</f>
        <v/>
      </c>
      <c r="AE1390" s="406" t="str">
        <f>Master!AE1394</f>
        <v/>
      </c>
      <c r="AF1390" s="406" t="str">
        <f>Master!AF1394</f>
        <v/>
      </c>
      <c r="AG1390" s="406" t="str">
        <f>Master!AG1394</f>
        <v/>
      </c>
      <c r="AH1390" s="88" t="str">
        <f>Master!AH1394</f>
        <v/>
      </c>
      <c r="AI1390" s="414" t="str">
        <f>Master!AI1394</f>
        <v/>
      </c>
      <c r="AJ1390" s="406" t="str">
        <f>Master!AJ1394</f>
        <v/>
      </c>
      <c r="AK1390" s="406">
        <f>Master!AK1394</f>
        <v>0</v>
      </c>
      <c r="AL1390" s="88" t="str">
        <f>Master!AL1394</f>
        <v/>
      </c>
      <c r="AM1390" s="416"/>
      <c r="AN1390" s="416"/>
      <c r="AO1390" s="416"/>
      <c r="AP1390" s="416"/>
      <c r="AQ1390" s="416"/>
      <c r="AR1390" s="416">
        <f t="shared" si="10"/>
        <v>0</v>
      </c>
      <c r="AS1390" s="417" t="str">
        <f t="shared" si="11"/>
        <v>#DIV/0!</v>
      </c>
      <c r="AT1390" s="416">
        <f t="shared" si="12"/>
        <v>0</v>
      </c>
      <c r="AU1390" s="417"/>
    </row>
    <row r="1391" hidden="1">
      <c r="A1391" s="88" t="str">
        <f>Master!A1395</f>
        <v>VOUT18079</v>
      </c>
      <c r="B1391" s="414" t="str">
        <f>Master!B1395</f>
        <v/>
      </c>
      <c r="C1391" s="414" t="str">
        <f>Master!C1395</f>
        <v/>
      </c>
      <c r="D1391" s="88" t="str">
        <f>Master!D1395</f>
        <v/>
      </c>
      <c r="E1391" s="406" t="str">
        <f>Master!E1395</f>
        <v/>
      </c>
      <c r="F1391" s="406">
        <f>Master!F1395</f>
        <v>0</v>
      </c>
      <c r="G1391" s="88" t="str">
        <f>Master!G1395</f>
        <v/>
      </c>
      <c r="H1391" s="88" t="str">
        <f>Master!H1395</f>
        <v/>
      </c>
      <c r="I1391" s="88" t="str">
        <f>Master!I1395</f>
        <v/>
      </c>
      <c r="J1391" s="88" t="str">
        <f>Master!J1395</f>
        <v>OUTSTANDOR PTE LTD</v>
      </c>
      <c r="K1391" s="88" t="str">
        <f>Master!K1395</f>
        <v/>
      </c>
      <c r="L1391" s="88" t="str">
        <f>Master!L1395</f>
        <v/>
      </c>
      <c r="M1391" s="88" t="str">
        <f>Master!M1395</f>
        <v/>
      </c>
      <c r="N1391" s="88" t="str">
        <f>Master!N1395</f>
        <v/>
      </c>
      <c r="O1391" s="88" t="str">
        <f>Master!O1395</f>
        <v/>
      </c>
      <c r="P1391" s="88" t="str">
        <f>Master!P1395</f>
        <v/>
      </c>
      <c r="Q1391" s="88" t="str">
        <f>Master!Q1395</f>
        <v/>
      </c>
      <c r="R1391" s="406" t="str">
        <f>Master!R1395</f>
        <v/>
      </c>
      <c r="S1391" s="406">
        <f>Master!S1395</f>
        <v>0</v>
      </c>
      <c r="T1391" s="406" t="str">
        <f>Master!T1395</f>
        <v/>
      </c>
      <c r="U1391" s="406" t="str">
        <f>Master!U1395</f>
        <v/>
      </c>
      <c r="V1391" s="406" t="str">
        <f>Master!V1395</f>
        <v/>
      </c>
      <c r="W1391" s="406" t="str">
        <f>Master!W1395</f>
        <v/>
      </c>
      <c r="X1391" s="406" t="str">
        <f>Master!X1395</f>
        <v/>
      </c>
      <c r="Y1391" s="406" t="str">
        <f>Master!Y1395</f>
        <v/>
      </c>
      <c r="Z1391" s="406" t="str">
        <f>Master!Z1395</f>
        <v/>
      </c>
      <c r="AA1391" s="406" t="str">
        <f>Master!AA1395</f>
        <v/>
      </c>
      <c r="AB1391" s="406" t="str">
        <f>Master!AB1395</f>
        <v/>
      </c>
      <c r="AC1391" s="406" t="str">
        <f>Master!AC1395</f>
        <v/>
      </c>
      <c r="AD1391" s="406" t="str">
        <f>Master!AD1395</f>
        <v/>
      </c>
      <c r="AE1391" s="406" t="str">
        <f>Master!AE1395</f>
        <v/>
      </c>
      <c r="AF1391" s="406" t="str">
        <f>Master!AF1395</f>
        <v/>
      </c>
      <c r="AG1391" s="406" t="str">
        <f>Master!AG1395</f>
        <v/>
      </c>
      <c r="AH1391" s="88" t="str">
        <f>Master!AH1395</f>
        <v/>
      </c>
      <c r="AI1391" s="88" t="str">
        <f>Master!AI1395</f>
        <v/>
      </c>
      <c r="AJ1391" s="406" t="str">
        <f>Master!AJ1395</f>
        <v/>
      </c>
      <c r="AK1391" s="406">
        <f>Master!AK1395</f>
        <v>0</v>
      </c>
      <c r="AL1391" s="88" t="str">
        <f>Master!AL1395</f>
        <v/>
      </c>
      <c r="AM1391" s="416"/>
      <c r="AN1391" s="416"/>
      <c r="AO1391" s="416"/>
      <c r="AP1391" s="416"/>
      <c r="AQ1391" s="416"/>
      <c r="AR1391" s="416">
        <f t="shared" si="10"/>
        <v>0</v>
      </c>
      <c r="AS1391" s="417" t="str">
        <f t="shared" si="11"/>
        <v>#DIV/0!</v>
      </c>
      <c r="AT1391" s="416">
        <f t="shared" si="12"/>
        <v>0</v>
      </c>
      <c r="AU1391" s="417"/>
    </row>
    <row r="1392" hidden="1">
      <c r="A1392" s="88" t="str">
        <f>Master!A1396</f>
        <v>VOUT18080</v>
      </c>
      <c r="B1392" s="414" t="str">
        <f>Master!B1396</f>
        <v/>
      </c>
      <c r="C1392" s="414" t="str">
        <f>Master!C1396</f>
        <v/>
      </c>
      <c r="D1392" s="88" t="str">
        <f>Master!D1396</f>
        <v/>
      </c>
      <c r="E1392" s="406" t="str">
        <f>Master!E1396</f>
        <v/>
      </c>
      <c r="F1392" s="406">
        <f>Master!F1396</f>
        <v>0</v>
      </c>
      <c r="G1392" s="88" t="str">
        <f>Master!G1396</f>
        <v/>
      </c>
      <c r="H1392" s="88" t="str">
        <f>Master!H1396</f>
        <v/>
      </c>
      <c r="I1392" s="88" t="str">
        <f>Master!I1396</f>
        <v/>
      </c>
      <c r="J1392" s="88" t="str">
        <f>Master!J1396</f>
        <v>OUTSTANDOR PTE LTD</v>
      </c>
      <c r="K1392" s="88" t="str">
        <f>Master!K1396</f>
        <v/>
      </c>
      <c r="L1392" s="88" t="str">
        <f>Master!L1396</f>
        <v/>
      </c>
      <c r="M1392" s="88" t="str">
        <f>Master!M1396</f>
        <v/>
      </c>
      <c r="N1392" s="88" t="str">
        <f>Master!N1396</f>
        <v/>
      </c>
      <c r="O1392" s="88" t="str">
        <f>Master!O1396</f>
        <v/>
      </c>
      <c r="P1392" s="88" t="str">
        <f>Master!P1396</f>
        <v/>
      </c>
      <c r="Q1392" s="88" t="str">
        <f>Master!Q1396</f>
        <v/>
      </c>
      <c r="R1392" s="406" t="str">
        <f>Master!R1396</f>
        <v/>
      </c>
      <c r="S1392" s="406">
        <f>Master!S1396</f>
        <v>0</v>
      </c>
      <c r="T1392" s="406" t="str">
        <f>Master!T1396</f>
        <v/>
      </c>
      <c r="U1392" s="406" t="str">
        <f>Master!U1396</f>
        <v/>
      </c>
      <c r="V1392" s="406" t="str">
        <f>Master!V1396</f>
        <v/>
      </c>
      <c r="W1392" s="406" t="str">
        <f>Master!W1396</f>
        <v/>
      </c>
      <c r="X1392" s="406" t="str">
        <f>Master!X1396</f>
        <v/>
      </c>
      <c r="Y1392" s="406" t="str">
        <f>Master!Y1396</f>
        <v/>
      </c>
      <c r="Z1392" s="406" t="str">
        <f>Master!Z1396</f>
        <v/>
      </c>
      <c r="AA1392" s="406" t="str">
        <f>Master!AA1396</f>
        <v/>
      </c>
      <c r="AB1392" s="406" t="str">
        <f>Master!AB1396</f>
        <v/>
      </c>
      <c r="AC1392" s="406" t="str">
        <f>Master!AC1396</f>
        <v/>
      </c>
      <c r="AD1392" s="406" t="str">
        <f>Master!AD1396</f>
        <v/>
      </c>
      <c r="AE1392" s="406" t="str">
        <f>Master!AE1396</f>
        <v/>
      </c>
      <c r="AF1392" s="406" t="str">
        <f>Master!AF1396</f>
        <v/>
      </c>
      <c r="AG1392" s="406" t="str">
        <f>Master!AG1396</f>
        <v/>
      </c>
      <c r="AH1392" s="88" t="str">
        <f>Master!AH1396</f>
        <v/>
      </c>
      <c r="AI1392" s="414" t="str">
        <f>Master!AI1396</f>
        <v/>
      </c>
      <c r="AJ1392" s="406" t="str">
        <f>Master!AJ1396</f>
        <v/>
      </c>
      <c r="AK1392" s="406">
        <f>Master!AK1396</f>
        <v>0</v>
      </c>
      <c r="AL1392" s="88" t="str">
        <f>Master!AL1396</f>
        <v/>
      </c>
      <c r="AM1392" s="416"/>
      <c r="AN1392" s="416"/>
      <c r="AO1392" s="416"/>
      <c r="AP1392" s="416"/>
      <c r="AQ1392" s="416"/>
      <c r="AR1392" s="416">
        <f t="shared" si="10"/>
        <v>0</v>
      </c>
      <c r="AS1392" s="417" t="str">
        <f t="shared" si="11"/>
        <v>#DIV/0!</v>
      </c>
      <c r="AT1392" s="416">
        <f t="shared" si="12"/>
        <v>0</v>
      </c>
      <c r="AU1392" s="417"/>
    </row>
    <row r="1393" hidden="1">
      <c r="A1393" s="88" t="str">
        <f>Master!A1397</f>
        <v>VOUT18081</v>
      </c>
      <c r="B1393" s="414" t="str">
        <f>Master!B1397</f>
        <v/>
      </c>
      <c r="C1393" s="414" t="str">
        <f>Master!C1397</f>
        <v/>
      </c>
      <c r="D1393" s="88" t="str">
        <f>Master!D1397</f>
        <v/>
      </c>
      <c r="E1393" s="406" t="str">
        <f>Master!E1397</f>
        <v/>
      </c>
      <c r="F1393" s="406">
        <f>Master!F1397</f>
        <v>0</v>
      </c>
      <c r="G1393" s="88" t="str">
        <f>Master!G1397</f>
        <v/>
      </c>
      <c r="H1393" s="88" t="str">
        <f>Master!H1397</f>
        <v/>
      </c>
      <c r="I1393" s="88" t="str">
        <f>Master!I1397</f>
        <v/>
      </c>
      <c r="J1393" s="88" t="str">
        <f>Master!J1397</f>
        <v>OUTSTANDOR PTE LTD</v>
      </c>
      <c r="K1393" s="88" t="str">
        <f>Master!K1397</f>
        <v/>
      </c>
      <c r="L1393" s="88" t="str">
        <f>Master!L1397</f>
        <v/>
      </c>
      <c r="M1393" s="88" t="str">
        <f>Master!M1397</f>
        <v/>
      </c>
      <c r="N1393" s="88" t="str">
        <f>Master!N1397</f>
        <v/>
      </c>
      <c r="O1393" s="88" t="str">
        <f>Master!O1397</f>
        <v/>
      </c>
      <c r="P1393" s="88" t="str">
        <f>Master!P1397</f>
        <v/>
      </c>
      <c r="Q1393" s="88" t="str">
        <f>Master!Q1397</f>
        <v/>
      </c>
      <c r="R1393" s="406" t="str">
        <f>Master!R1397</f>
        <v/>
      </c>
      <c r="S1393" s="406">
        <f>Master!S1397</f>
        <v>0</v>
      </c>
      <c r="T1393" s="406" t="str">
        <f>Master!T1397</f>
        <v/>
      </c>
      <c r="U1393" s="406" t="str">
        <f>Master!U1397</f>
        <v/>
      </c>
      <c r="V1393" s="406" t="str">
        <f>Master!V1397</f>
        <v/>
      </c>
      <c r="W1393" s="406" t="str">
        <f>Master!W1397</f>
        <v/>
      </c>
      <c r="X1393" s="406" t="str">
        <f>Master!X1397</f>
        <v/>
      </c>
      <c r="Y1393" s="406" t="str">
        <f>Master!Y1397</f>
        <v/>
      </c>
      <c r="Z1393" s="406" t="str">
        <f>Master!Z1397</f>
        <v/>
      </c>
      <c r="AA1393" s="406" t="str">
        <f>Master!AA1397</f>
        <v/>
      </c>
      <c r="AB1393" s="406" t="str">
        <f>Master!AB1397</f>
        <v/>
      </c>
      <c r="AC1393" s="406" t="str">
        <f>Master!AC1397</f>
        <v/>
      </c>
      <c r="AD1393" s="406" t="str">
        <f>Master!AD1397</f>
        <v/>
      </c>
      <c r="AE1393" s="406" t="str">
        <f>Master!AE1397</f>
        <v/>
      </c>
      <c r="AF1393" s="406" t="str">
        <f>Master!AF1397</f>
        <v/>
      </c>
      <c r="AG1393" s="406" t="str">
        <f>Master!AG1397</f>
        <v/>
      </c>
      <c r="AH1393" s="88" t="str">
        <f>Master!AH1397</f>
        <v/>
      </c>
      <c r="AI1393" s="88" t="str">
        <f>Master!AI1397</f>
        <v/>
      </c>
      <c r="AJ1393" s="406" t="str">
        <f>Master!AJ1397</f>
        <v/>
      </c>
      <c r="AK1393" s="406">
        <f>Master!AK1397</f>
        <v>0</v>
      </c>
      <c r="AL1393" s="88" t="str">
        <f>Master!AL1397</f>
        <v/>
      </c>
      <c r="AM1393" s="416"/>
      <c r="AN1393" s="416"/>
      <c r="AO1393" s="416"/>
      <c r="AP1393" s="416"/>
      <c r="AQ1393" s="416"/>
      <c r="AR1393" s="416">
        <f t="shared" si="10"/>
        <v>0</v>
      </c>
      <c r="AS1393" s="417" t="str">
        <f t="shared" si="11"/>
        <v>#DIV/0!</v>
      </c>
      <c r="AT1393" s="416">
        <f t="shared" si="12"/>
        <v>0</v>
      </c>
      <c r="AU1393" s="417"/>
    </row>
    <row r="1394" hidden="1">
      <c r="A1394" s="88" t="str">
        <f>Master!A1398</f>
        <v>VOUT18082</v>
      </c>
      <c r="B1394" s="414" t="str">
        <f>Master!B1398</f>
        <v/>
      </c>
      <c r="C1394" s="414" t="str">
        <f>Master!C1398</f>
        <v/>
      </c>
      <c r="D1394" s="88" t="str">
        <f>Master!D1398</f>
        <v/>
      </c>
      <c r="E1394" s="406" t="str">
        <f>Master!E1398</f>
        <v/>
      </c>
      <c r="F1394" s="406">
        <f>Master!F1398</f>
        <v>0</v>
      </c>
      <c r="G1394" s="88" t="str">
        <f>Master!G1398</f>
        <v/>
      </c>
      <c r="H1394" s="88" t="str">
        <f>Master!H1398</f>
        <v/>
      </c>
      <c r="I1394" s="88" t="str">
        <f>Master!I1398</f>
        <v/>
      </c>
      <c r="J1394" s="88" t="str">
        <f>Master!J1398</f>
        <v>OUTSTANDOR PTE LTD</v>
      </c>
      <c r="K1394" s="88" t="str">
        <f>Master!K1398</f>
        <v/>
      </c>
      <c r="L1394" s="88" t="str">
        <f>Master!L1398</f>
        <v/>
      </c>
      <c r="M1394" s="88" t="str">
        <f>Master!M1398</f>
        <v/>
      </c>
      <c r="N1394" s="88" t="str">
        <f>Master!N1398</f>
        <v/>
      </c>
      <c r="O1394" s="88" t="str">
        <f>Master!O1398</f>
        <v/>
      </c>
      <c r="P1394" s="88" t="str">
        <f>Master!P1398</f>
        <v/>
      </c>
      <c r="Q1394" s="88" t="str">
        <f>Master!Q1398</f>
        <v/>
      </c>
      <c r="R1394" s="406" t="str">
        <f>Master!R1398</f>
        <v/>
      </c>
      <c r="S1394" s="406">
        <f>Master!S1398</f>
        <v>0</v>
      </c>
      <c r="T1394" s="406" t="str">
        <f>Master!T1398</f>
        <v/>
      </c>
      <c r="U1394" s="406" t="str">
        <f>Master!U1398</f>
        <v/>
      </c>
      <c r="V1394" s="406" t="str">
        <f>Master!V1398</f>
        <v/>
      </c>
      <c r="W1394" s="406" t="str">
        <f>Master!W1398</f>
        <v/>
      </c>
      <c r="X1394" s="406" t="str">
        <f>Master!X1398</f>
        <v/>
      </c>
      <c r="Y1394" s="406" t="str">
        <f>Master!Y1398</f>
        <v/>
      </c>
      <c r="Z1394" s="406" t="str">
        <f>Master!Z1398</f>
        <v/>
      </c>
      <c r="AA1394" s="406" t="str">
        <f>Master!AA1398</f>
        <v/>
      </c>
      <c r="AB1394" s="406" t="str">
        <f>Master!AB1398</f>
        <v/>
      </c>
      <c r="AC1394" s="406" t="str">
        <f>Master!AC1398</f>
        <v/>
      </c>
      <c r="AD1394" s="406" t="str">
        <f>Master!AD1398</f>
        <v/>
      </c>
      <c r="AE1394" s="406" t="str">
        <f>Master!AE1398</f>
        <v/>
      </c>
      <c r="AF1394" s="406" t="str">
        <f>Master!AF1398</f>
        <v/>
      </c>
      <c r="AG1394" s="406" t="str">
        <f>Master!AG1398</f>
        <v/>
      </c>
      <c r="AH1394" s="88" t="str">
        <f>Master!AH1398</f>
        <v/>
      </c>
      <c r="AI1394" s="414" t="str">
        <f>Master!AI1398</f>
        <v/>
      </c>
      <c r="AJ1394" s="406" t="str">
        <f>Master!AJ1398</f>
        <v/>
      </c>
      <c r="AK1394" s="406">
        <f>Master!AK1398</f>
        <v>0</v>
      </c>
      <c r="AL1394" s="88" t="str">
        <f>Master!AL1398</f>
        <v/>
      </c>
      <c r="AM1394" s="416"/>
      <c r="AN1394" s="416"/>
      <c r="AO1394" s="416"/>
      <c r="AP1394" s="416"/>
      <c r="AQ1394" s="416"/>
      <c r="AR1394" s="416">
        <f t="shared" si="10"/>
        <v>0</v>
      </c>
      <c r="AS1394" s="417" t="str">
        <f t="shared" si="11"/>
        <v>#DIV/0!</v>
      </c>
      <c r="AT1394" s="416">
        <f t="shared" si="12"/>
        <v>0</v>
      </c>
      <c r="AU1394" s="417"/>
    </row>
    <row r="1395" hidden="1">
      <c r="A1395" s="88" t="str">
        <f>Master!A1399</f>
        <v>VOUT18083</v>
      </c>
      <c r="B1395" s="414" t="str">
        <f>Master!B1399</f>
        <v/>
      </c>
      <c r="C1395" s="414" t="str">
        <f>Master!C1399</f>
        <v/>
      </c>
      <c r="D1395" s="88" t="str">
        <f>Master!D1399</f>
        <v/>
      </c>
      <c r="E1395" s="406" t="str">
        <f>Master!E1399</f>
        <v/>
      </c>
      <c r="F1395" s="406">
        <f>Master!F1399</f>
        <v>0</v>
      </c>
      <c r="G1395" s="88" t="str">
        <f>Master!G1399</f>
        <v/>
      </c>
      <c r="H1395" s="88" t="str">
        <f>Master!H1399</f>
        <v/>
      </c>
      <c r="I1395" s="88" t="str">
        <f>Master!I1399</f>
        <v/>
      </c>
      <c r="J1395" s="88" t="str">
        <f>Master!J1399</f>
        <v>OUTSTANDOR PTE LTD</v>
      </c>
      <c r="K1395" s="88" t="str">
        <f>Master!K1399</f>
        <v/>
      </c>
      <c r="L1395" s="88" t="str">
        <f>Master!L1399</f>
        <v/>
      </c>
      <c r="M1395" s="88" t="str">
        <f>Master!M1399</f>
        <v/>
      </c>
      <c r="N1395" s="88" t="str">
        <f>Master!N1399</f>
        <v/>
      </c>
      <c r="O1395" s="88" t="str">
        <f>Master!O1399</f>
        <v/>
      </c>
      <c r="P1395" s="88" t="str">
        <f>Master!P1399</f>
        <v/>
      </c>
      <c r="Q1395" s="88" t="str">
        <f>Master!Q1399</f>
        <v/>
      </c>
      <c r="R1395" s="406" t="str">
        <f>Master!R1399</f>
        <v/>
      </c>
      <c r="S1395" s="406">
        <f>Master!S1399</f>
        <v>0</v>
      </c>
      <c r="T1395" s="406" t="str">
        <f>Master!T1399</f>
        <v/>
      </c>
      <c r="U1395" s="406" t="str">
        <f>Master!U1399</f>
        <v/>
      </c>
      <c r="V1395" s="406" t="str">
        <f>Master!V1399</f>
        <v/>
      </c>
      <c r="W1395" s="406" t="str">
        <f>Master!W1399</f>
        <v/>
      </c>
      <c r="X1395" s="406" t="str">
        <f>Master!X1399</f>
        <v/>
      </c>
      <c r="Y1395" s="406" t="str">
        <f>Master!Y1399</f>
        <v/>
      </c>
      <c r="Z1395" s="406" t="str">
        <f>Master!Z1399</f>
        <v/>
      </c>
      <c r="AA1395" s="406" t="str">
        <f>Master!AA1399</f>
        <v/>
      </c>
      <c r="AB1395" s="406" t="str">
        <f>Master!AB1399</f>
        <v/>
      </c>
      <c r="AC1395" s="406" t="str">
        <f>Master!AC1399</f>
        <v/>
      </c>
      <c r="AD1395" s="406" t="str">
        <f>Master!AD1399</f>
        <v/>
      </c>
      <c r="AE1395" s="406" t="str">
        <f>Master!AE1399</f>
        <v/>
      </c>
      <c r="AF1395" s="406" t="str">
        <f>Master!AF1399</f>
        <v/>
      </c>
      <c r="AG1395" s="406" t="str">
        <f>Master!AG1399</f>
        <v/>
      </c>
      <c r="AH1395" s="88" t="str">
        <f>Master!AH1399</f>
        <v/>
      </c>
      <c r="AI1395" s="88" t="str">
        <f>Master!AI1399</f>
        <v/>
      </c>
      <c r="AJ1395" s="406" t="str">
        <f>Master!AJ1399</f>
        <v/>
      </c>
      <c r="AK1395" s="406">
        <f>Master!AK1399</f>
        <v>0</v>
      </c>
      <c r="AL1395" s="88" t="str">
        <f>Master!AL1399</f>
        <v/>
      </c>
      <c r="AM1395" s="416"/>
      <c r="AN1395" s="416"/>
      <c r="AO1395" s="416"/>
      <c r="AP1395" s="416"/>
      <c r="AQ1395" s="416"/>
      <c r="AR1395" s="416">
        <f t="shared" si="10"/>
        <v>0</v>
      </c>
      <c r="AS1395" s="417" t="str">
        <f t="shared" si="11"/>
        <v>#DIV/0!</v>
      </c>
      <c r="AT1395" s="416">
        <f t="shared" si="12"/>
        <v>0</v>
      </c>
      <c r="AU1395" s="417"/>
    </row>
    <row r="1396" hidden="1">
      <c r="A1396" s="88" t="str">
        <f>Master!A1400</f>
        <v>VOUT18084</v>
      </c>
      <c r="B1396" s="414" t="str">
        <f>Master!B1400</f>
        <v/>
      </c>
      <c r="C1396" s="414" t="str">
        <f>Master!C1400</f>
        <v/>
      </c>
      <c r="D1396" s="88" t="str">
        <f>Master!D1400</f>
        <v/>
      </c>
      <c r="E1396" s="406" t="str">
        <f>Master!E1400</f>
        <v/>
      </c>
      <c r="F1396" s="406">
        <f>Master!F1400</f>
        <v>0</v>
      </c>
      <c r="G1396" s="88" t="str">
        <f>Master!G1400</f>
        <v/>
      </c>
      <c r="H1396" s="88" t="str">
        <f>Master!H1400</f>
        <v/>
      </c>
      <c r="I1396" s="88" t="str">
        <f>Master!I1400</f>
        <v/>
      </c>
      <c r="J1396" s="88" t="str">
        <f>Master!J1400</f>
        <v>OUTSTANDOR PTE LTD</v>
      </c>
      <c r="K1396" s="88" t="str">
        <f>Master!K1400</f>
        <v/>
      </c>
      <c r="L1396" s="88" t="str">
        <f>Master!L1400</f>
        <v/>
      </c>
      <c r="M1396" s="88" t="str">
        <f>Master!M1400</f>
        <v/>
      </c>
      <c r="N1396" s="88" t="str">
        <f>Master!N1400</f>
        <v/>
      </c>
      <c r="O1396" s="88" t="str">
        <f>Master!O1400</f>
        <v/>
      </c>
      <c r="P1396" s="88" t="str">
        <f>Master!P1400</f>
        <v/>
      </c>
      <c r="Q1396" s="88" t="str">
        <f>Master!Q1400</f>
        <v/>
      </c>
      <c r="R1396" s="406" t="str">
        <f>Master!R1400</f>
        <v/>
      </c>
      <c r="S1396" s="406">
        <f>Master!S1400</f>
        <v>0</v>
      </c>
      <c r="T1396" s="406" t="str">
        <f>Master!T1400</f>
        <v/>
      </c>
      <c r="U1396" s="406" t="str">
        <f>Master!U1400</f>
        <v/>
      </c>
      <c r="V1396" s="406" t="str">
        <f>Master!V1400</f>
        <v/>
      </c>
      <c r="W1396" s="406" t="str">
        <f>Master!W1400</f>
        <v/>
      </c>
      <c r="X1396" s="406" t="str">
        <f>Master!X1400</f>
        <v/>
      </c>
      <c r="Y1396" s="406" t="str">
        <f>Master!Y1400</f>
        <v/>
      </c>
      <c r="Z1396" s="406" t="str">
        <f>Master!Z1400</f>
        <v/>
      </c>
      <c r="AA1396" s="406" t="str">
        <f>Master!AA1400</f>
        <v/>
      </c>
      <c r="AB1396" s="406" t="str">
        <f>Master!AB1400</f>
        <v/>
      </c>
      <c r="AC1396" s="406" t="str">
        <f>Master!AC1400</f>
        <v/>
      </c>
      <c r="AD1396" s="406" t="str">
        <f>Master!AD1400</f>
        <v/>
      </c>
      <c r="AE1396" s="406" t="str">
        <f>Master!AE1400</f>
        <v/>
      </c>
      <c r="AF1396" s="406" t="str">
        <f>Master!AF1400</f>
        <v/>
      </c>
      <c r="AG1396" s="406" t="str">
        <f>Master!AG1400</f>
        <v/>
      </c>
      <c r="AH1396" s="88" t="str">
        <f>Master!AH1400</f>
        <v/>
      </c>
      <c r="AI1396" s="414" t="str">
        <f>Master!AI1400</f>
        <v/>
      </c>
      <c r="AJ1396" s="406" t="str">
        <f>Master!AJ1400</f>
        <v/>
      </c>
      <c r="AK1396" s="406">
        <f>Master!AK1400</f>
        <v>0</v>
      </c>
      <c r="AL1396" s="88" t="str">
        <f>Master!AL1400</f>
        <v/>
      </c>
      <c r="AM1396" s="416"/>
      <c r="AN1396" s="416"/>
      <c r="AO1396" s="416"/>
      <c r="AP1396" s="416"/>
      <c r="AQ1396" s="416"/>
      <c r="AR1396" s="416">
        <f t="shared" si="10"/>
        <v>0</v>
      </c>
      <c r="AS1396" s="417" t="str">
        <f t="shared" si="11"/>
        <v>#DIV/0!</v>
      </c>
      <c r="AT1396" s="416">
        <f t="shared" si="12"/>
        <v>0</v>
      </c>
      <c r="AU1396" s="417"/>
    </row>
    <row r="1397" hidden="1">
      <c r="A1397" s="88" t="str">
        <f>Master!A1401</f>
        <v>VOUT18085</v>
      </c>
      <c r="B1397" s="414" t="str">
        <f>Master!B1401</f>
        <v/>
      </c>
      <c r="C1397" s="414" t="str">
        <f>Master!C1401</f>
        <v/>
      </c>
      <c r="D1397" s="88" t="str">
        <f>Master!D1401</f>
        <v/>
      </c>
      <c r="E1397" s="406" t="str">
        <f>Master!E1401</f>
        <v/>
      </c>
      <c r="F1397" s="406">
        <f>Master!F1401</f>
        <v>0</v>
      </c>
      <c r="G1397" s="88" t="str">
        <f>Master!G1401</f>
        <v/>
      </c>
      <c r="H1397" s="88" t="str">
        <f>Master!H1401</f>
        <v/>
      </c>
      <c r="I1397" s="88" t="str">
        <f>Master!I1401</f>
        <v/>
      </c>
      <c r="J1397" s="88" t="str">
        <f>Master!J1401</f>
        <v>OUTSTANDOR PTE LTD</v>
      </c>
      <c r="K1397" s="88" t="str">
        <f>Master!K1401</f>
        <v/>
      </c>
      <c r="L1397" s="88" t="str">
        <f>Master!L1401</f>
        <v/>
      </c>
      <c r="M1397" s="88" t="str">
        <f>Master!M1401</f>
        <v/>
      </c>
      <c r="N1397" s="88" t="str">
        <f>Master!N1401</f>
        <v/>
      </c>
      <c r="O1397" s="88" t="str">
        <f>Master!O1401</f>
        <v/>
      </c>
      <c r="P1397" s="88" t="str">
        <f>Master!P1401</f>
        <v/>
      </c>
      <c r="Q1397" s="88" t="str">
        <f>Master!Q1401</f>
        <v/>
      </c>
      <c r="R1397" s="406" t="str">
        <f>Master!R1401</f>
        <v/>
      </c>
      <c r="S1397" s="406">
        <f>Master!S1401</f>
        <v>0</v>
      </c>
      <c r="T1397" s="406" t="str">
        <f>Master!T1401</f>
        <v/>
      </c>
      <c r="U1397" s="406" t="str">
        <f>Master!U1401</f>
        <v/>
      </c>
      <c r="V1397" s="406" t="str">
        <f>Master!V1401</f>
        <v/>
      </c>
      <c r="W1397" s="406" t="str">
        <f>Master!W1401</f>
        <v/>
      </c>
      <c r="X1397" s="406" t="str">
        <f>Master!X1401</f>
        <v/>
      </c>
      <c r="Y1397" s="406" t="str">
        <f>Master!Y1401</f>
        <v/>
      </c>
      <c r="Z1397" s="406" t="str">
        <f>Master!Z1401</f>
        <v/>
      </c>
      <c r="AA1397" s="406" t="str">
        <f>Master!AA1401</f>
        <v/>
      </c>
      <c r="AB1397" s="406" t="str">
        <f>Master!AB1401</f>
        <v/>
      </c>
      <c r="AC1397" s="406" t="str">
        <f>Master!AC1401</f>
        <v/>
      </c>
      <c r="AD1397" s="406" t="str">
        <f>Master!AD1401</f>
        <v/>
      </c>
      <c r="AE1397" s="406" t="str">
        <f>Master!AE1401</f>
        <v/>
      </c>
      <c r="AF1397" s="406" t="str">
        <f>Master!AF1401</f>
        <v/>
      </c>
      <c r="AG1397" s="406" t="str">
        <f>Master!AG1401</f>
        <v/>
      </c>
      <c r="AH1397" s="88" t="str">
        <f>Master!AH1401</f>
        <v/>
      </c>
      <c r="AI1397" s="88" t="str">
        <f>Master!AI1401</f>
        <v/>
      </c>
      <c r="AJ1397" s="406" t="str">
        <f>Master!AJ1401</f>
        <v/>
      </c>
      <c r="AK1397" s="406">
        <f>Master!AK1401</f>
        <v>0</v>
      </c>
      <c r="AL1397" s="88" t="str">
        <f>Master!AL1401</f>
        <v/>
      </c>
      <c r="AM1397" s="416"/>
      <c r="AN1397" s="416"/>
      <c r="AO1397" s="416"/>
      <c r="AP1397" s="416"/>
      <c r="AQ1397" s="416"/>
      <c r="AR1397" s="416">
        <f t="shared" si="10"/>
        <v>0</v>
      </c>
      <c r="AS1397" s="417" t="str">
        <f t="shared" si="11"/>
        <v>#DIV/0!</v>
      </c>
      <c r="AT1397" s="416">
        <f t="shared" si="12"/>
        <v>0</v>
      </c>
      <c r="AU1397" s="417"/>
    </row>
    <row r="1398" hidden="1">
      <c r="A1398" s="88" t="str">
        <f>Master!A1402</f>
        <v>VOUT18086</v>
      </c>
      <c r="B1398" s="414" t="str">
        <f>Master!B1402</f>
        <v/>
      </c>
      <c r="C1398" s="414" t="str">
        <f>Master!C1402</f>
        <v/>
      </c>
      <c r="D1398" s="88" t="str">
        <f>Master!D1402</f>
        <v/>
      </c>
      <c r="E1398" s="406" t="str">
        <f>Master!E1402</f>
        <v/>
      </c>
      <c r="F1398" s="406">
        <f>Master!F1402</f>
        <v>0</v>
      </c>
      <c r="G1398" s="88" t="str">
        <f>Master!G1402</f>
        <v/>
      </c>
      <c r="H1398" s="88" t="str">
        <f>Master!H1402</f>
        <v/>
      </c>
      <c r="I1398" s="88" t="str">
        <f>Master!I1402</f>
        <v/>
      </c>
      <c r="J1398" s="88" t="str">
        <f>Master!J1402</f>
        <v>OUTSTANDOR PTE LTD</v>
      </c>
      <c r="K1398" s="88" t="str">
        <f>Master!K1402</f>
        <v/>
      </c>
      <c r="L1398" s="88" t="str">
        <f>Master!L1402</f>
        <v/>
      </c>
      <c r="M1398" s="88" t="str">
        <f>Master!M1402</f>
        <v/>
      </c>
      <c r="N1398" s="88" t="str">
        <f>Master!N1402</f>
        <v/>
      </c>
      <c r="O1398" s="88" t="str">
        <f>Master!O1402</f>
        <v/>
      </c>
      <c r="P1398" s="88" t="str">
        <f>Master!P1402</f>
        <v/>
      </c>
      <c r="Q1398" s="88" t="str">
        <f>Master!Q1402</f>
        <v/>
      </c>
      <c r="R1398" s="406" t="str">
        <f>Master!R1402</f>
        <v/>
      </c>
      <c r="S1398" s="406">
        <f>Master!S1402</f>
        <v>0</v>
      </c>
      <c r="T1398" s="406" t="str">
        <f>Master!T1402</f>
        <v/>
      </c>
      <c r="U1398" s="406" t="str">
        <f>Master!U1402</f>
        <v/>
      </c>
      <c r="V1398" s="406" t="str">
        <f>Master!V1402</f>
        <v/>
      </c>
      <c r="W1398" s="406" t="str">
        <f>Master!W1402</f>
        <v/>
      </c>
      <c r="X1398" s="406" t="str">
        <f>Master!X1402</f>
        <v/>
      </c>
      <c r="Y1398" s="406" t="str">
        <f>Master!Y1402</f>
        <v/>
      </c>
      <c r="Z1398" s="406" t="str">
        <f>Master!Z1402</f>
        <v/>
      </c>
      <c r="AA1398" s="406" t="str">
        <f>Master!AA1402</f>
        <v/>
      </c>
      <c r="AB1398" s="406" t="str">
        <f>Master!AB1402</f>
        <v/>
      </c>
      <c r="AC1398" s="406" t="str">
        <f>Master!AC1402</f>
        <v/>
      </c>
      <c r="AD1398" s="406" t="str">
        <f>Master!AD1402</f>
        <v/>
      </c>
      <c r="AE1398" s="406" t="str">
        <f>Master!AE1402</f>
        <v/>
      </c>
      <c r="AF1398" s="406" t="str">
        <f>Master!AF1402</f>
        <v/>
      </c>
      <c r="AG1398" s="406" t="str">
        <f>Master!AG1402</f>
        <v/>
      </c>
      <c r="AH1398" s="88" t="str">
        <f>Master!AH1402</f>
        <v/>
      </c>
      <c r="AI1398" s="414" t="str">
        <f>Master!AI1402</f>
        <v/>
      </c>
      <c r="AJ1398" s="406" t="str">
        <f>Master!AJ1402</f>
        <v/>
      </c>
      <c r="AK1398" s="406">
        <f>Master!AK1402</f>
        <v>0</v>
      </c>
      <c r="AL1398" s="88" t="str">
        <f>Master!AL1402</f>
        <v/>
      </c>
      <c r="AM1398" s="416"/>
      <c r="AN1398" s="416"/>
      <c r="AO1398" s="416"/>
      <c r="AP1398" s="416"/>
      <c r="AQ1398" s="416"/>
      <c r="AR1398" s="416">
        <f t="shared" si="10"/>
        <v>0</v>
      </c>
      <c r="AS1398" s="417" t="str">
        <f t="shared" si="11"/>
        <v>#DIV/0!</v>
      </c>
      <c r="AT1398" s="416">
        <f t="shared" si="12"/>
        <v>0</v>
      </c>
      <c r="AU1398" s="417"/>
    </row>
    <row r="1399" hidden="1">
      <c r="A1399" s="88" t="str">
        <f>Master!A1403</f>
        <v>VOUT18087</v>
      </c>
      <c r="B1399" s="414" t="str">
        <f>Master!B1403</f>
        <v/>
      </c>
      <c r="C1399" s="414" t="str">
        <f>Master!C1403</f>
        <v/>
      </c>
      <c r="D1399" s="88" t="str">
        <f>Master!D1403</f>
        <v/>
      </c>
      <c r="E1399" s="406" t="str">
        <f>Master!E1403</f>
        <v/>
      </c>
      <c r="F1399" s="406">
        <f>Master!F1403</f>
        <v>0</v>
      </c>
      <c r="G1399" s="88" t="str">
        <f>Master!G1403</f>
        <v/>
      </c>
      <c r="H1399" s="88" t="str">
        <f>Master!H1403</f>
        <v/>
      </c>
      <c r="I1399" s="88" t="str">
        <f>Master!I1403</f>
        <v/>
      </c>
      <c r="J1399" s="88" t="str">
        <f>Master!J1403</f>
        <v>OUTSTANDOR PTE LTD</v>
      </c>
      <c r="K1399" s="88" t="str">
        <f>Master!K1403</f>
        <v/>
      </c>
      <c r="L1399" s="88" t="str">
        <f>Master!L1403</f>
        <v/>
      </c>
      <c r="M1399" s="88" t="str">
        <f>Master!M1403</f>
        <v/>
      </c>
      <c r="N1399" s="88" t="str">
        <f>Master!N1403</f>
        <v/>
      </c>
      <c r="O1399" s="88" t="str">
        <f>Master!O1403</f>
        <v/>
      </c>
      <c r="P1399" s="88" t="str">
        <f>Master!P1403</f>
        <v/>
      </c>
      <c r="Q1399" s="88" t="str">
        <f>Master!Q1403</f>
        <v/>
      </c>
      <c r="R1399" s="406" t="str">
        <f>Master!R1403</f>
        <v/>
      </c>
      <c r="S1399" s="406">
        <f>Master!S1403</f>
        <v>0</v>
      </c>
      <c r="T1399" s="406" t="str">
        <f>Master!T1403</f>
        <v/>
      </c>
      <c r="U1399" s="406" t="str">
        <f>Master!U1403</f>
        <v/>
      </c>
      <c r="V1399" s="406" t="str">
        <f>Master!V1403</f>
        <v/>
      </c>
      <c r="W1399" s="406" t="str">
        <f>Master!W1403</f>
        <v/>
      </c>
      <c r="X1399" s="406" t="str">
        <f>Master!X1403</f>
        <v/>
      </c>
      <c r="Y1399" s="406" t="str">
        <f>Master!Y1403</f>
        <v/>
      </c>
      <c r="Z1399" s="406" t="str">
        <f>Master!Z1403</f>
        <v/>
      </c>
      <c r="AA1399" s="406" t="str">
        <f>Master!AA1403</f>
        <v/>
      </c>
      <c r="AB1399" s="406" t="str">
        <f>Master!AB1403</f>
        <v/>
      </c>
      <c r="AC1399" s="406" t="str">
        <f>Master!AC1403</f>
        <v/>
      </c>
      <c r="AD1399" s="406" t="str">
        <f>Master!AD1403</f>
        <v/>
      </c>
      <c r="AE1399" s="406" t="str">
        <f>Master!AE1403</f>
        <v/>
      </c>
      <c r="AF1399" s="406" t="str">
        <f>Master!AF1403</f>
        <v/>
      </c>
      <c r="AG1399" s="406" t="str">
        <f>Master!AG1403</f>
        <v/>
      </c>
      <c r="AH1399" s="88" t="str">
        <f>Master!AH1403</f>
        <v/>
      </c>
      <c r="AI1399" s="88" t="str">
        <f>Master!AI1403</f>
        <v/>
      </c>
      <c r="AJ1399" s="406" t="str">
        <f>Master!AJ1403</f>
        <v/>
      </c>
      <c r="AK1399" s="406">
        <f>Master!AK1403</f>
        <v>0</v>
      </c>
      <c r="AL1399" s="88" t="str">
        <f>Master!AL1403</f>
        <v/>
      </c>
      <c r="AM1399" s="416"/>
      <c r="AN1399" s="416"/>
      <c r="AO1399" s="416"/>
      <c r="AP1399" s="416"/>
      <c r="AQ1399" s="416"/>
      <c r="AR1399" s="416">
        <f t="shared" si="10"/>
        <v>0</v>
      </c>
      <c r="AS1399" s="417" t="str">
        <f t="shared" si="11"/>
        <v>#DIV/0!</v>
      </c>
      <c r="AT1399" s="416">
        <f t="shared" si="12"/>
        <v>0</v>
      </c>
      <c r="AU1399" s="417"/>
    </row>
    <row r="1400" hidden="1">
      <c r="A1400" s="88" t="str">
        <f>Master!A1404</f>
        <v>VOUT18088</v>
      </c>
      <c r="B1400" s="414" t="str">
        <f>Master!B1404</f>
        <v/>
      </c>
      <c r="C1400" s="414" t="str">
        <f>Master!C1404</f>
        <v/>
      </c>
      <c r="D1400" s="88" t="str">
        <f>Master!D1404</f>
        <v/>
      </c>
      <c r="E1400" s="406" t="str">
        <f>Master!E1404</f>
        <v/>
      </c>
      <c r="F1400" s="406">
        <f>Master!F1404</f>
        <v>0</v>
      </c>
      <c r="G1400" s="88" t="str">
        <f>Master!G1404</f>
        <v/>
      </c>
      <c r="H1400" s="88" t="str">
        <f>Master!H1404</f>
        <v/>
      </c>
      <c r="I1400" s="88" t="str">
        <f>Master!I1404</f>
        <v/>
      </c>
      <c r="J1400" s="88" t="str">
        <f>Master!J1404</f>
        <v>OUTSTANDOR PTE LTD</v>
      </c>
      <c r="K1400" s="88" t="str">
        <f>Master!K1404</f>
        <v/>
      </c>
      <c r="L1400" s="88" t="str">
        <f>Master!L1404</f>
        <v/>
      </c>
      <c r="M1400" s="88" t="str">
        <f>Master!M1404</f>
        <v/>
      </c>
      <c r="N1400" s="88" t="str">
        <f>Master!N1404</f>
        <v/>
      </c>
      <c r="O1400" s="88" t="str">
        <f>Master!O1404</f>
        <v/>
      </c>
      <c r="P1400" s="88" t="str">
        <f>Master!P1404</f>
        <v/>
      </c>
      <c r="Q1400" s="88" t="str">
        <f>Master!Q1404</f>
        <v/>
      </c>
      <c r="R1400" s="406" t="str">
        <f>Master!R1404</f>
        <v/>
      </c>
      <c r="S1400" s="406">
        <f>Master!S1404</f>
        <v>0</v>
      </c>
      <c r="T1400" s="406" t="str">
        <f>Master!T1404</f>
        <v/>
      </c>
      <c r="U1400" s="406" t="str">
        <f>Master!U1404</f>
        <v/>
      </c>
      <c r="V1400" s="406" t="str">
        <f>Master!V1404</f>
        <v/>
      </c>
      <c r="W1400" s="406" t="str">
        <f>Master!W1404</f>
        <v/>
      </c>
      <c r="X1400" s="406" t="str">
        <f>Master!X1404</f>
        <v/>
      </c>
      <c r="Y1400" s="406" t="str">
        <f>Master!Y1404</f>
        <v/>
      </c>
      <c r="Z1400" s="406" t="str">
        <f>Master!Z1404</f>
        <v/>
      </c>
      <c r="AA1400" s="406" t="str">
        <f>Master!AA1404</f>
        <v/>
      </c>
      <c r="AB1400" s="406" t="str">
        <f>Master!AB1404</f>
        <v/>
      </c>
      <c r="AC1400" s="406" t="str">
        <f>Master!AC1404</f>
        <v/>
      </c>
      <c r="AD1400" s="406" t="str">
        <f>Master!AD1404</f>
        <v/>
      </c>
      <c r="AE1400" s="406" t="str">
        <f>Master!AE1404</f>
        <v/>
      </c>
      <c r="AF1400" s="406" t="str">
        <f>Master!AF1404</f>
        <v/>
      </c>
      <c r="AG1400" s="406" t="str">
        <f>Master!AG1404</f>
        <v/>
      </c>
      <c r="AH1400" s="88" t="str">
        <f>Master!AH1404</f>
        <v/>
      </c>
      <c r="AI1400" s="414" t="str">
        <f>Master!AI1404</f>
        <v/>
      </c>
      <c r="AJ1400" s="406" t="str">
        <f>Master!AJ1404</f>
        <v/>
      </c>
      <c r="AK1400" s="406">
        <f>Master!AK1404</f>
        <v>0</v>
      </c>
      <c r="AL1400" s="88" t="str">
        <f>Master!AL1404</f>
        <v/>
      </c>
      <c r="AM1400" s="416"/>
      <c r="AN1400" s="416"/>
      <c r="AO1400" s="416"/>
      <c r="AP1400" s="416"/>
      <c r="AQ1400" s="416"/>
      <c r="AR1400" s="416">
        <f t="shared" si="10"/>
        <v>0</v>
      </c>
      <c r="AS1400" s="417" t="str">
        <f t="shared" si="11"/>
        <v>#DIV/0!</v>
      </c>
      <c r="AT1400" s="416">
        <f t="shared" si="12"/>
        <v>0</v>
      </c>
      <c r="AU1400" s="417"/>
    </row>
    <row r="1401" hidden="1">
      <c r="A1401" s="88" t="str">
        <f>Master!A1405</f>
        <v>VOUT18089</v>
      </c>
      <c r="B1401" s="414" t="str">
        <f>Master!B1405</f>
        <v/>
      </c>
      <c r="C1401" s="414" t="str">
        <f>Master!C1405</f>
        <v/>
      </c>
      <c r="D1401" s="88" t="str">
        <f>Master!D1405</f>
        <v/>
      </c>
      <c r="E1401" s="406" t="str">
        <f>Master!E1405</f>
        <v/>
      </c>
      <c r="F1401" s="406">
        <f>Master!F1405</f>
        <v>0</v>
      </c>
      <c r="G1401" s="88" t="str">
        <f>Master!G1405</f>
        <v/>
      </c>
      <c r="H1401" s="88" t="str">
        <f>Master!H1405</f>
        <v/>
      </c>
      <c r="I1401" s="88" t="str">
        <f>Master!I1405</f>
        <v/>
      </c>
      <c r="J1401" s="88" t="str">
        <f>Master!J1405</f>
        <v>OUTSTANDOR PTE LTD</v>
      </c>
      <c r="K1401" s="88" t="str">
        <f>Master!K1405</f>
        <v/>
      </c>
      <c r="L1401" s="88" t="str">
        <f>Master!L1405</f>
        <v/>
      </c>
      <c r="M1401" s="88" t="str">
        <f>Master!M1405</f>
        <v/>
      </c>
      <c r="N1401" s="88" t="str">
        <f>Master!N1405</f>
        <v/>
      </c>
      <c r="O1401" s="88" t="str">
        <f>Master!O1405</f>
        <v/>
      </c>
      <c r="P1401" s="88" t="str">
        <f>Master!P1405</f>
        <v/>
      </c>
      <c r="Q1401" s="88" t="str">
        <f>Master!Q1405</f>
        <v/>
      </c>
      <c r="R1401" s="406" t="str">
        <f>Master!R1405</f>
        <v/>
      </c>
      <c r="S1401" s="406">
        <f>Master!S1405</f>
        <v>0</v>
      </c>
      <c r="T1401" s="406" t="str">
        <f>Master!T1405</f>
        <v/>
      </c>
      <c r="U1401" s="406" t="str">
        <f>Master!U1405</f>
        <v/>
      </c>
      <c r="V1401" s="406" t="str">
        <f>Master!V1405</f>
        <v/>
      </c>
      <c r="W1401" s="406" t="str">
        <f>Master!W1405</f>
        <v/>
      </c>
      <c r="X1401" s="406" t="str">
        <f>Master!X1405</f>
        <v/>
      </c>
      <c r="Y1401" s="406" t="str">
        <f>Master!Y1405</f>
        <v/>
      </c>
      <c r="Z1401" s="406" t="str">
        <f>Master!Z1405</f>
        <v/>
      </c>
      <c r="AA1401" s="406" t="str">
        <f>Master!AA1405</f>
        <v/>
      </c>
      <c r="AB1401" s="406" t="str">
        <f>Master!AB1405</f>
        <v/>
      </c>
      <c r="AC1401" s="406" t="str">
        <f>Master!AC1405</f>
        <v/>
      </c>
      <c r="AD1401" s="406" t="str">
        <f>Master!AD1405</f>
        <v/>
      </c>
      <c r="AE1401" s="406" t="str">
        <f>Master!AE1405</f>
        <v/>
      </c>
      <c r="AF1401" s="406" t="str">
        <f>Master!AF1405</f>
        <v/>
      </c>
      <c r="AG1401" s="406" t="str">
        <f>Master!AG1405</f>
        <v/>
      </c>
      <c r="AH1401" s="88" t="str">
        <f>Master!AH1405</f>
        <v/>
      </c>
      <c r="AI1401" s="88" t="str">
        <f>Master!AI1405</f>
        <v/>
      </c>
      <c r="AJ1401" s="406" t="str">
        <f>Master!AJ1405</f>
        <v/>
      </c>
      <c r="AK1401" s="406">
        <f>Master!AK1405</f>
        <v>0</v>
      </c>
      <c r="AL1401" s="88" t="str">
        <f>Master!AL1405</f>
        <v/>
      </c>
      <c r="AM1401" s="416"/>
      <c r="AN1401" s="416"/>
      <c r="AO1401" s="416"/>
      <c r="AP1401" s="416"/>
      <c r="AQ1401" s="416"/>
      <c r="AR1401" s="416">
        <f t="shared" si="10"/>
        <v>0</v>
      </c>
      <c r="AS1401" s="417" t="str">
        <f t="shared" si="11"/>
        <v>#DIV/0!</v>
      </c>
      <c r="AT1401" s="416">
        <f t="shared" si="12"/>
        <v>0</v>
      </c>
      <c r="AU1401" s="417"/>
    </row>
    <row r="1402" hidden="1">
      <c r="A1402" s="88" t="str">
        <f>Master!A1406</f>
        <v>VOUT18090</v>
      </c>
      <c r="B1402" s="414" t="str">
        <f>Master!B1406</f>
        <v/>
      </c>
      <c r="C1402" s="414" t="str">
        <f>Master!C1406</f>
        <v/>
      </c>
      <c r="D1402" s="88" t="str">
        <f>Master!D1406</f>
        <v/>
      </c>
      <c r="E1402" s="406" t="str">
        <f>Master!E1406</f>
        <v/>
      </c>
      <c r="F1402" s="406">
        <f>Master!F1406</f>
        <v>0</v>
      </c>
      <c r="G1402" s="88" t="str">
        <f>Master!G1406</f>
        <v/>
      </c>
      <c r="H1402" s="88" t="str">
        <f>Master!H1406</f>
        <v/>
      </c>
      <c r="I1402" s="88" t="str">
        <f>Master!I1406</f>
        <v/>
      </c>
      <c r="J1402" s="88" t="str">
        <f>Master!J1406</f>
        <v>OUTSTANDOR PTE LTD</v>
      </c>
      <c r="K1402" s="88" t="str">
        <f>Master!K1406</f>
        <v/>
      </c>
      <c r="L1402" s="88" t="str">
        <f>Master!L1406</f>
        <v/>
      </c>
      <c r="M1402" s="88" t="str">
        <f>Master!M1406</f>
        <v/>
      </c>
      <c r="N1402" s="88" t="str">
        <f>Master!N1406</f>
        <v/>
      </c>
      <c r="O1402" s="88" t="str">
        <f>Master!O1406</f>
        <v/>
      </c>
      <c r="P1402" s="88" t="str">
        <f>Master!P1406</f>
        <v/>
      </c>
      <c r="Q1402" s="88" t="str">
        <f>Master!Q1406</f>
        <v/>
      </c>
      <c r="R1402" s="406" t="str">
        <f>Master!R1406</f>
        <v/>
      </c>
      <c r="S1402" s="406">
        <f>Master!S1406</f>
        <v>0</v>
      </c>
      <c r="T1402" s="406" t="str">
        <f>Master!T1406</f>
        <v/>
      </c>
      <c r="U1402" s="406" t="str">
        <f>Master!U1406</f>
        <v/>
      </c>
      <c r="V1402" s="406" t="str">
        <f>Master!V1406</f>
        <v/>
      </c>
      <c r="W1402" s="406" t="str">
        <f>Master!W1406</f>
        <v/>
      </c>
      <c r="X1402" s="406" t="str">
        <f>Master!X1406</f>
        <v/>
      </c>
      <c r="Y1402" s="406" t="str">
        <f>Master!Y1406</f>
        <v/>
      </c>
      <c r="Z1402" s="406" t="str">
        <f>Master!Z1406</f>
        <v/>
      </c>
      <c r="AA1402" s="406" t="str">
        <f>Master!AA1406</f>
        <v/>
      </c>
      <c r="AB1402" s="406" t="str">
        <f>Master!AB1406</f>
        <v/>
      </c>
      <c r="AC1402" s="406" t="str">
        <f>Master!AC1406</f>
        <v/>
      </c>
      <c r="AD1402" s="406" t="str">
        <f>Master!AD1406</f>
        <v/>
      </c>
      <c r="AE1402" s="406" t="str">
        <f>Master!AE1406</f>
        <v/>
      </c>
      <c r="AF1402" s="406" t="str">
        <f>Master!AF1406</f>
        <v/>
      </c>
      <c r="AG1402" s="406" t="str">
        <f>Master!AG1406</f>
        <v/>
      </c>
      <c r="AH1402" s="88" t="str">
        <f>Master!AH1406</f>
        <v/>
      </c>
      <c r="AI1402" s="414" t="str">
        <f>Master!AI1406</f>
        <v/>
      </c>
      <c r="AJ1402" s="406" t="str">
        <f>Master!AJ1406</f>
        <v/>
      </c>
      <c r="AK1402" s="406">
        <f>Master!AK1406</f>
        <v>0</v>
      </c>
      <c r="AL1402" s="88" t="str">
        <f>Master!AL1406</f>
        <v/>
      </c>
      <c r="AM1402" s="416"/>
      <c r="AN1402" s="416"/>
      <c r="AO1402" s="416"/>
      <c r="AP1402" s="416"/>
      <c r="AQ1402" s="416"/>
      <c r="AR1402" s="416">
        <f t="shared" si="10"/>
        <v>0</v>
      </c>
      <c r="AS1402" s="417" t="str">
        <f t="shared" si="11"/>
        <v>#DIV/0!</v>
      </c>
      <c r="AT1402" s="416">
        <f t="shared" si="12"/>
        <v>0</v>
      </c>
      <c r="AU1402" s="417"/>
    </row>
    <row r="1403" hidden="1">
      <c r="A1403" s="88" t="str">
        <f>Master!A1407</f>
        <v>VOUT18091</v>
      </c>
      <c r="B1403" s="414" t="str">
        <f>Master!B1407</f>
        <v/>
      </c>
      <c r="C1403" s="414" t="str">
        <f>Master!C1407</f>
        <v/>
      </c>
      <c r="D1403" s="88" t="str">
        <f>Master!D1407</f>
        <v/>
      </c>
      <c r="E1403" s="406" t="str">
        <f>Master!E1407</f>
        <v/>
      </c>
      <c r="F1403" s="406">
        <f>Master!F1407</f>
        <v>0</v>
      </c>
      <c r="G1403" s="88" t="str">
        <f>Master!G1407</f>
        <v/>
      </c>
      <c r="H1403" s="88" t="str">
        <f>Master!H1407</f>
        <v/>
      </c>
      <c r="I1403" s="88" t="str">
        <f>Master!I1407</f>
        <v/>
      </c>
      <c r="J1403" s="88" t="str">
        <f>Master!J1407</f>
        <v>OUTSTANDOR PTE LTD</v>
      </c>
      <c r="K1403" s="88" t="str">
        <f>Master!K1407</f>
        <v/>
      </c>
      <c r="L1403" s="88" t="str">
        <f>Master!L1407</f>
        <v/>
      </c>
      <c r="M1403" s="88" t="str">
        <f>Master!M1407</f>
        <v/>
      </c>
      <c r="N1403" s="88" t="str">
        <f>Master!N1407</f>
        <v/>
      </c>
      <c r="O1403" s="88" t="str">
        <f>Master!O1407</f>
        <v/>
      </c>
      <c r="P1403" s="88" t="str">
        <f>Master!P1407</f>
        <v/>
      </c>
      <c r="Q1403" s="88" t="str">
        <f>Master!Q1407</f>
        <v/>
      </c>
      <c r="R1403" s="406" t="str">
        <f>Master!R1407</f>
        <v/>
      </c>
      <c r="S1403" s="406">
        <f>Master!S1407</f>
        <v>0</v>
      </c>
      <c r="T1403" s="406" t="str">
        <f>Master!T1407</f>
        <v/>
      </c>
      <c r="U1403" s="406" t="str">
        <f>Master!U1407</f>
        <v/>
      </c>
      <c r="V1403" s="406" t="str">
        <f>Master!V1407</f>
        <v/>
      </c>
      <c r="W1403" s="406" t="str">
        <f>Master!W1407</f>
        <v/>
      </c>
      <c r="X1403" s="406" t="str">
        <f>Master!X1407</f>
        <v/>
      </c>
      <c r="Y1403" s="406" t="str">
        <f>Master!Y1407</f>
        <v/>
      </c>
      <c r="Z1403" s="406" t="str">
        <f>Master!Z1407</f>
        <v/>
      </c>
      <c r="AA1403" s="406" t="str">
        <f>Master!AA1407</f>
        <v/>
      </c>
      <c r="AB1403" s="406" t="str">
        <f>Master!AB1407</f>
        <v/>
      </c>
      <c r="AC1403" s="406" t="str">
        <f>Master!AC1407</f>
        <v/>
      </c>
      <c r="AD1403" s="406" t="str">
        <f>Master!AD1407</f>
        <v/>
      </c>
      <c r="AE1403" s="406" t="str">
        <f>Master!AE1407</f>
        <v/>
      </c>
      <c r="AF1403" s="406" t="str">
        <f>Master!AF1407</f>
        <v/>
      </c>
      <c r="AG1403" s="406" t="str">
        <f>Master!AG1407</f>
        <v/>
      </c>
      <c r="AH1403" s="88" t="str">
        <f>Master!AH1407</f>
        <v/>
      </c>
      <c r="AI1403" s="88" t="str">
        <f>Master!AI1407</f>
        <v/>
      </c>
      <c r="AJ1403" s="406" t="str">
        <f>Master!AJ1407</f>
        <v/>
      </c>
      <c r="AK1403" s="406">
        <f>Master!AK1407</f>
        <v>0</v>
      </c>
      <c r="AL1403" s="88" t="str">
        <f>Master!AL1407</f>
        <v/>
      </c>
      <c r="AM1403" s="416"/>
      <c r="AN1403" s="416"/>
      <c r="AO1403" s="416"/>
      <c r="AP1403" s="416"/>
      <c r="AQ1403" s="416"/>
      <c r="AR1403" s="416">
        <f t="shared" si="10"/>
        <v>0</v>
      </c>
      <c r="AS1403" s="417" t="str">
        <f t="shared" si="11"/>
        <v>#DIV/0!</v>
      </c>
      <c r="AT1403" s="416">
        <f t="shared" si="12"/>
        <v>0</v>
      </c>
      <c r="AU1403" s="417"/>
    </row>
    <row r="1404" hidden="1">
      <c r="A1404" s="88" t="str">
        <f>Master!A1408</f>
        <v>VOUT18092</v>
      </c>
      <c r="B1404" s="414" t="str">
        <f>Master!B1408</f>
        <v/>
      </c>
      <c r="C1404" s="414" t="str">
        <f>Master!C1408</f>
        <v/>
      </c>
      <c r="D1404" s="88" t="str">
        <f>Master!D1408</f>
        <v/>
      </c>
      <c r="E1404" s="406" t="str">
        <f>Master!E1408</f>
        <v/>
      </c>
      <c r="F1404" s="406">
        <f>Master!F1408</f>
        <v>0</v>
      </c>
      <c r="G1404" s="88" t="str">
        <f>Master!G1408</f>
        <v/>
      </c>
      <c r="H1404" s="88" t="str">
        <f>Master!H1408</f>
        <v/>
      </c>
      <c r="I1404" s="88" t="str">
        <f>Master!I1408</f>
        <v/>
      </c>
      <c r="J1404" s="88" t="str">
        <f>Master!J1408</f>
        <v>OUTSTANDOR PTE LTD</v>
      </c>
      <c r="K1404" s="88" t="str">
        <f>Master!K1408</f>
        <v/>
      </c>
      <c r="L1404" s="88" t="str">
        <f>Master!L1408</f>
        <v/>
      </c>
      <c r="M1404" s="88" t="str">
        <f>Master!M1408</f>
        <v/>
      </c>
      <c r="N1404" s="88" t="str">
        <f>Master!N1408</f>
        <v/>
      </c>
      <c r="O1404" s="88" t="str">
        <f>Master!O1408</f>
        <v/>
      </c>
      <c r="P1404" s="88" t="str">
        <f>Master!P1408</f>
        <v/>
      </c>
      <c r="Q1404" s="88" t="str">
        <f>Master!Q1408</f>
        <v/>
      </c>
      <c r="R1404" s="406" t="str">
        <f>Master!R1408</f>
        <v/>
      </c>
      <c r="S1404" s="406">
        <f>Master!S1408</f>
        <v>0</v>
      </c>
      <c r="T1404" s="406" t="str">
        <f>Master!T1408</f>
        <v/>
      </c>
      <c r="U1404" s="406" t="str">
        <f>Master!U1408</f>
        <v/>
      </c>
      <c r="V1404" s="406" t="str">
        <f>Master!V1408</f>
        <v/>
      </c>
      <c r="W1404" s="406" t="str">
        <f>Master!W1408</f>
        <v/>
      </c>
      <c r="X1404" s="406" t="str">
        <f>Master!X1408</f>
        <v/>
      </c>
      <c r="Y1404" s="406" t="str">
        <f>Master!Y1408</f>
        <v/>
      </c>
      <c r="Z1404" s="406" t="str">
        <f>Master!Z1408</f>
        <v/>
      </c>
      <c r="AA1404" s="406" t="str">
        <f>Master!AA1408</f>
        <v/>
      </c>
      <c r="AB1404" s="406" t="str">
        <f>Master!AB1408</f>
        <v/>
      </c>
      <c r="AC1404" s="406" t="str">
        <f>Master!AC1408</f>
        <v/>
      </c>
      <c r="AD1404" s="406" t="str">
        <f>Master!AD1408</f>
        <v/>
      </c>
      <c r="AE1404" s="406" t="str">
        <f>Master!AE1408</f>
        <v/>
      </c>
      <c r="AF1404" s="406" t="str">
        <f>Master!AF1408</f>
        <v/>
      </c>
      <c r="AG1404" s="406" t="str">
        <f>Master!AG1408</f>
        <v/>
      </c>
      <c r="AH1404" s="88" t="str">
        <f>Master!AH1408</f>
        <v/>
      </c>
      <c r="AI1404" s="414" t="str">
        <f>Master!AI1408</f>
        <v/>
      </c>
      <c r="AJ1404" s="406" t="str">
        <f>Master!AJ1408</f>
        <v/>
      </c>
      <c r="AK1404" s="406">
        <f>Master!AK1408</f>
        <v>0</v>
      </c>
      <c r="AL1404" s="88" t="str">
        <f>Master!AL1408</f>
        <v/>
      </c>
      <c r="AM1404" s="416"/>
      <c r="AN1404" s="416"/>
      <c r="AO1404" s="416"/>
      <c r="AP1404" s="416"/>
      <c r="AQ1404" s="416"/>
      <c r="AR1404" s="416">
        <f t="shared" si="10"/>
        <v>0</v>
      </c>
      <c r="AS1404" s="417" t="str">
        <f t="shared" si="11"/>
        <v>#DIV/0!</v>
      </c>
      <c r="AT1404" s="416">
        <f t="shared" si="12"/>
        <v>0</v>
      </c>
      <c r="AU1404" s="417"/>
    </row>
    <row r="1405" hidden="1">
      <c r="A1405" s="88" t="str">
        <f>Master!A1409</f>
        <v>VOUT18093</v>
      </c>
      <c r="B1405" s="414" t="str">
        <f>Master!B1409</f>
        <v/>
      </c>
      <c r="C1405" s="414" t="str">
        <f>Master!C1409</f>
        <v/>
      </c>
      <c r="D1405" s="88" t="str">
        <f>Master!D1409</f>
        <v/>
      </c>
      <c r="E1405" s="406" t="str">
        <f>Master!E1409</f>
        <v/>
      </c>
      <c r="F1405" s="406">
        <f>Master!F1409</f>
        <v>0</v>
      </c>
      <c r="G1405" s="88" t="str">
        <f>Master!G1409</f>
        <v/>
      </c>
      <c r="H1405" s="88" t="str">
        <f>Master!H1409</f>
        <v/>
      </c>
      <c r="I1405" s="88" t="str">
        <f>Master!I1409</f>
        <v/>
      </c>
      <c r="J1405" s="88" t="str">
        <f>Master!J1409</f>
        <v>OUTSTANDOR PTE LTD</v>
      </c>
      <c r="K1405" s="88" t="str">
        <f>Master!K1409</f>
        <v/>
      </c>
      <c r="L1405" s="88" t="str">
        <f>Master!L1409</f>
        <v/>
      </c>
      <c r="M1405" s="88" t="str">
        <f>Master!M1409</f>
        <v/>
      </c>
      <c r="N1405" s="88" t="str">
        <f>Master!N1409</f>
        <v/>
      </c>
      <c r="O1405" s="88" t="str">
        <f>Master!O1409</f>
        <v/>
      </c>
      <c r="P1405" s="88" t="str">
        <f>Master!P1409</f>
        <v/>
      </c>
      <c r="Q1405" s="88" t="str">
        <f>Master!Q1409</f>
        <v/>
      </c>
      <c r="R1405" s="406" t="str">
        <f>Master!R1409</f>
        <v/>
      </c>
      <c r="S1405" s="406">
        <f>Master!S1409</f>
        <v>0</v>
      </c>
      <c r="T1405" s="406" t="str">
        <f>Master!T1409</f>
        <v/>
      </c>
      <c r="U1405" s="406" t="str">
        <f>Master!U1409</f>
        <v/>
      </c>
      <c r="V1405" s="406" t="str">
        <f>Master!V1409</f>
        <v/>
      </c>
      <c r="W1405" s="406" t="str">
        <f>Master!W1409</f>
        <v/>
      </c>
      <c r="X1405" s="406" t="str">
        <f>Master!X1409</f>
        <v/>
      </c>
      <c r="Y1405" s="406" t="str">
        <f>Master!Y1409</f>
        <v/>
      </c>
      <c r="Z1405" s="406" t="str">
        <f>Master!Z1409</f>
        <v/>
      </c>
      <c r="AA1405" s="406" t="str">
        <f>Master!AA1409</f>
        <v/>
      </c>
      <c r="AB1405" s="406" t="str">
        <f>Master!AB1409</f>
        <v/>
      </c>
      <c r="AC1405" s="406" t="str">
        <f>Master!AC1409</f>
        <v/>
      </c>
      <c r="AD1405" s="406" t="str">
        <f>Master!AD1409</f>
        <v/>
      </c>
      <c r="AE1405" s="406" t="str">
        <f>Master!AE1409</f>
        <v/>
      </c>
      <c r="AF1405" s="406" t="str">
        <f>Master!AF1409</f>
        <v/>
      </c>
      <c r="AG1405" s="406" t="str">
        <f>Master!AG1409</f>
        <v/>
      </c>
      <c r="AH1405" s="88" t="str">
        <f>Master!AH1409</f>
        <v/>
      </c>
      <c r="AI1405" s="88" t="str">
        <f>Master!AI1409</f>
        <v/>
      </c>
      <c r="AJ1405" s="406" t="str">
        <f>Master!AJ1409</f>
        <v/>
      </c>
      <c r="AK1405" s="406">
        <f>Master!AK1409</f>
        <v>0</v>
      </c>
      <c r="AL1405" s="88" t="str">
        <f>Master!AL1409</f>
        <v/>
      </c>
      <c r="AM1405" s="416"/>
      <c r="AN1405" s="416"/>
      <c r="AO1405" s="416"/>
      <c r="AP1405" s="416"/>
      <c r="AQ1405" s="416"/>
      <c r="AR1405" s="416">
        <f t="shared" si="10"/>
        <v>0</v>
      </c>
      <c r="AS1405" s="417" t="str">
        <f t="shared" si="11"/>
        <v>#DIV/0!</v>
      </c>
      <c r="AT1405" s="416">
        <f t="shared" si="12"/>
        <v>0</v>
      </c>
      <c r="AU1405" s="417"/>
    </row>
    <row r="1406" hidden="1">
      <c r="A1406" s="88" t="str">
        <f>Master!A1410</f>
        <v>VOUT18094</v>
      </c>
      <c r="B1406" s="414" t="str">
        <f>Master!B1410</f>
        <v/>
      </c>
      <c r="C1406" s="414" t="str">
        <f>Master!C1410</f>
        <v/>
      </c>
      <c r="D1406" s="88" t="str">
        <f>Master!D1410</f>
        <v/>
      </c>
      <c r="E1406" s="406" t="str">
        <f>Master!E1410</f>
        <v/>
      </c>
      <c r="F1406" s="406">
        <f>Master!F1410</f>
        <v>0</v>
      </c>
      <c r="G1406" s="88" t="str">
        <f>Master!G1410</f>
        <v/>
      </c>
      <c r="H1406" s="88" t="str">
        <f>Master!H1410</f>
        <v/>
      </c>
      <c r="I1406" s="88" t="str">
        <f>Master!I1410</f>
        <v/>
      </c>
      <c r="J1406" s="88" t="str">
        <f>Master!J1410</f>
        <v>OUTSTANDOR PTE LTD</v>
      </c>
      <c r="K1406" s="88" t="str">
        <f>Master!K1410</f>
        <v/>
      </c>
      <c r="L1406" s="88" t="str">
        <f>Master!L1410</f>
        <v/>
      </c>
      <c r="M1406" s="88" t="str">
        <f>Master!M1410</f>
        <v/>
      </c>
      <c r="N1406" s="88" t="str">
        <f>Master!N1410</f>
        <v/>
      </c>
      <c r="O1406" s="88" t="str">
        <f>Master!O1410</f>
        <v/>
      </c>
      <c r="P1406" s="88" t="str">
        <f>Master!P1410</f>
        <v/>
      </c>
      <c r="Q1406" s="88" t="str">
        <f>Master!Q1410</f>
        <v/>
      </c>
      <c r="R1406" s="406" t="str">
        <f>Master!R1410</f>
        <v/>
      </c>
      <c r="S1406" s="406">
        <f>Master!S1410</f>
        <v>0</v>
      </c>
      <c r="T1406" s="406" t="str">
        <f>Master!T1410</f>
        <v/>
      </c>
      <c r="U1406" s="406" t="str">
        <f>Master!U1410</f>
        <v/>
      </c>
      <c r="V1406" s="406" t="str">
        <f>Master!V1410</f>
        <v/>
      </c>
      <c r="W1406" s="406" t="str">
        <f>Master!W1410</f>
        <v/>
      </c>
      <c r="X1406" s="406" t="str">
        <f>Master!X1410</f>
        <v/>
      </c>
      <c r="Y1406" s="406" t="str">
        <f>Master!Y1410</f>
        <v/>
      </c>
      <c r="Z1406" s="406" t="str">
        <f>Master!Z1410</f>
        <v/>
      </c>
      <c r="AA1406" s="406" t="str">
        <f>Master!AA1410</f>
        <v/>
      </c>
      <c r="AB1406" s="406" t="str">
        <f>Master!AB1410</f>
        <v/>
      </c>
      <c r="AC1406" s="406" t="str">
        <f>Master!AC1410</f>
        <v/>
      </c>
      <c r="AD1406" s="406" t="str">
        <f>Master!AD1410</f>
        <v/>
      </c>
      <c r="AE1406" s="406" t="str">
        <f>Master!AE1410</f>
        <v/>
      </c>
      <c r="AF1406" s="406" t="str">
        <f>Master!AF1410</f>
        <v/>
      </c>
      <c r="AG1406" s="406" t="str">
        <f>Master!AG1410</f>
        <v/>
      </c>
      <c r="AH1406" s="88" t="str">
        <f>Master!AH1410</f>
        <v/>
      </c>
      <c r="AI1406" s="414" t="str">
        <f>Master!AI1410</f>
        <v/>
      </c>
      <c r="AJ1406" s="406" t="str">
        <f>Master!AJ1410</f>
        <v/>
      </c>
      <c r="AK1406" s="406">
        <f>Master!AK1410</f>
        <v>0</v>
      </c>
      <c r="AL1406" s="88" t="str">
        <f>Master!AL1410</f>
        <v/>
      </c>
      <c r="AM1406" s="416"/>
      <c r="AN1406" s="416"/>
      <c r="AO1406" s="416"/>
      <c r="AP1406" s="416"/>
      <c r="AQ1406" s="416"/>
      <c r="AR1406" s="416">
        <f t="shared" si="10"/>
        <v>0</v>
      </c>
      <c r="AS1406" s="417" t="str">
        <f t="shared" si="11"/>
        <v>#DIV/0!</v>
      </c>
      <c r="AT1406" s="416">
        <f t="shared" si="12"/>
        <v>0</v>
      </c>
      <c r="AU1406" s="417"/>
    </row>
    <row r="1407" hidden="1">
      <c r="A1407" s="88" t="str">
        <f>Master!A1411</f>
        <v>VOUT18095</v>
      </c>
      <c r="B1407" s="414" t="str">
        <f>Master!B1411</f>
        <v/>
      </c>
      <c r="C1407" s="414" t="str">
        <f>Master!C1411</f>
        <v/>
      </c>
      <c r="D1407" s="88" t="str">
        <f>Master!D1411</f>
        <v/>
      </c>
      <c r="E1407" s="406" t="str">
        <f>Master!E1411</f>
        <v/>
      </c>
      <c r="F1407" s="406">
        <f>Master!F1411</f>
        <v>0</v>
      </c>
      <c r="G1407" s="88" t="str">
        <f>Master!G1411</f>
        <v/>
      </c>
      <c r="H1407" s="88" t="str">
        <f>Master!H1411</f>
        <v/>
      </c>
      <c r="I1407" s="88" t="str">
        <f>Master!I1411</f>
        <v/>
      </c>
      <c r="J1407" s="88" t="str">
        <f>Master!J1411</f>
        <v>OUTSTANDOR PTE LTD</v>
      </c>
      <c r="K1407" s="88" t="str">
        <f>Master!K1411</f>
        <v/>
      </c>
      <c r="L1407" s="88" t="str">
        <f>Master!L1411</f>
        <v/>
      </c>
      <c r="M1407" s="88" t="str">
        <f>Master!M1411</f>
        <v/>
      </c>
      <c r="N1407" s="88" t="str">
        <f>Master!N1411</f>
        <v/>
      </c>
      <c r="O1407" s="88" t="str">
        <f>Master!O1411</f>
        <v/>
      </c>
      <c r="P1407" s="88" t="str">
        <f>Master!P1411</f>
        <v/>
      </c>
      <c r="Q1407" s="88" t="str">
        <f>Master!Q1411</f>
        <v/>
      </c>
      <c r="R1407" s="406" t="str">
        <f>Master!R1411</f>
        <v/>
      </c>
      <c r="S1407" s="406">
        <f>Master!S1411</f>
        <v>0</v>
      </c>
      <c r="T1407" s="406" t="str">
        <f>Master!T1411</f>
        <v/>
      </c>
      <c r="U1407" s="406" t="str">
        <f>Master!U1411</f>
        <v/>
      </c>
      <c r="V1407" s="406" t="str">
        <f>Master!V1411</f>
        <v/>
      </c>
      <c r="W1407" s="406" t="str">
        <f>Master!W1411</f>
        <v/>
      </c>
      <c r="X1407" s="406" t="str">
        <f>Master!X1411</f>
        <v/>
      </c>
      <c r="Y1407" s="406" t="str">
        <f>Master!Y1411</f>
        <v/>
      </c>
      <c r="Z1407" s="406" t="str">
        <f>Master!Z1411</f>
        <v/>
      </c>
      <c r="AA1407" s="406" t="str">
        <f>Master!AA1411</f>
        <v/>
      </c>
      <c r="AB1407" s="406" t="str">
        <f>Master!AB1411</f>
        <v/>
      </c>
      <c r="AC1407" s="406" t="str">
        <f>Master!AC1411</f>
        <v/>
      </c>
      <c r="AD1407" s="406" t="str">
        <f>Master!AD1411</f>
        <v/>
      </c>
      <c r="AE1407" s="406" t="str">
        <f>Master!AE1411</f>
        <v/>
      </c>
      <c r="AF1407" s="406" t="str">
        <f>Master!AF1411</f>
        <v/>
      </c>
      <c r="AG1407" s="406" t="str">
        <f>Master!AG1411</f>
        <v/>
      </c>
      <c r="AH1407" s="88" t="str">
        <f>Master!AH1411</f>
        <v/>
      </c>
      <c r="AI1407" s="88" t="str">
        <f>Master!AI1411</f>
        <v/>
      </c>
      <c r="AJ1407" s="406" t="str">
        <f>Master!AJ1411</f>
        <v/>
      </c>
      <c r="AK1407" s="406">
        <f>Master!AK1411</f>
        <v>0</v>
      </c>
      <c r="AL1407" s="88" t="str">
        <f>Master!AL1411</f>
        <v/>
      </c>
      <c r="AM1407" s="416"/>
      <c r="AN1407" s="416"/>
      <c r="AO1407" s="416"/>
      <c r="AP1407" s="416"/>
      <c r="AQ1407" s="416"/>
      <c r="AR1407" s="416">
        <f t="shared" si="10"/>
        <v>0</v>
      </c>
      <c r="AS1407" s="417" t="str">
        <f t="shared" si="11"/>
        <v>#DIV/0!</v>
      </c>
      <c r="AT1407" s="416">
        <f t="shared" si="12"/>
        <v>0</v>
      </c>
      <c r="AU1407" s="417"/>
    </row>
    <row r="1408" hidden="1">
      <c r="A1408" s="88" t="str">
        <f>Master!A1412</f>
        <v>VOUT18096</v>
      </c>
      <c r="B1408" s="414" t="str">
        <f>Master!B1412</f>
        <v/>
      </c>
      <c r="C1408" s="414" t="str">
        <f>Master!C1412</f>
        <v/>
      </c>
      <c r="D1408" s="88" t="str">
        <f>Master!D1412</f>
        <v/>
      </c>
      <c r="E1408" s="406" t="str">
        <f>Master!E1412</f>
        <v/>
      </c>
      <c r="F1408" s="406">
        <f>Master!F1412</f>
        <v>0</v>
      </c>
      <c r="G1408" s="88" t="str">
        <f>Master!G1412</f>
        <v/>
      </c>
      <c r="H1408" s="88" t="str">
        <f>Master!H1412</f>
        <v/>
      </c>
      <c r="I1408" s="88" t="str">
        <f>Master!I1412</f>
        <v/>
      </c>
      <c r="J1408" s="88" t="str">
        <f>Master!J1412</f>
        <v>OUTSTANDOR PTE LTD</v>
      </c>
      <c r="K1408" s="88" t="str">
        <f>Master!K1412</f>
        <v/>
      </c>
      <c r="L1408" s="88" t="str">
        <f>Master!L1412</f>
        <v/>
      </c>
      <c r="M1408" s="88" t="str">
        <f>Master!M1412</f>
        <v/>
      </c>
      <c r="N1408" s="88" t="str">
        <f>Master!N1412</f>
        <v/>
      </c>
      <c r="O1408" s="88" t="str">
        <f>Master!O1412</f>
        <v/>
      </c>
      <c r="P1408" s="88" t="str">
        <f>Master!P1412</f>
        <v/>
      </c>
      <c r="Q1408" s="88" t="str">
        <f>Master!Q1412</f>
        <v/>
      </c>
      <c r="R1408" s="406" t="str">
        <f>Master!R1412</f>
        <v/>
      </c>
      <c r="S1408" s="406">
        <f>Master!S1412</f>
        <v>0</v>
      </c>
      <c r="T1408" s="406" t="str">
        <f>Master!T1412</f>
        <v/>
      </c>
      <c r="U1408" s="406" t="str">
        <f>Master!U1412</f>
        <v/>
      </c>
      <c r="V1408" s="406" t="str">
        <f>Master!V1412</f>
        <v/>
      </c>
      <c r="W1408" s="406" t="str">
        <f>Master!W1412</f>
        <v/>
      </c>
      <c r="X1408" s="406" t="str">
        <f>Master!X1412</f>
        <v/>
      </c>
      <c r="Y1408" s="406" t="str">
        <f>Master!Y1412</f>
        <v/>
      </c>
      <c r="Z1408" s="406" t="str">
        <f>Master!Z1412</f>
        <v/>
      </c>
      <c r="AA1408" s="406" t="str">
        <f>Master!AA1412</f>
        <v/>
      </c>
      <c r="AB1408" s="406" t="str">
        <f>Master!AB1412</f>
        <v/>
      </c>
      <c r="AC1408" s="406" t="str">
        <f>Master!AC1412</f>
        <v/>
      </c>
      <c r="AD1408" s="406" t="str">
        <f>Master!AD1412</f>
        <v/>
      </c>
      <c r="AE1408" s="406" t="str">
        <f>Master!AE1412</f>
        <v/>
      </c>
      <c r="AF1408" s="406" t="str">
        <f>Master!AF1412</f>
        <v/>
      </c>
      <c r="AG1408" s="406" t="str">
        <f>Master!AG1412</f>
        <v/>
      </c>
      <c r="AH1408" s="88" t="str">
        <f>Master!AH1412</f>
        <v/>
      </c>
      <c r="AI1408" s="414" t="str">
        <f>Master!AI1412</f>
        <v/>
      </c>
      <c r="AJ1408" s="406" t="str">
        <f>Master!AJ1412</f>
        <v/>
      </c>
      <c r="AK1408" s="406">
        <f>Master!AK1412</f>
        <v>0</v>
      </c>
      <c r="AL1408" s="88" t="str">
        <f>Master!AL1412</f>
        <v/>
      </c>
      <c r="AM1408" s="416"/>
      <c r="AN1408" s="416"/>
      <c r="AO1408" s="416"/>
      <c r="AP1408" s="416"/>
      <c r="AQ1408" s="416"/>
      <c r="AR1408" s="416">
        <f t="shared" si="10"/>
        <v>0</v>
      </c>
      <c r="AS1408" s="417" t="str">
        <f t="shared" si="11"/>
        <v>#DIV/0!</v>
      </c>
      <c r="AT1408" s="416">
        <f t="shared" si="12"/>
        <v>0</v>
      </c>
      <c r="AU1408" s="417"/>
    </row>
    <row r="1409" hidden="1">
      <c r="A1409" s="88" t="str">
        <f>Master!A1413</f>
        <v>VOUT18097</v>
      </c>
      <c r="B1409" s="414" t="str">
        <f>Master!B1413</f>
        <v/>
      </c>
      <c r="C1409" s="414" t="str">
        <f>Master!C1413</f>
        <v/>
      </c>
      <c r="D1409" s="88" t="str">
        <f>Master!D1413</f>
        <v/>
      </c>
      <c r="E1409" s="406" t="str">
        <f>Master!E1413</f>
        <v/>
      </c>
      <c r="F1409" s="406">
        <f>Master!F1413</f>
        <v>0</v>
      </c>
      <c r="G1409" s="88" t="str">
        <f>Master!G1413</f>
        <v/>
      </c>
      <c r="H1409" s="88" t="str">
        <f>Master!H1413</f>
        <v/>
      </c>
      <c r="I1409" s="88" t="str">
        <f>Master!I1413</f>
        <v/>
      </c>
      <c r="J1409" s="88" t="str">
        <f>Master!J1413</f>
        <v>OUTSTANDOR PTE LTD</v>
      </c>
      <c r="K1409" s="88" t="str">
        <f>Master!K1413</f>
        <v/>
      </c>
      <c r="L1409" s="88" t="str">
        <f>Master!L1413</f>
        <v/>
      </c>
      <c r="M1409" s="88" t="str">
        <f>Master!M1413</f>
        <v/>
      </c>
      <c r="N1409" s="88" t="str">
        <f>Master!N1413</f>
        <v/>
      </c>
      <c r="O1409" s="88" t="str">
        <f>Master!O1413</f>
        <v/>
      </c>
      <c r="P1409" s="88" t="str">
        <f>Master!P1413</f>
        <v/>
      </c>
      <c r="Q1409" s="88" t="str">
        <f>Master!Q1413</f>
        <v/>
      </c>
      <c r="R1409" s="406" t="str">
        <f>Master!R1413</f>
        <v/>
      </c>
      <c r="S1409" s="406">
        <f>Master!S1413</f>
        <v>0</v>
      </c>
      <c r="T1409" s="406" t="str">
        <f>Master!T1413</f>
        <v/>
      </c>
      <c r="U1409" s="406" t="str">
        <f>Master!U1413</f>
        <v/>
      </c>
      <c r="V1409" s="406" t="str">
        <f>Master!V1413</f>
        <v/>
      </c>
      <c r="W1409" s="406" t="str">
        <f>Master!W1413</f>
        <v/>
      </c>
      <c r="X1409" s="406" t="str">
        <f>Master!X1413</f>
        <v/>
      </c>
      <c r="Y1409" s="406" t="str">
        <f>Master!Y1413</f>
        <v/>
      </c>
      <c r="Z1409" s="406" t="str">
        <f>Master!Z1413</f>
        <v/>
      </c>
      <c r="AA1409" s="406" t="str">
        <f>Master!AA1413</f>
        <v/>
      </c>
      <c r="AB1409" s="406" t="str">
        <f>Master!AB1413</f>
        <v/>
      </c>
      <c r="AC1409" s="406" t="str">
        <f>Master!AC1413</f>
        <v/>
      </c>
      <c r="AD1409" s="406" t="str">
        <f>Master!AD1413</f>
        <v/>
      </c>
      <c r="AE1409" s="406" t="str">
        <f>Master!AE1413</f>
        <v/>
      </c>
      <c r="AF1409" s="406" t="str">
        <f>Master!AF1413</f>
        <v/>
      </c>
      <c r="AG1409" s="406" t="str">
        <f>Master!AG1413</f>
        <v/>
      </c>
      <c r="AH1409" s="88" t="str">
        <f>Master!AH1413</f>
        <v/>
      </c>
      <c r="AI1409" s="88" t="str">
        <f>Master!AI1413</f>
        <v/>
      </c>
      <c r="AJ1409" s="406" t="str">
        <f>Master!AJ1413</f>
        <v/>
      </c>
      <c r="AK1409" s="406">
        <f>Master!AK1413</f>
        <v>0</v>
      </c>
      <c r="AL1409" s="88" t="str">
        <f>Master!AL1413</f>
        <v/>
      </c>
      <c r="AM1409" s="416"/>
      <c r="AN1409" s="416"/>
      <c r="AO1409" s="416"/>
      <c r="AP1409" s="416"/>
      <c r="AQ1409" s="416"/>
      <c r="AR1409" s="416">
        <f t="shared" si="10"/>
        <v>0</v>
      </c>
      <c r="AS1409" s="417" t="str">
        <f t="shared" si="11"/>
        <v>#DIV/0!</v>
      </c>
      <c r="AT1409" s="416">
        <f t="shared" si="12"/>
        <v>0</v>
      </c>
      <c r="AU1409" s="417"/>
    </row>
    <row r="1410" hidden="1">
      <c r="A1410" s="88" t="str">
        <f>Master!A1414</f>
        <v>VOUT18098</v>
      </c>
      <c r="B1410" s="414" t="str">
        <f>Master!B1414</f>
        <v/>
      </c>
      <c r="C1410" s="414" t="str">
        <f>Master!C1414</f>
        <v/>
      </c>
      <c r="D1410" s="88" t="str">
        <f>Master!D1414</f>
        <v/>
      </c>
      <c r="E1410" s="406" t="str">
        <f>Master!E1414</f>
        <v/>
      </c>
      <c r="F1410" s="406">
        <f>Master!F1414</f>
        <v>0</v>
      </c>
      <c r="G1410" s="88" t="str">
        <f>Master!G1414</f>
        <v/>
      </c>
      <c r="H1410" s="88" t="str">
        <f>Master!H1414</f>
        <v/>
      </c>
      <c r="I1410" s="88" t="str">
        <f>Master!I1414</f>
        <v/>
      </c>
      <c r="J1410" s="88" t="str">
        <f>Master!J1414</f>
        <v>OUTSTANDOR PTE LTD</v>
      </c>
      <c r="K1410" s="88" t="str">
        <f>Master!K1414</f>
        <v/>
      </c>
      <c r="L1410" s="88" t="str">
        <f>Master!L1414</f>
        <v/>
      </c>
      <c r="M1410" s="88" t="str">
        <f>Master!M1414</f>
        <v/>
      </c>
      <c r="N1410" s="88" t="str">
        <f>Master!N1414</f>
        <v/>
      </c>
      <c r="O1410" s="88" t="str">
        <f>Master!O1414</f>
        <v/>
      </c>
      <c r="P1410" s="88" t="str">
        <f>Master!P1414</f>
        <v/>
      </c>
      <c r="Q1410" s="88" t="str">
        <f>Master!Q1414</f>
        <v/>
      </c>
      <c r="R1410" s="406" t="str">
        <f>Master!R1414</f>
        <v/>
      </c>
      <c r="S1410" s="406">
        <f>Master!S1414</f>
        <v>0</v>
      </c>
      <c r="T1410" s="406" t="str">
        <f>Master!T1414</f>
        <v/>
      </c>
      <c r="U1410" s="406" t="str">
        <f>Master!U1414</f>
        <v/>
      </c>
      <c r="V1410" s="406" t="str">
        <f>Master!V1414</f>
        <v/>
      </c>
      <c r="W1410" s="406" t="str">
        <f>Master!W1414</f>
        <v/>
      </c>
      <c r="X1410" s="406" t="str">
        <f>Master!X1414</f>
        <v/>
      </c>
      <c r="Y1410" s="406" t="str">
        <f>Master!Y1414</f>
        <v/>
      </c>
      <c r="Z1410" s="406" t="str">
        <f>Master!Z1414</f>
        <v/>
      </c>
      <c r="AA1410" s="406" t="str">
        <f>Master!AA1414</f>
        <v/>
      </c>
      <c r="AB1410" s="406" t="str">
        <f>Master!AB1414</f>
        <v/>
      </c>
      <c r="AC1410" s="406" t="str">
        <f>Master!AC1414</f>
        <v/>
      </c>
      <c r="AD1410" s="406" t="str">
        <f>Master!AD1414</f>
        <v/>
      </c>
      <c r="AE1410" s="406" t="str">
        <f>Master!AE1414</f>
        <v/>
      </c>
      <c r="AF1410" s="406" t="str">
        <f>Master!AF1414</f>
        <v/>
      </c>
      <c r="AG1410" s="406" t="str">
        <f>Master!AG1414</f>
        <v/>
      </c>
      <c r="AH1410" s="88" t="str">
        <f>Master!AH1414</f>
        <v/>
      </c>
      <c r="AI1410" s="414" t="str">
        <f>Master!AI1414</f>
        <v/>
      </c>
      <c r="AJ1410" s="406" t="str">
        <f>Master!AJ1414</f>
        <v/>
      </c>
      <c r="AK1410" s="406">
        <f>Master!AK1414</f>
        <v>0</v>
      </c>
      <c r="AL1410" s="88" t="str">
        <f>Master!AL1414</f>
        <v/>
      </c>
      <c r="AM1410" s="416"/>
      <c r="AN1410" s="416"/>
      <c r="AO1410" s="416"/>
      <c r="AP1410" s="416"/>
      <c r="AQ1410" s="416"/>
      <c r="AR1410" s="416">
        <f t="shared" si="10"/>
        <v>0</v>
      </c>
      <c r="AS1410" s="417" t="str">
        <f t="shared" si="11"/>
        <v>#DIV/0!</v>
      </c>
      <c r="AT1410" s="416">
        <f t="shared" si="12"/>
        <v>0</v>
      </c>
      <c r="AU1410" s="417"/>
    </row>
    <row r="1411" hidden="1">
      <c r="A1411" s="88" t="str">
        <f>Master!A1415</f>
        <v>VOUT18099</v>
      </c>
      <c r="B1411" s="414" t="str">
        <f>Master!B1415</f>
        <v/>
      </c>
      <c r="C1411" s="414" t="str">
        <f>Master!C1415</f>
        <v/>
      </c>
      <c r="D1411" s="88" t="str">
        <f>Master!D1415</f>
        <v/>
      </c>
      <c r="E1411" s="406" t="str">
        <f>Master!E1415</f>
        <v/>
      </c>
      <c r="F1411" s="406">
        <f>Master!F1415</f>
        <v>0</v>
      </c>
      <c r="G1411" s="88" t="str">
        <f>Master!G1415</f>
        <v/>
      </c>
      <c r="H1411" s="88" t="str">
        <f>Master!H1415</f>
        <v/>
      </c>
      <c r="I1411" s="88" t="str">
        <f>Master!I1415</f>
        <v/>
      </c>
      <c r="J1411" s="88" t="str">
        <f>Master!J1415</f>
        <v>OUTSTANDOR PTE LTD</v>
      </c>
      <c r="K1411" s="88" t="str">
        <f>Master!K1415</f>
        <v/>
      </c>
      <c r="L1411" s="88" t="str">
        <f>Master!L1415</f>
        <v/>
      </c>
      <c r="M1411" s="88" t="str">
        <f>Master!M1415</f>
        <v/>
      </c>
      <c r="N1411" s="88" t="str">
        <f>Master!N1415</f>
        <v/>
      </c>
      <c r="O1411" s="88" t="str">
        <f>Master!O1415</f>
        <v/>
      </c>
      <c r="P1411" s="88" t="str">
        <f>Master!P1415</f>
        <v/>
      </c>
      <c r="Q1411" s="88" t="str">
        <f>Master!Q1415</f>
        <v/>
      </c>
      <c r="R1411" s="406" t="str">
        <f>Master!R1415</f>
        <v/>
      </c>
      <c r="S1411" s="406">
        <f>Master!S1415</f>
        <v>0</v>
      </c>
      <c r="T1411" s="406" t="str">
        <f>Master!T1415</f>
        <v/>
      </c>
      <c r="U1411" s="406" t="str">
        <f>Master!U1415</f>
        <v/>
      </c>
      <c r="V1411" s="406" t="str">
        <f>Master!V1415</f>
        <v/>
      </c>
      <c r="W1411" s="406" t="str">
        <f>Master!W1415</f>
        <v/>
      </c>
      <c r="X1411" s="406" t="str">
        <f>Master!X1415</f>
        <v/>
      </c>
      <c r="Y1411" s="406" t="str">
        <f>Master!Y1415</f>
        <v/>
      </c>
      <c r="Z1411" s="406" t="str">
        <f>Master!Z1415</f>
        <v/>
      </c>
      <c r="AA1411" s="406" t="str">
        <f>Master!AA1415</f>
        <v/>
      </c>
      <c r="AB1411" s="406" t="str">
        <f>Master!AB1415</f>
        <v/>
      </c>
      <c r="AC1411" s="406" t="str">
        <f>Master!AC1415</f>
        <v/>
      </c>
      <c r="AD1411" s="406" t="str">
        <f>Master!AD1415</f>
        <v/>
      </c>
      <c r="AE1411" s="406" t="str">
        <f>Master!AE1415</f>
        <v/>
      </c>
      <c r="AF1411" s="406" t="str">
        <f>Master!AF1415</f>
        <v/>
      </c>
      <c r="AG1411" s="406" t="str">
        <f>Master!AG1415</f>
        <v/>
      </c>
      <c r="AH1411" s="88" t="str">
        <f>Master!AH1415</f>
        <v/>
      </c>
      <c r="AI1411" s="88" t="str">
        <f>Master!AI1415</f>
        <v/>
      </c>
      <c r="AJ1411" s="406" t="str">
        <f>Master!AJ1415</f>
        <v/>
      </c>
      <c r="AK1411" s="406">
        <f>Master!AK1415</f>
        <v>0</v>
      </c>
      <c r="AL1411" s="88" t="str">
        <f>Master!AL1415</f>
        <v/>
      </c>
      <c r="AM1411" s="416"/>
      <c r="AN1411" s="416"/>
      <c r="AO1411" s="416"/>
      <c r="AP1411" s="416"/>
      <c r="AQ1411" s="416"/>
      <c r="AR1411" s="416">
        <f t="shared" si="10"/>
        <v>0</v>
      </c>
      <c r="AS1411" s="417" t="str">
        <f t="shared" si="11"/>
        <v>#DIV/0!</v>
      </c>
      <c r="AT1411" s="416">
        <f t="shared" si="12"/>
        <v>0</v>
      </c>
      <c r="AU1411" s="417"/>
    </row>
    <row r="1412" hidden="1">
      <c r="A1412" s="88" t="str">
        <f>Master!A1416</f>
        <v>VOUT18100</v>
      </c>
      <c r="B1412" s="414" t="str">
        <f>Master!B1416</f>
        <v/>
      </c>
      <c r="C1412" s="414" t="str">
        <f>Master!C1416</f>
        <v/>
      </c>
      <c r="D1412" s="88" t="str">
        <f>Master!D1416</f>
        <v/>
      </c>
      <c r="E1412" s="406" t="str">
        <f>Master!E1416</f>
        <v/>
      </c>
      <c r="F1412" s="406">
        <f>Master!F1416</f>
        <v>0</v>
      </c>
      <c r="G1412" s="88" t="str">
        <f>Master!G1416</f>
        <v/>
      </c>
      <c r="H1412" s="88" t="str">
        <f>Master!H1416</f>
        <v/>
      </c>
      <c r="I1412" s="88" t="str">
        <f>Master!I1416</f>
        <v/>
      </c>
      <c r="J1412" s="88" t="str">
        <f>Master!J1416</f>
        <v>OUTSTANDOR PTE LTD</v>
      </c>
      <c r="K1412" s="88" t="str">
        <f>Master!K1416</f>
        <v/>
      </c>
      <c r="L1412" s="88" t="str">
        <f>Master!L1416</f>
        <v/>
      </c>
      <c r="M1412" s="88" t="str">
        <f>Master!M1416</f>
        <v/>
      </c>
      <c r="N1412" s="88" t="str">
        <f>Master!N1416</f>
        <v/>
      </c>
      <c r="O1412" s="88" t="str">
        <f>Master!O1416</f>
        <v/>
      </c>
      <c r="P1412" s="88" t="str">
        <f>Master!P1416</f>
        <v/>
      </c>
      <c r="Q1412" s="88" t="str">
        <f>Master!Q1416</f>
        <v/>
      </c>
      <c r="R1412" s="406" t="str">
        <f>Master!R1416</f>
        <v/>
      </c>
      <c r="S1412" s="406">
        <f>Master!S1416</f>
        <v>0</v>
      </c>
      <c r="T1412" s="406" t="str">
        <f>Master!T1416</f>
        <v/>
      </c>
      <c r="U1412" s="406" t="str">
        <f>Master!U1416</f>
        <v/>
      </c>
      <c r="V1412" s="406" t="str">
        <f>Master!V1416</f>
        <v/>
      </c>
      <c r="W1412" s="406" t="str">
        <f>Master!W1416</f>
        <v/>
      </c>
      <c r="X1412" s="406" t="str">
        <f>Master!X1416</f>
        <v/>
      </c>
      <c r="Y1412" s="406" t="str">
        <f>Master!Y1416</f>
        <v/>
      </c>
      <c r="Z1412" s="406" t="str">
        <f>Master!Z1416</f>
        <v/>
      </c>
      <c r="AA1412" s="406" t="str">
        <f>Master!AA1416</f>
        <v/>
      </c>
      <c r="AB1412" s="406" t="str">
        <f>Master!AB1416</f>
        <v/>
      </c>
      <c r="AC1412" s="406" t="str">
        <f>Master!AC1416</f>
        <v/>
      </c>
      <c r="AD1412" s="406" t="str">
        <f>Master!AD1416</f>
        <v/>
      </c>
      <c r="AE1412" s="406" t="str">
        <f>Master!AE1416</f>
        <v/>
      </c>
      <c r="AF1412" s="406" t="str">
        <f>Master!AF1416</f>
        <v/>
      </c>
      <c r="AG1412" s="406" t="str">
        <f>Master!AG1416</f>
        <v/>
      </c>
      <c r="AH1412" s="88" t="str">
        <f>Master!AH1416</f>
        <v/>
      </c>
      <c r="AI1412" s="414" t="str">
        <f>Master!AI1416</f>
        <v/>
      </c>
      <c r="AJ1412" s="406" t="str">
        <f>Master!AJ1416</f>
        <v/>
      </c>
      <c r="AK1412" s="406">
        <f>Master!AK1416</f>
        <v>0</v>
      </c>
      <c r="AL1412" s="88" t="str">
        <f>Master!AL1416</f>
        <v/>
      </c>
      <c r="AM1412" s="416"/>
      <c r="AN1412" s="416"/>
      <c r="AO1412" s="416"/>
      <c r="AP1412" s="416"/>
      <c r="AQ1412" s="416"/>
      <c r="AR1412" s="416">
        <f t="shared" si="10"/>
        <v>0</v>
      </c>
      <c r="AS1412" s="417" t="str">
        <f t="shared" si="11"/>
        <v>#DIV/0!</v>
      </c>
      <c r="AT1412" s="416">
        <f t="shared" si="12"/>
        <v>0</v>
      </c>
      <c r="AU1412" s="417"/>
    </row>
    <row r="1413" hidden="1">
      <c r="A1413" s="88" t="str">
        <f>Master!A1417</f>
        <v>VPAS18004</v>
      </c>
      <c r="B1413" s="88" t="str">
        <f>Master!B1417</f>
        <v>INVVPAS1805002</v>
      </c>
      <c r="C1413" s="88" t="str">
        <f>Master!C1417</f>
        <v>18th May</v>
      </c>
      <c r="D1413" s="88">
        <f>Master!D1417</f>
        <v>28</v>
      </c>
      <c r="E1413" s="406">
        <f>Master!E1417</f>
        <v>170</v>
      </c>
      <c r="F1413" s="406">
        <f>Master!F1417</f>
        <v>4760</v>
      </c>
      <c r="G1413" s="88" t="str">
        <f>Master!G1417</f>
        <v>Y</v>
      </c>
      <c r="H1413" s="88" t="str">
        <f>Master!H1417</f>
        <v/>
      </c>
      <c r="I1413" s="88" t="str">
        <f>Master!I1417</f>
        <v/>
      </c>
      <c r="J1413" s="88" t="str">
        <f>Master!J1417</f>
        <v>PASSIONISTA PTE LTD</v>
      </c>
      <c r="K1413" s="88" t="str">
        <f>Master!K1417</f>
        <v>ARTELIER PTE LTD</v>
      </c>
      <c r="L1413" s="88" t="str">
        <f>Master!L1417</f>
        <v>MARTIN LOCK</v>
      </c>
      <c r="M1413" s="88" t="str">
        <f>Master!M1417</f>
        <v>Guangyang Pr</v>
      </c>
      <c r="N1413" s="88" t="str">
        <f>Master!N1417</f>
        <v>NORTH</v>
      </c>
      <c r="O1413" s="88" t="str">
        <f>Master!O1417</f>
        <v>Ceramics</v>
      </c>
      <c r="P1413" s="88" t="str">
        <f>Master!P1417</f>
        <v>PER HR</v>
      </c>
      <c r="Q1413" s="88" t="str">
        <f>Master!Q1417</f>
        <v/>
      </c>
      <c r="R1413" s="406" t="str">
        <f>Master!R1417</f>
        <v>JAN</v>
      </c>
      <c r="S1413" s="406">
        <f>Master!S1417</f>
        <v>4760</v>
      </c>
      <c r="T1413" s="406">
        <f>Master!T1417</f>
        <v>1190</v>
      </c>
      <c r="U1413" s="406">
        <f>Master!U1417</f>
        <v>1190</v>
      </c>
      <c r="V1413" s="406">
        <f>Master!V1417</f>
        <v>1190</v>
      </c>
      <c r="W1413" s="406" t="str">
        <f>Master!W1417</f>
        <v/>
      </c>
      <c r="X1413" s="406">
        <f>Master!X1417</f>
        <v>1190</v>
      </c>
      <c r="Y1413" s="406" t="str">
        <f>Master!Y1417</f>
        <v/>
      </c>
      <c r="Z1413" s="406" t="str">
        <f>Master!Z1417</f>
        <v/>
      </c>
      <c r="AA1413" s="406" t="str">
        <f>Master!AA1417</f>
        <v/>
      </c>
      <c r="AB1413" s="406" t="str">
        <f>Master!AB1417</f>
        <v/>
      </c>
      <c r="AC1413" s="406" t="str">
        <f>Master!AC1417</f>
        <v/>
      </c>
      <c r="AD1413" s="406" t="str">
        <f>Master!AD1417</f>
        <v/>
      </c>
      <c r="AE1413" s="406" t="str">
        <f>Master!AE1417</f>
        <v/>
      </c>
      <c r="AF1413" s="406" t="str">
        <f>Master!AF1417</f>
        <v/>
      </c>
      <c r="AG1413" s="406" t="str">
        <f>Master!AG1417</f>
        <v/>
      </c>
      <c r="AH1413" s="88">
        <f>Master!AH1417</f>
        <v>5003395071</v>
      </c>
      <c r="AI1413" s="88" t="str">
        <f>Master!AI1417</f>
        <v>14.06.18</v>
      </c>
      <c r="AJ1413" s="406">
        <f>Master!AJ1417</f>
        <v>4760</v>
      </c>
      <c r="AK1413" s="406">
        <f>Master!AK1417</f>
        <v>0</v>
      </c>
      <c r="AL1413" s="88" t="str">
        <f>Master!AL1417</f>
        <v/>
      </c>
      <c r="AM1413" s="416"/>
      <c r="AN1413" s="416"/>
      <c r="AO1413" s="416"/>
      <c r="AP1413" s="416"/>
      <c r="AQ1413" s="416"/>
      <c r="AR1413" s="416">
        <f t="shared" si="10"/>
        <v>0</v>
      </c>
      <c r="AS1413" s="417">
        <f t="shared" si="11"/>
        <v>0</v>
      </c>
      <c r="AT1413" s="416">
        <f t="shared" si="12"/>
        <v>4760</v>
      </c>
      <c r="AU1413" s="417"/>
    </row>
    <row r="1414" hidden="1">
      <c r="A1414" s="88" t="str">
        <f>Master!A1418</f>
        <v>VPAS18001</v>
      </c>
      <c r="B1414" s="88" t="str">
        <f>Master!B1418</f>
        <v>INVVPAS1803001</v>
      </c>
      <c r="C1414" s="615">
        <f>Master!C1418</f>
        <v>43175</v>
      </c>
      <c r="D1414" s="88">
        <f>Master!D1418</f>
        <v>15</v>
      </c>
      <c r="E1414" s="406">
        <f>Master!E1418</f>
        <v>250</v>
      </c>
      <c r="F1414" s="406">
        <f>Master!F1418</f>
        <v>3750</v>
      </c>
      <c r="G1414" s="88" t="str">
        <f>Master!G1418</f>
        <v/>
      </c>
      <c r="H1414" s="88" t="str">
        <f>Master!H1418</f>
        <v/>
      </c>
      <c r="I1414" s="88" t="str">
        <f>Master!I1418</f>
        <v/>
      </c>
      <c r="J1414" s="88" t="str">
        <f>Master!J1418</f>
        <v>PASSIONISTA PTE LTD</v>
      </c>
      <c r="K1414" s="88" t="str">
        <f>Master!K1418</f>
        <v>PASSIONISTA PTE LTD</v>
      </c>
      <c r="L1414" s="88" t="str">
        <f>Master!L1418</f>
        <v>LINDEN LOKE</v>
      </c>
      <c r="M1414" s="88" t="str">
        <f>Master!M1418</f>
        <v>Evergreen Sec</v>
      </c>
      <c r="N1414" s="88" t="str">
        <f>Master!N1418</f>
        <v>NORTH</v>
      </c>
      <c r="O1414" s="88" t="str">
        <f>Master!O1418</f>
        <v>DJ Spin Doctor</v>
      </c>
      <c r="P1414" s="88" t="str">
        <f>Master!P1418</f>
        <v>PER PAX</v>
      </c>
      <c r="Q1414" s="88" t="str">
        <f>Master!Q1418</f>
        <v/>
      </c>
      <c r="R1414" s="406" t="str">
        <f>Master!R1418</f>
        <v/>
      </c>
      <c r="S1414" s="406">
        <f>Master!S1418</f>
        <v>3750</v>
      </c>
      <c r="T1414" s="406">
        <f>Master!T1418</f>
        <v>1250</v>
      </c>
      <c r="U1414" s="406">
        <f>Master!U1418</f>
        <v>1250</v>
      </c>
      <c r="V1414" s="406">
        <f>Master!V1418</f>
        <v>1250</v>
      </c>
      <c r="W1414" s="406" t="str">
        <f>Master!W1418</f>
        <v/>
      </c>
      <c r="X1414" s="406" t="str">
        <f>Master!X1418</f>
        <v/>
      </c>
      <c r="Y1414" s="406" t="str">
        <f>Master!Y1418</f>
        <v/>
      </c>
      <c r="Z1414" s="406" t="str">
        <f>Master!Z1418</f>
        <v/>
      </c>
      <c r="AA1414" s="406" t="str">
        <f>Master!AA1418</f>
        <v/>
      </c>
      <c r="AB1414" s="406" t="str">
        <f>Master!AB1418</f>
        <v/>
      </c>
      <c r="AC1414" s="406" t="str">
        <f>Master!AC1418</f>
        <v/>
      </c>
      <c r="AD1414" s="406" t="str">
        <f>Master!AD1418</f>
        <v/>
      </c>
      <c r="AE1414" s="406" t="str">
        <f>Master!AE1418</f>
        <v/>
      </c>
      <c r="AF1414" s="406" t="str">
        <f>Master!AF1418</f>
        <v/>
      </c>
      <c r="AG1414" s="406" t="str">
        <f>Master!AG1418</f>
        <v/>
      </c>
      <c r="AH1414" s="88">
        <f>Master!AH1418</f>
        <v>5003363606</v>
      </c>
      <c r="AI1414" s="88" t="str">
        <f>Master!AI1418</f>
        <v>29.03.18</v>
      </c>
      <c r="AJ1414" s="406">
        <f>Master!AJ1418</f>
        <v>3750</v>
      </c>
      <c r="AK1414" s="406">
        <f>Master!AK1418</f>
        <v>0</v>
      </c>
      <c r="AL1414" s="88" t="str">
        <f>Master!AL1418</f>
        <v/>
      </c>
      <c r="AM1414" s="416"/>
      <c r="AN1414" s="416"/>
      <c r="AO1414" s="523"/>
      <c r="AP1414" s="416"/>
      <c r="AQ1414" s="416"/>
      <c r="AR1414" s="416">
        <f t="shared" si="10"/>
        <v>0</v>
      </c>
      <c r="AS1414" s="417">
        <f t="shared" si="11"/>
        <v>0</v>
      </c>
      <c r="AT1414" s="416">
        <f t="shared" si="12"/>
        <v>3750</v>
      </c>
      <c r="AU1414" s="417"/>
    </row>
    <row r="1415" hidden="1">
      <c r="A1415" s="88" t="str">
        <f>Master!A1424</f>
        <v>VPAS18002</v>
      </c>
      <c r="B1415" s="88" t="str">
        <f>Master!B1424</f>
        <v>INVVPAS1801001</v>
      </c>
      <c r="C1415" s="88" t="str">
        <f>Master!C1424</f>
        <v/>
      </c>
      <c r="D1415" s="88">
        <f>Master!D1424</f>
        <v>119</v>
      </c>
      <c r="E1415" s="406">
        <f>Master!E1424</f>
        <v>10</v>
      </c>
      <c r="F1415" s="406">
        <f>Master!F1424</f>
        <v>1190</v>
      </c>
      <c r="G1415" s="88" t="str">
        <f>Master!G1424</f>
        <v>Y</v>
      </c>
      <c r="H1415" s="88" t="str">
        <f>Master!H1424</f>
        <v/>
      </c>
      <c r="I1415" s="88" t="str">
        <f>Master!I1424</f>
        <v/>
      </c>
      <c r="J1415" s="88" t="str">
        <f>Master!J1424</f>
        <v>PASSIONISTA PTE LTD</v>
      </c>
      <c r="K1415" s="88" t="str">
        <f>Master!K1424</f>
        <v>PASSIONISTA PTE LTD</v>
      </c>
      <c r="L1415" s="88" t="str">
        <f>Master!L1424</f>
        <v>RAMESH</v>
      </c>
      <c r="M1415" s="88" t="str">
        <f>Master!M1424</f>
        <v>CHIJ St Nicholas Girls' School (Secondary)</v>
      </c>
      <c r="N1415" s="88" t="str">
        <f>Master!N1424</f>
        <v>NORTH</v>
      </c>
      <c r="O1415" s="88" t="str">
        <f>Master!O1424</f>
        <v>Beatboxing</v>
      </c>
      <c r="P1415" s="88" t="str">
        <f>Master!P1424</f>
        <v>PER PAX</v>
      </c>
      <c r="Q1415" s="88" t="str">
        <f>Master!Q1424</f>
        <v/>
      </c>
      <c r="R1415" s="406" t="str">
        <f>Master!R1424</f>
        <v/>
      </c>
      <c r="S1415" s="406">
        <f>Master!S1424</f>
        <v>1190</v>
      </c>
      <c r="T1415" s="406">
        <f>Master!T1424</f>
        <v>1190</v>
      </c>
      <c r="U1415" s="406" t="str">
        <f>Master!U1424</f>
        <v/>
      </c>
      <c r="V1415" s="406" t="str">
        <f>Master!V1424</f>
        <v/>
      </c>
      <c r="W1415" s="406" t="str">
        <f>Master!W1424</f>
        <v/>
      </c>
      <c r="X1415" s="406" t="str">
        <f>Master!X1424</f>
        <v/>
      </c>
      <c r="Y1415" s="406" t="str">
        <f>Master!Y1424</f>
        <v/>
      </c>
      <c r="Z1415" s="406" t="str">
        <f>Master!Z1424</f>
        <v/>
      </c>
      <c r="AA1415" s="406" t="str">
        <f>Master!AA1424</f>
        <v/>
      </c>
      <c r="AB1415" s="406" t="str">
        <f>Master!AB1424</f>
        <v/>
      </c>
      <c r="AC1415" s="406" t="str">
        <f>Master!AC1424</f>
        <v/>
      </c>
      <c r="AD1415" s="406" t="str">
        <f>Master!AD1424</f>
        <v/>
      </c>
      <c r="AE1415" s="406" t="str">
        <f>Master!AE1424</f>
        <v/>
      </c>
      <c r="AF1415" s="406" t="str">
        <f>Master!AF1424</f>
        <v/>
      </c>
      <c r="AG1415" s="406" t="str">
        <f>Master!AG1424</f>
        <v/>
      </c>
      <c r="AH1415" s="88">
        <f>Master!AH1424</f>
        <v>5003341808</v>
      </c>
      <c r="AI1415" s="88" t="str">
        <f>Master!AI1424</f>
        <v>22.02.18</v>
      </c>
      <c r="AJ1415" s="406">
        <f>Master!AJ1424</f>
        <v>1190</v>
      </c>
      <c r="AK1415" s="406">
        <f>Master!AK1424</f>
        <v>0</v>
      </c>
      <c r="AL1415" s="88" t="str">
        <f>Master!AL1424</f>
        <v/>
      </c>
      <c r="AM1415" s="416"/>
      <c r="AN1415" s="416"/>
      <c r="AO1415" s="416"/>
      <c r="AP1415" s="416"/>
      <c r="AQ1415" s="416"/>
      <c r="AR1415" s="416">
        <f t="shared" si="10"/>
        <v>0</v>
      </c>
      <c r="AS1415" s="417">
        <f t="shared" si="11"/>
        <v>0</v>
      </c>
      <c r="AT1415" s="416">
        <f t="shared" si="12"/>
        <v>1190</v>
      </c>
      <c r="AU1415" s="12" t="s">
        <v>5980</v>
      </c>
    </row>
    <row r="1416" hidden="1">
      <c r="A1416" s="88" t="str">
        <f>Master!A1425</f>
        <v>VPAS18003</v>
      </c>
      <c r="B1416" s="88" t="str">
        <f>Master!B1425</f>
        <v>INVVPAS1802001</v>
      </c>
      <c r="C1416" s="525">
        <f>Master!C1425</f>
        <v>43159</v>
      </c>
      <c r="D1416" s="88">
        <f>Master!D1425</f>
        <v>16</v>
      </c>
      <c r="E1416" s="406">
        <f>Master!E1425</f>
        <v>280</v>
      </c>
      <c r="F1416" s="406">
        <f>Master!F1425</f>
        <v>15780</v>
      </c>
      <c r="G1416" s="88" t="str">
        <f>Master!G1425</f>
        <v>Yes</v>
      </c>
      <c r="H1416" s="88" t="str">
        <f>Master!H1425</f>
        <v>Broadcast -16 x $280
Hospitality - 20 x $280
Culinary - 19 x $300</v>
      </c>
      <c r="I1416" s="88" t="str">
        <f>Master!I1425</f>
        <v/>
      </c>
      <c r="J1416" s="88" t="str">
        <f>Master!J1425</f>
        <v>PASSIONISTA PTE LTD</v>
      </c>
      <c r="K1416" s="88" t="str">
        <f>Master!K1425</f>
        <v>MUSICON PTE LTD</v>
      </c>
      <c r="L1416" s="88" t="str">
        <f>Master!L1425</f>
        <v>HARJINDER SINGH</v>
      </c>
      <c r="M1416" s="88" t="str">
        <f>Master!M1425</f>
        <v>Gan Eng Seng School</v>
      </c>
      <c r="N1416" s="88" t="str">
        <f>Master!N1425</f>
        <v>SOUTH</v>
      </c>
      <c r="O1416" s="88" t="str">
        <f>Master!O1425</f>
        <v>Broadcast EM</v>
      </c>
      <c r="P1416" s="88" t="str">
        <f>Master!P1425</f>
        <v/>
      </c>
      <c r="Q1416" s="88" t="str">
        <f>Master!Q1425</f>
        <v>Feb</v>
      </c>
      <c r="R1416" s="406" t="str">
        <f>Master!R1425</f>
        <v>JAN</v>
      </c>
      <c r="S1416" s="88">
        <v>15780.0</v>
      </c>
      <c r="T1416" s="406" t="str">
        <f>Master!T1425</f>
        <v/>
      </c>
      <c r="U1416" s="406">
        <f>Master!U1425</f>
        <v>4480</v>
      </c>
      <c r="V1416" s="406" t="str">
        <f>Master!V1425</f>
        <v/>
      </c>
      <c r="W1416" s="406" t="str">
        <f>Master!W1425</f>
        <v/>
      </c>
      <c r="X1416" s="406" t="str">
        <f>Master!X1425</f>
        <v/>
      </c>
      <c r="Y1416" s="406" t="str">
        <f>Master!Y1425</f>
        <v/>
      </c>
      <c r="Z1416" s="406" t="str">
        <f>Master!Z1425</f>
        <v/>
      </c>
      <c r="AA1416" s="406" t="str">
        <f>Master!AA1425</f>
        <v/>
      </c>
      <c r="AB1416" s="406" t="str">
        <f>Master!AB1425</f>
        <v/>
      </c>
      <c r="AC1416" s="406" t="str">
        <f>Master!AC1425</f>
        <v/>
      </c>
      <c r="AD1416" s="406" t="str">
        <f>Master!AD1425</f>
        <v/>
      </c>
      <c r="AE1416" s="406" t="str">
        <f>Master!AE1425</f>
        <v/>
      </c>
      <c r="AF1416" s="406" t="str">
        <f>Master!AF1425</f>
        <v/>
      </c>
      <c r="AG1416" s="406" t="str">
        <f>Master!AG1425</f>
        <v/>
      </c>
      <c r="AH1416" s="88">
        <f>Master!AH1425</f>
        <v>5003353549</v>
      </c>
      <c r="AI1416" s="88" t="str">
        <f>Master!AI1425</f>
        <v>15.03.18</v>
      </c>
      <c r="AJ1416" s="406">
        <f>Master!AJ1425</f>
        <v>4480</v>
      </c>
      <c r="AK1416" s="406">
        <f>Master!AK1425</f>
        <v>0</v>
      </c>
      <c r="AL1416" s="88" t="str">
        <f>Master!AL1425</f>
        <v>ISMAN</v>
      </c>
      <c r="AM1416" s="416">
        <v>3150.0</v>
      </c>
      <c r="AN1416" s="416">
        <f>400+1190</f>
        <v>1590</v>
      </c>
      <c r="AO1416" s="416">
        <v>1027.2</v>
      </c>
      <c r="AP1416" s="416"/>
      <c r="AQ1416" s="416"/>
      <c r="AR1416" s="416">
        <f t="shared" si="10"/>
        <v>5767.2</v>
      </c>
      <c r="AS1416" s="417">
        <f t="shared" si="11"/>
        <v>0.3654752852</v>
      </c>
      <c r="AT1416" s="416">
        <f t="shared" si="12"/>
        <v>10012.8</v>
      </c>
      <c r="AU1416" s="417"/>
    </row>
    <row r="1417" hidden="1">
      <c r="A1417" s="88" t="str">
        <f>Master!A1428</f>
        <v>VPAS18005</v>
      </c>
      <c r="B1417" s="88" t="str">
        <f>Master!B1428</f>
        <v>INVVPAS1805001A</v>
      </c>
      <c r="C1417" s="88" t="str">
        <f>Master!C1428</f>
        <v>23rd May 2018</v>
      </c>
      <c r="D1417" s="88">
        <f>Master!D1428</f>
        <v>35</v>
      </c>
      <c r="E1417" s="406">
        <f>Master!E1428</f>
        <v>260</v>
      </c>
      <c r="F1417" s="406">
        <f>Master!F1428</f>
        <v>9100</v>
      </c>
      <c r="G1417" s="88" t="str">
        <f>Master!G1428</f>
        <v>Yes</v>
      </c>
      <c r="H1417" s="88" t="str">
        <f>Master!H1428</f>
        <v/>
      </c>
      <c r="I1417" s="88" t="str">
        <f>Master!I1428</f>
        <v/>
      </c>
      <c r="J1417" s="88" t="str">
        <f>Master!J1428</f>
        <v>PASSIONISTA PTE LTD</v>
      </c>
      <c r="K1417" s="88" t="str">
        <f>Master!K1428</f>
        <v>PASSIONISTA PTE LTD</v>
      </c>
      <c r="L1417" s="88" t="str">
        <f>Master!L1428</f>
        <v>SHAWN</v>
      </c>
      <c r="M1417" s="88" t="str">
        <f>Master!M1428</f>
        <v>Chung Cheng High Yishun</v>
      </c>
      <c r="N1417" s="88" t="str">
        <f>Master!N1428</f>
        <v>NORTH</v>
      </c>
      <c r="O1417" s="88" t="str">
        <f>Master!O1428</f>
        <v>Foral Art</v>
      </c>
      <c r="P1417" s="88" t="str">
        <f>Master!P1428</f>
        <v>PER PAX</v>
      </c>
      <c r="Q1417" s="88" t="str">
        <f>Master!Q1428</f>
        <v/>
      </c>
      <c r="R1417" s="406" t="str">
        <f>Master!R1428</f>
        <v>FEB</v>
      </c>
      <c r="S1417" s="406">
        <f>Master!S1428</f>
        <v>9100</v>
      </c>
      <c r="T1417" s="406" t="str">
        <f>Master!T1428</f>
        <v/>
      </c>
      <c r="U1417" s="406">
        <f>Master!U1428</f>
        <v>2275</v>
      </c>
      <c r="V1417" s="406">
        <f>Master!V1428</f>
        <v>2275</v>
      </c>
      <c r="W1417" s="406" t="str">
        <f>Master!W1428</f>
        <v/>
      </c>
      <c r="X1417" s="406">
        <f>Master!X1428</f>
        <v>2275</v>
      </c>
      <c r="Y1417" s="406">
        <f>Master!Y1428</f>
        <v>2275</v>
      </c>
      <c r="Z1417" s="406" t="str">
        <f>Master!Z1428</f>
        <v/>
      </c>
      <c r="AA1417" s="406" t="str">
        <f>Master!AA1428</f>
        <v/>
      </c>
      <c r="AB1417" s="406" t="str">
        <f>Master!AB1428</f>
        <v/>
      </c>
      <c r="AC1417" s="406" t="str">
        <f>Master!AC1428</f>
        <v/>
      </c>
      <c r="AD1417" s="406" t="str">
        <f>Master!AD1428</f>
        <v/>
      </c>
      <c r="AE1417" s="406" t="str">
        <f>Master!AE1428</f>
        <v/>
      </c>
      <c r="AF1417" s="406" t="str">
        <f>Master!AF1428</f>
        <v/>
      </c>
      <c r="AG1417" s="406" t="str">
        <f>Master!AG1428</f>
        <v/>
      </c>
      <c r="AH1417" s="88">
        <f>Master!AH1428</f>
        <v>5003396634</v>
      </c>
      <c r="AI1417" s="88" t="str">
        <f>Master!AI1428</f>
        <v>20.06.18</v>
      </c>
      <c r="AJ1417" s="406">
        <f>Master!AJ1428</f>
        <v>9100</v>
      </c>
      <c r="AK1417" s="406">
        <f>Master!AK1428</f>
        <v>0</v>
      </c>
      <c r="AL1417" s="88" t="str">
        <f>Master!AL1428</f>
        <v/>
      </c>
      <c r="AM1417" s="416"/>
      <c r="AN1417" s="416"/>
      <c r="AO1417" s="523">
        <v>770.4</v>
      </c>
      <c r="AP1417" s="416">
        <v>22.0</v>
      </c>
      <c r="AQ1417" s="416"/>
      <c r="AR1417" s="416">
        <f t="shared" si="10"/>
        <v>792.4</v>
      </c>
      <c r="AS1417" s="417">
        <f t="shared" si="11"/>
        <v>0.08707692308</v>
      </c>
      <c r="AT1417" s="416">
        <f t="shared" si="12"/>
        <v>8307.6</v>
      </c>
      <c r="AU1417" s="417"/>
    </row>
    <row r="1418" hidden="1">
      <c r="A1418" s="88" t="str">
        <f>Master!A1429</f>
        <v>VPAS18006</v>
      </c>
      <c r="B1418" s="88" t="str">
        <f>Master!B1429</f>
        <v>INVVPAS1803003</v>
      </c>
      <c r="C1418" s="88" t="str">
        <f>Master!C1429</f>
        <v>28th Mar 2018</v>
      </c>
      <c r="D1418" s="88">
        <f>Master!D1429</f>
        <v>20</v>
      </c>
      <c r="E1418" s="406">
        <f>Master!E1429</f>
        <v>220</v>
      </c>
      <c r="F1418" s="406">
        <f>Master!F1429</f>
        <v>4400</v>
      </c>
      <c r="G1418" s="88" t="str">
        <f>Master!G1429</f>
        <v>Yes</v>
      </c>
      <c r="H1418" s="88" t="str">
        <f>Master!H1429</f>
        <v>Interior Design</v>
      </c>
      <c r="I1418" s="88" t="str">
        <f>Master!I1429</f>
        <v/>
      </c>
      <c r="J1418" s="88" t="str">
        <f>Master!J1429</f>
        <v>PASSIONISTA PTE LTD</v>
      </c>
      <c r="K1418" s="88" t="str">
        <f>Master!K1429</f>
        <v>PASSIONISTA PTE LTD</v>
      </c>
      <c r="L1418" s="88" t="str">
        <f>Master!L1429</f>
        <v>MARTIN LOCK</v>
      </c>
      <c r="M1418" s="88" t="str">
        <f>Master!M1429</f>
        <v>Woodlands Ring Secondary</v>
      </c>
      <c r="N1418" s="88" t="str">
        <f>Master!N1429</f>
        <v>NORTH</v>
      </c>
      <c r="O1418" s="88" t="str">
        <f>Master!O1429</f>
        <v>Interior Design</v>
      </c>
      <c r="P1418" s="88" t="str">
        <f>Master!P1429</f>
        <v>PER PAX</v>
      </c>
      <c r="Q1418" s="88" t="str">
        <f>Master!Q1429</f>
        <v/>
      </c>
      <c r="R1418" s="406" t="str">
        <f>Master!R1429</f>
        <v>MAR</v>
      </c>
      <c r="S1418" s="406">
        <f>Master!S1429</f>
        <v>4400</v>
      </c>
      <c r="T1418" s="406" t="str">
        <f>Master!T1429</f>
        <v/>
      </c>
      <c r="U1418" s="406" t="str">
        <f>Master!U1429</f>
        <v/>
      </c>
      <c r="V1418" s="406">
        <f>Master!V1429</f>
        <v>4400</v>
      </c>
      <c r="W1418" s="406" t="str">
        <f>Master!W1429</f>
        <v/>
      </c>
      <c r="X1418" s="406" t="str">
        <f>Master!X1429</f>
        <v/>
      </c>
      <c r="Y1418" s="406" t="str">
        <f>Master!Y1429</f>
        <v/>
      </c>
      <c r="Z1418" s="406" t="str">
        <f>Master!Z1429</f>
        <v/>
      </c>
      <c r="AA1418" s="406" t="str">
        <f>Master!AA1429</f>
        <v/>
      </c>
      <c r="AB1418" s="406" t="str">
        <f>Master!AB1429</f>
        <v/>
      </c>
      <c r="AC1418" s="406" t="str">
        <f>Master!AC1429</f>
        <v/>
      </c>
      <c r="AD1418" s="406" t="str">
        <f>Master!AD1429</f>
        <v/>
      </c>
      <c r="AE1418" s="406" t="str">
        <f>Master!AE1429</f>
        <v/>
      </c>
      <c r="AF1418" s="406" t="str">
        <f>Master!AF1429</f>
        <v/>
      </c>
      <c r="AG1418" s="406" t="str">
        <f>Master!AG1429</f>
        <v/>
      </c>
      <c r="AH1418" s="88">
        <f>Master!AH1429</f>
        <v>5003375306</v>
      </c>
      <c r="AI1418" s="88" t="str">
        <f>Master!AI1429</f>
        <v>08.05.18</v>
      </c>
      <c r="AJ1418" s="406">
        <f>Master!AJ1429</f>
        <v>4400</v>
      </c>
      <c r="AK1418" s="406">
        <f>Master!AK1429</f>
        <v>0</v>
      </c>
      <c r="AL1418" s="88" t="str">
        <f>Master!AL1429</f>
        <v/>
      </c>
      <c r="AM1418" s="416"/>
      <c r="AN1418" s="416"/>
      <c r="AO1418" s="416"/>
      <c r="AP1418" s="416"/>
      <c r="AQ1418" s="416"/>
      <c r="AR1418" s="416">
        <f t="shared" si="10"/>
        <v>0</v>
      </c>
      <c r="AS1418" s="417">
        <f t="shared" si="11"/>
        <v>0</v>
      </c>
      <c r="AT1418" s="416">
        <f t="shared" si="12"/>
        <v>4400</v>
      </c>
      <c r="AU1418" s="417"/>
    </row>
    <row r="1419" hidden="1">
      <c r="A1419" s="88" t="str">
        <f>Master!A1431</f>
        <v>VPAS18006</v>
      </c>
      <c r="B1419" s="88" t="str">
        <f>Master!B1431</f>
        <v>INVVPAS1803003</v>
      </c>
      <c r="C1419" s="88" t="str">
        <f>Master!C1431</f>
        <v>28th Mar 2018</v>
      </c>
      <c r="D1419" s="88">
        <f>Master!D1431</f>
        <v>20</v>
      </c>
      <c r="E1419" s="406">
        <f>Master!E1431</f>
        <v>250</v>
      </c>
      <c r="F1419" s="406">
        <f>Master!F1431</f>
        <v>5000</v>
      </c>
      <c r="G1419" s="88" t="str">
        <f>Master!G1431</f>
        <v>Yes</v>
      </c>
      <c r="H1419" s="88" t="str">
        <f>Master!H1431</f>
        <v>Virtual Reality</v>
      </c>
      <c r="I1419" s="88" t="str">
        <f>Master!I1431</f>
        <v/>
      </c>
      <c r="J1419" s="88" t="str">
        <f>Master!J1431</f>
        <v>PASSIONISTA PTE LTD</v>
      </c>
      <c r="K1419" s="88" t="str">
        <f>Master!K1431</f>
        <v>PASSIONISTA PTE LTD</v>
      </c>
      <c r="L1419" s="88" t="str">
        <f>Master!L1431</f>
        <v>MARTIN LOCK</v>
      </c>
      <c r="M1419" s="88" t="str">
        <f>Master!M1431</f>
        <v>Woodlands Ring Secondary</v>
      </c>
      <c r="N1419" s="88" t="str">
        <f>Master!N1431</f>
        <v>NORTH</v>
      </c>
      <c r="O1419" s="88" t="str">
        <f>Master!O1431</f>
        <v>Virtual Reality</v>
      </c>
      <c r="P1419" s="88" t="str">
        <f>Master!P1431</f>
        <v>PER PAX</v>
      </c>
      <c r="Q1419" s="88" t="str">
        <f>Master!Q1431</f>
        <v/>
      </c>
      <c r="R1419" s="406" t="str">
        <f>Master!R1431</f>
        <v>MAR</v>
      </c>
      <c r="S1419" s="406">
        <f>Master!S1431</f>
        <v>5000</v>
      </c>
      <c r="T1419" s="406" t="str">
        <f>Master!T1431</f>
        <v/>
      </c>
      <c r="U1419" s="406" t="str">
        <f>Master!U1431</f>
        <v/>
      </c>
      <c r="V1419" s="406">
        <f>Master!V1431</f>
        <v>5000</v>
      </c>
      <c r="W1419" s="406" t="str">
        <f>Master!W1431</f>
        <v/>
      </c>
      <c r="X1419" s="406" t="str">
        <f>Master!X1431</f>
        <v/>
      </c>
      <c r="Y1419" s="406" t="str">
        <f>Master!Y1431</f>
        <v/>
      </c>
      <c r="Z1419" s="406" t="str">
        <f>Master!Z1431</f>
        <v/>
      </c>
      <c r="AA1419" s="406" t="str">
        <f>Master!AA1431</f>
        <v/>
      </c>
      <c r="AB1419" s="406" t="str">
        <f>Master!AB1431</f>
        <v/>
      </c>
      <c r="AC1419" s="406" t="str">
        <f>Master!AC1431</f>
        <v/>
      </c>
      <c r="AD1419" s="406" t="str">
        <f>Master!AD1431</f>
        <v/>
      </c>
      <c r="AE1419" s="406" t="str">
        <f>Master!AE1431</f>
        <v/>
      </c>
      <c r="AF1419" s="406" t="str">
        <f>Master!AF1431</f>
        <v/>
      </c>
      <c r="AG1419" s="406" t="str">
        <f>Master!AG1431</f>
        <v/>
      </c>
      <c r="AH1419" s="88">
        <f>Master!AH1431</f>
        <v>5003375306</v>
      </c>
      <c r="AI1419" s="88" t="str">
        <f>Master!AI1431</f>
        <v>08.05.18</v>
      </c>
      <c r="AJ1419" s="406">
        <f>Master!AJ1431</f>
        <v>5000</v>
      </c>
      <c r="AK1419" s="406">
        <f>Master!AK1431</f>
        <v>0</v>
      </c>
      <c r="AL1419" s="88" t="str">
        <f>Master!AL1431</f>
        <v/>
      </c>
      <c r="AM1419" s="416"/>
      <c r="AN1419" s="416"/>
      <c r="AO1419" s="416"/>
      <c r="AP1419" s="416"/>
      <c r="AQ1419" s="416"/>
      <c r="AR1419" s="416">
        <f t="shared" si="10"/>
        <v>0</v>
      </c>
      <c r="AS1419" s="417">
        <f t="shared" si="11"/>
        <v>0</v>
      </c>
      <c r="AT1419" s="416">
        <f t="shared" si="12"/>
        <v>5000</v>
      </c>
      <c r="AU1419" s="417"/>
    </row>
    <row r="1420" hidden="1">
      <c r="A1420" s="88" t="str">
        <f>Master!A1432</f>
        <v>VPAS18007</v>
      </c>
      <c r="B1420" s="88" t="str">
        <f>Master!B1432</f>
        <v>INVVPAS1803002(3)</v>
      </c>
      <c r="C1420" s="88" t="str">
        <f>Master!C1432</f>
        <v>27th Jul 2018</v>
      </c>
      <c r="D1420" s="88">
        <f>Master!D1432</f>
        <v>154</v>
      </c>
      <c r="E1420" s="406">
        <f>Master!E1432</f>
        <v>120</v>
      </c>
      <c r="F1420" s="406">
        <f>Master!F1432</f>
        <v>18480</v>
      </c>
      <c r="G1420" s="88" t="str">
        <f>Master!G1432</f>
        <v>Yes</v>
      </c>
      <c r="H1420" s="88" t="str">
        <f>Master!H1432</f>
        <v>For students</v>
      </c>
      <c r="I1420" s="88" t="str">
        <f>Master!I1432</f>
        <v/>
      </c>
      <c r="J1420" s="88" t="str">
        <f>Master!J1432</f>
        <v>PASSIONISTA PTE LTD</v>
      </c>
      <c r="K1420" s="88" t="str">
        <f>Master!K1432</f>
        <v>PASSIONISTA PTE LTD</v>
      </c>
      <c r="L1420" s="88" t="str">
        <f>Master!L1432</f>
        <v>MARTIN LOCK</v>
      </c>
      <c r="M1420" s="88" t="str">
        <f>Master!M1432</f>
        <v>Woodlands Secondary</v>
      </c>
      <c r="N1420" s="88" t="str">
        <f>Master!N1432</f>
        <v>NORTH</v>
      </c>
      <c r="O1420" s="88" t="str">
        <f>Master!O1432</f>
        <v>Fine DIning Enrichment</v>
      </c>
      <c r="P1420" s="88" t="str">
        <f>Master!P1432</f>
        <v>PER PAX</v>
      </c>
      <c r="Q1420" s="88" t="str">
        <f>Master!Q1432</f>
        <v/>
      </c>
      <c r="R1420" s="406" t="str">
        <f>Master!R1432</f>
        <v>MAR</v>
      </c>
      <c r="S1420" s="406">
        <f>Master!S1432</f>
        <v>18480</v>
      </c>
      <c r="T1420" s="406" t="str">
        <f>Master!T1432</f>
        <v/>
      </c>
      <c r="U1420" s="406" t="str">
        <f>Master!U1432</f>
        <v/>
      </c>
      <c r="V1420" s="406">
        <f>Master!V1432</f>
        <v>18480</v>
      </c>
      <c r="W1420" s="406" t="str">
        <f>Master!W1432</f>
        <v/>
      </c>
      <c r="X1420" s="406" t="str">
        <f>Master!X1432</f>
        <v/>
      </c>
      <c r="Y1420" s="406" t="str">
        <f>Master!Y1432</f>
        <v/>
      </c>
      <c r="Z1420" s="406" t="str">
        <f>Master!Z1432</f>
        <v/>
      </c>
      <c r="AA1420" s="406" t="str">
        <f>Master!AA1432</f>
        <v/>
      </c>
      <c r="AB1420" s="406" t="str">
        <f>Master!AB1432</f>
        <v/>
      </c>
      <c r="AC1420" s="406" t="str">
        <f>Master!AC1432</f>
        <v/>
      </c>
      <c r="AD1420" s="406" t="str">
        <f>Master!AD1432</f>
        <v/>
      </c>
      <c r="AE1420" s="406" t="str">
        <f>Master!AE1432</f>
        <v/>
      </c>
      <c r="AF1420" s="406" t="str">
        <f>Master!AF1432</f>
        <v/>
      </c>
      <c r="AG1420" s="406" t="str">
        <f>Master!AG1432</f>
        <v/>
      </c>
      <c r="AH1420" s="88">
        <f>Master!AH1432</f>
        <v>5003425934</v>
      </c>
      <c r="AI1420" s="88" t="str">
        <f>Master!AI1432</f>
        <v>21.08.18</v>
      </c>
      <c r="AJ1420" s="406">
        <f>Master!AJ1432</f>
        <v>18480</v>
      </c>
      <c r="AK1420" s="406">
        <f>Master!AK1432</f>
        <v>0</v>
      </c>
      <c r="AL1420" s="88" t="str">
        <f>Master!AL1432</f>
        <v/>
      </c>
      <c r="AM1420" s="416"/>
      <c r="AN1420" s="523"/>
      <c r="AO1420" s="523"/>
      <c r="AP1420" s="523"/>
      <c r="AQ1420" s="523"/>
      <c r="AR1420" s="416">
        <f t="shared" si="10"/>
        <v>0</v>
      </c>
      <c r="AS1420" s="417">
        <f t="shared" si="11"/>
        <v>0</v>
      </c>
      <c r="AT1420" s="416">
        <f t="shared" si="12"/>
        <v>18480</v>
      </c>
      <c r="AU1420" s="417"/>
    </row>
    <row r="1421" hidden="1">
      <c r="A1421" s="88" t="str">
        <f>Master!A1433</f>
        <v>VPAS18007</v>
      </c>
      <c r="B1421" s="88" t="str">
        <f>Master!B1433</f>
        <v>INVVPAS1803002(4)</v>
      </c>
      <c r="C1421" s="88" t="str">
        <f>Master!C1433</f>
        <v>27th Jul 2018</v>
      </c>
      <c r="D1421" s="88">
        <f>Master!D1433</f>
        <v>19</v>
      </c>
      <c r="E1421" s="406">
        <f>Master!E1433</f>
        <v>60</v>
      </c>
      <c r="F1421" s="406">
        <f>Master!F1433</f>
        <v>1140</v>
      </c>
      <c r="G1421" s="88" t="str">
        <f>Master!G1433</f>
        <v>Yes</v>
      </c>
      <c r="H1421" s="88" t="str">
        <f>Master!H1433</f>
        <v>For teachers</v>
      </c>
      <c r="I1421" s="88" t="str">
        <f>Master!I1433</f>
        <v/>
      </c>
      <c r="J1421" s="88" t="str">
        <f>Master!J1433</f>
        <v>PASSIONISTA PTE LTD</v>
      </c>
      <c r="K1421" s="88" t="str">
        <f>Master!K1433</f>
        <v>PASSIONISTA PTE LTD</v>
      </c>
      <c r="L1421" s="88" t="str">
        <f>Master!L1433</f>
        <v>MARTIN LOCK</v>
      </c>
      <c r="M1421" s="88" t="str">
        <f>Master!M1433</f>
        <v>Woodlands Secondary</v>
      </c>
      <c r="N1421" s="88" t="str">
        <f>Master!N1433</f>
        <v>NORTH</v>
      </c>
      <c r="O1421" s="88" t="str">
        <f>Master!O1433</f>
        <v>Fine DIning Enrichment</v>
      </c>
      <c r="P1421" s="88" t="str">
        <f>Master!P1433</f>
        <v>PER PAX</v>
      </c>
      <c r="Q1421" s="88" t="str">
        <f>Master!Q1433</f>
        <v/>
      </c>
      <c r="R1421" s="406" t="str">
        <f>Master!R1433</f>
        <v>MAR</v>
      </c>
      <c r="S1421" s="406">
        <f>Master!S1433</f>
        <v>1140</v>
      </c>
      <c r="T1421" s="406" t="str">
        <f>Master!T1433</f>
        <v/>
      </c>
      <c r="U1421" s="406" t="str">
        <f>Master!U1433</f>
        <v/>
      </c>
      <c r="V1421" s="406">
        <f>Master!V1433</f>
        <v>1140</v>
      </c>
      <c r="W1421" s="406" t="str">
        <f>Master!W1433</f>
        <v/>
      </c>
      <c r="X1421" s="406" t="str">
        <f>Master!X1433</f>
        <v/>
      </c>
      <c r="Y1421" s="406" t="str">
        <f>Master!Y1433</f>
        <v/>
      </c>
      <c r="Z1421" s="406" t="str">
        <f>Master!Z1433</f>
        <v/>
      </c>
      <c r="AA1421" s="406" t="str">
        <f>Master!AA1433</f>
        <v/>
      </c>
      <c r="AB1421" s="406" t="str">
        <f>Master!AB1433</f>
        <v/>
      </c>
      <c r="AC1421" s="406" t="str">
        <f>Master!AC1433</f>
        <v/>
      </c>
      <c r="AD1421" s="406" t="str">
        <f>Master!AD1433</f>
        <v/>
      </c>
      <c r="AE1421" s="406" t="str">
        <f>Master!AE1433</f>
        <v/>
      </c>
      <c r="AF1421" s="406" t="str">
        <f>Master!AF1433</f>
        <v/>
      </c>
      <c r="AG1421" s="406" t="str">
        <f>Master!AG1433</f>
        <v/>
      </c>
      <c r="AH1421" s="88">
        <f>Master!AH1433</f>
        <v>5003427959</v>
      </c>
      <c r="AI1421" s="88" t="str">
        <f>Master!AI1433</f>
        <v>27.08.18</v>
      </c>
      <c r="AJ1421" s="406">
        <f>Master!AJ1433</f>
        <v>1140</v>
      </c>
      <c r="AK1421" s="406">
        <f>Master!AK1433</f>
        <v>0</v>
      </c>
      <c r="AL1421" s="88" t="str">
        <f>Master!AL1433</f>
        <v/>
      </c>
      <c r="AM1421" s="416"/>
      <c r="AN1421" s="416"/>
      <c r="AO1421" s="416"/>
      <c r="AP1421" s="416"/>
      <c r="AQ1421" s="416"/>
      <c r="AR1421" s="416">
        <f t="shared" si="10"/>
        <v>0</v>
      </c>
      <c r="AS1421" s="417">
        <f t="shared" si="11"/>
        <v>0</v>
      </c>
      <c r="AT1421" s="416">
        <f t="shared" si="12"/>
        <v>1140</v>
      </c>
      <c r="AU1421" s="417"/>
    </row>
    <row r="1422" hidden="1">
      <c r="A1422" s="88" t="str">
        <f>Master!A1434</f>
        <v>VPAS18008</v>
      </c>
      <c r="B1422" s="88" t="str">
        <f>Master!B1434</f>
        <v>INVVPAS186004</v>
      </c>
      <c r="C1422" s="88" t="str">
        <f>Master!C1434</f>
        <v>26th Jun 2018</v>
      </c>
      <c r="D1422" s="88">
        <f>Master!D1434</f>
        <v>38</v>
      </c>
      <c r="E1422" s="406">
        <f>Master!E1434</f>
        <v>280</v>
      </c>
      <c r="F1422" s="406">
        <f>Master!F1434</f>
        <v>10640</v>
      </c>
      <c r="G1422" s="88" t="str">
        <f>Master!G1434</f>
        <v/>
      </c>
      <c r="H1422" s="88" t="str">
        <f>Master!H1434</f>
        <v>F1</v>
      </c>
      <c r="I1422" s="88" t="str">
        <f>Master!I1434</f>
        <v/>
      </c>
      <c r="J1422" s="88" t="str">
        <f>Master!J1434</f>
        <v>PASSIONISTA PTE LTD</v>
      </c>
      <c r="K1422" s="88" t="str">
        <f>Master!K1434</f>
        <v>PASSIONISTA PTE LTD</v>
      </c>
      <c r="L1422" s="88" t="str">
        <f>Master!L1434</f>
        <v>HARJINDER SINGH</v>
      </c>
      <c r="M1422" s="88" t="str">
        <f>Master!M1434</f>
        <v>Kuo Chuan Prestyberian Secondary</v>
      </c>
      <c r="N1422" s="88" t="str">
        <f>Master!N1434</f>
        <v>SOUTH</v>
      </c>
      <c r="O1422" s="88" t="str">
        <f>Master!O1434</f>
        <v>F1 EM</v>
      </c>
      <c r="P1422" s="88" t="str">
        <f>Master!P1434</f>
        <v>PER PAX</v>
      </c>
      <c r="Q1422" s="88" t="str">
        <f>Master!Q1434</f>
        <v/>
      </c>
      <c r="R1422" s="406" t="str">
        <f>Master!R1434</f>
        <v>MAR</v>
      </c>
      <c r="S1422" s="406">
        <f>Master!S1434</f>
        <v>10640</v>
      </c>
      <c r="T1422" s="406" t="str">
        <f>Master!T1434</f>
        <v/>
      </c>
      <c r="U1422" s="406" t="str">
        <f>Master!U1434</f>
        <v/>
      </c>
      <c r="V1422" s="406" t="str">
        <f>Master!V1434</f>
        <v/>
      </c>
      <c r="W1422" s="406" t="str">
        <f>Master!W1434</f>
        <v/>
      </c>
      <c r="X1422" s="406" t="str">
        <f>Master!X1434</f>
        <v/>
      </c>
      <c r="Y1422" s="406">
        <f>Master!Y1434</f>
        <v>10640</v>
      </c>
      <c r="Z1422" s="406" t="str">
        <f>Master!Z1434</f>
        <v/>
      </c>
      <c r="AA1422" s="406" t="str">
        <f>Master!AA1434</f>
        <v/>
      </c>
      <c r="AB1422" s="406" t="str">
        <f>Master!AB1434</f>
        <v/>
      </c>
      <c r="AC1422" s="406" t="str">
        <f>Master!AC1434</f>
        <v/>
      </c>
      <c r="AD1422" s="406" t="str">
        <f>Master!AD1434</f>
        <v/>
      </c>
      <c r="AE1422" s="406" t="str">
        <f>Master!AE1434</f>
        <v/>
      </c>
      <c r="AF1422" s="406" t="str">
        <f>Master!AF1434</f>
        <v/>
      </c>
      <c r="AG1422" s="406" t="str">
        <f>Master!AG1434</f>
        <v/>
      </c>
      <c r="AH1422" s="88">
        <f>Master!AH1434</f>
        <v>5003411292</v>
      </c>
      <c r="AI1422" s="88" t="str">
        <f>Master!AI1434</f>
        <v>23.07.18</v>
      </c>
      <c r="AJ1422" s="406">
        <f>Master!AJ1434</f>
        <v>10640</v>
      </c>
      <c r="AK1422" s="406">
        <f>Master!AK1434</f>
        <v>0</v>
      </c>
      <c r="AL1422" s="88" t="str">
        <f>Master!AL1434</f>
        <v>ISMAN</v>
      </c>
      <c r="AM1422" s="416">
        <v>3830.0</v>
      </c>
      <c r="AN1422" s="416"/>
      <c r="AO1422" s="416"/>
      <c r="AP1422" s="416"/>
      <c r="AQ1422" s="416"/>
      <c r="AR1422" s="416">
        <f t="shared" si="10"/>
        <v>3830</v>
      </c>
      <c r="AS1422" s="417">
        <f t="shared" si="11"/>
        <v>0.359962406</v>
      </c>
      <c r="AT1422" s="416">
        <f t="shared" si="12"/>
        <v>6810</v>
      </c>
      <c r="AU1422" s="417"/>
    </row>
    <row r="1423" hidden="1">
      <c r="A1423" s="88" t="str">
        <f>Master!A1436</f>
        <v>VPAS18009</v>
      </c>
      <c r="B1423" s="88" t="str">
        <f>Master!B1436</f>
        <v>INVVPAS1806002 / INVVPAS1902002</v>
      </c>
      <c r="C1423" s="88" t="str">
        <f>Master!C1436</f>
        <v>1st June 2018</v>
      </c>
      <c r="D1423" s="88">
        <f>Master!D1436</f>
        <v>28</v>
      </c>
      <c r="E1423" s="406">
        <f>Master!E1436</f>
        <v>285</v>
      </c>
      <c r="F1423" s="406">
        <f>Master!F1436</f>
        <v>7980</v>
      </c>
      <c r="G1423" s="88" t="str">
        <f>Master!G1436</f>
        <v>Yes</v>
      </c>
      <c r="H1423" s="88" t="str">
        <f>Master!H1436</f>
        <v/>
      </c>
      <c r="I1423" s="88" t="str">
        <f>Master!I1436</f>
        <v/>
      </c>
      <c r="J1423" s="88" t="str">
        <f>Master!J1436</f>
        <v>PASSIONISTA PTE LTD</v>
      </c>
      <c r="K1423" s="88" t="str">
        <f>Master!K1436</f>
        <v>PASSIONISTA PTE LTD</v>
      </c>
      <c r="L1423" s="88" t="str">
        <f>Master!L1436</f>
        <v>MARTIN LOCK</v>
      </c>
      <c r="M1423" s="88" t="str">
        <f>Master!M1436</f>
        <v>Hougang Sec</v>
      </c>
      <c r="N1423" s="88" t="str">
        <f>Master!N1436</f>
        <v>SOUTH</v>
      </c>
      <c r="O1423" s="88" t="str">
        <f>Master!O1436</f>
        <v>Culinary Artiste</v>
      </c>
      <c r="P1423" s="88" t="str">
        <f>Master!P1436</f>
        <v>PER PAX</v>
      </c>
      <c r="Q1423" s="88" t="str">
        <f>Master!Q1436</f>
        <v/>
      </c>
      <c r="R1423" s="406" t="str">
        <f>Master!R1436</f>
        <v>APR</v>
      </c>
      <c r="S1423" s="406">
        <f>Master!S1436</f>
        <v>7980</v>
      </c>
      <c r="T1423" s="406" t="str">
        <f>Master!T1436</f>
        <v/>
      </c>
      <c r="U1423" s="406" t="str">
        <f>Master!U1436</f>
        <v/>
      </c>
      <c r="V1423" s="406" t="str">
        <f>Master!V1436</f>
        <v/>
      </c>
      <c r="W1423" s="406" t="str">
        <f>Master!W1436</f>
        <v/>
      </c>
      <c r="X1423" s="406" t="str">
        <f>Master!X1436</f>
        <v/>
      </c>
      <c r="Y1423" s="406">
        <f>Master!Y1436</f>
        <v>7980</v>
      </c>
      <c r="Z1423" s="406" t="str">
        <f>Master!Z1436</f>
        <v/>
      </c>
      <c r="AA1423" s="406" t="str">
        <f>Master!AA1436</f>
        <v/>
      </c>
      <c r="AB1423" s="406" t="str">
        <f>Master!AB1436</f>
        <v/>
      </c>
      <c r="AC1423" s="406" t="str">
        <f>Master!AC1436</f>
        <v/>
      </c>
      <c r="AD1423" s="406" t="str">
        <f>Master!AD1436</f>
        <v/>
      </c>
      <c r="AE1423" s="406" t="str">
        <f>Master!AE1436</f>
        <v/>
      </c>
      <c r="AF1423" s="406" t="str">
        <f>Master!AF1436</f>
        <v/>
      </c>
      <c r="AG1423" s="406" t="str">
        <f>Master!AG1436</f>
        <v/>
      </c>
      <c r="AH1423" s="88">
        <f>Master!AH1436</f>
        <v>5003527442</v>
      </c>
      <c r="AI1423" s="88" t="str">
        <f>Master!AI1436</f>
        <v>29.03.19</v>
      </c>
      <c r="AJ1423" s="406">
        <f>Master!AJ1436</f>
        <v>7980</v>
      </c>
      <c r="AK1423" s="406">
        <f>Master!AK1436</f>
        <v>0</v>
      </c>
      <c r="AL1423" s="88" t="str">
        <f>Master!AL1436</f>
        <v/>
      </c>
      <c r="AM1423" s="523"/>
      <c r="AN1423" s="416"/>
      <c r="AO1423" s="416"/>
      <c r="AP1423" s="416"/>
      <c r="AQ1423" s="416"/>
      <c r="AR1423" s="416">
        <f t="shared" si="10"/>
        <v>0</v>
      </c>
      <c r="AS1423" s="417">
        <f t="shared" si="11"/>
        <v>0</v>
      </c>
      <c r="AT1423" s="416">
        <f t="shared" si="12"/>
        <v>7980</v>
      </c>
      <c r="AU1423" s="417"/>
    </row>
    <row r="1424" hidden="1">
      <c r="A1424" s="88" t="str">
        <f>Master!A1437</f>
        <v>VPAS18010</v>
      </c>
      <c r="B1424" s="88" t="str">
        <f>Master!B1437</f>
        <v>INVVPAS1806003 /INVVPAS1902002</v>
      </c>
      <c r="C1424" s="88" t="str">
        <f>Master!C1437</f>
        <v>1st June 2018</v>
      </c>
      <c r="D1424" s="88">
        <f>Master!D1437</f>
        <v>21</v>
      </c>
      <c r="E1424" s="406">
        <f>Master!E1437</f>
        <v>230</v>
      </c>
      <c r="F1424" s="406">
        <f>Master!F1437</f>
        <v>4830</v>
      </c>
      <c r="G1424" s="88" t="str">
        <f>Master!G1437</f>
        <v>Yes</v>
      </c>
      <c r="H1424" s="88" t="str">
        <f>Master!H1437</f>
        <v/>
      </c>
      <c r="I1424" s="88" t="str">
        <f>Master!I1437</f>
        <v/>
      </c>
      <c r="J1424" s="88" t="str">
        <f>Master!J1437</f>
        <v>PASSIONISTA PTE LTD</v>
      </c>
      <c r="K1424" s="88" t="str">
        <f>Master!K1437</f>
        <v>PASSIONISTA PTE LTD</v>
      </c>
      <c r="L1424" s="88" t="str">
        <f>Master!L1437</f>
        <v>MARTIN LOCK</v>
      </c>
      <c r="M1424" s="88" t="str">
        <f>Master!M1437</f>
        <v>Hougang Sec</v>
      </c>
      <c r="N1424" s="88" t="str">
        <f>Master!N1437</f>
        <v>SOUTH</v>
      </c>
      <c r="O1424" s="88" t="str">
        <f>Master!O1437</f>
        <v>Perfumery</v>
      </c>
      <c r="P1424" s="88" t="str">
        <f>Master!P1437</f>
        <v>PER PAX</v>
      </c>
      <c r="Q1424" s="88" t="str">
        <f>Master!Q1437</f>
        <v/>
      </c>
      <c r="R1424" s="406" t="str">
        <f>Master!R1437</f>
        <v>APR</v>
      </c>
      <c r="S1424" s="406">
        <f>Master!S1437</f>
        <v>4830</v>
      </c>
      <c r="T1424" s="406" t="str">
        <f>Master!T1437</f>
        <v/>
      </c>
      <c r="U1424" s="406" t="str">
        <f>Master!U1437</f>
        <v/>
      </c>
      <c r="V1424" s="406" t="str">
        <f>Master!V1437</f>
        <v/>
      </c>
      <c r="W1424" s="406" t="str">
        <f>Master!W1437</f>
        <v/>
      </c>
      <c r="X1424" s="406" t="str">
        <f>Master!X1437</f>
        <v/>
      </c>
      <c r="Y1424" s="406">
        <f>Master!Y1437</f>
        <v>4830</v>
      </c>
      <c r="Z1424" s="406" t="str">
        <f>Master!Z1437</f>
        <v/>
      </c>
      <c r="AA1424" s="406" t="str">
        <f>Master!AA1437</f>
        <v/>
      </c>
      <c r="AB1424" s="406" t="str">
        <f>Master!AB1437</f>
        <v/>
      </c>
      <c r="AC1424" s="406" t="str">
        <f>Master!AC1437</f>
        <v/>
      </c>
      <c r="AD1424" s="406" t="str">
        <f>Master!AD1437</f>
        <v/>
      </c>
      <c r="AE1424" s="406" t="str">
        <f>Master!AE1437</f>
        <v/>
      </c>
      <c r="AF1424" s="406" t="str">
        <f>Master!AF1437</f>
        <v/>
      </c>
      <c r="AG1424" s="406" t="str">
        <f>Master!AG1437</f>
        <v/>
      </c>
      <c r="AH1424" s="88">
        <f>Master!AH1437</f>
        <v>5003527442</v>
      </c>
      <c r="AI1424" s="88" t="str">
        <f>Master!AI1437</f>
        <v>29.03.19</v>
      </c>
      <c r="AJ1424" s="406">
        <f>Master!AJ1437</f>
        <v>4830</v>
      </c>
      <c r="AK1424" s="406">
        <f>Master!AK1437</f>
        <v>0</v>
      </c>
      <c r="AL1424" s="88" t="str">
        <f>Master!AL1437</f>
        <v/>
      </c>
      <c r="AM1424" s="416"/>
      <c r="AN1424" s="416">
        <v>630.0</v>
      </c>
      <c r="AO1424" s="416"/>
      <c r="AP1424" s="416"/>
      <c r="AQ1424" s="416"/>
      <c r="AR1424" s="416">
        <f t="shared" si="10"/>
        <v>630</v>
      </c>
      <c r="AS1424" s="417">
        <f t="shared" si="11"/>
        <v>0.1304347826</v>
      </c>
      <c r="AT1424" s="416">
        <f t="shared" si="12"/>
        <v>4200</v>
      </c>
      <c r="AU1424" s="417"/>
    </row>
    <row r="1425" hidden="1">
      <c r="A1425" s="88" t="str">
        <f>Master!A1438</f>
        <v>VPAS18011</v>
      </c>
      <c r="B1425" s="88" t="str">
        <f>Master!B1438</f>
        <v>INVVPAS1805003</v>
      </c>
      <c r="C1425" s="88" t="str">
        <f>Master!C1438</f>
        <v>23rd May 2018</v>
      </c>
      <c r="D1425" s="88">
        <f>Master!D1438</f>
        <v>103</v>
      </c>
      <c r="E1425" s="406">
        <f>Master!E1438</f>
        <v>57</v>
      </c>
      <c r="F1425" s="406">
        <f>Master!F1438</f>
        <v>5871</v>
      </c>
      <c r="G1425" s="88" t="str">
        <f>Master!G1438</f>
        <v>Yes</v>
      </c>
      <c r="H1425" s="88" t="str">
        <f>Master!H1438</f>
        <v/>
      </c>
      <c r="I1425" s="88" t="str">
        <f>Master!I1438</f>
        <v/>
      </c>
      <c r="J1425" s="88" t="str">
        <f>Master!J1438</f>
        <v>PASSIONISTA PTE LTD</v>
      </c>
      <c r="K1425" s="88" t="str">
        <f>Master!K1438</f>
        <v>LIFE CHAMPS PTE LTD</v>
      </c>
      <c r="L1425" s="88" t="str">
        <f>Master!L1438</f>
        <v>MARTIN LOCK</v>
      </c>
      <c r="M1425" s="88" t="str">
        <f>Master!M1438</f>
        <v>Catholic High</v>
      </c>
      <c r="N1425" s="88" t="str">
        <f>Master!N1438</f>
        <v>SOUTH</v>
      </c>
      <c r="O1425" s="88" t="str">
        <f>Master!O1438</f>
        <v>Japanese Cultural Prog</v>
      </c>
      <c r="P1425" s="88" t="str">
        <f>Master!P1438</f>
        <v>PER PAX</v>
      </c>
      <c r="Q1425" s="88" t="str">
        <f>Master!Q1438</f>
        <v/>
      </c>
      <c r="R1425" s="406" t="str">
        <f>Master!R1438</f>
        <v>APR</v>
      </c>
      <c r="S1425" s="406">
        <f>Master!S1438</f>
        <v>5871</v>
      </c>
      <c r="T1425" s="406" t="str">
        <f>Master!T1438</f>
        <v/>
      </c>
      <c r="U1425" s="406" t="str">
        <f>Master!U1438</f>
        <v/>
      </c>
      <c r="V1425" s="406" t="str">
        <f>Master!V1438</f>
        <v/>
      </c>
      <c r="W1425" s="406" t="str">
        <f>Master!W1438</f>
        <v/>
      </c>
      <c r="X1425" s="406" t="str">
        <f>Master!X1438</f>
        <v/>
      </c>
      <c r="Y1425" s="406">
        <f>Master!Y1438</f>
        <v>5871</v>
      </c>
      <c r="Z1425" s="406" t="str">
        <f>Master!Z1438</f>
        <v/>
      </c>
      <c r="AA1425" s="406" t="str">
        <f>Master!AA1438</f>
        <v/>
      </c>
      <c r="AB1425" s="406" t="str">
        <f>Master!AB1438</f>
        <v/>
      </c>
      <c r="AC1425" s="406" t="str">
        <f>Master!AC1438</f>
        <v/>
      </c>
      <c r="AD1425" s="406" t="str">
        <f>Master!AD1438</f>
        <v/>
      </c>
      <c r="AE1425" s="406" t="str">
        <f>Master!AE1438</f>
        <v/>
      </c>
      <c r="AF1425" s="406" t="str">
        <f>Master!AF1438</f>
        <v/>
      </c>
      <c r="AG1425" s="406" t="str">
        <f>Master!AG1438</f>
        <v/>
      </c>
      <c r="AH1425" s="88">
        <f>Master!AH1438</f>
        <v>5003398997</v>
      </c>
      <c r="AI1425" s="88" t="str">
        <f>Master!AI1438</f>
        <v>25.06.18</v>
      </c>
      <c r="AJ1425" s="406">
        <f>Master!AJ1438</f>
        <v>5871</v>
      </c>
      <c r="AK1425" s="406">
        <f>Master!AK1438</f>
        <v>0</v>
      </c>
      <c r="AL1425" s="88" t="str">
        <f>Master!AL1438</f>
        <v/>
      </c>
      <c r="AM1425" s="416"/>
      <c r="AN1425" s="416"/>
      <c r="AO1425" s="416"/>
      <c r="AP1425" s="416"/>
      <c r="AQ1425" s="416"/>
      <c r="AR1425" s="416">
        <f t="shared" si="10"/>
        <v>0</v>
      </c>
      <c r="AS1425" s="417">
        <f t="shared" si="11"/>
        <v>0</v>
      </c>
      <c r="AT1425" s="416">
        <f t="shared" si="12"/>
        <v>5871</v>
      </c>
      <c r="AU1425" s="417"/>
    </row>
    <row r="1426" hidden="1">
      <c r="A1426" s="88" t="str">
        <f>Master!A1439</f>
        <v>VPAS18012</v>
      </c>
      <c r="B1426" s="88" t="str">
        <f>Master!B1439</f>
        <v>INVVPAS1808002</v>
      </c>
      <c r="C1426" s="88" t="str">
        <f>Master!C1439</f>
        <v>17/8/18</v>
      </c>
      <c r="D1426" s="88">
        <f>Master!D1439</f>
        <v>278</v>
      </c>
      <c r="E1426" s="406">
        <f>Master!E1439</f>
        <v>54</v>
      </c>
      <c r="F1426" s="406">
        <f>Master!F1439</f>
        <v>15012</v>
      </c>
      <c r="G1426" s="88" t="str">
        <f>Master!G1439</f>
        <v/>
      </c>
      <c r="H1426" s="88" t="str">
        <f>Master!H1439</f>
        <v>Social and Dinning Etiquette</v>
      </c>
      <c r="I1426" s="88" t="str">
        <f>Master!I1439</f>
        <v/>
      </c>
      <c r="J1426" s="88" t="str">
        <f>Master!J1439</f>
        <v>PASSIONISTA PTE LTD</v>
      </c>
      <c r="K1426" s="88" t="str">
        <f>Master!K1439</f>
        <v>PASSIONISTA PTE LTD</v>
      </c>
      <c r="L1426" s="88" t="str">
        <f>Master!L1439</f>
        <v>SHAWN</v>
      </c>
      <c r="M1426" s="88" t="str">
        <f>Master!M1439</f>
        <v>Yishun Sec Sch</v>
      </c>
      <c r="N1426" s="88" t="str">
        <f>Master!N1439</f>
        <v>NORTH</v>
      </c>
      <c r="O1426" s="88" t="str">
        <f>Master!O1439</f>
        <v>Social and Dinning Etiquette</v>
      </c>
      <c r="P1426" s="88" t="str">
        <f>Master!P1439</f>
        <v>PER PAX</v>
      </c>
      <c r="Q1426" s="88" t="str">
        <f>Master!Q1439</f>
        <v/>
      </c>
      <c r="R1426" s="406" t="str">
        <f>Master!R1439</f>
        <v>APR</v>
      </c>
      <c r="S1426" s="406">
        <f>Master!S1439</f>
        <v>15012</v>
      </c>
      <c r="T1426" s="406" t="str">
        <f>Master!T1439</f>
        <v/>
      </c>
      <c r="U1426" s="406" t="str">
        <f>Master!U1439</f>
        <v/>
      </c>
      <c r="V1426" s="406" t="str">
        <f>Master!V1439</f>
        <v/>
      </c>
      <c r="W1426" s="406" t="str">
        <f>Master!W1439</f>
        <v/>
      </c>
      <c r="X1426" s="406" t="str">
        <f>Master!X1439</f>
        <v/>
      </c>
      <c r="Y1426" s="406" t="str">
        <f>Master!Y1439</f>
        <v/>
      </c>
      <c r="Z1426" s="406">
        <f>Master!Z1439</f>
        <v>7506</v>
      </c>
      <c r="AA1426" s="406">
        <f>Master!AA1439</f>
        <v>7506</v>
      </c>
      <c r="AB1426" s="406" t="str">
        <f>Master!AB1439</f>
        <v/>
      </c>
      <c r="AC1426" s="406" t="str">
        <f>Master!AC1439</f>
        <v/>
      </c>
      <c r="AD1426" s="406" t="str">
        <f>Master!AD1439</f>
        <v/>
      </c>
      <c r="AE1426" s="406" t="str">
        <f>Master!AE1439</f>
        <v/>
      </c>
      <c r="AF1426" s="406" t="str">
        <f>Master!AF1439</f>
        <v/>
      </c>
      <c r="AG1426" s="406" t="str">
        <f>Master!AG1439</f>
        <v/>
      </c>
      <c r="AH1426" s="88">
        <f>Master!AH1439</f>
        <v>5003437881</v>
      </c>
      <c r="AI1426" s="88" t="str">
        <f>Master!AI1439</f>
        <v>13.09.18</v>
      </c>
      <c r="AJ1426" s="406">
        <f>Master!AJ1439</f>
        <v>15012</v>
      </c>
      <c r="AK1426" s="406">
        <f>Master!AK1439</f>
        <v>0</v>
      </c>
      <c r="AL1426" s="88" t="str">
        <f>Master!AL1439</f>
        <v/>
      </c>
      <c r="AM1426" s="416"/>
      <c r="AN1426" s="416">
        <f>2100+1400</f>
        <v>3500</v>
      </c>
      <c r="AO1426" s="416">
        <v>577.8</v>
      </c>
      <c r="AP1426" s="416">
        <v>44.0</v>
      </c>
      <c r="AQ1426" s="416"/>
      <c r="AR1426" s="416">
        <f t="shared" si="10"/>
        <v>4121.8</v>
      </c>
      <c r="AS1426" s="417">
        <f t="shared" si="11"/>
        <v>0.2745670131</v>
      </c>
      <c r="AT1426" s="416">
        <f t="shared" si="12"/>
        <v>10890.2</v>
      </c>
      <c r="AU1426" s="417"/>
    </row>
    <row r="1427" hidden="1">
      <c r="A1427" s="88" t="str">
        <f>Master!A1440</f>
        <v>VPAS18013</v>
      </c>
      <c r="B1427" s="88" t="str">
        <f>Master!B1440</f>
        <v>INVVPAS180701</v>
      </c>
      <c r="C1427" s="88" t="str">
        <f>Master!C1440</f>
        <v>6th July</v>
      </c>
      <c r="D1427" s="88">
        <f>Master!D1440</f>
        <v>17</v>
      </c>
      <c r="E1427" s="406">
        <f>Master!E1440</f>
        <v>220</v>
      </c>
      <c r="F1427" s="406">
        <f>Master!F1440</f>
        <v>3740</v>
      </c>
      <c r="G1427" s="88" t="str">
        <f>Master!G1440</f>
        <v>Yes</v>
      </c>
      <c r="H1427" s="88" t="str">
        <f>Master!H1440</f>
        <v/>
      </c>
      <c r="I1427" s="88" t="str">
        <f>Master!I1440</f>
        <v>Can only invoice at the start of Term 3</v>
      </c>
      <c r="J1427" s="88" t="str">
        <f>Master!J1440</f>
        <v>PASSIONISTA PTE LTD</v>
      </c>
      <c r="K1427" s="88" t="str">
        <f>Master!K1440</f>
        <v>PASSIONISTA PTE LTD</v>
      </c>
      <c r="L1427" s="88" t="str">
        <f>Master!L1440</f>
        <v>MARTIN LOCK</v>
      </c>
      <c r="M1427" s="88" t="str">
        <f>Master!M1440</f>
        <v>Deyi Sec</v>
      </c>
      <c r="N1427" s="88" t="str">
        <f>Master!N1440</f>
        <v>NORTH</v>
      </c>
      <c r="O1427" s="88" t="str">
        <f>Master!O1440</f>
        <v>Mobile Apps / Game Maker</v>
      </c>
      <c r="P1427" s="88" t="str">
        <f>Master!P1440</f>
        <v>PER PAX</v>
      </c>
      <c r="Q1427" s="88" t="str">
        <f>Master!Q1440</f>
        <v/>
      </c>
      <c r="R1427" s="406" t="str">
        <f>Master!R1440</f>
        <v>MAY</v>
      </c>
      <c r="S1427" s="406">
        <f>Master!S1440</f>
        <v>3740</v>
      </c>
      <c r="T1427" s="406" t="str">
        <f>Master!T1440</f>
        <v/>
      </c>
      <c r="U1427" s="406" t="str">
        <f>Master!U1440</f>
        <v/>
      </c>
      <c r="V1427" s="406" t="str">
        <f>Master!V1440</f>
        <v/>
      </c>
      <c r="W1427" s="406" t="str">
        <f>Master!W1440</f>
        <v/>
      </c>
      <c r="X1427" s="406" t="str">
        <f>Master!X1440</f>
        <v/>
      </c>
      <c r="Y1427" s="406">
        <f>Master!Y1440</f>
        <v>3740</v>
      </c>
      <c r="Z1427" s="406" t="str">
        <f>Master!Z1440</f>
        <v/>
      </c>
      <c r="AA1427" s="406" t="str">
        <f>Master!AA1440</f>
        <v/>
      </c>
      <c r="AB1427" s="406" t="str">
        <f>Master!AB1440</f>
        <v/>
      </c>
      <c r="AC1427" s="406" t="str">
        <f>Master!AC1440</f>
        <v/>
      </c>
      <c r="AD1427" s="406" t="str">
        <f>Master!AD1440</f>
        <v/>
      </c>
      <c r="AE1427" s="406" t="str">
        <f>Master!AE1440</f>
        <v/>
      </c>
      <c r="AF1427" s="406" t="str">
        <f>Master!AF1440</f>
        <v/>
      </c>
      <c r="AG1427" s="406" t="str">
        <f>Master!AG1440</f>
        <v/>
      </c>
      <c r="AH1427" s="88">
        <f>Master!AH1440</f>
        <v>5003415909</v>
      </c>
      <c r="AI1427" s="88" t="str">
        <f>Master!AI1440</f>
        <v>31.07.18</v>
      </c>
      <c r="AJ1427" s="406">
        <f>Master!AJ1440</f>
        <v>3740</v>
      </c>
      <c r="AK1427" s="406">
        <f>Master!AK1440</f>
        <v>0</v>
      </c>
      <c r="AL1427" s="88" t="str">
        <f>Master!AL1440</f>
        <v/>
      </c>
      <c r="AM1427" s="523"/>
      <c r="AN1427" s="416"/>
      <c r="AO1427" s="416"/>
      <c r="AP1427" s="416"/>
      <c r="AQ1427" s="523"/>
      <c r="AR1427" s="416">
        <f t="shared" si="10"/>
        <v>0</v>
      </c>
      <c r="AS1427" s="417">
        <f t="shared" si="11"/>
        <v>0</v>
      </c>
      <c r="AT1427" s="416">
        <f t="shared" si="12"/>
        <v>3740</v>
      </c>
      <c r="AU1427" s="417"/>
    </row>
    <row r="1428" hidden="1">
      <c r="A1428" s="88" t="str">
        <f>Master!A1441</f>
        <v>VPAS18014</v>
      </c>
      <c r="B1428" s="88" t="str">
        <f>Master!B1441</f>
        <v>INVVPAS1806001</v>
      </c>
      <c r="C1428" s="88" t="str">
        <f>Master!C1441</f>
        <v>1st June 2018</v>
      </c>
      <c r="D1428" s="88">
        <f>Master!D1441</f>
        <v>19</v>
      </c>
      <c r="E1428" s="406">
        <f>Master!E1441</f>
        <v>260</v>
      </c>
      <c r="F1428" s="406">
        <f>Master!F1441</f>
        <v>4940</v>
      </c>
      <c r="G1428" s="88" t="str">
        <f>Master!G1441</f>
        <v/>
      </c>
      <c r="H1428" s="88" t="str">
        <f>Master!H1441</f>
        <v>Hospitality EM </v>
      </c>
      <c r="I1428" s="88" t="str">
        <f>Master!I1441</f>
        <v/>
      </c>
      <c r="J1428" s="88" t="str">
        <f>Master!J1441</f>
        <v>PASSIONISTA PTE LTD</v>
      </c>
      <c r="K1428" s="88" t="str">
        <f>Master!K1441</f>
        <v>PASSIONISTA PTE LTD</v>
      </c>
      <c r="L1428" s="88" t="str">
        <f>Master!L1441</f>
        <v>NORISMAN</v>
      </c>
      <c r="M1428" s="88" t="str">
        <f>Master!M1441</f>
        <v>Queenstown Secondary School</v>
      </c>
      <c r="N1428" s="88" t="str">
        <f>Master!N1441</f>
        <v>SOUTH</v>
      </c>
      <c r="O1428" s="88" t="str">
        <f>Master!O1441</f>
        <v>May EM 2018- Hospitality</v>
      </c>
      <c r="P1428" s="88" t="str">
        <f>Master!P1441</f>
        <v>PER PAX</v>
      </c>
      <c r="Q1428" s="88" t="str">
        <f>Master!Q1441</f>
        <v/>
      </c>
      <c r="R1428" s="406" t="str">
        <f>Master!R1441</f>
        <v>MAY</v>
      </c>
      <c r="S1428" s="406">
        <f>Master!S1441</f>
        <v>4940</v>
      </c>
      <c r="T1428" s="406" t="str">
        <f>Master!T1441</f>
        <v/>
      </c>
      <c r="U1428" s="406" t="str">
        <f>Master!U1441</f>
        <v/>
      </c>
      <c r="V1428" s="406" t="str">
        <f>Master!V1441</f>
        <v/>
      </c>
      <c r="W1428" s="406" t="str">
        <f>Master!W1441</f>
        <v/>
      </c>
      <c r="X1428" s="406" t="str">
        <f>Master!X1441</f>
        <v/>
      </c>
      <c r="Y1428" s="406">
        <f>Master!Y1441</f>
        <v>4940</v>
      </c>
      <c r="Z1428" s="406" t="str">
        <f>Master!Z1441</f>
        <v/>
      </c>
      <c r="AA1428" s="406" t="str">
        <f>Master!AA1441</f>
        <v/>
      </c>
      <c r="AB1428" s="406" t="str">
        <f>Master!AB1441</f>
        <v/>
      </c>
      <c r="AC1428" s="406" t="str">
        <f>Master!AC1441</f>
        <v/>
      </c>
      <c r="AD1428" s="406" t="str">
        <f>Master!AD1441</f>
        <v/>
      </c>
      <c r="AE1428" s="406" t="str">
        <f>Master!AE1441</f>
        <v/>
      </c>
      <c r="AF1428" s="406" t="str">
        <f>Master!AF1441</f>
        <v/>
      </c>
      <c r="AG1428" s="406" t="str">
        <f>Master!AG1441</f>
        <v/>
      </c>
      <c r="AH1428" s="88">
        <f>Master!AH1441</f>
        <v>5003399667</v>
      </c>
      <c r="AI1428" s="88" t="str">
        <f>Master!AI1441</f>
        <v>26.06.18</v>
      </c>
      <c r="AJ1428" s="406">
        <f>Master!AJ1441</f>
        <v>4940</v>
      </c>
      <c r="AK1428" s="406">
        <f>Master!AK1441</f>
        <v>0</v>
      </c>
      <c r="AL1428" s="88" t="str">
        <f>Master!AL1441</f>
        <v/>
      </c>
      <c r="AM1428" s="416"/>
      <c r="AN1428" s="523"/>
      <c r="AO1428" s="416"/>
      <c r="AP1428" s="416"/>
      <c r="AQ1428" s="523"/>
      <c r="AR1428" s="416">
        <f t="shared" si="10"/>
        <v>0</v>
      </c>
      <c r="AS1428" s="417">
        <f t="shared" si="11"/>
        <v>0</v>
      </c>
      <c r="AT1428" s="526">
        <f t="shared" si="12"/>
        <v>4940</v>
      </c>
      <c r="AU1428" s="417"/>
    </row>
    <row r="1429" hidden="1">
      <c r="A1429" s="88" t="str">
        <f>Master!A1442</f>
        <v>VPAS18015</v>
      </c>
      <c r="B1429" s="88" t="str">
        <f>Master!B1442</f>
        <v>INVVPAS1805004(A)</v>
      </c>
      <c r="C1429" s="88" t="str">
        <f>Master!C1442</f>
        <v>4th July 2018</v>
      </c>
      <c r="D1429" s="88">
        <f>Master!D1442</f>
        <v>24</v>
      </c>
      <c r="E1429" s="406">
        <f>Master!E1442</f>
        <v>280</v>
      </c>
      <c r="F1429" s="406">
        <f>Master!F1442</f>
        <v>6720</v>
      </c>
      <c r="G1429" s="88" t="str">
        <f>Master!G1442</f>
        <v>Y</v>
      </c>
      <c r="H1429" s="88" t="str">
        <f>Master!H1442</f>
        <v/>
      </c>
      <c r="I1429" s="88" t="str">
        <f>Master!I1442</f>
        <v/>
      </c>
      <c r="J1429" s="88" t="str">
        <f>Master!J1442</f>
        <v>PASSIONISTA PTE LTD</v>
      </c>
      <c r="K1429" s="88" t="str">
        <f>Master!K1442</f>
        <v>PASSIONISTA PTE LTD</v>
      </c>
      <c r="L1429" s="88" t="str">
        <f>Master!L1442</f>
        <v>RAMESH</v>
      </c>
      <c r="M1429" s="88" t="str">
        <f>Master!M1442</f>
        <v>Punggol Secondary  School</v>
      </c>
      <c r="N1429" s="88" t="str">
        <f>Master!N1442</f>
        <v>NORTH</v>
      </c>
      <c r="O1429" s="88" t="str">
        <f>Master!O1442</f>
        <v>Culinary EM</v>
      </c>
      <c r="P1429" s="88" t="str">
        <f>Master!P1442</f>
        <v>PER PAX</v>
      </c>
      <c r="Q1429" s="88" t="str">
        <f>Master!Q1442</f>
        <v/>
      </c>
      <c r="R1429" s="406" t="str">
        <f>Master!R1442</f>
        <v>MAY</v>
      </c>
      <c r="S1429" s="406">
        <f>Master!S1442</f>
        <v>6720</v>
      </c>
      <c r="T1429" s="406" t="str">
        <f>Master!T1442</f>
        <v/>
      </c>
      <c r="U1429" s="406" t="str">
        <f>Master!U1442</f>
        <v/>
      </c>
      <c r="V1429" s="406" t="str">
        <f>Master!V1442</f>
        <v/>
      </c>
      <c r="W1429" s="406" t="str">
        <f>Master!W1442</f>
        <v/>
      </c>
      <c r="X1429" s="406" t="str">
        <f>Master!X1442</f>
        <v/>
      </c>
      <c r="Y1429" s="406">
        <f>Master!Y1442</f>
        <v>6720</v>
      </c>
      <c r="Z1429" s="406" t="str">
        <f>Master!Z1442</f>
        <v/>
      </c>
      <c r="AA1429" s="406" t="str">
        <f>Master!AA1442</f>
        <v/>
      </c>
      <c r="AB1429" s="406" t="str">
        <f>Master!AB1442</f>
        <v/>
      </c>
      <c r="AC1429" s="406" t="str">
        <f>Master!AC1442</f>
        <v/>
      </c>
      <c r="AD1429" s="406" t="str">
        <f>Master!AD1442</f>
        <v/>
      </c>
      <c r="AE1429" s="406" t="str">
        <f>Master!AE1442</f>
        <v/>
      </c>
      <c r="AF1429" s="406" t="str">
        <f>Master!AF1442</f>
        <v/>
      </c>
      <c r="AG1429" s="406" t="str">
        <f>Master!AG1442</f>
        <v/>
      </c>
      <c r="AH1429" s="88">
        <f>Master!AH1442</f>
        <v>5003415909</v>
      </c>
      <c r="AI1429" s="88" t="str">
        <f>Master!AI1442</f>
        <v>31.07.18</v>
      </c>
      <c r="AJ1429" s="406">
        <f>Master!AJ1442</f>
        <v>6720</v>
      </c>
      <c r="AK1429" s="406">
        <f>Master!AK1442</f>
        <v>0</v>
      </c>
      <c r="AL1429" s="88" t="str">
        <f>Master!AL1442</f>
        <v/>
      </c>
      <c r="AM1429" s="523">
        <v>275.0</v>
      </c>
      <c r="AN1429" s="523"/>
      <c r="AO1429" s="416"/>
      <c r="AP1429" s="416"/>
      <c r="AQ1429" s="416"/>
      <c r="AR1429" s="416">
        <f t="shared" si="10"/>
        <v>275</v>
      </c>
      <c r="AS1429" s="417">
        <f t="shared" si="11"/>
        <v>0.04092261905</v>
      </c>
      <c r="AT1429" s="416">
        <f t="shared" si="12"/>
        <v>6445</v>
      </c>
      <c r="AU1429" s="417"/>
    </row>
    <row r="1430" hidden="1">
      <c r="A1430" s="88" t="str">
        <f>Master!A1443</f>
        <v>VPAS18016</v>
      </c>
      <c r="B1430" s="88" t="str">
        <f>Master!B1443</f>
        <v>INVVPAS1807012</v>
      </c>
      <c r="C1430" s="88" t="str">
        <f>Master!C1443</f>
        <v>9th July</v>
      </c>
      <c r="D1430" s="88">
        <f>Master!D1443</f>
        <v>16</v>
      </c>
      <c r="E1430" s="406">
        <f>Master!E1443</f>
        <v>250</v>
      </c>
      <c r="F1430" s="406">
        <f>Master!F1443</f>
        <v>4000</v>
      </c>
      <c r="G1430" s="88" t="str">
        <f>Master!G1443</f>
        <v>Yes</v>
      </c>
      <c r="H1430" s="88" t="str">
        <f>Master!H1443</f>
        <v/>
      </c>
      <c r="I1430" s="88" t="str">
        <f>Master!I1443</f>
        <v>Request by the school to bill only after 15th July</v>
      </c>
      <c r="J1430" s="88" t="str">
        <f>Master!J1443</f>
        <v>PASSIONISTA PTE LTD</v>
      </c>
      <c r="K1430" s="88" t="str">
        <f>Master!K1443</f>
        <v>PASSIONISTA PTE LTD</v>
      </c>
      <c r="L1430" s="88" t="str">
        <f>Master!L1443</f>
        <v>MARTIN LOCK</v>
      </c>
      <c r="M1430" s="88" t="str">
        <f>Master!M1443</f>
        <v>CHIJ St. Joseph Convent</v>
      </c>
      <c r="N1430" s="88" t="str">
        <f>Master!N1443</f>
        <v>SOUTH</v>
      </c>
      <c r="O1430" s="88" t="str">
        <f>Master!O1443</f>
        <v>Nursing</v>
      </c>
      <c r="P1430" s="88" t="str">
        <f>Master!P1443</f>
        <v>PER PAX</v>
      </c>
      <c r="Q1430" s="88" t="str">
        <f>Master!Q1443</f>
        <v/>
      </c>
      <c r="R1430" s="406" t="str">
        <f>Master!R1443</f>
        <v>JUN</v>
      </c>
      <c r="S1430" s="406">
        <f>Master!S1443</f>
        <v>4000</v>
      </c>
      <c r="T1430" s="406" t="str">
        <f>Master!T1443</f>
        <v/>
      </c>
      <c r="U1430" s="406" t="str">
        <f>Master!U1443</f>
        <v/>
      </c>
      <c r="V1430" s="406" t="str">
        <f>Master!V1443</f>
        <v/>
      </c>
      <c r="W1430" s="406" t="str">
        <f>Master!W1443</f>
        <v/>
      </c>
      <c r="X1430" s="406" t="str">
        <f>Master!X1443</f>
        <v/>
      </c>
      <c r="Y1430" s="406" t="str">
        <f>Master!Y1443</f>
        <v/>
      </c>
      <c r="Z1430" s="406">
        <f>Master!Z1443</f>
        <v>4000</v>
      </c>
      <c r="AA1430" s="406" t="str">
        <f>Master!AA1443</f>
        <v/>
      </c>
      <c r="AB1430" s="406" t="str">
        <f>Master!AB1443</f>
        <v/>
      </c>
      <c r="AC1430" s="406" t="str">
        <f>Master!AC1443</f>
        <v/>
      </c>
      <c r="AD1430" s="406" t="str">
        <f>Master!AD1443</f>
        <v/>
      </c>
      <c r="AE1430" s="406" t="str">
        <f>Master!AE1443</f>
        <v/>
      </c>
      <c r="AF1430" s="406" t="str">
        <f>Master!AF1443</f>
        <v/>
      </c>
      <c r="AG1430" s="406" t="str">
        <f>Master!AG1443</f>
        <v/>
      </c>
      <c r="AH1430" s="88">
        <f>Master!AH1443</f>
        <v>5003418508</v>
      </c>
      <c r="AI1430" s="88" t="str">
        <f>Master!AI1443</f>
        <v>06.08.18</v>
      </c>
      <c r="AJ1430" s="406">
        <f>Master!AJ1443</f>
        <v>4000</v>
      </c>
      <c r="AK1430" s="406">
        <f>Master!AK1443</f>
        <v>0</v>
      </c>
      <c r="AL1430" s="88" t="str">
        <f>Master!AL1443</f>
        <v/>
      </c>
      <c r="AM1430" s="416">
        <v>150.0</v>
      </c>
      <c r="AN1430" s="416"/>
      <c r="AO1430" s="416">
        <v>171.2</v>
      </c>
      <c r="AP1430" s="416"/>
      <c r="AQ1430" s="416"/>
      <c r="AR1430" s="416">
        <f t="shared" si="10"/>
        <v>321.2</v>
      </c>
      <c r="AS1430" s="417">
        <f t="shared" si="11"/>
        <v>0.0803</v>
      </c>
      <c r="AT1430" s="416">
        <f t="shared" si="12"/>
        <v>3678.8</v>
      </c>
      <c r="AU1430" s="417"/>
    </row>
    <row r="1431" hidden="1">
      <c r="A1431" s="88" t="str">
        <f>Master!A1444</f>
        <v>VPAS18017</v>
      </c>
      <c r="B1431" s="88" t="str">
        <f>Master!B1444</f>
        <v>INVVPAS1810001</v>
      </c>
      <c r="C1431" s="88" t="str">
        <f>Master!C1444</f>
        <v>5th Oct</v>
      </c>
      <c r="D1431" s="88">
        <f>Master!D1444</f>
        <v>1</v>
      </c>
      <c r="E1431" s="406">
        <f>Master!E1444</f>
        <v>5900</v>
      </c>
      <c r="F1431" s="406">
        <f>Master!F1444</f>
        <v>5900</v>
      </c>
      <c r="G1431" s="88" t="str">
        <f>Master!G1444</f>
        <v>Yes</v>
      </c>
      <c r="H1431" s="88" t="str">
        <f>Master!H1444</f>
        <v/>
      </c>
      <c r="I1431" s="88" t="str">
        <f>Master!I1444</f>
        <v/>
      </c>
      <c r="J1431" s="88" t="str">
        <f>Master!J1444</f>
        <v>PASSIONISTA PTE LTD</v>
      </c>
      <c r="K1431" s="88" t="str">
        <f>Master!K1444</f>
        <v>PASSIONISTA PTE LTD</v>
      </c>
      <c r="L1431" s="88" t="str">
        <f>Master!L1444</f>
        <v>MARTIN LOCK</v>
      </c>
      <c r="M1431" s="88" t="str">
        <f>Master!M1444</f>
        <v>Da Qiao Pr</v>
      </c>
      <c r="N1431" s="88" t="str">
        <f>Master!N1444</f>
        <v>SOUTH</v>
      </c>
      <c r="O1431" s="88" t="str">
        <f>Master!O1444</f>
        <v>JCP</v>
      </c>
      <c r="P1431" s="88" t="str">
        <f>Master!P1444</f>
        <v>PACKAGE - HR</v>
      </c>
      <c r="Q1431" s="88" t="str">
        <f>Master!Q1444</f>
        <v/>
      </c>
      <c r="R1431" s="406" t="str">
        <f>Master!R1444</f>
        <v>AUG</v>
      </c>
      <c r="S1431" s="406">
        <f>Master!S1444</f>
        <v>5900</v>
      </c>
      <c r="T1431" s="406" t="str">
        <f>Master!T1444</f>
        <v/>
      </c>
      <c r="U1431" s="406" t="str">
        <f>Master!U1444</f>
        <v/>
      </c>
      <c r="V1431" s="406" t="str">
        <f>Master!V1444</f>
        <v/>
      </c>
      <c r="W1431" s="406" t="str">
        <f>Master!W1444</f>
        <v/>
      </c>
      <c r="X1431" s="406" t="str">
        <f>Master!X1444</f>
        <v/>
      </c>
      <c r="Y1431" s="406" t="str">
        <f>Master!Y1444</f>
        <v/>
      </c>
      <c r="Z1431" s="406" t="str">
        <f>Master!Z1444</f>
        <v/>
      </c>
      <c r="AA1431" s="406" t="str">
        <f>Master!AA1444</f>
        <v/>
      </c>
      <c r="AB1431" s="406" t="str">
        <f>Master!AB1444</f>
        <v/>
      </c>
      <c r="AC1431" s="406" t="str">
        <f>Master!AC1444</f>
        <v/>
      </c>
      <c r="AD1431" s="406" t="str">
        <f>Master!AD1444</f>
        <v/>
      </c>
      <c r="AE1431" s="406">
        <f>Master!AE1444</f>
        <v>5900</v>
      </c>
      <c r="AF1431" s="406" t="str">
        <f>Master!AF1444</f>
        <v/>
      </c>
      <c r="AG1431" s="406" t="str">
        <f>Master!AG1444</f>
        <v/>
      </c>
      <c r="AH1431" s="88">
        <f>Master!AH1444</f>
        <v>5003461107</v>
      </c>
      <c r="AI1431" s="88" t="str">
        <f>Master!AI1444</f>
        <v>30.10.18</v>
      </c>
      <c r="AJ1431" s="406">
        <f>Master!AJ1444</f>
        <v>5900</v>
      </c>
      <c r="AK1431" s="406">
        <f>Master!AK1444</f>
        <v>0</v>
      </c>
      <c r="AL1431" s="88" t="str">
        <f>Master!AL1444</f>
        <v/>
      </c>
      <c r="AM1431" s="416">
        <f>385+300+180+187.5+175</f>
        <v>1227.5</v>
      </c>
      <c r="AN1431" s="416"/>
      <c r="AO1431" s="416"/>
      <c r="AP1431" s="416"/>
      <c r="AQ1431" s="416"/>
      <c r="AR1431" s="416">
        <f t="shared" si="10"/>
        <v>1227.5</v>
      </c>
      <c r="AS1431" s="417">
        <f t="shared" si="11"/>
        <v>0.2080508475</v>
      </c>
      <c r="AT1431" s="416">
        <f t="shared" si="12"/>
        <v>4672.5</v>
      </c>
      <c r="AU1431" s="417"/>
    </row>
    <row r="1432" hidden="1">
      <c r="A1432" s="88" t="str">
        <f>Master!A1445</f>
        <v>VPAS18018</v>
      </c>
      <c r="B1432" s="88" t="str">
        <f>Master!B1445</f>
        <v>INVVPAS18018A</v>
      </c>
      <c r="C1432" s="525">
        <f>Master!C1445</f>
        <v>43388</v>
      </c>
      <c r="D1432" s="88">
        <f>Master!D1445</f>
        <v>72</v>
      </c>
      <c r="E1432" s="406">
        <f>Master!E1445</f>
        <v>150</v>
      </c>
      <c r="F1432" s="406">
        <f>Master!F1445</f>
        <v>10800</v>
      </c>
      <c r="G1432" s="88" t="str">
        <f>Master!G1445</f>
        <v/>
      </c>
      <c r="H1432" s="88" t="str">
        <f>Master!H1445</f>
        <v/>
      </c>
      <c r="I1432" s="88" t="str">
        <f>Master!I1445</f>
        <v/>
      </c>
      <c r="J1432" s="88" t="str">
        <f>Master!J1445</f>
        <v>PASSIONISTA PTE LTD</v>
      </c>
      <c r="K1432" s="88" t="str">
        <f>Master!K1445</f>
        <v>PASSIONISTA PTE LTD</v>
      </c>
      <c r="L1432" s="88" t="str">
        <f>Master!L1445</f>
        <v>NORISMAN</v>
      </c>
      <c r="M1432" s="88" t="str">
        <f>Master!M1445</f>
        <v>Ping Yi Secondary School</v>
      </c>
      <c r="N1432" s="88" t="str">
        <f>Master!N1445</f>
        <v>EAST</v>
      </c>
      <c r="O1432" s="88" t="str">
        <f>Master!O1445</f>
        <v>Aeronautics Unpowered</v>
      </c>
      <c r="P1432" s="88" t="str">
        <f>Master!P1445</f>
        <v>PER PAX</v>
      </c>
      <c r="Q1432" s="88" t="str">
        <f>Master!Q1445</f>
        <v/>
      </c>
      <c r="R1432" s="406" t="str">
        <f>Master!R1445</f>
        <v>JUN</v>
      </c>
      <c r="S1432" s="406">
        <f>Master!S1445</f>
        <v>10800</v>
      </c>
      <c r="T1432" s="406" t="str">
        <f>Master!T1445</f>
        <v/>
      </c>
      <c r="U1432" s="406" t="str">
        <f>Master!U1445</f>
        <v/>
      </c>
      <c r="V1432" s="406" t="str">
        <f>Master!V1445</f>
        <v/>
      </c>
      <c r="W1432" s="406" t="str">
        <f>Master!W1445</f>
        <v/>
      </c>
      <c r="X1432" s="406" t="str">
        <f>Master!X1445</f>
        <v/>
      </c>
      <c r="Y1432" s="406" t="str">
        <f>Master!Y1445</f>
        <v/>
      </c>
      <c r="Z1432" s="406" t="str">
        <f>Master!Z1445</f>
        <v/>
      </c>
      <c r="AA1432" s="406">
        <f>Master!AA1445</f>
        <v>5400</v>
      </c>
      <c r="AB1432" s="406">
        <f>Master!AB1445</f>
        <v>5400</v>
      </c>
      <c r="AC1432" s="406" t="str">
        <f>Master!AC1445</f>
        <v/>
      </c>
      <c r="AD1432" s="406" t="str">
        <f>Master!AD1445</f>
        <v/>
      </c>
      <c r="AE1432" s="406" t="str">
        <f>Master!AE1445</f>
        <v/>
      </c>
      <c r="AF1432" s="406" t="str">
        <f>Master!AF1445</f>
        <v/>
      </c>
      <c r="AG1432" s="406" t="str">
        <f>Master!AG1445</f>
        <v/>
      </c>
      <c r="AH1432" s="88">
        <f>Master!AH1445</f>
        <v>5003466235</v>
      </c>
      <c r="AI1432" s="88" t="str">
        <f>Master!AI1445</f>
        <v>12.11.18</v>
      </c>
      <c r="AJ1432" s="406">
        <f>Master!AJ1445</f>
        <v>10800</v>
      </c>
      <c r="AK1432" s="406">
        <f>Master!AK1445</f>
        <v>0</v>
      </c>
      <c r="AL1432" s="88" t="str">
        <f>Master!AL1445</f>
        <v/>
      </c>
      <c r="AM1432" s="416">
        <f>1762.5+1308.5</f>
        <v>3071</v>
      </c>
      <c r="AN1432" s="416"/>
      <c r="AO1432" s="416">
        <v>513.6</v>
      </c>
      <c r="AP1432" s="416"/>
      <c r="AQ1432" s="416"/>
      <c r="AR1432" s="416">
        <f t="shared" si="10"/>
        <v>3584.6</v>
      </c>
      <c r="AS1432" s="417">
        <f t="shared" si="11"/>
        <v>0.3319074074</v>
      </c>
      <c r="AT1432" s="416">
        <f t="shared" si="12"/>
        <v>7215.4</v>
      </c>
      <c r="AU1432" s="417"/>
    </row>
    <row r="1433" hidden="1">
      <c r="A1433" s="88" t="str">
        <f>Master!A1446</f>
        <v>VPAS18019</v>
      </c>
      <c r="B1433" s="88" t="str">
        <f>Master!B1446</f>
        <v>INVVPAS1808001</v>
      </c>
      <c r="C1433" s="525">
        <f>Master!C1446</f>
        <v>43325</v>
      </c>
      <c r="D1433" s="88">
        <f>Master!D1446</f>
        <v>18</v>
      </c>
      <c r="E1433" s="406">
        <f>Master!E1446</f>
        <v>300</v>
      </c>
      <c r="F1433" s="406">
        <f>Master!F1446</f>
        <v>5400</v>
      </c>
      <c r="G1433" s="88" t="str">
        <f>Master!G1446</f>
        <v/>
      </c>
      <c r="H1433" s="88" t="str">
        <f>Master!H1446</f>
        <v/>
      </c>
      <c r="I1433" s="88" t="str">
        <f>Master!I1446</f>
        <v/>
      </c>
      <c r="J1433" s="88" t="str">
        <f>Master!J1446</f>
        <v>PASSIONISTA PTE LTD</v>
      </c>
      <c r="K1433" s="88" t="str">
        <f>Master!K1446</f>
        <v>PASSIONISTA PTE LTD</v>
      </c>
      <c r="L1433" s="88" t="str">
        <f>Master!L1446</f>
        <v>SHAWN</v>
      </c>
      <c r="M1433" s="88" t="str">
        <f>Master!M1446</f>
        <v>Anderson Secondary School</v>
      </c>
      <c r="N1433" s="88" t="str">
        <f>Master!N1446</f>
        <v>NORTH</v>
      </c>
      <c r="O1433" s="88" t="str">
        <f>Master!O1446</f>
        <v>Go Fly Kite</v>
      </c>
      <c r="P1433" s="88" t="str">
        <f>Master!P1446</f>
        <v>PER PAX</v>
      </c>
      <c r="Q1433" s="88" t="str">
        <f>Master!Q1446</f>
        <v/>
      </c>
      <c r="R1433" s="406" t="str">
        <f>Master!R1446</f>
        <v>JUN</v>
      </c>
      <c r="S1433" s="406">
        <f>Master!S1446</f>
        <v>5400</v>
      </c>
      <c r="T1433" s="406" t="str">
        <f>Master!T1446</f>
        <v/>
      </c>
      <c r="U1433" s="406" t="str">
        <f>Master!U1446</f>
        <v/>
      </c>
      <c r="V1433" s="406" t="str">
        <f>Master!V1446</f>
        <v/>
      </c>
      <c r="W1433" s="406" t="str">
        <f>Master!W1446</f>
        <v/>
      </c>
      <c r="X1433" s="406" t="str">
        <f>Master!X1446</f>
        <v/>
      </c>
      <c r="Y1433" s="406" t="str">
        <f>Master!Y1446</f>
        <v/>
      </c>
      <c r="Z1433" s="406" t="str">
        <f>Master!Z1446</f>
        <v/>
      </c>
      <c r="AA1433" s="406">
        <f>Master!AA1446</f>
        <v>5400</v>
      </c>
      <c r="AB1433" s="406" t="str">
        <f>Master!AB1446</f>
        <v/>
      </c>
      <c r="AC1433" s="406" t="str">
        <f>Master!AC1446</f>
        <v/>
      </c>
      <c r="AD1433" s="406" t="str">
        <f>Master!AD1446</f>
        <v/>
      </c>
      <c r="AE1433" s="406" t="str">
        <f>Master!AE1446</f>
        <v/>
      </c>
      <c r="AF1433" s="406" t="str">
        <f>Master!AF1446</f>
        <v/>
      </c>
      <c r="AG1433" s="406" t="str">
        <f>Master!AG1446</f>
        <v/>
      </c>
      <c r="AH1433" s="88">
        <f>Master!AH1446</f>
        <v>5003435559</v>
      </c>
      <c r="AI1433" s="88" t="str">
        <f>Master!AI1446</f>
        <v>10.09.18</v>
      </c>
      <c r="AJ1433" s="406">
        <f>Master!AJ1446</f>
        <v>5400</v>
      </c>
      <c r="AK1433" s="406">
        <f>Master!AK1446</f>
        <v>0</v>
      </c>
      <c r="AL1433" s="88" t="str">
        <f>Master!AL1446</f>
        <v/>
      </c>
      <c r="AM1433" s="416"/>
      <c r="AN1433" s="416">
        <v>2700.0</v>
      </c>
      <c r="AO1433" s="416"/>
      <c r="AP1433" s="416"/>
      <c r="AQ1433" s="416"/>
      <c r="AR1433" s="416">
        <f t="shared" si="10"/>
        <v>2700</v>
      </c>
      <c r="AS1433" s="417">
        <f t="shared" si="11"/>
        <v>0.5</v>
      </c>
      <c r="AT1433" s="416">
        <f t="shared" si="12"/>
        <v>2700</v>
      </c>
      <c r="AU1433" s="417"/>
    </row>
    <row r="1434" hidden="1">
      <c r="A1434" s="88" t="str">
        <f>Master!A1447</f>
        <v>VPAS18020</v>
      </c>
      <c r="B1434" s="88" t="str">
        <f>Master!B1447</f>
        <v>INVVPAS1809001</v>
      </c>
      <c r="C1434" s="88" t="str">
        <f>Master!C1447</f>
        <v>18th Sept</v>
      </c>
      <c r="D1434" s="88">
        <f>Master!D1447</f>
        <v>32</v>
      </c>
      <c r="E1434" s="406">
        <f>Master!E1447</f>
        <v>130</v>
      </c>
      <c r="F1434" s="406">
        <f>Master!F1447</f>
        <v>4160</v>
      </c>
      <c r="G1434" s="88" t="str">
        <f>Master!G1447</f>
        <v/>
      </c>
      <c r="H1434" s="88" t="str">
        <f>Master!H1447</f>
        <v/>
      </c>
      <c r="I1434" s="88" t="str">
        <f>Master!I1447</f>
        <v/>
      </c>
      <c r="J1434" s="88" t="str">
        <f>Master!J1447</f>
        <v>PASSIONISTA PTE LTD</v>
      </c>
      <c r="K1434" s="88" t="str">
        <f>Master!K1447</f>
        <v>PASSIONISTA PTE LTD</v>
      </c>
      <c r="L1434" s="88" t="str">
        <f>Master!L1447</f>
        <v>SHAWN</v>
      </c>
      <c r="M1434" s="88" t="str">
        <f>Master!M1447</f>
        <v>Marsiling Secondary School</v>
      </c>
      <c r="N1434" s="88" t="str">
        <f>Master!N1447</f>
        <v>NORTH</v>
      </c>
      <c r="O1434" s="88" t="str">
        <f>Master!O1447</f>
        <v>Retailogy and E commerce programme</v>
      </c>
      <c r="P1434" s="88" t="str">
        <f>Master!P1447</f>
        <v>PER PAX</v>
      </c>
      <c r="Q1434" s="88" t="str">
        <f>Master!Q1447</f>
        <v/>
      </c>
      <c r="R1434" s="406" t="str">
        <f>Master!R1447</f>
        <v>JUN</v>
      </c>
      <c r="S1434" s="406">
        <f>Master!S1447</f>
        <v>4160</v>
      </c>
      <c r="T1434" s="406" t="str">
        <f>Master!T1447</f>
        <v/>
      </c>
      <c r="U1434" s="406" t="str">
        <f>Master!U1447</f>
        <v/>
      </c>
      <c r="V1434" s="406" t="str">
        <f>Master!V1447</f>
        <v/>
      </c>
      <c r="W1434" s="406" t="str">
        <f>Master!W1447</f>
        <v/>
      </c>
      <c r="X1434" s="406" t="str">
        <f>Master!X1447</f>
        <v/>
      </c>
      <c r="Y1434" s="406" t="str">
        <f>Master!Y1447</f>
        <v/>
      </c>
      <c r="Z1434" s="406" t="str">
        <f>Master!Z1447</f>
        <v/>
      </c>
      <c r="AA1434" s="406">
        <f>Master!AA1447</f>
        <v>2080</v>
      </c>
      <c r="AB1434" s="406">
        <f>Master!AB1447</f>
        <v>2080</v>
      </c>
      <c r="AC1434" s="406" t="str">
        <f>Master!AC1447</f>
        <v/>
      </c>
      <c r="AD1434" s="406" t="str">
        <f>Master!AD1447</f>
        <v/>
      </c>
      <c r="AE1434" s="406" t="str">
        <f>Master!AE1447</f>
        <v/>
      </c>
      <c r="AF1434" s="406" t="str">
        <f>Master!AF1447</f>
        <v/>
      </c>
      <c r="AG1434" s="406" t="str">
        <f>Master!AG1447</f>
        <v/>
      </c>
      <c r="AH1434" s="88">
        <f>Master!AH1447</f>
        <v>5003452975</v>
      </c>
      <c r="AI1434" s="88" t="str">
        <f>Master!AI1447</f>
        <v>15.10.18</v>
      </c>
      <c r="AJ1434" s="406">
        <f>Master!AJ1447</f>
        <v>4160</v>
      </c>
      <c r="AK1434" s="406">
        <f>Master!AK1447</f>
        <v>0</v>
      </c>
      <c r="AL1434" s="88" t="str">
        <f>Master!AL1447</f>
        <v/>
      </c>
      <c r="AM1434" s="416">
        <f>720+563.75+206+50+206</f>
        <v>1745.75</v>
      </c>
      <c r="AN1434" s="416"/>
      <c r="AO1434" s="416">
        <v>160.0</v>
      </c>
      <c r="AP1434" s="416"/>
      <c r="AQ1434" s="416"/>
      <c r="AR1434" s="416">
        <f t="shared" si="10"/>
        <v>1905.75</v>
      </c>
      <c r="AS1434" s="417">
        <f t="shared" si="11"/>
        <v>0.4581129808</v>
      </c>
      <c r="AT1434" s="416">
        <f t="shared" si="12"/>
        <v>2254.25</v>
      </c>
      <c r="AU1434" s="417"/>
    </row>
    <row r="1435" hidden="1">
      <c r="A1435" s="88" t="str">
        <f>Master!A1448</f>
        <v>VPAS18021</v>
      </c>
      <c r="B1435" s="88" t="str">
        <f>Master!B1448</f>
        <v>INVVPAS1811013</v>
      </c>
      <c r="C1435" s="522">
        <f>Master!C1448</f>
        <v>43419</v>
      </c>
      <c r="D1435" s="88">
        <f>Master!D1448</f>
        <v>28</v>
      </c>
      <c r="E1435" s="406">
        <f>Master!E1448</f>
        <v>230</v>
      </c>
      <c r="F1435" s="406">
        <f>Master!F1448</f>
        <v>6440</v>
      </c>
      <c r="G1435" s="88" t="str">
        <f>Master!G1448</f>
        <v/>
      </c>
      <c r="H1435" s="88" t="str">
        <f>Master!H1448</f>
        <v/>
      </c>
      <c r="I1435" s="88" t="str">
        <f>Master!I1448</f>
        <v/>
      </c>
      <c r="J1435" s="88" t="str">
        <f>Master!J1448</f>
        <v>PASSIONISTA PTE LTD</v>
      </c>
      <c r="K1435" s="88" t="str">
        <f>Master!K1448</f>
        <v>PASSIONISTA PTE LTD</v>
      </c>
      <c r="L1435" s="88" t="str">
        <f>Master!L1448</f>
        <v>SHAWN</v>
      </c>
      <c r="M1435" s="88" t="str">
        <f>Master!M1448</f>
        <v>Naval Base Secondary School</v>
      </c>
      <c r="N1435" s="88" t="str">
        <f>Master!N1448</f>
        <v>NORTH</v>
      </c>
      <c r="O1435" s="88" t="str">
        <f>Master!O1448</f>
        <v>Culinary</v>
      </c>
      <c r="P1435" s="88" t="str">
        <f>Master!P1448</f>
        <v>PER PAX</v>
      </c>
      <c r="Q1435" s="88" t="str">
        <f>Master!Q1448</f>
        <v/>
      </c>
      <c r="R1435" s="406" t="str">
        <f>Master!R1448</f>
        <v>AUG</v>
      </c>
      <c r="S1435" s="406">
        <f>Master!S1448</f>
        <v>6440</v>
      </c>
      <c r="T1435" s="406" t="str">
        <f>Master!T1448</f>
        <v/>
      </c>
      <c r="U1435" s="406" t="str">
        <f>Master!U1448</f>
        <v/>
      </c>
      <c r="V1435" s="406" t="str">
        <f>Master!V1448</f>
        <v/>
      </c>
      <c r="W1435" s="406" t="str">
        <f>Master!W1448</f>
        <v/>
      </c>
      <c r="X1435" s="406" t="str">
        <f>Master!X1448</f>
        <v/>
      </c>
      <c r="Y1435" s="406" t="str">
        <f>Master!Y1448</f>
        <v/>
      </c>
      <c r="Z1435" s="406" t="str">
        <f>Master!Z1448</f>
        <v/>
      </c>
      <c r="AA1435" s="406" t="str">
        <f>Master!AA1448</f>
        <v/>
      </c>
      <c r="AB1435" s="406" t="str">
        <f>Master!AB1448</f>
        <v/>
      </c>
      <c r="AC1435" s="406" t="str">
        <f>Master!AC1448</f>
        <v/>
      </c>
      <c r="AD1435" s="406" t="str">
        <f>Master!AD1448</f>
        <v/>
      </c>
      <c r="AE1435" s="406">
        <f>Master!AE1448</f>
        <v>6440</v>
      </c>
      <c r="AF1435" s="406" t="str">
        <f>Master!AF1448</f>
        <v/>
      </c>
      <c r="AG1435" s="406" t="str">
        <f>Master!AG1448</f>
        <v/>
      </c>
      <c r="AH1435" s="88">
        <f>Master!AH1448</f>
        <v>5003481083</v>
      </c>
      <c r="AI1435" s="88" t="str">
        <f>Master!AI1448</f>
        <v>10.12.18</v>
      </c>
      <c r="AJ1435" s="406">
        <f>Master!AJ1448</f>
        <v>6440</v>
      </c>
      <c r="AK1435" s="406">
        <f>Master!AK1448</f>
        <v>0</v>
      </c>
      <c r="AL1435" s="88" t="str">
        <f>Master!AL1448</f>
        <v/>
      </c>
      <c r="AM1435" s="416">
        <f>2050+2370+250</f>
        <v>4670</v>
      </c>
      <c r="AN1435" s="416">
        <f>3190+405</f>
        <v>3595</v>
      </c>
      <c r="AO1435" s="416">
        <v>963.0</v>
      </c>
      <c r="AP1435" s="416"/>
      <c r="AQ1435" s="416"/>
      <c r="AR1435" s="416">
        <f t="shared" si="10"/>
        <v>9228</v>
      </c>
      <c r="AS1435" s="417">
        <f t="shared" si="11"/>
        <v>1.432919255</v>
      </c>
      <c r="AT1435" s="416">
        <f t="shared" si="12"/>
        <v>-2788</v>
      </c>
      <c r="AU1435" s="417"/>
    </row>
    <row r="1436" hidden="1">
      <c r="A1436" s="88" t="str">
        <f>Master!A1452</f>
        <v>VPAS18022</v>
      </c>
      <c r="B1436" s="88" t="str">
        <f>Master!B1452</f>
        <v>INVVPAS1811008</v>
      </c>
      <c r="C1436" s="521">
        <f>Master!C1452</f>
        <v>43413</v>
      </c>
      <c r="D1436" s="88" t="str">
        <f>Master!D1452</f>
        <v/>
      </c>
      <c r="E1436" s="406" t="str">
        <f>Master!E1452</f>
        <v/>
      </c>
      <c r="F1436" s="406">
        <f>Master!F1452</f>
        <v>5000</v>
      </c>
      <c r="G1436" s="88" t="str">
        <f>Master!G1452</f>
        <v/>
      </c>
      <c r="H1436" s="88" t="str">
        <f>Master!H1452</f>
        <v/>
      </c>
      <c r="I1436" s="88" t="str">
        <f>Master!I1452</f>
        <v/>
      </c>
      <c r="J1436" s="88" t="str">
        <f>Master!J1452</f>
        <v>PASSIONISTA PTE LTD</v>
      </c>
      <c r="K1436" s="88" t="str">
        <f>Master!K1452</f>
        <v>PASSIONISTA PTE LTD</v>
      </c>
      <c r="L1436" s="88" t="str">
        <f>Master!L1452</f>
        <v>TERENCE</v>
      </c>
      <c r="M1436" s="88" t="str">
        <f>Master!M1452</f>
        <v>Fengshan Primary School</v>
      </c>
      <c r="N1436" s="88" t="str">
        <f>Master!N1452</f>
        <v/>
      </c>
      <c r="O1436" s="88" t="str">
        <f>Master!O1452</f>
        <v>Junior Career Program</v>
      </c>
      <c r="P1436" s="88" t="str">
        <f>Master!P1452</f>
        <v>PACKAGE - HR</v>
      </c>
      <c r="Q1436" s="88" t="str">
        <f>Master!Q1452</f>
        <v/>
      </c>
      <c r="R1436" s="406" t="str">
        <f>Master!R1452</f>
        <v>SEP</v>
      </c>
      <c r="S1436" s="406">
        <f>Master!S1452</f>
        <v>5000</v>
      </c>
      <c r="T1436" s="406" t="str">
        <f>Master!T1452</f>
        <v/>
      </c>
      <c r="U1436" s="406" t="str">
        <f>Master!U1452</f>
        <v/>
      </c>
      <c r="V1436" s="406" t="str">
        <f>Master!V1452</f>
        <v/>
      </c>
      <c r="W1436" s="406" t="str">
        <f>Master!W1452</f>
        <v/>
      </c>
      <c r="X1436" s="406" t="str">
        <f>Master!X1452</f>
        <v/>
      </c>
      <c r="Y1436" s="406" t="str">
        <f>Master!Y1452</f>
        <v/>
      </c>
      <c r="Z1436" s="406" t="str">
        <f>Master!Z1452</f>
        <v/>
      </c>
      <c r="AA1436" s="406" t="str">
        <f>Master!AA1452</f>
        <v/>
      </c>
      <c r="AB1436" s="406" t="str">
        <f>Master!AB1452</f>
        <v/>
      </c>
      <c r="AC1436" s="406" t="str">
        <f>Master!AC1452</f>
        <v/>
      </c>
      <c r="AD1436" s="406" t="str">
        <f>Master!AD1452</f>
        <v/>
      </c>
      <c r="AE1436" s="406">
        <f>Master!AE1452</f>
        <v>5000</v>
      </c>
      <c r="AF1436" s="406" t="str">
        <f>Master!AF1452</f>
        <v/>
      </c>
      <c r="AG1436" s="406" t="str">
        <f>Master!AG1452</f>
        <v/>
      </c>
      <c r="AH1436" s="88">
        <f>Master!AH1452</f>
        <v>5003477910</v>
      </c>
      <c r="AI1436" s="88" t="str">
        <f>Master!AI1452</f>
        <v>04.12.18</v>
      </c>
      <c r="AJ1436" s="406">
        <f>Master!AJ1452</f>
        <v>5000</v>
      </c>
      <c r="AK1436" s="406">
        <f>Master!AK1452</f>
        <v>0</v>
      </c>
      <c r="AL1436" s="88" t="str">
        <f>Master!AL1452</f>
        <v/>
      </c>
      <c r="AM1436" s="416">
        <f>505+50+45</f>
        <v>600</v>
      </c>
      <c r="AN1436" s="416"/>
      <c r="AO1436" s="416"/>
      <c r="AP1436" s="416">
        <v>720.0</v>
      </c>
      <c r="AQ1436" s="416">
        <v>100.0</v>
      </c>
      <c r="AR1436" s="416">
        <f t="shared" si="10"/>
        <v>1420</v>
      </c>
      <c r="AS1436" s="417">
        <f t="shared" si="11"/>
        <v>0.284</v>
      </c>
      <c r="AT1436" s="416">
        <f t="shared" si="12"/>
        <v>3580</v>
      </c>
      <c r="AU1436" s="417"/>
    </row>
    <row r="1437" hidden="1">
      <c r="A1437" s="88" t="str">
        <f>Master!A1453</f>
        <v>VPAS18023</v>
      </c>
      <c r="B1437" s="88" t="str">
        <f>Master!B1453</f>
        <v>INVVPAS18110010</v>
      </c>
      <c r="C1437" s="88" t="str">
        <f>Master!C1453</f>
        <v>12th Nov 2018</v>
      </c>
      <c r="D1437" s="88">
        <f>Master!D1453</f>
        <v>23</v>
      </c>
      <c r="E1437" s="406">
        <f>Master!E1453</f>
        <v>220</v>
      </c>
      <c r="F1437" s="406">
        <f>Master!F1453</f>
        <v>5060</v>
      </c>
      <c r="G1437" s="88" t="str">
        <f>Master!G1453</f>
        <v>Y</v>
      </c>
      <c r="H1437" s="88" t="str">
        <f>Master!H1453</f>
        <v/>
      </c>
      <c r="I1437" s="88" t="str">
        <f>Master!I1453</f>
        <v/>
      </c>
      <c r="J1437" s="88" t="str">
        <f>Master!J1453</f>
        <v>PASSIONISTA PTE LTD</v>
      </c>
      <c r="K1437" s="88" t="str">
        <f>Master!K1453</f>
        <v>EPITOMEDIA PTE LTD</v>
      </c>
      <c r="L1437" s="88" t="str">
        <f>Master!L1453</f>
        <v>IZWAN</v>
      </c>
      <c r="M1437" s="88" t="str">
        <f>Master!M1453</f>
        <v>Westwood Sec</v>
      </c>
      <c r="N1437" s="88" t="str">
        <f>Master!N1453</f>
        <v>WEST</v>
      </c>
      <c r="O1437" s="88" t="str">
        <f>Master!O1453</f>
        <v>1)Film and photography module</v>
      </c>
      <c r="P1437" s="88" t="str">
        <f>Master!P1453</f>
        <v>PER PAX</v>
      </c>
      <c r="Q1437" s="88" t="str">
        <f>Master!Q1453</f>
        <v/>
      </c>
      <c r="R1437" s="406" t="str">
        <f>Master!R1453</f>
        <v>SEP</v>
      </c>
      <c r="S1437" s="406">
        <f>Master!S1453</f>
        <v>5060</v>
      </c>
      <c r="T1437" s="406" t="str">
        <f>Master!T1453</f>
        <v/>
      </c>
      <c r="U1437" s="406" t="str">
        <f>Master!U1453</f>
        <v/>
      </c>
      <c r="V1437" s="406" t="str">
        <f>Master!V1453</f>
        <v/>
      </c>
      <c r="W1437" s="406" t="str">
        <f>Master!W1453</f>
        <v/>
      </c>
      <c r="X1437" s="406" t="str">
        <f>Master!X1453</f>
        <v/>
      </c>
      <c r="Y1437" s="406" t="str">
        <f>Master!Y1453</f>
        <v/>
      </c>
      <c r="Z1437" s="406" t="str">
        <f>Master!Z1453</f>
        <v/>
      </c>
      <c r="AA1437" s="406" t="str">
        <f>Master!AA1453</f>
        <v/>
      </c>
      <c r="AB1437" s="406" t="str">
        <f>Master!AB1453</f>
        <v/>
      </c>
      <c r="AC1437" s="406" t="str">
        <f>Master!AC1453</f>
        <v/>
      </c>
      <c r="AD1437" s="406" t="str">
        <f>Master!AD1453</f>
        <v/>
      </c>
      <c r="AE1437" s="406">
        <f>Master!AE1453</f>
        <v>5060</v>
      </c>
      <c r="AF1437" s="406" t="str">
        <f>Master!AF1453</f>
        <v/>
      </c>
      <c r="AG1437" s="406" t="str">
        <f>Master!AG1453</f>
        <v/>
      </c>
      <c r="AH1437" s="88">
        <f>Master!AH1453</f>
        <v>5003479933</v>
      </c>
      <c r="AI1437" s="88" t="str">
        <f>Master!AI1453</f>
        <v>07.12.18</v>
      </c>
      <c r="AJ1437" s="406">
        <f>Master!AJ1453</f>
        <v>5060</v>
      </c>
      <c r="AK1437" s="406">
        <f>Master!AK1453</f>
        <v>0</v>
      </c>
      <c r="AL1437" s="88" t="str">
        <f>Master!AL1453</f>
        <v/>
      </c>
      <c r="AM1437" s="416">
        <f>150+1320+1803.5+1125+1100</f>
        <v>5498.5</v>
      </c>
      <c r="AN1437" s="416">
        <f>256.8+321</f>
        <v>577.8</v>
      </c>
      <c r="AO1437" s="416">
        <v>590.64</v>
      </c>
      <c r="AP1437" s="416">
        <f>110+86.92</f>
        <v>196.92</v>
      </c>
      <c r="AQ1437" s="416"/>
      <c r="AR1437" s="416">
        <f t="shared" si="10"/>
        <v>6863.86</v>
      </c>
      <c r="AS1437" s="417">
        <f t="shared" si="11"/>
        <v>1.356494071</v>
      </c>
      <c r="AT1437" s="416">
        <f t="shared" si="12"/>
        <v>-1803.86</v>
      </c>
      <c r="AU1437" s="417"/>
    </row>
    <row r="1438" hidden="1">
      <c r="A1438" s="88" t="str">
        <f>Master!A1458</f>
        <v>VPAS18024</v>
      </c>
      <c r="B1438" s="88" t="str">
        <f>Master!B1458</f>
        <v>INVVPAS1811003</v>
      </c>
      <c r="C1438" s="88" t="str">
        <f>Master!C1458</f>
        <v>2nd Nov</v>
      </c>
      <c r="D1438" s="88">
        <f>Master!D1458</f>
        <v>19</v>
      </c>
      <c r="E1438" s="406">
        <f>Master!E1458</f>
        <v>250</v>
      </c>
      <c r="F1438" s="406">
        <f>Master!F1458</f>
        <v>4750</v>
      </c>
      <c r="G1438" s="88" t="str">
        <f>Master!G1458</f>
        <v>Y</v>
      </c>
      <c r="H1438" s="88" t="str">
        <f>Master!H1458</f>
        <v/>
      </c>
      <c r="I1438" s="88" t="str">
        <f>Master!I1458</f>
        <v/>
      </c>
      <c r="J1438" s="88" t="str">
        <f>Master!J1458</f>
        <v>PASSIONISTA PTE LTD</v>
      </c>
      <c r="K1438" s="88" t="str">
        <f>Master!K1458</f>
        <v>PASSIONISTA PTE LTD</v>
      </c>
      <c r="L1438" s="88" t="str">
        <f>Master!L1458</f>
        <v>MARTIN LOCK</v>
      </c>
      <c r="M1438" s="88" t="str">
        <f>Master!M1458</f>
        <v>Woodlands Ring Secondary</v>
      </c>
      <c r="N1438" s="88" t="str">
        <f>Master!N1458</f>
        <v>NORTH</v>
      </c>
      <c r="O1438" s="88" t="str">
        <f>Master!O1458</f>
        <v>Culinary</v>
      </c>
      <c r="P1438" s="88" t="str">
        <f>Master!P1458</f>
        <v>PER PAX</v>
      </c>
      <c r="Q1438" s="88" t="str">
        <f>Master!Q1458</f>
        <v/>
      </c>
      <c r="R1438" s="406" t="str">
        <f>Master!R1458</f>
        <v>SEP</v>
      </c>
      <c r="S1438" s="406">
        <f>Master!S1458</f>
        <v>4750</v>
      </c>
      <c r="T1438" s="406" t="str">
        <f>Master!T1458</f>
        <v/>
      </c>
      <c r="U1438" s="406" t="str">
        <f>Master!U1458</f>
        <v/>
      </c>
      <c r="V1438" s="406" t="str">
        <f>Master!V1458</f>
        <v/>
      </c>
      <c r="W1438" s="406" t="str">
        <f>Master!W1458</f>
        <v/>
      </c>
      <c r="X1438" s="406" t="str">
        <f>Master!X1458</f>
        <v/>
      </c>
      <c r="Y1438" s="406" t="str">
        <f>Master!Y1458</f>
        <v/>
      </c>
      <c r="Z1438" s="406" t="str">
        <f>Master!Z1458</f>
        <v/>
      </c>
      <c r="AA1438" s="406" t="str">
        <f>Master!AA1458</f>
        <v/>
      </c>
      <c r="AB1438" s="406" t="str">
        <f>Master!AB1458</f>
        <v/>
      </c>
      <c r="AC1438" s="406" t="str">
        <f>Master!AC1458</f>
        <v/>
      </c>
      <c r="AD1438" s="406" t="str">
        <f>Master!AD1458</f>
        <v/>
      </c>
      <c r="AE1438" s="406">
        <f>Master!AE1458</f>
        <v>4750</v>
      </c>
      <c r="AF1438" s="406" t="str">
        <f>Master!AF1458</f>
        <v/>
      </c>
      <c r="AG1438" s="406" t="str">
        <f>Master!AG1458</f>
        <v/>
      </c>
      <c r="AH1438" s="88">
        <f>Master!AH1458</f>
        <v>5003473636</v>
      </c>
      <c r="AI1438" s="88" t="str">
        <f>Master!AI1458</f>
        <v>27.11.18</v>
      </c>
      <c r="AJ1438" s="406">
        <f>Master!AJ1458</f>
        <v>4750</v>
      </c>
      <c r="AK1438" s="406">
        <f>Master!AK1458</f>
        <v>0</v>
      </c>
      <c r="AL1438" s="88" t="str">
        <f>Master!AL1458</f>
        <v/>
      </c>
      <c r="AM1438" s="416">
        <f>1200+100</f>
        <v>1300</v>
      </c>
      <c r="AN1438" s="416">
        <f>1083+255</f>
        <v>1338</v>
      </c>
      <c r="AO1438" s="416"/>
      <c r="AP1438" s="416"/>
      <c r="AQ1438" s="416"/>
      <c r="AR1438" s="416">
        <f t="shared" si="10"/>
        <v>2638</v>
      </c>
      <c r="AS1438" s="417">
        <f t="shared" si="11"/>
        <v>0.5553684211</v>
      </c>
      <c r="AT1438" s="416">
        <f t="shared" si="12"/>
        <v>2112</v>
      </c>
      <c r="AU1438" s="417"/>
    </row>
    <row r="1439" hidden="1">
      <c r="A1439" s="88" t="str">
        <f>Master!A1459</f>
        <v>VPAS18025</v>
      </c>
      <c r="B1439" s="88" t="str">
        <f>Master!B1459</f>
        <v>INVVPAS18110004</v>
      </c>
      <c r="C1439" s="522">
        <f>Master!C1459</f>
        <v>43406</v>
      </c>
      <c r="D1439" s="88">
        <f>Master!D1459</f>
        <v>20</v>
      </c>
      <c r="E1439" s="406">
        <f>Master!E1459</f>
        <v>210</v>
      </c>
      <c r="F1439" s="406">
        <f>Master!F1459</f>
        <v>4200</v>
      </c>
      <c r="G1439" s="88" t="str">
        <f>Master!G1459</f>
        <v>Y</v>
      </c>
      <c r="H1439" s="88" t="str">
        <f>Master!H1459</f>
        <v/>
      </c>
      <c r="I1439" s="88" t="str">
        <f>Master!I1459</f>
        <v/>
      </c>
      <c r="J1439" s="88" t="str">
        <f>Master!J1459</f>
        <v>PASSIONISTA PTE LTD</v>
      </c>
      <c r="K1439" s="88" t="str">
        <f>Master!K1459</f>
        <v>PASSIONISTA PTE LTD</v>
      </c>
      <c r="L1439" s="88" t="str">
        <f>Master!L1459</f>
        <v>RAMESH</v>
      </c>
      <c r="M1439" s="88" t="str">
        <f>Master!M1459</f>
        <v>Fuchun Sec</v>
      </c>
      <c r="N1439" s="88" t="str">
        <f>Master!N1459</f>
        <v>NORTH</v>
      </c>
      <c r="O1439" s="88" t="str">
        <f>Master!O1459</f>
        <v>Hospitality Elective Module</v>
      </c>
      <c r="P1439" s="88" t="str">
        <f>Master!P1459</f>
        <v>PER PAX</v>
      </c>
      <c r="Q1439" s="88" t="str">
        <f>Master!Q1459</f>
        <v>$210 Per Pax</v>
      </c>
      <c r="R1439" s="406" t="str">
        <f>Master!R1459</f>
        <v>SEP</v>
      </c>
      <c r="S1439" s="406">
        <f>Master!S1459</f>
        <v>4200</v>
      </c>
      <c r="T1439" s="406" t="str">
        <f>Master!T1459</f>
        <v/>
      </c>
      <c r="U1439" s="406" t="str">
        <f>Master!U1459</f>
        <v/>
      </c>
      <c r="V1439" s="406" t="str">
        <f>Master!V1459</f>
        <v/>
      </c>
      <c r="W1439" s="406" t="str">
        <f>Master!W1459</f>
        <v/>
      </c>
      <c r="X1439" s="406" t="str">
        <f>Master!X1459</f>
        <v/>
      </c>
      <c r="Y1439" s="406" t="str">
        <f>Master!Y1459</f>
        <v/>
      </c>
      <c r="Z1439" s="406" t="str">
        <f>Master!Z1459</f>
        <v/>
      </c>
      <c r="AA1439" s="406" t="str">
        <f>Master!AA1459</f>
        <v/>
      </c>
      <c r="AB1439" s="406" t="str">
        <f>Master!AB1459</f>
        <v/>
      </c>
      <c r="AC1439" s="406" t="str">
        <f>Master!AC1459</f>
        <v/>
      </c>
      <c r="AD1439" s="406" t="str">
        <f>Master!AD1459</f>
        <v/>
      </c>
      <c r="AE1439" s="406">
        <f>Master!AE1459</f>
        <v>4200</v>
      </c>
      <c r="AF1439" s="406" t="str">
        <f>Master!AF1459</f>
        <v/>
      </c>
      <c r="AG1439" s="406" t="str">
        <f>Master!AG1459</f>
        <v/>
      </c>
      <c r="AH1439" s="88">
        <f>Master!AH1459</f>
        <v>5003473636</v>
      </c>
      <c r="AI1439" s="88" t="str">
        <f>Master!AI1459</f>
        <v>27.11.18</v>
      </c>
      <c r="AJ1439" s="406">
        <f>Master!AJ1459</f>
        <v>4200</v>
      </c>
      <c r="AK1439" s="406">
        <f>Master!AK1459</f>
        <v>0</v>
      </c>
      <c r="AL1439" s="88" t="str">
        <f>Master!AL1459</f>
        <v/>
      </c>
      <c r="AM1439" s="416">
        <v>2013.5</v>
      </c>
      <c r="AN1439" s="416"/>
      <c r="AO1439" s="416">
        <v>363.8</v>
      </c>
      <c r="AP1439" s="416"/>
      <c r="AQ1439" s="416"/>
      <c r="AR1439" s="416">
        <f t="shared" si="10"/>
        <v>2377.3</v>
      </c>
      <c r="AS1439" s="417">
        <f t="shared" si="11"/>
        <v>0.5660238095</v>
      </c>
      <c r="AT1439" s="416">
        <f t="shared" si="12"/>
        <v>1822.7</v>
      </c>
      <c r="AU1439" s="417"/>
    </row>
    <row r="1440" hidden="1">
      <c r="A1440" s="88" t="str">
        <f>Master!A1460</f>
        <v>VPAS18026</v>
      </c>
      <c r="B1440" s="88" t="str">
        <f>Master!B1460</f>
        <v>INVVPAS1811002</v>
      </c>
      <c r="C1440" s="88" t="str">
        <f>Master!C1460</f>
        <v>1st Nov</v>
      </c>
      <c r="D1440" s="88">
        <f>Master!D1460</f>
        <v>25</v>
      </c>
      <c r="E1440" s="406">
        <f>Master!E1460</f>
        <v>220</v>
      </c>
      <c r="F1440" s="406">
        <f>Master!F1460</f>
        <v>5500</v>
      </c>
      <c r="G1440" s="88" t="str">
        <f>Master!G1460</f>
        <v>Yes</v>
      </c>
      <c r="H1440" s="88" t="str">
        <f>Master!H1460</f>
        <v/>
      </c>
      <c r="I1440" s="88" t="str">
        <f>Master!I1460</f>
        <v/>
      </c>
      <c r="J1440" s="88" t="str">
        <f>Master!J1460</f>
        <v>PASSIONISTA PTE LTD</v>
      </c>
      <c r="K1440" s="88" t="str">
        <f>Master!K1460</f>
        <v>PASSIONISTA PTE LTD</v>
      </c>
      <c r="L1440" s="88" t="str">
        <f>Master!L1460</f>
        <v>MARTIN LOCK</v>
      </c>
      <c r="M1440" s="88" t="str">
        <f>Master!M1460</f>
        <v>ChristChurch</v>
      </c>
      <c r="N1440" s="88" t="str">
        <f>Master!N1460</f>
        <v>NORTH</v>
      </c>
      <c r="O1440" s="88" t="str">
        <f>Master!O1460</f>
        <v>Aeronautics</v>
      </c>
      <c r="P1440" s="88" t="str">
        <f>Master!P1460</f>
        <v>PER PAX</v>
      </c>
      <c r="Q1440" s="88" t="str">
        <f>Master!Q1460</f>
        <v/>
      </c>
      <c r="R1440" s="406" t="str">
        <f>Master!R1460</f>
        <v>OCT</v>
      </c>
      <c r="S1440" s="406">
        <f>Master!S1460</f>
        <v>5500</v>
      </c>
      <c r="T1440" s="406" t="str">
        <f>Master!T1460</f>
        <v/>
      </c>
      <c r="U1440" s="406" t="str">
        <f>Master!U1460</f>
        <v/>
      </c>
      <c r="V1440" s="406" t="str">
        <f>Master!V1460</f>
        <v/>
      </c>
      <c r="W1440" s="406" t="str">
        <f>Master!W1460</f>
        <v/>
      </c>
      <c r="X1440" s="406" t="str">
        <f>Master!X1460</f>
        <v/>
      </c>
      <c r="Y1440" s="406" t="str">
        <f>Master!Y1460</f>
        <v/>
      </c>
      <c r="Z1440" s="406" t="str">
        <f>Master!Z1460</f>
        <v/>
      </c>
      <c r="AA1440" s="406" t="str">
        <f>Master!AA1460</f>
        <v/>
      </c>
      <c r="AB1440" s="406" t="str">
        <f>Master!AB1460</f>
        <v/>
      </c>
      <c r="AC1440" s="406" t="str">
        <f>Master!AC1460</f>
        <v/>
      </c>
      <c r="AD1440" s="406" t="str">
        <f>Master!AD1460</f>
        <v/>
      </c>
      <c r="AE1440" s="406">
        <f>Master!AE1460</f>
        <v>5500</v>
      </c>
      <c r="AF1440" s="406" t="str">
        <f>Master!AF1460</f>
        <v/>
      </c>
      <c r="AG1440" s="406" t="str">
        <f>Master!AG1460</f>
        <v/>
      </c>
      <c r="AH1440" s="88">
        <f>Master!AH1460</f>
        <v>5003473636</v>
      </c>
      <c r="AI1440" s="88" t="str">
        <f>Master!AI1460</f>
        <v>27.11.18</v>
      </c>
      <c r="AJ1440" s="406">
        <f>Master!AJ1460</f>
        <v>5500</v>
      </c>
      <c r="AK1440" s="406">
        <f>Master!AK1460</f>
        <v>0</v>
      </c>
      <c r="AL1440" s="88" t="str">
        <f>Master!AL1460</f>
        <v/>
      </c>
      <c r="AM1440" s="416">
        <f>1314+2356+400+200+1890+119+22+75</f>
        <v>6376</v>
      </c>
      <c r="AN1440" s="416">
        <f>2420+330+400+300+214</f>
        <v>3664</v>
      </c>
      <c r="AO1440" s="416"/>
      <c r="AP1440" s="416">
        <f>150+86.92+10.5</f>
        <v>247.42</v>
      </c>
      <c r="AQ1440" s="416"/>
      <c r="AR1440" s="416">
        <f t="shared" si="10"/>
        <v>10287.42</v>
      </c>
      <c r="AS1440" s="417">
        <f t="shared" si="11"/>
        <v>1.87044</v>
      </c>
      <c r="AT1440" s="416">
        <f t="shared" si="12"/>
        <v>-4787.42</v>
      </c>
      <c r="AU1440" s="417"/>
    </row>
    <row r="1441" hidden="1">
      <c r="A1441" s="88" t="str">
        <f>Master!A1470</f>
        <v>VPAS18027</v>
      </c>
      <c r="B1441" s="88" t="str">
        <f>Master!B1470</f>
        <v>INVVPAS1811001</v>
      </c>
      <c r="C1441" s="88" t="str">
        <f>Master!C1470</f>
        <v>1st Nov</v>
      </c>
      <c r="D1441" s="88">
        <f>Master!D1470</f>
        <v>19</v>
      </c>
      <c r="E1441" s="406">
        <f>Master!E1470</f>
        <v>230</v>
      </c>
      <c r="F1441" s="406">
        <f>Master!F1470</f>
        <v>4370</v>
      </c>
      <c r="G1441" s="88" t="str">
        <f>Master!G1470</f>
        <v>Yes</v>
      </c>
      <c r="H1441" s="88" t="str">
        <f>Master!H1470</f>
        <v/>
      </c>
      <c r="I1441" s="88" t="str">
        <f>Master!I1470</f>
        <v/>
      </c>
      <c r="J1441" s="88" t="str">
        <f>Master!J1470</f>
        <v>PASSIONISTA PTE LTD</v>
      </c>
      <c r="K1441" s="88" t="str">
        <f>Master!K1470</f>
        <v>PASSIONISTA PTE LTD</v>
      </c>
      <c r="L1441" s="88" t="str">
        <f>Master!L1470</f>
        <v>MARTIN LOCK</v>
      </c>
      <c r="M1441" s="88" t="str">
        <f>Master!M1470</f>
        <v>hougang sec</v>
      </c>
      <c r="N1441" s="88" t="str">
        <f>Master!N1470</f>
        <v>SOUTH</v>
      </c>
      <c r="O1441" s="88" t="str">
        <f>Master!O1470</f>
        <v>Robotics</v>
      </c>
      <c r="P1441" s="88" t="str">
        <f>Master!P1470</f>
        <v>PER PAX</v>
      </c>
      <c r="Q1441" s="88" t="str">
        <f>Master!Q1470</f>
        <v/>
      </c>
      <c r="R1441" s="406" t="str">
        <f>Master!R1470</f>
        <v>OCT</v>
      </c>
      <c r="S1441" s="406">
        <f>Master!S1470</f>
        <v>4370</v>
      </c>
      <c r="T1441" s="406" t="str">
        <f>Master!T1470</f>
        <v/>
      </c>
      <c r="U1441" s="406" t="str">
        <f>Master!U1470</f>
        <v/>
      </c>
      <c r="V1441" s="406" t="str">
        <f>Master!V1470</f>
        <v/>
      </c>
      <c r="W1441" s="406" t="str">
        <f>Master!W1470</f>
        <v/>
      </c>
      <c r="X1441" s="406" t="str">
        <f>Master!X1470</f>
        <v/>
      </c>
      <c r="Y1441" s="406" t="str">
        <f>Master!Y1470</f>
        <v/>
      </c>
      <c r="Z1441" s="406" t="str">
        <f>Master!Z1470</f>
        <v/>
      </c>
      <c r="AA1441" s="406" t="str">
        <f>Master!AA1470</f>
        <v/>
      </c>
      <c r="AB1441" s="406" t="str">
        <f>Master!AB1470</f>
        <v/>
      </c>
      <c r="AC1441" s="406" t="str">
        <f>Master!AC1470</f>
        <v/>
      </c>
      <c r="AD1441" s="406" t="str">
        <f>Master!AD1470</f>
        <v/>
      </c>
      <c r="AE1441" s="406">
        <f>Master!AE1470</f>
        <v>4370</v>
      </c>
      <c r="AF1441" s="406" t="str">
        <f>Master!AF1470</f>
        <v/>
      </c>
      <c r="AG1441" s="406" t="str">
        <f>Master!AG1470</f>
        <v/>
      </c>
      <c r="AH1441" s="88">
        <f>Master!AH1470</f>
        <v>5003473636</v>
      </c>
      <c r="AI1441" s="88" t="str">
        <f>Master!AI1470</f>
        <v>27.11.18</v>
      </c>
      <c r="AJ1441" s="406">
        <f>Master!AJ1470</f>
        <v>4370</v>
      </c>
      <c r="AK1441" s="406">
        <f>Master!AK1470</f>
        <v>0</v>
      </c>
      <c r="AL1441" s="88" t="str">
        <f>Master!AL1470</f>
        <v/>
      </c>
      <c r="AM1441" s="416">
        <f>1370+1560+90</f>
        <v>3020</v>
      </c>
      <c r="AN1441" s="416">
        <v>600.0</v>
      </c>
      <c r="AO1441" s="416">
        <f>920.2+192.6+267.5+192.6</f>
        <v>1572.9</v>
      </c>
      <c r="AP1441" s="416"/>
      <c r="AQ1441" s="416"/>
      <c r="AR1441" s="416">
        <f t="shared" si="10"/>
        <v>5192.9</v>
      </c>
      <c r="AS1441" s="417">
        <f t="shared" si="11"/>
        <v>1.188306636</v>
      </c>
      <c r="AT1441" s="416">
        <f t="shared" si="12"/>
        <v>-822.9</v>
      </c>
      <c r="AU1441" s="417"/>
    </row>
    <row r="1442" hidden="1">
      <c r="A1442" s="88" t="str">
        <f>Master!A1473</f>
        <v>VPAS18028</v>
      </c>
      <c r="B1442" s="88" t="str">
        <f>Master!B1473</f>
        <v>INVVPAS1811007</v>
      </c>
      <c r="C1442" s="88" t="str">
        <f>Master!C1473</f>
        <v>8th Nov 2018</v>
      </c>
      <c r="D1442" s="88">
        <f>Master!D1473</f>
        <v>34</v>
      </c>
      <c r="E1442" s="406">
        <f>Master!E1473</f>
        <v>250</v>
      </c>
      <c r="F1442" s="406">
        <f>Master!F1473</f>
        <v>8500</v>
      </c>
      <c r="G1442" s="88" t="str">
        <f>Master!G1473</f>
        <v>Yes</v>
      </c>
      <c r="H1442" s="88" t="str">
        <f>Master!H1473</f>
        <v/>
      </c>
      <c r="I1442" s="88" t="str">
        <f>Master!I1473</f>
        <v/>
      </c>
      <c r="J1442" s="88" t="str">
        <f>Master!J1473</f>
        <v>PASSIONISTA PTE LTD</v>
      </c>
      <c r="K1442" s="88" t="str">
        <f>Master!K1473</f>
        <v>PASSIONISTA PTE LTD</v>
      </c>
      <c r="L1442" s="88" t="str">
        <f>Master!L1473</f>
        <v>SHAWN</v>
      </c>
      <c r="M1442" s="88" t="str">
        <f>Master!M1473</f>
        <v>Chung Cheng High Yishun</v>
      </c>
      <c r="N1442" s="88" t="str">
        <f>Master!N1473</f>
        <v>NORTH</v>
      </c>
      <c r="O1442" s="88" t="str">
        <f>Master!O1473</f>
        <v>Aeronautics</v>
      </c>
      <c r="P1442" s="88" t="str">
        <f>Master!P1473</f>
        <v>PER PAX</v>
      </c>
      <c r="Q1442" s="88" t="str">
        <f>Master!Q1473</f>
        <v/>
      </c>
      <c r="R1442" s="406" t="str">
        <f>Master!R1473</f>
        <v>SEP</v>
      </c>
      <c r="S1442" s="406">
        <f>Master!S1473</f>
        <v>8500</v>
      </c>
      <c r="T1442" s="406" t="str">
        <f>Master!T1473</f>
        <v/>
      </c>
      <c r="U1442" s="406" t="str">
        <f>Master!U1473</f>
        <v/>
      </c>
      <c r="V1442" s="406" t="str">
        <f>Master!V1473</f>
        <v/>
      </c>
      <c r="W1442" s="406" t="str">
        <f>Master!W1473</f>
        <v/>
      </c>
      <c r="X1442" s="406" t="str">
        <f>Master!X1473</f>
        <v/>
      </c>
      <c r="Y1442" s="406" t="str">
        <f>Master!Y1473</f>
        <v/>
      </c>
      <c r="Z1442" s="406" t="str">
        <f>Master!Z1473</f>
        <v/>
      </c>
      <c r="AA1442" s="406" t="str">
        <f>Master!AA1473</f>
        <v/>
      </c>
      <c r="AB1442" s="406" t="str">
        <f>Master!AB1473</f>
        <v/>
      </c>
      <c r="AC1442" s="406" t="str">
        <f>Master!AC1473</f>
        <v/>
      </c>
      <c r="AD1442" s="406" t="str">
        <f>Master!AD1473</f>
        <v/>
      </c>
      <c r="AE1442" s="406">
        <f>Master!AE1473</f>
        <v>8500</v>
      </c>
      <c r="AF1442" s="406" t="str">
        <f>Master!AF1473</f>
        <v/>
      </c>
      <c r="AG1442" s="406" t="str">
        <f>Master!AG1473</f>
        <v/>
      </c>
      <c r="AH1442" s="88">
        <f>Master!AH1473</f>
        <v>5003477910</v>
      </c>
      <c r="AI1442" s="88" t="str">
        <f>Master!AI1473</f>
        <v>04.12.18</v>
      </c>
      <c r="AJ1442" s="406">
        <f>Master!AJ1473</f>
        <v>8500</v>
      </c>
      <c r="AK1442" s="406">
        <f>Master!AK1473</f>
        <v>0</v>
      </c>
      <c r="AL1442" s="88" t="str">
        <f>Master!AL1473</f>
        <v/>
      </c>
      <c r="AM1442" s="416">
        <f>900+2094+2358.6+250</f>
        <v>5602.6</v>
      </c>
      <c r="AN1442" s="416">
        <f>456+420</f>
        <v>876</v>
      </c>
      <c r="AO1442" s="416"/>
      <c r="AP1442" s="416">
        <v>384.0</v>
      </c>
      <c r="AQ1442" s="416">
        <v>80.0</v>
      </c>
      <c r="AR1442" s="416">
        <f t="shared" si="10"/>
        <v>6942.6</v>
      </c>
      <c r="AS1442" s="417">
        <f t="shared" si="11"/>
        <v>0.8167764706</v>
      </c>
      <c r="AT1442" s="416">
        <f t="shared" si="12"/>
        <v>1557.4</v>
      </c>
      <c r="AU1442" s="417"/>
    </row>
    <row r="1443" hidden="1">
      <c r="A1443" s="88" t="str">
        <f>Master!A1476</f>
        <v>VPAS18029</v>
      </c>
      <c r="B1443" s="88" t="str">
        <f>Master!A1476</f>
        <v>VPAS18029</v>
      </c>
      <c r="C1443" s="88" t="str">
        <f>Master!C1476</f>
        <v>31st October 2018</v>
      </c>
      <c r="D1443" s="88">
        <f>Master!D1476</f>
        <v>159</v>
      </c>
      <c r="E1443" s="406">
        <f>Master!E1476</f>
        <v>56</v>
      </c>
      <c r="F1443" s="406">
        <f>Master!F1476</f>
        <v>8904</v>
      </c>
      <c r="G1443" s="88" t="str">
        <f>Master!G1476</f>
        <v/>
      </c>
      <c r="H1443" s="88" t="str">
        <f>Master!H1476</f>
        <v/>
      </c>
      <c r="I1443" s="88" t="str">
        <f>Master!I1476</f>
        <v/>
      </c>
      <c r="J1443" s="88" t="str">
        <f>Master!J1476</f>
        <v>PASSIONISTA PTE LTD</v>
      </c>
      <c r="K1443" s="88" t="str">
        <f>Master!K1476</f>
        <v>PASSIONISTA PTE LTD</v>
      </c>
      <c r="L1443" s="88" t="str">
        <f>Master!L1476</f>
        <v>DYLAN HUANG</v>
      </c>
      <c r="M1443" s="88" t="str">
        <f>Master!M1476</f>
        <v>Changkat Primary School</v>
      </c>
      <c r="N1443" s="88" t="str">
        <f>Master!N1476</f>
        <v>EAST</v>
      </c>
      <c r="O1443" s="88" t="str">
        <f>Master!O1476</f>
        <v>Junior Career Program</v>
      </c>
      <c r="P1443" s="88" t="str">
        <f>Master!P1476</f>
        <v>PER PAX</v>
      </c>
      <c r="Q1443" s="88" t="str">
        <f>Master!Q1476</f>
        <v>$56 Per Pax</v>
      </c>
      <c r="R1443" s="406" t="str">
        <f>Master!R1476</f>
        <v>SEP</v>
      </c>
      <c r="S1443" s="406">
        <f>Master!S1476</f>
        <v>8904</v>
      </c>
      <c r="T1443" s="406" t="str">
        <f>Master!T1476</f>
        <v/>
      </c>
      <c r="U1443" s="406" t="str">
        <f>Master!U1476</f>
        <v/>
      </c>
      <c r="V1443" s="406" t="str">
        <f>Master!V1476</f>
        <v/>
      </c>
      <c r="W1443" s="406" t="str">
        <f>Master!W1476</f>
        <v/>
      </c>
      <c r="X1443" s="406" t="str">
        <f>Master!X1476</f>
        <v/>
      </c>
      <c r="Y1443" s="406" t="str">
        <f>Master!Y1476</f>
        <v/>
      </c>
      <c r="Z1443" s="406" t="str">
        <f>Master!Z1476</f>
        <v/>
      </c>
      <c r="AA1443" s="406" t="str">
        <f>Master!AA1476</f>
        <v/>
      </c>
      <c r="AB1443" s="406" t="str">
        <f>Master!AB1476</f>
        <v/>
      </c>
      <c r="AC1443" s="406" t="str">
        <f>Master!AC1476</f>
        <v/>
      </c>
      <c r="AD1443" s="406" t="str">
        <f>Master!AD1476</f>
        <v/>
      </c>
      <c r="AE1443" s="406">
        <f>Master!AE1476</f>
        <v>8904</v>
      </c>
      <c r="AF1443" s="406" t="str">
        <f>Master!AF1476</f>
        <v/>
      </c>
      <c r="AG1443" s="406" t="str">
        <f>Master!AG1476</f>
        <v/>
      </c>
      <c r="AH1443" s="88">
        <f>Master!AH1476</f>
        <v>5003473636</v>
      </c>
      <c r="AI1443" s="88" t="str">
        <f>Master!AI1476</f>
        <v>27.11.18</v>
      </c>
      <c r="AJ1443" s="406">
        <f>Master!AJ1476</f>
        <v>8904</v>
      </c>
      <c r="AK1443" s="406">
        <f>Master!AK1476</f>
        <v>0</v>
      </c>
      <c r="AL1443" s="88" t="str">
        <f>Master!AL1476</f>
        <v/>
      </c>
      <c r="AM1443" s="416">
        <f>576.25+695+37.5</f>
        <v>1308.75</v>
      </c>
      <c r="AN1443" s="416"/>
      <c r="AO1443" s="416"/>
      <c r="AP1443" s="416"/>
      <c r="AQ1443" s="416"/>
      <c r="AR1443" s="416">
        <f t="shared" si="10"/>
        <v>1308.75</v>
      </c>
      <c r="AS1443" s="417">
        <f t="shared" si="11"/>
        <v>0.1469845013</v>
      </c>
      <c r="AT1443" s="416">
        <f t="shared" si="12"/>
        <v>7595.25</v>
      </c>
      <c r="AU1443" s="417"/>
    </row>
    <row r="1444" hidden="1">
      <c r="A1444" s="88" t="str">
        <f>Master!A1477</f>
        <v>VPAS18030</v>
      </c>
      <c r="B1444" s="88" t="str">
        <f>Master!B1477</f>
        <v>INVVPAS18110017</v>
      </c>
      <c r="C1444" s="88" t="str">
        <f>Master!C1477</f>
        <v>26th Nov</v>
      </c>
      <c r="D1444" s="88">
        <f>Master!D1477</f>
        <v>1</v>
      </c>
      <c r="E1444" s="406">
        <f>Master!E1477</f>
        <v>2950</v>
      </c>
      <c r="F1444" s="406">
        <f>Master!F1477</f>
        <v>2950</v>
      </c>
      <c r="G1444" s="88" t="str">
        <f>Master!G1477</f>
        <v/>
      </c>
      <c r="H1444" s="88" t="str">
        <f>Master!H1477</f>
        <v/>
      </c>
      <c r="I1444" s="88" t="str">
        <f>Master!I1477</f>
        <v/>
      </c>
      <c r="J1444" s="88" t="str">
        <f>Master!J1477</f>
        <v>PASSIONISTA PTE LTD</v>
      </c>
      <c r="K1444" s="88" t="str">
        <f>Master!K1477</f>
        <v>PASSIONISTA PTE LTD</v>
      </c>
      <c r="L1444" s="88" t="str">
        <f>Master!L1477</f>
        <v>NORAIN</v>
      </c>
      <c r="M1444" s="88" t="str">
        <f>Master!M1477</f>
        <v>Unity Pri</v>
      </c>
      <c r="N1444" s="88" t="str">
        <f>Master!N1477</f>
        <v>WEST</v>
      </c>
      <c r="O1444" s="88" t="str">
        <f>Master!O1477</f>
        <v>FLoristry for Teachers</v>
      </c>
      <c r="P1444" s="88" t="str">
        <f>Master!P1477</f>
        <v>PACKAGE - PAX</v>
      </c>
      <c r="Q1444" s="88" t="str">
        <f>Master!Q1477</f>
        <v/>
      </c>
      <c r="R1444" s="406" t="str">
        <f>Master!R1477</f>
        <v>SEP</v>
      </c>
      <c r="S1444" s="406">
        <f>Master!S1477</f>
        <v>2950</v>
      </c>
      <c r="T1444" s="406" t="str">
        <f>Master!T1477</f>
        <v/>
      </c>
      <c r="U1444" s="406" t="str">
        <f>Master!U1477</f>
        <v/>
      </c>
      <c r="V1444" s="406" t="str">
        <f>Master!V1477</f>
        <v/>
      </c>
      <c r="W1444" s="406" t="str">
        <f>Master!W1477</f>
        <v/>
      </c>
      <c r="X1444" s="406" t="str">
        <f>Master!X1477</f>
        <v/>
      </c>
      <c r="Y1444" s="406" t="str">
        <f>Master!Y1477</f>
        <v/>
      </c>
      <c r="Z1444" s="406" t="str">
        <f>Master!Z1477</f>
        <v/>
      </c>
      <c r="AA1444" s="406" t="str">
        <f>Master!AA1477</f>
        <v/>
      </c>
      <c r="AB1444" s="406" t="str">
        <f>Master!AB1477</f>
        <v/>
      </c>
      <c r="AC1444" s="406" t="str">
        <f>Master!AC1477</f>
        <v/>
      </c>
      <c r="AD1444" s="406" t="str">
        <f>Master!AD1477</f>
        <v/>
      </c>
      <c r="AE1444" s="406" t="str">
        <f>Master!AE1477</f>
        <v/>
      </c>
      <c r="AF1444" s="406">
        <f>Master!AF1477</f>
        <v>2950</v>
      </c>
      <c r="AG1444" s="406" t="str">
        <f>Master!AG1477</f>
        <v/>
      </c>
      <c r="AH1444" s="88">
        <f>Master!AH1477</f>
        <v>5003487569</v>
      </c>
      <c r="AI1444" s="88" t="str">
        <f>Master!AI1477</f>
        <v>17.12.18</v>
      </c>
      <c r="AJ1444" s="406">
        <f>Master!AJ1477</f>
        <v>2950</v>
      </c>
      <c r="AK1444" s="406">
        <f>Master!AK1477</f>
        <v>0</v>
      </c>
      <c r="AL1444" s="88" t="str">
        <f>Master!AL1477</f>
        <v/>
      </c>
      <c r="AM1444" s="416">
        <f>175+175</f>
        <v>350</v>
      </c>
      <c r="AN1444" s="416">
        <v>627.0</v>
      </c>
      <c r="AO1444" s="416"/>
      <c r="AP1444" s="416">
        <v>898.8</v>
      </c>
      <c r="AQ1444" s="416"/>
      <c r="AR1444" s="416">
        <f t="shared" si="10"/>
        <v>1875.8</v>
      </c>
      <c r="AS1444" s="417">
        <f t="shared" si="11"/>
        <v>0.6358644068</v>
      </c>
      <c r="AT1444" s="416">
        <f t="shared" si="12"/>
        <v>1074.2</v>
      </c>
      <c r="AU1444" s="417"/>
    </row>
    <row r="1445" hidden="1">
      <c r="A1445" s="88" t="str">
        <f>Master!A1486</f>
        <v>VPAS18031</v>
      </c>
      <c r="B1445" s="88" t="str">
        <f>Master!B1486</f>
        <v>INVVPAS18011012</v>
      </c>
      <c r="C1445" s="88" t="str">
        <f>Master!C1486</f>
        <v>13th November 2018</v>
      </c>
      <c r="D1445" s="88">
        <f>Master!D1486</f>
        <v>141</v>
      </c>
      <c r="E1445" s="406">
        <f>Master!E1486</f>
        <v>240</v>
      </c>
      <c r="F1445" s="406">
        <f>Master!F1486</f>
        <v>33840</v>
      </c>
      <c r="G1445" s="88" t="str">
        <f>Master!G1486</f>
        <v/>
      </c>
      <c r="H1445" s="88" t="str">
        <f>Master!O1486</f>
        <v>Hospitality EM</v>
      </c>
      <c r="I1445" s="88" t="str">
        <f>Master!I1486</f>
        <v/>
      </c>
      <c r="J1445" s="88" t="str">
        <f>Master!J1486</f>
        <v>PASSIONISTA PTE LTD</v>
      </c>
      <c r="K1445" s="88" t="str">
        <f>Master!K1486</f>
        <v>PASSIONISTA PTE LTD</v>
      </c>
      <c r="L1445" s="88" t="str">
        <f>Master!L1486</f>
        <v>NORISMAN</v>
      </c>
      <c r="M1445" s="88" t="str">
        <f>Master!M1486</f>
        <v>Swiss Cottage Sec</v>
      </c>
      <c r="N1445" s="88" t="str">
        <f>Master!N1486</f>
        <v/>
      </c>
      <c r="O1445" s="88" t="str">
        <f>#REF!</f>
        <v>#REF!</v>
      </c>
      <c r="P1445" s="88" t="str">
        <f>Master!P1486</f>
        <v/>
      </c>
      <c r="Q1445" s="88" t="str">
        <f>Master!Q1486</f>
        <v/>
      </c>
      <c r="R1445" s="406" t="str">
        <f>Master!R1486</f>
        <v>OCT</v>
      </c>
      <c r="S1445" s="406">
        <f>Master!S1486</f>
        <v>33840</v>
      </c>
      <c r="T1445" s="406" t="str">
        <f>Master!T1486</f>
        <v/>
      </c>
      <c r="U1445" s="406" t="str">
        <f>Master!U1486</f>
        <v/>
      </c>
      <c r="V1445" s="406" t="str">
        <f>Master!V1486</f>
        <v/>
      </c>
      <c r="W1445" s="406" t="str">
        <f>Master!W1486</f>
        <v/>
      </c>
      <c r="X1445" s="406" t="str">
        <f>Master!X1486</f>
        <v/>
      </c>
      <c r="Y1445" s="406" t="str">
        <f>Master!Y1486</f>
        <v/>
      </c>
      <c r="Z1445" s="406" t="str">
        <f>Master!Z1486</f>
        <v/>
      </c>
      <c r="AA1445" s="406" t="str">
        <f>Master!AA1486</f>
        <v/>
      </c>
      <c r="AB1445" s="406" t="str">
        <f>Master!AB1486</f>
        <v/>
      </c>
      <c r="AC1445" s="406" t="str">
        <f>Master!AC1486</f>
        <v/>
      </c>
      <c r="AD1445" s="406" t="str">
        <f>Master!AD1486</f>
        <v/>
      </c>
      <c r="AE1445" s="406">
        <f>Master!AE1486</f>
        <v>33840</v>
      </c>
      <c r="AF1445" s="406" t="str">
        <f>Master!AF1486</f>
        <v/>
      </c>
      <c r="AG1445" s="406" t="str">
        <f>Master!AG1486</f>
        <v/>
      </c>
      <c r="AH1445" s="88">
        <f>Master!AH1486</f>
        <v>5003479933</v>
      </c>
      <c r="AI1445" s="88" t="str">
        <f>Master!AI1486</f>
        <v>07.12.18</v>
      </c>
      <c r="AJ1445" s="406">
        <f>Master!AJ1486</f>
        <v>33840</v>
      </c>
      <c r="AK1445" s="406">
        <f>Master!AK1486</f>
        <v>0</v>
      </c>
      <c r="AL1445" s="88" t="str">
        <f>Master!AL1486</f>
        <v/>
      </c>
      <c r="AM1445" s="416">
        <f>1230+2736.5+1640+200+350+350+300+122.5+122.5+122.5</f>
        <v>7174</v>
      </c>
      <c r="AN1445" s="416">
        <f>140+2000</f>
        <v>2140</v>
      </c>
      <c r="AO1445" s="416">
        <v>1637.1</v>
      </c>
      <c r="AP1445" s="416">
        <v>19.8</v>
      </c>
      <c r="AQ1445" s="416"/>
      <c r="AR1445" s="416">
        <f t="shared" si="10"/>
        <v>10970.9</v>
      </c>
      <c r="AS1445" s="417">
        <f t="shared" si="11"/>
        <v>0.3241991726</v>
      </c>
      <c r="AT1445" s="416">
        <f t="shared" si="12"/>
        <v>22869.1</v>
      </c>
      <c r="AU1445" s="417"/>
    </row>
    <row r="1446" hidden="1">
      <c r="A1446" s="88" t="str">
        <f>Master!A1487</f>
        <v>VPAS18032</v>
      </c>
      <c r="B1446" s="88" t="str">
        <f>Master!B1487</f>
        <v>INVVPAS1811009
INVVPAS1811009A</v>
      </c>
      <c r="C1446" s="88" t="str">
        <f>Master!C1487</f>
        <v>12th Nov 2018</v>
      </c>
      <c r="D1446" s="88">
        <f>Master!D1487</f>
        <v>1</v>
      </c>
      <c r="E1446" s="406">
        <f>Master!E1487</f>
        <v>17650</v>
      </c>
      <c r="F1446" s="406">
        <f>Master!F1487</f>
        <v>17650</v>
      </c>
      <c r="G1446" s="88" t="str">
        <f>Master!G1487</f>
        <v>Y</v>
      </c>
      <c r="H1446" s="88" t="str">
        <f>Master!H1487</f>
        <v/>
      </c>
      <c r="I1446" s="88" t="str">
        <f>Master!I1487</f>
        <v/>
      </c>
      <c r="J1446" s="88" t="str">
        <f>Master!J1487</f>
        <v>PASSIONISTA PTE LTD</v>
      </c>
      <c r="K1446" s="88" t="str">
        <f>Master!K1487</f>
        <v>PASSIONISTA PTE LTD</v>
      </c>
      <c r="L1446" s="88" t="str">
        <f>Master!L1487</f>
        <v>IZWAN</v>
      </c>
      <c r="M1446" s="88" t="str">
        <f>Master!M1487</f>
        <v>Nanyang Primary</v>
      </c>
      <c r="N1446" s="88" t="str">
        <f>Master!N1487</f>
        <v>WEST</v>
      </c>
      <c r="O1446" s="88" t="str">
        <f>Master!O1487</f>
        <v>Makers Faire</v>
      </c>
      <c r="P1446" s="88" t="str">
        <f>Master!P1487</f>
        <v>PACKAGE - PAX</v>
      </c>
      <c r="Q1446" s="88" t="str">
        <f>Master!Q1487</f>
        <v/>
      </c>
      <c r="R1446" s="406" t="str">
        <f>Master!R1487</f>
        <v>OCT</v>
      </c>
      <c r="S1446" s="406">
        <f>Master!S1487</f>
        <v>17650</v>
      </c>
      <c r="T1446" s="406" t="str">
        <f>Master!T1487</f>
        <v/>
      </c>
      <c r="U1446" s="406" t="str">
        <f>Master!U1487</f>
        <v/>
      </c>
      <c r="V1446" s="406" t="str">
        <f>Master!V1487</f>
        <v/>
      </c>
      <c r="W1446" s="406" t="str">
        <f>Master!W1487</f>
        <v/>
      </c>
      <c r="X1446" s="406" t="str">
        <f>Master!X1487</f>
        <v/>
      </c>
      <c r="Y1446" s="406" t="str">
        <f>Master!Y1487</f>
        <v/>
      </c>
      <c r="Z1446" s="406" t="str">
        <f>Master!Z1487</f>
        <v/>
      </c>
      <c r="AA1446" s="406" t="str">
        <f>Master!AA1487</f>
        <v/>
      </c>
      <c r="AB1446" s="406" t="str">
        <f>Master!AB1487</f>
        <v/>
      </c>
      <c r="AC1446" s="406" t="str">
        <f>Master!AC1487</f>
        <v/>
      </c>
      <c r="AD1446" s="406" t="str">
        <f>Master!AD1487</f>
        <v/>
      </c>
      <c r="AE1446" s="406">
        <f>Master!AE1487</f>
        <v>8825</v>
      </c>
      <c r="AF1446" s="406">
        <f>Master!AF1487</f>
        <v>8825</v>
      </c>
      <c r="AG1446" s="406" t="str">
        <f>Master!AG1487</f>
        <v/>
      </c>
      <c r="AH1446" s="88" t="str">
        <f>Master!AH1487</f>
        <v>5003483381
5003479933</v>
      </c>
      <c r="AI1446" s="88" t="str">
        <f>Master!AI1487</f>
        <v>12.12.18
07.12.18</v>
      </c>
      <c r="AJ1446" s="406">
        <f>Master!AJ1487</f>
        <v>17650</v>
      </c>
      <c r="AK1446" s="406">
        <f>Master!AK1487</f>
        <v>0</v>
      </c>
      <c r="AL1446" s="88" t="str">
        <f>Master!AL1487</f>
        <v/>
      </c>
      <c r="AM1446" s="416">
        <f>250+589.8+1132+80+385+95+405</f>
        <v>2936.8</v>
      </c>
      <c r="AN1446" s="416">
        <f>100+192</f>
        <v>292</v>
      </c>
      <c r="AO1446" s="416"/>
      <c r="AP1446" s="416">
        <f>134.2+84.2</f>
        <v>218.4</v>
      </c>
      <c r="AQ1446" s="416">
        <v>250.0</v>
      </c>
      <c r="AR1446" s="416">
        <f t="shared" si="10"/>
        <v>3697.2</v>
      </c>
      <c r="AS1446" s="417">
        <f t="shared" si="11"/>
        <v>0.2094730878</v>
      </c>
      <c r="AT1446" s="416">
        <f t="shared" si="12"/>
        <v>13952.8</v>
      </c>
      <c r="AU1446" s="417"/>
    </row>
    <row r="1447" hidden="1">
      <c r="A1447" s="88" t="str">
        <f>Master!A1488</f>
        <v>VPAS18033</v>
      </c>
      <c r="B1447" s="88" t="str">
        <f>Master!B1488</f>
        <v>INVVPAS18110011</v>
      </c>
      <c r="C1447" s="88" t="str">
        <f>Master!C1488</f>
        <v>12th Nov 2018</v>
      </c>
      <c r="D1447" s="88">
        <f>Master!D1488</f>
        <v>34</v>
      </c>
      <c r="E1447" s="406">
        <f>Master!E1488</f>
        <v>205</v>
      </c>
      <c r="F1447" s="406">
        <f>Master!F1488</f>
        <v>6970</v>
      </c>
      <c r="G1447" s="88" t="str">
        <f>Master!G1488</f>
        <v>Y</v>
      </c>
      <c r="H1447" s="88" t="str">
        <f>Master!H1488</f>
        <v/>
      </c>
      <c r="I1447" s="88" t="str">
        <f>Master!I1488</f>
        <v/>
      </c>
      <c r="J1447" s="88" t="str">
        <f>Master!J1488</f>
        <v>PASSIONISTA PTE LTD</v>
      </c>
      <c r="K1447" s="88" t="str">
        <f>Master!K1488</f>
        <v>PASSIONISTA PTE LTD</v>
      </c>
      <c r="L1447" s="88" t="str">
        <f>Master!L1488</f>
        <v>IZWAN</v>
      </c>
      <c r="M1447" s="88" t="str">
        <f>Master!M1488</f>
        <v>Teck Whye Sec</v>
      </c>
      <c r="N1447" s="88" t="str">
        <f>Master!N1488</f>
        <v>WEST</v>
      </c>
      <c r="O1447" s="88" t="str">
        <f>Master!O1488</f>
        <v>VR/AR </v>
      </c>
      <c r="P1447" s="88" t="str">
        <f>Master!P1488</f>
        <v>PER PAX</v>
      </c>
      <c r="Q1447" s="88" t="str">
        <f>Master!Q1488</f>
        <v/>
      </c>
      <c r="R1447" s="406" t="str">
        <f>Master!R1488</f>
        <v>OCT</v>
      </c>
      <c r="S1447" s="406">
        <f>Master!S1488</f>
        <v>6970</v>
      </c>
      <c r="T1447" s="406" t="str">
        <f>Master!T1488</f>
        <v/>
      </c>
      <c r="U1447" s="406" t="str">
        <f>Master!U1488</f>
        <v/>
      </c>
      <c r="V1447" s="406" t="str">
        <f>Master!V1488</f>
        <v/>
      </c>
      <c r="W1447" s="406" t="str">
        <f>Master!W1488</f>
        <v/>
      </c>
      <c r="X1447" s="406" t="str">
        <f>Master!X1488</f>
        <v/>
      </c>
      <c r="Y1447" s="406" t="str">
        <f>Master!Y1488</f>
        <v/>
      </c>
      <c r="Z1447" s="406" t="str">
        <f>Master!Z1488</f>
        <v/>
      </c>
      <c r="AA1447" s="406" t="str">
        <f>Master!AA1488</f>
        <v/>
      </c>
      <c r="AB1447" s="406" t="str">
        <f>Master!AB1488</f>
        <v/>
      </c>
      <c r="AC1447" s="406" t="str">
        <f>Master!AC1488</f>
        <v/>
      </c>
      <c r="AD1447" s="406" t="str">
        <f>Master!AD1488</f>
        <v/>
      </c>
      <c r="AE1447" s="406">
        <f>Master!AE1488</f>
        <v>6970</v>
      </c>
      <c r="AF1447" s="406" t="str">
        <f>Master!AF1488</f>
        <v/>
      </c>
      <c r="AG1447" s="406" t="str">
        <f>Master!AG1488</f>
        <v/>
      </c>
      <c r="AH1447" s="88">
        <f>Master!AH1488</f>
        <v>5003479933</v>
      </c>
      <c r="AI1447" s="88" t="str">
        <f>Master!AI1488</f>
        <v>07.12.18</v>
      </c>
      <c r="AJ1447" s="406">
        <f>Master!AJ1488</f>
        <v>6970</v>
      </c>
      <c r="AK1447" s="406">
        <f>Master!AK1488</f>
        <v>0</v>
      </c>
      <c r="AL1447" s="88" t="str">
        <f>Master!AL1488</f>
        <v/>
      </c>
      <c r="AM1447" s="416">
        <f>967.5+2029</f>
        <v>2996.5</v>
      </c>
      <c r="AN1447" s="416"/>
      <c r="AO1447" s="416">
        <v>590.64</v>
      </c>
      <c r="AP1447" s="416"/>
      <c r="AQ1447" s="416"/>
      <c r="AR1447" s="416">
        <f t="shared" si="10"/>
        <v>3587.14</v>
      </c>
      <c r="AS1447" s="417">
        <f t="shared" si="11"/>
        <v>0.5146542324</v>
      </c>
      <c r="AT1447" s="416">
        <f t="shared" si="12"/>
        <v>3382.86</v>
      </c>
      <c r="AU1447" s="417"/>
    </row>
    <row r="1448" hidden="1">
      <c r="A1448" s="88" t="str">
        <f>Master!A1490</f>
        <v>VPAS18034</v>
      </c>
      <c r="B1448" s="88" t="str">
        <f>Master!B1490</f>
        <v/>
      </c>
      <c r="C1448" s="88" t="str">
        <f>Master!C1490</f>
        <v/>
      </c>
      <c r="D1448" s="88" t="str">
        <f>Master!D1490</f>
        <v/>
      </c>
      <c r="E1448" s="406" t="str">
        <f>Master!E1490</f>
        <v/>
      </c>
      <c r="F1448" s="406">
        <f>Master!F1490</f>
        <v>0</v>
      </c>
      <c r="G1448" s="88" t="str">
        <f>Master!G1490</f>
        <v/>
      </c>
      <c r="H1448" s="88" t="str">
        <f>Master!H1490</f>
        <v/>
      </c>
      <c r="I1448" s="88" t="str">
        <f>Master!I1490</f>
        <v/>
      </c>
      <c r="J1448" s="88" t="str">
        <f>Master!J1490</f>
        <v/>
      </c>
      <c r="K1448" s="88" t="str">
        <f>Master!K1490</f>
        <v/>
      </c>
      <c r="L1448" s="88" t="str">
        <f>Master!L1490</f>
        <v/>
      </c>
      <c r="M1448" s="88" t="str">
        <f>Master!M1490</f>
        <v/>
      </c>
      <c r="N1448" s="88" t="str">
        <f>Master!N1490</f>
        <v/>
      </c>
      <c r="O1448" s="88" t="str">
        <f>Master!O1490</f>
        <v/>
      </c>
      <c r="P1448" s="88" t="str">
        <f>Master!P1490</f>
        <v/>
      </c>
      <c r="Q1448" s="88" t="str">
        <f>Master!Q1490</f>
        <v/>
      </c>
      <c r="R1448" s="406" t="str">
        <f>Master!R1490</f>
        <v/>
      </c>
      <c r="S1448" s="406">
        <f>Master!S1490</f>
        <v>0</v>
      </c>
      <c r="T1448" s="406" t="str">
        <f>Master!T1490</f>
        <v/>
      </c>
      <c r="U1448" s="406" t="str">
        <f>Master!U1490</f>
        <v/>
      </c>
      <c r="V1448" s="406" t="str">
        <f>Master!V1490</f>
        <v/>
      </c>
      <c r="W1448" s="406" t="str">
        <f>Master!W1490</f>
        <v/>
      </c>
      <c r="X1448" s="406" t="str">
        <f>Master!X1490</f>
        <v/>
      </c>
      <c r="Y1448" s="406" t="str">
        <f>Master!Y1490</f>
        <v/>
      </c>
      <c r="Z1448" s="406" t="str">
        <f>Master!Z1490</f>
        <v/>
      </c>
      <c r="AA1448" s="406" t="str">
        <f>Master!AA1490</f>
        <v/>
      </c>
      <c r="AB1448" s="406" t="str">
        <f>Master!AB1490</f>
        <v/>
      </c>
      <c r="AC1448" s="406" t="str">
        <f>Master!AC1490</f>
        <v/>
      </c>
      <c r="AD1448" s="406" t="str">
        <f>Master!AD1490</f>
        <v/>
      </c>
      <c r="AE1448" s="406" t="str">
        <f>Master!AE1490</f>
        <v/>
      </c>
      <c r="AF1448" s="406" t="str">
        <f>Master!AF1490</f>
        <v/>
      </c>
      <c r="AG1448" s="406" t="str">
        <f>Master!AG1490</f>
        <v/>
      </c>
      <c r="AH1448" s="88" t="str">
        <f>Master!AH1490</f>
        <v/>
      </c>
      <c r="AI1448" s="414" t="str">
        <f>Master!AI1490</f>
        <v/>
      </c>
      <c r="AJ1448" s="406" t="str">
        <f>Master!AJ1490</f>
        <v/>
      </c>
      <c r="AK1448" s="406">
        <f>Master!AK1490</f>
        <v>0</v>
      </c>
      <c r="AL1448" s="88" t="str">
        <f>Master!AL1490</f>
        <v/>
      </c>
      <c r="AM1448" s="416"/>
      <c r="AN1448" s="416"/>
      <c r="AO1448" s="416"/>
      <c r="AP1448" s="416"/>
      <c r="AQ1448" s="416"/>
      <c r="AR1448" s="416">
        <f t="shared" si="10"/>
        <v>0</v>
      </c>
      <c r="AS1448" s="417" t="str">
        <f t="shared" si="11"/>
        <v>#DIV/0!</v>
      </c>
      <c r="AT1448" s="416">
        <f t="shared" si="12"/>
        <v>0</v>
      </c>
      <c r="AU1448" s="417"/>
    </row>
    <row r="1449" hidden="1">
      <c r="A1449" s="88" t="str">
        <f>Master!A1491</f>
        <v>VPAS18035</v>
      </c>
      <c r="B1449" s="88" t="str">
        <f>Master!B1491</f>
        <v>INVVPAS1811006</v>
      </c>
      <c r="C1449" s="88" t="str">
        <f>Master!C1491</f>
        <v>7th Nov</v>
      </c>
      <c r="D1449" s="88">
        <f>Master!D1491</f>
        <v>26</v>
      </c>
      <c r="E1449" s="406">
        <f>Master!E1491</f>
        <v>230</v>
      </c>
      <c r="F1449" s="406">
        <f>Master!F1491</f>
        <v>5980</v>
      </c>
      <c r="G1449" s="88" t="str">
        <f>Master!G1491</f>
        <v>Y</v>
      </c>
      <c r="H1449" s="88" t="str">
        <f>Master!H1491</f>
        <v/>
      </c>
      <c r="I1449" s="88" t="str">
        <f>Master!I1491</f>
        <v/>
      </c>
      <c r="J1449" s="88" t="str">
        <f>Master!J1491</f>
        <v>PASSIONISTA PTE LTD</v>
      </c>
      <c r="K1449" s="88" t="str">
        <f>Master!K1491</f>
        <v>PASSIONISTA PTE LTD</v>
      </c>
      <c r="L1449" s="88" t="str">
        <f>Master!L1491</f>
        <v>MARTIN LOCK</v>
      </c>
      <c r="M1449" s="88" t="str">
        <f>Master!M1491</f>
        <v>Serangoon Garden Sec</v>
      </c>
      <c r="N1449" s="88" t="str">
        <f>Master!N1491</f>
        <v>SOUTH</v>
      </c>
      <c r="O1449" s="88" t="str">
        <f>Master!O1491</f>
        <v>Baking</v>
      </c>
      <c r="P1449" s="88" t="str">
        <f>Master!P1491</f>
        <v>PER PAX</v>
      </c>
      <c r="Q1449" s="88" t="str">
        <f>Master!Q1491</f>
        <v/>
      </c>
      <c r="R1449" s="406" t="str">
        <f>Master!R1491</f>
        <v>OCT</v>
      </c>
      <c r="S1449" s="406">
        <f>Master!S1491</f>
        <v>5980</v>
      </c>
      <c r="T1449" s="406" t="str">
        <f>Master!T1491</f>
        <v/>
      </c>
      <c r="U1449" s="406" t="str">
        <f>Master!U1491</f>
        <v/>
      </c>
      <c r="V1449" s="406" t="str">
        <f>Master!V1491</f>
        <v/>
      </c>
      <c r="W1449" s="406" t="str">
        <f>Master!W1491</f>
        <v/>
      </c>
      <c r="X1449" s="406" t="str">
        <f>Master!X1491</f>
        <v/>
      </c>
      <c r="Y1449" s="406" t="str">
        <f>Master!Y1491</f>
        <v/>
      </c>
      <c r="Z1449" s="406" t="str">
        <f>Master!Z1491</f>
        <v/>
      </c>
      <c r="AA1449" s="406" t="str">
        <f>Master!AA1491</f>
        <v/>
      </c>
      <c r="AB1449" s="406" t="str">
        <f>Master!AB1491</f>
        <v/>
      </c>
      <c r="AC1449" s="406" t="str">
        <f>Master!AC1491</f>
        <v/>
      </c>
      <c r="AD1449" s="406" t="str">
        <f>Master!AD1491</f>
        <v/>
      </c>
      <c r="AE1449" s="406">
        <f>Master!AE1491</f>
        <v>5980</v>
      </c>
      <c r="AF1449" s="406" t="str">
        <f>Master!AF1491</f>
        <v/>
      </c>
      <c r="AG1449" s="406" t="str">
        <f>Master!AG1491</f>
        <v/>
      </c>
      <c r="AH1449" s="88">
        <f>Master!AH1491</f>
        <v>5003479250</v>
      </c>
      <c r="AI1449" s="88" t="str">
        <f>Master!AI1491</f>
        <v>06.12.18</v>
      </c>
      <c r="AJ1449" s="406">
        <f>Master!AJ1491</f>
        <v>5980</v>
      </c>
      <c r="AK1449" s="406">
        <f>Master!AK1491</f>
        <v>0</v>
      </c>
      <c r="AL1449" s="88" t="str">
        <f>Master!AL1491</f>
        <v/>
      </c>
      <c r="AM1449" s="416">
        <f>762.5+727.5</f>
        <v>1490</v>
      </c>
      <c r="AN1449" s="416"/>
      <c r="AO1449" s="416">
        <f>171.2+171.2+171.2</f>
        <v>513.6</v>
      </c>
      <c r="AP1449" s="416"/>
      <c r="AQ1449" s="416"/>
      <c r="AR1449" s="416">
        <f t="shared" si="10"/>
        <v>2003.6</v>
      </c>
      <c r="AS1449" s="417">
        <f t="shared" si="11"/>
        <v>0.3350501672</v>
      </c>
      <c r="AT1449" s="416">
        <f t="shared" si="12"/>
        <v>3976.4</v>
      </c>
      <c r="AU1449" s="417"/>
    </row>
    <row r="1450" hidden="1">
      <c r="A1450" s="88" t="str">
        <f>Master!A1492</f>
        <v>VPAS18036</v>
      </c>
      <c r="B1450" s="88" t="str">
        <f>Master!B1492</f>
        <v>VPAS18036</v>
      </c>
      <c r="C1450" s="88" t="str">
        <f>Master!C1492</f>
        <v>8 nv</v>
      </c>
      <c r="D1450" s="88">
        <f>Master!D1492</f>
        <v>10</v>
      </c>
      <c r="E1450" s="406">
        <f>Master!E1492</f>
        <v>50</v>
      </c>
      <c r="F1450" s="406">
        <f>Master!F1492</f>
        <v>500</v>
      </c>
      <c r="G1450" s="88" t="str">
        <f>Master!G1492</f>
        <v/>
      </c>
      <c r="H1450" s="88" t="str">
        <f>Master!H1492</f>
        <v/>
      </c>
      <c r="I1450" s="88" t="str">
        <f>Master!I1492</f>
        <v/>
      </c>
      <c r="J1450" s="88" t="str">
        <f>Master!J1492</f>
        <v>PASSIONISTA PTE LTD</v>
      </c>
      <c r="K1450" s="88" t="str">
        <f>Master!K1492</f>
        <v>PASSIONISTA PTE LTD</v>
      </c>
      <c r="L1450" s="88" t="str">
        <f>Master!L1492</f>
        <v>JOHNNY</v>
      </c>
      <c r="M1450" s="88" t="str">
        <f>Master!M1492</f>
        <v>North Vista Primary</v>
      </c>
      <c r="N1450" s="88" t="str">
        <f>Master!N1492</f>
        <v>NORTH</v>
      </c>
      <c r="O1450" s="88" t="str">
        <f>Master!O1492</f>
        <v>Perfumery workshop</v>
      </c>
      <c r="P1450" s="88" t="str">
        <f>Master!P1492</f>
        <v>PACKAGE - PAX</v>
      </c>
      <c r="Q1450" s="88" t="str">
        <f>Master!Q1492</f>
        <v/>
      </c>
      <c r="R1450" s="406" t="str">
        <f>Master!R1492</f>
        <v>SEP</v>
      </c>
      <c r="S1450" s="406">
        <f>Master!S1492</f>
        <v>500</v>
      </c>
      <c r="T1450" s="406" t="str">
        <f>Master!T1492</f>
        <v/>
      </c>
      <c r="U1450" s="406" t="str">
        <f>Master!U1492</f>
        <v/>
      </c>
      <c r="V1450" s="406" t="str">
        <f>Master!V1492</f>
        <v/>
      </c>
      <c r="W1450" s="406" t="str">
        <f>Master!W1492</f>
        <v/>
      </c>
      <c r="X1450" s="406" t="str">
        <f>Master!X1492</f>
        <v/>
      </c>
      <c r="Y1450" s="406" t="str">
        <f>Master!Y1492</f>
        <v/>
      </c>
      <c r="Z1450" s="406" t="str">
        <f>Master!Z1492</f>
        <v/>
      </c>
      <c r="AA1450" s="406" t="str">
        <f>Master!AA1492</f>
        <v/>
      </c>
      <c r="AB1450" s="406" t="str">
        <f>Master!AB1492</f>
        <v/>
      </c>
      <c r="AC1450" s="406">
        <f>Master!AC1492</f>
        <v>500</v>
      </c>
      <c r="AD1450" s="406" t="str">
        <f>Master!AD1492</f>
        <v/>
      </c>
      <c r="AE1450" s="406" t="str">
        <f>Master!AE1492</f>
        <v/>
      </c>
      <c r="AF1450" s="406" t="str">
        <f>Master!AF1492</f>
        <v/>
      </c>
      <c r="AG1450" s="406" t="str">
        <f>Master!AG1492</f>
        <v/>
      </c>
      <c r="AH1450" s="88">
        <f>Master!AH1492</f>
        <v>5003477910</v>
      </c>
      <c r="AI1450" s="88" t="str">
        <f>Master!AI1492</f>
        <v>04.12.18</v>
      </c>
      <c r="AJ1450" s="406">
        <f>Master!AJ1492</f>
        <v>500</v>
      </c>
      <c r="AK1450" s="406">
        <f>Master!AK1492</f>
        <v>0</v>
      </c>
      <c r="AL1450" s="88" t="str">
        <f>Master!AL1492</f>
        <v/>
      </c>
      <c r="AM1450" s="416"/>
      <c r="AN1450" s="416"/>
      <c r="AO1450" s="416"/>
      <c r="AP1450" s="416"/>
      <c r="AQ1450" s="416"/>
      <c r="AR1450" s="416">
        <f t="shared" si="10"/>
        <v>0</v>
      </c>
      <c r="AS1450" s="417">
        <f t="shared" si="11"/>
        <v>0</v>
      </c>
      <c r="AT1450" s="416">
        <f t="shared" si="12"/>
        <v>500</v>
      </c>
      <c r="AU1450" s="417"/>
    </row>
    <row r="1451" hidden="1">
      <c r="A1451" s="88" t="str">
        <f>Master!A1493</f>
        <v>VPAS18037</v>
      </c>
      <c r="B1451" s="88" t="str">
        <f>Master!B1493</f>
        <v>INVVPAS1810002</v>
      </c>
      <c r="C1451" s="88" t="str">
        <f>Master!C1493</f>
        <v>31st October 2018</v>
      </c>
      <c r="D1451" s="88">
        <f>Master!D1493</f>
        <v>52</v>
      </c>
      <c r="E1451" s="406">
        <f>Master!E1493</f>
        <v>300</v>
      </c>
      <c r="F1451" s="406">
        <f>Master!F1493</f>
        <v>15600</v>
      </c>
      <c r="G1451" s="88" t="str">
        <f>Master!G1493</f>
        <v>Y</v>
      </c>
      <c r="H1451" s="88" t="str">
        <f>Master!H1493</f>
        <v>Hospitality: 27 pax
Culinary: 25 pax</v>
      </c>
      <c r="I1451" s="88" t="str">
        <f>Master!I1493</f>
        <v/>
      </c>
      <c r="J1451" s="88" t="str">
        <f>Master!J1493</f>
        <v>PASSIONISTA PTE LTD</v>
      </c>
      <c r="K1451" s="88" t="str">
        <f>Master!K1493</f>
        <v>PASSIONISTA PTE LTD</v>
      </c>
      <c r="L1451" s="88" t="str">
        <f>Master!L1493</f>
        <v>RAMESH</v>
      </c>
      <c r="M1451" s="88" t="str">
        <f>Master!M1493</f>
        <v>Punggol Sec</v>
      </c>
      <c r="N1451" s="88" t="str">
        <f>Master!N1493</f>
        <v>NORTH</v>
      </c>
      <c r="O1451" s="88" t="str">
        <f>Master!O1493</f>
        <v>Culinary (Junior Chef) &amp; Hospitality</v>
      </c>
      <c r="P1451" s="88" t="str">
        <f>Master!P1493</f>
        <v>PER PAX</v>
      </c>
      <c r="Q1451" s="88" t="str">
        <f>Master!Q1493</f>
        <v>Hospitality: 27 pax
Culinary: 25 pax</v>
      </c>
      <c r="R1451" s="406" t="str">
        <f>Master!R1493</f>
        <v>OCT</v>
      </c>
      <c r="S1451" s="406">
        <f>Master!S1493</f>
        <v>15600</v>
      </c>
      <c r="T1451" s="406" t="str">
        <f>Master!T1493</f>
        <v/>
      </c>
      <c r="U1451" s="406" t="str">
        <f>Master!U1493</f>
        <v/>
      </c>
      <c r="V1451" s="406" t="str">
        <f>Master!V1493</f>
        <v/>
      </c>
      <c r="W1451" s="406" t="str">
        <f>Master!W1493</f>
        <v/>
      </c>
      <c r="X1451" s="406" t="str">
        <f>Master!X1493</f>
        <v/>
      </c>
      <c r="Y1451" s="406" t="str">
        <f>Master!Y1493</f>
        <v/>
      </c>
      <c r="Z1451" s="406" t="str">
        <f>Master!Z1493</f>
        <v/>
      </c>
      <c r="AA1451" s="406" t="str">
        <f>Master!AA1493</f>
        <v/>
      </c>
      <c r="AB1451" s="406" t="str">
        <f>Master!AB1493</f>
        <v/>
      </c>
      <c r="AC1451" s="406" t="str">
        <f>Master!AC1493</f>
        <v/>
      </c>
      <c r="AD1451" s="406" t="str">
        <f>Master!AD1493</f>
        <v/>
      </c>
      <c r="AE1451" s="406">
        <f>Master!AE1493</f>
        <v>15600</v>
      </c>
      <c r="AF1451" s="406" t="str">
        <f>Master!AF1493</f>
        <v/>
      </c>
      <c r="AG1451" s="406" t="str">
        <f>Master!AG1493</f>
        <v/>
      </c>
      <c r="AH1451" s="88">
        <f>Master!AH1493</f>
        <v>5003473636</v>
      </c>
      <c r="AI1451" s="88" t="str">
        <f>Master!AI1493</f>
        <v>27.11.18</v>
      </c>
      <c r="AJ1451" s="406">
        <f>Master!AJ1493</f>
        <v>15600</v>
      </c>
      <c r="AK1451" s="406">
        <f>Master!AK1493</f>
        <v>0</v>
      </c>
      <c r="AL1451" s="88" t="str">
        <f>Master!AL1493</f>
        <v/>
      </c>
      <c r="AM1451" s="416">
        <f>4740+82.5</f>
        <v>4822.5</v>
      </c>
      <c r="AN1451" s="416">
        <v>712.5</v>
      </c>
      <c r="AO1451" s="416"/>
      <c r="AP1451" s="416"/>
      <c r="AQ1451" s="416"/>
      <c r="AR1451" s="416">
        <f t="shared" si="10"/>
        <v>5535</v>
      </c>
      <c r="AS1451" s="417">
        <f t="shared" si="11"/>
        <v>0.3548076923</v>
      </c>
      <c r="AT1451" s="416">
        <f t="shared" si="12"/>
        <v>10065</v>
      </c>
      <c r="AU1451" s="417"/>
    </row>
    <row r="1452" hidden="1">
      <c r="A1452" s="88" t="str">
        <f>Master!A1494</f>
        <v>VPAS18038</v>
      </c>
      <c r="B1452" s="88" t="str">
        <f>Master!B1494</f>
        <v>INVVPAS18110016</v>
      </c>
      <c r="C1452" s="88" t="str">
        <f>Master!C1494</f>
        <v>15th Nov 2018</v>
      </c>
      <c r="D1452" s="88">
        <f>Master!D1494</f>
        <v>32</v>
      </c>
      <c r="E1452" s="406">
        <f>Master!E1494</f>
        <v>50</v>
      </c>
      <c r="F1452" s="406">
        <f>Master!F1494</f>
        <v>1600</v>
      </c>
      <c r="G1452" s="88" t="str">
        <f>Master!G1494</f>
        <v>Y</v>
      </c>
      <c r="H1452" s="88" t="str">
        <f>Master!H1494</f>
        <v/>
      </c>
      <c r="I1452" s="88" t="str">
        <f>Master!I1494</f>
        <v/>
      </c>
      <c r="J1452" s="88" t="str">
        <f>Master!J1494</f>
        <v>PASSIONISTA PTE LTD</v>
      </c>
      <c r="K1452" s="88" t="str">
        <f>Master!K1494</f>
        <v>PASSIONISTA PTE LTD</v>
      </c>
      <c r="L1452" s="88" t="str">
        <f>Master!L1494</f>
        <v>IZWAN</v>
      </c>
      <c r="M1452" s="88" t="str">
        <f>Master!M1494</f>
        <v>West Grove Primary</v>
      </c>
      <c r="N1452" s="88" t="str">
        <f>Master!N1494</f>
        <v>WEST</v>
      </c>
      <c r="O1452" s="88" t="str">
        <f>Master!O1494</f>
        <v>Baking</v>
      </c>
      <c r="P1452" s="88" t="str">
        <f>Master!P1494</f>
        <v>PER PAX</v>
      </c>
      <c r="Q1452" s="88" t="str">
        <f>Master!Q1494</f>
        <v/>
      </c>
      <c r="R1452" s="406" t="str">
        <f>Master!R1494</f>
        <v>NOV</v>
      </c>
      <c r="S1452" s="406">
        <f>Master!S1494</f>
        <v>1600</v>
      </c>
      <c r="T1452" s="406" t="str">
        <f>Master!T1494</f>
        <v/>
      </c>
      <c r="U1452" s="406" t="str">
        <f>Master!U1494</f>
        <v/>
      </c>
      <c r="V1452" s="406" t="str">
        <f>Master!V1494</f>
        <v/>
      </c>
      <c r="W1452" s="406" t="str">
        <f>Master!W1494</f>
        <v/>
      </c>
      <c r="X1452" s="406" t="str">
        <f>Master!X1494</f>
        <v/>
      </c>
      <c r="Y1452" s="406" t="str">
        <f>Master!Y1494</f>
        <v/>
      </c>
      <c r="Z1452" s="406" t="str">
        <f>Master!Z1494</f>
        <v/>
      </c>
      <c r="AA1452" s="406" t="str">
        <f>Master!AA1494</f>
        <v/>
      </c>
      <c r="AB1452" s="406" t="str">
        <f>Master!AB1494</f>
        <v/>
      </c>
      <c r="AC1452" s="406" t="str">
        <f>Master!AC1494</f>
        <v/>
      </c>
      <c r="AD1452" s="406" t="str">
        <f>Master!AD1494</f>
        <v/>
      </c>
      <c r="AE1452" s="406" t="str">
        <f>Master!AE1494</f>
        <v/>
      </c>
      <c r="AF1452" s="406">
        <f>Master!AF1494</f>
        <v>1600</v>
      </c>
      <c r="AG1452" s="406" t="str">
        <f>Master!AG1494</f>
        <v/>
      </c>
      <c r="AH1452" s="88">
        <f>Master!AH1494</f>
        <v>5003481083</v>
      </c>
      <c r="AI1452" s="88" t="str">
        <f>Master!AI1494</f>
        <v>10.12.18</v>
      </c>
      <c r="AJ1452" s="406">
        <f>Master!AJ1494</f>
        <v>1600</v>
      </c>
      <c r="AK1452" s="406">
        <f>Master!AK1494</f>
        <v>0</v>
      </c>
      <c r="AL1452" s="88" t="str">
        <f>Master!AL1494</f>
        <v/>
      </c>
      <c r="AM1452" s="416">
        <f>933.12+285+1020</f>
        <v>2238.12</v>
      </c>
      <c r="AN1452" s="416">
        <v>234.0</v>
      </c>
      <c r="AO1452" s="416"/>
      <c r="AP1452" s="416"/>
      <c r="AQ1452" s="416"/>
      <c r="AR1452" s="416">
        <f t="shared" si="10"/>
        <v>2472.12</v>
      </c>
      <c r="AS1452" s="417">
        <f t="shared" si="11"/>
        <v>1.545075</v>
      </c>
      <c r="AT1452" s="416">
        <f t="shared" si="12"/>
        <v>-872.12</v>
      </c>
      <c r="AU1452" s="417"/>
    </row>
    <row r="1453" hidden="1">
      <c r="A1453" s="88" t="str">
        <f>Master!A1502</f>
        <v>VPAS18039</v>
      </c>
      <c r="B1453" s="88" t="str">
        <f>Master!B1502</f>
        <v>VPAS18039A</v>
      </c>
      <c r="C1453" s="88" t="str">
        <f>Master!C1502</f>
        <v>19TH NOVEMBER 2019</v>
      </c>
      <c r="D1453" s="88">
        <f>Master!D1502</f>
        <v>1</v>
      </c>
      <c r="E1453" s="406">
        <f>Master!E1502</f>
        <v>1026</v>
      </c>
      <c r="F1453" s="406">
        <f>Master!F1502</f>
        <v>1026</v>
      </c>
      <c r="G1453" s="88" t="str">
        <f>Master!G1502</f>
        <v/>
      </c>
      <c r="H1453" s="88" t="str">
        <f>Master!H1502</f>
        <v/>
      </c>
      <c r="I1453" s="88" t="str">
        <f>Master!I1502</f>
        <v/>
      </c>
      <c r="J1453" s="88" t="str">
        <f>Master!J1502</f>
        <v>PASSIONISTA PTE LTD</v>
      </c>
      <c r="K1453" s="88" t="str">
        <f>Master!K1502</f>
        <v>PASSIONISTA PTE LTD</v>
      </c>
      <c r="L1453" s="88" t="str">
        <f>Master!L1502</f>
        <v>NORISMAN</v>
      </c>
      <c r="M1453" s="88" t="str">
        <f>Master!M1502</f>
        <v>Holy Innocence High </v>
      </c>
      <c r="N1453" s="88" t="str">
        <f>Master!N1502</f>
        <v/>
      </c>
      <c r="O1453" s="88" t="str">
        <f>Master!O1502</f>
        <v>Magic/Illusion Program</v>
      </c>
      <c r="P1453" s="88" t="str">
        <f>Master!P1502</f>
        <v/>
      </c>
      <c r="Q1453" s="88" t="str">
        <f>Master!Q1502</f>
        <v/>
      </c>
      <c r="R1453" s="406" t="str">
        <f>Master!R1502</f>
        <v/>
      </c>
      <c r="S1453" s="406">
        <f>Master!S1502</f>
        <v>1026</v>
      </c>
      <c r="T1453" s="406" t="str">
        <f>Master!T1502</f>
        <v/>
      </c>
      <c r="U1453" s="406" t="str">
        <f>Master!U1502</f>
        <v/>
      </c>
      <c r="V1453" s="406" t="str">
        <f>Master!V1502</f>
        <v/>
      </c>
      <c r="W1453" s="406" t="str">
        <f>Master!W1502</f>
        <v/>
      </c>
      <c r="X1453" s="406" t="str">
        <f>Master!X1502</f>
        <v/>
      </c>
      <c r="Y1453" s="406" t="str">
        <f>Master!Y1502</f>
        <v/>
      </c>
      <c r="Z1453" s="406" t="str">
        <f>Master!Z1502</f>
        <v/>
      </c>
      <c r="AA1453" s="406" t="str">
        <f>Master!AA1502</f>
        <v/>
      </c>
      <c r="AB1453" s="406" t="str">
        <f>Master!AB1502</f>
        <v/>
      </c>
      <c r="AC1453" s="406" t="str">
        <f>Master!AC1502</f>
        <v/>
      </c>
      <c r="AD1453" s="406" t="str">
        <f>Master!AD1502</f>
        <v/>
      </c>
      <c r="AE1453" s="406" t="str">
        <f>Master!AE1502</f>
        <v/>
      </c>
      <c r="AF1453" s="406">
        <f>Master!AF1502</f>
        <v>1026</v>
      </c>
      <c r="AG1453" s="406" t="str">
        <f>Master!AG1502</f>
        <v/>
      </c>
      <c r="AH1453" s="88">
        <f>Master!AH1502</f>
        <v>5003645514</v>
      </c>
      <c r="AI1453" s="88" t="str">
        <f>Master!AI1502</f>
        <v>10.12.19</v>
      </c>
      <c r="AJ1453" s="406">
        <f>Master!AJ1502</f>
        <v>1026</v>
      </c>
      <c r="AK1453" s="406">
        <f>Master!AK1502</f>
        <v>0</v>
      </c>
      <c r="AL1453" s="88" t="str">
        <f>Master!AL1502</f>
        <v/>
      </c>
      <c r="AM1453" s="416">
        <f>167.5+22.5</f>
        <v>190</v>
      </c>
      <c r="AN1453" s="416"/>
      <c r="AO1453" s="416"/>
      <c r="AP1453" s="416"/>
      <c r="AQ1453" s="416"/>
      <c r="AR1453" s="416">
        <f t="shared" si="10"/>
        <v>190</v>
      </c>
      <c r="AS1453" s="417">
        <f t="shared" si="11"/>
        <v>0.1851851852</v>
      </c>
      <c r="AT1453" s="416">
        <f t="shared" si="12"/>
        <v>836</v>
      </c>
      <c r="AU1453" s="417"/>
    </row>
    <row r="1454" hidden="1">
      <c r="A1454" s="88" t="str">
        <f>Master!A1503</f>
        <v>VPAS18040</v>
      </c>
      <c r="B1454" s="88" t="str">
        <f>Master!B1503</f>
        <v>INVVPAS18110005</v>
      </c>
      <c r="C1454" s="88" t="str">
        <f>Master!C1503</f>
        <v>4th Nov 2018</v>
      </c>
      <c r="D1454" s="88">
        <f>Master!D1503</f>
        <v>254</v>
      </c>
      <c r="E1454" s="406">
        <f>Master!E1503</f>
        <v>45</v>
      </c>
      <c r="F1454" s="406">
        <f>Master!F1503</f>
        <v>11430</v>
      </c>
      <c r="G1454" s="88" t="str">
        <f>Master!G1503</f>
        <v>Y</v>
      </c>
      <c r="H1454" s="88" t="str">
        <f>Master!H1503</f>
        <v>E-invoice: 253 Pax
Hard copy invoice: 1 Pax</v>
      </c>
      <c r="I1454" s="88" t="str">
        <f>Master!I1503</f>
        <v/>
      </c>
      <c r="J1454" s="88" t="str">
        <f>Master!J1503</f>
        <v>PASSIONISTA PTE LTD</v>
      </c>
      <c r="K1454" s="88" t="str">
        <f>Master!K1503</f>
        <v>PASSIONISTA PTE LTD</v>
      </c>
      <c r="L1454" s="88" t="str">
        <f>Master!L1503</f>
        <v>RAMESH</v>
      </c>
      <c r="M1454" s="88" t="str">
        <f>Master!M1503</f>
        <v>Geylang Methodist Pri</v>
      </c>
      <c r="N1454" s="88" t="str">
        <f>Master!N1503</f>
        <v>EAST</v>
      </c>
      <c r="O1454" s="88" t="str">
        <f>Master!O1503</f>
        <v>P6 CULINARY EXPERIENCE, YEAR 2018</v>
      </c>
      <c r="P1454" s="88" t="str">
        <f>Master!P1503</f>
        <v>PER PAX</v>
      </c>
      <c r="Q1454" s="88" t="str">
        <f>Master!Q1503</f>
        <v>E-invoice: 253 Pax
Hard copy invoice: 1 Pax</v>
      </c>
      <c r="R1454" s="406" t="str">
        <f>Master!R1503</f>
        <v>MAY</v>
      </c>
      <c r="S1454" s="406">
        <f>Master!S1503</f>
        <v>11430</v>
      </c>
      <c r="T1454" s="406" t="str">
        <f>Master!T1503</f>
        <v/>
      </c>
      <c r="U1454" s="406" t="str">
        <f>Master!U1503</f>
        <v/>
      </c>
      <c r="V1454" s="406" t="str">
        <f>Master!V1503</f>
        <v/>
      </c>
      <c r="W1454" s="406" t="str">
        <f>Master!W1503</f>
        <v/>
      </c>
      <c r="X1454" s="406" t="str">
        <f>Master!X1503</f>
        <v/>
      </c>
      <c r="Y1454" s="406" t="str">
        <f>Master!Y1503</f>
        <v/>
      </c>
      <c r="Z1454" s="406" t="str">
        <f>Master!Z1503</f>
        <v/>
      </c>
      <c r="AA1454" s="406" t="str">
        <f>Master!AA1503</f>
        <v/>
      </c>
      <c r="AB1454" s="406" t="str">
        <f>Master!AB1503</f>
        <v/>
      </c>
      <c r="AC1454" s="406" t="str">
        <f>Master!AC1503</f>
        <v/>
      </c>
      <c r="AD1454" s="406" t="str">
        <f>Master!AD1503</f>
        <v/>
      </c>
      <c r="AE1454" s="406">
        <f>Master!AE1503</f>
        <v>11430</v>
      </c>
      <c r="AF1454" s="406" t="str">
        <f>Master!AF1503</f>
        <v/>
      </c>
      <c r="AG1454" s="406" t="str">
        <f>Master!AG1503</f>
        <v/>
      </c>
      <c r="AH1454" s="88" t="str">
        <f>Master!AH1503</f>
        <v>Cheque</v>
      </c>
      <c r="AI1454" s="88" t="str">
        <f>Master!AI1503</f>
        <v>25.07.19</v>
      </c>
      <c r="AJ1454" s="406">
        <f>Master!AJ1503</f>
        <v>11430</v>
      </c>
      <c r="AK1454" s="406">
        <f>Master!AK1503</f>
        <v>0</v>
      </c>
      <c r="AL1454" s="88" t="str">
        <f>Master!AL1503</f>
        <v/>
      </c>
      <c r="AM1454" s="416"/>
      <c r="AN1454" s="416">
        <v>7866.0</v>
      </c>
      <c r="AO1454" s="416"/>
      <c r="AP1454" s="416"/>
      <c r="AQ1454" s="416"/>
      <c r="AR1454" s="416">
        <f t="shared" si="10"/>
        <v>7866</v>
      </c>
      <c r="AS1454" s="417">
        <f t="shared" si="11"/>
        <v>0.6881889764</v>
      </c>
      <c r="AT1454" s="416">
        <f t="shared" si="12"/>
        <v>3564</v>
      </c>
      <c r="AU1454" s="417"/>
    </row>
    <row r="1455" hidden="1">
      <c r="A1455" s="88" t="str">
        <f>Master!A1504</f>
        <v>VPAS18041</v>
      </c>
      <c r="B1455" s="88" t="str">
        <f>Master!B1504</f>
        <v>INVVPAS18110015</v>
      </c>
      <c r="C1455" s="88" t="str">
        <f>Master!C1504</f>
        <v>15th Nov 2018</v>
      </c>
      <c r="D1455" s="88">
        <f>Master!D1504</f>
        <v>1</v>
      </c>
      <c r="E1455" s="406">
        <f>Master!E1504</f>
        <v>2950</v>
      </c>
      <c r="F1455" s="406">
        <f>Master!F1504</f>
        <v>2950</v>
      </c>
      <c r="G1455" s="88" t="str">
        <f>Master!G1504</f>
        <v/>
      </c>
      <c r="H1455" s="88" t="str">
        <f>Master!H1504</f>
        <v/>
      </c>
      <c r="I1455" s="88" t="str">
        <f>Master!I1504</f>
        <v/>
      </c>
      <c r="J1455" s="88" t="str">
        <f>Master!J1504</f>
        <v>PASSIONISTA PTE LTD</v>
      </c>
      <c r="K1455" s="88" t="str">
        <f>Master!K1504</f>
        <v>PASSIONISTA PTE LTD</v>
      </c>
      <c r="L1455" s="88" t="str">
        <f>Master!L1504</f>
        <v>DYLAN HUANG</v>
      </c>
      <c r="M1455" s="88" t="str">
        <f>Master!M1504</f>
        <v>Yishun Secondary School</v>
      </c>
      <c r="N1455" s="88" t="str">
        <f>Master!N1504</f>
        <v>NORTH</v>
      </c>
      <c r="O1455" s="88" t="str">
        <f>Master!O1504</f>
        <v>2 Days Advanced Leadership Training Workshop for Student Leaders</v>
      </c>
      <c r="P1455" s="88" t="str">
        <f>Master!P1504</f>
        <v>PACKAGE - HR</v>
      </c>
      <c r="Q1455" s="88" t="str">
        <f>Master!Q1504</f>
        <v/>
      </c>
      <c r="R1455" s="406" t="str">
        <f>Master!R1504</f>
        <v>NOV</v>
      </c>
      <c r="S1455" s="406">
        <f>Master!S1504</f>
        <v>2950</v>
      </c>
      <c r="T1455" s="406" t="str">
        <f>Master!T1504</f>
        <v/>
      </c>
      <c r="U1455" s="406" t="str">
        <f>Master!U1504</f>
        <v/>
      </c>
      <c r="V1455" s="406" t="str">
        <f>Master!V1504</f>
        <v/>
      </c>
      <c r="W1455" s="406" t="str">
        <f>Master!W1504</f>
        <v/>
      </c>
      <c r="X1455" s="406" t="str">
        <f>Master!X1504</f>
        <v/>
      </c>
      <c r="Y1455" s="406" t="str">
        <f>Master!Y1504</f>
        <v/>
      </c>
      <c r="Z1455" s="406" t="str">
        <f>Master!Z1504</f>
        <v/>
      </c>
      <c r="AA1455" s="406" t="str">
        <f>Master!AA1504</f>
        <v/>
      </c>
      <c r="AB1455" s="406" t="str">
        <f>Master!AB1504</f>
        <v/>
      </c>
      <c r="AC1455" s="406" t="str">
        <f>Master!AC1504</f>
        <v/>
      </c>
      <c r="AD1455" s="406" t="str">
        <f>Master!AD1504</f>
        <v/>
      </c>
      <c r="AE1455" s="406" t="str">
        <f>Master!AE1504</f>
        <v/>
      </c>
      <c r="AF1455" s="406">
        <f>Master!AF1504</f>
        <v>2950</v>
      </c>
      <c r="AG1455" s="406" t="str">
        <f>Master!AG1504</f>
        <v/>
      </c>
      <c r="AH1455" s="88">
        <f>Master!AH1504</f>
        <v>5003481083</v>
      </c>
      <c r="AI1455" s="88" t="str">
        <f>Master!AI1504</f>
        <v>10.12.19</v>
      </c>
      <c r="AJ1455" s="406">
        <f>Master!AJ1504</f>
        <v>2950</v>
      </c>
      <c r="AK1455" s="406">
        <f>Master!AK1504</f>
        <v>0</v>
      </c>
      <c r="AL1455" s="88" t="str">
        <f>Master!AL1504</f>
        <v/>
      </c>
      <c r="AM1455" s="416">
        <v>560.0</v>
      </c>
      <c r="AN1455" s="416"/>
      <c r="AO1455" s="416"/>
      <c r="AP1455" s="416"/>
      <c r="AQ1455" s="416"/>
      <c r="AR1455" s="416">
        <f t="shared" si="10"/>
        <v>560</v>
      </c>
      <c r="AS1455" s="417">
        <f t="shared" si="11"/>
        <v>0.1898305085</v>
      </c>
      <c r="AT1455" s="416">
        <f t="shared" si="12"/>
        <v>2390</v>
      </c>
      <c r="AU1455" s="417"/>
    </row>
    <row r="1456" hidden="1">
      <c r="A1456" s="88" t="str">
        <f>Master!A1505</f>
        <v>VPAS18042</v>
      </c>
      <c r="B1456" s="88" t="str">
        <f>Master!B1505</f>
        <v>INVVPAS1811010</v>
      </c>
      <c r="C1456" s="521">
        <f>Master!C1505</f>
        <v>43416</v>
      </c>
      <c r="D1456" s="88">
        <f>Master!D1505</f>
        <v>1</v>
      </c>
      <c r="E1456" s="406">
        <f>Master!E1505</f>
        <v>2995</v>
      </c>
      <c r="F1456" s="406">
        <f>Master!F1505</f>
        <v>2995</v>
      </c>
      <c r="G1456" s="88" t="str">
        <f>Master!G1505</f>
        <v/>
      </c>
      <c r="H1456" s="88" t="str">
        <f>Master!H1505</f>
        <v/>
      </c>
      <c r="I1456" s="88" t="str">
        <f>Master!I1505</f>
        <v/>
      </c>
      <c r="J1456" s="88" t="str">
        <f>Master!J1505</f>
        <v>PASSIONISTA PTE LTD</v>
      </c>
      <c r="K1456" s="88" t="str">
        <f>Master!K1505</f>
        <v/>
      </c>
      <c r="L1456" s="88" t="str">
        <f>Master!L1505</f>
        <v>TERENCE</v>
      </c>
      <c r="M1456" s="88" t="str">
        <f>Master!M1505</f>
        <v>St Stephen's School</v>
      </c>
      <c r="N1456" s="88" t="str">
        <f>Master!N1505</f>
        <v>EAST</v>
      </c>
      <c r="O1456" s="88" t="str">
        <f>Master!O1505</f>
        <v>P3 Science Enrichment Programme 2018</v>
      </c>
      <c r="P1456" s="88" t="str">
        <f>Master!P1505</f>
        <v>PACKAGE - HR</v>
      </c>
      <c r="Q1456" s="88" t="str">
        <f>Master!Q1505</f>
        <v/>
      </c>
      <c r="R1456" s="406" t="str">
        <f>Master!R1505</f>
        <v>OCT</v>
      </c>
      <c r="S1456" s="406">
        <f>Master!S1505</f>
        <v>2995</v>
      </c>
      <c r="T1456" s="406" t="str">
        <f>Master!T1505</f>
        <v/>
      </c>
      <c r="U1456" s="406" t="str">
        <f>Master!U1505</f>
        <v/>
      </c>
      <c r="V1456" s="406" t="str">
        <f>Master!V1505</f>
        <v/>
      </c>
      <c r="W1456" s="406" t="str">
        <f>Master!W1505</f>
        <v/>
      </c>
      <c r="X1456" s="406" t="str">
        <f>Master!X1505</f>
        <v/>
      </c>
      <c r="Y1456" s="406" t="str">
        <f>Master!Y1505</f>
        <v/>
      </c>
      <c r="Z1456" s="406" t="str">
        <f>Master!Z1505</f>
        <v/>
      </c>
      <c r="AA1456" s="406" t="str">
        <f>Master!AA1505</f>
        <v/>
      </c>
      <c r="AB1456" s="406" t="str">
        <f>Master!AB1505</f>
        <v/>
      </c>
      <c r="AC1456" s="406" t="str">
        <f>Master!AC1505</f>
        <v/>
      </c>
      <c r="AD1456" s="406" t="str">
        <f>Master!AD1505</f>
        <v/>
      </c>
      <c r="AE1456" s="406">
        <f>Master!AE1505</f>
        <v>2995</v>
      </c>
      <c r="AF1456" s="406" t="str">
        <f>Master!AF1505</f>
        <v/>
      </c>
      <c r="AG1456" s="406" t="str">
        <f>Master!AG1505</f>
        <v/>
      </c>
      <c r="AH1456" s="88">
        <f>Master!AH1505</f>
        <v>5003479933</v>
      </c>
      <c r="AI1456" s="88" t="str">
        <f>Master!AI1505</f>
        <v>07.12.18</v>
      </c>
      <c r="AJ1456" s="406">
        <f>Master!AJ1505</f>
        <v>2995</v>
      </c>
      <c r="AK1456" s="406">
        <f>Master!AK1505</f>
        <v>0</v>
      </c>
      <c r="AL1456" s="88" t="str">
        <f>Master!AL1505</f>
        <v/>
      </c>
      <c r="AM1456" s="416">
        <v>860.0</v>
      </c>
      <c r="AN1456" s="416"/>
      <c r="AO1456" s="416"/>
      <c r="AP1456" s="416"/>
      <c r="AQ1456" s="416"/>
      <c r="AR1456" s="416">
        <f t="shared" si="10"/>
        <v>860</v>
      </c>
      <c r="AS1456" s="417">
        <f t="shared" si="11"/>
        <v>0.2871452421</v>
      </c>
      <c r="AT1456" s="416">
        <f t="shared" si="12"/>
        <v>2135</v>
      </c>
      <c r="AU1456" s="417"/>
    </row>
    <row r="1457" hidden="1">
      <c r="A1457" s="88" t="str">
        <f>Master!A1506</f>
        <v>VPAS18043</v>
      </c>
      <c r="B1457" s="88" t="str">
        <f>Master!B1506</f>
        <v>INVVPAS1811014</v>
      </c>
      <c r="C1457" s="521">
        <f>Master!C1506</f>
        <v>43419</v>
      </c>
      <c r="D1457" s="88">
        <f>Master!D1506</f>
        <v>1</v>
      </c>
      <c r="E1457" s="406">
        <f>Master!E1506</f>
        <v>2995</v>
      </c>
      <c r="F1457" s="406">
        <f>Master!F1506</f>
        <v>2995</v>
      </c>
      <c r="G1457" s="88" t="str">
        <f>Master!G1506</f>
        <v/>
      </c>
      <c r="H1457" s="88" t="str">
        <f>Master!H1506</f>
        <v/>
      </c>
      <c r="I1457" s="88" t="str">
        <f>Master!I1506</f>
        <v/>
      </c>
      <c r="J1457" s="88" t="str">
        <f>Master!J1506</f>
        <v>PASSIONISTA PTE LTD</v>
      </c>
      <c r="K1457" s="88" t="str">
        <f>Master!K1506</f>
        <v>PASSIONISTA PTE LTD</v>
      </c>
      <c r="L1457" s="88" t="str">
        <f>Master!L1506</f>
        <v>TERENCE</v>
      </c>
      <c r="M1457" s="88" t="str">
        <f>Master!M1506</f>
        <v>St Stephen's School</v>
      </c>
      <c r="N1457" s="88" t="str">
        <f>Master!N1506</f>
        <v>EAST</v>
      </c>
      <c r="O1457" s="88" t="str">
        <f>Master!O1506</f>
        <v>P4 Science Enrichment Programme 2018</v>
      </c>
      <c r="P1457" s="88" t="str">
        <f>Master!P1506</f>
        <v>PER HR</v>
      </c>
      <c r="Q1457" s="88" t="str">
        <f>Master!Q1506</f>
        <v/>
      </c>
      <c r="R1457" s="406" t="str">
        <f>Master!R1506</f>
        <v>OCT</v>
      </c>
      <c r="S1457" s="406">
        <f>Master!S1506</f>
        <v>2995</v>
      </c>
      <c r="T1457" s="406" t="str">
        <f>Master!T1506</f>
        <v/>
      </c>
      <c r="U1457" s="406" t="str">
        <f>Master!U1506</f>
        <v/>
      </c>
      <c r="V1457" s="406" t="str">
        <f>Master!V1506</f>
        <v/>
      </c>
      <c r="W1457" s="406" t="str">
        <f>Master!W1506</f>
        <v/>
      </c>
      <c r="X1457" s="406" t="str">
        <f>Master!X1506</f>
        <v/>
      </c>
      <c r="Y1457" s="406" t="str">
        <f>Master!Y1506</f>
        <v/>
      </c>
      <c r="Z1457" s="406" t="str">
        <f>Master!Z1506</f>
        <v/>
      </c>
      <c r="AA1457" s="406" t="str">
        <f>Master!AA1506</f>
        <v/>
      </c>
      <c r="AB1457" s="406" t="str">
        <f>Master!AB1506</f>
        <v/>
      </c>
      <c r="AC1457" s="406" t="str">
        <f>Master!AC1506</f>
        <v/>
      </c>
      <c r="AD1457" s="406" t="str">
        <f>Master!AD1506</f>
        <v/>
      </c>
      <c r="AE1457" s="406">
        <f>Master!AE1506</f>
        <v>2995</v>
      </c>
      <c r="AF1457" s="406" t="str">
        <f>Master!AF1506</f>
        <v/>
      </c>
      <c r="AG1457" s="406" t="str">
        <f>Master!AG1506</f>
        <v/>
      </c>
      <c r="AH1457" s="88">
        <f>Master!AH1506</f>
        <v>5003481083</v>
      </c>
      <c r="AI1457" s="88" t="str">
        <f>Master!AI1506</f>
        <v>10.12.18</v>
      </c>
      <c r="AJ1457" s="406">
        <f>Master!AJ1506</f>
        <v>2995</v>
      </c>
      <c r="AK1457" s="406">
        <f>Master!AK1506</f>
        <v>0</v>
      </c>
      <c r="AL1457" s="88" t="str">
        <f>Master!AL1506</f>
        <v/>
      </c>
      <c r="AM1457" s="416">
        <v>45.0</v>
      </c>
      <c r="AN1457" s="416"/>
      <c r="AO1457" s="416"/>
      <c r="AP1457" s="416"/>
      <c r="AQ1457" s="416"/>
      <c r="AR1457" s="416">
        <f t="shared" si="10"/>
        <v>45</v>
      </c>
      <c r="AS1457" s="417">
        <f t="shared" si="11"/>
        <v>0.01502504174</v>
      </c>
      <c r="AT1457" s="416">
        <f t="shared" si="12"/>
        <v>2950</v>
      </c>
      <c r="AU1457" s="417"/>
    </row>
    <row r="1458" hidden="1">
      <c r="A1458" s="88" t="str">
        <f>Master!A1507</f>
        <v>VPAS18044</v>
      </c>
      <c r="B1458" s="88" t="str">
        <f>Master!B1507</f>
        <v/>
      </c>
      <c r="C1458" s="88" t="str">
        <f>Master!C1507</f>
        <v/>
      </c>
      <c r="D1458" s="88" t="str">
        <f>Master!D1507</f>
        <v/>
      </c>
      <c r="E1458" s="406" t="str">
        <f>Master!E1507</f>
        <v/>
      </c>
      <c r="F1458" s="406">
        <f>Master!F1507</f>
        <v>0</v>
      </c>
      <c r="G1458" s="88" t="str">
        <f>Master!G1507</f>
        <v/>
      </c>
      <c r="H1458" s="88" t="str">
        <f>Master!H1507</f>
        <v/>
      </c>
      <c r="I1458" s="88" t="str">
        <f>Master!I1507</f>
        <v/>
      </c>
      <c r="J1458" s="88" t="str">
        <f>Master!J1507</f>
        <v>PASSIONISTA PTE LTD</v>
      </c>
      <c r="K1458" s="88" t="str">
        <f>Master!K1507</f>
        <v/>
      </c>
      <c r="L1458" s="88" t="str">
        <f>Master!L1507</f>
        <v/>
      </c>
      <c r="M1458" s="88" t="str">
        <f>Master!M1507</f>
        <v/>
      </c>
      <c r="N1458" s="88" t="str">
        <f>Master!N1507</f>
        <v/>
      </c>
      <c r="O1458" s="88" t="str">
        <f>Master!O1507</f>
        <v/>
      </c>
      <c r="P1458" s="88" t="str">
        <f>Master!P1507</f>
        <v/>
      </c>
      <c r="Q1458" s="88" t="str">
        <f>Master!Q1507</f>
        <v/>
      </c>
      <c r="R1458" s="406" t="str">
        <f>Master!R1507</f>
        <v/>
      </c>
      <c r="S1458" s="406">
        <f>Master!S1507</f>
        <v>0</v>
      </c>
      <c r="T1458" s="406" t="str">
        <f>Master!T1507</f>
        <v/>
      </c>
      <c r="U1458" s="406" t="str">
        <f>Master!U1507</f>
        <v/>
      </c>
      <c r="V1458" s="406" t="str">
        <f>Master!V1507</f>
        <v/>
      </c>
      <c r="W1458" s="406" t="str">
        <f>Master!W1507</f>
        <v/>
      </c>
      <c r="X1458" s="406" t="str">
        <f>Master!X1507</f>
        <v/>
      </c>
      <c r="Y1458" s="406" t="str">
        <f>Master!Y1507</f>
        <v/>
      </c>
      <c r="Z1458" s="406" t="str">
        <f>Master!Z1507</f>
        <v/>
      </c>
      <c r="AA1458" s="406" t="str">
        <f>Master!AA1507</f>
        <v/>
      </c>
      <c r="AB1458" s="406" t="str">
        <f>Master!AB1507</f>
        <v/>
      </c>
      <c r="AC1458" s="406" t="str">
        <f>Master!AC1507</f>
        <v/>
      </c>
      <c r="AD1458" s="406" t="str">
        <f>Master!AD1507</f>
        <v/>
      </c>
      <c r="AE1458" s="406" t="str">
        <f>Master!AE1507</f>
        <v/>
      </c>
      <c r="AF1458" s="406" t="str">
        <f>Master!AF1507</f>
        <v/>
      </c>
      <c r="AG1458" s="406" t="str">
        <f>Master!AG1507</f>
        <v/>
      </c>
      <c r="AH1458" s="88" t="str">
        <f>Master!AH1507</f>
        <v/>
      </c>
      <c r="AI1458" s="414" t="str">
        <f>Master!AI1507</f>
        <v/>
      </c>
      <c r="AJ1458" s="406" t="str">
        <f>Master!AJ1507</f>
        <v/>
      </c>
      <c r="AK1458" s="406">
        <f>Master!AK1507</f>
        <v>0</v>
      </c>
      <c r="AL1458" s="88" t="str">
        <f>Master!AL1507</f>
        <v/>
      </c>
      <c r="AM1458" s="416">
        <f>750+80</f>
        <v>830</v>
      </c>
      <c r="AN1458" s="416"/>
      <c r="AO1458" s="416"/>
      <c r="AP1458" s="416"/>
      <c r="AQ1458" s="416"/>
      <c r="AR1458" s="416">
        <f t="shared" si="10"/>
        <v>830</v>
      </c>
      <c r="AS1458" s="417" t="str">
        <f t="shared" si="11"/>
        <v>#DIV/0!</v>
      </c>
      <c r="AT1458" s="416">
        <f t="shared" si="12"/>
        <v>-830</v>
      </c>
      <c r="AU1458" s="417"/>
    </row>
    <row r="1459" hidden="1">
      <c r="A1459" s="88" t="str">
        <f>Master!A1508</f>
        <v>VPAS18045</v>
      </c>
      <c r="B1459" s="88" t="str">
        <f>Master!B1508</f>
        <v/>
      </c>
      <c r="C1459" s="88" t="str">
        <f>Master!C1508</f>
        <v/>
      </c>
      <c r="D1459" s="88" t="str">
        <f>Master!D1508</f>
        <v/>
      </c>
      <c r="E1459" s="406" t="str">
        <f>Master!E1508</f>
        <v/>
      </c>
      <c r="F1459" s="406">
        <f>Master!F1508</f>
        <v>0</v>
      </c>
      <c r="G1459" s="88" t="str">
        <f>Master!G1508</f>
        <v/>
      </c>
      <c r="H1459" s="88" t="str">
        <f>Master!H1508</f>
        <v/>
      </c>
      <c r="I1459" s="88" t="str">
        <f>Master!I1508</f>
        <v/>
      </c>
      <c r="J1459" s="88" t="str">
        <f>Master!J1508</f>
        <v>PASSIONISTA PTE LTD</v>
      </c>
      <c r="K1459" s="88" t="str">
        <f>Master!K1508</f>
        <v/>
      </c>
      <c r="L1459" s="88" t="str">
        <f>Master!L1508</f>
        <v/>
      </c>
      <c r="M1459" s="88" t="str">
        <f>Master!M1508</f>
        <v/>
      </c>
      <c r="N1459" s="88" t="str">
        <f>Master!N1508</f>
        <v/>
      </c>
      <c r="O1459" s="88" t="str">
        <f>Master!O1508</f>
        <v/>
      </c>
      <c r="P1459" s="88" t="str">
        <f>Master!P1508</f>
        <v/>
      </c>
      <c r="Q1459" s="88" t="str">
        <f>Master!Q1508</f>
        <v/>
      </c>
      <c r="R1459" s="406" t="str">
        <f>Master!R1508</f>
        <v/>
      </c>
      <c r="S1459" s="406">
        <f>Master!S1508</f>
        <v>0</v>
      </c>
      <c r="T1459" s="406" t="str">
        <f>Master!T1508</f>
        <v/>
      </c>
      <c r="U1459" s="406" t="str">
        <f>Master!U1508</f>
        <v/>
      </c>
      <c r="V1459" s="406" t="str">
        <f>Master!V1508</f>
        <v/>
      </c>
      <c r="W1459" s="406" t="str">
        <f>Master!W1508</f>
        <v/>
      </c>
      <c r="X1459" s="406" t="str">
        <f>Master!X1508</f>
        <v/>
      </c>
      <c r="Y1459" s="406" t="str">
        <f>Master!Y1508</f>
        <v/>
      </c>
      <c r="Z1459" s="406" t="str">
        <f>Master!Z1508</f>
        <v/>
      </c>
      <c r="AA1459" s="406" t="str">
        <f>Master!AA1508</f>
        <v/>
      </c>
      <c r="AB1459" s="406" t="str">
        <f>Master!AB1508</f>
        <v/>
      </c>
      <c r="AC1459" s="406" t="str">
        <f>Master!AC1508</f>
        <v/>
      </c>
      <c r="AD1459" s="406" t="str">
        <f>Master!AD1508</f>
        <v/>
      </c>
      <c r="AE1459" s="406" t="str">
        <f>Master!AE1508</f>
        <v/>
      </c>
      <c r="AF1459" s="406" t="str">
        <f>Master!AF1508</f>
        <v/>
      </c>
      <c r="AG1459" s="406" t="str">
        <f>Master!AG1508</f>
        <v/>
      </c>
      <c r="AH1459" s="88" t="str">
        <f>Master!AH1508</f>
        <v/>
      </c>
      <c r="AI1459" s="88" t="str">
        <f>Master!AI1508</f>
        <v/>
      </c>
      <c r="AJ1459" s="406" t="str">
        <f>Master!AJ1508</f>
        <v/>
      </c>
      <c r="AK1459" s="406">
        <f>Master!AK1508</f>
        <v>0</v>
      </c>
      <c r="AL1459" s="88" t="str">
        <f>Master!AL1508</f>
        <v/>
      </c>
      <c r="AM1459" s="416"/>
      <c r="AN1459" s="416"/>
      <c r="AO1459" s="416"/>
      <c r="AP1459" s="416"/>
      <c r="AQ1459" s="416"/>
      <c r="AR1459" s="416">
        <f t="shared" si="10"/>
        <v>0</v>
      </c>
      <c r="AS1459" s="417" t="str">
        <f t="shared" si="11"/>
        <v>#DIV/0!</v>
      </c>
      <c r="AT1459" s="416">
        <f t="shared" si="12"/>
        <v>0</v>
      </c>
      <c r="AU1459" s="417"/>
    </row>
    <row r="1460" hidden="1">
      <c r="A1460" s="88" t="str">
        <f>Master!A1509</f>
        <v>VPAS18046</v>
      </c>
      <c r="B1460" s="88" t="str">
        <f>Master!B1509</f>
        <v/>
      </c>
      <c r="C1460" s="88" t="str">
        <f>Master!C1509</f>
        <v/>
      </c>
      <c r="D1460" s="88" t="str">
        <f>Master!D1509</f>
        <v/>
      </c>
      <c r="E1460" s="406" t="str">
        <f>Master!E1509</f>
        <v/>
      </c>
      <c r="F1460" s="406">
        <f>Master!F1509</f>
        <v>0</v>
      </c>
      <c r="G1460" s="88" t="str">
        <f>Master!G1509</f>
        <v/>
      </c>
      <c r="H1460" s="88" t="str">
        <f>Master!H1509</f>
        <v/>
      </c>
      <c r="I1460" s="88" t="str">
        <f>Master!I1509</f>
        <v/>
      </c>
      <c r="J1460" s="88" t="str">
        <f>Master!J1509</f>
        <v>PASSIONISTA PTE LTD</v>
      </c>
      <c r="K1460" s="88" t="str">
        <f>Master!K1509</f>
        <v/>
      </c>
      <c r="L1460" s="88" t="str">
        <f>Master!L1509</f>
        <v/>
      </c>
      <c r="M1460" s="88" t="str">
        <f>Master!M1509</f>
        <v/>
      </c>
      <c r="N1460" s="88" t="str">
        <f>Master!N1509</f>
        <v/>
      </c>
      <c r="O1460" s="88" t="str">
        <f>Master!O1509</f>
        <v/>
      </c>
      <c r="P1460" s="88" t="str">
        <f>Master!P1509</f>
        <v/>
      </c>
      <c r="Q1460" s="88" t="str">
        <f>Master!Q1509</f>
        <v/>
      </c>
      <c r="R1460" s="406" t="str">
        <f>Master!R1509</f>
        <v/>
      </c>
      <c r="S1460" s="406">
        <f>Master!S1509</f>
        <v>0</v>
      </c>
      <c r="T1460" s="406" t="str">
        <f>Master!T1509</f>
        <v/>
      </c>
      <c r="U1460" s="406" t="str">
        <f>Master!U1509</f>
        <v/>
      </c>
      <c r="V1460" s="406" t="str">
        <f>Master!V1509</f>
        <v/>
      </c>
      <c r="W1460" s="406" t="str">
        <f>Master!W1509</f>
        <v/>
      </c>
      <c r="X1460" s="406" t="str">
        <f>Master!X1509</f>
        <v/>
      </c>
      <c r="Y1460" s="406" t="str">
        <f>Master!Y1509</f>
        <v/>
      </c>
      <c r="Z1460" s="406" t="str">
        <f>Master!Z1509</f>
        <v/>
      </c>
      <c r="AA1460" s="406" t="str">
        <f>Master!AA1509</f>
        <v/>
      </c>
      <c r="AB1460" s="406" t="str">
        <f>Master!AB1509</f>
        <v/>
      </c>
      <c r="AC1460" s="406" t="str">
        <f>Master!AC1509</f>
        <v/>
      </c>
      <c r="AD1460" s="406" t="str">
        <f>Master!AD1509</f>
        <v/>
      </c>
      <c r="AE1460" s="406" t="str">
        <f>Master!AE1509</f>
        <v/>
      </c>
      <c r="AF1460" s="406" t="str">
        <f>Master!AF1509</f>
        <v/>
      </c>
      <c r="AG1460" s="406" t="str">
        <f>Master!AG1509</f>
        <v/>
      </c>
      <c r="AH1460" s="88" t="str">
        <f>Master!AH1509</f>
        <v/>
      </c>
      <c r="AI1460" s="414" t="str">
        <f>Master!AI1509</f>
        <v/>
      </c>
      <c r="AJ1460" s="406" t="str">
        <f>Master!AJ1509</f>
        <v/>
      </c>
      <c r="AK1460" s="406">
        <f>Master!AK1509</f>
        <v>0</v>
      </c>
      <c r="AL1460" s="88" t="str">
        <f>Master!AL1509</f>
        <v/>
      </c>
      <c r="AM1460" s="416"/>
      <c r="AN1460" s="416"/>
      <c r="AO1460" s="416"/>
      <c r="AP1460" s="416"/>
      <c r="AQ1460" s="416"/>
      <c r="AR1460" s="416">
        <f t="shared" si="10"/>
        <v>0</v>
      </c>
      <c r="AS1460" s="417" t="str">
        <f t="shared" si="11"/>
        <v>#DIV/0!</v>
      </c>
      <c r="AT1460" s="416">
        <f t="shared" si="12"/>
        <v>0</v>
      </c>
      <c r="AU1460" s="417"/>
    </row>
    <row r="1461" hidden="1">
      <c r="A1461" s="88" t="str">
        <f>Master!A1510</f>
        <v>VPAS18047</v>
      </c>
      <c r="B1461" s="88" t="str">
        <f>Master!B1510</f>
        <v/>
      </c>
      <c r="C1461" s="88" t="str">
        <f>Master!C1510</f>
        <v/>
      </c>
      <c r="D1461" s="88" t="str">
        <f>Master!D1510</f>
        <v/>
      </c>
      <c r="E1461" s="406" t="str">
        <f>Master!E1510</f>
        <v/>
      </c>
      <c r="F1461" s="406">
        <f>Master!F1510</f>
        <v>0</v>
      </c>
      <c r="G1461" s="88" t="str">
        <f>Master!G1510</f>
        <v/>
      </c>
      <c r="H1461" s="88" t="str">
        <f>Master!H1510</f>
        <v/>
      </c>
      <c r="I1461" s="88" t="str">
        <f>Master!I1510</f>
        <v/>
      </c>
      <c r="J1461" s="88" t="str">
        <f>Master!J1510</f>
        <v>PASSIONISTA PTE LTD</v>
      </c>
      <c r="K1461" s="88" t="str">
        <f>Master!K1510</f>
        <v/>
      </c>
      <c r="L1461" s="88" t="str">
        <f>Master!L1510</f>
        <v/>
      </c>
      <c r="M1461" s="88" t="str">
        <f>Master!M1510</f>
        <v/>
      </c>
      <c r="N1461" s="88" t="str">
        <f>Master!N1510</f>
        <v/>
      </c>
      <c r="O1461" s="88" t="str">
        <f>Master!O1510</f>
        <v/>
      </c>
      <c r="P1461" s="88" t="str">
        <f>Master!P1510</f>
        <v/>
      </c>
      <c r="Q1461" s="88" t="str">
        <f>Master!Q1510</f>
        <v/>
      </c>
      <c r="R1461" s="406" t="str">
        <f>Master!R1510</f>
        <v/>
      </c>
      <c r="S1461" s="406">
        <f>Master!S1510</f>
        <v>0</v>
      </c>
      <c r="T1461" s="406" t="str">
        <f>Master!T1510</f>
        <v/>
      </c>
      <c r="U1461" s="406" t="str">
        <f>Master!U1510</f>
        <v/>
      </c>
      <c r="V1461" s="406" t="str">
        <f>Master!V1510</f>
        <v/>
      </c>
      <c r="W1461" s="406" t="str">
        <f>Master!W1510</f>
        <v/>
      </c>
      <c r="X1461" s="406" t="str">
        <f>Master!X1510</f>
        <v/>
      </c>
      <c r="Y1461" s="406" t="str">
        <f>Master!Y1510</f>
        <v/>
      </c>
      <c r="Z1461" s="406" t="str">
        <f>Master!Z1510</f>
        <v/>
      </c>
      <c r="AA1461" s="406" t="str">
        <f>Master!AA1510</f>
        <v/>
      </c>
      <c r="AB1461" s="406" t="str">
        <f>Master!AB1510</f>
        <v/>
      </c>
      <c r="AC1461" s="406" t="str">
        <f>Master!AC1510</f>
        <v/>
      </c>
      <c r="AD1461" s="406" t="str">
        <f>Master!AD1510</f>
        <v/>
      </c>
      <c r="AE1461" s="406" t="str">
        <f>Master!AE1510</f>
        <v/>
      </c>
      <c r="AF1461" s="406" t="str">
        <f>Master!AF1510</f>
        <v/>
      </c>
      <c r="AG1461" s="406" t="str">
        <f>Master!AG1510</f>
        <v/>
      </c>
      <c r="AH1461" s="88" t="str">
        <f>Master!AH1510</f>
        <v/>
      </c>
      <c r="AI1461" s="88" t="str">
        <f>Master!AI1510</f>
        <v/>
      </c>
      <c r="AJ1461" s="406" t="str">
        <f>Master!AJ1510</f>
        <v/>
      </c>
      <c r="AK1461" s="406">
        <f>Master!AK1510</f>
        <v>0</v>
      </c>
      <c r="AL1461" s="88" t="str">
        <f>Master!AL1510</f>
        <v/>
      </c>
      <c r="AM1461" s="416"/>
      <c r="AN1461" s="416"/>
      <c r="AO1461" s="416"/>
      <c r="AP1461" s="416"/>
      <c r="AQ1461" s="416"/>
      <c r="AR1461" s="416">
        <f t="shared" si="10"/>
        <v>0</v>
      </c>
      <c r="AS1461" s="417" t="str">
        <f t="shared" si="11"/>
        <v>#DIV/0!</v>
      </c>
      <c r="AT1461" s="416">
        <f t="shared" si="12"/>
        <v>0</v>
      </c>
      <c r="AU1461" s="417"/>
    </row>
    <row r="1462" hidden="1">
      <c r="A1462" s="88" t="str">
        <f>Master!A1511</f>
        <v>VPAS18048</v>
      </c>
      <c r="B1462" s="88" t="str">
        <f>Master!B1511</f>
        <v/>
      </c>
      <c r="C1462" s="88" t="str">
        <f>Master!C1511</f>
        <v/>
      </c>
      <c r="D1462" s="88" t="str">
        <f>Master!D1511</f>
        <v/>
      </c>
      <c r="E1462" s="406" t="str">
        <f>Master!E1511</f>
        <v/>
      </c>
      <c r="F1462" s="406">
        <f>Master!F1511</f>
        <v>0</v>
      </c>
      <c r="G1462" s="88" t="str">
        <f>Master!G1511</f>
        <v/>
      </c>
      <c r="H1462" s="88" t="str">
        <f>Master!H1511</f>
        <v/>
      </c>
      <c r="I1462" s="88" t="str">
        <f>Master!I1511</f>
        <v/>
      </c>
      <c r="J1462" s="88" t="str">
        <f>Master!J1511</f>
        <v>PASSIONISTA PTE LTD</v>
      </c>
      <c r="K1462" s="88" t="str">
        <f>Master!K1511</f>
        <v/>
      </c>
      <c r="L1462" s="88" t="str">
        <f>Master!L1511</f>
        <v/>
      </c>
      <c r="M1462" s="88" t="str">
        <f>Master!M1511</f>
        <v/>
      </c>
      <c r="N1462" s="88" t="str">
        <f>Master!N1511</f>
        <v/>
      </c>
      <c r="O1462" s="88" t="str">
        <f>Master!O1511</f>
        <v/>
      </c>
      <c r="P1462" s="88" t="str">
        <f>Master!P1511</f>
        <v/>
      </c>
      <c r="Q1462" s="88" t="str">
        <f>Master!Q1511</f>
        <v/>
      </c>
      <c r="R1462" s="406" t="str">
        <f>Master!R1511</f>
        <v/>
      </c>
      <c r="S1462" s="406">
        <f>Master!S1511</f>
        <v>0</v>
      </c>
      <c r="T1462" s="406" t="str">
        <f>Master!T1511</f>
        <v/>
      </c>
      <c r="U1462" s="406" t="str">
        <f>Master!U1511</f>
        <v/>
      </c>
      <c r="V1462" s="406" t="str">
        <f>Master!V1511</f>
        <v/>
      </c>
      <c r="W1462" s="406" t="str">
        <f>Master!W1511</f>
        <v/>
      </c>
      <c r="X1462" s="406" t="str">
        <f>Master!X1511</f>
        <v/>
      </c>
      <c r="Y1462" s="406" t="str">
        <f>Master!Y1511</f>
        <v/>
      </c>
      <c r="Z1462" s="406" t="str">
        <f>Master!Z1511</f>
        <v/>
      </c>
      <c r="AA1462" s="406" t="str">
        <f>Master!AA1511</f>
        <v/>
      </c>
      <c r="AB1462" s="406" t="str">
        <f>Master!AB1511</f>
        <v/>
      </c>
      <c r="AC1462" s="406" t="str">
        <f>Master!AC1511</f>
        <v/>
      </c>
      <c r="AD1462" s="406" t="str">
        <f>Master!AD1511</f>
        <v/>
      </c>
      <c r="AE1462" s="406" t="str">
        <f>Master!AE1511</f>
        <v/>
      </c>
      <c r="AF1462" s="406" t="str">
        <f>Master!AF1511</f>
        <v/>
      </c>
      <c r="AG1462" s="406" t="str">
        <f>Master!AG1511</f>
        <v/>
      </c>
      <c r="AH1462" s="88" t="str">
        <f>Master!AH1511</f>
        <v/>
      </c>
      <c r="AI1462" s="414" t="str">
        <f>Master!AI1511</f>
        <v/>
      </c>
      <c r="AJ1462" s="406" t="str">
        <f>Master!AJ1511</f>
        <v/>
      </c>
      <c r="AK1462" s="406">
        <f>Master!AK1511</f>
        <v>0</v>
      </c>
      <c r="AL1462" s="88" t="str">
        <f>Master!AL1511</f>
        <v/>
      </c>
      <c r="AM1462" s="416"/>
      <c r="AN1462" s="416"/>
      <c r="AO1462" s="416"/>
      <c r="AP1462" s="416"/>
      <c r="AQ1462" s="416"/>
      <c r="AR1462" s="416">
        <f t="shared" si="10"/>
        <v>0</v>
      </c>
      <c r="AS1462" s="417" t="str">
        <f t="shared" si="11"/>
        <v>#DIV/0!</v>
      </c>
      <c r="AT1462" s="416">
        <f t="shared" si="12"/>
        <v>0</v>
      </c>
      <c r="AU1462" s="417"/>
    </row>
    <row r="1463" hidden="1">
      <c r="A1463" s="88" t="str">
        <f>Master!A1512</f>
        <v>VPAS18049</v>
      </c>
      <c r="B1463" s="88" t="str">
        <f>Master!B1512</f>
        <v/>
      </c>
      <c r="C1463" s="88" t="str">
        <f>Master!C1512</f>
        <v/>
      </c>
      <c r="D1463" s="88" t="str">
        <f>Master!D1512</f>
        <v/>
      </c>
      <c r="E1463" s="406" t="str">
        <f>Master!E1512</f>
        <v/>
      </c>
      <c r="F1463" s="406">
        <f>Master!F1512</f>
        <v>0</v>
      </c>
      <c r="G1463" s="88" t="str">
        <f>Master!G1512</f>
        <v/>
      </c>
      <c r="H1463" s="88" t="str">
        <f>Master!H1512</f>
        <v/>
      </c>
      <c r="I1463" s="88" t="str">
        <f>Master!I1512</f>
        <v/>
      </c>
      <c r="J1463" s="88" t="str">
        <f>Master!J1512</f>
        <v>PASSIONISTA PTE LTD</v>
      </c>
      <c r="K1463" s="88" t="str">
        <f>Master!K1512</f>
        <v/>
      </c>
      <c r="L1463" s="88" t="str">
        <f>Master!L1512</f>
        <v/>
      </c>
      <c r="M1463" s="88" t="str">
        <f>Master!M1512</f>
        <v/>
      </c>
      <c r="N1463" s="88" t="str">
        <f>Master!N1512</f>
        <v/>
      </c>
      <c r="O1463" s="88" t="str">
        <f>Master!O1512</f>
        <v/>
      </c>
      <c r="P1463" s="88" t="str">
        <f>Master!P1512</f>
        <v/>
      </c>
      <c r="Q1463" s="88" t="str">
        <f>Master!Q1512</f>
        <v/>
      </c>
      <c r="R1463" s="406" t="str">
        <f>Master!R1512</f>
        <v/>
      </c>
      <c r="S1463" s="406">
        <f>Master!S1512</f>
        <v>0</v>
      </c>
      <c r="T1463" s="406" t="str">
        <f>Master!T1512</f>
        <v/>
      </c>
      <c r="U1463" s="406" t="str">
        <f>Master!U1512</f>
        <v/>
      </c>
      <c r="V1463" s="406" t="str">
        <f>Master!V1512</f>
        <v/>
      </c>
      <c r="W1463" s="406" t="str">
        <f>Master!W1512</f>
        <v/>
      </c>
      <c r="X1463" s="406" t="str">
        <f>Master!X1512</f>
        <v/>
      </c>
      <c r="Y1463" s="406" t="str">
        <f>Master!Y1512</f>
        <v/>
      </c>
      <c r="Z1463" s="406" t="str">
        <f>Master!Z1512</f>
        <v/>
      </c>
      <c r="AA1463" s="406" t="str">
        <f>Master!AA1512</f>
        <v/>
      </c>
      <c r="AB1463" s="406" t="str">
        <f>Master!AB1512</f>
        <v/>
      </c>
      <c r="AC1463" s="406" t="str">
        <f>Master!AC1512</f>
        <v/>
      </c>
      <c r="AD1463" s="406" t="str">
        <f>Master!AD1512</f>
        <v/>
      </c>
      <c r="AE1463" s="406" t="str">
        <f>Master!AE1512</f>
        <v/>
      </c>
      <c r="AF1463" s="406" t="str">
        <f>Master!AF1512</f>
        <v/>
      </c>
      <c r="AG1463" s="406" t="str">
        <f>Master!AG1512</f>
        <v/>
      </c>
      <c r="AH1463" s="88" t="str">
        <f>Master!AH1512</f>
        <v/>
      </c>
      <c r="AI1463" s="88" t="str">
        <f>Master!AI1512</f>
        <v/>
      </c>
      <c r="AJ1463" s="406" t="str">
        <f>Master!AJ1512</f>
        <v/>
      </c>
      <c r="AK1463" s="406">
        <f>Master!AK1512</f>
        <v>0</v>
      </c>
      <c r="AL1463" s="88" t="str">
        <f>Master!AL1512</f>
        <v/>
      </c>
      <c r="AM1463" s="416"/>
      <c r="AN1463" s="416"/>
      <c r="AO1463" s="416"/>
      <c r="AP1463" s="416"/>
      <c r="AQ1463" s="416"/>
      <c r="AR1463" s="416">
        <f t="shared" si="10"/>
        <v>0</v>
      </c>
      <c r="AS1463" s="417" t="str">
        <f t="shared" si="11"/>
        <v>#DIV/0!</v>
      </c>
      <c r="AT1463" s="416">
        <f t="shared" si="12"/>
        <v>0</v>
      </c>
      <c r="AU1463" s="417"/>
    </row>
    <row r="1464" hidden="1">
      <c r="A1464" s="88" t="str">
        <f>Master!A1513</f>
        <v>VPAS18050</v>
      </c>
      <c r="B1464" s="88" t="str">
        <f>Master!B1513</f>
        <v/>
      </c>
      <c r="C1464" s="88" t="str">
        <f>Master!C1513</f>
        <v/>
      </c>
      <c r="D1464" s="88" t="str">
        <f>Master!D1513</f>
        <v/>
      </c>
      <c r="E1464" s="406" t="str">
        <f>Master!E1513</f>
        <v/>
      </c>
      <c r="F1464" s="406">
        <f>Master!F1513</f>
        <v>0</v>
      </c>
      <c r="G1464" s="88" t="str">
        <f>Master!G1513</f>
        <v/>
      </c>
      <c r="H1464" s="88" t="str">
        <f>Master!H1513</f>
        <v/>
      </c>
      <c r="I1464" s="88" t="str">
        <f>Master!I1513</f>
        <v/>
      </c>
      <c r="J1464" s="88" t="str">
        <f>Master!J1513</f>
        <v>PASSIONISTA PTE LTD</v>
      </c>
      <c r="K1464" s="88" t="str">
        <f>Master!K1513</f>
        <v/>
      </c>
      <c r="L1464" s="88" t="str">
        <f>Master!L1513</f>
        <v/>
      </c>
      <c r="M1464" s="88" t="str">
        <f>Master!M1513</f>
        <v/>
      </c>
      <c r="N1464" s="88" t="str">
        <f>Master!N1513</f>
        <v/>
      </c>
      <c r="O1464" s="88" t="str">
        <f>Master!O1513</f>
        <v/>
      </c>
      <c r="P1464" s="88" t="str">
        <f>Master!P1513</f>
        <v/>
      </c>
      <c r="Q1464" s="88" t="str">
        <f>Master!Q1513</f>
        <v/>
      </c>
      <c r="R1464" s="406" t="str">
        <f>Master!R1513</f>
        <v/>
      </c>
      <c r="S1464" s="406">
        <f>Master!S1513</f>
        <v>0</v>
      </c>
      <c r="T1464" s="406" t="str">
        <f>Master!T1513</f>
        <v/>
      </c>
      <c r="U1464" s="406" t="str">
        <f>Master!U1513</f>
        <v/>
      </c>
      <c r="V1464" s="406" t="str">
        <f>Master!V1513</f>
        <v/>
      </c>
      <c r="W1464" s="406" t="str">
        <f>Master!W1513</f>
        <v/>
      </c>
      <c r="X1464" s="406" t="str">
        <f>Master!X1513</f>
        <v/>
      </c>
      <c r="Y1464" s="406" t="str">
        <f>Master!Y1513</f>
        <v/>
      </c>
      <c r="Z1464" s="406" t="str">
        <f>Master!Z1513</f>
        <v/>
      </c>
      <c r="AA1464" s="406" t="str">
        <f>Master!AA1513</f>
        <v/>
      </c>
      <c r="AB1464" s="406" t="str">
        <f>Master!AB1513</f>
        <v/>
      </c>
      <c r="AC1464" s="406" t="str">
        <f>Master!AC1513</f>
        <v/>
      </c>
      <c r="AD1464" s="406" t="str">
        <f>Master!AD1513</f>
        <v/>
      </c>
      <c r="AE1464" s="406" t="str">
        <f>Master!AE1513</f>
        <v/>
      </c>
      <c r="AF1464" s="406" t="str">
        <f>Master!AF1513</f>
        <v/>
      </c>
      <c r="AG1464" s="406" t="str">
        <f>Master!AG1513</f>
        <v/>
      </c>
      <c r="AH1464" s="88" t="str">
        <f>Master!AH1513</f>
        <v/>
      </c>
      <c r="AI1464" s="414" t="str">
        <f>Master!AI1513</f>
        <v/>
      </c>
      <c r="AJ1464" s="406" t="str">
        <f>Master!AJ1513</f>
        <v/>
      </c>
      <c r="AK1464" s="406">
        <f>Master!AK1513</f>
        <v>0</v>
      </c>
      <c r="AL1464" s="88" t="str">
        <f>Master!AL1513</f>
        <v/>
      </c>
      <c r="AM1464" s="416"/>
      <c r="AN1464" s="416"/>
      <c r="AO1464" s="416"/>
      <c r="AP1464" s="416"/>
      <c r="AQ1464" s="416"/>
      <c r="AR1464" s="416">
        <f t="shared" si="10"/>
        <v>0</v>
      </c>
      <c r="AS1464" s="417" t="str">
        <f t="shared" si="11"/>
        <v>#DIV/0!</v>
      </c>
      <c r="AT1464" s="416">
        <f t="shared" si="12"/>
        <v>0</v>
      </c>
      <c r="AU1464" s="417"/>
    </row>
    <row r="1465" hidden="1">
      <c r="A1465" s="88" t="str">
        <f>Master!A1514</f>
        <v>VPAS18051</v>
      </c>
      <c r="B1465" s="88" t="str">
        <f>Master!B1514</f>
        <v/>
      </c>
      <c r="C1465" s="88" t="str">
        <f>Master!C1514</f>
        <v/>
      </c>
      <c r="D1465" s="88" t="str">
        <f>Master!D1514</f>
        <v/>
      </c>
      <c r="E1465" s="406" t="str">
        <f>Master!E1514</f>
        <v/>
      </c>
      <c r="F1465" s="406">
        <f>Master!F1514</f>
        <v>0</v>
      </c>
      <c r="G1465" s="88" t="str">
        <f>Master!G1514</f>
        <v/>
      </c>
      <c r="H1465" s="88" t="str">
        <f>Master!H1514</f>
        <v/>
      </c>
      <c r="I1465" s="88" t="str">
        <f>Master!I1514</f>
        <v/>
      </c>
      <c r="J1465" s="88" t="str">
        <f>Master!J1514</f>
        <v>PASSIONISTA PTE LTD</v>
      </c>
      <c r="K1465" s="88" t="str">
        <f>Master!K1514</f>
        <v/>
      </c>
      <c r="L1465" s="88" t="str">
        <f>Master!L1514</f>
        <v/>
      </c>
      <c r="M1465" s="88" t="str">
        <f>Master!M1514</f>
        <v/>
      </c>
      <c r="N1465" s="88" t="str">
        <f>Master!N1514</f>
        <v/>
      </c>
      <c r="O1465" s="88" t="str">
        <f>Master!O1514</f>
        <v/>
      </c>
      <c r="P1465" s="88" t="str">
        <f>Master!P1514</f>
        <v/>
      </c>
      <c r="Q1465" s="88" t="str">
        <f>Master!Q1514</f>
        <v/>
      </c>
      <c r="R1465" s="406" t="str">
        <f>Master!R1514</f>
        <v/>
      </c>
      <c r="S1465" s="406">
        <f>Master!S1514</f>
        <v>0</v>
      </c>
      <c r="T1465" s="406" t="str">
        <f>Master!T1514</f>
        <v/>
      </c>
      <c r="U1465" s="406" t="str">
        <f>Master!U1514</f>
        <v/>
      </c>
      <c r="V1465" s="406" t="str">
        <f>Master!V1514</f>
        <v/>
      </c>
      <c r="W1465" s="406" t="str">
        <f>Master!W1514</f>
        <v/>
      </c>
      <c r="X1465" s="406" t="str">
        <f>Master!X1514</f>
        <v/>
      </c>
      <c r="Y1465" s="406" t="str">
        <f>Master!Y1514</f>
        <v/>
      </c>
      <c r="Z1465" s="406" t="str">
        <f>Master!Z1514</f>
        <v/>
      </c>
      <c r="AA1465" s="406" t="str">
        <f>Master!AA1514</f>
        <v/>
      </c>
      <c r="AB1465" s="406" t="str">
        <f>Master!AB1514</f>
        <v/>
      </c>
      <c r="AC1465" s="406" t="str">
        <f>Master!AC1514</f>
        <v/>
      </c>
      <c r="AD1465" s="406" t="str">
        <f>Master!AD1514</f>
        <v/>
      </c>
      <c r="AE1465" s="406" t="str">
        <f>Master!AE1514</f>
        <v/>
      </c>
      <c r="AF1465" s="406" t="str">
        <f>Master!AF1514</f>
        <v/>
      </c>
      <c r="AG1465" s="406" t="str">
        <f>Master!AG1514</f>
        <v/>
      </c>
      <c r="AH1465" s="88" t="str">
        <f>Master!AH1514</f>
        <v/>
      </c>
      <c r="AI1465" s="88" t="str">
        <f>Master!AI1514</f>
        <v/>
      </c>
      <c r="AJ1465" s="406" t="str">
        <f>Master!AJ1514</f>
        <v/>
      </c>
      <c r="AK1465" s="406">
        <f>Master!AK1514</f>
        <v>0</v>
      </c>
      <c r="AL1465" s="88" t="str">
        <f>Master!AL1514</f>
        <v/>
      </c>
      <c r="AM1465" s="416"/>
      <c r="AN1465" s="416"/>
      <c r="AO1465" s="416"/>
      <c r="AP1465" s="416"/>
      <c r="AQ1465" s="416"/>
      <c r="AR1465" s="416">
        <f t="shared" si="10"/>
        <v>0</v>
      </c>
      <c r="AS1465" s="417" t="str">
        <f t="shared" si="11"/>
        <v>#DIV/0!</v>
      </c>
      <c r="AT1465" s="416">
        <f t="shared" si="12"/>
        <v>0</v>
      </c>
      <c r="AU1465" s="417"/>
    </row>
    <row r="1466" hidden="1">
      <c r="A1466" s="88" t="str">
        <f>Master!A1515</f>
        <v>VPAS18052</v>
      </c>
      <c r="B1466" s="88" t="str">
        <f>Master!B1515</f>
        <v/>
      </c>
      <c r="C1466" s="88" t="str">
        <f>Master!C1515</f>
        <v/>
      </c>
      <c r="D1466" s="88" t="str">
        <f>Master!D1515</f>
        <v/>
      </c>
      <c r="E1466" s="406" t="str">
        <f>Master!E1515</f>
        <v/>
      </c>
      <c r="F1466" s="406">
        <f>Master!F1515</f>
        <v>0</v>
      </c>
      <c r="G1466" s="88" t="str">
        <f>Master!G1515</f>
        <v/>
      </c>
      <c r="H1466" s="88" t="str">
        <f>Master!H1515</f>
        <v/>
      </c>
      <c r="I1466" s="88" t="str">
        <f>Master!I1515</f>
        <v/>
      </c>
      <c r="J1466" s="88" t="str">
        <f>Master!J1515</f>
        <v>PASSIONISTA PTE LTD</v>
      </c>
      <c r="K1466" s="88" t="str">
        <f>Master!K1515</f>
        <v/>
      </c>
      <c r="L1466" s="88" t="str">
        <f>Master!L1515</f>
        <v/>
      </c>
      <c r="M1466" s="88" t="str">
        <f>Master!M1515</f>
        <v/>
      </c>
      <c r="N1466" s="88" t="str">
        <f>Master!N1515</f>
        <v/>
      </c>
      <c r="O1466" s="88" t="str">
        <f>Master!O1515</f>
        <v/>
      </c>
      <c r="P1466" s="88" t="str">
        <f>Master!P1515</f>
        <v/>
      </c>
      <c r="Q1466" s="88" t="str">
        <f>Master!Q1515</f>
        <v/>
      </c>
      <c r="R1466" s="406" t="str">
        <f>Master!R1515</f>
        <v/>
      </c>
      <c r="S1466" s="406">
        <f>Master!S1515</f>
        <v>0</v>
      </c>
      <c r="T1466" s="406" t="str">
        <f>Master!T1515</f>
        <v/>
      </c>
      <c r="U1466" s="406" t="str">
        <f>Master!U1515</f>
        <v/>
      </c>
      <c r="V1466" s="406" t="str">
        <f>Master!V1515</f>
        <v/>
      </c>
      <c r="W1466" s="406" t="str">
        <f>Master!W1515</f>
        <v/>
      </c>
      <c r="X1466" s="406" t="str">
        <f>Master!X1515</f>
        <v/>
      </c>
      <c r="Y1466" s="406" t="str">
        <f>Master!Y1515</f>
        <v/>
      </c>
      <c r="Z1466" s="406" t="str">
        <f>Master!Z1515</f>
        <v/>
      </c>
      <c r="AA1466" s="406" t="str">
        <f>Master!AA1515</f>
        <v/>
      </c>
      <c r="AB1466" s="406" t="str">
        <f>Master!AB1515</f>
        <v/>
      </c>
      <c r="AC1466" s="406" t="str">
        <f>Master!AC1515</f>
        <v/>
      </c>
      <c r="AD1466" s="406" t="str">
        <f>Master!AD1515</f>
        <v/>
      </c>
      <c r="AE1466" s="406" t="str">
        <f>Master!AE1515</f>
        <v/>
      </c>
      <c r="AF1466" s="406" t="str">
        <f>Master!AF1515</f>
        <v/>
      </c>
      <c r="AG1466" s="406" t="str">
        <f>Master!AG1515</f>
        <v/>
      </c>
      <c r="AH1466" s="88" t="str">
        <f>Master!AH1515</f>
        <v/>
      </c>
      <c r="AI1466" s="414" t="str">
        <f>Master!AI1515</f>
        <v/>
      </c>
      <c r="AJ1466" s="406" t="str">
        <f>Master!AJ1515</f>
        <v/>
      </c>
      <c r="AK1466" s="406">
        <f>Master!AK1515</f>
        <v>0</v>
      </c>
      <c r="AL1466" s="88" t="str">
        <f>Master!AL1515</f>
        <v/>
      </c>
      <c r="AM1466" s="416"/>
      <c r="AN1466" s="416"/>
      <c r="AO1466" s="416"/>
      <c r="AP1466" s="416"/>
      <c r="AQ1466" s="416"/>
      <c r="AR1466" s="416">
        <f t="shared" si="10"/>
        <v>0</v>
      </c>
      <c r="AS1466" s="417" t="str">
        <f t="shared" si="11"/>
        <v>#DIV/0!</v>
      </c>
      <c r="AT1466" s="416">
        <f t="shared" si="12"/>
        <v>0</v>
      </c>
      <c r="AU1466" s="417"/>
    </row>
    <row r="1467" hidden="1">
      <c r="A1467" s="88" t="str">
        <f>Master!A1516</f>
        <v>VPAS18053</v>
      </c>
      <c r="B1467" s="88" t="str">
        <f>Master!B1516</f>
        <v/>
      </c>
      <c r="C1467" s="88" t="str">
        <f>Master!C1516</f>
        <v/>
      </c>
      <c r="D1467" s="88" t="str">
        <f>Master!D1516</f>
        <v/>
      </c>
      <c r="E1467" s="406" t="str">
        <f>Master!E1516</f>
        <v/>
      </c>
      <c r="F1467" s="406">
        <f>Master!F1516</f>
        <v>0</v>
      </c>
      <c r="G1467" s="88" t="str">
        <f>Master!G1516</f>
        <v/>
      </c>
      <c r="H1467" s="88" t="str">
        <f>Master!H1516</f>
        <v/>
      </c>
      <c r="I1467" s="88" t="str">
        <f>Master!I1516</f>
        <v/>
      </c>
      <c r="J1467" s="88" t="str">
        <f>Master!J1516</f>
        <v>PASSIONISTA PTE LTD</v>
      </c>
      <c r="K1467" s="88" t="str">
        <f>Master!K1516</f>
        <v/>
      </c>
      <c r="L1467" s="88" t="str">
        <f>Master!L1516</f>
        <v/>
      </c>
      <c r="M1467" s="88" t="str">
        <f>Master!M1516</f>
        <v/>
      </c>
      <c r="N1467" s="88" t="str">
        <f>Master!N1516</f>
        <v/>
      </c>
      <c r="O1467" s="88" t="str">
        <f>Master!O1516</f>
        <v/>
      </c>
      <c r="P1467" s="88" t="str">
        <f>Master!P1516</f>
        <v/>
      </c>
      <c r="Q1467" s="88" t="str">
        <f>Master!Q1516</f>
        <v/>
      </c>
      <c r="R1467" s="406" t="str">
        <f>Master!R1516</f>
        <v/>
      </c>
      <c r="S1467" s="406">
        <f>Master!S1516</f>
        <v>0</v>
      </c>
      <c r="T1467" s="406" t="str">
        <f>Master!T1516</f>
        <v/>
      </c>
      <c r="U1467" s="406" t="str">
        <f>Master!U1516</f>
        <v/>
      </c>
      <c r="V1467" s="406" t="str">
        <f>Master!V1516</f>
        <v/>
      </c>
      <c r="W1467" s="406" t="str">
        <f>Master!W1516</f>
        <v/>
      </c>
      <c r="X1467" s="406" t="str">
        <f>Master!X1516</f>
        <v/>
      </c>
      <c r="Y1467" s="406" t="str">
        <f>Master!Y1516</f>
        <v/>
      </c>
      <c r="Z1467" s="406" t="str">
        <f>Master!Z1516</f>
        <v/>
      </c>
      <c r="AA1467" s="406" t="str">
        <f>Master!AA1516</f>
        <v/>
      </c>
      <c r="AB1467" s="406" t="str">
        <f>Master!AB1516</f>
        <v/>
      </c>
      <c r="AC1467" s="406" t="str">
        <f>Master!AC1516</f>
        <v/>
      </c>
      <c r="AD1467" s="406" t="str">
        <f>Master!AD1516</f>
        <v/>
      </c>
      <c r="AE1467" s="406" t="str">
        <f>Master!AE1516</f>
        <v/>
      </c>
      <c r="AF1467" s="406" t="str">
        <f>Master!AF1516</f>
        <v/>
      </c>
      <c r="AG1467" s="406" t="str">
        <f>Master!AG1516</f>
        <v/>
      </c>
      <c r="AH1467" s="88" t="str">
        <f>Master!AH1516</f>
        <v/>
      </c>
      <c r="AI1467" s="88" t="str">
        <f>Master!AI1516</f>
        <v/>
      </c>
      <c r="AJ1467" s="406" t="str">
        <f>Master!AJ1516</f>
        <v/>
      </c>
      <c r="AK1467" s="406">
        <f>Master!AK1516</f>
        <v>0</v>
      </c>
      <c r="AL1467" s="88" t="str">
        <f>Master!AL1516</f>
        <v/>
      </c>
      <c r="AM1467" s="416"/>
      <c r="AN1467" s="416"/>
      <c r="AO1467" s="416"/>
      <c r="AP1467" s="416"/>
      <c r="AQ1467" s="416"/>
      <c r="AR1467" s="416">
        <f t="shared" si="10"/>
        <v>0</v>
      </c>
      <c r="AS1467" s="417" t="str">
        <f t="shared" si="11"/>
        <v>#DIV/0!</v>
      </c>
      <c r="AT1467" s="416">
        <f t="shared" si="12"/>
        <v>0</v>
      </c>
      <c r="AU1467" s="417"/>
    </row>
    <row r="1468" hidden="1">
      <c r="A1468" s="88" t="str">
        <f>Master!A1517</f>
        <v>VPAS18054</v>
      </c>
      <c r="B1468" s="88" t="str">
        <f>Master!B1517</f>
        <v/>
      </c>
      <c r="C1468" s="88" t="str">
        <f>Master!C1517</f>
        <v/>
      </c>
      <c r="D1468" s="88" t="str">
        <f>Master!D1517</f>
        <v/>
      </c>
      <c r="E1468" s="406" t="str">
        <f>Master!E1517</f>
        <v/>
      </c>
      <c r="F1468" s="406">
        <f>Master!F1517</f>
        <v>0</v>
      </c>
      <c r="G1468" s="88" t="str">
        <f>Master!G1517</f>
        <v/>
      </c>
      <c r="H1468" s="88" t="str">
        <f>Master!H1517</f>
        <v/>
      </c>
      <c r="I1468" s="88" t="str">
        <f>Master!I1517</f>
        <v/>
      </c>
      <c r="J1468" s="88" t="str">
        <f>Master!J1517</f>
        <v>PASSIONISTA PTE LTD</v>
      </c>
      <c r="K1468" s="88" t="str">
        <f>Master!K1517</f>
        <v/>
      </c>
      <c r="L1468" s="88" t="str">
        <f>Master!L1517</f>
        <v/>
      </c>
      <c r="M1468" s="88" t="str">
        <f>Master!M1517</f>
        <v/>
      </c>
      <c r="N1468" s="88" t="str">
        <f>Master!N1517</f>
        <v/>
      </c>
      <c r="O1468" s="88" t="str">
        <f>Master!O1517</f>
        <v/>
      </c>
      <c r="P1468" s="88" t="str">
        <f>Master!P1517</f>
        <v/>
      </c>
      <c r="Q1468" s="88" t="str">
        <f>Master!Q1517</f>
        <v/>
      </c>
      <c r="R1468" s="406" t="str">
        <f>Master!R1517</f>
        <v/>
      </c>
      <c r="S1468" s="406">
        <f>Master!S1517</f>
        <v>0</v>
      </c>
      <c r="T1468" s="406" t="str">
        <f>Master!T1517</f>
        <v/>
      </c>
      <c r="U1468" s="406" t="str">
        <f>Master!U1517</f>
        <v/>
      </c>
      <c r="V1468" s="406" t="str">
        <f>Master!V1517</f>
        <v/>
      </c>
      <c r="W1468" s="406" t="str">
        <f>Master!W1517</f>
        <v/>
      </c>
      <c r="X1468" s="406" t="str">
        <f>Master!X1517</f>
        <v/>
      </c>
      <c r="Y1468" s="406" t="str">
        <f>Master!Y1517</f>
        <v/>
      </c>
      <c r="Z1468" s="406" t="str">
        <f>Master!Z1517</f>
        <v/>
      </c>
      <c r="AA1468" s="406" t="str">
        <f>Master!AA1517</f>
        <v/>
      </c>
      <c r="AB1468" s="406" t="str">
        <f>Master!AB1517</f>
        <v/>
      </c>
      <c r="AC1468" s="406" t="str">
        <f>Master!AC1517</f>
        <v/>
      </c>
      <c r="AD1468" s="406" t="str">
        <f>Master!AD1517</f>
        <v/>
      </c>
      <c r="AE1468" s="406" t="str">
        <f>Master!AE1517</f>
        <v/>
      </c>
      <c r="AF1468" s="406" t="str">
        <f>Master!AF1517</f>
        <v/>
      </c>
      <c r="AG1468" s="406" t="str">
        <f>Master!AG1517</f>
        <v/>
      </c>
      <c r="AH1468" s="88" t="str">
        <f>Master!AH1517</f>
        <v/>
      </c>
      <c r="AI1468" s="414" t="str">
        <f>Master!AI1517</f>
        <v/>
      </c>
      <c r="AJ1468" s="406" t="str">
        <f>Master!AJ1517</f>
        <v/>
      </c>
      <c r="AK1468" s="406">
        <f>Master!AK1517</f>
        <v>0</v>
      </c>
      <c r="AL1468" s="88" t="str">
        <f>Master!AL1517</f>
        <v/>
      </c>
      <c r="AM1468" s="416"/>
      <c r="AN1468" s="416"/>
      <c r="AO1468" s="416"/>
      <c r="AP1468" s="416"/>
      <c r="AQ1468" s="416"/>
      <c r="AR1468" s="416">
        <f t="shared" si="10"/>
        <v>0</v>
      </c>
      <c r="AS1468" s="417" t="str">
        <f t="shared" si="11"/>
        <v>#DIV/0!</v>
      </c>
      <c r="AT1468" s="416">
        <f t="shared" si="12"/>
        <v>0</v>
      </c>
      <c r="AU1468" s="417"/>
    </row>
    <row r="1469" hidden="1">
      <c r="A1469" s="88" t="str">
        <f>Master!A1518</f>
        <v>VPAS18055</v>
      </c>
      <c r="B1469" s="88" t="str">
        <f>Master!B1518</f>
        <v/>
      </c>
      <c r="C1469" s="88" t="str">
        <f>Master!C1518</f>
        <v/>
      </c>
      <c r="D1469" s="88" t="str">
        <f>Master!D1518</f>
        <v/>
      </c>
      <c r="E1469" s="406" t="str">
        <f>Master!E1518</f>
        <v/>
      </c>
      <c r="F1469" s="406">
        <f>Master!F1518</f>
        <v>0</v>
      </c>
      <c r="G1469" s="88" t="str">
        <f>Master!G1518</f>
        <v/>
      </c>
      <c r="H1469" s="88" t="str">
        <f>Master!H1518</f>
        <v/>
      </c>
      <c r="I1469" s="88" t="str">
        <f>Master!I1518</f>
        <v/>
      </c>
      <c r="J1469" s="88" t="str">
        <f>Master!J1518</f>
        <v>PASSIONISTA PTE LTD</v>
      </c>
      <c r="K1469" s="88" t="str">
        <f>Master!K1518</f>
        <v/>
      </c>
      <c r="L1469" s="88" t="str">
        <f>Master!L1518</f>
        <v/>
      </c>
      <c r="M1469" s="88" t="str">
        <f>Master!M1518</f>
        <v/>
      </c>
      <c r="N1469" s="88" t="str">
        <f>Master!N1518</f>
        <v/>
      </c>
      <c r="O1469" s="88" t="str">
        <f>Master!O1518</f>
        <v/>
      </c>
      <c r="P1469" s="88" t="str">
        <f>Master!P1518</f>
        <v/>
      </c>
      <c r="Q1469" s="88" t="str">
        <f>Master!Q1518</f>
        <v/>
      </c>
      <c r="R1469" s="406" t="str">
        <f>Master!R1518</f>
        <v/>
      </c>
      <c r="S1469" s="406">
        <f>Master!S1518</f>
        <v>0</v>
      </c>
      <c r="T1469" s="406" t="str">
        <f>Master!T1518</f>
        <v/>
      </c>
      <c r="U1469" s="406" t="str">
        <f>Master!U1518</f>
        <v/>
      </c>
      <c r="V1469" s="406" t="str">
        <f>Master!V1518</f>
        <v/>
      </c>
      <c r="W1469" s="406" t="str">
        <f>Master!W1518</f>
        <v/>
      </c>
      <c r="X1469" s="406" t="str">
        <f>Master!X1518</f>
        <v/>
      </c>
      <c r="Y1469" s="406" t="str">
        <f>Master!Y1518</f>
        <v/>
      </c>
      <c r="Z1469" s="406" t="str">
        <f>Master!Z1518</f>
        <v/>
      </c>
      <c r="AA1469" s="406" t="str">
        <f>Master!AA1518</f>
        <v/>
      </c>
      <c r="AB1469" s="406" t="str">
        <f>Master!AB1518</f>
        <v/>
      </c>
      <c r="AC1469" s="406" t="str">
        <f>Master!AC1518</f>
        <v/>
      </c>
      <c r="AD1469" s="406" t="str">
        <f>Master!AD1518</f>
        <v/>
      </c>
      <c r="AE1469" s="406" t="str">
        <f>Master!AE1518</f>
        <v/>
      </c>
      <c r="AF1469" s="406" t="str">
        <f>Master!AF1518</f>
        <v/>
      </c>
      <c r="AG1469" s="406" t="str">
        <f>Master!AG1518</f>
        <v/>
      </c>
      <c r="AH1469" s="88" t="str">
        <f>Master!AH1518</f>
        <v/>
      </c>
      <c r="AI1469" s="88" t="str">
        <f>Master!AI1518</f>
        <v/>
      </c>
      <c r="AJ1469" s="406" t="str">
        <f>Master!AJ1518</f>
        <v/>
      </c>
      <c r="AK1469" s="406">
        <f>Master!AK1518</f>
        <v>0</v>
      </c>
      <c r="AL1469" s="88" t="str">
        <f>Master!AL1518</f>
        <v/>
      </c>
      <c r="AM1469" s="416"/>
      <c r="AN1469" s="416"/>
      <c r="AO1469" s="416"/>
      <c r="AP1469" s="416"/>
      <c r="AQ1469" s="416"/>
      <c r="AR1469" s="416">
        <f t="shared" si="10"/>
        <v>0</v>
      </c>
      <c r="AS1469" s="417" t="str">
        <f t="shared" si="11"/>
        <v>#DIV/0!</v>
      </c>
      <c r="AT1469" s="416">
        <f t="shared" si="12"/>
        <v>0</v>
      </c>
      <c r="AU1469" s="417"/>
    </row>
    <row r="1470" hidden="1">
      <c r="A1470" s="88" t="str">
        <f>Master!A1519</f>
        <v>VPAS18056</v>
      </c>
      <c r="B1470" s="88" t="str">
        <f>Master!B1519</f>
        <v/>
      </c>
      <c r="C1470" s="88" t="str">
        <f>Master!C1519</f>
        <v/>
      </c>
      <c r="D1470" s="88" t="str">
        <f>Master!D1519</f>
        <v/>
      </c>
      <c r="E1470" s="406" t="str">
        <f>Master!E1519</f>
        <v/>
      </c>
      <c r="F1470" s="406">
        <f>Master!F1519</f>
        <v>0</v>
      </c>
      <c r="G1470" s="88" t="str">
        <f>Master!G1519</f>
        <v/>
      </c>
      <c r="H1470" s="88" t="str">
        <f>Master!H1519</f>
        <v/>
      </c>
      <c r="I1470" s="88" t="str">
        <f>Master!I1519</f>
        <v/>
      </c>
      <c r="J1470" s="88" t="str">
        <f>Master!J1519</f>
        <v>PASSIONISTA PTE LTD</v>
      </c>
      <c r="K1470" s="88" t="str">
        <f>Master!K1519</f>
        <v/>
      </c>
      <c r="L1470" s="88" t="str">
        <f>Master!L1519</f>
        <v/>
      </c>
      <c r="M1470" s="88" t="str">
        <f>Master!M1519</f>
        <v/>
      </c>
      <c r="N1470" s="88" t="str">
        <f>Master!N1519</f>
        <v/>
      </c>
      <c r="O1470" s="88" t="str">
        <f>Master!O1519</f>
        <v/>
      </c>
      <c r="P1470" s="88" t="str">
        <f>Master!P1519</f>
        <v/>
      </c>
      <c r="Q1470" s="88" t="str">
        <f>Master!Q1519</f>
        <v/>
      </c>
      <c r="R1470" s="406" t="str">
        <f>Master!R1519</f>
        <v/>
      </c>
      <c r="S1470" s="406">
        <f>Master!S1519</f>
        <v>0</v>
      </c>
      <c r="T1470" s="406" t="str">
        <f>Master!T1519</f>
        <v/>
      </c>
      <c r="U1470" s="406" t="str">
        <f>Master!U1519</f>
        <v/>
      </c>
      <c r="V1470" s="406" t="str">
        <f>Master!V1519</f>
        <v/>
      </c>
      <c r="W1470" s="406" t="str">
        <f>Master!W1519</f>
        <v/>
      </c>
      <c r="X1470" s="406" t="str">
        <f>Master!X1519</f>
        <v/>
      </c>
      <c r="Y1470" s="406" t="str">
        <f>Master!Y1519</f>
        <v/>
      </c>
      <c r="Z1470" s="406" t="str">
        <f>Master!Z1519</f>
        <v/>
      </c>
      <c r="AA1470" s="406" t="str">
        <f>Master!AA1519</f>
        <v/>
      </c>
      <c r="AB1470" s="406" t="str">
        <f>Master!AB1519</f>
        <v/>
      </c>
      <c r="AC1470" s="406" t="str">
        <f>Master!AC1519</f>
        <v/>
      </c>
      <c r="AD1470" s="406" t="str">
        <f>Master!AD1519</f>
        <v/>
      </c>
      <c r="AE1470" s="406" t="str">
        <f>Master!AE1519</f>
        <v/>
      </c>
      <c r="AF1470" s="406" t="str">
        <f>Master!AF1519</f>
        <v/>
      </c>
      <c r="AG1470" s="406" t="str">
        <f>Master!AG1519</f>
        <v/>
      </c>
      <c r="AH1470" s="88" t="str">
        <f>Master!AH1519</f>
        <v/>
      </c>
      <c r="AI1470" s="414" t="str">
        <f>Master!AI1519</f>
        <v/>
      </c>
      <c r="AJ1470" s="406" t="str">
        <f>Master!AJ1519</f>
        <v/>
      </c>
      <c r="AK1470" s="406">
        <f>Master!AK1519</f>
        <v>0</v>
      </c>
      <c r="AL1470" s="88" t="str">
        <f>Master!AL1519</f>
        <v/>
      </c>
      <c r="AM1470" s="416"/>
      <c r="AN1470" s="416"/>
      <c r="AO1470" s="416"/>
      <c r="AP1470" s="416"/>
      <c r="AQ1470" s="416"/>
      <c r="AR1470" s="416">
        <f t="shared" si="10"/>
        <v>0</v>
      </c>
      <c r="AS1470" s="417" t="str">
        <f t="shared" si="11"/>
        <v>#DIV/0!</v>
      </c>
      <c r="AT1470" s="416">
        <f t="shared" si="12"/>
        <v>0</v>
      </c>
      <c r="AU1470" s="417"/>
    </row>
    <row r="1471" hidden="1">
      <c r="A1471" s="88" t="str">
        <f>Master!A1520</f>
        <v>VPAS18057</v>
      </c>
      <c r="B1471" s="88" t="str">
        <f>Master!B1520</f>
        <v/>
      </c>
      <c r="C1471" s="88" t="str">
        <f>Master!C1520</f>
        <v/>
      </c>
      <c r="D1471" s="88" t="str">
        <f>Master!D1520</f>
        <v/>
      </c>
      <c r="E1471" s="406" t="str">
        <f>Master!E1520</f>
        <v/>
      </c>
      <c r="F1471" s="406">
        <f>Master!F1520</f>
        <v>0</v>
      </c>
      <c r="G1471" s="88" t="str">
        <f>Master!G1520</f>
        <v/>
      </c>
      <c r="H1471" s="88" t="str">
        <f>Master!H1520</f>
        <v/>
      </c>
      <c r="I1471" s="88" t="str">
        <f>Master!I1520</f>
        <v/>
      </c>
      <c r="J1471" s="88" t="str">
        <f>Master!J1520</f>
        <v>PASSIONISTA PTE LTD</v>
      </c>
      <c r="K1471" s="88" t="str">
        <f>Master!K1520</f>
        <v/>
      </c>
      <c r="L1471" s="88" t="str">
        <f>Master!L1520</f>
        <v/>
      </c>
      <c r="M1471" s="88" t="str">
        <f>Master!M1520</f>
        <v/>
      </c>
      <c r="N1471" s="88" t="str">
        <f>Master!N1520</f>
        <v/>
      </c>
      <c r="O1471" s="88" t="str">
        <f>Master!O1520</f>
        <v/>
      </c>
      <c r="P1471" s="88" t="str">
        <f>Master!P1520</f>
        <v/>
      </c>
      <c r="Q1471" s="88" t="str">
        <f>Master!Q1520</f>
        <v/>
      </c>
      <c r="R1471" s="406" t="str">
        <f>Master!R1520</f>
        <v/>
      </c>
      <c r="S1471" s="406">
        <f>Master!S1520</f>
        <v>0</v>
      </c>
      <c r="T1471" s="406" t="str">
        <f>Master!T1520</f>
        <v/>
      </c>
      <c r="U1471" s="406" t="str">
        <f>Master!U1520</f>
        <v/>
      </c>
      <c r="V1471" s="406" t="str">
        <f>Master!V1520</f>
        <v/>
      </c>
      <c r="W1471" s="406" t="str">
        <f>Master!W1520</f>
        <v/>
      </c>
      <c r="X1471" s="406" t="str">
        <f>Master!X1520</f>
        <v/>
      </c>
      <c r="Y1471" s="406" t="str">
        <f>Master!Y1520</f>
        <v/>
      </c>
      <c r="Z1471" s="406" t="str">
        <f>Master!Z1520</f>
        <v/>
      </c>
      <c r="AA1471" s="406" t="str">
        <f>Master!AA1520</f>
        <v/>
      </c>
      <c r="AB1471" s="406" t="str">
        <f>Master!AB1520</f>
        <v/>
      </c>
      <c r="AC1471" s="406" t="str">
        <f>Master!AC1520</f>
        <v/>
      </c>
      <c r="AD1471" s="406" t="str">
        <f>Master!AD1520</f>
        <v/>
      </c>
      <c r="AE1471" s="406" t="str">
        <f>Master!AE1520</f>
        <v/>
      </c>
      <c r="AF1471" s="406" t="str">
        <f>Master!AF1520</f>
        <v/>
      </c>
      <c r="AG1471" s="406" t="str">
        <f>Master!AG1520</f>
        <v/>
      </c>
      <c r="AH1471" s="88" t="str">
        <f>Master!AH1520</f>
        <v/>
      </c>
      <c r="AI1471" s="88" t="str">
        <f>Master!AI1520</f>
        <v/>
      </c>
      <c r="AJ1471" s="406" t="str">
        <f>Master!AJ1520</f>
        <v/>
      </c>
      <c r="AK1471" s="406">
        <f>Master!AK1520</f>
        <v>0</v>
      </c>
      <c r="AL1471" s="88" t="str">
        <f>Master!AL1520</f>
        <v/>
      </c>
      <c r="AM1471" s="416"/>
      <c r="AN1471" s="416"/>
      <c r="AO1471" s="416"/>
      <c r="AP1471" s="416"/>
      <c r="AQ1471" s="416"/>
      <c r="AR1471" s="416">
        <f t="shared" si="10"/>
        <v>0</v>
      </c>
      <c r="AS1471" s="417" t="str">
        <f t="shared" si="11"/>
        <v>#DIV/0!</v>
      </c>
      <c r="AT1471" s="416">
        <f t="shared" si="12"/>
        <v>0</v>
      </c>
      <c r="AU1471" s="417"/>
    </row>
    <row r="1472" hidden="1">
      <c r="A1472" s="88" t="str">
        <f>Master!A1521</f>
        <v>VPAS18058</v>
      </c>
      <c r="B1472" s="88" t="str">
        <f>Master!B1521</f>
        <v/>
      </c>
      <c r="C1472" s="88" t="str">
        <f>Master!C1521</f>
        <v/>
      </c>
      <c r="D1472" s="88" t="str">
        <f>Master!D1521</f>
        <v/>
      </c>
      <c r="E1472" s="406" t="str">
        <f>Master!E1521</f>
        <v/>
      </c>
      <c r="F1472" s="406">
        <f>Master!F1521</f>
        <v>0</v>
      </c>
      <c r="G1472" s="88" t="str">
        <f>Master!G1521</f>
        <v/>
      </c>
      <c r="H1472" s="88" t="str">
        <f>Master!H1521</f>
        <v/>
      </c>
      <c r="I1472" s="88" t="str">
        <f>Master!I1521</f>
        <v/>
      </c>
      <c r="J1472" s="88" t="str">
        <f>Master!J1521</f>
        <v>PASSIONISTA PTE LTD</v>
      </c>
      <c r="K1472" s="88" t="str">
        <f>Master!K1521</f>
        <v/>
      </c>
      <c r="L1472" s="88" t="str">
        <f>Master!L1521</f>
        <v/>
      </c>
      <c r="M1472" s="88" t="str">
        <f>Master!M1521</f>
        <v/>
      </c>
      <c r="N1472" s="88" t="str">
        <f>Master!N1521</f>
        <v/>
      </c>
      <c r="O1472" s="88" t="str">
        <f>Master!O1521</f>
        <v/>
      </c>
      <c r="P1472" s="88" t="str">
        <f>Master!P1521</f>
        <v/>
      </c>
      <c r="Q1472" s="88" t="str">
        <f>Master!Q1521</f>
        <v/>
      </c>
      <c r="R1472" s="406" t="str">
        <f>Master!R1521</f>
        <v/>
      </c>
      <c r="S1472" s="406">
        <f>Master!S1521</f>
        <v>0</v>
      </c>
      <c r="T1472" s="406" t="str">
        <f>Master!T1521</f>
        <v/>
      </c>
      <c r="U1472" s="406" t="str">
        <f>Master!U1521</f>
        <v/>
      </c>
      <c r="V1472" s="406" t="str">
        <f>Master!V1521</f>
        <v/>
      </c>
      <c r="W1472" s="406" t="str">
        <f>Master!W1521</f>
        <v/>
      </c>
      <c r="X1472" s="406" t="str">
        <f>Master!X1521</f>
        <v/>
      </c>
      <c r="Y1472" s="406" t="str">
        <f>Master!Y1521</f>
        <v/>
      </c>
      <c r="Z1472" s="406" t="str">
        <f>Master!Z1521</f>
        <v/>
      </c>
      <c r="AA1472" s="406" t="str">
        <f>Master!AA1521</f>
        <v/>
      </c>
      <c r="AB1472" s="406" t="str">
        <f>Master!AB1521</f>
        <v/>
      </c>
      <c r="AC1472" s="406" t="str">
        <f>Master!AC1521</f>
        <v/>
      </c>
      <c r="AD1472" s="406" t="str">
        <f>Master!AD1521</f>
        <v/>
      </c>
      <c r="AE1472" s="406" t="str">
        <f>Master!AE1521</f>
        <v/>
      </c>
      <c r="AF1472" s="406" t="str">
        <f>Master!AF1521</f>
        <v/>
      </c>
      <c r="AG1472" s="406" t="str">
        <f>Master!AG1521</f>
        <v/>
      </c>
      <c r="AH1472" s="88" t="str">
        <f>Master!AH1521</f>
        <v/>
      </c>
      <c r="AI1472" s="414" t="str">
        <f>Master!AI1521</f>
        <v/>
      </c>
      <c r="AJ1472" s="406" t="str">
        <f>Master!AJ1521</f>
        <v/>
      </c>
      <c r="AK1472" s="406">
        <f>Master!AK1521</f>
        <v>0</v>
      </c>
      <c r="AL1472" s="88" t="str">
        <f>Master!AL1521</f>
        <v/>
      </c>
      <c r="AM1472" s="416"/>
      <c r="AN1472" s="416"/>
      <c r="AO1472" s="416"/>
      <c r="AP1472" s="416"/>
      <c r="AQ1472" s="416"/>
      <c r="AR1472" s="416">
        <f t="shared" si="10"/>
        <v>0</v>
      </c>
      <c r="AS1472" s="417" t="str">
        <f t="shared" si="11"/>
        <v>#DIV/0!</v>
      </c>
      <c r="AT1472" s="416">
        <f t="shared" si="12"/>
        <v>0</v>
      </c>
      <c r="AU1472" s="417"/>
    </row>
    <row r="1473" hidden="1">
      <c r="A1473" s="88" t="str">
        <f>Master!A1522</f>
        <v>VPAS18059</v>
      </c>
      <c r="B1473" s="88" t="str">
        <f>Master!B1522</f>
        <v/>
      </c>
      <c r="C1473" s="88" t="str">
        <f>Master!C1522</f>
        <v/>
      </c>
      <c r="D1473" s="88" t="str">
        <f>Master!D1522</f>
        <v/>
      </c>
      <c r="E1473" s="406" t="str">
        <f>Master!E1522</f>
        <v/>
      </c>
      <c r="F1473" s="406">
        <f>Master!F1522</f>
        <v>0</v>
      </c>
      <c r="G1473" s="88" t="str">
        <f>Master!G1522</f>
        <v/>
      </c>
      <c r="H1473" s="88" t="str">
        <f>Master!H1522</f>
        <v/>
      </c>
      <c r="I1473" s="88" t="str">
        <f>Master!I1522</f>
        <v/>
      </c>
      <c r="J1473" s="88" t="str">
        <f>Master!J1522</f>
        <v>PASSIONISTA PTE LTD</v>
      </c>
      <c r="K1473" s="88" t="str">
        <f>Master!K1522</f>
        <v/>
      </c>
      <c r="L1473" s="88" t="str">
        <f>Master!L1522</f>
        <v/>
      </c>
      <c r="M1473" s="88" t="str">
        <f>Master!M1522</f>
        <v/>
      </c>
      <c r="N1473" s="88" t="str">
        <f>Master!N1522</f>
        <v/>
      </c>
      <c r="O1473" s="88" t="str">
        <f>Master!O1522</f>
        <v/>
      </c>
      <c r="P1473" s="88" t="str">
        <f>Master!P1522</f>
        <v/>
      </c>
      <c r="Q1473" s="88" t="str">
        <f>Master!Q1522</f>
        <v/>
      </c>
      <c r="R1473" s="406" t="str">
        <f>Master!R1522</f>
        <v/>
      </c>
      <c r="S1473" s="406">
        <f>Master!S1522</f>
        <v>0</v>
      </c>
      <c r="T1473" s="406" t="str">
        <f>Master!T1522</f>
        <v/>
      </c>
      <c r="U1473" s="406" t="str">
        <f>Master!U1522</f>
        <v/>
      </c>
      <c r="V1473" s="406" t="str">
        <f>Master!V1522</f>
        <v/>
      </c>
      <c r="W1473" s="406" t="str">
        <f>Master!W1522</f>
        <v/>
      </c>
      <c r="X1473" s="406" t="str">
        <f>Master!X1522</f>
        <v/>
      </c>
      <c r="Y1473" s="406" t="str">
        <f>Master!Y1522</f>
        <v/>
      </c>
      <c r="Z1473" s="406" t="str">
        <f>Master!Z1522</f>
        <v/>
      </c>
      <c r="AA1473" s="406" t="str">
        <f>Master!AA1522</f>
        <v/>
      </c>
      <c r="AB1473" s="406" t="str">
        <f>Master!AB1522</f>
        <v/>
      </c>
      <c r="AC1473" s="406" t="str">
        <f>Master!AC1522</f>
        <v/>
      </c>
      <c r="AD1473" s="406" t="str">
        <f>Master!AD1522</f>
        <v/>
      </c>
      <c r="AE1473" s="406" t="str">
        <f>Master!AE1522</f>
        <v/>
      </c>
      <c r="AF1473" s="406" t="str">
        <f>Master!AF1522</f>
        <v/>
      </c>
      <c r="AG1473" s="406" t="str">
        <f>Master!AG1522</f>
        <v/>
      </c>
      <c r="AH1473" s="88" t="str">
        <f>Master!AH1522</f>
        <v/>
      </c>
      <c r="AI1473" s="88" t="str">
        <f>Master!AI1522</f>
        <v/>
      </c>
      <c r="AJ1473" s="406" t="str">
        <f>Master!AJ1522</f>
        <v/>
      </c>
      <c r="AK1473" s="406">
        <f>Master!AK1522</f>
        <v>0</v>
      </c>
      <c r="AL1473" s="88" t="str">
        <f>Master!AL1522</f>
        <v/>
      </c>
      <c r="AM1473" s="416"/>
      <c r="AN1473" s="416"/>
      <c r="AO1473" s="416"/>
      <c r="AP1473" s="416"/>
      <c r="AQ1473" s="416"/>
      <c r="AR1473" s="416">
        <f t="shared" si="10"/>
        <v>0</v>
      </c>
      <c r="AS1473" s="417" t="str">
        <f t="shared" si="11"/>
        <v>#DIV/0!</v>
      </c>
      <c r="AT1473" s="416">
        <f t="shared" si="12"/>
        <v>0</v>
      </c>
      <c r="AU1473" s="417"/>
    </row>
    <row r="1474" hidden="1">
      <c r="A1474" s="88" t="str">
        <f>Master!A1523</f>
        <v>VPAS18060</v>
      </c>
      <c r="B1474" s="88" t="str">
        <f>Master!B1523</f>
        <v/>
      </c>
      <c r="C1474" s="88" t="str">
        <f>Master!C1523</f>
        <v/>
      </c>
      <c r="D1474" s="88" t="str">
        <f>Master!D1523</f>
        <v/>
      </c>
      <c r="E1474" s="406" t="str">
        <f>Master!E1523</f>
        <v/>
      </c>
      <c r="F1474" s="406">
        <f>Master!F1523</f>
        <v>0</v>
      </c>
      <c r="G1474" s="88" t="str">
        <f>Master!G1523</f>
        <v/>
      </c>
      <c r="H1474" s="88" t="str">
        <f>Master!H1523</f>
        <v/>
      </c>
      <c r="I1474" s="88" t="str">
        <f>Master!I1523</f>
        <v/>
      </c>
      <c r="J1474" s="88" t="str">
        <f>Master!J1523</f>
        <v>PASSIONISTA PTE LTD</v>
      </c>
      <c r="K1474" s="88" t="str">
        <f>Master!K1523</f>
        <v/>
      </c>
      <c r="L1474" s="88" t="str">
        <f>Master!L1523</f>
        <v/>
      </c>
      <c r="M1474" s="88" t="str">
        <f>Master!M1523</f>
        <v/>
      </c>
      <c r="N1474" s="88" t="str">
        <f>Master!N1523</f>
        <v/>
      </c>
      <c r="O1474" s="88" t="str">
        <f>Master!O1523</f>
        <v/>
      </c>
      <c r="P1474" s="88" t="str">
        <f>Master!P1523</f>
        <v/>
      </c>
      <c r="Q1474" s="88" t="str">
        <f>Master!Q1523</f>
        <v/>
      </c>
      <c r="R1474" s="406" t="str">
        <f>Master!R1523</f>
        <v/>
      </c>
      <c r="S1474" s="406">
        <f>Master!S1523</f>
        <v>0</v>
      </c>
      <c r="T1474" s="406" t="str">
        <f>Master!T1523</f>
        <v/>
      </c>
      <c r="U1474" s="406" t="str">
        <f>Master!U1523</f>
        <v/>
      </c>
      <c r="V1474" s="406" t="str">
        <f>Master!V1523</f>
        <v/>
      </c>
      <c r="W1474" s="406" t="str">
        <f>Master!W1523</f>
        <v/>
      </c>
      <c r="X1474" s="406" t="str">
        <f>Master!X1523</f>
        <v/>
      </c>
      <c r="Y1474" s="406" t="str">
        <f>Master!Y1523</f>
        <v/>
      </c>
      <c r="Z1474" s="406" t="str">
        <f>Master!Z1523</f>
        <v/>
      </c>
      <c r="AA1474" s="406" t="str">
        <f>Master!AA1523</f>
        <v/>
      </c>
      <c r="AB1474" s="406" t="str">
        <f>Master!AB1523</f>
        <v/>
      </c>
      <c r="AC1474" s="406" t="str">
        <f>Master!AC1523</f>
        <v/>
      </c>
      <c r="AD1474" s="406" t="str">
        <f>Master!AD1523</f>
        <v/>
      </c>
      <c r="AE1474" s="406" t="str">
        <f>Master!AE1523</f>
        <v/>
      </c>
      <c r="AF1474" s="406" t="str">
        <f>Master!AF1523</f>
        <v/>
      </c>
      <c r="AG1474" s="406" t="str">
        <f>Master!AG1523</f>
        <v/>
      </c>
      <c r="AH1474" s="88" t="str">
        <f>Master!AH1523</f>
        <v/>
      </c>
      <c r="AI1474" s="414" t="str">
        <f>Master!AI1523</f>
        <v/>
      </c>
      <c r="AJ1474" s="406" t="str">
        <f>Master!AJ1523</f>
        <v/>
      </c>
      <c r="AK1474" s="406">
        <f>Master!AK1523</f>
        <v>0</v>
      </c>
      <c r="AL1474" s="88" t="str">
        <f>Master!AL1523</f>
        <v/>
      </c>
      <c r="AM1474" s="416"/>
      <c r="AN1474" s="416"/>
      <c r="AO1474" s="416"/>
      <c r="AP1474" s="416"/>
      <c r="AQ1474" s="416"/>
      <c r="AR1474" s="416">
        <f t="shared" si="10"/>
        <v>0</v>
      </c>
      <c r="AS1474" s="417" t="str">
        <f t="shared" si="11"/>
        <v>#DIV/0!</v>
      </c>
      <c r="AT1474" s="416">
        <f t="shared" si="12"/>
        <v>0</v>
      </c>
      <c r="AU1474" s="417"/>
    </row>
    <row r="1475" hidden="1">
      <c r="A1475" s="88" t="str">
        <f>Master!A1524</f>
        <v>VPAS18061</v>
      </c>
      <c r="B1475" s="88" t="str">
        <f>Master!B1524</f>
        <v/>
      </c>
      <c r="C1475" s="88" t="str">
        <f>Master!C1524</f>
        <v/>
      </c>
      <c r="D1475" s="88" t="str">
        <f>Master!D1524</f>
        <v/>
      </c>
      <c r="E1475" s="406" t="str">
        <f>Master!E1524</f>
        <v/>
      </c>
      <c r="F1475" s="406">
        <f>Master!F1524</f>
        <v>0</v>
      </c>
      <c r="G1475" s="88" t="str">
        <f>Master!G1524</f>
        <v/>
      </c>
      <c r="H1475" s="88" t="str">
        <f>Master!H1524</f>
        <v/>
      </c>
      <c r="I1475" s="88" t="str">
        <f>Master!I1524</f>
        <v/>
      </c>
      <c r="J1475" s="88" t="str">
        <f>Master!J1524</f>
        <v>PASSIONISTA PTE LTD</v>
      </c>
      <c r="K1475" s="88" t="str">
        <f>Master!K1524</f>
        <v/>
      </c>
      <c r="L1475" s="88" t="str">
        <f>Master!L1524</f>
        <v/>
      </c>
      <c r="M1475" s="88" t="str">
        <f>Master!M1524</f>
        <v/>
      </c>
      <c r="N1475" s="88" t="str">
        <f>Master!N1524</f>
        <v/>
      </c>
      <c r="O1475" s="88" t="str">
        <f>Master!O1524</f>
        <v/>
      </c>
      <c r="P1475" s="88" t="str">
        <f>Master!P1524</f>
        <v/>
      </c>
      <c r="Q1475" s="88" t="str">
        <f>Master!Q1524</f>
        <v/>
      </c>
      <c r="R1475" s="406" t="str">
        <f>Master!R1524</f>
        <v/>
      </c>
      <c r="S1475" s="406">
        <f>Master!S1524</f>
        <v>0</v>
      </c>
      <c r="T1475" s="406" t="str">
        <f>Master!T1524</f>
        <v/>
      </c>
      <c r="U1475" s="406" t="str">
        <f>Master!U1524</f>
        <v/>
      </c>
      <c r="V1475" s="406" t="str">
        <f>Master!V1524</f>
        <v/>
      </c>
      <c r="W1475" s="406" t="str">
        <f>Master!W1524</f>
        <v/>
      </c>
      <c r="X1475" s="406" t="str">
        <f>Master!X1524</f>
        <v/>
      </c>
      <c r="Y1475" s="406" t="str">
        <f>Master!Y1524</f>
        <v/>
      </c>
      <c r="Z1475" s="406" t="str">
        <f>Master!Z1524</f>
        <v/>
      </c>
      <c r="AA1475" s="406" t="str">
        <f>Master!AA1524</f>
        <v/>
      </c>
      <c r="AB1475" s="406" t="str">
        <f>Master!AB1524</f>
        <v/>
      </c>
      <c r="AC1475" s="406" t="str">
        <f>Master!AC1524</f>
        <v/>
      </c>
      <c r="AD1475" s="406" t="str">
        <f>Master!AD1524</f>
        <v/>
      </c>
      <c r="AE1475" s="406" t="str">
        <f>Master!AE1524</f>
        <v/>
      </c>
      <c r="AF1475" s="406" t="str">
        <f>Master!AF1524</f>
        <v/>
      </c>
      <c r="AG1475" s="406" t="str">
        <f>Master!AG1524</f>
        <v/>
      </c>
      <c r="AH1475" s="88" t="str">
        <f>Master!AH1524</f>
        <v/>
      </c>
      <c r="AI1475" s="88" t="str">
        <f>Master!AI1524</f>
        <v/>
      </c>
      <c r="AJ1475" s="406" t="str">
        <f>Master!AJ1524</f>
        <v/>
      </c>
      <c r="AK1475" s="406">
        <f>Master!AK1524</f>
        <v>0</v>
      </c>
      <c r="AL1475" s="88" t="str">
        <f>Master!AL1524</f>
        <v/>
      </c>
      <c r="AM1475" s="416"/>
      <c r="AN1475" s="416"/>
      <c r="AO1475" s="416"/>
      <c r="AP1475" s="416"/>
      <c r="AQ1475" s="416"/>
      <c r="AR1475" s="416">
        <f t="shared" si="10"/>
        <v>0</v>
      </c>
      <c r="AS1475" s="417" t="str">
        <f t="shared" si="11"/>
        <v>#DIV/0!</v>
      </c>
      <c r="AT1475" s="416">
        <f t="shared" si="12"/>
        <v>0</v>
      </c>
      <c r="AU1475" s="417"/>
    </row>
    <row r="1476" hidden="1">
      <c r="A1476" s="88" t="str">
        <f>Master!A1525</f>
        <v>VPAS18062</v>
      </c>
      <c r="B1476" s="88" t="str">
        <f>Master!B1525</f>
        <v/>
      </c>
      <c r="C1476" s="88" t="str">
        <f>Master!C1525</f>
        <v/>
      </c>
      <c r="D1476" s="88" t="str">
        <f>Master!D1525</f>
        <v/>
      </c>
      <c r="E1476" s="406" t="str">
        <f>Master!E1525</f>
        <v/>
      </c>
      <c r="F1476" s="406">
        <f>Master!F1525</f>
        <v>0</v>
      </c>
      <c r="G1476" s="88" t="str">
        <f>Master!G1525</f>
        <v/>
      </c>
      <c r="H1476" s="88" t="str">
        <f>Master!H1525</f>
        <v/>
      </c>
      <c r="I1476" s="88" t="str">
        <f>Master!I1525</f>
        <v/>
      </c>
      <c r="J1476" s="88" t="str">
        <f>Master!J1525</f>
        <v>PASSIONISTA PTE LTD</v>
      </c>
      <c r="K1476" s="88" t="str">
        <f>Master!K1525</f>
        <v/>
      </c>
      <c r="L1476" s="88" t="str">
        <f>Master!L1525</f>
        <v/>
      </c>
      <c r="M1476" s="88" t="str">
        <f>Master!M1525</f>
        <v/>
      </c>
      <c r="N1476" s="88" t="str">
        <f>Master!N1525</f>
        <v/>
      </c>
      <c r="O1476" s="88" t="str">
        <f>Master!O1525</f>
        <v/>
      </c>
      <c r="P1476" s="88" t="str">
        <f>Master!P1525</f>
        <v/>
      </c>
      <c r="Q1476" s="88" t="str">
        <f>Master!Q1525</f>
        <v/>
      </c>
      <c r="R1476" s="406" t="str">
        <f>Master!R1525</f>
        <v/>
      </c>
      <c r="S1476" s="406">
        <f>Master!S1525</f>
        <v>0</v>
      </c>
      <c r="T1476" s="406" t="str">
        <f>Master!T1525</f>
        <v/>
      </c>
      <c r="U1476" s="406" t="str">
        <f>Master!U1525</f>
        <v/>
      </c>
      <c r="V1476" s="406" t="str">
        <f>Master!V1525</f>
        <v/>
      </c>
      <c r="W1476" s="406" t="str">
        <f>Master!W1525</f>
        <v/>
      </c>
      <c r="X1476" s="406" t="str">
        <f>Master!X1525</f>
        <v/>
      </c>
      <c r="Y1476" s="406" t="str">
        <f>Master!Y1525</f>
        <v/>
      </c>
      <c r="Z1476" s="406" t="str">
        <f>Master!Z1525</f>
        <v/>
      </c>
      <c r="AA1476" s="406" t="str">
        <f>Master!AA1525</f>
        <v/>
      </c>
      <c r="AB1476" s="406" t="str">
        <f>Master!AB1525</f>
        <v/>
      </c>
      <c r="AC1476" s="406" t="str">
        <f>Master!AC1525</f>
        <v/>
      </c>
      <c r="AD1476" s="406" t="str">
        <f>Master!AD1525</f>
        <v/>
      </c>
      <c r="AE1476" s="406" t="str">
        <f>Master!AE1525</f>
        <v/>
      </c>
      <c r="AF1476" s="406" t="str">
        <f>Master!AF1525</f>
        <v/>
      </c>
      <c r="AG1476" s="406" t="str">
        <f>Master!AG1525</f>
        <v/>
      </c>
      <c r="AH1476" s="88" t="str">
        <f>Master!AH1525</f>
        <v/>
      </c>
      <c r="AI1476" s="414" t="str">
        <f>Master!AI1525</f>
        <v/>
      </c>
      <c r="AJ1476" s="406" t="str">
        <f>Master!AJ1525</f>
        <v/>
      </c>
      <c r="AK1476" s="406">
        <f>Master!AK1525</f>
        <v>0</v>
      </c>
      <c r="AL1476" s="88" t="str">
        <f>Master!AL1525</f>
        <v/>
      </c>
      <c r="AM1476" s="416"/>
      <c r="AN1476" s="416"/>
      <c r="AO1476" s="416"/>
      <c r="AP1476" s="416"/>
      <c r="AQ1476" s="416"/>
      <c r="AR1476" s="416">
        <f t="shared" si="10"/>
        <v>0</v>
      </c>
      <c r="AS1476" s="417" t="str">
        <f t="shared" si="11"/>
        <v>#DIV/0!</v>
      </c>
      <c r="AT1476" s="416">
        <f t="shared" si="12"/>
        <v>0</v>
      </c>
      <c r="AU1476" s="417"/>
    </row>
    <row r="1477" hidden="1">
      <c r="A1477" s="88" t="str">
        <f>Master!A1526</f>
        <v>VPAS18063</v>
      </c>
      <c r="B1477" s="88" t="str">
        <f>Master!B1526</f>
        <v/>
      </c>
      <c r="C1477" s="88" t="str">
        <f>Master!C1526</f>
        <v/>
      </c>
      <c r="D1477" s="88" t="str">
        <f>Master!D1526</f>
        <v/>
      </c>
      <c r="E1477" s="406" t="str">
        <f>Master!E1526</f>
        <v/>
      </c>
      <c r="F1477" s="406">
        <f>Master!F1526</f>
        <v>0</v>
      </c>
      <c r="G1477" s="88" t="str">
        <f>Master!G1526</f>
        <v/>
      </c>
      <c r="H1477" s="88" t="str">
        <f>Master!H1526</f>
        <v/>
      </c>
      <c r="I1477" s="88" t="str">
        <f>Master!I1526</f>
        <v/>
      </c>
      <c r="J1477" s="88" t="str">
        <f>Master!J1526</f>
        <v>PASSIONISTA PTE LTD</v>
      </c>
      <c r="K1477" s="88" t="str">
        <f>Master!K1526</f>
        <v/>
      </c>
      <c r="L1477" s="88" t="str">
        <f>Master!L1526</f>
        <v/>
      </c>
      <c r="M1477" s="88" t="str">
        <f>Master!M1526</f>
        <v/>
      </c>
      <c r="N1477" s="88" t="str">
        <f>Master!N1526</f>
        <v/>
      </c>
      <c r="O1477" s="88" t="str">
        <f>Master!O1526</f>
        <v/>
      </c>
      <c r="P1477" s="88" t="str">
        <f>Master!P1526</f>
        <v/>
      </c>
      <c r="Q1477" s="88" t="str">
        <f>Master!Q1526</f>
        <v/>
      </c>
      <c r="R1477" s="406" t="str">
        <f>Master!R1526</f>
        <v/>
      </c>
      <c r="S1477" s="406">
        <f>Master!S1526</f>
        <v>0</v>
      </c>
      <c r="T1477" s="406" t="str">
        <f>Master!T1526</f>
        <v/>
      </c>
      <c r="U1477" s="406" t="str">
        <f>Master!U1526</f>
        <v/>
      </c>
      <c r="V1477" s="406" t="str">
        <f>Master!V1526</f>
        <v/>
      </c>
      <c r="W1477" s="406" t="str">
        <f>Master!W1526</f>
        <v/>
      </c>
      <c r="X1477" s="406" t="str">
        <f>Master!X1526</f>
        <v/>
      </c>
      <c r="Y1477" s="406" t="str">
        <f>Master!Y1526</f>
        <v/>
      </c>
      <c r="Z1477" s="406" t="str">
        <f>Master!Z1526</f>
        <v/>
      </c>
      <c r="AA1477" s="406" t="str">
        <f>Master!AA1526</f>
        <v/>
      </c>
      <c r="AB1477" s="406" t="str">
        <f>Master!AB1526</f>
        <v/>
      </c>
      <c r="AC1477" s="406" t="str">
        <f>Master!AC1526</f>
        <v/>
      </c>
      <c r="AD1477" s="406" t="str">
        <f>Master!AD1526</f>
        <v/>
      </c>
      <c r="AE1477" s="406" t="str">
        <f>Master!AE1526</f>
        <v/>
      </c>
      <c r="AF1477" s="406" t="str">
        <f>Master!AF1526</f>
        <v/>
      </c>
      <c r="AG1477" s="406" t="str">
        <f>Master!AG1526</f>
        <v/>
      </c>
      <c r="AH1477" s="88" t="str">
        <f>Master!AH1526</f>
        <v/>
      </c>
      <c r="AI1477" s="88" t="str">
        <f>Master!AI1526</f>
        <v/>
      </c>
      <c r="AJ1477" s="406" t="str">
        <f>Master!AJ1526</f>
        <v/>
      </c>
      <c r="AK1477" s="406">
        <f>Master!AK1526</f>
        <v>0</v>
      </c>
      <c r="AL1477" s="88" t="str">
        <f>Master!AL1526</f>
        <v/>
      </c>
      <c r="AM1477" s="416"/>
      <c r="AN1477" s="416"/>
      <c r="AO1477" s="416"/>
      <c r="AP1477" s="416"/>
      <c r="AQ1477" s="416"/>
      <c r="AR1477" s="416">
        <f t="shared" si="10"/>
        <v>0</v>
      </c>
      <c r="AS1477" s="417" t="str">
        <f t="shared" si="11"/>
        <v>#DIV/0!</v>
      </c>
      <c r="AT1477" s="416">
        <f t="shared" si="12"/>
        <v>0</v>
      </c>
      <c r="AU1477" s="417"/>
    </row>
    <row r="1478" hidden="1">
      <c r="A1478" s="88" t="str">
        <f>Master!A1527</f>
        <v>VPAS18064</v>
      </c>
      <c r="B1478" s="88" t="str">
        <f>Master!B1527</f>
        <v/>
      </c>
      <c r="C1478" s="88" t="str">
        <f>Master!C1527</f>
        <v/>
      </c>
      <c r="D1478" s="88" t="str">
        <f>Master!D1527</f>
        <v/>
      </c>
      <c r="E1478" s="406" t="str">
        <f>Master!E1527</f>
        <v/>
      </c>
      <c r="F1478" s="406">
        <f>Master!F1527</f>
        <v>0</v>
      </c>
      <c r="G1478" s="88" t="str">
        <f>Master!G1527</f>
        <v/>
      </c>
      <c r="H1478" s="88" t="str">
        <f>Master!H1527</f>
        <v/>
      </c>
      <c r="I1478" s="88" t="str">
        <f>Master!I1527</f>
        <v/>
      </c>
      <c r="J1478" s="88" t="str">
        <f>Master!J1527</f>
        <v>PASSIONISTA PTE LTD</v>
      </c>
      <c r="K1478" s="88" t="str">
        <f>Master!K1527</f>
        <v/>
      </c>
      <c r="L1478" s="88" t="str">
        <f>Master!L1527</f>
        <v/>
      </c>
      <c r="M1478" s="88" t="str">
        <f>Master!M1527</f>
        <v/>
      </c>
      <c r="N1478" s="88" t="str">
        <f>Master!N1527</f>
        <v/>
      </c>
      <c r="O1478" s="88" t="str">
        <f>Master!O1527</f>
        <v/>
      </c>
      <c r="P1478" s="88" t="str">
        <f>Master!P1527</f>
        <v/>
      </c>
      <c r="Q1478" s="88" t="str">
        <f>Master!Q1527</f>
        <v/>
      </c>
      <c r="R1478" s="406" t="str">
        <f>Master!R1527</f>
        <v/>
      </c>
      <c r="S1478" s="406">
        <f>Master!S1527</f>
        <v>0</v>
      </c>
      <c r="T1478" s="406" t="str">
        <f>Master!T1527</f>
        <v/>
      </c>
      <c r="U1478" s="406" t="str">
        <f>Master!U1527</f>
        <v/>
      </c>
      <c r="V1478" s="406" t="str">
        <f>Master!V1527</f>
        <v/>
      </c>
      <c r="W1478" s="406" t="str">
        <f>Master!W1527</f>
        <v/>
      </c>
      <c r="X1478" s="406" t="str">
        <f>Master!X1527</f>
        <v/>
      </c>
      <c r="Y1478" s="406" t="str">
        <f>Master!Y1527</f>
        <v/>
      </c>
      <c r="Z1478" s="406" t="str">
        <f>Master!Z1527</f>
        <v/>
      </c>
      <c r="AA1478" s="406" t="str">
        <f>Master!AA1527</f>
        <v/>
      </c>
      <c r="AB1478" s="406" t="str">
        <f>Master!AB1527</f>
        <v/>
      </c>
      <c r="AC1478" s="406" t="str">
        <f>Master!AC1527</f>
        <v/>
      </c>
      <c r="AD1478" s="406" t="str">
        <f>Master!AD1527</f>
        <v/>
      </c>
      <c r="AE1478" s="406" t="str">
        <f>Master!AE1527</f>
        <v/>
      </c>
      <c r="AF1478" s="406" t="str">
        <f>Master!AF1527</f>
        <v/>
      </c>
      <c r="AG1478" s="406" t="str">
        <f>Master!AG1527</f>
        <v/>
      </c>
      <c r="AH1478" s="88" t="str">
        <f>Master!AH1527</f>
        <v/>
      </c>
      <c r="AI1478" s="414" t="str">
        <f>Master!AI1527</f>
        <v/>
      </c>
      <c r="AJ1478" s="406" t="str">
        <f>Master!AJ1527</f>
        <v/>
      </c>
      <c r="AK1478" s="406">
        <f>Master!AK1527</f>
        <v>0</v>
      </c>
      <c r="AL1478" s="88" t="str">
        <f>Master!AL1527</f>
        <v/>
      </c>
      <c r="AM1478" s="416"/>
      <c r="AN1478" s="416"/>
      <c r="AO1478" s="416"/>
      <c r="AP1478" s="416"/>
      <c r="AQ1478" s="416"/>
      <c r="AR1478" s="416">
        <f t="shared" si="10"/>
        <v>0</v>
      </c>
      <c r="AS1478" s="417" t="str">
        <f t="shared" si="11"/>
        <v>#DIV/0!</v>
      </c>
      <c r="AT1478" s="416">
        <f t="shared" si="12"/>
        <v>0</v>
      </c>
      <c r="AU1478" s="417"/>
    </row>
    <row r="1479" hidden="1">
      <c r="A1479" s="88" t="str">
        <f>Master!A1528</f>
        <v>VPAS18065</v>
      </c>
      <c r="B1479" s="88" t="str">
        <f>Master!B1528</f>
        <v/>
      </c>
      <c r="C1479" s="88" t="str">
        <f>Master!C1528</f>
        <v/>
      </c>
      <c r="D1479" s="88" t="str">
        <f>Master!D1528</f>
        <v/>
      </c>
      <c r="E1479" s="406" t="str">
        <f>Master!E1528</f>
        <v/>
      </c>
      <c r="F1479" s="406">
        <f>Master!F1528</f>
        <v>0</v>
      </c>
      <c r="G1479" s="88" t="str">
        <f>Master!G1528</f>
        <v/>
      </c>
      <c r="H1479" s="88" t="str">
        <f>Master!H1528</f>
        <v/>
      </c>
      <c r="I1479" s="88" t="str">
        <f>Master!I1528</f>
        <v/>
      </c>
      <c r="J1479" s="88" t="str">
        <f>Master!J1528</f>
        <v>PASSIONISTA PTE LTD</v>
      </c>
      <c r="K1479" s="88" t="str">
        <f>Master!K1528</f>
        <v/>
      </c>
      <c r="L1479" s="88" t="str">
        <f>Master!L1528</f>
        <v/>
      </c>
      <c r="M1479" s="88" t="str">
        <f>Master!M1528</f>
        <v/>
      </c>
      <c r="N1479" s="88" t="str">
        <f>Master!N1528</f>
        <v/>
      </c>
      <c r="O1479" s="88" t="str">
        <f>Master!O1528</f>
        <v/>
      </c>
      <c r="P1479" s="88" t="str">
        <f>Master!P1528</f>
        <v/>
      </c>
      <c r="Q1479" s="88" t="str">
        <f>Master!Q1528</f>
        <v/>
      </c>
      <c r="R1479" s="406" t="str">
        <f>Master!R1528</f>
        <v/>
      </c>
      <c r="S1479" s="406">
        <f>Master!S1528</f>
        <v>0</v>
      </c>
      <c r="T1479" s="406" t="str">
        <f>Master!T1528</f>
        <v/>
      </c>
      <c r="U1479" s="406" t="str">
        <f>Master!U1528</f>
        <v/>
      </c>
      <c r="V1479" s="406" t="str">
        <f>Master!V1528</f>
        <v/>
      </c>
      <c r="W1479" s="406" t="str">
        <f>Master!W1528</f>
        <v/>
      </c>
      <c r="X1479" s="406" t="str">
        <f>Master!X1528</f>
        <v/>
      </c>
      <c r="Y1479" s="406" t="str">
        <f>Master!Y1528</f>
        <v/>
      </c>
      <c r="Z1479" s="406" t="str">
        <f>Master!Z1528</f>
        <v/>
      </c>
      <c r="AA1479" s="406" t="str">
        <f>Master!AA1528</f>
        <v/>
      </c>
      <c r="AB1479" s="406" t="str">
        <f>Master!AB1528</f>
        <v/>
      </c>
      <c r="AC1479" s="406" t="str">
        <f>Master!AC1528</f>
        <v/>
      </c>
      <c r="AD1479" s="406" t="str">
        <f>Master!AD1528</f>
        <v/>
      </c>
      <c r="AE1479" s="406" t="str">
        <f>Master!AE1528</f>
        <v/>
      </c>
      <c r="AF1479" s="406" t="str">
        <f>Master!AF1528</f>
        <v/>
      </c>
      <c r="AG1479" s="406" t="str">
        <f>Master!AG1528</f>
        <v/>
      </c>
      <c r="AH1479" s="88" t="str">
        <f>Master!AH1528</f>
        <v/>
      </c>
      <c r="AI1479" s="88" t="str">
        <f>Master!AI1528</f>
        <v/>
      </c>
      <c r="AJ1479" s="406" t="str">
        <f>Master!AJ1528</f>
        <v/>
      </c>
      <c r="AK1479" s="406">
        <f>Master!AK1528</f>
        <v>0</v>
      </c>
      <c r="AL1479" s="88" t="str">
        <f>Master!AL1528</f>
        <v/>
      </c>
      <c r="AM1479" s="416"/>
      <c r="AN1479" s="416"/>
      <c r="AO1479" s="416"/>
      <c r="AP1479" s="416"/>
      <c r="AQ1479" s="416"/>
      <c r="AR1479" s="416">
        <f t="shared" si="10"/>
        <v>0</v>
      </c>
      <c r="AS1479" s="417" t="str">
        <f t="shared" si="11"/>
        <v>#DIV/0!</v>
      </c>
      <c r="AT1479" s="416">
        <f t="shared" si="12"/>
        <v>0</v>
      </c>
      <c r="AU1479" s="417"/>
    </row>
    <row r="1480" hidden="1">
      <c r="A1480" s="88" t="str">
        <f>Master!A1529</f>
        <v>VPAS18066</v>
      </c>
      <c r="B1480" s="88" t="str">
        <f>Master!B1529</f>
        <v/>
      </c>
      <c r="C1480" s="88" t="str">
        <f>Master!C1529</f>
        <v/>
      </c>
      <c r="D1480" s="88" t="str">
        <f>Master!D1529</f>
        <v/>
      </c>
      <c r="E1480" s="406" t="str">
        <f>Master!E1529</f>
        <v/>
      </c>
      <c r="F1480" s="406">
        <f>Master!F1529</f>
        <v>0</v>
      </c>
      <c r="G1480" s="88" t="str">
        <f>Master!G1529</f>
        <v/>
      </c>
      <c r="H1480" s="88" t="str">
        <f>Master!H1529</f>
        <v/>
      </c>
      <c r="I1480" s="88" t="str">
        <f>Master!I1529</f>
        <v/>
      </c>
      <c r="J1480" s="88" t="str">
        <f>Master!J1529</f>
        <v>PASSIONISTA PTE LTD</v>
      </c>
      <c r="K1480" s="88" t="str">
        <f>Master!K1529</f>
        <v/>
      </c>
      <c r="L1480" s="88" t="str">
        <f>Master!L1529</f>
        <v/>
      </c>
      <c r="M1480" s="88" t="str">
        <f>Master!M1529</f>
        <v/>
      </c>
      <c r="N1480" s="88" t="str">
        <f>Master!N1529</f>
        <v/>
      </c>
      <c r="O1480" s="88" t="str">
        <f>Master!O1529</f>
        <v/>
      </c>
      <c r="P1480" s="88" t="str">
        <f>Master!P1529</f>
        <v/>
      </c>
      <c r="Q1480" s="88" t="str">
        <f>Master!Q1529</f>
        <v/>
      </c>
      <c r="R1480" s="406" t="str">
        <f>Master!R1529</f>
        <v/>
      </c>
      <c r="S1480" s="406">
        <f>Master!S1529</f>
        <v>0</v>
      </c>
      <c r="T1480" s="406" t="str">
        <f>Master!T1529</f>
        <v/>
      </c>
      <c r="U1480" s="406" t="str">
        <f>Master!U1529</f>
        <v/>
      </c>
      <c r="V1480" s="406" t="str">
        <f>Master!V1529</f>
        <v/>
      </c>
      <c r="W1480" s="406" t="str">
        <f>Master!W1529</f>
        <v/>
      </c>
      <c r="X1480" s="406" t="str">
        <f>Master!X1529</f>
        <v/>
      </c>
      <c r="Y1480" s="406" t="str">
        <f>Master!Y1529</f>
        <v/>
      </c>
      <c r="Z1480" s="406" t="str">
        <f>Master!Z1529</f>
        <v/>
      </c>
      <c r="AA1480" s="406" t="str">
        <f>Master!AA1529</f>
        <v/>
      </c>
      <c r="AB1480" s="406" t="str">
        <f>Master!AB1529</f>
        <v/>
      </c>
      <c r="AC1480" s="406" t="str">
        <f>Master!AC1529</f>
        <v/>
      </c>
      <c r="AD1480" s="406" t="str">
        <f>Master!AD1529</f>
        <v/>
      </c>
      <c r="AE1480" s="406" t="str">
        <f>Master!AE1529</f>
        <v/>
      </c>
      <c r="AF1480" s="406" t="str">
        <f>Master!AF1529</f>
        <v/>
      </c>
      <c r="AG1480" s="406" t="str">
        <f>Master!AG1529</f>
        <v/>
      </c>
      <c r="AH1480" s="88" t="str">
        <f>Master!AH1529</f>
        <v/>
      </c>
      <c r="AI1480" s="414" t="str">
        <f>Master!AI1529</f>
        <v/>
      </c>
      <c r="AJ1480" s="406" t="str">
        <f>Master!AJ1529</f>
        <v/>
      </c>
      <c r="AK1480" s="406">
        <f>Master!AK1529</f>
        <v>0</v>
      </c>
      <c r="AL1480" s="88" t="str">
        <f>Master!AL1529</f>
        <v/>
      </c>
      <c r="AM1480" s="416"/>
      <c r="AN1480" s="416"/>
      <c r="AO1480" s="416"/>
      <c r="AP1480" s="416"/>
      <c r="AQ1480" s="416"/>
      <c r="AR1480" s="416">
        <f t="shared" si="10"/>
        <v>0</v>
      </c>
      <c r="AS1480" s="417" t="str">
        <f t="shared" si="11"/>
        <v>#DIV/0!</v>
      </c>
      <c r="AT1480" s="416">
        <f t="shared" si="12"/>
        <v>0</v>
      </c>
      <c r="AU1480" s="417"/>
    </row>
    <row r="1481" hidden="1">
      <c r="A1481" s="88" t="str">
        <f>Master!A1530</f>
        <v>VPAS18067</v>
      </c>
      <c r="B1481" s="88" t="str">
        <f>Master!B1530</f>
        <v/>
      </c>
      <c r="C1481" s="88" t="str">
        <f>Master!C1530</f>
        <v/>
      </c>
      <c r="D1481" s="88" t="str">
        <f>Master!D1530</f>
        <v/>
      </c>
      <c r="E1481" s="406" t="str">
        <f>Master!E1530</f>
        <v/>
      </c>
      <c r="F1481" s="406">
        <f>Master!F1530</f>
        <v>0</v>
      </c>
      <c r="G1481" s="88" t="str">
        <f>Master!G1530</f>
        <v/>
      </c>
      <c r="H1481" s="88" t="str">
        <f>Master!H1530</f>
        <v/>
      </c>
      <c r="I1481" s="88" t="str">
        <f>Master!I1530</f>
        <v/>
      </c>
      <c r="J1481" s="88" t="str">
        <f>Master!J1530</f>
        <v>PASSIONISTA PTE LTD</v>
      </c>
      <c r="K1481" s="88" t="str">
        <f>Master!K1530</f>
        <v/>
      </c>
      <c r="L1481" s="88" t="str">
        <f>Master!L1530</f>
        <v/>
      </c>
      <c r="M1481" s="88" t="str">
        <f>Master!M1530</f>
        <v/>
      </c>
      <c r="N1481" s="88" t="str">
        <f>Master!N1530</f>
        <v/>
      </c>
      <c r="O1481" s="88" t="str">
        <f>Master!O1530</f>
        <v/>
      </c>
      <c r="P1481" s="88" t="str">
        <f>Master!P1530</f>
        <v/>
      </c>
      <c r="Q1481" s="88" t="str">
        <f>Master!Q1530</f>
        <v/>
      </c>
      <c r="R1481" s="406" t="str">
        <f>Master!R1530</f>
        <v/>
      </c>
      <c r="S1481" s="406">
        <f>Master!S1530</f>
        <v>0</v>
      </c>
      <c r="T1481" s="406" t="str">
        <f>Master!T1530</f>
        <v/>
      </c>
      <c r="U1481" s="406" t="str">
        <f>Master!U1530</f>
        <v/>
      </c>
      <c r="V1481" s="406" t="str">
        <f>Master!V1530</f>
        <v/>
      </c>
      <c r="W1481" s="406" t="str">
        <f>Master!W1530</f>
        <v/>
      </c>
      <c r="X1481" s="406" t="str">
        <f>Master!X1530</f>
        <v/>
      </c>
      <c r="Y1481" s="406" t="str">
        <f>Master!Y1530</f>
        <v/>
      </c>
      <c r="Z1481" s="406" t="str">
        <f>Master!Z1530</f>
        <v/>
      </c>
      <c r="AA1481" s="406" t="str">
        <f>Master!AA1530</f>
        <v/>
      </c>
      <c r="AB1481" s="406" t="str">
        <f>Master!AB1530</f>
        <v/>
      </c>
      <c r="AC1481" s="406" t="str">
        <f>Master!AC1530</f>
        <v/>
      </c>
      <c r="AD1481" s="406" t="str">
        <f>Master!AD1530</f>
        <v/>
      </c>
      <c r="AE1481" s="406" t="str">
        <f>Master!AE1530</f>
        <v/>
      </c>
      <c r="AF1481" s="406" t="str">
        <f>Master!AF1530</f>
        <v/>
      </c>
      <c r="AG1481" s="406" t="str">
        <f>Master!AG1530</f>
        <v/>
      </c>
      <c r="AH1481" s="88" t="str">
        <f>Master!AH1530</f>
        <v/>
      </c>
      <c r="AI1481" s="88" t="str">
        <f>Master!AI1530</f>
        <v/>
      </c>
      <c r="AJ1481" s="406" t="str">
        <f>Master!AJ1530</f>
        <v/>
      </c>
      <c r="AK1481" s="406">
        <f>Master!AK1530</f>
        <v>0</v>
      </c>
      <c r="AL1481" s="88" t="str">
        <f>Master!AL1530</f>
        <v/>
      </c>
      <c r="AM1481" s="416"/>
      <c r="AN1481" s="416"/>
      <c r="AO1481" s="416"/>
      <c r="AP1481" s="416"/>
      <c r="AQ1481" s="416"/>
      <c r="AR1481" s="416">
        <f t="shared" si="10"/>
        <v>0</v>
      </c>
      <c r="AS1481" s="417" t="str">
        <f t="shared" si="11"/>
        <v>#DIV/0!</v>
      </c>
      <c r="AT1481" s="416">
        <f t="shared" si="12"/>
        <v>0</v>
      </c>
      <c r="AU1481" s="417"/>
    </row>
    <row r="1482" hidden="1">
      <c r="A1482" s="88" t="str">
        <f>Master!A1531</f>
        <v>VPAS18068</v>
      </c>
      <c r="B1482" s="88" t="str">
        <f>Master!B1531</f>
        <v/>
      </c>
      <c r="C1482" s="88" t="str">
        <f>Master!C1531</f>
        <v/>
      </c>
      <c r="D1482" s="88" t="str">
        <f>Master!D1531</f>
        <v/>
      </c>
      <c r="E1482" s="406" t="str">
        <f>Master!E1531</f>
        <v/>
      </c>
      <c r="F1482" s="406">
        <f>Master!F1531</f>
        <v>0</v>
      </c>
      <c r="G1482" s="88" t="str">
        <f>Master!G1531</f>
        <v/>
      </c>
      <c r="H1482" s="88" t="str">
        <f>Master!H1531</f>
        <v/>
      </c>
      <c r="I1482" s="88" t="str">
        <f>Master!I1531</f>
        <v/>
      </c>
      <c r="J1482" s="88" t="str">
        <f>Master!J1531</f>
        <v>PASSIONISTA PTE LTD</v>
      </c>
      <c r="K1482" s="88" t="str">
        <f>Master!K1531</f>
        <v/>
      </c>
      <c r="L1482" s="88" t="str">
        <f>Master!L1531</f>
        <v/>
      </c>
      <c r="M1482" s="88" t="str">
        <f>Master!M1531</f>
        <v/>
      </c>
      <c r="N1482" s="88" t="str">
        <f>Master!N1531</f>
        <v/>
      </c>
      <c r="O1482" s="88" t="str">
        <f>Master!O1531</f>
        <v/>
      </c>
      <c r="P1482" s="88" t="str">
        <f>Master!P1531</f>
        <v/>
      </c>
      <c r="Q1482" s="88" t="str">
        <f>Master!Q1531</f>
        <v/>
      </c>
      <c r="R1482" s="406" t="str">
        <f>Master!R1531</f>
        <v/>
      </c>
      <c r="S1482" s="406">
        <f>Master!S1531</f>
        <v>0</v>
      </c>
      <c r="T1482" s="406" t="str">
        <f>Master!T1531</f>
        <v/>
      </c>
      <c r="U1482" s="406" t="str">
        <f>Master!U1531</f>
        <v/>
      </c>
      <c r="V1482" s="406" t="str">
        <f>Master!V1531</f>
        <v/>
      </c>
      <c r="W1482" s="406" t="str">
        <f>Master!W1531</f>
        <v/>
      </c>
      <c r="X1482" s="406" t="str">
        <f>Master!X1531</f>
        <v/>
      </c>
      <c r="Y1482" s="406" t="str">
        <f>Master!Y1531</f>
        <v/>
      </c>
      <c r="Z1482" s="406" t="str">
        <f>Master!Z1531</f>
        <v/>
      </c>
      <c r="AA1482" s="406" t="str">
        <f>Master!AA1531</f>
        <v/>
      </c>
      <c r="AB1482" s="406" t="str">
        <f>Master!AB1531</f>
        <v/>
      </c>
      <c r="AC1482" s="406" t="str">
        <f>Master!AC1531</f>
        <v/>
      </c>
      <c r="AD1482" s="406" t="str">
        <f>Master!AD1531</f>
        <v/>
      </c>
      <c r="AE1482" s="406" t="str">
        <f>Master!AE1531</f>
        <v/>
      </c>
      <c r="AF1482" s="406" t="str">
        <f>Master!AF1531</f>
        <v/>
      </c>
      <c r="AG1482" s="406" t="str">
        <f>Master!AG1531</f>
        <v/>
      </c>
      <c r="AH1482" s="88" t="str">
        <f>Master!AH1531</f>
        <v/>
      </c>
      <c r="AI1482" s="414" t="str">
        <f>Master!AI1531</f>
        <v/>
      </c>
      <c r="AJ1482" s="406" t="str">
        <f>Master!AJ1531</f>
        <v/>
      </c>
      <c r="AK1482" s="406">
        <f>Master!AK1531</f>
        <v>0</v>
      </c>
      <c r="AL1482" s="88" t="str">
        <f>Master!AL1531</f>
        <v/>
      </c>
      <c r="AM1482" s="416"/>
      <c r="AN1482" s="416"/>
      <c r="AO1482" s="416"/>
      <c r="AP1482" s="416"/>
      <c r="AQ1482" s="416"/>
      <c r="AR1482" s="416">
        <f t="shared" si="10"/>
        <v>0</v>
      </c>
      <c r="AS1482" s="417" t="str">
        <f t="shared" si="11"/>
        <v>#DIV/0!</v>
      </c>
      <c r="AT1482" s="416">
        <f t="shared" si="12"/>
        <v>0</v>
      </c>
      <c r="AU1482" s="417"/>
    </row>
    <row r="1483" hidden="1">
      <c r="A1483" s="88" t="str">
        <f>Master!A1532</f>
        <v>VPAS18069</v>
      </c>
      <c r="B1483" s="88" t="str">
        <f>Master!B1532</f>
        <v/>
      </c>
      <c r="C1483" s="88" t="str">
        <f>Master!C1532</f>
        <v/>
      </c>
      <c r="D1483" s="88" t="str">
        <f>Master!D1532</f>
        <v/>
      </c>
      <c r="E1483" s="406" t="str">
        <f>Master!E1532</f>
        <v/>
      </c>
      <c r="F1483" s="406">
        <f>Master!F1532</f>
        <v>0</v>
      </c>
      <c r="G1483" s="88" t="str">
        <f>Master!G1532</f>
        <v/>
      </c>
      <c r="H1483" s="88" t="str">
        <f>Master!H1532</f>
        <v/>
      </c>
      <c r="I1483" s="88" t="str">
        <f>Master!I1532</f>
        <v/>
      </c>
      <c r="J1483" s="88" t="str">
        <f>Master!J1532</f>
        <v>PASSIONISTA PTE LTD</v>
      </c>
      <c r="K1483" s="88" t="str">
        <f>Master!K1532</f>
        <v/>
      </c>
      <c r="L1483" s="88" t="str">
        <f>Master!L1532</f>
        <v/>
      </c>
      <c r="M1483" s="88" t="str">
        <f>Master!M1532</f>
        <v/>
      </c>
      <c r="N1483" s="88" t="str">
        <f>Master!N1532</f>
        <v/>
      </c>
      <c r="O1483" s="88" t="str">
        <f>Master!O1532</f>
        <v/>
      </c>
      <c r="P1483" s="88" t="str">
        <f>Master!P1532</f>
        <v/>
      </c>
      <c r="Q1483" s="88" t="str">
        <f>Master!Q1532</f>
        <v/>
      </c>
      <c r="R1483" s="406" t="str">
        <f>Master!R1532</f>
        <v/>
      </c>
      <c r="S1483" s="406">
        <f>Master!S1532</f>
        <v>0</v>
      </c>
      <c r="T1483" s="406" t="str">
        <f>Master!T1532</f>
        <v/>
      </c>
      <c r="U1483" s="406" t="str">
        <f>Master!U1532</f>
        <v/>
      </c>
      <c r="V1483" s="406" t="str">
        <f>Master!V1532</f>
        <v/>
      </c>
      <c r="W1483" s="406" t="str">
        <f>Master!W1532</f>
        <v/>
      </c>
      <c r="X1483" s="406" t="str">
        <f>Master!X1532</f>
        <v/>
      </c>
      <c r="Y1483" s="406" t="str">
        <f>Master!Y1532</f>
        <v/>
      </c>
      <c r="Z1483" s="406" t="str">
        <f>Master!Z1532</f>
        <v/>
      </c>
      <c r="AA1483" s="406" t="str">
        <f>Master!AA1532</f>
        <v/>
      </c>
      <c r="AB1483" s="406" t="str">
        <f>Master!AB1532</f>
        <v/>
      </c>
      <c r="AC1483" s="406" t="str">
        <f>Master!AC1532</f>
        <v/>
      </c>
      <c r="AD1483" s="406" t="str">
        <f>Master!AD1532</f>
        <v/>
      </c>
      <c r="AE1483" s="406" t="str">
        <f>Master!AE1532</f>
        <v/>
      </c>
      <c r="AF1483" s="406" t="str">
        <f>Master!AF1532</f>
        <v/>
      </c>
      <c r="AG1483" s="406" t="str">
        <f>Master!AG1532</f>
        <v/>
      </c>
      <c r="AH1483" s="88" t="str">
        <f>Master!AH1532</f>
        <v/>
      </c>
      <c r="AI1483" s="88" t="str">
        <f>Master!AI1532</f>
        <v/>
      </c>
      <c r="AJ1483" s="406" t="str">
        <f>Master!AJ1532</f>
        <v/>
      </c>
      <c r="AK1483" s="406">
        <f>Master!AK1532</f>
        <v>0</v>
      </c>
      <c r="AL1483" s="88" t="str">
        <f>Master!AL1532</f>
        <v/>
      </c>
      <c r="AM1483" s="416"/>
      <c r="AN1483" s="416"/>
      <c r="AO1483" s="416"/>
      <c r="AP1483" s="416"/>
      <c r="AQ1483" s="416"/>
      <c r="AR1483" s="416">
        <f t="shared" si="10"/>
        <v>0</v>
      </c>
      <c r="AS1483" s="417" t="str">
        <f t="shared" si="11"/>
        <v>#DIV/0!</v>
      </c>
      <c r="AT1483" s="416">
        <f t="shared" si="12"/>
        <v>0</v>
      </c>
      <c r="AU1483" s="417"/>
    </row>
    <row r="1484" hidden="1">
      <c r="A1484" s="88" t="str">
        <f>Master!A1533</f>
        <v>VPAS18070</v>
      </c>
      <c r="B1484" s="88" t="str">
        <f>Master!B1533</f>
        <v/>
      </c>
      <c r="C1484" s="88" t="str">
        <f>Master!C1533</f>
        <v/>
      </c>
      <c r="D1484" s="88" t="str">
        <f>Master!D1533</f>
        <v/>
      </c>
      <c r="E1484" s="406" t="str">
        <f>Master!E1533</f>
        <v/>
      </c>
      <c r="F1484" s="406">
        <f>Master!F1533</f>
        <v>0</v>
      </c>
      <c r="G1484" s="88" t="str">
        <f>Master!G1533</f>
        <v/>
      </c>
      <c r="H1484" s="88" t="str">
        <f>Master!H1533</f>
        <v/>
      </c>
      <c r="I1484" s="88" t="str">
        <f>Master!I1533</f>
        <v/>
      </c>
      <c r="J1484" s="88" t="str">
        <f>Master!J1533</f>
        <v>PASSIONISTA PTE LTD</v>
      </c>
      <c r="K1484" s="88" t="str">
        <f>Master!K1533</f>
        <v/>
      </c>
      <c r="L1484" s="88" t="str">
        <f>Master!L1533</f>
        <v/>
      </c>
      <c r="M1484" s="88" t="str">
        <f>Master!M1533</f>
        <v/>
      </c>
      <c r="N1484" s="88" t="str">
        <f>Master!N1533</f>
        <v/>
      </c>
      <c r="O1484" s="88" t="str">
        <f>Master!O1533</f>
        <v/>
      </c>
      <c r="P1484" s="88" t="str">
        <f>Master!P1533</f>
        <v/>
      </c>
      <c r="Q1484" s="88" t="str">
        <f>Master!Q1533</f>
        <v/>
      </c>
      <c r="R1484" s="406" t="str">
        <f>Master!R1533</f>
        <v/>
      </c>
      <c r="S1484" s="406">
        <f>Master!S1533</f>
        <v>0</v>
      </c>
      <c r="T1484" s="406" t="str">
        <f>Master!T1533</f>
        <v/>
      </c>
      <c r="U1484" s="406" t="str">
        <f>Master!U1533</f>
        <v/>
      </c>
      <c r="V1484" s="406" t="str">
        <f>Master!V1533</f>
        <v/>
      </c>
      <c r="W1484" s="406" t="str">
        <f>Master!W1533</f>
        <v/>
      </c>
      <c r="X1484" s="406" t="str">
        <f>Master!X1533</f>
        <v/>
      </c>
      <c r="Y1484" s="406" t="str">
        <f>Master!Y1533</f>
        <v/>
      </c>
      <c r="Z1484" s="406" t="str">
        <f>Master!Z1533</f>
        <v/>
      </c>
      <c r="AA1484" s="406" t="str">
        <f>Master!AA1533</f>
        <v/>
      </c>
      <c r="AB1484" s="406" t="str">
        <f>Master!AB1533</f>
        <v/>
      </c>
      <c r="AC1484" s="406" t="str">
        <f>Master!AC1533</f>
        <v/>
      </c>
      <c r="AD1484" s="406" t="str">
        <f>Master!AD1533</f>
        <v/>
      </c>
      <c r="AE1484" s="406" t="str">
        <f>Master!AE1533</f>
        <v/>
      </c>
      <c r="AF1484" s="406" t="str">
        <f>Master!AF1533</f>
        <v/>
      </c>
      <c r="AG1484" s="406" t="str">
        <f>Master!AG1533</f>
        <v/>
      </c>
      <c r="AH1484" s="88" t="str">
        <f>Master!AH1533</f>
        <v/>
      </c>
      <c r="AI1484" s="414" t="str">
        <f>Master!AI1533</f>
        <v/>
      </c>
      <c r="AJ1484" s="406" t="str">
        <f>Master!AJ1533</f>
        <v/>
      </c>
      <c r="AK1484" s="406">
        <f>Master!AK1533</f>
        <v>0</v>
      </c>
      <c r="AL1484" s="88" t="str">
        <f>Master!AL1533</f>
        <v/>
      </c>
      <c r="AM1484" s="416"/>
      <c r="AN1484" s="416"/>
      <c r="AO1484" s="416"/>
      <c r="AP1484" s="416"/>
      <c r="AQ1484" s="416"/>
      <c r="AR1484" s="416">
        <f t="shared" si="10"/>
        <v>0</v>
      </c>
      <c r="AS1484" s="417" t="str">
        <f t="shared" si="11"/>
        <v>#DIV/0!</v>
      </c>
      <c r="AT1484" s="416">
        <f t="shared" si="12"/>
        <v>0</v>
      </c>
      <c r="AU1484" s="417"/>
    </row>
    <row r="1485" hidden="1">
      <c r="A1485" s="88" t="str">
        <f>Master!A1534</f>
        <v>VPAS18071</v>
      </c>
      <c r="B1485" s="88" t="str">
        <f>Master!B1534</f>
        <v/>
      </c>
      <c r="C1485" s="88" t="str">
        <f>Master!C1534</f>
        <v/>
      </c>
      <c r="D1485" s="88" t="str">
        <f>Master!D1534</f>
        <v/>
      </c>
      <c r="E1485" s="406" t="str">
        <f>Master!E1534</f>
        <v/>
      </c>
      <c r="F1485" s="406">
        <f>Master!F1534</f>
        <v>0</v>
      </c>
      <c r="G1485" s="88" t="str">
        <f>Master!G1534</f>
        <v/>
      </c>
      <c r="H1485" s="88" t="str">
        <f>Master!H1534</f>
        <v/>
      </c>
      <c r="I1485" s="88" t="str">
        <f>Master!I1534</f>
        <v/>
      </c>
      <c r="J1485" s="88" t="str">
        <f>Master!J1534</f>
        <v>PASSIONISTA PTE LTD</v>
      </c>
      <c r="K1485" s="88" t="str">
        <f>Master!K1534</f>
        <v/>
      </c>
      <c r="L1485" s="88" t="str">
        <f>Master!L1534</f>
        <v/>
      </c>
      <c r="M1485" s="88" t="str">
        <f>Master!M1534</f>
        <v/>
      </c>
      <c r="N1485" s="88" t="str">
        <f>Master!N1534</f>
        <v/>
      </c>
      <c r="O1485" s="88" t="str">
        <f>Master!O1534</f>
        <v/>
      </c>
      <c r="P1485" s="88" t="str">
        <f>Master!P1534</f>
        <v/>
      </c>
      <c r="Q1485" s="88" t="str">
        <f>Master!Q1534</f>
        <v/>
      </c>
      <c r="R1485" s="406" t="str">
        <f>Master!R1534</f>
        <v/>
      </c>
      <c r="S1485" s="406">
        <f>Master!S1534</f>
        <v>0</v>
      </c>
      <c r="T1485" s="406" t="str">
        <f>Master!T1534</f>
        <v/>
      </c>
      <c r="U1485" s="406" t="str">
        <f>Master!U1534</f>
        <v/>
      </c>
      <c r="V1485" s="406" t="str">
        <f>Master!V1534</f>
        <v/>
      </c>
      <c r="W1485" s="406" t="str">
        <f>Master!W1534</f>
        <v/>
      </c>
      <c r="X1485" s="406" t="str">
        <f>Master!X1534</f>
        <v/>
      </c>
      <c r="Y1485" s="406" t="str">
        <f>Master!Y1534</f>
        <v/>
      </c>
      <c r="Z1485" s="406" t="str">
        <f>Master!Z1534</f>
        <v/>
      </c>
      <c r="AA1485" s="406" t="str">
        <f>Master!AA1534</f>
        <v/>
      </c>
      <c r="AB1485" s="406" t="str">
        <f>Master!AB1534</f>
        <v/>
      </c>
      <c r="AC1485" s="406" t="str">
        <f>Master!AC1534</f>
        <v/>
      </c>
      <c r="AD1485" s="406" t="str">
        <f>Master!AD1534</f>
        <v/>
      </c>
      <c r="AE1485" s="406" t="str">
        <f>Master!AE1534</f>
        <v/>
      </c>
      <c r="AF1485" s="406" t="str">
        <f>Master!AF1534</f>
        <v/>
      </c>
      <c r="AG1485" s="406" t="str">
        <f>Master!AG1534</f>
        <v/>
      </c>
      <c r="AH1485" s="88" t="str">
        <f>Master!AH1534</f>
        <v/>
      </c>
      <c r="AI1485" s="88" t="str">
        <f>Master!AI1534</f>
        <v/>
      </c>
      <c r="AJ1485" s="406" t="str">
        <f>Master!AJ1534</f>
        <v/>
      </c>
      <c r="AK1485" s="406">
        <f>Master!AK1534</f>
        <v>0</v>
      </c>
      <c r="AL1485" s="88" t="str">
        <f>Master!AL1534</f>
        <v/>
      </c>
      <c r="AM1485" s="416"/>
      <c r="AN1485" s="416"/>
      <c r="AO1485" s="416"/>
      <c r="AP1485" s="416"/>
      <c r="AQ1485" s="416"/>
      <c r="AR1485" s="416">
        <f t="shared" si="10"/>
        <v>0</v>
      </c>
      <c r="AS1485" s="417" t="str">
        <f t="shared" si="11"/>
        <v>#DIV/0!</v>
      </c>
      <c r="AT1485" s="416">
        <f t="shared" si="12"/>
        <v>0</v>
      </c>
      <c r="AU1485" s="417"/>
    </row>
    <row r="1486" hidden="1">
      <c r="A1486" s="88" t="str">
        <f>Master!A1535</f>
        <v>VPAS18072</v>
      </c>
      <c r="B1486" s="88" t="str">
        <f>Master!B1535</f>
        <v/>
      </c>
      <c r="C1486" s="88" t="str">
        <f>Master!C1535</f>
        <v/>
      </c>
      <c r="D1486" s="88" t="str">
        <f>Master!D1535</f>
        <v/>
      </c>
      <c r="E1486" s="406" t="str">
        <f>Master!E1535</f>
        <v/>
      </c>
      <c r="F1486" s="406">
        <f>Master!F1535</f>
        <v>0</v>
      </c>
      <c r="G1486" s="88" t="str">
        <f>Master!G1535</f>
        <v/>
      </c>
      <c r="H1486" s="88" t="str">
        <f>Master!H1535</f>
        <v/>
      </c>
      <c r="I1486" s="88" t="str">
        <f>Master!I1535</f>
        <v/>
      </c>
      <c r="J1486" s="88" t="str">
        <f>Master!J1535</f>
        <v>PASSIONISTA PTE LTD</v>
      </c>
      <c r="K1486" s="88" t="str">
        <f>Master!K1535</f>
        <v/>
      </c>
      <c r="L1486" s="88" t="str">
        <f>Master!L1535</f>
        <v/>
      </c>
      <c r="M1486" s="88" t="str">
        <f>Master!M1535</f>
        <v/>
      </c>
      <c r="N1486" s="88" t="str">
        <f>Master!N1535</f>
        <v/>
      </c>
      <c r="O1486" s="88" t="str">
        <f>Master!O1535</f>
        <v/>
      </c>
      <c r="P1486" s="88" t="str">
        <f>Master!P1535</f>
        <v/>
      </c>
      <c r="Q1486" s="88" t="str">
        <f>Master!Q1535</f>
        <v/>
      </c>
      <c r="R1486" s="406" t="str">
        <f>Master!R1535</f>
        <v/>
      </c>
      <c r="S1486" s="406">
        <f>Master!S1535</f>
        <v>0</v>
      </c>
      <c r="T1486" s="406" t="str">
        <f>Master!T1535</f>
        <v/>
      </c>
      <c r="U1486" s="406" t="str">
        <f>Master!U1535</f>
        <v/>
      </c>
      <c r="V1486" s="406" t="str">
        <f>Master!V1535</f>
        <v/>
      </c>
      <c r="W1486" s="406" t="str">
        <f>Master!W1535</f>
        <v/>
      </c>
      <c r="X1486" s="406" t="str">
        <f>Master!X1535</f>
        <v/>
      </c>
      <c r="Y1486" s="406" t="str">
        <f>Master!Y1535</f>
        <v/>
      </c>
      <c r="Z1486" s="406" t="str">
        <f>Master!Z1535</f>
        <v/>
      </c>
      <c r="AA1486" s="406" t="str">
        <f>Master!AA1535</f>
        <v/>
      </c>
      <c r="AB1486" s="406" t="str">
        <f>Master!AB1535</f>
        <v/>
      </c>
      <c r="AC1486" s="406" t="str">
        <f>Master!AC1535</f>
        <v/>
      </c>
      <c r="AD1486" s="406" t="str">
        <f>Master!AD1535</f>
        <v/>
      </c>
      <c r="AE1486" s="406" t="str">
        <f>Master!AE1535</f>
        <v/>
      </c>
      <c r="AF1486" s="406" t="str">
        <f>Master!AF1535</f>
        <v/>
      </c>
      <c r="AG1486" s="406" t="str">
        <f>Master!AG1535</f>
        <v/>
      </c>
      <c r="AH1486" s="88" t="str">
        <f>Master!AH1535</f>
        <v/>
      </c>
      <c r="AI1486" s="414" t="str">
        <f>Master!AI1535</f>
        <v/>
      </c>
      <c r="AJ1486" s="406" t="str">
        <f>Master!AJ1535</f>
        <v/>
      </c>
      <c r="AK1486" s="406">
        <f>Master!AK1535</f>
        <v>0</v>
      </c>
      <c r="AL1486" s="88" t="str">
        <f>Master!AL1535</f>
        <v/>
      </c>
      <c r="AM1486" s="416"/>
      <c r="AN1486" s="416"/>
      <c r="AO1486" s="416"/>
      <c r="AP1486" s="416"/>
      <c r="AQ1486" s="416"/>
      <c r="AR1486" s="416">
        <f t="shared" si="10"/>
        <v>0</v>
      </c>
      <c r="AS1486" s="417" t="str">
        <f t="shared" si="11"/>
        <v>#DIV/0!</v>
      </c>
      <c r="AT1486" s="416">
        <f t="shared" si="12"/>
        <v>0</v>
      </c>
      <c r="AU1486" s="417"/>
    </row>
    <row r="1487" hidden="1">
      <c r="A1487" s="88" t="str">
        <f>Master!A1536</f>
        <v>VPAS18073</v>
      </c>
      <c r="B1487" s="88" t="str">
        <f>Master!B1536</f>
        <v/>
      </c>
      <c r="C1487" s="88" t="str">
        <f>Master!C1536</f>
        <v/>
      </c>
      <c r="D1487" s="88" t="str">
        <f>Master!D1536</f>
        <v/>
      </c>
      <c r="E1487" s="406" t="str">
        <f>Master!E1536</f>
        <v/>
      </c>
      <c r="F1487" s="406">
        <f>Master!F1536</f>
        <v>0</v>
      </c>
      <c r="G1487" s="88" t="str">
        <f>Master!G1536</f>
        <v/>
      </c>
      <c r="H1487" s="88" t="str">
        <f>Master!H1536</f>
        <v/>
      </c>
      <c r="I1487" s="88" t="str">
        <f>Master!I1536</f>
        <v/>
      </c>
      <c r="J1487" s="88" t="str">
        <f>Master!J1536</f>
        <v>PASSIONISTA PTE LTD</v>
      </c>
      <c r="K1487" s="88" t="str">
        <f>Master!K1536</f>
        <v/>
      </c>
      <c r="L1487" s="88" t="str">
        <f>Master!L1536</f>
        <v/>
      </c>
      <c r="M1487" s="88" t="str">
        <f>Master!M1536</f>
        <v/>
      </c>
      <c r="N1487" s="88" t="str">
        <f>Master!N1536</f>
        <v/>
      </c>
      <c r="O1487" s="88" t="str">
        <f>Master!O1536</f>
        <v/>
      </c>
      <c r="P1487" s="88" t="str">
        <f>Master!P1536</f>
        <v/>
      </c>
      <c r="Q1487" s="88" t="str">
        <f>Master!Q1536</f>
        <v/>
      </c>
      <c r="R1487" s="406" t="str">
        <f>Master!R1536</f>
        <v/>
      </c>
      <c r="S1487" s="406">
        <f>Master!S1536</f>
        <v>0</v>
      </c>
      <c r="T1487" s="406" t="str">
        <f>Master!T1536</f>
        <v/>
      </c>
      <c r="U1487" s="406" t="str">
        <f>Master!U1536</f>
        <v/>
      </c>
      <c r="V1487" s="406" t="str">
        <f>Master!V1536</f>
        <v/>
      </c>
      <c r="W1487" s="406" t="str">
        <f>Master!W1536</f>
        <v/>
      </c>
      <c r="X1487" s="406" t="str">
        <f>Master!X1536</f>
        <v/>
      </c>
      <c r="Y1487" s="406" t="str">
        <f>Master!Y1536</f>
        <v/>
      </c>
      <c r="Z1487" s="406" t="str">
        <f>Master!Z1536</f>
        <v/>
      </c>
      <c r="AA1487" s="406" t="str">
        <f>Master!AA1536</f>
        <v/>
      </c>
      <c r="AB1487" s="406" t="str">
        <f>Master!AB1536</f>
        <v/>
      </c>
      <c r="AC1487" s="406" t="str">
        <f>Master!AC1536</f>
        <v/>
      </c>
      <c r="AD1487" s="406" t="str">
        <f>Master!AD1536</f>
        <v/>
      </c>
      <c r="AE1487" s="406" t="str">
        <f>Master!AE1536</f>
        <v/>
      </c>
      <c r="AF1487" s="406" t="str">
        <f>Master!AF1536</f>
        <v/>
      </c>
      <c r="AG1487" s="406" t="str">
        <f>Master!AG1536</f>
        <v/>
      </c>
      <c r="AH1487" s="88" t="str">
        <f>Master!AH1536</f>
        <v/>
      </c>
      <c r="AI1487" s="88" t="str">
        <f>Master!AI1536</f>
        <v/>
      </c>
      <c r="AJ1487" s="406" t="str">
        <f>Master!AJ1536</f>
        <v/>
      </c>
      <c r="AK1487" s="406">
        <f>Master!AK1536</f>
        <v>0</v>
      </c>
      <c r="AL1487" s="88" t="str">
        <f>Master!AL1536</f>
        <v/>
      </c>
      <c r="AM1487" s="416"/>
      <c r="AN1487" s="416"/>
      <c r="AO1487" s="416"/>
      <c r="AP1487" s="416"/>
      <c r="AQ1487" s="416"/>
      <c r="AR1487" s="416">
        <f t="shared" si="10"/>
        <v>0</v>
      </c>
      <c r="AS1487" s="417" t="str">
        <f t="shared" si="11"/>
        <v>#DIV/0!</v>
      </c>
      <c r="AT1487" s="416">
        <f t="shared" si="12"/>
        <v>0</v>
      </c>
      <c r="AU1487" s="417"/>
    </row>
    <row r="1488" hidden="1">
      <c r="A1488" s="88" t="str">
        <f>Master!A1537</f>
        <v>VPAS18074</v>
      </c>
      <c r="B1488" s="88" t="str">
        <f>Master!B1537</f>
        <v/>
      </c>
      <c r="C1488" s="88" t="str">
        <f>Master!C1537</f>
        <v/>
      </c>
      <c r="D1488" s="88" t="str">
        <f>Master!D1537</f>
        <v/>
      </c>
      <c r="E1488" s="406" t="str">
        <f>Master!E1537</f>
        <v/>
      </c>
      <c r="F1488" s="406">
        <f>Master!F1537</f>
        <v>0</v>
      </c>
      <c r="G1488" s="88" t="str">
        <f>Master!G1537</f>
        <v/>
      </c>
      <c r="H1488" s="88" t="str">
        <f>Master!H1537</f>
        <v/>
      </c>
      <c r="I1488" s="88" t="str">
        <f>Master!I1537</f>
        <v/>
      </c>
      <c r="J1488" s="88" t="str">
        <f>Master!J1537</f>
        <v>PASSIONISTA PTE LTD</v>
      </c>
      <c r="K1488" s="88" t="str">
        <f>Master!K1537</f>
        <v/>
      </c>
      <c r="L1488" s="88" t="str">
        <f>Master!L1537</f>
        <v/>
      </c>
      <c r="M1488" s="88" t="str">
        <f>Master!M1537</f>
        <v/>
      </c>
      <c r="N1488" s="88" t="str">
        <f>Master!N1537</f>
        <v/>
      </c>
      <c r="O1488" s="88" t="str">
        <f>Master!O1537</f>
        <v/>
      </c>
      <c r="P1488" s="88" t="str">
        <f>Master!P1537</f>
        <v/>
      </c>
      <c r="Q1488" s="88" t="str">
        <f>Master!Q1537</f>
        <v/>
      </c>
      <c r="R1488" s="406" t="str">
        <f>Master!R1537</f>
        <v/>
      </c>
      <c r="S1488" s="406">
        <f>Master!S1537</f>
        <v>0</v>
      </c>
      <c r="T1488" s="406" t="str">
        <f>Master!T1537</f>
        <v/>
      </c>
      <c r="U1488" s="406" t="str">
        <f>Master!U1537</f>
        <v/>
      </c>
      <c r="V1488" s="406" t="str">
        <f>Master!V1537</f>
        <v/>
      </c>
      <c r="W1488" s="406" t="str">
        <f>Master!W1537</f>
        <v/>
      </c>
      <c r="X1488" s="406" t="str">
        <f>Master!X1537</f>
        <v/>
      </c>
      <c r="Y1488" s="406" t="str">
        <f>Master!Y1537</f>
        <v/>
      </c>
      <c r="Z1488" s="406" t="str">
        <f>Master!Z1537</f>
        <v/>
      </c>
      <c r="AA1488" s="406" t="str">
        <f>Master!AA1537</f>
        <v/>
      </c>
      <c r="AB1488" s="406" t="str">
        <f>Master!AB1537</f>
        <v/>
      </c>
      <c r="AC1488" s="406" t="str">
        <f>Master!AC1537</f>
        <v/>
      </c>
      <c r="AD1488" s="406" t="str">
        <f>Master!AD1537</f>
        <v/>
      </c>
      <c r="AE1488" s="406" t="str">
        <f>Master!AE1537</f>
        <v/>
      </c>
      <c r="AF1488" s="406" t="str">
        <f>Master!AF1537</f>
        <v/>
      </c>
      <c r="AG1488" s="406" t="str">
        <f>Master!AG1537</f>
        <v/>
      </c>
      <c r="AH1488" s="88" t="str">
        <f>Master!AH1537</f>
        <v/>
      </c>
      <c r="AI1488" s="414" t="str">
        <f>Master!AI1537</f>
        <v/>
      </c>
      <c r="AJ1488" s="406" t="str">
        <f>Master!AJ1537</f>
        <v/>
      </c>
      <c r="AK1488" s="406">
        <f>Master!AK1537</f>
        <v>0</v>
      </c>
      <c r="AL1488" s="88" t="str">
        <f>Master!AL1537</f>
        <v/>
      </c>
      <c r="AM1488" s="416"/>
      <c r="AN1488" s="416"/>
      <c r="AO1488" s="416"/>
      <c r="AP1488" s="416"/>
      <c r="AQ1488" s="416"/>
      <c r="AR1488" s="416">
        <f t="shared" si="10"/>
        <v>0</v>
      </c>
      <c r="AS1488" s="417" t="str">
        <f t="shared" si="11"/>
        <v>#DIV/0!</v>
      </c>
      <c r="AT1488" s="416">
        <f t="shared" si="12"/>
        <v>0</v>
      </c>
      <c r="AU1488" s="417"/>
    </row>
    <row r="1489" hidden="1">
      <c r="A1489" s="88" t="str">
        <f>Master!A1538</f>
        <v>VPAS18075</v>
      </c>
      <c r="B1489" s="88" t="str">
        <f>Master!B1538</f>
        <v/>
      </c>
      <c r="C1489" s="88" t="str">
        <f>Master!C1538</f>
        <v/>
      </c>
      <c r="D1489" s="88" t="str">
        <f>Master!D1538</f>
        <v/>
      </c>
      <c r="E1489" s="406" t="str">
        <f>Master!E1538</f>
        <v/>
      </c>
      <c r="F1489" s="406">
        <f>Master!F1538</f>
        <v>0</v>
      </c>
      <c r="G1489" s="88" t="str">
        <f>Master!G1538</f>
        <v/>
      </c>
      <c r="H1489" s="88" t="str">
        <f>Master!H1538</f>
        <v/>
      </c>
      <c r="I1489" s="88" t="str">
        <f>Master!I1538</f>
        <v/>
      </c>
      <c r="J1489" s="88" t="str">
        <f>Master!J1538</f>
        <v>PASSIONISTA PTE LTD</v>
      </c>
      <c r="K1489" s="88" t="str">
        <f>Master!K1538</f>
        <v/>
      </c>
      <c r="L1489" s="88" t="str">
        <f>Master!L1538</f>
        <v/>
      </c>
      <c r="M1489" s="88" t="str">
        <f>Master!M1538</f>
        <v/>
      </c>
      <c r="N1489" s="88" t="str">
        <f>Master!N1538</f>
        <v/>
      </c>
      <c r="O1489" s="88" t="str">
        <f>Master!O1538</f>
        <v/>
      </c>
      <c r="P1489" s="88" t="str">
        <f>Master!P1538</f>
        <v/>
      </c>
      <c r="Q1489" s="88" t="str">
        <f>Master!Q1538</f>
        <v/>
      </c>
      <c r="R1489" s="406" t="str">
        <f>Master!R1538</f>
        <v/>
      </c>
      <c r="S1489" s="406">
        <f>Master!S1538</f>
        <v>0</v>
      </c>
      <c r="T1489" s="406" t="str">
        <f>Master!T1538</f>
        <v/>
      </c>
      <c r="U1489" s="406" t="str">
        <f>Master!U1538</f>
        <v/>
      </c>
      <c r="V1489" s="406" t="str">
        <f>Master!V1538</f>
        <v/>
      </c>
      <c r="W1489" s="406" t="str">
        <f>Master!W1538</f>
        <v/>
      </c>
      <c r="X1489" s="406" t="str">
        <f>Master!X1538</f>
        <v/>
      </c>
      <c r="Y1489" s="406" t="str">
        <f>Master!Y1538</f>
        <v/>
      </c>
      <c r="Z1489" s="406" t="str">
        <f>Master!Z1538</f>
        <v/>
      </c>
      <c r="AA1489" s="406" t="str">
        <f>Master!AA1538</f>
        <v/>
      </c>
      <c r="AB1489" s="406" t="str">
        <f>Master!AB1538</f>
        <v/>
      </c>
      <c r="AC1489" s="406" t="str">
        <f>Master!AC1538</f>
        <v/>
      </c>
      <c r="AD1489" s="406" t="str">
        <f>Master!AD1538</f>
        <v/>
      </c>
      <c r="AE1489" s="406" t="str">
        <f>Master!AE1538</f>
        <v/>
      </c>
      <c r="AF1489" s="406" t="str">
        <f>Master!AF1538</f>
        <v/>
      </c>
      <c r="AG1489" s="406" t="str">
        <f>Master!AG1538</f>
        <v/>
      </c>
      <c r="AH1489" s="88" t="str">
        <f>Master!AH1538</f>
        <v/>
      </c>
      <c r="AI1489" s="88" t="str">
        <f>Master!AI1538</f>
        <v/>
      </c>
      <c r="AJ1489" s="406" t="str">
        <f>Master!AJ1538</f>
        <v/>
      </c>
      <c r="AK1489" s="406">
        <f>Master!AK1538</f>
        <v>0</v>
      </c>
      <c r="AL1489" s="88" t="str">
        <f>Master!AL1538</f>
        <v/>
      </c>
      <c r="AM1489" s="416"/>
      <c r="AN1489" s="416"/>
      <c r="AO1489" s="416"/>
      <c r="AP1489" s="416"/>
      <c r="AQ1489" s="416"/>
      <c r="AR1489" s="416">
        <f t="shared" si="10"/>
        <v>0</v>
      </c>
      <c r="AS1489" s="417" t="str">
        <f t="shared" si="11"/>
        <v>#DIV/0!</v>
      </c>
      <c r="AT1489" s="416">
        <f t="shared" si="12"/>
        <v>0</v>
      </c>
      <c r="AU1489" s="417"/>
    </row>
    <row r="1490" hidden="1">
      <c r="A1490" s="88" t="str">
        <f>Master!A1539</f>
        <v>VPAS18076</v>
      </c>
      <c r="B1490" s="88" t="str">
        <f>Master!B1539</f>
        <v/>
      </c>
      <c r="C1490" s="88" t="str">
        <f>Master!C1539</f>
        <v/>
      </c>
      <c r="D1490" s="88" t="str">
        <f>Master!D1539</f>
        <v/>
      </c>
      <c r="E1490" s="406" t="str">
        <f>Master!E1539</f>
        <v/>
      </c>
      <c r="F1490" s="406">
        <f>Master!F1539</f>
        <v>0</v>
      </c>
      <c r="G1490" s="88" t="str">
        <f>Master!G1539</f>
        <v/>
      </c>
      <c r="H1490" s="88" t="str">
        <f>Master!H1539</f>
        <v/>
      </c>
      <c r="I1490" s="88" t="str">
        <f>Master!I1539</f>
        <v/>
      </c>
      <c r="J1490" s="88" t="str">
        <f>Master!J1539</f>
        <v>PASSIONISTA PTE LTD</v>
      </c>
      <c r="K1490" s="88" t="str">
        <f>Master!K1539</f>
        <v/>
      </c>
      <c r="L1490" s="88" t="str">
        <f>Master!L1539</f>
        <v/>
      </c>
      <c r="M1490" s="88" t="str">
        <f>Master!M1539</f>
        <v/>
      </c>
      <c r="N1490" s="88" t="str">
        <f>Master!N1539</f>
        <v/>
      </c>
      <c r="O1490" s="88" t="str">
        <f>Master!O1539</f>
        <v/>
      </c>
      <c r="P1490" s="88" t="str">
        <f>Master!P1539</f>
        <v/>
      </c>
      <c r="Q1490" s="88" t="str">
        <f>Master!Q1539</f>
        <v/>
      </c>
      <c r="R1490" s="406" t="str">
        <f>Master!R1539</f>
        <v/>
      </c>
      <c r="S1490" s="406">
        <f>Master!S1539</f>
        <v>0</v>
      </c>
      <c r="T1490" s="406" t="str">
        <f>Master!T1539</f>
        <v/>
      </c>
      <c r="U1490" s="406" t="str">
        <f>Master!U1539</f>
        <v/>
      </c>
      <c r="V1490" s="406" t="str">
        <f>Master!V1539</f>
        <v/>
      </c>
      <c r="W1490" s="406" t="str">
        <f>Master!W1539</f>
        <v/>
      </c>
      <c r="X1490" s="406" t="str">
        <f>Master!X1539</f>
        <v/>
      </c>
      <c r="Y1490" s="406" t="str">
        <f>Master!Y1539</f>
        <v/>
      </c>
      <c r="Z1490" s="406" t="str">
        <f>Master!Z1539</f>
        <v/>
      </c>
      <c r="AA1490" s="406" t="str">
        <f>Master!AA1539</f>
        <v/>
      </c>
      <c r="AB1490" s="406" t="str">
        <f>Master!AB1539</f>
        <v/>
      </c>
      <c r="AC1490" s="406" t="str">
        <f>Master!AC1539</f>
        <v/>
      </c>
      <c r="AD1490" s="406" t="str">
        <f>Master!AD1539</f>
        <v/>
      </c>
      <c r="AE1490" s="406" t="str">
        <f>Master!AE1539</f>
        <v/>
      </c>
      <c r="AF1490" s="406" t="str">
        <f>Master!AF1539</f>
        <v/>
      </c>
      <c r="AG1490" s="406" t="str">
        <f>Master!AG1539</f>
        <v/>
      </c>
      <c r="AH1490" s="88" t="str">
        <f>Master!AH1539</f>
        <v/>
      </c>
      <c r="AI1490" s="414" t="str">
        <f>Master!AI1539</f>
        <v/>
      </c>
      <c r="AJ1490" s="406" t="str">
        <f>Master!AJ1539</f>
        <v/>
      </c>
      <c r="AK1490" s="406">
        <f>Master!AK1539</f>
        <v>0</v>
      </c>
      <c r="AL1490" s="88" t="str">
        <f>Master!AL1539</f>
        <v/>
      </c>
      <c r="AM1490" s="416"/>
      <c r="AN1490" s="416"/>
      <c r="AO1490" s="416"/>
      <c r="AP1490" s="416"/>
      <c r="AQ1490" s="416"/>
      <c r="AR1490" s="416">
        <f t="shared" si="10"/>
        <v>0</v>
      </c>
      <c r="AS1490" s="417" t="str">
        <f t="shared" si="11"/>
        <v>#DIV/0!</v>
      </c>
      <c r="AT1490" s="416">
        <f t="shared" si="12"/>
        <v>0</v>
      </c>
      <c r="AU1490" s="417"/>
    </row>
    <row r="1491" hidden="1">
      <c r="A1491" s="88" t="str">
        <f>Master!A1540</f>
        <v>VPAS18077</v>
      </c>
      <c r="B1491" s="88" t="str">
        <f>Master!B1540</f>
        <v/>
      </c>
      <c r="C1491" s="88" t="str">
        <f>Master!C1540</f>
        <v/>
      </c>
      <c r="D1491" s="88" t="str">
        <f>Master!D1540</f>
        <v/>
      </c>
      <c r="E1491" s="406" t="str">
        <f>Master!E1540</f>
        <v/>
      </c>
      <c r="F1491" s="406">
        <f>Master!F1540</f>
        <v>0</v>
      </c>
      <c r="G1491" s="88" t="str">
        <f>Master!G1540</f>
        <v/>
      </c>
      <c r="H1491" s="88" t="str">
        <f>Master!H1540</f>
        <v/>
      </c>
      <c r="I1491" s="88" t="str">
        <f>Master!I1540</f>
        <v/>
      </c>
      <c r="J1491" s="88" t="str">
        <f>Master!J1540</f>
        <v>PASSIONISTA PTE LTD</v>
      </c>
      <c r="K1491" s="88" t="str">
        <f>Master!K1540</f>
        <v/>
      </c>
      <c r="L1491" s="88" t="str">
        <f>Master!L1540</f>
        <v/>
      </c>
      <c r="M1491" s="88" t="str">
        <f>Master!M1540</f>
        <v/>
      </c>
      <c r="N1491" s="88" t="str">
        <f>Master!N1540</f>
        <v/>
      </c>
      <c r="O1491" s="88" t="str">
        <f>Master!O1540</f>
        <v/>
      </c>
      <c r="P1491" s="88" t="str">
        <f>Master!P1540</f>
        <v/>
      </c>
      <c r="Q1491" s="88" t="str">
        <f>Master!Q1540</f>
        <v/>
      </c>
      <c r="R1491" s="406" t="str">
        <f>Master!R1540</f>
        <v/>
      </c>
      <c r="S1491" s="406">
        <f>Master!S1540</f>
        <v>0</v>
      </c>
      <c r="T1491" s="406" t="str">
        <f>Master!T1540</f>
        <v/>
      </c>
      <c r="U1491" s="406" t="str">
        <f>Master!U1540</f>
        <v/>
      </c>
      <c r="V1491" s="406" t="str">
        <f>Master!V1540</f>
        <v/>
      </c>
      <c r="W1491" s="406" t="str">
        <f>Master!W1540</f>
        <v/>
      </c>
      <c r="X1491" s="406" t="str">
        <f>Master!X1540</f>
        <v/>
      </c>
      <c r="Y1491" s="406" t="str">
        <f>Master!Y1540</f>
        <v/>
      </c>
      <c r="Z1491" s="406" t="str">
        <f>Master!Z1540</f>
        <v/>
      </c>
      <c r="AA1491" s="406" t="str">
        <f>Master!AA1540</f>
        <v/>
      </c>
      <c r="AB1491" s="406" t="str">
        <f>Master!AB1540</f>
        <v/>
      </c>
      <c r="AC1491" s="406" t="str">
        <f>Master!AC1540</f>
        <v/>
      </c>
      <c r="AD1491" s="406" t="str">
        <f>Master!AD1540</f>
        <v/>
      </c>
      <c r="AE1491" s="406" t="str">
        <f>Master!AE1540</f>
        <v/>
      </c>
      <c r="AF1491" s="406" t="str">
        <f>Master!AF1540</f>
        <v/>
      </c>
      <c r="AG1491" s="406" t="str">
        <f>Master!AG1540</f>
        <v/>
      </c>
      <c r="AH1491" s="88" t="str">
        <f>Master!AH1540</f>
        <v/>
      </c>
      <c r="AI1491" s="88" t="str">
        <f>Master!AI1540</f>
        <v/>
      </c>
      <c r="AJ1491" s="406" t="str">
        <f>Master!AJ1540</f>
        <v/>
      </c>
      <c r="AK1491" s="406">
        <f>Master!AK1540</f>
        <v>0</v>
      </c>
      <c r="AL1491" s="88" t="str">
        <f>Master!AL1540</f>
        <v/>
      </c>
      <c r="AM1491" s="416"/>
      <c r="AN1491" s="416"/>
      <c r="AO1491" s="416"/>
      <c r="AP1491" s="416"/>
      <c r="AQ1491" s="416"/>
      <c r="AR1491" s="416">
        <f t="shared" si="10"/>
        <v>0</v>
      </c>
      <c r="AS1491" s="417" t="str">
        <f t="shared" si="11"/>
        <v>#DIV/0!</v>
      </c>
      <c r="AT1491" s="416">
        <f t="shared" si="12"/>
        <v>0</v>
      </c>
      <c r="AU1491" s="417"/>
    </row>
    <row r="1492" hidden="1">
      <c r="A1492" s="88" t="str">
        <f>Master!A1541</f>
        <v>VPAS18078</v>
      </c>
      <c r="B1492" s="88" t="str">
        <f>Master!B1541</f>
        <v/>
      </c>
      <c r="C1492" s="88" t="str">
        <f>Master!C1541</f>
        <v/>
      </c>
      <c r="D1492" s="88" t="str">
        <f>Master!D1541</f>
        <v/>
      </c>
      <c r="E1492" s="406" t="str">
        <f>Master!E1541</f>
        <v/>
      </c>
      <c r="F1492" s="406">
        <f>Master!F1541</f>
        <v>0</v>
      </c>
      <c r="G1492" s="88" t="str">
        <f>Master!G1541</f>
        <v/>
      </c>
      <c r="H1492" s="88" t="str">
        <f>Master!H1541</f>
        <v/>
      </c>
      <c r="I1492" s="88" t="str">
        <f>Master!I1541</f>
        <v/>
      </c>
      <c r="J1492" s="88" t="str">
        <f>Master!J1541</f>
        <v>PASSIONISTA PTE LTD</v>
      </c>
      <c r="K1492" s="88" t="str">
        <f>Master!K1541</f>
        <v/>
      </c>
      <c r="L1492" s="88" t="str">
        <f>Master!L1541</f>
        <v/>
      </c>
      <c r="M1492" s="88" t="str">
        <f>Master!M1541</f>
        <v/>
      </c>
      <c r="N1492" s="88" t="str">
        <f>Master!N1541</f>
        <v/>
      </c>
      <c r="O1492" s="88" t="str">
        <f>Master!O1541</f>
        <v/>
      </c>
      <c r="P1492" s="88" t="str">
        <f>Master!P1541</f>
        <v/>
      </c>
      <c r="Q1492" s="88" t="str">
        <f>Master!Q1541</f>
        <v/>
      </c>
      <c r="R1492" s="406" t="str">
        <f>Master!R1541</f>
        <v/>
      </c>
      <c r="S1492" s="406">
        <f>Master!S1541</f>
        <v>0</v>
      </c>
      <c r="T1492" s="406" t="str">
        <f>Master!T1541</f>
        <v/>
      </c>
      <c r="U1492" s="406" t="str">
        <f>Master!U1541</f>
        <v/>
      </c>
      <c r="V1492" s="406" t="str">
        <f>Master!V1541</f>
        <v/>
      </c>
      <c r="W1492" s="406" t="str">
        <f>Master!W1541</f>
        <v/>
      </c>
      <c r="X1492" s="406" t="str">
        <f>Master!X1541</f>
        <v/>
      </c>
      <c r="Y1492" s="406" t="str">
        <f>Master!Y1541</f>
        <v/>
      </c>
      <c r="Z1492" s="406" t="str">
        <f>Master!Z1541</f>
        <v/>
      </c>
      <c r="AA1492" s="406" t="str">
        <f>Master!AA1541</f>
        <v/>
      </c>
      <c r="AB1492" s="406" t="str">
        <f>Master!AB1541</f>
        <v/>
      </c>
      <c r="AC1492" s="406" t="str">
        <f>Master!AC1541</f>
        <v/>
      </c>
      <c r="AD1492" s="406" t="str">
        <f>Master!AD1541</f>
        <v/>
      </c>
      <c r="AE1492" s="406" t="str">
        <f>Master!AE1541</f>
        <v/>
      </c>
      <c r="AF1492" s="406" t="str">
        <f>Master!AF1541</f>
        <v/>
      </c>
      <c r="AG1492" s="406" t="str">
        <f>Master!AG1541</f>
        <v/>
      </c>
      <c r="AH1492" s="88" t="str">
        <f>Master!AH1541</f>
        <v/>
      </c>
      <c r="AI1492" s="414" t="str">
        <f>Master!AI1541</f>
        <v/>
      </c>
      <c r="AJ1492" s="406" t="str">
        <f>Master!AJ1541</f>
        <v/>
      </c>
      <c r="AK1492" s="406">
        <f>Master!AK1541</f>
        <v>0</v>
      </c>
      <c r="AL1492" s="88" t="str">
        <f>Master!AL1541</f>
        <v/>
      </c>
      <c r="AM1492" s="416"/>
      <c r="AN1492" s="416"/>
      <c r="AO1492" s="416"/>
      <c r="AP1492" s="416"/>
      <c r="AQ1492" s="416"/>
      <c r="AR1492" s="416">
        <f t="shared" si="10"/>
        <v>0</v>
      </c>
      <c r="AS1492" s="417" t="str">
        <f t="shared" si="11"/>
        <v>#DIV/0!</v>
      </c>
      <c r="AT1492" s="416">
        <f t="shared" si="12"/>
        <v>0</v>
      </c>
      <c r="AU1492" s="417"/>
    </row>
    <row r="1493" hidden="1">
      <c r="A1493" s="88" t="str">
        <f>Master!A1542</f>
        <v>VPAS18079</v>
      </c>
      <c r="B1493" s="88" t="str">
        <f>Master!B1542</f>
        <v/>
      </c>
      <c r="C1493" s="88" t="str">
        <f>Master!C1542</f>
        <v/>
      </c>
      <c r="D1493" s="88" t="str">
        <f>Master!D1542</f>
        <v/>
      </c>
      <c r="E1493" s="406" t="str">
        <f>Master!E1542</f>
        <v/>
      </c>
      <c r="F1493" s="406">
        <f>Master!F1542</f>
        <v>0</v>
      </c>
      <c r="G1493" s="88" t="str">
        <f>Master!G1542</f>
        <v/>
      </c>
      <c r="H1493" s="88" t="str">
        <f>Master!H1542</f>
        <v/>
      </c>
      <c r="I1493" s="88" t="str">
        <f>Master!I1542</f>
        <v/>
      </c>
      <c r="J1493" s="88" t="str">
        <f>Master!J1542</f>
        <v>PASSIONISTA PTE LTD</v>
      </c>
      <c r="K1493" s="88" t="str">
        <f>Master!K1542</f>
        <v/>
      </c>
      <c r="L1493" s="88" t="str">
        <f>Master!L1542</f>
        <v/>
      </c>
      <c r="M1493" s="88" t="str">
        <f>Master!M1542</f>
        <v/>
      </c>
      <c r="N1493" s="88" t="str">
        <f>Master!N1542</f>
        <v/>
      </c>
      <c r="O1493" s="88" t="str">
        <f>Master!O1542</f>
        <v/>
      </c>
      <c r="P1493" s="88" t="str">
        <f>Master!P1542</f>
        <v/>
      </c>
      <c r="Q1493" s="88" t="str">
        <f>Master!Q1542</f>
        <v/>
      </c>
      <c r="R1493" s="406" t="str">
        <f>Master!R1542</f>
        <v/>
      </c>
      <c r="S1493" s="406">
        <f>Master!S1542</f>
        <v>0</v>
      </c>
      <c r="T1493" s="406" t="str">
        <f>Master!T1542</f>
        <v/>
      </c>
      <c r="U1493" s="406" t="str">
        <f>Master!U1542</f>
        <v/>
      </c>
      <c r="V1493" s="406" t="str">
        <f>Master!V1542</f>
        <v/>
      </c>
      <c r="W1493" s="406" t="str">
        <f>Master!W1542</f>
        <v/>
      </c>
      <c r="X1493" s="406" t="str">
        <f>Master!X1542</f>
        <v/>
      </c>
      <c r="Y1493" s="406" t="str">
        <f>Master!Y1542</f>
        <v/>
      </c>
      <c r="Z1493" s="406" t="str">
        <f>Master!Z1542</f>
        <v/>
      </c>
      <c r="AA1493" s="406" t="str">
        <f>Master!AA1542</f>
        <v/>
      </c>
      <c r="AB1493" s="406" t="str">
        <f>Master!AB1542</f>
        <v/>
      </c>
      <c r="AC1493" s="406" t="str">
        <f>Master!AC1542</f>
        <v/>
      </c>
      <c r="AD1493" s="406" t="str">
        <f>Master!AD1542</f>
        <v/>
      </c>
      <c r="AE1493" s="406" t="str">
        <f>Master!AE1542</f>
        <v/>
      </c>
      <c r="AF1493" s="406" t="str">
        <f>Master!AF1542</f>
        <v/>
      </c>
      <c r="AG1493" s="406" t="str">
        <f>Master!AG1542</f>
        <v/>
      </c>
      <c r="AH1493" s="88" t="str">
        <f>Master!AH1542</f>
        <v/>
      </c>
      <c r="AI1493" s="88" t="str">
        <f>Master!AI1542</f>
        <v/>
      </c>
      <c r="AJ1493" s="406" t="str">
        <f>Master!AJ1542</f>
        <v/>
      </c>
      <c r="AK1493" s="406">
        <f>Master!AK1542</f>
        <v>0</v>
      </c>
      <c r="AL1493" s="88" t="str">
        <f>Master!AL1542</f>
        <v/>
      </c>
      <c r="AM1493" s="416"/>
      <c r="AN1493" s="416"/>
      <c r="AO1493" s="416"/>
      <c r="AP1493" s="416"/>
      <c r="AQ1493" s="416"/>
      <c r="AR1493" s="416">
        <f t="shared" si="10"/>
        <v>0</v>
      </c>
      <c r="AS1493" s="417" t="str">
        <f t="shared" si="11"/>
        <v>#DIV/0!</v>
      </c>
      <c r="AT1493" s="416">
        <f t="shared" si="12"/>
        <v>0</v>
      </c>
      <c r="AU1493" s="417"/>
    </row>
    <row r="1494" hidden="1">
      <c r="A1494" s="88" t="str">
        <f>Master!A1543</f>
        <v>VPAS18080</v>
      </c>
      <c r="B1494" s="88" t="str">
        <f>Master!B1543</f>
        <v/>
      </c>
      <c r="C1494" s="88" t="str">
        <f>Master!C1543</f>
        <v/>
      </c>
      <c r="D1494" s="88" t="str">
        <f>Master!D1543</f>
        <v/>
      </c>
      <c r="E1494" s="406" t="str">
        <f>Master!E1543</f>
        <v/>
      </c>
      <c r="F1494" s="406">
        <f>Master!F1543</f>
        <v>0</v>
      </c>
      <c r="G1494" s="88" t="str">
        <f>Master!G1543</f>
        <v/>
      </c>
      <c r="H1494" s="88" t="str">
        <f>Master!H1543</f>
        <v/>
      </c>
      <c r="I1494" s="88" t="str">
        <f>Master!I1543</f>
        <v/>
      </c>
      <c r="J1494" s="88" t="str">
        <f>Master!J1543</f>
        <v>PASSIONISTA PTE LTD</v>
      </c>
      <c r="K1494" s="88" t="str">
        <f>Master!K1543</f>
        <v/>
      </c>
      <c r="L1494" s="88" t="str">
        <f>Master!L1543</f>
        <v/>
      </c>
      <c r="M1494" s="88" t="str">
        <f>Master!M1543</f>
        <v/>
      </c>
      <c r="N1494" s="88" t="str">
        <f>Master!N1543</f>
        <v/>
      </c>
      <c r="O1494" s="88" t="str">
        <f>Master!O1543</f>
        <v/>
      </c>
      <c r="P1494" s="88" t="str">
        <f>Master!P1543</f>
        <v/>
      </c>
      <c r="Q1494" s="88" t="str">
        <f>Master!Q1543</f>
        <v/>
      </c>
      <c r="R1494" s="406" t="str">
        <f>Master!R1543</f>
        <v/>
      </c>
      <c r="S1494" s="406">
        <f>Master!S1543</f>
        <v>0</v>
      </c>
      <c r="T1494" s="406" t="str">
        <f>Master!T1543</f>
        <v/>
      </c>
      <c r="U1494" s="406" t="str">
        <f>Master!U1543</f>
        <v/>
      </c>
      <c r="V1494" s="406" t="str">
        <f>Master!V1543</f>
        <v/>
      </c>
      <c r="W1494" s="406" t="str">
        <f>Master!W1543</f>
        <v/>
      </c>
      <c r="X1494" s="406" t="str">
        <f>Master!X1543</f>
        <v/>
      </c>
      <c r="Y1494" s="406" t="str">
        <f>Master!Y1543</f>
        <v/>
      </c>
      <c r="Z1494" s="406" t="str">
        <f>Master!Z1543</f>
        <v/>
      </c>
      <c r="AA1494" s="406" t="str">
        <f>Master!AA1543</f>
        <v/>
      </c>
      <c r="AB1494" s="406" t="str">
        <f>Master!AB1543</f>
        <v/>
      </c>
      <c r="AC1494" s="406" t="str">
        <f>Master!AC1543</f>
        <v/>
      </c>
      <c r="AD1494" s="406" t="str">
        <f>Master!AD1543</f>
        <v/>
      </c>
      <c r="AE1494" s="406" t="str">
        <f>Master!AE1543</f>
        <v/>
      </c>
      <c r="AF1494" s="406" t="str">
        <f>Master!AF1543</f>
        <v/>
      </c>
      <c r="AG1494" s="406" t="str">
        <f>Master!AG1543</f>
        <v/>
      </c>
      <c r="AH1494" s="88" t="str">
        <f>Master!AH1543</f>
        <v/>
      </c>
      <c r="AI1494" s="414" t="str">
        <f>Master!AI1543</f>
        <v/>
      </c>
      <c r="AJ1494" s="406" t="str">
        <f>Master!AJ1543</f>
        <v/>
      </c>
      <c r="AK1494" s="406">
        <f>Master!AK1543</f>
        <v>0</v>
      </c>
      <c r="AL1494" s="88" t="str">
        <f>Master!AL1543</f>
        <v/>
      </c>
      <c r="AM1494" s="416"/>
      <c r="AN1494" s="416"/>
      <c r="AO1494" s="416"/>
      <c r="AP1494" s="416"/>
      <c r="AQ1494" s="416"/>
      <c r="AR1494" s="416">
        <f t="shared" si="10"/>
        <v>0</v>
      </c>
      <c r="AS1494" s="417" t="str">
        <f t="shared" si="11"/>
        <v>#DIV/0!</v>
      </c>
      <c r="AT1494" s="416">
        <f t="shared" si="12"/>
        <v>0</v>
      </c>
      <c r="AU1494" s="417"/>
    </row>
    <row r="1495" hidden="1">
      <c r="A1495" s="88" t="str">
        <f>Master!A1544</f>
        <v>VPAS18081</v>
      </c>
      <c r="B1495" s="88" t="str">
        <f>Master!B1544</f>
        <v/>
      </c>
      <c r="C1495" s="88" t="str">
        <f>Master!C1544</f>
        <v/>
      </c>
      <c r="D1495" s="88" t="str">
        <f>Master!D1544</f>
        <v/>
      </c>
      <c r="E1495" s="406" t="str">
        <f>Master!E1544</f>
        <v/>
      </c>
      <c r="F1495" s="406">
        <f>Master!F1544</f>
        <v>0</v>
      </c>
      <c r="G1495" s="88" t="str">
        <f>Master!G1544</f>
        <v/>
      </c>
      <c r="H1495" s="88" t="str">
        <f>Master!H1544</f>
        <v/>
      </c>
      <c r="I1495" s="88" t="str">
        <f>Master!I1544</f>
        <v/>
      </c>
      <c r="J1495" s="88" t="str">
        <f>Master!J1544</f>
        <v>PASSIONISTA PTE LTD</v>
      </c>
      <c r="K1495" s="88" t="str">
        <f>Master!K1544</f>
        <v/>
      </c>
      <c r="L1495" s="88" t="str">
        <f>Master!L1544</f>
        <v/>
      </c>
      <c r="M1495" s="88" t="str">
        <f>Master!M1544</f>
        <v/>
      </c>
      <c r="N1495" s="88" t="str">
        <f>Master!N1544</f>
        <v/>
      </c>
      <c r="O1495" s="88" t="str">
        <f>Master!O1544</f>
        <v/>
      </c>
      <c r="P1495" s="88" t="str">
        <f>Master!P1544</f>
        <v/>
      </c>
      <c r="Q1495" s="88" t="str">
        <f>Master!Q1544</f>
        <v/>
      </c>
      <c r="R1495" s="406" t="str">
        <f>Master!R1544</f>
        <v/>
      </c>
      <c r="S1495" s="406">
        <f>Master!S1544</f>
        <v>0</v>
      </c>
      <c r="T1495" s="406" t="str">
        <f>Master!T1544</f>
        <v/>
      </c>
      <c r="U1495" s="406" t="str">
        <f>Master!U1544</f>
        <v/>
      </c>
      <c r="V1495" s="406" t="str">
        <f>Master!V1544</f>
        <v/>
      </c>
      <c r="W1495" s="406" t="str">
        <f>Master!W1544</f>
        <v/>
      </c>
      <c r="X1495" s="406" t="str">
        <f>Master!X1544</f>
        <v/>
      </c>
      <c r="Y1495" s="406" t="str">
        <f>Master!Y1544</f>
        <v/>
      </c>
      <c r="Z1495" s="406" t="str">
        <f>Master!Z1544</f>
        <v/>
      </c>
      <c r="AA1495" s="406" t="str">
        <f>Master!AA1544</f>
        <v/>
      </c>
      <c r="AB1495" s="406" t="str">
        <f>Master!AB1544</f>
        <v/>
      </c>
      <c r="AC1495" s="406" t="str">
        <f>Master!AC1544</f>
        <v/>
      </c>
      <c r="AD1495" s="406" t="str">
        <f>Master!AD1544</f>
        <v/>
      </c>
      <c r="AE1495" s="406" t="str">
        <f>Master!AE1544</f>
        <v/>
      </c>
      <c r="AF1495" s="406" t="str">
        <f>Master!AF1544</f>
        <v/>
      </c>
      <c r="AG1495" s="406" t="str">
        <f>Master!AG1544</f>
        <v/>
      </c>
      <c r="AH1495" s="88" t="str">
        <f>Master!AH1544</f>
        <v/>
      </c>
      <c r="AI1495" s="88" t="str">
        <f>Master!AI1544</f>
        <v/>
      </c>
      <c r="AJ1495" s="406" t="str">
        <f>Master!AJ1544</f>
        <v/>
      </c>
      <c r="AK1495" s="406">
        <f>Master!AK1544</f>
        <v>0</v>
      </c>
      <c r="AL1495" s="88" t="str">
        <f>Master!AL1544</f>
        <v/>
      </c>
      <c r="AM1495" s="416"/>
      <c r="AN1495" s="416"/>
      <c r="AO1495" s="416"/>
      <c r="AP1495" s="416"/>
      <c r="AQ1495" s="416"/>
      <c r="AR1495" s="416">
        <f t="shared" si="10"/>
        <v>0</v>
      </c>
      <c r="AS1495" s="417" t="str">
        <f t="shared" si="11"/>
        <v>#DIV/0!</v>
      </c>
      <c r="AT1495" s="416">
        <f t="shared" si="12"/>
        <v>0</v>
      </c>
      <c r="AU1495" s="417"/>
    </row>
    <row r="1496" hidden="1">
      <c r="A1496" s="88" t="str">
        <f>Master!A1545</f>
        <v>VPAS18082</v>
      </c>
      <c r="B1496" s="88" t="str">
        <f>Master!B1545</f>
        <v/>
      </c>
      <c r="C1496" s="88" t="str">
        <f>Master!C1545</f>
        <v/>
      </c>
      <c r="D1496" s="88" t="str">
        <f>Master!D1545</f>
        <v/>
      </c>
      <c r="E1496" s="406" t="str">
        <f>Master!E1545</f>
        <v/>
      </c>
      <c r="F1496" s="406">
        <f>Master!F1545</f>
        <v>0</v>
      </c>
      <c r="G1496" s="88" t="str">
        <f>Master!G1545</f>
        <v/>
      </c>
      <c r="H1496" s="88" t="str">
        <f>Master!H1545</f>
        <v/>
      </c>
      <c r="I1496" s="88" t="str">
        <f>Master!I1545</f>
        <v/>
      </c>
      <c r="J1496" s="88" t="str">
        <f>Master!J1545</f>
        <v>PASSIONISTA PTE LTD</v>
      </c>
      <c r="K1496" s="88" t="str">
        <f>Master!K1545</f>
        <v/>
      </c>
      <c r="L1496" s="88" t="str">
        <f>Master!L1545</f>
        <v/>
      </c>
      <c r="M1496" s="88" t="str">
        <f>Master!M1545</f>
        <v/>
      </c>
      <c r="N1496" s="88" t="str">
        <f>Master!N1545</f>
        <v/>
      </c>
      <c r="O1496" s="88" t="str">
        <f>Master!O1545</f>
        <v/>
      </c>
      <c r="P1496" s="88" t="str">
        <f>Master!P1545</f>
        <v/>
      </c>
      <c r="Q1496" s="88" t="str">
        <f>Master!Q1545</f>
        <v/>
      </c>
      <c r="R1496" s="406" t="str">
        <f>Master!R1545</f>
        <v/>
      </c>
      <c r="S1496" s="406">
        <f>Master!S1545</f>
        <v>0</v>
      </c>
      <c r="T1496" s="406" t="str">
        <f>Master!T1545</f>
        <v/>
      </c>
      <c r="U1496" s="406" t="str">
        <f>Master!U1545</f>
        <v/>
      </c>
      <c r="V1496" s="406" t="str">
        <f>Master!V1545</f>
        <v/>
      </c>
      <c r="W1496" s="406" t="str">
        <f>Master!W1545</f>
        <v/>
      </c>
      <c r="X1496" s="406" t="str">
        <f>Master!X1545</f>
        <v/>
      </c>
      <c r="Y1496" s="406" t="str">
        <f>Master!Y1545</f>
        <v/>
      </c>
      <c r="Z1496" s="406" t="str">
        <f>Master!Z1545</f>
        <v/>
      </c>
      <c r="AA1496" s="406" t="str">
        <f>Master!AA1545</f>
        <v/>
      </c>
      <c r="AB1496" s="406" t="str">
        <f>Master!AB1545</f>
        <v/>
      </c>
      <c r="AC1496" s="406" t="str">
        <f>Master!AC1545</f>
        <v/>
      </c>
      <c r="AD1496" s="406" t="str">
        <f>Master!AD1545</f>
        <v/>
      </c>
      <c r="AE1496" s="406" t="str">
        <f>Master!AE1545</f>
        <v/>
      </c>
      <c r="AF1496" s="406" t="str">
        <f>Master!AF1545</f>
        <v/>
      </c>
      <c r="AG1496" s="406" t="str">
        <f>Master!AG1545</f>
        <v/>
      </c>
      <c r="AH1496" s="88" t="str">
        <f>Master!AH1545</f>
        <v/>
      </c>
      <c r="AI1496" s="414" t="str">
        <f>Master!AI1545</f>
        <v/>
      </c>
      <c r="AJ1496" s="406" t="str">
        <f>Master!AJ1545</f>
        <v/>
      </c>
      <c r="AK1496" s="406">
        <f>Master!AK1545</f>
        <v>0</v>
      </c>
      <c r="AL1496" s="88" t="str">
        <f>Master!AL1545</f>
        <v/>
      </c>
      <c r="AM1496" s="416"/>
      <c r="AN1496" s="416"/>
      <c r="AO1496" s="416"/>
      <c r="AP1496" s="416"/>
      <c r="AQ1496" s="416"/>
      <c r="AR1496" s="416">
        <f t="shared" si="10"/>
        <v>0</v>
      </c>
      <c r="AS1496" s="417" t="str">
        <f t="shared" si="11"/>
        <v>#DIV/0!</v>
      </c>
      <c r="AT1496" s="416">
        <f t="shared" si="12"/>
        <v>0</v>
      </c>
      <c r="AU1496" s="417"/>
    </row>
    <row r="1497" hidden="1">
      <c r="A1497" s="88" t="str">
        <f>Master!A1546</f>
        <v>VPAS18083</v>
      </c>
      <c r="B1497" s="88" t="str">
        <f>Master!B1546</f>
        <v/>
      </c>
      <c r="C1497" s="88" t="str">
        <f>Master!C1546</f>
        <v/>
      </c>
      <c r="D1497" s="88" t="str">
        <f>Master!D1546</f>
        <v/>
      </c>
      <c r="E1497" s="406" t="str">
        <f>Master!E1546</f>
        <v/>
      </c>
      <c r="F1497" s="406">
        <f>Master!F1546</f>
        <v>0</v>
      </c>
      <c r="G1497" s="88" t="str">
        <f>Master!G1546</f>
        <v/>
      </c>
      <c r="H1497" s="88" t="str">
        <f>Master!H1546</f>
        <v/>
      </c>
      <c r="I1497" s="88" t="str">
        <f>Master!I1546</f>
        <v/>
      </c>
      <c r="J1497" s="88" t="str">
        <f>Master!J1546</f>
        <v>PASSIONISTA PTE LTD</v>
      </c>
      <c r="K1497" s="88" t="str">
        <f>Master!K1546</f>
        <v/>
      </c>
      <c r="L1497" s="88" t="str">
        <f>Master!L1546</f>
        <v/>
      </c>
      <c r="M1497" s="88" t="str">
        <f>Master!M1546</f>
        <v/>
      </c>
      <c r="N1497" s="88" t="str">
        <f>Master!N1546</f>
        <v/>
      </c>
      <c r="O1497" s="88" t="str">
        <f>Master!O1546</f>
        <v/>
      </c>
      <c r="P1497" s="88" t="str">
        <f>Master!P1546</f>
        <v/>
      </c>
      <c r="Q1497" s="88" t="str">
        <f>Master!Q1546</f>
        <v/>
      </c>
      <c r="R1497" s="406" t="str">
        <f>Master!R1546</f>
        <v/>
      </c>
      <c r="S1497" s="406">
        <f>Master!S1546</f>
        <v>0</v>
      </c>
      <c r="T1497" s="406" t="str">
        <f>Master!T1546</f>
        <v/>
      </c>
      <c r="U1497" s="406" t="str">
        <f>Master!U1546</f>
        <v/>
      </c>
      <c r="V1497" s="406" t="str">
        <f>Master!V1546</f>
        <v/>
      </c>
      <c r="W1497" s="406" t="str">
        <f>Master!W1546</f>
        <v/>
      </c>
      <c r="X1497" s="406" t="str">
        <f>Master!X1546</f>
        <v/>
      </c>
      <c r="Y1497" s="406" t="str">
        <f>Master!Y1546</f>
        <v/>
      </c>
      <c r="Z1497" s="406" t="str">
        <f>Master!Z1546</f>
        <v/>
      </c>
      <c r="AA1497" s="406" t="str">
        <f>Master!AA1546</f>
        <v/>
      </c>
      <c r="AB1497" s="406" t="str">
        <f>Master!AB1546</f>
        <v/>
      </c>
      <c r="AC1497" s="406" t="str">
        <f>Master!AC1546</f>
        <v/>
      </c>
      <c r="AD1497" s="406" t="str">
        <f>Master!AD1546</f>
        <v/>
      </c>
      <c r="AE1497" s="406" t="str">
        <f>Master!AE1546</f>
        <v/>
      </c>
      <c r="AF1497" s="406" t="str">
        <f>Master!AF1546</f>
        <v/>
      </c>
      <c r="AG1497" s="406" t="str">
        <f>Master!AG1546</f>
        <v/>
      </c>
      <c r="AH1497" s="88" t="str">
        <f>Master!AH1546</f>
        <v/>
      </c>
      <c r="AI1497" s="88" t="str">
        <f>Master!AI1546</f>
        <v/>
      </c>
      <c r="AJ1497" s="406" t="str">
        <f>Master!AJ1546</f>
        <v/>
      </c>
      <c r="AK1497" s="406">
        <f>Master!AK1546</f>
        <v>0</v>
      </c>
      <c r="AL1497" s="88" t="str">
        <f>Master!AL1546</f>
        <v/>
      </c>
      <c r="AM1497" s="416"/>
      <c r="AN1497" s="416"/>
      <c r="AO1497" s="416"/>
      <c r="AP1497" s="416"/>
      <c r="AQ1497" s="416"/>
      <c r="AR1497" s="416">
        <f t="shared" si="10"/>
        <v>0</v>
      </c>
      <c r="AS1497" s="417" t="str">
        <f t="shared" si="11"/>
        <v>#DIV/0!</v>
      </c>
      <c r="AT1497" s="416">
        <f t="shared" si="12"/>
        <v>0</v>
      </c>
      <c r="AU1497" s="417"/>
    </row>
    <row r="1498" hidden="1">
      <c r="A1498" s="88" t="str">
        <f>Master!A1547</f>
        <v>VPAS18084</v>
      </c>
      <c r="B1498" s="88" t="str">
        <f>Master!B1547</f>
        <v/>
      </c>
      <c r="C1498" s="88" t="str">
        <f>Master!C1547</f>
        <v/>
      </c>
      <c r="D1498" s="88" t="str">
        <f>Master!D1547</f>
        <v/>
      </c>
      <c r="E1498" s="406" t="str">
        <f>Master!E1547</f>
        <v/>
      </c>
      <c r="F1498" s="406">
        <f>Master!F1547</f>
        <v>0</v>
      </c>
      <c r="G1498" s="88" t="str">
        <f>Master!G1547</f>
        <v/>
      </c>
      <c r="H1498" s="88" t="str">
        <f>Master!H1547</f>
        <v/>
      </c>
      <c r="I1498" s="88" t="str">
        <f>Master!I1547</f>
        <v/>
      </c>
      <c r="J1498" s="88" t="str">
        <f>Master!J1547</f>
        <v>PASSIONISTA PTE LTD</v>
      </c>
      <c r="K1498" s="88" t="str">
        <f>Master!K1547</f>
        <v/>
      </c>
      <c r="L1498" s="88" t="str">
        <f>Master!L1547</f>
        <v/>
      </c>
      <c r="M1498" s="88" t="str">
        <f>Master!M1547</f>
        <v/>
      </c>
      <c r="N1498" s="88" t="str">
        <f>Master!N1547</f>
        <v/>
      </c>
      <c r="O1498" s="88" t="str">
        <f>Master!O1547</f>
        <v/>
      </c>
      <c r="P1498" s="88" t="str">
        <f>Master!P1547</f>
        <v/>
      </c>
      <c r="Q1498" s="88" t="str">
        <f>Master!Q1547</f>
        <v/>
      </c>
      <c r="R1498" s="406" t="str">
        <f>Master!R1547</f>
        <v/>
      </c>
      <c r="S1498" s="406">
        <f>Master!S1547</f>
        <v>0</v>
      </c>
      <c r="T1498" s="406" t="str">
        <f>Master!T1547</f>
        <v/>
      </c>
      <c r="U1498" s="406" t="str">
        <f>Master!U1547</f>
        <v/>
      </c>
      <c r="V1498" s="406" t="str">
        <f>Master!V1547</f>
        <v/>
      </c>
      <c r="W1498" s="406" t="str">
        <f>Master!W1547</f>
        <v/>
      </c>
      <c r="X1498" s="406" t="str">
        <f>Master!X1547</f>
        <v/>
      </c>
      <c r="Y1498" s="406" t="str">
        <f>Master!Y1547</f>
        <v/>
      </c>
      <c r="Z1498" s="406" t="str">
        <f>Master!Z1547</f>
        <v/>
      </c>
      <c r="AA1498" s="406" t="str">
        <f>Master!AA1547</f>
        <v/>
      </c>
      <c r="AB1498" s="406" t="str">
        <f>Master!AB1547</f>
        <v/>
      </c>
      <c r="AC1498" s="406" t="str">
        <f>Master!AC1547</f>
        <v/>
      </c>
      <c r="AD1498" s="406" t="str">
        <f>Master!AD1547</f>
        <v/>
      </c>
      <c r="AE1498" s="406" t="str">
        <f>Master!AE1547</f>
        <v/>
      </c>
      <c r="AF1498" s="406" t="str">
        <f>Master!AF1547</f>
        <v/>
      </c>
      <c r="AG1498" s="406" t="str">
        <f>Master!AG1547</f>
        <v/>
      </c>
      <c r="AH1498" s="88" t="str">
        <f>Master!AH1547</f>
        <v/>
      </c>
      <c r="AI1498" s="414" t="str">
        <f>Master!AI1547</f>
        <v/>
      </c>
      <c r="AJ1498" s="406" t="str">
        <f>Master!AJ1547</f>
        <v/>
      </c>
      <c r="AK1498" s="406">
        <f>Master!AK1547</f>
        <v>0</v>
      </c>
      <c r="AL1498" s="88" t="str">
        <f>Master!AL1547</f>
        <v/>
      </c>
      <c r="AM1498" s="416"/>
      <c r="AN1498" s="416"/>
      <c r="AO1498" s="416"/>
      <c r="AP1498" s="416"/>
      <c r="AQ1498" s="416"/>
      <c r="AR1498" s="416">
        <f t="shared" si="10"/>
        <v>0</v>
      </c>
      <c r="AS1498" s="417" t="str">
        <f t="shared" si="11"/>
        <v>#DIV/0!</v>
      </c>
      <c r="AT1498" s="416">
        <f t="shared" si="12"/>
        <v>0</v>
      </c>
      <c r="AU1498" s="417"/>
    </row>
    <row r="1499" hidden="1">
      <c r="A1499" s="88" t="str">
        <f>Master!A1548</f>
        <v>VPAS18085</v>
      </c>
      <c r="B1499" s="88" t="str">
        <f>Master!B1548</f>
        <v/>
      </c>
      <c r="C1499" s="88" t="str">
        <f>Master!C1548</f>
        <v/>
      </c>
      <c r="D1499" s="88" t="str">
        <f>Master!D1548</f>
        <v/>
      </c>
      <c r="E1499" s="406" t="str">
        <f>Master!E1548</f>
        <v/>
      </c>
      <c r="F1499" s="406">
        <f>Master!F1548</f>
        <v>0</v>
      </c>
      <c r="G1499" s="88" t="str">
        <f>Master!G1548</f>
        <v/>
      </c>
      <c r="H1499" s="88" t="str">
        <f>Master!H1548</f>
        <v/>
      </c>
      <c r="I1499" s="88" t="str">
        <f>Master!I1548</f>
        <v/>
      </c>
      <c r="J1499" s="88" t="str">
        <f>Master!J1548</f>
        <v>PASSIONISTA PTE LTD</v>
      </c>
      <c r="K1499" s="88" t="str">
        <f>Master!K1548</f>
        <v/>
      </c>
      <c r="L1499" s="88" t="str">
        <f>Master!L1548</f>
        <v/>
      </c>
      <c r="M1499" s="88" t="str">
        <f>Master!M1548</f>
        <v/>
      </c>
      <c r="N1499" s="88" t="str">
        <f>Master!N1548</f>
        <v/>
      </c>
      <c r="O1499" s="88" t="str">
        <f>Master!O1548</f>
        <v/>
      </c>
      <c r="P1499" s="88" t="str">
        <f>Master!P1548</f>
        <v/>
      </c>
      <c r="Q1499" s="88" t="str">
        <f>Master!Q1548</f>
        <v/>
      </c>
      <c r="R1499" s="406" t="str">
        <f>Master!R1548</f>
        <v/>
      </c>
      <c r="S1499" s="406">
        <f>Master!S1548</f>
        <v>0</v>
      </c>
      <c r="T1499" s="406" t="str">
        <f>Master!T1548</f>
        <v/>
      </c>
      <c r="U1499" s="406" t="str">
        <f>Master!U1548</f>
        <v/>
      </c>
      <c r="V1499" s="406" t="str">
        <f>Master!V1548</f>
        <v/>
      </c>
      <c r="W1499" s="406" t="str">
        <f>Master!W1548</f>
        <v/>
      </c>
      <c r="X1499" s="406" t="str">
        <f>Master!X1548</f>
        <v/>
      </c>
      <c r="Y1499" s="406" t="str">
        <f>Master!Y1548</f>
        <v/>
      </c>
      <c r="Z1499" s="406" t="str">
        <f>Master!Z1548</f>
        <v/>
      </c>
      <c r="AA1499" s="406" t="str">
        <f>Master!AA1548</f>
        <v/>
      </c>
      <c r="AB1499" s="406" t="str">
        <f>Master!AB1548</f>
        <v/>
      </c>
      <c r="AC1499" s="406" t="str">
        <f>Master!AC1548</f>
        <v/>
      </c>
      <c r="AD1499" s="406" t="str">
        <f>Master!AD1548</f>
        <v/>
      </c>
      <c r="AE1499" s="406" t="str">
        <f>Master!AE1548</f>
        <v/>
      </c>
      <c r="AF1499" s="406" t="str">
        <f>Master!AF1548</f>
        <v/>
      </c>
      <c r="AG1499" s="406" t="str">
        <f>Master!AG1548</f>
        <v/>
      </c>
      <c r="AH1499" s="88" t="str">
        <f>Master!AH1548</f>
        <v/>
      </c>
      <c r="AI1499" s="88" t="str">
        <f>Master!AI1548</f>
        <v/>
      </c>
      <c r="AJ1499" s="406" t="str">
        <f>Master!AJ1548</f>
        <v/>
      </c>
      <c r="AK1499" s="406">
        <f>Master!AK1548</f>
        <v>0</v>
      </c>
      <c r="AL1499" s="88" t="str">
        <f>Master!AL1548</f>
        <v/>
      </c>
      <c r="AM1499" s="416"/>
      <c r="AN1499" s="416"/>
      <c r="AO1499" s="416"/>
      <c r="AP1499" s="416"/>
      <c r="AQ1499" s="416"/>
      <c r="AR1499" s="416">
        <f t="shared" si="10"/>
        <v>0</v>
      </c>
      <c r="AS1499" s="417" t="str">
        <f t="shared" si="11"/>
        <v>#DIV/0!</v>
      </c>
      <c r="AT1499" s="416">
        <f t="shared" si="12"/>
        <v>0</v>
      </c>
      <c r="AU1499" s="417"/>
    </row>
    <row r="1500" hidden="1">
      <c r="A1500" s="88" t="str">
        <f>Master!A1549</f>
        <v>VPAS18086</v>
      </c>
      <c r="B1500" s="88" t="str">
        <f>Master!B1549</f>
        <v/>
      </c>
      <c r="C1500" s="88" t="str">
        <f>Master!C1549</f>
        <v/>
      </c>
      <c r="D1500" s="88" t="str">
        <f>Master!D1549</f>
        <v/>
      </c>
      <c r="E1500" s="406" t="str">
        <f>Master!E1549</f>
        <v/>
      </c>
      <c r="F1500" s="406">
        <f>Master!F1549</f>
        <v>0</v>
      </c>
      <c r="G1500" s="88" t="str">
        <f>Master!G1549</f>
        <v/>
      </c>
      <c r="H1500" s="88" t="str">
        <f>Master!H1549</f>
        <v/>
      </c>
      <c r="I1500" s="88" t="str">
        <f>Master!I1549</f>
        <v/>
      </c>
      <c r="J1500" s="88" t="str">
        <f>Master!J1549</f>
        <v>PASSIONISTA PTE LTD</v>
      </c>
      <c r="K1500" s="88" t="str">
        <f>Master!K1549</f>
        <v/>
      </c>
      <c r="L1500" s="88" t="str">
        <f>Master!L1549</f>
        <v/>
      </c>
      <c r="M1500" s="88" t="str">
        <f>Master!M1549</f>
        <v/>
      </c>
      <c r="N1500" s="88" t="str">
        <f>Master!N1549</f>
        <v/>
      </c>
      <c r="O1500" s="88" t="str">
        <f>Master!O1549</f>
        <v/>
      </c>
      <c r="P1500" s="88" t="str">
        <f>Master!P1549</f>
        <v/>
      </c>
      <c r="Q1500" s="88" t="str">
        <f>Master!Q1549</f>
        <v/>
      </c>
      <c r="R1500" s="406" t="str">
        <f>Master!R1549</f>
        <v/>
      </c>
      <c r="S1500" s="406">
        <f>Master!S1549</f>
        <v>0</v>
      </c>
      <c r="T1500" s="406" t="str">
        <f>Master!T1549</f>
        <v/>
      </c>
      <c r="U1500" s="406" t="str">
        <f>Master!U1549</f>
        <v/>
      </c>
      <c r="V1500" s="406" t="str">
        <f>Master!V1549</f>
        <v/>
      </c>
      <c r="W1500" s="406" t="str">
        <f>Master!W1549</f>
        <v/>
      </c>
      <c r="X1500" s="406" t="str">
        <f>Master!X1549</f>
        <v/>
      </c>
      <c r="Y1500" s="406" t="str">
        <f>Master!Y1549</f>
        <v/>
      </c>
      <c r="Z1500" s="406" t="str">
        <f>Master!Z1549</f>
        <v/>
      </c>
      <c r="AA1500" s="406" t="str">
        <f>Master!AA1549</f>
        <v/>
      </c>
      <c r="AB1500" s="406" t="str">
        <f>Master!AB1549</f>
        <v/>
      </c>
      <c r="AC1500" s="406" t="str">
        <f>Master!AC1549</f>
        <v/>
      </c>
      <c r="AD1500" s="406" t="str">
        <f>Master!AD1549</f>
        <v/>
      </c>
      <c r="AE1500" s="406" t="str">
        <f>Master!AE1549</f>
        <v/>
      </c>
      <c r="AF1500" s="406" t="str">
        <f>Master!AF1549</f>
        <v/>
      </c>
      <c r="AG1500" s="406" t="str">
        <f>Master!AG1549</f>
        <v/>
      </c>
      <c r="AH1500" s="88" t="str">
        <f>Master!AH1549</f>
        <v/>
      </c>
      <c r="AI1500" s="414" t="str">
        <f>Master!AI1549</f>
        <v/>
      </c>
      <c r="AJ1500" s="406" t="str">
        <f>Master!AJ1549</f>
        <v/>
      </c>
      <c r="AK1500" s="406">
        <f>Master!AK1549</f>
        <v>0</v>
      </c>
      <c r="AL1500" s="88" t="str">
        <f>Master!AL1549</f>
        <v/>
      </c>
      <c r="AM1500" s="416"/>
      <c r="AN1500" s="416"/>
      <c r="AO1500" s="416"/>
      <c r="AP1500" s="416"/>
      <c r="AQ1500" s="416"/>
      <c r="AR1500" s="416">
        <f t="shared" si="10"/>
        <v>0</v>
      </c>
      <c r="AS1500" s="417" t="str">
        <f t="shared" si="11"/>
        <v>#DIV/0!</v>
      </c>
      <c r="AT1500" s="416">
        <f t="shared" si="12"/>
        <v>0</v>
      </c>
      <c r="AU1500" s="417"/>
    </row>
    <row r="1501" hidden="1">
      <c r="A1501" s="88" t="str">
        <f>Master!A1550</f>
        <v>VPAS18087</v>
      </c>
      <c r="B1501" s="88" t="str">
        <f>Master!B1550</f>
        <v/>
      </c>
      <c r="C1501" s="88" t="str">
        <f>Master!C1550</f>
        <v/>
      </c>
      <c r="D1501" s="88" t="str">
        <f>Master!D1550</f>
        <v/>
      </c>
      <c r="E1501" s="406" t="str">
        <f>Master!E1550</f>
        <v/>
      </c>
      <c r="F1501" s="406">
        <f>Master!F1550</f>
        <v>0</v>
      </c>
      <c r="G1501" s="88" t="str">
        <f>Master!G1550</f>
        <v/>
      </c>
      <c r="H1501" s="88" t="str">
        <f>Master!H1550</f>
        <v/>
      </c>
      <c r="I1501" s="88" t="str">
        <f>Master!I1550</f>
        <v/>
      </c>
      <c r="J1501" s="88" t="str">
        <f>Master!J1550</f>
        <v>PASSIONISTA PTE LTD</v>
      </c>
      <c r="K1501" s="88" t="str">
        <f>Master!K1550</f>
        <v/>
      </c>
      <c r="L1501" s="88" t="str">
        <f>Master!L1550</f>
        <v/>
      </c>
      <c r="M1501" s="88" t="str">
        <f>Master!M1550</f>
        <v/>
      </c>
      <c r="N1501" s="88" t="str">
        <f>Master!N1550</f>
        <v/>
      </c>
      <c r="O1501" s="88" t="str">
        <f>Master!O1550</f>
        <v/>
      </c>
      <c r="P1501" s="88" t="str">
        <f>Master!P1550</f>
        <v/>
      </c>
      <c r="Q1501" s="88" t="str">
        <f>Master!Q1550</f>
        <v/>
      </c>
      <c r="R1501" s="406" t="str">
        <f>Master!R1550</f>
        <v/>
      </c>
      <c r="S1501" s="406">
        <f>Master!S1550</f>
        <v>0</v>
      </c>
      <c r="T1501" s="406" t="str">
        <f>Master!T1550</f>
        <v/>
      </c>
      <c r="U1501" s="406" t="str">
        <f>Master!U1550</f>
        <v/>
      </c>
      <c r="V1501" s="406" t="str">
        <f>Master!V1550</f>
        <v/>
      </c>
      <c r="W1501" s="406" t="str">
        <f>Master!W1550</f>
        <v/>
      </c>
      <c r="X1501" s="406" t="str">
        <f>Master!X1550</f>
        <v/>
      </c>
      <c r="Y1501" s="406" t="str">
        <f>Master!Y1550</f>
        <v/>
      </c>
      <c r="Z1501" s="406" t="str">
        <f>Master!Z1550</f>
        <v/>
      </c>
      <c r="AA1501" s="406" t="str">
        <f>Master!AA1550</f>
        <v/>
      </c>
      <c r="AB1501" s="406" t="str">
        <f>Master!AB1550</f>
        <v/>
      </c>
      <c r="AC1501" s="406" t="str">
        <f>Master!AC1550</f>
        <v/>
      </c>
      <c r="AD1501" s="406" t="str">
        <f>Master!AD1550</f>
        <v/>
      </c>
      <c r="AE1501" s="406" t="str">
        <f>Master!AE1550</f>
        <v/>
      </c>
      <c r="AF1501" s="406" t="str">
        <f>Master!AF1550</f>
        <v/>
      </c>
      <c r="AG1501" s="406" t="str">
        <f>Master!AG1550</f>
        <v/>
      </c>
      <c r="AH1501" s="88" t="str">
        <f>Master!AH1550</f>
        <v/>
      </c>
      <c r="AI1501" s="88" t="str">
        <f>Master!AI1550</f>
        <v/>
      </c>
      <c r="AJ1501" s="406" t="str">
        <f>Master!AJ1550</f>
        <v/>
      </c>
      <c r="AK1501" s="406">
        <f>Master!AK1550</f>
        <v>0</v>
      </c>
      <c r="AL1501" s="88" t="str">
        <f>Master!AL1550</f>
        <v/>
      </c>
      <c r="AM1501" s="416"/>
      <c r="AN1501" s="416"/>
      <c r="AO1501" s="416"/>
      <c r="AP1501" s="416"/>
      <c r="AQ1501" s="416"/>
      <c r="AR1501" s="416">
        <f t="shared" si="10"/>
        <v>0</v>
      </c>
      <c r="AS1501" s="417" t="str">
        <f t="shared" si="11"/>
        <v>#DIV/0!</v>
      </c>
      <c r="AT1501" s="416">
        <f t="shared" si="12"/>
        <v>0</v>
      </c>
      <c r="AU1501" s="417"/>
    </row>
    <row r="1502" hidden="1">
      <c r="A1502" s="88" t="str">
        <f>Master!A1551</f>
        <v>VPAS18088</v>
      </c>
      <c r="B1502" s="88" t="str">
        <f>Master!B1551</f>
        <v/>
      </c>
      <c r="C1502" s="88" t="str">
        <f>Master!C1551</f>
        <v/>
      </c>
      <c r="D1502" s="88" t="str">
        <f>Master!D1551</f>
        <v/>
      </c>
      <c r="E1502" s="406" t="str">
        <f>Master!E1551</f>
        <v/>
      </c>
      <c r="F1502" s="406">
        <f>Master!F1551</f>
        <v>0</v>
      </c>
      <c r="G1502" s="88" t="str">
        <f>Master!G1551</f>
        <v/>
      </c>
      <c r="H1502" s="88" t="str">
        <f>Master!H1551</f>
        <v/>
      </c>
      <c r="I1502" s="88" t="str">
        <f>Master!I1551</f>
        <v/>
      </c>
      <c r="J1502" s="88" t="str">
        <f>Master!J1551</f>
        <v>PASSIONISTA PTE LTD</v>
      </c>
      <c r="K1502" s="88" t="str">
        <f>Master!K1551</f>
        <v/>
      </c>
      <c r="L1502" s="88" t="str">
        <f>Master!L1551</f>
        <v/>
      </c>
      <c r="M1502" s="88" t="str">
        <f>Master!M1551</f>
        <v/>
      </c>
      <c r="N1502" s="88" t="str">
        <f>Master!N1551</f>
        <v/>
      </c>
      <c r="O1502" s="88" t="str">
        <f>Master!O1551</f>
        <v/>
      </c>
      <c r="P1502" s="88" t="str">
        <f>Master!P1551</f>
        <v/>
      </c>
      <c r="Q1502" s="88" t="str">
        <f>Master!Q1551</f>
        <v/>
      </c>
      <c r="R1502" s="406" t="str">
        <f>Master!R1551</f>
        <v/>
      </c>
      <c r="S1502" s="406">
        <f>Master!S1551</f>
        <v>0</v>
      </c>
      <c r="T1502" s="406" t="str">
        <f>Master!T1551</f>
        <v/>
      </c>
      <c r="U1502" s="406" t="str">
        <f>Master!U1551</f>
        <v/>
      </c>
      <c r="V1502" s="406" t="str">
        <f>Master!V1551</f>
        <v/>
      </c>
      <c r="W1502" s="406" t="str">
        <f>Master!W1551</f>
        <v/>
      </c>
      <c r="X1502" s="406" t="str">
        <f>Master!X1551</f>
        <v/>
      </c>
      <c r="Y1502" s="406" t="str">
        <f>Master!Y1551</f>
        <v/>
      </c>
      <c r="Z1502" s="406" t="str">
        <f>Master!Z1551</f>
        <v/>
      </c>
      <c r="AA1502" s="406" t="str">
        <f>Master!AA1551</f>
        <v/>
      </c>
      <c r="AB1502" s="406" t="str">
        <f>Master!AB1551</f>
        <v/>
      </c>
      <c r="AC1502" s="406" t="str">
        <f>Master!AC1551</f>
        <v/>
      </c>
      <c r="AD1502" s="406" t="str">
        <f>Master!AD1551</f>
        <v/>
      </c>
      <c r="AE1502" s="406" t="str">
        <f>Master!AE1551</f>
        <v/>
      </c>
      <c r="AF1502" s="406" t="str">
        <f>Master!AF1551</f>
        <v/>
      </c>
      <c r="AG1502" s="406" t="str">
        <f>Master!AG1551</f>
        <v/>
      </c>
      <c r="AH1502" s="88" t="str">
        <f>Master!AH1551</f>
        <v/>
      </c>
      <c r="AI1502" s="414" t="str">
        <f>Master!AI1551</f>
        <v/>
      </c>
      <c r="AJ1502" s="406" t="str">
        <f>Master!AJ1551</f>
        <v/>
      </c>
      <c r="AK1502" s="406">
        <f>Master!AK1551</f>
        <v>0</v>
      </c>
      <c r="AL1502" s="88" t="str">
        <f>Master!AL1551</f>
        <v/>
      </c>
      <c r="AM1502" s="416"/>
      <c r="AN1502" s="416"/>
      <c r="AO1502" s="416"/>
      <c r="AP1502" s="416"/>
      <c r="AQ1502" s="416"/>
      <c r="AR1502" s="416">
        <f t="shared" si="10"/>
        <v>0</v>
      </c>
      <c r="AS1502" s="417" t="str">
        <f t="shared" si="11"/>
        <v>#DIV/0!</v>
      </c>
      <c r="AT1502" s="416">
        <f t="shared" si="12"/>
        <v>0</v>
      </c>
      <c r="AU1502" s="417"/>
    </row>
    <row r="1503" hidden="1">
      <c r="A1503" s="88" t="str">
        <f>Master!A1552</f>
        <v>VPAS18089</v>
      </c>
      <c r="B1503" s="88" t="str">
        <f>Master!B1552</f>
        <v/>
      </c>
      <c r="C1503" s="88" t="str">
        <f>Master!C1552</f>
        <v/>
      </c>
      <c r="D1503" s="88" t="str">
        <f>Master!D1552</f>
        <v/>
      </c>
      <c r="E1503" s="406" t="str">
        <f>Master!E1552</f>
        <v/>
      </c>
      <c r="F1503" s="406">
        <f>Master!F1552</f>
        <v>0</v>
      </c>
      <c r="G1503" s="88" t="str">
        <f>Master!G1552</f>
        <v/>
      </c>
      <c r="H1503" s="88" t="str">
        <f>Master!H1552</f>
        <v/>
      </c>
      <c r="I1503" s="88" t="str">
        <f>Master!I1552</f>
        <v/>
      </c>
      <c r="J1503" s="88" t="str">
        <f>Master!J1552</f>
        <v>PASSIONISTA PTE LTD</v>
      </c>
      <c r="K1503" s="88" t="str">
        <f>Master!K1552</f>
        <v/>
      </c>
      <c r="L1503" s="88" t="str">
        <f>Master!L1552</f>
        <v/>
      </c>
      <c r="M1503" s="88" t="str">
        <f>Master!M1552</f>
        <v/>
      </c>
      <c r="N1503" s="88" t="str">
        <f>Master!N1552</f>
        <v/>
      </c>
      <c r="O1503" s="88" t="str">
        <f>Master!O1552</f>
        <v/>
      </c>
      <c r="P1503" s="88" t="str">
        <f>Master!P1552</f>
        <v/>
      </c>
      <c r="Q1503" s="88" t="str">
        <f>Master!Q1552</f>
        <v/>
      </c>
      <c r="R1503" s="406" t="str">
        <f>Master!R1552</f>
        <v/>
      </c>
      <c r="S1503" s="406">
        <f>Master!S1552</f>
        <v>0</v>
      </c>
      <c r="T1503" s="406" t="str">
        <f>Master!T1552</f>
        <v/>
      </c>
      <c r="U1503" s="406" t="str">
        <f>Master!U1552</f>
        <v/>
      </c>
      <c r="V1503" s="406" t="str">
        <f>Master!V1552</f>
        <v/>
      </c>
      <c r="W1503" s="406" t="str">
        <f>Master!W1552</f>
        <v/>
      </c>
      <c r="X1503" s="406" t="str">
        <f>Master!X1552</f>
        <v/>
      </c>
      <c r="Y1503" s="406" t="str">
        <f>Master!Y1552</f>
        <v/>
      </c>
      <c r="Z1503" s="406" t="str">
        <f>Master!Z1552</f>
        <v/>
      </c>
      <c r="AA1503" s="406" t="str">
        <f>Master!AA1552</f>
        <v/>
      </c>
      <c r="AB1503" s="406" t="str">
        <f>Master!AB1552</f>
        <v/>
      </c>
      <c r="AC1503" s="406" t="str">
        <f>Master!AC1552</f>
        <v/>
      </c>
      <c r="AD1503" s="406" t="str">
        <f>Master!AD1552</f>
        <v/>
      </c>
      <c r="AE1503" s="406" t="str">
        <f>Master!AE1552</f>
        <v/>
      </c>
      <c r="AF1503" s="406" t="str">
        <f>Master!AF1552</f>
        <v/>
      </c>
      <c r="AG1503" s="406" t="str">
        <f>Master!AG1552</f>
        <v/>
      </c>
      <c r="AH1503" s="88" t="str">
        <f>Master!AH1552</f>
        <v/>
      </c>
      <c r="AI1503" s="88" t="str">
        <f>Master!AI1552</f>
        <v/>
      </c>
      <c r="AJ1503" s="406" t="str">
        <f>Master!AJ1552</f>
        <v/>
      </c>
      <c r="AK1503" s="406">
        <f>Master!AK1552</f>
        <v>0</v>
      </c>
      <c r="AL1503" s="88" t="str">
        <f>Master!AL1552</f>
        <v/>
      </c>
      <c r="AM1503" s="416"/>
      <c r="AN1503" s="416"/>
      <c r="AO1503" s="416"/>
      <c r="AP1503" s="416"/>
      <c r="AQ1503" s="416"/>
      <c r="AR1503" s="416">
        <f t="shared" si="10"/>
        <v>0</v>
      </c>
      <c r="AS1503" s="417" t="str">
        <f t="shared" si="11"/>
        <v>#DIV/0!</v>
      </c>
      <c r="AT1503" s="416">
        <f t="shared" si="12"/>
        <v>0</v>
      </c>
      <c r="AU1503" s="417"/>
    </row>
    <row r="1504" hidden="1">
      <c r="A1504" s="88" t="str">
        <f>Master!A1553</f>
        <v>VPAS18090</v>
      </c>
      <c r="B1504" s="88" t="str">
        <f>Master!B1553</f>
        <v/>
      </c>
      <c r="C1504" s="88" t="str">
        <f>Master!C1553</f>
        <v/>
      </c>
      <c r="D1504" s="88" t="str">
        <f>Master!D1553</f>
        <v/>
      </c>
      <c r="E1504" s="406" t="str">
        <f>Master!E1553</f>
        <v/>
      </c>
      <c r="F1504" s="406">
        <f>Master!F1553</f>
        <v>0</v>
      </c>
      <c r="G1504" s="88" t="str">
        <f>Master!G1553</f>
        <v/>
      </c>
      <c r="H1504" s="88" t="str">
        <f>Master!H1553</f>
        <v/>
      </c>
      <c r="I1504" s="88" t="str">
        <f>Master!I1553</f>
        <v/>
      </c>
      <c r="J1504" s="88" t="str">
        <f>Master!J1553</f>
        <v>PASSIONISTA PTE LTD</v>
      </c>
      <c r="K1504" s="88" t="str">
        <f>Master!K1553</f>
        <v/>
      </c>
      <c r="L1504" s="88" t="str">
        <f>Master!L1553</f>
        <v/>
      </c>
      <c r="M1504" s="88" t="str">
        <f>Master!M1553</f>
        <v/>
      </c>
      <c r="N1504" s="88" t="str">
        <f>Master!N1553</f>
        <v/>
      </c>
      <c r="O1504" s="88" t="str">
        <f>Master!O1553</f>
        <v/>
      </c>
      <c r="P1504" s="88" t="str">
        <f>Master!P1553</f>
        <v/>
      </c>
      <c r="Q1504" s="88" t="str">
        <f>Master!Q1553</f>
        <v/>
      </c>
      <c r="R1504" s="406" t="str">
        <f>Master!R1553</f>
        <v/>
      </c>
      <c r="S1504" s="406">
        <f>Master!S1553</f>
        <v>0</v>
      </c>
      <c r="T1504" s="406" t="str">
        <f>Master!T1553</f>
        <v/>
      </c>
      <c r="U1504" s="406" t="str">
        <f>Master!U1553</f>
        <v/>
      </c>
      <c r="V1504" s="406" t="str">
        <f>Master!V1553</f>
        <v/>
      </c>
      <c r="W1504" s="406" t="str">
        <f>Master!W1553</f>
        <v/>
      </c>
      <c r="X1504" s="406" t="str">
        <f>Master!X1553</f>
        <v/>
      </c>
      <c r="Y1504" s="406" t="str">
        <f>Master!Y1553</f>
        <v/>
      </c>
      <c r="Z1504" s="406" t="str">
        <f>Master!Z1553</f>
        <v/>
      </c>
      <c r="AA1504" s="406" t="str">
        <f>Master!AA1553</f>
        <v/>
      </c>
      <c r="AB1504" s="406" t="str">
        <f>Master!AB1553</f>
        <v/>
      </c>
      <c r="AC1504" s="406" t="str">
        <f>Master!AC1553</f>
        <v/>
      </c>
      <c r="AD1504" s="406" t="str">
        <f>Master!AD1553</f>
        <v/>
      </c>
      <c r="AE1504" s="406" t="str">
        <f>Master!AE1553</f>
        <v/>
      </c>
      <c r="AF1504" s="406" t="str">
        <f>Master!AF1553</f>
        <v/>
      </c>
      <c r="AG1504" s="406" t="str">
        <f>Master!AG1553</f>
        <v/>
      </c>
      <c r="AH1504" s="88" t="str">
        <f>Master!AH1553</f>
        <v/>
      </c>
      <c r="AI1504" s="414" t="str">
        <f>Master!AI1553</f>
        <v/>
      </c>
      <c r="AJ1504" s="406" t="str">
        <f>Master!AJ1553</f>
        <v/>
      </c>
      <c r="AK1504" s="406">
        <f>Master!AK1553</f>
        <v>0</v>
      </c>
      <c r="AL1504" s="88" t="str">
        <f>Master!AL1553</f>
        <v/>
      </c>
      <c r="AM1504" s="416"/>
      <c r="AN1504" s="416"/>
      <c r="AO1504" s="416"/>
      <c r="AP1504" s="416"/>
      <c r="AQ1504" s="416"/>
      <c r="AR1504" s="416">
        <f t="shared" si="10"/>
        <v>0</v>
      </c>
      <c r="AS1504" s="417" t="str">
        <f t="shared" si="11"/>
        <v>#DIV/0!</v>
      </c>
      <c r="AT1504" s="416">
        <f t="shared" si="12"/>
        <v>0</v>
      </c>
      <c r="AU1504" s="417"/>
    </row>
    <row r="1505" hidden="1">
      <c r="A1505" s="88" t="str">
        <f>Master!A1554</f>
        <v>VPAS18091</v>
      </c>
      <c r="B1505" s="88" t="str">
        <f>Master!B1554</f>
        <v/>
      </c>
      <c r="C1505" s="88" t="str">
        <f>Master!C1554</f>
        <v/>
      </c>
      <c r="D1505" s="88" t="str">
        <f>Master!D1554</f>
        <v/>
      </c>
      <c r="E1505" s="406" t="str">
        <f>Master!E1554</f>
        <v/>
      </c>
      <c r="F1505" s="406">
        <f>Master!F1554</f>
        <v>0</v>
      </c>
      <c r="G1505" s="88" t="str">
        <f>Master!G1554</f>
        <v/>
      </c>
      <c r="H1505" s="88" t="str">
        <f>Master!H1554</f>
        <v/>
      </c>
      <c r="I1505" s="88" t="str">
        <f>Master!I1554</f>
        <v/>
      </c>
      <c r="J1505" s="88" t="str">
        <f>Master!J1554</f>
        <v>PASSIONISTA PTE LTD</v>
      </c>
      <c r="K1505" s="88" t="str">
        <f>Master!K1554</f>
        <v/>
      </c>
      <c r="L1505" s="88" t="str">
        <f>Master!L1554</f>
        <v/>
      </c>
      <c r="M1505" s="88" t="str">
        <f>Master!M1554</f>
        <v/>
      </c>
      <c r="N1505" s="88" t="str">
        <f>Master!N1554</f>
        <v/>
      </c>
      <c r="O1505" s="88" t="str">
        <f>Master!O1554</f>
        <v/>
      </c>
      <c r="P1505" s="88" t="str">
        <f>Master!P1554</f>
        <v/>
      </c>
      <c r="Q1505" s="88" t="str">
        <f>Master!Q1554</f>
        <v/>
      </c>
      <c r="R1505" s="406" t="str">
        <f>Master!R1554</f>
        <v/>
      </c>
      <c r="S1505" s="406">
        <f>Master!S1554</f>
        <v>0</v>
      </c>
      <c r="T1505" s="406" t="str">
        <f>Master!T1554</f>
        <v/>
      </c>
      <c r="U1505" s="406" t="str">
        <f>Master!U1554</f>
        <v/>
      </c>
      <c r="V1505" s="406" t="str">
        <f>Master!V1554</f>
        <v/>
      </c>
      <c r="W1505" s="406" t="str">
        <f>Master!W1554</f>
        <v/>
      </c>
      <c r="X1505" s="406" t="str">
        <f>Master!X1554</f>
        <v/>
      </c>
      <c r="Y1505" s="406" t="str">
        <f>Master!Y1554</f>
        <v/>
      </c>
      <c r="Z1505" s="406" t="str">
        <f>Master!Z1554</f>
        <v/>
      </c>
      <c r="AA1505" s="406" t="str">
        <f>Master!AA1554</f>
        <v/>
      </c>
      <c r="AB1505" s="406" t="str">
        <f>Master!AB1554</f>
        <v/>
      </c>
      <c r="AC1505" s="406" t="str">
        <f>Master!AC1554</f>
        <v/>
      </c>
      <c r="AD1505" s="406" t="str">
        <f>Master!AD1554</f>
        <v/>
      </c>
      <c r="AE1505" s="406" t="str">
        <f>Master!AE1554</f>
        <v/>
      </c>
      <c r="AF1505" s="406" t="str">
        <f>Master!AF1554</f>
        <v/>
      </c>
      <c r="AG1505" s="406" t="str">
        <f>Master!AG1554</f>
        <v/>
      </c>
      <c r="AH1505" s="88" t="str">
        <f>Master!AH1554</f>
        <v/>
      </c>
      <c r="AI1505" s="88" t="str">
        <f>Master!AI1554</f>
        <v/>
      </c>
      <c r="AJ1505" s="406" t="str">
        <f>Master!AJ1554</f>
        <v/>
      </c>
      <c r="AK1505" s="406">
        <f>Master!AK1554</f>
        <v>0</v>
      </c>
      <c r="AL1505" s="88" t="str">
        <f>Master!AL1554</f>
        <v/>
      </c>
      <c r="AM1505" s="416"/>
      <c r="AN1505" s="416"/>
      <c r="AO1505" s="416"/>
      <c r="AP1505" s="416"/>
      <c r="AQ1505" s="416"/>
      <c r="AR1505" s="416">
        <f t="shared" si="10"/>
        <v>0</v>
      </c>
      <c r="AS1505" s="417" t="str">
        <f t="shared" si="11"/>
        <v>#DIV/0!</v>
      </c>
      <c r="AT1505" s="416">
        <f t="shared" si="12"/>
        <v>0</v>
      </c>
      <c r="AU1505" s="417"/>
    </row>
    <row r="1506" hidden="1">
      <c r="A1506" s="88" t="str">
        <f>Master!A1555</f>
        <v>VPAS18092</v>
      </c>
      <c r="B1506" s="88" t="str">
        <f>Master!B1555</f>
        <v/>
      </c>
      <c r="C1506" s="88" t="str">
        <f>Master!C1555</f>
        <v/>
      </c>
      <c r="D1506" s="88" t="str">
        <f>Master!D1555</f>
        <v/>
      </c>
      <c r="E1506" s="406" t="str">
        <f>Master!E1555</f>
        <v/>
      </c>
      <c r="F1506" s="406">
        <f>Master!F1555</f>
        <v>0</v>
      </c>
      <c r="G1506" s="88" t="str">
        <f>Master!G1555</f>
        <v/>
      </c>
      <c r="H1506" s="88" t="str">
        <f>Master!H1555</f>
        <v/>
      </c>
      <c r="I1506" s="88" t="str">
        <f>Master!I1555</f>
        <v/>
      </c>
      <c r="J1506" s="88" t="str">
        <f>Master!J1555</f>
        <v>PASSIONISTA PTE LTD</v>
      </c>
      <c r="K1506" s="88" t="str">
        <f>Master!K1555</f>
        <v/>
      </c>
      <c r="L1506" s="88" t="str">
        <f>Master!L1555</f>
        <v/>
      </c>
      <c r="M1506" s="88" t="str">
        <f>Master!M1555</f>
        <v/>
      </c>
      <c r="N1506" s="88" t="str">
        <f>Master!N1555</f>
        <v/>
      </c>
      <c r="O1506" s="88" t="str">
        <f>Master!O1555</f>
        <v/>
      </c>
      <c r="P1506" s="88" t="str">
        <f>Master!P1555</f>
        <v/>
      </c>
      <c r="Q1506" s="88" t="str">
        <f>Master!Q1555</f>
        <v/>
      </c>
      <c r="R1506" s="406" t="str">
        <f>Master!R1555</f>
        <v/>
      </c>
      <c r="S1506" s="406">
        <f>Master!S1555</f>
        <v>0</v>
      </c>
      <c r="T1506" s="406" t="str">
        <f>Master!T1555</f>
        <v/>
      </c>
      <c r="U1506" s="406" t="str">
        <f>Master!U1555</f>
        <v/>
      </c>
      <c r="V1506" s="406" t="str">
        <f>Master!V1555</f>
        <v/>
      </c>
      <c r="W1506" s="406" t="str">
        <f>Master!W1555</f>
        <v/>
      </c>
      <c r="X1506" s="406" t="str">
        <f>Master!X1555</f>
        <v/>
      </c>
      <c r="Y1506" s="406" t="str">
        <f>Master!Y1555</f>
        <v/>
      </c>
      <c r="Z1506" s="406" t="str">
        <f>Master!Z1555</f>
        <v/>
      </c>
      <c r="AA1506" s="406" t="str">
        <f>Master!AA1555</f>
        <v/>
      </c>
      <c r="AB1506" s="406" t="str">
        <f>Master!AB1555</f>
        <v/>
      </c>
      <c r="AC1506" s="406" t="str">
        <f>Master!AC1555</f>
        <v/>
      </c>
      <c r="AD1506" s="406" t="str">
        <f>Master!AD1555</f>
        <v/>
      </c>
      <c r="AE1506" s="406" t="str">
        <f>Master!AE1555</f>
        <v/>
      </c>
      <c r="AF1506" s="406" t="str">
        <f>Master!AF1555</f>
        <v/>
      </c>
      <c r="AG1506" s="406" t="str">
        <f>Master!AG1555</f>
        <v/>
      </c>
      <c r="AH1506" s="88" t="str">
        <f>Master!AH1555</f>
        <v/>
      </c>
      <c r="AI1506" s="414" t="str">
        <f>Master!AI1555</f>
        <v/>
      </c>
      <c r="AJ1506" s="406" t="str">
        <f>Master!AJ1555</f>
        <v/>
      </c>
      <c r="AK1506" s="406">
        <f>Master!AK1555</f>
        <v>0</v>
      </c>
      <c r="AL1506" s="88" t="str">
        <f>Master!AL1555</f>
        <v/>
      </c>
      <c r="AM1506" s="416"/>
      <c r="AN1506" s="416"/>
      <c r="AO1506" s="416"/>
      <c r="AP1506" s="416"/>
      <c r="AQ1506" s="416"/>
      <c r="AR1506" s="416">
        <f t="shared" si="10"/>
        <v>0</v>
      </c>
      <c r="AS1506" s="417" t="str">
        <f t="shared" si="11"/>
        <v>#DIV/0!</v>
      </c>
      <c r="AT1506" s="416">
        <f t="shared" si="12"/>
        <v>0</v>
      </c>
      <c r="AU1506" s="417"/>
    </row>
    <row r="1507" hidden="1">
      <c r="A1507" s="88" t="str">
        <f>Master!A1556</f>
        <v>VPAS18093</v>
      </c>
      <c r="B1507" s="88" t="str">
        <f>Master!B1556</f>
        <v/>
      </c>
      <c r="C1507" s="88" t="str">
        <f>Master!C1556</f>
        <v/>
      </c>
      <c r="D1507" s="88" t="str">
        <f>Master!D1556</f>
        <v/>
      </c>
      <c r="E1507" s="406" t="str">
        <f>Master!E1556</f>
        <v/>
      </c>
      <c r="F1507" s="406">
        <f>Master!F1556</f>
        <v>0</v>
      </c>
      <c r="G1507" s="88" t="str">
        <f>Master!G1556</f>
        <v/>
      </c>
      <c r="H1507" s="88" t="str">
        <f>Master!H1556</f>
        <v/>
      </c>
      <c r="I1507" s="88" t="str">
        <f>Master!I1556</f>
        <v/>
      </c>
      <c r="J1507" s="88" t="str">
        <f>Master!J1556</f>
        <v>PASSIONISTA PTE LTD</v>
      </c>
      <c r="K1507" s="88" t="str">
        <f>Master!K1556</f>
        <v/>
      </c>
      <c r="L1507" s="88" t="str">
        <f>Master!L1556</f>
        <v/>
      </c>
      <c r="M1507" s="88" t="str">
        <f>Master!M1556</f>
        <v/>
      </c>
      <c r="N1507" s="88" t="str">
        <f>Master!N1556</f>
        <v/>
      </c>
      <c r="O1507" s="88" t="str">
        <f>Master!O1556</f>
        <v/>
      </c>
      <c r="P1507" s="88" t="str">
        <f>Master!P1556</f>
        <v/>
      </c>
      <c r="Q1507" s="88" t="str">
        <f>Master!Q1556</f>
        <v/>
      </c>
      <c r="R1507" s="406" t="str">
        <f>Master!R1556</f>
        <v/>
      </c>
      <c r="S1507" s="406">
        <f>Master!S1556</f>
        <v>0</v>
      </c>
      <c r="T1507" s="406" t="str">
        <f>Master!T1556</f>
        <v/>
      </c>
      <c r="U1507" s="406" t="str">
        <f>Master!U1556</f>
        <v/>
      </c>
      <c r="V1507" s="406" t="str">
        <f>Master!V1556</f>
        <v/>
      </c>
      <c r="W1507" s="406" t="str">
        <f>Master!W1556</f>
        <v/>
      </c>
      <c r="X1507" s="406" t="str">
        <f>Master!X1556</f>
        <v/>
      </c>
      <c r="Y1507" s="406" t="str">
        <f>Master!Y1556</f>
        <v/>
      </c>
      <c r="Z1507" s="406" t="str">
        <f>Master!Z1556</f>
        <v/>
      </c>
      <c r="AA1507" s="406" t="str">
        <f>Master!AA1556</f>
        <v/>
      </c>
      <c r="AB1507" s="406" t="str">
        <f>Master!AB1556</f>
        <v/>
      </c>
      <c r="AC1507" s="406" t="str">
        <f>Master!AC1556</f>
        <v/>
      </c>
      <c r="AD1507" s="406" t="str">
        <f>Master!AD1556</f>
        <v/>
      </c>
      <c r="AE1507" s="406" t="str">
        <f>Master!AE1556</f>
        <v/>
      </c>
      <c r="AF1507" s="406" t="str">
        <f>Master!AF1556</f>
        <v/>
      </c>
      <c r="AG1507" s="406" t="str">
        <f>Master!AG1556</f>
        <v/>
      </c>
      <c r="AH1507" s="88" t="str">
        <f>Master!AH1556</f>
        <v/>
      </c>
      <c r="AI1507" s="88" t="str">
        <f>Master!AI1556</f>
        <v/>
      </c>
      <c r="AJ1507" s="406" t="str">
        <f>Master!AJ1556</f>
        <v/>
      </c>
      <c r="AK1507" s="406">
        <f>Master!AK1556</f>
        <v>0</v>
      </c>
      <c r="AL1507" s="88" t="str">
        <f>Master!AL1556</f>
        <v/>
      </c>
      <c r="AM1507" s="416"/>
      <c r="AN1507" s="416"/>
      <c r="AO1507" s="416"/>
      <c r="AP1507" s="416"/>
      <c r="AQ1507" s="416"/>
      <c r="AR1507" s="416">
        <f t="shared" si="10"/>
        <v>0</v>
      </c>
      <c r="AS1507" s="417" t="str">
        <f t="shared" si="11"/>
        <v>#DIV/0!</v>
      </c>
      <c r="AT1507" s="416">
        <f t="shared" si="12"/>
        <v>0</v>
      </c>
      <c r="AU1507" s="417"/>
    </row>
    <row r="1508" hidden="1">
      <c r="A1508" s="88" t="str">
        <f>Master!A1557</f>
        <v>VPAS18094</v>
      </c>
      <c r="B1508" s="88" t="str">
        <f>Master!B1557</f>
        <v/>
      </c>
      <c r="C1508" s="88" t="str">
        <f>Master!C1557</f>
        <v/>
      </c>
      <c r="D1508" s="88" t="str">
        <f>Master!D1557</f>
        <v/>
      </c>
      <c r="E1508" s="406" t="str">
        <f>Master!E1557</f>
        <v/>
      </c>
      <c r="F1508" s="406">
        <f>Master!F1557</f>
        <v>0</v>
      </c>
      <c r="G1508" s="88" t="str">
        <f>Master!G1557</f>
        <v/>
      </c>
      <c r="H1508" s="88" t="str">
        <f>Master!H1557</f>
        <v/>
      </c>
      <c r="I1508" s="88" t="str">
        <f>Master!I1557</f>
        <v/>
      </c>
      <c r="J1508" s="88" t="str">
        <f>Master!J1557</f>
        <v>PASSIONISTA PTE LTD</v>
      </c>
      <c r="K1508" s="88" t="str">
        <f>Master!K1557</f>
        <v/>
      </c>
      <c r="L1508" s="88" t="str">
        <f>Master!L1557</f>
        <v/>
      </c>
      <c r="M1508" s="88" t="str">
        <f>Master!M1557</f>
        <v/>
      </c>
      <c r="N1508" s="88" t="str">
        <f>Master!N1557</f>
        <v/>
      </c>
      <c r="O1508" s="88" t="str">
        <f>Master!O1557</f>
        <v/>
      </c>
      <c r="P1508" s="88" t="str">
        <f>Master!P1557</f>
        <v/>
      </c>
      <c r="Q1508" s="88" t="str">
        <f>Master!Q1557</f>
        <v/>
      </c>
      <c r="R1508" s="406" t="str">
        <f>Master!R1557</f>
        <v/>
      </c>
      <c r="S1508" s="406">
        <f>Master!S1557</f>
        <v>0</v>
      </c>
      <c r="T1508" s="406" t="str">
        <f>Master!T1557</f>
        <v/>
      </c>
      <c r="U1508" s="406" t="str">
        <f>Master!U1557</f>
        <v/>
      </c>
      <c r="V1508" s="406" t="str">
        <f>Master!V1557</f>
        <v/>
      </c>
      <c r="W1508" s="406" t="str">
        <f>Master!W1557</f>
        <v/>
      </c>
      <c r="X1508" s="406" t="str">
        <f>Master!X1557</f>
        <v/>
      </c>
      <c r="Y1508" s="406" t="str">
        <f>Master!Y1557</f>
        <v/>
      </c>
      <c r="Z1508" s="406" t="str">
        <f>Master!Z1557</f>
        <v/>
      </c>
      <c r="AA1508" s="406" t="str">
        <f>Master!AA1557</f>
        <v/>
      </c>
      <c r="AB1508" s="406" t="str">
        <f>Master!AB1557</f>
        <v/>
      </c>
      <c r="AC1508" s="406" t="str">
        <f>Master!AC1557</f>
        <v/>
      </c>
      <c r="AD1508" s="406" t="str">
        <f>Master!AD1557</f>
        <v/>
      </c>
      <c r="AE1508" s="406" t="str">
        <f>Master!AE1557</f>
        <v/>
      </c>
      <c r="AF1508" s="406" t="str">
        <f>Master!AF1557</f>
        <v/>
      </c>
      <c r="AG1508" s="406" t="str">
        <f>Master!AG1557</f>
        <v/>
      </c>
      <c r="AH1508" s="88" t="str">
        <f>Master!AH1557</f>
        <v/>
      </c>
      <c r="AI1508" s="414" t="str">
        <f>Master!AI1557</f>
        <v/>
      </c>
      <c r="AJ1508" s="406" t="str">
        <f>Master!AJ1557</f>
        <v/>
      </c>
      <c r="AK1508" s="406">
        <f>Master!AK1557</f>
        <v>0</v>
      </c>
      <c r="AL1508" s="88" t="str">
        <f>Master!AL1557</f>
        <v/>
      </c>
      <c r="AM1508" s="416"/>
      <c r="AN1508" s="416"/>
      <c r="AO1508" s="416"/>
      <c r="AP1508" s="416"/>
      <c r="AQ1508" s="416"/>
      <c r="AR1508" s="416">
        <f t="shared" si="10"/>
        <v>0</v>
      </c>
      <c r="AS1508" s="417" t="str">
        <f t="shared" si="11"/>
        <v>#DIV/0!</v>
      </c>
      <c r="AT1508" s="416">
        <f t="shared" si="12"/>
        <v>0</v>
      </c>
      <c r="AU1508" s="417"/>
    </row>
    <row r="1509" hidden="1">
      <c r="A1509" s="88" t="str">
        <f>Master!A1558</f>
        <v>VPAS18095</v>
      </c>
      <c r="B1509" s="88" t="str">
        <f>Master!B1558</f>
        <v/>
      </c>
      <c r="C1509" s="88" t="str">
        <f>Master!C1558</f>
        <v/>
      </c>
      <c r="D1509" s="88" t="str">
        <f>Master!D1558</f>
        <v/>
      </c>
      <c r="E1509" s="406" t="str">
        <f>Master!E1558</f>
        <v/>
      </c>
      <c r="F1509" s="406">
        <f>Master!F1558</f>
        <v>0</v>
      </c>
      <c r="G1509" s="88" t="str">
        <f>Master!G1558</f>
        <v/>
      </c>
      <c r="H1509" s="88" t="str">
        <f>Master!H1558</f>
        <v/>
      </c>
      <c r="I1509" s="88" t="str">
        <f>Master!I1558</f>
        <v/>
      </c>
      <c r="J1509" s="88" t="str">
        <f>Master!J1558</f>
        <v>PASSIONISTA PTE LTD</v>
      </c>
      <c r="K1509" s="88" t="str">
        <f>Master!K1558</f>
        <v/>
      </c>
      <c r="L1509" s="88" t="str">
        <f>Master!L1558</f>
        <v/>
      </c>
      <c r="M1509" s="88" t="str">
        <f>Master!M1558</f>
        <v/>
      </c>
      <c r="N1509" s="88" t="str">
        <f>Master!N1558</f>
        <v/>
      </c>
      <c r="O1509" s="88" t="str">
        <f>Master!O1558</f>
        <v/>
      </c>
      <c r="P1509" s="88" t="str">
        <f>Master!P1558</f>
        <v/>
      </c>
      <c r="Q1509" s="88" t="str">
        <f>Master!Q1558</f>
        <v/>
      </c>
      <c r="R1509" s="406" t="str">
        <f>Master!R1558</f>
        <v/>
      </c>
      <c r="S1509" s="406">
        <f>Master!S1558</f>
        <v>0</v>
      </c>
      <c r="T1509" s="406" t="str">
        <f>Master!T1558</f>
        <v/>
      </c>
      <c r="U1509" s="406" t="str">
        <f>Master!U1558</f>
        <v/>
      </c>
      <c r="V1509" s="406" t="str">
        <f>Master!V1558</f>
        <v/>
      </c>
      <c r="W1509" s="406" t="str">
        <f>Master!W1558</f>
        <v/>
      </c>
      <c r="X1509" s="406" t="str">
        <f>Master!X1558</f>
        <v/>
      </c>
      <c r="Y1509" s="406" t="str">
        <f>Master!Y1558</f>
        <v/>
      </c>
      <c r="Z1509" s="406" t="str">
        <f>Master!Z1558</f>
        <v/>
      </c>
      <c r="AA1509" s="406" t="str">
        <f>Master!AA1558</f>
        <v/>
      </c>
      <c r="AB1509" s="406" t="str">
        <f>Master!AB1558</f>
        <v/>
      </c>
      <c r="AC1509" s="406" t="str">
        <f>Master!AC1558</f>
        <v/>
      </c>
      <c r="AD1509" s="406" t="str">
        <f>Master!AD1558</f>
        <v/>
      </c>
      <c r="AE1509" s="406" t="str">
        <f>Master!AE1558</f>
        <v/>
      </c>
      <c r="AF1509" s="406" t="str">
        <f>Master!AF1558</f>
        <v/>
      </c>
      <c r="AG1509" s="406" t="str">
        <f>Master!AG1558</f>
        <v/>
      </c>
      <c r="AH1509" s="88" t="str">
        <f>Master!AH1558</f>
        <v/>
      </c>
      <c r="AI1509" s="88" t="str">
        <f>Master!AI1558</f>
        <v/>
      </c>
      <c r="AJ1509" s="406" t="str">
        <f>Master!AJ1558</f>
        <v/>
      </c>
      <c r="AK1509" s="406">
        <f>Master!AK1558</f>
        <v>0</v>
      </c>
      <c r="AL1509" s="88" t="str">
        <f>Master!AL1558</f>
        <v/>
      </c>
      <c r="AM1509" s="416"/>
      <c r="AN1509" s="416"/>
      <c r="AO1509" s="416"/>
      <c r="AP1509" s="416"/>
      <c r="AQ1509" s="416"/>
      <c r="AR1509" s="416">
        <f t="shared" si="10"/>
        <v>0</v>
      </c>
      <c r="AS1509" s="417" t="str">
        <f t="shared" si="11"/>
        <v>#DIV/0!</v>
      </c>
      <c r="AT1509" s="416">
        <f t="shared" si="12"/>
        <v>0</v>
      </c>
      <c r="AU1509" s="417"/>
    </row>
    <row r="1510" hidden="1">
      <c r="A1510" s="88" t="str">
        <f>Master!A1559</f>
        <v>VPAS18096</v>
      </c>
      <c r="B1510" s="88" t="str">
        <f>Master!B1559</f>
        <v/>
      </c>
      <c r="C1510" s="88" t="str">
        <f>Master!C1559</f>
        <v/>
      </c>
      <c r="D1510" s="88" t="str">
        <f>Master!D1559</f>
        <v/>
      </c>
      <c r="E1510" s="406" t="str">
        <f>Master!E1559</f>
        <v/>
      </c>
      <c r="F1510" s="406">
        <f>Master!F1559</f>
        <v>0</v>
      </c>
      <c r="G1510" s="88" t="str">
        <f>Master!G1559</f>
        <v/>
      </c>
      <c r="H1510" s="88" t="str">
        <f>Master!H1559</f>
        <v/>
      </c>
      <c r="I1510" s="88" t="str">
        <f>Master!I1559</f>
        <v/>
      </c>
      <c r="J1510" s="88" t="str">
        <f>Master!J1559</f>
        <v>PASSIONISTA PTE LTD</v>
      </c>
      <c r="K1510" s="88" t="str">
        <f>Master!K1559</f>
        <v/>
      </c>
      <c r="L1510" s="88" t="str">
        <f>Master!L1559</f>
        <v/>
      </c>
      <c r="M1510" s="88" t="str">
        <f>Master!M1559</f>
        <v/>
      </c>
      <c r="N1510" s="88" t="str">
        <f>Master!N1559</f>
        <v/>
      </c>
      <c r="O1510" s="88" t="str">
        <f>Master!O1559</f>
        <v/>
      </c>
      <c r="P1510" s="88" t="str">
        <f>Master!P1559</f>
        <v/>
      </c>
      <c r="Q1510" s="88" t="str">
        <f>Master!Q1559</f>
        <v/>
      </c>
      <c r="R1510" s="406" t="str">
        <f>Master!R1559</f>
        <v/>
      </c>
      <c r="S1510" s="406">
        <f>Master!S1559</f>
        <v>0</v>
      </c>
      <c r="T1510" s="406" t="str">
        <f>Master!T1559</f>
        <v/>
      </c>
      <c r="U1510" s="406" t="str">
        <f>Master!U1559</f>
        <v/>
      </c>
      <c r="V1510" s="406" t="str">
        <f>Master!V1559</f>
        <v/>
      </c>
      <c r="W1510" s="406" t="str">
        <f>Master!W1559</f>
        <v/>
      </c>
      <c r="X1510" s="406" t="str">
        <f>Master!X1559</f>
        <v/>
      </c>
      <c r="Y1510" s="406" t="str">
        <f>Master!Y1559</f>
        <v/>
      </c>
      <c r="Z1510" s="406" t="str">
        <f>Master!Z1559</f>
        <v/>
      </c>
      <c r="AA1510" s="406" t="str">
        <f>Master!AA1559</f>
        <v/>
      </c>
      <c r="AB1510" s="406" t="str">
        <f>Master!AB1559</f>
        <v/>
      </c>
      <c r="AC1510" s="406" t="str">
        <f>Master!AC1559</f>
        <v/>
      </c>
      <c r="AD1510" s="406" t="str">
        <f>Master!AD1559</f>
        <v/>
      </c>
      <c r="AE1510" s="406" t="str">
        <f>Master!AE1559</f>
        <v/>
      </c>
      <c r="AF1510" s="406" t="str">
        <f>Master!AF1559</f>
        <v/>
      </c>
      <c r="AG1510" s="406" t="str">
        <f>Master!AG1559</f>
        <v/>
      </c>
      <c r="AH1510" s="88" t="str">
        <f>Master!AH1559</f>
        <v/>
      </c>
      <c r="AI1510" s="414" t="str">
        <f>Master!AI1559</f>
        <v/>
      </c>
      <c r="AJ1510" s="406" t="str">
        <f>Master!AJ1559</f>
        <v/>
      </c>
      <c r="AK1510" s="406">
        <f>Master!AK1559</f>
        <v>0</v>
      </c>
      <c r="AL1510" s="88" t="str">
        <f>Master!AL1559</f>
        <v/>
      </c>
      <c r="AM1510" s="416"/>
      <c r="AN1510" s="416"/>
      <c r="AO1510" s="416"/>
      <c r="AP1510" s="416"/>
      <c r="AQ1510" s="416"/>
      <c r="AR1510" s="416">
        <f t="shared" si="10"/>
        <v>0</v>
      </c>
      <c r="AS1510" s="417" t="str">
        <f t="shared" si="11"/>
        <v>#DIV/0!</v>
      </c>
      <c r="AT1510" s="416">
        <f t="shared" si="12"/>
        <v>0</v>
      </c>
      <c r="AU1510" s="417"/>
    </row>
    <row r="1511" hidden="1">
      <c r="A1511" s="88" t="str">
        <f>Master!A1560</f>
        <v>VPAS18097</v>
      </c>
      <c r="B1511" s="88" t="str">
        <f>Master!B1560</f>
        <v/>
      </c>
      <c r="C1511" s="88" t="str">
        <f>Master!C1560</f>
        <v/>
      </c>
      <c r="D1511" s="88" t="str">
        <f>Master!D1560</f>
        <v/>
      </c>
      <c r="E1511" s="406" t="str">
        <f>Master!E1560</f>
        <v/>
      </c>
      <c r="F1511" s="406">
        <f>Master!F1560</f>
        <v>0</v>
      </c>
      <c r="G1511" s="88" t="str">
        <f>Master!G1560</f>
        <v/>
      </c>
      <c r="H1511" s="88" t="str">
        <f>Master!H1560</f>
        <v/>
      </c>
      <c r="I1511" s="88" t="str">
        <f>Master!I1560</f>
        <v/>
      </c>
      <c r="J1511" s="88" t="str">
        <f>Master!J1560</f>
        <v>PASSIONISTA PTE LTD</v>
      </c>
      <c r="K1511" s="88" t="str">
        <f>Master!K1560</f>
        <v/>
      </c>
      <c r="L1511" s="88" t="str">
        <f>Master!L1560</f>
        <v/>
      </c>
      <c r="M1511" s="88" t="str">
        <f>Master!M1560</f>
        <v/>
      </c>
      <c r="N1511" s="88" t="str">
        <f>Master!N1560</f>
        <v/>
      </c>
      <c r="O1511" s="88" t="str">
        <f>Master!O1560</f>
        <v/>
      </c>
      <c r="P1511" s="88" t="str">
        <f>Master!P1560</f>
        <v/>
      </c>
      <c r="Q1511" s="88" t="str">
        <f>Master!Q1560</f>
        <v/>
      </c>
      <c r="R1511" s="406" t="str">
        <f>Master!R1560</f>
        <v/>
      </c>
      <c r="S1511" s="406">
        <f>Master!S1560</f>
        <v>0</v>
      </c>
      <c r="T1511" s="406" t="str">
        <f>Master!T1560</f>
        <v/>
      </c>
      <c r="U1511" s="406" t="str">
        <f>Master!U1560</f>
        <v/>
      </c>
      <c r="V1511" s="406" t="str">
        <f>Master!V1560</f>
        <v/>
      </c>
      <c r="W1511" s="406" t="str">
        <f>Master!W1560</f>
        <v/>
      </c>
      <c r="X1511" s="406" t="str">
        <f>Master!X1560</f>
        <v/>
      </c>
      <c r="Y1511" s="406" t="str">
        <f>Master!Y1560</f>
        <v/>
      </c>
      <c r="Z1511" s="406" t="str">
        <f>Master!Z1560</f>
        <v/>
      </c>
      <c r="AA1511" s="406" t="str">
        <f>Master!AA1560</f>
        <v/>
      </c>
      <c r="AB1511" s="406" t="str">
        <f>Master!AB1560</f>
        <v/>
      </c>
      <c r="AC1511" s="406" t="str">
        <f>Master!AC1560</f>
        <v/>
      </c>
      <c r="AD1511" s="406" t="str">
        <f>Master!AD1560</f>
        <v/>
      </c>
      <c r="AE1511" s="406" t="str">
        <f>Master!AE1560</f>
        <v/>
      </c>
      <c r="AF1511" s="406" t="str">
        <f>Master!AF1560</f>
        <v/>
      </c>
      <c r="AG1511" s="406" t="str">
        <f>Master!AG1560</f>
        <v/>
      </c>
      <c r="AH1511" s="88" t="str">
        <f>Master!AH1560</f>
        <v/>
      </c>
      <c r="AI1511" s="88" t="str">
        <f>Master!AI1560</f>
        <v/>
      </c>
      <c r="AJ1511" s="406" t="str">
        <f>Master!AJ1560</f>
        <v/>
      </c>
      <c r="AK1511" s="406">
        <f>Master!AK1560</f>
        <v>0</v>
      </c>
      <c r="AL1511" s="88" t="str">
        <f>Master!AL1560</f>
        <v/>
      </c>
      <c r="AM1511" s="416"/>
      <c r="AN1511" s="416"/>
      <c r="AO1511" s="416"/>
      <c r="AP1511" s="416"/>
      <c r="AQ1511" s="416"/>
      <c r="AR1511" s="416">
        <f t="shared" si="10"/>
        <v>0</v>
      </c>
      <c r="AS1511" s="417" t="str">
        <f t="shared" si="11"/>
        <v>#DIV/0!</v>
      </c>
      <c r="AT1511" s="416">
        <f t="shared" si="12"/>
        <v>0</v>
      </c>
      <c r="AU1511" s="417"/>
    </row>
    <row r="1512" hidden="1">
      <c r="A1512" s="88" t="str">
        <f>Master!A1561</f>
        <v>VPAS18098</v>
      </c>
      <c r="B1512" s="88" t="str">
        <f>Master!B1561</f>
        <v/>
      </c>
      <c r="C1512" s="88" t="str">
        <f>Master!C1561</f>
        <v/>
      </c>
      <c r="D1512" s="88" t="str">
        <f>Master!D1561</f>
        <v/>
      </c>
      <c r="E1512" s="406" t="str">
        <f>Master!E1561</f>
        <v/>
      </c>
      <c r="F1512" s="406">
        <f>Master!F1561</f>
        <v>0</v>
      </c>
      <c r="G1512" s="88" t="str">
        <f>Master!G1561</f>
        <v/>
      </c>
      <c r="H1512" s="88" t="str">
        <f>Master!H1561</f>
        <v/>
      </c>
      <c r="I1512" s="88" t="str">
        <f>Master!I1561</f>
        <v/>
      </c>
      <c r="J1512" s="88" t="str">
        <f>Master!J1561</f>
        <v>PASSIONISTA PTE LTD</v>
      </c>
      <c r="K1512" s="88" t="str">
        <f>Master!K1561</f>
        <v/>
      </c>
      <c r="L1512" s="88" t="str">
        <f>Master!L1561</f>
        <v/>
      </c>
      <c r="M1512" s="88" t="str">
        <f>Master!M1561</f>
        <v/>
      </c>
      <c r="N1512" s="88" t="str">
        <f>Master!N1561</f>
        <v/>
      </c>
      <c r="O1512" s="88" t="str">
        <f>Master!O1561</f>
        <v/>
      </c>
      <c r="P1512" s="88" t="str">
        <f>Master!P1561</f>
        <v/>
      </c>
      <c r="Q1512" s="88" t="str">
        <f>Master!Q1561</f>
        <v/>
      </c>
      <c r="R1512" s="406" t="str">
        <f>Master!R1561</f>
        <v/>
      </c>
      <c r="S1512" s="406">
        <f>Master!S1561</f>
        <v>0</v>
      </c>
      <c r="T1512" s="406" t="str">
        <f>Master!T1561</f>
        <v/>
      </c>
      <c r="U1512" s="406" t="str">
        <f>Master!U1561</f>
        <v/>
      </c>
      <c r="V1512" s="406" t="str">
        <f>Master!V1561</f>
        <v/>
      </c>
      <c r="W1512" s="406" t="str">
        <f>Master!W1561</f>
        <v/>
      </c>
      <c r="X1512" s="406" t="str">
        <f>Master!X1561</f>
        <v/>
      </c>
      <c r="Y1512" s="406" t="str">
        <f>Master!Y1561</f>
        <v/>
      </c>
      <c r="Z1512" s="406" t="str">
        <f>Master!Z1561</f>
        <v/>
      </c>
      <c r="AA1512" s="406" t="str">
        <f>Master!AA1561</f>
        <v/>
      </c>
      <c r="AB1512" s="406" t="str">
        <f>Master!AB1561</f>
        <v/>
      </c>
      <c r="AC1512" s="406" t="str">
        <f>Master!AC1561</f>
        <v/>
      </c>
      <c r="AD1512" s="406" t="str">
        <f>Master!AD1561</f>
        <v/>
      </c>
      <c r="AE1512" s="406" t="str">
        <f>Master!AE1561</f>
        <v/>
      </c>
      <c r="AF1512" s="406" t="str">
        <f>Master!AF1561</f>
        <v/>
      </c>
      <c r="AG1512" s="406" t="str">
        <f>Master!AG1561</f>
        <v/>
      </c>
      <c r="AH1512" s="88" t="str">
        <f>Master!AH1561</f>
        <v/>
      </c>
      <c r="AI1512" s="414" t="str">
        <f>Master!AI1561</f>
        <v/>
      </c>
      <c r="AJ1512" s="406" t="str">
        <f>Master!AJ1561</f>
        <v/>
      </c>
      <c r="AK1512" s="406">
        <f>Master!AK1561</f>
        <v>0</v>
      </c>
      <c r="AL1512" s="88" t="str">
        <f>Master!AL1561</f>
        <v/>
      </c>
      <c r="AM1512" s="416"/>
      <c r="AN1512" s="416"/>
      <c r="AO1512" s="416"/>
      <c r="AP1512" s="416"/>
      <c r="AQ1512" s="416"/>
      <c r="AR1512" s="416">
        <f t="shared" si="10"/>
        <v>0</v>
      </c>
      <c r="AS1512" s="417" t="str">
        <f t="shared" si="11"/>
        <v>#DIV/0!</v>
      </c>
      <c r="AT1512" s="416">
        <f t="shared" si="12"/>
        <v>0</v>
      </c>
      <c r="AU1512" s="417"/>
    </row>
    <row r="1513" hidden="1">
      <c r="A1513" s="88" t="str">
        <f>Master!A1562</f>
        <v>VPAS18099</v>
      </c>
      <c r="B1513" s="88" t="str">
        <f>Master!B1562</f>
        <v/>
      </c>
      <c r="C1513" s="88" t="str">
        <f>Master!C1562</f>
        <v/>
      </c>
      <c r="D1513" s="88" t="str">
        <f>Master!D1562</f>
        <v/>
      </c>
      <c r="E1513" s="406" t="str">
        <f>Master!E1562</f>
        <v/>
      </c>
      <c r="F1513" s="406">
        <f>Master!F1562</f>
        <v>0</v>
      </c>
      <c r="G1513" s="88" t="str">
        <f>Master!G1562</f>
        <v/>
      </c>
      <c r="H1513" s="88" t="str">
        <f>Master!H1562</f>
        <v/>
      </c>
      <c r="I1513" s="88" t="str">
        <f>Master!I1562</f>
        <v/>
      </c>
      <c r="J1513" s="88" t="str">
        <f>Master!J1562</f>
        <v>PASSIONISTA PTE LTD</v>
      </c>
      <c r="K1513" s="88" t="str">
        <f>Master!K1562</f>
        <v/>
      </c>
      <c r="L1513" s="88" t="str">
        <f>Master!L1562</f>
        <v/>
      </c>
      <c r="M1513" s="88" t="str">
        <f>Master!M1562</f>
        <v/>
      </c>
      <c r="N1513" s="88" t="str">
        <f>Master!N1562</f>
        <v/>
      </c>
      <c r="O1513" s="88" t="str">
        <f>Master!O1562</f>
        <v/>
      </c>
      <c r="P1513" s="88" t="str">
        <f>Master!P1562</f>
        <v/>
      </c>
      <c r="Q1513" s="88" t="str">
        <f>Master!Q1562</f>
        <v/>
      </c>
      <c r="R1513" s="406" t="str">
        <f>Master!R1562</f>
        <v/>
      </c>
      <c r="S1513" s="406">
        <f>Master!S1562</f>
        <v>0</v>
      </c>
      <c r="T1513" s="406" t="str">
        <f>Master!T1562</f>
        <v/>
      </c>
      <c r="U1513" s="406" t="str">
        <f>Master!U1562</f>
        <v/>
      </c>
      <c r="V1513" s="406" t="str">
        <f>Master!V1562</f>
        <v/>
      </c>
      <c r="W1513" s="406" t="str">
        <f>Master!W1562</f>
        <v/>
      </c>
      <c r="X1513" s="406" t="str">
        <f>Master!X1562</f>
        <v/>
      </c>
      <c r="Y1513" s="406" t="str">
        <f>Master!Y1562</f>
        <v/>
      </c>
      <c r="Z1513" s="406" t="str">
        <f>Master!Z1562</f>
        <v/>
      </c>
      <c r="AA1513" s="406" t="str">
        <f>Master!AA1562</f>
        <v/>
      </c>
      <c r="AB1513" s="406" t="str">
        <f>Master!AB1562</f>
        <v/>
      </c>
      <c r="AC1513" s="406" t="str">
        <f>Master!AC1562</f>
        <v/>
      </c>
      <c r="AD1513" s="406" t="str">
        <f>Master!AD1562</f>
        <v/>
      </c>
      <c r="AE1513" s="406" t="str">
        <f>Master!AE1562</f>
        <v/>
      </c>
      <c r="AF1513" s="406" t="str">
        <f>Master!AF1562</f>
        <v/>
      </c>
      <c r="AG1513" s="406" t="str">
        <f>Master!AG1562</f>
        <v/>
      </c>
      <c r="AH1513" s="88" t="str">
        <f>Master!AH1562</f>
        <v/>
      </c>
      <c r="AI1513" s="88" t="str">
        <f>Master!AI1562</f>
        <v/>
      </c>
      <c r="AJ1513" s="406" t="str">
        <f>Master!AJ1562</f>
        <v/>
      </c>
      <c r="AK1513" s="406">
        <f>Master!AK1562</f>
        <v>0</v>
      </c>
      <c r="AL1513" s="88" t="str">
        <f>Master!AL1562</f>
        <v/>
      </c>
      <c r="AM1513" s="416"/>
      <c r="AN1513" s="416"/>
      <c r="AO1513" s="416"/>
      <c r="AP1513" s="416"/>
      <c r="AQ1513" s="416"/>
      <c r="AR1513" s="416">
        <f t="shared" si="10"/>
        <v>0</v>
      </c>
      <c r="AS1513" s="417" t="str">
        <f t="shared" si="11"/>
        <v>#DIV/0!</v>
      </c>
      <c r="AT1513" s="416">
        <f t="shared" si="12"/>
        <v>0</v>
      </c>
      <c r="AU1513" s="417"/>
    </row>
    <row r="1514" hidden="1">
      <c r="A1514" s="88" t="str">
        <f>Master!A1563</f>
        <v>VPAS18100</v>
      </c>
      <c r="B1514" s="88" t="str">
        <f>Master!B1563</f>
        <v/>
      </c>
      <c r="C1514" s="88" t="str">
        <f>Master!C1563</f>
        <v/>
      </c>
      <c r="D1514" s="88" t="str">
        <f>Master!D1563</f>
        <v/>
      </c>
      <c r="E1514" s="406" t="str">
        <f>Master!E1563</f>
        <v/>
      </c>
      <c r="F1514" s="406">
        <f>Master!F1563</f>
        <v>0</v>
      </c>
      <c r="G1514" s="88" t="str">
        <f>Master!G1563</f>
        <v/>
      </c>
      <c r="H1514" s="88" t="str">
        <f>Master!H1563</f>
        <v/>
      </c>
      <c r="I1514" s="88" t="str">
        <f>Master!I1563</f>
        <v/>
      </c>
      <c r="J1514" s="88" t="str">
        <f>Master!J1563</f>
        <v>PASSIONISTA PTE LTD</v>
      </c>
      <c r="K1514" s="88" t="str">
        <f>Master!K1563</f>
        <v/>
      </c>
      <c r="L1514" s="88" t="str">
        <f>Master!L1563</f>
        <v/>
      </c>
      <c r="M1514" s="88" t="str">
        <f>Master!M1563</f>
        <v/>
      </c>
      <c r="N1514" s="88" t="str">
        <f>Master!N1563</f>
        <v/>
      </c>
      <c r="O1514" s="88" t="str">
        <f>Master!O1563</f>
        <v/>
      </c>
      <c r="P1514" s="88" t="str">
        <f>Master!P1563</f>
        <v/>
      </c>
      <c r="Q1514" s="88" t="str">
        <f>Master!Q1563</f>
        <v/>
      </c>
      <c r="R1514" s="406" t="str">
        <f>Master!R1563</f>
        <v/>
      </c>
      <c r="S1514" s="406">
        <f>Master!S1563</f>
        <v>0</v>
      </c>
      <c r="T1514" s="406" t="str">
        <f>Master!T1563</f>
        <v/>
      </c>
      <c r="U1514" s="406" t="str">
        <f>Master!U1563</f>
        <v/>
      </c>
      <c r="V1514" s="406" t="str">
        <f>Master!V1563</f>
        <v/>
      </c>
      <c r="W1514" s="406" t="str">
        <f>Master!W1563</f>
        <v/>
      </c>
      <c r="X1514" s="406" t="str">
        <f>Master!X1563</f>
        <v/>
      </c>
      <c r="Y1514" s="406" t="str">
        <f>Master!Y1563</f>
        <v/>
      </c>
      <c r="Z1514" s="406" t="str">
        <f>Master!Z1563</f>
        <v/>
      </c>
      <c r="AA1514" s="406" t="str">
        <f>Master!AA1563</f>
        <v/>
      </c>
      <c r="AB1514" s="406" t="str">
        <f>Master!AB1563</f>
        <v/>
      </c>
      <c r="AC1514" s="406" t="str">
        <f>Master!AC1563</f>
        <v/>
      </c>
      <c r="AD1514" s="406" t="str">
        <f>Master!AD1563</f>
        <v/>
      </c>
      <c r="AE1514" s="406" t="str">
        <f>Master!AE1563</f>
        <v/>
      </c>
      <c r="AF1514" s="406" t="str">
        <f>Master!AF1563</f>
        <v/>
      </c>
      <c r="AG1514" s="406" t="str">
        <f>Master!AG1563</f>
        <v/>
      </c>
      <c r="AH1514" s="88" t="str">
        <f>Master!AH1563</f>
        <v/>
      </c>
      <c r="AI1514" s="414" t="str">
        <f>Master!AI1563</f>
        <v/>
      </c>
      <c r="AJ1514" s="406" t="str">
        <f>Master!AJ1563</f>
        <v/>
      </c>
      <c r="AK1514" s="406">
        <f>Master!AK1563</f>
        <v>0</v>
      </c>
      <c r="AL1514" s="88" t="str">
        <f>Master!AL1563</f>
        <v/>
      </c>
      <c r="AM1514" s="416"/>
      <c r="AN1514" s="416"/>
      <c r="AO1514" s="416"/>
      <c r="AP1514" s="416"/>
      <c r="AQ1514" s="416"/>
      <c r="AR1514" s="416">
        <f t="shared" si="10"/>
        <v>0</v>
      </c>
      <c r="AS1514" s="417" t="str">
        <f t="shared" si="11"/>
        <v>#DIV/0!</v>
      </c>
      <c r="AT1514" s="416">
        <f t="shared" si="12"/>
        <v>0</v>
      </c>
      <c r="AU1514" s="417"/>
    </row>
    <row r="1515" hidden="1">
      <c r="A1515" s="88" t="str">
        <f>Master!A1564</f>
        <v>VRAD18001</v>
      </c>
      <c r="B1515" s="414" t="str">
        <f>Master!B1564</f>
        <v/>
      </c>
      <c r="C1515" s="414" t="str">
        <f>Master!C1564</f>
        <v/>
      </c>
      <c r="D1515" s="88" t="str">
        <f>Master!D1564</f>
        <v/>
      </c>
      <c r="E1515" s="406" t="str">
        <f>Master!E1564</f>
        <v/>
      </c>
      <c r="F1515" s="406">
        <f>Master!F1564</f>
        <v>0</v>
      </c>
      <c r="G1515" s="88" t="str">
        <f>Master!G1564</f>
        <v/>
      </c>
      <c r="H1515" s="88" t="str">
        <f>Master!H1564</f>
        <v/>
      </c>
      <c r="I1515" s="88" t="str">
        <f>Master!I1564</f>
        <v/>
      </c>
      <c r="J1515" s="88" t="str">
        <f>Master!J1564</f>
        <v>RANG DE PTE LTD</v>
      </c>
      <c r="K1515" s="88" t="str">
        <f>Master!K1564</f>
        <v/>
      </c>
      <c r="L1515" s="88" t="str">
        <f>Master!L1564</f>
        <v/>
      </c>
      <c r="M1515" s="88" t="str">
        <f>Master!M1564</f>
        <v/>
      </c>
      <c r="N1515" s="88" t="str">
        <f>Master!N1564</f>
        <v/>
      </c>
      <c r="O1515" s="88" t="str">
        <f>Master!O1564</f>
        <v/>
      </c>
      <c r="P1515" s="88" t="str">
        <f>Master!P1564</f>
        <v/>
      </c>
      <c r="Q1515" s="88" t="str">
        <f>Master!Q1564</f>
        <v/>
      </c>
      <c r="R1515" s="406" t="str">
        <f>Master!R1564</f>
        <v/>
      </c>
      <c r="S1515" s="406">
        <f>Master!S1564</f>
        <v>0</v>
      </c>
      <c r="T1515" s="406" t="str">
        <f>Master!T1564</f>
        <v/>
      </c>
      <c r="U1515" s="406" t="str">
        <f>Master!U1564</f>
        <v/>
      </c>
      <c r="V1515" s="406" t="str">
        <f>Master!V1564</f>
        <v/>
      </c>
      <c r="W1515" s="406" t="str">
        <f>Master!W1564</f>
        <v/>
      </c>
      <c r="X1515" s="406" t="str">
        <f>Master!X1564</f>
        <v/>
      </c>
      <c r="Y1515" s="406" t="str">
        <f>Master!Y1564</f>
        <v/>
      </c>
      <c r="Z1515" s="406" t="str">
        <f>Master!Z1564</f>
        <v/>
      </c>
      <c r="AA1515" s="406" t="str">
        <f>Master!AA1564</f>
        <v/>
      </c>
      <c r="AB1515" s="406" t="str">
        <f>Master!AB1564</f>
        <v/>
      </c>
      <c r="AC1515" s="406" t="str">
        <f>Master!AC1564</f>
        <v/>
      </c>
      <c r="AD1515" s="406" t="str">
        <f>Master!AD1564</f>
        <v/>
      </c>
      <c r="AE1515" s="406" t="str">
        <f>Master!AE1564</f>
        <v/>
      </c>
      <c r="AF1515" s="406" t="str">
        <f>Master!AF1564</f>
        <v/>
      </c>
      <c r="AG1515" s="406" t="str">
        <f>Master!AG1564</f>
        <v/>
      </c>
      <c r="AH1515" s="88" t="str">
        <f>Master!AH1564</f>
        <v/>
      </c>
      <c r="AI1515" s="88" t="str">
        <f>Master!AI1564</f>
        <v/>
      </c>
      <c r="AJ1515" s="406" t="str">
        <f>Master!AJ1564</f>
        <v/>
      </c>
      <c r="AK1515" s="406">
        <f>Master!AK1564</f>
        <v>0</v>
      </c>
      <c r="AL1515" s="88" t="str">
        <f>Master!AL1564</f>
        <v/>
      </c>
      <c r="AM1515" s="416"/>
      <c r="AN1515" s="416"/>
      <c r="AO1515" s="416"/>
      <c r="AP1515" s="416"/>
      <c r="AQ1515" s="416"/>
      <c r="AR1515" s="416">
        <f t="shared" si="10"/>
        <v>0</v>
      </c>
      <c r="AS1515" s="417" t="str">
        <f t="shared" si="11"/>
        <v>#DIV/0!</v>
      </c>
      <c r="AT1515" s="416">
        <f t="shared" si="12"/>
        <v>0</v>
      </c>
      <c r="AU1515" s="417"/>
    </row>
    <row r="1516" hidden="1">
      <c r="A1516" s="88" t="str">
        <f>Master!A1565</f>
        <v>VRAD18002</v>
      </c>
      <c r="B1516" s="414" t="str">
        <f>Master!B1565</f>
        <v/>
      </c>
      <c r="C1516" s="414" t="str">
        <f>Master!C1565</f>
        <v/>
      </c>
      <c r="D1516" s="88" t="str">
        <f>Master!D1565</f>
        <v/>
      </c>
      <c r="E1516" s="406" t="str">
        <f>Master!E1565</f>
        <v/>
      </c>
      <c r="F1516" s="406">
        <f>Master!F1565</f>
        <v>0</v>
      </c>
      <c r="G1516" s="88" t="str">
        <f>Master!G1565</f>
        <v/>
      </c>
      <c r="H1516" s="88" t="str">
        <f>Master!H1565</f>
        <v/>
      </c>
      <c r="I1516" s="88" t="str">
        <f>Master!I1565</f>
        <v/>
      </c>
      <c r="J1516" s="88" t="str">
        <f>Master!J1565</f>
        <v>RANG DE PTE LTD</v>
      </c>
      <c r="K1516" s="88" t="str">
        <f>Master!K1565</f>
        <v/>
      </c>
      <c r="L1516" s="88" t="str">
        <f>Master!L1565</f>
        <v/>
      </c>
      <c r="M1516" s="88" t="str">
        <f>Master!M1565</f>
        <v/>
      </c>
      <c r="N1516" s="88" t="str">
        <f>Master!N1565</f>
        <v/>
      </c>
      <c r="O1516" s="88" t="str">
        <f>Master!O1565</f>
        <v/>
      </c>
      <c r="P1516" s="88" t="str">
        <f>Master!P1565</f>
        <v/>
      </c>
      <c r="Q1516" s="88" t="str">
        <f>Master!Q1565</f>
        <v/>
      </c>
      <c r="R1516" s="406" t="str">
        <f>Master!R1565</f>
        <v/>
      </c>
      <c r="S1516" s="406">
        <f>Master!S1565</f>
        <v>0</v>
      </c>
      <c r="T1516" s="406" t="str">
        <f>Master!T1565</f>
        <v/>
      </c>
      <c r="U1516" s="406" t="str">
        <f>Master!U1565</f>
        <v/>
      </c>
      <c r="V1516" s="406" t="str">
        <f>Master!V1565</f>
        <v/>
      </c>
      <c r="W1516" s="406" t="str">
        <f>Master!W1565</f>
        <v/>
      </c>
      <c r="X1516" s="406" t="str">
        <f>Master!X1565</f>
        <v/>
      </c>
      <c r="Y1516" s="406" t="str">
        <f>Master!Y1565</f>
        <v/>
      </c>
      <c r="Z1516" s="406" t="str">
        <f>Master!Z1565</f>
        <v/>
      </c>
      <c r="AA1516" s="406" t="str">
        <f>Master!AA1565</f>
        <v/>
      </c>
      <c r="AB1516" s="406" t="str">
        <f>Master!AB1565</f>
        <v/>
      </c>
      <c r="AC1516" s="406" t="str">
        <f>Master!AC1565</f>
        <v/>
      </c>
      <c r="AD1516" s="406" t="str">
        <f>Master!AD1565</f>
        <v/>
      </c>
      <c r="AE1516" s="406" t="str">
        <f>Master!AE1565</f>
        <v/>
      </c>
      <c r="AF1516" s="406" t="str">
        <f>Master!AF1565</f>
        <v/>
      </c>
      <c r="AG1516" s="406" t="str">
        <f>Master!AG1565</f>
        <v/>
      </c>
      <c r="AH1516" s="88" t="str">
        <f>Master!AH1565</f>
        <v/>
      </c>
      <c r="AI1516" s="414" t="str">
        <f>Master!AI1565</f>
        <v/>
      </c>
      <c r="AJ1516" s="406" t="str">
        <f>Master!AJ1565</f>
        <v/>
      </c>
      <c r="AK1516" s="406">
        <f>Master!AK1565</f>
        <v>0</v>
      </c>
      <c r="AL1516" s="88" t="str">
        <f>Master!AL1565</f>
        <v/>
      </c>
      <c r="AM1516" s="416"/>
      <c r="AN1516" s="416"/>
      <c r="AO1516" s="416"/>
      <c r="AP1516" s="416"/>
      <c r="AQ1516" s="416"/>
      <c r="AR1516" s="416">
        <f t="shared" si="10"/>
        <v>0</v>
      </c>
      <c r="AS1516" s="417" t="str">
        <f t="shared" si="11"/>
        <v>#DIV/0!</v>
      </c>
      <c r="AT1516" s="416">
        <f t="shared" si="12"/>
        <v>0</v>
      </c>
      <c r="AU1516" s="417"/>
    </row>
    <row r="1517" hidden="1">
      <c r="A1517" s="88" t="str">
        <f>Master!A1566</f>
        <v>VRAD18003</v>
      </c>
      <c r="B1517" s="414" t="str">
        <f>Master!B1566</f>
        <v/>
      </c>
      <c r="C1517" s="414" t="str">
        <f>Master!C1566</f>
        <v/>
      </c>
      <c r="D1517" s="88" t="str">
        <f>Master!D1566</f>
        <v/>
      </c>
      <c r="E1517" s="406" t="str">
        <f>Master!E1566</f>
        <v/>
      </c>
      <c r="F1517" s="406">
        <f>Master!F1566</f>
        <v>0</v>
      </c>
      <c r="G1517" s="88" t="str">
        <f>Master!G1566</f>
        <v/>
      </c>
      <c r="H1517" s="88" t="str">
        <f>Master!H1566</f>
        <v/>
      </c>
      <c r="I1517" s="88" t="str">
        <f>Master!I1566</f>
        <v/>
      </c>
      <c r="J1517" s="88" t="str">
        <f>Master!J1566</f>
        <v>RANG DE PTE LTD</v>
      </c>
      <c r="K1517" s="88" t="str">
        <f>Master!K1566</f>
        <v/>
      </c>
      <c r="L1517" s="88" t="str">
        <f>Master!L1566</f>
        <v/>
      </c>
      <c r="M1517" s="88" t="str">
        <f>Master!M1566</f>
        <v/>
      </c>
      <c r="N1517" s="88" t="str">
        <f>Master!N1566</f>
        <v/>
      </c>
      <c r="O1517" s="88" t="str">
        <f>Master!O1566</f>
        <v/>
      </c>
      <c r="P1517" s="88" t="str">
        <f>Master!P1566</f>
        <v/>
      </c>
      <c r="Q1517" s="88" t="str">
        <f>Master!Q1566</f>
        <v/>
      </c>
      <c r="R1517" s="406" t="str">
        <f>Master!R1566</f>
        <v/>
      </c>
      <c r="S1517" s="406">
        <f>Master!S1566</f>
        <v>0</v>
      </c>
      <c r="T1517" s="406" t="str">
        <f>Master!T1566</f>
        <v/>
      </c>
      <c r="U1517" s="406" t="str">
        <f>Master!U1566</f>
        <v/>
      </c>
      <c r="V1517" s="406" t="str">
        <f>Master!V1566</f>
        <v/>
      </c>
      <c r="W1517" s="406" t="str">
        <f>Master!W1566</f>
        <v/>
      </c>
      <c r="X1517" s="406" t="str">
        <f>Master!X1566</f>
        <v/>
      </c>
      <c r="Y1517" s="406" t="str">
        <f>Master!Y1566</f>
        <v/>
      </c>
      <c r="Z1517" s="406" t="str">
        <f>Master!Z1566</f>
        <v/>
      </c>
      <c r="AA1517" s="406" t="str">
        <f>Master!AA1566</f>
        <v/>
      </c>
      <c r="AB1517" s="406" t="str">
        <f>Master!AB1566</f>
        <v/>
      </c>
      <c r="AC1517" s="406" t="str">
        <f>Master!AC1566</f>
        <v/>
      </c>
      <c r="AD1517" s="406" t="str">
        <f>Master!AD1566</f>
        <v/>
      </c>
      <c r="AE1517" s="406" t="str">
        <f>Master!AE1566</f>
        <v/>
      </c>
      <c r="AF1517" s="406" t="str">
        <f>Master!AF1566</f>
        <v/>
      </c>
      <c r="AG1517" s="406" t="str">
        <f>Master!AG1566</f>
        <v/>
      </c>
      <c r="AH1517" s="88" t="str">
        <f>Master!AH1566</f>
        <v/>
      </c>
      <c r="AI1517" s="88" t="str">
        <f>Master!AI1566</f>
        <v/>
      </c>
      <c r="AJ1517" s="406" t="str">
        <f>Master!AJ1566</f>
        <v/>
      </c>
      <c r="AK1517" s="406">
        <f>Master!AK1566</f>
        <v>0</v>
      </c>
      <c r="AL1517" s="88" t="str">
        <f>Master!AL1566</f>
        <v/>
      </c>
      <c r="AM1517" s="416"/>
      <c r="AN1517" s="416"/>
      <c r="AO1517" s="416"/>
      <c r="AP1517" s="416"/>
      <c r="AQ1517" s="416"/>
      <c r="AR1517" s="416">
        <f t="shared" si="10"/>
        <v>0</v>
      </c>
      <c r="AS1517" s="417" t="str">
        <f t="shared" si="11"/>
        <v>#DIV/0!</v>
      </c>
      <c r="AT1517" s="416">
        <f t="shared" si="12"/>
        <v>0</v>
      </c>
      <c r="AU1517" s="417"/>
    </row>
    <row r="1518" hidden="1">
      <c r="A1518" s="88" t="str">
        <f>Master!A1567</f>
        <v>VRAD18004</v>
      </c>
      <c r="B1518" s="414" t="str">
        <f>Master!B1567</f>
        <v/>
      </c>
      <c r="C1518" s="414" t="str">
        <f>Master!C1567</f>
        <v/>
      </c>
      <c r="D1518" s="88" t="str">
        <f>Master!D1567</f>
        <v/>
      </c>
      <c r="E1518" s="406" t="str">
        <f>Master!E1567</f>
        <v/>
      </c>
      <c r="F1518" s="406">
        <f>Master!F1567</f>
        <v>0</v>
      </c>
      <c r="G1518" s="88" t="str">
        <f>Master!G1567</f>
        <v/>
      </c>
      <c r="H1518" s="88" t="str">
        <f>Master!H1567</f>
        <v/>
      </c>
      <c r="I1518" s="88" t="str">
        <f>Master!I1567</f>
        <v/>
      </c>
      <c r="J1518" s="88" t="str">
        <f>Master!J1567</f>
        <v>RANG DE PTE LTD</v>
      </c>
      <c r="K1518" s="88" t="str">
        <f>Master!K1567</f>
        <v/>
      </c>
      <c r="L1518" s="88" t="str">
        <f>Master!L1567</f>
        <v/>
      </c>
      <c r="M1518" s="88" t="str">
        <f>Master!M1567</f>
        <v/>
      </c>
      <c r="N1518" s="88" t="str">
        <f>Master!N1567</f>
        <v/>
      </c>
      <c r="O1518" s="88" t="str">
        <f>Master!O1567</f>
        <v/>
      </c>
      <c r="P1518" s="88" t="str">
        <f>Master!P1567</f>
        <v/>
      </c>
      <c r="Q1518" s="88" t="str">
        <f>Master!Q1567</f>
        <v/>
      </c>
      <c r="R1518" s="406" t="str">
        <f>Master!R1567</f>
        <v/>
      </c>
      <c r="S1518" s="406">
        <f>Master!S1567</f>
        <v>0</v>
      </c>
      <c r="T1518" s="406" t="str">
        <f>Master!T1567</f>
        <v/>
      </c>
      <c r="U1518" s="406" t="str">
        <f>Master!U1567</f>
        <v/>
      </c>
      <c r="V1518" s="406" t="str">
        <f>Master!V1567</f>
        <v/>
      </c>
      <c r="W1518" s="406" t="str">
        <f>Master!W1567</f>
        <v/>
      </c>
      <c r="X1518" s="406" t="str">
        <f>Master!X1567</f>
        <v/>
      </c>
      <c r="Y1518" s="406" t="str">
        <f>Master!Y1567</f>
        <v/>
      </c>
      <c r="Z1518" s="406" t="str">
        <f>Master!Z1567</f>
        <v/>
      </c>
      <c r="AA1518" s="406" t="str">
        <f>Master!AA1567</f>
        <v/>
      </c>
      <c r="AB1518" s="406" t="str">
        <f>Master!AB1567</f>
        <v/>
      </c>
      <c r="AC1518" s="406" t="str">
        <f>Master!AC1567</f>
        <v/>
      </c>
      <c r="AD1518" s="406" t="str">
        <f>Master!AD1567</f>
        <v/>
      </c>
      <c r="AE1518" s="406" t="str">
        <f>Master!AE1567</f>
        <v/>
      </c>
      <c r="AF1518" s="406" t="str">
        <f>Master!AF1567</f>
        <v/>
      </c>
      <c r="AG1518" s="406" t="str">
        <f>Master!AG1567</f>
        <v/>
      </c>
      <c r="AH1518" s="88" t="str">
        <f>Master!AH1567</f>
        <v/>
      </c>
      <c r="AI1518" s="414" t="str">
        <f>Master!AI1567</f>
        <v/>
      </c>
      <c r="AJ1518" s="406" t="str">
        <f>Master!AJ1567</f>
        <v/>
      </c>
      <c r="AK1518" s="406">
        <f>Master!AK1567</f>
        <v>0</v>
      </c>
      <c r="AL1518" s="88" t="str">
        <f>Master!AL1567</f>
        <v/>
      </c>
      <c r="AM1518" s="416"/>
      <c r="AN1518" s="416"/>
      <c r="AO1518" s="416"/>
      <c r="AP1518" s="416"/>
      <c r="AQ1518" s="416"/>
      <c r="AR1518" s="416">
        <f t="shared" si="10"/>
        <v>0</v>
      </c>
      <c r="AS1518" s="417" t="str">
        <f t="shared" si="11"/>
        <v>#DIV/0!</v>
      </c>
      <c r="AT1518" s="416">
        <f t="shared" si="12"/>
        <v>0</v>
      </c>
      <c r="AU1518" s="417"/>
    </row>
    <row r="1519" hidden="1">
      <c r="A1519" s="88" t="str">
        <f>Master!A1568</f>
        <v>VRAD18005</v>
      </c>
      <c r="B1519" s="414" t="str">
        <f>Master!B1568</f>
        <v/>
      </c>
      <c r="C1519" s="414" t="str">
        <f>Master!C1568</f>
        <v/>
      </c>
      <c r="D1519" s="88" t="str">
        <f>Master!D1568</f>
        <v/>
      </c>
      <c r="E1519" s="406" t="str">
        <f>Master!E1568</f>
        <v/>
      </c>
      <c r="F1519" s="406">
        <f>Master!F1568</f>
        <v>0</v>
      </c>
      <c r="G1519" s="88" t="str">
        <f>Master!G1568</f>
        <v/>
      </c>
      <c r="H1519" s="88" t="str">
        <f>Master!H1568</f>
        <v/>
      </c>
      <c r="I1519" s="88" t="str">
        <f>Master!I1568</f>
        <v/>
      </c>
      <c r="J1519" s="88" t="str">
        <f>Master!J1568</f>
        <v>RANG DE PTE LTD</v>
      </c>
      <c r="K1519" s="88" t="str">
        <f>Master!K1568</f>
        <v/>
      </c>
      <c r="L1519" s="88" t="str">
        <f>Master!L1568</f>
        <v/>
      </c>
      <c r="M1519" s="88" t="str">
        <f>Master!M1568</f>
        <v/>
      </c>
      <c r="N1519" s="88" t="str">
        <f>Master!N1568</f>
        <v/>
      </c>
      <c r="O1519" s="88" t="str">
        <f>Master!O1568</f>
        <v/>
      </c>
      <c r="P1519" s="88" t="str">
        <f>Master!P1568</f>
        <v/>
      </c>
      <c r="Q1519" s="88" t="str">
        <f>Master!Q1568</f>
        <v/>
      </c>
      <c r="R1519" s="406" t="str">
        <f>Master!R1568</f>
        <v/>
      </c>
      <c r="S1519" s="406">
        <f>Master!S1568</f>
        <v>0</v>
      </c>
      <c r="T1519" s="406" t="str">
        <f>Master!T1568</f>
        <v/>
      </c>
      <c r="U1519" s="406" t="str">
        <f>Master!U1568</f>
        <v/>
      </c>
      <c r="V1519" s="406" t="str">
        <f>Master!V1568</f>
        <v/>
      </c>
      <c r="W1519" s="406" t="str">
        <f>Master!W1568</f>
        <v/>
      </c>
      <c r="X1519" s="406" t="str">
        <f>Master!X1568</f>
        <v/>
      </c>
      <c r="Y1519" s="406" t="str">
        <f>Master!Y1568</f>
        <v/>
      </c>
      <c r="Z1519" s="406" t="str">
        <f>Master!Z1568</f>
        <v/>
      </c>
      <c r="AA1519" s="406" t="str">
        <f>Master!AA1568</f>
        <v/>
      </c>
      <c r="AB1519" s="406" t="str">
        <f>Master!AB1568</f>
        <v/>
      </c>
      <c r="AC1519" s="406" t="str">
        <f>Master!AC1568</f>
        <v/>
      </c>
      <c r="AD1519" s="406" t="str">
        <f>Master!AD1568</f>
        <v/>
      </c>
      <c r="AE1519" s="406" t="str">
        <f>Master!AE1568</f>
        <v/>
      </c>
      <c r="AF1519" s="406" t="str">
        <f>Master!AF1568</f>
        <v/>
      </c>
      <c r="AG1519" s="406" t="str">
        <f>Master!AG1568</f>
        <v/>
      </c>
      <c r="AH1519" s="88" t="str">
        <f>Master!AH1568</f>
        <v/>
      </c>
      <c r="AI1519" s="88" t="str">
        <f>Master!AI1568</f>
        <v/>
      </c>
      <c r="AJ1519" s="406" t="str">
        <f>Master!AJ1568</f>
        <v/>
      </c>
      <c r="AK1519" s="406">
        <f>Master!AK1568</f>
        <v>0</v>
      </c>
      <c r="AL1519" s="88" t="str">
        <f>Master!AL1568</f>
        <v/>
      </c>
      <c r="AM1519" s="416"/>
      <c r="AN1519" s="416"/>
      <c r="AO1519" s="416"/>
      <c r="AP1519" s="416"/>
      <c r="AQ1519" s="416"/>
      <c r="AR1519" s="416">
        <f t="shared" si="10"/>
        <v>0</v>
      </c>
      <c r="AS1519" s="417" t="str">
        <f t="shared" si="11"/>
        <v>#DIV/0!</v>
      </c>
      <c r="AT1519" s="416">
        <f t="shared" si="12"/>
        <v>0</v>
      </c>
      <c r="AU1519" s="417"/>
    </row>
    <row r="1520" hidden="1">
      <c r="A1520" s="88" t="str">
        <f>Master!A1569</f>
        <v>VRAD18006</v>
      </c>
      <c r="B1520" s="414" t="str">
        <f>Master!B1569</f>
        <v/>
      </c>
      <c r="C1520" s="414" t="str">
        <f>Master!C1569</f>
        <v/>
      </c>
      <c r="D1520" s="88" t="str">
        <f>Master!D1569</f>
        <v/>
      </c>
      <c r="E1520" s="406" t="str">
        <f>Master!E1569</f>
        <v/>
      </c>
      <c r="F1520" s="406">
        <f>Master!F1569</f>
        <v>0</v>
      </c>
      <c r="G1520" s="88" t="str">
        <f>Master!G1569</f>
        <v/>
      </c>
      <c r="H1520" s="88" t="str">
        <f>Master!H1569</f>
        <v/>
      </c>
      <c r="I1520" s="88" t="str">
        <f>Master!I1569</f>
        <v/>
      </c>
      <c r="J1520" s="88" t="str">
        <f>Master!J1569</f>
        <v>RANG DE PTE LTD</v>
      </c>
      <c r="K1520" s="88" t="str">
        <f>Master!K1569</f>
        <v/>
      </c>
      <c r="L1520" s="88" t="str">
        <f>Master!L1569</f>
        <v/>
      </c>
      <c r="M1520" s="88" t="str">
        <f>Master!M1569</f>
        <v/>
      </c>
      <c r="N1520" s="88" t="str">
        <f>Master!N1569</f>
        <v/>
      </c>
      <c r="O1520" s="88" t="str">
        <f>Master!O1569</f>
        <v/>
      </c>
      <c r="P1520" s="88" t="str">
        <f>Master!P1569</f>
        <v/>
      </c>
      <c r="Q1520" s="88" t="str">
        <f>Master!Q1569</f>
        <v/>
      </c>
      <c r="R1520" s="406" t="str">
        <f>Master!R1569</f>
        <v/>
      </c>
      <c r="S1520" s="406">
        <f>Master!S1569</f>
        <v>0</v>
      </c>
      <c r="T1520" s="406" t="str">
        <f>Master!T1569</f>
        <v/>
      </c>
      <c r="U1520" s="406" t="str">
        <f>Master!U1569</f>
        <v/>
      </c>
      <c r="V1520" s="406" t="str">
        <f>Master!V1569</f>
        <v/>
      </c>
      <c r="W1520" s="406" t="str">
        <f>Master!W1569</f>
        <v/>
      </c>
      <c r="X1520" s="406" t="str">
        <f>Master!X1569</f>
        <v/>
      </c>
      <c r="Y1520" s="406" t="str">
        <f>Master!Y1569</f>
        <v/>
      </c>
      <c r="Z1520" s="406" t="str">
        <f>Master!Z1569</f>
        <v/>
      </c>
      <c r="AA1520" s="406" t="str">
        <f>Master!AA1569</f>
        <v/>
      </c>
      <c r="AB1520" s="406" t="str">
        <f>Master!AB1569</f>
        <v/>
      </c>
      <c r="AC1520" s="406" t="str">
        <f>Master!AC1569</f>
        <v/>
      </c>
      <c r="AD1520" s="406" t="str">
        <f>Master!AD1569</f>
        <v/>
      </c>
      <c r="AE1520" s="406" t="str">
        <f>Master!AE1569</f>
        <v/>
      </c>
      <c r="AF1520" s="406" t="str">
        <f>Master!AF1569</f>
        <v/>
      </c>
      <c r="AG1520" s="406" t="str">
        <f>Master!AG1569</f>
        <v/>
      </c>
      <c r="AH1520" s="88" t="str">
        <f>Master!AH1569</f>
        <v/>
      </c>
      <c r="AI1520" s="414" t="str">
        <f>Master!AI1569</f>
        <v/>
      </c>
      <c r="AJ1520" s="406" t="str">
        <f>Master!AJ1569</f>
        <v/>
      </c>
      <c r="AK1520" s="406">
        <f>Master!AK1569</f>
        <v>0</v>
      </c>
      <c r="AL1520" s="88" t="str">
        <f>Master!AL1569</f>
        <v/>
      </c>
      <c r="AM1520" s="416"/>
      <c r="AN1520" s="416"/>
      <c r="AO1520" s="416"/>
      <c r="AP1520" s="416"/>
      <c r="AQ1520" s="416"/>
      <c r="AR1520" s="416">
        <f t="shared" si="10"/>
        <v>0</v>
      </c>
      <c r="AS1520" s="417" t="str">
        <f t="shared" si="11"/>
        <v>#DIV/0!</v>
      </c>
      <c r="AT1520" s="416">
        <f t="shared" si="12"/>
        <v>0</v>
      </c>
      <c r="AU1520" s="417"/>
    </row>
    <row r="1521" hidden="1">
      <c r="A1521" s="88" t="str">
        <f>Master!A1570</f>
        <v>VRAD18007</v>
      </c>
      <c r="B1521" s="414" t="str">
        <f>Master!B1570</f>
        <v/>
      </c>
      <c r="C1521" s="414" t="str">
        <f>Master!C1570</f>
        <v/>
      </c>
      <c r="D1521" s="88" t="str">
        <f>Master!D1570</f>
        <v/>
      </c>
      <c r="E1521" s="406" t="str">
        <f>Master!E1570</f>
        <v/>
      </c>
      <c r="F1521" s="406">
        <f>Master!F1570</f>
        <v>0</v>
      </c>
      <c r="G1521" s="88" t="str">
        <f>Master!G1570</f>
        <v/>
      </c>
      <c r="H1521" s="88" t="str">
        <f>Master!H1570</f>
        <v/>
      </c>
      <c r="I1521" s="88" t="str">
        <f>Master!I1570</f>
        <v/>
      </c>
      <c r="J1521" s="88" t="str">
        <f>Master!J1570</f>
        <v>RANG DE PTE LTD</v>
      </c>
      <c r="K1521" s="88" t="str">
        <f>Master!K1570</f>
        <v/>
      </c>
      <c r="L1521" s="88" t="str">
        <f>Master!L1570</f>
        <v/>
      </c>
      <c r="M1521" s="88" t="str">
        <f>Master!M1570</f>
        <v/>
      </c>
      <c r="N1521" s="88" t="str">
        <f>Master!N1570</f>
        <v/>
      </c>
      <c r="O1521" s="88" t="str">
        <f>Master!O1570</f>
        <v/>
      </c>
      <c r="P1521" s="88" t="str">
        <f>Master!P1570</f>
        <v/>
      </c>
      <c r="Q1521" s="88" t="str">
        <f>Master!Q1570</f>
        <v/>
      </c>
      <c r="R1521" s="406" t="str">
        <f>Master!R1570</f>
        <v/>
      </c>
      <c r="S1521" s="406">
        <f>Master!S1570</f>
        <v>0</v>
      </c>
      <c r="T1521" s="406" t="str">
        <f>Master!T1570</f>
        <v/>
      </c>
      <c r="U1521" s="406" t="str">
        <f>Master!U1570</f>
        <v/>
      </c>
      <c r="V1521" s="406" t="str">
        <f>Master!V1570</f>
        <v/>
      </c>
      <c r="W1521" s="406" t="str">
        <f>Master!W1570</f>
        <v/>
      </c>
      <c r="X1521" s="406" t="str">
        <f>Master!X1570</f>
        <v/>
      </c>
      <c r="Y1521" s="406" t="str">
        <f>Master!Y1570</f>
        <v/>
      </c>
      <c r="Z1521" s="406" t="str">
        <f>Master!Z1570</f>
        <v/>
      </c>
      <c r="AA1521" s="406" t="str">
        <f>Master!AA1570</f>
        <v/>
      </c>
      <c r="AB1521" s="406" t="str">
        <f>Master!AB1570</f>
        <v/>
      </c>
      <c r="AC1521" s="406" t="str">
        <f>Master!AC1570</f>
        <v/>
      </c>
      <c r="AD1521" s="406" t="str">
        <f>Master!AD1570</f>
        <v/>
      </c>
      <c r="AE1521" s="406" t="str">
        <f>Master!AE1570</f>
        <v/>
      </c>
      <c r="AF1521" s="406" t="str">
        <f>Master!AF1570</f>
        <v/>
      </c>
      <c r="AG1521" s="406" t="str">
        <f>Master!AG1570</f>
        <v/>
      </c>
      <c r="AH1521" s="88" t="str">
        <f>Master!AH1570</f>
        <v/>
      </c>
      <c r="AI1521" s="88" t="str">
        <f>Master!AI1570</f>
        <v/>
      </c>
      <c r="AJ1521" s="406" t="str">
        <f>Master!AJ1570</f>
        <v/>
      </c>
      <c r="AK1521" s="406">
        <f>Master!AK1570</f>
        <v>0</v>
      </c>
      <c r="AL1521" s="88" t="str">
        <f>Master!AL1570</f>
        <v/>
      </c>
      <c r="AM1521" s="416"/>
      <c r="AN1521" s="416"/>
      <c r="AO1521" s="416"/>
      <c r="AP1521" s="416"/>
      <c r="AQ1521" s="416"/>
      <c r="AR1521" s="416">
        <f t="shared" si="10"/>
        <v>0</v>
      </c>
      <c r="AS1521" s="417" t="str">
        <f t="shared" si="11"/>
        <v>#DIV/0!</v>
      </c>
      <c r="AT1521" s="416">
        <f t="shared" si="12"/>
        <v>0</v>
      </c>
      <c r="AU1521" s="417"/>
    </row>
    <row r="1522" hidden="1">
      <c r="A1522" s="88" t="str">
        <f>Master!A1571</f>
        <v>VRAD18008</v>
      </c>
      <c r="B1522" s="414" t="str">
        <f>Master!B1571</f>
        <v/>
      </c>
      <c r="C1522" s="414" t="str">
        <f>Master!C1571</f>
        <v/>
      </c>
      <c r="D1522" s="88" t="str">
        <f>Master!D1571</f>
        <v/>
      </c>
      <c r="E1522" s="406" t="str">
        <f>Master!E1571</f>
        <v/>
      </c>
      <c r="F1522" s="406">
        <f>Master!F1571</f>
        <v>0</v>
      </c>
      <c r="G1522" s="88" t="str">
        <f>Master!G1571</f>
        <v/>
      </c>
      <c r="H1522" s="88" t="str">
        <f>Master!H1571</f>
        <v/>
      </c>
      <c r="I1522" s="88" t="str">
        <f>Master!I1571</f>
        <v/>
      </c>
      <c r="J1522" s="88" t="str">
        <f>Master!J1571</f>
        <v>RANG DE PTE LTD</v>
      </c>
      <c r="K1522" s="88" t="str">
        <f>Master!K1571</f>
        <v/>
      </c>
      <c r="L1522" s="88" t="str">
        <f>Master!L1571</f>
        <v/>
      </c>
      <c r="M1522" s="88" t="str">
        <f>Master!M1571</f>
        <v/>
      </c>
      <c r="N1522" s="88" t="str">
        <f>Master!N1571</f>
        <v/>
      </c>
      <c r="O1522" s="88" t="str">
        <f>Master!O1571</f>
        <v/>
      </c>
      <c r="P1522" s="88" t="str">
        <f>Master!P1571</f>
        <v/>
      </c>
      <c r="Q1522" s="88" t="str">
        <f>Master!Q1571</f>
        <v/>
      </c>
      <c r="R1522" s="406" t="str">
        <f>Master!R1571</f>
        <v/>
      </c>
      <c r="S1522" s="406">
        <f>Master!S1571</f>
        <v>0</v>
      </c>
      <c r="T1522" s="406" t="str">
        <f>Master!T1571</f>
        <v/>
      </c>
      <c r="U1522" s="406" t="str">
        <f>Master!U1571</f>
        <v/>
      </c>
      <c r="V1522" s="406" t="str">
        <f>Master!V1571</f>
        <v/>
      </c>
      <c r="W1522" s="406" t="str">
        <f>Master!W1571</f>
        <v/>
      </c>
      <c r="X1522" s="406" t="str">
        <f>Master!X1571</f>
        <v/>
      </c>
      <c r="Y1522" s="406" t="str">
        <f>Master!Y1571</f>
        <v/>
      </c>
      <c r="Z1522" s="406" t="str">
        <f>Master!Z1571</f>
        <v/>
      </c>
      <c r="AA1522" s="406" t="str">
        <f>Master!AA1571</f>
        <v/>
      </c>
      <c r="AB1522" s="406" t="str">
        <f>Master!AB1571</f>
        <v/>
      </c>
      <c r="AC1522" s="406" t="str">
        <f>Master!AC1571</f>
        <v/>
      </c>
      <c r="AD1522" s="406" t="str">
        <f>Master!AD1571</f>
        <v/>
      </c>
      <c r="AE1522" s="406" t="str">
        <f>Master!AE1571</f>
        <v/>
      </c>
      <c r="AF1522" s="406" t="str">
        <f>Master!AF1571</f>
        <v/>
      </c>
      <c r="AG1522" s="406" t="str">
        <f>Master!AG1571</f>
        <v/>
      </c>
      <c r="AH1522" s="88" t="str">
        <f>Master!AH1571</f>
        <v/>
      </c>
      <c r="AI1522" s="414" t="str">
        <f>Master!AI1571</f>
        <v/>
      </c>
      <c r="AJ1522" s="406" t="str">
        <f>Master!AJ1571</f>
        <v/>
      </c>
      <c r="AK1522" s="406">
        <f>Master!AK1571</f>
        <v>0</v>
      </c>
      <c r="AL1522" s="88" t="str">
        <f>Master!AL1571</f>
        <v/>
      </c>
      <c r="AM1522" s="416"/>
      <c r="AN1522" s="416"/>
      <c r="AO1522" s="416"/>
      <c r="AP1522" s="416"/>
      <c r="AQ1522" s="416"/>
      <c r="AR1522" s="416">
        <f t="shared" si="10"/>
        <v>0</v>
      </c>
      <c r="AS1522" s="417" t="str">
        <f t="shared" si="11"/>
        <v>#DIV/0!</v>
      </c>
      <c r="AT1522" s="416">
        <f t="shared" si="12"/>
        <v>0</v>
      </c>
      <c r="AU1522" s="417"/>
    </row>
    <row r="1523" hidden="1">
      <c r="A1523" s="88" t="str">
        <f>Master!A1572</f>
        <v>VRAD18009</v>
      </c>
      <c r="B1523" s="414" t="str">
        <f>Master!B1572</f>
        <v/>
      </c>
      <c r="C1523" s="414" t="str">
        <f>Master!C1572</f>
        <v/>
      </c>
      <c r="D1523" s="88" t="str">
        <f>Master!D1572</f>
        <v/>
      </c>
      <c r="E1523" s="406" t="str">
        <f>Master!E1572</f>
        <v/>
      </c>
      <c r="F1523" s="406">
        <f>Master!F1572</f>
        <v>0</v>
      </c>
      <c r="G1523" s="88" t="str">
        <f>Master!G1572</f>
        <v/>
      </c>
      <c r="H1523" s="88" t="str">
        <f>Master!H1572</f>
        <v/>
      </c>
      <c r="I1523" s="88" t="str">
        <f>Master!I1572</f>
        <v/>
      </c>
      <c r="J1523" s="88" t="str">
        <f>Master!J1572</f>
        <v>RANG DE PTE LTD</v>
      </c>
      <c r="K1523" s="88" t="str">
        <f>Master!K1572</f>
        <v/>
      </c>
      <c r="L1523" s="88" t="str">
        <f>Master!L1572</f>
        <v/>
      </c>
      <c r="M1523" s="88" t="str">
        <f>Master!M1572</f>
        <v/>
      </c>
      <c r="N1523" s="88" t="str">
        <f>Master!N1572</f>
        <v/>
      </c>
      <c r="O1523" s="88" t="str">
        <f>Master!O1572</f>
        <v/>
      </c>
      <c r="P1523" s="88" t="str">
        <f>Master!P1572</f>
        <v/>
      </c>
      <c r="Q1523" s="88" t="str">
        <f>Master!Q1572</f>
        <v/>
      </c>
      <c r="R1523" s="406" t="str">
        <f>Master!R1572</f>
        <v/>
      </c>
      <c r="S1523" s="406">
        <f>Master!S1572</f>
        <v>0</v>
      </c>
      <c r="T1523" s="406" t="str">
        <f>Master!T1572</f>
        <v/>
      </c>
      <c r="U1523" s="406" t="str">
        <f>Master!U1572</f>
        <v/>
      </c>
      <c r="V1523" s="406" t="str">
        <f>Master!V1572</f>
        <v/>
      </c>
      <c r="W1523" s="406" t="str">
        <f>Master!W1572</f>
        <v/>
      </c>
      <c r="X1523" s="406" t="str">
        <f>Master!X1572</f>
        <v/>
      </c>
      <c r="Y1523" s="406" t="str">
        <f>Master!Y1572</f>
        <v/>
      </c>
      <c r="Z1523" s="406" t="str">
        <f>Master!Z1572</f>
        <v/>
      </c>
      <c r="AA1523" s="406" t="str">
        <f>Master!AA1572</f>
        <v/>
      </c>
      <c r="AB1523" s="406" t="str">
        <f>Master!AB1572</f>
        <v/>
      </c>
      <c r="AC1523" s="406" t="str">
        <f>Master!AC1572</f>
        <v/>
      </c>
      <c r="AD1523" s="406" t="str">
        <f>Master!AD1572</f>
        <v/>
      </c>
      <c r="AE1523" s="406" t="str">
        <f>Master!AE1572</f>
        <v/>
      </c>
      <c r="AF1523" s="406" t="str">
        <f>Master!AF1572</f>
        <v/>
      </c>
      <c r="AG1523" s="406" t="str">
        <f>Master!AG1572</f>
        <v/>
      </c>
      <c r="AH1523" s="88" t="str">
        <f>Master!AH1572</f>
        <v/>
      </c>
      <c r="AI1523" s="88" t="str">
        <f>Master!AI1572</f>
        <v/>
      </c>
      <c r="AJ1523" s="406" t="str">
        <f>Master!AJ1572</f>
        <v/>
      </c>
      <c r="AK1523" s="406">
        <f>Master!AK1572</f>
        <v>0</v>
      </c>
      <c r="AL1523" s="88" t="str">
        <f>Master!AL1572</f>
        <v/>
      </c>
      <c r="AM1523" s="416"/>
      <c r="AN1523" s="416"/>
      <c r="AO1523" s="416"/>
      <c r="AP1523" s="416"/>
      <c r="AQ1523" s="416"/>
      <c r="AR1523" s="416">
        <f t="shared" si="10"/>
        <v>0</v>
      </c>
      <c r="AS1523" s="417" t="str">
        <f t="shared" si="11"/>
        <v>#DIV/0!</v>
      </c>
      <c r="AT1523" s="416">
        <f t="shared" si="12"/>
        <v>0</v>
      </c>
      <c r="AU1523" s="417"/>
    </row>
    <row r="1524" hidden="1">
      <c r="A1524" s="88" t="str">
        <f>Master!A1573</f>
        <v>VRAD18010</v>
      </c>
      <c r="B1524" s="414" t="str">
        <f>Master!B1573</f>
        <v/>
      </c>
      <c r="C1524" s="414" t="str">
        <f>Master!C1573</f>
        <v/>
      </c>
      <c r="D1524" s="88" t="str">
        <f>Master!D1573</f>
        <v/>
      </c>
      <c r="E1524" s="406" t="str">
        <f>Master!E1573</f>
        <v/>
      </c>
      <c r="F1524" s="406">
        <f>Master!F1573</f>
        <v>0</v>
      </c>
      <c r="G1524" s="88" t="str">
        <f>Master!G1573</f>
        <v/>
      </c>
      <c r="H1524" s="88" t="str">
        <f>Master!H1573</f>
        <v/>
      </c>
      <c r="I1524" s="88" t="str">
        <f>Master!I1573</f>
        <v/>
      </c>
      <c r="J1524" s="88" t="str">
        <f>Master!J1573</f>
        <v>RANG DE PTE LTD</v>
      </c>
      <c r="K1524" s="88" t="str">
        <f>Master!K1573</f>
        <v/>
      </c>
      <c r="L1524" s="88" t="str">
        <f>Master!L1573</f>
        <v/>
      </c>
      <c r="M1524" s="88" t="str">
        <f>Master!M1573</f>
        <v/>
      </c>
      <c r="N1524" s="88" t="str">
        <f>Master!N1573</f>
        <v/>
      </c>
      <c r="O1524" s="88" t="str">
        <f>Master!O1573</f>
        <v/>
      </c>
      <c r="P1524" s="88" t="str">
        <f>Master!P1573</f>
        <v/>
      </c>
      <c r="Q1524" s="88" t="str">
        <f>Master!Q1573</f>
        <v/>
      </c>
      <c r="R1524" s="406" t="str">
        <f>Master!R1573</f>
        <v/>
      </c>
      <c r="S1524" s="406">
        <f>Master!S1573</f>
        <v>0</v>
      </c>
      <c r="T1524" s="406" t="str">
        <f>Master!T1573</f>
        <v/>
      </c>
      <c r="U1524" s="406" t="str">
        <f>Master!U1573</f>
        <v/>
      </c>
      <c r="V1524" s="406" t="str">
        <f>Master!V1573</f>
        <v/>
      </c>
      <c r="W1524" s="406" t="str">
        <f>Master!W1573</f>
        <v/>
      </c>
      <c r="X1524" s="406" t="str">
        <f>Master!X1573</f>
        <v/>
      </c>
      <c r="Y1524" s="406" t="str">
        <f>Master!Y1573</f>
        <v/>
      </c>
      <c r="Z1524" s="406" t="str">
        <f>Master!Z1573</f>
        <v/>
      </c>
      <c r="AA1524" s="406" t="str">
        <f>Master!AA1573</f>
        <v/>
      </c>
      <c r="AB1524" s="406" t="str">
        <f>Master!AB1573</f>
        <v/>
      </c>
      <c r="AC1524" s="406" t="str">
        <f>Master!AC1573</f>
        <v/>
      </c>
      <c r="AD1524" s="406" t="str">
        <f>Master!AD1573</f>
        <v/>
      </c>
      <c r="AE1524" s="406" t="str">
        <f>Master!AE1573</f>
        <v/>
      </c>
      <c r="AF1524" s="406" t="str">
        <f>Master!AF1573</f>
        <v/>
      </c>
      <c r="AG1524" s="406" t="str">
        <f>Master!AG1573</f>
        <v/>
      </c>
      <c r="AH1524" s="88" t="str">
        <f>Master!AH1573</f>
        <v/>
      </c>
      <c r="AI1524" s="414" t="str">
        <f>Master!AI1573</f>
        <v/>
      </c>
      <c r="AJ1524" s="406" t="str">
        <f>Master!AJ1573</f>
        <v/>
      </c>
      <c r="AK1524" s="406">
        <f>Master!AK1573</f>
        <v>0</v>
      </c>
      <c r="AL1524" s="88" t="str">
        <f>Master!AL1573</f>
        <v/>
      </c>
      <c r="AM1524" s="416"/>
      <c r="AN1524" s="416"/>
      <c r="AO1524" s="416"/>
      <c r="AP1524" s="416"/>
      <c r="AQ1524" s="416"/>
      <c r="AR1524" s="416">
        <f t="shared" si="10"/>
        <v>0</v>
      </c>
      <c r="AS1524" s="417" t="str">
        <f t="shared" si="11"/>
        <v>#DIV/0!</v>
      </c>
      <c r="AT1524" s="416">
        <f t="shared" si="12"/>
        <v>0</v>
      </c>
      <c r="AU1524" s="417"/>
    </row>
    <row r="1525" hidden="1">
      <c r="A1525" s="88" t="str">
        <f>Master!A1574</f>
        <v>VRAD18011</v>
      </c>
      <c r="B1525" s="414" t="str">
        <f>Master!B1574</f>
        <v/>
      </c>
      <c r="C1525" s="414" t="str">
        <f>Master!C1574</f>
        <v/>
      </c>
      <c r="D1525" s="88" t="str">
        <f>Master!D1574</f>
        <v/>
      </c>
      <c r="E1525" s="406" t="str">
        <f>Master!E1574</f>
        <v/>
      </c>
      <c r="F1525" s="406">
        <f>Master!F1574</f>
        <v>0</v>
      </c>
      <c r="G1525" s="88" t="str">
        <f>Master!G1574</f>
        <v/>
      </c>
      <c r="H1525" s="88" t="str">
        <f>Master!H1574</f>
        <v/>
      </c>
      <c r="I1525" s="88" t="str">
        <f>Master!I1574</f>
        <v/>
      </c>
      <c r="J1525" s="88" t="str">
        <f>Master!J1574</f>
        <v>RANG DE PTE LTD</v>
      </c>
      <c r="K1525" s="88" t="str">
        <f>Master!K1574</f>
        <v/>
      </c>
      <c r="L1525" s="88" t="str">
        <f>Master!L1574</f>
        <v/>
      </c>
      <c r="M1525" s="88" t="str">
        <f>Master!M1574</f>
        <v/>
      </c>
      <c r="N1525" s="88" t="str">
        <f>Master!N1574</f>
        <v/>
      </c>
      <c r="O1525" s="88" t="str">
        <f>Master!O1574</f>
        <v/>
      </c>
      <c r="P1525" s="88" t="str">
        <f>Master!P1574</f>
        <v/>
      </c>
      <c r="Q1525" s="88" t="str">
        <f>Master!Q1574</f>
        <v/>
      </c>
      <c r="R1525" s="406" t="str">
        <f>Master!R1574</f>
        <v/>
      </c>
      <c r="S1525" s="406">
        <f>Master!S1574</f>
        <v>0</v>
      </c>
      <c r="T1525" s="406" t="str">
        <f>Master!T1574</f>
        <v/>
      </c>
      <c r="U1525" s="406" t="str">
        <f>Master!U1574</f>
        <v/>
      </c>
      <c r="V1525" s="406" t="str">
        <f>Master!V1574</f>
        <v/>
      </c>
      <c r="W1525" s="406" t="str">
        <f>Master!W1574</f>
        <v/>
      </c>
      <c r="X1525" s="406" t="str">
        <f>Master!X1574</f>
        <v/>
      </c>
      <c r="Y1525" s="406" t="str">
        <f>Master!Y1574</f>
        <v/>
      </c>
      <c r="Z1525" s="406" t="str">
        <f>Master!Z1574</f>
        <v/>
      </c>
      <c r="AA1525" s="406" t="str">
        <f>Master!AA1574</f>
        <v/>
      </c>
      <c r="AB1525" s="406" t="str">
        <f>Master!AB1574</f>
        <v/>
      </c>
      <c r="AC1525" s="406" t="str">
        <f>Master!AC1574</f>
        <v/>
      </c>
      <c r="AD1525" s="406" t="str">
        <f>Master!AD1574</f>
        <v/>
      </c>
      <c r="AE1525" s="406" t="str">
        <f>Master!AE1574</f>
        <v/>
      </c>
      <c r="AF1525" s="406" t="str">
        <f>Master!AF1574</f>
        <v/>
      </c>
      <c r="AG1525" s="406" t="str">
        <f>Master!AG1574</f>
        <v/>
      </c>
      <c r="AH1525" s="88" t="str">
        <f>Master!AH1574</f>
        <v/>
      </c>
      <c r="AI1525" s="88" t="str">
        <f>Master!AI1574</f>
        <v/>
      </c>
      <c r="AJ1525" s="406" t="str">
        <f>Master!AJ1574</f>
        <v/>
      </c>
      <c r="AK1525" s="406">
        <f>Master!AK1574</f>
        <v>0</v>
      </c>
      <c r="AL1525" s="88" t="str">
        <f>Master!AL1574</f>
        <v/>
      </c>
      <c r="AM1525" s="416"/>
      <c r="AN1525" s="416"/>
      <c r="AO1525" s="416"/>
      <c r="AP1525" s="416"/>
      <c r="AQ1525" s="416"/>
      <c r="AR1525" s="416">
        <f t="shared" si="10"/>
        <v>0</v>
      </c>
      <c r="AS1525" s="417" t="str">
        <f t="shared" si="11"/>
        <v>#DIV/0!</v>
      </c>
      <c r="AT1525" s="416">
        <f t="shared" si="12"/>
        <v>0</v>
      </c>
      <c r="AU1525" s="417"/>
    </row>
    <row r="1526" hidden="1">
      <c r="A1526" s="88" t="str">
        <f>Master!A1575</f>
        <v>VRAD18012</v>
      </c>
      <c r="B1526" s="414" t="str">
        <f>Master!B1575</f>
        <v/>
      </c>
      <c r="C1526" s="414" t="str">
        <f>Master!C1575</f>
        <v/>
      </c>
      <c r="D1526" s="88" t="str">
        <f>Master!D1575</f>
        <v/>
      </c>
      <c r="E1526" s="406" t="str">
        <f>Master!E1575</f>
        <v/>
      </c>
      <c r="F1526" s="406">
        <f>Master!F1575</f>
        <v>0</v>
      </c>
      <c r="G1526" s="88" t="str">
        <f>Master!G1575</f>
        <v/>
      </c>
      <c r="H1526" s="88" t="str">
        <f>Master!H1575</f>
        <v/>
      </c>
      <c r="I1526" s="88" t="str">
        <f>Master!I1575</f>
        <v/>
      </c>
      <c r="J1526" s="88" t="str">
        <f>Master!J1575</f>
        <v>RANG DE PTE LTD</v>
      </c>
      <c r="K1526" s="88" t="str">
        <f>Master!K1575</f>
        <v/>
      </c>
      <c r="L1526" s="88" t="str">
        <f>Master!L1575</f>
        <v/>
      </c>
      <c r="M1526" s="88" t="str">
        <f>Master!M1575</f>
        <v/>
      </c>
      <c r="N1526" s="88" t="str">
        <f>Master!N1575</f>
        <v/>
      </c>
      <c r="O1526" s="88" t="str">
        <f>Master!O1575</f>
        <v/>
      </c>
      <c r="P1526" s="88" t="str">
        <f>Master!P1575</f>
        <v/>
      </c>
      <c r="Q1526" s="88" t="str">
        <f>Master!Q1575</f>
        <v/>
      </c>
      <c r="R1526" s="406" t="str">
        <f>Master!R1575</f>
        <v/>
      </c>
      <c r="S1526" s="406">
        <f>Master!S1575</f>
        <v>0</v>
      </c>
      <c r="T1526" s="406" t="str">
        <f>Master!T1575</f>
        <v/>
      </c>
      <c r="U1526" s="406" t="str">
        <f>Master!U1575</f>
        <v/>
      </c>
      <c r="V1526" s="406" t="str">
        <f>Master!V1575</f>
        <v/>
      </c>
      <c r="W1526" s="406" t="str">
        <f>Master!W1575</f>
        <v/>
      </c>
      <c r="X1526" s="406" t="str">
        <f>Master!X1575</f>
        <v/>
      </c>
      <c r="Y1526" s="406" t="str">
        <f>Master!Y1575</f>
        <v/>
      </c>
      <c r="Z1526" s="406" t="str">
        <f>Master!Z1575</f>
        <v/>
      </c>
      <c r="AA1526" s="406" t="str">
        <f>Master!AA1575</f>
        <v/>
      </c>
      <c r="AB1526" s="406" t="str">
        <f>Master!AB1575</f>
        <v/>
      </c>
      <c r="AC1526" s="406" t="str">
        <f>Master!AC1575</f>
        <v/>
      </c>
      <c r="AD1526" s="406" t="str">
        <f>Master!AD1575</f>
        <v/>
      </c>
      <c r="AE1526" s="406" t="str">
        <f>Master!AE1575</f>
        <v/>
      </c>
      <c r="AF1526" s="406" t="str">
        <f>Master!AF1575</f>
        <v/>
      </c>
      <c r="AG1526" s="406" t="str">
        <f>Master!AG1575</f>
        <v/>
      </c>
      <c r="AH1526" s="88" t="str">
        <f>Master!AH1575</f>
        <v/>
      </c>
      <c r="AI1526" s="414" t="str">
        <f>Master!AI1575</f>
        <v/>
      </c>
      <c r="AJ1526" s="406" t="str">
        <f>Master!AJ1575</f>
        <v/>
      </c>
      <c r="AK1526" s="406">
        <f>Master!AK1575</f>
        <v>0</v>
      </c>
      <c r="AL1526" s="88" t="str">
        <f>Master!AL1575</f>
        <v/>
      </c>
      <c r="AM1526" s="416"/>
      <c r="AN1526" s="416"/>
      <c r="AO1526" s="416"/>
      <c r="AP1526" s="416"/>
      <c r="AQ1526" s="416"/>
      <c r="AR1526" s="416">
        <f t="shared" si="10"/>
        <v>0</v>
      </c>
      <c r="AS1526" s="417" t="str">
        <f t="shared" si="11"/>
        <v>#DIV/0!</v>
      </c>
      <c r="AT1526" s="416">
        <f t="shared" si="12"/>
        <v>0</v>
      </c>
      <c r="AU1526" s="417"/>
    </row>
    <row r="1527" hidden="1">
      <c r="A1527" s="88" t="str">
        <f>Master!A1576</f>
        <v>VRAD18013</v>
      </c>
      <c r="B1527" s="414" t="str">
        <f>Master!B1576</f>
        <v/>
      </c>
      <c r="C1527" s="414" t="str">
        <f>Master!C1576</f>
        <v/>
      </c>
      <c r="D1527" s="88" t="str">
        <f>Master!D1576</f>
        <v/>
      </c>
      <c r="E1527" s="406" t="str">
        <f>Master!E1576</f>
        <v/>
      </c>
      <c r="F1527" s="406">
        <f>Master!F1576</f>
        <v>0</v>
      </c>
      <c r="G1527" s="88" t="str">
        <f>Master!G1576</f>
        <v/>
      </c>
      <c r="H1527" s="88" t="str">
        <f>Master!H1576</f>
        <v/>
      </c>
      <c r="I1527" s="88" t="str">
        <f>Master!I1576</f>
        <v/>
      </c>
      <c r="J1527" s="88" t="str">
        <f>Master!J1576</f>
        <v>RANG DE PTE LTD</v>
      </c>
      <c r="K1527" s="88" t="str">
        <f>Master!K1576</f>
        <v/>
      </c>
      <c r="L1527" s="88" t="str">
        <f>Master!L1576</f>
        <v/>
      </c>
      <c r="M1527" s="88" t="str">
        <f>Master!M1576</f>
        <v/>
      </c>
      <c r="N1527" s="88" t="str">
        <f>Master!N1576</f>
        <v/>
      </c>
      <c r="O1527" s="88" t="str">
        <f>Master!O1576</f>
        <v/>
      </c>
      <c r="P1527" s="88" t="str">
        <f>Master!P1576</f>
        <v/>
      </c>
      <c r="Q1527" s="88" t="str">
        <f>Master!Q1576</f>
        <v/>
      </c>
      <c r="R1527" s="406" t="str">
        <f>Master!R1576</f>
        <v/>
      </c>
      <c r="S1527" s="406">
        <f>Master!S1576</f>
        <v>0</v>
      </c>
      <c r="T1527" s="406" t="str">
        <f>Master!T1576</f>
        <v/>
      </c>
      <c r="U1527" s="406" t="str">
        <f>Master!U1576</f>
        <v/>
      </c>
      <c r="V1527" s="406" t="str">
        <f>Master!V1576</f>
        <v/>
      </c>
      <c r="W1527" s="406" t="str">
        <f>Master!W1576</f>
        <v/>
      </c>
      <c r="X1527" s="406" t="str">
        <f>Master!X1576</f>
        <v/>
      </c>
      <c r="Y1527" s="406" t="str">
        <f>Master!Y1576</f>
        <v/>
      </c>
      <c r="Z1527" s="406" t="str">
        <f>Master!Z1576</f>
        <v/>
      </c>
      <c r="AA1527" s="406" t="str">
        <f>Master!AA1576</f>
        <v/>
      </c>
      <c r="AB1527" s="406" t="str">
        <f>Master!AB1576</f>
        <v/>
      </c>
      <c r="AC1527" s="406" t="str">
        <f>Master!AC1576</f>
        <v/>
      </c>
      <c r="AD1527" s="406" t="str">
        <f>Master!AD1576</f>
        <v/>
      </c>
      <c r="AE1527" s="406" t="str">
        <f>Master!AE1576</f>
        <v/>
      </c>
      <c r="AF1527" s="406" t="str">
        <f>Master!AF1576</f>
        <v/>
      </c>
      <c r="AG1527" s="406" t="str">
        <f>Master!AG1576</f>
        <v/>
      </c>
      <c r="AH1527" s="88" t="str">
        <f>Master!AH1576</f>
        <v/>
      </c>
      <c r="AI1527" s="88" t="str">
        <f>Master!AI1576</f>
        <v/>
      </c>
      <c r="AJ1527" s="406" t="str">
        <f>Master!AJ1576</f>
        <v/>
      </c>
      <c r="AK1527" s="406">
        <f>Master!AK1576</f>
        <v>0</v>
      </c>
      <c r="AL1527" s="88" t="str">
        <f>Master!AL1576</f>
        <v/>
      </c>
      <c r="AM1527" s="416"/>
      <c r="AN1527" s="416"/>
      <c r="AO1527" s="416"/>
      <c r="AP1527" s="416"/>
      <c r="AQ1527" s="416"/>
      <c r="AR1527" s="416">
        <f t="shared" si="10"/>
        <v>0</v>
      </c>
      <c r="AS1527" s="417" t="str">
        <f t="shared" si="11"/>
        <v>#DIV/0!</v>
      </c>
      <c r="AT1527" s="416">
        <f t="shared" si="12"/>
        <v>0</v>
      </c>
      <c r="AU1527" s="417"/>
    </row>
    <row r="1528" hidden="1">
      <c r="A1528" s="88" t="str">
        <f>Master!A1577</f>
        <v>VRAD18014</v>
      </c>
      <c r="B1528" s="414" t="str">
        <f>Master!B1577</f>
        <v/>
      </c>
      <c r="C1528" s="414" t="str">
        <f>Master!C1577</f>
        <v/>
      </c>
      <c r="D1528" s="88" t="str">
        <f>Master!D1577</f>
        <v/>
      </c>
      <c r="E1528" s="406" t="str">
        <f>Master!E1577</f>
        <v/>
      </c>
      <c r="F1528" s="406">
        <f>Master!F1577</f>
        <v>0</v>
      </c>
      <c r="G1528" s="88" t="str">
        <f>Master!G1577</f>
        <v/>
      </c>
      <c r="H1528" s="88" t="str">
        <f>Master!H1577</f>
        <v/>
      </c>
      <c r="I1528" s="88" t="str">
        <f>Master!I1577</f>
        <v/>
      </c>
      <c r="J1528" s="88" t="str">
        <f>Master!J1577</f>
        <v>RANG DE PTE LTD</v>
      </c>
      <c r="K1528" s="88" t="str">
        <f>Master!K1577</f>
        <v/>
      </c>
      <c r="L1528" s="88" t="str">
        <f>Master!L1577</f>
        <v/>
      </c>
      <c r="M1528" s="88" t="str">
        <f>Master!M1577</f>
        <v/>
      </c>
      <c r="N1528" s="88" t="str">
        <f>Master!N1577</f>
        <v/>
      </c>
      <c r="O1528" s="88" t="str">
        <f>Master!O1577</f>
        <v/>
      </c>
      <c r="P1528" s="88" t="str">
        <f>Master!P1577</f>
        <v/>
      </c>
      <c r="Q1528" s="88" t="str">
        <f>Master!Q1577</f>
        <v/>
      </c>
      <c r="R1528" s="406" t="str">
        <f>Master!R1577</f>
        <v/>
      </c>
      <c r="S1528" s="406">
        <f>Master!S1577</f>
        <v>0</v>
      </c>
      <c r="T1528" s="406" t="str">
        <f>Master!T1577</f>
        <v/>
      </c>
      <c r="U1528" s="406" t="str">
        <f>Master!U1577</f>
        <v/>
      </c>
      <c r="V1528" s="406" t="str">
        <f>Master!V1577</f>
        <v/>
      </c>
      <c r="W1528" s="406" t="str">
        <f>Master!W1577</f>
        <v/>
      </c>
      <c r="X1528" s="406" t="str">
        <f>Master!X1577</f>
        <v/>
      </c>
      <c r="Y1528" s="406" t="str">
        <f>Master!Y1577</f>
        <v/>
      </c>
      <c r="Z1528" s="406" t="str">
        <f>Master!Z1577</f>
        <v/>
      </c>
      <c r="AA1528" s="406" t="str">
        <f>Master!AA1577</f>
        <v/>
      </c>
      <c r="AB1528" s="406" t="str">
        <f>Master!AB1577</f>
        <v/>
      </c>
      <c r="AC1528" s="406" t="str">
        <f>Master!AC1577</f>
        <v/>
      </c>
      <c r="AD1528" s="406" t="str">
        <f>Master!AD1577</f>
        <v/>
      </c>
      <c r="AE1528" s="406" t="str">
        <f>Master!AE1577</f>
        <v/>
      </c>
      <c r="AF1528" s="406" t="str">
        <f>Master!AF1577</f>
        <v/>
      </c>
      <c r="AG1528" s="406" t="str">
        <f>Master!AG1577</f>
        <v/>
      </c>
      <c r="AH1528" s="88" t="str">
        <f>Master!AH1577</f>
        <v/>
      </c>
      <c r="AI1528" s="414" t="str">
        <f>Master!AI1577</f>
        <v/>
      </c>
      <c r="AJ1528" s="406" t="str">
        <f>Master!AJ1577</f>
        <v/>
      </c>
      <c r="AK1528" s="406">
        <f>Master!AK1577</f>
        <v>0</v>
      </c>
      <c r="AL1528" s="88" t="str">
        <f>Master!AL1577</f>
        <v/>
      </c>
      <c r="AM1528" s="416"/>
      <c r="AN1528" s="416"/>
      <c r="AO1528" s="416"/>
      <c r="AP1528" s="416"/>
      <c r="AQ1528" s="416"/>
      <c r="AR1528" s="416">
        <f t="shared" si="10"/>
        <v>0</v>
      </c>
      <c r="AS1528" s="417" t="str">
        <f t="shared" si="11"/>
        <v>#DIV/0!</v>
      </c>
      <c r="AT1528" s="416">
        <f t="shared" si="12"/>
        <v>0</v>
      </c>
      <c r="AU1528" s="417"/>
    </row>
    <row r="1529" hidden="1">
      <c r="A1529" s="88" t="str">
        <f>Master!A1578</f>
        <v>VRAD18015</v>
      </c>
      <c r="B1529" s="414" t="str">
        <f>Master!B1578</f>
        <v/>
      </c>
      <c r="C1529" s="414" t="str">
        <f>Master!C1578</f>
        <v/>
      </c>
      <c r="D1529" s="88" t="str">
        <f>Master!D1578</f>
        <v/>
      </c>
      <c r="E1529" s="406" t="str">
        <f>Master!E1578</f>
        <v/>
      </c>
      <c r="F1529" s="406">
        <f>Master!F1578</f>
        <v>0</v>
      </c>
      <c r="G1529" s="88" t="str">
        <f>Master!G1578</f>
        <v/>
      </c>
      <c r="H1529" s="88" t="str">
        <f>Master!H1578</f>
        <v/>
      </c>
      <c r="I1529" s="88" t="str">
        <f>Master!I1578</f>
        <v/>
      </c>
      <c r="J1529" s="88" t="str">
        <f>Master!J1578</f>
        <v>RANG DE PTE LTD</v>
      </c>
      <c r="K1529" s="88" t="str">
        <f>Master!K1578</f>
        <v/>
      </c>
      <c r="L1529" s="88" t="str">
        <f>Master!L1578</f>
        <v/>
      </c>
      <c r="M1529" s="88" t="str">
        <f>Master!M1578</f>
        <v/>
      </c>
      <c r="N1529" s="88" t="str">
        <f>Master!N1578</f>
        <v/>
      </c>
      <c r="O1529" s="88" t="str">
        <f>Master!O1578</f>
        <v/>
      </c>
      <c r="P1529" s="88" t="str">
        <f>Master!P1578</f>
        <v/>
      </c>
      <c r="Q1529" s="88" t="str">
        <f>Master!Q1578</f>
        <v/>
      </c>
      <c r="R1529" s="406" t="str">
        <f>Master!R1578</f>
        <v/>
      </c>
      <c r="S1529" s="406">
        <f>Master!S1578</f>
        <v>0</v>
      </c>
      <c r="T1529" s="406" t="str">
        <f>Master!T1578</f>
        <v/>
      </c>
      <c r="U1529" s="406" t="str">
        <f>Master!U1578</f>
        <v/>
      </c>
      <c r="V1529" s="406" t="str">
        <f>Master!V1578</f>
        <v/>
      </c>
      <c r="W1529" s="406" t="str">
        <f>Master!W1578</f>
        <v/>
      </c>
      <c r="X1529" s="406" t="str">
        <f>Master!X1578</f>
        <v/>
      </c>
      <c r="Y1529" s="406" t="str">
        <f>Master!Y1578</f>
        <v/>
      </c>
      <c r="Z1529" s="406" t="str">
        <f>Master!Z1578</f>
        <v/>
      </c>
      <c r="AA1529" s="406" t="str">
        <f>Master!AA1578</f>
        <v/>
      </c>
      <c r="AB1529" s="406" t="str">
        <f>Master!AB1578</f>
        <v/>
      </c>
      <c r="AC1529" s="406" t="str">
        <f>Master!AC1578</f>
        <v/>
      </c>
      <c r="AD1529" s="406" t="str">
        <f>Master!AD1578</f>
        <v/>
      </c>
      <c r="AE1529" s="406" t="str">
        <f>Master!AE1578</f>
        <v/>
      </c>
      <c r="AF1529" s="406" t="str">
        <f>Master!AF1578</f>
        <v/>
      </c>
      <c r="AG1529" s="406" t="str">
        <f>Master!AG1578</f>
        <v/>
      </c>
      <c r="AH1529" s="88" t="str">
        <f>Master!AH1578</f>
        <v/>
      </c>
      <c r="AI1529" s="88" t="str">
        <f>Master!AI1578</f>
        <v/>
      </c>
      <c r="AJ1529" s="406" t="str">
        <f>Master!AJ1578</f>
        <v/>
      </c>
      <c r="AK1529" s="406">
        <f>Master!AK1578</f>
        <v>0</v>
      </c>
      <c r="AL1529" s="88" t="str">
        <f>Master!AL1578</f>
        <v/>
      </c>
      <c r="AM1529" s="416"/>
      <c r="AN1529" s="416"/>
      <c r="AO1529" s="416"/>
      <c r="AP1529" s="416"/>
      <c r="AQ1529" s="416"/>
      <c r="AR1529" s="416">
        <f t="shared" si="10"/>
        <v>0</v>
      </c>
      <c r="AS1529" s="417" t="str">
        <f t="shared" si="11"/>
        <v>#DIV/0!</v>
      </c>
      <c r="AT1529" s="416">
        <f t="shared" si="12"/>
        <v>0</v>
      </c>
      <c r="AU1529" s="417"/>
    </row>
    <row r="1530" hidden="1">
      <c r="A1530" s="88" t="str">
        <f>Master!A1579</f>
        <v>VRAD18016</v>
      </c>
      <c r="B1530" s="414" t="str">
        <f>Master!B1579</f>
        <v/>
      </c>
      <c r="C1530" s="414" t="str">
        <f>Master!C1579</f>
        <v/>
      </c>
      <c r="D1530" s="88" t="str">
        <f>Master!D1579</f>
        <v/>
      </c>
      <c r="E1530" s="406" t="str">
        <f>Master!E1579</f>
        <v/>
      </c>
      <c r="F1530" s="406">
        <f>Master!F1579</f>
        <v>0</v>
      </c>
      <c r="G1530" s="88" t="str">
        <f>Master!G1579</f>
        <v/>
      </c>
      <c r="H1530" s="88" t="str">
        <f>Master!H1579</f>
        <v/>
      </c>
      <c r="I1530" s="88" t="str">
        <f>Master!I1579</f>
        <v/>
      </c>
      <c r="J1530" s="88" t="str">
        <f>Master!J1579</f>
        <v>RANG DE PTE LTD</v>
      </c>
      <c r="K1530" s="88" t="str">
        <f>Master!K1579</f>
        <v/>
      </c>
      <c r="L1530" s="88" t="str">
        <f>Master!L1579</f>
        <v/>
      </c>
      <c r="M1530" s="88" t="str">
        <f>Master!M1579</f>
        <v/>
      </c>
      <c r="N1530" s="88" t="str">
        <f>Master!N1579</f>
        <v/>
      </c>
      <c r="O1530" s="88" t="str">
        <f>Master!O1579</f>
        <v/>
      </c>
      <c r="P1530" s="88" t="str">
        <f>Master!P1579</f>
        <v/>
      </c>
      <c r="Q1530" s="88" t="str">
        <f>Master!Q1579</f>
        <v/>
      </c>
      <c r="R1530" s="406" t="str">
        <f>Master!R1579</f>
        <v/>
      </c>
      <c r="S1530" s="406">
        <f>Master!S1579</f>
        <v>0</v>
      </c>
      <c r="T1530" s="406" t="str">
        <f>Master!T1579</f>
        <v/>
      </c>
      <c r="U1530" s="406" t="str">
        <f>Master!U1579</f>
        <v/>
      </c>
      <c r="V1530" s="406" t="str">
        <f>Master!V1579</f>
        <v/>
      </c>
      <c r="W1530" s="406" t="str">
        <f>Master!W1579</f>
        <v/>
      </c>
      <c r="X1530" s="406" t="str">
        <f>Master!X1579</f>
        <v/>
      </c>
      <c r="Y1530" s="406" t="str">
        <f>Master!Y1579</f>
        <v/>
      </c>
      <c r="Z1530" s="406" t="str">
        <f>Master!Z1579</f>
        <v/>
      </c>
      <c r="AA1530" s="406" t="str">
        <f>Master!AA1579</f>
        <v/>
      </c>
      <c r="AB1530" s="406" t="str">
        <f>Master!AB1579</f>
        <v/>
      </c>
      <c r="AC1530" s="406" t="str">
        <f>Master!AC1579</f>
        <v/>
      </c>
      <c r="AD1530" s="406" t="str">
        <f>Master!AD1579</f>
        <v/>
      </c>
      <c r="AE1530" s="406" t="str">
        <f>Master!AE1579</f>
        <v/>
      </c>
      <c r="AF1530" s="406" t="str">
        <f>Master!AF1579</f>
        <v/>
      </c>
      <c r="AG1530" s="406" t="str">
        <f>Master!AG1579</f>
        <v/>
      </c>
      <c r="AH1530" s="88" t="str">
        <f>Master!AH1579</f>
        <v/>
      </c>
      <c r="AI1530" s="414" t="str">
        <f>Master!AI1579</f>
        <v/>
      </c>
      <c r="AJ1530" s="406" t="str">
        <f>Master!AJ1579</f>
        <v/>
      </c>
      <c r="AK1530" s="406">
        <f>Master!AK1579</f>
        <v>0</v>
      </c>
      <c r="AL1530" s="88" t="str">
        <f>Master!AL1579</f>
        <v/>
      </c>
      <c r="AM1530" s="416"/>
      <c r="AN1530" s="416"/>
      <c r="AO1530" s="416"/>
      <c r="AP1530" s="416"/>
      <c r="AQ1530" s="416"/>
      <c r="AR1530" s="416">
        <f t="shared" si="10"/>
        <v>0</v>
      </c>
      <c r="AS1530" s="417" t="str">
        <f t="shared" si="11"/>
        <v>#DIV/0!</v>
      </c>
      <c r="AT1530" s="416">
        <f t="shared" si="12"/>
        <v>0</v>
      </c>
      <c r="AU1530" s="417"/>
    </row>
    <row r="1531" hidden="1">
      <c r="A1531" s="88" t="str">
        <f>Master!A1580</f>
        <v>VRAD18017</v>
      </c>
      <c r="B1531" s="414" t="str">
        <f>Master!B1580</f>
        <v/>
      </c>
      <c r="C1531" s="414" t="str">
        <f>Master!C1580</f>
        <v/>
      </c>
      <c r="D1531" s="88" t="str">
        <f>Master!D1580</f>
        <v/>
      </c>
      <c r="E1531" s="406" t="str">
        <f>Master!E1580</f>
        <v/>
      </c>
      <c r="F1531" s="406">
        <f>Master!F1580</f>
        <v>0</v>
      </c>
      <c r="G1531" s="88" t="str">
        <f>Master!G1580</f>
        <v/>
      </c>
      <c r="H1531" s="88" t="str">
        <f>Master!H1580</f>
        <v/>
      </c>
      <c r="I1531" s="88" t="str">
        <f>Master!I1580</f>
        <v/>
      </c>
      <c r="J1531" s="88" t="str">
        <f>Master!J1580</f>
        <v>RANG DE PTE LTD</v>
      </c>
      <c r="K1531" s="88" t="str">
        <f>Master!K1580</f>
        <v/>
      </c>
      <c r="L1531" s="88" t="str">
        <f>Master!L1580</f>
        <v/>
      </c>
      <c r="M1531" s="88" t="str">
        <f>Master!M1580</f>
        <v/>
      </c>
      <c r="N1531" s="88" t="str">
        <f>Master!N1580</f>
        <v/>
      </c>
      <c r="O1531" s="88" t="str">
        <f>Master!O1580</f>
        <v/>
      </c>
      <c r="P1531" s="88" t="str">
        <f>Master!P1580</f>
        <v/>
      </c>
      <c r="Q1531" s="88" t="str">
        <f>Master!Q1580</f>
        <v/>
      </c>
      <c r="R1531" s="406" t="str">
        <f>Master!R1580</f>
        <v/>
      </c>
      <c r="S1531" s="406">
        <f>Master!S1580</f>
        <v>0</v>
      </c>
      <c r="T1531" s="406" t="str">
        <f>Master!T1580</f>
        <v/>
      </c>
      <c r="U1531" s="406" t="str">
        <f>Master!U1580</f>
        <v/>
      </c>
      <c r="V1531" s="406" t="str">
        <f>Master!V1580</f>
        <v/>
      </c>
      <c r="W1531" s="406" t="str">
        <f>Master!W1580</f>
        <v/>
      </c>
      <c r="X1531" s="406" t="str">
        <f>Master!X1580</f>
        <v/>
      </c>
      <c r="Y1531" s="406" t="str">
        <f>Master!Y1580</f>
        <v/>
      </c>
      <c r="Z1531" s="406" t="str">
        <f>Master!Z1580</f>
        <v/>
      </c>
      <c r="AA1531" s="406" t="str">
        <f>Master!AA1580</f>
        <v/>
      </c>
      <c r="AB1531" s="406" t="str">
        <f>Master!AB1580</f>
        <v/>
      </c>
      <c r="AC1531" s="406" t="str">
        <f>Master!AC1580</f>
        <v/>
      </c>
      <c r="AD1531" s="406" t="str">
        <f>Master!AD1580</f>
        <v/>
      </c>
      <c r="AE1531" s="406" t="str">
        <f>Master!AE1580</f>
        <v/>
      </c>
      <c r="AF1531" s="406" t="str">
        <f>Master!AF1580</f>
        <v/>
      </c>
      <c r="AG1531" s="406" t="str">
        <f>Master!AG1580</f>
        <v/>
      </c>
      <c r="AH1531" s="88" t="str">
        <f>Master!AH1580</f>
        <v/>
      </c>
      <c r="AI1531" s="88" t="str">
        <f>Master!AI1580</f>
        <v/>
      </c>
      <c r="AJ1531" s="406" t="str">
        <f>Master!AJ1580</f>
        <v/>
      </c>
      <c r="AK1531" s="406">
        <f>Master!AK1580</f>
        <v>0</v>
      </c>
      <c r="AL1531" s="88" t="str">
        <f>Master!AL1580</f>
        <v/>
      </c>
      <c r="AM1531" s="416"/>
      <c r="AN1531" s="416"/>
      <c r="AO1531" s="416"/>
      <c r="AP1531" s="416"/>
      <c r="AQ1531" s="416"/>
      <c r="AR1531" s="416">
        <f t="shared" si="10"/>
        <v>0</v>
      </c>
      <c r="AS1531" s="417" t="str">
        <f t="shared" si="11"/>
        <v>#DIV/0!</v>
      </c>
      <c r="AT1531" s="416">
        <f t="shared" si="12"/>
        <v>0</v>
      </c>
      <c r="AU1531" s="417"/>
    </row>
    <row r="1532" hidden="1">
      <c r="A1532" s="88" t="str">
        <f>Master!A1581</f>
        <v>VRAD18018</v>
      </c>
      <c r="B1532" s="414" t="str">
        <f>Master!B1581</f>
        <v/>
      </c>
      <c r="C1532" s="414" t="str">
        <f>Master!C1581</f>
        <v/>
      </c>
      <c r="D1532" s="88" t="str">
        <f>Master!D1581</f>
        <v/>
      </c>
      <c r="E1532" s="406" t="str">
        <f>Master!E1581</f>
        <v/>
      </c>
      <c r="F1532" s="406">
        <f>Master!F1581</f>
        <v>0</v>
      </c>
      <c r="G1532" s="88" t="str">
        <f>Master!G1581</f>
        <v/>
      </c>
      <c r="H1532" s="88" t="str">
        <f>Master!H1581</f>
        <v/>
      </c>
      <c r="I1532" s="88" t="str">
        <f>Master!I1581</f>
        <v/>
      </c>
      <c r="J1532" s="88" t="str">
        <f>Master!J1581</f>
        <v>RANG DE PTE LTD</v>
      </c>
      <c r="K1532" s="88" t="str">
        <f>Master!K1581</f>
        <v/>
      </c>
      <c r="L1532" s="88" t="str">
        <f>Master!L1581</f>
        <v/>
      </c>
      <c r="M1532" s="88" t="str">
        <f>Master!M1581</f>
        <v/>
      </c>
      <c r="N1532" s="88" t="str">
        <f>Master!N1581</f>
        <v/>
      </c>
      <c r="O1532" s="88" t="str">
        <f>Master!O1581</f>
        <v/>
      </c>
      <c r="P1532" s="88" t="str">
        <f>Master!P1581</f>
        <v/>
      </c>
      <c r="Q1532" s="88" t="str">
        <f>Master!Q1581</f>
        <v/>
      </c>
      <c r="R1532" s="406" t="str">
        <f>Master!R1581</f>
        <v/>
      </c>
      <c r="S1532" s="406">
        <f>Master!S1581</f>
        <v>0</v>
      </c>
      <c r="T1532" s="406" t="str">
        <f>Master!T1581</f>
        <v/>
      </c>
      <c r="U1532" s="406" t="str">
        <f>Master!U1581</f>
        <v/>
      </c>
      <c r="V1532" s="406" t="str">
        <f>Master!V1581</f>
        <v/>
      </c>
      <c r="W1532" s="406" t="str">
        <f>Master!W1581</f>
        <v/>
      </c>
      <c r="X1532" s="406" t="str">
        <f>Master!X1581</f>
        <v/>
      </c>
      <c r="Y1532" s="406" t="str">
        <f>Master!Y1581</f>
        <v/>
      </c>
      <c r="Z1532" s="406" t="str">
        <f>Master!Z1581</f>
        <v/>
      </c>
      <c r="AA1532" s="406" t="str">
        <f>Master!AA1581</f>
        <v/>
      </c>
      <c r="AB1532" s="406" t="str">
        <f>Master!AB1581</f>
        <v/>
      </c>
      <c r="AC1532" s="406" t="str">
        <f>Master!AC1581</f>
        <v/>
      </c>
      <c r="AD1532" s="406" t="str">
        <f>Master!AD1581</f>
        <v/>
      </c>
      <c r="AE1532" s="406" t="str">
        <f>Master!AE1581</f>
        <v/>
      </c>
      <c r="AF1532" s="406" t="str">
        <f>Master!AF1581</f>
        <v/>
      </c>
      <c r="AG1532" s="406" t="str">
        <f>Master!AG1581</f>
        <v/>
      </c>
      <c r="AH1532" s="88" t="str">
        <f>Master!AH1581</f>
        <v/>
      </c>
      <c r="AI1532" s="414" t="str">
        <f>Master!AI1581</f>
        <v/>
      </c>
      <c r="AJ1532" s="406" t="str">
        <f>Master!AJ1581</f>
        <v/>
      </c>
      <c r="AK1532" s="406">
        <f>Master!AK1581</f>
        <v>0</v>
      </c>
      <c r="AL1532" s="88" t="str">
        <f>Master!AL1581</f>
        <v/>
      </c>
      <c r="AM1532" s="416"/>
      <c r="AN1532" s="416"/>
      <c r="AO1532" s="416"/>
      <c r="AP1532" s="416"/>
      <c r="AQ1532" s="416"/>
      <c r="AR1532" s="416">
        <f t="shared" si="10"/>
        <v>0</v>
      </c>
      <c r="AS1532" s="417" t="str">
        <f t="shared" si="11"/>
        <v>#DIV/0!</v>
      </c>
      <c r="AT1532" s="416">
        <f t="shared" si="12"/>
        <v>0</v>
      </c>
      <c r="AU1532" s="417"/>
    </row>
    <row r="1533" hidden="1">
      <c r="A1533" s="88" t="str">
        <f>Master!A1582</f>
        <v>VRAD18019</v>
      </c>
      <c r="B1533" s="414" t="str">
        <f>Master!B1582</f>
        <v/>
      </c>
      <c r="C1533" s="414" t="str">
        <f>Master!C1582</f>
        <v/>
      </c>
      <c r="D1533" s="88" t="str">
        <f>Master!D1582</f>
        <v/>
      </c>
      <c r="E1533" s="406" t="str">
        <f>Master!E1582</f>
        <v/>
      </c>
      <c r="F1533" s="406">
        <f>Master!F1582</f>
        <v>0</v>
      </c>
      <c r="G1533" s="88" t="str">
        <f>Master!G1582</f>
        <v/>
      </c>
      <c r="H1533" s="88" t="str">
        <f>Master!H1582</f>
        <v/>
      </c>
      <c r="I1533" s="88" t="str">
        <f>Master!I1582</f>
        <v/>
      </c>
      <c r="J1533" s="88" t="str">
        <f>Master!J1582</f>
        <v>RANG DE PTE LTD</v>
      </c>
      <c r="K1533" s="88" t="str">
        <f>Master!K1582</f>
        <v/>
      </c>
      <c r="L1533" s="88" t="str">
        <f>Master!L1582</f>
        <v/>
      </c>
      <c r="M1533" s="88" t="str">
        <f>Master!M1582</f>
        <v/>
      </c>
      <c r="N1533" s="88" t="str">
        <f>Master!N1582</f>
        <v/>
      </c>
      <c r="O1533" s="88" t="str">
        <f>Master!O1582</f>
        <v/>
      </c>
      <c r="P1533" s="88" t="str">
        <f>Master!P1582</f>
        <v/>
      </c>
      <c r="Q1533" s="88" t="str">
        <f>Master!Q1582</f>
        <v/>
      </c>
      <c r="R1533" s="406" t="str">
        <f>Master!R1582</f>
        <v/>
      </c>
      <c r="S1533" s="406">
        <f>Master!S1582</f>
        <v>0</v>
      </c>
      <c r="T1533" s="406" t="str">
        <f>Master!T1582</f>
        <v/>
      </c>
      <c r="U1533" s="406" t="str">
        <f>Master!U1582</f>
        <v/>
      </c>
      <c r="V1533" s="406" t="str">
        <f>Master!V1582</f>
        <v/>
      </c>
      <c r="W1533" s="406" t="str">
        <f>Master!W1582</f>
        <v/>
      </c>
      <c r="X1533" s="406" t="str">
        <f>Master!X1582</f>
        <v/>
      </c>
      <c r="Y1533" s="406" t="str">
        <f>Master!Y1582</f>
        <v/>
      </c>
      <c r="Z1533" s="406" t="str">
        <f>Master!Z1582</f>
        <v/>
      </c>
      <c r="AA1533" s="406" t="str">
        <f>Master!AA1582</f>
        <v/>
      </c>
      <c r="AB1533" s="406" t="str">
        <f>Master!AB1582</f>
        <v/>
      </c>
      <c r="AC1533" s="406" t="str">
        <f>Master!AC1582</f>
        <v/>
      </c>
      <c r="AD1533" s="406" t="str">
        <f>Master!AD1582</f>
        <v/>
      </c>
      <c r="AE1533" s="406" t="str">
        <f>Master!AE1582</f>
        <v/>
      </c>
      <c r="AF1533" s="406" t="str">
        <f>Master!AF1582</f>
        <v/>
      </c>
      <c r="AG1533" s="406" t="str">
        <f>Master!AG1582</f>
        <v/>
      </c>
      <c r="AH1533" s="88" t="str">
        <f>Master!AH1582</f>
        <v/>
      </c>
      <c r="AI1533" s="88" t="str">
        <f>Master!AI1582</f>
        <v/>
      </c>
      <c r="AJ1533" s="406" t="str">
        <f>Master!AJ1582</f>
        <v/>
      </c>
      <c r="AK1533" s="406">
        <f>Master!AK1582</f>
        <v>0</v>
      </c>
      <c r="AL1533" s="88" t="str">
        <f>Master!AL1582</f>
        <v/>
      </c>
      <c r="AM1533" s="416"/>
      <c r="AN1533" s="416"/>
      <c r="AO1533" s="416"/>
      <c r="AP1533" s="416"/>
      <c r="AQ1533" s="416"/>
      <c r="AR1533" s="416">
        <f t="shared" si="10"/>
        <v>0</v>
      </c>
      <c r="AS1533" s="417" t="str">
        <f t="shared" si="11"/>
        <v>#DIV/0!</v>
      </c>
      <c r="AT1533" s="416">
        <f t="shared" si="12"/>
        <v>0</v>
      </c>
      <c r="AU1533" s="417"/>
    </row>
    <row r="1534" hidden="1">
      <c r="A1534" s="88" t="str">
        <f>Master!A1583</f>
        <v>VRAD18020</v>
      </c>
      <c r="B1534" s="414" t="str">
        <f>Master!B1583</f>
        <v/>
      </c>
      <c r="C1534" s="414" t="str">
        <f>Master!C1583</f>
        <v/>
      </c>
      <c r="D1534" s="88" t="str">
        <f>Master!D1583</f>
        <v/>
      </c>
      <c r="E1534" s="406" t="str">
        <f>Master!E1583</f>
        <v/>
      </c>
      <c r="F1534" s="406">
        <f>Master!F1583</f>
        <v>0</v>
      </c>
      <c r="G1534" s="88" t="str">
        <f>Master!G1583</f>
        <v/>
      </c>
      <c r="H1534" s="88" t="str">
        <f>Master!H1583</f>
        <v/>
      </c>
      <c r="I1534" s="88" t="str">
        <f>Master!I1583</f>
        <v/>
      </c>
      <c r="J1534" s="88" t="str">
        <f>Master!J1583</f>
        <v>RANG DE PTE LTD</v>
      </c>
      <c r="K1534" s="88" t="str">
        <f>Master!K1583</f>
        <v/>
      </c>
      <c r="L1534" s="88" t="str">
        <f>Master!L1583</f>
        <v/>
      </c>
      <c r="M1534" s="88" t="str">
        <f>Master!M1583</f>
        <v/>
      </c>
      <c r="N1534" s="88" t="str">
        <f>Master!N1583</f>
        <v/>
      </c>
      <c r="O1534" s="88" t="str">
        <f>Master!O1583</f>
        <v/>
      </c>
      <c r="P1534" s="88" t="str">
        <f>Master!P1583</f>
        <v/>
      </c>
      <c r="Q1534" s="88" t="str">
        <f>Master!Q1583</f>
        <v/>
      </c>
      <c r="R1534" s="406" t="str">
        <f>Master!R1583</f>
        <v/>
      </c>
      <c r="S1534" s="406">
        <f>Master!S1583</f>
        <v>0</v>
      </c>
      <c r="T1534" s="406" t="str">
        <f>Master!T1583</f>
        <v/>
      </c>
      <c r="U1534" s="406" t="str">
        <f>Master!U1583</f>
        <v/>
      </c>
      <c r="V1534" s="406" t="str">
        <f>Master!V1583</f>
        <v/>
      </c>
      <c r="W1534" s="406" t="str">
        <f>Master!W1583</f>
        <v/>
      </c>
      <c r="X1534" s="406" t="str">
        <f>Master!X1583</f>
        <v/>
      </c>
      <c r="Y1534" s="406" t="str">
        <f>Master!Y1583</f>
        <v/>
      </c>
      <c r="Z1534" s="406" t="str">
        <f>Master!Z1583</f>
        <v/>
      </c>
      <c r="AA1534" s="406" t="str">
        <f>Master!AA1583</f>
        <v/>
      </c>
      <c r="AB1534" s="406" t="str">
        <f>Master!AB1583</f>
        <v/>
      </c>
      <c r="AC1534" s="406" t="str">
        <f>Master!AC1583</f>
        <v/>
      </c>
      <c r="AD1534" s="406" t="str">
        <f>Master!AD1583</f>
        <v/>
      </c>
      <c r="AE1534" s="406" t="str">
        <f>Master!AE1583</f>
        <v/>
      </c>
      <c r="AF1534" s="406" t="str">
        <f>Master!AF1583</f>
        <v/>
      </c>
      <c r="AG1534" s="406" t="str">
        <f>Master!AG1583</f>
        <v/>
      </c>
      <c r="AH1534" s="88" t="str">
        <f>Master!AH1583</f>
        <v/>
      </c>
      <c r="AI1534" s="414" t="str">
        <f>Master!AI1583</f>
        <v/>
      </c>
      <c r="AJ1534" s="406" t="str">
        <f>Master!AJ1583</f>
        <v/>
      </c>
      <c r="AK1534" s="406">
        <f>Master!AK1583</f>
        <v>0</v>
      </c>
      <c r="AL1534" s="88" t="str">
        <f>Master!AL1583</f>
        <v/>
      </c>
      <c r="AM1534" s="416"/>
      <c r="AN1534" s="416"/>
      <c r="AO1534" s="416"/>
      <c r="AP1534" s="416"/>
      <c r="AQ1534" s="416"/>
      <c r="AR1534" s="416">
        <f t="shared" si="10"/>
        <v>0</v>
      </c>
      <c r="AS1534" s="417" t="str">
        <f t="shared" si="11"/>
        <v>#DIV/0!</v>
      </c>
      <c r="AT1534" s="416">
        <f t="shared" si="12"/>
        <v>0</v>
      </c>
      <c r="AU1534" s="417"/>
    </row>
    <row r="1535" hidden="1">
      <c r="A1535" s="88" t="str">
        <f>Master!A1584</f>
        <v>VRAD18021</v>
      </c>
      <c r="B1535" s="414" t="str">
        <f>Master!B1584</f>
        <v/>
      </c>
      <c r="C1535" s="414" t="str">
        <f>Master!C1584</f>
        <v/>
      </c>
      <c r="D1535" s="88" t="str">
        <f>Master!D1584</f>
        <v/>
      </c>
      <c r="E1535" s="406" t="str">
        <f>Master!E1584</f>
        <v/>
      </c>
      <c r="F1535" s="406">
        <f>Master!F1584</f>
        <v>0</v>
      </c>
      <c r="G1535" s="88" t="str">
        <f>Master!G1584</f>
        <v/>
      </c>
      <c r="H1535" s="88" t="str">
        <f>Master!H1584</f>
        <v/>
      </c>
      <c r="I1535" s="88" t="str">
        <f>Master!I1584</f>
        <v/>
      </c>
      <c r="J1535" s="88" t="str">
        <f>Master!J1584</f>
        <v>RANG DE PTE LTD</v>
      </c>
      <c r="K1535" s="88" t="str">
        <f>Master!K1584</f>
        <v/>
      </c>
      <c r="L1535" s="88" t="str">
        <f>Master!L1584</f>
        <v/>
      </c>
      <c r="M1535" s="88" t="str">
        <f>Master!M1584</f>
        <v/>
      </c>
      <c r="N1535" s="88" t="str">
        <f>Master!N1584</f>
        <v/>
      </c>
      <c r="O1535" s="88" t="str">
        <f>Master!O1584</f>
        <v/>
      </c>
      <c r="P1535" s="88" t="str">
        <f>Master!P1584</f>
        <v/>
      </c>
      <c r="Q1535" s="88" t="str">
        <f>Master!Q1584</f>
        <v/>
      </c>
      <c r="R1535" s="406" t="str">
        <f>Master!R1584</f>
        <v/>
      </c>
      <c r="S1535" s="406">
        <f>Master!S1584</f>
        <v>0</v>
      </c>
      <c r="T1535" s="406" t="str">
        <f>Master!T1584</f>
        <v/>
      </c>
      <c r="U1535" s="406" t="str">
        <f>Master!U1584</f>
        <v/>
      </c>
      <c r="V1535" s="406" t="str">
        <f>Master!V1584</f>
        <v/>
      </c>
      <c r="W1535" s="406" t="str">
        <f>Master!W1584</f>
        <v/>
      </c>
      <c r="X1535" s="406" t="str">
        <f>Master!X1584</f>
        <v/>
      </c>
      <c r="Y1535" s="406" t="str">
        <f>Master!Y1584</f>
        <v/>
      </c>
      <c r="Z1535" s="406" t="str">
        <f>Master!Z1584</f>
        <v/>
      </c>
      <c r="AA1535" s="406" t="str">
        <f>Master!AA1584</f>
        <v/>
      </c>
      <c r="AB1535" s="406" t="str">
        <f>Master!AB1584</f>
        <v/>
      </c>
      <c r="AC1535" s="406" t="str">
        <f>Master!AC1584</f>
        <v/>
      </c>
      <c r="AD1535" s="406" t="str">
        <f>Master!AD1584</f>
        <v/>
      </c>
      <c r="AE1535" s="406" t="str">
        <f>Master!AE1584</f>
        <v/>
      </c>
      <c r="AF1535" s="406" t="str">
        <f>Master!AF1584</f>
        <v/>
      </c>
      <c r="AG1535" s="406" t="str">
        <f>Master!AG1584</f>
        <v/>
      </c>
      <c r="AH1535" s="88" t="str">
        <f>Master!AH1584</f>
        <v/>
      </c>
      <c r="AI1535" s="88" t="str">
        <f>Master!AI1584</f>
        <v/>
      </c>
      <c r="AJ1535" s="406" t="str">
        <f>Master!AJ1584</f>
        <v/>
      </c>
      <c r="AK1535" s="406">
        <f>Master!AK1584</f>
        <v>0</v>
      </c>
      <c r="AL1535" s="88" t="str">
        <f>Master!AL1584</f>
        <v/>
      </c>
      <c r="AM1535" s="416"/>
      <c r="AN1535" s="416"/>
      <c r="AO1535" s="416"/>
      <c r="AP1535" s="416"/>
      <c r="AQ1535" s="416"/>
      <c r="AR1535" s="416">
        <f t="shared" si="10"/>
        <v>0</v>
      </c>
      <c r="AS1535" s="417" t="str">
        <f t="shared" si="11"/>
        <v>#DIV/0!</v>
      </c>
      <c r="AT1535" s="416">
        <f t="shared" si="12"/>
        <v>0</v>
      </c>
      <c r="AU1535" s="417"/>
    </row>
    <row r="1536" hidden="1">
      <c r="A1536" s="88" t="str">
        <f>Master!A1585</f>
        <v>VRAD18022</v>
      </c>
      <c r="B1536" s="414" t="str">
        <f>Master!B1585</f>
        <v/>
      </c>
      <c r="C1536" s="414" t="str">
        <f>Master!C1585</f>
        <v/>
      </c>
      <c r="D1536" s="88" t="str">
        <f>Master!D1585</f>
        <v/>
      </c>
      <c r="E1536" s="406" t="str">
        <f>Master!E1585</f>
        <v/>
      </c>
      <c r="F1536" s="406">
        <f>Master!F1585</f>
        <v>0</v>
      </c>
      <c r="G1536" s="88" t="str">
        <f>Master!G1585</f>
        <v/>
      </c>
      <c r="H1536" s="88" t="str">
        <f>Master!H1585</f>
        <v/>
      </c>
      <c r="I1536" s="88" t="str">
        <f>Master!I1585</f>
        <v/>
      </c>
      <c r="J1536" s="88" t="str">
        <f>Master!J1585</f>
        <v>RANG DE PTE LTD</v>
      </c>
      <c r="K1536" s="88" t="str">
        <f>Master!K1585</f>
        <v/>
      </c>
      <c r="L1536" s="88" t="str">
        <f>Master!L1585</f>
        <v/>
      </c>
      <c r="M1536" s="88" t="str">
        <f>Master!M1585</f>
        <v/>
      </c>
      <c r="N1536" s="88" t="str">
        <f>Master!N1585</f>
        <v/>
      </c>
      <c r="O1536" s="88" t="str">
        <f>Master!O1585</f>
        <v/>
      </c>
      <c r="P1536" s="88" t="str">
        <f>Master!P1585</f>
        <v/>
      </c>
      <c r="Q1536" s="88" t="str">
        <f>Master!Q1585</f>
        <v/>
      </c>
      <c r="R1536" s="406" t="str">
        <f>Master!R1585</f>
        <v/>
      </c>
      <c r="S1536" s="406">
        <f>Master!S1585</f>
        <v>0</v>
      </c>
      <c r="T1536" s="406" t="str">
        <f>Master!T1585</f>
        <v/>
      </c>
      <c r="U1536" s="406" t="str">
        <f>Master!U1585</f>
        <v/>
      </c>
      <c r="V1536" s="406" t="str">
        <f>Master!V1585</f>
        <v/>
      </c>
      <c r="W1536" s="406" t="str">
        <f>Master!W1585</f>
        <v/>
      </c>
      <c r="X1536" s="406" t="str">
        <f>Master!X1585</f>
        <v/>
      </c>
      <c r="Y1536" s="406" t="str">
        <f>Master!Y1585</f>
        <v/>
      </c>
      <c r="Z1536" s="406" t="str">
        <f>Master!Z1585</f>
        <v/>
      </c>
      <c r="AA1536" s="406" t="str">
        <f>Master!AA1585</f>
        <v/>
      </c>
      <c r="AB1536" s="406" t="str">
        <f>Master!AB1585</f>
        <v/>
      </c>
      <c r="AC1536" s="406" t="str">
        <f>Master!AC1585</f>
        <v/>
      </c>
      <c r="AD1536" s="406" t="str">
        <f>Master!AD1585</f>
        <v/>
      </c>
      <c r="AE1536" s="406" t="str">
        <f>Master!AE1585</f>
        <v/>
      </c>
      <c r="AF1536" s="406" t="str">
        <f>Master!AF1585</f>
        <v/>
      </c>
      <c r="AG1536" s="406" t="str">
        <f>Master!AG1585</f>
        <v/>
      </c>
      <c r="AH1536" s="88" t="str">
        <f>Master!AH1585</f>
        <v/>
      </c>
      <c r="AI1536" s="414" t="str">
        <f>Master!AI1585</f>
        <v/>
      </c>
      <c r="AJ1536" s="406" t="str">
        <f>Master!AJ1585</f>
        <v/>
      </c>
      <c r="AK1536" s="406">
        <f>Master!AK1585</f>
        <v>0</v>
      </c>
      <c r="AL1536" s="88" t="str">
        <f>Master!AL1585</f>
        <v/>
      </c>
      <c r="AM1536" s="416"/>
      <c r="AN1536" s="416"/>
      <c r="AO1536" s="416"/>
      <c r="AP1536" s="416"/>
      <c r="AQ1536" s="416"/>
      <c r="AR1536" s="416">
        <f t="shared" si="10"/>
        <v>0</v>
      </c>
      <c r="AS1536" s="417" t="str">
        <f t="shared" si="11"/>
        <v>#DIV/0!</v>
      </c>
      <c r="AT1536" s="416">
        <f t="shared" si="12"/>
        <v>0</v>
      </c>
      <c r="AU1536" s="417"/>
    </row>
    <row r="1537" hidden="1">
      <c r="A1537" s="88" t="str">
        <f>Master!A1586</f>
        <v>VRAD18023</v>
      </c>
      <c r="B1537" s="414" t="str">
        <f>Master!B1586</f>
        <v/>
      </c>
      <c r="C1537" s="414" t="str">
        <f>Master!C1586</f>
        <v/>
      </c>
      <c r="D1537" s="88" t="str">
        <f>Master!D1586</f>
        <v/>
      </c>
      <c r="E1537" s="406" t="str">
        <f>Master!E1586</f>
        <v/>
      </c>
      <c r="F1537" s="406">
        <f>Master!F1586</f>
        <v>0</v>
      </c>
      <c r="G1537" s="88" t="str">
        <f>Master!G1586</f>
        <v/>
      </c>
      <c r="H1537" s="88" t="str">
        <f>Master!H1586</f>
        <v/>
      </c>
      <c r="I1537" s="88" t="str">
        <f>Master!I1586</f>
        <v/>
      </c>
      <c r="J1537" s="88" t="str">
        <f>Master!J1586</f>
        <v>RANG DE PTE LTD</v>
      </c>
      <c r="K1537" s="88" t="str">
        <f>Master!K1586</f>
        <v/>
      </c>
      <c r="L1537" s="88" t="str">
        <f>Master!L1586</f>
        <v/>
      </c>
      <c r="M1537" s="88" t="str">
        <f>Master!M1586</f>
        <v/>
      </c>
      <c r="N1537" s="88" t="str">
        <f>Master!N1586</f>
        <v/>
      </c>
      <c r="O1537" s="88" t="str">
        <f>Master!O1586</f>
        <v/>
      </c>
      <c r="P1537" s="88" t="str">
        <f>Master!P1586</f>
        <v/>
      </c>
      <c r="Q1537" s="88" t="str">
        <f>Master!Q1586</f>
        <v/>
      </c>
      <c r="R1537" s="406" t="str">
        <f>Master!R1586</f>
        <v/>
      </c>
      <c r="S1537" s="406">
        <f>Master!S1586</f>
        <v>0</v>
      </c>
      <c r="T1537" s="406" t="str">
        <f>Master!T1586</f>
        <v/>
      </c>
      <c r="U1537" s="406" t="str">
        <f>Master!U1586</f>
        <v/>
      </c>
      <c r="V1537" s="406" t="str">
        <f>Master!V1586</f>
        <v/>
      </c>
      <c r="W1537" s="406" t="str">
        <f>Master!W1586</f>
        <v/>
      </c>
      <c r="X1537" s="406" t="str">
        <f>Master!X1586</f>
        <v/>
      </c>
      <c r="Y1537" s="406" t="str">
        <f>Master!Y1586</f>
        <v/>
      </c>
      <c r="Z1537" s="406" t="str">
        <f>Master!Z1586</f>
        <v/>
      </c>
      <c r="AA1537" s="406" t="str">
        <f>Master!AA1586</f>
        <v/>
      </c>
      <c r="AB1537" s="406" t="str">
        <f>Master!AB1586</f>
        <v/>
      </c>
      <c r="AC1537" s="406" t="str">
        <f>Master!AC1586</f>
        <v/>
      </c>
      <c r="AD1537" s="406" t="str">
        <f>Master!AD1586</f>
        <v/>
      </c>
      <c r="AE1537" s="406" t="str">
        <f>Master!AE1586</f>
        <v/>
      </c>
      <c r="AF1537" s="406" t="str">
        <f>Master!AF1586</f>
        <v/>
      </c>
      <c r="AG1537" s="406" t="str">
        <f>Master!AG1586</f>
        <v/>
      </c>
      <c r="AH1537" s="88" t="str">
        <f>Master!AH1586</f>
        <v/>
      </c>
      <c r="AI1537" s="88" t="str">
        <f>Master!AI1586</f>
        <v/>
      </c>
      <c r="AJ1537" s="406" t="str">
        <f>Master!AJ1586</f>
        <v/>
      </c>
      <c r="AK1537" s="406">
        <f>Master!AK1586</f>
        <v>0</v>
      </c>
      <c r="AL1537" s="88" t="str">
        <f>Master!AL1586</f>
        <v/>
      </c>
      <c r="AM1537" s="416"/>
      <c r="AN1537" s="416"/>
      <c r="AO1537" s="416"/>
      <c r="AP1537" s="416"/>
      <c r="AQ1537" s="416"/>
      <c r="AR1537" s="416">
        <f t="shared" si="10"/>
        <v>0</v>
      </c>
      <c r="AS1537" s="417" t="str">
        <f t="shared" si="11"/>
        <v>#DIV/0!</v>
      </c>
      <c r="AT1537" s="416">
        <f t="shared" si="12"/>
        <v>0</v>
      </c>
      <c r="AU1537" s="417"/>
    </row>
    <row r="1538" hidden="1">
      <c r="A1538" s="88" t="str">
        <f>Master!A1587</f>
        <v>VRAD18024</v>
      </c>
      <c r="B1538" s="414" t="str">
        <f>Master!B1587</f>
        <v/>
      </c>
      <c r="C1538" s="414" t="str">
        <f>Master!C1587</f>
        <v/>
      </c>
      <c r="D1538" s="88" t="str">
        <f>Master!D1587</f>
        <v/>
      </c>
      <c r="E1538" s="406" t="str">
        <f>Master!E1587</f>
        <v/>
      </c>
      <c r="F1538" s="406">
        <f>Master!F1587</f>
        <v>0</v>
      </c>
      <c r="G1538" s="88" t="str">
        <f>Master!G1587</f>
        <v/>
      </c>
      <c r="H1538" s="88" t="str">
        <f>Master!H1587</f>
        <v/>
      </c>
      <c r="I1538" s="88" t="str">
        <f>Master!I1587</f>
        <v/>
      </c>
      <c r="J1538" s="88" t="str">
        <f>Master!J1587</f>
        <v>RANG DE PTE LTD</v>
      </c>
      <c r="K1538" s="88" t="str">
        <f>Master!K1587</f>
        <v/>
      </c>
      <c r="L1538" s="88" t="str">
        <f>Master!L1587</f>
        <v/>
      </c>
      <c r="M1538" s="88" t="str">
        <f>Master!M1587</f>
        <v/>
      </c>
      <c r="N1538" s="88" t="str">
        <f>Master!N1587</f>
        <v/>
      </c>
      <c r="O1538" s="88" t="str">
        <f>Master!O1587</f>
        <v/>
      </c>
      <c r="P1538" s="88" t="str">
        <f>Master!P1587</f>
        <v/>
      </c>
      <c r="Q1538" s="88" t="str">
        <f>Master!Q1587</f>
        <v/>
      </c>
      <c r="R1538" s="406" t="str">
        <f>Master!R1587</f>
        <v/>
      </c>
      <c r="S1538" s="406">
        <f>Master!S1587</f>
        <v>0</v>
      </c>
      <c r="T1538" s="406" t="str">
        <f>Master!T1587</f>
        <v/>
      </c>
      <c r="U1538" s="406" t="str">
        <f>Master!U1587</f>
        <v/>
      </c>
      <c r="V1538" s="406" t="str">
        <f>Master!V1587</f>
        <v/>
      </c>
      <c r="W1538" s="406" t="str">
        <f>Master!W1587</f>
        <v/>
      </c>
      <c r="X1538" s="406" t="str">
        <f>Master!X1587</f>
        <v/>
      </c>
      <c r="Y1538" s="406" t="str">
        <f>Master!Y1587</f>
        <v/>
      </c>
      <c r="Z1538" s="406" t="str">
        <f>Master!Z1587</f>
        <v/>
      </c>
      <c r="AA1538" s="406" t="str">
        <f>Master!AA1587</f>
        <v/>
      </c>
      <c r="AB1538" s="406" t="str">
        <f>Master!AB1587</f>
        <v/>
      </c>
      <c r="AC1538" s="406" t="str">
        <f>Master!AC1587</f>
        <v/>
      </c>
      <c r="AD1538" s="406" t="str">
        <f>Master!AD1587</f>
        <v/>
      </c>
      <c r="AE1538" s="406" t="str">
        <f>Master!AE1587</f>
        <v/>
      </c>
      <c r="AF1538" s="406" t="str">
        <f>Master!AF1587</f>
        <v/>
      </c>
      <c r="AG1538" s="406" t="str">
        <f>Master!AG1587</f>
        <v/>
      </c>
      <c r="AH1538" s="88" t="str">
        <f>Master!AH1587</f>
        <v/>
      </c>
      <c r="AI1538" s="414" t="str">
        <f>Master!AI1587</f>
        <v/>
      </c>
      <c r="AJ1538" s="406" t="str">
        <f>Master!AJ1587</f>
        <v/>
      </c>
      <c r="AK1538" s="406">
        <f>Master!AK1587</f>
        <v>0</v>
      </c>
      <c r="AL1538" s="88" t="str">
        <f>Master!AL1587</f>
        <v/>
      </c>
      <c r="AM1538" s="416"/>
      <c r="AN1538" s="416"/>
      <c r="AO1538" s="416"/>
      <c r="AP1538" s="416"/>
      <c r="AQ1538" s="416"/>
      <c r="AR1538" s="416">
        <f t="shared" si="10"/>
        <v>0</v>
      </c>
      <c r="AS1538" s="417" t="str">
        <f t="shared" si="11"/>
        <v>#DIV/0!</v>
      </c>
      <c r="AT1538" s="416">
        <f t="shared" si="12"/>
        <v>0</v>
      </c>
      <c r="AU1538" s="417"/>
    </row>
    <row r="1539" hidden="1">
      <c r="A1539" s="88" t="str">
        <f>Master!A1588</f>
        <v>VRAD18025</v>
      </c>
      <c r="B1539" s="414" t="str">
        <f>Master!B1588</f>
        <v/>
      </c>
      <c r="C1539" s="414" t="str">
        <f>Master!C1588</f>
        <v/>
      </c>
      <c r="D1539" s="88" t="str">
        <f>Master!D1588</f>
        <v/>
      </c>
      <c r="E1539" s="406" t="str">
        <f>Master!E1588</f>
        <v/>
      </c>
      <c r="F1539" s="406">
        <f>Master!F1588</f>
        <v>0</v>
      </c>
      <c r="G1539" s="88" t="str">
        <f>Master!G1588</f>
        <v/>
      </c>
      <c r="H1539" s="88" t="str">
        <f>Master!H1588</f>
        <v/>
      </c>
      <c r="I1539" s="88" t="str">
        <f>Master!I1588</f>
        <v/>
      </c>
      <c r="J1539" s="88" t="str">
        <f>Master!J1588</f>
        <v>RANG DE PTE LTD</v>
      </c>
      <c r="K1539" s="88" t="str">
        <f>Master!K1588</f>
        <v/>
      </c>
      <c r="L1539" s="88" t="str">
        <f>Master!L1588</f>
        <v/>
      </c>
      <c r="M1539" s="88" t="str">
        <f>Master!M1588</f>
        <v/>
      </c>
      <c r="N1539" s="88" t="str">
        <f>Master!N1588</f>
        <v/>
      </c>
      <c r="O1539" s="88" t="str">
        <f>Master!O1588</f>
        <v/>
      </c>
      <c r="P1539" s="88" t="str">
        <f>Master!P1588</f>
        <v/>
      </c>
      <c r="Q1539" s="88" t="str">
        <f>Master!Q1588</f>
        <v/>
      </c>
      <c r="R1539" s="406" t="str">
        <f>Master!R1588</f>
        <v/>
      </c>
      <c r="S1539" s="406">
        <f>Master!S1588</f>
        <v>0</v>
      </c>
      <c r="T1539" s="406" t="str">
        <f>Master!T1588</f>
        <v/>
      </c>
      <c r="U1539" s="406" t="str">
        <f>Master!U1588</f>
        <v/>
      </c>
      <c r="V1539" s="406" t="str">
        <f>Master!V1588</f>
        <v/>
      </c>
      <c r="W1539" s="406" t="str">
        <f>Master!W1588</f>
        <v/>
      </c>
      <c r="X1539" s="406" t="str">
        <f>Master!X1588</f>
        <v/>
      </c>
      <c r="Y1539" s="406" t="str">
        <f>Master!Y1588</f>
        <v/>
      </c>
      <c r="Z1539" s="406" t="str">
        <f>Master!Z1588</f>
        <v/>
      </c>
      <c r="AA1539" s="406" t="str">
        <f>Master!AA1588</f>
        <v/>
      </c>
      <c r="AB1539" s="406" t="str">
        <f>Master!AB1588</f>
        <v/>
      </c>
      <c r="AC1539" s="406" t="str">
        <f>Master!AC1588</f>
        <v/>
      </c>
      <c r="AD1539" s="406" t="str">
        <f>Master!AD1588</f>
        <v/>
      </c>
      <c r="AE1539" s="406" t="str">
        <f>Master!AE1588</f>
        <v/>
      </c>
      <c r="AF1539" s="406" t="str">
        <f>Master!AF1588</f>
        <v/>
      </c>
      <c r="AG1539" s="406" t="str">
        <f>Master!AG1588</f>
        <v/>
      </c>
      <c r="AH1539" s="88" t="str">
        <f>Master!AH1588</f>
        <v/>
      </c>
      <c r="AI1539" s="88" t="str">
        <f>Master!AI1588</f>
        <v/>
      </c>
      <c r="AJ1539" s="406" t="str">
        <f>Master!AJ1588</f>
        <v/>
      </c>
      <c r="AK1539" s="406">
        <f>Master!AK1588</f>
        <v>0</v>
      </c>
      <c r="AL1539" s="88" t="str">
        <f>Master!AL1588</f>
        <v/>
      </c>
      <c r="AM1539" s="416"/>
      <c r="AN1539" s="416"/>
      <c r="AO1539" s="416"/>
      <c r="AP1539" s="416"/>
      <c r="AQ1539" s="416"/>
      <c r="AR1539" s="416">
        <f t="shared" si="10"/>
        <v>0</v>
      </c>
      <c r="AS1539" s="417" t="str">
        <f t="shared" si="11"/>
        <v>#DIV/0!</v>
      </c>
      <c r="AT1539" s="416">
        <f t="shared" si="12"/>
        <v>0</v>
      </c>
      <c r="AU1539" s="417"/>
    </row>
    <row r="1540" hidden="1">
      <c r="A1540" s="88" t="str">
        <f>Master!A1589</f>
        <v>VRAD18026</v>
      </c>
      <c r="B1540" s="414" t="str">
        <f>Master!B1589</f>
        <v/>
      </c>
      <c r="C1540" s="414" t="str">
        <f>Master!C1589</f>
        <v/>
      </c>
      <c r="D1540" s="88" t="str">
        <f>Master!D1589</f>
        <v/>
      </c>
      <c r="E1540" s="406" t="str">
        <f>Master!E1589</f>
        <v/>
      </c>
      <c r="F1540" s="406">
        <f>Master!F1589</f>
        <v>0</v>
      </c>
      <c r="G1540" s="88" t="str">
        <f>Master!G1589</f>
        <v/>
      </c>
      <c r="H1540" s="88" t="str">
        <f>Master!H1589</f>
        <v/>
      </c>
      <c r="I1540" s="88" t="str">
        <f>Master!I1589</f>
        <v/>
      </c>
      <c r="J1540" s="88" t="str">
        <f>Master!J1589</f>
        <v>RANG DE PTE LTD</v>
      </c>
      <c r="K1540" s="88" t="str">
        <f>Master!K1589</f>
        <v/>
      </c>
      <c r="L1540" s="88" t="str">
        <f>Master!L1589</f>
        <v/>
      </c>
      <c r="M1540" s="88" t="str">
        <f>Master!M1589</f>
        <v/>
      </c>
      <c r="N1540" s="88" t="str">
        <f>Master!N1589</f>
        <v/>
      </c>
      <c r="O1540" s="88" t="str">
        <f>Master!O1589</f>
        <v/>
      </c>
      <c r="P1540" s="88" t="str">
        <f>Master!P1589</f>
        <v/>
      </c>
      <c r="Q1540" s="88" t="str">
        <f>Master!Q1589</f>
        <v/>
      </c>
      <c r="R1540" s="406" t="str">
        <f>Master!R1589</f>
        <v/>
      </c>
      <c r="S1540" s="406">
        <f>Master!S1589</f>
        <v>0</v>
      </c>
      <c r="T1540" s="406" t="str">
        <f>Master!T1589</f>
        <v/>
      </c>
      <c r="U1540" s="406" t="str">
        <f>Master!U1589</f>
        <v/>
      </c>
      <c r="V1540" s="406" t="str">
        <f>Master!V1589</f>
        <v/>
      </c>
      <c r="W1540" s="406" t="str">
        <f>Master!W1589</f>
        <v/>
      </c>
      <c r="X1540" s="406" t="str">
        <f>Master!X1589</f>
        <v/>
      </c>
      <c r="Y1540" s="406" t="str">
        <f>Master!Y1589</f>
        <v/>
      </c>
      <c r="Z1540" s="406" t="str">
        <f>Master!Z1589</f>
        <v/>
      </c>
      <c r="AA1540" s="406" t="str">
        <f>Master!AA1589</f>
        <v/>
      </c>
      <c r="AB1540" s="406" t="str">
        <f>Master!AB1589</f>
        <v/>
      </c>
      <c r="AC1540" s="406" t="str">
        <f>Master!AC1589</f>
        <v/>
      </c>
      <c r="AD1540" s="406" t="str">
        <f>Master!AD1589</f>
        <v/>
      </c>
      <c r="AE1540" s="406" t="str">
        <f>Master!AE1589</f>
        <v/>
      </c>
      <c r="AF1540" s="406" t="str">
        <f>Master!AF1589</f>
        <v/>
      </c>
      <c r="AG1540" s="406" t="str">
        <f>Master!AG1589</f>
        <v/>
      </c>
      <c r="AH1540" s="88" t="str">
        <f>Master!AH1589</f>
        <v/>
      </c>
      <c r="AI1540" s="414" t="str">
        <f>Master!AI1589</f>
        <v/>
      </c>
      <c r="AJ1540" s="406" t="str">
        <f>Master!AJ1589</f>
        <v/>
      </c>
      <c r="AK1540" s="406">
        <f>Master!AK1589</f>
        <v>0</v>
      </c>
      <c r="AL1540" s="88" t="str">
        <f>Master!AL1589</f>
        <v/>
      </c>
      <c r="AM1540" s="416"/>
      <c r="AN1540" s="416"/>
      <c r="AO1540" s="416"/>
      <c r="AP1540" s="416"/>
      <c r="AQ1540" s="416"/>
      <c r="AR1540" s="416">
        <f t="shared" si="10"/>
        <v>0</v>
      </c>
      <c r="AS1540" s="417" t="str">
        <f t="shared" si="11"/>
        <v>#DIV/0!</v>
      </c>
      <c r="AT1540" s="416">
        <f t="shared" si="12"/>
        <v>0</v>
      </c>
      <c r="AU1540" s="417"/>
    </row>
    <row r="1541" hidden="1">
      <c r="A1541" s="88" t="str">
        <f>Master!A1590</f>
        <v>VRAD18027</v>
      </c>
      <c r="B1541" s="414" t="str">
        <f>Master!B1590</f>
        <v/>
      </c>
      <c r="C1541" s="414" t="str">
        <f>Master!C1590</f>
        <v/>
      </c>
      <c r="D1541" s="88" t="str">
        <f>Master!D1590</f>
        <v/>
      </c>
      <c r="E1541" s="406" t="str">
        <f>Master!E1590</f>
        <v/>
      </c>
      <c r="F1541" s="406">
        <f>Master!F1590</f>
        <v>0</v>
      </c>
      <c r="G1541" s="88" t="str">
        <f>Master!G1590</f>
        <v/>
      </c>
      <c r="H1541" s="88" t="str">
        <f>Master!H1590</f>
        <v/>
      </c>
      <c r="I1541" s="88" t="str">
        <f>Master!I1590</f>
        <v/>
      </c>
      <c r="J1541" s="88" t="str">
        <f>Master!J1590</f>
        <v>RANG DE PTE LTD</v>
      </c>
      <c r="K1541" s="88" t="str">
        <f>Master!K1590</f>
        <v/>
      </c>
      <c r="L1541" s="88" t="str">
        <f>Master!L1590</f>
        <v/>
      </c>
      <c r="M1541" s="88" t="str">
        <f>Master!M1590</f>
        <v/>
      </c>
      <c r="N1541" s="88" t="str">
        <f>Master!N1590</f>
        <v/>
      </c>
      <c r="O1541" s="88" t="str">
        <f>Master!O1590</f>
        <v/>
      </c>
      <c r="P1541" s="88" t="str">
        <f>Master!P1590</f>
        <v/>
      </c>
      <c r="Q1541" s="88" t="str">
        <f>Master!Q1590</f>
        <v/>
      </c>
      <c r="R1541" s="406" t="str">
        <f>Master!R1590</f>
        <v/>
      </c>
      <c r="S1541" s="406">
        <f>Master!S1590</f>
        <v>0</v>
      </c>
      <c r="T1541" s="406" t="str">
        <f>Master!T1590</f>
        <v/>
      </c>
      <c r="U1541" s="406" t="str">
        <f>Master!U1590</f>
        <v/>
      </c>
      <c r="V1541" s="406" t="str">
        <f>Master!V1590</f>
        <v/>
      </c>
      <c r="W1541" s="406" t="str">
        <f>Master!W1590</f>
        <v/>
      </c>
      <c r="X1541" s="406" t="str">
        <f>Master!X1590</f>
        <v/>
      </c>
      <c r="Y1541" s="406" t="str">
        <f>Master!Y1590</f>
        <v/>
      </c>
      <c r="Z1541" s="406" t="str">
        <f>Master!Z1590</f>
        <v/>
      </c>
      <c r="AA1541" s="406" t="str">
        <f>Master!AA1590</f>
        <v/>
      </c>
      <c r="AB1541" s="406" t="str">
        <f>Master!AB1590</f>
        <v/>
      </c>
      <c r="AC1541" s="406" t="str">
        <f>Master!AC1590</f>
        <v/>
      </c>
      <c r="AD1541" s="406" t="str">
        <f>Master!AD1590</f>
        <v/>
      </c>
      <c r="AE1541" s="406" t="str">
        <f>Master!AE1590</f>
        <v/>
      </c>
      <c r="AF1541" s="406" t="str">
        <f>Master!AF1590</f>
        <v/>
      </c>
      <c r="AG1541" s="406" t="str">
        <f>Master!AG1590</f>
        <v/>
      </c>
      <c r="AH1541" s="88" t="str">
        <f>Master!AH1590</f>
        <v/>
      </c>
      <c r="AI1541" s="88" t="str">
        <f>Master!AI1590</f>
        <v/>
      </c>
      <c r="AJ1541" s="406" t="str">
        <f>Master!AJ1590</f>
        <v/>
      </c>
      <c r="AK1541" s="406">
        <f>Master!AK1590</f>
        <v>0</v>
      </c>
      <c r="AL1541" s="88" t="str">
        <f>Master!AL1590</f>
        <v/>
      </c>
      <c r="AM1541" s="416"/>
      <c r="AN1541" s="416"/>
      <c r="AO1541" s="416"/>
      <c r="AP1541" s="416"/>
      <c r="AQ1541" s="416"/>
      <c r="AR1541" s="416">
        <f t="shared" si="10"/>
        <v>0</v>
      </c>
      <c r="AS1541" s="417" t="str">
        <f t="shared" si="11"/>
        <v>#DIV/0!</v>
      </c>
      <c r="AT1541" s="416">
        <f t="shared" si="12"/>
        <v>0</v>
      </c>
      <c r="AU1541" s="417"/>
    </row>
    <row r="1542" hidden="1">
      <c r="A1542" s="88" t="str">
        <f>Master!A1591</f>
        <v>VRAD18028</v>
      </c>
      <c r="B1542" s="414" t="str">
        <f>Master!B1591</f>
        <v/>
      </c>
      <c r="C1542" s="414" t="str">
        <f>Master!C1591</f>
        <v/>
      </c>
      <c r="D1542" s="88" t="str">
        <f>Master!D1591</f>
        <v/>
      </c>
      <c r="E1542" s="406" t="str">
        <f>Master!E1591</f>
        <v/>
      </c>
      <c r="F1542" s="406">
        <f>Master!F1591</f>
        <v>0</v>
      </c>
      <c r="G1542" s="88" t="str">
        <f>Master!G1591</f>
        <v/>
      </c>
      <c r="H1542" s="88" t="str">
        <f>Master!H1591</f>
        <v/>
      </c>
      <c r="I1542" s="88" t="str">
        <f>Master!I1591</f>
        <v/>
      </c>
      <c r="J1542" s="88" t="str">
        <f>Master!J1591</f>
        <v>RANG DE PTE LTD</v>
      </c>
      <c r="K1542" s="88" t="str">
        <f>Master!K1591</f>
        <v/>
      </c>
      <c r="L1542" s="88" t="str">
        <f>Master!L1591</f>
        <v/>
      </c>
      <c r="M1542" s="88" t="str">
        <f>Master!M1591</f>
        <v/>
      </c>
      <c r="N1542" s="88" t="str">
        <f>Master!N1591</f>
        <v/>
      </c>
      <c r="O1542" s="88" t="str">
        <f>Master!O1591</f>
        <v/>
      </c>
      <c r="P1542" s="88" t="str">
        <f>Master!P1591</f>
        <v/>
      </c>
      <c r="Q1542" s="88" t="str">
        <f>Master!Q1591</f>
        <v/>
      </c>
      <c r="R1542" s="406" t="str">
        <f>Master!R1591</f>
        <v/>
      </c>
      <c r="S1542" s="406">
        <f>Master!S1591</f>
        <v>0</v>
      </c>
      <c r="T1542" s="406" t="str">
        <f>Master!T1591</f>
        <v/>
      </c>
      <c r="U1542" s="406" t="str">
        <f>Master!U1591</f>
        <v/>
      </c>
      <c r="V1542" s="406" t="str">
        <f>Master!V1591</f>
        <v/>
      </c>
      <c r="W1542" s="406" t="str">
        <f>Master!W1591</f>
        <v/>
      </c>
      <c r="X1542" s="406" t="str">
        <f>Master!X1591</f>
        <v/>
      </c>
      <c r="Y1542" s="406" t="str">
        <f>Master!Y1591</f>
        <v/>
      </c>
      <c r="Z1542" s="406" t="str">
        <f>Master!Z1591</f>
        <v/>
      </c>
      <c r="AA1542" s="406" t="str">
        <f>Master!AA1591</f>
        <v/>
      </c>
      <c r="AB1542" s="406" t="str">
        <f>Master!AB1591</f>
        <v/>
      </c>
      <c r="AC1542" s="406" t="str">
        <f>Master!AC1591</f>
        <v/>
      </c>
      <c r="AD1542" s="406" t="str">
        <f>Master!AD1591</f>
        <v/>
      </c>
      <c r="AE1542" s="406" t="str">
        <f>Master!AE1591</f>
        <v/>
      </c>
      <c r="AF1542" s="406" t="str">
        <f>Master!AF1591</f>
        <v/>
      </c>
      <c r="AG1542" s="406" t="str">
        <f>Master!AG1591</f>
        <v/>
      </c>
      <c r="AH1542" s="88" t="str">
        <f>Master!AH1591</f>
        <v/>
      </c>
      <c r="AI1542" s="414" t="str">
        <f>Master!AI1591</f>
        <v/>
      </c>
      <c r="AJ1542" s="406" t="str">
        <f>Master!AJ1591</f>
        <v/>
      </c>
      <c r="AK1542" s="406">
        <f>Master!AK1591</f>
        <v>0</v>
      </c>
      <c r="AL1542" s="88" t="str">
        <f>Master!AL1591</f>
        <v/>
      </c>
      <c r="AM1542" s="416"/>
      <c r="AN1542" s="416"/>
      <c r="AO1542" s="416"/>
      <c r="AP1542" s="416"/>
      <c r="AQ1542" s="416"/>
      <c r="AR1542" s="416">
        <f t="shared" si="10"/>
        <v>0</v>
      </c>
      <c r="AS1542" s="417" t="str">
        <f t="shared" si="11"/>
        <v>#DIV/0!</v>
      </c>
      <c r="AT1542" s="416">
        <f t="shared" si="12"/>
        <v>0</v>
      </c>
      <c r="AU1542" s="417"/>
    </row>
    <row r="1543" hidden="1">
      <c r="A1543" s="88" t="str">
        <f>Master!A1592</f>
        <v>VRAD18029</v>
      </c>
      <c r="B1543" s="414" t="str">
        <f>Master!B1592</f>
        <v/>
      </c>
      <c r="C1543" s="414" t="str">
        <f>Master!C1592</f>
        <v/>
      </c>
      <c r="D1543" s="88" t="str">
        <f>Master!D1592</f>
        <v/>
      </c>
      <c r="E1543" s="406" t="str">
        <f>Master!E1592</f>
        <v/>
      </c>
      <c r="F1543" s="406">
        <f>Master!F1592</f>
        <v>0</v>
      </c>
      <c r="G1543" s="88" t="str">
        <f>Master!G1592</f>
        <v/>
      </c>
      <c r="H1543" s="88" t="str">
        <f>Master!H1592</f>
        <v/>
      </c>
      <c r="I1543" s="88" t="str">
        <f>Master!I1592</f>
        <v/>
      </c>
      <c r="J1543" s="88" t="str">
        <f>Master!J1592</f>
        <v>RANG DE PTE LTD</v>
      </c>
      <c r="K1543" s="88" t="str">
        <f>Master!K1592</f>
        <v/>
      </c>
      <c r="L1543" s="88" t="str">
        <f>Master!L1592</f>
        <v/>
      </c>
      <c r="M1543" s="88" t="str">
        <f>Master!M1592</f>
        <v/>
      </c>
      <c r="N1543" s="88" t="str">
        <f>Master!N1592</f>
        <v/>
      </c>
      <c r="O1543" s="88" t="str">
        <f>Master!O1592</f>
        <v/>
      </c>
      <c r="P1543" s="88" t="str">
        <f>Master!P1592</f>
        <v/>
      </c>
      <c r="Q1543" s="88" t="str">
        <f>Master!Q1592</f>
        <v/>
      </c>
      <c r="R1543" s="406" t="str">
        <f>Master!R1592</f>
        <v/>
      </c>
      <c r="S1543" s="406">
        <f>Master!S1592</f>
        <v>0</v>
      </c>
      <c r="T1543" s="406" t="str">
        <f>Master!T1592</f>
        <v/>
      </c>
      <c r="U1543" s="406" t="str">
        <f>Master!U1592</f>
        <v/>
      </c>
      <c r="V1543" s="406" t="str">
        <f>Master!V1592</f>
        <v/>
      </c>
      <c r="W1543" s="406" t="str">
        <f>Master!W1592</f>
        <v/>
      </c>
      <c r="X1543" s="406" t="str">
        <f>Master!X1592</f>
        <v/>
      </c>
      <c r="Y1543" s="406" t="str">
        <f>Master!Y1592</f>
        <v/>
      </c>
      <c r="Z1543" s="406" t="str">
        <f>Master!Z1592</f>
        <v/>
      </c>
      <c r="AA1543" s="406" t="str">
        <f>Master!AA1592</f>
        <v/>
      </c>
      <c r="AB1543" s="406" t="str">
        <f>Master!AB1592</f>
        <v/>
      </c>
      <c r="AC1543" s="406" t="str">
        <f>Master!AC1592</f>
        <v/>
      </c>
      <c r="AD1543" s="406" t="str">
        <f>Master!AD1592</f>
        <v/>
      </c>
      <c r="AE1543" s="406" t="str">
        <f>Master!AE1592</f>
        <v/>
      </c>
      <c r="AF1543" s="406" t="str">
        <f>Master!AF1592</f>
        <v/>
      </c>
      <c r="AG1543" s="406" t="str">
        <f>Master!AG1592</f>
        <v/>
      </c>
      <c r="AH1543" s="88" t="str">
        <f>Master!AH1592</f>
        <v/>
      </c>
      <c r="AI1543" s="88" t="str">
        <f>Master!AI1592</f>
        <v/>
      </c>
      <c r="AJ1543" s="406" t="str">
        <f>Master!AJ1592</f>
        <v/>
      </c>
      <c r="AK1543" s="406">
        <f>Master!AK1592</f>
        <v>0</v>
      </c>
      <c r="AL1543" s="88" t="str">
        <f>Master!AL1592</f>
        <v/>
      </c>
      <c r="AM1543" s="416"/>
      <c r="AN1543" s="416"/>
      <c r="AO1543" s="416"/>
      <c r="AP1543" s="416"/>
      <c r="AQ1543" s="416"/>
      <c r="AR1543" s="416">
        <f t="shared" si="10"/>
        <v>0</v>
      </c>
      <c r="AS1543" s="417" t="str">
        <f t="shared" si="11"/>
        <v>#DIV/0!</v>
      </c>
      <c r="AT1543" s="416">
        <f t="shared" si="12"/>
        <v>0</v>
      </c>
      <c r="AU1543" s="417"/>
    </row>
    <row r="1544" hidden="1">
      <c r="A1544" s="88" t="str">
        <f>Master!A1593</f>
        <v>VRAD18030</v>
      </c>
      <c r="B1544" s="414" t="str">
        <f>Master!B1593</f>
        <v/>
      </c>
      <c r="C1544" s="414" t="str">
        <f>Master!C1593</f>
        <v/>
      </c>
      <c r="D1544" s="88" t="str">
        <f>Master!D1593</f>
        <v/>
      </c>
      <c r="E1544" s="406" t="str">
        <f>Master!E1593</f>
        <v/>
      </c>
      <c r="F1544" s="406">
        <f>Master!F1593</f>
        <v>0</v>
      </c>
      <c r="G1544" s="88" t="str">
        <f>Master!G1593</f>
        <v/>
      </c>
      <c r="H1544" s="88" t="str">
        <f>Master!H1593</f>
        <v/>
      </c>
      <c r="I1544" s="88" t="str">
        <f>Master!I1593</f>
        <v/>
      </c>
      <c r="J1544" s="88" t="str">
        <f>Master!J1593</f>
        <v>RANG DE PTE LTD</v>
      </c>
      <c r="K1544" s="88" t="str">
        <f>Master!K1593</f>
        <v/>
      </c>
      <c r="L1544" s="88" t="str">
        <f>Master!L1593</f>
        <v/>
      </c>
      <c r="M1544" s="88" t="str">
        <f>Master!M1593</f>
        <v/>
      </c>
      <c r="N1544" s="88" t="str">
        <f>Master!N1593</f>
        <v/>
      </c>
      <c r="O1544" s="88" t="str">
        <f>Master!O1593</f>
        <v/>
      </c>
      <c r="P1544" s="88" t="str">
        <f>Master!P1593</f>
        <v/>
      </c>
      <c r="Q1544" s="88" t="str">
        <f>Master!Q1593</f>
        <v/>
      </c>
      <c r="R1544" s="406" t="str">
        <f>Master!R1593</f>
        <v/>
      </c>
      <c r="S1544" s="406">
        <f>Master!S1593</f>
        <v>0</v>
      </c>
      <c r="T1544" s="406" t="str">
        <f>Master!T1593</f>
        <v/>
      </c>
      <c r="U1544" s="406" t="str">
        <f>Master!U1593</f>
        <v/>
      </c>
      <c r="V1544" s="406" t="str">
        <f>Master!V1593</f>
        <v/>
      </c>
      <c r="W1544" s="406" t="str">
        <f>Master!W1593</f>
        <v/>
      </c>
      <c r="X1544" s="406" t="str">
        <f>Master!X1593</f>
        <v/>
      </c>
      <c r="Y1544" s="406" t="str">
        <f>Master!Y1593</f>
        <v/>
      </c>
      <c r="Z1544" s="406" t="str">
        <f>Master!Z1593</f>
        <v/>
      </c>
      <c r="AA1544" s="406" t="str">
        <f>Master!AA1593</f>
        <v/>
      </c>
      <c r="AB1544" s="406" t="str">
        <f>Master!AB1593</f>
        <v/>
      </c>
      <c r="AC1544" s="406" t="str">
        <f>Master!AC1593</f>
        <v/>
      </c>
      <c r="AD1544" s="406" t="str">
        <f>Master!AD1593</f>
        <v/>
      </c>
      <c r="AE1544" s="406" t="str">
        <f>Master!AE1593</f>
        <v/>
      </c>
      <c r="AF1544" s="406" t="str">
        <f>Master!AF1593</f>
        <v/>
      </c>
      <c r="AG1544" s="406" t="str">
        <f>Master!AG1593</f>
        <v/>
      </c>
      <c r="AH1544" s="88" t="str">
        <f>Master!AH1593</f>
        <v/>
      </c>
      <c r="AI1544" s="414" t="str">
        <f>Master!AI1593</f>
        <v/>
      </c>
      <c r="AJ1544" s="406" t="str">
        <f>Master!AJ1593</f>
        <v/>
      </c>
      <c r="AK1544" s="406">
        <f>Master!AK1593</f>
        <v>0</v>
      </c>
      <c r="AL1544" s="88" t="str">
        <f>Master!AL1593</f>
        <v/>
      </c>
      <c r="AM1544" s="416"/>
      <c r="AN1544" s="416"/>
      <c r="AO1544" s="416"/>
      <c r="AP1544" s="416"/>
      <c r="AQ1544" s="416"/>
      <c r="AR1544" s="416">
        <f t="shared" si="10"/>
        <v>0</v>
      </c>
      <c r="AS1544" s="417" t="str">
        <f t="shared" si="11"/>
        <v>#DIV/0!</v>
      </c>
      <c r="AT1544" s="416">
        <f t="shared" si="12"/>
        <v>0</v>
      </c>
      <c r="AU1544" s="417"/>
    </row>
    <row r="1545" hidden="1">
      <c r="A1545" s="88" t="str">
        <f>Master!A1594</f>
        <v>VRAD18031</v>
      </c>
      <c r="B1545" s="414" t="str">
        <f>Master!B1594</f>
        <v/>
      </c>
      <c r="C1545" s="414" t="str">
        <f>Master!C1594</f>
        <v/>
      </c>
      <c r="D1545" s="88" t="str">
        <f>Master!D1594</f>
        <v/>
      </c>
      <c r="E1545" s="406" t="str">
        <f>Master!E1594</f>
        <v/>
      </c>
      <c r="F1545" s="406">
        <f>Master!F1594</f>
        <v>0</v>
      </c>
      <c r="G1545" s="88" t="str">
        <f>Master!G1594</f>
        <v/>
      </c>
      <c r="H1545" s="88" t="str">
        <f>Master!H1594</f>
        <v/>
      </c>
      <c r="I1545" s="88" t="str">
        <f>Master!I1594</f>
        <v/>
      </c>
      <c r="J1545" s="88" t="str">
        <f>Master!J1594</f>
        <v>RANG DE PTE LTD</v>
      </c>
      <c r="K1545" s="88" t="str">
        <f>Master!K1594</f>
        <v/>
      </c>
      <c r="L1545" s="88" t="str">
        <f>Master!L1594</f>
        <v/>
      </c>
      <c r="M1545" s="88" t="str">
        <f>Master!M1594</f>
        <v/>
      </c>
      <c r="N1545" s="88" t="str">
        <f>Master!N1594</f>
        <v/>
      </c>
      <c r="O1545" s="88" t="str">
        <f>Master!O1594</f>
        <v/>
      </c>
      <c r="P1545" s="88" t="str">
        <f>Master!P1594</f>
        <v/>
      </c>
      <c r="Q1545" s="88" t="str">
        <f>Master!Q1594</f>
        <v/>
      </c>
      <c r="R1545" s="406" t="str">
        <f>Master!R1594</f>
        <v/>
      </c>
      <c r="S1545" s="406">
        <f>Master!S1594</f>
        <v>0</v>
      </c>
      <c r="T1545" s="406" t="str">
        <f>Master!T1594</f>
        <v/>
      </c>
      <c r="U1545" s="406" t="str">
        <f>Master!U1594</f>
        <v/>
      </c>
      <c r="V1545" s="406" t="str">
        <f>Master!V1594</f>
        <v/>
      </c>
      <c r="W1545" s="406" t="str">
        <f>Master!W1594</f>
        <v/>
      </c>
      <c r="X1545" s="406" t="str">
        <f>Master!X1594</f>
        <v/>
      </c>
      <c r="Y1545" s="406" t="str">
        <f>Master!Y1594</f>
        <v/>
      </c>
      <c r="Z1545" s="406" t="str">
        <f>Master!Z1594</f>
        <v/>
      </c>
      <c r="AA1545" s="406" t="str">
        <f>Master!AA1594</f>
        <v/>
      </c>
      <c r="AB1545" s="406" t="str">
        <f>Master!AB1594</f>
        <v/>
      </c>
      <c r="AC1545" s="406" t="str">
        <f>Master!AC1594</f>
        <v/>
      </c>
      <c r="AD1545" s="406" t="str">
        <f>Master!AD1594</f>
        <v/>
      </c>
      <c r="AE1545" s="406" t="str">
        <f>Master!AE1594</f>
        <v/>
      </c>
      <c r="AF1545" s="406" t="str">
        <f>Master!AF1594</f>
        <v/>
      </c>
      <c r="AG1545" s="406" t="str">
        <f>Master!AG1594</f>
        <v/>
      </c>
      <c r="AH1545" s="88" t="str">
        <f>Master!AH1594</f>
        <v/>
      </c>
      <c r="AI1545" s="88" t="str">
        <f>Master!AI1594</f>
        <v/>
      </c>
      <c r="AJ1545" s="406" t="str">
        <f>Master!AJ1594</f>
        <v/>
      </c>
      <c r="AK1545" s="406">
        <f>Master!AK1594</f>
        <v>0</v>
      </c>
      <c r="AL1545" s="88" t="str">
        <f>Master!AL1594</f>
        <v/>
      </c>
      <c r="AM1545" s="416"/>
      <c r="AN1545" s="416"/>
      <c r="AO1545" s="416"/>
      <c r="AP1545" s="416"/>
      <c r="AQ1545" s="416"/>
      <c r="AR1545" s="416">
        <f t="shared" si="10"/>
        <v>0</v>
      </c>
      <c r="AS1545" s="417" t="str">
        <f t="shared" si="11"/>
        <v>#DIV/0!</v>
      </c>
      <c r="AT1545" s="416">
        <f t="shared" si="12"/>
        <v>0</v>
      </c>
      <c r="AU1545" s="417"/>
    </row>
    <row r="1546" hidden="1">
      <c r="A1546" s="88" t="str">
        <f>Master!A1595</f>
        <v>VRAD18032</v>
      </c>
      <c r="B1546" s="414" t="str">
        <f>Master!B1595</f>
        <v/>
      </c>
      <c r="C1546" s="414" t="str">
        <f>Master!C1595</f>
        <v/>
      </c>
      <c r="D1546" s="88" t="str">
        <f>Master!D1595</f>
        <v/>
      </c>
      <c r="E1546" s="406" t="str">
        <f>Master!E1595</f>
        <v/>
      </c>
      <c r="F1546" s="406">
        <f>Master!F1595</f>
        <v>0</v>
      </c>
      <c r="G1546" s="88" t="str">
        <f>Master!G1595</f>
        <v/>
      </c>
      <c r="H1546" s="88" t="str">
        <f>Master!H1595</f>
        <v/>
      </c>
      <c r="I1546" s="88" t="str">
        <f>Master!I1595</f>
        <v/>
      </c>
      <c r="J1546" s="88" t="str">
        <f>Master!J1595</f>
        <v>RANG DE PTE LTD</v>
      </c>
      <c r="K1546" s="88" t="str">
        <f>Master!K1595</f>
        <v/>
      </c>
      <c r="L1546" s="88" t="str">
        <f>Master!L1595</f>
        <v/>
      </c>
      <c r="M1546" s="88" t="str">
        <f>Master!M1595</f>
        <v/>
      </c>
      <c r="N1546" s="88" t="str">
        <f>Master!N1595</f>
        <v/>
      </c>
      <c r="O1546" s="88" t="str">
        <f>Master!O1595</f>
        <v/>
      </c>
      <c r="P1546" s="88" t="str">
        <f>Master!P1595</f>
        <v/>
      </c>
      <c r="Q1546" s="88" t="str">
        <f>Master!Q1595</f>
        <v/>
      </c>
      <c r="R1546" s="406" t="str">
        <f>Master!R1595</f>
        <v/>
      </c>
      <c r="S1546" s="406">
        <f>Master!S1595</f>
        <v>0</v>
      </c>
      <c r="T1546" s="406" t="str">
        <f>Master!T1595</f>
        <v/>
      </c>
      <c r="U1546" s="406" t="str">
        <f>Master!U1595</f>
        <v/>
      </c>
      <c r="V1546" s="406" t="str">
        <f>Master!V1595</f>
        <v/>
      </c>
      <c r="W1546" s="406" t="str">
        <f>Master!W1595</f>
        <v/>
      </c>
      <c r="X1546" s="406" t="str">
        <f>Master!X1595</f>
        <v/>
      </c>
      <c r="Y1546" s="406" t="str">
        <f>Master!Y1595</f>
        <v/>
      </c>
      <c r="Z1546" s="406" t="str">
        <f>Master!Z1595</f>
        <v/>
      </c>
      <c r="AA1546" s="406" t="str">
        <f>Master!AA1595</f>
        <v/>
      </c>
      <c r="AB1546" s="406" t="str">
        <f>Master!AB1595</f>
        <v/>
      </c>
      <c r="AC1546" s="406" t="str">
        <f>Master!AC1595</f>
        <v/>
      </c>
      <c r="AD1546" s="406" t="str">
        <f>Master!AD1595</f>
        <v/>
      </c>
      <c r="AE1546" s="406" t="str">
        <f>Master!AE1595</f>
        <v/>
      </c>
      <c r="AF1546" s="406" t="str">
        <f>Master!AF1595</f>
        <v/>
      </c>
      <c r="AG1546" s="406" t="str">
        <f>Master!AG1595</f>
        <v/>
      </c>
      <c r="AH1546" s="88" t="str">
        <f>Master!AH1595</f>
        <v/>
      </c>
      <c r="AI1546" s="414" t="str">
        <f>Master!AI1595</f>
        <v/>
      </c>
      <c r="AJ1546" s="406" t="str">
        <f>Master!AJ1595</f>
        <v/>
      </c>
      <c r="AK1546" s="406">
        <f>Master!AK1595</f>
        <v>0</v>
      </c>
      <c r="AL1546" s="88" t="str">
        <f>Master!AL1595</f>
        <v/>
      </c>
      <c r="AM1546" s="416"/>
      <c r="AN1546" s="416"/>
      <c r="AO1546" s="416"/>
      <c r="AP1546" s="416"/>
      <c r="AQ1546" s="416"/>
      <c r="AR1546" s="416">
        <f t="shared" si="10"/>
        <v>0</v>
      </c>
      <c r="AS1546" s="417" t="str">
        <f t="shared" si="11"/>
        <v>#DIV/0!</v>
      </c>
      <c r="AT1546" s="416">
        <f t="shared" si="12"/>
        <v>0</v>
      </c>
      <c r="AU1546" s="417"/>
    </row>
    <row r="1547" hidden="1">
      <c r="A1547" s="88" t="str">
        <f>Master!A1596</f>
        <v>VRAD18033</v>
      </c>
      <c r="B1547" s="414" t="str">
        <f>Master!B1596</f>
        <v/>
      </c>
      <c r="C1547" s="414" t="str">
        <f>Master!C1596</f>
        <v/>
      </c>
      <c r="D1547" s="88" t="str">
        <f>Master!D1596</f>
        <v/>
      </c>
      <c r="E1547" s="406" t="str">
        <f>Master!E1596</f>
        <v/>
      </c>
      <c r="F1547" s="406">
        <f>Master!F1596</f>
        <v>0</v>
      </c>
      <c r="G1547" s="88" t="str">
        <f>Master!G1596</f>
        <v/>
      </c>
      <c r="H1547" s="88" t="str">
        <f>Master!H1596</f>
        <v/>
      </c>
      <c r="I1547" s="88" t="str">
        <f>Master!I1596</f>
        <v/>
      </c>
      <c r="J1547" s="88" t="str">
        <f>Master!J1596</f>
        <v>RANG DE PTE LTD</v>
      </c>
      <c r="K1547" s="88" t="str">
        <f>Master!K1596</f>
        <v/>
      </c>
      <c r="L1547" s="88" t="str">
        <f>Master!L1596</f>
        <v/>
      </c>
      <c r="M1547" s="88" t="str">
        <f>Master!M1596</f>
        <v/>
      </c>
      <c r="N1547" s="88" t="str">
        <f>Master!N1596</f>
        <v/>
      </c>
      <c r="O1547" s="88" t="str">
        <f>Master!O1596</f>
        <v/>
      </c>
      <c r="P1547" s="88" t="str">
        <f>Master!P1596</f>
        <v/>
      </c>
      <c r="Q1547" s="88" t="str">
        <f>Master!Q1596</f>
        <v/>
      </c>
      <c r="R1547" s="406" t="str">
        <f>Master!R1596</f>
        <v/>
      </c>
      <c r="S1547" s="406">
        <f>Master!S1596</f>
        <v>0</v>
      </c>
      <c r="T1547" s="406" t="str">
        <f>Master!T1596</f>
        <v/>
      </c>
      <c r="U1547" s="406" t="str">
        <f>Master!U1596</f>
        <v/>
      </c>
      <c r="V1547" s="406" t="str">
        <f>Master!V1596</f>
        <v/>
      </c>
      <c r="W1547" s="406" t="str">
        <f>Master!W1596</f>
        <v/>
      </c>
      <c r="X1547" s="406" t="str">
        <f>Master!X1596</f>
        <v/>
      </c>
      <c r="Y1547" s="406" t="str">
        <f>Master!Y1596</f>
        <v/>
      </c>
      <c r="Z1547" s="406" t="str">
        <f>Master!Z1596</f>
        <v/>
      </c>
      <c r="AA1547" s="406" t="str">
        <f>Master!AA1596</f>
        <v/>
      </c>
      <c r="AB1547" s="406" t="str">
        <f>Master!AB1596</f>
        <v/>
      </c>
      <c r="AC1547" s="406" t="str">
        <f>Master!AC1596</f>
        <v/>
      </c>
      <c r="AD1547" s="406" t="str">
        <f>Master!AD1596</f>
        <v/>
      </c>
      <c r="AE1547" s="406" t="str">
        <f>Master!AE1596</f>
        <v/>
      </c>
      <c r="AF1547" s="406" t="str">
        <f>Master!AF1596</f>
        <v/>
      </c>
      <c r="AG1547" s="406" t="str">
        <f>Master!AG1596</f>
        <v/>
      </c>
      <c r="AH1547" s="88" t="str">
        <f>Master!AH1596</f>
        <v/>
      </c>
      <c r="AI1547" s="88" t="str">
        <f>Master!AI1596</f>
        <v/>
      </c>
      <c r="AJ1547" s="406" t="str">
        <f>Master!AJ1596</f>
        <v/>
      </c>
      <c r="AK1547" s="406">
        <f>Master!AK1596</f>
        <v>0</v>
      </c>
      <c r="AL1547" s="88" t="str">
        <f>Master!AL1596</f>
        <v/>
      </c>
      <c r="AM1547" s="416"/>
      <c r="AN1547" s="416"/>
      <c r="AO1547" s="416"/>
      <c r="AP1547" s="416"/>
      <c r="AQ1547" s="416"/>
      <c r="AR1547" s="416">
        <f t="shared" si="10"/>
        <v>0</v>
      </c>
      <c r="AS1547" s="417" t="str">
        <f t="shared" si="11"/>
        <v>#DIV/0!</v>
      </c>
      <c r="AT1547" s="416">
        <f t="shared" si="12"/>
        <v>0</v>
      </c>
      <c r="AU1547" s="417"/>
    </row>
    <row r="1548" hidden="1">
      <c r="A1548" s="88" t="str">
        <f>Master!A1597</f>
        <v>VRAD18034</v>
      </c>
      <c r="B1548" s="414" t="str">
        <f>Master!B1597</f>
        <v/>
      </c>
      <c r="C1548" s="414" t="str">
        <f>Master!C1597</f>
        <v/>
      </c>
      <c r="D1548" s="88" t="str">
        <f>Master!D1597</f>
        <v/>
      </c>
      <c r="E1548" s="406" t="str">
        <f>Master!E1597</f>
        <v/>
      </c>
      <c r="F1548" s="406">
        <f>Master!F1597</f>
        <v>0</v>
      </c>
      <c r="G1548" s="88" t="str">
        <f>Master!G1597</f>
        <v/>
      </c>
      <c r="H1548" s="88" t="str">
        <f>Master!H1597</f>
        <v/>
      </c>
      <c r="I1548" s="88" t="str">
        <f>Master!I1597</f>
        <v/>
      </c>
      <c r="J1548" s="88" t="str">
        <f>Master!J1597</f>
        <v>RANG DE PTE LTD</v>
      </c>
      <c r="K1548" s="88" t="str">
        <f>Master!K1597</f>
        <v/>
      </c>
      <c r="L1548" s="88" t="str">
        <f>Master!L1597</f>
        <v/>
      </c>
      <c r="M1548" s="88" t="str">
        <f>Master!M1597</f>
        <v/>
      </c>
      <c r="N1548" s="88" t="str">
        <f>Master!N1597</f>
        <v/>
      </c>
      <c r="O1548" s="88" t="str">
        <f>Master!O1597</f>
        <v/>
      </c>
      <c r="P1548" s="88" t="str">
        <f>Master!P1597</f>
        <v/>
      </c>
      <c r="Q1548" s="88" t="str">
        <f>Master!Q1597</f>
        <v/>
      </c>
      <c r="R1548" s="406" t="str">
        <f>Master!R1597</f>
        <v/>
      </c>
      <c r="S1548" s="406">
        <f>Master!S1597</f>
        <v>0</v>
      </c>
      <c r="T1548" s="406" t="str">
        <f>Master!T1597</f>
        <v/>
      </c>
      <c r="U1548" s="406" t="str">
        <f>Master!U1597</f>
        <v/>
      </c>
      <c r="V1548" s="406" t="str">
        <f>Master!V1597</f>
        <v/>
      </c>
      <c r="W1548" s="406" t="str">
        <f>Master!W1597</f>
        <v/>
      </c>
      <c r="X1548" s="406" t="str">
        <f>Master!X1597</f>
        <v/>
      </c>
      <c r="Y1548" s="406" t="str">
        <f>Master!Y1597</f>
        <v/>
      </c>
      <c r="Z1548" s="406" t="str">
        <f>Master!Z1597</f>
        <v/>
      </c>
      <c r="AA1548" s="406" t="str">
        <f>Master!AA1597</f>
        <v/>
      </c>
      <c r="AB1548" s="406" t="str">
        <f>Master!AB1597</f>
        <v/>
      </c>
      <c r="AC1548" s="406" t="str">
        <f>Master!AC1597</f>
        <v/>
      </c>
      <c r="AD1548" s="406" t="str">
        <f>Master!AD1597</f>
        <v/>
      </c>
      <c r="AE1548" s="406" t="str">
        <f>Master!AE1597</f>
        <v/>
      </c>
      <c r="AF1548" s="406" t="str">
        <f>Master!AF1597</f>
        <v/>
      </c>
      <c r="AG1548" s="406" t="str">
        <f>Master!AG1597</f>
        <v/>
      </c>
      <c r="AH1548" s="88" t="str">
        <f>Master!AH1597</f>
        <v/>
      </c>
      <c r="AI1548" s="414" t="str">
        <f>Master!AI1597</f>
        <v/>
      </c>
      <c r="AJ1548" s="406" t="str">
        <f>Master!AJ1597</f>
        <v/>
      </c>
      <c r="AK1548" s="406">
        <f>Master!AK1597</f>
        <v>0</v>
      </c>
      <c r="AL1548" s="88" t="str">
        <f>Master!AL1597</f>
        <v/>
      </c>
      <c r="AM1548" s="416"/>
      <c r="AN1548" s="416"/>
      <c r="AO1548" s="416"/>
      <c r="AP1548" s="416"/>
      <c r="AQ1548" s="416"/>
      <c r="AR1548" s="416">
        <f t="shared" si="10"/>
        <v>0</v>
      </c>
      <c r="AS1548" s="417" t="str">
        <f t="shared" si="11"/>
        <v>#DIV/0!</v>
      </c>
      <c r="AT1548" s="416">
        <f t="shared" si="12"/>
        <v>0</v>
      </c>
      <c r="AU1548" s="417"/>
    </row>
    <row r="1549" hidden="1">
      <c r="A1549" s="88" t="str">
        <f>Master!A1598</f>
        <v>VRAD18035</v>
      </c>
      <c r="B1549" s="414" t="str">
        <f>Master!B1598</f>
        <v/>
      </c>
      <c r="C1549" s="414" t="str">
        <f>Master!C1598</f>
        <v/>
      </c>
      <c r="D1549" s="88" t="str">
        <f>Master!D1598</f>
        <v/>
      </c>
      <c r="E1549" s="406" t="str">
        <f>Master!E1598</f>
        <v/>
      </c>
      <c r="F1549" s="406">
        <f>Master!F1598</f>
        <v>0</v>
      </c>
      <c r="G1549" s="88" t="str">
        <f>Master!G1598</f>
        <v/>
      </c>
      <c r="H1549" s="88" t="str">
        <f>Master!H1598</f>
        <v/>
      </c>
      <c r="I1549" s="88" t="str">
        <f>Master!I1598</f>
        <v/>
      </c>
      <c r="J1549" s="88" t="str">
        <f>Master!J1598</f>
        <v>RANG DE PTE LTD</v>
      </c>
      <c r="K1549" s="88" t="str">
        <f>Master!K1598</f>
        <v/>
      </c>
      <c r="L1549" s="88" t="str">
        <f>Master!L1598</f>
        <v/>
      </c>
      <c r="M1549" s="88" t="str">
        <f>Master!M1598</f>
        <v/>
      </c>
      <c r="N1549" s="88" t="str">
        <f>Master!N1598</f>
        <v/>
      </c>
      <c r="O1549" s="88" t="str">
        <f>Master!O1598</f>
        <v/>
      </c>
      <c r="P1549" s="88" t="str">
        <f>Master!P1598</f>
        <v/>
      </c>
      <c r="Q1549" s="88" t="str">
        <f>Master!Q1598</f>
        <v/>
      </c>
      <c r="R1549" s="406" t="str">
        <f>Master!R1598</f>
        <v/>
      </c>
      <c r="S1549" s="406">
        <f>Master!S1598</f>
        <v>0</v>
      </c>
      <c r="T1549" s="406" t="str">
        <f>Master!T1598</f>
        <v/>
      </c>
      <c r="U1549" s="406" t="str">
        <f>Master!U1598</f>
        <v/>
      </c>
      <c r="V1549" s="406" t="str">
        <f>Master!V1598</f>
        <v/>
      </c>
      <c r="W1549" s="406" t="str">
        <f>Master!W1598</f>
        <v/>
      </c>
      <c r="X1549" s="406" t="str">
        <f>Master!X1598</f>
        <v/>
      </c>
      <c r="Y1549" s="406" t="str">
        <f>Master!Y1598</f>
        <v/>
      </c>
      <c r="Z1549" s="406" t="str">
        <f>Master!Z1598</f>
        <v/>
      </c>
      <c r="AA1549" s="406" t="str">
        <f>Master!AA1598</f>
        <v/>
      </c>
      <c r="AB1549" s="406" t="str">
        <f>Master!AB1598</f>
        <v/>
      </c>
      <c r="AC1549" s="406" t="str">
        <f>Master!AC1598</f>
        <v/>
      </c>
      <c r="AD1549" s="406" t="str">
        <f>Master!AD1598</f>
        <v/>
      </c>
      <c r="AE1549" s="406" t="str">
        <f>Master!AE1598</f>
        <v/>
      </c>
      <c r="AF1549" s="406" t="str">
        <f>Master!AF1598</f>
        <v/>
      </c>
      <c r="AG1549" s="406" t="str">
        <f>Master!AG1598</f>
        <v/>
      </c>
      <c r="AH1549" s="88" t="str">
        <f>Master!AH1598</f>
        <v/>
      </c>
      <c r="AI1549" s="88" t="str">
        <f>Master!AI1598</f>
        <v/>
      </c>
      <c r="AJ1549" s="406" t="str">
        <f>Master!AJ1598</f>
        <v/>
      </c>
      <c r="AK1549" s="406">
        <f>Master!AK1598</f>
        <v>0</v>
      </c>
      <c r="AL1549" s="88" t="str">
        <f>Master!AL1598</f>
        <v/>
      </c>
      <c r="AM1549" s="416"/>
      <c r="AN1549" s="416"/>
      <c r="AO1549" s="416"/>
      <c r="AP1549" s="416"/>
      <c r="AQ1549" s="416"/>
      <c r="AR1549" s="416">
        <f t="shared" si="10"/>
        <v>0</v>
      </c>
      <c r="AS1549" s="417" t="str">
        <f t="shared" si="11"/>
        <v>#DIV/0!</v>
      </c>
      <c r="AT1549" s="416">
        <f t="shared" si="12"/>
        <v>0</v>
      </c>
      <c r="AU1549" s="417"/>
    </row>
    <row r="1550" hidden="1">
      <c r="A1550" s="88" t="str">
        <f>Master!A1599</f>
        <v>VRAD18036</v>
      </c>
      <c r="B1550" s="414" t="str">
        <f>Master!B1599</f>
        <v/>
      </c>
      <c r="C1550" s="414" t="str">
        <f>Master!C1599</f>
        <v/>
      </c>
      <c r="D1550" s="88" t="str">
        <f>Master!D1599</f>
        <v/>
      </c>
      <c r="E1550" s="406" t="str">
        <f>Master!E1599</f>
        <v/>
      </c>
      <c r="F1550" s="406">
        <f>Master!F1599</f>
        <v>0</v>
      </c>
      <c r="G1550" s="88" t="str">
        <f>Master!G1599</f>
        <v/>
      </c>
      <c r="H1550" s="88" t="str">
        <f>Master!H1599</f>
        <v/>
      </c>
      <c r="I1550" s="88" t="str">
        <f>Master!I1599</f>
        <v/>
      </c>
      <c r="J1550" s="88" t="str">
        <f>Master!J1599</f>
        <v>RANG DE PTE LTD</v>
      </c>
      <c r="K1550" s="88" t="str">
        <f>Master!K1599</f>
        <v/>
      </c>
      <c r="L1550" s="88" t="str">
        <f>Master!L1599</f>
        <v/>
      </c>
      <c r="M1550" s="88" t="str">
        <f>Master!M1599</f>
        <v/>
      </c>
      <c r="N1550" s="88" t="str">
        <f>Master!N1599</f>
        <v/>
      </c>
      <c r="O1550" s="88" t="str">
        <f>Master!O1599</f>
        <v/>
      </c>
      <c r="P1550" s="88" t="str">
        <f>Master!P1599</f>
        <v/>
      </c>
      <c r="Q1550" s="88" t="str">
        <f>Master!Q1599</f>
        <v/>
      </c>
      <c r="R1550" s="406" t="str">
        <f>Master!R1599</f>
        <v/>
      </c>
      <c r="S1550" s="406">
        <f>Master!S1599</f>
        <v>0</v>
      </c>
      <c r="T1550" s="406" t="str">
        <f>Master!T1599</f>
        <v/>
      </c>
      <c r="U1550" s="406" t="str">
        <f>Master!U1599</f>
        <v/>
      </c>
      <c r="V1550" s="406" t="str">
        <f>Master!V1599</f>
        <v/>
      </c>
      <c r="W1550" s="406" t="str">
        <f>Master!W1599</f>
        <v/>
      </c>
      <c r="X1550" s="406" t="str">
        <f>Master!X1599</f>
        <v/>
      </c>
      <c r="Y1550" s="406" t="str">
        <f>Master!Y1599</f>
        <v/>
      </c>
      <c r="Z1550" s="406" t="str">
        <f>Master!Z1599</f>
        <v/>
      </c>
      <c r="AA1550" s="406" t="str">
        <f>Master!AA1599</f>
        <v/>
      </c>
      <c r="AB1550" s="406" t="str">
        <f>Master!AB1599</f>
        <v/>
      </c>
      <c r="AC1550" s="406" t="str">
        <f>Master!AC1599</f>
        <v/>
      </c>
      <c r="AD1550" s="406" t="str">
        <f>Master!AD1599</f>
        <v/>
      </c>
      <c r="AE1550" s="406" t="str">
        <f>Master!AE1599</f>
        <v/>
      </c>
      <c r="AF1550" s="406" t="str">
        <f>Master!AF1599</f>
        <v/>
      </c>
      <c r="AG1550" s="406" t="str">
        <f>Master!AG1599</f>
        <v/>
      </c>
      <c r="AH1550" s="88" t="str">
        <f>Master!AH1599</f>
        <v/>
      </c>
      <c r="AI1550" s="414" t="str">
        <f>Master!AI1599</f>
        <v/>
      </c>
      <c r="AJ1550" s="406" t="str">
        <f>Master!AJ1599</f>
        <v/>
      </c>
      <c r="AK1550" s="406">
        <f>Master!AK1599</f>
        <v>0</v>
      </c>
      <c r="AL1550" s="88" t="str">
        <f>Master!AL1599</f>
        <v/>
      </c>
      <c r="AM1550" s="416"/>
      <c r="AN1550" s="416"/>
      <c r="AO1550" s="416"/>
      <c r="AP1550" s="416"/>
      <c r="AQ1550" s="416"/>
      <c r="AR1550" s="416">
        <f t="shared" si="10"/>
        <v>0</v>
      </c>
      <c r="AS1550" s="417" t="str">
        <f t="shared" si="11"/>
        <v>#DIV/0!</v>
      </c>
      <c r="AT1550" s="416">
        <f t="shared" si="12"/>
        <v>0</v>
      </c>
      <c r="AU1550" s="417"/>
    </row>
    <row r="1551" hidden="1">
      <c r="A1551" s="88" t="str">
        <f>Master!A1600</f>
        <v>VRAD18037</v>
      </c>
      <c r="B1551" s="414" t="str">
        <f>Master!B1600</f>
        <v/>
      </c>
      <c r="C1551" s="414" t="str">
        <f>Master!C1600</f>
        <v/>
      </c>
      <c r="D1551" s="88" t="str">
        <f>Master!D1600</f>
        <v/>
      </c>
      <c r="E1551" s="406" t="str">
        <f>Master!E1600</f>
        <v/>
      </c>
      <c r="F1551" s="406">
        <f>Master!F1600</f>
        <v>0</v>
      </c>
      <c r="G1551" s="88" t="str">
        <f>Master!G1600</f>
        <v/>
      </c>
      <c r="H1551" s="88" t="str">
        <f>Master!H1600</f>
        <v/>
      </c>
      <c r="I1551" s="88" t="str">
        <f>Master!I1600</f>
        <v/>
      </c>
      <c r="J1551" s="88" t="str">
        <f>Master!J1600</f>
        <v>RANG DE PTE LTD</v>
      </c>
      <c r="K1551" s="88" t="str">
        <f>Master!K1600</f>
        <v/>
      </c>
      <c r="L1551" s="88" t="str">
        <f>Master!L1600</f>
        <v/>
      </c>
      <c r="M1551" s="88" t="str">
        <f>Master!M1600</f>
        <v/>
      </c>
      <c r="N1551" s="88" t="str">
        <f>Master!N1600</f>
        <v/>
      </c>
      <c r="O1551" s="88" t="str">
        <f>Master!O1600</f>
        <v/>
      </c>
      <c r="P1551" s="88" t="str">
        <f>Master!P1600</f>
        <v/>
      </c>
      <c r="Q1551" s="88" t="str">
        <f>Master!Q1600</f>
        <v/>
      </c>
      <c r="R1551" s="406" t="str">
        <f>Master!R1600</f>
        <v/>
      </c>
      <c r="S1551" s="406">
        <f>Master!S1600</f>
        <v>0</v>
      </c>
      <c r="T1551" s="406" t="str">
        <f>Master!T1600</f>
        <v/>
      </c>
      <c r="U1551" s="406" t="str">
        <f>Master!U1600</f>
        <v/>
      </c>
      <c r="V1551" s="406" t="str">
        <f>Master!V1600</f>
        <v/>
      </c>
      <c r="W1551" s="406" t="str">
        <f>Master!W1600</f>
        <v/>
      </c>
      <c r="X1551" s="406" t="str">
        <f>Master!X1600</f>
        <v/>
      </c>
      <c r="Y1551" s="406" t="str">
        <f>Master!Y1600</f>
        <v/>
      </c>
      <c r="Z1551" s="406" t="str">
        <f>Master!Z1600</f>
        <v/>
      </c>
      <c r="AA1551" s="406" t="str">
        <f>Master!AA1600</f>
        <v/>
      </c>
      <c r="AB1551" s="406" t="str">
        <f>Master!AB1600</f>
        <v/>
      </c>
      <c r="AC1551" s="406" t="str">
        <f>Master!AC1600</f>
        <v/>
      </c>
      <c r="AD1551" s="406" t="str">
        <f>Master!AD1600</f>
        <v/>
      </c>
      <c r="AE1551" s="406" t="str">
        <f>Master!AE1600</f>
        <v/>
      </c>
      <c r="AF1551" s="406" t="str">
        <f>Master!AF1600</f>
        <v/>
      </c>
      <c r="AG1551" s="406" t="str">
        <f>Master!AG1600</f>
        <v/>
      </c>
      <c r="AH1551" s="88" t="str">
        <f>Master!AH1600</f>
        <v/>
      </c>
      <c r="AI1551" s="88" t="str">
        <f>Master!AI1600</f>
        <v/>
      </c>
      <c r="AJ1551" s="406" t="str">
        <f>Master!AJ1600</f>
        <v/>
      </c>
      <c r="AK1551" s="406">
        <f>Master!AK1600</f>
        <v>0</v>
      </c>
      <c r="AL1551" s="88" t="str">
        <f>Master!AL1600</f>
        <v/>
      </c>
      <c r="AM1551" s="416"/>
      <c r="AN1551" s="416"/>
      <c r="AO1551" s="416"/>
      <c r="AP1551" s="416"/>
      <c r="AQ1551" s="416"/>
      <c r="AR1551" s="416">
        <f t="shared" si="10"/>
        <v>0</v>
      </c>
      <c r="AS1551" s="417" t="str">
        <f t="shared" si="11"/>
        <v>#DIV/0!</v>
      </c>
      <c r="AT1551" s="416">
        <f t="shared" si="12"/>
        <v>0</v>
      </c>
      <c r="AU1551" s="417"/>
    </row>
    <row r="1552" hidden="1">
      <c r="A1552" s="88" t="str">
        <f>Master!A1601</f>
        <v>VRAD18038</v>
      </c>
      <c r="B1552" s="414" t="str">
        <f>Master!B1601</f>
        <v/>
      </c>
      <c r="C1552" s="414" t="str">
        <f>Master!C1601</f>
        <v/>
      </c>
      <c r="D1552" s="88" t="str">
        <f>Master!D1601</f>
        <v/>
      </c>
      <c r="E1552" s="406" t="str">
        <f>Master!E1601</f>
        <v/>
      </c>
      <c r="F1552" s="406">
        <f>Master!F1601</f>
        <v>0</v>
      </c>
      <c r="G1552" s="88" t="str">
        <f>Master!G1601</f>
        <v/>
      </c>
      <c r="H1552" s="88" t="str">
        <f>Master!H1601</f>
        <v/>
      </c>
      <c r="I1552" s="88" t="str">
        <f>Master!I1601</f>
        <v/>
      </c>
      <c r="J1552" s="88" t="str">
        <f>Master!J1601</f>
        <v>RANG DE PTE LTD</v>
      </c>
      <c r="K1552" s="88" t="str">
        <f>Master!K1601</f>
        <v/>
      </c>
      <c r="L1552" s="88" t="str">
        <f>Master!L1601</f>
        <v/>
      </c>
      <c r="M1552" s="88" t="str">
        <f>Master!M1601</f>
        <v/>
      </c>
      <c r="N1552" s="88" t="str">
        <f>Master!N1601</f>
        <v/>
      </c>
      <c r="O1552" s="88" t="str">
        <f>Master!O1601</f>
        <v/>
      </c>
      <c r="P1552" s="88" t="str">
        <f>Master!P1601</f>
        <v/>
      </c>
      <c r="Q1552" s="88" t="str">
        <f>Master!Q1601</f>
        <v/>
      </c>
      <c r="R1552" s="406" t="str">
        <f>Master!R1601</f>
        <v/>
      </c>
      <c r="S1552" s="406">
        <f>Master!S1601</f>
        <v>0</v>
      </c>
      <c r="T1552" s="406" t="str">
        <f>Master!T1601</f>
        <v/>
      </c>
      <c r="U1552" s="406" t="str">
        <f>Master!U1601</f>
        <v/>
      </c>
      <c r="V1552" s="406" t="str">
        <f>Master!V1601</f>
        <v/>
      </c>
      <c r="W1552" s="406" t="str">
        <f>Master!W1601</f>
        <v/>
      </c>
      <c r="X1552" s="406" t="str">
        <f>Master!X1601</f>
        <v/>
      </c>
      <c r="Y1552" s="406" t="str">
        <f>Master!Y1601</f>
        <v/>
      </c>
      <c r="Z1552" s="406" t="str">
        <f>Master!Z1601</f>
        <v/>
      </c>
      <c r="AA1552" s="406" t="str">
        <f>Master!AA1601</f>
        <v/>
      </c>
      <c r="AB1552" s="406" t="str">
        <f>Master!AB1601</f>
        <v/>
      </c>
      <c r="AC1552" s="406" t="str">
        <f>Master!AC1601</f>
        <v/>
      </c>
      <c r="AD1552" s="406" t="str">
        <f>Master!AD1601</f>
        <v/>
      </c>
      <c r="AE1552" s="406" t="str">
        <f>Master!AE1601</f>
        <v/>
      </c>
      <c r="AF1552" s="406" t="str">
        <f>Master!AF1601</f>
        <v/>
      </c>
      <c r="AG1552" s="406" t="str">
        <f>Master!AG1601</f>
        <v/>
      </c>
      <c r="AH1552" s="88" t="str">
        <f>Master!AH1601</f>
        <v/>
      </c>
      <c r="AI1552" s="414" t="str">
        <f>Master!AI1601</f>
        <v/>
      </c>
      <c r="AJ1552" s="406" t="str">
        <f>Master!AJ1601</f>
        <v/>
      </c>
      <c r="AK1552" s="406">
        <f>Master!AK1601</f>
        <v>0</v>
      </c>
      <c r="AL1552" s="88" t="str">
        <f>Master!AL1601</f>
        <v/>
      </c>
      <c r="AM1552" s="416"/>
      <c r="AN1552" s="416"/>
      <c r="AO1552" s="416"/>
      <c r="AP1552" s="416"/>
      <c r="AQ1552" s="416"/>
      <c r="AR1552" s="416">
        <f t="shared" si="10"/>
        <v>0</v>
      </c>
      <c r="AS1552" s="417" t="str">
        <f t="shared" si="11"/>
        <v>#DIV/0!</v>
      </c>
      <c r="AT1552" s="416">
        <f t="shared" si="12"/>
        <v>0</v>
      </c>
      <c r="AU1552" s="417"/>
    </row>
    <row r="1553" hidden="1">
      <c r="A1553" s="88" t="str">
        <f>Master!A1602</f>
        <v>VRAD18039</v>
      </c>
      <c r="B1553" s="414" t="str">
        <f>Master!B1602</f>
        <v/>
      </c>
      <c r="C1553" s="414" t="str">
        <f>Master!C1602</f>
        <v/>
      </c>
      <c r="D1553" s="88" t="str">
        <f>Master!D1602</f>
        <v/>
      </c>
      <c r="E1553" s="406" t="str">
        <f>Master!E1602</f>
        <v/>
      </c>
      <c r="F1553" s="406">
        <f>Master!F1602</f>
        <v>0</v>
      </c>
      <c r="G1553" s="88" t="str">
        <f>Master!G1602</f>
        <v/>
      </c>
      <c r="H1553" s="88" t="str">
        <f>Master!H1602</f>
        <v/>
      </c>
      <c r="I1553" s="88" t="str">
        <f>Master!I1602</f>
        <v/>
      </c>
      <c r="J1553" s="88" t="str">
        <f>Master!J1602</f>
        <v>RANG DE PTE LTD</v>
      </c>
      <c r="K1553" s="88" t="str">
        <f>Master!K1602</f>
        <v/>
      </c>
      <c r="L1553" s="88" t="str">
        <f>Master!L1602</f>
        <v/>
      </c>
      <c r="M1553" s="88" t="str">
        <f>Master!M1602</f>
        <v/>
      </c>
      <c r="N1553" s="88" t="str">
        <f>Master!N1602</f>
        <v/>
      </c>
      <c r="O1553" s="88" t="str">
        <f>Master!O1602</f>
        <v/>
      </c>
      <c r="P1553" s="88" t="str">
        <f>Master!P1602</f>
        <v/>
      </c>
      <c r="Q1553" s="88" t="str">
        <f>Master!Q1602</f>
        <v/>
      </c>
      <c r="R1553" s="406" t="str">
        <f>Master!R1602</f>
        <v/>
      </c>
      <c r="S1553" s="406">
        <f>Master!S1602</f>
        <v>0</v>
      </c>
      <c r="T1553" s="406" t="str">
        <f>Master!T1602</f>
        <v/>
      </c>
      <c r="U1553" s="406" t="str">
        <f>Master!U1602</f>
        <v/>
      </c>
      <c r="V1553" s="406" t="str">
        <f>Master!V1602</f>
        <v/>
      </c>
      <c r="W1553" s="406" t="str">
        <f>Master!W1602</f>
        <v/>
      </c>
      <c r="X1553" s="406" t="str">
        <f>Master!X1602</f>
        <v/>
      </c>
      <c r="Y1553" s="406" t="str">
        <f>Master!Y1602</f>
        <v/>
      </c>
      <c r="Z1553" s="406" t="str">
        <f>Master!Z1602</f>
        <v/>
      </c>
      <c r="AA1553" s="406" t="str">
        <f>Master!AA1602</f>
        <v/>
      </c>
      <c r="AB1553" s="406" t="str">
        <f>Master!AB1602</f>
        <v/>
      </c>
      <c r="AC1553" s="406" t="str">
        <f>Master!AC1602</f>
        <v/>
      </c>
      <c r="AD1553" s="406" t="str">
        <f>Master!AD1602</f>
        <v/>
      </c>
      <c r="AE1553" s="406" t="str">
        <f>Master!AE1602</f>
        <v/>
      </c>
      <c r="AF1553" s="406" t="str">
        <f>Master!AF1602</f>
        <v/>
      </c>
      <c r="AG1553" s="406" t="str">
        <f>Master!AG1602</f>
        <v/>
      </c>
      <c r="AH1553" s="88" t="str">
        <f>Master!AH1602</f>
        <v/>
      </c>
      <c r="AI1553" s="88" t="str">
        <f>Master!AI1602</f>
        <v/>
      </c>
      <c r="AJ1553" s="406" t="str">
        <f>Master!AJ1602</f>
        <v/>
      </c>
      <c r="AK1553" s="406">
        <f>Master!AK1602</f>
        <v>0</v>
      </c>
      <c r="AL1553" s="88" t="str">
        <f>Master!AL1602</f>
        <v/>
      </c>
      <c r="AM1553" s="416"/>
      <c r="AN1553" s="416"/>
      <c r="AO1553" s="416"/>
      <c r="AP1553" s="416"/>
      <c r="AQ1553" s="416"/>
      <c r="AR1553" s="416">
        <f t="shared" si="10"/>
        <v>0</v>
      </c>
      <c r="AS1553" s="417" t="str">
        <f t="shared" si="11"/>
        <v>#DIV/0!</v>
      </c>
      <c r="AT1553" s="416">
        <f t="shared" si="12"/>
        <v>0</v>
      </c>
      <c r="AU1553" s="417"/>
    </row>
    <row r="1554" hidden="1">
      <c r="A1554" s="88" t="str">
        <f>Master!A1603</f>
        <v>VRAD18040</v>
      </c>
      <c r="B1554" s="414" t="str">
        <f>Master!B1603</f>
        <v/>
      </c>
      <c r="C1554" s="414" t="str">
        <f>Master!C1603</f>
        <v/>
      </c>
      <c r="D1554" s="88" t="str">
        <f>Master!D1603</f>
        <v/>
      </c>
      <c r="E1554" s="406" t="str">
        <f>Master!E1603</f>
        <v/>
      </c>
      <c r="F1554" s="406">
        <f>Master!F1603</f>
        <v>0</v>
      </c>
      <c r="G1554" s="88" t="str">
        <f>Master!G1603</f>
        <v/>
      </c>
      <c r="H1554" s="88" t="str">
        <f>Master!H1603</f>
        <v/>
      </c>
      <c r="I1554" s="88" t="str">
        <f>Master!I1603</f>
        <v/>
      </c>
      <c r="J1554" s="88" t="str">
        <f>Master!J1603</f>
        <v>RANG DE PTE LTD</v>
      </c>
      <c r="K1554" s="88" t="str">
        <f>Master!K1603</f>
        <v/>
      </c>
      <c r="L1554" s="88" t="str">
        <f>Master!L1603</f>
        <v/>
      </c>
      <c r="M1554" s="88" t="str">
        <f>Master!M1603</f>
        <v/>
      </c>
      <c r="N1554" s="88" t="str">
        <f>Master!N1603</f>
        <v/>
      </c>
      <c r="O1554" s="88" t="str">
        <f>Master!O1603</f>
        <v/>
      </c>
      <c r="P1554" s="88" t="str">
        <f>Master!P1603</f>
        <v/>
      </c>
      <c r="Q1554" s="88" t="str">
        <f>Master!Q1603</f>
        <v/>
      </c>
      <c r="R1554" s="406" t="str">
        <f>Master!R1603</f>
        <v/>
      </c>
      <c r="S1554" s="406">
        <f>Master!S1603</f>
        <v>0</v>
      </c>
      <c r="T1554" s="406" t="str">
        <f>Master!T1603</f>
        <v/>
      </c>
      <c r="U1554" s="406" t="str">
        <f>Master!U1603</f>
        <v/>
      </c>
      <c r="V1554" s="406" t="str">
        <f>Master!V1603</f>
        <v/>
      </c>
      <c r="W1554" s="406" t="str">
        <f>Master!W1603</f>
        <v/>
      </c>
      <c r="X1554" s="406" t="str">
        <f>Master!X1603</f>
        <v/>
      </c>
      <c r="Y1554" s="406" t="str">
        <f>Master!Y1603</f>
        <v/>
      </c>
      <c r="Z1554" s="406" t="str">
        <f>Master!Z1603</f>
        <v/>
      </c>
      <c r="AA1554" s="406" t="str">
        <f>Master!AA1603</f>
        <v/>
      </c>
      <c r="AB1554" s="406" t="str">
        <f>Master!AB1603</f>
        <v/>
      </c>
      <c r="AC1554" s="406" t="str">
        <f>Master!AC1603</f>
        <v/>
      </c>
      <c r="AD1554" s="406" t="str">
        <f>Master!AD1603</f>
        <v/>
      </c>
      <c r="AE1554" s="406" t="str">
        <f>Master!AE1603</f>
        <v/>
      </c>
      <c r="AF1554" s="406" t="str">
        <f>Master!AF1603</f>
        <v/>
      </c>
      <c r="AG1554" s="406" t="str">
        <f>Master!AG1603</f>
        <v/>
      </c>
      <c r="AH1554" s="88" t="str">
        <f>Master!AH1603</f>
        <v/>
      </c>
      <c r="AI1554" s="414" t="str">
        <f>Master!AI1603</f>
        <v/>
      </c>
      <c r="AJ1554" s="406" t="str">
        <f>Master!AJ1603</f>
        <v/>
      </c>
      <c r="AK1554" s="406">
        <f>Master!AK1603</f>
        <v>0</v>
      </c>
      <c r="AL1554" s="88" t="str">
        <f>Master!AL1603</f>
        <v/>
      </c>
      <c r="AM1554" s="416"/>
      <c r="AN1554" s="416"/>
      <c r="AO1554" s="416"/>
      <c r="AP1554" s="416"/>
      <c r="AQ1554" s="416"/>
      <c r="AR1554" s="416">
        <f t="shared" si="10"/>
        <v>0</v>
      </c>
      <c r="AS1554" s="417" t="str">
        <f t="shared" si="11"/>
        <v>#DIV/0!</v>
      </c>
      <c r="AT1554" s="416">
        <f t="shared" si="12"/>
        <v>0</v>
      </c>
      <c r="AU1554" s="417"/>
    </row>
    <row r="1555" hidden="1">
      <c r="A1555" s="88" t="str">
        <f>Master!A1604</f>
        <v>VRAD18041</v>
      </c>
      <c r="B1555" s="414" t="str">
        <f>Master!B1604</f>
        <v/>
      </c>
      <c r="C1555" s="414" t="str">
        <f>Master!C1604</f>
        <v/>
      </c>
      <c r="D1555" s="88" t="str">
        <f>Master!D1604</f>
        <v/>
      </c>
      <c r="E1555" s="406" t="str">
        <f>Master!E1604</f>
        <v/>
      </c>
      <c r="F1555" s="406">
        <f>Master!F1604</f>
        <v>0</v>
      </c>
      <c r="G1555" s="88" t="str">
        <f>Master!G1604</f>
        <v/>
      </c>
      <c r="H1555" s="88" t="str">
        <f>Master!H1604</f>
        <v/>
      </c>
      <c r="I1555" s="88" t="str">
        <f>Master!I1604</f>
        <v/>
      </c>
      <c r="J1555" s="88" t="str">
        <f>Master!J1604</f>
        <v>RANG DE PTE LTD</v>
      </c>
      <c r="K1555" s="88" t="str">
        <f>Master!K1604</f>
        <v/>
      </c>
      <c r="L1555" s="88" t="str">
        <f>Master!L1604</f>
        <v/>
      </c>
      <c r="M1555" s="88" t="str">
        <f>Master!M1604</f>
        <v/>
      </c>
      <c r="N1555" s="88" t="str">
        <f>Master!N1604</f>
        <v/>
      </c>
      <c r="O1555" s="88" t="str">
        <f>Master!O1604</f>
        <v/>
      </c>
      <c r="P1555" s="88" t="str">
        <f>Master!P1604</f>
        <v/>
      </c>
      <c r="Q1555" s="88" t="str">
        <f>Master!Q1604</f>
        <v/>
      </c>
      <c r="R1555" s="406" t="str">
        <f>Master!R1604</f>
        <v/>
      </c>
      <c r="S1555" s="406">
        <f>Master!S1604</f>
        <v>0</v>
      </c>
      <c r="T1555" s="406" t="str">
        <f>Master!T1604</f>
        <v/>
      </c>
      <c r="U1555" s="406" t="str">
        <f>Master!U1604</f>
        <v/>
      </c>
      <c r="V1555" s="406" t="str">
        <f>Master!V1604</f>
        <v/>
      </c>
      <c r="W1555" s="406" t="str">
        <f>Master!W1604</f>
        <v/>
      </c>
      <c r="X1555" s="406" t="str">
        <f>Master!X1604</f>
        <v/>
      </c>
      <c r="Y1555" s="406" t="str">
        <f>Master!Y1604</f>
        <v/>
      </c>
      <c r="Z1555" s="406" t="str">
        <f>Master!Z1604</f>
        <v/>
      </c>
      <c r="AA1555" s="406" t="str">
        <f>Master!AA1604</f>
        <v/>
      </c>
      <c r="AB1555" s="406" t="str">
        <f>Master!AB1604</f>
        <v/>
      </c>
      <c r="AC1555" s="406" t="str">
        <f>Master!AC1604</f>
        <v/>
      </c>
      <c r="AD1555" s="406" t="str">
        <f>Master!AD1604</f>
        <v/>
      </c>
      <c r="AE1555" s="406" t="str">
        <f>Master!AE1604</f>
        <v/>
      </c>
      <c r="AF1555" s="406" t="str">
        <f>Master!AF1604</f>
        <v/>
      </c>
      <c r="AG1555" s="406" t="str">
        <f>Master!AG1604</f>
        <v/>
      </c>
      <c r="AH1555" s="88" t="str">
        <f>Master!AH1604</f>
        <v/>
      </c>
      <c r="AI1555" s="88" t="str">
        <f>Master!AI1604</f>
        <v/>
      </c>
      <c r="AJ1555" s="406" t="str">
        <f>Master!AJ1604</f>
        <v/>
      </c>
      <c r="AK1555" s="406">
        <f>Master!AK1604</f>
        <v>0</v>
      </c>
      <c r="AL1555" s="88" t="str">
        <f>Master!AL1604</f>
        <v/>
      </c>
      <c r="AM1555" s="416"/>
      <c r="AN1555" s="416"/>
      <c r="AO1555" s="416"/>
      <c r="AP1555" s="416"/>
      <c r="AQ1555" s="416"/>
      <c r="AR1555" s="416">
        <f t="shared" si="10"/>
        <v>0</v>
      </c>
      <c r="AS1555" s="417" t="str">
        <f t="shared" si="11"/>
        <v>#DIV/0!</v>
      </c>
      <c r="AT1555" s="416">
        <f t="shared" si="12"/>
        <v>0</v>
      </c>
      <c r="AU1555" s="417"/>
    </row>
    <row r="1556" hidden="1">
      <c r="A1556" s="88" t="str">
        <f>Master!A1605</f>
        <v>VRAD18042</v>
      </c>
      <c r="B1556" s="414" t="str">
        <f>Master!B1605</f>
        <v/>
      </c>
      <c r="C1556" s="414" t="str">
        <f>Master!C1605</f>
        <v/>
      </c>
      <c r="D1556" s="88" t="str">
        <f>Master!D1605</f>
        <v/>
      </c>
      <c r="E1556" s="406" t="str">
        <f>Master!E1605</f>
        <v/>
      </c>
      <c r="F1556" s="406">
        <f>Master!F1605</f>
        <v>0</v>
      </c>
      <c r="G1556" s="88" t="str">
        <f>Master!G1605</f>
        <v/>
      </c>
      <c r="H1556" s="88" t="str">
        <f>Master!H1605</f>
        <v/>
      </c>
      <c r="I1556" s="88" t="str">
        <f>Master!I1605</f>
        <v/>
      </c>
      <c r="J1556" s="88" t="str">
        <f>Master!J1605</f>
        <v>RANG DE PTE LTD</v>
      </c>
      <c r="K1556" s="88" t="str">
        <f>Master!K1605</f>
        <v/>
      </c>
      <c r="L1556" s="88" t="str">
        <f>Master!L1605</f>
        <v/>
      </c>
      <c r="M1556" s="88" t="str">
        <f>Master!M1605</f>
        <v/>
      </c>
      <c r="N1556" s="88" t="str">
        <f>Master!N1605</f>
        <v/>
      </c>
      <c r="O1556" s="88" t="str">
        <f>Master!O1605</f>
        <v/>
      </c>
      <c r="P1556" s="88" t="str">
        <f>Master!P1605</f>
        <v/>
      </c>
      <c r="Q1556" s="88" t="str">
        <f>Master!Q1605</f>
        <v/>
      </c>
      <c r="R1556" s="406" t="str">
        <f>Master!R1605</f>
        <v/>
      </c>
      <c r="S1556" s="406">
        <f>Master!S1605</f>
        <v>0</v>
      </c>
      <c r="T1556" s="406" t="str">
        <f>Master!T1605</f>
        <v/>
      </c>
      <c r="U1556" s="406" t="str">
        <f>Master!U1605</f>
        <v/>
      </c>
      <c r="V1556" s="406" t="str">
        <f>Master!V1605</f>
        <v/>
      </c>
      <c r="W1556" s="406" t="str">
        <f>Master!W1605</f>
        <v/>
      </c>
      <c r="X1556" s="406" t="str">
        <f>Master!X1605</f>
        <v/>
      </c>
      <c r="Y1556" s="406" t="str">
        <f>Master!Y1605</f>
        <v/>
      </c>
      <c r="Z1556" s="406" t="str">
        <f>Master!Z1605</f>
        <v/>
      </c>
      <c r="AA1556" s="406" t="str">
        <f>Master!AA1605</f>
        <v/>
      </c>
      <c r="AB1556" s="406" t="str">
        <f>Master!AB1605</f>
        <v/>
      </c>
      <c r="AC1556" s="406" t="str">
        <f>Master!AC1605</f>
        <v/>
      </c>
      <c r="AD1556" s="406" t="str">
        <f>Master!AD1605</f>
        <v/>
      </c>
      <c r="AE1556" s="406" t="str">
        <f>Master!AE1605</f>
        <v/>
      </c>
      <c r="AF1556" s="406" t="str">
        <f>Master!AF1605</f>
        <v/>
      </c>
      <c r="AG1556" s="406" t="str">
        <f>Master!AG1605</f>
        <v/>
      </c>
      <c r="AH1556" s="88" t="str">
        <f>Master!AH1605</f>
        <v/>
      </c>
      <c r="AI1556" s="414" t="str">
        <f>Master!AI1605</f>
        <v/>
      </c>
      <c r="AJ1556" s="406" t="str">
        <f>Master!AJ1605</f>
        <v/>
      </c>
      <c r="AK1556" s="406">
        <f>Master!AK1605</f>
        <v>0</v>
      </c>
      <c r="AL1556" s="88" t="str">
        <f>Master!AL1605</f>
        <v/>
      </c>
      <c r="AM1556" s="416"/>
      <c r="AN1556" s="416"/>
      <c r="AO1556" s="416"/>
      <c r="AP1556" s="416"/>
      <c r="AQ1556" s="416"/>
      <c r="AR1556" s="416">
        <f t="shared" si="10"/>
        <v>0</v>
      </c>
      <c r="AS1556" s="417" t="str">
        <f t="shared" si="11"/>
        <v>#DIV/0!</v>
      </c>
      <c r="AT1556" s="416">
        <f t="shared" si="12"/>
        <v>0</v>
      </c>
      <c r="AU1556" s="417"/>
    </row>
    <row r="1557" hidden="1">
      <c r="A1557" s="88" t="str">
        <f>Master!A1606</f>
        <v>VRAD18043</v>
      </c>
      <c r="B1557" s="414" t="str">
        <f>Master!B1606</f>
        <v/>
      </c>
      <c r="C1557" s="414" t="str">
        <f>Master!C1606</f>
        <v/>
      </c>
      <c r="D1557" s="88" t="str">
        <f>Master!D1606</f>
        <v/>
      </c>
      <c r="E1557" s="406" t="str">
        <f>Master!E1606</f>
        <v/>
      </c>
      <c r="F1557" s="406">
        <f>Master!F1606</f>
        <v>0</v>
      </c>
      <c r="G1557" s="88" t="str">
        <f>Master!G1606</f>
        <v/>
      </c>
      <c r="H1557" s="88" t="str">
        <f>Master!H1606</f>
        <v/>
      </c>
      <c r="I1557" s="88" t="str">
        <f>Master!I1606</f>
        <v/>
      </c>
      <c r="J1557" s="88" t="str">
        <f>Master!J1606</f>
        <v>RANG DE PTE LTD</v>
      </c>
      <c r="K1557" s="88" t="str">
        <f>Master!K1606</f>
        <v/>
      </c>
      <c r="L1557" s="88" t="str">
        <f>Master!L1606</f>
        <v/>
      </c>
      <c r="M1557" s="88" t="str">
        <f>Master!M1606</f>
        <v/>
      </c>
      <c r="N1557" s="88" t="str">
        <f>Master!N1606</f>
        <v/>
      </c>
      <c r="O1557" s="88" t="str">
        <f>Master!O1606</f>
        <v/>
      </c>
      <c r="P1557" s="88" t="str">
        <f>Master!P1606</f>
        <v/>
      </c>
      <c r="Q1557" s="88" t="str">
        <f>Master!Q1606</f>
        <v/>
      </c>
      <c r="R1557" s="406" t="str">
        <f>Master!R1606</f>
        <v/>
      </c>
      <c r="S1557" s="406">
        <f>Master!S1606</f>
        <v>0</v>
      </c>
      <c r="T1557" s="406" t="str">
        <f>Master!T1606</f>
        <v/>
      </c>
      <c r="U1557" s="406" t="str">
        <f>Master!U1606</f>
        <v/>
      </c>
      <c r="V1557" s="406" t="str">
        <f>Master!V1606</f>
        <v/>
      </c>
      <c r="W1557" s="406" t="str">
        <f>Master!W1606</f>
        <v/>
      </c>
      <c r="X1557" s="406" t="str">
        <f>Master!X1606</f>
        <v/>
      </c>
      <c r="Y1557" s="406" t="str">
        <f>Master!Y1606</f>
        <v/>
      </c>
      <c r="Z1557" s="406" t="str">
        <f>Master!Z1606</f>
        <v/>
      </c>
      <c r="AA1557" s="406" t="str">
        <f>Master!AA1606</f>
        <v/>
      </c>
      <c r="AB1557" s="406" t="str">
        <f>Master!AB1606</f>
        <v/>
      </c>
      <c r="AC1557" s="406" t="str">
        <f>Master!AC1606</f>
        <v/>
      </c>
      <c r="AD1557" s="406" t="str">
        <f>Master!AD1606</f>
        <v/>
      </c>
      <c r="AE1557" s="406" t="str">
        <f>Master!AE1606</f>
        <v/>
      </c>
      <c r="AF1557" s="406" t="str">
        <f>Master!AF1606</f>
        <v/>
      </c>
      <c r="AG1557" s="406" t="str">
        <f>Master!AG1606</f>
        <v/>
      </c>
      <c r="AH1557" s="88" t="str">
        <f>Master!AH1606</f>
        <v/>
      </c>
      <c r="AI1557" s="88" t="str">
        <f>Master!AI1606</f>
        <v/>
      </c>
      <c r="AJ1557" s="406" t="str">
        <f>Master!AJ1606</f>
        <v/>
      </c>
      <c r="AK1557" s="406">
        <f>Master!AK1606</f>
        <v>0</v>
      </c>
      <c r="AL1557" s="88" t="str">
        <f>Master!AL1606</f>
        <v/>
      </c>
      <c r="AM1557" s="416"/>
      <c r="AN1557" s="416"/>
      <c r="AO1557" s="416"/>
      <c r="AP1557" s="416"/>
      <c r="AQ1557" s="416"/>
      <c r="AR1557" s="416">
        <f t="shared" si="10"/>
        <v>0</v>
      </c>
      <c r="AS1557" s="417" t="str">
        <f t="shared" si="11"/>
        <v>#DIV/0!</v>
      </c>
      <c r="AT1557" s="416">
        <f t="shared" si="12"/>
        <v>0</v>
      </c>
      <c r="AU1557" s="417"/>
    </row>
    <row r="1558" hidden="1">
      <c r="A1558" s="88" t="str">
        <f>Master!A1607</f>
        <v>VRAD18044</v>
      </c>
      <c r="B1558" s="414" t="str">
        <f>Master!B1607</f>
        <v/>
      </c>
      <c r="C1558" s="414" t="str">
        <f>Master!C1607</f>
        <v/>
      </c>
      <c r="D1558" s="88" t="str">
        <f>Master!D1607</f>
        <v/>
      </c>
      <c r="E1558" s="406" t="str">
        <f>Master!E1607</f>
        <v/>
      </c>
      <c r="F1558" s="406">
        <f>Master!F1607</f>
        <v>0</v>
      </c>
      <c r="G1558" s="88" t="str">
        <f>Master!G1607</f>
        <v/>
      </c>
      <c r="H1558" s="88" t="str">
        <f>Master!H1607</f>
        <v/>
      </c>
      <c r="I1558" s="88" t="str">
        <f>Master!I1607</f>
        <v/>
      </c>
      <c r="J1558" s="88" t="str">
        <f>Master!J1607</f>
        <v>RANG DE PTE LTD</v>
      </c>
      <c r="K1558" s="88" t="str">
        <f>Master!K1607</f>
        <v/>
      </c>
      <c r="L1558" s="88" t="str">
        <f>Master!L1607</f>
        <v/>
      </c>
      <c r="M1558" s="88" t="str">
        <f>Master!M1607</f>
        <v/>
      </c>
      <c r="N1558" s="88" t="str">
        <f>Master!N1607</f>
        <v/>
      </c>
      <c r="O1558" s="88" t="str">
        <f>Master!O1607</f>
        <v/>
      </c>
      <c r="P1558" s="88" t="str">
        <f>Master!P1607</f>
        <v/>
      </c>
      <c r="Q1558" s="88" t="str">
        <f>Master!Q1607</f>
        <v/>
      </c>
      <c r="R1558" s="406" t="str">
        <f>Master!R1607</f>
        <v/>
      </c>
      <c r="S1558" s="406">
        <f>Master!S1607</f>
        <v>0</v>
      </c>
      <c r="T1558" s="406" t="str">
        <f>Master!T1607</f>
        <v/>
      </c>
      <c r="U1558" s="406" t="str">
        <f>Master!U1607</f>
        <v/>
      </c>
      <c r="V1558" s="406" t="str">
        <f>Master!V1607</f>
        <v/>
      </c>
      <c r="W1558" s="406" t="str">
        <f>Master!W1607</f>
        <v/>
      </c>
      <c r="X1558" s="406" t="str">
        <f>Master!X1607</f>
        <v/>
      </c>
      <c r="Y1558" s="406" t="str">
        <f>Master!Y1607</f>
        <v/>
      </c>
      <c r="Z1558" s="406" t="str">
        <f>Master!Z1607</f>
        <v/>
      </c>
      <c r="AA1558" s="406" t="str">
        <f>Master!AA1607</f>
        <v/>
      </c>
      <c r="AB1558" s="406" t="str">
        <f>Master!AB1607</f>
        <v/>
      </c>
      <c r="AC1558" s="406" t="str">
        <f>Master!AC1607</f>
        <v/>
      </c>
      <c r="AD1558" s="406" t="str">
        <f>Master!AD1607</f>
        <v/>
      </c>
      <c r="AE1558" s="406" t="str">
        <f>Master!AE1607</f>
        <v/>
      </c>
      <c r="AF1558" s="406" t="str">
        <f>Master!AF1607</f>
        <v/>
      </c>
      <c r="AG1558" s="406" t="str">
        <f>Master!AG1607</f>
        <v/>
      </c>
      <c r="AH1558" s="88" t="str">
        <f>Master!AH1607</f>
        <v/>
      </c>
      <c r="AI1558" s="414" t="str">
        <f>Master!AI1607</f>
        <v/>
      </c>
      <c r="AJ1558" s="406" t="str">
        <f>Master!AJ1607</f>
        <v/>
      </c>
      <c r="AK1558" s="406">
        <f>Master!AK1607</f>
        <v>0</v>
      </c>
      <c r="AL1558" s="88" t="str">
        <f>Master!AL1607</f>
        <v/>
      </c>
      <c r="AM1558" s="416"/>
      <c r="AN1558" s="416"/>
      <c r="AO1558" s="416"/>
      <c r="AP1558" s="416"/>
      <c r="AQ1558" s="416"/>
      <c r="AR1558" s="416">
        <f t="shared" si="10"/>
        <v>0</v>
      </c>
      <c r="AS1558" s="417" t="str">
        <f t="shared" si="11"/>
        <v>#DIV/0!</v>
      </c>
      <c r="AT1558" s="416">
        <f t="shared" si="12"/>
        <v>0</v>
      </c>
      <c r="AU1558" s="417"/>
    </row>
    <row r="1559" hidden="1">
      <c r="A1559" s="88" t="str">
        <f>Master!A1608</f>
        <v>VRAD18045</v>
      </c>
      <c r="B1559" s="414" t="str">
        <f>Master!B1608</f>
        <v/>
      </c>
      <c r="C1559" s="414" t="str">
        <f>Master!C1608</f>
        <v/>
      </c>
      <c r="D1559" s="88" t="str">
        <f>Master!D1608</f>
        <v/>
      </c>
      <c r="E1559" s="406" t="str">
        <f>Master!E1608</f>
        <v/>
      </c>
      <c r="F1559" s="406">
        <f>Master!F1608</f>
        <v>0</v>
      </c>
      <c r="G1559" s="88" t="str">
        <f>Master!G1608</f>
        <v/>
      </c>
      <c r="H1559" s="88" t="str">
        <f>Master!H1608</f>
        <v/>
      </c>
      <c r="I1559" s="88" t="str">
        <f>Master!I1608</f>
        <v/>
      </c>
      <c r="J1559" s="88" t="str">
        <f>Master!J1608</f>
        <v>RANG DE PTE LTD</v>
      </c>
      <c r="K1559" s="88" t="str">
        <f>Master!K1608</f>
        <v/>
      </c>
      <c r="L1559" s="88" t="str">
        <f>Master!L1608</f>
        <v/>
      </c>
      <c r="M1559" s="88" t="str">
        <f>Master!M1608</f>
        <v/>
      </c>
      <c r="N1559" s="88" t="str">
        <f>Master!N1608</f>
        <v/>
      </c>
      <c r="O1559" s="88" t="str">
        <f>Master!O1608</f>
        <v/>
      </c>
      <c r="P1559" s="88" t="str">
        <f>Master!P1608</f>
        <v/>
      </c>
      <c r="Q1559" s="88" t="str">
        <f>Master!Q1608</f>
        <v/>
      </c>
      <c r="R1559" s="406" t="str">
        <f>Master!R1608</f>
        <v/>
      </c>
      <c r="S1559" s="406">
        <f>Master!S1608</f>
        <v>0</v>
      </c>
      <c r="T1559" s="406" t="str">
        <f>Master!T1608</f>
        <v/>
      </c>
      <c r="U1559" s="406" t="str">
        <f>Master!U1608</f>
        <v/>
      </c>
      <c r="V1559" s="406" t="str">
        <f>Master!V1608</f>
        <v/>
      </c>
      <c r="W1559" s="406" t="str">
        <f>Master!W1608</f>
        <v/>
      </c>
      <c r="X1559" s="406" t="str">
        <f>Master!X1608</f>
        <v/>
      </c>
      <c r="Y1559" s="406" t="str">
        <f>Master!Y1608</f>
        <v/>
      </c>
      <c r="Z1559" s="406" t="str">
        <f>Master!Z1608</f>
        <v/>
      </c>
      <c r="AA1559" s="406" t="str">
        <f>Master!AA1608</f>
        <v/>
      </c>
      <c r="AB1559" s="406" t="str">
        <f>Master!AB1608</f>
        <v/>
      </c>
      <c r="AC1559" s="406" t="str">
        <f>Master!AC1608</f>
        <v/>
      </c>
      <c r="AD1559" s="406" t="str">
        <f>Master!AD1608</f>
        <v/>
      </c>
      <c r="AE1559" s="406" t="str">
        <f>Master!AE1608</f>
        <v/>
      </c>
      <c r="AF1559" s="406" t="str">
        <f>Master!AF1608</f>
        <v/>
      </c>
      <c r="AG1559" s="406" t="str">
        <f>Master!AG1608</f>
        <v/>
      </c>
      <c r="AH1559" s="88" t="str">
        <f>Master!AH1608</f>
        <v/>
      </c>
      <c r="AI1559" s="88" t="str">
        <f>Master!AI1608</f>
        <v/>
      </c>
      <c r="AJ1559" s="406" t="str">
        <f>Master!AJ1608</f>
        <v/>
      </c>
      <c r="AK1559" s="406">
        <f>Master!AK1608</f>
        <v>0</v>
      </c>
      <c r="AL1559" s="88" t="str">
        <f>Master!AL1608</f>
        <v/>
      </c>
      <c r="AM1559" s="416"/>
      <c r="AN1559" s="416"/>
      <c r="AO1559" s="416"/>
      <c r="AP1559" s="416"/>
      <c r="AQ1559" s="416"/>
      <c r="AR1559" s="416">
        <f t="shared" si="10"/>
        <v>0</v>
      </c>
      <c r="AS1559" s="417" t="str">
        <f t="shared" si="11"/>
        <v>#DIV/0!</v>
      </c>
      <c r="AT1559" s="416">
        <f t="shared" si="12"/>
        <v>0</v>
      </c>
      <c r="AU1559" s="417"/>
    </row>
    <row r="1560" hidden="1">
      <c r="A1560" s="88" t="str">
        <f>Master!A1609</f>
        <v>VRAD18046</v>
      </c>
      <c r="B1560" s="414" t="str">
        <f>Master!B1609</f>
        <v/>
      </c>
      <c r="C1560" s="414" t="str">
        <f>Master!C1609</f>
        <v/>
      </c>
      <c r="D1560" s="88" t="str">
        <f>Master!D1609</f>
        <v/>
      </c>
      <c r="E1560" s="406" t="str">
        <f>Master!E1609</f>
        <v/>
      </c>
      <c r="F1560" s="406">
        <f>Master!F1609</f>
        <v>0</v>
      </c>
      <c r="G1560" s="88" t="str">
        <f>Master!G1609</f>
        <v/>
      </c>
      <c r="H1560" s="88" t="str">
        <f>Master!H1609</f>
        <v/>
      </c>
      <c r="I1560" s="88" t="str">
        <f>Master!I1609</f>
        <v/>
      </c>
      <c r="J1560" s="88" t="str">
        <f>Master!J1609</f>
        <v>RANG DE PTE LTD</v>
      </c>
      <c r="K1560" s="88" t="str">
        <f>Master!K1609</f>
        <v/>
      </c>
      <c r="L1560" s="88" t="str">
        <f>Master!L1609</f>
        <v/>
      </c>
      <c r="M1560" s="88" t="str">
        <f>Master!M1609</f>
        <v/>
      </c>
      <c r="N1560" s="88" t="str">
        <f>Master!N1609</f>
        <v/>
      </c>
      <c r="O1560" s="88" t="str">
        <f>Master!O1609</f>
        <v/>
      </c>
      <c r="P1560" s="88" t="str">
        <f>Master!P1609</f>
        <v/>
      </c>
      <c r="Q1560" s="88" t="str">
        <f>Master!Q1609</f>
        <v/>
      </c>
      <c r="R1560" s="406" t="str">
        <f>Master!R1609</f>
        <v/>
      </c>
      <c r="S1560" s="406">
        <f>Master!S1609</f>
        <v>0</v>
      </c>
      <c r="T1560" s="406" t="str">
        <f>Master!T1609</f>
        <v/>
      </c>
      <c r="U1560" s="406" t="str">
        <f>Master!U1609</f>
        <v/>
      </c>
      <c r="V1560" s="406" t="str">
        <f>Master!V1609</f>
        <v/>
      </c>
      <c r="W1560" s="406" t="str">
        <f>Master!W1609</f>
        <v/>
      </c>
      <c r="X1560" s="406" t="str">
        <f>Master!X1609</f>
        <v/>
      </c>
      <c r="Y1560" s="406" t="str">
        <f>Master!Y1609</f>
        <v/>
      </c>
      <c r="Z1560" s="406" t="str">
        <f>Master!Z1609</f>
        <v/>
      </c>
      <c r="AA1560" s="406" t="str">
        <f>Master!AA1609</f>
        <v/>
      </c>
      <c r="AB1560" s="406" t="str">
        <f>Master!AB1609</f>
        <v/>
      </c>
      <c r="AC1560" s="406" t="str">
        <f>Master!AC1609</f>
        <v/>
      </c>
      <c r="AD1560" s="406" t="str">
        <f>Master!AD1609</f>
        <v/>
      </c>
      <c r="AE1560" s="406" t="str">
        <f>Master!AE1609</f>
        <v/>
      </c>
      <c r="AF1560" s="406" t="str">
        <f>Master!AF1609</f>
        <v/>
      </c>
      <c r="AG1560" s="406" t="str">
        <f>Master!AG1609</f>
        <v/>
      </c>
      <c r="AH1560" s="88" t="str">
        <f>Master!AH1609</f>
        <v/>
      </c>
      <c r="AI1560" s="414" t="str">
        <f>Master!AI1609</f>
        <v/>
      </c>
      <c r="AJ1560" s="406" t="str">
        <f>Master!AJ1609</f>
        <v/>
      </c>
      <c r="AK1560" s="406">
        <f>Master!AK1609</f>
        <v>0</v>
      </c>
      <c r="AL1560" s="88" t="str">
        <f>Master!AL1609</f>
        <v/>
      </c>
      <c r="AM1560" s="416"/>
      <c r="AN1560" s="416"/>
      <c r="AO1560" s="416"/>
      <c r="AP1560" s="416"/>
      <c r="AQ1560" s="416"/>
      <c r="AR1560" s="416">
        <f t="shared" si="10"/>
        <v>0</v>
      </c>
      <c r="AS1560" s="417" t="str">
        <f t="shared" si="11"/>
        <v>#DIV/0!</v>
      </c>
      <c r="AT1560" s="416">
        <f t="shared" si="12"/>
        <v>0</v>
      </c>
      <c r="AU1560" s="417"/>
    </row>
    <row r="1561" hidden="1">
      <c r="A1561" s="88" t="str">
        <f>Master!A1610</f>
        <v>VRAD18047</v>
      </c>
      <c r="B1561" s="414" t="str">
        <f>Master!B1610</f>
        <v/>
      </c>
      <c r="C1561" s="414" t="str">
        <f>Master!C1610</f>
        <v/>
      </c>
      <c r="D1561" s="88" t="str">
        <f>Master!D1610</f>
        <v/>
      </c>
      <c r="E1561" s="406" t="str">
        <f>Master!E1610</f>
        <v/>
      </c>
      <c r="F1561" s="406">
        <f>Master!F1610</f>
        <v>0</v>
      </c>
      <c r="G1561" s="88" t="str">
        <f>Master!G1610</f>
        <v/>
      </c>
      <c r="H1561" s="88" t="str">
        <f>Master!H1610</f>
        <v/>
      </c>
      <c r="I1561" s="88" t="str">
        <f>Master!I1610</f>
        <v/>
      </c>
      <c r="J1561" s="88" t="str">
        <f>Master!J1610</f>
        <v>RANG DE PTE LTD</v>
      </c>
      <c r="K1561" s="88" t="str">
        <f>Master!K1610</f>
        <v/>
      </c>
      <c r="L1561" s="88" t="str">
        <f>Master!L1610</f>
        <v/>
      </c>
      <c r="M1561" s="88" t="str">
        <f>Master!M1610</f>
        <v/>
      </c>
      <c r="N1561" s="88" t="str">
        <f>Master!N1610</f>
        <v/>
      </c>
      <c r="O1561" s="88" t="str">
        <f>Master!O1610</f>
        <v/>
      </c>
      <c r="P1561" s="88" t="str">
        <f>Master!P1610</f>
        <v/>
      </c>
      <c r="Q1561" s="88" t="str">
        <f>Master!Q1610</f>
        <v/>
      </c>
      <c r="R1561" s="406" t="str">
        <f>Master!R1610</f>
        <v/>
      </c>
      <c r="S1561" s="406">
        <f>Master!S1610</f>
        <v>0</v>
      </c>
      <c r="T1561" s="406" t="str">
        <f>Master!T1610</f>
        <v/>
      </c>
      <c r="U1561" s="406" t="str">
        <f>Master!U1610</f>
        <v/>
      </c>
      <c r="V1561" s="406" t="str">
        <f>Master!V1610</f>
        <v/>
      </c>
      <c r="W1561" s="406" t="str">
        <f>Master!W1610</f>
        <v/>
      </c>
      <c r="X1561" s="406" t="str">
        <f>Master!X1610</f>
        <v/>
      </c>
      <c r="Y1561" s="406" t="str">
        <f>Master!Y1610</f>
        <v/>
      </c>
      <c r="Z1561" s="406" t="str">
        <f>Master!Z1610</f>
        <v/>
      </c>
      <c r="AA1561" s="406" t="str">
        <f>Master!AA1610</f>
        <v/>
      </c>
      <c r="AB1561" s="406" t="str">
        <f>Master!AB1610</f>
        <v/>
      </c>
      <c r="AC1561" s="406" t="str">
        <f>Master!AC1610</f>
        <v/>
      </c>
      <c r="AD1561" s="406" t="str">
        <f>Master!AD1610</f>
        <v/>
      </c>
      <c r="AE1561" s="406" t="str">
        <f>Master!AE1610</f>
        <v/>
      </c>
      <c r="AF1561" s="406" t="str">
        <f>Master!AF1610</f>
        <v/>
      </c>
      <c r="AG1561" s="406" t="str">
        <f>Master!AG1610</f>
        <v/>
      </c>
      <c r="AH1561" s="88" t="str">
        <f>Master!AH1610</f>
        <v/>
      </c>
      <c r="AI1561" s="88" t="str">
        <f>Master!AI1610</f>
        <v/>
      </c>
      <c r="AJ1561" s="406" t="str">
        <f>Master!AJ1610</f>
        <v/>
      </c>
      <c r="AK1561" s="406">
        <f>Master!AK1610</f>
        <v>0</v>
      </c>
      <c r="AL1561" s="88" t="str">
        <f>Master!AL1610</f>
        <v/>
      </c>
      <c r="AM1561" s="416"/>
      <c r="AN1561" s="416"/>
      <c r="AO1561" s="416"/>
      <c r="AP1561" s="416"/>
      <c r="AQ1561" s="416"/>
      <c r="AR1561" s="416">
        <f t="shared" si="10"/>
        <v>0</v>
      </c>
      <c r="AS1561" s="417" t="str">
        <f t="shared" si="11"/>
        <v>#DIV/0!</v>
      </c>
      <c r="AT1561" s="416">
        <f t="shared" si="12"/>
        <v>0</v>
      </c>
      <c r="AU1561" s="417"/>
    </row>
    <row r="1562" hidden="1">
      <c r="A1562" s="88" t="str">
        <f>Master!A1611</f>
        <v>VRAD18048</v>
      </c>
      <c r="B1562" s="414" t="str">
        <f>Master!B1611</f>
        <v/>
      </c>
      <c r="C1562" s="414" t="str">
        <f>Master!C1611</f>
        <v/>
      </c>
      <c r="D1562" s="88" t="str">
        <f>Master!D1611</f>
        <v/>
      </c>
      <c r="E1562" s="406" t="str">
        <f>Master!E1611</f>
        <v/>
      </c>
      <c r="F1562" s="406">
        <f>Master!F1611</f>
        <v>0</v>
      </c>
      <c r="G1562" s="88" t="str">
        <f>Master!G1611</f>
        <v/>
      </c>
      <c r="H1562" s="88" t="str">
        <f>Master!H1611</f>
        <v/>
      </c>
      <c r="I1562" s="88" t="str">
        <f>Master!I1611</f>
        <v/>
      </c>
      <c r="J1562" s="88" t="str">
        <f>Master!J1611</f>
        <v>RANG DE PTE LTD</v>
      </c>
      <c r="K1562" s="88" t="str">
        <f>Master!K1611</f>
        <v/>
      </c>
      <c r="L1562" s="88" t="str">
        <f>Master!L1611</f>
        <v/>
      </c>
      <c r="M1562" s="88" t="str">
        <f>Master!M1611</f>
        <v/>
      </c>
      <c r="N1562" s="88" t="str">
        <f>Master!N1611</f>
        <v/>
      </c>
      <c r="O1562" s="88" t="str">
        <f>Master!O1611</f>
        <v/>
      </c>
      <c r="P1562" s="88" t="str">
        <f>Master!P1611</f>
        <v/>
      </c>
      <c r="Q1562" s="88" t="str">
        <f>Master!Q1611</f>
        <v/>
      </c>
      <c r="R1562" s="406" t="str">
        <f>Master!R1611</f>
        <v/>
      </c>
      <c r="S1562" s="406">
        <f>Master!S1611</f>
        <v>0</v>
      </c>
      <c r="T1562" s="406" t="str">
        <f>Master!T1611</f>
        <v/>
      </c>
      <c r="U1562" s="406" t="str">
        <f>Master!U1611</f>
        <v/>
      </c>
      <c r="V1562" s="406" t="str">
        <f>Master!V1611</f>
        <v/>
      </c>
      <c r="W1562" s="406" t="str">
        <f>Master!W1611</f>
        <v/>
      </c>
      <c r="X1562" s="406" t="str">
        <f>Master!X1611</f>
        <v/>
      </c>
      <c r="Y1562" s="406" t="str">
        <f>Master!Y1611</f>
        <v/>
      </c>
      <c r="Z1562" s="406" t="str">
        <f>Master!Z1611</f>
        <v/>
      </c>
      <c r="AA1562" s="406" t="str">
        <f>Master!AA1611</f>
        <v/>
      </c>
      <c r="AB1562" s="406" t="str">
        <f>Master!AB1611</f>
        <v/>
      </c>
      <c r="AC1562" s="406" t="str">
        <f>Master!AC1611</f>
        <v/>
      </c>
      <c r="AD1562" s="406" t="str">
        <f>Master!AD1611</f>
        <v/>
      </c>
      <c r="AE1562" s="406" t="str">
        <f>Master!AE1611</f>
        <v/>
      </c>
      <c r="AF1562" s="406" t="str">
        <f>Master!AF1611</f>
        <v/>
      </c>
      <c r="AG1562" s="406" t="str">
        <f>Master!AG1611</f>
        <v/>
      </c>
      <c r="AH1562" s="88" t="str">
        <f>Master!AH1611</f>
        <v/>
      </c>
      <c r="AI1562" s="414" t="str">
        <f>Master!AI1611</f>
        <v/>
      </c>
      <c r="AJ1562" s="406" t="str">
        <f>Master!AJ1611</f>
        <v/>
      </c>
      <c r="AK1562" s="406">
        <f>Master!AK1611</f>
        <v>0</v>
      </c>
      <c r="AL1562" s="88" t="str">
        <f>Master!AL1611</f>
        <v/>
      </c>
      <c r="AM1562" s="416"/>
      <c r="AN1562" s="416"/>
      <c r="AO1562" s="416"/>
      <c r="AP1562" s="416"/>
      <c r="AQ1562" s="416"/>
      <c r="AR1562" s="416">
        <f t="shared" si="10"/>
        <v>0</v>
      </c>
      <c r="AS1562" s="417" t="str">
        <f t="shared" si="11"/>
        <v>#DIV/0!</v>
      </c>
      <c r="AT1562" s="416">
        <f t="shared" si="12"/>
        <v>0</v>
      </c>
      <c r="AU1562" s="417"/>
    </row>
    <row r="1563" hidden="1">
      <c r="A1563" s="88" t="str">
        <f>Master!A1612</f>
        <v>VRAD18049</v>
      </c>
      <c r="B1563" s="414" t="str">
        <f>Master!B1612</f>
        <v/>
      </c>
      <c r="C1563" s="414" t="str">
        <f>Master!C1612</f>
        <v/>
      </c>
      <c r="D1563" s="88" t="str">
        <f>Master!D1612</f>
        <v/>
      </c>
      <c r="E1563" s="406" t="str">
        <f>Master!E1612</f>
        <v/>
      </c>
      <c r="F1563" s="406">
        <f>Master!F1612</f>
        <v>0</v>
      </c>
      <c r="G1563" s="88" t="str">
        <f>Master!G1612</f>
        <v/>
      </c>
      <c r="H1563" s="88" t="str">
        <f>Master!H1612</f>
        <v/>
      </c>
      <c r="I1563" s="88" t="str">
        <f>Master!I1612</f>
        <v/>
      </c>
      <c r="J1563" s="88" t="str">
        <f>Master!J1612</f>
        <v>RANG DE PTE LTD</v>
      </c>
      <c r="K1563" s="88" t="str">
        <f>Master!K1612</f>
        <v/>
      </c>
      <c r="L1563" s="88" t="str">
        <f>Master!L1612</f>
        <v/>
      </c>
      <c r="M1563" s="88" t="str">
        <f>Master!M1612</f>
        <v/>
      </c>
      <c r="N1563" s="88" t="str">
        <f>Master!N1612</f>
        <v/>
      </c>
      <c r="O1563" s="88" t="str">
        <f>Master!O1612</f>
        <v/>
      </c>
      <c r="P1563" s="88" t="str">
        <f>Master!P1612</f>
        <v/>
      </c>
      <c r="Q1563" s="88" t="str">
        <f>Master!Q1612</f>
        <v/>
      </c>
      <c r="R1563" s="406" t="str">
        <f>Master!R1612</f>
        <v/>
      </c>
      <c r="S1563" s="406">
        <f>Master!S1612</f>
        <v>0</v>
      </c>
      <c r="T1563" s="406" t="str">
        <f>Master!T1612</f>
        <v/>
      </c>
      <c r="U1563" s="406" t="str">
        <f>Master!U1612</f>
        <v/>
      </c>
      <c r="V1563" s="406" t="str">
        <f>Master!V1612</f>
        <v/>
      </c>
      <c r="W1563" s="406" t="str">
        <f>Master!W1612</f>
        <v/>
      </c>
      <c r="X1563" s="406" t="str">
        <f>Master!X1612</f>
        <v/>
      </c>
      <c r="Y1563" s="406" t="str">
        <f>Master!Y1612</f>
        <v/>
      </c>
      <c r="Z1563" s="406" t="str">
        <f>Master!Z1612</f>
        <v/>
      </c>
      <c r="AA1563" s="406" t="str">
        <f>Master!AA1612</f>
        <v/>
      </c>
      <c r="AB1563" s="406" t="str">
        <f>Master!AB1612</f>
        <v/>
      </c>
      <c r="AC1563" s="406" t="str">
        <f>Master!AC1612</f>
        <v/>
      </c>
      <c r="AD1563" s="406" t="str">
        <f>Master!AD1612</f>
        <v/>
      </c>
      <c r="AE1563" s="406" t="str">
        <f>Master!AE1612</f>
        <v/>
      </c>
      <c r="AF1563" s="406" t="str">
        <f>Master!AF1612</f>
        <v/>
      </c>
      <c r="AG1563" s="406" t="str">
        <f>Master!AG1612</f>
        <v/>
      </c>
      <c r="AH1563" s="88" t="str">
        <f>Master!AH1612</f>
        <v/>
      </c>
      <c r="AI1563" s="88" t="str">
        <f>Master!AI1612</f>
        <v/>
      </c>
      <c r="AJ1563" s="406" t="str">
        <f>Master!AJ1612</f>
        <v/>
      </c>
      <c r="AK1563" s="406">
        <f>Master!AK1612</f>
        <v>0</v>
      </c>
      <c r="AL1563" s="88" t="str">
        <f>Master!AL1612</f>
        <v/>
      </c>
      <c r="AM1563" s="416"/>
      <c r="AN1563" s="416"/>
      <c r="AO1563" s="416"/>
      <c r="AP1563" s="416"/>
      <c r="AQ1563" s="416"/>
      <c r="AR1563" s="416">
        <f t="shared" si="10"/>
        <v>0</v>
      </c>
      <c r="AS1563" s="417" t="str">
        <f t="shared" si="11"/>
        <v>#DIV/0!</v>
      </c>
      <c r="AT1563" s="416">
        <f t="shared" si="12"/>
        <v>0</v>
      </c>
      <c r="AU1563" s="417"/>
    </row>
    <row r="1564" hidden="1">
      <c r="A1564" s="88" t="str">
        <f>Master!A1613</f>
        <v>VRAD18050</v>
      </c>
      <c r="B1564" s="414" t="str">
        <f>Master!B1613</f>
        <v/>
      </c>
      <c r="C1564" s="414" t="str">
        <f>Master!C1613</f>
        <v/>
      </c>
      <c r="D1564" s="88" t="str">
        <f>Master!D1613</f>
        <v/>
      </c>
      <c r="E1564" s="406" t="str">
        <f>Master!E1613</f>
        <v/>
      </c>
      <c r="F1564" s="406">
        <f>Master!F1613</f>
        <v>0</v>
      </c>
      <c r="G1564" s="88" t="str">
        <f>Master!G1613</f>
        <v/>
      </c>
      <c r="H1564" s="88" t="str">
        <f>Master!H1613</f>
        <v/>
      </c>
      <c r="I1564" s="88" t="str">
        <f>Master!I1613</f>
        <v/>
      </c>
      <c r="J1564" s="88" t="str">
        <f>Master!J1613</f>
        <v>RANG DE PTE LTD</v>
      </c>
      <c r="K1564" s="88" t="str">
        <f>Master!K1613</f>
        <v/>
      </c>
      <c r="L1564" s="88" t="str">
        <f>Master!L1613</f>
        <v/>
      </c>
      <c r="M1564" s="88" t="str">
        <f>Master!M1613</f>
        <v/>
      </c>
      <c r="N1564" s="88" t="str">
        <f>Master!N1613</f>
        <v/>
      </c>
      <c r="O1564" s="88" t="str">
        <f>Master!O1613</f>
        <v/>
      </c>
      <c r="P1564" s="88" t="str">
        <f>Master!P1613</f>
        <v/>
      </c>
      <c r="Q1564" s="88" t="str">
        <f>Master!Q1613</f>
        <v/>
      </c>
      <c r="R1564" s="406" t="str">
        <f>Master!R1613</f>
        <v/>
      </c>
      <c r="S1564" s="406">
        <f>Master!S1613</f>
        <v>0</v>
      </c>
      <c r="T1564" s="406" t="str">
        <f>Master!T1613</f>
        <v/>
      </c>
      <c r="U1564" s="406" t="str">
        <f>Master!U1613</f>
        <v/>
      </c>
      <c r="V1564" s="406" t="str">
        <f>Master!V1613</f>
        <v/>
      </c>
      <c r="W1564" s="406" t="str">
        <f>Master!W1613</f>
        <v/>
      </c>
      <c r="X1564" s="406" t="str">
        <f>Master!X1613</f>
        <v/>
      </c>
      <c r="Y1564" s="406" t="str">
        <f>Master!Y1613</f>
        <v/>
      </c>
      <c r="Z1564" s="406" t="str">
        <f>Master!Z1613</f>
        <v/>
      </c>
      <c r="AA1564" s="406" t="str">
        <f>Master!AA1613</f>
        <v/>
      </c>
      <c r="AB1564" s="406" t="str">
        <f>Master!AB1613</f>
        <v/>
      </c>
      <c r="AC1564" s="406" t="str">
        <f>Master!AC1613</f>
        <v/>
      </c>
      <c r="AD1564" s="406" t="str">
        <f>Master!AD1613</f>
        <v/>
      </c>
      <c r="AE1564" s="406" t="str">
        <f>Master!AE1613</f>
        <v/>
      </c>
      <c r="AF1564" s="406" t="str">
        <f>Master!AF1613</f>
        <v/>
      </c>
      <c r="AG1564" s="406" t="str">
        <f>Master!AG1613</f>
        <v/>
      </c>
      <c r="AH1564" s="88" t="str">
        <f>Master!AH1613</f>
        <v/>
      </c>
      <c r="AI1564" s="414" t="str">
        <f>Master!AI1613</f>
        <v/>
      </c>
      <c r="AJ1564" s="406" t="str">
        <f>Master!AJ1613</f>
        <v/>
      </c>
      <c r="AK1564" s="406">
        <f>Master!AK1613</f>
        <v>0</v>
      </c>
      <c r="AL1564" s="88" t="str">
        <f>Master!AL1613</f>
        <v/>
      </c>
      <c r="AM1564" s="416"/>
      <c r="AN1564" s="416"/>
      <c r="AO1564" s="416"/>
      <c r="AP1564" s="416"/>
      <c r="AQ1564" s="416"/>
      <c r="AR1564" s="416">
        <f t="shared" si="10"/>
        <v>0</v>
      </c>
      <c r="AS1564" s="417" t="str">
        <f t="shared" si="11"/>
        <v>#DIV/0!</v>
      </c>
      <c r="AT1564" s="416">
        <f t="shared" si="12"/>
        <v>0</v>
      </c>
      <c r="AU1564" s="417"/>
    </row>
    <row r="1565" hidden="1">
      <c r="A1565" s="88" t="str">
        <f>Master!A1614</f>
        <v>VRAD18051</v>
      </c>
      <c r="B1565" s="414" t="str">
        <f>Master!B1614</f>
        <v/>
      </c>
      <c r="C1565" s="414" t="str">
        <f>Master!C1614</f>
        <v/>
      </c>
      <c r="D1565" s="88" t="str">
        <f>Master!D1614</f>
        <v/>
      </c>
      <c r="E1565" s="406" t="str">
        <f>Master!E1614</f>
        <v/>
      </c>
      <c r="F1565" s="406">
        <f>Master!F1614</f>
        <v>0</v>
      </c>
      <c r="G1565" s="88" t="str">
        <f>Master!G1614</f>
        <v/>
      </c>
      <c r="H1565" s="88" t="str">
        <f>Master!H1614</f>
        <v/>
      </c>
      <c r="I1565" s="88" t="str">
        <f>Master!I1614</f>
        <v/>
      </c>
      <c r="J1565" s="88" t="str">
        <f>Master!J1614</f>
        <v>RANG DE PTE LTD</v>
      </c>
      <c r="K1565" s="88" t="str">
        <f>Master!K1614</f>
        <v/>
      </c>
      <c r="L1565" s="88" t="str">
        <f>Master!L1614</f>
        <v/>
      </c>
      <c r="M1565" s="88" t="str">
        <f>Master!M1614</f>
        <v/>
      </c>
      <c r="N1565" s="88" t="str">
        <f>Master!N1614</f>
        <v/>
      </c>
      <c r="O1565" s="88" t="str">
        <f>Master!O1614</f>
        <v/>
      </c>
      <c r="P1565" s="88" t="str">
        <f>Master!P1614</f>
        <v/>
      </c>
      <c r="Q1565" s="88" t="str">
        <f>Master!Q1614</f>
        <v/>
      </c>
      <c r="R1565" s="406" t="str">
        <f>Master!R1614</f>
        <v/>
      </c>
      <c r="S1565" s="406">
        <f>Master!S1614</f>
        <v>0</v>
      </c>
      <c r="T1565" s="406" t="str">
        <f>Master!T1614</f>
        <v/>
      </c>
      <c r="U1565" s="406" t="str">
        <f>Master!U1614</f>
        <v/>
      </c>
      <c r="V1565" s="406" t="str">
        <f>Master!V1614</f>
        <v/>
      </c>
      <c r="W1565" s="406" t="str">
        <f>Master!W1614</f>
        <v/>
      </c>
      <c r="X1565" s="406" t="str">
        <f>Master!X1614</f>
        <v/>
      </c>
      <c r="Y1565" s="406" t="str">
        <f>Master!Y1614</f>
        <v/>
      </c>
      <c r="Z1565" s="406" t="str">
        <f>Master!Z1614</f>
        <v/>
      </c>
      <c r="AA1565" s="406" t="str">
        <f>Master!AA1614</f>
        <v/>
      </c>
      <c r="AB1565" s="406" t="str">
        <f>Master!AB1614</f>
        <v/>
      </c>
      <c r="AC1565" s="406" t="str">
        <f>Master!AC1614</f>
        <v/>
      </c>
      <c r="AD1565" s="406" t="str">
        <f>Master!AD1614</f>
        <v/>
      </c>
      <c r="AE1565" s="406" t="str">
        <f>Master!AE1614</f>
        <v/>
      </c>
      <c r="AF1565" s="406" t="str">
        <f>Master!AF1614</f>
        <v/>
      </c>
      <c r="AG1565" s="406" t="str">
        <f>Master!AG1614</f>
        <v/>
      </c>
      <c r="AH1565" s="88" t="str">
        <f>Master!AH1614</f>
        <v/>
      </c>
      <c r="AI1565" s="88" t="str">
        <f>Master!AI1614</f>
        <v/>
      </c>
      <c r="AJ1565" s="406" t="str">
        <f>Master!AJ1614</f>
        <v/>
      </c>
      <c r="AK1565" s="406">
        <f>Master!AK1614</f>
        <v>0</v>
      </c>
      <c r="AL1565" s="88" t="str">
        <f>Master!AL1614</f>
        <v/>
      </c>
      <c r="AM1565" s="416"/>
      <c r="AN1565" s="416"/>
      <c r="AO1565" s="416"/>
      <c r="AP1565" s="416"/>
      <c r="AQ1565" s="416"/>
      <c r="AR1565" s="416">
        <f t="shared" si="10"/>
        <v>0</v>
      </c>
      <c r="AS1565" s="417" t="str">
        <f t="shared" si="11"/>
        <v>#DIV/0!</v>
      </c>
      <c r="AT1565" s="416">
        <f t="shared" si="12"/>
        <v>0</v>
      </c>
      <c r="AU1565" s="417"/>
    </row>
    <row r="1566" hidden="1">
      <c r="A1566" s="88" t="str">
        <f>Master!A1615</f>
        <v>VRAD18052</v>
      </c>
      <c r="B1566" s="414" t="str">
        <f>Master!B1615</f>
        <v/>
      </c>
      <c r="C1566" s="414" t="str">
        <f>Master!C1615</f>
        <v/>
      </c>
      <c r="D1566" s="88" t="str">
        <f>Master!D1615</f>
        <v/>
      </c>
      <c r="E1566" s="406" t="str">
        <f>Master!E1615</f>
        <v/>
      </c>
      <c r="F1566" s="406">
        <f>Master!F1615</f>
        <v>0</v>
      </c>
      <c r="G1566" s="88" t="str">
        <f>Master!G1615</f>
        <v/>
      </c>
      <c r="H1566" s="88" t="str">
        <f>Master!H1615</f>
        <v/>
      </c>
      <c r="I1566" s="88" t="str">
        <f>Master!I1615</f>
        <v/>
      </c>
      <c r="J1566" s="88" t="str">
        <f>Master!J1615</f>
        <v>RANG DE PTE LTD</v>
      </c>
      <c r="K1566" s="88" t="str">
        <f>Master!K1615</f>
        <v/>
      </c>
      <c r="L1566" s="88" t="str">
        <f>Master!L1615</f>
        <v/>
      </c>
      <c r="M1566" s="88" t="str">
        <f>Master!M1615</f>
        <v/>
      </c>
      <c r="N1566" s="88" t="str">
        <f>Master!N1615</f>
        <v/>
      </c>
      <c r="O1566" s="88" t="str">
        <f>Master!O1615</f>
        <v/>
      </c>
      <c r="P1566" s="88" t="str">
        <f>Master!P1615</f>
        <v/>
      </c>
      <c r="Q1566" s="88" t="str">
        <f>Master!Q1615</f>
        <v/>
      </c>
      <c r="R1566" s="406" t="str">
        <f>Master!R1615</f>
        <v/>
      </c>
      <c r="S1566" s="406">
        <f>Master!S1615</f>
        <v>0</v>
      </c>
      <c r="T1566" s="406" t="str">
        <f>Master!T1615</f>
        <v/>
      </c>
      <c r="U1566" s="406" t="str">
        <f>Master!U1615</f>
        <v/>
      </c>
      <c r="V1566" s="406" t="str">
        <f>Master!V1615</f>
        <v/>
      </c>
      <c r="W1566" s="406" t="str">
        <f>Master!W1615</f>
        <v/>
      </c>
      <c r="X1566" s="406" t="str">
        <f>Master!X1615</f>
        <v/>
      </c>
      <c r="Y1566" s="406" t="str">
        <f>Master!Y1615</f>
        <v/>
      </c>
      <c r="Z1566" s="406" t="str">
        <f>Master!Z1615</f>
        <v/>
      </c>
      <c r="AA1566" s="406" t="str">
        <f>Master!AA1615</f>
        <v/>
      </c>
      <c r="AB1566" s="406" t="str">
        <f>Master!AB1615</f>
        <v/>
      </c>
      <c r="AC1566" s="406" t="str">
        <f>Master!AC1615</f>
        <v/>
      </c>
      <c r="AD1566" s="406" t="str">
        <f>Master!AD1615</f>
        <v/>
      </c>
      <c r="AE1566" s="406" t="str">
        <f>Master!AE1615</f>
        <v/>
      </c>
      <c r="AF1566" s="406" t="str">
        <f>Master!AF1615</f>
        <v/>
      </c>
      <c r="AG1566" s="406" t="str">
        <f>Master!AG1615</f>
        <v/>
      </c>
      <c r="AH1566" s="88" t="str">
        <f>Master!AH1615</f>
        <v/>
      </c>
      <c r="AI1566" s="414" t="str">
        <f>Master!AI1615</f>
        <v/>
      </c>
      <c r="AJ1566" s="406" t="str">
        <f>Master!AJ1615</f>
        <v/>
      </c>
      <c r="AK1566" s="406">
        <f>Master!AK1615</f>
        <v>0</v>
      </c>
      <c r="AL1566" s="88" t="str">
        <f>Master!AL1615</f>
        <v/>
      </c>
      <c r="AM1566" s="416"/>
      <c r="AN1566" s="416"/>
      <c r="AO1566" s="416"/>
      <c r="AP1566" s="416"/>
      <c r="AQ1566" s="416"/>
      <c r="AR1566" s="416">
        <f t="shared" si="10"/>
        <v>0</v>
      </c>
      <c r="AS1566" s="417" t="str">
        <f t="shared" si="11"/>
        <v>#DIV/0!</v>
      </c>
      <c r="AT1566" s="416">
        <f t="shared" si="12"/>
        <v>0</v>
      </c>
      <c r="AU1566" s="417"/>
    </row>
    <row r="1567" hidden="1">
      <c r="A1567" s="88" t="str">
        <f>Master!A1616</f>
        <v>VRAD18053</v>
      </c>
      <c r="B1567" s="414" t="str">
        <f>Master!B1616</f>
        <v/>
      </c>
      <c r="C1567" s="414" t="str">
        <f>Master!C1616</f>
        <v/>
      </c>
      <c r="D1567" s="88" t="str">
        <f>Master!D1616</f>
        <v/>
      </c>
      <c r="E1567" s="406" t="str">
        <f>Master!E1616</f>
        <v/>
      </c>
      <c r="F1567" s="406">
        <f>Master!F1616</f>
        <v>0</v>
      </c>
      <c r="G1567" s="88" t="str">
        <f>Master!G1616</f>
        <v/>
      </c>
      <c r="H1567" s="88" t="str">
        <f>Master!H1616</f>
        <v/>
      </c>
      <c r="I1567" s="88" t="str">
        <f>Master!I1616</f>
        <v/>
      </c>
      <c r="J1567" s="88" t="str">
        <f>Master!J1616</f>
        <v>RANG DE PTE LTD</v>
      </c>
      <c r="K1567" s="88" t="str">
        <f>Master!K1616</f>
        <v/>
      </c>
      <c r="L1567" s="88" t="str">
        <f>Master!L1616</f>
        <v/>
      </c>
      <c r="M1567" s="88" t="str">
        <f>Master!M1616</f>
        <v/>
      </c>
      <c r="N1567" s="88" t="str">
        <f>Master!N1616</f>
        <v/>
      </c>
      <c r="O1567" s="88" t="str">
        <f>Master!O1616</f>
        <v/>
      </c>
      <c r="P1567" s="88" t="str">
        <f>Master!P1616</f>
        <v/>
      </c>
      <c r="Q1567" s="88" t="str">
        <f>Master!Q1616</f>
        <v/>
      </c>
      <c r="R1567" s="406" t="str">
        <f>Master!R1616</f>
        <v/>
      </c>
      <c r="S1567" s="406">
        <f>Master!S1616</f>
        <v>0</v>
      </c>
      <c r="T1567" s="406" t="str">
        <f>Master!T1616</f>
        <v/>
      </c>
      <c r="U1567" s="406" t="str">
        <f>Master!U1616</f>
        <v/>
      </c>
      <c r="V1567" s="406" t="str">
        <f>Master!V1616</f>
        <v/>
      </c>
      <c r="W1567" s="406" t="str">
        <f>Master!W1616</f>
        <v/>
      </c>
      <c r="X1567" s="406" t="str">
        <f>Master!X1616</f>
        <v/>
      </c>
      <c r="Y1567" s="406" t="str">
        <f>Master!Y1616</f>
        <v/>
      </c>
      <c r="Z1567" s="406" t="str">
        <f>Master!Z1616</f>
        <v/>
      </c>
      <c r="AA1567" s="406" t="str">
        <f>Master!AA1616</f>
        <v/>
      </c>
      <c r="AB1567" s="406" t="str">
        <f>Master!AB1616</f>
        <v/>
      </c>
      <c r="AC1567" s="406" t="str">
        <f>Master!AC1616</f>
        <v/>
      </c>
      <c r="AD1567" s="406" t="str">
        <f>Master!AD1616</f>
        <v/>
      </c>
      <c r="AE1567" s="406" t="str">
        <f>Master!AE1616</f>
        <v/>
      </c>
      <c r="AF1567" s="406" t="str">
        <f>Master!AF1616</f>
        <v/>
      </c>
      <c r="AG1567" s="406" t="str">
        <f>Master!AG1616</f>
        <v/>
      </c>
      <c r="AH1567" s="88" t="str">
        <f>Master!AH1616</f>
        <v/>
      </c>
      <c r="AI1567" s="88" t="str">
        <f>Master!AI1616</f>
        <v/>
      </c>
      <c r="AJ1567" s="406" t="str">
        <f>Master!AJ1616</f>
        <v/>
      </c>
      <c r="AK1567" s="406">
        <f>Master!AK1616</f>
        <v>0</v>
      </c>
      <c r="AL1567" s="88" t="str">
        <f>Master!AL1616</f>
        <v/>
      </c>
      <c r="AM1567" s="416"/>
      <c r="AN1567" s="416"/>
      <c r="AO1567" s="416"/>
      <c r="AP1567" s="416"/>
      <c r="AQ1567" s="416"/>
      <c r="AR1567" s="416">
        <f t="shared" si="10"/>
        <v>0</v>
      </c>
      <c r="AS1567" s="417" t="str">
        <f t="shared" si="11"/>
        <v>#DIV/0!</v>
      </c>
      <c r="AT1567" s="416">
        <f t="shared" si="12"/>
        <v>0</v>
      </c>
      <c r="AU1567" s="417"/>
    </row>
    <row r="1568" hidden="1">
      <c r="A1568" s="88" t="str">
        <f>Master!A1617</f>
        <v>VRAD18054</v>
      </c>
      <c r="B1568" s="414" t="str">
        <f>Master!B1617</f>
        <v/>
      </c>
      <c r="C1568" s="414" t="str">
        <f>Master!C1617</f>
        <v/>
      </c>
      <c r="D1568" s="88" t="str">
        <f>Master!D1617</f>
        <v/>
      </c>
      <c r="E1568" s="406" t="str">
        <f>Master!E1617</f>
        <v/>
      </c>
      <c r="F1568" s="406">
        <f>Master!F1617</f>
        <v>0</v>
      </c>
      <c r="G1568" s="88" t="str">
        <f>Master!G1617</f>
        <v/>
      </c>
      <c r="H1568" s="88" t="str">
        <f>Master!H1617</f>
        <v/>
      </c>
      <c r="I1568" s="88" t="str">
        <f>Master!I1617</f>
        <v/>
      </c>
      <c r="J1568" s="88" t="str">
        <f>Master!J1617</f>
        <v>RANG DE PTE LTD</v>
      </c>
      <c r="K1568" s="88" t="str">
        <f>Master!K1617</f>
        <v/>
      </c>
      <c r="L1568" s="88" t="str">
        <f>Master!L1617</f>
        <v/>
      </c>
      <c r="M1568" s="88" t="str">
        <f>Master!M1617</f>
        <v/>
      </c>
      <c r="N1568" s="88" t="str">
        <f>Master!N1617</f>
        <v/>
      </c>
      <c r="O1568" s="88" t="str">
        <f>Master!O1617</f>
        <v/>
      </c>
      <c r="P1568" s="88" t="str">
        <f>Master!P1617</f>
        <v/>
      </c>
      <c r="Q1568" s="88" t="str">
        <f>Master!Q1617</f>
        <v/>
      </c>
      <c r="R1568" s="406" t="str">
        <f>Master!R1617</f>
        <v/>
      </c>
      <c r="S1568" s="406">
        <f>Master!S1617</f>
        <v>0</v>
      </c>
      <c r="T1568" s="406" t="str">
        <f>Master!T1617</f>
        <v/>
      </c>
      <c r="U1568" s="406" t="str">
        <f>Master!U1617</f>
        <v/>
      </c>
      <c r="V1568" s="406" t="str">
        <f>Master!V1617</f>
        <v/>
      </c>
      <c r="W1568" s="406" t="str">
        <f>Master!W1617</f>
        <v/>
      </c>
      <c r="X1568" s="406" t="str">
        <f>Master!X1617</f>
        <v/>
      </c>
      <c r="Y1568" s="406" t="str">
        <f>Master!Y1617</f>
        <v/>
      </c>
      <c r="Z1568" s="406" t="str">
        <f>Master!Z1617</f>
        <v/>
      </c>
      <c r="AA1568" s="406" t="str">
        <f>Master!AA1617</f>
        <v/>
      </c>
      <c r="AB1568" s="406" t="str">
        <f>Master!AB1617</f>
        <v/>
      </c>
      <c r="AC1568" s="406" t="str">
        <f>Master!AC1617</f>
        <v/>
      </c>
      <c r="AD1568" s="406" t="str">
        <f>Master!AD1617</f>
        <v/>
      </c>
      <c r="AE1568" s="406" t="str">
        <f>Master!AE1617</f>
        <v/>
      </c>
      <c r="AF1568" s="406" t="str">
        <f>Master!AF1617</f>
        <v/>
      </c>
      <c r="AG1568" s="406" t="str">
        <f>Master!AG1617</f>
        <v/>
      </c>
      <c r="AH1568" s="88" t="str">
        <f>Master!AH1617</f>
        <v/>
      </c>
      <c r="AI1568" s="414" t="str">
        <f>Master!AI1617</f>
        <v/>
      </c>
      <c r="AJ1568" s="406" t="str">
        <f>Master!AJ1617</f>
        <v/>
      </c>
      <c r="AK1568" s="406">
        <f>Master!AK1617</f>
        <v>0</v>
      </c>
      <c r="AL1568" s="88" t="str">
        <f>Master!AL1617</f>
        <v/>
      </c>
      <c r="AM1568" s="416"/>
      <c r="AN1568" s="416"/>
      <c r="AO1568" s="416"/>
      <c r="AP1568" s="416"/>
      <c r="AQ1568" s="416"/>
      <c r="AR1568" s="416">
        <f t="shared" si="10"/>
        <v>0</v>
      </c>
      <c r="AS1568" s="417" t="str">
        <f t="shared" si="11"/>
        <v>#DIV/0!</v>
      </c>
      <c r="AT1568" s="416">
        <f t="shared" si="12"/>
        <v>0</v>
      </c>
      <c r="AU1568" s="417"/>
    </row>
    <row r="1569" hidden="1">
      <c r="A1569" s="88" t="str">
        <f>Master!A1618</f>
        <v>VRAD18055</v>
      </c>
      <c r="B1569" s="414" t="str">
        <f>Master!B1618</f>
        <v/>
      </c>
      <c r="C1569" s="414" t="str">
        <f>Master!C1618</f>
        <v/>
      </c>
      <c r="D1569" s="88" t="str">
        <f>Master!D1618</f>
        <v/>
      </c>
      <c r="E1569" s="406" t="str">
        <f>Master!E1618</f>
        <v/>
      </c>
      <c r="F1569" s="406">
        <f>Master!F1618</f>
        <v>0</v>
      </c>
      <c r="G1569" s="88" t="str">
        <f>Master!G1618</f>
        <v/>
      </c>
      <c r="H1569" s="88" t="str">
        <f>Master!H1618</f>
        <v/>
      </c>
      <c r="I1569" s="88" t="str">
        <f>Master!I1618</f>
        <v/>
      </c>
      <c r="J1569" s="88" t="str">
        <f>Master!J1618</f>
        <v>RANG DE PTE LTD</v>
      </c>
      <c r="K1569" s="88" t="str">
        <f>Master!K1618</f>
        <v/>
      </c>
      <c r="L1569" s="88" t="str">
        <f>Master!L1618</f>
        <v/>
      </c>
      <c r="M1569" s="88" t="str">
        <f>Master!M1618</f>
        <v/>
      </c>
      <c r="N1569" s="88" t="str">
        <f>Master!N1618</f>
        <v/>
      </c>
      <c r="O1569" s="88" t="str">
        <f>Master!O1618</f>
        <v/>
      </c>
      <c r="P1569" s="88" t="str">
        <f>Master!P1618</f>
        <v/>
      </c>
      <c r="Q1569" s="88" t="str">
        <f>Master!Q1618</f>
        <v/>
      </c>
      <c r="R1569" s="406" t="str">
        <f>Master!R1618</f>
        <v/>
      </c>
      <c r="S1569" s="406">
        <f>Master!S1618</f>
        <v>0</v>
      </c>
      <c r="T1569" s="406" t="str">
        <f>Master!T1618</f>
        <v/>
      </c>
      <c r="U1569" s="406" t="str">
        <f>Master!U1618</f>
        <v/>
      </c>
      <c r="V1569" s="406" t="str">
        <f>Master!V1618</f>
        <v/>
      </c>
      <c r="W1569" s="406" t="str">
        <f>Master!W1618</f>
        <v/>
      </c>
      <c r="X1569" s="406" t="str">
        <f>Master!X1618</f>
        <v/>
      </c>
      <c r="Y1569" s="406" t="str">
        <f>Master!Y1618</f>
        <v/>
      </c>
      <c r="Z1569" s="406" t="str">
        <f>Master!Z1618</f>
        <v/>
      </c>
      <c r="AA1569" s="406" t="str">
        <f>Master!AA1618</f>
        <v/>
      </c>
      <c r="AB1569" s="406" t="str">
        <f>Master!AB1618</f>
        <v/>
      </c>
      <c r="AC1569" s="406" t="str">
        <f>Master!AC1618</f>
        <v/>
      </c>
      <c r="AD1569" s="406" t="str">
        <f>Master!AD1618</f>
        <v/>
      </c>
      <c r="AE1569" s="406" t="str">
        <f>Master!AE1618</f>
        <v/>
      </c>
      <c r="AF1569" s="406" t="str">
        <f>Master!AF1618</f>
        <v/>
      </c>
      <c r="AG1569" s="406" t="str">
        <f>Master!AG1618</f>
        <v/>
      </c>
      <c r="AH1569" s="88" t="str">
        <f>Master!AH1618</f>
        <v/>
      </c>
      <c r="AI1569" s="88" t="str">
        <f>Master!AI1618</f>
        <v/>
      </c>
      <c r="AJ1569" s="406" t="str">
        <f>Master!AJ1618</f>
        <v/>
      </c>
      <c r="AK1569" s="406">
        <f>Master!AK1618</f>
        <v>0</v>
      </c>
      <c r="AL1569" s="88" t="str">
        <f>Master!AL1618</f>
        <v/>
      </c>
      <c r="AM1569" s="416"/>
      <c r="AN1569" s="416"/>
      <c r="AO1569" s="416"/>
      <c r="AP1569" s="416"/>
      <c r="AQ1569" s="416"/>
      <c r="AR1569" s="416">
        <f t="shared" si="10"/>
        <v>0</v>
      </c>
      <c r="AS1569" s="417" t="str">
        <f t="shared" si="11"/>
        <v>#DIV/0!</v>
      </c>
      <c r="AT1569" s="416">
        <f t="shared" si="12"/>
        <v>0</v>
      </c>
      <c r="AU1569" s="417"/>
    </row>
    <row r="1570" hidden="1">
      <c r="A1570" s="88" t="str">
        <f>Master!A1619</f>
        <v>VRAD18056</v>
      </c>
      <c r="B1570" s="414" t="str">
        <f>Master!B1619</f>
        <v/>
      </c>
      <c r="C1570" s="414" t="str">
        <f>Master!C1619</f>
        <v/>
      </c>
      <c r="D1570" s="88" t="str">
        <f>Master!D1619</f>
        <v/>
      </c>
      <c r="E1570" s="406" t="str">
        <f>Master!E1619</f>
        <v/>
      </c>
      <c r="F1570" s="406">
        <f>Master!F1619</f>
        <v>0</v>
      </c>
      <c r="G1570" s="88" t="str">
        <f>Master!G1619</f>
        <v/>
      </c>
      <c r="H1570" s="88" t="str">
        <f>Master!H1619</f>
        <v/>
      </c>
      <c r="I1570" s="88" t="str">
        <f>Master!I1619</f>
        <v/>
      </c>
      <c r="J1570" s="88" t="str">
        <f>Master!J1619</f>
        <v>RANG DE PTE LTD</v>
      </c>
      <c r="K1570" s="88" t="str">
        <f>Master!K1619</f>
        <v/>
      </c>
      <c r="L1570" s="88" t="str">
        <f>Master!L1619</f>
        <v/>
      </c>
      <c r="M1570" s="88" t="str">
        <f>Master!M1619</f>
        <v/>
      </c>
      <c r="N1570" s="88" t="str">
        <f>Master!N1619</f>
        <v/>
      </c>
      <c r="O1570" s="88" t="str">
        <f>Master!O1619</f>
        <v/>
      </c>
      <c r="P1570" s="88" t="str">
        <f>Master!P1619</f>
        <v/>
      </c>
      <c r="Q1570" s="88" t="str">
        <f>Master!Q1619</f>
        <v/>
      </c>
      <c r="R1570" s="406" t="str">
        <f>Master!R1619</f>
        <v/>
      </c>
      <c r="S1570" s="406">
        <f>Master!S1619</f>
        <v>0</v>
      </c>
      <c r="T1570" s="406" t="str">
        <f>Master!T1619</f>
        <v/>
      </c>
      <c r="U1570" s="406" t="str">
        <f>Master!U1619</f>
        <v/>
      </c>
      <c r="V1570" s="406" t="str">
        <f>Master!V1619</f>
        <v/>
      </c>
      <c r="W1570" s="406" t="str">
        <f>Master!W1619</f>
        <v/>
      </c>
      <c r="X1570" s="406" t="str">
        <f>Master!X1619</f>
        <v/>
      </c>
      <c r="Y1570" s="406" t="str">
        <f>Master!Y1619</f>
        <v/>
      </c>
      <c r="Z1570" s="406" t="str">
        <f>Master!Z1619</f>
        <v/>
      </c>
      <c r="AA1570" s="406" t="str">
        <f>Master!AA1619</f>
        <v/>
      </c>
      <c r="AB1570" s="406" t="str">
        <f>Master!AB1619</f>
        <v/>
      </c>
      <c r="AC1570" s="406" t="str">
        <f>Master!AC1619</f>
        <v/>
      </c>
      <c r="AD1570" s="406" t="str">
        <f>Master!AD1619</f>
        <v/>
      </c>
      <c r="AE1570" s="406" t="str">
        <f>Master!AE1619</f>
        <v/>
      </c>
      <c r="AF1570" s="406" t="str">
        <f>Master!AF1619</f>
        <v/>
      </c>
      <c r="AG1570" s="406" t="str">
        <f>Master!AG1619</f>
        <v/>
      </c>
      <c r="AH1570" s="88" t="str">
        <f>Master!AH1619</f>
        <v/>
      </c>
      <c r="AI1570" s="414" t="str">
        <f>Master!AI1619</f>
        <v/>
      </c>
      <c r="AJ1570" s="406" t="str">
        <f>Master!AJ1619</f>
        <v/>
      </c>
      <c r="AK1570" s="406">
        <f>Master!AK1619</f>
        <v>0</v>
      </c>
      <c r="AL1570" s="88" t="str">
        <f>Master!AL1619</f>
        <v/>
      </c>
      <c r="AM1570" s="416"/>
      <c r="AN1570" s="416"/>
      <c r="AO1570" s="416"/>
      <c r="AP1570" s="416"/>
      <c r="AQ1570" s="416"/>
      <c r="AR1570" s="416">
        <f t="shared" si="10"/>
        <v>0</v>
      </c>
      <c r="AS1570" s="417" t="str">
        <f t="shared" si="11"/>
        <v>#DIV/0!</v>
      </c>
      <c r="AT1570" s="416">
        <f t="shared" si="12"/>
        <v>0</v>
      </c>
      <c r="AU1570" s="417"/>
    </row>
    <row r="1571" hidden="1">
      <c r="A1571" s="88" t="str">
        <f>Master!A1620</f>
        <v>VRAD18057</v>
      </c>
      <c r="B1571" s="414" t="str">
        <f>Master!B1620</f>
        <v/>
      </c>
      <c r="C1571" s="414" t="str">
        <f>Master!C1620</f>
        <v/>
      </c>
      <c r="D1571" s="88" t="str">
        <f>Master!D1620</f>
        <v/>
      </c>
      <c r="E1571" s="406" t="str">
        <f>Master!E1620</f>
        <v/>
      </c>
      <c r="F1571" s="406">
        <f>Master!F1620</f>
        <v>0</v>
      </c>
      <c r="G1571" s="88" t="str">
        <f>Master!G1620</f>
        <v/>
      </c>
      <c r="H1571" s="88" t="str">
        <f>Master!H1620</f>
        <v/>
      </c>
      <c r="I1571" s="88" t="str">
        <f>Master!I1620</f>
        <v/>
      </c>
      <c r="J1571" s="88" t="str">
        <f>Master!J1620</f>
        <v>RANG DE PTE LTD</v>
      </c>
      <c r="K1571" s="88" t="str">
        <f>Master!K1620</f>
        <v/>
      </c>
      <c r="L1571" s="88" t="str">
        <f>Master!L1620</f>
        <v/>
      </c>
      <c r="M1571" s="88" t="str">
        <f>Master!M1620</f>
        <v/>
      </c>
      <c r="N1571" s="88" t="str">
        <f>Master!N1620</f>
        <v/>
      </c>
      <c r="O1571" s="88" t="str">
        <f>Master!O1620</f>
        <v/>
      </c>
      <c r="P1571" s="88" t="str">
        <f>Master!P1620</f>
        <v/>
      </c>
      <c r="Q1571" s="88" t="str">
        <f>Master!Q1620</f>
        <v/>
      </c>
      <c r="R1571" s="406" t="str">
        <f>Master!R1620</f>
        <v/>
      </c>
      <c r="S1571" s="406">
        <f>Master!S1620</f>
        <v>0</v>
      </c>
      <c r="T1571" s="406" t="str">
        <f>Master!T1620</f>
        <v/>
      </c>
      <c r="U1571" s="406" t="str">
        <f>Master!U1620</f>
        <v/>
      </c>
      <c r="V1571" s="406" t="str">
        <f>Master!V1620</f>
        <v/>
      </c>
      <c r="W1571" s="406" t="str">
        <f>Master!W1620</f>
        <v/>
      </c>
      <c r="X1571" s="406" t="str">
        <f>Master!X1620</f>
        <v/>
      </c>
      <c r="Y1571" s="406" t="str">
        <f>Master!Y1620</f>
        <v/>
      </c>
      <c r="Z1571" s="406" t="str">
        <f>Master!Z1620</f>
        <v/>
      </c>
      <c r="AA1571" s="406" t="str">
        <f>Master!AA1620</f>
        <v/>
      </c>
      <c r="AB1571" s="406" t="str">
        <f>Master!AB1620</f>
        <v/>
      </c>
      <c r="AC1571" s="406" t="str">
        <f>Master!AC1620</f>
        <v/>
      </c>
      <c r="AD1571" s="406" t="str">
        <f>Master!AD1620</f>
        <v/>
      </c>
      <c r="AE1571" s="406" t="str">
        <f>Master!AE1620</f>
        <v/>
      </c>
      <c r="AF1571" s="406" t="str">
        <f>Master!AF1620</f>
        <v/>
      </c>
      <c r="AG1571" s="406" t="str">
        <f>Master!AG1620</f>
        <v/>
      </c>
      <c r="AH1571" s="88" t="str">
        <f>Master!AH1620</f>
        <v/>
      </c>
      <c r="AI1571" s="88" t="str">
        <f>Master!AI1620</f>
        <v/>
      </c>
      <c r="AJ1571" s="406" t="str">
        <f>Master!AJ1620</f>
        <v/>
      </c>
      <c r="AK1571" s="406">
        <f>Master!AK1620</f>
        <v>0</v>
      </c>
      <c r="AL1571" s="88" t="str">
        <f>Master!AL1620</f>
        <v/>
      </c>
      <c r="AM1571" s="416"/>
      <c r="AN1571" s="416"/>
      <c r="AO1571" s="416"/>
      <c r="AP1571" s="416"/>
      <c r="AQ1571" s="416"/>
      <c r="AR1571" s="416">
        <f t="shared" si="10"/>
        <v>0</v>
      </c>
      <c r="AS1571" s="417" t="str">
        <f t="shared" si="11"/>
        <v>#DIV/0!</v>
      </c>
      <c r="AT1571" s="416">
        <f t="shared" si="12"/>
        <v>0</v>
      </c>
      <c r="AU1571" s="417"/>
    </row>
    <row r="1572" hidden="1">
      <c r="A1572" s="88" t="str">
        <f>Master!A1621</f>
        <v>VRAD18058</v>
      </c>
      <c r="B1572" s="414" t="str">
        <f>Master!B1621</f>
        <v/>
      </c>
      <c r="C1572" s="414" t="str">
        <f>Master!C1621</f>
        <v/>
      </c>
      <c r="D1572" s="88" t="str">
        <f>Master!D1621</f>
        <v/>
      </c>
      <c r="E1572" s="406" t="str">
        <f>Master!E1621</f>
        <v/>
      </c>
      <c r="F1572" s="406">
        <f>Master!F1621</f>
        <v>0</v>
      </c>
      <c r="G1572" s="88" t="str">
        <f>Master!G1621</f>
        <v/>
      </c>
      <c r="H1572" s="88" t="str">
        <f>Master!H1621</f>
        <v/>
      </c>
      <c r="I1572" s="88" t="str">
        <f>Master!I1621</f>
        <v/>
      </c>
      <c r="J1572" s="88" t="str">
        <f>Master!J1621</f>
        <v>RANG DE PTE LTD</v>
      </c>
      <c r="K1572" s="88" t="str">
        <f>Master!K1621</f>
        <v/>
      </c>
      <c r="L1572" s="88" t="str">
        <f>Master!L1621</f>
        <v/>
      </c>
      <c r="M1572" s="88" t="str">
        <f>Master!M1621</f>
        <v/>
      </c>
      <c r="N1572" s="88" t="str">
        <f>Master!N1621</f>
        <v/>
      </c>
      <c r="O1572" s="88" t="str">
        <f>Master!O1621</f>
        <v/>
      </c>
      <c r="P1572" s="88" t="str">
        <f>Master!P1621</f>
        <v/>
      </c>
      <c r="Q1572" s="88" t="str">
        <f>Master!Q1621</f>
        <v/>
      </c>
      <c r="R1572" s="406" t="str">
        <f>Master!R1621</f>
        <v/>
      </c>
      <c r="S1572" s="406">
        <f>Master!S1621</f>
        <v>0</v>
      </c>
      <c r="T1572" s="406" t="str">
        <f>Master!T1621</f>
        <v/>
      </c>
      <c r="U1572" s="406" t="str">
        <f>Master!U1621</f>
        <v/>
      </c>
      <c r="V1572" s="406" t="str">
        <f>Master!V1621</f>
        <v/>
      </c>
      <c r="W1572" s="406" t="str">
        <f>Master!W1621</f>
        <v/>
      </c>
      <c r="X1572" s="406" t="str">
        <f>Master!X1621</f>
        <v/>
      </c>
      <c r="Y1572" s="406" t="str">
        <f>Master!Y1621</f>
        <v/>
      </c>
      <c r="Z1572" s="406" t="str">
        <f>Master!Z1621</f>
        <v/>
      </c>
      <c r="AA1572" s="406" t="str">
        <f>Master!AA1621</f>
        <v/>
      </c>
      <c r="AB1572" s="406" t="str">
        <f>Master!AB1621</f>
        <v/>
      </c>
      <c r="AC1572" s="406" t="str">
        <f>Master!AC1621</f>
        <v/>
      </c>
      <c r="AD1572" s="406" t="str">
        <f>Master!AD1621</f>
        <v/>
      </c>
      <c r="AE1572" s="406" t="str">
        <f>Master!AE1621</f>
        <v/>
      </c>
      <c r="AF1572" s="406" t="str">
        <f>Master!AF1621</f>
        <v/>
      </c>
      <c r="AG1572" s="406" t="str">
        <f>Master!AG1621</f>
        <v/>
      </c>
      <c r="AH1572" s="88" t="str">
        <f>Master!AH1621</f>
        <v/>
      </c>
      <c r="AI1572" s="414" t="str">
        <f>Master!AI1621</f>
        <v/>
      </c>
      <c r="AJ1572" s="406" t="str">
        <f>Master!AJ1621</f>
        <v/>
      </c>
      <c r="AK1572" s="406">
        <f>Master!AK1621</f>
        <v>0</v>
      </c>
      <c r="AL1572" s="88" t="str">
        <f>Master!AL1621</f>
        <v/>
      </c>
      <c r="AM1572" s="416"/>
      <c r="AN1572" s="416"/>
      <c r="AO1572" s="416"/>
      <c r="AP1572" s="416"/>
      <c r="AQ1572" s="416"/>
      <c r="AR1572" s="416">
        <f t="shared" si="10"/>
        <v>0</v>
      </c>
      <c r="AS1572" s="417" t="str">
        <f t="shared" si="11"/>
        <v>#DIV/0!</v>
      </c>
      <c r="AT1572" s="416">
        <f t="shared" si="12"/>
        <v>0</v>
      </c>
      <c r="AU1572" s="417"/>
    </row>
    <row r="1573" hidden="1">
      <c r="A1573" s="88" t="str">
        <f>Master!A1622</f>
        <v>VRAD18059</v>
      </c>
      <c r="B1573" s="414" t="str">
        <f>Master!B1622</f>
        <v/>
      </c>
      <c r="C1573" s="414" t="str">
        <f>Master!C1622</f>
        <v/>
      </c>
      <c r="D1573" s="88" t="str">
        <f>Master!D1622</f>
        <v/>
      </c>
      <c r="E1573" s="406" t="str">
        <f>Master!E1622</f>
        <v/>
      </c>
      <c r="F1573" s="406">
        <f>Master!F1622</f>
        <v>0</v>
      </c>
      <c r="G1573" s="88" t="str">
        <f>Master!G1622</f>
        <v/>
      </c>
      <c r="H1573" s="88" t="str">
        <f>Master!H1622</f>
        <v/>
      </c>
      <c r="I1573" s="88" t="str">
        <f>Master!I1622</f>
        <v/>
      </c>
      <c r="J1573" s="88" t="str">
        <f>Master!J1622</f>
        <v>RANG DE PTE LTD</v>
      </c>
      <c r="K1573" s="88" t="str">
        <f>Master!K1622</f>
        <v/>
      </c>
      <c r="L1573" s="88" t="str">
        <f>Master!L1622</f>
        <v/>
      </c>
      <c r="M1573" s="88" t="str">
        <f>Master!M1622</f>
        <v/>
      </c>
      <c r="N1573" s="88" t="str">
        <f>Master!N1622</f>
        <v/>
      </c>
      <c r="O1573" s="88" t="str">
        <f>Master!O1622</f>
        <v/>
      </c>
      <c r="P1573" s="88" t="str">
        <f>Master!P1622</f>
        <v/>
      </c>
      <c r="Q1573" s="88" t="str">
        <f>Master!Q1622</f>
        <v/>
      </c>
      <c r="R1573" s="406" t="str">
        <f>Master!R1622</f>
        <v/>
      </c>
      <c r="S1573" s="406">
        <f>Master!S1622</f>
        <v>0</v>
      </c>
      <c r="T1573" s="406" t="str">
        <f>Master!T1622</f>
        <v/>
      </c>
      <c r="U1573" s="406" t="str">
        <f>Master!U1622</f>
        <v/>
      </c>
      <c r="V1573" s="406" t="str">
        <f>Master!V1622</f>
        <v/>
      </c>
      <c r="W1573" s="406" t="str">
        <f>Master!W1622</f>
        <v/>
      </c>
      <c r="X1573" s="406" t="str">
        <f>Master!X1622</f>
        <v/>
      </c>
      <c r="Y1573" s="406" t="str">
        <f>Master!Y1622</f>
        <v/>
      </c>
      <c r="Z1573" s="406" t="str">
        <f>Master!Z1622</f>
        <v/>
      </c>
      <c r="AA1573" s="406" t="str">
        <f>Master!AA1622</f>
        <v/>
      </c>
      <c r="AB1573" s="406" t="str">
        <f>Master!AB1622</f>
        <v/>
      </c>
      <c r="AC1573" s="406" t="str">
        <f>Master!AC1622</f>
        <v/>
      </c>
      <c r="AD1573" s="406" t="str">
        <f>Master!AD1622</f>
        <v/>
      </c>
      <c r="AE1573" s="406" t="str">
        <f>Master!AE1622</f>
        <v/>
      </c>
      <c r="AF1573" s="406" t="str">
        <f>Master!AF1622</f>
        <v/>
      </c>
      <c r="AG1573" s="406" t="str">
        <f>Master!AG1622</f>
        <v/>
      </c>
      <c r="AH1573" s="88" t="str">
        <f>Master!AH1622</f>
        <v/>
      </c>
      <c r="AI1573" s="88" t="str">
        <f>Master!AI1622</f>
        <v/>
      </c>
      <c r="AJ1573" s="406" t="str">
        <f>Master!AJ1622</f>
        <v/>
      </c>
      <c r="AK1573" s="406">
        <f>Master!AK1622</f>
        <v>0</v>
      </c>
      <c r="AL1573" s="88" t="str">
        <f>Master!AL1622</f>
        <v/>
      </c>
      <c r="AM1573" s="416"/>
      <c r="AN1573" s="416"/>
      <c r="AO1573" s="416"/>
      <c r="AP1573" s="416"/>
      <c r="AQ1573" s="416"/>
      <c r="AR1573" s="416">
        <f t="shared" si="10"/>
        <v>0</v>
      </c>
      <c r="AS1573" s="417" t="str">
        <f t="shared" si="11"/>
        <v>#DIV/0!</v>
      </c>
      <c r="AT1573" s="416">
        <f t="shared" si="12"/>
        <v>0</v>
      </c>
      <c r="AU1573" s="417"/>
    </row>
    <row r="1574" hidden="1">
      <c r="A1574" s="88" t="str">
        <f>Master!A1623</f>
        <v>VRAD18060</v>
      </c>
      <c r="B1574" s="414" t="str">
        <f>Master!B1623</f>
        <v/>
      </c>
      <c r="C1574" s="414" t="str">
        <f>Master!C1623</f>
        <v/>
      </c>
      <c r="D1574" s="88" t="str">
        <f>Master!D1623</f>
        <v/>
      </c>
      <c r="E1574" s="406" t="str">
        <f>Master!E1623</f>
        <v/>
      </c>
      <c r="F1574" s="406">
        <f>Master!F1623</f>
        <v>0</v>
      </c>
      <c r="G1574" s="88" t="str">
        <f>Master!G1623</f>
        <v/>
      </c>
      <c r="H1574" s="88" t="str">
        <f>Master!H1623</f>
        <v/>
      </c>
      <c r="I1574" s="88" t="str">
        <f>Master!I1623</f>
        <v/>
      </c>
      <c r="J1574" s="88" t="str">
        <f>Master!J1623</f>
        <v>RANG DE PTE LTD</v>
      </c>
      <c r="K1574" s="88" t="str">
        <f>Master!K1623</f>
        <v/>
      </c>
      <c r="L1574" s="88" t="str">
        <f>Master!L1623</f>
        <v/>
      </c>
      <c r="M1574" s="88" t="str">
        <f>Master!M1623</f>
        <v/>
      </c>
      <c r="N1574" s="88" t="str">
        <f>Master!N1623</f>
        <v/>
      </c>
      <c r="O1574" s="88" t="str">
        <f>Master!O1623</f>
        <v/>
      </c>
      <c r="P1574" s="88" t="str">
        <f>Master!P1623</f>
        <v/>
      </c>
      <c r="Q1574" s="88" t="str">
        <f>Master!Q1623</f>
        <v/>
      </c>
      <c r="R1574" s="406" t="str">
        <f>Master!R1623</f>
        <v/>
      </c>
      <c r="S1574" s="406">
        <f>Master!S1623</f>
        <v>0</v>
      </c>
      <c r="T1574" s="406" t="str">
        <f>Master!T1623</f>
        <v/>
      </c>
      <c r="U1574" s="406" t="str">
        <f>Master!U1623</f>
        <v/>
      </c>
      <c r="V1574" s="406" t="str">
        <f>Master!V1623</f>
        <v/>
      </c>
      <c r="W1574" s="406" t="str">
        <f>Master!W1623</f>
        <v/>
      </c>
      <c r="X1574" s="406" t="str">
        <f>Master!X1623</f>
        <v/>
      </c>
      <c r="Y1574" s="406" t="str">
        <f>Master!Y1623</f>
        <v/>
      </c>
      <c r="Z1574" s="406" t="str">
        <f>Master!Z1623</f>
        <v/>
      </c>
      <c r="AA1574" s="406" t="str">
        <f>Master!AA1623</f>
        <v/>
      </c>
      <c r="AB1574" s="406" t="str">
        <f>Master!AB1623</f>
        <v/>
      </c>
      <c r="AC1574" s="406" t="str">
        <f>Master!AC1623</f>
        <v/>
      </c>
      <c r="AD1574" s="406" t="str">
        <f>Master!AD1623</f>
        <v/>
      </c>
      <c r="AE1574" s="406" t="str">
        <f>Master!AE1623</f>
        <v/>
      </c>
      <c r="AF1574" s="406" t="str">
        <f>Master!AF1623</f>
        <v/>
      </c>
      <c r="AG1574" s="406" t="str">
        <f>Master!AG1623</f>
        <v/>
      </c>
      <c r="AH1574" s="88" t="str">
        <f>Master!AH1623</f>
        <v/>
      </c>
      <c r="AI1574" s="414" t="str">
        <f>Master!AI1623</f>
        <v/>
      </c>
      <c r="AJ1574" s="406" t="str">
        <f>Master!AJ1623</f>
        <v/>
      </c>
      <c r="AK1574" s="406">
        <f>Master!AK1623</f>
        <v>0</v>
      </c>
      <c r="AL1574" s="88" t="str">
        <f>Master!AL1623</f>
        <v/>
      </c>
      <c r="AM1574" s="416"/>
      <c r="AN1574" s="416"/>
      <c r="AO1574" s="416"/>
      <c r="AP1574" s="416"/>
      <c r="AQ1574" s="416"/>
      <c r="AR1574" s="416">
        <f t="shared" si="10"/>
        <v>0</v>
      </c>
      <c r="AS1574" s="417" t="str">
        <f t="shared" si="11"/>
        <v>#DIV/0!</v>
      </c>
      <c r="AT1574" s="416">
        <f t="shared" si="12"/>
        <v>0</v>
      </c>
      <c r="AU1574" s="417"/>
    </row>
    <row r="1575" hidden="1">
      <c r="A1575" s="88" t="str">
        <f>Master!A1624</f>
        <v>VRAD18061</v>
      </c>
      <c r="B1575" s="414" t="str">
        <f>Master!B1624</f>
        <v/>
      </c>
      <c r="C1575" s="414" t="str">
        <f>Master!C1624</f>
        <v/>
      </c>
      <c r="D1575" s="88" t="str">
        <f>Master!D1624</f>
        <v/>
      </c>
      <c r="E1575" s="406" t="str">
        <f>Master!E1624</f>
        <v/>
      </c>
      <c r="F1575" s="406">
        <f>Master!F1624</f>
        <v>0</v>
      </c>
      <c r="G1575" s="88" t="str">
        <f>Master!G1624</f>
        <v/>
      </c>
      <c r="H1575" s="88" t="str">
        <f>Master!H1624</f>
        <v/>
      </c>
      <c r="I1575" s="88" t="str">
        <f>Master!I1624</f>
        <v/>
      </c>
      <c r="J1575" s="88" t="str">
        <f>Master!J1624</f>
        <v>RANG DE PTE LTD</v>
      </c>
      <c r="K1575" s="88" t="str">
        <f>Master!K1624</f>
        <v/>
      </c>
      <c r="L1575" s="88" t="str">
        <f>Master!L1624</f>
        <v/>
      </c>
      <c r="M1575" s="88" t="str">
        <f>Master!M1624</f>
        <v/>
      </c>
      <c r="N1575" s="88" t="str">
        <f>Master!N1624</f>
        <v/>
      </c>
      <c r="O1575" s="88" t="str">
        <f>Master!O1624</f>
        <v/>
      </c>
      <c r="P1575" s="88" t="str">
        <f>Master!P1624</f>
        <v/>
      </c>
      <c r="Q1575" s="88" t="str">
        <f>Master!Q1624</f>
        <v/>
      </c>
      <c r="R1575" s="406" t="str">
        <f>Master!R1624</f>
        <v/>
      </c>
      <c r="S1575" s="406">
        <f>Master!S1624</f>
        <v>0</v>
      </c>
      <c r="T1575" s="406" t="str">
        <f>Master!T1624</f>
        <v/>
      </c>
      <c r="U1575" s="406" t="str">
        <f>Master!U1624</f>
        <v/>
      </c>
      <c r="V1575" s="406" t="str">
        <f>Master!V1624</f>
        <v/>
      </c>
      <c r="W1575" s="406" t="str">
        <f>Master!W1624</f>
        <v/>
      </c>
      <c r="X1575" s="406" t="str">
        <f>Master!X1624</f>
        <v/>
      </c>
      <c r="Y1575" s="406" t="str">
        <f>Master!Y1624</f>
        <v/>
      </c>
      <c r="Z1575" s="406" t="str">
        <f>Master!Z1624</f>
        <v/>
      </c>
      <c r="AA1575" s="406" t="str">
        <f>Master!AA1624</f>
        <v/>
      </c>
      <c r="AB1575" s="406" t="str">
        <f>Master!AB1624</f>
        <v/>
      </c>
      <c r="AC1575" s="406" t="str">
        <f>Master!AC1624</f>
        <v/>
      </c>
      <c r="AD1575" s="406" t="str">
        <f>Master!AD1624</f>
        <v/>
      </c>
      <c r="AE1575" s="406" t="str">
        <f>Master!AE1624</f>
        <v/>
      </c>
      <c r="AF1575" s="406" t="str">
        <f>Master!AF1624</f>
        <v/>
      </c>
      <c r="AG1575" s="406" t="str">
        <f>Master!AG1624</f>
        <v/>
      </c>
      <c r="AH1575" s="88" t="str">
        <f>Master!AH1624</f>
        <v/>
      </c>
      <c r="AI1575" s="88" t="str">
        <f>Master!AI1624</f>
        <v/>
      </c>
      <c r="AJ1575" s="406" t="str">
        <f>Master!AJ1624</f>
        <v/>
      </c>
      <c r="AK1575" s="406">
        <f>Master!AK1624</f>
        <v>0</v>
      </c>
      <c r="AL1575" s="88" t="str">
        <f>Master!AL1624</f>
        <v/>
      </c>
      <c r="AM1575" s="416"/>
      <c r="AN1575" s="416"/>
      <c r="AO1575" s="416"/>
      <c r="AP1575" s="416"/>
      <c r="AQ1575" s="416"/>
      <c r="AR1575" s="416">
        <f t="shared" si="10"/>
        <v>0</v>
      </c>
      <c r="AS1575" s="417" t="str">
        <f t="shared" si="11"/>
        <v>#DIV/0!</v>
      </c>
      <c r="AT1575" s="416">
        <f t="shared" si="12"/>
        <v>0</v>
      </c>
      <c r="AU1575" s="417"/>
    </row>
    <row r="1576" hidden="1">
      <c r="A1576" s="88" t="str">
        <f>Master!A1625</f>
        <v>VRAD18062</v>
      </c>
      <c r="B1576" s="414" t="str">
        <f>Master!B1625</f>
        <v/>
      </c>
      <c r="C1576" s="414" t="str">
        <f>Master!C1625</f>
        <v/>
      </c>
      <c r="D1576" s="88" t="str">
        <f>Master!D1625</f>
        <v/>
      </c>
      <c r="E1576" s="406" t="str">
        <f>Master!E1625</f>
        <v/>
      </c>
      <c r="F1576" s="406">
        <f>Master!F1625</f>
        <v>0</v>
      </c>
      <c r="G1576" s="88" t="str">
        <f>Master!G1625</f>
        <v/>
      </c>
      <c r="H1576" s="88" t="str">
        <f>Master!H1625</f>
        <v/>
      </c>
      <c r="I1576" s="88" t="str">
        <f>Master!I1625</f>
        <v/>
      </c>
      <c r="J1576" s="88" t="str">
        <f>Master!J1625</f>
        <v>RANG DE PTE LTD</v>
      </c>
      <c r="K1576" s="88" t="str">
        <f>Master!K1625</f>
        <v/>
      </c>
      <c r="L1576" s="88" t="str">
        <f>Master!L1625</f>
        <v/>
      </c>
      <c r="M1576" s="88" t="str">
        <f>Master!M1625</f>
        <v/>
      </c>
      <c r="N1576" s="88" t="str">
        <f>Master!N1625</f>
        <v/>
      </c>
      <c r="O1576" s="88" t="str">
        <f>Master!O1625</f>
        <v/>
      </c>
      <c r="P1576" s="88" t="str">
        <f>Master!P1625</f>
        <v/>
      </c>
      <c r="Q1576" s="88" t="str">
        <f>Master!Q1625</f>
        <v/>
      </c>
      <c r="R1576" s="406" t="str">
        <f>Master!R1625</f>
        <v/>
      </c>
      <c r="S1576" s="406">
        <f>Master!S1625</f>
        <v>0</v>
      </c>
      <c r="T1576" s="406" t="str">
        <f>Master!T1625</f>
        <v/>
      </c>
      <c r="U1576" s="406" t="str">
        <f>Master!U1625</f>
        <v/>
      </c>
      <c r="V1576" s="406" t="str">
        <f>Master!V1625</f>
        <v/>
      </c>
      <c r="W1576" s="406" t="str">
        <f>Master!W1625</f>
        <v/>
      </c>
      <c r="X1576" s="406" t="str">
        <f>Master!X1625</f>
        <v/>
      </c>
      <c r="Y1576" s="406" t="str">
        <f>Master!Y1625</f>
        <v/>
      </c>
      <c r="Z1576" s="406" t="str">
        <f>Master!Z1625</f>
        <v/>
      </c>
      <c r="AA1576" s="406" t="str">
        <f>Master!AA1625</f>
        <v/>
      </c>
      <c r="AB1576" s="406" t="str">
        <f>Master!AB1625</f>
        <v/>
      </c>
      <c r="AC1576" s="406" t="str">
        <f>Master!AC1625</f>
        <v/>
      </c>
      <c r="AD1576" s="406" t="str">
        <f>Master!AD1625</f>
        <v/>
      </c>
      <c r="AE1576" s="406" t="str">
        <f>Master!AE1625</f>
        <v/>
      </c>
      <c r="AF1576" s="406" t="str">
        <f>Master!AF1625</f>
        <v/>
      </c>
      <c r="AG1576" s="406" t="str">
        <f>Master!AG1625</f>
        <v/>
      </c>
      <c r="AH1576" s="88" t="str">
        <f>Master!AH1625</f>
        <v/>
      </c>
      <c r="AI1576" s="414" t="str">
        <f>Master!AI1625</f>
        <v/>
      </c>
      <c r="AJ1576" s="406" t="str">
        <f>Master!AJ1625</f>
        <v/>
      </c>
      <c r="AK1576" s="406">
        <f>Master!AK1625</f>
        <v>0</v>
      </c>
      <c r="AL1576" s="88" t="str">
        <f>Master!AL1625</f>
        <v/>
      </c>
      <c r="AM1576" s="416"/>
      <c r="AN1576" s="416"/>
      <c r="AO1576" s="416"/>
      <c r="AP1576" s="416"/>
      <c r="AQ1576" s="416"/>
      <c r="AR1576" s="416">
        <f t="shared" si="10"/>
        <v>0</v>
      </c>
      <c r="AS1576" s="417" t="str">
        <f t="shared" si="11"/>
        <v>#DIV/0!</v>
      </c>
      <c r="AT1576" s="416">
        <f t="shared" si="12"/>
        <v>0</v>
      </c>
      <c r="AU1576" s="417"/>
    </row>
    <row r="1577" hidden="1">
      <c r="A1577" s="88" t="str">
        <f>Master!A1626</f>
        <v>VRAD18063</v>
      </c>
      <c r="B1577" s="414" t="str">
        <f>Master!B1626</f>
        <v/>
      </c>
      <c r="C1577" s="414" t="str">
        <f>Master!C1626</f>
        <v/>
      </c>
      <c r="D1577" s="88" t="str">
        <f>Master!D1626</f>
        <v/>
      </c>
      <c r="E1577" s="406" t="str">
        <f>Master!E1626</f>
        <v/>
      </c>
      <c r="F1577" s="406">
        <f>Master!F1626</f>
        <v>0</v>
      </c>
      <c r="G1577" s="88" t="str">
        <f>Master!G1626</f>
        <v/>
      </c>
      <c r="H1577" s="88" t="str">
        <f>Master!H1626</f>
        <v/>
      </c>
      <c r="I1577" s="88" t="str">
        <f>Master!I1626</f>
        <v/>
      </c>
      <c r="J1577" s="88" t="str">
        <f>Master!J1626</f>
        <v>RANG DE PTE LTD</v>
      </c>
      <c r="K1577" s="88" t="str">
        <f>Master!K1626</f>
        <v/>
      </c>
      <c r="L1577" s="88" t="str">
        <f>Master!L1626</f>
        <v/>
      </c>
      <c r="M1577" s="88" t="str">
        <f>Master!M1626</f>
        <v/>
      </c>
      <c r="N1577" s="88" t="str">
        <f>Master!N1626</f>
        <v/>
      </c>
      <c r="O1577" s="88" t="str">
        <f>Master!O1626</f>
        <v/>
      </c>
      <c r="P1577" s="88" t="str">
        <f>Master!P1626</f>
        <v/>
      </c>
      <c r="Q1577" s="88" t="str">
        <f>Master!Q1626</f>
        <v/>
      </c>
      <c r="R1577" s="406" t="str">
        <f>Master!R1626</f>
        <v/>
      </c>
      <c r="S1577" s="406">
        <f>Master!S1626</f>
        <v>0</v>
      </c>
      <c r="T1577" s="406" t="str">
        <f>Master!T1626</f>
        <v/>
      </c>
      <c r="U1577" s="406" t="str">
        <f>Master!U1626</f>
        <v/>
      </c>
      <c r="V1577" s="406" t="str">
        <f>Master!V1626</f>
        <v/>
      </c>
      <c r="W1577" s="406" t="str">
        <f>Master!W1626</f>
        <v/>
      </c>
      <c r="X1577" s="406" t="str">
        <f>Master!X1626</f>
        <v/>
      </c>
      <c r="Y1577" s="406" t="str">
        <f>Master!Y1626</f>
        <v/>
      </c>
      <c r="Z1577" s="406" t="str">
        <f>Master!Z1626</f>
        <v/>
      </c>
      <c r="AA1577" s="406" t="str">
        <f>Master!AA1626</f>
        <v/>
      </c>
      <c r="AB1577" s="406" t="str">
        <f>Master!AB1626</f>
        <v/>
      </c>
      <c r="AC1577" s="406" t="str">
        <f>Master!AC1626</f>
        <v/>
      </c>
      <c r="AD1577" s="406" t="str">
        <f>Master!AD1626</f>
        <v/>
      </c>
      <c r="AE1577" s="406" t="str">
        <f>Master!AE1626</f>
        <v/>
      </c>
      <c r="AF1577" s="406" t="str">
        <f>Master!AF1626</f>
        <v/>
      </c>
      <c r="AG1577" s="406" t="str">
        <f>Master!AG1626</f>
        <v/>
      </c>
      <c r="AH1577" s="88" t="str">
        <f>Master!AH1626</f>
        <v/>
      </c>
      <c r="AI1577" s="88" t="str">
        <f>Master!AI1626</f>
        <v/>
      </c>
      <c r="AJ1577" s="406" t="str">
        <f>Master!AJ1626</f>
        <v/>
      </c>
      <c r="AK1577" s="406">
        <f>Master!AK1626</f>
        <v>0</v>
      </c>
      <c r="AL1577" s="88" t="str">
        <f>Master!AL1626</f>
        <v/>
      </c>
      <c r="AM1577" s="416"/>
      <c r="AN1577" s="416"/>
      <c r="AO1577" s="416"/>
      <c r="AP1577" s="416"/>
      <c r="AQ1577" s="416"/>
      <c r="AR1577" s="416">
        <f t="shared" si="10"/>
        <v>0</v>
      </c>
      <c r="AS1577" s="417" t="str">
        <f t="shared" si="11"/>
        <v>#DIV/0!</v>
      </c>
      <c r="AT1577" s="416">
        <f t="shared" si="12"/>
        <v>0</v>
      </c>
      <c r="AU1577" s="417"/>
    </row>
    <row r="1578" hidden="1">
      <c r="A1578" s="88" t="str">
        <f>Master!A1627</f>
        <v>VRAD18064</v>
      </c>
      <c r="B1578" s="414" t="str">
        <f>Master!B1627</f>
        <v/>
      </c>
      <c r="C1578" s="414" t="str">
        <f>Master!C1627</f>
        <v/>
      </c>
      <c r="D1578" s="88" t="str">
        <f>Master!D1627</f>
        <v/>
      </c>
      <c r="E1578" s="406" t="str">
        <f>Master!E1627</f>
        <v/>
      </c>
      <c r="F1578" s="406">
        <f>Master!F1627</f>
        <v>0</v>
      </c>
      <c r="G1578" s="88" t="str">
        <f>Master!G1627</f>
        <v/>
      </c>
      <c r="H1578" s="88" t="str">
        <f>Master!H1627</f>
        <v/>
      </c>
      <c r="I1578" s="88" t="str">
        <f>Master!I1627</f>
        <v/>
      </c>
      <c r="J1578" s="88" t="str">
        <f>Master!J1627</f>
        <v>RANG DE PTE LTD</v>
      </c>
      <c r="K1578" s="88" t="str">
        <f>Master!K1627</f>
        <v/>
      </c>
      <c r="L1578" s="88" t="str">
        <f>Master!L1627</f>
        <v/>
      </c>
      <c r="M1578" s="88" t="str">
        <f>Master!M1627</f>
        <v/>
      </c>
      <c r="N1578" s="88" t="str">
        <f>Master!N1627</f>
        <v/>
      </c>
      <c r="O1578" s="88" t="str">
        <f>Master!O1627</f>
        <v/>
      </c>
      <c r="P1578" s="88" t="str">
        <f>Master!P1627</f>
        <v/>
      </c>
      <c r="Q1578" s="88" t="str">
        <f>Master!Q1627</f>
        <v/>
      </c>
      <c r="R1578" s="406" t="str">
        <f>Master!R1627</f>
        <v/>
      </c>
      <c r="S1578" s="406">
        <f>Master!S1627</f>
        <v>0</v>
      </c>
      <c r="T1578" s="406" t="str">
        <f>Master!T1627</f>
        <v/>
      </c>
      <c r="U1578" s="406" t="str">
        <f>Master!U1627</f>
        <v/>
      </c>
      <c r="V1578" s="406" t="str">
        <f>Master!V1627</f>
        <v/>
      </c>
      <c r="W1578" s="406" t="str">
        <f>Master!W1627</f>
        <v/>
      </c>
      <c r="X1578" s="406" t="str">
        <f>Master!X1627</f>
        <v/>
      </c>
      <c r="Y1578" s="406" t="str">
        <f>Master!Y1627</f>
        <v/>
      </c>
      <c r="Z1578" s="406" t="str">
        <f>Master!Z1627</f>
        <v/>
      </c>
      <c r="AA1578" s="406" t="str">
        <f>Master!AA1627</f>
        <v/>
      </c>
      <c r="AB1578" s="406" t="str">
        <f>Master!AB1627</f>
        <v/>
      </c>
      <c r="AC1578" s="406" t="str">
        <f>Master!AC1627</f>
        <v/>
      </c>
      <c r="AD1578" s="406" t="str">
        <f>Master!AD1627</f>
        <v/>
      </c>
      <c r="AE1578" s="406" t="str">
        <f>Master!AE1627</f>
        <v/>
      </c>
      <c r="AF1578" s="406" t="str">
        <f>Master!AF1627</f>
        <v/>
      </c>
      <c r="AG1578" s="406" t="str">
        <f>Master!AG1627</f>
        <v/>
      </c>
      <c r="AH1578" s="88" t="str">
        <f>Master!AH1627</f>
        <v/>
      </c>
      <c r="AI1578" s="414" t="str">
        <f>Master!AI1627</f>
        <v/>
      </c>
      <c r="AJ1578" s="406" t="str">
        <f>Master!AJ1627</f>
        <v/>
      </c>
      <c r="AK1578" s="406">
        <f>Master!AK1627</f>
        <v>0</v>
      </c>
      <c r="AL1578" s="88" t="str">
        <f>Master!AL1627</f>
        <v/>
      </c>
      <c r="AM1578" s="416"/>
      <c r="AN1578" s="416"/>
      <c r="AO1578" s="416"/>
      <c r="AP1578" s="416"/>
      <c r="AQ1578" s="416"/>
      <c r="AR1578" s="416">
        <f t="shared" si="10"/>
        <v>0</v>
      </c>
      <c r="AS1578" s="417" t="str">
        <f t="shared" si="11"/>
        <v>#DIV/0!</v>
      </c>
      <c r="AT1578" s="416">
        <f t="shared" si="12"/>
        <v>0</v>
      </c>
      <c r="AU1578" s="417"/>
    </row>
    <row r="1579" hidden="1">
      <c r="A1579" s="88" t="str">
        <f>Master!A1628</f>
        <v>VRAD18065</v>
      </c>
      <c r="B1579" s="414" t="str">
        <f>Master!B1628</f>
        <v/>
      </c>
      <c r="C1579" s="414" t="str">
        <f>Master!C1628</f>
        <v/>
      </c>
      <c r="D1579" s="88" t="str">
        <f>Master!D1628</f>
        <v/>
      </c>
      <c r="E1579" s="406" t="str">
        <f>Master!E1628</f>
        <v/>
      </c>
      <c r="F1579" s="406">
        <f>Master!F1628</f>
        <v>0</v>
      </c>
      <c r="G1579" s="88" t="str">
        <f>Master!G1628</f>
        <v/>
      </c>
      <c r="H1579" s="88" t="str">
        <f>Master!H1628</f>
        <v/>
      </c>
      <c r="I1579" s="88" t="str">
        <f>Master!I1628</f>
        <v/>
      </c>
      <c r="J1579" s="88" t="str">
        <f>Master!J1628</f>
        <v>RANG DE PTE LTD</v>
      </c>
      <c r="K1579" s="88" t="str">
        <f>Master!K1628</f>
        <v/>
      </c>
      <c r="L1579" s="88" t="str">
        <f>Master!L1628</f>
        <v/>
      </c>
      <c r="M1579" s="88" t="str">
        <f>Master!M1628</f>
        <v/>
      </c>
      <c r="N1579" s="88" t="str">
        <f>Master!N1628</f>
        <v/>
      </c>
      <c r="O1579" s="88" t="str">
        <f>Master!O1628</f>
        <v/>
      </c>
      <c r="P1579" s="88" t="str">
        <f>Master!P1628</f>
        <v/>
      </c>
      <c r="Q1579" s="88" t="str">
        <f>Master!Q1628</f>
        <v/>
      </c>
      <c r="R1579" s="406" t="str">
        <f>Master!R1628</f>
        <v/>
      </c>
      <c r="S1579" s="406">
        <f>Master!S1628</f>
        <v>0</v>
      </c>
      <c r="T1579" s="406" t="str">
        <f>Master!T1628</f>
        <v/>
      </c>
      <c r="U1579" s="406" t="str">
        <f>Master!U1628</f>
        <v/>
      </c>
      <c r="V1579" s="406" t="str">
        <f>Master!V1628</f>
        <v/>
      </c>
      <c r="W1579" s="406" t="str">
        <f>Master!W1628</f>
        <v/>
      </c>
      <c r="X1579" s="406" t="str">
        <f>Master!X1628</f>
        <v/>
      </c>
      <c r="Y1579" s="406" t="str">
        <f>Master!Y1628</f>
        <v/>
      </c>
      <c r="Z1579" s="406" t="str">
        <f>Master!Z1628</f>
        <v/>
      </c>
      <c r="AA1579" s="406" t="str">
        <f>Master!AA1628</f>
        <v/>
      </c>
      <c r="AB1579" s="406" t="str">
        <f>Master!AB1628</f>
        <v/>
      </c>
      <c r="AC1579" s="406" t="str">
        <f>Master!AC1628</f>
        <v/>
      </c>
      <c r="AD1579" s="406" t="str">
        <f>Master!AD1628</f>
        <v/>
      </c>
      <c r="AE1579" s="406" t="str">
        <f>Master!AE1628</f>
        <v/>
      </c>
      <c r="AF1579" s="406" t="str">
        <f>Master!AF1628</f>
        <v/>
      </c>
      <c r="AG1579" s="406" t="str">
        <f>Master!AG1628</f>
        <v/>
      </c>
      <c r="AH1579" s="88" t="str">
        <f>Master!AH1628</f>
        <v/>
      </c>
      <c r="AI1579" s="88" t="str">
        <f>Master!AI1628</f>
        <v/>
      </c>
      <c r="AJ1579" s="406" t="str">
        <f>Master!AJ1628</f>
        <v/>
      </c>
      <c r="AK1579" s="406">
        <f>Master!AK1628</f>
        <v>0</v>
      </c>
      <c r="AL1579" s="88" t="str">
        <f>Master!AL1628</f>
        <v/>
      </c>
      <c r="AM1579" s="416"/>
      <c r="AN1579" s="416"/>
      <c r="AO1579" s="416"/>
      <c r="AP1579" s="416"/>
      <c r="AQ1579" s="416"/>
      <c r="AR1579" s="416">
        <f t="shared" si="10"/>
        <v>0</v>
      </c>
      <c r="AS1579" s="417" t="str">
        <f t="shared" si="11"/>
        <v>#DIV/0!</v>
      </c>
      <c r="AT1579" s="416">
        <f t="shared" si="12"/>
        <v>0</v>
      </c>
      <c r="AU1579" s="417"/>
    </row>
    <row r="1580" hidden="1">
      <c r="A1580" s="88" t="str">
        <f>Master!A1629</f>
        <v>VRAD18066</v>
      </c>
      <c r="B1580" s="414" t="str">
        <f>Master!B1629</f>
        <v/>
      </c>
      <c r="C1580" s="414" t="str">
        <f>Master!C1629</f>
        <v/>
      </c>
      <c r="D1580" s="88" t="str">
        <f>Master!D1629</f>
        <v/>
      </c>
      <c r="E1580" s="406" t="str">
        <f>Master!E1629</f>
        <v/>
      </c>
      <c r="F1580" s="406">
        <f>Master!F1629</f>
        <v>0</v>
      </c>
      <c r="G1580" s="88" t="str">
        <f>Master!G1629</f>
        <v/>
      </c>
      <c r="H1580" s="88" t="str">
        <f>Master!H1629</f>
        <v/>
      </c>
      <c r="I1580" s="88" t="str">
        <f>Master!I1629</f>
        <v/>
      </c>
      <c r="J1580" s="88" t="str">
        <f>Master!J1629</f>
        <v>RANG DE PTE LTD</v>
      </c>
      <c r="K1580" s="88" t="str">
        <f>Master!K1629</f>
        <v/>
      </c>
      <c r="L1580" s="88" t="str">
        <f>Master!L1629</f>
        <v/>
      </c>
      <c r="M1580" s="88" t="str">
        <f>Master!M1629</f>
        <v/>
      </c>
      <c r="N1580" s="88" t="str">
        <f>Master!N1629</f>
        <v/>
      </c>
      <c r="O1580" s="88" t="str">
        <f>Master!O1629</f>
        <v/>
      </c>
      <c r="P1580" s="88" t="str">
        <f>Master!P1629</f>
        <v/>
      </c>
      <c r="Q1580" s="88" t="str">
        <f>Master!Q1629</f>
        <v/>
      </c>
      <c r="R1580" s="406" t="str">
        <f>Master!R1629</f>
        <v/>
      </c>
      <c r="S1580" s="406">
        <f>Master!S1629</f>
        <v>0</v>
      </c>
      <c r="T1580" s="406" t="str">
        <f>Master!T1629</f>
        <v/>
      </c>
      <c r="U1580" s="406" t="str">
        <f>Master!U1629</f>
        <v/>
      </c>
      <c r="V1580" s="406" t="str">
        <f>Master!V1629</f>
        <v/>
      </c>
      <c r="W1580" s="406" t="str">
        <f>Master!W1629</f>
        <v/>
      </c>
      <c r="X1580" s="406" t="str">
        <f>Master!X1629</f>
        <v/>
      </c>
      <c r="Y1580" s="406" t="str">
        <f>Master!Y1629</f>
        <v/>
      </c>
      <c r="Z1580" s="406" t="str">
        <f>Master!Z1629</f>
        <v/>
      </c>
      <c r="AA1580" s="406" t="str">
        <f>Master!AA1629</f>
        <v/>
      </c>
      <c r="AB1580" s="406" t="str">
        <f>Master!AB1629</f>
        <v/>
      </c>
      <c r="AC1580" s="406" t="str">
        <f>Master!AC1629</f>
        <v/>
      </c>
      <c r="AD1580" s="406" t="str">
        <f>Master!AD1629</f>
        <v/>
      </c>
      <c r="AE1580" s="406" t="str">
        <f>Master!AE1629</f>
        <v/>
      </c>
      <c r="AF1580" s="406" t="str">
        <f>Master!AF1629</f>
        <v/>
      </c>
      <c r="AG1580" s="406" t="str">
        <f>Master!AG1629</f>
        <v/>
      </c>
      <c r="AH1580" s="88" t="str">
        <f>Master!AH1629</f>
        <v/>
      </c>
      <c r="AI1580" s="414" t="str">
        <f>Master!AI1629</f>
        <v/>
      </c>
      <c r="AJ1580" s="406" t="str">
        <f>Master!AJ1629</f>
        <v/>
      </c>
      <c r="AK1580" s="406">
        <f>Master!AK1629</f>
        <v>0</v>
      </c>
      <c r="AL1580" s="88" t="str">
        <f>Master!AL1629</f>
        <v/>
      </c>
      <c r="AM1580" s="416"/>
      <c r="AN1580" s="416"/>
      <c r="AO1580" s="416"/>
      <c r="AP1580" s="416"/>
      <c r="AQ1580" s="416"/>
      <c r="AR1580" s="416">
        <f t="shared" si="10"/>
        <v>0</v>
      </c>
      <c r="AS1580" s="417" t="str">
        <f t="shared" si="11"/>
        <v>#DIV/0!</v>
      </c>
      <c r="AT1580" s="416">
        <f t="shared" si="12"/>
        <v>0</v>
      </c>
      <c r="AU1580" s="417"/>
    </row>
    <row r="1581" hidden="1">
      <c r="A1581" s="88" t="str">
        <f>Master!A1630</f>
        <v>VRAD18067</v>
      </c>
      <c r="B1581" s="414" t="str">
        <f>Master!B1630</f>
        <v/>
      </c>
      <c r="C1581" s="414" t="str">
        <f>Master!C1630</f>
        <v/>
      </c>
      <c r="D1581" s="88" t="str">
        <f>Master!D1630</f>
        <v/>
      </c>
      <c r="E1581" s="406" t="str">
        <f>Master!E1630</f>
        <v/>
      </c>
      <c r="F1581" s="406">
        <f>Master!F1630</f>
        <v>0</v>
      </c>
      <c r="G1581" s="88" t="str">
        <f>Master!G1630</f>
        <v/>
      </c>
      <c r="H1581" s="88" t="str">
        <f>Master!H1630</f>
        <v/>
      </c>
      <c r="I1581" s="88" t="str">
        <f>Master!I1630</f>
        <v/>
      </c>
      <c r="J1581" s="88" t="str">
        <f>Master!J1630</f>
        <v>RANG DE PTE LTD</v>
      </c>
      <c r="K1581" s="88" t="str">
        <f>Master!K1630</f>
        <v/>
      </c>
      <c r="L1581" s="88" t="str">
        <f>Master!L1630</f>
        <v/>
      </c>
      <c r="M1581" s="88" t="str">
        <f>Master!M1630</f>
        <v/>
      </c>
      <c r="N1581" s="88" t="str">
        <f>Master!N1630</f>
        <v/>
      </c>
      <c r="O1581" s="88" t="str">
        <f>Master!O1630</f>
        <v/>
      </c>
      <c r="P1581" s="88" t="str">
        <f>Master!P1630</f>
        <v/>
      </c>
      <c r="Q1581" s="88" t="str">
        <f>Master!Q1630</f>
        <v/>
      </c>
      <c r="R1581" s="406" t="str">
        <f>Master!R1630</f>
        <v/>
      </c>
      <c r="S1581" s="406">
        <f>Master!S1630</f>
        <v>0</v>
      </c>
      <c r="T1581" s="406" t="str">
        <f>Master!T1630</f>
        <v/>
      </c>
      <c r="U1581" s="406" t="str">
        <f>Master!U1630</f>
        <v/>
      </c>
      <c r="V1581" s="406" t="str">
        <f>Master!V1630</f>
        <v/>
      </c>
      <c r="W1581" s="406" t="str">
        <f>Master!W1630</f>
        <v/>
      </c>
      <c r="X1581" s="406" t="str">
        <f>Master!X1630</f>
        <v/>
      </c>
      <c r="Y1581" s="406" t="str">
        <f>Master!Y1630</f>
        <v/>
      </c>
      <c r="Z1581" s="406" t="str">
        <f>Master!Z1630</f>
        <v/>
      </c>
      <c r="AA1581" s="406" t="str">
        <f>Master!AA1630</f>
        <v/>
      </c>
      <c r="AB1581" s="406" t="str">
        <f>Master!AB1630</f>
        <v/>
      </c>
      <c r="AC1581" s="406" t="str">
        <f>Master!AC1630</f>
        <v/>
      </c>
      <c r="AD1581" s="406" t="str">
        <f>Master!AD1630</f>
        <v/>
      </c>
      <c r="AE1581" s="406" t="str">
        <f>Master!AE1630</f>
        <v/>
      </c>
      <c r="AF1581" s="406" t="str">
        <f>Master!AF1630</f>
        <v/>
      </c>
      <c r="AG1581" s="406" t="str">
        <f>Master!AG1630</f>
        <v/>
      </c>
      <c r="AH1581" s="88" t="str">
        <f>Master!AH1630</f>
        <v/>
      </c>
      <c r="AI1581" s="88" t="str">
        <f>Master!AI1630</f>
        <v/>
      </c>
      <c r="AJ1581" s="406" t="str">
        <f>Master!AJ1630</f>
        <v/>
      </c>
      <c r="AK1581" s="406">
        <f>Master!AK1630</f>
        <v>0</v>
      </c>
      <c r="AL1581" s="88" t="str">
        <f>Master!AL1630</f>
        <v/>
      </c>
      <c r="AM1581" s="416"/>
      <c r="AN1581" s="416"/>
      <c r="AO1581" s="416"/>
      <c r="AP1581" s="416"/>
      <c r="AQ1581" s="416"/>
      <c r="AR1581" s="416">
        <f t="shared" si="10"/>
        <v>0</v>
      </c>
      <c r="AS1581" s="417" t="str">
        <f t="shared" si="11"/>
        <v>#DIV/0!</v>
      </c>
      <c r="AT1581" s="416">
        <f t="shared" si="12"/>
        <v>0</v>
      </c>
      <c r="AU1581" s="417"/>
    </row>
    <row r="1582" hidden="1">
      <c r="A1582" s="88" t="str">
        <f>Master!A1631</f>
        <v>VRAD18068</v>
      </c>
      <c r="B1582" s="414" t="str">
        <f>Master!B1631</f>
        <v/>
      </c>
      <c r="C1582" s="414" t="str">
        <f>Master!C1631</f>
        <v/>
      </c>
      <c r="D1582" s="88" t="str">
        <f>Master!D1631</f>
        <v/>
      </c>
      <c r="E1582" s="406" t="str">
        <f>Master!E1631</f>
        <v/>
      </c>
      <c r="F1582" s="406">
        <f>Master!F1631</f>
        <v>0</v>
      </c>
      <c r="G1582" s="88" t="str">
        <f>Master!G1631</f>
        <v/>
      </c>
      <c r="H1582" s="88" t="str">
        <f>Master!H1631</f>
        <v/>
      </c>
      <c r="I1582" s="88" t="str">
        <f>Master!I1631</f>
        <v/>
      </c>
      <c r="J1582" s="88" t="str">
        <f>Master!J1631</f>
        <v>RANG DE PTE LTD</v>
      </c>
      <c r="K1582" s="88" t="str">
        <f>Master!K1631</f>
        <v/>
      </c>
      <c r="L1582" s="88" t="str">
        <f>Master!L1631</f>
        <v/>
      </c>
      <c r="M1582" s="88" t="str">
        <f>Master!M1631</f>
        <v/>
      </c>
      <c r="N1582" s="88" t="str">
        <f>Master!N1631</f>
        <v/>
      </c>
      <c r="O1582" s="88" t="str">
        <f>Master!O1631</f>
        <v/>
      </c>
      <c r="P1582" s="88" t="str">
        <f>Master!P1631</f>
        <v/>
      </c>
      <c r="Q1582" s="88" t="str">
        <f>Master!Q1631</f>
        <v/>
      </c>
      <c r="R1582" s="406" t="str">
        <f>Master!R1631</f>
        <v/>
      </c>
      <c r="S1582" s="406">
        <f>Master!S1631</f>
        <v>0</v>
      </c>
      <c r="T1582" s="406" t="str">
        <f>Master!T1631</f>
        <v/>
      </c>
      <c r="U1582" s="406" t="str">
        <f>Master!U1631</f>
        <v/>
      </c>
      <c r="V1582" s="406" t="str">
        <f>Master!V1631</f>
        <v/>
      </c>
      <c r="W1582" s="406" t="str">
        <f>Master!W1631</f>
        <v/>
      </c>
      <c r="X1582" s="406" t="str">
        <f>Master!X1631</f>
        <v/>
      </c>
      <c r="Y1582" s="406" t="str">
        <f>Master!Y1631</f>
        <v/>
      </c>
      <c r="Z1582" s="406" t="str">
        <f>Master!Z1631</f>
        <v/>
      </c>
      <c r="AA1582" s="406" t="str">
        <f>Master!AA1631</f>
        <v/>
      </c>
      <c r="AB1582" s="406" t="str">
        <f>Master!AB1631</f>
        <v/>
      </c>
      <c r="AC1582" s="406" t="str">
        <f>Master!AC1631</f>
        <v/>
      </c>
      <c r="AD1582" s="406" t="str">
        <f>Master!AD1631</f>
        <v/>
      </c>
      <c r="AE1582" s="406" t="str">
        <f>Master!AE1631</f>
        <v/>
      </c>
      <c r="AF1582" s="406" t="str">
        <f>Master!AF1631</f>
        <v/>
      </c>
      <c r="AG1582" s="406" t="str">
        <f>Master!AG1631</f>
        <v/>
      </c>
      <c r="AH1582" s="88" t="str">
        <f>Master!AH1631</f>
        <v/>
      </c>
      <c r="AI1582" s="414" t="str">
        <f>Master!AI1631</f>
        <v/>
      </c>
      <c r="AJ1582" s="406" t="str">
        <f>Master!AJ1631</f>
        <v/>
      </c>
      <c r="AK1582" s="406">
        <f>Master!AK1631</f>
        <v>0</v>
      </c>
      <c r="AL1582" s="88" t="str">
        <f>Master!AL1631</f>
        <v/>
      </c>
      <c r="AM1582" s="416"/>
      <c r="AN1582" s="416"/>
      <c r="AO1582" s="416"/>
      <c r="AP1582" s="416"/>
      <c r="AQ1582" s="416"/>
      <c r="AR1582" s="416">
        <f t="shared" si="10"/>
        <v>0</v>
      </c>
      <c r="AS1582" s="417" t="str">
        <f t="shared" si="11"/>
        <v>#DIV/0!</v>
      </c>
      <c r="AT1582" s="416">
        <f t="shared" si="12"/>
        <v>0</v>
      </c>
      <c r="AU1582" s="417"/>
    </row>
    <row r="1583" hidden="1">
      <c r="A1583" s="88" t="str">
        <f>Master!A1632</f>
        <v>VRAD18069</v>
      </c>
      <c r="B1583" s="414" t="str">
        <f>Master!B1632</f>
        <v/>
      </c>
      <c r="C1583" s="414" t="str">
        <f>Master!C1632</f>
        <v/>
      </c>
      <c r="D1583" s="88" t="str">
        <f>Master!D1632</f>
        <v/>
      </c>
      <c r="E1583" s="406" t="str">
        <f>Master!E1632</f>
        <v/>
      </c>
      <c r="F1583" s="406">
        <f>Master!F1632</f>
        <v>0</v>
      </c>
      <c r="G1583" s="88" t="str">
        <f>Master!G1632</f>
        <v/>
      </c>
      <c r="H1583" s="88" t="str">
        <f>Master!H1632</f>
        <v/>
      </c>
      <c r="I1583" s="88" t="str">
        <f>Master!I1632</f>
        <v/>
      </c>
      <c r="J1583" s="88" t="str">
        <f>Master!J1632</f>
        <v>RANG DE PTE LTD</v>
      </c>
      <c r="K1583" s="88" t="str">
        <f>Master!K1632</f>
        <v/>
      </c>
      <c r="L1583" s="88" t="str">
        <f>Master!L1632</f>
        <v/>
      </c>
      <c r="M1583" s="88" t="str">
        <f>Master!M1632</f>
        <v/>
      </c>
      <c r="N1583" s="88" t="str">
        <f>Master!N1632</f>
        <v/>
      </c>
      <c r="O1583" s="88" t="str">
        <f>Master!O1632</f>
        <v/>
      </c>
      <c r="P1583" s="88" t="str">
        <f>Master!P1632</f>
        <v/>
      </c>
      <c r="Q1583" s="88" t="str">
        <f>Master!Q1632</f>
        <v/>
      </c>
      <c r="R1583" s="406" t="str">
        <f>Master!R1632</f>
        <v/>
      </c>
      <c r="S1583" s="406">
        <f>Master!S1632</f>
        <v>0</v>
      </c>
      <c r="T1583" s="406" t="str">
        <f>Master!T1632</f>
        <v/>
      </c>
      <c r="U1583" s="406" t="str">
        <f>Master!U1632</f>
        <v/>
      </c>
      <c r="V1583" s="406" t="str">
        <f>Master!V1632</f>
        <v/>
      </c>
      <c r="W1583" s="406" t="str">
        <f>Master!W1632</f>
        <v/>
      </c>
      <c r="X1583" s="406" t="str">
        <f>Master!X1632</f>
        <v/>
      </c>
      <c r="Y1583" s="406" t="str">
        <f>Master!Y1632</f>
        <v/>
      </c>
      <c r="Z1583" s="406" t="str">
        <f>Master!Z1632</f>
        <v/>
      </c>
      <c r="AA1583" s="406" t="str">
        <f>Master!AA1632</f>
        <v/>
      </c>
      <c r="AB1583" s="406" t="str">
        <f>Master!AB1632</f>
        <v/>
      </c>
      <c r="AC1583" s="406" t="str">
        <f>Master!AC1632</f>
        <v/>
      </c>
      <c r="AD1583" s="406" t="str">
        <f>Master!AD1632</f>
        <v/>
      </c>
      <c r="AE1583" s="406" t="str">
        <f>Master!AE1632</f>
        <v/>
      </c>
      <c r="AF1583" s="406" t="str">
        <f>Master!AF1632</f>
        <v/>
      </c>
      <c r="AG1583" s="406" t="str">
        <f>Master!AG1632</f>
        <v/>
      </c>
      <c r="AH1583" s="88" t="str">
        <f>Master!AH1632</f>
        <v/>
      </c>
      <c r="AI1583" s="88" t="str">
        <f>Master!AI1632</f>
        <v/>
      </c>
      <c r="AJ1583" s="406" t="str">
        <f>Master!AJ1632</f>
        <v/>
      </c>
      <c r="AK1583" s="406">
        <f>Master!AK1632</f>
        <v>0</v>
      </c>
      <c r="AL1583" s="88" t="str">
        <f>Master!AL1632</f>
        <v/>
      </c>
      <c r="AM1583" s="416"/>
      <c r="AN1583" s="416"/>
      <c r="AO1583" s="416"/>
      <c r="AP1583" s="416"/>
      <c r="AQ1583" s="416"/>
      <c r="AR1583" s="416">
        <f t="shared" si="10"/>
        <v>0</v>
      </c>
      <c r="AS1583" s="417" t="str">
        <f t="shared" si="11"/>
        <v>#DIV/0!</v>
      </c>
      <c r="AT1583" s="416">
        <f t="shared" si="12"/>
        <v>0</v>
      </c>
      <c r="AU1583" s="417"/>
    </row>
    <row r="1584" hidden="1">
      <c r="A1584" s="88" t="str">
        <f>Master!A1633</f>
        <v>VRAD18070</v>
      </c>
      <c r="B1584" s="414" t="str">
        <f>Master!B1633</f>
        <v/>
      </c>
      <c r="C1584" s="414" t="str">
        <f>Master!C1633</f>
        <v/>
      </c>
      <c r="D1584" s="88" t="str">
        <f>Master!D1633</f>
        <v/>
      </c>
      <c r="E1584" s="406" t="str">
        <f>Master!E1633</f>
        <v/>
      </c>
      <c r="F1584" s="406">
        <f>Master!F1633</f>
        <v>0</v>
      </c>
      <c r="G1584" s="88" t="str">
        <f>Master!G1633</f>
        <v/>
      </c>
      <c r="H1584" s="88" t="str">
        <f>Master!H1633</f>
        <v/>
      </c>
      <c r="I1584" s="88" t="str">
        <f>Master!I1633</f>
        <v/>
      </c>
      <c r="J1584" s="88" t="str">
        <f>Master!J1633</f>
        <v>RANG DE PTE LTD</v>
      </c>
      <c r="K1584" s="88" t="str">
        <f>Master!K1633</f>
        <v/>
      </c>
      <c r="L1584" s="88" t="str">
        <f>Master!L1633</f>
        <v/>
      </c>
      <c r="M1584" s="88" t="str">
        <f>Master!M1633</f>
        <v/>
      </c>
      <c r="N1584" s="88" t="str">
        <f>Master!N1633</f>
        <v/>
      </c>
      <c r="O1584" s="88" t="str">
        <f>Master!O1633</f>
        <v/>
      </c>
      <c r="P1584" s="88" t="str">
        <f>Master!P1633</f>
        <v/>
      </c>
      <c r="Q1584" s="88" t="str">
        <f>Master!Q1633</f>
        <v/>
      </c>
      <c r="R1584" s="406" t="str">
        <f>Master!R1633</f>
        <v/>
      </c>
      <c r="S1584" s="406">
        <f>Master!S1633</f>
        <v>0</v>
      </c>
      <c r="T1584" s="406" t="str">
        <f>Master!T1633</f>
        <v/>
      </c>
      <c r="U1584" s="406" t="str">
        <f>Master!U1633</f>
        <v/>
      </c>
      <c r="V1584" s="406" t="str">
        <f>Master!V1633</f>
        <v/>
      </c>
      <c r="W1584" s="406" t="str">
        <f>Master!W1633</f>
        <v/>
      </c>
      <c r="X1584" s="406" t="str">
        <f>Master!X1633</f>
        <v/>
      </c>
      <c r="Y1584" s="406" t="str">
        <f>Master!Y1633</f>
        <v/>
      </c>
      <c r="Z1584" s="406" t="str">
        <f>Master!Z1633</f>
        <v/>
      </c>
      <c r="AA1584" s="406" t="str">
        <f>Master!AA1633</f>
        <v/>
      </c>
      <c r="AB1584" s="406" t="str">
        <f>Master!AB1633</f>
        <v/>
      </c>
      <c r="AC1584" s="406" t="str">
        <f>Master!AC1633</f>
        <v/>
      </c>
      <c r="AD1584" s="406" t="str">
        <f>Master!AD1633</f>
        <v/>
      </c>
      <c r="AE1584" s="406" t="str">
        <f>Master!AE1633</f>
        <v/>
      </c>
      <c r="AF1584" s="406" t="str">
        <f>Master!AF1633</f>
        <v/>
      </c>
      <c r="AG1584" s="406" t="str">
        <f>Master!AG1633</f>
        <v/>
      </c>
      <c r="AH1584" s="88" t="str">
        <f>Master!AH1633</f>
        <v/>
      </c>
      <c r="AI1584" s="414" t="str">
        <f>Master!AI1633</f>
        <v/>
      </c>
      <c r="AJ1584" s="406" t="str">
        <f>Master!AJ1633</f>
        <v/>
      </c>
      <c r="AK1584" s="406">
        <f>Master!AK1633</f>
        <v>0</v>
      </c>
      <c r="AL1584" s="88" t="str">
        <f>Master!AL1633</f>
        <v/>
      </c>
      <c r="AM1584" s="416"/>
      <c r="AN1584" s="416"/>
      <c r="AO1584" s="416"/>
      <c r="AP1584" s="416"/>
      <c r="AQ1584" s="416"/>
      <c r="AR1584" s="416">
        <f t="shared" si="10"/>
        <v>0</v>
      </c>
      <c r="AS1584" s="417" t="str">
        <f t="shared" si="11"/>
        <v>#DIV/0!</v>
      </c>
      <c r="AT1584" s="416">
        <f t="shared" si="12"/>
        <v>0</v>
      </c>
      <c r="AU1584" s="417"/>
    </row>
    <row r="1585" hidden="1">
      <c r="A1585" s="88" t="str">
        <f>Master!A1634</f>
        <v>VRAD18071</v>
      </c>
      <c r="B1585" s="414" t="str">
        <f>Master!B1634</f>
        <v/>
      </c>
      <c r="C1585" s="414" t="str">
        <f>Master!C1634</f>
        <v/>
      </c>
      <c r="D1585" s="88" t="str">
        <f>Master!D1634</f>
        <v/>
      </c>
      <c r="E1585" s="406" t="str">
        <f>Master!E1634</f>
        <v/>
      </c>
      <c r="F1585" s="406">
        <f>Master!F1634</f>
        <v>0</v>
      </c>
      <c r="G1585" s="88" t="str">
        <f>Master!G1634</f>
        <v/>
      </c>
      <c r="H1585" s="88" t="str">
        <f>Master!H1634</f>
        <v/>
      </c>
      <c r="I1585" s="88" t="str">
        <f>Master!I1634</f>
        <v/>
      </c>
      <c r="J1585" s="88" t="str">
        <f>Master!J1634</f>
        <v>RANG DE PTE LTD</v>
      </c>
      <c r="K1585" s="88" t="str">
        <f>Master!K1634</f>
        <v/>
      </c>
      <c r="L1585" s="88" t="str">
        <f>Master!L1634</f>
        <v/>
      </c>
      <c r="M1585" s="88" t="str">
        <f>Master!M1634</f>
        <v/>
      </c>
      <c r="N1585" s="88" t="str">
        <f>Master!N1634</f>
        <v/>
      </c>
      <c r="O1585" s="88" t="str">
        <f>Master!O1634</f>
        <v/>
      </c>
      <c r="P1585" s="88" t="str">
        <f>Master!P1634</f>
        <v/>
      </c>
      <c r="Q1585" s="88" t="str">
        <f>Master!Q1634</f>
        <v/>
      </c>
      <c r="R1585" s="406" t="str">
        <f>Master!R1634</f>
        <v/>
      </c>
      <c r="S1585" s="406">
        <f>Master!S1634</f>
        <v>0</v>
      </c>
      <c r="T1585" s="406" t="str">
        <f>Master!T1634</f>
        <v/>
      </c>
      <c r="U1585" s="406" t="str">
        <f>Master!U1634</f>
        <v/>
      </c>
      <c r="V1585" s="406" t="str">
        <f>Master!V1634</f>
        <v/>
      </c>
      <c r="W1585" s="406" t="str">
        <f>Master!W1634</f>
        <v/>
      </c>
      <c r="X1585" s="406" t="str">
        <f>Master!X1634</f>
        <v/>
      </c>
      <c r="Y1585" s="406" t="str">
        <f>Master!Y1634</f>
        <v/>
      </c>
      <c r="Z1585" s="406" t="str">
        <f>Master!Z1634</f>
        <v/>
      </c>
      <c r="AA1585" s="406" t="str">
        <f>Master!AA1634</f>
        <v/>
      </c>
      <c r="AB1585" s="406" t="str">
        <f>Master!AB1634</f>
        <v/>
      </c>
      <c r="AC1585" s="406" t="str">
        <f>Master!AC1634</f>
        <v/>
      </c>
      <c r="AD1585" s="406" t="str">
        <f>Master!AD1634</f>
        <v/>
      </c>
      <c r="AE1585" s="406" t="str">
        <f>Master!AE1634</f>
        <v/>
      </c>
      <c r="AF1585" s="406" t="str">
        <f>Master!AF1634</f>
        <v/>
      </c>
      <c r="AG1585" s="406" t="str">
        <f>Master!AG1634</f>
        <v/>
      </c>
      <c r="AH1585" s="88" t="str">
        <f>Master!AH1634</f>
        <v/>
      </c>
      <c r="AI1585" s="88" t="str">
        <f>Master!AI1634</f>
        <v/>
      </c>
      <c r="AJ1585" s="406" t="str">
        <f>Master!AJ1634</f>
        <v/>
      </c>
      <c r="AK1585" s="406">
        <f>Master!AK1634</f>
        <v>0</v>
      </c>
      <c r="AL1585" s="88" t="str">
        <f>Master!AL1634</f>
        <v/>
      </c>
      <c r="AM1585" s="416"/>
      <c r="AN1585" s="416"/>
      <c r="AO1585" s="416"/>
      <c r="AP1585" s="416"/>
      <c r="AQ1585" s="416"/>
      <c r="AR1585" s="416">
        <f t="shared" si="10"/>
        <v>0</v>
      </c>
      <c r="AS1585" s="417" t="str">
        <f t="shared" si="11"/>
        <v>#DIV/0!</v>
      </c>
      <c r="AT1585" s="416">
        <f t="shared" si="12"/>
        <v>0</v>
      </c>
      <c r="AU1585" s="417"/>
    </row>
    <row r="1586" hidden="1">
      <c r="A1586" s="88" t="str">
        <f>Master!A1635</f>
        <v>VRAD18072</v>
      </c>
      <c r="B1586" s="414" t="str">
        <f>Master!B1635</f>
        <v/>
      </c>
      <c r="C1586" s="414" t="str">
        <f>Master!C1635</f>
        <v/>
      </c>
      <c r="D1586" s="88" t="str">
        <f>Master!D1635</f>
        <v/>
      </c>
      <c r="E1586" s="406" t="str">
        <f>Master!E1635</f>
        <v/>
      </c>
      <c r="F1586" s="406">
        <f>Master!F1635</f>
        <v>0</v>
      </c>
      <c r="G1586" s="88" t="str">
        <f>Master!G1635</f>
        <v/>
      </c>
      <c r="H1586" s="88" t="str">
        <f>Master!H1635</f>
        <v/>
      </c>
      <c r="I1586" s="88" t="str">
        <f>Master!I1635</f>
        <v/>
      </c>
      <c r="J1586" s="88" t="str">
        <f>Master!J1635</f>
        <v>RANG DE PTE LTD</v>
      </c>
      <c r="K1586" s="88" t="str">
        <f>Master!K1635</f>
        <v/>
      </c>
      <c r="L1586" s="88" t="str">
        <f>Master!L1635</f>
        <v/>
      </c>
      <c r="M1586" s="88" t="str">
        <f>Master!M1635</f>
        <v/>
      </c>
      <c r="N1586" s="88" t="str">
        <f>Master!N1635</f>
        <v/>
      </c>
      <c r="O1586" s="88" t="str">
        <f>Master!O1635</f>
        <v/>
      </c>
      <c r="P1586" s="88" t="str">
        <f>Master!P1635</f>
        <v/>
      </c>
      <c r="Q1586" s="88" t="str">
        <f>Master!Q1635</f>
        <v/>
      </c>
      <c r="R1586" s="406" t="str">
        <f>Master!R1635</f>
        <v/>
      </c>
      <c r="S1586" s="406">
        <f>Master!S1635</f>
        <v>0</v>
      </c>
      <c r="T1586" s="406" t="str">
        <f>Master!T1635</f>
        <v/>
      </c>
      <c r="U1586" s="406" t="str">
        <f>Master!U1635</f>
        <v/>
      </c>
      <c r="V1586" s="406" t="str">
        <f>Master!V1635</f>
        <v/>
      </c>
      <c r="W1586" s="406" t="str">
        <f>Master!W1635</f>
        <v/>
      </c>
      <c r="X1586" s="406" t="str">
        <f>Master!X1635</f>
        <v/>
      </c>
      <c r="Y1586" s="406" t="str">
        <f>Master!Y1635</f>
        <v/>
      </c>
      <c r="Z1586" s="406" t="str">
        <f>Master!Z1635</f>
        <v/>
      </c>
      <c r="AA1586" s="406" t="str">
        <f>Master!AA1635</f>
        <v/>
      </c>
      <c r="AB1586" s="406" t="str">
        <f>Master!AB1635</f>
        <v/>
      </c>
      <c r="AC1586" s="406" t="str">
        <f>Master!AC1635</f>
        <v/>
      </c>
      <c r="AD1586" s="406" t="str">
        <f>Master!AD1635</f>
        <v/>
      </c>
      <c r="AE1586" s="406" t="str">
        <f>Master!AE1635</f>
        <v/>
      </c>
      <c r="AF1586" s="406" t="str">
        <f>Master!AF1635</f>
        <v/>
      </c>
      <c r="AG1586" s="406" t="str">
        <f>Master!AG1635</f>
        <v/>
      </c>
      <c r="AH1586" s="88" t="str">
        <f>Master!AH1635</f>
        <v/>
      </c>
      <c r="AI1586" s="414" t="str">
        <f>Master!AI1635</f>
        <v/>
      </c>
      <c r="AJ1586" s="406" t="str">
        <f>Master!AJ1635</f>
        <v/>
      </c>
      <c r="AK1586" s="406">
        <f>Master!AK1635</f>
        <v>0</v>
      </c>
      <c r="AL1586" s="88" t="str">
        <f>Master!AL1635</f>
        <v/>
      </c>
      <c r="AM1586" s="416"/>
      <c r="AN1586" s="416"/>
      <c r="AO1586" s="416"/>
      <c r="AP1586" s="416"/>
      <c r="AQ1586" s="416"/>
      <c r="AR1586" s="416">
        <f t="shared" si="10"/>
        <v>0</v>
      </c>
      <c r="AS1586" s="417" t="str">
        <f t="shared" si="11"/>
        <v>#DIV/0!</v>
      </c>
      <c r="AT1586" s="416">
        <f t="shared" si="12"/>
        <v>0</v>
      </c>
      <c r="AU1586" s="417"/>
    </row>
    <row r="1587" hidden="1">
      <c r="A1587" s="88" t="str">
        <f>Master!A1636</f>
        <v>VRAD18073</v>
      </c>
      <c r="B1587" s="414" t="str">
        <f>Master!B1636</f>
        <v/>
      </c>
      <c r="C1587" s="414" t="str">
        <f>Master!C1636</f>
        <v/>
      </c>
      <c r="D1587" s="88" t="str">
        <f>Master!D1636</f>
        <v/>
      </c>
      <c r="E1587" s="406" t="str">
        <f>Master!E1636</f>
        <v/>
      </c>
      <c r="F1587" s="406">
        <f>Master!F1636</f>
        <v>0</v>
      </c>
      <c r="G1587" s="88" t="str">
        <f>Master!G1636</f>
        <v/>
      </c>
      <c r="H1587" s="88" t="str">
        <f>Master!H1636</f>
        <v/>
      </c>
      <c r="I1587" s="88" t="str">
        <f>Master!I1636</f>
        <v/>
      </c>
      <c r="J1587" s="88" t="str">
        <f>Master!J1636</f>
        <v>RANG DE PTE LTD</v>
      </c>
      <c r="K1587" s="88" t="str">
        <f>Master!K1636</f>
        <v/>
      </c>
      <c r="L1587" s="88" t="str">
        <f>Master!L1636</f>
        <v/>
      </c>
      <c r="M1587" s="88" t="str">
        <f>Master!M1636</f>
        <v/>
      </c>
      <c r="N1587" s="88" t="str">
        <f>Master!N1636</f>
        <v/>
      </c>
      <c r="O1587" s="88" t="str">
        <f>Master!O1636</f>
        <v/>
      </c>
      <c r="P1587" s="88" t="str">
        <f>Master!P1636</f>
        <v/>
      </c>
      <c r="Q1587" s="88" t="str">
        <f>Master!Q1636</f>
        <v/>
      </c>
      <c r="R1587" s="406" t="str">
        <f>Master!R1636</f>
        <v/>
      </c>
      <c r="S1587" s="406">
        <f>Master!S1636</f>
        <v>0</v>
      </c>
      <c r="T1587" s="406" t="str">
        <f>Master!T1636</f>
        <v/>
      </c>
      <c r="U1587" s="406" t="str">
        <f>Master!U1636</f>
        <v/>
      </c>
      <c r="V1587" s="406" t="str">
        <f>Master!V1636</f>
        <v/>
      </c>
      <c r="W1587" s="406" t="str">
        <f>Master!W1636</f>
        <v/>
      </c>
      <c r="X1587" s="406" t="str">
        <f>Master!X1636</f>
        <v/>
      </c>
      <c r="Y1587" s="406" t="str">
        <f>Master!Y1636</f>
        <v/>
      </c>
      <c r="Z1587" s="406" t="str">
        <f>Master!Z1636</f>
        <v/>
      </c>
      <c r="AA1587" s="406" t="str">
        <f>Master!AA1636</f>
        <v/>
      </c>
      <c r="AB1587" s="406" t="str">
        <f>Master!AB1636</f>
        <v/>
      </c>
      <c r="AC1587" s="406" t="str">
        <f>Master!AC1636</f>
        <v/>
      </c>
      <c r="AD1587" s="406" t="str">
        <f>Master!AD1636</f>
        <v/>
      </c>
      <c r="AE1587" s="406" t="str">
        <f>Master!AE1636</f>
        <v/>
      </c>
      <c r="AF1587" s="406" t="str">
        <f>Master!AF1636</f>
        <v/>
      </c>
      <c r="AG1587" s="406" t="str">
        <f>Master!AG1636</f>
        <v/>
      </c>
      <c r="AH1587" s="88" t="str">
        <f>Master!AH1636</f>
        <v/>
      </c>
      <c r="AI1587" s="88" t="str">
        <f>Master!AI1636</f>
        <v/>
      </c>
      <c r="AJ1587" s="406" t="str">
        <f>Master!AJ1636</f>
        <v/>
      </c>
      <c r="AK1587" s="406">
        <f>Master!AK1636</f>
        <v>0</v>
      </c>
      <c r="AL1587" s="88" t="str">
        <f>Master!AL1636</f>
        <v/>
      </c>
      <c r="AM1587" s="416"/>
      <c r="AN1587" s="416"/>
      <c r="AO1587" s="416"/>
      <c r="AP1587" s="416"/>
      <c r="AQ1587" s="416"/>
      <c r="AR1587" s="416">
        <f t="shared" si="10"/>
        <v>0</v>
      </c>
      <c r="AS1587" s="417" t="str">
        <f t="shared" si="11"/>
        <v>#DIV/0!</v>
      </c>
      <c r="AT1587" s="416">
        <f t="shared" si="12"/>
        <v>0</v>
      </c>
      <c r="AU1587" s="417"/>
    </row>
    <row r="1588" hidden="1">
      <c r="A1588" s="88" t="str">
        <f>Master!A1637</f>
        <v>VRAD18074</v>
      </c>
      <c r="B1588" s="414" t="str">
        <f>Master!B1637</f>
        <v/>
      </c>
      <c r="C1588" s="414" t="str">
        <f>Master!C1637</f>
        <v/>
      </c>
      <c r="D1588" s="88" t="str">
        <f>Master!D1637</f>
        <v/>
      </c>
      <c r="E1588" s="406" t="str">
        <f>Master!E1637</f>
        <v/>
      </c>
      <c r="F1588" s="406">
        <f>Master!F1637</f>
        <v>0</v>
      </c>
      <c r="G1588" s="88" t="str">
        <f>Master!G1637</f>
        <v/>
      </c>
      <c r="H1588" s="88" t="str">
        <f>Master!H1637</f>
        <v/>
      </c>
      <c r="I1588" s="88" t="str">
        <f>Master!I1637</f>
        <v/>
      </c>
      <c r="J1588" s="88" t="str">
        <f>Master!J1637</f>
        <v>RANG DE PTE LTD</v>
      </c>
      <c r="K1588" s="88" t="str">
        <f>Master!K1637</f>
        <v/>
      </c>
      <c r="L1588" s="88" t="str">
        <f>Master!L1637</f>
        <v/>
      </c>
      <c r="M1588" s="88" t="str">
        <f>Master!M1637</f>
        <v/>
      </c>
      <c r="N1588" s="88" t="str">
        <f>Master!N1637</f>
        <v/>
      </c>
      <c r="O1588" s="88" t="str">
        <f>Master!O1637</f>
        <v/>
      </c>
      <c r="P1588" s="88" t="str">
        <f>Master!P1637</f>
        <v/>
      </c>
      <c r="Q1588" s="88" t="str">
        <f>Master!Q1637</f>
        <v/>
      </c>
      <c r="R1588" s="406" t="str">
        <f>Master!R1637</f>
        <v/>
      </c>
      <c r="S1588" s="406">
        <f>Master!S1637</f>
        <v>0</v>
      </c>
      <c r="T1588" s="406" t="str">
        <f>Master!T1637</f>
        <v/>
      </c>
      <c r="U1588" s="406" t="str">
        <f>Master!U1637</f>
        <v/>
      </c>
      <c r="V1588" s="406" t="str">
        <f>Master!V1637</f>
        <v/>
      </c>
      <c r="W1588" s="406" t="str">
        <f>Master!W1637</f>
        <v/>
      </c>
      <c r="X1588" s="406" t="str">
        <f>Master!X1637</f>
        <v/>
      </c>
      <c r="Y1588" s="406" t="str">
        <f>Master!Y1637</f>
        <v/>
      </c>
      <c r="Z1588" s="406" t="str">
        <f>Master!Z1637</f>
        <v/>
      </c>
      <c r="AA1588" s="406" t="str">
        <f>Master!AA1637</f>
        <v/>
      </c>
      <c r="AB1588" s="406" t="str">
        <f>Master!AB1637</f>
        <v/>
      </c>
      <c r="AC1588" s="406" t="str">
        <f>Master!AC1637</f>
        <v/>
      </c>
      <c r="AD1588" s="406" t="str">
        <f>Master!AD1637</f>
        <v/>
      </c>
      <c r="AE1588" s="406" t="str">
        <f>Master!AE1637</f>
        <v/>
      </c>
      <c r="AF1588" s="406" t="str">
        <f>Master!AF1637</f>
        <v/>
      </c>
      <c r="AG1588" s="406" t="str">
        <f>Master!AG1637</f>
        <v/>
      </c>
      <c r="AH1588" s="88" t="str">
        <f>Master!AH1637</f>
        <v/>
      </c>
      <c r="AI1588" s="414" t="str">
        <f>Master!AI1637</f>
        <v/>
      </c>
      <c r="AJ1588" s="406" t="str">
        <f>Master!AJ1637</f>
        <v/>
      </c>
      <c r="AK1588" s="406">
        <f>Master!AK1637</f>
        <v>0</v>
      </c>
      <c r="AL1588" s="88" t="str">
        <f>Master!AL1637</f>
        <v/>
      </c>
      <c r="AM1588" s="416"/>
      <c r="AN1588" s="416"/>
      <c r="AO1588" s="416"/>
      <c r="AP1588" s="416"/>
      <c r="AQ1588" s="416"/>
      <c r="AR1588" s="416">
        <f t="shared" si="10"/>
        <v>0</v>
      </c>
      <c r="AS1588" s="417" t="str">
        <f t="shared" si="11"/>
        <v>#DIV/0!</v>
      </c>
      <c r="AT1588" s="416">
        <f t="shared" si="12"/>
        <v>0</v>
      </c>
      <c r="AU1588" s="417"/>
    </row>
    <row r="1589" hidden="1">
      <c r="A1589" s="88" t="str">
        <f>Master!A1638</f>
        <v>VRAD18075</v>
      </c>
      <c r="B1589" s="414" t="str">
        <f>Master!B1638</f>
        <v/>
      </c>
      <c r="C1589" s="414" t="str">
        <f>Master!C1638</f>
        <v/>
      </c>
      <c r="D1589" s="88" t="str">
        <f>Master!D1638</f>
        <v/>
      </c>
      <c r="E1589" s="406" t="str">
        <f>Master!E1638</f>
        <v/>
      </c>
      <c r="F1589" s="406">
        <f>Master!F1638</f>
        <v>0</v>
      </c>
      <c r="G1589" s="88" t="str">
        <f>Master!G1638</f>
        <v/>
      </c>
      <c r="H1589" s="88" t="str">
        <f>Master!H1638</f>
        <v/>
      </c>
      <c r="I1589" s="88" t="str">
        <f>Master!I1638</f>
        <v/>
      </c>
      <c r="J1589" s="88" t="str">
        <f>Master!J1638</f>
        <v>RANG DE PTE LTD</v>
      </c>
      <c r="K1589" s="88" t="str">
        <f>Master!K1638</f>
        <v/>
      </c>
      <c r="L1589" s="88" t="str">
        <f>Master!L1638</f>
        <v/>
      </c>
      <c r="M1589" s="88" t="str">
        <f>Master!M1638</f>
        <v/>
      </c>
      <c r="N1589" s="88" t="str">
        <f>Master!N1638</f>
        <v/>
      </c>
      <c r="O1589" s="88" t="str">
        <f>Master!O1638</f>
        <v/>
      </c>
      <c r="P1589" s="88" t="str">
        <f>Master!P1638</f>
        <v/>
      </c>
      <c r="Q1589" s="88" t="str">
        <f>Master!Q1638</f>
        <v/>
      </c>
      <c r="R1589" s="406" t="str">
        <f>Master!R1638</f>
        <v/>
      </c>
      <c r="S1589" s="406">
        <f>Master!S1638</f>
        <v>0</v>
      </c>
      <c r="T1589" s="406" t="str">
        <f>Master!T1638</f>
        <v/>
      </c>
      <c r="U1589" s="406" t="str">
        <f>Master!U1638</f>
        <v/>
      </c>
      <c r="V1589" s="406" t="str">
        <f>Master!V1638</f>
        <v/>
      </c>
      <c r="W1589" s="406" t="str">
        <f>Master!W1638</f>
        <v/>
      </c>
      <c r="X1589" s="406" t="str">
        <f>Master!X1638</f>
        <v/>
      </c>
      <c r="Y1589" s="406" t="str">
        <f>Master!Y1638</f>
        <v/>
      </c>
      <c r="Z1589" s="406" t="str">
        <f>Master!Z1638</f>
        <v/>
      </c>
      <c r="AA1589" s="406" t="str">
        <f>Master!AA1638</f>
        <v/>
      </c>
      <c r="AB1589" s="406" t="str">
        <f>Master!AB1638</f>
        <v/>
      </c>
      <c r="AC1589" s="406" t="str">
        <f>Master!AC1638</f>
        <v/>
      </c>
      <c r="AD1589" s="406" t="str">
        <f>Master!AD1638</f>
        <v/>
      </c>
      <c r="AE1589" s="406" t="str">
        <f>Master!AE1638</f>
        <v/>
      </c>
      <c r="AF1589" s="406" t="str">
        <f>Master!AF1638</f>
        <v/>
      </c>
      <c r="AG1589" s="406" t="str">
        <f>Master!AG1638</f>
        <v/>
      </c>
      <c r="AH1589" s="88" t="str">
        <f>Master!AH1638</f>
        <v/>
      </c>
      <c r="AI1589" s="88" t="str">
        <f>Master!AI1638</f>
        <v/>
      </c>
      <c r="AJ1589" s="406" t="str">
        <f>Master!AJ1638</f>
        <v/>
      </c>
      <c r="AK1589" s="406">
        <f>Master!AK1638</f>
        <v>0</v>
      </c>
      <c r="AL1589" s="88" t="str">
        <f>Master!AL1638</f>
        <v/>
      </c>
      <c r="AM1589" s="416"/>
      <c r="AN1589" s="416"/>
      <c r="AO1589" s="416"/>
      <c r="AP1589" s="416"/>
      <c r="AQ1589" s="416"/>
      <c r="AR1589" s="416">
        <f t="shared" si="10"/>
        <v>0</v>
      </c>
      <c r="AS1589" s="417" t="str">
        <f t="shared" si="11"/>
        <v>#DIV/0!</v>
      </c>
      <c r="AT1589" s="416">
        <f t="shared" si="12"/>
        <v>0</v>
      </c>
      <c r="AU1589" s="417"/>
    </row>
    <row r="1590" hidden="1">
      <c r="A1590" s="88" t="str">
        <f>Master!A1639</f>
        <v>VRAD18076</v>
      </c>
      <c r="B1590" s="414" t="str">
        <f>Master!B1639</f>
        <v/>
      </c>
      <c r="C1590" s="414" t="str">
        <f>Master!C1639</f>
        <v/>
      </c>
      <c r="D1590" s="88" t="str">
        <f>Master!D1639</f>
        <v/>
      </c>
      <c r="E1590" s="406" t="str">
        <f>Master!E1639</f>
        <v/>
      </c>
      <c r="F1590" s="406">
        <f>Master!F1639</f>
        <v>0</v>
      </c>
      <c r="G1590" s="88" t="str">
        <f>Master!G1639</f>
        <v/>
      </c>
      <c r="H1590" s="88" t="str">
        <f>Master!H1639</f>
        <v/>
      </c>
      <c r="I1590" s="88" t="str">
        <f>Master!I1639</f>
        <v/>
      </c>
      <c r="J1590" s="88" t="str">
        <f>Master!J1639</f>
        <v>RANG DE PTE LTD</v>
      </c>
      <c r="K1590" s="88" t="str">
        <f>Master!K1639</f>
        <v/>
      </c>
      <c r="L1590" s="88" t="str">
        <f>Master!L1639</f>
        <v/>
      </c>
      <c r="M1590" s="88" t="str">
        <f>Master!M1639</f>
        <v/>
      </c>
      <c r="N1590" s="88" t="str">
        <f>Master!N1639</f>
        <v/>
      </c>
      <c r="O1590" s="88" t="str">
        <f>Master!O1639</f>
        <v/>
      </c>
      <c r="P1590" s="88" t="str">
        <f>Master!P1639</f>
        <v/>
      </c>
      <c r="Q1590" s="88" t="str">
        <f>Master!Q1639</f>
        <v/>
      </c>
      <c r="R1590" s="406" t="str">
        <f>Master!R1639</f>
        <v/>
      </c>
      <c r="S1590" s="406">
        <f>Master!S1639</f>
        <v>0</v>
      </c>
      <c r="T1590" s="406" t="str">
        <f>Master!T1639</f>
        <v/>
      </c>
      <c r="U1590" s="406" t="str">
        <f>Master!U1639</f>
        <v/>
      </c>
      <c r="V1590" s="406" t="str">
        <f>Master!V1639</f>
        <v/>
      </c>
      <c r="W1590" s="406" t="str">
        <f>Master!W1639</f>
        <v/>
      </c>
      <c r="X1590" s="406" t="str">
        <f>Master!X1639</f>
        <v/>
      </c>
      <c r="Y1590" s="406" t="str">
        <f>Master!Y1639</f>
        <v/>
      </c>
      <c r="Z1590" s="406" t="str">
        <f>Master!Z1639</f>
        <v/>
      </c>
      <c r="AA1590" s="406" t="str">
        <f>Master!AA1639</f>
        <v/>
      </c>
      <c r="AB1590" s="406" t="str">
        <f>Master!AB1639</f>
        <v/>
      </c>
      <c r="AC1590" s="406" t="str">
        <f>Master!AC1639</f>
        <v/>
      </c>
      <c r="AD1590" s="406" t="str">
        <f>Master!AD1639</f>
        <v/>
      </c>
      <c r="AE1590" s="406" t="str">
        <f>Master!AE1639</f>
        <v/>
      </c>
      <c r="AF1590" s="406" t="str">
        <f>Master!AF1639</f>
        <v/>
      </c>
      <c r="AG1590" s="406" t="str">
        <f>Master!AG1639</f>
        <v/>
      </c>
      <c r="AH1590" s="88" t="str">
        <f>Master!AH1639</f>
        <v/>
      </c>
      <c r="AI1590" s="414" t="str">
        <f>Master!AI1639</f>
        <v/>
      </c>
      <c r="AJ1590" s="406" t="str">
        <f>Master!AJ1639</f>
        <v/>
      </c>
      <c r="AK1590" s="406">
        <f>Master!AK1639</f>
        <v>0</v>
      </c>
      <c r="AL1590" s="88" t="str">
        <f>Master!AL1639</f>
        <v/>
      </c>
      <c r="AM1590" s="416"/>
      <c r="AN1590" s="416"/>
      <c r="AO1590" s="416"/>
      <c r="AP1590" s="416"/>
      <c r="AQ1590" s="416"/>
      <c r="AR1590" s="416">
        <f t="shared" si="10"/>
        <v>0</v>
      </c>
      <c r="AS1590" s="417" t="str">
        <f t="shared" si="11"/>
        <v>#DIV/0!</v>
      </c>
      <c r="AT1590" s="416">
        <f t="shared" si="12"/>
        <v>0</v>
      </c>
      <c r="AU1590" s="417"/>
    </row>
    <row r="1591" hidden="1">
      <c r="A1591" s="88" t="str">
        <f>Master!A1640</f>
        <v>VRAD18077</v>
      </c>
      <c r="B1591" s="414" t="str">
        <f>Master!B1640</f>
        <v/>
      </c>
      <c r="C1591" s="414" t="str">
        <f>Master!C1640</f>
        <v/>
      </c>
      <c r="D1591" s="88" t="str">
        <f>Master!D1640</f>
        <v/>
      </c>
      <c r="E1591" s="406" t="str">
        <f>Master!E1640</f>
        <v/>
      </c>
      <c r="F1591" s="406">
        <f>Master!F1640</f>
        <v>0</v>
      </c>
      <c r="G1591" s="88" t="str">
        <f>Master!G1640</f>
        <v/>
      </c>
      <c r="H1591" s="88" t="str">
        <f>Master!H1640</f>
        <v/>
      </c>
      <c r="I1591" s="88" t="str">
        <f>Master!I1640</f>
        <v/>
      </c>
      <c r="J1591" s="88" t="str">
        <f>Master!J1640</f>
        <v>RANG DE PTE LTD</v>
      </c>
      <c r="K1591" s="88" t="str">
        <f>Master!K1640</f>
        <v/>
      </c>
      <c r="L1591" s="88" t="str">
        <f>Master!L1640</f>
        <v/>
      </c>
      <c r="M1591" s="88" t="str">
        <f>Master!M1640</f>
        <v/>
      </c>
      <c r="N1591" s="88" t="str">
        <f>Master!N1640</f>
        <v/>
      </c>
      <c r="O1591" s="88" t="str">
        <f>Master!O1640</f>
        <v/>
      </c>
      <c r="P1591" s="88" t="str">
        <f>Master!P1640</f>
        <v/>
      </c>
      <c r="Q1591" s="88" t="str">
        <f>Master!Q1640</f>
        <v/>
      </c>
      <c r="R1591" s="406" t="str">
        <f>Master!R1640</f>
        <v/>
      </c>
      <c r="S1591" s="406">
        <f>Master!S1640</f>
        <v>0</v>
      </c>
      <c r="T1591" s="406" t="str">
        <f>Master!T1640</f>
        <v/>
      </c>
      <c r="U1591" s="406" t="str">
        <f>Master!U1640</f>
        <v/>
      </c>
      <c r="V1591" s="406" t="str">
        <f>Master!V1640</f>
        <v/>
      </c>
      <c r="W1591" s="406" t="str">
        <f>Master!W1640</f>
        <v/>
      </c>
      <c r="X1591" s="406" t="str">
        <f>Master!X1640</f>
        <v/>
      </c>
      <c r="Y1591" s="406" t="str">
        <f>Master!Y1640</f>
        <v/>
      </c>
      <c r="Z1591" s="406" t="str">
        <f>Master!Z1640</f>
        <v/>
      </c>
      <c r="AA1591" s="406" t="str">
        <f>Master!AA1640</f>
        <v/>
      </c>
      <c r="AB1591" s="406" t="str">
        <f>Master!AB1640</f>
        <v/>
      </c>
      <c r="AC1591" s="406" t="str">
        <f>Master!AC1640</f>
        <v/>
      </c>
      <c r="AD1591" s="406" t="str">
        <f>Master!AD1640</f>
        <v/>
      </c>
      <c r="AE1591" s="406" t="str">
        <f>Master!AE1640</f>
        <v/>
      </c>
      <c r="AF1591" s="406" t="str">
        <f>Master!AF1640</f>
        <v/>
      </c>
      <c r="AG1591" s="406" t="str">
        <f>Master!AG1640</f>
        <v/>
      </c>
      <c r="AH1591" s="88" t="str">
        <f>Master!AH1640</f>
        <v/>
      </c>
      <c r="AI1591" s="88" t="str">
        <f>Master!AI1640</f>
        <v/>
      </c>
      <c r="AJ1591" s="406" t="str">
        <f>Master!AJ1640</f>
        <v/>
      </c>
      <c r="AK1591" s="406">
        <f>Master!AK1640</f>
        <v>0</v>
      </c>
      <c r="AL1591" s="88" t="str">
        <f>Master!AL1640</f>
        <v/>
      </c>
      <c r="AM1591" s="416"/>
      <c r="AN1591" s="416"/>
      <c r="AO1591" s="416"/>
      <c r="AP1591" s="416"/>
      <c r="AQ1591" s="416"/>
      <c r="AR1591" s="416">
        <f t="shared" si="10"/>
        <v>0</v>
      </c>
      <c r="AS1591" s="417" t="str">
        <f t="shared" si="11"/>
        <v>#DIV/0!</v>
      </c>
      <c r="AT1591" s="416">
        <f t="shared" si="12"/>
        <v>0</v>
      </c>
      <c r="AU1591" s="417"/>
    </row>
    <row r="1592" hidden="1">
      <c r="A1592" s="88" t="str">
        <f>Master!A1641</f>
        <v>VRAD18078</v>
      </c>
      <c r="B1592" s="414" t="str">
        <f>Master!B1641</f>
        <v/>
      </c>
      <c r="C1592" s="414" t="str">
        <f>Master!C1641</f>
        <v/>
      </c>
      <c r="D1592" s="88" t="str">
        <f>Master!D1641</f>
        <v/>
      </c>
      <c r="E1592" s="406" t="str">
        <f>Master!E1641</f>
        <v/>
      </c>
      <c r="F1592" s="406">
        <f>Master!F1641</f>
        <v>0</v>
      </c>
      <c r="G1592" s="88" t="str">
        <f>Master!G1641</f>
        <v/>
      </c>
      <c r="H1592" s="88" t="str">
        <f>Master!H1641</f>
        <v/>
      </c>
      <c r="I1592" s="88" t="str">
        <f>Master!I1641</f>
        <v/>
      </c>
      <c r="J1592" s="88" t="str">
        <f>Master!J1641</f>
        <v>RANG DE PTE LTD</v>
      </c>
      <c r="K1592" s="88" t="str">
        <f>Master!K1641</f>
        <v/>
      </c>
      <c r="L1592" s="88" t="str">
        <f>Master!L1641</f>
        <v/>
      </c>
      <c r="M1592" s="88" t="str">
        <f>Master!M1641</f>
        <v/>
      </c>
      <c r="N1592" s="88" t="str">
        <f>Master!N1641</f>
        <v/>
      </c>
      <c r="O1592" s="88" t="str">
        <f>Master!O1641</f>
        <v/>
      </c>
      <c r="P1592" s="88" t="str">
        <f>Master!P1641</f>
        <v/>
      </c>
      <c r="Q1592" s="88" t="str">
        <f>Master!Q1641</f>
        <v/>
      </c>
      <c r="R1592" s="406" t="str">
        <f>Master!R1641</f>
        <v/>
      </c>
      <c r="S1592" s="406">
        <f>Master!S1641</f>
        <v>0</v>
      </c>
      <c r="T1592" s="406" t="str">
        <f>Master!T1641</f>
        <v/>
      </c>
      <c r="U1592" s="406" t="str">
        <f>Master!U1641</f>
        <v/>
      </c>
      <c r="V1592" s="406" t="str">
        <f>Master!V1641</f>
        <v/>
      </c>
      <c r="W1592" s="406" t="str">
        <f>Master!W1641</f>
        <v/>
      </c>
      <c r="X1592" s="406" t="str">
        <f>Master!X1641</f>
        <v/>
      </c>
      <c r="Y1592" s="406" t="str">
        <f>Master!Y1641</f>
        <v/>
      </c>
      <c r="Z1592" s="406" t="str">
        <f>Master!Z1641</f>
        <v/>
      </c>
      <c r="AA1592" s="406" t="str">
        <f>Master!AA1641</f>
        <v/>
      </c>
      <c r="AB1592" s="406" t="str">
        <f>Master!AB1641</f>
        <v/>
      </c>
      <c r="AC1592" s="406" t="str">
        <f>Master!AC1641</f>
        <v/>
      </c>
      <c r="AD1592" s="406" t="str">
        <f>Master!AD1641</f>
        <v/>
      </c>
      <c r="AE1592" s="406" t="str">
        <f>Master!AE1641</f>
        <v/>
      </c>
      <c r="AF1592" s="406" t="str">
        <f>Master!AF1641</f>
        <v/>
      </c>
      <c r="AG1592" s="406" t="str">
        <f>Master!AG1641</f>
        <v/>
      </c>
      <c r="AH1592" s="88" t="str">
        <f>Master!AH1641</f>
        <v/>
      </c>
      <c r="AI1592" s="414" t="str">
        <f>Master!AI1641</f>
        <v/>
      </c>
      <c r="AJ1592" s="406" t="str">
        <f>Master!AJ1641</f>
        <v/>
      </c>
      <c r="AK1592" s="406">
        <f>Master!AK1641</f>
        <v>0</v>
      </c>
      <c r="AL1592" s="88" t="str">
        <f>Master!AL1641</f>
        <v/>
      </c>
      <c r="AM1592" s="416"/>
      <c r="AN1592" s="416"/>
      <c r="AO1592" s="416"/>
      <c r="AP1592" s="416"/>
      <c r="AQ1592" s="416"/>
      <c r="AR1592" s="416">
        <f t="shared" si="10"/>
        <v>0</v>
      </c>
      <c r="AS1592" s="417" t="str">
        <f t="shared" si="11"/>
        <v>#DIV/0!</v>
      </c>
      <c r="AT1592" s="416">
        <f t="shared" si="12"/>
        <v>0</v>
      </c>
      <c r="AU1592" s="417"/>
    </row>
    <row r="1593" hidden="1">
      <c r="A1593" s="88" t="str">
        <f>Master!A1642</f>
        <v>VRAD18079</v>
      </c>
      <c r="B1593" s="414" t="str">
        <f>Master!B1642</f>
        <v/>
      </c>
      <c r="C1593" s="414" t="str">
        <f>Master!C1642</f>
        <v/>
      </c>
      <c r="D1593" s="88" t="str">
        <f>Master!D1642</f>
        <v/>
      </c>
      <c r="E1593" s="406" t="str">
        <f>Master!E1642</f>
        <v/>
      </c>
      <c r="F1593" s="406">
        <f>Master!F1642</f>
        <v>0</v>
      </c>
      <c r="G1593" s="88" t="str">
        <f>Master!G1642</f>
        <v/>
      </c>
      <c r="H1593" s="88" t="str">
        <f>Master!H1642</f>
        <v/>
      </c>
      <c r="I1593" s="88" t="str">
        <f>Master!I1642</f>
        <v/>
      </c>
      <c r="J1593" s="88" t="str">
        <f>Master!J1642</f>
        <v>RANG DE PTE LTD</v>
      </c>
      <c r="K1593" s="88" t="str">
        <f>Master!K1642</f>
        <v/>
      </c>
      <c r="L1593" s="88" t="str">
        <f>Master!L1642</f>
        <v/>
      </c>
      <c r="M1593" s="88" t="str">
        <f>Master!M1642</f>
        <v/>
      </c>
      <c r="N1593" s="88" t="str">
        <f>Master!N1642</f>
        <v/>
      </c>
      <c r="O1593" s="88" t="str">
        <f>Master!O1642</f>
        <v/>
      </c>
      <c r="P1593" s="88" t="str">
        <f>Master!P1642</f>
        <v/>
      </c>
      <c r="Q1593" s="88" t="str">
        <f>Master!Q1642</f>
        <v/>
      </c>
      <c r="R1593" s="406" t="str">
        <f>Master!R1642</f>
        <v/>
      </c>
      <c r="S1593" s="406">
        <f>Master!S1642</f>
        <v>0</v>
      </c>
      <c r="T1593" s="406" t="str">
        <f>Master!T1642</f>
        <v/>
      </c>
      <c r="U1593" s="406" t="str">
        <f>Master!U1642</f>
        <v/>
      </c>
      <c r="V1593" s="406" t="str">
        <f>Master!V1642</f>
        <v/>
      </c>
      <c r="W1593" s="406" t="str">
        <f>Master!W1642</f>
        <v/>
      </c>
      <c r="X1593" s="406" t="str">
        <f>Master!X1642</f>
        <v/>
      </c>
      <c r="Y1593" s="406" t="str">
        <f>Master!Y1642</f>
        <v/>
      </c>
      <c r="Z1593" s="406" t="str">
        <f>Master!Z1642</f>
        <v/>
      </c>
      <c r="AA1593" s="406" t="str">
        <f>Master!AA1642</f>
        <v/>
      </c>
      <c r="AB1593" s="406" t="str">
        <f>Master!AB1642</f>
        <v/>
      </c>
      <c r="AC1593" s="406" t="str">
        <f>Master!AC1642</f>
        <v/>
      </c>
      <c r="AD1593" s="406" t="str">
        <f>Master!AD1642</f>
        <v/>
      </c>
      <c r="AE1593" s="406" t="str">
        <f>Master!AE1642</f>
        <v/>
      </c>
      <c r="AF1593" s="406" t="str">
        <f>Master!AF1642</f>
        <v/>
      </c>
      <c r="AG1593" s="406" t="str">
        <f>Master!AG1642</f>
        <v/>
      </c>
      <c r="AH1593" s="88" t="str">
        <f>Master!AH1642</f>
        <v/>
      </c>
      <c r="AI1593" s="88" t="str">
        <f>Master!AI1642</f>
        <v/>
      </c>
      <c r="AJ1593" s="406" t="str">
        <f>Master!AJ1642</f>
        <v/>
      </c>
      <c r="AK1593" s="406">
        <f>Master!AK1642</f>
        <v>0</v>
      </c>
      <c r="AL1593" s="88" t="str">
        <f>Master!AL1642</f>
        <v/>
      </c>
      <c r="AM1593" s="416"/>
      <c r="AN1593" s="416"/>
      <c r="AO1593" s="416"/>
      <c r="AP1593" s="416"/>
      <c r="AQ1593" s="416"/>
      <c r="AR1593" s="416">
        <f t="shared" si="10"/>
        <v>0</v>
      </c>
      <c r="AS1593" s="417" t="str">
        <f t="shared" si="11"/>
        <v>#DIV/0!</v>
      </c>
      <c r="AT1593" s="416">
        <f t="shared" si="12"/>
        <v>0</v>
      </c>
      <c r="AU1593" s="417"/>
    </row>
    <row r="1594" hidden="1">
      <c r="A1594" s="88" t="str">
        <f>Master!A1643</f>
        <v>VRAD18080</v>
      </c>
      <c r="B1594" s="414" t="str">
        <f>Master!B1643</f>
        <v/>
      </c>
      <c r="C1594" s="414" t="str">
        <f>Master!C1643</f>
        <v/>
      </c>
      <c r="D1594" s="88" t="str">
        <f>Master!D1643</f>
        <v/>
      </c>
      <c r="E1594" s="406" t="str">
        <f>Master!E1643</f>
        <v/>
      </c>
      <c r="F1594" s="406">
        <f>Master!F1643</f>
        <v>0</v>
      </c>
      <c r="G1594" s="88" t="str">
        <f>Master!G1643</f>
        <v/>
      </c>
      <c r="H1594" s="88" t="str">
        <f>Master!H1643</f>
        <v/>
      </c>
      <c r="I1594" s="88" t="str">
        <f>Master!I1643</f>
        <v/>
      </c>
      <c r="J1594" s="88" t="str">
        <f>Master!J1643</f>
        <v>RANG DE PTE LTD</v>
      </c>
      <c r="K1594" s="88" t="str">
        <f>Master!K1643</f>
        <v/>
      </c>
      <c r="L1594" s="88" t="str">
        <f>Master!L1643</f>
        <v/>
      </c>
      <c r="M1594" s="88" t="str">
        <f>Master!M1643</f>
        <v/>
      </c>
      <c r="N1594" s="88" t="str">
        <f>Master!N1643</f>
        <v/>
      </c>
      <c r="O1594" s="88" t="str">
        <f>Master!O1643</f>
        <v/>
      </c>
      <c r="P1594" s="88" t="str">
        <f>Master!P1643</f>
        <v/>
      </c>
      <c r="Q1594" s="88" t="str">
        <f>Master!Q1643</f>
        <v/>
      </c>
      <c r="R1594" s="406" t="str">
        <f>Master!R1643</f>
        <v/>
      </c>
      <c r="S1594" s="406">
        <f>Master!S1643</f>
        <v>0</v>
      </c>
      <c r="T1594" s="406" t="str">
        <f>Master!T1643</f>
        <v/>
      </c>
      <c r="U1594" s="406" t="str">
        <f>Master!U1643</f>
        <v/>
      </c>
      <c r="V1594" s="406" t="str">
        <f>Master!V1643</f>
        <v/>
      </c>
      <c r="W1594" s="406" t="str">
        <f>Master!W1643</f>
        <v/>
      </c>
      <c r="X1594" s="406" t="str">
        <f>Master!X1643</f>
        <v/>
      </c>
      <c r="Y1594" s="406" t="str">
        <f>Master!Y1643</f>
        <v/>
      </c>
      <c r="Z1594" s="406" t="str">
        <f>Master!Z1643</f>
        <v/>
      </c>
      <c r="AA1594" s="406" t="str">
        <f>Master!AA1643</f>
        <v/>
      </c>
      <c r="AB1594" s="406" t="str">
        <f>Master!AB1643</f>
        <v/>
      </c>
      <c r="AC1594" s="406" t="str">
        <f>Master!AC1643</f>
        <v/>
      </c>
      <c r="AD1594" s="406" t="str">
        <f>Master!AD1643</f>
        <v/>
      </c>
      <c r="AE1594" s="406" t="str">
        <f>Master!AE1643</f>
        <v/>
      </c>
      <c r="AF1594" s="406" t="str">
        <f>Master!AF1643</f>
        <v/>
      </c>
      <c r="AG1594" s="406" t="str">
        <f>Master!AG1643</f>
        <v/>
      </c>
      <c r="AH1594" s="88" t="str">
        <f>Master!AH1643</f>
        <v/>
      </c>
      <c r="AI1594" s="414" t="str">
        <f>Master!AI1643</f>
        <v/>
      </c>
      <c r="AJ1594" s="406" t="str">
        <f>Master!AJ1643</f>
        <v/>
      </c>
      <c r="AK1594" s="406">
        <f>Master!AK1643</f>
        <v>0</v>
      </c>
      <c r="AL1594" s="88" t="str">
        <f>Master!AL1643</f>
        <v/>
      </c>
      <c r="AM1594" s="416"/>
      <c r="AN1594" s="416"/>
      <c r="AO1594" s="416"/>
      <c r="AP1594" s="416"/>
      <c r="AQ1594" s="416"/>
      <c r="AR1594" s="416">
        <f t="shared" si="10"/>
        <v>0</v>
      </c>
      <c r="AS1594" s="417" t="str">
        <f t="shared" si="11"/>
        <v>#DIV/0!</v>
      </c>
      <c r="AT1594" s="416">
        <f t="shared" si="12"/>
        <v>0</v>
      </c>
      <c r="AU1594" s="417"/>
    </row>
    <row r="1595" hidden="1">
      <c r="A1595" s="88" t="str">
        <f>Master!A1644</f>
        <v>VRAD18081</v>
      </c>
      <c r="B1595" s="414" t="str">
        <f>Master!B1644</f>
        <v/>
      </c>
      <c r="C1595" s="414" t="str">
        <f>Master!C1644</f>
        <v/>
      </c>
      <c r="D1595" s="88" t="str">
        <f>Master!D1644</f>
        <v/>
      </c>
      <c r="E1595" s="406" t="str">
        <f>Master!E1644</f>
        <v/>
      </c>
      <c r="F1595" s="406">
        <f>Master!F1644</f>
        <v>0</v>
      </c>
      <c r="G1595" s="88" t="str">
        <f>Master!G1644</f>
        <v/>
      </c>
      <c r="H1595" s="88" t="str">
        <f>Master!H1644</f>
        <v/>
      </c>
      <c r="I1595" s="88" t="str">
        <f>Master!I1644</f>
        <v/>
      </c>
      <c r="J1595" s="88" t="str">
        <f>Master!J1644</f>
        <v>RANG DE PTE LTD</v>
      </c>
      <c r="K1595" s="88" t="str">
        <f>Master!K1644</f>
        <v/>
      </c>
      <c r="L1595" s="88" t="str">
        <f>Master!L1644</f>
        <v/>
      </c>
      <c r="M1595" s="88" t="str">
        <f>Master!M1644</f>
        <v/>
      </c>
      <c r="N1595" s="88" t="str">
        <f>Master!N1644</f>
        <v/>
      </c>
      <c r="O1595" s="88" t="str">
        <f>Master!O1644</f>
        <v/>
      </c>
      <c r="P1595" s="88" t="str">
        <f>Master!P1644</f>
        <v/>
      </c>
      <c r="Q1595" s="88" t="str">
        <f>Master!Q1644</f>
        <v/>
      </c>
      <c r="R1595" s="406" t="str">
        <f>Master!R1644</f>
        <v/>
      </c>
      <c r="S1595" s="406">
        <f>Master!S1644</f>
        <v>0</v>
      </c>
      <c r="T1595" s="406" t="str">
        <f>Master!T1644</f>
        <v/>
      </c>
      <c r="U1595" s="406" t="str">
        <f>Master!U1644</f>
        <v/>
      </c>
      <c r="V1595" s="406" t="str">
        <f>Master!V1644</f>
        <v/>
      </c>
      <c r="W1595" s="406" t="str">
        <f>Master!W1644</f>
        <v/>
      </c>
      <c r="X1595" s="406" t="str">
        <f>Master!X1644</f>
        <v/>
      </c>
      <c r="Y1595" s="406" t="str">
        <f>Master!Y1644</f>
        <v/>
      </c>
      <c r="Z1595" s="406" t="str">
        <f>Master!Z1644</f>
        <v/>
      </c>
      <c r="AA1595" s="406" t="str">
        <f>Master!AA1644</f>
        <v/>
      </c>
      <c r="AB1595" s="406" t="str">
        <f>Master!AB1644</f>
        <v/>
      </c>
      <c r="AC1595" s="406" t="str">
        <f>Master!AC1644</f>
        <v/>
      </c>
      <c r="AD1595" s="406" t="str">
        <f>Master!AD1644</f>
        <v/>
      </c>
      <c r="AE1595" s="406" t="str">
        <f>Master!AE1644</f>
        <v/>
      </c>
      <c r="AF1595" s="406" t="str">
        <f>Master!AF1644</f>
        <v/>
      </c>
      <c r="AG1595" s="406" t="str">
        <f>Master!AG1644</f>
        <v/>
      </c>
      <c r="AH1595" s="88" t="str">
        <f>Master!AH1644</f>
        <v/>
      </c>
      <c r="AI1595" s="88" t="str">
        <f>Master!AI1644</f>
        <v/>
      </c>
      <c r="AJ1595" s="406" t="str">
        <f>Master!AJ1644</f>
        <v/>
      </c>
      <c r="AK1595" s="406">
        <f>Master!AK1644</f>
        <v>0</v>
      </c>
      <c r="AL1595" s="88" t="str">
        <f>Master!AL1644</f>
        <v/>
      </c>
      <c r="AM1595" s="416"/>
      <c r="AN1595" s="416"/>
      <c r="AO1595" s="416"/>
      <c r="AP1595" s="416"/>
      <c r="AQ1595" s="416"/>
      <c r="AR1595" s="416">
        <f t="shared" si="10"/>
        <v>0</v>
      </c>
      <c r="AS1595" s="417" t="str">
        <f t="shared" si="11"/>
        <v>#DIV/0!</v>
      </c>
      <c r="AT1595" s="416">
        <f t="shared" si="12"/>
        <v>0</v>
      </c>
      <c r="AU1595" s="417"/>
    </row>
    <row r="1596" hidden="1">
      <c r="A1596" s="88" t="str">
        <f>Master!A1645</f>
        <v>VRAD18082</v>
      </c>
      <c r="B1596" s="414" t="str">
        <f>Master!B1645</f>
        <v/>
      </c>
      <c r="C1596" s="414" t="str">
        <f>Master!C1645</f>
        <v/>
      </c>
      <c r="D1596" s="88" t="str">
        <f>Master!D1645</f>
        <v/>
      </c>
      <c r="E1596" s="406" t="str">
        <f>Master!E1645</f>
        <v/>
      </c>
      <c r="F1596" s="406">
        <f>Master!F1645</f>
        <v>0</v>
      </c>
      <c r="G1596" s="88" t="str">
        <f>Master!G1645</f>
        <v/>
      </c>
      <c r="H1596" s="88" t="str">
        <f>Master!H1645</f>
        <v/>
      </c>
      <c r="I1596" s="88" t="str">
        <f>Master!I1645</f>
        <v/>
      </c>
      <c r="J1596" s="88" t="str">
        <f>Master!J1645</f>
        <v>RANG DE PTE LTD</v>
      </c>
      <c r="K1596" s="88" t="str">
        <f>Master!K1645</f>
        <v/>
      </c>
      <c r="L1596" s="88" t="str">
        <f>Master!L1645</f>
        <v/>
      </c>
      <c r="M1596" s="88" t="str">
        <f>Master!M1645</f>
        <v/>
      </c>
      <c r="N1596" s="88" t="str">
        <f>Master!N1645</f>
        <v/>
      </c>
      <c r="O1596" s="88" t="str">
        <f>Master!O1645</f>
        <v/>
      </c>
      <c r="P1596" s="88" t="str">
        <f>Master!P1645</f>
        <v/>
      </c>
      <c r="Q1596" s="88" t="str">
        <f>Master!Q1645</f>
        <v/>
      </c>
      <c r="R1596" s="406" t="str">
        <f>Master!R1645</f>
        <v/>
      </c>
      <c r="S1596" s="406">
        <f>Master!S1645</f>
        <v>0</v>
      </c>
      <c r="T1596" s="406" t="str">
        <f>Master!T1645</f>
        <v/>
      </c>
      <c r="U1596" s="406" t="str">
        <f>Master!U1645</f>
        <v/>
      </c>
      <c r="V1596" s="406" t="str">
        <f>Master!V1645</f>
        <v/>
      </c>
      <c r="W1596" s="406" t="str">
        <f>Master!W1645</f>
        <v/>
      </c>
      <c r="X1596" s="406" t="str">
        <f>Master!X1645</f>
        <v/>
      </c>
      <c r="Y1596" s="406" t="str">
        <f>Master!Y1645</f>
        <v/>
      </c>
      <c r="Z1596" s="406" t="str">
        <f>Master!Z1645</f>
        <v/>
      </c>
      <c r="AA1596" s="406" t="str">
        <f>Master!AA1645</f>
        <v/>
      </c>
      <c r="AB1596" s="406" t="str">
        <f>Master!AB1645</f>
        <v/>
      </c>
      <c r="AC1596" s="406" t="str">
        <f>Master!AC1645</f>
        <v/>
      </c>
      <c r="AD1596" s="406" t="str">
        <f>Master!AD1645</f>
        <v/>
      </c>
      <c r="AE1596" s="406" t="str">
        <f>Master!AE1645</f>
        <v/>
      </c>
      <c r="AF1596" s="406" t="str">
        <f>Master!AF1645</f>
        <v/>
      </c>
      <c r="AG1596" s="406" t="str">
        <f>Master!AG1645</f>
        <v/>
      </c>
      <c r="AH1596" s="88" t="str">
        <f>Master!AH1645</f>
        <v/>
      </c>
      <c r="AI1596" s="414" t="str">
        <f>Master!AI1645</f>
        <v/>
      </c>
      <c r="AJ1596" s="406" t="str">
        <f>Master!AJ1645</f>
        <v/>
      </c>
      <c r="AK1596" s="406">
        <f>Master!AK1645</f>
        <v>0</v>
      </c>
      <c r="AL1596" s="88" t="str">
        <f>Master!AL1645</f>
        <v/>
      </c>
      <c r="AM1596" s="416"/>
      <c r="AN1596" s="416"/>
      <c r="AO1596" s="416"/>
      <c r="AP1596" s="416"/>
      <c r="AQ1596" s="416"/>
      <c r="AR1596" s="416">
        <f t="shared" si="10"/>
        <v>0</v>
      </c>
      <c r="AS1596" s="417" t="str">
        <f t="shared" si="11"/>
        <v>#DIV/0!</v>
      </c>
      <c r="AT1596" s="416">
        <f t="shared" si="12"/>
        <v>0</v>
      </c>
      <c r="AU1596" s="417"/>
    </row>
    <row r="1597" hidden="1">
      <c r="A1597" s="88" t="str">
        <f>Master!A1646</f>
        <v>VRAD18083</v>
      </c>
      <c r="B1597" s="414" t="str">
        <f>Master!B1646</f>
        <v/>
      </c>
      <c r="C1597" s="414" t="str">
        <f>Master!C1646</f>
        <v/>
      </c>
      <c r="D1597" s="88" t="str">
        <f>Master!D1646</f>
        <v/>
      </c>
      <c r="E1597" s="406" t="str">
        <f>Master!E1646</f>
        <v/>
      </c>
      <c r="F1597" s="406">
        <f>Master!F1646</f>
        <v>0</v>
      </c>
      <c r="G1597" s="88" t="str">
        <f>Master!G1646</f>
        <v/>
      </c>
      <c r="H1597" s="88" t="str">
        <f>Master!H1646</f>
        <v/>
      </c>
      <c r="I1597" s="88" t="str">
        <f>Master!I1646</f>
        <v/>
      </c>
      <c r="J1597" s="88" t="str">
        <f>Master!J1646</f>
        <v>RANG DE PTE LTD</v>
      </c>
      <c r="K1597" s="88" t="str">
        <f>Master!K1646</f>
        <v/>
      </c>
      <c r="L1597" s="88" t="str">
        <f>Master!L1646</f>
        <v/>
      </c>
      <c r="M1597" s="88" t="str">
        <f>Master!M1646</f>
        <v/>
      </c>
      <c r="N1597" s="88" t="str">
        <f>Master!N1646</f>
        <v/>
      </c>
      <c r="O1597" s="88" t="str">
        <f>Master!O1646</f>
        <v/>
      </c>
      <c r="P1597" s="88" t="str">
        <f>Master!P1646</f>
        <v/>
      </c>
      <c r="Q1597" s="88" t="str">
        <f>Master!Q1646</f>
        <v/>
      </c>
      <c r="R1597" s="406" t="str">
        <f>Master!R1646</f>
        <v/>
      </c>
      <c r="S1597" s="406">
        <f>Master!S1646</f>
        <v>0</v>
      </c>
      <c r="T1597" s="406" t="str">
        <f>Master!T1646</f>
        <v/>
      </c>
      <c r="U1597" s="406" t="str">
        <f>Master!U1646</f>
        <v/>
      </c>
      <c r="V1597" s="406" t="str">
        <f>Master!V1646</f>
        <v/>
      </c>
      <c r="W1597" s="406" t="str">
        <f>Master!W1646</f>
        <v/>
      </c>
      <c r="X1597" s="406" t="str">
        <f>Master!X1646</f>
        <v/>
      </c>
      <c r="Y1597" s="406" t="str">
        <f>Master!Y1646</f>
        <v/>
      </c>
      <c r="Z1597" s="406" t="str">
        <f>Master!Z1646</f>
        <v/>
      </c>
      <c r="AA1597" s="406" t="str">
        <f>Master!AA1646</f>
        <v/>
      </c>
      <c r="AB1597" s="406" t="str">
        <f>Master!AB1646</f>
        <v/>
      </c>
      <c r="AC1597" s="406" t="str">
        <f>Master!AC1646</f>
        <v/>
      </c>
      <c r="AD1597" s="406" t="str">
        <f>Master!AD1646</f>
        <v/>
      </c>
      <c r="AE1597" s="406" t="str">
        <f>Master!AE1646</f>
        <v/>
      </c>
      <c r="AF1597" s="406" t="str">
        <f>Master!AF1646</f>
        <v/>
      </c>
      <c r="AG1597" s="406" t="str">
        <f>Master!AG1646</f>
        <v/>
      </c>
      <c r="AH1597" s="88" t="str">
        <f>Master!AH1646</f>
        <v/>
      </c>
      <c r="AI1597" s="88" t="str">
        <f>Master!AI1646</f>
        <v/>
      </c>
      <c r="AJ1597" s="406" t="str">
        <f>Master!AJ1646</f>
        <v/>
      </c>
      <c r="AK1597" s="406">
        <f>Master!AK1646</f>
        <v>0</v>
      </c>
      <c r="AL1597" s="88" t="str">
        <f>Master!AL1646</f>
        <v/>
      </c>
      <c r="AM1597" s="416"/>
      <c r="AN1597" s="416"/>
      <c r="AO1597" s="416"/>
      <c r="AP1597" s="416"/>
      <c r="AQ1597" s="416"/>
      <c r="AR1597" s="416">
        <f t="shared" si="10"/>
        <v>0</v>
      </c>
      <c r="AS1597" s="417" t="str">
        <f t="shared" si="11"/>
        <v>#DIV/0!</v>
      </c>
      <c r="AT1597" s="416">
        <f t="shared" si="12"/>
        <v>0</v>
      </c>
      <c r="AU1597" s="417"/>
    </row>
    <row r="1598" hidden="1">
      <c r="A1598" s="88" t="str">
        <f>Master!A1647</f>
        <v>VRAD18084</v>
      </c>
      <c r="B1598" s="414" t="str">
        <f>Master!B1647</f>
        <v/>
      </c>
      <c r="C1598" s="414" t="str">
        <f>Master!C1647</f>
        <v/>
      </c>
      <c r="D1598" s="88" t="str">
        <f>Master!D1647</f>
        <v/>
      </c>
      <c r="E1598" s="406" t="str">
        <f>Master!E1647</f>
        <v/>
      </c>
      <c r="F1598" s="406">
        <f>Master!F1647</f>
        <v>0</v>
      </c>
      <c r="G1598" s="88" t="str">
        <f>Master!G1647</f>
        <v/>
      </c>
      <c r="H1598" s="88" t="str">
        <f>Master!H1647</f>
        <v/>
      </c>
      <c r="I1598" s="88" t="str">
        <f>Master!I1647</f>
        <v/>
      </c>
      <c r="J1598" s="88" t="str">
        <f>Master!J1647</f>
        <v>RANG DE PTE LTD</v>
      </c>
      <c r="K1598" s="88" t="str">
        <f>Master!K1647</f>
        <v/>
      </c>
      <c r="L1598" s="88" t="str">
        <f>Master!L1647</f>
        <v/>
      </c>
      <c r="M1598" s="88" t="str">
        <f>Master!M1647</f>
        <v/>
      </c>
      <c r="N1598" s="88" t="str">
        <f>Master!N1647</f>
        <v/>
      </c>
      <c r="O1598" s="88" t="str">
        <f>Master!O1647</f>
        <v/>
      </c>
      <c r="P1598" s="88" t="str">
        <f>Master!P1647</f>
        <v/>
      </c>
      <c r="Q1598" s="88" t="str">
        <f>Master!Q1647</f>
        <v/>
      </c>
      <c r="R1598" s="406" t="str">
        <f>Master!R1647</f>
        <v/>
      </c>
      <c r="S1598" s="406">
        <f>Master!S1647</f>
        <v>0</v>
      </c>
      <c r="T1598" s="406" t="str">
        <f>Master!T1647</f>
        <v/>
      </c>
      <c r="U1598" s="406" t="str">
        <f>Master!U1647</f>
        <v/>
      </c>
      <c r="V1598" s="406" t="str">
        <f>Master!V1647</f>
        <v/>
      </c>
      <c r="W1598" s="406" t="str">
        <f>Master!W1647</f>
        <v/>
      </c>
      <c r="X1598" s="406" t="str">
        <f>Master!X1647</f>
        <v/>
      </c>
      <c r="Y1598" s="406" t="str">
        <f>Master!Y1647</f>
        <v/>
      </c>
      <c r="Z1598" s="406" t="str">
        <f>Master!Z1647</f>
        <v/>
      </c>
      <c r="AA1598" s="406" t="str">
        <f>Master!AA1647</f>
        <v/>
      </c>
      <c r="AB1598" s="406" t="str">
        <f>Master!AB1647</f>
        <v/>
      </c>
      <c r="AC1598" s="406" t="str">
        <f>Master!AC1647</f>
        <v/>
      </c>
      <c r="AD1598" s="406" t="str">
        <f>Master!AD1647</f>
        <v/>
      </c>
      <c r="AE1598" s="406" t="str">
        <f>Master!AE1647</f>
        <v/>
      </c>
      <c r="AF1598" s="406" t="str">
        <f>Master!AF1647</f>
        <v/>
      </c>
      <c r="AG1598" s="406" t="str">
        <f>Master!AG1647</f>
        <v/>
      </c>
      <c r="AH1598" s="88" t="str">
        <f>Master!AH1647</f>
        <v/>
      </c>
      <c r="AI1598" s="414" t="str">
        <f>Master!AI1647</f>
        <v/>
      </c>
      <c r="AJ1598" s="406" t="str">
        <f>Master!AJ1647</f>
        <v/>
      </c>
      <c r="AK1598" s="406">
        <f>Master!AK1647</f>
        <v>0</v>
      </c>
      <c r="AL1598" s="88" t="str">
        <f>Master!AL1647</f>
        <v/>
      </c>
      <c r="AM1598" s="416"/>
      <c r="AN1598" s="416"/>
      <c r="AO1598" s="416"/>
      <c r="AP1598" s="416"/>
      <c r="AQ1598" s="416"/>
      <c r="AR1598" s="416">
        <f t="shared" si="10"/>
        <v>0</v>
      </c>
      <c r="AS1598" s="417" t="str">
        <f t="shared" si="11"/>
        <v>#DIV/0!</v>
      </c>
      <c r="AT1598" s="416">
        <f t="shared" si="12"/>
        <v>0</v>
      </c>
      <c r="AU1598" s="417"/>
    </row>
    <row r="1599" hidden="1">
      <c r="A1599" s="88" t="str">
        <f>Master!A1648</f>
        <v>VRAD18085</v>
      </c>
      <c r="B1599" s="414" t="str">
        <f>Master!B1648</f>
        <v/>
      </c>
      <c r="C1599" s="414" t="str">
        <f>Master!C1648</f>
        <v/>
      </c>
      <c r="D1599" s="88" t="str">
        <f>Master!D1648</f>
        <v/>
      </c>
      <c r="E1599" s="406" t="str">
        <f>Master!E1648</f>
        <v/>
      </c>
      <c r="F1599" s="406">
        <f>Master!F1648</f>
        <v>0</v>
      </c>
      <c r="G1599" s="88" t="str">
        <f>Master!G1648</f>
        <v/>
      </c>
      <c r="H1599" s="88" t="str">
        <f>Master!H1648</f>
        <v/>
      </c>
      <c r="I1599" s="88" t="str">
        <f>Master!I1648</f>
        <v/>
      </c>
      <c r="J1599" s="88" t="str">
        <f>Master!J1648</f>
        <v>RANG DE PTE LTD</v>
      </c>
      <c r="K1599" s="88" t="str">
        <f>Master!K1648</f>
        <v/>
      </c>
      <c r="L1599" s="88" t="str">
        <f>Master!L1648</f>
        <v/>
      </c>
      <c r="M1599" s="88" t="str">
        <f>Master!M1648</f>
        <v/>
      </c>
      <c r="N1599" s="88" t="str">
        <f>Master!N1648</f>
        <v/>
      </c>
      <c r="O1599" s="88" t="str">
        <f>Master!O1648</f>
        <v/>
      </c>
      <c r="P1599" s="88" t="str">
        <f>Master!P1648</f>
        <v/>
      </c>
      <c r="Q1599" s="88" t="str">
        <f>Master!Q1648</f>
        <v/>
      </c>
      <c r="R1599" s="406" t="str">
        <f>Master!R1648</f>
        <v/>
      </c>
      <c r="S1599" s="406">
        <f>Master!S1648</f>
        <v>0</v>
      </c>
      <c r="T1599" s="406" t="str">
        <f>Master!T1648</f>
        <v/>
      </c>
      <c r="U1599" s="406" t="str">
        <f>Master!U1648</f>
        <v/>
      </c>
      <c r="V1599" s="406" t="str">
        <f>Master!V1648</f>
        <v/>
      </c>
      <c r="W1599" s="406" t="str">
        <f>Master!W1648</f>
        <v/>
      </c>
      <c r="X1599" s="406" t="str">
        <f>Master!X1648</f>
        <v/>
      </c>
      <c r="Y1599" s="406" t="str">
        <f>Master!Y1648</f>
        <v/>
      </c>
      <c r="Z1599" s="406" t="str">
        <f>Master!Z1648</f>
        <v/>
      </c>
      <c r="AA1599" s="406" t="str">
        <f>Master!AA1648</f>
        <v/>
      </c>
      <c r="AB1599" s="406" t="str">
        <f>Master!AB1648</f>
        <v/>
      </c>
      <c r="AC1599" s="406" t="str">
        <f>Master!AC1648</f>
        <v/>
      </c>
      <c r="AD1599" s="406" t="str">
        <f>Master!AD1648</f>
        <v/>
      </c>
      <c r="AE1599" s="406" t="str">
        <f>Master!AE1648</f>
        <v/>
      </c>
      <c r="AF1599" s="406" t="str">
        <f>Master!AF1648</f>
        <v/>
      </c>
      <c r="AG1599" s="406" t="str">
        <f>Master!AG1648</f>
        <v/>
      </c>
      <c r="AH1599" s="88" t="str">
        <f>Master!AH1648</f>
        <v/>
      </c>
      <c r="AI1599" s="88" t="str">
        <f>Master!AI1648</f>
        <v/>
      </c>
      <c r="AJ1599" s="406" t="str">
        <f>Master!AJ1648</f>
        <v/>
      </c>
      <c r="AK1599" s="406">
        <f>Master!AK1648</f>
        <v>0</v>
      </c>
      <c r="AL1599" s="88" t="str">
        <f>Master!AL1648</f>
        <v/>
      </c>
      <c r="AM1599" s="416"/>
      <c r="AN1599" s="416"/>
      <c r="AO1599" s="416"/>
      <c r="AP1599" s="416"/>
      <c r="AQ1599" s="416"/>
      <c r="AR1599" s="416">
        <f t="shared" si="10"/>
        <v>0</v>
      </c>
      <c r="AS1599" s="417" t="str">
        <f t="shared" si="11"/>
        <v>#DIV/0!</v>
      </c>
      <c r="AT1599" s="416">
        <f t="shared" si="12"/>
        <v>0</v>
      </c>
      <c r="AU1599" s="417"/>
    </row>
    <row r="1600" hidden="1">
      <c r="A1600" s="88" t="str">
        <f>Master!A1649</f>
        <v>VRAD18086</v>
      </c>
      <c r="B1600" s="414" t="str">
        <f>Master!B1649</f>
        <v/>
      </c>
      <c r="C1600" s="414" t="str">
        <f>Master!C1649</f>
        <v/>
      </c>
      <c r="D1600" s="88" t="str">
        <f>Master!D1649</f>
        <v/>
      </c>
      <c r="E1600" s="406" t="str">
        <f>Master!E1649</f>
        <v/>
      </c>
      <c r="F1600" s="406">
        <f>Master!F1649</f>
        <v>0</v>
      </c>
      <c r="G1600" s="88" t="str">
        <f>Master!G1649</f>
        <v/>
      </c>
      <c r="H1600" s="88" t="str">
        <f>Master!H1649</f>
        <v/>
      </c>
      <c r="I1600" s="88" t="str">
        <f>Master!I1649</f>
        <v/>
      </c>
      <c r="J1600" s="88" t="str">
        <f>Master!J1649</f>
        <v>RANG DE PTE LTD</v>
      </c>
      <c r="K1600" s="88" t="str">
        <f>Master!K1649</f>
        <v/>
      </c>
      <c r="L1600" s="88" t="str">
        <f>Master!L1649</f>
        <v/>
      </c>
      <c r="M1600" s="88" t="str">
        <f>Master!M1649</f>
        <v/>
      </c>
      <c r="N1600" s="88" t="str">
        <f>Master!N1649</f>
        <v/>
      </c>
      <c r="O1600" s="88" t="str">
        <f>Master!O1649</f>
        <v/>
      </c>
      <c r="P1600" s="88" t="str">
        <f>Master!P1649</f>
        <v/>
      </c>
      <c r="Q1600" s="88" t="str">
        <f>Master!Q1649</f>
        <v/>
      </c>
      <c r="R1600" s="406" t="str">
        <f>Master!R1649</f>
        <v/>
      </c>
      <c r="S1600" s="406">
        <f>Master!S1649</f>
        <v>0</v>
      </c>
      <c r="T1600" s="406" t="str">
        <f>Master!T1649</f>
        <v/>
      </c>
      <c r="U1600" s="406" t="str">
        <f>Master!U1649</f>
        <v/>
      </c>
      <c r="V1600" s="406" t="str">
        <f>Master!V1649</f>
        <v/>
      </c>
      <c r="W1600" s="406" t="str">
        <f>Master!W1649</f>
        <v/>
      </c>
      <c r="X1600" s="406" t="str">
        <f>Master!X1649</f>
        <v/>
      </c>
      <c r="Y1600" s="406" t="str">
        <f>Master!Y1649</f>
        <v/>
      </c>
      <c r="Z1600" s="406" t="str">
        <f>Master!Z1649</f>
        <v/>
      </c>
      <c r="AA1600" s="406" t="str">
        <f>Master!AA1649</f>
        <v/>
      </c>
      <c r="AB1600" s="406" t="str">
        <f>Master!AB1649</f>
        <v/>
      </c>
      <c r="AC1600" s="406" t="str">
        <f>Master!AC1649</f>
        <v/>
      </c>
      <c r="AD1600" s="406" t="str">
        <f>Master!AD1649</f>
        <v/>
      </c>
      <c r="AE1600" s="406" t="str">
        <f>Master!AE1649</f>
        <v/>
      </c>
      <c r="AF1600" s="406" t="str">
        <f>Master!AF1649</f>
        <v/>
      </c>
      <c r="AG1600" s="406" t="str">
        <f>Master!AG1649</f>
        <v/>
      </c>
      <c r="AH1600" s="88" t="str">
        <f>Master!AH1649</f>
        <v/>
      </c>
      <c r="AI1600" s="414" t="str">
        <f>Master!AI1649</f>
        <v/>
      </c>
      <c r="AJ1600" s="406" t="str">
        <f>Master!AJ1649</f>
        <v/>
      </c>
      <c r="AK1600" s="406">
        <f>Master!AK1649</f>
        <v>0</v>
      </c>
      <c r="AL1600" s="88" t="str">
        <f>Master!AL1649</f>
        <v/>
      </c>
      <c r="AM1600" s="416"/>
      <c r="AN1600" s="416"/>
      <c r="AO1600" s="416"/>
      <c r="AP1600" s="416"/>
      <c r="AQ1600" s="416"/>
      <c r="AR1600" s="416">
        <f t="shared" si="10"/>
        <v>0</v>
      </c>
      <c r="AS1600" s="417" t="str">
        <f t="shared" si="11"/>
        <v>#DIV/0!</v>
      </c>
      <c r="AT1600" s="416">
        <f t="shared" si="12"/>
        <v>0</v>
      </c>
      <c r="AU1600" s="417"/>
    </row>
    <row r="1601" hidden="1">
      <c r="A1601" s="88" t="str">
        <f>Master!A1650</f>
        <v>VRAD18087</v>
      </c>
      <c r="B1601" s="414" t="str">
        <f>Master!B1650</f>
        <v/>
      </c>
      <c r="C1601" s="414" t="str">
        <f>Master!C1650</f>
        <v/>
      </c>
      <c r="D1601" s="88" t="str">
        <f>Master!D1650</f>
        <v/>
      </c>
      <c r="E1601" s="406" t="str">
        <f>Master!E1650</f>
        <v/>
      </c>
      <c r="F1601" s="406">
        <f>Master!F1650</f>
        <v>0</v>
      </c>
      <c r="G1601" s="88" t="str">
        <f>Master!G1650</f>
        <v/>
      </c>
      <c r="H1601" s="88" t="str">
        <f>Master!H1650</f>
        <v/>
      </c>
      <c r="I1601" s="88" t="str">
        <f>Master!I1650</f>
        <v/>
      </c>
      <c r="J1601" s="88" t="str">
        <f>Master!J1650</f>
        <v>RANG DE PTE LTD</v>
      </c>
      <c r="K1601" s="88" t="str">
        <f>Master!K1650</f>
        <v/>
      </c>
      <c r="L1601" s="88" t="str">
        <f>Master!L1650</f>
        <v/>
      </c>
      <c r="M1601" s="88" t="str">
        <f>Master!M1650</f>
        <v/>
      </c>
      <c r="N1601" s="88" t="str">
        <f>Master!N1650</f>
        <v/>
      </c>
      <c r="O1601" s="88" t="str">
        <f>Master!O1650</f>
        <v/>
      </c>
      <c r="P1601" s="88" t="str">
        <f>Master!P1650</f>
        <v/>
      </c>
      <c r="Q1601" s="88" t="str">
        <f>Master!Q1650</f>
        <v/>
      </c>
      <c r="R1601" s="406" t="str">
        <f>Master!R1650</f>
        <v/>
      </c>
      <c r="S1601" s="406">
        <f>Master!S1650</f>
        <v>0</v>
      </c>
      <c r="T1601" s="406" t="str">
        <f>Master!T1650</f>
        <v/>
      </c>
      <c r="U1601" s="406" t="str">
        <f>Master!U1650</f>
        <v/>
      </c>
      <c r="V1601" s="406" t="str">
        <f>Master!V1650</f>
        <v/>
      </c>
      <c r="W1601" s="406" t="str">
        <f>Master!W1650</f>
        <v/>
      </c>
      <c r="X1601" s="406" t="str">
        <f>Master!X1650</f>
        <v/>
      </c>
      <c r="Y1601" s="406" t="str">
        <f>Master!Y1650</f>
        <v/>
      </c>
      <c r="Z1601" s="406" t="str">
        <f>Master!Z1650</f>
        <v/>
      </c>
      <c r="AA1601" s="406" t="str">
        <f>Master!AA1650</f>
        <v/>
      </c>
      <c r="AB1601" s="406" t="str">
        <f>Master!AB1650</f>
        <v/>
      </c>
      <c r="AC1601" s="406" t="str">
        <f>Master!AC1650</f>
        <v/>
      </c>
      <c r="AD1601" s="406" t="str">
        <f>Master!AD1650</f>
        <v/>
      </c>
      <c r="AE1601" s="406" t="str">
        <f>Master!AE1650</f>
        <v/>
      </c>
      <c r="AF1601" s="406" t="str">
        <f>Master!AF1650</f>
        <v/>
      </c>
      <c r="AG1601" s="406" t="str">
        <f>Master!AG1650</f>
        <v/>
      </c>
      <c r="AH1601" s="88" t="str">
        <f>Master!AH1650</f>
        <v/>
      </c>
      <c r="AI1601" s="88" t="str">
        <f>Master!AI1650</f>
        <v/>
      </c>
      <c r="AJ1601" s="406" t="str">
        <f>Master!AJ1650</f>
        <v/>
      </c>
      <c r="AK1601" s="406">
        <f>Master!AK1650</f>
        <v>0</v>
      </c>
      <c r="AL1601" s="88" t="str">
        <f>Master!AL1650</f>
        <v/>
      </c>
      <c r="AM1601" s="416"/>
      <c r="AN1601" s="416"/>
      <c r="AO1601" s="416"/>
      <c r="AP1601" s="416"/>
      <c r="AQ1601" s="416"/>
      <c r="AR1601" s="416">
        <f t="shared" si="10"/>
        <v>0</v>
      </c>
      <c r="AS1601" s="417" t="str">
        <f t="shared" si="11"/>
        <v>#DIV/0!</v>
      </c>
      <c r="AT1601" s="416">
        <f t="shared" si="12"/>
        <v>0</v>
      </c>
      <c r="AU1601" s="417"/>
    </row>
    <row r="1602" hidden="1">
      <c r="A1602" s="88" t="str">
        <f>Master!A1651</f>
        <v>VRAD18088</v>
      </c>
      <c r="B1602" s="414" t="str">
        <f>Master!B1651</f>
        <v/>
      </c>
      <c r="C1602" s="414" t="str">
        <f>Master!C1651</f>
        <v/>
      </c>
      <c r="D1602" s="88" t="str">
        <f>Master!D1651</f>
        <v/>
      </c>
      <c r="E1602" s="406" t="str">
        <f>Master!E1651</f>
        <v/>
      </c>
      <c r="F1602" s="406">
        <f>Master!F1651</f>
        <v>0</v>
      </c>
      <c r="G1602" s="88" t="str">
        <f>Master!G1651</f>
        <v/>
      </c>
      <c r="H1602" s="88" t="str">
        <f>Master!H1651</f>
        <v/>
      </c>
      <c r="I1602" s="88" t="str">
        <f>Master!I1651</f>
        <v/>
      </c>
      <c r="J1602" s="88" t="str">
        <f>Master!J1651</f>
        <v>RANG DE PTE LTD</v>
      </c>
      <c r="K1602" s="88" t="str">
        <f>Master!K1651</f>
        <v/>
      </c>
      <c r="L1602" s="88" t="str">
        <f>Master!L1651</f>
        <v/>
      </c>
      <c r="M1602" s="88" t="str">
        <f>Master!M1651</f>
        <v/>
      </c>
      <c r="N1602" s="88" t="str">
        <f>Master!N1651</f>
        <v/>
      </c>
      <c r="O1602" s="88" t="str">
        <f>Master!O1651</f>
        <v/>
      </c>
      <c r="P1602" s="88" t="str">
        <f>Master!P1651</f>
        <v/>
      </c>
      <c r="Q1602" s="88" t="str">
        <f>Master!Q1651</f>
        <v/>
      </c>
      <c r="R1602" s="406" t="str">
        <f>Master!R1651</f>
        <v/>
      </c>
      <c r="S1602" s="406">
        <f>Master!S1651</f>
        <v>0</v>
      </c>
      <c r="T1602" s="406" t="str">
        <f>Master!T1651</f>
        <v/>
      </c>
      <c r="U1602" s="406" t="str">
        <f>Master!U1651</f>
        <v/>
      </c>
      <c r="V1602" s="406" t="str">
        <f>Master!V1651</f>
        <v/>
      </c>
      <c r="W1602" s="406" t="str">
        <f>Master!W1651</f>
        <v/>
      </c>
      <c r="X1602" s="406" t="str">
        <f>Master!X1651</f>
        <v/>
      </c>
      <c r="Y1602" s="406" t="str">
        <f>Master!Y1651</f>
        <v/>
      </c>
      <c r="Z1602" s="406" t="str">
        <f>Master!Z1651</f>
        <v/>
      </c>
      <c r="AA1602" s="406" t="str">
        <f>Master!AA1651</f>
        <v/>
      </c>
      <c r="AB1602" s="406" t="str">
        <f>Master!AB1651</f>
        <v/>
      </c>
      <c r="AC1602" s="406" t="str">
        <f>Master!AC1651</f>
        <v/>
      </c>
      <c r="AD1602" s="406" t="str">
        <f>Master!AD1651</f>
        <v/>
      </c>
      <c r="AE1602" s="406" t="str">
        <f>Master!AE1651</f>
        <v/>
      </c>
      <c r="AF1602" s="406" t="str">
        <f>Master!AF1651</f>
        <v/>
      </c>
      <c r="AG1602" s="406" t="str">
        <f>Master!AG1651</f>
        <v/>
      </c>
      <c r="AH1602" s="88" t="str">
        <f>Master!AH1651</f>
        <v/>
      </c>
      <c r="AI1602" s="414" t="str">
        <f>Master!AI1651</f>
        <v/>
      </c>
      <c r="AJ1602" s="406" t="str">
        <f>Master!AJ1651</f>
        <v/>
      </c>
      <c r="AK1602" s="406">
        <f>Master!AK1651</f>
        <v>0</v>
      </c>
      <c r="AL1602" s="88" t="str">
        <f>Master!AL1651</f>
        <v/>
      </c>
      <c r="AM1602" s="416"/>
      <c r="AN1602" s="416"/>
      <c r="AO1602" s="416"/>
      <c r="AP1602" s="416"/>
      <c r="AQ1602" s="416"/>
      <c r="AR1602" s="416">
        <f t="shared" si="10"/>
        <v>0</v>
      </c>
      <c r="AS1602" s="417" t="str">
        <f t="shared" si="11"/>
        <v>#DIV/0!</v>
      </c>
      <c r="AT1602" s="416">
        <f t="shared" si="12"/>
        <v>0</v>
      </c>
      <c r="AU1602" s="417"/>
    </row>
    <row r="1603" hidden="1">
      <c r="A1603" s="88" t="str">
        <f>Master!A1652</f>
        <v>VRAD18089</v>
      </c>
      <c r="B1603" s="414" t="str">
        <f>Master!B1652</f>
        <v/>
      </c>
      <c r="C1603" s="414" t="str">
        <f>Master!C1652</f>
        <v/>
      </c>
      <c r="D1603" s="88" t="str">
        <f>Master!D1652</f>
        <v/>
      </c>
      <c r="E1603" s="406" t="str">
        <f>Master!E1652</f>
        <v/>
      </c>
      <c r="F1603" s="406">
        <f>Master!F1652</f>
        <v>0</v>
      </c>
      <c r="G1603" s="88" t="str">
        <f>Master!G1652</f>
        <v/>
      </c>
      <c r="H1603" s="88" t="str">
        <f>Master!H1652</f>
        <v/>
      </c>
      <c r="I1603" s="88" t="str">
        <f>Master!I1652</f>
        <v/>
      </c>
      <c r="J1603" s="88" t="str">
        <f>Master!J1652</f>
        <v>RANG DE PTE LTD</v>
      </c>
      <c r="K1603" s="88" t="str">
        <f>Master!K1652</f>
        <v/>
      </c>
      <c r="L1603" s="88" t="str">
        <f>Master!L1652</f>
        <v/>
      </c>
      <c r="M1603" s="88" t="str">
        <f>Master!M1652</f>
        <v/>
      </c>
      <c r="N1603" s="88" t="str">
        <f>Master!N1652</f>
        <v/>
      </c>
      <c r="O1603" s="88" t="str">
        <f>Master!O1652</f>
        <v/>
      </c>
      <c r="P1603" s="88" t="str">
        <f>Master!P1652</f>
        <v/>
      </c>
      <c r="Q1603" s="88" t="str">
        <f>Master!Q1652</f>
        <v/>
      </c>
      <c r="R1603" s="406" t="str">
        <f>Master!R1652</f>
        <v/>
      </c>
      <c r="S1603" s="406">
        <f>Master!S1652</f>
        <v>0</v>
      </c>
      <c r="T1603" s="406" t="str">
        <f>Master!T1652</f>
        <v/>
      </c>
      <c r="U1603" s="406" t="str">
        <f>Master!U1652</f>
        <v/>
      </c>
      <c r="V1603" s="406" t="str">
        <f>Master!V1652</f>
        <v/>
      </c>
      <c r="W1603" s="406" t="str">
        <f>Master!W1652</f>
        <v/>
      </c>
      <c r="X1603" s="406" t="str">
        <f>Master!X1652</f>
        <v/>
      </c>
      <c r="Y1603" s="406" t="str">
        <f>Master!Y1652</f>
        <v/>
      </c>
      <c r="Z1603" s="406" t="str">
        <f>Master!Z1652</f>
        <v/>
      </c>
      <c r="AA1603" s="406" t="str">
        <f>Master!AA1652</f>
        <v/>
      </c>
      <c r="AB1603" s="406" t="str">
        <f>Master!AB1652</f>
        <v/>
      </c>
      <c r="AC1603" s="406" t="str">
        <f>Master!AC1652</f>
        <v/>
      </c>
      <c r="AD1603" s="406" t="str">
        <f>Master!AD1652</f>
        <v/>
      </c>
      <c r="AE1603" s="406" t="str">
        <f>Master!AE1652</f>
        <v/>
      </c>
      <c r="AF1603" s="406" t="str">
        <f>Master!AF1652</f>
        <v/>
      </c>
      <c r="AG1603" s="406" t="str">
        <f>Master!AG1652</f>
        <v/>
      </c>
      <c r="AH1603" s="88" t="str">
        <f>Master!AH1652</f>
        <v/>
      </c>
      <c r="AI1603" s="88" t="str">
        <f>Master!AI1652</f>
        <v/>
      </c>
      <c r="AJ1603" s="406" t="str">
        <f>Master!AJ1652</f>
        <v/>
      </c>
      <c r="AK1603" s="406">
        <f>Master!AK1652</f>
        <v>0</v>
      </c>
      <c r="AL1603" s="88" t="str">
        <f>Master!AL1652</f>
        <v/>
      </c>
      <c r="AM1603" s="416"/>
      <c r="AN1603" s="416"/>
      <c r="AO1603" s="416"/>
      <c r="AP1603" s="416"/>
      <c r="AQ1603" s="416"/>
      <c r="AR1603" s="416">
        <f t="shared" si="10"/>
        <v>0</v>
      </c>
      <c r="AS1603" s="417" t="str">
        <f t="shared" si="11"/>
        <v>#DIV/0!</v>
      </c>
      <c r="AT1603" s="416">
        <f t="shared" si="12"/>
        <v>0</v>
      </c>
      <c r="AU1603" s="417"/>
    </row>
    <row r="1604" hidden="1">
      <c r="A1604" s="88" t="str">
        <f>Master!A1653</f>
        <v>VRAD18090</v>
      </c>
      <c r="B1604" s="414" t="str">
        <f>Master!B1653</f>
        <v/>
      </c>
      <c r="C1604" s="414" t="str">
        <f>Master!C1653</f>
        <v/>
      </c>
      <c r="D1604" s="88" t="str">
        <f>Master!D1653</f>
        <v/>
      </c>
      <c r="E1604" s="406" t="str">
        <f>Master!E1653</f>
        <v/>
      </c>
      <c r="F1604" s="406">
        <f>Master!F1653</f>
        <v>0</v>
      </c>
      <c r="G1604" s="88" t="str">
        <f>Master!G1653</f>
        <v/>
      </c>
      <c r="H1604" s="88" t="str">
        <f>Master!H1653</f>
        <v/>
      </c>
      <c r="I1604" s="88" t="str">
        <f>Master!I1653</f>
        <v/>
      </c>
      <c r="J1604" s="88" t="str">
        <f>Master!J1653</f>
        <v>RANG DE PTE LTD</v>
      </c>
      <c r="K1604" s="88" t="str">
        <f>Master!K1653</f>
        <v/>
      </c>
      <c r="L1604" s="88" t="str">
        <f>Master!L1653</f>
        <v/>
      </c>
      <c r="M1604" s="88" t="str">
        <f>Master!M1653</f>
        <v/>
      </c>
      <c r="N1604" s="88" t="str">
        <f>Master!N1653</f>
        <v/>
      </c>
      <c r="O1604" s="88" t="str">
        <f>Master!O1653</f>
        <v/>
      </c>
      <c r="P1604" s="88" t="str">
        <f>Master!P1653</f>
        <v/>
      </c>
      <c r="Q1604" s="88" t="str">
        <f>Master!Q1653</f>
        <v/>
      </c>
      <c r="R1604" s="406" t="str">
        <f>Master!R1653</f>
        <v/>
      </c>
      <c r="S1604" s="406">
        <f>Master!S1653</f>
        <v>0</v>
      </c>
      <c r="T1604" s="406" t="str">
        <f>Master!T1653</f>
        <v/>
      </c>
      <c r="U1604" s="406" t="str">
        <f>Master!U1653</f>
        <v/>
      </c>
      <c r="V1604" s="406" t="str">
        <f>Master!V1653</f>
        <v/>
      </c>
      <c r="W1604" s="406" t="str">
        <f>Master!W1653</f>
        <v/>
      </c>
      <c r="X1604" s="406" t="str">
        <f>Master!X1653</f>
        <v/>
      </c>
      <c r="Y1604" s="406" t="str">
        <f>Master!Y1653</f>
        <v/>
      </c>
      <c r="Z1604" s="406" t="str">
        <f>Master!Z1653</f>
        <v/>
      </c>
      <c r="AA1604" s="406" t="str">
        <f>Master!AA1653</f>
        <v/>
      </c>
      <c r="AB1604" s="406" t="str">
        <f>Master!AB1653</f>
        <v/>
      </c>
      <c r="AC1604" s="406" t="str">
        <f>Master!AC1653</f>
        <v/>
      </c>
      <c r="AD1604" s="406" t="str">
        <f>Master!AD1653</f>
        <v/>
      </c>
      <c r="AE1604" s="406" t="str">
        <f>Master!AE1653</f>
        <v/>
      </c>
      <c r="AF1604" s="406" t="str">
        <f>Master!AF1653</f>
        <v/>
      </c>
      <c r="AG1604" s="406" t="str">
        <f>Master!AG1653</f>
        <v/>
      </c>
      <c r="AH1604" s="88" t="str">
        <f>Master!AH1653</f>
        <v/>
      </c>
      <c r="AI1604" s="414" t="str">
        <f>Master!AI1653</f>
        <v/>
      </c>
      <c r="AJ1604" s="406" t="str">
        <f>Master!AJ1653</f>
        <v/>
      </c>
      <c r="AK1604" s="406">
        <f>Master!AK1653</f>
        <v>0</v>
      </c>
      <c r="AL1604" s="88" t="str">
        <f>Master!AL1653</f>
        <v/>
      </c>
      <c r="AM1604" s="416"/>
      <c r="AN1604" s="416"/>
      <c r="AO1604" s="416"/>
      <c r="AP1604" s="416"/>
      <c r="AQ1604" s="416"/>
      <c r="AR1604" s="416">
        <f t="shared" si="10"/>
        <v>0</v>
      </c>
      <c r="AS1604" s="417" t="str">
        <f t="shared" si="11"/>
        <v>#DIV/0!</v>
      </c>
      <c r="AT1604" s="416">
        <f t="shared" si="12"/>
        <v>0</v>
      </c>
      <c r="AU1604" s="417"/>
    </row>
    <row r="1605" hidden="1">
      <c r="A1605" s="88" t="str">
        <f>Master!A1654</f>
        <v>VRAD18091</v>
      </c>
      <c r="B1605" s="414" t="str">
        <f>Master!B1654</f>
        <v/>
      </c>
      <c r="C1605" s="414" t="str">
        <f>Master!C1654</f>
        <v/>
      </c>
      <c r="D1605" s="88" t="str">
        <f>Master!D1654</f>
        <v/>
      </c>
      <c r="E1605" s="406" t="str">
        <f>Master!E1654</f>
        <v/>
      </c>
      <c r="F1605" s="406">
        <f>Master!F1654</f>
        <v>0</v>
      </c>
      <c r="G1605" s="88" t="str">
        <f>Master!G1654</f>
        <v/>
      </c>
      <c r="H1605" s="88" t="str">
        <f>Master!H1654</f>
        <v/>
      </c>
      <c r="I1605" s="88" t="str">
        <f>Master!I1654</f>
        <v/>
      </c>
      <c r="J1605" s="88" t="str">
        <f>Master!J1654</f>
        <v>RANG DE PTE LTD</v>
      </c>
      <c r="K1605" s="88" t="str">
        <f>Master!K1654</f>
        <v/>
      </c>
      <c r="L1605" s="88" t="str">
        <f>Master!L1654</f>
        <v/>
      </c>
      <c r="M1605" s="88" t="str">
        <f>Master!M1654</f>
        <v/>
      </c>
      <c r="N1605" s="88" t="str">
        <f>Master!N1654</f>
        <v/>
      </c>
      <c r="O1605" s="88" t="str">
        <f>Master!O1654</f>
        <v/>
      </c>
      <c r="P1605" s="88" t="str">
        <f>Master!P1654</f>
        <v/>
      </c>
      <c r="Q1605" s="88" t="str">
        <f>Master!Q1654</f>
        <v/>
      </c>
      <c r="R1605" s="406" t="str">
        <f>Master!R1654</f>
        <v/>
      </c>
      <c r="S1605" s="406">
        <f>Master!S1654</f>
        <v>0</v>
      </c>
      <c r="T1605" s="406" t="str">
        <f>Master!T1654</f>
        <v/>
      </c>
      <c r="U1605" s="406" t="str">
        <f>Master!U1654</f>
        <v/>
      </c>
      <c r="V1605" s="406" t="str">
        <f>Master!V1654</f>
        <v/>
      </c>
      <c r="W1605" s="406" t="str">
        <f>Master!W1654</f>
        <v/>
      </c>
      <c r="X1605" s="406" t="str">
        <f>Master!X1654</f>
        <v/>
      </c>
      <c r="Y1605" s="406" t="str">
        <f>Master!Y1654</f>
        <v/>
      </c>
      <c r="Z1605" s="406" t="str">
        <f>Master!Z1654</f>
        <v/>
      </c>
      <c r="AA1605" s="406" t="str">
        <f>Master!AA1654</f>
        <v/>
      </c>
      <c r="AB1605" s="406" t="str">
        <f>Master!AB1654</f>
        <v/>
      </c>
      <c r="AC1605" s="406" t="str">
        <f>Master!AC1654</f>
        <v/>
      </c>
      <c r="AD1605" s="406" t="str">
        <f>Master!AD1654</f>
        <v/>
      </c>
      <c r="AE1605" s="406" t="str">
        <f>Master!AE1654</f>
        <v/>
      </c>
      <c r="AF1605" s="406" t="str">
        <f>Master!AF1654</f>
        <v/>
      </c>
      <c r="AG1605" s="406" t="str">
        <f>Master!AG1654</f>
        <v/>
      </c>
      <c r="AH1605" s="88" t="str">
        <f>Master!AH1654</f>
        <v/>
      </c>
      <c r="AI1605" s="88" t="str">
        <f>Master!AI1654</f>
        <v/>
      </c>
      <c r="AJ1605" s="406" t="str">
        <f>Master!AJ1654</f>
        <v/>
      </c>
      <c r="AK1605" s="406">
        <f>Master!AK1654</f>
        <v>0</v>
      </c>
      <c r="AL1605" s="88" t="str">
        <f>Master!AL1654</f>
        <v/>
      </c>
      <c r="AM1605" s="416"/>
      <c r="AN1605" s="416"/>
      <c r="AO1605" s="416"/>
      <c r="AP1605" s="416"/>
      <c r="AQ1605" s="416"/>
      <c r="AR1605" s="416">
        <f t="shared" si="10"/>
        <v>0</v>
      </c>
      <c r="AS1605" s="417" t="str">
        <f t="shared" si="11"/>
        <v>#DIV/0!</v>
      </c>
      <c r="AT1605" s="416">
        <f t="shared" si="12"/>
        <v>0</v>
      </c>
      <c r="AU1605" s="417"/>
    </row>
    <row r="1606" hidden="1">
      <c r="A1606" s="88" t="str">
        <f>Master!A1655</f>
        <v>VRAD18092</v>
      </c>
      <c r="B1606" s="414" t="str">
        <f>Master!B1655</f>
        <v/>
      </c>
      <c r="C1606" s="414" t="str">
        <f>Master!C1655</f>
        <v/>
      </c>
      <c r="D1606" s="88" t="str">
        <f>Master!D1655</f>
        <v/>
      </c>
      <c r="E1606" s="406" t="str">
        <f>Master!E1655</f>
        <v/>
      </c>
      <c r="F1606" s="406">
        <f>Master!F1655</f>
        <v>0</v>
      </c>
      <c r="G1606" s="88" t="str">
        <f>Master!G1655</f>
        <v/>
      </c>
      <c r="H1606" s="88" t="str">
        <f>Master!H1655</f>
        <v/>
      </c>
      <c r="I1606" s="88" t="str">
        <f>Master!I1655</f>
        <v/>
      </c>
      <c r="J1606" s="88" t="str">
        <f>Master!J1655</f>
        <v>RANG DE PTE LTD</v>
      </c>
      <c r="K1606" s="88" t="str">
        <f>Master!K1655</f>
        <v/>
      </c>
      <c r="L1606" s="88" t="str">
        <f>Master!L1655</f>
        <v/>
      </c>
      <c r="M1606" s="88" t="str">
        <f>Master!M1655</f>
        <v/>
      </c>
      <c r="N1606" s="88" t="str">
        <f>Master!N1655</f>
        <v/>
      </c>
      <c r="O1606" s="88" t="str">
        <f>Master!O1655</f>
        <v/>
      </c>
      <c r="P1606" s="88" t="str">
        <f>Master!P1655</f>
        <v/>
      </c>
      <c r="Q1606" s="88" t="str">
        <f>Master!Q1655</f>
        <v/>
      </c>
      <c r="R1606" s="406" t="str">
        <f>Master!R1655</f>
        <v/>
      </c>
      <c r="S1606" s="406">
        <f>Master!S1655</f>
        <v>0</v>
      </c>
      <c r="T1606" s="406" t="str">
        <f>Master!T1655</f>
        <v/>
      </c>
      <c r="U1606" s="406" t="str">
        <f>Master!U1655</f>
        <v/>
      </c>
      <c r="V1606" s="406" t="str">
        <f>Master!V1655</f>
        <v/>
      </c>
      <c r="W1606" s="406" t="str">
        <f>Master!W1655</f>
        <v/>
      </c>
      <c r="X1606" s="406" t="str">
        <f>Master!X1655</f>
        <v/>
      </c>
      <c r="Y1606" s="406" t="str">
        <f>Master!Y1655</f>
        <v/>
      </c>
      <c r="Z1606" s="406" t="str">
        <f>Master!Z1655</f>
        <v/>
      </c>
      <c r="AA1606" s="406" t="str">
        <f>Master!AA1655</f>
        <v/>
      </c>
      <c r="AB1606" s="406" t="str">
        <f>Master!AB1655</f>
        <v/>
      </c>
      <c r="AC1606" s="406" t="str">
        <f>Master!AC1655</f>
        <v/>
      </c>
      <c r="AD1606" s="406" t="str">
        <f>Master!AD1655</f>
        <v/>
      </c>
      <c r="AE1606" s="406" t="str">
        <f>Master!AE1655</f>
        <v/>
      </c>
      <c r="AF1606" s="406" t="str">
        <f>Master!AF1655</f>
        <v/>
      </c>
      <c r="AG1606" s="406" t="str">
        <f>Master!AG1655</f>
        <v/>
      </c>
      <c r="AH1606" s="88" t="str">
        <f>Master!AH1655</f>
        <v/>
      </c>
      <c r="AI1606" s="414" t="str">
        <f>Master!AI1655</f>
        <v/>
      </c>
      <c r="AJ1606" s="406" t="str">
        <f>Master!AJ1655</f>
        <v/>
      </c>
      <c r="AK1606" s="406">
        <f>Master!AK1655</f>
        <v>0</v>
      </c>
      <c r="AL1606" s="88" t="str">
        <f>Master!AL1655</f>
        <v/>
      </c>
      <c r="AM1606" s="416"/>
      <c r="AN1606" s="416"/>
      <c r="AO1606" s="416"/>
      <c r="AP1606" s="416"/>
      <c r="AQ1606" s="416"/>
      <c r="AR1606" s="416">
        <f t="shared" si="10"/>
        <v>0</v>
      </c>
      <c r="AS1606" s="417" t="str">
        <f t="shared" si="11"/>
        <v>#DIV/0!</v>
      </c>
      <c r="AT1606" s="416">
        <f t="shared" si="12"/>
        <v>0</v>
      </c>
      <c r="AU1606" s="417"/>
    </row>
    <row r="1607" hidden="1">
      <c r="A1607" s="88" t="str">
        <f>Master!A1656</f>
        <v>VRAD18093</v>
      </c>
      <c r="B1607" s="414" t="str">
        <f>Master!B1656</f>
        <v/>
      </c>
      <c r="C1607" s="414" t="str">
        <f>Master!C1656</f>
        <v/>
      </c>
      <c r="D1607" s="88" t="str">
        <f>Master!D1656</f>
        <v/>
      </c>
      <c r="E1607" s="406" t="str">
        <f>Master!E1656</f>
        <v/>
      </c>
      <c r="F1607" s="406">
        <f>Master!F1656</f>
        <v>0</v>
      </c>
      <c r="G1607" s="88" t="str">
        <f>Master!G1656</f>
        <v/>
      </c>
      <c r="H1607" s="88" t="str">
        <f>Master!H1656</f>
        <v/>
      </c>
      <c r="I1607" s="88" t="str">
        <f>Master!I1656</f>
        <v/>
      </c>
      <c r="J1607" s="88" t="str">
        <f>Master!J1656</f>
        <v>RANG DE PTE LTD</v>
      </c>
      <c r="K1607" s="88" t="str">
        <f>Master!K1656</f>
        <v/>
      </c>
      <c r="L1607" s="88" t="str">
        <f>Master!L1656</f>
        <v/>
      </c>
      <c r="M1607" s="88" t="str">
        <f>Master!M1656</f>
        <v/>
      </c>
      <c r="N1607" s="88" t="str">
        <f>Master!N1656</f>
        <v/>
      </c>
      <c r="O1607" s="88" t="str">
        <f>Master!O1656</f>
        <v/>
      </c>
      <c r="P1607" s="88" t="str">
        <f>Master!P1656</f>
        <v/>
      </c>
      <c r="Q1607" s="88" t="str">
        <f>Master!Q1656</f>
        <v/>
      </c>
      <c r="R1607" s="406" t="str">
        <f>Master!R1656</f>
        <v/>
      </c>
      <c r="S1607" s="406">
        <f>Master!S1656</f>
        <v>0</v>
      </c>
      <c r="T1607" s="406" t="str">
        <f>Master!T1656</f>
        <v/>
      </c>
      <c r="U1607" s="406" t="str">
        <f>Master!U1656</f>
        <v/>
      </c>
      <c r="V1607" s="406" t="str">
        <f>Master!V1656</f>
        <v/>
      </c>
      <c r="W1607" s="406" t="str">
        <f>Master!W1656</f>
        <v/>
      </c>
      <c r="X1607" s="406" t="str">
        <f>Master!X1656</f>
        <v/>
      </c>
      <c r="Y1607" s="406" t="str">
        <f>Master!Y1656</f>
        <v/>
      </c>
      <c r="Z1607" s="406" t="str">
        <f>Master!Z1656</f>
        <v/>
      </c>
      <c r="AA1607" s="406" t="str">
        <f>Master!AA1656</f>
        <v/>
      </c>
      <c r="AB1607" s="406" t="str">
        <f>Master!AB1656</f>
        <v/>
      </c>
      <c r="AC1607" s="406" t="str">
        <f>Master!AC1656</f>
        <v/>
      </c>
      <c r="AD1607" s="406" t="str">
        <f>Master!AD1656</f>
        <v/>
      </c>
      <c r="AE1607" s="406" t="str">
        <f>Master!AE1656</f>
        <v/>
      </c>
      <c r="AF1607" s="406" t="str">
        <f>Master!AF1656</f>
        <v/>
      </c>
      <c r="AG1607" s="406" t="str">
        <f>Master!AG1656</f>
        <v/>
      </c>
      <c r="AH1607" s="88" t="str">
        <f>Master!AH1656</f>
        <v/>
      </c>
      <c r="AI1607" s="88" t="str">
        <f>Master!AI1656</f>
        <v/>
      </c>
      <c r="AJ1607" s="406" t="str">
        <f>Master!AJ1656</f>
        <v/>
      </c>
      <c r="AK1607" s="406">
        <f>Master!AK1656</f>
        <v>0</v>
      </c>
      <c r="AL1607" s="88" t="str">
        <f>Master!AL1656</f>
        <v/>
      </c>
      <c r="AM1607" s="416"/>
      <c r="AN1607" s="416"/>
      <c r="AO1607" s="416"/>
      <c r="AP1607" s="416"/>
      <c r="AQ1607" s="416"/>
      <c r="AR1607" s="416">
        <f t="shared" si="10"/>
        <v>0</v>
      </c>
      <c r="AS1607" s="417" t="str">
        <f t="shared" si="11"/>
        <v>#DIV/0!</v>
      </c>
      <c r="AT1607" s="416">
        <f t="shared" si="12"/>
        <v>0</v>
      </c>
      <c r="AU1607" s="417"/>
    </row>
    <row r="1608" hidden="1">
      <c r="A1608" s="88" t="str">
        <f>Master!A1657</f>
        <v>VRAD18094</v>
      </c>
      <c r="B1608" s="414" t="str">
        <f>Master!B1657</f>
        <v/>
      </c>
      <c r="C1608" s="414" t="str">
        <f>Master!C1657</f>
        <v/>
      </c>
      <c r="D1608" s="88" t="str">
        <f>Master!D1657</f>
        <v/>
      </c>
      <c r="E1608" s="406" t="str">
        <f>Master!E1657</f>
        <v/>
      </c>
      <c r="F1608" s="406">
        <f>Master!F1657</f>
        <v>0</v>
      </c>
      <c r="G1608" s="88" t="str">
        <f>Master!G1657</f>
        <v/>
      </c>
      <c r="H1608" s="88" t="str">
        <f>Master!H1657</f>
        <v/>
      </c>
      <c r="I1608" s="88" t="str">
        <f>Master!I1657</f>
        <v/>
      </c>
      <c r="J1608" s="88" t="str">
        <f>Master!J1657</f>
        <v>RANG DE PTE LTD</v>
      </c>
      <c r="K1608" s="88" t="str">
        <f>Master!K1657</f>
        <v/>
      </c>
      <c r="L1608" s="88" t="str">
        <f>Master!L1657</f>
        <v/>
      </c>
      <c r="M1608" s="88" t="str">
        <f>Master!M1657</f>
        <v/>
      </c>
      <c r="N1608" s="88" t="str">
        <f>Master!N1657</f>
        <v/>
      </c>
      <c r="O1608" s="88" t="str">
        <f>Master!O1657</f>
        <v/>
      </c>
      <c r="P1608" s="88" t="str">
        <f>Master!P1657</f>
        <v/>
      </c>
      <c r="Q1608" s="88" t="str">
        <f>Master!Q1657</f>
        <v/>
      </c>
      <c r="R1608" s="406" t="str">
        <f>Master!R1657</f>
        <v/>
      </c>
      <c r="S1608" s="406">
        <f>Master!S1657</f>
        <v>0</v>
      </c>
      <c r="T1608" s="406" t="str">
        <f>Master!T1657</f>
        <v/>
      </c>
      <c r="U1608" s="406" t="str">
        <f>Master!U1657</f>
        <v/>
      </c>
      <c r="V1608" s="406" t="str">
        <f>Master!V1657</f>
        <v/>
      </c>
      <c r="W1608" s="406" t="str">
        <f>Master!W1657</f>
        <v/>
      </c>
      <c r="X1608" s="406" t="str">
        <f>Master!X1657</f>
        <v/>
      </c>
      <c r="Y1608" s="406" t="str">
        <f>Master!Y1657</f>
        <v/>
      </c>
      <c r="Z1608" s="406" t="str">
        <f>Master!Z1657</f>
        <v/>
      </c>
      <c r="AA1608" s="406" t="str">
        <f>Master!AA1657</f>
        <v/>
      </c>
      <c r="AB1608" s="406" t="str">
        <f>Master!AB1657</f>
        <v/>
      </c>
      <c r="AC1608" s="406" t="str">
        <f>Master!AC1657</f>
        <v/>
      </c>
      <c r="AD1608" s="406" t="str">
        <f>Master!AD1657</f>
        <v/>
      </c>
      <c r="AE1608" s="406" t="str">
        <f>Master!AE1657</f>
        <v/>
      </c>
      <c r="AF1608" s="406" t="str">
        <f>Master!AF1657</f>
        <v/>
      </c>
      <c r="AG1608" s="406" t="str">
        <f>Master!AG1657</f>
        <v/>
      </c>
      <c r="AH1608" s="88" t="str">
        <f>Master!AH1657</f>
        <v/>
      </c>
      <c r="AI1608" s="414" t="str">
        <f>Master!AI1657</f>
        <v/>
      </c>
      <c r="AJ1608" s="406" t="str">
        <f>Master!AJ1657</f>
        <v/>
      </c>
      <c r="AK1608" s="406">
        <f>Master!AK1657</f>
        <v>0</v>
      </c>
      <c r="AL1608" s="88" t="str">
        <f>Master!AL1657</f>
        <v/>
      </c>
      <c r="AM1608" s="416"/>
      <c r="AN1608" s="416"/>
      <c r="AO1608" s="416"/>
      <c r="AP1608" s="416"/>
      <c r="AQ1608" s="416"/>
      <c r="AR1608" s="416">
        <f t="shared" si="10"/>
        <v>0</v>
      </c>
      <c r="AS1608" s="417" t="str">
        <f t="shared" si="11"/>
        <v>#DIV/0!</v>
      </c>
      <c r="AT1608" s="416">
        <f t="shared" si="12"/>
        <v>0</v>
      </c>
      <c r="AU1608" s="417"/>
    </row>
    <row r="1609" hidden="1">
      <c r="A1609" s="88" t="str">
        <f>Master!A1658</f>
        <v>VRAD18095</v>
      </c>
      <c r="B1609" s="414" t="str">
        <f>Master!B1658</f>
        <v/>
      </c>
      <c r="C1609" s="414" t="str">
        <f>Master!C1658</f>
        <v/>
      </c>
      <c r="D1609" s="88" t="str">
        <f>Master!D1658</f>
        <v/>
      </c>
      <c r="E1609" s="406" t="str">
        <f>Master!E1658</f>
        <v/>
      </c>
      <c r="F1609" s="406">
        <f>Master!F1658</f>
        <v>0</v>
      </c>
      <c r="G1609" s="88" t="str">
        <f>Master!G1658</f>
        <v/>
      </c>
      <c r="H1609" s="88" t="str">
        <f>Master!H1658</f>
        <v/>
      </c>
      <c r="I1609" s="88" t="str">
        <f>Master!I1658</f>
        <v/>
      </c>
      <c r="J1609" s="88" t="str">
        <f>Master!J1658</f>
        <v>RANG DE PTE LTD</v>
      </c>
      <c r="K1609" s="88" t="str">
        <f>Master!K1658</f>
        <v/>
      </c>
      <c r="L1609" s="88" t="str">
        <f>Master!L1658</f>
        <v/>
      </c>
      <c r="M1609" s="88" t="str">
        <f>Master!M1658</f>
        <v/>
      </c>
      <c r="N1609" s="88" t="str">
        <f>Master!N1658</f>
        <v/>
      </c>
      <c r="O1609" s="88" t="str">
        <f>Master!O1658</f>
        <v/>
      </c>
      <c r="P1609" s="88" t="str">
        <f>Master!P1658</f>
        <v/>
      </c>
      <c r="Q1609" s="88" t="str">
        <f>Master!Q1658</f>
        <v/>
      </c>
      <c r="R1609" s="406" t="str">
        <f>Master!R1658</f>
        <v/>
      </c>
      <c r="S1609" s="406">
        <f>Master!S1658</f>
        <v>0</v>
      </c>
      <c r="T1609" s="406" t="str">
        <f>Master!T1658</f>
        <v/>
      </c>
      <c r="U1609" s="406" t="str">
        <f>Master!U1658</f>
        <v/>
      </c>
      <c r="V1609" s="406" t="str">
        <f>Master!V1658</f>
        <v/>
      </c>
      <c r="W1609" s="406" t="str">
        <f>Master!W1658</f>
        <v/>
      </c>
      <c r="X1609" s="406" t="str">
        <f>Master!X1658</f>
        <v/>
      </c>
      <c r="Y1609" s="406" t="str">
        <f>Master!Y1658</f>
        <v/>
      </c>
      <c r="Z1609" s="406" t="str">
        <f>Master!Z1658</f>
        <v/>
      </c>
      <c r="AA1609" s="406" t="str">
        <f>Master!AA1658</f>
        <v/>
      </c>
      <c r="AB1609" s="406" t="str">
        <f>Master!AB1658</f>
        <v/>
      </c>
      <c r="AC1609" s="406" t="str">
        <f>Master!AC1658</f>
        <v/>
      </c>
      <c r="AD1609" s="406" t="str">
        <f>Master!AD1658</f>
        <v/>
      </c>
      <c r="AE1609" s="406" t="str">
        <f>Master!AE1658</f>
        <v/>
      </c>
      <c r="AF1609" s="406" t="str">
        <f>Master!AF1658</f>
        <v/>
      </c>
      <c r="AG1609" s="406" t="str">
        <f>Master!AG1658</f>
        <v/>
      </c>
      <c r="AH1609" s="88" t="str">
        <f>Master!AH1658</f>
        <v/>
      </c>
      <c r="AI1609" s="88" t="str">
        <f>Master!AI1658</f>
        <v/>
      </c>
      <c r="AJ1609" s="406" t="str">
        <f>Master!AJ1658</f>
        <v/>
      </c>
      <c r="AK1609" s="406">
        <f>Master!AK1658</f>
        <v>0</v>
      </c>
      <c r="AL1609" s="88" t="str">
        <f>Master!AL1658</f>
        <v/>
      </c>
      <c r="AM1609" s="416"/>
      <c r="AN1609" s="416"/>
      <c r="AO1609" s="416"/>
      <c r="AP1609" s="416"/>
      <c r="AQ1609" s="416"/>
      <c r="AR1609" s="416">
        <f t="shared" si="10"/>
        <v>0</v>
      </c>
      <c r="AS1609" s="417" t="str">
        <f t="shared" si="11"/>
        <v>#DIV/0!</v>
      </c>
      <c r="AT1609" s="416">
        <f t="shared" si="12"/>
        <v>0</v>
      </c>
      <c r="AU1609" s="417"/>
    </row>
    <row r="1610" hidden="1">
      <c r="A1610" s="88" t="str">
        <f>Master!A1659</f>
        <v>VRAD18096</v>
      </c>
      <c r="B1610" s="414" t="str">
        <f>Master!B1659</f>
        <v/>
      </c>
      <c r="C1610" s="414" t="str">
        <f>Master!C1659</f>
        <v/>
      </c>
      <c r="D1610" s="88" t="str">
        <f>Master!D1659</f>
        <v/>
      </c>
      <c r="E1610" s="406" t="str">
        <f>Master!E1659</f>
        <v/>
      </c>
      <c r="F1610" s="406">
        <f>Master!F1659</f>
        <v>0</v>
      </c>
      <c r="G1610" s="88" t="str">
        <f>Master!G1659</f>
        <v/>
      </c>
      <c r="H1610" s="88" t="str">
        <f>Master!H1659</f>
        <v/>
      </c>
      <c r="I1610" s="88" t="str">
        <f>Master!I1659</f>
        <v/>
      </c>
      <c r="J1610" s="88" t="str">
        <f>Master!J1659</f>
        <v>RANG DE PTE LTD</v>
      </c>
      <c r="K1610" s="88" t="str">
        <f>Master!K1659</f>
        <v/>
      </c>
      <c r="L1610" s="88" t="str">
        <f>Master!L1659</f>
        <v/>
      </c>
      <c r="M1610" s="88" t="str">
        <f>Master!M1659</f>
        <v/>
      </c>
      <c r="N1610" s="88" t="str">
        <f>Master!N1659</f>
        <v/>
      </c>
      <c r="O1610" s="88" t="str">
        <f>Master!O1659</f>
        <v/>
      </c>
      <c r="P1610" s="88" t="str">
        <f>Master!P1659</f>
        <v/>
      </c>
      <c r="Q1610" s="88" t="str">
        <f>Master!Q1659</f>
        <v/>
      </c>
      <c r="R1610" s="406" t="str">
        <f>Master!R1659</f>
        <v/>
      </c>
      <c r="S1610" s="406">
        <f>Master!S1659</f>
        <v>0</v>
      </c>
      <c r="T1610" s="406" t="str">
        <f>Master!T1659</f>
        <v/>
      </c>
      <c r="U1610" s="406" t="str">
        <f>Master!U1659</f>
        <v/>
      </c>
      <c r="V1610" s="406" t="str">
        <f>Master!V1659</f>
        <v/>
      </c>
      <c r="W1610" s="406" t="str">
        <f>Master!W1659</f>
        <v/>
      </c>
      <c r="X1610" s="406" t="str">
        <f>Master!X1659</f>
        <v/>
      </c>
      <c r="Y1610" s="406" t="str">
        <f>Master!Y1659</f>
        <v/>
      </c>
      <c r="Z1610" s="406" t="str">
        <f>Master!Z1659</f>
        <v/>
      </c>
      <c r="AA1610" s="406" t="str">
        <f>Master!AA1659</f>
        <v/>
      </c>
      <c r="AB1610" s="406" t="str">
        <f>Master!AB1659</f>
        <v/>
      </c>
      <c r="AC1610" s="406" t="str">
        <f>Master!AC1659</f>
        <v/>
      </c>
      <c r="AD1610" s="406" t="str">
        <f>Master!AD1659</f>
        <v/>
      </c>
      <c r="AE1610" s="406" t="str">
        <f>Master!AE1659</f>
        <v/>
      </c>
      <c r="AF1610" s="406" t="str">
        <f>Master!AF1659</f>
        <v/>
      </c>
      <c r="AG1610" s="406" t="str">
        <f>Master!AG1659</f>
        <v/>
      </c>
      <c r="AH1610" s="88" t="str">
        <f>Master!AH1659</f>
        <v/>
      </c>
      <c r="AI1610" s="414" t="str">
        <f>Master!AI1659</f>
        <v/>
      </c>
      <c r="AJ1610" s="406" t="str">
        <f>Master!AJ1659</f>
        <v/>
      </c>
      <c r="AK1610" s="406">
        <f>Master!AK1659</f>
        <v>0</v>
      </c>
      <c r="AL1610" s="88" t="str">
        <f>Master!AL1659</f>
        <v/>
      </c>
      <c r="AM1610" s="416"/>
      <c r="AN1610" s="416"/>
      <c r="AO1610" s="416"/>
      <c r="AP1610" s="416"/>
      <c r="AQ1610" s="416"/>
      <c r="AR1610" s="416">
        <f t="shared" si="10"/>
        <v>0</v>
      </c>
      <c r="AS1610" s="417" t="str">
        <f t="shared" si="11"/>
        <v>#DIV/0!</v>
      </c>
      <c r="AT1610" s="416">
        <f t="shared" si="12"/>
        <v>0</v>
      </c>
      <c r="AU1610" s="417"/>
    </row>
    <row r="1611" hidden="1">
      <c r="A1611" s="88" t="str">
        <f>Master!A1660</f>
        <v>VRAD18097</v>
      </c>
      <c r="B1611" s="414" t="str">
        <f>Master!B1660</f>
        <v/>
      </c>
      <c r="C1611" s="414" t="str">
        <f>Master!C1660</f>
        <v/>
      </c>
      <c r="D1611" s="88" t="str">
        <f>Master!D1660</f>
        <v/>
      </c>
      <c r="E1611" s="406" t="str">
        <f>Master!E1660</f>
        <v/>
      </c>
      <c r="F1611" s="406">
        <f>Master!F1660</f>
        <v>0</v>
      </c>
      <c r="G1611" s="88" t="str">
        <f>Master!G1660</f>
        <v/>
      </c>
      <c r="H1611" s="88" t="str">
        <f>Master!H1660</f>
        <v/>
      </c>
      <c r="I1611" s="88" t="str">
        <f>Master!I1660</f>
        <v/>
      </c>
      <c r="J1611" s="88" t="str">
        <f>Master!J1660</f>
        <v>RANG DE PTE LTD</v>
      </c>
      <c r="K1611" s="88" t="str">
        <f>Master!K1660</f>
        <v/>
      </c>
      <c r="L1611" s="88" t="str">
        <f>Master!L1660</f>
        <v/>
      </c>
      <c r="M1611" s="88" t="str">
        <f>Master!M1660</f>
        <v/>
      </c>
      <c r="N1611" s="88" t="str">
        <f>Master!N1660</f>
        <v/>
      </c>
      <c r="O1611" s="88" t="str">
        <f>Master!O1660</f>
        <v/>
      </c>
      <c r="P1611" s="88" t="str">
        <f>Master!P1660</f>
        <v/>
      </c>
      <c r="Q1611" s="88" t="str">
        <f>Master!Q1660</f>
        <v/>
      </c>
      <c r="R1611" s="406" t="str">
        <f>Master!R1660</f>
        <v/>
      </c>
      <c r="S1611" s="406">
        <f>Master!S1660</f>
        <v>0</v>
      </c>
      <c r="T1611" s="406" t="str">
        <f>Master!T1660</f>
        <v/>
      </c>
      <c r="U1611" s="406" t="str">
        <f>Master!U1660</f>
        <v/>
      </c>
      <c r="V1611" s="406" t="str">
        <f>Master!V1660</f>
        <v/>
      </c>
      <c r="W1611" s="406" t="str">
        <f>Master!W1660</f>
        <v/>
      </c>
      <c r="X1611" s="406" t="str">
        <f>Master!X1660</f>
        <v/>
      </c>
      <c r="Y1611" s="406" t="str">
        <f>Master!Y1660</f>
        <v/>
      </c>
      <c r="Z1611" s="406" t="str">
        <f>Master!Z1660</f>
        <v/>
      </c>
      <c r="AA1611" s="406" t="str">
        <f>Master!AA1660</f>
        <v/>
      </c>
      <c r="AB1611" s="406" t="str">
        <f>Master!AB1660</f>
        <v/>
      </c>
      <c r="AC1611" s="406" t="str">
        <f>Master!AC1660</f>
        <v/>
      </c>
      <c r="AD1611" s="406" t="str">
        <f>Master!AD1660</f>
        <v/>
      </c>
      <c r="AE1611" s="406" t="str">
        <f>Master!AE1660</f>
        <v/>
      </c>
      <c r="AF1611" s="406" t="str">
        <f>Master!AF1660</f>
        <v/>
      </c>
      <c r="AG1611" s="406" t="str">
        <f>Master!AG1660</f>
        <v/>
      </c>
      <c r="AH1611" s="88" t="str">
        <f>Master!AH1660</f>
        <v/>
      </c>
      <c r="AI1611" s="88" t="str">
        <f>Master!AI1660</f>
        <v/>
      </c>
      <c r="AJ1611" s="406" t="str">
        <f>Master!AJ1660</f>
        <v/>
      </c>
      <c r="AK1611" s="406">
        <f>Master!AK1660</f>
        <v>0</v>
      </c>
      <c r="AL1611" s="88" t="str">
        <f>Master!AL1660</f>
        <v/>
      </c>
      <c r="AM1611" s="416"/>
      <c r="AN1611" s="416"/>
      <c r="AO1611" s="416"/>
      <c r="AP1611" s="416"/>
      <c r="AQ1611" s="416"/>
      <c r="AR1611" s="416">
        <f t="shared" si="10"/>
        <v>0</v>
      </c>
      <c r="AS1611" s="417" t="str">
        <f t="shared" si="11"/>
        <v>#DIV/0!</v>
      </c>
      <c r="AT1611" s="416">
        <f t="shared" si="12"/>
        <v>0</v>
      </c>
      <c r="AU1611" s="417"/>
    </row>
    <row r="1612" hidden="1">
      <c r="A1612" s="88" t="str">
        <f>Master!A1661</f>
        <v>VRAD18098</v>
      </c>
      <c r="B1612" s="414" t="str">
        <f>Master!B1661</f>
        <v/>
      </c>
      <c r="C1612" s="414" t="str">
        <f>Master!C1661</f>
        <v/>
      </c>
      <c r="D1612" s="88" t="str">
        <f>Master!D1661</f>
        <v/>
      </c>
      <c r="E1612" s="406" t="str">
        <f>Master!E1661</f>
        <v/>
      </c>
      <c r="F1612" s="406">
        <f>Master!F1661</f>
        <v>0</v>
      </c>
      <c r="G1612" s="88" t="str">
        <f>Master!G1661</f>
        <v/>
      </c>
      <c r="H1612" s="88" t="str">
        <f>Master!H1661</f>
        <v/>
      </c>
      <c r="I1612" s="88" t="str">
        <f>Master!I1661</f>
        <v/>
      </c>
      <c r="J1612" s="88" t="str">
        <f>Master!J1661</f>
        <v>RANG DE PTE LTD</v>
      </c>
      <c r="K1612" s="88" t="str">
        <f>Master!K1661</f>
        <v/>
      </c>
      <c r="L1612" s="88" t="str">
        <f>Master!L1661</f>
        <v/>
      </c>
      <c r="M1612" s="88" t="str">
        <f>Master!M1661</f>
        <v/>
      </c>
      <c r="N1612" s="88" t="str">
        <f>Master!N1661</f>
        <v/>
      </c>
      <c r="O1612" s="88" t="str">
        <f>Master!O1661</f>
        <v/>
      </c>
      <c r="P1612" s="88" t="str">
        <f>Master!P1661</f>
        <v/>
      </c>
      <c r="Q1612" s="88" t="str">
        <f>Master!Q1661</f>
        <v/>
      </c>
      <c r="R1612" s="406" t="str">
        <f>Master!R1661</f>
        <v/>
      </c>
      <c r="S1612" s="406">
        <f>Master!S1661</f>
        <v>0</v>
      </c>
      <c r="T1612" s="406" t="str">
        <f>Master!T1661</f>
        <v/>
      </c>
      <c r="U1612" s="406" t="str">
        <f>Master!U1661</f>
        <v/>
      </c>
      <c r="V1612" s="406" t="str">
        <f>Master!V1661</f>
        <v/>
      </c>
      <c r="W1612" s="406" t="str">
        <f>Master!W1661</f>
        <v/>
      </c>
      <c r="X1612" s="406" t="str">
        <f>Master!X1661</f>
        <v/>
      </c>
      <c r="Y1612" s="406" t="str">
        <f>Master!Y1661</f>
        <v/>
      </c>
      <c r="Z1612" s="406" t="str">
        <f>Master!Z1661</f>
        <v/>
      </c>
      <c r="AA1612" s="406" t="str">
        <f>Master!AA1661</f>
        <v/>
      </c>
      <c r="AB1612" s="406" t="str">
        <f>Master!AB1661</f>
        <v/>
      </c>
      <c r="AC1612" s="406" t="str">
        <f>Master!AC1661</f>
        <v/>
      </c>
      <c r="AD1612" s="406" t="str">
        <f>Master!AD1661</f>
        <v/>
      </c>
      <c r="AE1612" s="406" t="str">
        <f>Master!AE1661</f>
        <v/>
      </c>
      <c r="AF1612" s="406" t="str">
        <f>Master!AF1661</f>
        <v/>
      </c>
      <c r="AG1612" s="406" t="str">
        <f>Master!AG1661</f>
        <v/>
      </c>
      <c r="AH1612" s="88" t="str">
        <f>Master!AH1661</f>
        <v/>
      </c>
      <c r="AI1612" s="414" t="str">
        <f>Master!AI1661</f>
        <v/>
      </c>
      <c r="AJ1612" s="406" t="str">
        <f>Master!AJ1661</f>
        <v/>
      </c>
      <c r="AK1612" s="406">
        <f>Master!AK1661</f>
        <v>0</v>
      </c>
      <c r="AL1612" s="88" t="str">
        <f>Master!AL1661</f>
        <v/>
      </c>
      <c r="AM1612" s="416"/>
      <c r="AN1612" s="416"/>
      <c r="AO1612" s="416"/>
      <c r="AP1612" s="416"/>
      <c r="AQ1612" s="416"/>
      <c r="AR1612" s="416">
        <f t="shared" si="10"/>
        <v>0</v>
      </c>
      <c r="AS1612" s="417" t="str">
        <f t="shared" si="11"/>
        <v>#DIV/0!</v>
      </c>
      <c r="AT1612" s="416">
        <f t="shared" si="12"/>
        <v>0</v>
      </c>
      <c r="AU1612" s="417"/>
    </row>
    <row r="1613" hidden="1">
      <c r="A1613" s="88" t="str">
        <f>Master!A1662</f>
        <v>VRAD18099</v>
      </c>
      <c r="B1613" s="414" t="str">
        <f>Master!B1662</f>
        <v/>
      </c>
      <c r="C1613" s="414" t="str">
        <f>Master!C1662</f>
        <v/>
      </c>
      <c r="D1613" s="88" t="str">
        <f>Master!D1662</f>
        <v/>
      </c>
      <c r="E1613" s="406" t="str">
        <f>Master!E1662</f>
        <v/>
      </c>
      <c r="F1613" s="406">
        <f>Master!F1662</f>
        <v>0</v>
      </c>
      <c r="G1613" s="88" t="str">
        <f>Master!G1662</f>
        <v/>
      </c>
      <c r="H1613" s="88" t="str">
        <f>Master!H1662</f>
        <v/>
      </c>
      <c r="I1613" s="88" t="str">
        <f>Master!I1662</f>
        <v/>
      </c>
      <c r="J1613" s="88" t="str">
        <f>Master!J1662</f>
        <v>RANG DE PTE LTD</v>
      </c>
      <c r="K1613" s="88" t="str">
        <f>Master!K1662</f>
        <v/>
      </c>
      <c r="L1613" s="88" t="str">
        <f>Master!L1662</f>
        <v/>
      </c>
      <c r="M1613" s="88" t="str">
        <f>Master!M1662</f>
        <v/>
      </c>
      <c r="N1613" s="88" t="str">
        <f>Master!N1662</f>
        <v/>
      </c>
      <c r="O1613" s="88" t="str">
        <f>Master!O1662</f>
        <v/>
      </c>
      <c r="P1613" s="88" t="str">
        <f>Master!P1662</f>
        <v/>
      </c>
      <c r="Q1613" s="88" t="str">
        <f>Master!Q1662</f>
        <v/>
      </c>
      <c r="R1613" s="406" t="str">
        <f>Master!R1662</f>
        <v/>
      </c>
      <c r="S1613" s="406">
        <f>Master!S1662</f>
        <v>0</v>
      </c>
      <c r="T1613" s="406" t="str">
        <f>Master!T1662</f>
        <v/>
      </c>
      <c r="U1613" s="406" t="str">
        <f>Master!U1662</f>
        <v/>
      </c>
      <c r="V1613" s="406" t="str">
        <f>Master!V1662</f>
        <v/>
      </c>
      <c r="W1613" s="406" t="str">
        <f>Master!W1662</f>
        <v/>
      </c>
      <c r="X1613" s="406" t="str">
        <f>Master!X1662</f>
        <v/>
      </c>
      <c r="Y1613" s="406" t="str">
        <f>Master!Y1662</f>
        <v/>
      </c>
      <c r="Z1613" s="406" t="str">
        <f>Master!Z1662</f>
        <v/>
      </c>
      <c r="AA1613" s="406" t="str">
        <f>Master!AA1662</f>
        <v/>
      </c>
      <c r="AB1613" s="406" t="str">
        <f>Master!AB1662</f>
        <v/>
      </c>
      <c r="AC1613" s="406" t="str">
        <f>Master!AC1662</f>
        <v/>
      </c>
      <c r="AD1613" s="406" t="str">
        <f>Master!AD1662</f>
        <v/>
      </c>
      <c r="AE1613" s="406" t="str">
        <f>Master!AE1662</f>
        <v/>
      </c>
      <c r="AF1613" s="406" t="str">
        <f>Master!AF1662</f>
        <v/>
      </c>
      <c r="AG1613" s="406" t="str">
        <f>Master!AG1662</f>
        <v/>
      </c>
      <c r="AH1613" s="88" t="str">
        <f>Master!AH1662</f>
        <v/>
      </c>
      <c r="AI1613" s="88" t="str">
        <f>Master!AI1662</f>
        <v/>
      </c>
      <c r="AJ1613" s="406" t="str">
        <f>Master!AJ1662</f>
        <v/>
      </c>
      <c r="AK1613" s="406">
        <f>Master!AK1662</f>
        <v>0</v>
      </c>
      <c r="AL1613" s="88" t="str">
        <f>Master!AL1662</f>
        <v/>
      </c>
      <c r="AM1613" s="416"/>
      <c r="AN1613" s="416"/>
      <c r="AO1613" s="416"/>
      <c r="AP1613" s="416"/>
      <c r="AQ1613" s="416"/>
      <c r="AR1613" s="416">
        <f t="shared" si="10"/>
        <v>0</v>
      </c>
      <c r="AS1613" s="417" t="str">
        <f t="shared" si="11"/>
        <v>#DIV/0!</v>
      </c>
      <c r="AT1613" s="416">
        <f t="shared" si="12"/>
        <v>0</v>
      </c>
      <c r="AU1613" s="417"/>
    </row>
    <row r="1614" hidden="1">
      <c r="A1614" s="88" t="str">
        <f>Master!A1663</f>
        <v>VRAD18100</v>
      </c>
      <c r="B1614" s="414" t="str">
        <f>Master!B1663</f>
        <v/>
      </c>
      <c r="C1614" s="414" t="str">
        <f>Master!C1663</f>
        <v/>
      </c>
      <c r="D1614" s="88" t="str">
        <f>Master!D1663</f>
        <v/>
      </c>
      <c r="E1614" s="406" t="str">
        <f>Master!E1663</f>
        <v/>
      </c>
      <c r="F1614" s="406">
        <f>Master!F1663</f>
        <v>0</v>
      </c>
      <c r="G1614" s="88" t="str">
        <f>Master!G1663</f>
        <v/>
      </c>
      <c r="H1614" s="88" t="str">
        <f>Master!H1663</f>
        <v/>
      </c>
      <c r="I1614" s="88" t="str">
        <f>Master!I1663</f>
        <v/>
      </c>
      <c r="J1614" s="88" t="str">
        <f>Master!J1663</f>
        <v>RANG DE PTE LTD</v>
      </c>
      <c r="K1614" s="88" t="str">
        <f>Master!K1663</f>
        <v/>
      </c>
      <c r="L1614" s="88" t="str">
        <f>Master!L1663</f>
        <v/>
      </c>
      <c r="M1614" s="88" t="str">
        <f>Master!M1663</f>
        <v/>
      </c>
      <c r="N1614" s="88" t="str">
        <f>Master!N1663</f>
        <v/>
      </c>
      <c r="O1614" s="88" t="str">
        <f>Master!O1663</f>
        <v/>
      </c>
      <c r="P1614" s="88" t="str">
        <f>Master!P1663</f>
        <v/>
      </c>
      <c r="Q1614" s="88" t="str">
        <f>Master!Q1663</f>
        <v/>
      </c>
      <c r="R1614" s="406" t="str">
        <f>Master!R1663</f>
        <v/>
      </c>
      <c r="S1614" s="406">
        <f>Master!S1663</f>
        <v>0</v>
      </c>
      <c r="T1614" s="406" t="str">
        <f>Master!T1663</f>
        <v/>
      </c>
      <c r="U1614" s="406" t="str">
        <f>Master!U1663</f>
        <v/>
      </c>
      <c r="V1614" s="406" t="str">
        <f>Master!V1663</f>
        <v/>
      </c>
      <c r="W1614" s="406" t="str">
        <f>Master!W1663</f>
        <v/>
      </c>
      <c r="X1614" s="406" t="str">
        <f>Master!X1663</f>
        <v/>
      </c>
      <c r="Y1614" s="406" t="str">
        <f>Master!Y1663</f>
        <v/>
      </c>
      <c r="Z1614" s="406" t="str">
        <f>Master!Z1663</f>
        <v/>
      </c>
      <c r="AA1614" s="406" t="str">
        <f>Master!AA1663</f>
        <v/>
      </c>
      <c r="AB1614" s="406" t="str">
        <f>Master!AB1663</f>
        <v/>
      </c>
      <c r="AC1614" s="406" t="str">
        <f>Master!AC1663</f>
        <v/>
      </c>
      <c r="AD1614" s="406" t="str">
        <f>Master!AD1663</f>
        <v/>
      </c>
      <c r="AE1614" s="406" t="str">
        <f>Master!AE1663</f>
        <v/>
      </c>
      <c r="AF1614" s="406" t="str">
        <f>Master!AF1663</f>
        <v/>
      </c>
      <c r="AG1614" s="406" t="str">
        <f>Master!AG1663</f>
        <v/>
      </c>
      <c r="AH1614" s="88" t="str">
        <f>Master!AH1663</f>
        <v/>
      </c>
      <c r="AI1614" s="414" t="str">
        <f>Master!AI1663</f>
        <v/>
      </c>
      <c r="AJ1614" s="406" t="str">
        <f>Master!AJ1663</f>
        <v/>
      </c>
      <c r="AK1614" s="406">
        <f>Master!AK1663</f>
        <v>0</v>
      </c>
      <c r="AL1614" s="88" t="str">
        <f>Master!AL1663</f>
        <v/>
      </c>
      <c r="AM1614" s="416"/>
      <c r="AN1614" s="416"/>
      <c r="AO1614" s="416"/>
      <c r="AP1614" s="416"/>
      <c r="AQ1614" s="416"/>
      <c r="AR1614" s="416">
        <f t="shared" si="10"/>
        <v>0</v>
      </c>
      <c r="AS1614" s="417" t="str">
        <f t="shared" si="11"/>
        <v>#DIV/0!</v>
      </c>
      <c r="AT1614" s="416">
        <f t="shared" si="12"/>
        <v>0</v>
      </c>
      <c r="AU1614" s="417"/>
    </row>
    <row r="1615" hidden="1">
      <c r="A1615" s="88" t="str">
        <f>Master!A1664</f>
        <v>VSFI18001</v>
      </c>
      <c r="B1615" s="414" t="str">
        <f>Master!B1664</f>
        <v/>
      </c>
      <c r="C1615" s="414" t="str">
        <f>Master!C1664</f>
        <v/>
      </c>
      <c r="D1615" s="88" t="str">
        <f>Master!D1664</f>
        <v/>
      </c>
      <c r="E1615" s="406" t="str">
        <f>Master!E1664</f>
        <v/>
      </c>
      <c r="F1615" s="406">
        <f>Master!F1664</f>
        <v>0</v>
      </c>
      <c r="G1615" s="88" t="str">
        <f>Master!G1664</f>
        <v/>
      </c>
      <c r="H1615" s="88" t="str">
        <f>Master!H1664</f>
        <v/>
      </c>
      <c r="I1615" s="88" t="str">
        <f>Master!I1664</f>
        <v/>
      </c>
      <c r="J1615" s="88" t="str">
        <f>Master!J1664</f>
        <v>SPORTS FIRST (INSTRUCTOR) PTE LTD</v>
      </c>
      <c r="K1615" s="88" t="str">
        <f>Master!K1664</f>
        <v/>
      </c>
      <c r="L1615" s="88" t="str">
        <f>Master!L1664</f>
        <v/>
      </c>
      <c r="M1615" s="88" t="str">
        <f>Master!M1664</f>
        <v/>
      </c>
      <c r="N1615" s="88" t="str">
        <f>Master!N1664</f>
        <v/>
      </c>
      <c r="O1615" s="88" t="str">
        <f>Master!O1664</f>
        <v/>
      </c>
      <c r="P1615" s="88" t="str">
        <f>Master!P1664</f>
        <v/>
      </c>
      <c r="Q1615" s="88" t="str">
        <f>Master!Q1664</f>
        <v/>
      </c>
      <c r="R1615" s="406" t="str">
        <f>Master!R1664</f>
        <v/>
      </c>
      <c r="S1615" s="406">
        <f>Master!S1664</f>
        <v>0</v>
      </c>
      <c r="T1615" s="406" t="str">
        <f>Master!T1664</f>
        <v/>
      </c>
      <c r="U1615" s="406" t="str">
        <f>Master!U1664</f>
        <v/>
      </c>
      <c r="V1615" s="406" t="str">
        <f>Master!V1664</f>
        <v/>
      </c>
      <c r="W1615" s="406" t="str">
        <f>Master!W1664</f>
        <v/>
      </c>
      <c r="X1615" s="406" t="str">
        <f>Master!X1664</f>
        <v/>
      </c>
      <c r="Y1615" s="406" t="str">
        <f>Master!Y1664</f>
        <v/>
      </c>
      <c r="Z1615" s="406" t="str">
        <f>Master!Z1664</f>
        <v/>
      </c>
      <c r="AA1615" s="406" t="str">
        <f>Master!AA1664</f>
        <v/>
      </c>
      <c r="AB1615" s="406" t="str">
        <f>Master!AB1664</f>
        <v/>
      </c>
      <c r="AC1615" s="406" t="str">
        <f>Master!AC1664</f>
        <v/>
      </c>
      <c r="AD1615" s="406" t="str">
        <f>Master!AD1664</f>
        <v/>
      </c>
      <c r="AE1615" s="406" t="str">
        <f>Master!AE1664</f>
        <v/>
      </c>
      <c r="AF1615" s="406" t="str">
        <f>Master!AF1664</f>
        <v/>
      </c>
      <c r="AG1615" s="406" t="str">
        <f>Master!AG1664</f>
        <v/>
      </c>
      <c r="AH1615" s="88" t="str">
        <f>Master!AH1664</f>
        <v/>
      </c>
      <c r="AI1615" s="88" t="str">
        <f>Master!AI1664</f>
        <v/>
      </c>
      <c r="AJ1615" s="406" t="str">
        <f>Master!AJ1664</f>
        <v/>
      </c>
      <c r="AK1615" s="406">
        <f>Master!AK1664</f>
        <v>0</v>
      </c>
      <c r="AL1615" s="88" t="str">
        <f>Master!AL1664</f>
        <v/>
      </c>
      <c r="AM1615" s="416"/>
      <c r="AN1615" s="416"/>
      <c r="AO1615" s="416"/>
      <c r="AP1615" s="416"/>
      <c r="AQ1615" s="416"/>
      <c r="AR1615" s="416">
        <f t="shared" si="10"/>
        <v>0</v>
      </c>
      <c r="AS1615" s="417" t="str">
        <f t="shared" si="11"/>
        <v>#DIV/0!</v>
      </c>
      <c r="AT1615" s="416">
        <f t="shared" si="12"/>
        <v>0</v>
      </c>
      <c r="AU1615" s="417"/>
    </row>
    <row r="1616" hidden="1">
      <c r="A1616" s="88" t="str">
        <f>Master!A1665</f>
        <v>VSFI18002</v>
      </c>
      <c r="B1616" s="414" t="str">
        <f>Master!B1665</f>
        <v/>
      </c>
      <c r="C1616" s="414" t="str">
        <f>Master!C1665</f>
        <v/>
      </c>
      <c r="D1616" s="88" t="str">
        <f>Master!D1665</f>
        <v/>
      </c>
      <c r="E1616" s="406" t="str">
        <f>Master!E1665</f>
        <v/>
      </c>
      <c r="F1616" s="406">
        <f>Master!F1665</f>
        <v>0</v>
      </c>
      <c r="G1616" s="88" t="str">
        <f>Master!G1665</f>
        <v/>
      </c>
      <c r="H1616" s="88" t="str">
        <f>Master!H1665</f>
        <v/>
      </c>
      <c r="I1616" s="88" t="str">
        <f>Master!I1665</f>
        <v/>
      </c>
      <c r="J1616" s="88" t="str">
        <f>Master!J1665</f>
        <v>SPORTS FIRST (INSTRUCTOR) PTE LTD</v>
      </c>
      <c r="K1616" s="88" t="str">
        <f>Master!K1665</f>
        <v/>
      </c>
      <c r="L1616" s="88" t="str">
        <f>Master!L1665</f>
        <v/>
      </c>
      <c r="M1616" s="88" t="str">
        <f>Master!M1665</f>
        <v/>
      </c>
      <c r="N1616" s="88" t="str">
        <f>Master!N1665</f>
        <v/>
      </c>
      <c r="O1616" s="88" t="str">
        <f>Master!O1665</f>
        <v/>
      </c>
      <c r="P1616" s="88" t="str">
        <f>Master!P1665</f>
        <v/>
      </c>
      <c r="Q1616" s="88" t="str">
        <f>Master!Q1665</f>
        <v/>
      </c>
      <c r="R1616" s="406" t="str">
        <f>Master!R1665</f>
        <v/>
      </c>
      <c r="S1616" s="406">
        <f>Master!S1665</f>
        <v>0</v>
      </c>
      <c r="T1616" s="406" t="str">
        <f>Master!T1665</f>
        <v/>
      </c>
      <c r="U1616" s="406" t="str">
        <f>Master!U1665</f>
        <v/>
      </c>
      <c r="V1616" s="406" t="str">
        <f>Master!V1665</f>
        <v/>
      </c>
      <c r="W1616" s="406" t="str">
        <f>Master!W1665</f>
        <v/>
      </c>
      <c r="X1616" s="406" t="str">
        <f>Master!X1665</f>
        <v/>
      </c>
      <c r="Y1616" s="406" t="str">
        <f>Master!Y1665</f>
        <v/>
      </c>
      <c r="Z1616" s="406" t="str">
        <f>Master!Z1665</f>
        <v/>
      </c>
      <c r="AA1616" s="406" t="str">
        <f>Master!AA1665</f>
        <v/>
      </c>
      <c r="AB1616" s="406" t="str">
        <f>Master!AB1665</f>
        <v/>
      </c>
      <c r="AC1616" s="406" t="str">
        <f>Master!AC1665</f>
        <v/>
      </c>
      <c r="AD1616" s="406" t="str">
        <f>Master!AD1665</f>
        <v/>
      </c>
      <c r="AE1616" s="406" t="str">
        <f>Master!AE1665</f>
        <v/>
      </c>
      <c r="AF1616" s="406" t="str">
        <f>Master!AF1665</f>
        <v/>
      </c>
      <c r="AG1616" s="406" t="str">
        <f>Master!AG1665</f>
        <v/>
      </c>
      <c r="AH1616" s="88" t="str">
        <f>Master!AH1665</f>
        <v/>
      </c>
      <c r="AI1616" s="414" t="str">
        <f>Master!AI1665</f>
        <v/>
      </c>
      <c r="AJ1616" s="406" t="str">
        <f>Master!AJ1665</f>
        <v/>
      </c>
      <c r="AK1616" s="406">
        <f>Master!AK1665</f>
        <v>0</v>
      </c>
      <c r="AL1616" s="88" t="str">
        <f>Master!AL1665</f>
        <v/>
      </c>
      <c r="AM1616" s="416"/>
      <c r="AN1616" s="416"/>
      <c r="AO1616" s="416"/>
      <c r="AP1616" s="416"/>
      <c r="AQ1616" s="416"/>
      <c r="AR1616" s="416">
        <f t="shared" si="10"/>
        <v>0</v>
      </c>
      <c r="AS1616" s="417" t="str">
        <f t="shared" si="11"/>
        <v>#DIV/0!</v>
      </c>
      <c r="AT1616" s="416">
        <f t="shared" si="12"/>
        <v>0</v>
      </c>
      <c r="AU1616" s="417"/>
    </row>
    <row r="1617" hidden="1">
      <c r="A1617" s="88" t="str">
        <f>Master!A1666</f>
        <v>VSFI18003</v>
      </c>
      <c r="B1617" s="414" t="str">
        <f>Master!B1666</f>
        <v/>
      </c>
      <c r="C1617" s="414" t="str">
        <f>Master!C1666</f>
        <v/>
      </c>
      <c r="D1617" s="88" t="str">
        <f>Master!D1666</f>
        <v/>
      </c>
      <c r="E1617" s="406" t="str">
        <f>Master!E1666</f>
        <v/>
      </c>
      <c r="F1617" s="406">
        <f>Master!F1666</f>
        <v>0</v>
      </c>
      <c r="G1617" s="88" t="str">
        <f>Master!G1666</f>
        <v/>
      </c>
      <c r="H1617" s="88" t="str">
        <f>Master!H1666</f>
        <v/>
      </c>
      <c r="I1617" s="88" t="str">
        <f>Master!I1666</f>
        <v/>
      </c>
      <c r="J1617" s="88" t="str">
        <f>Master!J1666</f>
        <v>SPORTS FIRST (INSTRUCTOR) PTE LTD</v>
      </c>
      <c r="K1617" s="88" t="str">
        <f>Master!K1666</f>
        <v/>
      </c>
      <c r="L1617" s="88" t="str">
        <f>Master!L1666</f>
        <v/>
      </c>
      <c r="M1617" s="88" t="str">
        <f>Master!M1666</f>
        <v/>
      </c>
      <c r="N1617" s="88" t="str">
        <f>Master!N1666</f>
        <v/>
      </c>
      <c r="O1617" s="88" t="str">
        <f>Master!O1666</f>
        <v/>
      </c>
      <c r="P1617" s="88" t="str">
        <f>Master!P1666</f>
        <v/>
      </c>
      <c r="Q1617" s="88" t="str">
        <f>Master!Q1666</f>
        <v/>
      </c>
      <c r="R1617" s="406" t="str">
        <f>Master!R1666</f>
        <v/>
      </c>
      <c r="S1617" s="406">
        <f>Master!S1666</f>
        <v>0</v>
      </c>
      <c r="T1617" s="406" t="str">
        <f>Master!T1666</f>
        <v/>
      </c>
      <c r="U1617" s="406" t="str">
        <f>Master!U1666</f>
        <v/>
      </c>
      <c r="V1617" s="406" t="str">
        <f>Master!V1666</f>
        <v/>
      </c>
      <c r="W1617" s="406" t="str">
        <f>Master!W1666</f>
        <v/>
      </c>
      <c r="X1617" s="406" t="str">
        <f>Master!X1666</f>
        <v/>
      </c>
      <c r="Y1617" s="406" t="str">
        <f>Master!Y1666</f>
        <v/>
      </c>
      <c r="Z1617" s="406" t="str">
        <f>Master!Z1666</f>
        <v/>
      </c>
      <c r="AA1617" s="406" t="str">
        <f>Master!AA1666</f>
        <v/>
      </c>
      <c r="AB1617" s="406" t="str">
        <f>Master!AB1666</f>
        <v/>
      </c>
      <c r="AC1617" s="406" t="str">
        <f>Master!AC1666</f>
        <v/>
      </c>
      <c r="AD1617" s="406" t="str">
        <f>Master!AD1666</f>
        <v/>
      </c>
      <c r="AE1617" s="406" t="str">
        <f>Master!AE1666</f>
        <v/>
      </c>
      <c r="AF1617" s="406" t="str">
        <f>Master!AF1666</f>
        <v/>
      </c>
      <c r="AG1617" s="406" t="str">
        <f>Master!AG1666</f>
        <v/>
      </c>
      <c r="AH1617" s="88" t="str">
        <f>Master!AH1666</f>
        <v/>
      </c>
      <c r="AI1617" s="88" t="str">
        <f>Master!AI1666</f>
        <v/>
      </c>
      <c r="AJ1617" s="406" t="str">
        <f>Master!AJ1666</f>
        <v/>
      </c>
      <c r="AK1617" s="406">
        <f>Master!AK1666</f>
        <v>0</v>
      </c>
      <c r="AL1617" s="88" t="str">
        <f>Master!AL1666</f>
        <v/>
      </c>
      <c r="AM1617" s="416"/>
      <c r="AN1617" s="416"/>
      <c r="AO1617" s="416"/>
      <c r="AP1617" s="416"/>
      <c r="AQ1617" s="416"/>
      <c r="AR1617" s="416">
        <f t="shared" si="10"/>
        <v>0</v>
      </c>
      <c r="AS1617" s="417" t="str">
        <f t="shared" si="11"/>
        <v>#DIV/0!</v>
      </c>
      <c r="AT1617" s="416">
        <f t="shared" si="12"/>
        <v>0</v>
      </c>
      <c r="AU1617" s="417"/>
    </row>
    <row r="1618" hidden="1">
      <c r="A1618" s="88" t="str">
        <f>Master!A1667</f>
        <v>VSFI18004</v>
      </c>
      <c r="B1618" s="414" t="str">
        <f>Master!B1667</f>
        <v/>
      </c>
      <c r="C1618" s="414" t="str">
        <f>Master!C1667</f>
        <v/>
      </c>
      <c r="D1618" s="88" t="str">
        <f>Master!D1667</f>
        <v/>
      </c>
      <c r="E1618" s="406" t="str">
        <f>Master!E1667</f>
        <v/>
      </c>
      <c r="F1618" s="406">
        <f>Master!F1667</f>
        <v>0</v>
      </c>
      <c r="G1618" s="88" t="str">
        <f>Master!G1667</f>
        <v/>
      </c>
      <c r="H1618" s="88" t="str">
        <f>Master!H1667</f>
        <v/>
      </c>
      <c r="I1618" s="88" t="str">
        <f>Master!I1667</f>
        <v/>
      </c>
      <c r="J1618" s="88" t="str">
        <f>Master!J1667</f>
        <v>SPORTS FIRST (INSTRUCTOR) PTE LTD</v>
      </c>
      <c r="K1618" s="88" t="str">
        <f>Master!K1667</f>
        <v/>
      </c>
      <c r="L1618" s="88" t="str">
        <f>Master!L1667</f>
        <v/>
      </c>
      <c r="M1618" s="88" t="str">
        <f>Master!M1667</f>
        <v/>
      </c>
      <c r="N1618" s="88" t="str">
        <f>Master!N1667</f>
        <v/>
      </c>
      <c r="O1618" s="88" t="str">
        <f>Master!O1667</f>
        <v/>
      </c>
      <c r="P1618" s="88" t="str">
        <f>Master!P1667</f>
        <v/>
      </c>
      <c r="Q1618" s="88" t="str">
        <f>Master!Q1667</f>
        <v/>
      </c>
      <c r="R1618" s="406" t="str">
        <f>Master!R1667</f>
        <v/>
      </c>
      <c r="S1618" s="406">
        <f>Master!S1667</f>
        <v>0</v>
      </c>
      <c r="T1618" s="406" t="str">
        <f>Master!T1667</f>
        <v/>
      </c>
      <c r="U1618" s="406" t="str">
        <f>Master!U1667</f>
        <v/>
      </c>
      <c r="V1618" s="406" t="str">
        <f>Master!V1667</f>
        <v/>
      </c>
      <c r="W1618" s="406" t="str">
        <f>Master!W1667</f>
        <v/>
      </c>
      <c r="X1618" s="406" t="str">
        <f>Master!X1667</f>
        <v/>
      </c>
      <c r="Y1618" s="406" t="str">
        <f>Master!Y1667</f>
        <v/>
      </c>
      <c r="Z1618" s="406" t="str">
        <f>Master!Z1667</f>
        <v/>
      </c>
      <c r="AA1618" s="406" t="str">
        <f>Master!AA1667</f>
        <v/>
      </c>
      <c r="AB1618" s="406" t="str">
        <f>Master!AB1667</f>
        <v/>
      </c>
      <c r="AC1618" s="406" t="str">
        <f>Master!AC1667</f>
        <v/>
      </c>
      <c r="AD1618" s="406" t="str">
        <f>Master!AD1667</f>
        <v/>
      </c>
      <c r="AE1618" s="406" t="str">
        <f>Master!AE1667</f>
        <v/>
      </c>
      <c r="AF1618" s="406" t="str">
        <f>Master!AF1667</f>
        <v/>
      </c>
      <c r="AG1618" s="406" t="str">
        <f>Master!AG1667</f>
        <v/>
      </c>
      <c r="AH1618" s="88" t="str">
        <f>Master!AH1667</f>
        <v/>
      </c>
      <c r="AI1618" s="414" t="str">
        <f>Master!AI1667</f>
        <v/>
      </c>
      <c r="AJ1618" s="406" t="str">
        <f>Master!AJ1667</f>
        <v/>
      </c>
      <c r="AK1618" s="406">
        <f>Master!AK1667</f>
        <v>0</v>
      </c>
      <c r="AL1618" s="88" t="str">
        <f>Master!AL1667</f>
        <v/>
      </c>
      <c r="AM1618" s="416"/>
      <c r="AN1618" s="416"/>
      <c r="AO1618" s="416"/>
      <c r="AP1618" s="416"/>
      <c r="AQ1618" s="416"/>
      <c r="AR1618" s="416">
        <f t="shared" si="10"/>
        <v>0</v>
      </c>
      <c r="AS1618" s="417" t="str">
        <f t="shared" si="11"/>
        <v>#DIV/0!</v>
      </c>
      <c r="AT1618" s="416">
        <f t="shared" si="12"/>
        <v>0</v>
      </c>
      <c r="AU1618" s="417"/>
    </row>
    <row r="1619" hidden="1">
      <c r="A1619" s="88" t="str">
        <f>Master!A1668</f>
        <v>VSFI18005</v>
      </c>
      <c r="B1619" s="414" t="str">
        <f>Master!B1668</f>
        <v/>
      </c>
      <c r="C1619" s="414" t="str">
        <f>Master!C1668</f>
        <v/>
      </c>
      <c r="D1619" s="88" t="str">
        <f>Master!D1668</f>
        <v/>
      </c>
      <c r="E1619" s="406" t="str">
        <f>Master!E1668</f>
        <v/>
      </c>
      <c r="F1619" s="406">
        <f>Master!F1668</f>
        <v>0</v>
      </c>
      <c r="G1619" s="88" t="str">
        <f>Master!G1668</f>
        <v/>
      </c>
      <c r="H1619" s="88" t="str">
        <f>Master!H1668</f>
        <v/>
      </c>
      <c r="I1619" s="88" t="str">
        <f>Master!I1668</f>
        <v/>
      </c>
      <c r="J1619" s="88" t="str">
        <f>Master!J1668</f>
        <v>SPORTS FIRST (INSTRUCTOR) PTE LTD</v>
      </c>
      <c r="K1619" s="88" t="str">
        <f>Master!K1668</f>
        <v/>
      </c>
      <c r="L1619" s="88" t="str">
        <f>Master!L1668</f>
        <v/>
      </c>
      <c r="M1619" s="88" t="str">
        <f>Master!M1668</f>
        <v/>
      </c>
      <c r="N1619" s="88" t="str">
        <f>Master!N1668</f>
        <v/>
      </c>
      <c r="O1619" s="88" t="str">
        <f>Master!O1668</f>
        <v/>
      </c>
      <c r="P1619" s="88" t="str">
        <f>Master!P1668</f>
        <v/>
      </c>
      <c r="Q1619" s="88" t="str">
        <f>Master!Q1668</f>
        <v/>
      </c>
      <c r="R1619" s="406" t="str">
        <f>Master!R1668</f>
        <v/>
      </c>
      <c r="S1619" s="406">
        <f>Master!S1668</f>
        <v>0</v>
      </c>
      <c r="T1619" s="406" t="str">
        <f>Master!T1668</f>
        <v/>
      </c>
      <c r="U1619" s="406" t="str">
        <f>Master!U1668</f>
        <v/>
      </c>
      <c r="V1619" s="406" t="str">
        <f>Master!V1668</f>
        <v/>
      </c>
      <c r="W1619" s="406" t="str">
        <f>Master!W1668</f>
        <v/>
      </c>
      <c r="X1619" s="406" t="str">
        <f>Master!X1668</f>
        <v/>
      </c>
      <c r="Y1619" s="406" t="str">
        <f>Master!Y1668</f>
        <v/>
      </c>
      <c r="Z1619" s="406" t="str">
        <f>Master!Z1668</f>
        <v/>
      </c>
      <c r="AA1619" s="406" t="str">
        <f>Master!AA1668</f>
        <v/>
      </c>
      <c r="AB1619" s="406" t="str">
        <f>Master!AB1668</f>
        <v/>
      </c>
      <c r="AC1619" s="406" t="str">
        <f>Master!AC1668</f>
        <v/>
      </c>
      <c r="AD1619" s="406" t="str">
        <f>Master!AD1668</f>
        <v/>
      </c>
      <c r="AE1619" s="406" t="str">
        <f>Master!AE1668</f>
        <v/>
      </c>
      <c r="AF1619" s="406" t="str">
        <f>Master!AF1668</f>
        <v/>
      </c>
      <c r="AG1619" s="406" t="str">
        <f>Master!AG1668</f>
        <v/>
      </c>
      <c r="AH1619" s="88" t="str">
        <f>Master!AH1668</f>
        <v/>
      </c>
      <c r="AI1619" s="88" t="str">
        <f>Master!AI1668</f>
        <v/>
      </c>
      <c r="AJ1619" s="406" t="str">
        <f>Master!AJ1668</f>
        <v/>
      </c>
      <c r="AK1619" s="406">
        <f>Master!AK1668</f>
        <v>0</v>
      </c>
      <c r="AL1619" s="88" t="str">
        <f>Master!AL1668</f>
        <v/>
      </c>
      <c r="AM1619" s="416"/>
      <c r="AN1619" s="416"/>
      <c r="AO1619" s="416"/>
      <c r="AP1619" s="416"/>
      <c r="AQ1619" s="416"/>
      <c r="AR1619" s="416">
        <f t="shared" si="10"/>
        <v>0</v>
      </c>
      <c r="AS1619" s="417" t="str">
        <f t="shared" si="11"/>
        <v>#DIV/0!</v>
      </c>
      <c r="AT1619" s="416">
        <f t="shared" si="12"/>
        <v>0</v>
      </c>
      <c r="AU1619" s="417"/>
    </row>
    <row r="1620" hidden="1">
      <c r="A1620" s="88" t="str">
        <f>Master!A1669</f>
        <v>VSFI18006</v>
      </c>
      <c r="B1620" s="414" t="str">
        <f>Master!B1669</f>
        <v/>
      </c>
      <c r="C1620" s="414" t="str">
        <f>Master!C1669</f>
        <v/>
      </c>
      <c r="D1620" s="88" t="str">
        <f>Master!D1669</f>
        <v/>
      </c>
      <c r="E1620" s="406" t="str">
        <f>Master!E1669</f>
        <v/>
      </c>
      <c r="F1620" s="406">
        <f>Master!F1669</f>
        <v>0</v>
      </c>
      <c r="G1620" s="88" t="str">
        <f>Master!G1669</f>
        <v/>
      </c>
      <c r="H1620" s="88" t="str">
        <f>Master!H1669</f>
        <v/>
      </c>
      <c r="I1620" s="88" t="str">
        <f>Master!I1669</f>
        <v/>
      </c>
      <c r="J1620" s="88" t="str">
        <f>Master!J1669</f>
        <v>SPORTS FIRST (INSTRUCTOR) PTE LTD</v>
      </c>
      <c r="K1620" s="88" t="str">
        <f>Master!K1669</f>
        <v/>
      </c>
      <c r="L1620" s="88" t="str">
        <f>Master!L1669</f>
        <v/>
      </c>
      <c r="M1620" s="88" t="str">
        <f>Master!M1669</f>
        <v/>
      </c>
      <c r="N1620" s="88" t="str">
        <f>Master!N1669</f>
        <v/>
      </c>
      <c r="O1620" s="88" t="str">
        <f>Master!O1669</f>
        <v/>
      </c>
      <c r="P1620" s="88" t="str">
        <f>Master!P1669</f>
        <v/>
      </c>
      <c r="Q1620" s="88" t="str">
        <f>Master!Q1669</f>
        <v/>
      </c>
      <c r="R1620" s="406" t="str">
        <f>Master!R1669</f>
        <v/>
      </c>
      <c r="S1620" s="406">
        <f>Master!S1669</f>
        <v>0</v>
      </c>
      <c r="T1620" s="406" t="str">
        <f>Master!T1669</f>
        <v/>
      </c>
      <c r="U1620" s="406" t="str">
        <f>Master!U1669</f>
        <v/>
      </c>
      <c r="V1620" s="406" t="str">
        <f>Master!V1669</f>
        <v/>
      </c>
      <c r="W1620" s="406" t="str">
        <f>Master!W1669</f>
        <v/>
      </c>
      <c r="X1620" s="406" t="str">
        <f>Master!X1669</f>
        <v/>
      </c>
      <c r="Y1620" s="406" t="str">
        <f>Master!Y1669</f>
        <v/>
      </c>
      <c r="Z1620" s="406" t="str">
        <f>Master!Z1669</f>
        <v/>
      </c>
      <c r="AA1620" s="406" t="str">
        <f>Master!AA1669</f>
        <v/>
      </c>
      <c r="AB1620" s="406" t="str">
        <f>Master!AB1669</f>
        <v/>
      </c>
      <c r="AC1620" s="406" t="str">
        <f>Master!AC1669</f>
        <v/>
      </c>
      <c r="AD1620" s="406" t="str">
        <f>Master!AD1669</f>
        <v/>
      </c>
      <c r="AE1620" s="406" t="str">
        <f>Master!AE1669</f>
        <v/>
      </c>
      <c r="AF1620" s="406" t="str">
        <f>Master!AF1669</f>
        <v/>
      </c>
      <c r="AG1620" s="406" t="str">
        <f>Master!AG1669</f>
        <v/>
      </c>
      <c r="AH1620" s="88" t="str">
        <f>Master!AH1669</f>
        <v/>
      </c>
      <c r="AI1620" s="414" t="str">
        <f>Master!AI1669</f>
        <v/>
      </c>
      <c r="AJ1620" s="406" t="str">
        <f>Master!AJ1669</f>
        <v/>
      </c>
      <c r="AK1620" s="406">
        <f>Master!AK1669</f>
        <v>0</v>
      </c>
      <c r="AL1620" s="88" t="str">
        <f>Master!AL1669</f>
        <v/>
      </c>
      <c r="AM1620" s="416"/>
      <c r="AN1620" s="416"/>
      <c r="AO1620" s="416"/>
      <c r="AP1620" s="416"/>
      <c r="AQ1620" s="416"/>
      <c r="AR1620" s="416">
        <f t="shared" si="10"/>
        <v>0</v>
      </c>
      <c r="AS1620" s="417" t="str">
        <f t="shared" si="11"/>
        <v>#DIV/0!</v>
      </c>
      <c r="AT1620" s="416">
        <f t="shared" si="12"/>
        <v>0</v>
      </c>
      <c r="AU1620" s="417"/>
    </row>
    <row r="1621" hidden="1">
      <c r="A1621" s="88" t="str">
        <f>Master!A1670</f>
        <v>VSFI18007</v>
      </c>
      <c r="B1621" s="414" t="str">
        <f>Master!B1670</f>
        <v/>
      </c>
      <c r="C1621" s="414" t="str">
        <f>Master!C1670</f>
        <v/>
      </c>
      <c r="D1621" s="88" t="str">
        <f>Master!D1670</f>
        <v/>
      </c>
      <c r="E1621" s="406" t="str">
        <f>Master!E1670</f>
        <v/>
      </c>
      <c r="F1621" s="406">
        <f>Master!F1670</f>
        <v>0</v>
      </c>
      <c r="G1621" s="88" t="str">
        <f>Master!G1670</f>
        <v/>
      </c>
      <c r="H1621" s="88" t="str">
        <f>Master!H1670</f>
        <v/>
      </c>
      <c r="I1621" s="88" t="str">
        <f>Master!I1670</f>
        <v/>
      </c>
      <c r="J1621" s="88" t="str">
        <f>Master!J1670</f>
        <v>SPORTS FIRST (INSTRUCTOR) PTE LTD</v>
      </c>
      <c r="K1621" s="88" t="str">
        <f>Master!K1670</f>
        <v/>
      </c>
      <c r="L1621" s="88" t="str">
        <f>Master!L1670</f>
        <v/>
      </c>
      <c r="M1621" s="88" t="str">
        <f>Master!M1670</f>
        <v/>
      </c>
      <c r="N1621" s="88" t="str">
        <f>Master!N1670</f>
        <v/>
      </c>
      <c r="O1621" s="88" t="str">
        <f>Master!O1670</f>
        <v/>
      </c>
      <c r="P1621" s="88" t="str">
        <f>Master!P1670</f>
        <v/>
      </c>
      <c r="Q1621" s="88" t="str">
        <f>Master!Q1670</f>
        <v/>
      </c>
      <c r="R1621" s="406" t="str">
        <f>Master!R1670</f>
        <v/>
      </c>
      <c r="S1621" s="406">
        <f>Master!S1670</f>
        <v>0</v>
      </c>
      <c r="T1621" s="406" t="str">
        <f>Master!T1670</f>
        <v/>
      </c>
      <c r="U1621" s="406" t="str">
        <f>Master!U1670</f>
        <v/>
      </c>
      <c r="V1621" s="406" t="str">
        <f>Master!V1670</f>
        <v/>
      </c>
      <c r="W1621" s="406" t="str">
        <f>Master!W1670</f>
        <v/>
      </c>
      <c r="X1621" s="406" t="str">
        <f>Master!X1670</f>
        <v/>
      </c>
      <c r="Y1621" s="406" t="str">
        <f>Master!Y1670</f>
        <v/>
      </c>
      <c r="Z1621" s="406" t="str">
        <f>Master!Z1670</f>
        <v/>
      </c>
      <c r="AA1621" s="406" t="str">
        <f>Master!AA1670</f>
        <v/>
      </c>
      <c r="AB1621" s="406" t="str">
        <f>Master!AB1670</f>
        <v/>
      </c>
      <c r="AC1621" s="406" t="str">
        <f>Master!AC1670</f>
        <v/>
      </c>
      <c r="AD1621" s="406" t="str">
        <f>Master!AD1670</f>
        <v/>
      </c>
      <c r="AE1621" s="406" t="str">
        <f>Master!AE1670</f>
        <v/>
      </c>
      <c r="AF1621" s="406" t="str">
        <f>Master!AF1670</f>
        <v/>
      </c>
      <c r="AG1621" s="406" t="str">
        <f>Master!AG1670</f>
        <v/>
      </c>
      <c r="AH1621" s="88" t="str">
        <f>Master!AH1670</f>
        <v/>
      </c>
      <c r="AI1621" s="88" t="str">
        <f>Master!AI1670</f>
        <v/>
      </c>
      <c r="AJ1621" s="406" t="str">
        <f>Master!AJ1670</f>
        <v/>
      </c>
      <c r="AK1621" s="406">
        <f>Master!AK1670</f>
        <v>0</v>
      </c>
      <c r="AL1621" s="88" t="str">
        <f>Master!AL1670</f>
        <v/>
      </c>
      <c r="AM1621" s="416"/>
      <c r="AN1621" s="416"/>
      <c r="AO1621" s="416"/>
      <c r="AP1621" s="416"/>
      <c r="AQ1621" s="416"/>
      <c r="AR1621" s="416">
        <f t="shared" si="10"/>
        <v>0</v>
      </c>
      <c r="AS1621" s="417" t="str">
        <f t="shared" si="11"/>
        <v>#DIV/0!</v>
      </c>
      <c r="AT1621" s="416">
        <f t="shared" si="12"/>
        <v>0</v>
      </c>
      <c r="AU1621" s="417"/>
    </row>
    <row r="1622" hidden="1">
      <c r="A1622" s="88" t="str">
        <f>Master!A1671</f>
        <v>VSFI18008</v>
      </c>
      <c r="B1622" s="414" t="str">
        <f>Master!B1671</f>
        <v/>
      </c>
      <c r="C1622" s="414" t="str">
        <f>Master!C1671</f>
        <v/>
      </c>
      <c r="D1622" s="88" t="str">
        <f>Master!D1671</f>
        <v/>
      </c>
      <c r="E1622" s="406" t="str">
        <f>Master!E1671</f>
        <v/>
      </c>
      <c r="F1622" s="406">
        <f>Master!F1671</f>
        <v>0</v>
      </c>
      <c r="G1622" s="88" t="str">
        <f>Master!G1671</f>
        <v/>
      </c>
      <c r="H1622" s="88" t="str">
        <f>Master!H1671</f>
        <v/>
      </c>
      <c r="I1622" s="88" t="str">
        <f>Master!I1671</f>
        <v/>
      </c>
      <c r="J1622" s="88" t="str">
        <f>Master!J1671</f>
        <v>SPORTS FIRST (INSTRUCTOR) PTE LTD</v>
      </c>
      <c r="K1622" s="88" t="str">
        <f>Master!K1671</f>
        <v/>
      </c>
      <c r="L1622" s="88" t="str">
        <f>Master!L1671</f>
        <v/>
      </c>
      <c r="M1622" s="88" t="str">
        <f>Master!M1671</f>
        <v/>
      </c>
      <c r="N1622" s="88" t="str">
        <f>Master!N1671</f>
        <v/>
      </c>
      <c r="O1622" s="88" t="str">
        <f>Master!O1671</f>
        <v/>
      </c>
      <c r="P1622" s="88" t="str">
        <f>Master!P1671</f>
        <v/>
      </c>
      <c r="Q1622" s="88" t="str">
        <f>Master!Q1671</f>
        <v/>
      </c>
      <c r="R1622" s="406" t="str">
        <f>Master!R1671</f>
        <v/>
      </c>
      <c r="S1622" s="406">
        <f>Master!S1671</f>
        <v>0</v>
      </c>
      <c r="T1622" s="406" t="str">
        <f>Master!T1671</f>
        <v/>
      </c>
      <c r="U1622" s="406" t="str">
        <f>Master!U1671</f>
        <v/>
      </c>
      <c r="V1622" s="406" t="str">
        <f>Master!V1671</f>
        <v/>
      </c>
      <c r="W1622" s="406" t="str">
        <f>Master!W1671</f>
        <v/>
      </c>
      <c r="X1622" s="406" t="str">
        <f>Master!X1671</f>
        <v/>
      </c>
      <c r="Y1622" s="406" t="str">
        <f>Master!Y1671</f>
        <v/>
      </c>
      <c r="Z1622" s="406" t="str">
        <f>Master!Z1671</f>
        <v/>
      </c>
      <c r="AA1622" s="406" t="str">
        <f>Master!AA1671</f>
        <v/>
      </c>
      <c r="AB1622" s="406" t="str">
        <f>Master!AB1671</f>
        <v/>
      </c>
      <c r="AC1622" s="406" t="str">
        <f>Master!AC1671</f>
        <v/>
      </c>
      <c r="AD1622" s="406" t="str">
        <f>Master!AD1671</f>
        <v/>
      </c>
      <c r="AE1622" s="406" t="str">
        <f>Master!AE1671</f>
        <v/>
      </c>
      <c r="AF1622" s="406" t="str">
        <f>Master!AF1671</f>
        <v/>
      </c>
      <c r="AG1622" s="406" t="str">
        <f>Master!AG1671</f>
        <v/>
      </c>
      <c r="AH1622" s="88" t="str">
        <f>Master!AH1671</f>
        <v/>
      </c>
      <c r="AI1622" s="414" t="str">
        <f>Master!AI1671</f>
        <v/>
      </c>
      <c r="AJ1622" s="406" t="str">
        <f>Master!AJ1671</f>
        <v/>
      </c>
      <c r="AK1622" s="406">
        <f>Master!AK1671</f>
        <v>0</v>
      </c>
      <c r="AL1622" s="88" t="str">
        <f>Master!AL1671</f>
        <v/>
      </c>
      <c r="AM1622" s="416"/>
      <c r="AN1622" s="416"/>
      <c r="AO1622" s="416"/>
      <c r="AP1622" s="416"/>
      <c r="AQ1622" s="416"/>
      <c r="AR1622" s="416">
        <f t="shared" si="10"/>
        <v>0</v>
      </c>
      <c r="AS1622" s="417" t="str">
        <f t="shared" si="11"/>
        <v>#DIV/0!</v>
      </c>
      <c r="AT1622" s="416">
        <f t="shared" si="12"/>
        <v>0</v>
      </c>
      <c r="AU1622" s="417"/>
    </row>
    <row r="1623" hidden="1">
      <c r="A1623" s="88" t="str">
        <f>Master!A1672</f>
        <v>VSFI18009</v>
      </c>
      <c r="B1623" s="414" t="str">
        <f>Master!B1672</f>
        <v/>
      </c>
      <c r="C1623" s="414" t="str">
        <f>Master!C1672</f>
        <v/>
      </c>
      <c r="D1623" s="88" t="str">
        <f>Master!D1672</f>
        <v/>
      </c>
      <c r="E1623" s="406" t="str">
        <f>Master!E1672</f>
        <v/>
      </c>
      <c r="F1623" s="406">
        <f>Master!F1672</f>
        <v>0</v>
      </c>
      <c r="G1623" s="88" t="str">
        <f>Master!G1672</f>
        <v/>
      </c>
      <c r="H1623" s="88" t="str">
        <f>Master!H1672</f>
        <v/>
      </c>
      <c r="I1623" s="88" t="str">
        <f>Master!I1672</f>
        <v/>
      </c>
      <c r="J1623" s="88" t="str">
        <f>Master!J1672</f>
        <v>SPORTS FIRST (INSTRUCTOR) PTE LTD</v>
      </c>
      <c r="K1623" s="88" t="str">
        <f>Master!K1672</f>
        <v/>
      </c>
      <c r="L1623" s="88" t="str">
        <f>Master!L1672</f>
        <v/>
      </c>
      <c r="M1623" s="88" t="str">
        <f>Master!M1672</f>
        <v/>
      </c>
      <c r="N1623" s="88" t="str">
        <f>Master!N1672</f>
        <v/>
      </c>
      <c r="O1623" s="88" t="str">
        <f>Master!O1672</f>
        <v/>
      </c>
      <c r="P1623" s="88" t="str">
        <f>Master!P1672</f>
        <v/>
      </c>
      <c r="Q1623" s="88" t="str">
        <f>Master!Q1672</f>
        <v/>
      </c>
      <c r="R1623" s="406" t="str">
        <f>Master!R1672</f>
        <v/>
      </c>
      <c r="S1623" s="406">
        <f>Master!S1672</f>
        <v>0</v>
      </c>
      <c r="T1623" s="406" t="str">
        <f>Master!T1672</f>
        <v/>
      </c>
      <c r="U1623" s="406" t="str">
        <f>Master!U1672</f>
        <v/>
      </c>
      <c r="V1623" s="406" t="str">
        <f>Master!V1672</f>
        <v/>
      </c>
      <c r="W1623" s="406" t="str">
        <f>Master!W1672</f>
        <v/>
      </c>
      <c r="X1623" s="406" t="str">
        <f>Master!X1672</f>
        <v/>
      </c>
      <c r="Y1623" s="406" t="str">
        <f>Master!Y1672</f>
        <v/>
      </c>
      <c r="Z1623" s="406" t="str">
        <f>Master!Z1672</f>
        <v/>
      </c>
      <c r="AA1623" s="406" t="str">
        <f>Master!AA1672</f>
        <v/>
      </c>
      <c r="AB1623" s="406" t="str">
        <f>Master!AB1672</f>
        <v/>
      </c>
      <c r="AC1623" s="406" t="str">
        <f>Master!AC1672</f>
        <v/>
      </c>
      <c r="AD1623" s="406" t="str">
        <f>Master!AD1672</f>
        <v/>
      </c>
      <c r="AE1623" s="406" t="str">
        <f>Master!AE1672</f>
        <v/>
      </c>
      <c r="AF1623" s="406" t="str">
        <f>Master!AF1672</f>
        <v/>
      </c>
      <c r="AG1623" s="406" t="str">
        <f>Master!AG1672</f>
        <v/>
      </c>
      <c r="AH1623" s="88" t="str">
        <f>Master!AH1672</f>
        <v/>
      </c>
      <c r="AI1623" s="88" t="str">
        <f>Master!AI1672</f>
        <v/>
      </c>
      <c r="AJ1623" s="406" t="str">
        <f>Master!AJ1672</f>
        <v/>
      </c>
      <c r="AK1623" s="406">
        <f>Master!AK1672</f>
        <v>0</v>
      </c>
      <c r="AL1623" s="88" t="str">
        <f>Master!AL1672</f>
        <v/>
      </c>
      <c r="AM1623" s="416"/>
      <c r="AN1623" s="416"/>
      <c r="AO1623" s="416"/>
      <c r="AP1623" s="416"/>
      <c r="AQ1623" s="416"/>
      <c r="AR1623" s="416">
        <f t="shared" si="10"/>
        <v>0</v>
      </c>
      <c r="AS1623" s="417" t="str">
        <f t="shared" si="11"/>
        <v>#DIV/0!</v>
      </c>
      <c r="AT1623" s="416">
        <f t="shared" si="12"/>
        <v>0</v>
      </c>
      <c r="AU1623" s="417"/>
    </row>
    <row r="1624" hidden="1">
      <c r="A1624" s="88" t="str">
        <f>Master!A1673</f>
        <v>VSFI18010</v>
      </c>
      <c r="B1624" s="414" t="str">
        <f>Master!B1673</f>
        <v/>
      </c>
      <c r="C1624" s="414" t="str">
        <f>Master!C1673</f>
        <v/>
      </c>
      <c r="D1624" s="88" t="str">
        <f>Master!D1673</f>
        <v/>
      </c>
      <c r="E1624" s="406" t="str">
        <f>Master!E1673</f>
        <v/>
      </c>
      <c r="F1624" s="406">
        <f>Master!F1673</f>
        <v>0</v>
      </c>
      <c r="G1624" s="88" t="str">
        <f>Master!G1673</f>
        <v/>
      </c>
      <c r="H1624" s="88" t="str">
        <f>Master!H1673</f>
        <v/>
      </c>
      <c r="I1624" s="88" t="str">
        <f>Master!I1673</f>
        <v/>
      </c>
      <c r="J1624" s="88" t="str">
        <f>Master!J1673</f>
        <v>SPORTS FIRST (INSTRUCTOR) PTE LTD</v>
      </c>
      <c r="K1624" s="88" t="str">
        <f>Master!K1673</f>
        <v/>
      </c>
      <c r="L1624" s="88" t="str">
        <f>Master!L1673</f>
        <v/>
      </c>
      <c r="M1624" s="88" t="str">
        <f>Master!M1673</f>
        <v/>
      </c>
      <c r="N1624" s="88" t="str">
        <f>Master!N1673</f>
        <v/>
      </c>
      <c r="O1624" s="88" t="str">
        <f>Master!O1673</f>
        <v/>
      </c>
      <c r="P1624" s="88" t="str">
        <f>Master!P1673</f>
        <v/>
      </c>
      <c r="Q1624" s="88" t="str">
        <f>Master!Q1673</f>
        <v/>
      </c>
      <c r="R1624" s="406" t="str">
        <f>Master!R1673</f>
        <v/>
      </c>
      <c r="S1624" s="406">
        <f>Master!S1673</f>
        <v>0</v>
      </c>
      <c r="T1624" s="406" t="str">
        <f>Master!T1673</f>
        <v/>
      </c>
      <c r="U1624" s="406" t="str">
        <f>Master!U1673</f>
        <v/>
      </c>
      <c r="V1624" s="406" t="str">
        <f>Master!V1673</f>
        <v/>
      </c>
      <c r="W1624" s="406" t="str">
        <f>Master!W1673</f>
        <v/>
      </c>
      <c r="X1624" s="406" t="str">
        <f>Master!X1673</f>
        <v/>
      </c>
      <c r="Y1624" s="406" t="str">
        <f>Master!Y1673</f>
        <v/>
      </c>
      <c r="Z1624" s="406" t="str">
        <f>Master!Z1673</f>
        <v/>
      </c>
      <c r="AA1624" s="406" t="str">
        <f>Master!AA1673</f>
        <v/>
      </c>
      <c r="AB1624" s="406" t="str">
        <f>Master!AB1673</f>
        <v/>
      </c>
      <c r="AC1624" s="406" t="str">
        <f>Master!AC1673</f>
        <v/>
      </c>
      <c r="AD1624" s="406" t="str">
        <f>Master!AD1673</f>
        <v/>
      </c>
      <c r="AE1624" s="406" t="str">
        <f>Master!AE1673</f>
        <v/>
      </c>
      <c r="AF1624" s="406" t="str">
        <f>Master!AF1673</f>
        <v/>
      </c>
      <c r="AG1624" s="406" t="str">
        <f>Master!AG1673</f>
        <v/>
      </c>
      <c r="AH1624" s="88" t="str">
        <f>Master!AH1673</f>
        <v/>
      </c>
      <c r="AI1624" s="414" t="str">
        <f>Master!AI1673</f>
        <v/>
      </c>
      <c r="AJ1624" s="406" t="str">
        <f>Master!AJ1673</f>
        <v/>
      </c>
      <c r="AK1624" s="406">
        <f>Master!AK1673</f>
        <v>0</v>
      </c>
      <c r="AL1624" s="88" t="str">
        <f>Master!AL1673</f>
        <v/>
      </c>
      <c r="AM1624" s="416"/>
      <c r="AN1624" s="416"/>
      <c r="AO1624" s="416"/>
      <c r="AP1624" s="416"/>
      <c r="AQ1624" s="416"/>
      <c r="AR1624" s="416">
        <f t="shared" si="10"/>
        <v>0</v>
      </c>
      <c r="AS1624" s="417" t="str">
        <f t="shared" si="11"/>
        <v>#DIV/0!</v>
      </c>
      <c r="AT1624" s="416">
        <f t="shared" si="12"/>
        <v>0</v>
      </c>
      <c r="AU1624" s="417"/>
    </row>
    <row r="1625" hidden="1">
      <c r="A1625" s="88" t="str">
        <f>Master!A1674</f>
        <v>VSFI18011</v>
      </c>
      <c r="B1625" s="414" t="str">
        <f>Master!B1674</f>
        <v/>
      </c>
      <c r="C1625" s="414" t="str">
        <f>Master!C1674</f>
        <v/>
      </c>
      <c r="D1625" s="88" t="str">
        <f>Master!D1674</f>
        <v/>
      </c>
      <c r="E1625" s="406" t="str">
        <f>Master!E1674</f>
        <v/>
      </c>
      <c r="F1625" s="406">
        <f>Master!F1674</f>
        <v>0</v>
      </c>
      <c r="G1625" s="88" t="str">
        <f>Master!G1674</f>
        <v/>
      </c>
      <c r="H1625" s="88" t="str">
        <f>Master!H1674</f>
        <v/>
      </c>
      <c r="I1625" s="88" t="str">
        <f>Master!I1674</f>
        <v/>
      </c>
      <c r="J1625" s="88" t="str">
        <f>Master!J1674</f>
        <v>SPORTS FIRST (INSTRUCTOR) PTE LTD</v>
      </c>
      <c r="K1625" s="88" t="str">
        <f>Master!K1674</f>
        <v/>
      </c>
      <c r="L1625" s="88" t="str">
        <f>Master!L1674</f>
        <v/>
      </c>
      <c r="M1625" s="88" t="str">
        <f>Master!M1674</f>
        <v/>
      </c>
      <c r="N1625" s="88" t="str">
        <f>Master!N1674</f>
        <v/>
      </c>
      <c r="O1625" s="88" t="str">
        <f>Master!O1674</f>
        <v/>
      </c>
      <c r="P1625" s="88" t="str">
        <f>Master!P1674</f>
        <v/>
      </c>
      <c r="Q1625" s="88" t="str">
        <f>Master!Q1674</f>
        <v/>
      </c>
      <c r="R1625" s="406" t="str">
        <f>Master!R1674</f>
        <v/>
      </c>
      <c r="S1625" s="406">
        <f>Master!S1674</f>
        <v>0</v>
      </c>
      <c r="T1625" s="406" t="str">
        <f>Master!T1674</f>
        <v/>
      </c>
      <c r="U1625" s="406" t="str">
        <f>Master!U1674</f>
        <v/>
      </c>
      <c r="V1625" s="406" t="str">
        <f>Master!V1674</f>
        <v/>
      </c>
      <c r="W1625" s="406" t="str">
        <f>Master!W1674</f>
        <v/>
      </c>
      <c r="X1625" s="406" t="str">
        <f>Master!X1674</f>
        <v/>
      </c>
      <c r="Y1625" s="406" t="str">
        <f>Master!Y1674</f>
        <v/>
      </c>
      <c r="Z1625" s="406" t="str">
        <f>Master!Z1674</f>
        <v/>
      </c>
      <c r="AA1625" s="406" t="str">
        <f>Master!AA1674</f>
        <v/>
      </c>
      <c r="AB1625" s="406" t="str">
        <f>Master!AB1674</f>
        <v/>
      </c>
      <c r="AC1625" s="406" t="str">
        <f>Master!AC1674</f>
        <v/>
      </c>
      <c r="AD1625" s="406" t="str">
        <f>Master!AD1674</f>
        <v/>
      </c>
      <c r="AE1625" s="406" t="str">
        <f>Master!AE1674</f>
        <v/>
      </c>
      <c r="AF1625" s="406" t="str">
        <f>Master!AF1674</f>
        <v/>
      </c>
      <c r="AG1625" s="406" t="str">
        <f>Master!AG1674</f>
        <v/>
      </c>
      <c r="AH1625" s="88" t="str">
        <f>Master!AH1674</f>
        <v/>
      </c>
      <c r="AI1625" s="88" t="str">
        <f>Master!AI1674</f>
        <v/>
      </c>
      <c r="AJ1625" s="406" t="str">
        <f>Master!AJ1674</f>
        <v/>
      </c>
      <c r="AK1625" s="406">
        <f>Master!AK1674</f>
        <v>0</v>
      </c>
      <c r="AL1625" s="88" t="str">
        <f>Master!AL1674</f>
        <v/>
      </c>
      <c r="AM1625" s="416"/>
      <c r="AN1625" s="416"/>
      <c r="AO1625" s="416"/>
      <c r="AP1625" s="416"/>
      <c r="AQ1625" s="416"/>
      <c r="AR1625" s="416">
        <f t="shared" si="10"/>
        <v>0</v>
      </c>
      <c r="AS1625" s="417" t="str">
        <f t="shared" si="11"/>
        <v>#DIV/0!</v>
      </c>
      <c r="AT1625" s="416">
        <f t="shared" si="12"/>
        <v>0</v>
      </c>
      <c r="AU1625" s="417"/>
    </row>
    <row r="1626" hidden="1">
      <c r="A1626" s="88" t="str">
        <f>Master!A1675</f>
        <v>VSFI18012</v>
      </c>
      <c r="B1626" s="414" t="str">
        <f>Master!B1675</f>
        <v/>
      </c>
      <c r="C1626" s="414" t="str">
        <f>Master!C1675</f>
        <v/>
      </c>
      <c r="D1626" s="88" t="str">
        <f>Master!D1675</f>
        <v/>
      </c>
      <c r="E1626" s="406" t="str">
        <f>Master!E1675</f>
        <v/>
      </c>
      <c r="F1626" s="406">
        <f>Master!F1675</f>
        <v>0</v>
      </c>
      <c r="G1626" s="88" t="str">
        <f>Master!G1675</f>
        <v/>
      </c>
      <c r="H1626" s="88" t="str">
        <f>Master!H1675</f>
        <v/>
      </c>
      <c r="I1626" s="88" t="str">
        <f>Master!I1675</f>
        <v/>
      </c>
      <c r="J1626" s="88" t="str">
        <f>Master!J1675</f>
        <v>SPORTS FIRST (INSTRUCTOR) PTE LTD</v>
      </c>
      <c r="K1626" s="88" t="str">
        <f>Master!K1675</f>
        <v/>
      </c>
      <c r="L1626" s="88" t="str">
        <f>Master!L1675</f>
        <v/>
      </c>
      <c r="M1626" s="88" t="str">
        <f>Master!M1675</f>
        <v/>
      </c>
      <c r="N1626" s="88" t="str">
        <f>Master!N1675</f>
        <v/>
      </c>
      <c r="O1626" s="88" t="str">
        <f>Master!O1675</f>
        <v/>
      </c>
      <c r="P1626" s="88" t="str">
        <f>Master!P1675</f>
        <v/>
      </c>
      <c r="Q1626" s="88" t="str">
        <f>Master!Q1675</f>
        <v/>
      </c>
      <c r="R1626" s="406" t="str">
        <f>Master!R1675</f>
        <v/>
      </c>
      <c r="S1626" s="406">
        <f>Master!S1675</f>
        <v>0</v>
      </c>
      <c r="T1626" s="406" t="str">
        <f>Master!T1675</f>
        <v/>
      </c>
      <c r="U1626" s="406" t="str">
        <f>Master!U1675</f>
        <v/>
      </c>
      <c r="V1626" s="406" t="str">
        <f>Master!V1675</f>
        <v/>
      </c>
      <c r="W1626" s="406" t="str">
        <f>Master!W1675</f>
        <v/>
      </c>
      <c r="X1626" s="406" t="str">
        <f>Master!X1675</f>
        <v/>
      </c>
      <c r="Y1626" s="406" t="str">
        <f>Master!Y1675</f>
        <v/>
      </c>
      <c r="Z1626" s="406" t="str">
        <f>Master!Z1675</f>
        <v/>
      </c>
      <c r="AA1626" s="406" t="str">
        <f>Master!AA1675</f>
        <v/>
      </c>
      <c r="AB1626" s="406" t="str">
        <f>Master!AB1675</f>
        <v/>
      </c>
      <c r="AC1626" s="406" t="str">
        <f>Master!AC1675</f>
        <v/>
      </c>
      <c r="AD1626" s="406" t="str">
        <f>Master!AD1675</f>
        <v/>
      </c>
      <c r="AE1626" s="406" t="str">
        <f>Master!AE1675</f>
        <v/>
      </c>
      <c r="AF1626" s="406" t="str">
        <f>Master!AF1675</f>
        <v/>
      </c>
      <c r="AG1626" s="406" t="str">
        <f>Master!AG1675</f>
        <v/>
      </c>
      <c r="AH1626" s="88" t="str">
        <f>Master!AH1675</f>
        <v/>
      </c>
      <c r="AI1626" s="414" t="str">
        <f>Master!AI1675</f>
        <v/>
      </c>
      <c r="AJ1626" s="406" t="str">
        <f>Master!AJ1675</f>
        <v/>
      </c>
      <c r="AK1626" s="406">
        <f>Master!AK1675</f>
        <v>0</v>
      </c>
      <c r="AL1626" s="88" t="str">
        <f>Master!AL1675</f>
        <v/>
      </c>
      <c r="AM1626" s="416"/>
      <c r="AN1626" s="416"/>
      <c r="AO1626" s="416"/>
      <c r="AP1626" s="416"/>
      <c r="AQ1626" s="416"/>
      <c r="AR1626" s="416">
        <f t="shared" si="10"/>
        <v>0</v>
      </c>
      <c r="AS1626" s="417" t="str">
        <f t="shared" si="11"/>
        <v>#DIV/0!</v>
      </c>
      <c r="AT1626" s="416">
        <f t="shared" si="12"/>
        <v>0</v>
      </c>
      <c r="AU1626" s="417"/>
    </row>
    <row r="1627" hidden="1">
      <c r="A1627" s="88" t="str">
        <f>Master!A1676</f>
        <v>VSFI18013</v>
      </c>
      <c r="B1627" s="414" t="str">
        <f>Master!B1676</f>
        <v/>
      </c>
      <c r="C1627" s="414" t="str">
        <f>Master!C1676</f>
        <v/>
      </c>
      <c r="D1627" s="88" t="str">
        <f>Master!D1676</f>
        <v/>
      </c>
      <c r="E1627" s="406" t="str">
        <f>Master!E1676</f>
        <v/>
      </c>
      <c r="F1627" s="406">
        <f>Master!F1676</f>
        <v>0</v>
      </c>
      <c r="G1627" s="88" t="str">
        <f>Master!G1676</f>
        <v/>
      </c>
      <c r="H1627" s="88" t="str">
        <f>Master!H1676</f>
        <v/>
      </c>
      <c r="I1627" s="88" t="str">
        <f>Master!I1676</f>
        <v/>
      </c>
      <c r="J1627" s="88" t="str">
        <f>Master!J1676</f>
        <v>SPORTS FIRST (INSTRUCTOR) PTE LTD</v>
      </c>
      <c r="K1627" s="88" t="str">
        <f>Master!K1676</f>
        <v/>
      </c>
      <c r="L1627" s="88" t="str">
        <f>Master!L1676</f>
        <v/>
      </c>
      <c r="M1627" s="88" t="str">
        <f>Master!M1676</f>
        <v/>
      </c>
      <c r="N1627" s="88" t="str">
        <f>Master!N1676</f>
        <v/>
      </c>
      <c r="O1627" s="88" t="str">
        <f>Master!O1676</f>
        <v/>
      </c>
      <c r="P1627" s="88" t="str">
        <f>Master!P1676</f>
        <v/>
      </c>
      <c r="Q1627" s="88" t="str">
        <f>Master!Q1676</f>
        <v/>
      </c>
      <c r="R1627" s="406" t="str">
        <f>Master!R1676</f>
        <v/>
      </c>
      <c r="S1627" s="406">
        <f>Master!S1676</f>
        <v>0</v>
      </c>
      <c r="T1627" s="406" t="str">
        <f>Master!T1676</f>
        <v/>
      </c>
      <c r="U1627" s="406" t="str">
        <f>Master!U1676</f>
        <v/>
      </c>
      <c r="V1627" s="406" t="str">
        <f>Master!V1676</f>
        <v/>
      </c>
      <c r="W1627" s="406" t="str">
        <f>Master!W1676</f>
        <v/>
      </c>
      <c r="X1627" s="406" t="str">
        <f>Master!X1676</f>
        <v/>
      </c>
      <c r="Y1627" s="406" t="str">
        <f>Master!Y1676</f>
        <v/>
      </c>
      <c r="Z1627" s="406" t="str">
        <f>Master!Z1676</f>
        <v/>
      </c>
      <c r="AA1627" s="406" t="str">
        <f>Master!AA1676</f>
        <v/>
      </c>
      <c r="AB1627" s="406" t="str">
        <f>Master!AB1676</f>
        <v/>
      </c>
      <c r="AC1627" s="406" t="str">
        <f>Master!AC1676</f>
        <v/>
      </c>
      <c r="AD1627" s="406" t="str">
        <f>Master!AD1676</f>
        <v/>
      </c>
      <c r="AE1627" s="406" t="str">
        <f>Master!AE1676</f>
        <v/>
      </c>
      <c r="AF1627" s="406" t="str">
        <f>Master!AF1676</f>
        <v/>
      </c>
      <c r="AG1627" s="406" t="str">
        <f>Master!AG1676</f>
        <v/>
      </c>
      <c r="AH1627" s="88" t="str">
        <f>Master!AH1676</f>
        <v/>
      </c>
      <c r="AI1627" s="88" t="str">
        <f>Master!AI1676</f>
        <v/>
      </c>
      <c r="AJ1627" s="406" t="str">
        <f>Master!AJ1676</f>
        <v/>
      </c>
      <c r="AK1627" s="406">
        <f>Master!AK1676</f>
        <v>0</v>
      </c>
      <c r="AL1627" s="88" t="str">
        <f>Master!AL1676</f>
        <v/>
      </c>
      <c r="AM1627" s="416"/>
      <c r="AN1627" s="416"/>
      <c r="AO1627" s="416"/>
      <c r="AP1627" s="416"/>
      <c r="AQ1627" s="416"/>
      <c r="AR1627" s="416">
        <f t="shared" si="10"/>
        <v>0</v>
      </c>
      <c r="AS1627" s="417" t="str">
        <f t="shared" si="11"/>
        <v>#DIV/0!</v>
      </c>
      <c r="AT1627" s="416">
        <f t="shared" si="12"/>
        <v>0</v>
      </c>
      <c r="AU1627" s="417"/>
    </row>
    <row r="1628" hidden="1">
      <c r="A1628" s="88" t="str">
        <f>Master!A1677</f>
        <v>VSFI18014</v>
      </c>
      <c r="B1628" s="414" t="str">
        <f>Master!B1677</f>
        <v/>
      </c>
      <c r="C1628" s="414" t="str">
        <f>Master!C1677</f>
        <v/>
      </c>
      <c r="D1628" s="88" t="str">
        <f>Master!D1677</f>
        <v/>
      </c>
      <c r="E1628" s="406" t="str">
        <f>Master!E1677</f>
        <v/>
      </c>
      <c r="F1628" s="406">
        <f>Master!F1677</f>
        <v>0</v>
      </c>
      <c r="G1628" s="88" t="str">
        <f>Master!G1677</f>
        <v/>
      </c>
      <c r="H1628" s="88" t="str">
        <f>Master!H1677</f>
        <v/>
      </c>
      <c r="I1628" s="88" t="str">
        <f>Master!I1677</f>
        <v/>
      </c>
      <c r="J1628" s="88" t="str">
        <f>Master!J1677</f>
        <v>SPORTS FIRST (INSTRUCTOR) PTE LTD</v>
      </c>
      <c r="K1628" s="88" t="str">
        <f>Master!K1677</f>
        <v/>
      </c>
      <c r="L1628" s="88" t="str">
        <f>Master!L1677</f>
        <v/>
      </c>
      <c r="M1628" s="88" t="str">
        <f>Master!M1677</f>
        <v/>
      </c>
      <c r="N1628" s="88" t="str">
        <f>Master!N1677</f>
        <v/>
      </c>
      <c r="O1628" s="88" t="str">
        <f>Master!O1677</f>
        <v/>
      </c>
      <c r="P1628" s="88" t="str">
        <f>Master!P1677</f>
        <v/>
      </c>
      <c r="Q1628" s="88" t="str">
        <f>Master!Q1677</f>
        <v/>
      </c>
      <c r="R1628" s="406" t="str">
        <f>Master!R1677</f>
        <v/>
      </c>
      <c r="S1628" s="406">
        <f>Master!S1677</f>
        <v>0</v>
      </c>
      <c r="T1628" s="406" t="str">
        <f>Master!T1677</f>
        <v/>
      </c>
      <c r="U1628" s="406" t="str">
        <f>Master!U1677</f>
        <v/>
      </c>
      <c r="V1628" s="406" t="str">
        <f>Master!V1677</f>
        <v/>
      </c>
      <c r="W1628" s="406" t="str">
        <f>Master!W1677</f>
        <v/>
      </c>
      <c r="X1628" s="406" t="str">
        <f>Master!X1677</f>
        <v/>
      </c>
      <c r="Y1628" s="406" t="str">
        <f>Master!Y1677</f>
        <v/>
      </c>
      <c r="Z1628" s="406" t="str">
        <f>Master!Z1677</f>
        <v/>
      </c>
      <c r="AA1628" s="406" t="str">
        <f>Master!AA1677</f>
        <v/>
      </c>
      <c r="AB1628" s="406" t="str">
        <f>Master!AB1677</f>
        <v/>
      </c>
      <c r="AC1628" s="406" t="str">
        <f>Master!AC1677</f>
        <v/>
      </c>
      <c r="AD1628" s="406" t="str">
        <f>Master!AD1677</f>
        <v/>
      </c>
      <c r="AE1628" s="406" t="str">
        <f>Master!AE1677</f>
        <v/>
      </c>
      <c r="AF1628" s="406" t="str">
        <f>Master!AF1677</f>
        <v/>
      </c>
      <c r="AG1628" s="406" t="str">
        <f>Master!AG1677</f>
        <v/>
      </c>
      <c r="AH1628" s="88" t="str">
        <f>Master!AH1677</f>
        <v/>
      </c>
      <c r="AI1628" s="414" t="str">
        <f>Master!AI1677</f>
        <v/>
      </c>
      <c r="AJ1628" s="406" t="str">
        <f>Master!AJ1677</f>
        <v/>
      </c>
      <c r="AK1628" s="406">
        <f>Master!AK1677</f>
        <v>0</v>
      </c>
      <c r="AL1628" s="88" t="str">
        <f>Master!AL1677</f>
        <v/>
      </c>
      <c r="AM1628" s="416"/>
      <c r="AN1628" s="416"/>
      <c r="AO1628" s="416"/>
      <c r="AP1628" s="416"/>
      <c r="AQ1628" s="416"/>
      <c r="AR1628" s="416">
        <f t="shared" si="10"/>
        <v>0</v>
      </c>
      <c r="AS1628" s="417" t="str">
        <f t="shared" si="11"/>
        <v>#DIV/0!</v>
      </c>
      <c r="AT1628" s="416">
        <f t="shared" si="12"/>
        <v>0</v>
      </c>
      <c r="AU1628" s="417"/>
    </row>
    <row r="1629" hidden="1">
      <c r="A1629" s="88" t="str">
        <f>Master!A1678</f>
        <v>VSFI18015</v>
      </c>
      <c r="B1629" s="414" t="str">
        <f>Master!B1678</f>
        <v/>
      </c>
      <c r="C1629" s="414" t="str">
        <f>Master!C1678</f>
        <v/>
      </c>
      <c r="D1629" s="88" t="str">
        <f>Master!D1678</f>
        <v/>
      </c>
      <c r="E1629" s="406" t="str">
        <f>Master!E1678</f>
        <v/>
      </c>
      <c r="F1629" s="406">
        <f>Master!F1678</f>
        <v>0</v>
      </c>
      <c r="G1629" s="88" t="str">
        <f>Master!G1678</f>
        <v/>
      </c>
      <c r="H1629" s="88" t="str">
        <f>Master!H1678</f>
        <v/>
      </c>
      <c r="I1629" s="88" t="str">
        <f>Master!I1678</f>
        <v/>
      </c>
      <c r="J1629" s="88" t="str">
        <f>Master!J1678</f>
        <v>SPORTS FIRST (INSTRUCTOR) PTE LTD</v>
      </c>
      <c r="K1629" s="88" t="str">
        <f>Master!K1678</f>
        <v/>
      </c>
      <c r="L1629" s="88" t="str">
        <f>Master!L1678</f>
        <v/>
      </c>
      <c r="M1629" s="88" t="str">
        <f>Master!M1678</f>
        <v/>
      </c>
      <c r="N1629" s="88" t="str">
        <f>Master!N1678</f>
        <v/>
      </c>
      <c r="O1629" s="88" t="str">
        <f>Master!O1678</f>
        <v/>
      </c>
      <c r="P1629" s="88" t="str">
        <f>Master!P1678</f>
        <v/>
      </c>
      <c r="Q1629" s="88" t="str">
        <f>Master!Q1678</f>
        <v/>
      </c>
      <c r="R1629" s="406" t="str">
        <f>Master!R1678</f>
        <v/>
      </c>
      <c r="S1629" s="406">
        <f>Master!S1678</f>
        <v>0</v>
      </c>
      <c r="T1629" s="406" t="str">
        <f>Master!T1678</f>
        <v/>
      </c>
      <c r="U1629" s="406" t="str">
        <f>Master!U1678</f>
        <v/>
      </c>
      <c r="V1629" s="406" t="str">
        <f>Master!V1678</f>
        <v/>
      </c>
      <c r="W1629" s="406" t="str">
        <f>Master!W1678</f>
        <v/>
      </c>
      <c r="X1629" s="406" t="str">
        <f>Master!X1678</f>
        <v/>
      </c>
      <c r="Y1629" s="406" t="str">
        <f>Master!Y1678</f>
        <v/>
      </c>
      <c r="Z1629" s="406" t="str">
        <f>Master!Z1678</f>
        <v/>
      </c>
      <c r="AA1629" s="406" t="str">
        <f>Master!AA1678</f>
        <v/>
      </c>
      <c r="AB1629" s="406" t="str">
        <f>Master!AB1678</f>
        <v/>
      </c>
      <c r="AC1629" s="406" t="str">
        <f>Master!AC1678</f>
        <v/>
      </c>
      <c r="AD1629" s="406" t="str">
        <f>Master!AD1678</f>
        <v/>
      </c>
      <c r="AE1629" s="406" t="str">
        <f>Master!AE1678</f>
        <v/>
      </c>
      <c r="AF1629" s="406" t="str">
        <f>Master!AF1678</f>
        <v/>
      </c>
      <c r="AG1629" s="406" t="str">
        <f>Master!AG1678</f>
        <v/>
      </c>
      <c r="AH1629" s="88" t="str">
        <f>Master!AH1678</f>
        <v/>
      </c>
      <c r="AI1629" s="88" t="str">
        <f>Master!AI1678</f>
        <v/>
      </c>
      <c r="AJ1629" s="406" t="str">
        <f>Master!AJ1678</f>
        <v/>
      </c>
      <c r="AK1629" s="406">
        <f>Master!AK1678</f>
        <v>0</v>
      </c>
      <c r="AL1629" s="88" t="str">
        <f>Master!AL1678</f>
        <v/>
      </c>
      <c r="AM1629" s="416"/>
      <c r="AN1629" s="416"/>
      <c r="AO1629" s="416"/>
      <c r="AP1629" s="416"/>
      <c r="AQ1629" s="416"/>
      <c r="AR1629" s="416">
        <f t="shared" si="10"/>
        <v>0</v>
      </c>
      <c r="AS1629" s="417" t="str">
        <f t="shared" si="11"/>
        <v>#DIV/0!</v>
      </c>
      <c r="AT1629" s="416">
        <f t="shared" si="12"/>
        <v>0</v>
      </c>
      <c r="AU1629" s="417"/>
    </row>
    <row r="1630" hidden="1">
      <c r="A1630" s="88" t="str">
        <f>Master!A1679</f>
        <v>VSFI18016</v>
      </c>
      <c r="B1630" s="414" t="str">
        <f>Master!B1679</f>
        <v/>
      </c>
      <c r="C1630" s="414" t="str">
        <f>Master!C1679</f>
        <v/>
      </c>
      <c r="D1630" s="88" t="str">
        <f>Master!D1679</f>
        <v/>
      </c>
      <c r="E1630" s="406" t="str">
        <f>Master!E1679</f>
        <v/>
      </c>
      <c r="F1630" s="406">
        <f>Master!F1679</f>
        <v>0</v>
      </c>
      <c r="G1630" s="88" t="str">
        <f>Master!G1679</f>
        <v/>
      </c>
      <c r="H1630" s="88" t="str">
        <f>Master!H1679</f>
        <v/>
      </c>
      <c r="I1630" s="88" t="str">
        <f>Master!I1679</f>
        <v/>
      </c>
      <c r="J1630" s="88" t="str">
        <f>Master!J1679</f>
        <v>SPORTS FIRST (INSTRUCTOR) PTE LTD</v>
      </c>
      <c r="K1630" s="88" t="str">
        <f>Master!K1679</f>
        <v/>
      </c>
      <c r="L1630" s="88" t="str">
        <f>Master!L1679</f>
        <v/>
      </c>
      <c r="M1630" s="88" t="str">
        <f>Master!M1679</f>
        <v/>
      </c>
      <c r="N1630" s="88" t="str">
        <f>Master!N1679</f>
        <v/>
      </c>
      <c r="O1630" s="88" t="str">
        <f>Master!O1679</f>
        <v/>
      </c>
      <c r="P1630" s="88" t="str">
        <f>Master!P1679</f>
        <v/>
      </c>
      <c r="Q1630" s="88" t="str">
        <f>Master!Q1679</f>
        <v/>
      </c>
      <c r="R1630" s="406" t="str">
        <f>Master!R1679</f>
        <v/>
      </c>
      <c r="S1630" s="406">
        <f>Master!S1679</f>
        <v>0</v>
      </c>
      <c r="T1630" s="406" t="str">
        <f>Master!T1679</f>
        <v/>
      </c>
      <c r="U1630" s="406" t="str">
        <f>Master!U1679</f>
        <v/>
      </c>
      <c r="V1630" s="406" t="str">
        <f>Master!V1679</f>
        <v/>
      </c>
      <c r="W1630" s="406" t="str">
        <f>Master!W1679</f>
        <v/>
      </c>
      <c r="X1630" s="406" t="str">
        <f>Master!X1679</f>
        <v/>
      </c>
      <c r="Y1630" s="406" t="str">
        <f>Master!Y1679</f>
        <v/>
      </c>
      <c r="Z1630" s="406" t="str">
        <f>Master!Z1679</f>
        <v/>
      </c>
      <c r="AA1630" s="406" t="str">
        <f>Master!AA1679</f>
        <v/>
      </c>
      <c r="AB1630" s="406" t="str">
        <f>Master!AB1679</f>
        <v/>
      </c>
      <c r="AC1630" s="406" t="str">
        <f>Master!AC1679</f>
        <v/>
      </c>
      <c r="AD1630" s="406" t="str">
        <f>Master!AD1679</f>
        <v/>
      </c>
      <c r="AE1630" s="406" t="str">
        <f>Master!AE1679</f>
        <v/>
      </c>
      <c r="AF1630" s="406" t="str">
        <f>Master!AF1679</f>
        <v/>
      </c>
      <c r="AG1630" s="406" t="str">
        <f>Master!AG1679</f>
        <v/>
      </c>
      <c r="AH1630" s="88" t="str">
        <f>Master!AH1679</f>
        <v/>
      </c>
      <c r="AI1630" s="414" t="str">
        <f>Master!AI1679</f>
        <v/>
      </c>
      <c r="AJ1630" s="406" t="str">
        <f>Master!AJ1679</f>
        <v/>
      </c>
      <c r="AK1630" s="406">
        <f>Master!AK1679</f>
        <v>0</v>
      </c>
      <c r="AL1630" s="88" t="str">
        <f>Master!AL1679</f>
        <v/>
      </c>
      <c r="AM1630" s="416"/>
      <c r="AN1630" s="416"/>
      <c r="AO1630" s="416"/>
      <c r="AP1630" s="416"/>
      <c r="AQ1630" s="416"/>
      <c r="AR1630" s="416">
        <f t="shared" si="10"/>
        <v>0</v>
      </c>
      <c r="AS1630" s="417" t="str">
        <f t="shared" si="11"/>
        <v>#DIV/0!</v>
      </c>
      <c r="AT1630" s="416">
        <f t="shared" si="12"/>
        <v>0</v>
      </c>
      <c r="AU1630" s="417"/>
    </row>
    <row r="1631" hidden="1">
      <c r="A1631" s="88" t="str">
        <f>Master!A1680</f>
        <v>VSFI18017</v>
      </c>
      <c r="B1631" s="414" t="str">
        <f>Master!B1680</f>
        <v/>
      </c>
      <c r="C1631" s="414" t="str">
        <f>Master!C1680</f>
        <v/>
      </c>
      <c r="D1631" s="88" t="str">
        <f>Master!D1680</f>
        <v/>
      </c>
      <c r="E1631" s="406" t="str">
        <f>Master!E1680</f>
        <v/>
      </c>
      <c r="F1631" s="406">
        <f>Master!F1680</f>
        <v>0</v>
      </c>
      <c r="G1631" s="88" t="str">
        <f>Master!G1680</f>
        <v/>
      </c>
      <c r="H1631" s="88" t="str">
        <f>Master!H1680</f>
        <v/>
      </c>
      <c r="I1631" s="88" t="str">
        <f>Master!I1680</f>
        <v/>
      </c>
      <c r="J1631" s="88" t="str">
        <f>Master!J1680</f>
        <v>SPORTS FIRST (INSTRUCTOR) PTE LTD</v>
      </c>
      <c r="K1631" s="88" t="str">
        <f>Master!K1680</f>
        <v/>
      </c>
      <c r="L1631" s="88" t="str">
        <f>Master!L1680</f>
        <v/>
      </c>
      <c r="M1631" s="88" t="str">
        <f>Master!M1680</f>
        <v/>
      </c>
      <c r="N1631" s="88" t="str">
        <f>Master!N1680</f>
        <v/>
      </c>
      <c r="O1631" s="88" t="str">
        <f>Master!O1680</f>
        <v/>
      </c>
      <c r="P1631" s="88" t="str">
        <f>Master!P1680</f>
        <v/>
      </c>
      <c r="Q1631" s="88" t="str">
        <f>Master!Q1680</f>
        <v/>
      </c>
      <c r="R1631" s="406" t="str">
        <f>Master!R1680</f>
        <v/>
      </c>
      <c r="S1631" s="406">
        <f>Master!S1680</f>
        <v>0</v>
      </c>
      <c r="T1631" s="406" t="str">
        <f>Master!T1680</f>
        <v/>
      </c>
      <c r="U1631" s="406" t="str">
        <f>Master!U1680</f>
        <v/>
      </c>
      <c r="V1631" s="406" t="str">
        <f>Master!V1680</f>
        <v/>
      </c>
      <c r="W1631" s="406" t="str">
        <f>Master!W1680</f>
        <v/>
      </c>
      <c r="X1631" s="406" t="str">
        <f>Master!X1680</f>
        <v/>
      </c>
      <c r="Y1631" s="406" t="str">
        <f>Master!Y1680</f>
        <v/>
      </c>
      <c r="Z1631" s="406" t="str">
        <f>Master!Z1680</f>
        <v/>
      </c>
      <c r="AA1631" s="406" t="str">
        <f>Master!AA1680</f>
        <v/>
      </c>
      <c r="AB1631" s="406" t="str">
        <f>Master!AB1680</f>
        <v/>
      </c>
      <c r="AC1631" s="406" t="str">
        <f>Master!AC1680</f>
        <v/>
      </c>
      <c r="AD1631" s="406" t="str">
        <f>Master!AD1680</f>
        <v/>
      </c>
      <c r="AE1631" s="406" t="str">
        <f>Master!AE1680</f>
        <v/>
      </c>
      <c r="AF1631" s="406" t="str">
        <f>Master!AF1680</f>
        <v/>
      </c>
      <c r="AG1631" s="406" t="str">
        <f>Master!AG1680</f>
        <v/>
      </c>
      <c r="AH1631" s="88" t="str">
        <f>Master!AH1680</f>
        <v/>
      </c>
      <c r="AI1631" s="88" t="str">
        <f>Master!AI1680</f>
        <v/>
      </c>
      <c r="AJ1631" s="406" t="str">
        <f>Master!AJ1680</f>
        <v/>
      </c>
      <c r="AK1631" s="406">
        <f>Master!AK1680</f>
        <v>0</v>
      </c>
      <c r="AL1631" s="88" t="str">
        <f>Master!AL1680</f>
        <v/>
      </c>
      <c r="AM1631" s="416"/>
      <c r="AN1631" s="416"/>
      <c r="AO1631" s="416"/>
      <c r="AP1631" s="416"/>
      <c r="AQ1631" s="416"/>
      <c r="AR1631" s="416">
        <f t="shared" si="10"/>
        <v>0</v>
      </c>
      <c r="AS1631" s="417" t="str">
        <f t="shared" si="11"/>
        <v>#DIV/0!</v>
      </c>
      <c r="AT1631" s="416">
        <f t="shared" si="12"/>
        <v>0</v>
      </c>
      <c r="AU1631" s="417"/>
    </row>
    <row r="1632" hidden="1">
      <c r="A1632" s="88" t="str">
        <f>Master!A1681</f>
        <v>VSFI18018</v>
      </c>
      <c r="B1632" s="414" t="str">
        <f>Master!B1681</f>
        <v/>
      </c>
      <c r="C1632" s="414" t="str">
        <f>Master!C1681</f>
        <v/>
      </c>
      <c r="D1632" s="88" t="str">
        <f>Master!D1681</f>
        <v/>
      </c>
      <c r="E1632" s="406" t="str">
        <f>Master!E1681</f>
        <v/>
      </c>
      <c r="F1632" s="406">
        <f>Master!F1681</f>
        <v>0</v>
      </c>
      <c r="G1632" s="88" t="str">
        <f>Master!G1681</f>
        <v/>
      </c>
      <c r="H1632" s="88" t="str">
        <f>Master!H1681</f>
        <v/>
      </c>
      <c r="I1632" s="88" t="str">
        <f>Master!I1681</f>
        <v/>
      </c>
      <c r="J1632" s="88" t="str">
        <f>Master!J1681</f>
        <v>SPORTS FIRST (INSTRUCTOR) PTE LTD</v>
      </c>
      <c r="K1632" s="88" t="str">
        <f>Master!K1681</f>
        <v/>
      </c>
      <c r="L1632" s="88" t="str">
        <f>Master!L1681</f>
        <v/>
      </c>
      <c r="M1632" s="88" t="str">
        <f>Master!M1681</f>
        <v/>
      </c>
      <c r="N1632" s="88" t="str">
        <f>Master!N1681</f>
        <v/>
      </c>
      <c r="O1632" s="88" t="str">
        <f>Master!O1681</f>
        <v/>
      </c>
      <c r="P1632" s="88" t="str">
        <f>Master!P1681</f>
        <v/>
      </c>
      <c r="Q1632" s="88" t="str">
        <f>Master!Q1681</f>
        <v/>
      </c>
      <c r="R1632" s="406" t="str">
        <f>Master!R1681</f>
        <v/>
      </c>
      <c r="S1632" s="406">
        <f>Master!S1681</f>
        <v>0</v>
      </c>
      <c r="T1632" s="406" t="str">
        <f>Master!T1681</f>
        <v/>
      </c>
      <c r="U1632" s="406" t="str">
        <f>Master!U1681</f>
        <v/>
      </c>
      <c r="V1632" s="406" t="str">
        <f>Master!V1681</f>
        <v/>
      </c>
      <c r="W1632" s="406" t="str">
        <f>Master!W1681</f>
        <v/>
      </c>
      <c r="X1632" s="406" t="str">
        <f>Master!X1681</f>
        <v/>
      </c>
      <c r="Y1632" s="406" t="str">
        <f>Master!Y1681</f>
        <v/>
      </c>
      <c r="Z1632" s="406" t="str">
        <f>Master!Z1681</f>
        <v/>
      </c>
      <c r="AA1632" s="406" t="str">
        <f>Master!AA1681</f>
        <v/>
      </c>
      <c r="AB1632" s="406" t="str">
        <f>Master!AB1681</f>
        <v/>
      </c>
      <c r="AC1632" s="406" t="str">
        <f>Master!AC1681</f>
        <v/>
      </c>
      <c r="AD1632" s="406" t="str">
        <f>Master!AD1681</f>
        <v/>
      </c>
      <c r="AE1632" s="406" t="str">
        <f>Master!AE1681</f>
        <v/>
      </c>
      <c r="AF1632" s="406" t="str">
        <f>Master!AF1681</f>
        <v/>
      </c>
      <c r="AG1632" s="406" t="str">
        <f>Master!AG1681</f>
        <v/>
      </c>
      <c r="AH1632" s="88" t="str">
        <f>Master!AH1681</f>
        <v/>
      </c>
      <c r="AI1632" s="414" t="str">
        <f>Master!AI1681</f>
        <v/>
      </c>
      <c r="AJ1632" s="406" t="str">
        <f>Master!AJ1681</f>
        <v/>
      </c>
      <c r="AK1632" s="406">
        <f>Master!AK1681</f>
        <v>0</v>
      </c>
      <c r="AL1632" s="88" t="str">
        <f>Master!AL1681</f>
        <v/>
      </c>
      <c r="AM1632" s="416"/>
      <c r="AN1632" s="416"/>
      <c r="AO1632" s="416"/>
      <c r="AP1632" s="416"/>
      <c r="AQ1632" s="416"/>
      <c r="AR1632" s="416">
        <f t="shared" si="10"/>
        <v>0</v>
      </c>
      <c r="AS1632" s="417" t="str">
        <f t="shared" si="11"/>
        <v>#DIV/0!</v>
      </c>
      <c r="AT1632" s="416">
        <f t="shared" si="12"/>
        <v>0</v>
      </c>
      <c r="AU1632" s="417"/>
    </row>
    <row r="1633" hidden="1">
      <c r="A1633" s="88" t="str">
        <f>Master!A1682</f>
        <v>VSFI18019</v>
      </c>
      <c r="B1633" s="414" t="str">
        <f>Master!B1682</f>
        <v/>
      </c>
      <c r="C1633" s="414" t="str">
        <f>Master!C1682</f>
        <v/>
      </c>
      <c r="D1633" s="88" t="str">
        <f>Master!D1682</f>
        <v/>
      </c>
      <c r="E1633" s="406" t="str">
        <f>Master!E1682</f>
        <v/>
      </c>
      <c r="F1633" s="406">
        <f>Master!F1682</f>
        <v>0</v>
      </c>
      <c r="G1633" s="88" t="str">
        <f>Master!G1682</f>
        <v/>
      </c>
      <c r="H1633" s="88" t="str">
        <f>Master!H1682</f>
        <v/>
      </c>
      <c r="I1633" s="88" t="str">
        <f>Master!I1682</f>
        <v/>
      </c>
      <c r="J1633" s="88" t="str">
        <f>Master!J1682</f>
        <v>SPORTS FIRST (INSTRUCTOR) PTE LTD</v>
      </c>
      <c r="K1633" s="88" t="str">
        <f>Master!K1682</f>
        <v/>
      </c>
      <c r="L1633" s="88" t="str">
        <f>Master!L1682</f>
        <v/>
      </c>
      <c r="M1633" s="88" t="str">
        <f>Master!M1682</f>
        <v/>
      </c>
      <c r="N1633" s="88" t="str">
        <f>Master!N1682</f>
        <v/>
      </c>
      <c r="O1633" s="88" t="str">
        <f>Master!O1682</f>
        <v/>
      </c>
      <c r="P1633" s="88" t="str">
        <f>Master!P1682</f>
        <v/>
      </c>
      <c r="Q1633" s="88" t="str">
        <f>Master!Q1682</f>
        <v/>
      </c>
      <c r="R1633" s="406" t="str">
        <f>Master!R1682</f>
        <v/>
      </c>
      <c r="S1633" s="406">
        <f>Master!S1682</f>
        <v>0</v>
      </c>
      <c r="T1633" s="406" t="str">
        <f>Master!T1682</f>
        <v/>
      </c>
      <c r="U1633" s="406" t="str">
        <f>Master!U1682</f>
        <v/>
      </c>
      <c r="V1633" s="406" t="str">
        <f>Master!V1682</f>
        <v/>
      </c>
      <c r="W1633" s="406" t="str">
        <f>Master!W1682</f>
        <v/>
      </c>
      <c r="X1633" s="406" t="str">
        <f>Master!X1682</f>
        <v/>
      </c>
      <c r="Y1633" s="406" t="str">
        <f>Master!Y1682</f>
        <v/>
      </c>
      <c r="Z1633" s="406" t="str">
        <f>Master!Z1682</f>
        <v/>
      </c>
      <c r="AA1633" s="406" t="str">
        <f>Master!AA1682</f>
        <v/>
      </c>
      <c r="AB1633" s="406" t="str">
        <f>Master!AB1682</f>
        <v/>
      </c>
      <c r="AC1633" s="406" t="str">
        <f>Master!AC1682</f>
        <v/>
      </c>
      <c r="AD1633" s="406" t="str">
        <f>Master!AD1682</f>
        <v/>
      </c>
      <c r="AE1633" s="406" t="str">
        <f>Master!AE1682</f>
        <v/>
      </c>
      <c r="AF1633" s="406" t="str">
        <f>Master!AF1682</f>
        <v/>
      </c>
      <c r="AG1633" s="406" t="str">
        <f>Master!AG1682</f>
        <v/>
      </c>
      <c r="AH1633" s="88" t="str">
        <f>Master!AH1682</f>
        <v/>
      </c>
      <c r="AI1633" s="88" t="str">
        <f>Master!AI1682</f>
        <v/>
      </c>
      <c r="AJ1633" s="406" t="str">
        <f>Master!AJ1682</f>
        <v/>
      </c>
      <c r="AK1633" s="406">
        <f>Master!AK1682</f>
        <v>0</v>
      </c>
      <c r="AL1633" s="88" t="str">
        <f>Master!AL1682</f>
        <v/>
      </c>
      <c r="AM1633" s="416"/>
      <c r="AN1633" s="416"/>
      <c r="AO1633" s="416"/>
      <c r="AP1633" s="416"/>
      <c r="AQ1633" s="416"/>
      <c r="AR1633" s="416">
        <f t="shared" si="10"/>
        <v>0</v>
      </c>
      <c r="AS1633" s="417" t="str">
        <f t="shared" si="11"/>
        <v>#DIV/0!</v>
      </c>
      <c r="AT1633" s="416">
        <f t="shared" si="12"/>
        <v>0</v>
      </c>
      <c r="AU1633" s="417"/>
    </row>
    <row r="1634" hidden="1">
      <c r="A1634" s="88" t="str">
        <f>Master!A1683</f>
        <v>VSFI18020</v>
      </c>
      <c r="B1634" s="414" t="str">
        <f>Master!B1683</f>
        <v/>
      </c>
      <c r="C1634" s="414" t="str">
        <f>Master!C1683</f>
        <v/>
      </c>
      <c r="D1634" s="88" t="str">
        <f>Master!D1683</f>
        <v/>
      </c>
      <c r="E1634" s="406" t="str">
        <f>Master!E1683</f>
        <v/>
      </c>
      <c r="F1634" s="406">
        <f>Master!F1683</f>
        <v>0</v>
      </c>
      <c r="G1634" s="88" t="str">
        <f>Master!G1683</f>
        <v/>
      </c>
      <c r="H1634" s="88" t="str">
        <f>Master!H1683</f>
        <v/>
      </c>
      <c r="I1634" s="88" t="str">
        <f>Master!I1683</f>
        <v/>
      </c>
      <c r="J1634" s="88" t="str">
        <f>Master!J1683</f>
        <v>SPORTS FIRST (INSTRUCTOR) PTE LTD</v>
      </c>
      <c r="K1634" s="88" t="str">
        <f>Master!K1683</f>
        <v/>
      </c>
      <c r="L1634" s="88" t="str">
        <f>Master!L1683</f>
        <v/>
      </c>
      <c r="M1634" s="88" t="str">
        <f>Master!M1683</f>
        <v/>
      </c>
      <c r="N1634" s="88" t="str">
        <f>Master!N1683</f>
        <v/>
      </c>
      <c r="O1634" s="88" t="str">
        <f>Master!O1683</f>
        <v/>
      </c>
      <c r="P1634" s="88" t="str">
        <f>Master!P1683</f>
        <v/>
      </c>
      <c r="Q1634" s="88" t="str">
        <f>Master!Q1683</f>
        <v/>
      </c>
      <c r="R1634" s="406" t="str">
        <f>Master!R1683</f>
        <v/>
      </c>
      <c r="S1634" s="406">
        <f>Master!S1683</f>
        <v>0</v>
      </c>
      <c r="T1634" s="406" t="str">
        <f>Master!T1683</f>
        <v/>
      </c>
      <c r="U1634" s="406" t="str">
        <f>Master!U1683</f>
        <v/>
      </c>
      <c r="V1634" s="406" t="str">
        <f>Master!V1683</f>
        <v/>
      </c>
      <c r="W1634" s="406" t="str">
        <f>Master!W1683</f>
        <v/>
      </c>
      <c r="X1634" s="406" t="str">
        <f>Master!X1683</f>
        <v/>
      </c>
      <c r="Y1634" s="406" t="str">
        <f>Master!Y1683</f>
        <v/>
      </c>
      <c r="Z1634" s="406" t="str">
        <f>Master!Z1683</f>
        <v/>
      </c>
      <c r="AA1634" s="406" t="str">
        <f>Master!AA1683</f>
        <v/>
      </c>
      <c r="AB1634" s="406" t="str">
        <f>Master!AB1683</f>
        <v/>
      </c>
      <c r="AC1634" s="406" t="str">
        <f>Master!AC1683</f>
        <v/>
      </c>
      <c r="AD1634" s="406" t="str">
        <f>Master!AD1683</f>
        <v/>
      </c>
      <c r="AE1634" s="406" t="str">
        <f>Master!AE1683</f>
        <v/>
      </c>
      <c r="AF1634" s="406" t="str">
        <f>Master!AF1683</f>
        <v/>
      </c>
      <c r="AG1634" s="406" t="str">
        <f>Master!AG1683</f>
        <v/>
      </c>
      <c r="AH1634" s="88" t="str">
        <f>Master!AH1683</f>
        <v/>
      </c>
      <c r="AI1634" s="414" t="str">
        <f>Master!AI1683</f>
        <v/>
      </c>
      <c r="AJ1634" s="406" t="str">
        <f>Master!AJ1683</f>
        <v/>
      </c>
      <c r="AK1634" s="406">
        <f>Master!AK1683</f>
        <v>0</v>
      </c>
      <c r="AL1634" s="88" t="str">
        <f>Master!AL1683</f>
        <v/>
      </c>
      <c r="AM1634" s="416"/>
      <c r="AN1634" s="416"/>
      <c r="AO1634" s="416"/>
      <c r="AP1634" s="416"/>
      <c r="AQ1634" s="416"/>
      <c r="AR1634" s="416">
        <f t="shared" si="10"/>
        <v>0</v>
      </c>
      <c r="AS1634" s="417" t="str">
        <f t="shared" si="11"/>
        <v>#DIV/0!</v>
      </c>
      <c r="AT1634" s="416">
        <f t="shared" si="12"/>
        <v>0</v>
      </c>
      <c r="AU1634" s="417"/>
    </row>
    <row r="1635" hidden="1">
      <c r="A1635" s="88" t="str">
        <f>Master!A1684</f>
        <v>VSFI18021</v>
      </c>
      <c r="B1635" s="414" t="str">
        <f>Master!B1684</f>
        <v/>
      </c>
      <c r="C1635" s="414" t="str">
        <f>Master!C1684</f>
        <v/>
      </c>
      <c r="D1635" s="88" t="str">
        <f>Master!D1684</f>
        <v/>
      </c>
      <c r="E1635" s="406" t="str">
        <f>Master!E1684</f>
        <v/>
      </c>
      <c r="F1635" s="406">
        <f>Master!F1684</f>
        <v>0</v>
      </c>
      <c r="G1635" s="88" t="str">
        <f>Master!G1684</f>
        <v/>
      </c>
      <c r="H1635" s="88" t="str">
        <f>Master!H1684</f>
        <v/>
      </c>
      <c r="I1635" s="88" t="str">
        <f>Master!I1684</f>
        <v/>
      </c>
      <c r="J1635" s="88" t="str">
        <f>Master!J1684</f>
        <v>SPORTS FIRST (INSTRUCTOR) PTE LTD</v>
      </c>
      <c r="K1635" s="88" t="str">
        <f>Master!K1684</f>
        <v/>
      </c>
      <c r="L1635" s="88" t="str">
        <f>Master!L1684</f>
        <v/>
      </c>
      <c r="M1635" s="88" t="str">
        <f>Master!M1684</f>
        <v/>
      </c>
      <c r="N1635" s="88" t="str">
        <f>Master!N1684</f>
        <v/>
      </c>
      <c r="O1635" s="88" t="str">
        <f>Master!O1684</f>
        <v/>
      </c>
      <c r="P1635" s="88" t="str">
        <f>Master!P1684</f>
        <v/>
      </c>
      <c r="Q1635" s="88" t="str">
        <f>Master!Q1684</f>
        <v/>
      </c>
      <c r="R1635" s="406" t="str">
        <f>Master!R1684</f>
        <v/>
      </c>
      <c r="S1635" s="406">
        <f>Master!S1684</f>
        <v>0</v>
      </c>
      <c r="T1635" s="406" t="str">
        <f>Master!T1684</f>
        <v/>
      </c>
      <c r="U1635" s="406" t="str">
        <f>Master!U1684</f>
        <v/>
      </c>
      <c r="V1635" s="406" t="str">
        <f>Master!V1684</f>
        <v/>
      </c>
      <c r="W1635" s="406" t="str">
        <f>Master!W1684</f>
        <v/>
      </c>
      <c r="X1635" s="406" t="str">
        <f>Master!X1684</f>
        <v/>
      </c>
      <c r="Y1635" s="406" t="str">
        <f>Master!Y1684</f>
        <v/>
      </c>
      <c r="Z1635" s="406" t="str">
        <f>Master!Z1684</f>
        <v/>
      </c>
      <c r="AA1635" s="406" t="str">
        <f>Master!AA1684</f>
        <v/>
      </c>
      <c r="AB1635" s="406" t="str">
        <f>Master!AB1684</f>
        <v/>
      </c>
      <c r="AC1635" s="406" t="str">
        <f>Master!AC1684</f>
        <v/>
      </c>
      <c r="AD1635" s="406" t="str">
        <f>Master!AD1684</f>
        <v/>
      </c>
      <c r="AE1635" s="406" t="str">
        <f>Master!AE1684</f>
        <v/>
      </c>
      <c r="AF1635" s="406" t="str">
        <f>Master!AF1684</f>
        <v/>
      </c>
      <c r="AG1635" s="406" t="str">
        <f>Master!AG1684</f>
        <v/>
      </c>
      <c r="AH1635" s="88" t="str">
        <f>Master!AH1684</f>
        <v/>
      </c>
      <c r="AI1635" s="88" t="str">
        <f>Master!AI1684</f>
        <v/>
      </c>
      <c r="AJ1635" s="406" t="str">
        <f>Master!AJ1684</f>
        <v/>
      </c>
      <c r="AK1635" s="406">
        <f>Master!AK1684</f>
        <v>0</v>
      </c>
      <c r="AL1635" s="88" t="str">
        <f>Master!AL1684</f>
        <v/>
      </c>
      <c r="AM1635" s="416"/>
      <c r="AN1635" s="416"/>
      <c r="AO1635" s="416"/>
      <c r="AP1635" s="416"/>
      <c r="AQ1635" s="416"/>
      <c r="AR1635" s="416">
        <f t="shared" si="10"/>
        <v>0</v>
      </c>
      <c r="AS1635" s="417" t="str">
        <f t="shared" si="11"/>
        <v>#DIV/0!</v>
      </c>
      <c r="AT1635" s="416">
        <f t="shared" si="12"/>
        <v>0</v>
      </c>
      <c r="AU1635" s="417"/>
    </row>
    <row r="1636" hidden="1">
      <c r="A1636" s="88" t="str">
        <f>Master!A1685</f>
        <v>VSFI18022</v>
      </c>
      <c r="B1636" s="414" t="str">
        <f>Master!B1685</f>
        <v/>
      </c>
      <c r="C1636" s="414" t="str">
        <f>Master!C1685</f>
        <v/>
      </c>
      <c r="D1636" s="88" t="str">
        <f>Master!D1685</f>
        <v/>
      </c>
      <c r="E1636" s="406" t="str">
        <f>Master!E1685</f>
        <v/>
      </c>
      <c r="F1636" s="406">
        <f>Master!F1685</f>
        <v>0</v>
      </c>
      <c r="G1636" s="88" t="str">
        <f>Master!G1685</f>
        <v/>
      </c>
      <c r="H1636" s="88" t="str">
        <f>Master!H1685</f>
        <v/>
      </c>
      <c r="I1636" s="88" t="str">
        <f>Master!I1685</f>
        <v/>
      </c>
      <c r="J1636" s="88" t="str">
        <f>Master!J1685</f>
        <v>SPORTS FIRST (INSTRUCTOR) PTE LTD</v>
      </c>
      <c r="K1636" s="88" t="str">
        <f>Master!K1685</f>
        <v/>
      </c>
      <c r="L1636" s="88" t="str">
        <f>Master!L1685</f>
        <v/>
      </c>
      <c r="M1636" s="88" t="str">
        <f>Master!M1685</f>
        <v/>
      </c>
      <c r="N1636" s="88" t="str">
        <f>Master!N1685</f>
        <v/>
      </c>
      <c r="O1636" s="88" t="str">
        <f>Master!O1685</f>
        <v/>
      </c>
      <c r="P1636" s="88" t="str">
        <f>Master!P1685</f>
        <v/>
      </c>
      <c r="Q1636" s="88" t="str">
        <f>Master!Q1685</f>
        <v/>
      </c>
      <c r="R1636" s="406" t="str">
        <f>Master!R1685</f>
        <v/>
      </c>
      <c r="S1636" s="406">
        <f>Master!S1685</f>
        <v>0</v>
      </c>
      <c r="T1636" s="406" t="str">
        <f>Master!T1685</f>
        <v/>
      </c>
      <c r="U1636" s="406" t="str">
        <f>Master!U1685</f>
        <v/>
      </c>
      <c r="V1636" s="406" t="str">
        <f>Master!V1685</f>
        <v/>
      </c>
      <c r="W1636" s="406" t="str">
        <f>Master!W1685</f>
        <v/>
      </c>
      <c r="X1636" s="406" t="str">
        <f>Master!X1685</f>
        <v/>
      </c>
      <c r="Y1636" s="406" t="str">
        <f>Master!Y1685</f>
        <v/>
      </c>
      <c r="Z1636" s="406" t="str">
        <f>Master!Z1685</f>
        <v/>
      </c>
      <c r="AA1636" s="406" t="str">
        <f>Master!AA1685</f>
        <v/>
      </c>
      <c r="AB1636" s="406" t="str">
        <f>Master!AB1685</f>
        <v/>
      </c>
      <c r="AC1636" s="406" t="str">
        <f>Master!AC1685</f>
        <v/>
      </c>
      <c r="AD1636" s="406" t="str">
        <f>Master!AD1685</f>
        <v/>
      </c>
      <c r="AE1636" s="406" t="str">
        <f>Master!AE1685</f>
        <v/>
      </c>
      <c r="AF1636" s="406" t="str">
        <f>Master!AF1685</f>
        <v/>
      </c>
      <c r="AG1636" s="406" t="str">
        <f>Master!AG1685</f>
        <v/>
      </c>
      <c r="AH1636" s="88" t="str">
        <f>Master!AH1685</f>
        <v/>
      </c>
      <c r="AI1636" s="414" t="str">
        <f>Master!AI1685</f>
        <v/>
      </c>
      <c r="AJ1636" s="406" t="str">
        <f>Master!AJ1685</f>
        <v/>
      </c>
      <c r="AK1636" s="406">
        <f>Master!AK1685</f>
        <v>0</v>
      </c>
      <c r="AL1636" s="88" t="str">
        <f>Master!AL1685</f>
        <v/>
      </c>
      <c r="AM1636" s="416"/>
      <c r="AN1636" s="416"/>
      <c r="AO1636" s="416"/>
      <c r="AP1636" s="416"/>
      <c r="AQ1636" s="416"/>
      <c r="AR1636" s="416">
        <f t="shared" si="10"/>
        <v>0</v>
      </c>
      <c r="AS1636" s="417" t="str">
        <f t="shared" si="11"/>
        <v>#DIV/0!</v>
      </c>
      <c r="AT1636" s="416">
        <f t="shared" si="12"/>
        <v>0</v>
      </c>
      <c r="AU1636" s="417"/>
    </row>
    <row r="1637" hidden="1">
      <c r="A1637" s="88" t="str">
        <f>Master!A1686</f>
        <v>VSFI18023</v>
      </c>
      <c r="B1637" s="414" t="str">
        <f>Master!B1686</f>
        <v/>
      </c>
      <c r="C1637" s="414" t="str">
        <f>Master!C1686</f>
        <v/>
      </c>
      <c r="D1637" s="88" t="str">
        <f>Master!D1686</f>
        <v/>
      </c>
      <c r="E1637" s="406" t="str">
        <f>Master!E1686</f>
        <v/>
      </c>
      <c r="F1637" s="406">
        <f>Master!F1686</f>
        <v>0</v>
      </c>
      <c r="G1637" s="88" t="str">
        <f>Master!G1686</f>
        <v/>
      </c>
      <c r="H1637" s="88" t="str">
        <f>Master!H1686</f>
        <v/>
      </c>
      <c r="I1637" s="88" t="str">
        <f>Master!I1686</f>
        <v/>
      </c>
      <c r="J1637" s="88" t="str">
        <f>Master!J1686</f>
        <v>SPORTS FIRST (INSTRUCTOR) PTE LTD</v>
      </c>
      <c r="K1637" s="88" t="str">
        <f>Master!K1686</f>
        <v/>
      </c>
      <c r="L1637" s="88" t="str">
        <f>Master!L1686</f>
        <v/>
      </c>
      <c r="M1637" s="88" t="str">
        <f>Master!M1686</f>
        <v/>
      </c>
      <c r="N1637" s="88" t="str">
        <f>Master!N1686</f>
        <v/>
      </c>
      <c r="O1637" s="88" t="str">
        <f>Master!O1686</f>
        <v/>
      </c>
      <c r="P1637" s="88" t="str">
        <f>Master!P1686</f>
        <v/>
      </c>
      <c r="Q1637" s="88" t="str">
        <f>Master!Q1686</f>
        <v/>
      </c>
      <c r="R1637" s="406" t="str">
        <f>Master!R1686</f>
        <v/>
      </c>
      <c r="S1637" s="406">
        <f>Master!S1686</f>
        <v>0</v>
      </c>
      <c r="T1637" s="406" t="str">
        <f>Master!T1686</f>
        <v/>
      </c>
      <c r="U1637" s="406" t="str">
        <f>Master!U1686</f>
        <v/>
      </c>
      <c r="V1637" s="406" t="str">
        <f>Master!V1686</f>
        <v/>
      </c>
      <c r="W1637" s="406" t="str">
        <f>Master!W1686</f>
        <v/>
      </c>
      <c r="X1637" s="406" t="str">
        <f>Master!X1686</f>
        <v/>
      </c>
      <c r="Y1637" s="406" t="str">
        <f>Master!Y1686</f>
        <v/>
      </c>
      <c r="Z1637" s="406" t="str">
        <f>Master!Z1686</f>
        <v/>
      </c>
      <c r="AA1637" s="406" t="str">
        <f>Master!AA1686</f>
        <v/>
      </c>
      <c r="AB1637" s="406" t="str">
        <f>Master!AB1686</f>
        <v/>
      </c>
      <c r="AC1637" s="406" t="str">
        <f>Master!AC1686</f>
        <v/>
      </c>
      <c r="AD1637" s="406" t="str">
        <f>Master!AD1686</f>
        <v/>
      </c>
      <c r="AE1637" s="406" t="str">
        <f>Master!AE1686</f>
        <v/>
      </c>
      <c r="AF1637" s="406" t="str">
        <f>Master!AF1686</f>
        <v/>
      </c>
      <c r="AG1637" s="406" t="str">
        <f>Master!AG1686</f>
        <v/>
      </c>
      <c r="AH1637" s="88" t="str">
        <f>Master!AH1686</f>
        <v/>
      </c>
      <c r="AI1637" s="88" t="str">
        <f>Master!AI1686</f>
        <v/>
      </c>
      <c r="AJ1637" s="406" t="str">
        <f>Master!AJ1686</f>
        <v/>
      </c>
      <c r="AK1637" s="406">
        <f>Master!AK1686</f>
        <v>0</v>
      </c>
      <c r="AL1637" s="88" t="str">
        <f>Master!AL1686</f>
        <v/>
      </c>
      <c r="AM1637" s="416"/>
      <c r="AN1637" s="416"/>
      <c r="AO1637" s="416"/>
      <c r="AP1637" s="416"/>
      <c r="AQ1637" s="416"/>
      <c r="AR1637" s="416">
        <f t="shared" si="10"/>
        <v>0</v>
      </c>
      <c r="AS1637" s="417" t="str">
        <f t="shared" si="11"/>
        <v>#DIV/0!</v>
      </c>
      <c r="AT1637" s="416">
        <f t="shared" si="12"/>
        <v>0</v>
      </c>
      <c r="AU1637" s="417"/>
    </row>
    <row r="1638" hidden="1">
      <c r="A1638" s="88" t="str">
        <f>Master!A1687</f>
        <v>VSFI18024</v>
      </c>
      <c r="B1638" s="414" t="str">
        <f>Master!B1687</f>
        <v/>
      </c>
      <c r="C1638" s="414" t="str">
        <f>Master!C1687</f>
        <v/>
      </c>
      <c r="D1638" s="88" t="str">
        <f>Master!D1687</f>
        <v/>
      </c>
      <c r="E1638" s="406" t="str">
        <f>Master!E1687</f>
        <v/>
      </c>
      <c r="F1638" s="406">
        <f>Master!F1687</f>
        <v>0</v>
      </c>
      <c r="G1638" s="88" t="str">
        <f>Master!G1687</f>
        <v/>
      </c>
      <c r="H1638" s="88" t="str">
        <f>Master!H1687</f>
        <v/>
      </c>
      <c r="I1638" s="88" t="str">
        <f>Master!I1687</f>
        <v/>
      </c>
      <c r="J1638" s="88" t="str">
        <f>Master!J1687</f>
        <v>SPORTS FIRST (INSTRUCTOR) PTE LTD</v>
      </c>
      <c r="K1638" s="88" t="str">
        <f>Master!K1687</f>
        <v/>
      </c>
      <c r="L1638" s="88" t="str">
        <f>Master!L1687</f>
        <v/>
      </c>
      <c r="M1638" s="88" t="str">
        <f>Master!M1687</f>
        <v/>
      </c>
      <c r="N1638" s="88" t="str">
        <f>Master!N1687</f>
        <v/>
      </c>
      <c r="O1638" s="88" t="str">
        <f>Master!O1687</f>
        <v/>
      </c>
      <c r="P1638" s="88" t="str">
        <f>Master!P1687</f>
        <v/>
      </c>
      <c r="Q1638" s="88" t="str">
        <f>Master!Q1687</f>
        <v/>
      </c>
      <c r="R1638" s="406" t="str">
        <f>Master!R1687</f>
        <v/>
      </c>
      <c r="S1638" s="406">
        <f>Master!S1687</f>
        <v>0</v>
      </c>
      <c r="T1638" s="406" t="str">
        <f>Master!T1687</f>
        <v/>
      </c>
      <c r="U1638" s="406" t="str">
        <f>Master!U1687</f>
        <v/>
      </c>
      <c r="V1638" s="406" t="str">
        <f>Master!V1687</f>
        <v/>
      </c>
      <c r="W1638" s="406" t="str">
        <f>Master!W1687</f>
        <v/>
      </c>
      <c r="X1638" s="406" t="str">
        <f>Master!X1687</f>
        <v/>
      </c>
      <c r="Y1638" s="406" t="str">
        <f>Master!Y1687</f>
        <v/>
      </c>
      <c r="Z1638" s="406" t="str">
        <f>Master!Z1687</f>
        <v/>
      </c>
      <c r="AA1638" s="406" t="str">
        <f>Master!AA1687</f>
        <v/>
      </c>
      <c r="AB1638" s="406" t="str">
        <f>Master!AB1687</f>
        <v/>
      </c>
      <c r="AC1638" s="406" t="str">
        <f>Master!AC1687</f>
        <v/>
      </c>
      <c r="AD1638" s="406" t="str">
        <f>Master!AD1687</f>
        <v/>
      </c>
      <c r="AE1638" s="406" t="str">
        <f>Master!AE1687</f>
        <v/>
      </c>
      <c r="AF1638" s="406" t="str">
        <f>Master!AF1687</f>
        <v/>
      </c>
      <c r="AG1638" s="406" t="str">
        <f>Master!AG1687</f>
        <v/>
      </c>
      <c r="AH1638" s="88" t="str">
        <f>Master!AH1687</f>
        <v/>
      </c>
      <c r="AI1638" s="414" t="str">
        <f>Master!AI1687</f>
        <v/>
      </c>
      <c r="AJ1638" s="406" t="str">
        <f>Master!AJ1687</f>
        <v/>
      </c>
      <c r="AK1638" s="406">
        <f>Master!AK1687</f>
        <v>0</v>
      </c>
      <c r="AL1638" s="88" t="str">
        <f>Master!AL1687</f>
        <v/>
      </c>
      <c r="AM1638" s="416"/>
      <c r="AN1638" s="416"/>
      <c r="AO1638" s="416"/>
      <c r="AP1638" s="416"/>
      <c r="AQ1638" s="416"/>
      <c r="AR1638" s="416">
        <f t="shared" si="10"/>
        <v>0</v>
      </c>
      <c r="AS1638" s="417" t="str">
        <f t="shared" si="11"/>
        <v>#DIV/0!</v>
      </c>
      <c r="AT1638" s="416">
        <f t="shared" si="12"/>
        <v>0</v>
      </c>
      <c r="AU1638" s="417"/>
    </row>
    <row r="1639" hidden="1">
      <c r="A1639" s="88" t="str">
        <f>Master!A1688</f>
        <v>VSFI18025</v>
      </c>
      <c r="B1639" s="414" t="str">
        <f>Master!B1688</f>
        <v/>
      </c>
      <c r="C1639" s="414" t="str">
        <f>Master!C1688</f>
        <v/>
      </c>
      <c r="D1639" s="88" t="str">
        <f>Master!D1688</f>
        <v/>
      </c>
      <c r="E1639" s="406" t="str">
        <f>Master!E1688</f>
        <v/>
      </c>
      <c r="F1639" s="406">
        <f>Master!F1688</f>
        <v>0</v>
      </c>
      <c r="G1639" s="88" t="str">
        <f>Master!G1688</f>
        <v/>
      </c>
      <c r="H1639" s="88" t="str">
        <f>Master!H1688</f>
        <v/>
      </c>
      <c r="I1639" s="88" t="str">
        <f>Master!I1688</f>
        <v/>
      </c>
      <c r="J1639" s="88" t="str">
        <f>Master!J1688</f>
        <v>SPORTS FIRST (INSTRUCTOR) PTE LTD</v>
      </c>
      <c r="K1639" s="88" t="str">
        <f>Master!K1688</f>
        <v/>
      </c>
      <c r="L1639" s="88" t="str">
        <f>Master!L1688</f>
        <v/>
      </c>
      <c r="M1639" s="88" t="str">
        <f>Master!M1688</f>
        <v/>
      </c>
      <c r="N1639" s="88" t="str">
        <f>Master!N1688</f>
        <v/>
      </c>
      <c r="O1639" s="88" t="str">
        <f>Master!O1688</f>
        <v/>
      </c>
      <c r="P1639" s="88" t="str">
        <f>Master!P1688</f>
        <v/>
      </c>
      <c r="Q1639" s="88" t="str">
        <f>Master!Q1688</f>
        <v/>
      </c>
      <c r="R1639" s="406" t="str">
        <f>Master!R1688</f>
        <v/>
      </c>
      <c r="S1639" s="406">
        <f>Master!S1688</f>
        <v>0</v>
      </c>
      <c r="T1639" s="406" t="str">
        <f>Master!T1688</f>
        <v/>
      </c>
      <c r="U1639" s="406" t="str">
        <f>Master!U1688</f>
        <v/>
      </c>
      <c r="V1639" s="406" t="str">
        <f>Master!V1688</f>
        <v/>
      </c>
      <c r="W1639" s="406" t="str">
        <f>Master!W1688</f>
        <v/>
      </c>
      <c r="X1639" s="406" t="str">
        <f>Master!X1688</f>
        <v/>
      </c>
      <c r="Y1639" s="406" t="str">
        <f>Master!Y1688</f>
        <v/>
      </c>
      <c r="Z1639" s="406" t="str">
        <f>Master!Z1688</f>
        <v/>
      </c>
      <c r="AA1639" s="406" t="str">
        <f>Master!AA1688</f>
        <v/>
      </c>
      <c r="AB1639" s="406" t="str">
        <f>Master!AB1688</f>
        <v/>
      </c>
      <c r="AC1639" s="406" t="str">
        <f>Master!AC1688</f>
        <v/>
      </c>
      <c r="AD1639" s="406" t="str">
        <f>Master!AD1688</f>
        <v/>
      </c>
      <c r="AE1639" s="406" t="str">
        <f>Master!AE1688</f>
        <v/>
      </c>
      <c r="AF1639" s="406" t="str">
        <f>Master!AF1688</f>
        <v/>
      </c>
      <c r="AG1639" s="406" t="str">
        <f>Master!AG1688</f>
        <v/>
      </c>
      <c r="AH1639" s="88" t="str">
        <f>Master!AH1688</f>
        <v/>
      </c>
      <c r="AI1639" s="88" t="str">
        <f>Master!AI1688</f>
        <v/>
      </c>
      <c r="AJ1639" s="406" t="str">
        <f>Master!AJ1688</f>
        <v/>
      </c>
      <c r="AK1639" s="406">
        <f>Master!AK1688</f>
        <v>0</v>
      </c>
      <c r="AL1639" s="88" t="str">
        <f>Master!AL1688</f>
        <v/>
      </c>
      <c r="AM1639" s="416"/>
      <c r="AN1639" s="416"/>
      <c r="AO1639" s="416"/>
      <c r="AP1639" s="416"/>
      <c r="AQ1639" s="416"/>
      <c r="AR1639" s="416">
        <f t="shared" si="10"/>
        <v>0</v>
      </c>
      <c r="AS1639" s="417" t="str">
        <f t="shared" si="11"/>
        <v>#DIV/0!</v>
      </c>
      <c r="AT1639" s="416">
        <f t="shared" si="12"/>
        <v>0</v>
      </c>
      <c r="AU1639" s="417"/>
    </row>
    <row r="1640" hidden="1">
      <c r="A1640" s="88" t="str">
        <f>Master!A1689</f>
        <v>VSFI18026</v>
      </c>
      <c r="B1640" s="414" t="str">
        <f>Master!B1689</f>
        <v/>
      </c>
      <c r="C1640" s="414" t="str">
        <f>Master!C1689</f>
        <v/>
      </c>
      <c r="D1640" s="88" t="str">
        <f>Master!D1689</f>
        <v/>
      </c>
      <c r="E1640" s="406" t="str">
        <f>Master!E1689</f>
        <v/>
      </c>
      <c r="F1640" s="406">
        <f>Master!F1689</f>
        <v>0</v>
      </c>
      <c r="G1640" s="88" t="str">
        <f>Master!G1689</f>
        <v/>
      </c>
      <c r="H1640" s="88" t="str">
        <f>Master!H1689</f>
        <v/>
      </c>
      <c r="I1640" s="88" t="str">
        <f>Master!I1689</f>
        <v/>
      </c>
      <c r="J1640" s="88" t="str">
        <f>Master!J1689</f>
        <v>SPORTS FIRST (INSTRUCTOR) PTE LTD</v>
      </c>
      <c r="K1640" s="88" t="str">
        <f>Master!K1689</f>
        <v/>
      </c>
      <c r="L1640" s="88" t="str">
        <f>Master!L1689</f>
        <v/>
      </c>
      <c r="M1640" s="88" t="str">
        <f>Master!M1689</f>
        <v/>
      </c>
      <c r="N1640" s="88" t="str">
        <f>Master!N1689</f>
        <v/>
      </c>
      <c r="O1640" s="88" t="str">
        <f>Master!O1689</f>
        <v/>
      </c>
      <c r="P1640" s="88" t="str">
        <f>Master!P1689</f>
        <v/>
      </c>
      <c r="Q1640" s="88" t="str">
        <f>Master!Q1689</f>
        <v/>
      </c>
      <c r="R1640" s="406" t="str">
        <f>Master!R1689</f>
        <v/>
      </c>
      <c r="S1640" s="406">
        <f>Master!S1689</f>
        <v>0</v>
      </c>
      <c r="T1640" s="406" t="str">
        <f>Master!T1689</f>
        <v/>
      </c>
      <c r="U1640" s="406" t="str">
        <f>Master!U1689</f>
        <v/>
      </c>
      <c r="V1640" s="406" t="str">
        <f>Master!V1689</f>
        <v/>
      </c>
      <c r="W1640" s="406" t="str">
        <f>Master!W1689</f>
        <v/>
      </c>
      <c r="X1640" s="406" t="str">
        <f>Master!X1689</f>
        <v/>
      </c>
      <c r="Y1640" s="406" t="str">
        <f>Master!Y1689</f>
        <v/>
      </c>
      <c r="Z1640" s="406" t="str">
        <f>Master!Z1689</f>
        <v/>
      </c>
      <c r="AA1640" s="406" t="str">
        <f>Master!AA1689</f>
        <v/>
      </c>
      <c r="AB1640" s="406" t="str">
        <f>Master!AB1689</f>
        <v/>
      </c>
      <c r="AC1640" s="406" t="str">
        <f>Master!AC1689</f>
        <v/>
      </c>
      <c r="AD1640" s="406" t="str">
        <f>Master!AD1689</f>
        <v/>
      </c>
      <c r="AE1640" s="406" t="str">
        <f>Master!AE1689</f>
        <v/>
      </c>
      <c r="AF1640" s="406" t="str">
        <f>Master!AF1689</f>
        <v/>
      </c>
      <c r="AG1640" s="406" t="str">
        <f>Master!AG1689</f>
        <v/>
      </c>
      <c r="AH1640" s="88" t="str">
        <f>Master!AH1689</f>
        <v/>
      </c>
      <c r="AI1640" s="414" t="str">
        <f>Master!AI1689</f>
        <v/>
      </c>
      <c r="AJ1640" s="406" t="str">
        <f>Master!AJ1689</f>
        <v/>
      </c>
      <c r="AK1640" s="406">
        <f>Master!AK1689</f>
        <v>0</v>
      </c>
      <c r="AL1640" s="88" t="str">
        <f>Master!AL1689</f>
        <v/>
      </c>
      <c r="AM1640" s="416"/>
      <c r="AN1640" s="416"/>
      <c r="AO1640" s="416"/>
      <c r="AP1640" s="416"/>
      <c r="AQ1640" s="416"/>
      <c r="AR1640" s="416">
        <f t="shared" si="10"/>
        <v>0</v>
      </c>
      <c r="AS1640" s="417" t="str">
        <f t="shared" si="11"/>
        <v>#DIV/0!</v>
      </c>
      <c r="AT1640" s="416">
        <f t="shared" si="12"/>
        <v>0</v>
      </c>
      <c r="AU1640" s="417"/>
    </row>
    <row r="1641" hidden="1">
      <c r="A1641" s="88" t="str">
        <f>Master!A1690</f>
        <v>VSFI18027</v>
      </c>
      <c r="B1641" s="414" t="str">
        <f>Master!B1690</f>
        <v/>
      </c>
      <c r="C1641" s="414" t="str">
        <f>Master!C1690</f>
        <v/>
      </c>
      <c r="D1641" s="88" t="str">
        <f>Master!D1690</f>
        <v/>
      </c>
      <c r="E1641" s="406" t="str">
        <f>Master!E1690</f>
        <v/>
      </c>
      <c r="F1641" s="406">
        <f>Master!F1690</f>
        <v>0</v>
      </c>
      <c r="G1641" s="88" t="str">
        <f>Master!G1690</f>
        <v/>
      </c>
      <c r="H1641" s="88" t="str">
        <f>Master!H1690</f>
        <v/>
      </c>
      <c r="I1641" s="88" t="str">
        <f>Master!I1690</f>
        <v/>
      </c>
      <c r="J1641" s="88" t="str">
        <f>Master!J1690</f>
        <v>SPORTS FIRST (INSTRUCTOR) PTE LTD</v>
      </c>
      <c r="K1641" s="88" t="str">
        <f>Master!K1690</f>
        <v/>
      </c>
      <c r="L1641" s="88" t="str">
        <f>Master!L1690</f>
        <v/>
      </c>
      <c r="M1641" s="88" t="str">
        <f>Master!M1690</f>
        <v/>
      </c>
      <c r="N1641" s="88" t="str">
        <f>Master!N1690</f>
        <v/>
      </c>
      <c r="O1641" s="88" t="str">
        <f>Master!O1690</f>
        <v/>
      </c>
      <c r="P1641" s="88" t="str">
        <f>Master!P1690</f>
        <v/>
      </c>
      <c r="Q1641" s="88" t="str">
        <f>Master!Q1690</f>
        <v/>
      </c>
      <c r="R1641" s="406" t="str">
        <f>Master!R1690</f>
        <v/>
      </c>
      <c r="S1641" s="406">
        <f>Master!S1690</f>
        <v>0</v>
      </c>
      <c r="T1641" s="406" t="str">
        <f>Master!T1690</f>
        <v/>
      </c>
      <c r="U1641" s="406" t="str">
        <f>Master!U1690</f>
        <v/>
      </c>
      <c r="V1641" s="406" t="str">
        <f>Master!V1690</f>
        <v/>
      </c>
      <c r="W1641" s="406" t="str">
        <f>Master!W1690</f>
        <v/>
      </c>
      <c r="X1641" s="406" t="str">
        <f>Master!X1690</f>
        <v/>
      </c>
      <c r="Y1641" s="406" t="str">
        <f>Master!Y1690</f>
        <v/>
      </c>
      <c r="Z1641" s="406" t="str">
        <f>Master!Z1690</f>
        <v/>
      </c>
      <c r="AA1641" s="406" t="str">
        <f>Master!AA1690</f>
        <v/>
      </c>
      <c r="AB1641" s="406" t="str">
        <f>Master!AB1690</f>
        <v/>
      </c>
      <c r="AC1641" s="406" t="str">
        <f>Master!AC1690</f>
        <v/>
      </c>
      <c r="AD1641" s="406" t="str">
        <f>Master!AD1690</f>
        <v/>
      </c>
      <c r="AE1641" s="406" t="str">
        <f>Master!AE1690</f>
        <v/>
      </c>
      <c r="AF1641" s="406" t="str">
        <f>Master!AF1690</f>
        <v/>
      </c>
      <c r="AG1641" s="406" t="str">
        <f>Master!AG1690</f>
        <v/>
      </c>
      <c r="AH1641" s="88" t="str">
        <f>Master!AH1690</f>
        <v/>
      </c>
      <c r="AI1641" s="88" t="str">
        <f>Master!AI1690</f>
        <v/>
      </c>
      <c r="AJ1641" s="406" t="str">
        <f>Master!AJ1690</f>
        <v/>
      </c>
      <c r="AK1641" s="406">
        <f>Master!AK1690</f>
        <v>0</v>
      </c>
      <c r="AL1641" s="88" t="str">
        <f>Master!AL1690</f>
        <v/>
      </c>
      <c r="AM1641" s="416"/>
      <c r="AN1641" s="416"/>
      <c r="AO1641" s="416"/>
      <c r="AP1641" s="416"/>
      <c r="AQ1641" s="416"/>
      <c r="AR1641" s="416">
        <f t="shared" si="10"/>
        <v>0</v>
      </c>
      <c r="AS1641" s="417" t="str">
        <f t="shared" si="11"/>
        <v>#DIV/0!</v>
      </c>
      <c r="AT1641" s="416">
        <f t="shared" si="12"/>
        <v>0</v>
      </c>
      <c r="AU1641" s="417"/>
    </row>
    <row r="1642" hidden="1">
      <c r="A1642" s="88" t="str">
        <f>Master!A1691</f>
        <v>VSFI18028</v>
      </c>
      <c r="B1642" s="414" t="str">
        <f>Master!B1691</f>
        <v/>
      </c>
      <c r="C1642" s="414" t="str">
        <f>Master!C1691</f>
        <v/>
      </c>
      <c r="D1642" s="88" t="str">
        <f>Master!D1691</f>
        <v/>
      </c>
      <c r="E1642" s="406" t="str">
        <f>Master!E1691</f>
        <v/>
      </c>
      <c r="F1642" s="406">
        <f>Master!F1691</f>
        <v>0</v>
      </c>
      <c r="G1642" s="88" t="str">
        <f>Master!G1691</f>
        <v/>
      </c>
      <c r="H1642" s="88" t="str">
        <f>Master!H1691</f>
        <v/>
      </c>
      <c r="I1642" s="88" t="str">
        <f>Master!I1691</f>
        <v/>
      </c>
      <c r="J1642" s="88" t="str">
        <f>Master!J1691</f>
        <v>SPORTS FIRST (INSTRUCTOR) PTE LTD</v>
      </c>
      <c r="K1642" s="88" t="str">
        <f>Master!K1691</f>
        <v/>
      </c>
      <c r="L1642" s="88" t="str">
        <f>Master!L1691</f>
        <v/>
      </c>
      <c r="M1642" s="88" t="str">
        <f>Master!M1691</f>
        <v/>
      </c>
      <c r="N1642" s="88" t="str">
        <f>Master!N1691</f>
        <v/>
      </c>
      <c r="O1642" s="88" t="str">
        <f>Master!O1691</f>
        <v/>
      </c>
      <c r="P1642" s="88" t="str">
        <f>Master!P1691</f>
        <v/>
      </c>
      <c r="Q1642" s="88" t="str">
        <f>Master!Q1691</f>
        <v/>
      </c>
      <c r="R1642" s="406" t="str">
        <f>Master!R1691</f>
        <v/>
      </c>
      <c r="S1642" s="406">
        <f>Master!S1691</f>
        <v>0</v>
      </c>
      <c r="T1642" s="406" t="str">
        <f>Master!T1691</f>
        <v/>
      </c>
      <c r="U1642" s="406" t="str">
        <f>Master!U1691</f>
        <v/>
      </c>
      <c r="V1642" s="406" t="str">
        <f>Master!V1691</f>
        <v/>
      </c>
      <c r="W1642" s="406" t="str">
        <f>Master!W1691</f>
        <v/>
      </c>
      <c r="X1642" s="406" t="str">
        <f>Master!X1691</f>
        <v/>
      </c>
      <c r="Y1642" s="406" t="str">
        <f>Master!Y1691</f>
        <v/>
      </c>
      <c r="Z1642" s="406" t="str">
        <f>Master!Z1691</f>
        <v/>
      </c>
      <c r="AA1642" s="406" t="str">
        <f>Master!AA1691</f>
        <v/>
      </c>
      <c r="AB1642" s="406" t="str">
        <f>Master!AB1691</f>
        <v/>
      </c>
      <c r="AC1642" s="406" t="str">
        <f>Master!AC1691</f>
        <v/>
      </c>
      <c r="AD1642" s="406" t="str">
        <f>Master!AD1691</f>
        <v/>
      </c>
      <c r="AE1642" s="406" t="str">
        <f>Master!AE1691</f>
        <v/>
      </c>
      <c r="AF1642" s="406" t="str">
        <f>Master!AF1691</f>
        <v/>
      </c>
      <c r="AG1642" s="406" t="str">
        <f>Master!AG1691</f>
        <v/>
      </c>
      <c r="AH1642" s="88" t="str">
        <f>Master!AH1691</f>
        <v/>
      </c>
      <c r="AI1642" s="414" t="str">
        <f>Master!AI1691</f>
        <v/>
      </c>
      <c r="AJ1642" s="406" t="str">
        <f>Master!AJ1691</f>
        <v/>
      </c>
      <c r="AK1642" s="406">
        <f>Master!AK1691</f>
        <v>0</v>
      </c>
      <c r="AL1642" s="88" t="str">
        <f>Master!AL1691</f>
        <v/>
      </c>
      <c r="AM1642" s="416"/>
      <c r="AN1642" s="416"/>
      <c r="AO1642" s="416"/>
      <c r="AP1642" s="416"/>
      <c r="AQ1642" s="416"/>
      <c r="AR1642" s="416">
        <f t="shared" si="10"/>
        <v>0</v>
      </c>
      <c r="AS1642" s="417" t="str">
        <f t="shared" si="11"/>
        <v>#DIV/0!</v>
      </c>
      <c r="AT1642" s="416">
        <f t="shared" si="12"/>
        <v>0</v>
      </c>
      <c r="AU1642" s="417"/>
    </row>
    <row r="1643" hidden="1">
      <c r="A1643" s="88" t="str">
        <f>Master!A1692</f>
        <v>VSFI18029</v>
      </c>
      <c r="B1643" s="414" t="str">
        <f>Master!B1692</f>
        <v/>
      </c>
      <c r="C1643" s="414" t="str">
        <f>Master!C1692</f>
        <v/>
      </c>
      <c r="D1643" s="88" t="str">
        <f>Master!D1692</f>
        <v/>
      </c>
      <c r="E1643" s="406" t="str">
        <f>Master!E1692</f>
        <v/>
      </c>
      <c r="F1643" s="406">
        <f>Master!F1692</f>
        <v>0</v>
      </c>
      <c r="G1643" s="88" t="str">
        <f>Master!G1692</f>
        <v/>
      </c>
      <c r="H1643" s="88" t="str">
        <f>Master!H1692</f>
        <v/>
      </c>
      <c r="I1643" s="88" t="str">
        <f>Master!I1692</f>
        <v/>
      </c>
      <c r="J1643" s="88" t="str">
        <f>Master!J1692</f>
        <v>SPORTS FIRST (INSTRUCTOR) PTE LTD</v>
      </c>
      <c r="K1643" s="88" t="str">
        <f>Master!K1692</f>
        <v/>
      </c>
      <c r="L1643" s="88" t="str">
        <f>Master!L1692</f>
        <v/>
      </c>
      <c r="M1643" s="88" t="str">
        <f>Master!M1692</f>
        <v/>
      </c>
      <c r="N1643" s="88" t="str">
        <f>Master!N1692</f>
        <v/>
      </c>
      <c r="O1643" s="88" t="str">
        <f>Master!O1692</f>
        <v/>
      </c>
      <c r="P1643" s="88" t="str">
        <f>Master!P1692</f>
        <v/>
      </c>
      <c r="Q1643" s="88" t="str">
        <f>Master!Q1692</f>
        <v/>
      </c>
      <c r="R1643" s="406" t="str">
        <f>Master!R1692</f>
        <v/>
      </c>
      <c r="S1643" s="406">
        <f>Master!S1692</f>
        <v>0</v>
      </c>
      <c r="T1643" s="406" t="str">
        <f>Master!T1692</f>
        <v/>
      </c>
      <c r="U1643" s="406" t="str">
        <f>Master!U1692</f>
        <v/>
      </c>
      <c r="V1643" s="406" t="str">
        <f>Master!V1692</f>
        <v/>
      </c>
      <c r="W1643" s="406" t="str">
        <f>Master!W1692</f>
        <v/>
      </c>
      <c r="X1643" s="406" t="str">
        <f>Master!X1692</f>
        <v/>
      </c>
      <c r="Y1643" s="406" t="str">
        <f>Master!Y1692</f>
        <v/>
      </c>
      <c r="Z1643" s="406" t="str">
        <f>Master!Z1692</f>
        <v/>
      </c>
      <c r="AA1643" s="406" t="str">
        <f>Master!AA1692</f>
        <v/>
      </c>
      <c r="AB1643" s="406" t="str">
        <f>Master!AB1692</f>
        <v/>
      </c>
      <c r="AC1643" s="406" t="str">
        <f>Master!AC1692</f>
        <v/>
      </c>
      <c r="AD1643" s="406" t="str">
        <f>Master!AD1692</f>
        <v/>
      </c>
      <c r="AE1643" s="406" t="str">
        <f>Master!AE1692</f>
        <v/>
      </c>
      <c r="AF1643" s="406" t="str">
        <f>Master!AF1692</f>
        <v/>
      </c>
      <c r="AG1643" s="406" t="str">
        <f>Master!AG1692</f>
        <v/>
      </c>
      <c r="AH1643" s="88" t="str">
        <f>Master!AH1692</f>
        <v/>
      </c>
      <c r="AI1643" s="88" t="str">
        <f>Master!AI1692</f>
        <v/>
      </c>
      <c r="AJ1643" s="406" t="str">
        <f>Master!AJ1692</f>
        <v/>
      </c>
      <c r="AK1643" s="406">
        <f>Master!AK1692</f>
        <v>0</v>
      </c>
      <c r="AL1643" s="88" t="str">
        <f>Master!AL1692</f>
        <v/>
      </c>
      <c r="AM1643" s="416"/>
      <c r="AN1643" s="416"/>
      <c r="AO1643" s="416"/>
      <c r="AP1643" s="416"/>
      <c r="AQ1643" s="416"/>
      <c r="AR1643" s="416">
        <f t="shared" si="10"/>
        <v>0</v>
      </c>
      <c r="AS1643" s="417" t="str">
        <f t="shared" si="11"/>
        <v>#DIV/0!</v>
      </c>
      <c r="AT1643" s="416">
        <f t="shared" si="12"/>
        <v>0</v>
      </c>
      <c r="AU1643" s="417"/>
    </row>
    <row r="1644" hidden="1">
      <c r="A1644" s="88" t="str">
        <f>Master!A1693</f>
        <v>VSFI18030</v>
      </c>
      <c r="B1644" s="414" t="str">
        <f>Master!B1693</f>
        <v/>
      </c>
      <c r="C1644" s="414" t="str">
        <f>Master!C1693</f>
        <v/>
      </c>
      <c r="D1644" s="88" t="str">
        <f>Master!D1693</f>
        <v/>
      </c>
      <c r="E1644" s="406" t="str">
        <f>Master!E1693</f>
        <v/>
      </c>
      <c r="F1644" s="406">
        <f>Master!F1693</f>
        <v>0</v>
      </c>
      <c r="G1644" s="88" t="str">
        <f>Master!G1693</f>
        <v/>
      </c>
      <c r="H1644" s="88" t="str">
        <f>Master!H1693</f>
        <v/>
      </c>
      <c r="I1644" s="88" t="str">
        <f>Master!I1693</f>
        <v/>
      </c>
      <c r="J1644" s="88" t="str">
        <f>Master!J1693</f>
        <v>SPORTS FIRST (INSTRUCTOR) PTE LTD</v>
      </c>
      <c r="K1644" s="88" t="str">
        <f>Master!K1693</f>
        <v/>
      </c>
      <c r="L1644" s="88" t="str">
        <f>Master!L1693</f>
        <v/>
      </c>
      <c r="M1644" s="88" t="str">
        <f>Master!M1693</f>
        <v/>
      </c>
      <c r="N1644" s="88" t="str">
        <f>Master!N1693</f>
        <v/>
      </c>
      <c r="O1644" s="88" t="str">
        <f>Master!O1693</f>
        <v/>
      </c>
      <c r="P1644" s="88" t="str">
        <f>Master!P1693</f>
        <v/>
      </c>
      <c r="Q1644" s="88" t="str">
        <f>Master!Q1693</f>
        <v/>
      </c>
      <c r="R1644" s="406" t="str">
        <f>Master!R1693</f>
        <v/>
      </c>
      <c r="S1644" s="406">
        <f>Master!S1693</f>
        <v>0</v>
      </c>
      <c r="T1644" s="406" t="str">
        <f>Master!T1693</f>
        <v/>
      </c>
      <c r="U1644" s="406" t="str">
        <f>Master!U1693</f>
        <v/>
      </c>
      <c r="V1644" s="406" t="str">
        <f>Master!V1693</f>
        <v/>
      </c>
      <c r="W1644" s="406" t="str">
        <f>Master!W1693</f>
        <v/>
      </c>
      <c r="X1644" s="406" t="str">
        <f>Master!X1693</f>
        <v/>
      </c>
      <c r="Y1644" s="406" t="str">
        <f>Master!Y1693</f>
        <v/>
      </c>
      <c r="Z1644" s="406" t="str">
        <f>Master!Z1693</f>
        <v/>
      </c>
      <c r="AA1644" s="406" t="str">
        <f>Master!AA1693</f>
        <v/>
      </c>
      <c r="AB1644" s="406" t="str">
        <f>Master!AB1693</f>
        <v/>
      </c>
      <c r="AC1644" s="406" t="str">
        <f>Master!AC1693</f>
        <v/>
      </c>
      <c r="AD1644" s="406" t="str">
        <f>Master!AD1693</f>
        <v/>
      </c>
      <c r="AE1644" s="406" t="str">
        <f>Master!AE1693</f>
        <v/>
      </c>
      <c r="AF1644" s="406" t="str">
        <f>Master!AF1693</f>
        <v/>
      </c>
      <c r="AG1644" s="406" t="str">
        <f>Master!AG1693</f>
        <v/>
      </c>
      <c r="AH1644" s="88" t="str">
        <f>Master!AH1693</f>
        <v/>
      </c>
      <c r="AI1644" s="414" t="str">
        <f>Master!AI1693</f>
        <v/>
      </c>
      <c r="AJ1644" s="406" t="str">
        <f>Master!AJ1693</f>
        <v/>
      </c>
      <c r="AK1644" s="406">
        <f>Master!AK1693</f>
        <v>0</v>
      </c>
      <c r="AL1644" s="88" t="str">
        <f>Master!AL1693</f>
        <v/>
      </c>
      <c r="AM1644" s="416"/>
      <c r="AN1644" s="416"/>
      <c r="AO1644" s="416"/>
      <c r="AP1644" s="416"/>
      <c r="AQ1644" s="416"/>
      <c r="AR1644" s="416">
        <f t="shared" si="10"/>
        <v>0</v>
      </c>
      <c r="AS1644" s="417" t="str">
        <f t="shared" si="11"/>
        <v>#DIV/0!</v>
      </c>
      <c r="AT1644" s="416">
        <f t="shared" si="12"/>
        <v>0</v>
      </c>
      <c r="AU1644" s="417"/>
    </row>
    <row r="1645" hidden="1">
      <c r="A1645" s="88" t="str">
        <f>Master!A1694</f>
        <v>VSFI18031</v>
      </c>
      <c r="B1645" s="414" t="str">
        <f>Master!B1694</f>
        <v/>
      </c>
      <c r="C1645" s="414" t="str">
        <f>Master!C1694</f>
        <v/>
      </c>
      <c r="D1645" s="88" t="str">
        <f>Master!D1694</f>
        <v/>
      </c>
      <c r="E1645" s="406" t="str">
        <f>Master!E1694</f>
        <v/>
      </c>
      <c r="F1645" s="406">
        <f>Master!F1694</f>
        <v>0</v>
      </c>
      <c r="G1645" s="88" t="str">
        <f>Master!G1694</f>
        <v/>
      </c>
      <c r="H1645" s="88" t="str">
        <f>Master!H1694</f>
        <v/>
      </c>
      <c r="I1645" s="88" t="str">
        <f>Master!I1694</f>
        <v/>
      </c>
      <c r="J1645" s="88" t="str">
        <f>Master!J1694</f>
        <v>SPORTS FIRST (INSTRUCTOR) PTE LTD</v>
      </c>
      <c r="K1645" s="88" t="str">
        <f>Master!K1694</f>
        <v/>
      </c>
      <c r="L1645" s="88" t="str">
        <f>Master!L1694</f>
        <v/>
      </c>
      <c r="M1645" s="88" t="str">
        <f>Master!M1694</f>
        <v/>
      </c>
      <c r="N1645" s="88" t="str">
        <f>Master!N1694</f>
        <v/>
      </c>
      <c r="O1645" s="88" t="str">
        <f>Master!O1694</f>
        <v/>
      </c>
      <c r="P1645" s="88" t="str">
        <f>Master!P1694</f>
        <v/>
      </c>
      <c r="Q1645" s="88" t="str">
        <f>Master!Q1694</f>
        <v/>
      </c>
      <c r="R1645" s="406" t="str">
        <f>Master!R1694</f>
        <v/>
      </c>
      <c r="S1645" s="406">
        <f>Master!S1694</f>
        <v>0</v>
      </c>
      <c r="T1645" s="406" t="str">
        <f>Master!T1694</f>
        <v/>
      </c>
      <c r="U1645" s="406" t="str">
        <f>Master!U1694</f>
        <v/>
      </c>
      <c r="V1645" s="406" t="str">
        <f>Master!V1694</f>
        <v/>
      </c>
      <c r="W1645" s="406" t="str">
        <f>Master!W1694</f>
        <v/>
      </c>
      <c r="X1645" s="406" t="str">
        <f>Master!X1694</f>
        <v/>
      </c>
      <c r="Y1645" s="406" t="str">
        <f>Master!Y1694</f>
        <v/>
      </c>
      <c r="Z1645" s="406" t="str">
        <f>Master!Z1694</f>
        <v/>
      </c>
      <c r="AA1645" s="406" t="str">
        <f>Master!AA1694</f>
        <v/>
      </c>
      <c r="AB1645" s="406" t="str">
        <f>Master!AB1694</f>
        <v/>
      </c>
      <c r="AC1645" s="406" t="str">
        <f>Master!AC1694</f>
        <v/>
      </c>
      <c r="AD1645" s="406" t="str">
        <f>Master!AD1694</f>
        <v/>
      </c>
      <c r="AE1645" s="406" t="str">
        <f>Master!AE1694</f>
        <v/>
      </c>
      <c r="AF1645" s="406" t="str">
        <f>Master!AF1694</f>
        <v/>
      </c>
      <c r="AG1645" s="406" t="str">
        <f>Master!AG1694</f>
        <v/>
      </c>
      <c r="AH1645" s="88" t="str">
        <f>Master!AH1694</f>
        <v/>
      </c>
      <c r="AI1645" s="88" t="str">
        <f>Master!AI1694</f>
        <v/>
      </c>
      <c r="AJ1645" s="406" t="str">
        <f>Master!AJ1694</f>
        <v/>
      </c>
      <c r="AK1645" s="406">
        <f>Master!AK1694</f>
        <v>0</v>
      </c>
      <c r="AL1645" s="88" t="str">
        <f>Master!AL1694</f>
        <v/>
      </c>
      <c r="AM1645" s="416"/>
      <c r="AN1645" s="416"/>
      <c r="AO1645" s="416"/>
      <c r="AP1645" s="416"/>
      <c r="AQ1645" s="416"/>
      <c r="AR1645" s="416">
        <f t="shared" si="10"/>
        <v>0</v>
      </c>
      <c r="AS1645" s="417" t="str">
        <f t="shared" si="11"/>
        <v>#DIV/0!</v>
      </c>
      <c r="AT1645" s="416">
        <f t="shared" si="12"/>
        <v>0</v>
      </c>
      <c r="AU1645" s="417"/>
    </row>
    <row r="1646" hidden="1">
      <c r="A1646" s="88" t="str">
        <f>Master!A1695</f>
        <v>VSFI18032</v>
      </c>
      <c r="B1646" s="414" t="str">
        <f>Master!B1695</f>
        <v/>
      </c>
      <c r="C1646" s="414" t="str">
        <f>Master!C1695</f>
        <v/>
      </c>
      <c r="D1646" s="88" t="str">
        <f>Master!D1695</f>
        <v/>
      </c>
      <c r="E1646" s="406" t="str">
        <f>Master!E1695</f>
        <v/>
      </c>
      <c r="F1646" s="406">
        <f>Master!F1695</f>
        <v>0</v>
      </c>
      <c r="G1646" s="88" t="str">
        <f>Master!G1695</f>
        <v/>
      </c>
      <c r="H1646" s="88" t="str">
        <f>Master!H1695</f>
        <v/>
      </c>
      <c r="I1646" s="88" t="str">
        <f>Master!I1695</f>
        <v/>
      </c>
      <c r="J1646" s="88" t="str">
        <f>Master!J1695</f>
        <v>SPORTS FIRST (INSTRUCTOR) PTE LTD</v>
      </c>
      <c r="K1646" s="88" t="str">
        <f>Master!K1695</f>
        <v/>
      </c>
      <c r="L1646" s="88" t="str">
        <f>Master!L1695</f>
        <v/>
      </c>
      <c r="M1646" s="88" t="str">
        <f>Master!M1695</f>
        <v/>
      </c>
      <c r="N1646" s="88" t="str">
        <f>Master!N1695</f>
        <v/>
      </c>
      <c r="O1646" s="88" t="str">
        <f>Master!O1695</f>
        <v/>
      </c>
      <c r="P1646" s="88" t="str">
        <f>Master!P1695</f>
        <v/>
      </c>
      <c r="Q1646" s="88" t="str">
        <f>Master!Q1695</f>
        <v/>
      </c>
      <c r="R1646" s="406" t="str">
        <f>Master!R1695</f>
        <v/>
      </c>
      <c r="S1646" s="406">
        <f>Master!S1695</f>
        <v>0</v>
      </c>
      <c r="T1646" s="406" t="str">
        <f>Master!T1695</f>
        <v/>
      </c>
      <c r="U1646" s="406" t="str">
        <f>Master!U1695</f>
        <v/>
      </c>
      <c r="V1646" s="406" t="str">
        <f>Master!V1695</f>
        <v/>
      </c>
      <c r="W1646" s="406" t="str">
        <f>Master!W1695</f>
        <v/>
      </c>
      <c r="X1646" s="406" t="str">
        <f>Master!X1695</f>
        <v/>
      </c>
      <c r="Y1646" s="406" t="str">
        <f>Master!Y1695</f>
        <v/>
      </c>
      <c r="Z1646" s="406" t="str">
        <f>Master!Z1695</f>
        <v/>
      </c>
      <c r="AA1646" s="406" t="str">
        <f>Master!AA1695</f>
        <v/>
      </c>
      <c r="AB1646" s="406" t="str">
        <f>Master!AB1695</f>
        <v/>
      </c>
      <c r="AC1646" s="406" t="str">
        <f>Master!AC1695</f>
        <v/>
      </c>
      <c r="AD1646" s="406" t="str">
        <f>Master!AD1695</f>
        <v/>
      </c>
      <c r="AE1646" s="406" t="str">
        <f>Master!AE1695</f>
        <v/>
      </c>
      <c r="AF1646" s="406" t="str">
        <f>Master!AF1695</f>
        <v/>
      </c>
      <c r="AG1646" s="406" t="str">
        <f>Master!AG1695</f>
        <v/>
      </c>
      <c r="AH1646" s="88" t="str">
        <f>Master!AH1695</f>
        <v/>
      </c>
      <c r="AI1646" s="414" t="str">
        <f>Master!AI1695</f>
        <v/>
      </c>
      <c r="AJ1646" s="406" t="str">
        <f>Master!AJ1695</f>
        <v/>
      </c>
      <c r="AK1646" s="406">
        <f>Master!AK1695</f>
        <v>0</v>
      </c>
      <c r="AL1646" s="88" t="str">
        <f>Master!AL1695</f>
        <v/>
      </c>
      <c r="AM1646" s="416"/>
      <c r="AN1646" s="416"/>
      <c r="AO1646" s="416"/>
      <c r="AP1646" s="416"/>
      <c r="AQ1646" s="416"/>
      <c r="AR1646" s="416">
        <f t="shared" si="10"/>
        <v>0</v>
      </c>
      <c r="AS1646" s="417" t="str">
        <f t="shared" si="11"/>
        <v>#DIV/0!</v>
      </c>
      <c r="AT1646" s="416">
        <f t="shared" si="12"/>
        <v>0</v>
      </c>
      <c r="AU1646" s="417"/>
    </row>
    <row r="1647" hidden="1">
      <c r="A1647" s="88" t="str">
        <f>Master!A1696</f>
        <v>VSFI18033</v>
      </c>
      <c r="B1647" s="414" t="str">
        <f>Master!B1696</f>
        <v/>
      </c>
      <c r="C1647" s="414" t="str">
        <f>Master!C1696</f>
        <v/>
      </c>
      <c r="D1647" s="88" t="str">
        <f>Master!D1696</f>
        <v/>
      </c>
      <c r="E1647" s="406" t="str">
        <f>Master!E1696</f>
        <v/>
      </c>
      <c r="F1647" s="406">
        <f>Master!F1696</f>
        <v>0</v>
      </c>
      <c r="G1647" s="88" t="str">
        <f>Master!G1696</f>
        <v/>
      </c>
      <c r="H1647" s="88" t="str">
        <f>Master!H1696</f>
        <v/>
      </c>
      <c r="I1647" s="88" t="str">
        <f>Master!I1696</f>
        <v/>
      </c>
      <c r="J1647" s="88" t="str">
        <f>Master!J1696</f>
        <v>SPORTS FIRST (INSTRUCTOR) PTE LTD</v>
      </c>
      <c r="K1647" s="88" t="str">
        <f>Master!K1696</f>
        <v/>
      </c>
      <c r="L1647" s="88" t="str">
        <f>Master!L1696</f>
        <v/>
      </c>
      <c r="M1647" s="88" t="str">
        <f>Master!M1696</f>
        <v/>
      </c>
      <c r="N1647" s="88" t="str">
        <f>Master!N1696</f>
        <v/>
      </c>
      <c r="O1647" s="88" t="str">
        <f>Master!O1696</f>
        <v/>
      </c>
      <c r="P1647" s="88" t="str">
        <f>Master!P1696</f>
        <v/>
      </c>
      <c r="Q1647" s="88" t="str">
        <f>Master!Q1696</f>
        <v/>
      </c>
      <c r="R1647" s="406" t="str">
        <f>Master!R1696</f>
        <v/>
      </c>
      <c r="S1647" s="406">
        <f>Master!S1696</f>
        <v>0</v>
      </c>
      <c r="T1647" s="406" t="str">
        <f>Master!T1696</f>
        <v/>
      </c>
      <c r="U1647" s="406" t="str">
        <f>Master!U1696</f>
        <v/>
      </c>
      <c r="V1647" s="406" t="str">
        <f>Master!V1696</f>
        <v/>
      </c>
      <c r="W1647" s="406" t="str">
        <f>Master!W1696</f>
        <v/>
      </c>
      <c r="X1647" s="406" t="str">
        <f>Master!X1696</f>
        <v/>
      </c>
      <c r="Y1647" s="406" t="str">
        <f>Master!Y1696</f>
        <v/>
      </c>
      <c r="Z1647" s="406" t="str">
        <f>Master!Z1696</f>
        <v/>
      </c>
      <c r="AA1647" s="406" t="str">
        <f>Master!AA1696</f>
        <v/>
      </c>
      <c r="AB1647" s="406" t="str">
        <f>Master!AB1696</f>
        <v/>
      </c>
      <c r="AC1647" s="406" t="str">
        <f>Master!AC1696</f>
        <v/>
      </c>
      <c r="AD1647" s="406" t="str">
        <f>Master!AD1696</f>
        <v/>
      </c>
      <c r="AE1647" s="406" t="str">
        <f>Master!AE1696</f>
        <v/>
      </c>
      <c r="AF1647" s="406" t="str">
        <f>Master!AF1696</f>
        <v/>
      </c>
      <c r="AG1647" s="406" t="str">
        <f>Master!AG1696</f>
        <v/>
      </c>
      <c r="AH1647" s="88" t="str">
        <f>Master!AH1696</f>
        <v/>
      </c>
      <c r="AI1647" s="88" t="str">
        <f>Master!AI1696</f>
        <v/>
      </c>
      <c r="AJ1647" s="406" t="str">
        <f>Master!AJ1696</f>
        <v/>
      </c>
      <c r="AK1647" s="406">
        <f>Master!AK1696</f>
        <v>0</v>
      </c>
      <c r="AL1647" s="88" t="str">
        <f>Master!AL1696</f>
        <v/>
      </c>
      <c r="AM1647" s="416"/>
      <c r="AN1647" s="416"/>
      <c r="AO1647" s="416"/>
      <c r="AP1647" s="416"/>
      <c r="AQ1647" s="416"/>
      <c r="AR1647" s="416">
        <f t="shared" si="10"/>
        <v>0</v>
      </c>
      <c r="AS1647" s="417" t="str">
        <f t="shared" si="11"/>
        <v>#DIV/0!</v>
      </c>
      <c r="AT1647" s="416">
        <f t="shared" si="12"/>
        <v>0</v>
      </c>
      <c r="AU1647" s="417"/>
    </row>
    <row r="1648" hidden="1">
      <c r="A1648" s="88" t="str">
        <f>Master!A1697</f>
        <v>VSFI18034</v>
      </c>
      <c r="B1648" s="414" t="str">
        <f>Master!B1697</f>
        <v/>
      </c>
      <c r="C1648" s="414" t="str">
        <f>Master!C1697</f>
        <v/>
      </c>
      <c r="D1648" s="88" t="str">
        <f>Master!D1697</f>
        <v/>
      </c>
      <c r="E1648" s="406" t="str">
        <f>Master!E1697</f>
        <v/>
      </c>
      <c r="F1648" s="406">
        <f>Master!F1697</f>
        <v>0</v>
      </c>
      <c r="G1648" s="88" t="str">
        <f>Master!G1697</f>
        <v/>
      </c>
      <c r="H1648" s="88" t="str">
        <f>Master!H1697</f>
        <v/>
      </c>
      <c r="I1648" s="88" t="str">
        <f>Master!I1697</f>
        <v/>
      </c>
      <c r="J1648" s="88" t="str">
        <f>Master!J1697</f>
        <v>SPORTS FIRST (INSTRUCTOR) PTE LTD</v>
      </c>
      <c r="K1648" s="88" t="str">
        <f>Master!K1697</f>
        <v/>
      </c>
      <c r="L1648" s="88" t="str">
        <f>Master!L1697</f>
        <v/>
      </c>
      <c r="M1648" s="88" t="str">
        <f>Master!M1697</f>
        <v/>
      </c>
      <c r="N1648" s="88" t="str">
        <f>Master!N1697</f>
        <v/>
      </c>
      <c r="O1648" s="88" t="str">
        <f>Master!O1697</f>
        <v/>
      </c>
      <c r="P1648" s="88" t="str">
        <f>Master!P1697</f>
        <v/>
      </c>
      <c r="Q1648" s="88" t="str">
        <f>Master!Q1697</f>
        <v/>
      </c>
      <c r="R1648" s="406" t="str">
        <f>Master!R1697</f>
        <v/>
      </c>
      <c r="S1648" s="406">
        <f>Master!S1697</f>
        <v>0</v>
      </c>
      <c r="T1648" s="406" t="str">
        <f>Master!T1697</f>
        <v/>
      </c>
      <c r="U1648" s="406" t="str">
        <f>Master!U1697</f>
        <v/>
      </c>
      <c r="V1648" s="406" t="str">
        <f>Master!V1697</f>
        <v/>
      </c>
      <c r="W1648" s="406" t="str">
        <f>Master!W1697</f>
        <v/>
      </c>
      <c r="X1648" s="406" t="str">
        <f>Master!X1697</f>
        <v/>
      </c>
      <c r="Y1648" s="406" t="str">
        <f>Master!Y1697</f>
        <v/>
      </c>
      <c r="Z1648" s="406" t="str">
        <f>Master!Z1697</f>
        <v/>
      </c>
      <c r="AA1648" s="406" t="str">
        <f>Master!AA1697</f>
        <v/>
      </c>
      <c r="AB1648" s="406" t="str">
        <f>Master!AB1697</f>
        <v/>
      </c>
      <c r="AC1648" s="406" t="str">
        <f>Master!AC1697</f>
        <v/>
      </c>
      <c r="AD1648" s="406" t="str">
        <f>Master!AD1697</f>
        <v/>
      </c>
      <c r="AE1648" s="406" t="str">
        <f>Master!AE1697</f>
        <v/>
      </c>
      <c r="AF1648" s="406" t="str">
        <f>Master!AF1697</f>
        <v/>
      </c>
      <c r="AG1648" s="406" t="str">
        <f>Master!AG1697</f>
        <v/>
      </c>
      <c r="AH1648" s="88" t="str">
        <f>Master!AH1697</f>
        <v/>
      </c>
      <c r="AI1648" s="414" t="str">
        <f>Master!AI1697</f>
        <v/>
      </c>
      <c r="AJ1648" s="406" t="str">
        <f>Master!AJ1697</f>
        <v/>
      </c>
      <c r="AK1648" s="406">
        <f>Master!AK1697</f>
        <v>0</v>
      </c>
      <c r="AL1648" s="88" t="str">
        <f>Master!AL1697</f>
        <v/>
      </c>
      <c r="AM1648" s="416"/>
      <c r="AN1648" s="416"/>
      <c r="AO1648" s="416"/>
      <c r="AP1648" s="416"/>
      <c r="AQ1648" s="416"/>
      <c r="AR1648" s="416">
        <f t="shared" si="10"/>
        <v>0</v>
      </c>
      <c r="AS1648" s="417" t="str">
        <f t="shared" si="11"/>
        <v>#DIV/0!</v>
      </c>
      <c r="AT1648" s="416">
        <f t="shared" si="12"/>
        <v>0</v>
      </c>
      <c r="AU1648" s="417"/>
    </row>
    <row r="1649" hidden="1">
      <c r="A1649" s="88" t="str">
        <f>Master!A1698</f>
        <v>VSFI18035</v>
      </c>
      <c r="B1649" s="414" t="str">
        <f>Master!B1698</f>
        <v/>
      </c>
      <c r="C1649" s="414" t="str">
        <f>Master!C1698</f>
        <v/>
      </c>
      <c r="D1649" s="88" t="str">
        <f>Master!D1698</f>
        <v/>
      </c>
      <c r="E1649" s="406" t="str">
        <f>Master!E1698</f>
        <v/>
      </c>
      <c r="F1649" s="406">
        <f>Master!F1698</f>
        <v>0</v>
      </c>
      <c r="G1649" s="88" t="str">
        <f>Master!G1698</f>
        <v/>
      </c>
      <c r="H1649" s="88" t="str">
        <f>Master!H1698</f>
        <v/>
      </c>
      <c r="I1649" s="88" t="str">
        <f>Master!I1698</f>
        <v/>
      </c>
      <c r="J1649" s="88" t="str">
        <f>Master!J1698</f>
        <v>SPORTS FIRST (INSTRUCTOR) PTE LTD</v>
      </c>
      <c r="K1649" s="88" t="str">
        <f>Master!K1698</f>
        <v/>
      </c>
      <c r="L1649" s="88" t="str">
        <f>Master!L1698</f>
        <v/>
      </c>
      <c r="M1649" s="88" t="str">
        <f>Master!M1698</f>
        <v/>
      </c>
      <c r="N1649" s="88" t="str">
        <f>Master!N1698</f>
        <v/>
      </c>
      <c r="O1649" s="88" t="str">
        <f>Master!O1698</f>
        <v/>
      </c>
      <c r="P1649" s="88" t="str">
        <f>Master!P1698</f>
        <v/>
      </c>
      <c r="Q1649" s="88" t="str">
        <f>Master!Q1698</f>
        <v/>
      </c>
      <c r="R1649" s="406" t="str">
        <f>Master!R1698</f>
        <v/>
      </c>
      <c r="S1649" s="406">
        <f>Master!S1698</f>
        <v>0</v>
      </c>
      <c r="T1649" s="406" t="str">
        <f>Master!T1698</f>
        <v/>
      </c>
      <c r="U1649" s="406" t="str">
        <f>Master!U1698</f>
        <v/>
      </c>
      <c r="V1649" s="406" t="str">
        <f>Master!V1698</f>
        <v/>
      </c>
      <c r="W1649" s="406" t="str">
        <f>Master!W1698</f>
        <v/>
      </c>
      <c r="X1649" s="406" t="str">
        <f>Master!X1698</f>
        <v/>
      </c>
      <c r="Y1649" s="406" t="str">
        <f>Master!Y1698</f>
        <v/>
      </c>
      <c r="Z1649" s="406" t="str">
        <f>Master!Z1698</f>
        <v/>
      </c>
      <c r="AA1649" s="406" t="str">
        <f>Master!AA1698</f>
        <v/>
      </c>
      <c r="AB1649" s="406" t="str">
        <f>Master!AB1698</f>
        <v/>
      </c>
      <c r="AC1649" s="406" t="str">
        <f>Master!AC1698</f>
        <v/>
      </c>
      <c r="AD1649" s="406" t="str">
        <f>Master!AD1698</f>
        <v/>
      </c>
      <c r="AE1649" s="406" t="str">
        <f>Master!AE1698</f>
        <v/>
      </c>
      <c r="AF1649" s="406" t="str">
        <f>Master!AF1698</f>
        <v/>
      </c>
      <c r="AG1649" s="406" t="str">
        <f>Master!AG1698</f>
        <v/>
      </c>
      <c r="AH1649" s="88" t="str">
        <f>Master!AH1698</f>
        <v/>
      </c>
      <c r="AI1649" s="88" t="str">
        <f>Master!AI1698</f>
        <v/>
      </c>
      <c r="AJ1649" s="406" t="str">
        <f>Master!AJ1698</f>
        <v/>
      </c>
      <c r="AK1649" s="406">
        <f>Master!AK1698</f>
        <v>0</v>
      </c>
      <c r="AL1649" s="88" t="str">
        <f>Master!AL1698</f>
        <v/>
      </c>
      <c r="AM1649" s="416"/>
      <c r="AN1649" s="416"/>
      <c r="AO1649" s="416"/>
      <c r="AP1649" s="416"/>
      <c r="AQ1649" s="416"/>
      <c r="AR1649" s="416">
        <f t="shared" si="10"/>
        <v>0</v>
      </c>
      <c r="AS1649" s="417" t="str">
        <f t="shared" si="11"/>
        <v>#DIV/0!</v>
      </c>
      <c r="AT1649" s="416">
        <f t="shared" si="12"/>
        <v>0</v>
      </c>
      <c r="AU1649" s="417"/>
    </row>
    <row r="1650" hidden="1">
      <c r="A1650" s="88" t="str">
        <f>Master!A1699</f>
        <v>VSFI18036</v>
      </c>
      <c r="B1650" s="414" t="str">
        <f>Master!B1699</f>
        <v/>
      </c>
      <c r="C1650" s="414" t="str">
        <f>Master!C1699</f>
        <v/>
      </c>
      <c r="D1650" s="88" t="str">
        <f>Master!D1699</f>
        <v/>
      </c>
      <c r="E1650" s="406" t="str">
        <f>Master!E1699</f>
        <v/>
      </c>
      <c r="F1650" s="406">
        <f>Master!F1699</f>
        <v>0</v>
      </c>
      <c r="G1650" s="88" t="str">
        <f>Master!G1699</f>
        <v/>
      </c>
      <c r="H1650" s="88" t="str">
        <f>Master!H1699</f>
        <v/>
      </c>
      <c r="I1650" s="88" t="str">
        <f>Master!I1699</f>
        <v/>
      </c>
      <c r="J1650" s="88" t="str">
        <f>Master!J1699</f>
        <v>SPORTS FIRST (INSTRUCTOR) PTE LTD</v>
      </c>
      <c r="K1650" s="88" t="str">
        <f>Master!K1699</f>
        <v/>
      </c>
      <c r="L1650" s="88" t="str">
        <f>Master!L1699</f>
        <v/>
      </c>
      <c r="M1650" s="88" t="str">
        <f>Master!M1699</f>
        <v/>
      </c>
      <c r="N1650" s="88" t="str">
        <f>Master!N1699</f>
        <v/>
      </c>
      <c r="O1650" s="88" t="str">
        <f>Master!O1699</f>
        <v/>
      </c>
      <c r="P1650" s="88" t="str">
        <f>Master!P1699</f>
        <v/>
      </c>
      <c r="Q1650" s="88" t="str">
        <f>Master!Q1699</f>
        <v/>
      </c>
      <c r="R1650" s="406" t="str">
        <f>Master!R1699</f>
        <v/>
      </c>
      <c r="S1650" s="406">
        <f>Master!S1699</f>
        <v>0</v>
      </c>
      <c r="T1650" s="406" t="str">
        <f>Master!T1699</f>
        <v/>
      </c>
      <c r="U1650" s="406" t="str">
        <f>Master!U1699</f>
        <v/>
      </c>
      <c r="V1650" s="406" t="str">
        <f>Master!V1699</f>
        <v/>
      </c>
      <c r="W1650" s="406" t="str">
        <f>Master!W1699</f>
        <v/>
      </c>
      <c r="X1650" s="406" t="str">
        <f>Master!X1699</f>
        <v/>
      </c>
      <c r="Y1650" s="406" t="str">
        <f>Master!Y1699</f>
        <v/>
      </c>
      <c r="Z1650" s="406" t="str">
        <f>Master!Z1699</f>
        <v/>
      </c>
      <c r="AA1650" s="406" t="str">
        <f>Master!AA1699</f>
        <v/>
      </c>
      <c r="AB1650" s="406" t="str">
        <f>Master!AB1699</f>
        <v/>
      </c>
      <c r="AC1650" s="406" t="str">
        <f>Master!AC1699</f>
        <v/>
      </c>
      <c r="AD1650" s="406" t="str">
        <f>Master!AD1699</f>
        <v/>
      </c>
      <c r="AE1650" s="406" t="str">
        <f>Master!AE1699</f>
        <v/>
      </c>
      <c r="AF1650" s="406" t="str">
        <f>Master!AF1699</f>
        <v/>
      </c>
      <c r="AG1650" s="406" t="str">
        <f>Master!AG1699</f>
        <v/>
      </c>
      <c r="AH1650" s="88" t="str">
        <f>Master!AH1699</f>
        <v/>
      </c>
      <c r="AI1650" s="414" t="str">
        <f>Master!AI1699</f>
        <v/>
      </c>
      <c r="AJ1650" s="406" t="str">
        <f>Master!AJ1699</f>
        <v/>
      </c>
      <c r="AK1650" s="406">
        <f>Master!AK1699</f>
        <v>0</v>
      </c>
      <c r="AL1650" s="88" t="str">
        <f>Master!AL1699</f>
        <v/>
      </c>
      <c r="AM1650" s="416"/>
      <c r="AN1650" s="416"/>
      <c r="AO1650" s="416"/>
      <c r="AP1650" s="416"/>
      <c r="AQ1650" s="416"/>
      <c r="AR1650" s="416">
        <f t="shared" si="10"/>
        <v>0</v>
      </c>
      <c r="AS1650" s="417" t="str">
        <f t="shared" si="11"/>
        <v>#DIV/0!</v>
      </c>
      <c r="AT1650" s="416">
        <f t="shared" si="12"/>
        <v>0</v>
      </c>
      <c r="AU1650" s="417"/>
    </row>
    <row r="1651" hidden="1">
      <c r="A1651" s="88" t="str">
        <f>Master!A1700</f>
        <v>VSFI18037</v>
      </c>
      <c r="B1651" s="414" t="str">
        <f>Master!B1700</f>
        <v/>
      </c>
      <c r="C1651" s="414" t="str">
        <f>Master!C1700</f>
        <v/>
      </c>
      <c r="D1651" s="88" t="str">
        <f>Master!D1700</f>
        <v/>
      </c>
      <c r="E1651" s="406" t="str">
        <f>Master!E1700</f>
        <v/>
      </c>
      <c r="F1651" s="406">
        <f>Master!F1700</f>
        <v>0</v>
      </c>
      <c r="G1651" s="88" t="str">
        <f>Master!G1700</f>
        <v/>
      </c>
      <c r="H1651" s="88" t="str">
        <f>Master!H1700</f>
        <v/>
      </c>
      <c r="I1651" s="88" t="str">
        <f>Master!I1700</f>
        <v/>
      </c>
      <c r="J1651" s="88" t="str">
        <f>Master!J1700</f>
        <v>SPORTS FIRST (INSTRUCTOR) PTE LTD</v>
      </c>
      <c r="K1651" s="88" t="str">
        <f>Master!K1700</f>
        <v/>
      </c>
      <c r="L1651" s="88" t="str">
        <f>Master!L1700</f>
        <v/>
      </c>
      <c r="M1651" s="88" t="str">
        <f>Master!M1700</f>
        <v/>
      </c>
      <c r="N1651" s="88" t="str">
        <f>Master!N1700</f>
        <v/>
      </c>
      <c r="O1651" s="88" t="str">
        <f>Master!O1700</f>
        <v/>
      </c>
      <c r="P1651" s="88" t="str">
        <f>Master!P1700</f>
        <v/>
      </c>
      <c r="Q1651" s="88" t="str">
        <f>Master!Q1700</f>
        <v/>
      </c>
      <c r="R1651" s="406" t="str">
        <f>Master!R1700</f>
        <v/>
      </c>
      <c r="S1651" s="406">
        <f>Master!S1700</f>
        <v>0</v>
      </c>
      <c r="T1651" s="406" t="str">
        <f>Master!T1700</f>
        <v/>
      </c>
      <c r="U1651" s="406" t="str">
        <f>Master!U1700</f>
        <v/>
      </c>
      <c r="V1651" s="406" t="str">
        <f>Master!V1700</f>
        <v/>
      </c>
      <c r="W1651" s="406" t="str">
        <f>Master!W1700</f>
        <v/>
      </c>
      <c r="X1651" s="406" t="str">
        <f>Master!X1700</f>
        <v/>
      </c>
      <c r="Y1651" s="406" t="str">
        <f>Master!Y1700</f>
        <v/>
      </c>
      <c r="Z1651" s="406" t="str">
        <f>Master!Z1700</f>
        <v/>
      </c>
      <c r="AA1651" s="406" t="str">
        <f>Master!AA1700</f>
        <v/>
      </c>
      <c r="AB1651" s="406" t="str">
        <f>Master!AB1700</f>
        <v/>
      </c>
      <c r="AC1651" s="406" t="str">
        <f>Master!AC1700</f>
        <v/>
      </c>
      <c r="AD1651" s="406" t="str">
        <f>Master!AD1700</f>
        <v/>
      </c>
      <c r="AE1651" s="406" t="str">
        <f>Master!AE1700</f>
        <v/>
      </c>
      <c r="AF1651" s="406" t="str">
        <f>Master!AF1700</f>
        <v/>
      </c>
      <c r="AG1651" s="406" t="str">
        <f>Master!AG1700</f>
        <v/>
      </c>
      <c r="AH1651" s="88" t="str">
        <f>Master!AH1700</f>
        <v/>
      </c>
      <c r="AI1651" s="88" t="str">
        <f>Master!AI1700</f>
        <v/>
      </c>
      <c r="AJ1651" s="406" t="str">
        <f>Master!AJ1700</f>
        <v/>
      </c>
      <c r="AK1651" s="406">
        <f>Master!AK1700</f>
        <v>0</v>
      </c>
      <c r="AL1651" s="88" t="str">
        <f>Master!AL1700</f>
        <v/>
      </c>
      <c r="AM1651" s="416"/>
      <c r="AN1651" s="416"/>
      <c r="AO1651" s="416"/>
      <c r="AP1651" s="416"/>
      <c r="AQ1651" s="416"/>
      <c r="AR1651" s="416">
        <f t="shared" si="10"/>
        <v>0</v>
      </c>
      <c r="AS1651" s="417" t="str">
        <f t="shared" si="11"/>
        <v>#DIV/0!</v>
      </c>
      <c r="AT1651" s="416">
        <f t="shared" si="12"/>
        <v>0</v>
      </c>
      <c r="AU1651" s="417"/>
    </row>
    <row r="1652" hidden="1">
      <c r="A1652" s="88" t="str">
        <f>Master!A1701</f>
        <v>VSFI18038</v>
      </c>
      <c r="B1652" s="414" t="str">
        <f>Master!B1701</f>
        <v/>
      </c>
      <c r="C1652" s="414" t="str">
        <f>Master!C1701</f>
        <v/>
      </c>
      <c r="D1652" s="88" t="str">
        <f>Master!D1701</f>
        <v/>
      </c>
      <c r="E1652" s="406" t="str">
        <f>Master!E1701</f>
        <v/>
      </c>
      <c r="F1652" s="406">
        <f>Master!F1701</f>
        <v>0</v>
      </c>
      <c r="G1652" s="88" t="str">
        <f>Master!G1701</f>
        <v/>
      </c>
      <c r="H1652" s="88" t="str">
        <f>Master!H1701</f>
        <v/>
      </c>
      <c r="I1652" s="88" t="str">
        <f>Master!I1701</f>
        <v/>
      </c>
      <c r="J1652" s="88" t="str">
        <f>Master!J1701</f>
        <v>SPORTS FIRST (INSTRUCTOR) PTE LTD</v>
      </c>
      <c r="K1652" s="88" t="str">
        <f>Master!K1701</f>
        <v/>
      </c>
      <c r="L1652" s="88" t="str">
        <f>Master!L1701</f>
        <v/>
      </c>
      <c r="M1652" s="88" t="str">
        <f>Master!M1701</f>
        <v/>
      </c>
      <c r="N1652" s="88" t="str">
        <f>Master!N1701</f>
        <v/>
      </c>
      <c r="O1652" s="88" t="str">
        <f>Master!O1701</f>
        <v/>
      </c>
      <c r="P1652" s="88" t="str">
        <f>Master!P1701</f>
        <v/>
      </c>
      <c r="Q1652" s="88" t="str">
        <f>Master!Q1701</f>
        <v/>
      </c>
      <c r="R1652" s="406" t="str">
        <f>Master!R1701</f>
        <v/>
      </c>
      <c r="S1652" s="406">
        <f>Master!S1701</f>
        <v>0</v>
      </c>
      <c r="T1652" s="406" t="str">
        <f>Master!T1701</f>
        <v/>
      </c>
      <c r="U1652" s="406" t="str">
        <f>Master!U1701</f>
        <v/>
      </c>
      <c r="V1652" s="406" t="str">
        <f>Master!V1701</f>
        <v/>
      </c>
      <c r="W1652" s="406" t="str">
        <f>Master!W1701</f>
        <v/>
      </c>
      <c r="X1652" s="406" t="str">
        <f>Master!X1701</f>
        <v/>
      </c>
      <c r="Y1652" s="406" t="str">
        <f>Master!Y1701</f>
        <v/>
      </c>
      <c r="Z1652" s="406" t="str">
        <f>Master!Z1701</f>
        <v/>
      </c>
      <c r="AA1652" s="406" t="str">
        <f>Master!AA1701</f>
        <v/>
      </c>
      <c r="AB1652" s="406" t="str">
        <f>Master!AB1701</f>
        <v/>
      </c>
      <c r="AC1652" s="406" t="str">
        <f>Master!AC1701</f>
        <v/>
      </c>
      <c r="AD1652" s="406" t="str">
        <f>Master!AD1701</f>
        <v/>
      </c>
      <c r="AE1652" s="406" t="str">
        <f>Master!AE1701</f>
        <v/>
      </c>
      <c r="AF1652" s="406" t="str">
        <f>Master!AF1701</f>
        <v/>
      </c>
      <c r="AG1652" s="406" t="str">
        <f>Master!AG1701</f>
        <v/>
      </c>
      <c r="AH1652" s="88" t="str">
        <f>Master!AH1701</f>
        <v/>
      </c>
      <c r="AI1652" s="414" t="str">
        <f>Master!AI1701</f>
        <v/>
      </c>
      <c r="AJ1652" s="406" t="str">
        <f>Master!AJ1701</f>
        <v/>
      </c>
      <c r="AK1652" s="406">
        <f>Master!AK1701</f>
        <v>0</v>
      </c>
      <c r="AL1652" s="88" t="str">
        <f>Master!AL1701</f>
        <v/>
      </c>
      <c r="AM1652" s="416"/>
      <c r="AN1652" s="416"/>
      <c r="AO1652" s="416"/>
      <c r="AP1652" s="416"/>
      <c r="AQ1652" s="416"/>
      <c r="AR1652" s="416">
        <f t="shared" si="10"/>
        <v>0</v>
      </c>
      <c r="AS1652" s="417" t="str">
        <f t="shared" si="11"/>
        <v>#DIV/0!</v>
      </c>
      <c r="AT1652" s="416">
        <f t="shared" si="12"/>
        <v>0</v>
      </c>
      <c r="AU1652" s="417"/>
    </row>
    <row r="1653" hidden="1">
      <c r="A1653" s="88" t="str">
        <f>Master!A1702</f>
        <v>VSFI18039</v>
      </c>
      <c r="B1653" s="414" t="str">
        <f>Master!B1702</f>
        <v/>
      </c>
      <c r="C1653" s="414" t="str">
        <f>Master!C1702</f>
        <v/>
      </c>
      <c r="D1653" s="88" t="str">
        <f>Master!D1702</f>
        <v/>
      </c>
      <c r="E1653" s="406" t="str">
        <f>Master!E1702</f>
        <v/>
      </c>
      <c r="F1653" s="406">
        <f>Master!F1702</f>
        <v>0</v>
      </c>
      <c r="G1653" s="88" t="str">
        <f>Master!G1702</f>
        <v/>
      </c>
      <c r="H1653" s="88" t="str">
        <f>Master!H1702</f>
        <v/>
      </c>
      <c r="I1653" s="88" t="str">
        <f>Master!I1702</f>
        <v/>
      </c>
      <c r="J1653" s="88" t="str">
        <f>Master!J1702</f>
        <v>SPORTS FIRST (INSTRUCTOR) PTE LTD</v>
      </c>
      <c r="K1653" s="88" t="str">
        <f>Master!K1702</f>
        <v/>
      </c>
      <c r="L1653" s="88" t="str">
        <f>Master!L1702</f>
        <v/>
      </c>
      <c r="M1653" s="88" t="str">
        <f>Master!M1702</f>
        <v/>
      </c>
      <c r="N1653" s="88" t="str">
        <f>Master!N1702</f>
        <v/>
      </c>
      <c r="O1653" s="88" t="str">
        <f>Master!O1702</f>
        <v/>
      </c>
      <c r="P1653" s="88" t="str">
        <f>Master!P1702</f>
        <v/>
      </c>
      <c r="Q1653" s="88" t="str">
        <f>Master!Q1702</f>
        <v/>
      </c>
      <c r="R1653" s="406" t="str">
        <f>Master!R1702</f>
        <v/>
      </c>
      <c r="S1653" s="406">
        <f>Master!S1702</f>
        <v>0</v>
      </c>
      <c r="T1653" s="406" t="str">
        <f>Master!T1702</f>
        <v/>
      </c>
      <c r="U1653" s="406" t="str">
        <f>Master!U1702</f>
        <v/>
      </c>
      <c r="V1653" s="406" t="str">
        <f>Master!V1702</f>
        <v/>
      </c>
      <c r="W1653" s="406" t="str">
        <f>Master!W1702</f>
        <v/>
      </c>
      <c r="X1653" s="406" t="str">
        <f>Master!X1702</f>
        <v/>
      </c>
      <c r="Y1653" s="406" t="str">
        <f>Master!Y1702</f>
        <v/>
      </c>
      <c r="Z1653" s="406" t="str">
        <f>Master!Z1702</f>
        <v/>
      </c>
      <c r="AA1653" s="406" t="str">
        <f>Master!AA1702</f>
        <v/>
      </c>
      <c r="AB1653" s="406" t="str">
        <f>Master!AB1702</f>
        <v/>
      </c>
      <c r="AC1653" s="406" t="str">
        <f>Master!AC1702</f>
        <v/>
      </c>
      <c r="AD1653" s="406" t="str">
        <f>Master!AD1702</f>
        <v/>
      </c>
      <c r="AE1653" s="406" t="str">
        <f>Master!AE1702</f>
        <v/>
      </c>
      <c r="AF1653" s="406" t="str">
        <f>Master!AF1702</f>
        <v/>
      </c>
      <c r="AG1653" s="406" t="str">
        <f>Master!AG1702</f>
        <v/>
      </c>
      <c r="AH1653" s="88" t="str">
        <f>Master!AH1702</f>
        <v/>
      </c>
      <c r="AI1653" s="88" t="str">
        <f>Master!AI1702</f>
        <v/>
      </c>
      <c r="AJ1653" s="406" t="str">
        <f>Master!AJ1702</f>
        <v/>
      </c>
      <c r="AK1653" s="406">
        <f>Master!AK1702</f>
        <v>0</v>
      </c>
      <c r="AL1653" s="88" t="str">
        <f>Master!AL1702</f>
        <v/>
      </c>
      <c r="AM1653" s="416"/>
      <c r="AN1653" s="416"/>
      <c r="AO1653" s="416"/>
      <c r="AP1653" s="416"/>
      <c r="AQ1653" s="416"/>
      <c r="AR1653" s="416">
        <f t="shared" si="10"/>
        <v>0</v>
      </c>
      <c r="AS1653" s="417" t="str">
        <f t="shared" si="11"/>
        <v>#DIV/0!</v>
      </c>
      <c r="AT1653" s="416">
        <f t="shared" si="12"/>
        <v>0</v>
      </c>
      <c r="AU1653" s="417"/>
    </row>
    <row r="1654" hidden="1">
      <c r="A1654" s="88" t="str">
        <f>Master!A1703</f>
        <v>VSFI18040</v>
      </c>
      <c r="B1654" s="414" t="str">
        <f>Master!B1703</f>
        <v/>
      </c>
      <c r="C1654" s="414" t="str">
        <f>Master!C1703</f>
        <v/>
      </c>
      <c r="D1654" s="88" t="str">
        <f>Master!D1703</f>
        <v/>
      </c>
      <c r="E1654" s="406" t="str">
        <f>Master!E1703</f>
        <v/>
      </c>
      <c r="F1654" s="406">
        <f>Master!F1703</f>
        <v>0</v>
      </c>
      <c r="G1654" s="88" t="str">
        <f>Master!G1703</f>
        <v/>
      </c>
      <c r="H1654" s="88" t="str">
        <f>Master!H1703</f>
        <v/>
      </c>
      <c r="I1654" s="88" t="str">
        <f>Master!I1703</f>
        <v/>
      </c>
      <c r="J1654" s="88" t="str">
        <f>Master!J1703</f>
        <v>SPORTS FIRST (INSTRUCTOR) PTE LTD</v>
      </c>
      <c r="K1654" s="88" t="str">
        <f>Master!K1703</f>
        <v/>
      </c>
      <c r="L1654" s="88" t="str">
        <f>Master!L1703</f>
        <v/>
      </c>
      <c r="M1654" s="88" t="str">
        <f>Master!M1703</f>
        <v/>
      </c>
      <c r="N1654" s="88" t="str">
        <f>Master!N1703</f>
        <v/>
      </c>
      <c r="O1654" s="88" t="str">
        <f>Master!O1703</f>
        <v/>
      </c>
      <c r="P1654" s="88" t="str">
        <f>Master!P1703</f>
        <v/>
      </c>
      <c r="Q1654" s="88" t="str">
        <f>Master!Q1703</f>
        <v/>
      </c>
      <c r="R1654" s="406" t="str">
        <f>Master!R1703</f>
        <v/>
      </c>
      <c r="S1654" s="406">
        <f>Master!S1703</f>
        <v>0</v>
      </c>
      <c r="T1654" s="406" t="str">
        <f>Master!T1703</f>
        <v/>
      </c>
      <c r="U1654" s="406" t="str">
        <f>Master!U1703</f>
        <v/>
      </c>
      <c r="V1654" s="406" t="str">
        <f>Master!V1703</f>
        <v/>
      </c>
      <c r="W1654" s="406" t="str">
        <f>Master!W1703</f>
        <v/>
      </c>
      <c r="X1654" s="406" t="str">
        <f>Master!X1703</f>
        <v/>
      </c>
      <c r="Y1654" s="406" t="str">
        <f>Master!Y1703</f>
        <v/>
      </c>
      <c r="Z1654" s="406" t="str">
        <f>Master!Z1703</f>
        <v/>
      </c>
      <c r="AA1654" s="406" t="str">
        <f>Master!AA1703</f>
        <v/>
      </c>
      <c r="AB1654" s="406" t="str">
        <f>Master!AB1703</f>
        <v/>
      </c>
      <c r="AC1654" s="406" t="str">
        <f>Master!AC1703</f>
        <v/>
      </c>
      <c r="AD1654" s="406" t="str">
        <f>Master!AD1703</f>
        <v/>
      </c>
      <c r="AE1654" s="406" t="str">
        <f>Master!AE1703</f>
        <v/>
      </c>
      <c r="AF1654" s="406" t="str">
        <f>Master!AF1703</f>
        <v/>
      </c>
      <c r="AG1654" s="406" t="str">
        <f>Master!AG1703</f>
        <v/>
      </c>
      <c r="AH1654" s="88" t="str">
        <f>Master!AH1703</f>
        <v/>
      </c>
      <c r="AI1654" s="414" t="str">
        <f>Master!AI1703</f>
        <v/>
      </c>
      <c r="AJ1654" s="406" t="str">
        <f>Master!AJ1703</f>
        <v/>
      </c>
      <c r="AK1654" s="406">
        <f>Master!AK1703</f>
        <v>0</v>
      </c>
      <c r="AL1654" s="88" t="str">
        <f>Master!AL1703</f>
        <v/>
      </c>
      <c r="AM1654" s="416"/>
      <c r="AN1654" s="416"/>
      <c r="AO1654" s="416"/>
      <c r="AP1654" s="416"/>
      <c r="AQ1654" s="416"/>
      <c r="AR1654" s="416">
        <f t="shared" si="10"/>
        <v>0</v>
      </c>
      <c r="AS1654" s="417" t="str">
        <f t="shared" si="11"/>
        <v>#DIV/0!</v>
      </c>
      <c r="AT1654" s="416">
        <f t="shared" si="12"/>
        <v>0</v>
      </c>
      <c r="AU1654" s="417"/>
    </row>
    <row r="1655" hidden="1">
      <c r="A1655" s="88" t="str">
        <f>Master!A1704</f>
        <v>VSFI18041</v>
      </c>
      <c r="B1655" s="414" t="str">
        <f>Master!B1704</f>
        <v/>
      </c>
      <c r="C1655" s="414" t="str">
        <f>Master!C1704</f>
        <v/>
      </c>
      <c r="D1655" s="88" t="str">
        <f>Master!D1704</f>
        <v/>
      </c>
      <c r="E1655" s="406" t="str">
        <f>Master!E1704</f>
        <v/>
      </c>
      <c r="F1655" s="406">
        <f>Master!F1704</f>
        <v>0</v>
      </c>
      <c r="G1655" s="88" t="str">
        <f>Master!G1704</f>
        <v/>
      </c>
      <c r="H1655" s="88" t="str">
        <f>Master!H1704</f>
        <v/>
      </c>
      <c r="I1655" s="88" t="str">
        <f>Master!I1704</f>
        <v/>
      </c>
      <c r="J1655" s="88" t="str">
        <f>Master!J1704</f>
        <v>SPORTS FIRST (INSTRUCTOR) PTE LTD</v>
      </c>
      <c r="K1655" s="88" t="str">
        <f>Master!K1704</f>
        <v/>
      </c>
      <c r="L1655" s="88" t="str">
        <f>Master!L1704</f>
        <v/>
      </c>
      <c r="M1655" s="88" t="str">
        <f>Master!M1704</f>
        <v/>
      </c>
      <c r="N1655" s="88" t="str">
        <f>Master!N1704</f>
        <v/>
      </c>
      <c r="O1655" s="88" t="str">
        <f>Master!O1704</f>
        <v/>
      </c>
      <c r="P1655" s="88" t="str">
        <f>Master!P1704</f>
        <v/>
      </c>
      <c r="Q1655" s="88" t="str">
        <f>Master!Q1704</f>
        <v/>
      </c>
      <c r="R1655" s="406" t="str">
        <f>Master!R1704</f>
        <v/>
      </c>
      <c r="S1655" s="406">
        <f>Master!S1704</f>
        <v>0</v>
      </c>
      <c r="T1655" s="406" t="str">
        <f>Master!T1704</f>
        <v/>
      </c>
      <c r="U1655" s="406" t="str">
        <f>Master!U1704</f>
        <v/>
      </c>
      <c r="V1655" s="406" t="str">
        <f>Master!V1704</f>
        <v/>
      </c>
      <c r="W1655" s="406" t="str">
        <f>Master!W1704</f>
        <v/>
      </c>
      <c r="X1655" s="406" t="str">
        <f>Master!X1704</f>
        <v/>
      </c>
      <c r="Y1655" s="406" t="str">
        <f>Master!Y1704</f>
        <v/>
      </c>
      <c r="Z1655" s="406" t="str">
        <f>Master!Z1704</f>
        <v/>
      </c>
      <c r="AA1655" s="406" t="str">
        <f>Master!AA1704</f>
        <v/>
      </c>
      <c r="AB1655" s="406" t="str">
        <f>Master!AB1704</f>
        <v/>
      </c>
      <c r="AC1655" s="406" t="str">
        <f>Master!AC1704</f>
        <v/>
      </c>
      <c r="AD1655" s="406" t="str">
        <f>Master!AD1704</f>
        <v/>
      </c>
      <c r="AE1655" s="406" t="str">
        <f>Master!AE1704</f>
        <v/>
      </c>
      <c r="AF1655" s="406" t="str">
        <f>Master!AF1704</f>
        <v/>
      </c>
      <c r="AG1655" s="406" t="str">
        <f>Master!AG1704</f>
        <v/>
      </c>
      <c r="AH1655" s="88" t="str">
        <f>Master!AH1704</f>
        <v/>
      </c>
      <c r="AI1655" s="88" t="str">
        <f>Master!AI1704</f>
        <v/>
      </c>
      <c r="AJ1655" s="406" t="str">
        <f>Master!AJ1704</f>
        <v/>
      </c>
      <c r="AK1655" s="406">
        <f>Master!AK1704</f>
        <v>0</v>
      </c>
      <c r="AL1655" s="88" t="str">
        <f>Master!AL1704</f>
        <v/>
      </c>
      <c r="AM1655" s="416"/>
      <c r="AN1655" s="416"/>
      <c r="AO1655" s="416"/>
      <c r="AP1655" s="416"/>
      <c r="AQ1655" s="416"/>
      <c r="AR1655" s="416">
        <f t="shared" si="10"/>
        <v>0</v>
      </c>
      <c r="AS1655" s="417" t="str">
        <f t="shared" si="11"/>
        <v>#DIV/0!</v>
      </c>
      <c r="AT1655" s="416">
        <f t="shared" si="12"/>
        <v>0</v>
      </c>
      <c r="AU1655" s="417"/>
    </row>
    <row r="1656" hidden="1">
      <c r="A1656" s="88" t="str">
        <f>Master!A1705</f>
        <v>VSFI18042</v>
      </c>
      <c r="B1656" s="414" t="str">
        <f>Master!B1705</f>
        <v/>
      </c>
      <c r="C1656" s="414" t="str">
        <f>Master!C1705</f>
        <v/>
      </c>
      <c r="D1656" s="88" t="str">
        <f>Master!D1705</f>
        <v/>
      </c>
      <c r="E1656" s="406" t="str">
        <f>Master!E1705</f>
        <v/>
      </c>
      <c r="F1656" s="406">
        <f>Master!F1705</f>
        <v>0</v>
      </c>
      <c r="G1656" s="88" t="str">
        <f>Master!G1705</f>
        <v/>
      </c>
      <c r="H1656" s="88" t="str">
        <f>Master!H1705</f>
        <v/>
      </c>
      <c r="I1656" s="88" t="str">
        <f>Master!I1705</f>
        <v/>
      </c>
      <c r="J1656" s="88" t="str">
        <f>Master!J1705</f>
        <v>SPORTS FIRST (INSTRUCTOR) PTE LTD</v>
      </c>
      <c r="K1656" s="88" t="str">
        <f>Master!K1705</f>
        <v/>
      </c>
      <c r="L1656" s="88" t="str">
        <f>Master!L1705</f>
        <v/>
      </c>
      <c r="M1656" s="88" t="str">
        <f>Master!M1705</f>
        <v/>
      </c>
      <c r="N1656" s="88" t="str">
        <f>Master!N1705</f>
        <v/>
      </c>
      <c r="O1656" s="88" t="str">
        <f>Master!O1705</f>
        <v/>
      </c>
      <c r="P1656" s="88" t="str">
        <f>Master!P1705</f>
        <v/>
      </c>
      <c r="Q1656" s="88" t="str">
        <f>Master!Q1705</f>
        <v/>
      </c>
      <c r="R1656" s="406" t="str">
        <f>Master!R1705</f>
        <v/>
      </c>
      <c r="S1656" s="406">
        <f>Master!S1705</f>
        <v>0</v>
      </c>
      <c r="T1656" s="406" t="str">
        <f>Master!T1705</f>
        <v/>
      </c>
      <c r="U1656" s="406" t="str">
        <f>Master!U1705</f>
        <v/>
      </c>
      <c r="V1656" s="406" t="str">
        <f>Master!V1705</f>
        <v/>
      </c>
      <c r="W1656" s="406" t="str">
        <f>Master!W1705</f>
        <v/>
      </c>
      <c r="X1656" s="406" t="str">
        <f>Master!X1705</f>
        <v/>
      </c>
      <c r="Y1656" s="406" t="str">
        <f>Master!Y1705</f>
        <v/>
      </c>
      <c r="Z1656" s="406" t="str">
        <f>Master!Z1705</f>
        <v/>
      </c>
      <c r="AA1656" s="406" t="str">
        <f>Master!AA1705</f>
        <v/>
      </c>
      <c r="AB1656" s="406" t="str">
        <f>Master!AB1705</f>
        <v/>
      </c>
      <c r="AC1656" s="406" t="str">
        <f>Master!AC1705</f>
        <v/>
      </c>
      <c r="AD1656" s="406" t="str">
        <f>Master!AD1705</f>
        <v/>
      </c>
      <c r="AE1656" s="406" t="str">
        <f>Master!AE1705</f>
        <v/>
      </c>
      <c r="AF1656" s="406" t="str">
        <f>Master!AF1705</f>
        <v/>
      </c>
      <c r="AG1656" s="406" t="str">
        <f>Master!AG1705</f>
        <v/>
      </c>
      <c r="AH1656" s="88" t="str">
        <f>Master!AH1705</f>
        <v/>
      </c>
      <c r="AI1656" s="414" t="str">
        <f>Master!AI1705</f>
        <v/>
      </c>
      <c r="AJ1656" s="406" t="str">
        <f>Master!AJ1705</f>
        <v/>
      </c>
      <c r="AK1656" s="406">
        <f>Master!AK1705</f>
        <v>0</v>
      </c>
      <c r="AL1656" s="88" t="str">
        <f>Master!AL1705</f>
        <v/>
      </c>
      <c r="AM1656" s="416"/>
      <c r="AN1656" s="416"/>
      <c r="AO1656" s="416"/>
      <c r="AP1656" s="416"/>
      <c r="AQ1656" s="416"/>
      <c r="AR1656" s="416">
        <f t="shared" si="10"/>
        <v>0</v>
      </c>
      <c r="AS1656" s="417" t="str">
        <f t="shared" si="11"/>
        <v>#DIV/0!</v>
      </c>
      <c r="AT1656" s="416">
        <f t="shared" si="12"/>
        <v>0</v>
      </c>
      <c r="AU1656" s="417"/>
    </row>
    <row r="1657" hidden="1">
      <c r="A1657" s="88" t="str">
        <f>Master!A1706</f>
        <v>VSFI18043</v>
      </c>
      <c r="B1657" s="414" t="str">
        <f>Master!B1706</f>
        <v/>
      </c>
      <c r="C1657" s="414" t="str">
        <f>Master!C1706</f>
        <v/>
      </c>
      <c r="D1657" s="88" t="str">
        <f>Master!D1706</f>
        <v/>
      </c>
      <c r="E1657" s="406" t="str">
        <f>Master!E1706</f>
        <v/>
      </c>
      <c r="F1657" s="406">
        <f>Master!F1706</f>
        <v>0</v>
      </c>
      <c r="G1657" s="88" t="str">
        <f>Master!G1706</f>
        <v/>
      </c>
      <c r="H1657" s="88" t="str">
        <f>Master!H1706</f>
        <v/>
      </c>
      <c r="I1657" s="88" t="str">
        <f>Master!I1706</f>
        <v/>
      </c>
      <c r="J1657" s="88" t="str">
        <f>Master!J1706</f>
        <v>SPORTS FIRST (INSTRUCTOR) PTE LTD</v>
      </c>
      <c r="K1657" s="88" t="str">
        <f>Master!K1706</f>
        <v/>
      </c>
      <c r="L1657" s="88" t="str">
        <f>Master!L1706</f>
        <v/>
      </c>
      <c r="M1657" s="88" t="str">
        <f>Master!M1706</f>
        <v/>
      </c>
      <c r="N1657" s="88" t="str">
        <f>Master!N1706</f>
        <v/>
      </c>
      <c r="O1657" s="88" t="str">
        <f>Master!O1706</f>
        <v/>
      </c>
      <c r="P1657" s="88" t="str">
        <f>Master!P1706</f>
        <v/>
      </c>
      <c r="Q1657" s="88" t="str">
        <f>Master!Q1706</f>
        <v/>
      </c>
      <c r="R1657" s="406" t="str">
        <f>Master!R1706</f>
        <v/>
      </c>
      <c r="S1657" s="406">
        <f>Master!S1706</f>
        <v>0</v>
      </c>
      <c r="T1657" s="406" t="str">
        <f>Master!T1706</f>
        <v/>
      </c>
      <c r="U1657" s="406" t="str">
        <f>Master!U1706</f>
        <v/>
      </c>
      <c r="V1657" s="406" t="str">
        <f>Master!V1706</f>
        <v/>
      </c>
      <c r="W1657" s="406" t="str">
        <f>Master!W1706</f>
        <v/>
      </c>
      <c r="X1657" s="406" t="str">
        <f>Master!X1706</f>
        <v/>
      </c>
      <c r="Y1657" s="406" t="str">
        <f>Master!Y1706</f>
        <v/>
      </c>
      <c r="Z1657" s="406" t="str">
        <f>Master!Z1706</f>
        <v/>
      </c>
      <c r="AA1657" s="406" t="str">
        <f>Master!AA1706</f>
        <v/>
      </c>
      <c r="AB1657" s="406" t="str">
        <f>Master!AB1706</f>
        <v/>
      </c>
      <c r="AC1657" s="406" t="str">
        <f>Master!AC1706</f>
        <v/>
      </c>
      <c r="AD1657" s="406" t="str">
        <f>Master!AD1706</f>
        <v/>
      </c>
      <c r="AE1657" s="406" t="str">
        <f>Master!AE1706</f>
        <v/>
      </c>
      <c r="AF1657" s="406" t="str">
        <f>Master!AF1706</f>
        <v/>
      </c>
      <c r="AG1657" s="406" t="str">
        <f>Master!AG1706</f>
        <v/>
      </c>
      <c r="AH1657" s="88" t="str">
        <f>Master!AH1706</f>
        <v/>
      </c>
      <c r="AI1657" s="88" t="str">
        <f>Master!AI1706</f>
        <v/>
      </c>
      <c r="AJ1657" s="406" t="str">
        <f>Master!AJ1706</f>
        <v/>
      </c>
      <c r="AK1657" s="406">
        <f>Master!AK1706</f>
        <v>0</v>
      </c>
      <c r="AL1657" s="88" t="str">
        <f>Master!AL1706</f>
        <v/>
      </c>
      <c r="AM1657" s="416"/>
      <c r="AN1657" s="416"/>
      <c r="AO1657" s="416"/>
      <c r="AP1657" s="416"/>
      <c r="AQ1657" s="416"/>
      <c r="AR1657" s="416">
        <f t="shared" si="10"/>
        <v>0</v>
      </c>
      <c r="AS1657" s="417" t="str">
        <f t="shared" si="11"/>
        <v>#DIV/0!</v>
      </c>
      <c r="AT1657" s="416">
        <f t="shared" si="12"/>
        <v>0</v>
      </c>
      <c r="AU1657" s="417"/>
    </row>
    <row r="1658" hidden="1">
      <c r="A1658" s="88" t="str">
        <f>Master!A1707</f>
        <v>VSFI18044</v>
      </c>
      <c r="B1658" s="414" t="str">
        <f>Master!B1707</f>
        <v/>
      </c>
      <c r="C1658" s="414" t="str">
        <f>Master!C1707</f>
        <v/>
      </c>
      <c r="D1658" s="88" t="str">
        <f>Master!D1707</f>
        <v/>
      </c>
      <c r="E1658" s="406" t="str">
        <f>Master!E1707</f>
        <v/>
      </c>
      <c r="F1658" s="406">
        <f>Master!F1707</f>
        <v>0</v>
      </c>
      <c r="G1658" s="88" t="str">
        <f>Master!G1707</f>
        <v/>
      </c>
      <c r="H1658" s="88" t="str">
        <f>Master!H1707</f>
        <v/>
      </c>
      <c r="I1658" s="88" t="str">
        <f>Master!I1707</f>
        <v/>
      </c>
      <c r="J1658" s="88" t="str">
        <f>Master!J1707</f>
        <v>SPORTS FIRST (INSTRUCTOR) PTE LTD</v>
      </c>
      <c r="K1658" s="88" t="str">
        <f>Master!K1707</f>
        <v/>
      </c>
      <c r="L1658" s="88" t="str">
        <f>Master!L1707</f>
        <v/>
      </c>
      <c r="M1658" s="88" t="str">
        <f>Master!M1707</f>
        <v/>
      </c>
      <c r="N1658" s="88" t="str">
        <f>Master!N1707</f>
        <v/>
      </c>
      <c r="O1658" s="88" t="str">
        <f>Master!O1707</f>
        <v/>
      </c>
      <c r="P1658" s="88" t="str">
        <f>Master!P1707</f>
        <v/>
      </c>
      <c r="Q1658" s="88" t="str">
        <f>Master!Q1707</f>
        <v/>
      </c>
      <c r="R1658" s="406" t="str">
        <f>Master!R1707</f>
        <v/>
      </c>
      <c r="S1658" s="406">
        <f>Master!S1707</f>
        <v>0</v>
      </c>
      <c r="T1658" s="406" t="str">
        <f>Master!T1707</f>
        <v/>
      </c>
      <c r="U1658" s="406" t="str">
        <f>Master!U1707</f>
        <v/>
      </c>
      <c r="V1658" s="406" t="str">
        <f>Master!V1707</f>
        <v/>
      </c>
      <c r="W1658" s="406" t="str">
        <f>Master!W1707</f>
        <v/>
      </c>
      <c r="X1658" s="406" t="str">
        <f>Master!X1707</f>
        <v/>
      </c>
      <c r="Y1658" s="406" t="str">
        <f>Master!Y1707</f>
        <v/>
      </c>
      <c r="Z1658" s="406" t="str">
        <f>Master!Z1707</f>
        <v/>
      </c>
      <c r="AA1658" s="406" t="str">
        <f>Master!AA1707</f>
        <v/>
      </c>
      <c r="AB1658" s="406" t="str">
        <f>Master!AB1707</f>
        <v/>
      </c>
      <c r="AC1658" s="406" t="str">
        <f>Master!AC1707</f>
        <v/>
      </c>
      <c r="AD1658" s="406" t="str">
        <f>Master!AD1707</f>
        <v/>
      </c>
      <c r="AE1658" s="406" t="str">
        <f>Master!AE1707</f>
        <v/>
      </c>
      <c r="AF1658" s="406" t="str">
        <f>Master!AF1707</f>
        <v/>
      </c>
      <c r="AG1658" s="406" t="str">
        <f>Master!AG1707</f>
        <v/>
      </c>
      <c r="AH1658" s="88" t="str">
        <f>Master!AH1707</f>
        <v/>
      </c>
      <c r="AI1658" s="414" t="str">
        <f>Master!AI1707</f>
        <v/>
      </c>
      <c r="AJ1658" s="406" t="str">
        <f>Master!AJ1707</f>
        <v/>
      </c>
      <c r="AK1658" s="406">
        <f>Master!AK1707</f>
        <v>0</v>
      </c>
      <c r="AL1658" s="88" t="str">
        <f>Master!AL1707</f>
        <v/>
      </c>
      <c r="AM1658" s="416"/>
      <c r="AN1658" s="416"/>
      <c r="AO1658" s="416"/>
      <c r="AP1658" s="416"/>
      <c r="AQ1658" s="416"/>
      <c r="AR1658" s="416">
        <f t="shared" si="10"/>
        <v>0</v>
      </c>
      <c r="AS1658" s="417" t="str">
        <f t="shared" si="11"/>
        <v>#DIV/0!</v>
      </c>
      <c r="AT1658" s="416">
        <f t="shared" si="12"/>
        <v>0</v>
      </c>
      <c r="AU1658" s="417"/>
    </row>
    <row r="1659" hidden="1">
      <c r="A1659" s="88" t="str">
        <f>Master!A1708</f>
        <v>VSFI18045</v>
      </c>
      <c r="B1659" s="414" t="str">
        <f>Master!B1708</f>
        <v/>
      </c>
      <c r="C1659" s="414" t="str">
        <f>Master!C1708</f>
        <v/>
      </c>
      <c r="D1659" s="88" t="str">
        <f>Master!D1708</f>
        <v/>
      </c>
      <c r="E1659" s="406" t="str">
        <f>Master!E1708</f>
        <v/>
      </c>
      <c r="F1659" s="406">
        <f>Master!F1708</f>
        <v>0</v>
      </c>
      <c r="G1659" s="88" t="str">
        <f>Master!G1708</f>
        <v/>
      </c>
      <c r="H1659" s="88" t="str">
        <f>Master!H1708</f>
        <v/>
      </c>
      <c r="I1659" s="88" t="str">
        <f>Master!I1708</f>
        <v/>
      </c>
      <c r="J1659" s="88" t="str">
        <f>Master!J1708</f>
        <v>SPORTS FIRST (INSTRUCTOR) PTE LTD</v>
      </c>
      <c r="K1659" s="88" t="str">
        <f>Master!K1708</f>
        <v/>
      </c>
      <c r="L1659" s="88" t="str">
        <f>Master!L1708</f>
        <v/>
      </c>
      <c r="M1659" s="88" t="str">
        <f>Master!M1708</f>
        <v/>
      </c>
      <c r="N1659" s="88" t="str">
        <f>Master!N1708</f>
        <v/>
      </c>
      <c r="O1659" s="88" t="str">
        <f>Master!O1708</f>
        <v/>
      </c>
      <c r="P1659" s="88" t="str">
        <f>Master!P1708</f>
        <v/>
      </c>
      <c r="Q1659" s="88" t="str">
        <f>Master!Q1708</f>
        <v/>
      </c>
      <c r="R1659" s="406" t="str">
        <f>Master!R1708</f>
        <v/>
      </c>
      <c r="S1659" s="406">
        <f>Master!S1708</f>
        <v>0</v>
      </c>
      <c r="T1659" s="406" t="str">
        <f>Master!T1708</f>
        <v/>
      </c>
      <c r="U1659" s="406" t="str">
        <f>Master!U1708</f>
        <v/>
      </c>
      <c r="V1659" s="406" t="str">
        <f>Master!V1708</f>
        <v/>
      </c>
      <c r="W1659" s="406" t="str">
        <f>Master!W1708</f>
        <v/>
      </c>
      <c r="X1659" s="406" t="str">
        <f>Master!X1708</f>
        <v/>
      </c>
      <c r="Y1659" s="406" t="str">
        <f>Master!Y1708</f>
        <v/>
      </c>
      <c r="Z1659" s="406" t="str">
        <f>Master!Z1708</f>
        <v/>
      </c>
      <c r="AA1659" s="406" t="str">
        <f>Master!AA1708</f>
        <v/>
      </c>
      <c r="AB1659" s="406" t="str">
        <f>Master!AB1708</f>
        <v/>
      </c>
      <c r="AC1659" s="406" t="str">
        <f>Master!AC1708</f>
        <v/>
      </c>
      <c r="AD1659" s="406" t="str">
        <f>Master!AD1708</f>
        <v/>
      </c>
      <c r="AE1659" s="406" t="str">
        <f>Master!AE1708</f>
        <v/>
      </c>
      <c r="AF1659" s="406" t="str">
        <f>Master!AF1708</f>
        <v/>
      </c>
      <c r="AG1659" s="406" t="str">
        <f>Master!AG1708</f>
        <v/>
      </c>
      <c r="AH1659" s="88" t="str">
        <f>Master!AH1708</f>
        <v/>
      </c>
      <c r="AI1659" s="88" t="str">
        <f>Master!AI1708</f>
        <v/>
      </c>
      <c r="AJ1659" s="406" t="str">
        <f>Master!AJ1708</f>
        <v/>
      </c>
      <c r="AK1659" s="406">
        <f>Master!AK1708</f>
        <v>0</v>
      </c>
      <c r="AL1659" s="88" t="str">
        <f>Master!AL1708</f>
        <v/>
      </c>
      <c r="AM1659" s="416"/>
      <c r="AN1659" s="416"/>
      <c r="AO1659" s="416"/>
      <c r="AP1659" s="416"/>
      <c r="AQ1659" s="416"/>
      <c r="AR1659" s="416">
        <f t="shared" si="10"/>
        <v>0</v>
      </c>
      <c r="AS1659" s="417" t="str">
        <f t="shared" si="11"/>
        <v>#DIV/0!</v>
      </c>
      <c r="AT1659" s="416">
        <f t="shared" si="12"/>
        <v>0</v>
      </c>
      <c r="AU1659" s="417"/>
    </row>
    <row r="1660" hidden="1">
      <c r="A1660" s="88" t="str">
        <f>Master!A1709</f>
        <v>VSFI18046</v>
      </c>
      <c r="B1660" s="414" t="str">
        <f>Master!B1709</f>
        <v/>
      </c>
      <c r="C1660" s="414" t="str">
        <f>Master!C1709</f>
        <v/>
      </c>
      <c r="D1660" s="88" t="str">
        <f>Master!D1709</f>
        <v/>
      </c>
      <c r="E1660" s="406" t="str">
        <f>Master!E1709</f>
        <v/>
      </c>
      <c r="F1660" s="406">
        <f>Master!F1709</f>
        <v>0</v>
      </c>
      <c r="G1660" s="88" t="str">
        <f>Master!G1709</f>
        <v/>
      </c>
      <c r="H1660" s="88" t="str">
        <f>Master!H1709</f>
        <v/>
      </c>
      <c r="I1660" s="88" t="str">
        <f>Master!I1709</f>
        <v/>
      </c>
      <c r="J1660" s="88" t="str">
        <f>Master!J1709</f>
        <v>SPORTS FIRST (INSTRUCTOR) PTE LTD</v>
      </c>
      <c r="K1660" s="88" t="str">
        <f>Master!K1709</f>
        <v/>
      </c>
      <c r="L1660" s="88" t="str">
        <f>Master!L1709</f>
        <v/>
      </c>
      <c r="M1660" s="88" t="str">
        <f>Master!M1709</f>
        <v/>
      </c>
      <c r="N1660" s="88" t="str">
        <f>Master!N1709</f>
        <v/>
      </c>
      <c r="O1660" s="88" t="str">
        <f>Master!O1709</f>
        <v/>
      </c>
      <c r="P1660" s="88" t="str">
        <f>Master!P1709</f>
        <v/>
      </c>
      <c r="Q1660" s="88" t="str">
        <f>Master!Q1709</f>
        <v/>
      </c>
      <c r="R1660" s="406" t="str">
        <f>Master!R1709</f>
        <v/>
      </c>
      <c r="S1660" s="406">
        <f>Master!S1709</f>
        <v>0</v>
      </c>
      <c r="T1660" s="406" t="str">
        <f>Master!T1709</f>
        <v/>
      </c>
      <c r="U1660" s="406" t="str">
        <f>Master!U1709</f>
        <v/>
      </c>
      <c r="V1660" s="406" t="str">
        <f>Master!V1709</f>
        <v/>
      </c>
      <c r="W1660" s="406" t="str">
        <f>Master!W1709</f>
        <v/>
      </c>
      <c r="X1660" s="406" t="str">
        <f>Master!X1709</f>
        <v/>
      </c>
      <c r="Y1660" s="406" t="str">
        <f>Master!Y1709</f>
        <v/>
      </c>
      <c r="Z1660" s="406" t="str">
        <f>Master!Z1709</f>
        <v/>
      </c>
      <c r="AA1660" s="406" t="str">
        <f>Master!AA1709</f>
        <v/>
      </c>
      <c r="AB1660" s="406" t="str">
        <f>Master!AB1709</f>
        <v/>
      </c>
      <c r="AC1660" s="406" t="str">
        <f>Master!AC1709</f>
        <v/>
      </c>
      <c r="AD1660" s="406" t="str">
        <f>Master!AD1709</f>
        <v/>
      </c>
      <c r="AE1660" s="406" t="str">
        <f>Master!AE1709</f>
        <v/>
      </c>
      <c r="AF1660" s="406" t="str">
        <f>Master!AF1709</f>
        <v/>
      </c>
      <c r="AG1660" s="406" t="str">
        <f>Master!AG1709</f>
        <v/>
      </c>
      <c r="AH1660" s="88" t="str">
        <f>Master!AH1709</f>
        <v/>
      </c>
      <c r="AI1660" s="414" t="str">
        <f>Master!AI1709</f>
        <v/>
      </c>
      <c r="AJ1660" s="406" t="str">
        <f>Master!AJ1709</f>
        <v/>
      </c>
      <c r="AK1660" s="406">
        <f>Master!AK1709</f>
        <v>0</v>
      </c>
      <c r="AL1660" s="88" t="str">
        <f>Master!AL1709</f>
        <v/>
      </c>
      <c r="AM1660" s="416"/>
      <c r="AN1660" s="416"/>
      <c r="AO1660" s="416"/>
      <c r="AP1660" s="416"/>
      <c r="AQ1660" s="416"/>
      <c r="AR1660" s="416">
        <f t="shared" si="10"/>
        <v>0</v>
      </c>
      <c r="AS1660" s="417" t="str">
        <f t="shared" si="11"/>
        <v>#DIV/0!</v>
      </c>
      <c r="AT1660" s="416">
        <f t="shared" si="12"/>
        <v>0</v>
      </c>
      <c r="AU1660" s="417"/>
    </row>
    <row r="1661" hidden="1">
      <c r="A1661" s="88" t="str">
        <f>Master!A1710</f>
        <v>VSFI18047</v>
      </c>
      <c r="B1661" s="414" t="str">
        <f>Master!B1710</f>
        <v/>
      </c>
      <c r="C1661" s="414" t="str">
        <f>Master!C1710</f>
        <v/>
      </c>
      <c r="D1661" s="88" t="str">
        <f>Master!D1710</f>
        <v/>
      </c>
      <c r="E1661" s="406" t="str">
        <f>Master!E1710</f>
        <v/>
      </c>
      <c r="F1661" s="406">
        <f>Master!F1710</f>
        <v>0</v>
      </c>
      <c r="G1661" s="88" t="str">
        <f>Master!G1710</f>
        <v/>
      </c>
      <c r="H1661" s="88" t="str">
        <f>Master!H1710</f>
        <v/>
      </c>
      <c r="I1661" s="88" t="str">
        <f>Master!I1710</f>
        <v/>
      </c>
      <c r="J1661" s="88" t="str">
        <f>Master!J1710</f>
        <v>SPORTS FIRST (INSTRUCTOR) PTE LTD</v>
      </c>
      <c r="K1661" s="88" t="str">
        <f>Master!K1710</f>
        <v/>
      </c>
      <c r="L1661" s="88" t="str">
        <f>Master!L1710</f>
        <v/>
      </c>
      <c r="M1661" s="88" t="str">
        <f>Master!M1710</f>
        <v/>
      </c>
      <c r="N1661" s="88" t="str">
        <f>Master!N1710</f>
        <v/>
      </c>
      <c r="O1661" s="88" t="str">
        <f>Master!O1710</f>
        <v/>
      </c>
      <c r="P1661" s="88" t="str">
        <f>Master!P1710</f>
        <v/>
      </c>
      <c r="Q1661" s="88" t="str">
        <f>Master!Q1710</f>
        <v/>
      </c>
      <c r="R1661" s="406" t="str">
        <f>Master!R1710</f>
        <v/>
      </c>
      <c r="S1661" s="406">
        <f>Master!S1710</f>
        <v>0</v>
      </c>
      <c r="T1661" s="406" t="str">
        <f>Master!T1710</f>
        <v/>
      </c>
      <c r="U1661" s="406" t="str">
        <f>Master!U1710</f>
        <v/>
      </c>
      <c r="V1661" s="406" t="str">
        <f>Master!V1710</f>
        <v/>
      </c>
      <c r="W1661" s="406" t="str">
        <f>Master!W1710</f>
        <v/>
      </c>
      <c r="X1661" s="406" t="str">
        <f>Master!X1710</f>
        <v/>
      </c>
      <c r="Y1661" s="406" t="str">
        <f>Master!Y1710</f>
        <v/>
      </c>
      <c r="Z1661" s="406" t="str">
        <f>Master!Z1710</f>
        <v/>
      </c>
      <c r="AA1661" s="406" t="str">
        <f>Master!AA1710</f>
        <v/>
      </c>
      <c r="AB1661" s="406" t="str">
        <f>Master!AB1710</f>
        <v/>
      </c>
      <c r="AC1661" s="406" t="str">
        <f>Master!AC1710</f>
        <v/>
      </c>
      <c r="AD1661" s="406" t="str">
        <f>Master!AD1710</f>
        <v/>
      </c>
      <c r="AE1661" s="406" t="str">
        <f>Master!AE1710</f>
        <v/>
      </c>
      <c r="AF1661" s="406" t="str">
        <f>Master!AF1710</f>
        <v/>
      </c>
      <c r="AG1661" s="406" t="str">
        <f>Master!AG1710</f>
        <v/>
      </c>
      <c r="AH1661" s="88" t="str">
        <f>Master!AH1710</f>
        <v/>
      </c>
      <c r="AI1661" s="88" t="str">
        <f>Master!AI1710</f>
        <v/>
      </c>
      <c r="AJ1661" s="406" t="str">
        <f>Master!AJ1710</f>
        <v/>
      </c>
      <c r="AK1661" s="406">
        <f>Master!AK1710</f>
        <v>0</v>
      </c>
      <c r="AL1661" s="88" t="str">
        <f>Master!AL1710</f>
        <v/>
      </c>
      <c r="AM1661" s="416"/>
      <c r="AN1661" s="416"/>
      <c r="AO1661" s="416"/>
      <c r="AP1661" s="416"/>
      <c r="AQ1661" s="416"/>
      <c r="AR1661" s="416">
        <f t="shared" si="10"/>
        <v>0</v>
      </c>
      <c r="AS1661" s="417" t="str">
        <f t="shared" si="11"/>
        <v>#DIV/0!</v>
      </c>
      <c r="AT1661" s="416">
        <f t="shared" si="12"/>
        <v>0</v>
      </c>
      <c r="AU1661" s="417"/>
    </row>
    <row r="1662" hidden="1">
      <c r="A1662" s="88" t="str">
        <f>Master!A1711</f>
        <v>VSFI18048</v>
      </c>
      <c r="B1662" s="414" t="str">
        <f>Master!B1711</f>
        <v/>
      </c>
      <c r="C1662" s="414" t="str">
        <f>Master!C1711</f>
        <v/>
      </c>
      <c r="D1662" s="88" t="str">
        <f>Master!D1711</f>
        <v/>
      </c>
      <c r="E1662" s="406" t="str">
        <f>Master!E1711</f>
        <v/>
      </c>
      <c r="F1662" s="406">
        <f>Master!F1711</f>
        <v>0</v>
      </c>
      <c r="G1662" s="88" t="str">
        <f>Master!G1711</f>
        <v/>
      </c>
      <c r="H1662" s="88" t="str">
        <f>Master!H1711</f>
        <v/>
      </c>
      <c r="I1662" s="88" t="str">
        <f>Master!I1711</f>
        <v/>
      </c>
      <c r="J1662" s="88" t="str">
        <f>Master!J1711</f>
        <v>SPORTS FIRST (INSTRUCTOR) PTE LTD</v>
      </c>
      <c r="K1662" s="88" t="str">
        <f>Master!K1711</f>
        <v/>
      </c>
      <c r="L1662" s="88" t="str">
        <f>Master!L1711</f>
        <v/>
      </c>
      <c r="M1662" s="88" t="str">
        <f>Master!M1711</f>
        <v/>
      </c>
      <c r="N1662" s="88" t="str">
        <f>Master!N1711</f>
        <v/>
      </c>
      <c r="O1662" s="88" t="str">
        <f>Master!O1711</f>
        <v/>
      </c>
      <c r="P1662" s="88" t="str">
        <f>Master!P1711</f>
        <v/>
      </c>
      <c r="Q1662" s="88" t="str">
        <f>Master!Q1711</f>
        <v/>
      </c>
      <c r="R1662" s="406" t="str">
        <f>Master!R1711</f>
        <v/>
      </c>
      <c r="S1662" s="406">
        <f>Master!S1711</f>
        <v>0</v>
      </c>
      <c r="T1662" s="406" t="str">
        <f>Master!T1711</f>
        <v/>
      </c>
      <c r="U1662" s="406" t="str">
        <f>Master!U1711</f>
        <v/>
      </c>
      <c r="V1662" s="406" t="str">
        <f>Master!V1711</f>
        <v/>
      </c>
      <c r="W1662" s="406" t="str">
        <f>Master!W1711</f>
        <v/>
      </c>
      <c r="X1662" s="406" t="str">
        <f>Master!X1711</f>
        <v/>
      </c>
      <c r="Y1662" s="406" t="str">
        <f>Master!Y1711</f>
        <v/>
      </c>
      <c r="Z1662" s="406" t="str">
        <f>Master!Z1711</f>
        <v/>
      </c>
      <c r="AA1662" s="406" t="str">
        <f>Master!AA1711</f>
        <v/>
      </c>
      <c r="AB1662" s="406" t="str">
        <f>Master!AB1711</f>
        <v/>
      </c>
      <c r="AC1662" s="406" t="str">
        <f>Master!AC1711</f>
        <v/>
      </c>
      <c r="AD1662" s="406" t="str">
        <f>Master!AD1711</f>
        <v/>
      </c>
      <c r="AE1662" s="406" t="str">
        <f>Master!AE1711</f>
        <v/>
      </c>
      <c r="AF1662" s="406" t="str">
        <f>Master!AF1711</f>
        <v/>
      </c>
      <c r="AG1662" s="406" t="str">
        <f>Master!AG1711</f>
        <v/>
      </c>
      <c r="AH1662" s="88" t="str">
        <f>Master!AH1711</f>
        <v/>
      </c>
      <c r="AI1662" s="414" t="str">
        <f>Master!AI1711</f>
        <v/>
      </c>
      <c r="AJ1662" s="406" t="str">
        <f>Master!AJ1711</f>
        <v/>
      </c>
      <c r="AK1662" s="406">
        <f>Master!AK1711</f>
        <v>0</v>
      </c>
      <c r="AL1662" s="88" t="str">
        <f>Master!AL1711</f>
        <v/>
      </c>
      <c r="AM1662" s="416"/>
      <c r="AN1662" s="416"/>
      <c r="AO1662" s="416"/>
      <c r="AP1662" s="416"/>
      <c r="AQ1662" s="416"/>
      <c r="AR1662" s="416">
        <f t="shared" si="10"/>
        <v>0</v>
      </c>
      <c r="AS1662" s="417" t="str">
        <f t="shared" si="11"/>
        <v>#DIV/0!</v>
      </c>
      <c r="AT1662" s="416">
        <f t="shared" si="12"/>
        <v>0</v>
      </c>
      <c r="AU1662" s="417"/>
    </row>
    <row r="1663" hidden="1">
      <c r="A1663" s="88" t="str">
        <f>Master!A1712</f>
        <v>VSFI18049</v>
      </c>
      <c r="B1663" s="414" t="str">
        <f>Master!B1712</f>
        <v/>
      </c>
      <c r="C1663" s="414" t="str">
        <f>Master!C1712</f>
        <v/>
      </c>
      <c r="D1663" s="88" t="str">
        <f>Master!D1712</f>
        <v/>
      </c>
      <c r="E1663" s="406" t="str">
        <f>Master!E1712</f>
        <v/>
      </c>
      <c r="F1663" s="406">
        <f>Master!F1712</f>
        <v>0</v>
      </c>
      <c r="G1663" s="88" t="str">
        <f>Master!G1712</f>
        <v/>
      </c>
      <c r="H1663" s="88" t="str">
        <f>Master!H1712</f>
        <v/>
      </c>
      <c r="I1663" s="88" t="str">
        <f>Master!I1712</f>
        <v/>
      </c>
      <c r="J1663" s="88" t="str">
        <f>Master!J1712</f>
        <v>SPORTS FIRST (INSTRUCTOR) PTE LTD</v>
      </c>
      <c r="K1663" s="88" t="str">
        <f>Master!K1712</f>
        <v/>
      </c>
      <c r="L1663" s="88" t="str">
        <f>Master!L1712</f>
        <v/>
      </c>
      <c r="M1663" s="88" t="str">
        <f>Master!M1712</f>
        <v/>
      </c>
      <c r="N1663" s="88" t="str">
        <f>Master!N1712</f>
        <v/>
      </c>
      <c r="O1663" s="88" t="str">
        <f>Master!O1712</f>
        <v/>
      </c>
      <c r="P1663" s="88" t="str">
        <f>Master!P1712</f>
        <v/>
      </c>
      <c r="Q1663" s="88" t="str">
        <f>Master!Q1712</f>
        <v/>
      </c>
      <c r="R1663" s="406" t="str">
        <f>Master!R1712</f>
        <v/>
      </c>
      <c r="S1663" s="406">
        <f>Master!S1712</f>
        <v>0</v>
      </c>
      <c r="T1663" s="406" t="str">
        <f>Master!T1712</f>
        <v/>
      </c>
      <c r="U1663" s="406" t="str">
        <f>Master!U1712</f>
        <v/>
      </c>
      <c r="V1663" s="406" t="str">
        <f>Master!V1712</f>
        <v/>
      </c>
      <c r="W1663" s="406" t="str">
        <f>Master!W1712</f>
        <v/>
      </c>
      <c r="X1663" s="406" t="str">
        <f>Master!X1712</f>
        <v/>
      </c>
      <c r="Y1663" s="406" t="str">
        <f>Master!Y1712</f>
        <v/>
      </c>
      <c r="Z1663" s="406" t="str">
        <f>Master!Z1712</f>
        <v/>
      </c>
      <c r="AA1663" s="406" t="str">
        <f>Master!AA1712</f>
        <v/>
      </c>
      <c r="AB1663" s="406" t="str">
        <f>Master!AB1712</f>
        <v/>
      </c>
      <c r="AC1663" s="406" t="str">
        <f>Master!AC1712</f>
        <v/>
      </c>
      <c r="AD1663" s="406" t="str">
        <f>Master!AD1712</f>
        <v/>
      </c>
      <c r="AE1663" s="406" t="str">
        <f>Master!AE1712</f>
        <v/>
      </c>
      <c r="AF1663" s="406" t="str">
        <f>Master!AF1712</f>
        <v/>
      </c>
      <c r="AG1663" s="406" t="str">
        <f>Master!AG1712</f>
        <v/>
      </c>
      <c r="AH1663" s="88" t="str">
        <f>Master!AH1712</f>
        <v/>
      </c>
      <c r="AI1663" s="88" t="str">
        <f>Master!AI1712</f>
        <v/>
      </c>
      <c r="AJ1663" s="406" t="str">
        <f>Master!AJ1712</f>
        <v/>
      </c>
      <c r="AK1663" s="406">
        <f>Master!AK1712</f>
        <v>0</v>
      </c>
      <c r="AL1663" s="88" t="str">
        <f>Master!AL1712</f>
        <v/>
      </c>
      <c r="AM1663" s="416"/>
      <c r="AN1663" s="416"/>
      <c r="AO1663" s="416"/>
      <c r="AP1663" s="416"/>
      <c r="AQ1663" s="416"/>
      <c r="AR1663" s="416">
        <f t="shared" si="10"/>
        <v>0</v>
      </c>
      <c r="AS1663" s="417" t="str">
        <f t="shared" si="11"/>
        <v>#DIV/0!</v>
      </c>
      <c r="AT1663" s="416">
        <f t="shared" si="12"/>
        <v>0</v>
      </c>
      <c r="AU1663" s="417"/>
    </row>
    <row r="1664" hidden="1">
      <c r="A1664" s="88" t="str">
        <f>Master!A1713</f>
        <v>VSFI18050</v>
      </c>
      <c r="B1664" s="414" t="str">
        <f>Master!B1713</f>
        <v/>
      </c>
      <c r="C1664" s="414" t="str">
        <f>Master!C1713</f>
        <v/>
      </c>
      <c r="D1664" s="88" t="str">
        <f>Master!D1713</f>
        <v/>
      </c>
      <c r="E1664" s="406" t="str">
        <f>Master!E1713</f>
        <v/>
      </c>
      <c r="F1664" s="406">
        <f>Master!F1713</f>
        <v>0</v>
      </c>
      <c r="G1664" s="88" t="str">
        <f>Master!G1713</f>
        <v/>
      </c>
      <c r="H1664" s="88" t="str">
        <f>Master!H1713</f>
        <v/>
      </c>
      <c r="I1664" s="88" t="str">
        <f>Master!I1713</f>
        <v/>
      </c>
      <c r="J1664" s="88" t="str">
        <f>Master!J1713</f>
        <v>SPORTS FIRST (INSTRUCTOR) PTE LTD</v>
      </c>
      <c r="K1664" s="88" t="str">
        <f>Master!K1713</f>
        <v/>
      </c>
      <c r="L1664" s="88" t="str">
        <f>Master!L1713</f>
        <v/>
      </c>
      <c r="M1664" s="88" t="str">
        <f>Master!M1713</f>
        <v/>
      </c>
      <c r="N1664" s="88" t="str">
        <f>Master!N1713</f>
        <v/>
      </c>
      <c r="O1664" s="88" t="str">
        <f>Master!O1713</f>
        <v/>
      </c>
      <c r="P1664" s="88" t="str">
        <f>Master!P1713</f>
        <v/>
      </c>
      <c r="Q1664" s="88" t="str">
        <f>Master!Q1713</f>
        <v/>
      </c>
      <c r="R1664" s="406" t="str">
        <f>Master!R1713</f>
        <v/>
      </c>
      <c r="S1664" s="406">
        <f>Master!S1713</f>
        <v>0</v>
      </c>
      <c r="T1664" s="406" t="str">
        <f>Master!T1713</f>
        <v/>
      </c>
      <c r="U1664" s="406" t="str">
        <f>Master!U1713</f>
        <v/>
      </c>
      <c r="V1664" s="406" t="str">
        <f>Master!V1713</f>
        <v/>
      </c>
      <c r="W1664" s="406" t="str">
        <f>Master!W1713</f>
        <v/>
      </c>
      <c r="X1664" s="406" t="str">
        <f>Master!X1713</f>
        <v/>
      </c>
      <c r="Y1664" s="406" t="str">
        <f>Master!Y1713</f>
        <v/>
      </c>
      <c r="Z1664" s="406" t="str">
        <f>Master!Z1713</f>
        <v/>
      </c>
      <c r="AA1664" s="406" t="str">
        <f>Master!AA1713</f>
        <v/>
      </c>
      <c r="AB1664" s="406" t="str">
        <f>Master!AB1713</f>
        <v/>
      </c>
      <c r="AC1664" s="406" t="str">
        <f>Master!AC1713</f>
        <v/>
      </c>
      <c r="AD1664" s="406" t="str">
        <f>Master!AD1713</f>
        <v/>
      </c>
      <c r="AE1664" s="406" t="str">
        <f>Master!AE1713</f>
        <v/>
      </c>
      <c r="AF1664" s="406" t="str">
        <f>Master!AF1713</f>
        <v/>
      </c>
      <c r="AG1664" s="406" t="str">
        <f>Master!AG1713</f>
        <v/>
      </c>
      <c r="AH1664" s="88" t="str">
        <f>Master!AH1713</f>
        <v/>
      </c>
      <c r="AI1664" s="414" t="str">
        <f>Master!AI1713</f>
        <v/>
      </c>
      <c r="AJ1664" s="406" t="str">
        <f>Master!AJ1713</f>
        <v/>
      </c>
      <c r="AK1664" s="406">
        <f>Master!AK1713</f>
        <v>0</v>
      </c>
      <c r="AL1664" s="88" t="str">
        <f>Master!AL1713</f>
        <v/>
      </c>
      <c r="AM1664" s="416"/>
      <c r="AN1664" s="416"/>
      <c r="AO1664" s="416"/>
      <c r="AP1664" s="416"/>
      <c r="AQ1664" s="416"/>
      <c r="AR1664" s="416">
        <f t="shared" si="10"/>
        <v>0</v>
      </c>
      <c r="AS1664" s="417" t="str">
        <f t="shared" si="11"/>
        <v>#DIV/0!</v>
      </c>
      <c r="AT1664" s="416">
        <f t="shared" si="12"/>
        <v>0</v>
      </c>
      <c r="AU1664" s="417"/>
    </row>
    <row r="1665" hidden="1">
      <c r="A1665" s="88" t="str">
        <f>Master!A1714</f>
        <v>VSFI18051</v>
      </c>
      <c r="B1665" s="414" t="str">
        <f>Master!B1714</f>
        <v/>
      </c>
      <c r="C1665" s="414" t="str">
        <f>Master!C1714</f>
        <v/>
      </c>
      <c r="D1665" s="88" t="str">
        <f>Master!D1714</f>
        <v/>
      </c>
      <c r="E1665" s="406" t="str">
        <f>Master!E1714</f>
        <v/>
      </c>
      <c r="F1665" s="406">
        <f>Master!F1714</f>
        <v>0</v>
      </c>
      <c r="G1665" s="88" t="str">
        <f>Master!G1714</f>
        <v/>
      </c>
      <c r="H1665" s="88" t="str">
        <f>Master!H1714</f>
        <v/>
      </c>
      <c r="I1665" s="88" t="str">
        <f>Master!I1714</f>
        <v/>
      </c>
      <c r="J1665" s="88" t="str">
        <f>Master!J1714</f>
        <v>SPORTS FIRST (INSTRUCTOR) PTE LTD</v>
      </c>
      <c r="K1665" s="88" t="str">
        <f>Master!K1714</f>
        <v/>
      </c>
      <c r="L1665" s="88" t="str">
        <f>Master!L1714</f>
        <v/>
      </c>
      <c r="M1665" s="88" t="str">
        <f>Master!M1714</f>
        <v/>
      </c>
      <c r="N1665" s="88" t="str">
        <f>Master!N1714</f>
        <v/>
      </c>
      <c r="O1665" s="88" t="str">
        <f>Master!O1714</f>
        <v/>
      </c>
      <c r="P1665" s="88" t="str">
        <f>Master!P1714</f>
        <v/>
      </c>
      <c r="Q1665" s="88" t="str">
        <f>Master!Q1714</f>
        <v/>
      </c>
      <c r="R1665" s="406" t="str">
        <f>Master!R1714</f>
        <v/>
      </c>
      <c r="S1665" s="406">
        <f>Master!S1714</f>
        <v>0</v>
      </c>
      <c r="T1665" s="406" t="str">
        <f>Master!T1714</f>
        <v/>
      </c>
      <c r="U1665" s="406" t="str">
        <f>Master!U1714</f>
        <v/>
      </c>
      <c r="V1665" s="406" t="str">
        <f>Master!V1714</f>
        <v/>
      </c>
      <c r="W1665" s="406" t="str">
        <f>Master!W1714</f>
        <v/>
      </c>
      <c r="X1665" s="406" t="str">
        <f>Master!X1714</f>
        <v/>
      </c>
      <c r="Y1665" s="406" t="str">
        <f>Master!Y1714</f>
        <v/>
      </c>
      <c r="Z1665" s="406" t="str">
        <f>Master!Z1714</f>
        <v/>
      </c>
      <c r="AA1665" s="406" t="str">
        <f>Master!AA1714</f>
        <v/>
      </c>
      <c r="AB1665" s="406" t="str">
        <f>Master!AB1714</f>
        <v/>
      </c>
      <c r="AC1665" s="406" t="str">
        <f>Master!AC1714</f>
        <v/>
      </c>
      <c r="AD1665" s="406" t="str">
        <f>Master!AD1714</f>
        <v/>
      </c>
      <c r="AE1665" s="406" t="str">
        <f>Master!AE1714</f>
        <v/>
      </c>
      <c r="AF1665" s="406" t="str">
        <f>Master!AF1714</f>
        <v/>
      </c>
      <c r="AG1665" s="406" t="str">
        <f>Master!AG1714</f>
        <v/>
      </c>
      <c r="AH1665" s="88" t="str">
        <f>Master!AH1714</f>
        <v/>
      </c>
      <c r="AI1665" s="88" t="str">
        <f>Master!AI1714</f>
        <v/>
      </c>
      <c r="AJ1665" s="406" t="str">
        <f>Master!AJ1714</f>
        <v/>
      </c>
      <c r="AK1665" s="406">
        <f>Master!AK1714</f>
        <v>0</v>
      </c>
      <c r="AL1665" s="88" t="str">
        <f>Master!AL1714</f>
        <v/>
      </c>
      <c r="AM1665" s="416"/>
      <c r="AN1665" s="416"/>
      <c r="AO1665" s="416"/>
      <c r="AP1665" s="416"/>
      <c r="AQ1665" s="416"/>
      <c r="AR1665" s="416">
        <f t="shared" si="10"/>
        <v>0</v>
      </c>
      <c r="AS1665" s="417" t="str">
        <f t="shared" si="11"/>
        <v>#DIV/0!</v>
      </c>
      <c r="AT1665" s="416">
        <f t="shared" si="12"/>
        <v>0</v>
      </c>
      <c r="AU1665" s="417"/>
    </row>
    <row r="1666" hidden="1">
      <c r="A1666" s="88" t="str">
        <f>Master!A1715</f>
        <v>VSFI18052</v>
      </c>
      <c r="B1666" s="414" t="str">
        <f>Master!B1715</f>
        <v/>
      </c>
      <c r="C1666" s="414" t="str">
        <f>Master!C1715</f>
        <v/>
      </c>
      <c r="D1666" s="88" t="str">
        <f>Master!D1715</f>
        <v/>
      </c>
      <c r="E1666" s="406" t="str">
        <f>Master!E1715</f>
        <v/>
      </c>
      <c r="F1666" s="406">
        <f>Master!F1715</f>
        <v>0</v>
      </c>
      <c r="G1666" s="88" t="str">
        <f>Master!G1715</f>
        <v/>
      </c>
      <c r="H1666" s="88" t="str">
        <f>Master!H1715</f>
        <v/>
      </c>
      <c r="I1666" s="88" t="str">
        <f>Master!I1715</f>
        <v/>
      </c>
      <c r="J1666" s="88" t="str">
        <f>Master!J1715</f>
        <v>SPORTS FIRST (INSTRUCTOR) PTE LTD</v>
      </c>
      <c r="K1666" s="88" t="str">
        <f>Master!K1715</f>
        <v/>
      </c>
      <c r="L1666" s="88" t="str">
        <f>Master!L1715</f>
        <v/>
      </c>
      <c r="M1666" s="88" t="str">
        <f>Master!M1715</f>
        <v/>
      </c>
      <c r="N1666" s="88" t="str">
        <f>Master!N1715</f>
        <v/>
      </c>
      <c r="O1666" s="88" t="str">
        <f>Master!O1715</f>
        <v/>
      </c>
      <c r="P1666" s="88" t="str">
        <f>Master!P1715</f>
        <v/>
      </c>
      <c r="Q1666" s="88" t="str">
        <f>Master!Q1715</f>
        <v/>
      </c>
      <c r="R1666" s="406" t="str">
        <f>Master!R1715</f>
        <v/>
      </c>
      <c r="S1666" s="406">
        <f>Master!S1715</f>
        <v>0</v>
      </c>
      <c r="T1666" s="406" t="str">
        <f>Master!T1715</f>
        <v/>
      </c>
      <c r="U1666" s="406" t="str">
        <f>Master!U1715</f>
        <v/>
      </c>
      <c r="V1666" s="406" t="str">
        <f>Master!V1715</f>
        <v/>
      </c>
      <c r="W1666" s="406" t="str">
        <f>Master!W1715</f>
        <v/>
      </c>
      <c r="X1666" s="406" t="str">
        <f>Master!X1715</f>
        <v/>
      </c>
      <c r="Y1666" s="406" t="str">
        <f>Master!Y1715</f>
        <v/>
      </c>
      <c r="Z1666" s="406" t="str">
        <f>Master!Z1715</f>
        <v/>
      </c>
      <c r="AA1666" s="406" t="str">
        <f>Master!AA1715</f>
        <v/>
      </c>
      <c r="AB1666" s="406" t="str">
        <f>Master!AB1715</f>
        <v/>
      </c>
      <c r="AC1666" s="406" t="str">
        <f>Master!AC1715</f>
        <v/>
      </c>
      <c r="AD1666" s="406" t="str">
        <f>Master!AD1715</f>
        <v/>
      </c>
      <c r="AE1666" s="406" t="str">
        <f>Master!AE1715</f>
        <v/>
      </c>
      <c r="AF1666" s="406" t="str">
        <f>Master!AF1715</f>
        <v/>
      </c>
      <c r="AG1666" s="406" t="str">
        <f>Master!AG1715</f>
        <v/>
      </c>
      <c r="AH1666" s="88" t="str">
        <f>Master!AH1715</f>
        <v/>
      </c>
      <c r="AI1666" s="414" t="str">
        <f>Master!AI1715</f>
        <v/>
      </c>
      <c r="AJ1666" s="406" t="str">
        <f>Master!AJ1715</f>
        <v/>
      </c>
      <c r="AK1666" s="406">
        <f>Master!AK1715</f>
        <v>0</v>
      </c>
      <c r="AL1666" s="88" t="str">
        <f>Master!AL1715</f>
        <v/>
      </c>
      <c r="AM1666" s="416"/>
      <c r="AN1666" s="416"/>
      <c r="AO1666" s="416"/>
      <c r="AP1666" s="416"/>
      <c r="AQ1666" s="416"/>
      <c r="AR1666" s="416">
        <f t="shared" si="10"/>
        <v>0</v>
      </c>
      <c r="AS1666" s="417" t="str">
        <f t="shared" si="11"/>
        <v>#DIV/0!</v>
      </c>
      <c r="AT1666" s="416">
        <f t="shared" si="12"/>
        <v>0</v>
      </c>
      <c r="AU1666" s="417"/>
    </row>
    <row r="1667" hidden="1">
      <c r="A1667" s="88" t="str">
        <f>Master!A1716</f>
        <v>VSFI18053</v>
      </c>
      <c r="B1667" s="414" t="str">
        <f>Master!B1716</f>
        <v/>
      </c>
      <c r="C1667" s="414" t="str">
        <f>Master!C1716</f>
        <v/>
      </c>
      <c r="D1667" s="88" t="str">
        <f>Master!D1716</f>
        <v/>
      </c>
      <c r="E1667" s="406" t="str">
        <f>Master!E1716</f>
        <v/>
      </c>
      <c r="F1667" s="406">
        <f>Master!F1716</f>
        <v>0</v>
      </c>
      <c r="G1667" s="88" t="str">
        <f>Master!G1716</f>
        <v/>
      </c>
      <c r="H1667" s="88" t="str">
        <f>Master!H1716</f>
        <v/>
      </c>
      <c r="I1667" s="88" t="str">
        <f>Master!I1716</f>
        <v/>
      </c>
      <c r="J1667" s="88" t="str">
        <f>Master!J1716</f>
        <v>SPORTS FIRST (INSTRUCTOR) PTE LTD</v>
      </c>
      <c r="K1667" s="88" t="str">
        <f>Master!K1716</f>
        <v/>
      </c>
      <c r="L1667" s="88" t="str">
        <f>Master!L1716</f>
        <v/>
      </c>
      <c r="M1667" s="88" t="str">
        <f>Master!M1716</f>
        <v/>
      </c>
      <c r="N1667" s="88" t="str">
        <f>Master!N1716</f>
        <v/>
      </c>
      <c r="O1667" s="88" t="str">
        <f>Master!O1716</f>
        <v/>
      </c>
      <c r="P1667" s="88" t="str">
        <f>Master!P1716</f>
        <v/>
      </c>
      <c r="Q1667" s="88" t="str">
        <f>Master!Q1716</f>
        <v/>
      </c>
      <c r="R1667" s="406" t="str">
        <f>Master!R1716</f>
        <v/>
      </c>
      <c r="S1667" s="406">
        <f>Master!S1716</f>
        <v>0</v>
      </c>
      <c r="T1667" s="406" t="str">
        <f>Master!T1716</f>
        <v/>
      </c>
      <c r="U1667" s="406" t="str">
        <f>Master!U1716</f>
        <v/>
      </c>
      <c r="V1667" s="406" t="str">
        <f>Master!V1716</f>
        <v/>
      </c>
      <c r="W1667" s="406" t="str">
        <f>Master!W1716</f>
        <v/>
      </c>
      <c r="X1667" s="406" t="str">
        <f>Master!X1716</f>
        <v/>
      </c>
      <c r="Y1667" s="406" t="str">
        <f>Master!Y1716</f>
        <v/>
      </c>
      <c r="Z1667" s="406" t="str">
        <f>Master!Z1716</f>
        <v/>
      </c>
      <c r="AA1667" s="406" t="str">
        <f>Master!AA1716</f>
        <v/>
      </c>
      <c r="AB1667" s="406" t="str">
        <f>Master!AB1716</f>
        <v/>
      </c>
      <c r="AC1667" s="406" t="str">
        <f>Master!AC1716</f>
        <v/>
      </c>
      <c r="AD1667" s="406" t="str">
        <f>Master!AD1716</f>
        <v/>
      </c>
      <c r="AE1667" s="406" t="str">
        <f>Master!AE1716</f>
        <v/>
      </c>
      <c r="AF1667" s="406" t="str">
        <f>Master!AF1716</f>
        <v/>
      </c>
      <c r="AG1667" s="406" t="str">
        <f>Master!AG1716</f>
        <v/>
      </c>
      <c r="AH1667" s="88" t="str">
        <f>Master!AH1716</f>
        <v/>
      </c>
      <c r="AI1667" s="88" t="str">
        <f>Master!AI1716</f>
        <v/>
      </c>
      <c r="AJ1667" s="406" t="str">
        <f>Master!AJ1716</f>
        <v/>
      </c>
      <c r="AK1667" s="406">
        <f>Master!AK1716</f>
        <v>0</v>
      </c>
      <c r="AL1667" s="88" t="str">
        <f>Master!AL1716</f>
        <v/>
      </c>
      <c r="AM1667" s="416"/>
      <c r="AN1667" s="416"/>
      <c r="AO1667" s="416"/>
      <c r="AP1667" s="416"/>
      <c r="AQ1667" s="416"/>
      <c r="AR1667" s="416">
        <f t="shared" si="10"/>
        <v>0</v>
      </c>
      <c r="AS1667" s="417" t="str">
        <f t="shared" si="11"/>
        <v>#DIV/0!</v>
      </c>
      <c r="AT1667" s="416">
        <f t="shared" si="12"/>
        <v>0</v>
      </c>
      <c r="AU1667" s="417"/>
    </row>
    <row r="1668" hidden="1">
      <c r="A1668" s="88" t="str">
        <f>Master!A1717</f>
        <v>VSFI18054</v>
      </c>
      <c r="B1668" s="414" t="str">
        <f>Master!B1717</f>
        <v/>
      </c>
      <c r="C1668" s="414" t="str">
        <f>Master!C1717</f>
        <v/>
      </c>
      <c r="D1668" s="88" t="str">
        <f>Master!D1717</f>
        <v/>
      </c>
      <c r="E1668" s="406" t="str">
        <f>Master!E1717</f>
        <v/>
      </c>
      <c r="F1668" s="406">
        <f>Master!F1717</f>
        <v>0</v>
      </c>
      <c r="G1668" s="88" t="str">
        <f>Master!G1717</f>
        <v/>
      </c>
      <c r="H1668" s="88" t="str">
        <f>Master!H1717</f>
        <v/>
      </c>
      <c r="I1668" s="88" t="str">
        <f>Master!I1717</f>
        <v/>
      </c>
      <c r="J1668" s="88" t="str">
        <f>Master!J1717</f>
        <v>SPORTS FIRST (INSTRUCTOR) PTE LTD</v>
      </c>
      <c r="K1668" s="88" t="str">
        <f>Master!K1717</f>
        <v/>
      </c>
      <c r="L1668" s="88" t="str">
        <f>Master!L1717</f>
        <v/>
      </c>
      <c r="M1668" s="88" t="str">
        <f>Master!M1717</f>
        <v/>
      </c>
      <c r="N1668" s="88" t="str">
        <f>Master!N1717</f>
        <v/>
      </c>
      <c r="O1668" s="88" t="str">
        <f>Master!O1717</f>
        <v/>
      </c>
      <c r="P1668" s="88" t="str">
        <f>Master!P1717</f>
        <v/>
      </c>
      <c r="Q1668" s="88" t="str">
        <f>Master!Q1717</f>
        <v/>
      </c>
      <c r="R1668" s="406" t="str">
        <f>Master!R1717</f>
        <v/>
      </c>
      <c r="S1668" s="406">
        <f>Master!S1717</f>
        <v>0</v>
      </c>
      <c r="T1668" s="406" t="str">
        <f>Master!T1717</f>
        <v/>
      </c>
      <c r="U1668" s="406" t="str">
        <f>Master!U1717</f>
        <v/>
      </c>
      <c r="V1668" s="406" t="str">
        <f>Master!V1717</f>
        <v/>
      </c>
      <c r="W1668" s="406" t="str">
        <f>Master!W1717</f>
        <v/>
      </c>
      <c r="X1668" s="406" t="str">
        <f>Master!X1717</f>
        <v/>
      </c>
      <c r="Y1668" s="406" t="str">
        <f>Master!Y1717</f>
        <v/>
      </c>
      <c r="Z1668" s="406" t="str">
        <f>Master!Z1717</f>
        <v/>
      </c>
      <c r="AA1668" s="406" t="str">
        <f>Master!AA1717</f>
        <v/>
      </c>
      <c r="AB1668" s="406" t="str">
        <f>Master!AB1717</f>
        <v/>
      </c>
      <c r="AC1668" s="406" t="str">
        <f>Master!AC1717</f>
        <v/>
      </c>
      <c r="AD1668" s="406" t="str">
        <f>Master!AD1717</f>
        <v/>
      </c>
      <c r="AE1668" s="406" t="str">
        <f>Master!AE1717</f>
        <v/>
      </c>
      <c r="AF1668" s="406" t="str">
        <f>Master!AF1717</f>
        <v/>
      </c>
      <c r="AG1668" s="406" t="str">
        <f>Master!AG1717</f>
        <v/>
      </c>
      <c r="AH1668" s="88" t="str">
        <f>Master!AH1717</f>
        <v/>
      </c>
      <c r="AI1668" s="414" t="str">
        <f>Master!AI1717</f>
        <v/>
      </c>
      <c r="AJ1668" s="406" t="str">
        <f>Master!AJ1717</f>
        <v/>
      </c>
      <c r="AK1668" s="406">
        <f>Master!AK1717</f>
        <v>0</v>
      </c>
      <c r="AL1668" s="88" t="str">
        <f>Master!AL1717</f>
        <v/>
      </c>
      <c r="AM1668" s="416"/>
      <c r="AN1668" s="416"/>
      <c r="AO1668" s="416"/>
      <c r="AP1668" s="416"/>
      <c r="AQ1668" s="416"/>
      <c r="AR1668" s="416">
        <f t="shared" si="10"/>
        <v>0</v>
      </c>
      <c r="AS1668" s="417" t="str">
        <f t="shared" si="11"/>
        <v>#DIV/0!</v>
      </c>
      <c r="AT1668" s="416">
        <f t="shared" si="12"/>
        <v>0</v>
      </c>
      <c r="AU1668" s="417"/>
    </row>
    <row r="1669" hidden="1">
      <c r="A1669" s="88" t="str">
        <f>Master!A1718</f>
        <v>VSFI18055</v>
      </c>
      <c r="B1669" s="414" t="str">
        <f>Master!B1718</f>
        <v/>
      </c>
      <c r="C1669" s="414" t="str">
        <f>Master!C1718</f>
        <v/>
      </c>
      <c r="D1669" s="88" t="str">
        <f>Master!D1718</f>
        <v/>
      </c>
      <c r="E1669" s="406" t="str">
        <f>Master!E1718</f>
        <v/>
      </c>
      <c r="F1669" s="406">
        <f>Master!F1718</f>
        <v>0</v>
      </c>
      <c r="G1669" s="88" t="str">
        <f>Master!G1718</f>
        <v/>
      </c>
      <c r="H1669" s="88" t="str">
        <f>Master!H1718</f>
        <v/>
      </c>
      <c r="I1669" s="88" t="str">
        <f>Master!I1718</f>
        <v/>
      </c>
      <c r="J1669" s="88" t="str">
        <f>Master!J1718</f>
        <v>SPORTS FIRST (INSTRUCTOR) PTE LTD</v>
      </c>
      <c r="K1669" s="88" t="str">
        <f>Master!K1718</f>
        <v/>
      </c>
      <c r="L1669" s="88" t="str">
        <f>Master!L1718</f>
        <v/>
      </c>
      <c r="M1669" s="88" t="str">
        <f>Master!M1718</f>
        <v/>
      </c>
      <c r="N1669" s="88" t="str">
        <f>Master!N1718</f>
        <v/>
      </c>
      <c r="O1669" s="88" t="str">
        <f>Master!O1718</f>
        <v/>
      </c>
      <c r="P1669" s="88" t="str">
        <f>Master!P1718</f>
        <v/>
      </c>
      <c r="Q1669" s="88" t="str">
        <f>Master!Q1718</f>
        <v/>
      </c>
      <c r="R1669" s="406" t="str">
        <f>Master!R1718</f>
        <v/>
      </c>
      <c r="S1669" s="406">
        <f>Master!S1718</f>
        <v>0</v>
      </c>
      <c r="T1669" s="406" t="str">
        <f>Master!T1718</f>
        <v/>
      </c>
      <c r="U1669" s="406" t="str">
        <f>Master!U1718</f>
        <v/>
      </c>
      <c r="V1669" s="406" t="str">
        <f>Master!V1718</f>
        <v/>
      </c>
      <c r="W1669" s="406" t="str">
        <f>Master!W1718</f>
        <v/>
      </c>
      <c r="X1669" s="406" t="str">
        <f>Master!X1718</f>
        <v/>
      </c>
      <c r="Y1669" s="406" t="str">
        <f>Master!Y1718</f>
        <v/>
      </c>
      <c r="Z1669" s="406" t="str">
        <f>Master!Z1718</f>
        <v/>
      </c>
      <c r="AA1669" s="406" t="str">
        <f>Master!AA1718</f>
        <v/>
      </c>
      <c r="AB1669" s="406" t="str">
        <f>Master!AB1718</f>
        <v/>
      </c>
      <c r="AC1669" s="406" t="str">
        <f>Master!AC1718</f>
        <v/>
      </c>
      <c r="AD1669" s="406" t="str">
        <f>Master!AD1718</f>
        <v/>
      </c>
      <c r="AE1669" s="406" t="str">
        <f>Master!AE1718</f>
        <v/>
      </c>
      <c r="AF1669" s="406" t="str">
        <f>Master!AF1718</f>
        <v/>
      </c>
      <c r="AG1669" s="406" t="str">
        <f>Master!AG1718</f>
        <v/>
      </c>
      <c r="AH1669" s="88" t="str">
        <f>Master!AH1718</f>
        <v/>
      </c>
      <c r="AI1669" s="88" t="str">
        <f>Master!AI1718</f>
        <v/>
      </c>
      <c r="AJ1669" s="406" t="str">
        <f>Master!AJ1718</f>
        <v/>
      </c>
      <c r="AK1669" s="406">
        <f>Master!AK1718</f>
        <v>0</v>
      </c>
      <c r="AL1669" s="88" t="str">
        <f>Master!AL1718</f>
        <v/>
      </c>
      <c r="AM1669" s="416"/>
      <c r="AN1669" s="416"/>
      <c r="AO1669" s="416"/>
      <c r="AP1669" s="416"/>
      <c r="AQ1669" s="416"/>
      <c r="AR1669" s="416">
        <f t="shared" si="10"/>
        <v>0</v>
      </c>
      <c r="AS1669" s="417" t="str">
        <f t="shared" si="11"/>
        <v>#DIV/0!</v>
      </c>
      <c r="AT1669" s="416">
        <f t="shared" si="12"/>
        <v>0</v>
      </c>
      <c r="AU1669" s="417"/>
    </row>
    <row r="1670" hidden="1">
      <c r="A1670" s="88" t="str">
        <f>Master!A1719</f>
        <v>VSFI18056</v>
      </c>
      <c r="B1670" s="414" t="str">
        <f>Master!B1719</f>
        <v/>
      </c>
      <c r="C1670" s="414" t="str">
        <f>Master!C1719</f>
        <v/>
      </c>
      <c r="D1670" s="88" t="str">
        <f>Master!D1719</f>
        <v/>
      </c>
      <c r="E1670" s="406" t="str">
        <f>Master!E1719</f>
        <v/>
      </c>
      <c r="F1670" s="406">
        <f>Master!F1719</f>
        <v>0</v>
      </c>
      <c r="G1670" s="88" t="str">
        <f>Master!G1719</f>
        <v/>
      </c>
      <c r="H1670" s="88" t="str">
        <f>Master!H1719</f>
        <v/>
      </c>
      <c r="I1670" s="88" t="str">
        <f>Master!I1719</f>
        <v/>
      </c>
      <c r="J1670" s="88" t="str">
        <f>Master!J1719</f>
        <v>SPORTS FIRST (INSTRUCTOR) PTE LTD</v>
      </c>
      <c r="K1670" s="88" t="str">
        <f>Master!K1719</f>
        <v/>
      </c>
      <c r="L1670" s="88" t="str">
        <f>Master!L1719</f>
        <v/>
      </c>
      <c r="M1670" s="88" t="str">
        <f>Master!M1719</f>
        <v/>
      </c>
      <c r="N1670" s="88" t="str">
        <f>Master!N1719</f>
        <v/>
      </c>
      <c r="O1670" s="88" t="str">
        <f>Master!O1719</f>
        <v/>
      </c>
      <c r="P1670" s="88" t="str">
        <f>Master!P1719</f>
        <v/>
      </c>
      <c r="Q1670" s="88" t="str">
        <f>Master!Q1719</f>
        <v/>
      </c>
      <c r="R1670" s="406" t="str">
        <f>Master!R1719</f>
        <v/>
      </c>
      <c r="S1670" s="406">
        <f>Master!S1719</f>
        <v>0</v>
      </c>
      <c r="T1670" s="406" t="str">
        <f>Master!T1719</f>
        <v/>
      </c>
      <c r="U1670" s="406" t="str">
        <f>Master!U1719</f>
        <v/>
      </c>
      <c r="V1670" s="406" t="str">
        <f>Master!V1719</f>
        <v/>
      </c>
      <c r="W1670" s="406" t="str">
        <f>Master!W1719</f>
        <v/>
      </c>
      <c r="X1670" s="406" t="str">
        <f>Master!X1719</f>
        <v/>
      </c>
      <c r="Y1670" s="406" t="str">
        <f>Master!Y1719</f>
        <v/>
      </c>
      <c r="Z1670" s="406" t="str">
        <f>Master!Z1719</f>
        <v/>
      </c>
      <c r="AA1670" s="406" t="str">
        <f>Master!AA1719</f>
        <v/>
      </c>
      <c r="AB1670" s="406" t="str">
        <f>Master!AB1719</f>
        <v/>
      </c>
      <c r="AC1670" s="406" t="str">
        <f>Master!AC1719</f>
        <v/>
      </c>
      <c r="AD1670" s="406" t="str">
        <f>Master!AD1719</f>
        <v/>
      </c>
      <c r="AE1670" s="406" t="str">
        <f>Master!AE1719</f>
        <v/>
      </c>
      <c r="AF1670" s="406" t="str">
        <f>Master!AF1719</f>
        <v/>
      </c>
      <c r="AG1670" s="406" t="str">
        <f>Master!AG1719</f>
        <v/>
      </c>
      <c r="AH1670" s="88" t="str">
        <f>Master!AH1719</f>
        <v/>
      </c>
      <c r="AI1670" s="414" t="str">
        <f>Master!AI1719</f>
        <v/>
      </c>
      <c r="AJ1670" s="406" t="str">
        <f>Master!AJ1719</f>
        <v/>
      </c>
      <c r="AK1670" s="406">
        <f>Master!AK1719</f>
        <v>0</v>
      </c>
      <c r="AL1670" s="88" t="str">
        <f>Master!AL1719</f>
        <v/>
      </c>
      <c r="AM1670" s="416"/>
      <c r="AN1670" s="416"/>
      <c r="AO1670" s="416"/>
      <c r="AP1670" s="416"/>
      <c r="AQ1670" s="416"/>
      <c r="AR1670" s="416">
        <f t="shared" si="10"/>
        <v>0</v>
      </c>
      <c r="AS1670" s="417" t="str">
        <f t="shared" si="11"/>
        <v>#DIV/0!</v>
      </c>
      <c r="AT1670" s="416">
        <f t="shared" si="12"/>
        <v>0</v>
      </c>
      <c r="AU1670" s="417"/>
    </row>
    <row r="1671" hidden="1">
      <c r="A1671" s="88" t="str">
        <f>Master!A1720</f>
        <v>VSFI18057</v>
      </c>
      <c r="B1671" s="414" t="str">
        <f>Master!B1720</f>
        <v/>
      </c>
      <c r="C1671" s="414" t="str">
        <f>Master!C1720</f>
        <v/>
      </c>
      <c r="D1671" s="88" t="str">
        <f>Master!D1720</f>
        <v/>
      </c>
      <c r="E1671" s="406" t="str">
        <f>Master!E1720</f>
        <v/>
      </c>
      <c r="F1671" s="406">
        <f>Master!F1720</f>
        <v>0</v>
      </c>
      <c r="G1671" s="88" t="str">
        <f>Master!G1720</f>
        <v/>
      </c>
      <c r="H1671" s="88" t="str">
        <f>Master!H1720</f>
        <v/>
      </c>
      <c r="I1671" s="88" t="str">
        <f>Master!I1720</f>
        <v/>
      </c>
      <c r="J1671" s="88" t="str">
        <f>Master!J1720</f>
        <v>SPORTS FIRST (INSTRUCTOR) PTE LTD</v>
      </c>
      <c r="K1671" s="88" t="str">
        <f>Master!K1720</f>
        <v/>
      </c>
      <c r="L1671" s="88" t="str">
        <f>Master!L1720</f>
        <v/>
      </c>
      <c r="M1671" s="88" t="str">
        <f>Master!M1720</f>
        <v/>
      </c>
      <c r="N1671" s="88" t="str">
        <f>Master!N1720</f>
        <v/>
      </c>
      <c r="O1671" s="88" t="str">
        <f>Master!O1720</f>
        <v/>
      </c>
      <c r="P1671" s="88" t="str">
        <f>Master!P1720</f>
        <v/>
      </c>
      <c r="Q1671" s="88" t="str">
        <f>Master!Q1720</f>
        <v/>
      </c>
      <c r="R1671" s="406" t="str">
        <f>Master!R1720</f>
        <v/>
      </c>
      <c r="S1671" s="406">
        <f>Master!S1720</f>
        <v>0</v>
      </c>
      <c r="T1671" s="406" t="str">
        <f>Master!T1720</f>
        <v/>
      </c>
      <c r="U1671" s="406" t="str">
        <f>Master!U1720</f>
        <v/>
      </c>
      <c r="V1671" s="406" t="str">
        <f>Master!V1720</f>
        <v/>
      </c>
      <c r="W1671" s="406" t="str">
        <f>Master!W1720</f>
        <v/>
      </c>
      <c r="X1671" s="406" t="str">
        <f>Master!X1720</f>
        <v/>
      </c>
      <c r="Y1671" s="406" t="str">
        <f>Master!Y1720</f>
        <v/>
      </c>
      <c r="Z1671" s="406" t="str">
        <f>Master!Z1720</f>
        <v/>
      </c>
      <c r="AA1671" s="406" t="str">
        <f>Master!AA1720</f>
        <v/>
      </c>
      <c r="AB1671" s="406" t="str">
        <f>Master!AB1720</f>
        <v/>
      </c>
      <c r="AC1671" s="406" t="str">
        <f>Master!AC1720</f>
        <v/>
      </c>
      <c r="AD1671" s="406" t="str">
        <f>Master!AD1720</f>
        <v/>
      </c>
      <c r="AE1671" s="406" t="str">
        <f>Master!AE1720</f>
        <v/>
      </c>
      <c r="AF1671" s="406" t="str">
        <f>Master!AF1720</f>
        <v/>
      </c>
      <c r="AG1671" s="406" t="str">
        <f>Master!AG1720</f>
        <v/>
      </c>
      <c r="AH1671" s="88" t="str">
        <f>Master!AH1720</f>
        <v/>
      </c>
      <c r="AI1671" s="88" t="str">
        <f>Master!AI1720</f>
        <v/>
      </c>
      <c r="AJ1671" s="406" t="str">
        <f>Master!AJ1720</f>
        <v/>
      </c>
      <c r="AK1671" s="406">
        <f>Master!AK1720</f>
        <v>0</v>
      </c>
      <c r="AL1671" s="88" t="str">
        <f>Master!AL1720</f>
        <v/>
      </c>
      <c r="AM1671" s="416"/>
      <c r="AN1671" s="416"/>
      <c r="AO1671" s="416"/>
      <c r="AP1671" s="416"/>
      <c r="AQ1671" s="416"/>
      <c r="AR1671" s="416">
        <f t="shared" si="10"/>
        <v>0</v>
      </c>
      <c r="AS1671" s="417" t="str">
        <f t="shared" si="11"/>
        <v>#DIV/0!</v>
      </c>
      <c r="AT1671" s="416">
        <f t="shared" si="12"/>
        <v>0</v>
      </c>
      <c r="AU1671" s="417"/>
    </row>
    <row r="1672" hidden="1">
      <c r="A1672" s="88" t="str">
        <f>Master!A1721</f>
        <v>VSFI18058</v>
      </c>
      <c r="B1672" s="414" t="str">
        <f>Master!B1721</f>
        <v/>
      </c>
      <c r="C1672" s="414" t="str">
        <f>Master!C1721</f>
        <v/>
      </c>
      <c r="D1672" s="88" t="str">
        <f>Master!D1721</f>
        <v/>
      </c>
      <c r="E1672" s="406" t="str">
        <f>Master!E1721</f>
        <v/>
      </c>
      <c r="F1672" s="406">
        <f>Master!F1721</f>
        <v>0</v>
      </c>
      <c r="G1672" s="88" t="str">
        <f>Master!G1721</f>
        <v/>
      </c>
      <c r="H1672" s="88" t="str">
        <f>Master!H1721</f>
        <v/>
      </c>
      <c r="I1672" s="88" t="str">
        <f>Master!I1721</f>
        <v/>
      </c>
      <c r="J1672" s="88" t="str">
        <f>Master!J1721</f>
        <v>SPORTS FIRST (INSTRUCTOR) PTE LTD</v>
      </c>
      <c r="K1672" s="88" t="str">
        <f>Master!K1721</f>
        <v/>
      </c>
      <c r="L1672" s="88" t="str">
        <f>Master!L1721</f>
        <v/>
      </c>
      <c r="M1672" s="88" t="str">
        <f>Master!M1721</f>
        <v/>
      </c>
      <c r="N1672" s="88" t="str">
        <f>Master!N1721</f>
        <v/>
      </c>
      <c r="O1672" s="88" t="str">
        <f>Master!O1721</f>
        <v/>
      </c>
      <c r="P1672" s="88" t="str">
        <f>Master!P1721</f>
        <v/>
      </c>
      <c r="Q1672" s="88" t="str">
        <f>Master!Q1721</f>
        <v/>
      </c>
      <c r="R1672" s="406" t="str">
        <f>Master!R1721</f>
        <v/>
      </c>
      <c r="S1672" s="406">
        <f>Master!S1721</f>
        <v>0</v>
      </c>
      <c r="T1672" s="406" t="str">
        <f>Master!T1721</f>
        <v/>
      </c>
      <c r="U1672" s="406" t="str">
        <f>Master!U1721</f>
        <v/>
      </c>
      <c r="V1672" s="406" t="str">
        <f>Master!V1721</f>
        <v/>
      </c>
      <c r="W1672" s="406" t="str">
        <f>Master!W1721</f>
        <v/>
      </c>
      <c r="X1672" s="406" t="str">
        <f>Master!X1721</f>
        <v/>
      </c>
      <c r="Y1672" s="406" t="str">
        <f>Master!Y1721</f>
        <v/>
      </c>
      <c r="Z1672" s="406" t="str">
        <f>Master!Z1721</f>
        <v/>
      </c>
      <c r="AA1672" s="406" t="str">
        <f>Master!AA1721</f>
        <v/>
      </c>
      <c r="AB1672" s="406" t="str">
        <f>Master!AB1721</f>
        <v/>
      </c>
      <c r="AC1672" s="406" t="str">
        <f>Master!AC1721</f>
        <v/>
      </c>
      <c r="AD1672" s="406" t="str">
        <f>Master!AD1721</f>
        <v/>
      </c>
      <c r="AE1672" s="406" t="str">
        <f>Master!AE1721</f>
        <v/>
      </c>
      <c r="AF1672" s="406" t="str">
        <f>Master!AF1721</f>
        <v/>
      </c>
      <c r="AG1672" s="406" t="str">
        <f>Master!AG1721</f>
        <v/>
      </c>
      <c r="AH1672" s="88" t="str">
        <f>Master!AH1721</f>
        <v/>
      </c>
      <c r="AI1672" s="414" t="str">
        <f>Master!AI1721</f>
        <v/>
      </c>
      <c r="AJ1672" s="406" t="str">
        <f>Master!AJ1721</f>
        <v/>
      </c>
      <c r="AK1672" s="406">
        <f>Master!AK1721</f>
        <v>0</v>
      </c>
      <c r="AL1672" s="88" t="str">
        <f>Master!AL1721</f>
        <v/>
      </c>
      <c r="AM1672" s="416"/>
      <c r="AN1672" s="416"/>
      <c r="AO1672" s="416"/>
      <c r="AP1672" s="416"/>
      <c r="AQ1672" s="416"/>
      <c r="AR1672" s="416">
        <f t="shared" si="10"/>
        <v>0</v>
      </c>
      <c r="AS1672" s="417" t="str">
        <f t="shared" si="11"/>
        <v>#DIV/0!</v>
      </c>
      <c r="AT1672" s="416">
        <f t="shared" si="12"/>
        <v>0</v>
      </c>
      <c r="AU1672" s="417"/>
    </row>
    <row r="1673" hidden="1">
      <c r="A1673" s="88" t="str">
        <f>Master!A1722</f>
        <v>VSFI18059</v>
      </c>
      <c r="B1673" s="414" t="str">
        <f>Master!B1722</f>
        <v/>
      </c>
      <c r="C1673" s="414" t="str">
        <f>Master!C1722</f>
        <v/>
      </c>
      <c r="D1673" s="88" t="str">
        <f>Master!D1722</f>
        <v/>
      </c>
      <c r="E1673" s="406" t="str">
        <f>Master!E1722</f>
        <v/>
      </c>
      <c r="F1673" s="406">
        <f>Master!F1722</f>
        <v>0</v>
      </c>
      <c r="G1673" s="88" t="str">
        <f>Master!G1722</f>
        <v/>
      </c>
      <c r="H1673" s="88" t="str">
        <f>Master!H1722</f>
        <v/>
      </c>
      <c r="I1673" s="88" t="str">
        <f>Master!I1722</f>
        <v/>
      </c>
      <c r="J1673" s="88" t="str">
        <f>Master!J1722</f>
        <v>SPORTS FIRST (INSTRUCTOR) PTE LTD</v>
      </c>
      <c r="K1673" s="88" t="str">
        <f>Master!K1722</f>
        <v/>
      </c>
      <c r="L1673" s="88" t="str">
        <f>Master!L1722</f>
        <v/>
      </c>
      <c r="M1673" s="88" t="str">
        <f>Master!M1722</f>
        <v/>
      </c>
      <c r="N1673" s="88" t="str">
        <f>Master!N1722</f>
        <v/>
      </c>
      <c r="O1673" s="88" t="str">
        <f>Master!O1722</f>
        <v/>
      </c>
      <c r="P1673" s="88" t="str">
        <f>Master!P1722</f>
        <v/>
      </c>
      <c r="Q1673" s="88" t="str">
        <f>Master!Q1722</f>
        <v/>
      </c>
      <c r="R1673" s="406" t="str">
        <f>Master!R1722</f>
        <v/>
      </c>
      <c r="S1673" s="406">
        <f>Master!S1722</f>
        <v>0</v>
      </c>
      <c r="T1673" s="406" t="str">
        <f>Master!T1722</f>
        <v/>
      </c>
      <c r="U1673" s="406" t="str">
        <f>Master!U1722</f>
        <v/>
      </c>
      <c r="V1673" s="406" t="str">
        <f>Master!V1722</f>
        <v/>
      </c>
      <c r="W1673" s="406" t="str">
        <f>Master!W1722</f>
        <v/>
      </c>
      <c r="X1673" s="406" t="str">
        <f>Master!X1722</f>
        <v/>
      </c>
      <c r="Y1673" s="406" t="str">
        <f>Master!Y1722</f>
        <v/>
      </c>
      <c r="Z1673" s="406" t="str">
        <f>Master!Z1722</f>
        <v/>
      </c>
      <c r="AA1673" s="406" t="str">
        <f>Master!AA1722</f>
        <v/>
      </c>
      <c r="AB1673" s="406" t="str">
        <f>Master!AB1722</f>
        <v/>
      </c>
      <c r="AC1673" s="406" t="str">
        <f>Master!AC1722</f>
        <v/>
      </c>
      <c r="AD1673" s="406" t="str">
        <f>Master!AD1722</f>
        <v/>
      </c>
      <c r="AE1673" s="406" t="str">
        <f>Master!AE1722</f>
        <v/>
      </c>
      <c r="AF1673" s="406" t="str">
        <f>Master!AF1722</f>
        <v/>
      </c>
      <c r="AG1673" s="406" t="str">
        <f>Master!AG1722</f>
        <v/>
      </c>
      <c r="AH1673" s="88" t="str">
        <f>Master!AH1722</f>
        <v/>
      </c>
      <c r="AI1673" s="88" t="str">
        <f>Master!AI1722</f>
        <v/>
      </c>
      <c r="AJ1673" s="406" t="str">
        <f>Master!AJ1722</f>
        <v/>
      </c>
      <c r="AK1673" s="406">
        <f>Master!AK1722</f>
        <v>0</v>
      </c>
      <c r="AL1673" s="88" t="str">
        <f>Master!AL1722</f>
        <v/>
      </c>
      <c r="AM1673" s="416"/>
      <c r="AN1673" s="416"/>
      <c r="AO1673" s="416"/>
      <c r="AP1673" s="416"/>
      <c r="AQ1673" s="416"/>
      <c r="AR1673" s="416">
        <f t="shared" si="10"/>
        <v>0</v>
      </c>
      <c r="AS1673" s="417" t="str">
        <f t="shared" si="11"/>
        <v>#DIV/0!</v>
      </c>
      <c r="AT1673" s="416">
        <f t="shared" si="12"/>
        <v>0</v>
      </c>
      <c r="AU1673" s="417"/>
    </row>
    <row r="1674" hidden="1">
      <c r="A1674" s="88" t="str">
        <f>Master!A1723</f>
        <v>VSFI18060</v>
      </c>
      <c r="B1674" s="414" t="str">
        <f>Master!B1723</f>
        <v/>
      </c>
      <c r="C1674" s="414" t="str">
        <f>Master!C1723</f>
        <v/>
      </c>
      <c r="D1674" s="88" t="str">
        <f>Master!D1723</f>
        <v/>
      </c>
      <c r="E1674" s="406" t="str">
        <f>Master!E1723</f>
        <v/>
      </c>
      <c r="F1674" s="406">
        <f>Master!F1723</f>
        <v>0</v>
      </c>
      <c r="G1674" s="88" t="str">
        <f>Master!G1723</f>
        <v/>
      </c>
      <c r="H1674" s="88" t="str">
        <f>Master!H1723</f>
        <v/>
      </c>
      <c r="I1674" s="88" t="str">
        <f>Master!I1723</f>
        <v/>
      </c>
      <c r="J1674" s="88" t="str">
        <f>Master!J1723</f>
        <v>SPORTS FIRST (INSTRUCTOR) PTE LTD</v>
      </c>
      <c r="K1674" s="88" t="str">
        <f>Master!K1723</f>
        <v/>
      </c>
      <c r="L1674" s="88" t="str">
        <f>Master!L1723</f>
        <v/>
      </c>
      <c r="M1674" s="88" t="str">
        <f>Master!M1723</f>
        <v/>
      </c>
      <c r="N1674" s="88" t="str">
        <f>Master!N1723</f>
        <v/>
      </c>
      <c r="O1674" s="88" t="str">
        <f>Master!O1723</f>
        <v/>
      </c>
      <c r="P1674" s="88" t="str">
        <f>Master!P1723</f>
        <v/>
      </c>
      <c r="Q1674" s="88" t="str">
        <f>Master!Q1723</f>
        <v/>
      </c>
      <c r="R1674" s="406" t="str">
        <f>Master!R1723</f>
        <v/>
      </c>
      <c r="S1674" s="406">
        <f>Master!S1723</f>
        <v>0</v>
      </c>
      <c r="T1674" s="406" t="str">
        <f>Master!T1723</f>
        <v/>
      </c>
      <c r="U1674" s="406" t="str">
        <f>Master!U1723</f>
        <v/>
      </c>
      <c r="V1674" s="406" t="str">
        <f>Master!V1723</f>
        <v/>
      </c>
      <c r="W1674" s="406" t="str">
        <f>Master!W1723</f>
        <v/>
      </c>
      <c r="X1674" s="406" t="str">
        <f>Master!X1723</f>
        <v/>
      </c>
      <c r="Y1674" s="406" t="str">
        <f>Master!Y1723</f>
        <v/>
      </c>
      <c r="Z1674" s="406" t="str">
        <f>Master!Z1723</f>
        <v/>
      </c>
      <c r="AA1674" s="406" t="str">
        <f>Master!AA1723</f>
        <v/>
      </c>
      <c r="AB1674" s="406" t="str">
        <f>Master!AB1723</f>
        <v/>
      </c>
      <c r="AC1674" s="406" t="str">
        <f>Master!AC1723</f>
        <v/>
      </c>
      <c r="AD1674" s="406" t="str">
        <f>Master!AD1723</f>
        <v/>
      </c>
      <c r="AE1674" s="406" t="str">
        <f>Master!AE1723</f>
        <v/>
      </c>
      <c r="AF1674" s="406" t="str">
        <f>Master!AF1723</f>
        <v/>
      </c>
      <c r="AG1674" s="406" t="str">
        <f>Master!AG1723</f>
        <v/>
      </c>
      <c r="AH1674" s="88" t="str">
        <f>Master!AH1723</f>
        <v/>
      </c>
      <c r="AI1674" s="414" t="str">
        <f>Master!AI1723</f>
        <v/>
      </c>
      <c r="AJ1674" s="406" t="str">
        <f>Master!AJ1723</f>
        <v/>
      </c>
      <c r="AK1674" s="406">
        <f>Master!AK1723</f>
        <v>0</v>
      </c>
      <c r="AL1674" s="88" t="str">
        <f>Master!AL1723</f>
        <v/>
      </c>
      <c r="AM1674" s="416"/>
      <c r="AN1674" s="416"/>
      <c r="AO1674" s="416"/>
      <c r="AP1674" s="416"/>
      <c r="AQ1674" s="416"/>
      <c r="AR1674" s="416">
        <f t="shared" si="10"/>
        <v>0</v>
      </c>
      <c r="AS1674" s="417" t="str">
        <f t="shared" si="11"/>
        <v>#DIV/0!</v>
      </c>
      <c r="AT1674" s="416">
        <f t="shared" si="12"/>
        <v>0</v>
      </c>
      <c r="AU1674" s="417"/>
    </row>
    <row r="1675" hidden="1">
      <c r="A1675" s="88" t="str">
        <f>Master!A1724</f>
        <v>VSFI18061</v>
      </c>
      <c r="B1675" s="414" t="str">
        <f>Master!B1724</f>
        <v/>
      </c>
      <c r="C1675" s="414" t="str">
        <f>Master!C1724</f>
        <v/>
      </c>
      <c r="D1675" s="88" t="str">
        <f>Master!D1724</f>
        <v/>
      </c>
      <c r="E1675" s="406" t="str">
        <f>Master!E1724</f>
        <v/>
      </c>
      <c r="F1675" s="406">
        <f>Master!F1724</f>
        <v>0</v>
      </c>
      <c r="G1675" s="88" t="str">
        <f>Master!G1724</f>
        <v/>
      </c>
      <c r="H1675" s="88" t="str">
        <f>Master!H1724</f>
        <v/>
      </c>
      <c r="I1675" s="88" t="str">
        <f>Master!I1724</f>
        <v/>
      </c>
      <c r="J1675" s="88" t="str">
        <f>Master!J1724</f>
        <v>SPORTS FIRST (INSTRUCTOR) PTE LTD</v>
      </c>
      <c r="K1675" s="88" t="str">
        <f>Master!K1724</f>
        <v/>
      </c>
      <c r="L1675" s="88" t="str">
        <f>Master!L1724</f>
        <v/>
      </c>
      <c r="M1675" s="88" t="str">
        <f>Master!M1724</f>
        <v/>
      </c>
      <c r="N1675" s="88" t="str">
        <f>Master!N1724</f>
        <v/>
      </c>
      <c r="O1675" s="88" t="str">
        <f>Master!O1724</f>
        <v/>
      </c>
      <c r="P1675" s="88" t="str">
        <f>Master!P1724</f>
        <v/>
      </c>
      <c r="Q1675" s="88" t="str">
        <f>Master!Q1724</f>
        <v/>
      </c>
      <c r="R1675" s="406" t="str">
        <f>Master!R1724</f>
        <v/>
      </c>
      <c r="S1675" s="406">
        <f>Master!S1724</f>
        <v>0</v>
      </c>
      <c r="T1675" s="406" t="str">
        <f>Master!T1724</f>
        <v/>
      </c>
      <c r="U1675" s="406" t="str">
        <f>Master!U1724</f>
        <v/>
      </c>
      <c r="V1675" s="406" t="str">
        <f>Master!V1724</f>
        <v/>
      </c>
      <c r="W1675" s="406" t="str">
        <f>Master!W1724</f>
        <v/>
      </c>
      <c r="X1675" s="406" t="str">
        <f>Master!X1724</f>
        <v/>
      </c>
      <c r="Y1675" s="406" t="str">
        <f>Master!Y1724</f>
        <v/>
      </c>
      <c r="Z1675" s="406" t="str">
        <f>Master!Z1724</f>
        <v/>
      </c>
      <c r="AA1675" s="406" t="str">
        <f>Master!AA1724</f>
        <v/>
      </c>
      <c r="AB1675" s="406" t="str">
        <f>Master!AB1724</f>
        <v/>
      </c>
      <c r="AC1675" s="406" t="str">
        <f>Master!AC1724</f>
        <v/>
      </c>
      <c r="AD1675" s="406" t="str">
        <f>Master!AD1724</f>
        <v/>
      </c>
      <c r="AE1675" s="406" t="str">
        <f>Master!AE1724</f>
        <v/>
      </c>
      <c r="AF1675" s="406" t="str">
        <f>Master!AF1724</f>
        <v/>
      </c>
      <c r="AG1675" s="406" t="str">
        <f>Master!AG1724</f>
        <v/>
      </c>
      <c r="AH1675" s="88" t="str">
        <f>Master!AH1724</f>
        <v/>
      </c>
      <c r="AI1675" s="88" t="str">
        <f>Master!AI1724</f>
        <v/>
      </c>
      <c r="AJ1675" s="406" t="str">
        <f>Master!AJ1724</f>
        <v/>
      </c>
      <c r="AK1675" s="406">
        <f>Master!AK1724</f>
        <v>0</v>
      </c>
      <c r="AL1675" s="88" t="str">
        <f>Master!AL1724</f>
        <v/>
      </c>
      <c r="AM1675" s="416"/>
      <c r="AN1675" s="416"/>
      <c r="AO1675" s="416"/>
      <c r="AP1675" s="416"/>
      <c r="AQ1675" s="416"/>
      <c r="AR1675" s="416">
        <f t="shared" si="10"/>
        <v>0</v>
      </c>
      <c r="AS1675" s="417" t="str">
        <f t="shared" si="11"/>
        <v>#DIV/0!</v>
      </c>
      <c r="AT1675" s="416">
        <f t="shared" si="12"/>
        <v>0</v>
      </c>
      <c r="AU1675" s="417"/>
    </row>
    <row r="1676" hidden="1">
      <c r="A1676" s="88" t="str">
        <f>Master!A1725</f>
        <v>VSFI18062</v>
      </c>
      <c r="B1676" s="414" t="str">
        <f>Master!B1725</f>
        <v/>
      </c>
      <c r="C1676" s="414" t="str">
        <f>Master!C1725</f>
        <v/>
      </c>
      <c r="D1676" s="88" t="str">
        <f>Master!D1725</f>
        <v/>
      </c>
      <c r="E1676" s="406" t="str">
        <f>Master!E1725</f>
        <v/>
      </c>
      <c r="F1676" s="406">
        <f>Master!F1725</f>
        <v>0</v>
      </c>
      <c r="G1676" s="88" t="str">
        <f>Master!G1725</f>
        <v/>
      </c>
      <c r="H1676" s="88" t="str">
        <f>Master!H1725</f>
        <v/>
      </c>
      <c r="I1676" s="88" t="str">
        <f>Master!I1725</f>
        <v/>
      </c>
      <c r="J1676" s="88" t="str">
        <f>Master!J1725</f>
        <v>SPORTS FIRST (INSTRUCTOR) PTE LTD</v>
      </c>
      <c r="K1676" s="88" t="str">
        <f>Master!K1725</f>
        <v/>
      </c>
      <c r="L1676" s="88" t="str">
        <f>Master!L1725</f>
        <v/>
      </c>
      <c r="M1676" s="88" t="str">
        <f>Master!M1725</f>
        <v/>
      </c>
      <c r="N1676" s="88" t="str">
        <f>Master!N1725</f>
        <v/>
      </c>
      <c r="O1676" s="88" t="str">
        <f>Master!O1725</f>
        <v/>
      </c>
      <c r="P1676" s="88" t="str">
        <f>Master!P1725</f>
        <v/>
      </c>
      <c r="Q1676" s="88" t="str">
        <f>Master!Q1725</f>
        <v/>
      </c>
      <c r="R1676" s="406" t="str">
        <f>Master!R1725</f>
        <v/>
      </c>
      <c r="S1676" s="406">
        <f>Master!S1725</f>
        <v>0</v>
      </c>
      <c r="T1676" s="406" t="str">
        <f>Master!T1725</f>
        <v/>
      </c>
      <c r="U1676" s="406" t="str">
        <f>Master!U1725</f>
        <v/>
      </c>
      <c r="V1676" s="406" t="str">
        <f>Master!V1725</f>
        <v/>
      </c>
      <c r="W1676" s="406" t="str">
        <f>Master!W1725</f>
        <v/>
      </c>
      <c r="X1676" s="406" t="str">
        <f>Master!X1725</f>
        <v/>
      </c>
      <c r="Y1676" s="406" t="str">
        <f>Master!Y1725</f>
        <v/>
      </c>
      <c r="Z1676" s="406" t="str">
        <f>Master!Z1725</f>
        <v/>
      </c>
      <c r="AA1676" s="406" t="str">
        <f>Master!AA1725</f>
        <v/>
      </c>
      <c r="AB1676" s="406" t="str">
        <f>Master!AB1725</f>
        <v/>
      </c>
      <c r="AC1676" s="406" t="str">
        <f>Master!AC1725</f>
        <v/>
      </c>
      <c r="AD1676" s="406" t="str">
        <f>Master!AD1725</f>
        <v/>
      </c>
      <c r="AE1676" s="406" t="str">
        <f>Master!AE1725</f>
        <v/>
      </c>
      <c r="AF1676" s="406" t="str">
        <f>Master!AF1725</f>
        <v/>
      </c>
      <c r="AG1676" s="406" t="str">
        <f>Master!AG1725</f>
        <v/>
      </c>
      <c r="AH1676" s="88" t="str">
        <f>Master!AH1725</f>
        <v/>
      </c>
      <c r="AI1676" s="414" t="str">
        <f>Master!AI1725</f>
        <v/>
      </c>
      <c r="AJ1676" s="406" t="str">
        <f>Master!AJ1725</f>
        <v/>
      </c>
      <c r="AK1676" s="406">
        <f>Master!AK1725</f>
        <v>0</v>
      </c>
      <c r="AL1676" s="88" t="str">
        <f>Master!AL1725</f>
        <v/>
      </c>
      <c r="AM1676" s="416"/>
      <c r="AN1676" s="416"/>
      <c r="AO1676" s="416"/>
      <c r="AP1676" s="416"/>
      <c r="AQ1676" s="416"/>
      <c r="AR1676" s="416">
        <f t="shared" si="10"/>
        <v>0</v>
      </c>
      <c r="AS1676" s="417" t="str">
        <f t="shared" si="11"/>
        <v>#DIV/0!</v>
      </c>
      <c r="AT1676" s="416">
        <f t="shared" si="12"/>
        <v>0</v>
      </c>
      <c r="AU1676" s="417"/>
    </row>
    <row r="1677" hidden="1">
      <c r="A1677" s="88" t="str">
        <f>Master!A1726</f>
        <v>VSFI18063</v>
      </c>
      <c r="B1677" s="414" t="str">
        <f>Master!B1726</f>
        <v/>
      </c>
      <c r="C1677" s="414" t="str">
        <f>Master!C1726</f>
        <v/>
      </c>
      <c r="D1677" s="88" t="str">
        <f>Master!D1726</f>
        <v/>
      </c>
      <c r="E1677" s="406" t="str">
        <f>Master!E1726</f>
        <v/>
      </c>
      <c r="F1677" s="406">
        <f>Master!F1726</f>
        <v>0</v>
      </c>
      <c r="G1677" s="88" t="str">
        <f>Master!G1726</f>
        <v/>
      </c>
      <c r="H1677" s="88" t="str">
        <f>Master!H1726</f>
        <v/>
      </c>
      <c r="I1677" s="88" t="str">
        <f>Master!I1726</f>
        <v/>
      </c>
      <c r="J1677" s="88" t="str">
        <f>Master!J1726</f>
        <v>SPORTS FIRST (INSTRUCTOR) PTE LTD</v>
      </c>
      <c r="K1677" s="88" t="str">
        <f>Master!K1726</f>
        <v/>
      </c>
      <c r="L1677" s="88" t="str">
        <f>Master!L1726</f>
        <v/>
      </c>
      <c r="M1677" s="88" t="str">
        <f>Master!M1726</f>
        <v/>
      </c>
      <c r="N1677" s="88" t="str">
        <f>Master!N1726</f>
        <v/>
      </c>
      <c r="O1677" s="88" t="str">
        <f>Master!O1726</f>
        <v/>
      </c>
      <c r="P1677" s="88" t="str">
        <f>Master!P1726</f>
        <v/>
      </c>
      <c r="Q1677" s="88" t="str">
        <f>Master!Q1726</f>
        <v/>
      </c>
      <c r="R1677" s="406" t="str">
        <f>Master!R1726</f>
        <v/>
      </c>
      <c r="S1677" s="406">
        <f>Master!S1726</f>
        <v>0</v>
      </c>
      <c r="T1677" s="406" t="str">
        <f>Master!T1726</f>
        <v/>
      </c>
      <c r="U1677" s="406" t="str">
        <f>Master!U1726</f>
        <v/>
      </c>
      <c r="V1677" s="406" t="str">
        <f>Master!V1726</f>
        <v/>
      </c>
      <c r="W1677" s="406" t="str">
        <f>Master!W1726</f>
        <v/>
      </c>
      <c r="X1677" s="406" t="str">
        <f>Master!X1726</f>
        <v/>
      </c>
      <c r="Y1677" s="406" t="str">
        <f>Master!Y1726</f>
        <v/>
      </c>
      <c r="Z1677" s="406" t="str">
        <f>Master!Z1726</f>
        <v/>
      </c>
      <c r="AA1677" s="406" t="str">
        <f>Master!AA1726</f>
        <v/>
      </c>
      <c r="AB1677" s="406" t="str">
        <f>Master!AB1726</f>
        <v/>
      </c>
      <c r="AC1677" s="406" t="str">
        <f>Master!AC1726</f>
        <v/>
      </c>
      <c r="AD1677" s="406" t="str">
        <f>Master!AD1726</f>
        <v/>
      </c>
      <c r="AE1677" s="406" t="str">
        <f>Master!AE1726</f>
        <v/>
      </c>
      <c r="AF1677" s="406" t="str">
        <f>Master!AF1726</f>
        <v/>
      </c>
      <c r="AG1677" s="406" t="str">
        <f>Master!AG1726</f>
        <v/>
      </c>
      <c r="AH1677" s="88" t="str">
        <f>Master!AH1726</f>
        <v/>
      </c>
      <c r="AI1677" s="88" t="str">
        <f>Master!AI1726</f>
        <v/>
      </c>
      <c r="AJ1677" s="406" t="str">
        <f>Master!AJ1726</f>
        <v/>
      </c>
      <c r="AK1677" s="406">
        <f>Master!AK1726</f>
        <v>0</v>
      </c>
      <c r="AL1677" s="88" t="str">
        <f>Master!AL1726</f>
        <v/>
      </c>
      <c r="AM1677" s="416"/>
      <c r="AN1677" s="416"/>
      <c r="AO1677" s="416"/>
      <c r="AP1677" s="416"/>
      <c r="AQ1677" s="416"/>
      <c r="AR1677" s="416">
        <f t="shared" si="10"/>
        <v>0</v>
      </c>
      <c r="AS1677" s="417" t="str">
        <f t="shared" si="11"/>
        <v>#DIV/0!</v>
      </c>
      <c r="AT1677" s="416">
        <f t="shared" si="12"/>
        <v>0</v>
      </c>
      <c r="AU1677" s="417"/>
    </row>
    <row r="1678" hidden="1">
      <c r="A1678" s="88" t="str">
        <f>Master!A1727</f>
        <v>VSFI18064</v>
      </c>
      <c r="B1678" s="414" t="str">
        <f>Master!B1727</f>
        <v/>
      </c>
      <c r="C1678" s="414" t="str">
        <f>Master!C1727</f>
        <v/>
      </c>
      <c r="D1678" s="88" t="str">
        <f>Master!D1727</f>
        <v/>
      </c>
      <c r="E1678" s="406" t="str">
        <f>Master!E1727</f>
        <v/>
      </c>
      <c r="F1678" s="406">
        <f>Master!F1727</f>
        <v>0</v>
      </c>
      <c r="G1678" s="88" t="str">
        <f>Master!G1727</f>
        <v/>
      </c>
      <c r="H1678" s="88" t="str">
        <f>Master!H1727</f>
        <v/>
      </c>
      <c r="I1678" s="88" t="str">
        <f>Master!I1727</f>
        <v/>
      </c>
      <c r="J1678" s="88" t="str">
        <f>Master!J1727</f>
        <v>SPORTS FIRST (INSTRUCTOR) PTE LTD</v>
      </c>
      <c r="K1678" s="88" t="str">
        <f>Master!K1727</f>
        <v/>
      </c>
      <c r="L1678" s="88" t="str">
        <f>Master!L1727</f>
        <v/>
      </c>
      <c r="M1678" s="88" t="str">
        <f>Master!M1727</f>
        <v/>
      </c>
      <c r="N1678" s="88" t="str">
        <f>Master!N1727</f>
        <v/>
      </c>
      <c r="O1678" s="88" t="str">
        <f>Master!O1727</f>
        <v/>
      </c>
      <c r="P1678" s="88" t="str">
        <f>Master!P1727</f>
        <v/>
      </c>
      <c r="Q1678" s="88" t="str">
        <f>Master!Q1727</f>
        <v/>
      </c>
      <c r="R1678" s="406" t="str">
        <f>Master!R1727</f>
        <v/>
      </c>
      <c r="S1678" s="406">
        <f>Master!S1727</f>
        <v>0</v>
      </c>
      <c r="T1678" s="406" t="str">
        <f>Master!T1727</f>
        <v/>
      </c>
      <c r="U1678" s="406" t="str">
        <f>Master!U1727</f>
        <v/>
      </c>
      <c r="V1678" s="406" t="str">
        <f>Master!V1727</f>
        <v/>
      </c>
      <c r="W1678" s="406" t="str">
        <f>Master!W1727</f>
        <v/>
      </c>
      <c r="X1678" s="406" t="str">
        <f>Master!X1727</f>
        <v/>
      </c>
      <c r="Y1678" s="406" t="str">
        <f>Master!Y1727</f>
        <v/>
      </c>
      <c r="Z1678" s="406" t="str">
        <f>Master!Z1727</f>
        <v/>
      </c>
      <c r="AA1678" s="406" t="str">
        <f>Master!AA1727</f>
        <v/>
      </c>
      <c r="AB1678" s="406" t="str">
        <f>Master!AB1727</f>
        <v/>
      </c>
      <c r="AC1678" s="406" t="str">
        <f>Master!AC1727</f>
        <v/>
      </c>
      <c r="AD1678" s="406" t="str">
        <f>Master!AD1727</f>
        <v/>
      </c>
      <c r="AE1678" s="406" t="str">
        <f>Master!AE1727</f>
        <v/>
      </c>
      <c r="AF1678" s="406" t="str">
        <f>Master!AF1727</f>
        <v/>
      </c>
      <c r="AG1678" s="406" t="str">
        <f>Master!AG1727</f>
        <v/>
      </c>
      <c r="AH1678" s="88" t="str">
        <f>Master!AH1727</f>
        <v/>
      </c>
      <c r="AI1678" s="414" t="str">
        <f>Master!AI1727</f>
        <v/>
      </c>
      <c r="AJ1678" s="406" t="str">
        <f>Master!AJ1727</f>
        <v/>
      </c>
      <c r="AK1678" s="406">
        <f>Master!AK1727</f>
        <v>0</v>
      </c>
      <c r="AL1678" s="88" t="str">
        <f>Master!AL1727</f>
        <v/>
      </c>
      <c r="AM1678" s="416"/>
      <c r="AN1678" s="416"/>
      <c r="AO1678" s="416"/>
      <c r="AP1678" s="416"/>
      <c r="AQ1678" s="416"/>
      <c r="AR1678" s="416">
        <f t="shared" si="10"/>
        <v>0</v>
      </c>
      <c r="AS1678" s="417" t="str">
        <f t="shared" si="11"/>
        <v>#DIV/0!</v>
      </c>
      <c r="AT1678" s="416">
        <f t="shared" si="12"/>
        <v>0</v>
      </c>
      <c r="AU1678" s="417"/>
    </row>
    <row r="1679" hidden="1">
      <c r="A1679" s="88" t="str">
        <f>Master!A1728</f>
        <v>VSFI18065</v>
      </c>
      <c r="B1679" s="414" t="str">
        <f>Master!B1728</f>
        <v/>
      </c>
      <c r="C1679" s="414" t="str">
        <f>Master!C1728</f>
        <v/>
      </c>
      <c r="D1679" s="88" t="str">
        <f>Master!D1728</f>
        <v/>
      </c>
      <c r="E1679" s="406" t="str">
        <f>Master!E1728</f>
        <v/>
      </c>
      <c r="F1679" s="406">
        <f>Master!F1728</f>
        <v>0</v>
      </c>
      <c r="G1679" s="88" t="str">
        <f>Master!G1728</f>
        <v/>
      </c>
      <c r="H1679" s="88" t="str">
        <f>Master!H1728</f>
        <v/>
      </c>
      <c r="I1679" s="88" t="str">
        <f>Master!I1728</f>
        <v/>
      </c>
      <c r="J1679" s="88" t="str">
        <f>Master!J1728</f>
        <v>SPORTS FIRST (INSTRUCTOR) PTE LTD</v>
      </c>
      <c r="K1679" s="88" t="str">
        <f>Master!K1728</f>
        <v/>
      </c>
      <c r="L1679" s="88" t="str">
        <f>Master!L1728</f>
        <v/>
      </c>
      <c r="M1679" s="88" t="str">
        <f>Master!M1728</f>
        <v/>
      </c>
      <c r="N1679" s="88" t="str">
        <f>Master!N1728</f>
        <v/>
      </c>
      <c r="O1679" s="88" t="str">
        <f>Master!O1728</f>
        <v/>
      </c>
      <c r="P1679" s="88" t="str">
        <f>Master!P1728</f>
        <v/>
      </c>
      <c r="Q1679" s="88" t="str">
        <f>Master!Q1728</f>
        <v/>
      </c>
      <c r="R1679" s="406" t="str">
        <f>Master!R1728</f>
        <v/>
      </c>
      <c r="S1679" s="406">
        <f>Master!S1728</f>
        <v>0</v>
      </c>
      <c r="T1679" s="406" t="str">
        <f>Master!T1728</f>
        <v/>
      </c>
      <c r="U1679" s="406" t="str">
        <f>Master!U1728</f>
        <v/>
      </c>
      <c r="V1679" s="406" t="str">
        <f>Master!V1728</f>
        <v/>
      </c>
      <c r="W1679" s="406" t="str">
        <f>Master!W1728</f>
        <v/>
      </c>
      <c r="X1679" s="406" t="str">
        <f>Master!X1728</f>
        <v/>
      </c>
      <c r="Y1679" s="406" t="str">
        <f>Master!Y1728</f>
        <v/>
      </c>
      <c r="Z1679" s="406" t="str">
        <f>Master!Z1728</f>
        <v/>
      </c>
      <c r="AA1679" s="406" t="str">
        <f>Master!AA1728</f>
        <v/>
      </c>
      <c r="AB1679" s="406" t="str">
        <f>Master!AB1728</f>
        <v/>
      </c>
      <c r="AC1679" s="406" t="str">
        <f>Master!AC1728</f>
        <v/>
      </c>
      <c r="AD1679" s="406" t="str">
        <f>Master!AD1728</f>
        <v/>
      </c>
      <c r="AE1679" s="406" t="str">
        <f>Master!AE1728</f>
        <v/>
      </c>
      <c r="AF1679" s="406" t="str">
        <f>Master!AF1728</f>
        <v/>
      </c>
      <c r="AG1679" s="406" t="str">
        <f>Master!AG1728</f>
        <v/>
      </c>
      <c r="AH1679" s="88" t="str">
        <f>Master!AH1728</f>
        <v/>
      </c>
      <c r="AI1679" s="88" t="str">
        <f>Master!AI1728</f>
        <v/>
      </c>
      <c r="AJ1679" s="406" t="str">
        <f>Master!AJ1728</f>
        <v/>
      </c>
      <c r="AK1679" s="406">
        <f>Master!AK1728</f>
        <v>0</v>
      </c>
      <c r="AL1679" s="88" t="str">
        <f>Master!AL1728</f>
        <v/>
      </c>
      <c r="AM1679" s="416"/>
      <c r="AN1679" s="416"/>
      <c r="AO1679" s="416"/>
      <c r="AP1679" s="416"/>
      <c r="AQ1679" s="416"/>
      <c r="AR1679" s="416">
        <f t="shared" si="10"/>
        <v>0</v>
      </c>
      <c r="AS1679" s="417" t="str">
        <f t="shared" si="11"/>
        <v>#DIV/0!</v>
      </c>
      <c r="AT1679" s="416">
        <f t="shared" si="12"/>
        <v>0</v>
      </c>
      <c r="AU1679" s="417"/>
    </row>
    <row r="1680" hidden="1">
      <c r="A1680" s="88" t="str">
        <f>Master!A1729</f>
        <v>VSFI18066</v>
      </c>
      <c r="B1680" s="414" t="str">
        <f>Master!B1729</f>
        <v/>
      </c>
      <c r="C1680" s="414" t="str">
        <f>Master!C1729</f>
        <v/>
      </c>
      <c r="D1680" s="88" t="str">
        <f>Master!D1729</f>
        <v/>
      </c>
      <c r="E1680" s="406" t="str">
        <f>Master!E1729</f>
        <v/>
      </c>
      <c r="F1680" s="406">
        <f>Master!F1729</f>
        <v>0</v>
      </c>
      <c r="G1680" s="88" t="str">
        <f>Master!G1729</f>
        <v/>
      </c>
      <c r="H1680" s="88" t="str">
        <f>Master!H1729</f>
        <v/>
      </c>
      <c r="I1680" s="88" t="str">
        <f>Master!I1729</f>
        <v/>
      </c>
      <c r="J1680" s="88" t="str">
        <f>Master!J1729</f>
        <v>SPORTS FIRST (INSTRUCTOR) PTE LTD</v>
      </c>
      <c r="K1680" s="88" t="str">
        <f>Master!K1729</f>
        <v/>
      </c>
      <c r="L1680" s="88" t="str">
        <f>Master!L1729</f>
        <v/>
      </c>
      <c r="M1680" s="88" t="str">
        <f>Master!M1729</f>
        <v/>
      </c>
      <c r="N1680" s="88" t="str">
        <f>Master!N1729</f>
        <v/>
      </c>
      <c r="O1680" s="88" t="str">
        <f>Master!O1729</f>
        <v/>
      </c>
      <c r="P1680" s="88" t="str">
        <f>Master!P1729</f>
        <v/>
      </c>
      <c r="Q1680" s="88" t="str">
        <f>Master!Q1729</f>
        <v/>
      </c>
      <c r="R1680" s="406" t="str">
        <f>Master!R1729</f>
        <v/>
      </c>
      <c r="S1680" s="406">
        <f>Master!S1729</f>
        <v>0</v>
      </c>
      <c r="T1680" s="406" t="str">
        <f>Master!T1729</f>
        <v/>
      </c>
      <c r="U1680" s="406" t="str">
        <f>Master!U1729</f>
        <v/>
      </c>
      <c r="V1680" s="406" t="str">
        <f>Master!V1729</f>
        <v/>
      </c>
      <c r="W1680" s="406" t="str">
        <f>Master!W1729</f>
        <v/>
      </c>
      <c r="X1680" s="406" t="str">
        <f>Master!X1729</f>
        <v/>
      </c>
      <c r="Y1680" s="406" t="str">
        <f>Master!Y1729</f>
        <v/>
      </c>
      <c r="Z1680" s="406" t="str">
        <f>Master!Z1729</f>
        <v/>
      </c>
      <c r="AA1680" s="406" t="str">
        <f>Master!AA1729</f>
        <v/>
      </c>
      <c r="AB1680" s="406" t="str">
        <f>Master!AB1729</f>
        <v/>
      </c>
      <c r="AC1680" s="406" t="str">
        <f>Master!AC1729</f>
        <v/>
      </c>
      <c r="AD1680" s="406" t="str">
        <f>Master!AD1729</f>
        <v/>
      </c>
      <c r="AE1680" s="406" t="str">
        <f>Master!AE1729</f>
        <v/>
      </c>
      <c r="AF1680" s="406" t="str">
        <f>Master!AF1729</f>
        <v/>
      </c>
      <c r="AG1680" s="406" t="str">
        <f>Master!AG1729</f>
        <v/>
      </c>
      <c r="AH1680" s="88" t="str">
        <f>Master!AH1729</f>
        <v/>
      </c>
      <c r="AI1680" s="414" t="str">
        <f>Master!AI1729</f>
        <v/>
      </c>
      <c r="AJ1680" s="406" t="str">
        <f>Master!AJ1729</f>
        <v/>
      </c>
      <c r="AK1680" s="406">
        <f>Master!AK1729</f>
        <v>0</v>
      </c>
      <c r="AL1680" s="88" t="str">
        <f>Master!AL1729</f>
        <v/>
      </c>
      <c r="AM1680" s="416"/>
      <c r="AN1680" s="416"/>
      <c r="AO1680" s="416"/>
      <c r="AP1680" s="416"/>
      <c r="AQ1680" s="416"/>
      <c r="AR1680" s="416">
        <f t="shared" si="10"/>
        <v>0</v>
      </c>
      <c r="AS1680" s="417" t="str">
        <f t="shared" si="11"/>
        <v>#DIV/0!</v>
      </c>
      <c r="AT1680" s="416">
        <f t="shared" si="12"/>
        <v>0</v>
      </c>
      <c r="AU1680" s="417"/>
    </row>
    <row r="1681" hidden="1">
      <c r="A1681" s="88" t="str">
        <f>Master!A1730</f>
        <v>VSFI18067</v>
      </c>
      <c r="B1681" s="414" t="str">
        <f>Master!B1730</f>
        <v/>
      </c>
      <c r="C1681" s="414" t="str">
        <f>Master!C1730</f>
        <v/>
      </c>
      <c r="D1681" s="88" t="str">
        <f>Master!D1730</f>
        <v/>
      </c>
      <c r="E1681" s="406" t="str">
        <f>Master!E1730</f>
        <v/>
      </c>
      <c r="F1681" s="406">
        <f>Master!F1730</f>
        <v>0</v>
      </c>
      <c r="G1681" s="88" t="str">
        <f>Master!G1730</f>
        <v/>
      </c>
      <c r="H1681" s="88" t="str">
        <f>Master!H1730</f>
        <v/>
      </c>
      <c r="I1681" s="88" t="str">
        <f>Master!I1730</f>
        <v/>
      </c>
      <c r="J1681" s="88" t="str">
        <f>Master!J1730</f>
        <v>SPORTS FIRST (INSTRUCTOR) PTE LTD</v>
      </c>
      <c r="K1681" s="88" t="str">
        <f>Master!K1730</f>
        <v/>
      </c>
      <c r="L1681" s="88" t="str">
        <f>Master!L1730</f>
        <v/>
      </c>
      <c r="M1681" s="88" t="str">
        <f>Master!M1730</f>
        <v/>
      </c>
      <c r="N1681" s="88" t="str">
        <f>Master!N1730</f>
        <v/>
      </c>
      <c r="O1681" s="88" t="str">
        <f>Master!O1730</f>
        <v/>
      </c>
      <c r="P1681" s="88" t="str">
        <f>Master!P1730</f>
        <v/>
      </c>
      <c r="Q1681" s="88" t="str">
        <f>Master!Q1730</f>
        <v/>
      </c>
      <c r="R1681" s="406" t="str">
        <f>Master!R1730</f>
        <v/>
      </c>
      <c r="S1681" s="406">
        <f>Master!S1730</f>
        <v>0</v>
      </c>
      <c r="T1681" s="406" t="str">
        <f>Master!T1730</f>
        <v/>
      </c>
      <c r="U1681" s="406" t="str">
        <f>Master!U1730</f>
        <v/>
      </c>
      <c r="V1681" s="406" t="str">
        <f>Master!V1730</f>
        <v/>
      </c>
      <c r="W1681" s="406" t="str">
        <f>Master!W1730</f>
        <v/>
      </c>
      <c r="X1681" s="406" t="str">
        <f>Master!X1730</f>
        <v/>
      </c>
      <c r="Y1681" s="406" t="str">
        <f>Master!Y1730</f>
        <v/>
      </c>
      <c r="Z1681" s="406" t="str">
        <f>Master!Z1730</f>
        <v/>
      </c>
      <c r="AA1681" s="406" t="str">
        <f>Master!AA1730</f>
        <v/>
      </c>
      <c r="AB1681" s="406" t="str">
        <f>Master!AB1730</f>
        <v/>
      </c>
      <c r="AC1681" s="406" t="str">
        <f>Master!AC1730</f>
        <v/>
      </c>
      <c r="AD1681" s="406" t="str">
        <f>Master!AD1730</f>
        <v/>
      </c>
      <c r="AE1681" s="406" t="str">
        <f>Master!AE1730</f>
        <v/>
      </c>
      <c r="AF1681" s="406" t="str">
        <f>Master!AF1730</f>
        <v/>
      </c>
      <c r="AG1681" s="406" t="str">
        <f>Master!AG1730</f>
        <v/>
      </c>
      <c r="AH1681" s="88" t="str">
        <f>Master!AH1730</f>
        <v/>
      </c>
      <c r="AI1681" s="88" t="str">
        <f>Master!AI1730</f>
        <v/>
      </c>
      <c r="AJ1681" s="406" t="str">
        <f>Master!AJ1730</f>
        <v/>
      </c>
      <c r="AK1681" s="406">
        <f>Master!AK1730</f>
        <v>0</v>
      </c>
      <c r="AL1681" s="88" t="str">
        <f>Master!AL1730</f>
        <v/>
      </c>
      <c r="AM1681" s="416"/>
      <c r="AN1681" s="416"/>
      <c r="AO1681" s="416"/>
      <c r="AP1681" s="416"/>
      <c r="AQ1681" s="416"/>
      <c r="AR1681" s="416">
        <f t="shared" si="10"/>
        <v>0</v>
      </c>
      <c r="AS1681" s="417" t="str">
        <f t="shared" si="11"/>
        <v>#DIV/0!</v>
      </c>
      <c r="AT1681" s="416">
        <f t="shared" si="12"/>
        <v>0</v>
      </c>
      <c r="AU1681" s="417"/>
    </row>
    <row r="1682" hidden="1">
      <c r="A1682" s="88" t="str">
        <f>Master!A1731</f>
        <v>VSFI18068</v>
      </c>
      <c r="B1682" s="414" t="str">
        <f>Master!B1731</f>
        <v/>
      </c>
      <c r="C1682" s="414" t="str">
        <f>Master!C1731</f>
        <v/>
      </c>
      <c r="D1682" s="88" t="str">
        <f>Master!D1731</f>
        <v/>
      </c>
      <c r="E1682" s="406" t="str">
        <f>Master!E1731</f>
        <v/>
      </c>
      <c r="F1682" s="406">
        <f>Master!F1731</f>
        <v>0</v>
      </c>
      <c r="G1682" s="88" t="str">
        <f>Master!G1731</f>
        <v/>
      </c>
      <c r="H1682" s="88" t="str">
        <f>Master!H1731</f>
        <v/>
      </c>
      <c r="I1682" s="88" t="str">
        <f>Master!I1731</f>
        <v/>
      </c>
      <c r="J1682" s="88" t="str">
        <f>Master!J1731</f>
        <v>SPORTS FIRST (INSTRUCTOR) PTE LTD</v>
      </c>
      <c r="K1682" s="88" t="str">
        <f>Master!K1731</f>
        <v/>
      </c>
      <c r="L1682" s="88" t="str">
        <f>Master!L1731</f>
        <v/>
      </c>
      <c r="M1682" s="88" t="str">
        <f>Master!M1731</f>
        <v/>
      </c>
      <c r="N1682" s="88" t="str">
        <f>Master!N1731</f>
        <v/>
      </c>
      <c r="O1682" s="88" t="str">
        <f>Master!O1731</f>
        <v/>
      </c>
      <c r="P1682" s="88" t="str">
        <f>Master!P1731</f>
        <v/>
      </c>
      <c r="Q1682" s="88" t="str">
        <f>Master!Q1731</f>
        <v/>
      </c>
      <c r="R1682" s="406" t="str">
        <f>Master!R1731</f>
        <v/>
      </c>
      <c r="S1682" s="406">
        <f>Master!S1731</f>
        <v>0</v>
      </c>
      <c r="T1682" s="406" t="str">
        <f>Master!T1731</f>
        <v/>
      </c>
      <c r="U1682" s="406" t="str">
        <f>Master!U1731</f>
        <v/>
      </c>
      <c r="V1682" s="406" t="str">
        <f>Master!V1731</f>
        <v/>
      </c>
      <c r="W1682" s="406" t="str">
        <f>Master!W1731</f>
        <v/>
      </c>
      <c r="X1682" s="406" t="str">
        <f>Master!X1731</f>
        <v/>
      </c>
      <c r="Y1682" s="406" t="str">
        <f>Master!Y1731</f>
        <v/>
      </c>
      <c r="Z1682" s="406" t="str">
        <f>Master!Z1731</f>
        <v/>
      </c>
      <c r="AA1682" s="406" t="str">
        <f>Master!AA1731</f>
        <v/>
      </c>
      <c r="AB1682" s="406" t="str">
        <f>Master!AB1731</f>
        <v/>
      </c>
      <c r="AC1682" s="406" t="str">
        <f>Master!AC1731</f>
        <v/>
      </c>
      <c r="AD1682" s="406" t="str">
        <f>Master!AD1731</f>
        <v/>
      </c>
      <c r="AE1682" s="406" t="str">
        <f>Master!AE1731</f>
        <v/>
      </c>
      <c r="AF1682" s="406" t="str">
        <f>Master!AF1731</f>
        <v/>
      </c>
      <c r="AG1682" s="406" t="str">
        <f>Master!AG1731</f>
        <v/>
      </c>
      <c r="AH1682" s="88" t="str">
        <f>Master!AH1731</f>
        <v/>
      </c>
      <c r="AI1682" s="414" t="str">
        <f>Master!AI1731</f>
        <v/>
      </c>
      <c r="AJ1682" s="406" t="str">
        <f>Master!AJ1731</f>
        <v/>
      </c>
      <c r="AK1682" s="406">
        <f>Master!AK1731</f>
        <v>0</v>
      </c>
      <c r="AL1682" s="88" t="str">
        <f>Master!AL1731</f>
        <v/>
      </c>
      <c r="AM1682" s="416"/>
      <c r="AN1682" s="416"/>
      <c r="AO1682" s="416"/>
      <c r="AP1682" s="416"/>
      <c r="AQ1682" s="416"/>
      <c r="AR1682" s="416">
        <f t="shared" si="10"/>
        <v>0</v>
      </c>
      <c r="AS1682" s="417" t="str">
        <f t="shared" si="11"/>
        <v>#DIV/0!</v>
      </c>
      <c r="AT1682" s="416">
        <f t="shared" si="12"/>
        <v>0</v>
      </c>
      <c r="AU1682" s="417"/>
    </row>
    <row r="1683" hidden="1">
      <c r="A1683" s="88" t="str">
        <f>Master!A1732</f>
        <v>VSFI18069</v>
      </c>
      <c r="B1683" s="414" t="str">
        <f>Master!B1732</f>
        <v/>
      </c>
      <c r="C1683" s="414" t="str">
        <f>Master!C1732</f>
        <v/>
      </c>
      <c r="D1683" s="88" t="str">
        <f>Master!D1732</f>
        <v/>
      </c>
      <c r="E1683" s="406" t="str">
        <f>Master!E1732</f>
        <v/>
      </c>
      <c r="F1683" s="406">
        <f>Master!F1732</f>
        <v>0</v>
      </c>
      <c r="G1683" s="88" t="str">
        <f>Master!G1732</f>
        <v/>
      </c>
      <c r="H1683" s="88" t="str">
        <f>Master!H1732</f>
        <v/>
      </c>
      <c r="I1683" s="88" t="str">
        <f>Master!I1732</f>
        <v/>
      </c>
      <c r="J1683" s="88" t="str">
        <f>Master!J1732</f>
        <v>SPORTS FIRST (INSTRUCTOR) PTE LTD</v>
      </c>
      <c r="K1683" s="88" t="str">
        <f>Master!K1732</f>
        <v/>
      </c>
      <c r="L1683" s="88" t="str">
        <f>Master!L1732</f>
        <v/>
      </c>
      <c r="M1683" s="88" t="str">
        <f>Master!M1732</f>
        <v/>
      </c>
      <c r="N1683" s="88" t="str">
        <f>Master!N1732</f>
        <v/>
      </c>
      <c r="O1683" s="88" t="str">
        <f>Master!O1732</f>
        <v/>
      </c>
      <c r="P1683" s="88" t="str">
        <f>Master!P1732</f>
        <v/>
      </c>
      <c r="Q1683" s="88" t="str">
        <f>Master!Q1732</f>
        <v/>
      </c>
      <c r="R1683" s="406" t="str">
        <f>Master!R1732</f>
        <v/>
      </c>
      <c r="S1683" s="406">
        <f>Master!S1732</f>
        <v>0</v>
      </c>
      <c r="T1683" s="406" t="str">
        <f>Master!T1732</f>
        <v/>
      </c>
      <c r="U1683" s="406" t="str">
        <f>Master!U1732</f>
        <v/>
      </c>
      <c r="V1683" s="406" t="str">
        <f>Master!V1732</f>
        <v/>
      </c>
      <c r="W1683" s="406" t="str">
        <f>Master!W1732</f>
        <v/>
      </c>
      <c r="X1683" s="406" t="str">
        <f>Master!X1732</f>
        <v/>
      </c>
      <c r="Y1683" s="406" t="str">
        <f>Master!Y1732</f>
        <v/>
      </c>
      <c r="Z1683" s="406" t="str">
        <f>Master!Z1732</f>
        <v/>
      </c>
      <c r="AA1683" s="406" t="str">
        <f>Master!AA1732</f>
        <v/>
      </c>
      <c r="AB1683" s="406" t="str">
        <f>Master!AB1732</f>
        <v/>
      </c>
      <c r="AC1683" s="406" t="str">
        <f>Master!AC1732</f>
        <v/>
      </c>
      <c r="AD1683" s="406" t="str">
        <f>Master!AD1732</f>
        <v/>
      </c>
      <c r="AE1683" s="406" t="str">
        <f>Master!AE1732</f>
        <v/>
      </c>
      <c r="AF1683" s="406" t="str">
        <f>Master!AF1732</f>
        <v/>
      </c>
      <c r="AG1683" s="406" t="str">
        <f>Master!AG1732</f>
        <v/>
      </c>
      <c r="AH1683" s="88" t="str">
        <f>Master!AH1732</f>
        <v/>
      </c>
      <c r="AI1683" s="88" t="str">
        <f>Master!AI1732</f>
        <v/>
      </c>
      <c r="AJ1683" s="406" t="str">
        <f>Master!AJ1732</f>
        <v/>
      </c>
      <c r="AK1683" s="406">
        <f>Master!AK1732</f>
        <v>0</v>
      </c>
      <c r="AL1683" s="88" t="str">
        <f>Master!AL1732</f>
        <v/>
      </c>
      <c r="AM1683" s="416"/>
      <c r="AN1683" s="416"/>
      <c r="AO1683" s="416"/>
      <c r="AP1683" s="416"/>
      <c r="AQ1683" s="416"/>
      <c r="AR1683" s="416">
        <f t="shared" si="10"/>
        <v>0</v>
      </c>
      <c r="AS1683" s="417" t="str">
        <f t="shared" si="11"/>
        <v>#DIV/0!</v>
      </c>
      <c r="AT1683" s="416">
        <f t="shared" si="12"/>
        <v>0</v>
      </c>
      <c r="AU1683" s="417"/>
    </row>
    <row r="1684" hidden="1">
      <c r="A1684" s="88" t="str">
        <f>Master!A1733</f>
        <v>VSFI18070</v>
      </c>
      <c r="B1684" s="414" t="str">
        <f>Master!B1733</f>
        <v/>
      </c>
      <c r="C1684" s="414" t="str">
        <f>Master!C1733</f>
        <v/>
      </c>
      <c r="D1684" s="88" t="str">
        <f>Master!D1733</f>
        <v/>
      </c>
      <c r="E1684" s="406" t="str">
        <f>Master!E1733</f>
        <v/>
      </c>
      <c r="F1684" s="406">
        <f>Master!F1733</f>
        <v>0</v>
      </c>
      <c r="G1684" s="88" t="str">
        <f>Master!G1733</f>
        <v/>
      </c>
      <c r="H1684" s="88" t="str">
        <f>Master!H1733</f>
        <v/>
      </c>
      <c r="I1684" s="88" t="str">
        <f>Master!I1733</f>
        <v/>
      </c>
      <c r="J1684" s="88" t="str">
        <f>Master!J1733</f>
        <v>SPORTS FIRST (INSTRUCTOR) PTE LTD</v>
      </c>
      <c r="K1684" s="88" t="str">
        <f>Master!K1733</f>
        <v/>
      </c>
      <c r="L1684" s="88" t="str">
        <f>Master!L1733</f>
        <v/>
      </c>
      <c r="M1684" s="88" t="str">
        <f>Master!M1733</f>
        <v/>
      </c>
      <c r="N1684" s="88" t="str">
        <f>Master!N1733</f>
        <v/>
      </c>
      <c r="O1684" s="88" t="str">
        <f>Master!O1733</f>
        <v/>
      </c>
      <c r="P1684" s="88" t="str">
        <f>Master!P1733</f>
        <v/>
      </c>
      <c r="Q1684" s="88" t="str">
        <f>Master!Q1733</f>
        <v/>
      </c>
      <c r="R1684" s="406" t="str">
        <f>Master!R1733</f>
        <v/>
      </c>
      <c r="S1684" s="406">
        <f>Master!S1733</f>
        <v>0</v>
      </c>
      <c r="T1684" s="406" t="str">
        <f>Master!T1733</f>
        <v/>
      </c>
      <c r="U1684" s="406" t="str">
        <f>Master!U1733</f>
        <v/>
      </c>
      <c r="V1684" s="406" t="str">
        <f>Master!V1733</f>
        <v/>
      </c>
      <c r="W1684" s="406" t="str">
        <f>Master!W1733</f>
        <v/>
      </c>
      <c r="X1684" s="406" t="str">
        <f>Master!X1733</f>
        <v/>
      </c>
      <c r="Y1684" s="406" t="str">
        <f>Master!Y1733</f>
        <v/>
      </c>
      <c r="Z1684" s="406" t="str">
        <f>Master!Z1733</f>
        <v/>
      </c>
      <c r="AA1684" s="406" t="str">
        <f>Master!AA1733</f>
        <v/>
      </c>
      <c r="AB1684" s="406" t="str">
        <f>Master!AB1733</f>
        <v/>
      </c>
      <c r="AC1684" s="406" t="str">
        <f>Master!AC1733</f>
        <v/>
      </c>
      <c r="AD1684" s="406" t="str">
        <f>Master!AD1733</f>
        <v/>
      </c>
      <c r="AE1684" s="406" t="str">
        <f>Master!AE1733</f>
        <v/>
      </c>
      <c r="AF1684" s="406" t="str">
        <f>Master!AF1733</f>
        <v/>
      </c>
      <c r="AG1684" s="406" t="str">
        <f>Master!AG1733</f>
        <v/>
      </c>
      <c r="AH1684" s="88" t="str">
        <f>Master!AH1733</f>
        <v/>
      </c>
      <c r="AI1684" s="414" t="str">
        <f>Master!AI1733</f>
        <v/>
      </c>
      <c r="AJ1684" s="406" t="str">
        <f>Master!AJ1733</f>
        <v/>
      </c>
      <c r="AK1684" s="406">
        <f>Master!AK1733</f>
        <v>0</v>
      </c>
      <c r="AL1684" s="88" t="str">
        <f>Master!AL1733</f>
        <v/>
      </c>
      <c r="AM1684" s="416"/>
      <c r="AN1684" s="416"/>
      <c r="AO1684" s="416"/>
      <c r="AP1684" s="416"/>
      <c r="AQ1684" s="416"/>
      <c r="AR1684" s="416">
        <f t="shared" si="10"/>
        <v>0</v>
      </c>
      <c r="AS1684" s="417" t="str">
        <f t="shared" si="11"/>
        <v>#DIV/0!</v>
      </c>
      <c r="AT1684" s="416">
        <f t="shared" si="12"/>
        <v>0</v>
      </c>
      <c r="AU1684" s="417"/>
    </row>
    <row r="1685" hidden="1">
      <c r="A1685" s="88" t="str">
        <f>Master!A1734</f>
        <v>VSFI18071</v>
      </c>
      <c r="B1685" s="414" t="str">
        <f>Master!B1734</f>
        <v/>
      </c>
      <c r="C1685" s="414" t="str">
        <f>Master!C1734</f>
        <v/>
      </c>
      <c r="D1685" s="88" t="str">
        <f>Master!D1734</f>
        <v/>
      </c>
      <c r="E1685" s="406" t="str">
        <f>Master!E1734</f>
        <v/>
      </c>
      <c r="F1685" s="406">
        <f>Master!F1734</f>
        <v>0</v>
      </c>
      <c r="G1685" s="88" t="str">
        <f>Master!G1734</f>
        <v/>
      </c>
      <c r="H1685" s="88" t="str">
        <f>Master!H1734</f>
        <v/>
      </c>
      <c r="I1685" s="88" t="str">
        <f>Master!I1734</f>
        <v/>
      </c>
      <c r="J1685" s="88" t="str">
        <f>Master!J1734</f>
        <v>SPORTS FIRST (INSTRUCTOR) PTE LTD</v>
      </c>
      <c r="K1685" s="88" t="str">
        <f>Master!K1734</f>
        <v/>
      </c>
      <c r="L1685" s="88" t="str">
        <f>Master!L1734</f>
        <v/>
      </c>
      <c r="M1685" s="88" t="str">
        <f>Master!M1734</f>
        <v/>
      </c>
      <c r="N1685" s="88" t="str">
        <f>Master!N1734</f>
        <v/>
      </c>
      <c r="O1685" s="88" t="str">
        <f>Master!O1734</f>
        <v/>
      </c>
      <c r="P1685" s="88" t="str">
        <f>Master!P1734</f>
        <v/>
      </c>
      <c r="Q1685" s="88" t="str">
        <f>Master!Q1734</f>
        <v/>
      </c>
      <c r="R1685" s="406" t="str">
        <f>Master!R1734</f>
        <v/>
      </c>
      <c r="S1685" s="406">
        <f>Master!S1734</f>
        <v>0</v>
      </c>
      <c r="T1685" s="406" t="str">
        <f>Master!T1734</f>
        <v/>
      </c>
      <c r="U1685" s="406" t="str">
        <f>Master!U1734</f>
        <v/>
      </c>
      <c r="V1685" s="406" t="str">
        <f>Master!V1734</f>
        <v/>
      </c>
      <c r="W1685" s="406" t="str">
        <f>Master!W1734</f>
        <v/>
      </c>
      <c r="X1685" s="406" t="str">
        <f>Master!X1734</f>
        <v/>
      </c>
      <c r="Y1685" s="406" t="str">
        <f>Master!Y1734</f>
        <v/>
      </c>
      <c r="Z1685" s="406" t="str">
        <f>Master!Z1734</f>
        <v/>
      </c>
      <c r="AA1685" s="406" t="str">
        <f>Master!AA1734</f>
        <v/>
      </c>
      <c r="AB1685" s="406" t="str">
        <f>Master!AB1734</f>
        <v/>
      </c>
      <c r="AC1685" s="406" t="str">
        <f>Master!AC1734</f>
        <v/>
      </c>
      <c r="AD1685" s="406" t="str">
        <f>Master!AD1734</f>
        <v/>
      </c>
      <c r="AE1685" s="406" t="str">
        <f>Master!AE1734</f>
        <v/>
      </c>
      <c r="AF1685" s="406" t="str">
        <f>Master!AF1734</f>
        <v/>
      </c>
      <c r="AG1685" s="406" t="str">
        <f>Master!AG1734</f>
        <v/>
      </c>
      <c r="AH1685" s="88" t="str">
        <f>Master!AH1734</f>
        <v/>
      </c>
      <c r="AI1685" s="88" t="str">
        <f>Master!AI1734</f>
        <v/>
      </c>
      <c r="AJ1685" s="406" t="str">
        <f>Master!AJ1734</f>
        <v/>
      </c>
      <c r="AK1685" s="406">
        <f>Master!AK1734</f>
        <v>0</v>
      </c>
      <c r="AL1685" s="88" t="str">
        <f>Master!AL1734</f>
        <v/>
      </c>
      <c r="AM1685" s="416"/>
      <c r="AN1685" s="416"/>
      <c r="AO1685" s="416"/>
      <c r="AP1685" s="416"/>
      <c r="AQ1685" s="416"/>
      <c r="AR1685" s="416">
        <f t="shared" si="10"/>
        <v>0</v>
      </c>
      <c r="AS1685" s="417" t="str">
        <f t="shared" si="11"/>
        <v>#DIV/0!</v>
      </c>
      <c r="AT1685" s="416">
        <f t="shared" si="12"/>
        <v>0</v>
      </c>
      <c r="AU1685" s="417"/>
    </row>
    <row r="1686" hidden="1">
      <c r="A1686" s="88" t="str">
        <f>Master!A1735</f>
        <v>VSFI18072</v>
      </c>
      <c r="B1686" s="414" t="str">
        <f>Master!B1735</f>
        <v/>
      </c>
      <c r="C1686" s="414" t="str">
        <f>Master!C1735</f>
        <v/>
      </c>
      <c r="D1686" s="88" t="str">
        <f>Master!D1735</f>
        <v/>
      </c>
      <c r="E1686" s="406" t="str">
        <f>Master!E1735</f>
        <v/>
      </c>
      <c r="F1686" s="406">
        <f>Master!F1735</f>
        <v>0</v>
      </c>
      <c r="G1686" s="88" t="str">
        <f>Master!G1735</f>
        <v/>
      </c>
      <c r="H1686" s="88" t="str">
        <f>Master!H1735</f>
        <v/>
      </c>
      <c r="I1686" s="88" t="str">
        <f>Master!I1735</f>
        <v/>
      </c>
      <c r="J1686" s="88" t="str">
        <f>Master!J1735</f>
        <v>SPORTS FIRST (INSTRUCTOR) PTE LTD</v>
      </c>
      <c r="K1686" s="88" t="str">
        <f>Master!K1735</f>
        <v/>
      </c>
      <c r="L1686" s="88" t="str">
        <f>Master!L1735</f>
        <v/>
      </c>
      <c r="M1686" s="88" t="str">
        <f>Master!M1735</f>
        <v/>
      </c>
      <c r="N1686" s="88" t="str">
        <f>Master!N1735</f>
        <v/>
      </c>
      <c r="O1686" s="88" t="str">
        <f>Master!O1735</f>
        <v/>
      </c>
      <c r="P1686" s="88" t="str">
        <f>Master!P1735</f>
        <v/>
      </c>
      <c r="Q1686" s="88" t="str">
        <f>Master!Q1735</f>
        <v/>
      </c>
      <c r="R1686" s="406" t="str">
        <f>Master!R1735</f>
        <v/>
      </c>
      <c r="S1686" s="406">
        <f>Master!S1735</f>
        <v>0</v>
      </c>
      <c r="T1686" s="406" t="str">
        <f>Master!T1735</f>
        <v/>
      </c>
      <c r="U1686" s="406" t="str">
        <f>Master!U1735</f>
        <v/>
      </c>
      <c r="V1686" s="406" t="str">
        <f>Master!V1735</f>
        <v/>
      </c>
      <c r="W1686" s="406" t="str">
        <f>Master!W1735</f>
        <v/>
      </c>
      <c r="X1686" s="406" t="str">
        <f>Master!X1735</f>
        <v/>
      </c>
      <c r="Y1686" s="406" t="str">
        <f>Master!Y1735</f>
        <v/>
      </c>
      <c r="Z1686" s="406" t="str">
        <f>Master!Z1735</f>
        <v/>
      </c>
      <c r="AA1686" s="406" t="str">
        <f>Master!AA1735</f>
        <v/>
      </c>
      <c r="AB1686" s="406" t="str">
        <f>Master!AB1735</f>
        <v/>
      </c>
      <c r="AC1686" s="406" t="str">
        <f>Master!AC1735</f>
        <v/>
      </c>
      <c r="AD1686" s="406" t="str">
        <f>Master!AD1735</f>
        <v/>
      </c>
      <c r="AE1686" s="406" t="str">
        <f>Master!AE1735</f>
        <v/>
      </c>
      <c r="AF1686" s="406" t="str">
        <f>Master!AF1735</f>
        <v/>
      </c>
      <c r="AG1686" s="406" t="str">
        <f>Master!AG1735</f>
        <v/>
      </c>
      <c r="AH1686" s="88" t="str">
        <f>Master!AH1735</f>
        <v/>
      </c>
      <c r="AI1686" s="414" t="str">
        <f>Master!AI1735</f>
        <v/>
      </c>
      <c r="AJ1686" s="406" t="str">
        <f>Master!AJ1735</f>
        <v/>
      </c>
      <c r="AK1686" s="406">
        <f>Master!AK1735</f>
        <v>0</v>
      </c>
      <c r="AL1686" s="88" t="str">
        <f>Master!AL1735</f>
        <v/>
      </c>
      <c r="AM1686" s="416"/>
      <c r="AN1686" s="416"/>
      <c r="AO1686" s="416"/>
      <c r="AP1686" s="416"/>
      <c r="AQ1686" s="416"/>
      <c r="AR1686" s="416">
        <f t="shared" si="10"/>
        <v>0</v>
      </c>
      <c r="AS1686" s="417" t="str">
        <f t="shared" si="11"/>
        <v>#DIV/0!</v>
      </c>
      <c r="AT1686" s="416">
        <f t="shared" si="12"/>
        <v>0</v>
      </c>
      <c r="AU1686" s="417"/>
    </row>
    <row r="1687" hidden="1">
      <c r="A1687" s="88" t="str">
        <f>Master!A1736</f>
        <v>VSFI18073</v>
      </c>
      <c r="B1687" s="414" t="str">
        <f>Master!B1736</f>
        <v/>
      </c>
      <c r="C1687" s="414" t="str">
        <f>Master!C1736</f>
        <v/>
      </c>
      <c r="D1687" s="88" t="str">
        <f>Master!D1736</f>
        <v/>
      </c>
      <c r="E1687" s="406" t="str">
        <f>Master!E1736</f>
        <v/>
      </c>
      <c r="F1687" s="406">
        <f>Master!F1736</f>
        <v>0</v>
      </c>
      <c r="G1687" s="88" t="str">
        <f>Master!G1736</f>
        <v/>
      </c>
      <c r="H1687" s="88" t="str">
        <f>Master!H1736</f>
        <v/>
      </c>
      <c r="I1687" s="88" t="str">
        <f>Master!I1736</f>
        <v/>
      </c>
      <c r="J1687" s="88" t="str">
        <f>Master!J1736</f>
        <v>SPORTS FIRST (INSTRUCTOR) PTE LTD</v>
      </c>
      <c r="K1687" s="88" t="str">
        <f>Master!K1736</f>
        <v/>
      </c>
      <c r="L1687" s="88" t="str">
        <f>Master!L1736</f>
        <v/>
      </c>
      <c r="M1687" s="88" t="str">
        <f>Master!M1736</f>
        <v/>
      </c>
      <c r="N1687" s="88" t="str">
        <f>Master!N1736</f>
        <v/>
      </c>
      <c r="O1687" s="88" t="str">
        <f>Master!O1736</f>
        <v/>
      </c>
      <c r="P1687" s="88" t="str">
        <f>Master!P1736</f>
        <v/>
      </c>
      <c r="Q1687" s="88" t="str">
        <f>Master!Q1736</f>
        <v/>
      </c>
      <c r="R1687" s="406" t="str">
        <f>Master!R1736</f>
        <v/>
      </c>
      <c r="S1687" s="406">
        <f>Master!S1736</f>
        <v>0</v>
      </c>
      <c r="T1687" s="406" t="str">
        <f>Master!T1736</f>
        <v/>
      </c>
      <c r="U1687" s="406" t="str">
        <f>Master!U1736</f>
        <v/>
      </c>
      <c r="V1687" s="406" t="str">
        <f>Master!V1736</f>
        <v/>
      </c>
      <c r="W1687" s="406" t="str">
        <f>Master!W1736</f>
        <v/>
      </c>
      <c r="X1687" s="406" t="str">
        <f>Master!X1736</f>
        <v/>
      </c>
      <c r="Y1687" s="406" t="str">
        <f>Master!Y1736</f>
        <v/>
      </c>
      <c r="Z1687" s="406" t="str">
        <f>Master!Z1736</f>
        <v/>
      </c>
      <c r="AA1687" s="406" t="str">
        <f>Master!AA1736</f>
        <v/>
      </c>
      <c r="AB1687" s="406" t="str">
        <f>Master!AB1736</f>
        <v/>
      </c>
      <c r="AC1687" s="406" t="str">
        <f>Master!AC1736</f>
        <v/>
      </c>
      <c r="AD1687" s="406" t="str">
        <f>Master!AD1736</f>
        <v/>
      </c>
      <c r="AE1687" s="406" t="str">
        <f>Master!AE1736</f>
        <v/>
      </c>
      <c r="AF1687" s="406" t="str">
        <f>Master!AF1736</f>
        <v/>
      </c>
      <c r="AG1687" s="406" t="str">
        <f>Master!AG1736</f>
        <v/>
      </c>
      <c r="AH1687" s="88" t="str">
        <f>Master!AH1736</f>
        <v/>
      </c>
      <c r="AI1687" s="88" t="str">
        <f>Master!AI1736</f>
        <v/>
      </c>
      <c r="AJ1687" s="406" t="str">
        <f>Master!AJ1736</f>
        <v/>
      </c>
      <c r="AK1687" s="406">
        <f>Master!AK1736</f>
        <v>0</v>
      </c>
      <c r="AL1687" s="88" t="str">
        <f>Master!AL1736</f>
        <v/>
      </c>
      <c r="AM1687" s="416"/>
      <c r="AN1687" s="416"/>
      <c r="AO1687" s="416"/>
      <c r="AP1687" s="416"/>
      <c r="AQ1687" s="416"/>
      <c r="AR1687" s="416">
        <f t="shared" si="10"/>
        <v>0</v>
      </c>
      <c r="AS1687" s="417" t="str">
        <f t="shared" si="11"/>
        <v>#DIV/0!</v>
      </c>
      <c r="AT1687" s="416">
        <f t="shared" si="12"/>
        <v>0</v>
      </c>
      <c r="AU1687" s="417"/>
    </row>
    <row r="1688" hidden="1">
      <c r="A1688" s="88" t="str">
        <f>Master!A1737</f>
        <v>VSFI18074</v>
      </c>
      <c r="B1688" s="414" t="str">
        <f>Master!B1737</f>
        <v/>
      </c>
      <c r="C1688" s="414" t="str">
        <f>Master!C1737</f>
        <v/>
      </c>
      <c r="D1688" s="88" t="str">
        <f>Master!D1737</f>
        <v/>
      </c>
      <c r="E1688" s="406" t="str">
        <f>Master!E1737</f>
        <v/>
      </c>
      <c r="F1688" s="406">
        <f>Master!F1737</f>
        <v>0</v>
      </c>
      <c r="G1688" s="88" t="str">
        <f>Master!G1737</f>
        <v/>
      </c>
      <c r="H1688" s="88" t="str">
        <f>Master!H1737</f>
        <v/>
      </c>
      <c r="I1688" s="88" t="str">
        <f>Master!I1737</f>
        <v/>
      </c>
      <c r="J1688" s="88" t="str">
        <f>Master!J1737</f>
        <v>SPORTS FIRST (INSTRUCTOR) PTE LTD</v>
      </c>
      <c r="K1688" s="88" t="str">
        <f>Master!K1737</f>
        <v/>
      </c>
      <c r="L1688" s="88" t="str">
        <f>Master!L1737</f>
        <v/>
      </c>
      <c r="M1688" s="88" t="str">
        <f>Master!M1737</f>
        <v/>
      </c>
      <c r="N1688" s="88" t="str">
        <f>Master!N1737</f>
        <v/>
      </c>
      <c r="O1688" s="88" t="str">
        <f>Master!O1737</f>
        <v/>
      </c>
      <c r="P1688" s="88" t="str">
        <f>Master!P1737</f>
        <v/>
      </c>
      <c r="Q1688" s="88" t="str">
        <f>Master!Q1737</f>
        <v/>
      </c>
      <c r="R1688" s="406" t="str">
        <f>Master!R1737</f>
        <v/>
      </c>
      <c r="S1688" s="406">
        <f>Master!S1737</f>
        <v>0</v>
      </c>
      <c r="T1688" s="406" t="str">
        <f>Master!T1737</f>
        <v/>
      </c>
      <c r="U1688" s="406" t="str">
        <f>Master!U1737</f>
        <v/>
      </c>
      <c r="V1688" s="406" t="str">
        <f>Master!V1737</f>
        <v/>
      </c>
      <c r="W1688" s="406" t="str">
        <f>Master!W1737</f>
        <v/>
      </c>
      <c r="X1688" s="406" t="str">
        <f>Master!X1737</f>
        <v/>
      </c>
      <c r="Y1688" s="406" t="str">
        <f>Master!Y1737</f>
        <v/>
      </c>
      <c r="Z1688" s="406" t="str">
        <f>Master!Z1737</f>
        <v/>
      </c>
      <c r="AA1688" s="406" t="str">
        <f>Master!AA1737</f>
        <v/>
      </c>
      <c r="AB1688" s="406" t="str">
        <f>Master!AB1737</f>
        <v/>
      </c>
      <c r="AC1688" s="406" t="str">
        <f>Master!AC1737</f>
        <v/>
      </c>
      <c r="AD1688" s="406" t="str">
        <f>Master!AD1737</f>
        <v/>
      </c>
      <c r="AE1688" s="406" t="str">
        <f>Master!AE1737</f>
        <v/>
      </c>
      <c r="AF1688" s="406" t="str">
        <f>Master!AF1737</f>
        <v/>
      </c>
      <c r="AG1688" s="406" t="str">
        <f>Master!AG1737</f>
        <v/>
      </c>
      <c r="AH1688" s="88" t="str">
        <f>Master!AH1737</f>
        <v/>
      </c>
      <c r="AI1688" s="414" t="str">
        <f>Master!AI1737</f>
        <v/>
      </c>
      <c r="AJ1688" s="406" t="str">
        <f>Master!AJ1737</f>
        <v/>
      </c>
      <c r="AK1688" s="406">
        <f>Master!AK1737</f>
        <v>0</v>
      </c>
      <c r="AL1688" s="88" t="str">
        <f>Master!AL1737</f>
        <v/>
      </c>
      <c r="AM1688" s="416"/>
      <c r="AN1688" s="416"/>
      <c r="AO1688" s="416"/>
      <c r="AP1688" s="416"/>
      <c r="AQ1688" s="416"/>
      <c r="AR1688" s="416">
        <f t="shared" si="10"/>
        <v>0</v>
      </c>
      <c r="AS1688" s="417" t="str">
        <f t="shared" si="11"/>
        <v>#DIV/0!</v>
      </c>
      <c r="AT1688" s="416">
        <f t="shared" si="12"/>
        <v>0</v>
      </c>
      <c r="AU1688" s="417"/>
    </row>
    <row r="1689" hidden="1">
      <c r="A1689" s="88" t="str">
        <f>Master!A1738</f>
        <v>VSFI18075</v>
      </c>
      <c r="B1689" s="414" t="str">
        <f>Master!B1738</f>
        <v/>
      </c>
      <c r="C1689" s="414" t="str">
        <f>Master!C1738</f>
        <v/>
      </c>
      <c r="D1689" s="88" t="str">
        <f>Master!D1738</f>
        <v/>
      </c>
      <c r="E1689" s="406" t="str">
        <f>Master!E1738</f>
        <v/>
      </c>
      <c r="F1689" s="406">
        <f>Master!F1738</f>
        <v>0</v>
      </c>
      <c r="G1689" s="88" t="str">
        <f>Master!G1738</f>
        <v/>
      </c>
      <c r="H1689" s="88" t="str">
        <f>Master!H1738</f>
        <v/>
      </c>
      <c r="I1689" s="88" t="str">
        <f>Master!I1738</f>
        <v/>
      </c>
      <c r="J1689" s="88" t="str">
        <f>Master!J1738</f>
        <v>SPORTS FIRST (INSTRUCTOR) PTE LTD</v>
      </c>
      <c r="K1689" s="88" t="str">
        <f>Master!K1738</f>
        <v/>
      </c>
      <c r="L1689" s="88" t="str">
        <f>Master!L1738</f>
        <v/>
      </c>
      <c r="M1689" s="88" t="str">
        <f>Master!M1738</f>
        <v/>
      </c>
      <c r="N1689" s="88" t="str">
        <f>Master!N1738</f>
        <v/>
      </c>
      <c r="O1689" s="88" t="str">
        <f>Master!O1738</f>
        <v/>
      </c>
      <c r="P1689" s="88" t="str">
        <f>Master!P1738</f>
        <v/>
      </c>
      <c r="Q1689" s="88" t="str">
        <f>Master!Q1738</f>
        <v/>
      </c>
      <c r="R1689" s="406" t="str">
        <f>Master!R1738</f>
        <v/>
      </c>
      <c r="S1689" s="406">
        <f>Master!S1738</f>
        <v>0</v>
      </c>
      <c r="T1689" s="406" t="str">
        <f>Master!T1738</f>
        <v/>
      </c>
      <c r="U1689" s="406" t="str">
        <f>Master!U1738</f>
        <v/>
      </c>
      <c r="V1689" s="406" t="str">
        <f>Master!V1738</f>
        <v/>
      </c>
      <c r="W1689" s="406" t="str">
        <f>Master!W1738</f>
        <v/>
      </c>
      <c r="X1689" s="406" t="str">
        <f>Master!X1738</f>
        <v/>
      </c>
      <c r="Y1689" s="406" t="str">
        <f>Master!Y1738</f>
        <v/>
      </c>
      <c r="Z1689" s="406" t="str">
        <f>Master!Z1738</f>
        <v/>
      </c>
      <c r="AA1689" s="406" t="str">
        <f>Master!AA1738</f>
        <v/>
      </c>
      <c r="AB1689" s="406" t="str">
        <f>Master!AB1738</f>
        <v/>
      </c>
      <c r="AC1689" s="406" t="str">
        <f>Master!AC1738</f>
        <v/>
      </c>
      <c r="AD1689" s="406" t="str">
        <f>Master!AD1738</f>
        <v/>
      </c>
      <c r="AE1689" s="406" t="str">
        <f>Master!AE1738</f>
        <v/>
      </c>
      <c r="AF1689" s="406" t="str">
        <f>Master!AF1738</f>
        <v/>
      </c>
      <c r="AG1689" s="406" t="str">
        <f>Master!AG1738</f>
        <v/>
      </c>
      <c r="AH1689" s="88" t="str">
        <f>Master!AH1738</f>
        <v/>
      </c>
      <c r="AI1689" s="88" t="str">
        <f>Master!AI1738</f>
        <v/>
      </c>
      <c r="AJ1689" s="406" t="str">
        <f>Master!AJ1738</f>
        <v/>
      </c>
      <c r="AK1689" s="406">
        <f>Master!AK1738</f>
        <v>0</v>
      </c>
      <c r="AL1689" s="88" t="str">
        <f>Master!AL1738</f>
        <v/>
      </c>
      <c r="AM1689" s="416"/>
      <c r="AN1689" s="416"/>
      <c r="AO1689" s="416"/>
      <c r="AP1689" s="416"/>
      <c r="AQ1689" s="416"/>
      <c r="AR1689" s="416">
        <f t="shared" si="10"/>
        <v>0</v>
      </c>
      <c r="AS1689" s="417" t="str">
        <f t="shared" si="11"/>
        <v>#DIV/0!</v>
      </c>
      <c r="AT1689" s="416">
        <f t="shared" si="12"/>
        <v>0</v>
      </c>
      <c r="AU1689" s="417"/>
    </row>
    <row r="1690" hidden="1">
      <c r="A1690" s="88" t="str">
        <f>Master!A1739</f>
        <v>VSFI18076</v>
      </c>
      <c r="B1690" s="414" t="str">
        <f>Master!B1739</f>
        <v/>
      </c>
      <c r="C1690" s="414" t="str">
        <f>Master!C1739</f>
        <v/>
      </c>
      <c r="D1690" s="88" t="str">
        <f>Master!D1739</f>
        <v/>
      </c>
      <c r="E1690" s="406" t="str">
        <f>Master!E1739</f>
        <v/>
      </c>
      <c r="F1690" s="406">
        <f>Master!F1739</f>
        <v>0</v>
      </c>
      <c r="G1690" s="88" t="str">
        <f>Master!G1739</f>
        <v/>
      </c>
      <c r="H1690" s="88" t="str">
        <f>Master!H1739</f>
        <v/>
      </c>
      <c r="I1690" s="88" t="str">
        <f>Master!I1739</f>
        <v/>
      </c>
      <c r="J1690" s="88" t="str">
        <f>Master!J1739</f>
        <v>SPORTS FIRST (INSTRUCTOR) PTE LTD</v>
      </c>
      <c r="K1690" s="88" t="str">
        <f>Master!K1739</f>
        <v/>
      </c>
      <c r="L1690" s="88" t="str">
        <f>Master!L1739</f>
        <v/>
      </c>
      <c r="M1690" s="88" t="str">
        <f>Master!M1739</f>
        <v/>
      </c>
      <c r="N1690" s="88" t="str">
        <f>Master!N1739</f>
        <v/>
      </c>
      <c r="O1690" s="88" t="str">
        <f>Master!O1739</f>
        <v/>
      </c>
      <c r="P1690" s="88" t="str">
        <f>Master!P1739</f>
        <v/>
      </c>
      <c r="Q1690" s="88" t="str">
        <f>Master!Q1739</f>
        <v/>
      </c>
      <c r="R1690" s="406" t="str">
        <f>Master!R1739</f>
        <v/>
      </c>
      <c r="S1690" s="406">
        <f>Master!S1739</f>
        <v>0</v>
      </c>
      <c r="T1690" s="406" t="str">
        <f>Master!T1739</f>
        <v/>
      </c>
      <c r="U1690" s="406" t="str">
        <f>Master!U1739</f>
        <v/>
      </c>
      <c r="V1690" s="406" t="str">
        <f>Master!V1739</f>
        <v/>
      </c>
      <c r="W1690" s="406" t="str">
        <f>Master!W1739</f>
        <v/>
      </c>
      <c r="X1690" s="406" t="str">
        <f>Master!X1739</f>
        <v/>
      </c>
      <c r="Y1690" s="406" t="str">
        <f>Master!Y1739</f>
        <v/>
      </c>
      <c r="Z1690" s="406" t="str">
        <f>Master!Z1739</f>
        <v/>
      </c>
      <c r="AA1690" s="406" t="str">
        <f>Master!AA1739</f>
        <v/>
      </c>
      <c r="AB1690" s="406" t="str">
        <f>Master!AB1739</f>
        <v/>
      </c>
      <c r="AC1690" s="406" t="str">
        <f>Master!AC1739</f>
        <v/>
      </c>
      <c r="AD1690" s="406" t="str">
        <f>Master!AD1739</f>
        <v/>
      </c>
      <c r="AE1690" s="406" t="str">
        <f>Master!AE1739</f>
        <v/>
      </c>
      <c r="AF1690" s="406" t="str">
        <f>Master!AF1739</f>
        <v/>
      </c>
      <c r="AG1690" s="406" t="str">
        <f>Master!AG1739</f>
        <v/>
      </c>
      <c r="AH1690" s="88" t="str">
        <f>Master!AH1739</f>
        <v/>
      </c>
      <c r="AI1690" s="414" t="str">
        <f>Master!AI1739</f>
        <v/>
      </c>
      <c r="AJ1690" s="406" t="str">
        <f>Master!AJ1739</f>
        <v/>
      </c>
      <c r="AK1690" s="406">
        <f>Master!AK1739</f>
        <v>0</v>
      </c>
      <c r="AL1690" s="88" t="str">
        <f>Master!AL1739</f>
        <v/>
      </c>
      <c r="AM1690" s="416"/>
      <c r="AN1690" s="416"/>
      <c r="AO1690" s="416"/>
      <c r="AP1690" s="416"/>
      <c r="AQ1690" s="416"/>
      <c r="AR1690" s="416">
        <f t="shared" si="10"/>
        <v>0</v>
      </c>
      <c r="AS1690" s="417" t="str">
        <f t="shared" si="11"/>
        <v>#DIV/0!</v>
      </c>
      <c r="AT1690" s="416">
        <f t="shared" si="12"/>
        <v>0</v>
      </c>
      <c r="AU1690" s="417"/>
    </row>
    <row r="1691" hidden="1">
      <c r="A1691" s="88" t="str">
        <f>Master!A1740</f>
        <v>VSFI18077</v>
      </c>
      <c r="B1691" s="414" t="str">
        <f>Master!B1740</f>
        <v/>
      </c>
      <c r="C1691" s="414" t="str">
        <f>Master!C1740</f>
        <v/>
      </c>
      <c r="D1691" s="88" t="str">
        <f>Master!D1740</f>
        <v/>
      </c>
      <c r="E1691" s="406" t="str">
        <f>Master!E1740</f>
        <v/>
      </c>
      <c r="F1691" s="406">
        <f>Master!F1740</f>
        <v>0</v>
      </c>
      <c r="G1691" s="88" t="str">
        <f>Master!G1740</f>
        <v/>
      </c>
      <c r="H1691" s="88" t="str">
        <f>Master!H1740</f>
        <v/>
      </c>
      <c r="I1691" s="88" t="str">
        <f>Master!I1740</f>
        <v/>
      </c>
      <c r="J1691" s="88" t="str">
        <f>Master!J1740</f>
        <v>SPORTS FIRST (INSTRUCTOR) PTE LTD</v>
      </c>
      <c r="K1691" s="88" t="str">
        <f>Master!K1740</f>
        <v/>
      </c>
      <c r="L1691" s="88" t="str">
        <f>Master!L1740</f>
        <v/>
      </c>
      <c r="M1691" s="88" t="str">
        <f>Master!M1740</f>
        <v/>
      </c>
      <c r="N1691" s="88" t="str">
        <f>Master!N1740</f>
        <v/>
      </c>
      <c r="O1691" s="88" t="str">
        <f>Master!O1740</f>
        <v/>
      </c>
      <c r="P1691" s="88" t="str">
        <f>Master!P1740</f>
        <v/>
      </c>
      <c r="Q1691" s="88" t="str">
        <f>Master!Q1740</f>
        <v/>
      </c>
      <c r="R1691" s="406" t="str">
        <f>Master!R1740</f>
        <v/>
      </c>
      <c r="S1691" s="406">
        <f>Master!S1740</f>
        <v>0</v>
      </c>
      <c r="T1691" s="406" t="str">
        <f>Master!T1740</f>
        <v/>
      </c>
      <c r="U1691" s="406" t="str">
        <f>Master!U1740</f>
        <v/>
      </c>
      <c r="V1691" s="406" t="str">
        <f>Master!V1740</f>
        <v/>
      </c>
      <c r="W1691" s="406" t="str">
        <f>Master!W1740</f>
        <v/>
      </c>
      <c r="X1691" s="406" t="str">
        <f>Master!X1740</f>
        <v/>
      </c>
      <c r="Y1691" s="406" t="str">
        <f>Master!Y1740</f>
        <v/>
      </c>
      <c r="Z1691" s="406" t="str">
        <f>Master!Z1740</f>
        <v/>
      </c>
      <c r="AA1691" s="406" t="str">
        <f>Master!AA1740</f>
        <v/>
      </c>
      <c r="AB1691" s="406" t="str">
        <f>Master!AB1740</f>
        <v/>
      </c>
      <c r="AC1691" s="406" t="str">
        <f>Master!AC1740</f>
        <v/>
      </c>
      <c r="AD1691" s="406" t="str">
        <f>Master!AD1740</f>
        <v/>
      </c>
      <c r="AE1691" s="406" t="str">
        <f>Master!AE1740</f>
        <v/>
      </c>
      <c r="AF1691" s="406" t="str">
        <f>Master!AF1740</f>
        <v/>
      </c>
      <c r="AG1691" s="406" t="str">
        <f>Master!AG1740</f>
        <v/>
      </c>
      <c r="AH1691" s="88" t="str">
        <f>Master!AH1740</f>
        <v/>
      </c>
      <c r="AI1691" s="88" t="str">
        <f>Master!AI1740</f>
        <v/>
      </c>
      <c r="AJ1691" s="406" t="str">
        <f>Master!AJ1740</f>
        <v/>
      </c>
      <c r="AK1691" s="406">
        <f>Master!AK1740</f>
        <v>0</v>
      </c>
      <c r="AL1691" s="88" t="str">
        <f>Master!AL1740</f>
        <v/>
      </c>
      <c r="AM1691" s="416"/>
      <c r="AN1691" s="416"/>
      <c r="AO1691" s="416"/>
      <c r="AP1691" s="416"/>
      <c r="AQ1691" s="416"/>
      <c r="AR1691" s="416">
        <f t="shared" si="10"/>
        <v>0</v>
      </c>
      <c r="AS1691" s="417" t="str">
        <f t="shared" si="11"/>
        <v>#DIV/0!</v>
      </c>
      <c r="AT1691" s="416">
        <f t="shared" si="12"/>
        <v>0</v>
      </c>
      <c r="AU1691" s="417"/>
    </row>
    <row r="1692" hidden="1">
      <c r="A1692" s="88" t="str">
        <f>Master!A1741</f>
        <v>VSFI18078</v>
      </c>
      <c r="B1692" s="414" t="str">
        <f>Master!B1741</f>
        <v/>
      </c>
      <c r="C1692" s="414" t="str">
        <f>Master!C1741</f>
        <v/>
      </c>
      <c r="D1692" s="88" t="str">
        <f>Master!D1741</f>
        <v/>
      </c>
      <c r="E1692" s="406" t="str">
        <f>Master!E1741</f>
        <v/>
      </c>
      <c r="F1692" s="406">
        <f>Master!F1741</f>
        <v>0</v>
      </c>
      <c r="G1692" s="88" t="str">
        <f>Master!G1741</f>
        <v/>
      </c>
      <c r="H1692" s="88" t="str">
        <f>Master!H1741</f>
        <v/>
      </c>
      <c r="I1692" s="88" t="str">
        <f>Master!I1741</f>
        <v/>
      </c>
      <c r="J1692" s="88" t="str">
        <f>Master!J1741</f>
        <v>SPORTS FIRST (INSTRUCTOR) PTE LTD</v>
      </c>
      <c r="K1692" s="88" t="str">
        <f>Master!K1741</f>
        <v/>
      </c>
      <c r="L1692" s="88" t="str">
        <f>Master!L1741</f>
        <v/>
      </c>
      <c r="M1692" s="88" t="str">
        <f>Master!M1741</f>
        <v/>
      </c>
      <c r="N1692" s="88" t="str">
        <f>Master!N1741</f>
        <v/>
      </c>
      <c r="O1692" s="88" t="str">
        <f>Master!O1741</f>
        <v/>
      </c>
      <c r="P1692" s="88" t="str">
        <f>Master!P1741</f>
        <v/>
      </c>
      <c r="Q1692" s="88" t="str">
        <f>Master!Q1741</f>
        <v/>
      </c>
      <c r="R1692" s="406" t="str">
        <f>Master!R1741</f>
        <v/>
      </c>
      <c r="S1692" s="406">
        <f>Master!S1741</f>
        <v>0</v>
      </c>
      <c r="T1692" s="406" t="str">
        <f>Master!T1741</f>
        <v/>
      </c>
      <c r="U1692" s="406" t="str">
        <f>Master!U1741</f>
        <v/>
      </c>
      <c r="V1692" s="406" t="str">
        <f>Master!V1741</f>
        <v/>
      </c>
      <c r="W1692" s="406" t="str">
        <f>Master!W1741</f>
        <v/>
      </c>
      <c r="X1692" s="406" t="str">
        <f>Master!X1741</f>
        <v/>
      </c>
      <c r="Y1692" s="406" t="str">
        <f>Master!Y1741</f>
        <v/>
      </c>
      <c r="Z1692" s="406" t="str">
        <f>Master!Z1741</f>
        <v/>
      </c>
      <c r="AA1692" s="406" t="str">
        <f>Master!AA1741</f>
        <v/>
      </c>
      <c r="AB1692" s="406" t="str">
        <f>Master!AB1741</f>
        <v/>
      </c>
      <c r="AC1692" s="406" t="str">
        <f>Master!AC1741</f>
        <v/>
      </c>
      <c r="AD1692" s="406" t="str">
        <f>Master!AD1741</f>
        <v/>
      </c>
      <c r="AE1692" s="406" t="str">
        <f>Master!AE1741</f>
        <v/>
      </c>
      <c r="AF1692" s="406" t="str">
        <f>Master!AF1741</f>
        <v/>
      </c>
      <c r="AG1692" s="406" t="str">
        <f>Master!AG1741</f>
        <v/>
      </c>
      <c r="AH1692" s="88" t="str">
        <f>Master!AH1741</f>
        <v/>
      </c>
      <c r="AI1692" s="414" t="str">
        <f>Master!AI1741</f>
        <v/>
      </c>
      <c r="AJ1692" s="406" t="str">
        <f>Master!AJ1741</f>
        <v/>
      </c>
      <c r="AK1692" s="406">
        <f>Master!AK1741</f>
        <v>0</v>
      </c>
      <c r="AL1692" s="88" t="str">
        <f>Master!AL1741</f>
        <v/>
      </c>
      <c r="AM1692" s="416"/>
      <c r="AN1692" s="416"/>
      <c r="AO1692" s="416"/>
      <c r="AP1692" s="416"/>
      <c r="AQ1692" s="416"/>
      <c r="AR1692" s="416">
        <f t="shared" si="10"/>
        <v>0</v>
      </c>
      <c r="AS1692" s="417" t="str">
        <f t="shared" si="11"/>
        <v>#DIV/0!</v>
      </c>
      <c r="AT1692" s="416">
        <f t="shared" si="12"/>
        <v>0</v>
      </c>
      <c r="AU1692" s="417"/>
    </row>
    <row r="1693" hidden="1">
      <c r="A1693" s="88" t="str">
        <f>Master!A1742</f>
        <v>VSFI18079</v>
      </c>
      <c r="B1693" s="414" t="str">
        <f>Master!B1742</f>
        <v/>
      </c>
      <c r="C1693" s="414" t="str">
        <f>Master!C1742</f>
        <v/>
      </c>
      <c r="D1693" s="88" t="str">
        <f>Master!D1742</f>
        <v/>
      </c>
      <c r="E1693" s="406" t="str">
        <f>Master!E1742</f>
        <v/>
      </c>
      <c r="F1693" s="406">
        <f>Master!F1742</f>
        <v>0</v>
      </c>
      <c r="G1693" s="88" t="str">
        <f>Master!G1742</f>
        <v/>
      </c>
      <c r="H1693" s="88" t="str">
        <f>Master!H1742</f>
        <v/>
      </c>
      <c r="I1693" s="88" t="str">
        <f>Master!I1742</f>
        <v/>
      </c>
      <c r="J1693" s="88" t="str">
        <f>Master!J1742</f>
        <v>SPORTS FIRST (INSTRUCTOR) PTE LTD</v>
      </c>
      <c r="K1693" s="88" t="str">
        <f>Master!K1742</f>
        <v/>
      </c>
      <c r="L1693" s="88" t="str">
        <f>Master!L1742</f>
        <v/>
      </c>
      <c r="M1693" s="88" t="str">
        <f>Master!M1742</f>
        <v/>
      </c>
      <c r="N1693" s="88" t="str">
        <f>Master!N1742</f>
        <v/>
      </c>
      <c r="O1693" s="88" t="str">
        <f>Master!O1742</f>
        <v/>
      </c>
      <c r="P1693" s="88" t="str">
        <f>Master!P1742</f>
        <v/>
      </c>
      <c r="Q1693" s="88" t="str">
        <f>Master!Q1742</f>
        <v/>
      </c>
      <c r="R1693" s="406" t="str">
        <f>Master!R1742</f>
        <v/>
      </c>
      <c r="S1693" s="406">
        <f>Master!S1742</f>
        <v>0</v>
      </c>
      <c r="T1693" s="406" t="str">
        <f>Master!T1742</f>
        <v/>
      </c>
      <c r="U1693" s="406" t="str">
        <f>Master!U1742</f>
        <v/>
      </c>
      <c r="V1693" s="406" t="str">
        <f>Master!V1742</f>
        <v/>
      </c>
      <c r="W1693" s="406" t="str">
        <f>Master!W1742</f>
        <v/>
      </c>
      <c r="X1693" s="406" t="str">
        <f>Master!X1742</f>
        <v/>
      </c>
      <c r="Y1693" s="406" t="str">
        <f>Master!Y1742</f>
        <v/>
      </c>
      <c r="Z1693" s="406" t="str">
        <f>Master!Z1742</f>
        <v/>
      </c>
      <c r="AA1693" s="406" t="str">
        <f>Master!AA1742</f>
        <v/>
      </c>
      <c r="AB1693" s="406" t="str">
        <f>Master!AB1742</f>
        <v/>
      </c>
      <c r="AC1693" s="406" t="str">
        <f>Master!AC1742</f>
        <v/>
      </c>
      <c r="AD1693" s="406" t="str">
        <f>Master!AD1742</f>
        <v/>
      </c>
      <c r="AE1693" s="406" t="str">
        <f>Master!AE1742</f>
        <v/>
      </c>
      <c r="AF1693" s="406" t="str">
        <f>Master!AF1742</f>
        <v/>
      </c>
      <c r="AG1693" s="406" t="str">
        <f>Master!AG1742</f>
        <v/>
      </c>
      <c r="AH1693" s="88" t="str">
        <f>Master!AH1742</f>
        <v/>
      </c>
      <c r="AI1693" s="88" t="str">
        <f>Master!AI1742</f>
        <v/>
      </c>
      <c r="AJ1693" s="406" t="str">
        <f>Master!AJ1742</f>
        <v/>
      </c>
      <c r="AK1693" s="406">
        <f>Master!AK1742</f>
        <v>0</v>
      </c>
      <c r="AL1693" s="88" t="str">
        <f>Master!AL1742</f>
        <v/>
      </c>
      <c r="AM1693" s="416"/>
      <c r="AN1693" s="416"/>
      <c r="AO1693" s="416"/>
      <c r="AP1693" s="416"/>
      <c r="AQ1693" s="416"/>
      <c r="AR1693" s="416">
        <f t="shared" si="10"/>
        <v>0</v>
      </c>
      <c r="AS1693" s="417" t="str">
        <f t="shared" si="11"/>
        <v>#DIV/0!</v>
      </c>
      <c r="AT1693" s="416">
        <f t="shared" si="12"/>
        <v>0</v>
      </c>
      <c r="AU1693" s="417"/>
    </row>
    <row r="1694" hidden="1">
      <c r="A1694" s="88" t="str">
        <f>Master!A1743</f>
        <v>VSFI18080</v>
      </c>
      <c r="B1694" s="414" t="str">
        <f>Master!B1743</f>
        <v/>
      </c>
      <c r="C1694" s="414" t="str">
        <f>Master!C1743</f>
        <v/>
      </c>
      <c r="D1694" s="88" t="str">
        <f>Master!D1743</f>
        <v/>
      </c>
      <c r="E1694" s="406" t="str">
        <f>Master!E1743</f>
        <v/>
      </c>
      <c r="F1694" s="406">
        <f>Master!F1743</f>
        <v>0</v>
      </c>
      <c r="G1694" s="88" t="str">
        <f>Master!G1743</f>
        <v/>
      </c>
      <c r="H1694" s="88" t="str">
        <f>Master!H1743</f>
        <v/>
      </c>
      <c r="I1694" s="88" t="str">
        <f>Master!I1743</f>
        <v/>
      </c>
      <c r="J1694" s="88" t="str">
        <f>Master!J1743</f>
        <v>SPORTS FIRST (INSTRUCTOR) PTE LTD</v>
      </c>
      <c r="K1694" s="88" t="str">
        <f>Master!K1743</f>
        <v/>
      </c>
      <c r="L1694" s="88" t="str">
        <f>Master!L1743</f>
        <v/>
      </c>
      <c r="M1694" s="88" t="str">
        <f>Master!M1743</f>
        <v/>
      </c>
      <c r="N1694" s="88" t="str">
        <f>Master!N1743</f>
        <v/>
      </c>
      <c r="O1694" s="88" t="str">
        <f>Master!O1743</f>
        <v/>
      </c>
      <c r="P1694" s="88" t="str">
        <f>Master!P1743</f>
        <v/>
      </c>
      <c r="Q1694" s="88" t="str">
        <f>Master!Q1743</f>
        <v/>
      </c>
      <c r="R1694" s="406" t="str">
        <f>Master!R1743</f>
        <v/>
      </c>
      <c r="S1694" s="406">
        <f>Master!S1743</f>
        <v>0</v>
      </c>
      <c r="T1694" s="406" t="str">
        <f>Master!T1743</f>
        <v/>
      </c>
      <c r="U1694" s="406" t="str">
        <f>Master!U1743</f>
        <v/>
      </c>
      <c r="V1694" s="406" t="str">
        <f>Master!V1743</f>
        <v/>
      </c>
      <c r="W1694" s="406" t="str">
        <f>Master!W1743</f>
        <v/>
      </c>
      <c r="X1694" s="406" t="str">
        <f>Master!X1743</f>
        <v/>
      </c>
      <c r="Y1694" s="406" t="str">
        <f>Master!Y1743</f>
        <v/>
      </c>
      <c r="Z1694" s="406" t="str">
        <f>Master!Z1743</f>
        <v/>
      </c>
      <c r="AA1694" s="406" t="str">
        <f>Master!AA1743</f>
        <v/>
      </c>
      <c r="AB1694" s="406" t="str">
        <f>Master!AB1743</f>
        <v/>
      </c>
      <c r="AC1694" s="406" t="str">
        <f>Master!AC1743</f>
        <v/>
      </c>
      <c r="AD1694" s="406" t="str">
        <f>Master!AD1743</f>
        <v/>
      </c>
      <c r="AE1694" s="406" t="str">
        <f>Master!AE1743</f>
        <v/>
      </c>
      <c r="AF1694" s="406" t="str">
        <f>Master!AF1743</f>
        <v/>
      </c>
      <c r="AG1694" s="406" t="str">
        <f>Master!AG1743</f>
        <v/>
      </c>
      <c r="AH1694" s="88" t="str">
        <f>Master!AH1743</f>
        <v/>
      </c>
      <c r="AI1694" s="414" t="str">
        <f>Master!AI1743</f>
        <v/>
      </c>
      <c r="AJ1694" s="406" t="str">
        <f>Master!AJ1743</f>
        <v/>
      </c>
      <c r="AK1694" s="406">
        <f>Master!AK1743</f>
        <v>0</v>
      </c>
      <c r="AL1694" s="88" t="str">
        <f>Master!AL1743</f>
        <v/>
      </c>
      <c r="AM1694" s="416"/>
      <c r="AN1694" s="416"/>
      <c r="AO1694" s="416"/>
      <c r="AP1694" s="416"/>
      <c r="AQ1694" s="416"/>
      <c r="AR1694" s="416">
        <f t="shared" si="10"/>
        <v>0</v>
      </c>
      <c r="AS1694" s="417" t="str">
        <f t="shared" si="11"/>
        <v>#DIV/0!</v>
      </c>
      <c r="AT1694" s="416">
        <f t="shared" si="12"/>
        <v>0</v>
      </c>
      <c r="AU1694" s="417"/>
    </row>
    <row r="1695" hidden="1">
      <c r="A1695" s="88" t="str">
        <f>Master!A1744</f>
        <v>VSFI18081</v>
      </c>
      <c r="B1695" s="414" t="str">
        <f>Master!B1744</f>
        <v/>
      </c>
      <c r="C1695" s="414" t="str">
        <f>Master!C1744</f>
        <v/>
      </c>
      <c r="D1695" s="88" t="str">
        <f>Master!D1744</f>
        <v/>
      </c>
      <c r="E1695" s="406" t="str">
        <f>Master!E1744</f>
        <v/>
      </c>
      <c r="F1695" s="406">
        <f>Master!F1744</f>
        <v>0</v>
      </c>
      <c r="G1695" s="88" t="str">
        <f>Master!G1744</f>
        <v/>
      </c>
      <c r="H1695" s="88" t="str">
        <f>Master!H1744</f>
        <v/>
      </c>
      <c r="I1695" s="88" t="str">
        <f>Master!I1744</f>
        <v/>
      </c>
      <c r="J1695" s="88" t="str">
        <f>Master!J1744</f>
        <v>SPORTS FIRST (INSTRUCTOR) PTE LTD</v>
      </c>
      <c r="K1695" s="88" t="str">
        <f>Master!K1744</f>
        <v/>
      </c>
      <c r="L1695" s="88" t="str">
        <f>Master!L1744</f>
        <v/>
      </c>
      <c r="M1695" s="88" t="str">
        <f>Master!M1744</f>
        <v/>
      </c>
      <c r="N1695" s="88" t="str">
        <f>Master!N1744</f>
        <v/>
      </c>
      <c r="O1695" s="88" t="str">
        <f>Master!O1744</f>
        <v/>
      </c>
      <c r="P1695" s="88" t="str">
        <f>Master!P1744</f>
        <v/>
      </c>
      <c r="Q1695" s="88" t="str">
        <f>Master!Q1744</f>
        <v/>
      </c>
      <c r="R1695" s="406" t="str">
        <f>Master!R1744</f>
        <v/>
      </c>
      <c r="S1695" s="406">
        <f>Master!S1744</f>
        <v>0</v>
      </c>
      <c r="T1695" s="406" t="str">
        <f>Master!T1744</f>
        <v/>
      </c>
      <c r="U1695" s="406" t="str">
        <f>Master!U1744</f>
        <v/>
      </c>
      <c r="V1695" s="406" t="str">
        <f>Master!V1744</f>
        <v/>
      </c>
      <c r="W1695" s="406" t="str">
        <f>Master!W1744</f>
        <v/>
      </c>
      <c r="X1695" s="406" t="str">
        <f>Master!X1744</f>
        <v/>
      </c>
      <c r="Y1695" s="406" t="str">
        <f>Master!Y1744</f>
        <v/>
      </c>
      <c r="Z1695" s="406" t="str">
        <f>Master!Z1744</f>
        <v/>
      </c>
      <c r="AA1695" s="406" t="str">
        <f>Master!AA1744</f>
        <v/>
      </c>
      <c r="AB1695" s="406" t="str">
        <f>Master!AB1744</f>
        <v/>
      </c>
      <c r="AC1695" s="406" t="str">
        <f>Master!AC1744</f>
        <v/>
      </c>
      <c r="AD1695" s="406" t="str">
        <f>Master!AD1744</f>
        <v/>
      </c>
      <c r="AE1695" s="406" t="str">
        <f>Master!AE1744</f>
        <v/>
      </c>
      <c r="AF1695" s="406" t="str">
        <f>Master!AF1744</f>
        <v/>
      </c>
      <c r="AG1695" s="406" t="str">
        <f>Master!AG1744</f>
        <v/>
      </c>
      <c r="AH1695" s="88" t="str">
        <f>Master!AH1744</f>
        <v/>
      </c>
      <c r="AI1695" s="88" t="str">
        <f>Master!AI1744</f>
        <v/>
      </c>
      <c r="AJ1695" s="406" t="str">
        <f>Master!AJ1744</f>
        <v/>
      </c>
      <c r="AK1695" s="406">
        <f>Master!AK1744</f>
        <v>0</v>
      </c>
      <c r="AL1695" s="88" t="str">
        <f>Master!AL1744</f>
        <v/>
      </c>
      <c r="AM1695" s="416"/>
      <c r="AN1695" s="416"/>
      <c r="AO1695" s="416"/>
      <c r="AP1695" s="416"/>
      <c r="AQ1695" s="416"/>
      <c r="AR1695" s="416">
        <f t="shared" si="10"/>
        <v>0</v>
      </c>
      <c r="AS1695" s="417" t="str">
        <f t="shared" si="11"/>
        <v>#DIV/0!</v>
      </c>
      <c r="AT1695" s="416">
        <f t="shared" si="12"/>
        <v>0</v>
      </c>
      <c r="AU1695" s="417"/>
    </row>
    <row r="1696" hidden="1">
      <c r="A1696" s="88" t="str">
        <f>Master!A1745</f>
        <v>VSFI18082</v>
      </c>
      <c r="B1696" s="414" t="str">
        <f>Master!B1745</f>
        <v/>
      </c>
      <c r="C1696" s="414" t="str">
        <f>Master!C1745</f>
        <v/>
      </c>
      <c r="D1696" s="88" t="str">
        <f>Master!D1745</f>
        <v/>
      </c>
      <c r="E1696" s="406" t="str">
        <f>Master!E1745</f>
        <v/>
      </c>
      <c r="F1696" s="406">
        <f>Master!F1745</f>
        <v>0</v>
      </c>
      <c r="G1696" s="88" t="str">
        <f>Master!G1745</f>
        <v/>
      </c>
      <c r="H1696" s="88" t="str">
        <f>Master!H1745</f>
        <v/>
      </c>
      <c r="I1696" s="88" t="str">
        <f>Master!I1745</f>
        <v/>
      </c>
      <c r="J1696" s="88" t="str">
        <f>Master!J1745</f>
        <v>SPORTS FIRST (INSTRUCTOR) PTE LTD</v>
      </c>
      <c r="K1696" s="88" t="str">
        <f>Master!K1745</f>
        <v/>
      </c>
      <c r="L1696" s="88" t="str">
        <f>Master!L1745</f>
        <v/>
      </c>
      <c r="M1696" s="88" t="str">
        <f>Master!M1745</f>
        <v/>
      </c>
      <c r="N1696" s="88" t="str">
        <f>Master!N1745</f>
        <v/>
      </c>
      <c r="O1696" s="88" t="str">
        <f>Master!O1745</f>
        <v/>
      </c>
      <c r="P1696" s="88" t="str">
        <f>Master!P1745</f>
        <v/>
      </c>
      <c r="Q1696" s="88" t="str">
        <f>Master!Q1745</f>
        <v/>
      </c>
      <c r="R1696" s="406" t="str">
        <f>Master!R1745</f>
        <v/>
      </c>
      <c r="S1696" s="406">
        <f>Master!S1745</f>
        <v>0</v>
      </c>
      <c r="T1696" s="406" t="str">
        <f>Master!T1745</f>
        <v/>
      </c>
      <c r="U1696" s="406" t="str">
        <f>Master!U1745</f>
        <v/>
      </c>
      <c r="V1696" s="406" t="str">
        <f>Master!V1745</f>
        <v/>
      </c>
      <c r="W1696" s="406" t="str">
        <f>Master!W1745</f>
        <v/>
      </c>
      <c r="X1696" s="406" t="str">
        <f>Master!X1745</f>
        <v/>
      </c>
      <c r="Y1696" s="406" t="str">
        <f>Master!Y1745</f>
        <v/>
      </c>
      <c r="Z1696" s="406" t="str">
        <f>Master!Z1745</f>
        <v/>
      </c>
      <c r="AA1696" s="406" t="str">
        <f>Master!AA1745</f>
        <v/>
      </c>
      <c r="AB1696" s="406" t="str">
        <f>Master!AB1745</f>
        <v/>
      </c>
      <c r="AC1696" s="406" t="str">
        <f>Master!AC1745</f>
        <v/>
      </c>
      <c r="AD1696" s="406" t="str">
        <f>Master!AD1745</f>
        <v/>
      </c>
      <c r="AE1696" s="406" t="str">
        <f>Master!AE1745</f>
        <v/>
      </c>
      <c r="AF1696" s="406" t="str">
        <f>Master!AF1745</f>
        <v/>
      </c>
      <c r="AG1696" s="406" t="str">
        <f>Master!AG1745</f>
        <v/>
      </c>
      <c r="AH1696" s="88" t="str">
        <f>Master!AH1745</f>
        <v/>
      </c>
      <c r="AI1696" s="414" t="str">
        <f>Master!AI1745</f>
        <v/>
      </c>
      <c r="AJ1696" s="406" t="str">
        <f>Master!AJ1745</f>
        <v/>
      </c>
      <c r="AK1696" s="406">
        <f>Master!AK1745</f>
        <v>0</v>
      </c>
      <c r="AL1696" s="88" t="str">
        <f>Master!AL1745</f>
        <v/>
      </c>
      <c r="AM1696" s="416"/>
      <c r="AN1696" s="416"/>
      <c r="AO1696" s="416"/>
      <c r="AP1696" s="416"/>
      <c r="AQ1696" s="416"/>
      <c r="AR1696" s="416">
        <f t="shared" si="10"/>
        <v>0</v>
      </c>
      <c r="AS1696" s="417" t="str">
        <f t="shared" si="11"/>
        <v>#DIV/0!</v>
      </c>
      <c r="AT1696" s="416">
        <f t="shared" si="12"/>
        <v>0</v>
      </c>
      <c r="AU1696" s="417"/>
    </row>
    <row r="1697" hidden="1">
      <c r="A1697" s="88" t="str">
        <f>Master!A1746</f>
        <v>VSFI18083</v>
      </c>
      <c r="B1697" s="414" t="str">
        <f>Master!B1746</f>
        <v/>
      </c>
      <c r="C1697" s="414" t="str">
        <f>Master!C1746</f>
        <v/>
      </c>
      <c r="D1697" s="88" t="str">
        <f>Master!D1746</f>
        <v/>
      </c>
      <c r="E1697" s="406" t="str">
        <f>Master!E1746</f>
        <v/>
      </c>
      <c r="F1697" s="406">
        <f>Master!F1746</f>
        <v>0</v>
      </c>
      <c r="G1697" s="88" t="str">
        <f>Master!G1746</f>
        <v/>
      </c>
      <c r="H1697" s="88" t="str">
        <f>Master!H1746</f>
        <v/>
      </c>
      <c r="I1697" s="88" t="str">
        <f>Master!I1746</f>
        <v/>
      </c>
      <c r="J1697" s="88" t="str">
        <f>Master!J1746</f>
        <v>SPORTS FIRST (INSTRUCTOR) PTE LTD</v>
      </c>
      <c r="K1697" s="88" t="str">
        <f>Master!K1746</f>
        <v/>
      </c>
      <c r="L1697" s="88" t="str">
        <f>Master!L1746</f>
        <v/>
      </c>
      <c r="M1697" s="88" t="str">
        <f>Master!M1746</f>
        <v/>
      </c>
      <c r="N1697" s="88" t="str">
        <f>Master!N1746</f>
        <v/>
      </c>
      <c r="O1697" s="88" t="str">
        <f>Master!O1746</f>
        <v/>
      </c>
      <c r="P1697" s="88" t="str">
        <f>Master!P1746</f>
        <v/>
      </c>
      <c r="Q1697" s="88" t="str">
        <f>Master!Q1746</f>
        <v/>
      </c>
      <c r="R1697" s="406" t="str">
        <f>Master!R1746</f>
        <v/>
      </c>
      <c r="S1697" s="406">
        <f>Master!S1746</f>
        <v>0</v>
      </c>
      <c r="T1697" s="406" t="str">
        <f>Master!T1746</f>
        <v/>
      </c>
      <c r="U1697" s="406" t="str">
        <f>Master!U1746</f>
        <v/>
      </c>
      <c r="V1697" s="406" t="str">
        <f>Master!V1746</f>
        <v/>
      </c>
      <c r="W1697" s="406" t="str">
        <f>Master!W1746</f>
        <v/>
      </c>
      <c r="X1697" s="406" t="str">
        <f>Master!X1746</f>
        <v/>
      </c>
      <c r="Y1697" s="406" t="str">
        <f>Master!Y1746</f>
        <v/>
      </c>
      <c r="Z1697" s="406" t="str">
        <f>Master!Z1746</f>
        <v/>
      </c>
      <c r="AA1697" s="406" t="str">
        <f>Master!AA1746</f>
        <v/>
      </c>
      <c r="AB1697" s="406" t="str">
        <f>Master!AB1746</f>
        <v/>
      </c>
      <c r="AC1697" s="406" t="str">
        <f>Master!AC1746</f>
        <v/>
      </c>
      <c r="AD1697" s="406" t="str">
        <f>Master!AD1746</f>
        <v/>
      </c>
      <c r="AE1697" s="406" t="str">
        <f>Master!AE1746</f>
        <v/>
      </c>
      <c r="AF1697" s="406" t="str">
        <f>Master!AF1746</f>
        <v/>
      </c>
      <c r="AG1697" s="406" t="str">
        <f>Master!AG1746</f>
        <v/>
      </c>
      <c r="AH1697" s="88" t="str">
        <f>Master!AH1746</f>
        <v/>
      </c>
      <c r="AI1697" s="88" t="str">
        <f>Master!AI1746</f>
        <v/>
      </c>
      <c r="AJ1697" s="406" t="str">
        <f>Master!AJ1746</f>
        <v/>
      </c>
      <c r="AK1697" s="406">
        <f>Master!AK1746</f>
        <v>0</v>
      </c>
      <c r="AL1697" s="88" t="str">
        <f>Master!AL1746</f>
        <v/>
      </c>
      <c r="AM1697" s="416"/>
      <c r="AN1697" s="416"/>
      <c r="AO1697" s="416"/>
      <c r="AP1697" s="416"/>
      <c r="AQ1697" s="416"/>
      <c r="AR1697" s="416">
        <f t="shared" si="10"/>
        <v>0</v>
      </c>
      <c r="AS1697" s="417" t="str">
        <f t="shared" si="11"/>
        <v>#DIV/0!</v>
      </c>
      <c r="AT1697" s="416">
        <f t="shared" si="12"/>
        <v>0</v>
      </c>
      <c r="AU1697" s="417"/>
    </row>
    <row r="1698" hidden="1">
      <c r="A1698" s="88" t="str">
        <f>Master!A1747</f>
        <v>VSFI18084</v>
      </c>
      <c r="B1698" s="414" t="str">
        <f>Master!B1747</f>
        <v/>
      </c>
      <c r="C1698" s="414" t="str">
        <f>Master!C1747</f>
        <v/>
      </c>
      <c r="D1698" s="88" t="str">
        <f>Master!D1747</f>
        <v/>
      </c>
      <c r="E1698" s="406" t="str">
        <f>Master!E1747</f>
        <v/>
      </c>
      <c r="F1698" s="406">
        <f>Master!F1747</f>
        <v>0</v>
      </c>
      <c r="G1698" s="88" t="str">
        <f>Master!G1747</f>
        <v/>
      </c>
      <c r="H1698" s="88" t="str">
        <f>Master!H1747</f>
        <v/>
      </c>
      <c r="I1698" s="88" t="str">
        <f>Master!I1747</f>
        <v/>
      </c>
      <c r="J1698" s="88" t="str">
        <f>Master!J1747</f>
        <v>SPORTS FIRST (INSTRUCTOR) PTE LTD</v>
      </c>
      <c r="K1698" s="88" t="str">
        <f>Master!K1747</f>
        <v/>
      </c>
      <c r="L1698" s="88" t="str">
        <f>Master!L1747</f>
        <v/>
      </c>
      <c r="M1698" s="88" t="str">
        <f>Master!M1747</f>
        <v/>
      </c>
      <c r="N1698" s="88" t="str">
        <f>Master!N1747</f>
        <v/>
      </c>
      <c r="O1698" s="88" t="str">
        <f>Master!O1747</f>
        <v/>
      </c>
      <c r="P1698" s="88" t="str">
        <f>Master!P1747</f>
        <v/>
      </c>
      <c r="Q1698" s="88" t="str">
        <f>Master!Q1747</f>
        <v/>
      </c>
      <c r="R1698" s="406" t="str">
        <f>Master!R1747</f>
        <v/>
      </c>
      <c r="S1698" s="406">
        <f>Master!S1747</f>
        <v>0</v>
      </c>
      <c r="T1698" s="406" t="str">
        <f>Master!T1747</f>
        <v/>
      </c>
      <c r="U1698" s="406" t="str">
        <f>Master!U1747</f>
        <v/>
      </c>
      <c r="V1698" s="406" t="str">
        <f>Master!V1747</f>
        <v/>
      </c>
      <c r="W1698" s="406" t="str">
        <f>Master!W1747</f>
        <v/>
      </c>
      <c r="X1698" s="406" t="str">
        <f>Master!X1747</f>
        <v/>
      </c>
      <c r="Y1698" s="406" t="str">
        <f>Master!Y1747</f>
        <v/>
      </c>
      <c r="Z1698" s="406" t="str">
        <f>Master!Z1747</f>
        <v/>
      </c>
      <c r="AA1698" s="406" t="str">
        <f>Master!AA1747</f>
        <v/>
      </c>
      <c r="AB1698" s="406" t="str">
        <f>Master!AB1747</f>
        <v/>
      </c>
      <c r="AC1698" s="406" t="str">
        <f>Master!AC1747</f>
        <v/>
      </c>
      <c r="AD1698" s="406" t="str">
        <f>Master!AD1747</f>
        <v/>
      </c>
      <c r="AE1698" s="406" t="str">
        <f>Master!AE1747</f>
        <v/>
      </c>
      <c r="AF1698" s="406" t="str">
        <f>Master!AF1747</f>
        <v/>
      </c>
      <c r="AG1698" s="406" t="str">
        <f>Master!AG1747</f>
        <v/>
      </c>
      <c r="AH1698" s="88" t="str">
        <f>Master!AH1747</f>
        <v/>
      </c>
      <c r="AI1698" s="414" t="str">
        <f>Master!AI1747</f>
        <v/>
      </c>
      <c r="AJ1698" s="406" t="str">
        <f>Master!AJ1747</f>
        <v/>
      </c>
      <c r="AK1698" s="406">
        <f>Master!AK1747</f>
        <v>0</v>
      </c>
      <c r="AL1698" s="88" t="str">
        <f>Master!AL1747</f>
        <v/>
      </c>
      <c r="AM1698" s="416"/>
      <c r="AN1698" s="416"/>
      <c r="AO1698" s="416"/>
      <c r="AP1698" s="416"/>
      <c r="AQ1698" s="416"/>
      <c r="AR1698" s="416">
        <f t="shared" si="10"/>
        <v>0</v>
      </c>
      <c r="AS1698" s="417" t="str">
        <f t="shared" si="11"/>
        <v>#DIV/0!</v>
      </c>
      <c r="AT1698" s="416">
        <f t="shared" si="12"/>
        <v>0</v>
      </c>
      <c r="AU1698" s="417"/>
    </row>
    <row r="1699" hidden="1">
      <c r="A1699" s="88" t="str">
        <f>Master!A1748</f>
        <v>VSFI18085</v>
      </c>
      <c r="B1699" s="414" t="str">
        <f>Master!B1748</f>
        <v/>
      </c>
      <c r="C1699" s="414" t="str">
        <f>Master!C1748</f>
        <v/>
      </c>
      <c r="D1699" s="88" t="str">
        <f>Master!D1748</f>
        <v/>
      </c>
      <c r="E1699" s="406" t="str">
        <f>Master!E1748</f>
        <v/>
      </c>
      <c r="F1699" s="406">
        <f>Master!F1748</f>
        <v>0</v>
      </c>
      <c r="G1699" s="88" t="str">
        <f>Master!G1748</f>
        <v/>
      </c>
      <c r="H1699" s="88" t="str">
        <f>Master!H1748</f>
        <v/>
      </c>
      <c r="I1699" s="88" t="str">
        <f>Master!I1748</f>
        <v/>
      </c>
      <c r="J1699" s="88" t="str">
        <f>Master!J1748</f>
        <v>SPORTS FIRST (INSTRUCTOR) PTE LTD</v>
      </c>
      <c r="K1699" s="88" t="str">
        <f>Master!K1748</f>
        <v/>
      </c>
      <c r="L1699" s="88" t="str">
        <f>Master!L1748</f>
        <v/>
      </c>
      <c r="M1699" s="88" t="str">
        <f>Master!M1748</f>
        <v/>
      </c>
      <c r="N1699" s="88" t="str">
        <f>Master!N1748</f>
        <v/>
      </c>
      <c r="O1699" s="88" t="str">
        <f>Master!O1748</f>
        <v/>
      </c>
      <c r="P1699" s="88" t="str">
        <f>Master!P1748</f>
        <v/>
      </c>
      <c r="Q1699" s="88" t="str">
        <f>Master!Q1748</f>
        <v/>
      </c>
      <c r="R1699" s="406" t="str">
        <f>Master!R1748</f>
        <v/>
      </c>
      <c r="S1699" s="406">
        <f>Master!S1748</f>
        <v>0</v>
      </c>
      <c r="T1699" s="406" t="str">
        <f>Master!T1748</f>
        <v/>
      </c>
      <c r="U1699" s="406" t="str">
        <f>Master!U1748</f>
        <v/>
      </c>
      <c r="V1699" s="406" t="str">
        <f>Master!V1748</f>
        <v/>
      </c>
      <c r="W1699" s="406" t="str">
        <f>Master!W1748</f>
        <v/>
      </c>
      <c r="X1699" s="406" t="str">
        <f>Master!X1748</f>
        <v/>
      </c>
      <c r="Y1699" s="406" t="str">
        <f>Master!Y1748</f>
        <v/>
      </c>
      <c r="Z1699" s="406" t="str">
        <f>Master!Z1748</f>
        <v/>
      </c>
      <c r="AA1699" s="406" t="str">
        <f>Master!AA1748</f>
        <v/>
      </c>
      <c r="AB1699" s="406" t="str">
        <f>Master!AB1748</f>
        <v/>
      </c>
      <c r="AC1699" s="406" t="str">
        <f>Master!AC1748</f>
        <v/>
      </c>
      <c r="AD1699" s="406" t="str">
        <f>Master!AD1748</f>
        <v/>
      </c>
      <c r="AE1699" s="406" t="str">
        <f>Master!AE1748</f>
        <v/>
      </c>
      <c r="AF1699" s="406" t="str">
        <f>Master!AF1748</f>
        <v/>
      </c>
      <c r="AG1699" s="406" t="str">
        <f>Master!AG1748</f>
        <v/>
      </c>
      <c r="AH1699" s="88" t="str">
        <f>Master!AH1748</f>
        <v/>
      </c>
      <c r="AI1699" s="88" t="str">
        <f>Master!AI1748</f>
        <v/>
      </c>
      <c r="AJ1699" s="406" t="str">
        <f>Master!AJ1748</f>
        <v/>
      </c>
      <c r="AK1699" s="406">
        <f>Master!AK1748</f>
        <v>0</v>
      </c>
      <c r="AL1699" s="88" t="str">
        <f>Master!AL1748</f>
        <v/>
      </c>
      <c r="AM1699" s="416"/>
      <c r="AN1699" s="416"/>
      <c r="AO1699" s="416"/>
      <c r="AP1699" s="416"/>
      <c r="AQ1699" s="416"/>
      <c r="AR1699" s="416">
        <f t="shared" si="10"/>
        <v>0</v>
      </c>
      <c r="AS1699" s="417" t="str">
        <f t="shared" si="11"/>
        <v>#DIV/0!</v>
      </c>
      <c r="AT1699" s="416">
        <f t="shared" si="12"/>
        <v>0</v>
      </c>
      <c r="AU1699" s="417"/>
    </row>
    <row r="1700" hidden="1">
      <c r="A1700" s="88" t="str">
        <f>Master!A1749</f>
        <v>VSFI18086</v>
      </c>
      <c r="B1700" s="414" t="str">
        <f>Master!B1749</f>
        <v/>
      </c>
      <c r="C1700" s="414" t="str">
        <f>Master!C1749</f>
        <v/>
      </c>
      <c r="D1700" s="88" t="str">
        <f>Master!D1749</f>
        <v/>
      </c>
      <c r="E1700" s="406" t="str">
        <f>Master!E1749</f>
        <v/>
      </c>
      <c r="F1700" s="406">
        <f>Master!F1749</f>
        <v>0</v>
      </c>
      <c r="G1700" s="88" t="str">
        <f>Master!G1749</f>
        <v/>
      </c>
      <c r="H1700" s="88" t="str">
        <f>Master!H1749</f>
        <v/>
      </c>
      <c r="I1700" s="88" t="str">
        <f>Master!I1749</f>
        <v/>
      </c>
      <c r="J1700" s="88" t="str">
        <f>Master!J1749</f>
        <v>SPORTS FIRST (INSTRUCTOR) PTE LTD</v>
      </c>
      <c r="K1700" s="88" t="str">
        <f>Master!K1749</f>
        <v/>
      </c>
      <c r="L1700" s="88" t="str">
        <f>Master!L1749</f>
        <v/>
      </c>
      <c r="M1700" s="88" t="str">
        <f>Master!M1749</f>
        <v/>
      </c>
      <c r="N1700" s="88" t="str">
        <f>Master!N1749</f>
        <v/>
      </c>
      <c r="O1700" s="88" t="str">
        <f>Master!O1749</f>
        <v/>
      </c>
      <c r="P1700" s="88" t="str">
        <f>Master!P1749</f>
        <v/>
      </c>
      <c r="Q1700" s="88" t="str">
        <f>Master!Q1749</f>
        <v/>
      </c>
      <c r="R1700" s="406" t="str">
        <f>Master!R1749</f>
        <v/>
      </c>
      <c r="S1700" s="406">
        <f>Master!S1749</f>
        <v>0</v>
      </c>
      <c r="T1700" s="406" t="str">
        <f>Master!T1749</f>
        <v/>
      </c>
      <c r="U1700" s="406" t="str">
        <f>Master!U1749</f>
        <v/>
      </c>
      <c r="V1700" s="406" t="str">
        <f>Master!V1749</f>
        <v/>
      </c>
      <c r="W1700" s="406" t="str">
        <f>Master!W1749</f>
        <v/>
      </c>
      <c r="X1700" s="406" t="str">
        <f>Master!X1749</f>
        <v/>
      </c>
      <c r="Y1700" s="406" t="str">
        <f>Master!Y1749</f>
        <v/>
      </c>
      <c r="Z1700" s="406" t="str">
        <f>Master!Z1749</f>
        <v/>
      </c>
      <c r="AA1700" s="406" t="str">
        <f>Master!AA1749</f>
        <v/>
      </c>
      <c r="AB1700" s="406" t="str">
        <f>Master!AB1749</f>
        <v/>
      </c>
      <c r="AC1700" s="406" t="str">
        <f>Master!AC1749</f>
        <v/>
      </c>
      <c r="AD1700" s="406" t="str">
        <f>Master!AD1749</f>
        <v/>
      </c>
      <c r="AE1700" s="406" t="str">
        <f>Master!AE1749</f>
        <v/>
      </c>
      <c r="AF1700" s="406" t="str">
        <f>Master!AF1749</f>
        <v/>
      </c>
      <c r="AG1700" s="406" t="str">
        <f>Master!AG1749</f>
        <v/>
      </c>
      <c r="AH1700" s="88" t="str">
        <f>Master!AH1749</f>
        <v/>
      </c>
      <c r="AI1700" s="414" t="str">
        <f>Master!AI1749</f>
        <v/>
      </c>
      <c r="AJ1700" s="406" t="str">
        <f>Master!AJ1749</f>
        <v/>
      </c>
      <c r="AK1700" s="406">
        <f>Master!AK1749</f>
        <v>0</v>
      </c>
      <c r="AL1700" s="88" t="str">
        <f>Master!AL1749</f>
        <v/>
      </c>
      <c r="AM1700" s="416"/>
      <c r="AN1700" s="416"/>
      <c r="AO1700" s="416"/>
      <c r="AP1700" s="416"/>
      <c r="AQ1700" s="416"/>
      <c r="AR1700" s="416">
        <f t="shared" si="10"/>
        <v>0</v>
      </c>
      <c r="AS1700" s="417" t="str">
        <f t="shared" si="11"/>
        <v>#DIV/0!</v>
      </c>
      <c r="AT1700" s="416">
        <f t="shared" si="12"/>
        <v>0</v>
      </c>
      <c r="AU1700" s="417"/>
    </row>
    <row r="1701" hidden="1">
      <c r="A1701" s="88" t="str">
        <f>Master!A1750</f>
        <v>VSFI18087</v>
      </c>
      <c r="B1701" s="414" t="str">
        <f>Master!B1750</f>
        <v/>
      </c>
      <c r="C1701" s="414" t="str">
        <f>Master!C1750</f>
        <v/>
      </c>
      <c r="D1701" s="88" t="str">
        <f>Master!D1750</f>
        <v/>
      </c>
      <c r="E1701" s="406" t="str">
        <f>Master!E1750</f>
        <v/>
      </c>
      <c r="F1701" s="406">
        <f>Master!F1750</f>
        <v>0</v>
      </c>
      <c r="G1701" s="88" t="str">
        <f>Master!G1750</f>
        <v/>
      </c>
      <c r="H1701" s="88" t="str">
        <f>Master!H1750</f>
        <v/>
      </c>
      <c r="I1701" s="88" t="str">
        <f>Master!I1750</f>
        <v/>
      </c>
      <c r="J1701" s="88" t="str">
        <f>Master!J1750</f>
        <v>SPORTS FIRST (INSTRUCTOR) PTE LTD</v>
      </c>
      <c r="K1701" s="88" t="str">
        <f>Master!K1750</f>
        <v/>
      </c>
      <c r="L1701" s="88" t="str">
        <f>Master!L1750</f>
        <v/>
      </c>
      <c r="M1701" s="88" t="str">
        <f>Master!M1750</f>
        <v/>
      </c>
      <c r="N1701" s="88" t="str">
        <f>Master!N1750</f>
        <v/>
      </c>
      <c r="O1701" s="88" t="str">
        <f>Master!O1750</f>
        <v/>
      </c>
      <c r="P1701" s="88" t="str">
        <f>Master!P1750</f>
        <v/>
      </c>
      <c r="Q1701" s="88" t="str">
        <f>Master!Q1750</f>
        <v/>
      </c>
      <c r="R1701" s="406" t="str">
        <f>Master!R1750</f>
        <v/>
      </c>
      <c r="S1701" s="406">
        <f>Master!S1750</f>
        <v>0</v>
      </c>
      <c r="T1701" s="406" t="str">
        <f>Master!T1750</f>
        <v/>
      </c>
      <c r="U1701" s="406" t="str">
        <f>Master!U1750</f>
        <v/>
      </c>
      <c r="V1701" s="406" t="str">
        <f>Master!V1750</f>
        <v/>
      </c>
      <c r="W1701" s="406" t="str">
        <f>Master!W1750</f>
        <v/>
      </c>
      <c r="X1701" s="406" t="str">
        <f>Master!X1750</f>
        <v/>
      </c>
      <c r="Y1701" s="406" t="str">
        <f>Master!Y1750</f>
        <v/>
      </c>
      <c r="Z1701" s="406" t="str">
        <f>Master!Z1750</f>
        <v/>
      </c>
      <c r="AA1701" s="406" t="str">
        <f>Master!AA1750</f>
        <v/>
      </c>
      <c r="AB1701" s="406" t="str">
        <f>Master!AB1750</f>
        <v/>
      </c>
      <c r="AC1701" s="406" t="str">
        <f>Master!AC1750</f>
        <v/>
      </c>
      <c r="AD1701" s="406" t="str">
        <f>Master!AD1750</f>
        <v/>
      </c>
      <c r="AE1701" s="406" t="str">
        <f>Master!AE1750</f>
        <v/>
      </c>
      <c r="AF1701" s="406" t="str">
        <f>Master!AF1750</f>
        <v/>
      </c>
      <c r="AG1701" s="406" t="str">
        <f>Master!AG1750</f>
        <v/>
      </c>
      <c r="AH1701" s="88" t="str">
        <f>Master!AH1750</f>
        <v/>
      </c>
      <c r="AI1701" s="88" t="str">
        <f>Master!AI1750</f>
        <v/>
      </c>
      <c r="AJ1701" s="406" t="str">
        <f>Master!AJ1750</f>
        <v/>
      </c>
      <c r="AK1701" s="406">
        <f>Master!AK1750</f>
        <v>0</v>
      </c>
      <c r="AL1701" s="88" t="str">
        <f>Master!AL1750</f>
        <v/>
      </c>
      <c r="AM1701" s="416"/>
      <c r="AN1701" s="416"/>
      <c r="AO1701" s="416"/>
      <c r="AP1701" s="416"/>
      <c r="AQ1701" s="416"/>
      <c r="AR1701" s="416">
        <f t="shared" si="10"/>
        <v>0</v>
      </c>
      <c r="AS1701" s="417" t="str">
        <f t="shared" si="11"/>
        <v>#DIV/0!</v>
      </c>
      <c r="AT1701" s="416">
        <f t="shared" si="12"/>
        <v>0</v>
      </c>
      <c r="AU1701" s="417"/>
    </row>
    <row r="1702" hidden="1">
      <c r="A1702" s="88" t="str">
        <f>Master!A1751</f>
        <v>VSFI18088</v>
      </c>
      <c r="B1702" s="414" t="str">
        <f>Master!B1751</f>
        <v/>
      </c>
      <c r="C1702" s="414" t="str">
        <f>Master!C1751</f>
        <v/>
      </c>
      <c r="D1702" s="88" t="str">
        <f>Master!D1751</f>
        <v/>
      </c>
      <c r="E1702" s="406" t="str">
        <f>Master!E1751</f>
        <v/>
      </c>
      <c r="F1702" s="406">
        <f>Master!F1751</f>
        <v>0</v>
      </c>
      <c r="G1702" s="88" t="str">
        <f>Master!G1751</f>
        <v/>
      </c>
      <c r="H1702" s="88" t="str">
        <f>Master!H1751</f>
        <v/>
      </c>
      <c r="I1702" s="88" t="str">
        <f>Master!I1751</f>
        <v/>
      </c>
      <c r="J1702" s="88" t="str">
        <f>Master!J1751</f>
        <v>SPORTS FIRST (INSTRUCTOR) PTE LTD</v>
      </c>
      <c r="K1702" s="88" t="str">
        <f>Master!K1751</f>
        <v/>
      </c>
      <c r="L1702" s="88" t="str">
        <f>Master!L1751</f>
        <v/>
      </c>
      <c r="M1702" s="88" t="str">
        <f>Master!M1751</f>
        <v/>
      </c>
      <c r="N1702" s="88" t="str">
        <f>Master!N1751</f>
        <v/>
      </c>
      <c r="O1702" s="88" t="str">
        <f>Master!O1751</f>
        <v/>
      </c>
      <c r="P1702" s="88" t="str">
        <f>Master!P1751</f>
        <v/>
      </c>
      <c r="Q1702" s="88" t="str">
        <f>Master!Q1751</f>
        <v/>
      </c>
      <c r="R1702" s="406" t="str">
        <f>Master!R1751</f>
        <v/>
      </c>
      <c r="S1702" s="406">
        <f>Master!S1751</f>
        <v>0</v>
      </c>
      <c r="T1702" s="406" t="str">
        <f>Master!T1751</f>
        <v/>
      </c>
      <c r="U1702" s="406" t="str">
        <f>Master!U1751</f>
        <v/>
      </c>
      <c r="V1702" s="406" t="str">
        <f>Master!V1751</f>
        <v/>
      </c>
      <c r="W1702" s="406" t="str">
        <f>Master!W1751</f>
        <v/>
      </c>
      <c r="X1702" s="406" t="str">
        <f>Master!X1751</f>
        <v/>
      </c>
      <c r="Y1702" s="406" t="str">
        <f>Master!Y1751</f>
        <v/>
      </c>
      <c r="Z1702" s="406" t="str">
        <f>Master!Z1751</f>
        <v/>
      </c>
      <c r="AA1702" s="406" t="str">
        <f>Master!AA1751</f>
        <v/>
      </c>
      <c r="AB1702" s="406" t="str">
        <f>Master!AB1751</f>
        <v/>
      </c>
      <c r="AC1702" s="406" t="str">
        <f>Master!AC1751</f>
        <v/>
      </c>
      <c r="AD1702" s="406" t="str">
        <f>Master!AD1751</f>
        <v/>
      </c>
      <c r="AE1702" s="406" t="str">
        <f>Master!AE1751</f>
        <v/>
      </c>
      <c r="AF1702" s="406" t="str">
        <f>Master!AF1751</f>
        <v/>
      </c>
      <c r="AG1702" s="406" t="str">
        <f>Master!AG1751</f>
        <v/>
      </c>
      <c r="AH1702" s="88" t="str">
        <f>Master!AH1751</f>
        <v/>
      </c>
      <c r="AI1702" s="414" t="str">
        <f>Master!AI1751</f>
        <v/>
      </c>
      <c r="AJ1702" s="406" t="str">
        <f>Master!AJ1751</f>
        <v/>
      </c>
      <c r="AK1702" s="406">
        <f>Master!AK1751</f>
        <v>0</v>
      </c>
      <c r="AL1702" s="88" t="str">
        <f>Master!AL1751</f>
        <v/>
      </c>
      <c r="AM1702" s="416"/>
      <c r="AN1702" s="416"/>
      <c r="AO1702" s="416"/>
      <c r="AP1702" s="416"/>
      <c r="AQ1702" s="416"/>
      <c r="AR1702" s="416">
        <f t="shared" si="10"/>
        <v>0</v>
      </c>
      <c r="AS1702" s="417" t="str">
        <f t="shared" si="11"/>
        <v>#DIV/0!</v>
      </c>
      <c r="AT1702" s="416">
        <f t="shared" si="12"/>
        <v>0</v>
      </c>
      <c r="AU1702" s="417"/>
    </row>
    <row r="1703" hidden="1">
      <c r="A1703" s="88" t="str">
        <f>Master!A1752</f>
        <v>VSFI18089</v>
      </c>
      <c r="B1703" s="414" t="str">
        <f>Master!B1752</f>
        <v/>
      </c>
      <c r="C1703" s="414" t="str">
        <f>Master!C1752</f>
        <v/>
      </c>
      <c r="D1703" s="88" t="str">
        <f>Master!D1752</f>
        <v/>
      </c>
      <c r="E1703" s="406" t="str">
        <f>Master!E1752</f>
        <v/>
      </c>
      <c r="F1703" s="406">
        <f>Master!F1752</f>
        <v>0</v>
      </c>
      <c r="G1703" s="88" t="str">
        <f>Master!G1752</f>
        <v/>
      </c>
      <c r="H1703" s="88" t="str">
        <f>Master!H1752</f>
        <v/>
      </c>
      <c r="I1703" s="88" t="str">
        <f>Master!I1752</f>
        <v/>
      </c>
      <c r="J1703" s="88" t="str">
        <f>Master!J1752</f>
        <v>SPORTS FIRST (INSTRUCTOR) PTE LTD</v>
      </c>
      <c r="K1703" s="88" t="str">
        <f>Master!K1752</f>
        <v/>
      </c>
      <c r="L1703" s="88" t="str">
        <f>Master!L1752</f>
        <v/>
      </c>
      <c r="M1703" s="88" t="str">
        <f>Master!M1752</f>
        <v/>
      </c>
      <c r="N1703" s="88" t="str">
        <f>Master!N1752</f>
        <v/>
      </c>
      <c r="O1703" s="88" t="str">
        <f>Master!O1752</f>
        <v/>
      </c>
      <c r="P1703" s="88" t="str">
        <f>Master!P1752</f>
        <v/>
      </c>
      <c r="Q1703" s="88" t="str">
        <f>Master!Q1752</f>
        <v/>
      </c>
      <c r="R1703" s="406" t="str">
        <f>Master!R1752</f>
        <v/>
      </c>
      <c r="S1703" s="406">
        <f>Master!S1752</f>
        <v>0</v>
      </c>
      <c r="T1703" s="406" t="str">
        <f>Master!T1752</f>
        <v/>
      </c>
      <c r="U1703" s="406" t="str">
        <f>Master!U1752</f>
        <v/>
      </c>
      <c r="V1703" s="406" t="str">
        <f>Master!V1752</f>
        <v/>
      </c>
      <c r="W1703" s="406" t="str">
        <f>Master!W1752</f>
        <v/>
      </c>
      <c r="X1703" s="406" t="str">
        <f>Master!X1752</f>
        <v/>
      </c>
      <c r="Y1703" s="406" t="str">
        <f>Master!Y1752</f>
        <v/>
      </c>
      <c r="Z1703" s="406" t="str">
        <f>Master!Z1752</f>
        <v/>
      </c>
      <c r="AA1703" s="406" t="str">
        <f>Master!AA1752</f>
        <v/>
      </c>
      <c r="AB1703" s="406" t="str">
        <f>Master!AB1752</f>
        <v/>
      </c>
      <c r="AC1703" s="406" t="str">
        <f>Master!AC1752</f>
        <v/>
      </c>
      <c r="AD1703" s="406" t="str">
        <f>Master!AD1752</f>
        <v/>
      </c>
      <c r="AE1703" s="406" t="str">
        <f>Master!AE1752</f>
        <v/>
      </c>
      <c r="AF1703" s="406" t="str">
        <f>Master!AF1752</f>
        <v/>
      </c>
      <c r="AG1703" s="406" t="str">
        <f>Master!AG1752</f>
        <v/>
      </c>
      <c r="AH1703" s="88" t="str">
        <f>Master!AH1752</f>
        <v/>
      </c>
      <c r="AI1703" s="88" t="str">
        <f>Master!AI1752</f>
        <v/>
      </c>
      <c r="AJ1703" s="406" t="str">
        <f>Master!AJ1752</f>
        <v/>
      </c>
      <c r="AK1703" s="406">
        <f>Master!AK1752</f>
        <v>0</v>
      </c>
      <c r="AL1703" s="88" t="str">
        <f>Master!AL1752</f>
        <v/>
      </c>
      <c r="AM1703" s="416"/>
      <c r="AN1703" s="416"/>
      <c r="AO1703" s="416"/>
      <c r="AP1703" s="416"/>
      <c r="AQ1703" s="416"/>
      <c r="AR1703" s="416">
        <f t="shared" si="10"/>
        <v>0</v>
      </c>
      <c r="AS1703" s="417" t="str">
        <f t="shared" si="11"/>
        <v>#DIV/0!</v>
      </c>
      <c r="AT1703" s="416">
        <f t="shared" si="12"/>
        <v>0</v>
      </c>
      <c r="AU1703" s="417"/>
    </row>
    <row r="1704" hidden="1">
      <c r="A1704" s="88" t="str">
        <f>Master!A1753</f>
        <v>VSFI18090</v>
      </c>
      <c r="B1704" s="414" t="str">
        <f>Master!B1753</f>
        <v/>
      </c>
      <c r="C1704" s="414" t="str">
        <f>Master!C1753</f>
        <v/>
      </c>
      <c r="D1704" s="88" t="str">
        <f>Master!D1753</f>
        <v/>
      </c>
      <c r="E1704" s="406" t="str">
        <f>Master!E1753</f>
        <v/>
      </c>
      <c r="F1704" s="406">
        <f>Master!F1753</f>
        <v>0</v>
      </c>
      <c r="G1704" s="88" t="str">
        <f>Master!G1753</f>
        <v/>
      </c>
      <c r="H1704" s="88" t="str">
        <f>Master!H1753</f>
        <v/>
      </c>
      <c r="I1704" s="88" t="str">
        <f>Master!I1753</f>
        <v/>
      </c>
      <c r="J1704" s="88" t="str">
        <f>Master!J1753</f>
        <v>SPORTS FIRST (INSTRUCTOR) PTE LTD</v>
      </c>
      <c r="K1704" s="88" t="str">
        <f>Master!K1753</f>
        <v/>
      </c>
      <c r="L1704" s="88" t="str">
        <f>Master!L1753</f>
        <v/>
      </c>
      <c r="M1704" s="88" t="str">
        <f>Master!M1753</f>
        <v/>
      </c>
      <c r="N1704" s="88" t="str">
        <f>Master!N1753</f>
        <v/>
      </c>
      <c r="O1704" s="88" t="str">
        <f>Master!O1753</f>
        <v/>
      </c>
      <c r="P1704" s="88" t="str">
        <f>Master!P1753</f>
        <v/>
      </c>
      <c r="Q1704" s="88" t="str">
        <f>Master!Q1753</f>
        <v/>
      </c>
      <c r="R1704" s="406" t="str">
        <f>Master!R1753</f>
        <v/>
      </c>
      <c r="S1704" s="406">
        <f>Master!S1753</f>
        <v>0</v>
      </c>
      <c r="T1704" s="406" t="str">
        <f>Master!T1753</f>
        <v/>
      </c>
      <c r="U1704" s="406" t="str">
        <f>Master!U1753</f>
        <v/>
      </c>
      <c r="V1704" s="406" t="str">
        <f>Master!V1753</f>
        <v/>
      </c>
      <c r="W1704" s="406" t="str">
        <f>Master!W1753</f>
        <v/>
      </c>
      <c r="X1704" s="406" t="str">
        <f>Master!X1753</f>
        <v/>
      </c>
      <c r="Y1704" s="406" t="str">
        <f>Master!Y1753</f>
        <v/>
      </c>
      <c r="Z1704" s="406" t="str">
        <f>Master!Z1753</f>
        <v/>
      </c>
      <c r="AA1704" s="406" t="str">
        <f>Master!AA1753</f>
        <v/>
      </c>
      <c r="AB1704" s="406" t="str">
        <f>Master!AB1753</f>
        <v/>
      </c>
      <c r="AC1704" s="406" t="str">
        <f>Master!AC1753</f>
        <v/>
      </c>
      <c r="AD1704" s="406" t="str">
        <f>Master!AD1753</f>
        <v/>
      </c>
      <c r="AE1704" s="406" t="str">
        <f>Master!AE1753</f>
        <v/>
      </c>
      <c r="AF1704" s="406" t="str">
        <f>Master!AF1753</f>
        <v/>
      </c>
      <c r="AG1704" s="406" t="str">
        <f>Master!AG1753</f>
        <v/>
      </c>
      <c r="AH1704" s="88" t="str">
        <f>Master!AH1753</f>
        <v/>
      </c>
      <c r="AI1704" s="414" t="str">
        <f>Master!AI1753</f>
        <v/>
      </c>
      <c r="AJ1704" s="406" t="str">
        <f>Master!AJ1753</f>
        <v/>
      </c>
      <c r="AK1704" s="406">
        <f>Master!AK1753</f>
        <v>0</v>
      </c>
      <c r="AL1704" s="88" t="str">
        <f>Master!AL1753</f>
        <v/>
      </c>
      <c r="AM1704" s="416"/>
      <c r="AN1704" s="416"/>
      <c r="AO1704" s="416"/>
      <c r="AP1704" s="416"/>
      <c r="AQ1704" s="416"/>
      <c r="AR1704" s="416">
        <f t="shared" si="10"/>
        <v>0</v>
      </c>
      <c r="AS1704" s="417" t="str">
        <f t="shared" si="11"/>
        <v>#DIV/0!</v>
      </c>
      <c r="AT1704" s="416">
        <f t="shared" si="12"/>
        <v>0</v>
      </c>
      <c r="AU1704" s="417"/>
    </row>
    <row r="1705" hidden="1">
      <c r="A1705" s="88" t="str">
        <f>Master!A1754</f>
        <v>VSFI18091</v>
      </c>
      <c r="B1705" s="414" t="str">
        <f>Master!B1754</f>
        <v/>
      </c>
      <c r="C1705" s="414" t="str">
        <f>Master!C1754</f>
        <v/>
      </c>
      <c r="D1705" s="88" t="str">
        <f>Master!D1754</f>
        <v/>
      </c>
      <c r="E1705" s="406" t="str">
        <f>Master!E1754</f>
        <v/>
      </c>
      <c r="F1705" s="406">
        <f>Master!F1754</f>
        <v>0</v>
      </c>
      <c r="G1705" s="88" t="str">
        <f>Master!G1754</f>
        <v/>
      </c>
      <c r="H1705" s="88" t="str">
        <f>Master!H1754</f>
        <v/>
      </c>
      <c r="I1705" s="88" t="str">
        <f>Master!I1754</f>
        <v/>
      </c>
      <c r="J1705" s="88" t="str">
        <f>Master!J1754</f>
        <v>SPORTS FIRST (INSTRUCTOR) PTE LTD</v>
      </c>
      <c r="K1705" s="88" t="str">
        <f>Master!K1754</f>
        <v/>
      </c>
      <c r="L1705" s="88" t="str">
        <f>Master!L1754</f>
        <v/>
      </c>
      <c r="M1705" s="88" t="str">
        <f>Master!M1754</f>
        <v/>
      </c>
      <c r="N1705" s="88" t="str">
        <f>Master!N1754</f>
        <v/>
      </c>
      <c r="O1705" s="88" t="str">
        <f>Master!O1754</f>
        <v/>
      </c>
      <c r="P1705" s="88" t="str">
        <f>Master!P1754</f>
        <v/>
      </c>
      <c r="Q1705" s="88" t="str">
        <f>Master!Q1754</f>
        <v/>
      </c>
      <c r="R1705" s="406" t="str">
        <f>Master!R1754</f>
        <v/>
      </c>
      <c r="S1705" s="406">
        <f>Master!S1754</f>
        <v>0</v>
      </c>
      <c r="T1705" s="406" t="str">
        <f>Master!T1754</f>
        <v/>
      </c>
      <c r="U1705" s="406" t="str">
        <f>Master!U1754</f>
        <v/>
      </c>
      <c r="V1705" s="406" t="str">
        <f>Master!V1754</f>
        <v/>
      </c>
      <c r="W1705" s="406" t="str">
        <f>Master!W1754</f>
        <v/>
      </c>
      <c r="X1705" s="406" t="str">
        <f>Master!X1754</f>
        <v/>
      </c>
      <c r="Y1705" s="406" t="str">
        <f>Master!Y1754</f>
        <v/>
      </c>
      <c r="Z1705" s="406" t="str">
        <f>Master!Z1754</f>
        <v/>
      </c>
      <c r="AA1705" s="406" t="str">
        <f>Master!AA1754</f>
        <v/>
      </c>
      <c r="AB1705" s="406" t="str">
        <f>Master!AB1754</f>
        <v/>
      </c>
      <c r="AC1705" s="406" t="str">
        <f>Master!AC1754</f>
        <v/>
      </c>
      <c r="AD1705" s="406" t="str">
        <f>Master!AD1754</f>
        <v/>
      </c>
      <c r="AE1705" s="406" t="str">
        <f>Master!AE1754</f>
        <v/>
      </c>
      <c r="AF1705" s="406" t="str">
        <f>Master!AF1754</f>
        <v/>
      </c>
      <c r="AG1705" s="406" t="str">
        <f>Master!AG1754</f>
        <v/>
      </c>
      <c r="AH1705" s="88" t="str">
        <f>Master!AH1754</f>
        <v/>
      </c>
      <c r="AI1705" s="88" t="str">
        <f>Master!AI1754</f>
        <v/>
      </c>
      <c r="AJ1705" s="406" t="str">
        <f>Master!AJ1754</f>
        <v/>
      </c>
      <c r="AK1705" s="406">
        <f>Master!AK1754</f>
        <v>0</v>
      </c>
      <c r="AL1705" s="88" t="str">
        <f>Master!AL1754</f>
        <v/>
      </c>
      <c r="AM1705" s="416"/>
      <c r="AN1705" s="416"/>
      <c r="AO1705" s="416"/>
      <c r="AP1705" s="416"/>
      <c r="AQ1705" s="416"/>
      <c r="AR1705" s="416">
        <f t="shared" si="10"/>
        <v>0</v>
      </c>
      <c r="AS1705" s="417" t="str">
        <f t="shared" si="11"/>
        <v>#DIV/0!</v>
      </c>
      <c r="AT1705" s="416">
        <f t="shared" si="12"/>
        <v>0</v>
      </c>
      <c r="AU1705" s="417"/>
    </row>
    <row r="1706" hidden="1">
      <c r="A1706" s="88" t="str">
        <f>Master!A1755</f>
        <v>VSFI18092</v>
      </c>
      <c r="B1706" s="414" t="str">
        <f>Master!B1755</f>
        <v/>
      </c>
      <c r="C1706" s="414" t="str">
        <f>Master!C1755</f>
        <v/>
      </c>
      <c r="D1706" s="88" t="str">
        <f>Master!D1755</f>
        <v/>
      </c>
      <c r="E1706" s="406" t="str">
        <f>Master!E1755</f>
        <v/>
      </c>
      <c r="F1706" s="406">
        <f>Master!F1755</f>
        <v>0</v>
      </c>
      <c r="G1706" s="88" t="str">
        <f>Master!G1755</f>
        <v/>
      </c>
      <c r="H1706" s="88" t="str">
        <f>Master!H1755</f>
        <v/>
      </c>
      <c r="I1706" s="88" t="str">
        <f>Master!I1755</f>
        <v/>
      </c>
      <c r="J1706" s="88" t="str">
        <f>Master!J1755</f>
        <v>SPORTS FIRST (INSTRUCTOR) PTE LTD</v>
      </c>
      <c r="K1706" s="88" t="str">
        <f>Master!K1755</f>
        <v/>
      </c>
      <c r="L1706" s="88" t="str">
        <f>Master!L1755</f>
        <v/>
      </c>
      <c r="M1706" s="88" t="str">
        <f>Master!M1755</f>
        <v/>
      </c>
      <c r="N1706" s="88" t="str">
        <f>Master!N1755</f>
        <v/>
      </c>
      <c r="O1706" s="88" t="str">
        <f>Master!O1755</f>
        <v/>
      </c>
      <c r="P1706" s="88" t="str">
        <f>Master!P1755</f>
        <v/>
      </c>
      <c r="Q1706" s="88" t="str">
        <f>Master!Q1755</f>
        <v/>
      </c>
      <c r="R1706" s="406" t="str">
        <f>Master!R1755</f>
        <v/>
      </c>
      <c r="S1706" s="406">
        <f>Master!S1755</f>
        <v>0</v>
      </c>
      <c r="T1706" s="406" t="str">
        <f>Master!T1755</f>
        <v/>
      </c>
      <c r="U1706" s="406" t="str">
        <f>Master!U1755</f>
        <v/>
      </c>
      <c r="V1706" s="406" t="str">
        <f>Master!V1755</f>
        <v/>
      </c>
      <c r="W1706" s="406" t="str">
        <f>Master!W1755</f>
        <v/>
      </c>
      <c r="X1706" s="406" t="str">
        <f>Master!X1755</f>
        <v/>
      </c>
      <c r="Y1706" s="406" t="str">
        <f>Master!Y1755</f>
        <v/>
      </c>
      <c r="Z1706" s="406" t="str">
        <f>Master!Z1755</f>
        <v/>
      </c>
      <c r="AA1706" s="406" t="str">
        <f>Master!AA1755</f>
        <v/>
      </c>
      <c r="AB1706" s="406" t="str">
        <f>Master!AB1755</f>
        <v/>
      </c>
      <c r="AC1706" s="406" t="str">
        <f>Master!AC1755</f>
        <v/>
      </c>
      <c r="AD1706" s="406" t="str">
        <f>Master!AD1755</f>
        <v/>
      </c>
      <c r="AE1706" s="406" t="str">
        <f>Master!AE1755</f>
        <v/>
      </c>
      <c r="AF1706" s="406" t="str">
        <f>Master!AF1755</f>
        <v/>
      </c>
      <c r="AG1706" s="406" t="str">
        <f>Master!AG1755</f>
        <v/>
      </c>
      <c r="AH1706" s="88" t="str">
        <f>Master!AH1755</f>
        <v/>
      </c>
      <c r="AI1706" s="414" t="str">
        <f>Master!AI1755</f>
        <v/>
      </c>
      <c r="AJ1706" s="406" t="str">
        <f>Master!AJ1755</f>
        <v/>
      </c>
      <c r="AK1706" s="406">
        <f>Master!AK1755</f>
        <v>0</v>
      </c>
      <c r="AL1706" s="88" t="str">
        <f>Master!AL1755</f>
        <v/>
      </c>
      <c r="AM1706" s="416"/>
      <c r="AN1706" s="416"/>
      <c r="AO1706" s="416"/>
      <c r="AP1706" s="416"/>
      <c r="AQ1706" s="416"/>
      <c r="AR1706" s="416">
        <f t="shared" si="10"/>
        <v>0</v>
      </c>
      <c r="AS1706" s="417" t="str">
        <f t="shared" si="11"/>
        <v>#DIV/0!</v>
      </c>
      <c r="AT1706" s="416">
        <f t="shared" si="12"/>
        <v>0</v>
      </c>
      <c r="AU1706" s="417"/>
    </row>
    <row r="1707" hidden="1">
      <c r="A1707" s="88" t="str">
        <f>Master!A1756</f>
        <v>VSFI18093</v>
      </c>
      <c r="B1707" s="414" t="str">
        <f>Master!B1756</f>
        <v/>
      </c>
      <c r="C1707" s="414" t="str">
        <f>Master!C1756</f>
        <v/>
      </c>
      <c r="D1707" s="88" t="str">
        <f>Master!D1756</f>
        <v/>
      </c>
      <c r="E1707" s="406" t="str">
        <f>Master!E1756</f>
        <v/>
      </c>
      <c r="F1707" s="406">
        <f>Master!F1756</f>
        <v>0</v>
      </c>
      <c r="G1707" s="88" t="str">
        <f>Master!G1756</f>
        <v/>
      </c>
      <c r="H1707" s="88" t="str">
        <f>Master!H1756</f>
        <v/>
      </c>
      <c r="I1707" s="88" t="str">
        <f>Master!I1756</f>
        <v/>
      </c>
      <c r="J1707" s="88" t="str">
        <f>Master!J1756</f>
        <v>SPORTS FIRST (INSTRUCTOR) PTE LTD</v>
      </c>
      <c r="K1707" s="88" t="str">
        <f>Master!K1756</f>
        <v/>
      </c>
      <c r="L1707" s="88" t="str">
        <f>Master!L1756</f>
        <v/>
      </c>
      <c r="M1707" s="88" t="str">
        <f>Master!M1756</f>
        <v/>
      </c>
      <c r="N1707" s="88" t="str">
        <f>Master!N1756</f>
        <v/>
      </c>
      <c r="O1707" s="88" t="str">
        <f>Master!O1756</f>
        <v/>
      </c>
      <c r="P1707" s="88" t="str">
        <f>Master!P1756</f>
        <v/>
      </c>
      <c r="Q1707" s="88" t="str">
        <f>Master!Q1756</f>
        <v/>
      </c>
      <c r="R1707" s="406" t="str">
        <f>Master!R1756</f>
        <v/>
      </c>
      <c r="S1707" s="406">
        <f>Master!S1756</f>
        <v>0</v>
      </c>
      <c r="T1707" s="406" t="str">
        <f>Master!T1756</f>
        <v/>
      </c>
      <c r="U1707" s="406" t="str">
        <f>Master!U1756</f>
        <v/>
      </c>
      <c r="V1707" s="406" t="str">
        <f>Master!V1756</f>
        <v/>
      </c>
      <c r="W1707" s="406" t="str">
        <f>Master!W1756</f>
        <v/>
      </c>
      <c r="X1707" s="406" t="str">
        <f>Master!X1756</f>
        <v/>
      </c>
      <c r="Y1707" s="406" t="str">
        <f>Master!Y1756</f>
        <v/>
      </c>
      <c r="Z1707" s="406" t="str">
        <f>Master!Z1756</f>
        <v/>
      </c>
      <c r="AA1707" s="406" t="str">
        <f>Master!AA1756</f>
        <v/>
      </c>
      <c r="AB1707" s="406" t="str">
        <f>Master!AB1756</f>
        <v/>
      </c>
      <c r="AC1707" s="406" t="str">
        <f>Master!AC1756</f>
        <v/>
      </c>
      <c r="AD1707" s="406" t="str">
        <f>Master!AD1756</f>
        <v/>
      </c>
      <c r="AE1707" s="406" t="str">
        <f>Master!AE1756</f>
        <v/>
      </c>
      <c r="AF1707" s="406" t="str">
        <f>Master!AF1756</f>
        <v/>
      </c>
      <c r="AG1707" s="406" t="str">
        <f>Master!AG1756</f>
        <v/>
      </c>
      <c r="AH1707" s="88" t="str">
        <f>Master!AH1756</f>
        <v/>
      </c>
      <c r="AI1707" s="88" t="str">
        <f>Master!AI1756</f>
        <v/>
      </c>
      <c r="AJ1707" s="406" t="str">
        <f>Master!AJ1756</f>
        <v/>
      </c>
      <c r="AK1707" s="406">
        <f>Master!AK1756</f>
        <v>0</v>
      </c>
      <c r="AL1707" s="88" t="str">
        <f>Master!AL1756</f>
        <v/>
      </c>
      <c r="AM1707" s="416"/>
      <c r="AN1707" s="416"/>
      <c r="AO1707" s="416"/>
      <c r="AP1707" s="416"/>
      <c r="AQ1707" s="416"/>
      <c r="AR1707" s="416">
        <f t="shared" si="10"/>
        <v>0</v>
      </c>
      <c r="AS1707" s="417" t="str">
        <f t="shared" si="11"/>
        <v>#DIV/0!</v>
      </c>
      <c r="AT1707" s="416">
        <f t="shared" si="12"/>
        <v>0</v>
      </c>
      <c r="AU1707" s="417"/>
    </row>
    <row r="1708" hidden="1">
      <c r="A1708" s="88" t="str">
        <f>Master!A1757</f>
        <v>VSFI18094</v>
      </c>
      <c r="B1708" s="414" t="str">
        <f>Master!B1757</f>
        <v/>
      </c>
      <c r="C1708" s="414" t="str">
        <f>Master!C1757</f>
        <v/>
      </c>
      <c r="D1708" s="88" t="str">
        <f>Master!D1757</f>
        <v/>
      </c>
      <c r="E1708" s="406" t="str">
        <f>Master!E1757</f>
        <v/>
      </c>
      <c r="F1708" s="406">
        <f>Master!F1757</f>
        <v>0</v>
      </c>
      <c r="G1708" s="88" t="str">
        <f>Master!G1757</f>
        <v/>
      </c>
      <c r="H1708" s="88" t="str">
        <f>Master!H1757</f>
        <v/>
      </c>
      <c r="I1708" s="88" t="str">
        <f>Master!I1757</f>
        <v/>
      </c>
      <c r="J1708" s="88" t="str">
        <f>Master!J1757</f>
        <v>SPORTS FIRST (INSTRUCTOR) PTE LTD</v>
      </c>
      <c r="K1708" s="88" t="str">
        <f>Master!K1757</f>
        <v/>
      </c>
      <c r="L1708" s="88" t="str">
        <f>Master!L1757</f>
        <v/>
      </c>
      <c r="M1708" s="88" t="str">
        <f>Master!M1757</f>
        <v/>
      </c>
      <c r="N1708" s="88" t="str">
        <f>Master!N1757</f>
        <v/>
      </c>
      <c r="O1708" s="88" t="str">
        <f>Master!O1757</f>
        <v/>
      </c>
      <c r="P1708" s="88" t="str">
        <f>Master!P1757</f>
        <v/>
      </c>
      <c r="Q1708" s="88" t="str">
        <f>Master!Q1757</f>
        <v/>
      </c>
      <c r="R1708" s="406" t="str">
        <f>Master!R1757</f>
        <v/>
      </c>
      <c r="S1708" s="406">
        <f>Master!S1757</f>
        <v>0</v>
      </c>
      <c r="T1708" s="406" t="str">
        <f>Master!T1757</f>
        <v/>
      </c>
      <c r="U1708" s="406" t="str">
        <f>Master!U1757</f>
        <v/>
      </c>
      <c r="V1708" s="406" t="str">
        <f>Master!V1757</f>
        <v/>
      </c>
      <c r="W1708" s="406" t="str">
        <f>Master!W1757</f>
        <v/>
      </c>
      <c r="X1708" s="406" t="str">
        <f>Master!X1757</f>
        <v/>
      </c>
      <c r="Y1708" s="406" t="str">
        <f>Master!Y1757</f>
        <v/>
      </c>
      <c r="Z1708" s="406" t="str">
        <f>Master!Z1757</f>
        <v/>
      </c>
      <c r="AA1708" s="406" t="str">
        <f>Master!AA1757</f>
        <v/>
      </c>
      <c r="AB1708" s="406" t="str">
        <f>Master!AB1757</f>
        <v/>
      </c>
      <c r="AC1708" s="406" t="str">
        <f>Master!AC1757</f>
        <v/>
      </c>
      <c r="AD1708" s="406" t="str">
        <f>Master!AD1757</f>
        <v/>
      </c>
      <c r="AE1708" s="406" t="str">
        <f>Master!AE1757</f>
        <v/>
      </c>
      <c r="AF1708" s="406" t="str">
        <f>Master!AF1757</f>
        <v/>
      </c>
      <c r="AG1708" s="406" t="str">
        <f>Master!AG1757</f>
        <v/>
      </c>
      <c r="AH1708" s="88" t="str">
        <f>Master!AH1757</f>
        <v/>
      </c>
      <c r="AI1708" s="414" t="str">
        <f>Master!AI1757</f>
        <v/>
      </c>
      <c r="AJ1708" s="406" t="str">
        <f>Master!AJ1757</f>
        <v/>
      </c>
      <c r="AK1708" s="406">
        <f>Master!AK1757</f>
        <v>0</v>
      </c>
      <c r="AL1708" s="88" t="str">
        <f>Master!AL1757</f>
        <v/>
      </c>
      <c r="AM1708" s="416"/>
      <c r="AN1708" s="416"/>
      <c r="AO1708" s="416"/>
      <c r="AP1708" s="416"/>
      <c r="AQ1708" s="416"/>
      <c r="AR1708" s="416">
        <f t="shared" si="10"/>
        <v>0</v>
      </c>
      <c r="AS1708" s="417" t="str">
        <f t="shared" si="11"/>
        <v>#DIV/0!</v>
      </c>
      <c r="AT1708" s="416">
        <f t="shared" si="12"/>
        <v>0</v>
      </c>
      <c r="AU1708" s="417"/>
    </row>
    <row r="1709" hidden="1">
      <c r="A1709" s="88" t="str">
        <f>Master!A1758</f>
        <v>VSFI18095</v>
      </c>
      <c r="B1709" s="414" t="str">
        <f>Master!B1758</f>
        <v/>
      </c>
      <c r="C1709" s="414" t="str">
        <f>Master!C1758</f>
        <v/>
      </c>
      <c r="D1709" s="88" t="str">
        <f>Master!D1758</f>
        <v/>
      </c>
      <c r="E1709" s="406" t="str">
        <f>Master!E1758</f>
        <v/>
      </c>
      <c r="F1709" s="406">
        <f>Master!F1758</f>
        <v>0</v>
      </c>
      <c r="G1709" s="88" t="str">
        <f>Master!G1758</f>
        <v/>
      </c>
      <c r="H1709" s="88" t="str">
        <f>Master!H1758</f>
        <v/>
      </c>
      <c r="I1709" s="88" t="str">
        <f>Master!I1758</f>
        <v/>
      </c>
      <c r="J1709" s="88" t="str">
        <f>Master!J1758</f>
        <v>SPORTS FIRST (INSTRUCTOR) PTE LTD</v>
      </c>
      <c r="K1709" s="88" t="str">
        <f>Master!K1758</f>
        <v/>
      </c>
      <c r="L1709" s="88" t="str">
        <f>Master!L1758</f>
        <v/>
      </c>
      <c r="M1709" s="88" t="str">
        <f>Master!M1758</f>
        <v/>
      </c>
      <c r="N1709" s="88" t="str">
        <f>Master!N1758</f>
        <v/>
      </c>
      <c r="O1709" s="88" t="str">
        <f>Master!O1758</f>
        <v/>
      </c>
      <c r="P1709" s="88" t="str">
        <f>Master!P1758</f>
        <v/>
      </c>
      <c r="Q1709" s="88" t="str">
        <f>Master!Q1758</f>
        <v/>
      </c>
      <c r="R1709" s="406" t="str">
        <f>Master!R1758</f>
        <v/>
      </c>
      <c r="S1709" s="406">
        <f>Master!S1758</f>
        <v>0</v>
      </c>
      <c r="T1709" s="406" t="str">
        <f>Master!T1758</f>
        <v/>
      </c>
      <c r="U1709" s="406" t="str">
        <f>Master!U1758</f>
        <v/>
      </c>
      <c r="V1709" s="406" t="str">
        <f>Master!V1758</f>
        <v/>
      </c>
      <c r="W1709" s="406" t="str">
        <f>Master!W1758</f>
        <v/>
      </c>
      <c r="X1709" s="406" t="str">
        <f>Master!X1758</f>
        <v/>
      </c>
      <c r="Y1709" s="406" t="str">
        <f>Master!Y1758</f>
        <v/>
      </c>
      <c r="Z1709" s="406" t="str">
        <f>Master!Z1758</f>
        <v/>
      </c>
      <c r="AA1709" s="406" t="str">
        <f>Master!AA1758</f>
        <v/>
      </c>
      <c r="AB1709" s="406" t="str">
        <f>Master!AB1758</f>
        <v/>
      </c>
      <c r="AC1709" s="406" t="str">
        <f>Master!AC1758</f>
        <v/>
      </c>
      <c r="AD1709" s="406" t="str">
        <f>Master!AD1758</f>
        <v/>
      </c>
      <c r="AE1709" s="406" t="str">
        <f>Master!AE1758</f>
        <v/>
      </c>
      <c r="AF1709" s="406" t="str">
        <f>Master!AF1758</f>
        <v/>
      </c>
      <c r="AG1709" s="406" t="str">
        <f>Master!AG1758</f>
        <v/>
      </c>
      <c r="AH1709" s="88" t="str">
        <f>Master!AH1758</f>
        <v/>
      </c>
      <c r="AI1709" s="88" t="str">
        <f>Master!AI1758</f>
        <v/>
      </c>
      <c r="AJ1709" s="406" t="str">
        <f>Master!AJ1758</f>
        <v/>
      </c>
      <c r="AK1709" s="406">
        <f>Master!AK1758</f>
        <v>0</v>
      </c>
      <c r="AL1709" s="88" t="str">
        <f>Master!AL1758</f>
        <v/>
      </c>
      <c r="AM1709" s="416"/>
      <c r="AN1709" s="416"/>
      <c r="AO1709" s="416"/>
      <c r="AP1709" s="416"/>
      <c r="AQ1709" s="416"/>
      <c r="AR1709" s="416">
        <f t="shared" si="10"/>
        <v>0</v>
      </c>
      <c r="AS1709" s="417" t="str">
        <f t="shared" si="11"/>
        <v>#DIV/0!</v>
      </c>
      <c r="AT1709" s="416">
        <f t="shared" si="12"/>
        <v>0</v>
      </c>
      <c r="AU1709" s="417"/>
    </row>
    <row r="1710" hidden="1">
      <c r="A1710" s="88" t="str">
        <f>Master!A1759</f>
        <v>VSFI18096</v>
      </c>
      <c r="B1710" s="414" t="str">
        <f>Master!B1759</f>
        <v/>
      </c>
      <c r="C1710" s="414" t="str">
        <f>Master!C1759</f>
        <v/>
      </c>
      <c r="D1710" s="88" t="str">
        <f>Master!D1759</f>
        <v/>
      </c>
      <c r="E1710" s="406" t="str">
        <f>Master!E1759</f>
        <v/>
      </c>
      <c r="F1710" s="406">
        <f>Master!F1759</f>
        <v>0</v>
      </c>
      <c r="G1710" s="88" t="str">
        <f>Master!G1759</f>
        <v/>
      </c>
      <c r="H1710" s="88" t="str">
        <f>Master!H1759</f>
        <v/>
      </c>
      <c r="I1710" s="88" t="str">
        <f>Master!I1759</f>
        <v/>
      </c>
      <c r="J1710" s="88" t="str">
        <f>Master!J1759</f>
        <v>SPORTS FIRST (INSTRUCTOR) PTE LTD</v>
      </c>
      <c r="K1710" s="88" t="str">
        <f>Master!K1759</f>
        <v/>
      </c>
      <c r="L1710" s="88" t="str">
        <f>Master!L1759</f>
        <v/>
      </c>
      <c r="M1710" s="88" t="str">
        <f>Master!M1759</f>
        <v/>
      </c>
      <c r="N1710" s="88" t="str">
        <f>Master!N1759</f>
        <v/>
      </c>
      <c r="O1710" s="88" t="str">
        <f>Master!O1759</f>
        <v/>
      </c>
      <c r="P1710" s="88" t="str">
        <f>Master!P1759</f>
        <v/>
      </c>
      <c r="Q1710" s="88" t="str">
        <f>Master!Q1759</f>
        <v/>
      </c>
      <c r="R1710" s="406" t="str">
        <f>Master!R1759</f>
        <v/>
      </c>
      <c r="S1710" s="406">
        <f>Master!S1759</f>
        <v>0</v>
      </c>
      <c r="T1710" s="406" t="str">
        <f>Master!T1759</f>
        <v/>
      </c>
      <c r="U1710" s="406" t="str">
        <f>Master!U1759</f>
        <v/>
      </c>
      <c r="V1710" s="406" t="str">
        <f>Master!V1759</f>
        <v/>
      </c>
      <c r="W1710" s="406" t="str">
        <f>Master!W1759</f>
        <v/>
      </c>
      <c r="X1710" s="406" t="str">
        <f>Master!X1759</f>
        <v/>
      </c>
      <c r="Y1710" s="406" t="str">
        <f>Master!Y1759</f>
        <v/>
      </c>
      <c r="Z1710" s="406" t="str">
        <f>Master!Z1759</f>
        <v/>
      </c>
      <c r="AA1710" s="406" t="str">
        <f>Master!AA1759</f>
        <v/>
      </c>
      <c r="AB1710" s="406" t="str">
        <f>Master!AB1759</f>
        <v/>
      </c>
      <c r="AC1710" s="406" t="str">
        <f>Master!AC1759</f>
        <v/>
      </c>
      <c r="AD1710" s="406" t="str">
        <f>Master!AD1759</f>
        <v/>
      </c>
      <c r="AE1710" s="406" t="str">
        <f>Master!AE1759</f>
        <v/>
      </c>
      <c r="AF1710" s="406" t="str">
        <f>Master!AF1759</f>
        <v/>
      </c>
      <c r="AG1710" s="406" t="str">
        <f>Master!AG1759</f>
        <v/>
      </c>
      <c r="AH1710" s="88" t="str">
        <f>Master!AH1759</f>
        <v/>
      </c>
      <c r="AI1710" s="414" t="str">
        <f>Master!AI1759</f>
        <v/>
      </c>
      <c r="AJ1710" s="406" t="str">
        <f>Master!AJ1759</f>
        <v/>
      </c>
      <c r="AK1710" s="406">
        <f>Master!AK1759</f>
        <v>0</v>
      </c>
      <c r="AL1710" s="88" t="str">
        <f>Master!AL1759</f>
        <v/>
      </c>
      <c r="AM1710" s="416"/>
      <c r="AN1710" s="416"/>
      <c r="AO1710" s="416"/>
      <c r="AP1710" s="416"/>
      <c r="AQ1710" s="416"/>
      <c r="AR1710" s="416">
        <f t="shared" si="10"/>
        <v>0</v>
      </c>
      <c r="AS1710" s="417" t="str">
        <f t="shared" si="11"/>
        <v>#DIV/0!</v>
      </c>
      <c r="AT1710" s="416">
        <f t="shared" si="12"/>
        <v>0</v>
      </c>
      <c r="AU1710" s="417"/>
    </row>
    <row r="1711" hidden="1">
      <c r="A1711" s="88" t="str">
        <f>Master!A1760</f>
        <v>VSFI18097</v>
      </c>
      <c r="B1711" s="414" t="str">
        <f>Master!B1760</f>
        <v/>
      </c>
      <c r="C1711" s="414" t="str">
        <f>Master!C1760</f>
        <v/>
      </c>
      <c r="D1711" s="88" t="str">
        <f>Master!D1760</f>
        <v/>
      </c>
      <c r="E1711" s="406" t="str">
        <f>Master!E1760</f>
        <v/>
      </c>
      <c r="F1711" s="406">
        <f>Master!F1760</f>
        <v>0</v>
      </c>
      <c r="G1711" s="88" t="str">
        <f>Master!G1760</f>
        <v/>
      </c>
      <c r="H1711" s="88" t="str">
        <f>Master!H1760</f>
        <v/>
      </c>
      <c r="I1711" s="88" t="str">
        <f>Master!I1760</f>
        <v/>
      </c>
      <c r="J1711" s="88" t="str">
        <f>Master!J1760</f>
        <v>SPORTS FIRST (INSTRUCTOR) PTE LTD</v>
      </c>
      <c r="K1711" s="88" t="str">
        <f>Master!K1760</f>
        <v/>
      </c>
      <c r="L1711" s="88" t="str">
        <f>Master!L1760</f>
        <v/>
      </c>
      <c r="M1711" s="88" t="str">
        <f>Master!M1760</f>
        <v/>
      </c>
      <c r="N1711" s="88" t="str">
        <f>Master!N1760</f>
        <v/>
      </c>
      <c r="O1711" s="88" t="str">
        <f>Master!O1760</f>
        <v/>
      </c>
      <c r="P1711" s="88" t="str">
        <f>Master!P1760</f>
        <v/>
      </c>
      <c r="Q1711" s="88" t="str">
        <f>Master!Q1760</f>
        <v/>
      </c>
      <c r="R1711" s="406" t="str">
        <f>Master!R1760</f>
        <v/>
      </c>
      <c r="S1711" s="406">
        <f>Master!S1760</f>
        <v>0</v>
      </c>
      <c r="T1711" s="406" t="str">
        <f>Master!T1760</f>
        <v/>
      </c>
      <c r="U1711" s="406" t="str">
        <f>Master!U1760</f>
        <v/>
      </c>
      <c r="V1711" s="406" t="str">
        <f>Master!V1760</f>
        <v/>
      </c>
      <c r="W1711" s="406" t="str">
        <f>Master!W1760</f>
        <v/>
      </c>
      <c r="X1711" s="406" t="str">
        <f>Master!X1760</f>
        <v/>
      </c>
      <c r="Y1711" s="406" t="str">
        <f>Master!Y1760</f>
        <v/>
      </c>
      <c r="Z1711" s="406" t="str">
        <f>Master!Z1760</f>
        <v/>
      </c>
      <c r="AA1711" s="406" t="str">
        <f>Master!AA1760</f>
        <v/>
      </c>
      <c r="AB1711" s="406" t="str">
        <f>Master!AB1760</f>
        <v/>
      </c>
      <c r="AC1711" s="406" t="str">
        <f>Master!AC1760</f>
        <v/>
      </c>
      <c r="AD1711" s="406" t="str">
        <f>Master!AD1760</f>
        <v/>
      </c>
      <c r="AE1711" s="406" t="str">
        <f>Master!AE1760</f>
        <v/>
      </c>
      <c r="AF1711" s="406" t="str">
        <f>Master!AF1760</f>
        <v/>
      </c>
      <c r="AG1711" s="406" t="str">
        <f>Master!AG1760</f>
        <v/>
      </c>
      <c r="AH1711" s="88" t="str">
        <f>Master!AH1760</f>
        <v/>
      </c>
      <c r="AI1711" s="88" t="str">
        <f>Master!AI1760</f>
        <v/>
      </c>
      <c r="AJ1711" s="406" t="str">
        <f>Master!AJ1760</f>
        <v/>
      </c>
      <c r="AK1711" s="406">
        <f>Master!AK1760</f>
        <v>0</v>
      </c>
      <c r="AL1711" s="88" t="str">
        <f>Master!AL1760</f>
        <v/>
      </c>
      <c r="AM1711" s="416"/>
      <c r="AN1711" s="416"/>
      <c r="AO1711" s="416"/>
      <c r="AP1711" s="416"/>
      <c r="AQ1711" s="416"/>
      <c r="AR1711" s="416">
        <f t="shared" si="10"/>
        <v>0</v>
      </c>
      <c r="AS1711" s="417" t="str">
        <f t="shared" si="11"/>
        <v>#DIV/0!</v>
      </c>
      <c r="AT1711" s="416">
        <f t="shared" si="12"/>
        <v>0</v>
      </c>
      <c r="AU1711" s="417"/>
    </row>
    <row r="1712" hidden="1">
      <c r="A1712" s="88" t="str">
        <f>Master!A1761</f>
        <v>VSFI18098</v>
      </c>
      <c r="B1712" s="414" t="str">
        <f>Master!B1761</f>
        <v/>
      </c>
      <c r="C1712" s="414" t="str">
        <f>Master!C1761</f>
        <v/>
      </c>
      <c r="D1712" s="88" t="str">
        <f>Master!D1761</f>
        <v/>
      </c>
      <c r="E1712" s="406" t="str">
        <f>Master!E1761</f>
        <v/>
      </c>
      <c r="F1712" s="406">
        <f>Master!F1761</f>
        <v>0</v>
      </c>
      <c r="G1712" s="88" t="str">
        <f>Master!G1761</f>
        <v/>
      </c>
      <c r="H1712" s="88" t="str">
        <f>Master!H1761</f>
        <v/>
      </c>
      <c r="I1712" s="88" t="str">
        <f>Master!I1761</f>
        <v/>
      </c>
      <c r="J1712" s="88" t="str">
        <f>Master!J1761</f>
        <v>SPORTS FIRST (INSTRUCTOR) PTE LTD</v>
      </c>
      <c r="K1712" s="88" t="str">
        <f>Master!K1761</f>
        <v/>
      </c>
      <c r="L1712" s="88" t="str">
        <f>Master!L1761</f>
        <v/>
      </c>
      <c r="M1712" s="88" t="str">
        <f>Master!M1761</f>
        <v/>
      </c>
      <c r="N1712" s="88" t="str">
        <f>Master!N1761</f>
        <v/>
      </c>
      <c r="O1712" s="88" t="str">
        <f>Master!O1761</f>
        <v/>
      </c>
      <c r="P1712" s="88" t="str">
        <f>Master!P1761</f>
        <v/>
      </c>
      <c r="Q1712" s="88" t="str">
        <f>Master!Q1761</f>
        <v/>
      </c>
      <c r="R1712" s="406" t="str">
        <f>Master!R1761</f>
        <v/>
      </c>
      <c r="S1712" s="406">
        <f>Master!S1761</f>
        <v>0</v>
      </c>
      <c r="T1712" s="406" t="str">
        <f>Master!T1761</f>
        <v/>
      </c>
      <c r="U1712" s="406" t="str">
        <f>Master!U1761</f>
        <v/>
      </c>
      <c r="V1712" s="406" t="str">
        <f>Master!V1761</f>
        <v/>
      </c>
      <c r="W1712" s="406" t="str">
        <f>Master!W1761</f>
        <v/>
      </c>
      <c r="X1712" s="406" t="str">
        <f>Master!X1761</f>
        <v/>
      </c>
      <c r="Y1712" s="406" t="str">
        <f>Master!Y1761</f>
        <v/>
      </c>
      <c r="Z1712" s="406" t="str">
        <f>Master!Z1761</f>
        <v/>
      </c>
      <c r="AA1712" s="406" t="str">
        <f>Master!AA1761</f>
        <v/>
      </c>
      <c r="AB1712" s="406" t="str">
        <f>Master!AB1761</f>
        <v/>
      </c>
      <c r="AC1712" s="406" t="str">
        <f>Master!AC1761</f>
        <v/>
      </c>
      <c r="AD1712" s="406" t="str">
        <f>Master!AD1761</f>
        <v/>
      </c>
      <c r="AE1712" s="406" t="str">
        <f>Master!AE1761</f>
        <v/>
      </c>
      <c r="AF1712" s="406" t="str">
        <f>Master!AF1761</f>
        <v/>
      </c>
      <c r="AG1712" s="406" t="str">
        <f>Master!AG1761</f>
        <v/>
      </c>
      <c r="AH1712" s="88" t="str">
        <f>Master!AH1761</f>
        <v/>
      </c>
      <c r="AI1712" s="414" t="str">
        <f>Master!AI1761</f>
        <v/>
      </c>
      <c r="AJ1712" s="406" t="str">
        <f>Master!AJ1761</f>
        <v/>
      </c>
      <c r="AK1712" s="406">
        <f>Master!AK1761</f>
        <v>0</v>
      </c>
      <c r="AL1712" s="88" t="str">
        <f>Master!AL1761</f>
        <v/>
      </c>
      <c r="AM1712" s="416"/>
      <c r="AN1712" s="416"/>
      <c r="AO1712" s="416"/>
      <c r="AP1712" s="416"/>
      <c r="AQ1712" s="416"/>
      <c r="AR1712" s="416">
        <f t="shared" si="10"/>
        <v>0</v>
      </c>
      <c r="AS1712" s="417" t="str">
        <f t="shared" si="11"/>
        <v>#DIV/0!</v>
      </c>
      <c r="AT1712" s="416">
        <f t="shared" si="12"/>
        <v>0</v>
      </c>
      <c r="AU1712" s="417"/>
    </row>
    <row r="1713" hidden="1">
      <c r="A1713" s="88" t="str">
        <f>Master!A1762</f>
        <v>VSFI18099</v>
      </c>
      <c r="B1713" s="414" t="str">
        <f>Master!B1762</f>
        <v/>
      </c>
      <c r="C1713" s="414" t="str">
        <f>Master!C1762</f>
        <v/>
      </c>
      <c r="D1713" s="88" t="str">
        <f>Master!D1762</f>
        <v/>
      </c>
      <c r="E1713" s="406" t="str">
        <f>Master!E1762</f>
        <v/>
      </c>
      <c r="F1713" s="406">
        <f>Master!F1762</f>
        <v>0</v>
      </c>
      <c r="G1713" s="88" t="str">
        <f>Master!G1762</f>
        <v/>
      </c>
      <c r="H1713" s="88" t="str">
        <f>Master!H1762</f>
        <v/>
      </c>
      <c r="I1713" s="88" t="str">
        <f>Master!I1762</f>
        <v/>
      </c>
      <c r="J1713" s="88" t="str">
        <f>Master!J1762</f>
        <v>SPORTS FIRST (INSTRUCTOR) PTE LTD</v>
      </c>
      <c r="K1713" s="88" t="str">
        <f>Master!K1762</f>
        <v/>
      </c>
      <c r="L1713" s="88" t="str">
        <f>Master!L1762</f>
        <v/>
      </c>
      <c r="M1713" s="88" t="str">
        <f>Master!M1762</f>
        <v/>
      </c>
      <c r="N1713" s="88" t="str">
        <f>Master!N1762</f>
        <v/>
      </c>
      <c r="O1713" s="88" t="str">
        <f>Master!O1762</f>
        <v/>
      </c>
      <c r="P1713" s="88" t="str">
        <f>Master!P1762</f>
        <v/>
      </c>
      <c r="Q1713" s="88" t="str">
        <f>Master!Q1762</f>
        <v/>
      </c>
      <c r="R1713" s="406" t="str">
        <f>Master!R1762</f>
        <v/>
      </c>
      <c r="S1713" s="406">
        <f>Master!S1762</f>
        <v>0</v>
      </c>
      <c r="T1713" s="406" t="str">
        <f>Master!T1762</f>
        <v/>
      </c>
      <c r="U1713" s="406" t="str">
        <f>Master!U1762</f>
        <v/>
      </c>
      <c r="V1713" s="406" t="str">
        <f>Master!V1762</f>
        <v/>
      </c>
      <c r="W1713" s="406" t="str">
        <f>Master!W1762</f>
        <v/>
      </c>
      <c r="X1713" s="406" t="str">
        <f>Master!X1762</f>
        <v/>
      </c>
      <c r="Y1713" s="406" t="str">
        <f>Master!Y1762</f>
        <v/>
      </c>
      <c r="Z1713" s="406" t="str">
        <f>Master!Z1762</f>
        <v/>
      </c>
      <c r="AA1713" s="406" t="str">
        <f>Master!AA1762</f>
        <v/>
      </c>
      <c r="AB1713" s="406" t="str">
        <f>Master!AB1762</f>
        <v/>
      </c>
      <c r="AC1713" s="406" t="str">
        <f>Master!AC1762</f>
        <v/>
      </c>
      <c r="AD1713" s="406" t="str">
        <f>Master!AD1762</f>
        <v/>
      </c>
      <c r="AE1713" s="406" t="str">
        <f>Master!AE1762</f>
        <v/>
      </c>
      <c r="AF1713" s="406" t="str">
        <f>Master!AF1762</f>
        <v/>
      </c>
      <c r="AG1713" s="406" t="str">
        <f>Master!AG1762</f>
        <v/>
      </c>
      <c r="AH1713" s="88" t="str">
        <f>Master!AH1762</f>
        <v/>
      </c>
      <c r="AI1713" s="88" t="str">
        <f>Master!AI1762</f>
        <v/>
      </c>
      <c r="AJ1713" s="406" t="str">
        <f>Master!AJ1762</f>
        <v/>
      </c>
      <c r="AK1713" s="406">
        <f>Master!AK1762</f>
        <v>0</v>
      </c>
      <c r="AL1713" s="88" t="str">
        <f>Master!AL1762</f>
        <v/>
      </c>
      <c r="AM1713" s="416"/>
      <c r="AN1713" s="416"/>
      <c r="AO1713" s="416"/>
      <c r="AP1713" s="416"/>
      <c r="AQ1713" s="416"/>
      <c r="AR1713" s="416">
        <f t="shared" si="10"/>
        <v>0</v>
      </c>
      <c r="AS1713" s="417" t="str">
        <f t="shared" si="11"/>
        <v>#DIV/0!</v>
      </c>
      <c r="AT1713" s="416">
        <f t="shared" si="12"/>
        <v>0</v>
      </c>
      <c r="AU1713" s="417"/>
    </row>
    <row r="1714" hidden="1">
      <c r="A1714" s="88" t="str">
        <f>Master!A1763</f>
        <v>VSFI18100</v>
      </c>
      <c r="B1714" s="414" t="str">
        <f>Master!B1763</f>
        <v/>
      </c>
      <c r="C1714" s="414" t="str">
        <f>Master!C1763</f>
        <v/>
      </c>
      <c r="D1714" s="88" t="str">
        <f>Master!D1763</f>
        <v/>
      </c>
      <c r="E1714" s="406" t="str">
        <f>Master!E1763</f>
        <v/>
      </c>
      <c r="F1714" s="406">
        <f>Master!F1763</f>
        <v>0</v>
      </c>
      <c r="G1714" s="88" t="str">
        <f>Master!G1763</f>
        <v/>
      </c>
      <c r="H1714" s="88" t="str">
        <f>Master!H1763</f>
        <v/>
      </c>
      <c r="I1714" s="88" t="str">
        <f>Master!I1763</f>
        <v/>
      </c>
      <c r="J1714" s="88" t="str">
        <f>Master!J1763</f>
        <v>SPORTS FIRST (INSTRUCTOR) PTE LTD</v>
      </c>
      <c r="K1714" s="88" t="str">
        <f>Master!K1763</f>
        <v/>
      </c>
      <c r="L1714" s="88" t="str">
        <f>Master!L1763</f>
        <v/>
      </c>
      <c r="M1714" s="88" t="str">
        <f>Master!M1763</f>
        <v/>
      </c>
      <c r="N1714" s="88" t="str">
        <f>Master!N1763</f>
        <v/>
      </c>
      <c r="O1714" s="88" t="str">
        <f>Master!O1763</f>
        <v/>
      </c>
      <c r="P1714" s="88" t="str">
        <f>Master!P1763</f>
        <v/>
      </c>
      <c r="Q1714" s="88" t="str">
        <f>Master!Q1763</f>
        <v/>
      </c>
      <c r="R1714" s="406" t="str">
        <f>Master!R1763</f>
        <v/>
      </c>
      <c r="S1714" s="406">
        <f>Master!S1763</f>
        <v>0</v>
      </c>
      <c r="T1714" s="406" t="str">
        <f>Master!T1763</f>
        <v/>
      </c>
      <c r="U1714" s="406" t="str">
        <f>Master!U1763</f>
        <v/>
      </c>
      <c r="V1714" s="406" t="str">
        <f>Master!V1763</f>
        <v/>
      </c>
      <c r="W1714" s="406" t="str">
        <f>Master!W1763</f>
        <v/>
      </c>
      <c r="X1714" s="406" t="str">
        <f>Master!X1763</f>
        <v/>
      </c>
      <c r="Y1714" s="406" t="str">
        <f>Master!Y1763</f>
        <v/>
      </c>
      <c r="Z1714" s="406" t="str">
        <f>Master!Z1763</f>
        <v/>
      </c>
      <c r="AA1714" s="406" t="str">
        <f>Master!AA1763</f>
        <v/>
      </c>
      <c r="AB1714" s="406" t="str">
        <f>Master!AB1763</f>
        <v/>
      </c>
      <c r="AC1714" s="406" t="str">
        <f>Master!AC1763</f>
        <v/>
      </c>
      <c r="AD1714" s="406" t="str">
        <f>Master!AD1763</f>
        <v/>
      </c>
      <c r="AE1714" s="406" t="str">
        <f>Master!AE1763</f>
        <v/>
      </c>
      <c r="AF1714" s="406" t="str">
        <f>Master!AF1763</f>
        <v/>
      </c>
      <c r="AG1714" s="406" t="str">
        <f>Master!AG1763</f>
        <v/>
      </c>
      <c r="AH1714" s="88" t="str">
        <f>Master!AH1763</f>
        <v/>
      </c>
      <c r="AI1714" s="414" t="str">
        <f>Master!AI1763</f>
        <v/>
      </c>
      <c r="AJ1714" s="406" t="str">
        <f>Master!AJ1763</f>
        <v/>
      </c>
      <c r="AK1714" s="406">
        <f>Master!AK1763</f>
        <v>0</v>
      </c>
      <c r="AL1714" s="88" t="str">
        <f>Master!AL1763</f>
        <v/>
      </c>
      <c r="AM1714" s="416"/>
      <c r="AN1714" s="416"/>
      <c r="AO1714" s="416"/>
      <c r="AP1714" s="416"/>
      <c r="AQ1714" s="416"/>
      <c r="AR1714" s="416">
        <f t="shared" si="10"/>
        <v>0</v>
      </c>
      <c r="AS1714" s="417" t="str">
        <f t="shared" si="11"/>
        <v>#DIV/0!</v>
      </c>
      <c r="AT1714" s="416">
        <f t="shared" si="12"/>
        <v>0</v>
      </c>
      <c r="AU1714" s="417"/>
    </row>
    <row r="1715" hidden="1">
      <c r="A1715" s="88" t="str">
        <f>Master!A1764</f>
        <v>VSPO18001</v>
      </c>
      <c r="B1715" s="88" t="str">
        <f>Master!B1764</f>
        <v>INVVSPO1804001</v>
      </c>
      <c r="C1715" s="414">
        <f>Master!C1764</f>
        <v>43205</v>
      </c>
      <c r="D1715" s="88">
        <f>Master!D1764</f>
        <v>21</v>
      </c>
      <c r="E1715" s="406">
        <f>Master!E1764</f>
        <v>280</v>
      </c>
      <c r="F1715" s="406">
        <f>Master!F1764</f>
        <v>5880</v>
      </c>
      <c r="G1715" s="88" t="str">
        <f>Master!G1764</f>
        <v>Y</v>
      </c>
      <c r="H1715" s="88" t="str">
        <f>Master!H1764</f>
        <v/>
      </c>
      <c r="I1715" s="88" t="str">
        <f>Master!I1764</f>
        <v>Program dates changed and extended to April</v>
      </c>
      <c r="J1715" s="88" t="str">
        <f>Master!J1764</f>
        <v>SPORTS FIRST PTE LTD</v>
      </c>
      <c r="K1715" s="88" t="str">
        <f>Master!K1764</f>
        <v>SPORTS FIRST PTE LTD</v>
      </c>
      <c r="L1715" s="88" t="str">
        <f>Master!L1764</f>
        <v>SHAWN</v>
      </c>
      <c r="M1715" s="88" t="str">
        <f>Master!M1764</f>
        <v>Orchid Park Secondary School</v>
      </c>
      <c r="N1715" s="88" t="str">
        <f>Master!N1764</f>
        <v>NORTH</v>
      </c>
      <c r="O1715" s="88" t="str">
        <f>Master!O1764</f>
        <v>Sports and wellness </v>
      </c>
      <c r="P1715" s="88" t="str">
        <f>Master!P1764</f>
        <v>PER PAX</v>
      </c>
      <c r="Q1715" s="88" t="str">
        <f>Master!Q1764</f>
        <v/>
      </c>
      <c r="R1715" s="406" t="str">
        <f>Master!R1764</f>
        <v>JAN</v>
      </c>
      <c r="S1715" s="406">
        <f>Master!S1764</f>
        <v>5880</v>
      </c>
      <c r="T1715" s="406">
        <f>Master!T1764</f>
        <v>1599</v>
      </c>
      <c r="U1715" s="406">
        <f>Master!U1764</f>
        <v>1069</v>
      </c>
      <c r="V1715" s="406">
        <f>Master!V1764</f>
        <v>1603</v>
      </c>
      <c r="W1715" s="406" t="str">
        <f>Master!W1764</f>
        <v/>
      </c>
      <c r="X1715" s="406">
        <f>Master!X1764</f>
        <v>1609</v>
      </c>
      <c r="Y1715" s="406" t="str">
        <f>Master!Y1764</f>
        <v/>
      </c>
      <c r="Z1715" s="406" t="str">
        <f>Master!Z1764</f>
        <v/>
      </c>
      <c r="AA1715" s="406" t="str">
        <f>Master!AA1764</f>
        <v/>
      </c>
      <c r="AB1715" s="406" t="str">
        <f>Master!AB1764</f>
        <v/>
      </c>
      <c r="AC1715" s="406" t="str">
        <f>Master!AC1764</f>
        <v/>
      </c>
      <c r="AD1715" s="406" t="str">
        <f>Master!AD1764</f>
        <v/>
      </c>
      <c r="AE1715" s="406" t="str">
        <f>Master!AE1764</f>
        <v/>
      </c>
      <c r="AF1715" s="406" t="str">
        <f>Master!AF1764</f>
        <v/>
      </c>
      <c r="AG1715" s="406" t="str">
        <f>Master!AG1764</f>
        <v/>
      </c>
      <c r="AH1715" s="88">
        <f>Master!AH1764</f>
        <v>5003378663</v>
      </c>
      <c r="AI1715" s="88" t="str">
        <f>Master!AI1764</f>
        <v>14.05.18</v>
      </c>
      <c r="AJ1715" s="406">
        <f>Master!AJ1764</f>
        <v>5880</v>
      </c>
      <c r="AK1715" s="406">
        <f>Master!AK1764</f>
        <v>0</v>
      </c>
      <c r="AL1715" s="88" t="str">
        <f>Master!AL1764</f>
        <v/>
      </c>
      <c r="AM1715" s="416">
        <f>300+200+245+200</f>
        <v>945</v>
      </c>
      <c r="AN1715" s="416">
        <v>198.0</v>
      </c>
      <c r="AO1715" s="416">
        <f>160.5+171.2+160.5</f>
        <v>492.2</v>
      </c>
      <c r="AP1715" s="416"/>
      <c r="AQ1715" s="416"/>
      <c r="AR1715" s="416">
        <f t="shared" si="10"/>
        <v>1635.2</v>
      </c>
      <c r="AS1715" s="417">
        <f t="shared" si="11"/>
        <v>0.2780952381</v>
      </c>
      <c r="AT1715" s="416">
        <f t="shared" si="12"/>
        <v>4244.8</v>
      </c>
      <c r="AU1715" s="417"/>
    </row>
    <row r="1716" hidden="1">
      <c r="A1716" s="88" t="str">
        <f>Master!A1765</f>
        <v>VSPO18002</v>
      </c>
      <c r="B1716" s="88" t="str">
        <f>Master!B1765</f>
        <v>INVVSPO180329</v>
      </c>
      <c r="C1716" s="414">
        <f>Master!C1765</f>
        <v>43188</v>
      </c>
      <c r="D1716" s="88">
        <f>Master!D1765</f>
        <v>518</v>
      </c>
      <c r="E1716" s="406">
        <f>Master!E1765</f>
        <v>21.8</v>
      </c>
      <c r="F1716" s="406">
        <f>Master!F1765</f>
        <v>11292.4</v>
      </c>
      <c r="G1716" s="88" t="str">
        <f>Master!G1765</f>
        <v>Y</v>
      </c>
      <c r="H1716" s="88" t="str">
        <f>Master!H1765</f>
        <v/>
      </c>
      <c r="I1716" s="88" t="str">
        <f>Master!I1765</f>
        <v/>
      </c>
      <c r="J1716" s="88" t="str">
        <f>Master!J1765</f>
        <v>SPORTS FIRST PTE LTD</v>
      </c>
      <c r="K1716" s="88" t="str">
        <f>Master!K1765</f>
        <v>SPORTS FIRST PTE LTD</v>
      </c>
      <c r="L1716" s="88" t="str">
        <f>Master!L1765</f>
        <v>SHAWN</v>
      </c>
      <c r="M1716" s="88" t="str">
        <f>Master!M1765</f>
        <v>National Junior College</v>
      </c>
      <c r="N1716" s="88" t="str">
        <f>Master!N1765</f>
        <v>SOUTH</v>
      </c>
      <c r="O1716" s="88" t="str">
        <f>Master!O1765</f>
        <v>Bubble Soccer and Tchoukball</v>
      </c>
      <c r="P1716" s="88" t="str">
        <f>Master!P1765</f>
        <v>PER PAX</v>
      </c>
      <c r="Q1716" s="88" t="str">
        <f>Master!Q1765</f>
        <v/>
      </c>
      <c r="R1716" s="406" t="str">
        <f>Master!R1765</f>
        <v>FEB</v>
      </c>
      <c r="S1716" s="406">
        <f>Master!S1765</f>
        <v>11292.4</v>
      </c>
      <c r="T1716" s="406" t="str">
        <f>Master!T1765</f>
        <v/>
      </c>
      <c r="U1716" s="406">
        <f>Master!U1765</f>
        <v>2823.1</v>
      </c>
      <c r="V1716" s="406">
        <f>Master!V1765</f>
        <v>8469.3</v>
      </c>
      <c r="W1716" s="406" t="str">
        <f>Master!W1765</f>
        <v/>
      </c>
      <c r="X1716" s="406" t="str">
        <f>Master!X1765</f>
        <v/>
      </c>
      <c r="Y1716" s="406" t="str">
        <f>Master!Y1765</f>
        <v/>
      </c>
      <c r="Z1716" s="406" t="str">
        <f>Master!Z1765</f>
        <v/>
      </c>
      <c r="AA1716" s="406" t="str">
        <f>Master!AA1765</f>
        <v/>
      </c>
      <c r="AB1716" s="406" t="str">
        <f>Master!AB1765</f>
        <v/>
      </c>
      <c r="AC1716" s="406" t="str">
        <f>Master!AC1765</f>
        <v/>
      </c>
      <c r="AD1716" s="406" t="str">
        <f>Master!AD1765</f>
        <v/>
      </c>
      <c r="AE1716" s="406" t="str">
        <f>Master!AE1765</f>
        <v/>
      </c>
      <c r="AF1716" s="406" t="str">
        <f>Master!AF1765</f>
        <v/>
      </c>
      <c r="AG1716" s="406" t="str">
        <f>Master!AG1765</f>
        <v/>
      </c>
      <c r="AH1716" s="88">
        <f>Master!AH1765</f>
        <v>5003370422</v>
      </c>
      <c r="AI1716" s="88" t="str">
        <f>Master!AI1765</f>
        <v>26.04.18</v>
      </c>
      <c r="AJ1716" s="406">
        <f>Master!AJ1765</f>
        <v>11292.4</v>
      </c>
      <c r="AK1716" s="406">
        <f>Master!AK1765</f>
        <v>0</v>
      </c>
      <c r="AL1716" s="88" t="str">
        <f>Master!AL1765</f>
        <v/>
      </c>
      <c r="AM1716" s="416">
        <f>400+1200</f>
        <v>1600</v>
      </c>
      <c r="AN1716" s="416">
        <f>2080+2080</f>
        <v>4160</v>
      </c>
      <c r="AO1716" s="416"/>
      <c r="AP1716" s="416"/>
      <c r="AQ1716" s="416"/>
      <c r="AR1716" s="416">
        <f t="shared" si="10"/>
        <v>5760</v>
      </c>
      <c r="AS1716" s="417">
        <f t="shared" si="11"/>
        <v>0.5100775743</v>
      </c>
      <c r="AT1716" s="416">
        <f t="shared" si="12"/>
        <v>5532.4</v>
      </c>
      <c r="AU1716" s="417"/>
    </row>
    <row r="1717" hidden="1">
      <c r="A1717" s="88" t="str">
        <f>Master!A1766</f>
        <v>VSPO18003</v>
      </c>
      <c r="B1717" s="88" t="str">
        <f>Master!B1766</f>
        <v>INVVSPO1808001A</v>
      </c>
      <c r="C1717" s="414">
        <f>Master!C1766</f>
        <v>43320</v>
      </c>
      <c r="D1717" s="88">
        <f>Master!D1766</f>
        <v>1</v>
      </c>
      <c r="E1717" s="406">
        <f>Master!E1766</f>
        <v>600</v>
      </c>
      <c r="F1717" s="406">
        <f>Master!F1766</f>
        <v>600</v>
      </c>
      <c r="G1717" s="88" t="str">
        <f>Master!G1766</f>
        <v/>
      </c>
      <c r="H1717" s="88" t="str">
        <f>Master!H1766</f>
        <v/>
      </c>
      <c r="I1717" s="88" t="str">
        <f>Master!I1766</f>
        <v/>
      </c>
      <c r="J1717" s="88" t="str">
        <f>Master!J1766</f>
        <v>SPORTS FIRST PTE LTD</v>
      </c>
      <c r="K1717" s="88" t="str">
        <f>Master!K1766</f>
        <v>SPORTS FIRST PTE LTD</v>
      </c>
      <c r="L1717" s="88" t="str">
        <f>Master!L1766</f>
        <v>NORISMAN</v>
      </c>
      <c r="M1717" s="88" t="str">
        <f>Master!M1766</f>
        <v>Ping Yi Secondary School</v>
      </c>
      <c r="N1717" s="88" t="str">
        <f>Master!N1766</f>
        <v>EAST</v>
      </c>
      <c r="O1717" s="88" t="str">
        <f>Master!O1766</f>
        <v>Karate Exposure</v>
      </c>
      <c r="P1717" s="88" t="str">
        <f>Master!P1766</f>
        <v>PACKAGE - PAX</v>
      </c>
      <c r="Q1717" s="88" t="str">
        <f>Master!Q1766</f>
        <v/>
      </c>
      <c r="R1717" s="406" t="str">
        <f>Master!R1766</f>
        <v>JUN</v>
      </c>
      <c r="S1717" s="406">
        <f>Master!S1766</f>
        <v>600</v>
      </c>
      <c r="T1717" s="406" t="str">
        <f>Master!T1766</f>
        <v/>
      </c>
      <c r="U1717" s="406" t="str">
        <f>Master!U1766</f>
        <v/>
      </c>
      <c r="V1717" s="406" t="str">
        <f>Master!V1766</f>
        <v/>
      </c>
      <c r="W1717" s="406" t="str">
        <f>Master!W1766</f>
        <v/>
      </c>
      <c r="X1717" s="406" t="str">
        <f>Master!X1766</f>
        <v/>
      </c>
      <c r="Y1717" s="406" t="str">
        <f>Master!Y1766</f>
        <v/>
      </c>
      <c r="Z1717" s="406">
        <f>Master!Z1766</f>
        <v>600</v>
      </c>
      <c r="AA1717" s="406" t="str">
        <f>Master!AA1766</f>
        <v/>
      </c>
      <c r="AB1717" s="406" t="str">
        <f>Master!AB1766</f>
        <v/>
      </c>
      <c r="AC1717" s="406" t="str">
        <f>Master!AC1766</f>
        <v/>
      </c>
      <c r="AD1717" s="406" t="str">
        <f>Master!AD1766</f>
        <v/>
      </c>
      <c r="AE1717" s="406" t="str">
        <f>Master!AE1766</f>
        <v/>
      </c>
      <c r="AF1717" s="406" t="str">
        <f>Master!AF1766</f>
        <v/>
      </c>
      <c r="AG1717" s="406" t="str">
        <f>Master!AG1766</f>
        <v/>
      </c>
      <c r="AH1717" s="88">
        <f>Master!AH1766</f>
        <v>5003433588</v>
      </c>
      <c r="AI1717" s="88" t="str">
        <f>Master!AI1766</f>
        <v>04.09.18</v>
      </c>
      <c r="AJ1717" s="406">
        <f>Master!AJ1766</f>
        <v>600</v>
      </c>
      <c r="AK1717" s="406">
        <f>Master!AK1766</f>
        <v>0</v>
      </c>
      <c r="AL1717" s="88" t="str">
        <f>Master!AL1766</f>
        <v/>
      </c>
      <c r="AM1717" s="416">
        <v>202.5</v>
      </c>
      <c r="AN1717" s="416"/>
      <c r="AO1717" s="416"/>
      <c r="AP1717" s="416"/>
      <c r="AQ1717" s="416"/>
      <c r="AR1717" s="416">
        <f t="shared" si="10"/>
        <v>202.5</v>
      </c>
      <c r="AS1717" s="417">
        <f t="shared" si="11"/>
        <v>0.3375</v>
      </c>
      <c r="AT1717" s="416">
        <f t="shared" si="12"/>
        <v>397.5</v>
      </c>
      <c r="AU1717" s="417"/>
    </row>
    <row r="1718" hidden="1">
      <c r="A1718" s="88" t="str">
        <f>Master!A1767</f>
        <v>VSPO18004</v>
      </c>
      <c r="B1718" s="88" t="str">
        <f>Master!B1767</f>
        <v>INVVSPO1811005</v>
      </c>
      <c r="C1718" s="88" t="str">
        <f>Master!C1767</f>
        <v>8th Nov 2018</v>
      </c>
      <c r="D1718" s="88">
        <f>Master!D1767</f>
        <v>1</v>
      </c>
      <c r="E1718" s="406">
        <f>Master!E1767</f>
        <v>5000</v>
      </c>
      <c r="F1718" s="406">
        <f>Master!F1767</f>
        <v>5000</v>
      </c>
      <c r="G1718" s="88" t="str">
        <f>Master!G1767</f>
        <v/>
      </c>
      <c r="H1718" s="88" t="str">
        <f>Master!H1767</f>
        <v/>
      </c>
      <c r="I1718" s="88" t="str">
        <f>Master!I1767</f>
        <v/>
      </c>
      <c r="J1718" s="88" t="str">
        <f>Master!J1767</f>
        <v>SPORTS FIRST PTE LTD</v>
      </c>
      <c r="K1718" s="88" t="str">
        <f>Master!K1767</f>
        <v>SPORTS FIRST PTE LTD</v>
      </c>
      <c r="L1718" s="88" t="str">
        <f>Master!L1767</f>
        <v>SHAWN</v>
      </c>
      <c r="M1718" s="88" t="str">
        <f>Master!M1767</f>
        <v>naval base sec</v>
      </c>
      <c r="N1718" s="88" t="str">
        <f>Master!N1767</f>
        <v>NORTH</v>
      </c>
      <c r="O1718" s="88" t="str">
        <f>Master!O1767</f>
        <v>Sports Carnival</v>
      </c>
      <c r="P1718" s="88" t="str">
        <f>Master!P1767</f>
        <v>PACKAGE - PAX</v>
      </c>
      <c r="Q1718" s="88" t="str">
        <f>Master!Q1767</f>
        <v/>
      </c>
      <c r="R1718" s="406" t="str">
        <f>Master!R1767</f>
        <v>SEP</v>
      </c>
      <c r="S1718" s="406">
        <f>Master!S1767</f>
        <v>5000</v>
      </c>
      <c r="T1718" s="406" t="str">
        <f>Master!T1767</f>
        <v/>
      </c>
      <c r="U1718" s="406" t="str">
        <f>Master!U1767</f>
        <v/>
      </c>
      <c r="V1718" s="406" t="str">
        <f>Master!V1767</f>
        <v/>
      </c>
      <c r="W1718" s="406" t="str">
        <f>Master!W1767</f>
        <v/>
      </c>
      <c r="X1718" s="406" t="str">
        <f>Master!X1767</f>
        <v/>
      </c>
      <c r="Y1718" s="406" t="str">
        <f>Master!Y1767</f>
        <v/>
      </c>
      <c r="Z1718" s="406" t="str">
        <f>Master!Z1767</f>
        <v/>
      </c>
      <c r="AA1718" s="406" t="str">
        <f>Master!AA1767</f>
        <v/>
      </c>
      <c r="AB1718" s="406" t="str">
        <f>Master!AB1767</f>
        <v/>
      </c>
      <c r="AC1718" s="406" t="str">
        <f>Master!AC1767</f>
        <v/>
      </c>
      <c r="AD1718" s="406" t="str">
        <f>Master!AD1767</f>
        <v/>
      </c>
      <c r="AE1718" s="406">
        <f>Master!AE1767</f>
        <v>5000</v>
      </c>
      <c r="AF1718" s="406" t="str">
        <f>Master!AF1767</f>
        <v/>
      </c>
      <c r="AG1718" s="406" t="str">
        <f>Master!AG1767</f>
        <v/>
      </c>
      <c r="AH1718" s="88">
        <f>Master!AH1767</f>
        <v>5003477912</v>
      </c>
      <c r="AI1718" s="88" t="str">
        <f>Master!AI1767</f>
        <v>04.12.18</v>
      </c>
      <c r="AJ1718" s="406">
        <f>Master!AJ1767</f>
        <v>5000</v>
      </c>
      <c r="AK1718" s="406">
        <f>Master!AK1767</f>
        <v>0</v>
      </c>
      <c r="AL1718" s="88" t="str">
        <f>Master!AL1767</f>
        <v/>
      </c>
      <c r="AM1718" s="416">
        <f>600+150+150+150</f>
        <v>1050</v>
      </c>
      <c r="AN1718" s="416">
        <v>880.0</v>
      </c>
      <c r="AO1718" s="416"/>
      <c r="AP1718" s="416"/>
      <c r="AQ1718" s="416"/>
      <c r="AR1718" s="416">
        <f t="shared" si="10"/>
        <v>1930</v>
      </c>
      <c r="AS1718" s="417">
        <f t="shared" si="11"/>
        <v>0.386</v>
      </c>
      <c r="AT1718" s="416">
        <f t="shared" si="12"/>
        <v>3070</v>
      </c>
      <c r="AU1718" s="417"/>
    </row>
    <row r="1719" hidden="1">
      <c r="A1719" s="88" t="str">
        <f>Master!A1768</f>
        <v>VSPO18005</v>
      </c>
      <c r="B1719" s="88" t="str">
        <f>Master!B1768</f>
        <v>INVVSPO1811004a</v>
      </c>
      <c r="C1719" s="88" t="str">
        <f>Master!C1768</f>
        <v>7th Nov 2018
Rebilled on 15 Nov</v>
      </c>
      <c r="D1719" s="88">
        <f>Master!D1768</f>
        <v>181</v>
      </c>
      <c r="E1719" s="406">
        <f>Master!E1768</f>
        <v>33</v>
      </c>
      <c r="F1719" s="406">
        <f>Master!F1768</f>
        <v>5973</v>
      </c>
      <c r="G1719" s="88" t="str">
        <f>Master!G1768</f>
        <v>Y</v>
      </c>
      <c r="H1719" s="88" t="str">
        <f>Master!H1768</f>
        <v/>
      </c>
      <c r="I1719" s="88" t="str">
        <f>Master!I1768</f>
        <v/>
      </c>
      <c r="J1719" s="88" t="str">
        <f>Master!J1768</f>
        <v>SPORTS FIRST PTE LTD</v>
      </c>
      <c r="K1719" s="88" t="str">
        <f>Master!K1768</f>
        <v>SPORTS FIRST PTE LTD</v>
      </c>
      <c r="L1719" s="88" t="str">
        <f>Master!L1768</f>
        <v>SHAWN</v>
      </c>
      <c r="M1719" s="88" t="str">
        <f>Master!M1768</f>
        <v>Northbrook Sec</v>
      </c>
      <c r="N1719" s="88" t="str">
        <f>Master!N1768</f>
        <v>NORTH</v>
      </c>
      <c r="O1719" s="88" t="str">
        <f>Master!O1768</f>
        <v>Archery Program-SEP</v>
      </c>
      <c r="P1719" s="88" t="str">
        <f>Master!P1768</f>
        <v/>
      </c>
      <c r="Q1719" s="88" t="str">
        <f>Master!Q1768</f>
        <v/>
      </c>
      <c r="R1719" s="406" t="str">
        <f>Master!R1768</f>
        <v/>
      </c>
      <c r="S1719" s="406">
        <f>Master!S1768</f>
        <v>5973</v>
      </c>
      <c r="T1719" s="406" t="str">
        <f>Master!T1768</f>
        <v/>
      </c>
      <c r="U1719" s="406" t="str">
        <f>Master!U1768</f>
        <v/>
      </c>
      <c r="V1719" s="406" t="str">
        <f>Master!V1768</f>
        <v/>
      </c>
      <c r="W1719" s="406" t="str">
        <f>Master!W1768</f>
        <v/>
      </c>
      <c r="X1719" s="406" t="str">
        <f>Master!X1768</f>
        <v/>
      </c>
      <c r="Y1719" s="406" t="str">
        <f>Master!Y1768</f>
        <v/>
      </c>
      <c r="Z1719" s="406" t="str">
        <f>Master!Z1768</f>
        <v/>
      </c>
      <c r="AA1719" s="406" t="str">
        <f>Master!AA1768</f>
        <v/>
      </c>
      <c r="AB1719" s="406" t="str">
        <f>Master!AB1768</f>
        <v/>
      </c>
      <c r="AC1719" s="406" t="str">
        <f>Master!AC1768</f>
        <v/>
      </c>
      <c r="AD1719" s="406" t="str">
        <f>Master!AD1768</f>
        <v/>
      </c>
      <c r="AE1719" s="406">
        <f>Master!AE1768</f>
        <v>5973</v>
      </c>
      <c r="AF1719" s="406" t="str">
        <f>Master!AF1768</f>
        <v/>
      </c>
      <c r="AG1719" s="406" t="str">
        <f>Master!AG1768</f>
        <v/>
      </c>
      <c r="AH1719" s="88">
        <f>Master!AH1768</f>
        <v>5003481084</v>
      </c>
      <c r="AI1719" s="88" t="str">
        <f>Master!AI1768</f>
        <v>10.12.18</v>
      </c>
      <c r="AJ1719" s="406">
        <f>Master!AJ1768</f>
        <v>5973</v>
      </c>
      <c r="AK1719" s="406">
        <f>Master!AK1768</f>
        <v>0</v>
      </c>
      <c r="AL1719" s="88" t="str">
        <f>Master!AL1768</f>
        <v/>
      </c>
      <c r="AM1719" s="416">
        <v>2992.0</v>
      </c>
      <c r="AN1719" s="416"/>
      <c r="AO1719" s="416"/>
      <c r="AP1719" s="416"/>
      <c r="AQ1719" s="416"/>
      <c r="AR1719" s="416">
        <f t="shared" si="10"/>
        <v>2992</v>
      </c>
      <c r="AS1719" s="417">
        <f t="shared" si="11"/>
        <v>0.5009208103</v>
      </c>
      <c r="AT1719" s="416">
        <f t="shared" si="12"/>
        <v>2981</v>
      </c>
      <c r="AU1719" s="417"/>
    </row>
    <row r="1720" hidden="1">
      <c r="A1720" s="88" t="str">
        <f>Master!A1769</f>
        <v>VSPO18006</v>
      </c>
      <c r="B1720" s="88" t="str">
        <f>Master!B1769</f>
        <v>INVVSPO1811006</v>
      </c>
      <c r="C1720" s="414">
        <f>Master!C1769</f>
        <v>43416</v>
      </c>
      <c r="D1720" s="88">
        <f>Master!D1769</f>
        <v>72</v>
      </c>
      <c r="E1720" s="406">
        <f>Master!E1769</f>
        <v>78</v>
      </c>
      <c r="F1720" s="406">
        <f>Master!F1769</f>
        <v>5616</v>
      </c>
      <c r="G1720" s="88" t="str">
        <f>Master!G1769</f>
        <v/>
      </c>
      <c r="H1720" s="88" t="str">
        <f>Master!H1769</f>
        <v>Billed</v>
      </c>
      <c r="I1720" s="88" t="str">
        <f>Master!I1769</f>
        <v/>
      </c>
      <c r="J1720" s="88" t="str">
        <f>Master!J1769</f>
        <v>SPORTS FIRST PTE LTD</v>
      </c>
      <c r="K1720" s="88" t="str">
        <f>Master!K1769</f>
        <v>SPORTS FIRST PTE LTD</v>
      </c>
      <c r="L1720" s="88" t="str">
        <f>Master!L1769</f>
        <v>TERENCE</v>
      </c>
      <c r="M1720" s="88" t="str">
        <f>Master!M1769</f>
        <v>Opera Estate Primary</v>
      </c>
      <c r="N1720" s="88" t="str">
        <f>Master!N1769</f>
        <v>EAST</v>
      </c>
      <c r="O1720" s="88" t="str">
        <f>Master!O1769</f>
        <v>Archery Program-SEP</v>
      </c>
      <c r="P1720" s="88" t="str">
        <f>Master!P1769</f>
        <v>PACKAGE - PAX</v>
      </c>
      <c r="Q1720" s="88" t="str">
        <f>Master!Q1769</f>
        <v/>
      </c>
      <c r="R1720" s="406" t="str">
        <f>Master!R1769</f>
        <v/>
      </c>
      <c r="S1720" s="406">
        <f>Master!S1769</f>
        <v>5616</v>
      </c>
      <c r="T1720" s="406" t="str">
        <f>Master!T1769</f>
        <v/>
      </c>
      <c r="U1720" s="406" t="str">
        <f>Master!U1769</f>
        <v/>
      </c>
      <c r="V1720" s="406" t="str">
        <f>Master!V1769</f>
        <v/>
      </c>
      <c r="W1720" s="406" t="str">
        <f>Master!W1769</f>
        <v/>
      </c>
      <c r="X1720" s="406" t="str">
        <f>Master!X1769</f>
        <v/>
      </c>
      <c r="Y1720" s="406" t="str">
        <f>Master!Y1769</f>
        <v/>
      </c>
      <c r="Z1720" s="406" t="str">
        <f>Master!Z1769</f>
        <v/>
      </c>
      <c r="AA1720" s="406" t="str">
        <f>Master!AA1769</f>
        <v/>
      </c>
      <c r="AB1720" s="406" t="str">
        <f>Master!AB1769</f>
        <v/>
      </c>
      <c r="AC1720" s="406" t="str">
        <f>Master!AC1769</f>
        <v/>
      </c>
      <c r="AD1720" s="406" t="str">
        <f>Master!AD1769</f>
        <v/>
      </c>
      <c r="AE1720" s="406">
        <f>Master!AE1769</f>
        <v>5616</v>
      </c>
      <c r="AF1720" s="406" t="str">
        <f>Master!AF1769</f>
        <v/>
      </c>
      <c r="AG1720" s="406" t="str">
        <f>Master!AG1769</f>
        <v/>
      </c>
      <c r="AH1720" s="88">
        <f>Master!AH1769</f>
        <v>5003479934</v>
      </c>
      <c r="AI1720" s="88" t="str">
        <f>Master!AI1769</f>
        <v>07.12.18</v>
      </c>
      <c r="AJ1720" s="406">
        <f>Master!AJ1769</f>
        <v>5616</v>
      </c>
      <c r="AK1720" s="406">
        <f>Master!AK1769</f>
        <v>0</v>
      </c>
      <c r="AL1720" s="88" t="str">
        <f>Master!AL1769</f>
        <v/>
      </c>
      <c r="AM1720" s="416">
        <v>40.0</v>
      </c>
      <c r="AN1720" s="416">
        <v>400.0</v>
      </c>
      <c r="AO1720" s="416"/>
      <c r="AP1720" s="416"/>
      <c r="AQ1720" s="416"/>
      <c r="AR1720" s="416">
        <f t="shared" si="10"/>
        <v>440</v>
      </c>
      <c r="AS1720" s="417">
        <f t="shared" si="11"/>
        <v>0.07834757835</v>
      </c>
      <c r="AT1720" s="416">
        <f t="shared" si="12"/>
        <v>5176</v>
      </c>
      <c r="AU1720" s="417"/>
    </row>
    <row r="1721" hidden="1">
      <c r="A1721" s="88" t="str">
        <f>Master!A1770</f>
        <v>VSPO18007</v>
      </c>
      <c r="B1721" s="88" t="str">
        <f>Master!B1770</f>
        <v>INVVSPO18110010</v>
      </c>
      <c r="C1721" s="414">
        <f>Master!C1770</f>
        <v>43427</v>
      </c>
      <c r="D1721" s="88">
        <f>Master!D1770</f>
        <v>1</v>
      </c>
      <c r="E1721" s="406">
        <f>Master!E1770</f>
        <v>5950</v>
      </c>
      <c r="F1721" s="406">
        <f>Master!F1770</f>
        <v>5950</v>
      </c>
      <c r="G1721" s="88" t="str">
        <f>Master!G1770</f>
        <v>Y</v>
      </c>
      <c r="H1721" s="88" t="str">
        <f>Master!H1770</f>
        <v/>
      </c>
      <c r="I1721" s="88" t="str">
        <f>Master!I1770</f>
        <v/>
      </c>
      <c r="J1721" s="88" t="str">
        <f>Master!J1770</f>
        <v>SPORTS FIRST PTE LTD</v>
      </c>
      <c r="K1721" s="88" t="str">
        <f>Master!K1770</f>
        <v>SPORTS FIRST PTE LTD</v>
      </c>
      <c r="L1721" s="88" t="str">
        <f>Master!L1770</f>
        <v>IZWAN</v>
      </c>
      <c r="M1721" s="88" t="str">
        <f>Master!M1770</f>
        <v>Clementi Town Sec</v>
      </c>
      <c r="N1721" s="88" t="str">
        <f>Master!N1770</f>
        <v>WEST</v>
      </c>
      <c r="O1721" s="88" t="str">
        <f>Master!O1770</f>
        <v>Sports Carnival
Archery
Bowling
Frisbee
Inline Skating
Karate</v>
      </c>
      <c r="P1721" s="88" t="str">
        <f>Master!P1770</f>
        <v>PACKAGE - PAX</v>
      </c>
      <c r="Q1721" s="88" t="str">
        <f>Master!Q1770</f>
        <v>$5950 sold under Vivarch for Archery &amp; Karate
$5950 sold under Cignature for Inline Skating &amp; Bowling
Total: $11900.00</v>
      </c>
      <c r="R1721" s="406" t="str">
        <f>Master!R1770</f>
        <v>OCT</v>
      </c>
      <c r="S1721" s="406">
        <f>Master!S1770</f>
        <v>5950</v>
      </c>
      <c r="T1721" s="406" t="str">
        <f>Master!T1770</f>
        <v/>
      </c>
      <c r="U1721" s="406" t="str">
        <f>Master!U1770</f>
        <v/>
      </c>
      <c r="V1721" s="406" t="str">
        <f>Master!V1770</f>
        <v/>
      </c>
      <c r="W1721" s="406" t="str">
        <f>Master!W1770</f>
        <v/>
      </c>
      <c r="X1721" s="406" t="str">
        <f>Master!X1770</f>
        <v/>
      </c>
      <c r="Y1721" s="406" t="str">
        <f>Master!Y1770</f>
        <v/>
      </c>
      <c r="Z1721" s="406" t="str">
        <f>Master!Z1770</f>
        <v/>
      </c>
      <c r="AA1721" s="406" t="str">
        <f>Master!AA1770</f>
        <v/>
      </c>
      <c r="AB1721" s="406" t="str">
        <f>Master!AB1770</f>
        <v/>
      </c>
      <c r="AC1721" s="406" t="str">
        <f>Master!AC1770</f>
        <v/>
      </c>
      <c r="AD1721" s="406" t="str">
        <f>Master!AD1770</f>
        <v/>
      </c>
      <c r="AE1721" s="406">
        <f>Master!AE1770</f>
        <v>5950</v>
      </c>
      <c r="AF1721" s="406" t="str">
        <f>Master!AF1770</f>
        <v/>
      </c>
      <c r="AG1721" s="406" t="str">
        <f>Master!AG1770</f>
        <v/>
      </c>
      <c r="AH1721" s="88">
        <f>Master!AH1770</f>
        <v>5003483382</v>
      </c>
      <c r="AI1721" s="88" t="str">
        <f>Master!AI1770</f>
        <v>12.12.18</v>
      </c>
      <c r="AJ1721" s="406">
        <f>Master!AJ1770</f>
        <v>5950</v>
      </c>
      <c r="AK1721" s="406">
        <f>Master!AK1770</f>
        <v>0</v>
      </c>
      <c r="AL1721" s="88" t="str">
        <f>Master!AL1770</f>
        <v/>
      </c>
      <c r="AM1721" s="416">
        <f>1728+870</f>
        <v>2598</v>
      </c>
      <c r="AN1721" s="416">
        <v>1300.0</v>
      </c>
      <c r="AO1721" s="416"/>
      <c r="AP1721" s="416"/>
      <c r="AQ1721" s="416"/>
      <c r="AR1721" s="416">
        <f t="shared" si="10"/>
        <v>3898</v>
      </c>
      <c r="AS1721" s="417">
        <f t="shared" si="11"/>
        <v>0.6551260504</v>
      </c>
      <c r="AT1721" s="416">
        <f t="shared" si="12"/>
        <v>2052</v>
      </c>
      <c r="AU1721" s="417"/>
    </row>
    <row r="1722" hidden="1">
      <c r="A1722" s="88" t="str">
        <f>Master!A1771</f>
        <v>VSPO18008</v>
      </c>
      <c r="B1722" s="88" t="str">
        <f>Master!B1771</f>
        <v>INVVSPO1809001</v>
      </c>
      <c r="C1722" s="414" t="str">
        <f>Master!C1771</f>
        <v/>
      </c>
      <c r="D1722" s="88">
        <f>Master!D1771</f>
        <v>93</v>
      </c>
      <c r="E1722" s="406">
        <f>Master!E1771</f>
        <v>20</v>
      </c>
      <c r="F1722" s="406">
        <f>Master!F1771</f>
        <v>1860</v>
      </c>
      <c r="G1722" s="88" t="str">
        <f>Master!G1771</f>
        <v>Y</v>
      </c>
      <c r="H1722" s="88" t="str">
        <f>Master!H1771</f>
        <v/>
      </c>
      <c r="I1722" s="88" t="str">
        <f>Master!I1771</f>
        <v/>
      </c>
      <c r="J1722" s="88" t="str">
        <f>Master!J1771</f>
        <v>SPORTS FIRST PTE LTD</v>
      </c>
      <c r="K1722" s="88" t="str">
        <f>Master!K1771</f>
        <v>A'CROSS SPORTS PTE LTD</v>
      </c>
      <c r="L1722" s="88" t="str">
        <f>Master!L1771</f>
        <v>LOUIS</v>
      </c>
      <c r="M1722" s="88" t="str">
        <f>Master!M1771</f>
        <v>Pierce Secondary</v>
      </c>
      <c r="N1722" s="88" t="str">
        <f>Master!N1771</f>
        <v>NORTH</v>
      </c>
      <c r="O1722" s="88" t="str">
        <f>Master!O1771</f>
        <v>Sports Carnival Archery Exposure</v>
      </c>
      <c r="P1722" s="88" t="str">
        <f>Master!P1771</f>
        <v>PER PAX</v>
      </c>
      <c r="Q1722" s="88" t="str">
        <f>Master!Q1771</f>
        <v/>
      </c>
      <c r="R1722" s="406" t="str">
        <f>Master!R1771</f>
        <v>SEP</v>
      </c>
      <c r="S1722" s="406">
        <f>Master!S1771</f>
        <v>1860</v>
      </c>
      <c r="T1722" s="406" t="str">
        <f>Master!T1771</f>
        <v/>
      </c>
      <c r="U1722" s="406" t="str">
        <f>Master!U1771</f>
        <v/>
      </c>
      <c r="V1722" s="406" t="str">
        <f>Master!V1771</f>
        <v/>
      </c>
      <c r="W1722" s="406" t="str">
        <f>Master!W1771</f>
        <v/>
      </c>
      <c r="X1722" s="406" t="str">
        <f>Master!X1771</f>
        <v/>
      </c>
      <c r="Y1722" s="406" t="str">
        <f>Master!Y1771</f>
        <v/>
      </c>
      <c r="Z1722" s="406" t="str">
        <f>Master!Z1771</f>
        <v/>
      </c>
      <c r="AA1722" s="406" t="str">
        <f>Master!AA1771</f>
        <v/>
      </c>
      <c r="AB1722" s="406" t="str">
        <f>Master!AB1771</f>
        <v/>
      </c>
      <c r="AC1722" s="406" t="str">
        <f>Master!AC1771</f>
        <v/>
      </c>
      <c r="AD1722" s="406" t="str">
        <f>Master!AD1771</f>
        <v/>
      </c>
      <c r="AE1722" s="406">
        <f>Master!AE1771</f>
        <v>1860</v>
      </c>
      <c r="AF1722" s="406" t="str">
        <f>Master!AF1771</f>
        <v/>
      </c>
      <c r="AG1722" s="406" t="str">
        <f>Master!AG1771</f>
        <v/>
      </c>
      <c r="AH1722" s="88">
        <f>Master!AH1771</f>
        <v>5003452976</v>
      </c>
      <c r="AI1722" s="88" t="str">
        <f>Master!AI1771</f>
        <v>15.10.18</v>
      </c>
      <c r="AJ1722" s="406">
        <f>Master!AJ1771</f>
        <v>1860</v>
      </c>
      <c r="AK1722" s="406">
        <f>Master!AK1771</f>
        <v>0</v>
      </c>
      <c r="AL1722" s="88" t="str">
        <f>Master!AL1771</f>
        <v/>
      </c>
      <c r="AM1722" s="416"/>
      <c r="AN1722" s="416"/>
      <c r="AO1722" s="416"/>
      <c r="AP1722" s="416"/>
      <c r="AQ1722" s="416"/>
      <c r="AR1722" s="416">
        <f t="shared" si="10"/>
        <v>0</v>
      </c>
      <c r="AS1722" s="417">
        <f t="shared" si="11"/>
        <v>0</v>
      </c>
      <c r="AT1722" s="416">
        <f t="shared" si="12"/>
        <v>1860</v>
      </c>
      <c r="AU1722" s="417"/>
    </row>
    <row r="1723" hidden="1">
      <c r="A1723" s="88" t="str">
        <f>Master!A1772</f>
        <v>VSPO18009</v>
      </c>
      <c r="B1723" s="88" t="str">
        <f>Master!B1772</f>
        <v>INVVSPO18110002(2)</v>
      </c>
      <c r="C1723" s="414">
        <f>Master!C1772</f>
        <v>43446</v>
      </c>
      <c r="D1723" s="88">
        <f>Master!D1772</f>
        <v>23</v>
      </c>
      <c r="E1723" s="406">
        <f>Master!E1772</f>
        <v>225</v>
      </c>
      <c r="F1723" s="406">
        <f>Master!F1772</f>
        <v>5175</v>
      </c>
      <c r="G1723" s="88" t="str">
        <f>Master!G1772</f>
        <v>Y</v>
      </c>
      <c r="H1723" s="88" t="str">
        <f>Master!H1772</f>
        <v/>
      </c>
      <c r="I1723" s="88" t="str">
        <f>Master!I1772</f>
        <v/>
      </c>
      <c r="J1723" s="88" t="str">
        <f>Master!J1772</f>
        <v>SPORTS FIRST PTE LTD</v>
      </c>
      <c r="K1723" s="88" t="str">
        <f>Master!K1772</f>
        <v>PASSIONISTA PTE LTD</v>
      </c>
      <c r="L1723" s="88" t="str">
        <f>Master!L1772</f>
        <v>RAMESH</v>
      </c>
      <c r="M1723" s="88" t="str">
        <f>Master!M1772</f>
        <v>Fuchun Sec</v>
      </c>
      <c r="N1723" s="88" t="str">
        <f>Master!N1772</f>
        <v>NORTH</v>
      </c>
      <c r="O1723" s="88" t="str">
        <f>Master!O1772</f>
        <v>Personal Trainer Elective Module</v>
      </c>
      <c r="P1723" s="88" t="str">
        <f>Master!P1772</f>
        <v>PER PAX</v>
      </c>
      <c r="Q1723" s="88" t="str">
        <f>Master!Q1772</f>
        <v>$225 Per Pax</v>
      </c>
      <c r="R1723" s="406" t="str">
        <f>Master!R1772</f>
        <v>SEP</v>
      </c>
      <c r="S1723" s="406">
        <f>Master!S1772</f>
        <v>5175</v>
      </c>
      <c r="T1723" s="406" t="str">
        <f>Master!T1772</f>
        <v/>
      </c>
      <c r="U1723" s="406" t="str">
        <f>Master!U1772</f>
        <v/>
      </c>
      <c r="V1723" s="406" t="str">
        <f>Master!V1772</f>
        <v/>
      </c>
      <c r="W1723" s="406" t="str">
        <f>Master!W1772</f>
        <v/>
      </c>
      <c r="X1723" s="406" t="str">
        <f>Master!X1772</f>
        <v/>
      </c>
      <c r="Y1723" s="406" t="str">
        <f>Master!Y1772</f>
        <v/>
      </c>
      <c r="Z1723" s="406" t="str">
        <f>Master!Z1772</f>
        <v/>
      </c>
      <c r="AA1723" s="406" t="str">
        <f>Master!AA1772</f>
        <v/>
      </c>
      <c r="AB1723" s="406" t="str">
        <f>Master!AB1772</f>
        <v/>
      </c>
      <c r="AC1723" s="406" t="str">
        <f>Master!AC1772</f>
        <v/>
      </c>
      <c r="AD1723" s="406" t="str">
        <f>Master!AD1772</f>
        <v/>
      </c>
      <c r="AE1723" s="406">
        <f>Master!AE1772</f>
        <v>5175</v>
      </c>
      <c r="AF1723" s="406" t="str">
        <f>Master!AF1772</f>
        <v/>
      </c>
      <c r="AG1723" s="406" t="str">
        <f>Master!AG1772</f>
        <v/>
      </c>
      <c r="AH1723" s="88">
        <f>Master!AH1772</f>
        <v>5003489239</v>
      </c>
      <c r="AI1723" s="88" t="str">
        <f>Master!AI1772</f>
        <v>20.12.18</v>
      </c>
      <c r="AJ1723" s="406">
        <f>Master!AJ1772</f>
        <v>5175</v>
      </c>
      <c r="AK1723" s="406">
        <f>Master!AK1772</f>
        <v>0</v>
      </c>
      <c r="AL1723" s="88" t="str">
        <f>Master!AL1772</f>
        <v/>
      </c>
      <c r="AM1723" s="416">
        <f>945+945</f>
        <v>1890</v>
      </c>
      <c r="AN1723" s="416">
        <v>204.0</v>
      </c>
      <c r="AO1723" s="416">
        <v>171.2</v>
      </c>
      <c r="AP1723" s="416"/>
      <c r="AQ1723" s="416"/>
      <c r="AR1723" s="416">
        <f t="shared" si="10"/>
        <v>2265.2</v>
      </c>
      <c r="AS1723" s="417">
        <f t="shared" si="11"/>
        <v>0.4377198068</v>
      </c>
      <c r="AT1723" s="416">
        <f t="shared" si="12"/>
        <v>2909.8</v>
      </c>
      <c r="AU1723" s="417"/>
    </row>
    <row r="1724" hidden="1">
      <c r="A1724" s="88" t="str">
        <f>Master!A1773</f>
        <v>VSPO18010</v>
      </c>
      <c r="B1724" s="88" t="str">
        <f>Master!B1773</f>
        <v>INVVSPO1811007</v>
      </c>
      <c r="C1724" s="88" t="str">
        <f>Master!C1773</f>
        <v>12th Nov 2018</v>
      </c>
      <c r="D1724" s="88">
        <f>Master!D1773</f>
        <v>1</v>
      </c>
      <c r="E1724" s="406">
        <f>Master!E1773</f>
        <v>4000</v>
      </c>
      <c r="F1724" s="406">
        <f>Master!F1773</f>
        <v>4000</v>
      </c>
      <c r="G1724" s="88" t="str">
        <f>Master!G1773</f>
        <v>Y</v>
      </c>
      <c r="H1724" s="88" t="str">
        <f>Master!H1773</f>
        <v/>
      </c>
      <c r="I1724" s="88" t="str">
        <f>Master!I1773</f>
        <v/>
      </c>
      <c r="J1724" s="88" t="str">
        <f>Master!J1773</f>
        <v>SPORTS FIRST PTE LTD</v>
      </c>
      <c r="K1724" s="88" t="str">
        <f>Master!K1773</f>
        <v>SPORTS FIRST PTE LTD</v>
      </c>
      <c r="L1724" s="88" t="str">
        <f>Master!L1773</f>
        <v>IZWAN</v>
      </c>
      <c r="M1724" s="88" t="str">
        <f>Master!M1773</f>
        <v>YEW TEE PRIMARY SCHOOL</v>
      </c>
      <c r="N1724" s="88" t="str">
        <f>Master!N1773</f>
        <v>WEST</v>
      </c>
      <c r="O1724" s="88" t="str">
        <f>Master!O1773</f>
        <v>P3 &amp; P4 Sports Days
Kinball - 2 main 2 assist
Tchoukball - 2main 2 assist</v>
      </c>
      <c r="P1724" s="88" t="str">
        <f>Master!P1773</f>
        <v>PACKAGE - PAX</v>
      </c>
      <c r="Q1724" s="88" t="str">
        <f>Master!Q1773</f>
        <v/>
      </c>
      <c r="R1724" s="406" t="str">
        <f>Master!R1773</f>
        <v>SEP</v>
      </c>
      <c r="S1724" s="406">
        <f>Master!S1773</f>
        <v>4000</v>
      </c>
      <c r="T1724" s="406" t="str">
        <f>Master!T1773</f>
        <v/>
      </c>
      <c r="U1724" s="406" t="str">
        <f>Master!U1773</f>
        <v/>
      </c>
      <c r="V1724" s="406" t="str">
        <f>Master!V1773</f>
        <v/>
      </c>
      <c r="W1724" s="406" t="str">
        <f>Master!W1773</f>
        <v/>
      </c>
      <c r="X1724" s="406" t="str">
        <f>Master!X1773</f>
        <v/>
      </c>
      <c r="Y1724" s="406" t="str">
        <f>Master!Y1773</f>
        <v/>
      </c>
      <c r="Z1724" s="406" t="str">
        <f>Master!Z1773</f>
        <v/>
      </c>
      <c r="AA1724" s="406" t="str">
        <f>Master!AA1773</f>
        <v/>
      </c>
      <c r="AB1724" s="406" t="str">
        <f>Master!AB1773</f>
        <v/>
      </c>
      <c r="AC1724" s="406" t="str">
        <f>Master!AC1773</f>
        <v/>
      </c>
      <c r="AD1724" s="406" t="str">
        <f>Master!AD1773</f>
        <v/>
      </c>
      <c r="AE1724" s="406">
        <f>Master!AE1773</f>
        <v>4000</v>
      </c>
      <c r="AF1724" s="406" t="str">
        <f>Master!AF1773</f>
        <v/>
      </c>
      <c r="AG1724" s="406" t="str">
        <f>Master!AG1773</f>
        <v/>
      </c>
      <c r="AH1724" s="88">
        <f>Master!AH1773</f>
        <v>5003479934</v>
      </c>
      <c r="AI1724" s="88" t="str">
        <f>Master!AI1773</f>
        <v>07.12.18</v>
      </c>
      <c r="AJ1724" s="406">
        <f>Master!AJ1773</f>
        <v>4000</v>
      </c>
      <c r="AK1724" s="406">
        <f>Master!AK1773</f>
        <v>0</v>
      </c>
      <c r="AL1724" s="88" t="str">
        <f>Master!AL1773</f>
        <v/>
      </c>
      <c r="AM1724" s="416">
        <f>1200+200+100</f>
        <v>1500</v>
      </c>
      <c r="AN1724" s="416"/>
      <c r="AO1724" s="416"/>
      <c r="AP1724" s="416"/>
      <c r="AQ1724" s="416"/>
      <c r="AR1724" s="416">
        <f t="shared" si="10"/>
        <v>1500</v>
      </c>
      <c r="AS1724" s="417">
        <f t="shared" si="11"/>
        <v>0.375</v>
      </c>
      <c r="AT1724" s="416">
        <f t="shared" si="12"/>
        <v>2500</v>
      </c>
      <c r="AU1724" s="417"/>
    </row>
    <row r="1725" hidden="1">
      <c r="A1725" s="88" t="str">
        <f>Master!A1774</f>
        <v>VSPO18011</v>
      </c>
      <c r="B1725" s="88" t="str">
        <f>Master!B1774</f>
        <v/>
      </c>
      <c r="C1725" s="414" t="str">
        <f>Master!C1774</f>
        <v/>
      </c>
      <c r="D1725" s="88" t="str">
        <f>Master!D1774</f>
        <v/>
      </c>
      <c r="E1725" s="406" t="str">
        <f>Master!E1774</f>
        <v/>
      </c>
      <c r="F1725" s="406">
        <f>Master!F1774</f>
        <v>0</v>
      </c>
      <c r="G1725" s="88" t="str">
        <f>Master!G1774</f>
        <v/>
      </c>
      <c r="H1725" s="88" t="str">
        <f>Master!H1774</f>
        <v/>
      </c>
      <c r="I1725" s="88" t="str">
        <f>Master!I1774</f>
        <v/>
      </c>
      <c r="J1725" s="88" t="str">
        <f>Master!J1774</f>
        <v>SPORTS FIRST PTE LTD</v>
      </c>
      <c r="K1725" s="88" t="str">
        <f>Master!K1774</f>
        <v>A'CROSS SPORTS PTE LTD</v>
      </c>
      <c r="L1725" s="88" t="str">
        <f>Master!L1774</f>
        <v>LOUIS</v>
      </c>
      <c r="M1725" s="88" t="str">
        <f>Master!M1774</f>
        <v>pierce secondary</v>
      </c>
      <c r="N1725" s="88" t="str">
        <f>Master!N1774</f>
        <v/>
      </c>
      <c r="O1725" s="88" t="str">
        <f>Master!O1774</f>
        <v/>
      </c>
      <c r="P1725" s="88" t="str">
        <f>Master!P1774</f>
        <v/>
      </c>
      <c r="Q1725" s="88" t="str">
        <f>Master!Q1774</f>
        <v/>
      </c>
      <c r="R1725" s="406" t="str">
        <f>Master!R1774</f>
        <v/>
      </c>
      <c r="S1725" s="406">
        <f>Master!S1774</f>
        <v>0</v>
      </c>
      <c r="T1725" s="406" t="str">
        <f>Master!T1774</f>
        <v/>
      </c>
      <c r="U1725" s="406" t="str">
        <f>Master!U1774</f>
        <v/>
      </c>
      <c r="V1725" s="406" t="str">
        <f>Master!V1774</f>
        <v/>
      </c>
      <c r="W1725" s="406" t="str">
        <f>Master!W1774</f>
        <v/>
      </c>
      <c r="X1725" s="406" t="str">
        <f>Master!X1774</f>
        <v/>
      </c>
      <c r="Y1725" s="406" t="str">
        <f>Master!Y1774</f>
        <v/>
      </c>
      <c r="Z1725" s="406" t="str">
        <f>Master!Z1774</f>
        <v/>
      </c>
      <c r="AA1725" s="406" t="str">
        <f>Master!AA1774</f>
        <v/>
      </c>
      <c r="AB1725" s="406" t="str">
        <f>Master!AB1774</f>
        <v/>
      </c>
      <c r="AC1725" s="406" t="str">
        <f>Master!AC1774</f>
        <v/>
      </c>
      <c r="AD1725" s="406" t="str">
        <f>Master!AD1774</f>
        <v/>
      </c>
      <c r="AE1725" s="406" t="str">
        <f>Master!AE1774</f>
        <v/>
      </c>
      <c r="AF1725" s="406" t="str">
        <f>Master!AF1774</f>
        <v/>
      </c>
      <c r="AG1725" s="406" t="str">
        <f>Master!AG1774</f>
        <v/>
      </c>
      <c r="AH1725" s="88" t="str">
        <f>Master!AH1774</f>
        <v/>
      </c>
      <c r="AI1725" s="88" t="str">
        <f>Master!AI1774</f>
        <v/>
      </c>
      <c r="AJ1725" s="406" t="str">
        <f>Master!AJ1774</f>
        <v/>
      </c>
      <c r="AK1725" s="406">
        <f>Master!AK1774</f>
        <v>0</v>
      </c>
      <c r="AL1725" s="88" t="str">
        <f>Master!AL1774</f>
        <v/>
      </c>
      <c r="AM1725" s="416"/>
      <c r="AN1725" s="416"/>
      <c r="AO1725" s="416"/>
      <c r="AP1725" s="416"/>
      <c r="AQ1725" s="416"/>
      <c r="AR1725" s="416">
        <f t="shared" si="10"/>
        <v>0</v>
      </c>
      <c r="AS1725" s="417" t="str">
        <f t="shared" si="11"/>
        <v>#DIV/0!</v>
      </c>
      <c r="AT1725" s="416">
        <f t="shared" si="12"/>
        <v>0</v>
      </c>
      <c r="AU1725" s="417"/>
    </row>
    <row r="1726" hidden="1">
      <c r="A1726" s="88" t="str">
        <f>Master!A1775</f>
        <v>VSPO18012</v>
      </c>
      <c r="B1726" s="88" t="str">
        <f>Master!B1775</f>
        <v>INVVSPO1811003</v>
      </c>
      <c r="C1726" s="88" t="str">
        <f>Master!C1775</f>
        <v>7th Nov</v>
      </c>
      <c r="D1726" s="88">
        <f>Master!D1775</f>
        <v>16</v>
      </c>
      <c r="E1726" s="406">
        <f>Master!E1775</f>
        <v>230</v>
      </c>
      <c r="F1726" s="406">
        <f>Master!F1775</f>
        <v>3680</v>
      </c>
      <c r="G1726" s="88" t="str">
        <f>Master!G1775</f>
        <v>Y</v>
      </c>
      <c r="H1726" s="88" t="str">
        <f>Master!H1775</f>
        <v/>
      </c>
      <c r="I1726" s="88" t="str">
        <f>Master!I1775</f>
        <v/>
      </c>
      <c r="J1726" s="88" t="str">
        <f>Master!J1775</f>
        <v>SPORTS FIRST PTE LTD</v>
      </c>
      <c r="K1726" s="88" t="str">
        <f>Master!K1775</f>
        <v>PASSIONISTA PTE LTD</v>
      </c>
      <c r="L1726" s="88" t="str">
        <f>Master!L1775</f>
        <v>MARTIN LOCK</v>
      </c>
      <c r="M1726" s="88" t="str">
        <f>Master!M1775</f>
        <v>Serangoon Garden Sec</v>
      </c>
      <c r="N1726" s="88" t="str">
        <f>Master!N1775</f>
        <v>SOUTH</v>
      </c>
      <c r="O1726" s="88" t="str">
        <f>Master!O1775</f>
        <v>Sports Health &amp; Wellness</v>
      </c>
      <c r="P1726" s="88" t="str">
        <f>Master!P1775</f>
        <v>PER PAX</v>
      </c>
      <c r="Q1726" s="88" t="str">
        <f>Master!Q1775</f>
        <v/>
      </c>
      <c r="R1726" s="406" t="str">
        <f>Master!R1775</f>
        <v>OCT</v>
      </c>
      <c r="S1726" s="406">
        <f>Master!S1775</f>
        <v>3680</v>
      </c>
      <c r="T1726" s="406" t="str">
        <f>Master!T1775</f>
        <v/>
      </c>
      <c r="U1726" s="406" t="str">
        <f>Master!U1775</f>
        <v/>
      </c>
      <c r="V1726" s="406" t="str">
        <f>Master!V1775</f>
        <v/>
      </c>
      <c r="W1726" s="406" t="str">
        <f>Master!W1775</f>
        <v/>
      </c>
      <c r="X1726" s="406" t="str">
        <f>Master!X1775</f>
        <v/>
      </c>
      <c r="Y1726" s="406" t="str">
        <f>Master!Y1775</f>
        <v/>
      </c>
      <c r="Z1726" s="406" t="str">
        <f>Master!Z1775</f>
        <v/>
      </c>
      <c r="AA1726" s="406" t="str">
        <f>Master!AA1775</f>
        <v/>
      </c>
      <c r="AB1726" s="406" t="str">
        <f>Master!AB1775</f>
        <v/>
      </c>
      <c r="AC1726" s="406" t="str">
        <f>Master!AC1775</f>
        <v/>
      </c>
      <c r="AD1726" s="406" t="str">
        <f>Master!AD1775</f>
        <v/>
      </c>
      <c r="AE1726" s="406">
        <f>Master!AE1775</f>
        <v>3680</v>
      </c>
      <c r="AF1726" s="406" t="str">
        <f>Master!AF1775</f>
        <v/>
      </c>
      <c r="AG1726" s="406" t="str">
        <f>Master!AG1775</f>
        <v/>
      </c>
      <c r="AH1726" s="88">
        <f>Master!AH1775</f>
        <v>5003477912</v>
      </c>
      <c r="AI1726" s="88" t="str">
        <f>Master!AI1775</f>
        <v>04.12.18</v>
      </c>
      <c r="AJ1726" s="406">
        <f>Master!AJ1775</f>
        <v>3680</v>
      </c>
      <c r="AK1726" s="406">
        <f>Master!AK1775</f>
        <v>0</v>
      </c>
      <c r="AL1726" s="88" t="str">
        <f>Master!AL1775</f>
        <v/>
      </c>
      <c r="AM1726" s="416">
        <v>942.0</v>
      </c>
      <c r="AN1726" s="416"/>
      <c r="AO1726" s="416"/>
      <c r="AP1726" s="416"/>
      <c r="AQ1726" s="416"/>
      <c r="AR1726" s="416">
        <f t="shared" si="10"/>
        <v>942</v>
      </c>
      <c r="AS1726" s="417">
        <f t="shared" si="11"/>
        <v>0.2559782609</v>
      </c>
      <c r="AT1726" s="416">
        <f t="shared" si="12"/>
        <v>2738</v>
      </c>
      <c r="AU1726" s="417"/>
    </row>
    <row r="1727" hidden="1">
      <c r="A1727" s="88" t="str">
        <f>Master!A1776</f>
        <v>VSPO18013</v>
      </c>
      <c r="B1727" s="88" t="str">
        <f>Master!B1776</f>
        <v>INVVSPO1811001</v>
      </c>
      <c r="C1727" s="414">
        <f>Master!C1776</f>
        <v>43406</v>
      </c>
      <c r="D1727" s="88">
        <f>Master!D1776</f>
        <v>22</v>
      </c>
      <c r="E1727" s="406">
        <f>Master!E1776</f>
        <v>250</v>
      </c>
      <c r="F1727" s="406">
        <f>Master!F1776</f>
        <v>5500</v>
      </c>
      <c r="G1727" s="88" t="str">
        <f>Master!G1776</f>
        <v/>
      </c>
      <c r="H1727" s="88" t="str">
        <f>Master!H1776</f>
        <v/>
      </c>
      <c r="I1727" s="88" t="str">
        <f>Master!I1776</f>
        <v/>
      </c>
      <c r="J1727" s="88" t="str">
        <f>Master!J1776</f>
        <v>SPORTS FIRST PTE LTD</v>
      </c>
      <c r="K1727" s="88" t="str">
        <f>Master!K1776</f>
        <v>SPORTS FIRST PTE LTD</v>
      </c>
      <c r="L1727" s="88" t="str">
        <f>Master!L1776</f>
        <v>HARJINDER SINGH</v>
      </c>
      <c r="M1727" s="88" t="str">
        <f>Master!M1776</f>
        <v>Queenstown Secondary School</v>
      </c>
      <c r="N1727" s="88" t="str">
        <f>Master!N1776</f>
        <v/>
      </c>
      <c r="O1727" s="88" t="str">
        <f>Master!O1776</f>
        <v>QUEENSTOWN EM-F1 IN SCHOOLS</v>
      </c>
      <c r="P1727" s="88" t="str">
        <f>Master!P1776</f>
        <v/>
      </c>
      <c r="Q1727" s="88" t="str">
        <f>Master!Q1776</f>
        <v/>
      </c>
      <c r="R1727" s="406" t="str">
        <f>Master!R1776</f>
        <v/>
      </c>
      <c r="S1727" s="406">
        <f>Master!S1776</f>
        <v>5500</v>
      </c>
      <c r="T1727" s="406" t="str">
        <f>Master!T1776</f>
        <v/>
      </c>
      <c r="U1727" s="406" t="str">
        <f>Master!U1776</f>
        <v/>
      </c>
      <c r="V1727" s="406" t="str">
        <f>Master!V1776</f>
        <v/>
      </c>
      <c r="W1727" s="406" t="str">
        <f>Master!W1776</f>
        <v/>
      </c>
      <c r="X1727" s="406" t="str">
        <f>Master!X1776</f>
        <v/>
      </c>
      <c r="Y1727" s="406" t="str">
        <f>Master!Y1776</f>
        <v/>
      </c>
      <c r="Z1727" s="406" t="str">
        <f>Master!Z1776</f>
        <v/>
      </c>
      <c r="AA1727" s="406" t="str">
        <f>Master!AA1776</f>
        <v/>
      </c>
      <c r="AB1727" s="406" t="str">
        <f>Master!AB1776</f>
        <v/>
      </c>
      <c r="AC1727" s="406" t="str">
        <f>Master!AC1776</f>
        <v/>
      </c>
      <c r="AD1727" s="406" t="str">
        <f>Master!AD1776</f>
        <v/>
      </c>
      <c r="AE1727" s="406">
        <f>Master!AE1776</f>
        <v>5500</v>
      </c>
      <c r="AF1727" s="406" t="str">
        <f>Master!AF1776</f>
        <v/>
      </c>
      <c r="AG1727" s="406" t="str">
        <f>Master!AG1776</f>
        <v/>
      </c>
      <c r="AH1727" s="88">
        <f>Master!AH1776</f>
        <v>5003473638</v>
      </c>
      <c r="AI1727" s="88" t="str">
        <f>Master!AI1776</f>
        <v>27.11.18</v>
      </c>
      <c r="AJ1727" s="406">
        <f>Master!AJ1776</f>
        <v>5500</v>
      </c>
      <c r="AK1727" s="406">
        <f>Master!AK1776</f>
        <v>0</v>
      </c>
      <c r="AL1727" s="88" t="str">
        <f>Master!AL1776</f>
        <v>ISMAN</v>
      </c>
      <c r="AM1727" s="416">
        <f>1067+650</f>
        <v>1717</v>
      </c>
      <c r="AN1727" s="416"/>
      <c r="AO1727" s="416"/>
      <c r="AP1727" s="416"/>
      <c r="AQ1727" s="416"/>
      <c r="AR1727" s="416">
        <f t="shared" si="10"/>
        <v>1717</v>
      </c>
      <c r="AS1727" s="417">
        <f t="shared" si="11"/>
        <v>0.3121818182</v>
      </c>
      <c r="AT1727" s="416">
        <f t="shared" si="12"/>
        <v>3783</v>
      </c>
      <c r="AU1727" s="417"/>
    </row>
    <row r="1728" hidden="1">
      <c r="A1728" s="88" t="str">
        <f>Master!A1777</f>
        <v>VSPO18014</v>
      </c>
      <c r="B1728" s="88" t="str">
        <f>Master!B1777</f>
        <v>INVVSPO1811008</v>
      </c>
      <c r="C1728" s="414">
        <f>Master!C1777</f>
        <v>43423</v>
      </c>
      <c r="D1728" s="88">
        <f>Master!D1777</f>
        <v>17</v>
      </c>
      <c r="E1728" s="406">
        <f>Master!E1777</f>
        <v>300</v>
      </c>
      <c r="F1728" s="406">
        <f>Master!F1777</f>
        <v>5100</v>
      </c>
      <c r="G1728" s="88" t="str">
        <f>Master!G1777</f>
        <v/>
      </c>
      <c r="H1728" s="88" t="str">
        <f>Master!H1777</f>
        <v/>
      </c>
      <c r="I1728" s="88" t="str">
        <f>Master!I1777</f>
        <v/>
      </c>
      <c r="J1728" s="88" t="str">
        <f>Master!J1777</f>
        <v>SPORTS FIRST PTE LTD</v>
      </c>
      <c r="K1728" s="88" t="str">
        <f>Master!K1777</f>
        <v>VIVARCH ENRICHMENT PTE LTD</v>
      </c>
      <c r="L1728" s="88" t="str">
        <f>Master!L1777</f>
        <v>SHAWN</v>
      </c>
      <c r="M1728" s="88" t="str">
        <f>Master!M1777</f>
        <v>Anderson Sec</v>
      </c>
      <c r="N1728" s="88" t="str">
        <f>Master!N1777</f>
        <v>NORTH</v>
      </c>
      <c r="O1728" s="88" t="str">
        <f>Master!O1777</f>
        <v>GFK</v>
      </c>
      <c r="P1728" s="88" t="str">
        <f>Master!P1777</f>
        <v>PER PAX</v>
      </c>
      <c r="Q1728" s="536">
        <f>Master!Q1777</f>
        <v>300</v>
      </c>
      <c r="R1728" s="406" t="str">
        <f>Master!R1777</f>
        <v>NOV</v>
      </c>
      <c r="S1728" s="406">
        <f>Master!S1777</f>
        <v>5100</v>
      </c>
      <c r="T1728" s="406" t="str">
        <f>Master!T1777</f>
        <v/>
      </c>
      <c r="U1728" s="406" t="str">
        <f>Master!U1777</f>
        <v/>
      </c>
      <c r="V1728" s="406" t="str">
        <f>Master!V1777</f>
        <v/>
      </c>
      <c r="W1728" s="406" t="str">
        <f>Master!W1777</f>
        <v/>
      </c>
      <c r="X1728" s="406" t="str">
        <f>Master!X1777</f>
        <v/>
      </c>
      <c r="Y1728" s="406" t="str">
        <f>Master!Y1777</f>
        <v/>
      </c>
      <c r="Z1728" s="406" t="str">
        <f>Master!Z1777</f>
        <v/>
      </c>
      <c r="AA1728" s="406" t="str">
        <f>Master!AA1777</f>
        <v/>
      </c>
      <c r="AB1728" s="406" t="str">
        <f>Master!AB1777</f>
        <v/>
      </c>
      <c r="AC1728" s="406" t="str">
        <f>Master!AC1777</f>
        <v/>
      </c>
      <c r="AD1728" s="406" t="str">
        <f>Master!AD1777</f>
        <v/>
      </c>
      <c r="AE1728" s="406" t="str">
        <f>Master!AE1777</f>
        <v/>
      </c>
      <c r="AF1728" s="406">
        <f>Master!AF1777</f>
        <v>5100</v>
      </c>
      <c r="AG1728" s="406" t="str">
        <f>Master!AG1777</f>
        <v/>
      </c>
      <c r="AH1728" s="88">
        <f>Master!AH1777</f>
        <v>5003483382</v>
      </c>
      <c r="AI1728" s="88" t="str">
        <f>Master!AI1777</f>
        <v>12.12.18</v>
      </c>
      <c r="AJ1728" s="406">
        <f>Master!AJ1777</f>
        <v>5100</v>
      </c>
      <c r="AK1728" s="406">
        <f>Master!AK1777</f>
        <v>0</v>
      </c>
      <c r="AL1728" s="88" t="str">
        <f>Master!AL1777</f>
        <v/>
      </c>
      <c r="AM1728" s="416"/>
      <c r="AN1728" s="416">
        <v>2550.0</v>
      </c>
      <c r="AO1728" s="416"/>
      <c r="AP1728" s="416"/>
      <c r="AQ1728" s="416"/>
      <c r="AR1728" s="416">
        <f t="shared" si="10"/>
        <v>2550</v>
      </c>
      <c r="AS1728" s="417">
        <f t="shared" si="11"/>
        <v>0.5</v>
      </c>
      <c r="AT1728" s="416">
        <f t="shared" si="12"/>
        <v>2550</v>
      </c>
      <c r="AU1728" s="417"/>
    </row>
    <row r="1729" hidden="1">
      <c r="A1729" s="88" t="str">
        <f>Master!A1778</f>
        <v>VSPO18015</v>
      </c>
      <c r="B1729" s="88" t="str">
        <f>Master!B1778</f>
        <v/>
      </c>
      <c r="C1729" s="414" t="str">
        <f>Master!C1778</f>
        <v/>
      </c>
      <c r="D1729" s="88" t="str">
        <f>Master!D1778</f>
        <v/>
      </c>
      <c r="E1729" s="406" t="str">
        <f>Master!E1778</f>
        <v/>
      </c>
      <c r="F1729" s="406">
        <f>Master!F1778</f>
        <v>0</v>
      </c>
      <c r="G1729" s="88" t="str">
        <f>Master!G1778</f>
        <v/>
      </c>
      <c r="H1729" s="88" t="str">
        <f>Master!H1778</f>
        <v/>
      </c>
      <c r="I1729" s="88" t="str">
        <f>Master!I1778</f>
        <v/>
      </c>
      <c r="J1729" s="88" t="str">
        <f>Master!J1778</f>
        <v>SPORTS FIRST PTE LTD</v>
      </c>
      <c r="K1729" s="88" t="str">
        <f>Master!K1778</f>
        <v/>
      </c>
      <c r="L1729" s="88" t="str">
        <f>Master!L1778</f>
        <v/>
      </c>
      <c r="M1729" s="88" t="str">
        <f>Master!M1778</f>
        <v/>
      </c>
      <c r="N1729" s="88" t="str">
        <f>Master!N1778</f>
        <v/>
      </c>
      <c r="O1729" s="88" t="str">
        <f>Master!O1778</f>
        <v/>
      </c>
      <c r="P1729" s="88" t="str">
        <f>Master!P1778</f>
        <v/>
      </c>
      <c r="Q1729" s="88" t="str">
        <f>Master!Q1778</f>
        <v/>
      </c>
      <c r="R1729" s="406" t="str">
        <f>Master!R1778</f>
        <v/>
      </c>
      <c r="S1729" s="406">
        <f>Master!S1778</f>
        <v>0</v>
      </c>
      <c r="T1729" s="406" t="str">
        <f>Master!T1778</f>
        <v/>
      </c>
      <c r="U1729" s="406" t="str">
        <f>Master!U1778</f>
        <v/>
      </c>
      <c r="V1729" s="406" t="str">
        <f>Master!V1778</f>
        <v/>
      </c>
      <c r="W1729" s="406" t="str">
        <f>Master!W1778</f>
        <v/>
      </c>
      <c r="X1729" s="406" t="str">
        <f>Master!X1778</f>
        <v/>
      </c>
      <c r="Y1729" s="406" t="str">
        <f>Master!Y1778</f>
        <v/>
      </c>
      <c r="Z1729" s="406" t="str">
        <f>Master!Z1778</f>
        <v/>
      </c>
      <c r="AA1729" s="406" t="str">
        <f>Master!AA1778</f>
        <v/>
      </c>
      <c r="AB1729" s="406" t="str">
        <f>Master!AB1778</f>
        <v/>
      </c>
      <c r="AC1729" s="406" t="str">
        <f>Master!AC1778</f>
        <v/>
      </c>
      <c r="AD1729" s="406" t="str">
        <f>Master!AD1778</f>
        <v/>
      </c>
      <c r="AE1729" s="406" t="str">
        <f>Master!AE1778</f>
        <v/>
      </c>
      <c r="AF1729" s="406" t="str">
        <f>Master!AF1778</f>
        <v/>
      </c>
      <c r="AG1729" s="406" t="str">
        <f>Master!AG1778</f>
        <v/>
      </c>
      <c r="AH1729" s="88" t="str">
        <f>Master!AH1778</f>
        <v/>
      </c>
      <c r="AI1729" s="88" t="str">
        <f>Master!AI1778</f>
        <v/>
      </c>
      <c r="AJ1729" s="406" t="str">
        <f>Master!AJ1778</f>
        <v/>
      </c>
      <c r="AK1729" s="406">
        <f>Master!AK1778</f>
        <v>0</v>
      </c>
      <c r="AL1729" s="88" t="str">
        <f>Master!AL1778</f>
        <v/>
      </c>
      <c r="AM1729" s="416"/>
      <c r="AN1729" s="416"/>
      <c r="AO1729" s="416"/>
      <c r="AP1729" s="416"/>
      <c r="AQ1729" s="416"/>
      <c r="AR1729" s="416">
        <f t="shared" si="10"/>
        <v>0</v>
      </c>
      <c r="AS1729" s="417" t="str">
        <f t="shared" si="11"/>
        <v>#DIV/0!</v>
      </c>
      <c r="AT1729" s="416">
        <f t="shared" si="12"/>
        <v>0</v>
      </c>
      <c r="AU1729" s="417"/>
    </row>
    <row r="1730" hidden="1">
      <c r="A1730" s="88" t="str">
        <f>Master!A1779</f>
        <v>VSPO18016</v>
      </c>
      <c r="B1730" s="88" t="str">
        <f>Master!B1779</f>
        <v/>
      </c>
      <c r="C1730" s="414" t="str">
        <f>Master!C1779</f>
        <v/>
      </c>
      <c r="D1730" s="88" t="str">
        <f>Master!D1779</f>
        <v/>
      </c>
      <c r="E1730" s="406" t="str">
        <f>Master!E1779</f>
        <v/>
      </c>
      <c r="F1730" s="406">
        <f>Master!F1779</f>
        <v>0</v>
      </c>
      <c r="G1730" s="88" t="str">
        <f>Master!G1779</f>
        <v/>
      </c>
      <c r="H1730" s="88" t="str">
        <f>Master!H1779</f>
        <v/>
      </c>
      <c r="I1730" s="88" t="str">
        <f>Master!I1779</f>
        <v/>
      </c>
      <c r="J1730" s="88" t="str">
        <f>Master!J1779</f>
        <v>SPORTS FIRST PTE LTD</v>
      </c>
      <c r="K1730" s="88" t="str">
        <f>Master!K1779</f>
        <v/>
      </c>
      <c r="L1730" s="88" t="str">
        <f>Master!L1779</f>
        <v/>
      </c>
      <c r="M1730" s="88" t="str">
        <f>Master!M1779</f>
        <v/>
      </c>
      <c r="N1730" s="88" t="str">
        <f>Master!N1779</f>
        <v/>
      </c>
      <c r="O1730" s="88" t="str">
        <f>Master!O1779</f>
        <v/>
      </c>
      <c r="P1730" s="88" t="str">
        <f>Master!P1779</f>
        <v/>
      </c>
      <c r="Q1730" s="88" t="str">
        <f>Master!Q1779</f>
        <v/>
      </c>
      <c r="R1730" s="406" t="str">
        <f>Master!R1779</f>
        <v/>
      </c>
      <c r="S1730" s="406">
        <f>Master!S1779</f>
        <v>0</v>
      </c>
      <c r="T1730" s="406" t="str">
        <f>Master!T1779</f>
        <v/>
      </c>
      <c r="U1730" s="406" t="str">
        <f>Master!U1779</f>
        <v/>
      </c>
      <c r="V1730" s="406" t="str">
        <f>Master!V1779</f>
        <v/>
      </c>
      <c r="W1730" s="406" t="str">
        <f>Master!W1779</f>
        <v/>
      </c>
      <c r="X1730" s="406" t="str">
        <f>Master!X1779</f>
        <v/>
      </c>
      <c r="Y1730" s="406" t="str">
        <f>Master!Y1779</f>
        <v/>
      </c>
      <c r="Z1730" s="406" t="str">
        <f>Master!Z1779</f>
        <v/>
      </c>
      <c r="AA1730" s="406" t="str">
        <f>Master!AA1779</f>
        <v/>
      </c>
      <c r="AB1730" s="406" t="str">
        <f>Master!AB1779</f>
        <v/>
      </c>
      <c r="AC1730" s="406" t="str">
        <f>Master!AC1779</f>
        <v/>
      </c>
      <c r="AD1730" s="406" t="str">
        <f>Master!AD1779</f>
        <v/>
      </c>
      <c r="AE1730" s="406" t="str">
        <f>Master!AE1779</f>
        <v/>
      </c>
      <c r="AF1730" s="406" t="str">
        <f>Master!AF1779</f>
        <v/>
      </c>
      <c r="AG1730" s="406" t="str">
        <f>Master!AG1779</f>
        <v/>
      </c>
      <c r="AH1730" s="88" t="str">
        <f>Master!AH1779</f>
        <v/>
      </c>
      <c r="AI1730" s="414" t="str">
        <f>Master!AI1779</f>
        <v/>
      </c>
      <c r="AJ1730" s="406" t="str">
        <f>Master!AJ1779</f>
        <v/>
      </c>
      <c r="AK1730" s="406">
        <f>Master!AK1779</f>
        <v>0</v>
      </c>
      <c r="AL1730" s="88" t="str">
        <f>Master!AL1779</f>
        <v/>
      </c>
      <c r="AM1730" s="416"/>
      <c r="AN1730" s="416"/>
      <c r="AO1730" s="416"/>
      <c r="AP1730" s="416"/>
      <c r="AQ1730" s="416"/>
      <c r="AR1730" s="416">
        <f t="shared" si="10"/>
        <v>0</v>
      </c>
      <c r="AS1730" s="417" t="str">
        <f t="shared" si="11"/>
        <v>#DIV/0!</v>
      </c>
      <c r="AT1730" s="416">
        <f t="shared" si="12"/>
        <v>0</v>
      </c>
      <c r="AU1730" s="417"/>
    </row>
    <row r="1731" hidden="1">
      <c r="A1731" s="88" t="str">
        <f>Master!A1780</f>
        <v>VSPO18017</v>
      </c>
      <c r="B1731" s="88" t="str">
        <f>Master!B1780</f>
        <v/>
      </c>
      <c r="C1731" s="414" t="str">
        <f>Master!C1780</f>
        <v/>
      </c>
      <c r="D1731" s="88" t="str">
        <f>Master!D1780</f>
        <v/>
      </c>
      <c r="E1731" s="406" t="str">
        <f>Master!E1780</f>
        <v/>
      </c>
      <c r="F1731" s="406">
        <f>Master!F1780</f>
        <v>0</v>
      </c>
      <c r="G1731" s="88" t="str">
        <f>Master!G1780</f>
        <v/>
      </c>
      <c r="H1731" s="88" t="str">
        <f>Master!H1780</f>
        <v/>
      </c>
      <c r="I1731" s="88" t="str">
        <f>Master!I1780</f>
        <v/>
      </c>
      <c r="J1731" s="88" t="str">
        <f>Master!J1780</f>
        <v>SPORTS FIRST PTE LTD</v>
      </c>
      <c r="K1731" s="88" t="str">
        <f>Master!K1780</f>
        <v/>
      </c>
      <c r="L1731" s="88" t="str">
        <f>Master!L1780</f>
        <v/>
      </c>
      <c r="M1731" s="88" t="str">
        <f>Master!M1780</f>
        <v/>
      </c>
      <c r="N1731" s="88" t="str">
        <f>Master!N1780</f>
        <v/>
      </c>
      <c r="O1731" s="88" t="str">
        <f>Master!O1780</f>
        <v/>
      </c>
      <c r="P1731" s="88" t="str">
        <f>Master!P1780</f>
        <v/>
      </c>
      <c r="Q1731" s="88" t="str">
        <f>Master!Q1780</f>
        <v/>
      </c>
      <c r="R1731" s="406" t="str">
        <f>Master!R1780</f>
        <v/>
      </c>
      <c r="S1731" s="406">
        <f>Master!S1780</f>
        <v>0</v>
      </c>
      <c r="T1731" s="406" t="str">
        <f>Master!T1780</f>
        <v/>
      </c>
      <c r="U1731" s="406" t="str">
        <f>Master!U1780</f>
        <v/>
      </c>
      <c r="V1731" s="406" t="str">
        <f>Master!V1780</f>
        <v/>
      </c>
      <c r="W1731" s="406" t="str">
        <f>Master!W1780</f>
        <v/>
      </c>
      <c r="X1731" s="406" t="str">
        <f>Master!X1780</f>
        <v/>
      </c>
      <c r="Y1731" s="406" t="str">
        <f>Master!Y1780</f>
        <v/>
      </c>
      <c r="Z1731" s="406" t="str">
        <f>Master!Z1780</f>
        <v/>
      </c>
      <c r="AA1731" s="406" t="str">
        <f>Master!AA1780</f>
        <v/>
      </c>
      <c r="AB1731" s="406" t="str">
        <f>Master!AB1780</f>
        <v/>
      </c>
      <c r="AC1731" s="406" t="str">
        <f>Master!AC1780</f>
        <v/>
      </c>
      <c r="AD1731" s="406" t="str">
        <f>Master!AD1780</f>
        <v/>
      </c>
      <c r="AE1731" s="406" t="str">
        <f>Master!AE1780</f>
        <v/>
      </c>
      <c r="AF1731" s="406" t="str">
        <f>Master!AF1780</f>
        <v/>
      </c>
      <c r="AG1731" s="406" t="str">
        <f>Master!AG1780</f>
        <v/>
      </c>
      <c r="AH1731" s="88" t="str">
        <f>Master!AH1780</f>
        <v/>
      </c>
      <c r="AI1731" s="88" t="str">
        <f>Master!AI1780</f>
        <v/>
      </c>
      <c r="AJ1731" s="406" t="str">
        <f>Master!AJ1780</f>
        <v/>
      </c>
      <c r="AK1731" s="406">
        <f>Master!AK1780</f>
        <v>0</v>
      </c>
      <c r="AL1731" s="88" t="str">
        <f>Master!AL1780</f>
        <v/>
      </c>
      <c r="AM1731" s="416"/>
      <c r="AN1731" s="416"/>
      <c r="AO1731" s="416"/>
      <c r="AP1731" s="416"/>
      <c r="AQ1731" s="416"/>
      <c r="AR1731" s="416">
        <f t="shared" si="10"/>
        <v>0</v>
      </c>
      <c r="AS1731" s="417" t="str">
        <f t="shared" si="11"/>
        <v>#DIV/0!</v>
      </c>
      <c r="AT1731" s="416">
        <f t="shared" si="12"/>
        <v>0</v>
      </c>
      <c r="AU1731" s="417"/>
    </row>
    <row r="1732" hidden="1">
      <c r="A1732" s="88" t="str">
        <f>Master!A1781</f>
        <v>VSPO18018</v>
      </c>
      <c r="B1732" s="88" t="str">
        <f>Master!B1781</f>
        <v/>
      </c>
      <c r="C1732" s="414" t="str">
        <f>Master!C1781</f>
        <v/>
      </c>
      <c r="D1732" s="88" t="str">
        <f>Master!D1781</f>
        <v/>
      </c>
      <c r="E1732" s="406" t="str">
        <f>Master!E1781</f>
        <v/>
      </c>
      <c r="F1732" s="406">
        <f>Master!F1781</f>
        <v>0</v>
      </c>
      <c r="G1732" s="88" t="str">
        <f>Master!G1781</f>
        <v/>
      </c>
      <c r="H1732" s="88" t="str">
        <f>Master!H1781</f>
        <v/>
      </c>
      <c r="I1732" s="88" t="str">
        <f>Master!I1781</f>
        <v/>
      </c>
      <c r="J1732" s="88" t="str">
        <f>Master!J1781</f>
        <v>SPORTS FIRST PTE LTD</v>
      </c>
      <c r="K1732" s="88" t="str">
        <f>Master!K1781</f>
        <v/>
      </c>
      <c r="L1732" s="88" t="str">
        <f>Master!L1781</f>
        <v/>
      </c>
      <c r="M1732" s="88" t="str">
        <f>Master!M1781</f>
        <v/>
      </c>
      <c r="N1732" s="88" t="str">
        <f>Master!N1781</f>
        <v/>
      </c>
      <c r="O1732" s="88" t="str">
        <f>Master!O1781</f>
        <v/>
      </c>
      <c r="P1732" s="88" t="str">
        <f>Master!P1781</f>
        <v/>
      </c>
      <c r="Q1732" s="88" t="str">
        <f>Master!Q1781</f>
        <v/>
      </c>
      <c r="R1732" s="406" t="str">
        <f>Master!R1781</f>
        <v/>
      </c>
      <c r="S1732" s="406">
        <f>Master!S1781</f>
        <v>0</v>
      </c>
      <c r="T1732" s="406" t="str">
        <f>Master!T1781</f>
        <v/>
      </c>
      <c r="U1732" s="406" t="str">
        <f>Master!U1781</f>
        <v/>
      </c>
      <c r="V1732" s="406" t="str">
        <f>Master!V1781</f>
        <v/>
      </c>
      <c r="W1732" s="406" t="str">
        <f>Master!W1781</f>
        <v/>
      </c>
      <c r="X1732" s="406" t="str">
        <f>Master!X1781</f>
        <v/>
      </c>
      <c r="Y1732" s="406" t="str">
        <f>Master!Y1781</f>
        <v/>
      </c>
      <c r="Z1732" s="406" t="str">
        <f>Master!Z1781</f>
        <v/>
      </c>
      <c r="AA1732" s="406" t="str">
        <f>Master!AA1781</f>
        <v/>
      </c>
      <c r="AB1732" s="406" t="str">
        <f>Master!AB1781</f>
        <v/>
      </c>
      <c r="AC1732" s="406" t="str">
        <f>Master!AC1781</f>
        <v/>
      </c>
      <c r="AD1732" s="406" t="str">
        <f>Master!AD1781</f>
        <v/>
      </c>
      <c r="AE1732" s="406" t="str">
        <f>Master!AE1781</f>
        <v/>
      </c>
      <c r="AF1732" s="406" t="str">
        <f>Master!AF1781</f>
        <v/>
      </c>
      <c r="AG1732" s="406" t="str">
        <f>Master!AG1781</f>
        <v/>
      </c>
      <c r="AH1732" s="88" t="str">
        <f>Master!AH1781</f>
        <v/>
      </c>
      <c r="AI1732" s="414" t="str">
        <f>Master!AI1781</f>
        <v/>
      </c>
      <c r="AJ1732" s="406" t="str">
        <f>Master!AJ1781</f>
        <v/>
      </c>
      <c r="AK1732" s="406">
        <f>Master!AK1781</f>
        <v>0</v>
      </c>
      <c r="AL1732" s="88" t="str">
        <f>Master!AL1781</f>
        <v/>
      </c>
      <c r="AM1732" s="416"/>
      <c r="AN1732" s="416"/>
      <c r="AO1732" s="416"/>
      <c r="AP1732" s="416"/>
      <c r="AQ1732" s="416"/>
      <c r="AR1732" s="416">
        <f t="shared" si="10"/>
        <v>0</v>
      </c>
      <c r="AS1732" s="417" t="str">
        <f t="shared" si="11"/>
        <v>#DIV/0!</v>
      </c>
      <c r="AT1732" s="416">
        <f t="shared" si="12"/>
        <v>0</v>
      </c>
      <c r="AU1732" s="417"/>
    </row>
    <row r="1733" hidden="1">
      <c r="A1733" s="88" t="str">
        <f>Master!A1782</f>
        <v>VSPO18019</v>
      </c>
      <c r="B1733" s="88" t="str">
        <f>Master!B1782</f>
        <v/>
      </c>
      <c r="C1733" s="414" t="str">
        <f>Master!C1782</f>
        <v/>
      </c>
      <c r="D1733" s="88" t="str">
        <f>Master!D1782</f>
        <v/>
      </c>
      <c r="E1733" s="406" t="str">
        <f>Master!E1782</f>
        <v/>
      </c>
      <c r="F1733" s="406">
        <f>Master!F1782</f>
        <v>0</v>
      </c>
      <c r="G1733" s="88" t="str">
        <f>Master!G1782</f>
        <v/>
      </c>
      <c r="H1733" s="88" t="str">
        <f>Master!H1782</f>
        <v/>
      </c>
      <c r="I1733" s="88" t="str">
        <f>Master!I1782</f>
        <v/>
      </c>
      <c r="J1733" s="88" t="str">
        <f>Master!J1782</f>
        <v>SPORTS FIRST PTE LTD</v>
      </c>
      <c r="K1733" s="88" t="str">
        <f>Master!K1782</f>
        <v/>
      </c>
      <c r="L1733" s="88" t="str">
        <f>Master!L1782</f>
        <v/>
      </c>
      <c r="M1733" s="88" t="str">
        <f>Master!M1782</f>
        <v/>
      </c>
      <c r="N1733" s="88" t="str">
        <f>Master!N1782</f>
        <v/>
      </c>
      <c r="O1733" s="88" t="str">
        <f>Master!O1782</f>
        <v/>
      </c>
      <c r="P1733" s="88" t="str">
        <f>Master!P1782</f>
        <v/>
      </c>
      <c r="Q1733" s="88" t="str">
        <f>Master!Q1782</f>
        <v/>
      </c>
      <c r="R1733" s="406" t="str">
        <f>Master!R1782</f>
        <v/>
      </c>
      <c r="S1733" s="406">
        <f>Master!S1782</f>
        <v>0</v>
      </c>
      <c r="T1733" s="406" t="str">
        <f>Master!T1782</f>
        <v/>
      </c>
      <c r="U1733" s="406" t="str">
        <f>Master!U1782</f>
        <v/>
      </c>
      <c r="V1733" s="406" t="str">
        <f>Master!V1782</f>
        <v/>
      </c>
      <c r="W1733" s="406" t="str">
        <f>Master!W1782</f>
        <v/>
      </c>
      <c r="X1733" s="406" t="str">
        <f>Master!X1782</f>
        <v/>
      </c>
      <c r="Y1733" s="406" t="str">
        <f>Master!Y1782</f>
        <v/>
      </c>
      <c r="Z1733" s="406" t="str">
        <f>Master!Z1782</f>
        <v/>
      </c>
      <c r="AA1733" s="406" t="str">
        <f>Master!AA1782</f>
        <v/>
      </c>
      <c r="AB1733" s="406" t="str">
        <f>Master!AB1782</f>
        <v/>
      </c>
      <c r="AC1733" s="406" t="str">
        <f>Master!AC1782</f>
        <v/>
      </c>
      <c r="AD1733" s="406" t="str">
        <f>Master!AD1782</f>
        <v/>
      </c>
      <c r="AE1733" s="406" t="str">
        <f>Master!AE1782</f>
        <v/>
      </c>
      <c r="AF1733" s="406" t="str">
        <f>Master!AF1782</f>
        <v/>
      </c>
      <c r="AG1733" s="406" t="str">
        <f>Master!AG1782</f>
        <v/>
      </c>
      <c r="AH1733" s="88" t="str">
        <f>Master!AH1782</f>
        <v/>
      </c>
      <c r="AI1733" s="88" t="str">
        <f>Master!AI1782</f>
        <v/>
      </c>
      <c r="AJ1733" s="406" t="str">
        <f>Master!AJ1782</f>
        <v/>
      </c>
      <c r="AK1733" s="406">
        <f>Master!AK1782</f>
        <v>0</v>
      </c>
      <c r="AL1733" s="88" t="str">
        <f>Master!AL1782</f>
        <v/>
      </c>
      <c r="AM1733" s="416"/>
      <c r="AN1733" s="416"/>
      <c r="AO1733" s="416"/>
      <c r="AP1733" s="416"/>
      <c r="AQ1733" s="416"/>
      <c r="AR1733" s="416">
        <f t="shared" si="10"/>
        <v>0</v>
      </c>
      <c r="AS1733" s="417" t="str">
        <f t="shared" si="11"/>
        <v>#DIV/0!</v>
      </c>
      <c r="AT1733" s="416">
        <f t="shared" si="12"/>
        <v>0</v>
      </c>
      <c r="AU1733" s="417"/>
    </row>
    <row r="1734" hidden="1">
      <c r="A1734" s="88" t="str">
        <f>Master!A1783</f>
        <v>VSPO18020</v>
      </c>
      <c r="B1734" s="88" t="str">
        <f>Master!B1783</f>
        <v/>
      </c>
      <c r="C1734" s="414" t="str">
        <f>Master!C1783</f>
        <v/>
      </c>
      <c r="D1734" s="88" t="str">
        <f>Master!D1783</f>
        <v/>
      </c>
      <c r="E1734" s="406" t="str">
        <f>Master!E1783</f>
        <v/>
      </c>
      <c r="F1734" s="406">
        <f>Master!F1783</f>
        <v>0</v>
      </c>
      <c r="G1734" s="88" t="str">
        <f>Master!G1783</f>
        <v/>
      </c>
      <c r="H1734" s="88" t="str">
        <f>Master!H1783</f>
        <v/>
      </c>
      <c r="I1734" s="88" t="str">
        <f>Master!I1783</f>
        <v/>
      </c>
      <c r="J1734" s="88" t="str">
        <f>Master!J1783</f>
        <v>SPORTS FIRST PTE LTD</v>
      </c>
      <c r="K1734" s="88" t="str">
        <f>Master!K1783</f>
        <v/>
      </c>
      <c r="L1734" s="88" t="str">
        <f>Master!L1783</f>
        <v/>
      </c>
      <c r="M1734" s="88" t="str">
        <f>Master!M1783</f>
        <v/>
      </c>
      <c r="N1734" s="88" t="str">
        <f>Master!N1783</f>
        <v/>
      </c>
      <c r="O1734" s="88" t="str">
        <f>Master!O1783</f>
        <v/>
      </c>
      <c r="P1734" s="88" t="str">
        <f>Master!P1783</f>
        <v/>
      </c>
      <c r="Q1734" s="88" t="str">
        <f>Master!Q1783</f>
        <v/>
      </c>
      <c r="R1734" s="406" t="str">
        <f>Master!R1783</f>
        <v/>
      </c>
      <c r="S1734" s="406">
        <f>Master!S1783</f>
        <v>0</v>
      </c>
      <c r="T1734" s="406" t="str">
        <f>Master!T1783</f>
        <v/>
      </c>
      <c r="U1734" s="406" t="str">
        <f>Master!U1783</f>
        <v/>
      </c>
      <c r="V1734" s="406" t="str">
        <f>Master!V1783</f>
        <v/>
      </c>
      <c r="W1734" s="406" t="str">
        <f>Master!W1783</f>
        <v/>
      </c>
      <c r="X1734" s="406" t="str">
        <f>Master!X1783</f>
        <v/>
      </c>
      <c r="Y1734" s="406" t="str">
        <f>Master!Y1783</f>
        <v/>
      </c>
      <c r="Z1734" s="406" t="str">
        <f>Master!Z1783</f>
        <v/>
      </c>
      <c r="AA1734" s="406" t="str">
        <f>Master!AA1783</f>
        <v/>
      </c>
      <c r="AB1734" s="406" t="str">
        <f>Master!AB1783</f>
        <v/>
      </c>
      <c r="AC1734" s="406" t="str">
        <f>Master!AC1783</f>
        <v/>
      </c>
      <c r="AD1734" s="406" t="str">
        <f>Master!AD1783</f>
        <v/>
      </c>
      <c r="AE1734" s="406" t="str">
        <f>Master!AE1783</f>
        <v/>
      </c>
      <c r="AF1734" s="406" t="str">
        <f>Master!AF1783</f>
        <v/>
      </c>
      <c r="AG1734" s="406" t="str">
        <f>Master!AG1783</f>
        <v/>
      </c>
      <c r="AH1734" s="88" t="str">
        <f>Master!AH1783</f>
        <v/>
      </c>
      <c r="AI1734" s="414" t="str">
        <f>Master!AI1783</f>
        <v/>
      </c>
      <c r="AJ1734" s="406" t="str">
        <f>Master!AJ1783</f>
        <v/>
      </c>
      <c r="AK1734" s="406">
        <f>Master!AK1783</f>
        <v>0</v>
      </c>
      <c r="AL1734" s="88" t="str">
        <f>Master!AL1783</f>
        <v/>
      </c>
      <c r="AM1734" s="416"/>
      <c r="AN1734" s="416"/>
      <c r="AO1734" s="416"/>
      <c r="AP1734" s="416"/>
      <c r="AQ1734" s="416"/>
      <c r="AR1734" s="416">
        <f t="shared" si="10"/>
        <v>0</v>
      </c>
      <c r="AS1734" s="417" t="str">
        <f t="shared" si="11"/>
        <v>#DIV/0!</v>
      </c>
      <c r="AT1734" s="416">
        <f t="shared" si="12"/>
        <v>0</v>
      </c>
      <c r="AU1734" s="417"/>
    </row>
    <row r="1735" hidden="1">
      <c r="A1735" s="88" t="str">
        <f>Master!A1784</f>
        <v>VSPO18021</v>
      </c>
      <c r="B1735" s="88" t="str">
        <f>Master!B1784</f>
        <v/>
      </c>
      <c r="C1735" s="414" t="str">
        <f>Master!C1784</f>
        <v/>
      </c>
      <c r="D1735" s="88" t="str">
        <f>Master!D1784</f>
        <v/>
      </c>
      <c r="E1735" s="406" t="str">
        <f>Master!E1784</f>
        <v/>
      </c>
      <c r="F1735" s="406">
        <f>Master!F1784</f>
        <v>0</v>
      </c>
      <c r="G1735" s="88" t="str">
        <f>Master!G1784</f>
        <v/>
      </c>
      <c r="H1735" s="88" t="str">
        <f>Master!H1784</f>
        <v/>
      </c>
      <c r="I1735" s="88" t="str">
        <f>Master!I1784</f>
        <v/>
      </c>
      <c r="J1735" s="88" t="str">
        <f>Master!J1784</f>
        <v>SPORTS FIRST PTE LTD</v>
      </c>
      <c r="K1735" s="88" t="str">
        <f>Master!K1784</f>
        <v/>
      </c>
      <c r="L1735" s="88" t="str">
        <f>Master!L1784</f>
        <v/>
      </c>
      <c r="M1735" s="88" t="str">
        <f>Master!M1784</f>
        <v/>
      </c>
      <c r="N1735" s="88" t="str">
        <f>Master!N1784</f>
        <v/>
      </c>
      <c r="O1735" s="88" t="str">
        <f>Master!O1784</f>
        <v/>
      </c>
      <c r="P1735" s="88" t="str">
        <f>Master!P1784</f>
        <v/>
      </c>
      <c r="Q1735" s="88" t="str">
        <f>Master!Q1784</f>
        <v/>
      </c>
      <c r="R1735" s="406" t="str">
        <f>Master!R1784</f>
        <v/>
      </c>
      <c r="S1735" s="406">
        <f>Master!S1784</f>
        <v>0</v>
      </c>
      <c r="T1735" s="406" t="str">
        <f>Master!T1784</f>
        <v/>
      </c>
      <c r="U1735" s="406" t="str">
        <f>Master!U1784</f>
        <v/>
      </c>
      <c r="V1735" s="406" t="str">
        <f>Master!V1784</f>
        <v/>
      </c>
      <c r="W1735" s="406" t="str">
        <f>Master!W1784</f>
        <v/>
      </c>
      <c r="X1735" s="406" t="str">
        <f>Master!X1784</f>
        <v/>
      </c>
      <c r="Y1735" s="406" t="str">
        <f>Master!Y1784</f>
        <v/>
      </c>
      <c r="Z1735" s="406" t="str">
        <f>Master!Z1784</f>
        <v/>
      </c>
      <c r="AA1735" s="406" t="str">
        <f>Master!AA1784</f>
        <v/>
      </c>
      <c r="AB1735" s="406" t="str">
        <f>Master!AB1784</f>
        <v/>
      </c>
      <c r="AC1735" s="406" t="str">
        <f>Master!AC1784</f>
        <v/>
      </c>
      <c r="AD1735" s="406" t="str">
        <f>Master!AD1784</f>
        <v/>
      </c>
      <c r="AE1735" s="406" t="str">
        <f>Master!AE1784</f>
        <v/>
      </c>
      <c r="AF1735" s="406" t="str">
        <f>Master!AF1784</f>
        <v/>
      </c>
      <c r="AG1735" s="406" t="str">
        <f>Master!AG1784</f>
        <v/>
      </c>
      <c r="AH1735" s="88" t="str">
        <f>Master!AH1784</f>
        <v/>
      </c>
      <c r="AI1735" s="88" t="str">
        <f>Master!AI1784</f>
        <v/>
      </c>
      <c r="AJ1735" s="406" t="str">
        <f>Master!AJ1784</f>
        <v/>
      </c>
      <c r="AK1735" s="406">
        <f>Master!AK1784</f>
        <v>0</v>
      </c>
      <c r="AL1735" s="88" t="str">
        <f>Master!AL1784</f>
        <v/>
      </c>
      <c r="AM1735" s="416"/>
      <c r="AN1735" s="416"/>
      <c r="AO1735" s="416"/>
      <c r="AP1735" s="416"/>
      <c r="AQ1735" s="416"/>
      <c r="AR1735" s="416">
        <f t="shared" si="10"/>
        <v>0</v>
      </c>
      <c r="AS1735" s="417" t="str">
        <f t="shared" si="11"/>
        <v>#DIV/0!</v>
      </c>
      <c r="AT1735" s="416">
        <f t="shared" si="12"/>
        <v>0</v>
      </c>
      <c r="AU1735" s="417"/>
    </row>
    <row r="1736" hidden="1">
      <c r="A1736" s="88" t="str">
        <f>Master!A1785</f>
        <v>VSPO18022</v>
      </c>
      <c r="B1736" s="88" t="str">
        <f>Master!B1785</f>
        <v/>
      </c>
      <c r="C1736" s="414" t="str">
        <f>Master!C1785</f>
        <v/>
      </c>
      <c r="D1736" s="88" t="str">
        <f>Master!D1785</f>
        <v/>
      </c>
      <c r="E1736" s="406" t="str">
        <f>Master!E1785</f>
        <v/>
      </c>
      <c r="F1736" s="406">
        <f>Master!F1785</f>
        <v>0</v>
      </c>
      <c r="G1736" s="88" t="str">
        <f>Master!G1785</f>
        <v/>
      </c>
      <c r="H1736" s="88" t="str">
        <f>Master!H1785</f>
        <v/>
      </c>
      <c r="I1736" s="88" t="str">
        <f>Master!I1785</f>
        <v/>
      </c>
      <c r="J1736" s="88" t="str">
        <f>Master!J1785</f>
        <v>SPORTS FIRST PTE LTD</v>
      </c>
      <c r="K1736" s="88" t="str">
        <f>Master!K1785</f>
        <v/>
      </c>
      <c r="L1736" s="88" t="str">
        <f>Master!L1785</f>
        <v/>
      </c>
      <c r="M1736" s="88" t="str">
        <f>Master!M1785</f>
        <v/>
      </c>
      <c r="N1736" s="88" t="str">
        <f>Master!N1785</f>
        <v/>
      </c>
      <c r="O1736" s="88" t="str">
        <f>Master!O1785</f>
        <v/>
      </c>
      <c r="P1736" s="88" t="str">
        <f>Master!P1785</f>
        <v/>
      </c>
      <c r="Q1736" s="88" t="str">
        <f>Master!Q1785</f>
        <v/>
      </c>
      <c r="R1736" s="406" t="str">
        <f>Master!R1785</f>
        <v/>
      </c>
      <c r="S1736" s="406">
        <f>Master!S1785</f>
        <v>0</v>
      </c>
      <c r="T1736" s="406" t="str">
        <f>Master!T1785</f>
        <v/>
      </c>
      <c r="U1736" s="406" t="str">
        <f>Master!U1785</f>
        <v/>
      </c>
      <c r="V1736" s="406" t="str">
        <f>Master!V1785</f>
        <v/>
      </c>
      <c r="W1736" s="406" t="str">
        <f>Master!W1785</f>
        <v/>
      </c>
      <c r="X1736" s="406" t="str">
        <f>Master!X1785</f>
        <v/>
      </c>
      <c r="Y1736" s="406" t="str">
        <f>Master!Y1785</f>
        <v/>
      </c>
      <c r="Z1736" s="406" t="str">
        <f>Master!Z1785</f>
        <v/>
      </c>
      <c r="AA1736" s="406" t="str">
        <f>Master!AA1785</f>
        <v/>
      </c>
      <c r="AB1736" s="406" t="str">
        <f>Master!AB1785</f>
        <v/>
      </c>
      <c r="AC1736" s="406" t="str">
        <f>Master!AC1785</f>
        <v/>
      </c>
      <c r="AD1736" s="406" t="str">
        <f>Master!AD1785</f>
        <v/>
      </c>
      <c r="AE1736" s="406" t="str">
        <f>Master!AE1785</f>
        <v/>
      </c>
      <c r="AF1736" s="406" t="str">
        <f>Master!AF1785</f>
        <v/>
      </c>
      <c r="AG1736" s="406" t="str">
        <f>Master!AG1785</f>
        <v/>
      </c>
      <c r="AH1736" s="88" t="str">
        <f>Master!AH1785</f>
        <v/>
      </c>
      <c r="AI1736" s="414" t="str">
        <f>Master!AI1785</f>
        <v/>
      </c>
      <c r="AJ1736" s="406" t="str">
        <f>Master!AJ1785</f>
        <v/>
      </c>
      <c r="AK1736" s="406">
        <f>Master!AK1785</f>
        <v>0</v>
      </c>
      <c r="AL1736" s="88" t="str">
        <f>Master!AL1785</f>
        <v/>
      </c>
      <c r="AM1736" s="416"/>
      <c r="AN1736" s="416"/>
      <c r="AO1736" s="416"/>
      <c r="AP1736" s="416"/>
      <c r="AQ1736" s="416"/>
      <c r="AR1736" s="416">
        <f t="shared" si="10"/>
        <v>0</v>
      </c>
      <c r="AS1736" s="417" t="str">
        <f t="shared" si="11"/>
        <v>#DIV/0!</v>
      </c>
      <c r="AT1736" s="416">
        <f t="shared" si="12"/>
        <v>0</v>
      </c>
      <c r="AU1736" s="417"/>
    </row>
    <row r="1737" hidden="1">
      <c r="A1737" s="88" t="str">
        <f>Master!A1786</f>
        <v>VSPO18023</v>
      </c>
      <c r="B1737" s="88" t="str">
        <f>Master!B1786</f>
        <v/>
      </c>
      <c r="C1737" s="414" t="str">
        <f>Master!C1786</f>
        <v/>
      </c>
      <c r="D1737" s="88" t="str">
        <f>Master!D1786</f>
        <v/>
      </c>
      <c r="E1737" s="406" t="str">
        <f>Master!E1786</f>
        <v/>
      </c>
      <c r="F1737" s="406">
        <f>Master!F1786</f>
        <v>0</v>
      </c>
      <c r="G1737" s="88" t="str">
        <f>Master!G1786</f>
        <v/>
      </c>
      <c r="H1737" s="88" t="str">
        <f>Master!H1786</f>
        <v/>
      </c>
      <c r="I1737" s="88" t="str">
        <f>Master!I1786</f>
        <v/>
      </c>
      <c r="J1737" s="88" t="str">
        <f>Master!J1786</f>
        <v>SPORTS FIRST PTE LTD</v>
      </c>
      <c r="K1737" s="88" t="str">
        <f>Master!K1786</f>
        <v/>
      </c>
      <c r="L1737" s="88" t="str">
        <f>Master!L1786</f>
        <v/>
      </c>
      <c r="M1737" s="88" t="str">
        <f>Master!M1786</f>
        <v/>
      </c>
      <c r="N1737" s="88" t="str">
        <f>Master!N1786</f>
        <v/>
      </c>
      <c r="O1737" s="88" t="str">
        <f>Master!O1786</f>
        <v/>
      </c>
      <c r="P1737" s="88" t="str">
        <f>Master!P1786</f>
        <v/>
      </c>
      <c r="Q1737" s="88" t="str">
        <f>Master!Q1786</f>
        <v/>
      </c>
      <c r="R1737" s="406" t="str">
        <f>Master!R1786</f>
        <v/>
      </c>
      <c r="S1737" s="406">
        <f>Master!S1786</f>
        <v>0</v>
      </c>
      <c r="T1737" s="406" t="str">
        <f>Master!T1786</f>
        <v/>
      </c>
      <c r="U1737" s="406" t="str">
        <f>Master!U1786</f>
        <v/>
      </c>
      <c r="V1737" s="406" t="str">
        <f>Master!V1786</f>
        <v/>
      </c>
      <c r="W1737" s="406" t="str">
        <f>Master!W1786</f>
        <v/>
      </c>
      <c r="X1737" s="406" t="str">
        <f>Master!X1786</f>
        <v/>
      </c>
      <c r="Y1737" s="406" t="str">
        <f>Master!Y1786</f>
        <v/>
      </c>
      <c r="Z1737" s="406" t="str">
        <f>Master!Z1786</f>
        <v/>
      </c>
      <c r="AA1737" s="406" t="str">
        <f>Master!AA1786</f>
        <v/>
      </c>
      <c r="AB1737" s="406" t="str">
        <f>Master!AB1786</f>
        <v/>
      </c>
      <c r="AC1737" s="406" t="str">
        <f>Master!AC1786</f>
        <v/>
      </c>
      <c r="AD1737" s="406" t="str">
        <f>Master!AD1786</f>
        <v/>
      </c>
      <c r="AE1737" s="406" t="str">
        <f>Master!AE1786</f>
        <v/>
      </c>
      <c r="AF1737" s="406" t="str">
        <f>Master!AF1786</f>
        <v/>
      </c>
      <c r="AG1737" s="406" t="str">
        <f>Master!AG1786</f>
        <v/>
      </c>
      <c r="AH1737" s="88" t="str">
        <f>Master!AH1786</f>
        <v/>
      </c>
      <c r="AI1737" s="88" t="str">
        <f>Master!AI1786</f>
        <v/>
      </c>
      <c r="AJ1737" s="406" t="str">
        <f>Master!AJ1786</f>
        <v/>
      </c>
      <c r="AK1737" s="406">
        <f>Master!AK1786</f>
        <v>0</v>
      </c>
      <c r="AL1737" s="88" t="str">
        <f>Master!AL1786</f>
        <v/>
      </c>
      <c r="AM1737" s="416"/>
      <c r="AN1737" s="416"/>
      <c r="AO1737" s="416"/>
      <c r="AP1737" s="416"/>
      <c r="AQ1737" s="416"/>
      <c r="AR1737" s="416">
        <f t="shared" si="10"/>
        <v>0</v>
      </c>
      <c r="AS1737" s="417" t="str">
        <f t="shared" si="11"/>
        <v>#DIV/0!</v>
      </c>
      <c r="AT1737" s="416">
        <f t="shared" si="12"/>
        <v>0</v>
      </c>
      <c r="AU1737" s="417"/>
    </row>
    <row r="1738" hidden="1">
      <c r="A1738" s="88" t="str">
        <f>Master!A1787</f>
        <v>VSPO18024</v>
      </c>
      <c r="B1738" s="88" t="str">
        <f>Master!B1787</f>
        <v/>
      </c>
      <c r="C1738" s="414" t="str">
        <f>Master!C1787</f>
        <v/>
      </c>
      <c r="D1738" s="88" t="str">
        <f>Master!D1787</f>
        <v/>
      </c>
      <c r="E1738" s="406" t="str">
        <f>Master!E1787</f>
        <v/>
      </c>
      <c r="F1738" s="406">
        <f>Master!F1787</f>
        <v>0</v>
      </c>
      <c r="G1738" s="88" t="str">
        <f>Master!G1787</f>
        <v/>
      </c>
      <c r="H1738" s="88" t="str">
        <f>Master!H1787</f>
        <v/>
      </c>
      <c r="I1738" s="88" t="str">
        <f>Master!I1787</f>
        <v/>
      </c>
      <c r="J1738" s="88" t="str">
        <f>Master!J1787</f>
        <v>SPORTS FIRST PTE LTD</v>
      </c>
      <c r="K1738" s="88" t="str">
        <f>Master!K1787</f>
        <v/>
      </c>
      <c r="L1738" s="88" t="str">
        <f>Master!L1787</f>
        <v/>
      </c>
      <c r="M1738" s="88" t="str">
        <f>Master!M1787</f>
        <v/>
      </c>
      <c r="N1738" s="88" t="str">
        <f>Master!N1787</f>
        <v/>
      </c>
      <c r="O1738" s="88" t="str">
        <f>Master!O1787</f>
        <v/>
      </c>
      <c r="P1738" s="88" t="str">
        <f>Master!P1787</f>
        <v/>
      </c>
      <c r="Q1738" s="88" t="str">
        <f>Master!Q1787</f>
        <v/>
      </c>
      <c r="R1738" s="406" t="str">
        <f>Master!R1787</f>
        <v/>
      </c>
      <c r="S1738" s="406">
        <f>Master!S1787</f>
        <v>0</v>
      </c>
      <c r="T1738" s="406" t="str">
        <f>Master!T1787</f>
        <v/>
      </c>
      <c r="U1738" s="406" t="str">
        <f>Master!U1787</f>
        <v/>
      </c>
      <c r="V1738" s="406" t="str">
        <f>Master!V1787</f>
        <v/>
      </c>
      <c r="W1738" s="406" t="str">
        <f>Master!W1787</f>
        <v/>
      </c>
      <c r="X1738" s="406" t="str">
        <f>Master!X1787</f>
        <v/>
      </c>
      <c r="Y1738" s="406" t="str">
        <f>Master!Y1787</f>
        <v/>
      </c>
      <c r="Z1738" s="406" t="str">
        <f>Master!Z1787</f>
        <v/>
      </c>
      <c r="AA1738" s="406" t="str">
        <f>Master!AA1787</f>
        <v/>
      </c>
      <c r="AB1738" s="406" t="str">
        <f>Master!AB1787</f>
        <v/>
      </c>
      <c r="AC1738" s="406" t="str">
        <f>Master!AC1787</f>
        <v/>
      </c>
      <c r="AD1738" s="406" t="str">
        <f>Master!AD1787</f>
        <v/>
      </c>
      <c r="AE1738" s="406" t="str">
        <f>Master!AE1787</f>
        <v/>
      </c>
      <c r="AF1738" s="406" t="str">
        <f>Master!AF1787</f>
        <v/>
      </c>
      <c r="AG1738" s="406" t="str">
        <f>Master!AG1787</f>
        <v/>
      </c>
      <c r="AH1738" s="88" t="str">
        <f>Master!AH1787</f>
        <v/>
      </c>
      <c r="AI1738" s="414" t="str">
        <f>Master!AI1787</f>
        <v/>
      </c>
      <c r="AJ1738" s="406" t="str">
        <f>Master!AJ1787</f>
        <v/>
      </c>
      <c r="AK1738" s="406">
        <f>Master!AK1787</f>
        <v>0</v>
      </c>
      <c r="AL1738" s="88" t="str">
        <f>Master!AL1787</f>
        <v/>
      </c>
      <c r="AM1738" s="416"/>
      <c r="AN1738" s="416"/>
      <c r="AO1738" s="416"/>
      <c r="AP1738" s="416"/>
      <c r="AQ1738" s="416"/>
      <c r="AR1738" s="416">
        <f t="shared" si="10"/>
        <v>0</v>
      </c>
      <c r="AS1738" s="417" t="str">
        <f t="shared" si="11"/>
        <v>#DIV/0!</v>
      </c>
      <c r="AT1738" s="416">
        <f t="shared" si="12"/>
        <v>0</v>
      </c>
      <c r="AU1738" s="417"/>
    </row>
    <row r="1739" hidden="1">
      <c r="A1739" s="88" t="str">
        <f>Master!A1788</f>
        <v>VSPO18025</v>
      </c>
      <c r="B1739" s="88" t="str">
        <f>Master!B1788</f>
        <v/>
      </c>
      <c r="C1739" s="414" t="str">
        <f>Master!C1788</f>
        <v/>
      </c>
      <c r="D1739" s="88" t="str">
        <f>Master!D1788</f>
        <v/>
      </c>
      <c r="E1739" s="406" t="str">
        <f>Master!E1788</f>
        <v/>
      </c>
      <c r="F1739" s="406">
        <f>Master!F1788</f>
        <v>0</v>
      </c>
      <c r="G1739" s="88" t="str">
        <f>Master!G1788</f>
        <v/>
      </c>
      <c r="H1739" s="88" t="str">
        <f>Master!H1788</f>
        <v/>
      </c>
      <c r="I1739" s="88" t="str">
        <f>Master!I1788</f>
        <v/>
      </c>
      <c r="J1739" s="88" t="str">
        <f>Master!J1788</f>
        <v>SPORTS FIRST PTE LTD</v>
      </c>
      <c r="K1739" s="88" t="str">
        <f>Master!K1788</f>
        <v/>
      </c>
      <c r="L1739" s="88" t="str">
        <f>Master!L1788</f>
        <v/>
      </c>
      <c r="M1739" s="88" t="str">
        <f>Master!M1788</f>
        <v/>
      </c>
      <c r="N1739" s="88" t="str">
        <f>Master!N1788</f>
        <v/>
      </c>
      <c r="O1739" s="88" t="str">
        <f>Master!O1788</f>
        <v/>
      </c>
      <c r="P1739" s="88" t="str">
        <f>Master!P1788</f>
        <v/>
      </c>
      <c r="Q1739" s="88" t="str">
        <f>Master!Q1788</f>
        <v/>
      </c>
      <c r="R1739" s="406" t="str">
        <f>Master!R1788</f>
        <v/>
      </c>
      <c r="S1739" s="406">
        <f>Master!S1788</f>
        <v>0</v>
      </c>
      <c r="T1739" s="406" t="str">
        <f>Master!T1788</f>
        <v/>
      </c>
      <c r="U1739" s="406" t="str">
        <f>Master!U1788</f>
        <v/>
      </c>
      <c r="V1739" s="406" t="str">
        <f>Master!V1788</f>
        <v/>
      </c>
      <c r="W1739" s="406" t="str">
        <f>Master!W1788</f>
        <v/>
      </c>
      <c r="X1739" s="406" t="str">
        <f>Master!X1788</f>
        <v/>
      </c>
      <c r="Y1739" s="406" t="str">
        <f>Master!Y1788</f>
        <v/>
      </c>
      <c r="Z1739" s="406" t="str">
        <f>Master!Z1788</f>
        <v/>
      </c>
      <c r="AA1739" s="406" t="str">
        <f>Master!AA1788</f>
        <v/>
      </c>
      <c r="AB1739" s="406" t="str">
        <f>Master!AB1788</f>
        <v/>
      </c>
      <c r="AC1739" s="406" t="str">
        <f>Master!AC1788</f>
        <v/>
      </c>
      <c r="AD1739" s="406" t="str">
        <f>Master!AD1788</f>
        <v/>
      </c>
      <c r="AE1739" s="406" t="str">
        <f>Master!AE1788</f>
        <v/>
      </c>
      <c r="AF1739" s="406" t="str">
        <f>Master!AF1788</f>
        <v/>
      </c>
      <c r="AG1739" s="406" t="str">
        <f>Master!AG1788</f>
        <v/>
      </c>
      <c r="AH1739" s="88" t="str">
        <f>Master!AH1788</f>
        <v/>
      </c>
      <c r="AI1739" s="88" t="str">
        <f>Master!AI1788</f>
        <v/>
      </c>
      <c r="AJ1739" s="406" t="str">
        <f>Master!AJ1788</f>
        <v/>
      </c>
      <c r="AK1739" s="406">
        <f>Master!AK1788</f>
        <v>0</v>
      </c>
      <c r="AL1739" s="88" t="str">
        <f>Master!AL1788</f>
        <v/>
      </c>
      <c r="AM1739" s="416"/>
      <c r="AN1739" s="416"/>
      <c r="AO1739" s="416"/>
      <c r="AP1739" s="416"/>
      <c r="AQ1739" s="416"/>
      <c r="AR1739" s="416">
        <f t="shared" si="10"/>
        <v>0</v>
      </c>
      <c r="AS1739" s="417" t="str">
        <f t="shared" si="11"/>
        <v>#DIV/0!</v>
      </c>
      <c r="AT1739" s="416">
        <f t="shared" si="12"/>
        <v>0</v>
      </c>
      <c r="AU1739" s="417"/>
    </row>
    <row r="1740" hidden="1">
      <c r="A1740" s="88" t="str">
        <f>Master!A1789</f>
        <v>VSPO18026</v>
      </c>
      <c r="B1740" s="88" t="str">
        <f>Master!B1789</f>
        <v/>
      </c>
      <c r="C1740" s="414" t="str">
        <f>Master!C1789</f>
        <v/>
      </c>
      <c r="D1740" s="88" t="str">
        <f>Master!D1789</f>
        <v/>
      </c>
      <c r="E1740" s="406" t="str">
        <f>Master!E1789</f>
        <v/>
      </c>
      <c r="F1740" s="406">
        <f>Master!F1789</f>
        <v>0</v>
      </c>
      <c r="G1740" s="88" t="str">
        <f>Master!G1789</f>
        <v/>
      </c>
      <c r="H1740" s="88" t="str">
        <f>Master!H1789</f>
        <v/>
      </c>
      <c r="I1740" s="88" t="str">
        <f>Master!I1789</f>
        <v/>
      </c>
      <c r="J1740" s="88" t="str">
        <f>Master!J1789</f>
        <v>SPORTS FIRST PTE LTD</v>
      </c>
      <c r="K1740" s="88" t="str">
        <f>Master!K1789</f>
        <v/>
      </c>
      <c r="L1740" s="88" t="str">
        <f>Master!L1789</f>
        <v/>
      </c>
      <c r="M1740" s="88" t="str">
        <f>Master!M1789</f>
        <v/>
      </c>
      <c r="N1740" s="88" t="str">
        <f>Master!N1789</f>
        <v/>
      </c>
      <c r="O1740" s="88" t="str">
        <f>Master!O1789</f>
        <v/>
      </c>
      <c r="P1740" s="88" t="str">
        <f>Master!P1789</f>
        <v/>
      </c>
      <c r="Q1740" s="88" t="str">
        <f>Master!Q1789</f>
        <v/>
      </c>
      <c r="R1740" s="406" t="str">
        <f>Master!R1789</f>
        <v/>
      </c>
      <c r="S1740" s="406">
        <f>Master!S1789</f>
        <v>0</v>
      </c>
      <c r="T1740" s="406" t="str">
        <f>Master!T1789</f>
        <v/>
      </c>
      <c r="U1740" s="406" t="str">
        <f>Master!U1789</f>
        <v/>
      </c>
      <c r="V1740" s="406" t="str">
        <f>Master!V1789</f>
        <v/>
      </c>
      <c r="W1740" s="406" t="str">
        <f>Master!W1789</f>
        <v/>
      </c>
      <c r="X1740" s="406" t="str">
        <f>Master!X1789</f>
        <v/>
      </c>
      <c r="Y1740" s="406" t="str">
        <f>Master!Y1789</f>
        <v/>
      </c>
      <c r="Z1740" s="406" t="str">
        <f>Master!Z1789</f>
        <v/>
      </c>
      <c r="AA1740" s="406" t="str">
        <f>Master!AA1789</f>
        <v/>
      </c>
      <c r="AB1740" s="406" t="str">
        <f>Master!AB1789</f>
        <v/>
      </c>
      <c r="AC1740" s="406" t="str">
        <f>Master!AC1789</f>
        <v/>
      </c>
      <c r="AD1740" s="406" t="str">
        <f>Master!AD1789</f>
        <v/>
      </c>
      <c r="AE1740" s="406" t="str">
        <f>Master!AE1789</f>
        <v/>
      </c>
      <c r="AF1740" s="406" t="str">
        <f>Master!AF1789</f>
        <v/>
      </c>
      <c r="AG1740" s="406" t="str">
        <f>Master!AG1789</f>
        <v/>
      </c>
      <c r="AH1740" s="88" t="str">
        <f>Master!AH1789</f>
        <v/>
      </c>
      <c r="AI1740" s="414" t="str">
        <f>Master!AI1789</f>
        <v/>
      </c>
      <c r="AJ1740" s="406" t="str">
        <f>Master!AJ1789</f>
        <v/>
      </c>
      <c r="AK1740" s="406">
        <f>Master!AK1789</f>
        <v>0</v>
      </c>
      <c r="AL1740" s="88" t="str">
        <f>Master!AL1789</f>
        <v/>
      </c>
      <c r="AM1740" s="416"/>
      <c r="AN1740" s="416"/>
      <c r="AO1740" s="416"/>
      <c r="AP1740" s="416"/>
      <c r="AQ1740" s="416"/>
      <c r="AR1740" s="416">
        <f t="shared" si="10"/>
        <v>0</v>
      </c>
      <c r="AS1740" s="417" t="str">
        <f t="shared" si="11"/>
        <v>#DIV/0!</v>
      </c>
      <c r="AT1740" s="416">
        <f t="shared" si="12"/>
        <v>0</v>
      </c>
      <c r="AU1740" s="417"/>
    </row>
    <row r="1741" hidden="1">
      <c r="A1741" s="88" t="str">
        <f>Master!A1790</f>
        <v>VSPO18027</v>
      </c>
      <c r="B1741" s="88" t="str">
        <f>Master!B1790</f>
        <v/>
      </c>
      <c r="C1741" s="414" t="str">
        <f>Master!C1790</f>
        <v/>
      </c>
      <c r="D1741" s="88" t="str">
        <f>Master!D1790</f>
        <v/>
      </c>
      <c r="E1741" s="406" t="str">
        <f>Master!E1790</f>
        <v/>
      </c>
      <c r="F1741" s="406">
        <f>Master!F1790</f>
        <v>0</v>
      </c>
      <c r="G1741" s="88" t="str">
        <f>Master!G1790</f>
        <v/>
      </c>
      <c r="H1741" s="88" t="str">
        <f>Master!H1790</f>
        <v/>
      </c>
      <c r="I1741" s="88" t="str">
        <f>Master!I1790</f>
        <v/>
      </c>
      <c r="J1741" s="88" t="str">
        <f>Master!J1790</f>
        <v>SPORTS FIRST PTE LTD</v>
      </c>
      <c r="K1741" s="88" t="str">
        <f>Master!K1790</f>
        <v/>
      </c>
      <c r="L1741" s="88" t="str">
        <f>Master!L1790</f>
        <v/>
      </c>
      <c r="M1741" s="88" t="str">
        <f>Master!M1790</f>
        <v/>
      </c>
      <c r="N1741" s="88" t="str">
        <f>Master!N1790</f>
        <v/>
      </c>
      <c r="O1741" s="88" t="str">
        <f>Master!O1790</f>
        <v/>
      </c>
      <c r="P1741" s="88" t="str">
        <f>Master!P1790</f>
        <v/>
      </c>
      <c r="Q1741" s="88" t="str">
        <f>Master!Q1790</f>
        <v/>
      </c>
      <c r="R1741" s="406" t="str">
        <f>Master!R1790</f>
        <v/>
      </c>
      <c r="S1741" s="406">
        <f>Master!S1790</f>
        <v>0</v>
      </c>
      <c r="T1741" s="406" t="str">
        <f>Master!T1790</f>
        <v/>
      </c>
      <c r="U1741" s="406" t="str">
        <f>Master!U1790</f>
        <v/>
      </c>
      <c r="V1741" s="406" t="str">
        <f>Master!V1790</f>
        <v/>
      </c>
      <c r="W1741" s="406" t="str">
        <f>Master!W1790</f>
        <v/>
      </c>
      <c r="X1741" s="406" t="str">
        <f>Master!X1790</f>
        <v/>
      </c>
      <c r="Y1741" s="406" t="str">
        <f>Master!Y1790</f>
        <v/>
      </c>
      <c r="Z1741" s="406" t="str">
        <f>Master!Z1790</f>
        <v/>
      </c>
      <c r="AA1741" s="406" t="str">
        <f>Master!AA1790</f>
        <v/>
      </c>
      <c r="AB1741" s="406" t="str">
        <f>Master!AB1790</f>
        <v/>
      </c>
      <c r="AC1741" s="406" t="str">
        <f>Master!AC1790</f>
        <v/>
      </c>
      <c r="AD1741" s="406" t="str">
        <f>Master!AD1790</f>
        <v/>
      </c>
      <c r="AE1741" s="406" t="str">
        <f>Master!AE1790</f>
        <v/>
      </c>
      <c r="AF1741" s="406" t="str">
        <f>Master!AF1790</f>
        <v/>
      </c>
      <c r="AG1741" s="406" t="str">
        <f>Master!AG1790</f>
        <v/>
      </c>
      <c r="AH1741" s="88" t="str">
        <f>Master!AH1790</f>
        <v/>
      </c>
      <c r="AI1741" s="88" t="str">
        <f>Master!AI1790</f>
        <v/>
      </c>
      <c r="AJ1741" s="406" t="str">
        <f>Master!AJ1790</f>
        <v/>
      </c>
      <c r="AK1741" s="406">
        <f>Master!AK1790</f>
        <v>0</v>
      </c>
      <c r="AL1741" s="88" t="str">
        <f>Master!AL1790</f>
        <v/>
      </c>
      <c r="AM1741" s="416"/>
      <c r="AN1741" s="416"/>
      <c r="AO1741" s="416"/>
      <c r="AP1741" s="416"/>
      <c r="AQ1741" s="416"/>
      <c r="AR1741" s="416">
        <f t="shared" si="10"/>
        <v>0</v>
      </c>
      <c r="AS1741" s="417" t="str">
        <f t="shared" si="11"/>
        <v>#DIV/0!</v>
      </c>
      <c r="AT1741" s="416">
        <f t="shared" si="12"/>
        <v>0</v>
      </c>
      <c r="AU1741" s="417"/>
    </row>
    <row r="1742" hidden="1">
      <c r="A1742" s="88" t="str">
        <f>Master!A1791</f>
        <v>VSPO18028</v>
      </c>
      <c r="B1742" s="88" t="str">
        <f>Master!B1791</f>
        <v/>
      </c>
      <c r="C1742" s="414" t="str">
        <f>Master!C1791</f>
        <v/>
      </c>
      <c r="D1742" s="88" t="str">
        <f>Master!D1791</f>
        <v/>
      </c>
      <c r="E1742" s="406" t="str">
        <f>Master!E1791</f>
        <v/>
      </c>
      <c r="F1742" s="406">
        <f>Master!F1791</f>
        <v>0</v>
      </c>
      <c r="G1742" s="88" t="str">
        <f>Master!G1791</f>
        <v/>
      </c>
      <c r="H1742" s="88" t="str">
        <f>Master!H1791</f>
        <v/>
      </c>
      <c r="I1742" s="88" t="str">
        <f>Master!I1791</f>
        <v/>
      </c>
      <c r="J1742" s="88" t="str">
        <f>Master!J1791</f>
        <v>SPORTS FIRST PTE LTD</v>
      </c>
      <c r="K1742" s="88" t="str">
        <f>Master!K1791</f>
        <v/>
      </c>
      <c r="L1742" s="88" t="str">
        <f>Master!L1791</f>
        <v/>
      </c>
      <c r="M1742" s="88" t="str">
        <f>Master!M1791</f>
        <v/>
      </c>
      <c r="N1742" s="88" t="str">
        <f>Master!N1791</f>
        <v/>
      </c>
      <c r="O1742" s="88" t="str">
        <f>Master!O1791</f>
        <v/>
      </c>
      <c r="P1742" s="88" t="str">
        <f>Master!P1791</f>
        <v/>
      </c>
      <c r="Q1742" s="88" t="str">
        <f>Master!Q1791</f>
        <v/>
      </c>
      <c r="R1742" s="406" t="str">
        <f>Master!R1791</f>
        <v/>
      </c>
      <c r="S1742" s="406">
        <f>Master!S1791</f>
        <v>0</v>
      </c>
      <c r="T1742" s="406" t="str">
        <f>Master!T1791</f>
        <v/>
      </c>
      <c r="U1742" s="406" t="str">
        <f>Master!U1791</f>
        <v/>
      </c>
      <c r="V1742" s="406" t="str">
        <f>Master!V1791</f>
        <v/>
      </c>
      <c r="W1742" s="406" t="str">
        <f>Master!W1791</f>
        <v/>
      </c>
      <c r="X1742" s="406" t="str">
        <f>Master!X1791</f>
        <v/>
      </c>
      <c r="Y1742" s="406" t="str">
        <f>Master!Y1791</f>
        <v/>
      </c>
      <c r="Z1742" s="406" t="str">
        <f>Master!Z1791</f>
        <v/>
      </c>
      <c r="AA1742" s="406" t="str">
        <f>Master!AA1791</f>
        <v/>
      </c>
      <c r="AB1742" s="406" t="str">
        <f>Master!AB1791</f>
        <v/>
      </c>
      <c r="AC1742" s="406" t="str">
        <f>Master!AC1791</f>
        <v/>
      </c>
      <c r="AD1742" s="406" t="str">
        <f>Master!AD1791</f>
        <v/>
      </c>
      <c r="AE1742" s="406" t="str">
        <f>Master!AE1791</f>
        <v/>
      </c>
      <c r="AF1742" s="406" t="str">
        <f>Master!AF1791</f>
        <v/>
      </c>
      <c r="AG1742" s="406" t="str">
        <f>Master!AG1791</f>
        <v/>
      </c>
      <c r="AH1742" s="88" t="str">
        <f>Master!AH1791</f>
        <v/>
      </c>
      <c r="AI1742" s="414" t="str">
        <f>Master!AI1791</f>
        <v/>
      </c>
      <c r="AJ1742" s="406" t="str">
        <f>Master!AJ1791</f>
        <v/>
      </c>
      <c r="AK1742" s="406">
        <f>Master!AK1791</f>
        <v>0</v>
      </c>
      <c r="AL1742" s="88" t="str">
        <f>Master!AL1791</f>
        <v/>
      </c>
      <c r="AM1742" s="416"/>
      <c r="AN1742" s="416"/>
      <c r="AO1742" s="416"/>
      <c r="AP1742" s="416"/>
      <c r="AQ1742" s="416"/>
      <c r="AR1742" s="416">
        <f t="shared" si="10"/>
        <v>0</v>
      </c>
      <c r="AS1742" s="417" t="str">
        <f t="shared" si="11"/>
        <v>#DIV/0!</v>
      </c>
      <c r="AT1742" s="416">
        <f t="shared" si="12"/>
        <v>0</v>
      </c>
      <c r="AU1742" s="417"/>
    </row>
    <row r="1743" hidden="1">
      <c r="A1743" s="88" t="str">
        <f>Master!A1792</f>
        <v>VSPO18029</v>
      </c>
      <c r="B1743" s="88" t="str">
        <f>Master!B1792</f>
        <v/>
      </c>
      <c r="C1743" s="414" t="str">
        <f>Master!C1792</f>
        <v/>
      </c>
      <c r="D1743" s="88" t="str">
        <f>Master!D1792</f>
        <v/>
      </c>
      <c r="E1743" s="406" t="str">
        <f>Master!E1792</f>
        <v/>
      </c>
      <c r="F1743" s="406">
        <f>Master!F1792</f>
        <v>0</v>
      </c>
      <c r="G1743" s="88" t="str">
        <f>Master!G1792</f>
        <v/>
      </c>
      <c r="H1743" s="88" t="str">
        <f>Master!H1792</f>
        <v/>
      </c>
      <c r="I1743" s="88" t="str">
        <f>Master!I1792</f>
        <v/>
      </c>
      <c r="J1743" s="88" t="str">
        <f>Master!J1792</f>
        <v>SPORTS FIRST PTE LTD</v>
      </c>
      <c r="K1743" s="88" t="str">
        <f>Master!K1792</f>
        <v/>
      </c>
      <c r="L1743" s="88" t="str">
        <f>Master!L1792</f>
        <v/>
      </c>
      <c r="M1743" s="88" t="str">
        <f>Master!M1792</f>
        <v/>
      </c>
      <c r="N1743" s="88" t="str">
        <f>Master!N1792</f>
        <v/>
      </c>
      <c r="O1743" s="88" t="str">
        <f>Master!O1792</f>
        <v/>
      </c>
      <c r="P1743" s="88" t="str">
        <f>Master!P1792</f>
        <v/>
      </c>
      <c r="Q1743" s="88" t="str">
        <f>Master!Q1792</f>
        <v/>
      </c>
      <c r="R1743" s="406" t="str">
        <f>Master!R1792</f>
        <v/>
      </c>
      <c r="S1743" s="406">
        <f>Master!S1792</f>
        <v>0</v>
      </c>
      <c r="T1743" s="406" t="str">
        <f>Master!T1792</f>
        <v/>
      </c>
      <c r="U1743" s="406" t="str">
        <f>Master!U1792</f>
        <v/>
      </c>
      <c r="V1743" s="406" t="str">
        <f>Master!V1792</f>
        <v/>
      </c>
      <c r="W1743" s="406" t="str">
        <f>Master!W1792</f>
        <v/>
      </c>
      <c r="X1743" s="406" t="str">
        <f>Master!X1792</f>
        <v/>
      </c>
      <c r="Y1743" s="406" t="str">
        <f>Master!Y1792</f>
        <v/>
      </c>
      <c r="Z1743" s="406" t="str">
        <f>Master!Z1792</f>
        <v/>
      </c>
      <c r="AA1743" s="406" t="str">
        <f>Master!AA1792</f>
        <v/>
      </c>
      <c r="AB1743" s="406" t="str">
        <f>Master!AB1792</f>
        <v/>
      </c>
      <c r="AC1743" s="406" t="str">
        <f>Master!AC1792</f>
        <v/>
      </c>
      <c r="AD1743" s="406" t="str">
        <f>Master!AD1792</f>
        <v/>
      </c>
      <c r="AE1743" s="406" t="str">
        <f>Master!AE1792</f>
        <v/>
      </c>
      <c r="AF1743" s="406" t="str">
        <f>Master!AF1792</f>
        <v/>
      </c>
      <c r="AG1743" s="406" t="str">
        <f>Master!AG1792</f>
        <v/>
      </c>
      <c r="AH1743" s="88" t="str">
        <f>Master!AH1792</f>
        <v/>
      </c>
      <c r="AI1743" s="88" t="str">
        <f>Master!AI1792</f>
        <v/>
      </c>
      <c r="AJ1743" s="406" t="str">
        <f>Master!AJ1792</f>
        <v/>
      </c>
      <c r="AK1743" s="406">
        <f>Master!AK1792</f>
        <v>0</v>
      </c>
      <c r="AL1743" s="88" t="str">
        <f>Master!AL1792</f>
        <v/>
      </c>
      <c r="AM1743" s="416"/>
      <c r="AN1743" s="416"/>
      <c r="AO1743" s="416"/>
      <c r="AP1743" s="416"/>
      <c r="AQ1743" s="416"/>
      <c r="AR1743" s="416">
        <f t="shared" si="10"/>
        <v>0</v>
      </c>
      <c r="AS1743" s="417" t="str">
        <f t="shared" si="11"/>
        <v>#DIV/0!</v>
      </c>
      <c r="AT1743" s="416">
        <f t="shared" si="12"/>
        <v>0</v>
      </c>
      <c r="AU1743" s="417"/>
    </row>
    <row r="1744" hidden="1">
      <c r="A1744" s="88" t="str">
        <f>Master!A1793</f>
        <v>VSPO18030</v>
      </c>
      <c r="B1744" s="88" t="str">
        <f>Master!B1793</f>
        <v/>
      </c>
      <c r="C1744" s="414" t="str">
        <f>Master!C1793</f>
        <v/>
      </c>
      <c r="D1744" s="88" t="str">
        <f>Master!D1793</f>
        <v/>
      </c>
      <c r="E1744" s="406" t="str">
        <f>Master!E1793</f>
        <v/>
      </c>
      <c r="F1744" s="406">
        <f>Master!F1793</f>
        <v>0</v>
      </c>
      <c r="G1744" s="88" t="str">
        <f>Master!G1793</f>
        <v/>
      </c>
      <c r="H1744" s="88" t="str">
        <f>Master!H1793</f>
        <v/>
      </c>
      <c r="I1744" s="88" t="str">
        <f>Master!I1793</f>
        <v/>
      </c>
      <c r="J1744" s="88" t="str">
        <f>Master!J1793</f>
        <v>SPORTS FIRST PTE LTD</v>
      </c>
      <c r="K1744" s="88" t="str">
        <f>Master!K1793</f>
        <v/>
      </c>
      <c r="L1744" s="88" t="str">
        <f>Master!L1793</f>
        <v/>
      </c>
      <c r="M1744" s="88" t="str">
        <f>Master!M1793</f>
        <v/>
      </c>
      <c r="N1744" s="88" t="str">
        <f>Master!N1793</f>
        <v/>
      </c>
      <c r="O1744" s="88" t="str">
        <f>Master!O1793</f>
        <v/>
      </c>
      <c r="P1744" s="88" t="str">
        <f>Master!P1793</f>
        <v/>
      </c>
      <c r="Q1744" s="88" t="str">
        <f>Master!Q1793</f>
        <v/>
      </c>
      <c r="R1744" s="406" t="str">
        <f>Master!R1793</f>
        <v/>
      </c>
      <c r="S1744" s="406">
        <f>Master!S1793</f>
        <v>0</v>
      </c>
      <c r="T1744" s="406" t="str">
        <f>Master!T1793</f>
        <v/>
      </c>
      <c r="U1744" s="406" t="str">
        <f>Master!U1793</f>
        <v/>
      </c>
      <c r="V1744" s="406" t="str">
        <f>Master!V1793</f>
        <v/>
      </c>
      <c r="W1744" s="406" t="str">
        <f>Master!W1793</f>
        <v/>
      </c>
      <c r="X1744" s="406" t="str">
        <f>Master!X1793</f>
        <v/>
      </c>
      <c r="Y1744" s="406" t="str">
        <f>Master!Y1793</f>
        <v/>
      </c>
      <c r="Z1744" s="406" t="str">
        <f>Master!Z1793</f>
        <v/>
      </c>
      <c r="AA1744" s="406" t="str">
        <f>Master!AA1793</f>
        <v/>
      </c>
      <c r="AB1744" s="406" t="str">
        <f>Master!AB1793</f>
        <v/>
      </c>
      <c r="AC1744" s="406" t="str">
        <f>Master!AC1793</f>
        <v/>
      </c>
      <c r="AD1744" s="406" t="str">
        <f>Master!AD1793</f>
        <v/>
      </c>
      <c r="AE1744" s="406" t="str">
        <f>Master!AE1793</f>
        <v/>
      </c>
      <c r="AF1744" s="406" t="str">
        <f>Master!AF1793</f>
        <v/>
      </c>
      <c r="AG1744" s="406" t="str">
        <f>Master!AG1793</f>
        <v/>
      </c>
      <c r="AH1744" s="88" t="str">
        <f>Master!AH1793</f>
        <v/>
      </c>
      <c r="AI1744" s="414" t="str">
        <f>Master!AI1793</f>
        <v/>
      </c>
      <c r="AJ1744" s="406" t="str">
        <f>Master!AJ1793</f>
        <v/>
      </c>
      <c r="AK1744" s="406">
        <f>Master!AK1793</f>
        <v>0</v>
      </c>
      <c r="AL1744" s="88" t="str">
        <f>Master!AL1793</f>
        <v/>
      </c>
      <c r="AM1744" s="416"/>
      <c r="AN1744" s="416"/>
      <c r="AO1744" s="416"/>
      <c r="AP1744" s="416"/>
      <c r="AQ1744" s="416"/>
      <c r="AR1744" s="416">
        <f t="shared" si="10"/>
        <v>0</v>
      </c>
      <c r="AS1744" s="417" t="str">
        <f t="shared" si="11"/>
        <v>#DIV/0!</v>
      </c>
      <c r="AT1744" s="416">
        <f t="shared" si="12"/>
        <v>0</v>
      </c>
      <c r="AU1744" s="417"/>
    </row>
    <row r="1745" hidden="1">
      <c r="A1745" s="88" t="str">
        <f>Master!A1794</f>
        <v>VSPO18031</v>
      </c>
      <c r="B1745" s="88" t="str">
        <f>Master!B1794</f>
        <v/>
      </c>
      <c r="C1745" s="414" t="str">
        <f>Master!C1794</f>
        <v/>
      </c>
      <c r="D1745" s="88" t="str">
        <f>Master!D1794</f>
        <v/>
      </c>
      <c r="E1745" s="406" t="str">
        <f>Master!E1794</f>
        <v/>
      </c>
      <c r="F1745" s="406">
        <f>Master!F1794</f>
        <v>0</v>
      </c>
      <c r="G1745" s="88" t="str">
        <f>Master!G1794</f>
        <v/>
      </c>
      <c r="H1745" s="88" t="str">
        <f>Master!H1794</f>
        <v/>
      </c>
      <c r="I1745" s="88" t="str">
        <f>Master!I1794</f>
        <v/>
      </c>
      <c r="J1745" s="88" t="str">
        <f>Master!J1794</f>
        <v>SPORTS FIRST PTE LTD</v>
      </c>
      <c r="K1745" s="88" t="str">
        <f>Master!K1794</f>
        <v/>
      </c>
      <c r="L1745" s="88" t="str">
        <f>Master!L1794</f>
        <v/>
      </c>
      <c r="M1745" s="88" t="str">
        <f>Master!M1794</f>
        <v/>
      </c>
      <c r="N1745" s="88" t="str">
        <f>Master!N1794</f>
        <v/>
      </c>
      <c r="O1745" s="88" t="str">
        <f>Master!O1794</f>
        <v/>
      </c>
      <c r="P1745" s="88" t="str">
        <f>Master!P1794</f>
        <v/>
      </c>
      <c r="Q1745" s="88" t="str">
        <f>Master!Q1794</f>
        <v/>
      </c>
      <c r="R1745" s="406" t="str">
        <f>Master!R1794</f>
        <v/>
      </c>
      <c r="S1745" s="406">
        <f>Master!S1794</f>
        <v>0</v>
      </c>
      <c r="T1745" s="406" t="str">
        <f>Master!T1794</f>
        <v/>
      </c>
      <c r="U1745" s="406" t="str">
        <f>Master!U1794</f>
        <v/>
      </c>
      <c r="V1745" s="406" t="str">
        <f>Master!V1794</f>
        <v/>
      </c>
      <c r="W1745" s="406" t="str">
        <f>Master!W1794</f>
        <v/>
      </c>
      <c r="X1745" s="406" t="str">
        <f>Master!X1794</f>
        <v/>
      </c>
      <c r="Y1745" s="406" t="str">
        <f>Master!Y1794</f>
        <v/>
      </c>
      <c r="Z1745" s="406" t="str">
        <f>Master!Z1794</f>
        <v/>
      </c>
      <c r="AA1745" s="406" t="str">
        <f>Master!AA1794</f>
        <v/>
      </c>
      <c r="AB1745" s="406" t="str">
        <f>Master!AB1794</f>
        <v/>
      </c>
      <c r="AC1745" s="406" t="str">
        <f>Master!AC1794</f>
        <v/>
      </c>
      <c r="AD1745" s="406" t="str">
        <f>Master!AD1794</f>
        <v/>
      </c>
      <c r="AE1745" s="406" t="str">
        <f>Master!AE1794</f>
        <v/>
      </c>
      <c r="AF1745" s="406" t="str">
        <f>Master!AF1794</f>
        <v/>
      </c>
      <c r="AG1745" s="406" t="str">
        <f>Master!AG1794</f>
        <v/>
      </c>
      <c r="AH1745" s="88" t="str">
        <f>Master!AH1794</f>
        <v/>
      </c>
      <c r="AI1745" s="88" t="str">
        <f>Master!AI1794</f>
        <v/>
      </c>
      <c r="AJ1745" s="406" t="str">
        <f>Master!AJ1794</f>
        <v/>
      </c>
      <c r="AK1745" s="406">
        <f>Master!AK1794</f>
        <v>0</v>
      </c>
      <c r="AL1745" s="88" t="str">
        <f>Master!AL1794</f>
        <v/>
      </c>
      <c r="AM1745" s="416"/>
      <c r="AN1745" s="416"/>
      <c r="AO1745" s="416"/>
      <c r="AP1745" s="416"/>
      <c r="AQ1745" s="416"/>
      <c r="AR1745" s="416">
        <f t="shared" si="10"/>
        <v>0</v>
      </c>
      <c r="AS1745" s="417" t="str">
        <f t="shared" si="11"/>
        <v>#DIV/0!</v>
      </c>
      <c r="AT1745" s="416">
        <f t="shared" si="12"/>
        <v>0</v>
      </c>
      <c r="AU1745" s="417"/>
    </row>
    <row r="1746" hidden="1">
      <c r="A1746" s="88" t="str">
        <f>Master!A1795</f>
        <v>VSPO18032</v>
      </c>
      <c r="B1746" s="88" t="str">
        <f>Master!B1795</f>
        <v/>
      </c>
      <c r="C1746" s="414" t="str">
        <f>Master!C1795</f>
        <v/>
      </c>
      <c r="D1746" s="88" t="str">
        <f>Master!D1795</f>
        <v/>
      </c>
      <c r="E1746" s="406" t="str">
        <f>Master!E1795</f>
        <v/>
      </c>
      <c r="F1746" s="406">
        <f>Master!F1795</f>
        <v>0</v>
      </c>
      <c r="G1746" s="88" t="str">
        <f>Master!G1795</f>
        <v/>
      </c>
      <c r="H1746" s="88" t="str">
        <f>Master!H1795</f>
        <v/>
      </c>
      <c r="I1746" s="88" t="str">
        <f>Master!I1795</f>
        <v/>
      </c>
      <c r="J1746" s="88" t="str">
        <f>Master!J1795</f>
        <v>SPORTS FIRST PTE LTD</v>
      </c>
      <c r="K1746" s="88" t="str">
        <f>Master!K1795</f>
        <v/>
      </c>
      <c r="L1746" s="88" t="str">
        <f>Master!L1795</f>
        <v/>
      </c>
      <c r="M1746" s="88" t="str">
        <f>Master!M1795</f>
        <v/>
      </c>
      <c r="N1746" s="88" t="str">
        <f>Master!N1795</f>
        <v/>
      </c>
      <c r="O1746" s="88" t="str">
        <f>Master!O1795</f>
        <v/>
      </c>
      <c r="P1746" s="88" t="str">
        <f>Master!P1795</f>
        <v/>
      </c>
      <c r="Q1746" s="88" t="str">
        <f>Master!Q1795</f>
        <v/>
      </c>
      <c r="R1746" s="406" t="str">
        <f>Master!R1795</f>
        <v/>
      </c>
      <c r="S1746" s="406">
        <f>Master!S1795</f>
        <v>0</v>
      </c>
      <c r="T1746" s="406" t="str">
        <f>Master!T1795</f>
        <v/>
      </c>
      <c r="U1746" s="406" t="str">
        <f>Master!U1795</f>
        <v/>
      </c>
      <c r="V1746" s="406" t="str">
        <f>Master!V1795</f>
        <v/>
      </c>
      <c r="W1746" s="406" t="str">
        <f>Master!W1795</f>
        <v/>
      </c>
      <c r="X1746" s="406" t="str">
        <f>Master!X1795</f>
        <v/>
      </c>
      <c r="Y1746" s="406" t="str">
        <f>Master!Y1795</f>
        <v/>
      </c>
      <c r="Z1746" s="406" t="str">
        <f>Master!Z1795</f>
        <v/>
      </c>
      <c r="AA1746" s="406" t="str">
        <f>Master!AA1795</f>
        <v/>
      </c>
      <c r="AB1746" s="406" t="str">
        <f>Master!AB1795</f>
        <v/>
      </c>
      <c r="AC1746" s="406" t="str">
        <f>Master!AC1795</f>
        <v/>
      </c>
      <c r="AD1746" s="406" t="str">
        <f>Master!AD1795</f>
        <v/>
      </c>
      <c r="AE1746" s="406" t="str">
        <f>Master!AE1795</f>
        <v/>
      </c>
      <c r="AF1746" s="406" t="str">
        <f>Master!AF1795</f>
        <v/>
      </c>
      <c r="AG1746" s="406" t="str">
        <f>Master!AG1795</f>
        <v/>
      </c>
      <c r="AH1746" s="88" t="str">
        <f>Master!AH1795</f>
        <v/>
      </c>
      <c r="AI1746" s="414" t="str">
        <f>Master!AI1795</f>
        <v/>
      </c>
      <c r="AJ1746" s="406" t="str">
        <f>Master!AJ1795</f>
        <v/>
      </c>
      <c r="AK1746" s="406">
        <f>Master!AK1795</f>
        <v>0</v>
      </c>
      <c r="AL1746" s="88" t="str">
        <f>Master!AL1795</f>
        <v/>
      </c>
      <c r="AM1746" s="416"/>
      <c r="AN1746" s="416"/>
      <c r="AO1746" s="416"/>
      <c r="AP1746" s="416"/>
      <c r="AQ1746" s="416"/>
      <c r="AR1746" s="416">
        <f t="shared" si="10"/>
        <v>0</v>
      </c>
      <c r="AS1746" s="417" t="str">
        <f t="shared" si="11"/>
        <v>#DIV/0!</v>
      </c>
      <c r="AT1746" s="416">
        <f t="shared" si="12"/>
        <v>0</v>
      </c>
      <c r="AU1746" s="417"/>
    </row>
    <row r="1747" hidden="1">
      <c r="A1747" s="88" t="str">
        <f>Master!A1796</f>
        <v>VSPO18033</v>
      </c>
      <c r="B1747" s="88" t="str">
        <f>Master!B1796</f>
        <v/>
      </c>
      <c r="C1747" s="414" t="str">
        <f>Master!C1796</f>
        <v/>
      </c>
      <c r="D1747" s="88" t="str">
        <f>Master!D1796</f>
        <v/>
      </c>
      <c r="E1747" s="406" t="str">
        <f>Master!E1796</f>
        <v/>
      </c>
      <c r="F1747" s="406">
        <f>Master!F1796</f>
        <v>0</v>
      </c>
      <c r="G1747" s="88" t="str">
        <f>Master!G1796</f>
        <v/>
      </c>
      <c r="H1747" s="88" t="str">
        <f>Master!H1796</f>
        <v/>
      </c>
      <c r="I1747" s="88" t="str">
        <f>Master!I1796</f>
        <v/>
      </c>
      <c r="J1747" s="88" t="str">
        <f>Master!J1796</f>
        <v>SPORTS FIRST PTE LTD</v>
      </c>
      <c r="K1747" s="88" t="str">
        <f>Master!K1796</f>
        <v/>
      </c>
      <c r="L1747" s="88" t="str">
        <f>Master!L1796</f>
        <v/>
      </c>
      <c r="M1747" s="88" t="str">
        <f>Master!M1796</f>
        <v/>
      </c>
      <c r="N1747" s="88" t="str">
        <f>Master!N1796</f>
        <v/>
      </c>
      <c r="O1747" s="88" t="str">
        <f>Master!O1796</f>
        <v/>
      </c>
      <c r="P1747" s="88" t="str">
        <f>Master!P1796</f>
        <v/>
      </c>
      <c r="Q1747" s="88" t="str">
        <f>Master!Q1796</f>
        <v/>
      </c>
      <c r="R1747" s="406" t="str">
        <f>Master!R1796</f>
        <v/>
      </c>
      <c r="S1747" s="406">
        <f>Master!S1796</f>
        <v>0</v>
      </c>
      <c r="T1747" s="406" t="str">
        <f>Master!T1796</f>
        <v/>
      </c>
      <c r="U1747" s="406" t="str">
        <f>Master!U1796</f>
        <v/>
      </c>
      <c r="V1747" s="406" t="str">
        <f>Master!V1796</f>
        <v/>
      </c>
      <c r="W1747" s="406" t="str">
        <f>Master!W1796</f>
        <v/>
      </c>
      <c r="X1747" s="406" t="str">
        <f>Master!X1796</f>
        <v/>
      </c>
      <c r="Y1747" s="406" t="str">
        <f>Master!Y1796</f>
        <v/>
      </c>
      <c r="Z1747" s="406" t="str">
        <f>Master!Z1796</f>
        <v/>
      </c>
      <c r="AA1747" s="406" t="str">
        <f>Master!AA1796</f>
        <v/>
      </c>
      <c r="AB1747" s="406" t="str">
        <f>Master!AB1796</f>
        <v/>
      </c>
      <c r="AC1747" s="406" t="str">
        <f>Master!AC1796</f>
        <v/>
      </c>
      <c r="AD1747" s="406" t="str">
        <f>Master!AD1796</f>
        <v/>
      </c>
      <c r="AE1747" s="406" t="str">
        <f>Master!AE1796</f>
        <v/>
      </c>
      <c r="AF1747" s="406" t="str">
        <f>Master!AF1796</f>
        <v/>
      </c>
      <c r="AG1747" s="406" t="str">
        <f>Master!AG1796</f>
        <v/>
      </c>
      <c r="AH1747" s="88" t="str">
        <f>Master!AH1796</f>
        <v/>
      </c>
      <c r="AI1747" s="88" t="str">
        <f>Master!AI1796</f>
        <v/>
      </c>
      <c r="AJ1747" s="406" t="str">
        <f>Master!AJ1796</f>
        <v/>
      </c>
      <c r="AK1747" s="406">
        <f>Master!AK1796</f>
        <v>0</v>
      </c>
      <c r="AL1747" s="88" t="str">
        <f>Master!AL1796</f>
        <v/>
      </c>
      <c r="AM1747" s="416"/>
      <c r="AN1747" s="416"/>
      <c r="AO1747" s="416"/>
      <c r="AP1747" s="416"/>
      <c r="AQ1747" s="416"/>
      <c r="AR1747" s="416">
        <f t="shared" si="10"/>
        <v>0</v>
      </c>
      <c r="AS1747" s="417" t="str">
        <f t="shared" si="11"/>
        <v>#DIV/0!</v>
      </c>
      <c r="AT1747" s="416">
        <f t="shared" si="12"/>
        <v>0</v>
      </c>
      <c r="AU1747" s="417"/>
    </row>
    <row r="1748" hidden="1">
      <c r="A1748" s="88" t="str">
        <f>Master!A1797</f>
        <v>VSPO18034</v>
      </c>
      <c r="B1748" s="88" t="str">
        <f>Master!B1797</f>
        <v/>
      </c>
      <c r="C1748" s="414" t="str">
        <f>Master!C1797</f>
        <v/>
      </c>
      <c r="D1748" s="88" t="str">
        <f>Master!D1797</f>
        <v/>
      </c>
      <c r="E1748" s="406" t="str">
        <f>Master!E1797</f>
        <v/>
      </c>
      <c r="F1748" s="406">
        <f>Master!F1797</f>
        <v>0</v>
      </c>
      <c r="G1748" s="88" t="str">
        <f>Master!G1797</f>
        <v/>
      </c>
      <c r="H1748" s="88" t="str">
        <f>Master!H1797</f>
        <v/>
      </c>
      <c r="I1748" s="88" t="str">
        <f>Master!I1797</f>
        <v/>
      </c>
      <c r="J1748" s="88" t="str">
        <f>Master!J1797</f>
        <v>SPORTS FIRST PTE LTD</v>
      </c>
      <c r="K1748" s="88" t="str">
        <f>Master!K1797</f>
        <v/>
      </c>
      <c r="L1748" s="88" t="str">
        <f>Master!L1797</f>
        <v/>
      </c>
      <c r="M1748" s="88" t="str">
        <f>Master!M1797</f>
        <v/>
      </c>
      <c r="N1748" s="88" t="str">
        <f>Master!N1797</f>
        <v/>
      </c>
      <c r="O1748" s="88" t="str">
        <f>Master!O1797</f>
        <v/>
      </c>
      <c r="P1748" s="88" t="str">
        <f>Master!P1797</f>
        <v/>
      </c>
      <c r="Q1748" s="88" t="str">
        <f>Master!Q1797</f>
        <v/>
      </c>
      <c r="R1748" s="406" t="str">
        <f>Master!R1797</f>
        <v/>
      </c>
      <c r="S1748" s="406">
        <f>Master!S1797</f>
        <v>0</v>
      </c>
      <c r="T1748" s="406" t="str">
        <f>Master!T1797</f>
        <v/>
      </c>
      <c r="U1748" s="406" t="str">
        <f>Master!U1797</f>
        <v/>
      </c>
      <c r="V1748" s="406" t="str">
        <f>Master!V1797</f>
        <v/>
      </c>
      <c r="W1748" s="406" t="str">
        <f>Master!W1797</f>
        <v/>
      </c>
      <c r="X1748" s="406" t="str">
        <f>Master!X1797</f>
        <v/>
      </c>
      <c r="Y1748" s="406" t="str">
        <f>Master!Y1797</f>
        <v/>
      </c>
      <c r="Z1748" s="406" t="str">
        <f>Master!Z1797</f>
        <v/>
      </c>
      <c r="AA1748" s="406" t="str">
        <f>Master!AA1797</f>
        <v/>
      </c>
      <c r="AB1748" s="406" t="str">
        <f>Master!AB1797</f>
        <v/>
      </c>
      <c r="AC1748" s="406" t="str">
        <f>Master!AC1797</f>
        <v/>
      </c>
      <c r="AD1748" s="406" t="str">
        <f>Master!AD1797</f>
        <v/>
      </c>
      <c r="AE1748" s="406" t="str">
        <f>Master!AE1797</f>
        <v/>
      </c>
      <c r="AF1748" s="406" t="str">
        <f>Master!AF1797</f>
        <v/>
      </c>
      <c r="AG1748" s="406" t="str">
        <f>Master!AG1797</f>
        <v/>
      </c>
      <c r="AH1748" s="88" t="str">
        <f>Master!AH1797</f>
        <v/>
      </c>
      <c r="AI1748" s="414" t="str">
        <f>Master!AI1797</f>
        <v/>
      </c>
      <c r="AJ1748" s="406" t="str">
        <f>Master!AJ1797</f>
        <v/>
      </c>
      <c r="AK1748" s="406">
        <f>Master!AK1797</f>
        <v>0</v>
      </c>
      <c r="AL1748" s="88" t="str">
        <f>Master!AL1797</f>
        <v/>
      </c>
      <c r="AM1748" s="416"/>
      <c r="AN1748" s="416"/>
      <c r="AO1748" s="416"/>
      <c r="AP1748" s="416"/>
      <c r="AQ1748" s="416"/>
      <c r="AR1748" s="416">
        <f t="shared" si="10"/>
        <v>0</v>
      </c>
      <c r="AS1748" s="417" t="str">
        <f t="shared" si="11"/>
        <v>#DIV/0!</v>
      </c>
      <c r="AT1748" s="416">
        <f t="shared" si="12"/>
        <v>0</v>
      </c>
      <c r="AU1748" s="417"/>
    </row>
    <row r="1749" hidden="1">
      <c r="A1749" s="88" t="str">
        <f>Master!A1798</f>
        <v>VSPO18035</v>
      </c>
      <c r="B1749" s="88" t="str">
        <f>Master!B1798</f>
        <v/>
      </c>
      <c r="C1749" s="414" t="str">
        <f>Master!C1798</f>
        <v/>
      </c>
      <c r="D1749" s="88" t="str">
        <f>Master!D1798</f>
        <v/>
      </c>
      <c r="E1749" s="406" t="str">
        <f>Master!E1798</f>
        <v/>
      </c>
      <c r="F1749" s="406">
        <f>Master!F1798</f>
        <v>0</v>
      </c>
      <c r="G1749" s="88" t="str">
        <f>Master!G1798</f>
        <v/>
      </c>
      <c r="H1749" s="88" t="str">
        <f>Master!H1798</f>
        <v/>
      </c>
      <c r="I1749" s="88" t="str">
        <f>Master!I1798</f>
        <v/>
      </c>
      <c r="J1749" s="88" t="str">
        <f>Master!J1798</f>
        <v>SPORTS FIRST PTE LTD</v>
      </c>
      <c r="K1749" s="88" t="str">
        <f>Master!K1798</f>
        <v/>
      </c>
      <c r="L1749" s="88" t="str">
        <f>Master!L1798</f>
        <v/>
      </c>
      <c r="M1749" s="88" t="str">
        <f>Master!M1798</f>
        <v/>
      </c>
      <c r="N1749" s="88" t="str">
        <f>Master!N1798</f>
        <v/>
      </c>
      <c r="O1749" s="88" t="str">
        <f>Master!O1798</f>
        <v/>
      </c>
      <c r="P1749" s="88" t="str">
        <f>Master!P1798</f>
        <v/>
      </c>
      <c r="Q1749" s="88" t="str">
        <f>Master!Q1798</f>
        <v/>
      </c>
      <c r="R1749" s="406" t="str">
        <f>Master!R1798</f>
        <v/>
      </c>
      <c r="S1749" s="406">
        <f>Master!S1798</f>
        <v>0</v>
      </c>
      <c r="T1749" s="406" t="str">
        <f>Master!T1798</f>
        <v/>
      </c>
      <c r="U1749" s="406" t="str">
        <f>Master!U1798</f>
        <v/>
      </c>
      <c r="V1749" s="406" t="str">
        <f>Master!V1798</f>
        <v/>
      </c>
      <c r="W1749" s="406" t="str">
        <f>Master!W1798</f>
        <v/>
      </c>
      <c r="X1749" s="406" t="str">
        <f>Master!X1798</f>
        <v/>
      </c>
      <c r="Y1749" s="406" t="str">
        <f>Master!Y1798</f>
        <v/>
      </c>
      <c r="Z1749" s="406" t="str">
        <f>Master!Z1798</f>
        <v/>
      </c>
      <c r="AA1749" s="406" t="str">
        <f>Master!AA1798</f>
        <v/>
      </c>
      <c r="AB1749" s="406" t="str">
        <f>Master!AB1798</f>
        <v/>
      </c>
      <c r="AC1749" s="406" t="str">
        <f>Master!AC1798</f>
        <v/>
      </c>
      <c r="AD1749" s="406" t="str">
        <f>Master!AD1798</f>
        <v/>
      </c>
      <c r="AE1749" s="406" t="str">
        <f>Master!AE1798</f>
        <v/>
      </c>
      <c r="AF1749" s="406" t="str">
        <f>Master!AF1798</f>
        <v/>
      </c>
      <c r="AG1749" s="406" t="str">
        <f>Master!AG1798</f>
        <v/>
      </c>
      <c r="AH1749" s="88" t="str">
        <f>Master!AH1798</f>
        <v/>
      </c>
      <c r="AI1749" s="88" t="str">
        <f>Master!AI1798</f>
        <v/>
      </c>
      <c r="AJ1749" s="406" t="str">
        <f>Master!AJ1798</f>
        <v/>
      </c>
      <c r="AK1749" s="406">
        <f>Master!AK1798</f>
        <v>0</v>
      </c>
      <c r="AL1749" s="88" t="str">
        <f>Master!AL1798</f>
        <v/>
      </c>
      <c r="AM1749" s="416"/>
      <c r="AN1749" s="416"/>
      <c r="AO1749" s="416"/>
      <c r="AP1749" s="416"/>
      <c r="AQ1749" s="416"/>
      <c r="AR1749" s="416">
        <f t="shared" si="10"/>
        <v>0</v>
      </c>
      <c r="AS1749" s="417" t="str">
        <f t="shared" si="11"/>
        <v>#DIV/0!</v>
      </c>
      <c r="AT1749" s="416">
        <f t="shared" si="12"/>
        <v>0</v>
      </c>
      <c r="AU1749" s="417"/>
    </row>
    <row r="1750" hidden="1">
      <c r="A1750" s="88" t="str">
        <f>Master!A1799</f>
        <v>VSPO18036</v>
      </c>
      <c r="B1750" s="88" t="str">
        <f>Master!B1799</f>
        <v/>
      </c>
      <c r="C1750" s="414" t="str">
        <f>Master!C1799</f>
        <v/>
      </c>
      <c r="D1750" s="88" t="str">
        <f>Master!D1799</f>
        <v/>
      </c>
      <c r="E1750" s="406" t="str">
        <f>Master!E1799</f>
        <v/>
      </c>
      <c r="F1750" s="406">
        <f>Master!F1799</f>
        <v>0</v>
      </c>
      <c r="G1750" s="88" t="str">
        <f>Master!G1799</f>
        <v/>
      </c>
      <c r="H1750" s="88" t="str">
        <f>Master!H1799</f>
        <v/>
      </c>
      <c r="I1750" s="88" t="str">
        <f>Master!I1799</f>
        <v/>
      </c>
      <c r="J1750" s="88" t="str">
        <f>Master!J1799</f>
        <v>SPORTS FIRST PTE LTD</v>
      </c>
      <c r="K1750" s="88" t="str">
        <f>Master!K1799</f>
        <v/>
      </c>
      <c r="L1750" s="88" t="str">
        <f>Master!L1799</f>
        <v/>
      </c>
      <c r="M1750" s="88" t="str">
        <f>Master!M1799</f>
        <v/>
      </c>
      <c r="N1750" s="88" t="str">
        <f>Master!N1799</f>
        <v/>
      </c>
      <c r="O1750" s="88" t="str">
        <f>Master!O1799</f>
        <v/>
      </c>
      <c r="P1750" s="88" t="str">
        <f>Master!P1799</f>
        <v/>
      </c>
      <c r="Q1750" s="88" t="str">
        <f>Master!Q1799</f>
        <v/>
      </c>
      <c r="R1750" s="406" t="str">
        <f>Master!R1799</f>
        <v/>
      </c>
      <c r="S1750" s="406">
        <f>Master!S1799</f>
        <v>0</v>
      </c>
      <c r="T1750" s="406" t="str">
        <f>Master!T1799</f>
        <v/>
      </c>
      <c r="U1750" s="406" t="str">
        <f>Master!U1799</f>
        <v/>
      </c>
      <c r="V1750" s="406" t="str">
        <f>Master!V1799</f>
        <v/>
      </c>
      <c r="W1750" s="406" t="str">
        <f>Master!W1799</f>
        <v/>
      </c>
      <c r="X1750" s="406" t="str">
        <f>Master!X1799</f>
        <v/>
      </c>
      <c r="Y1750" s="406" t="str">
        <f>Master!Y1799</f>
        <v/>
      </c>
      <c r="Z1750" s="406" t="str">
        <f>Master!Z1799</f>
        <v/>
      </c>
      <c r="AA1750" s="406" t="str">
        <f>Master!AA1799</f>
        <v/>
      </c>
      <c r="AB1750" s="406" t="str">
        <f>Master!AB1799</f>
        <v/>
      </c>
      <c r="AC1750" s="406" t="str">
        <f>Master!AC1799</f>
        <v/>
      </c>
      <c r="AD1750" s="406" t="str">
        <f>Master!AD1799</f>
        <v/>
      </c>
      <c r="AE1750" s="406" t="str">
        <f>Master!AE1799</f>
        <v/>
      </c>
      <c r="AF1750" s="406" t="str">
        <f>Master!AF1799</f>
        <v/>
      </c>
      <c r="AG1750" s="406" t="str">
        <f>Master!AG1799</f>
        <v/>
      </c>
      <c r="AH1750" s="88" t="str">
        <f>Master!AH1799</f>
        <v/>
      </c>
      <c r="AI1750" s="414" t="str">
        <f>Master!AI1799</f>
        <v/>
      </c>
      <c r="AJ1750" s="406" t="str">
        <f>Master!AJ1799</f>
        <v/>
      </c>
      <c r="AK1750" s="406">
        <f>Master!AK1799</f>
        <v>0</v>
      </c>
      <c r="AL1750" s="88" t="str">
        <f>Master!AL1799</f>
        <v/>
      </c>
      <c r="AM1750" s="416"/>
      <c r="AN1750" s="416"/>
      <c r="AO1750" s="416"/>
      <c r="AP1750" s="416"/>
      <c r="AQ1750" s="416"/>
      <c r="AR1750" s="416">
        <f t="shared" si="10"/>
        <v>0</v>
      </c>
      <c r="AS1750" s="417" t="str">
        <f t="shared" si="11"/>
        <v>#DIV/0!</v>
      </c>
      <c r="AT1750" s="416">
        <f t="shared" si="12"/>
        <v>0</v>
      </c>
      <c r="AU1750" s="417"/>
    </row>
    <row r="1751" hidden="1">
      <c r="A1751" s="88" t="str">
        <f>Master!A1800</f>
        <v>VSPO18037</v>
      </c>
      <c r="B1751" s="88" t="str">
        <f>Master!B1800</f>
        <v/>
      </c>
      <c r="C1751" s="414" t="str">
        <f>Master!C1800</f>
        <v/>
      </c>
      <c r="D1751" s="88" t="str">
        <f>Master!D1800</f>
        <v/>
      </c>
      <c r="E1751" s="406" t="str">
        <f>Master!E1800</f>
        <v/>
      </c>
      <c r="F1751" s="406">
        <f>Master!F1800</f>
        <v>0</v>
      </c>
      <c r="G1751" s="88" t="str">
        <f>Master!G1800</f>
        <v/>
      </c>
      <c r="H1751" s="88" t="str">
        <f>Master!H1800</f>
        <v/>
      </c>
      <c r="I1751" s="88" t="str">
        <f>Master!I1800</f>
        <v/>
      </c>
      <c r="J1751" s="88" t="str">
        <f>Master!J1800</f>
        <v>SPORTS FIRST PTE LTD</v>
      </c>
      <c r="K1751" s="88" t="str">
        <f>Master!K1800</f>
        <v/>
      </c>
      <c r="L1751" s="88" t="str">
        <f>Master!L1800</f>
        <v/>
      </c>
      <c r="M1751" s="88" t="str">
        <f>Master!M1800</f>
        <v/>
      </c>
      <c r="N1751" s="88" t="str">
        <f>Master!N1800</f>
        <v/>
      </c>
      <c r="O1751" s="88" t="str">
        <f>Master!O1800</f>
        <v/>
      </c>
      <c r="P1751" s="88" t="str">
        <f>Master!P1800</f>
        <v/>
      </c>
      <c r="Q1751" s="88" t="str">
        <f>Master!Q1800</f>
        <v/>
      </c>
      <c r="R1751" s="406" t="str">
        <f>Master!R1800</f>
        <v/>
      </c>
      <c r="S1751" s="406">
        <f>Master!S1800</f>
        <v>0</v>
      </c>
      <c r="T1751" s="406" t="str">
        <f>Master!T1800</f>
        <v/>
      </c>
      <c r="U1751" s="406" t="str">
        <f>Master!U1800</f>
        <v/>
      </c>
      <c r="V1751" s="406" t="str">
        <f>Master!V1800</f>
        <v/>
      </c>
      <c r="W1751" s="406" t="str">
        <f>Master!W1800</f>
        <v/>
      </c>
      <c r="X1751" s="406" t="str">
        <f>Master!X1800</f>
        <v/>
      </c>
      <c r="Y1751" s="406" t="str">
        <f>Master!Y1800</f>
        <v/>
      </c>
      <c r="Z1751" s="406" t="str">
        <f>Master!Z1800</f>
        <v/>
      </c>
      <c r="AA1751" s="406" t="str">
        <f>Master!AA1800</f>
        <v/>
      </c>
      <c r="AB1751" s="406" t="str">
        <f>Master!AB1800</f>
        <v/>
      </c>
      <c r="AC1751" s="406" t="str">
        <f>Master!AC1800</f>
        <v/>
      </c>
      <c r="AD1751" s="406" t="str">
        <f>Master!AD1800</f>
        <v/>
      </c>
      <c r="AE1751" s="406" t="str">
        <f>Master!AE1800</f>
        <v/>
      </c>
      <c r="AF1751" s="406" t="str">
        <f>Master!AF1800</f>
        <v/>
      </c>
      <c r="AG1751" s="406" t="str">
        <f>Master!AG1800</f>
        <v/>
      </c>
      <c r="AH1751" s="88" t="str">
        <f>Master!AH1800</f>
        <v/>
      </c>
      <c r="AI1751" s="88" t="str">
        <f>Master!AI1800</f>
        <v/>
      </c>
      <c r="AJ1751" s="406" t="str">
        <f>Master!AJ1800</f>
        <v/>
      </c>
      <c r="AK1751" s="406">
        <f>Master!AK1800</f>
        <v>0</v>
      </c>
      <c r="AL1751" s="88" t="str">
        <f>Master!AL1800</f>
        <v/>
      </c>
      <c r="AM1751" s="416"/>
      <c r="AN1751" s="416"/>
      <c r="AO1751" s="416"/>
      <c r="AP1751" s="416"/>
      <c r="AQ1751" s="416"/>
      <c r="AR1751" s="416">
        <f t="shared" si="10"/>
        <v>0</v>
      </c>
      <c r="AS1751" s="417" t="str">
        <f t="shared" si="11"/>
        <v>#DIV/0!</v>
      </c>
      <c r="AT1751" s="416">
        <f t="shared" si="12"/>
        <v>0</v>
      </c>
      <c r="AU1751" s="417"/>
    </row>
    <row r="1752" hidden="1">
      <c r="A1752" s="88" t="str">
        <f>Master!A1801</f>
        <v>VSPO18038</v>
      </c>
      <c r="B1752" s="88" t="str">
        <f>Master!B1801</f>
        <v/>
      </c>
      <c r="C1752" s="414" t="str">
        <f>Master!C1801</f>
        <v/>
      </c>
      <c r="D1752" s="88" t="str">
        <f>Master!D1801</f>
        <v/>
      </c>
      <c r="E1752" s="406" t="str">
        <f>Master!E1801</f>
        <v/>
      </c>
      <c r="F1752" s="406">
        <f>Master!F1801</f>
        <v>0</v>
      </c>
      <c r="G1752" s="88" t="str">
        <f>Master!G1801</f>
        <v/>
      </c>
      <c r="H1752" s="88" t="str">
        <f>Master!H1801</f>
        <v/>
      </c>
      <c r="I1752" s="88" t="str">
        <f>Master!I1801</f>
        <v/>
      </c>
      <c r="J1752" s="88" t="str">
        <f>Master!J1801</f>
        <v>SPORTS FIRST PTE LTD</v>
      </c>
      <c r="K1752" s="88" t="str">
        <f>Master!K1801</f>
        <v/>
      </c>
      <c r="L1752" s="88" t="str">
        <f>Master!L1801</f>
        <v/>
      </c>
      <c r="M1752" s="88" t="str">
        <f>Master!M1801</f>
        <v/>
      </c>
      <c r="N1752" s="88" t="str">
        <f>Master!N1801</f>
        <v/>
      </c>
      <c r="O1752" s="88" t="str">
        <f>Master!O1801</f>
        <v/>
      </c>
      <c r="P1752" s="88" t="str">
        <f>Master!P1801</f>
        <v/>
      </c>
      <c r="Q1752" s="88" t="str">
        <f>Master!Q1801</f>
        <v/>
      </c>
      <c r="R1752" s="406" t="str">
        <f>Master!R1801</f>
        <v/>
      </c>
      <c r="S1752" s="406">
        <f>Master!S1801</f>
        <v>0</v>
      </c>
      <c r="T1752" s="406" t="str">
        <f>Master!T1801</f>
        <v/>
      </c>
      <c r="U1752" s="406" t="str">
        <f>Master!U1801</f>
        <v/>
      </c>
      <c r="V1752" s="406" t="str">
        <f>Master!V1801</f>
        <v/>
      </c>
      <c r="W1752" s="406" t="str">
        <f>Master!W1801</f>
        <v/>
      </c>
      <c r="X1752" s="406" t="str">
        <f>Master!X1801</f>
        <v/>
      </c>
      <c r="Y1752" s="406" t="str">
        <f>Master!Y1801</f>
        <v/>
      </c>
      <c r="Z1752" s="406" t="str">
        <f>Master!Z1801</f>
        <v/>
      </c>
      <c r="AA1752" s="406" t="str">
        <f>Master!AA1801</f>
        <v/>
      </c>
      <c r="AB1752" s="406" t="str">
        <f>Master!AB1801</f>
        <v/>
      </c>
      <c r="AC1752" s="406" t="str">
        <f>Master!AC1801</f>
        <v/>
      </c>
      <c r="AD1752" s="406" t="str">
        <f>Master!AD1801</f>
        <v/>
      </c>
      <c r="AE1752" s="406" t="str">
        <f>Master!AE1801</f>
        <v/>
      </c>
      <c r="AF1752" s="406" t="str">
        <f>Master!AF1801</f>
        <v/>
      </c>
      <c r="AG1752" s="406" t="str">
        <f>Master!AG1801</f>
        <v/>
      </c>
      <c r="AH1752" s="88" t="str">
        <f>Master!AH1801</f>
        <v/>
      </c>
      <c r="AI1752" s="414" t="str">
        <f>Master!AI1801</f>
        <v/>
      </c>
      <c r="AJ1752" s="406" t="str">
        <f>Master!AJ1801</f>
        <v/>
      </c>
      <c r="AK1752" s="406">
        <f>Master!AK1801</f>
        <v>0</v>
      </c>
      <c r="AL1752" s="88" t="str">
        <f>Master!AL1801</f>
        <v/>
      </c>
      <c r="AM1752" s="416"/>
      <c r="AN1752" s="416"/>
      <c r="AO1752" s="416"/>
      <c r="AP1752" s="416"/>
      <c r="AQ1752" s="416"/>
      <c r="AR1752" s="416">
        <f t="shared" si="10"/>
        <v>0</v>
      </c>
      <c r="AS1752" s="417" t="str">
        <f t="shared" si="11"/>
        <v>#DIV/0!</v>
      </c>
      <c r="AT1752" s="416">
        <f t="shared" si="12"/>
        <v>0</v>
      </c>
      <c r="AU1752" s="417"/>
    </row>
    <row r="1753" hidden="1">
      <c r="A1753" s="88" t="str">
        <f>Master!A1802</f>
        <v>VSPO18039</v>
      </c>
      <c r="B1753" s="88" t="str">
        <f>Master!B1802</f>
        <v/>
      </c>
      <c r="C1753" s="414" t="str">
        <f>Master!C1802</f>
        <v/>
      </c>
      <c r="D1753" s="88" t="str">
        <f>Master!D1802</f>
        <v/>
      </c>
      <c r="E1753" s="406" t="str">
        <f>Master!E1802</f>
        <v/>
      </c>
      <c r="F1753" s="406">
        <f>Master!F1802</f>
        <v>0</v>
      </c>
      <c r="G1753" s="88" t="str">
        <f>Master!G1802</f>
        <v/>
      </c>
      <c r="H1753" s="88" t="str">
        <f>Master!H1802</f>
        <v/>
      </c>
      <c r="I1753" s="88" t="str">
        <f>Master!I1802</f>
        <v/>
      </c>
      <c r="J1753" s="88" t="str">
        <f>Master!J1802</f>
        <v>SPORTS FIRST PTE LTD</v>
      </c>
      <c r="K1753" s="88" t="str">
        <f>Master!K1802</f>
        <v/>
      </c>
      <c r="L1753" s="88" t="str">
        <f>Master!L1802</f>
        <v/>
      </c>
      <c r="M1753" s="88" t="str">
        <f>Master!M1802</f>
        <v/>
      </c>
      <c r="N1753" s="88" t="str">
        <f>Master!N1802</f>
        <v/>
      </c>
      <c r="O1753" s="88" t="str">
        <f>Master!O1802</f>
        <v/>
      </c>
      <c r="P1753" s="88" t="str">
        <f>Master!P1802</f>
        <v/>
      </c>
      <c r="Q1753" s="88" t="str">
        <f>Master!Q1802</f>
        <v/>
      </c>
      <c r="R1753" s="406" t="str">
        <f>Master!R1802</f>
        <v/>
      </c>
      <c r="S1753" s="406">
        <f>Master!S1802</f>
        <v>0</v>
      </c>
      <c r="T1753" s="406" t="str">
        <f>Master!T1802</f>
        <v/>
      </c>
      <c r="U1753" s="406" t="str">
        <f>Master!U1802</f>
        <v/>
      </c>
      <c r="V1753" s="406" t="str">
        <f>Master!V1802</f>
        <v/>
      </c>
      <c r="W1753" s="406" t="str">
        <f>Master!W1802</f>
        <v/>
      </c>
      <c r="X1753" s="406" t="str">
        <f>Master!X1802</f>
        <v/>
      </c>
      <c r="Y1753" s="406" t="str">
        <f>Master!Y1802</f>
        <v/>
      </c>
      <c r="Z1753" s="406" t="str">
        <f>Master!Z1802</f>
        <v/>
      </c>
      <c r="AA1753" s="406" t="str">
        <f>Master!AA1802</f>
        <v/>
      </c>
      <c r="AB1753" s="406" t="str">
        <f>Master!AB1802</f>
        <v/>
      </c>
      <c r="AC1753" s="406" t="str">
        <f>Master!AC1802</f>
        <v/>
      </c>
      <c r="AD1753" s="406" t="str">
        <f>Master!AD1802</f>
        <v/>
      </c>
      <c r="AE1753" s="406" t="str">
        <f>Master!AE1802</f>
        <v/>
      </c>
      <c r="AF1753" s="406" t="str">
        <f>Master!AF1802</f>
        <v/>
      </c>
      <c r="AG1753" s="406" t="str">
        <f>Master!AG1802</f>
        <v/>
      </c>
      <c r="AH1753" s="88" t="str">
        <f>Master!AH1802</f>
        <v/>
      </c>
      <c r="AI1753" s="88" t="str">
        <f>Master!AI1802</f>
        <v/>
      </c>
      <c r="AJ1753" s="406" t="str">
        <f>Master!AJ1802</f>
        <v/>
      </c>
      <c r="AK1753" s="406">
        <f>Master!AK1802</f>
        <v>0</v>
      </c>
      <c r="AL1753" s="88" t="str">
        <f>Master!AL1802</f>
        <v/>
      </c>
      <c r="AM1753" s="416"/>
      <c r="AN1753" s="416"/>
      <c r="AO1753" s="416"/>
      <c r="AP1753" s="416"/>
      <c r="AQ1753" s="416"/>
      <c r="AR1753" s="416">
        <f t="shared" si="10"/>
        <v>0</v>
      </c>
      <c r="AS1753" s="417" t="str">
        <f t="shared" si="11"/>
        <v>#DIV/0!</v>
      </c>
      <c r="AT1753" s="416">
        <f t="shared" si="12"/>
        <v>0</v>
      </c>
      <c r="AU1753" s="417"/>
    </row>
    <row r="1754" hidden="1">
      <c r="A1754" s="88" t="str">
        <f>Master!A1803</f>
        <v>VSPO18040</v>
      </c>
      <c r="B1754" s="88" t="str">
        <f>Master!B1803</f>
        <v/>
      </c>
      <c r="C1754" s="414" t="str">
        <f>Master!C1803</f>
        <v/>
      </c>
      <c r="D1754" s="88" t="str">
        <f>Master!D1803</f>
        <v/>
      </c>
      <c r="E1754" s="406" t="str">
        <f>Master!E1803</f>
        <v/>
      </c>
      <c r="F1754" s="406">
        <f>Master!F1803</f>
        <v>0</v>
      </c>
      <c r="G1754" s="88" t="str">
        <f>Master!G1803</f>
        <v/>
      </c>
      <c r="H1754" s="88" t="str">
        <f>Master!H1803</f>
        <v/>
      </c>
      <c r="I1754" s="88" t="str">
        <f>Master!I1803</f>
        <v/>
      </c>
      <c r="J1754" s="88" t="str">
        <f>Master!J1803</f>
        <v>SPORTS FIRST PTE LTD</v>
      </c>
      <c r="K1754" s="88" t="str">
        <f>Master!K1803</f>
        <v/>
      </c>
      <c r="L1754" s="88" t="str">
        <f>Master!L1803</f>
        <v/>
      </c>
      <c r="M1754" s="88" t="str">
        <f>Master!M1803</f>
        <v/>
      </c>
      <c r="N1754" s="88" t="str">
        <f>Master!N1803</f>
        <v/>
      </c>
      <c r="O1754" s="88" t="str">
        <f>Master!O1803</f>
        <v/>
      </c>
      <c r="P1754" s="88" t="str">
        <f>Master!P1803</f>
        <v/>
      </c>
      <c r="Q1754" s="88" t="str">
        <f>Master!Q1803</f>
        <v/>
      </c>
      <c r="R1754" s="406" t="str">
        <f>Master!R1803</f>
        <v/>
      </c>
      <c r="S1754" s="406">
        <f>Master!S1803</f>
        <v>0</v>
      </c>
      <c r="T1754" s="406" t="str">
        <f>Master!T1803</f>
        <v/>
      </c>
      <c r="U1754" s="406" t="str">
        <f>Master!U1803</f>
        <v/>
      </c>
      <c r="V1754" s="406" t="str">
        <f>Master!V1803</f>
        <v/>
      </c>
      <c r="W1754" s="406" t="str">
        <f>Master!W1803</f>
        <v/>
      </c>
      <c r="X1754" s="406" t="str">
        <f>Master!X1803</f>
        <v/>
      </c>
      <c r="Y1754" s="406" t="str">
        <f>Master!Y1803</f>
        <v/>
      </c>
      <c r="Z1754" s="406" t="str">
        <f>Master!Z1803</f>
        <v/>
      </c>
      <c r="AA1754" s="406" t="str">
        <f>Master!AA1803</f>
        <v/>
      </c>
      <c r="AB1754" s="406" t="str">
        <f>Master!AB1803</f>
        <v/>
      </c>
      <c r="AC1754" s="406" t="str">
        <f>Master!AC1803</f>
        <v/>
      </c>
      <c r="AD1754" s="406" t="str">
        <f>Master!AD1803</f>
        <v/>
      </c>
      <c r="AE1754" s="406" t="str">
        <f>Master!AE1803</f>
        <v/>
      </c>
      <c r="AF1754" s="406" t="str">
        <f>Master!AF1803</f>
        <v/>
      </c>
      <c r="AG1754" s="406" t="str">
        <f>Master!AG1803</f>
        <v/>
      </c>
      <c r="AH1754" s="88" t="str">
        <f>Master!AH1803</f>
        <v/>
      </c>
      <c r="AI1754" s="414" t="str">
        <f>Master!AI1803</f>
        <v/>
      </c>
      <c r="AJ1754" s="406" t="str">
        <f>Master!AJ1803</f>
        <v/>
      </c>
      <c r="AK1754" s="406">
        <f>Master!AK1803</f>
        <v>0</v>
      </c>
      <c r="AL1754" s="88" t="str">
        <f>Master!AL1803</f>
        <v/>
      </c>
      <c r="AM1754" s="416"/>
      <c r="AN1754" s="416"/>
      <c r="AO1754" s="416"/>
      <c r="AP1754" s="416"/>
      <c r="AQ1754" s="416"/>
      <c r="AR1754" s="416">
        <f t="shared" si="10"/>
        <v>0</v>
      </c>
      <c r="AS1754" s="417" t="str">
        <f t="shared" si="11"/>
        <v>#DIV/0!</v>
      </c>
      <c r="AT1754" s="416">
        <f t="shared" si="12"/>
        <v>0</v>
      </c>
      <c r="AU1754" s="417"/>
    </row>
    <row r="1755" hidden="1">
      <c r="A1755" s="88" t="str">
        <f>Master!A1804</f>
        <v>VSPO18041</v>
      </c>
      <c r="B1755" s="88" t="str">
        <f>Master!B1804</f>
        <v/>
      </c>
      <c r="C1755" s="414" t="str">
        <f>Master!C1804</f>
        <v/>
      </c>
      <c r="D1755" s="88" t="str">
        <f>Master!D1804</f>
        <v/>
      </c>
      <c r="E1755" s="406" t="str">
        <f>Master!E1804</f>
        <v/>
      </c>
      <c r="F1755" s="406">
        <f>Master!F1804</f>
        <v>0</v>
      </c>
      <c r="G1755" s="88" t="str">
        <f>Master!G1804</f>
        <v/>
      </c>
      <c r="H1755" s="88" t="str">
        <f>Master!H1804</f>
        <v/>
      </c>
      <c r="I1755" s="88" t="str">
        <f>Master!I1804</f>
        <v/>
      </c>
      <c r="J1755" s="88" t="str">
        <f>Master!J1804</f>
        <v>SPORTS FIRST PTE LTD</v>
      </c>
      <c r="K1755" s="88" t="str">
        <f>Master!K1804</f>
        <v/>
      </c>
      <c r="L1755" s="88" t="str">
        <f>Master!L1804</f>
        <v/>
      </c>
      <c r="M1755" s="88" t="str">
        <f>Master!M1804</f>
        <v/>
      </c>
      <c r="N1755" s="88" t="str">
        <f>Master!N1804</f>
        <v/>
      </c>
      <c r="O1755" s="88" t="str">
        <f>Master!O1804</f>
        <v/>
      </c>
      <c r="P1755" s="88" t="str">
        <f>Master!P1804</f>
        <v/>
      </c>
      <c r="Q1755" s="88" t="str">
        <f>Master!Q1804</f>
        <v/>
      </c>
      <c r="R1755" s="406" t="str">
        <f>Master!R1804</f>
        <v/>
      </c>
      <c r="S1755" s="406">
        <f>Master!S1804</f>
        <v>0</v>
      </c>
      <c r="T1755" s="406" t="str">
        <f>Master!T1804</f>
        <v/>
      </c>
      <c r="U1755" s="406" t="str">
        <f>Master!U1804</f>
        <v/>
      </c>
      <c r="V1755" s="406" t="str">
        <f>Master!V1804</f>
        <v/>
      </c>
      <c r="W1755" s="406" t="str">
        <f>Master!W1804</f>
        <v/>
      </c>
      <c r="X1755" s="406" t="str">
        <f>Master!X1804</f>
        <v/>
      </c>
      <c r="Y1755" s="406" t="str">
        <f>Master!Y1804</f>
        <v/>
      </c>
      <c r="Z1755" s="406" t="str">
        <f>Master!Z1804</f>
        <v/>
      </c>
      <c r="AA1755" s="406" t="str">
        <f>Master!AA1804</f>
        <v/>
      </c>
      <c r="AB1755" s="406" t="str">
        <f>Master!AB1804</f>
        <v/>
      </c>
      <c r="AC1755" s="406" t="str">
        <f>Master!AC1804</f>
        <v/>
      </c>
      <c r="AD1755" s="406" t="str">
        <f>Master!AD1804</f>
        <v/>
      </c>
      <c r="AE1755" s="406" t="str">
        <f>Master!AE1804</f>
        <v/>
      </c>
      <c r="AF1755" s="406" t="str">
        <f>Master!AF1804</f>
        <v/>
      </c>
      <c r="AG1755" s="406" t="str">
        <f>Master!AG1804</f>
        <v/>
      </c>
      <c r="AH1755" s="88" t="str">
        <f>Master!AH1804</f>
        <v/>
      </c>
      <c r="AI1755" s="88" t="str">
        <f>Master!AI1804</f>
        <v/>
      </c>
      <c r="AJ1755" s="406" t="str">
        <f>Master!AJ1804</f>
        <v/>
      </c>
      <c r="AK1755" s="406">
        <f>Master!AK1804</f>
        <v>0</v>
      </c>
      <c r="AL1755" s="88" t="str">
        <f>Master!AL1804</f>
        <v/>
      </c>
      <c r="AM1755" s="416"/>
      <c r="AN1755" s="416"/>
      <c r="AO1755" s="416"/>
      <c r="AP1755" s="416"/>
      <c r="AQ1755" s="416"/>
      <c r="AR1755" s="416">
        <f t="shared" si="10"/>
        <v>0</v>
      </c>
      <c r="AS1755" s="417" t="str">
        <f t="shared" si="11"/>
        <v>#DIV/0!</v>
      </c>
      <c r="AT1755" s="416">
        <f t="shared" si="12"/>
        <v>0</v>
      </c>
      <c r="AU1755" s="417"/>
    </row>
    <row r="1756" hidden="1">
      <c r="A1756" s="88" t="str">
        <f>Master!A1805</f>
        <v>VSPO18042</v>
      </c>
      <c r="B1756" s="88" t="str">
        <f>Master!B1805</f>
        <v/>
      </c>
      <c r="C1756" s="414" t="str">
        <f>Master!C1805</f>
        <v/>
      </c>
      <c r="D1756" s="88" t="str">
        <f>Master!D1805</f>
        <v/>
      </c>
      <c r="E1756" s="406" t="str">
        <f>Master!E1805</f>
        <v/>
      </c>
      <c r="F1756" s="406">
        <f>Master!F1805</f>
        <v>0</v>
      </c>
      <c r="G1756" s="88" t="str">
        <f>Master!G1805</f>
        <v/>
      </c>
      <c r="H1756" s="88" t="str">
        <f>Master!H1805</f>
        <v/>
      </c>
      <c r="I1756" s="88" t="str">
        <f>Master!I1805</f>
        <v/>
      </c>
      <c r="J1756" s="88" t="str">
        <f>Master!J1805</f>
        <v>SPORTS FIRST PTE LTD</v>
      </c>
      <c r="K1756" s="88" t="str">
        <f>Master!K1805</f>
        <v/>
      </c>
      <c r="L1756" s="88" t="str">
        <f>Master!L1805</f>
        <v/>
      </c>
      <c r="M1756" s="88" t="str">
        <f>Master!M1805</f>
        <v/>
      </c>
      <c r="N1756" s="88" t="str">
        <f>Master!N1805</f>
        <v/>
      </c>
      <c r="O1756" s="88" t="str">
        <f>Master!O1805</f>
        <v/>
      </c>
      <c r="P1756" s="88" t="str">
        <f>Master!P1805</f>
        <v/>
      </c>
      <c r="Q1756" s="88" t="str">
        <f>Master!Q1805</f>
        <v/>
      </c>
      <c r="R1756" s="406" t="str">
        <f>Master!R1805</f>
        <v/>
      </c>
      <c r="S1756" s="406">
        <f>Master!S1805</f>
        <v>0</v>
      </c>
      <c r="T1756" s="406" t="str">
        <f>Master!T1805</f>
        <v/>
      </c>
      <c r="U1756" s="406" t="str">
        <f>Master!U1805</f>
        <v/>
      </c>
      <c r="V1756" s="406" t="str">
        <f>Master!V1805</f>
        <v/>
      </c>
      <c r="W1756" s="406" t="str">
        <f>Master!W1805</f>
        <v/>
      </c>
      <c r="X1756" s="406" t="str">
        <f>Master!X1805</f>
        <v/>
      </c>
      <c r="Y1756" s="406" t="str">
        <f>Master!Y1805</f>
        <v/>
      </c>
      <c r="Z1756" s="406" t="str">
        <f>Master!Z1805</f>
        <v/>
      </c>
      <c r="AA1756" s="406" t="str">
        <f>Master!AA1805</f>
        <v/>
      </c>
      <c r="AB1756" s="406" t="str">
        <f>Master!AB1805</f>
        <v/>
      </c>
      <c r="AC1756" s="406" t="str">
        <f>Master!AC1805</f>
        <v/>
      </c>
      <c r="AD1756" s="406" t="str">
        <f>Master!AD1805</f>
        <v/>
      </c>
      <c r="AE1756" s="406" t="str">
        <f>Master!AE1805</f>
        <v/>
      </c>
      <c r="AF1756" s="406" t="str">
        <f>Master!AF1805</f>
        <v/>
      </c>
      <c r="AG1756" s="406" t="str">
        <f>Master!AG1805</f>
        <v/>
      </c>
      <c r="AH1756" s="88" t="str">
        <f>Master!AH1805</f>
        <v/>
      </c>
      <c r="AI1756" s="414" t="str">
        <f>Master!AI1805</f>
        <v/>
      </c>
      <c r="AJ1756" s="406" t="str">
        <f>Master!AJ1805</f>
        <v/>
      </c>
      <c r="AK1756" s="406">
        <f>Master!AK1805</f>
        <v>0</v>
      </c>
      <c r="AL1756" s="88" t="str">
        <f>Master!AL1805</f>
        <v/>
      </c>
      <c r="AM1756" s="416"/>
      <c r="AN1756" s="416"/>
      <c r="AO1756" s="416"/>
      <c r="AP1756" s="416"/>
      <c r="AQ1756" s="416"/>
      <c r="AR1756" s="416">
        <f t="shared" si="10"/>
        <v>0</v>
      </c>
      <c r="AS1756" s="417" t="str">
        <f t="shared" si="11"/>
        <v>#DIV/0!</v>
      </c>
      <c r="AT1756" s="416">
        <f t="shared" si="12"/>
        <v>0</v>
      </c>
      <c r="AU1756" s="417"/>
    </row>
    <row r="1757" hidden="1">
      <c r="A1757" s="88" t="str">
        <f>Master!A1806</f>
        <v>VSPO18043</v>
      </c>
      <c r="B1757" s="88" t="str">
        <f>Master!B1806</f>
        <v/>
      </c>
      <c r="C1757" s="414" t="str">
        <f>Master!C1806</f>
        <v/>
      </c>
      <c r="D1757" s="88" t="str">
        <f>Master!D1806</f>
        <v/>
      </c>
      <c r="E1757" s="406" t="str">
        <f>Master!E1806</f>
        <v/>
      </c>
      <c r="F1757" s="406">
        <f>Master!F1806</f>
        <v>0</v>
      </c>
      <c r="G1757" s="88" t="str">
        <f>Master!G1806</f>
        <v/>
      </c>
      <c r="H1757" s="88" t="str">
        <f>Master!H1806</f>
        <v/>
      </c>
      <c r="I1757" s="88" t="str">
        <f>Master!I1806</f>
        <v/>
      </c>
      <c r="J1757" s="88" t="str">
        <f>Master!J1806</f>
        <v>SPORTS FIRST PTE LTD</v>
      </c>
      <c r="K1757" s="88" t="str">
        <f>Master!K1806</f>
        <v/>
      </c>
      <c r="L1757" s="88" t="str">
        <f>Master!L1806</f>
        <v/>
      </c>
      <c r="M1757" s="88" t="str">
        <f>Master!M1806</f>
        <v/>
      </c>
      <c r="N1757" s="88" t="str">
        <f>Master!N1806</f>
        <v/>
      </c>
      <c r="O1757" s="88" t="str">
        <f>Master!O1806</f>
        <v/>
      </c>
      <c r="P1757" s="88" t="str">
        <f>Master!P1806</f>
        <v/>
      </c>
      <c r="Q1757" s="88" t="str">
        <f>Master!Q1806</f>
        <v/>
      </c>
      <c r="R1757" s="406" t="str">
        <f>Master!R1806</f>
        <v/>
      </c>
      <c r="S1757" s="406">
        <f>Master!S1806</f>
        <v>0</v>
      </c>
      <c r="T1757" s="406" t="str">
        <f>Master!T1806</f>
        <v/>
      </c>
      <c r="U1757" s="406" t="str">
        <f>Master!U1806</f>
        <v/>
      </c>
      <c r="V1757" s="406" t="str">
        <f>Master!V1806</f>
        <v/>
      </c>
      <c r="W1757" s="406" t="str">
        <f>Master!W1806</f>
        <v/>
      </c>
      <c r="X1757" s="406" t="str">
        <f>Master!X1806</f>
        <v/>
      </c>
      <c r="Y1757" s="406" t="str">
        <f>Master!Y1806</f>
        <v/>
      </c>
      <c r="Z1757" s="406" t="str">
        <f>Master!Z1806</f>
        <v/>
      </c>
      <c r="AA1757" s="406" t="str">
        <f>Master!AA1806</f>
        <v/>
      </c>
      <c r="AB1757" s="406" t="str">
        <f>Master!AB1806</f>
        <v/>
      </c>
      <c r="AC1757" s="406" t="str">
        <f>Master!AC1806</f>
        <v/>
      </c>
      <c r="AD1757" s="406" t="str">
        <f>Master!AD1806</f>
        <v/>
      </c>
      <c r="AE1757" s="406" t="str">
        <f>Master!AE1806</f>
        <v/>
      </c>
      <c r="AF1757" s="406" t="str">
        <f>Master!AF1806</f>
        <v/>
      </c>
      <c r="AG1757" s="406" t="str">
        <f>Master!AG1806</f>
        <v/>
      </c>
      <c r="AH1757" s="88" t="str">
        <f>Master!AH1806</f>
        <v/>
      </c>
      <c r="AI1757" s="88" t="str">
        <f>Master!AI1806</f>
        <v/>
      </c>
      <c r="AJ1757" s="406" t="str">
        <f>Master!AJ1806</f>
        <v/>
      </c>
      <c r="AK1757" s="406">
        <f>Master!AK1806</f>
        <v>0</v>
      </c>
      <c r="AL1757" s="88" t="str">
        <f>Master!AL1806</f>
        <v/>
      </c>
      <c r="AM1757" s="416"/>
      <c r="AN1757" s="416"/>
      <c r="AO1757" s="416"/>
      <c r="AP1757" s="416"/>
      <c r="AQ1757" s="416"/>
      <c r="AR1757" s="416">
        <f t="shared" si="10"/>
        <v>0</v>
      </c>
      <c r="AS1757" s="417" t="str">
        <f t="shared" si="11"/>
        <v>#DIV/0!</v>
      </c>
      <c r="AT1757" s="416">
        <f t="shared" si="12"/>
        <v>0</v>
      </c>
      <c r="AU1757" s="417"/>
    </row>
    <row r="1758" hidden="1">
      <c r="A1758" s="88" t="str">
        <f>Master!A1807</f>
        <v>VSPO18044</v>
      </c>
      <c r="B1758" s="88" t="str">
        <f>Master!B1807</f>
        <v/>
      </c>
      <c r="C1758" s="414" t="str">
        <f>Master!C1807</f>
        <v/>
      </c>
      <c r="D1758" s="88" t="str">
        <f>Master!D1807</f>
        <v/>
      </c>
      <c r="E1758" s="406" t="str">
        <f>Master!E1807</f>
        <v/>
      </c>
      <c r="F1758" s="406">
        <f>Master!F1807</f>
        <v>0</v>
      </c>
      <c r="G1758" s="88" t="str">
        <f>Master!G1807</f>
        <v/>
      </c>
      <c r="H1758" s="88" t="str">
        <f>Master!H1807</f>
        <v/>
      </c>
      <c r="I1758" s="88" t="str">
        <f>Master!I1807</f>
        <v/>
      </c>
      <c r="J1758" s="88" t="str">
        <f>Master!J1807</f>
        <v>SPORTS FIRST PTE LTD</v>
      </c>
      <c r="K1758" s="88" t="str">
        <f>Master!K1807</f>
        <v/>
      </c>
      <c r="L1758" s="88" t="str">
        <f>Master!L1807</f>
        <v/>
      </c>
      <c r="M1758" s="88" t="str">
        <f>Master!M1807</f>
        <v/>
      </c>
      <c r="N1758" s="88" t="str">
        <f>Master!N1807</f>
        <v/>
      </c>
      <c r="O1758" s="88" t="str">
        <f>Master!O1807</f>
        <v/>
      </c>
      <c r="P1758" s="88" t="str">
        <f>Master!P1807</f>
        <v/>
      </c>
      <c r="Q1758" s="88" t="str">
        <f>Master!Q1807</f>
        <v/>
      </c>
      <c r="R1758" s="406" t="str">
        <f>Master!R1807</f>
        <v/>
      </c>
      <c r="S1758" s="406">
        <f>Master!S1807</f>
        <v>0</v>
      </c>
      <c r="T1758" s="406" t="str">
        <f>Master!T1807</f>
        <v/>
      </c>
      <c r="U1758" s="406" t="str">
        <f>Master!U1807</f>
        <v/>
      </c>
      <c r="V1758" s="406" t="str">
        <f>Master!V1807</f>
        <v/>
      </c>
      <c r="W1758" s="406" t="str">
        <f>Master!W1807</f>
        <v/>
      </c>
      <c r="X1758" s="406" t="str">
        <f>Master!X1807</f>
        <v/>
      </c>
      <c r="Y1758" s="406" t="str">
        <f>Master!Y1807</f>
        <v/>
      </c>
      <c r="Z1758" s="406" t="str">
        <f>Master!Z1807</f>
        <v/>
      </c>
      <c r="AA1758" s="406" t="str">
        <f>Master!AA1807</f>
        <v/>
      </c>
      <c r="AB1758" s="406" t="str">
        <f>Master!AB1807</f>
        <v/>
      </c>
      <c r="AC1758" s="406" t="str">
        <f>Master!AC1807</f>
        <v/>
      </c>
      <c r="AD1758" s="406" t="str">
        <f>Master!AD1807</f>
        <v/>
      </c>
      <c r="AE1758" s="406" t="str">
        <f>Master!AE1807</f>
        <v/>
      </c>
      <c r="AF1758" s="406" t="str">
        <f>Master!AF1807</f>
        <v/>
      </c>
      <c r="AG1758" s="406" t="str">
        <f>Master!AG1807</f>
        <v/>
      </c>
      <c r="AH1758" s="88" t="str">
        <f>Master!AH1807</f>
        <v/>
      </c>
      <c r="AI1758" s="414" t="str">
        <f>Master!AI1807</f>
        <v/>
      </c>
      <c r="AJ1758" s="406" t="str">
        <f>Master!AJ1807</f>
        <v/>
      </c>
      <c r="AK1758" s="406">
        <f>Master!AK1807</f>
        <v>0</v>
      </c>
      <c r="AL1758" s="88" t="str">
        <f>Master!AL1807</f>
        <v/>
      </c>
      <c r="AM1758" s="416"/>
      <c r="AN1758" s="416"/>
      <c r="AO1758" s="416"/>
      <c r="AP1758" s="416"/>
      <c r="AQ1758" s="416"/>
      <c r="AR1758" s="416">
        <f t="shared" si="10"/>
        <v>0</v>
      </c>
      <c r="AS1758" s="417" t="str">
        <f t="shared" si="11"/>
        <v>#DIV/0!</v>
      </c>
      <c r="AT1758" s="416">
        <f t="shared" si="12"/>
        <v>0</v>
      </c>
      <c r="AU1758" s="417"/>
    </row>
    <row r="1759" hidden="1">
      <c r="A1759" s="88" t="str">
        <f>Master!A1808</f>
        <v>VSPO18045</v>
      </c>
      <c r="B1759" s="88" t="str">
        <f>Master!B1808</f>
        <v/>
      </c>
      <c r="C1759" s="414" t="str">
        <f>Master!C1808</f>
        <v/>
      </c>
      <c r="D1759" s="88" t="str">
        <f>Master!D1808</f>
        <v/>
      </c>
      <c r="E1759" s="406" t="str">
        <f>Master!E1808</f>
        <v/>
      </c>
      <c r="F1759" s="406">
        <f>Master!F1808</f>
        <v>0</v>
      </c>
      <c r="G1759" s="88" t="str">
        <f>Master!G1808</f>
        <v/>
      </c>
      <c r="H1759" s="88" t="str">
        <f>Master!H1808</f>
        <v/>
      </c>
      <c r="I1759" s="88" t="str">
        <f>Master!I1808</f>
        <v/>
      </c>
      <c r="J1759" s="88" t="str">
        <f>Master!J1808</f>
        <v>SPORTS FIRST PTE LTD</v>
      </c>
      <c r="K1759" s="88" t="str">
        <f>Master!K1808</f>
        <v/>
      </c>
      <c r="L1759" s="88" t="str">
        <f>Master!L1808</f>
        <v/>
      </c>
      <c r="M1759" s="88" t="str">
        <f>Master!M1808</f>
        <v/>
      </c>
      <c r="N1759" s="88" t="str">
        <f>Master!N1808</f>
        <v/>
      </c>
      <c r="O1759" s="88" t="str">
        <f>Master!O1808</f>
        <v/>
      </c>
      <c r="P1759" s="88" t="str">
        <f>Master!P1808</f>
        <v/>
      </c>
      <c r="Q1759" s="88" t="str">
        <f>Master!Q1808</f>
        <v/>
      </c>
      <c r="R1759" s="406" t="str">
        <f>Master!R1808</f>
        <v/>
      </c>
      <c r="S1759" s="406">
        <f>Master!S1808</f>
        <v>0</v>
      </c>
      <c r="T1759" s="406" t="str">
        <f>Master!T1808</f>
        <v/>
      </c>
      <c r="U1759" s="406" t="str">
        <f>Master!U1808</f>
        <v/>
      </c>
      <c r="V1759" s="406" t="str">
        <f>Master!V1808</f>
        <v/>
      </c>
      <c r="W1759" s="406" t="str">
        <f>Master!W1808</f>
        <v/>
      </c>
      <c r="X1759" s="406" t="str">
        <f>Master!X1808</f>
        <v/>
      </c>
      <c r="Y1759" s="406" t="str">
        <f>Master!Y1808</f>
        <v/>
      </c>
      <c r="Z1759" s="406" t="str">
        <f>Master!Z1808</f>
        <v/>
      </c>
      <c r="AA1759" s="406" t="str">
        <f>Master!AA1808</f>
        <v/>
      </c>
      <c r="AB1759" s="406" t="str">
        <f>Master!AB1808</f>
        <v/>
      </c>
      <c r="AC1759" s="406" t="str">
        <f>Master!AC1808</f>
        <v/>
      </c>
      <c r="AD1759" s="406" t="str">
        <f>Master!AD1808</f>
        <v/>
      </c>
      <c r="AE1759" s="406" t="str">
        <f>Master!AE1808</f>
        <v/>
      </c>
      <c r="AF1759" s="406" t="str">
        <f>Master!AF1808</f>
        <v/>
      </c>
      <c r="AG1759" s="406" t="str">
        <f>Master!AG1808</f>
        <v/>
      </c>
      <c r="AH1759" s="88" t="str">
        <f>Master!AH1808</f>
        <v/>
      </c>
      <c r="AI1759" s="88" t="str">
        <f>Master!AI1808</f>
        <v/>
      </c>
      <c r="AJ1759" s="406" t="str">
        <f>Master!AJ1808</f>
        <v/>
      </c>
      <c r="AK1759" s="406">
        <f>Master!AK1808</f>
        <v>0</v>
      </c>
      <c r="AL1759" s="88" t="str">
        <f>Master!AL1808</f>
        <v/>
      </c>
      <c r="AM1759" s="416"/>
      <c r="AN1759" s="416"/>
      <c r="AO1759" s="416"/>
      <c r="AP1759" s="416"/>
      <c r="AQ1759" s="416"/>
      <c r="AR1759" s="416">
        <f t="shared" si="10"/>
        <v>0</v>
      </c>
      <c r="AS1759" s="417" t="str">
        <f t="shared" si="11"/>
        <v>#DIV/0!</v>
      </c>
      <c r="AT1759" s="416">
        <f t="shared" si="12"/>
        <v>0</v>
      </c>
      <c r="AU1759" s="417"/>
    </row>
    <row r="1760" hidden="1">
      <c r="A1760" s="88" t="str">
        <f>Master!A1809</f>
        <v>VSPO18046</v>
      </c>
      <c r="B1760" s="88" t="str">
        <f>Master!B1809</f>
        <v/>
      </c>
      <c r="C1760" s="414" t="str">
        <f>Master!C1809</f>
        <v/>
      </c>
      <c r="D1760" s="88" t="str">
        <f>Master!D1809</f>
        <v/>
      </c>
      <c r="E1760" s="406" t="str">
        <f>Master!E1809</f>
        <v/>
      </c>
      <c r="F1760" s="406">
        <f>Master!F1809</f>
        <v>0</v>
      </c>
      <c r="G1760" s="88" t="str">
        <f>Master!G1809</f>
        <v/>
      </c>
      <c r="H1760" s="88" t="str">
        <f>Master!H1809</f>
        <v/>
      </c>
      <c r="I1760" s="88" t="str">
        <f>Master!I1809</f>
        <v/>
      </c>
      <c r="J1760" s="88" t="str">
        <f>Master!J1809</f>
        <v>SPORTS FIRST PTE LTD</v>
      </c>
      <c r="K1760" s="88" t="str">
        <f>Master!K1809</f>
        <v/>
      </c>
      <c r="L1760" s="88" t="str">
        <f>Master!L1809</f>
        <v/>
      </c>
      <c r="M1760" s="88" t="str">
        <f>Master!M1809</f>
        <v/>
      </c>
      <c r="N1760" s="88" t="str">
        <f>Master!N1809</f>
        <v/>
      </c>
      <c r="O1760" s="88" t="str">
        <f>Master!O1809</f>
        <v/>
      </c>
      <c r="P1760" s="88" t="str">
        <f>Master!P1809</f>
        <v/>
      </c>
      <c r="Q1760" s="88" t="str">
        <f>Master!Q1809</f>
        <v/>
      </c>
      <c r="R1760" s="406" t="str">
        <f>Master!R1809</f>
        <v/>
      </c>
      <c r="S1760" s="406">
        <f>Master!S1809</f>
        <v>0</v>
      </c>
      <c r="T1760" s="406" t="str">
        <f>Master!T1809</f>
        <v/>
      </c>
      <c r="U1760" s="406" t="str">
        <f>Master!U1809</f>
        <v/>
      </c>
      <c r="V1760" s="406" t="str">
        <f>Master!V1809</f>
        <v/>
      </c>
      <c r="W1760" s="406" t="str">
        <f>Master!W1809</f>
        <v/>
      </c>
      <c r="X1760" s="406" t="str">
        <f>Master!X1809</f>
        <v/>
      </c>
      <c r="Y1760" s="406" t="str">
        <f>Master!Y1809</f>
        <v/>
      </c>
      <c r="Z1760" s="406" t="str">
        <f>Master!Z1809</f>
        <v/>
      </c>
      <c r="AA1760" s="406" t="str">
        <f>Master!AA1809</f>
        <v/>
      </c>
      <c r="AB1760" s="406" t="str">
        <f>Master!AB1809</f>
        <v/>
      </c>
      <c r="AC1760" s="406" t="str">
        <f>Master!AC1809</f>
        <v/>
      </c>
      <c r="AD1760" s="406" t="str">
        <f>Master!AD1809</f>
        <v/>
      </c>
      <c r="AE1760" s="406" t="str">
        <f>Master!AE1809</f>
        <v/>
      </c>
      <c r="AF1760" s="406" t="str">
        <f>Master!AF1809</f>
        <v/>
      </c>
      <c r="AG1760" s="406" t="str">
        <f>Master!AG1809</f>
        <v/>
      </c>
      <c r="AH1760" s="88" t="str">
        <f>Master!AH1809</f>
        <v/>
      </c>
      <c r="AI1760" s="414" t="str">
        <f>Master!AI1809</f>
        <v/>
      </c>
      <c r="AJ1760" s="406" t="str">
        <f>Master!AJ1809</f>
        <v/>
      </c>
      <c r="AK1760" s="406">
        <f>Master!AK1809</f>
        <v>0</v>
      </c>
      <c r="AL1760" s="88" t="str">
        <f>Master!AL1809</f>
        <v/>
      </c>
      <c r="AM1760" s="416"/>
      <c r="AN1760" s="416"/>
      <c r="AO1760" s="416"/>
      <c r="AP1760" s="416"/>
      <c r="AQ1760" s="416"/>
      <c r="AR1760" s="416">
        <f t="shared" si="10"/>
        <v>0</v>
      </c>
      <c r="AS1760" s="417" t="str">
        <f t="shared" si="11"/>
        <v>#DIV/0!</v>
      </c>
      <c r="AT1760" s="416">
        <f t="shared" si="12"/>
        <v>0</v>
      </c>
      <c r="AU1760" s="417"/>
    </row>
    <row r="1761" hidden="1">
      <c r="A1761" s="88" t="str">
        <f>Master!A1810</f>
        <v>VSPO18047</v>
      </c>
      <c r="B1761" s="88" t="str">
        <f>Master!B1810</f>
        <v/>
      </c>
      <c r="C1761" s="414" t="str">
        <f>Master!C1810</f>
        <v/>
      </c>
      <c r="D1761" s="88" t="str">
        <f>Master!D1810</f>
        <v/>
      </c>
      <c r="E1761" s="406" t="str">
        <f>Master!E1810</f>
        <v/>
      </c>
      <c r="F1761" s="406">
        <f>Master!F1810</f>
        <v>0</v>
      </c>
      <c r="G1761" s="88" t="str">
        <f>Master!G1810</f>
        <v/>
      </c>
      <c r="H1761" s="88" t="str">
        <f>Master!H1810</f>
        <v/>
      </c>
      <c r="I1761" s="88" t="str">
        <f>Master!I1810</f>
        <v/>
      </c>
      <c r="J1761" s="88" t="str">
        <f>Master!J1810</f>
        <v>SPORTS FIRST PTE LTD</v>
      </c>
      <c r="K1761" s="88" t="str">
        <f>Master!K1810</f>
        <v/>
      </c>
      <c r="L1761" s="88" t="str">
        <f>Master!L1810</f>
        <v/>
      </c>
      <c r="M1761" s="88" t="str">
        <f>Master!M1810</f>
        <v/>
      </c>
      <c r="N1761" s="88" t="str">
        <f>Master!N1810</f>
        <v/>
      </c>
      <c r="O1761" s="88" t="str">
        <f>Master!O1810</f>
        <v/>
      </c>
      <c r="P1761" s="88" t="str">
        <f>Master!P1810</f>
        <v/>
      </c>
      <c r="Q1761" s="88" t="str">
        <f>Master!Q1810</f>
        <v/>
      </c>
      <c r="R1761" s="406" t="str">
        <f>Master!R1810</f>
        <v/>
      </c>
      <c r="S1761" s="406">
        <f>Master!S1810</f>
        <v>0</v>
      </c>
      <c r="T1761" s="406" t="str">
        <f>Master!T1810</f>
        <v/>
      </c>
      <c r="U1761" s="406" t="str">
        <f>Master!U1810</f>
        <v/>
      </c>
      <c r="V1761" s="406" t="str">
        <f>Master!V1810</f>
        <v/>
      </c>
      <c r="W1761" s="406" t="str">
        <f>Master!W1810</f>
        <v/>
      </c>
      <c r="X1761" s="406" t="str">
        <f>Master!X1810</f>
        <v/>
      </c>
      <c r="Y1761" s="406" t="str">
        <f>Master!Y1810</f>
        <v/>
      </c>
      <c r="Z1761" s="406" t="str">
        <f>Master!Z1810</f>
        <v/>
      </c>
      <c r="AA1761" s="406" t="str">
        <f>Master!AA1810</f>
        <v/>
      </c>
      <c r="AB1761" s="406" t="str">
        <f>Master!AB1810</f>
        <v/>
      </c>
      <c r="AC1761" s="406" t="str">
        <f>Master!AC1810</f>
        <v/>
      </c>
      <c r="AD1761" s="406" t="str">
        <f>Master!AD1810</f>
        <v/>
      </c>
      <c r="AE1761" s="406" t="str">
        <f>Master!AE1810</f>
        <v/>
      </c>
      <c r="AF1761" s="406" t="str">
        <f>Master!AF1810</f>
        <v/>
      </c>
      <c r="AG1761" s="406" t="str">
        <f>Master!AG1810</f>
        <v/>
      </c>
      <c r="AH1761" s="88" t="str">
        <f>Master!AH1810</f>
        <v/>
      </c>
      <c r="AI1761" s="88" t="str">
        <f>Master!AI1810</f>
        <v/>
      </c>
      <c r="AJ1761" s="406" t="str">
        <f>Master!AJ1810</f>
        <v/>
      </c>
      <c r="AK1761" s="406">
        <f>Master!AK1810</f>
        <v>0</v>
      </c>
      <c r="AL1761" s="88" t="str">
        <f>Master!AL1810</f>
        <v/>
      </c>
      <c r="AM1761" s="416"/>
      <c r="AN1761" s="416"/>
      <c r="AO1761" s="416"/>
      <c r="AP1761" s="416"/>
      <c r="AQ1761" s="416"/>
      <c r="AR1761" s="416">
        <f t="shared" si="10"/>
        <v>0</v>
      </c>
      <c r="AS1761" s="417" t="str">
        <f t="shared" si="11"/>
        <v>#DIV/0!</v>
      </c>
      <c r="AT1761" s="416">
        <f t="shared" si="12"/>
        <v>0</v>
      </c>
      <c r="AU1761" s="417"/>
    </row>
    <row r="1762" hidden="1">
      <c r="A1762" s="88" t="str">
        <f>Master!A1811</f>
        <v>VSPO18048</v>
      </c>
      <c r="B1762" s="88" t="str">
        <f>Master!B1811</f>
        <v/>
      </c>
      <c r="C1762" s="414" t="str">
        <f>Master!C1811</f>
        <v/>
      </c>
      <c r="D1762" s="88" t="str">
        <f>Master!D1811</f>
        <v/>
      </c>
      <c r="E1762" s="406" t="str">
        <f>Master!E1811</f>
        <v/>
      </c>
      <c r="F1762" s="406">
        <f>Master!F1811</f>
        <v>0</v>
      </c>
      <c r="G1762" s="88" t="str">
        <f>Master!G1811</f>
        <v/>
      </c>
      <c r="H1762" s="88" t="str">
        <f>Master!H1811</f>
        <v/>
      </c>
      <c r="I1762" s="88" t="str">
        <f>Master!I1811</f>
        <v/>
      </c>
      <c r="J1762" s="88" t="str">
        <f>Master!J1811</f>
        <v>SPORTS FIRST PTE LTD</v>
      </c>
      <c r="K1762" s="88" t="str">
        <f>Master!K1811</f>
        <v/>
      </c>
      <c r="L1762" s="88" t="str">
        <f>Master!L1811</f>
        <v/>
      </c>
      <c r="M1762" s="88" t="str">
        <f>Master!M1811</f>
        <v/>
      </c>
      <c r="N1762" s="88" t="str">
        <f>Master!N1811</f>
        <v/>
      </c>
      <c r="O1762" s="88" t="str">
        <f>Master!O1811</f>
        <v/>
      </c>
      <c r="P1762" s="88" t="str">
        <f>Master!P1811</f>
        <v/>
      </c>
      <c r="Q1762" s="88" t="str">
        <f>Master!Q1811</f>
        <v/>
      </c>
      <c r="R1762" s="406" t="str">
        <f>Master!R1811</f>
        <v/>
      </c>
      <c r="S1762" s="406">
        <f>Master!S1811</f>
        <v>0</v>
      </c>
      <c r="T1762" s="406" t="str">
        <f>Master!T1811</f>
        <v/>
      </c>
      <c r="U1762" s="406" t="str">
        <f>Master!U1811</f>
        <v/>
      </c>
      <c r="V1762" s="406" t="str">
        <f>Master!V1811</f>
        <v/>
      </c>
      <c r="W1762" s="406" t="str">
        <f>Master!W1811</f>
        <v/>
      </c>
      <c r="X1762" s="406" t="str">
        <f>Master!X1811</f>
        <v/>
      </c>
      <c r="Y1762" s="406" t="str">
        <f>Master!Y1811</f>
        <v/>
      </c>
      <c r="Z1762" s="406" t="str">
        <f>Master!Z1811</f>
        <v/>
      </c>
      <c r="AA1762" s="406" t="str">
        <f>Master!AA1811</f>
        <v/>
      </c>
      <c r="AB1762" s="406" t="str">
        <f>Master!AB1811</f>
        <v/>
      </c>
      <c r="AC1762" s="406" t="str">
        <f>Master!AC1811</f>
        <v/>
      </c>
      <c r="AD1762" s="406" t="str">
        <f>Master!AD1811</f>
        <v/>
      </c>
      <c r="AE1762" s="406" t="str">
        <f>Master!AE1811</f>
        <v/>
      </c>
      <c r="AF1762" s="406" t="str">
        <f>Master!AF1811</f>
        <v/>
      </c>
      <c r="AG1762" s="406" t="str">
        <f>Master!AG1811</f>
        <v/>
      </c>
      <c r="AH1762" s="88" t="str">
        <f>Master!AH1811</f>
        <v/>
      </c>
      <c r="AI1762" s="414" t="str">
        <f>Master!AI1811</f>
        <v/>
      </c>
      <c r="AJ1762" s="406" t="str">
        <f>Master!AJ1811</f>
        <v/>
      </c>
      <c r="AK1762" s="406">
        <f>Master!AK1811</f>
        <v>0</v>
      </c>
      <c r="AL1762" s="88" t="str">
        <f>Master!AL1811</f>
        <v/>
      </c>
      <c r="AM1762" s="416"/>
      <c r="AN1762" s="416"/>
      <c r="AO1762" s="416"/>
      <c r="AP1762" s="416"/>
      <c r="AQ1762" s="416"/>
      <c r="AR1762" s="416">
        <f t="shared" si="10"/>
        <v>0</v>
      </c>
      <c r="AS1762" s="417" t="str">
        <f t="shared" si="11"/>
        <v>#DIV/0!</v>
      </c>
      <c r="AT1762" s="416">
        <f t="shared" si="12"/>
        <v>0</v>
      </c>
      <c r="AU1762" s="417"/>
    </row>
    <row r="1763" hidden="1">
      <c r="A1763" s="88" t="str">
        <f>Master!A1812</f>
        <v>VSPO18049</v>
      </c>
      <c r="B1763" s="88" t="str">
        <f>Master!B1812</f>
        <v/>
      </c>
      <c r="C1763" s="414" t="str">
        <f>Master!C1812</f>
        <v/>
      </c>
      <c r="D1763" s="88" t="str">
        <f>Master!D1812</f>
        <v/>
      </c>
      <c r="E1763" s="406" t="str">
        <f>Master!E1812</f>
        <v/>
      </c>
      <c r="F1763" s="406">
        <f>Master!F1812</f>
        <v>0</v>
      </c>
      <c r="G1763" s="88" t="str">
        <f>Master!G1812</f>
        <v/>
      </c>
      <c r="H1763" s="88" t="str">
        <f>Master!H1812</f>
        <v/>
      </c>
      <c r="I1763" s="88" t="str">
        <f>Master!I1812</f>
        <v/>
      </c>
      <c r="J1763" s="88" t="str">
        <f>Master!J1812</f>
        <v>SPORTS FIRST PTE LTD</v>
      </c>
      <c r="K1763" s="88" t="str">
        <f>Master!K1812</f>
        <v/>
      </c>
      <c r="L1763" s="88" t="str">
        <f>Master!L1812</f>
        <v/>
      </c>
      <c r="M1763" s="88" t="str">
        <f>Master!M1812</f>
        <v/>
      </c>
      <c r="N1763" s="88" t="str">
        <f>Master!N1812</f>
        <v/>
      </c>
      <c r="O1763" s="88" t="str">
        <f>Master!O1812</f>
        <v/>
      </c>
      <c r="P1763" s="88" t="str">
        <f>Master!P1812</f>
        <v/>
      </c>
      <c r="Q1763" s="88" t="str">
        <f>Master!Q1812</f>
        <v/>
      </c>
      <c r="R1763" s="406" t="str">
        <f>Master!R1812</f>
        <v/>
      </c>
      <c r="S1763" s="406">
        <f>Master!S1812</f>
        <v>0</v>
      </c>
      <c r="T1763" s="406" t="str">
        <f>Master!T1812</f>
        <v/>
      </c>
      <c r="U1763" s="406" t="str">
        <f>Master!U1812</f>
        <v/>
      </c>
      <c r="V1763" s="406" t="str">
        <f>Master!V1812</f>
        <v/>
      </c>
      <c r="W1763" s="406" t="str">
        <f>Master!W1812</f>
        <v/>
      </c>
      <c r="X1763" s="406" t="str">
        <f>Master!X1812</f>
        <v/>
      </c>
      <c r="Y1763" s="406" t="str">
        <f>Master!Y1812</f>
        <v/>
      </c>
      <c r="Z1763" s="406" t="str">
        <f>Master!Z1812</f>
        <v/>
      </c>
      <c r="AA1763" s="406" t="str">
        <f>Master!AA1812</f>
        <v/>
      </c>
      <c r="AB1763" s="406" t="str">
        <f>Master!AB1812</f>
        <v/>
      </c>
      <c r="AC1763" s="406" t="str">
        <f>Master!AC1812</f>
        <v/>
      </c>
      <c r="AD1763" s="406" t="str">
        <f>Master!AD1812</f>
        <v/>
      </c>
      <c r="AE1763" s="406" t="str">
        <f>Master!AE1812</f>
        <v/>
      </c>
      <c r="AF1763" s="406" t="str">
        <f>Master!AF1812</f>
        <v/>
      </c>
      <c r="AG1763" s="406" t="str">
        <f>Master!AG1812</f>
        <v/>
      </c>
      <c r="AH1763" s="88" t="str">
        <f>Master!AH1812</f>
        <v/>
      </c>
      <c r="AI1763" s="88" t="str">
        <f>Master!AI1812</f>
        <v/>
      </c>
      <c r="AJ1763" s="406" t="str">
        <f>Master!AJ1812</f>
        <v/>
      </c>
      <c r="AK1763" s="406">
        <f>Master!AK1812</f>
        <v>0</v>
      </c>
      <c r="AL1763" s="88" t="str">
        <f>Master!AL1812</f>
        <v/>
      </c>
      <c r="AM1763" s="416"/>
      <c r="AN1763" s="416"/>
      <c r="AO1763" s="416"/>
      <c r="AP1763" s="416"/>
      <c r="AQ1763" s="416"/>
      <c r="AR1763" s="416">
        <f t="shared" si="10"/>
        <v>0</v>
      </c>
      <c r="AS1763" s="417" t="str">
        <f t="shared" si="11"/>
        <v>#DIV/0!</v>
      </c>
      <c r="AT1763" s="416">
        <f t="shared" si="12"/>
        <v>0</v>
      </c>
      <c r="AU1763" s="417"/>
    </row>
    <row r="1764" hidden="1">
      <c r="A1764" s="88" t="str">
        <f>Master!A1813</f>
        <v>VSPO18050</v>
      </c>
      <c r="B1764" s="88" t="str">
        <f>Master!B1813</f>
        <v/>
      </c>
      <c r="C1764" s="414" t="str">
        <f>Master!C1813</f>
        <v/>
      </c>
      <c r="D1764" s="88" t="str">
        <f>Master!D1813</f>
        <v/>
      </c>
      <c r="E1764" s="406" t="str">
        <f>Master!E1813</f>
        <v/>
      </c>
      <c r="F1764" s="406">
        <f>Master!F1813</f>
        <v>0</v>
      </c>
      <c r="G1764" s="88" t="str">
        <f>Master!G1813</f>
        <v/>
      </c>
      <c r="H1764" s="88" t="str">
        <f>Master!H1813</f>
        <v/>
      </c>
      <c r="I1764" s="88" t="str">
        <f>Master!I1813</f>
        <v/>
      </c>
      <c r="J1764" s="88" t="str">
        <f>Master!J1813</f>
        <v>SPORTS FIRST PTE LTD</v>
      </c>
      <c r="K1764" s="88" t="str">
        <f>Master!K1813</f>
        <v/>
      </c>
      <c r="L1764" s="88" t="str">
        <f>Master!L1813</f>
        <v/>
      </c>
      <c r="M1764" s="88" t="str">
        <f>Master!M1813</f>
        <v/>
      </c>
      <c r="N1764" s="88" t="str">
        <f>Master!N1813</f>
        <v/>
      </c>
      <c r="O1764" s="88" t="str">
        <f>Master!O1813</f>
        <v/>
      </c>
      <c r="P1764" s="88" t="str">
        <f>Master!P1813</f>
        <v/>
      </c>
      <c r="Q1764" s="88" t="str">
        <f>Master!Q1813</f>
        <v/>
      </c>
      <c r="R1764" s="406" t="str">
        <f>Master!R1813</f>
        <v/>
      </c>
      <c r="S1764" s="406">
        <f>Master!S1813</f>
        <v>0</v>
      </c>
      <c r="T1764" s="406" t="str">
        <f>Master!T1813</f>
        <v/>
      </c>
      <c r="U1764" s="406" t="str">
        <f>Master!U1813</f>
        <v/>
      </c>
      <c r="V1764" s="406" t="str">
        <f>Master!V1813</f>
        <v/>
      </c>
      <c r="W1764" s="406" t="str">
        <f>Master!W1813</f>
        <v/>
      </c>
      <c r="X1764" s="406" t="str">
        <f>Master!X1813</f>
        <v/>
      </c>
      <c r="Y1764" s="406" t="str">
        <f>Master!Y1813</f>
        <v/>
      </c>
      <c r="Z1764" s="406" t="str">
        <f>Master!Z1813</f>
        <v/>
      </c>
      <c r="AA1764" s="406" t="str">
        <f>Master!AA1813</f>
        <v/>
      </c>
      <c r="AB1764" s="406" t="str">
        <f>Master!AB1813</f>
        <v/>
      </c>
      <c r="AC1764" s="406" t="str">
        <f>Master!AC1813</f>
        <v/>
      </c>
      <c r="AD1764" s="406" t="str">
        <f>Master!AD1813</f>
        <v/>
      </c>
      <c r="AE1764" s="406" t="str">
        <f>Master!AE1813</f>
        <v/>
      </c>
      <c r="AF1764" s="406" t="str">
        <f>Master!AF1813</f>
        <v/>
      </c>
      <c r="AG1764" s="406" t="str">
        <f>Master!AG1813</f>
        <v/>
      </c>
      <c r="AH1764" s="88" t="str">
        <f>Master!AH1813</f>
        <v/>
      </c>
      <c r="AI1764" s="414" t="str">
        <f>Master!AI1813</f>
        <v/>
      </c>
      <c r="AJ1764" s="406" t="str">
        <f>Master!AJ1813</f>
        <v/>
      </c>
      <c r="AK1764" s="406">
        <f>Master!AK1813</f>
        <v>0</v>
      </c>
      <c r="AL1764" s="88" t="str">
        <f>Master!AL1813</f>
        <v/>
      </c>
      <c r="AM1764" s="416"/>
      <c r="AN1764" s="416"/>
      <c r="AO1764" s="416"/>
      <c r="AP1764" s="416"/>
      <c r="AQ1764" s="416"/>
      <c r="AR1764" s="416">
        <f t="shared" si="10"/>
        <v>0</v>
      </c>
      <c r="AS1764" s="417" t="str">
        <f t="shared" si="11"/>
        <v>#DIV/0!</v>
      </c>
      <c r="AT1764" s="416">
        <f t="shared" si="12"/>
        <v>0</v>
      </c>
      <c r="AU1764" s="417"/>
    </row>
    <row r="1765" hidden="1">
      <c r="A1765" s="88" t="str">
        <f>Master!A1814</f>
        <v>VSPO18051</v>
      </c>
      <c r="B1765" s="88" t="str">
        <f>Master!B1814</f>
        <v/>
      </c>
      <c r="C1765" s="414" t="str">
        <f>Master!C1814</f>
        <v/>
      </c>
      <c r="D1765" s="88" t="str">
        <f>Master!D1814</f>
        <v/>
      </c>
      <c r="E1765" s="406" t="str">
        <f>Master!E1814</f>
        <v/>
      </c>
      <c r="F1765" s="406">
        <f>Master!F1814</f>
        <v>0</v>
      </c>
      <c r="G1765" s="88" t="str">
        <f>Master!G1814</f>
        <v/>
      </c>
      <c r="H1765" s="88" t="str">
        <f>Master!H1814</f>
        <v/>
      </c>
      <c r="I1765" s="88" t="str">
        <f>Master!I1814</f>
        <v/>
      </c>
      <c r="J1765" s="88" t="str">
        <f>Master!J1814</f>
        <v>SPORTS FIRST PTE LTD</v>
      </c>
      <c r="K1765" s="88" t="str">
        <f>Master!K1814</f>
        <v/>
      </c>
      <c r="L1765" s="88" t="str">
        <f>Master!L1814</f>
        <v/>
      </c>
      <c r="M1765" s="88" t="str">
        <f>Master!M1814</f>
        <v/>
      </c>
      <c r="N1765" s="88" t="str">
        <f>Master!N1814</f>
        <v/>
      </c>
      <c r="O1765" s="88" t="str">
        <f>Master!O1814</f>
        <v/>
      </c>
      <c r="P1765" s="88" t="str">
        <f>Master!P1814</f>
        <v/>
      </c>
      <c r="Q1765" s="88" t="str">
        <f>Master!Q1814</f>
        <v/>
      </c>
      <c r="R1765" s="406" t="str">
        <f>Master!R1814</f>
        <v/>
      </c>
      <c r="S1765" s="406">
        <f>Master!S1814</f>
        <v>0</v>
      </c>
      <c r="T1765" s="406" t="str">
        <f>Master!T1814</f>
        <v/>
      </c>
      <c r="U1765" s="406" t="str">
        <f>Master!U1814</f>
        <v/>
      </c>
      <c r="V1765" s="406" t="str">
        <f>Master!V1814</f>
        <v/>
      </c>
      <c r="W1765" s="406" t="str">
        <f>Master!W1814</f>
        <v/>
      </c>
      <c r="X1765" s="406" t="str">
        <f>Master!X1814</f>
        <v/>
      </c>
      <c r="Y1765" s="406" t="str">
        <f>Master!Y1814</f>
        <v/>
      </c>
      <c r="Z1765" s="406" t="str">
        <f>Master!Z1814</f>
        <v/>
      </c>
      <c r="AA1765" s="406" t="str">
        <f>Master!AA1814</f>
        <v/>
      </c>
      <c r="AB1765" s="406" t="str">
        <f>Master!AB1814</f>
        <v/>
      </c>
      <c r="AC1765" s="406" t="str">
        <f>Master!AC1814</f>
        <v/>
      </c>
      <c r="AD1765" s="406" t="str">
        <f>Master!AD1814</f>
        <v/>
      </c>
      <c r="AE1765" s="406" t="str">
        <f>Master!AE1814</f>
        <v/>
      </c>
      <c r="AF1765" s="406" t="str">
        <f>Master!AF1814</f>
        <v/>
      </c>
      <c r="AG1765" s="406" t="str">
        <f>Master!AG1814</f>
        <v/>
      </c>
      <c r="AH1765" s="88" t="str">
        <f>Master!AH1814</f>
        <v/>
      </c>
      <c r="AI1765" s="88" t="str">
        <f>Master!AI1814</f>
        <v/>
      </c>
      <c r="AJ1765" s="406" t="str">
        <f>Master!AJ1814</f>
        <v/>
      </c>
      <c r="AK1765" s="406">
        <f>Master!AK1814</f>
        <v>0</v>
      </c>
      <c r="AL1765" s="88" t="str">
        <f>Master!AL1814</f>
        <v/>
      </c>
      <c r="AM1765" s="416"/>
      <c r="AN1765" s="416"/>
      <c r="AO1765" s="416"/>
      <c r="AP1765" s="416"/>
      <c r="AQ1765" s="416"/>
      <c r="AR1765" s="416">
        <f t="shared" si="10"/>
        <v>0</v>
      </c>
      <c r="AS1765" s="417" t="str">
        <f t="shared" si="11"/>
        <v>#DIV/0!</v>
      </c>
      <c r="AT1765" s="416">
        <f t="shared" si="12"/>
        <v>0</v>
      </c>
      <c r="AU1765" s="417"/>
    </row>
    <row r="1766" hidden="1">
      <c r="A1766" s="88" t="str">
        <f>Master!A1815</f>
        <v>VSPO18052</v>
      </c>
      <c r="B1766" s="88" t="str">
        <f>Master!B1815</f>
        <v/>
      </c>
      <c r="C1766" s="414" t="str">
        <f>Master!C1815</f>
        <v/>
      </c>
      <c r="D1766" s="88" t="str">
        <f>Master!D1815</f>
        <v/>
      </c>
      <c r="E1766" s="406" t="str">
        <f>Master!E1815</f>
        <v/>
      </c>
      <c r="F1766" s="406">
        <f>Master!F1815</f>
        <v>0</v>
      </c>
      <c r="G1766" s="88" t="str">
        <f>Master!G1815</f>
        <v/>
      </c>
      <c r="H1766" s="88" t="str">
        <f>Master!H1815</f>
        <v/>
      </c>
      <c r="I1766" s="88" t="str">
        <f>Master!I1815</f>
        <v/>
      </c>
      <c r="J1766" s="88" t="str">
        <f>Master!J1815</f>
        <v>SPORTS FIRST PTE LTD</v>
      </c>
      <c r="K1766" s="88" t="str">
        <f>Master!K1815</f>
        <v/>
      </c>
      <c r="L1766" s="88" t="str">
        <f>Master!L1815</f>
        <v/>
      </c>
      <c r="M1766" s="88" t="str">
        <f>Master!M1815</f>
        <v/>
      </c>
      <c r="N1766" s="88" t="str">
        <f>Master!N1815</f>
        <v/>
      </c>
      <c r="O1766" s="88" t="str">
        <f>Master!O1815</f>
        <v/>
      </c>
      <c r="P1766" s="88" t="str">
        <f>Master!P1815</f>
        <v/>
      </c>
      <c r="Q1766" s="88" t="str">
        <f>Master!Q1815</f>
        <v/>
      </c>
      <c r="R1766" s="406" t="str">
        <f>Master!R1815</f>
        <v/>
      </c>
      <c r="S1766" s="406">
        <f>Master!S1815</f>
        <v>0</v>
      </c>
      <c r="T1766" s="406" t="str">
        <f>Master!T1815</f>
        <v/>
      </c>
      <c r="U1766" s="406" t="str">
        <f>Master!U1815</f>
        <v/>
      </c>
      <c r="V1766" s="406" t="str">
        <f>Master!V1815</f>
        <v/>
      </c>
      <c r="W1766" s="406" t="str">
        <f>Master!W1815</f>
        <v/>
      </c>
      <c r="X1766" s="406" t="str">
        <f>Master!X1815</f>
        <v/>
      </c>
      <c r="Y1766" s="406" t="str">
        <f>Master!Y1815</f>
        <v/>
      </c>
      <c r="Z1766" s="406" t="str">
        <f>Master!Z1815</f>
        <v/>
      </c>
      <c r="AA1766" s="406" t="str">
        <f>Master!AA1815</f>
        <v/>
      </c>
      <c r="AB1766" s="406" t="str">
        <f>Master!AB1815</f>
        <v/>
      </c>
      <c r="AC1766" s="406" t="str">
        <f>Master!AC1815</f>
        <v/>
      </c>
      <c r="AD1766" s="406" t="str">
        <f>Master!AD1815</f>
        <v/>
      </c>
      <c r="AE1766" s="406" t="str">
        <f>Master!AE1815</f>
        <v/>
      </c>
      <c r="AF1766" s="406" t="str">
        <f>Master!AF1815</f>
        <v/>
      </c>
      <c r="AG1766" s="406" t="str">
        <f>Master!AG1815</f>
        <v/>
      </c>
      <c r="AH1766" s="88" t="str">
        <f>Master!AH1815</f>
        <v/>
      </c>
      <c r="AI1766" s="414" t="str">
        <f>Master!AI1815</f>
        <v/>
      </c>
      <c r="AJ1766" s="406" t="str">
        <f>Master!AJ1815</f>
        <v/>
      </c>
      <c r="AK1766" s="406">
        <f>Master!AK1815</f>
        <v>0</v>
      </c>
      <c r="AL1766" s="88" t="str">
        <f>Master!AL1815</f>
        <v/>
      </c>
      <c r="AM1766" s="416"/>
      <c r="AN1766" s="416"/>
      <c r="AO1766" s="416"/>
      <c r="AP1766" s="416"/>
      <c r="AQ1766" s="416"/>
      <c r="AR1766" s="416">
        <f t="shared" si="10"/>
        <v>0</v>
      </c>
      <c r="AS1766" s="417" t="str">
        <f t="shared" si="11"/>
        <v>#DIV/0!</v>
      </c>
      <c r="AT1766" s="416">
        <f t="shared" si="12"/>
        <v>0</v>
      </c>
      <c r="AU1766" s="417"/>
    </row>
    <row r="1767" hidden="1">
      <c r="A1767" s="88" t="str">
        <f>Master!A1816</f>
        <v>VSPO18053</v>
      </c>
      <c r="B1767" s="88" t="str">
        <f>Master!B1816</f>
        <v/>
      </c>
      <c r="C1767" s="414" t="str">
        <f>Master!C1816</f>
        <v/>
      </c>
      <c r="D1767" s="88" t="str">
        <f>Master!D1816</f>
        <v/>
      </c>
      <c r="E1767" s="406" t="str">
        <f>Master!E1816</f>
        <v/>
      </c>
      <c r="F1767" s="406">
        <f>Master!F1816</f>
        <v>0</v>
      </c>
      <c r="G1767" s="88" t="str">
        <f>Master!G1816</f>
        <v/>
      </c>
      <c r="H1767" s="88" t="str">
        <f>Master!H1816</f>
        <v/>
      </c>
      <c r="I1767" s="88" t="str">
        <f>Master!I1816</f>
        <v/>
      </c>
      <c r="J1767" s="88" t="str">
        <f>Master!J1816</f>
        <v>SPORTS FIRST PTE LTD</v>
      </c>
      <c r="K1767" s="88" t="str">
        <f>Master!K1816</f>
        <v/>
      </c>
      <c r="L1767" s="88" t="str">
        <f>Master!L1816</f>
        <v/>
      </c>
      <c r="M1767" s="88" t="str">
        <f>Master!M1816</f>
        <v/>
      </c>
      <c r="N1767" s="88" t="str">
        <f>Master!N1816</f>
        <v/>
      </c>
      <c r="O1767" s="88" t="str">
        <f>Master!O1816</f>
        <v/>
      </c>
      <c r="P1767" s="88" t="str">
        <f>Master!P1816</f>
        <v/>
      </c>
      <c r="Q1767" s="88" t="str">
        <f>Master!Q1816</f>
        <v/>
      </c>
      <c r="R1767" s="406" t="str">
        <f>Master!R1816</f>
        <v/>
      </c>
      <c r="S1767" s="406">
        <f>Master!S1816</f>
        <v>0</v>
      </c>
      <c r="T1767" s="406" t="str">
        <f>Master!T1816</f>
        <v/>
      </c>
      <c r="U1767" s="406" t="str">
        <f>Master!U1816</f>
        <v/>
      </c>
      <c r="V1767" s="406" t="str">
        <f>Master!V1816</f>
        <v/>
      </c>
      <c r="W1767" s="406" t="str">
        <f>Master!W1816</f>
        <v/>
      </c>
      <c r="X1767" s="406" t="str">
        <f>Master!X1816</f>
        <v/>
      </c>
      <c r="Y1767" s="406" t="str">
        <f>Master!Y1816</f>
        <v/>
      </c>
      <c r="Z1767" s="406" t="str">
        <f>Master!Z1816</f>
        <v/>
      </c>
      <c r="AA1767" s="406" t="str">
        <f>Master!AA1816</f>
        <v/>
      </c>
      <c r="AB1767" s="406" t="str">
        <f>Master!AB1816</f>
        <v/>
      </c>
      <c r="AC1767" s="406" t="str">
        <f>Master!AC1816</f>
        <v/>
      </c>
      <c r="AD1767" s="406" t="str">
        <f>Master!AD1816</f>
        <v/>
      </c>
      <c r="AE1767" s="406" t="str">
        <f>Master!AE1816</f>
        <v/>
      </c>
      <c r="AF1767" s="406" t="str">
        <f>Master!AF1816</f>
        <v/>
      </c>
      <c r="AG1767" s="406" t="str">
        <f>Master!AG1816</f>
        <v/>
      </c>
      <c r="AH1767" s="88" t="str">
        <f>Master!AH1816</f>
        <v/>
      </c>
      <c r="AI1767" s="88" t="str">
        <f>Master!AI1816</f>
        <v/>
      </c>
      <c r="AJ1767" s="406" t="str">
        <f>Master!AJ1816</f>
        <v/>
      </c>
      <c r="AK1767" s="406">
        <f>Master!AK1816</f>
        <v>0</v>
      </c>
      <c r="AL1767" s="88" t="str">
        <f>Master!AL1816</f>
        <v/>
      </c>
      <c r="AM1767" s="416"/>
      <c r="AN1767" s="416"/>
      <c r="AO1767" s="416"/>
      <c r="AP1767" s="416"/>
      <c r="AQ1767" s="416"/>
      <c r="AR1767" s="416">
        <f t="shared" si="10"/>
        <v>0</v>
      </c>
      <c r="AS1767" s="417" t="str">
        <f t="shared" si="11"/>
        <v>#DIV/0!</v>
      </c>
      <c r="AT1767" s="416">
        <f t="shared" si="12"/>
        <v>0</v>
      </c>
      <c r="AU1767" s="417"/>
    </row>
    <row r="1768" hidden="1">
      <c r="A1768" s="88" t="str">
        <f>Master!A1817</f>
        <v>VSPO18054</v>
      </c>
      <c r="B1768" s="88" t="str">
        <f>Master!B1817</f>
        <v/>
      </c>
      <c r="C1768" s="414" t="str">
        <f>Master!C1817</f>
        <v/>
      </c>
      <c r="D1768" s="88" t="str">
        <f>Master!D1817</f>
        <v/>
      </c>
      <c r="E1768" s="406" t="str">
        <f>Master!E1817</f>
        <v/>
      </c>
      <c r="F1768" s="406">
        <f>Master!F1817</f>
        <v>0</v>
      </c>
      <c r="G1768" s="88" t="str">
        <f>Master!G1817</f>
        <v/>
      </c>
      <c r="H1768" s="88" t="str">
        <f>Master!H1817</f>
        <v/>
      </c>
      <c r="I1768" s="88" t="str">
        <f>Master!I1817</f>
        <v/>
      </c>
      <c r="J1768" s="88" t="str">
        <f>Master!J1817</f>
        <v>SPORTS FIRST PTE LTD</v>
      </c>
      <c r="K1768" s="88" t="str">
        <f>Master!K1817</f>
        <v/>
      </c>
      <c r="L1768" s="88" t="str">
        <f>Master!L1817</f>
        <v/>
      </c>
      <c r="M1768" s="88" t="str">
        <f>Master!M1817</f>
        <v/>
      </c>
      <c r="N1768" s="88" t="str">
        <f>Master!N1817</f>
        <v/>
      </c>
      <c r="O1768" s="88" t="str">
        <f>Master!O1817</f>
        <v/>
      </c>
      <c r="P1768" s="88" t="str">
        <f>Master!P1817</f>
        <v/>
      </c>
      <c r="Q1768" s="88" t="str">
        <f>Master!Q1817</f>
        <v/>
      </c>
      <c r="R1768" s="406" t="str">
        <f>Master!R1817</f>
        <v/>
      </c>
      <c r="S1768" s="406">
        <f>Master!S1817</f>
        <v>0</v>
      </c>
      <c r="T1768" s="406" t="str">
        <f>Master!T1817</f>
        <v/>
      </c>
      <c r="U1768" s="406" t="str">
        <f>Master!U1817</f>
        <v/>
      </c>
      <c r="V1768" s="406" t="str">
        <f>Master!V1817</f>
        <v/>
      </c>
      <c r="W1768" s="406" t="str">
        <f>Master!W1817</f>
        <v/>
      </c>
      <c r="X1768" s="406" t="str">
        <f>Master!X1817</f>
        <v/>
      </c>
      <c r="Y1768" s="406" t="str">
        <f>Master!Y1817</f>
        <v/>
      </c>
      <c r="Z1768" s="406" t="str">
        <f>Master!Z1817</f>
        <v/>
      </c>
      <c r="AA1768" s="406" t="str">
        <f>Master!AA1817</f>
        <v/>
      </c>
      <c r="AB1768" s="406" t="str">
        <f>Master!AB1817</f>
        <v/>
      </c>
      <c r="AC1768" s="406" t="str">
        <f>Master!AC1817</f>
        <v/>
      </c>
      <c r="AD1768" s="406" t="str">
        <f>Master!AD1817</f>
        <v/>
      </c>
      <c r="AE1768" s="406" t="str">
        <f>Master!AE1817</f>
        <v/>
      </c>
      <c r="AF1768" s="406" t="str">
        <f>Master!AF1817</f>
        <v/>
      </c>
      <c r="AG1768" s="406" t="str">
        <f>Master!AG1817</f>
        <v/>
      </c>
      <c r="AH1768" s="88" t="str">
        <f>Master!AH1817</f>
        <v/>
      </c>
      <c r="AI1768" s="414" t="str">
        <f>Master!AI1817</f>
        <v/>
      </c>
      <c r="AJ1768" s="406" t="str">
        <f>Master!AJ1817</f>
        <v/>
      </c>
      <c r="AK1768" s="406">
        <f>Master!AK1817</f>
        <v>0</v>
      </c>
      <c r="AL1768" s="88" t="str">
        <f>Master!AL1817</f>
        <v/>
      </c>
      <c r="AM1768" s="416"/>
      <c r="AN1768" s="416"/>
      <c r="AO1768" s="416"/>
      <c r="AP1768" s="416"/>
      <c r="AQ1768" s="416"/>
      <c r="AR1768" s="416">
        <f t="shared" si="10"/>
        <v>0</v>
      </c>
      <c r="AS1768" s="417" t="str">
        <f t="shared" si="11"/>
        <v>#DIV/0!</v>
      </c>
      <c r="AT1768" s="416">
        <f t="shared" si="12"/>
        <v>0</v>
      </c>
      <c r="AU1768" s="417"/>
    </row>
    <row r="1769" hidden="1">
      <c r="A1769" s="88" t="str">
        <f>Master!A1818</f>
        <v>VSPO18055</v>
      </c>
      <c r="B1769" s="88" t="str">
        <f>Master!B1818</f>
        <v/>
      </c>
      <c r="C1769" s="414" t="str">
        <f>Master!C1818</f>
        <v/>
      </c>
      <c r="D1769" s="88" t="str">
        <f>Master!D1818</f>
        <v/>
      </c>
      <c r="E1769" s="406" t="str">
        <f>Master!E1818</f>
        <v/>
      </c>
      <c r="F1769" s="406">
        <f>Master!F1818</f>
        <v>0</v>
      </c>
      <c r="G1769" s="88" t="str">
        <f>Master!G1818</f>
        <v/>
      </c>
      <c r="H1769" s="88" t="str">
        <f>Master!H1818</f>
        <v/>
      </c>
      <c r="I1769" s="88" t="str">
        <f>Master!I1818</f>
        <v/>
      </c>
      <c r="J1769" s="88" t="str">
        <f>Master!J1818</f>
        <v>SPORTS FIRST PTE LTD</v>
      </c>
      <c r="K1769" s="88" t="str">
        <f>Master!K1818</f>
        <v/>
      </c>
      <c r="L1769" s="88" t="str">
        <f>Master!L1818</f>
        <v/>
      </c>
      <c r="M1769" s="88" t="str">
        <f>Master!M1818</f>
        <v/>
      </c>
      <c r="N1769" s="88" t="str">
        <f>Master!N1818</f>
        <v/>
      </c>
      <c r="O1769" s="88" t="str">
        <f>Master!O1818</f>
        <v/>
      </c>
      <c r="P1769" s="88" t="str">
        <f>Master!P1818</f>
        <v/>
      </c>
      <c r="Q1769" s="88" t="str">
        <f>Master!Q1818</f>
        <v/>
      </c>
      <c r="R1769" s="406" t="str">
        <f>Master!R1818</f>
        <v/>
      </c>
      <c r="S1769" s="406">
        <f>Master!S1818</f>
        <v>0</v>
      </c>
      <c r="T1769" s="406" t="str">
        <f>Master!T1818</f>
        <v/>
      </c>
      <c r="U1769" s="406" t="str">
        <f>Master!U1818</f>
        <v/>
      </c>
      <c r="V1769" s="406" t="str">
        <f>Master!V1818</f>
        <v/>
      </c>
      <c r="W1769" s="406" t="str">
        <f>Master!W1818</f>
        <v/>
      </c>
      <c r="X1769" s="406" t="str">
        <f>Master!X1818</f>
        <v/>
      </c>
      <c r="Y1769" s="406" t="str">
        <f>Master!Y1818</f>
        <v/>
      </c>
      <c r="Z1769" s="406" t="str">
        <f>Master!Z1818</f>
        <v/>
      </c>
      <c r="AA1769" s="406" t="str">
        <f>Master!AA1818</f>
        <v/>
      </c>
      <c r="AB1769" s="406" t="str">
        <f>Master!AB1818</f>
        <v/>
      </c>
      <c r="AC1769" s="406" t="str">
        <f>Master!AC1818</f>
        <v/>
      </c>
      <c r="AD1769" s="406" t="str">
        <f>Master!AD1818</f>
        <v/>
      </c>
      <c r="AE1769" s="406" t="str">
        <f>Master!AE1818</f>
        <v/>
      </c>
      <c r="AF1769" s="406" t="str">
        <f>Master!AF1818</f>
        <v/>
      </c>
      <c r="AG1769" s="406" t="str">
        <f>Master!AG1818</f>
        <v/>
      </c>
      <c r="AH1769" s="88" t="str">
        <f>Master!AH1818</f>
        <v/>
      </c>
      <c r="AI1769" s="88" t="str">
        <f>Master!AI1818</f>
        <v/>
      </c>
      <c r="AJ1769" s="406" t="str">
        <f>Master!AJ1818</f>
        <v/>
      </c>
      <c r="AK1769" s="406">
        <f>Master!AK1818</f>
        <v>0</v>
      </c>
      <c r="AL1769" s="88" t="str">
        <f>Master!AL1818</f>
        <v/>
      </c>
      <c r="AM1769" s="416"/>
      <c r="AN1769" s="416"/>
      <c r="AO1769" s="416"/>
      <c r="AP1769" s="416"/>
      <c r="AQ1769" s="416"/>
      <c r="AR1769" s="416">
        <f t="shared" si="10"/>
        <v>0</v>
      </c>
      <c r="AS1769" s="417" t="str">
        <f t="shared" si="11"/>
        <v>#DIV/0!</v>
      </c>
      <c r="AT1769" s="416">
        <f t="shared" si="12"/>
        <v>0</v>
      </c>
      <c r="AU1769" s="417"/>
    </row>
    <row r="1770" hidden="1">
      <c r="A1770" s="88" t="str">
        <f>Master!A1819</f>
        <v>VSPO18056</v>
      </c>
      <c r="B1770" s="88" t="str">
        <f>Master!B1819</f>
        <v/>
      </c>
      <c r="C1770" s="414" t="str">
        <f>Master!C1819</f>
        <v/>
      </c>
      <c r="D1770" s="88" t="str">
        <f>Master!D1819</f>
        <v/>
      </c>
      <c r="E1770" s="406" t="str">
        <f>Master!E1819</f>
        <v/>
      </c>
      <c r="F1770" s="406">
        <f>Master!F1819</f>
        <v>0</v>
      </c>
      <c r="G1770" s="88" t="str">
        <f>Master!G1819</f>
        <v/>
      </c>
      <c r="H1770" s="88" t="str">
        <f>Master!H1819</f>
        <v/>
      </c>
      <c r="I1770" s="88" t="str">
        <f>Master!I1819</f>
        <v/>
      </c>
      <c r="J1770" s="88" t="str">
        <f>Master!J1819</f>
        <v>SPORTS FIRST PTE LTD</v>
      </c>
      <c r="K1770" s="88" t="str">
        <f>Master!K1819</f>
        <v/>
      </c>
      <c r="L1770" s="88" t="str">
        <f>Master!L1819</f>
        <v/>
      </c>
      <c r="M1770" s="88" t="str">
        <f>Master!M1819</f>
        <v/>
      </c>
      <c r="N1770" s="88" t="str">
        <f>Master!N1819</f>
        <v/>
      </c>
      <c r="O1770" s="88" t="str">
        <f>Master!O1819</f>
        <v/>
      </c>
      <c r="P1770" s="88" t="str">
        <f>Master!P1819</f>
        <v/>
      </c>
      <c r="Q1770" s="88" t="str">
        <f>Master!Q1819</f>
        <v/>
      </c>
      <c r="R1770" s="406" t="str">
        <f>Master!R1819</f>
        <v/>
      </c>
      <c r="S1770" s="406">
        <f>Master!S1819</f>
        <v>0</v>
      </c>
      <c r="T1770" s="406" t="str">
        <f>Master!T1819</f>
        <v/>
      </c>
      <c r="U1770" s="406" t="str">
        <f>Master!U1819</f>
        <v/>
      </c>
      <c r="V1770" s="406" t="str">
        <f>Master!V1819</f>
        <v/>
      </c>
      <c r="W1770" s="406" t="str">
        <f>Master!W1819</f>
        <v/>
      </c>
      <c r="X1770" s="406" t="str">
        <f>Master!X1819</f>
        <v/>
      </c>
      <c r="Y1770" s="406" t="str">
        <f>Master!Y1819</f>
        <v/>
      </c>
      <c r="Z1770" s="406" t="str">
        <f>Master!Z1819</f>
        <v/>
      </c>
      <c r="AA1770" s="406" t="str">
        <f>Master!AA1819</f>
        <v/>
      </c>
      <c r="AB1770" s="406" t="str">
        <f>Master!AB1819</f>
        <v/>
      </c>
      <c r="AC1770" s="406" t="str">
        <f>Master!AC1819</f>
        <v/>
      </c>
      <c r="AD1770" s="406" t="str">
        <f>Master!AD1819</f>
        <v/>
      </c>
      <c r="AE1770" s="406" t="str">
        <f>Master!AE1819</f>
        <v/>
      </c>
      <c r="AF1770" s="406" t="str">
        <f>Master!AF1819</f>
        <v/>
      </c>
      <c r="AG1770" s="406" t="str">
        <f>Master!AG1819</f>
        <v/>
      </c>
      <c r="AH1770" s="88" t="str">
        <f>Master!AH1819</f>
        <v/>
      </c>
      <c r="AI1770" s="414" t="str">
        <f>Master!AI1819</f>
        <v/>
      </c>
      <c r="AJ1770" s="406" t="str">
        <f>Master!AJ1819</f>
        <v/>
      </c>
      <c r="AK1770" s="406">
        <f>Master!AK1819</f>
        <v>0</v>
      </c>
      <c r="AL1770" s="88" t="str">
        <f>Master!AL1819</f>
        <v/>
      </c>
      <c r="AM1770" s="416"/>
      <c r="AN1770" s="416"/>
      <c r="AO1770" s="416"/>
      <c r="AP1770" s="416"/>
      <c r="AQ1770" s="416"/>
      <c r="AR1770" s="416">
        <f t="shared" si="10"/>
        <v>0</v>
      </c>
      <c r="AS1770" s="417" t="str">
        <f t="shared" si="11"/>
        <v>#DIV/0!</v>
      </c>
      <c r="AT1770" s="416">
        <f t="shared" si="12"/>
        <v>0</v>
      </c>
      <c r="AU1770" s="417"/>
    </row>
    <row r="1771" hidden="1">
      <c r="A1771" s="88" t="str">
        <f>Master!A1820</f>
        <v>VSPO18057</v>
      </c>
      <c r="B1771" s="88" t="str">
        <f>Master!B1820</f>
        <v/>
      </c>
      <c r="C1771" s="414" t="str">
        <f>Master!C1820</f>
        <v/>
      </c>
      <c r="D1771" s="88" t="str">
        <f>Master!D1820</f>
        <v/>
      </c>
      <c r="E1771" s="406" t="str">
        <f>Master!E1820</f>
        <v/>
      </c>
      <c r="F1771" s="406">
        <f>Master!F1820</f>
        <v>0</v>
      </c>
      <c r="G1771" s="88" t="str">
        <f>Master!G1820</f>
        <v/>
      </c>
      <c r="H1771" s="88" t="str">
        <f>Master!H1820</f>
        <v/>
      </c>
      <c r="I1771" s="88" t="str">
        <f>Master!I1820</f>
        <v/>
      </c>
      <c r="J1771" s="88" t="str">
        <f>Master!J1820</f>
        <v>SPORTS FIRST PTE LTD</v>
      </c>
      <c r="K1771" s="88" t="str">
        <f>Master!K1820</f>
        <v/>
      </c>
      <c r="L1771" s="88" t="str">
        <f>Master!L1820</f>
        <v/>
      </c>
      <c r="M1771" s="88" t="str">
        <f>Master!M1820</f>
        <v/>
      </c>
      <c r="N1771" s="88" t="str">
        <f>Master!N1820</f>
        <v/>
      </c>
      <c r="O1771" s="88" t="str">
        <f>Master!O1820</f>
        <v/>
      </c>
      <c r="P1771" s="88" t="str">
        <f>Master!P1820</f>
        <v/>
      </c>
      <c r="Q1771" s="88" t="str">
        <f>Master!Q1820</f>
        <v/>
      </c>
      <c r="R1771" s="406" t="str">
        <f>Master!R1820</f>
        <v/>
      </c>
      <c r="S1771" s="406">
        <f>Master!S1820</f>
        <v>0</v>
      </c>
      <c r="T1771" s="406" t="str">
        <f>Master!T1820</f>
        <v/>
      </c>
      <c r="U1771" s="406" t="str">
        <f>Master!U1820</f>
        <v/>
      </c>
      <c r="V1771" s="406" t="str">
        <f>Master!V1820</f>
        <v/>
      </c>
      <c r="W1771" s="406" t="str">
        <f>Master!W1820</f>
        <v/>
      </c>
      <c r="X1771" s="406" t="str">
        <f>Master!X1820</f>
        <v/>
      </c>
      <c r="Y1771" s="406" t="str">
        <f>Master!Y1820</f>
        <v/>
      </c>
      <c r="Z1771" s="406" t="str">
        <f>Master!Z1820</f>
        <v/>
      </c>
      <c r="AA1771" s="406" t="str">
        <f>Master!AA1820</f>
        <v/>
      </c>
      <c r="AB1771" s="406" t="str">
        <f>Master!AB1820</f>
        <v/>
      </c>
      <c r="AC1771" s="406" t="str">
        <f>Master!AC1820</f>
        <v/>
      </c>
      <c r="AD1771" s="406" t="str">
        <f>Master!AD1820</f>
        <v/>
      </c>
      <c r="AE1771" s="406" t="str">
        <f>Master!AE1820</f>
        <v/>
      </c>
      <c r="AF1771" s="406" t="str">
        <f>Master!AF1820</f>
        <v/>
      </c>
      <c r="AG1771" s="406" t="str">
        <f>Master!AG1820</f>
        <v/>
      </c>
      <c r="AH1771" s="88" t="str">
        <f>Master!AH1820</f>
        <v/>
      </c>
      <c r="AI1771" s="88" t="str">
        <f>Master!AI1820</f>
        <v/>
      </c>
      <c r="AJ1771" s="406" t="str">
        <f>Master!AJ1820</f>
        <v/>
      </c>
      <c r="AK1771" s="406">
        <f>Master!AK1820</f>
        <v>0</v>
      </c>
      <c r="AL1771" s="88" t="str">
        <f>Master!AL1820</f>
        <v/>
      </c>
      <c r="AM1771" s="416"/>
      <c r="AN1771" s="416"/>
      <c r="AO1771" s="416"/>
      <c r="AP1771" s="416"/>
      <c r="AQ1771" s="416"/>
      <c r="AR1771" s="416">
        <f t="shared" si="10"/>
        <v>0</v>
      </c>
      <c r="AS1771" s="417" t="str">
        <f t="shared" si="11"/>
        <v>#DIV/0!</v>
      </c>
      <c r="AT1771" s="416">
        <f t="shared" si="12"/>
        <v>0</v>
      </c>
      <c r="AU1771" s="417"/>
    </row>
    <row r="1772" hidden="1">
      <c r="A1772" s="88" t="str">
        <f>Master!A1821</f>
        <v>VSPO18058</v>
      </c>
      <c r="B1772" s="88" t="str">
        <f>Master!B1821</f>
        <v/>
      </c>
      <c r="C1772" s="414" t="str">
        <f>Master!C1821</f>
        <v/>
      </c>
      <c r="D1772" s="88" t="str">
        <f>Master!D1821</f>
        <v/>
      </c>
      <c r="E1772" s="406" t="str">
        <f>Master!E1821</f>
        <v/>
      </c>
      <c r="F1772" s="406">
        <f>Master!F1821</f>
        <v>0</v>
      </c>
      <c r="G1772" s="88" t="str">
        <f>Master!G1821</f>
        <v/>
      </c>
      <c r="H1772" s="88" t="str">
        <f>Master!H1821</f>
        <v/>
      </c>
      <c r="I1772" s="88" t="str">
        <f>Master!I1821</f>
        <v/>
      </c>
      <c r="J1772" s="88" t="str">
        <f>Master!J1821</f>
        <v>SPORTS FIRST PTE LTD</v>
      </c>
      <c r="K1772" s="88" t="str">
        <f>Master!K1821</f>
        <v/>
      </c>
      <c r="L1772" s="88" t="str">
        <f>Master!L1821</f>
        <v/>
      </c>
      <c r="M1772" s="88" t="str">
        <f>Master!M1821</f>
        <v/>
      </c>
      <c r="N1772" s="88" t="str">
        <f>Master!N1821</f>
        <v/>
      </c>
      <c r="O1772" s="88" t="str">
        <f>Master!O1821</f>
        <v/>
      </c>
      <c r="P1772" s="88" t="str">
        <f>Master!P1821</f>
        <v/>
      </c>
      <c r="Q1772" s="88" t="str">
        <f>Master!Q1821</f>
        <v/>
      </c>
      <c r="R1772" s="406" t="str">
        <f>Master!R1821</f>
        <v/>
      </c>
      <c r="S1772" s="406">
        <f>Master!S1821</f>
        <v>0</v>
      </c>
      <c r="T1772" s="406" t="str">
        <f>Master!T1821</f>
        <v/>
      </c>
      <c r="U1772" s="406" t="str">
        <f>Master!U1821</f>
        <v/>
      </c>
      <c r="V1772" s="406" t="str">
        <f>Master!V1821</f>
        <v/>
      </c>
      <c r="W1772" s="406" t="str">
        <f>Master!W1821</f>
        <v/>
      </c>
      <c r="X1772" s="406" t="str">
        <f>Master!X1821</f>
        <v/>
      </c>
      <c r="Y1772" s="406" t="str">
        <f>Master!Y1821</f>
        <v/>
      </c>
      <c r="Z1772" s="406" t="str">
        <f>Master!Z1821</f>
        <v/>
      </c>
      <c r="AA1772" s="406" t="str">
        <f>Master!AA1821</f>
        <v/>
      </c>
      <c r="AB1772" s="406" t="str">
        <f>Master!AB1821</f>
        <v/>
      </c>
      <c r="AC1772" s="406" t="str">
        <f>Master!AC1821</f>
        <v/>
      </c>
      <c r="AD1772" s="406" t="str">
        <f>Master!AD1821</f>
        <v/>
      </c>
      <c r="AE1772" s="406" t="str">
        <f>Master!AE1821</f>
        <v/>
      </c>
      <c r="AF1772" s="406" t="str">
        <f>Master!AF1821</f>
        <v/>
      </c>
      <c r="AG1772" s="406" t="str">
        <f>Master!AG1821</f>
        <v/>
      </c>
      <c r="AH1772" s="88" t="str">
        <f>Master!AH1821</f>
        <v/>
      </c>
      <c r="AI1772" s="414" t="str">
        <f>Master!AI1821</f>
        <v/>
      </c>
      <c r="AJ1772" s="406" t="str">
        <f>Master!AJ1821</f>
        <v/>
      </c>
      <c r="AK1772" s="406">
        <f>Master!AK1821</f>
        <v>0</v>
      </c>
      <c r="AL1772" s="88" t="str">
        <f>Master!AL1821</f>
        <v/>
      </c>
      <c r="AM1772" s="416"/>
      <c r="AN1772" s="416"/>
      <c r="AO1772" s="416"/>
      <c r="AP1772" s="416"/>
      <c r="AQ1772" s="416"/>
      <c r="AR1772" s="416">
        <f t="shared" si="10"/>
        <v>0</v>
      </c>
      <c r="AS1772" s="417" t="str">
        <f t="shared" si="11"/>
        <v>#DIV/0!</v>
      </c>
      <c r="AT1772" s="416">
        <f t="shared" si="12"/>
        <v>0</v>
      </c>
      <c r="AU1772" s="417"/>
    </row>
    <row r="1773" hidden="1">
      <c r="A1773" s="88" t="str">
        <f>Master!A1822</f>
        <v>VSPO18059</v>
      </c>
      <c r="B1773" s="88" t="str">
        <f>Master!B1822</f>
        <v/>
      </c>
      <c r="C1773" s="414" t="str">
        <f>Master!C1822</f>
        <v/>
      </c>
      <c r="D1773" s="88" t="str">
        <f>Master!D1822</f>
        <v/>
      </c>
      <c r="E1773" s="406" t="str">
        <f>Master!E1822</f>
        <v/>
      </c>
      <c r="F1773" s="406">
        <f>Master!F1822</f>
        <v>0</v>
      </c>
      <c r="G1773" s="88" t="str">
        <f>Master!G1822</f>
        <v/>
      </c>
      <c r="H1773" s="88" t="str">
        <f>Master!H1822</f>
        <v/>
      </c>
      <c r="I1773" s="88" t="str">
        <f>Master!I1822</f>
        <v/>
      </c>
      <c r="J1773" s="88" t="str">
        <f>Master!J1822</f>
        <v>SPORTS FIRST PTE LTD</v>
      </c>
      <c r="K1773" s="88" t="str">
        <f>Master!K1822</f>
        <v/>
      </c>
      <c r="L1773" s="88" t="str">
        <f>Master!L1822</f>
        <v/>
      </c>
      <c r="M1773" s="88" t="str">
        <f>Master!M1822</f>
        <v/>
      </c>
      <c r="N1773" s="88" t="str">
        <f>Master!N1822</f>
        <v/>
      </c>
      <c r="O1773" s="88" t="str">
        <f>Master!O1822</f>
        <v/>
      </c>
      <c r="P1773" s="88" t="str">
        <f>Master!P1822</f>
        <v/>
      </c>
      <c r="Q1773" s="88" t="str">
        <f>Master!Q1822</f>
        <v/>
      </c>
      <c r="R1773" s="406" t="str">
        <f>Master!R1822</f>
        <v/>
      </c>
      <c r="S1773" s="406">
        <f>Master!S1822</f>
        <v>0</v>
      </c>
      <c r="T1773" s="406" t="str">
        <f>Master!T1822</f>
        <v/>
      </c>
      <c r="U1773" s="406" t="str">
        <f>Master!U1822</f>
        <v/>
      </c>
      <c r="V1773" s="406" t="str">
        <f>Master!V1822</f>
        <v/>
      </c>
      <c r="W1773" s="406" t="str">
        <f>Master!W1822</f>
        <v/>
      </c>
      <c r="X1773" s="406" t="str">
        <f>Master!X1822</f>
        <v/>
      </c>
      <c r="Y1773" s="406" t="str">
        <f>Master!Y1822</f>
        <v/>
      </c>
      <c r="Z1773" s="406" t="str">
        <f>Master!Z1822</f>
        <v/>
      </c>
      <c r="AA1773" s="406" t="str">
        <f>Master!AA1822</f>
        <v/>
      </c>
      <c r="AB1773" s="406" t="str">
        <f>Master!AB1822</f>
        <v/>
      </c>
      <c r="AC1773" s="406" t="str">
        <f>Master!AC1822</f>
        <v/>
      </c>
      <c r="AD1773" s="406" t="str">
        <f>Master!AD1822</f>
        <v/>
      </c>
      <c r="AE1773" s="406" t="str">
        <f>Master!AE1822</f>
        <v/>
      </c>
      <c r="AF1773" s="406" t="str">
        <f>Master!AF1822</f>
        <v/>
      </c>
      <c r="AG1773" s="406" t="str">
        <f>Master!AG1822</f>
        <v/>
      </c>
      <c r="AH1773" s="88" t="str">
        <f>Master!AH1822</f>
        <v/>
      </c>
      <c r="AI1773" s="88" t="str">
        <f>Master!AI1822</f>
        <v/>
      </c>
      <c r="AJ1773" s="406" t="str">
        <f>Master!AJ1822</f>
        <v/>
      </c>
      <c r="AK1773" s="406">
        <f>Master!AK1822</f>
        <v>0</v>
      </c>
      <c r="AL1773" s="88" t="str">
        <f>Master!AL1822</f>
        <v/>
      </c>
      <c r="AM1773" s="416"/>
      <c r="AN1773" s="416"/>
      <c r="AO1773" s="416"/>
      <c r="AP1773" s="416"/>
      <c r="AQ1773" s="416"/>
      <c r="AR1773" s="416">
        <f t="shared" si="10"/>
        <v>0</v>
      </c>
      <c r="AS1773" s="417" t="str">
        <f t="shared" si="11"/>
        <v>#DIV/0!</v>
      </c>
      <c r="AT1773" s="416">
        <f t="shared" si="12"/>
        <v>0</v>
      </c>
      <c r="AU1773" s="417"/>
    </row>
    <row r="1774" hidden="1">
      <c r="A1774" s="88" t="str">
        <f>Master!A1823</f>
        <v>VSPO18060</v>
      </c>
      <c r="B1774" s="88" t="str">
        <f>Master!B1823</f>
        <v/>
      </c>
      <c r="C1774" s="414" t="str">
        <f>Master!C1823</f>
        <v/>
      </c>
      <c r="D1774" s="88" t="str">
        <f>Master!D1823</f>
        <v/>
      </c>
      <c r="E1774" s="406" t="str">
        <f>Master!E1823</f>
        <v/>
      </c>
      <c r="F1774" s="406">
        <f>Master!F1823</f>
        <v>0</v>
      </c>
      <c r="G1774" s="88" t="str">
        <f>Master!G1823</f>
        <v/>
      </c>
      <c r="H1774" s="88" t="str">
        <f>Master!H1823</f>
        <v/>
      </c>
      <c r="I1774" s="88" t="str">
        <f>Master!I1823</f>
        <v/>
      </c>
      <c r="J1774" s="88" t="str">
        <f>Master!J1823</f>
        <v>SPORTS FIRST PTE LTD</v>
      </c>
      <c r="K1774" s="88" t="str">
        <f>Master!K1823</f>
        <v/>
      </c>
      <c r="L1774" s="88" t="str">
        <f>Master!L1823</f>
        <v/>
      </c>
      <c r="M1774" s="88" t="str">
        <f>Master!M1823</f>
        <v/>
      </c>
      <c r="N1774" s="88" t="str">
        <f>Master!N1823</f>
        <v/>
      </c>
      <c r="O1774" s="88" t="str">
        <f>Master!O1823</f>
        <v/>
      </c>
      <c r="P1774" s="88" t="str">
        <f>Master!P1823</f>
        <v/>
      </c>
      <c r="Q1774" s="88" t="str">
        <f>Master!Q1823</f>
        <v/>
      </c>
      <c r="R1774" s="406" t="str">
        <f>Master!R1823</f>
        <v/>
      </c>
      <c r="S1774" s="406">
        <f>Master!S1823</f>
        <v>0</v>
      </c>
      <c r="T1774" s="406" t="str">
        <f>Master!T1823</f>
        <v/>
      </c>
      <c r="U1774" s="406" t="str">
        <f>Master!U1823</f>
        <v/>
      </c>
      <c r="V1774" s="406" t="str">
        <f>Master!V1823</f>
        <v/>
      </c>
      <c r="W1774" s="406" t="str">
        <f>Master!W1823</f>
        <v/>
      </c>
      <c r="X1774" s="406" t="str">
        <f>Master!X1823</f>
        <v/>
      </c>
      <c r="Y1774" s="406" t="str">
        <f>Master!Y1823</f>
        <v/>
      </c>
      <c r="Z1774" s="406" t="str">
        <f>Master!Z1823</f>
        <v/>
      </c>
      <c r="AA1774" s="406" t="str">
        <f>Master!AA1823</f>
        <v/>
      </c>
      <c r="AB1774" s="406" t="str">
        <f>Master!AB1823</f>
        <v/>
      </c>
      <c r="AC1774" s="406" t="str">
        <f>Master!AC1823</f>
        <v/>
      </c>
      <c r="AD1774" s="406" t="str">
        <f>Master!AD1823</f>
        <v/>
      </c>
      <c r="AE1774" s="406" t="str">
        <f>Master!AE1823</f>
        <v/>
      </c>
      <c r="AF1774" s="406" t="str">
        <f>Master!AF1823</f>
        <v/>
      </c>
      <c r="AG1774" s="406" t="str">
        <f>Master!AG1823</f>
        <v/>
      </c>
      <c r="AH1774" s="88" t="str">
        <f>Master!AH1823</f>
        <v/>
      </c>
      <c r="AI1774" s="414" t="str">
        <f>Master!AI1823</f>
        <v/>
      </c>
      <c r="AJ1774" s="406" t="str">
        <f>Master!AJ1823</f>
        <v/>
      </c>
      <c r="AK1774" s="406">
        <f>Master!AK1823</f>
        <v>0</v>
      </c>
      <c r="AL1774" s="88" t="str">
        <f>Master!AL1823</f>
        <v/>
      </c>
      <c r="AM1774" s="416"/>
      <c r="AN1774" s="416"/>
      <c r="AO1774" s="416"/>
      <c r="AP1774" s="416"/>
      <c r="AQ1774" s="416"/>
      <c r="AR1774" s="416">
        <f t="shared" si="10"/>
        <v>0</v>
      </c>
      <c r="AS1774" s="417" t="str">
        <f t="shared" si="11"/>
        <v>#DIV/0!</v>
      </c>
      <c r="AT1774" s="416">
        <f t="shared" si="12"/>
        <v>0</v>
      </c>
      <c r="AU1774" s="417"/>
    </row>
    <row r="1775" hidden="1">
      <c r="A1775" s="88" t="str">
        <f>Master!A1824</f>
        <v>VSPO18061</v>
      </c>
      <c r="B1775" s="88" t="str">
        <f>Master!B1824</f>
        <v/>
      </c>
      <c r="C1775" s="414" t="str">
        <f>Master!C1824</f>
        <v/>
      </c>
      <c r="D1775" s="88" t="str">
        <f>Master!D1824</f>
        <v/>
      </c>
      <c r="E1775" s="406" t="str">
        <f>Master!E1824</f>
        <v/>
      </c>
      <c r="F1775" s="406">
        <f>Master!F1824</f>
        <v>0</v>
      </c>
      <c r="G1775" s="88" t="str">
        <f>Master!G1824</f>
        <v/>
      </c>
      <c r="H1775" s="88" t="str">
        <f>Master!H1824</f>
        <v/>
      </c>
      <c r="I1775" s="88" t="str">
        <f>Master!I1824</f>
        <v/>
      </c>
      <c r="J1775" s="88" t="str">
        <f>Master!J1824</f>
        <v>SPORTS FIRST PTE LTD</v>
      </c>
      <c r="K1775" s="88" t="str">
        <f>Master!K1824</f>
        <v/>
      </c>
      <c r="L1775" s="88" t="str">
        <f>Master!L1824</f>
        <v/>
      </c>
      <c r="M1775" s="88" t="str">
        <f>Master!M1824</f>
        <v/>
      </c>
      <c r="N1775" s="88" t="str">
        <f>Master!N1824</f>
        <v/>
      </c>
      <c r="O1775" s="88" t="str">
        <f>Master!O1824</f>
        <v/>
      </c>
      <c r="P1775" s="88" t="str">
        <f>Master!P1824</f>
        <v/>
      </c>
      <c r="Q1775" s="88" t="str">
        <f>Master!Q1824</f>
        <v/>
      </c>
      <c r="R1775" s="406" t="str">
        <f>Master!R1824</f>
        <v/>
      </c>
      <c r="S1775" s="406">
        <f>Master!S1824</f>
        <v>0</v>
      </c>
      <c r="T1775" s="406" t="str">
        <f>Master!T1824</f>
        <v/>
      </c>
      <c r="U1775" s="406" t="str">
        <f>Master!U1824</f>
        <v/>
      </c>
      <c r="V1775" s="406" t="str">
        <f>Master!V1824</f>
        <v/>
      </c>
      <c r="W1775" s="406" t="str">
        <f>Master!W1824</f>
        <v/>
      </c>
      <c r="X1775" s="406" t="str">
        <f>Master!X1824</f>
        <v/>
      </c>
      <c r="Y1775" s="406" t="str">
        <f>Master!Y1824</f>
        <v/>
      </c>
      <c r="Z1775" s="406" t="str">
        <f>Master!Z1824</f>
        <v/>
      </c>
      <c r="AA1775" s="406" t="str">
        <f>Master!AA1824</f>
        <v/>
      </c>
      <c r="AB1775" s="406" t="str">
        <f>Master!AB1824</f>
        <v/>
      </c>
      <c r="AC1775" s="406" t="str">
        <f>Master!AC1824</f>
        <v/>
      </c>
      <c r="AD1775" s="406" t="str">
        <f>Master!AD1824</f>
        <v/>
      </c>
      <c r="AE1775" s="406" t="str">
        <f>Master!AE1824</f>
        <v/>
      </c>
      <c r="AF1775" s="406" t="str">
        <f>Master!AF1824</f>
        <v/>
      </c>
      <c r="AG1775" s="406" t="str">
        <f>Master!AG1824</f>
        <v/>
      </c>
      <c r="AH1775" s="88" t="str">
        <f>Master!AH1824</f>
        <v/>
      </c>
      <c r="AI1775" s="88" t="str">
        <f>Master!AI1824</f>
        <v/>
      </c>
      <c r="AJ1775" s="406" t="str">
        <f>Master!AJ1824</f>
        <v/>
      </c>
      <c r="AK1775" s="406">
        <f>Master!AK1824</f>
        <v>0</v>
      </c>
      <c r="AL1775" s="88" t="str">
        <f>Master!AL1824</f>
        <v/>
      </c>
      <c r="AM1775" s="416"/>
      <c r="AN1775" s="416"/>
      <c r="AO1775" s="416"/>
      <c r="AP1775" s="416"/>
      <c r="AQ1775" s="416"/>
      <c r="AR1775" s="416">
        <f t="shared" si="10"/>
        <v>0</v>
      </c>
      <c r="AS1775" s="417" t="str">
        <f t="shared" si="11"/>
        <v>#DIV/0!</v>
      </c>
      <c r="AT1775" s="416">
        <f t="shared" si="12"/>
        <v>0</v>
      </c>
      <c r="AU1775" s="417"/>
    </row>
    <row r="1776" hidden="1">
      <c r="A1776" s="88" t="str">
        <f>Master!A1825</f>
        <v>VSPO18062</v>
      </c>
      <c r="B1776" s="88" t="str">
        <f>Master!B1825</f>
        <v/>
      </c>
      <c r="C1776" s="414" t="str">
        <f>Master!C1825</f>
        <v/>
      </c>
      <c r="D1776" s="88" t="str">
        <f>Master!D1825</f>
        <v/>
      </c>
      <c r="E1776" s="406" t="str">
        <f>Master!E1825</f>
        <v/>
      </c>
      <c r="F1776" s="406">
        <f>Master!F1825</f>
        <v>0</v>
      </c>
      <c r="G1776" s="88" t="str">
        <f>Master!G1825</f>
        <v/>
      </c>
      <c r="H1776" s="88" t="str">
        <f>Master!H1825</f>
        <v/>
      </c>
      <c r="I1776" s="88" t="str">
        <f>Master!I1825</f>
        <v/>
      </c>
      <c r="J1776" s="88" t="str">
        <f>Master!J1825</f>
        <v>SPORTS FIRST PTE LTD</v>
      </c>
      <c r="K1776" s="88" t="str">
        <f>Master!K1825</f>
        <v/>
      </c>
      <c r="L1776" s="88" t="str">
        <f>Master!L1825</f>
        <v/>
      </c>
      <c r="M1776" s="88" t="str">
        <f>Master!M1825</f>
        <v/>
      </c>
      <c r="N1776" s="88" t="str">
        <f>Master!N1825</f>
        <v/>
      </c>
      <c r="O1776" s="88" t="str">
        <f>Master!O1825</f>
        <v/>
      </c>
      <c r="P1776" s="88" t="str">
        <f>Master!P1825</f>
        <v/>
      </c>
      <c r="Q1776" s="88" t="str">
        <f>Master!Q1825</f>
        <v/>
      </c>
      <c r="R1776" s="406" t="str">
        <f>Master!R1825</f>
        <v/>
      </c>
      <c r="S1776" s="406">
        <f>Master!S1825</f>
        <v>0</v>
      </c>
      <c r="T1776" s="406" t="str">
        <f>Master!T1825</f>
        <v/>
      </c>
      <c r="U1776" s="406" t="str">
        <f>Master!U1825</f>
        <v/>
      </c>
      <c r="V1776" s="406" t="str">
        <f>Master!V1825</f>
        <v/>
      </c>
      <c r="W1776" s="406" t="str">
        <f>Master!W1825</f>
        <v/>
      </c>
      <c r="X1776" s="406" t="str">
        <f>Master!X1825</f>
        <v/>
      </c>
      <c r="Y1776" s="406" t="str">
        <f>Master!Y1825</f>
        <v/>
      </c>
      <c r="Z1776" s="406" t="str">
        <f>Master!Z1825</f>
        <v/>
      </c>
      <c r="AA1776" s="406" t="str">
        <f>Master!AA1825</f>
        <v/>
      </c>
      <c r="AB1776" s="406" t="str">
        <f>Master!AB1825</f>
        <v/>
      </c>
      <c r="AC1776" s="406" t="str">
        <f>Master!AC1825</f>
        <v/>
      </c>
      <c r="AD1776" s="406" t="str">
        <f>Master!AD1825</f>
        <v/>
      </c>
      <c r="AE1776" s="406" t="str">
        <f>Master!AE1825</f>
        <v/>
      </c>
      <c r="AF1776" s="406" t="str">
        <f>Master!AF1825</f>
        <v/>
      </c>
      <c r="AG1776" s="406" t="str">
        <f>Master!AG1825</f>
        <v/>
      </c>
      <c r="AH1776" s="88" t="str">
        <f>Master!AH1825</f>
        <v/>
      </c>
      <c r="AI1776" s="414" t="str">
        <f>Master!AI1825</f>
        <v/>
      </c>
      <c r="AJ1776" s="406" t="str">
        <f>Master!AJ1825</f>
        <v/>
      </c>
      <c r="AK1776" s="406">
        <f>Master!AK1825</f>
        <v>0</v>
      </c>
      <c r="AL1776" s="88" t="str">
        <f>Master!AL1825</f>
        <v/>
      </c>
      <c r="AM1776" s="416"/>
      <c r="AN1776" s="416"/>
      <c r="AO1776" s="416"/>
      <c r="AP1776" s="416"/>
      <c r="AQ1776" s="416"/>
      <c r="AR1776" s="416">
        <f t="shared" si="10"/>
        <v>0</v>
      </c>
      <c r="AS1776" s="417" t="str">
        <f t="shared" si="11"/>
        <v>#DIV/0!</v>
      </c>
      <c r="AT1776" s="416">
        <f t="shared" si="12"/>
        <v>0</v>
      </c>
      <c r="AU1776" s="417"/>
    </row>
    <row r="1777" hidden="1">
      <c r="A1777" s="88" t="str">
        <f>Master!A1826</f>
        <v>VSPO18063</v>
      </c>
      <c r="B1777" s="88" t="str">
        <f>Master!B1826</f>
        <v/>
      </c>
      <c r="C1777" s="414" t="str">
        <f>Master!C1826</f>
        <v/>
      </c>
      <c r="D1777" s="88" t="str">
        <f>Master!D1826</f>
        <v/>
      </c>
      <c r="E1777" s="406" t="str">
        <f>Master!E1826</f>
        <v/>
      </c>
      <c r="F1777" s="406">
        <f>Master!F1826</f>
        <v>0</v>
      </c>
      <c r="G1777" s="88" t="str">
        <f>Master!G1826</f>
        <v/>
      </c>
      <c r="H1777" s="88" t="str">
        <f>Master!H1826</f>
        <v/>
      </c>
      <c r="I1777" s="88" t="str">
        <f>Master!I1826</f>
        <v/>
      </c>
      <c r="J1777" s="88" t="str">
        <f>Master!J1826</f>
        <v>SPORTS FIRST PTE LTD</v>
      </c>
      <c r="K1777" s="88" t="str">
        <f>Master!K1826</f>
        <v/>
      </c>
      <c r="L1777" s="88" t="str">
        <f>Master!L1826</f>
        <v/>
      </c>
      <c r="M1777" s="88" t="str">
        <f>Master!M1826</f>
        <v/>
      </c>
      <c r="N1777" s="88" t="str">
        <f>Master!N1826</f>
        <v/>
      </c>
      <c r="O1777" s="88" t="str">
        <f>Master!O1826</f>
        <v/>
      </c>
      <c r="P1777" s="88" t="str">
        <f>Master!P1826</f>
        <v/>
      </c>
      <c r="Q1777" s="88" t="str">
        <f>Master!Q1826</f>
        <v/>
      </c>
      <c r="R1777" s="406" t="str">
        <f>Master!R1826</f>
        <v/>
      </c>
      <c r="S1777" s="406">
        <f>Master!S1826</f>
        <v>0</v>
      </c>
      <c r="T1777" s="406" t="str">
        <f>Master!T1826</f>
        <v/>
      </c>
      <c r="U1777" s="406" t="str">
        <f>Master!U1826</f>
        <v/>
      </c>
      <c r="V1777" s="406" t="str">
        <f>Master!V1826</f>
        <v/>
      </c>
      <c r="W1777" s="406" t="str">
        <f>Master!W1826</f>
        <v/>
      </c>
      <c r="X1777" s="406" t="str">
        <f>Master!X1826</f>
        <v/>
      </c>
      <c r="Y1777" s="406" t="str">
        <f>Master!Y1826</f>
        <v/>
      </c>
      <c r="Z1777" s="406" t="str">
        <f>Master!Z1826</f>
        <v/>
      </c>
      <c r="AA1777" s="406" t="str">
        <f>Master!AA1826</f>
        <v/>
      </c>
      <c r="AB1777" s="406" t="str">
        <f>Master!AB1826</f>
        <v/>
      </c>
      <c r="AC1777" s="406" t="str">
        <f>Master!AC1826</f>
        <v/>
      </c>
      <c r="AD1777" s="406" t="str">
        <f>Master!AD1826</f>
        <v/>
      </c>
      <c r="AE1777" s="406" t="str">
        <f>Master!AE1826</f>
        <v/>
      </c>
      <c r="AF1777" s="406" t="str">
        <f>Master!AF1826</f>
        <v/>
      </c>
      <c r="AG1777" s="406" t="str">
        <f>Master!AG1826</f>
        <v/>
      </c>
      <c r="AH1777" s="88" t="str">
        <f>Master!AH1826</f>
        <v/>
      </c>
      <c r="AI1777" s="88" t="str">
        <f>Master!AI1826</f>
        <v/>
      </c>
      <c r="AJ1777" s="406" t="str">
        <f>Master!AJ1826</f>
        <v/>
      </c>
      <c r="AK1777" s="406">
        <f>Master!AK1826</f>
        <v>0</v>
      </c>
      <c r="AL1777" s="88" t="str">
        <f>Master!AL1826</f>
        <v/>
      </c>
      <c r="AM1777" s="416"/>
      <c r="AN1777" s="416"/>
      <c r="AO1777" s="416"/>
      <c r="AP1777" s="416"/>
      <c r="AQ1777" s="416"/>
      <c r="AR1777" s="416">
        <f t="shared" si="10"/>
        <v>0</v>
      </c>
      <c r="AS1777" s="417" t="str">
        <f t="shared" si="11"/>
        <v>#DIV/0!</v>
      </c>
      <c r="AT1777" s="416">
        <f t="shared" si="12"/>
        <v>0</v>
      </c>
      <c r="AU1777" s="417"/>
    </row>
    <row r="1778" hidden="1">
      <c r="A1778" s="88" t="str">
        <f>Master!A1827</f>
        <v>VSPO18064</v>
      </c>
      <c r="B1778" s="88" t="str">
        <f>Master!B1827</f>
        <v/>
      </c>
      <c r="C1778" s="414" t="str">
        <f>Master!C1827</f>
        <v/>
      </c>
      <c r="D1778" s="88" t="str">
        <f>Master!D1827</f>
        <v/>
      </c>
      <c r="E1778" s="406" t="str">
        <f>Master!E1827</f>
        <v/>
      </c>
      <c r="F1778" s="406">
        <f>Master!F1827</f>
        <v>0</v>
      </c>
      <c r="G1778" s="88" t="str">
        <f>Master!G1827</f>
        <v/>
      </c>
      <c r="H1778" s="88" t="str">
        <f>Master!H1827</f>
        <v/>
      </c>
      <c r="I1778" s="88" t="str">
        <f>Master!I1827</f>
        <v/>
      </c>
      <c r="J1778" s="88" t="str">
        <f>Master!J1827</f>
        <v>SPORTS FIRST PTE LTD</v>
      </c>
      <c r="K1778" s="88" t="str">
        <f>Master!K1827</f>
        <v/>
      </c>
      <c r="L1778" s="88" t="str">
        <f>Master!L1827</f>
        <v/>
      </c>
      <c r="M1778" s="88" t="str">
        <f>Master!M1827</f>
        <v/>
      </c>
      <c r="N1778" s="88" t="str">
        <f>Master!N1827</f>
        <v/>
      </c>
      <c r="O1778" s="88" t="str">
        <f>Master!O1827</f>
        <v/>
      </c>
      <c r="P1778" s="88" t="str">
        <f>Master!P1827</f>
        <v/>
      </c>
      <c r="Q1778" s="88" t="str">
        <f>Master!Q1827</f>
        <v/>
      </c>
      <c r="R1778" s="406" t="str">
        <f>Master!R1827</f>
        <v/>
      </c>
      <c r="S1778" s="406">
        <f>Master!S1827</f>
        <v>0</v>
      </c>
      <c r="T1778" s="406" t="str">
        <f>Master!T1827</f>
        <v/>
      </c>
      <c r="U1778" s="406" t="str">
        <f>Master!U1827</f>
        <v/>
      </c>
      <c r="V1778" s="406" t="str">
        <f>Master!V1827</f>
        <v/>
      </c>
      <c r="W1778" s="406" t="str">
        <f>Master!W1827</f>
        <v/>
      </c>
      <c r="X1778" s="406" t="str">
        <f>Master!X1827</f>
        <v/>
      </c>
      <c r="Y1778" s="406" t="str">
        <f>Master!Y1827</f>
        <v/>
      </c>
      <c r="Z1778" s="406" t="str">
        <f>Master!Z1827</f>
        <v/>
      </c>
      <c r="AA1778" s="406" t="str">
        <f>Master!AA1827</f>
        <v/>
      </c>
      <c r="AB1778" s="406" t="str">
        <f>Master!AB1827</f>
        <v/>
      </c>
      <c r="AC1778" s="406" t="str">
        <f>Master!AC1827</f>
        <v/>
      </c>
      <c r="AD1778" s="406" t="str">
        <f>Master!AD1827</f>
        <v/>
      </c>
      <c r="AE1778" s="406" t="str">
        <f>Master!AE1827</f>
        <v/>
      </c>
      <c r="AF1778" s="406" t="str">
        <f>Master!AF1827</f>
        <v/>
      </c>
      <c r="AG1778" s="406" t="str">
        <f>Master!AG1827</f>
        <v/>
      </c>
      <c r="AH1778" s="88" t="str">
        <f>Master!AH1827</f>
        <v/>
      </c>
      <c r="AI1778" s="414" t="str">
        <f>Master!AI1827</f>
        <v/>
      </c>
      <c r="AJ1778" s="406" t="str">
        <f>Master!AJ1827</f>
        <v/>
      </c>
      <c r="AK1778" s="406">
        <f>Master!AK1827</f>
        <v>0</v>
      </c>
      <c r="AL1778" s="88" t="str">
        <f>Master!AL1827</f>
        <v/>
      </c>
      <c r="AM1778" s="416"/>
      <c r="AN1778" s="416"/>
      <c r="AO1778" s="416"/>
      <c r="AP1778" s="416"/>
      <c r="AQ1778" s="416"/>
      <c r="AR1778" s="416">
        <f t="shared" si="10"/>
        <v>0</v>
      </c>
      <c r="AS1778" s="417" t="str">
        <f t="shared" si="11"/>
        <v>#DIV/0!</v>
      </c>
      <c r="AT1778" s="416">
        <f t="shared" si="12"/>
        <v>0</v>
      </c>
      <c r="AU1778" s="417"/>
    </row>
    <row r="1779" hidden="1">
      <c r="A1779" s="88" t="str">
        <f>Master!A1828</f>
        <v>VSPO18065</v>
      </c>
      <c r="B1779" s="88" t="str">
        <f>Master!B1828</f>
        <v/>
      </c>
      <c r="C1779" s="414" t="str">
        <f>Master!C1828</f>
        <v/>
      </c>
      <c r="D1779" s="88" t="str">
        <f>Master!D1828</f>
        <v/>
      </c>
      <c r="E1779" s="406" t="str">
        <f>Master!E1828</f>
        <v/>
      </c>
      <c r="F1779" s="406">
        <f>Master!F1828</f>
        <v>0</v>
      </c>
      <c r="G1779" s="88" t="str">
        <f>Master!G1828</f>
        <v/>
      </c>
      <c r="H1779" s="88" t="str">
        <f>Master!H1828</f>
        <v/>
      </c>
      <c r="I1779" s="88" t="str">
        <f>Master!I1828</f>
        <v/>
      </c>
      <c r="J1779" s="88" t="str">
        <f>Master!J1828</f>
        <v>SPORTS FIRST PTE LTD</v>
      </c>
      <c r="K1779" s="88" t="str">
        <f>Master!K1828</f>
        <v/>
      </c>
      <c r="L1779" s="88" t="str">
        <f>Master!L1828</f>
        <v/>
      </c>
      <c r="M1779" s="88" t="str">
        <f>Master!M1828</f>
        <v/>
      </c>
      <c r="N1779" s="88" t="str">
        <f>Master!N1828</f>
        <v/>
      </c>
      <c r="O1779" s="88" t="str">
        <f>Master!O1828</f>
        <v/>
      </c>
      <c r="P1779" s="88" t="str">
        <f>Master!P1828</f>
        <v/>
      </c>
      <c r="Q1779" s="88" t="str">
        <f>Master!Q1828</f>
        <v/>
      </c>
      <c r="R1779" s="406" t="str">
        <f>Master!R1828</f>
        <v/>
      </c>
      <c r="S1779" s="406">
        <f>Master!S1828</f>
        <v>0</v>
      </c>
      <c r="T1779" s="406" t="str">
        <f>Master!T1828</f>
        <v/>
      </c>
      <c r="U1779" s="406" t="str">
        <f>Master!U1828</f>
        <v/>
      </c>
      <c r="V1779" s="406" t="str">
        <f>Master!V1828</f>
        <v/>
      </c>
      <c r="W1779" s="406" t="str">
        <f>Master!W1828</f>
        <v/>
      </c>
      <c r="X1779" s="406" t="str">
        <f>Master!X1828</f>
        <v/>
      </c>
      <c r="Y1779" s="406" t="str">
        <f>Master!Y1828</f>
        <v/>
      </c>
      <c r="Z1779" s="406" t="str">
        <f>Master!Z1828</f>
        <v/>
      </c>
      <c r="AA1779" s="406" t="str">
        <f>Master!AA1828</f>
        <v/>
      </c>
      <c r="AB1779" s="406" t="str">
        <f>Master!AB1828</f>
        <v/>
      </c>
      <c r="AC1779" s="406" t="str">
        <f>Master!AC1828</f>
        <v/>
      </c>
      <c r="AD1779" s="406" t="str">
        <f>Master!AD1828</f>
        <v/>
      </c>
      <c r="AE1779" s="406" t="str">
        <f>Master!AE1828</f>
        <v/>
      </c>
      <c r="AF1779" s="406" t="str">
        <f>Master!AF1828</f>
        <v/>
      </c>
      <c r="AG1779" s="406" t="str">
        <f>Master!AG1828</f>
        <v/>
      </c>
      <c r="AH1779" s="88" t="str">
        <f>Master!AH1828</f>
        <v/>
      </c>
      <c r="AI1779" s="88" t="str">
        <f>Master!AI1828</f>
        <v/>
      </c>
      <c r="AJ1779" s="406" t="str">
        <f>Master!AJ1828</f>
        <v/>
      </c>
      <c r="AK1779" s="406">
        <f>Master!AK1828</f>
        <v>0</v>
      </c>
      <c r="AL1779" s="88" t="str">
        <f>Master!AL1828</f>
        <v/>
      </c>
      <c r="AM1779" s="416"/>
      <c r="AN1779" s="416"/>
      <c r="AO1779" s="416"/>
      <c r="AP1779" s="416"/>
      <c r="AQ1779" s="416"/>
      <c r="AR1779" s="416">
        <f t="shared" si="10"/>
        <v>0</v>
      </c>
      <c r="AS1779" s="417" t="str">
        <f t="shared" si="11"/>
        <v>#DIV/0!</v>
      </c>
      <c r="AT1779" s="416">
        <f t="shared" si="12"/>
        <v>0</v>
      </c>
      <c r="AU1779" s="417"/>
    </row>
    <row r="1780" hidden="1">
      <c r="A1780" s="88" t="str">
        <f>Master!A1829</f>
        <v>VSPO18066</v>
      </c>
      <c r="B1780" s="88" t="str">
        <f>Master!B1829</f>
        <v/>
      </c>
      <c r="C1780" s="414" t="str">
        <f>Master!C1829</f>
        <v/>
      </c>
      <c r="D1780" s="88" t="str">
        <f>Master!D1829</f>
        <v/>
      </c>
      <c r="E1780" s="406" t="str">
        <f>Master!E1829</f>
        <v/>
      </c>
      <c r="F1780" s="406">
        <f>Master!F1829</f>
        <v>0</v>
      </c>
      <c r="G1780" s="88" t="str">
        <f>Master!G1829</f>
        <v/>
      </c>
      <c r="H1780" s="88" t="str">
        <f>Master!H1829</f>
        <v/>
      </c>
      <c r="I1780" s="88" t="str">
        <f>Master!I1829</f>
        <v/>
      </c>
      <c r="J1780" s="88" t="str">
        <f>Master!J1829</f>
        <v>SPORTS FIRST PTE LTD</v>
      </c>
      <c r="K1780" s="88" t="str">
        <f>Master!K1829</f>
        <v/>
      </c>
      <c r="L1780" s="88" t="str">
        <f>Master!L1829</f>
        <v/>
      </c>
      <c r="M1780" s="88" t="str">
        <f>Master!M1829</f>
        <v/>
      </c>
      <c r="N1780" s="88" t="str">
        <f>Master!N1829</f>
        <v/>
      </c>
      <c r="O1780" s="88" t="str">
        <f>Master!O1829</f>
        <v/>
      </c>
      <c r="P1780" s="88" t="str">
        <f>Master!P1829</f>
        <v/>
      </c>
      <c r="Q1780" s="88" t="str">
        <f>Master!Q1829</f>
        <v/>
      </c>
      <c r="R1780" s="406" t="str">
        <f>Master!R1829</f>
        <v/>
      </c>
      <c r="S1780" s="406">
        <f>Master!S1829</f>
        <v>0</v>
      </c>
      <c r="T1780" s="406" t="str">
        <f>Master!T1829</f>
        <v/>
      </c>
      <c r="U1780" s="406" t="str">
        <f>Master!U1829</f>
        <v/>
      </c>
      <c r="V1780" s="406" t="str">
        <f>Master!V1829</f>
        <v/>
      </c>
      <c r="W1780" s="406" t="str">
        <f>Master!W1829</f>
        <v/>
      </c>
      <c r="X1780" s="406" t="str">
        <f>Master!X1829</f>
        <v/>
      </c>
      <c r="Y1780" s="406" t="str">
        <f>Master!Y1829</f>
        <v/>
      </c>
      <c r="Z1780" s="406" t="str">
        <f>Master!Z1829</f>
        <v/>
      </c>
      <c r="AA1780" s="406" t="str">
        <f>Master!AA1829</f>
        <v/>
      </c>
      <c r="AB1780" s="406" t="str">
        <f>Master!AB1829</f>
        <v/>
      </c>
      <c r="AC1780" s="406" t="str">
        <f>Master!AC1829</f>
        <v/>
      </c>
      <c r="AD1780" s="406" t="str">
        <f>Master!AD1829</f>
        <v/>
      </c>
      <c r="AE1780" s="406" t="str">
        <f>Master!AE1829</f>
        <v/>
      </c>
      <c r="AF1780" s="406" t="str">
        <f>Master!AF1829</f>
        <v/>
      </c>
      <c r="AG1780" s="406" t="str">
        <f>Master!AG1829</f>
        <v/>
      </c>
      <c r="AH1780" s="88" t="str">
        <f>Master!AH1829</f>
        <v/>
      </c>
      <c r="AI1780" s="414" t="str">
        <f>Master!AI1829</f>
        <v/>
      </c>
      <c r="AJ1780" s="406" t="str">
        <f>Master!AJ1829</f>
        <v/>
      </c>
      <c r="AK1780" s="406">
        <f>Master!AK1829</f>
        <v>0</v>
      </c>
      <c r="AL1780" s="88" t="str">
        <f>Master!AL1829</f>
        <v/>
      </c>
      <c r="AM1780" s="416"/>
      <c r="AN1780" s="416"/>
      <c r="AO1780" s="416"/>
      <c r="AP1780" s="416"/>
      <c r="AQ1780" s="416"/>
      <c r="AR1780" s="416">
        <f t="shared" si="10"/>
        <v>0</v>
      </c>
      <c r="AS1780" s="417" t="str">
        <f t="shared" si="11"/>
        <v>#DIV/0!</v>
      </c>
      <c r="AT1780" s="416">
        <f t="shared" si="12"/>
        <v>0</v>
      </c>
      <c r="AU1780" s="417"/>
    </row>
    <row r="1781" hidden="1">
      <c r="A1781" s="88" t="str">
        <f>Master!A1830</f>
        <v>VSPO18067</v>
      </c>
      <c r="B1781" s="88" t="str">
        <f>Master!B1830</f>
        <v/>
      </c>
      <c r="C1781" s="414" t="str">
        <f>Master!C1830</f>
        <v/>
      </c>
      <c r="D1781" s="88" t="str">
        <f>Master!D1830</f>
        <v/>
      </c>
      <c r="E1781" s="406" t="str">
        <f>Master!E1830</f>
        <v/>
      </c>
      <c r="F1781" s="406">
        <f>Master!F1830</f>
        <v>0</v>
      </c>
      <c r="G1781" s="88" t="str">
        <f>Master!G1830</f>
        <v/>
      </c>
      <c r="H1781" s="88" t="str">
        <f>Master!H1830</f>
        <v/>
      </c>
      <c r="I1781" s="88" t="str">
        <f>Master!I1830</f>
        <v/>
      </c>
      <c r="J1781" s="88" t="str">
        <f>Master!J1830</f>
        <v>SPORTS FIRST PTE LTD</v>
      </c>
      <c r="K1781" s="88" t="str">
        <f>Master!K1830</f>
        <v/>
      </c>
      <c r="L1781" s="88" t="str">
        <f>Master!L1830</f>
        <v/>
      </c>
      <c r="M1781" s="88" t="str">
        <f>Master!M1830</f>
        <v/>
      </c>
      <c r="N1781" s="88" t="str">
        <f>Master!N1830</f>
        <v/>
      </c>
      <c r="O1781" s="88" t="str">
        <f>Master!O1830</f>
        <v/>
      </c>
      <c r="P1781" s="88" t="str">
        <f>Master!P1830</f>
        <v/>
      </c>
      <c r="Q1781" s="88" t="str">
        <f>Master!Q1830</f>
        <v/>
      </c>
      <c r="R1781" s="406" t="str">
        <f>Master!R1830</f>
        <v/>
      </c>
      <c r="S1781" s="406">
        <f>Master!S1830</f>
        <v>0</v>
      </c>
      <c r="T1781" s="406" t="str">
        <f>Master!T1830</f>
        <v/>
      </c>
      <c r="U1781" s="406" t="str">
        <f>Master!U1830</f>
        <v/>
      </c>
      <c r="V1781" s="406" t="str">
        <f>Master!V1830</f>
        <v/>
      </c>
      <c r="W1781" s="406" t="str">
        <f>Master!W1830</f>
        <v/>
      </c>
      <c r="X1781" s="406" t="str">
        <f>Master!X1830</f>
        <v/>
      </c>
      <c r="Y1781" s="406" t="str">
        <f>Master!Y1830</f>
        <v/>
      </c>
      <c r="Z1781" s="406" t="str">
        <f>Master!Z1830</f>
        <v/>
      </c>
      <c r="AA1781" s="406" t="str">
        <f>Master!AA1830</f>
        <v/>
      </c>
      <c r="AB1781" s="406" t="str">
        <f>Master!AB1830</f>
        <v/>
      </c>
      <c r="AC1781" s="406" t="str">
        <f>Master!AC1830</f>
        <v/>
      </c>
      <c r="AD1781" s="406" t="str">
        <f>Master!AD1830</f>
        <v/>
      </c>
      <c r="AE1781" s="406" t="str">
        <f>Master!AE1830</f>
        <v/>
      </c>
      <c r="AF1781" s="406" t="str">
        <f>Master!AF1830</f>
        <v/>
      </c>
      <c r="AG1781" s="406" t="str">
        <f>Master!AG1830</f>
        <v/>
      </c>
      <c r="AH1781" s="88" t="str">
        <f>Master!AH1830</f>
        <v/>
      </c>
      <c r="AI1781" s="88" t="str">
        <f>Master!AI1830</f>
        <v/>
      </c>
      <c r="AJ1781" s="406" t="str">
        <f>Master!AJ1830</f>
        <v/>
      </c>
      <c r="AK1781" s="406">
        <f>Master!AK1830</f>
        <v>0</v>
      </c>
      <c r="AL1781" s="88" t="str">
        <f>Master!AL1830</f>
        <v/>
      </c>
      <c r="AM1781" s="416"/>
      <c r="AN1781" s="416"/>
      <c r="AO1781" s="416"/>
      <c r="AP1781" s="416"/>
      <c r="AQ1781" s="416"/>
      <c r="AR1781" s="416">
        <f t="shared" si="10"/>
        <v>0</v>
      </c>
      <c r="AS1781" s="417" t="str">
        <f t="shared" si="11"/>
        <v>#DIV/0!</v>
      </c>
      <c r="AT1781" s="416">
        <f t="shared" si="12"/>
        <v>0</v>
      </c>
      <c r="AU1781" s="417"/>
    </row>
    <row r="1782" hidden="1">
      <c r="A1782" s="88" t="str">
        <f>Master!A1831</f>
        <v>VSPO18068</v>
      </c>
      <c r="B1782" s="88" t="str">
        <f>Master!B1831</f>
        <v/>
      </c>
      <c r="C1782" s="414" t="str">
        <f>Master!C1831</f>
        <v/>
      </c>
      <c r="D1782" s="88" t="str">
        <f>Master!D1831</f>
        <v/>
      </c>
      <c r="E1782" s="406" t="str">
        <f>Master!E1831</f>
        <v/>
      </c>
      <c r="F1782" s="406">
        <f>Master!F1831</f>
        <v>0</v>
      </c>
      <c r="G1782" s="88" t="str">
        <f>Master!G1831</f>
        <v/>
      </c>
      <c r="H1782" s="88" t="str">
        <f>Master!H1831</f>
        <v/>
      </c>
      <c r="I1782" s="88" t="str">
        <f>Master!I1831</f>
        <v/>
      </c>
      <c r="J1782" s="88" t="str">
        <f>Master!J1831</f>
        <v>SPORTS FIRST PTE LTD</v>
      </c>
      <c r="K1782" s="88" t="str">
        <f>Master!K1831</f>
        <v/>
      </c>
      <c r="L1782" s="88" t="str">
        <f>Master!L1831</f>
        <v/>
      </c>
      <c r="M1782" s="88" t="str">
        <f>Master!M1831</f>
        <v/>
      </c>
      <c r="N1782" s="88" t="str">
        <f>Master!N1831</f>
        <v/>
      </c>
      <c r="O1782" s="88" t="str">
        <f>Master!O1831</f>
        <v/>
      </c>
      <c r="P1782" s="88" t="str">
        <f>Master!P1831</f>
        <v/>
      </c>
      <c r="Q1782" s="88" t="str">
        <f>Master!Q1831</f>
        <v/>
      </c>
      <c r="R1782" s="406" t="str">
        <f>Master!R1831</f>
        <v/>
      </c>
      <c r="S1782" s="406">
        <f>Master!S1831</f>
        <v>0</v>
      </c>
      <c r="T1782" s="406" t="str">
        <f>Master!T1831</f>
        <v/>
      </c>
      <c r="U1782" s="406" t="str">
        <f>Master!U1831</f>
        <v/>
      </c>
      <c r="V1782" s="406" t="str">
        <f>Master!V1831</f>
        <v/>
      </c>
      <c r="W1782" s="406" t="str">
        <f>Master!W1831</f>
        <v/>
      </c>
      <c r="X1782" s="406" t="str">
        <f>Master!X1831</f>
        <v/>
      </c>
      <c r="Y1782" s="406" t="str">
        <f>Master!Y1831</f>
        <v/>
      </c>
      <c r="Z1782" s="406" t="str">
        <f>Master!Z1831</f>
        <v/>
      </c>
      <c r="AA1782" s="406" t="str">
        <f>Master!AA1831</f>
        <v/>
      </c>
      <c r="AB1782" s="406" t="str">
        <f>Master!AB1831</f>
        <v/>
      </c>
      <c r="AC1782" s="406" t="str">
        <f>Master!AC1831</f>
        <v/>
      </c>
      <c r="AD1782" s="406" t="str">
        <f>Master!AD1831</f>
        <v/>
      </c>
      <c r="AE1782" s="406" t="str">
        <f>Master!AE1831</f>
        <v/>
      </c>
      <c r="AF1782" s="406" t="str">
        <f>Master!AF1831</f>
        <v/>
      </c>
      <c r="AG1782" s="406" t="str">
        <f>Master!AG1831</f>
        <v/>
      </c>
      <c r="AH1782" s="88" t="str">
        <f>Master!AH1831</f>
        <v/>
      </c>
      <c r="AI1782" s="414" t="str">
        <f>Master!AI1831</f>
        <v/>
      </c>
      <c r="AJ1782" s="406" t="str">
        <f>Master!AJ1831</f>
        <v/>
      </c>
      <c r="AK1782" s="406">
        <f>Master!AK1831</f>
        <v>0</v>
      </c>
      <c r="AL1782" s="88" t="str">
        <f>Master!AL1831</f>
        <v/>
      </c>
      <c r="AM1782" s="416"/>
      <c r="AN1782" s="416"/>
      <c r="AO1782" s="416"/>
      <c r="AP1782" s="416"/>
      <c r="AQ1782" s="416"/>
      <c r="AR1782" s="416">
        <f t="shared" si="10"/>
        <v>0</v>
      </c>
      <c r="AS1782" s="417" t="str">
        <f t="shared" si="11"/>
        <v>#DIV/0!</v>
      </c>
      <c r="AT1782" s="416">
        <f t="shared" si="12"/>
        <v>0</v>
      </c>
      <c r="AU1782" s="417"/>
    </row>
    <row r="1783" hidden="1">
      <c r="A1783" s="88" t="str">
        <f>Master!A1832</f>
        <v>VSPO18069</v>
      </c>
      <c r="B1783" s="88" t="str">
        <f>Master!B1832</f>
        <v/>
      </c>
      <c r="C1783" s="414" t="str">
        <f>Master!C1832</f>
        <v/>
      </c>
      <c r="D1783" s="88" t="str">
        <f>Master!D1832</f>
        <v/>
      </c>
      <c r="E1783" s="406" t="str">
        <f>Master!E1832</f>
        <v/>
      </c>
      <c r="F1783" s="406">
        <f>Master!F1832</f>
        <v>0</v>
      </c>
      <c r="G1783" s="88" t="str">
        <f>Master!G1832</f>
        <v/>
      </c>
      <c r="H1783" s="88" t="str">
        <f>Master!H1832</f>
        <v/>
      </c>
      <c r="I1783" s="88" t="str">
        <f>Master!I1832</f>
        <v/>
      </c>
      <c r="J1783" s="88" t="str">
        <f>Master!J1832</f>
        <v>SPORTS FIRST PTE LTD</v>
      </c>
      <c r="K1783" s="88" t="str">
        <f>Master!K1832</f>
        <v/>
      </c>
      <c r="L1783" s="88" t="str">
        <f>Master!L1832</f>
        <v/>
      </c>
      <c r="M1783" s="88" t="str">
        <f>Master!M1832</f>
        <v/>
      </c>
      <c r="N1783" s="88" t="str">
        <f>Master!N1832</f>
        <v/>
      </c>
      <c r="O1783" s="88" t="str">
        <f>Master!O1832</f>
        <v/>
      </c>
      <c r="P1783" s="88" t="str">
        <f>Master!P1832</f>
        <v/>
      </c>
      <c r="Q1783" s="88" t="str">
        <f>Master!Q1832</f>
        <v/>
      </c>
      <c r="R1783" s="406" t="str">
        <f>Master!R1832</f>
        <v/>
      </c>
      <c r="S1783" s="406">
        <f>Master!S1832</f>
        <v>0</v>
      </c>
      <c r="T1783" s="406" t="str">
        <f>Master!T1832</f>
        <v/>
      </c>
      <c r="U1783" s="406" t="str">
        <f>Master!U1832</f>
        <v/>
      </c>
      <c r="V1783" s="406" t="str">
        <f>Master!V1832</f>
        <v/>
      </c>
      <c r="W1783" s="406" t="str">
        <f>Master!W1832</f>
        <v/>
      </c>
      <c r="X1783" s="406" t="str">
        <f>Master!X1832</f>
        <v/>
      </c>
      <c r="Y1783" s="406" t="str">
        <f>Master!Y1832</f>
        <v/>
      </c>
      <c r="Z1783" s="406" t="str">
        <f>Master!Z1832</f>
        <v/>
      </c>
      <c r="AA1783" s="406" t="str">
        <f>Master!AA1832</f>
        <v/>
      </c>
      <c r="AB1783" s="406" t="str">
        <f>Master!AB1832</f>
        <v/>
      </c>
      <c r="AC1783" s="406" t="str">
        <f>Master!AC1832</f>
        <v/>
      </c>
      <c r="AD1783" s="406" t="str">
        <f>Master!AD1832</f>
        <v/>
      </c>
      <c r="AE1783" s="406" t="str">
        <f>Master!AE1832</f>
        <v/>
      </c>
      <c r="AF1783" s="406" t="str">
        <f>Master!AF1832</f>
        <v/>
      </c>
      <c r="AG1783" s="406" t="str">
        <f>Master!AG1832</f>
        <v/>
      </c>
      <c r="AH1783" s="88" t="str">
        <f>Master!AH1832</f>
        <v/>
      </c>
      <c r="AI1783" s="88" t="str">
        <f>Master!AI1832</f>
        <v/>
      </c>
      <c r="AJ1783" s="406" t="str">
        <f>Master!AJ1832</f>
        <v/>
      </c>
      <c r="AK1783" s="406">
        <f>Master!AK1832</f>
        <v>0</v>
      </c>
      <c r="AL1783" s="88" t="str">
        <f>Master!AL1832</f>
        <v/>
      </c>
      <c r="AM1783" s="416"/>
      <c r="AN1783" s="416"/>
      <c r="AO1783" s="416"/>
      <c r="AP1783" s="416"/>
      <c r="AQ1783" s="416"/>
      <c r="AR1783" s="416">
        <f t="shared" si="10"/>
        <v>0</v>
      </c>
      <c r="AS1783" s="417" t="str">
        <f t="shared" si="11"/>
        <v>#DIV/0!</v>
      </c>
      <c r="AT1783" s="416">
        <f t="shared" si="12"/>
        <v>0</v>
      </c>
      <c r="AU1783" s="417"/>
    </row>
    <row r="1784" hidden="1">
      <c r="A1784" s="88" t="str">
        <f>Master!A1833</f>
        <v>VSPO18070</v>
      </c>
      <c r="B1784" s="88" t="str">
        <f>Master!B1833</f>
        <v/>
      </c>
      <c r="C1784" s="414" t="str">
        <f>Master!C1833</f>
        <v/>
      </c>
      <c r="D1784" s="88" t="str">
        <f>Master!D1833</f>
        <v/>
      </c>
      <c r="E1784" s="406" t="str">
        <f>Master!E1833</f>
        <v/>
      </c>
      <c r="F1784" s="406">
        <f>Master!F1833</f>
        <v>0</v>
      </c>
      <c r="G1784" s="88" t="str">
        <f>Master!G1833</f>
        <v/>
      </c>
      <c r="H1784" s="88" t="str">
        <f>Master!H1833</f>
        <v/>
      </c>
      <c r="I1784" s="88" t="str">
        <f>Master!I1833</f>
        <v/>
      </c>
      <c r="J1784" s="88" t="str">
        <f>Master!J1833</f>
        <v>SPORTS FIRST PTE LTD</v>
      </c>
      <c r="K1784" s="88" t="str">
        <f>Master!K1833</f>
        <v/>
      </c>
      <c r="L1784" s="88" t="str">
        <f>Master!L1833</f>
        <v/>
      </c>
      <c r="M1784" s="88" t="str">
        <f>Master!M1833</f>
        <v/>
      </c>
      <c r="N1784" s="88" t="str">
        <f>Master!N1833</f>
        <v/>
      </c>
      <c r="O1784" s="88" t="str">
        <f>Master!O1833</f>
        <v/>
      </c>
      <c r="P1784" s="88" t="str">
        <f>Master!P1833</f>
        <v/>
      </c>
      <c r="Q1784" s="88" t="str">
        <f>Master!Q1833</f>
        <v/>
      </c>
      <c r="R1784" s="406" t="str">
        <f>Master!R1833</f>
        <v/>
      </c>
      <c r="S1784" s="406">
        <f>Master!S1833</f>
        <v>0</v>
      </c>
      <c r="T1784" s="406" t="str">
        <f>Master!T1833</f>
        <v/>
      </c>
      <c r="U1784" s="406" t="str">
        <f>Master!U1833</f>
        <v/>
      </c>
      <c r="V1784" s="406" t="str">
        <f>Master!V1833</f>
        <v/>
      </c>
      <c r="W1784" s="406" t="str">
        <f>Master!W1833</f>
        <v/>
      </c>
      <c r="X1784" s="406" t="str">
        <f>Master!X1833</f>
        <v/>
      </c>
      <c r="Y1784" s="406" t="str">
        <f>Master!Y1833</f>
        <v/>
      </c>
      <c r="Z1784" s="406" t="str">
        <f>Master!Z1833</f>
        <v/>
      </c>
      <c r="AA1784" s="406" t="str">
        <f>Master!AA1833</f>
        <v/>
      </c>
      <c r="AB1784" s="406" t="str">
        <f>Master!AB1833</f>
        <v/>
      </c>
      <c r="AC1784" s="406" t="str">
        <f>Master!AC1833</f>
        <v/>
      </c>
      <c r="AD1784" s="406" t="str">
        <f>Master!AD1833</f>
        <v/>
      </c>
      <c r="AE1784" s="406" t="str">
        <f>Master!AE1833</f>
        <v/>
      </c>
      <c r="AF1784" s="406" t="str">
        <f>Master!AF1833</f>
        <v/>
      </c>
      <c r="AG1784" s="406" t="str">
        <f>Master!AG1833</f>
        <v/>
      </c>
      <c r="AH1784" s="88" t="str">
        <f>Master!AH1833</f>
        <v/>
      </c>
      <c r="AI1784" s="414" t="str">
        <f>Master!AI1833</f>
        <v/>
      </c>
      <c r="AJ1784" s="406" t="str">
        <f>Master!AJ1833</f>
        <v/>
      </c>
      <c r="AK1784" s="406">
        <f>Master!AK1833</f>
        <v>0</v>
      </c>
      <c r="AL1784" s="88" t="str">
        <f>Master!AL1833</f>
        <v/>
      </c>
      <c r="AM1784" s="416"/>
      <c r="AN1784" s="416"/>
      <c r="AO1784" s="416"/>
      <c r="AP1784" s="416"/>
      <c r="AQ1784" s="416"/>
      <c r="AR1784" s="416">
        <f t="shared" si="10"/>
        <v>0</v>
      </c>
      <c r="AS1784" s="417" t="str">
        <f t="shared" si="11"/>
        <v>#DIV/0!</v>
      </c>
      <c r="AT1784" s="416">
        <f t="shared" si="12"/>
        <v>0</v>
      </c>
      <c r="AU1784" s="417"/>
    </row>
    <row r="1785" hidden="1">
      <c r="A1785" s="88" t="str">
        <f>Master!A1834</f>
        <v>VSPO18071</v>
      </c>
      <c r="B1785" s="88" t="str">
        <f>Master!B1834</f>
        <v/>
      </c>
      <c r="C1785" s="414" t="str">
        <f>Master!C1834</f>
        <v/>
      </c>
      <c r="D1785" s="88" t="str">
        <f>Master!D1834</f>
        <v/>
      </c>
      <c r="E1785" s="406" t="str">
        <f>Master!E1834</f>
        <v/>
      </c>
      <c r="F1785" s="406">
        <f>Master!F1834</f>
        <v>0</v>
      </c>
      <c r="G1785" s="88" t="str">
        <f>Master!G1834</f>
        <v/>
      </c>
      <c r="H1785" s="88" t="str">
        <f>Master!H1834</f>
        <v/>
      </c>
      <c r="I1785" s="88" t="str">
        <f>Master!I1834</f>
        <v/>
      </c>
      <c r="J1785" s="88" t="str">
        <f>Master!J1834</f>
        <v>SPORTS FIRST PTE LTD</v>
      </c>
      <c r="K1785" s="88" t="str">
        <f>Master!K1834</f>
        <v/>
      </c>
      <c r="L1785" s="88" t="str">
        <f>Master!L1834</f>
        <v/>
      </c>
      <c r="M1785" s="88" t="str">
        <f>Master!M1834</f>
        <v/>
      </c>
      <c r="N1785" s="88" t="str">
        <f>Master!N1834</f>
        <v/>
      </c>
      <c r="O1785" s="88" t="str">
        <f>Master!O1834</f>
        <v/>
      </c>
      <c r="P1785" s="88" t="str">
        <f>Master!P1834</f>
        <v/>
      </c>
      <c r="Q1785" s="88" t="str">
        <f>Master!Q1834</f>
        <v/>
      </c>
      <c r="R1785" s="406" t="str">
        <f>Master!R1834</f>
        <v/>
      </c>
      <c r="S1785" s="406">
        <f>Master!S1834</f>
        <v>0</v>
      </c>
      <c r="T1785" s="406" t="str">
        <f>Master!T1834</f>
        <v/>
      </c>
      <c r="U1785" s="406" t="str">
        <f>Master!U1834</f>
        <v/>
      </c>
      <c r="V1785" s="406" t="str">
        <f>Master!V1834</f>
        <v/>
      </c>
      <c r="W1785" s="406" t="str">
        <f>Master!W1834</f>
        <v/>
      </c>
      <c r="X1785" s="406" t="str">
        <f>Master!X1834</f>
        <v/>
      </c>
      <c r="Y1785" s="406" t="str">
        <f>Master!Y1834</f>
        <v/>
      </c>
      <c r="Z1785" s="406" t="str">
        <f>Master!Z1834</f>
        <v/>
      </c>
      <c r="AA1785" s="406" t="str">
        <f>Master!AA1834</f>
        <v/>
      </c>
      <c r="AB1785" s="406" t="str">
        <f>Master!AB1834</f>
        <v/>
      </c>
      <c r="AC1785" s="406" t="str">
        <f>Master!AC1834</f>
        <v/>
      </c>
      <c r="AD1785" s="406" t="str">
        <f>Master!AD1834</f>
        <v/>
      </c>
      <c r="AE1785" s="406" t="str">
        <f>Master!AE1834</f>
        <v/>
      </c>
      <c r="AF1785" s="406" t="str">
        <f>Master!AF1834</f>
        <v/>
      </c>
      <c r="AG1785" s="406" t="str">
        <f>Master!AG1834</f>
        <v/>
      </c>
      <c r="AH1785" s="88" t="str">
        <f>Master!AH1834</f>
        <v/>
      </c>
      <c r="AI1785" s="88" t="str">
        <f>Master!AI1834</f>
        <v/>
      </c>
      <c r="AJ1785" s="406" t="str">
        <f>Master!AJ1834</f>
        <v/>
      </c>
      <c r="AK1785" s="406">
        <f>Master!AK1834</f>
        <v>0</v>
      </c>
      <c r="AL1785" s="88" t="str">
        <f>Master!AL1834</f>
        <v/>
      </c>
      <c r="AM1785" s="416"/>
      <c r="AN1785" s="416"/>
      <c r="AO1785" s="416"/>
      <c r="AP1785" s="416"/>
      <c r="AQ1785" s="416"/>
      <c r="AR1785" s="416">
        <f t="shared" si="10"/>
        <v>0</v>
      </c>
      <c r="AS1785" s="417" t="str">
        <f t="shared" si="11"/>
        <v>#DIV/0!</v>
      </c>
      <c r="AT1785" s="416">
        <f t="shared" si="12"/>
        <v>0</v>
      </c>
      <c r="AU1785" s="417"/>
    </row>
    <row r="1786" hidden="1">
      <c r="A1786" s="88" t="str">
        <f>Master!A1835</f>
        <v>VSPO18072</v>
      </c>
      <c r="B1786" s="88" t="str">
        <f>Master!B1835</f>
        <v/>
      </c>
      <c r="C1786" s="414" t="str">
        <f>Master!C1835</f>
        <v/>
      </c>
      <c r="D1786" s="88" t="str">
        <f>Master!D1835</f>
        <v/>
      </c>
      <c r="E1786" s="406" t="str">
        <f>Master!E1835</f>
        <v/>
      </c>
      <c r="F1786" s="406">
        <f>Master!F1835</f>
        <v>0</v>
      </c>
      <c r="G1786" s="88" t="str">
        <f>Master!G1835</f>
        <v/>
      </c>
      <c r="H1786" s="88" t="str">
        <f>Master!H1835</f>
        <v/>
      </c>
      <c r="I1786" s="88" t="str">
        <f>Master!I1835</f>
        <v/>
      </c>
      <c r="J1786" s="88" t="str">
        <f>Master!J1835</f>
        <v>SPORTS FIRST PTE LTD</v>
      </c>
      <c r="K1786" s="88" t="str">
        <f>Master!K1835</f>
        <v/>
      </c>
      <c r="L1786" s="88" t="str">
        <f>Master!L1835</f>
        <v/>
      </c>
      <c r="M1786" s="88" t="str">
        <f>Master!M1835</f>
        <v/>
      </c>
      <c r="N1786" s="88" t="str">
        <f>Master!N1835</f>
        <v/>
      </c>
      <c r="O1786" s="88" t="str">
        <f>Master!O1835</f>
        <v/>
      </c>
      <c r="P1786" s="88" t="str">
        <f>Master!P1835</f>
        <v/>
      </c>
      <c r="Q1786" s="88" t="str">
        <f>Master!Q1835</f>
        <v/>
      </c>
      <c r="R1786" s="406" t="str">
        <f>Master!R1835</f>
        <v/>
      </c>
      <c r="S1786" s="406">
        <f>Master!S1835</f>
        <v>0</v>
      </c>
      <c r="T1786" s="406" t="str">
        <f>Master!T1835</f>
        <v/>
      </c>
      <c r="U1786" s="406" t="str">
        <f>Master!U1835</f>
        <v/>
      </c>
      <c r="V1786" s="406" t="str">
        <f>Master!V1835</f>
        <v/>
      </c>
      <c r="W1786" s="406" t="str">
        <f>Master!W1835</f>
        <v/>
      </c>
      <c r="X1786" s="406" t="str">
        <f>Master!X1835</f>
        <v/>
      </c>
      <c r="Y1786" s="406" t="str">
        <f>Master!Y1835</f>
        <v/>
      </c>
      <c r="Z1786" s="406" t="str">
        <f>Master!Z1835</f>
        <v/>
      </c>
      <c r="AA1786" s="406" t="str">
        <f>Master!AA1835</f>
        <v/>
      </c>
      <c r="AB1786" s="406" t="str">
        <f>Master!AB1835</f>
        <v/>
      </c>
      <c r="AC1786" s="406" t="str">
        <f>Master!AC1835</f>
        <v/>
      </c>
      <c r="AD1786" s="406" t="str">
        <f>Master!AD1835</f>
        <v/>
      </c>
      <c r="AE1786" s="406" t="str">
        <f>Master!AE1835</f>
        <v/>
      </c>
      <c r="AF1786" s="406" t="str">
        <f>Master!AF1835</f>
        <v/>
      </c>
      <c r="AG1786" s="406" t="str">
        <f>Master!AG1835</f>
        <v/>
      </c>
      <c r="AH1786" s="88" t="str">
        <f>Master!AH1835</f>
        <v/>
      </c>
      <c r="AI1786" s="414" t="str">
        <f>Master!AI1835</f>
        <v/>
      </c>
      <c r="AJ1786" s="406" t="str">
        <f>Master!AJ1835</f>
        <v/>
      </c>
      <c r="AK1786" s="406">
        <f>Master!AK1835</f>
        <v>0</v>
      </c>
      <c r="AL1786" s="88" t="str">
        <f>Master!AL1835</f>
        <v/>
      </c>
      <c r="AM1786" s="416"/>
      <c r="AN1786" s="416"/>
      <c r="AO1786" s="416"/>
      <c r="AP1786" s="416"/>
      <c r="AQ1786" s="416"/>
      <c r="AR1786" s="416">
        <f t="shared" si="10"/>
        <v>0</v>
      </c>
      <c r="AS1786" s="417" t="str">
        <f t="shared" si="11"/>
        <v>#DIV/0!</v>
      </c>
      <c r="AT1786" s="416">
        <f t="shared" si="12"/>
        <v>0</v>
      </c>
      <c r="AU1786" s="417"/>
    </row>
    <row r="1787" hidden="1">
      <c r="A1787" s="88" t="str">
        <f>Master!A1836</f>
        <v>VSPO18073</v>
      </c>
      <c r="B1787" s="88" t="str">
        <f>Master!B1836</f>
        <v/>
      </c>
      <c r="C1787" s="414" t="str">
        <f>Master!C1836</f>
        <v/>
      </c>
      <c r="D1787" s="88" t="str">
        <f>Master!D1836</f>
        <v/>
      </c>
      <c r="E1787" s="406" t="str">
        <f>Master!E1836</f>
        <v/>
      </c>
      <c r="F1787" s="406">
        <f>Master!F1836</f>
        <v>0</v>
      </c>
      <c r="G1787" s="88" t="str">
        <f>Master!G1836</f>
        <v/>
      </c>
      <c r="H1787" s="88" t="str">
        <f>Master!H1836</f>
        <v/>
      </c>
      <c r="I1787" s="88" t="str">
        <f>Master!I1836</f>
        <v/>
      </c>
      <c r="J1787" s="88" t="str">
        <f>Master!J1836</f>
        <v>SPORTS FIRST PTE LTD</v>
      </c>
      <c r="K1787" s="88" t="str">
        <f>Master!K1836</f>
        <v/>
      </c>
      <c r="L1787" s="88" t="str">
        <f>Master!L1836</f>
        <v/>
      </c>
      <c r="M1787" s="88" t="str">
        <f>Master!M1836</f>
        <v/>
      </c>
      <c r="N1787" s="88" t="str">
        <f>Master!N1836</f>
        <v/>
      </c>
      <c r="O1787" s="88" t="str">
        <f>Master!O1836</f>
        <v/>
      </c>
      <c r="P1787" s="88" t="str">
        <f>Master!P1836</f>
        <v/>
      </c>
      <c r="Q1787" s="88" t="str">
        <f>Master!Q1836</f>
        <v/>
      </c>
      <c r="R1787" s="406" t="str">
        <f>Master!R1836</f>
        <v/>
      </c>
      <c r="S1787" s="406">
        <f>Master!S1836</f>
        <v>0</v>
      </c>
      <c r="T1787" s="406" t="str">
        <f>Master!T1836</f>
        <v/>
      </c>
      <c r="U1787" s="406" t="str">
        <f>Master!U1836</f>
        <v/>
      </c>
      <c r="V1787" s="406" t="str">
        <f>Master!V1836</f>
        <v/>
      </c>
      <c r="W1787" s="406" t="str">
        <f>Master!W1836</f>
        <v/>
      </c>
      <c r="X1787" s="406" t="str">
        <f>Master!X1836</f>
        <v/>
      </c>
      <c r="Y1787" s="406" t="str">
        <f>Master!Y1836</f>
        <v/>
      </c>
      <c r="Z1787" s="406" t="str">
        <f>Master!Z1836</f>
        <v/>
      </c>
      <c r="AA1787" s="406" t="str">
        <f>Master!AA1836</f>
        <v/>
      </c>
      <c r="AB1787" s="406" t="str">
        <f>Master!AB1836</f>
        <v/>
      </c>
      <c r="AC1787" s="406" t="str">
        <f>Master!AC1836</f>
        <v/>
      </c>
      <c r="AD1787" s="406" t="str">
        <f>Master!AD1836</f>
        <v/>
      </c>
      <c r="AE1787" s="406" t="str">
        <f>Master!AE1836</f>
        <v/>
      </c>
      <c r="AF1787" s="406" t="str">
        <f>Master!AF1836</f>
        <v/>
      </c>
      <c r="AG1787" s="406" t="str">
        <f>Master!AG1836</f>
        <v/>
      </c>
      <c r="AH1787" s="88" t="str">
        <f>Master!AH1836</f>
        <v/>
      </c>
      <c r="AI1787" s="88" t="str">
        <f>Master!AI1836</f>
        <v/>
      </c>
      <c r="AJ1787" s="406" t="str">
        <f>Master!AJ1836</f>
        <v/>
      </c>
      <c r="AK1787" s="406">
        <f>Master!AK1836</f>
        <v>0</v>
      </c>
      <c r="AL1787" s="88" t="str">
        <f>Master!AL1836</f>
        <v/>
      </c>
      <c r="AM1787" s="416"/>
      <c r="AN1787" s="416"/>
      <c r="AO1787" s="416"/>
      <c r="AP1787" s="416"/>
      <c r="AQ1787" s="416"/>
      <c r="AR1787" s="416">
        <f t="shared" si="10"/>
        <v>0</v>
      </c>
      <c r="AS1787" s="417" t="str">
        <f t="shared" si="11"/>
        <v>#DIV/0!</v>
      </c>
      <c r="AT1787" s="416">
        <f t="shared" si="12"/>
        <v>0</v>
      </c>
      <c r="AU1787" s="417"/>
    </row>
    <row r="1788" hidden="1">
      <c r="A1788" s="88" t="str">
        <f>Master!A1837</f>
        <v>VSPO18074</v>
      </c>
      <c r="B1788" s="88" t="str">
        <f>Master!B1837</f>
        <v/>
      </c>
      <c r="C1788" s="414" t="str">
        <f>Master!C1837</f>
        <v/>
      </c>
      <c r="D1788" s="88" t="str">
        <f>Master!D1837</f>
        <v/>
      </c>
      <c r="E1788" s="406" t="str">
        <f>Master!E1837</f>
        <v/>
      </c>
      <c r="F1788" s="406">
        <f>Master!F1837</f>
        <v>0</v>
      </c>
      <c r="G1788" s="88" t="str">
        <f>Master!G1837</f>
        <v/>
      </c>
      <c r="H1788" s="88" t="str">
        <f>Master!H1837</f>
        <v/>
      </c>
      <c r="I1788" s="88" t="str">
        <f>Master!I1837</f>
        <v/>
      </c>
      <c r="J1788" s="88" t="str">
        <f>Master!J1837</f>
        <v>SPORTS FIRST PTE LTD</v>
      </c>
      <c r="K1788" s="88" t="str">
        <f>Master!K1837</f>
        <v/>
      </c>
      <c r="L1788" s="88" t="str">
        <f>Master!L1837</f>
        <v/>
      </c>
      <c r="M1788" s="88" t="str">
        <f>Master!M1837</f>
        <v/>
      </c>
      <c r="N1788" s="88" t="str">
        <f>Master!N1837</f>
        <v/>
      </c>
      <c r="O1788" s="88" t="str">
        <f>Master!O1837</f>
        <v/>
      </c>
      <c r="P1788" s="88" t="str">
        <f>Master!P1837</f>
        <v/>
      </c>
      <c r="Q1788" s="88" t="str">
        <f>Master!Q1837</f>
        <v/>
      </c>
      <c r="R1788" s="406" t="str">
        <f>Master!R1837</f>
        <v/>
      </c>
      <c r="S1788" s="406">
        <f>Master!S1837</f>
        <v>0</v>
      </c>
      <c r="T1788" s="406" t="str">
        <f>Master!T1837</f>
        <v/>
      </c>
      <c r="U1788" s="406" t="str">
        <f>Master!U1837</f>
        <v/>
      </c>
      <c r="V1788" s="406" t="str">
        <f>Master!V1837</f>
        <v/>
      </c>
      <c r="W1788" s="406" t="str">
        <f>Master!W1837</f>
        <v/>
      </c>
      <c r="X1788" s="406" t="str">
        <f>Master!X1837</f>
        <v/>
      </c>
      <c r="Y1788" s="406" t="str">
        <f>Master!Y1837</f>
        <v/>
      </c>
      <c r="Z1788" s="406" t="str">
        <f>Master!Z1837</f>
        <v/>
      </c>
      <c r="AA1788" s="406" t="str">
        <f>Master!AA1837</f>
        <v/>
      </c>
      <c r="AB1788" s="406" t="str">
        <f>Master!AB1837</f>
        <v/>
      </c>
      <c r="AC1788" s="406" t="str">
        <f>Master!AC1837</f>
        <v/>
      </c>
      <c r="AD1788" s="406" t="str">
        <f>Master!AD1837</f>
        <v/>
      </c>
      <c r="AE1788" s="406" t="str">
        <f>Master!AE1837</f>
        <v/>
      </c>
      <c r="AF1788" s="406" t="str">
        <f>Master!AF1837</f>
        <v/>
      </c>
      <c r="AG1788" s="406" t="str">
        <f>Master!AG1837</f>
        <v/>
      </c>
      <c r="AH1788" s="88" t="str">
        <f>Master!AH1837</f>
        <v/>
      </c>
      <c r="AI1788" s="414" t="str">
        <f>Master!AI1837</f>
        <v/>
      </c>
      <c r="AJ1788" s="406" t="str">
        <f>Master!AJ1837</f>
        <v/>
      </c>
      <c r="AK1788" s="406">
        <f>Master!AK1837</f>
        <v>0</v>
      </c>
      <c r="AL1788" s="88" t="str">
        <f>Master!AL1837</f>
        <v/>
      </c>
      <c r="AM1788" s="416"/>
      <c r="AN1788" s="416"/>
      <c r="AO1788" s="416"/>
      <c r="AP1788" s="416"/>
      <c r="AQ1788" s="416"/>
      <c r="AR1788" s="416">
        <f t="shared" si="10"/>
        <v>0</v>
      </c>
      <c r="AS1788" s="417" t="str">
        <f t="shared" si="11"/>
        <v>#DIV/0!</v>
      </c>
      <c r="AT1788" s="416">
        <f t="shared" si="12"/>
        <v>0</v>
      </c>
      <c r="AU1788" s="417"/>
    </row>
    <row r="1789" hidden="1">
      <c r="A1789" s="88" t="str">
        <f>Master!A1838</f>
        <v>VSPO18075</v>
      </c>
      <c r="B1789" s="88" t="str">
        <f>Master!B1838</f>
        <v/>
      </c>
      <c r="C1789" s="414" t="str">
        <f>Master!C1838</f>
        <v/>
      </c>
      <c r="D1789" s="88" t="str">
        <f>Master!D1838</f>
        <v/>
      </c>
      <c r="E1789" s="406" t="str">
        <f>Master!E1838</f>
        <v/>
      </c>
      <c r="F1789" s="406">
        <f>Master!F1838</f>
        <v>0</v>
      </c>
      <c r="G1789" s="88" t="str">
        <f>Master!G1838</f>
        <v/>
      </c>
      <c r="H1789" s="88" t="str">
        <f>Master!H1838</f>
        <v/>
      </c>
      <c r="I1789" s="88" t="str">
        <f>Master!I1838</f>
        <v/>
      </c>
      <c r="J1789" s="88" t="str">
        <f>Master!J1838</f>
        <v>SPORTS FIRST PTE LTD</v>
      </c>
      <c r="K1789" s="88" t="str">
        <f>Master!K1838</f>
        <v/>
      </c>
      <c r="L1789" s="88" t="str">
        <f>Master!L1838</f>
        <v/>
      </c>
      <c r="M1789" s="88" t="str">
        <f>Master!M1838</f>
        <v/>
      </c>
      <c r="N1789" s="88" t="str">
        <f>Master!N1838</f>
        <v/>
      </c>
      <c r="O1789" s="88" t="str">
        <f>Master!O1838</f>
        <v/>
      </c>
      <c r="P1789" s="88" t="str">
        <f>Master!P1838</f>
        <v/>
      </c>
      <c r="Q1789" s="88" t="str">
        <f>Master!Q1838</f>
        <v/>
      </c>
      <c r="R1789" s="406" t="str">
        <f>Master!R1838</f>
        <v/>
      </c>
      <c r="S1789" s="406">
        <f>Master!S1838</f>
        <v>0</v>
      </c>
      <c r="T1789" s="406" t="str">
        <f>Master!T1838</f>
        <v/>
      </c>
      <c r="U1789" s="406" t="str">
        <f>Master!U1838</f>
        <v/>
      </c>
      <c r="V1789" s="406" t="str">
        <f>Master!V1838</f>
        <v/>
      </c>
      <c r="W1789" s="406" t="str">
        <f>Master!W1838</f>
        <v/>
      </c>
      <c r="X1789" s="406" t="str">
        <f>Master!X1838</f>
        <v/>
      </c>
      <c r="Y1789" s="406" t="str">
        <f>Master!Y1838</f>
        <v/>
      </c>
      <c r="Z1789" s="406" t="str">
        <f>Master!Z1838</f>
        <v/>
      </c>
      <c r="AA1789" s="406" t="str">
        <f>Master!AA1838</f>
        <v/>
      </c>
      <c r="AB1789" s="406" t="str">
        <f>Master!AB1838</f>
        <v/>
      </c>
      <c r="AC1789" s="406" t="str">
        <f>Master!AC1838</f>
        <v/>
      </c>
      <c r="AD1789" s="406" t="str">
        <f>Master!AD1838</f>
        <v/>
      </c>
      <c r="AE1789" s="406" t="str">
        <f>Master!AE1838</f>
        <v/>
      </c>
      <c r="AF1789" s="406" t="str">
        <f>Master!AF1838</f>
        <v/>
      </c>
      <c r="AG1789" s="406" t="str">
        <f>Master!AG1838</f>
        <v/>
      </c>
      <c r="AH1789" s="88" t="str">
        <f>Master!AH1838</f>
        <v/>
      </c>
      <c r="AI1789" s="88" t="str">
        <f>Master!AI1838</f>
        <v/>
      </c>
      <c r="AJ1789" s="406" t="str">
        <f>Master!AJ1838</f>
        <v/>
      </c>
      <c r="AK1789" s="406">
        <f>Master!AK1838</f>
        <v>0</v>
      </c>
      <c r="AL1789" s="88" t="str">
        <f>Master!AL1838</f>
        <v/>
      </c>
      <c r="AM1789" s="416"/>
      <c r="AN1789" s="416"/>
      <c r="AO1789" s="416"/>
      <c r="AP1789" s="416"/>
      <c r="AQ1789" s="416"/>
      <c r="AR1789" s="416">
        <f t="shared" si="10"/>
        <v>0</v>
      </c>
      <c r="AS1789" s="417" t="str">
        <f t="shared" si="11"/>
        <v>#DIV/0!</v>
      </c>
      <c r="AT1789" s="416">
        <f t="shared" si="12"/>
        <v>0</v>
      </c>
      <c r="AU1789" s="417"/>
    </row>
    <row r="1790" hidden="1">
      <c r="A1790" s="88" t="str">
        <f>Master!A1839</f>
        <v>VSPO18076</v>
      </c>
      <c r="B1790" s="88" t="str">
        <f>Master!B1839</f>
        <v/>
      </c>
      <c r="C1790" s="414" t="str">
        <f>Master!C1839</f>
        <v/>
      </c>
      <c r="D1790" s="88" t="str">
        <f>Master!D1839</f>
        <v/>
      </c>
      <c r="E1790" s="406" t="str">
        <f>Master!E1839</f>
        <v/>
      </c>
      <c r="F1790" s="406">
        <f>Master!F1839</f>
        <v>0</v>
      </c>
      <c r="G1790" s="88" t="str">
        <f>Master!G1839</f>
        <v/>
      </c>
      <c r="H1790" s="88" t="str">
        <f>Master!H1839</f>
        <v/>
      </c>
      <c r="I1790" s="88" t="str">
        <f>Master!I1839</f>
        <v/>
      </c>
      <c r="J1790" s="88" t="str">
        <f>Master!J1839</f>
        <v>SPORTS FIRST PTE LTD</v>
      </c>
      <c r="K1790" s="88" t="str">
        <f>Master!K1839</f>
        <v/>
      </c>
      <c r="L1790" s="88" t="str">
        <f>Master!L1839</f>
        <v/>
      </c>
      <c r="M1790" s="88" t="str">
        <f>Master!M1839</f>
        <v/>
      </c>
      <c r="N1790" s="88" t="str">
        <f>Master!N1839</f>
        <v/>
      </c>
      <c r="O1790" s="88" t="str">
        <f>Master!O1839</f>
        <v/>
      </c>
      <c r="P1790" s="88" t="str">
        <f>Master!P1839</f>
        <v/>
      </c>
      <c r="Q1790" s="88" t="str">
        <f>Master!Q1839</f>
        <v/>
      </c>
      <c r="R1790" s="406" t="str">
        <f>Master!R1839</f>
        <v/>
      </c>
      <c r="S1790" s="406">
        <f>Master!S1839</f>
        <v>0</v>
      </c>
      <c r="T1790" s="406" t="str">
        <f>Master!T1839</f>
        <v/>
      </c>
      <c r="U1790" s="406" t="str">
        <f>Master!U1839</f>
        <v/>
      </c>
      <c r="V1790" s="406" t="str">
        <f>Master!V1839</f>
        <v/>
      </c>
      <c r="W1790" s="406" t="str">
        <f>Master!W1839</f>
        <v/>
      </c>
      <c r="X1790" s="406" t="str">
        <f>Master!X1839</f>
        <v/>
      </c>
      <c r="Y1790" s="406" t="str">
        <f>Master!Y1839</f>
        <v/>
      </c>
      <c r="Z1790" s="406" t="str">
        <f>Master!Z1839</f>
        <v/>
      </c>
      <c r="AA1790" s="406" t="str">
        <f>Master!AA1839</f>
        <v/>
      </c>
      <c r="AB1790" s="406" t="str">
        <f>Master!AB1839</f>
        <v/>
      </c>
      <c r="AC1790" s="406" t="str">
        <f>Master!AC1839</f>
        <v/>
      </c>
      <c r="AD1790" s="406" t="str">
        <f>Master!AD1839</f>
        <v/>
      </c>
      <c r="AE1790" s="406" t="str">
        <f>Master!AE1839</f>
        <v/>
      </c>
      <c r="AF1790" s="406" t="str">
        <f>Master!AF1839</f>
        <v/>
      </c>
      <c r="AG1790" s="406" t="str">
        <f>Master!AG1839</f>
        <v/>
      </c>
      <c r="AH1790" s="88" t="str">
        <f>Master!AH1839</f>
        <v/>
      </c>
      <c r="AI1790" s="414" t="str">
        <f>Master!AI1839</f>
        <v/>
      </c>
      <c r="AJ1790" s="406" t="str">
        <f>Master!AJ1839</f>
        <v/>
      </c>
      <c r="AK1790" s="406">
        <f>Master!AK1839</f>
        <v>0</v>
      </c>
      <c r="AL1790" s="88" t="str">
        <f>Master!AL1839</f>
        <v/>
      </c>
      <c r="AM1790" s="416"/>
      <c r="AN1790" s="416"/>
      <c r="AO1790" s="416"/>
      <c r="AP1790" s="416"/>
      <c r="AQ1790" s="416"/>
      <c r="AR1790" s="416">
        <f t="shared" si="10"/>
        <v>0</v>
      </c>
      <c r="AS1790" s="417" t="str">
        <f t="shared" si="11"/>
        <v>#DIV/0!</v>
      </c>
      <c r="AT1790" s="416">
        <f t="shared" si="12"/>
        <v>0</v>
      </c>
      <c r="AU1790" s="417"/>
    </row>
    <row r="1791" hidden="1">
      <c r="A1791" s="88" t="str">
        <f>Master!A1840</f>
        <v>VSPO18077</v>
      </c>
      <c r="B1791" s="88" t="str">
        <f>Master!B1840</f>
        <v/>
      </c>
      <c r="C1791" s="414" t="str">
        <f>Master!C1840</f>
        <v/>
      </c>
      <c r="D1791" s="88" t="str">
        <f>Master!D1840</f>
        <v/>
      </c>
      <c r="E1791" s="406" t="str">
        <f>Master!E1840</f>
        <v/>
      </c>
      <c r="F1791" s="406">
        <f>Master!F1840</f>
        <v>0</v>
      </c>
      <c r="G1791" s="88" t="str">
        <f>Master!G1840</f>
        <v/>
      </c>
      <c r="H1791" s="88" t="str">
        <f>Master!H1840</f>
        <v/>
      </c>
      <c r="I1791" s="88" t="str">
        <f>Master!I1840</f>
        <v/>
      </c>
      <c r="J1791" s="88" t="str">
        <f>Master!J1840</f>
        <v>SPORTS FIRST PTE LTD</v>
      </c>
      <c r="K1791" s="88" t="str">
        <f>Master!K1840</f>
        <v/>
      </c>
      <c r="L1791" s="88" t="str">
        <f>Master!L1840</f>
        <v/>
      </c>
      <c r="M1791" s="88" t="str">
        <f>Master!M1840</f>
        <v/>
      </c>
      <c r="N1791" s="88" t="str">
        <f>Master!N1840</f>
        <v/>
      </c>
      <c r="O1791" s="88" t="str">
        <f>Master!O1840</f>
        <v/>
      </c>
      <c r="P1791" s="88" t="str">
        <f>Master!P1840</f>
        <v/>
      </c>
      <c r="Q1791" s="88" t="str">
        <f>Master!Q1840</f>
        <v/>
      </c>
      <c r="R1791" s="406" t="str">
        <f>Master!R1840</f>
        <v/>
      </c>
      <c r="S1791" s="406">
        <f>Master!S1840</f>
        <v>0</v>
      </c>
      <c r="T1791" s="406" t="str">
        <f>Master!T1840</f>
        <v/>
      </c>
      <c r="U1791" s="406" t="str">
        <f>Master!U1840</f>
        <v/>
      </c>
      <c r="V1791" s="406" t="str">
        <f>Master!V1840</f>
        <v/>
      </c>
      <c r="W1791" s="406" t="str">
        <f>Master!W1840</f>
        <v/>
      </c>
      <c r="X1791" s="406" t="str">
        <f>Master!X1840</f>
        <v/>
      </c>
      <c r="Y1791" s="406" t="str">
        <f>Master!Y1840</f>
        <v/>
      </c>
      <c r="Z1791" s="406" t="str">
        <f>Master!Z1840</f>
        <v/>
      </c>
      <c r="AA1791" s="406" t="str">
        <f>Master!AA1840</f>
        <v/>
      </c>
      <c r="AB1791" s="406" t="str">
        <f>Master!AB1840</f>
        <v/>
      </c>
      <c r="AC1791" s="406" t="str">
        <f>Master!AC1840</f>
        <v/>
      </c>
      <c r="AD1791" s="406" t="str">
        <f>Master!AD1840</f>
        <v/>
      </c>
      <c r="AE1791" s="406" t="str">
        <f>Master!AE1840</f>
        <v/>
      </c>
      <c r="AF1791" s="406" t="str">
        <f>Master!AF1840</f>
        <v/>
      </c>
      <c r="AG1791" s="406" t="str">
        <f>Master!AG1840</f>
        <v/>
      </c>
      <c r="AH1791" s="88" t="str">
        <f>Master!AH1840</f>
        <v/>
      </c>
      <c r="AI1791" s="88" t="str">
        <f>Master!AI1840</f>
        <v/>
      </c>
      <c r="AJ1791" s="406" t="str">
        <f>Master!AJ1840</f>
        <v/>
      </c>
      <c r="AK1791" s="406">
        <f>Master!AK1840</f>
        <v>0</v>
      </c>
      <c r="AL1791" s="88" t="str">
        <f>Master!AL1840</f>
        <v/>
      </c>
      <c r="AM1791" s="416"/>
      <c r="AN1791" s="416"/>
      <c r="AO1791" s="416"/>
      <c r="AP1791" s="416"/>
      <c r="AQ1791" s="416"/>
      <c r="AR1791" s="416">
        <f t="shared" si="10"/>
        <v>0</v>
      </c>
      <c r="AS1791" s="417" t="str">
        <f t="shared" si="11"/>
        <v>#DIV/0!</v>
      </c>
      <c r="AT1791" s="416">
        <f t="shared" si="12"/>
        <v>0</v>
      </c>
      <c r="AU1791" s="417"/>
    </row>
    <row r="1792" hidden="1">
      <c r="A1792" s="88" t="str">
        <f>Master!A1841</f>
        <v>VSPO18078</v>
      </c>
      <c r="B1792" s="88" t="str">
        <f>Master!B1841</f>
        <v/>
      </c>
      <c r="C1792" s="414" t="str">
        <f>Master!C1841</f>
        <v/>
      </c>
      <c r="D1792" s="88" t="str">
        <f>Master!D1841</f>
        <v/>
      </c>
      <c r="E1792" s="406" t="str">
        <f>Master!E1841</f>
        <v/>
      </c>
      <c r="F1792" s="406">
        <f>Master!F1841</f>
        <v>0</v>
      </c>
      <c r="G1792" s="88" t="str">
        <f>Master!G1841</f>
        <v/>
      </c>
      <c r="H1792" s="88" t="str">
        <f>Master!H1841</f>
        <v/>
      </c>
      <c r="I1792" s="88" t="str">
        <f>Master!I1841</f>
        <v/>
      </c>
      <c r="J1792" s="88" t="str">
        <f>Master!J1841</f>
        <v>SPORTS FIRST PTE LTD</v>
      </c>
      <c r="K1792" s="88" t="str">
        <f>Master!K1841</f>
        <v/>
      </c>
      <c r="L1792" s="88" t="str">
        <f>Master!L1841</f>
        <v/>
      </c>
      <c r="M1792" s="88" t="str">
        <f>Master!M1841</f>
        <v/>
      </c>
      <c r="N1792" s="88" t="str">
        <f>Master!N1841</f>
        <v/>
      </c>
      <c r="O1792" s="88" t="str">
        <f>Master!O1841</f>
        <v/>
      </c>
      <c r="P1792" s="88" t="str">
        <f>Master!P1841</f>
        <v/>
      </c>
      <c r="Q1792" s="88" t="str">
        <f>Master!Q1841</f>
        <v/>
      </c>
      <c r="R1792" s="406" t="str">
        <f>Master!R1841</f>
        <v/>
      </c>
      <c r="S1792" s="406">
        <f>Master!S1841</f>
        <v>0</v>
      </c>
      <c r="T1792" s="406" t="str">
        <f>Master!T1841</f>
        <v/>
      </c>
      <c r="U1792" s="406" t="str">
        <f>Master!U1841</f>
        <v/>
      </c>
      <c r="V1792" s="406" t="str">
        <f>Master!V1841</f>
        <v/>
      </c>
      <c r="W1792" s="406" t="str">
        <f>Master!W1841</f>
        <v/>
      </c>
      <c r="X1792" s="406" t="str">
        <f>Master!X1841</f>
        <v/>
      </c>
      <c r="Y1792" s="406" t="str">
        <f>Master!Y1841</f>
        <v/>
      </c>
      <c r="Z1792" s="406" t="str">
        <f>Master!Z1841</f>
        <v/>
      </c>
      <c r="AA1792" s="406" t="str">
        <f>Master!AA1841</f>
        <v/>
      </c>
      <c r="AB1792" s="406" t="str">
        <f>Master!AB1841</f>
        <v/>
      </c>
      <c r="AC1792" s="406" t="str">
        <f>Master!AC1841</f>
        <v/>
      </c>
      <c r="AD1792" s="406" t="str">
        <f>Master!AD1841</f>
        <v/>
      </c>
      <c r="AE1792" s="406" t="str">
        <f>Master!AE1841</f>
        <v/>
      </c>
      <c r="AF1792" s="406" t="str">
        <f>Master!AF1841</f>
        <v/>
      </c>
      <c r="AG1792" s="406" t="str">
        <f>Master!AG1841</f>
        <v/>
      </c>
      <c r="AH1792" s="88" t="str">
        <f>Master!AH1841</f>
        <v/>
      </c>
      <c r="AI1792" s="414" t="str">
        <f>Master!AI1841</f>
        <v/>
      </c>
      <c r="AJ1792" s="406" t="str">
        <f>Master!AJ1841</f>
        <v/>
      </c>
      <c r="AK1792" s="406">
        <f>Master!AK1841</f>
        <v>0</v>
      </c>
      <c r="AL1792" s="88" t="str">
        <f>Master!AL1841</f>
        <v/>
      </c>
      <c r="AM1792" s="416"/>
      <c r="AN1792" s="416"/>
      <c r="AO1792" s="416"/>
      <c r="AP1792" s="416"/>
      <c r="AQ1792" s="416"/>
      <c r="AR1792" s="416">
        <f t="shared" si="10"/>
        <v>0</v>
      </c>
      <c r="AS1792" s="417" t="str">
        <f t="shared" si="11"/>
        <v>#DIV/0!</v>
      </c>
      <c r="AT1792" s="416">
        <f t="shared" si="12"/>
        <v>0</v>
      </c>
      <c r="AU1792" s="417"/>
    </row>
    <row r="1793" hidden="1">
      <c r="A1793" s="88" t="str">
        <f>Master!A1842</f>
        <v>VSPO18079</v>
      </c>
      <c r="B1793" s="88" t="str">
        <f>Master!B1842</f>
        <v/>
      </c>
      <c r="C1793" s="414" t="str">
        <f>Master!C1842</f>
        <v/>
      </c>
      <c r="D1793" s="88" t="str">
        <f>Master!D1842</f>
        <v/>
      </c>
      <c r="E1793" s="406" t="str">
        <f>Master!E1842</f>
        <v/>
      </c>
      <c r="F1793" s="406">
        <f>Master!F1842</f>
        <v>0</v>
      </c>
      <c r="G1793" s="88" t="str">
        <f>Master!G1842</f>
        <v/>
      </c>
      <c r="H1793" s="88" t="str">
        <f>Master!H1842</f>
        <v/>
      </c>
      <c r="I1793" s="88" t="str">
        <f>Master!I1842</f>
        <v/>
      </c>
      <c r="J1793" s="88" t="str">
        <f>Master!J1842</f>
        <v>SPORTS FIRST PTE LTD</v>
      </c>
      <c r="K1793" s="88" t="str">
        <f>Master!K1842</f>
        <v/>
      </c>
      <c r="L1793" s="88" t="str">
        <f>Master!L1842</f>
        <v/>
      </c>
      <c r="M1793" s="88" t="str">
        <f>Master!M1842</f>
        <v/>
      </c>
      <c r="N1793" s="88" t="str">
        <f>Master!N1842</f>
        <v/>
      </c>
      <c r="O1793" s="88" t="str">
        <f>Master!O1842</f>
        <v/>
      </c>
      <c r="P1793" s="88" t="str">
        <f>Master!P1842</f>
        <v/>
      </c>
      <c r="Q1793" s="88" t="str">
        <f>Master!Q1842</f>
        <v/>
      </c>
      <c r="R1793" s="406" t="str">
        <f>Master!R1842</f>
        <v/>
      </c>
      <c r="S1793" s="406">
        <f>Master!S1842</f>
        <v>0</v>
      </c>
      <c r="T1793" s="406" t="str">
        <f>Master!T1842</f>
        <v/>
      </c>
      <c r="U1793" s="406" t="str">
        <f>Master!U1842</f>
        <v/>
      </c>
      <c r="V1793" s="406" t="str">
        <f>Master!V1842</f>
        <v/>
      </c>
      <c r="W1793" s="406" t="str">
        <f>Master!W1842</f>
        <v/>
      </c>
      <c r="X1793" s="406" t="str">
        <f>Master!X1842</f>
        <v/>
      </c>
      <c r="Y1793" s="406" t="str">
        <f>Master!Y1842</f>
        <v/>
      </c>
      <c r="Z1793" s="406" t="str">
        <f>Master!Z1842</f>
        <v/>
      </c>
      <c r="AA1793" s="406" t="str">
        <f>Master!AA1842</f>
        <v/>
      </c>
      <c r="AB1793" s="406" t="str">
        <f>Master!AB1842</f>
        <v/>
      </c>
      <c r="AC1793" s="406" t="str">
        <f>Master!AC1842</f>
        <v/>
      </c>
      <c r="AD1793" s="406" t="str">
        <f>Master!AD1842</f>
        <v/>
      </c>
      <c r="AE1793" s="406" t="str">
        <f>Master!AE1842</f>
        <v/>
      </c>
      <c r="AF1793" s="406" t="str">
        <f>Master!AF1842</f>
        <v/>
      </c>
      <c r="AG1793" s="406" t="str">
        <f>Master!AG1842</f>
        <v/>
      </c>
      <c r="AH1793" s="88" t="str">
        <f>Master!AH1842</f>
        <v/>
      </c>
      <c r="AI1793" s="88" t="str">
        <f>Master!AI1842</f>
        <v/>
      </c>
      <c r="AJ1793" s="406" t="str">
        <f>Master!AJ1842</f>
        <v/>
      </c>
      <c r="AK1793" s="406">
        <f>Master!AK1842</f>
        <v>0</v>
      </c>
      <c r="AL1793" s="88" t="str">
        <f>Master!AL1842</f>
        <v/>
      </c>
      <c r="AM1793" s="416"/>
      <c r="AN1793" s="416"/>
      <c r="AO1793" s="416"/>
      <c r="AP1793" s="416"/>
      <c r="AQ1793" s="416"/>
      <c r="AR1793" s="416">
        <f t="shared" si="10"/>
        <v>0</v>
      </c>
      <c r="AS1793" s="417" t="str">
        <f t="shared" si="11"/>
        <v>#DIV/0!</v>
      </c>
      <c r="AT1793" s="416">
        <f t="shared" si="12"/>
        <v>0</v>
      </c>
      <c r="AU1793" s="417"/>
    </row>
    <row r="1794" hidden="1">
      <c r="A1794" s="88" t="str">
        <f>Master!A1843</f>
        <v>VSPO18080</v>
      </c>
      <c r="B1794" s="88" t="str">
        <f>Master!B1843</f>
        <v/>
      </c>
      <c r="C1794" s="414" t="str">
        <f>Master!C1843</f>
        <v/>
      </c>
      <c r="D1794" s="88" t="str">
        <f>Master!D1843</f>
        <v/>
      </c>
      <c r="E1794" s="406" t="str">
        <f>Master!E1843</f>
        <v/>
      </c>
      <c r="F1794" s="406">
        <f>Master!F1843</f>
        <v>0</v>
      </c>
      <c r="G1794" s="88" t="str">
        <f>Master!G1843</f>
        <v/>
      </c>
      <c r="H1794" s="88" t="str">
        <f>Master!H1843</f>
        <v/>
      </c>
      <c r="I1794" s="88" t="str">
        <f>Master!I1843</f>
        <v/>
      </c>
      <c r="J1794" s="88" t="str">
        <f>Master!J1843</f>
        <v>SPORTS FIRST PTE LTD</v>
      </c>
      <c r="K1794" s="88" t="str">
        <f>Master!K1843</f>
        <v/>
      </c>
      <c r="L1794" s="88" t="str">
        <f>Master!L1843</f>
        <v/>
      </c>
      <c r="M1794" s="88" t="str">
        <f>Master!M1843</f>
        <v/>
      </c>
      <c r="N1794" s="88" t="str">
        <f>Master!N1843</f>
        <v/>
      </c>
      <c r="O1794" s="88" t="str">
        <f>Master!O1843</f>
        <v/>
      </c>
      <c r="P1794" s="88" t="str">
        <f>Master!P1843</f>
        <v/>
      </c>
      <c r="Q1794" s="88" t="str">
        <f>Master!Q1843</f>
        <v/>
      </c>
      <c r="R1794" s="406" t="str">
        <f>Master!R1843</f>
        <v/>
      </c>
      <c r="S1794" s="406">
        <f>Master!S1843</f>
        <v>0</v>
      </c>
      <c r="T1794" s="406" t="str">
        <f>Master!T1843</f>
        <v/>
      </c>
      <c r="U1794" s="406" t="str">
        <f>Master!U1843</f>
        <v/>
      </c>
      <c r="V1794" s="406" t="str">
        <f>Master!V1843</f>
        <v/>
      </c>
      <c r="W1794" s="406" t="str">
        <f>Master!W1843</f>
        <v/>
      </c>
      <c r="X1794" s="406" t="str">
        <f>Master!X1843</f>
        <v/>
      </c>
      <c r="Y1794" s="406" t="str">
        <f>Master!Y1843</f>
        <v/>
      </c>
      <c r="Z1794" s="406" t="str">
        <f>Master!Z1843</f>
        <v/>
      </c>
      <c r="AA1794" s="406" t="str">
        <f>Master!AA1843</f>
        <v/>
      </c>
      <c r="AB1794" s="406" t="str">
        <f>Master!AB1843</f>
        <v/>
      </c>
      <c r="AC1794" s="406" t="str">
        <f>Master!AC1843</f>
        <v/>
      </c>
      <c r="AD1794" s="406" t="str">
        <f>Master!AD1843</f>
        <v/>
      </c>
      <c r="AE1794" s="406" t="str">
        <f>Master!AE1843</f>
        <v/>
      </c>
      <c r="AF1794" s="406" t="str">
        <f>Master!AF1843</f>
        <v/>
      </c>
      <c r="AG1794" s="406" t="str">
        <f>Master!AG1843</f>
        <v/>
      </c>
      <c r="AH1794" s="88" t="str">
        <f>Master!AH1843</f>
        <v/>
      </c>
      <c r="AI1794" s="414" t="str">
        <f>Master!AI1843</f>
        <v/>
      </c>
      <c r="AJ1794" s="406" t="str">
        <f>Master!AJ1843</f>
        <v/>
      </c>
      <c r="AK1794" s="406">
        <f>Master!AK1843</f>
        <v>0</v>
      </c>
      <c r="AL1794" s="88" t="str">
        <f>Master!AL1843</f>
        <v/>
      </c>
      <c r="AM1794" s="416"/>
      <c r="AN1794" s="416"/>
      <c r="AO1794" s="416"/>
      <c r="AP1794" s="416"/>
      <c r="AQ1794" s="416"/>
      <c r="AR1794" s="416">
        <f t="shared" si="10"/>
        <v>0</v>
      </c>
      <c r="AS1794" s="417" t="str">
        <f t="shared" si="11"/>
        <v>#DIV/0!</v>
      </c>
      <c r="AT1794" s="416">
        <f t="shared" si="12"/>
        <v>0</v>
      </c>
      <c r="AU1794" s="417"/>
    </row>
    <row r="1795" hidden="1">
      <c r="A1795" s="88" t="str">
        <f>Master!A1844</f>
        <v>VSPO18081</v>
      </c>
      <c r="B1795" s="88" t="str">
        <f>Master!B1844</f>
        <v/>
      </c>
      <c r="C1795" s="414" t="str">
        <f>Master!C1844</f>
        <v/>
      </c>
      <c r="D1795" s="88" t="str">
        <f>Master!D1844</f>
        <v/>
      </c>
      <c r="E1795" s="406" t="str">
        <f>Master!E1844</f>
        <v/>
      </c>
      <c r="F1795" s="406">
        <f>Master!F1844</f>
        <v>0</v>
      </c>
      <c r="G1795" s="88" t="str">
        <f>Master!G1844</f>
        <v/>
      </c>
      <c r="H1795" s="88" t="str">
        <f>Master!H1844</f>
        <v/>
      </c>
      <c r="I1795" s="88" t="str">
        <f>Master!I1844</f>
        <v/>
      </c>
      <c r="J1795" s="88" t="str">
        <f>Master!J1844</f>
        <v>SPORTS FIRST PTE LTD</v>
      </c>
      <c r="K1795" s="88" t="str">
        <f>Master!K1844</f>
        <v/>
      </c>
      <c r="L1795" s="88" t="str">
        <f>Master!L1844</f>
        <v/>
      </c>
      <c r="M1795" s="88" t="str">
        <f>Master!M1844</f>
        <v/>
      </c>
      <c r="N1795" s="88" t="str">
        <f>Master!N1844</f>
        <v/>
      </c>
      <c r="O1795" s="88" t="str">
        <f>Master!O1844</f>
        <v/>
      </c>
      <c r="P1795" s="88" t="str">
        <f>Master!P1844</f>
        <v/>
      </c>
      <c r="Q1795" s="88" t="str">
        <f>Master!Q1844</f>
        <v/>
      </c>
      <c r="R1795" s="406" t="str">
        <f>Master!R1844</f>
        <v/>
      </c>
      <c r="S1795" s="406">
        <f>Master!S1844</f>
        <v>0</v>
      </c>
      <c r="T1795" s="406" t="str">
        <f>Master!T1844</f>
        <v/>
      </c>
      <c r="U1795" s="406" t="str">
        <f>Master!U1844</f>
        <v/>
      </c>
      <c r="V1795" s="406" t="str">
        <f>Master!V1844</f>
        <v/>
      </c>
      <c r="W1795" s="406" t="str">
        <f>Master!W1844</f>
        <v/>
      </c>
      <c r="X1795" s="406" t="str">
        <f>Master!X1844</f>
        <v/>
      </c>
      <c r="Y1795" s="406" t="str">
        <f>Master!Y1844</f>
        <v/>
      </c>
      <c r="Z1795" s="406" t="str">
        <f>Master!Z1844</f>
        <v/>
      </c>
      <c r="AA1795" s="406" t="str">
        <f>Master!AA1844</f>
        <v/>
      </c>
      <c r="AB1795" s="406" t="str">
        <f>Master!AB1844</f>
        <v/>
      </c>
      <c r="AC1795" s="406" t="str">
        <f>Master!AC1844</f>
        <v/>
      </c>
      <c r="AD1795" s="406" t="str">
        <f>Master!AD1844</f>
        <v/>
      </c>
      <c r="AE1795" s="406" t="str">
        <f>Master!AE1844</f>
        <v/>
      </c>
      <c r="AF1795" s="406" t="str">
        <f>Master!AF1844</f>
        <v/>
      </c>
      <c r="AG1795" s="406" t="str">
        <f>Master!AG1844</f>
        <v/>
      </c>
      <c r="AH1795" s="88" t="str">
        <f>Master!AH1844</f>
        <v/>
      </c>
      <c r="AI1795" s="88" t="str">
        <f>Master!AI1844</f>
        <v/>
      </c>
      <c r="AJ1795" s="406" t="str">
        <f>Master!AJ1844</f>
        <v/>
      </c>
      <c r="AK1795" s="406">
        <f>Master!AK1844</f>
        <v>0</v>
      </c>
      <c r="AL1795" s="88" t="str">
        <f>Master!AL1844</f>
        <v/>
      </c>
      <c r="AM1795" s="416"/>
      <c r="AN1795" s="416"/>
      <c r="AO1795" s="416"/>
      <c r="AP1795" s="416"/>
      <c r="AQ1795" s="416"/>
      <c r="AR1795" s="416">
        <f t="shared" si="10"/>
        <v>0</v>
      </c>
      <c r="AS1795" s="417" t="str">
        <f t="shared" si="11"/>
        <v>#DIV/0!</v>
      </c>
      <c r="AT1795" s="416">
        <f t="shared" si="12"/>
        <v>0</v>
      </c>
      <c r="AU1795" s="417"/>
    </row>
    <row r="1796" hidden="1">
      <c r="A1796" s="88" t="str">
        <f>Master!A1845</f>
        <v>VSPO18082</v>
      </c>
      <c r="B1796" s="88" t="str">
        <f>Master!B1845</f>
        <v/>
      </c>
      <c r="C1796" s="414" t="str">
        <f>Master!C1845</f>
        <v/>
      </c>
      <c r="D1796" s="88" t="str">
        <f>Master!D1845</f>
        <v/>
      </c>
      <c r="E1796" s="406" t="str">
        <f>Master!E1845</f>
        <v/>
      </c>
      <c r="F1796" s="406">
        <f>Master!F1845</f>
        <v>0</v>
      </c>
      <c r="G1796" s="88" t="str">
        <f>Master!G1845</f>
        <v/>
      </c>
      <c r="H1796" s="88" t="str">
        <f>Master!H1845</f>
        <v/>
      </c>
      <c r="I1796" s="88" t="str">
        <f>Master!I1845</f>
        <v/>
      </c>
      <c r="J1796" s="88" t="str">
        <f>Master!J1845</f>
        <v>SPORTS FIRST PTE LTD</v>
      </c>
      <c r="K1796" s="88" t="str">
        <f>Master!K1845</f>
        <v/>
      </c>
      <c r="L1796" s="88" t="str">
        <f>Master!L1845</f>
        <v/>
      </c>
      <c r="M1796" s="88" t="str">
        <f>Master!M1845</f>
        <v/>
      </c>
      <c r="N1796" s="88" t="str">
        <f>Master!N1845</f>
        <v/>
      </c>
      <c r="O1796" s="88" t="str">
        <f>Master!O1845</f>
        <v/>
      </c>
      <c r="P1796" s="88" t="str">
        <f>Master!P1845</f>
        <v/>
      </c>
      <c r="Q1796" s="88" t="str">
        <f>Master!Q1845</f>
        <v/>
      </c>
      <c r="R1796" s="406" t="str">
        <f>Master!R1845</f>
        <v/>
      </c>
      <c r="S1796" s="406">
        <f>Master!S1845</f>
        <v>0</v>
      </c>
      <c r="T1796" s="406" t="str">
        <f>Master!T1845</f>
        <v/>
      </c>
      <c r="U1796" s="406" t="str">
        <f>Master!U1845</f>
        <v/>
      </c>
      <c r="V1796" s="406" t="str">
        <f>Master!V1845</f>
        <v/>
      </c>
      <c r="W1796" s="406" t="str">
        <f>Master!W1845</f>
        <v/>
      </c>
      <c r="X1796" s="406" t="str">
        <f>Master!X1845</f>
        <v/>
      </c>
      <c r="Y1796" s="406" t="str">
        <f>Master!Y1845</f>
        <v/>
      </c>
      <c r="Z1796" s="406" t="str">
        <f>Master!Z1845</f>
        <v/>
      </c>
      <c r="AA1796" s="406" t="str">
        <f>Master!AA1845</f>
        <v/>
      </c>
      <c r="AB1796" s="406" t="str">
        <f>Master!AB1845</f>
        <v/>
      </c>
      <c r="AC1796" s="406" t="str">
        <f>Master!AC1845</f>
        <v/>
      </c>
      <c r="AD1796" s="406" t="str">
        <f>Master!AD1845</f>
        <v/>
      </c>
      <c r="AE1796" s="406" t="str">
        <f>Master!AE1845</f>
        <v/>
      </c>
      <c r="AF1796" s="406" t="str">
        <f>Master!AF1845</f>
        <v/>
      </c>
      <c r="AG1796" s="406" t="str">
        <f>Master!AG1845</f>
        <v/>
      </c>
      <c r="AH1796" s="88" t="str">
        <f>Master!AH1845</f>
        <v/>
      </c>
      <c r="AI1796" s="414" t="str">
        <f>Master!AI1845</f>
        <v/>
      </c>
      <c r="AJ1796" s="406" t="str">
        <f>Master!AJ1845</f>
        <v/>
      </c>
      <c r="AK1796" s="406">
        <f>Master!AK1845</f>
        <v>0</v>
      </c>
      <c r="AL1796" s="88" t="str">
        <f>Master!AL1845</f>
        <v/>
      </c>
      <c r="AM1796" s="416"/>
      <c r="AN1796" s="416"/>
      <c r="AO1796" s="416"/>
      <c r="AP1796" s="416"/>
      <c r="AQ1796" s="416"/>
      <c r="AR1796" s="416">
        <f t="shared" si="10"/>
        <v>0</v>
      </c>
      <c r="AS1796" s="417" t="str">
        <f t="shared" si="11"/>
        <v>#DIV/0!</v>
      </c>
      <c r="AT1796" s="416">
        <f t="shared" si="12"/>
        <v>0</v>
      </c>
      <c r="AU1796" s="417"/>
    </row>
    <row r="1797" hidden="1">
      <c r="A1797" s="88" t="str">
        <f>Master!A1846</f>
        <v>VSPO18083</v>
      </c>
      <c r="B1797" s="88" t="str">
        <f>Master!B1846</f>
        <v/>
      </c>
      <c r="C1797" s="414" t="str">
        <f>Master!C1846</f>
        <v/>
      </c>
      <c r="D1797" s="88" t="str">
        <f>Master!D1846</f>
        <v/>
      </c>
      <c r="E1797" s="406" t="str">
        <f>Master!E1846</f>
        <v/>
      </c>
      <c r="F1797" s="406">
        <f>Master!F1846</f>
        <v>0</v>
      </c>
      <c r="G1797" s="88" t="str">
        <f>Master!G1846</f>
        <v/>
      </c>
      <c r="H1797" s="88" t="str">
        <f>Master!H1846</f>
        <v/>
      </c>
      <c r="I1797" s="88" t="str">
        <f>Master!I1846</f>
        <v/>
      </c>
      <c r="J1797" s="88" t="str">
        <f>Master!J1846</f>
        <v>SPORTS FIRST PTE LTD</v>
      </c>
      <c r="K1797" s="88" t="str">
        <f>Master!K1846</f>
        <v/>
      </c>
      <c r="L1797" s="88" t="str">
        <f>Master!L1846</f>
        <v/>
      </c>
      <c r="M1797" s="88" t="str">
        <f>Master!M1846</f>
        <v/>
      </c>
      <c r="N1797" s="88" t="str">
        <f>Master!N1846</f>
        <v/>
      </c>
      <c r="O1797" s="88" t="str">
        <f>Master!O1846</f>
        <v/>
      </c>
      <c r="P1797" s="88" t="str">
        <f>Master!P1846</f>
        <v/>
      </c>
      <c r="Q1797" s="88" t="str">
        <f>Master!Q1846</f>
        <v/>
      </c>
      <c r="R1797" s="406" t="str">
        <f>Master!R1846</f>
        <v/>
      </c>
      <c r="S1797" s="406">
        <f>Master!S1846</f>
        <v>0</v>
      </c>
      <c r="T1797" s="406" t="str">
        <f>Master!T1846</f>
        <v/>
      </c>
      <c r="U1797" s="406" t="str">
        <f>Master!U1846</f>
        <v/>
      </c>
      <c r="V1797" s="406" t="str">
        <f>Master!V1846</f>
        <v/>
      </c>
      <c r="W1797" s="406" t="str">
        <f>Master!W1846</f>
        <v/>
      </c>
      <c r="X1797" s="406" t="str">
        <f>Master!X1846</f>
        <v/>
      </c>
      <c r="Y1797" s="406" t="str">
        <f>Master!Y1846</f>
        <v/>
      </c>
      <c r="Z1797" s="406" t="str">
        <f>Master!Z1846</f>
        <v/>
      </c>
      <c r="AA1797" s="406" t="str">
        <f>Master!AA1846</f>
        <v/>
      </c>
      <c r="AB1797" s="406" t="str">
        <f>Master!AB1846</f>
        <v/>
      </c>
      <c r="AC1797" s="406" t="str">
        <f>Master!AC1846</f>
        <v/>
      </c>
      <c r="AD1797" s="406" t="str">
        <f>Master!AD1846</f>
        <v/>
      </c>
      <c r="AE1797" s="406" t="str">
        <f>Master!AE1846</f>
        <v/>
      </c>
      <c r="AF1797" s="406" t="str">
        <f>Master!AF1846</f>
        <v/>
      </c>
      <c r="AG1797" s="406" t="str">
        <f>Master!AG1846</f>
        <v/>
      </c>
      <c r="AH1797" s="88" t="str">
        <f>Master!AH1846</f>
        <v/>
      </c>
      <c r="AI1797" s="88" t="str">
        <f>Master!AI1846</f>
        <v/>
      </c>
      <c r="AJ1797" s="406" t="str">
        <f>Master!AJ1846</f>
        <v/>
      </c>
      <c r="AK1797" s="406">
        <f>Master!AK1846</f>
        <v>0</v>
      </c>
      <c r="AL1797" s="88" t="str">
        <f>Master!AL1846</f>
        <v/>
      </c>
      <c r="AM1797" s="416"/>
      <c r="AN1797" s="416"/>
      <c r="AO1797" s="416"/>
      <c r="AP1797" s="416"/>
      <c r="AQ1797" s="416"/>
      <c r="AR1797" s="416">
        <f t="shared" si="10"/>
        <v>0</v>
      </c>
      <c r="AS1797" s="417" t="str">
        <f t="shared" si="11"/>
        <v>#DIV/0!</v>
      </c>
      <c r="AT1797" s="416">
        <f t="shared" si="12"/>
        <v>0</v>
      </c>
      <c r="AU1797" s="417"/>
    </row>
    <row r="1798" hidden="1">
      <c r="A1798" s="88" t="str">
        <f>Master!A1847</f>
        <v>VSPO18084</v>
      </c>
      <c r="B1798" s="88" t="str">
        <f>Master!B1847</f>
        <v/>
      </c>
      <c r="C1798" s="414" t="str">
        <f>Master!C1847</f>
        <v/>
      </c>
      <c r="D1798" s="88" t="str">
        <f>Master!D1847</f>
        <v/>
      </c>
      <c r="E1798" s="406" t="str">
        <f>Master!E1847</f>
        <v/>
      </c>
      <c r="F1798" s="406">
        <f>Master!F1847</f>
        <v>0</v>
      </c>
      <c r="G1798" s="88" t="str">
        <f>Master!G1847</f>
        <v/>
      </c>
      <c r="H1798" s="88" t="str">
        <f>Master!H1847</f>
        <v/>
      </c>
      <c r="I1798" s="88" t="str">
        <f>Master!I1847</f>
        <v/>
      </c>
      <c r="J1798" s="88" t="str">
        <f>Master!J1847</f>
        <v>SPORTS FIRST PTE LTD</v>
      </c>
      <c r="K1798" s="88" t="str">
        <f>Master!K1847</f>
        <v/>
      </c>
      <c r="L1798" s="88" t="str">
        <f>Master!L1847</f>
        <v/>
      </c>
      <c r="M1798" s="88" t="str">
        <f>Master!M1847</f>
        <v/>
      </c>
      <c r="N1798" s="88" t="str">
        <f>Master!N1847</f>
        <v/>
      </c>
      <c r="O1798" s="88" t="str">
        <f>Master!O1847</f>
        <v/>
      </c>
      <c r="P1798" s="88" t="str">
        <f>Master!P1847</f>
        <v/>
      </c>
      <c r="Q1798" s="88" t="str">
        <f>Master!Q1847</f>
        <v/>
      </c>
      <c r="R1798" s="406" t="str">
        <f>Master!R1847</f>
        <v/>
      </c>
      <c r="S1798" s="406">
        <f>Master!S1847</f>
        <v>0</v>
      </c>
      <c r="T1798" s="406" t="str">
        <f>Master!T1847</f>
        <v/>
      </c>
      <c r="U1798" s="406" t="str">
        <f>Master!U1847</f>
        <v/>
      </c>
      <c r="V1798" s="406" t="str">
        <f>Master!V1847</f>
        <v/>
      </c>
      <c r="W1798" s="406" t="str">
        <f>Master!W1847</f>
        <v/>
      </c>
      <c r="X1798" s="406" t="str">
        <f>Master!X1847</f>
        <v/>
      </c>
      <c r="Y1798" s="406" t="str">
        <f>Master!Y1847</f>
        <v/>
      </c>
      <c r="Z1798" s="406" t="str">
        <f>Master!Z1847</f>
        <v/>
      </c>
      <c r="AA1798" s="406" t="str">
        <f>Master!AA1847</f>
        <v/>
      </c>
      <c r="AB1798" s="406" t="str">
        <f>Master!AB1847</f>
        <v/>
      </c>
      <c r="AC1798" s="406" t="str">
        <f>Master!AC1847</f>
        <v/>
      </c>
      <c r="AD1798" s="406" t="str">
        <f>Master!AD1847</f>
        <v/>
      </c>
      <c r="AE1798" s="406" t="str">
        <f>Master!AE1847</f>
        <v/>
      </c>
      <c r="AF1798" s="406" t="str">
        <f>Master!AF1847</f>
        <v/>
      </c>
      <c r="AG1798" s="406" t="str">
        <f>Master!AG1847</f>
        <v/>
      </c>
      <c r="AH1798" s="88" t="str">
        <f>Master!AH1847</f>
        <v/>
      </c>
      <c r="AI1798" s="414" t="str">
        <f>Master!AI1847</f>
        <v/>
      </c>
      <c r="AJ1798" s="406" t="str">
        <f>Master!AJ1847</f>
        <v/>
      </c>
      <c r="AK1798" s="406">
        <f>Master!AK1847</f>
        <v>0</v>
      </c>
      <c r="AL1798" s="88" t="str">
        <f>Master!AL1847</f>
        <v/>
      </c>
      <c r="AM1798" s="416"/>
      <c r="AN1798" s="416"/>
      <c r="AO1798" s="416"/>
      <c r="AP1798" s="416"/>
      <c r="AQ1798" s="416"/>
      <c r="AR1798" s="416">
        <f t="shared" si="10"/>
        <v>0</v>
      </c>
      <c r="AS1798" s="417" t="str">
        <f t="shared" si="11"/>
        <v>#DIV/0!</v>
      </c>
      <c r="AT1798" s="416">
        <f t="shared" si="12"/>
        <v>0</v>
      </c>
      <c r="AU1798" s="417"/>
    </row>
    <row r="1799" hidden="1">
      <c r="A1799" s="88" t="str">
        <f>Master!A1848</f>
        <v>VSPO18085</v>
      </c>
      <c r="B1799" s="88" t="str">
        <f>Master!B1848</f>
        <v/>
      </c>
      <c r="C1799" s="414" t="str">
        <f>Master!C1848</f>
        <v/>
      </c>
      <c r="D1799" s="88" t="str">
        <f>Master!D1848</f>
        <v/>
      </c>
      <c r="E1799" s="406" t="str">
        <f>Master!E1848</f>
        <v/>
      </c>
      <c r="F1799" s="406">
        <f>Master!F1848</f>
        <v>0</v>
      </c>
      <c r="G1799" s="88" t="str">
        <f>Master!G1848</f>
        <v/>
      </c>
      <c r="H1799" s="88" t="str">
        <f>Master!H1848</f>
        <v/>
      </c>
      <c r="I1799" s="88" t="str">
        <f>Master!I1848</f>
        <v/>
      </c>
      <c r="J1799" s="88" t="str">
        <f>Master!J1848</f>
        <v>SPORTS FIRST PTE LTD</v>
      </c>
      <c r="K1799" s="88" t="str">
        <f>Master!K1848</f>
        <v/>
      </c>
      <c r="L1799" s="88" t="str">
        <f>Master!L1848</f>
        <v/>
      </c>
      <c r="M1799" s="88" t="str">
        <f>Master!M1848</f>
        <v/>
      </c>
      <c r="N1799" s="88" t="str">
        <f>Master!N1848</f>
        <v/>
      </c>
      <c r="O1799" s="88" t="str">
        <f>Master!O1848</f>
        <v/>
      </c>
      <c r="P1799" s="88" t="str">
        <f>Master!P1848</f>
        <v/>
      </c>
      <c r="Q1799" s="88" t="str">
        <f>Master!Q1848</f>
        <v/>
      </c>
      <c r="R1799" s="406" t="str">
        <f>Master!R1848</f>
        <v/>
      </c>
      <c r="S1799" s="406">
        <f>Master!S1848</f>
        <v>0</v>
      </c>
      <c r="T1799" s="406" t="str">
        <f>Master!T1848</f>
        <v/>
      </c>
      <c r="U1799" s="406" t="str">
        <f>Master!U1848</f>
        <v/>
      </c>
      <c r="V1799" s="406" t="str">
        <f>Master!V1848</f>
        <v/>
      </c>
      <c r="W1799" s="406" t="str">
        <f>Master!W1848</f>
        <v/>
      </c>
      <c r="X1799" s="406" t="str">
        <f>Master!X1848</f>
        <v/>
      </c>
      <c r="Y1799" s="406" t="str">
        <f>Master!Y1848</f>
        <v/>
      </c>
      <c r="Z1799" s="406" t="str">
        <f>Master!Z1848</f>
        <v/>
      </c>
      <c r="AA1799" s="406" t="str">
        <f>Master!AA1848</f>
        <v/>
      </c>
      <c r="AB1799" s="406" t="str">
        <f>Master!AB1848</f>
        <v/>
      </c>
      <c r="AC1799" s="406" t="str">
        <f>Master!AC1848</f>
        <v/>
      </c>
      <c r="AD1799" s="406" t="str">
        <f>Master!AD1848</f>
        <v/>
      </c>
      <c r="AE1799" s="406" t="str">
        <f>Master!AE1848</f>
        <v/>
      </c>
      <c r="AF1799" s="406" t="str">
        <f>Master!AF1848</f>
        <v/>
      </c>
      <c r="AG1799" s="406" t="str">
        <f>Master!AG1848</f>
        <v/>
      </c>
      <c r="AH1799" s="88" t="str">
        <f>Master!AH1848</f>
        <v/>
      </c>
      <c r="AI1799" s="88" t="str">
        <f>Master!AI1848</f>
        <v/>
      </c>
      <c r="AJ1799" s="406" t="str">
        <f>Master!AJ1848</f>
        <v/>
      </c>
      <c r="AK1799" s="406">
        <f>Master!AK1848</f>
        <v>0</v>
      </c>
      <c r="AL1799" s="88" t="str">
        <f>Master!AL1848</f>
        <v/>
      </c>
      <c r="AM1799" s="416"/>
      <c r="AN1799" s="416"/>
      <c r="AO1799" s="416"/>
      <c r="AP1799" s="416"/>
      <c r="AQ1799" s="416"/>
      <c r="AR1799" s="416">
        <f t="shared" si="10"/>
        <v>0</v>
      </c>
      <c r="AS1799" s="417" t="str">
        <f t="shared" si="11"/>
        <v>#DIV/0!</v>
      </c>
      <c r="AT1799" s="416">
        <f t="shared" si="12"/>
        <v>0</v>
      </c>
      <c r="AU1799" s="417"/>
    </row>
    <row r="1800" hidden="1">
      <c r="A1800" s="88" t="str">
        <f>Master!A1849</f>
        <v>VSPO18086</v>
      </c>
      <c r="B1800" s="88" t="str">
        <f>Master!B1849</f>
        <v/>
      </c>
      <c r="C1800" s="414" t="str">
        <f>Master!C1849</f>
        <v/>
      </c>
      <c r="D1800" s="88" t="str">
        <f>Master!D1849</f>
        <v/>
      </c>
      <c r="E1800" s="406" t="str">
        <f>Master!E1849</f>
        <v/>
      </c>
      <c r="F1800" s="406">
        <f>Master!F1849</f>
        <v>0</v>
      </c>
      <c r="G1800" s="88" t="str">
        <f>Master!G1849</f>
        <v/>
      </c>
      <c r="H1800" s="88" t="str">
        <f>Master!H1849</f>
        <v/>
      </c>
      <c r="I1800" s="88" t="str">
        <f>Master!I1849</f>
        <v/>
      </c>
      <c r="J1800" s="88" t="str">
        <f>Master!J1849</f>
        <v>SPORTS FIRST PTE LTD</v>
      </c>
      <c r="K1800" s="88" t="str">
        <f>Master!K1849</f>
        <v/>
      </c>
      <c r="L1800" s="88" t="str">
        <f>Master!L1849</f>
        <v/>
      </c>
      <c r="M1800" s="88" t="str">
        <f>Master!M1849</f>
        <v/>
      </c>
      <c r="N1800" s="88" t="str">
        <f>Master!N1849</f>
        <v/>
      </c>
      <c r="O1800" s="88" t="str">
        <f>Master!O1849</f>
        <v/>
      </c>
      <c r="P1800" s="88" t="str">
        <f>Master!P1849</f>
        <v/>
      </c>
      <c r="Q1800" s="88" t="str">
        <f>Master!Q1849</f>
        <v/>
      </c>
      <c r="R1800" s="406" t="str">
        <f>Master!R1849</f>
        <v/>
      </c>
      <c r="S1800" s="406">
        <f>Master!S1849</f>
        <v>0</v>
      </c>
      <c r="T1800" s="406" t="str">
        <f>Master!T1849</f>
        <v/>
      </c>
      <c r="U1800" s="406" t="str">
        <f>Master!U1849</f>
        <v/>
      </c>
      <c r="V1800" s="406" t="str">
        <f>Master!V1849</f>
        <v/>
      </c>
      <c r="W1800" s="406" t="str">
        <f>Master!W1849</f>
        <v/>
      </c>
      <c r="X1800" s="406" t="str">
        <f>Master!X1849</f>
        <v/>
      </c>
      <c r="Y1800" s="406" t="str">
        <f>Master!Y1849</f>
        <v/>
      </c>
      <c r="Z1800" s="406" t="str">
        <f>Master!Z1849</f>
        <v/>
      </c>
      <c r="AA1800" s="406" t="str">
        <f>Master!AA1849</f>
        <v/>
      </c>
      <c r="AB1800" s="406" t="str">
        <f>Master!AB1849</f>
        <v/>
      </c>
      <c r="AC1800" s="406" t="str">
        <f>Master!AC1849</f>
        <v/>
      </c>
      <c r="AD1800" s="406" t="str">
        <f>Master!AD1849</f>
        <v/>
      </c>
      <c r="AE1800" s="406" t="str">
        <f>Master!AE1849</f>
        <v/>
      </c>
      <c r="AF1800" s="406" t="str">
        <f>Master!AF1849</f>
        <v/>
      </c>
      <c r="AG1800" s="406" t="str">
        <f>Master!AG1849</f>
        <v/>
      </c>
      <c r="AH1800" s="88" t="str">
        <f>Master!AH1849</f>
        <v/>
      </c>
      <c r="AI1800" s="414" t="str">
        <f>Master!AI1849</f>
        <v/>
      </c>
      <c r="AJ1800" s="406" t="str">
        <f>Master!AJ1849</f>
        <v/>
      </c>
      <c r="AK1800" s="406">
        <f>Master!AK1849</f>
        <v>0</v>
      </c>
      <c r="AL1800" s="88" t="str">
        <f>Master!AL1849</f>
        <v/>
      </c>
      <c r="AM1800" s="416"/>
      <c r="AN1800" s="416"/>
      <c r="AO1800" s="416"/>
      <c r="AP1800" s="416"/>
      <c r="AQ1800" s="416"/>
      <c r="AR1800" s="416">
        <f t="shared" si="10"/>
        <v>0</v>
      </c>
      <c r="AS1800" s="417" t="str">
        <f t="shared" si="11"/>
        <v>#DIV/0!</v>
      </c>
      <c r="AT1800" s="416">
        <f t="shared" si="12"/>
        <v>0</v>
      </c>
      <c r="AU1800" s="417"/>
    </row>
    <row r="1801" hidden="1">
      <c r="A1801" s="88" t="str">
        <f>Master!A1850</f>
        <v>VSPO18087</v>
      </c>
      <c r="B1801" s="88" t="str">
        <f>Master!B1850</f>
        <v/>
      </c>
      <c r="C1801" s="414" t="str">
        <f>Master!C1850</f>
        <v/>
      </c>
      <c r="D1801" s="88" t="str">
        <f>Master!D1850</f>
        <v/>
      </c>
      <c r="E1801" s="406" t="str">
        <f>Master!E1850</f>
        <v/>
      </c>
      <c r="F1801" s="406">
        <f>Master!F1850</f>
        <v>0</v>
      </c>
      <c r="G1801" s="88" t="str">
        <f>Master!G1850</f>
        <v/>
      </c>
      <c r="H1801" s="88" t="str">
        <f>Master!H1850</f>
        <v/>
      </c>
      <c r="I1801" s="88" t="str">
        <f>Master!I1850</f>
        <v/>
      </c>
      <c r="J1801" s="88" t="str">
        <f>Master!J1850</f>
        <v>SPORTS FIRST PTE LTD</v>
      </c>
      <c r="K1801" s="88" t="str">
        <f>Master!K1850</f>
        <v/>
      </c>
      <c r="L1801" s="88" t="str">
        <f>Master!L1850</f>
        <v/>
      </c>
      <c r="M1801" s="88" t="str">
        <f>Master!M1850</f>
        <v/>
      </c>
      <c r="N1801" s="88" t="str">
        <f>Master!N1850</f>
        <v/>
      </c>
      <c r="O1801" s="88" t="str">
        <f>Master!O1850</f>
        <v/>
      </c>
      <c r="P1801" s="88" t="str">
        <f>Master!P1850</f>
        <v/>
      </c>
      <c r="Q1801" s="88" t="str">
        <f>Master!Q1850</f>
        <v/>
      </c>
      <c r="R1801" s="406" t="str">
        <f>Master!R1850</f>
        <v/>
      </c>
      <c r="S1801" s="406">
        <f>Master!S1850</f>
        <v>0</v>
      </c>
      <c r="T1801" s="406" t="str">
        <f>Master!T1850</f>
        <v/>
      </c>
      <c r="U1801" s="406" t="str">
        <f>Master!U1850</f>
        <v/>
      </c>
      <c r="V1801" s="406" t="str">
        <f>Master!V1850</f>
        <v/>
      </c>
      <c r="W1801" s="406" t="str">
        <f>Master!W1850</f>
        <v/>
      </c>
      <c r="X1801" s="406" t="str">
        <f>Master!X1850</f>
        <v/>
      </c>
      <c r="Y1801" s="406" t="str">
        <f>Master!Y1850</f>
        <v/>
      </c>
      <c r="Z1801" s="406" t="str">
        <f>Master!Z1850</f>
        <v/>
      </c>
      <c r="AA1801" s="406" t="str">
        <f>Master!AA1850</f>
        <v/>
      </c>
      <c r="AB1801" s="406" t="str">
        <f>Master!AB1850</f>
        <v/>
      </c>
      <c r="AC1801" s="406" t="str">
        <f>Master!AC1850</f>
        <v/>
      </c>
      <c r="AD1801" s="406" t="str">
        <f>Master!AD1850</f>
        <v/>
      </c>
      <c r="AE1801" s="406" t="str">
        <f>Master!AE1850</f>
        <v/>
      </c>
      <c r="AF1801" s="406" t="str">
        <f>Master!AF1850</f>
        <v/>
      </c>
      <c r="AG1801" s="406" t="str">
        <f>Master!AG1850</f>
        <v/>
      </c>
      <c r="AH1801" s="88" t="str">
        <f>Master!AH1850</f>
        <v/>
      </c>
      <c r="AI1801" s="88" t="str">
        <f>Master!AI1850</f>
        <v/>
      </c>
      <c r="AJ1801" s="406" t="str">
        <f>Master!AJ1850</f>
        <v/>
      </c>
      <c r="AK1801" s="406">
        <f>Master!AK1850</f>
        <v>0</v>
      </c>
      <c r="AL1801" s="88" t="str">
        <f>Master!AL1850</f>
        <v/>
      </c>
      <c r="AM1801" s="416"/>
      <c r="AN1801" s="416"/>
      <c r="AO1801" s="416"/>
      <c r="AP1801" s="416"/>
      <c r="AQ1801" s="416"/>
      <c r="AR1801" s="416">
        <f t="shared" si="10"/>
        <v>0</v>
      </c>
      <c r="AS1801" s="417" t="str">
        <f t="shared" si="11"/>
        <v>#DIV/0!</v>
      </c>
      <c r="AT1801" s="416">
        <f t="shared" si="12"/>
        <v>0</v>
      </c>
      <c r="AU1801" s="417"/>
    </row>
    <row r="1802" hidden="1">
      <c r="A1802" s="88" t="str">
        <f>Master!A1851</f>
        <v>VSPO18088</v>
      </c>
      <c r="B1802" s="88" t="str">
        <f>Master!B1851</f>
        <v/>
      </c>
      <c r="C1802" s="414" t="str">
        <f>Master!C1851</f>
        <v/>
      </c>
      <c r="D1802" s="88" t="str">
        <f>Master!D1851</f>
        <v/>
      </c>
      <c r="E1802" s="406" t="str">
        <f>Master!E1851</f>
        <v/>
      </c>
      <c r="F1802" s="406">
        <f>Master!F1851</f>
        <v>0</v>
      </c>
      <c r="G1802" s="88" t="str">
        <f>Master!G1851</f>
        <v/>
      </c>
      <c r="H1802" s="88" t="str">
        <f>Master!H1851</f>
        <v/>
      </c>
      <c r="I1802" s="88" t="str">
        <f>Master!I1851</f>
        <v/>
      </c>
      <c r="J1802" s="88" t="str">
        <f>Master!J1851</f>
        <v>SPORTS FIRST PTE LTD</v>
      </c>
      <c r="K1802" s="88" t="str">
        <f>Master!K1851</f>
        <v/>
      </c>
      <c r="L1802" s="88" t="str">
        <f>Master!L1851</f>
        <v/>
      </c>
      <c r="M1802" s="88" t="str">
        <f>Master!M1851</f>
        <v/>
      </c>
      <c r="N1802" s="88" t="str">
        <f>Master!N1851</f>
        <v/>
      </c>
      <c r="O1802" s="88" t="str">
        <f>Master!O1851</f>
        <v/>
      </c>
      <c r="P1802" s="88" t="str">
        <f>Master!P1851</f>
        <v/>
      </c>
      <c r="Q1802" s="88" t="str">
        <f>Master!Q1851</f>
        <v/>
      </c>
      <c r="R1802" s="406" t="str">
        <f>Master!R1851</f>
        <v/>
      </c>
      <c r="S1802" s="406">
        <f>Master!S1851</f>
        <v>0</v>
      </c>
      <c r="T1802" s="406" t="str">
        <f>Master!T1851</f>
        <v/>
      </c>
      <c r="U1802" s="406" t="str">
        <f>Master!U1851</f>
        <v/>
      </c>
      <c r="V1802" s="406" t="str">
        <f>Master!V1851</f>
        <v/>
      </c>
      <c r="W1802" s="406" t="str">
        <f>Master!W1851</f>
        <v/>
      </c>
      <c r="X1802" s="406" t="str">
        <f>Master!X1851</f>
        <v/>
      </c>
      <c r="Y1802" s="406" t="str">
        <f>Master!Y1851</f>
        <v/>
      </c>
      <c r="Z1802" s="406" t="str">
        <f>Master!Z1851</f>
        <v/>
      </c>
      <c r="AA1802" s="406" t="str">
        <f>Master!AA1851</f>
        <v/>
      </c>
      <c r="AB1802" s="406" t="str">
        <f>Master!AB1851</f>
        <v/>
      </c>
      <c r="AC1802" s="406" t="str">
        <f>Master!AC1851</f>
        <v/>
      </c>
      <c r="AD1802" s="406" t="str">
        <f>Master!AD1851</f>
        <v/>
      </c>
      <c r="AE1802" s="406" t="str">
        <f>Master!AE1851</f>
        <v/>
      </c>
      <c r="AF1802" s="406" t="str">
        <f>Master!AF1851</f>
        <v/>
      </c>
      <c r="AG1802" s="406" t="str">
        <f>Master!AG1851</f>
        <v/>
      </c>
      <c r="AH1802" s="88" t="str">
        <f>Master!AH1851</f>
        <v/>
      </c>
      <c r="AI1802" s="414" t="str">
        <f>Master!AI1851</f>
        <v/>
      </c>
      <c r="AJ1802" s="406" t="str">
        <f>Master!AJ1851</f>
        <v/>
      </c>
      <c r="AK1802" s="406">
        <f>Master!AK1851</f>
        <v>0</v>
      </c>
      <c r="AL1802" s="88" t="str">
        <f>Master!AL1851</f>
        <v/>
      </c>
      <c r="AM1802" s="416"/>
      <c r="AN1802" s="416"/>
      <c r="AO1802" s="416"/>
      <c r="AP1802" s="416"/>
      <c r="AQ1802" s="416"/>
      <c r="AR1802" s="416">
        <f t="shared" si="10"/>
        <v>0</v>
      </c>
      <c r="AS1802" s="417" t="str">
        <f t="shared" si="11"/>
        <v>#DIV/0!</v>
      </c>
      <c r="AT1802" s="416">
        <f t="shared" si="12"/>
        <v>0</v>
      </c>
      <c r="AU1802" s="417"/>
    </row>
    <row r="1803" hidden="1">
      <c r="A1803" s="88" t="str">
        <f>Master!A1852</f>
        <v>VSPO18089</v>
      </c>
      <c r="B1803" s="88" t="str">
        <f>Master!B1852</f>
        <v/>
      </c>
      <c r="C1803" s="414" t="str">
        <f>Master!C1852</f>
        <v/>
      </c>
      <c r="D1803" s="88" t="str">
        <f>Master!D1852</f>
        <v/>
      </c>
      <c r="E1803" s="406" t="str">
        <f>Master!E1852</f>
        <v/>
      </c>
      <c r="F1803" s="406">
        <f>Master!F1852</f>
        <v>0</v>
      </c>
      <c r="G1803" s="88" t="str">
        <f>Master!G1852</f>
        <v/>
      </c>
      <c r="H1803" s="88" t="str">
        <f>Master!H1852</f>
        <v/>
      </c>
      <c r="I1803" s="88" t="str">
        <f>Master!I1852</f>
        <v/>
      </c>
      <c r="J1803" s="88" t="str">
        <f>Master!J1852</f>
        <v>SPORTS FIRST PTE LTD</v>
      </c>
      <c r="K1803" s="88" t="str">
        <f>Master!K1852</f>
        <v/>
      </c>
      <c r="L1803" s="88" t="str">
        <f>Master!L1852</f>
        <v/>
      </c>
      <c r="M1803" s="88" t="str">
        <f>Master!M1852</f>
        <v/>
      </c>
      <c r="N1803" s="88" t="str">
        <f>Master!N1852</f>
        <v/>
      </c>
      <c r="O1803" s="88" t="str">
        <f>Master!O1852</f>
        <v/>
      </c>
      <c r="P1803" s="88" t="str">
        <f>Master!P1852</f>
        <v/>
      </c>
      <c r="Q1803" s="88" t="str">
        <f>Master!Q1852</f>
        <v/>
      </c>
      <c r="R1803" s="406" t="str">
        <f>Master!R1852</f>
        <v/>
      </c>
      <c r="S1803" s="406">
        <f>Master!S1852</f>
        <v>0</v>
      </c>
      <c r="T1803" s="406" t="str">
        <f>Master!T1852</f>
        <v/>
      </c>
      <c r="U1803" s="406" t="str">
        <f>Master!U1852</f>
        <v/>
      </c>
      <c r="V1803" s="406" t="str">
        <f>Master!V1852</f>
        <v/>
      </c>
      <c r="W1803" s="406" t="str">
        <f>Master!W1852</f>
        <v/>
      </c>
      <c r="X1803" s="406" t="str">
        <f>Master!X1852</f>
        <v/>
      </c>
      <c r="Y1803" s="406" t="str">
        <f>Master!Y1852</f>
        <v/>
      </c>
      <c r="Z1803" s="406" t="str">
        <f>Master!Z1852</f>
        <v/>
      </c>
      <c r="AA1803" s="406" t="str">
        <f>Master!AA1852</f>
        <v/>
      </c>
      <c r="AB1803" s="406" t="str">
        <f>Master!AB1852</f>
        <v/>
      </c>
      <c r="AC1803" s="406" t="str">
        <f>Master!AC1852</f>
        <v/>
      </c>
      <c r="AD1803" s="406" t="str">
        <f>Master!AD1852</f>
        <v/>
      </c>
      <c r="AE1803" s="406" t="str">
        <f>Master!AE1852</f>
        <v/>
      </c>
      <c r="AF1803" s="406" t="str">
        <f>Master!AF1852</f>
        <v/>
      </c>
      <c r="AG1803" s="406" t="str">
        <f>Master!AG1852</f>
        <v/>
      </c>
      <c r="AH1803" s="88" t="str">
        <f>Master!AH1852</f>
        <v/>
      </c>
      <c r="AI1803" s="88" t="str">
        <f>Master!AI1852</f>
        <v/>
      </c>
      <c r="AJ1803" s="406" t="str">
        <f>Master!AJ1852</f>
        <v/>
      </c>
      <c r="AK1803" s="406">
        <f>Master!AK1852</f>
        <v>0</v>
      </c>
      <c r="AL1803" s="88" t="str">
        <f>Master!AL1852</f>
        <v/>
      </c>
      <c r="AM1803" s="416"/>
      <c r="AN1803" s="416"/>
      <c r="AO1803" s="416"/>
      <c r="AP1803" s="416"/>
      <c r="AQ1803" s="416"/>
      <c r="AR1803" s="416">
        <f t="shared" si="10"/>
        <v>0</v>
      </c>
      <c r="AS1803" s="417" t="str">
        <f t="shared" si="11"/>
        <v>#DIV/0!</v>
      </c>
      <c r="AT1803" s="416">
        <f t="shared" si="12"/>
        <v>0</v>
      </c>
      <c r="AU1803" s="417"/>
    </row>
    <row r="1804" hidden="1">
      <c r="A1804" s="88" t="str">
        <f>Master!A1853</f>
        <v>VSPO18090</v>
      </c>
      <c r="B1804" s="88" t="str">
        <f>Master!B1853</f>
        <v/>
      </c>
      <c r="C1804" s="414" t="str">
        <f>Master!C1853</f>
        <v/>
      </c>
      <c r="D1804" s="88" t="str">
        <f>Master!D1853</f>
        <v/>
      </c>
      <c r="E1804" s="406" t="str">
        <f>Master!E1853</f>
        <v/>
      </c>
      <c r="F1804" s="406">
        <f>Master!F1853</f>
        <v>0</v>
      </c>
      <c r="G1804" s="88" t="str">
        <f>Master!G1853</f>
        <v/>
      </c>
      <c r="H1804" s="88" t="str">
        <f>Master!H1853</f>
        <v/>
      </c>
      <c r="I1804" s="88" t="str">
        <f>Master!I1853</f>
        <v/>
      </c>
      <c r="J1804" s="88" t="str">
        <f>Master!J1853</f>
        <v>SPORTS FIRST PTE LTD</v>
      </c>
      <c r="K1804" s="88" t="str">
        <f>Master!K1853</f>
        <v/>
      </c>
      <c r="L1804" s="88" t="str">
        <f>Master!L1853</f>
        <v/>
      </c>
      <c r="M1804" s="88" t="str">
        <f>Master!M1853</f>
        <v/>
      </c>
      <c r="N1804" s="88" t="str">
        <f>Master!N1853</f>
        <v/>
      </c>
      <c r="O1804" s="88" t="str">
        <f>Master!O1853</f>
        <v/>
      </c>
      <c r="P1804" s="88" t="str">
        <f>Master!P1853</f>
        <v/>
      </c>
      <c r="Q1804" s="88" t="str">
        <f>Master!Q1853</f>
        <v/>
      </c>
      <c r="R1804" s="406" t="str">
        <f>Master!R1853</f>
        <v/>
      </c>
      <c r="S1804" s="406">
        <f>Master!S1853</f>
        <v>0</v>
      </c>
      <c r="T1804" s="406" t="str">
        <f>Master!T1853</f>
        <v/>
      </c>
      <c r="U1804" s="406" t="str">
        <f>Master!U1853</f>
        <v/>
      </c>
      <c r="V1804" s="406" t="str">
        <f>Master!V1853</f>
        <v/>
      </c>
      <c r="W1804" s="406" t="str">
        <f>Master!W1853</f>
        <v/>
      </c>
      <c r="X1804" s="406" t="str">
        <f>Master!X1853</f>
        <v/>
      </c>
      <c r="Y1804" s="406" t="str">
        <f>Master!Y1853</f>
        <v/>
      </c>
      <c r="Z1804" s="406" t="str">
        <f>Master!Z1853</f>
        <v/>
      </c>
      <c r="AA1804" s="406" t="str">
        <f>Master!AA1853</f>
        <v/>
      </c>
      <c r="AB1804" s="406" t="str">
        <f>Master!AB1853</f>
        <v/>
      </c>
      <c r="AC1804" s="406" t="str">
        <f>Master!AC1853</f>
        <v/>
      </c>
      <c r="AD1804" s="406" t="str">
        <f>Master!AD1853</f>
        <v/>
      </c>
      <c r="AE1804" s="406" t="str">
        <f>Master!AE1853</f>
        <v/>
      </c>
      <c r="AF1804" s="406" t="str">
        <f>Master!AF1853</f>
        <v/>
      </c>
      <c r="AG1804" s="406" t="str">
        <f>Master!AG1853</f>
        <v/>
      </c>
      <c r="AH1804" s="88" t="str">
        <f>Master!AH1853</f>
        <v/>
      </c>
      <c r="AI1804" s="414" t="str">
        <f>Master!AI1853</f>
        <v/>
      </c>
      <c r="AJ1804" s="406" t="str">
        <f>Master!AJ1853</f>
        <v/>
      </c>
      <c r="AK1804" s="406">
        <f>Master!AK1853</f>
        <v>0</v>
      </c>
      <c r="AL1804" s="88" t="str">
        <f>Master!AL1853</f>
        <v/>
      </c>
      <c r="AM1804" s="416"/>
      <c r="AN1804" s="416"/>
      <c r="AO1804" s="416"/>
      <c r="AP1804" s="416"/>
      <c r="AQ1804" s="416"/>
      <c r="AR1804" s="416">
        <f t="shared" si="10"/>
        <v>0</v>
      </c>
      <c r="AS1804" s="417" t="str">
        <f t="shared" si="11"/>
        <v>#DIV/0!</v>
      </c>
      <c r="AT1804" s="416">
        <f t="shared" si="12"/>
        <v>0</v>
      </c>
      <c r="AU1804" s="417"/>
    </row>
    <row r="1805" hidden="1">
      <c r="A1805" s="88" t="str">
        <f>Master!A1854</f>
        <v>VSPO18091</v>
      </c>
      <c r="B1805" s="88" t="str">
        <f>Master!B1854</f>
        <v/>
      </c>
      <c r="C1805" s="414" t="str">
        <f>Master!C1854</f>
        <v/>
      </c>
      <c r="D1805" s="88" t="str">
        <f>Master!D1854</f>
        <v/>
      </c>
      <c r="E1805" s="406" t="str">
        <f>Master!E1854</f>
        <v/>
      </c>
      <c r="F1805" s="406">
        <f>Master!F1854</f>
        <v>0</v>
      </c>
      <c r="G1805" s="88" t="str">
        <f>Master!G1854</f>
        <v/>
      </c>
      <c r="H1805" s="88" t="str">
        <f>Master!H1854</f>
        <v/>
      </c>
      <c r="I1805" s="88" t="str">
        <f>Master!I1854</f>
        <v/>
      </c>
      <c r="J1805" s="88" t="str">
        <f>Master!J1854</f>
        <v>SPORTS FIRST PTE LTD</v>
      </c>
      <c r="K1805" s="88" t="str">
        <f>Master!K1854</f>
        <v/>
      </c>
      <c r="L1805" s="88" t="str">
        <f>Master!L1854</f>
        <v/>
      </c>
      <c r="M1805" s="88" t="str">
        <f>Master!M1854</f>
        <v/>
      </c>
      <c r="N1805" s="88" t="str">
        <f>Master!N1854</f>
        <v/>
      </c>
      <c r="O1805" s="88" t="str">
        <f>Master!O1854</f>
        <v/>
      </c>
      <c r="P1805" s="88" t="str">
        <f>Master!P1854</f>
        <v/>
      </c>
      <c r="Q1805" s="88" t="str">
        <f>Master!Q1854</f>
        <v/>
      </c>
      <c r="R1805" s="406" t="str">
        <f>Master!R1854</f>
        <v/>
      </c>
      <c r="S1805" s="406">
        <f>Master!S1854</f>
        <v>0</v>
      </c>
      <c r="T1805" s="406" t="str">
        <f>Master!T1854</f>
        <v/>
      </c>
      <c r="U1805" s="406" t="str">
        <f>Master!U1854</f>
        <v/>
      </c>
      <c r="V1805" s="406" t="str">
        <f>Master!V1854</f>
        <v/>
      </c>
      <c r="W1805" s="406" t="str">
        <f>Master!W1854</f>
        <v/>
      </c>
      <c r="X1805" s="406" t="str">
        <f>Master!X1854</f>
        <v/>
      </c>
      <c r="Y1805" s="406" t="str">
        <f>Master!Y1854</f>
        <v/>
      </c>
      <c r="Z1805" s="406" t="str">
        <f>Master!Z1854</f>
        <v/>
      </c>
      <c r="AA1805" s="406" t="str">
        <f>Master!AA1854</f>
        <v/>
      </c>
      <c r="AB1805" s="406" t="str">
        <f>Master!AB1854</f>
        <v/>
      </c>
      <c r="AC1805" s="406" t="str">
        <f>Master!AC1854</f>
        <v/>
      </c>
      <c r="AD1805" s="406" t="str">
        <f>Master!AD1854</f>
        <v/>
      </c>
      <c r="AE1805" s="406" t="str">
        <f>Master!AE1854</f>
        <v/>
      </c>
      <c r="AF1805" s="406" t="str">
        <f>Master!AF1854</f>
        <v/>
      </c>
      <c r="AG1805" s="406" t="str">
        <f>Master!AG1854</f>
        <v/>
      </c>
      <c r="AH1805" s="88" t="str">
        <f>Master!AH1854</f>
        <v/>
      </c>
      <c r="AI1805" s="88" t="str">
        <f>Master!AI1854</f>
        <v/>
      </c>
      <c r="AJ1805" s="406" t="str">
        <f>Master!AJ1854</f>
        <v/>
      </c>
      <c r="AK1805" s="406">
        <f>Master!AK1854</f>
        <v>0</v>
      </c>
      <c r="AL1805" s="88" t="str">
        <f>Master!AL1854</f>
        <v/>
      </c>
      <c r="AM1805" s="416"/>
      <c r="AN1805" s="416"/>
      <c r="AO1805" s="416"/>
      <c r="AP1805" s="416"/>
      <c r="AQ1805" s="416"/>
      <c r="AR1805" s="416">
        <f t="shared" si="10"/>
        <v>0</v>
      </c>
      <c r="AS1805" s="417" t="str">
        <f t="shared" si="11"/>
        <v>#DIV/0!</v>
      </c>
      <c r="AT1805" s="416">
        <f t="shared" si="12"/>
        <v>0</v>
      </c>
      <c r="AU1805" s="417"/>
    </row>
    <row r="1806" hidden="1">
      <c r="A1806" s="88" t="str">
        <f>Master!A1855</f>
        <v>VSPO18092</v>
      </c>
      <c r="B1806" s="88" t="str">
        <f>Master!B1855</f>
        <v/>
      </c>
      <c r="C1806" s="414" t="str">
        <f>Master!C1855</f>
        <v/>
      </c>
      <c r="D1806" s="88" t="str">
        <f>Master!D1855</f>
        <v/>
      </c>
      <c r="E1806" s="406" t="str">
        <f>Master!E1855</f>
        <v/>
      </c>
      <c r="F1806" s="406">
        <f>Master!F1855</f>
        <v>0</v>
      </c>
      <c r="G1806" s="88" t="str">
        <f>Master!G1855</f>
        <v/>
      </c>
      <c r="H1806" s="88" t="str">
        <f>Master!H1855</f>
        <v/>
      </c>
      <c r="I1806" s="88" t="str">
        <f>Master!I1855</f>
        <v/>
      </c>
      <c r="J1806" s="88" t="str">
        <f>Master!J1855</f>
        <v>SPORTS FIRST PTE LTD</v>
      </c>
      <c r="K1806" s="88" t="str">
        <f>Master!K1855</f>
        <v/>
      </c>
      <c r="L1806" s="88" t="str">
        <f>Master!L1855</f>
        <v/>
      </c>
      <c r="M1806" s="88" t="str">
        <f>Master!M1855</f>
        <v/>
      </c>
      <c r="N1806" s="88" t="str">
        <f>Master!N1855</f>
        <v/>
      </c>
      <c r="O1806" s="88" t="str">
        <f>Master!O1855</f>
        <v/>
      </c>
      <c r="P1806" s="88" t="str">
        <f>Master!P1855</f>
        <v/>
      </c>
      <c r="Q1806" s="88" t="str">
        <f>Master!Q1855</f>
        <v/>
      </c>
      <c r="R1806" s="406" t="str">
        <f>Master!R1855</f>
        <v/>
      </c>
      <c r="S1806" s="406">
        <f>Master!S1855</f>
        <v>0</v>
      </c>
      <c r="T1806" s="406" t="str">
        <f>Master!T1855</f>
        <v/>
      </c>
      <c r="U1806" s="406" t="str">
        <f>Master!U1855</f>
        <v/>
      </c>
      <c r="V1806" s="406" t="str">
        <f>Master!V1855</f>
        <v/>
      </c>
      <c r="W1806" s="406" t="str">
        <f>Master!W1855</f>
        <v/>
      </c>
      <c r="X1806" s="406" t="str">
        <f>Master!X1855</f>
        <v/>
      </c>
      <c r="Y1806" s="406" t="str">
        <f>Master!Y1855</f>
        <v/>
      </c>
      <c r="Z1806" s="406" t="str">
        <f>Master!Z1855</f>
        <v/>
      </c>
      <c r="AA1806" s="406" t="str">
        <f>Master!AA1855</f>
        <v/>
      </c>
      <c r="AB1806" s="406" t="str">
        <f>Master!AB1855</f>
        <v/>
      </c>
      <c r="AC1806" s="406" t="str">
        <f>Master!AC1855</f>
        <v/>
      </c>
      <c r="AD1806" s="406" t="str">
        <f>Master!AD1855</f>
        <v/>
      </c>
      <c r="AE1806" s="406" t="str">
        <f>Master!AE1855</f>
        <v/>
      </c>
      <c r="AF1806" s="406" t="str">
        <f>Master!AF1855</f>
        <v/>
      </c>
      <c r="AG1806" s="406" t="str">
        <f>Master!AG1855</f>
        <v/>
      </c>
      <c r="AH1806" s="88" t="str">
        <f>Master!AH1855</f>
        <v/>
      </c>
      <c r="AI1806" s="414" t="str">
        <f>Master!AI1855</f>
        <v/>
      </c>
      <c r="AJ1806" s="406" t="str">
        <f>Master!AJ1855</f>
        <v/>
      </c>
      <c r="AK1806" s="406">
        <f>Master!AK1855</f>
        <v>0</v>
      </c>
      <c r="AL1806" s="88" t="str">
        <f>Master!AL1855</f>
        <v/>
      </c>
      <c r="AM1806" s="416"/>
      <c r="AN1806" s="416"/>
      <c r="AO1806" s="416"/>
      <c r="AP1806" s="416"/>
      <c r="AQ1806" s="416"/>
      <c r="AR1806" s="416">
        <f t="shared" si="10"/>
        <v>0</v>
      </c>
      <c r="AS1806" s="417" t="str">
        <f t="shared" si="11"/>
        <v>#DIV/0!</v>
      </c>
      <c r="AT1806" s="416">
        <f t="shared" si="12"/>
        <v>0</v>
      </c>
      <c r="AU1806" s="417"/>
    </row>
    <row r="1807" hidden="1">
      <c r="A1807" s="88" t="str">
        <f>Master!A1856</f>
        <v>VSPO18093</v>
      </c>
      <c r="B1807" s="88" t="str">
        <f>Master!B1856</f>
        <v/>
      </c>
      <c r="C1807" s="414" t="str">
        <f>Master!C1856</f>
        <v/>
      </c>
      <c r="D1807" s="88" t="str">
        <f>Master!D1856</f>
        <v/>
      </c>
      <c r="E1807" s="406" t="str">
        <f>Master!E1856</f>
        <v/>
      </c>
      <c r="F1807" s="406">
        <f>Master!F1856</f>
        <v>0</v>
      </c>
      <c r="G1807" s="88" t="str">
        <f>Master!G1856</f>
        <v/>
      </c>
      <c r="H1807" s="88" t="str">
        <f>Master!H1856</f>
        <v/>
      </c>
      <c r="I1807" s="88" t="str">
        <f>Master!I1856</f>
        <v/>
      </c>
      <c r="J1807" s="88" t="str">
        <f>Master!J1856</f>
        <v>SPORTS FIRST PTE LTD</v>
      </c>
      <c r="K1807" s="88" t="str">
        <f>Master!K1856</f>
        <v/>
      </c>
      <c r="L1807" s="88" t="str">
        <f>Master!L1856</f>
        <v/>
      </c>
      <c r="M1807" s="88" t="str">
        <f>Master!M1856</f>
        <v/>
      </c>
      <c r="N1807" s="88" t="str">
        <f>Master!N1856</f>
        <v/>
      </c>
      <c r="O1807" s="88" t="str">
        <f>Master!O1856</f>
        <v/>
      </c>
      <c r="P1807" s="88" t="str">
        <f>Master!P1856</f>
        <v/>
      </c>
      <c r="Q1807" s="88" t="str">
        <f>Master!Q1856</f>
        <v/>
      </c>
      <c r="R1807" s="406" t="str">
        <f>Master!R1856</f>
        <v/>
      </c>
      <c r="S1807" s="406">
        <f>Master!S1856</f>
        <v>0</v>
      </c>
      <c r="T1807" s="406" t="str">
        <f>Master!T1856</f>
        <v/>
      </c>
      <c r="U1807" s="406" t="str">
        <f>Master!U1856</f>
        <v/>
      </c>
      <c r="V1807" s="406" t="str">
        <f>Master!V1856</f>
        <v/>
      </c>
      <c r="W1807" s="406" t="str">
        <f>Master!W1856</f>
        <v/>
      </c>
      <c r="X1807" s="406" t="str">
        <f>Master!X1856</f>
        <v/>
      </c>
      <c r="Y1807" s="406" t="str">
        <f>Master!Y1856</f>
        <v/>
      </c>
      <c r="Z1807" s="406" t="str">
        <f>Master!Z1856</f>
        <v/>
      </c>
      <c r="AA1807" s="406" t="str">
        <f>Master!AA1856</f>
        <v/>
      </c>
      <c r="AB1807" s="406" t="str">
        <f>Master!AB1856</f>
        <v/>
      </c>
      <c r="AC1807" s="406" t="str">
        <f>Master!AC1856</f>
        <v/>
      </c>
      <c r="AD1807" s="406" t="str">
        <f>Master!AD1856</f>
        <v/>
      </c>
      <c r="AE1807" s="406" t="str">
        <f>Master!AE1856</f>
        <v/>
      </c>
      <c r="AF1807" s="406" t="str">
        <f>Master!AF1856</f>
        <v/>
      </c>
      <c r="AG1807" s="406" t="str">
        <f>Master!AG1856</f>
        <v/>
      </c>
      <c r="AH1807" s="88" t="str">
        <f>Master!AH1856</f>
        <v/>
      </c>
      <c r="AI1807" s="88" t="str">
        <f>Master!AI1856</f>
        <v/>
      </c>
      <c r="AJ1807" s="406" t="str">
        <f>Master!AJ1856</f>
        <v/>
      </c>
      <c r="AK1807" s="406">
        <f>Master!AK1856</f>
        <v>0</v>
      </c>
      <c r="AL1807" s="88" t="str">
        <f>Master!AL1856</f>
        <v/>
      </c>
      <c r="AM1807" s="416"/>
      <c r="AN1807" s="416"/>
      <c r="AO1807" s="416"/>
      <c r="AP1807" s="416"/>
      <c r="AQ1807" s="416"/>
      <c r="AR1807" s="416">
        <f t="shared" si="10"/>
        <v>0</v>
      </c>
      <c r="AS1807" s="417" t="str">
        <f t="shared" si="11"/>
        <v>#DIV/0!</v>
      </c>
      <c r="AT1807" s="416">
        <f t="shared" si="12"/>
        <v>0</v>
      </c>
      <c r="AU1807" s="417"/>
    </row>
    <row r="1808" hidden="1">
      <c r="A1808" s="88" t="str">
        <f>Master!A1857</f>
        <v>VSPO18094</v>
      </c>
      <c r="B1808" s="88" t="str">
        <f>Master!B1857</f>
        <v/>
      </c>
      <c r="C1808" s="414" t="str">
        <f>Master!C1857</f>
        <v/>
      </c>
      <c r="D1808" s="88" t="str">
        <f>Master!D1857</f>
        <v/>
      </c>
      <c r="E1808" s="406" t="str">
        <f>Master!E1857</f>
        <v/>
      </c>
      <c r="F1808" s="406">
        <f>Master!F1857</f>
        <v>0</v>
      </c>
      <c r="G1808" s="88" t="str">
        <f>Master!G1857</f>
        <v/>
      </c>
      <c r="H1808" s="88" t="str">
        <f>Master!H1857</f>
        <v/>
      </c>
      <c r="I1808" s="88" t="str">
        <f>Master!I1857</f>
        <v/>
      </c>
      <c r="J1808" s="88" t="str">
        <f>Master!J1857</f>
        <v>SPORTS FIRST PTE LTD</v>
      </c>
      <c r="K1808" s="88" t="str">
        <f>Master!K1857</f>
        <v/>
      </c>
      <c r="L1808" s="88" t="str">
        <f>Master!L1857</f>
        <v/>
      </c>
      <c r="M1808" s="88" t="str">
        <f>Master!M1857</f>
        <v/>
      </c>
      <c r="N1808" s="88" t="str">
        <f>Master!N1857</f>
        <v/>
      </c>
      <c r="O1808" s="88" t="str">
        <f>Master!O1857</f>
        <v/>
      </c>
      <c r="P1808" s="88" t="str">
        <f>Master!P1857</f>
        <v/>
      </c>
      <c r="Q1808" s="88" t="str">
        <f>Master!Q1857</f>
        <v/>
      </c>
      <c r="R1808" s="406" t="str">
        <f>Master!R1857</f>
        <v/>
      </c>
      <c r="S1808" s="406">
        <f>Master!S1857</f>
        <v>0</v>
      </c>
      <c r="T1808" s="406" t="str">
        <f>Master!T1857</f>
        <v/>
      </c>
      <c r="U1808" s="406" t="str">
        <f>Master!U1857</f>
        <v/>
      </c>
      <c r="V1808" s="406" t="str">
        <f>Master!V1857</f>
        <v/>
      </c>
      <c r="W1808" s="406" t="str">
        <f>Master!W1857</f>
        <v/>
      </c>
      <c r="X1808" s="406" t="str">
        <f>Master!X1857</f>
        <v/>
      </c>
      <c r="Y1808" s="406" t="str">
        <f>Master!Y1857</f>
        <v/>
      </c>
      <c r="Z1808" s="406" t="str">
        <f>Master!Z1857</f>
        <v/>
      </c>
      <c r="AA1808" s="406" t="str">
        <f>Master!AA1857</f>
        <v/>
      </c>
      <c r="AB1808" s="406" t="str">
        <f>Master!AB1857</f>
        <v/>
      </c>
      <c r="AC1808" s="406" t="str">
        <f>Master!AC1857</f>
        <v/>
      </c>
      <c r="AD1808" s="406" t="str">
        <f>Master!AD1857</f>
        <v/>
      </c>
      <c r="AE1808" s="406" t="str">
        <f>Master!AE1857</f>
        <v/>
      </c>
      <c r="AF1808" s="406" t="str">
        <f>Master!AF1857</f>
        <v/>
      </c>
      <c r="AG1808" s="406" t="str">
        <f>Master!AG1857</f>
        <v/>
      </c>
      <c r="AH1808" s="88" t="str">
        <f>Master!AH1857</f>
        <v/>
      </c>
      <c r="AI1808" s="414" t="str">
        <f>Master!AI1857</f>
        <v/>
      </c>
      <c r="AJ1808" s="406" t="str">
        <f>Master!AJ1857</f>
        <v/>
      </c>
      <c r="AK1808" s="406">
        <f>Master!AK1857</f>
        <v>0</v>
      </c>
      <c r="AL1808" s="88" t="str">
        <f>Master!AL1857</f>
        <v/>
      </c>
      <c r="AM1808" s="416"/>
      <c r="AN1808" s="416"/>
      <c r="AO1808" s="416"/>
      <c r="AP1808" s="416"/>
      <c r="AQ1808" s="416"/>
      <c r="AR1808" s="416">
        <f t="shared" si="10"/>
        <v>0</v>
      </c>
      <c r="AS1808" s="417" t="str">
        <f t="shared" si="11"/>
        <v>#DIV/0!</v>
      </c>
      <c r="AT1808" s="416">
        <f t="shared" si="12"/>
        <v>0</v>
      </c>
      <c r="AU1808" s="417"/>
    </row>
    <row r="1809" hidden="1">
      <c r="A1809" s="88" t="str">
        <f>Master!A1858</f>
        <v>VSPO18095</v>
      </c>
      <c r="B1809" s="88" t="str">
        <f>Master!B1858</f>
        <v/>
      </c>
      <c r="C1809" s="414" t="str">
        <f>Master!C1858</f>
        <v/>
      </c>
      <c r="D1809" s="88" t="str">
        <f>Master!D1858</f>
        <v/>
      </c>
      <c r="E1809" s="406" t="str">
        <f>Master!E1858</f>
        <v/>
      </c>
      <c r="F1809" s="406">
        <f>Master!F1858</f>
        <v>0</v>
      </c>
      <c r="G1809" s="88" t="str">
        <f>Master!G1858</f>
        <v/>
      </c>
      <c r="H1809" s="88" t="str">
        <f>Master!H1858</f>
        <v/>
      </c>
      <c r="I1809" s="88" t="str">
        <f>Master!I1858</f>
        <v/>
      </c>
      <c r="J1809" s="88" t="str">
        <f>Master!J1858</f>
        <v>SPORTS FIRST PTE LTD</v>
      </c>
      <c r="K1809" s="88" t="str">
        <f>Master!K1858</f>
        <v/>
      </c>
      <c r="L1809" s="88" t="str">
        <f>Master!L1858</f>
        <v/>
      </c>
      <c r="M1809" s="88" t="str">
        <f>Master!M1858</f>
        <v/>
      </c>
      <c r="N1809" s="88" t="str">
        <f>Master!N1858</f>
        <v/>
      </c>
      <c r="O1809" s="88" t="str">
        <f>Master!O1858</f>
        <v/>
      </c>
      <c r="P1809" s="88" t="str">
        <f>Master!P1858</f>
        <v/>
      </c>
      <c r="Q1809" s="88" t="str">
        <f>Master!Q1858</f>
        <v/>
      </c>
      <c r="R1809" s="406" t="str">
        <f>Master!R1858</f>
        <v/>
      </c>
      <c r="S1809" s="406">
        <f>Master!S1858</f>
        <v>0</v>
      </c>
      <c r="T1809" s="406" t="str">
        <f>Master!T1858</f>
        <v/>
      </c>
      <c r="U1809" s="406" t="str">
        <f>Master!U1858</f>
        <v/>
      </c>
      <c r="V1809" s="406" t="str">
        <f>Master!V1858</f>
        <v/>
      </c>
      <c r="W1809" s="406" t="str">
        <f>Master!W1858</f>
        <v/>
      </c>
      <c r="X1809" s="406" t="str">
        <f>Master!X1858</f>
        <v/>
      </c>
      <c r="Y1809" s="406" t="str">
        <f>Master!Y1858</f>
        <v/>
      </c>
      <c r="Z1809" s="406" t="str">
        <f>Master!Z1858</f>
        <v/>
      </c>
      <c r="AA1809" s="406" t="str">
        <f>Master!AA1858</f>
        <v/>
      </c>
      <c r="AB1809" s="406" t="str">
        <f>Master!AB1858</f>
        <v/>
      </c>
      <c r="AC1809" s="406" t="str">
        <f>Master!AC1858</f>
        <v/>
      </c>
      <c r="AD1809" s="406" t="str">
        <f>Master!AD1858</f>
        <v/>
      </c>
      <c r="AE1809" s="406" t="str">
        <f>Master!AE1858</f>
        <v/>
      </c>
      <c r="AF1809" s="406" t="str">
        <f>Master!AF1858</f>
        <v/>
      </c>
      <c r="AG1809" s="406" t="str">
        <f>Master!AG1858</f>
        <v/>
      </c>
      <c r="AH1809" s="88" t="str">
        <f>Master!AH1858</f>
        <v/>
      </c>
      <c r="AI1809" s="88" t="str">
        <f>Master!AI1858</f>
        <v/>
      </c>
      <c r="AJ1809" s="406" t="str">
        <f>Master!AJ1858</f>
        <v/>
      </c>
      <c r="AK1809" s="406">
        <f>Master!AK1858</f>
        <v>0</v>
      </c>
      <c r="AL1809" s="88" t="str">
        <f>Master!AL1858</f>
        <v/>
      </c>
      <c r="AM1809" s="416"/>
      <c r="AN1809" s="416"/>
      <c r="AO1809" s="416"/>
      <c r="AP1809" s="416"/>
      <c r="AQ1809" s="416"/>
      <c r="AR1809" s="416">
        <f t="shared" si="10"/>
        <v>0</v>
      </c>
      <c r="AS1809" s="417" t="str">
        <f t="shared" si="11"/>
        <v>#DIV/0!</v>
      </c>
      <c r="AT1809" s="416">
        <f t="shared" si="12"/>
        <v>0</v>
      </c>
      <c r="AU1809" s="417"/>
    </row>
    <row r="1810" hidden="1">
      <c r="A1810" s="88" t="str">
        <f>Master!A1859</f>
        <v>VSPO18096</v>
      </c>
      <c r="B1810" s="88" t="str">
        <f>Master!B1859</f>
        <v/>
      </c>
      <c r="C1810" s="414" t="str">
        <f>Master!C1859</f>
        <v/>
      </c>
      <c r="D1810" s="88" t="str">
        <f>Master!D1859</f>
        <v/>
      </c>
      <c r="E1810" s="406" t="str">
        <f>Master!E1859</f>
        <v/>
      </c>
      <c r="F1810" s="406">
        <f>Master!F1859</f>
        <v>0</v>
      </c>
      <c r="G1810" s="88" t="str">
        <f>Master!G1859</f>
        <v/>
      </c>
      <c r="H1810" s="88" t="str">
        <f>Master!H1859</f>
        <v/>
      </c>
      <c r="I1810" s="88" t="str">
        <f>Master!I1859</f>
        <v/>
      </c>
      <c r="J1810" s="88" t="str">
        <f>Master!J1859</f>
        <v>SPORTS FIRST PTE LTD</v>
      </c>
      <c r="K1810" s="88" t="str">
        <f>Master!K1859</f>
        <v/>
      </c>
      <c r="L1810" s="88" t="str">
        <f>Master!L1859</f>
        <v/>
      </c>
      <c r="M1810" s="88" t="str">
        <f>Master!M1859</f>
        <v/>
      </c>
      <c r="N1810" s="88" t="str">
        <f>Master!N1859</f>
        <v/>
      </c>
      <c r="O1810" s="88" t="str">
        <f>Master!O1859</f>
        <v/>
      </c>
      <c r="P1810" s="88" t="str">
        <f>Master!P1859</f>
        <v/>
      </c>
      <c r="Q1810" s="88" t="str">
        <f>Master!Q1859</f>
        <v/>
      </c>
      <c r="R1810" s="406" t="str">
        <f>Master!R1859</f>
        <v/>
      </c>
      <c r="S1810" s="406">
        <f>Master!S1859</f>
        <v>0</v>
      </c>
      <c r="T1810" s="406" t="str">
        <f>Master!T1859</f>
        <v/>
      </c>
      <c r="U1810" s="406" t="str">
        <f>Master!U1859</f>
        <v/>
      </c>
      <c r="V1810" s="406" t="str">
        <f>Master!V1859</f>
        <v/>
      </c>
      <c r="W1810" s="406" t="str">
        <f>Master!W1859</f>
        <v/>
      </c>
      <c r="X1810" s="406" t="str">
        <f>Master!X1859</f>
        <v/>
      </c>
      <c r="Y1810" s="406" t="str">
        <f>Master!Y1859</f>
        <v/>
      </c>
      <c r="Z1810" s="406" t="str">
        <f>Master!Z1859</f>
        <v/>
      </c>
      <c r="AA1810" s="406" t="str">
        <f>Master!AA1859</f>
        <v/>
      </c>
      <c r="AB1810" s="406" t="str">
        <f>Master!AB1859</f>
        <v/>
      </c>
      <c r="AC1810" s="406" t="str">
        <f>Master!AC1859</f>
        <v/>
      </c>
      <c r="AD1810" s="406" t="str">
        <f>Master!AD1859</f>
        <v/>
      </c>
      <c r="AE1810" s="406" t="str">
        <f>Master!AE1859</f>
        <v/>
      </c>
      <c r="AF1810" s="406" t="str">
        <f>Master!AF1859</f>
        <v/>
      </c>
      <c r="AG1810" s="406" t="str">
        <f>Master!AG1859</f>
        <v/>
      </c>
      <c r="AH1810" s="88" t="str">
        <f>Master!AH1859</f>
        <v/>
      </c>
      <c r="AI1810" s="414" t="str">
        <f>Master!AI1859</f>
        <v/>
      </c>
      <c r="AJ1810" s="406" t="str">
        <f>Master!AJ1859</f>
        <v/>
      </c>
      <c r="AK1810" s="406">
        <f>Master!AK1859</f>
        <v>0</v>
      </c>
      <c r="AL1810" s="88" t="str">
        <f>Master!AL1859</f>
        <v/>
      </c>
      <c r="AM1810" s="416"/>
      <c r="AN1810" s="416"/>
      <c r="AO1810" s="416"/>
      <c r="AP1810" s="416"/>
      <c r="AQ1810" s="416"/>
      <c r="AR1810" s="416">
        <f t="shared" si="10"/>
        <v>0</v>
      </c>
      <c r="AS1810" s="417" t="str">
        <f t="shared" si="11"/>
        <v>#DIV/0!</v>
      </c>
      <c r="AT1810" s="416">
        <f t="shared" si="12"/>
        <v>0</v>
      </c>
      <c r="AU1810" s="417"/>
    </row>
    <row r="1811" hidden="1">
      <c r="A1811" s="88" t="str">
        <f>Master!A1860</f>
        <v>VSPO18097</v>
      </c>
      <c r="B1811" s="88" t="str">
        <f>Master!B1860</f>
        <v/>
      </c>
      <c r="C1811" s="414" t="str">
        <f>Master!C1860</f>
        <v/>
      </c>
      <c r="D1811" s="88" t="str">
        <f>Master!D1860</f>
        <v/>
      </c>
      <c r="E1811" s="406" t="str">
        <f>Master!E1860</f>
        <v/>
      </c>
      <c r="F1811" s="406">
        <f>Master!F1860</f>
        <v>0</v>
      </c>
      <c r="G1811" s="88" t="str">
        <f>Master!G1860</f>
        <v/>
      </c>
      <c r="H1811" s="88" t="str">
        <f>Master!H1860</f>
        <v/>
      </c>
      <c r="I1811" s="88" t="str">
        <f>Master!I1860</f>
        <v/>
      </c>
      <c r="J1811" s="88" t="str">
        <f>Master!J1860</f>
        <v>SPORTS FIRST PTE LTD</v>
      </c>
      <c r="K1811" s="88" t="str">
        <f>Master!K1860</f>
        <v/>
      </c>
      <c r="L1811" s="88" t="str">
        <f>Master!L1860</f>
        <v/>
      </c>
      <c r="M1811" s="88" t="str">
        <f>Master!M1860</f>
        <v/>
      </c>
      <c r="N1811" s="88" t="str">
        <f>Master!N1860</f>
        <v/>
      </c>
      <c r="O1811" s="88" t="str">
        <f>Master!O1860</f>
        <v/>
      </c>
      <c r="P1811" s="88" t="str">
        <f>Master!P1860</f>
        <v/>
      </c>
      <c r="Q1811" s="88" t="str">
        <f>Master!Q1860</f>
        <v/>
      </c>
      <c r="R1811" s="406" t="str">
        <f>Master!R1860</f>
        <v/>
      </c>
      <c r="S1811" s="406">
        <f>Master!S1860</f>
        <v>0</v>
      </c>
      <c r="T1811" s="406" t="str">
        <f>Master!T1860</f>
        <v/>
      </c>
      <c r="U1811" s="406" t="str">
        <f>Master!U1860</f>
        <v/>
      </c>
      <c r="V1811" s="406" t="str">
        <f>Master!V1860</f>
        <v/>
      </c>
      <c r="W1811" s="406" t="str">
        <f>Master!W1860</f>
        <v/>
      </c>
      <c r="X1811" s="406" t="str">
        <f>Master!X1860</f>
        <v/>
      </c>
      <c r="Y1811" s="406" t="str">
        <f>Master!Y1860</f>
        <v/>
      </c>
      <c r="Z1811" s="406" t="str">
        <f>Master!Z1860</f>
        <v/>
      </c>
      <c r="AA1811" s="406" t="str">
        <f>Master!AA1860</f>
        <v/>
      </c>
      <c r="AB1811" s="406" t="str">
        <f>Master!AB1860</f>
        <v/>
      </c>
      <c r="AC1811" s="406" t="str">
        <f>Master!AC1860</f>
        <v/>
      </c>
      <c r="AD1811" s="406" t="str">
        <f>Master!AD1860</f>
        <v/>
      </c>
      <c r="AE1811" s="406" t="str">
        <f>Master!AE1860</f>
        <v/>
      </c>
      <c r="AF1811" s="406" t="str">
        <f>Master!AF1860</f>
        <v/>
      </c>
      <c r="AG1811" s="406" t="str">
        <f>Master!AG1860</f>
        <v/>
      </c>
      <c r="AH1811" s="88" t="str">
        <f>Master!AH1860</f>
        <v/>
      </c>
      <c r="AI1811" s="88" t="str">
        <f>Master!AI1860</f>
        <v/>
      </c>
      <c r="AJ1811" s="406" t="str">
        <f>Master!AJ1860</f>
        <v/>
      </c>
      <c r="AK1811" s="406">
        <f>Master!AK1860</f>
        <v>0</v>
      </c>
      <c r="AL1811" s="88" t="str">
        <f>Master!AL1860</f>
        <v/>
      </c>
      <c r="AM1811" s="416"/>
      <c r="AN1811" s="416"/>
      <c r="AO1811" s="416"/>
      <c r="AP1811" s="416"/>
      <c r="AQ1811" s="416"/>
      <c r="AR1811" s="416">
        <f t="shared" si="10"/>
        <v>0</v>
      </c>
      <c r="AS1811" s="417" t="str">
        <f t="shared" si="11"/>
        <v>#DIV/0!</v>
      </c>
      <c r="AT1811" s="416">
        <f t="shared" si="12"/>
        <v>0</v>
      </c>
      <c r="AU1811" s="417"/>
    </row>
    <row r="1812" hidden="1">
      <c r="A1812" s="88" t="str">
        <f>Master!A1861</f>
        <v>VSPO18098</v>
      </c>
      <c r="B1812" s="88" t="str">
        <f>Master!B1861</f>
        <v/>
      </c>
      <c r="C1812" s="414" t="str">
        <f>Master!C1861</f>
        <v/>
      </c>
      <c r="D1812" s="88" t="str">
        <f>Master!D1861</f>
        <v/>
      </c>
      <c r="E1812" s="406" t="str">
        <f>Master!E1861</f>
        <v/>
      </c>
      <c r="F1812" s="406">
        <f>Master!F1861</f>
        <v>0</v>
      </c>
      <c r="G1812" s="88" t="str">
        <f>Master!G1861</f>
        <v/>
      </c>
      <c r="H1812" s="88" t="str">
        <f>Master!H1861</f>
        <v/>
      </c>
      <c r="I1812" s="88" t="str">
        <f>Master!I1861</f>
        <v/>
      </c>
      <c r="J1812" s="88" t="str">
        <f>Master!J1861</f>
        <v>SPORTS FIRST PTE LTD</v>
      </c>
      <c r="K1812" s="88" t="str">
        <f>Master!K1861</f>
        <v/>
      </c>
      <c r="L1812" s="88" t="str">
        <f>Master!L1861</f>
        <v/>
      </c>
      <c r="M1812" s="88" t="str">
        <f>Master!M1861</f>
        <v/>
      </c>
      <c r="N1812" s="88" t="str">
        <f>Master!N1861</f>
        <v/>
      </c>
      <c r="O1812" s="88" t="str">
        <f>Master!O1861</f>
        <v/>
      </c>
      <c r="P1812" s="88" t="str">
        <f>Master!P1861</f>
        <v/>
      </c>
      <c r="Q1812" s="88" t="str">
        <f>Master!Q1861</f>
        <v/>
      </c>
      <c r="R1812" s="406" t="str">
        <f>Master!R1861</f>
        <v/>
      </c>
      <c r="S1812" s="406">
        <f>Master!S1861</f>
        <v>0</v>
      </c>
      <c r="T1812" s="406" t="str">
        <f>Master!T1861</f>
        <v/>
      </c>
      <c r="U1812" s="406" t="str">
        <f>Master!U1861</f>
        <v/>
      </c>
      <c r="V1812" s="406" t="str">
        <f>Master!V1861</f>
        <v/>
      </c>
      <c r="W1812" s="406" t="str">
        <f>Master!W1861</f>
        <v/>
      </c>
      <c r="X1812" s="406" t="str">
        <f>Master!X1861</f>
        <v/>
      </c>
      <c r="Y1812" s="406" t="str">
        <f>Master!Y1861</f>
        <v/>
      </c>
      <c r="Z1812" s="406" t="str">
        <f>Master!Z1861</f>
        <v/>
      </c>
      <c r="AA1812" s="406" t="str">
        <f>Master!AA1861</f>
        <v/>
      </c>
      <c r="AB1812" s="406" t="str">
        <f>Master!AB1861</f>
        <v/>
      </c>
      <c r="AC1812" s="406" t="str">
        <f>Master!AC1861</f>
        <v/>
      </c>
      <c r="AD1812" s="406" t="str">
        <f>Master!AD1861</f>
        <v/>
      </c>
      <c r="AE1812" s="406" t="str">
        <f>Master!AE1861</f>
        <v/>
      </c>
      <c r="AF1812" s="406" t="str">
        <f>Master!AF1861</f>
        <v/>
      </c>
      <c r="AG1812" s="406" t="str">
        <f>Master!AG1861</f>
        <v/>
      </c>
      <c r="AH1812" s="88" t="str">
        <f>Master!AH1861</f>
        <v/>
      </c>
      <c r="AI1812" s="414" t="str">
        <f>Master!AI1861</f>
        <v/>
      </c>
      <c r="AJ1812" s="406" t="str">
        <f>Master!AJ1861</f>
        <v/>
      </c>
      <c r="AK1812" s="406">
        <f>Master!AK1861</f>
        <v>0</v>
      </c>
      <c r="AL1812" s="88" t="str">
        <f>Master!AL1861</f>
        <v/>
      </c>
      <c r="AM1812" s="416"/>
      <c r="AN1812" s="416"/>
      <c r="AO1812" s="416"/>
      <c r="AP1812" s="416"/>
      <c r="AQ1812" s="416"/>
      <c r="AR1812" s="416">
        <f t="shared" si="10"/>
        <v>0</v>
      </c>
      <c r="AS1812" s="417" t="str">
        <f t="shared" si="11"/>
        <v>#DIV/0!</v>
      </c>
      <c r="AT1812" s="416">
        <f t="shared" si="12"/>
        <v>0</v>
      </c>
      <c r="AU1812" s="417"/>
    </row>
    <row r="1813" hidden="1">
      <c r="A1813" s="88" t="str">
        <f>Master!A1862</f>
        <v>VSPO18099</v>
      </c>
      <c r="B1813" s="88" t="str">
        <f>Master!B1862</f>
        <v/>
      </c>
      <c r="C1813" s="414" t="str">
        <f>Master!C1862</f>
        <v/>
      </c>
      <c r="D1813" s="88" t="str">
        <f>Master!D1862</f>
        <v/>
      </c>
      <c r="E1813" s="406" t="str">
        <f>Master!E1862</f>
        <v/>
      </c>
      <c r="F1813" s="406">
        <f>Master!F1862</f>
        <v>0</v>
      </c>
      <c r="G1813" s="88" t="str">
        <f>Master!G1862</f>
        <v/>
      </c>
      <c r="H1813" s="88" t="str">
        <f>Master!H1862</f>
        <v/>
      </c>
      <c r="I1813" s="88" t="str">
        <f>Master!I1862</f>
        <v/>
      </c>
      <c r="J1813" s="88" t="str">
        <f>Master!J1862</f>
        <v>SPORTS FIRST PTE LTD</v>
      </c>
      <c r="K1813" s="88" t="str">
        <f>Master!K1862</f>
        <v/>
      </c>
      <c r="L1813" s="88" t="str">
        <f>Master!L1862</f>
        <v/>
      </c>
      <c r="M1813" s="88" t="str">
        <f>Master!M1862</f>
        <v/>
      </c>
      <c r="N1813" s="88" t="str">
        <f>Master!N1862</f>
        <v/>
      </c>
      <c r="O1813" s="88" t="str">
        <f>Master!O1862</f>
        <v/>
      </c>
      <c r="P1813" s="88" t="str">
        <f>Master!P1862</f>
        <v/>
      </c>
      <c r="Q1813" s="88" t="str">
        <f>Master!Q1862</f>
        <v/>
      </c>
      <c r="R1813" s="406" t="str">
        <f>Master!R1862</f>
        <v/>
      </c>
      <c r="S1813" s="406">
        <f>Master!S1862</f>
        <v>0</v>
      </c>
      <c r="T1813" s="406" t="str">
        <f>Master!T1862</f>
        <v/>
      </c>
      <c r="U1813" s="406" t="str">
        <f>Master!U1862</f>
        <v/>
      </c>
      <c r="V1813" s="406" t="str">
        <f>Master!V1862</f>
        <v/>
      </c>
      <c r="W1813" s="406" t="str">
        <f>Master!W1862</f>
        <v/>
      </c>
      <c r="X1813" s="406" t="str">
        <f>Master!X1862</f>
        <v/>
      </c>
      <c r="Y1813" s="406" t="str">
        <f>Master!Y1862</f>
        <v/>
      </c>
      <c r="Z1813" s="406" t="str">
        <f>Master!Z1862</f>
        <v/>
      </c>
      <c r="AA1813" s="406" t="str">
        <f>Master!AA1862</f>
        <v/>
      </c>
      <c r="AB1813" s="406" t="str">
        <f>Master!AB1862</f>
        <v/>
      </c>
      <c r="AC1813" s="406" t="str">
        <f>Master!AC1862</f>
        <v/>
      </c>
      <c r="AD1813" s="406" t="str">
        <f>Master!AD1862</f>
        <v/>
      </c>
      <c r="AE1813" s="406" t="str">
        <f>Master!AE1862</f>
        <v/>
      </c>
      <c r="AF1813" s="406" t="str">
        <f>Master!AF1862</f>
        <v/>
      </c>
      <c r="AG1813" s="406" t="str">
        <f>Master!AG1862</f>
        <v/>
      </c>
      <c r="AH1813" s="88" t="str">
        <f>Master!AH1862</f>
        <v/>
      </c>
      <c r="AI1813" s="88" t="str">
        <f>Master!AI1862</f>
        <v/>
      </c>
      <c r="AJ1813" s="406" t="str">
        <f>Master!AJ1862</f>
        <v/>
      </c>
      <c r="AK1813" s="406">
        <f>Master!AK1862</f>
        <v>0</v>
      </c>
      <c r="AL1813" s="88" t="str">
        <f>Master!AL1862</f>
        <v/>
      </c>
      <c r="AM1813" s="416"/>
      <c r="AN1813" s="416"/>
      <c r="AO1813" s="416"/>
      <c r="AP1813" s="416"/>
      <c r="AQ1813" s="416"/>
      <c r="AR1813" s="416">
        <f t="shared" si="10"/>
        <v>0</v>
      </c>
      <c r="AS1813" s="417" t="str">
        <f t="shared" si="11"/>
        <v>#DIV/0!</v>
      </c>
      <c r="AT1813" s="416">
        <f t="shared" si="12"/>
        <v>0</v>
      </c>
      <c r="AU1813" s="417"/>
    </row>
    <row r="1814" hidden="1">
      <c r="A1814" s="88" t="str">
        <f>Master!A1863</f>
        <v>VSPO18100</v>
      </c>
      <c r="B1814" s="88" t="str">
        <f>Master!B1863</f>
        <v/>
      </c>
      <c r="C1814" s="414" t="str">
        <f>Master!C1863</f>
        <v/>
      </c>
      <c r="D1814" s="88" t="str">
        <f>Master!D1863</f>
        <v/>
      </c>
      <c r="E1814" s="406" t="str">
        <f>Master!E1863</f>
        <v/>
      </c>
      <c r="F1814" s="406">
        <f>Master!F1863</f>
        <v>0</v>
      </c>
      <c r="G1814" s="88" t="str">
        <f>Master!G1863</f>
        <v/>
      </c>
      <c r="H1814" s="88" t="str">
        <f>Master!H1863</f>
        <v/>
      </c>
      <c r="I1814" s="88" t="str">
        <f>Master!I1863</f>
        <v/>
      </c>
      <c r="J1814" s="88" t="str">
        <f>Master!J1863</f>
        <v>SPORTS FIRST PTE LTD</v>
      </c>
      <c r="K1814" s="88" t="str">
        <f>Master!K1863</f>
        <v/>
      </c>
      <c r="L1814" s="88" t="str">
        <f>Master!L1863</f>
        <v/>
      </c>
      <c r="M1814" s="88" t="str">
        <f>Master!M1863</f>
        <v/>
      </c>
      <c r="N1814" s="88" t="str">
        <f>Master!N1863</f>
        <v/>
      </c>
      <c r="O1814" s="88" t="str">
        <f>Master!O1863</f>
        <v/>
      </c>
      <c r="P1814" s="88" t="str">
        <f>Master!P1863</f>
        <v/>
      </c>
      <c r="Q1814" s="88" t="str">
        <f>Master!Q1863</f>
        <v/>
      </c>
      <c r="R1814" s="406" t="str">
        <f>Master!R1863</f>
        <v/>
      </c>
      <c r="S1814" s="406">
        <f>Master!S1863</f>
        <v>0</v>
      </c>
      <c r="T1814" s="406" t="str">
        <f>Master!T1863</f>
        <v/>
      </c>
      <c r="U1814" s="406" t="str">
        <f>Master!U1863</f>
        <v/>
      </c>
      <c r="V1814" s="406" t="str">
        <f>Master!V1863</f>
        <v/>
      </c>
      <c r="W1814" s="406" t="str">
        <f>Master!W1863</f>
        <v/>
      </c>
      <c r="X1814" s="406" t="str">
        <f>Master!X1863</f>
        <v/>
      </c>
      <c r="Y1814" s="406" t="str">
        <f>Master!Y1863</f>
        <v/>
      </c>
      <c r="Z1814" s="406" t="str">
        <f>Master!Z1863</f>
        <v/>
      </c>
      <c r="AA1814" s="406" t="str">
        <f>Master!AA1863</f>
        <v/>
      </c>
      <c r="AB1814" s="406" t="str">
        <f>Master!AB1863</f>
        <v/>
      </c>
      <c r="AC1814" s="406" t="str">
        <f>Master!AC1863</f>
        <v/>
      </c>
      <c r="AD1814" s="406" t="str">
        <f>Master!AD1863</f>
        <v/>
      </c>
      <c r="AE1814" s="406" t="str">
        <f>Master!AE1863</f>
        <v/>
      </c>
      <c r="AF1814" s="406" t="str">
        <f>Master!AF1863</f>
        <v/>
      </c>
      <c r="AG1814" s="406" t="str">
        <f>Master!AG1863</f>
        <v/>
      </c>
      <c r="AH1814" s="88" t="str">
        <f>Master!AH1863</f>
        <v/>
      </c>
      <c r="AI1814" s="414" t="str">
        <f>Master!AI1863</f>
        <v/>
      </c>
      <c r="AJ1814" s="406" t="str">
        <f>Master!AJ1863</f>
        <v/>
      </c>
      <c r="AK1814" s="406">
        <f>Master!AK1863</f>
        <v>0</v>
      </c>
      <c r="AL1814" s="88" t="str">
        <f>Master!AL1863</f>
        <v/>
      </c>
      <c r="AM1814" s="416"/>
      <c r="AN1814" s="416"/>
      <c r="AO1814" s="416"/>
      <c r="AP1814" s="416"/>
      <c r="AQ1814" s="416"/>
      <c r="AR1814" s="416">
        <f t="shared" si="10"/>
        <v>0</v>
      </c>
      <c r="AS1814" s="417" t="str">
        <f t="shared" si="11"/>
        <v>#DIV/0!</v>
      </c>
      <c r="AT1814" s="416">
        <f t="shared" si="12"/>
        <v>0</v>
      </c>
      <c r="AU1814" s="417"/>
    </row>
    <row r="1815" hidden="1">
      <c r="A1815" s="88" t="str">
        <f>Master!A1864</f>
        <v>VSTUI18001</v>
      </c>
      <c r="B1815" s="414" t="str">
        <f>Master!B1864</f>
        <v/>
      </c>
      <c r="C1815" s="414" t="str">
        <f>Master!C1864</f>
        <v/>
      </c>
      <c r="D1815" s="88" t="str">
        <f>Master!D1864</f>
        <v/>
      </c>
      <c r="E1815" s="406" t="str">
        <f>Master!E1864</f>
        <v/>
      </c>
      <c r="F1815" s="406">
        <f>Master!F1864</f>
        <v>0</v>
      </c>
      <c r="G1815" s="88" t="str">
        <f>Master!G1864</f>
        <v/>
      </c>
      <c r="H1815" s="88" t="str">
        <f>Master!H1864</f>
        <v/>
      </c>
      <c r="I1815" s="88" t="str">
        <f>Master!I1864</f>
        <v/>
      </c>
      <c r="J1815" s="88" t="str">
        <f>Master!J1864</f>
        <v>STUDIO WU (INSTRUCTOR) PTE LTD</v>
      </c>
      <c r="K1815" s="88" t="str">
        <f>Master!K1864</f>
        <v/>
      </c>
      <c r="L1815" s="88" t="str">
        <f>Master!L1864</f>
        <v/>
      </c>
      <c r="M1815" s="88" t="str">
        <f>Master!M1864</f>
        <v/>
      </c>
      <c r="N1815" s="88" t="str">
        <f>Master!N1864</f>
        <v/>
      </c>
      <c r="O1815" s="88" t="str">
        <f>Master!O1864</f>
        <v/>
      </c>
      <c r="P1815" s="88" t="str">
        <f>Master!P1864</f>
        <v/>
      </c>
      <c r="Q1815" s="88" t="str">
        <f>Master!Q1864</f>
        <v/>
      </c>
      <c r="R1815" s="406" t="str">
        <f>Master!R1864</f>
        <v/>
      </c>
      <c r="S1815" s="406">
        <f>Master!S1864</f>
        <v>0</v>
      </c>
      <c r="T1815" s="406" t="str">
        <f>Master!T1864</f>
        <v/>
      </c>
      <c r="U1815" s="406" t="str">
        <f>Master!U1864</f>
        <v/>
      </c>
      <c r="V1815" s="406" t="str">
        <f>Master!V1864</f>
        <v/>
      </c>
      <c r="W1815" s="406" t="str">
        <f>Master!W1864</f>
        <v/>
      </c>
      <c r="X1815" s="406" t="str">
        <f>Master!X1864</f>
        <v/>
      </c>
      <c r="Y1815" s="406" t="str">
        <f>Master!Y1864</f>
        <v/>
      </c>
      <c r="Z1815" s="406" t="str">
        <f>Master!Z1864</f>
        <v/>
      </c>
      <c r="AA1815" s="406" t="str">
        <f>Master!AA1864</f>
        <v/>
      </c>
      <c r="AB1815" s="406" t="str">
        <f>Master!AB1864</f>
        <v/>
      </c>
      <c r="AC1815" s="406" t="str">
        <f>Master!AC1864</f>
        <v/>
      </c>
      <c r="AD1815" s="406" t="str">
        <f>Master!AD1864</f>
        <v/>
      </c>
      <c r="AE1815" s="406" t="str">
        <f>Master!AE1864</f>
        <v/>
      </c>
      <c r="AF1815" s="406" t="str">
        <f>Master!AF1864</f>
        <v/>
      </c>
      <c r="AG1815" s="406" t="str">
        <f>Master!AG1864</f>
        <v/>
      </c>
      <c r="AH1815" s="88" t="str">
        <f>Master!AH1864</f>
        <v/>
      </c>
      <c r="AI1815" s="88" t="str">
        <f>Master!AI1864</f>
        <v/>
      </c>
      <c r="AJ1815" s="406" t="str">
        <f>Master!AJ1864</f>
        <v/>
      </c>
      <c r="AK1815" s="406">
        <f>Master!AK1864</f>
        <v>0</v>
      </c>
      <c r="AL1815" s="88" t="str">
        <f>Master!AL1864</f>
        <v/>
      </c>
      <c r="AM1815" s="416"/>
      <c r="AN1815" s="416"/>
      <c r="AO1815" s="416"/>
      <c r="AP1815" s="416"/>
      <c r="AQ1815" s="416"/>
      <c r="AR1815" s="416">
        <f t="shared" si="10"/>
        <v>0</v>
      </c>
      <c r="AS1815" s="417" t="str">
        <f t="shared" si="11"/>
        <v>#DIV/0!</v>
      </c>
      <c r="AT1815" s="416">
        <f t="shared" si="12"/>
        <v>0</v>
      </c>
      <c r="AU1815" s="417"/>
    </row>
    <row r="1816" hidden="1">
      <c r="A1816" s="88" t="str">
        <f>Master!A1865</f>
        <v>VSTUI18002</v>
      </c>
      <c r="B1816" s="414" t="str">
        <f>Master!B1865</f>
        <v/>
      </c>
      <c r="C1816" s="414" t="str">
        <f>Master!C1865</f>
        <v/>
      </c>
      <c r="D1816" s="88" t="str">
        <f>Master!D1865</f>
        <v/>
      </c>
      <c r="E1816" s="406" t="str">
        <f>Master!E1865</f>
        <v/>
      </c>
      <c r="F1816" s="406">
        <f>Master!F1865</f>
        <v>0</v>
      </c>
      <c r="G1816" s="88" t="str">
        <f>Master!G1865</f>
        <v/>
      </c>
      <c r="H1816" s="88" t="str">
        <f>Master!H1865</f>
        <v/>
      </c>
      <c r="I1816" s="88" t="str">
        <f>Master!I1865</f>
        <v/>
      </c>
      <c r="J1816" s="88" t="str">
        <f>Master!J1865</f>
        <v>STUDIO WU (INSTRUCTOR) PTE LTD</v>
      </c>
      <c r="K1816" s="88" t="str">
        <f>Master!K1865</f>
        <v/>
      </c>
      <c r="L1816" s="88" t="str">
        <f>Master!L1865</f>
        <v/>
      </c>
      <c r="M1816" s="88" t="str">
        <f>Master!M1865</f>
        <v/>
      </c>
      <c r="N1816" s="88" t="str">
        <f>Master!N1865</f>
        <v/>
      </c>
      <c r="O1816" s="88" t="str">
        <f>Master!O1865</f>
        <v/>
      </c>
      <c r="P1816" s="88" t="str">
        <f>Master!P1865</f>
        <v/>
      </c>
      <c r="Q1816" s="88" t="str">
        <f>Master!Q1865</f>
        <v/>
      </c>
      <c r="R1816" s="406" t="str">
        <f>Master!R1865</f>
        <v/>
      </c>
      <c r="S1816" s="406">
        <f>Master!S1865</f>
        <v>0</v>
      </c>
      <c r="T1816" s="406" t="str">
        <f>Master!T1865</f>
        <v/>
      </c>
      <c r="U1816" s="406" t="str">
        <f>Master!U1865</f>
        <v/>
      </c>
      <c r="V1816" s="406" t="str">
        <f>Master!V1865</f>
        <v/>
      </c>
      <c r="W1816" s="406" t="str">
        <f>Master!W1865</f>
        <v/>
      </c>
      <c r="X1816" s="406" t="str">
        <f>Master!X1865</f>
        <v/>
      </c>
      <c r="Y1816" s="406" t="str">
        <f>Master!Y1865</f>
        <v/>
      </c>
      <c r="Z1816" s="406" t="str">
        <f>Master!Z1865</f>
        <v/>
      </c>
      <c r="AA1816" s="406" t="str">
        <f>Master!AA1865</f>
        <v/>
      </c>
      <c r="AB1816" s="406" t="str">
        <f>Master!AB1865</f>
        <v/>
      </c>
      <c r="AC1816" s="406" t="str">
        <f>Master!AC1865</f>
        <v/>
      </c>
      <c r="AD1816" s="406" t="str">
        <f>Master!AD1865</f>
        <v/>
      </c>
      <c r="AE1816" s="406" t="str">
        <f>Master!AE1865</f>
        <v/>
      </c>
      <c r="AF1816" s="406" t="str">
        <f>Master!AF1865</f>
        <v/>
      </c>
      <c r="AG1816" s="406" t="str">
        <f>Master!AG1865</f>
        <v/>
      </c>
      <c r="AH1816" s="88" t="str">
        <f>Master!AH1865</f>
        <v/>
      </c>
      <c r="AI1816" s="414" t="str">
        <f>Master!AI1865</f>
        <v/>
      </c>
      <c r="AJ1816" s="406" t="str">
        <f>Master!AJ1865</f>
        <v/>
      </c>
      <c r="AK1816" s="406">
        <f>Master!AK1865</f>
        <v>0</v>
      </c>
      <c r="AL1816" s="88" t="str">
        <f>Master!AL1865</f>
        <v/>
      </c>
      <c r="AM1816" s="416"/>
      <c r="AN1816" s="416"/>
      <c r="AO1816" s="416"/>
      <c r="AP1816" s="416"/>
      <c r="AQ1816" s="416"/>
      <c r="AR1816" s="416">
        <f t="shared" si="10"/>
        <v>0</v>
      </c>
      <c r="AS1816" s="417" t="str">
        <f t="shared" si="11"/>
        <v>#DIV/0!</v>
      </c>
      <c r="AT1816" s="416">
        <f t="shared" si="12"/>
        <v>0</v>
      </c>
      <c r="AU1816" s="417"/>
    </row>
    <row r="1817" hidden="1">
      <c r="A1817" s="88" t="str">
        <f>Master!A1866</f>
        <v>VSTUI18003</v>
      </c>
      <c r="B1817" s="414" t="str">
        <f>Master!B1866</f>
        <v/>
      </c>
      <c r="C1817" s="414" t="str">
        <f>Master!C1866</f>
        <v/>
      </c>
      <c r="D1817" s="88" t="str">
        <f>Master!D1866</f>
        <v/>
      </c>
      <c r="E1817" s="406" t="str">
        <f>Master!E1866</f>
        <v/>
      </c>
      <c r="F1817" s="406">
        <f>Master!F1866</f>
        <v>0</v>
      </c>
      <c r="G1817" s="88" t="str">
        <f>Master!G1866</f>
        <v/>
      </c>
      <c r="H1817" s="88" t="str">
        <f>Master!H1866</f>
        <v/>
      </c>
      <c r="I1817" s="88" t="str">
        <f>Master!I1866</f>
        <v/>
      </c>
      <c r="J1817" s="88" t="str">
        <f>Master!J1866</f>
        <v>STUDIO WU (INSTRUCTOR) PTE LTD</v>
      </c>
      <c r="K1817" s="88" t="str">
        <f>Master!K1866</f>
        <v/>
      </c>
      <c r="L1817" s="88" t="str">
        <f>Master!L1866</f>
        <v/>
      </c>
      <c r="M1817" s="88" t="str">
        <f>Master!M1866</f>
        <v/>
      </c>
      <c r="N1817" s="88" t="str">
        <f>Master!N1866</f>
        <v/>
      </c>
      <c r="O1817" s="88" t="str">
        <f>Master!O1866</f>
        <v/>
      </c>
      <c r="P1817" s="88" t="str">
        <f>Master!P1866</f>
        <v/>
      </c>
      <c r="Q1817" s="88" t="str">
        <f>Master!Q1866</f>
        <v/>
      </c>
      <c r="R1817" s="406" t="str">
        <f>Master!R1866</f>
        <v/>
      </c>
      <c r="S1817" s="406">
        <f>Master!S1866</f>
        <v>0</v>
      </c>
      <c r="T1817" s="406" t="str">
        <f>Master!T1866</f>
        <v/>
      </c>
      <c r="U1817" s="406" t="str">
        <f>Master!U1866</f>
        <v/>
      </c>
      <c r="V1817" s="406" t="str">
        <f>Master!V1866</f>
        <v/>
      </c>
      <c r="W1817" s="406" t="str">
        <f>Master!W1866</f>
        <v/>
      </c>
      <c r="X1817" s="406" t="str">
        <f>Master!X1866</f>
        <v/>
      </c>
      <c r="Y1817" s="406" t="str">
        <f>Master!Y1866</f>
        <v/>
      </c>
      <c r="Z1817" s="406" t="str">
        <f>Master!Z1866</f>
        <v/>
      </c>
      <c r="AA1817" s="406" t="str">
        <f>Master!AA1866</f>
        <v/>
      </c>
      <c r="AB1817" s="406" t="str">
        <f>Master!AB1866</f>
        <v/>
      </c>
      <c r="AC1817" s="406" t="str">
        <f>Master!AC1866</f>
        <v/>
      </c>
      <c r="AD1817" s="406" t="str">
        <f>Master!AD1866</f>
        <v/>
      </c>
      <c r="AE1817" s="406" t="str">
        <f>Master!AE1866</f>
        <v/>
      </c>
      <c r="AF1817" s="406" t="str">
        <f>Master!AF1866</f>
        <v/>
      </c>
      <c r="AG1817" s="406" t="str">
        <f>Master!AG1866</f>
        <v/>
      </c>
      <c r="AH1817" s="88" t="str">
        <f>Master!AH1866</f>
        <v/>
      </c>
      <c r="AI1817" s="88" t="str">
        <f>Master!AI1866</f>
        <v/>
      </c>
      <c r="AJ1817" s="406" t="str">
        <f>Master!AJ1866</f>
        <v/>
      </c>
      <c r="AK1817" s="406">
        <f>Master!AK1866</f>
        <v>0</v>
      </c>
      <c r="AL1817" s="88" t="str">
        <f>Master!AL1866</f>
        <v/>
      </c>
      <c r="AM1817" s="416"/>
      <c r="AN1817" s="416"/>
      <c r="AO1817" s="416"/>
      <c r="AP1817" s="416"/>
      <c r="AQ1817" s="416"/>
      <c r="AR1817" s="416">
        <f t="shared" si="10"/>
        <v>0</v>
      </c>
      <c r="AS1817" s="417" t="str">
        <f t="shared" si="11"/>
        <v>#DIV/0!</v>
      </c>
      <c r="AT1817" s="416">
        <f t="shared" si="12"/>
        <v>0</v>
      </c>
      <c r="AU1817" s="417"/>
    </row>
    <row r="1818" hidden="1">
      <c r="A1818" s="88" t="str">
        <f>Master!A1867</f>
        <v>VSTUI18004</v>
      </c>
      <c r="B1818" s="414" t="str">
        <f>Master!B1867</f>
        <v/>
      </c>
      <c r="C1818" s="414" t="str">
        <f>Master!C1867</f>
        <v/>
      </c>
      <c r="D1818" s="88" t="str">
        <f>Master!D1867</f>
        <v/>
      </c>
      <c r="E1818" s="406" t="str">
        <f>Master!E1867</f>
        <v/>
      </c>
      <c r="F1818" s="406">
        <f>Master!F1867</f>
        <v>0</v>
      </c>
      <c r="G1818" s="88" t="str">
        <f>Master!G1867</f>
        <v/>
      </c>
      <c r="H1818" s="88" t="str">
        <f>Master!H1867</f>
        <v/>
      </c>
      <c r="I1818" s="88" t="str">
        <f>Master!I1867</f>
        <v/>
      </c>
      <c r="J1818" s="88" t="str">
        <f>Master!J1867</f>
        <v>STUDIO WU (INSTRUCTOR) PTE LTD</v>
      </c>
      <c r="K1818" s="88" t="str">
        <f>Master!K1867</f>
        <v/>
      </c>
      <c r="L1818" s="88" t="str">
        <f>Master!L1867</f>
        <v/>
      </c>
      <c r="M1818" s="88" t="str">
        <f>Master!M1867</f>
        <v/>
      </c>
      <c r="N1818" s="88" t="str">
        <f>Master!N1867</f>
        <v/>
      </c>
      <c r="O1818" s="88" t="str">
        <f>Master!O1867</f>
        <v/>
      </c>
      <c r="P1818" s="88" t="str">
        <f>Master!P1867</f>
        <v/>
      </c>
      <c r="Q1818" s="88" t="str">
        <f>Master!Q1867</f>
        <v/>
      </c>
      <c r="R1818" s="406" t="str">
        <f>Master!R1867</f>
        <v/>
      </c>
      <c r="S1818" s="406">
        <f>Master!S1867</f>
        <v>0</v>
      </c>
      <c r="T1818" s="406" t="str">
        <f>Master!T1867</f>
        <v/>
      </c>
      <c r="U1818" s="406" t="str">
        <f>Master!U1867</f>
        <v/>
      </c>
      <c r="V1818" s="406" t="str">
        <f>Master!V1867</f>
        <v/>
      </c>
      <c r="W1818" s="406" t="str">
        <f>Master!W1867</f>
        <v/>
      </c>
      <c r="X1818" s="406" t="str">
        <f>Master!X1867</f>
        <v/>
      </c>
      <c r="Y1818" s="406" t="str">
        <f>Master!Y1867</f>
        <v/>
      </c>
      <c r="Z1818" s="406" t="str">
        <f>Master!Z1867</f>
        <v/>
      </c>
      <c r="AA1818" s="406" t="str">
        <f>Master!AA1867</f>
        <v/>
      </c>
      <c r="AB1818" s="406" t="str">
        <f>Master!AB1867</f>
        <v/>
      </c>
      <c r="AC1818" s="406" t="str">
        <f>Master!AC1867</f>
        <v/>
      </c>
      <c r="AD1818" s="406" t="str">
        <f>Master!AD1867</f>
        <v/>
      </c>
      <c r="AE1818" s="406" t="str">
        <f>Master!AE1867</f>
        <v/>
      </c>
      <c r="AF1818" s="406" t="str">
        <f>Master!AF1867</f>
        <v/>
      </c>
      <c r="AG1818" s="406" t="str">
        <f>Master!AG1867</f>
        <v/>
      </c>
      <c r="AH1818" s="88" t="str">
        <f>Master!AH1867</f>
        <v/>
      </c>
      <c r="AI1818" s="414" t="str">
        <f>Master!AI1867</f>
        <v/>
      </c>
      <c r="AJ1818" s="406" t="str">
        <f>Master!AJ1867</f>
        <v/>
      </c>
      <c r="AK1818" s="406">
        <f>Master!AK1867</f>
        <v>0</v>
      </c>
      <c r="AL1818" s="88" t="str">
        <f>Master!AL1867</f>
        <v/>
      </c>
      <c r="AM1818" s="416"/>
      <c r="AN1818" s="416"/>
      <c r="AO1818" s="416"/>
      <c r="AP1818" s="416"/>
      <c r="AQ1818" s="416"/>
      <c r="AR1818" s="416">
        <f t="shared" si="10"/>
        <v>0</v>
      </c>
      <c r="AS1818" s="417" t="str">
        <f t="shared" si="11"/>
        <v>#DIV/0!</v>
      </c>
      <c r="AT1818" s="416">
        <f t="shared" si="12"/>
        <v>0</v>
      </c>
      <c r="AU1818" s="417"/>
    </row>
    <row r="1819" hidden="1">
      <c r="A1819" s="88" t="str">
        <f>Master!A1868</f>
        <v>VSTUI18005</v>
      </c>
      <c r="B1819" s="414" t="str">
        <f>Master!B1868</f>
        <v/>
      </c>
      <c r="C1819" s="414" t="str">
        <f>Master!C1868</f>
        <v/>
      </c>
      <c r="D1819" s="88" t="str">
        <f>Master!D1868</f>
        <v/>
      </c>
      <c r="E1819" s="406" t="str">
        <f>Master!E1868</f>
        <v/>
      </c>
      <c r="F1819" s="406">
        <f>Master!F1868</f>
        <v>0</v>
      </c>
      <c r="G1819" s="88" t="str">
        <f>Master!G1868</f>
        <v/>
      </c>
      <c r="H1819" s="88" t="str">
        <f>Master!H1868</f>
        <v/>
      </c>
      <c r="I1819" s="88" t="str">
        <f>Master!I1868</f>
        <v/>
      </c>
      <c r="J1819" s="88" t="str">
        <f>Master!J1868</f>
        <v>STUDIO WU (INSTRUCTOR) PTE LTD</v>
      </c>
      <c r="K1819" s="88" t="str">
        <f>Master!K1868</f>
        <v/>
      </c>
      <c r="L1819" s="88" t="str">
        <f>Master!L1868</f>
        <v/>
      </c>
      <c r="M1819" s="88" t="str">
        <f>Master!M1868</f>
        <v/>
      </c>
      <c r="N1819" s="88" t="str">
        <f>Master!N1868</f>
        <v/>
      </c>
      <c r="O1819" s="88" t="str">
        <f>Master!O1868</f>
        <v/>
      </c>
      <c r="P1819" s="88" t="str">
        <f>Master!P1868</f>
        <v/>
      </c>
      <c r="Q1819" s="88" t="str">
        <f>Master!Q1868</f>
        <v/>
      </c>
      <c r="R1819" s="406" t="str">
        <f>Master!R1868</f>
        <v/>
      </c>
      <c r="S1819" s="406">
        <f>Master!S1868</f>
        <v>0</v>
      </c>
      <c r="T1819" s="406" t="str">
        <f>Master!T1868</f>
        <v/>
      </c>
      <c r="U1819" s="406" t="str">
        <f>Master!U1868</f>
        <v/>
      </c>
      <c r="V1819" s="406" t="str">
        <f>Master!V1868</f>
        <v/>
      </c>
      <c r="W1819" s="406" t="str">
        <f>Master!W1868</f>
        <v/>
      </c>
      <c r="X1819" s="406" t="str">
        <f>Master!X1868</f>
        <v/>
      </c>
      <c r="Y1819" s="406" t="str">
        <f>Master!Y1868</f>
        <v/>
      </c>
      <c r="Z1819" s="406" t="str">
        <f>Master!Z1868</f>
        <v/>
      </c>
      <c r="AA1819" s="406" t="str">
        <f>Master!AA1868</f>
        <v/>
      </c>
      <c r="AB1819" s="406" t="str">
        <f>Master!AB1868</f>
        <v/>
      </c>
      <c r="AC1819" s="406" t="str">
        <f>Master!AC1868</f>
        <v/>
      </c>
      <c r="AD1819" s="406" t="str">
        <f>Master!AD1868</f>
        <v/>
      </c>
      <c r="AE1819" s="406" t="str">
        <f>Master!AE1868</f>
        <v/>
      </c>
      <c r="AF1819" s="406" t="str">
        <f>Master!AF1868</f>
        <v/>
      </c>
      <c r="AG1819" s="406" t="str">
        <f>Master!AG1868</f>
        <v/>
      </c>
      <c r="AH1819" s="88" t="str">
        <f>Master!AH1868</f>
        <v/>
      </c>
      <c r="AI1819" s="88" t="str">
        <f>Master!AI1868</f>
        <v/>
      </c>
      <c r="AJ1819" s="406" t="str">
        <f>Master!AJ1868</f>
        <v/>
      </c>
      <c r="AK1819" s="406">
        <f>Master!AK1868</f>
        <v>0</v>
      </c>
      <c r="AL1819" s="88" t="str">
        <f>Master!AL1868</f>
        <v/>
      </c>
      <c r="AM1819" s="416"/>
      <c r="AN1819" s="416"/>
      <c r="AO1819" s="416"/>
      <c r="AP1819" s="416"/>
      <c r="AQ1819" s="416"/>
      <c r="AR1819" s="416">
        <f t="shared" si="10"/>
        <v>0</v>
      </c>
      <c r="AS1819" s="417" t="str">
        <f t="shared" si="11"/>
        <v>#DIV/0!</v>
      </c>
      <c r="AT1819" s="416">
        <f t="shared" si="12"/>
        <v>0</v>
      </c>
      <c r="AU1819" s="417"/>
    </row>
    <row r="1820" hidden="1">
      <c r="A1820" s="88" t="str">
        <f>Master!A1869</f>
        <v>VSTUI18006</v>
      </c>
      <c r="B1820" s="414" t="str">
        <f>Master!B1869</f>
        <v/>
      </c>
      <c r="C1820" s="414" t="str">
        <f>Master!C1869</f>
        <v/>
      </c>
      <c r="D1820" s="88" t="str">
        <f>Master!D1869</f>
        <v/>
      </c>
      <c r="E1820" s="406" t="str">
        <f>Master!E1869</f>
        <v/>
      </c>
      <c r="F1820" s="406">
        <f>Master!F1869</f>
        <v>0</v>
      </c>
      <c r="G1820" s="88" t="str">
        <f>Master!G1869</f>
        <v/>
      </c>
      <c r="H1820" s="88" t="str">
        <f>Master!H1869</f>
        <v/>
      </c>
      <c r="I1820" s="88" t="str">
        <f>Master!I1869</f>
        <v/>
      </c>
      <c r="J1820" s="88" t="str">
        <f>Master!J1869</f>
        <v>STUDIO WU (INSTRUCTOR) PTE LTD</v>
      </c>
      <c r="K1820" s="88" t="str">
        <f>Master!K1869</f>
        <v/>
      </c>
      <c r="L1820" s="88" t="str">
        <f>Master!L1869</f>
        <v/>
      </c>
      <c r="M1820" s="88" t="str">
        <f>Master!M1869</f>
        <v/>
      </c>
      <c r="N1820" s="88" t="str">
        <f>Master!N1869</f>
        <v/>
      </c>
      <c r="O1820" s="88" t="str">
        <f>Master!O1869</f>
        <v/>
      </c>
      <c r="P1820" s="88" t="str">
        <f>Master!P1869</f>
        <v/>
      </c>
      <c r="Q1820" s="88" t="str">
        <f>Master!Q1869</f>
        <v/>
      </c>
      <c r="R1820" s="406" t="str">
        <f>Master!R1869</f>
        <v/>
      </c>
      <c r="S1820" s="406">
        <f>Master!S1869</f>
        <v>0</v>
      </c>
      <c r="T1820" s="406" t="str">
        <f>Master!T1869</f>
        <v/>
      </c>
      <c r="U1820" s="406" t="str">
        <f>Master!U1869</f>
        <v/>
      </c>
      <c r="V1820" s="406" t="str">
        <f>Master!V1869</f>
        <v/>
      </c>
      <c r="W1820" s="406" t="str">
        <f>Master!W1869</f>
        <v/>
      </c>
      <c r="X1820" s="406" t="str">
        <f>Master!X1869</f>
        <v/>
      </c>
      <c r="Y1820" s="406" t="str">
        <f>Master!Y1869</f>
        <v/>
      </c>
      <c r="Z1820" s="406" t="str">
        <f>Master!Z1869</f>
        <v/>
      </c>
      <c r="AA1820" s="406" t="str">
        <f>Master!AA1869</f>
        <v/>
      </c>
      <c r="AB1820" s="406" t="str">
        <f>Master!AB1869</f>
        <v/>
      </c>
      <c r="AC1820" s="406" t="str">
        <f>Master!AC1869</f>
        <v/>
      </c>
      <c r="AD1820" s="406" t="str">
        <f>Master!AD1869</f>
        <v/>
      </c>
      <c r="AE1820" s="406" t="str">
        <f>Master!AE1869</f>
        <v/>
      </c>
      <c r="AF1820" s="406" t="str">
        <f>Master!AF1869</f>
        <v/>
      </c>
      <c r="AG1820" s="406" t="str">
        <f>Master!AG1869</f>
        <v/>
      </c>
      <c r="AH1820" s="88" t="str">
        <f>Master!AH1869</f>
        <v/>
      </c>
      <c r="AI1820" s="414" t="str">
        <f>Master!AI1869</f>
        <v/>
      </c>
      <c r="AJ1820" s="406" t="str">
        <f>Master!AJ1869</f>
        <v/>
      </c>
      <c r="AK1820" s="406">
        <f>Master!AK1869</f>
        <v>0</v>
      </c>
      <c r="AL1820" s="88" t="str">
        <f>Master!AL1869</f>
        <v/>
      </c>
      <c r="AM1820" s="416"/>
      <c r="AN1820" s="416"/>
      <c r="AO1820" s="416"/>
      <c r="AP1820" s="416"/>
      <c r="AQ1820" s="416"/>
      <c r="AR1820" s="416">
        <f t="shared" si="10"/>
        <v>0</v>
      </c>
      <c r="AS1820" s="417" t="str">
        <f t="shared" si="11"/>
        <v>#DIV/0!</v>
      </c>
      <c r="AT1820" s="416">
        <f t="shared" si="12"/>
        <v>0</v>
      </c>
      <c r="AU1820" s="417"/>
    </row>
    <row r="1821" hidden="1">
      <c r="A1821" s="88" t="str">
        <f>Master!A1870</f>
        <v>VSTUI18007</v>
      </c>
      <c r="B1821" s="414" t="str">
        <f>Master!B1870</f>
        <v/>
      </c>
      <c r="C1821" s="414" t="str">
        <f>Master!C1870</f>
        <v/>
      </c>
      <c r="D1821" s="88" t="str">
        <f>Master!D1870</f>
        <v/>
      </c>
      <c r="E1821" s="406" t="str">
        <f>Master!E1870</f>
        <v/>
      </c>
      <c r="F1821" s="406">
        <f>Master!F1870</f>
        <v>0</v>
      </c>
      <c r="G1821" s="88" t="str">
        <f>Master!G1870</f>
        <v/>
      </c>
      <c r="H1821" s="88" t="str">
        <f>Master!H1870</f>
        <v/>
      </c>
      <c r="I1821" s="88" t="str">
        <f>Master!I1870</f>
        <v/>
      </c>
      <c r="J1821" s="88" t="str">
        <f>Master!J1870</f>
        <v>STUDIO WU (INSTRUCTOR) PTE LTD</v>
      </c>
      <c r="K1821" s="88" t="str">
        <f>Master!K1870</f>
        <v/>
      </c>
      <c r="L1821" s="88" t="str">
        <f>Master!L1870</f>
        <v/>
      </c>
      <c r="M1821" s="88" t="str">
        <f>Master!M1870</f>
        <v/>
      </c>
      <c r="N1821" s="88" t="str">
        <f>Master!N1870</f>
        <v/>
      </c>
      <c r="O1821" s="88" t="str">
        <f>Master!O1870</f>
        <v/>
      </c>
      <c r="P1821" s="88" t="str">
        <f>Master!P1870</f>
        <v/>
      </c>
      <c r="Q1821" s="88" t="str">
        <f>Master!Q1870</f>
        <v/>
      </c>
      <c r="R1821" s="406" t="str">
        <f>Master!R1870</f>
        <v/>
      </c>
      <c r="S1821" s="406">
        <f>Master!S1870</f>
        <v>0</v>
      </c>
      <c r="T1821" s="406" t="str">
        <f>Master!T1870</f>
        <v/>
      </c>
      <c r="U1821" s="406" t="str">
        <f>Master!U1870</f>
        <v/>
      </c>
      <c r="V1821" s="406" t="str">
        <f>Master!V1870</f>
        <v/>
      </c>
      <c r="W1821" s="406" t="str">
        <f>Master!W1870</f>
        <v/>
      </c>
      <c r="X1821" s="406" t="str">
        <f>Master!X1870</f>
        <v/>
      </c>
      <c r="Y1821" s="406" t="str">
        <f>Master!Y1870</f>
        <v/>
      </c>
      <c r="Z1821" s="406" t="str">
        <f>Master!Z1870</f>
        <v/>
      </c>
      <c r="AA1821" s="406" t="str">
        <f>Master!AA1870</f>
        <v/>
      </c>
      <c r="AB1821" s="406" t="str">
        <f>Master!AB1870</f>
        <v/>
      </c>
      <c r="AC1821" s="406" t="str">
        <f>Master!AC1870</f>
        <v/>
      </c>
      <c r="AD1821" s="406" t="str">
        <f>Master!AD1870</f>
        <v/>
      </c>
      <c r="AE1821" s="406" t="str">
        <f>Master!AE1870</f>
        <v/>
      </c>
      <c r="AF1821" s="406" t="str">
        <f>Master!AF1870</f>
        <v/>
      </c>
      <c r="AG1821" s="406" t="str">
        <f>Master!AG1870</f>
        <v/>
      </c>
      <c r="AH1821" s="88" t="str">
        <f>Master!AH1870</f>
        <v/>
      </c>
      <c r="AI1821" s="88" t="str">
        <f>Master!AI1870</f>
        <v/>
      </c>
      <c r="AJ1821" s="406" t="str">
        <f>Master!AJ1870</f>
        <v/>
      </c>
      <c r="AK1821" s="406">
        <f>Master!AK1870</f>
        <v>0</v>
      </c>
      <c r="AL1821" s="88" t="str">
        <f>Master!AL1870</f>
        <v/>
      </c>
      <c r="AM1821" s="416"/>
      <c r="AN1821" s="416"/>
      <c r="AO1821" s="416"/>
      <c r="AP1821" s="416"/>
      <c r="AQ1821" s="416"/>
      <c r="AR1821" s="416">
        <f t="shared" si="10"/>
        <v>0</v>
      </c>
      <c r="AS1821" s="417" t="str">
        <f t="shared" si="11"/>
        <v>#DIV/0!</v>
      </c>
      <c r="AT1821" s="416">
        <f t="shared" si="12"/>
        <v>0</v>
      </c>
      <c r="AU1821" s="417"/>
    </row>
    <row r="1822" hidden="1">
      <c r="A1822" s="88" t="str">
        <f>Master!A1871</f>
        <v>VSTUI18008</v>
      </c>
      <c r="B1822" s="414" t="str">
        <f>Master!B1871</f>
        <v/>
      </c>
      <c r="C1822" s="414" t="str">
        <f>Master!C1871</f>
        <v/>
      </c>
      <c r="D1822" s="88" t="str">
        <f>Master!D1871</f>
        <v/>
      </c>
      <c r="E1822" s="406" t="str">
        <f>Master!E1871</f>
        <v/>
      </c>
      <c r="F1822" s="406">
        <f>Master!F1871</f>
        <v>0</v>
      </c>
      <c r="G1822" s="88" t="str">
        <f>Master!G1871</f>
        <v/>
      </c>
      <c r="H1822" s="88" t="str">
        <f>Master!H1871</f>
        <v/>
      </c>
      <c r="I1822" s="88" t="str">
        <f>Master!I1871</f>
        <v/>
      </c>
      <c r="J1822" s="88" t="str">
        <f>Master!J1871</f>
        <v>STUDIO WU (INSTRUCTOR) PTE LTD</v>
      </c>
      <c r="K1822" s="88" t="str">
        <f>Master!K1871</f>
        <v/>
      </c>
      <c r="L1822" s="88" t="str">
        <f>Master!L1871</f>
        <v/>
      </c>
      <c r="M1822" s="88" t="str">
        <f>Master!M1871</f>
        <v/>
      </c>
      <c r="N1822" s="88" t="str">
        <f>Master!N1871</f>
        <v/>
      </c>
      <c r="O1822" s="88" t="str">
        <f>Master!O1871</f>
        <v/>
      </c>
      <c r="P1822" s="88" t="str">
        <f>Master!P1871</f>
        <v/>
      </c>
      <c r="Q1822" s="88" t="str">
        <f>Master!Q1871</f>
        <v/>
      </c>
      <c r="R1822" s="406" t="str">
        <f>Master!R1871</f>
        <v/>
      </c>
      <c r="S1822" s="406">
        <f>Master!S1871</f>
        <v>0</v>
      </c>
      <c r="T1822" s="406" t="str">
        <f>Master!T1871</f>
        <v/>
      </c>
      <c r="U1822" s="406" t="str">
        <f>Master!U1871</f>
        <v/>
      </c>
      <c r="V1822" s="406" t="str">
        <f>Master!V1871</f>
        <v/>
      </c>
      <c r="W1822" s="406" t="str">
        <f>Master!W1871</f>
        <v/>
      </c>
      <c r="X1822" s="406" t="str">
        <f>Master!X1871</f>
        <v/>
      </c>
      <c r="Y1822" s="406" t="str">
        <f>Master!Y1871</f>
        <v/>
      </c>
      <c r="Z1822" s="406" t="str">
        <f>Master!Z1871</f>
        <v/>
      </c>
      <c r="AA1822" s="406" t="str">
        <f>Master!AA1871</f>
        <v/>
      </c>
      <c r="AB1822" s="406" t="str">
        <f>Master!AB1871</f>
        <v/>
      </c>
      <c r="AC1822" s="406" t="str">
        <f>Master!AC1871</f>
        <v/>
      </c>
      <c r="AD1822" s="406" t="str">
        <f>Master!AD1871</f>
        <v/>
      </c>
      <c r="AE1822" s="406" t="str">
        <f>Master!AE1871</f>
        <v/>
      </c>
      <c r="AF1822" s="406" t="str">
        <f>Master!AF1871</f>
        <v/>
      </c>
      <c r="AG1822" s="406" t="str">
        <f>Master!AG1871</f>
        <v/>
      </c>
      <c r="AH1822" s="88" t="str">
        <f>Master!AH1871</f>
        <v/>
      </c>
      <c r="AI1822" s="414" t="str">
        <f>Master!AI1871</f>
        <v/>
      </c>
      <c r="AJ1822" s="406" t="str">
        <f>Master!AJ1871</f>
        <v/>
      </c>
      <c r="AK1822" s="406">
        <f>Master!AK1871</f>
        <v>0</v>
      </c>
      <c r="AL1822" s="88" t="str">
        <f>Master!AL1871</f>
        <v/>
      </c>
      <c r="AM1822" s="416"/>
      <c r="AN1822" s="416"/>
      <c r="AO1822" s="416"/>
      <c r="AP1822" s="416"/>
      <c r="AQ1822" s="416"/>
      <c r="AR1822" s="416">
        <f t="shared" si="10"/>
        <v>0</v>
      </c>
      <c r="AS1822" s="417" t="str">
        <f t="shared" si="11"/>
        <v>#DIV/0!</v>
      </c>
      <c r="AT1822" s="416">
        <f t="shared" si="12"/>
        <v>0</v>
      </c>
      <c r="AU1822" s="417"/>
    </row>
    <row r="1823" hidden="1">
      <c r="A1823" s="88" t="str">
        <f>Master!A1872</f>
        <v>VSTUI18009</v>
      </c>
      <c r="B1823" s="414" t="str">
        <f>Master!B1872</f>
        <v/>
      </c>
      <c r="C1823" s="414" t="str">
        <f>Master!C1872</f>
        <v/>
      </c>
      <c r="D1823" s="88" t="str">
        <f>Master!D1872</f>
        <v/>
      </c>
      <c r="E1823" s="406" t="str">
        <f>Master!E1872</f>
        <v/>
      </c>
      <c r="F1823" s="406">
        <f>Master!F1872</f>
        <v>0</v>
      </c>
      <c r="G1823" s="88" t="str">
        <f>Master!G1872</f>
        <v/>
      </c>
      <c r="H1823" s="88" t="str">
        <f>Master!H1872</f>
        <v/>
      </c>
      <c r="I1823" s="88" t="str">
        <f>Master!I1872</f>
        <v/>
      </c>
      <c r="J1823" s="88" t="str">
        <f>Master!J1872</f>
        <v>STUDIO WU (INSTRUCTOR) PTE LTD</v>
      </c>
      <c r="K1823" s="88" t="str">
        <f>Master!K1872</f>
        <v/>
      </c>
      <c r="L1823" s="88" t="str">
        <f>Master!L1872</f>
        <v/>
      </c>
      <c r="M1823" s="88" t="str">
        <f>Master!M1872</f>
        <v/>
      </c>
      <c r="N1823" s="88" t="str">
        <f>Master!N1872</f>
        <v/>
      </c>
      <c r="O1823" s="88" t="str">
        <f>Master!O1872</f>
        <v/>
      </c>
      <c r="P1823" s="88" t="str">
        <f>Master!P1872</f>
        <v/>
      </c>
      <c r="Q1823" s="88" t="str">
        <f>Master!Q1872</f>
        <v/>
      </c>
      <c r="R1823" s="406" t="str">
        <f>Master!R1872</f>
        <v/>
      </c>
      <c r="S1823" s="406">
        <f>Master!S1872</f>
        <v>0</v>
      </c>
      <c r="T1823" s="406" t="str">
        <f>Master!T1872</f>
        <v/>
      </c>
      <c r="U1823" s="406" t="str">
        <f>Master!U1872</f>
        <v/>
      </c>
      <c r="V1823" s="406" t="str">
        <f>Master!V1872</f>
        <v/>
      </c>
      <c r="W1823" s="406" t="str">
        <f>Master!W1872</f>
        <v/>
      </c>
      <c r="X1823" s="406" t="str">
        <f>Master!X1872</f>
        <v/>
      </c>
      <c r="Y1823" s="406" t="str">
        <f>Master!Y1872</f>
        <v/>
      </c>
      <c r="Z1823" s="406" t="str">
        <f>Master!Z1872</f>
        <v/>
      </c>
      <c r="AA1823" s="406" t="str">
        <f>Master!AA1872</f>
        <v/>
      </c>
      <c r="AB1823" s="406" t="str">
        <f>Master!AB1872</f>
        <v/>
      </c>
      <c r="AC1823" s="406" t="str">
        <f>Master!AC1872</f>
        <v/>
      </c>
      <c r="AD1823" s="406" t="str">
        <f>Master!AD1872</f>
        <v/>
      </c>
      <c r="AE1823" s="406" t="str">
        <f>Master!AE1872</f>
        <v/>
      </c>
      <c r="AF1823" s="406" t="str">
        <f>Master!AF1872</f>
        <v/>
      </c>
      <c r="AG1823" s="406" t="str">
        <f>Master!AG1872</f>
        <v/>
      </c>
      <c r="AH1823" s="88" t="str">
        <f>Master!AH1872</f>
        <v/>
      </c>
      <c r="AI1823" s="88" t="str">
        <f>Master!AI1872</f>
        <v/>
      </c>
      <c r="AJ1823" s="406" t="str">
        <f>Master!AJ1872</f>
        <v/>
      </c>
      <c r="AK1823" s="406">
        <f>Master!AK1872</f>
        <v>0</v>
      </c>
      <c r="AL1823" s="88" t="str">
        <f>Master!AL1872</f>
        <v/>
      </c>
      <c r="AM1823" s="416"/>
      <c r="AN1823" s="416"/>
      <c r="AO1823" s="416"/>
      <c r="AP1823" s="416"/>
      <c r="AQ1823" s="416"/>
      <c r="AR1823" s="416">
        <f t="shared" si="10"/>
        <v>0</v>
      </c>
      <c r="AS1823" s="417" t="str">
        <f t="shared" si="11"/>
        <v>#DIV/0!</v>
      </c>
      <c r="AT1823" s="416">
        <f t="shared" si="12"/>
        <v>0</v>
      </c>
      <c r="AU1823" s="417"/>
    </row>
    <row r="1824" hidden="1">
      <c r="A1824" s="88" t="str">
        <f>Master!A1873</f>
        <v>VSTUI18010</v>
      </c>
      <c r="B1824" s="414" t="str">
        <f>Master!B1873</f>
        <v/>
      </c>
      <c r="C1824" s="414" t="str">
        <f>Master!C1873</f>
        <v/>
      </c>
      <c r="D1824" s="88" t="str">
        <f>Master!D1873</f>
        <v/>
      </c>
      <c r="E1824" s="406" t="str">
        <f>Master!E1873</f>
        <v/>
      </c>
      <c r="F1824" s="406">
        <f>Master!F1873</f>
        <v>0</v>
      </c>
      <c r="G1824" s="88" t="str">
        <f>Master!G1873</f>
        <v/>
      </c>
      <c r="H1824" s="88" t="str">
        <f>Master!H1873</f>
        <v/>
      </c>
      <c r="I1824" s="88" t="str">
        <f>Master!I1873</f>
        <v/>
      </c>
      <c r="J1824" s="88" t="str">
        <f>Master!J1873</f>
        <v>STUDIO WU (INSTRUCTOR) PTE LTD</v>
      </c>
      <c r="K1824" s="88" t="str">
        <f>Master!K1873</f>
        <v/>
      </c>
      <c r="L1824" s="88" t="str">
        <f>Master!L1873</f>
        <v/>
      </c>
      <c r="M1824" s="88" t="str">
        <f>Master!M1873</f>
        <v/>
      </c>
      <c r="N1824" s="88" t="str">
        <f>Master!N1873</f>
        <v/>
      </c>
      <c r="O1824" s="88" t="str">
        <f>Master!O1873</f>
        <v/>
      </c>
      <c r="P1824" s="88" t="str">
        <f>Master!P1873</f>
        <v/>
      </c>
      <c r="Q1824" s="88" t="str">
        <f>Master!Q1873</f>
        <v/>
      </c>
      <c r="R1824" s="406" t="str">
        <f>Master!R1873</f>
        <v/>
      </c>
      <c r="S1824" s="406">
        <f>Master!S1873</f>
        <v>0</v>
      </c>
      <c r="T1824" s="406" t="str">
        <f>Master!T1873</f>
        <v/>
      </c>
      <c r="U1824" s="406" t="str">
        <f>Master!U1873</f>
        <v/>
      </c>
      <c r="V1824" s="406" t="str">
        <f>Master!V1873</f>
        <v/>
      </c>
      <c r="W1824" s="406" t="str">
        <f>Master!W1873</f>
        <v/>
      </c>
      <c r="X1824" s="406" t="str">
        <f>Master!X1873</f>
        <v/>
      </c>
      <c r="Y1824" s="406" t="str">
        <f>Master!Y1873</f>
        <v/>
      </c>
      <c r="Z1824" s="406" t="str">
        <f>Master!Z1873</f>
        <v/>
      </c>
      <c r="AA1824" s="406" t="str">
        <f>Master!AA1873</f>
        <v/>
      </c>
      <c r="AB1824" s="406" t="str">
        <f>Master!AB1873</f>
        <v/>
      </c>
      <c r="AC1824" s="406" t="str">
        <f>Master!AC1873</f>
        <v/>
      </c>
      <c r="AD1824" s="406" t="str">
        <f>Master!AD1873</f>
        <v/>
      </c>
      <c r="AE1824" s="406" t="str">
        <f>Master!AE1873</f>
        <v/>
      </c>
      <c r="AF1824" s="406" t="str">
        <f>Master!AF1873</f>
        <v/>
      </c>
      <c r="AG1824" s="406" t="str">
        <f>Master!AG1873</f>
        <v/>
      </c>
      <c r="AH1824" s="88" t="str">
        <f>Master!AH1873</f>
        <v/>
      </c>
      <c r="AI1824" s="414" t="str">
        <f>Master!AI1873</f>
        <v/>
      </c>
      <c r="AJ1824" s="406" t="str">
        <f>Master!AJ1873</f>
        <v/>
      </c>
      <c r="AK1824" s="406">
        <f>Master!AK1873</f>
        <v>0</v>
      </c>
      <c r="AL1824" s="88" t="str">
        <f>Master!AL1873</f>
        <v/>
      </c>
      <c r="AM1824" s="416"/>
      <c r="AN1824" s="416"/>
      <c r="AO1824" s="416"/>
      <c r="AP1824" s="416"/>
      <c r="AQ1824" s="416"/>
      <c r="AR1824" s="416">
        <f t="shared" si="10"/>
        <v>0</v>
      </c>
      <c r="AS1824" s="417" t="str">
        <f t="shared" si="11"/>
        <v>#DIV/0!</v>
      </c>
      <c r="AT1824" s="416">
        <f t="shared" si="12"/>
        <v>0</v>
      </c>
      <c r="AU1824" s="417"/>
    </row>
    <row r="1825" hidden="1">
      <c r="A1825" s="88" t="str">
        <f>Master!A1874</f>
        <v>VSTUI18011</v>
      </c>
      <c r="B1825" s="414" t="str">
        <f>Master!B1874</f>
        <v/>
      </c>
      <c r="C1825" s="414" t="str">
        <f>Master!C1874</f>
        <v/>
      </c>
      <c r="D1825" s="88" t="str">
        <f>Master!D1874</f>
        <v/>
      </c>
      <c r="E1825" s="406" t="str">
        <f>Master!E1874</f>
        <v/>
      </c>
      <c r="F1825" s="406">
        <f>Master!F1874</f>
        <v>0</v>
      </c>
      <c r="G1825" s="88" t="str">
        <f>Master!G1874</f>
        <v/>
      </c>
      <c r="H1825" s="88" t="str">
        <f>Master!H1874</f>
        <v/>
      </c>
      <c r="I1825" s="88" t="str">
        <f>Master!I1874</f>
        <v/>
      </c>
      <c r="J1825" s="88" t="str">
        <f>Master!J1874</f>
        <v>STUDIO WU (INSTRUCTOR) PTE LTD</v>
      </c>
      <c r="K1825" s="88" t="str">
        <f>Master!K1874</f>
        <v/>
      </c>
      <c r="L1825" s="88" t="str">
        <f>Master!L1874</f>
        <v/>
      </c>
      <c r="M1825" s="88" t="str">
        <f>Master!M1874</f>
        <v/>
      </c>
      <c r="N1825" s="88" t="str">
        <f>Master!N1874</f>
        <v/>
      </c>
      <c r="O1825" s="88" t="str">
        <f>Master!O1874</f>
        <v/>
      </c>
      <c r="P1825" s="88" t="str">
        <f>Master!P1874</f>
        <v/>
      </c>
      <c r="Q1825" s="88" t="str">
        <f>Master!Q1874</f>
        <v/>
      </c>
      <c r="R1825" s="406" t="str">
        <f>Master!R1874</f>
        <v/>
      </c>
      <c r="S1825" s="406">
        <f>Master!S1874</f>
        <v>0</v>
      </c>
      <c r="T1825" s="406" t="str">
        <f>Master!T1874</f>
        <v/>
      </c>
      <c r="U1825" s="406" t="str">
        <f>Master!U1874</f>
        <v/>
      </c>
      <c r="V1825" s="406" t="str">
        <f>Master!V1874</f>
        <v/>
      </c>
      <c r="W1825" s="406" t="str">
        <f>Master!W1874</f>
        <v/>
      </c>
      <c r="X1825" s="406" t="str">
        <f>Master!X1874</f>
        <v/>
      </c>
      <c r="Y1825" s="406" t="str">
        <f>Master!Y1874</f>
        <v/>
      </c>
      <c r="Z1825" s="406" t="str">
        <f>Master!Z1874</f>
        <v/>
      </c>
      <c r="AA1825" s="406" t="str">
        <f>Master!AA1874</f>
        <v/>
      </c>
      <c r="AB1825" s="406" t="str">
        <f>Master!AB1874</f>
        <v/>
      </c>
      <c r="AC1825" s="406" t="str">
        <f>Master!AC1874</f>
        <v/>
      </c>
      <c r="AD1825" s="406" t="str">
        <f>Master!AD1874</f>
        <v/>
      </c>
      <c r="AE1825" s="406" t="str">
        <f>Master!AE1874</f>
        <v/>
      </c>
      <c r="AF1825" s="406" t="str">
        <f>Master!AF1874</f>
        <v/>
      </c>
      <c r="AG1825" s="406" t="str">
        <f>Master!AG1874</f>
        <v/>
      </c>
      <c r="AH1825" s="88" t="str">
        <f>Master!AH1874</f>
        <v/>
      </c>
      <c r="AI1825" s="88" t="str">
        <f>Master!AI1874</f>
        <v/>
      </c>
      <c r="AJ1825" s="406" t="str">
        <f>Master!AJ1874</f>
        <v/>
      </c>
      <c r="AK1825" s="406">
        <f>Master!AK1874</f>
        <v>0</v>
      </c>
      <c r="AL1825" s="88" t="str">
        <f>Master!AL1874</f>
        <v/>
      </c>
      <c r="AM1825" s="416"/>
      <c r="AN1825" s="416"/>
      <c r="AO1825" s="416"/>
      <c r="AP1825" s="416"/>
      <c r="AQ1825" s="416"/>
      <c r="AR1825" s="416">
        <f t="shared" si="10"/>
        <v>0</v>
      </c>
      <c r="AS1825" s="417" t="str">
        <f t="shared" si="11"/>
        <v>#DIV/0!</v>
      </c>
      <c r="AT1825" s="416">
        <f t="shared" si="12"/>
        <v>0</v>
      </c>
      <c r="AU1825" s="417"/>
    </row>
    <row r="1826" hidden="1">
      <c r="A1826" s="88" t="str">
        <f>Master!A1875</f>
        <v>VSTUI18012</v>
      </c>
      <c r="B1826" s="414" t="str">
        <f>Master!B1875</f>
        <v/>
      </c>
      <c r="C1826" s="414" t="str">
        <f>Master!C1875</f>
        <v/>
      </c>
      <c r="D1826" s="88" t="str">
        <f>Master!D1875</f>
        <v/>
      </c>
      <c r="E1826" s="406" t="str">
        <f>Master!E1875</f>
        <v/>
      </c>
      <c r="F1826" s="406">
        <f>Master!F1875</f>
        <v>0</v>
      </c>
      <c r="G1826" s="88" t="str">
        <f>Master!G1875</f>
        <v/>
      </c>
      <c r="H1826" s="88" t="str">
        <f>Master!H1875</f>
        <v/>
      </c>
      <c r="I1826" s="88" t="str">
        <f>Master!I1875</f>
        <v/>
      </c>
      <c r="J1826" s="88" t="str">
        <f>Master!J1875</f>
        <v>STUDIO WU (INSTRUCTOR) PTE LTD</v>
      </c>
      <c r="K1826" s="88" t="str">
        <f>Master!K1875</f>
        <v/>
      </c>
      <c r="L1826" s="88" t="str">
        <f>Master!L1875</f>
        <v/>
      </c>
      <c r="M1826" s="88" t="str">
        <f>Master!M1875</f>
        <v/>
      </c>
      <c r="N1826" s="88" t="str">
        <f>Master!N1875</f>
        <v/>
      </c>
      <c r="O1826" s="88" t="str">
        <f>Master!O1875</f>
        <v/>
      </c>
      <c r="P1826" s="88" t="str">
        <f>Master!P1875</f>
        <v/>
      </c>
      <c r="Q1826" s="88" t="str">
        <f>Master!Q1875</f>
        <v/>
      </c>
      <c r="R1826" s="406" t="str">
        <f>Master!R1875</f>
        <v/>
      </c>
      <c r="S1826" s="406">
        <f>Master!S1875</f>
        <v>0</v>
      </c>
      <c r="T1826" s="406" t="str">
        <f>Master!T1875</f>
        <v/>
      </c>
      <c r="U1826" s="406" t="str">
        <f>Master!U1875</f>
        <v/>
      </c>
      <c r="V1826" s="406" t="str">
        <f>Master!V1875</f>
        <v/>
      </c>
      <c r="W1826" s="406" t="str">
        <f>Master!W1875</f>
        <v/>
      </c>
      <c r="X1826" s="406" t="str">
        <f>Master!X1875</f>
        <v/>
      </c>
      <c r="Y1826" s="406" t="str">
        <f>Master!Y1875</f>
        <v/>
      </c>
      <c r="Z1826" s="406" t="str">
        <f>Master!Z1875</f>
        <v/>
      </c>
      <c r="AA1826" s="406" t="str">
        <f>Master!AA1875</f>
        <v/>
      </c>
      <c r="AB1826" s="406" t="str">
        <f>Master!AB1875</f>
        <v/>
      </c>
      <c r="AC1826" s="406" t="str">
        <f>Master!AC1875</f>
        <v/>
      </c>
      <c r="AD1826" s="406" t="str">
        <f>Master!AD1875</f>
        <v/>
      </c>
      <c r="AE1826" s="406" t="str">
        <f>Master!AE1875</f>
        <v/>
      </c>
      <c r="AF1826" s="406" t="str">
        <f>Master!AF1875</f>
        <v/>
      </c>
      <c r="AG1826" s="406" t="str">
        <f>Master!AG1875</f>
        <v/>
      </c>
      <c r="AH1826" s="88" t="str">
        <f>Master!AH1875</f>
        <v/>
      </c>
      <c r="AI1826" s="414" t="str">
        <f>Master!AI1875</f>
        <v/>
      </c>
      <c r="AJ1826" s="406" t="str">
        <f>Master!AJ1875</f>
        <v/>
      </c>
      <c r="AK1826" s="406">
        <f>Master!AK1875</f>
        <v>0</v>
      </c>
      <c r="AL1826" s="88" t="str">
        <f>Master!AL1875</f>
        <v/>
      </c>
      <c r="AM1826" s="416"/>
      <c r="AN1826" s="416"/>
      <c r="AO1826" s="416"/>
      <c r="AP1826" s="416"/>
      <c r="AQ1826" s="416"/>
      <c r="AR1826" s="416">
        <f t="shared" si="10"/>
        <v>0</v>
      </c>
      <c r="AS1826" s="417" t="str">
        <f t="shared" si="11"/>
        <v>#DIV/0!</v>
      </c>
      <c r="AT1826" s="416">
        <f t="shared" si="12"/>
        <v>0</v>
      </c>
      <c r="AU1826" s="417"/>
    </row>
    <row r="1827" hidden="1">
      <c r="A1827" s="88" t="str">
        <f>Master!A1876</f>
        <v>VSTUI18013</v>
      </c>
      <c r="B1827" s="414" t="str">
        <f>Master!B1876</f>
        <v/>
      </c>
      <c r="C1827" s="414" t="str">
        <f>Master!C1876</f>
        <v/>
      </c>
      <c r="D1827" s="88" t="str">
        <f>Master!D1876</f>
        <v/>
      </c>
      <c r="E1827" s="406" t="str">
        <f>Master!E1876</f>
        <v/>
      </c>
      <c r="F1827" s="406">
        <f>Master!F1876</f>
        <v>0</v>
      </c>
      <c r="G1827" s="88" t="str">
        <f>Master!G1876</f>
        <v/>
      </c>
      <c r="H1827" s="88" t="str">
        <f>Master!H1876</f>
        <v/>
      </c>
      <c r="I1827" s="88" t="str">
        <f>Master!I1876</f>
        <v/>
      </c>
      <c r="J1827" s="88" t="str">
        <f>Master!J1876</f>
        <v>STUDIO WU (INSTRUCTOR) PTE LTD</v>
      </c>
      <c r="K1827" s="88" t="str">
        <f>Master!K1876</f>
        <v/>
      </c>
      <c r="L1827" s="88" t="str">
        <f>Master!L1876</f>
        <v/>
      </c>
      <c r="M1827" s="88" t="str">
        <f>Master!M1876</f>
        <v/>
      </c>
      <c r="N1827" s="88" t="str">
        <f>Master!N1876</f>
        <v/>
      </c>
      <c r="O1827" s="88" t="str">
        <f>Master!O1876</f>
        <v/>
      </c>
      <c r="P1827" s="88" t="str">
        <f>Master!P1876</f>
        <v/>
      </c>
      <c r="Q1827" s="88" t="str">
        <f>Master!Q1876</f>
        <v/>
      </c>
      <c r="R1827" s="406" t="str">
        <f>Master!R1876</f>
        <v/>
      </c>
      <c r="S1827" s="406">
        <f>Master!S1876</f>
        <v>0</v>
      </c>
      <c r="T1827" s="406" t="str">
        <f>Master!T1876</f>
        <v/>
      </c>
      <c r="U1827" s="406" t="str">
        <f>Master!U1876</f>
        <v/>
      </c>
      <c r="V1827" s="406" t="str">
        <f>Master!V1876</f>
        <v/>
      </c>
      <c r="W1827" s="406" t="str">
        <f>Master!W1876</f>
        <v/>
      </c>
      <c r="X1827" s="406" t="str">
        <f>Master!X1876</f>
        <v/>
      </c>
      <c r="Y1827" s="406" t="str">
        <f>Master!Y1876</f>
        <v/>
      </c>
      <c r="Z1827" s="406" t="str">
        <f>Master!Z1876</f>
        <v/>
      </c>
      <c r="AA1827" s="406" t="str">
        <f>Master!AA1876</f>
        <v/>
      </c>
      <c r="AB1827" s="406" t="str">
        <f>Master!AB1876</f>
        <v/>
      </c>
      <c r="AC1827" s="406" t="str">
        <f>Master!AC1876</f>
        <v/>
      </c>
      <c r="AD1827" s="406" t="str">
        <f>Master!AD1876</f>
        <v/>
      </c>
      <c r="AE1827" s="406" t="str">
        <f>Master!AE1876</f>
        <v/>
      </c>
      <c r="AF1827" s="406" t="str">
        <f>Master!AF1876</f>
        <v/>
      </c>
      <c r="AG1827" s="406" t="str">
        <f>Master!AG1876</f>
        <v/>
      </c>
      <c r="AH1827" s="88" t="str">
        <f>Master!AH1876</f>
        <v/>
      </c>
      <c r="AI1827" s="88" t="str">
        <f>Master!AI1876</f>
        <v/>
      </c>
      <c r="AJ1827" s="406" t="str">
        <f>Master!AJ1876</f>
        <v/>
      </c>
      <c r="AK1827" s="406">
        <f>Master!AK1876</f>
        <v>0</v>
      </c>
      <c r="AL1827" s="88" t="str">
        <f>Master!AL1876</f>
        <v/>
      </c>
      <c r="AM1827" s="416"/>
      <c r="AN1827" s="416"/>
      <c r="AO1827" s="416"/>
      <c r="AP1827" s="416"/>
      <c r="AQ1827" s="416"/>
      <c r="AR1827" s="416">
        <f t="shared" si="10"/>
        <v>0</v>
      </c>
      <c r="AS1827" s="417" t="str">
        <f t="shared" si="11"/>
        <v>#DIV/0!</v>
      </c>
      <c r="AT1827" s="416">
        <f t="shared" si="12"/>
        <v>0</v>
      </c>
      <c r="AU1827" s="417"/>
    </row>
    <row r="1828" hidden="1">
      <c r="A1828" s="88" t="str">
        <f>Master!A1877</f>
        <v>VSTUI18014</v>
      </c>
      <c r="B1828" s="414" t="str">
        <f>Master!B1877</f>
        <v/>
      </c>
      <c r="C1828" s="414" t="str">
        <f>Master!C1877</f>
        <v/>
      </c>
      <c r="D1828" s="88" t="str">
        <f>Master!D1877</f>
        <v/>
      </c>
      <c r="E1828" s="406" t="str">
        <f>Master!E1877</f>
        <v/>
      </c>
      <c r="F1828" s="406">
        <f>Master!F1877</f>
        <v>0</v>
      </c>
      <c r="G1828" s="88" t="str">
        <f>Master!G1877</f>
        <v/>
      </c>
      <c r="H1828" s="88" t="str">
        <f>Master!H1877</f>
        <v/>
      </c>
      <c r="I1828" s="88" t="str">
        <f>Master!I1877</f>
        <v/>
      </c>
      <c r="J1828" s="88" t="str">
        <f>Master!J1877</f>
        <v>STUDIO WU (INSTRUCTOR) PTE LTD</v>
      </c>
      <c r="K1828" s="88" t="str">
        <f>Master!K1877</f>
        <v/>
      </c>
      <c r="L1828" s="88" t="str">
        <f>Master!L1877</f>
        <v/>
      </c>
      <c r="M1828" s="88" t="str">
        <f>Master!M1877</f>
        <v/>
      </c>
      <c r="N1828" s="88" t="str">
        <f>Master!N1877</f>
        <v/>
      </c>
      <c r="O1828" s="88" t="str">
        <f>Master!O1877</f>
        <v/>
      </c>
      <c r="P1828" s="88" t="str">
        <f>Master!P1877</f>
        <v/>
      </c>
      <c r="Q1828" s="88" t="str">
        <f>Master!Q1877</f>
        <v/>
      </c>
      <c r="R1828" s="406" t="str">
        <f>Master!R1877</f>
        <v/>
      </c>
      <c r="S1828" s="406">
        <f>Master!S1877</f>
        <v>0</v>
      </c>
      <c r="T1828" s="406" t="str">
        <f>Master!T1877</f>
        <v/>
      </c>
      <c r="U1828" s="406" t="str">
        <f>Master!U1877</f>
        <v/>
      </c>
      <c r="V1828" s="406" t="str">
        <f>Master!V1877</f>
        <v/>
      </c>
      <c r="W1828" s="406" t="str">
        <f>Master!W1877</f>
        <v/>
      </c>
      <c r="X1828" s="406" t="str">
        <f>Master!X1877</f>
        <v/>
      </c>
      <c r="Y1828" s="406" t="str">
        <f>Master!Y1877</f>
        <v/>
      </c>
      <c r="Z1828" s="406" t="str">
        <f>Master!Z1877</f>
        <v/>
      </c>
      <c r="AA1828" s="406" t="str">
        <f>Master!AA1877</f>
        <v/>
      </c>
      <c r="AB1828" s="406" t="str">
        <f>Master!AB1877</f>
        <v/>
      </c>
      <c r="AC1828" s="406" t="str">
        <f>Master!AC1877</f>
        <v/>
      </c>
      <c r="AD1828" s="406" t="str">
        <f>Master!AD1877</f>
        <v/>
      </c>
      <c r="AE1828" s="406" t="str">
        <f>Master!AE1877</f>
        <v/>
      </c>
      <c r="AF1828" s="406" t="str">
        <f>Master!AF1877</f>
        <v/>
      </c>
      <c r="AG1828" s="406" t="str">
        <f>Master!AG1877</f>
        <v/>
      </c>
      <c r="AH1828" s="88" t="str">
        <f>Master!AH1877</f>
        <v/>
      </c>
      <c r="AI1828" s="414" t="str">
        <f>Master!AI1877</f>
        <v/>
      </c>
      <c r="AJ1828" s="406" t="str">
        <f>Master!AJ1877</f>
        <v/>
      </c>
      <c r="AK1828" s="406">
        <f>Master!AK1877</f>
        <v>0</v>
      </c>
      <c r="AL1828" s="88" t="str">
        <f>Master!AL1877</f>
        <v/>
      </c>
      <c r="AM1828" s="416"/>
      <c r="AN1828" s="416"/>
      <c r="AO1828" s="416"/>
      <c r="AP1828" s="416"/>
      <c r="AQ1828" s="416"/>
      <c r="AR1828" s="416">
        <f t="shared" si="10"/>
        <v>0</v>
      </c>
      <c r="AS1828" s="417" t="str">
        <f t="shared" si="11"/>
        <v>#DIV/0!</v>
      </c>
      <c r="AT1828" s="416">
        <f t="shared" si="12"/>
        <v>0</v>
      </c>
      <c r="AU1828" s="417"/>
    </row>
    <row r="1829" hidden="1">
      <c r="A1829" s="88" t="str">
        <f>Master!A1878</f>
        <v>VSTUI18015</v>
      </c>
      <c r="B1829" s="414" t="str">
        <f>Master!B1878</f>
        <v/>
      </c>
      <c r="C1829" s="414" t="str">
        <f>Master!C1878</f>
        <v/>
      </c>
      <c r="D1829" s="88" t="str">
        <f>Master!D1878</f>
        <v/>
      </c>
      <c r="E1829" s="406" t="str">
        <f>Master!E1878</f>
        <v/>
      </c>
      <c r="F1829" s="406">
        <f>Master!F1878</f>
        <v>0</v>
      </c>
      <c r="G1829" s="88" t="str">
        <f>Master!G1878</f>
        <v/>
      </c>
      <c r="H1829" s="88" t="str">
        <f>Master!H1878</f>
        <v/>
      </c>
      <c r="I1829" s="88" t="str">
        <f>Master!I1878</f>
        <v/>
      </c>
      <c r="J1829" s="88" t="str">
        <f>Master!J1878</f>
        <v>STUDIO WU (INSTRUCTOR) PTE LTD</v>
      </c>
      <c r="K1829" s="88" t="str">
        <f>Master!K1878</f>
        <v/>
      </c>
      <c r="L1829" s="88" t="str">
        <f>Master!L1878</f>
        <v/>
      </c>
      <c r="M1829" s="88" t="str">
        <f>Master!M1878</f>
        <v/>
      </c>
      <c r="N1829" s="88" t="str">
        <f>Master!N1878</f>
        <v/>
      </c>
      <c r="O1829" s="88" t="str">
        <f>Master!O1878</f>
        <v/>
      </c>
      <c r="P1829" s="88" t="str">
        <f>Master!P1878</f>
        <v/>
      </c>
      <c r="Q1829" s="88" t="str">
        <f>Master!Q1878</f>
        <v/>
      </c>
      <c r="R1829" s="406" t="str">
        <f>Master!R1878</f>
        <v/>
      </c>
      <c r="S1829" s="406">
        <f>Master!S1878</f>
        <v>0</v>
      </c>
      <c r="T1829" s="406" t="str">
        <f>Master!T1878</f>
        <v/>
      </c>
      <c r="U1829" s="406" t="str">
        <f>Master!U1878</f>
        <v/>
      </c>
      <c r="V1829" s="406" t="str">
        <f>Master!V1878</f>
        <v/>
      </c>
      <c r="W1829" s="406" t="str">
        <f>Master!W1878</f>
        <v/>
      </c>
      <c r="X1829" s="406" t="str">
        <f>Master!X1878</f>
        <v/>
      </c>
      <c r="Y1829" s="406" t="str">
        <f>Master!Y1878</f>
        <v/>
      </c>
      <c r="Z1829" s="406" t="str">
        <f>Master!Z1878</f>
        <v/>
      </c>
      <c r="AA1829" s="406" t="str">
        <f>Master!AA1878</f>
        <v/>
      </c>
      <c r="AB1829" s="406" t="str">
        <f>Master!AB1878</f>
        <v/>
      </c>
      <c r="AC1829" s="406" t="str">
        <f>Master!AC1878</f>
        <v/>
      </c>
      <c r="AD1829" s="406" t="str">
        <f>Master!AD1878</f>
        <v/>
      </c>
      <c r="AE1829" s="406" t="str">
        <f>Master!AE1878</f>
        <v/>
      </c>
      <c r="AF1829" s="406" t="str">
        <f>Master!AF1878</f>
        <v/>
      </c>
      <c r="AG1829" s="406" t="str">
        <f>Master!AG1878</f>
        <v/>
      </c>
      <c r="AH1829" s="88" t="str">
        <f>Master!AH1878</f>
        <v/>
      </c>
      <c r="AI1829" s="88" t="str">
        <f>Master!AI1878</f>
        <v/>
      </c>
      <c r="AJ1829" s="406" t="str">
        <f>Master!AJ1878</f>
        <v/>
      </c>
      <c r="AK1829" s="406">
        <f>Master!AK1878</f>
        <v>0</v>
      </c>
      <c r="AL1829" s="88" t="str">
        <f>Master!AL1878</f>
        <v/>
      </c>
      <c r="AM1829" s="416"/>
      <c r="AN1829" s="416"/>
      <c r="AO1829" s="416"/>
      <c r="AP1829" s="416"/>
      <c r="AQ1829" s="416"/>
      <c r="AR1829" s="416">
        <f t="shared" si="10"/>
        <v>0</v>
      </c>
      <c r="AS1829" s="417" t="str">
        <f t="shared" si="11"/>
        <v>#DIV/0!</v>
      </c>
      <c r="AT1829" s="416">
        <f t="shared" si="12"/>
        <v>0</v>
      </c>
      <c r="AU1829" s="417"/>
    </row>
    <row r="1830" hidden="1">
      <c r="A1830" s="88" t="str">
        <f>Master!A1879</f>
        <v>VSTUI18016</v>
      </c>
      <c r="B1830" s="414" t="str">
        <f>Master!B1879</f>
        <v/>
      </c>
      <c r="C1830" s="414" t="str">
        <f>Master!C1879</f>
        <v/>
      </c>
      <c r="D1830" s="88" t="str">
        <f>Master!D1879</f>
        <v/>
      </c>
      <c r="E1830" s="406" t="str">
        <f>Master!E1879</f>
        <v/>
      </c>
      <c r="F1830" s="406">
        <f>Master!F1879</f>
        <v>0</v>
      </c>
      <c r="G1830" s="88" t="str">
        <f>Master!G1879</f>
        <v/>
      </c>
      <c r="H1830" s="88" t="str">
        <f>Master!H1879</f>
        <v/>
      </c>
      <c r="I1830" s="88" t="str">
        <f>Master!I1879</f>
        <v/>
      </c>
      <c r="J1830" s="88" t="str">
        <f>Master!J1879</f>
        <v>STUDIO WU (INSTRUCTOR) PTE LTD</v>
      </c>
      <c r="K1830" s="88" t="str">
        <f>Master!K1879</f>
        <v/>
      </c>
      <c r="L1830" s="88" t="str">
        <f>Master!L1879</f>
        <v/>
      </c>
      <c r="M1830" s="88" t="str">
        <f>Master!M1879</f>
        <v/>
      </c>
      <c r="N1830" s="88" t="str">
        <f>Master!N1879</f>
        <v/>
      </c>
      <c r="O1830" s="88" t="str">
        <f>Master!O1879</f>
        <v/>
      </c>
      <c r="P1830" s="88" t="str">
        <f>Master!P1879</f>
        <v/>
      </c>
      <c r="Q1830" s="88" t="str">
        <f>Master!Q1879</f>
        <v/>
      </c>
      <c r="R1830" s="406" t="str">
        <f>Master!R1879</f>
        <v/>
      </c>
      <c r="S1830" s="406">
        <f>Master!S1879</f>
        <v>0</v>
      </c>
      <c r="T1830" s="406" t="str">
        <f>Master!T1879</f>
        <v/>
      </c>
      <c r="U1830" s="406" t="str">
        <f>Master!U1879</f>
        <v/>
      </c>
      <c r="V1830" s="406" t="str">
        <f>Master!V1879</f>
        <v/>
      </c>
      <c r="W1830" s="406" t="str">
        <f>Master!W1879</f>
        <v/>
      </c>
      <c r="X1830" s="406" t="str">
        <f>Master!X1879</f>
        <v/>
      </c>
      <c r="Y1830" s="406" t="str">
        <f>Master!Y1879</f>
        <v/>
      </c>
      <c r="Z1830" s="406" t="str">
        <f>Master!Z1879</f>
        <v/>
      </c>
      <c r="AA1830" s="406" t="str">
        <f>Master!AA1879</f>
        <v/>
      </c>
      <c r="AB1830" s="406" t="str">
        <f>Master!AB1879</f>
        <v/>
      </c>
      <c r="AC1830" s="406" t="str">
        <f>Master!AC1879</f>
        <v/>
      </c>
      <c r="AD1830" s="406" t="str">
        <f>Master!AD1879</f>
        <v/>
      </c>
      <c r="AE1830" s="406" t="str">
        <f>Master!AE1879</f>
        <v/>
      </c>
      <c r="AF1830" s="406" t="str">
        <f>Master!AF1879</f>
        <v/>
      </c>
      <c r="AG1830" s="406" t="str">
        <f>Master!AG1879</f>
        <v/>
      </c>
      <c r="AH1830" s="88" t="str">
        <f>Master!AH1879</f>
        <v/>
      </c>
      <c r="AI1830" s="414" t="str">
        <f>Master!AI1879</f>
        <v/>
      </c>
      <c r="AJ1830" s="406" t="str">
        <f>Master!AJ1879</f>
        <v/>
      </c>
      <c r="AK1830" s="406">
        <f>Master!AK1879</f>
        <v>0</v>
      </c>
      <c r="AL1830" s="88" t="str">
        <f>Master!AL1879</f>
        <v/>
      </c>
      <c r="AM1830" s="416"/>
      <c r="AN1830" s="416"/>
      <c r="AO1830" s="416"/>
      <c r="AP1830" s="416"/>
      <c r="AQ1830" s="416"/>
      <c r="AR1830" s="416">
        <f t="shared" si="10"/>
        <v>0</v>
      </c>
      <c r="AS1830" s="417" t="str">
        <f t="shared" si="11"/>
        <v>#DIV/0!</v>
      </c>
      <c r="AT1830" s="416">
        <f t="shared" si="12"/>
        <v>0</v>
      </c>
      <c r="AU1830" s="417"/>
    </row>
    <row r="1831" hidden="1">
      <c r="A1831" s="88" t="str">
        <f>Master!A1880</f>
        <v>VSTUI18017</v>
      </c>
      <c r="B1831" s="414" t="str">
        <f>Master!B1880</f>
        <v/>
      </c>
      <c r="C1831" s="414" t="str">
        <f>Master!C1880</f>
        <v/>
      </c>
      <c r="D1831" s="88" t="str">
        <f>Master!D1880</f>
        <v/>
      </c>
      <c r="E1831" s="406" t="str">
        <f>Master!E1880</f>
        <v/>
      </c>
      <c r="F1831" s="406">
        <f>Master!F1880</f>
        <v>0</v>
      </c>
      <c r="G1831" s="88" t="str">
        <f>Master!G1880</f>
        <v/>
      </c>
      <c r="H1831" s="88" t="str">
        <f>Master!H1880</f>
        <v/>
      </c>
      <c r="I1831" s="88" t="str">
        <f>Master!I1880</f>
        <v/>
      </c>
      <c r="J1831" s="88" t="str">
        <f>Master!J1880</f>
        <v>STUDIO WU (INSTRUCTOR) PTE LTD</v>
      </c>
      <c r="K1831" s="88" t="str">
        <f>Master!K1880</f>
        <v/>
      </c>
      <c r="L1831" s="88" t="str">
        <f>Master!L1880</f>
        <v/>
      </c>
      <c r="M1831" s="88" t="str">
        <f>Master!M1880</f>
        <v/>
      </c>
      <c r="N1831" s="88" t="str">
        <f>Master!N1880</f>
        <v/>
      </c>
      <c r="O1831" s="88" t="str">
        <f>Master!O1880</f>
        <v/>
      </c>
      <c r="P1831" s="88" t="str">
        <f>Master!P1880</f>
        <v/>
      </c>
      <c r="Q1831" s="88" t="str">
        <f>Master!Q1880</f>
        <v/>
      </c>
      <c r="R1831" s="406" t="str">
        <f>Master!R1880</f>
        <v/>
      </c>
      <c r="S1831" s="406">
        <f>Master!S1880</f>
        <v>0</v>
      </c>
      <c r="T1831" s="406" t="str">
        <f>Master!T1880</f>
        <v/>
      </c>
      <c r="U1831" s="406" t="str">
        <f>Master!U1880</f>
        <v/>
      </c>
      <c r="V1831" s="406" t="str">
        <f>Master!V1880</f>
        <v/>
      </c>
      <c r="W1831" s="406" t="str">
        <f>Master!W1880</f>
        <v/>
      </c>
      <c r="X1831" s="406" t="str">
        <f>Master!X1880</f>
        <v/>
      </c>
      <c r="Y1831" s="406" t="str">
        <f>Master!Y1880</f>
        <v/>
      </c>
      <c r="Z1831" s="406" t="str">
        <f>Master!Z1880</f>
        <v/>
      </c>
      <c r="AA1831" s="406" t="str">
        <f>Master!AA1880</f>
        <v/>
      </c>
      <c r="AB1831" s="406" t="str">
        <f>Master!AB1880</f>
        <v/>
      </c>
      <c r="AC1831" s="406" t="str">
        <f>Master!AC1880</f>
        <v/>
      </c>
      <c r="AD1831" s="406" t="str">
        <f>Master!AD1880</f>
        <v/>
      </c>
      <c r="AE1831" s="406" t="str">
        <f>Master!AE1880</f>
        <v/>
      </c>
      <c r="AF1831" s="406" t="str">
        <f>Master!AF1880</f>
        <v/>
      </c>
      <c r="AG1831" s="406" t="str">
        <f>Master!AG1880</f>
        <v/>
      </c>
      <c r="AH1831" s="88" t="str">
        <f>Master!AH1880</f>
        <v/>
      </c>
      <c r="AI1831" s="88" t="str">
        <f>Master!AI1880</f>
        <v/>
      </c>
      <c r="AJ1831" s="406" t="str">
        <f>Master!AJ1880</f>
        <v/>
      </c>
      <c r="AK1831" s="406">
        <f>Master!AK1880</f>
        <v>0</v>
      </c>
      <c r="AL1831" s="88" t="str">
        <f>Master!AL1880</f>
        <v/>
      </c>
      <c r="AM1831" s="416"/>
      <c r="AN1831" s="416"/>
      <c r="AO1831" s="416"/>
      <c r="AP1831" s="416"/>
      <c r="AQ1831" s="416"/>
      <c r="AR1831" s="416">
        <f t="shared" si="10"/>
        <v>0</v>
      </c>
      <c r="AS1831" s="417" t="str">
        <f t="shared" si="11"/>
        <v>#DIV/0!</v>
      </c>
      <c r="AT1831" s="416">
        <f t="shared" si="12"/>
        <v>0</v>
      </c>
      <c r="AU1831" s="417"/>
    </row>
    <row r="1832" hidden="1">
      <c r="A1832" s="88" t="str">
        <f>Master!A1881</f>
        <v>VSTUI18018</v>
      </c>
      <c r="B1832" s="414" t="str">
        <f>Master!B1881</f>
        <v/>
      </c>
      <c r="C1832" s="414" t="str">
        <f>Master!C1881</f>
        <v/>
      </c>
      <c r="D1832" s="88" t="str">
        <f>Master!D1881</f>
        <v/>
      </c>
      <c r="E1832" s="406" t="str">
        <f>Master!E1881</f>
        <v/>
      </c>
      <c r="F1832" s="406">
        <f>Master!F1881</f>
        <v>0</v>
      </c>
      <c r="G1832" s="88" t="str">
        <f>Master!G1881</f>
        <v/>
      </c>
      <c r="H1832" s="88" t="str">
        <f>Master!H1881</f>
        <v/>
      </c>
      <c r="I1832" s="88" t="str">
        <f>Master!I1881</f>
        <v/>
      </c>
      <c r="J1832" s="88" t="str">
        <f>Master!J1881</f>
        <v>STUDIO WU (INSTRUCTOR) PTE LTD</v>
      </c>
      <c r="K1832" s="88" t="str">
        <f>Master!K1881</f>
        <v/>
      </c>
      <c r="L1832" s="88" t="str">
        <f>Master!L1881</f>
        <v/>
      </c>
      <c r="M1832" s="88" t="str">
        <f>Master!M1881</f>
        <v/>
      </c>
      <c r="N1832" s="88" t="str">
        <f>Master!N1881</f>
        <v/>
      </c>
      <c r="O1832" s="88" t="str">
        <f>Master!O1881</f>
        <v/>
      </c>
      <c r="P1832" s="88" t="str">
        <f>Master!P1881</f>
        <v/>
      </c>
      <c r="Q1832" s="88" t="str">
        <f>Master!Q1881</f>
        <v/>
      </c>
      <c r="R1832" s="406" t="str">
        <f>Master!R1881</f>
        <v/>
      </c>
      <c r="S1832" s="406">
        <f>Master!S1881</f>
        <v>0</v>
      </c>
      <c r="T1832" s="406" t="str">
        <f>Master!T1881</f>
        <v/>
      </c>
      <c r="U1832" s="406" t="str">
        <f>Master!U1881</f>
        <v/>
      </c>
      <c r="V1832" s="406" t="str">
        <f>Master!V1881</f>
        <v/>
      </c>
      <c r="W1832" s="406" t="str">
        <f>Master!W1881</f>
        <v/>
      </c>
      <c r="X1832" s="406" t="str">
        <f>Master!X1881</f>
        <v/>
      </c>
      <c r="Y1832" s="406" t="str">
        <f>Master!Y1881</f>
        <v/>
      </c>
      <c r="Z1832" s="406" t="str">
        <f>Master!Z1881</f>
        <v/>
      </c>
      <c r="AA1832" s="406" t="str">
        <f>Master!AA1881</f>
        <v/>
      </c>
      <c r="AB1832" s="406" t="str">
        <f>Master!AB1881</f>
        <v/>
      </c>
      <c r="AC1832" s="406" t="str">
        <f>Master!AC1881</f>
        <v/>
      </c>
      <c r="AD1832" s="406" t="str">
        <f>Master!AD1881</f>
        <v/>
      </c>
      <c r="AE1832" s="406" t="str">
        <f>Master!AE1881</f>
        <v/>
      </c>
      <c r="AF1832" s="406" t="str">
        <f>Master!AF1881</f>
        <v/>
      </c>
      <c r="AG1832" s="406" t="str">
        <f>Master!AG1881</f>
        <v/>
      </c>
      <c r="AH1832" s="88" t="str">
        <f>Master!AH1881</f>
        <v/>
      </c>
      <c r="AI1832" s="414" t="str">
        <f>Master!AI1881</f>
        <v/>
      </c>
      <c r="AJ1832" s="406" t="str">
        <f>Master!AJ1881</f>
        <v/>
      </c>
      <c r="AK1832" s="406">
        <f>Master!AK1881</f>
        <v>0</v>
      </c>
      <c r="AL1832" s="88" t="str">
        <f>Master!AL1881</f>
        <v/>
      </c>
      <c r="AM1832" s="416"/>
      <c r="AN1832" s="416"/>
      <c r="AO1832" s="416"/>
      <c r="AP1832" s="416"/>
      <c r="AQ1832" s="416"/>
      <c r="AR1832" s="416">
        <f t="shared" si="10"/>
        <v>0</v>
      </c>
      <c r="AS1832" s="417" t="str">
        <f t="shared" si="11"/>
        <v>#DIV/0!</v>
      </c>
      <c r="AT1832" s="416">
        <f t="shared" si="12"/>
        <v>0</v>
      </c>
      <c r="AU1832" s="417"/>
    </row>
    <row r="1833" hidden="1">
      <c r="A1833" s="88" t="str">
        <f>Master!A1882</f>
        <v>VSTUI18019</v>
      </c>
      <c r="B1833" s="414" t="str">
        <f>Master!B1882</f>
        <v/>
      </c>
      <c r="C1833" s="414" t="str">
        <f>Master!C1882</f>
        <v/>
      </c>
      <c r="D1833" s="88" t="str">
        <f>Master!D1882</f>
        <v/>
      </c>
      <c r="E1833" s="406" t="str">
        <f>Master!E1882</f>
        <v/>
      </c>
      <c r="F1833" s="406">
        <f>Master!F1882</f>
        <v>0</v>
      </c>
      <c r="G1833" s="88" t="str">
        <f>Master!G1882</f>
        <v/>
      </c>
      <c r="H1833" s="88" t="str">
        <f>Master!H1882</f>
        <v/>
      </c>
      <c r="I1833" s="88" t="str">
        <f>Master!I1882</f>
        <v/>
      </c>
      <c r="J1833" s="88" t="str">
        <f>Master!J1882</f>
        <v>STUDIO WU (INSTRUCTOR) PTE LTD</v>
      </c>
      <c r="K1833" s="88" t="str">
        <f>Master!K1882</f>
        <v/>
      </c>
      <c r="L1833" s="88" t="str">
        <f>Master!L1882</f>
        <v/>
      </c>
      <c r="M1833" s="88" t="str">
        <f>Master!M1882</f>
        <v/>
      </c>
      <c r="N1833" s="88" t="str">
        <f>Master!N1882</f>
        <v/>
      </c>
      <c r="O1833" s="88" t="str">
        <f>Master!O1882</f>
        <v/>
      </c>
      <c r="P1833" s="88" t="str">
        <f>Master!P1882</f>
        <v/>
      </c>
      <c r="Q1833" s="88" t="str">
        <f>Master!Q1882</f>
        <v/>
      </c>
      <c r="R1833" s="406" t="str">
        <f>Master!R1882</f>
        <v/>
      </c>
      <c r="S1833" s="406">
        <f>Master!S1882</f>
        <v>0</v>
      </c>
      <c r="T1833" s="406" t="str">
        <f>Master!T1882</f>
        <v/>
      </c>
      <c r="U1833" s="406" t="str">
        <f>Master!U1882</f>
        <v/>
      </c>
      <c r="V1833" s="406" t="str">
        <f>Master!V1882</f>
        <v/>
      </c>
      <c r="W1833" s="406" t="str">
        <f>Master!W1882</f>
        <v/>
      </c>
      <c r="X1833" s="406" t="str">
        <f>Master!X1882</f>
        <v/>
      </c>
      <c r="Y1833" s="406" t="str">
        <f>Master!Y1882</f>
        <v/>
      </c>
      <c r="Z1833" s="406" t="str">
        <f>Master!Z1882</f>
        <v/>
      </c>
      <c r="AA1833" s="406" t="str">
        <f>Master!AA1882</f>
        <v/>
      </c>
      <c r="AB1833" s="406" t="str">
        <f>Master!AB1882</f>
        <v/>
      </c>
      <c r="AC1833" s="406" t="str">
        <f>Master!AC1882</f>
        <v/>
      </c>
      <c r="AD1833" s="406" t="str">
        <f>Master!AD1882</f>
        <v/>
      </c>
      <c r="AE1833" s="406" t="str">
        <f>Master!AE1882</f>
        <v/>
      </c>
      <c r="AF1833" s="406" t="str">
        <f>Master!AF1882</f>
        <v/>
      </c>
      <c r="AG1833" s="406" t="str">
        <f>Master!AG1882</f>
        <v/>
      </c>
      <c r="AH1833" s="88" t="str">
        <f>Master!AH1882</f>
        <v/>
      </c>
      <c r="AI1833" s="88" t="str">
        <f>Master!AI1882</f>
        <v/>
      </c>
      <c r="AJ1833" s="406" t="str">
        <f>Master!AJ1882</f>
        <v/>
      </c>
      <c r="AK1833" s="406">
        <f>Master!AK1882</f>
        <v>0</v>
      </c>
      <c r="AL1833" s="88" t="str">
        <f>Master!AL1882</f>
        <v/>
      </c>
      <c r="AM1833" s="416"/>
      <c r="AN1833" s="416"/>
      <c r="AO1833" s="416"/>
      <c r="AP1833" s="416"/>
      <c r="AQ1833" s="416"/>
      <c r="AR1833" s="416">
        <f t="shared" si="10"/>
        <v>0</v>
      </c>
      <c r="AS1833" s="417" t="str">
        <f t="shared" si="11"/>
        <v>#DIV/0!</v>
      </c>
      <c r="AT1833" s="416">
        <f t="shared" si="12"/>
        <v>0</v>
      </c>
      <c r="AU1833" s="417"/>
    </row>
    <row r="1834" hidden="1">
      <c r="A1834" s="88" t="str">
        <f>Master!A1883</f>
        <v>VSTUI18020</v>
      </c>
      <c r="B1834" s="414" t="str">
        <f>Master!B1883</f>
        <v/>
      </c>
      <c r="C1834" s="414" t="str">
        <f>Master!C1883</f>
        <v/>
      </c>
      <c r="D1834" s="88" t="str">
        <f>Master!D1883</f>
        <v/>
      </c>
      <c r="E1834" s="406" t="str">
        <f>Master!E1883</f>
        <v/>
      </c>
      <c r="F1834" s="406">
        <f>Master!F1883</f>
        <v>0</v>
      </c>
      <c r="G1834" s="88" t="str">
        <f>Master!G1883</f>
        <v/>
      </c>
      <c r="H1834" s="88" t="str">
        <f>Master!H1883</f>
        <v/>
      </c>
      <c r="I1834" s="88" t="str">
        <f>Master!I1883</f>
        <v/>
      </c>
      <c r="J1834" s="88" t="str">
        <f>Master!J1883</f>
        <v>STUDIO WU (INSTRUCTOR) PTE LTD</v>
      </c>
      <c r="K1834" s="88" t="str">
        <f>Master!K1883</f>
        <v/>
      </c>
      <c r="L1834" s="88" t="str">
        <f>Master!L1883</f>
        <v/>
      </c>
      <c r="M1834" s="88" t="str">
        <f>Master!M1883</f>
        <v/>
      </c>
      <c r="N1834" s="88" t="str">
        <f>Master!N1883</f>
        <v/>
      </c>
      <c r="O1834" s="88" t="str">
        <f>Master!O1883</f>
        <v/>
      </c>
      <c r="P1834" s="88" t="str">
        <f>Master!P1883</f>
        <v/>
      </c>
      <c r="Q1834" s="88" t="str">
        <f>Master!Q1883</f>
        <v/>
      </c>
      <c r="R1834" s="406" t="str">
        <f>Master!R1883</f>
        <v/>
      </c>
      <c r="S1834" s="406">
        <f>Master!S1883</f>
        <v>0</v>
      </c>
      <c r="T1834" s="406" t="str">
        <f>Master!T1883</f>
        <v/>
      </c>
      <c r="U1834" s="406" t="str">
        <f>Master!U1883</f>
        <v/>
      </c>
      <c r="V1834" s="406" t="str">
        <f>Master!V1883</f>
        <v/>
      </c>
      <c r="W1834" s="406" t="str">
        <f>Master!W1883</f>
        <v/>
      </c>
      <c r="X1834" s="406" t="str">
        <f>Master!X1883</f>
        <v/>
      </c>
      <c r="Y1834" s="406" t="str">
        <f>Master!Y1883</f>
        <v/>
      </c>
      <c r="Z1834" s="406" t="str">
        <f>Master!Z1883</f>
        <v/>
      </c>
      <c r="AA1834" s="406" t="str">
        <f>Master!AA1883</f>
        <v/>
      </c>
      <c r="AB1834" s="406" t="str">
        <f>Master!AB1883</f>
        <v/>
      </c>
      <c r="AC1834" s="406" t="str">
        <f>Master!AC1883</f>
        <v/>
      </c>
      <c r="AD1834" s="406" t="str">
        <f>Master!AD1883</f>
        <v/>
      </c>
      <c r="AE1834" s="406" t="str">
        <f>Master!AE1883</f>
        <v/>
      </c>
      <c r="AF1834" s="406" t="str">
        <f>Master!AF1883</f>
        <v/>
      </c>
      <c r="AG1834" s="406" t="str">
        <f>Master!AG1883</f>
        <v/>
      </c>
      <c r="AH1834" s="88" t="str">
        <f>Master!AH1883</f>
        <v/>
      </c>
      <c r="AI1834" s="414" t="str">
        <f>Master!AI1883</f>
        <v/>
      </c>
      <c r="AJ1834" s="406" t="str">
        <f>Master!AJ1883</f>
        <v/>
      </c>
      <c r="AK1834" s="406">
        <f>Master!AK1883</f>
        <v>0</v>
      </c>
      <c r="AL1834" s="88" t="str">
        <f>Master!AL1883</f>
        <v/>
      </c>
      <c r="AM1834" s="416"/>
      <c r="AN1834" s="416"/>
      <c r="AO1834" s="416"/>
      <c r="AP1834" s="416"/>
      <c r="AQ1834" s="416"/>
      <c r="AR1834" s="416">
        <f t="shared" si="10"/>
        <v>0</v>
      </c>
      <c r="AS1834" s="417" t="str">
        <f t="shared" si="11"/>
        <v>#DIV/0!</v>
      </c>
      <c r="AT1834" s="416">
        <f t="shared" si="12"/>
        <v>0</v>
      </c>
      <c r="AU1834" s="417"/>
    </row>
    <row r="1835" hidden="1">
      <c r="A1835" s="88" t="str">
        <f>Master!A1884</f>
        <v>VSTUI18021</v>
      </c>
      <c r="B1835" s="414" t="str">
        <f>Master!B1884</f>
        <v/>
      </c>
      <c r="C1835" s="414" t="str">
        <f>Master!C1884</f>
        <v/>
      </c>
      <c r="D1835" s="88" t="str">
        <f>Master!D1884</f>
        <v/>
      </c>
      <c r="E1835" s="406" t="str">
        <f>Master!E1884</f>
        <v/>
      </c>
      <c r="F1835" s="406">
        <f>Master!F1884</f>
        <v>0</v>
      </c>
      <c r="G1835" s="88" t="str">
        <f>Master!G1884</f>
        <v/>
      </c>
      <c r="H1835" s="88" t="str">
        <f>Master!H1884</f>
        <v/>
      </c>
      <c r="I1835" s="88" t="str">
        <f>Master!I1884</f>
        <v/>
      </c>
      <c r="J1835" s="88" t="str">
        <f>Master!J1884</f>
        <v>STUDIO WU (INSTRUCTOR) PTE LTD</v>
      </c>
      <c r="K1835" s="88" t="str">
        <f>Master!K1884</f>
        <v/>
      </c>
      <c r="L1835" s="88" t="str">
        <f>Master!L1884</f>
        <v/>
      </c>
      <c r="M1835" s="88" t="str">
        <f>Master!M1884</f>
        <v/>
      </c>
      <c r="N1835" s="88" t="str">
        <f>Master!N1884</f>
        <v/>
      </c>
      <c r="O1835" s="88" t="str">
        <f>Master!O1884</f>
        <v/>
      </c>
      <c r="P1835" s="88" t="str">
        <f>Master!P1884</f>
        <v/>
      </c>
      <c r="Q1835" s="88" t="str">
        <f>Master!Q1884</f>
        <v/>
      </c>
      <c r="R1835" s="406" t="str">
        <f>Master!R1884</f>
        <v/>
      </c>
      <c r="S1835" s="406">
        <f>Master!S1884</f>
        <v>0</v>
      </c>
      <c r="T1835" s="406" t="str">
        <f>Master!T1884</f>
        <v/>
      </c>
      <c r="U1835" s="406" t="str">
        <f>Master!U1884</f>
        <v/>
      </c>
      <c r="V1835" s="406" t="str">
        <f>Master!V1884</f>
        <v/>
      </c>
      <c r="W1835" s="406" t="str">
        <f>Master!W1884</f>
        <v/>
      </c>
      <c r="X1835" s="406" t="str">
        <f>Master!X1884</f>
        <v/>
      </c>
      <c r="Y1835" s="406" t="str">
        <f>Master!Y1884</f>
        <v/>
      </c>
      <c r="Z1835" s="406" t="str">
        <f>Master!Z1884</f>
        <v/>
      </c>
      <c r="AA1835" s="406" t="str">
        <f>Master!AA1884</f>
        <v/>
      </c>
      <c r="AB1835" s="406" t="str">
        <f>Master!AB1884</f>
        <v/>
      </c>
      <c r="AC1835" s="406" t="str">
        <f>Master!AC1884</f>
        <v/>
      </c>
      <c r="AD1835" s="406" t="str">
        <f>Master!AD1884</f>
        <v/>
      </c>
      <c r="AE1835" s="406" t="str">
        <f>Master!AE1884</f>
        <v/>
      </c>
      <c r="AF1835" s="406" t="str">
        <f>Master!AF1884</f>
        <v/>
      </c>
      <c r="AG1835" s="406" t="str">
        <f>Master!AG1884</f>
        <v/>
      </c>
      <c r="AH1835" s="88" t="str">
        <f>Master!AH1884</f>
        <v/>
      </c>
      <c r="AI1835" s="88" t="str">
        <f>Master!AI1884</f>
        <v/>
      </c>
      <c r="AJ1835" s="406" t="str">
        <f>Master!AJ1884</f>
        <v/>
      </c>
      <c r="AK1835" s="406">
        <f>Master!AK1884</f>
        <v>0</v>
      </c>
      <c r="AL1835" s="88" t="str">
        <f>Master!AL1884</f>
        <v/>
      </c>
      <c r="AM1835" s="416"/>
      <c r="AN1835" s="416"/>
      <c r="AO1835" s="416"/>
      <c r="AP1835" s="416"/>
      <c r="AQ1835" s="416"/>
      <c r="AR1835" s="416">
        <f t="shared" si="10"/>
        <v>0</v>
      </c>
      <c r="AS1835" s="417" t="str">
        <f t="shared" si="11"/>
        <v>#DIV/0!</v>
      </c>
      <c r="AT1835" s="416">
        <f t="shared" si="12"/>
        <v>0</v>
      </c>
      <c r="AU1835" s="417"/>
    </row>
    <row r="1836" hidden="1">
      <c r="A1836" s="88" t="str">
        <f>Master!A1885</f>
        <v>VSTUI18022</v>
      </c>
      <c r="B1836" s="414" t="str">
        <f>Master!B1885</f>
        <v/>
      </c>
      <c r="C1836" s="414" t="str">
        <f>Master!C1885</f>
        <v/>
      </c>
      <c r="D1836" s="88" t="str">
        <f>Master!D1885</f>
        <v/>
      </c>
      <c r="E1836" s="406" t="str">
        <f>Master!E1885</f>
        <v/>
      </c>
      <c r="F1836" s="406">
        <f>Master!F1885</f>
        <v>0</v>
      </c>
      <c r="G1836" s="88" t="str">
        <f>Master!G1885</f>
        <v/>
      </c>
      <c r="H1836" s="88" t="str">
        <f>Master!H1885</f>
        <v/>
      </c>
      <c r="I1836" s="88" t="str">
        <f>Master!I1885</f>
        <v/>
      </c>
      <c r="J1836" s="88" t="str">
        <f>Master!J1885</f>
        <v>STUDIO WU (INSTRUCTOR) PTE LTD</v>
      </c>
      <c r="K1836" s="88" t="str">
        <f>Master!K1885</f>
        <v/>
      </c>
      <c r="L1836" s="88" t="str">
        <f>Master!L1885</f>
        <v/>
      </c>
      <c r="M1836" s="88" t="str">
        <f>Master!M1885</f>
        <v/>
      </c>
      <c r="N1836" s="88" t="str">
        <f>Master!N1885</f>
        <v/>
      </c>
      <c r="O1836" s="88" t="str">
        <f>Master!O1885</f>
        <v/>
      </c>
      <c r="P1836" s="88" t="str">
        <f>Master!P1885</f>
        <v/>
      </c>
      <c r="Q1836" s="88" t="str">
        <f>Master!Q1885</f>
        <v/>
      </c>
      <c r="R1836" s="406" t="str">
        <f>Master!R1885</f>
        <v/>
      </c>
      <c r="S1836" s="406">
        <f>Master!S1885</f>
        <v>0</v>
      </c>
      <c r="T1836" s="406" t="str">
        <f>Master!T1885</f>
        <v/>
      </c>
      <c r="U1836" s="406" t="str">
        <f>Master!U1885</f>
        <v/>
      </c>
      <c r="V1836" s="406" t="str">
        <f>Master!V1885</f>
        <v/>
      </c>
      <c r="W1836" s="406" t="str">
        <f>Master!W1885</f>
        <v/>
      </c>
      <c r="X1836" s="406" t="str">
        <f>Master!X1885</f>
        <v/>
      </c>
      <c r="Y1836" s="406" t="str">
        <f>Master!Y1885</f>
        <v/>
      </c>
      <c r="Z1836" s="406" t="str">
        <f>Master!Z1885</f>
        <v/>
      </c>
      <c r="AA1836" s="406" t="str">
        <f>Master!AA1885</f>
        <v/>
      </c>
      <c r="AB1836" s="406" t="str">
        <f>Master!AB1885</f>
        <v/>
      </c>
      <c r="AC1836" s="406" t="str">
        <f>Master!AC1885</f>
        <v/>
      </c>
      <c r="AD1836" s="406" t="str">
        <f>Master!AD1885</f>
        <v/>
      </c>
      <c r="AE1836" s="406" t="str">
        <f>Master!AE1885</f>
        <v/>
      </c>
      <c r="AF1836" s="406" t="str">
        <f>Master!AF1885</f>
        <v/>
      </c>
      <c r="AG1836" s="406" t="str">
        <f>Master!AG1885</f>
        <v/>
      </c>
      <c r="AH1836" s="88" t="str">
        <f>Master!AH1885</f>
        <v/>
      </c>
      <c r="AI1836" s="414" t="str">
        <f>Master!AI1885</f>
        <v/>
      </c>
      <c r="AJ1836" s="406" t="str">
        <f>Master!AJ1885</f>
        <v/>
      </c>
      <c r="AK1836" s="406">
        <f>Master!AK1885</f>
        <v>0</v>
      </c>
      <c r="AL1836" s="88" t="str">
        <f>Master!AL1885</f>
        <v/>
      </c>
      <c r="AM1836" s="416"/>
      <c r="AN1836" s="416"/>
      <c r="AO1836" s="416"/>
      <c r="AP1836" s="416"/>
      <c r="AQ1836" s="416"/>
      <c r="AR1836" s="416">
        <f t="shared" si="10"/>
        <v>0</v>
      </c>
      <c r="AS1836" s="417" t="str">
        <f t="shared" si="11"/>
        <v>#DIV/0!</v>
      </c>
      <c r="AT1836" s="416">
        <f t="shared" si="12"/>
        <v>0</v>
      </c>
      <c r="AU1836" s="417"/>
    </row>
    <row r="1837" hidden="1">
      <c r="A1837" s="88" t="str">
        <f>Master!A1886</f>
        <v>VSTUI18023</v>
      </c>
      <c r="B1837" s="414" t="str">
        <f>Master!B1886</f>
        <v/>
      </c>
      <c r="C1837" s="414" t="str">
        <f>Master!C1886</f>
        <v/>
      </c>
      <c r="D1837" s="88" t="str">
        <f>Master!D1886</f>
        <v/>
      </c>
      <c r="E1837" s="406" t="str">
        <f>Master!E1886</f>
        <v/>
      </c>
      <c r="F1837" s="406">
        <f>Master!F1886</f>
        <v>0</v>
      </c>
      <c r="G1837" s="88" t="str">
        <f>Master!G1886</f>
        <v/>
      </c>
      <c r="H1837" s="88" t="str">
        <f>Master!H1886</f>
        <v/>
      </c>
      <c r="I1837" s="88" t="str">
        <f>Master!I1886</f>
        <v/>
      </c>
      <c r="J1837" s="88" t="str">
        <f>Master!J1886</f>
        <v>STUDIO WU (INSTRUCTOR) PTE LTD</v>
      </c>
      <c r="K1837" s="88" t="str">
        <f>Master!K1886</f>
        <v/>
      </c>
      <c r="L1837" s="88" t="str">
        <f>Master!L1886</f>
        <v/>
      </c>
      <c r="M1837" s="88" t="str">
        <f>Master!M1886</f>
        <v/>
      </c>
      <c r="N1837" s="88" t="str">
        <f>Master!N1886</f>
        <v/>
      </c>
      <c r="O1837" s="88" t="str">
        <f>Master!O1886</f>
        <v/>
      </c>
      <c r="P1837" s="88" t="str">
        <f>Master!P1886</f>
        <v/>
      </c>
      <c r="Q1837" s="88" t="str">
        <f>Master!Q1886</f>
        <v/>
      </c>
      <c r="R1837" s="406" t="str">
        <f>Master!R1886</f>
        <v/>
      </c>
      <c r="S1837" s="406">
        <f>Master!S1886</f>
        <v>0</v>
      </c>
      <c r="T1837" s="406" t="str">
        <f>Master!T1886</f>
        <v/>
      </c>
      <c r="U1837" s="406" t="str">
        <f>Master!U1886</f>
        <v/>
      </c>
      <c r="V1837" s="406" t="str">
        <f>Master!V1886</f>
        <v/>
      </c>
      <c r="W1837" s="406" t="str">
        <f>Master!W1886</f>
        <v/>
      </c>
      <c r="X1837" s="406" t="str">
        <f>Master!X1886</f>
        <v/>
      </c>
      <c r="Y1837" s="406" t="str">
        <f>Master!Y1886</f>
        <v/>
      </c>
      <c r="Z1837" s="406" t="str">
        <f>Master!Z1886</f>
        <v/>
      </c>
      <c r="AA1837" s="406" t="str">
        <f>Master!AA1886</f>
        <v/>
      </c>
      <c r="AB1837" s="406" t="str">
        <f>Master!AB1886</f>
        <v/>
      </c>
      <c r="AC1837" s="406" t="str">
        <f>Master!AC1886</f>
        <v/>
      </c>
      <c r="AD1837" s="406" t="str">
        <f>Master!AD1886</f>
        <v/>
      </c>
      <c r="AE1837" s="406" t="str">
        <f>Master!AE1886</f>
        <v/>
      </c>
      <c r="AF1837" s="406" t="str">
        <f>Master!AF1886</f>
        <v/>
      </c>
      <c r="AG1837" s="406" t="str">
        <f>Master!AG1886</f>
        <v/>
      </c>
      <c r="AH1837" s="88" t="str">
        <f>Master!AH1886</f>
        <v/>
      </c>
      <c r="AI1837" s="88" t="str">
        <f>Master!AI1886</f>
        <v/>
      </c>
      <c r="AJ1837" s="406" t="str">
        <f>Master!AJ1886</f>
        <v/>
      </c>
      <c r="AK1837" s="406">
        <f>Master!AK1886</f>
        <v>0</v>
      </c>
      <c r="AL1837" s="88" t="str">
        <f>Master!AL1886</f>
        <v/>
      </c>
      <c r="AM1837" s="416"/>
      <c r="AN1837" s="416"/>
      <c r="AO1837" s="416"/>
      <c r="AP1837" s="416"/>
      <c r="AQ1837" s="416"/>
      <c r="AR1837" s="416">
        <f t="shared" si="10"/>
        <v>0</v>
      </c>
      <c r="AS1837" s="417" t="str">
        <f t="shared" si="11"/>
        <v>#DIV/0!</v>
      </c>
      <c r="AT1837" s="416">
        <f t="shared" si="12"/>
        <v>0</v>
      </c>
      <c r="AU1837" s="417"/>
    </row>
    <row r="1838" hidden="1">
      <c r="A1838" s="88" t="str">
        <f>Master!A1887</f>
        <v>VSTUI18024</v>
      </c>
      <c r="B1838" s="414" t="str">
        <f>Master!B1887</f>
        <v/>
      </c>
      <c r="C1838" s="414" t="str">
        <f>Master!C1887</f>
        <v/>
      </c>
      <c r="D1838" s="88" t="str">
        <f>Master!D1887</f>
        <v/>
      </c>
      <c r="E1838" s="406" t="str">
        <f>Master!E1887</f>
        <v/>
      </c>
      <c r="F1838" s="406">
        <f>Master!F1887</f>
        <v>0</v>
      </c>
      <c r="G1838" s="88" t="str">
        <f>Master!G1887</f>
        <v/>
      </c>
      <c r="H1838" s="88" t="str">
        <f>Master!H1887</f>
        <v/>
      </c>
      <c r="I1838" s="88" t="str">
        <f>Master!I1887</f>
        <v/>
      </c>
      <c r="J1838" s="88" t="str">
        <f>Master!J1887</f>
        <v>STUDIO WU (INSTRUCTOR) PTE LTD</v>
      </c>
      <c r="K1838" s="88" t="str">
        <f>Master!K1887</f>
        <v/>
      </c>
      <c r="L1838" s="88" t="str">
        <f>Master!L1887</f>
        <v/>
      </c>
      <c r="M1838" s="88" t="str">
        <f>Master!M1887</f>
        <v/>
      </c>
      <c r="N1838" s="88" t="str">
        <f>Master!N1887</f>
        <v/>
      </c>
      <c r="O1838" s="88" t="str">
        <f>Master!O1887</f>
        <v/>
      </c>
      <c r="P1838" s="88" t="str">
        <f>Master!P1887</f>
        <v/>
      </c>
      <c r="Q1838" s="88" t="str">
        <f>Master!Q1887</f>
        <v/>
      </c>
      <c r="R1838" s="406" t="str">
        <f>Master!R1887</f>
        <v/>
      </c>
      <c r="S1838" s="406">
        <f>Master!S1887</f>
        <v>0</v>
      </c>
      <c r="T1838" s="406" t="str">
        <f>Master!T1887</f>
        <v/>
      </c>
      <c r="U1838" s="406" t="str">
        <f>Master!U1887</f>
        <v/>
      </c>
      <c r="V1838" s="406" t="str">
        <f>Master!V1887</f>
        <v/>
      </c>
      <c r="W1838" s="406" t="str">
        <f>Master!W1887</f>
        <v/>
      </c>
      <c r="X1838" s="406" t="str">
        <f>Master!X1887</f>
        <v/>
      </c>
      <c r="Y1838" s="406" t="str">
        <f>Master!Y1887</f>
        <v/>
      </c>
      <c r="Z1838" s="406" t="str">
        <f>Master!Z1887</f>
        <v/>
      </c>
      <c r="AA1838" s="406" t="str">
        <f>Master!AA1887</f>
        <v/>
      </c>
      <c r="AB1838" s="406" t="str">
        <f>Master!AB1887</f>
        <v/>
      </c>
      <c r="AC1838" s="406" t="str">
        <f>Master!AC1887</f>
        <v/>
      </c>
      <c r="AD1838" s="406" t="str">
        <f>Master!AD1887</f>
        <v/>
      </c>
      <c r="AE1838" s="406" t="str">
        <f>Master!AE1887</f>
        <v/>
      </c>
      <c r="AF1838" s="406" t="str">
        <f>Master!AF1887</f>
        <v/>
      </c>
      <c r="AG1838" s="406" t="str">
        <f>Master!AG1887</f>
        <v/>
      </c>
      <c r="AH1838" s="88" t="str">
        <f>Master!AH1887</f>
        <v/>
      </c>
      <c r="AI1838" s="414" t="str">
        <f>Master!AI1887</f>
        <v/>
      </c>
      <c r="AJ1838" s="406" t="str">
        <f>Master!AJ1887</f>
        <v/>
      </c>
      <c r="AK1838" s="406">
        <f>Master!AK1887</f>
        <v>0</v>
      </c>
      <c r="AL1838" s="88" t="str">
        <f>Master!AL1887</f>
        <v/>
      </c>
      <c r="AM1838" s="416"/>
      <c r="AN1838" s="416"/>
      <c r="AO1838" s="416"/>
      <c r="AP1838" s="416"/>
      <c r="AQ1838" s="416"/>
      <c r="AR1838" s="416">
        <f t="shared" si="10"/>
        <v>0</v>
      </c>
      <c r="AS1838" s="417" t="str">
        <f t="shared" si="11"/>
        <v>#DIV/0!</v>
      </c>
      <c r="AT1838" s="416">
        <f t="shared" si="12"/>
        <v>0</v>
      </c>
      <c r="AU1838" s="417"/>
    </row>
    <row r="1839" hidden="1">
      <c r="A1839" s="88" t="str">
        <f>Master!A1888</f>
        <v>VSTUI18025</v>
      </c>
      <c r="B1839" s="414" t="str">
        <f>Master!B1888</f>
        <v/>
      </c>
      <c r="C1839" s="414" t="str">
        <f>Master!C1888</f>
        <v/>
      </c>
      <c r="D1839" s="88" t="str">
        <f>Master!D1888</f>
        <v/>
      </c>
      <c r="E1839" s="406" t="str">
        <f>Master!E1888</f>
        <v/>
      </c>
      <c r="F1839" s="406">
        <f>Master!F1888</f>
        <v>0</v>
      </c>
      <c r="G1839" s="88" t="str">
        <f>Master!G1888</f>
        <v/>
      </c>
      <c r="H1839" s="88" t="str">
        <f>Master!H1888</f>
        <v/>
      </c>
      <c r="I1839" s="88" t="str">
        <f>Master!I1888</f>
        <v/>
      </c>
      <c r="J1839" s="88" t="str">
        <f>Master!J1888</f>
        <v>STUDIO WU (INSTRUCTOR) PTE LTD</v>
      </c>
      <c r="K1839" s="88" t="str">
        <f>Master!K1888</f>
        <v/>
      </c>
      <c r="L1839" s="88" t="str">
        <f>Master!L1888</f>
        <v/>
      </c>
      <c r="M1839" s="88" t="str">
        <f>Master!M1888</f>
        <v/>
      </c>
      <c r="N1839" s="88" t="str">
        <f>Master!N1888</f>
        <v/>
      </c>
      <c r="O1839" s="88" t="str">
        <f>Master!O1888</f>
        <v/>
      </c>
      <c r="P1839" s="88" t="str">
        <f>Master!P1888</f>
        <v/>
      </c>
      <c r="Q1839" s="88" t="str">
        <f>Master!Q1888</f>
        <v/>
      </c>
      <c r="R1839" s="406" t="str">
        <f>Master!R1888</f>
        <v/>
      </c>
      <c r="S1839" s="406">
        <f>Master!S1888</f>
        <v>0</v>
      </c>
      <c r="T1839" s="406" t="str">
        <f>Master!T1888</f>
        <v/>
      </c>
      <c r="U1839" s="406" t="str">
        <f>Master!U1888</f>
        <v/>
      </c>
      <c r="V1839" s="406" t="str">
        <f>Master!V1888</f>
        <v/>
      </c>
      <c r="W1839" s="406" t="str">
        <f>Master!W1888</f>
        <v/>
      </c>
      <c r="X1839" s="406" t="str">
        <f>Master!X1888</f>
        <v/>
      </c>
      <c r="Y1839" s="406" t="str">
        <f>Master!Y1888</f>
        <v/>
      </c>
      <c r="Z1839" s="406" t="str">
        <f>Master!Z1888</f>
        <v/>
      </c>
      <c r="AA1839" s="406" t="str">
        <f>Master!AA1888</f>
        <v/>
      </c>
      <c r="AB1839" s="406" t="str">
        <f>Master!AB1888</f>
        <v/>
      </c>
      <c r="AC1839" s="406" t="str">
        <f>Master!AC1888</f>
        <v/>
      </c>
      <c r="AD1839" s="406" t="str">
        <f>Master!AD1888</f>
        <v/>
      </c>
      <c r="AE1839" s="406" t="str">
        <f>Master!AE1888</f>
        <v/>
      </c>
      <c r="AF1839" s="406" t="str">
        <f>Master!AF1888</f>
        <v/>
      </c>
      <c r="AG1839" s="406" t="str">
        <f>Master!AG1888</f>
        <v/>
      </c>
      <c r="AH1839" s="88" t="str">
        <f>Master!AH1888</f>
        <v/>
      </c>
      <c r="AI1839" s="88" t="str">
        <f>Master!AI1888</f>
        <v/>
      </c>
      <c r="AJ1839" s="406" t="str">
        <f>Master!AJ1888</f>
        <v/>
      </c>
      <c r="AK1839" s="406">
        <f>Master!AK1888</f>
        <v>0</v>
      </c>
      <c r="AL1839" s="88" t="str">
        <f>Master!AL1888</f>
        <v/>
      </c>
      <c r="AM1839" s="416"/>
      <c r="AN1839" s="416"/>
      <c r="AO1839" s="416"/>
      <c r="AP1839" s="416"/>
      <c r="AQ1839" s="416"/>
      <c r="AR1839" s="416">
        <f t="shared" si="10"/>
        <v>0</v>
      </c>
      <c r="AS1839" s="417" t="str">
        <f t="shared" si="11"/>
        <v>#DIV/0!</v>
      </c>
      <c r="AT1839" s="416">
        <f t="shared" si="12"/>
        <v>0</v>
      </c>
      <c r="AU1839" s="417"/>
    </row>
    <row r="1840" hidden="1">
      <c r="A1840" s="88" t="str">
        <f>Master!A1889</f>
        <v>VSTUI18026</v>
      </c>
      <c r="B1840" s="414" t="str">
        <f>Master!B1889</f>
        <v/>
      </c>
      <c r="C1840" s="414" t="str">
        <f>Master!C1889</f>
        <v/>
      </c>
      <c r="D1840" s="88" t="str">
        <f>Master!D1889</f>
        <v/>
      </c>
      <c r="E1840" s="406" t="str">
        <f>Master!E1889</f>
        <v/>
      </c>
      <c r="F1840" s="406">
        <f>Master!F1889</f>
        <v>0</v>
      </c>
      <c r="G1840" s="88" t="str">
        <f>Master!G1889</f>
        <v/>
      </c>
      <c r="H1840" s="88" t="str">
        <f>Master!H1889</f>
        <v/>
      </c>
      <c r="I1840" s="88" t="str">
        <f>Master!I1889</f>
        <v/>
      </c>
      <c r="J1840" s="88" t="str">
        <f>Master!J1889</f>
        <v>STUDIO WU (INSTRUCTOR) PTE LTD</v>
      </c>
      <c r="K1840" s="88" t="str">
        <f>Master!K1889</f>
        <v/>
      </c>
      <c r="L1840" s="88" t="str">
        <f>Master!L1889</f>
        <v/>
      </c>
      <c r="M1840" s="88" t="str">
        <f>Master!M1889</f>
        <v/>
      </c>
      <c r="N1840" s="88" t="str">
        <f>Master!N1889</f>
        <v/>
      </c>
      <c r="O1840" s="88" t="str">
        <f>Master!O1889</f>
        <v/>
      </c>
      <c r="P1840" s="88" t="str">
        <f>Master!P1889</f>
        <v/>
      </c>
      <c r="Q1840" s="88" t="str">
        <f>Master!Q1889</f>
        <v/>
      </c>
      <c r="R1840" s="406" t="str">
        <f>Master!R1889</f>
        <v/>
      </c>
      <c r="S1840" s="406">
        <f>Master!S1889</f>
        <v>0</v>
      </c>
      <c r="T1840" s="406" t="str">
        <f>Master!T1889</f>
        <v/>
      </c>
      <c r="U1840" s="406" t="str">
        <f>Master!U1889</f>
        <v/>
      </c>
      <c r="V1840" s="406" t="str">
        <f>Master!V1889</f>
        <v/>
      </c>
      <c r="W1840" s="406" t="str">
        <f>Master!W1889</f>
        <v/>
      </c>
      <c r="X1840" s="406" t="str">
        <f>Master!X1889</f>
        <v/>
      </c>
      <c r="Y1840" s="406" t="str">
        <f>Master!Y1889</f>
        <v/>
      </c>
      <c r="Z1840" s="406" t="str">
        <f>Master!Z1889</f>
        <v/>
      </c>
      <c r="AA1840" s="406" t="str">
        <f>Master!AA1889</f>
        <v/>
      </c>
      <c r="AB1840" s="406" t="str">
        <f>Master!AB1889</f>
        <v/>
      </c>
      <c r="AC1840" s="406" t="str">
        <f>Master!AC1889</f>
        <v/>
      </c>
      <c r="AD1840" s="406" t="str">
        <f>Master!AD1889</f>
        <v/>
      </c>
      <c r="AE1840" s="406" t="str">
        <f>Master!AE1889</f>
        <v/>
      </c>
      <c r="AF1840" s="406" t="str">
        <f>Master!AF1889</f>
        <v/>
      </c>
      <c r="AG1840" s="406" t="str">
        <f>Master!AG1889</f>
        <v/>
      </c>
      <c r="AH1840" s="88" t="str">
        <f>Master!AH1889</f>
        <v/>
      </c>
      <c r="AI1840" s="414" t="str">
        <f>Master!AI1889</f>
        <v/>
      </c>
      <c r="AJ1840" s="406" t="str">
        <f>Master!AJ1889</f>
        <v/>
      </c>
      <c r="AK1840" s="406">
        <f>Master!AK1889</f>
        <v>0</v>
      </c>
      <c r="AL1840" s="88" t="str">
        <f>Master!AL1889</f>
        <v/>
      </c>
      <c r="AM1840" s="416"/>
      <c r="AN1840" s="416"/>
      <c r="AO1840" s="416"/>
      <c r="AP1840" s="416"/>
      <c r="AQ1840" s="416"/>
      <c r="AR1840" s="416">
        <f t="shared" si="10"/>
        <v>0</v>
      </c>
      <c r="AS1840" s="417" t="str">
        <f t="shared" si="11"/>
        <v>#DIV/0!</v>
      </c>
      <c r="AT1840" s="416">
        <f t="shared" si="12"/>
        <v>0</v>
      </c>
      <c r="AU1840" s="417"/>
    </row>
    <row r="1841" hidden="1">
      <c r="A1841" s="88" t="str">
        <f>Master!A1890</f>
        <v>VSTUI18027</v>
      </c>
      <c r="B1841" s="414" t="str">
        <f>Master!B1890</f>
        <v/>
      </c>
      <c r="C1841" s="414" t="str">
        <f>Master!C1890</f>
        <v/>
      </c>
      <c r="D1841" s="88" t="str">
        <f>Master!D1890</f>
        <v/>
      </c>
      <c r="E1841" s="406" t="str">
        <f>Master!E1890</f>
        <v/>
      </c>
      <c r="F1841" s="406">
        <f>Master!F1890</f>
        <v>0</v>
      </c>
      <c r="G1841" s="88" t="str">
        <f>Master!G1890</f>
        <v/>
      </c>
      <c r="H1841" s="88" t="str">
        <f>Master!H1890</f>
        <v/>
      </c>
      <c r="I1841" s="88" t="str">
        <f>Master!I1890</f>
        <v/>
      </c>
      <c r="J1841" s="88" t="str">
        <f>Master!J1890</f>
        <v>STUDIO WU (INSTRUCTOR) PTE LTD</v>
      </c>
      <c r="K1841" s="88" t="str">
        <f>Master!K1890</f>
        <v/>
      </c>
      <c r="L1841" s="88" t="str">
        <f>Master!L1890</f>
        <v/>
      </c>
      <c r="M1841" s="88" t="str">
        <f>Master!M1890</f>
        <v/>
      </c>
      <c r="N1841" s="88" t="str">
        <f>Master!N1890</f>
        <v/>
      </c>
      <c r="O1841" s="88" t="str">
        <f>Master!O1890</f>
        <v/>
      </c>
      <c r="P1841" s="88" t="str">
        <f>Master!P1890</f>
        <v/>
      </c>
      <c r="Q1841" s="88" t="str">
        <f>Master!Q1890</f>
        <v/>
      </c>
      <c r="R1841" s="406" t="str">
        <f>Master!R1890</f>
        <v/>
      </c>
      <c r="S1841" s="406">
        <f>Master!S1890</f>
        <v>0</v>
      </c>
      <c r="T1841" s="406" t="str">
        <f>Master!T1890</f>
        <v/>
      </c>
      <c r="U1841" s="406" t="str">
        <f>Master!U1890</f>
        <v/>
      </c>
      <c r="V1841" s="406" t="str">
        <f>Master!V1890</f>
        <v/>
      </c>
      <c r="W1841" s="406" t="str">
        <f>Master!W1890</f>
        <v/>
      </c>
      <c r="X1841" s="406" t="str">
        <f>Master!X1890</f>
        <v/>
      </c>
      <c r="Y1841" s="406" t="str">
        <f>Master!Y1890</f>
        <v/>
      </c>
      <c r="Z1841" s="406" t="str">
        <f>Master!Z1890</f>
        <v/>
      </c>
      <c r="AA1841" s="406" t="str">
        <f>Master!AA1890</f>
        <v/>
      </c>
      <c r="AB1841" s="406" t="str">
        <f>Master!AB1890</f>
        <v/>
      </c>
      <c r="AC1841" s="406" t="str">
        <f>Master!AC1890</f>
        <v/>
      </c>
      <c r="AD1841" s="406" t="str">
        <f>Master!AD1890</f>
        <v/>
      </c>
      <c r="AE1841" s="406" t="str">
        <f>Master!AE1890</f>
        <v/>
      </c>
      <c r="AF1841" s="406" t="str">
        <f>Master!AF1890</f>
        <v/>
      </c>
      <c r="AG1841" s="406" t="str">
        <f>Master!AG1890</f>
        <v/>
      </c>
      <c r="AH1841" s="88" t="str">
        <f>Master!AH1890</f>
        <v/>
      </c>
      <c r="AI1841" s="88" t="str">
        <f>Master!AI1890</f>
        <v/>
      </c>
      <c r="AJ1841" s="406" t="str">
        <f>Master!AJ1890</f>
        <v/>
      </c>
      <c r="AK1841" s="406">
        <f>Master!AK1890</f>
        <v>0</v>
      </c>
      <c r="AL1841" s="88" t="str">
        <f>Master!AL1890</f>
        <v/>
      </c>
      <c r="AM1841" s="416"/>
      <c r="AN1841" s="416"/>
      <c r="AO1841" s="416"/>
      <c r="AP1841" s="416"/>
      <c r="AQ1841" s="416"/>
      <c r="AR1841" s="416">
        <f t="shared" si="10"/>
        <v>0</v>
      </c>
      <c r="AS1841" s="417" t="str">
        <f t="shared" si="11"/>
        <v>#DIV/0!</v>
      </c>
      <c r="AT1841" s="416">
        <f t="shared" si="12"/>
        <v>0</v>
      </c>
      <c r="AU1841" s="417"/>
    </row>
    <row r="1842" hidden="1">
      <c r="A1842" s="88" t="str">
        <f>Master!A1891</f>
        <v>VSTUI18028</v>
      </c>
      <c r="B1842" s="414" t="str">
        <f>Master!B1891</f>
        <v/>
      </c>
      <c r="C1842" s="414" t="str">
        <f>Master!C1891</f>
        <v/>
      </c>
      <c r="D1842" s="88" t="str">
        <f>Master!D1891</f>
        <v/>
      </c>
      <c r="E1842" s="406" t="str">
        <f>Master!E1891</f>
        <v/>
      </c>
      <c r="F1842" s="406">
        <f>Master!F1891</f>
        <v>0</v>
      </c>
      <c r="G1842" s="88" t="str">
        <f>Master!G1891</f>
        <v/>
      </c>
      <c r="H1842" s="88" t="str">
        <f>Master!H1891</f>
        <v/>
      </c>
      <c r="I1842" s="88" t="str">
        <f>Master!I1891</f>
        <v/>
      </c>
      <c r="J1842" s="88" t="str">
        <f>Master!J1891</f>
        <v>STUDIO WU (INSTRUCTOR) PTE LTD</v>
      </c>
      <c r="K1842" s="88" t="str">
        <f>Master!K1891</f>
        <v/>
      </c>
      <c r="L1842" s="88" t="str">
        <f>Master!L1891</f>
        <v/>
      </c>
      <c r="M1842" s="88" t="str">
        <f>Master!M1891</f>
        <v/>
      </c>
      <c r="N1842" s="88" t="str">
        <f>Master!N1891</f>
        <v/>
      </c>
      <c r="O1842" s="88" t="str">
        <f>Master!O1891</f>
        <v/>
      </c>
      <c r="P1842" s="88" t="str">
        <f>Master!P1891</f>
        <v/>
      </c>
      <c r="Q1842" s="88" t="str">
        <f>Master!Q1891</f>
        <v/>
      </c>
      <c r="R1842" s="406" t="str">
        <f>Master!R1891</f>
        <v/>
      </c>
      <c r="S1842" s="406">
        <f>Master!S1891</f>
        <v>0</v>
      </c>
      <c r="T1842" s="406" t="str">
        <f>Master!T1891</f>
        <v/>
      </c>
      <c r="U1842" s="406" t="str">
        <f>Master!U1891</f>
        <v/>
      </c>
      <c r="V1842" s="406" t="str">
        <f>Master!V1891</f>
        <v/>
      </c>
      <c r="W1842" s="406" t="str">
        <f>Master!W1891</f>
        <v/>
      </c>
      <c r="X1842" s="406" t="str">
        <f>Master!X1891</f>
        <v/>
      </c>
      <c r="Y1842" s="406" t="str">
        <f>Master!Y1891</f>
        <v/>
      </c>
      <c r="Z1842" s="406" t="str">
        <f>Master!Z1891</f>
        <v/>
      </c>
      <c r="AA1842" s="406" t="str">
        <f>Master!AA1891</f>
        <v/>
      </c>
      <c r="AB1842" s="406" t="str">
        <f>Master!AB1891</f>
        <v/>
      </c>
      <c r="AC1842" s="406" t="str">
        <f>Master!AC1891</f>
        <v/>
      </c>
      <c r="AD1842" s="406" t="str">
        <f>Master!AD1891</f>
        <v/>
      </c>
      <c r="AE1842" s="406" t="str">
        <f>Master!AE1891</f>
        <v/>
      </c>
      <c r="AF1842" s="406" t="str">
        <f>Master!AF1891</f>
        <v/>
      </c>
      <c r="AG1842" s="406" t="str">
        <f>Master!AG1891</f>
        <v/>
      </c>
      <c r="AH1842" s="88" t="str">
        <f>Master!AH1891</f>
        <v/>
      </c>
      <c r="AI1842" s="414" t="str">
        <f>Master!AI1891</f>
        <v/>
      </c>
      <c r="AJ1842" s="406" t="str">
        <f>Master!AJ1891</f>
        <v/>
      </c>
      <c r="AK1842" s="406">
        <f>Master!AK1891</f>
        <v>0</v>
      </c>
      <c r="AL1842" s="88" t="str">
        <f>Master!AL1891</f>
        <v/>
      </c>
      <c r="AM1842" s="416"/>
      <c r="AN1842" s="416"/>
      <c r="AO1842" s="416"/>
      <c r="AP1842" s="416"/>
      <c r="AQ1842" s="416"/>
      <c r="AR1842" s="416">
        <f t="shared" si="10"/>
        <v>0</v>
      </c>
      <c r="AS1842" s="417" t="str">
        <f t="shared" si="11"/>
        <v>#DIV/0!</v>
      </c>
      <c r="AT1842" s="416">
        <f t="shared" si="12"/>
        <v>0</v>
      </c>
      <c r="AU1842" s="417"/>
    </row>
    <row r="1843" hidden="1">
      <c r="A1843" s="88" t="str">
        <f>Master!A1892</f>
        <v>VSTUI18029</v>
      </c>
      <c r="B1843" s="414" t="str">
        <f>Master!B1892</f>
        <v/>
      </c>
      <c r="C1843" s="414" t="str">
        <f>Master!C1892</f>
        <v/>
      </c>
      <c r="D1843" s="88" t="str">
        <f>Master!D1892</f>
        <v/>
      </c>
      <c r="E1843" s="406" t="str">
        <f>Master!E1892</f>
        <v/>
      </c>
      <c r="F1843" s="406">
        <f>Master!F1892</f>
        <v>0</v>
      </c>
      <c r="G1843" s="88" t="str">
        <f>Master!G1892</f>
        <v/>
      </c>
      <c r="H1843" s="88" t="str">
        <f>Master!H1892</f>
        <v/>
      </c>
      <c r="I1843" s="88" t="str">
        <f>Master!I1892</f>
        <v/>
      </c>
      <c r="J1843" s="88" t="str">
        <f>Master!J1892</f>
        <v>STUDIO WU (INSTRUCTOR) PTE LTD</v>
      </c>
      <c r="K1843" s="88" t="str">
        <f>Master!K1892</f>
        <v/>
      </c>
      <c r="L1843" s="88" t="str">
        <f>Master!L1892</f>
        <v/>
      </c>
      <c r="M1843" s="88" t="str">
        <f>Master!M1892</f>
        <v/>
      </c>
      <c r="N1843" s="88" t="str">
        <f>Master!N1892</f>
        <v/>
      </c>
      <c r="O1843" s="88" t="str">
        <f>Master!O1892</f>
        <v/>
      </c>
      <c r="P1843" s="88" t="str">
        <f>Master!P1892</f>
        <v/>
      </c>
      <c r="Q1843" s="88" t="str">
        <f>Master!Q1892</f>
        <v/>
      </c>
      <c r="R1843" s="406" t="str">
        <f>Master!R1892</f>
        <v/>
      </c>
      <c r="S1843" s="406">
        <f>Master!S1892</f>
        <v>0</v>
      </c>
      <c r="T1843" s="406" t="str">
        <f>Master!T1892</f>
        <v/>
      </c>
      <c r="U1843" s="406" t="str">
        <f>Master!U1892</f>
        <v/>
      </c>
      <c r="V1843" s="406" t="str">
        <f>Master!V1892</f>
        <v/>
      </c>
      <c r="W1843" s="406" t="str">
        <f>Master!W1892</f>
        <v/>
      </c>
      <c r="X1843" s="406" t="str">
        <f>Master!X1892</f>
        <v/>
      </c>
      <c r="Y1843" s="406" t="str">
        <f>Master!Y1892</f>
        <v/>
      </c>
      <c r="Z1843" s="406" t="str">
        <f>Master!Z1892</f>
        <v/>
      </c>
      <c r="AA1843" s="406" t="str">
        <f>Master!AA1892</f>
        <v/>
      </c>
      <c r="AB1843" s="406" t="str">
        <f>Master!AB1892</f>
        <v/>
      </c>
      <c r="AC1843" s="406" t="str">
        <f>Master!AC1892</f>
        <v/>
      </c>
      <c r="AD1843" s="406" t="str">
        <f>Master!AD1892</f>
        <v/>
      </c>
      <c r="AE1843" s="406" t="str">
        <f>Master!AE1892</f>
        <v/>
      </c>
      <c r="AF1843" s="406" t="str">
        <f>Master!AF1892</f>
        <v/>
      </c>
      <c r="AG1843" s="406" t="str">
        <f>Master!AG1892</f>
        <v/>
      </c>
      <c r="AH1843" s="88" t="str">
        <f>Master!AH1892</f>
        <v/>
      </c>
      <c r="AI1843" s="88" t="str">
        <f>Master!AI1892</f>
        <v/>
      </c>
      <c r="AJ1843" s="406" t="str">
        <f>Master!AJ1892</f>
        <v/>
      </c>
      <c r="AK1843" s="406">
        <f>Master!AK1892</f>
        <v>0</v>
      </c>
      <c r="AL1843" s="88" t="str">
        <f>Master!AL1892</f>
        <v/>
      </c>
      <c r="AM1843" s="416"/>
      <c r="AN1843" s="416"/>
      <c r="AO1843" s="416"/>
      <c r="AP1843" s="416"/>
      <c r="AQ1843" s="416"/>
      <c r="AR1843" s="416">
        <f t="shared" si="10"/>
        <v>0</v>
      </c>
      <c r="AS1843" s="417" t="str">
        <f t="shared" si="11"/>
        <v>#DIV/0!</v>
      </c>
      <c r="AT1843" s="416">
        <f t="shared" si="12"/>
        <v>0</v>
      </c>
      <c r="AU1843" s="417"/>
    </row>
    <row r="1844" hidden="1">
      <c r="A1844" s="88" t="str">
        <f>Master!A1893</f>
        <v>VSTUI18030</v>
      </c>
      <c r="B1844" s="414" t="str">
        <f>Master!B1893</f>
        <v/>
      </c>
      <c r="C1844" s="414" t="str">
        <f>Master!C1893</f>
        <v/>
      </c>
      <c r="D1844" s="88" t="str">
        <f>Master!D1893</f>
        <v/>
      </c>
      <c r="E1844" s="406" t="str">
        <f>Master!E1893</f>
        <v/>
      </c>
      <c r="F1844" s="406">
        <f>Master!F1893</f>
        <v>0</v>
      </c>
      <c r="G1844" s="88" t="str">
        <f>Master!G1893</f>
        <v/>
      </c>
      <c r="H1844" s="88" t="str">
        <f>Master!H1893</f>
        <v/>
      </c>
      <c r="I1844" s="88" t="str">
        <f>Master!I1893</f>
        <v/>
      </c>
      <c r="J1844" s="88" t="str">
        <f>Master!J1893</f>
        <v>STUDIO WU (INSTRUCTOR) PTE LTD</v>
      </c>
      <c r="K1844" s="88" t="str">
        <f>Master!K1893</f>
        <v/>
      </c>
      <c r="L1844" s="88" t="str">
        <f>Master!L1893</f>
        <v/>
      </c>
      <c r="M1844" s="88" t="str">
        <f>Master!M1893</f>
        <v/>
      </c>
      <c r="N1844" s="88" t="str">
        <f>Master!N1893</f>
        <v/>
      </c>
      <c r="O1844" s="88" t="str">
        <f>Master!O1893</f>
        <v/>
      </c>
      <c r="P1844" s="88" t="str">
        <f>Master!P1893</f>
        <v/>
      </c>
      <c r="Q1844" s="88" t="str">
        <f>Master!Q1893</f>
        <v/>
      </c>
      <c r="R1844" s="406" t="str">
        <f>Master!R1893</f>
        <v/>
      </c>
      <c r="S1844" s="406">
        <f>Master!S1893</f>
        <v>0</v>
      </c>
      <c r="T1844" s="406" t="str">
        <f>Master!T1893</f>
        <v/>
      </c>
      <c r="U1844" s="406" t="str">
        <f>Master!U1893</f>
        <v/>
      </c>
      <c r="V1844" s="406" t="str">
        <f>Master!V1893</f>
        <v/>
      </c>
      <c r="W1844" s="406" t="str">
        <f>Master!W1893</f>
        <v/>
      </c>
      <c r="X1844" s="406" t="str">
        <f>Master!X1893</f>
        <v/>
      </c>
      <c r="Y1844" s="406" t="str">
        <f>Master!Y1893</f>
        <v/>
      </c>
      <c r="Z1844" s="406" t="str">
        <f>Master!Z1893</f>
        <v/>
      </c>
      <c r="AA1844" s="406" t="str">
        <f>Master!AA1893</f>
        <v/>
      </c>
      <c r="AB1844" s="406" t="str">
        <f>Master!AB1893</f>
        <v/>
      </c>
      <c r="AC1844" s="406" t="str">
        <f>Master!AC1893</f>
        <v/>
      </c>
      <c r="AD1844" s="406" t="str">
        <f>Master!AD1893</f>
        <v/>
      </c>
      <c r="AE1844" s="406" t="str">
        <f>Master!AE1893</f>
        <v/>
      </c>
      <c r="AF1844" s="406" t="str">
        <f>Master!AF1893</f>
        <v/>
      </c>
      <c r="AG1844" s="406" t="str">
        <f>Master!AG1893</f>
        <v/>
      </c>
      <c r="AH1844" s="88" t="str">
        <f>Master!AH1893</f>
        <v/>
      </c>
      <c r="AI1844" s="414" t="str">
        <f>Master!AI1893</f>
        <v/>
      </c>
      <c r="AJ1844" s="406" t="str">
        <f>Master!AJ1893</f>
        <v/>
      </c>
      <c r="AK1844" s="406">
        <f>Master!AK1893</f>
        <v>0</v>
      </c>
      <c r="AL1844" s="88" t="str">
        <f>Master!AL1893</f>
        <v/>
      </c>
      <c r="AM1844" s="416"/>
      <c r="AN1844" s="416"/>
      <c r="AO1844" s="416"/>
      <c r="AP1844" s="416"/>
      <c r="AQ1844" s="416"/>
      <c r="AR1844" s="416">
        <f t="shared" si="10"/>
        <v>0</v>
      </c>
      <c r="AS1844" s="417" t="str">
        <f t="shared" si="11"/>
        <v>#DIV/0!</v>
      </c>
      <c r="AT1844" s="416">
        <f t="shared" si="12"/>
        <v>0</v>
      </c>
      <c r="AU1844" s="417"/>
    </row>
    <row r="1845" hidden="1">
      <c r="A1845" s="88" t="str">
        <f>Master!A1894</f>
        <v>VSTUI18031</v>
      </c>
      <c r="B1845" s="414" t="str">
        <f>Master!B1894</f>
        <v/>
      </c>
      <c r="C1845" s="414" t="str">
        <f>Master!C1894</f>
        <v/>
      </c>
      <c r="D1845" s="88" t="str">
        <f>Master!D1894</f>
        <v/>
      </c>
      <c r="E1845" s="406" t="str">
        <f>Master!E1894</f>
        <v/>
      </c>
      <c r="F1845" s="406">
        <f>Master!F1894</f>
        <v>0</v>
      </c>
      <c r="G1845" s="88" t="str">
        <f>Master!G1894</f>
        <v/>
      </c>
      <c r="H1845" s="88" t="str">
        <f>Master!H1894</f>
        <v/>
      </c>
      <c r="I1845" s="88" t="str">
        <f>Master!I1894</f>
        <v/>
      </c>
      <c r="J1845" s="88" t="str">
        <f>Master!J1894</f>
        <v>STUDIO WU (INSTRUCTOR) PTE LTD</v>
      </c>
      <c r="K1845" s="88" t="str">
        <f>Master!K1894</f>
        <v/>
      </c>
      <c r="L1845" s="88" t="str">
        <f>Master!L1894</f>
        <v/>
      </c>
      <c r="M1845" s="88" t="str">
        <f>Master!M1894</f>
        <v/>
      </c>
      <c r="N1845" s="88" t="str">
        <f>Master!N1894</f>
        <v/>
      </c>
      <c r="O1845" s="88" t="str">
        <f>Master!O1894</f>
        <v/>
      </c>
      <c r="P1845" s="88" t="str">
        <f>Master!P1894</f>
        <v/>
      </c>
      <c r="Q1845" s="88" t="str">
        <f>Master!Q1894</f>
        <v/>
      </c>
      <c r="R1845" s="406" t="str">
        <f>Master!R1894</f>
        <v/>
      </c>
      <c r="S1845" s="406">
        <f>Master!S1894</f>
        <v>0</v>
      </c>
      <c r="T1845" s="406" t="str">
        <f>Master!T1894</f>
        <v/>
      </c>
      <c r="U1845" s="406" t="str">
        <f>Master!U1894</f>
        <v/>
      </c>
      <c r="V1845" s="406" t="str">
        <f>Master!V1894</f>
        <v/>
      </c>
      <c r="W1845" s="406" t="str">
        <f>Master!W1894</f>
        <v/>
      </c>
      <c r="X1845" s="406" t="str">
        <f>Master!X1894</f>
        <v/>
      </c>
      <c r="Y1845" s="406" t="str">
        <f>Master!Y1894</f>
        <v/>
      </c>
      <c r="Z1845" s="406" t="str">
        <f>Master!Z1894</f>
        <v/>
      </c>
      <c r="AA1845" s="406" t="str">
        <f>Master!AA1894</f>
        <v/>
      </c>
      <c r="AB1845" s="406" t="str">
        <f>Master!AB1894</f>
        <v/>
      </c>
      <c r="AC1845" s="406" t="str">
        <f>Master!AC1894</f>
        <v/>
      </c>
      <c r="AD1845" s="406" t="str">
        <f>Master!AD1894</f>
        <v/>
      </c>
      <c r="AE1845" s="406" t="str">
        <f>Master!AE1894</f>
        <v/>
      </c>
      <c r="AF1845" s="406" t="str">
        <f>Master!AF1894</f>
        <v/>
      </c>
      <c r="AG1845" s="406" t="str">
        <f>Master!AG1894</f>
        <v/>
      </c>
      <c r="AH1845" s="88" t="str">
        <f>Master!AH1894</f>
        <v/>
      </c>
      <c r="AI1845" s="88" t="str">
        <f>Master!AI1894</f>
        <v/>
      </c>
      <c r="AJ1845" s="406" t="str">
        <f>Master!AJ1894</f>
        <v/>
      </c>
      <c r="AK1845" s="406">
        <f>Master!AK1894</f>
        <v>0</v>
      </c>
      <c r="AL1845" s="88" t="str">
        <f>Master!AL1894</f>
        <v/>
      </c>
      <c r="AM1845" s="416"/>
      <c r="AN1845" s="416"/>
      <c r="AO1845" s="416"/>
      <c r="AP1845" s="416"/>
      <c r="AQ1845" s="416"/>
      <c r="AR1845" s="416">
        <f t="shared" si="10"/>
        <v>0</v>
      </c>
      <c r="AS1845" s="417" t="str">
        <f t="shared" si="11"/>
        <v>#DIV/0!</v>
      </c>
      <c r="AT1845" s="416">
        <f t="shared" si="12"/>
        <v>0</v>
      </c>
      <c r="AU1845" s="417"/>
    </row>
    <row r="1846" hidden="1">
      <c r="A1846" s="88" t="str">
        <f>Master!A1895</f>
        <v>VSTUI18032</v>
      </c>
      <c r="B1846" s="414" t="str">
        <f>Master!B1895</f>
        <v/>
      </c>
      <c r="C1846" s="414" t="str">
        <f>Master!C1895</f>
        <v/>
      </c>
      <c r="D1846" s="88" t="str">
        <f>Master!D1895</f>
        <v/>
      </c>
      <c r="E1846" s="406" t="str">
        <f>Master!E1895</f>
        <v/>
      </c>
      <c r="F1846" s="406">
        <f>Master!F1895</f>
        <v>0</v>
      </c>
      <c r="G1846" s="88" t="str">
        <f>Master!G1895</f>
        <v/>
      </c>
      <c r="H1846" s="88" t="str">
        <f>Master!H1895</f>
        <v/>
      </c>
      <c r="I1846" s="88" t="str">
        <f>Master!I1895</f>
        <v/>
      </c>
      <c r="J1846" s="88" t="str">
        <f>Master!J1895</f>
        <v>STUDIO WU (INSTRUCTOR) PTE LTD</v>
      </c>
      <c r="K1846" s="88" t="str">
        <f>Master!K1895</f>
        <v/>
      </c>
      <c r="L1846" s="88" t="str">
        <f>Master!L1895</f>
        <v/>
      </c>
      <c r="M1846" s="88" t="str">
        <f>Master!M1895</f>
        <v/>
      </c>
      <c r="N1846" s="88" t="str">
        <f>Master!N1895</f>
        <v/>
      </c>
      <c r="O1846" s="88" t="str">
        <f>Master!O1895</f>
        <v/>
      </c>
      <c r="P1846" s="88" t="str">
        <f>Master!P1895</f>
        <v/>
      </c>
      <c r="Q1846" s="88" t="str">
        <f>Master!Q1895</f>
        <v/>
      </c>
      <c r="R1846" s="406" t="str">
        <f>Master!R1895</f>
        <v/>
      </c>
      <c r="S1846" s="406">
        <f>Master!S1895</f>
        <v>0</v>
      </c>
      <c r="T1846" s="406" t="str">
        <f>Master!T1895</f>
        <v/>
      </c>
      <c r="U1846" s="406" t="str">
        <f>Master!U1895</f>
        <v/>
      </c>
      <c r="V1846" s="406" t="str">
        <f>Master!V1895</f>
        <v/>
      </c>
      <c r="W1846" s="406" t="str">
        <f>Master!W1895</f>
        <v/>
      </c>
      <c r="X1846" s="406" t="str">
        <f>Master!X1895</f>
        <v/>
      </c>
      <c r="Y1846" s="406" t="str">
        <f>Master!Y1895</f>
        <v/>
      </c>
      <c r="Z1846" s="406" t="str">
        <f>Master!Z1895</f>
        <v/>
      </c>
      <c r="AA1846" s="406" t="str">
        <f>Master!AA1895</f>
        <v/>
      </c>
      <c r="AB1846" s="406" t="str">
        <f>Master!AB1895</f>
        <v/>
      </c>
      <c r="AC1846" s="406" t="str">
        <f>Master!AC1895</f>
        <v/>
      </c>
      <c r="AD1846" s="406" t="str">
        <f>Master!AD1895</f>
        <v/>
      </c>
      <c r="AE1846" s="406" t="str">
        <f>Master!AE1895</f>
        <v/>
      </c>
      <c r="AF1846" s="406" t="str">
        <f>Master!AF1895</f>
        <v/>
      </c>
      <c r="AG1846" s="406" t="str">
        <f>Master!AG1895</f>
        <v/>
      </c>
      <c r="AH1846" s="88" t="str">
        <f>Master!AH1895</f>
        <v/>
      </c>
      <c r="AI1846" s="414" t="str">
        <f>Master!AI1895</f>
        <v/>
      </c>
      <c r="AJ1846" s="406" t="str">
        <f>Master!AJ1895</f>
        <v/>
      </c>
      <c r="AK1846" s="406">
        <f>Master!AK1895</f>
        <v>0</v>
      </c>
      <c r="AL1846" s="88" t="str">
        <f>Master!AL1895</f>
        <v/>
      </c>
      <c r="AM1846" s="416"/>
      <c r="AN1846" s="416"/>
      <c r="AO1846" s="416"/>
      <c r="AP1846" s="416"/>
      <c r="AQ1846" s="416"/>
      <c r="AR1846" s="416">
        <f t="shared" si="10"/>
        <v>0</v>
      </c>
      <c r="AS1846" s="417" t="str">
        <f t="shared" si="11"/>
        <v>#DIV/0!</v>
      </c>
      <c r="AT1846" s="416">
        <f t="shared" si="12"/>
        <v>0</v>
      </c>
      <c r="AU1846" s="417"/>
    </row>
    <row r="1847" hidden="1">
      <c r="A1847" s="88" t="str">
        <f>Master!A1896</f>
        <v>VSTUI18033</v>
      </c>
      <c r="B1847" s="414" t="str">
        <f>Master!B1896</f>
        <v/>
      </c>
      <c r="C1847" s="414" t="str">
        <f>Master!C1896</f>
        <v/>
      </c>
      <c r="D1847" s="88" t="str">
        <f>Master!D1896</f>
        <v/>
      </c>
      <c r="E1847" s="406" t="str">
        <f>Master!E1896</f>
        <v/>
      </c>
      <c r="F1847" s="406">
        <f>Master!F1896</f>
        <v>0</v>
      </c>
      <c r="G1847" s="88" t="str">
        <f>Master!G1896</f>
        <v/>
      </c>
      <c r="H1847" s="88" t="str">
        <f>Master!H1896</f>
        <v/>
      </c>
      <c r="I1847" s="88" t="str">
        <f>Master!I1896</f>
        <v/>
      </c>
      <c r="J1847" s="88" t="str">
        <f>Master!J1896</f>
        <v>STUDIO WU (INSTRUCTOR) PTE LTD</v>
      </c>
      <c r="K1847" s="88" t="str">
        <f>Master!K1896</f>
        <v/>
      </c>
      <c r="L1847" s="88" t="str">
        <f>Master!L1896</f>
        <v/>
      </c>
      <c r="M1847" s="88" t="str">
        <f>Master!M1896</f>
        <v/>
      </c>
      <c r="N1847" s="88" t="str">
        <f>Master!N1896</f>
        <v/>
      </c>
      <c r="O1847" s="88" t="str">
        <f>Master!O1896</f>
        <v/>
      </c>
      <c r="P1847" s="88" t="str">
        <f>Master!P1896</f>
        <v/>
      </c>
      <c r="Q1847" s="88" t="str">
        <f>Master!Q1896</f>
        <v/>
      </c>
      <c r="R1847" s="406" t="str">
        <f>Master!R1896</f>
        <v/>
      </c>
      <c r="S1847" s="406">
        <f>Master!S1896</f>
        <v>0</v>
      </c>
      <c r="T1847" s="406" t="str">
        <f>Master!T1896</f>
        <v/>
      </c>
      <c r="U1847" s="406" t="str">
        <f>Master!U1896</f>
        <v/>
      </c>
      <c r="V1847" s="406" t="str">
        <f>Master!V1896</f>
        <v/>
      </c>
      <c r="W1847" s="406" t="str">
        <f>Master!W1896</f>
        <v/>
      </c>
      <c r="X1847" s="406" t="str">
        <f>Master!X1896</f>
        <v/>
      </c>
      <c r="Y1847" s="406" t="str">
        <f>Master!Y1896</f>
        <v/>
      </c>
      <c r="Z1847" s="406" t="str">
        <f>Master!Z1896</f>
        <v/>
      </c>
      <c r="AA1847" s="406" t="str">
        <f>Master!AA1896</f>
        <v/>
      </c>
      <c r="AB1847" s="406" t="str">
        <f>Master!AB1896</f>
        <v/>
      </c>
      <c r="AC1847" s="406" t="str">
        <f>Master!AC1896</f>
        <v/>
      </c>
      <c r="AD1847" s="406" t="str">
        <f>Master!AD1896</f>
        <v/>
      </c>
      <c r="AE1847" s="406" t="str">
        <f>Master!AE1896</f>
        <v/>
      </c>
      <c r="AF1847" s="406" t="str">
        <f>Master!AF1896</f>
        <v/>
      </c>
      <c r="AG1847" s="406" t="str">
        <f>Master!AG1896</f>
        <v/>
      </c>
      <c r="AH1847" s="88" t="str">
        <f>Master!AH1896</f>
        <v/>
      </c>
      <c r="AI1847" s="88" t="str">
        <f>Master!AI1896</f>
        <v/>
      </c>
      <c r="AJ1847" s="406" t="str">
        <f>Master!AJ1896</f>
        <v/>
      </c>
      <c r="AK1847" s="406">
        <f>Master!AK1896</f>
        <v>0</v>
      </c>
      <c r="AL1847" s="88" t="str">
        <f>Master!AL1896</f>
        <v/>
      </c>
      <c r="AM1847" s="416"/>
      <c r="AN1847" s="416"/>
      <c r="AO1847" s="416"/>
      <c r="AP1847" s="416"/>
      <c r="AQ1847" s="416"/>
      <c r="AR1847" s="416">
        <f t="shared" si="10"/>
        <v>0</v>
      </c>
      <c r="AS1847" s="417" t="str">
        <f t="shared" si="11"/>
        <v>#DIV/0!</v>
      </c>
      <c r="AT1847" s="416">
        <f t="shared" si="12"/>
        <v>0</v>
      </c>
      <c r="AU1847" s="417"/>
    </row>
    <row r="1848" hidden="1">
      <c r="A1848" s="88" t="str">
        <f>Master!A1897</f>
        <v>VSTUI18034</v>
      </c>
      <c r="B1848" s="414" t="str">
        <f>Master!B1897</f>
        <v/>
      </c>
      <c r="C1848" s="414" t="str">
        <f>Master!C1897</f>
        <v/>
      </c>
      <c r="D1848" s="88" t="str">
        <f>Master!D1897</f>
        <v/>
      </c>
      <c r="E1848" s="406" t="str">
        <f>Master!E1897</f>
        <v/>
      </c>
      <c r="F1848" s="406">
        <f>Master!F1897</f>
        <v>0</v>
      </c>
      <c r="G1848" s="88" t="str">
        <f>Master!G1897</f>
        <v/>
      </c>
      <c r="H1848" s="88" t="str">
        <f>Master!H1897</f>
        <v/>
      </c>
      <c r="I1848" s="88" t="str">
        <f>Master!I1897</f>
        <v/>
      </c>
      <c r="J1848" s="88" t="str">
        <f>Master!J1897</f>
        <v>STUDIO WU (INSTRUCTOR) PTE LTD</v>
      </c>
      <c r="K1848" s="88" t="str">
        <f>Master!K1897</f>
        <v/>
      </c>
      <c r="L1848" s="88" t="str">
        <f>Master!L1897</f>
        <v/>
      </c>
      <c r="M1848" s="88" t="str">
        <f>Master!M1897</f>
        <v/>
      </c>
      <c r="N1848" s="88" t="str">
        <f>Master!N1897</f>
        <v/>
      </c>
      <c r="O1848" s="88" t="str">
        <f>Master!O1897</f>
        <v/>
      </c>
      <c r="P1848" s="88" t="str">
        <f>Master!P1897</f>
        <v/>
      </c>
      <c r="Q1848" s="88" t="str">
        <f>Master!Q1897</f>
        <v/>
      </c>
      <c r="R1848" s="406" t="str">
        <f>Master!R1897</f>
        <v/>
      </c>
      <c r="S1848" s="406">
        <f>Master!S1897</f>
        <v>0</v>
      </c>
      <c r="T1848" s="406" t="str">
        <f>Master!T1897</f>
        <v/>
      </c>
      <c r="U1848" s="406" t="str">
        <f>Master!U1897</f>
        <v/>
      </c>
      <c r="V1848" s="406" t="str">
        <f>Master!V1897</f>
        <v/>
      </c>
      <c r="W1848" s="406" t="str">
        <f>Master!W1897</f>
        <v/>
      </c>
      <c r="X1848" s="406" t="str">
        <f>Master!X1897</f>
        <v/>
      </c>
      <c r="Y1848" s="406" t="str">
        <f>Master!Y1897</f>
        <v/>
      </c>
      <c r="Z1848" s="406" t="str">
        <f>Master!Z1897</f>
        <v/>
      </c>
      <c r="AA1848" s="406" t="str">
        <f>Master!AA1897</f>
        <v/>
      </c>
      <c r="AB1848" s="406" t="str">
        <f>Master!AB1897</f>
        <v/>
      </c>
      <c r="AC1848" s="406" t="str">
        <f>Master!AC1897</f>
        <v/>
      </c>
      <c r="AD1848" s="406" t="str">
        <f>Master!AD1897</f>
        <v/>
      </c>
      <c r="AE1848" s="406" t="str">
        <f>Master!AE1897</f>
        <v/>
      </c>
      <c r="AF1848" s="406" t="str">
        <f>Master!AF1897</f>
        <v/>
      </c>
      <c r="AG1848" s="406" t="str">
        <f>Master!AG1897</f>
        <v/>
      </c>
      <c r="AH1848" s="88" t="str">
        <f>Master!AH1897</f>
        <v/>
      </c>
      <c r="AI1848" s="414" t="str">
        <f>Master!AI1897</f>
        <v/>
      </c>
      <c r="AJ1848" s="406" t="str">
        <f>Master!AJ1897</f>
        <v/>
      </c>
      <c r="AK1848" s="406">
        <f>Master!AK1897</f>
        <v>0</v>
      </c>
      <c r="AL1848" s="88" t="str">
        <f>Master!AL1897</f>
        <v/>
      </c>
      <c r="AM1848" s="416"/>
      <c r="AN1848" s="416"/>
      <c r="AO1848" s="416"/>
      <c r="AP1848" s="416"/>
      <c r="AQ1848" s="416"/>
      <c r="AR1848" s="416">
        <f t="shared" si="10"/>
        <v>0</v>
      </c>
      <c r="AS1848" s="417" t="str">
        <f t="shared" si="11"/>
        <v>#DIV/0!</v>
      </c>
      <c r="AT1848" s="416">
        <f t="shared" si="12"/>
        <v>0</v>
      </c>
      <c r="AU1848" s="417"/>
    </row>
    <row r="1849" hidden="1">
      <c r="A1849" s="88" t="str">
        <f>Master!A1898</f>
        <v>VSTUI18035</v>
      </c>
      <c r="B1849" s="414" t="str">
        <f>Master!B1898</f>
        <v/>
      </c>
      <c r="C1849" s="414" t="str">
        <f>Master!C1898</f>
        <v/>
      </c>
      <c r="D1849" s="88" t="str">
        <f>Master!D1898</f>
        <v/>
      </c>
      <c r="E1849" s="406" t="str">
        <f>Master!E1898</f>
        <v/>
      </c>
      <c r="F1849" s="406">
        <f>Master!F1898</f>
        <v>0</v>
      </c>
      <c r="G1849" s="88" t="str">
        <f>Master!G1898</f>
        <v/>
      </c>
      <c r="H1849" s="88" t="str">
        <f>Master!H1898</f>
        <v/>
      </c>
      <c r="I1849" s="88" t="str">
        <f>Master!I1898</f>
        <v/>
      </c>
      <c r="J1849" s="88" t="str">
        <f>Master!J1898</f>
        <v>STUDIO WU (INSTRUCTOR) PTE LTD</v>
      </c>
      <c r="K1849" s="88" t="str">
        <f>Master!K1898</f>
        <v/>
      </c>
      <c r="L1849" s="88" t="str">
        <f>Master!L1898</f>
        <v/>
      </c>
      <c r="M1849" s="88" t="str">
        <f>Master!M1898</f>
        <v/>
      </c>
      <c r="N1849" s="88" t="str">
        <f>Master!N1898</f>
        <v/>
      </c>
      <c r="O1849" s="88" t="str">
        <f>Master!O1898</f>
        <v/>
      </c>
      <c r="P1849" s="88" t="str">
        <f>Master!P1898</f>
        <v/>
      </c>
      <c r="Q1849" s="88" t="str">
        <f>Master!Q1898</f>
        <v/>
      </c>
      <c r="R1849" s="406" t="str">
        <f>Master!R1898</f>
        <v/>
      </c>
      <c r="S1849" s="406">
        <f>Master!S1898</f>
        <v>0</v>
      </c>
      <c r="T1849" s="406" t="str">
        <f>Master!T1898</f>
        <v/>
      </c>
      <c r="U1849" s="406" t="str">
        <f>Master!U1898</f>
        <v/>
      </c>
      <c r="V1849" s="406" t="str">
        <f>Master!V1898</f>
        <v/>
      </c>
      <c r="W1849" s="406" t="str">
        <f>Master!W1898</f>
        <v/>
      </c>
      <c r="X1849" s="406" t="str">
        <f>Master!X1898</f>
        <v/>
      </c>
      <c r="Y1849" s="406" t="str">
        <f>Master!Y1898</f>
        <v/>
      </c>
      <c r="Z1849" s="406" t="str">
        <f>Master!Z1898</f>
        <v/>
      </c>
      <c r="AA1849" s="406" t="str">
        <f>Master!AA1898</f>
        <v/>
      </c>
      <c r="AB1849" s="406" t="str">
        <f>Master!AB1898</f>
        <v/>
      </c>
      <c r="AC1849" s="406" t="str">
        <f>Master!AC1898</f>
        <v/>
      </c>
      <c r="AD1849" s="406" t="str">
        <f>Master!AD1898</f>
        <v/>
      </c>
      <c r="AE1849" s="406" t="str">
        <f>Master!AE1898</f>
        <v/>
      </c>
      <c r="AF1849" s="406" t="str">
        <f>Master!AF1898</f>
        <v/>
      </c>
      <c r="AG1849" s="406" t="str">
        <f>Master!AG1898</f>
        <v/>
      </c>
      <c r="AH1849" s="88" t="str">
        <f>Master!AH1898</f>
        <v/>
      </c>
      <c r="AI1849" s="88" t="str">
        <f>Master!AI1898</f>
        <v/>
      </c>
      <c r="AJ1849" s="406" t="str">
        <f>Master!AJ1898</f>
        <v/>
      </c>
      <c r="AK1849" s="406">
        <f>Master!AK1898</f>
        <v>0</v>
      </c>
      <c r="AL1849" s="88" t="str">
        <f>Master!AL1898</f>
        <v/>
      </c>
      <c r="AM1849" s="416"/>
      <c r="AN1849" s="416"/>
      <c r="AO1849" s="416"/>
      <c r="AP1849" s="416"/>
      <c r="AQ1849" s="416"/>
      <c r="AR1849" s="416">
        <f t="shared" si="10"/>
        <v>0</v>
      </c>
      <c r="AS1849" s="417" t="str">
        <f t="shared" si="11"/>
        <v>#DIV/0!</v>
      </c>
      <c r="AT1849" s="416">
        <f t="shared" si="12"/>
        <v>0</v>
      </c>
      <c r="AU1849" s="417"/>
    </row>
    <row r="1850" hidden="1">
      <c r="A1850" s="88" t="str">
        <f>Master!A1899</f>
        <v>VSTUI18036</v>
      </c>
      <c r="B1850" s="414" t="str">
        <f>Master!B1899</f>
        <v/>
      </c>
      <c r="C1850" s="414" t="str">
        <f>Master!C1899</f>
        <v/>
      </c>
      <c r="D1850" s="88" t="str">
        <f>Master!D1899</f>
        <v/>
      </c>
      <c r="E1850" s="406" t="str">
        <f>Master!E1899</f>
        <v/>
      </c>
      <c r="F1850" s="406">
        <f>Master!F1899</f>
        <v>0</v>
      </c>
      <c r="G1850" s="88" t="str">
        <f>Master!G1899</f>
        <v/>
      </c>
      <c r="H1850" s="88" t="str">
        <f>Master!H1899</f>
        <v/>
      </c>
      <c r="I1850" s="88" t="str">
        <f>Master!I1899</f>
        <v/>
      </c>
      <c r="J1850" s="88" t="str">
        <f>Master!J1899</f>
        <v>STUDIO WU (INSTRUCTOR) PTE LTD</v>
      </c>
      <c r="K1850" s="88" t="str">
        <f>Master!K1899</f>
        <v/>
      </c>
      <c r="L1850" s="88" t="str">
        <f>Master!L1899</f>
        <v/>
      </c>
      <c r="M1850" s="88" t="str">
        <f>Master!M1899</f>
        <v/>
      </c>
      <c r="N1850" s="88" t="str">
        <f>Master!N1899</f>
        <v/>
      </c>
      <c r="O1850" s="88" t="str">
        <f>Master!O1899</f>
        <v/>
      </c>
      <c r="P1850" s="88" t="str">
        <f>Master!P1899</f>
        <v/>
      </c>
      <c r="Q1850" s="88" t="str">
        <f>Master!Q1899</f>
        <v/>
      </c>
      <c r="R1850" s="406" t="str">
        <f>Master!R1899</f>
        <v/>
      </c>
      <c r="S1850" s="406">
        <f>Master!S1899</f>
        <v>0</v>
      </c>
      <c r="T1850" s="406" t="str">
        <f>Master!T1899</f>
        <v/>
      </c>
      <c r="U1850" s="406" t="str">
        <f>Master!U1899</f>
        <v/>
      </c>
      <c r="V1850" s="406" t="str">
        <f>Master!V1899</f>
        <v/>
      </c>
      <c r="W1850" s="406" t="str">
        <f>Master!W1899</f>
        <v/>
      </c>
      <c r="X1850" s="406" t="str">
        <f>Master!X1899</f>
        <v/>
      </c>
      <c r="Y1850" s="406" t="str">
        <f>Master!Y1899</f>
        <v/>
      </c>
      <c r="Z1850" s="406" t="str">
        <f>Master!Z1899</f>
        <v/>
      </c>
      <c r="AA1850" s="406" t="str">
        <f>Master!AA1899</f>
        <v/>
      </c>
      <c r="AB1850" s="406" t="str">
        <f>Master!AB1899</f>
        <v/>
      </c>
      <c r="AC1850" s="406" t="str">
        <f>Master!AC1899</f>
        <v/>
      </c>
      <c r="AD1850" s="406" t="str">
        <f>Master!AD1899</f>
        <v/>
      </c>
      <c r="AE1850" s="406" t="str">
        <f>Master!AE1899</f>
        <v/>
      </c>
      <c r="AF1850" s="406" t="str">
        <f>Master!AF1899</f>
        <v/>
      </c>
      <c r="AG1850" s="406" t="str">
        <f>Master!AG1899</f>
        <v/>
      </c>
      <c r="AH1850" s="88" t="str">
        <f>Master!AH1899</f>
        <v/>
      </c>
      <c r="AI1850" s="414" t="str">
        <f>Master!AI1899</f>
        <v/>
      </c>
      <c r="AJ1850" s="406" t="str">
        <f>Master!AJ1899</f>
        <v/>
      </c>
      <c r="AK1850" s="406">
        <f>Master!AK1899</f>
        <v>0</v>
      </c>
      <c r="AL1850" s="88" t="str">
        <f>Master!AL1899</f>
        <v/>
      </c>
      <c r="AM1850" s="416"/>
      <c r="AN1850" s="416"/>
      <c r="AO1850" s="416"/>
      <c r="AP1850" s="416"/>
      <c r="AQ1850" s="416"/>
      <c r="AR1850" s="416">
        <f t="shared" si="10"/>
        <v>0</v>
      </c>
      <c r="AS1850" s="417" t="str">
        <f t="shared" si="11"/>
        <v>#DIV/0!</v>
      </c>
      <c r="AT1850" s="416">
        <f t="shared" si="12"/>
        <v>0</v>
      </c>
      <c r="AU1850" s="417"/>
    </row>
    <row r="1851" hidden="1">
      <c r="A1851" s="88" t="str">
        <f>Master!A1900</f>
        <v>VSTUI18037</v>
      </c>
      <c r="B1851" s="414" t="str">
        <f>Master!B1900</f>
        <v/>
      </c>
      <c r="C1851" s="414" t="str">
        <f>Master!C1900</f>
        <v/>
      </c>
      <c r="D1851" s="88" t="str">
        <f>Master!D1900</f>
        <v/>
      </c>
      <c r="E1851" s="406" t="str">
        <f>Master!E1900</f>
        <v/>
      </c>
      <c r="F1851" s="406">
        <f>Master!F1900</f>
        <v>0</v>
      </c>
      <c r="G1851" s="88" t="str">
        <f>Master!G1900</f>
        <v/>
      </c>
      <c r="H1851" s="88" t="str">
        <f>Master!H1900</f>
        <v/>
      </c>
      <c r="I1851" s="88" t="str">
        <f>Master!I1900</f>
        <v/>
      </c>
      <c r="J1851" s="88" t="str">
        <f>Master!J1900</f>
        <v>STUDIO WU (INSTRUCTOR) PTE LTD</v>
      </c>
      <c r="K1851" s="88" t="str">
        <f>Master!K1900</f>
        <v/>
      </c>
      <c r="L1851" s="88" t="str">
        <f>Master!L1900</f>
        <v/>
      </c>
      <c r="M1851" s="88" t="str">
        <f>Master!M1900</f>
        <v/>
      </c>
      <c r="N1851" s="88" t="str">
        <f>Master!N1900</f>
        <v/>
      </c>
      <c r="O1851" s="88" t="str">
        <f>Master!O1900</f>
        <v/>
      </c>
      <c r="P1851" s="88" t="str">
        <f>Master!P1900</f>
        <v/>
      </c>
      <c r="Q1851" s="88" t="str">
        <f>Master!Q1900</f>
        <v/>
      </c>
      <c r="R1851" s="406" t="str">
        <f>Master!R1900</f>
        <v/>
      </c>
      <c r="S1851" s="406">
        <f>Master!S1900</f>
        <v>0</v>
      </c>
      <c r="T1851" s="406" t="str">
        <f>Master!T1900</f>
        <v/>
      </c>
      <c r="U1851" s="406" t="str">
        <f>Master!U1900</f>
        <v/>
      </c>
      <c r="V1851" s="406" t="str">
        <f>Master!V1900</f>
        <v/>
      </c>
      <c r="W1851" s="406" t="str">
        <f>Master!W1900</f>
        <v/>
      </c>
      <c r="X1851" s="406" t="str">
        <f>Master!X1900</f>
        <v/>
      </c>
      <c r="Y1851" s="406" t="str">
        <f>Master!Y1900</f>
        <v/>
      </c>
      <c r="Z1851" s="406" t="str">
        <f>Master!Z1900</f>
        <v/>
      </c>
      <c r="AA1851" s="406" t="str">
        <f>Master!AA1900</f>
        <v/>
      </c>
      <c r="AB1851" s="406" t="str">
        <f>Master!AB1900</f>
        <v/>
      </c>
      <c r="AC1851" s="406" t="str">
        <f>Master!AC1900</f>
        <v/>
      </c>
      <c r="AD1851" s="406" t="str">
        <f>Master!AD1900</f>
        <v/>
      </c>
      <c r="AE1851" s="406" t="str">
        <f>Master!AE1900</f>
        <v/>
      </c>
      <c r="AF1851" s="406" t="str">
        <f>Master!AF1900</f>
        <v/>
      </c>
      <c r="AG1851" s="406" t="str">
        <f>Master!AG1900</f>
        <v/>
      </c>
      <c r="AH1851" s="88" t="str">
        <f>Master!AH1900</f>
        <v/>
      </c>
      <c r="AI1851" s="88" t="str">
        <f>Master!AI1900</f>
        <v/>
      </c>
      <c r="AJ1851" s="406" t="str">
        <f>Master!AJ1900</f>
        <v/>
      </c>
      <c r="AK1851" s="406">
        <f>Master!AK1900</f>
        <v>0</v>
      </c>
      <c r="AL1851" s="88" t="str">
        <f>Master!AL1900</f>
        <v/>
      </c>
      <c r="AM1851" s="416"/>
      <c r="AN1851" s="416"/>
      <c r="AO1851" s="416"/>
      <c r="AP1851" s="416"/>
      <c r="AQ1851" s="416"/>
      <c r="AR1851" s="416">
        <f t="shared" si="10"/>
        <v>0</v>
      </c>
      <c r="AS1851" s="417" t="str">
        <f t="shared" si="11"/>
        <v>#DIV/0!</v>
      </c>
      <c r="AT1851" s="416">
        <f t="shared" si="12"/>
        <v>0</v>
      </c>
      <c r="AU1851" s="417"/>
    </row>
    <row r="1852" hidden="1">
      <c r="A1852" s="88" t="str">
        <f>Master!A1901</f>
        <v>VSTUI18038</v>
      </c>
      <c r="B1852" s="414" t="str">
        <f>Master!B1901</f>
        <v/>
      </c>
      <c r="C1852" s="414" t="str">
        <f>Master!C1901</f>
        <v/>
      </c>
      <c r="D1852" s="88" t="str">
        <f>Master!D1901</f>
        <v/>
      </c>
      <c r="E1852" s="406" t="str">
        <f>Master!E1901</f>
        <v/>
      </c>
      <c r="F1852" s="406">
        <f>Master!F1901</f>
        <v>0</v>
      </c>
      <c r="G1852" s="88" t="str">
        <f>Master!G1901</f>
        <v/>
      </c>
      <c r="H1852" s="88" t="str">
        <f>Master!H1901</f>
        <v/>
      </c>
      <c r="I1852" s="88" t="str">
        <f>Master!I1901</f>
        <v/>
      </c>
      <c r="J1852" s="88" t="str">
        <f>Master!J1901</f>
        <v>STUDIO WU (INSTRUCTOR) PTE LTD</v>
      </c>
      <c r="K1852" s="88" t="str">
        <f>Master!K1901</f>
        <v/>
      </c>
      <c r="L1852" s="88" t="str">
        <f>Master!L1901</f>
        <v/>
      </c>
      <c r="M1852" s="88" t="str">
        <f>Master!M1901</f>
        <v/>
      </c>
      <c r="N1852" s="88" t="str">
        <f>Master!N1901</f>
        <v/>
      </c>
      <c r="O1852" s="88" t="str">
        <f>Master!O1901</f>
        <v/>
      </c>
      <c r="P1852" s="88" t="str">
        <f>Master!P1901</f>
        <v/>
      </c>
      <c r="Q1852" s="88" t="str">
        <f>Master!Q1901</f>
        <v/>
      </c>
      <c r="R1852" s="406" t="str">
        <f>Master!R1901</f>
        <v/>
      </c>
      <c r="S1852" s="406">
        <f>Master!S1901</f>
        <v>0</v>
      </c>
      <c r="T1852" s="406" t="str">
        <f>Master!T1901</f>
        <v/>
      </c>
      <c r="U1852" s="406" t="str">
        <f>Master!U1901</f>
        <v/>
      </c>
      <c r="V1852" s="406" t="str">
        <f>Master!V1901</f>
        <v/>
      </c>
      <c r="W1852" s="406" t="str">
        <f>Master!W1901</f>
        <v/>
      </c>
      <c r="X1852" s="406" t="str">
        <f>Master!X1901</f>
        <v/>
      </c>
      <c r="Y1852" s="406" t="str">
        <f>Master!Y1901</f>
        <v/>
      </c>
      <c r="Z1852" s="406" t="str">
        <f>Master!Z1901</f>
        <v/>
      </c>
      <c r="AA1852" s="406" t="str">
        <f>Master!AA1901</f>
        <v/>
      </c>
      <c r="AB1852" s="406" t="str">
        <f>Master!AB1901</f>
        <v/>
      </c>
      <c r="AC1852" s="406" t="str">
        <f>Master!AC1901</f>
        <v/>
      </c>
      <c r="AD1852" s="406" t="str">
        <f>Master!AD1901</f>
        <v/>
      </c>
      <c r="AE1852" s="406" t="str">
        <f>Master!AE1901</f>
        <v/>
      </c>
      <c r="AF1852" s="406" t="str">
        <f>Master!AF1901</f>
        <v/>
      </c>
      <c r="AG1852" s="406" t="str">
        <f>Master!AG1901</f>
        <v/>
      </c>
      <c r="AH1852" s="88" t="str">
        <f>Master!AH1901</f>
        <v/>
      </c>
      <c r="AI1852" s="414" t="str">
        <f>Master!AI1901</f>
        <v/>
      </c>
      <c r="AJ1852" s="406" t="str">
        <f>Master!AJ1901</f>
        <v/>
      </c>
      <c r="AK1852" s="406">
        <f>Master!AK1901</f>
        <v>0</v>
      </c>
      <c r="AL1852" s="88" t="str">
        <f>Master!AL1901</f>
        <v/>
      </c>
      <c r="AM1852" s="416"/>
      <c r="AN1852" s="416"/>
      <c r="AO1852" s="416"/>
      <c r="AP1852" s="416"/>
      <c r="AQ1852" s="416"/>
      <c r="AR1852" s="416">
        <f t="shared" si="10"/>
        <v>0</v>
      </c>
      <c r="AS1852" s="417" t="str">
        <f t="shared" si="11"/>
        <v>#DIV/0!</v>
      </c>
      <c r="AT1852" s="416">
        <f t="shared" si="12"/>
        <v>0</v>
      </c>
      <c r="AU1852" s="417"/>
    </row>
    <row r="1853" hidden="1">
      <c r="A1853" s="88" t="str">
        <f>Master!A1902</f>
        <v>VSTUI18039</v>
      </c>
      <c r="B1853" s="414" t="str">
        <f>Master!B1902</f>
        <v/>
      </c>
      <c r="C1853" s="414" t="str">
        <f>Master!C1902</f>
        <v/>
      </c>
      <c r="D1853" s="88" t="str">
        <f>Master!D1902</f>
        <v/>
      </c>
      <c r="E1853" s="406" t="str">
        <f>Master!E1902</f>
        <v/>
      </c>
      <c r="F1853" s="406">
        <f>Master!F1902</f>
        <v>0</v>
      </c>
      <c r="G1853" s="88" t="str">
        <f>Master!G1902</f>
        <v/>
      </c>
      <c r="H1853" s="88" t="str">
        <f>Master!H1902</f>
        <v/>
      </c>
      <c r="I1853" s="88" t="str">
        <f>Master!I1902</f>
        <v/>
      </c>
      <c r="J1853" s="88" t="str">
        <f>Master!J1902</f>
        <v>STUDIO WU (INSTRUCTOR) PTE LTD</v>
      </c>
      <c r="K1853" s="88" t="str">
        <f>Master!K1902</f>
        <v/>
      </c>
      <c r="L1853" s="88" t="str">
        <f>Master!L1902</f>
        <v/>
      </c>
      <c r="M1853" s="88" t="str">
        <f>Master!M1902</f>
        <v/>
      </c>
      <c r="N1853" s="88" t="str">
        <f>Master!N1902</f>
        <v/>
      </c>
      <c r="O1853" s="88" t="str">
        <f>Master!O1902</f>
        <v/>
      </c>
      <c r="P1853" s="88" t="str">
        <f>Master!P1902</f>
        <v/>
      </c>
      <c r="Q1853" s="88" t="str">
        <f>Master!Q1902</f>
        <v/>
      </c>
      <c r="R1853" s="406" t="str">
        <f>Master!R1902</f>
        <v/>
      </c>
      <c r="S1853" s="406">
        <f>Master!S1902</f>
        <v>0</v>
      </c>
      <c r="T1853" s="406" t="str">
        <f>Master!T1902</f>
        <v/>
      </c>
      <c r="U1853" s="406" t="str">
        <f>Master!U1902</f>
        <v/>
      </c>
      <c r="V1853" s="406" t="str">
        <f>Master!V1902</f>
        <v/>
      </c>
      <c r="W1853" s="406" t="str">
        <f>Master!W1902</f>
        <v/>
      </c>
      <c r="X1853" s="406" t="str">
        <f>Master!X1902</f>
        <v/>
      </c>
      <c r="Y1853" s="406" t="str">
        <f>Master!Y1902</f>
        <v/>
      </c>
      <c r="Z1853" s="406" t="str">
        <f>Master!Z1902</f>
        <v/>
      </c>
      <c r="AA1853" s="406" t="str">
        <f>Master!AA1902</f>
        <v/>
      </c>
      <c r="AB1853" s="406" t="str">
        <f>Master!AB1902</f>
        <v/>
      </c>
      <c r="AC1853" s="406" t="str">
        <f>Master!AC1902</f>
        <v/>
      </c>
      <c r="AD1853" s="406" t="str">
        <f>Master!AD1902</f>
        <v/>
      </c>
      <c r="AE1853" s="406" t="str">
        <f>Master!AE1902</f>
        <v/>
      </c>
      <c r="AF1853" s="406" t="str">
        <f>Master!AF1902</f>
        <v/>
      </c>
      <c r="AG1853" s="406" t="str">
        <f>Master!AG1902</f>
        <v/>
      </c>
      <c r="AH1853" s="88" t="str">
        <f>Master!AH1902</f>
        <v/>
      </c>
      <c r="AI1853" s="88" t="str">
        <f>Master!AI1902</f>
        <v/>
      </c>
      <c r="AJ1853" s="406" t="str">
        <f>Master!AJ1902</f>
        <v/>
      </c>
      <c r="AK1853" s="406">
        <f>Master!AK1902</f>
        <v>0</v>
      </c>
      <c r="AL1853" s="88" t="str">
        <f>Master!AL1902</f>
        <v/>
      </c>
      <c r="AM1853" s="416"/>
      <c r="AN1853" s="416"/>
      <c r="AO1853" s="416"/>
      <c r="AP1853" s="416"/>
      <c r="AQ1853" s="416"/>
      <c r="AR1853" s="416">
        <f t="shared" si="10"/>
        <v>0</v>
      </c>
      <c r="AS1853" s="417" t="str">
        <f t="shared" si="11"/>
        <v>#DIV/0!</v>
      </c>
      <c r="AT1853" s="416">
        <f t="shared" si="12"/>
        <v>0</v>
      </c>
      <c r="AU1853" s="417"/>
    </row>
    <row r="1854" hidden="1">
      <c r="A1854" s="88" t="str">
        <f>Master!A1903</f>
        <v>VSTUI18040</v>
      </c>
      <c r="B1854" s="414" t="str">
        <f>Master!B1903</f>
        <v/>
      </c>
      <c r="C1854" s="414" t="str">
        <f>Master!C1903</f>
        <v/>
      </c>
      <c r="D1854" s="88" t="str">
        <f>Master!D1903</f>
        <v/>
      </c>
      <c r="E1854" s="406" t="str">
        <f>Master!E1903</f>
        <v/>
      </c>
      <c r="F1854" s="406">
        <f>Master!F1903</f>
        <v>0</v>
      </c>
      <c r="G1854" s="88" t="str">
        <f>Master!G1903</f>
        <v/>
      </c>
      <c r="H1854" s="88" t="str">
        <f>Master!H1903</f>
        <v/>
      </c>
      <c r="I1854" s="88" t="str">
        <f>Master!I1903</f>
        <v/>
      </c>
      <c r="J1854" s="88" t="str">
        <f>Master!J1903</f>
        <v>STUDIO WU (INSTRUCTOR) PTE LTD</v>
      </c>
      <c r="K1854" s="88" t="str">
        <f>Master!K1903</f>
        <v/>
      </c>
      <c r="L1854" s="88" t="str">
        <f>Master!L1903</f>
        <v/>
      </c>
      <c r="M1854" s="88" t="str">
        <f>Master!M1903</f>
        <v/>
      </c>
      <c r="N1854" s="88" t="str">
        <f>Master!N1903</f>
        <v/>
      </c>
      <c r="O1854" s="88" t="str">
        <f>Master!O1903</f>
        <v/>
      </c>
      <c r="P1854" s="88" t="str">
        <f>Master!P1903</f>
        <v/>
      </c>
      <c r="Q1854" s="88" t="str">
        <f>Master!Q1903</f>
        <v/>
      </c>
      <c r="R1854" s="406" t="str">
        <f>Master!R1903</f>
        <v/>
      </c>
      <c r="S1854" s="406">
        <f>Master!S1903</f>
        <v>0</v>
      </c>
      <c r="T1854" s="406" t="str">
        <f>Master!T1903</f>
        <v/>
      </c>
      <c r="U1854" s="406" t="str">
        <f>Master!U1903</f>
        <v/>
      </c>
      <c r="V1854" s="406" t="str">
        <f>Master!V1903</f>
        <v/>
      </c>
      <c r="W1854" s="406" t="str">
        <f>Master!W1903</f>
        <v/>
      </c>
      <c r="X1854" s="406" t="str">
        <f>Master!X1903</f>
        <v/>
      </c>
      <c r="Y1854" s="406" t="str">
        <f>Master!Y1903</f>
        <v/>
      </c>
      <c r="Z1854" s="406" t="str">
        <f>Master!Z1903</f>
        <v/>
      </c>
      <c r="AA1854" s="406" t="str">
        <f>Master!AA1903</f>
        <v/>
      </c>
      <c r="AB1854" s="406" t="str">
        <f>Master!AB1903</f>
        <v/>
      </c>
      <c r="AC1854" s="406" t="str">
        <f>Master!AC1903</f>
        <v/>
      </c>
      <c r="AD1854" s="406" t="str">
        <f>Master!AD1903</f>
        <v/>
      </c>
      <c r="AE1854" s="406" t="str">
        <f>Master!AE1903</f>
        <v/>
      </c>
      <c r="AF1854" s="406" t="str">
        <f>Master!AF1903</f>
        <v/>
      </c>
      <c r="AG1854" s="406" t="str">
        <f>Master!AG1903</f>
        <v/>
      </c>
      <c r="AH1854" s="88" t="str">
        <f>Master!AH1903</f>
        <v/>
      </c>
      <c r="AI1854" s="414" t="str">
        <f>Master!AI1903</f>
        <v/>
      </c>
      <c r="AJ1854" s="406" t="str">
        <f>Master!AJ1903</f>
        <v/>
      </c>
      <c r="AK1854" s="406">
        <f>Master!AK1903</f>
        <v>0</v>
      </c>
      <c r="AL1854" s="88" t="str">
        <f>Master!AL1903</f>
        <v/>
      </c>
      <c r="AM1854" s="416"/>
      <c r="AN1854" s="416"/>
      <c r="AO1854" s="416"/>
      <c r="AP1854" s="416"/>
      <c r="AQ1854" s="416"/>
      <c r="AR1854" s="416">
        <f t="shared" si="10"/>
        <v>0</v>
      </c>
      <c r="AS1854" s="417" t="str">
        <f t="shared" si="11"/>
        <v>#DIV/0!</v>
      </c>
      <c r="AT1854" s="416">
        <f t="shared" si="12"/>
        <v>0</v>
      </c>
      <c r="AU1854" s="417"/>
    </row>
    <row r="1855" hidden="1">
      <c r="A1855" s="88" t="str">
        <f>Master!A1904</f>
        <v>VSTUI18041</v>
      </c>
      <c r="B1855" s="414" t="str">
        <f>Master!B1904</f>
        <v/>
      </c>
      <c r="C1855" s="414" t="str">
        <f>Master!C1904</f>
        <v/>
      </c>
      <c r="D1855" s="88" t="str">
        <f>Master!D1904</f>
        <v/>
      </c>
      <c r="E1855" s="406" t="str">
        <f>Master!E1904</f>
        <v/>
      </c>
      <c r="F1855" s="406">
        <f>Master!F1904</f>
        <v>0</v>
      </c>
      <c r="G1855" s="88" t="str">
        <f>Master!G1904</f>
        <v/>
      </c>
      <c r="H1855" s="88" t="str">
        <f>Master!H1904</f>
        <v/>
      </c>
      <c r="I1855" s="88" t="str">
        <f>Master!I1904</f>
        <v/>
      </c>
      <c r="J1855" s="88" t="str">
        <f>Master!J1904</f>
        <v>STUDIO WU (INSTRUCTOR) PTE LTD</v>
      </c>
      <c r="K1855" s="88" t="str">
        <f>Master!K1904</f>
        <v/>
      </c>
      <c r="L1855" s="88" t="str">
        <f>Master!L1904</f>
        <v/>
      </c>
      <c r="M1855" s="88" t="str">
        <f>Master!M1904</f>
        <v/>
      </c>
      <c r="N1855" s="88" t="str">
        <f>Master!N1904</f>
        <v/>
      </c>
      <c r="O1855" s="88" t="str">
        <f>Master!O1904</f>
        <v/>
      </c>
      <c r="P1855" s="88" t="str">
        <f>Master!P1904</f>
        <v/>
      </c>
      <c r="Q1855" s="88" t="str">
        <f>Master!Q1904</f>
        <v/>
      </c>
      <c r="R1855" s="406" t="str">
        <f>Master!R1904</f>
        <v/>
      </c>
      <c r="S1855" s="406">
        <f>Master!S1904</f>
        <v>0</v>
      </c>
      <c r="T1855" s="406" t="str">
        <f>Master!T1904</f>
        <v/>
      </c>
      <c r="U1855" s="406" t="str">
        <f>Master!U1904</f>
        <v/>
      </c>
      <c r="V1855" s="406" t="str">
        <f>Master!V1904</f>
        <v/>
      </c>
      <c r="W1855" s="406" t="str">
        <f>Master!W1904</f>
        <v/>
      </c>
      <c r="X1855" s="406" t="str">
        <f>Master!X1904</f>
        <v/>
      </c>
      <c r="Y1855" s="406" t="str">
        <f>Master!Y1904</f>
        <v/>
      </c>
      <c r="Z1855" s="406" t="str">
        <f>Master!Z1904</f>
        <v/>
      </c>
      <c r="AA1855" s="406" t="str">
        <f>Master!AA1904</f>
        <v/>
      </c>
      <c r="AB1855" s="406" t="str">
        <f>Master!AB1904</f>
        <v/>
      </c>
      <c r="AC1855" s="406" t="str">
        <f>Master!AC1904</f>
        <v/>
      </c>
      <c r="AD1855" s="406" t="str">
        <f>Master!AD1904</f>
        <v/>
      </c>
      <c r="AE1855" s="406" t="str">
        <f>Master!AE1904</f>
        <v/>
      </c>
      <c r="AF1855" s="406" t="str">
        <f>Master!AF1904</f>
        <v/>
      </c>
      <c r="AG1855" s="406" t="str">
        <f>Master!AG1904</f>
        <v/>
      </c>
      <c r="AH1855" s="88" t="str">
        <f>Master!AH1904</f>
        <v/>
      </c>
      <c r="AI1855" s="88" t="str">
        <f>Master!AI1904</f>
        <v/>
      </c>
      <c r="AJ1855" s="406" t="str">
        <f>Master!AJ1904</f>
        <v/>
      </c>
      <c r="AK1855" s="406">
        <f>Master!AK1904</f>
        <v>0</v>
      </c>
      <c r="AL1855" s="88" t="str">
        <f>Master!AL1904</f>
        <v/>
      </c>
      <c r="AM1855" s="416"/>
      <c r="AN1855" s="416"/>
      <c r="AO1855" s="416"/>
      <c r="AP1855" s="416"/>
      <c r="AQ1855" s="416"/>
      <c r="AR1855" s="416">
        <f t="shared" si="10"/>
        <v>0</v>
      </c>
      <c r="AS1855" s="417" t="str">
        <f t="shared" si="11"/>
        <v>#DIV/0!</v>
      </c>
      <c r="AT1855" s="416">
        <f t="shared" si="12"/>
        <v>0</v>
      </c>
      <c r="AU1855" s="417"/>
    </row>
    <row r="1856" hidden="1">
      <c r="A1856" s="88" t="str">
        <f>Master!A1905</f>
        <v>VSTUI18042</v>
      </c>
      <c r="B1856" s="414" t="str">
        <f>Master!B1905</f>
        <v/>
      </c>
      <c r="C1856" s="414" t="str">
        <f>Master!C1905</f>
        <v/>
      </c>
      <c r="D1856" s="88" t="str">
        <f>Master!D1905</f>
        <v/>
      </c>
      <c r="E1856" s="406" t="str">
        <f>Master!E1905</f>
        <v/>
      </c>
      <c r="F1856" s="406">
        <f>Master!F1905</f>
        <v>0</v>
      </c>
      <c r="G1856" s="88" t="str">
        <f>Master!G1905</f>
        <v/>
      </c>
      <c r="H1856" s="88" t="str">
        <f>Master!H1905</f>
        <v/>
      </c>
      <c r="I1856" s="88" t="str">
        <f>Master!I1905</f>
        <v/>
      </c>
      <c r="J1856" s="88" t="str">
        <f>Master!J1905</f>
        <v>STUDIO WU (INSTRUCTOR) PTE LTD</v>
      </c>
      <c r="K1856" s="88" t="str">
        <f>Master!K1905</f>
        <v/>
      </c>
      <c r="L1856" s="88" t="str">
        <f>Master!L1905</f>
        <v/>
      </c>
      <c r="M1856" s="88" t="str">
        <f>Master!M1905</f>
        <v/>
      </c>
      <c r="N1856" s="88" t="str">
        <f>Master!N1905</f>
        <v/>
      </c>
      <c r="O1856" s="88" t="str">
        <f>Master!O1905</f>
        <v/>
      </c>
      <c r="P1856" s="88" t="str">
        <f>Master!P1905</f>
        <v/>
      </c>
      <c r="Q1856" s="88" t="str">
        <f>Master!Q1905</f>
        <v/>
      </c>
      <c r="R1856" s="406" t="str">
        <f>Master!R1905</f>
        <v/>
      </c>
      <c r="S1856" s="406">
        <f>Master!S1905</f>
        <v>0</v>
      </c>
      <c r="T1856" s="406" t="str">
        <f>Master!T1905</f>
        <v/>
      </c>
      <c r="U1856" s="406" t="str">
        <f>Master!U1905</f>
        <v/>
      </c>
      <c r="V1856" s="406" t="str">
        <f>Master!V1905</f>
        <v/>
      </c>
      <c r="W1856" s="406" t="str">
        <f>Master!W1905</f>
        <v/>
      </c>
      <c r="X1856" s="406" t="str">
        <f>Master!X1905</f>
        <v/>
      </c>
      <c r="Y1856" s="406" t="str">
        <f>Master!Y1905</f>
        <v/>
      </c>
      <c r="Z1856" s="406" t="str">
        <f>Master!Z1905</f>
        <v/>
      </c>
      <c r="AA1856" s="406" t="str">
        <f>Master!AA1905</f>
        <v/>
      </c>
      <c r="AB1856" s="406" t="str">
        <f>Master!AB1905</f>
        <v/>
      </c>
      <c r="AC1856" s="406" t="str">
        <f>Master!AC1905</f>
        <v/>
      </c>
      <c r="AD1856" s="406" t="str">
        <f>Master!AD1905</f>
        <v/>
      </c>
      <c r="AE1856" s="406" t="str">
        <f>Master!AE1905</f>
        <v/>
      </c>
      <c r="AF1856" s="406" t="str">
        <f>Master!AF1905</f>
        <v/>
      </c>
      <c r="AG1856" s="406" t="str">
        <f>Master!AG1905</f>
        <v/>
      </c>
      <c r="AH1856" s="88" t="str">
        <f>Master!AH1905</f>
        <v/>
      </c>
      <c r="AI1856" s="414" t="str">
        <f>Master!AI1905</f>
        <v/>
      </c>
      <c r="AJ1856" s="406" t="str">
        <f>Master!AJ1905</f>
        <v/>
      </c>
      <c r="AK1856" s="406">
        <f>Master!AK1905</f>
        <v>0</v>
      </c>
      <c r="AL1856" s="88" t="str">
        <f>Master!AL1905</f>
        <v/>
      </c>
      <c r="AM1856" s="416"/>
      <c r="AN1856" s="416"/>
      <c r="AO1856" s="416"/>
      <c r="AP1856" s="416"/>
      <c r="AQ1856" s="416"/>
      <c r="AR1856" s="416">
        <f t="shared" si="10"/>
        <v>0</v>
      </c>
      <c r="AS1856" s="417" t="str">
        <f t="shared" si="11"/>
        <v>#DIV/0!</v>
      </c>
      <c r="AT1856" s="416">
        <f t="shared" si="12"/>
        <v>0</v>
      </c>
      <c r="AU1856" s="417"/>
    </row>
    <row r="1857" hidden="1">
      <c r="A1857" s="88" t="str">
        <f>Master!A1906</f>
        <v>VSTUI18043</v>
      </c>
      <c r="B1857" s="414" t="str">
        <f>Master!B1906</f>
        <v/>
      </c>
      <c r="C1857" s="414" t="str">
        <f>Master!C1906</f>
        <v/>
      </c>
      <c r="D1857" s="88" t="str">
        <f>Master!D1906</f>
        <v/>
      </c>
      <c r="E1857" s="406" t="str">
        <f>Master!E1906</f>
        <v/>
      </c>
      <c r="F1857" s="406">
        <f>Master!F1906</f>
        <v>0</v>
      </c>
      <c r="G1857" s="88" t="str">
        <f>Master!G1906</f>
        <v/>
      </c>
      <c r="H1857" s="88" t="str">
        <f>Master!H1906</f>
        <v/>
      </c>
      <c r="I1857" s="88" t="str">
        <f>Master!I1906</f>
        <v/>
      </c>
      <c r="J1857" s="88" t="str">
        <f>Master!J1906</f>
        <v>STUDIO WU (INSTRUCTOR) PTE LTD</v>
      </c>
      <c r="K1857" s="88" t="str">
        <f>Master!K1906</f>
        <v/>
      </c>
      <c r="L1857" s="88" t="str">
        <f>Master!L1906</f>
        <v/>
      </c>
      <c r="M1857" s="88" t="str">
        <f>Master!M1906</f>
        <v/>
      </c>
      <c r="N1857" s="88" t="str">
        <f>Master!N1906</f>
        <v/>
      </c>
      <c r="O1857" s="88" t="str">
        <f>Master!O1906</f>
        <v/>
      </c>
      <c r="P1857" s="88" t="str">
        <f>Master!P1906</f>
        <v/>
      </c>
      <c r="Q1857" s="88" t="str">
        <f>Master!Q1906</f>
        <v/>
      </c>
      <c r="R1857" s="406" t="str">
        <f>Master!R1906</f>
        <v/>
      </c>
      <c r="S1857" s="406">
        <f>Master!S1906</f>
        <v>0</v>
      </c>
      <c r="T1857" s="406" t="str">
        <f>Master!T1906</f>
        <v/>
      </c>
      <c r="U1857" s="406" t="str">
        <f>Master!U1906</f>
        <v/>
      </c>
      <c r="V1857" s="406" t="str">
        <f>Master!V1906</f>
        <v/>
      </c>
      <c r="W1857" s="406" t="str">
        <f>Master!W1906</f>
        <v/>
      </c>
      <c r="X1857" s="406" t="str">
        <f>Master!X1906</f>
        <v/>
      </c>
      <c r="Y1857" s="406" t="str">
        <f>Master!Y1906</f>
        <v/>
      </c>
      <c r="Z1857" s="406" t="str">
        <f>Master!Z1906</f>
        <v/>
      </c>
      <c r="AA1857" s="406" t="str">
        <f>Master!AA1906</f>
        <v/>
      </c>
      <c r="AB1857" s="406" t="str">
        <f>Master!AB1906</f>
        <v/>
      </c>
      <c r="AC1857" s="406" t="str">
        <f>Master!AC1906</f>
        <v/>
      </c>
      <c r="AD1857" s="406" t="str">
        <f>Master!AD1906</f>
        <v/>
      </c>
      <c r="AE1857" s="406" t="str">
        <f>Master!AE1906</f>
        <v/>
      </c>
      <c r="AF1857" s="406" t="str">
        <f>Master!AF1906</f>
        <v/>
      </c>
      <c r="AG1857" s="406" t="str">
        <f>Master!AG1906</f>
        <v/>
      </c>
      <c r="AH1857" s="88" t="str">
        <f>Master!AH1906</f>
        <v/>
      </c>
      <c r="AI1857" s="88" t="str">
        <f>Master!AI1906</f>
        <v/>
      </c>
      <c r="AJ1857" s="406" t="str">
        <f>Master!AJ1906</f>
        <v/>
      </c>
      <c r="AK1857" s="406">
        <f>Master!AK1906</f>
        <v>0</v>
      </c>
      <c r="AL1857" s="88" t="str">
        <f>Master!AL1906</f>
        <v/>
      </c>
      <c r="AM1857" s="416"/>
      <c r="AN1857" s="416"/>
      <c r="AO1857" s="416"/>
      <c r="AP1857" s="416"/>
      <c r="AQ1857" s="416"/>
      <c r="AR1857" s="416">
        <f t="shared" si="10"/>
        <v>0</v>
      </c>
      <c r="AS1857" s="417" t="str">
        <f t="shared" si="11"/>
        <v>#DIV/0!</v>
      </c>
      <c r="AT1857" s="416">
        <f t="shared" si="12"/>
        <v>0</v>
      </c>
      <c r="AU1857" s="417"/>
    </row>
    <row r="1858" hidden="1">
      <c r="A1858" s="88" t="str">
        <f>Master!A1907</f>
        <v>VSTUI18044</v>
      </c>
      <c r="B1858" s="414" t="str">
        <f>Master!B1907</f>
        <v/>
      </c>
      <c r="C1858" s="414" t="str">
        <f>Master!C1907</f>
        <v/>
      </c>
      <c r="D1858" s="88" t="str">
        <f>Master!D1907</f>
        <v/>
      </c>
      <c r="E1858" s="406" t="str">
        <f>Master!E1907</f>
        <v/>
      </c>
      <c r="F1858" s="406">
        <f>Master!F1907</f>
        <v>0</v>
      </c>
      <c r="G1858" s="88" t="str">
        <f>Master!G1907</f>
        <v/>
      </c>
      <c r="H1858" s="88" t="str">
        <f>Master!H1907</f>
        <v/>
      </c>
      <c r="I1858" s="88" t="str">
        <f>Master!I1907</f>
        <v/>
      </c>
      <c r="J1858" s="88" t="str">
        <f>Master!J1907</f>
        <v>STUDIO WU (INSTRUCTOR) PTE LTD</v>
      </c>
      <c r="K1858" s="88" t="str">
        <f>Master!K1907</f>
        <v/>
      </c>
      <c r="L1858" s="88" t="str">
        <f>Master!L1907</f>
        <v/>
      </c>
      <c r="M1858" s="88" t="str">
        <f>Master!M1907</f>
        <v/>
      </c>
      <c r="N1858" s="88" t="str">
        <f>Master!N1907</f>
        <v/>
      </c>
      <c r="O1858" s="88" t="str">
        <f>Master!O1907</f>
        <v/>
      </c>
      <c r="P1858" s="88" t="str">
        <f>Master!P1907</f>
        <v/>
      </c>
      <c r="Q1858" s="88" t="str">
        <f>Master!Q1907</f>
        <v/>
      </c>
      <c r="R1858" s="406" t="str">
        <f>Master!R1907</f>
        <v/>
      </c>
      <c r="S1858" s="406">
        <f>Master!S1907</f>
        <v>0</v>
      </c>
      <c r="T1858" s="406" t="str">
        <f>Master!T1907</f>
        <v/>
      </c>
      <c r="U1858" s="406" t="str">
        <f>Master!U1907</f>
        <v/>
      </c>
      <c r="V1858" s="406" t="str">
        <f>Master!V1907</f>
        <v/>
      </c>
      <c r="W1858" s="406" t="str">
        <f>Master!W1907</f>
        <v/>
      </c>
      <c r="X1858" s="406" t="str">
        <f>Master!X1907</f>
        <v/>
      </c>
      <c r="Y1858" s="406" t="str">
        <f>Master!Y1907</f>
        <v/>
      </c>
      <c r="Z1858" s="406" t="str">
        <f>Master!Z1907</f>
        <v/>
      </c>
      <c r="AA1858" s="406" t="str">
        <f>Master!AA1907</f>
        <v/>
      </c>
      <c r="AB1858" s="406" t="str">
        <f>Master!AB1907</f>
        <v/>
      </c>
      <c r="AC1858" s="406" t="str">
        <f>Master!AC1907</f>
        <v/>
      </c>
      <c r="AD1858" s="406" t="str">
        <f>Master!AD1907</f>
        <v/>
      </c>
      <c r="AE1858" s="406" t="str">
        <f>Master!AE1907</f>
        <v/>
      </c>
      <c r="AF1858" s="406" t="str">
        <f>Master!AF1907</f>
        <v/>
      </c>
      <c r="AG1858" s="406" t="str">
        <f>Master!AG1907</f>
        <v/>
      </c>
      <c r="AH1858" s="88" t="str">
        <f>Master!AH1907</f>
        <v/>
      </c>
      <c r="AI1858" s="414" t="str">
        <f>Master!AI1907</f>
        <v/>
      </c>
      <c r="AJ1858" s="406" t="str">
        <f>Master!AJ1907</f>
        <v/>
      </c>
      <c r="AK1858" s="406">
        <f>Master!AK1907</f>
        <v>0</v>
      </c>
      <c r="AL1858" s="88" t="str">
        <f>Master!AL1907</f>
        <v/>
      </c>
      <c r="AM1858" s="416"/>
      <c r="AN1858" s="416"/>
      <c r="AO1858" s="416"/>
      <c r="AP1858" s="416"/>
      <c r="AQ1858" s="416"/>
      <c r="AR1858" s="416">
        <f t="shared" si="10"/>
        <v>0</v>
      </c>
      <c r="AS1858" s="417" t="str">
        <f t="shared" si="11"/>
        <v>#DIV/0!</v>
      </c>
      <c r="AT1858" s="416">
        <f t="shared" si="12"/>
        <v>0</v>
      </c>
      <c r="AU1858" s="417"/>
    </row>
    <row r="1859" hidden="1">
      <c r="A1859" s="88" t="str">
        <f>Master!A1908</f>
        <v>VSTUI18045</v>
      </c>
      <c r="B1859" s="414" t="str">
        <f>Master!B1908</f>
        <v/>
      </c>
      <c r="C1859" s="414" t="str">
        <f>Master!C1908</f>
        <v/>
      </c>
      <c r="D1859" s="88" t="str">
        <f>Master!D1908</f>
        <v/>
      </c>
      <c r="E1859" s="406" t="str">
        <f>Master!E1908</f>
        <v/>
      </c>
      <c r="F1859" s="406">
        <f>Master!F1908</f>
        <v>0</v>
      </c>
      <c r="G1859" s="88" t="str">
        <f>Master!G1908</f>
        <v/>
      </c>
      <c r="H1859" s="88" t="str">
        <f>Master!H1908</f>
        <v/>
      </c>
      <c r="I1859" s="88" t="str">
        <f>Master!I1908</f>
        <v/>
      </c>
      <c r="J1859" s="88" t="str">
        <f>Master!J1908</f>
        <v>STUDIO WU (INSTRUCTOR) PTE LTD</v>
      </c>
      <c r="K1859" s="88" t="str">
        <f>Master!K1908</f>
        <v/>
      </c>
      <c r="L1859" s="88" t="str">
        <f>Master!L1908</f>
        <v/>
      </c>
      <c r="M1859" s="88" t="str">
        <f>Master!M1908</f>
        <v/>
      </c>
      <c r="N1859" s="88" t="str">
        <f>Master!N1908</f>
        <v/>
      </c>
      <c r="O1859" s="88" t="str">
        <f>Master!O1908</f>
        <v/>
      </c>
      <c r="P1859" s="88" t="str">
        <f>Master!P1908</f>
        <v/>
      </c>
      <c r="Q1859" s="88" t="str">
        <f>Master!Q1908</f>
        <v/>
      </c>
      <c r="R1859" s="406" t="str">
        <f>Master!R1908</f>
        <v/>
      </c>
      <c r="S1859" s="406">
        <f>Master!S1908</f>
        <v>0</v>
      </c>
      <c r="T1859" s="406" t="str">
        <f>Master!T1908</f>
        <v/>
      </c>
      <c r="U1859" s="406" t="str">
        <f>Master!U1908</f>
        <v/>
      </c>
      <c r="V1859" s="406" t="str">
        <f>Master!V1908</f>
        <v/>
      </c>
      <c r="W1859" s="406" t="str">
        <f>Master!W1908</f>
        <v/>
      </c>
      <c r="X1859" s="406" t="str">
        <f>Master!X1908</f>
        <v/>
      </c>
      <c r="Y1859" s="406" t="str">
        <f>Master!Y1908</f>
        <v/>
      </c>
      <c r="Z1859" s="406" t="str">
        <f>Master!Z1908</f>
        <v/>
      </c>
      <c r="AA1859" s="406" t="str">
        <f>Master!AA1908</f>
        <v/>
      </c>
      <c r="AB1859" s="406" t="str">
        <f>Master!AB1908</f>
        <v/>
      </c>
      <c r="AC1859" s="406" t="str">
        <f>Master!AC1908</f>
        <v/>
      </c>
      <c r="AD1859" s="406" t="str">
        <f>Master!AD1908</f>
        <v/>
      </c>
      <c r="AE1859" s="406" t="str">
        <f>Master!AE1908</f>
        <v/>
      </c>
      <c r="AF1859" s="406" t="str">
        <f>Master!AF1908</f>
        <v/>
      </c>
      <c r="AG1859" s="406" t="str">
        <f>Master!AG1908</f>
        <v/>
      </c>
      <c r="AH1859" s="88" t="str">
        <f>Master!AH1908</f>
        <v/>
      </c>
      <c r="AI1859" s="88" t="str">
        <f>Master!AI1908</f>
        <v/>
      </c>
      <c r="AJ1859" s="406" t="str">
        <f>Master!AJ1908</f>
        <v/>
      </c>
      <c r="AK1859" s="406">
        <f>Master!AK1908</f>
        <v>0</v>
      </c>
      <c r="AL1859" s="88" t="str">
        <f>Master!AL1908</f>
        <v/>
      </c>
      <c r="AM1859" s="416"/>
      <c r="AN1859" s="416"/>
      <c r="AO1859" s="416"/>
      <c r="AP1859" s="416"/>
      <c r="AQ1859" s="416"/>
      <c r="AR1859" s="416">
        <f t="shared" si="10"/>
        <v>0</v>
      </c>
      <c r="AS1859" s="417" t="str">
        <f t="shared" si="11"/>
        <v>#DIV/0!</v>
      </c>
      <c r="AT1859" s="416">
        <f t="shared" si="12"/>
        <v>0</v>
      </c>
      <c r="AU1859" s="417"/>
    </row>
    <row r="1860" hidden="1">
      <c r="A1860" s="88" t="str">
        <f>Master!A1909</f>
        <v>VSTUI18046</v>
      </c>
      <c r="B1860" s="414" t="str">
        <f>Master!B1909</f>
        <v/>
      </c>
      <c r="C1860" s="414" t="str">
        <f>Master!C1909</f>
        <v/>
      </c>
      <c r="D1860" s="88" t="str">
        <f>Master!D1909</f>
        <v/>
      </c>
      <c r="E1860" s="406" t="str">
        <f>Master!E1909</f>
        <v/>
      </c>
      <c r="F1860" s="406">
        <f>Master!F1909</f>
        <v>0</v>
      </c>
      <c r="G1860" s="88" t="str">
        <f>Master!G1909</f>
        <v/>
      </c>
      <c r="H1860" s="88" t="str">
        <f>Master!H1909</f>
        <v/>
      </c>
      <c r="I1860" s="88" t="str">
        <f>Master!I1909</f>
        <v/>
      </c>
      <c r="J1860" s="88" t="str">
        <f>Master!J1909</f>
        <v>STUDIO WU (INSTRUCTOR) PTE LTD</v>
      </c>
      <c r="K1860" s="88" t="str">
        <f>Master!K1909</f>
        <v/>
      </c>
      <c r="L1860" s="88" t="str">
        <f>Master!L1909</f>
        <v/>
      </c>
      <c r="M1860" s="88" t="str">
        <f>Master!M1909</f>
        <v/>
      </c>
      <c r="N1860" s="88" t="str">
        <f>Master!N1909</f>
        <v/>
      </c>
      <c r="O1860" s="88" t="str">
        <f>Master!O1909</f>
        <v/>
      </c>
      <c r="P1860" s="88" t="str">
        <f>Master!P1909</f>
        <v/>
      </c>
      <c r="Q1860" s="88" t="str">
        <f>Master!Q1909</f>
        <v/>
      </c>
      <c r="R1860" s="406" t="str">
        <f>Master!R1909</f>
        <v/>
      </c>
      <c r="S1860" s="406">
        <f>Master!S1909</f>
        <v>0</v>
      </c>
      <c r="T1860" s="406" t="str">
        <f>Master!T1909</f>
        <v/>
      </c>
      <c r="U1860" s="406" t="str">
        <f>Master!U1909</f>
        <v/>
      </c>
      <c r="V1860" s="406" t="str">
        <f>Master!V1909</f>
        <v/>
      </c>
      <c r="W1860" s="406" t="str">
        <f>Master!W1909</f>
        <v/>
      </c>
      <c r="X1860" s="406" t="str">
        <f>Master!X1909</f>
        <v/>
      </c>
      <c r="Y1860" s="406" t="str">
        <f>Master!Y1909</f>
        <v/>
      </c>
      <c r="Z1860" s="406" t="str">
        <f>Master!Z1909</f>
        <v/>
      </c>
      <c r="AA1860" s="406" t="str">
        <f>Master!AA1909</f>
        <v/>
      </c>
      <c r="AB1860" s="406" t="str">
        <f>Master!AB1909</f>
        <v/>
      </c>
      <c r="AC1860" s="406" t="str">
        <f>Master!AC1909</f>
        <v/>
      </c>
      <c r="AD1860" s="406" t="str">
        <f>Master!AD1909</f>
        <v/>
      </c>
      <c r="AE1860" s="406" t="str">
        <f>Master!AE1909</f>
        <v/>
      </c>
      <c r="AF1860" s="406" t="str">
        <f>Master!AF1909</f>
        <v/>
      </c>
      <c r="AG1860" s="406" t="str">
        <f>Master!AG1909</f>
        <v/>
      </c>
      <c r="AH1860" s="88" t="str">
        <f>Master!AH1909</f>
        <v/>
      </c>
      <c r="AI1860" s="414" t="str">
        <f>Master!AI1909</f>
        <v/>
      </c>
      <c r="AJ1860" s="406" t="str">
        <f>Master!AJ1909</f>
        <v/>
      </c>
      <c r="AK1860" s="406">
        <f>Master!AK1909</f>
        <v>0</v>
      </c>
      <c r="AL1860" s="88" t="str">
        <f>Master!AL1909</f>
        <v/>
      </c>
      <c r="AM1860" s="416"/>
      <c r="AN1860" s="416"/>
      <c r="AO1860" s="416"/>
      <c r="AP1860" s="416"/>
      <c r="AQ1860" s="416"/>
      <c r="AR1860" s="416">
        <f t="shared" si="10"/>
        <v>0</v>
      </c>
      <c r="AS1860" s="417" t="str">
        <f t="shared" si="11"/>
        <v>#DIV/0!</v>
      </c>
      <c r="AT1860" s="416">
        <f t="shared" si="12"/>
        <v>0</v>
      </c>
      <c r="AU1860" s="417"/>
    </row>
    <row r="1861" hidden="1">
      <c r="A1861" s="88" t="str">
        <f>Master!A1910</f>
        <v>VSTUI18047</v>
      </c>
      <c r="B1861" s="414" t="str">
        <f>Master!B1910</f>
        <v/>
      </c>
      <c r="C1861" s="414" t="str">
        <f>Master!C1910</f>
        <v/>
      </c>
      <c r="D1861" s="88" t="str">
        <f>Master!D1910</f>
        <v/>
      </c>
      <c r="E1861" s="406" t="str">
        <f>Master!E1910</f>
        <v/>
      </c>
      <c r="F1861" s="406">
        <f>Master!F1910</f>
        <v>0</v>
      </c>
      <c r="G1861" s="88" t="str">
        <f>Master!G1910</f>
        <v/>
      </c>
      <c r="H1861" s="88" t="str">
        <f>Master!H1910</f>
        <v/>
      </c>
      <c r="I1861" s="88" t="str">
        <f>Master!I1910</f>
        <v/>
      </c>
      <c r="J1861" s="88" t="str">
        <f>Master!J1910</f>
        <v>STUDIO WU (INSTRUCTOR) PTE LTD</v>
      </c>
      <c r="K1861" s="88" t="str">
        <f>Master!K1910</f>
        <v/>
      </c>
      <c r="L1861" s="88" t="str">
        <f>Master!L1910</f>
        <v/>
      </c>
      <c r="M1861" s="88" t="str">
        <f>Master!M1910</f>
        <v/>
      </c>
      <c r="N1861" s="88" t="str">
        <f>Master!N1910</f>
        <v/>
      </c>
      <c r="O1861" s="88" t="str">
        <f>Master!O1910</f>
        <v/>
      </c>
      <c r="P1861" s="88" t="str">
        <f>Master!P1910</f>
        <v/>
      </c>
      <c r="Q1861" s="88" t="str">
        <f>Master!Q1910</f>
        <v/>
      </c>
      <c r="R1861" s="406" t="str">
        <f>Master!R1910</f>
        <v/>
      </c>
      <c r="S1861" s="406">
        <f>Master!S1910</f>
        <v>0</v>
      </c>
      <c r="T1861" s="406" t="str">
        <f>Master!T1910</f>
        <v/>
      </c>
      <c r="U1861" s="406" t="str">
        <f>Master!U1910</f>
        <v/>
      </c>
      <c r="V1861" s="406" t="str">
        <f>Master!V1910</f>
        <v/>
      </c>
      <c r="W1861" s="406" t="str">
        <f>Master!W1910</f>
        <v/>
      </c>
      <c r="X1861" s="406" t="str">
        <f>Master!X1910</f>
        <v/>
      </c>
      <c r="Y1861" s="406" t="str">
        <f>Master!Y1910</f>
        <v/>
      </c>
      <c r="Z1861" s="406" t="str">
        <f>Master!Z1910</f>
        <v/>
      </c>
      <c r="AA1861" s="406" t="str">
        <f>Master!AA1910</f>
        <v/>
      </c>
      <c r="AB1861" s="406" t="str">
        <f>Master!AB1910</f>
        <v/>
      </c>
      <c r="AC1861" s="406" t="str">
        <f>Master!AC1910</f>
        <v/>
      </c>
      <c r="AD1861" s="406" t="str">
        <f>Master!AD1910</f>
        <v/>
      </c>
      <c r="AE1861" s="406" t="str">
        <f>Master!AE1910</f>
        <v/>
      </c>
      <c r="AF1861" s="406" t="str">
        <f>Master!AF1910</f>
        <v/>
      </c>
      <c r="AG1861" s="406" t="str">
        <f>Master!AG1910</f>
        <v/>
      </c>
      <c r="AH1861" s="88" t="str">
        <f>Master!AH1910</f>
        <v/>
      </c>
      <c r="AI1861" s="88" t="str">
        <f>Master!AI1910</f>
        <v/>
      </c>
      <c r="AJ1861" s="406" t="str">
        <f>Master!AJ1910</f>
        <v/>
      </c>
      <c r="AK1861" s="406">
        <f>Master!AK1910</f>
        <v>0</v>
      </c>
      <c r="AL1861" s="88" t="str">
        <f>Master!AL1910</f>
        <v/>
      </c>
      <c r="AM1861" s="416"/>
      <c r="AN1861" s="416"/>
      <c r="AO1861" s="416"/>
      <c r="AP1861" s="416"/>
      <c r="AQ1861" s="416"/>
      <c r="AR1861" s="416">
        <f t="shared" si="10"/>
        <v>0</v>
      </c>
      <c r="AS1861" s="417" t="str">
        <f t="shared" si="11"/>
        <v>#DIV/0!</v>
      </c>
      <c r="AT1861" s="416">
        <f t="shared" si="12"/>
        <v>0</v>
      </c>
      <c r="AU1861" s="417"/>
    </row>
    <row r="1862" hidden="1">
      <c r="A1862" s="88" t="str">
        <f>Master!A1911</f>
        <v>VSTUI18048</v>
      </c>
      <c r="B1862" s="414" t="str">
        <f>Master!B1911</f>
        <v/>
      </c>
      <c r="C1862" s="414" t="str">
        <f>Master!C1911</f>
        <v/>
      </c>
      <c r="D1862" s="88" t="str">
        <f>Master!D1911</f>
        <v/>
      </c>
      <c r="E1862" s="406" t="str">
        <f>Master!E1911</f>
        <v/>
      </c>
      <c r="F1862" s="406">
        <f>Master!F1911</f>
        <v>0</v>
      </c>
      <c r="G1862" s="88" t="str">
        <f>Master!G1911</f>
        <v/>
      </c>
      <c r="H1862" s="88" t="str">
        <f>Master!H1911</f>
        <v/>
      </c>
      <c r="I1862" s="88" t="str">
        <f>Master!I1911</f>
        <v/>
      </c>
      <c r="J1862" s="88" t="str">
        <f>Master!J1911</f>
        <v>STUDIO WU (INSTRUCTOR) PTE LTD</v>
      </c>
      <c r="K1862" s="88" t="str">
        <f>Master!K1911</f>
        <v/>
      </c>
      <c r="L1862" s="88" t="str">
        <f>Master!L1911</f>
        <v/>
      </c>
      <c r="M1862" s="88" t="str">
        <f>Master!M1911</f>
        <v/>
      </c>
      <c r="N1862" s="88" t="str">
        <f>Master!N1911</f>
        <v/>
      </c>
      <c r="O1862" s="88" t="str">
        <f>Master!O1911</f>
        <v/>
      </c>
      <c r="P1862" s="88" t="str">
        <f>Master!P1911</f>
        <v/>
      </c>
      <c r="Q1862" s="88" t="str">
        <f>Master!Q1911</f>
        <v/>
      </c>
      <c r="R1862" s="406" t="str">
        <f>Master!R1911</f>
        <v/>
      </c>
      <c r="S1862" s="406">
        <f>Master!S1911</f>
        <v>0</v>
      </c>
      <c r="T1862" s="406" t="str">
        <f>Master!T1911</f>
        <v/>
      </c>
      <c r="U1862" s="406" t="str">
        <f>Master!U1911</f>
        <v/>
      </c>
      <c r="V1862" s="406" t="str">
        <f>Master!V1911</f>
        <v/>
      </c>
      <c r="W1862" s="406" t="str">
        <f>Master!W1911</f>
        <v/>
      </c>
      <c r="X1862" s="406" t="str">
        <f>Master!X1911</f>
        <v/>
      </c>
      <c r="Y1862" s="406" t="str">
        <f>Master!Y1911</f>
        <v/>
      </c>
      <c r="Z1862" s="406" t="str">
        <f>Master!Z1911</f>
        <v/>
      </c>
      <c r="AA1862" s="406" t="str">
        <f>Master!AA1911</f>
        <v/>
      </c>
      <c r="AB1862" s="406" t="str">
        <f>Master!AB1911</f>
        <v/>
      </c>
      <c r="AC1862" s="406" t="str">
        <f>Master!AC1911</f>
        <v/>
      </c>
      <c r="AD1862" s="406" t="str">
        <f>Master!AD1911</f>
        <v/>
      </c>
      <c r="AE1862" s="406" t="str">
        <f>Master!AE1911</f>
        <v/>
      </c>
      <c r="AF1862" s="406" t="str">
        <f>Master!AF1911</f>
        <v/>
      </c>
      <c r="AG1862" s="406" t="str">
        <f>Master!AG1911</f>
        <v/>
      </c>
      <c r="AH1862" s="88" t="str">
        <f>Master!AH1911</f>
        <v/>
      </c>
      <c r="AI1862" s="414" t="str">
        <f>Master!AI1911</f>
        <v/>
      </c>
      <c r="AJ1862" s="406" t="str">
        <f>Master!AJ1911</f>
        <v/>
      </c>
      <c r="AK1862" s="406">
        <f>Master!AK1911</f>
        <v>0</v>
      </c>
      <c r="AL1862" s="88" t="str">
        <f>Master!AL1911</f>
        <v/>
      </c>
      <c r="AM1862" s="416"/>
      <c r="AN1862" s="416"/>
      <c r="AO1862" s="416"/>
      <c r="AP1862" s="416"/>
      <c r="AQ1862" s="416"/>
      <c r="AR1862" s="416">
        <f t="shared" si="10"/>
        <v>0</v>
      </c>
      <c r="AS1862" s="417" t="str">
        <f t="shared" si="11"/>
        <v>#DIV/0!</v>
      </c>
      <c r="AT1862" s="416">
        <f t="shared" si="12"/>
        <v>0</v>
      </c>
      <c r="AU1862" s="417"/>
    </row>
    <row r="1863" hidden="1">
      <c r="A1863" s="88" t="str">
        <f>Master!A1912</f>
        <v>VSTUI18049</v>
      </c>
      <c r="B1863" s="414" t="str">
        <f>Master!B1912</f>
        <v/>
      </c>
      <c r="C1863" s="414" t="str">
        <f>Master!C1912</f>
        <v/>
      </c>
      <c r="D1863" s="88" t="str">
        <f>Master!D1912</f>
        <v/>
      </c>
      <c r="E1863" s="406" t="str">
        <f>Master!E1912</f>
        <v/>
      </c>
      <c r="F1863" s="406">
        <f>Master!F1912</f>
        <v>0</v>
      </c>
      <c r="G1863" s="88" t="str">
        <f>Master!G1912</f>
        <v/>
      </c>
      <c r="H1863" s="88" t="str">
        <f>Master!H1912</f>
        <v/>
      </c>
      <c r="I1863" s="88" t="str">
        <f>Master!I1912</f>
        <v/>
      </c>
      <c r="J1863" s="88" t="str">
        <f>Master!J1912</f>
        <v>STUDIO WU (INSTRUCTOR) PTE LTD</v>
      </c>
      <c r="K1863" s="88" t="str">
        <f>Master!K1912</f>
        <v/>
      </c>
      <c r="L1863" s="88" t="str">
        <f>Master!L1912</f>
        <v/>
      </c>
      <c r="M1863" s="88" t="str">
        <f>Master!M1912</f>
        <v/>
      </c>
      <c r="N1863" s="88" t="str">
        <f>Master!N1912</f>
        <v/>
      </c>
      <c r="O1863" s="88" t="str">
        <f>Master!O1912</f>
        <v/>
      </c>
      <c r="P1863" s="88" t="str">
        <f>Master!P1912</f>
        <v/>
      </c>
      <c r="Q1863" s="88" t="str">
        <f>Master!Q1912</f>
        <v/>
      </c>
      <c r="R1863" s="406" t="str">
        <f>Master!R1912</f>
        <v/>
      </c>
      <c r="S1863" s="406">
        <f>Master!S1912</f>
        <v>0</v>
      </c>
      <c r="T1863" s="406" t="str">
        <f>Master!T1912</f>
        <v/>
      </c>
      <c r="U1863" s="406" t="str">
        <f>Master!U1912</f>
        <v/>
      </c>
      <c r="V1863" s="406" t="str">
        <f>Master!V1912</f>
        <v/>
      </c>
      <c r="W1863" s="406" t="str">
        <f>Master!W1912</f>
        <v/>
      </c>
      <c r="X1863" s="406" t="str">
        <f>Master!X1912</f>
        <v/>
      </c>
      <c r="Y1863" s="406" t="str">
        <f>Master!Y1912</f>
        <v/>
      </c>
      <c r="Z1863" s="406" t="str">
        <f>Master!Z1912</f>
        <v/>
      </c>
      <c r="AA1863" s="406" t="str">
        <f>Master!AA1912</f>
        <v/>
      </c>
      <c r="AB1863" s="406" t="str">
        <f>Master!AB1912</f>
        <v/>
      </c>
      <c r="AC1863" s="406" t="str">
        <f>Master!AC1912</f>
        <v/>
      </c>
      <c r="AD1863" s="406" t="str">
        <f>Master!AD1912</f>
        <v/>
      </c>
      <c r="AE1863" s="406" t="str">
        <f>Master!AE1912</f>
        <v/>
      </c>
      <c r="AF1863" s="406" t="str">
        <f>Master!AF1912</f>
        <v/>
      </c>
      <c r="AG1863" s="406" t="str">
        <f>Master!AG1912</f>
        <v/>
      </c>
      <c r="AH1863" s="88" t="str">
        <f>Master!AH1912</f>
        <v/>
      </c>
      <c r="AI1863" s="88" t="str">
        <f>Master!AI1912</f>
        <v/>
      </c>
      <c r="AJ1863" s="406" t="str">
        <f>Master!AJ1912</f>
        <v/>
      </c>
      <c r="AK1863" s="406">
        <f>Master!AK1912</f>
        <v>0</v>
      </c>
      <c r="AL1863" s="88" t="str">
        <f>Master!AL1912</f>
        <v/>
      </c>
      <c r="AM1863" s="416"/>
      <c r="AN1863" s="416"/>
      <c r="AO1863" s="416"/>
      <c r="AP1863" s="416"/>
      <c r="AQ1863" s="416"/>
      <c r="AR1863" s="416">
        <f t="shared" si="10"/>
        <v>0</v>
      </c>
      <c r="AS1863" s="417" t="str">
        <f t="shared" si="11"/>
        <v>#DIV/0!</v>
      </c>
      <c r="AT1863" s="416">
        <f t="shared" si="12"/>
        <v>0</v>
      </c>
      <c r="AU1863" s="417"/>
    </row>
    <row r="1864" hidden="1">
      <c r="A1864" s="88" t="str">
        <f>Master!A1913</f>
        <v>VSTUI18050</v>
      </c>
      <c r="B1864" s="414" t="str">
        <f>Master!B1913</f>
        <v/>
      </c>
      <c r="C1864" s="414" t="str">
        <f>Master!C1913</f>
        <v/>
      </c>
      <c r="D1864" s="88" t="str">
        <f>Master!D1913</f>
        <v/>
      </c>
      <c r="E1864" s="406" t="str">
        <f>Master!E1913</f>
        <v/>
      </c>
      <c r="F1864" s="406">
        <f>Master!F1913</f>
        <v>0</v>
      </c>
      <c r="G1864" s="88" t="str">
        <f>Master!G1913</f>
        <v/>
      </c>
      <c r="H1864" s="88" t="str">
        <f>Master!H1913</f>
        <v/>
      </c>
      <c r="I1864" s="88" t="str">
        <f>Master!I1913</f>
        <v/>
      </c>
      <c r="J1864" s="88" t="str">
        <f>Master!J1913</f>
        <v>STUDIO WU (INSTRUCTOR) PTE LTD</v>
      </c>
      <c r="K1864" s="88" t="str">
        <f>Master!K1913</f>
        <v/>
      </c>
      <c r="L1864" s="88" t="str">
        <f>Master!L1913</f>
        <v/>
      </c>
      <c r="M1864" s="88" t="str">
        <f>Master!M1913</f>
        <v/>
      </c>
      <c r="N1864" s="88" t="str">
        <f>Master!N1913</f>
        <v/>
      </c>
      <c r="O1864" s="88" t="str">
        <f>Master!O1913</f>
        <v/>
      </c>
      <c r="P1864" s="88" t="str">
        <f>Master!P1913</f>
        <v/>
      </c>
      <c r="Q1864" s="88" t="str">
        <f>Master!Q1913</f>
        <v/>
      </c>
      <c r="R1864" s="406" t="str">
        <f>Master!R1913</f>
        <v/>
      </c>
      <c r="S1864" s="406">
        <f>Master!S1913</f>
        <v>0</v>
      </c>
      <c r="T1864" s="406" t="str">
        <f>Master!T1913</f>
        <v/>
      </c>
      <c r="U1864" s="406" t="str">
        <f>Master!U1913</f>
        <v/>
      </c>
      <c r="V1864" s="406" t="str">
        <f>Master!V1913</f>
        <v/>
      </c>
      <c r="W1864" s="406" t="str">
        <f>Master!W1913</f>
        <v/>
      </c>
      <c r="X1864" s="406" t="str">
        <f>Master!X1913</f>
        <v/>
      </c>
      <c r="Y1864" s="406" t="str">
        <f>Master!Y1913</f>
        <v/>
      </c>
      <c r="Z1864" s="406" t="str">
        <f>Master!Z1913</f>
        <v/>
      </c>
      <c r="AA1864" s="406" t="str">
        <f>Master!AA1913</f>
        <v/>
      </c>
      <c r="AB1864" s="406" t="str">
        <f>Master!AB1913</f>
        <v/>
      </c>
      <c r="AC1864" s="406" t="str">
        <f>Master!AC1913</f>
        <v/>
      </c>
      <c r="AD1864" s="406" t="str">
        <f>Master!AD1913</f>
        <v/>
      </c>
      <c r="AE1864" s="406" t="str">
        <f>Master!AE1913</f>
        <v/>
      </c>
      <c r="AF1864" s="406" t="str">
        <f>Master!AF1913</f>
        <v/>
      </c>
      <c r="AG1864" s="406" t="str">
        <f>Master!AG1913</f>
        <v/>
      </c>
      <c r="AH1864" s="88" t="str">
        <f>Master!AH1913</f>
        <v/>
      </c>
      <c r="AI1864" s="414" t="str">
        <f>Master!AI1913</f>
        <v/>
      </c>
      <c r="AJ1864" s="406" t="str">
        <f>Master!AJ1913</f>
        <v/>
      </c>
      <c r="AK1864" s="406">
        <f>Master!AK1913</f>
        <v>0</v>
      </c>
      <c r="AL1864" s="88" t="str">
        <f>Master!AL1913</f>
        <v/>
      </c>
      <c r="AM1864" s="416"/>
      <c r="AN1864" s="416"/>
      <c r="AO1864" s="416"/>
      <c r="AP1864" s="416"/>
      <c r="AQ1864" s="416"/>
      <c r="AR1864" s="416">
        <f t="shared" si="10"/>
        <v>0</v>
      </c>
      <c r="AS1864" s="417" t="str">
        <f t="shared" si="11"/>
        <v>#DIV/0!</v>
      </c>
      <c r="AT1864" s="416">
        <f t="shared" si="12"/>
        <v>0</v>
      </c>
      <c r="AU1864" s="417"/>
    </row>
    <row r="1865" hidden="1">
      <c r="A1865" s="88" t="str">
        <f>Master!A1914</f>
        <v>VSTUI18051</v>
      </c>
      <c r="B1865" s="414" t="str">
        <f>Master!B1914</f>
        <v/>
      </c>
      <c r="C1865" s="414" t="str">
        <f>Master!C1914</f>
        <v/>
      </c>
      <c r="D1865" s="88" t="str">
        <f>Master!D1914</f>
        <v/>
      </c>
      <c r="E1865" s="406" t="str">
        <f>Master!E1914</f>
        <v/>
      </c>
      <c r="F1865" s="406">
        <f>Master!F1914</f>
        <v>0</v>
      </c>
      <c r="G1865" s="88" t="str">
        <f>Master!G1914</f>
        <v/>
      </c>
      <c r="H1865" s="88" t="str">
        <f>Master!H1914</f>
        <v/>
      </c>
      <c r="I1865" s="88" t="str">
        <f>Master!I1914</f>
        <v/>
      </c>
      <c r="J1865" s="88" t="str">
        <f>Master!J1914</f>
        <v>STUDIO WU (INSTRUCTOR) PTE LTD</v>
      </c>
      <c r="K1865" s="88" t="str">
        <f>Master!K1914</f>
        <v/>
      </c>
      <c r="L1865" s="88" t="str">
        <f>Master!L1914</f>
        <v/>
      </c>
      <c r="M1865" s="88" t="str">
        <f>Master!M1914</f>
        <v/>
      </c>
      <c r="N1865" s="88" t="str">
        <f>Master!N1914</f>
        <v/>
      </c>
      <c r="O1865" s="88" t="str">
        <f>Master!O1914</f>
        <v/>
      </c>
      <c r="P1865" s="88" t="str">
        <f>Master!P1914</f>
        <v/>
      </c>
      <c r="Q1865" s="88" t="str">
        <f>Master!Q1914</f>
        <v/>
      </c>
      <c r="R1865" s="406" t="str">
        <f>Master!R1914</f>
        <v/>
      </c>
      <c r="S1865" s="406">
        <f>Master!S1914</f>
        <v>0</v>
      </c>
      <c r="T1865" s="406" t="str">
        <f>Master!T1914</f>
        <v/>
      </c>
      <c r="U1865" s="406" t="str">
        <f>Master!U1914</f>
        <v/>
      </c>
      <c r="V1865" s="406" t="str">
        <f>Master!V1914</f>
        <v/>
      </c>
      <c r="W1865" s="406" t="str">
        <f>Master!W1914</f>
        <v/>
      </c>
      <c r="X1865" s="406" t="str">
        <f>Master!X1914</f>
        <v/>
      </c>
      <c r="Y1865" s="406" t="str">
        <f>Master!Y1914</f>
        <v/>
      </c>
      <c r="Z1865" s="406" t="str">
        <f>Master!Z1914</f>
        <v/>
      </c>
      <c r="AA1865" s="406" t="str">
        <f>Master!AA1914</f>
        <v/>
      </c>
      <c r="AB1865" s="406" t="str">
        <f>Master!AB1914</f>
        <v/>
      </c>
      <c r="AC1865" s="406" t="str">
        <f>Master!AC1914</f>
        <v/>
      </c>
      <c r="AD1865" s="406" t="str">
        <f>Master!AD1914</f>
        <v/>
      </c>
      <c r="AE1865" s="406" t="str">
        <f>Master!AE1914</f>
        <v/>
      </c>
      <c r="AF1865" s="406" t="str">
        <f>Master!AF1914</f>
        <v/>
      </c>
      <c r="AG1865" s="406" t="str">
        <f>Master!AG1914</f>
        <v/>
      </c>
      <c r="AH1865" s="88" t="str">
        <f>Master!AH1914</f>
        <v/>
      </c>
      <c r="AI1865" s="88" t="str">
        <f>Master!AI1914</f>
        <v/>
      </c>
      <c r="AJ1865" s="406" t="str">
        <f>Master!AJ1914</f>
        <v/>
      </c>
      <c r="AK1865" s="406">
        <f>Master!AK1914</f>
        <v>0</v>
      </c>
      <c r="AL1865" s="88" t="str">
        <f>Master!AL1914</f>
        <v/>
      </c>
      <c r="AM1865" s="416"/>
      <c r="AN1865" s="416"/>
      <c r="AO1865" s="416"/>
      <c r="AP1865" s="416"/>
      <c r="AQ1865" s="416"/>
      <c r="AR1865" s="416">
        <f t="shared" si="10"/>
        <v>0</v>
      </c>
      <c r="AS1865" s="417" t="str">
        <f t="shared" si="11"/>
        <v>#DIV/0!</v>
      </c>
      <c r="AT1865" s="416">
        <f t="shared" si="12"/>
        <v>0</v>
      </c>
      <c r="AU1865" s="417"/>
    </row>
    <row r="1866" hidden="1">
      <c r="A1866" s="88" t="str">
        <f>Master!A1915</f>
        <v>VSTUI18052</v>
      </c>
      <c r="B1866" s="414" t="str">
        <f>Master!B1915</f>
        <v/>
      </c>
      <c r="C1866" s="414" t="str">
        <f>Master!C1915</f>
        <v/>
      </c>
      <c r="D1866" s="88" t="str">
        <f>Master!D1915</f>
        <v/>
      </c>
      <c r="E1866" s="406" t="str">
        <f>Master!E1915</f>
        <v/>
      </c>
      <c r="F1866" s="406">
        <f>Master!F1915</f>
        <v>0</v>
      </c>
      <c r="G1866" s="88" t="str">
        <f>Master!G1915</f>
        <v/>
      </c>
      <c r="H1866" s="88" t="str">
        <f>Master!H1915</f>
        <v/>
      </c>
      <c r="I1866" s="88" t="str">
        <f>Master!I1915</f>
        <v/>
      </c>
      <c r="J1866" s="88" t="str">
        <f>Master!J1915</f>
        <v>STUDIO WU (INSTRUCTOR) PTE LTD</v>
      </c>
      <c r="K1866" s="88" t="str">
        <f>Master!K1915</f>
        <v/>
      </c>
      <c r="L1866" s="88" t="str">
        <f>Master!L1915</f>
        <v/>
      </c>
      <c r="M1866" s="88" t="str">
        <f>Master!M1915</f>
        <v/>
      </c>
      <c r="N1866" s="88" t="str">
        <f>Master!N1915</f>
        <v/>
      </c>
      <c r="O1866" s="88" t="str">
        <f>Master!O1915</f>
        <v/>
      </c>
      <c r="P1866" s="88" t="str">
        <f>Master!P1915</f>
        <v/>
      </c>
      <c r="Q1866" s="88" t="str">
        <f>Master!Q1915</f>
        <v/>
      </c>
      <c r="R1866" s="406" t="str">
        <f>Master!R1915</f>
        <v/>
      </c>
      <c r="S1866" s="406">
        <f>Master!S1915</f>
        <v>0</v>
      </c>
      <c r="T1866" s="406" t="str">
        <f>Master!T1915</f>
        <v/>
      </c>
      <c r="U1866" s="406" t="str">
        <f>Master!U1915</f>
        <v/>
      </c>
      <c r="V1866" s="406" t="str">
        <f>Master!V1915</f>
        <v/>
      </c>
      <c r="W1866" s="406" t="str">
        <f>Master!W1915</f>
        <v/>
      </c>
      <c r="X1866" s="406" t="str">
        <f>Master!X1915</f>
        <v/>
      </c>
      <c r="Y1866" s="406" t="str">
        <f>Master!Y1915</f>
        <v/>
      </c>
      <c r="Z1866" s="406" t="str">
        <f>Master!Z1915</f>
        <v/>
      </c>
      <c r="AA1866" s="406" t="str">
        <f>Master!AA1915</f>
        <v/>
      </c>
      <c r="AB1866" s="406" t="str">
        <f>Master!AB1915</f>
        <v/>
      </c>
      <c r="AC1866" s="406" t="str">
        <f>Master!AC1915</f>
        <v/>
      </c>
      <c r="AD1866" s="406" t="str">
        <f>Master!AD1915</f>
        <v/>
      </c>
      <c r="AE1866" s="406" t="str">
        <f>Master!AE1915</f>
        <v/>
      </c>
      <c r="AF1866" s="406" t="str">
        <f>Master!AF1915</f>
        <v/>
      </c>
      <c r="AG1866" s="406" t="str">
        <f>Master!AG1915</f>
        <v/>
      </c>
      <c r="AH1866" s="88" t="str">
        <f>Master!AH1915</f>
        <v/>
      </c>
      <c r="AI1866" s="414" t="str">
        <f>Master!AI1915</f>
        <v/>
      </c>
      <c r="AJ1866" s="406" t="str">
        <f>Master!AJ1915</f>
        <v/>
      </c>
      <c r="AK1866" s="406">
        <f>Master!AK1915</f>
        <v>0</v>
      </c>
      <c r="AL1866" s="88" t="str">
        <f>Master!AL1915</f>
        <v/>
      </c>
      <c r="AM1866" s="416"/>
      <c r="AN1866" s="416"/>
      <c r="AO1866" s="416"/>
      <c r="AP1866" s="416"/>
      <c r="AQ1866" s="416"/>
      <c r="AR1866" s="416">
        <f t="shared" si="10"/>
        <v>0</v>
      </c>
      <c r="AS1866" s="417" t="str">
        <f t="shared" si="11"/>
        <v>#DIV/0!</v>
      </c>
      <c r="AT1866" s="416">
        <f t="shared" si="12"/>
        <v>0</v>
      </c>
      <c r="AU1866" s="417"/>
    </row>
    <row r="1867" hidden="1">
      <c r="A1867" s="88" t="str">
        <f>Master!A1916</f>
        <v>VSTUI18053</v>
      </c>
      <c r="B1867" s="414" t="str">
        <f>Master!B1916</f>
        <v/>
      </c>
      <c r="C1867" s="414" t="str">
        <f>Master!C1916</f>
        <v/>
      </c>
      <c r="D1867" s="88" t="str">
        <f>Master!D1916</f>
        <v/>
      </c>
      <c r="E1867" s="406" t="str">
        <f>Master!E1916</f>
        <v/>
      </c>
      <c r="F1867" s="406">
        <f>Master!F1916</f>
        <v>0</v>
      </c>
      <c r="G1867" s="88" t="str">
        <f>Master!G1916</f>
        <v/>
      </c>
      <c r="H1867" s="88" t="str">
        <f>Master!H1916</f>
        <v/>
      </c>
      <c r="I1867" s="88" t="str">
        <f>Master!I1916</f>
        <v/>
      </c>
      <c r="J1867" s="88" t="str">
        <f>Master!J1916</f>
        <v>STUDIO WU (INSTRUCTOR) PTE LTD</v>
      </c>
      <c r="K1867" s="88" t="str">
        <f>Master!K1916</f>
        <v/>
      </c>
      <c r="L1867" s="88" t="str">
        <f>Master!L1916</f>
        <v/>
      </c>
      <c r="M1867" s="88" t="str">
        <f>Master!M1916</f>
        <v/>
      </c>
      <c r="N1867" s="88" t="str">
        <f>Master!N1916</f>
        <v/>
      </c>
      <c r="O1867" s="88" t="str">
        <f>Master!O1916</f>
        <v/>
      </c>
      <c r="P1867" s="88" t="str">
        <f>Master!P1916</f>
        <v/>
      </c>
      <c r="Q1867" s="88" t="str">
        <f>Master!Q1916</f>
        <v/>
      </c>
      <c r="R1867" s="406" t="str">
        <f>Master!R1916</f>
        <v/>
      </c>
      <c r="S1867" s="406">
        <f>Master!S1916</f>
        <v>0</v>
      </c>
      <c r="T1867" s="406" t="str">
        <f>Master!T1916</f>
        <v/>
      </c>
      <c r="U1867" s="406" t="str">
        <f>Master!U1916</f>
        <v/>
      </c>
      <c r="V1867" s="406" t="str">
        <f>Master!V1916</f>
        <v/>
      </c>
      <c r="W1867" s="406" t="str">
        <f>Master!W1916</f>
        <v/>
      </c>
      <c r="X1867" s="406" t="str">
        <f>Master!X1916</f>
        <v/>
      </c>
      <c r="Y1867" s="406" t="str">
        <f>Master!Y1916</f>
        <v/>
      </c>
      <c r="Z1867" s="406" t="str">
        <f>Master!Z1916</f>
        <v/>
      </c>
      <c r="AA1867" s="406" t="str">
        <f>Master!AA1916</f>
        <v/>
      </c>
      <c r="AB1867" s="406" t="str">
        <f>Master!AB1916</f>
        <v/>
      </c>
      <c r="AC1867" s="406" t="str">
        <f>Master!AC1916</f>
        <v/>
      </c>
      <c r="AD1867" s="406" t="str">
        <f>Master!AD1916</f>
        <v/>
      </c>
      <c r="AE1867" s="406" t="str">
        <f>Master!AE1916</f>
        <v/>
      </c>
      <c r="AF1867" s="406" t="str">
        <f>Master!AF1916</f>
        <v/>
      </c>
      <c r="AG1867" s="406" t="str">
        <f>Master!AG1916</f>
        <v/>
      </c>
      <c r="AH1867" s="88" t="str">
        <f>Master!AH1916</f>
        <v/>
      </c>
      <c r="AI1867" s="88" t="str">
        <f>Master!AI1916</f>
        <v/>
      </c>
      <c r="AJ1867" s="406" t="str">
        <f>Master!AJ1916</f>
        <v/>
      </c>
      <c r="AK1867" s="406">
        <f>Master!AK1916</f>
        <v>0</v>
      </c>
      <c r="AL1867" s="88" t="str">
        <f>Master!AL1916</f>
        <v/>
      </c>
      <c r="AM1867" s="416"/>
      <c r="AN1867" s="416"/>
      <c r="AO1867" s="416"/>
      <c r="AP1867" s="416"/>
      <c r="AQ1867" s="416"/>
      <c r="AR1867" s="416">
        <f t="shared" si="10"/>
        <v>0</v>
      </c>
      <c r="AS1867" s="417" t="str">
        <f t="shared" si="11"/>
        <v>#DIV/0!</v>
      </c>
      <c r="AT1867" s="416">
        <f t="shared" si="12"/>
        <v>0</v>
      </c>
      <c r="AU1867" s="417"/>
    </row>
    <row r="1868" hidden="1">
      <c r="A1868" s="88" t="str">
        <f>Master!A1917</f>
        <v>VSTUI18054</v>
      </c>
      <c r="B1868" s="414" t="str">
        <f>Master!B1917</f>
        <v/>
      </c>
      <c r="C1868" s="414" t="str">
        <f>Master!C1917</f>
        <v/>
      </c>
      <c r="D1868" s="88" t="str">
        <f>Master!D1917</f>
        <v/>
      </c>
      <c r="E1868" s="406" t="str">
        <f>Master!E1917</f>
        <v/>
      </c>
      <c r="F1868" s="406">
        <f>Master!F1917</f>
        <v>0</v>
      </c>
      <c r="G1868" s="88" t="str">
        <f>Master!G1917</f>
        <v/>
      </c>
      <c r="H1868" s="88" t="str">
        <f>Master!H1917</f>
        <v/>
      </c>
      <c r="I1868" s="88" t="str">
        <f>Master!I1917</f>
        <v/>
      </c>
      <c r="J1868" s="88" t="str">
        <f>Master!J1917</f>
        <v>STUDIO WU (INSTRUCTOR) PTE LTD</v>
      </c>
      <c r="K1868" s="88" t="str">
        <f>Master!K1917</f>
        <v/>
      </c>
      <c r="L1868" s="88" t="str">
        <f>Master!L1917</f>
        <v/>
      </c>
      <c r="M1868" s="88" t="str">
        <f>Master!M1917</f>
        <v/>
      </c>
      <c r="N1868" s="88" t="str">
        <f>Master!N1917</f>
        <v/>
      </c>
      <c r="O1868" s="88" t="str">
        <f>Master!O1917</f>
        <v/>
      </c>
      <c r="P1868" s="88" t="str">
        <f>Master!P1917</f>
        <v/>
      </c>
      <c r="Q1868" s="88" t="str">
        <f>Master!Q1917</f>
        <v/>
      </c>
      <c r="R1868" s="406" t="str">
        <f>Master!R1917</f>
        <v/>
      </c>
      <c r="S1868" s="406">
        <f>Master!S1917</f>
        <v>0</v>
      </c>
      <c r="T1868" s="406" t="str">
        <f>Master!T1917</f>
        <v/>
      </c>
      <c r="U1868" s="406" t="str">
        <f>Master!U1917</f>
        <v/>
      </c>
      <c r="V1868" s="406" t="str">
        <f>Master!V1917</f>
        <v/>
      </c>
      <c r="W1868" s="406" t="str">
        <f>Master!W1917</f>
        <v/>
      </c>
      <c r="X1868" s="406" t="str">
        <f>Master!X1917</f>
        <v/>
      </c>
      <c r="Y1868" s="406" t="str">
        <f>Master!Y1917</f>
        <v/>
      </c>
      <c r="Z1868" s="406" t="str">
        <f>Master!Z1917</f>
        <v/>
      </c>
      <c r="AA1868" s="406" t="str">
        <f>Master!AA1917</f>
        <v/>
      </c>
      <c r="AB1868" s="406" t="str">
        <f>Master!AB1917</f>
        <v/>
      </c>
      <c r="AC1868" s="406" t="str">
        <f>Master!AC1917</f>
        <v/>
      </c>
      <c r="AD1868" s="406" t="str">
        <f>Master!AD1917</f>
        <v/>
      </c>
      <c r="AE1868" s="406" t="str">
        <f>Master!AE1917</f>
        <v/>
      </c>
      <c r="AF1868" s="406" t="str">
        <f>Master!AF1917</f>
        <v/>
      </c>
      <c r="AG1868" s="406" t="str">
        <f>Master!AG1917</f>
        <v/>
      </c>
      <c r="AH1868" s="88" t="str">
        <f>Master!AH1917</f>
        <v/>
      </c>
      <c r="AI1868" s="414" t="str">
        <f>Master!AI1917</f>
        <v/>
      </c>
      <c r="AJ1868" s="406" t="str">
        <f>Master!AJ1917</f>
        <v/>
      </c>
      <c r="AK1868" s="406">
        <f>Master!AK1917</f>
        <v>0</v>
      </c>
      <c r="AL1868" s="88" t="str">
        <f>Master!AL1917</f>
        <v/>
      </c>
      <c r="AM1868" s="416"/>
      <c r="AN1868" s="416"/>
      <c r="AO1868" s="416"/>
      <c r="AP1868" s="416"/>
      <c r="AQ1868" s="416"/>
      <c r="AR1868" s="416">
        <f t="shared" si="10"/>
        <v>0</v>
      </c>
      <c r="AS1868" s="417" t="str">
        <f t="shared" si="11"/>
        <v>#DIV/0!</v>
      </c>
      <c r="AT1868" s="416">
        <f t="shared" si="12"/>
        <v>0</v>
      </c>
      <c r="AU1868" s="417"/>
    </row>
    <row r="1869" hidden="1">
      <c r="A1869" s="88" t="str">
        <f>Master!A1918</f>
        <v>VSTUI18055</v>
      </c>
      <c r="B1869" s="414" t="str">
        <f>Master!B1918</f>
        <v/>
      </c>
      <c r="C1869" s="414" t="str">
        <f>Master!C1918</f>
        <v/>
      </c>
      <c r="D1869" s="88" t="str">
        <f>Master!D1918</f>
        <v/>
      </c>
      <c r="E1869" s="406" t="str">
        <f>Master!E1918</f>
        <v/>
      </c>
      <c r="F1869" s="406">
        <f>Master!F1918</f>
        <v>0</v>
      </c>
      <c r="G1869" s="88" t="str">
        <f>Master!G1918</f>
        <v/>
      </c>
      <c r="H1869" s="88" t="str">
        <f>Master!H1918</f>
        <v/>
      </c>
      <c r="I1869" s="88" t="str">
        <f>Master!I1918</f>
        <v/>
      </c>
      <c r="J1869" s="88" t="str">
        <f>Master!J1918</f>
        <v>STUDIO WU (INSTRUCTOR) PTE LTD</v>
      </c>
      <c r="K1869" s="88" t="str">
        <f>Master!K1918</f>
        <v/>
      </c>
      <c r="L1869" s="88" t="str">
        <f>Master!L1918</f>
        <v/>
      </c>
      <c r="M1869" s="88" t="str">
        <f>Master!M1918</f>
        <v/>
      </c>
      <c r="N1869" s="88" t="str">
        <f>Master!N1918</f>
        <v/>
      </c>
      <c r="O1869" s="88" t="str">
        <f>Master!O1918</f>
        <v/>
      </c>
      <c r="P1869" s="88" t="str">
        <f>Master!P1918</f>
        <v/>
      </c>
      <c r="Q1869" s="88" t="str">
        <f>Master!Q1918</f>
        <v/>
      </c>
      <c r="R1869" s="406" t="str">
        <f>Master!R1918</f>
        <v/>
      </c>
      <c r="S1869" s="406">
        <f>Master!S1918</f>
        <v>0</v>
      </c>
      <c r="T1869" s="406" t="str">
        <f>Master!T1918</f>
        <v/>
      </c>
      <c r="U1869" s="406" t="str">
        <f>Master!U1918</f>
        <v/>
      </c>
      <c r="V1869" s="406" t="str">
        <f>Master!V1918</f>
        <v/>
      </c>
      <c r="W1869" s="406" t="str">
        <f>Master!W1918</f>
        <v/>
      </c>
      <c r="X1869" s="406" t="str">
        <f>Master!X1918</f>
        <v/>
      </c>
      <c r="Y1869" s="406" t="str">
        <f>Master!Y1918</f>
        <v/>
      </c>
      <c r="Z1869" s="406" t="str">
        <f>Master!Z1918</f>
        <v/>
      </c>
      <c r="AA1869" s="406" t="str">
        <f>Master!AA1918</f>
        <v/>
      </c>
      <c r="AB1869" s="406" t="str">
        <f>Master!AB1918</f>
        <v/>
      </c>
      <c r="AC1869" s="406" t="str">
        <f>Master!AC1918</f>
        <v/>
      </c>
      <c r="AD1869" s="406" t="str">
        <f>Master!AD1918</f>
        <v/>
      </c>
      <c r="AE1869" s="406" t="str">
        <f>Master!AE1918</f>
        <v/>
      </c>
      <c r="AF1869" s="406" t="str">
        <f>Master!AF1918</f>
        <v/>
      </c>
      <c r="AG1869" s="406" t="str">
        <f>Master!AG1918</f>
        <v/>
      </c>
      <c r="AH1869" s="88" t="str">
        <f>Master!AH1918</f>
        <v/>
      </c>
      <c r="AI1869" s="88" t="str">
        <f>Master!AI1918</f>
        <v/>
      </c>
      <c r="AJ1869" s="406" t="str">
        <f>Master!AJ1918</f>
        <v/>
      </c>
      <c r="AK1869" s="406">
        <f>Master!AK1918</f>
        <v>0</v>
      </c>
      <c r="AL1869" s="88" t="str">
        <f>Master!AL1918</f>
        <v/>
      </c>
      <c r="AM1869" s="416"/>
      <c r="AN1869" s="416"/>
      <c r="AO1869" s="416"/>
      <c r="AP1869" s="416"/>
      <c r="AQ1869" s="416"/>
      <c r="AR1869" s="416">
        <f t="shared" si="10"/>
        <v>0</v>
      </c>
      <c r="AS1869" s="417" t="str">
        <f t="shared" si="11"/>
        <v>#DIV/0!</v>
      </c>
      <c r="AT1869" s="416">
        <f t="shared" si="12"/>
        <v>0</v>
      </c>
      <c r="AU1869" s="417"/>
    </row>
    <row r="1870" hidden="1">
      <c r="A1870" s="88" t="str">
        <f>Master!A1919</f>
        <v>VSTUI18056</v>
      </c>
      <c r="B1870" s="414" t="str">
        <f>Master!B1919</f>
        <v/>
      </c>
      <c r="C1870" s="414" t="str">
        <f>Master!C1919</f>
        <v/>
      </c>
      <c r="D1870" s="88" t="str">
        <f>Master!D1919</f>
        <v/>
      </c>
      <c r="E1870" s="406" t="str">
        <f>Master!E1919</f>
        <v/>
      </c>
      <c r="F1870" s="406">
        <f>Master!F1919</f>
        <v>0</v>
      </c>
      <c r="G1870" s="88" t="str">
        <f>Master!G1919</f>
        <v/>
      </c>
      <c r="H1870" s="88" t="str">
        <f>Master!H1919</f>
        <v/>
      </c>
      <c r="I1870" s="88" t="str">
        <f>Master!I1919</f>
        <v/>
      </c>
      <c r="J1870" s="88" t="str">
        <f>Master!J1919</f>
        <v>STUDIO WU (INSTRUCTOR) PTE LTD</v>
      </c>
      <c r="K1870" s="88" t="str">
        <f>Master!K1919</f>
        <v/>
      </c>
      <c r="L1870" s="88" t="str">
        <f>Master!L1919</f>
        <v/>
      </c>
      <c r="M1870" s="88" t="str">
        <f>Master!M1919</f>
        <v/>
      </c>
      <c r="N1870" s="88" t="str">
        <f>Master!N1919</f>
        <v/>
      </c>
      <c r="O1870" s="88" t="str">
        <f>Master!O1919</f>
        <v/>
      </c>
      <c r="P1870" s="88" t="str">
        <f>Master!P1919</f>
        <v/>
      </c>
      <c r="Q1870" s="88" t="str">
        <f>Master!Q1919</f>
        <v/>
      </c>
      <c r="R1870" s="406" t="str">
        <f>Master!R1919</f>
        <v/>
      </c>
      <c r="S1870" s="406">
        <f>Master!S1919</f>
        <v>0</v>
      </c>
      <c r="T1870" s="406" t="str">
        <f>Master!T1919</f>
        <v/>
      </c>
      <c r="U1870" s="406" t="str">
        <f>Master!U1919</f>
        <v/>
      </c>
      <c r="V1870" s="406" t="str">
        <f>Master!V1919</f>
        <v/>
      </c>
      <c r="W1870" s="406" t="str">
        <f>Master!W1919</f>
        <v/>
      </c>
      <c r="X1870" s="406" t="str">
        <f>Master!X1919</f>
        <v/>
      </c>
      <c r="Y1870" s="406" t="str">
        <f>Master!Y1919</f>
        <v/>
      </c>
      <c r="Z1870" s="406" t="str">
        <f>Master!Z1919</f>
        <v/>
      </c>
      <c r="AA1870" s="406" t="str">
        <f>Master!AA1919</f>
        <v/>
      </c>
      <c r="AB1870" s="406" t="str">
        <f>Master!AB1919</f>
        <v/>
      </c>
      <c r="AC1870" s="406" t="str">
        <f>Master!AC1919</f>
        <v/>
      </c>
      <c r="AD1870" s="406" t="str">
        <f>Master!AD1919</f>
        <v/>
      </c>
      <c r="AE1870" s="406" t="str">
        <f>Master!AE1919</f>
        <v/>
      </c>
      <c r="AF1870" s="406" t="str">
        <f>Master!AF1919</f>
        <v/>
      </c>
      <c r="AG1870" s="406" t="str">
        <f>Master!AG1919</f>
        <v/>
      </c>
      <c r="AH1870" s="88" t="str">
        <f>Master!AH1919</f>
        <v/>
      </c>
      <c r="AI1870" s="414" t="str">
        <f>Master!AI1919</f>
        <v/>
      </c>
      <c r="AJ1870" s="406" t="str">
        <f>Master!AJ1919</f>
        <v/>
      </c>
      <c r="AK1870" s="406">
        <f>Master!AK1919</f>
        <v>0</v>
      </c>
      <c r="AL1870" s="88" t="str">
        <f>Master!AL1919</f>
        <v/>
      </c>
      <c r="AM1870" s="416"/>
      <c r="AN1870" s="416"/>
      <c r="AO1870" s="416"/>
      <c r="AP1870" s="416"/>
      <c r="AQ1870" s="416"/>
      <c r="AR1870" s="416">
        <f t="shared" si="10"/>
        <v>0</v>
      </c>
      <c r="AS1870" s="417" t="str">
        <f t="shared" si="11"/>
        <v>#DIV/0!</v>
      </c>
      <c r="AT1870" s="416">
        <f t="shared" si="12"/>
        <v>0</v>
      </c>
      <c r="AU1870" s="417"/>
    </row>
    <row r="1871" hidden="1">
      <c r="A1871" s="88" t="str">
        <f>Master!A1920</f>
        <v>VSTUI18057</v>
      </c>
      <c r="B1871" s="414" t="str">
        <f>Master!B1920</f>
        <v/>
      </c>
      <c r="C1871" s="414" t="str">
        <f>Master!C1920</f>
        <v/>
      </c>
      <c r="D1871" s="88" t="str">
        <f>Master!D1920</f>
        <v/>
      </c>
      <c r="E1871" s="406" t="str">
        <f>Master!E1920</f>
        <v/>
      </c>
      <c r="F1871" s="406">
        <f>Master!F1920</f>
        <v>0</v>
      </c>
      <c r="G1871" s="88" t="str">
        <f>Master!G1920</f>
        <v/>
      </c>
      <c r="H1871" s="88" t="str">
        <f>Master!H1920</f>
        <v/>
      </c>
      <c r="I1871" s="88" t="str">
        <f>Master!I1920</f>
        <v/>
      </c>
      <c r="J1871" s="88" t="str">
        <f>Master!J1920</f>
        <v>STUDIO WU (INSTRUCTOR) PTE LTD</v>
      </c>
      <c r="K1871" s="88" t="str">
        <f>Master!K1920</f>
        <v/>
      </c>
      <c r="L1871" s="88" t="str">
        <f>Master!L1920</f>
        <v/>
      </c>
      <c r="M1871" s="88" t="str">
        <f>Master!M1920</f>
        <v/>
      </c>
      <c r="N1871" s="88" t="str">
        <f>Master!N1920</f>
        <v/>
      </c>
      <c r="O1871" s="88" t="str">
        <f>Master!O1920</f>
        <v/>
      </c>
      <c r="P1871" s="88" t="str">
        <f>Master!P1920</f>
        <v/>
      </c>
      <c r="Q1871" s="88" t="str">
        <f>Master!Q1920</f>
        <v/>
      </c>
      <c r="R1871" s="406" t="str">
        <f>Master!R1920</f>
        <v/>
      </c>
      <c r="S1871" s="406">
        <f>Master!S1920</f>
        <v>0</v>
      </c>
      <c r="T1871" s="406" t="str">
        <f>Master!T1920</f>
        <v/>
      </c>
      <c r="U1871" s="406" t="str">
        <f>Master!U1920</f>
        <v/>
      </c>
      <c r="V1871" s="406" t="str">
        <f>Master!V1920</f>
        <v/>
      </c>
      <c r="W1871" s="406" t="str">
        <f>Master!W1920</f>
        <v/>
      </c>
      <c r="X1871" s="406" t="str">
        <f>Master!X1920</f>
        <v/>
      </c>
      <c r="Y1871" s="406" t="str">
        <f>Master!Y1920</f>
        <v/>
      </c>
      <c r="Z1871" s="406" t="str">
        <f>Master!Z1920</f>
        <v/>
      </c>
      <c r="AA1871" s="406" t="str">
        <f>Master!AA1920</f>
        <v/>
      </c>
      <c r="AB1871" s="406" t="str">
        <f>Master!AB1920</f>
        <v/>
      </c>
      <c r="AC1871" s="406" t="str">
        <f>Master!AC1920</f>
        <v/>
      </c>
      <c r="AD1871" s="406" t="str">
        <f>Master!AD1920</f>
        <v/>
      </c>
      <c r="AE1871" s="406" t="str">
        <f>Master!AE1920</f>
        <v/>
      </c>
      <c r="AF1871" s="406" t="str">
        <f>Master!AF1920</f>
        <v/>
      </c>
      <c r="AG1871" s="406" t="str">
        <f>Master!AG1920</f>
        <v/>
      </c>
      <c r="AH1871" s="88" t="str">
        <f>Master!AH1920</f>
        <v/>
      </c>
      <c r="AI1871" s="88" t="str">
        <f>Master!AI1920</f>
        <v/>
      </c>
      <c r="AJ1871" s="406" t="str">
        <f>Master!AJ1920</f>
        <v/>
      </c>
      <c r="AK1871" s="406">
        <f>Master!AK1920</f>
        <v>0</v>
      </c>
      <c r="AL1871" s="88" t="str">
        <f>Master!AL1920</f>
        <v/>
      </c>
      <c r="AM1871" s="416"/>
      <c r="AN1871" s="416"/>
      <c r="AO1871" s="416"/>
      <c r="AP1871" s="416"/>
      <c r="AQ1871" s="416"/>
      <c r="AR1871" s="416">
        <f t="shared" si="10"/>
        <v>0</v>
      </c>
      <c r="AS1871" s="417" t="str">
        <f t="shared" si="11"/>
        <v>#DIV/0!</v>
      </c>
      <c r="AT1871" s="416">
        <f t="shared" si="12"/>
        <v>0</v>
      </c>
      <c r="AU1871" s="417"/>
    </row>
    <row r="1872" hidden="1">
      <c r="A1872" s="88" t="str">
        <f>Master!A1921</f>
        <v>VSTUI18058</v>
      </c>
      <c r="B1872" s="414" t="str">
        <f>Master!B1921</f>
        <v/>
      </c>
      <c r="C1872" s="414" t="str">
        <f>Master!C1921</f>
        <v/>
      </c>
      <c r="D1872" s="88" t="str">
        <f>Master!D1921</f>
        <v/>
      </c>
      <c r="E1872" s="406" t="str">
        <f>Master!E1921</f>
        <v/>
      </c>
      <c r="F1872" s="406">
        <f>Master!F1921</f>
        <v>0</v>
      </c>
      <c r="G1872" s="88" t="str">
        <f>Master!G1921</f>
        <v/>
      </c>
      <c r="H1872" s="88" t="str">
        <f>Master!H1921</f>
        <v/>
      </c>
      <c r="I1872" s="88" t="str">
        <f>Master!I1921</f>
        <v/>
      </c>
      <c r="J1872" s="88" t="str">
        <f>Master!J1921</f>
        <v>STUDIO WU (INSTRUCTOR) PTE LTD</v>
      </c>
      <c r="K1872" s="88" t="str">
        <f>Master!K1921</f>
        <v/>
      </c>
      <c r="L1872" s="88" t="str">
        <f>Master!L1921</f>
        <v/>
      </c>
      <c r="M1872" s="88" t="str">
        <f>Master!M1921</f>
        <v/>
      </c>
      <c r="N1872" s="88" t="str">
        <f>Master!N1921</f>
        <v/>
      </c>
      <c r="O1872" s="88" t="str">
        <f>Master!O1921</f>
        <v/>
      </c>
      <c r="P1872" s="88" t="str">
        <f>Master!P1921</f>
        <v/>
      </c>
      <c r="Q1872" s="88" t="str">
        <f>Master!Q1921</f>
        <v/>
      </c>
      <c r="R1872" s="406" t="str">
        <f>Master!R1921</f>
        <v/>
      </c>
      <c r="S1872" s="406">
        <f>Master!S1921</f>
        <v>0</v>
      </c>
      <c r="T1872" s="406" t="str">
        <f>Master!T1921</f>
        <v/>
      </c>
      <c r="U1872" s="406" t="str">
        <f>Master!U1921</f>
        <v/>
      </c>
      <c r="V1872" s="406" t="str">
        <f>Master!V1921</f>
        <v/>
      </c>
      <c r="W1872" s="406" t="str">
        <f>Master!W1921</f>
        <v/>
      </c>
      <c r="X1872" s="406" t="str">
        <f>Master!X1921</f>
        <v/>
      </c>
      <c r="Y1872" s="406" t="str">
        <f>Master!Y1921</f>
        <v/>
      </c>
      <c r="Z1872" s="406" t="str">
        <f>Master!Z1921</f>
        <v/>
      </c>
      <c r="AA1872" s="406" t="str">
        <f>Master!AA1921</f>
        <v/>
      </c>
      <c r="AB1872" s="406" t="str">
        <f>Master!AB1921</f>
        <v/>
      </c>
      <c r="AC1872" s="406" t="str">
        <f>Master!AC1921</f>
        <v/>
      </c>
      <c r="AD1872" s="406" t="str">
        <f>Master!AD1921</f>
        <v/>
      </c>
      <c r="AE1872" s="406" t="str">
        <f>Master!AE1921</f>
        <v/>
      </c>
      <c r="AF1872" s="406" t="str">
        <f>Master!AF1921</f>
        <v/>
      </c>
      <c r="AG1872" s="406" t="str">
        <f>Master!AG1921</f>
        <v/>
      </c>
      <c r="AH1872" s="88" t="str">
        <f>Master!AH1921</f>
        <v/>
      </c>
      <c r="AI1872" s="414" t="str">
        <f>Master!AI1921</f>
        <v/>
      </c>
      <c r="AJ1872" s="406" t="str">
        <f>Master!AJ1921</f>
        <v/>
      </c>
      <c r="AK1872" s="406">
        <f>Master!AK1921</f>
        <v>0</v>
      </c>
      <c r="AL1872" s="88" t="str">
        <f>Master!AL1921</f>
        <v/>
      </c>
      <c r="AM1872" s="416"/>
      <c r="AN1872" s="416"/>
      <c r="AO1872" s="416"/>
      <c r="AP1872" s="416"/>
      <c r="AQ1872" s="416"/>
      <c r="AR1872" s="416">
        <f t="shared" si="10"/>
        <v>0</v>
      </c>
      <c r="AS1872" s="417" t="str">
        <f t="shared" si="11"/>
        <v>#DIV/0!</v>
      </c>
      <c r="AT1872" s="416">
        <f t="shared" si="12"/>
        <v>0</v>
      </c>
      <c r="AU1872" s="417"/>
    </row>
    <row r="1873" hidden="1">
      <c r="A1873" s="88" t="str">
        <f>Master!A1922</f>
        <v>VSTUI18059</v>
      </c>
      <c r="B1873" s="414" t="str">
        <f>Master!B1922</f>
        <v/>
      </c>
      <c r="C1873" s="414" t="str">
        <f>Master!C1922</f>
        <v/>
      </c>
      <c r="D1873" s="88" t="str">
        <f>Master!D1922</f>
        <v/>
      </c>
      <c r="E1873" s="406" t="str">
        <f>Master!E1922</f>
        <v/>
      </c>
      <c r="F1873" s="406">
        <f>Master!F1922</f>
        <v>0</v>
      </c>
      <c r="G1873" s="88" t="str">
        <f>Master!G1922</f>
        <v/>
      </c>
      <c r="H1873" s="88" t="str">
        <f>Master!H1922</f>
        <v/>
      </c>
      <c r="I1873" s="88" t="str">
        <f>Master!I1922</f>
        <v/>
      </c>
      <c r="J1873" s="88" t="str">
        <f>Master!J1922</f>
        <v>STUDIO WU (INSTRUCTOR) PTE LTD</v>
      </c>
      <c r="K1873" s="88" t="str">
        <f>Master!K1922</f>
        <v/>
      </c>
      <c r="L1873" s="88" t="str">
        <f>Master!L1922</f>
        <v/>
      </c>
      <c r="M1873" s="88" t="str">
        <f>Master!M1922</f>
        <v/>
      </c>
      <c r="N1873" s="88" t="str">
        <f>Master!N1922</f>
        <v/>
      </c>
      <c r="O1873" s="88" t="str">
        <f>Master!O1922</f>
        <v/>
      </c>
      <c r="P1873" s="88" t="str">
        <f>Master!P1922</f>
        <v/>
      </c>
      <c r="Q1873" s="88" t="str">
        <f>Master!Q1922</f>
        <v/>
      </c>
      <c r="R1873" s="406" t="str">
        <f>Master!R1922</f>
        <v/>
      </c>
      <c r="S1873" s="406">
        <f>Master!S1922</f>
        <v>0</v>
      </c>
      <c r="T1873" s="406" t="str">
        <f>Master!T1922</f>
        <v/>
      </c>
      <c r="U1873" s="406" t="str">
        <f>Master!U1922</f>
        <v/>
      </c>
      <c r="V1873" s="406" t="str">
        <f>Master!V1922</f>
        <v/>
      </c>
      <c r="W1873" s="406" t="str">
        <f>Master!W1922</f>
        <v/>
      </c>
      <c r="X1873" s="406" t="str">
        <f>Master!X1922</f>
        <v/>
      </c>
      <c r="Y1873" s="406" t="str">
        <f>Master!Y1922</f>
        <v/>
      </c>
      <c r="Z1873" s="406" t="str">
        <f>Master!Z1922</f>
        <v/>
      </c>
      <c r="AA1873" s="406" t="str">
        <f>Master!AA1922</f>
        <v/>
      </c>
      <c r="AB1873" s="406" t="str">
        <f>Master!AB1922</f>
        <v/>
      </c>
      <c r="AC1873" s="406" t="str">
        <f>Master!AC1922</f>
        <v/>
      </c>
      <c r="AD1873" s="406" t="str">
        <f>Master!AD1922</f>
        <v/>
      </c>
      <c r="AE1873" s="406" t="str">
        <f>Master!AE1922</f>
        <v/>
      </c>
      <c r="AF1873" s="406" t="str">
        <f>Master!AF1922</f>
        <v/>
      </c>
      <c r="AG1873" s="406" t="str">
        <f>Master!AG1922</f>
        <v/>
      </c>
      <c r="AH1873" s="88" t="str">
        <f>Master!AH1922</f>
        <v/>
      </c>
      <c r="AI1873" s="88" t="str">
        <f>Master!AI1922</f>
        <v/>
      </c>
      <c r="AJ1873" s="406" t="str">
        <f>Master!AJ1922</f>
        <v/>
      </c>
      <c r="AK1873" s="406">
        <f>Master!AK1922</f>
        <v>0</v>
      </c>
      <c r="AL1873" s="88" t="str">
        <f>Master!AL1922</f>
        <v/>
      </c>
      <c r="AM1873" s="416"/>
      <c r="AN1873" s="416"/>
      <c r="AO1873" s="416"/>
      <c r="AP1873" s="416"/>
      <c r="AQ1873" s="416"/>
      <c r="AR1873" s="416">
        <f t="shared" si="10"/>
        <v>0</v>
      </c>
      <c r="AS1873" s="417" t="str">
        <f t="shared" si="11"/>
        <v>#DIV/0!</v>
      </c>
      <c r="AT1873" s="416">
        <f t="shared" si="12"/>
        <v>0</v>
      </c>
      <c r="AU1873" s="417"/>
    </row>
    <row r="1874" hidden="1">
      <c r="A1874" s="88" t="str">
        <f>Master!A1923</f>
        <v>VSTUI18060</v>
      </c>
      <c r="B1874" s="414" t="str">
        <f>Master!B1923</f>
        <v/>
      </c>
      <c r="C1874" s="414" t="str">
        <f>Master!C1923</f>
        <v/>
      </c>
      <c r="D1874" s="88" t="str">
        <f>Master!D1923</f>
        <v/>
      </c>
      <c r="E1874" s="406" t="str">
        <f>Master!E1923</f>
        <v/>
      </c>
      <c r="F1874" s="406">
        <f>Master!F1923</f>
        <v>0</v>
      </c>
      <c r="G1874" s="88" t="str">
        <f>Master!G1923</f>
        <v/>
      </c>
      <c r="H1874" s="88" t="str">
        <f>Master!H1923</f>
        <v/>
      </c>
      <c r="I1874" s="88" t="str">
        <f>Master!I1923</f>
        <v/>
      </c>
      <c r="J1874" s="88" t="str">
        <f>Master!J1923</f>
        <v>STUDIO WU (INSTRUCTOR) PTE LTD</v>
      </c>
      <c r="K1874" s="88" t="str">
        <f>Master!K1923</f>
        <v/>
      </c>
      <c r="L1874" s="88" t="str">
        <f>Master!L1923</f>
        <v/>
      </c>
      <c r="M1874" s="88" t="str">
        <f>Master!M1923</f>
        <v/>
      </c>
      <c r="N1874" s="88" t="str">
        <f>Master!N1923</f>
        <v/>
      </c>
      <c r="O1874" s="88" t="str">
        <f>Master!O1923</f>
        <v/>
      </c>
      <c r="P1874" s="88" t="str">
        <f>Master!P1923</f>
        <v/>
      </c>
      <c r="Q1874" s="88" t="str">
        <f>Master!Q1923</f>
        <v/>
      </c>
      <c r="R1874" s="406" t="str">
        <f>Master!R1923</f>
        <v/>
      </c>
      <c r="S1874" s="406">
        <f>Master!S1923</f>
        <v>0</v>
      </c>
      <c r="T1874" s="406" t="str">
        <f>Master!T1923</f>
        <v/>
      </c>
      <c r="U1874" s="406" t="str">
        <f>Master!U1923</f>
        <v/>
      </c>
      <c r="V1874" s="406" t="str">
        <f>Master!V1923</f>
        <v/>
      </c>
      <c r="W1874" s="406" t="str">
        <f>Master!W1923</f>
        <v/>
      </c>
      <c r="X1874" s="406" t="str">
        <f>Master!X1923</f>
        <v/>
      </c>
      <c r="Y1874" s="406" t="str">
        <f>Master!Y1923</f>
        <v/>
      </c>
      <c r="Z1874" s="406" t="str">
        <f>Master!Z1923</f>
        <v/>
      </c>
      <c r="AA1874" s="406" t="str">
        <f>Master!AA1923</f>
        <v/>
      </c>
      <c r="AB1874" s="406" t="str">
        <f>Master!AB1923</f>
        <v/>
      </c>
      <c r="AC1874" s="406" t="str">
        <f>Master!AC1923</f>
        <v/>
      </c>
      <c r="AD1874" s="406" t="str">
        <f>Master!AD1923</f>
        <v/>
      </c>
      <c r="AE1874" s="406" t="str">
        <f>Master!AE1923</f>
        <v/>
      </c>
      <c r="AF1874" s="406" t="str">
        <f>Master!AF1923</f>
        <v/>
      </c>
      <c r="AG1874" s="406" t="str">
        <f>Master!AG1923</f>
        <v/>
      </c>
      <c r="AH1874" s="88" t="str">
        <f>Master!AH1923</f>
        <v/>
      </c>
      <c r="AI1874" s="414" t="str">
        <f>Master!AI1923</f>
        <v/>
      </c>
      <c r="AJ1874" s="406" t="str">
        <f>Master!AJ1923</f>
        <v/>
      </c>
      <c r="AK1874" s="406">
        <f>Master!AK1923</f>
        <v>0</v>
      </c>
      <c r="AL1874" s="88" t="str">
        <f>Master!AL1923</f>
        <v/>
      </c>
      <c r="AM1874" s="416"/>
      <c r="AN1874" s="416"/>
      <c r="AO1874" s="416"/>
      <c r="AP1874" s="416"/>
      <c r="AQ1874" s="416"/>
      <c r="AR1874" s="416">
        <f t="shared" si="10"/>
        <v>0</v>
      </c>
      <c r="AS1874" s="417" t="str">
        <f t="shared" si="11"/>
        <v>#DIV/0!</v>
      </c>
      <c r="AT1874" s="416">
        <f t="shared" si="12"/>
        <v>0</v>
      </c>
      <c r="AU1874" s="417"/>
    </row>
    <row r="1875" hidden="1">
      <c r="A1875" s="88" t="str">
        <f>Master!A1924</f>
        <v>VSTUI18061</v>
      </c>
      <c r="B1875" s="414" t="str">
        <f>Master!B1924</f>
        <v/>
      </c>
      <c r="C1875" s="414" t="str">
        <f>Master!C1924</f>
        <v/>
      </c>
      <c r="D1875" s="88" t="str">
        <f>Master!D1924</f>
        <v/>
      </c>
      <c r="E1875" s="406" t="str">
        <f>Master!E1924</f>
        <v/>
      </c>
      <c r="F1875" s="406">
        <f>Master!F1924</f>
        <v>0</v>
      </c>
      <c r="G1875" s="88" t="str">
        <f>Master!G1924</f>
        <v/>
      </c>
      <c r="H1875" s="88" t="str">
        <f>Master!H1924</f>
        <v/>
      </c>
      <c r="I1875" s="88" t="str">
        <f>Master!I1924</f>
        <v/>
      </c>
      <c r="J1875" s="88" t="str">
        <f>Master!J1924</f>
        <v>STUDIO WU (INSTRUCTOR) PTE LTD</v>
      </c>
      <c r="K1875" s="88" t="str">
        <f>Master!K1924</f>
        <v/>
      </c>
      <c r="L1875" s="88" t="str">
        <f>Master!L1924</f>
        <v/>
      </c>
      <c r="M1875" s="88" t="str">
        <f>Master!M1924</f>
        <v/>
      </c>
      <c r="N1875" s="88" t="str">
        <f>Master!N1924</f>
        <v/>
      </c>
      <c r="O1875" s="88" t="str">
        <f>Master!O1924</f>
        <v/>
      </c>
      <c r="P1875" s="88" t="str">
        <f>Master!P1924</f>
        <v/>
      </c>
      <c r="Q1875" s="88" t="str">
        <f>Master!Q1924</f>
        <v/>
      </c>
      <c r="R1875" s="406" t="str">
        <f>Master!R1924</f>
        <v/>
      </c>
      <c r="S1875" s="406">
        <f>Master!S1924</f>
        <v>0</v>
      </c>
      <c r="T1875" s="406" t="str">
        <f>Master!T1924</f>
        <v/>
      </c>
      <c r="U1875" s="406" t="str">
        <f>Master!U1924</f>
        <v/>
      </c>
      <c r="V1875" s="406" t="str">
        <f>Master!V1924</f>
        <v/>
      </c>
      <c r="W1875" s="406" t="str">
        <f>Master!W1924</f>
        <v/>
      </c>
      <c r="X1875" s="406" t="str">
        <f>Master!X1924</f>
        <v/>
      </c>
      <c r="Y1875" s="406" t="str">
        <f>Master!Y1924</f>
        <v/>
      </c>
      <c r="Z1875" s="406" t="str">
        <f>Master!Z1924</f>
        <v/>
      </c>
      <c r="AA1875" s="406" t="str">
        <f>Master!AA1924</f>
        <v/>
      </c>
      <c r="AB1875" s="406" t="str">
        <f>Master!AB1924</f>
        <v/>
      </c>
      <c r="AC1875" s="406" t="str">
        <f>Master!AC1924</f>
        <v/>
      </c>
      <c r="AD1875" s="406" t="str">
        <f>Master!AD1924</f>
        <v/>
      </c>
      <c r="AE1875" s="406" t="str">
        <f>Master!AE1924</f>
        <v/>
      </c>
      <c r="AF1875" s="406" t="str">
        <f>Master!AF1924</f>
        <v/>
      </c>
      <c r="AG1875" s="406" t="str">
        <f>Master!AG1924</f>
        <v/>
      </c>
      <c r="AH1875" s="88" t="str">
        <f>Master!AH1924</f>
        <v/>
      </c>
      <c r="AI1875" s="88" t="str">
        <f>Master!AI1924</f>
        <v/>
      </c>
      <c r="AJ1875" s="406" t="str">
        <f>Master!AJ1924</f>
        <v/>
      </c>
      <c r="AK1875" s="406">
        <f>Master!AK1924</f>
        <v>0</v>
      </c>
      <c r="AL1875" s="88" t="str">
        <f>Master!AL1924</f>
        <v/>
      </c>
      <c r="AM1875" s="416"/>
      <c r="AN1875" s="416"/>
      <c r="AO1875" s="416"/>
      <c r="AP1875" s="416"/>
      <c r="AQ1875" s="416"/>
      <c r="AR1875" s="416">
        <f t="shared" si="10"/>
        <v>0</v>
      </c>
      <c r="AS1875" s="417" t="str">
        <f t="shared" si="11"/>
        <v>#DIV/0!</v>
      </c>
      <c r="AT1875" s="416">
        <f t="shared" si="12"/>
        <v>0</v>
      </c>
      <c r="AU1875" s="417"/>
    </row>
    <row r="1876" hidden="1">
      <c r="A1876" s="88" t="str">
        <f>Master!A1925</f>
        <v>VSTUI18062</v>
      </c>
      <c r="B1876" s="414" t="str">
        <f>Master!B1925</f>
        <v/>
      </c>
      <c r="C1876" s="414" t="str">
        <f>Master!C1925</f>
        <v/>
      </c>
      <c r="D1876" s="88" t="str">
        <f>Master!D1925</f>
        <v/>
      </c>
      <c r="E1876" s="406" t="str">
        <f>Master!E1925</f>
        <v/>
      </c>
      <c r="F1876" s="406">
        <f>Master!F1925</f>
        <v>0</v>
      </c>
      <c r="G1876" s="88" t="str">
        <f>Master!G1925</f>
        <v/>
      </c>
      <c r="H1876" s="88" t="str">
        <f>Master!H1925</f>
        <v/>
      </c>
      <c r="I1876" s="88" t="str">
        <f>Master!I1925</f>
        <v/>
      </c>
      <c r="J1876" s="88" t="str">
        <f>Master!J1925</f>
        <v>STUDIO WU (INSTRUCTOR) PTE LTD</v>
      </c>
      <c r="K1876" s="88" t="str">
        <f>Master!K1925</f>
        <v/>
      </c>
      <c r="L1876" s="88" t="str">
        <f>Master!L1925</f>
        <v/>
      </c>
      <c r="M1876" s="88" t="str">
        <f>Master!M1925</f>
        <v/>
      </c>
      <c r="N1876" s="88" t="str">
        <f>Master!N1925</f>
        <v/>
      </c>
      <c r="O1876" s="88" t="str">
        <f>Master!O1925</f>
        <v/>
      </c>
      <c r="P1876" s="88" t="str">
        <f>Master!P1925</f>
        <v/>
      </c>
      <c r="Q1876" s="88" t="str">
        <f>Master!Q1925</f>
        <v/>
      </c>
      <c r="R1876" s="406" t="str">
        <f>Master!R1925</f>
        <v/>
      </c>
      <c r="S1876" s="406">
        <f>Master!S1925</f>
        <v>0</v>
      </c>
      <c r="T1876" s="406" t="str">
        <f>Master!T1925</f>
        <v/>
      </c>
      <c r="U1876" s="406" t="str">
        <f>Master!U1925</f>
        <v/>
      </c>
      <c r="V1876" s="406" t="str">
        <f>Master!V1925</f>
        <v/>
      </c>
      <c r="W1876" s="406" t="str">
        <f>Master!W1925</f>
        <v/>
      </c>
      <c r="X1876" s="406" t="str">
        <f>Master!X1925</f>
        <v/>
      </c>
      <c r="Y1876" s="406" t="str">
        <f>Master!Y1925</f>
        <v/>
      </c>
      <c r="Z1876" s="406" t="str">
        <f>Master!Z1925</f>
        <v/>
      </c>
      <c r="AA1876" s="406" t="str">
        <f>Master!AA1925</f>
        <v/>
      </c>
      <c r="AB1876" s="406" t="str">
        <f>Master!AB1925</f>
        <v/>
      </c>
      <c r="AC1876" s="406" t="str">
        <f>Master!AC1925</f>
        <v/>
      </c>
      <c r="AD1876" s="406" t="str">
        <f>Master!AD1925</f>
        <v/>
      </c>
      <c r="AE1876" s="406" t="str">
        <f>Master!AE1925</f>
        <v/>
      </c>
      <c r="AF1876" s="406" t="str">
        <f>Master!AF1925</f>
        <v/>
      </c>
      <c r="AG1876" s="406" t="str">
        <f>Master!AG1925</f>
        <v/>
      </c>
      <c r="AH1876" s="88" t="str">
        <f>Master!AH1925</f>
        <v/>
      </c>
      <c r="AI1876" s="414" t="str">
        <f>Master!AI1925</f>
        <v/>
      </c>
      <c r="AJ1876" s="406" t="str">
        <f>Master!AJ1925</f>
        <v/>
      </c>
      <c r="AK1876" s="406">
        <f>Master!AK1925</f>
        <v>0</v>
      </c>
      <c r="AL1876" s="88" t="str">
        <f>Master!AL1925</f>
        <v/>
      </c>
      <c r="AM1876" s="416"/>
      <c r="AN1876" s="416"/>
      <c r="AO1876" s="416"/>
      <c r="AP1876" s="416"/>
      <c r="AQ1876" s="416"/>
      <c r="AR1876" s="416">
        <f t="shared" si="10"/>
        <v>0</v>
      </c>
      <c r="AS1876" s="417" t="str">
        <f t="shared" si="11"/>
        <v>#DIV/0!</v>
      </c>
      <c r="AT1876" s="416">
        <f t="shared" si="12"/>
        <v>0</v>
      </c>
      <c r="AU1876" s="417"/>
    </row>
    <row r="1877" hidden="1">
      <c r="A1877" s="88" t="str">
        <f>Master!A1926</f>
        <v>VSTUI18063</v>
      </c>
      <c r="B1877" s="414" t="str">
        <f>Master!B1926</f>
        <v/>
      </c>
      <c r="C1877" s="414" t="str">
        <f>Master!C1926</f>
        <v/>
      </c>
      <c r="D1877" s="88" t="str">
        <f>Master!D1926</f>
        <v/>
      </c>
      <c r="E1877" s="406" t="str">
        <f>Master!E1926</f>
        <v/>
      </c>
      <c r="F1877" s="406">
        <f>Master!F1926</f>
        <v>0</v>
      </c>
      <c r="G1877" s="88" t="str">
        <f>Master!G1926</f>
        <v/>
      </c>
      <c r="H1877" s="88" t="str">
        <f>Master!H1926</f>
        <v/>
      </c>
      <c r="I1877" s="88" t="str">
        <f>Master!I1926</f>
        <v/>
      </c>
      <c r="J1877" s="88" t="str">
        <f>Master!J1926</f>
        <v>STUDIO WU (INSTRUCTOR) PTE LTD</v>
      </c>
      <c r="K1877" s="88" t="str">
        <f>Master!K1926</f>
        <v/>
      </c>
      <c r="L1877" s="88" t="str">
        <f>Master!L1926</f>
        <v/>
      </c>
      <c r="M1877" s="88" t="str">
        <f>Master!M1926</f>
        <v/>
      </c>
      <c r="N1877" s="88" t="str">
        <f>Master!N1926</f>
        <v/>
      </c>
      <c r="O1877" s="88" t="str">
        <f>Master!O1926</f>
        <v/>
      </c>
      <c r="P1877" s="88" t="str">
        <f>Master!P1926</f>
        <v/>
      </c>
      <c r="Q1877" s="88" t="str">
        <f>Master!Q1926</f>
        <v/>
      </c>
      <c r="R1877" s="406" t="str">
        <f>Master!R1926</f>
        <v/>
      </c>
      <c r="S1877" s="406">
        <f>Master!S1926</f>
        <v>0</v>
      </c>
      <c r="T1877" s="406" t="str">
        <f>Master!T1926</f>
        <v/>
      </c>
      <c r="U1877" s="406" t="str">
        <f>Master!U1926</f>
        <v/>
      </c>
      <c r="V1877" s="406" t="str">
        <f>Master!V1926</f>
        <v/>
      </c>
      <c r="W1877" s="406" t="str">
        <f>Master!W1926</f>
        <v/>
      </c>
      <c r="X1877" s="406" t="str">
        <f>Master!X1926</f>
        <v/>
      </c>
      <c r="Y1877" s="406" t="str">
        <f>Master!Y1926</f>
        <v/>
      </c>
      <c r="Z1877" s="406" t="str">
        <f>Master!Z1926</f>
        <v/>
      </c>
      <c r="AA1877" s="406" t="str">
        <f>Master!AA1926</f>
        <v/>
      </c>
      <c r="AB1877" s="406" t="str">
        <f>Master!AB1926</f>
        <v/>
      </c>
      <c r="AC1877" s="406" t="str">
        <f>Master!AC1926</f>
        <v/>
      </c>
      <c r="AD1877" s="406" t="str">
        <f>Master!AD1926</f>
        <v/>
      </c>
      <c r="AE1877" s="406" t="str">
        <f>Master!AE1926</f>
        <v/>
      </c>
      <c r="AF1877" s="406" t="str">
        <f>Master!AF1926</f>
        <v/>
      </c>
      <c r="AG1877" s="406" t="str">
        <f>Master!AG1926</f>
        <v/>
      </c>
      <c r="AH1877" s="88" t="str">
        <f>Master!AH1926</f>
        <v/>
      </c>
      <c r="AI1877" s="88" t="str">
        <f>Master!AI1926</f>
        <v/>
      </c>
      <c r="AJ1877" s="406" t="str">
        <f>Master!AJ1926</f>
        <v/>
      </c>
      <c r="AK1877" s="406">
        <f>Master!AK1926</f>
        <v>0</v>
      </c>
      <c r="AL1877" s="88" t="str">
        <f>Master!AL1926</f>
        <v/>
      </c>
      <c r="AM1877" s="416"/>
      <c r="AN1877" s="416"/>
      <c r="AO1877" s="416"/>
      <c r="AP1877" s="416"/>
      <c r="AQ1877" s="416"/>
      <c r="AR1877" s="416">
        <f t="shared" si="10"/>
        <v>0</v>
      </c>
      <c r="AS1877" s="417" t="str">
        <f t="shared" si="11"/>
        <v>#DIV/0!</v>
      </c>
      <c r="AT1877" s="416">
        <f t="shared" si="12"/>
        <v>0</v>
      </c>
      <c r="AU1877" s="417"/>
    </row>
    <row r="1878" hidden="1">
      <c r="A1878" s="88" t="str">
        <f>Master!A1927</f>
        <v>VSTUI18064</v>
      </c>
      <c r="B1878" s="414" t="str">
        <f>Master!B1927</f>
        <v/>
      </c>
      <c r="C1878" s="414" t="str">
        <f>Master!C1927</f>
        <v/>
      </c>
      <c r="D1878" s="88" t="str">
        <f>Master!D1927</f>
        <v/>
      </c>
      <c r="E1878" s="406" t="str">
        <f>Master!E1927</f>
        <v/>
      </c>
      <c r="F1878" s="406">
        <f>Master!F1927</f>
        <v>0</v>
      </c>
      <c r="G1878" s="88" t="str">
        <f>Master!G1927</f>
        <v/>
      </c>
      <c r="H1878" s="88" t="str">
        <f>Master!H1927</f>
        <v/>
      </c>
      <c r="I1878" s="88" t="str">
        <f>Master!I1927</f>
        <v/>
      </c>
      <c r="J1878" s="88" t="str">
        <f>Master!J1927</f>
        <v>STUDIO WU (INSTRUCTOR) PTE LTD</v>
      </c>
      <c r="K1878" s="88" t="str">
        <f>Master!K1927</f>
        <v/>
      </c>
      <c r="L1878" s="88" t="str">
        <f>Master!L1927</f>
        <v/>
      </c>
      <c r="M1878" s="88" t="str">
        <f>Master!M1927</f>
        <v/>
      </c>
      <c r="N1878" s="88" t="str">
        <f>Master!N1927</f>
        <v/>
      </c>
      <c r="O1878" s="88" t="str">
        <f>Master!O1927</f>
        <v/>
      </c>
      <c r="P1878" s="88" t="str">
        <f>Master!P1927</f>
        <v/>
      </c>
      <c r="Q1878" s="88" t="str">
        <f>Master!Q1927</f>
        <v/>
      </c>
      <c r="R1878" s="406" t="str">
        <f>Master!R1927</f>
        <v/>
      </c>
      <c r="S1878" s="406">
        <f>Master!S1927</f>
        <v>0</v>
      </c>
      <c r="T1878" s="406" t="str">
        <f>Master!T1927</f>
        <v/>
      </c>
      <c r="U1878" s="406" t="str">
        <f>Master!U1927</f>
        <v/>
      </c>
      <c r="V1878" s="406" t="str">
        <f>Master!V1927</f>
        <v/>
      </c>
      <c r="W1878" s="406" t="str">
        <f>Master!W1927</f>
        <v/>
      </c>
      <c r="X1878" s="406" t="str">
        <f>Master!X1927</f>
        <v/>
      </c>
      <c r="Y1878" s="406" t="str">
        <f>Master!Y1927</f>
        <v/>
      </c>
      <c r="Z1878" s="406" t="str">
        <f>Master!Z1927</f>
        <v/>
      </c>
      <c r="AA1878" s="406" t="str">
        <f>Master!AA1927</f>
        <v/>
      </c>
      <c r="AB1878" s="406" t="str">
        <f>Master!AB1927</f>
        <v/>
      </c>
      <c r="AC1878" s="406" t="str">
        <f>Master!AC1927</f>
        <v/>
      </c>
      <c r="AD1878" s="406" t="str">
        <f>Master!AD1927</f>
        <v/>
      </c>
      <c r="AE1878" s="406" t="str">
        <f>Master!AE1927</f>
        <v/>
      </c>
      <c r="AF1878" s="406" t="str">
        <f>Master!AF1927</f>
        <v/>
      </c>
      <c r="AG1878" s="406" t="str">
        <f>Master!AG1927</f>
        <v/>
      </c>
      <c r="AH1878" s="88" t="str">
        <f>Master!AH1927</f>
        <v/>
      </c>
      <c r="AI1878" s="414" t="str">
        <f>Master!AI1927</f>
        <v/>
      </c>
      <c r="AJ1878" s="406" t="str">
        <f>Master!AJ1927</f>
        <v/>
      </c>
      <c r="AK1878" s="406">
        <f>Master!AK1927</f>
        <v>0</v>
      </c>
      <c r="AL1878" s="88" t="str">
        <f>Master!AL1927</f>
        <v/>
      </c>
      <c r="AM1878" s="416"/>
      <c r="AN1878" s="416"/>
      <c r="AO1878" s="416"/>
      <c r="AP1878" s="416"/>
      <c r="AQ1878" s="416"/>
      <c r="AR1878" s="416">
        <f t="shared" si="10"/>
        <v>0</v>
      </c>
      <c r="AS1878" s="417" t="str">
        <f t="shared" si="11"/>
        <v>#DIV/0!</v>
      </c>
      <c r="AT1878" s="416">
        <f t="shared" si="12"/>
        <v>0</v>
      </c>
      <c r="AU1878" s="417"/>
    </row>
    <row r="1879" hidden="1">
      <c r="A1879" s="88" t="str">
        <f>Master!A1928</f>
        <v>VSTUI18065</v>
      </c>
      <c r="B1879" s="414" t="str">
        <f>Master!B1928</f>
        <v/>
      </c>
      <c r="C1879" s="414" t="str">
        <f>Master!C1928</f>
        <v/>
      </c>
      <c r="D1879" s="88" t="str">
        <f>Master!D1928</f>
        <v/>
      </c>
      <c r="E1879" s="406" t="str">
        <f>Master!E1928</f>
        <v/>
      </c>
      <c r="F1879" s="406">
        <f>Master!F1928</f>
        <v>0</v>
      </c>
      <c r="G1879" s="88" t="str">
        <f>Master!G1928</f>
        <v/>
      </c>
      <c r="H1879" s="88" t="str">
        <f>Master!H1928</f>
        <v/>
      </c>
      <c r="I1879" s="88" t="str">
        <f>Master!I1928</f>
        <v/>
      </c>
      <c r="J1879" s="88" t="str">
        <f>Master!J1928</f>
        <v>STUDIO WU (INSTRUCTOR) PTE LTD</v>
      </c>
      <c r="K1879" s="88" t="str">
        <f>Master!K1928</f>
        <v/>
      </c>
      <c r="L1879" s="88" t="str">
        <f>Master!L1928</f>
        <v/>
      </c>
      <c r="M1879" s="88" t="str">
        <f>Master!M1928</f>
        <v/>
      </c>
      <c r="N1879" s="88" t="str">
        <f>Master!N1928</f>
        <v/>
      </c>
      <c r="O1879" s="88" t="str">
        <f>Master!O1928</f>
        <v/>
      </c>
      <c r="P1879" s="88" t="str">
        <f>Master!P1928</f>
        <v/>
      </c>
      <c r="Q1879" s="88" t="str">
        <f>Master!Q1928</f>
        <v/>
      </c>
      <c r="R1879" s="406" t="str">
        <f>Master!R1928</f>
        <v/>
      </c>
      <c r="S1879" s="406">
        <f>Master!S1928</f>
        <v>0</v>
      </c>
      <c r="T1879" s="406" t="str">
        <f>Master!T1928</f>
        <v/>
      </c>
      <c r="U1879" s="406" t="str">
        <f>Master!U1928</f>
        <v/>
      </c>
      <c r="V1879" s="406" t="str">
        <f>Master!V1928</f>
        <v/>
      </c>
      <c r="W1879" s="406" t="str">
        <f>Master!W1928</f>
        <v/>
      </c>
      <c r="X1879" s="406" t="str">
        <f>Master!X1928</f>
        <v/>
      </c>
      <c r="Y1879" s="406" t="str">
        <f>Master!Y1928</f>
        <v/>
      </c>
      <c r="Z1879" s="406" t="str">
        <f>Master!Z1928</f>
        <v/>
      </c>
      <c r="AA1879" s="406" t="str">
        <f>Master!AA1928</f>
        <v/>
      </c>
      <c r="AB1879" s="406" t="str">
        <f>Master!AB1928</f>
        <v/>
      </c>
      <c r="AC1879" s="406" t="str">
        <f>Master!AC1928</f>
        <v/>
      </c>
      <c r="AD1879" s="406" t="str">
        <f>Master!AD1928</f>
        <v/>
      </c>
      <c r="AE1879" s="406" t="str">
        <f>Master!AE1928</f>
        <v/>
      </c>
      <c r="AF1879" s="406" t="str">
        <f>Master!AF1928</f>
        <v/>
      </c>
      <c r="AG1879" s="406" t="str">
        <f>Master!AG1928</f>
        <v/>
      </c>
      <c r="AH1879" s="88" t="str">
        <f>Master!AH1928</f>
        <v/>
      </c>
      <c r="AI1879" s="88" t="str">
        <f>Master!AI1928</f>
        <v/>
      </c>
      <c r="AJ1879" s="406" t="str">
        <f>Master!AJ1928</f>
        <v/>
      </c>
      <c r="AK1879" s="406">
        <f>Master!AK1928</f>
        <v>0</v>
      </c>
      <c r="AL1879" s="88" t="str">
        <f>Master!AL1928</f>
        <v/>
      </c>
      <c r="AM1879" s="416"/>
      <c r="AN1879" s="416"/>
      <c r="AO1879" s="416"/>
      <c r="AP1879" s="416"/>
      <c r="AQ1879" s="416"/>
      <c r="AR1879" s="416">
        <f t="shared" si="10"/>
        <v>0</v>
      </c>
      <c r="AS1879" s="417" t="str">
        <f t="shared" si="11"/>
        <v>#DIV/0!</v>
      </c>
      <c r="AT1879" s="416">
        <f t="shared" si="12"/>
        <v>0</v>
      </c>
      <c r="AU1879" s="417"/>
    </row>
    <row r="1880" hidden="1">
      <c r="A1880" s="88" t="str">
        <f>Master!A1929</f>
        <v>VSTUI18066</v>
      </c>
      <c r="B1880" s="414" t="str">
        <f>Master!B1929</f>
        <v/>
      </c>
      <c r="C1880" s="414" t="str">
        <f>Master!C1929</f>
        <v/>
      </c>
      <c r="D1880" s="88" t="str">
        <f>Master!D1929</f>
        <v/>
      </c>
      <c r="E1880" s="406" t="str">
        <f>Master!E1929</f>
        <v/>
      </c>
      <c r="F1880" s="406">
        <f>Master!F1929</f>
        <v>0</v>
      </c>
      <c r="G1880" s="88" t="str">
        <f>Master!G1929</f>
        <v/>
      </c>
      <c r="H1880" s="88" t="str">
        <f>Master!H1929</f>
        <v/>
      </c>
      <c r="I1880" s="88" t="str">
        <f>Master!I1929</f>
        <v/>
      </c>
      <c r="J1880" s="88" t="str">
        <f>Master!J1929</f>
        <v>STUDIO WU (INSTRUCTOR) PTE LTD</v>
      </c>
      <c r="K1880" s="88" t="str">
        <f>Master!K1929</f>
        <v/>
      </c>
      <c r="L1880" s="88" t="str">
        <f>Master!L1929</f>
        <v/>
      </c>
      <c r="M1880" s="88" t="str">
        <f>Master!M1929</f>
        <v/>
      </c>
      <c r="N1880" s="88" t="str">
        <f>Master!N1929</f>
        <v/>
      </c>
      <c r="O1880" s="88" t="str">
        <f>Master!O1929</f>
        <v/>
      </c>
      <c r="P1880" s="88" t="str">
        <f>Master!P1929</f>
        <v/>
      </c>
      <c r="Q1880" s="88" t="str">
        <f>Master!Q1929</f>
        <v/>
      </c>
      <c r="R1880" s="406" t="str">
        <f>Master!R1929</f>
        <v/>
      </c>
      <c r="S1880" s="406">
        <f>Master!S1929</f>
        <v>0</v>
      </c>
      <c r="T1880" s="406" t="str">
        <f>Master!T1929</f>
        <v/>
      </c>
      <c r="U1880" s="406" t="str">
        <f>Master!U1929</f>
        <v/>
      </c>
      <c r="V1880" s="406" t="str">
        <f>Master!V1929</f>
        <v/>
      </c>
      <c r="W1880" s="406" t="str">
        <f>Master!W1929</f>
        <v/>
      </c>
      <c r="X1880" s="406" t="str">
        <f>Master!X1929</f>
        <v/>
      </c>
      <c r="Y1880" s="406" t="str">
        <f>Master!Y1929</f>
        <v/>
      </c>
      <c r="Z1880" s="406" t="str">
        <f>Master!Z1929</f>
        <v/>
      </c>
      <c r="AA1880" s="406" t="str">
        <f>Master!AA1929</f>
        <v/>
      </c>
      <c r="AB1880" s="406" t="str">
        <f>Master!AB1929</f>
        <v/>
      </c>
      <c r="AC1880" s="406" t="str">
        <f>Master!AC1929</f>
        <v/>
      </c>
      <c r="AD1880" s="406" t="str">
        <f>Master!AD1929</f>
        <v/>
      </c>
      <c r="AE1880" s="406" t="str">
        <f>Master!AE1929</f>
        <v/>
      </c>
      <c r="AF1880" s="406" t="str">
        <f>Master!AF1929</f>
        <v/>
      </c>
      <c r="AG1880" s="406" t="str">
        <f>Master!AG1929</f>
        <v/>
      </c>
      <c r="AH1880" s="88" t="str">
        <f>Master!AH1929</f>
        <v/>
      </c>
      <c r="AI1880" s="414" t="str">
        <f>Master!AI1929</f>
        <v/>
      </c>
      <c r="AJ1880" s="406" t="str">
        <f>Master!AJ1929</f>
        <v/>
      </c>
      <c r="AK1880" s="406">
        <f>Master!AK1929</f>
        <v>0</v>
      </c>
      <c r="AL1880" s="88" t="str">
        <f>Master!AL1929</f>
        <v/>
      </c>
      <c r="AM1880" s="416"/>
      <c r="AN1880" s="416"/>
      <c r="AO1880" s="416"/>
      <c r="AP1880" s="416"/>
      <c r="AQ1880" s="416"/>
      <c r="AR1880" s="416">
        <f t="shared" si="10"/>
        <v>0</v>
      </c>
      <c r="AS1880" s="417" t="str">
        <f t="shared" si="11"/>
        <v>#DIV/0!</v>
      </c>
      <c r="AT1880" s="416">
        <f t="shared" si="12"/>
        <v>0</v>
      </c>
      <c r="AU1880" s="417"/>
    </row>
    <row r="1881" hidden="1">
      <c r="A1881" s="88" t="str">
        <f>Master!A1930</f>
        <v>VSTUI18067</v>
      </c>
      <c r="B1881" s="414" t="str">
        <f>Master!B1930</f>
        <v/>
      </c>
      <c r="C1881" s="414" t="str">
        <f>Master!C1930</f>
        <v/>
      </c>
      <c r="D1881" s="88" t="str">
        <f>Master!D1930</f>
        <v/>
      </c>
      <c r="E1881" s="406" t="str">
        <f>Master!E1930</f>
        <v/>
      </c>
      <c r="F1881" s="406">
        <f>Master!F1930</f>
        <v>0</v>
      </c>
      <c r="G1881" s="88" t="str">
        <f>Master!G1930</f>
        <v/>
      </c>
      <c r="H1881" s="88" t="str">
        <f>Master!H1930</f>
        <v/>
      </c>
      <c r="I1881" s="88" t="str">
        <f>Master!I1930</f>
        <v/>
      </c>
      <c r="J1881" s="88" t="str">
        <f>Master!J1930</f>
        <v>STUDIO WU (INSTRUCTOR) PTE LTD</v>
      </c>
      <c r="K1881" s="88" t="str">
        <f>Master!K1930</f>
        <v/>
      </c>
      <c r="L1881" s="88" t="str">
        <f>Master!L1930</f>
        <v/>
      </c>
      <c r="M1881" s="88" t="str">
        <f>Master!M1930</f>
        <v/>
      </c>
      <c r="N1881" s="88" t="str">
        <f>Master!N1930</f>
        <v/>
      </c>
      <c r="O1881" s="88" t="str">
        <f>Master!O1930</f>
        <v/>
      </c>
      <c r="P1881" s="88" t="str">
        <f>Master!P1930</f>
        <v/>
      </c>
      <c r="Q1881" s="88" t="str">
        <f>Master!Q1930</f>
        <v/>
      </c>
      <c r="R1881" s="406" t="str">
        <f>Master!R1930</f>
        <v/>
      </c>
      <c r="S1881" s="406">
        <f>Master!S1930</f>
        <v>0</v>
      </c>
      <c r="T1881" s="406" t="str">
        <f>Master!T1930</f>
        <v/>
      </c>
      <c r="U1881" s="406" t="str">
        <f>Master!U1930</f>
        <v/>
      </c>
      <c r="V1881" s="406" t="str">
        <f>Master!V1930</f>
        <v/>
      </c>
      <c r="W1881" s="406" t="str">
        <f>Master!W1930</f>
        <v/>
      </c>
      <c r="X1881" s="406" t="str">
        <f>Master!X1930</f>
        <v/>
      </c>
      <c r="Y1881" s="406" t="str">
        <f>Master!Y1930</f>
        <v/>
      </c>
      <c r="Z1881" s="406" t="str">
        <f>Master!Z1930</f>
        <v/>
      </c>
      <c r="AA1881" s="406" t="str">
        <f>Master!AA1930</f>
        <v/>
      </c>
      <c r="AB1881" s="406" t="str">
        <f>Master!AB1930</f>
        <v/>
      </c>
      <c r="AC1881" s="406" t="str">
        <f>Master!AC1930</f>
        <v/>
      </c>
      <c r="AD1881" s="406" t="str">
        <f>Master!AD1930</f>
        <v/>
      </c>
      <c r="AE1881" s="406" t="str">
        <f>Master!AE1930</f>
        <v/>
      </c>
      <c r="AF1881" s="406" t="str">
        <f>Master!AF1930</f>
        <v/>
      </c>
      <c r="AG1881" s="406" t="str">
        <f>Master!AG1930</f>
        <v/>
      </c>
      <c r="AH1881" s="88" t="str">
        <f>Master!AH1930</f>
        <v/>
      </c>
      <c r="AI1881" s="88" t="str">
        <f>Master!AI1930</f>
        <v/>
      </c>
      <c r="AJ1881" s="406" t="str">
        <f>Master!AJ1930</f>
        <v/>
      </c>
      <c r="AK1881" s="406">
        <f>Master!AK1930</f>
        <v>0</v>
      </c>
      <c r="AL1881" s="88" t="str">
        <f>Master!AL1930</f>
        <v/>
      </c>
      <c r="AM1881" s="416"/>
      <c r="AN1881" s="416"/>
      <c r="AO1881" s="416"/>
      <c r="AP1881" s="416"/>
      <c r="AQ1881" s="416"/>
      <c r="AR1881" s="416">
        <f t="shared" si="10"/>
        <v>0</v>
      </c>
      <c r="AS1881" s="417" t="str">
        <f t="shared" si="11"/>
        <v>#DIV/0!</v>
      </c>
      <c r="AT1881" s="416">
        <f t="shared" si="12"/>
        <v>0</v>
      </c>
      <c r="AU1881" s="417"/>
    </row>
    <row r="1882" hidden="1">
      <c r="A1882" s="88" t="str">
        <f>Master!A1931</f>
        <v>VSTUI18068</v>
      </c>
      <c r="B1882" s="414" t="str">
        <f>Master!B1931</f>
        <v/>
      </c>
      <c r="C1882" s="414" t="str">
        <f>Master!C1931</f>
        <v/>
      </c>
      <c r="D1882" s="88" t="str">
        <f>Master!D1931</f>
        <v/>
      </c>
      <c r="E1882" s="406" t="str">
        <f>Master!E1931</f>
        <v/>
      </c>
      <c r="F1882" s="406">
        <f>Master!F1931</f>
        <v>0</v>
      </c>
      <c r="G1882" s="88" t="str">
        <f>Master!G1931</f>
        <v/>
      </c>
      <c r="H1882" s="88" t="str">
        <f>Master!H1931</f>
        <v/>
      </c>
      <c r="I1882" s="88" t="str">
        <f>Master!I1931</f>
        <v/>
      </c>
      <c r="J1882" s="88" t="str">
        <f>Master!J1931</f>
        <v>STUDIO WU (INSTRUCTOR) PTE LTD</v>
      </c>
      <c r="K1882" s="88" t="str">
        <f>Master!K1931</f>
        <v/>
      </c>
      <c r="L1882" s="88" t="str">
        <f>Master!L1931</f>
        <v/>
      </c>
      <c r="M1882" s="88" t="str">
        <f>Master!M1931</f>
        <v/>
      </c>
      <c r="N1882" s="88" t="str">
        <f>Master!N1931</f>
        <v/>
      </c>
      <c r="O1882" s="88" t="str">
        <f>Master!O1931</f>
        <v/>
      </c>
      <c r="P1882" s="88" t="str">
        <f>Master!P1931</f>
        <v/>
      </c>
      <c r="Q1882" s="88" t="str">
        <f>Master!Q1931</f>
        <v/>
      </c>
      <c r="R1882" s="406" t="str">
        <f>Master!R1931</f>
        <v/>
      </c>
      <c r="S1882" s="406">
        <f>Master!S1931</f>
        <v>0</v>
      </c>
      <c r="T1882" s="406" t="str">
        <f>Master!T1931</f>
        <v/>
      </c>
      <c r="U1882" s="406" t="str">
        <f>Master!U1931</f>
        <v/>
      </c>
      <c r="V1882" s="406" t="str">
        <f>Master!V1931</f>
        <v/>
      </c>
      <c r="W1882" s="406" t="str">
        <f>Master!W1931</f>
        <v/>
      </c>
      <c r="X1882" s="406" t="str">
        <f>Master!X1931</f>
        <v/>
      </c>
      <c r="Y1882" s="406" t="str">
        <f>Master!Y1931</f>
        <v/>
      </c>
      <c r="Z1882" s="406" t="str">
        <f>Master!Z1931</f>
        <v/>
      </c>
      <c r="AA1882" s="406" t="str">
        <f>Master!AA1931</f>
        <v/>
      </c>
      <c r="AB1882" s="406" t="str">
        <f>Master!AB1931</f>
        <v/>
      </c>
      <c r="AC1882" s="406" t="str">
        <f>Master!AC1931</f>
        <v/>
      </c>
      <c r="AD1882" s="406" t="str">
        <f>Master!AD1931</f>
        <v/>
      </c>
      <c r="AE1882" s="406" t="str">
        <f>Master!AE1931</f>
        <v/>
      </c>
      <c r="AF1882" s="406" t="str">
        <f>Master!AF1931</f>
        <v/>
      </c>
      <c r="AG1882" s="406" t="str">
        <f>Master!AG1931</f>
        <v/>
      </c>
      <c r="AH1882" s="88" t="str">
        <f>Master!AH1931</f>
        <v/>
      </c>
      <c r="AI1882" s="414" t="str">
        <f>Master!AI1931</f>
        <v/>
      </c>
      <c r="AJ1882" s="406" t="str">
        <f>Master!AJ1931</f>
        <v/>
      </c>
      <c r="AK1882" s="406">
        <f>Master!AK1931</f>
        <v>0</v>
      </c>
      <c r="AL1882" s="88" t="str">
        <f>Master!AL1931</f>
        <v/>
      </c>
      <c r="AM1882" s="416"/>
      <c r="AN1882" s="416"/>
      <c r="AO1882" s="416"/>
      <c r="AP1882" s="416"/>
      <c r="AQ1882" s="416"/>
      <c r="AR1882" s="416">
        <f t="shared" si="10"/>
        <v>0</v>
      </c>
      <c r="AS1882" s="417" t="str">
        <f t="shared" si="11"/>
        <v>#DIV/0!</v>
      </c>
      <c r="AT1882" s="416">
        <f t="shared" si="12"/>
        <v>0</v>
      </c>
      <c r="AU1882" s="417"/>
    </row>
    <row r="1883" hidden="1">
      <c r="A1883" s="88" t="str">
        <f>Master!A1932</f>
        <v>VSTUI18069</v>
      </c>
      <c r="B1883" s="414" t="str">
        <f>Master!B1932</f>
        <v/>
      </c>
      <c r="C1883" s="414" t="str">
        <f>Master!C1932</f>
        <v/>
      </c>
      <c r="D1883" s="88" t="str">
        <f>Master!D1932</f>
        <v/>
      </c>
      <c r="E1883" s="406" t="str">
        <f>Master!E1932</f>
        <v/>
      </c>
      <c r="F1883" s="406">
        <f>Master!F1932</f>
        <v>0</v>
      </c>
      <c r="G1883" s="88" t="str">
        <f>Master!G1932</f>
        <v/>
      </c>
      <c r="H1883" s="88" t="str">
        <f>Master!H1932</f>
        <v/>
      </c>
      <c r="I1883" s="88" t="str">
        <f>Master!I1932</f>
        <v/>
      </c>
      <c r="J1883" s="88" t="str">
        <f>Master!J1932</f>
        <v>STUDIO WU (INSTRUCTOR) PTE LTD</v>
      </c>
      <c r="K1883" s="88" t="str">
        <f>Master!K1932</f>
        <v/>
      </c>
      <c r="L1883" s="88" t="str">
        <f>Master!L1932</f>
        <v/>
      </c>
      <c r="M1883" s="88" t="str">
        <f>Master!M1932</f>
        <v/>
      </c>
      <c r="N1883" s="88" t="str">
        <f>Master!N1932</f>
        <v/>
      </c>
      <c r="O1883" s="88" t="str">
        <f>Master!O1932</f>
        <v/>
      </c>
      <c r="P1883" s="88" t="str">
        <f>Master!P1932</f>
        <v/>
      </c>
      <c r="Q1883" s="88" t="str">
        <f>Master!Q1932</f>
        <v/>
      </c>
      <c r="R1883" s="406" t="str">
        <f>Master!R1932</f>
        <v/>
      </c>
      <c r="S1883" s="406">
        <f>Master!S1932</f>
        <v>0</v>
      </c>
      <c r="T1883" s="406" t="str">
        <f>Master!T1932</f>
        <v/>
      </c>
      <c r="U1883" s="406" t="str">
        <f>Master!U1932</f>
        <v/>
      </c>
      <c r="V1883" s="406" t="str">
        <f>Master!V1932</f>
        <v/>
      </c>
      <c r="W1883" s="406" t="str">
        <f>Master!W1932</f>
        <v/>
      </c>
      <c r="X1883" s="406" t="str">
        <f>Master!X1932</f>
        <v/>
      </c>
      <c r="Y1883" s="406" t="str">
        <f>Master!Y1932</f>
        <v/>
      </c>
      <c r="Z1883" s="406" t="str">
        <f>Master!Z1932</f>
        <v/>
      </c>
      <c r="AA1883" s="406" t="str">
        <f>Master!AA1932</f>
        <v/>
      </c>
      <c r="AB1883" s="406" t="str">
        <f>Master!AB1932</f>
        <v/>
      </c>
      <c r="AC1883" s="406" t="str">
        <f>Master!AC1932</f>
        <v/>
      </c>
      <c r="AD1883" s="406" t="str">
        <f>Master!AD1932</f>
        <v/>
      </c>
      <c r="AE1883" s="406" t="str">
        <f>Master!AE1932</f>
        <v/>
      </c>
      <c r="AF1883" s="406" t="str">
        <f>Master!AF1932</f>
        <v/>
      </c>
      <c r="AG1883" s="406" t="str">
        <f>Master!AG1932</f>
        <v/>
      </c>
      <c r="AH1883" s="88" t="str">
        <f>Master!AH1932</f>
        <v/>
      </c>
      <c r="AI1883" s="88" t="str">
        <f>Master!AI1932</f>
        <v/>
      </c>
      <c r="AJ1883" s="406" t="str">
        <f>Master!AJ1932</f>
        <v/>
      </c>
      <c r="AK1883" s="406">
        <f>Master!AK1932</f>
        <v>0</v>
      </c>
      <c r="AL1883" s="88" t="str">
        <f>Master!AL1932</f>
        <v/>
      </c>
      <c r="AM1883" s="416"/>
      <c r="AN1883" s="416"/>
      <c r="AO1883" s="416"/>
      <c r="AP1883" s="416"/>
      <c r="AQ1883" s="416"/>
      <c r="AR1883" s="416">
        <f t="shared" si="10"/>
        <v>0</v>
      </c>
      <c r="AS1883" s="417" t="str">
        <f t="shared" si="11"/>
        <v>#DIV/0!</v>
      </c>
      <c r="AT1883" s="416">
        <f t="shared" si="12"/>
        <v>0</v>
      </c>
      <c r="AU1883" s="417"/>
    </row>
    <row r="1884" hidden="1">
      <c r="A1884" s="88" t="str">
        <f>Master!A1933</f>
        <v>VSTUI18070</v>
      </c>
      <c r="B1884" s="414" t="str">
        <f>Master!B1933</f>
        <v/>
      </c>
      <c r="C1884" s="414" t="str">
        <f>Master!C1933</f>
        <v/>
      </c>
      <c r="D1884" s="88" t="str">
        <f>Master!D1933</f>
        <v/>
      </c>
      <c r="E1884" s="406" t="str">
        <f>Master!E1933</f>
        <v/>
      </c>
      <c r="F1884" s="406">
        <f>Master!F1933</f>
        <v>0</v>
      </c>
      <c r="G1884" s="88" t="str">
        <f>Master!G1933</f>
        <v/>
      </c>
      <c r="H1884" s="88" t="str">
        <f>Master!H1933</f>
        <v/>
      </c>
      <c r="I1884" s="88" t="str">
        <f>Master!I1933</f>
        <v/>
      </c>
      <c r="J1884" s="88" t="str">
        <f>Master!J1933</f>
        <v>STUDIO WU (INSTRUCTOR) PTE LTD</v>
      </c>
      <c r="K1884" s="88" t="str">
        <f>Master!K1933</f>
        <v/>
      </c>
      <c r="L1884" s="88" t="str">
        <f>Master!L1933</f>
        <v/>
      </c>
      <c r="M1884" s="88" t="str">
        <f>Master!M1933</f>
        <v/>
      </c>
      <c r="N1884" s="88" t="str">
        <f>Master!N1933</f>
        <v/>
      </c>
      <c r="O1884" s="88" t="str">
        <f>Master!O1933</f>
        <v/>
      </c>
      <c r="P1884" s="88" t="str">
        <f>Master!P1933</f>
        <v/>
      </c>
      <c r="Q1884" s="88" t="str">
        <f>Master!Q1933</f>
        <v/>
      </c>
      <c r="R1884" s="406" t="str">
        <f>Master!R1933</f>
        <v/>
      </c>
      <c r="S1884" s="406">
        <f>Master!S1933</f>
        <v>0</v>
      </c>
      <c r="T1884" s="406" t="str">
        <f>Master!T1933</f>
        <v/>
      </c>
      <c r="U1884" s="406" t="str">
        <f>Master!U1933</f>
        <v/>
      </c>
      <c r="V1884" s="406" t="str">
        <f>Master!V1933</f>
        <v/>
      </c>
      <c r="W1884" s="406" t="str">
        <f>Master!W1933</f>
        <v/>
      </c>
      <c r="X1884" s="406" t="str">
        <f>Master!X1933</f>
        <v/>
      </c>
      <c r="Y1884" s="406" t="str">
        <f>Master!Y1933</f>
        <v/>
      </c>
      <c r="Z1884" s="406" t="str">
        <f>Master!Z1933</f>
        <v/>
      </c>
      <c r="AA1884" s="406" t="str">
        <f>Master!AA1933</f>
        <v/>
      </c>
      <c r="AB1884" s="406" t="str">
        <f>Master!AB1933</f>
        <v/>
      </c>
      <c r="AC1884" s="406" t="str">
        <f>Master!AC1933</f>
        <v/>
      </c>
      <c r="AD1884" s="406" t="str">
        <f>Master!AD1933</f>
        <v/>
      </c>
      <c r="AE1884" s="406" t="str">
        <f>Master!AE1933</f>
        <v/>
      </c>
      <c r="AF1884" s="406" t="str">
        <f>Master!AF1933</f>
        <v/>
      </c>
      <c r="AG1884" s="406" t="str">
        <f>Master!AG1933</f>
        <v/>
      </c>
      <c r="AH1884" s="88" t="str">
        <f>Master!AH1933</f>
        <v/>
      </c>
      <c r="AI1884" s="414" t="str">
        <f>Master!AI1933</f>
        <v/>
      </c>
      <c r="AJ1884" s="406" t="str">
        <f>Master!AJ1933</f>
        <v/>
      </c>
      <c r="AK1884" s="406">
        <f>Master!AK1933</f>
        <v>0</v>
      </c>
      <c r="AL1884" s="88" t="str">
        <f>Master!AL1933</f>
        <v/>
      </c>
      <c r="AM1884" s="416"/>
      <c r="AN1884" s="416"/>
      <c r="AO1884" s="416"/>
      <c r="AP1884" s="416"/>
      <c r="AQ1884" s="416"/>
      <c r="AR1884" s="416">
        <f t="shared" si="10"/>
        <v>0</v>
      </c>
      <c r="AS1884" s="417" t="str">
        <f t="shared" si="11"/>
        <v>#DIV/0!</v>
      </c>
      <c r="AT1884" s="416">
        <f t="shared" si="12"/>
        <v>0</v>
      </c>
      <c r="AU1884" s="417"/>
    </row>
    <row r="1885" hidden="1">
      <c r="A1885" s="88" t="str">
        <f>Master!A1934</f>
        <v>VSTUI18071</v>
      </c>
      <c r="B1885" s="414" t="str">
        <f>Master!B1934</f>
        <v/>
      </c>
      <c r="C1885" s="414" t="str">
        <f>Master!C1934</f>
        <v/>
      </c>
      <c r="D1885" s="88" t="str">
        <f>Master!D1934</f>
        <v/>
      </c>
      <c r="E1885" s="406" t="str">
        <f>Master!E1934</f>
        <v/>
      </c>
      <c r="F1885" s="406">
        <f>Master!F1934</f>
        <v>0</v>
      </c>
      <c r="G1885" s="88" t="str">
        <f>Master!G1934</f>
        <v/>
      </c>
      <c r="H1885" s="88" t="str">
        <f>Master!H1934</f>
        <v/>
      </c>
      <c r="I1885" s="88" t="str">
        <f>Master!I1934</f>
        <v/>
      </c>
      <c r="J1885" s="88" t="str">
        <f>Master!J1934</f>
        <v>STUDIO WU (INSTRUCTOR) PTE LTD</v>
      </c>
      <c r="K1885" s="88" t="str">
        <f>Master!K1934</f>
        <v/>
      </c>
      <c r="L1885" s="88" t="str">
        <f>Master!L1934</f>
        <v/>
      </c>
      <c r="M1885" s="88" t="str">
        <f>Master!M1934</f>
        <v/>
      </c>
      <c r="N1885" s="88" t="str">
        <f>Master!N1934</f>
        <v/>
      </c>
      <c r="O1885" s="88" t="str">
        <f>Master!O1934</f>
        <v/>
      </c>
      <c r="P1885" s="88" t="str">
        <f>Master!P1934</f>
        <v/>
      </c>
      <c r="Q1885" s="88" t="str">
        <f>Master!Q1934</f>
        <v/>
      </c>
      <c r="R1885" s="406" t="str">
        <f>Master!R1934</f>
        <v/>
      </c>
      <c r="S1885" s="406">
        <f>Master!S1934</f>
        <v>0</v>
      </c>
      <c r="T1885" s="406" t="str">
        <f>Master!T1934</f>
        <v/>
      </c>
      <c r="U1885" s="406" t="str">
        <f>Master!U1934</f>
        <v/>
      </c>
      <c r="V1885" s="406" t="str">
        <f>Master!V1934</f>
        <v/>
      </c>
      <c r="W1885" s="406" t="str">
        <f>Master!W1934</f>
        <v/>
      </c>
      <c r="X1885" s="406" t="str">
        <f>Master!X1934</f>
        <v/>
      </c>
      <c r="Y1885" s="406" t="str">
        <f>Master!Y1934</f>
        <v/>
      </c>
      <c r="Z1885" s="406" t="str">
        <f>Master!Z1934</f>
        <v/>
      </c>
      <c r="AA1885" s="406" t="str">
        <f>Master!AA1934</f>
        <v/>
      </c>
      <c r="AB1885" s="406" t="str">
        <f>Master!AB1934</f>
        <v/>
      </c>
      <c r="AC1885" s="406" t="str">
        <f>Master!AC1934</f>
        <v/>
      </c>
      <c r="AD1885" s="406" t="str">
        <f>Master!AD1934</f>
        <v/>
      </c>
      <c r="AE1885" s="406" t="str">
        <f>Master!AE1934</f>
        <v/>
      </c>
      <c r="AF1885" s="406" t="str">
        <f>Master!AF1934</f>
        <v/>
      </c>
      <c r="AG1885" s="406" t="str">
        <f>Master!AG1934</f>
        <v/>
      </c>
      <c r="AH1885" s="88" t="str">
        <f>Master!AH1934</f>
        <v/>
      </c>
      <c r="AI1885" s="88" t="str">
        <f>Master!AI1934</f>
        <v/>
      </c>
      <c r="AJ1885" s="406" t="str">
        <f>Master!AJ1934</f>
        <v/>
      </c>
      <c r="AK1885" s="406">
        <f>Master!AK1934</f>
        <v>0</v>
      </c>
      <c r="AL1885" s="88" t="str">
        <f>Master!AL1934</f>
        <v/>
      </c>
      <c r="AM1885" s="416"/>
      <c r="AN1885" s="416"/>
      <c r="AO1885" s="416"/>
      <c r="AP1885" s="416"/>
      <c r="AQ1885" s="416"/>
      <c r="AR1885" s="416">
        <f t="shared" si="10"/>
        <v>0</v>
      </c>
      <c r="AS1885" s="417" t="str">
        <f t="shared" si="11"/>
        <v>#DIV/0!</v>
      </c>
      <c r="AT1885" s="416">
        <f t="shared" si="12"/>
        <v>0</v>
      </c>
      <c r="AU1885" s="417"/>
    </row>
    <row r="1886" hidden="1">
      <c r="A1886" s="88" t="str">
        <f>Master!A1935</f>
        <v>VSTUI18072</v>
      </c>
      <c r="B1886" s="414" t="str">
        <f>Master!B1935</f>
        <v/>
      </c>
      <c r="C1886" s="414" t="str">
        <f>Master!C1935</f>
        <v/>
      </c>
      <c r="D1886" s="88" t="str">
        <f>Master!D1935</f>
        <v/>
      </c>
      <c r="E1886" s="406" t="str">
        <f>Master!E1935</f>
        <v/>
      </c>
      <c r="F1886" s="406">
        <f>Master!F1935</f>
        <v>0</v>
      </c>
      <c r="G1886" s="88" t="str">
        <f>Master!G1935</f>
        <v/>
      </c>
      <c r="H1886" s="88" t="str">
        <f>Master!H1935</f>
        <v/>
      </c>
      <c r="I1886" s="88" t="str">
        <f>Master!I1935</f>
        <v/>
      </c>
      <c r="J1886" s="88" t="str">
        <f>Master!J1935</f>
        <v>STUDIO WU (INSTRUCTOR) PTE LTD</v>
      </c>
      <c r="K1886" s="88" t="str">
        <f>Master!K1935</f>
        <v/>
      </c>
      <c r="L1886" s="88" t="str">
        <f>Master!L1935</f>
        <v/>
      </c>
      <c r="M1886" s="88" t="str">
        <f>Master!M1935</f>
        <v/>
      </c>
      <c r="N1886" s="88" t="str">
        <f>Master!N1935</f>
        <v/>
      </c>
      <c r="O1886" s="88" t="str">
        <f>Master!O1935</f>
        <v/>
      </c>
      <c r="P1886" s="88" t="str">
        <f>Master!P1935</f>
        <v/>
      </c>
      <c r="Q1886" s="88" t="str">
        <f>Master!Q1935</f>
        <v/>
      </c>
      <c r="R1886" s="406" t="str">
        <f>Master!R1935</f>
        <v/>
      </c>
      <c r="S1886" s="406">
        <f>Master!S1935</f>
        <v>0</v>
      </c>
      <c r="T1886" s="406" t="str">
        <f>Master!T1935</f>
        <v/>
      </c>
      <c r="U1886" s="406" t="str">
        <f>Master!U1935</f>
        <v/>
      </c>
      <c r="V1886" s="406" t="str">
        <f>Master!V1935</f>
        <v/>
      </c>
      <c r="W1886" s="406" t="str">
        <f>Master!W1935</f>
        <v/>
      </c>
      <c r="X1886" s="406" t="str">
        <f>Master!X1935</f>
        <v/>
      </c>
      <c r="Y1886" s="406" t="str">
        <f>Master!Y1935</f>
        <v/>
      </c>
      <c r="Z1886" s="406" t="str">
        <f>Master!Z1935</f>
        <v/>
      </c>
      <c r="AA1886" s="406" t="str">
        <f>Master!AA1935</f>
        <v/>
      </c>
      <c r="AB1886" s="406" t="str">
        <f>Master!AB1935</f>
        <v/>
      </c>
      <c r="AC1886" s="406" t="str">
        <f>Master!AC1935</f>
        <v/>
      </c>
      <c r="AD1886" s="406" t="str">
        <f>Master!AD1935</f>
        <v/>
      </c>
      <c r="AE1886" s="406" t="str">
        <f>Master!AE1935</f>
        <v/>
      </c>
      <c r="AF1886" s="406" t="str">
        <f>Master!AF1935</f>
        <v/>
      </c>
      <c r="AG1886" s="406" t="str">
        <f>Master!AG1935</f>
        <v/>
      </c>
      <c r="AH1886" s="88" t="str">
        <f>Master!AH1935</f>
        <v/>
      </c>
      <c r="AI1886" s="414" t="str">
        <f>Master!AI1935</f>
        <v/>
      </c>
      <c r="AJ1886" s="406" t="str">
        <f>Master!AJ1935</f>
        <v/>
      </c>
      <c r="AK1886" s="406">
        <f>Master!AK1935</f>
        <v>0</v>
      </c>
      <c r="AL1886" s="88" t="str">
        <f>Master!AL1935</f>
        <v/>
      </c>
      <c r="AM1886" s="416"/>
      <c r="AN1886" s="416"/>
      <c r="AO1886" s="416"/>
      <c r="AP1886" s="416"/>
      <c r="AQ1886" s="416"/>
      <c r="AR1886" s="416">
        <f t="shared" si="10"/>
        <v>0</v>
      </c>
      <c r="AS1886" s="417" t="str">
        <f t="shared" si="11"/>
        <v>#DIV/0!</v>
      </c>
      <c r="AT1886" s="416">
        <f t="shared" si="12"/>
        <v>0</v>
      </c>
      <c r="AU1886" s="417"/>
    </row>
    <row r="1887" hidden="1">
      <c r="A1887" s="88" t="str">
        <f>Master!A1936</f>
        <v>VSTUI18073</v>
      </c>
      <c r="B1887" s="414" t="str">
        <f>Master!B1936</f>
        <v/>
      </c>
      <c r="C1887" s="414" t="str">
        <f>Master!C1936</f>
        <v/>
      </c>
      <c r="D1887" s="88" t="str">
        <f>Master!D1936</f>
        <v/>
      </c>
      <c r="E1887" s="406" t="str">
        <f>Master!E1936</f>
        <v/>
      </c>
      <c r="F1887" s="406">
        <f>Master!F1936</f>
        <v>0</v>
      </c>
      <c r="G1887" s="88" t="str">
        <f>Master!G1936</f>
        <v/>
      </c>
      <c r="H1887" s="88" t="str">
        <f>Master!H1936</f>
        <v/>
      </c>
      <c r="I1887" s="88" t="str">
        <f>Master!I1936</f>
        <v/>
      </c>
      <c r="J1887" s="88" t="str">
        <f>Master!J1936</f>
        <v>STUDIO WU (INSTRUCTOR) PTE LTD</v>
      </c>
      <c r="K1887" s="88" t="str">
        <f>Master!K1936</f>
        <v/>
      </c>
      <c r="L1887" s="88" t="str">
        <f>Master!L1936</f>
        <v/>
      </c>
      <c r="M1887" s="88" t="str">
        <f>Master!M1936</f>
        <v/>
      </c>
      <c r="N1887" s="88" t="str">
        <f>Master!N1936</f>
        <v/>
      </c>
      <c r="O1887" s="88" t="str">
        <f>Master!O1936</f>
        <v/>
      </c>
      <c r="P1887" s="88" t="str">
        <f>Master!P1936</f>
        <v/>
      </c>
      <c r="Q1887" s="88" t="str">
        <f>Master!Q1936</f>
        <v/>
      </c>
      <c r="R1887" s="406" t="str">
        <f>Master!R1936</f>
        <v/>
      </c>
      <c r="S1887" s="406">
        <f>Master!S1936</f>
        <v>0</v>
      </c>
      <c r="T1887" s="406" t="str">
        <f>Master!T1936</f>
        <v/>
      </c>
      <c r="U1887" s="406" t="str">
        <f>Master!U1936</f>
        <v/>
      </c>
      <c r="V1887" s="406" t="str">
        <f>Master!V1936</f>
        <v/>
      </c>
      <c r="W1887" s="406" t="str">
        <f>Master!W1936</f>
        <v/>
      </c>
      <c r="X1887" s="406" t="str">
        <f>Master!X1936</f>
        <v/>
      </c>
      <c r="Y1887" s="406" t="str">
        <f>Master!Y1936</f>
        <v/>
      </c>
      <c r="Z1887" s="406" t="str">
        <f>Master!Z1936</f>
        <v/>
      </c>
      <c r="AA1887" s="406" t="str">
        <f>Master!AA1936</f>
        <v/>
      </c>
      <c r="AB1887" s="406" t="str">
        <f>Master!AB1936</f>
        <v/>
      </c>
      <c r="AC1887" s="406" t="str">
        <f>Master!AC1936</f>
        <v/>
      </c>
      <c r="AD1887" s="406" t="str">
        <f>Master!AD1936</f>
        <v/>
      </c>
      <c r="AE1887" s="406" t="str">
        <f>Master!AE1936</f>
        <v/>
      </c>
      <c r="AF1887" s="406" t="str">
        <f>Master!AF1936</f>
        <v/>
      </c>
      <c r="AG1887" s="406" t="str">
        <f>Master!AG1936</f>
        <v/>
      </c>
      <c r="AH1887" s="88" t="str">
        <f>Master!AH1936</f>
        <v/>
      </c>
      <c r="AI1887" s="88" t="str">
        <f>Master!AI1936</f>
        <v/>
      </c>
      <c r="AJ1887" s="406" t="str">
        <f>Master!AJ1936</f>
        <v/>
      </c>
      <c r="AK1887" s="406">
        <f>Master!AK1936</f>
        <v>0</v>
      </c>
      <c r="AL1887" s="88" t="str">
        <f>Master!AL1936</f>
        <v/>
      </c>
      <c r="AM1887" s="416"/>
      <c r="AN1887" s="416"/>
      <c r="AO1887" s="416"/>
      <c r="AP1887" s="416"/>
      <c r="AQ1887" s="416"/>
      <c r="AR1887" s="416">
        <f t="shared" si="10"/>
        <v>0</v>
      </c>
      <c r="AS1887" s="417" t="str">
        <f t="shared" si="11"/>
        <v>#DIV/0!</v>
      </c>
      <c r="AT1887" s="416">
        <f t="shared" si="12"/>
        <v>0</v>
      </c>
      <c r="AU1887" s="417"/>
    </row>
    <row r="1888" hidden="1">
      <c r="A1888" s="88" t="str">
        <f>Master!A1937</f>
        <v>VSTUI18074</v>
      </c>
      <c r="B1888" s="414" t="str">
        <f>Master!B1937</f>
        <v/>
      </c>
      <c r="C1888" s="414" t="str">
        <f>Master!C1937</f>
        <v/>
      </c>
      <c r="D1888" s="88" t="str">
        <f>Master!D1937</f>
        <v/>
      </c>
      <c r="E1888" s="406" t="str">
        <f>Master!E1937</f>
        <v/>
      </c>
      <c r="F1888" s="406">
        <f>Master!F1937</f>
        <v>0</v>
      </c>
      <c r="G1888" s="88" t="str">
        <f>Master!G1937</f>
        <v/>
      </c>
      <c r="H1888" s="88" t="str">
        <f>Master!H1937</f>
        <v/>
      </c>
      <c r="I1888" s="88" t="str">
        <f>Master!I1937</f>
        <v/>
      </c>
      <c r="J1888" s="88" t="str">
        <f>Master!J1937</f>
        <v>STUDIO WU (INSTRUCTOR) PTE LTD</v>
      </c>
      <c r="K1888" s="88" t="str">
        <f>Master!K1937</f>
        <v/>
      </c>
      <c r="L1888" s="88" t="str">
        <f>Master!L1937</f>
        <v/>
      </c>
      <c r="M1888" s="88" t="str">
        <f>Master!M1937</f>
        <v/>
      </c>
      <c r="N1888" s="88" t="str">
        <f>Master!N1937</f>
        <v/>
      </c>
      <c r="O1888" s="88" t="str">
        <f>Master!O1937</f>
        <v/>
      </c>
      <c r="P1888" s="88" t="str">
        <f>Master!P1937</f>
        <v/>
      </c>
      <c r="Q1888" s="88" t="str">
        <f>Master!Q1937</f>
        <v/>
      </c>
      <c r="R1888" s="406" t="str">
        <f>Master!R1937</f>
        <v/>
      </c>
      <c r="S1888" s="406">
        <f>Master!S1937</f>
        <v>0</v>
      </c>
      <c r="T1888" s="406" t="str">
        <f>Master!T1937</f>
        <v/>
      </c>
      <c r="U1888" s="406" t="str">
        <f>Master!U1937</f>
        <v/>
      </c>
      <c r="V1888" s="406" t="str">
        <f>Master!V1937</f>
        <v/>
      </c>
      <c r="W1888" s="406" t="str">
        <f>Master!W1937</f>
        <v/>
      </c>
      <c r="X1888" s="406" t="str">
        <f>Master!X1937</f>
        <v/>
      </c>
      <c r="Y1888" s="406" t="str">
        <f>Master!Y1937</f>
        <v/>
      </c>
      <c r="Z1888" s="406" t="str">
        <f>Master!Z1937</f>
        <v/>
      </c>
      <c r="AA1888" s="406" t="str">
        <f>Master!AA1937</f>
        <v/>
      </c>
      <c r="AB1888" s="406" t="str">
        <f>Master!AB1937</f>
        <v/>
      </c>
      <c r="AC1888" s="406" t="str">
        <f>Master!AC1937</f>
        <v/>
      </c>
      <c r="AD1888" s="406" t="str">
        <f>Master!AD1937</f>
        <v/>
      </c>
      <c r="AE1888" s="406" t="str">
        <f>Master!AE1937</f>
        <v/>
      </c>
      <c r="AF1888" s="406" t="str">
        <f>Master!AF1937</f>
        <v/>
      </c>
      <c r="AG1888" s="406" t="str">
        <f>Master!AG1937</f>
        <v/>
      </c>
      <c r="AH1888" s="88" t="str">
        <f>Master!AH1937</f>
        <v/>
      </c>
      <c r="AI1888" s="414" t="str">
        <f>Master!AI1937</f>
        <v/>
      </c>
      <c r="AJ1888" s="406" t="str">
        <f>Master!AJ1937</f>
        <v/>
      </c>
      <c r="AK1888" s="406">
        <f>Master!AK1937</f>
        <v>0</v>
      </c>
      <c r="AL1888" s="88" t="str">
        <f>Master!AL1937</f>
        <v/>
      </c>
      <c r="AM1888" s="416"/>
      <c r="AN1888" s="416"/>
      <c r="AO1888" s="416"/>
      <c r="AP1888" s="416"/>
      <c r="AQ1888" s="416"/>
      <c r="AR1888" s="416">
        <f t="shared" si="10"/>
        <v>0</v>
      </c>
      <c r="AS1888" s="417" t="str">
        <f t="shared" si="11"/>
        <v>#DIV/0!</v>
      </c>
      <c r="AT1888" s="416">
        <f t="shared" si="12"/>
        <v>0</v>
      </c>
      <c r="AU1888" s="417"/>
    </row>
    <row r="1889" hidden="1">
      <c r="A1889" s="88" t="str">
        <f>Master!A1938</f>
        <v>VSTUI18075</v>
      </c>
      <c r="B1889" s="414" t="str">
        <f>Master!B1938</f>
        <v/>
      </c>
      <c r="C1889" s="414" t="str">
        <f>Master!C1938</f>
        <v/>
      </c>
      <c r="D1889" s="88" t="str">
        <f>Master!D1938</f>
        <v/>
      </c>
      <c r="E1889" s="406" t="str">
        <f>Master!E1938</f>
        <v/>
      </c>
      <c r="F1889" s="406">
        <f>Master!F1938</f>
        <v>0</v>
      </c>
      <c r="G1889" s="88" t="str">
        <f>Master!G1938</f>
        <v/>
      </c>
      <c r="H1889" s="88" t="str">
        <f>Master!H1938</f>
        <v/>
      </c>
      <c r="I1889" s="88" t="str">
        <f>Master!I1938</f>
        <v/>
      </c>
      <c r="J1889" s="88" t="str">
        <f>Master!J1938</f>
        <v>STUDIO WU (INSTRUCTOR) PTE LTD</v>
      </c>
      <c r="K1889" s="88" t="str">
        <f>Master!K1938</f>
        <v/>
      </c>
      <c r="L1889" s="88" t="str">
        <f>Master!L1938</f>
        <v/>
      </c>
      <c r="M1889" s="88" t="str">
        <f>Master!M1938</f>
        <v/>
      </c>
      <c r="N1889" s="88" t="str">
        <f>Master!N1938</f>
        <v/>
      </c>
      <c r="O1889" s="88" t="str">
        <f>Master!O1938</f>
        <v/>
      </c>
      <c r="P1889" s="88" t="str">
        <f>Master!P1938</f>
        <v/>
      </c>
      <c r="Q1889" s="88" t="str">
        <f>Master!Q1938</f>
        <v/>
      </c>
      <c r="R1889" s="406" t="str">
        <f>Master!R1938</f>
        <v/>
      </c>
      <c r="S1889" s="406">
        <f>Master!S1938</f>
        <v>0</v>
      </c>
      <c r="T1889" s="406" t="str">
        <f>Master!T1938</f>
        <v/>
      </c>
      <c r="U1889" s="406" t="str">
        <f>Master!U1938</f>
        <v/>
      </c>
      <c r="V1889" s="406" t="str">
        <f>Master!V1938</f>
        <v/>
      </c>
      <c r="W1889" s="406" t="str">
        <f>Master!W1938</f>
        <v/>
      </c>
      <c r="X1889" s="406" t="str">
        <f>Master!X1938</f>
        <v/>
      </c>
      <c r="Y1889" s="406" t="str">
        <f>Master!Y1938</f>
        <v/>
      </c>
      <c r="Z1889" s="406" t="str">
        <f>Master!Z1938</f>
        <v/>
      </c>
      <c r="AA1889" s="406" t="str">
        <f>Master!AA1938</f>
        <v/>
      </c>
      <c r="AB1889" s="406" t="str">
        <f>Master!AB1938</f>
        <v/>
      </c>
      <c r="AC1889" s="406" t="str">
        <f>Master!AC1938</f>
        <v/>
      </c>
      <c r="AD1889" s="406" t="str">
        <f>Master!AD1938</f>
        <v/>
      </c>
      <c r="AE1889" s="406" t="str">
        <f>Master!AE1938</f>
        <v/>
      </c>
      <c r="AF1889" s="406" t="str">
        <f>Master!AF1938</f>
        <v/>
      </c>
      <c r="AG1889" s="406" t="str">
        <f>Master!AG1938</f>
        <v/>
      </c>
      <c r="AH1889" s="88" t="str">
        <f>Master!AH1938</f>
        <v/>
      </c>
      <c r="AI1889" s="88" t="str">
        <f>Master!AI1938</f>
        <v/>
      </c>
      <c r="AJ1889" s="406" t="str">
        <f>Master!AJ1938</f>
        <v/>
      </c>
      <c r="AK1889" s="406">
        <f>Master!AK1938</f>
        <v>0</v>
      </c>
      <c r="AL1889" s="88" t="str">
        <f>Master!AL1938</f>
        <v/>
      </c>
      <c r="AM1889" s="416"/>
      <c r="AN1889" s="416"/>
      <c r="AO1889" s="416"/>
      <c r="AP1889" s="416"/>
      <c r="AQ1889" s="416"/>
      <c r="AR1889" s="416">
        <f t="shared" si="10"/>
        <v>0</v>
      </c>
      <c r="AS1889" s="417" t="str">
        <f t="shared" si="11"/>
        <v>#DIV/0!</v>
      </c>
      <c r="AT1889" s="416">
        <f t="shared" si="12"/>
        <v>0</v>
      </c>
      <c r="AU1889" s="417"/>
    </row>
    <row r="1890" hidden="1">
      <c r="A1890" s="88" t="str">
        <f>Master!A1939</f>
        <v>VSTUI18076</v>
      </c>
      <c r="B1890" s="414" t="str">
        <f>Master!B1939</f>
        <v/>
      </c>
      <c r="C1890" s="414" t="str">
        <f>Master!C1939</f>
        <v/>
      </c>
      <c r="D1890" s="88" t="str">
        <f>Master!D1939</f>
        <v/>
      </c>
      <c r="E1890" s="406" t="str">
        <f>Master!E1939</f>
        <v/>
      </c>
      <c r="F1890" s="406">
        <f>Master!F1939</f>
        <v>0</v>
      </c>
      <c r="G1890" s="88" t="str">
        <f>Master!G1939</f>
        <v/>
      </c>
      <c r="H1890" s="88" t="str">
        <f>Master!H1939</f>
        <v/>
      </c>
      <c r="I1890" s="88" t="str">
        <f>Master!I1939</f>
        <v/>
      </c>
      <c r="J1890" s="88" t="str">
        <f>Master!J1939</f>
        <v>STUDIO WU (INSTRUCTOR) PTE LTD</v>
      </c>
      <c r="K1890" s="88" t="str">
        <f>Master!K1939</f>
        <v/>
      </c>
      <c r="L1890" s="88" t="str">
        <f>Master!L1939</f>
        <v/>
      </c>
      <c r="M1890" s="88" t="str">
        <f>Master!M1939</f>
        <v/>
      </c>
      <c r="N1890" s="88" t="str">
        <f>Master!N1939</f>
        <v/>
      </c>
      <c r="O1890" s="88" t="str">
        <f>Master!O1939</f>
        <v/>
      </c>
      <c r="P1890" s="88" t="str">
        <f>Master!P1939</f>
        <v/>
      </c>
      <c r="Q1890" s="88" t="str">
        <f>Master!Q1939</f>
        <v/>
      </c>
      <c r="R1890" s="406" t="str">
        <f>Master!R1939</f>
        <v/>
      </c>
      <c r="S1890" s="406">
        <f>Master!S1939</f>
        <v>0</v>
      </c>
      <c r="T1890" s="406" t="str">
        <f>Master!T1939</f>
        <v/>
      </c>
      <c r="U1890" s="406" t="str">
        <f>Master!U1939</f>
        <v/>
      </c>
      <c r="V1890" s="406" t="str">
        <f>Master!V1939</f>
        <v/>
      </c>
      <c r="W1890" s="406" t="str">
        <f>Master!W1939</f>
        <v/>
      </c>
      <c r="X1890" s="406" t="str">
        <f>Master!X1939</f>
        <v/>
      </c>
      <c r="Y1890" s="406" t="str">
        <f>Master!Y1939</f>
        <v/>
      </c>
      <c r="Z1890" s="406" t="str">
        <f>Master!Z1939</f>
        <v/>
      </c>
      <c r="AA1890" s="406" t="str">
        <f>Master!AA1939</f>
        <v/>
      </c>
      <c r="AB1890" s="406" t="str">
        <f>Master!AB1939</f>
        <v/>
      </c>
      <c r="AC1890" s="406" t="str">
        <f>Master!AC1939</f>
        <v/>
      </c>
      <c r="AD1890" s="406" t="str">
        <f>Master!AD1939</f>
        <v/>
      </c>
      <c r="AE1890" s="406" t="str">
        <f>Master!AE1939</f>
        <v/>
      </c>
      <c r="AF1890" s="406" t="str">
        <f>Master!AF1939</f>
        <v/>
      </c>
      <c r="AG1890" s="406" t="str">
        <f>Master!AG1939</f>
        <v/>
      </c>
      <c r="AH1890" s="88" t="str">
        <f>Master!AH1939</f>
        <v/>
      </c>
      <c r="AI1890" s="414" t="str">
        <f>Master!AI1939</f>
        <v/>
      </c>
      <c r="AJ1890" s="406" t="str">
        <f>Master!AJ1939</f>
        <v/>
      </c>
      <c r="AK1890" s="406">
        <f>Master!AK1939</f>
        <v>0</v>
      </c>
      <c r="AL1890" s="88" t="str">
        <f>Master!AL1939</f>
        <v/>
      </c>
      <c r="AM1890" s="416"/>
      <c r="AN1890" s="416"/>
      <c r="AO1890" s="416"/>
      <c r="AP1890" s="416"/>
      <c r="AQ1890" s="416"/>
      <c r="AR1890" s="416">
        <f t="shared" si="10"/>
        <v>0</v>
      </c>
      <c r="AS1890" s="417" t="str">
        <f t="shared" si="11"/>
        <v>#DIV/0!</v>
      </c>
      <c r="AT1890" s="416">
        <f t="shared" si="12"/>
        <v>0</v>
      </c>
      <c r="AU1890" s="417"/>
    </row>
    <row r="1891" hidden="1">
      <c r="A1891" s="88" t="str">
        <f>Master!A1940</f>
        <v>VSTUI18077</v>
      </c>
      <c r="B1891" s="414" t="str">
        <f>Master!B1940</f>
        <v/>
      </c>
      <c r="C1891" s="414" t="str">
        <f>Master!C1940</f>
        <v/>
      </c>
      <c r="D1891" s="88" t="str">
        <f>Master!D1940</f>
        <v/>
      </c>
      <c r="E1891" s="406" t="str">
        <f>Master!E1940</f>
        <v/>
      </c>
      <c r="F1891" s="406">
        <f>Master!F1940</f>
        <v>0</v>
      </c>
      <c r="G1891" s="88" t="str">
        <f>Master!G1940</f>
        <v/>
      </c>
      <c r="H1891" s="88" t="str">
        <f>Master!H1940</f>
        <v/>
      </c>
      <c r="I1891" s="88" t="str">
        <f>Master!I1940</f>
        <v/>
      </c>
      <c r="J1891" s="88" t="str">
        <f>Master!J1940</f>
        <v>STUDIO WU (INSTRUCTOR) PTE LTD</v>
      </c>
      <c r="K1891" s="88" t="str">
        <f>Master!K1940</f>
        <v/>
      </c>
      <c r="L1891" s="88" t="str">
        <f>Master!L1940</f>
        <v/>
      </c>
      <c r="M1891" s="88" t="str">
        <f>Master!M1940</f>
        <v/>
      </c>
      <c r="N1891" s="88" t="str">
        <f>Master!N1940</f>
        <v/>
      </c>
      <c r="O1891" s="88" t="str">
        <f>Master!O1940</f>
        <v/>
      </c>
      <c r="P1891" s="88" t="str">
        <f>Master!P1940</f>
        <v/>
      </c>
      <c r="Q1891" s="88" t="str">
        <f>Master!Q1940</f>
        <v/>
      </c>
      <c r="R1891" s="406" t="str">
        <f>Master!R1940</f>
        <v/>
      </c>
      <c r="S1891" s="406">
        <f>Master!S1940</f>
        <v>0</v>
      </c>
      <c r="T1891" s="406" t="str">
        <f>Master!T1940</f>
        <v/>
      </c>
      <c r="U1891" s="406" t="str">
        <f>Master!U1940</f>
        <v/>
      </c>
      <c r="V1891" s="406" t="str">
        <f>Master!V1940</f>
        <v/>
      </c>
      <c r="W1891" s="406" t="str">
        <f>Master!W1940</f>
        <v/>
      </c>
      <c r="X1891" s="406" t="str">
        <f>Master!X1940</f>
        <v/>
      </c>
      <c r="Y1891" s="406" t="str">
        <f>Master!Y1940</f>
        <v/>
      </c>
      <c r="Z1891" s="406" t="str">
        <f>Master!Z1940</f>
        <v/>
      </c>
      <c r="AA1891" s="406" t="str">
        <f>Master!AA1940</f>
        <v/>
      </c>
      <c r="AB1891" s="406" t="str">
        <f>Master!AB1940</f>
        <v/>
      </c>
      <c r="AC1891" s="406" t="str">
        <f>Master!AC1940</f>
        <v/>
      </c>
      <c r="AD1891" s="406" t="str">
        <f>Master!AD1940</f>
        <v/>
      </c>
      <c r="AE1891" s="406" t="str">
        <f>Master!AE1940</f>
        <v/>
      </c>
      <c r="AF1891" s="406" t="str">
        <f>Master!AF1940</f>
        <v/>
      </c>
      <c r="AG1891" s="406" t="str">
        <f>Master!AG1940</f>
        <v/>
      </c>
      <c r="AH1891" s="88" t="str">
        <f>Master!AH1940</f>
        <v/>
      </c>
      <c r="AI1891" s="88" t="str">
        <f>Master!AI1940</f>
        <v/>
      </c>
      <c r="AJ1891" s="406" t="str">
        <f>Master!AJ1940</f>
        <v/>
      </c>
      <c r="AK1891" s="406">
        <f>Master!AK1940</f>
        <v>0</v>
      </c>
      <c r="AL1891" s="88" t="str">
        <f>Master!AL1940</f>
        <v/>
      </c>
      <c r="AM1891" s="416"/>
      <c r="AN1891" s="416"/>
      <c r="AO1891" s="416"/>
      <c r="AP1891" s="416"/>
      <c r="AQ1891" s="416"/>
      <c r="AR1891" s="416">
        <f t="shared" si="10"/>
        <v>0</v>
      </c>
      <c r="AS1891" s="417" t="str">
        <f t="shared" si="11"/>
        <v>#DIV/0!</v>
      </c>
      <c r="AT1891" s="416">
        <f t="shared" si="12"/>
        <v>0</v>
      </c>
      <c r="AU1891" s="417"/>
    </row>
    <row r="1892" hidden="1">
      <c r="A1892" s="88" t="str">
        <f>Master!A1941</f>
        <v>VSTUI18078</v>
      </c>
      <c r="B1892" s="414" t="str">
        <f>Master!B1941</f>
        <v/>
      </c>
      <c r="C1892" s="414" t="str">
        <f>Master!C1941</f>
        <v/>
      </c>
      <c r="D1892" s="88" t="str">
        <f>Master!D1941</f>
        <v/>
      </c>
      <c r="E1892" s="406" t="str">
        <f>Master!E1941</f>
        <v/>
      </c>
      <c r="F1892" s="406">
        <f>Master!F1941</f>
        <v>0</v>
      </c>
      <c r="G1892" s="88" t="str">
        <f>Master!G1941</f>
        <v/>
      </c>
      <c r="H1892" s="88" t="str">
        <f>Master!H1941</f>
        <v/>
      </c>
      <c r="I1892" s="88" t="str">
        <f>Master!I1941</f>
        <v/>
      </c>
      <c r="J1892" s="88" t="str">
        <f>Master!J1941</f>
        <v>STUDIO WU (INSTRUCTOR) PTE LTD</v>
      </c>
      <c r="K1892" s="88" t="str">
        <f>Master!K1941</f>
        <v/>
      </c>
      <c r="L1892" s="88" t="str">
        <f>Master!L1941</f>
        <v/>
      </c>
      <c r="M1892" s="88" t="str">
        <f>Master!M1941</f>
        <v/>
      </c>
      <c r="N1892" s="88" t="str">
        <f>Master!N1941</f>
        <v/>
      </c>
      <c r="O1892" s="88" t="str">
        <f>Master!O1941</f>
        <v/>
      </c>
      <c r="P1892" s="88" t="str">
        <f>Master!P1941</f>
        <v/>
      </c>
      <c r="Q1892" s="88" t="str">
        <f>Master!Q1941</f>
        <v/>
      </c>
      <c r="R1892" s="406" t="str">
        <f>Master!R1941</f>
        <v/>
      </c>
      <c r="S1892" s="406">
        <f>Master!S1941</f>
        <v>0</v>
      </c>
      <c r="T1892" s="406" t="str">
        <f>Master!T1941</f>
        <v/>
      </c>
      <c r="U1892" s="406" t="str">
        <f>Master!U1941</f>
        <v/>
      </c>
      <c r="V1892" s="406" t="str">
        <f>Master!V1941</f>
        <v/>
      </c>
      <c r="W1892" s="406" t="str">
        <f>Master!W1941</f>
        <v/>
      </c>
      <c r="X1892" s="406" t="str">
        <f>Master!X1941</f>
        <v/>
      </c>
      <c r="Y1892" s="406" t="str">
        <f>Master!Y1941</f>
        <v/>
      </c>
      <c r="Z1892" s="406" t="str">
        <f>Master!Z1941</f>
        <v/>
      </c>
      <c r="AA1892" s="406" t="str">
        <f>Master!AA1941</f>
        <v/>
      </c>
      <c r="AB1892" s="406" t="str">
        <f>Master!AB1941</f>
        <v/>
      </c>
      <c r="AC1892" s="406" t="str">
        <f>Master!AC1941</f>
        <v/>
      </c>
      <c r="AD1892" s="406" t="str">
        <f>Master!AD1941</f>
        <v/>
      </c>
      <c r="AE1892" s="406" t="str">
        <f>Master!AE1941</f>
        <v/>
      </c>
      <c r="AF1892" s="406" t="str">
        <f>Master!AF1941</f>
        <v/>
      </c>
      <c r="AG1892" s="406" t="str">
        <f>Master!AG1941</f>
        <v/>
      </c>
      <c r="AH1892" s="88" t="str">
        <f>Master!AH1941</f>
        <v/>
      </c>
      <c r="AI1892" s="414" t="str">
        <f>Master!AI1941</f>
        <v/>
      </c>
      <c r="AJ1892" s="406" t="str">
        <f>Master!AJ1941</f>
        <v/>
      </c>
      <c r="AK1892" s="406">
        <f>Master!AK1941</f>
        <v>0</v>
      </c>
      <c r="AL1892" s="88" t="str">
        <f>Master!AL1941</f>
        <v/>
      </c>
      <c r="AM1892" s="416"/>
      <c r="AN1892" s="416"/>
      <c r="AO1892" s="416"/>
      <c r="AP1892" s="416"/>
      <c r="AQ1892" s="416"/>
      <c r="AR1892" s="416">
        <f t="shared" si="10"/>
        <v>0</v>
      </c>
      <c r="AS1892" s="417" t="str">
        <f t="shared" si="11"/>
        <v>#DIV/0!</v>
      </c>
      <c r="AT1892" s="416">
        <f t="shared" si="12"/>
        <v>0</v>
      </c>
      <c r="AU1892" s="417"/>
    </row>
    <row r="1893" hidden="1">
      <c r="A1893" s="88" t="str">
        <f>Master!A1942</f>
        <v>VSTUI18079</v>
      </c>
      <c r="B1893" s="414" t="str">
        <f>Master!B1942</f>
        <v/>
      </c>
      <c r="C1893" s="414" t="str">
        <f>Master!C1942</f>
        <v/>
      </c>
      <c r="D1893" s="88" t="str">
        <f>Master!D1942</f>
        <v/>
      </c>
      <c r="E1893" s="406" t="str">
        <f>Master!E1942</f>
        <v/>
      </c>
      <c r="F1893" s="406">
        <f>Master!F1942</f>
        <v>0</v>
      </c>
      <c r="G1893" s="88" t="str">
        <f>Master!G1942</f>
        <v/>
      </c>
      <c r="H1893" s="88" t="str">
        <f>Master!H1942</f>
        <v/>
      </c>
      <c r="I1893" s="88" t="str">
        <f>Master!I1942</f>
        <v/>
      </c>
      <c r="J1893" s="88" t="str">
        <f>Master!J1942</f>
        <v>STUDIO WU (INSTRUCTOR) PTE LTD</v>
      </c>
      <c r="K1893" s="88" t="str">
        <f>Master!K1942</f>
        <v/>
      </c>
      <c r="L1893" s="88" t="str">
        <f>Master!L1942</f>
        <v/>
      </c>
      <c r="M1893" s="88" t="str">
        <f>Master!M1942</f>
        <v/>
      </c>
      <c r="N1893" s="88" t="str">
        <f>Master!N1942</f>
        <v/>
      </c>
      <c r="O1893" s="88" t="str">
        <f>Master!O1942</f>
        <v/>
      </c>
      <c r="P1893" s="88" t="str">
        <f>Master!P1942</f>
        <v/>
      </c>
      <c r="Q1893" s="88" t="str">
        <f>Master!Q1942</f>
        <v/>
      </c>
      <c r="R1893" s="406" t="str">
        <f>Master!R1942</f>
        <v/>
      </c>
      <c r="S1893" s="406">
        <f>Master!S1942</f>
        <v>0</v>
      </c>
      <c r="T1893" s="406" t="str">
        <f>Master!T1942</f>
        <v/>
      </c>
      <c r="U1893" s="406" t="str">
        <f>Master!U1942</f>
        <v/>
      </c>
      <c r="V1893" s="406" t="str">
        <f>Master!V1942</f>
        <v/>
      </c>
      <c r="W1893" s="406" t="str">
        <f>Master!W1942</f>
        <v/>
      </c>
      <c r="X1893" s="406" t="str">
        <f>Master!X1942</f>
        <v/>
      </c>
      <c r="Y1893" s="406" t="str">
        <f>Master!Y1942</f>
        <v/>
      </c>
      <c r="Z1893" s="406" t="str">
        <f>Master!Z1942</f>
        <v/>
      </c>
      <c r="AA1893" s="406" t="str">
        <f>Master!AA1942</f>
        <v/>
      </c>
      <c r="AB1893" s="406" t="str">
        <f>Master!AB1942</f>
        <v/>
      </c>
      <c r="AC1893" s="406" t="str">
        <f>Master!AC1942</f>
        <v/>
      </c>
      <c r="AD1893" s="406" t="str">
        <f>Master!AD1942</f>
        <v/>
      </c>
      <c r="AE1893" s="406" t="str">
        <f>Master!AE1942</f>
        <v/>
      </c>
      <c r="AF1893" s="406" t="str">
        <f>Master!AF1942</f>
        <v/>
      </c>
      <c r="AG1893" s="406" t="str">
        <f>Master!AG1942</f>
        <v/>
      </c>
      <c r="AH1893" s="88" t="str">
        <f>Master!AH1942</f>
        <v/>
      </c>
      <c r="AI1893" s="88" t="str">
        <f>Master!AI1942</f>
        <v/>
      </c>
      <c r="AJ1893" s="406" t="str">
        <f>Master!AJ1942</f>
        <v/>
      </c>
      <c r="AK1893" s="406">
        <f>Master!AK1942</f>
        <v>0</v>
      </c>
      <c r="AL1893" s="88" t="str">
        <f>Master!AL1942</f>
        <v/>
      </c>
      <c r="AM1893" s="416"/>
      <c r="AN1893" s="416"/>
      <c r="AO1893" s="416"/>
      <c r="AP1893" s="416"/>
      <c r="AQ1893" s="416"/>
      <c r="AR1893" s="416">
        <f t="shared" si="10"/>
        <v>0</v>
      </c>
      <c r="AS1893" s="417" t="str">
        <f t="shared" si="11"/>
        <v>#DIV/0!</v>
      </c>
      <c r="AT1893" s="416">
        <f t="shared" si="12"/>
        <v>0</v>
      </c>
      <c r="AU1893" s="417"/>
    </row>
    <row r="1894" hidden="1">
      <c r="A1894" s="88" t="str">
        <f>Master!A1943</f>
        <v>VSTUI18080</v>
      </c>
      <c r="B1894" s="414" t="str">
        <f>Master!B1943</f>
        <v/>
      </c>
      <c r="C1894" s="414" t="str">
        <f>Master!C1943</f>
        <v/>
      </c>
      <c r="D1894" s="88" t="str">
        <f>Master!D1943</f>
        <v/>
      </c>
      <c r="E1894" s="406" t="str">
        <f>Master!E1943</f>
        <v/>
      </c>
      <c r="F1894" s="406">
        <f>Master!F1943</f>
        <v>0</v>
      </c>
      <c r="G1894" s="88" t="str">
        <f>Master!G1943</f>
        <v/>
      </c>
      <c r="H1894" s="88" t="str">
        <f>Master!H1943</f>
        <v/>
      </c>
      <c r="I1894" s="88" t="str">
        <f>Master!I1943</f>
        <v/>
      </c>
      <c r="J1894" s="88" t="str">
        <f>Master!J1943</f>
        <v>STUDIO WU (INSTRUCTOR) PTE LTD</v>
      </c>
      <c r="K1894" s="88" t="str">
        <f>Master!K1943</f>
        <v/>
      </c>
      <c r="L1894" s="88" t="str">
        <f>Master!L1943</f>
        <v/>
      </c>
      <c r="M1894" s="88" t="str">
        <f>Master!M1943</f>
        <v/>
      </c>
      <c r="N1894" s="88" t="str">
        <f>Master!N1943</f>
        <v/>
      </c>
      <c r="O1894" s="88" t="str">
        <f>Master!O1943</f>
        <v/>
      </c>
      <c r="P1894" s="88" t="str">
        <f>Master!P1943</f>
        <v/>
      </c>
      <c r="Q1894" s="88" t="str">
        <f>Master!Q1943</f>
        <v/>
      </c>
      <c r="R1894" s="406" t="str">
        <f>Master!R1943</f>
        <v/>
      </c>
      <c r="S1894" s="406">
        <f>Master!S1943</f>
        <v>0</v>
      </c>
      <c r="T1894" s="406" t="str">
        <f>Master!T1943</f>
        <v/>
      </c>
      <c r="U1894" s="406" t="str">
        <f>Master!U1943</f>
        <v/>
      </c>
      <c r="V1894" s="406" t="str">
        <f>Master!V1943</f>
        <v/>
      </c>
      <c r="W1894" s="406" t="str">
        <f>Master!W1943</f>
        <v/>
      </c>
      <c r="X1894" s="406" t="str">
        <f>Master!X1943</f>
        <v/>
      </c>
      <c r="Y1894" s="406" t="str">
        <f>Master!Y1943</f>
        <v/>
      </c>
      <c r="Z1894" s="406" t="str">
        <f>Master!Z1943</f>
        <v/>
      </c>
      <c r="AA1894" s="406" t="str">
        <f>Master!AA1943</f>
        <v/>
      </c>
      <c r="AB1894" s="406" t="str">
        <f>Master!AB1943</f>
        <v/>
      </c>
      <c r="AC1894" s="406" t="str">
        <f>Master!AC1943</f>
        <v/>
      </c>
      <c r="AD1894" s="406" t="str">
        <f>Master!AD1943</f>
        <v/>
      </c>
      <c r="AE1894" s="406" t="str">
        <f>Master!AE1943</f>
        <v/>
      </c>
      <c r="AF1894" s="406" t="str">
        <f>Master!AF1943</f>
        <v/>
      </c>
      <c r="AG1894" s="406" t="str">
        <f>Master!AG1943</f>
        <v/>
      </c>
      <c r="AH1894" s="88" t="str">
        <f>Master!AH1943</f>
        <v/>
      </c>
      <c r="AI1894" s="414" t="str">
        <f>Master!AI1943</f>
        <v/>
      </c>
      <c r="AJ1894" s="406" t="str">
        <f>Master!AJ1943</f>
        <v/>
      </c>
      <c r="AK1894" s="406">
        <f>Master!AK1943</f>
        <v>0</v>
      </c>
      <c r="AL1894" s="88" t="str">
        <f>Master!AL1943</f>
        <v/>
      </c>
      <c r="AM1894" s="416"/>
      <c r="AN1894" s="416"/>
      <c r="AO1894" s="416"/>
      <c r="AP1894" s="416"/>
      <c r="AQ1894" s="416"/>
      <c r="AR1894" s="416">
        <f t="shared" si="10"/>
        <v>0</v>
      </c>
      <c r="AS1894" s="417" t="str">
        <f t="shared" si="11"/>
        <v>#DIV/0!</v>
      </c>
      <c r="AT1894" s="416">
        <f t="shared" si="12"/>
        <v>0</v>
      </c>
      <c r="AU1894" s="417"/>
    </row>
    <row r="1895" hidden="1">
      <c r="A1895" s="88" t="str">
        <f>Master!A1944</f>
        <v>VSTUI18081</v>
      </c>
      <c r="B1895" s="414" t="str">
        <f>Master!B1944</f>
        <v/>
      </c>
      <c r="C1895" s="414" t="str">
        <f>Master!C1944</f>
        <v/>
      </c>
      <c r="D1895" s="88" t="str">
        <f>Master!D1944</f>
        <v/>
      </c>
      <c r="E1895" s="406" t="str">
        <f>Master!E1944</f>
        <v/>
      </c>
      <c r="F1895" s="406">
        <f>Master!F1944</f>
        <v>0</v>
      </c>
      <c r="G1895" s="88" t="str">
        <f>Master!G1944</f>
        <v/>
      </c>
      <c r="H1895" s="88" t="str">
        <f>Master!H1944</f>
        <v/>
      </c>
      <c r="I1895" s="88" t="str">
        <f>Master!I1944</f>
        <v/>
      </c>
      <c r="J1895" s="88" t="str">
        <f>Master!J1944</f>
        <v>STUDIO WU (INSTRUCTOR) PTE LTD</v>
      </c>
      <c r="K1895" s="88" t="str">
        <f>Master!K1944</f>
        <v/>
      </c>
      <c r="L1895" s="88" t="str">
        <f>Master!L1944</f>
        <v/>
      </c>
      <c r="M1895" s="88" t="str">
        <f>Master!M1944</f>
        <v/>
      </c>
      <c r="N1895" s="88" t="str">
        <f>Master!N1944</f>
        <v/>
      </c>
      <c r="O1895" s="88" t="str">
        <f>Master!O1944</f>
        <v/>
      </c>
      <c r="P1895" s="88" t="str">
        <f>Master!P1944</f>
        <v/>
      </c>
      <c r="Q1895" s="88" t="str">
        <f>Master!Q1944</f>
        <v/>
      </c>
      <c r="R1895" s="406" t="str">
        <f>Master!R1944</f>
        <v/>
      </c>
      <c r="S1895" s="406">
        <f>Master!S1944</f>
        <v>0</v>
      </c>
      <c r="T1895" s="406" t="str">
        <f>Master!T1944</f>
        <v/>
      </c>
      <c r="U1895" s="406" t="str">
        <f>Master!U1944</f>
        <v/>
      </c>
      <c r="V1895" s="406" t="str">
        <f>Master!V1944</f>
        <v/>
      </c>
      <c r="W1895" s="406" t="str">
        <f>Master!W1944</f>
        <v/>
      </c>
      <c r="X1895" s="406" t="str">
        <f>Master!X1944</f>
        <v/>
      </c>
      <c r="Y1895" s="406" t="str">
        <f>Master!Y1944</f>
        <v/>
      </c>
      <c r="Z1895" s="406" t="str">
        <f>Master!Z1944</f>
        <v/>
      </c>
      <c r="AA1895" s="406" t="str">
        <f>Master!AA1944</f>
        <v/>
      </c>
      <c r="AB1895" s="406" t="str">
        <f>Master!AB1944</f>
        <v/>
      </c>
      <c r="AC1895" s="406" t="str">
        <f>Master!AC1944</f>
        <v/>
      </c>
      <c r="AD1895" s="406" t="str">
        <f>Master!AD1944</f>
        <v/>
      </c>
      <c r="AE1895" s="406" t="str">
        <f>Master!AE1944</f>
        <v/>
      </c>
      <c r="AF1895" s="406" t="str">
        <f>Master!AF1944</f>
        <v/>
      </c>
      <c r="AG1895" s="406" t="str">
        <f>Master!AG1944</f>
        <v/>
      </c>
      <c r="AH1895" s="88" t="str">
        <f>Master!AH1944</f>
        <v/>
      </c>
      <c r="AI1895" s="88" t="str">
        <f>Master!AI1944</f>
        <v/>
      </c>
      <c r="AJ1895" s="406" t="str">
        <f>Master!AJ1944</f>
        <v/>
      </c>
      <c r="AK1895" s="406">
        <f>Master!AK1944</f>
        <v>0</v>
      </c>
      <c r="AL1895" s="88" t="str">
        <f>Master!AL1944</f>
        <v/>
      </c>
      <c r="AM1895" s="416"/>
      <c r="AN1895" s="416"/>
      <c r="AO1895" s="416"/>
      <c r="AP1895" s="416"/>
      <c r="AQ1895" s="416"/>
      <c r="AR1895" s="416">
        <f t="shared" si="10"/>
        <v>0</v>
      </c>
      <c r="AS1895" s="417" t="str">
        <f t="shared" si="11"/>
        <v>#DIV/0!</v>
      </c>
      <c r="AT1895" s="416">
        <f t="shared" si="12"/>
        <v>0</v>
      </c>
      <c r="AU1895" s="417"/>
    </row>
    <row r="1896" hidden="1">
      <c r="A1896" s="88" t="str">
        <f>Master!A1945</f>
        <v>VSTUI18082</v>
      </c>
      <c r="B1896" s="414" t="str">
        <f>Master!B1945</f>
        <v/>
      </c>
      <c r="C1896" s="414" t="str">
        <f>Master!C1945</f>
        <v/>
      </c>
      <c r="D1896" s="88" t="str">
        <f>Master!D1945</f>
        <v/>
      </c>
      <c r="E1896" s="406" t="str">
        <f>Master!E1945</f>
        <v/>
      </c>
      <c r="F1896" s="406">
        <f>Master!F1945</f>
        <v>0</v>
      </c>
      <c r="G1896" s="88" t="str">
        <f>Master!G1945</f>
        <v/>
      </c>
      <c r="H1896" s="88" t="str">
        <f>Master!H1945</f>
        <v/>
      </c>
      <c r="I1896" s="88" t="str">
        <f>Master!I1945</f>
        <v/>
      </c>
      <c r="J1896" s="88" t="str">
        <f>Master!J1945</f>
        <v>STUDIO WU (INSTRUCTOR) PTE LTD</v>
      </c>
      <c r="K1896" s="88" t="str">
        <f>Master!K1945</f>
        <v/>
      </c>
      <c r="L1896" s="88" t="str">
        <f>Master!L1945</f>
        <v/>
      </c>
      <c r="M1896" s="88" t="str">
        <f>Master!M1945</f>
        <v/>
      </c>
      <c r="N1896" s="88" t="str">
        <f>Master!N1945</f>
        <v/>
      </c>
      <c r="O1896" s="88" t="str">
        <f>Master!O1945</f>
        <v/>
      </c>
      <c r="P1896" s="88" t="str">
        <f>Master!P1945</f>
        <v/>
      </c>
      <c r="Q1896" s="88" t="str">
        <f>Master!Q1945</f>
        <v/>
      </c>
      <c r="R1896" s="406" t="str">
        <f>Master!R1945</f>
        <v/>
      </c>
      <c r="S1896" s="406">
        <f>Master!S1945</f>
        <v>0</v>
      </c>
      <c r="T1896" s="406" t="str">
        <f>Master!T1945</f>
        <v/>
      </c>
      <c r="U1896" s="406" t="str">
        <f>Master!U1945</f>
        <v/>
      </c>
      <c r="V1896" s="406" t="str">
        <f>Master!V1945</f>
        <v/>
      </c>
      <c r="W1896" s="406" t="str">
        <f>Master!W1945</f>
        <v/>
      </c>
      <c r="X1896" s="406" t="str">
        <f>Master!X1945</f>
        <v/>
      </c>
      <c r="Y1896" s="406" t="str">
        <f>Master!Y1945</f>
        <v/>
      </c>
      <c r="Z1896" s="406" t="str">
        <f>Master!Z1945</f>
        <v/>
      </c>
      <c r="AA1896" s="406" t="str">
        <f>Master!AA1945</f>
        <v/>
      </c>
      <c r="AB1896" s="406" t="str">
        <f>Master!AB1945</f>
        <v/>
      </c>
      <c r="AC1896" s="406" t="str">
        <f>Master!AC1945</f>
        <v/>
      </c>
      <c r="AD1896" s="406" t="str">
        <f>Master!AD1945</f>
        <v/>
      </c>
      <c r="AE1896" s="406" t="str">
        <f>Master!AE1945</f>
        <v/>
      </c>
      <c r="AF1896" s="406" t="str">
        <f>Master!AF1945</f>
        <v/>
      </c>
      <c r="AG1896" s="406" t="str">
        <f>Master!AG1945</f>
        <v/>
      </c>
      <c r="AH1896" s="88" t="str">
        <f>Master!AH1945</f>
        <v/>
      </c>
      <c r="AI1896" s="414" t="str">
        <f>Master!AI1945</f>
        <v/>
      </c>
      <c r="AJ1896" s="406" t="str">
        <f>Master!AJ1945</f>
        <v/>
      </c>
      <c r="AK1896" s="406">
        <f>Master!AK1945</f>
        <v>0</v>
      </c>
      <c r="AL1896" s="88" t="str">
        <f>Master!AL1945</f>
        <v/>
      </c>
      <c r="AM1896" s="416"/>
      <c r="AN1896" s="416"/>
      <c r="AO1896" s="416"/>
      <c r="AP1896" s="416"/>
      <c r="AQ1896" s="416"/>
      <c r="AR1896" s="416">
        <f t="shared" si="10"/>
        <v>0</v>
      </c>
      <c r="AS1896" s="417" t="str">
        <f t="shared" si="11"/>
        <v>#DIV/0!</v>
      </c>
      <c r="AT1896" s="416">
        <f t="shared" si="12"/>
        <v>0</v>
      </c>
      <c r="AU1896" s="417"/>
    </row>
    <row r="1897" hidden="1">
      <c r="A1897" s="88" t="str">
        <f>Master!A1946</f>
        <v>VSTUI18083</v>
      </c>
      <c r="B1897" s="414" t="str">
        <f>Master!B1946</f>
        <v/>
      </c>
      <c r="C1897" s="414" t="str">
        <f>Master!C1946</f>
        <v/>
      </c>
      <c r="D1897" s="88" t="str">
        <f>Master!D1946</f>
        <v/>
      </c>
      <c r="E1897" s="406" t="str">
        <f>Master!E1946</f>
        <v/>
      </c>
      <c r="F1897" s="406">
        <f>Master!F1946</f>
        <v>0</v>
      </c>
      <c r="G1897" s="88" t="str">
        <f>Master!G1946</f>
        <v/>
      </c>
      <c r="H1897" s="88" t="str">
        <f>Master!H1946</f>
        <v/>
      </c>
      <c r="I1897" s="88" t="str">
        <f>Master!I1946</f>
        <v/>
      </c>
      <c r="J1897" s="88" t="str">
        <f>Master!J1946</f>
        <v>STUDIO WU (INSTRUCTOR) PTE LTD</v>
      </c>
      <c r="K1897" s="88" t="str">
        <f>Master!K1946</f>
        <v/>
      </c>
      <c r="L1897" s="88" t="str">
        <f>Master!L1946</f>
        <v/>
      </c>
      <c r="M1897" s="88" t="str">
        <f>Master!M1946</f>
        <v/>
      </c>
      <c r="N1897" s="88" t="str">
        <f>Master!N1946</f>
        <v/>
      </c>
      <c r="O1897" s="88" t="str">
        <f>Master!O1946</f>
        <v/>
      </c>
      <c r="P1897" s="88" t="str">
        <f>Master!P1946</f>
        <v/>
      </c>
      <c r="Q1897" s="88" t="str">
        <f>Master!Q1946</f>
        <v/>
      </c>
      <c r="R1897" s="406" t="str">
        <f>Master!R1946</f>
        <v/>
      </c>
      <c r="S1897" s="406">
        <f>Master!S1946</f>
        <v>0</v>
      </c>
      <c r="T1897" s="406" t="str">
        <f>Master!T1946</f>
        <v/>
      </c>
      <c r="U1897" s="406" t="str">
        <f>Master!U1946</f>
        <v/>
      </c>
      <c r="V1897" s="406" t="str">
        <f>Master!V1946</f>
        <v/>
      </c>
      <c r="W1897" s="406" t="str">
        <f>Master!W1946</f>
        <v/>
      </c>
      <c r="X1897" s="406" t="str">
        <f>Master!X1946</f>
        <v/>
      </c>
      <c r="Y1897" s="406" t="str">
        <f>Master!Y1946</f>
        <v/>
      </c>
      <c r="Z1897" s="406" t="str">
        <f>Master!Z1946</f>
        <v/>
      </c>
      <c r="AA1897" s="406" t="str">
        <f>Master!AA1946</f>
        <v/>
      </c>
      <c r="AB1897" s="406" t="str">
        <f>Master!AB1946</f>
        <v/>
      </c>
      <c r="AC1897" s="406" t="str">
        <f>Master!AC1946</f>
        <v/>
      </c>
      <c r="AD1897" s="406" t="str">
        <f>Master!AD1946</f>
        <v/>
      </c>
      <c r="AE1897" s="406" t="str">
        <f>Master!AE1946</f>
        <v/>
      </c>
      <c r="AF1897" s="406" t="str">
        <f>Master!AF1946</f>
        <v/>
      </c>
      <c r="AG1897" s="406" t="str">
        <f>Master!AG1946</f>
        <v/>
      </c>
      <c r="AH1897" s="88" t="str">
        <f>Master!AH1946</f>
        <v/>
      </c>
      <c r="AI1897" s="88" t="str">
        <f>Master!AI1946</f>
        <v/>
      </c>
      <c r="AJ1897" s="406" t="str">
        <f>Master!AJ1946</f>
        <v/>
      </c>
      <c r="AK1897" s="406">
        <f>Master!AK1946</f>
        <v>0</v>
      </c>
      <c r="AL1897" s="88" t="str">
        <f>Master!AL1946</f>
        <v/>
      </c>
      <c r="AM1897" s="416"/>
      <c r="AN1897" s="416"/>
      <c r="AO1897" s="416"/>
      <c r="AP1897" s="416"/>
      <c r="AQ1897" s="416"/>
      <c r="AR1897" s="416">
        <f t="shared" si="10"/>
        <v>0</v>
      </c>
      <c r="AS1897" s="417" t="str">
        <f t="shared" si="11"/>
        <v>#DIV/0!</v>
      </c>
      <c r="AT1897" s="416">
        <f t="shared" si="12"/>
        <v>0</v>
      </c>
      <c r="AU1897" s="417"/>
    </row>
    <row r="1898" hidden="1">
      <c r="A1898" s="88" t="str">
        <f>Master!A1947</f>
        <v>VSTUI18084</v>
      </c>
      <c r="B1898" s="414" t="str">
        <f>Master!B1947</f>
        <v/>
      </c>
      <c r="C1898" s="414" t="str">
        <f>Master!C1947</f>
        <v/>
      </c>
      <c r="D1898" s="88" t="str">
        <f>Master!D1947</f>
        <v/>
      </c>
      <c r="E1898" s="406" t="str">
        <f>Master!E1947</f>
        <v/>
      </c>
      <c r="F1898" s="406">
        <f>Master!F1947</f>
        <v>0</v>
      </c>
      <c r="G1898" s="88" t="str">
        <f>Master!G1947</f>
        <v/>
      </c>
      <c r="H1898" s="88" t="str">
        <f>Master!H1947</f>
        <v/>
      </c>
      <c r="I1898" s="88" t="str">
        <f>Master!I1947</f>
        <v/>
      </c>
      <c r="J1898" s="88" t="str">
        <f>Master!J1947</f>
        <v>STUDIO WU (INSTRUCTOR) PTE LTD</v>
      </c>
      <c r="K1898" s="88" t="str">
        <f>Master!K1947</f>
        <v/>
      </c>
      <c r="L1898" s="88" t="str">
        <f>Master!L1947</f>
        <v/>
      </c>
      <c r="M1898" s="88" t="str">
        <f>Master!M1947</f>
        <v/>
      </c>
      <c r="N1898" s="88" t="str">
        <f>Master!N1947</f>
        <v/>
      </c>
      <c r="O1898" s="88" t="str">
        <f>Master!O1947</f>
        <v/>
      </c>
      <c r="P1898" s="88" t="str">
        <f>Master!P1947</f>
        <v/>
      </c>
      <c r="Q1898" s="88" t="str">
        <f>Master!Q1947</f>
        <v/>
      </c>
      <c r="R1898" s="406" t="str">
        <f>Master!R1947</f>
        <v/>
      </c>
      <c r="S1898" s="406">
        <f>Master!S1947</f>
        <v>0</v>
      </c>
      <c r="T1898" s="406" t="str">
        <f>Master!T1947</f>
        <v/>
      </c>
      <c r="U1898" s="406" t="str">
        <f>Master!U1947</f>
        <v/>
      </c>
      <c r="V1898" s="406" t="str">
        <f>Master!V1947</f>
        <v/>
      </c>
      <c r="W1898" s="406" t="str">
        <f>Master!W1947</f>
        <v/>
      </c>
      <c r="X1898" s="406" t="str">
        <f>Master!X1947</f>
        <v/>
      </c>
      <c r="Y1898" s="406" t="str">
        <f>Master!Y1947</f>
        <v/>
      </c>
      <c r="Z1898" s="406" t="str">
        <f>Master!Z1947</f>
        <v/>
      </c>
      <c r="AA1898" s="406" t="str">
        <f>Master!AA1947</f>
        <v/>
      </c>
      <c r="AB1898" s="406" t="str">
        <f>Master!AB1947</f>
        <v/>
      </c>
      <c r="AC1898" s="406" t="str">
        <f>Master!AC1947</f>
        <v/>
      </c>
      <c r="AD1898" s="406" t="str">
        <f>Master!AD1947</f>
        <v/>
      </c>
      <c r="AE1898" s="406" t="str">
        <f>Master!AE1947</f>
        <v/>
      </c>
      <c r="AF1898" s="406" t="str">
        <f>Master!AF1947</f>
        <v/>
      </c>
      <c r="AG1898" s="406" t="str">
        <f>Master!AG1947</f>
        <v/>
      </c>
      <c r="AH1898" s="88" t="str">
        <f>Master!AH1947</f>
        <v/>
      </c>
      <c r="AI1898" s="414" t="str">
        <f>Master!AI1947</f>
        <v/>
      </c>
      <c r="AJ1898" s="406" t="str">
        <f>Master!AJ1947</f>
        <v/>
      </c>
      <c r="AK1898" s="406">
        <f>Master!AK1947</f>
        <v>0</v>
      </c>
      <c r="AL1898" s="88" t="str">
        <f>Master!AL1947</f>
        <v/>
      </c>
      <c r="AM1898" s="416"/>
      <c r="AN1898" s="416"/>
      <c r="AO1898" s="416"/>
      <c r="AP1898" s="416"/>
      <c r="AQ1898" s="416"/>
      <c r="AR1898" s="416">
        <f t="shared" si="10"/>
        <v>0</v>
      </c>
      <c r="AS1898" s="417" t="str">
        <f t="shared" si="11"/>
        <v>#DIV/0!</v>
      </c>
      <c r="AT1898" s="416">
        <f t="shared" si="12"/>
        <v>0</v>
      </c>
      <c r="AU1898" s="417"/>
    </row>
    <row r="1899" hidden="1">
      <c r="A1899" s="88" t="str">
        <f>Master!A1948</f>
        <v>VSTUI18085</v>
      </c>
      <c r="B1899" s="414" t="str">
        <f>Master!B1948</f>
        <v/>
      </c>
      <c r="C1899" s="414" t="str">
        <f>Master!C1948</f>
        <v/>
      </c>
      <c r="D1899" s="88" t="str">
        <f>Master!D1948</f>
        <v/>
      </c>
      <c r="E1899" s="406" t="str">
        <f>Master!E1948</f>
        <v/>
      </c>
      <c r="F1899" s="406">
        <f>Master!F1948</f>
        <v>0</v>
      </c>
      <c r="G1899" s="88" t="str">
        <f>Master!G1948</f>
        <v/>
      </c>
      <c r="H1899" s="88" t="str">
        <f>Master!H1948</f>
        <v/>
      </c>
      <c r="I1899" s="88" t="str">
        <f>Master!I1948</f>
        <v/>
      </c>
      <c r="J1899" s="88" t="str">
        <f>Master!J1948</f>
        <v>STUDIO WU (INSTRUCTOR) PTE LTD</v>
      </c>
      <c r="K1899" s="88" t="str">
        <f>Master!K1948</f>
        <v/>
      </c>
      <c r="L1899" s="88" t="str">
        <f>Master!L1948</f>
        <v/>
      </c>
      <c r="M1899" s="88" t="str">
        <f>Master!M1948</f>
        <v/>
      </c>
      <c r="N1899" s="88" t="str">
        <f>Master!N1948</f>
        <v/>
      </c>
      <c r="O1899" s="88" t="str">
        <f>Master!O1948</f>
        <v/>
      </c>
      <c r="P1899" s="88" t="str">
        <f>Master!P1948</f>
        <v/>
      </c>
      <c r="Q1899" s="88" t="str">
        <f>Master!Q1948</f>
        <v/>
      </c>
      <c r="R1899" s="406" t="str">
        <f>Master!R1948</f>
        <v/>
      </c>
      <c r="S1899" s="406">
        <f>Master!S1948</f>
        <v>0</v>
      </c>
      <c r="T1899" s="406" t="str">
        <f>Master!T1948</f>
        <v/>
      </c>
      <c r="U1899" s="406" t="str">
        <f>Master!U1948</f>
        <v/>
      </c>
      <c r="V1899" s="406" t="str">
        <f>Master!V1948</f>
        <v/>
      </c>
      <c r="W1899" s="406" t="str">
        <f>Master!W1948</f>
        <v/>
      </c>
      <c r="X1899" s="406" t="str">
        <f>Master!X1948</f>
        <v/>
      </c>
      <c r="Y1899" s="406" t="str">
        <f>Master!Y1948</f>
        <v/>
      </c>
      <c r="Z1899" s="406" t="str">
        <f>Master!Z1948</f>
        <v/>
      </c>
      <c r="AA1899" s="406" t="str">
        <f>Master!AA1948</f>
        <v/>
      </c>
      <c r="AB1899" s="406" t="str">
        <f>Master!AB1948</f>
        <v/>
      </c>
      <c r="AC1899" s="406" t="str">
        <f>Master!AC1948</f>
        <v/>
      </c>
      <c r="AD1899" s="406" t="str">
        <f>Master!AD1948</f>
        <v/>
      </c>
      <c r="AE1899" s="406" t="str">
        <f>Master!AE1948</f>
        <v/>
      </c>
      <c r="AF1899" s="406" t="str">
        <f>Master!AF1948</f>
        <v/>
      </c>
      <c r="AG1899" s="406" t="str">
        <f>Master!AG1948</f>
        <v/>
      </c>
      <c r="AH1899" s="88" t="str">
        <f>Master!AH1948</f>
        <v/>
      </c>
      <c r="AI1899" s="88" t="str">
        <f>Master!AI1948</f>
        <v/>
      </c>
      <c r="AJ1899" s="406" t="str">
        <f>Master!AJ1948</f>
        <v/>
      </c>
      <c r="AK1899" s="406">
        <f>Master!AK1948</f>
        <v>0</v>
      </c>
      <c r="AL1899" s="88" t="str">
        <f>Master!AL1948</f>
        <v/>
      </c>
      <c r="AM1899" s="416"/>
      <c r="AN1899" s="416"/>
      <c r="AO1899" s="416"/>
      <c r="AP1899" s="416"/>
      <c r="AQ1899" s="416"/>
      <c r="AR1899" s="416">
        <f t="shared" si="10"/>
        <v>0</v>
      </c>
      <c r="AS1899" s="417" t="str">
        <f t="shared" si="11"/>
        <v>#DIV/0!</v>
      </c>
      <c r="AT1899" s="416">
        <f t="shared" si="12"/>
        <v>0</v>
      </c>
      <c r="AU1899" s="417"/>
    </row>
    <row r="1900" hidden="1">
      <c r="A1900" s="88" t="str">
        <f>Master!A1949</f>
        <v>VSTUI18086</v>
      </c>
      <c r="B1900" s="414" t="str">
        <f>Master!B1949</f>
        <v/>
      </c>
      <c r="C1900" s="414" t="str">
        <f>Master!C1949</f>
        <v/>
      </c>
      <c r="D1900" s="88" t="str">
        <f>Master!D1949</f>
        <v/>
      </c>
      <c r="E1900" s="406" t="str">
        <f>Master!E1949</f>
        <v/>
      </c>
      <c r="F1900" s="406">
        <f>Master!F1949</f>
        <v>0</v>
      </c>
      <c r="G1900" s="88" t="str">
        <f>Master!G1949</f>
        <v/>
      </c>
      <c r="H1900" s="88" t="str">
        <f>Master!H1949</f>
        <v/>
      </c>
      <c r="I1900" s="88" t="str">
        <f>Master!I1949</f>
        <v/>
      </c>
      <c r="J1900" s="88" t="str">
        <f>Master!J1949</f>
        <v>STUDIO WU (INSTRUCTOR) PTE LTD</v>
      </c>
      <c r="K1900" s="88" t="str">
        <f>Master!K1949</f>
        <v/>
      </c>
      <c r="L1900" s="88" t="str">
        <f>Master!L1949</f>
        <v/>
      </c>
      <c r="M1900" s="88" t="str">
        <f>Master!M1949</f>
        <v/>
      </c>
      <c r="N1900" s="88" t="str">
        <f>Master!N1949</f>
        <v/>
      </c>
      <c r="O1900" s="88" t="str">
        <f>Master!O1949</f>
        <v/>
      </c>
      <c r="P1900" s="88" t="str">
        <f>Master!P1949</f>
        <v/>
      </c>
      <c r="Q1900" s="88" t="str">
        <f>Master!Q1949</f>
        <v/>
      </c>
      <c r="R1900" s="406" t="str">
        <f>Master!R1949</f>
        <v/>
      </c>
      <c r="S1900" s="406">
        <f>Master!S1949</f>
        <v>0</v>
      </c>
      <c r="T1900" s="406" t="str">
        <f>Master!T1949</f>
        <v/>
      </c>
      <c r="U1900" s="406" t="str">
        <f>Master!U1949</f>
        <v/>
      </c>
      <c r="V1900" s="406" t="str">
        <f>Master!V1949</f>
        <v/>
      </c>
      <c r="W1900" s="406" t="str">
        <f>Master!W1949</f>
        <v/>
      </c>
      <c r="X1900" s="406" t="str">
        <f>Master!X1949</f>
        <v/>
      </c>
      <c r="Y1900" s="406" t="str">
        <f>Master!Y1949</f>
        <v/>
      </c>
      <c r="Z1900" s="406" t="str">
        <f>Master!Z1949</f>
        <v/>
      </c>
      <c r="AA1900" s="406" t="str">
        <f>Master!AA1949</f>
        <v/>
      </c>
      <c r="AB1900" s="406" t="str">
        <f>Master!AB1949</f>
        <v/>
      </c>
      <c r="AC1900" s="406" t="str">
        <f>Master!AC1949</f>
        <v/>
      </c>
      <c r="AD1900" s="406" t="str">
        <f>Master!AD1949</f>
        <v/>
      </c>
      <c r="AE1900" s="406" t="str">
        <f>Master!AE1949</f>
        <v/>
      </c>
      <c r="AF1900" s="406" t="str">
        <f>Master!AF1949</f>
        <v/>
      </c>
      <c r="AG1900" s="406" t="str">
        <f>Master!AG1949</f>
        <v/>
      </c>
      <c r="AH1900" s="88" t="str">
        <f>Master!AH1949</f>
        <v/>
      </c>
      <c r="AI1900" s="414" t="str">
        <f>Master!AI1949</f>
        <v/>
      </c>
      <c r="AJ1900" s="406" t="str">
        <f>Master!AJ1949</f>
        <v/>
      </c>
      <c r="AK1900" s="406">
        <f>Master!AK1949</f>
        <v>0</v>
      </c>
      <c r="AL1900" s="88" t="str">
        <f>Master!AL1949</f>
        <v/>
      </c>
      <c r="AM1900" s="416"/>
      <c r="AN1900" s="416"/>
      <c r="AO1900" s="416"/>
      <c r="AP1900" s="416"/>
      <c r="AQ1900" s="416"/>
      <c r="AR1900" s="416">
        <f t="shared" si="10"/>
        <v>0</v>
      </c>
      <c r="AS1900" s="417" t="str">
        <f t="shared" si="11"/>
        <v>#DIV/0!</v>
      </c>
      <c r="AT1900" s="416">
        <f t="shared" si="12"/>
        <v>0</v>
      </c>
      <c r="AU1900" s="417"/>
    </row>
    <row r="1901" hidden="1">
      <c r="A1901" s="88" t="str">
        <f>Master!A1950</f>
        <v>VSTUI18087</v>
      </c>
      <c r="B1901" s="414" t="str">
        <f>Master!B1950</f>
        <v/>
      </c>
      <c r="C1901" s="414" t="str">
        <f>Master!C1950</f>
        <v/>
      </c>
      <c r="D1901" s="88" t="str">
        <f>Master!D1950</f>
        <v/>
      </c>
      <c r="E1901" s="406" t="str">
        <f>Master!E1950</f>
        <v/>
      </c>
      <c r="F1901" s="406">
        <f>Master!F1950</f>
        <v>0</v>
      </c>
      <c r="G1901" s="88" t="str">
        <f>Master!G1950</f>
        <v/>
      </c>
      <c r="H1901" s="88" t="str">
        <f>Master!H1950</f>
        <v/>
      </c>
      <c r="I1901" s="88" t="str">
        <f>Master!I1950</f>
        <v/>
      </c>
      <c r="J1901" s="88" t="str">
        <f>Master!J1950</f>
        <v>STUDIO WU (INSTRUCTOR) PTE LTD</v>
      </c>
      <c r="K1901" s="88" t="str">
        <f>Master!K1950</f>
        <v/>
      </c>
      <c r="L1901" s="88" t="str">
        <f>Master!L1950</f>
        <v/>
      </c>
      <c r="M1901" s="88" t="str">
        <f>Master!M1950</f>
        <v/>
      </c>
      <c r="N1901" s="88" t="str">
        <f>Master!N1950</f>
        <v/>
      </c>
      <c r="O1901" s="88" t="str">
        <f>Master!O1950</f>
        <v/>
      </c>
      <c r="P1901" s="88" t="str">
        <f>Master!P1950</f>
        <v/>
      </c>
      <c r="Q1901" s="88" t="str">
        <f>Master!Q1950</f>
        <v/>
      </c>
      <c r="R1901" s="406" t="str">
        <f>Master!R1950</f>
        <v/>
      </c>
      <c r="S1901" s="406">
        <f>Master!S1950</f>
        <v>0</v>
      </c>
      <c r="T1901" s="406" t="str">
        <f>Master!T1950</f>
        <v/>
      </c>
      <c r="U1901" s="406" t="str">
        <f>Master!U1950</f>
        <v/>
      </c>
      <c r="V1901" s="406" t="str">
        <f>Master!V1950</f>
        <v/>
      </c>
      <c r="W1901" s="406" t="str">
        <f>Master!W1950</f>
        <v/>
      </c>
      <c r="X1901" s="406" t="str">
        <f>Master!X1950</f>
        <v/>
      </c>
      <c r="Y1901" s="406" t="str">
        <f>Master!Y1950</f>
        <v/>
      </c>
      <c r="Z1901" s="406" t="str">
        <f>Master!Z1950</f>
        <v/>
      </c>
      <c r="AA1901" s="406" t="str">
        <f>Master!AA1950</f>
        <v/>
      </c>
      <c r="AB1901" s="406" t="str">
        <f>Master!AB1950</f>
        <v/>
      </c>
      <c r="AC1901" s="406" t="str">
        <f>Master!AC1950</f>
        <v/>
      </c>
      <c r="AD1901" s="406" t="str">
        <f>Master!AD1950</f>
        <v/>
      </c>
      <c r="AE1901" s="406" t="str">
        <f>Master!AE1950</f>
        <v/>
      </c>
      <c r="AF1901" s="406" t="str">
        <f>Master!AF1950</f>
        <v/>
      </c>
      <c r="AG1901" s="406" t="str">
        <f>Master!AG1950</f>
        <v/>
      </c>
      <c r="AH1901" s="88" t="str">
        <f>Master!AH1950</f>
        <v/>
      </c>
      <c r="AI1901" s="88" t="str">
        <f>Master!AI1950</f>
        <v/>
      </c>
      <c r="AJ1901" s="406" t="str">
        <f>Master!AJ1950</f>
        <v/>
      </c>
      <c r="AK1901" s="406">
        <f>Master!AK1950</f>
        <v>0</v>
      </c>
      <c r="AL1901" s="88" t="str">
        <f>Master!AL1950</f>
        <v/>
      </c>
      <c r="AM1901" s="416"/>
      <c r="AN1901" s="416"/>
      <c r="AO1901" s="416"/>
      <c r="AP1901" s="416"/>
      <c r="AQ1901" s="416"/>
      <c r="AR1901" s="416">
        <f t="shared" si="10"/>
        <v>0</v>
      </c>
      <c r="AS1901" s="417" t="str">
        <f t="shared" si="11"/>
        <v>#DIV/0!</v>
      </c>
      <c r="AT1901" s="416">
        <f t="shared" si="12"/>
        <v>0</v>
      </c>
      <c r="AU1901" s="417"/>
    </row>
    <row r="1902" hidden="1">
      <c r="A1902" s="88" t="str">
        <f>Master!A1951</f>
        <v>VSTUI18088</v>
      </c>
      <c r="B1902" s="414" t="str">
        <f>Master!B1951</f>
        <v/>
      </c>
      <c r="C1902" s="414" t="str">
        <f>Master!C1951</f>
        <v/>
      </c>
      <c r="D1902" s="88" t="str">
        <f>Master!D1951</f>
        <v/>
      </c>
      <c r="E1902" s="406" t="str">
        <f>Master!E1951</f>
        <v/>
      </c>
      <c r="F1902" s="406">
        <f>Master!F1951</f>
        <v>0</v>
      </c>
      <c r="G1902" s="88" t="str">
        <f>Master!G1951</f>
        <v/>
      </c>
      <c r="H1902" s="88" t="str">
        <f>Master!H1951</f>
        <v/>
      </c>
      <c r="I1902" s="88" t="str">
        <f>Master!I1951</f>
        <v/>
      </c>
      <c r="J1902" s="88" t="str">
        <f>Master!J1951</f>
        <v>STUDIO WU (INSTRUCTOR) PTE LTD</v>
      </c>
      <c r="K1902" s="88" t="str">
        <f>Master!K1951</f>
        <v/>
      </c>
      <c r="L1902" s="88" t="str">
        <f>Master!L1951</f>
        <v/>
      </c>
      <c r="M1902" s="88" t="str">
        <f>Master!M1951</f>
        <v/>
      </c>
      <c r="N1902" s="88" t="str">
        <f>Master!N1951</f>
        <v/>
      </c>
      <c r="O1902" s="88" t="str">
        <f>Master!O1951</f>
        <v/>
      </c>
      <c r="P1902" s="88" t="str">
        <f>Master!P1951</f>
        <v/>
      </c>
      <c r="Q1902" s="88" t="str">
        <f>Master!Q1951</f>
        <v/>
      </c>
      <c r="R1902" s="406" t="str">
        <f>Master!R1951</f>
        <v/>
      </c>
      <c r="S1902" s="406">
        <f>Master!S1951</f>
        <v>0</v>
      </c>
      <c r="T1902" s="406" t="str">
        <f>Master!T1951</f>
        <v/>
      </c>
      <c r="U1902" s="406" t="str">
        <f>Master!U1951</f>
        <v/>
      </c>
      <c r="V1902" s="406" t="str">
        <f>Master!V1951</f>
        <v/>
      </c>
      <c r="W1902" s="406" t="str">
        <f>Master!W1951</f>
        <v/>
      </c>
      <c r="X1902" s="406" t="str">
        <f>Master!X1951</f>
        <v/>
      </c>
      <c r="Y1902" s="406" t="str">
        <f>Master!Y1951</f>
        <v/>
      </c>
      <c r="Z1902" s="406" t="str">
        <f>Master!Z1951</f>
        <v/>
      </c>
      <c r="AA1902" s="406" t="str">
        <f>Master!AA1951</f>
        <v/>
      </c>
      <c r="AB1902" s="406" t="str">
        <f>Master!AB1951</f>
        <v/>
      </c>
      <c r="AC1902" s="406" t="str">
        <f>Master!AC1951</f>
        <v/>
      </c>
      <c r="AD1902" s="406" t="str">
        <f>Master!AD1951</f>
        <v/>
      </c>
      <c r="AE1902" s="406" t="str">
        <f>Master!AE1951</f>
        <v/>
      </c>
      <c r="AF1902" s="406" t="str">
        <f>Master!AF1951</f>
        <v/>
      </c>
      <c r="AG1902" s="406" t="str">
        <f>Master!AG1951</f>
        <v/>
      </c>
      <c r="AH1902" s="88" t="str">
        <f>Master!AH1951</f>
        <v/>
      </c>
      <c r="AI1902" s="414" t="str">
        <f>Master!AI1951</f>
        <v/>
      </c>
      <c r="AJ1902" s="406" t="str">
        <f>Master!AJ1951</f>
        <v/>
      </c>
      <c r="AK1902" s="406">
        <f>Master!AK1951</f>
        <v>0</v>
      </c>
      <c r="AL1902" s="88" t="str">
        <f>Master!AL1951</f>
        <v/>
      </c>
      <c r="AM1902" s="416"/>
      <c r="AN1902" s="416"/>
      <c r="AO1902" s="416"/>
      <c r="AP1902" s="416"/>
      <c r="AQ1902" s="416"/>
      <c r="AR1902" s="416">
        <f t="shared" si="10"/>
        <v>0</v>
      </c>
      <c r="AS1902" s="417" t="str">
        <f t="shared" si="11"/>
        <v>#DIV/0!</v>
      </c>
      <c r="AT1902" s="416">
        <f t="shared" si="12"/>
        <v>0</v>
      </c>
      <c r="AU1902" s="417"/>
    </row>
    <row r="1903" hidden="1">
      <c r="A1903" s="88" t="str">
        <f>Master!A1952</f>
        <v>VSTUI18089</v>
      </c>
      <c r="B1903" s="414" t="str">
        <f>Master!B1952</f>
        <v/>
      </c>
      <c r="C1903" s="414" t="str">
        <f>Master!C1952</f>
        <v/>
      </c>
      <c r="D1903" s="88" t="str">
        <f>Master!D1952</f>
        <v/>
      </c>
      <c r="E1903" s="406" t="str">
        <f>Master!E1952</f>
        <v/>
      </c>
      <c r="F1903" s="406">
        <f>Master!F1952</f>
        <v>0</v>
      </c>
      <c r="G1903" s="88" t="str">
        <f>Master!G1952</f>
        <v/>
      </c>
      <c r="H1903" s="88" t="str">
        <f>Master!H1952</f>
        <v/>
      </c>
      <c r="I1903" s="88" t="str">
        <f>Master!I1952</f>
        <v/>
      </c>
      <c r="J1903" s="88" t="str">
        <f>Master!J1952</f>
        <v>STUDIO WU (INSTRUCTOR) PTE LTD</v>
      </c>
      <c r="K1903" s="88" t="str">
        <f>Master!K1952</f>
        <v/>
      </c>
      <c r="L1903" s="88" t="str">
        <f>Master!L1952</f>
        <v/>
      </c>
      <c r="M1903" s="88" t="str">
        <f>Master!M1952</f>
        <v/>
      </c>
      <c r="N1903" s="88" t="str">
        <f>Master!N1952</f>
        <v/>
      </c>
      <c r="O1903" s="88" t="str">
        <f>Master!O1952</f>
        <v/>
      </c>
      <c r="P1903" s="88" t="str">
        <f>Master!P1952</f>
        <v/>
      </c>
      <c r="Q1903" s="88" t="str">
        <f>Master!Q1952</f>
        <v/>
      </c>
      <c r="R1903" s="406" t="str">
        <f>Master!R1952</f>
        <v/>
      </c>
      <c r="S1903" s="406">
        <f>Master!S1952</f>
        <v>0</v>
      </c>
      <c r="T1903" s="406" t="str">
        <f>Master!T1952</f>
        <v/>
      </c>
      <c r="U1903" s="406" t="str">
        <f>Master!U1952</f>
        <v/>
      </c>
      <c r="V1903" s="406" t="str">
        <f>Master!V1952</f>
        <v/>
      </c>
      <c r="W1903" s="406" t="str">
        <f>Master!W1952</f>
        <v/>
      </c>
      <c r="X1903" s="406" t="str">
        <f>Master!X1952</f>
        <v/>
      </c>
      <c r="Y1903" s="406" t="str">
        <f>Master!Y1952</f>
        <v/>
      </c>
      <c r="Z1903" s="406" t="str">
        <f>Master!Z1952</f>
        <v/>
      </c>
      <c r="AA1903" s="406" t="str">
        <f>Master!AA1952</f>
        <v/>
      </c>
      <c r="AB1903" s="406" t="str">
        <f>Master!AB1952</f>
        <v/>
      </c>
      <c r="AC1903" s="406" t="str">
        <f>Master!AC1952</f>
        <v/>
      </c>
      <c r="AD1903" s="406" t="str">
        <f>Master!AD1952</f>
        <v/>
      </c>
      <c r="AE1903" s="406" t="str">
        <f>Master!AE1952</f>
        <v/>
      </c>
      <c r="AF1903" s="406" t="str">
        <f>Master!AF1952</f>
        <v/>
      </c>
      <c r="AG1903" s="406" t="str">
        <f>Master!AG1952</f>
        <v/>
      </c>
      <c r="AH1903" s="88" t="str">
        <f>Master!AH1952</f>
        <v/>
      </c>
      <c r="AI1903" s="88" t="str">
        <f>Master!AI1952</f>
        <v/>
      </c>
      <c r="AJ1903" s="406" t="str">
        <f>Master!AJ1952</f>
        <v/>
      </c>
      <c r="AK1903" s="406">
        <f>Master!AK1952</f>
        <v>0</v>
      </c>
      <c r="AL1903" s="88" t="str">
        <f>Master!AL1952</f>
        <v/>
      </c>
      <c r="AM1903" s="416"/>
      <c r="AN1903" s="416"/>
      <c r="AO1903" s="416"/>
      <c r="AP1903" s="416"/>
      <c r="AQ1903" s="416"/>
      <c r="AR1903" s="416">
        <f t="shared" si="10"/>
        <v>0</v>
      </c>
      <c r="AS1903" s="417" t="str">
        <f t="shared" si="11"/>
        <v>#DIV/0!</v>
      </c>
      <c r="AT1903" s="416">
        <f t="shared" si="12"/>
        <v>0</v>
      </c>
      <c r="AU1903" s="417"/>
    </row>
    <row r="1904" hidden="1">
      <c r="A1904" s="88" t="str">
        <f>Master!A1953</f>
        <v>VSTUI18090</v>
      </c>
      <c r="B1904" s="414" t="str">
        <f>Master!B1953</f>
        <v/>
      </c>
      <c r="C1904" s="414" t="str">
        <f>Master!C1953</f>
        <v/>
      </c>
      <c r="D1904" s="88" t="str">
        <f>Master!D1953</f>
        <v/>
      </c>
      <c r="E1904" s="406" t="str">
        <f>Master!E1953</f>
        <v/>
      </c>
      <c r="F1904" s="406">
        <f>Master!F1953</f>
        <v>0</v>
      </c>
      <c r="G1904" s="88" t="str">
        <f>Master!G1953</f>
        <v/>
      </c>
      <c r="H1904" s="88" t="str">
        <f>Master!H1953</f>
        <v/>
      </c>
      <c r="I1904" s="88" t="str">
        <f>Master!I1953</f>
        <v/>
      </c>
      <c r="J1904" s="88" t="str">
        <f>Master!J1953</f>
        <v>STUDIO WU (INSTRUCTOR) PTE LTD</v>
      </c>
      <c r="K1904" s="88" t="str">
        <f>Master!K1953</f>
        <v/>
      </c>
      <c r="L1904" s="88" t="str">
        <f>Master!L1953</f>
        <v/>
      </c>
      <c r="M1904" s="88" t="str">
        <f>Master!M1953</f>
        <v/>
      </c>
      <c r="N1904" s="88" t="str">
        <f>Master!N1953</f>
        <v/>
      </c>
      <c r="O1904" s="88" t="str">
        <f>Master!O1953</f>
        <v/>
      </c>
      <c r="P1904" s="88" t="str">
        <f>Master!P1953</f>
        <v/>
      </c>
      <c r="Q1904" s="88" t="str">
        <f>Master!Q1953</f>
        <v/>
      </c>
      <c r="R1904" s="406" t="str">
        <f>Master!R1953</f>
        <v/>
      </c>
      <c r="S1904" s="406">
        <f>Master!S1953</f>
        <v>0</v>
      </c>
      <c r="T1904" s="406" t="str">
        <f>Master!T1953</f>
        <v/>
      </c>
      <c r="U1904" s="406" t="str">
        <f>Master!U1953</f>
        <v/>
      </c>
      <c r="V1904" s="406" t="str">
        <f>Master!V1953</f>
        <v/>
      </c>
      <c r="W1904" s="406" t="str">
        <f>Master!W1953</f>
        <v/>
      </c>
      <c r="X1904" s="406" t="str">
        <f>Master!X1953</f>
        <v/>
      </c>
      <c r="Y1904" s="406" t="str">
        <f>Master!Y1953</f>
        <v/>
      </c>
      <c r="Z1904" s="406" t="str">
        <f>Master!Z1953</f>
        <v/>
      </c>
      <c r="AA1904" s="406" t="str">
        <f>Master!AA1953</f>
        <v/>
      </c>
      <c r="AB1904" s="406" t="str">
        <f>Master!AB1953</f>
        <v/>
      </c>
      <c r="AC1904" s="406" t="str">
        <f>Master!AC1953</f>
        <v/>
      </c>
      <c r="AD1904" s="406" t="str">
        <f>Master!AD1953</f>
        <v/>
      </c>
      <c r="AE1904" s="406" t="str">
        <f>Master!AE1953</f>
        <v/>
      </c>
      <c r="AF1904" s="406" t="str">
        <f>Master!AF1953</f>
        <v/>
      </c>
      <c r="AG1904" s="406" t="str">
        <f>Master!AG1953</f>
        <v/>
      </c>
      <c r="AH1904" s="88" t="str">
        <f>Master!AH1953</f>
        <v/>
      </c>
      <c r="AI1904" s="414" t="str">
        <f>Master!AI1953</f>
        <v/>
      </c>
      <c r="AJ1904" s="406" t="str">
        <f>Master!AJ1953</f>
        <v/>
      </c>
      <c r="AK1904" s="406">
        <f>Master!AK1953</f>
        <v>0</v>
      </c>
      <c r="AL1904" s="88" t="str">
        <f>Master!AL1953</f>
        <v/>
      </c>
      <c r="AM1904" s="416"/>
      <c r="AN1904" s="416"/>
      <c r="AO1904" s="416"/>
      <c r="AP1904" s="416"/>
      <c r="AQ1904" s="416"/>
      <c r="AR1904" s="416">
        <f t="shared" si="10"/>
        <v>0</v>
      </c>
      <c r="AS1904" s="417" t="str">
        <f t="shared" si="11"/>
        <v>#DIV/0!</v>
      </c>
      <c r="AT1904" s="416">
        <f t="shared" si="12"/>
        <v>0</v>
      </c>
      <c r="AU1904" s="417"/>
    </row>
    <row r="1905" hidden="1">
      <c r="A1905" s="88" t="str">
        <f>Master!A1954</f>
        <v>VSTUI18091</v>
      </c>
      <c r="B1905" s="414" t="str">
        <f>Master!B1954</f>
        <v/>
      </c>
      <c r="C1905" s="414" t="str">
        <f>Master!C1954</f>
        <v/>
      </c>
      <c r="D1905" s="88" t="str">
        <f>Master!D1954</f>
        <v/>
      </c>
      <c r="E1905" s="406" t="str">
        <f>Master!E1954</f>
        <v/>
      </c>
      <c r="F1905" s="406">
        <f>Master!F1954</f>
        <v>0</v>
      </c>
      <c r="G1905" s="88" t="str">
        <f>Master!G1954</f>
        <v/>
      </c>
      <c r="H1905" s="88" t="str">
        <f>Master!H1954</f>
        <v/>
      </c>
      <c r="I1905" s="88" t="str">
        <f>Master!I1954</f>
        <v/>
      </c>
      <c r="J1905" s="88" t="str">
        <f>Master!J1954</f>
        <v>STUDIO WU (INSTRUCTOR) PTE LTD</v>
      </c>
      <c r="K1905" s="88" t="str">
        <f>Master!K1954</f>
        <v/>
      </c>
      <c r="L1905" s="88" t="str">
        <f>Master!L1954</f>
        <v/>
      </c>
      <c r="M1905" s="88" t="str">
        <f>Master!M1954</f>
        <v/>
      </c>
      <c r="N1905" s="88" t="str">
        <f>Master!N1954</f>
        <v/>
      </c>
      <c r="O1905" s="88" t="str">
        <f>Master!O1954</f>
        <v/>
      </c>
      <c r="P1905" s="88" t="str">
        <f>Master!P1954</f>
        <v/>
      </c>
      <c r="Q1905" s="88" t="str">
        <f>Master!Q1954</f>
        <v/>
      </c>
      <c r="R1905" s="406" t="str">
        <f>Master!R1954</f>
        <v/>
      </c>
      <c r="S1905" s="406">
        <f>Master!S1954</f>
        <v>0</v>
      </c>
      <c r="T1905" s="406" t="str">
        <f>Master!T1954</f>
        <v/>
      </c>
      <c r="U1905" s="406" t="str">
        <f>Master!U1954</f>
        <v/>
      </c>
      <c r="V1905" s="406" t="str">
        <f>Master!V1954</f>
        <v/>
      </c>
      <c r="W1905" s="406" t="str">
        <f>Master!W1954</f>
        <v/>
      </c>
      <c r="X1905" s="406" t="str">
        <f>Master!X1954</f>
        <v/>
      </c>
      <c r="Y1905" s="406" t="str">
        <f>Master!Y1954</f>
        <v/>
      </c>
      <c r="Z1905" s="406" t="str">
        <f>Master!Z1954</f>
        <v/>
      </c>
      <c r="AA1905" s="406" t="str">
        <f>Master!AA1954</f>
        <v/>
      </c>
      <c r="AB1905" s="406" t="str">
        <f>Master!AB1954</f>
        <v/>
      </c>
      <c r="AC1905" s="406" t="str">
        <f>Master!AC1954</f>
        <v/>
      </c>
      <c r="AD1905" s="406" t="str">
        <f>Master!AD1954</f>
        <v/>
      </c>
      <c r="AE1905" s="406" t="str">
        <f>Master!AE1954</f>
        <v/>
      </c>
      <c r="AF1905" s="406" t="str">
        <f>Master!AF1954</f>
        <v/>
      </c>
      <c r="AG1905" s="406" t="str">
        <f>Master!AG1954</f>
        <v/>
      </c>
      <c r="AH1905" s="88" t="str">
        <f>Master!AH1954</f>
        <v/>
      </c>
      <c r="AI1905" s="88" t="str">
        <f>Master!AI1954</f>
        <v/>
      </c>
      <c r="AJ1905" s="406" t="str">
        <f>Master!AJ1954</f>
        <v/>
      </c>
      <c r="AK1905" s="406">
        <f>Master!AK1954</f>
        <v>0</v>
      </c>
      <c r="AL1905" s="88" t="str">
        <f>Master!AL1954</f>
        <v/>
      </c>
      <c r="AM1905" s="416"/>
      <c r="AN1905" s="416"/>
      <c r="AO1905" s="416"/>
      <c r="AP1905" s="416"/>
      <c r="AQ1905" s="416"/>
      <c r="AR1905" s="416">
        <f t="shared" si="10"/>
        <v>0</v>
      </c>
      <c r="AS1905" s="417" t="str">
        <f t="shared" si="11"/>
        <v>#DIV/0!</v>
      </c>
      <c r="AT1905" s="416">
        <f t="shared" si="12"/>
        <v>0</v>
      </c>
      <c r="AU1905" s="417"/>
    </row>
    <row r="1906" hidden="1">
      <c r="A1906" s="88" t="str">
        <f>Master!A1955</f>
        <v>VSTUI18092</v>
      </c>
      <c r="B1906" s="414" t="str">
        <f>Master!B1955</f>
        <v/>
      </c>
      <c r="C1906" s="414" t="str">
        <f>Master!C1955</f>
        <v/>
      </c>
      <c r="D1906" s="88" t="str">
        <f>Master!D1955</f>
        <v/>
      </c>
      <c r="E1906" s="406" t="str">
        <f>Master!E1955</f>
        <v/>
      </c>
      <c r="F1906" s="406">
        <f>Master!F1955</f>
        <v>0</v>
      </c>
      <c r="G1906" s="88" t="str">
        <f>Master!G1955</f>
        <v/>
      </c>
      <c r="H1906" s="88" t="str">
        <f>Master!H1955</f>
        <v/>
      </c>
      <c r="I1906" s="88" t="str">
        <f>Master!I1955</f>
        <v/>
      </c>
      <c r="J1906" s="88" t="str">
        <f>Master!J1955</f>
        <v>STUDIO WU (INSTRUCTOR) PTE LTD</v>
      </c>
      <c r="K1906" s="88" t="str">
        <f>Master!K1955</f>
        <v/>
      </c>
      <c r="L1906" s="88" t="str">
        <f>Master!L1955</f>
        <v/>
      </c>
      <c r="M1906" s="88" t="str">
        <f>Master!M1955</f>
        <v/>
      </c>
      <c r="N1906" s="88" t="str">
        <f>Master!N1955</f>
        <v/>
      </c>
      <c r="O1906" s="88" t="str">
        <f>Master!O1955</f>
        <v/>
      </c>
      <c r="P1906" s="88" t="str">
        <f>Master!P1955</f>
        <v/>
      </c>
      <c r="Q1906" s="88" t="str">
        <f>Master!Q1955</f>
        <v/>
      </c>
      <c r="R1906" s="406" t="str">
        <f>Master!R1955</f>
        <v/>
      </c>
      <c r="S1906" s="406">
        <f>Master!S1955</f>
        <v>0</v>
      </c>
      <c r="T1906" s="406" t="str">
        <f>Master!T1955</f>
        <v/>
      </c>
      <c r="U1906" s="406" t="str">
        <f>Master!U1955</f>
        <v/>
      </c>
      <c r="V1906" s="406" t="str">
        <f>Master!V1955</f>
        <v/>
      </c>
      <c r="W1906" s="406" t="str">
        <f>Master!W1955</f>
        <v/>
      </c>
      <c r="X1906" s="406" t="str">
        <f>Master!X1955</f>
        <v/>
      </c>
      <c r="Y1906" s="406" t="str">
        <f>Master!Y1955</f>
        <v/>
      </c>
      <c r="Z1906" s="406" t="str">
        <f>Master!Z1955</f>
        <v/>
      </c>
      <c r="AA1906" s="406" t="str">
        <f>Master!AA1955</f>
        <v/>
      </c>
      <c r="AB1906" s="406" t="str">
        <f>Master!AB1955</f>
        <v/>
      </c>
      <c r="AC1906" s="406" t="str">
        <f>Master!AC1955</f>
        <v/>
      </c>
      <c r="AD1906" s="406" t="str">
        <f>Master!AD1955</f>
        <v/>
      </c>
      <c r="AE1906" s="406" t="str">
        <f>Master!AE1955</f>
        <v/>
      </c>
      <c r="AF1906" s="406" t="str">
        <f>Master!AF1955</f>
        <v/>
      </c>
      <c r="AG1906" s="406" t="str">
        <f>Master!AG1955</f>
        <v/>
      </c>
      <c r="AH1906" s="88" t="str">
        <f>Master!AH1955</f>
        <v/>
      </c>
      <c r="AI1906" s="414" t="str">
        <f>Master!AI1955</f>
        <v/>
      </c>
      <c r="AJ1906" s="406" t="str">
        <f>Master!AJ1955</f>
        <v/>
      </c>
      <c r="AK1906" s="406">
        <f>Master!AK1955</f>
        <v>0</v>
      </c>
      <c r="AL1906" s="88" t="str">
        <f>Master!AL1955</f>
        <v/>
      </c>
      <c r="AM1906" s="416"/>
      <c r="AN1906" s="416"/>
      <c r="AO1906" s="416"/>
      <c r="AP1906" s="416"/>
      <c r="AQ1906" s="416"/>
      <c r="AR1906" s="416">
        <f t="shared" si="10"/>
        <v>0</v>
      </c>
      <c r="AS1906" s="417" t="str">
        <f t="shared" si="11"/>
        <v>#DIV/0!</v>
      </c>
      <c r="AT1906" s="416">
        <f t="shared" si="12"/>
        <v>0</v>
      </c>
      <c r="AU1906" s="417"/>
    </row>
    <row r="1907" hidden="1">
      <c r="A1907" s="88" t="str">
        <f>Master!A1956</f>
        <v>VSTUI18093</v>
      </c>
      <c r="B1907" s="414" t="str">
        <f>Master!B1956</f>
        <v/>
      </c>
      <c r="C1907" s="414" t="str">
        <f>Master!C1956</f>
        <v/>
      </c>
      <c r="D1907" s="88" t="str">
        <f>Master!D1956</f>
        <v/>
      </c>
      <c r="E1907" s="406" t="str">
        <f>Master!E1956</f>
        <v/>
      </c>
      <c r="F1907" s="406">
        <f>Master!F1956</f>
        <v>0</v>
      </c>
      <c r="G1907" s="88" t="str">
        <f>Master!G1956</f>
        <v/>
      </c>
      <c r="H1907" s="88" t="str">
        <f>Master!H1956</f>
        <v/>
      </c>
      <c r="I1907" s="88" t="str">
        <f>Master!I1956</f>
        <v/>
      </c>
      <c r="J1907" s="88" t="str">
        <f>Master!J1956</f>
        <v>STUDIO WU (INSTRUCTOR) PTE LTD</v>
      </c>
      <c r="K1907" s="88" t="str">
        <f>Master!K1956</f>
        <v/>
      </c>
      <c r="L1907" s="88" t="str">
        <f>Master!L1956</f>
        <v/>
      </c>
      <c r="M1907" s="88" t="str">
        <f>Master!M1956</f>
        <v/>
      </c>
      <c r="N1907" s="88" t="str">
        <f>Master!N1956</f>
        <v/>
      </c>
      <c r="O1907" s="88" t="str">
        <f>Master!O1956</f>
        <v/>
      </c>
      <c r="P1907" s="88" t="str">
        <f>Master!P1956</f>
        <v/>
      </c>
      <c r="Q1907" s="88" t="str">
        <f>Master!Q1956</f>
        <v/>
      </c>
      <c r="R1907" s="406" t="str">
        <f>Master!R1956</f>
        <v/>
      </c>
      <c r="S1907" s="406">
        <f>Master!S1956</f>
        <v>0</v>
      </c>
      <c r="T1907" s="406" t="str">
        <f>Master!T1956</f>
        <v/>
      </c>
      <c r="U1907" s="406" t="str">
        <f>Master!U1956</f>
        <v/>
      </c>
      <c r="V1907" s="406" t="str">
        <f>Master!V1956</f>
        <v/>
      </c>
      <c r="W1907" s="406" t="str">
        <f>Master!W1956</f>
        <v/>
      </c>
      <c r="X1907" s="406" t="str">
        <f>Master!X1956</f>
        <v/>
      </c>
      <c r="Y1907" s="406" t="str">
        <f>Master!Y1956</f>
        <v/>
      </c>
      <c r="Z1907" s="406" t="str">
        <f>Master!Z1956</f>
        <v/>
      </c>
      <c r="AA1907" s="406" t="str">
        <f>Master!AA1956</f>
        <v/>
      </c>
      <c r="AB1907" s="406" t="str">
        <f>Master!AB1956</f>
        <v/>
      </c>
      <c r="AC1907" s="406" t="str">
        <f>Master!AC1956</f>
        <v/>
      </c>
      <c r="AD1907" s="406" t="str">
        <f>Master!AD1956</f>
        <v/>
      </c>
      <c r="AE1907" s="406" t="str">
        <f>Master!AE1956</f>
        <v/>
      </c>
      <c r="AF1907" s="406" t="str">
        <f>Master!AF1956</f>
        <v/>
      </c>
      <c r="AG1907" s="406" t="str">
        <f>Master!AG1956</f>
        <v/>
      </c>
      <c r="AH1907" s="88" t="str">
        <f>Master!AH1956</f>
        <v/>
      </c>
      <c r="AI1907" s="88" t="str">
        <f>Master!AI1956</f>
        <v/>
      </c>
      <c r="AJ1907" s="406" t="str">
        <f>Master!AJ1956</f>
        <v/>
      </c>
      <c r="AK1907" s="406">
        <f>Master!AK1956</f>
        <v>0</v>
      </c>
      <c r="AL1907" s="88" t="str">
        <f>Master!AL1956</f>
        <v/>
      </c>
      <c r="AM1907" s="416"/>
      <c r="AN1907" s="416"/>
      <c r="AO1907" s="416"/>
      <c r="AP1907" s="416"/>
      <c r="AQ1907" s="416"/>
      <c r="AR1907" s="416">
        <f t="shared" si="10"/>
        <v>0</v>
      </c>
      <c r="AS1907" s="417" t="str">
        <f t="shared" si="11"/>
        <v>#DIV/0!</v>
      </c>
      <c r="AT1907" s="416">
        <f t="shared" si="12"/>
        <v>0</v>
      </c>
      <c r="AU1907" s="417"/>
    </row>
    <row r="1908" hidden="1">
      <c r="A1908" s="88" t="str">
        <f>Master!A1957</f>
        <v>VSTUI18094</v>
      </c>
      <c r="B1908" s="414" t="str">
        <f>Master!B1957</f>
        <v/>
      </c>
      <c r="C1908" s="414" t="str">
        <f>Master!C1957</f>
        <v/>
      </c>
      <c r="D1908" s="88" t="str">
        <f>Master!D1957</f>
        <v/>
      </c>
      <c r="E1908" s="406" t="str">
        <f>Master!E1957</f>
        <v/>
      </c>
      <c r="F1908" s="406">
        <f>Master!F1957</f>
        <v>0</v>
      </c>
      <c r="G1908" s="88" t="str">
        <f>Master!G1957</f>
        <v/>
      </c>
      <c r="H1908" s="88" t="str">
        <f>Master!H1957</f>
        <v/>
      </c>
      <c r="I1908" s="88" t="str">
        <f>Master!I1957</f>
        <v/>
      </c>
      <c r="J1908" s="88" t="str">
        <f>Master!J1957</f>
        <v>STUDIO WU (INSTRUCTOR) PTE LTD</v>
      </c>
      <c r="K1908" s="88" t="str">
        <f>Master!K1957</f>
        <v/>
      </c>
      <c r="L1908" s="88" t="str">
        <f>Master!L1957</f>
        <v/>
      </c>
      <c r="M1908" s="88" t="str">
        <f>Master!M1957</f>
        <v/>
      </c>
      <c r="N1908" s="88" t="str">
        <f>Master!N1957</f>
        <v/>
      </c>
      <c r="O1908" s="88" t="str">
        <f>Master!O1957</f>
        <v/>
      </c>
      <c r="P1908" s="88" t="str">
        <f>Master!P1957</f>
        <v/>
      </c>
      <c r="Q1908" s="88" t="str">
        <f>Master!Q1957</f>
        <v/>
      </c>
      <c r="R1908" s="406" t="str">
        <f>Master!R1957</f>
        <v/>
      </c>
      <c r="S1908" s="406">
        <f>Master!S1957</f>
        <v>0</v>
      </c>
      <c r="T1908" s="406" t="str">
        <f>Master!T1957</f>
        <v/>
      </c>
      <c r="U1908" s="406" t="str">
        <f>Master!U1957</f>
        <v/>
      </c>
      <c r="V1908" s="406" t="str">
        <f>Master!V1957</f>
        <v/>
      </c>
      <c r="W1908" s="406" t="str">
        <f>Master!W1957</f>
        <v/>
      </c>
      <c r="X1908" s="406" t="str">
        <f>Master!X1957</f>
        <v/>
      </c>
      <c r="Y1908" s="406" t="str">
        <f>Master!Y1957</f>
        <v/>
      </c>
      <c r="Z1908" s="406" t="str">
        <f>Master!Z1957</f>
        <v/>
      </c>
      <c r="AA1908" s="406" t="str">
        <f>Master!AA1957</f>
        <v/>
      </c>
      <c r="AB1908" s="406" t="str">
        <f>Master!AB1957</f>
        <v/>
      </c>
      <c r="AC1908" s="406" t="str">
        <f>Master!AC1957</f>
        <v/>
      </c>
      <c r="AD1908" s="406" t="str">
        <f>Master!AD1957</f>
        <v/>
      </c>
      <c r="AE1908" s="406" t="str">
        <f>Master!AE1957</f>
        <v/>
      </c>
      <c r="AF1908" s="406" t="str">
        <f>Master!AF1957</f>
        <v/>
      </c>
      <c r="AG1908" s="406" t="str">
        <f>Master!AG1957</f>
        <v/>
      </c>
      <c r="AH1908" s="88" t="str">
        <f>Master!AH1957</f>
        <v/>
      </c>
      <c r="AI1908" s="414" t="str">
        <f>Master!AI1957</f>
        <v/>
      </c>
      <c r="AJ1908" s="406" t="str">
        <f>Master!AJ1957</f>
        <v/>
      </c>
      <c r="AK1908" s="406">
        <f>Master!AK1957</f>
        <v>0</v>
      </c>
      <c r="AL1908" s="88" t="str">
        <f>Master!AL1957</f>
        <v/>
      </c>
      <c r="AM1908" s="416"/>
      <c r="AN1908" s="416"/>
      <c r="AO1908" s="416"/>
      <c r="AP1908" s="416"/>
      <c r="AQ1908" s="416"/>
      <c r="AR1908" s="416">
        <f t="shared" si="10"/>
        <v>0</v>
      </c>
      <c r="AS1908" s="417" t="str">
        <f t="shared" si="11"/>
        <v>#DIV/0!</v>
      </c>
      <c r="AT1908" s="416">
        <f t="shared" si="12"/>
        <v>0</v>
      </c>
      <c r="AU1908" s="417"/>
    </row>
    <row r="1909" hidden="1">
      <c r="A1909" s="88" t="str">
        <f>Master!A1958</f>
        <v>VSTUI18095</v>
      </c>
      <c r="B1909" s="414" t="str">
        <f>Master!B1958</f>
        <v/>
      </c>
      <c r="C1909" s="414" t="str">
        <f>Master!C1958</f>
        <v/>
      </c>
      <c r="D1909" s="88" t="str">
        <f>Master!D1958</f>
        <v/>
      </c>
      <c r="E1909" s="406" t="str">
        <f>Master!E1958</f>
        <v/>
      </c>
      <c r="F1909" s="406">
        <f>Master!F1958</f>
        <v>0</v>
      </c>
      <c r="G1909" s="88" t="str">
        <f>Master!G1958</f>
        <v/>
      </c>
      <c r="H1909" s="88" t="str">
        <f>Master!H1958</f>
        <v/>
      </c>
      <c r="I1909" s="88" t="str">
        <f>Master!I1958</f>
        <v/>
      </c>
      <c r="J1909" s="88" t="str">
        <f>Master!J1958</f>
        <v>STUDIO WU (INSTRUCTOR) PTE LTD</v>
      </c>
      <c r="K1909" s="88" t="str">
        <f>Master!K1958</f>
        <v/>
      </c>
      <c r="L1909" s="88" t="str">
        <f>Master!L1958</f>
        <v/>
      </c>
      <c r="M1909" s="88" t="str">
        <f>Master!M1958</f>
        <v/>
      </c>
      <c r="N1909" s="88" t="str">
        <f>Master!N1958</f>
        <v/>
      </c>
      <c r="O1909" s="88" t="str">
        <f>Master!O1958</f>
        <v/>
      </c>
      <c r="P1909" s="88" t="str">
        <f>Master!P1958</f>
        <v/>
      </c>
      <c r="Q1909" s="88" t="str">
        <f>Master!Q1958</f>
        <v/>
      </c>
      <c r="R1909" s="406" t="str">
        <f>Master!R1958</f>
        <v/>
      </c>
      <c r="S1909" s="406">
        <f>Master!S1958</f>
        <v>0</v>
      </c>
      <c r="T1909" s="406" t="str">
        <f>Master!T1958</f>
        <v/>
      </c>
      <c r="U1909" s="406" t="str">
        <f>Master!U1958</f>
        <v/>
      </c>
      <c r="V1909" s="406" t="str">
        <f>Master!V1958</f>
        <v/>
      </c>
      <c r="W1909" s="406" t="str">
        <f>Master!W1958</f>
        <v/>
      </c>
      <c r="X1909" s="406" t="str">
        <f>Master!X1958</f>
        <v/>
      </c>
      <c r="Y1909" s="406" t="str">
        <f>Master!Y1958</f>
        <v/>
      </c>
      <c r="Z1909" s="406" t="str">
        <f>Master!Z1958</f>
        <v/>
      </c>
      <c r="AA1909" s="406" t="str">
        <f>Master!AA1958</f>
        <v/>
      </c>
      <c r="AB1909" s="406" t="str">
        <f>Master!AB1958</f>
        <v/>
      </c>
      <c r="AC1909" s="406" t="str">
        <f>Master!AC1958</f>
        <v/>
      </c>
      <c r="AD1909" s="406" t="str">
        <f>Master!AD1958</f>
        <v/>
      </c>
      <c r="AE1909" s="406" t="str">
        <f>Master!AE1958</f>
        <v/>
      </c>
      <c r="AF1909" s="406" t="str">
        <f>Master!AF1958</f>
        <v/>
      </c>
      <c r="AG1909" s="406" t="str">
        <f>Master!AG1958</f>
        <v/>
      </c>
      <c r="AH1909" s="88" t="str">
        <f>Master!AH1958</f>
        <v/>
      </c>
      <c r="AI1909" s="88" t="str">
        <f>Master!AI1958</f>
        <v/>
      </c>
      <c r="AJ1909" s="406" t="str">
        <f>Master!AJ1958</f>
        <v/>
      </c>
      <c r="AK1909" s="406">
        <f>Master!AK1958</f>
        <v>0</v>
      </c>
      <c r="AL1909" s="88" t="str">
        <f>Master!AL1958</f>
        <v/>
      </c>
      <c r="AM1909" s="416"/>
      <c r="AN1909" s="416"/>
      <c r="AO1909" s="416"/>
      <c r="AP1909" s="416"/>
      <c r="AQ1909" s="416"/>
      <c r="AR1909" s="416">
        <f t="shared" si="10"/>
        <v>0</v>
      </c>
      <c r="AS1909" s="417" t="str">
        <f t="shared" si="11"/>
        <v>#DIV/0!</v>
      </c>
      <c r="AT1909" s="416">
        <f t="shared" si="12"/>
        <v>0</v>
      </c>
      <c r="AU1909" s="417"/>
    </row>
    <row r="1910" hidden="1">
      <c r="A1910" s="88" t="str">
        <f>Master!A1959</f>
        <v>VSTUI18096</v>
      </c>
      <c r="B1910" s="414" t="str">
        <f>Master!B1959</f>
        <v/>
      </c>
      <c r="C1910" s="414" t="str">
        <f>Master!C1959</f>
        <v/>
      </c>
      <c r="D1910" s="88" t="str">
        <f>Master!D1959</f>
        <v/>
      </c>
      <c r="E1910" s="406" t="str">
        <f>Master!E1959</f>
        <v/>
      </c>
      <c r="F1910" s="406">
        <f>Master!F1959</f>
        <v>0</v>
      </c>
      <c r="G1910" s="88" t="str">
        <f>Master!G1959</f>
        <v/>
      </c>
      <c r="H1910" s="88" t="str">
        <f>Master!H1959</f>
        <v/>
      </c>
      <c r="I1910" s="88" t="str">
        <f>Master!I1959</f>
        <v/>
      </c>
      <c r="J1910" s="88" t="str">
        <f>Master!J1959</f>
        <v>STUDIO WU (INSTRUCTOR) PTE LTD</v>
      </c>
      <c r="K1910" s="88" t="str">
        <f>Master!K1959</f>
        <v/>
      </c>
      <c r="L1910" s="88" t="str">
        <f>Master!L1959</f>
        <v/>
      </c>
      <c r="M1910" s="88" t="str">
        <f>Master!M1959</f>
        <v/>
      </c>
      <c r="N1910" s="88" t="str">
        <f>Master!N1959</f>
        <v/>
      </c>
      <c r="O1910" s="88" t="str">
        <f>Master!O1959</f>
        <v/>
      </c>
      <c r="P1910" s="88" t="str">
        <f>Master!P1959</f>
        <v/>
      </c>
      <c r="Q1910" s="88" t="str">
        <f>Master!Q1959</f>
        <v/>
      </c>
      <c r="R1910" s="406" t="str">
        <f>Master!R1959</f>
        <v/>
      </c>
      <c r="S1910" s="406">
        <f>Master!S1959</f>
        <v>0</v>
      </c>
      <c r="T1910" s="406" t="str">
        <f>Master!T1959</f>
        <v/>
      </c>
      <c r="U1910" s="406" t="str">
        <f>Master!U1959</f>
        <v/>
      </c>
      <c r="V1910" s="406" t="str">
        <f>Master!V1959</f>
        <v/>
      </c>
      <c r="W1910" s="406" t="str">
        <f>Master!W1959</f>
        <v/>
      </c>
      <c r="X1910" s="406" t="str">
        <f>Master!X1959</f>
        <v/>
      </c>
      <c r="Y1910" s="406" t="str">
        <f>Master!Y1959</f>
        <v/>
      </c>
      <c r="Z1910" s="406" t="str">
        <f>Master!Z1959</f>
        <v/>
      </c>
      <c r="AA1910" s="406" t="str">
        <f>Master!AA1959</f>
        <v/>
      </c>
      <c r="AB1910" s="406" t="str">
        <f>Master!AB1959</f>
        <v/>
      </c>
      <c r="AC1910" s="406" t="str">
        <f>Master!AC1959</f>
        <v/>
      </c>
      <c r="AD1910" s="406" t="str">
        <f>Master!AD1959</f>
        <v/>
      </c>
      <c r="AE1910" s="406" t="str">
        <f>Master!AE1959</f>
        <v/>
      </c>
      <c r="AF1910" s="406" t="str">
        <f>Master!AF1959</f>
        <v/>
      </c>
      <c r="AG1910" s="406" t="str">
        <f>Master!AG1959</f>
        <v/>
      </c>
      <c r="AH1910" s="88" t="str">
        <f>Master!AH1959</f>
        <v/>
      </c>
      <c r="AI1910" s="414" t="str">
        <f>Master!AI1959</f>
        <v/>
      </c>
      <c r="AJ1910" s="406" t="str">
        <f>Master!AJ1959</f>
        <v/>
      </c>
      <c r="AK1910" s="406">
        <f>Master!AK1959</f>
        <v>0</v>
      </c>
      <c r="AL1910" s="88" t="str">
        <f>Master!AL1959</f>
        <v/>
      </c>
      <c r="AM1910" s="416"/>
      <c r="AN1910" s="416"/>
      <c r="AO1910" s="416"/>
      <c r="AP1910" s="416"/>
      <c r="AQ1910" s="416"/>
      <c r="AR1910" s="416">
        <f t="shared" si="10"/>
        <v>0</v>
      </c>
      <c r="AS1910" s="417" t="str">
        <f t="shared" si="11"/>
        <v>#DIV/0!</v>
      </c>
      <c r="AT1910" s="416">
        <f t="shared" si="12"/>
        <v>0</v>
      </c>
      <c r="AU1910" s="417"/>
    </row>
    <row r="1911" hidden="1">
      <c r="A1911" s="88" t="str">
        <f>Master!A1960</f>
        <v>VSTUI18097</v>
      </c>
      <c r="B1911" s="414" t="str">
        <f>Master!B1960</f>
        <v/>
      </c>
      <c r="C1911" s="414" t="str">
        <f>Master!C1960</f>
        <v/>
      </c>
      <c r="D1911" s="88" t="str">
        <f>Master!D1960</f>
        <v/>
      </c>
      <c r="E1911" s="406" t="str">
        <f>Master!E1960</f>
        <v/>
      </c>
      <c r="F1911" s="406">
        <f>Master!F1960</f>
        <v>0</v>
      </c>
      <c r="G1911" s="88" t="str">
        <f>Master!G1960</f>
        <v/>
      </c>
      <c r="H1911" s="88" t="str">
        <f>Master!H1960</f>
        <v/>
      </c>
      <c r="I1911" s="88" t="str">
        <f>Master!I1960</f>
        <v/>
      </c>
      <c r="J1911" s="88" t="str">
        <f>Master!J1960</f>
        <v>STUDIO WU (INSTRUCTOR) PTE LTD</v>
      </c>
      <c r="K1911" s="88" t="str">
        <f>Master!K1960</f>
        <v/>
      </c>
      <c r="L1911" s="88" t="str">
        <f>Master!L1960</f>
        <v/>
      </c>
      <c r="M1911" s="88" t="str">
        <f>Master!M1960</f>
        <v/>
      </c>
      <c r="N1911" s="88" t="str">
        <f>Master!N1960</f>
        <v/>
      </c>
      <c r="O1911" s="88" t="str">
        <f>Master!O1960</f>
        <v/>
      </c>
      <c r="P1911" s="88" t="str">
        <f>Master!P1960</f>
        <v/>
      </c>
      <c r="Q1911" s="88" t="str">
        <f>Master!Q1960</f>
        <v/>
      </c>
      <c r="R1911" s="406" t="str">
        <f>Master!R1960</f>
        <v/>
      </c>
      <c r="S1911" s="406">
        <f>Master!S1960</f>
        <v>0</v>
      </c>
      <c r="T1911" s="406" t="str">
        <f>Master!T1960</f>
        <v/>
      </c>
      <c r="U1911" s="406" t="str">
        <f>Master!U1960</f>
        <v/>
      </c>
      <c r="V1911" s="406" t="str">
        <f>Master!V1960</f>
        <v/>
      </c>
      <c r="W1911" s="406" t="str">
        <f>Master!W1960</f>
        <v/>
      </c>
      <c r="X1911" s="406" t="str">
        <f>Master!X1960</f>
        <v/>
      </c>
      <c r="Y1911" s="406" t="str">
        <f>Master!Y1960</f>
        <v/>
      </c>
      <c r="Z1911" s="406" t="str">
        <f>Master!Z1960</f>
        <v/>
      </c>
      <c r="AA1911" s="406" t="str">
        <f>Master!AA1960</f>
        <v/>
      </c>
      <c r="AB1911" s="406" t="str">
        <f>Master!AB1960</f>
        <v/>
      </c>
      <c r="AC1911" s="406" t="str">
        <f>Master!AC1960</f>
        <v/>
      </c>
      <c r="AD1911" s="406" t="str">
        <f>Master!AD1960</f>
        <v/>
      </c>
      <c r="AE1911" s="406" t="str">
        <f>Master!AE1960</f>
        <v/>
      </c>
      <c r="AF1911" s="406" t="str">
        <f>Master!AF1960</f>
        <v/>
      </c>
      <c r="AG1911" s="406" t="str">
        <f>Master!AG1960</f>
        <v/>
      </c>
      <c r="AH1911" s="88" t="str">
        <f>Master!AH1960</f>
        <v/>
      </c>
      <c r="AI1911" s="88" t="str">
        <f>Master!AI1960</f>
        <v/>
      </c>
      <c r="AJ1911" s="406" t="str">
        <f>Master!AJ1960</f>
        <v/>
      </c>
      <c r="AK1911" s="406">
        <f>Master!AK1960</f>
        <v>0</v>
      </c>
      <c r="AL1911" s="88" t="str">
        <f>Master!AL1960</f>
        <v/>
      </c>
      <c r="AM1911" s="416"/>
      <c r="AN1911" s="416"/>
      <c r="AO1911" s="416"/>
      <c r="AP1911" s="416"/>
      <c r="AQ1911" s="416"/>
      <c r="AR1911" s="416">
        <f t="shared" si="10"/>
        <v>0</v>
      </c>
      <c r="AS1911" s="417" t="str">
        <f t="shared" si="11"/>
        <v>#DIV/0!</v>
      </c>
      <c r="AT1911" s="416">
        <f t="shared" si="12"/>
        <v>0</v>
      </c>
      <c r="AU1911" s="417"/>
    </row>
    <row r="1912" hidden="1">
      <c r="A1912" s="88" t="str">
        <f>Master!A1961</f>
        <v>VSTUI18098</v>
      </c>
      <c r="B1912" s="414" t="str">
        <f>Master!B1961</f>
        <v/>
      </c>
      <c r="C1912" s="414" t="str">
        <f>Master!C1961</f>
        <v/>
      </c>
      <c r="D1912" s="88" t="str">
        <f>Master!D1961</f>
        <v/>
      </c>
      <c r="E1912" s="406" t="str">
        <f>Master!E1961</f>
        <v/>
      </c>
      <c r="F1912" s="406">
        <f>Master!F1961</f>
        <v>0</v>
      </c>
      <c r="G1912" s="88" t="str">
        <f>Master!G1961</f>
        <v/>
      </c>
      <c r="H1912" s="88" t="str">
        <f>Master!H1961</f>
        <v/>
      </c>
      <c r="I1912" s="88" t="str">
        <f>Master!I1961</f>
        <v/>
      </c>
      <c r="J1912" s="88" t="str">
        <f>Master!J1961</f>
        <v>STUDIO WU (INSTRUCTOR) PTE LTD</v>
      </c>
      <c r="K1912" s="88" t="str">
        <f>Master!K1961</f>
        <v/>
      </c>
      <c r="L1912" s="88" t="str">
        <f>Master!L1961</f>
        <v/>
      </c>
      <c r="M1912" s="88" t="str">
        <f>Master!M1961</f>
        <v/>
      </c>
      <c r="N1912" s="88" t="str">
        <f>Master!N1961</f>
        <v/>
      </c>
      <c r="O1912" s="88" t="str">
        <f>Master!O1961</f>
        <v/>
      </c>
      <c r="P1912" s="88" t="str">
        <f>Master!P1961</f>
        <v/>
      </c>
      <c r="Q1912" s="88" t="str">
        <f>Master!Q1961</f>
        <v/>
      </c>
      <c r="R1912" s="406" t="str">
        <f>Master!R1961</f>
        <v/>
      </c>
      <c r="S1912" s="406">
        <f>Master!S1961</f>
        <v>0</v>
      </c>
      <c r="T1912" s="406" t="str">
        <f>Master!T1961</f>
        <v/>
      </c>
      <c r="U1912" s="406" t="str">
        <f>Master!U1961</f>
        <v/>
      </c>
      <c r="V1912" s="406" t="str">
        <f>Master!V1961</f>
        <v/>
      </c>
      <c r="W1912" s="406" t="str">
        <f>Master!W1961</f>
        <v/>
      </c>
      <c r="X1912" s="406" t="str">
        <f>Master!X1961</f>
        <v/>
      </c>
      <c r="Y1912" s="406" t="str">
        <f>Master!Y1961</f>
        <v/>
      </c>
      <c r="Z1912" s="406" t="str">
        <f>Master!Z1961</f>
        <v/>
      </c>
      <c r="AA1912" s="406" t="str">
        <f>Master!AA1961</f>
        <v/>
      </c>
      <c r="AB1912" s="406" t="str">
        <f>Master!AB1961</f>
        <v/>
      </c>
      <c r="AC1912" s="406" t="str">
        <f>Master!AC1961</f>
        <v/>
      </c>
      <c r="AD1912" s="406" t="str">
        <f>Master!AD1961</f>
        <v/>
      </c>
      <c r="AE1912" s="406" t="str">
        <f>Master!AE1961</f>
        <v/>
      </c>
      <c r="AF1912" s="406" t="str">
        <f>Master!AF1961</f>
        <v/>
      </c>
      <c r="AG1912" s="406" t="str">
        <f>Master!AG1961</f>
        <v/>
      </c>
      <c r="AH1912" s="88" t="str">
        <f>Master!AH1961</f>
        <v/>
      </c>
      <c r="AI1912" s="414" t="str">
        <f>Master!AI1961</f>
        <v/>
      </c>
      <c r="AJ1912" s="406" t="str">
        <f>Master!AJ1961</f>
        <v/>
      </c>
      <c r="AK1912" s="406">
        <f>Master!AK1961</f>
        <v>0</v>
      </c>
      <c r="AL1912" s="88" t="str">
        <f>Master!AL1961</f>
        <v/>
      </c>
      <c r="AM1912" s="416"/>
      <c r="AN1912" s="416"/>
      <c r="AO1912" s="416"/>
      <c r="AP1912" s="416"/>
      <c r="AQ1912" s="416"/>
      <c r="AR1912" s="416">
        <f t="shared" si="10"/>
        <v>0</v>
      </c>
      <c r="AS1912" s="417" t="str">
        <f t="shared" si="11"/>
        <v>#DIV/0!</v>
      </c>
      <c r="AT1912" s="416">
        <f t="shared" si="12"/>
        <v>0</v>
      </c>
      <c r="AU1912" s="417"/>
    </row>
    <row r="1913" hidden="1">
      <c r="A1913" s="88" t="str">
        <f>Master!A1962</f>
        <v>VSTUI18099</v>
      </c>
      <c r="B1913" s="414" t="str">
        <f>Master!B1962</f>
        <v/>
      </c>
      <c r="C1913" s="414" t="str">
        <f>Master!C1962</f>
        <v/>
      </c>
      <c r="D1913" s="88" t="str">
        <f>Master!D1962</f>
        <v/>
      </c>
      <c r="E1913" s="406" t="str">
        <f>Master!E1962</f>
        <v/>
      </c>
      <c r="F1913" s="406">
        <f>Master!F1962</f>
        <v>0</v>
      </c>
      <c r="G1913" s="88" t="str">
        <f>Master!G1962</f>
        <v/>
      </c>
      <c r="H1913" s="88" t="str">
        <f>Master!H1962</f>
        <v/>
      </c>
      <c r="I1913" s="88" t="str">
        <f>Master!I1962</f>
        <v/>
      </c>
      <c r="J1913" s="88" t="str">
        <f>Master!J1962</f>
        <v>STUDIO WU (INSTRUCTOR) PTE LTD</v>
      </c>
      <c r="K1913" s="88" t="str">
        <f>Master!K1962</f>
        <v/>
      </c>
      <c r="L1913" s="88" t="str">
        <f>Master!L1962</f>
        <v/>
      </c>
      <c r="M1913" s="88" t="str">
        <f>Master!M1962</f>
        <v/>
      </c>
      <c r="N1913" s="88" t="str">
        <f>Master!N1962</f>
        <v/>
      </c>
      <c r="O1913" s="88" t="str">
        <f>Master!O1962</f>
        <v/>
      </c>
      <c r="P1913" s="88" t="str">
        <f>Master!P1962</f>
        <v/>
      </c>
      <c r="Q1913" s="88" t="str">
        <f>Master!Q1962</f>
        <v/>
      </c>
      <c r="R1913" s="406" t="str">
        <f>Master!R1962</f>
        <v/>
      </c>
      <c r="S1913" s="406">
        <f>Master!S1962</f>
        <v>0</v>
      </c>
      <c r="T1913" s="406" t="str">
        <f>Master!T1962</f>
        <v/>
      </c>
      <c r="U1913" s="406" t="str">
        <f>Master!U1962</f>
        <v/>
      </c>
      <c r="V1913" s="406" t="str">
        <f>Master!V1962</f>
        <v/>
      </c>
      <c r="W1913" s="406" t="str">
        <f>Master!W1962</f>
        <v/>
      </c>
      <c r="X1913" s="406" t="str">
        <f>Master!X1962</f>
        <v/>
      </c>
      <c r="Y1913" s="406" t="str">
        <f>Master!Y1962</f>
        <v/>
      </c>
      <c r="Z1913" s="406" t="str">
        <f>Master!Z1962</f>
        <v/>
      </c>
      <c r="AA1913" s="406" t="str">
        <f>Master!AA1962</f>
        <v/>
      </c>
      <c r="AB1913" s="406" t="str">
        <f>Master!AB1962</f>
        <v/>
      </c>
      <c r="AC1913" s="406" t="str">
        <f>Master!AC1962</f>
        <v/>
      </c>
      <c r="AD1913" s="406" t="str">
        <f>Master!AD1962</f>
        <v/>
      </c>
      <c r="AE1913" s="406" t="str">
        <f>Master!AE1962</f>
        <v/>
      </c>
      <c r="AF1913" s="406" t="str">
        <f>Master!AF1962</f>
        <v/>
      </c>
      <c r="AG1913" s="406" t="str">
        <f>Master!AG1962</f>
        <v/>
      </c>
      <c r="AH1913" s="88" t="str">
        <f>Master!AH1962</f>
        <v/>
      </c>
      <c r="AI1913" s="88" t="str">
        <f>Master!AI1962</f>
        <v/>
      </c>
      <c r="AJ1913" s="406" t="str">
        <f>Master!AJ1962</f>
        <v/>
      </c>
      <c r="AK1913" s="406">
        <f>Master!AK1962</f>
        <v>0</v>
      </c>
      <c r="AL1913" s="88" t="str">
        <f>Master!AL1962</f>
        <v/>
      </c>
      <c r="AM1913" s="416"/>
      <c r="AN1913" s="416"/>
      <c r="AO1913" s="416"/>
      <c r="AP1913" s="416"/>
      <c r="AQ1913" s="416"/>
      <c r="AR1913" s="416">
        <f t="shared" si="10"/>
        <v>0</v>
      </c>
      <c r="AS1913" s="417" t="str">
        <f t="shared" si="11"/>
        <v>#DIV/0!</v>
      </c>
      <c r="AT1913" s="416">
        <f t="shared" si="12"/>
        <v>0</v>
      </c>
      <c r="AU1913" s="417"/>
    </row>
    <row r="1914" hidden="1">
      <c r="A1914" s="88" t="str">
        <f>Master!A1963</f>
        <v>VSTUI18100</v>
      </c>
      <c r="B1914" s="414" t="str">
        <f>Master!B1963</f>
        <v/>
      </c>
      <c r="C1914" s="414" t="str">
        <f>Master!C1963</f>
        <v/>
      </c>
      <c r="D1914" s="88" t="str">
        <f>Master!D1963</f>
        <v/>
      </c>
      <c r="E1914" s="406" t="str">
        <f>Master!E1963</f>
        <v/>
      </c>
      <c r="F1914" s="406">
        <f>Master!F1963</f>
        <v>0</v>
      </c>
      <c r="G1914" s="88" t="str">
        <f>Master!G1963</f>
        <v/>
      </c>
      <c r="H1914" s="88" t="str">
        <f>Master!H1963</f>
        <v/>
      </c>
      <c r="I1914" s="88" t="str">
        <f>Master!I1963</f>
        <v/>
      </c>
      <c r="J1914" s="88" t="str">
        <f>Master!J1963</f>
        <v>STUDIO WU (INSTRUCTOR) PTE LTD</v>
      </c>
      <c r="K1914" s="88" t="str">
        <f>Master!K1963</f>
        <v/>
      </c>
      <c r="L1914" s="88" t="str">
        <f>Master!L1963</f>
        <v/>
      </c>
      <c r="M1914" s="88" t="str">
        <f>Master!M1963</f>
        <v/>
      </c>
      <c r="N1914" s="88" t="str">
        <f>Master!N1963</f>
        <v/>
      </c>
      <c r="O1914" s="88" t="str">
        <f>Master!O1963</f>
        <v/>
      </c>
      <c r="P1914" s="88" t="str">
        <f>Master!P1963</f>
        <v/>
      </c>
      <c r="Q1914" s="88" t="str">
        <f>Master!Q1963</f>
        <v/>
      </c>
      <c r="R1914" s="406" t="str">
        <f>Master!R1963</f>
        <v/>
      </c>
      <c r="S1914" s="406">
        <f>Master!S1963</f>
        <v>0</v>
      </c>
      <c r="T1914" s="406" t="str">
        <f>Master!T1963</f>
        <v/>
      </c>
      <c r="U1914" s="406" t="str">
        <f>Master!U1963</f>
        <v/>
      </c>
      <c r="V1914" s="406" t="str">
        <f>Master!V1963</f>
        <v/>
      </c>
      <c r="W1914" s="406" t="str">
        <f>Master!W1963</f>
        <v/>
      </c>
      <c r="X1914" s="406" t="str">
        <f>Master!X1963</f>
        <v/>
      </c>
      <c r="Y1914" s="406" t="str">
        <f>Master!Y1963</f>
        <v/>
      </c>
      <c r="Z1914" s="406" t="str">
        <f>Master!Z1963</f>
        <v/>
      </c>
      <c r="AA1914" s="406" t="str">
        <f>Master!AA1963</f>
        <v/>
      </c>
      <c r="AB1914" s="406" t="str">
        <f>Master!AB1963</f>
        <v/>
      </c>
      <c r="AC1914" s="406" t="str">
        <f>Master!AC1963</f>
        <v/>
      </c>
      <c r="AD1914" s="406" t="str">
        <f>Master!AD1963</f>
        <v/>
      </c>
      <c r="AE1914" s="406" t="str">
        <f>Master!AE1963</f>
        <v/>
      </c>
      <c r="AF1914" s="406" t="str">
        <f>Master!AF1963</f>
        <v/>
      </c>
      <c r="AG1914" s="406" t="str">
        <f>Master!AG1963</f>
        <v/>
      </c>
      <c r="AH1914" s="88" t="str">
        <f>Master!AH1963</f>
        <v/>
      </c>
      <c r="AI1914" s="414" t="str">
        <f>Master!AI1963</f>
        <v/>
      </c>
      <c r="AJ1914" s="406" t="str">
        <f>Master!AJ1963</f>
        <v/>
      </c>
      <c r="AK1914" s="406">
        <f>Master!AK1963</f>
        <v>0</v>
      </c>
      <c r="AL1914" s="88" t="str">
        <f>Master!AL1963</f>
        <v/>
      </c>
      <c r="AM1914" s="416"/>
      <c r="AN1914" s="416"/>
      <c r="AO1914" s="416"/>
      <c r="AP1914" s="416"/>
      <c r="AQ1914" s="416"/>
      <c r="AR1914" s="416">
        <f t="shared" si="10"/>
        <v>0</v>
      </c>
      <c r="AS1914" s="417" t="str">
        <f t="shared" si="11"/>
        <v>#DIV/0!</v>
      </c>
      <c r="AT1914" s="416">
        <f t="shared" si="12"/>
        <v>0</v>
      </c>
      <c r="AU1914" s="417"/>
    </row>
    <row r="1915" hidden="1">
      <c r="A1915" s="88" t="str">
        <f>Master!A1964</f>
        <v>VSWI18001</v>
      </c>
      <c r="B1915" s="88" t="str">
        <f>Master!B1964</f>
        <v>VSWI18001</v>
      </c>
      <c r="C1915" s="88" t="str">
        <f>Master!C1964</f>
        <v>5th March 2018</v>
      </c>
      <c r="D1915" s="88">
        <f>Master!D1964</f>
        <v>1</v>
      </c>
      <c r="E1915" s="406">
        <f>Master!E1964</f>
        <v>19750</v>
      </c>
      <c r="F1915" s="406">
        <f>Master!F1964</f>
        <v>19750</v>
      </c>
      <c r="G1915" s="88" t="str">
        <f>Master!G1964</f>
        <v>Y</v>
      </c>
      <c r="H1915" s="88" t="str">
        <f>Master!H1964</f>
        <v>Banked in to Centre account</v>
      </c>
      <c r="I1915" s="88" t="str">
        <f>Master!I1964</f>
        <v/>
      </c>
      <c r="J1915" s="88" t="str">
        <f>Master!J1964</f>
        <v>STUDIO WU INTERNATIONAL PTE LTD</v>
      </c>
      <c r="K1915" s="88" t="str">
        <f>Master!K1964</f>
        <v>STUDIO WU INTERNATIONAL PTE LTD</v>
      </c>
      <c r="L1915" s="88" t="str">
        <f>Master!L1964</f>
        <v>RAMESH</v>
      </c>
      <c r="M1915" s="88" t="str">
        <f>Master!M1964</f>
        <v>PAYM</v>
      </c>
      <c r="N1915" s="88" t="str">
        <f>Master!N1964</f>
        <v>SOUTH</v>
      </c>
      <c r="O1915" s="88" t="str">
        <f>Master!O1964</f>
        <v>CHINGAY CHOREOGRAPHY</v>
      </c>
      <c r="P1915" s="88" t="str">
        <f>Master!P1964</f>
        <v>PACKAGE - PAX</v>
      </c>
      <c r="Q1915" s="88" t="str">
        <f>Master!Q1964</f>
        <v/>
      </c>
      <c r="R1915" s="406" t="str">
        <f>Master!R1964</f>
        <v>JAN</v>
      </c>
      <c r="S1915" s="406">
        <f>Master!S1964</f>
        <v>19750</v>
      </c>
      <c r="T1915" s="406">
        <f>Master!T1964</f>
        <v>9875</v>
      </c>
      <c r="U1915" s="406">
        <f>Master!U1964</f>
        <v>9875</v>
      </c>
      <c r="V1915" s="406" t="str">
        <f>Master!V1964</f>
        <v/>
      </c>
      <c r="W1915" s="406" t="str">
        <f>Master!W1964</f>
        <v/>
      </c>
      <c r="X1915" s="406" t="str">
        <f>Master!X1964</f>
        <v/>
      </c>
      <c r="Y1915" s="406" t="str">
        <f>Master!Y1964</f>
        <v/>
      </c>
      <c r="Z1915" s="406" t="str">
        <f>Master!Z1964</f>
        <v/>
      </c>
      <c r="AA1915" s="406" t="str">
        <f>Master!AA1964</f>
        <v/>
      </c>
      <c r="AB1915" s="406" t="str">
        <f>Master!AB1964</f>
        <v/>
      </c>
      <c r="AC1915" s="406" t="str">
        <f>Master!AC1964</f>
        <v/>
      </c>
      <c r="AD1915" s="406" t="str">
        <f>Master!AD1964</f>
        <v/>
      </c>
      <c r="AE1915" s="406" t="str">
        <f>Master!AE1964</f>
        <v/>
      </c>
      <c r="AF1915" s="406" t="str">
        <f>Master!AF1964</f>
        <v/>
      </c>
      <c r="AG1915" s="406" t="str">
        <f>Master!AG1964</f>
        <v/>
      </c>
      <c r="AH1915" s="88" t="str">
        <f>Master!AH1964</f>
        <v>Transfer</v>
      </c>
      <c r="AI1915" s="88" t="str">
        <f>Master!AI1964</f>
        <v>21.03.18</v>
      </c>
      <c r="AJ1915" s="406">
        <f>Master!AJ1964</f>
        <v>19750</v>
      </c>
      <c r="AK1915" s="406">
        <f>Master!AK1964</f>
        <v>0</v>
      </c>
      <c r="AL1915" s="88" t="str">
        <f>Master!AL1964</f>
        <v/>
      </c>
      <c r="AM1915" s="416"/>
      <c r="AN1915" s="416"/>
      <c r="AO1915" s="416"/>
      <c r="AP1915" s="416"/>
      <c r="AQ1915" s="416"/>
      <c r="AR1915" s="416">
        <f t="shared" si="10"/>
        <v>0</v>
      </c>
      <c r="AS1915" s="417">
        <f t="shared" si="11"/>
        <v>0</v>
      </c>
      <c r="AT1915" s="416">
        <f t="shared" si="12"/>
        <v>19750</v>
      </c>
      <c r="AU1915" s="12" t="s">
        <v>5980</v>
      </c>
    </row>
    <row r="1916" hidden="1">
      <c r="A1916" s="88" t="str">
        <f>Master!A1965</f>
        <v>VSWI18002</v>
      </c>
      <c r="B1916" s="88" t="str">
        <f>Master!B1965</f>
        <v>INVVSWI1807002</v>
      </c>
      <c r="C1916" s="524">
        <f>Master!C1965</f>
        <v>43307</v>
      </c>
      <c r="D1916" s="88">
        <f>Master!D1965</f>
        <v>1</v>
      </c>
      <c r="E1916" s="406">
        <f>Master!E1965</f>
        <v>2200</v>
      </c>
      <c r="F1916" s="406">
        <f>Master!F1965</f>
        <v>2200</v>
      </c>
      <c r="G1916" s="88" t="str">
        <f>Master!G1965</f>
        <v>Y</v>
      </c>
      <c r="H1916" s="88" t="str">
        <f>Master!H1965</f>
        <v/>
      </c>
      <c r="I1916" s="88" t="str">
        <f>Master!I1965</f>
        <v/>
      </c>
      <c r="J1916" s="88" t="str">
        <f>Master!J1965</f>
        <v>STUDIO WU INTERNATIONAL PTE LTD</v>
      </c>
      <c r="K1916" s="88" t="str">
        <f>Master!K1965</f>
        <v>STUDIO WU INTERNATIONAL PTE LTD</v>
      </c>
      <c r="L1916" s="88" t="str">
        <f>Master!L1965</f>
        <v>LOUIS</v>
      </c>
      <c r="M1916" s="88" t="str">
        <f>Master!M1965</f>
        <v>St Margaret Sec</v>
      </c>
      <c r="N1916" s="88" t="str">
        <f>Master!N1965</f>
        <v>SOUTH</v>
      </c>
      <c r="O1916" s="88" t="str">
        <f>Master!O1965</f>
        <v>Little Prince Assembly Show</v>
      </c>
      <c r="P1916" s="88" t="str">
        <f>Master!P1965</f>
        <v>PACKAGE - HR</v>
      </c>
      <c r="Q1916" s="88" t="str">
        <f>Master!Q1965</f>
        <v/>
      </c>
      <c r="R1916" s="406" t="str">
        <f>Master!R1965</f>
        <v>JAN</v>
      </c>
      <c r="S1916" s="406">
        <f>Master!S1965</f>
        <v>2200</v>
      </c>
      <c r="T1916" s="406" t="str">
        <f>Master!T1965</f>
        <v/>
      </c>
      <c r="U1916" s="406" t="str">
        <f>Master!U1965</f>
        <v/>
      </c>
      <c r="V1916" s="406" t="str">
        <f>Master!V1965</f>
        <v/>
      </c>
      <c r="W1916" s="406" t="str">
        <f>Master!W1965</f>
        <v/>
      </c>
      <c r="X1916" s="406" t="str">
        <f>Master!X1965</f>
        <v/>
      </c>
      <c r="Y1916" s="406" t="str">
        <f>Master!Y1965</f>
        <v/>
      </c>
      <c r="Z1916" s="406" t="str">
        <f>Master!Z1965</f>
        <v/>
      </c>
      <c r="AA1916" s="406">
        <f>Master!AA1965</f>
        <v>2200</v>
      </c>
      <c r="AB1916" s="406" t="str">
        <f>Master!AB1965</f>
        <v/>
      </c>
      <c r="AC1916" s="406" t="str">
        <f>Master!AC1965</f>
        <v/>
      </c>
      <c r="AD1916" s="406" t="str">
        <f>Master!AD1965</f>
        <v/>
      </c>
      <c r="AE1916" s="406" t="str">
        <f>Master!AE1965</f>
        <v/>
      </c>
      <c r="AF1916" s="406" t="str">
        <f>Master!AF1965</f>
        <v/>
      </c>
      <c r="AG1916" s="406" t="str">
        <f>Master!AG1965</f>
        <v/>
      </c>
      <c r="AH1916" s="88">
        <f>Master!AH1965</f>
        <v>5003429061</v>
      </c>
      <c r="AI1916" s="88" t="str">
        <f>Master!AI1965</f>
        <v>28.08.18</v>
      </c>
      <c r="AJ1916" s="406">
        <f>Master!AJ1965</f>
        <v>2200</v>
      </c>
      <c r="AK1916" s="406">
        <f>Master!AK1965</f>
        <v>0</v>
      </c>
      <c r="AL1916" s="88" t="str">
        <f>Master!AL1965</f>
        <v/>
      </c>
      <c r="AM1916" s="416">
        <v>1000.0</v>
      </c>
      <c r="AN1916" s="416"/>
      <c r="AO1916" s="416"/>
      <c r="AP1916" s="416">
        <v>60.0</v>
      </c>
      <c r="AQ1916" s="416"/>
      <c r="AR1916" s="416">
        <f t="shared" si="10"/>
        <v>1060</v>
      </c>
      <c r="AS1916" s="417">
        <f t="shared" si="11"/>
        <v>0.4818181818</v>
      </c>
      <c r="AT1916" s="416">
        <f t="shared" si="12"/>
        <v>1140</v>
      </c>
      <c r="AU1916" s="417"/>
    </row>
    <row r="1917" hidden="1">
      <c r="A1917" s="88" t="str">
        <f>Master!A1966</f>
        <v>VSWI18003</v>
      </c>
      <c r="B1917" s="88" t="str">
        <f>Master!B1966</f>
        <v>INVVSWI180303</v>
      </c>
      <c r="C1917" s="88" t="str">
        <f>Master!C1966</f>
        <v>27th Mar 2018</v>
      </c>
      <c r="D1917" s="88">
        <f>Master!D1966</f>
        <v>1</v>
      </c>
      <c r="E1917" s="406">
        <f>Master!E1966</f>
        <v>2200</v>
      </c>
      <c r="F1917" s="406">
        <f>Master!F1966</f>
        <v>2200</v>
      </c>
      <c r="G1917" s="88" t="str">
        <f>Master!G1966</f>
        <v>Y</v>
      </c>
      <c r="H1917" s="88" t="str">
        <f>Master!H1966</f>
        <v/>
      </c>
      <c r="I1917" s="88" t="str">
        <f>Master!I1966</f>
        <v/>
      </c>
      <c r="J1917" s="88" t="str">
        <f>Master!J1966</f>
        <v>STUDIO WU INTERNATIONAL PTE LTD</v>
      </c>
      <c r="K1917" s="88" t="str">
        <f>Master!K1966</f>
        <v>STUDIO WU INTERNATIONAL PTE LTD</v>
      </c>
      <c r="L1917" s="88" t="str">
        <f>Master!L1966</f>
        <v>MARTIN LOCK</v>
      </c>
      <c r="M1917" s="88" t="str">
        <f>Master!M1966</f>
        <v>Serangoon Garden Sec</v>
      </c>
      <c r="N1917" s="88" t="str">
        <f>Master!N1966</f>
        <v>NORTH</v>
      </c>
      <c r="O1917" s="88" t="str">
        <f>Master!O1966</f>
        <v>Hallyu Wave!</v>
      </c>
      <c r="P1917" s="88" t="str">
        <f>Master!P1966</f>
        <v>PACKAGE - HR</v>
      </c>
      <c r="Q1917" s="88" t="str">
        <f>Master!Q1966</f>
        <v/>
      </c>
      <c r="R1917" s="406" t="str">
        <f>Master!R1966</f>
        <v>JAN</v>
      </c>
      <c r="S1917" s="406">
        <f>Master!S1966</f>
        <v>2200</v>
      </c>
      <c r="T1917" s="406" t="str">
        <f>Master!T1966</f>
        <v/>
      </c>
      <c r="U1917" s="406" t="str">
        <f>Master!U1966</f>
        <v/>
      </c>
      <c r="V1917" s="406">
        <f>Master!V1966</f>
        <v>2200</v>
      </c>
      <c r="W1917" s="406" t="str">
        <f>Master!W1966</f>
        <v/>
      </c>
      <c r="X1917" s="406" t="str">
        <f>Master!X1966</f>
        <v/>
      </c>
      <c r="Y1917" s="406" t="str">
        <f>Master!Y1966</f>
        <v/>
      </c>
      <c r="Z1917" s="406" t="str">
        <f>Master!Z1966</f>
        <v/>
      </c>
      <c r="AA1917" s="406" t="str">
        <f>Master!AA1966</f>
        <v/>
      </c>
      <c r="AB1917" s="406" t="str">
        <f>Master!AB1966</f>
        <v/>
      </c>
      <c r="AC1917" s="406" t="str">
        <f>Master!AC1966</f>
        <v/>
      </c>
      <c r="AD1917" s="406" t="str">
        <f>Master!AD1966</f>
        <v/>
      </c>
      <c r="AE1917" s="406" t="str">
        <f>Master!AE1966</f>
        <v/>
      </c>
      <c r="AF1917" s="406" t="str">
        <f>Master!AF1966</f>
        <v/>
      </c>
      <c r="AG1917" s="406" t="str">
        <f>Master!AG1966</f>
        <v/>
      </c>
      <c r="AH1917" s="88">
        <f>Master!AH1966</f>
        <v>5003392814</v>
      </c>
      <c r="AI1917" s="88" t="str">
        <f>Master!AI1966</f>
        <v>11.06.18</v>
      </c>
      <c r="AJ1917" s="406">
        <f>Master!AJ1966</f>
        <v>2200</v>
      </c>
      <c r="AK1917" s="406">
        <f>Master!AK1966</f>
        <v>0</v>
      </c>
      <c r="AL1917" s="88" t="str">
        <f>Master!AL1966</f>
        <v/>
      </c>
      <c r="AM1917" s="416">
        <v>1010.0</v>
      </c>
      <c r="AN1917" s="416"/>
      <c r="AO1917" s="416"/>
      <c r="AP1917" s="523">
        <v>50.0</v>
      </c>
      <c r="AQ1917" s="416"/>
      <c r="AR1917" s="416">
        <f t="shared" si="10"/>
        <v>1060</v>
      </c>
      <c r="AS1917" s="417">
        <f t="shared" si="11"/>
        <v>0.4818181818</v>
      </c>
      <c r="AT1917" s="416">
        <f t="shared" si="12"/>
        <v>1140</v>
      </c>
      <c r="AU1917" s="417"/>
    </row>
    <row r="1918" hidden="1">
      <c r="A1918" s="88" t="str">
        <f>Master!A1967</f>
        <v>VSWI18004</v>
      </c>
      <c r="B1918" s="88" t="str">
        <f>Master!B1967</f>
        <v>INVVSWI180304</v>
      </c>
      <c r="C1918" s="88" t="str">
        <f>Master!C1967</f>
        <v>4th Apr 2018</v>
      </c>
      <c r="D1918" s="88">
        <f>Master!D1967</f>
        <v>1</v>
      </c>
      <c r="E1918" s="406">
        <f>Master!E1967</f>
        <v>2200</v>
      </c>
      <c r="F1918" s="406">
        <f>Master!F1967</f>
        <v>2200</v>
      </c>
      <c r="G1918" s="88" t="str">
        <f>Master!G1967</f>
        <v>Y</v>
      </c>
      <c r="H1918" s="88" t="str">
        <f>Master!H1967</f>
        <v/>
      </c>
      <c r="I1918" s="88" t="str">
        <f>Master!I1967</f>
        <v/>
      </c>
      <c r="J1918" s="88" t="str">
        <f>Master!J1967</f>
        <v>STUDIO WU INTERNATIONAL PTE LTD</v>
      </c>
      <c r="K1918" s="88" t="str">
        <f>Master!K1967</f>
        <v>STUDIO WU INTERNATIONAL PTE LTD</v>
      </c>
      <c r="L1918" s="88" t="str">
        <f>Master!L1967</f>
        <v>MARTIN LOCK</v>
      </c>
      <c r="M1918" s="88" t="str">
        <f>Master!M1967</f>
        <v>Serangoon Garden Sec</v>
      </c>
      <c r="N1918" s="88" t="str">
        <f>Master!N1967</f>
        <v>NORTH</v>
      </c>
      <c r="O1918" s="88" t="str">
        <f>Master!O1967</f>
        <v>Little Prince Assembly Show</v>
      </c>
      <c r="P1918" s="88" t="str">
        <f>Master!P1967</f>
        <v>PACKAGE - HR</v>
      </c>
      <c r="Q1918" s="88" t="str">
        <f>Master!Q1967</f>
        <v/>
      </c>
      <c r="R1918" s="406" t="str">
        <f>Master!R1967</f>
        <v>JAN</v>
      </c>
      <c r="S1918" s="406">
        <f>Master!S1967</f>
        <v>2200</v>
      </c>
      <c r="T1918" s="406" t="str">
        <f>Master!T1967</f>
        <v/>
      </c>
      <c r="U1918" s="406" t="str">
        <f>Master!U1967</f>
        <v/>
      </c>
      <c r="V1918" s="406" t="str">
        <f>Master!V1967</f>
        <v/>
      </c>
      <c r="W1918" s="406" t="str">
        <f>Master!W1967</f>
        <v/>
      </c>
      <c r="X1918" s="406">
        <f>Master!X1967</f>
        <v>2200</v>
      </c>
      <c r="Y1918" s="406" t="str">
        <f>Master!Y1967</f>
        <v/>
      </c>
      <c r="Z1918" s="406" t="str">
        <f>Master!Z1967</f>
        <v/>
      </c>
      <c r="AA1918" s="406" t="str">
        <f>Master!AA1967</f>
        <v/>
      </c>
      <c r="AB1918" s="406" t="str">
        <f>Master!AB1967</f>
        <v/>
      </c>
      <c r="AC1918" s="406" t="str">
        <f>Master!AC1967</f>
        <v/>
      </c>
      <c r="AD1918" s="406" t="str">
        <f>Master!AD1967</f>
        <v/>
      </c>
      <c r="AE1918" s="406" t="str">
        <f>Master!AE1967</f>
        <v/>
      </c>
      <c r="AF1918" s="406" t="str">
        <f>Master!AF1967</f>
        <v/>
      </c>
      <c r="AG1918" s="406" t="str">
        <f>Master!AG1967</f>
        <v/>
      </c>
      <c r="AH1918" s="88">
        <f>Master!AH1967</f>
        <v>5003392814</v>
      </c>
      <c r="AI1918" s="88" t="str">
        <f>Master!AI1967</f>
        <v>11.06.18</v>
      </c>
      <c r="AJ1918" s="406">
        <f>Master!AJ1967</f>
        <v>2200</v>
      </c>
      <c r="AK1918" s="406">
        <f>Master!AK1967</f>
        <v>0</v>
      </c>
      <c r="AL1918" s="88" t="str">
        <f>Master!AL1967</f>
        <v/>
      </c>
      <c r="AM1918" s="416">
        <v>980.0</v>
      </c>
      <c r="AN1918" s="416"/>
      <c r="AO1918" s="416"/>
      <c r="AP1918" s="416">
        <f>15+120+30+29.9+10+60</f>
        <v>264.9</v>
      </c>
      <c r="AQ1918" s="416"/>
      <c r="AR1918" s="416">
        <f t="shared" si="10"/>
        <v>1244.9</v>
      </c>
      <c r="AS1918" s="417">
        <f t="shared" si="11"/>
        <v>0.5658636364</v>
      </c>
      <c r="AT1918" s="416">
        <f t="shared" si="12"/>
        <v>955.1</v>
      </c>
      <c r="AU1918" s="417"/>
    </row>
    <row r="1919" hidden="1">
      <c r="A1919" s="88" t="str">
        <f>Master!A1968</f>
        <v>VSWI18005</v>
      </c>
      <c r="B1919" s="414" t="str">
        <f>Master!B1968</f>
        <v/>
      </c>
      <c r="C1919" s="414" t="str">
        <f>Master!C1968</f>
        <v/>
      </c>
      <c r="D1919" s="88" t="str">
        <f>Master!D1968</f>
        <v/>
      </c>
      <c r="E1919" s="406" t="str">
        <f>Master!E1968</f>
        <v/>
      </c>
      <c r="F1919" s="406">
        <f>Master!F1968</f>
        <v>0</v>
      </c>
      <c r="G1919" s="88" t="str">
        <f>Master!G1968</f>
        <v/>
      </c>
      <c r="H1919" s="88" t="str">
        <f>Master!H1968</f>
        <v/>
      </c>
      <c r="I1919" s="88" t="str">
        <f>Master!I1968</f>
        <v/>
      </c>
      <c r="J1919" s="88" t="str">
        <f>Master!J1968</f>
        <v>STUDIO WU INTERNATIONAL PTE LTD</v>
      </c>
      <c r="K1919" s="88" t="str">
        <f>Master!K1968</f>
        <v>STUDIO WU INTERNATIONAL PTE LTD</v>
      </c>
      <c r="L1919" s="88" t="str">
        <f>Master!L1968</f>
        <v>NICHOLAS</v>
      </c>
      <c r="M1919" s="88" t="str">
        <f>Master!M1968</f>
        <v>Boon lay Sec</v>
      </c>
      <c r="N1919" s="88" t="str">
        <f>Master!N1968</f>
        <v>WEST</v>
      </c>
      <c r="O1919" s="88" t="str">
        <f>Master!O1968</f>
        <v>Little Prince Assembly Show</v>
      </c>
      <c r="P1919" s="88" t="str">
        <f>Master!P1968</f>
        <v>PACKAGE - HR</v>
      </c>
      <c r="Q1919" s="88" t="str">
        <f>Master!Q1968</f>
        <v/>
      </c>
      <c r="R1919" s="406" t="str">
        <f>Master!R1968</f>
        <v>JAN</v>
      </c>
      <c r="S1919" s="406">
        <f>Master!S1968</f>
        <v>0</v>
      </c>
      <c r="T1919" s="406" t="str">
        <f>Master!T1968</f>
        <v/>
      </c>
      <c r="U1919" s="406" t="str">
        <f>Master!U1968</f>
        <v/>
      </c>
      <c r="V1919" s="406" t="str">
        <f>Master!V1968</f>
        <v/>
      </c>
      <c r="W1919" s="406" t="str">
        <f>Master!W1968</f>
        <v/>
      </c>
      <c r="X1919" s="406" t="str">
        <f>Master!X1968</f>
        <v/>
      </c>
      <c r="Y1919" s="406" t="str">
        <f>Master!Y1968</f>
        <v/>
      </c>
      <c r="Z1919" s="406" t="str">
        <f>Master!Z1968</f>
        <v/>
      </c>
      <c r="AA1919" s="406" t="str">
        <f>Master!AA1968</f>
        <v/>
      </c>
      <c r="AB1919" s="406" t="str">
        <f>Master!AB1968</f>
        <v/>
      </c>
      <c r="AC1919" s="406" t="str">
        <f>Master!AC1968</f>
        <v/>
      </c>
      <c r="AD1919" s="406" t="str">
        <f>Master!AD1968</f>
        <v/>
      </c>
      <c r="AE1919" s="406" t="str">
        <f>Master!AE1968</f>
        <v/>
      </c>
      <c r="AF1919" s="406" t="str">
        <f>Master!AF1968</f>
        <v/>
      </c>
      <c r="AG1919" s="406" t="str">
        <f>Master!AG1968</f>
        <v/>
      </c>
      <c r="AH1919" s="88" t="str">
        <f>Master!AH1968</f>
        <v/>
      </c>
      <c r="AI1919" s="88" t="str">
        <f>Master!AI1968</f>
        <v/>
      </c>
      <c r="AJ1919" s="406" t="str">
        <f>Master!AJ1968</f>
        <v/>
      </c>
      <c r="AK1919" s="406">
        <f>Master!AK1968</f>
        <v>0</v>
      </c>
      <c r="AL1919" s="88" t="str">
        <f>Master!AL1968</f>
        <v/>
      </c>
      <c r="AM1919" s="416"/>
      <c r="AN1919" s="416"/>
      <c r="AO1919" s="416"/>
      <c r="AP1919" s="416"/>
      <c r="AQ1919" s="416"/>
      <c r="AR1919" s="416">
        <f t="shared" si="10"/>
        <v>0</v>
      </c>
      <c r="AS1919" s="417" t="str">
        <f t="shared" si="11"/>
        <v>#DIV/0!</v>
      </c>
      <c r="AT1919" s="416">
        <f t="shared" si="12"/>
        <v>0</v>
      </c>
      <c r="AU1919" s="417"/>
    </row>
    <row r="1920" hidden="1">
      <c r="A1920" s="88" t="str">
        <f>Master!A1969</f>
        <v>VSWI18007</v>
      </c>
      <c r="B1920" s="88" t="str">
        <f>Master!B1969</f>
        <v>INVVSWI180302</v>
      </c>
      <c r="C1920" s="88" t="str">
        <f>Master!C1969</f>
        <v>20TH March 2018</v>
      </c>
      <c r="D1920" s="88">
        <f>Master!D1969</f>
        <v>1</v>
      </c>
      <c r="E1920" s="406">
        <f>Master!E1969</f>
        <v>1300</v>
      </c>
      <c r="F1920" s="406">
        <f>Master!F1969</f>
        <v>1300</v>
      </c>
      <c r="G1920" s="88" t="str">
        <f>Master!G1969</f>
        <v>Y</v>
      </c>
      <c r="H1920" s="88" t="str">
        <f>Master!H1969</f>
        <v/>
      </c>
      <c r="I1920" s="88" t="str">
        <f>Master!I1969</f>
        <v/>
      </c>
      <c r="J1920" s="88" t="str">
        <f>Master!J1969</f>
        <v>STUDIO WU INTERNATIONAL PTE LTD</v>
      </c>
      <c r="K1920" s="88" t="str">
        <f>Master!K1969</f>
        <v>STUDIO WU INTERNATIONAL PTE LTD</v>
      </c>
      <c r="L1920" s="88" t="str">
        <f>Master!L1969</f>
        <v>NORISMAN</v>
      </c>
      <c r="M1920" s="88" t="str">
        <f>Master!M1969</f>
        <v>Gan Eng Seng School</v>
      </c>
      <c r="N1920" s="88" t="str">
        <f>Master!N1969</f>
        <v>SOUTH</v>
      </c>
      <c r="O1920" s="88" t="str">
        <f>Master!O1969</f>
        <v>Cross Country Prep</v>
      </c>
      <c r="P1920" s="88" t="str">
        <f>Master!P1969</f>
        <v>PACKAGE - HR</v>
      </c>
      <c r="Q1920" s="88" t="str">
        <f>Master!Q1969</f>
        <v/>
      </c>
      <c r="R1920" s="406" t="str">
        <f>Master!R1969</f>
        <v>FEB</v>
      </c>
      <c r="S1920" s="406">
        <f>Master!S1969</f>
        <v>1300</v>
      </c>
      <c r="T1920" s="406" t="str">
        <f>Master!T1969</f>
        <v/>
      </c>
      <c r="U1920" s="406" t="str">
        <f>Master!U1969</f>
        <v/>
      </c>
      <c r="V1920" s="406">
        <f>Master!V1969</f>
        <v>1300</v>
      </c>
      <c r="W1920" s="406" t="str">
        <f>Master!W1969</f>
        <v/>
      </c>
      <c r="X1920" s="406" t="str">
        <f>Master!X1969</f>
        <v/>
      </c>
      <c r="Y1920" s="406" t="str">
        <f>Master!Y1969</f>
        <v/>
      </c>
      <c r="Z1920" s="406" t="str">
        <f>Master!Z1969</f>
        <v/>
      </c>
      <c r="AA1920" s="406" t="str">
        <f>Master!AA1969</f>
        <v/>
      </c>
      <c r="AB1920" s="406" t="str">
        <f>Master!AB1969</f>
        <v/>
      </c>
      <c r="AC1920" s="406" t="str">
        <f>Master!AC1969</f>
        <v/>
      </c>
      <c r="AD1920" s="406" t="str">
        <f>Master!AD1969</f>
        <v/>
      </c>
      <c r="AE1920" s="406" t="str">
        <f>Master!AE1969</f>
        <v/>
      </c>
      <c r="AF1920" s="406" t="str">
        <f>Master!AF1969</f>
        <v/>
      </c>
      <c r="AG1920" s="406" t="str">
        <f>Master!AG1969</f>
        <v/>
      </c>
      <c r="AH1920" s="88">
        <f>Master!AH1969</f>
        <v>5003359306</v>
      </c>
      <c r="AI1920" s="88" t="str">
        <f>Master!AI1969</f>
        <v>23.03.18</v>
      </c>
      <c r="AJ1920" s="406">
        <f>Master!AJ1969</f>
        <v>1300</v>
      </c>
      <c r="AK1920" s="406">
        <f>Master!AK1969</f>
        <v>0</v>
      </c>
      <c r="AL1920" s="88" t="str">
        <f>Master!AL1969</f>
        <v/>
      </c>
      <c r="AM1920" s="523">
        <v>245.0</v>
      </c>
      <c r="AN1920" s="416"/>
      <c r="AO1920" s="416"/>
      <c r="AP1920" s="416">
        <f>22.3+385.2</f>
        <v>407.5</v>
      </c>
      <c r="AQ1920" s="416"/>
      <c r="AR1920" s="416">
        <f t="shared" si="10"/>
        <v>652.5</v>
      </c>
      <c r="AS1920" s="417">
        <f t="shared" si="11"/>
        <v>0.5019230769</v>
      </c>
      <c r="AT1920" s="526">
        <f t="shared" si="12"/>
        <v>647.5</v>
      </c>
      <c r="AU1920" s="417"/>
    </row>
    <row r="1921" hidden="1">
      <c r="A1921" s="88" t="str">
        <f>Master!A1970</f>
        <v>VSWI18006</v>
      </c>
      <c r="B1921" s="88" t="str">
        <f>Master!B1970</f>
        <v>INVVSWI180501</v>
      </c>
      <c r="C1921" s="88" t="str">
        <f>Master!C1970</f>
        <v>18th May 2018</v>
      </c>
      <c r="D1921" s="88">
        <f>Master!D1970</f>
        <v>90</v>
      </c>
      <c r="E1921" s="406">
        <f>Master!E1970</f>
        <v>30</v>
      </c>
      <c r="F1921" s="406">
        <f>Master!F1970</f>
        <v>2700</v>
      </c>
      <c r="G1921" s="88" t="str">
        <f>Master!G1970</f>
        <v>Y</v>
      </c>
      <c r="H1921" s="88" t="str">
        <f>Master!H1970</f>
        <v/>
      </c>
      <c r="I1921" s="88" t="str">
        <f>Master!I1970</f>
        <v/>
      </c>
      <c r="J1921" s="88" t="str">
        <f>Master!J1970</f>
        <v>STUDIO WU INTERNATIONAL PTE LTD</v>
      </c>
      <c r="K1921" s="88" t="str">
        <f>Master!K1970</f>
        <v>STUDIO WU INTERNATIONAL PTE LTD</v>
      </c>
      <c r="L1921" s="88" t="str">
        <f>Master!L1970</f>
        <v>RAMESH</v>
      </c>
      <c r="M1921" s="88" t="str">
        <f>Master!M1970</f>
        <v>YISHUN TOWN SEC</v>
      </c>
      <c r="N1921" s="88" t="str">
        <f>Master!N1970</f>
        <v>NORTH</v>
      </c>
      <c r="O1921" s="88" t="str">
        <f>Master!O1970</f>
        <v>K-POP DANCE</v>
      </c>
      <c r="P1921" s="88" t="str">
        <f>Master!P1970</f>
        <v>PER PAX</v>
      </c>
      <c r="Q1921" s="88" t="str">
        <f>Master!Q1970</f>
        <v/>
      </c>
      <c r="R1921" s="406" t="str">
        <f>Master!R1970</f>
        <v>MAR</v>
      </c>
      <c r="S1921" s="406">
        <f>Master!S1970</f>
        <v>2700</v>
      </c>
      <c r="T1921" s="406" t="str">
        <f>Master!T1970</f>
        <v/>
      </c>
      <c r="U1921" s="406" t="str">
        <f>Master!U1970</f>
        <v/>
      </c>
      <c r="V1921" s="406" t="str">
        <f>Master!V1970</f>
        <v/>
      </c>
      <c r="W1921" s="406" t="str">
        <f>Master!W1970</f>
        <v/>
      </c>
      <c r="X1921" s="406" t="str">
        <f>Master!X1970</f>
        <v/>
      </c>
      <c r="Y1921" s="406">
        <f>Master!Y1970</f>
        <v>2700</v>
      </c>
      <c r="Z1921" s="406" t="str">
        <f>Master!Z1970</f>
        <v/>
      </c>
      <c r="AA1921" s="406" t="str">
        <f>Master!AA1970</f>
        <v/>
      </c>
      <c r="AB1921" s="406" t="str">
        <f>Master!AB1970</f>
        <v/>
      </c>
      <c r="AC1921" s="406" t="str">
        <f>Master!AC1970</f>
        <v/>
      </c>
      <c r="AD1921" s="406" t="str">
        <f>Master!AD1970</f>
        <v/>
      </c>
      <c r="AE1921" s="406" t="str">
        <f>Master!AE1970</f>
        <v/>
      </c>
      <c r="AF1921" s="406" t="str">
        <f>Master!AF1970</f>
        <v/>
      </c>
      <c r="AG1921" s="406" t="str">
        <f>Master!AG1970</f>
        <v/>
      </c>
      <c r="AH1921" s="88">
        <f>Master!AH1970</f>
        <v>5003393780</v>
      </c>
      <c r="AI1921" s="88" t="str">
        <f>Master!AI1970</f>
        <v>12.06.18</v>
      </c>
      <c r="AJ1921" s="406">
        <f>Master!AJ1970</f>
        <v>2700</v>
      </c>
      <c r="AK1921" s="406">
        <f>Master!AK1970</f>
        <v>0</v>
      </c>
      <c r="AL1921" s="88" t="str">
        <f>Master!AL1970</f>
        <v/>
      </c>
      <c r="AM1921" s="416">
        <v>510.0</v>
      </c>
      <c r="AN1921" s="416"/>
      <c r="AO1921" s="416"/>
      <c r="AP1921" s="416"/>
      <c r="AQ1921" s="416"/>
      <c r="AR1921" s="416">
        <f t="shared" si="10"/>
        <v>510</v>
      </c>
      <c r="AS1921" s="417">
        <f t="shared" si="11"/>
        <v>0.1888888889</v>
      </c>
      <c r="AT1921" s="416">
        <f t="shared" si="12"/>
        <v>2190</v>
      </c>
      <c r="AU1921" s="12" t="s">
        <v>5980</v>
      </c>
    </row>
    <row r="1922" hidden="1">
      <c r="A1922" s="88" t="str">
        <f>Master!A1971</f>
        <v>VSWI18008</v>
      </c>
      <c r="B1922" s="88" t="str">
        <f>Master!B1971</f>
        <v>INVVSWI1806001</v>
      </c>
      <c r="C1922" s="88" t="str">
        <f>Master!C1971</f>
        <v>1st June 2018</v>
      </c>
      <c r="D1922" s="88">
        <f>Master!D1971</f>
        <v>1</v>
      </c>
      <c r="E1922" s="406">
        <f>Master!E1971</f>
        <v>1200</v>
      </c>
      <c r="F1922" s="406">
        <f>Master!F1971</f>
        <v>1200</v>
      </c>
      <c r="G1922" s="88" t="str">
        <f>Master!G1971</f>
        <v/>
      </c>
      <c r="H1922" s="88" t="str">
        <f>Master!H1971</f>
        <v/>
      </c>
      <c r="I1922" s="88" t="str">
        <f>Master!I1971</f>
        <v/>
      </c>
      <c r="J1922" s="88" t="str">
        <f>Master!J1971</f>
        <v>STUDIO WU INTERNATIONAL PTE LTD</v>
      </c>
      <c r="K1922" s="88" t="str">
        <f>Master!K1971</f>
        <v>STUDIO WU INTERNATIONAL PTE LTD</v>
      </c>
      <c r="L1922" s="88" t="str">
        <f>Master!L1971</f>
        <v>NORISMAN</v>
      </c>
      <c r="M1922" s="88" t="str">
        <f>Master!M1971</f>
        <v>CHIJ Secondary</v>
      </c>
      <c r="N1922" s="88" t="str">
        <f>Master!N1971</f>
        <v>SOUTH</v>
      </c>
      <c r="O1922" s="88" t="str">
        <f>Master!O1971</f>
        <v>Zumba Mass Dance - Sec 1</v>
      </c>
      <c r="P1922" s="88" t="str">
        <f>Master!P1971</f>
        <v>PACKAGE - PAX</v>
      </c>
      <c r="Q1922" s="88" t="str">
        <f>Master!Q1971</f>
        <v/>
      </c>
      <c r="R1922" s="406" t="str">
        <f>Master!R1971</f>
        <v>MAY</v>
      </c>
      <c r="S1922" s="406">
        <f>Master!S1971</f>
        <v>1200</v>
      </c>
      <c r="T1922" s="406" t="str">
        <f>Master!T1971</f>
        <v/>
      </c>
      <c r="U1922" s="406" t="str">
        <f>Master!U1971</f>
        <v/>
      </c>
      <c r="V1922" s="406" t="str">
        <f>Master!V1971</f>
        <v/>
      </c>
      <c r="W1922" s="406" t="str">
        <f>Master!W1971</f>
        <v/>
      </c>
      <c r="X1922" s="406" t="str">
        <f>Master!X1971</f>
        <v/>
      </c>
      <c r="Y1922" s="406">
        <f>Master!Y1971</f>
        <v>1200</v>
      </c>
      <c r="Z1922" s="406" t="str">
        <f>Master!Z1971</f>
        <v/>
      </c>
      <c r="AA1922" s="406" t="str">
        <f>Master!AA1971</f>
        <v/>
      </c>
      <c r="AB1922" s="406" t="str">
        <f>Master!AB1971</f>
        <v/>
      </c>
      <c r="AC1922" s="406" t="str">
        <f>Master!AC1971</f>
        <v/>
      </c>
      <c r="AD1922" s="406" t="str">
        <f>Master!AD1971</f>
        <v/>
      </c>
      <c r="AE1922" s="406" t="str">
        <f>Master!AE1971</f>
        <v/>
      </c>
      <c r="AF1922" s="406" t="str">
        <f>Master!AF1971</f>
        <v/>
      </c>
      <c r="AG1922" s="406" t="str">
        <f>Master!AG1971</f>
        <v/>
      </c>
      <c r="AH1922" s="88">
        <f>Master!AH1971</f>
        <v>5003399655</v>
      </c>
      <c r="AI1922" s="88" t="str">
        <f>Master!AI1971</f>
        <v>26.06.18</v>
      </c>
      <c r="AJ1922" s="406">
        <f>Master!AJ1971</f>
        <v>1200</v>
      </c>
      <c r="AK1922" s="406">
        <f>Master!AK1971</f>
        <v>0</v>
      </c>
      <c r="AL1922" s="88" t="str">
        <f>Master!AL1971</f>
        <v/>
      </c>
      <c r="AM1922" s="416">
        <v>360.0</v>
      </c>
      <c r="AN1922" s="416"/>
      <c r="AO1922" s="416"/>
      <c r="AP1922" s="416"/>
      <c r="AQ1922" s="416"/>
      <c r="AR1922" s="416">
        <f t="shared" si="10"/>
        <v>360</v>
      </c>
      <c r="AS1922" s="417">
        <f t="shared" si="11"/>
        <v>0.3</v>
      </c>
      <c r="AT1922" s="526">
        <f t="shared" si="12"/>
        <v>840</v>
      </c>
      <c r="AU1922" s="417"/>
    </row>
    <row r="1923" hidden="1">
      <c r="A1923" s="88" t="str">
        <f>Master!A1972</f>
        <v>VSWI18009</v>
      </c>
      <c r="B1923" s="88" t="str">
        <f>Master!B1972</f>
        <v>INVVSWI180505</v>
      </c>
      <c r="C1923" s="88" t="str">
        <f>Master!C1972</f>
        <v>30th May 2018</v>
      </c>
      <c r="D1923" s="88">
        <f>Master!D1972</f>
        <v>1</v>
      </c>
      <c r="E1923" s="406">
        <f>Master!E1972</f>
        <v>450</v>
      </c>
      <c r="F1923" s="406">
        <f>Master!F1972</f>
        <v>450</v>
      </c>
      <c r="G1923" s="88" t="str">
        <f>Master!G1972</f>
        <v/>
      </c>
      <c r="H1923" s="88" t="str">
        <f>Master!H1972</f>
        <v>banked in to Vivarch</v>
      </c>
      <c r="I1923" s="88" t="str">
        <f>Master!I1972</f>
        <v>18th May 2018</v>
      </c>
      <c r="J1923" s="88" t="str">
        <f>Master!J1972</f>
        <v>VIVARCH ENRICHMENT PTE LTD</v>
      </c>
      <c r="K1923" s="88" t="str">
        <f>Master!K1972</f>
        <v>STUDIO WU INTERNATIONAL PTE LTD</v>
      </c>
      <c r="L1923" s="88" t="str">
        <f>Master!L1972</f>
        <v>IZWAN</v>
      </c>
      <c r="M1923" s="88" t="str">
        <f>Master!M1972</f>
        <v>Henry Park Pri Sch</v>
      </c>
      <c r="N1923" s="88" t="str">
        <f>Master!N1972</f>
        <v>WEST</v>
      </c>
      <c r="O1923" s="88" t="str">
        <f>Master!O1972</f>
        <v>KPOP Dance Programme for GB CCA</v>
      </c>
      <c r="P1923" s="88" t="str">
        <f>Master!P1972</f>
        <v>PACKAGE - HR</v>
      </c>
      <c r="Q1923" s="88" t="str">
        <f>Master!Q1972</f>
        <v/>
      </c>
      <c r="R1923" s="406" t="str">
        <f>Master!R1972</f>
        <v>MAY</v>
      </c>
      <c r="S1923" s="93">
        <v>450.0</v>
      </c>
      <c r="T1923" s="406" t="str">
        <f>Master!T1972</f>
        <v/>
      </c>
      <c r="U1923" s="406" t="str">
        <f>Master!U1972</f>
        <v/>
      </c>
      <c r="V1923" s="406" t="str">
        <f>Master!V1972</f>
        <v/>
      </c>
      <c r="W1923" s="406" t="str">
        <f>Master!W1972</f>
        <v/>
      </c>
      <c r="X1923" s="406" t="str">
        <f>Master!X1972</f>
        <v/>
      </c>
      <c r="Y1923" s="406">
        <f>Master!Y1972</f>
        <v>450</v>
      </c>
      <c r="Z1923" s="406" t="str">
        <f>Master!Z1972</f>
        <v/>
      </c>
      <c r="AA1923" s="406" t="str">
        <f>Master!AA1972</f>
        <v/>
      </c>
      <c r="AB1923" s="406" t="str">
        <f>Master!AB1972</f>
        <v/>
      </c>
      <c r="AC1923" s="406" t="str">
        <f>Master!AC1972</f>
        <v/>
      </c>
      <c r="AD1923" s="406" t="str">
        <f>Master!AD1972</f>
        <v/>
      </c>
      <c r="AE1923" s="406" t="str">
        <f>Master!AE1972</f>
        <v/>
      </c>
      <c r="AF1923" s="406" t="str">
        <f>Master!AF1972</f>
        <v/>
      </c>
      <c r="AG1923" s="406" t="str">
        <f>Master!AG1972</f>
        <v/>
      </c>
      <c r="AH1923" s="88">
        <f>Master!AH1972</f>
        <v>5003399666</v>
      </c>
      <c r="AI1923" s="88" t="str">
        <f>Master!AI1972</f>
        <v>26.06.18</v>
      </c>
      <c r="AJ1923" s="406">
        <f>Master!AJ1972</f>
        <v>450</v>
      </c>
      <c r="AK1923" s="406">
        <f>Master!AK1972</f>
        <v>0</v>
      </c>
      <c r="AL1923" s="88" t="str">
        <f>Master!AL1972</f>
        <v/>
      </c>
      <c r="AM1923" s="416"/>
      <c r="AN1923" s="416"/>
      <c r="AO1923" s="416"/>
      <c r="AP1923" s="416"/>
      <c r="AQ1923" s="416"/>
      <c r="AR1923" s="416">
        <f t="shared" si="10"/>
        <v>0</v>
      </c>
      <c r="AS1923" s="417">
        <f t="shared" si="11"/>
        <v>0</v>
      </c>
      <c r="AT1923" s="416">
        <f t="shared" si="12"/>
        <v>450</v>
      </c>
      <c r="AU1923" s="417"/>
    </row>
    <row r="1924" hidden="1">
      <c r="A1924" s="88" t="str">
        <f>Master!A1973</f>
        <v>VSWI18010</v>
      </c>
      <c r="B1924" s="88" t="str">
        <f>Master!B1973</f>
        <v>INVVSWI180701</v>
      </c>
      <c r="C1924" s="615">
        <f>Master!C1973</f>
        <v>43288</v>
      </c>
      <c r="D1924" s="88">
        <f>Master!D1973</f>
        <v>1</v>
      </c>
      <c r="E1924" s="406">
        <f>Master!E1973</f>
        <v>100</v>
      </c>
      <c r="F1924" s="406">
        <f>Master!F1973</f>
        <v>100</v>
      </c>
      <c r="G1924" s="88" t="str">
        <f>Master!G1973</f>
        <v/>
      </c>
      <c r="H1924" s="88" t="str">
        <f>Master!H1973</f>
        <v/>
      </c>
      <c r="I1924" s="88" t="str">
        <f>Master!I1973</f>
        <v/>
      </c>
      <c r="J1924" s="88" t="str">
        <f>Master!J1973</f>
        <v>STUDIO WU INTERNATIONAL PTE LTD</v>
      </c>
      <c r="K1924" s="88" t="str">
        <f>Master!K1973</f>
        <v>STUDIO WU INTERNATIONAL PTE LTD</v>
      </c>
      <c r="L1924" s="88" t="str">
        <f>Master!L1973</f>
        <v>LINDEN LOKE</v>
      </c>
      <c r="M1924" s="88" t="str">
        <f>Master!M1973</f>
        <v>Singapore Civil Defense Force</v>
      </c>
      <c r="N1924" s="88" t="str">
        <f>Master!N1973</f>
        <v>NON MOE</v>
      </c>
      <c r="O1924" s="88" t="str">
        <f>Master!O1973</f>
        <v>Zumba and Kpop</v>
      </c>
      <c r="P1924" s="88" t="str">
        <f>Master!P1973</f>
        <v>PER HR</v>
      </c>
      <c r="Q1924" s="88" t="str">
        <f>Master!Q1973</f>
        <v/>
      </c>
      <c r="R1924" s="406" t="str">
        <f>Master!R1973</f>
        <v/>
      </c>
      <c r="S1924" s="406">
        <f>Master!S1973</f>
        <v>100</v>
      </c>
      <c r="T1924" s="406" t="str">
        <f>Master!T1973</f>
        <v/>
      </c>
      <c r="U1924" s="406" t="str">
        <f>Master!U1973</f>
        <v/>
      </c>
      <c r="V1924" s="406" t="str">
        <f>Master!V1973</f>
        <v/>
      </c>
      <c r="W1924" s="406" t="str">
        <f>Master!W1973</f>
        <v/>
      </c>
      <c r="X1924" s="406" t="str">
        <f>Master!X1973</f>
        <v/>
      </c>
      <c r="Y1924" s="406" t="str">
        <f>Master!Y1973</f>
        <v/>
      </c>
      <c r="Z1924" s="406" t="str">
        <f>Master!Z1973</f>
        <v/>
      </c>
      <c r="AA1924" s="406">
        <f>Master!AA1973</f>
        <v>100</v>
      </c>
      <c r="AB1924" s="406" t="str">
        <f>Master!AB1973</f>
        <v/>
      </c>
      <c r="AC1924" s="406" t="str">
        <f>Master!AC1973</f>
        <v/>
      </c>
      <c r="AD1924" s="406" t="str">
        <f>Master!AD1973</f>
        <v/>
      </c>
      <c r="AE1924" s="406" t="str">
        <f>Master!AE1973</f>
        <v/>
      </c>
      <c r="AF1924" s="406" t="str">
        <f>Master!AF1973</f>
        <v/>
      </c>
      <c r="AG1924" s="406" t="str">
        <f>Master!AG1973</f>
        <v/>
      </c>
      <c r="AH1924" s="88">
        <f>Master!AH1973</f>
        <v>5003418501</v>
      </c>
      <c r="AI1924" s="88" t="str">
        <f>Master!AI1973</f>
        <v>06.08.18</v>
      </c>
      <c r="AJ1924" s="406">
        <f>Master!AJ1973</f>
        <v>100</v>
      </c>
      <c r="AK1924" s="406">
        <f>Master!AK1973</f>
        <v>0</v>
      </c>
      <c r="AL1924" s="88" t="str">
        <f>Master!AL1973</f>
        <v/>
      </c>
      <c r="AM1924" s="416"/>
      <c r="AN1924" s="416"/>
      <c r="AO1924" s="416"/>
      <c r="AP1924" s="416"/>
      <c r="AQ1924" s="416"/>
      <c r="AR1924" s="416">
        <f t="shared" si="10"/>
        <v>0</v>
      </c>
      <c r="AS1924" s="417">
        <f t="shared" si="11"/>
        <v>0</v>
      </c>
      <c r="AT1924" s="416">
        <f t="shared" si="12"/>
        <v>100</v>
      </c>
      <c r="AU1924" s="417"/>
    </row>
    <row r="1925" hidden="1">
      <c r="A1925" s="88" t="str">
        <f>Master!A1974</f>
        <v>VSWI18011</v>
      </c>
      <c r="B1925" s="88" t="str">
        <f>Master!B1974</f>
        <v>INVVSWI18011002</v>
      </c>
      <c r="C1925" s="88" t="str">
        <f>Master!C1974</f>
        <v>1st Nov</v>
      </c>
      <c r="D1925" s="88">
        <f>Master!D1974</f>
        <v>27</v>
      </c>
      <c r="E1925" s="406">
        <f>Master!E1974</f>
        <v>160</v>
      </c>
      <c r="F1925" s="406">
        <f>Master!F1974</f>
        <v>4320</v>
      </c>
      <c r="G1925" s="88" t="str">
        <f>Master!G1974</f>
        <v>Y</v>
      </c>
      <c r="H1925" s="88" t="str">
        <f>Master!H1974</f>
        <v/>
      </c>
      <c r="I1925" s="88" t="str">
        <f>Master!I1974</f>
        <v/>
      </c>
      <c r="J1925" s="88" t="str">
        <f>Master!J1974</f>
        <v>STUDIO WU INTERNATIONAL PTE LTD</v>
      </c>
      <c r="K1925" s="88" t="str">
        <f>Master!K1974</f>
        <v>STUDIO WU INTERNATIONAL PTE LTD</v>
      </c>
      <c r="L1925" s="88" t="str">
        <f>Master!L1974</f>
        <v>MARTIN LOCK</v>
      </c>
      <c r="M1925" s="88" t="str">
        <f>Master!M1974</f>
        <v>Serangoon Garden Sec</v>
      </c>
      <c r="N1925" s="88" t="str">
        <f>Master!N1974</f>
        <v>SOUTH</v>
      </c>
      <c r="O1925" s="88" t="str">
        <f>Master!O1974</f>
        <v>Kpop Groove</v>
      </c>
      <c r="P1925" s="88" t="str">
        <f>Master!P1974</f>
        <v>PER HR</v>
      </c>
      <c r="Q1925" s="88" t="str">
        <f>Master!Q1974</f>
        <v/>
      </c>
      <c r="R1925" s="406" t="str">
        <f>Master!R1974</f>
        <v>JUL</v>
      </c>
      <c r="S1925" s="406">
        <f>Master!S1974</f>
        <v>4320</v>
      </c>
      <c r="T1925" s="406" t="str">
        <f>Master!T1974</f>
        <v/>
      </c>
      <c r="U1925" s="406" t="str">
        <f>Master!U1974</f>
        <v/>
      </c>
      <c r="V1925" s="406" t="str">
        <f>Master!V1974</f>
        <v/>
      </c>
      <c r="W1925" s="406" t="str">
        <f>Master!W1974</f>
        <v/>
      </c>
      <c r="X1925" s="406" t="str">
        <f>Master!X1974</f>
        <v/>
      </c>
      <c r="Y1925" s="406" t="str">
        <f>Master!Y1974</f>
        <v/>
      </c>
      <c r="Z1925" s="406" t="str">
        <f>Master!Z1974</f>
        <v/>
      </c>
      <c r="AA1925" s="406" t="str">
        <f>Master!AA1974</f>
        <v/>
      </c>
      <c r="AB1925" s="406" t="str">
        <f>Master!AB1974</f>
        <v/>
      </c>
      <c r="AC1925" s="406" t="str">
        <f>Master!AC1974</f>
        <v/>
      </c>
      <c r="AD1925" s="406" t="str">
        <f>Master!AD1974</f>
        <v/>
      </c>
      <c r="AE1925" s="406">
        <f>Master!AE1974</f>
        <v>4320</v>
      </c>
      <c r="AF1925" s="406" t="str">
        <f>Master!AF1974</f>
        <v/>
      </c>
      <c r="AG1925" s="406" t="str">
        <f>Master!AG1974</f>
        <v/>
      </c>
      <c r="AH1925" s="88">
        <f>Master!AH1974</f>
        <v>5003473617</v>
      </c>
      <c r="AI1925" s="88" t="str">
        <f>Master!AI1974</f>
        <v>27.11.18</v>
      </c>
      <c r="AJ1925" s="406">
        <f>Master!AJ1974</f>
        <v>4320</v>
      </c>
      <c r="AK1925" s="406">
        <f>Master!AK1974</f>
        <v>0</v>
      </c>
      <c r="AL1925" s="88" t="str">
        <f>Master!AL1974</f>
        <v/>
      </c>
      <c r="AM1925" s="416">
        <v>2160.0</v>
      </c>
      <c r="AN1925" s="416"/>
      <c r="AO1925" s="416"/>
      <c r="AP1925" s="416"/>
      <c r="AQ1925" s="416"/>
      <c r="AR1925" s="416">
        <f t="shared" si="10"/>
        <v>2160</v>
      </c>
      <c r="AS1925" s="417">
        <f t="shared" si="11"/>
        <v>0.5</v>
      </c>
      <c r="AT1925" s="416">
        <f t="shared" si="12"/>
        <v>2160</v>
      </c>
      <c r="AU1925" s="417"/>
    </row>
    <row r="1926" hidden="1">
      <c r="A1926" s="88" t="str">
        <f>Master!A1975</f>
        <v>VSWI18012</v>
      </c>
      <c r="B1926" s="88" t="str">
        <f>Master!B1975</f>
        <v>INVVSWI18011001</v>
      </c>
      <c r="C1926" s="88" t="str">
        <f>Master!C1975</f>
        <v>1st Nov</v>
      </c>
      <c r="D1926" s="88">
        <f>Master!D1975</f>
        <v>28</v>
      </c>
      <c r="E1926" s="406">
        <f>Master!E1975</f>
        <v>150</v>
      </c>
      <c r="F1926" s="406">
        <f>Master!F1975</f>
        <v>4200</v>
      </c>
      <c r="G1926" s="88" t="str">
        <f>Master!G1975</f>
        <v>Y</v>
      </c>
      <c r="H1926" s="88" t="str">
        <f>Master!H1975</f>
        <v/>
      </c>
      <c r="I1926" s="88" t="str">
        <f>Master!I1975</f>
        <v/>
      </c>
      <c r="J1926" s="88" t="str">
        <f>Master!J1975</f>
        <v>STUDIO WU INTERNATIONAL PTE LTD</v>
      </c>
      <c r="K1926" s="88" t="str">
        <f>Master!K1975</f>
        <v>STUDIO WU INTERNATIONAL PTE LTD</v>
      </c>
      <c r="L1926" s="88" t="str">
        <f>Master!L1975</f>
        <v>MARTIN LOCK</v>
      </c>
      <c r="M1926" s="88" t="str">
        <f>Master!M1975</f>
        <v>Woodlands Sec</v>
      </c>
      <c r="N1926" s="88" t="str">
        <f>Master!N1975</f>
        <v>NORTH</v>
      </c>
      <c r="O1926" s="88" t="str">
        <f>Master!O1975</f>
        <v>Kpop Groove</v>
      </c>
      <c r="P1926" s="88" t="str">
        <f>Master!P1975</f>
        <v>PER HR</v>
      </c>
      <c r="Q1926" s="88" t="str">
        <f>Master!Q1975</f>
        <v/>
      </c>
      <c r="R1926" s="406" t="str">
        <f>Master!R1975</f>
        <v>JUL</v>
      </c>
      <c r="S1926" s="406">
        <f>Master!S1975</f>
        <v>4200</v>
      </c>
      <c r="T1926" s="406" t="str">
        <f>Master!T1975</f>
        <v/>
      </c>
      <c r="U1926" s="406" t="str">
        <f>Master!U1975</f>
        <v/>
      </c>
      <c r="V1926" s="406" t="str">
        <f>Master!V1975</f>
        <v/>
      </c>
      <c r="W1926" s="406" t="str">
        <f>Master!W1975</f>
        <v/>
      </c>
      <c r="X1926" s="406" t="str">
        <f>Master!X1975</f>
        <v/>
      </c>
      <c r="Y1926" s="406" t="str">
        <f>Master!Y1975</f>
        <v/>
      </c>
      <c r="Z1926" s="406" t="str">
        <f>Master!Z1975</f>
        <v/>
      </c>
      <c r="AA1926" s="406" t="str">
        <f>Master!AA1975</f>
        <v/>
      </c>
      <c r="AB1926" s="406" t="str">
        <f>Master!AB1975</f>
        <v/>
      </c>
      <c r="AC1926" s="406" t="str">
        <f>Master!AC1975</f>
        <v/>
      </c>
      <c r="AD1926" s="406" t="str">
        <f>Master!AD1975</f>
        <v/>
      </c>
      <c r="AE1926" s="406">
        <f>Master!AE1975</f>
        <v>4200</v>
      </c>
      <c r="AF1926" s="406" t="str">
        <f>Master!AF1975</f>
        <v/>
      </c>
      <c r="AG1926" s="406" t="str">
        <f>Master!AG1975</f>
        <v/>
      </c>
      <c r="AH1926" s="88">
        <f>Master!AH1975</f>
        <v>5003473617</v>
      </c>
      <c r="AI1926" s="88" t="str">
        <f>Master!AI1975</f>
        <v>27.11.18</v>
      </c>
      <c r="AJ1926" s="406">
        <f>Master!AJ1975</f>
        <v>4200</v>
      </c>
      <c r="AK1926" s="406">
        <f>Master!AK1975</f>
        <v>0</v>
      </c>
      <c r="AL1926" s="88" t="str">
        <f>Master!AL1975</f>
        <v/>
      </c>
      <c r="AM1926" s="416">
        <v>1660.0</v>
      </c>
      <c r="AN1926" s="416"/>
      <c r="AO1926" s="416"/>
      <c r="AP1926" s="416"/>
      <c r="AQ1926" s="416"/>
      <c r="AR1926" s="416">
        <f t="shared" si="10"/>
        <v>1660</v>
      </c>
      <c r="AS1926" s="417">
        <f t="shared" si="11"/>
        <v>0.3952380952</v>
      </c>
      <c r="AT1926" s="416">
        <f t="shared" si="12"/>
        <v>2540</v>
      </c>
      <c r="AU1926" s="417"/>
    </row>
    <row r="1927" hidden="1">
      <c r="A1927" s="88" t="str">
        <f>Master!A1976</f>
        <v>VSWI18013</v>
      </c>
      <c r="B1927" s="88" t="str">
        <f>Master!B1976</f>
        <v>INVVSWI1911006A</v>
      </c>
      <c r="C1927" s="521">
        <f>Master!C1976</f>
        <v>43787</v>
      </c>
      <c r="D1927" s="88">
        <f>Master!D1976</f>
        <v>1</v>
      </c>
      <c r="E1927" s="406">
        <f>Master!E1976</f>
        <v>1000</v>
      </c>
      <c r="F1927" s="406">
        <f>Master!F1976</f>
        <v>1000</v>
      </c>
      <c r="G1927" s="88" t="str">
        <f>Master!G1976</f>
        <v/>
      </c>
      <c r="H1927" s="88" t="str">
        <f>Master!H1976</f>
        <v/>
      </c>
      <c r="I1927" s="88" t="str">
        <f>Master!I1976</f>
        <v/>
      </c>
      <c r="J1927" s="88" t="str">
        <f>Master!J1976</f>
        <v>STUDIO WU INTERNATIONAL PTE LTD</v>
      </c>
      <c r="K1927" s="88" t="str">
        <f>Master!K1976</f>
        <v>STUDIO WU INTERNATIONAL PTE LTD</v>
      </c>
      <c r="L1927" s="88" t="str">
        <f>Master!L1976</f>
        <v>NORAIN</v>
      </c>
      <c r="M1927" s="88" t="str">
        <f>Master!M1976</f>
        <v>Jurong Secondary School</v>
      </c>
      <c r="N1927" s="88" t="str">
        <f>Master!N1976</f>
        <v>WEST</v>
      </c>
      <c r="O1927" s="88" t="str">
        <f>Master!O1976</f>
        <v>Dance Expression</v>
      </c>
      <c r="P1927" s="88" t="str">
        <f>Master!P1976</f>
        <v>PACKAGE - HR</v>
      </c>
      <c r="Q1927" s="88" t="str">
        <f>Master!Q1976</f>
        <v/>
      </c>
      <c r="R1927" s="406" t="str">
        <f>Master!R1976</f>
        <v>JUL</v>
      </c>
      <c r="S1927" s="406">
        <f>Master!S1976</f>
        <v>1000</v>
      </c>
      <c r="T1927" s="406" t="str">
        <f>Master!T1976</f>
        <v/>
      </c>
      <c r="U1927" s="406" t="str">
        <f>Master!U1976</f>
        <v/>
      </c>
      <c r="V1927" s="406" t="str">
        <f>Master!V1976</f>
        <v/>
      </c>
      <c r="W1927" s="406" t="str">
        <f>Master!W1976</f>
        <v/>
      </c>
      <c r="X1927" s="406" t="str">
        <f>Master!X1976</f>
        <v/>
      </c>
      <c r="Y1927" s="406" t="str">
        <f>Master!Y1976</f>
        <v/>
      </c>
      <c r="Z1927" s="406" t="str">
        <f>Master!Z1976</f>
        <v/>
      </c>
      <c r="AA1927" s="406" t="str">
        <f>Master!AA1976</f>
        <v/>
      </c>
      <c r="AB1927" s="406" t="str">
        <f>Master!AB1976</f>
        <v/>
      </c>
      <c r="AC1927" s="406">
        <f>Master!AC1976</f>
        <v>1000</v>
      </c>
      <c r="AD1927" s="406" t="str">
        <f>Master!AD1976</f>
        <v/>
      </c>
      <c r="AE1927" s="406" t="str">
        <f>Master!AE1976</f>
        <v/>
      </c>
      <c r="AF1927" s="406" t="str">
        <f>Master!AF1976</f>
        <v/>
      </c>
      <c r="AG1927" s="406" t="str">
        <f>Master!AG1976</f>
        <v/>
      </c>
      <c r="AH1927" s="88">
        <f>Master!AH1976</f>
        <v>5003645488</v>
      </c>
      <c r="AI1927" s="88" t="str">
        <f>Master!AI1976</f>
        <v>10.12.19</v>
      </c>
      <c r="AJ1927" s="406">
        <f>Master!AJ1976</f>
        <v>1000</v>
      </c>
      <c r="AK1927" s="406">
        <f>Master!AK1976</f>
        <v>0</v>
      </c>
      <c r="AL1927" s="88" t="str">
        <f>Master!AL1976</f>
        <v/>
      </c>
      <c r="AM1927" s="416">
        <v>300.0</v>
      </c>
      <c r="AN1927" s="416"/>
      <c r="AO1927" s="416"/>
      <c r="AP1927" s="416"/>
      <c r="AQ1927" s="416"/>
      <c r="AR1927" s="416">
        <f t="shared" si="10"/>
        <v>300</v>
      </c>
      <c r="AS1927" s="417">
        <f t="shared" si="11"/>
        <v>0.3</v>
      </c>
      <c r="AT1927" s="416">
        <f t="shared" si="12"/>
        <v>700</v>
      </c>
      <c r="AU1927" s="417"/>
    </row>
    <row r="1928" hidden="1">
      <c r="A1928" s="88" t="str">
        <f>Master!A1977</f>
        <v>VSWI18014</v>
      </c>
      <c r="B1928" s="88" t="str">
        <f>Master!B1977</f>
        <v>INVVSWI18011006</v>
      </c>
      <c r="C1928" s="88" t="str">
        <f>Master!C1977</f>
        <v>7th Nov 2018</v>
      </c>
      <c r="D1928" s="88">
        <f>Master!D1977</f>
        <v>1</v>
      </c>
      <c r="E1928" s="406">
        <f>Master!E1977</f>
        <v>3000</v>
      </c>
      <c r="F1928" s="406">
        <f>Master!F1977</f>
        <v>3000</v>
      </c>
      <c r="G1928" s="88" t="str">
        <f>Master!G1977</f>
        <v/>
      </c>
      <c r="H1928" s="88" t="str">
        <f>Master!H1977</f>
        <v/>
      </c>
      <c r="I1928" s="88" t="str">
        <f>Master!I1977</f>
        <v/>
      </c>
      <c r="J1928" s="88" t="str">
        <f>Master!J1977</f>
        <v>STUDIO WU INTERNATIONAL PTE LTD</v>
      </c>
      <c r="K1928" s="88" t="str">
        <f>Master!K1977</f>
        <v>STUDIO WU INTERNATIONAL PTE LTD</v>
      </c>
      <c r="L1928" s="88" t="str">
        <f>Master!L1977</f>
        <v>SHAWN</v>
      </c>
      <c r="M1928" s="88" t="str">
        <f>Master!M1977</f>
        <v>Yishun Sec</v>
      </c>
      <c r="N1928" s="88" t="str">
        <f>Master!N1977</f>
        <v>NORTH</v>
      </c>
      <c r="O1928" s="88" t="str">
        <f>Master!O1977</f>
        <v>Hip Hop Dance</v>
      </c>
      <c r="P1928" s="88" t="str">
        <f>Master!P1977</f>
        <v>PACKAGE - HR</v>
      </c>
      <c r="Q1928" s="88" t="str">
        <f>Master!Q1977</f>
        <v/>
      </c>
      <c r="R1928" s="406" t="str">
        <f>Master!R1977</f>
        <v>AUG</v>
      </c>
      <c r="S1928" s="406">
        <f>Master!S1977</f>
        <v>3000</v>
      </c>
      <c r="T1928" s="406" t="str">
        <f>Master!T1977</f>
        <v/>
      </c>
      <c r="U1928" s="406" t="str">
        <f>Master!U1977</f>
        <v/>
      </c>
      <c r="V1928" s="406" t="str">
        <f>Master!V1977</f>
        <v/>
      </c>
      <c r="W1928" s="406" t="str">
        <f>Master!W1977</f>
        <v/>
      </c>
      <c r="X1928" s="406" t="str">
        <f>Master!X1977</f>
        <v/>
      </c>
      <c r="Y1928" s="406" t="str">
        <f>Master!Y1977</f>
        <v/>
      </c>
      <c r="Z1928" s="406" t="str">
        <f>Master!Z1977</f>
        <v/>
      </c>
      <c r="AA1928" s="406" t="str">
        <f>Master!AA1977</f>
        <v/>
      </c>
      <c r="AB1928" s="406" t="str">
        <f>Master!AB1977</f>
        <v/>
      </c>
      <c r="AC1928" s="406">
        <f>Master!AC1977</f>
        <v>1500</v>
      </c>
      <c r="AD1928" s="406" t="str">
        <f>Master!AD1977</f>
        <v/>
      </c>
      <c r="AE1928" s="406">
        <f>Master!AE1977</f>
        <v>1500</v>
      </c>
      <c r="AF1928" s="406" t="str">
        <f>Master!AF1977</f>
        <v/>
      </c>
      <c r="AG1928" s="406" t="str">
        <f>Master!AG1977</f>
        <v/>
      </c>
      <c r="AH1928" s="88">
        <f>Master!AH1977</f>
        <v>5003477893</v>
      </c>
      <c r="AI1928" s="88" t="str">
        <f>Master!AI1977</f>
        <v>04.12.18</v>
      </c>
      <c r="AJ1928" s="406">
        <f>Master!AJ1977</f>
        <v>3000</v>
      </c>
      <c r="AK1928" s="406">
        <f>Master!AK1977</f>
        <v>0</v>
      </c>
      <c r="AL1928" s="88" t="str">
        <f>Master!AL1977</f>
        <v/>
      </c>
      <c r="AM1928" s="416">
        <f>240+240+240+350</f>
        <v>1070</v>
      </c>
      <c r="AN1928" s="416"/>
      <c r="AO1928" s="416"/>
      <c r="AP1928" s="416"/>
      <c r="AQ1928" s="416"/>
      <c r="AR1928" s="416">
        <f t="shared" si="10"/>
        <v>1070</v>
      </c>
      <c r="AS1928" s="417">
        <f t="shared" si="11"/>
        <v>0.3566666667</v>
      </c>
      <c r="AT1928" s="416">
        <f t="shared" si="12"/>
        <v>1930</v>
      </c>
      <c r="AU1928" s="417"/>
    </row>
    <row r="1929" hidden="1">
      <c r="A1929" s="88" t="str">
        <f>Master!A1978</f>
        <v>VSWI18015</v>
      </c>
      <c r="B1929" s="88" t="str">
        <f>Master!B1978</f>
        <v>INVVSWI18011008</v>
      </c>
      <c r="C1929" s="88" t="str">
        <f>Master!C1978</f>
        <v>15th Nov 2018</v>
      </c>
      <c r="D1929" s="88">
        <f>Master!D1978</f>
        <v>1</v>
      </c>
      <c r="E1929" s="406">
        <f>Master!E1978</f>
        <v>2200</v>
      </c>
      <c r="F1929" s="406">
        <f>Master!F1978</f>
        <v>2200</v>
      </c>
      <c r="G1929" s="88" t="str">
        <f>Master!G1978</f>
        <v/>
      </c>
      <c r="H1929" s="88" t="str">
        <f>Master!H1978</f>
        <v/>
      </c>
      <c r="I1929" s="88" t="str">
        <f>Master!I1978</f>
        <v/>
      </c>
      <c r="J1929" s="88" t="str">
        <f>Master!J1978</f>
        <v>STUDIO WU INTERNATIONAL PTE LTD</v>
      </c>
      <c r="K1929" s="88" t="str">
        <f>Master!K1978</f>
        <v>STUDIO WU INTERNATIONAL PTE LTD</v>
      </c>
      <c r="L1929" s="88" t="str">
        <f>Master!L1978</f>
        <v>DYLAN HUANG</v>
      </c>
      <c r="M1929" s="88" t="str">
        <f>Master!M1978</f>
        <v>Park View Primary School</v>
      </c>
      <c r="N1929" s="88" t="str">
        <f>Master!N1978</f>
        <v>NORTH</v>
      </c>
      <c r="O1929" s="88" t="str">
        <f>Master!O1978</f>
        <v>SEA GAMES DANCE</v>
      </c>
      <c r="P1929" s="88" t="str">
        <f>Master!P1978</f>
        <v>PACKAGE - HR</v>
      </c>
      <c r="Q1929" s="88" t="str">
        <f>Master!Q1978</f>
        <v/>
      </c>
      <c r="R1929" s="406" t="str">
        <f>Master!R1978</f>
        <v>AUG</v>
      </c>
      <c r="S1929" s="406">
        <f>Master!S1978</f>
        <v>2200</v>
      </c>
      <c r="T1929" s="406" t="str">
        <f>Master!T1978</f>
        <v/>
      </c>
      <c r="U1929" s="406" t="str">
        <f>Master!U1978</f>
        <v/>
      </c>
      <c r="V1929" s="406" t="str">
        <f>Master!V1978</f>
        <v/>
      </c>
      <c r="W1929" s="406" t="str">
        <f>Master!W1978</f>
        <v/>
      </c>
      <c r="X1929" s="406" t="str">
        <f>Master!X1978</f>
        <v/>
      </c>
      <c r="Y1929" s="406" t="str">
        <f>Master!Y1978</f>
        <v/>
      </c>
      <c r="Z1929" s="406" t="str">
        <f>Master!Z1978</f>
        <v/>
      </c>
      <c r="AA1929" s="406" t="str">
        <f>Master!AA1978</f>
        <v/>
      </c>
      <c r="AB1929" s="406" t="str">
        <f>Master!AB1978</f>
        <v/>
      </c>
      <c r="AC1929" s="406">
        <f>Master!AC1978</f>
        <v>2200</v>
      </c>
      <c r="AD1929" s="406" t="str">
        <f>Master!AD1978</f>
        <v/>
      </c>
      <c r="AE1929" s="406" t="str">
        <f>Master!AE1978</f>
        <v/>
      </c>
      <c r="AF1929" s="406" t="str">
        <f>Master!AF1978</f>
        <v/>
      </c>
      <c r="AG1929" s="406" t="str">
        <f>Master!AG1978</f>
        <v/>
      </c>
      <c r="AH1929" s="88">
        <f>Master!AH1978</f>
        <v>5003481068</v>
      </c>
      <c r="AI1929" s="88" t="str">
        <f>Master!AI1978</f>
        <v>10.12.18</v>
      </c>
      <c r="AJ1929" s="406">
        <f>Master!AJ1978</f>
        <v>2200</v>
      </c>
      <c r="AK1929" s="406">
        <f>Master!AK1978</f>
        <v>0</v>
      </c>
      <c r="AL1929" s="88" t="str">
        <f>Master!AL1978</f>
        <v/>
      </c>
      <c r="AM1929" s="416">
        <v>950.0</v>
      </c>
      <c r="AN1929" s="416"/>
      <c r="AO1929" s="416"/>
      <c r="AP1929" s="416">
        <v>40.0</v>
      </c>
      <c r="AQ1929" s="416"/>
      <c r="AR1929" s="416">
        <f t="shared" si="10"/>
        <v>990</v>
      </c>
      <c r="AS1929" s="417">
        <f t="shared" si="11"/>
        <v>0.45</v>
      </c>
      <c r="AT1929" s="416">
        <f t="shared" si="12"/>
        <v>1210</v>
      </c>
      <c r="AU1929" s="417"/>
    </row>
    <row r="1930" hidden="1">
      <c r="A1930" s="88" t="str">
        <f>Master!A1979</f>
        <v>VSWI18016</v>
      </c>
      <c r="B1930" s="88" t="str">
        <f>Master!B1979</f>
        <v>INVVSWI18011010</v>
      </c>
      <c r="C1930" s="616">
        <f>Master!C1979</f>
        <v>43424</v>
      </c>
      <c r="D1930" s="88">
        <f>Master!D1979</f>
        <v>1</v>
      </c>
      <c r="E1930" s="406">
        <f>Master!E1979</f>
        <v>850</v>
      </c>
      <c r="F1930" s="406">
        <f>Master!F1979</f>
        <v>850</v>
      </c>
      <c r="G1930" s="88" t="str">
        <f>Master!G1979</f>
        <v/>
      </c>
      <c r="H1930" s="88" t="str">
        <f>Master!H1979</f>
        <v/>
      </c>
      <c r="I1930" s="88" t="str">
        <f>Master!I1979</f>
        <v/>
      </c>
      <c r="J1930" s="88" t="str">
        <f>Master!J1979</f>
        <v>STUDIO WU INTERNATIONAL PTE LTD</v>
      </c>
      <c r="K1930" s="88" t="str">
        <f>Master!K1979</f>
        <v>STUDIO WU INTERNATIONAL PTE LTD</v>
      </c>
      <c r="L1930" s="88" t="str">
        <f>Master!L1979</f>
        <v>NORAIN</v>
      </c>
      <c r="M1930" s="88" t="str">
        <f>Master!M1979</f>
        <v>Zhenghua Primary School</v>
      </c>
      <c r="N1930" s="88" t="str">
        <f>Master!N1979</f>
        <v/>
      </c>
      <c r="O1930" s="88" t="str">
        <f>Master!O1979</f>
        <v>Cluster Dance-syposium</v>
      </c>
      <c r="P1930" s="88" t="str">
        <f>Master!P1979</f>
        <v/>
      </c>
      <c r="Q1930" s="88" t="str">
        <f>Master!Q1979</f>
        <v/>
      </c>
      <c r="R1930" s="406" t="str">
        <f>Master!R1979</f>
        <v/>
      </c>
      <c r="S1930" s="406">
        <f>Master!S1979</f>
        <v>850</v>
      </c>
      <c r="T1930" s="406" t="str">
        <f>Master!T1979</f>
        <v/>
      </c>
      <c r="U1930" s="406" t="str">
        <f>Master!U1979</f>
        <v/>
      </c>
      <c r="V1930" s="406" t="str">
        <f>Master!V1979</f>
        <v/>
      </c>
      <c r="W1930" s="406" t="str">
        <f>Master!W1979</f>
        <v/>
      </c>
      <c r="X1930" s="406" t="str">
        <f>Master!X1979</f>
        <v/>
      </c>
      <c r="Y1930" s="406" t="str">
        <f>Master!Y1979</f>
        <v/>
      </c>
      <c r="Z1930" s="406" t="str">
        <f>Master!Z1979</f>
        <v/>
      </c>
      <c r="AA1930" s="406" t="str">
        <f>Master!AA1979</f>
        <v/>
      </c>
      <c r="AB1930" s="406" t="str">
        <f>Master!AB1979</f>
        <v/>
      </c>
      <c r="AC1930" s="406" t="str">
        <f>Master!AC1979</f>
        <v/>
      </c>
      <c r="AD1930" s="406" t="str">
        <f>Master!AD1979</f>
        <v/>
      </c>
      <c r="AE1930" s="406">
        <f>Master!AE1979</f>
        <v>850</v>
      </c>
      <c r="AF1930" s="406" t="str">
        <f>Master!AF1979</f>
        <v/>
      </c>
      <c r="AG1930" s="406" t="str">
        <f>Master!AG1979</f>
        <v/>
      </c>
      <c r="AH1930" s="88">
        <f>Master!AH1979</f>
        <v>5003482108</v>
      </c>
      <c r="AI1930" s="88" t="str">
        <f>Master!AI1979</f>
        <v>11.12.18</v>
      </c>
      <c r="AJ1930" s="406">
        <f>Master!AJ1979</f>
        <v>850</v>
      </c>
      <c r="AK1930" s="406">
        <f>Master!AK1979</f>
        <v>0</v>
      </c>
      <c r="AL1930" s="88" t="str">
        <f>Master!AL1979</f>
        <v/>
      </c>
      <c r="AM1930" s="416">
        <v>300.0</v>
      </c>
      <c r="AN1930" s="416"/>
      <c r="AO1930" s="416"/>
      <c r="AP1930" s="416"/>
      <c r="AQ1930" s="416"/>
      <c r="AR1930" s="416">
        <f t="shared" si="10"/>
        <v>300</v>
      </c>
      <c r="AS1930" s="417">
        <f t="shared" si="11"/>
        <v>0.3529411765</v>
      </c>
      <c r="AT1930" s="416">
        <f t="shared" si="12"/>
        <v>550</v>
      </c>
      <c r="AU1930" s="417"/>
    </row>
    <row r="1931" hidden="1">
      <c r="A1931" s="88" t="str">
        <f>Master!A1980</f>
        <v>VSWI18017</v>
      </c>
      <c r="B1931" s="88" t="str">
        <f>Master!B1980</f>
        <v>INVVSWI18011010        </v>
      </c>
      <c r="C1931" s="616">
        <f>Master!C1980</f>
        <v>43424</v>
      </c>
      <c r="D1931" s="88">
        <f>Master!D1980</f>
        <v>1</v>
      </c>
      <c r="E1931" s="406">
        <f>Master!E1980</f>
        <v>1150</v>
      </c>
      <c r="F1931" s="406">
        <f>Master!F1980</f>
        <v>1150</v>
      </c>
      <c r="G1931" s="88" t="str">
        <f>Master!G1980</f>
        <v/>
      </c>
      <c r="H1931" s="88" t="str">
        <f>Master!H1980</f>
        <v/>
      </c>
      <c r="I1931" s="88" t="str">
        <f>Master!I1980</f>
        <v/>
      </c>
      <c r="J1931" s="88" t="str">
        <f>Master!J1980</f>
        <v>STUDIO WU INTERNATIONAL PTE LTD</v>
      </c>
      <c r="K1931" s="88" t="str">
        <f>Master!K1980</f>
        <v>STUDIO WU INTERNATIONAL PTE LTD</v>
      </c>
      <c r="L1931" s="88" t="str">
        <f>Master!L1980</f>
        <v>NORAIN</v>
      </c>
      <c r="M1931" s="88" t="str">
        <f>Master!M1980</f>
        <v>Zhenghua Primary School</v>
      </c>
      <c r="N1931" s="88" t="str">
        <f>Master!N1980</f>
        <v/>
      </c>
      <c r="O1931" s="88" t="str">
        <f>Master!O1980</f>
        <v>Deepavali Dance</v>
      </c>
      <c r="P1931" s="88" t="str">
        <f>Master!P1980</f>
        <v/>
      </c>
      <c r="Q1931" s="88" t="str">
        <f>Master!Q1980</f>
        <v/>
      </c>
      <c r="R1931" s="406" t="str">
        <f>Master!R1980</f>
        <v>AUG</v>
      </c>
      <c r="S1931" s="406">
        <f>Master!S1980</f>
        <v>1150</v>
      </c>
      <c r="T1931" s="406" t="str">
        <f>Master!T1980</f>
        <v/>
      </c>
      <c r="U1931" s="406" t="str">
        <f>Master!U1980</f>
        <v/>
      </c>
      <c r="V1931" s="406" t="str">
        <f>Master!V1980</f>
        <v/>
      </c>
      <c r="W1931" s="406" t="str">
        <f>Master!W1980</f>
        <v/>
      </c>
      <c r="X1931" s="406" t="str">
        <f>Master!X1980</f>
        <v/>
      </c>
      <c r="Y1931" s="406" t="str">
        <f>Master!Y1980</f>
        <v/>
      </c>
      <c r="Z1931" s="406" t="str">
        <f>Master!Z1980</f>
        <v/>
      </c>
      <c r="AA1931" s="406" t="str">
        <f>Master!AA1980</f>
        <v/>
      </c>
      <c r="AB1931" s="406" t="str">
        <f>Master!AB1980</f>
        <v/>
      </c>
      <c r="AC1931" s="406" t="str">
        <f>Master!AC1980</f>
        <v/>
      </c>
      <c r="AD1931" s="406" t="str">
        <f>Master!AD1980</f>
        <v/>
      </c>
      <c r="AE1931" s="406" t="str">
        <f>Master!AE1980</f>
        <v/>
      </c>
      <c r="AF1931" s="406">
        <f>Master!AF1980</f>
        <v>1150</v>
      </c>
      <c r="AG1931" s="406" t="str">
        <f>Master!AG1980</f>
        <v/>
      </c>
      <c r="AH1931" s="88">
        <f>Master!AH1980</f>
        <v>5003482108</v>
      </c>
      <c r="AI1931" s="88" t="str">
        <f>Master!AI1980</f>
        <v>11.12.18</v>
      </c>
      <c r="AJ1931" s="406">
        <f>Master!AJ1980</f>
        <v>1150</v>
      </c>
      <c r="AK1931" s="406">
        <f>Master!AK1980</f>
        <v>0</v>
      </c>
      <c r="AL1931" s="88" t="str">
        <f>Master!AL1980</f>
        <v/>
      </c>
      <c r="AM1931" s="416">
        <f>360+120</f>
        <v>480</v>
      </c>
      <c r="AN1931" s="416"/>
      <c r="AO1931" s="416"/>
      <c r="AP1931" s="416"/>
      <c r="AQ1931" s="416"/>
      <c r="AR1931" s="416">
        <f t="shared" si="10"/>
        <v>480</v>
      </c>
      <c r="AS1931" s="417">
        <f t="shared" si="11"/>
        <v>0.4173913043</v>
      </c>
      <c r="AT1931" s="416">
        <f t="shared" si="12"/>
        <v>670</v>
      </c>
      <c r="AU1931" s="417"/>
    </row>
    <row r="1932" hidden="1">
      <c r="A1932" s="88" t="str">
        <f>Master!A1981</f>
        <v>VSWI18018</v>
      </c>
      <c r="B1932" s="88" t="str">
        <f>Master!B1981</f>
        <v>INVVSWI18011009</v>
      </c>
      <c r="C1932" s="616">
        <f>Master!C1981</f>
        <v>43424</v>
      </c>
      <c r="D1932" s="88">
        <f>Master!D1981</f>
        <v>1</v>
      </c>
      <c r="E1932" s="406">
        <f>Master!E1981</f>
        <v>720</v>
      </c>
      <c r="F1932" s="406">
        <f>Master!F1981</f>
        <v>720</v>
      </c>
      <c r="G1932" s="88" t="str">
        <f>Master!G1981</f>
        <v/>
      </c>
      <c r="H1932" s="88" t="str">
        <f>Master!H1981</f>
        <v/>
      </c>
      <c r="I1932" s="88" t="str">
        <f>Master!I1981</f>
        <v/>
      </c>
      <c r="J1932" s="88" t="str">
        <f>Master!J1981</f>
        <v>STUDIO WU INTERNATIONAL PTE LTD</v>
      </c>
      <c r="K1932" s="88" t="str">
        <f>Master!K1981</f>
        <v>STUDIO WU INTERNATIONAL PTE LTD</v>
      </c>
      <c r="L1932" s="88" t="str">
        <f>Master!L1981</f>
        <v>NORAIN</v>
      </c>
      <c r="M1932" s="88" t="str">
        <f>Master!M1981</f>
        <v>fuhua Primary</v>
      </c>
      <c r="N1932" s="88" t="str">
        <f>Master!N1981</f>
        <v>WEST</v>
      </c>
      <c r="O1932" s="88" t="str">
        <f>Master!O1981</f>
        <v>Deepavali Dance</v>
      </c>
      <c r="P1932" s="88" t="str">
        <f>Master!P1981</f>
        <v/>
      </c>
      <c r="Q1932" s="88" t="str">
        <f>Master!Q1981</f>
        <v/>
      </c>
      <c r="R1932" s="406" t="str">
        <f>Master!R1981</f>
        <v>SEP</v>
      </c>
      <c r="S1932" s="406">
        <f>Master!S1981</f>
        <v>720</v>
      </c>
      <c r="T1932" s="406" t="str">
        <f>Master!T1981</f>
        <v/>
      </c>
      <c r="U1932" s="406" t="str">
        <f>Master!U1981</f>
        <v/>
      </c>
      <c r="V1932" s="406" t="str">
        <f>Master!V1981</f>
        <v/>
      </c>
      <c r="W1932" s="406" t="str">
        <f>Master!W1981</f>
        <v/>
      </c>
      <c r="X1932" s="406" t="str">
        <f>Master!X1981</f>
        <v/>
      </c>
      <c r="Y1932" s="406" t="str">
        <f>Master!Y1981</f>
        <v/>
      </c>
      <c r="Z1932" s="406" t="str">
        <f>Master!Z1981</f>
        <v/>
      </c>
      <c r="AA1932" s="406" t="str">
        <f>Master!AA1981</f>
        <v/>
      </c>
      <c r="AB1932" s="406" t="str">
        <f>Master!AB1981</f>
        <v/>
      </c>
      <c r="AC1932" s="406" t="str">
        <f>Master!AC1981</f>
        <v/>
      </c>
      <c r="AD1932" s="406" t="str">
        <f>Master!AD1981</f>
        <v/>
      </c>
      <c r="AE1932" s="406">
        <f>Master!AE1981</f>
        <v>720</v>
      </c>
      <c r="AF1932" s="406" t="str">
        <f>Master!AF1981</f>
        <v/>
      </c>
      <c r="AG1932" s="406" t="str">
        <f>Master!AG1981</f>
        <v/>
      </c>
      <c r="AH1932" s="88">
        <f>Master!AH1981</f>
        <v>5003482108</v>
      </c>
      <c r="AI1932" s="88" t="str">
        <f>Master!AI1981</f>
        <v>11.12.18</v>
      </c>
      <c r="AJ1932" s="406">
        <f>Master!AJ1981</f>
        <v>720</v>
      </c>
      <c r="AK1932" s="406">
        <f>Master!AK1981</f>
        <v>0</v>
      </c>
      <c r="AL1932" s="88" t="str">
        <f>Master!AL1981</f>
        <v/>
      </c>
      <c r="AM1932" s="416"/>
      <c r="AN1932" s="416"/>
      <c r="AO1932" s="416"/>
      <c r="AP1932" s="416"/>
      <c r="AQ1932" s="416"/>
      <c r="AR1932" s="416">
        <f t="shared" si="10"/>
        <v>0</v>
      </c>
      <c r="AS1932" s="417">
        <f t="shared" si="11"/>
        <v>0</v>
      </c>
      <c r="AT1932" s="416">
        <f t="shared" si="12"/>
        <v>720</v>
      </c>
      <c r="AU1932" s="417"/>
    </row>
    <row r="1933" hidden="1">
      <c r="A1933" s="88" t="str">
        <f>Master!A1982</f>
        <v>VSWI18019</v>
      </c>
      <c r="B1933" s="88" t="str">
        <f>Master!B1982</f>
        <v>INVVSWI18011003</v>
      </c>
      <c r="C1933" s="88" t="str">
        <f>Master!C1982</f>
        <v>2nd Nov</v>
      </c>
      <c r="D1933" s="88">
        <f>Master!D1982</f>
        <v>19</v>
      </c>
      <c r="E1933" s="406">
        <f>Master!E1982</f>
        <v>220</v>
      </c>
      <c r="F1933" s="406">
        <f>Master!F1982</f>
        <v>4180</v>
      </c>
      <c r="G1933" s="88" t="str">
        <f>Master!G1982</f>
        <v>Y</v>
      </c>
      <c r="H1933" s="88" t="str">
        <f>Master!H1982</f>
        <v/>
      </c>
      <c r="I1933" s="88" t="str">
        <f>Master!I1982</f>
        <v/>
      </c>
      <c r="J1933" s="88" t="str">
        <f>Master!J1982</f>
        <v>STUDIO WU INTERNATIONAL PTE LTD</v>
      </c>
      <c r="K1933" s="88" t="str">
        <f>Master!K1982</f>
        <v>PASSIONISTA PTE LTD</v>
      </c>
      <c r="L1933" s="88" t="str">
        <f>Master!L1982</f>
        <v>MARTIN LOCK</v>
      </c>
      <c r="M1933" s="88" t="str">
        <f>Master!M1982</f>
        <v>Woodlands Ring Sec</v>
      </c>
      <c r="N1933" s="88" t="str">
        <f>Master!N1982</f>
        <v>NORTH</v>
      </c>
      <c r="O1933" s="88" t="str">
        <f>Master!O1982</f>
        <v>Dance Choreography</v>
      </c>
      <c r="P1933" s="88" t="str">
        <f>Master!P1982</f>
        <v>PER PAX</v>
      </c>
      <c r="Q1933" s="88" t="str">
        <f>Master!Q1982</f>
        <v/>
      </c>
      <c r="R1933" s="406" t="str">
        <f>Master!R1982</f>
        <v>SEP</v>
      </c>
      <c r="S1933" s="406">
        <f>Master!S1982</f>
        <v>4180</v>
      </c>
      <c r="T1933" s="406" t="str">
        <f>Master!T1982</f>
        <v/>
      </c>
      <c r="U1933" s="406" t="str">
        <f>Master!U1982</f>
        <v/>
      </c>
      <c r="V1933" s="406" t="str">
        <f>Master!V1982</f>
        <v/>
      </c>
      <c r="W1933" s="406" t="str">
        <f>Master!W1982</f>
        <v/>
      </c>
      <c r="X1933" s="406" t="str">
        <f>Master!X1982</f>
        <v/>
      </c>
      <c r="Y1933" s="406" t="str">
        <f>Master!Y1982</f>
        <v/>
      </c>
      <c r="Z1933" s="406" t="str">
        <f>Master!Z1982</f>
        <v/>
      </c>
      <c r="AA1933" s="406" t="str">
        <f>Master!AA1982</f>
        <v/>
      </c>
      <c r="AB1933" s="406" t="str">
        <f>Master!AB1982</f>
        <v/>
      </c>
      <c r="AC1933" s="406" t="str">
        <f>Master!AC1982</f>
        <v/>
      </c>
      <c r="AD1933" s="406" t="str">
        <f>Master!AD1982</f>
        <v/>
      </c>
      <c r="AE1933" s="406">
        <f>Master!AE1982</f>
        <v>4180</v>
      </c>
      <c r="AF1933" s="406" t="str">
        <f>Master!AF1982</f>
        <v/>
      </c>
      <c r="AG1933" s="406" t="str">
        <f>Master!AG1982</f>
        <v/>
      </c>
      <c r="AH1933" s="88">
        <f>Master!AH1982</f>
        <v>5003473617</v>
      </c>
      <c r="AI1933" s="88" t="str">
        <f>Master!AI1982</f>
        <v>27.11.18</v>
      </c>
      <c r="AJ1933" s="406">
        <f>Master!AJ1982</f>
        <v>4180</v>
      </c>
      <c r="AK1933" s="406">
        <f>Master!AK1982</f>
        <v>0</v>
      </c>
      <c r="AL1933" s="88" t="str">
        <f>Master!AL1982</f>
        <v/>
      </c>
      <c r="AM1933" s="416">
        <f>1200+100</f>
        <v>1300</v>
      </c>
      <c r="AN1933" s="416"/>
      <c r="AO1933" s="416"/>
      <c r="AP1933" s="416"/>
      <c r="AQ1933" s="416"/>
      <c r="AR1933" s="416">
        <f t="shared" si="10"/>
        <v>1300</v>
      </c>
      <c r="AS1933" s="417">
        <f t="shared" si="11"/>
        <v>0.3110047847</v>
      </c>
      <c r="AT1933" s="416">
        <f t="shared" si="12"/>
        <v>2880</v>
      </c>
      <c r="AU1933" s="417"/>
    </row>
    <row r="1934" hidden="1">
      <c r="A1934" s="88" t="str">
        <f>Master!A1983</f>
        <v>VSWI18020</v>
      </c>
      <c r="B1934" s="88" t="str">
        <f>Master!B1983</f>
        <v>INVVSWI18011007</v>
      </c>
      <c r="C1934" s="88" t="str">
        <f>Master!C1983</f>
        <v>7th Nov 2018</v>
      </c>
      <c r="D1934" s="88">
        <f>Master!D1983</f>
        <v>47</v>
      </c>
      <c r="E1934" s="406">
        <f>Master!E1983</f>
        <v>35</v>
      </c>
      <c r="F1934" s="406">
        <f>Master!F1983</f>
        <v>1645</v>
      </c>
      <c r="G1934" s="88" t="str">
        <f>Master!G1983</f>
        <v/>
      </c>
      <c r="H1934" s="88" t="str">
        <f>Master!H1983</f>
        <v/>
      </c>
      <c r="I1934" s="88" t="str">
        <f>Master!I1983</f>
        <v/>
      </c>
      <c r="J1934" s="88" t="str">
        <f>Master!J1983</f>
        <v>STUDIO WU INTERNATIONAL PTE LTD</v>
      </c>
      <c r="K1934" s="88" t="str">
        <f>Master!K1983</f>
        <v>STUDIO WU INTERNATIONAL PTE LTD</v>
      </c>
      <c r="L1934" s="88" t="str">
        <f>Master!L1983</f>
        <v>SHAWN</v>
      </c>
      <c r="M1934" s="88" t="str">
        <f>Master!M1983</f>
        <v>Broadrick Sec</v>
      </c>
      <c r="N1934" s="88" t="str">
        <f>Master!N1983</f>
        <v>EAST</v>
      </c>
      <c r="O1934" s="88" t="str">
        <f>Master!O1983</f>
        <v>KPOP DANCE Programme </v>
      </c>
      <c r="P1934" s="88" t="str">
        <f>Master!P1983</f>
        <v/>
      </c>
      <c r="Q1934" s="88" t="str">
        <f>Master!Q1983</f>
        <v/>
      </c>
      <c r="R1934" s="406" t="str">
        <f>Master!R1983</f>
        <v/>
      </c>
      <c r="S1934" s="406">
        <f>Master!S1983</f>
        <v>1645</v>
      </c>
      <c r="T1934" s="406" t="str">
        <f>Master!T1983</f>
        <v/>
      </c>
      <c r="U1934" s="406" t="str">
        <f>Master!U1983</f>
        <v/>
      </c>
      <c r="V1934" s="406" t="str">
        <f>Master!V1983</f>
        <v/>
      </c>
      <c r="W1934" s="406" t="str">
        <f>Master!W1983</f>
        <v/>
      </c>
      <c r="X1934" s="406" t="str">
        <f>Master!X1983</f>
        <v/>
      </c>
      <c r="Y1934" s="406" t="str">
        <f>Master!Y1983</f>
        <v/>
      </c>
      <c r="Z1934" s="406" t="str">
        <f>Master!Z1983</f>
        <v/>
      </c>
      <c r="AA1934" s="406" t="str">
        <f>Master!AA1983</f>
        <v/>
      </c>
      <c r="AB1934" s="406" t="str">
        <f>Master!AB1983</f>
        <v/>
      </c>
      <c r="AC1934" s="406" t="str">
        <f>Master!AC1983</f>
        <v/>
      </c>
      <c r="AD1934" s="406" t="str">
        <f>Master!AD1983</f>
        <v/>
      </c>
      <c r="AE1934" s="406">
        <f>Master!AE1983</f>
        <v>1645</v>
      </c>
      <c r="AF1934" s="406" t="str">
        <f>Master!AF1983</f>
        <v/>
      </c>
      <c r="AG1934" s="406" t="str">
        <f>Master!AG1983</f>
        <v/>
      </c>
      <c r="AH1934" s="88">
        <f>Master!AH1983</f>
        <v>5003477893</v>
      </c>
      <c r="AI1934" s="88" t="str">
        <f>Master!AI1983</f>
        <v>04.12.18</v>
      </c>
      <c r="AJ1934" s="406">
        <f>Master!AJ1983</f>
        <v>1645</v>
      </c>
      <c r="AK1934" s="406">
        <f>Master!AK1983</f>
        <v>0</v>
      </c>
      <c r="AL1934" s="88" t="str">
        <f>Master!AL1983</f>
        <v/>
      </c>
      <c r="AM1934" s="416">
        <v>310.0</v>
      </c>
      <c r="AN1934" s="416"/>
      <c r="AO1934" s="416"/>
      <c r="AP1934" s="416"/>
      <c r="AQ1934" s="416"/>
      <c r="AR1934" s="416">
        <f t="shared" si="10"/>
        <v>310</v>
      </c>
      <c r="AS1934" s="417">
        <f t="shared" si="11"/>
        <v>0.188449848</v>
      </c>
      <c r="AT1934" s="416">
        <f t="shared" si="12"/>
        <v>1335</v>
      </c>
      <c r="AU1934" s="417"/>
    </row>
    <row r="1935" hidden="1">
      <c r="A1935" s="88" t="str">
        <f>Master!A1984</f>
        <v>VSWI18021</v>
      </c>
      <c r="B1935" s="88" t="str">
        <f>Master!B1984</f>
        <v>INVVSWI18010001</v>
      </c>
      <c r="C1935" s="88" t="str">
        <f>Master!C1984</f>
        <v>6th October 2018</v>
      </c>
      <c r="D1935" s="88">
        <f>Master!D1984</f>
        <v>1</v>
      </c>
      <c r="E1935" s="406">
        <f>Master!E1984</f>
        <v>1020</v>
      </c>
      <c r="F1935" s="406">
        <f>Master!F1984</f>
        <v>1020</v>
      </c>
      <c r="G1935" s="88" t="str">
        <f>Master!G1984</f>
        <v/>
      </c>
      <c r="H1935" s="88" t="str">
        <f>Master!H1984</f>
        <v/>
      </c>
      <c r="I1935" s="88" t="str">
        <f>Master!I1984</f>
        <v/>
      </c>
      <c r="J1935" s="88" t="str">
        <f>Master!J1984</f>
        <v>STUDIO WU INTERNATIONAL PTE LTD</v>
      </c>
      <c r="K1935" s="88" t="str">
        <f>Master!K1984</f>
        <v>STUDIO WU INTERNATIONAL PTE LTD</v>
      </c>
      <c r="L1935" s="88" t="str">
        <f>Master!L1984</f>
        <v>DYLAN HUANG</v>
      </c>
      <c r="M1935" s="88" t="str">
        <f>Master!M1984</f>
        <v>Ahmad Ibrahim Primary</v>
      </c>
      <c r="N1935" s="88" t="str">
        <f>Master!N1984</f>
        <v>NORTH</v>
      </c>
      <c r="O1935" s="88" t="str">
        <f>Master!O1984</f>
        <v>Mass Workout</v>
      </c>
      <c r="P1935" s="88" t="str">
        <f>Master!P1984</f>
        <v>PACKAGE - HR</v>
      </c>
      <c r="Q1935" s="88" t="str">
        <f>Master!Q1984</f>
        <v/>
      </c>
      <c r="R1935" s="406" t="str">
        <f>Master!R1984</f>
        <v>SEP</v>
      </c>
      <c r="S1935" s="406">
        <f>Master!S1984</f>
        <v>1020</v>
      </c>
      <c r="T1935" s="406" t="str">
        <f>Master!T1984</f>
        <v/>
      </c>
      <c r="U1935" s="406" t="str">
        <f>Master!U1984</f>
        <v/>
      </c>
      <c r="V1935" s="406" t="str">
        <f>Master!V1984</f>
        <v/>
      </c>
      <c r="W1935" s="406" t="str">
        <f>Master!W1984</f>
        <v/>
      </c>
      <c r="X1935" s="406" t="str">
        <f>Master!X1984</f>
        <v/>
      </c>
      <c r="Y1935" s="406" t="str">
        <f>Master!Y1984</f>
        <v/>
      </c>
      <c r="Z1935" s="406" t="str">
        <f>Master!Z1984</f>
        <v/>
      </c>
      <c r="AA1935" s="406" t="str">
        <f>Master!AA1984</f>
        <v/>
      </c>
      <c r="AB1935" s="406" t="str">
        <f>Master!AB1984</f>
        <v/>
      </c>
      <c r="AC1935" s="406" t="str">
        <f>Master!AC1984</f>
        <v/>
      </c>
      <c r="AD1935" s="406" t="str">
        <f>Master!AD1984</f>
        <v/>
      </c>
      <c r="AE1935" s="406">
        <f>Master!AE1984</f>
        <v>1020</v>
      </c>
      <c r="AF1935" s="406" t="str">
        <f>Master!AF1984</f>
        <v/>
      </c>
      <c r="AG1935" s="406" t="str">
        <f>Master!AG1984</f>
        <v/>
      </c>
      <c r="AH1935" s="88">
        <f>Master!AH1984</f>
        <v>5003462515</v>
      </c>
      <c r="AI1935" s="88" t="str">
        <f>Master!AI1984</f>
        <v>01.11.18</v>
      </c>
      <c r="AJ1935" s="406">
        <f>Master!AJ1984</f>
        <v>1020</v>
      </c>
      <c r="AK1935" s="406">
        <f>Master!AK1984</f>
        <v>0</v>
      </c>
      <c r="AL1935" s="88" t="str">
        <f>Master!AL1984</f>
        <v/>
      </c>
      <c r="AM1935" s="416">
        <v>220.0</v>
      </c>
      <c r="AN1935" s="416"/>
      <c r="AO1935" s="416"/>
      <c r="AP1935" s="416"/>
      <c r="AQ1935" s="416"/>
      <c r="AR1935" s="416">
        <f t="shared" si="10"/>
        <v>220</v>
      </c>
      <c r="AS1935" s="417">
        <f t="shared" si="11"/>
        <v>0.2156862745</v>
      </c>
      <c r="AT1935" s="416">
        <f t="shared" si="12"/>
        <v>800</v>
      </c>
      <c r="AU1935" s="417"/>
    </row>
    <row r="1936" hidden="1">
      <c r="A1936" s="88" t="str">
        <f>Master!A1985</f>
        <v>VSWI18022</v>
      </c>
      <c r="B1936" s="88" t="str">
        <f>Master!B1985</f>
        <v>INVVSWI180110004</v>
      </c>
      <c r="C1936" s="522">
        <f>Master!C1985</f>
        <v>43406</v>
      </c>
      <c r="D1936" s="88">
        <f>Master!D1985</f>
        <v>19</v>
      </c>
      <c r="E1936" s="406">
        <f>Master!E1985</f>
        <v>240</v>
      </c>
      <c r="F1936" s="406">
        <f>Master!F1985</f>
        <v>4560</v>
      </c>
      <c r="G1936" s="88" t="str">
        <f>Master!G1985</f>
        <v>Y</v>
      </c>
      <c r="H1936" s="88" t="str">
        <f>Master!H1985</f>
        <v/>
      </c>
      <c r="I1936" s="88" t="str">
        <f>Master!I1985</f>
        <v/>
      </c>
      <c r="J1936" s="88" t="str">
        <f>Master!J1985</f>
        <v>STUDIO WU INTERNATIONAL PTE LTD</v>
      </c>
      <c r="K1936" s="88" t="str">
        <f>Master!K1985</f>
        <v>STUDIO WU INTERNATIONAL PTE LTD</v>
      </c>
      <c r="L1936" s="88" t="str">
        <f>Master!L1985</f>
        <v>RAMESH</v>
      </c>
      <c r="M1936" s="88" t="str">
        <f>Master!M1985</f>
        <v>Fuchun Sec</v>
      </c>
      <c r="N1936" s="88" t="str">
        <f>Master!N1985</f>
        <v>NORTH</v>
      </c>
      <c r="O1936" s="88" t="str">
        <f>Master!O1985</f>
        <v>Airline Services Elective Module</v>
      </c>
      <c r="P1936" s="88" t="str">
        <f>Master!P1985</f>
        <v>PACKAGE - PAX</v>
      </c>
      <c r="Q1936" s="88" t="str">
        <f>Master!Q1985</f>
        <v>$240 Per Pax</v>
      </c>
      <c r="R1936" s="406" t="str">
        <f>Master!R1985</f>
        <v>SEP</v>
      </c>
      <c r="S1936" s="406">
        <f>Master!S1985</f>
        <v>4560</v>
      </c>
      <c r="T1936" s="406" t="str">
        <f>Master!T1985</f>
        <v/>
      </c>
      <c r="U1936" s="406" t="str">
        <f>Master!U1985</f>
        <v/>
      </c>
      <c r="V1936" s="406" t="str">
        <f>Master!V1985</f>
        <v/>
      </c>
      <c r="W1936" s="406" t="str">
        <f>Master!W1985</f>
        <v/>
      </c>
      <c r="X1936" s="406" t="str">
        <f>Master!X1985</f>
        <v/>
      </c>
      <c r="Y1936" s="406" t="str">
        <f>Master!Y1985</f>
        <v/>
      </c>
      <c r="Z1936" s="406" t="str">
        <f>Master!Z1985</f>
        <v/>
      </c>
      <c r="AA1936" s="406" t="str">
        <f>Master!AA1985</f>
        <v/>
      </c>
      <c r="AB1936" s="406" t="str">
        <f>Master!AB1985</f>
        <v/>
      </c>
      <c r="AC1936" s="406" t="str">
        <f>Master!AC1985</f>
        <v/>
      </c>
      <c r="AD1936" s="406" t="str">
        <f>Master!AD1985</f>
        <v/>
      </c>
      <c r="AE1936" s="406">
        <f>Master!AE1985</f>
        <v>4560</v>
      </c>
      <c r="AF1936" s="406" t="str">
        <f>Master!AF1985</f>
        <v/>
      </c>
      <c r="AG1936" s="406" t="str">
        <f>Master!AG1985</f>
        <v/>
      </c>
      <c r="AH1936" s="88">
        <f>Master!AH1985</f>
        <v>5003473617</v>
      </c>
      <c r="AI1936" s="88" t="str">
        <f>Master!AI1985</f>
        <v>27.11.18</v>
      </c>
      <c r="AJ1936" s="406">
        <f>Master!AJ1985</f>
        <v>4560</v>
      </c>
      <c r="AK1936" s="406">
        <f>Master!AK1985</f>
        <v>0</v>
      </c>
      <c r="AL1936" s="88" t="str">
        <f>Master!AL1985</f>
        <v/>
      </c>
      <c r="AM1936" s="416">
        <v>825.0</v>
      </c>
      <c r="AN1936" s="416"/>
      <c r="AO1936" s="416">
        <v>171.2</v>
      </c>
      <c r="AP1936" s="416">
        <f>8.8+13</f>
        <v>21.8</v>
      </c>
      <c r="AQ1936" s="416"/>
      <c r="AR1936" s="416">
        <f t="shared" si="10"/>
        <v>1018</v>
      </c>
      <c r="AS1936" s="417">
        <f t="shared" si="11"/>
        <v>0.223245614</v>
      </c>
      <c r="AT1936" s="416">
        <f t="shared" si="12"/>
        <v>3542</v>
      </c>
      <c r="AU1936" s="417"/>
    </row>
    <row r="1937" hidden="1">
      <c r="A1937" s="88" t="str">
        <f>Master!A1986</f>
        <v>VSWI18023</v>
      </c>
      <c r="B1937" s="88" t="str">
        <f>Master!B1986</f>
        <v>INVVSWI180110005</v>
      </c>
      <c r="C1937" s="88" t="str">
        <f>Master!C1986</f>
        <v>4th Nov 2018</v>
      </c>
      <c r="D1937" s="88">
        <f>Master!D1986</f>
        <v>41</v>
      </c>
      <c r="E1937" s="406">
        <f>Master!E1986</f>
        <v>30</v>
      </c>
      <c r="F1937" s="406">
        <f>Master!F1986</f>
        <v>1230</v>
      </c>
      <c r="G1937" s="88" t="str">
        <f>Master!G1986</f>
        <v>Y</v>
      </c>
      <c r="H1937" s="88" t="str">
        <f>Master!H1986</f>
        <v/>
      </c>
      <c r="I1937" s="88" t="str">
        <f>Master!I1986</f>
        <v/>
      </c>
      <c r="J1937" s="88" t="str">
        <f>Master!J1986</f>
        <v>STUDIO WU INTERNATIONAL PTE LTD</v>
      </c>
      <c r="K1937" s="88" t="str">
        <f>Master!K1986</f>
        <v>STUDIO WU PTE LTD</v>
      </c>
      <c r="L1937" s="88" t="str">
        <f>Master!L1986</f>
        <v>RAMESH</v>
      </c>
      <c r="M1937" s="88" t="str">
        <f>Master!M1986</f>
        <v>YISHUN TOWN SEC</v>
      </c>
      <c r="N1937" s="88" t="str">
        <f>Master!N1986</f>
        <v>NORTH</v>
      </c>
      <c r="O1937" s="88" t="str">
        <f>Master!O1986</f>
        <v>STREET JAZZ</v>
      </c>
      <c r="P1937" s="88" t="str">
        <f>Master!P1986</f>
        <v>PER PAX</v>
      </c>
      <c r="Q1937" s="88" t="str">
        <f>Master!Q1986</f>
        <v/>
      </c>
      <c r="R1937" s="406" t="str">
        <f>Master!R1986</f>
        <v/>
      </c>
      <c r="S1937" s="406">
        <f>Master!S1986</f>
        <v>1230</v>
      </c>
      <c r="T1937" s="406" t="str">
        <f>Master!T1986</f>
        <v/>
      </c>
      <c r="U1937" s="406" t="str">
        <f>Master!U1986</f>
        <v/>
      </c>
      <c r="V1937" s="406" t="str">
        <f>Master!V1986</f>
        <v/>
      </c>
      <c r="W1937" s="406" t="str">
        <f>Master!W1986</f>
        <v/>
      </c>
      <c r="X1937" s="406" t="str">
        <f>Master!X1986</f>
        <v/>
      </c>
      <c r="Y1937" s="406" t="str">
        <f>Master!Y1986</f>
        <v/>
      </c>
      <c r="Z1937" s="406" t="str">
        <f>Master!Z1986</f>
        <v/>
      </c>
      <c r="AA1937" s="406" t="str">
        <f>Master!AA1986</f>
        <v/>
      </c>
      <c r="AB1937" s="406" t="str">
        <f>Master!AB1986</f>
        <v/>
      </c>
      <c r="AC1937" s="406" t="str">
        <f>Master!AC1986</f>
        <v/>
      </c>
      <c r="AD1937" s="406" t="str">
        <f>Master!AD1986</f>
        <v/>
      </c>
      <c r="AE1937" s="406">
        <f>Master!AE1986</f>
        <v>1230</v>
      </c>
      <c r="AF1937" s="406" t="str">
        <f>Master!AF1986</f>
        <v/>
      </c>
      <c r="AG1937" s="406" t="str">
        <f>Master!AG1986</f>
        <v/>
      </c>
      <c r="AH1937" s="88">
        <f>Master!AH1986</f>
        <v>5003475762</v>
      </c>
      <c r="AI1937" s="88" t="str">
        <f>Master!AI1986</f>
        <v>29.11.18</v>
      </c>
      <c r="AJ1937" s="406">
        <f>Master!AJ1986</f>
        <v>1230</v>
      </c>
      <c r="AK1937" s="406">
        <f>Master!AK1986</f>
        <v>0</v>
      </c>
      <c r="AL1937" s="88" t="str">
        <f>Master!AL1986</f>
        <v/>
      </c>
      <c r="AM1937" s="416">
        <v>180.0</v>
      </c>
      <c r="AN1937" s="416"/>
      <c r="AO1937" s="416"/>
      <c r="AP1937" s="416"/>
      <c r="AQ1937" s="416"/>
      <c r="AR1937" s="416">
        <f t="shared" si="10"/>
        <v>180</v>
      </c>
      <c r="AS1937" s="417">
        <f t="shared" si="11"/>
        <v>0.1463414634</v>
      </c>
      <c r="AT1937" s="416">
        <f t="shared" si="12"/>
        <v>1050</v>
      </c>
      <c r="AU1937" s="417"/>
    </row>
    <row r="1938" hidden="1">
      <c r="A1938" s="88" t="str">
        <f>Master!A1987</f>
        <v>VSWI18024</v>
      </c>
      <c r="B1938" s="88" t="str">
        <f>Master!B1987</f>
        <v>INVSWI1811008</v>
      </c>
      <c r="C1938" s="521">
        <f>Master!C1987</f>
        <v>43416</v>
      </c>
      <c r="D1938" s="88">
        <f>Master!D1987</f>
        <v>1</v>
      </c>
      <c r="E1938" s="406">
        <f>Master!E1987</f>
        <v>2200</v>
      </c>
      <c r="F1938" s="406">
        <f>Master!F1987</f>
        <v>2200</v>
      </c>
      <c r="G1938" s="88" t="str">
        <f>Master!G1987</f>
        <v/>
      </c>
      <c r="H1938" s="88" t="str">
        <f>Master!H1987</f>
        <v/>
      </c>
      <c r="I1938" s="88" t="str">
        <f>Master!I1987</f>
        <v/>
      </c>
      <c r="J1938" s="88" t="str">
        <f>Master!J1987</f>
        <v>STUDIO WU INTERNATIONAL PTE LTD</v>
      </c>
      <c r="K1938" s="88" t="str">
        <f>Master!K1987</f>
        <v>STUDIO WU INTERNATIONAL PTE LTD</v>
      </c>
      <c r="L1938" s="88" t="str">
        <f>Master!L1987</f>
        <v>TERENCE</v>
      </c>
      <c r="M1938" s="88" t="str">
        <f>Master!M1987</f>
        <v>tampines north primary</v>
      </c>
      <c r="N1938" s="88" t="str">
        <f>Master!N1987</f>
        <v/>
      </c>
      <c r="O1938" s="88" t="str">
        <f>Master!O1987</f>
        <v>Dance Camp</v>
      </c>
      <c r="P1938" s="88" t="str">
        <f>Master!P1987</f>
        <v/>
      </c>
      <c r="Q1938" s="88" t="str">
        <f>Master!Q1987</f>
        <v/>
      </c>
      <c r="R1938" s="406" t="str">
        <f>Master!R1987</f>
        <v/>
      </c>
      <c r="S1938" s="406">
        <f>Master!S1987</f>
        <v>2200</v>
      </c>
      <c r="T1938" s="406" t="str">
        <f>Master!T1987</f>
        <v/>
      </c>
      <c r="U1938" s="406" t="str">
        <f>Master!U1987</f>
        <v/>
      </c>
      <c r="V1938" s="406" t="str">
        <f>Master!V1987</f>
        <v/>
      </c>
      <c r="W1938" s="406" t="str">
        <f>Master!W1987</f>
        <v/>
      </c>
      <c r="X1938" s="406" t="str">
        <f>Master!X1987</f>
        <v/>
      </c>
      <c r="Y1938" s="406" t="str">
        <f>Master!Y1987</f>
        <v/>
      </c>
      <c r="Z1938" s="406" t="str">
        <f>Master!Z1987</f>
        <v/>
      </c>
      <c r="AA1938" s="406" t="str">
        <f>Master!AA1987</f>
        <v/>
      </c>
      <c r="AB1938" s="406" t="str">
        <f>Master!AB1987</f>
        <v/>
      </c>
      <c r="AC1938" s="406" t="str">
        <f>Master!AC1987</f>
        <v/>
      </c>
      <c r="AD1938" s="406" t="str">
        <f>Master!AD1987</f>
        <v/>
      </c>
      <c r="AE1938" s="406" t="str">
        <f>Master!AE1987</f>
        <v/>
      </c>
      <c r="AF1938" s="406">
        <f>Master!AF1987</f>
        <v>2200</v>
      </c>
      <c r="AG1938" s="406" t="str">
        <f>Master!AG1987</f>
        <v/>
      </c>
      <c r="AH1938" s="88">
        <f>Master!AH1987</f>
        <v>5003483355</v>
      </c>
      <c r="AI1938" s="88" t="str">
        <f>Master!AI1987</f>
        <v>12.12.18</v>
      </c>
      <c r="AJ1938" s="406">
        <f>Master!AJ1987</f>
        <v>2200</v>
      </c>
      <c r="AK1938" s="406">
        <f>Master!AK1987</f>
        <v>0</v>
      </c>
      <c r="AL1938" s="88" t="str">
        <f>Master!AL1987</f>
        <v/>
      </c>
      <c r="AM1938" s="416">
        <v>1000.0</v>
      </c>
      <c r="AN1938" s="416"/>
      <c r="AO1938" s="416"/>
      <c r="AP1938" s="416">
        <f>42.8+50+41.7</f>
        <v>134.5</v>
      </c>
      <c r="AQ1938" s="416"/>
      <c r="AR1938" s="416">
        <f t="shared" si="10"/>
        <v>1134.5</v>
      </c>
      <c r="AS1938" s="417">
        <f t="shared" si="11"/>
        <v>0.5156818182</v>
      </c>
      <c r="AT1938" s="416">
        <f t="shared" si="12"/>
        <v>1065.5</v>
      </c>
      <c r="AU1938" s="417"/>
    </row>
    <row r="1939" hidden="1">
      <c r="A1939" s="88" t="str">
        <f>Master!A1988</f>
        <v>VSWI18025</v>
      </c>
      <c r="B1939" s="88" t="str">
        <f>Master!B1988</f>
        <v>INVSWI1811001</v>
      </c>
      <c r="C1939" s="414">
        <f>Master!C1988</f>
        <v>43406</v>
      </c>
      <c r="D1939" s="88">
        <f>Master!D1988</f>
        <v>1</v>
      </c>
      <c r="E1939" s="406">
        <f>Master!E1988</f>
        <v>3000</v>
      </c>
      <c r="F1939" s="406">
        <f>Master!F1988</f>
        <v>3000</v>
      </c>
      <c r="G1939" s="88" t="str">
        <f>Master!G1988</f>
        <v/>
      </c>
      <c r="H1939" s="88" t="str">
        <f>Master!H1988</f>
        <v/>
      </c>
      <c r="I1939" s="88" t="str">
        <f>Master!I1988</f>
        <v/>
      </c>
      <c r="J1939" s="88" t="str">
        <f>Master!J1988</f>
        <v>STUDIO WU INTERNATIONAL PTE LTD</v>
      </c>
      <c r="K1939" s="88" t="str">
        <f>Master!K1988</f>
        <v>STUDIO WU INTERNATIONAL PTE LTD</v>
      </c>
      <c r="L1939" s="88" t="str">
        <f>Master!L1988</f>
        <v>HARJINDER SINGH</v>
      </c>
      <c r="M1939" s="88" t="str">
        <f>Master!M1988</f>
        <v>Tampines Sec</v>
      </c>
      <c r="N1939" s="88" t="str">
        <f>Master!N1988</f>
        <v/>
      </c>
      <c r="O1939" s="88" t="str">
        <f>Master!O1988</f>
        <v>Percussive Movement/KPOP</v>
      </c>
      <c r="P1939" s="88" t="str">
        <f>Master!P1988</f>
        <v/>
      </c>
      <c r="Q1939" s="88" t="str">
        <f>Master!Q1988</f>
        <v/>
      </c>
      <c r="R1939" s="406" t="str">
        <f>Master!R1988</f>
        <v/>
      </c>
      <c r="S1939" s="406">
        <f>Master!S1988</f>
        <v>3000</v>
      </c>
      <c r="T1939" s="406" t="str">
        <f>Master!T1988</f>
        <v/>
      </c>
      <c r="U1939" s="406" t="str">
        <f>Master!U1988</f>
        <v/>
      </c>
      <c r="V1939" s="406" t="str">
        <f>Master!V1988</f>
        <v/>
      </c>
      <c r="W1939" s="406" t="str">
        <f>Master!W1988</f>
        <v/>
      </c>
      <c r="X1939" s="406" t="str">
        <f>Master!X1988</f>
        <v/>
      </c>
      <c r="Y1939" s="406" t="str">
        <f>Master!Y1988</f>
        <v/>
      </c>
      <c r="Z1939" s="406" t="str">
        <f>Master!Z1988</f>
        <v/>
      </c>
      <c r="AA1939" s="406" t="str">
        <f>Master!AA1988</f>
        <v/>
      </c>
      <c r="AB1939" s="406" t="str">
        <f>Master!AB1988</f>
        <v/>
      </c>
      <c r="AC1939" s="406" t="str">
        <f>Master!AC1988</f>
        <v/>
      </c>
      <c r="AD1939" s="406" t="str">
        <f>Master!AD1988</f>
        <v/>
      </c>
      <c r="AE1939" s="406" t="str">
        <f>Master!AE1988</f>
        <v/>
      </c>
      <c r="AF1939" s="406">
        <f>Master!AF1988</f>
        <v>3000</v>
      </c>
      <c r="AG1939" s="406" t="str">
        <f>Master!AG1988</f>
        <v/>
      </c>
      <c r="AH1939" s="88">
        <f>Master!AH1988</f>
        <v>5003473617</v>
      </c>
      <c r="AI1939" s="88" t="str">
        <f>Master!AI1988</f>
        <v>27.11.18</v>
      </c>
      <c r="AJ1939" s="406">
        <f>Master!AJ1988</f>
        <v>3000</v>
      </c>
      <c r="AK1939" s="406">
        <f>Master!AK1988</f>
        <v>0</v>
      </c>
      <c r="AL1939" s="88" t="str">
        <f>Master!AL1988</f>
        <v/>
      </c>
      <c r="AM1939" s="416">
        <v>810.0</v>
      </c>
      <c r="AN1939" s="416"/>
      <c r="AO1939" s="416"/>
      <c r="AP1939" s="416"/>
      <c r="AQ1939" s="416"/>
      <c r="AR1939" s="416">
        <f t="shared" si="10"/>
        <v>810</v>
      </c>
      <c r="AS1939" s="417">
        <f t="shared" si="11"/>
        <v>0.27</v>
      </c>
      <c r="AT1939" s="416">
        <f t="shared" si="12"/>
        <v>2190</v>
      </c>
      <c r="AU1939" s="417"/>
    </row>
    <row r="1940" hidden="1">
      <c r="A1940" s="88" t="str">
        <f>Master!A1989</f>
        <v>VSWI18026</v>
      </c>
      <c r="B1940" s="88" t="str">
        <f>Master!B1989</f>
        <v/>
      </c>
      <c r="C1940" s="88" t="str">
        <f>Master!C1989</f>
        <v/>
      </c>
      <c r="D1940" s="88" t="str">
        <f>Master!D1989</f>
        <v/>
      </c>
      <c r="E1940" s="406" t="str">
        <f>Master!E1989</f>
        <v/>
      </c>
      <c r="F1940" s="406">
        <f>Master!F1989</f>
        <v>0</v>
      </c>
      <c r="G1940" s="88" t="str">
        <f>Master!G1989</f>
        <v/>
      </c>
      <c r="H1940" s="88" t="str">
        <f>Master!H1989</f>
        <v/>
      </c>
      <c r="I1940" s="88" t="str">
        <f>Master!I1989</f>
        <v/>
      </c>
      <c r="J1940" s="88" t="str">
        <f>Master!J1989</f>
        <v>STUDIO WU INTERNATIONAL PTE LTD</v>
      </c>
      <c r="K1940" s="88" t="str">
        <f>Master!K1989</f>
        <v/>
      </c>
      <c r="L1940" s="88" t="str">
        <f>Master!L1989</f>
        <v/>
      </c>
      <c r="M1940" s="88" t="str">
        <f>Master!M1989</f>
        <v/>
      </c>
      <c r="N1940" s="88" t="str">
        <f>Master!N1989</f>
        <v/>
      </c>
      <c r="O1940" s="88" t="str">
        <f>Master!O1989</f>
        <v/>
      </c>
      <c r="P1940" s="88" t="str">
        <f>Master!P1989</f>
        <v/>
      </c>
      <c r="Q1940" s="88" t="str">
        <f>Master!Q1989</f>
        <v/>
      </c>
      <c r="R1940" s="406" t="str">
        <f>Master!R1989</f>
        <v/>
      </c>
      <c r="S1940" s="406">
        <f>Master!S1989</f>
        <v>0</v>
      </c>
      <c r="T1940" s="406" t="str">
        <f>Master!T1989</f>
        <v/>
      </c>
      <c r="U1940" s="406" t="str">
        <f>Master!U1989</f>
        <v/>
      </c>
      <c r="V1940" s="406" t="str">
        <f>Master!V1989</f>
        <v/>
      </c>
      <c r="W1940" s="406" t="str">
        <f>Master!W1989</f>
        <v/>
      </c>
      <c r="X1940" s="406" t="str">
        <f>Master!X1989</f>
        <v/>
      </c>
      <c r="Y1940" s="406" t="str">
        <f>Master!Y1989</f>
        <v/>
      </c>
      <c r="Z1940" s="406" t="str">
        <f>Master!Z1989</f>
        <v/>
      </c>
      <c r="AA1940" s="406" t="str">
        <f>Master!AA1989</f>
        <v/>
      </c>
      <c r="AB1940" s="406" t="str">
        <f>Master!AB1989</f>
        <v/>
      </c>
      <c r="AC1940" s="406" t="str">
        <f>Master!AC1989</f>
        <v/>
      </c>
      <c r="AD1940" s="406" t="str">
        <f>Master!AD1989</f>
        <v/>
      </c>
      <c r="AE1940" s="406" t="str">
        <f>Master!AE1989</f>
        <v/>
      </c>
      <c r="AF1940" s="406" t="str">
        <f>Master!AF1989</f>
        <v/>
      </c>
      <c r="AG1940" s="406" t="str">
        <f>Master!AG1989</f>
        <v/>
      </c>
      <c r="AH1940" s="88" t="str">
        <f>Master!AH1989</f>
        <v/>
      </c>
      <c r="AI1940" s="414" t="str">
        <f>Master!AI1989</f>
        <v/>
      </c>
      <c r="AJ1940" s="406" t="str">
        <f>Master!AJ1989</f>
        <v/>
      </c>
      <c r="AK1940" s="406">
        <f>Master!AK1989</f>
        <v>0</v>
      </c>
      <c r="AL1940" s="88" t="str">
        <f>Master!AL1989</f>
        <v/>
      </c>
      <c r="AM1940" s="416"/>
      <c r="AN1940" s="416"/>
      <c r="AO1940" s="416"/>
      <c r="AP1940" s="416"/>
      <c r="AQ1940" s="416"/>
      <c r="AR1940" s="416">
        <f t="shared" si="10"/>
        <v>0</v>
      </c>
      <c r="AS1940" s="417" t="str">
        <f t="shared" si="11"/>
        <v>#DIV/0!</v>
      </c>
      <c r="AT1940" s="416">
        <f t="shared" si="12"/>
        <v>0</v>
      </c>
      <c r="AU1940" s="417"/>
    </row>
    <row r="1941" hidden="1">
      <c r="A1941" s="88" t="str">
        <f>Master!A1990</f>
        <v>VSWI18027</v>
      </c>
      <c r="B1941" s="414" t="str">
        <f>Master!B1990</f>
        <v/>
      </c>
      <c r="C1941" s="414" t="str">
        <f>Master!C1990</f>
        <v/>
      </c>
      <c r="D1941" s="88" t="str">
        <f>Master!D1990</f>
        <v/>
      </c>
      <c r="E1941" s="406" t="str">
        <f>Master!E1990</f>
        <v/>
      </c>
      <c r="F1941" s="406">
        <f>Master!F1990</f>
        <v>0</v>
      </c>
      <c r="G1941" s="88" t="str">
        <f>Master!G1990</f>
        <v/>
      </c>
      <c r="H1941" s="88" t="str">
        <f>Master!H1990</f>
        <v/>
      </c>
      <c r="I1941" s="88" t="str">
        <f>Master!I1990</f>
        <v/>
      </c>
      <c r="J1941" s="88" t="str">
        <f>Master!J1990</f>
        <v>STUDIO WU INTERNATIONAL PTE LTD</v>
      </c>
      <c r="K1941" s="88" t="str">
        <f>Master!K1990</f>
        <v/>
      </c>
      <c r="L1941" s="88" t="str">
        <f>Master!L1990</f>
        <v/>
      </c>
      <c r="M1941" s="88" t="str">
        <f>Master!M1990</f>
        <v/>
      </c>
      <c r="N1941" s="88" t="str">
        <f>Master!N1990</f>
        <v/>
      </c>
      <c r="O1941" s="88" t="str">
        <f>Master!O1990</f>
        <v/>
      </c>
      <c r="P1941" s="88" t="str">
        <f>Master!P1990</f>
        <v/>
      </c>
      <c r="Q1941" s="88" t="str">
        <f>Master!Q1990</f>
        <v/>
      </c>
      <c r="R1941" s="406" t="str">
        <f>Master!R1990</f>
        <v/>
      </c>
      <c r="S1941" s="406">
        <f>Master!S1990</f>
        <v>0</v>
      </c>
      <c r="T1941" s="406" t="str">
        <f>Master!T1990</f>
        <v/>
      </c>
      <c r="U1941" s="406" t="str">
        <f>Master!U1990</f>
        <v/>
      </c>
      <c r="V1941" s="406" t="str">
        <f>Master!V1990</f>
        <v/>
      </c>
      <c r="W1941" s="406" t="str">
        <f>Master!W1990</f>
        <v/>
      </c>
      <c r="X1941" s="406" t="str">
        <f>Master!X1990</f>
        <v/>
      </c>
      <c r="Y1941" s="406" t="str">
        <f>Master!Y1990</f>
        <v/>
      </c>
      <c r="Z1941" s="406" t="str">
        <f>Master!Z1990</f>
        <v/>
      </c>
      <c r="AA1941" s="406" t="str">
        <f>Master!AA1990</f>
        <v/>
      </c>
      <c r="AB1941" s="406" t="str">
        <f>Master!AB1990</f>
        <v/>
      </c>
      <c r="AC1941" s="406" t="str">
        <f>Master!AC1990</f>
        <v/>
      </c>
      <c r="AD1941" s="406" t="str">
        <f>Master!AD1990</f>
        <v/>
      </c>
      <c r="AE1941" s="406" t="str">
        <f>Master!AE1990</f>
        <v/>
      </c>
      <c r="AF1941" s="406" t="str">
        <f>Master!AF1990</f>
        <v/>
      </c>
      <c r="AG1941" s="406" t="str">
        <f>Master!AG1990</f>
        <v/>
      </c>
      <c r="AH1941" s="88" t="str">
        <f>Master!AH1990</f>
        <v/>
      </c>
      <c r="AI1941" s="88" t="str">
        <f>Master!AI1990</f>
        <v/>
      </c>
      <c r="AJ1941" s="406" t="str">
        <f>Master!AJ1990</f>
        <v/>
      </c>
      <c r="AK1941" s="406">
        <f>Master!AK1990</f>
        <v>0</v>
      </c>
      <c r="AL1941" s="88" t="str">
        <f>Master!AL1990</f>
        <v/>
      </c>
      <c r="AM1941" s="416"/>
      <c r="AN1941" s="416"/>
      <c r="AO1941" s="416"/>
      <c r="AP1941" s="416"/>
      <c r="AQ1941" s="416"/>
      <c r="AR1941" s="416">
        <f t="shared" si="10"/>
        <v>0</v>
      </c>
      <c r="AS1941" s="417" t="str">
        <f t="shared" si="11"/>
        <v>#DIV/0!</v>
      </c>
      <c r="AT1941" s="416">
        <f t="shared" si="12"/>
        <v>0</v>
      </c>
      <c r="AU1941" s="417"/>
    </row>
    <row r="1942" hidden="1">
      <c r="A1942" s="88" t="str">
        <f>Master!A1991</f>
        <v>VSWI18028</v>
      </c>
      <c r="B1942" s="88" t="str">
        <f>Master!B1991</f>
        <v/>
      </c>
      <c r="C1942" s="88" t="str">
        <f>Master!C1991</f>
        <v/>
      </c>
      <c r="D1942" s="88" t="str">
        <f>Master!D1991</f>
        <v/>
      </c>
      <c r="E1942" s="406" t="str">
        <f>Master!E1991</f>
        <v/>
      </c>
      <c r="F1942" s="406">
        <f>Master!F1991</f>
        <v>0</v>
      </c>
      <c r="G1942" s="88" t="str">
        <f>Master!G1991</f>
        <v/>
      </c>
      <c r="H1942" s="88" t="str">
        <f>Master!H1991</f>
        <v/>
      </c>
      <c r="I1942" s="88" t="str">
        <f>Master!I1991</f>
        <v/>
      </c>
      <c r="J1942" s="88" t="str">
        <f>Master!J1991</f>
        <v>STUDIO WU INTERNATIONAL PTE LTD</v>
      </c>
      <c r="K1942" s="88" t="str">
        <f>Master!K1991</f>
        <v/>
      </c>
      <c r="L1942" s="88" t="str">
        <f>Master!L1991</f>
        <v/>
      </c>
      <c r="M1942" s="88" t="str">
        <f>Master!M1991</f>
        <v/>
      </c>
      <c r="N1942" s="88" t="str">
        <f>Master!N1991</f>
        <v/>
      </c>
      <c r="O1942" s="88" t="str">
        <f>Master!O1991</f>
        <v/>
      </c>
      <c r="P1942" s="88" t="str">
        <f>Master!P1991</f>
        <v/>
      </c>
      <c r="Q1942" s="88" t="str">
        <f>Master!Q1991</f>
        <v/>
      </c>
      <c r="R1942" s="406" t="str">
        <f>Master!R1991</f>
        <v/>
      </c>
      <c r="S1942" s="406">
        <f>Master!S1991</f>
        <v>0</v>
      </c>
      <c r="T1942" s="406" t="str">
        <f>Master!T1991</f>
        <v/>
      </c>
      <c r="U1942" s="406" t="str">
        <f>Master!U1991</f>
        <v/>
      </c>
      <c r="V1942" s="406" t="str">
        <f>Master!V1991</f>
        <v/>
      </c>
      <c r="W1942" s="406" t="str">
        <f>Master!W1991</f>
        <v/>
      </c>
      <c r="X1942" s="406" t="str">
        <f>Master!X1991</f>
        <v/>
      </c>
      <c r="Y1942" s="406" t="str">
        <f>Master!Y1991</f>
        <v/>
      </c>
      <c r="Z1942" s="406" t="str">
        <f>Master!Z1991</f>
        <v/>
      </c>
      <c r="AA1942" s="406" t="str">
        <f>Master!AA1991</f>
        <v/>
      </c>
      <c r="AB1942" s="406" t="str">
        <f>Master!AB1991</f>
        <v/>
      </c>
      <c r="AC1942" s="406" t="str">
        <f>Master!AC1991</f>
        <v/>
      </c>
      <c r="AD1942" s="406" t="str">
        <f>Master!AD1991</f>
        <v/>
      </c>
      <c r="AE1942" s="406" t="str">
        <f>Master!AE1991</f>
        <v/>
      </c>
      <c r="AF1942" s="406" t="str">
        <f>Master!AF1991</f>
        <v/>
      </c>
      <c r="AG1942" s="406" t="str">
        <f>Master!AG1991</f>
        <v/>
      </c>
      <c r="AH1942" s="88" t="str">
        <f>Master!AH1991</f>
        <v/>
      </c>
      <c r="AI1942" s="414" t="str">
        <f>Master!AI1991</f>
        <v/>
      </c>
      <c r="AJ1942" s="406" t="str">
        <f>Master!AJ1991</f>
        <v/>
      </c>
      <c r="AK1942" s="406">
        <f>Master!AK1991</f>
        <v>0</v>
      </c>
      <c r="AL1942" s="88" t="str">
        <f>Master!AL1991</f>
        <v/>
      </c>
      <c r="AM1942" s="416"/>
      <c r="AN1942" s="416"/>
      <c r="AO1942" s="416"/>
      <c r="AP1942" s="416"/>
      <c r="AQ1942" s="416"/>
      <c r="AR1942" s="416">
        <f t="shared" si="10"/>
        <v>0</v>
      </c>
      <c r="AS1942" s="417" t="str">
        <f t="shared" si="11"/>
        <v>#DIV/0!</v>
      </c>
      <c r="AT1942" s="416">
        <f t="shared" si="12"/>
        <v>0</v>
      </c>
      <c r="AU1942" s="417"/>
    </row>
    <row r="1943" hidden="1">
      <c r="A1943" s="88" t="str">
        <f>Master!A1992</f>
        <v>VSWI18029</v>
      </c>
      <c r="B1943" s="414" t="str">
        <f>Master!B1992</f>
        <v/>
      </c>
      <c r="C1943" s="414" t="str">
        <f>Master!C1992</f>
        <v/>
      </c>
      <c r="D1943" s="88" t="str">
        <f>Master!D1992</f>
        <v/>
      </c>
      <c r="E1943" s="406" t="str">
        <f>Master!E1992</f>
        <v/>
      </c>
      <c r="F1943" s="406">
        <f>Master!F1992</f>
        <v>0</v>
      </c>
      <c r="G1943" s="88" t="str">
        <f>Master!G1992</f>
        <v/>
      </c>
      <c r="H1943" s="88" t="str">
        <f>Master!H1992</f>
        <v/>
      </c>
      <c r="I1943" s="88" t="str">
        <f>Master!I1992</f>
        <v/>
      </c>
      <c r="J1943" s="88" t="str">
        <f>Master!J1992</f>
        <v>STUDIO WU INTERNATIONAL PTE LTD</v>
      </c>
      <c r="K1943" s="88" t="str">
        <f>Master!K1992</f>
        <v/>
      </c>
      <c r="L1943" s="88" t="str">
        <f>Master!L1992</f>
        <v/>
      </c>
      <c r="M1943" s="88" t="str">
        <f>Master!M1992</f>
        <v/>
      </c>
      <c r="N1943" s="88" t="str">
        <f>Master!N1992</f>
        <v/>
      </c>
      <c r="O1943" s="88" t="str">
        <f>Master!O1992</f>
        <v/>
      </c>
      <c r="P1943" s="88" t="str">
        <f>Master!P1992</f>
        <v/>
      </c>
      <c r="Q1943" s="88" t="str">
        <f>Master!Q1992</f>
        <v/>
      </c>
      <c r="R1943" s="406" t="str">
        <f>Master!R1992</f>
        <v/>
      </c>
      <c r="S1943" s="406">
        <f>Master!S1992</f>
        <v>0</v>
      </c>
      <c r="T1943" s="406" t="str">
        <f>Master!T1992</f>
        <v/>
      </c>
      <c r="U1943" s="406" t="str">
        <f>Master!U1992</f>
        <v/>
      </c>
      <c r="V1943" s="406" t="str">
        <f>Master!V1992</f>
        <v/>
      </c>
      <c r="W1943" s="406" t="str">
        <f>Master!W1992</f>
        <v/>
      </c>
      <c r="X1943" s="406" t="str">
        <f>Master!X1992</f>
        <v/>
      </c>
      <c r="Y1943" s="406" t="str">
        <f>Master!Y1992</f>
        <v/>
      </c>
      <c r="Z1943" s="406" t="str">
        <f>Master!Z1992</f>
        <v/>
      </c>
      <c r="AA1943" s="406" t="str">
        <f>Master!AA1992</f>
        <v/>
      </c>
      <c r="AB1943" s="406" t="str">
        <f>Master!AB1992</f>
        <v/>
      </c>
      <c r="AC1943" s="406" t="str">
        <f>Master!AC1992</f>
        <v/>
      </c>
      <c r="AD1943" s="406" t="str">
        <f>Master!AD1992</f>
        <v/>
      </c>
      <c r="AE1943" s="406" t="str">
        <f>Master!AE1992</f>
        <v/>
      </c>
      <c r="AF1943" s="406" t="str">
        <f>Master!AF1992</f>
        <v/>
      </c>
      <c r="AG1943" s="406" t="str">
        <f>Master!AG1992</f>
        <v/>
      </c>
      <c r="AH1943" s="88" t="str">
        <f>Master!AH1992</f>
        <v/>
      </c>
      <c r="AI1943" s="88" t="str">
        <f>Master!AI1992</f>
        <v/>
      </c>
      <c r="AJ1943" s="406" t="str">
        <f>Master!AJ1992</f>
        <v/>
      </c>
      <c r="AK1943" s="406">
        <f>Master!AK1992</f>
        <v>0</v>
      </c>
      <c r="AL1943" s="88" t="str">
        <f>Master!AL1992</f>
        <v/>
      </c>
      <c r="AM1943" s="416"/>
      <c r="AN1943" s="416"/>
      <c r="AO1943" s="416"/>
      <c r="AP1943" s="416"/>
      <c r="AQ1943" s="416"/>
      <c r="AR1943" s="416">
        <f t="shared" si="10"/>
        <v>0</v>
      </c>
      <c r="AS1943" s="417" t="str">
        <f t="shared" si="11"/>
        <v>#DIV/0!</v>
      </c>
      <c r="AT1943" s="416">
        <f t="shared" si="12"/>
        <v>0</v>
      </c>
      <c r="AU1943" s="417"/>
    </row>
    <row r="1944" hidden="1">
      <c r="A1944" s="88" t="str">
        <f>Master!A1993</f>
        <v>VSWI18030</v>
      </c>
      <c r="B1944" s="88" t="str">
        <f>Master!B1993</f>
        <v/>
      </c>
      <c r="C1944" s="88" t="str">
        <f>Master!C1993</f>
        <v/>
      </c>
      <c r="D1944" s="88" t="str">
        <f>Master!D1993</f>
        <v/>
      </c>
      <c r="E1944" s="406" t="str">
        <f>Master!E1993</f>
        <v/>
      </c>
      <c r="F1944" s="406">
        <f>Master!F1993</f>
        <v>0</v>
      </c>
      <c r="G1944" s="88" t="str">
        <f>Master!G1993</f>
        <v/>
      </c>
      <c r="H1944" s="88" t="str">
        <f>Master!H1993</f>
        <v/>
      </c>
      <c r="I1944" s="88" t="str">
        <f>Master!I1993</f>
        <v/>
      </c>
      <c r="J1944" s="88" t="str">
        <f>Master!J1993</f>
        <v>STUDIO WU INTERNATIONAL PTE LTD</v>
      </c>
      <c r="K1944" s="88" t="str">
        <f>Master!K1993</f>
        <v/>
      </c>
      <c r="L1944" s="88" t="str">
        <f>Master!L1993</f>
        <v/>
      </c>
      <c r="M1944" s="88" t="str">
        <f>Master!M1993</f>
        <v/>
      </c>
      <c r="N1944" s="88" t="str">
        <f>Master!N1993</f>
        <v/>
      </c>
      <c r="O1944" s="88" t="str">
        <f>Master!O1993</f>
        <v/>
      </c>
      <c r="P1944" s="88" t="str">
        <f>Master!P1993</f>
        <v/>
      </c>
      <c r="Q1944" s="88" t="str">
        <f>Master!Q1993</f>
        <v/>
      </c>
      <c r="R1944" s="406" t="str">
        <f>Master!R1993</f>
        <v/>
      </c>
      <c r="S1944" s="406">
        <f>Master!S1993</f>
        <v>0</v>
      </c>
      <c r="T1944" s="406" t="str">
        <f>Master!T1993</f>
        <v/>
      </c>
      <c r="U1944" s="406" t="str">
        <f>Master!U1993</f>
        <v/>
      </c>
      <c r="V1944" s="406" t="str">
        <f>Master!V1993</f>
        <v/>
      </c>
      <c r="W1944" s="406" t="str">
        <f>Master!W1993</f>
        <v/>
      </c>
      <c r="X1944" s="406" t="str">
        <f>Master!X1993</f>
        <v/>
      </c>
      <c r="Y1944" s="406" t="str">
        <f>Master!Y1993</f>
        <v/>
      </c>
      <c r="Z1944" s="406" t="str">
        <f>Master!Z1993</f>
        <v/>
      </c>
      <c r="AA1944" s="406" t="str">
        <f>Master!AA1993</f>
        <v/>
      </c>
      <c r="AB1944" s="406" t="str">
        <f>Master!AB1993</f>
        <v/>
      </c>
      <c r="AC1944" s="406" t="str">
        <f>Master!AC1993</f>
        <v/>
      </c>
      <c r="AD1944" s="406" t="str">
        <f>Master!AD1993</f>
        <v/>
      </c>
      <c r="AE1944" s="406" t="str">
        <f>Master!AE1993</f>
        <v/>
      </c>
      <c r="AF1944" s="406" t="str">
        <f>Master!AF1993</f>
        <v/>
      </c>
      <c r="AG1944" s="406" t="str">
        <f>Master!AG1993</f>
        <v/>
      </c>
      <c r="AH1944" s="88" t="str">
        <f>Master!AH1993</f>
        <v/>
      </c>
      <c r="AI1944" s="414" t="str">
        <f>Master!AI1993</f>
        <v/>
      </c>
      <c r="AJ1944" s="406" t="str">
        <f>Master!AJ1993</f>
        <v/>
      </c>
      <c r="AK1944" s="406">
        <f>Master!AK1993</f>
        <v>0</v>
      </c>
      <c r="AL1944" s="88" t="str">
        <f>Master!AL1993</f>
        <v/>
      </c>
      <c r="AM1944" s="416"/>
      <c r="AN1944" s="416"/>
      <c r="AO1944" s="416"/>
      <c r="AP1944" s="416"/>
      <c r="AQ1944" s="416"/>
      <c r="AR1944" s="416">
        <f t="shared" si="10"/>
        <v>0</v>
      </c>
      <c r="AS1944" s="417" t="str">
        <f t="shared" si="11"/>
        <v>#DIV/0!</v>
      </c>
      <c r="AT1944" s="416">
        <f t="shared" si="12"/>
        <v>0</v>
      </c>
      <c r="AU1944" s="417"/>
    </row>
    <row r="1945" hidden="1">
      <c r="A1945" s="88" t="str">
        <f>Master!A1994</f>
        <v>VSWI18031</v>
      </c>
      <c r="B1945" s="414" t="str">
        <f>Master!B1994</f>
        <v/>
      </c>
      <c r="C1945" s="414" t="str">
        <f>Master!C1994</f>
        <v/>
      </c>
      <c r="D1945" s="88" t="str">
        <f>Master!D1994</f>
        <v/>
      </c>
      <c r="E1945" s="406" t="str">
        <f>Master!E1994</f>
        <v/>
      </c>
      <c r="F1945" s="406">
        <f>Master!F1994</f>
        <v>0</v>
      </c>
      <c r="G1945" s="88" t="str">
        <f>Master!G1994</f>
        <v/>
      </c>
      <c r="H1945" s="88" t="str">
        <f>Master!H1994</f>
        <v/>
      </c>
      <c r="I1945" s="88" t="str">
        <f>Master!I1994</f>
        <v/>
      </c>
      <c r="J1945" s="88" t="str">
        <f>Master!J1994</f>
        <v>STUDIO WU INTERNATIONAL PTE LTD</v>
      </c>
      <c r="K1945" s="88" t="str">
        <f>Master!K1994</f>
        <v/>
      </c>
      <c r="L1945" s="88" t="str">
        <f>Master!L1994</f>
        <v/>
      </c>
      <c r="M1945" s="88" t="str">
        <f>Master!M1994</f>
        <v/>
      </c>
      <c r="N1945" s="88" t="str">
        <f>Master!N1994</f>
        <v/>
      </c>
      <c r="O1945" s="88" t="str">
        <f>Master!O1994</f>
        <v/>
      </c>
      <c r="P1945" s="88" t="str">
        <f>Master!P1994</f>
        <v/>
      </c>
      <c r="Q1945" s="88" t="str">
        <f>Master!Q1994</f>
        <v/>
      </c>
      <c r="R1945" s="406" t="str">
        <f>Master!R1994</f>
        <v/>
      </c>
      <c r="S1945" s="406">
        <f>Master!S1994</f>
        <v>0</v>
      </c>
      <c r="T1945" s="406" t="str">
        <f>Master!T1994</f>
        <v/>
      </c>
      <c r="U1945" s="406" t="str">
        <f>Master!U1994</f>
        <v/>
      </c>
      <c r="V1945" s="406" t="str">
        <f>Master!V1994</f>
        <v/>
      </c>
      <c r="W1945" s="406" t="str">
        <f>Master!W1994</f>
        <v/>
      </c>
      <c r="X1945" s="406" t="str">
        <f>Master!X1994</f>
        <v/>
      </c>
      <c r="Y1945" s="406" t="str">
        <f>Master!Y1994</f>
        <v/>
      </c>
      <c r="Z1945" s="406" t="str">
        <f>Master!Z1994</f>
        <v/>
      </c>
      <c r="AA1945" s="406" t="str">
        <f>Master!AA1994</f>
        <v/>
      </c>
      <c r="AB1945" s="406" t="str">
        <f>Master!AB1994</f>
        <v/>
      </c>
      <c r="AC1945" s="406" t="str">
        <f>Master!AC1994</f>
        <v/>
      </c>
      <c r="AD1945" s="406" t="str">
        <f>Master!AD1994</f>
        <v/>
      </c>
      <c r="AE1945" s="406" t="str">
        <f>Master!AE1994</f>
        <v/>
      </c>
      <c r="AF1945" s="406" t="str">
        <f>Master!AF1994</f>
        <v/>
      </c>
      <c r="AG1945" s="406" t="str">
        <f>Master!AG1994</f>
        <v/>
      </c>
      <c r="AH1945" s="88" t="str">
        <f>Master!AH1994</f>
        <v/>
      </c>
      <c r="AI1945" s="88" t="str">
        <f>Master!AI1994</f>
        <v/>
      </c>
      <c r="AJ1945" s="406" t="str">
        <f>Master!AJ1994</f>
        <v/>
      </c>
      <c r="AK1945" s="406">
        <f>Master!AK1994</f>
        <v>0</v>
      </c>
      <c r="AL1945" s="88" t="str">
        <f>Master!AL1994</f>
        <v/>
      </c>
      <c r="AM1945" s="416"/>
      <c r="AN1945" s="416"/>
      <c r="AO1945" s="416"/>
      <c r="AP1945" s="416"/>
      <c r="AQ1945" s="416"/>
      <c r="AR1945" s="416">
        <f t="shared" si="10"/>
        <v>0</v>
      </c>
      <c r="AS1945" s="417" t="str">
        <f t="shared" si="11"/>
        <v>#DIV/0!</v>
      </c>
      <c r="AT1945" s="416">
        <f t="shared" si="12"/>
        <v>0</v>
      </c>
      <c r="AU1945" s="417"/>
    </row>
    <row r="1946" hidden="1">
      <c r="A1946" s="88" t="str">
        <f>Master!A1995</f>
        <v>VSWI18032</v>
      </c>
      <c r="B1946" s="88" t="str">
        <f>Master!B1995</f>
        <v/>
      </c>
      <c r="C1946" s="88" t="str">
        <f>Master!C1995</f>
        <v/>
      </c>
      <c r="D1946" s="88" t="str">
        <f>Master!D1995</f>
        <v/>
      </c>
      <c r="E1946" s="406" t="str">
        <f>Master!E1995</f>
        <v/>
      </c>
      <c r="F1946" s="406">
        <f>Master!F1995</f>
        <v>0</v>
      </c>
      <c r="G1946" s="88" t="str">
        <f>Master!G1995</f>
        <v/>
      </c>
      <c r="H1946" s="88" t="str">
        <f>Master!H1995</f>
        <v/>
      </c>
      <c r="I1946" s="88" t="str">
        <f>Master!I1995</f>
        <v/>
      </c>
      <c r="J1946" s="88" t="str">
        <f>Master!J1995</f>
        <v>STUDIO WU INTERNATIONAL PTE LTD</v>
      </c>
      <c r="K1946" s="88" t="str">
        <f>Master!K1995</f>
        <v/>
      </c>
      <c r="L1946" s="88" t="str">
        <f>Master!L1995</f>
        <v/>
      </c>
      <c r="M1946" s="88" t="str">
        <f>Master!M1995</f>
        <v/>
      </c>
      <c r="N1946" s="88" t="str">
        <f>Master!N1995</f>
        <v/>
      </c>
      <c r="O1946" s="88" t="str">
        <f>Master!O1995</f>
        <v/>
      </c>
      <c r="P1946" s="88" t="str">
        <f>Master!P1995</f>
        <v/>
      </c>
      <c r="Q1946" s="88" t="str">
        <f>Master!Q1995</f>
        <v/>
      </c>
      <c r="R1946" s="406" t="str">
        <f>Master!R1995</f>
        <v/>
      </c>
      <c r="S1946" s="406">
        <f>Master!S1995</f>
        <v>0</v>
      </c>
      <c r="T1946" s="406" t="str">
        <f>Master!T1995</f>
        <v/>
      </c>
      <c r="U1946" s="406" t="str">
        <f>Master!U1995</f>
        <v/>
      </c>
      <c r="V1946" s="406" t="str">
        <f>Master!V1995</f>
        <v/>
      </c>
      <c r="W1946" s="406" t="str">
        <f>Master!W1995</f>
        <v/>
      </c>
      <c r="X1946" s="406" t="str">
        <f>Master!X1995</f>
        <v/>
      </c>
      <c r="Y1946" s="406" t="str">
        <f>Master!Y1995</f>
        <v/>
      </c>
      <c r="Z1946" s="406" t="str">
        <f>Master!Z1995</f>
        <v/>
      </c>
      <c r="AA1946" s="406" t="str">
        <f>Master!AA1995</f>
        <v/>
      </c>
      <c r="AB1946" s="406" t="str">
        <f>Master!AB1995</f>
        <v/>
      </c>
      <c r="AC1946" s="406" t="str">
        <f>Master!AC1995</f>
        <v/>
      </c>
      <c r="AD1946" s="406" t="str">
        <f>Master!AD1995</f>
        <v/>
      </c>
      <c r="AE1946" s="406" t="str">
        <f>Master!AE1995</f>
        <v/>
      </c>
      <c r="AF1946" s="406" t="str">
        <f>Master!AF1995</f>
        <v/>
      </c>
      <c r="AG1946" s="406" t="str">
        <f>Master!AG1995</f>
        <v/>
      </c>
      <c r="AH1946" s="88" t="str">
        <f>Master!AH1995</f>
        <v/>
      </c>
      <c r="AI1946" s="414" t="str">
        <f>Master!AI1995</f>
        <v/>
      </c>
      <c r="AJ1946" s="406" t="str">
        <f>Master!AJ1995</f>
        <v/>
      </c>
      <c r="AK1946" s="406">
        <f>Master!AK1995</f>
        <v>0</v>
      </c>
      <c r="AL1946" s="88" t="str">
        <f>Master!AL1995</f>
        <v/>
      </c>
      <c r="AM1946" s="416"/>
      <c r="AN1946" s="416"/>
      <c r="AO1946" s="416"/>
      <c r="AP1946" s="416"/>
      <c r="AQ1946" s="416"/>
      <c r="AR1946" s="416">
        <f t="shared" si="10"/>
        <v>0</v>
      </c>
      <c r="AS1946" s="417" t="str">
        <f t="shared" si="11"/>
        <v>#DIV/0!</v>
      </c>
      <c r="AT1946" s="416">
        <f t="shared" si="12"/>
        <v>0</v>
      </c>
      <c r="AU1946" s="417"/>
    </row>
    <row r="1947" hidden="1">
      <c r="A1947" s="88" t="str">
        <f>Master!A1996</f>
        <v>VSWI18033</v>
      </c>
      <c r="B1947" s="414" t="str">
        <f>Master!B1996</f>
        <v/>
      </c>
      <c r="C1947" s="414" t="str">
        <f>Master!C1996</f>
        <v/>
      </c>
      <c r="D1947" s="88" t="str">
        <f>Master!D1996</f>
        <v/>
      </c>
      <c r="E1947" s="406" t="str">
        <f>Master!E1996</f>
        <v/>
      </c>
      <c r="F1947" s="406">
        <f>Master!F1996</f>
        <v>0</v>
      </c>
      <c r="G1947" s="88" t="str">
        <f>Master!G1996</f>
        <v/>
      </c>
      <c r="H1947" s="88" t="str">
        <f>Master!H1996</f>
        <v/>
      </c>
      <c r="I1947" s="88" t="str">
        <f>Master!I1996</f>
        <v/>
      </c>
      <c r="J1947" s="88" t="str">
        <f>Master!J1996</f>
        <v>STUDIO WU INTERNATIONAL PTE LTD</v>
      </c>
      <c r="K1947" s="88" t="str">
        <f>Master!K1996</f>
        <v/>
      </c>
      <c r="L1947" s="88" t="str">
        <f>Master!L1996</f>
        <v/>
      </c>
      <c r="M1947" s="88" t="str">
        <f>Master!M1996</f>
        <v/>
      </c>
      <c r="N1947" s="88" t="str">
        <f>Master!N1996</f>
        <v/>
      </c>
      <c r="O1947" s="88" t="str">
        <f>Master!O1996</f>
        <v/>
      </c>
      <c r="P1947" s="88" t="str">
        <f>Master!P1996</f>
        <v/>
      </c>
      <c r="Q1947" s="88" t="str">
        <f>Master!Q1996</f>
        <v/>
      </c>
      <c r="R1947" s="406" t="str">
        <f>Master!R1996</f>
        <v/>
      </c>
      <c r="S1947" s="406">
        <f>Master!S1996</f>
        <v>0</v>
      </c>
      <c r="T1947" s="406" t="str">
        <f>Master!T1996</f>
        <v/>
      </c>
      <c r="U1947" s="406" t="str">
        <f>Master!U1996</f>
        <v/>
      </c>
      <c r="V1947" s="406" t="str">
        <f>Master!V1996</f>
        <v/>
      </c>
      <c r="W1947" s="406" t="str">
        <f>Master!W1996</f>
        <v/>
      </c>
      <c r="X1947" s="406" t="str">
        <f>Master!X1996</f>
        <v/>
      </c>
      <c r="Y1947" s="406" t="str">
        <f>Master!Y1996</f>
        <v/>
      </c>
      <c r="Z1947" s="406" t="str">
        <f>Master!Z1996</f>
        <v/>
      </c>
      <c r="AA1947" s="406" t="str">
        <f>Master!AA1996</f>
        <v/>
      </c>
      <c r="AB1947" s="406" t="str">
        <f>Master!AB1996</f>
        <v/>
      </c>
      <c r="AC1947" s="406" t="str">
        <f>Master!AC1996</f>
        <v/>
      </c>
      <c r="AD1947" s="406" t="str">
        <f>Master!AD1996</f>
        <v/>
      </c>
      <c r="AE1947" s="406" t="str">
        <f>Master!AE1996</f>
        <v/>
      </c>
      <c r="AF1947" s="406" t="str">
        <f>Master!AF1996</f>
        <v/>
      </c>
      <c r="AG1947" s="406" t="str">
        <f>Master!AG1996</f>
        <v/>
      </c>
      <c r="AH1947" s="88" t="str">
        <f>Master!AH1996</f>
        <v/>
      </c>
      <c r="AI1947" s="88" t="str">
        <f>Master!AI1996</f>
        <v/>
      </c>
      <c r="AJ1947" s="406" t="str">
        <f>Master!AJ1996</f>
        <v/>
      </c>
      <c r="AK1947" s="406">
        <f>Master!AK1996</f>
        <v>0</v>
      </c>
      <c r="AL1947" s="88" t="str">
        <f>Master!AL1996</f>
        <v/>
      </c>
      <c r="AM1947" s="416"/>
      <c r="AN1947" s="416"/>
      <c r="AO1947" s="416"/>
      <c r="AP1947" s="416"/>
      <c r="AQ1947" s="416"/>
      <c r="AR1947" s="416">
        <f t="shared" si="10"/>
        <v>0</v>
      </c>
      <c r="AS1947" s="417" t="str">
        <f t="shared" si="11"/>
        <v>#DIV/0!</v>
      </c>
      <c r="AT1947" s="416">
        <f t="shared" si="12"/>
        <v>0</v>
      </c>
      <c r="AU1947" s="417"/>
    </row>
    <row r="1948" hidden="1">
      <c r="A1948" s="88" t="str">
        <f>Master!A1997</f>
        <v>VSWI18034</v>
      </c>
      <c r="B1948" s="88" t="str">
        <f>Master!B1997</f>
        <v/>
      </c>
      <c r="C1948" s="88" t="str">
        <f>Master!C1997</f>
        <v/>
      </c>
      <c r="D1948" s="88" t="str">
        <f>Master!D1997</f>
        <v/>
      </c>
      <c r="E1948" s="406" t="str">
        <f>Master!E1997</f>
        <v/>
      </c>
      <c r="F1948" s="406">
        <f>Master!F1997</f>
        <v>0</v>
      </c>
      <c r="G1948" s="88" t="str">
        <f>Master!G1997</f>
        <v/>
      </c>
      <c r="H1948" s="88" t="str">
        <f>Master!H1997</f>
        <v/>
      </c>
      <c r="I1948" s="88" t="str">
        <f>Master!I1997</f>
        <v/>
      </c>
      <c r="J1948" s="88" t="str">
        <f>Master!J1997</f>
        <v>STUDIO WU INTERNATIONAL PTE LTD</v>
      </c>
      <c r="K1948" s="88" t="str">
        <f>Master!K1997</f>
        <v/>
      </c>
      <c r="L1948" s="88" t="str">
        <f>Master!L1997</f>
        <v/>
      </c>
      <c r="M1948" s="88" t="str">
        <f>Master!M1997</f>
        <v/>
      </c>
      <c r="N1948" s="88" t="str">
        <f>Master!N1997</f>
        <v/>
      </c>
      <c r="O1948" s="88" t="str">
        <f>Master!O1997</f>
        <v/>
      </c>
      <c r="P1948" s="88" t="str">
        <f>Master!P1997</f>
        <v/>
      </c>
      <c r="Q1948" s="88" t="str">
        <f>Master!Q1997</f>
        <v/>
      </c>
      <c r="R1948" s="406" t="str">
        <f>Master!R1997</f>
        <v/>
      </c>
      <c r="S1948" s="406">
        <f>Master!S1997</f>
        <v>0</v>
      </c>
      <c r="T1948" s="406" t="str">
        <f>Master!T1997</f>
        <v/>
      </c>
      <c r="U1948" s="406" t="str">
        <f>Master!U1997</f>
        <v/>
      </c>
      <c r="V1948" s="406" t="str">
        <f>Master!V1997</f>
        <v/>
      </c>
      <c r="W1948" s="406" t="str">
        <f>Master!W1997</f>
        <v/>
      </c>
      <c r="X1948" s="406" t="str">
        <f>Master!X1997</f>
        <v/>
      </c>
      <c r="Y1948" s="406" t="str">
        <f>Master!Y1997</f>
        <v/>
      </c>
      <c r="Z1948" s="406" t="str">
        <f>Master!Z1997</f>
        <v/>
      </c>
      <c r="AA1948" s="406" t="str">
        <f>Master!AA1997</f>
        <v/>
      </c>
      <c r="AB1948" s="406" t="str">
        <f>Master!AB1997</f>
        <v/>
      </c>
      <c r="AC1948" s="406" t="str">
        <f>Master!AC1997</f>
        <v/>
      </c>
      <c r="AD1948" s="406" t="str">
        <f>Master!AD1997</f>
        <v/>
      </c>
      <c r="AE1948" s="406" t="str">
        <f>Master!AE1997</f>
        <v/>
      </c>
      <c r="AF1948" s="406" t="str">
        <f>Master!AF1997</f>
        <v/>
      </c>
      <c r="AG1948" s="406" t="str">
        <f>Master!AG1997</f>
        <v/>
      </c>
      <c r="AH1948" s="88" t="str">
        <f>Master!AH1997</f>
        <v/>
      </c>
      <c r="AI1948" s="414" t="str">
        <f>Master!AI1997</f>
        <v/>
      </c>
      <c r="AJ1948" s="406" t="str">
        <f>Master!AJ1997</f>
        <v/>
      </c>
      <c r="AK1948" s="406">
        <f>Master!AK1997</f>
        <v>0</v>
      </c>
      <c r="AL1948" s="88" t="str">
        <f>Master!AL1997</f>
        <v/>
      </c>
      <c r="AM1948" s="416"/>
      <c r="AN1948" s="416"/>
      <c r="AO1948" s="416"/>
      <c r="AP1948" s="416"/>
      <c r="AQ1948" s="416"/>
      <c r="AR1948" s="416">
        <f t="shared" si="10"/>
        <v>0</v>
      </c>
      <c r="AS1948" s="417" t="str">
        <f t="shared" si="11"/>
        <v>#DIV/0!</v>
      </c>
      <c r="AT1948" s="416">
        <f t="shared" si="12"/>
        <v>0</v>
      </c>
      <c r="AU1948" s="417"/>
    </row>
    <row r="1949" hidden="1">
      <c r="A1949" s="88" t="str">
        <f>Master!A1998</f>
        <v>VSWI18035</v>
      </c>
      <c r="B1949" s="414" t="str">
        <f>Master!B1998</f>
        <v/>
      </c>
      <c r="C1949" s="414" t="str">
        <f>Master!C1998</f>
        <v/>
      </c>
      <c r="D1949" s="88" t="str">
        <f>Master!D1998</f>
        <v/>
      </c>
      <c r="E1949" s="406" t="str">
        <f>Master!E1998</f>
        <v/>
      </c>
      <c r="F1949" s="406">
        <f>Master!F1998</f>
        <v>0</v>
      </c>
      <c r="G1949" s="88" t="str">
        <f>Master!G1998</f>
        <v/>
      </c>
      <c r="H1949" s="88" t="str">
        <f>Master!H1998</f>
        <v/>
      </c>
      <c r="I1949" s="88" t="str">
        <f>Master!I1998</f>
        <v/>
      </c>
      <c r="J1949" s="88" t="str">
        <f>Master!J1998</f>
        <v>STUDIO WU INTERNATIONAL PTE LTD</v>
      </c>
      <c r="K1949" s="88" t="str">
        <f>Master!K1998</f>
        <v/>
      </c>
      <c r="L1949" s="88" t="str">
        <f>Master!L1998</f>
        <v/>
      </c>
      <c r="M1949" s="88" t="str">
        <f>Master!M1998</f>
        <v/>
      </c>
      <c r="N1949" s="88" t="str">
        <f>Master!N1998</f>
        <v/>
      </c>
      <c r="O1949" s="88" t="str">
        <f>Master!O1998</f>
        <v/>
      </c>
      <c r="P1949" s="88" t="str">
        <f>Master!P1998</f>
        <v/>
      </c>
      <c r="Q1949" s="88" t="str">
        <f>Master!Q1998</f>
        <v/>
      </c>
      <c r="R1949" s="406" t="str">
        <f>Master!R1998</f>
        <v/>
      </c>
      <c r="S1949" s="406">
        <f>Master!S1998</f>
        <v>0</v>
      </c>
      <c r="T1949" s="406" t="str">
        <f>Master!T1998</f>
        <v/>
      </c>
      <c r="U1949" s="406" t="str">
        <f>Master!U1998</f>
        <v/>
      </c>
      <c r="V1949" s="406" t="str">
        <f>Master!V1998</f>
        <v/>
      </c>
      <c r="W1949" s="406" t="str">
        <f>Master!W1998</f>
        <v/>
      </c>
      <c r="X1949" s="406" t="str">
        <f>Master!X1998</f>
        <v/>
      </c>
      <c r="Y1949" s="406" t="str">
        <f>Master!Y1998</f>
        <v/>
      </c>
      <c r="Z1949" s="406" t="str">
        <f>Master!Z1998</f>
        <v/>
      </c>
      <c r="AA1949" s="406" t="str">
        <f>Master!AA1998</f>
        <v/>
      </c>
      <c r="AB1949" s="406" t="str">
        <f>Master!AB1998</f>
        <v/>
      </c>
      <c r="AC1949" s="406" t="str">
        <f>Master!AC1998</f>
        <v/>
      </c>
      <c r="AD1949" s="406" t="str">
        <f>Master!AD1998</f>
        <v/>
      </c>
      <c r="AE1949" s="406" t="str">
        <f>Master!AE1998</f>
        <v/>
      </c>
      <c r="AF1949" s="406" t="str">
        <f>Master!AF1998</f>
        <v/>
      </c>
      <c r="AG1949" s="406" t="str">
        <f>Master!AG1998</f>
        <v/>
      </c>
      <c r="AH1949" s="88" t="str">
        <f>Master!AH1998</f>
        <v/>
      </c>
      <c r="AI1949" s="88" t="str">
        <f>Master!AI1998</f>
        <v/>
      </c>
      <c r="AJ1949" s="406" t="str">
        <f>Master!AJ1998</f>
        <v/>
      </c>
      <c r="AK1949" s="406">
        <f>Master!AK1998</f>
        <v>0</v>
      </c>
      <c r="AL1949" s="88" t="str">
        <f>Master!AL1998</f>
        <v/>
      </c>
      <c r="AM1949" s="416"/>
      <c r="AN1949" s="416"/>
      <c r="AO1949" s="416"/>
      <c r="AP1949" s="416"/>
      <c r="AQ1949" s="416"/>
      <c r="AR1949" s="416">
        <f t="shared" si="10"/>
        <v>0</v>
      </c>
      <c r="AS1949" s="417" t="str">
        <f t="shared" si="11"/>
        <v>#DIV/0!</v>
      </c>
      <c r="AT1949" s="416">
        <f t="shared" si="12"/>
        <v>0</v>
      </c>
      <c r="AU1949" s="417"/>
    </row>
    <row r="1950" hidden="1">
      <c r="A1950" s="88" t="str">
        <f>Master!A1999</f>
        <v>VSWI18036</v>
      </c>
      <c r="B1950" s="88" t="str">
        <f>Master!B1999</f>
        <v/>
      </c>
      <c r="C1950" s="88" t="str">
        <f>Master!C1999</f>
        <v/>
      </c>
      <c r="D1950" s="88" t="str">
        <f>Master!D1999</f>
        <v/>
      </c>
      <c r="E1950" s="406" t="str">
        <f>Master!E1999</f>
        <v/>
      </c>
      <c r="F1950" s="406">
        <f>Master!F1999</f>
        <v>0</v>
      </c>
      <c r="G1950" s="88" t="str">
        <f>Master!G1999</f>
        <v/>
      </c>
      <c r="H1950" s="88" t="str">
        <f>Master!H1999</f>
        <v/>
      </c>
      <c r="I1950" s="88" t="str">
        <f>Master!I1999</f>
        <v/>
      </c>
      <c r="J1950" s="88" t="str">
        <f>Master!J1999</f>
        <v>STUDIO WU INTERNATIONAL PTE LTD</v>
      </c>
      <c r="K1950" s="88" t="str">
        <f>Master!K1999</f>
        <v/>
      </c>
      <c r="L1950" s="88" t="str">
        <f>Master!L1999</f>
        <v/>
      </c>
      <c r="M1950" s="88" t="str">
        <f>Master!M1999</f>
        <v/>
      </c>
      <c r="N1950" s="88" t="str">
        <f>Master!N1999</f>
        <v/>
      </c>
      <c r="O1950" s="88" t="str">
        <f>Master!O1999</f>
        <v/>
      </c>
      <c r="P1950" s="88" t="str">
        <f>Master!P1999</f>
        <v/>
      </c>
      <c r="Q1950" s="88" t="str">
        <f>Master!Q1999</f>
        <v/>
      </c>
      <c r="R1950" s="406" t="str">
        <f>Master!R1999</f>
        <v/>
      </c>
      <c r="S1950" s="406">
        <f>Master!S1999</f>
        <v>0</v>
      </c>
      <c r="T1950" s="406" t="str">
        <f>Master!T1999</f>
        <v/>
      </c>
      <c r="U1950" s="406" t="str">
        <f>Master!U1999</f>
        <v/>
      </c>
      <c r="V1950" s="406" t="str">
        <f>Master!V1999</f>
        <v/>
      </c>
      <c r="W1950" s="406" t="str">
        <f>Master!W1999</f>
        <v/>
      </c>
      <c r="X1950" s="406" t="str">
        <f>Master!X1999</f>
        <v/>
      </c>
      <c r="Y1950" s="406" t="str">
        <f>Master!Y1999</f>
        <v/>
      </c>
      <c r="Z1950" s="406" t="str">
        <f>Master!Z1999</f>
        <v/>
      </c>
      <c r="AA1950" s="406" t="str">
        <f>Master!AA1999</f>
        <v/>
      </c>
      <c r="AB1950" s="406" t="str">
        <f>Master!AB1999</f>
        <v/>
      </c>
      <c r="AC1950" s="406" t="str">
        <f>Master!AC1999</f>
        <v/>
      </c>
      <c r="AD1950" s="406" t="str">
        <f>Master!AD1999</f>
        <v/>
      </c>
      <c r="AE1950" s="406" t="str">
        <f>Master!AE1999</f>
        <v/>
      </c>
      <c r="AF1950" s="406" t="str">
        <f>Master!AF1999</f>
        <v/>
      </c>
      <c r="AG1950" s="406" t="str">
        <f>Master!AG1999</f>
        <v/>
      </c>
      <c r="AH1950" s="88" t="str">
        <f>Master!AH1999</f>
        <v/>
      </c>
      <c r="AI1950" s="414" t="str">
        <f>Master!AI1999</f>
        <v/>
      </c>
      <c r="AJ1950" s="406" t="str">
        <f>Master!AJ1999</f>
        <v/>
      </c>
      <c r="AK1950" s="406">
        <f>Master!AK1999</f>
        <v>0</v>
      </c>
      <c r="AL1950" s="88" t="str">
        <f>Master!AL1999</f>
        <v/>
      </c>
      <c r="AM1950" s="416"/>
      <c r="AN1950" s="416"/>
      <c r="AO1950" s="416"/>
      <c r="AP1950" s="416"/>
      <c r="AQ1950" s="416"/>
      <c r="AR1950" s="416">
        <f t="shared" si="10"/>
        <v>0</v>
      </c>
      <c r="AS1950" s="417" t="str">
        <f t="shared" si="11"/>
        <v>#DIV/0!</v>
      </c>
      <c r="AT1950" s="416">
        <f t="shared" si="12"/>
        <v>0</v>
      </c>
      <c r="AU1950" s="417"/>
    </row>
    <row r="1951" hidden="1">
      <c r="A1951" s="88" t="str">
        <f>Master!A2000</f>
        <v>VSWI18037</v>
      </c>
      <c r="B1951" s="414" t="str">
        <f>Master!B2000</f>
        <v/>
      </c>
      <c r="C1951" s="414" t="str">
        <f>Master!C2000</f>
        <v/>
      </c>
      <c r="D1951" s="88" t="str">
        <f>Master!D2000</f>
        <v/>
      </c>
      <c r="E1951" s="406" t="str">
        <f>Master!E2000</f>
        <v/>
      </c>
      <c r="F1951" s="406">
        <f>Master!F2000</f>
        <v>0</v>
      </c>
      <c r="G1951" s="88" t="str">
        <f>Master!G2000</f>
        <v/>
      </c>
      <c r="H1951" s="88" t="str">
        <f>Master!H2000</f>
        <v/>
      </c>
      <c r="I1951" s="88" t="str">
        <f>Master!I2000</f>
        <v/>
      </c>
      <c r="J1951" s="88" t="str">
        <f>Master!J2000</f>
        <v>STUDIO WU INTERNATIONAL PTE LTD</v>
      </c>
      <c r="K1951" s="88" t="str">
        <f>Master!K2000</f>
        <v/>
      </c>
      <c r="L1951" s="88" t="str">
        <f>Master!L2000</f>
        <v/>
      </c>
      <c r="M1951" s="88" t="str">
        <f>Master!M2000</f>
        <v/>
      </c>
      <c r="N1951" s="88" t="str">
        <f>Master!N2000</f>
        <v/>
      </c>
      <c r="O1951" s="88" t="str">
        <f>Master!O2000</f>
        <v/>
      </c>
      <c r="P1951" s="88" t="str">
        <f>Master!P2000</f>
        <v/>
      </c>
      <c r="Q1951" s="88" t="str">
        <f>Master!Q2000</f>
        <v/>
      </c>
      <c r="R1951" s="406" t="str">
        <f>Master!R2000</f>
        <v/>
      </c>
      <c r="S1951" s="406">
        <f>Master!S2000</f>
        <v>0</v>
      </c>
      <c r="T1951" s="406" t="str">
        <f>Master!T2000</f>
        <v/>
      </c>
      <c r="U1951" s="406" t="str">
        <f>Master!U2000</f>
        <v/>
      </c>
      <c r="V1951" s="406" t="str">
        <f>Master!V2000</f>
        <v/>
      </c>
      <c r="W1951" s="406" t="str">
        <f>Master!W2000</f>
        <v/>
      </c>
      <c r="X1951" s="406" t="str">
        <f>Master!X2000</f>
        <v/>
      </c>
      <c r="Y1951" s="406" t="str">
        <f>Master!Y2000</f>
        <v/>
      </c>
      <c r="Z1951" s="406" t="str">
        <f>Master!Z2000</f>
        <v/>
      </c>
      <c r="AA1951" s="406" t="str">
        <f>Master!AA2000</f>
        <v/>
      </c>
      <c r="AB1951" s="406" t="str">
        <f>Master!AB2000</f>
        <v/>
      </c>
      <c r="AC1951" s="406" t="str">
        <f>Master!AC2000</f>
        <v/>
      </c>
      <c r="AD1951" s="406" t="str">
        <f>Master!AD2000</f>
        <v/>
      </c>
      <c r="AE1951" s="406" t="str">
        <f>Master!AE2000</f>
        <v/>
      </c>
      <c r="AF1951" s="406" t="str">
        <f>Master!AF2000</f>
        <v/>
      </c>
      <c r="AG1951" s="406" t="str">
        <f>Master!AG2000</f>
        <v/>
      </c>
      <c r="AH1951" s="88" t="str">
        <f>Master!AH2000</f>
        <v/>
      </c>
      <c r="AI1951" s="88" t="str">
        <f>Master!AI2000</f>
        <v/>
      </c>
      <c r="AJ1951" s="406" t="str">
        <f>Master!AJ2000</f>
        <v/>
      </c>
      <c r="AK1951" s="406">
        <f>Master!AK2000</f>
        <v>0</v>
      </c>
      <c r="AL1951" s="88" t="str">
        <f>Master!AL2000</f>
        <v/>
      </c>
      <c r="AM1951" s="416"/>
      <c r="AN1951" s="416"/>
      <c r="AO1951" s="416"/>
      <c r="AP1951" s="416"/>
      <c r="AQ1951" s="416"/>
      <c r="AR1951" s="416">
        <f t="shared" si="10"/>
        <v>0</v>
      </c>
      <c r="AS1951" s="417" t="str">
        <f t="shared" si="11"/>
        <v>#DIV/0!</v>
      </c>
      <c r="AT1951" s="416">
        <f t="shared" si="12"/>
        <v>0</v>
      </c>
      <c r="AU1951" s="417"/>
    </row>
    <row r="1952" hidden="1">
      <c r="A1952" s="88" t="str">
        <f>Master!A2001</f>
        <v>VSWI18038</v>
      </c>
      <c r="B1952" s="88" t="str">
        <f>Master!B2001</f>
        <v/>
      </c>
      <c r="C1952" s="88" t="str">
        <f>Master!C2001</f>
        <v/>
      </c>
      <c r="D1952" s="88" t="str">
        <f>Master!D2001</f>
        <v/>
      </c>
      <c r="E1952" s="406" t="str">
        <f>Master!E2001</f>
        <v/>
      </c>
      <c r="F1952" s="406">
        <f>Master!F2001</f>
        <v>0</v>
      </c>
      <c r="G1952" s="88" t="str">
        <f>Master!G2001</f>
        <v/>
      </c>
      <c r="H1952" s="88" t="str">
        <f>Master!H2001</f>
        <v/>
      </c>
      <c r="I1952" s="88" t="str">
        <f>Master!I2001</f>
        <v/>
      </c>
      <c r="J1952" s="88" t="str">
        <f>Master!J2001</f>
        <v>STUDIO WU INTERNATIONAL PTE LTD</v>
      </c>
      <c r="K1952" s="88" t="str">
        <f>Master!K2001</f>
        <v/>
      </c>
      <c r="L1952" s="88" t="str">
        <f>Master!L2001</f>
        <v/>
      </c>
      <c r="M1952" s="88" t="str">
        <f>Master!M2001</f>
        <v/>
      </c>
      <c r="N1952" s="88" t="str">
        <f>Master!N2001</f>
        <v/>
      </c>
      <c r="O1952" s="88" t="str">
        <f>Master!O2001</f>
        <v/>
      </c>
      <c r="P1952" s="88" t="str">
        <f>Master!P2001</f>
        <v/>
      </c>
      <c r="Q1952" s="88" t="str">
        <f>Master!Q2001</f>
        <v/>
      </c>
      <c r="R1952" s="406" t="str">
        <f>Master!R2001</f>
        <v/>
      </c>
      <c r="S1952" s="406">
        <f>Master!S2001</f>
        <v>0</v>
      </c>
      <c r="T1952" s="406" t="str">
        <f>Master!T2001</f>
        <v/>
      </c>
      <c r="U1952" s="406" t="str">
        <f>Master!U2001</f>
        <v/>
      </c>
      <c r="V1952" s="406" t="str">
        <f>Master!V2001</f>
        <v/>
      </c>
      <c r="W1952" s="406" t="str">
        <f>Master!W2001</f>
        <v/>
      </c>
      <c r="X1952" s="406" t="str">
        <f>Master!X2001</f>
        <v/>
      </c>
      <c r="Y1952" s="406" t="str">
        <f>Master!Y2001</f>
        <v/>
      </c>
      <c r="Z1952" s="406" t="str">
        <f>Master!Z2001</f>
        <v/>
      </c>
      <c r="AA1952" s="406" t="str">
        <f>Master!AA2001</f>
        <v/>
      </c>
      <c r="AB1952" s="406" t="str">
        <f>Master!AB2001</f>
        <v/>
      </c>
      <c r="AC1952" s="406" t="str">
        <f>Master!AC2001</f>
        <v/>
      </c>
      <c r="AD1952" s="406" t="str">
        <f>Master!AD2001</f>
        <v/>
      </c>
      <c r="AE1952" s="406" t="str">
        <f>Master!AE2001</f>
        <v/>
      </c>
      <c r="AF1952" s="406" t="str">
        <f>Master!AF2001</f>
        <v/>
      </c>
      <c r="AG1952" s="406" t="str">
        <f>Master!AG2001</f>
        <v/>
      </c>
      <c r="AH1952" s="88" t="str">
        <f>Master!AH2001</f>
        <v/>
      </c>
      <c r="AI1952" s="414" t="str">
        <f>Master!AI2001</f>
        <v/>
      </c>
      <c r="AJ1952" s="406" t="str">
        <f>Master!AJ2001</f>
        <v/>
      </c>
      <c r="AK1952" s="406">
        <f>Master!AK2001</f>
        <v>0</v>
      </c>
      <c r="AL1952" s="88" t="str">
        <f>Master!AL2001</f>
        <v/>
      </c>
      <c r="AM1952" s="416"/>
      <c r="AN1952" s="416"/>
      <c r="AO1952" s="416"/>
      <c r="AP1952" s="416"/>
      <c r="AQ1952" s="416"/>
      <c r="AR1952" s="416">
        <f t="shared" si="10"/>
        <v>0</v>
      </c>
      <c r="AS1952" s="417" t="str">
        <f t="shared" si="11"/>
        <v>#DIV/0!</v>
      </c>
      <c r="AT1952" s="416">
        <f t="shared" si="12"/>
        <v>0</v>
      </c>
      <c r="AU1952" s="417"/>
    </row>
    <row r="1953" hidden="1">
      <c r="A1953" s="88" t="str">
        <f>Master!A2002</f>
        <v>VSWI18039</v>
      </c>
      <c r="B1953" s="414" t="str">
        <f>Master!B2002</f>
        <v/>
      </c>
      <c r="C1953" s="414" t="str">
        <f>Master!C2002</f>
        <v/>
      </c>
      <c r="D1953" s="88" t="str">
        <f>Master!D2002</f>
        <v/>
      </c>
      <c r="E1953" s="406" t="str">
        <f>Master!E2002</f>
        <v/>
      </c>
      <c r="F1953" s="406">
        <f>Master!F2002</f>
        <v>0</v>
      </c>
      <c r="G1953" s="88" t="str">
        <f>Master!G2002</f>
        <v/>
      </c>
      <c r="H1953" s="88" t="str">
        <f>Master!H2002</f>
        <v/>
      </c>
      <c r="I1953" s="88" t="str">
        <f>Master!I2002</f>
        <v/>
      </c>
      <c r="J1953" s="88" t="str">
        <f>Master!J2002</f>
        <v>STUDIO WU INTERNATIONAL PTE LTD</v>
      </c>
      <c r="K1953" s="88" t="str">
        <f>Master!K2002</f>
        <v/>
      </c>
      <c r="L1953" s="88" t="str">
        <f>Master!L2002</f>
        <v/>
      </c>
      <c r="M1953" s="88" t="str">
        <f>Master!M2002</f>
        <v/>
      </c>
      <c r="N1953" s="88" t="str">
        <f>Master!N2002</f>
        <v/>
      </c>
      <c r="O1953" s="88" t="str">
        <f>Master!O2002</f>
        <v/>
      </c>
      <c r="P1953" s="88" t="str">
        <f>Master!P2002</f>
        <v/>
      </c>
      <c r="Q1953" s="88" t="str">
        <f>Master!Q2002</f>
        <v/>
      </c>
      <c r="R1953" s="406" t="str">
        <f>Master!R2002</f>
        <v/>
      </c>
      <c r="S1953" s="406">
        <f>Master!S2002</f>
        <v>0</v>
      </c>
      <c r="T1953" s="406" t="str">
        <f>Master!T2002</f>
        <v/>
      </c>
      <c r="U1953" s="406" t="str">
        <f>Master!U2002</f>
        <v/>
      </c>
      <c r="V1953" s="406" t="str">
        <f>Master!V2002</f>
        <v/>
      </c>
      <c r="W1953" s="406" t="str">
        <f>Master!W2002</f>
        <v/>
      </c>
      <c r="X1953" s="406" t="str">
        <f>Master!X2002</f>
        <v/>
      </c>
      <c r="Y1953" s="406" t="str">
        <f>Master!Y2002</f>
        <v/>
      </c>
      <c r="Z1953" s="406" t="str">
        <f>Master!Z2002</f>
        <v/>
      </c>
      <c r="AA1953" s="406" t="str">
        <f>Master!AA2002</f>
        <v/>
      </c>
      <c r="AB1953" s="406" t="str">
        <f>Master!AB2002</f>
        <v/>
      </c>
      <c r="AC1953" s="406" t="str">
        <f>Master!AC2002</f>
        <v/>
      </c>
      <c r="AD1953" s="406" t="str">
        <f>Master!AD2002</f>
        <v/>
      </c>
      <c r="AE1953" s="406" t="str">
        <f>Master!AE2002</f>
        <v/>
      </c>
      <c r="AF1953" s="406" t="str">
        <f>Master!AF2002</f>
        <v/>
      </c>
      <c r="AG1953" s="406" t="str">
        <f>Master!AG2002</f>
        <v/>
      </c>
      <c r="AH1953" s="88" t="str">
        <f>Master!AH2002</f>
        <v/>
      </c>
      <c r="AI1953" s="88" t="str">
        <f>Master!AI2002</f>
        <v/>
      </c>
      <c r="AJ1953" s="406" t="str">
        <f>Master!AJ2002</f>
        <v/>
      </c>
      <c r="AK1953" s="406">
        <f>Master!AK2002</f>
        <v>0</v>
      </c>
      <c r="AL1953" s="88" t="str">
        <f>Master!AL2002</f>
        <v/>
      </c>
      <c r="AM1953" s="416"/>
      <c r="AN1953" s="416"/>
      <c r="AO1953" s="416"/>
      <c r="AP1953" s="416"/>
      <c r="AQ1953" s="416"/>
      <c r="AR1953" s="416">
        <f t="shared" si="10"/>
        <v>0</v>
      </c>
      <c r="AS1953" s="417" t="str">
        <f t="shared" si="11"/>
        <v>#DIV/0!</v>
      </c>
      <c r="AT1953" s="416">
        <f t="shared" si="12"/>
        <v>0</v>
      </c>
      <c r="AU1953" s="417"/>
    </row>
    <row r="1954" hidden="1">
      <c r="A1954" s="88" t="str">
        <f>Master!A2003</f>
        <v>VSWI18040</v>
      </c>
      <c r="B1954" s="88" t="str">
        <f>Master!B2003</f>
        <v/>
      </c>
      <c r="C1954" s="88" t="str">
        <f>Master!C2003</f>
        <v/>
      </c>
      <c r="D1954" s="88" t="str">
        <f>Master!D2003</f>
        <v/>
      </c>
      <c r="E1954" s="406" t="str">
        <f>Master!E2003</f>
        <v/>
      </c>
      <c r="F1954" s="406">
        <f>Master!F2003</f>
        <v>0</v>
      </c>
      <c r="G1954" s="88" t="str">
        <f>Master!G2003</f>
        <v/>
      </c>
      <c r="H1954" s="88" t="str">
        <f>Master!H2003</f>
        <v/>
      </c>
      <c r="I1954" s="88" t="str">
        <f>Master!I2003</f>
        <v/>
      </c>
      <c r="J1954" s="88" t="str">
        <f>Master!J2003</f>
        <v>STUDIO WU INTERNATIONAL PTE LTD</v>
      </c>
      <c r="K1954" s="88" t="str">
        <f>Master!K2003</f>
        <v/>
      </c>
      <c r="L1954" s="88" t="str">
        <f>Master!L2003</f>
        <v/>
      </c>
      <c r="M1954" s="88" t="str">
        <f>Master!M2003</f>
        <v/>
      </c>
      <c r="N1954" s="88" t="str">
        <f>Master!N2003</f>
        <v/>
      </c>
      <c r="O1954" s="88" t="str">
        <f>Master!O2003</f>
        <v/>
      </c>
      <c r="P1954" s="88" t="str">
        <f>Master!P2003</f>
        <v/>
      </c>
      <c r="Q1954" s="88" t="str">
        <f>Master!Q2003</f>
        <v/>
      </c>
      <c r="R1954" s="406" t="str">
        <f>Master!R2003</f>
        <v/>
      </c>
      <c r="S1954" s="406">
        <f>Master!S2003</f>
        <v>0</v>
      </c>
      <c r="T1954" s="406" t="str">
        <f>Master!T2003</f>
        <v/>
      </c>
      <c r="U1954" s="406" t="str">
        <f>Master!U2003</f>
        <v/>
      </c>
      <c r="V1954" s="406" t="str">
        <f>Master!V2003</f>
        <v/>
      </c>
      <c r="W1954" s="406" t="str">
        <f>Master!W2003</f>
        <v/>
      </c>
      <c r="X1954" s="406" t="str">
        <f>Master!X2003</f>
        <v/>
      </c>
      <c r="Y1954" s="406" t="str">
        <f>Master!Y2003</f>
        <v/>
      </c>
      <c r="Z1954" s="406" t="str">
        <f>Master!Z2003</f>
        <v/>
      </c>
      <c r="AA1954" s="406" t="str">
        <f>Master!AA2003</f>
        <v/>
      </c>
      <c r="AB1954" s="406" t="str">
        <f>Master!AB2003</f>
        <v/>
      </c>
      <c r="AC1954" s="406" t="str">
        <f>Master!AC2003</f>
        <v/>
      </c>
      <c r="AD1954" s="406" t="str">
        <f>Master!AD2003</f>
        <v/>
      </c>
      <c r="AE1954" s="406" t="str">
        <f>Master!AE2003</f>
        <v/>
      </c>
      <c r="AF1954" s="406" t="str">
        <f>Master!AF2003</f>
        <v/>
      </c>
      <c r="AG1954" s="406" t="str">
        <f>Master!AG2003</f>
        <v/>
      </c>
      <c r="AH1954" s="88" t="str">
        <f>Master!AH2003</f>
        <v/>
      </c>
      <c r="AI1954" s="414" t="str">
        <f>Master!AI2003</f>
        <v/>
      </c>
      <c r="AJ1954" s="406" t="str">
        <f>Master!AJ2003</f>
        <v/>
      </c>
      <c r="AK1954" s="406">
        <f>Master!AK2003</f>
        <v>0</v>
      </c>
      <c r="AL1954" s="88" t="str">
        <f>Master!AL2003</f>
        <v/>
      </c>
      <c r="AM1954" s="416"/>
      <c r="AN1954" s="416"/>
      <c r="AO1954" s="416"/>
      <c r="AP1954" s="416"/>
      <c r="AQ1954" s="416"/>
      <c r="AR1954" s="416">
        <f t="shared" si="10"/>
        <v>0</v>
      </c>
      <c r="AS1954" s="417" t="str">
        <f t="shared" si="11"/>
        <v>#DIV/0!</v>
      </c>
      <c r="AT1954" s="416">
        <f t="shared" si="12"/>
        <v>0</v>
      </c>
      <c r="AU1954" s="417"/>
    </row>
    <row r="1955" hidden="1">
      <c r="A1955" s="88" t="str">
        <f>Master!A2004</f>
        <v>VSWI18041</v>
      </c>
      <c r="B1955" s="414" t="str">
        <f>Master!B2004</f>
        <v/>
      </c>
      <c r="C1955" s="414" t="str">
        <f>Master!C2004</f>
        <v/>
      </c>
      <c r="D1955" s="88" t="str">
        <f>Master!D2004</f>
        <v/>
      </c>
      <c r="E1955" s="406" t="str">
        <f>Master!E2004</f>
        <v/>
      </c>
      <c r="F1955" s="406">
        <f>Master!F2004</f>
        <v>0</v>
      </c>
      <c r="G1955" s="88" t="str">
        <f>Master!G2004</f>
        <v/>
      </c>
      <c r="H1955" s="88" t="str">
        <f>Master!H2004</f>
        <v/>
      </c>
      <c r="I1955" s="88" t="str">
        <f>Master!I2004</f>
        <v/>
      </c>
      <c r="J1955" s="88" t="str">
        <f>Master!J2004</f>
        <v>STUDIO WU INTERNATIONAL PTE LTD</v>
      </c>
      <c r="K1955" s="88" t="str">
        <f>Master!K2004</f>
        <v/>
      </c>
      <c r="L1955" s="88" t="str">
        <f>Master!L2004</f>
        <v/>
      </c>
      <c r="M1955" s="88" t="str">
        <f>Master!M2004</f>
        <v/>
      </c>
      <c r="N1955" s="88" t="str">
        <f>Master!N2004</f>
        <v/>
      </c>
      <c r="O1955" s="88" t="str">
        <f>Master!O2004</f>
        <v/>
      </c>
      <c r="P1955" s="88" t="str">
        <f>Master!P2004</f>
        <v/>
      </c>
      <c r="Q1955" s="88" t="str">
        <f>Master!Q2004</f>
        <v/>
      </c>
      <c r="R1955" s="406" t="str">
        <f>Master!R2004</f>
        <v/>
      </c>
      <c r="S1955" s="406">
        <f>Master!S2004</f>
        <v>0</v>
      </c>
      <c r="T1955" s="406" t="str">
        <f>Master!T2004</f>
        <v/>
      </c>
      <c r="U1955" s="406" t="str">
        <f>Master!U2004</f>
        <v/>
      </c>
      <c r="V1955" s="406" t="str">
        <f>Master!V2004</f>
        <v/>
      </c>
      <c r="W1955" s="406" t="str">
        <f>Master!W2004</f>
        <v/>
      </c>
      <c r="X1955" s="406" t="str">
        <f>Master!X2004</f>
        <v/>
      </c>
      <c r="Y1955" s="406" t="str">
        <f>Master!Y2004</f>
        <v/>
      </c>
      <c r="Z1955" s="406" t="str">
        <f>Master!Z2004</f>
        <v/>
      </c>
      <c r="AA1955" s="406" t="str">
        <f>Master!AA2004</f>
        <v/>
      </c>
      <c r="AB1955" s="406" t="str">
        <f>Master!AB2004</f>
        <v/>
      </c>
      <c r="AC1955" s="406" t="str">
        <f>Master!AC2004</f>
        <v/>
      </c>
      <c r="AD1955" s="406" t="str">
        <f>Master!AD2004</f>
        <v/>
      </c>
      <c r="AE1955" s="406" t="str">
        <f>Master!AE2004</f>
        <v/>
      </c>
      <c r="AF1955" s="406" t="str">
        <f>Master!AF2004</f>
        <v/>
      </c>
      <c r="AG1955" s="406" t="str">
        <f>Master!AG2004</f>
        <v/>
      </c>
      <c r="AH1955" s="88" t="str">
        <f>Master!AH2004</f>
        <v/>
      </c>
      <c r="AI1955" s="88" t="str">
        <f>Master!AI2004</f>
        <v/>
      </c>
      <c r="AJ1955" s="406" t="str">
        <f>Master!AJ2004</f>
        <v/>
      </c>
      <c r="AK1955" s="406">
        <f>Master!AK2004</f>
        <v>0</v>
      </c>
      <c r="AL1955" s="88" t="str">
        <f>Master!AL2004</f>
        <v/>
      </c>
      <c r="AM1955" s="416"/>
      <c r="AN1955" s="416"/>
      <c r="AO1955" s="416"/>
      <c r="AP1955" s="416"/>
      <c r="AQ1955" s="416"/>
      <c r="AR1955" s="416">
        <f t="shared" si="10"/>
        <v>0</v>
      </c>
      <c r="AS1955" s="417" t="str">
        <f t="shared" si="11"/>
        <v>#DIV/0!</v>
      </c>
      <c r="AT1955" s="416">
        <f t="shared" si="12"/>
        <v>0</v>
      </c>
      <c r="AU1955" s="417"/>
    </row>
    <row r="1956" hidden="1">
      <c r="A1956" s="88" t="str">
        <f>Master!A2005</f>
        <v>VSWI18042</v>
      </c>
      <c r="B1956" s="88" t="str">
        <f>Master!B2005</f>
        <v/>
      </c>
      <c r="C1956" s="88" t="str">
        <f>Master!C2005</f>
        <v/>
      </c>
      <c r="D1956" s="88" t="str">
        <f>Master!D2005</f>
        <v/>
      </c>
      <c r="E1956" s="406" t="str">
        <f>Master!E2005</f>
        <v/>
      </c>
      <c r="F1956" s="406">
        <f>Master!F2005</f>
        <v>0</v>
      </c>
      <c r="G1956" s="88" t="str">
        <f>Master!G2005</f>
        <v/>
      </c>
      <c r="H1956" s="88" t="str">
        <f>Master!H2005</f>
        <v/>
      </c>
      <c r="I1956" s="88" t="str">
        <f>Master!I2005</f>
        <v/>
      </c>
      <c r="J1956" s="88" t="str">
        <f>Master!J2005</f>
        <v>STUDIO WU INTERNATIONAL PTE LTD</v>
      </c>
      <c r="K1956" s="88" t="str">
        <f>Master!K2005</f>
        <v/>
      </c>
      <c r="L1956" s="88" t="str">
        <f>Master!L2005</f>
        <v/>
      </c>
      <c r="M1956" s="88" t="str">
        <f>Master!M2005</f>
        <v/>
      </c>
      <c r="N1956" s="88" t="str">
        <f>Master!N2005</f>
        <v/>
      </c>
      <c r="O1956" s="88" t="str">
        <f>Master!O2005</f>
        <v/>
      </c>
      <c r="P1956" s="88" t="str">
        <f>Master!P2005</f>
        <v/>
      </c>
      <c r="Q1956" s="88" t="str">
        <f>Master!Q2005</f>
        <v/>
      </c>
      <c r="R1956" s="406" t="str">
        <f>Master!R2005</f>
        <v/>
      </c>
      <c r="S1956" s="406">
        <f>Master!S2005</f>
        <v>0</v>
      </c>
      <c r="T1956" s="406" t="str">
        <f>Master!T2005</f>
        <v/>
      </c>
      <c r="U1956" s="406" t="str">
        <f>Master!U2005</f>
        <v/>
      </c>
      <c r="V1956" s="406" t="str">
        <f>Master!V2005</f>
        <v/>
      </c>
      <c r="W1956" s="406" t="str">
        <f>Master!W2005</f>
        <v/>
      </c>
      <c r="X1956" s="406" t="str">
        <f>Master!X2005</f>
        <v/>
      </c>
      <c r="Y1956" s="406" t="str">
        <f>Master!Y2005</f>
        <v/>
      </c>
      <c r="Z1956" s="406" t="str">
        <f>Master!Z2005</f>
        <v/>
      </c>
      <c r="AA1956" s="406" t="str">
        <f>Master!AA2005</f>
        <v/>
      </c>
      <c r="AB1956" s="406" t="str">
        <f>Master!AB2005</f>
        <v/>
      </c>
      <c r="AC1956" s="406" t="str">
        <f>Master!AC2005</f>
        <v/>
      </c>
      <c r="AD1956" s="406" t="str">
        <f>Master!AD2005</f>
        <v/>
      </c>
      <c r="AE1956" s="406" t="str">
        <f>Master!AE2005</f>
        <v/>
      </c>
      <c r="AF1956" s="406" t="str">
        <f>Master!AF2005</f>
        <v/>
      </c>
      <c r="AG1956" s="406" t="str">
        <f>Master!AG2005</f>
        <v/>
      </c>
      <c r="AH1956" s="88" t="str">
        <f>Master!AH2005</f>
        <v/>
      </c>
      <c r="AI1956" s="414" t="str">
        <f>Master!AI2005</f>
        <v/>
      </c>
      <c r="AJ1956" s="406" t="str">
        <f>Master!AJ2005</f>
        <v/>
      </c>
      <c r="AK1956" s="406">
        <f>Master!AK2005</f>
        <v>0</v>
      </c>
      <c r="AL1956" s="88" t="str">
        <f>Master!AL2005</f>
        <v/>
      </c>
      <c r="AM1956" s="416"/>
      <c r="AN1956" s="416"/>
      <c r="AO1956" s="416"/>
      <c r="AP1956" s="416"/>
      <c r="AQ1956" s="416"/>
      <c r="AR1956" s="416">
        <f t="shared" si="10"/>
        <v>0</v>
      </c>
      <c r="AS1956" s="417" t="str">
        <f t="shared" si="11"/>
        <v>#DIV/0!</v>
      </c>
      <c r="AT1956" s="416">
        <f t="shared" si="12"/>
        <v>0</v>
      </c>
      <c r="AU1956" s="417"/>
    </row>
    <row r="1957" hidden="1">
      <c r="A1957" s="88" t="str">
        <f>Master!A2006</f>
        <v>VSWI18043</v>
      </c>
      <c r="B1957" s="414" t="str">
        <f>Master!B2006</f>
        <v/>
      </c>
      <c r="C1957" s="414" t="str">
        <f>Master!C2006</f>
        <v/>
      </c>
      <c r="D1957" s="88" t="str">
        <f>Master!D2006</f>
        <v/>
      </c>
      <c r="E1957" s="406" t="str">
        <f>Master!E2006</f>
        <v/>
      </c>
      <c r="F1957" s="406">
        <f>Master!F2006</f>
        <v>0</v>
      </c>
      <c r="G1957" s="88" t="str">
        <f>Master!G2006</f>
        <v/>
      </c>
      <c r="H1957" s="88" t="str">
        <f>Master!H2006</f>
        <v/>
      </c>
      <c r="I1957" s="88" t="str">
        <f>Master!I2006</f>
        <v/>
      </c>
      <c r="J1957" s="88" t="str">
        <f>Master!J2006</f>
        <v>STUDIO WU INTERNATIONAL PTE LTD</v>
      </c>
      <c r="K1957" s="88" t="str">
        <f>Master!K2006</f>
        <v/>
      </c>
      <c r="L1957" s="88" t="str">
        <f>Master!L2006</f>
        <v/>
      </c>
      <c r="M1957" s="88" t="str">
        <f>Master!M2006</f>
        <v/>
      </c>
      <c r="N1957" s="88" t="str">
        <f>Master!N2006</f>
        <v/>
      </c>
      <c r="O1957" s="88" t="str">
        <f>Master!O2006</f>
        <v/>
      </c>
      <c r="P1957" s="88" t="str">
        <f>Master!P2006</f>
        <v/>
      </c>
      <c r="Q1957" s="88" t="str">
        <f>Master!Q2006</f>
        <v/>
      </c>
      <c r="R1957" s="406" t="str">
        <f>Master!R2006</f>
        <v/>
      </c>
      <c r="S1957" s="406">
        <f>Master!S2006</f>
        <v>0</v>
      </c>
      <c r="T1957" s="406" t="str">
        <f>Master!T2006</f>
        <v/>
      </c>
      <c r="U1957" s="406" t="str">
        <f>Master!U2006</f>
        <v/>
      </c>
      <c r="V1957" s="406" t="str">
        <f>Master!V2006</f>
        <v/>
      </c>
      <c r="W1957" s="406" t="str">
        <f>Master!W2006</f>
        <v/>
      </c>
      <c r="X1957" s="406" t="str">
        <f>Master!X2006</f>
        <v/>
      </c>
      <c r="Y1957" s="406" t="str">
        <f>Master!Y2006</f>
        <v/>
      </c>
      <c r="Z1957" s="406" t="str">
        <f>Master!Z2006</f>
        <v/>
      </c>
      <c r="AA1957" s="406" t="str">
        <f>Master!AA2006</f>
        <v/>
      </c>
      <c r="AB1957" s="406" t="str">
        <f>Master!AB2006</f>
        <v/>
      </c>
      <c r="AC1957" s="406" t="str">
        <f>Master!AC2006</f>
        <v/>
      </c>
      <c r="AD1957" s="406" t="str">
        <f>Master!AD2006</f>
        <v/>
      </c>
      <c r="AE1957" s="406" t="str">
        <f>Master!AE2006</f>
        <v/>
      </c>
      <c r="AF1957" s="406" t="str">
        <f>Master!AF2006</f>
        <v/>
      </c>
      <c r="AG1957" s="406" t="str">
        <f>Master!AG2006</f>
        <v/>
      </c>
      <c r="AH1957" s="88" t="str">
        <f>Master!AH2006</f>
        <v/>
      </c>
      <c r="AI1957" s="88" t="str">
        <f>Master!AI2006</f>
        <v/>
      </c>
      <c r="AJ1957" s="406" t="str">
        <f>Master!AJ2006</f>
        <v/>
      </c>
      <c r="AK1957" s="406">
        <f>Master!AK2006</f>
        <v>0</v>
      </c>
      <c r="AL1957" s="88" t="str">
        <f>Master!AL2006</f>
        <v/>
      </c>
      <c r="AM1957" s="416"/>
      <c r="AN1957" s="416"/>
      <c r="AO1957" s="416"/>
      <c r="AP1957" s="416"/>
      <c r="AQ1957" s="416"/>
      <c r="AR1957" s="416">
        <f t="shared" si="10"/>
        <v>0</v>
      </c>
      <c r="AS1957" s="417" t="str">
        <f t="shared" si="11"/>
        <v>#DIV/0!</v>
      </c>
      <c r="AT1957" s="416">
        <f t="shared" si="12"/>
        <v>0</v>
      </c>
      <c r="AU1957" s="417"/>
    </row>
    <row r="1958" hidden="1">
      <c r="A1958" s="88" t="str">
        <f>Master!A2007</f>
        <v>VSWI18044</v>
      </c>
      <c r="B1958" s="88" t="str">
        <f>Master!B2007</f>
        <v/>
      </c>
      <c r="C1958" s="88" t="str">
        <f>Master!C2007</f>
        <v/>
      </c>
      <c r="D1958" s="88" t="str">
        <f>Master!D2007</f>
        <v/>
      </c>
      <c r="E1958" s="406" t="str">
        <f>Master!E2007</f>
        <v/>
      </c>
      <c r="F1958" s="406">
        <f>Master!F2007</f>
        <v>0</v>
      </c>
      <c r="G1958" s="88" t="str">
        <f>Master!G2007</f>
        <v/>
      </c>
      <c r="H1958" s="88" t="str">
        <f>Master!H2007</f>
        <v/>
      </c>
      <c r="I1958" s="88" t="str">
        <f>Master!I2007</f>
        <v/>
      </c>
      <c r="J1958" s="88" t="str">
        <f>Master!J2007</f>
        <v>STUDIO WU INTERNATIONAL PTE LTD</v>
      </c>
      <c r="K1958" s="88" t="str">
        <f>Master!K2007</f>
        <v/>
      </c>
      <c r="L1958" s="88" t="str">
        <f>Master!L2007</f>
        <v/>
      </c>
      <c r="M1958" s="88" t="str">
        <f>Master!M2007</f>
        <v/>
      </c>
      <c r="N1958" s="88" t="str">
        <f>Master!N2007</f>
        <v/>
      </c>
      <c r="O1958" s="88" t="str">
        <f>Master!O2007</f>
        <v/>
      </c>
      <c r="P1958" s="88" t="str">
        <f>Master!P2007</f>
        <v/>
      </c>
      <c r="Q1958" s="88" t="str">
        <f>Master!Q2007</f>
        <v/>
      </c>
      <c r="R1958" s="406" t="str">
        <f>Master!R2007</f>
        <v/>
      </c>
      <c r="S1958" s="406">
        <f>Master!S2007</f>
        <v>0</v>
      </c>
      <c r="T1958" s="406" t="str">
        <f>Master!T2007</f>
        <v/>
      </c>
      <c r="U1958" s="406" t="str">
        <f>Master!U2007</f>
        <v/>
      </c>
      <c r="V1958" s="406" t="str">
        <f>Master!V2007</f>
        <v/>
      </c>
      <c r="W1958" s="406" t="str">
        <f>Master!W2007</f>
        <v/>
      </c>
      <c r="X1958" s="406" t="str">
        <f>Master!X2007</f>
        <v/>
      </c>
      <c r="Y1958" s="406" t="str">
        <f>Master!Y2007</f>
        <v/>
      </c>
      <c r="Z1958" s="406" t="str">
        <f>Master!Z2007</f>
        <v/>
      </c>
      <c r="AA1958" s="406" t="str">
        <f>Master!AA2007</f>
        <v/>
      </c>
      <c r="AB1958" s="406" t="str">
        <f>Master!AB2007</f>
        <v/>
      </c>
      <c r="AC1958" s="406" t="str">
        <f>Master!AC2007</f>
        <v/>
      </c>
      <c r="AD1958" s="406" t="str">
        <f>Master!AD2007</f>
        <v/>
      </c>
      <c r="AE1958" s="406" t="str">
        <f>Master!AE2007</f>
        <v/>
      </c>
      <c r="AF1958" s="406" t="str">
        <f>Master!AF2007</f>
        <v/>
      </c>
      <c r="AG1958" s="406" t="str">
        <f>Master!AG2007</f>
        <v/>
      </c>
      <c r="AH1958" s="88" t="str">
        <f>Master!AH2007</f>
        <v/>
      </c>
      <c r="AI1958" s="414" t="str">
        <f>Master!AI2007</f>
        <v/>
      </c>
      <c r="AJ1958" s="406" t="str">
        <f>Master!AJ2007</f>
        <v/>
      </c>
      <c r="AK1958" s="406">
        <f>Master!AK2007</f>
        <v>0</v>
      </c>
      <c r="AL1958" s="88" t="str">
        <f>Master!AL2007</f>
        <v/>
      </c>
      <c r="AM1958" s="416"/>
      <c r="AN1958" s="416"/>
      <c r="AO1958" s="416"/>
      <c r="AP1958" s="416"/>
      <c r="AQ1958" s="416"/>
      <c r="AR1958" s="416">
        <f t="shared" si="10"/>
        <v>0</v>
      </c>
      <c r="AS1958" s="417" t="str">
        <f t="shared" si="11"/>
        <v>#DIV/0!</v>
      </c>
      <c r="AT1958" s="416">
        <f t="shared" si="12"/>
        <v>0</v>
      </c>
      <c r="AU1958" s="417"/>
    </row>
    <row r="1959" hidden="1">
      <c r="A1959" s="88" t="str">
        <f>Master!A2008</f>
        <v>VSWI18045</v>
      </c>
      <c r="B1959" s="414" t="str">
        <f>Master!B2008</f>
        <v/>
      </c>
      <c r="C1959" s="414" t="str">
        <f>Master!C2008</f>
        <v/>
      </c>
      <c r="D1959" s="88" t="str">
        <f>Master!D2008</f>
        <v/>
      </c>
      <c r="E1959" s="406" t="str">
        <f>Master!E2008</f>
        <v/>
      </c>
      <c r="F1959" s="406">
        <f>Master!F2008</f>
        <v>0</v>
      </c>
      <c r="G1959" s="88" t="str">
        <f>Master!G2008</f>
        <v/>
      </c>
      <c r="H1959" s="88" t="str">
        <f>Master!H2008</f>
        <v/>
      </c>
      <c r="I1959" s="88" t="str">
        <f>Master!I2008</f>
        <v/>
      </c>
      <c r="J1959" s="88" t="str">
        <f>Master!J2008</f>
        <v>STUDIO WU INTERNATIONAL PTE LTD</v>
      </c>
      <c r="K1959" s="88" t="str">
        <f>Master!K2008</f>
        <v/>
      </c>
      <c r="L1959" s="88" t="str">
        <f>Master!L2008</f>
        <v/>
      </c>
      <c r="M1959" s="88" t="str">
        <f>Master!M2008</f>
        <v/>
      </c>
      <c r="N1959" s="88" t="str">
        <f>Master!N2008</f>
        <v/>
      </c>
      <c r="O1959" s="88" t="str">
        <f>Master!O2008</f>
        <v/>
      </c>
      <c r="P1959" s="88" t="str">
        <f>Master!P2008</f>
        <v/>
      </c>
      <c r="Q1959" s="88" t="str">
        <f>Master!Q2008</f>
        <v/>
      </c>
      <c r="R1959" s="406" t="str">
        <f>Master!R2008</f>
        <v/>
      </c>
      <c r="S1959" s="406">
        <f>Master!S2008</f>
        <v>0</v>
      </c>
      <c r="T1959" s="406" t="str">
        <f>Master!T2008</f>
        <v/>
      </c>
      <c r="U1959" s="406" t="str">
        <f>Master!U2008</f>
        <v/>
      </c>
      <c r="V1959" s="406" t="str">
        <f>Master!V2008</f>
        <v/>
      </c>
      <c r="W1959" s="406" t="str">
        <f>Master!W2008</f>
        <v/>
      </c>
      <c r="X1959" s="406" t="str">
        <f>Master!X2008</f>
        <v/>
      </c>
      <c r="Y1959" s="406" t="str">
        <f>Master!Y2008</f>
        <v/>
      </c>
      <c r="Z1959" s="406" t="str">
        <f>Master!Z2008</f>
        <v/>
      </c>
      <c r="AA1959" s="406" t="str">
        <f>Master!AA2008</f>
        <v/>
      </c>
      <c r="AB1959" s="406" t="str">
        <f>Master!AB2008</f>
        <v/>
      </c>
      <c r="AC1959" s="406" t="str">
        <f>Master!AC2008</f>
        <v/>
      </c>
      <c r="AD1959" s="406" t="str">
        <f>Master!AD2008</f>
        <v/>
      </c>
      <c r="AE1959" s="406" t="str">
        <f>Master!AE2008</f>
        <v/>
      </c>
      <c r="AF1959" s="406" t="str">
        <f>Master!AF2008</f>
        <v/>
      </c>
      <c r="AG1959" s="406" t="str">
        <f>Master!AG2008</f>
        <v/>
      </c>
      <c r="AH1959" s="88" t="str">
        <f>Master!AH2008</f>
        <v/>
      </c>
      <c r="AI1959" s="88" t="str">
        <f>Master!AI2008</f>
        <v/>
      </c>
      <c r="AJ1959" s="406" t="str">
        <f>Master!AJ2008</f>
        <v/>
      </c>
      <c r="AK1959" s="406">
        <f>Master!AK2008</f>
        <v>0</v>
      </c>
      <c r="AL1959" s="88" t="str">
        <f>Master!AL2008</f>
        <v/>
      </c>
      <c r="AM1959" s="416"/>
      <c r="AN1959" s="416"/>
      <c r="AO1959" s="416"/>
      <c r="AP1959" s="416"/>
      <c r="AQ1959" s="416"/>
      <c r="AR1959" s="416">
        <f t="shared" si="10"/>
        <v>0</v>
      </c>
      <c r="AS1959" s="417" t="str">
        <f t="shared" si="11"/>
        <v>#DIV/0!</v>
      </c>
      <c r="AT1959" s="416">
        <f t="shared" si="12"/>
        <v>0</v>
      </c>
      <c r="AU1959" s="417"/>
    </row>
    <row r="1960" hidden="1">
      <c r="A1960" s="88" t="str">
        <f>Master!A2009</f>
        <v>VSWI18046</v>
      </c>
      <c r="B1960" s="88" t="str">
        <f>Master!B2009</f>
        <v/>
      </c>
      <c r="C1960" s="88" t="str">
        <f>Master!C2009</f>
        <v/>
      </c>
      <c r="D1960" s="88" t="str">
        <f>Master!D2009</f>
        <v/>
      </c>
      <c r="E1960" s="406" t="str">
        <f>Master!E2009</f>
        <v/>
      </c>
      <c r="F1960" s="406">
        <f>Master!F2009</f>
        <v>0</v>
      </c>
      <c r="G1960" s="88" t="str">
        <f>Master!G2009</f>
        <v/>
      </c>
      <c r="H1960" s="88" t="str">
        <f>Master!H2009</f>
        <v/>
      </c>
      <c r="I1960" s="88" t="str">
        <f>Master!I2009</f>
        <v/>
      </c>
      <c r="J1960" s="88" t="str">
        <f>Master!J2009</f>
        <v>STUDIO WU INTERNATIONAL PTE LTD</v>
      </c>
      <c r="K1960" s="88" t="str">
        <f>Master!K2009</f>
        <v/>
      </c>
      <c r="L1960" s="88" t="str">
        <f>Master!L2009</f>
        <v/>
      </c>
      <c r="M1960" s="88" t="str">
        <f>Master!M2009</f>
        <v/>
      </c>
      <c r="N1960" s="88" t="str">
        <f>Master!N2009</f>
        <v/>
      </c>
      <c r="O1960" s="88" t="str">
        <f>Master!O2009</f>
        <v/>
      </c>
      <c r="P1960" s="88" t="str">
        <f>Master!P2009</f>
        <v/>
      </c>
      <c r="Q1960" s="88" t="str">
        <f>Master!Q2009</f>
        <v/>
      </c>
      <c r="R1960" s="406" t="str">
        <f>Master!R2009</f>
        <v/>
      </c>
      <c r="S1960" s="406">
        <f>Master!S2009</f>
        <v>0</v>
      </c>
      <c r="T1960" s="406" t="str">
        <f>Master!T2009</f>
        <v/>
      </c>
      <c r="U1960" s="406" t="str">
        <f>Master!U2009</f>
        <v/>
      </c>
      <c r="V1960" s="406" t="str">
        <f>Master!V2009</f>
        <v/>
      </c>
      <c r="W1960" s="406" t="str">
        <f>Master!W2009</f>
        <v/>
      </c>
      <c r="X1960" s="406" t="str">
        <f>Master!X2009</f>
        <v/>
      </c>
      <c r="Y1960" s="406" t="str">
        <f>Master!Y2009</f>
        <v/>
      </c>
      <c r="Z1960" s="406" t="str">
        <f>Master!Z2009</f>
        <v/>
      </c>
      <c r="AA1960" s="406" t="str">
        <f>Master!AA2009</f>
        <v/>
      </c>
      <c r="AB1960" s="406" t="str">
        <f>Master!AB2009</f>
        <v/>
      </c>
      <c r="AC1960" s="406" t="str">
        <f>Master!AC2009</f>
        <v/>
      </c>
      <c r="AD1960" s="406" t="str">
        <f>Master!AD2009</f>
        <v/>
      </c>
      <c r="AE1960" s="406" t="str">
        <f>Master!AE2009</f>
        <v/>
      </c>
      <c r="AF1960" s="406" t="str">
        <f>Master!AF2009</f>
        <v/>
      </c>
      <c r="AG1960" s="406" t="str">
        <f>Master!AG2009</f>
        <v/>
      </c>
      <c r="AH1960" s="88" t="str">
        <f>Master!AH2009</f>
        <v/>
      </c>
      <c r="AI1960" s="414" t="str">
        <f>Master!AI2009</f>
        <v/>
      </c>
      <c r="AJ1960" s="406" t="str">
        <f>Master!AJ2009</f>
        <v/>
      </c>
      <c r="AK1960" s="406">
        <f>Master!AK2009</f>
        <v>0</v>
      </c>
      <c r="AL1960" s="88" t="str">
        <f>Master!AL2009</f>
        <v/>
      </c>
      <c r="AM1960" s="416"/>
      <c r="AN1960" s="416"/>
      <c r="AO1960" s="416"/>
      <c r="AP1960" s="416"/>
      <c r="AQ1960" s="416"/>
      <c r="AR1960" s="416">
        <f t="shared" si="10"/>
        <v>0</v>
      </c>
      <c r="AS1960" s="417" t="str">
        <f t="shared" si="11"/>
        <v>#DIV/0!</v>
      </c>
      <c r="AT1960" s="416">
        <f t="shared" si="12"/>
        <v>0</v>
      </c>
      <c r="AU1960" s="417"/>
    </row>
    <row r="1961" hidden="1">
      <c r="A1961" s="88" t="str">
        <f>Master!A2010</f>
        <v>VSWI18047</v>
      </c>
      <c r="B1961" s="414" t="str">
        <f>Master!B2010</f>
        <v/>
      </c>
      <c r="C1961" s="414" t="str">
        <f>Master!C2010</f>
        <v/>
      </c>
      <c r="D1961" s="88" t="str">
        <f>Master!D2010</f>
        <v/>
      </c>
      <c r="E1961" s="406" t="str">
        <f>Master!E2010</f>
        <v/>
      </c>
      <c r="F1961" s="406">
        <f>Master!F2010</f>
        <v>0</v>
      </c>
      <c r="G1961" s="88" t="str">
        <f>Master!G2010</f>
        <v/>
      </c>
      <c r="H1961" s="88" t="str">
        <f>Master!H2010</f>
        <v/>
      </c>
      <c r="I1961" s="88" t="str">
        <f>Master!I2010</f>
        <v/>
      </c>
      <c r="J1961" s="88" t="str">
        <f>Master!J2010</f>
        <v>STUDIO WU INTERNATIONAL PTE LTD</v>
      </c>
      <c r="K1961" s="88" t="str">
        <f>Master!K2010</f>
        <v/>
      </c>
      <c r="L1961" s="88" t="str">
        <f>Master!L2010</f>
        <v/>
      </c>
      <c r="M1961" s="88" t="str">
        <f>Master!M2010</f>
        <v/>
      </c>
      <c r="N1961" s="88" t="str">
        <f>Master!N2010</f>
        <v/>
      </c>
      <c r="O1961" s="88" t="str">
        <f>Master!O2010</f>
        <v/>
      </c>
      <c r="P1961" s="88" t="str">
        <f>Master!P2010</f>
        <v/>
      </c>
      <c r="Q1961" s="88" t="str">
        <f>Master!Q2010</f>
        <v/>
      </c>
      <c r="R1961" s="406" t="str">
        <f>Master!R2010</f>
        <v/>
      </c>
      <c r="S1961" s="406">
        <f>Master!S2010</f>
        <v>0</v>
      </c>
      <c r="T1961" s="406" t="str">
        <f>Master!T2010</f>
        <v/>
      </c>
      <c r="U1961" s="406" t="str">
        <f>Master!U2010</f>
        <v/>
      </c>
      <c r="V1961" s="406" t="str">
        <f>Master!V2010</f>
        <v/>
      </c>
      <c r="W1961" s="406" t="str">
        <f>Master!W2010</f>
        <v/>
      </c>
      <c r="X1961" s="406" t="str">
        <f>Master!X2010</f>
        <v/>
      </c>
      <c r="Y1961" s="406" t="str">
        <f>Master!Y2010</f>
        <v/>
      </c>
      <c r="Z1961" s="406" t="str">
        <f>Master!Z2010</f>
        <v/>
      </c>
      <c r="AA1961" s="406" t="str">
        <f>Master!AA2010</f>
        <v/>
      </c>
      <c r="AB1961" s="406" t="str">
        <f>Master!AB2010</f>
        <v/>
      </c>
      <c r="AC1961" s="406" t="str">
        <f>Master!AC2010</f>
        <v/>
      </c>
      <c r="AD1961" s="406" t="str">
        <f>Master!AD2010</f>
        <v/>
      </c>
      <c r="AE1961" s="406" t="str">
        <f>Master!AE2010</f>
        <v/>
      </c>
      <c r="AF1961" s="406" t="str">
        <f>Master!AF2010</f>
        <v/>
      </c>
      <c r="AG1961" s="406" t="str">
        <f>Master!AG2010</f>
        <v/>
      </c>
      <c r="AH1961" s="88" t="str">
        <f>Master!AH2010</f>
        <v/>
      </c>
      <c r="AI1961" s="88" t="str">
        <f>Master!AI2010</f>
        <v/>
      </c>
      <c r="AJ1961" s="406" t="str">
        <f>Master!AJ2010</f>
        <v/>
      </c>
      <c r="AK1961" s="406">
        <f>Master!AK2010</f>
        <v>0</v>
      </c>
      <c r="AL1961" s="88" t="str">
        <f>Master!AL2010</f>
        <v/>
      </c>
      <c r="AM1961" s="416"/>
      <c r="AN1961" s="416"/>
      <c r="AO1961" s="416"/>
      <c r="AP1961" s="416"/>
      <c r="AQ1961" s="416"/>
      <c r="AR1961" s="416">
        <f t="shared" si="10"/>
        <v>0</v>
      </c>
      <c r="AS1961" s="417" t="str">
        <f t="shared" si="11"/>
        <v>#DIV/0!</v>
      </c>
      <c r="AT1961" s="416">
        <f t="shared" si="12"/>
        <v>0</v>
      </c>
      <c r="AU1961" s="417"/>
    </row>
    <row r="1962" hidden="1">
      <c r="A1962" s="88" t="str">
        <f>Master!A2011</f>
        <v>VSWI18048</v>
      </c>
      <c r="B1962" s="88" t="str">
        <f>Master!B2011</f>
        <v/>
      </c>
      <c r="C1962" s="88" t="str">
        <f>Master!C2011</f>
        <v/>
      </c>
      <c r="D1962" s="88" t="str">
        <f>Master!D2011</f>
        <v/>
      </c>
      <c r="E1962" s="406" t="str">
        <f>Master!E2011</f>
        <v/>
      </c>
      <c r="F1962" s="406">
        <f>Master!F2011</f>
        <v>0</v>
      </c>
      <c r="G1962" s="88" t="str">
        <f>Master!G2011</f>
        <v/>
      </c>
      <c r="H1962" s="88" t="str">
        <f>Master!H2011</f>
        <v/>
      </c>
      <c r="I1962" s="88" t="str">
        <f>Master!I2011</f>
        <v/>
      </c>
      <c r="J1962" s="88" t="str">
        <f>Master!J2011</f>
        <v>STUDIO WU INTERNATIONAL PTE LTD</v>
      </c>
      <c r="K1962" s="88" t="str">
        <f>Master!K2011</f>
        <v/>
      </c>
      <c r="L1962" s="88" t="str">
        <f>Master!L2011</f>
        <v/>
      </c>
      <c r="M1962" s="88" t="str">
        <f>Master!M2011</f>
        <v/>
      </c>
      <c r="N1962" s="88" t="str">
        <f>Master!N2011</f>
        <v/>
      </c>
      <c r="O1962" s="88" t="str">
        <f>Master!O2011</f>
        <v/>
      </c>
      <c r="P1962" s="88" t="str">
        <f>Master!P2011</f>
        <v/>
      </c>
      <c r="Q1962" s="88" t="str">
        <f>Master!Q2011</f>
        <v/>
      </c>
      <c r="R1962" s="406" t="str">
        <f>Master!R2011</f>
        <v/>
      </c>
      <c r="S1962" s="406">
        <f>Master!S2011</f>
        <v>0</v>
      </c>
      <c r="T1962" s="406" t="str">
        <f>Master!T2011</f>
        <v/>
      </c>
      <c r="U1962" s="406" t="str">
        <f>Master!U2011</f>
        <v/>
      </c>
      <c r="V1962" s="406" t="str">
        <f>Master!V2011</f>
        <v/>
      </c>
      <c r="W1962" s="406" t="str">
        <f>Master!W2011</f>
        <v/>
      </c>
      <c r="X1962" s="406" t="str">
        <f>Master!X2011</f>
        <v/>
      </c>
      <c r="Y1962" s="406" t="str">
        <f>Master!Y2011</f>
        <v/>
      </c>
      <c r="Z1962" s="406" t="str">
        <f>Master!Z2011</f>
        <v/>
      </c>
      <c r="AA1962" s="406" t="str">
        <f>Master!AA2011</f>
        <v/>
      </c>
      <c r="AB1962" s="406" t="str">
        <f>Master!AB2011</f>
        <v/>
      </c>
      <c r="AC1962" s="406" t="str">
        <f>Master!AC2011</f>
        <v/>
      </c>
      <c r="AD1962" s="406" t="str">
        <f>Master!AD2011</f>
        <v/>
      </c>
      <c r="AE1962" s="406" t="str">
        <f>Master!AE2011</f>
        <v/>
      </c>
      <c r="AF1962" s="406" t="str">
        <f>Master!AF2011</f>
        <v/>
      </c>
      <c r="AG1962" s="406" t="str">
        <f>Master!AG2011</f>
        <v/>
      </c>
      <c r="AH1962" s="88" t="str">
        <f>Master!AH2011</f>
        <v/>
      </c>
      <c r="AI1962" s="414" t="str">
        <f>Master!AI2011</f>
        <v/>
      </c>
      <c r="AJ1962" s="406" t="str">
        <f>Master!AJ2011</f>
        <v/>
      </c>
      <c r="AK1962" s="406">
        <f>Master!AK2011</f>
        <v>0</v>
      </c>
      <c r="AL1962" s="88" t="str">
        <f>Master!AL2011</f>
        <v/>
      </c>
      <c r="AM1962" s="416"/>
      <c r="AN1962" s="416"/>
      <c r="AO1962" s="416"/>
      <c r="AP1962" s="416"/>
      <c r="AQ1962" s="416"/>
      <c r="AR1962" s="416">
        <f t="shared" si="10"/>
        <v>0</v>
      </c>
      <c r="AS1962" s="417" t="str">
        <f t="shared" si="11"/>
        <v>#DIV/0!</v>
      </c>
      <c r="AT1962" s="416">
        <f t="shared" si="12"/>
        <v>0</v>
      </c>
      <c r="AU1962" s="417"/>
    </row>
    <row r="1963" hidden="1">
      <c r="A1963" s="88" t="str">
        <f>Master!A2012</f>
        <v>VSWI18049</v>
      </c>
      <c r="B1963" s="414" t="str">
        <f>Master!B2012</f>
        <v/>
      </c>
      <c r="C1963" s="414" t="str">
        <f>Master!C2012</f>
        <v/>
      </c>
      <c r="D1963" s="88" t="str">
        <f>Master!D2012</f>
        <v/>
      </c>
      <c r="E1963" s="406" t="str">
        <f>Master!E2012</f>
        <v/>
      </c>
      <c r="F1963" s="406">
        <f>Master!F2012</f>
        <v>0</v>
      </c>
      <c r="G1963" s="88" t="str">
        <f>Master!G2012</f>
        <v/>
      </c>
      <c r="H1963" s="88" t="str">
        <f>Master!H2012</f>
        <v/>
      </c>
      <c r="I1963" s="88" t="str">
        <f>Master!I2012</f>
        <v/>
      </c>
      <c r="J1963" s="88" t="str">
        <f>Master!J2012</f>
        <v>STUDIO WU INTERNATIONAL PTE LTD</v>
      </c>
      <c r="K1963" s="88" t="str">
        <f>Master!K2012</f>
        <v/>
      </c>
      <c r="L1963" s="88" t="str">
        <f>Master!L2012</f>
        <v/>
      </c>
      <c r="M1963" s="88" t="str">
        <f>Master!M2012</f>
        <v/>
      </c>
      <c r="N1963" s="88" t="str">
        <f>Master!N2012</f>
        <v/>
      </c>
      <c r="O1963" s="88" t="str">
        <f>Master!O2012</f>
        <v/>
      </c>
      <c r="P1963" s="88" t="str">
        <f>Master!P2012</f>
        <v/>
      </c>
      <c r="Q1963" s="88" t="str">
        <f>Master!Q2012</f>
        <v/>
      </c>
      <c r="R1963" s="406" t="str">
        <f>Master!R2012</f>
        <v/>
      </c>
      <c r="S1963" s="406">
        <f>Master!S2012</f>
        <v>0</v>
      </c>
      <c r="T1963" s="406" t="str">
        <f>Master!T2012</f>
        <v/>
      </c>
      <c r="U1963" s="406" t="str">
        <f>Master!U2012</f>
        <v/>
      </c>
      <c r="V1963" s="406" t="str">
        <f>Master!V2012</f>
        <v/>
      </c>
      <c r="W1963" s="406" t="str">
        <f>Master!W2012</f>
        <v/>
      </c>
      <c r="X1963" s="406" t="str">
        <f>Master!X2012</f>
        <v/>
      </c>
      <c r="Y1963" s="406" t="str">
        <f>Master!Y2012</f>
        <v/>
      </c>
      <c r="Z1963" s="406" t="str">
        <f>Master!Z2012</f>
        <v/>
      </c>
      <c r="AA1963" s="406" t="str">
        <f>Master!AA2012</f>
        <v/>
      </c>
      <c r="AB1963" s="406" t="str">
        <f>Master!AB2012</f>
        <v/>
      </c>
      <c r="AC1963" s="406" t="str">
        <f>Master!AC2012</f>
        <v/>
      </c>
      <c r="AD1963" s="406" t="str">
        <f>Master!AD2012</f>
        <v/>
      </c>
      <c r="AE1963" s="406" t="str">
        <f>Master!AE2012</f>
        <v/>
      </c>
      <c r="AF1963" s="406" t="str">
        <f>Master!AF2012</f>
        <v/>
      </c>
      <c r="AG1963" s="406" t="str">
        <f>Master!AG2012</f>
        <v/>
      </c>
      <c r="AH1963" s="88" t="str">
        <f>Master!AH2012</f>
        <v/>
      </c>
      <c r="AI1963" s="88" t="str">
        <f>Master!AI2012</f>
        <v/>
      </c>
      <c r="AJ1963" s="406" t="str">
        <f>Master!AJ2012</f>
        <v/>
      </c>
      <c r="AK1963" s="406">
        <f>Master!AK2012</f>
        <v>0</v>
      </c>
      <c r="AL1963" s="88" t="str">
        <f>Master!AL2012</f>
        <v/>
      </c>
      <c r="AM1963" s="416"/>
      <c r="AN1963" s="416"/>
      <c r="AO1963" s="416"/>
      <c r="AP1963" s="416"/>
      <c r="AQ1963" s="416"/>
      <c r="AR1963" s="416">
        <f t="shared" si="10"/>
        <v>0</v>
      </c>
      <c r="AS1963" s="417" t="str">
        <f t="shared" si="11"/>
        <v>#DIV/0!</v>
      </c>
      <c r="AT1963" s="416">
        <f t="shared" si="12"/>
        <v>0</v>
      </c>
      <c r="AU1963" s="417"/>
    </row>
    <row r="1964" hidden="1">
      <c r="A1964" s="88" t="str">
        <f>Master!A2013</f>
        <v>VSWI18050</v>
      </c>
      <c r="B1964" s="88" t="str">
        <f>Master!B2013</f>
        <v/>
      </c>
      <c r="C1964" s="88" t="str">
        <f>Master!C2013</f>
        <v/>
      </c>
      <c r="D1964" s="88" t="str">
        <f>Master!D2013</f>
        <v/>
      </c>
      <c r="E1964" s="406" t="str">
        <f>Master!E2013</f>
        <v/>
      </c>
      <c r="F1964" s="406">
        <f>Master!F2013</f>
        <v>0</v>
      </c>
      <c r="G1964" s="88" t="str">
        <f>Master!G2013</f>
        <v/>
      </c>
      <c r="H1964" s="88" t="str">
        <f>Master!H2013</f>
        <v/>
      </c>
      <c r="I1964" s="88" t="str">
        <f>Master!I2013</f>
        <v/>
      </c>
      <c r="J1964" s="88" t="str">
        <f>Master!J2013</f>
        <v>STUDIO WU INTERNATIONAL PTE LTD</v>
      </c>
      <c r="K1964" s="88" t="str">
        <f>Master!K2013</f>
        <v/>
      </c>
      <c r="L1964" s="88" t="str">
        <f>Master!L2013</f>
        <v/>
      </c>
      <c r="M1964" s="88" t="str">
        <f>Master!M2013</f>
        <v/>
      </c>
      <c r="N1964" s="88" t="str">
        <f>Master!N2013</f>
        <v/>
      </c>
      <c r="O1964" s="88" t="str">
        <f>Master!O2013</f>
        <v/>
      </c>
      <c r="P1964" s="88" t="str">
        <f>Master!P2013</f>
        <v/>
      </c>
      <c r="Q1964" s="88" t="str">
        <f>Master!Q2013</f>
        <v/>
      </c>
      <c r="R1964" s="406" t="str">
        <f>Master!R2013</f>
        <v/>
      </c>
      <c r="S1964" s="406">
        <f>Master!S2013</f>
        <v>0</v>
      </c>
      <c r="T1964" s="406" t="str">
        <f>Master!T2013</f>
        <v/>
      </c>
      <c r="U1964" s="406" t="str">
        <f>Master!U2013</f>
        <v/>
      </c>
      <c r="V1964" s="406" t="str">
        <f>Master!V2013</f>
        <v/>
      </c>
      <c r="W1964" s="406" t="str">
        <f>Master!W2013</f>
        <v/>
      </c>
      <c r="X1964" s="406" t="str">
        <f>Master!X2013</f>
        <v/>
      </c>
      <c r="Y1964" s="406" t="str">
        <f>Master!Y2013</f>
        <v/>
      </c>
      <c r="Z1964" s="406" t="str">
        <f>Master!Z2013</f>
        <v/>
      </c>
      <c r="AA1964" s="406" t="str">
        <f>Master!AA2013</f>
        <v/>
      </c>
      <c r="AB1964" s="406" t="str">
        <f>Master!AB2013</f>
        <v/>
      </c>
      <c r="AC1964" s="406" t="str">
        <f>Master!AC2013</f>
        <v/>
      </c>
      <c r="AD1964" s="406" t="str">
        <f>Master!AD2013</f>
        <v/>
      </c>
      <c r="AE1964" s="406" t="str">
        <f>Master!AE2013</f>
        <v/>
      </c>
      <c r="AF1964" s="406" t="str">
        <f>Master!AF2013</f>
        <v/>
      </c>
      <c r="AG1964" s="406" t="str">
        <f>Master!AG2013</f>
        <v/>
      </c>
      <c r="AH1964" s="88" t="str">
        <f>Master!AH2013</f>
        <v/>
      </c>
      <c r="AI1964" s="414" t="str">
        <f>Master!AI2013</f>
        <v/>
      </c>
      <c r="AJ1964" s="406" t="str">
        <f>Master!AJ2013</f>
        <v/>
      </c>
      <c r="AK1964" s="406">
        <f>Master!AK2013</f>
        <v>0</v>
      </c>
      <c r="AL1964" s="88" t="str">
        <f>Master!AL2013</f>
        <v/>
      </c>
      <c r="AM1964" s="416"/>
      <c r="AN1964" s="416"/>
      <c r="AO1964" s="416"/>
      <c r="AP1964" s="416"/>
      <c r="AQ1964" s="416"/>
      <c r="AR1964" s="416">
        <f t="shared" si="10"/>
        <v>0</v>
      </c>
      <c r="AS1964" s="417" t="str">
        <f t="shared" si="11"/>
        <v>#DIV/0!</v>
      </c>
      <c r="AT1964" s="416">
        <f t="shared" si="12"/>
        <v>0</v>
      </c>
      <c r="AU1964" s="417"/>
    </row>
    <row r="1965" hidden="1">
      <c r="A1965" s="88" t="str">
        <f>Master!A2014</f>
        <v>VSWI18051</v>
      </c>
      <c r="B1965" s="414" t="str">
        <f>Master!B2014</f>
        <v/>
      </c>
      <c r="C1965" s="414" t="str">
        <f>Master!C2014</f>
        <v/>
      </c>
      <c r="D1965" s="88" t="str">
        <f>Master!D2014</f>
        <v/>
      </c>
      <c r="E1965" s="406" t="str">
        <f>Master!E2014</f>
        <v/>
      </c>
      <c r="F1965" s="406">
        <f>Master!F2014</f>
        <v>0</v>
      </c>
      <c r="G1965" s="88" t="str">
        <f>Master!G2014</f>
        <v/>
      </c>
      <c r="H1965" s="88" t="str">
        <f>Master!H2014</f>
        <v/>
      </c>
      <c r="I1965" s="88" t="str">
        <f>Master!I2014</f>
        <v/>
      </c>
      <c r="J1965" s="88" t="str">
        <f>Master!J2014</f>
        <v>STUDIO WU INTERNATIONAL PTE LTD</v>
      </c>
      <c r="K1965" s="88" t="str">
        <f>Master!K2014</f>
        <v/>
      </c>
      <c r="L1965" s="88" t="str">
        <f>Master!L2014</f>
        <v/>
      </c>
      <c r="M1965" s="88" t="str">
        <f>Master!M2014</f>
        <v/>
      </c>
      <c r="N1965" s="88" t="str">
        <f>Master!N2014</f>
        <v/>
      </c>
      <c r="O1965" s="88" t="str">
        <f>Master!O2014</f>
        <v/>
      </c>
      <c r="P1965" s="88" t="str">
        <f>Master!P2014</f>
        <v/>
      </c>
      <c r="Q1965" s="88" t="str">
        <f>Master!Q2014</f>
        <v/>
      </c>
      <c r="R1965" s="406" t="str">
        <f>Master!R2014</f>
        <v/>
      </c>
      <c r="S1965" s="406">
        <f>Master!S2014</f>
        <v>0</v>
      </c>
      <c r="T1965" s="406" t="str">
        <f>Master!T2014</f>
        <v/>
      </c>
      <c r="U1965" s="406" t="str">
        <f>Master!U2014</f>
        <v/>
      </c>
      <c r="V1965" s="406" t="str">
        <f>Master!V2014</f>
        <v/>
      </c>
      <c r="W1965" s="406" t="str">
        <f>Master!W2014</f>
        <v/>
      </c>
      <c r="X1965" s="406" t="str">
        <f>Master!X2014</f>
        <v/>
      </c>
      <c r="Y1965" s="406" t="str">
        <f>Master!Y2014</f>
        <v/>
      </c>
      <c r="Z1965" s="406" t="str">
        <f>Master!Z2014</f>
        <v/>
      </c>
      <c r="AA1965" s="406" t="str">
        <f>Master!AA2014</f>
        <v/>
      </c>
      <c r="AB1965" s="406" t="str">
        <f>Master!AB2014</f>
        <v/>
      </c>
      <c r="AC1965" s="406" t="str">
        <f>Master!AC2014</f>
        <v/>
      </c>
      <c r="AD1965" s="406" t="str">
        <f>Master!AD2014</f>
        <v/>
      </c>
      <c r="AE1965" s="406" t="str">
        <f>Master!AE2014</f>
        <v/>
      </c>
      <c r="AF1965" s="406" t="str">
        <f>Master!AF2014</f>
        <v/>
      </c>
      <c r="AG1965" s="406" t="str">
        <f>Master!AG2014</f>
        <v/>
      </c>
      <c r="AH1965" s="88" t="str">
        <f>Master!AH2014</f>
        <v/>
      </c>
      <c r="AI1965" s="88" t="str">
        <f>Master!AI2014</f>
        <v/>
      </c>
      <c r="AJ1965" s="406" t="str">
        <f>Master!AJ2014</f>
        <v/>
      </c>
      <c r="AK1965" s="406">
        <f>Master!AK2014</f>
        <v>0</v>
      </c>
      <c r="AL1965" s="88" t="str">
        <f>Master!AL2014</f>
        <v/>
      </c>
      <c r="AM1965" s="416"/>
      <c r="AN1965" s="416"/>
      <c r="AO1965" s="416"/>
      <c r="AP1965" s="416"/>
      <c r="AQ1965" s="416"/>
      <c r="AR1965" s="416">
        <f t="shared" si="10"/>
        <v>0</v>
      </c>
      <c r="AS1965" s="417" t="str">
        <f t="shared" si="11"/>
        <v>#DIV/0!</v>
      </c>
      <c r="AT1965" s="416">
        <f t="shared" si="12"/>
        <v>0</v>
      </c>
      <c r="AU1965" s="417"/>
    </row>
    <row r="1966" hidden="1">
      <c r="A1966" s="88" t="str">
        <f>Master!A2015</f>
        <v>VSWI18052</v>
      </c>
      <c r="B1966" s="88" t="str">
        <f>Master!B2015</f>
        <v/>
      </c>
      <c r="C1966" s="88" t="str">
        <f>Master!C2015</f>
        <v/>
      </c>
      <c r="D1966" s="88" t="str">
        <f>Master!D2015</f>
        <v/>
      </c>
      <c r="E1966" s="406" t="str">
        <f>Master!E2015</f>
        <v/>
      </c>
      <c r="F1966" s="406">
        <f>Master!F2015</f>
        <v>0</v>
      </c>
      <c r="G1966" s="88" t="str">
        <f>Master!G2015</f>
        <v/>
      </c>
      <c r="H1966" s="88" t="str">
        <f>Master!H2015</f>
        <v/>
      </c>
      <c r="I1966" s="88" t="str">
        <f>Master!I2015</f>
        <v/>
      </c>
      <c r="J1966" s="88" t="str">
        <f>Master!J2015</f>
        <v>STUDIO WU INTERNATIONAL PTE LTD</v>
      </c>
      <c r="K1966" s="88" t="str">
        <f>Master!K2015</f>
        <v/>
      </c>
      <c r="L1966" s="88" t="str">
        <f>Master!L2015</f>
        <v/>
      </c>
      <c r="M1966" s="88" t="str">
        <f>Master!M2015</f>
        <v/>
      </c>
      <c r="N1966" s="88" t="str">
        <f>Master!N2015</f>
        <v/>
      </c>
      <c r="O1966" s="88" t="str">
        <f>Master!O2015</f>
        <v/>
      </c>
      <c r="P1966" s="88" t="str">
        <f>Master!P2015</f>
        <v/>
      </c>
      <c r="Q1966" s="88" t="str">
        <f>Master!Q2015</f>
        <v/>
      </c>
      <c r="R1966" s="406" t="str">
        <f>Master!R2015</f>
        <v/>
      </c>
      <c r="S1966" s="406">
        <f>Master!S2015</f>
        <v>0</v>
      </c>
      <c r="T1966" s="406" t="str">
        <f>Master!T2015</f>
        <v/>
      </c>
      <c r="U1966" s="406" t="str">
        <f>Master!U2015</f>
        <v/>
      </c>
      <c r="V1966" s="406" t="str">
        <f>Master!V2015</f>
        <v/>
      </c>
      <c r="W1966" s="406" t="str">
        <f>Master!W2015</f>
        <v/>
      </c>
      <c r="X1966" s="406" t="str">
        <f>Master!X2015</f>
        <v/>
      </c>
      <c r="Y1966" s="406" t="str">
        <f>Master!Y2015</f>
        <v/>
      </c>
      <c r="Z1966" s="406" t="str">
        <f>Master!Z2015</f>
        <v/>
      </c>
      <c r="AA1966" s="406" t="str">
        <f>Master!AA2015</f>
        <v/>
      </c>
      <c r="AB1966" s="406" t="str">
        <f>Master!AB2015</f>
        <v/>
      </c>
      <c r="AC1966" s="406" t="str">
        <f>Master!AC2015</f>
        <v/>
      </c>
      <c r="AD1966" s="406" t="str">
        <f>Master!AD2015</f>
        <v/>
      </c>
      <c r="AE1966" s="406" t="str">
        <f>Master!AE2015</f>
        <v/>
      </c>
      <c r="AF1966" s="406" t="str">
        <f>Master!AF2015</f>
        <v/>
      </c>
      <c r="AG1966" s="406" t="str">
        <f>Master!AG2015</f>
        <v/>
      </c>
      <c r="AH1966" s="88" t="str">
        <f>Master!AH2015</f>
        <v/>
      </c>
      <c r="AI1966" s="414" t="str">
        <f>Master!AI2015</f>
        <v/>
      </c>
      <c r="AJ1966" s="406" t="str">
        <f>Master!AJ2015</f>
        <v/>
      </c>
      <c r="AK1966" s="406">
        <f>Master!AK2015</f>
        <v>0</v>
      </c>
      <c r="AL1966" s="88" t="str">
        <f>Master!AL2015</f>
        <v/>
      </c>
      <c r="AM1966" s="416"/>
      <c r="AN1966" s="416"/>
      <c r="AO1966" s="416"/>
      <c r="AP1966" s="416"/>
      <c r="AQ1966" s="416"/>
      <c r="AR1966" s="416">
        <f t="shared" si="10"/>
        <v>0</v>
      </c>
      <c r="AS1966" s="417" t="str">
        <f t="shared" si="11"/>
        <v>#DIV/0!</v>
      </c>
      <c r="AT1966" s="416">
        <f t="shared" si="12"/>
        <v>0</v>
      </c>
      <c r="AU1966" s="417"/>
    </row>
    <row r="1967" hidden="1">
      <c r="A1967" s="88" t="str">
        <f>Master!A2016</f>
        <v>VSWI18053</v>
      </c>
      <c r="B1967" s="414" t="str">
        <f>Master!B2016</f>
        <v/>
      </c>
      <c r="C1967" s="414" t="str">
        <f>Master!C2016</f>
        <v/>
      </c>
      <c r="D1967" s="88" t="str">
        <f>Master!D2016</f>
        <v/>
      </c>
      <c r="E1967" s="406" t="str">
        <f>Master!E2016</f>
        <v/>
      </c>
      <c r="F1967" s="406">
        <f>Master!F2016</f>
        <v>0</v>
      </c>
      <c r="G1967" s="88" t="str">
        <f>Master!G2016</f>
        <v/>
      </c>
      <c r="H1967" s="88" t="str">
        <f>Master!H2016</f>
        <v/>
      </c>
      <c r="I1967" s="88" t="str">
        <f>Master!I2016</f>
        <v/>
      </c>
      <c r="J1967" s="88" t="str">
        <f>Master!J2016</f>
        <v>STUDIO WU INTERNATIONAL PTE LTD</v>
      </c>
      <c r="K1967" s="88" t="str">
        <f>Master!K2016</f>
        <v/>
      </c>
      <c r="L1967" s="88" t="str">
        <f>Master!L2016</f>
        <v/>
      </c>
      <c r="M1967" s="88" t="str">
        <f>Master!M2016</f>
        <v/>
      </c>
      <c r="N1967" s="88" t="str">
        <f>Master!N2016</f>
        <v/>
      </c>
      <c r="O1967" s="88" t="str">
        <f>Master!O2016</f>
        <v/>
      </c>
      <c r="P1967" s="88" t="str">
        <f>Master!P2016</f>
        <v/>
      </c>
      <c r="Q1967" s="88" t="str">
        <f>Master!Q2016</f>
        <v/>
      </c>
      <c r="R1967" s="406" t="str">
        <f>Master!R2016</f>
        <v/>
      </c>
      <c r="S1967" s="406">
        <f>Master!S2016</f>
        <v>0</v>
      </c>
      <c r="T1967" s="406" t="str">
        <f>Master!T2016</f>
        <v/>
      </c>
      <c r="U1967" s="406" t="str">
        <f>Master!U2016</f>
        <v/>
      </c>
      <c r="V1967" s="406" t="str">
        <f>Master!V2016</f>
        <v/>
      </c>
      <c r="W1967" s="406" t="str">
        <f>Master!W2016</f>
        <v/>
      </c>
      <c r="X1967" s="406" t="str">
        <f>Master!X2016</f>
        <v/>
      </c>
      <c r="Y1967" s="406" t="str">
        <f>Master!Y2016</f>
        <v/>
      </c>
      <c r="Z1967" s="406" t="str">
        <f>Master!Z2016</f>
        <v/>
      </c>
      <c r="AA1967" s="406" t="str">
        <f>Master!AA2016</f>
        <v/>
      </c>
      <c r="AB1967" s="406" t="str">
        <f>Master!AB2016</f>
        <v/>
      </c>
      <c r="AC1967" s="406" t="str">
        <f>Master!AC2016</f>
        <v/>
      </c>
      <c r="AD1967" s="406" t="str">
        <f>Master!AD2016</f>
        <v/>
      </c>
      <c r="AE1967" s="406" t="str">
        <f>Master!AE2016</f>
        <v/>
      </c>
      <c r="AF1967" s="406" t="str">
        <f>Master!AF2016</f>
        <v/>
      </c>
      <c r="AG1967" s="406" t="str">
        <f>Master!AG2016</f>
        <v/>
      </c>
      <c r="AH1967" s="88" t="str">
        <f>Master!AH2016</f>
        <v/>
      </c>
      <c r="AI1967" s="88" t="str">
        <f>Master!AI2016</f>
        <v/>
      </c>
      <c r="AJ1967" s="406" t="str">
        <f>Master!AJ2016</f>
        <v/>
      </c>
      <c r="AK1967" s="406">
        <f>Master!AK2016</f>
        <v>0</v>
      </c>
      <c r="AL1967" s="88" t="str">
        <f>Master!AL2016</f>
        <v/>
      </c>
      <c r="AM1967" s="416"/>
      <c r="AN1967" s="416"/>
      <c r="AO1967" s="416"/>
      <c r="AP1967" s="416"/>
      <c r="AQ1967" s="416"/>
      <c r="AR1967" s="416">
        <f t="shared" si="10"/>
        <v>0</v>
      </c>
      <c r="AS1967" s="417" t="str">
        <f t="shared" si="11"/>
        <v>#DIV/0!</v>
      </c>
      <c r="AT1967" s="416">
        <f t="shared" si="12"/>
        <v>0</v>
      </c>
      <c r="AU1967" s="417"/>
    </row>
    <row r="1968" hidden="1">
      <c r="A1968" s="88" t="str">
        <f>Master!A2017</f>
        <v>VSWI18054</v>
      </c>
      <c r="B1968" s="88" t="str">
        <f>Master!B2017</f>
        <v/>
      </c>
      <c r="C1968" s="88" t="str">
        <f>Master!C2017</f>
        <v/>
      </c>
      <c r="D1968" s="88" t="str">
        <f>Master!D2017</f>
        <v/>
      </c>
      <c r="E1968" s="406" t="str">
        <f>Master!E2017</f>
        <v/>
      </c>
      <c r="F1968" s="406">
        <f>Master!F2017</f>
        <v>0</v>
      </c>
      <c r="G1968" s="88" t="str">
        <f>Master!G2017</f>
        <v/>
      </c>
      <c r="H1968" s="88" t="str">
        <f>Master!H2017</f>
        <v/>
      </c>
      <c r="I1968" s="88" t="str">
        <f>Master!I2017</f>
        <v/>
      </c>
      <c r="J1968" s="88" t="str">
        <f>Master!J2017</f>
        <v>STUDIO WU INTERNATIONAL PTE LTD</v>
      </c>
      <c r="K1968" s="88" t="str">
        <f>Master!K2017</f>
        <v/>
      </c>
      <c r="L1968" s="88" t="str">
        <f>Master!L2017</f>
        <v/>
      </c>
      <c r="M1968" s="88" t="str">
        <f>Master!M2017</f>
        <v/>
      </c>
      <c r="N1968" s="88" t="str">
        <f>Master!N2017</f>
        <v/>
      </c>
      <c r="O1968" s="88" t="str">
        <f>Master!O2017</f>
        <v/>
      </c>
      <c r="P1968" s="88" t="str">
        <f>Master!P2017</f>
        <v/>
      </c>
      <c r="Q1968" s="88" t="str">
        <f>Master!Q2017</f>
        <v/>
      </c>
      <c r="R1968" s="406" t="str">
        <f>Master!R2017</f>
        <v/>
      </c>
      <c r="S1968" s="406">
        <f>Master!S2017</f>
        <v>0</v>
      </c>
      <c r="T1968" s="406" t="str">
        <f>Master!T2017</f>
        <v/>
      </c>
      <c r="U1968" s="406" t="str">
        <f>Master!U2017</f>
        <v/>
      </c>
      <c r="V1968" s="406" t="str">
        <f>Master!V2017</f>
        <v/>
      </c>
      <c r="W1968" s="406" t="str">
        <f>Master!W2017</f>
        <v/>
      </c>
      <c r="X1968" s="406" t="str">
        <f>Master!X2017</f>
        <v/>
      </c>
      <c r="Y1968" s="406" t="str">
        <f>Master!Y2017</f>
        <v/>
      </c>
      <c r="Z1968" s="406" t="str">
        <f>Master!Z2017</f>
        <v/>
      </c>
      <c r="AA1968" s="406" t="str">
        <f>Master!AA2017</f>
        <v/>
      </c>
      <c r="AB1968" s="406" t="str">
        <f>Master!AB2017</f>
        <v/>
      </c>
      <c r="AC1968" s="406" t="str">
        <f>Master!AC2017</f>
        <v/>
      </c>
      <c r="AD1968" s="406" t="str">
        <f>Master!AD2017</f>
        <v/>
      </c>
      <c r="AE1968" s="406" t="str">
        <f>Master!AE2017</f>
        <v/>
      </c>
      <c r="AF1968" s="406" t="str">
        <f>Master!AF2017</f>
        <v/>
      </c>
      <c r="AG1968" s="406" t="str">
        <f>Master!AG2017</f>
        <v/>
      </c>
      <c r="AH1968" s="88" t="str">
        <f>Master!AH2017</f>
        <v/>
      </c>
      <c r="AI1968" s="414" t="str">
        <f>Master!AI2017</f>
        <v/>
      </c>
      <c r="AJ1968" s="406" t="str">
        <f>Master!AJ2017</f>
        <v/>
      </c>
      <c r="AK1968" s="406">
        <f>Master!AK2017</f>
        <v>0</v>
      </c>
      <c r="AL1968" s="88" t="str">
        <f>Master!AL2017</f>
        <v/>
      </c>
      <c r="AM1968" s="416"/>
      <c r="AN1968" s="416"/>
      <c r="AO1968" s="416"/>
      <c r="AP1968" s="416"/>
      <c r="AQ1968" s="416"/>
      <c r="AR1968" s="416">
        <f t="shared" si="10"/>
        <v>0</v>
      </c>
      <c r="AS1968" s="417" t="str">
        <f t="shared" si="11"/>
        <v>#DIV/0!</v>
      </c>
      <c r="AT1968" s="416">
        <f t="shared" si="12"/>
        <v>0</v>
      </c>
      <c r="AU1968" s="417"/>
    </row>
    <row r="1969" hidden="1">
      <c r="A1969" s="88" t="str">
        <f>Master!A2018</f>
        <v>VSWI18055</v>
      </c>
      <c r="B1969" s="414" t="str">
        <f>Master!B2018</f>
        <v/>
      </c>
      <c r="C1969" s="414" t="str">
        <f>Master!C2018</f>
        <v/>
      </c>
      <c r="D1969" s="88" t="str">
        <f>Master!D2018</f>
        <v/>
      </c>
      <c r="E1969" s="406" t="str">
        <f>Master!E2018</f>
        <v/>
      </c>
      <c r="F1969" s="406">
        <f>Master!F2018</f>
        <v>0</v>
      </c>
      <c r="G1969" s="88" t="str">
        <f>Master!G2018</f>
        <v/>
      </c>
      <c r="H1969" s="88" t="str">
        <f>Master!H2018</f>
        <v/>
      </c>
      <c r="I1969" s="88" t="str">
        <f>Master!I2018</f>
        <v/>
      </c>
      <c r="J1969" s="88" t="str">
        <f>Master!J2018</f>
        <v>STUDIO WU INTERNATIONAL PTE LTD</v>
      </c>
      <c r="K1969" s="88" t="str">
        <f>Master!K2018</f>
        <v/>
      </c>
      <c r="L1969" s="88" t="str">
        <f>Master!L2018</f>
        <v/>
      </c>
      <c r="M1969" s="88" t="str">
        <f>Master!M2018</f>
        <v/>
      </c>
      <c r="N1969" s="88" t="str">
        <f>Master!N2018</f>
        <v/>
      </c>
      <c r="O1969" s="88" t="str">
        <f>Master!O2018</f>
        <v/>
      </c>
      <c r="P1969" s="88" t="str">
        <f>Master!P2018</f>
        <v/>
      </c>
      <c r="Q1969" s="88" t="str">
        <f>Master!Q2018</f>
        <v/>
      </c>
      <c r="R1969" s="406" t="str">
        <f>Master!R2018</f>
        <v/>
      </c>
      <c r="S1969" s="406">
        <f>Master!S2018</f>
        <v>0</v>
      </c>
      <c r="T1969" s="406" t="str">
        <f>Master!T2018</f>
        <v/>
      </c>
      <c r="U1969" s="406" t="str">
        <f>Master!U2018</f>
        <v/>
      </c>
      <c r="V1969" s="406" t="str">
        <f>Master!V2018</f>
        <v/>
      </c>
      <c r="W1969" s="406" t="str">
        <f>Master!W2018</f>
        <v/>
      </c>
      <c r="X1969" s="406" t="str">
        <f>Master!X2018</f>
        <v/>
      </c>
      <c r="Y1969" s="406" t="str">
        <f>Master!Y2018</f>
        <v/>
      </c>
      <c r="Z1969" s="406" t="str">
        <f>Master!Z2018</f>
        <v/>
      </c>
      <c r="AA1969" s="406" t="str">
        <f>Master!AA2018</f>
        <v/>
      </c>
      <c r="AB1969" s="406" t="str">
        <f>Master!AB2018</f>
        <v/>
      </c>
      <c r="AC1969" s="406" t="str">
        <f>Master!AC2018</f>
        <v/>
      </c>
      <c r="AD1969" s="406" t="str">
        <f>Master!AD2018</f>
        <v/>
      </c>
      <c r="AE1969" s="406" t="str">
        <f>Master!AE2018</f>
        <v/>
      </c>
      <c r="AF1969" s="406" t="str">
        <f>Master!AF2018</f>
        <v/>
      </c>
      <c r="AG1969" s="406" t="str">
        <f>Master!AG2018</f>
        <v/>
      </c>
      <c r="AH1969" s="88" t="str">
        <f>Master!AH2018</f>
        <v/>
      </c>
      <c r="AI1969" s="88" t="str">
        <f>Master!AI2018</f>
        <v/>
      </c>
      <c r="AJ1969" s="406" t="str">
        <f>Master!AJ2018</f>
        <v/>
      </c>
      <c r="AK1969" s="406">
        <f>Master!AK2018</f>
        <v>0</v>
      </c>
      <c r="AL1969" s="88" t="str">
        <f>Master!AL2018</f>
        <v/>
      </c>
      <c r="AM1969" s="416"/>
      <c r="AN1969" s="416"/>
      <c r="AO1969" s="416"/>
      <c r="AP1969" s="416"/>
      <c r="AQ1969" s="416"/>
      <c r="AR1969" s="416">
        <f t="shared" si="10"/>
        <v>0</v>
      </c>
      <c r="AS1969" s="417" t="str">
        <f t="shared" si="11"/>
        <v>#DIV/0!</v>
      </c>
      <c r="AT1969" s="416">
        <f t="shared" si="12"/>
        <v>0</v>
      </c>
      <c r="AU1969" s="417"/>
    </row>
    <row r="1970" hidden="1">
      <c r="A1970" s="88" t="str">
        <f>Master!A2019</f>
        <v>VSWI18056</v>
      </c>
      <c r="B1970" s="88" t="str">
        <f>Master!B2019</f>
        <v/>
      </c>
      <c r="C1970" s="88" t="str">
        <f>Master!C2019</f>
        <v/>
      </c>
      <c r="D1970" s="88" t="str">
        <f>Master!D2019</f>
        <v/>
      </c>
      <c r="E1970" s="406" t="str">
        <f>Master!E2019</f>
        <v/>
      </c>
      <c r="F1970" s="406">
        <f>Master!F2019</f>
        <v>0</v>
      </c>
      <c r="G1970" s="88" t="str">
        <f>Master!G2019</f>
        <v/>
      </c>
      <c r="H1970" s="88" t="str">
        <f>Master!H2019</f>
        <v/>
      </c>
      <c r="I1970" s="88" t="str">
        <f>Master!I2019</f>
        <v/>
      </c>
      <c r="J1970" s="88" t="str">
        <f>Master!J2019</f>
        <v>STUDIO WU INTERNATIONAL PTE LTD</v>
      </c>
      <c r="K1970" s="88" t="str">
        <f>Master!K2019</f>
        <v/>
      </c>
      <c r="L1970" s="88" t="str">
        <f>Master!L2019</f>
        <v/>
      </c>
      <c r="M1970" s="88" t="str">
        <f>Master!M2019</f>
        <v/>
      </c>
      <c r="N1970" s="88" t="str">
        <f>Master!N2019</f>
        <v/>
      </c>
      <c r="O1970" s="88" t="str">
        <f>Master!O2019</f>
        <v/>
      </c>
      <c r="P1970" s="88" t="str">
        <f>Master!P2019</f>
        <v/>
      </c>
      <c r="Q1970" s="88" t="str">
        <f>Master!Q2019</f>
        <v/>
      </c>
      <c r="R1970" s="406" t="str">
        <f>Master!R2019</f>
        <v/>
      </c>
      <c r="S1970" s="406">
        <f>Master!S2019</f>
        <v>0</v>
      </c>
      <c r="T1970" s="406" t="str">
        <f>Master!T2019</f>
        <v/>
      </c>
      <c r="U1970" s="406" t="str">
        <f>Master!U2019</f>
        <v/>
      </c>
      <c r="V1970" s="406" t="str">
        <f>Master!V2019</f>
        <v/>
      </c>
      <c r="W1970" s="406" t="str">
        <f>Master!W2019</f>
        <v/>
      </c>
      <c r="X1970" s="406" t="str">
        <f>Master!X2019</f>
        <v/>
      </c>
      <c r="Y1970" s="406" t="str">
        <f>Master!Y2019</f>
        <v/>
      </c>
      <c r="Z1970" s="406" t="str">
        <f>Master!Z2019</f>
        <v/>
      </c>
      <c r="AA1970" s="406" t="str">
        <f>Master!AA2019</f>
        <v/>
      </c>
      <c r="AB1970" s="406" t="str">
        <f>Master!AB2019</f>
        <v/>
      </c>
      <c r="AC1970" s="406" t="str">
        <f>Master!AC2019</f>
        <v/>
      </c>
      <c r="AD1970" s="406" t="str">
        <f>Master!AD2019</f>
        <v/>
      </c>
      <c r="AE1970" s="406" t="str">
        <f>Master!AE2019</f>
        <v/>
      </c>
      <c r="AF1970" s="406" t="str">
        <f>Master!AF2019</f>
        <v/>
      </c>
      <c r="AG1970" s="406" t="str">
        <f>Master!AG2019</f>
        <v/>
      </c>
      <c r="AH1970" s="88" t="str">
        <f>Master!AH2019</f>
        <v/>
      </c>
      <c r="AI1970" s="414" t="str">
        <f>Master!AI2019</f>
        <v/>
      </c>
      <c r="AJ1970" s="406" t="str">
        <f>Master!AJ2019</f>
        <v/>
      </c>
      <c r="AK1970" s="406">
        <f>Master!AK2019</f>
        <v>0</v>
      </c>
      <c r="AL1970" s="88" t="str">
        <f>Master!AL2019</f>
        <v/>
      </c>
      <c r="AM1970" s="416"/>
      <c r="AN1970" s="416"/>
      <c r="AO1970" s="416"/>
      <c r="AP1970" s="416"/>
      <c r="AQ1970" s="416"/>
      <c r="AR1970" s="416">
        <f t="shared" si="10"/>
        <v>0</v>
      </c>
      <c r="AS1970" s="417" t="str">
        <f t="shared" si="11"/>
        <v>#DIV/0!</v>
      </c>
      <c r="AT1970" s="416">
        <f t="shared" si="12"/>
        <v>0</v>
      </c>
      <c r="AU1970" s="417"/>
    </row>
    <row r="1971" hidden="1">
      <c r="A1971" s="88" t="str">
        <f>Master!A2020</f>
        <v>VSWI18057</v>
      </c>
      <c r="B1971" s="414" t="str">
        <f>Master!B2020</f>
        <v/>
      </c>
      <c r="C1971" s="414" t="str">
        <f>Master!C2020</f>
        <v/>
      </c>
      <c r="D1971" s="88" t="str">
        <f>Master!D2020</f>
        <v/>
      </c>
      <c r="E1971" s="406" t="str">
        <f>Master!E2020</f>
        <v/>
      </c>
      <c r="F1971" s="406">
        <f>Master!F2020</f>
        <v>0</v>
      </c>
      <c r="G1971" s="88" t="str">
        <f>Master!G2020</f>
        <v/>
      </c>
      <c r="H1971" s="88" t="str">
        <f>Master!H2020</f>
        <v/>
      </c>
      <c r="I1971" s="88" t="str">
        <f>Master!I2020</f>
        <v/>
      </c>
      <c r="J1971" s="88" t="str">
        <f>Master!J2020</f>
        <v>STUDIO WU INTERNATIONAL PTE LTD</v>
      </c>
      <c r="K1971" s="88" t="str">
        <f>Master!K2020</f>
        <v/>
      </c>
      <c r="L1971" s="88" t="str">
        <f>Master!L2020</f>
        <v/>
      </c>
      <c r="M1971" s="88" t="str">
        <f>Master!M2020</f>
        <v/>
      </c>
      <c r="N1971" s="88" t="str">
        <f>Master!N2020</f>
        <v/>
      </c>
      <c r="O1971" s="88" t="str">
        <f>Master!O2020</f>
        <v/>
      </c>
      <c r="P1971" s="88" t="str">
        <f>Master!P2020</f>
        <v/>
      </c>
      <c r="Q1971" s="88" t="str">
        <f>Master!Q2020</f>
        <v/>
      </c>
      <c r="R1971" s="406" t="str">
        <f>Master!R2020</f>
        <v/>
      </c>
      <c r="S1971" s="406">
        <f>Master!S2020</f>
        <v>0</v>
      </c>
      <c r="T1971" s="406" t="str">
        <f>Master!T2020</f>
        <v/>
      </c>
      <c r="U1971" s="406" t="str">
        <f>Master!U2020</f>
        <v/>
      </c>
      <c r="V1971" s="406" t="str">
        <f>Master!V2020</f>
        <v/>
      </c>
      <c r="W1971" s="406" t="str">
        <f>Master!W2020</f>
        <v/>
      </c>
      <c r="X1971" s="406" t="str">
        <f>Master!X2020</f>
        <v/>
      </c>
      <c r="Y1971" s="406" t="str">
        <f>Master!Y2020</f>
        <v/>
      </c>
      <c r="Z1971" s="406" t="str">
        <f>Master!Z2020</f>
        <v/>
      </c>
      <c r="AA1971" s="406" t="str">
        <f>Master!AA2020</f>
        <v/>
      </c>
      <c r="AB1971" s="406" t="str">
        <f>Master!AB2020</f>
        <v/>
      </c>
      <c r="AC1971" s="406" t="str">
        <f>Master!AC2020</f>
        <v/>
      </c>
      <c r="AD1971" s="406" t="str">
        <f>Master!AD2020</f>
        <v/>
      </c>
      <c r="AE1971" s="406" t="str">
        <f>Master!AE2020</f>
        <v/>
      </c>
      <c r="AF1971" s="406" t="str">
        <f>Master!AF2020</f>
        <v/>
      </c>
      <c r="AG1971" s="406" t="str">
        <f>Master!AG2020</f>
        <v/>
      </c>
      <c r="AH1971" s="88" t="str">
        <f>Master!AH2020</f>
        <v/>
      </c>
      <c r="AI1971" s="88" t="str">
        <f>Master!AI2020</f>
        <v/>
      </c>
      <c r="AJ1971" s="406" t="str">
        <f>Master!AJ2020</f>
        <v/>
      </c>
      <c r="AK1971" s="406">
        <f>Master!AK2020</f>
        <v>0</v>
      </c>
      <c r="AL1971" s="88" t="str">
        <f>Master!AL2020</f>
        <v/>
      </c>
      <c r="AM1971" s="416"/>
      <c r="AN1971" s="416"/>
      <c r="AO1971" s="416"/>
      <c r="AP1971" s="416"/>
      <c r="AQ1971" s="416"/>
      <c r="AR1971" s="416">
        <f t="shared" si="10"/>
        <v>0</v>
      </c>
      <c r="AS1971" s="417" t="str">
        <f t="shared" si="11"/>
        <v>#DIV/0!</v>
      </c>
      <c r="AT1971" s="416">
        <f t="shared" si="12"/>
        <v>0</v>
      </c>
      <c r="AU1971" s="417"/>
    </row>
    <row r="1972" hidden="1">
      <c r="A1972" s="88" t="str">
        <f>Master!A2021</f>
        <v>VSWI18058</v>
      </c>
      <c r="B1972" s="88" t="str">
        <f>Master!B2021</f>
        <v/>
      </c>
      <c r="C1972" s="88" t="str">
        <f>Master!C2021</f>
        <v/>
      </c>
      <c r="D1972" s="88" t="str">
        <f>Master!D2021</f>
        <v/>
      </c>
      <c r="E1972" s="406" t="str">
        <f>Master!E2021</f>
        <v/>
      </c>
      <c r="F1972" s="406">
        <f>Master!F2021</f>
        <v>0</v>
      </c>
      <c r="G1972" s="88" t="str">
        <f>Master!G2021</f>
        <v/>
      </c>
      <c r="H1972" s="88" t="str">
        <f>Master!H2021</f>
        <v/>
      </c>
      <c r="I1972" s="88" t="str">
        <f>Master!I2021</f>
        <v/>
      </c>
      <c r="J1972" s="88" t="str">
        <f>Master!J2021</f>
        <v>STUDIO WU INTERNATIONAL PTE LTD</v>
      </c>
      <c r="K1972" s="88" t="str">
        <f>Master!K2021</f>
        <v/>
      </c>
      <c r="L1972" s="88" t="str">
        <f>Master!L2021</f>
        <v/>
      </c>
      <c r="M1972" s="88" t="str">
        <f>Master!M2021</f>
        <v/>
      </c>
      <c r="N1972" s="88" t="str">
        <f>Master!N2021</f>
        <v/>
      </c>
      <c r="O1972" s="88" t="str">
        <f>Master!O2021</f>
        <v/>
      </c>
      <c r="P1972" s="88" t="str">
        <f>Master!P2021</f>
        <v/>
      </c>
      <c r="Q1972" s="88" t="str">
        <f>Master!Q2021</f>
        <v/>
      </c>
      <c r="R1972" s="406" t="str">
        <f>Master!R2021</f>
        <v/>
      </c>
      <c r="S1972" s="406">
        <f>Master!S2021</f>
        <v>0</v>
      </c>
      <c r="T1972" s="406" t="str">
        <f>Master!T2021</f>
        <v/>
      </c>
      <c r="U1972" s="406" t="str">
        <f>Master!U2021</f>
        <v/>
      </c>
      <c r="V1972" s="406" t="str">
        <f>Master!V2021</f>
        <v/>
      </c>
      <c r="W1972" s="406" t="str">
        <f>Master!W2021</f>
        <v/>
      </c>
      <c r="X1972" s="406" t="str">
        <f>Master!X2021</f>
        <v/>
      </c>
      <c r="Y1972" s="406" t="str">
        <f>Master!Y2021</f>
        <v/>
      </c>
      <c r="Z1972" s="406" t="str">
        <f>Master!Z2021</f>
        <v/>
      </c>
      <c r="AA1972" s="406" t="str">
        <f>Master!AA2021</f>
        <v/>
      </c>
      <c r="AB1972" s="406" t="str">
        <f>Master!AB2021</f>
        <v/>
      </c>
      <c r="AC1972" s="406" t="str">
        <f>Master!AC2021</f>
        <v/>
      </c>
      <c r="AD1972" s="406" t="str">
        <f>Master!AD2021</f>
        <v/>
      </c>
      <c r="AE1972" s="406" t="str">
        <f>Master!AE2021</f>
        <v/>
      </c>
      <c r="AF1972" s="406" t="str">
        <f>Master!AF2021</f>
        <v/>
      </c>
      <c r="AG1972" s="406" t="str">
        <f>Master!AG2021</f>
        <v/>
      </c>
      <c r="AH1972" s="88" t="str">
        <f>Master!AH2021</f>
        <v/>
      </c>
      <c r="AI1972" s="414" t="str">
        <f>Master!AI2021</f>
        <v/>
      </c>
      <c r="AJ1972" s="406" t="str">
        <f>Master!AJ2021</f>
        <v/>
      </c>
      <c r="AK1972" s="406">
        <f>Master!AK2021</f>
        <v>0</v>
      </c>
      <c r="AL1972" s="88" t="str">
        <f>Master!AL2021</f>
        <v/>
      </c>
      <c r="AM1972" s="416"/>
      <c r="AN1972" s="416"/>
      <c r="AO1972" s="416"/>
      <c r="AP1972" s="416"/>
      <c r="AQ1972" s="416"/>
      <c r="AR1972" s="416">
        <f t="shared" si="10"/>
        <v>0</v>
      </c>
      <c r="AS1972" s="417" t="str">
        <f t="shared" si="11"/>
        <v>#DIV/0!</v>
      </c>
      <c r="AT1972" s="416">
        <f t="shared" si="12"/>
        <v>0</v>
      </c>
      <c r="AU1972" s="417"/>
    </row>
    <row r="1973" hidden="1">
      <c r="A1973" s="88" t="str">
        <f>Master!A2022</f>
        <v>VSWI18059</v>
      </c>
      <c r="B1973" s="414" t="str">
        <f>Master!B2022</f>
        <v/>
      </c>
      <c r="C1973" s="414" t="str">
        <f>Master!C2022</f>
        <v/>
      </c>
      <c r="D1973" s="88" t="str">
        <f>Master!D2022</f>
        <v/>
      </c>
      <c r="E1973" s="406" t="str">
        <f>Master!E2022</f>
        <v/>
      </c>
      <c r="F1973" s="406">
        <f>Master!F2022</f>
        <v>0</v>
      </c>
      <c r="G1973" s="88" t="str">
        <f>Master!G2022</f>
        <v/>
      </c>
      <c r="H1973" s="88" t="str">
        <f>Master!H2022</f>
        <v/>
      </c>
      <c r="I1973" s="88" t="str">
        <f>Master!I2022</f>
        <v/>
      </c>
      <c r="J1973" s="88" t="str">
        <f>Master!J2022</f>
        <v>STUDIO WU INTERNATIONAL PTE LTD</v>
      </c>
      <c r="K1973" s="88" t="str">
        <f>Master!K2022</f>
        <v/>
      </c>
      <c r="L1973" s="88" t="str">
        <f>Master!L2022</f>
        <v/>
      </c>
      <c r="M1973" s="88" t="str">
        <f>Master!M2022</f>
        <v/>
      </c>
      <c r="N1973" s="88" t="str">
        <f>Master!N2022</f>
        <v/>
      </c>
      <c r="O1973" s="88" t="str">
        <f>Master!O2022</f>
        <v/>
      </c>
      <c r="P1973" s="88" t="str">
        <f>Master!P2022</f>
        <v/>
      </c>
      <c r="Q1973" s="88" t="str">
        <f>Master!Q2022</f>
        <v/>
      </c>
      <c r="R1973" s="406" t="str">
        <f>Master!R2022</f>
        <v/>
      </c>
      <c r="S1973" s="406">
        <f>Master!S2022</f>
        <v>0</v>
      </c>
      <c r="T1973" s="406" t="str">
        <f>Master!T2022</f>
        <v/>
      </c>
      <c r="U1973" s="406" t="str">
        <f>Master!U2022</f>
        <v/>
      </c>
      <c r="V1973" s="406" t="str">
        <f>Master!V2022</f>
        <v/>
      </c>
      <c r="W1973" s="406" t="str">
        <f>Master!W2022</f>
        <v/>
      </c>
      <c r="X1973" s="406" t="str">
        <f>Master!X2022</f>
        <v/>
      </c>
      <c r="Y1973" s="406" t="str">
        <f>Master!Y2022</f>
        <v/>
      </c>
      <c r="Z1973" s="406" t="str">
        <f>Master!Z2022</f>
        <v/>
      </c>
      <c r="AA1973" s="406" t="str">
        <f>Master!AA2022</f>
        <v/>
      </c>
      <c r="AB1973" s="406" t="str">
        <f>Master!AB2022</f>
        <v/>
      </c>
      <c r="AC1973" s="406" t="str">
        <f>Master!AC2022</f>
        <v/>
      </c>
      <c r="AD1973" s="406" t="str">
        <f>Master!AD2022</f>
        <v/>
      </c>
      <c r="AE1973" s="406" t="str">
        <f>Master!AE2022</f>
        <v/>
      </c>
      <c r="AF1973" s="406" t="str">
        <f>Master!AF2022</f>
        <v/>
      </c>
      <c r="AG1973" s="406" t="str">
        <f>Master!AG2022</f>
        <v/>
      </c>
      <c r="AH1973" s="88" t="str">
        <f>Master!AH2022</f>
        <v/>
      </c>
      <c r="AI1973" s="88" t="str">
        <f>Master!AI2022</f>
        <v/>
      </c>
      <c r="AJ1973" s="406" t="str">
        <f>Master!AJ2022</f>
        <v/>
      </c>
      <c r="AK1973" s="406">
        <f>Master!AK2022</f>
        <v>0</v>
      </c>
      <c r="AL1973" s="88" t="str">
        <f>Master!AL2022</f>
        <v/>
      </c>
      <c r="AM1973" s="416"/>
      <c r="AN1973" s="416"/>
      <c r="AO1973" s="416"/>
      <c r="AP1973" s="416"/>
      <c r="AQ1973" s="416"/>
      <c r="AR1973" s="416">
        <f t="shared" si="10"/>
        <v>0</v>
      </c>
      <c r="AS1973" s="417" t="str">
        <f t="shared" si="11"/>
        <v>#DIV/0!</v>
      </c>
      <c r="AT1973" s="416">
        <f t="shared" si="12"/>
        <v>0</v>
      </c>
      <c r="AU1973" s="417"/>
    </row>
    <row r="1974" hidden="1">
      <c r="A1974" s="88" t="str">
        <f>Master!A2023</f>
        <v>VSWI18060</v>
      </c>
      <c r="B1974" s="88" t="str">
        <f>Master!B2023</f>
        <v/>
      </c>
      <c r="C1974" s="88" t="str">
        <f>Master!C2023</f>
        <v/>
      </c>
      <c r="D1974" s="88" t="str">
        <f>Master!D2023</f>
        <v/>
      </c>
      <c r="E1974" s="406" t="str">
        <f>Master!E2023</f>
        <v/>
      </c>
      <c r="F1974" s="406">
        <f>Master!F2023</f>
        <v>0</v>
      </c>
      <c r="G1974" s="88" t="str">
        <f>Master!G2023</f>
        <v/>
      </c>
      <c r="H1974" s="88" t="str">
        <f>Master!H2023</f>
        <v/>
      </c>
      <c r="I1974" s="88" t="str">
        <f>Master!I2023</f>
        <v/>
      </c>
      <c r="J1974" s="88" t="str">
        <f>Master!J2023</f>
        <v>STUDIO WU INTERNATIONAL PTE LTD</v>
      </c>
      <c r="K1974" s="88" t="str">
        <f>Master!K2023</f>
        <v/>
      </c>
      <c r="L1974" s="88" t="str">
        <f>Master!L2023</f>
        <v/>
      </c>
      <c r="M1974" s="88" t="str">
        <f>Master!M2023</f>
        <v/>
      </c>
      <c r="N1974" s="88" t="str">
        <f>Master!N2023</f>
        <v/>
      </c>
      <c r="O1974" s="88" t="str">
        <f>Master!O2023</f>
        <v/>
      </c>
      <c r="P1974" s="88" t="str">
        <f>Master!P2023</f>
        <v/>
      </c>
      <c r="Q1974" s="88" t="str">
        <f>Master!Q2023</f>
        <v/>
      </c>
      <c r="R1974" s="406" t="str">
        <f>Master!R2023</f>
        <v/>
      </c>
      <c r="S1974" s="406">
        <f>Master!S2023</f>
        <v>0</v>
      </c>
      <c r="T1974" s="406" t="str">
        <f>Master!T2023</f>
        <v/>
      </c>
      <c r="U1974" s="406" t="str">
        <f>Master!U2023</f>
        <v/>
      </c>
      <c r="V1974" s="406" t="str">
        <f>Master!V2023</f>
        <v/>
      </c>
      <c r="W1974" s="406" t="str">
        <f>Master!W2023</f>
        <v/>
      </c>
      <c r="X1974" s="406" t="str">
        <f>Master!X2023</f>
        <v/>
      </c>
      <c r="Y1974" s="406" t="str">
        <f>Master!Y2023</f>
        <v/>
      </c>
      <c r="Z1974" s="406" t="str">
        <f>Master!Z2023</f>
        <v/>
      </c>
      <c r="AA1974" s="406" t="str">
        <f>Master!AA2023</f>
        <v/>
      </c>
      <c r="AB1974" s="406" t="str">
        <f>Master!AB2023</f>
        <v/>
      </c>
      <c r="AC1974" s="406" t="str">
        <f>Master!AC2023</f>
        <v/>
      </c>
      <c r="AD1974" s="406" t="str">
        <f>Master!AD2023</f>
        <v/>
      </c>
      <c r="AE1974" s="406" t="str">
        <f>Master!AE2023</f>
        <v/>
      </c>
      <c r="AF1974" s="406" t="str">
        <f>Master!AF2023</f>
        <v/>
      </c>
      <c r="AG1974" s="406" t="str">
        <f>Master!AG2023</f>
        <v/>
      </c>
      <c r="AH1974" s="88" t="str">
        <f>Master!AH2023</f>
        <v/>
      </c>
      <c r="AI1974" s="414" t="str">
        <f>Master!AI2023</f>
        <v/>
      </c>
      <c r="AJ1974" s="406" t="str">
        <f>Master!AJ2023</f>
        <v/>
      </c>
      <c r="AK1974" s="406">
        <f>Master!AK2023</f>
        <v>0</v>
      </c>
      <c r="AL1974" s="88" t="str">
        <f>Master!AL2023</f>
        <v/>
      </c>
      <c r="AM1974" s="416"/>
      <c r="AN1974" s="416"/>
      <c r="AO1974" s="416"/>
      <c r="AP1974" s="416"/>
      <c r="AQ1974" s="416"/>
      <c r="AR1974" s="416">
        <f t="shared" si="10"/>
        <v>0</v>
      </c>
      <c r="AS1974" s="417" t="str">
        <f t="shared" si="11"/>
        <v>#DIV/0!</v>
      </c>
      <c r="AT1974" s="416">
        <f t="shared" si="12"/>
        <v>0</v>
      </c>
      <c r="AU1974" s="417"/>
    </row>
    <row r="1975" hidden="1">
      <c r="A1975" s="88" t="str">
        <f>Master!A2024</f>
        <v>VSWI18061</v>
      </c>
      <c r="B1975" s="414" t="str">
        <f>Master!B2024</f>
        <v/>
      </c>
      <c r="C1975" s="414" t="str">
        <f>Master!C2024</f>
        <v/>
      </c>
      <c r="D1975" s="88" t="str">
        <f>Master!D2024</f>
        <v/>
      </c>
      <c r="E1975" s="406" t="str">
        <f>Master!E2024</f>
        <v/>
      </c>
      <c r="F1975" s="406">
        <f>Master!F2024</f>
        <v>0</v>
      </c>
      <c r="G1975" s="88" t="str">
        <f>Master!G2024</f>
        <v/>
      </c>
      <c r="H1975" s="88" t="str">
        <f>Master!H2024</f>
        <v/>
      </c>
      <c r="I1975" s="88" t="str">
        <f>Master!I2024</f>
        <v/>
      </c>
      <c r="J1975" s="88" t="str">
        <f>Master!J2024</f>
        <v>STUDIO WU INTERNATIONAL PTE LTD</v>
      </c>
      <c r="K1975" s="88" t="str">
        <f>Master!K2024</f>
        <v/>
      </c>
      <c r="L1975" s="88" t="str">
        <f>Master!L2024</f>
        <v/>
      </c>
      <c r="M1975" s="88" t="str">
        <f>Master!M2024</f>
        <v/>
      </c>
      <c r="N1975" s="88" t="str">
        <f>Master!N2024</f>
        <v/>
      </c>
      <c r="O1975" s="88" t="str">
        <f>Master!O2024</f>
        <v/>
      </c>
      <c r="P1975" s="88" t="str">
        <f>Master!P2024</f>
        <v/>
      </c>
      <c r="Q1975" s="88" t="str">
        <f>Master!Q2024</f>
        <v/>
      </c>
      <c r="R1975" s="406" t="str">
        <f>Master!R2024</f>
        <v/>
      </c>
      <c r="S1975" s="406">
        <f>Master!S2024</f>
        <v>0</v>
      </c>
      <c r="T1975" s="406" t="str">
        <f>Master!T2024</f>
        <v/>
      </c>
      <c r="U1975" s="406" t="str">
        <f>Master!U2024</f>
        <v/>
      </c>
      <c r="V1975" s="406" t="str">
        <f>Master!V2024</f>
        <v/>
      </c>
      <c r="W1975" s="406" t="str">
        <f>Master!W2024</f>
        <v/>
      </c>
      <c r="X1975" s="406" t="str">
        <f>Master!X2024</f>
        <v/>
      </c>
      <c r="Y1975" s="406" t="str">
        <f>Master!Y2024</f>
        <v/>
      </c>
      <c r="Z1975" s="406" t="str">
        <f>Master!Z2024</f>
        <v/>
      </c>
      <c r="AA1975" s="406" t="str">
        <f>Master!AA2024</f>
        <v/>
      </c>
      <c r="AB1975" s="406" t="str">
        <f>Master!AB2024</f>
        <v/>
      </c>
      <c r="AC1975" s="406" t="str">
        <f>Master!AC2024</f>
        <v/>
      </c>
      <c r="AD1975" s="406" t="str">
        <f>Master!AD2024</f>
        <v/>
      </c>
      <c r="AE1975" s="406" t="str">
        <f>Master!AE2024</f>
        <v/>
      </c>
      <c r="AF1975" s="406" t="str">
        <f>Master!AF2024</f>
        <v/>
      </c>
      <c r="AG1975" s="406" t="str">
        <f>Master!AG2024</f>
        <v/>
      </c>
      <c r="AH1975" s="88" t="str">
        <f>Master!AH2024</f>
        <v/>
      </c>
      <c r="AI1975" s="88" t="str">
        <f>Master!AI2024</f>
        <v/>
      </c>
      <c r="AJ1975" s="406" t="str">
        <f>Master!AJ2024</f>
        <v/>
      </c>
      <c r="AK1975" s="406">
        <f>Master!AK2024</f>
        <v>0</v>
      </c>
      <c r="AL1975" s="88" t="str">
        <f>Master!AL2024</f>
        <v/>
      </c>
      <c r="AM1975" s="416"/>
      <c r="AN1975" s="416"/>
      <c r="AO1975" s="416"/>
      <c r="AP1975" s="416"/>
      <c r="AQ1975" s="416"/>
      <c r="AR1975" s="416">
        <f t="shared" si="10"/>
        <v>0</v>
      </c>
      <c r="AS1975" s="417" t="str">
        <f t="shared" si="11"/>
        <v>#DIV/0!</v>
      </c>
      <c r="AT1975" s="416">
        <f t="shared" si="12"/>
        <v>0</v>
      </c>
      <c r="AU1975" s="417"/>
    </row>
    <row r="1976" hidden="1">
      <c r="A1976" s="88" t="str">
        <f>Master!A2025</f>
        <v>VSWI18062</v>
      </c>
      <c r="B1976" s="88" t="str">
        <f>Master!B2025</f>
        <v/>
      </c>
      <c r="C1976" s="88" t="str">
        <f>Master!C2025</f>
        <v/>
      </c>
      <c r="D1976" s="88" t="str">
        <f>Master!D2025</f>
        <v/>
      </c>
      <c r="E1976" s="406" t="str">
        <f>Master!E2025</f>
        <v/>
      </c>
      <c r="F1976" s="406">
        <f>Master!F2025</f>
        <v>0</v>
      </c>
      <c r="G1976" s="88" t="str">
        <f>Master!G2025</f>
        <v/>
      </c>
      <c r="H1976" s="88" t="str">
        <f>Master!H2025</f>
        <v/>
      </c>
      <c r="I1976" s="88" t="str">
        <f>Master!I2025</f>
        <v/>
      </c>
      <c r="J1976" s="88" t="str">
        <f>Master!J2025</f>
        <v>STUDIO WU INTERNATIONAL PTE LTD</v>
      </c>
      <c r="K1976" s="88" t="str">
        <f>Master!K2025</f>
        <v/>
      </c>
      <c r="L1976" s="88" t="str">
        <f>Master!L2025</f>
        <v/>
      </c>
      <c r="M1976" s="88" t="str">
        <f>Master!M2025</f>
        <v/>
      </c>
      <c r="N1976" s="88" t="str">
        <f>Master!N2025</f>
        <v/>
      </c>
      <c r="O1976" s="88" t="str">
        <f>Master!O2025</f>
        <v/>
      </c>
      <c r="P1976" s="88" t="str">
        <f>Master!P2025</f>
        <v/>
      </c>
      <c r="Q1976" s="88" t="str">
        <f>Master!Q2025</f>
        <v/>
      </c>
      <c r="R1976" s="406" t="str">
        <f>Master!R2025</f>
        <v/>
      </c>
      <c r="S1976" s="406">
        <f>Master!S2025</f>
        <v>0</v>
      </c>
      <c r="T1976" s="406" t="str">
        <f>Master!T2025</f>
        <v/>
      </c>
      <c r="U1976" s="406" t="str">
        <f>Master!U2025</f>
        <v/>
      </c>
      <c r="V1976" s="406" t="str">
        <f>Master!V2025</f>
        <v/>
      </c>
      <c r="W1976" s="406" t="str">
        <f>Master!W2025</f>
        <v/>
      </c>
      <c r="X1976" s="406" t="str">
        <f>Master!X2025</f>
        <v/>
      </c>
      <c r="Y1976" s="406" t="str">
        <f>Master!Y2025</f>
        <v/>
      </c>
      <c r="Z1976" s="406" t="str">
        <f>Master!Z2025</f>
        <v/>
      </c>
      <c r="AA1976" s="406" t="str">
        <f>Master!AA2025</f>
        <v/>
      </c>
      <c r="AB1976" s="406" t="str">
        <f>Master!AB2025</f>
        <v/>
      </c>
      <c r="AC1976" s="406" t="str">
        <f>Master!AC2025</f>
        <v/>
      </c>
      <c r="AD1976" s="406" t="str">
        <f>Master!AD2025</f>
        <v/>
      </c>
      <c r="AE1976" s="406" t="str">
        <f>Master!AE2025</f>
        <v/>
      </c>
      <c r="AF1976" s="406" t="str">
        <f>Master!AF2025</f>
        <v/>
      </c>
      <c r="AG1976" s="406" t="str">
        <f>Master!AG2025</f>
        <v/>
      </c>
      <c r="AH1976" s="88" t="str">
        <f>Master!AH2025</f>
        <v/>
      </c>
      <c r="AI1976" s="414" t="str">
        <f>Master!AI2025</f>
        <v/>
      </c>
      <c r="AJ1976" s="406" t="str">
        <f>Master!AJ2025</f>
        <v/>
      </c>
      <c r="AK1976" s="406">
        <f>Master!AK2025</f>
        <v>0</v>
      </c>
      <c r="AL1976" s="88" t="str">
        <f>Master!AL2025</f>
        <v/>
      </c>
      <c r="AM1976" s="416"/>
      <c r="AN1976" s="416"/>
      <c r="AO1976" s="416"/>
      <c r="AP1976" s="416"/>
      <c r="AQ1976" s="416"/>
      <c r="AR1976" s="416">
        <f t="shared" si="10"/>
        <v>0</v>
      </c>
      <c r="AS1976" s="417" t="str">
        <f t="shared" si="11"/>
        <v>#DIV/0!</v>
      </c>
      <c r="AT1976" s="416">
        <f t="shared" si="12"/>
        <v>0</v>
      </c>
      <c r="AU1976" s="417"/>
    </row>
    <row r="1977" hidden="1">
      <c r="A1977" s="88" t="str">
        <f>Master!A2026</f>
        <v>VSWI18063</v>
      </c>
      <c r="B1977" s="414" t="str">
        <f>Master!B2026</f>
        <v/>
      </c>
      <c r="C1977" s="414" t="str">
        <f>Master!C2026</f>
        <v/>
      </c>
      <c r="D1977" s="88" t="str">
        <f>Master!D2026</f>
        <v/>
      </c>
      <c r="E1977" s="406" t="str">
        <f>Master!E2026</f>
        <v/>
      </c>
      <c r="F1977" s="406">
        <f>Master!F2026</f>
        <v>0</v>
      </c>
      <c r="G1977" s="88" t="str">
        <f>Master!G2026</f>
        <v/>
      </c>
      <c r="H1977" s="88" t="str">
        <f>Master!H2026</f>
        <v/>
      </c>
      <c r="I1977" s="88" t="str">
        <f>Master!I2026</f>
        <v/>
      </c>
      <c r="J1977" s="88" t="str">
        <f>Master!J2026</f>
        <v>STUDIO WU INTERNATIONAL PTE LTD</v>
      </c>
      <c r="K1977" s="88" t="str">
        <f>Master!K2026</f>
        <v/>
      </c>
      <c r="L1977" s="88" t="str">
        <f>Master!L2026</f>
        <v/>
      </c>
      <c r="M1977" s="88" t="str">
        <f>Master!M2026</f>
        <v/>
      </c>
      <c r="N1977" s="88" t="str">
        <f>Master!N2026</f>
        <v/>
      </c>
      <c r="O1977" s="88" t="str">
        <f>Master!O2026</f>
        <v/>
      </c>
      <c r="P1977" s="88" t="str">
        <f>Master!P2026</f>
        <v/>
      </c>
      <c r="Q1977" s="88" t="str">
        <f>Master!Q2026</f>
        <v/>
      </c>
      <c r="R1977" s="406" t="str">
        <f>Master!R2026</f>
        <v/>
      </c>
      <c r="S1977" s="406">
        <f>Master!S2026</f>
        <v>0</v>
      </c>
      <c r="T1977" s="406" t="str">
        <f>Master!T2026</f>
        <v/>
      </c>
      <c r="U1977" s="406" t="str">
        <f>Master!U2026</f>
        <v/>
      </c>
      <c r="V1977" s="406" t="str">
        <f>Master!V2026</f>
        <v/>
      </c>
      <c r="W1977" s="406" t="str">
        <f>Master!W2026</f>
        <v/>
      </c>
      <c r="X1977" s="406" t="str">
        <f>Master!X2026</f>
        <v/>
      </c>
      <c r="Y1977" s="406" t="str">
        <f>Master!Y2026</f>
        <v/>
      </c>
      <c r="Z1977" s="406" t="str">
        <f>Master!Z2026</f>
        <v/>
      </c>
      <c r="AA1977" s="406" t="str">
        <f>Master!AA2026</f>
        <v/>
      </c>
      <c r="AB1977" s="406" t="str">
        <f>Master!AB2026</f>
        <v/>
      </c>
      <c r="AC1977" s="406" t="str">
        <f>Master!AC2026</f>
        <v/>
      </c>
      <c r="AD1977" s="406" t="str">
        <f>Master!AD2026</f>
        <v/>
      </c>
      <c r="AE1977" s="406" t="str">
        <f>Master!AE2026</f>
        <v/>
      </c>
      <c r="AF1977" s="406" t="str">
        <f>Master!AF2026</f>
        <v/>
      </c>
      <c r="AG1977" s="406" t="str">
        <f>Master!AG2026</f>
        <v/>
      </c>
      <c r="AH1977" s="88" t="str">
        <f>Master!AH2026</f>
        <v/>
      </c>
      <c r="AI1977" s="88" t="str">
        <f>Master!AI2026</f>
        <v/>
      </c>
      <c r="AJ1977" s="406" t="str">
        <f>Master!AJ2026</f>
        <v/>
      </c>
      <c r="AK1977" s="406">
        <f>Master!AK2026</f>
        <v>0</v>
      </c>
      <c r="AL1977" s="88" t="str">
        <f>Master!AL2026</f>
        <v/>
      </c>
      <c r="AM1977" s="416"/>
      <c r="AN1977" s="416"/>
      <c r="AO1977" s="416"/>
      <c r="AP1977" s="416"/>
      <c r="AQ1977" s="416"/>
      <c r="AR1977" s="416">
        <f t="shared" si="10"/>
        <v>0</v>
      </c>
      <c r="AS1977" s="417" t="str">
        <f t="shared" si="11"/>
        <v>#DIV/0!</v>
      </c>
      <c r="AT1977" s="416">
        <f t="shared" si="12"/>
        <v>0</v>
      </c>
      <c r="AU1977" s="417"/>
    </row>
    <row r="1978" hidden="1">
      <c r="A1978" s="88" t="str">
        <f>Master!A2027</f>
        <v>VSWI18064</v>
      </c>
      <c r="B1978" s="88" t="str">
        <f>Master!B2027</f>
        <v/>
      </c>
      <c r="C1978" s="88" t="str">
        <f>Master!C2027</f>
        <v/>
      </c>
      <c r="D1978" s="88" t="str">
        <f>Master!D2027</f>
        <v/>
      </c>
      <c r="E1978" s="406" t="str">
        <f>Master!E2027</f>
        <v/>
      </c>
      <c r="F1978" s="406">
        <f>Master!F2027</f>
        <v>0</v>
      </c>
      <c r="G1978" s="88" t="str">
        <f>Master!G2027</f>
        <v/>
      </c>
      <c r="H1978" s="88" t="str">
        <f>Master!H2027</f>
        <v/>
      </c>
      <c r="I1978" s="88" t="str">
        <f>Master!I2027</f>
        <v/>
      </c>
      <c r="J1978" s="88" t="str">
        <f>Master!J2027</f>
        <v>STUDIO WU INTERNATIONAL PTE LTD</v>
      </c>
      <c r="K1978" s="88" t="str">
        <f>Master!K2027</f>
        <v/>
      </c>
      <c r="L1978" s="88" t="str">
        <f>Master!L2027</f>
        <v/>
      </c>
      <c r="M1978" s="88" t="str">
        <f>Master!M2027</f>
        <v/>
      </c>
      <c r="N1978" s="88" t="str">
        <f>Master!N2027</f>
        <v/>
      </c>
      <c r="O1978" s="88" t="str">
        <f>Master!O2027</f>
        <v/>
      </c>
      <c r="P1978" s="88" t="str">
        <f>Master!P2027</f>
        <v/>
      </c>
      <c r="Q1978" s="88" t="str">
        <f>Master!Q2027</f>
        <v/>
      </c>
      <c r="R1978" s="406" t="str">
        <f>Master!R2027</f>
        <v/>
      </c>
      <c r="S1978" s="406">
        <f>Master!S2027</f>
        <v>0</v>
      </c>
      <c r="T1978" s="406" t="str">
        <f>Master!T2027</f>
        <v/>
      </c>
      <c r="U1978" s="406" t="str">
        <f>Master!U2027</f>
        <v/>
      </c>
      <c r="V1978" s="406" t="str">
        <f>Master!V2027</f>
        <v/>
      </c>
      <c r="W1978" s="406" t="str">
        <f>Master!W2027</f>
        <v/>
      </c>
      <c r="X1978" s="406" t="str">
        <f>Master!X2027</f>
        <v/>
      </c>
      <c r="Y1978" s="406" t="str">
        <f>Master!Y2027</f>
        <v/>
      </c>
      <c r="Z1978" s="406" t="str">
        <f>Master!Z2027</f>
        <v/>
      </c>
      <c r="AA1978" s="406" t="str">
        <f>Master!AA2027</f>
        <v/>
      </c>
      <c r="AB1978" s="406" t="str">
        <f>Master!AB2027</f>
        <v/>
      </c>
      <c r="AC1978" s="406" t="str">
        <f>Master!AC2027</f>
        <v/>
      </c>
      <c r="AD1978" s="406" t="str">
        <f>Master!AD2027</f>
        <v/>
      </c>
      <c r="AE1978" s="406" t="str">
        <f>Master!AE2027</f>
        <v/>
      </c>
      <c r="AF1978" s="406" t="str">
        <f>Master!AF2027</f>
        <v/>
      </c>
      <c r="AG1978" s="406" t="str">
        <f>Master!AG2027</f>
        <v/>
      </c>
      <c r="AH1978" s="88" t="str">
        <f>Master!AH2027</f>
        <v/>
      </c>
      <c r="AI1978" s="414" t="str">
        <f>Master!AI2027</f>
        <v/>
      </c>
      <c r="AJ1978" s="406" t="str">
        <f>Master!AJ2027</f>
        <v/>
      </c>
      <c r="AK1978" s="406">
        <f>Master!AK2027</f>
        <v>0</v>
      </c>
      <c r="AL1978" s="88" t="str">
        <f>Master!AL2027</f>
        <v/>
      </c>
      <c r="AM1978" s="416"/>
      <c r="AN1978" s="416"/>
      <c r="AO1978" s="416"/>
      <c r="AP1978" s="416"/>
      <c r="AQ1978" s="416"/>
      <c r="AR1978" s="416">
        <f t="shared" si="10"/>
        <v>0</v>
      </c>
      <c r="AS1978" s="417" t="str">
        <f t="shared" si="11"/>
        <v>#DIV/0!</v>
      </c>
      <c r="AT1978" s="416">
        <f t="shared" si="12"/>
        <v>0</v>
      </c>
      <c r="AU1978" s="417"/>
    </row>
    <row r="1979" hidden="1">
      <c r="A1979" s="88" t="str">
        <f>Master!A2028</f>
        <v>VSWI18065</v>
      </c>
      <c r="B1979" s="414" t="str">
        <f>Master!B2028</f>
        <v/>
      </c>
      <c r="C1979" s="414" t="str">
        <f>Master!C2028</f>
        <v/>
      </c>
      <c r="D1979" s="88" t="str">
        <f>Master!D2028</f>
        <v/>
      </c>
      <c r="E1979" s="406" t="str">
        <f>Master!E2028</f>
        <v/>
      </c>
      <c r="F1979" s="406">
        <f>Master!F2028</f>
        <v>0</v>
      </c>
      <c r="G1979" s="88" t="str">
        <f>Master!G2028</f>
        <v/>
      </c>
      <c r="H1979" s="88" t="str">
        <f>Master!H2028</f>
        <v/>
      </c>
      <c r="I1979" s="88" t="str">
        <f>Master!I2028</f>
        <v/>
      </c>
      <c r="J1979" s="88" t="str">
        <f>Master!J2028</f>
        <v>STUDIO WU INTERNATIONAL PTE LTD</v>
      </c>
      <c r="K1979" s="88" t="str">
        <f>Master!K2028</f>
        <v/>
      </c>
      <c r="L1979" s="88" t="str">
        <f>Master!L2028</f>
        <v/>
      </c>
      <c r="M1979" s="88" t="str">
        <f>Master!M2028</f>
        <v/>
      </c>
      <c r="N1979" s="88" t="str">
        <f>Master!N2028</f>
        <v/>
      </c>
      <c r="O1979" s="88" t="str">
        <f>Master!O2028</f>
        <v/>
      </c>
      <c r="P1979" s="88" t="str">
        <f>Master!P2028</f>
        <v/>
      </c>
      <c r="Q1979" s="88" t="str">
        <f>Master!Q2028</f>
        <v/>
      </c>
      <c r="R1979" s="406" t="str">
        <f>Master!R2028</f>
        <v/>
      </c>
      <c r="S1979" s="406">
        <f>Master!S2028</f>
        <v>0</v>
      </c>
      <c r="T1979" s="406" t="str">
        <f>Master!T2028</f>
        <v/>
      </c>
      <c r="U1979" s="406" t="str">
        <f>Master!U2028</f>
        <v/>
      </c>
      <c r="V1979" s="406" t="str">
        <f>Master!V2028</f>
        <v/>
      </c>
      <c r="W1979" s="406" t="str">
        <f>Master!W2028</f>
        <v/>
      </c>
      <c r="X1979" s="406" t="str">
        <f>Master!X2028</f>
        <v/>
      </c>
      <c r="Y1979" s="406" t="str">
        <f>Master!Y2028</f>
        <v/>
      </c>
      <c r="Z1979" s="406" t="str">
        <f>Master!Z2028</f>
        <v/>
      </c>
      <c r="AA1979" s="406" t="str">
        <f>Master!AA2028</f>
        <v/>
      </c>
      <c r="AB1979" s="406" t="str">
        <f>Master!AB2028</f>
        <v/>
      </c>
      <c r="AC1979" s="406" t="str">
        <f>Master!AC2028</f>
        <v/>
      </c>
      <c r="AD1979" s="406" t="str">
        <f>Master!AD2028</f>
        <v/>
      </c>
      <c r="AE1979" s="406" t="str">
        <f>Master!AE2028</f>
        <v/>
      </c>
      <c r="AF1979" s="406" t="str">
        <f>Master!AF2028</f>
        <v/>
      </c>
      <c r="AG1979" s="406" t="str">
        <f>Master!AG2028</f>
        <v/>
      </c>
      <c r="AH1979" s="88" t="str">
        <f>Master!AH2028</f>
        <v/>
      </c>
      <c r="AI1979" s="88" t="str">
        <f>Master!AI2028</f>
        <v/>
      </c>
      <c r="AJ1979" s="406" t="str">
        <f>Master!AJ2028</f>
        <v/>
      </c>
      <c r="AK1979" s="406">
        <f>Master!AK2028</f>
        <v>0</v>
      </c>
      <c r="AL1979" s="88" t="str">
        <f>Master!AL2028</f>
        <v/>
      </c>
      <c r="AM1979" s="416"/>
      <c r="AN1979" s="416"/>
      <c r="AO1979" s="416"/>
      <c r="AP1979" s="416"/>
      <c r="AQ1979" s="416"/>
      <c r="AR1979" s="416">
        <f t="shared" si="10"/>
        <v>0</v>
      </c>
      <c r="AS1979" s="417" t="str">
        <f t="shared" si="11"/>
        <v>#DIV/0!</v>
      </c>
      <c r="AT1979" s="416">
        <f t="shared" si="12"/>
        <v>0</v>
      </c>
      <c r="AU1979" s="417"/>
    </row>
    <row r="1980" hidden="1">
      <c r="A1980" s="88" t="str">
        <f>Master!A2029</f>
        <v>VSWI18066</v>
      </c>
      <c r="B1980" s="88" t="str">
        <f>Master!B2029</f>
        <v/>
      </c>
      <c r="C1980" s="88" t="str">
        <f>Master!C2029</f>
        <v/>
      </c>
      <c r="D1980" s="88" t="str">
        <f>Master!D2029</f>
        <v/>
      </c>
      <c r="E1980" s="406" t="str">
        <f>Master!E2029</f>
        <v/>
      </c>
      <c r="F1980" s="406">
        <f>Master!F2029</f>
        <v>0</v>
      </c>
      <c r="G1980" s="88" t="str">
        <f>Master!G2029</f>
        <v/>
      </c>
      <c r="H1980" s="88" t="str">
        <f>Master!H2029</f>
        <v/>
      </c>
      <c r="I1980" s="88" t="str">
        <f>Master!I2029</f>
        <v/>
      </c>
      <c r="J1980" s="88" t="str">
        <f>Master!J2029</f>
        <v>STUDIO WU INTERNATIONAL PTE LTD</v>
      </c>
      <c r="K1980" s="88" t="str">
        <f>Master!K2029</f>
        <v/>
      </c>
      <c r="L1980" s="88" t="str">
        <f>Master!L2029</f>
        <v/>
      </c>
      <c r="M1980" s="88" t="str">
        <f>Master!M2029</f>
        <v/>
      </c>
      <c r="N1980" s="88" t="str">
        <f>Master!N2029</f>
        <v/>
      </c>
      <c r="O1980" s="88" t="str">
        <f>Master!O2029</f>
        <v/>
      </c>
      <c r="P1980" s="88" t="str">
        <f>Master!P2029</f>
        <v/>
      </c>
      <c r="Q1980" s="88" t="str">
        <f>Master!Q2029</f>
        <v/>
      </c>
      <c r="R1980" s="406" t="str">
        <f>Master!R2029</f>
        <v/>
      </c>
      <c r="S1980" s="406">
        <f>Master!S2029</f>
        <v>0</v>
      </c>
      <c r="T1980" s="406" t="str">
        <f>Master!T2029</f>
        <v/>
      </c>
      <c r="U1980" s="406" t="str">
        <f>Master!U2029</f>
        <v/>
      </c>
      <c r="V1980" s="406" t="str">
        <f>Master!V2029</f>
        <v/>
      </c>
      <c r="W1980" s="406" t="str">
        <f>Master!W2029</f>
        <v/>
      </c>
      <c r="X1980" s="406" t="str">
        <f>Master!X2029</f>
        <v/>
      </c>
      <c r="Y1980" s="406" t="str">
        <f>Master!Y2029</f>
        <v/>
      </c>
      <c r="Z1980" s="406" t="str">
        <f>Master!Z2029</f>
        <v/>
      </c>
      <c r="AA1980" s="406" t="str">
        <f>Master!AA2029</f>
        <v/>
      </c>
      <c r="AB1980" s="406" t="str">
        <f>Master!AB2029</f>
        <v/>
      </c>
      <c r="AC1980" s="406" t="str">
        <f>Master!AC2029</f>
        <v/>
      </c>
      <c r="AD1980" s="406" t="str">
        <f>Master!AD2029</f>
        <v/>
      </c>
      <c r="AE1980" s="406" t="str">
        <f>Master!AE2029</f>
        <v/>
      </c>
      <c r="AF1980" s="406" t="str">
        <f>Master!AF2029</f>
        <v/>
      </c>
      <c r="AG1980" s="406" t="str">
        <f>Master!AG2029</f>
        <v/>
      </c>
      <c r="AH1980" s="88" t="str">
        <f>Master!AH2029</f>
        <v/>
      </c>
      <c r="AI1980" s="414" t="str">
        <f>Master!AI2029</f>
        <v/>
      </c>
      <c r="AJ1980" s="406" t="str">
        <f>Master!AJ2029</f>
        <v/>
      </c>
      <c r="AK1980" s="406">
        <f>Master!AK2029</f>
        <v>0</v>
      </c>
      <c r="AL1980" s="88" t="str">
        <f>Master!AL2029</f>
        <v/>
      </c>
      <c r="AM1980" s="416"/>
      <c r="AN1980" s="416"/>
      <c r="AO1980" s="416"/>
      <c r="AP1980" s="416"/>
      <c r="AQ1980" s="416"/>
      <c r="AR1980" s="416">
        <f t="shared" si="10"/>
        <v>0</v>
      </c>
      <c r="AS1980" s="417" t="str">
        <f t="shared" si="11"/>
        <v>#DIV/0!</v>
      </c>
      <c r="AT1980" s="416">
        <f t="shared" si="12"/>
        <v>0</v>
      </c>
      <c r="AU1980" s="417"/>
    </row>
    <row r="1981" hidden="1">
      <c r="A1981" s="88" t="str">
        <f>Master!A2030</f>
        <v>VSWI18067</v>
      </c>
      <c r="B1981" s="414" t="str">
        <f>Master!B2030</f>
        <v/>
      </c>
      <c r="C1981" s="414" t="str">
        <f>Master!C2030</f>
        <v/>
      </c>
      <c r="D1981" s="88" t="str">
        <f>Master!D2030</f>
        <v/>
      </c>
      <c r="E1981" s="406" t="str">
        <f>Master!E2030</f>
        <v/>
      </c>
      <c r="F1981" s="406">
        <f>Master!F2030</f>
        <v>0</v>
      </c>
      <c r="G1981" s="88" t="str">
        <f>Master!G2030</f>
        <v/>
      </c>
      <c r="H1981" s="88" t="str">
        <f>Master!H2030</f>
        <v/>
      </c>
      <c r="I1981" s="88" t="str">
        <f>Master!I2030</f>
        <v/>
      </c>
      <c r="J1981" s="88" t="str">
        <f>Master!J2030</f>
        <v>STUDIO WU INTERNATIONAL PTE LTD</v>
      </c>
      <c r="K1981" s="88" t="str">
        <f>Master!K2030</f>
        <v/>
      </c>
      <c r="L1981" s="88" t="str">
        <f>Master!L2030</f>
        <v/>
      </c>
      <c r="M1981" s="88" t="str">
        <f>Master!M2030</f>
        <v/>
      </c>
      <c r="N1981" s="88" t="str">
        <f>Master!N2030</f>
        <v/>
      </c>
      <c r="O1981" s="88" t="str">
        <f>Master!O2030</f>
        <v/>
      </c>
      <c r="P1981" s="88" t="str">
        <f>Master!P2030</f>
        <v/>
      </c>
      <c r="Q1981" s="88" t="str">
        <f>Master!Q2030</f>
        <v/>
      </c>
      <c r="R1981" s="406" t="str">
        <f>Master!R2030</f>
        <v/>
      </c>
      <c r="S1981" s="406">
        <f>Master!S2030</f>
        <v>0</v>
      </c>
      <c r="T1981" s="406" t="str">
        <f>Master!T2030</f>
        <v/>
      </c>
      <c r="U1981" s="406" t="str">
        <f>Master!U2030</f>
        <v/>
      </c>
      <c r="V1981" s="406" t="str">
        <f>Master!V2030</f>
        <v/>
      </c>
      <c r="W1981" s="406" t="str">
        <f>Master!W2030</f>
        <v/>
      </c>
      <c r="X1981" s="406" t="str">
        <f>Master!X2030</f>
        <v/>
      </c>
      <c r="Y1981" s="406" t="str">
        <f>Master!Y2030</f>
        <v/>
      </c>
      <c r="Z1981" s="406" t="str">
        <f>Master!Z2030</f>
        <v/>
      </c>
      <c r="AA1981" s="406" t="str">
        <f>Master!AA2030</f>
        <v/>
      </c>
      <c r="AB1981" s="406" t="str">
        <f>Master!AB2030</f>
        <v/>
      </c>
      <c r="AC1981" s="406" t="str">
        <f>Master!AC2030</f>
        <v/>
      </c>
      <c r="AD1981" s="406" t="str">
        <f>Master!AD2030</f>
        <v/>
      </c>
      <c r="AE1981" s="406" t="str">
        <f>Master!AE2030</f>
        <v/>
      </c>
      <c r="AF1981" s="406" t="str">
        <f>Master!AF2030</f>
        <v/>
      </c>
      <c r="AG1981" s="406" t="str">
        <f>Master!AG2030</f>
        <v/>
      </c>
      <c r="AH1981" s="88" t="str">
        <f>Master!AH2030</f>
        <v/>
      </c>
      <c r="AI1981" s="88" t="str">
        <f>Master!AI2030</f>
        <v/>
      </c>
      <c r="AJ1981" s="406" t="str">
        <f>Master!AJ2030</f>
        <v/>
      </c>
      <c r="AK1981" s="406">
        <f>Master!AK2030</f>
        <v>0</v>
      </c>
      <c r="AL1981" s="88" t="str">
        <f>Master!AL2030</f>
        <v/>
      </c>
      <c r="AM1981" s="416"/>
      <c r="AN1981" s="416"/>
      <c r="AO1981" s="416"/>
      <c r="AP1981" s="416"/>
      <c r="AQ1981" s="416"/>
      <c r="AR1981" s="416">
        <f t="shared" si="10"/>
        <v>0</v>
      </c>
      <c r="AS1981" s="417" t="str">
        <f t="shared" si="11"/>
        <v>#DIV/0!</v>
      </c>
      <c r="AT1981" s="416">
        <f t="shared" si="12"/>
        <v>0</v>
      </c>
      <c r="AU1981" s="417"/>
    </row>
    <row r="1982" hidden="1">
      <c r="A1982" s="88" t="str">
        <f>Master!A2031</f>
        <v>VSWI18068</v>
      </c>
      <c r="B1982" s="88" t="str">
        <f>Master!B2031</f>
        <v/>
      </c>
      <c r="C1982" s="88" t="str">
        <f>Master!C2031</f>
        <v/>
      </c>
      <c r="D1982" s="88" t="str">
        <f>Master!D2031</f>
        <v/>
      </c>
      <c r="E1982" s="406" t="str">
        <f>Master!E2031</f>
        <v/>
      </c>
      <c r="F1982" s="406">
        <f>Master!F2031</f>
        <v>0</v>
      </c>
      <c r="G1982" s="88" t="str">
        <f>Master!G2031</f>
        <v/>
      </c>
      <c r="H1982" s="88" t="str">
        <f>Master!H2031</f>
        <v/>
      </c>
      <c r="I1982" s="88" t="str">
        <f>Master!I2031</f>
        <v/>
      </c>
      <c r="J1982" s="88" t="str">
        <f>Master!J2031</f>
        <v>STUDIO WU INTERNATIONAL PTE LTD</v>
      </c>
      <c r="K1982" s="88" t="str">
        <f>Master!K2031</f>
        <v/>
      </c>
      <c r="L1982" s="88" t="str">
        <f>Master!L2031</f>
        <v/>
      </c>
      <c r="M1982" s="88" t="str">
        <f>Master!M2031</f>
        <v/>
      </c>
      <c r="N1982" s="88" t="str">
        <f>Master!N2031</f>
        <v/>
      </c>
      <c r="O1982" s="88" t="str">
        <f>Master!O2031</f>
        <v/>
      </c>
      <c r="P1982" s="88" t="str">
        <f>Master!P2031</f>
        <v/>
      </c>
      <c r="Q1982" s="88" t="str">
        <f>Master!Q2031</f>
        <v/>
      </c>
      <c r="R1982" s="406" t="str">
        <f>Master!R2031</f>
        <v/>
      </c>
      <c r="S1982" s="406">
        <f>Master!S2031</f>
        <v>0</v>
      </c>
      <c r="T1982" s="406" t="str">
        <f>Master!T2031</f>
        <v/>
      </c>
      <c r="U1982" s="406" t="str">
        <f>Master!U2031</f>
        <v/>
      </c>
      <c r="V1982" s="406" t="str">
        <f>Master!V2031</f>
        <v/>
      </c>
      <c r="W1982" s="406" t="str">
        <f>Master!W2031</f>
        <v/>
      </c>
      <c r="X1982" s="406" t="str">
        <f>Master!X2031</f>
        <v/>
      </c>
      <c r="Y1982" s="406" t="str">
        <f>Master!Y2031</f>
        <v/>
      </c>
      <c r="Z1982" s="406" t="str">
        <f>Master!Z2031</f>
        <v/>
      </c>
      <c r="AA1982" s="406" t="str">
        <f>Master!AA2031</f>
        <v/>
      </c>
      <c r="AB1982" s="406" t="str">
        <f>Master!AB2031</f>
        <v/>
      </c>
      <c r="AC1982" s="406" t="str">
        <f>Master!AC2031</f>
        <v/>
      </c>
      <c r="AD1982" s="406" t="str">
        <f>Master!AD2031</f>
        <v/>
      </c>
      <c r="AE1982" s="406" t="str">
        <f>Master!AE2031</f>
        <v/>
      </c>
      <c r="AF1982" s="406" t="str">
        <f>Master!AF2031</f>
        <v/>
      </c>
      <c r="AG1982" s="406" t="str">
        <f>Master!AG2031</f>
        <v/>
      </c>
      <c r="AH1982" s="88" t="str">
        <f>Master!AH2031</f>
        <v/>
      </c>
      <c r="AI1982" s="414" t="str">
        <f>Master!AI2031</f>
        <v/>
      </c>
      <c r="AJ1982" s="406" t="str">
        <f>Master!AJ2031</f>
        <v/>
      </c>
      <c r="AK1982" s="406">
        <f>Master!AK2031</f>
        <v>0</v>
      </c>
      <c r="AL1982" s="88" t="str">
        <f>Master!AL2031</f>
        <v/>
      </c>
      <c r="AM1982" s="416"/>
      <c r="AN1982" s="416"/>
      <c r="AO1982" s="416"/>
      <c r="AP1982" s="416"/>
      <c r="AQ1982" s="416"/>
      <c r="AR1982" s="416">
        <f t="shared" si="10"/>
        <v>0</v>
      </c>
      <c r="AS1982" s="417" t="str">
        <f t="shared" si="11"/>
        <v>#DIV/0!</v>
      </c>
      <c r="AT1982" s="416">
        <f t="shared" si="12"/>
        <v>0</v>
      </c>
      <c r="AU1982" s="417"/>
    </row>
    <row r="1983" hidden="1">
      <c r="A1983" s="88" t="str">
        <f>Master!A2032</f>
        <v>VSWI18069</v>
      </c>
      <c r="B1983" s="414" t="str">
        <f>Master!B2032</f>
        <v/>
      </c>
      <c r="C1983" s="414" t="str">
        <f>Master!C2032</f>
        <v/>
      </c>
      <c r="D1983" s="88" t="str">
        <f>Master!D2032</f>
        <v/>
      </c>
      <c r="E1983" s="406" t="str">
        <f>Master!E2032</f>
        <v/>
      </c>
      <c r="F1983" s="406">
        <f>Master!F2032</f>
        <v>0</v>
      </c>
      <c r="G1983" s="88" t="str">
        <f>Master!G2032</f>
        <v/>
      </c>
      <c r="H1983" s="88" t="str">
        <f>Master!H2032</f>
        <v/>
      </c>
      <c r="I1983" s="88" t="str">
        <f>Master!I2032</f>
        <v/>
      </c>
      <c r="J1983" s="88" t="str">
        <f>Master!J2032</f>
        <v>STUDIO WU INTERNATIONAL PTE LTD</v>
      </c>
      <c r="K1983" s="88" t="str">
        <f>Master!K2032</f>
        <v/>
      </c>
      <c r="L1983" s="88" t="str">
        <f>Master!L2032</f>
        <v/>
      </c>
      <c r="M1983" s="88" t="str">
        <f>Master!M2032</f>
        <v/>
      </c>
      <c r="N1983" s="88" t="str">
        <f>Master!N2032</f>
        <v/>
      </c>
      <c r="O1983" s="88" t="str">
        <f>Master!O2032</f>
        <v/>
      </c>
      <c r="P1983" s="88" t="str">
        <f>Master!P2032</f>
        <v/>
      </c>
      <c r="Q1983" s="88" t="str">
        <f>Master!Q2032</f>
        <v/>
      </c>
      <c r="R1983" s="406" t="str">
        <f>Master!R2032</f>
        <v/>
      </c>
      <c r="S1983" s="406">
        <f>Master!S2032</f>
        <v>0</v>
      </c>
      <c r="T1983" s="406" t="str">
        <f>Master!T2032</f>
        <v/>
      </c>
      <c r="U1983" s="406" t="str">
        <f>Master!U2032</f>
        <v/>
      </c>
      <c r="V1983" s="406" t="str">
        <f>Master!V2032</f>
        <v/>
      </c>
      <c r="W1983" s="406" t="str">
        <f>Master!W2032</f>
        <v/>
      </c>
      <c r="X1983" s="406" t="str">
        <f>Master!X2032</f>
        <v/>
      </c>
      <c r="Y1983" s="406" t="str">
        <f>Master!Y2032</f>
        <v/>
      </c>
      <c r="Z1983" s="406" t="str">
        <f>Master!Z2032</f>
        <v/>
      </c>
      <c r="AA1983" s="406" t="str">
        <f>Master!AA2032</f>
        <v/>
      </c>
      <c r="AB1983" s="406" t="str">
        <f>Master!AB2032</f>
        <v/>
      </c>
      <c r="AC1983" s="406" t="str">
        <f>Master!AC2032</f>
        <v/>
      </c>
      <c r="AD1983" s="406" t="str">
        <f>Master!AD2032</f>
        <v/>
      </c>
      <c r="AE1983" s="406" t="str">
        <f>Master!AE2032</f>
        <v/>
      </c>
      <c r="AF1983" s="406" t="str">
        <f>Master!AF2032</f>
        <v/>
      </c>
      <c r="AG1983" s="406" t="str">
        <f>Master!AG2032</f>
        <v/>
      </c>
      <c r="AH1983" s="88" t="str">
        <f>Master!AH2032</f>
        <v/>
      </c>
      <c r="AI1983" s="88" t="str">
        <f>Master!AI2032</f>
        <v/>
      </c>
      <c r="AJ1983" s="406" t="str">
        <f>Master!AJ2032</f>
        <v/>
      </c>
      <c r="AK1983" s="406">
        <f>Master!AK2032</f>
        <v>0</v>
      </c>
      <c r="AL1983" s="88" t="str">
        <f>Master!AL2032</f>
        <v/>
      </c>
      <c r="AM1983" s="416"/>
      <c r="AN1983" s="416"/>
      <c r="AO1983" s="416"/>
      <c r="AP1983" s="416"/>
      <c r="AQ1983" s="416"/>
      <c r="AR1983" s="416">
        <f t="shared" si="10"/>
        <v>0</v>
      </c>
      <c r="AS1983" s="417" t="str">
        <f t="shared" si="11"/>
        <v>#DIV/0!</v>
      </c>
      <c r="AT1983" s="416">
        <f t="shared" si="12"/>
        <v>0</v>
      </c>
      <c r="AU1983" s="417"/>
    </row>
    <row r="1984" hidden="1">
      <c r="A1984" s="88" t="str">
        <f>Master!A2033</f>
        <v>VSWI18070</v>
      </c>
      <c r="B1984" s="88" t="str">
        <f>Master!B2033</f>
        <v/>
      </c>
      <c r="C1984" s="88" t="str">
        <f>Master!C2033</f>
        <v/>
      </c>
      <c r="D1984" s="88" t="str">
        <f>Master!D2033</f>
        <v/>
      </c>
      <c r="E1984" s="406" t="str">
        <f>Master!E2033</f>
        <v/>
      </c>
      <c r="F1984" s="406">
        <f>Master!F2033</f>
        <v>0</v>
      </c>
      <c r="G1984" s="88" t="str">
        <f>Master!G2033</f>
        <v/>
      </c>
      <c r="H1984" s="88" t="str">
        <f>Master!H2033</f>
        <v/>
      </c>
      <c r="I1984" s="88" t="str">
        <f>Master!I2033</f>
        <v/>
      </c>
      <c r="J1984" s="88" t="str">
        <f>Master!J2033</f>
        <v>STUDIO WU INTERNATIONAL PTE LTD</v>
      </c>
      <c r="K1984" s="88" t="str">
        <f>Master!K2033</f>
        <v/>
      </c>
      <c r="L1984" s="88" t="str">
        <f>Master!L2033</f>
        <v/>
      </c>
      <c r="M1984" s="88" t="str">
        <f>Master!M2033</f>
        <v/>
      </c>
      <c r="N1984" s="88" t="str">
        <f>Master!N2033</f>
        <v/>
      </c>
      <c r="O1984" s="88" t="str">
        <f>Master!O2033</f>
        <v/>
      </c>
      <c r="P1984" s="88" t="str">
        <f>Master!P2033</f>
        <v/>
      </c>
      <c r="Q1984" s="88" t="str">
        <f>Master!Q2033</f>
        <v/>
      </c>
      <c r="R1984" s="406" t="str">
        <f>Master!R2033</f>
        <v/>
      </c>
      <c r="S1984" s="406">
        <f>Master!S2033</f>
        <v>0</v>
      </c>
      <c r="T1984" s="406" t="str">
        <f>Master!T2033</f>
        <v/>
      </c>
      <c r="U1984" s="406" t="str">
        <f>Master!U2033</f>
        <v/>
      </c>
      <c r="V1984" s="406" t="str">
        <f>Master!V2033</f>
        <v/>
      </c>
      <c r="W1984" s="406" t="str">
        <f>Master!W2033</f>
        <v/>
      </c>
      <c r="X1984" s="406" t="str">
        <f>Master!X2033</f>
        <v/>
      </c>
      <c r="Y1984" s="406" t="str">
        <f>Master!Y2033</f>
        <v/>
      </c>
      <c r="Z1984" s="406" t="str">
        <f>Master!Z2033</f>
        <v/>
      </c>
      <c r="AA1984" s="406" t="str">
        <f>Master!AA2033</f>
        <v/>
      </c>
      <c r="AB1984" s="406" t="str">
        <f>Master!AB2033</f>
        <v/>
      </c>
      <c r="AC1984" s="406" t="str">
        <f>Master!AC2033</f>
        <v/>
      </c>
      <c r="AD1984" s="406" t="str">
        <f>Master!AD2033</f>
        <v/>
      </c>
      <c r="AE1984" s="406" t="str">
        <f>Master!AE2033</f>
        <v/>
      </c>
      <c r="AF1984" s="406" t="str">
        <f>Master!AF2033</f>
        <v/>
      </c>
      <c r="AG1984" s="406" t="str">
        <f>Master!AG2033</f>
        <v/>
      </c>
      <c r="AH1984" s="88" t="str">
        <f>Master!AH2033</f>
        <v/>
      </c>
      <c r="AI1984" s="414" t="str">
        <f>Master!AI2033</f>
        <v/>
      </c>
      <c r="AJ1984" s="406" t="str">
        <f>Master!AJ2033</f>
        <v/>
      </c>
      <c r="AK1984" s="406">
        <f>Master!AK2033</f>
        <v>0</v>
      </c>
      <c r="AL1984" s="88" t="str">
        <f>Master!AL2033</f>
        <v/>
      </c>
      <c r="AM1984" s="416"/>
      <c r="AN1984" s="416"/>
      <c r="AO1984" s="416"/>
      <c r="AP1984" s="416"/>
      <c r="AQ1984" s="416"/>
      <c r="AR1984" s="416">
        <f t="shared" si="10"/>
        <v>0</v>
      </c>
      <c r="AS1984" s="417" t="str">
        <f t="shared" si="11"/>
        <v>#DIV/0!</v>
      </c>
      <c r="AT1984" s="416">
        <f t="shared" si="12"/>
        <v>0</v>
      </c>
      <c r="AU1984" s="417"/>
    </row>
    <row r="1985" hidden="1">
      <c r="A1985" s="88" t="str">
        <f>Master!A2034</f>
        <v>VSWI18071</v>
      </c>
      <c r="B1985" s="414" t="str">
        <f>Master!B2034</f>
        <v/>
      </c>
      <c r="C1985" s="414" t="str">
        <f>Master!C2034</f>
        <v/>
      </c>
      <c r="D1985" s="88" t="str">
        <f>Master!D2034</f>
        <v/>
      </c>
      <c r="E1985" s="406" t="str">
        <f>Master!E2034</f>
        <v/>
      </c>
      <c r="F1985" s="406">
        <f>Master!F2034</f>
        <v>0</v>
      </c>
      <c r="G1985" s="88" t="str">
        <f>Master!G2034</f>
        <v/>
      </c>
      <c r="H1985" s="88" t="str">
        <f>Master!H2034</f>
        <v/>
      </c>
      <c r="I1985" s="88" t="str">
        <f>Master!I2034</f>
        <v/>
      </c>
      <c r="J1985" s="88" t="str">
        <f>Master!J2034</f>
        <v>STUDIO WU INTERNATIONAL PTE LTD</v>
      </c>
      <c r="K1985" s="88" t="str">
        <f>Master!K2034</f>
        <v/>
      </c>
      <c r="L1985" s="88" t="str">
        <f>Master!L2034</f>
        <v/>
      </c>
      <c r="M1985" s="88" t="str">
        <f>Master!M2034</f>
        <v/>
      </c>
      <c r="N1985" s="88" t="str">
        <f>Master!N2034</f>
        <v/>
      </c>
      <c r="O1985" s="88" t="str">
        <f>Master!O2034</f>
        <v/>
      </c>
      <c r="P1985" s="88" t="str">
        <f>Master!P2034</f>
        <v/>
      </c>
      <c r="Q1985" s="88" t="str">
        <f>Master!Q2034</f>
        <v/>
      </c>
      <c r="R1985" s="406" t="str">
        <f>Master!R2034</f>
        <v/>
      </c>
      <c r="S1985" s="406">
        <f>Master!S2034</f>
        <v>0</v>
      </c>
      <c r="T1985" s="406" t="str">
        <f>Master!T2034</f>
        <v/>
      </c>
      <c r="U1985" s="406" t="str">
        <f>Master!U2034</f>
        <v/>
      </c>
      <c r="V1985" s="406" t="str">
        <f>Master!V2034</f>
        <v/>
      </c>
      <c r="W1985" s="406" t="str">
        <f>Master!W2034</f>
        <v/>
      </c>
      <c r="X1985" s="406" t="str">
        <f>Master!X2034</f>
        <v/>
      </c>
      <c r="Y1985" s="406" t="str">
        <f>Master!Y2034</f>
        <v/>
      </c>
      <c r="Z1985" s="406" t="str">
        <f>Master!Z2034</f>
        <v/>
      </c>
      <c r="AA1985" s="406" t="str">
        <f>Master!AA2034</f>
        <v/>
      </c>
      <c r="AB1985" s="406" t="str">
        <f>Master!AB2034</f>
        <v/>
      </c>
      <c r="AC1985" s="406" t="str">
        <f>Master!AC2034</f>
        <v/>
      </c>
      <c r="AD1985" s="406" t="str">
        <f>Master!AD2034</f>
        <v/>
      </c>
      <c r="AE1985" s="406" t="str">
        <f>Master!AE2034</f>
        <v/>
      </c>
      <c r="AF1985" s="406" t="str">
        <f>Master!AF2034</f>
        <v/>
      </c>
      <c r="AG1985" s="406" t="str">
        <f>Master!AG2034</f>
        <v/>
      </c>
      <c r="AH1985" s="88" t="str">
        <f>Master!AH2034</f>
        <v/>
      </c>
      <c r="AI1985" s="88" t="str">
        <f>Master!AI2034</f>
        <v/>
      </c>
      <c r="AJ1985" s="406" t="str">
        <f>Master!AJ2034</f>
        <v/>
      </c>
      <c r="AK1985" s="406">
        <f>Master!AK2034</f>
        <v>0</v>
      </c>
      <c r="AL1985" s="88" t="str">
        <f>Master!AL2034</f>
        <v/>
      </c>
      <c r="AM1985" s="416"/>
      <c r="AN1985" s="416"/>
      <c r="AO1985" s="416"/>
      <c r="AP1985" s="416"/>
      <c r="AQ1985" s="416"/>
      <c r="AR1985" s="416">
        <f t="shared" si="10"/>
        <v>0</v>
      </c>
      <c r="AS1985" s="417" t="str">
        <f t="shared" si="11"/>
        <v>#DIV/0!</v>
      </c>
      <c r="AT1985" s="416">
        <f t="shared" si="12"/>
        <v>0</v>
      </c>
      <c r="AU1985" s="417"/>
    </row>
    <row r="1986" hidden="1">
      <c r="A1986" s="88" t="str">
        <f>Master!A2035</f>
        <v>VSWI18072</v>
      </c>
      <c r="B1986" s="88" t="str">
        <f>Master!B2035</f>
        <v/>
      </c>
      <c r="C1986" s="88" t="str">
        <f>Master!C2035</f>
        <v/>
      </c>
      <c r="D1986" s="88" t="str">
        <f>Master!D2035</f>
        <v/>
      </c>
      <c r="E1986" s="406" t="str">
        <f>Master!E2035</f>
        <v/>
      </c>
      <c r="F1986" s="406">
        <f>Master!F2035</f>
        <v>0</v>
      </c>
      <c r="G1986" s="88" t="str">
        <f>Master!G2035</f>
        <v/>
      </c>
      <c r="H1986" s="88" t="str">
        <f>Master!H2035</f>
        <v/>
      </c>
      <c r="I1986" s="88" t="str">
        <f>Master!I2035</f>
        <v/>
      </c>
      <c r="J1986" s="88" t="str">
        <f>Master!J2035</f>
        <v>STUDIO WU INTERNATIONAL PTE LTD</v>
      </c>
      <c r="K1986" s="88" t="str">
        <f>Master!K2035</f>
        <v/>
      </c>
      <c r="L1986" s="88" t="str">
        <f>Master!L2035</f>
        <v/>
      </c>
      <c r="M1986" s="88" t="str">
        <f>Master!M2035</f>
        <v/>
      </c>
      <c r="N1986" s="88" t="str">
        <f>Master!N2035</f>
        <v/>
      </c>
      <c r="O1986" s="88" t="str">
        <f>Master!O2035</f>
        <v/>
      </c>
      <c r="P1986" s="88" t="str">
        <f>Master!P2035</f>
        <v/>
      </c>
      <c r="Q1986" s="88" t="str">
        <f>Master!Q2035</f>
        <v/>
      </c>
      <c r="R1986" s="406" t="str">
        <f>Master!R2035</f>
        <v/>
      </c>
      <c r="S1986" s="406">
        <f>Master!S2035</f>
        <v>0</v>
      </c>
      <c r="T1986" s="406" t="str">
        <f>Master!T2035</f>
        <v/>
      </c>
      <c r="U1986" s="406" t="str">
        <f>Master!U2035</f>
        <v/>
      </c>
      <c r="V1986" s="406" t="str">
        <f>Master!V2035</f>
        <v/>
      </c>
      <c r="W1986" s="406" t="str">
        <f>Master!W2035</f>
        <v/>
      </c>
      <c r="X1986" s="406" t="str">
        <f>Master!X2035</f>
        <v/>
      </c>
      <c r="Y1986" s="406" t="str">
        <f>Master!Y2035</f>
        <v/>
      </c>
      <c r="Z1986" s="406" t="str">
        <f>Master!Z2035</f>
        <v/>
      </c>
      <c r="AA1986" s="406" t="str">
        <f>Master!AA2035</f>
        <v/>
      </c>
      <c r="AB1986" s="406" t="str">
        <f>Master!AB2035</f>
        <v/>
      </c>
      <c r="AC1986" s="406" t="str">
        <f>Master!AC2035</f>
        <v/>
      </c>
      <c r="AD1986" s="406" t="str">
        <f>Master!AD2035</f>
        <v/>
      </c>
      <c r="AE1986" s="406" t="str">
        <f>Master!AE2035</f>
        <v/>
      </c>
      <c r="AF1986" s="406" t="str">
        <f>Master!AF2035</f>
        <v/>
      </c>
      <c r="AG1986" s="406" t="str">
        <f>Master!AG2035</f>
        <v/>
      </c>
      <c r="AH1986" s="88" t="str">
        <f>Master!AH2035</f>
        <v/>
      </c>
      <c r="AI1986" s="414" t="str">
        <f>Master!AI2035</f>
        <v/>
      </c>
      <c r="AJ1986" s="406" t="str">
        <f>Master!AJ2035</f>
        <v/>
      </c>
      <c r="AK1986" s="406">
        <f>Master!AK2035</f>
        <v>0</v>
      </c>
      <c r="AL1986" s="88" t="str">
        <f>Master!AL2035</f>
        <v/>
      </c>
      <c r="AM1986" s="416"/>
      <c r="AN1986" s="416"/>
      <c r="AO1986" s="416"/>
      <c r="AP1986" s="416"/>
      <c r="AQ1986" s="416"/>
      <c r="AR1986" s="416">
        <f t="shared" si="10"/>
        <v>0</v>
      </c>
      <c r="AS1986" s="417" t="str">
        <f t="shared" si="11"/>
        <v>#DIV/0!</v>
      </c>
      <c r="AT1986" s="416">
        <f t="shared" si="12"/>
        <v>0</v>
      </c>
      <c r="AU1986" s="417"/>
    </row>
    <row r="1987" hidden="1">
      <c r="A1987" s="88" t="str">
        <f>Master!A2036</f>
        <v>VSWI18073</v>
      </c>
      <c r="B1987" s="414" t="str">
        <f>Master!B2036</f>
        <v/>
      </c>
      <c r="C1987" s="414" t="str">
        <f>Master!C2036</f>
        <v/>
      </c>
      <c r="D1987" s="88" t="str">
        <f>Master!D2036</f>
        <v/>
      </c>
      <c r="E1987" s="406" t="str">
        <f>Master!E2036</f>
        <v/>
      </c>
      <c r="F1987" s="406">
        <f>Master!F2036</f>
        <v>0</v>
      </c>
      <c r="G1987" s="88" t="str">
        <f>Master!G2036</f>
        <v/>
      </c>
      <c r="H1987" s="88" t="str">
        <f>Master!H2036</f>
        <v/>
      </c>
      <c r="I1987" s="88" t="str">
        <f>Master!I2036</f>
        <v/>
      </c>
      <c r="J1987" s="88" t="str">
        <f>Master!J2036</f>
        <v>STUDIO WU INTERNATIONAL PTE LTD</v>
      </c>
      <c r="K1987" s="88" t="str">
        <f>Master!K2036</f>
        <v/>
      </c>
      <c r="L1987" s="88" t="str">
        <f>Master!L2036</f>
        <v/>
      </c>
      <c r="M1987" s="88" t="str">
        <f>Master!M2036</f>
        <v/>
      </c>
      <c r="N1987" s="88" t="str">
        <f>Master!N2036</f>
        <v/>
      </c>
      <c r="O1987" s="88" t="str">
        <f>Master!O2036</f>
        <v/>
      </c>
      <c r="P1987" s="88" t="str">
        <f>Master!P2036</f>
        <v/>
      </c>
      <c r="Q1987" s="88" t="str">
        <f>Master!Q2036</f>
        <v/>
      </c>
      <c r="R1987" s="406" t="str">
        <f>Master!R2036</f>
        <v/>
      </c>
      <c r="S1987" s="406">
        <f>Master!S2036</f>
        <v>0</v>
      </c>
      <c r="T1987" s="406" t="str">
        <f>Master!T2036</f>
        <v/>
      </c>
      <c r="U1987" s="406" t="str">
        <f>Master!U2036</f>
        <v/>
      </c>
      <c r="V1987" s="406" t="str">
        <f>Master!V2036</f>
        <v/>
      </c>
      <c r="W1987" s="406" t="str">
        <f>Master!W2036</f>
        <v/>
      </c>
      <c r="X1987" s="406" t="str">
        <f>Master!X2036</f>
        <v/>
      </c>
      <c r="Y1987" s="406" t="str">
        <f>Master!Y2036</f>
        <v/>
      </c>
      <c r="Z1987" s="406" t="str">
        <f>Master!Z2036</f>
        <v/>
      </c>
      <c r="AA1987" s="406" t="str">
        <f>Master!AA2036</f>
        <v/>
      </c>
      <c r="AB1987" s="406" t="str">
        <f>Master!AB2036</f>
        <v/>
      </c>
      <c r="AC1987" s="406" t="str">
        <f>Master!AC2036</f>
        <v/>
      </c>
      <c r="AD1987" s="406" t="str">
        <f>Master!AD2036</f>
        <v/>
      </c>
      <c r="AE1987" s="406" t="str">
        <f>Master!AE2036</f>
        <v/>
      </c>
      <c r="AF1987" s="406" t="str">
        <f>Master!AF2036</f>
        <v/>
      </c>
      <c r="AG1987" s="406" t="str">
        <f>Master!AG2036</f>
        <v/>
      </c>
      <c r="AH1987" s="88" t="str">
        <f>Master!AH2036</f>
        <v/>
      </c>
      <c r="AI1987" s="88" t="str">
        <f>Master!AI2036</f>
        <v/>
      </c>
      <c r="AJ1987" s="406" t="str">
        <f>Master!AJ2036</f>
        <v/>
      </c>
      <c r="AK1987" s="406">
        <f>Master!AK2036</f>
        <v>0</v>
      </c>
      <c r="AL1987" s="88" t="str">
        <f>Master!AL2036</f>
        <v/>
      </c>
      <c r="AM1987" s="416"/>
      <c r="AN1987" s="416"/>
      <c r="AO1987" s="416"/>
      <c r="AP1987" s="416"/>
      <c r="AQ1987" s="416"/>
      <c r="AR1987" s="416">
        <f t="shared" si="10"/>
        <v>0</v>
      </c>
      <c r="AS1987" s="417" t="str">
        <f t="shared" si="11"/>
        <v>#DIV/0!</v>
      </c>
      <c r="AT1987" s="416">
        <f t="shared" si="12"/>
        <v>0</v>
      </c>
      <c r="AU1987" s="417"/>
    </row>
    <row r="1988" hidden="1">
      <c r="A1988" s="88" t="str">
        <f>Master!A2037</f>
        <v>VSWI18074</v>
      </c>
      <c r="B1988" s="88" t="str">
        <f>Master!B2037</f>
        <v/>
      </c>
      <c r="C1988" s="88" t="str">
        <f>Master!C2037</f>
        <v/>
      </c>
      <c r="D1988" s="88" t="str">
        <f>Master!D2037</f>
        <v/>
      </c>
      <c r="E1988" s="406" t="str">
        <f>Master!E2037</f>
        <v/>
      </c>
      <c r="F1988" s="406">
        <f>Master!F2037</f>
        <v>0</v>
      </c>
      <c r="G1988" s="88" t="str">
        <f>Master!G2037</f>
        <v/>
      </c>
      <c r="H1988" s="88" t="str">
        <f>Master!H2037</f>
        <v/>
      </c>
      <c r="I1988" s="88" t="str">
        <f>Master!I2037</f>
        <v/>
      </c>
      <c r="J1988" s="88" t="str">
        <f>Master!J2037</f>
        <v>STUDIO WU INTERNATIONAL PTE LTD</v>
      </c>
      <c r="K1988" s="88" t="str">
        <f>Master!K2037</f>
        <v/>
      </c>
      <c r="L1988" s="88" t="str">
        <f>Master!L2037</f>
        <v/>
      </c>
      <c r="M1988" s="88" t="str">
        <f>Master!M2037</f>
        <v/>
      </c>
      <c r="N1988" s="88" t="str">
        <f>Master!N2037</f>
        <v/>
      </c>
      <c r="O1988" s="88" t="str">
        <f>Master!O2037</f>
        <v/>
      </c>
      <c r="P1988" s="88" t="str">
        <f>Master!P2037</f>
        <v/>
      </c>
      <c r="Q1988" s="88" t="str">
        <f>Master!Q2037</f>
        <v/>
      </c>
      <c r="R1988" s="406" t="str">
        <f>Master!R2037</f>
        <v/>
      </c>
      <c r="S1988" s="406">
        <f>Master!S2037</f>
        <v>0</v>
      </c>
      <c r="T1988" s="406" t="str">
        <f>Master!T2037</f>
        <v/>
      </c>
      <c r="U1988" s="406" t="str">
        <f>Master!U2037</f>
        <v/>
      </c>
      <c r="V1988" s="406" t="str">
        <f>Master!V2037</f>
        <v/>
      </c>
      <c r="W1988" s="406" t="str">
        <f>Master!W2037</f>
        <v/>
      </c>
      <c r="X1988" s="406" t="str">
        <f>Master!X2037</f>
        <v/>
      </c>
      <c r="Y1988" s="406" t="str">
        <f>Master!Y2037</f>
        <v/>
      </c>
      <c r="Z1988" s="406" t="str">
        <f>Master!Z2037</f>
        <v/>
      </c>
      <c r="AA1988" s="406" t="str">
        <f>Master!AA2037</f>
        <v/>
      </c>
      <c r="AB1988" s="406" t="str">
        <f>Master!AB2037</f>
        <v/>
      </c>
      <c r="AC1988" s="406" t="str">
        <f>Master!AC2037</f>
        <v/>
      </c>
      <c r="AD1988" s="406" t="str">
        <f>Master!AD2037</f>
        <v/>
      </c>
      <c r="AE1988" s="406" t="str">
        <f>Master!AE2037</f>
        <v/>
      </c>
      <c r="AF1988" s="406" t="str">
        <f>Master!AF2037</f>
        <v/>
      </c>
      <c r="AG1988" s="406" t="str">
        <f>Master!AG2037</f>
        <v/>
      </c>
      <c r="AH1988" s="88" t="str">
        <f>Master!AH2037</f>
        <v/>
      </c>
      <c r="AI1988" s="414" t="str">
        <f>Master!AI2037</f>
        <v/>
      </c>
      <c r="AJ1988" s="406" t="str">
        <f>Master!AJ2037</f>
        <v/>
      </c>
      <c r="AK1988" s="406">
        <f>Master!AK2037</f>
        <v>0</v>
      </c>
      <c r="AL1988" s="88" t="str">
        <f>Master!AL2037</f>
        <v/>
      </c>
      <c r="AM1988" s="416"/>
      <c r="AN1988" s="416"/>
      <c r="AO1988" s="416"/>
      <c r="AP1988" s="416"/>
      <c r="AQ1988" s="416"/>
      <c r="AR1988" s="416">
        <f t="shared" si="10"/>
        <v>0</v>
      </c>
      <c r="AS1988" s="417" t="str">
        <f t="shared" si="11"/>
        <v>#DIV/0!</v>
      </c>
      <c r="AT1988" s="416">
        <f t="shared" si="12"/>
        <v>0</v>
      </c>
      <c r="AU1988" s="417"/>
    </row>
    <row r="1989" hidden="1">
      <c r="A1989" s="88" t="str">
        <f>Master!A2038</f>
        <v>VSWI18075</v>
      </c>
      <c r="B1989" s="414" t="str">
        <f>Master!B2038</f>
        <v/>
      </c>
      <c r="C1989" s="414" t="str">
        <f>Master!C2038</f>
        <v/>
      </c>
      <c r="D1989" s="88" t="str">
        <f>Master!D2038</f>
        <v/>
      </c>
      <c r="E1989" s="406" t="str">
        <f>Master!E2038</f>
        <v/>
      </c>
      <c r="F1989" s="406">
        <f>Master!F2038</f>
        <v>0</v>
      </c>
      <c r="G1989" s="88" t="str">
        <f>Master!G2038</f>
        <v/>
      </c>
      <c r="H1989" s="88" t="str">
        <f>Master!H2038</f>
        <v/>
      </c>
      <c r="I1989" s="88" t="str">
        <f>Master!I2038</f>
        <v/>
      </c>
      <c r="J1989" s="88" t="str">
        <f>Master!J2038</f>
        <v>STUDIO WU INTERNATIONAL PTE LTD</v>
      </c>
      <c r="K1989" s="88" t="str">
        <f>Master!K2038</f>
        <v/>
      </c>
      <c r="L1989" s="88" t="str">
        <f>Master!L2038</f>
        <v/>
      </c>
      <c r="M1989" s="88" t="str">
        <f>Master!M2038</f>
        <v/>
      </c>
      <c r="N1989" s="88" t="str">
        <f>Master!N2038</f>
        <v/>
      </c>
      <c r="O1989" s="88" t="str">
        <f>Master!O2038</f>
        <v/>
      </c>
      <c r="P1989" s="88" t="str">
        <f>Master!P2038</f>
        <v/>
      </c>
      <c r="Q1989" s="88" t="str">
        <f>Master!Q2038</f>
        <v/>
      </c>
      <c r="R1989" s="406" t="str">
        <f>Master!R2038</f>
        <v/>
      </c>
      <c r="S1989" s="406">
        <f>Master!S2038</f>
        <v>0</v>
      </c>
      <c r="T1989" s="406" t="str">
        <f>Master!T2038</f>
        <v/>
      </c>
      <c r="U1989" s="406" t="str">
        <f>Master!U2038</f>
        <v/>
      </c>
      <c r="V1989" s="406" t="str">
        <f>Master!V2038</f>
        <v/>
      </c>
      <c r="W1989" s="406" t="str">
        <f>Master!W2038</f>
        <v/>
      </c>
      <c r="X1989" s="406" t="str">
        <f>Master!X2038</f>
        <v/>
      </c>
      <c r="Y1989" s="406" t="str">
        <f>Master!Y2038</f>
        <v/>
      </c>
      <c r="Z1989" s="406" t="str">
        <f>Master!Z2038</f>
        <v/>
      </c>
      <c r="AA1989" s="406" t="str">
        <f>Master!AA2038</f>
        <v/>
      </c>
      <c r="AB1989" s="406" t="str">
        <f>Master!AB2038</f>
        <v/>
      </c>
      <c r="AC1989" s="406" t="str">
        <f>Master!AC2038</f>
        <v/>
      </c>
      <c r="AD1989" s="406" t="str">
        <f>Master!AD2038</f>
        <v/>
      </c>
      <c r="AE1989" s="406" t="str">
        <f>Master!AE2038</f>
        <v/>
      </c>
      <c r="AF1989" s="406" t="str">
        <f>Master!AF2038</f>
        <v/>
      </c>
      <c r="AG1989" s="406" t="str">
        <f>Master!AG2038</f>
        <v/>
      </c>
      <c r="AH1989" s="88" t="str">
        <f>Master!AH2038</f>
        <v/>
      </c>
      <c r="AI1989" s="88" t="str">
        <f>Master!AI2038</f>
        <v/>
      </c>
      <c r="AJ1989" s="406" t="str">
        <f>Master!AJ2038</f>
        <v/>
      </c>
      <c r="AK1989" s="406">
        <f>Master!AK2038</f>
        <v>0</v>
      </c>
      <c r="AL1989" s="88" t="str">
        <f>Master!AL2038</f>
        <v/>
      </c>
      <c r="AM1989" s="416"/>
      <c r="AN1989" s="416"/>
      <c r="AO1989" s="416"/>
      <c r="AP1989" s="416"/>
      <c r="AQ1989" s="416"/>
      <c r="AR1989" s="416">
        <f t="shared" si="10"/>
        <v>0</v>
      </c>
      <c r="AS1989" s="417" t="str">
        <f t="shared" si="11"/>
        <v>#DIV/0!</v>
      </c>
      <c r="AT1989" s="416">
        <f t="shared" si="12"/>
        <v>0</v>
      </c>
      <c r="AU1989" s="417"/>
    </row>
    <row r="1990" hidden="1">
      <c r="A1990" s="88" t="str">
        <f>Master!A2039</f>
        <v>VSWI18076</v>
      </c>
      <c r="B1990" s="88" t="str">
        <f>Master!B2039</f>
        <v/>
      </c>
      <c r="C1990" s="88" t="str">
        <f>Master!C2039</f>
        <v/>
      </c>
      <c r="D1990" s="88" t="str">
        <f>Master!D2039</f>
        <v/>
      </c>
      <c r="E1990" s="406" t="str">
        <f>Master!E2039</f>
        <v/>
      </c>
      <c r="F1990" s="406">
        <f>Master!F2039</f>
        <v>0</v>
      </c>
      <c r="G1990" s="88" t="str">
        <f>Master!G2039</f>
        <v/>
      </c>
      <c r="H1990" s="88" t="str">
        <f>Master!H2039</f>
        <v/>
      </c>
      <c r="I1990" s="88" t="str">
        <f>Master!I2039</f>
        <v/>
      </c>
      <c r="J1990" s="88" t="str">
        <f>Master!J2039</f>
        <v>STUDIO WU INTERNATIONAL PTE LTD</v>
      </c>
      <c r="K1990" s="88" t="str">
        <f>Master!K2039</f>
        <v/>
      </c>
      <c r="L1990" s="88" t="str">
        <f>Master!L2039</f>
        <v/>
      </c>
      <c r="M1990" s="88" t="str">
        <f>Master!M2039</f>
        <v/>
      </c>
      <c r="N1990" s="88" t="str">
        <f>Master!N2039</f>
        <v/>
      </c>
      <c r="O1990" s="88" t="str">
        <f>Master!O2039</f>
        <v/>
      </c>
      <c r="P1990" s="88" t="str">
        <f>Master!P2039</f>
        <v/>
      </c>
      <c r="Q1990" s="88" t="str">
        <f>Master!Q2039</f>
        <v/>
      </c>
      <c r="R1990" s="406" t="str">
        <f>Master!R2039</f>
        <v/>
      </c>
      <c r="S1990" s="406">
        <f>Master!S2039</f>
        <v>0</v>
      </c>
      <c r="T1990" s="406" t="str">
        <f>Master!T2039</f>
        <v/>
      </c>
      <c r="U1990" s="406" t="str">
        <f>Master!U2039</f>
        <v/>
      </c>
      <c r="V1990" s="406" t="str">
        <f>Master!V2039</f>
        <v/>
      </c>
      <c r="W1990" s="406" t="str">
        <f>Master!W2039</f>
        <v/>
      </c>
      <c r="X1990" s="406" t="str">
        <f>Master!X2039</f>
        <v/>
      </c>
      <c r="Y1990" s="406" t="str">
        <f>Master!Y2039</f>
        <v/>
      </c>
      <c r="Z1990" s="406" t="str">
        <f>Master!Z2039</f>
        <v/>
      </c>
      <c r="AA1990" s="406" t="str">
        <f>Master!AA2039</f>
        <v/>
      </c>
      <c r="AB1990" s="406" t="str">
        <f>Master!AB2039</f>
        <v/>
      </c>
      <c r="AC1990" s="406" t="str">
        <f>Master!AC2039</f>
        <v/>
      </c>
      <c r="AD1990" s="406" t="str">
        <f>Master!AD2039</f>
        <v/>
      </c>
      <c r="AE1990" s="406" t="str">
        <f>Master!AE2039</f>
        <v/>
      </c>
      <c r="AF1990" s="406" t="str">
        <f>Master!AF2039</f>
        <v/>
      </c>
      <c r="AG1990" s="406" t="str">
        <f>Master!AG2039</f>
        <v/>
      </c>
      <c r="AH1990" s="88" t="str">
        <f>Master!AH2039</f>
        <v/>
      </c>
      <c r="AI1990" s="414" t="str">
        <f>Master!AI2039</f>
        <v/>
      </c>
      <c r="AJ1990" s="406" t="str">
        <f>Master!AJ2039</f>
        <v/>
      </c>
      <c r="AK1990" s="406">
        <f>Master!AK2039</f>
        <v>0</v>
      </c>
      <c r="AL1990" s="88" t="str">
        <f>Master!AL2039</f>
        <v/>
      </c>
      <c r="AM1990" s="416"/>
      <c r="AN1990" s="416"/>
      <c r="AO1990" s="416"/>
      <c r="AP1990" s="416"/>
      <c r="AQ1990" s="416"/>
      <c r="AR1990" s="416">
        <f t="shared" si="10"/>
        <v>0</v>
      </c>
      <c r="AS1990" s="417" t="str">
        <f t="shared" si="11"/>
        <v>#DIV/0!</v>
      </c>
      <c r="AT1990" s="416">
        <f t="shared" si="12"/>
        <v>0</v>
      </c>
      <c r="AU1990" s="417"/>
    </row>
    <row r="1991" hidden="1">
      <c r="A1991" s="88" t="str">
        <f>Master!A2040</f>
        <v>VSWI18077</v>
      </c>
      <c r="B1991" s="414" t="str">
        <f>Master!B2040</f>
        <v/>
      </c>
      <c r="C1991" s="414" t="str">
        <f>Master!C2040</f>
        <v/>
      </c>
      <c r="D1991" s="88" t="str">
        <f>Master!D2040</f>
        <v/>
      </c>
      <c r="E1991" s="406" t="str">
        <f>Master!E2040</f>
        <v/>
      </c>
      <c r="F1991" s="406">
        <f>Master!F2040</f>
        <v>0</v>
      </c>
      <c r="G1991" s="88" t="str">
        <f>Master!G2040</f>
        <v/>
      </c>
      <c r="H1991" s="88" t="str">
        <f>Master!H2040</f>
        <v/>
      </c>
      <c r="I1991" s="88" t="str">
        <f>Master!I2040</f>
        <v/>
      </c>
      <c r="J1991" s="88" t="str">
        <f>Master!J2040</f>
        <v>STUDIO WU INTERNATIONAL PTE LTD</v>
      </c>
      <c r="K1991" s="88" t="str">
        <f>Master!K2040</f>
        <v/>
      </c>
      <c r="L1991" s="88" t="str">
        <f>Master!L2040</f>
        <v/>
      </c>
      <c r="M1991" s="88" t="str">
        <f>Master!M2040</f>
        <v/>
      </c>
      <c r="N1991" s="88" t="str">
        <f>Master!N2040</f>
        <v/>
      </c>
      <c r="O1991" s="88" t="str">
        <f>Master!O2040</f>
        <v/>
      </c>
      <c r="P1991" s="88" t="str">
        <f>Master!P2040</f>
        <v/>
      </c>
      <c r="Q1991" s="88" t="str">
        <f>Master!Q2040</f>
        <v/>
      </c>
      <c r="R1991" s="406" t="str">
        <f>Master!R2040</f>
        <v/>
      </c>
      <c r="S1991" s="406">
        <f>Master!S2040</f>
        <v>0</v>
      </c>
      <c r="T1991" s="406" t="str">
        <f>Master!T2040</f>
        <v/>
      </c>
      <c r="U1991" s="406" t="str">
        <f>Master!U2040</f>
        <v/>
      </c>
      <c r="V1991" s="406" t="str">
        <f>Master!V2040</f>
        <v/>
      </c>
      <c r="W1991" s="406" t="str">
        <f>Master!W2040</f>
        <v/>
      </c>
      <c r="X1991" s="406" t="str">
        <f>Master!X2040</f>
        <v/>
      </c>
      <c r="Y1991" s="406" t="str">
        <f>Master!Y2040</f>
        <v/>
      </c>
      <c r="Z1991" s="406" t="str">
        <f>Master!Z2040</f>
        <v/>
      </c>
      <c r="AA1991" s="406" t="str">
        <f>Master!AA2040</f>
        <v/>
      </c>
      <c r="AB1991" s="406" t="str">
        <f>Master!AB2040</f>
        <v/>
      </c>
      <c r="AC1991" s="406" t="str">
        <f>Master!AC2040</f>
        <v/>
      </c>
      <c r="AD1991" s="406" t="str">
        <f>Master!AD2040</f>
        <v/>
      </c>
      <c r="AE1991" s="406" t="str">
        <f>Master!AE2040</f>
        <v/>
      </c>
      <c r="AF1991" s="406" t="str">
        <f>Master!AF2040</f>
        <v/>
      </c>
      <c r="AG1991" s="406" t="str">
        <f>Master!AG2040</f>
        <v/>
      </c>
      <c r="AH1991" s="88" t="str">
        <f>Master!AH2040</f>
        <v/>
      </c>
      <c r="AI1991" s="88" t="str">
        <f>Master!AI2040</f>
        <v/>
      </c>
      <c r="AJ1991" s="406" t="str">
        <f>Master!AJ2040</f>
        <v/>
      </c>
      <c r="AK1991" s="406">
        <f>Master!AK2040</f>
        <v>0</v>
      </c>
      <c r="AL1991" s="88" t="str">
        <f>Master!AL2040</f>
        <v/>
      </c>
      <c r="AM1991" s="416"/>
      <c r="AN1991" s="416"/>
      <c r="AO1991" s="416"/>
      <c r="AP1991" s="416"/>
      <c r="AQ1991" s="416"/>
      <c r="AR1991" s="416">
        <f t="shared" si="10"/>
        <v>0</v>
      </c>
      <c r="AS1991" s="417" t="str">
        <f t="shared" si="11"/>
        <v>#DIV/0!</v>
      </c>
      <c r="AT1991" s="416">
        <f t="shared" si="12"/>
        <v>0</v>
      </c>
      <c r="AU1991" s="417"/>
    </row>
    <row r="1992" hidden="1">
      <c r="A1992" s="88" t="str">
        <f>Master!A2041</f>
        <v>VSWI18078</v>
      </c>
      <c r="B1992" s="88" t="str">
        <f>Master!B2041</f>
        <v/>
      </c>
      <c r="C1992" s="88" t="str">
        <f>Master!C2041</f>
        <v/>
      </c>
      <c r="D1992" s="88" t="str">
        <f>Master!D2041</f>
        <v/>
      </c>
      <c r="E1992" s="406" t="str">
        <f>Master!E2041</f>
        <v/>
      </c>
      <c r="F1992" s="406">
        <f>Master!F2041</f>
        <v>0</v>
      </c>
      <c r="G1992" s="88" t="str">
        <f>Master!G2041</f>
        <v/>
      </c>
      <c r="H1992" s="88" t="str">
        <f>Master!H2041</f>
        <v/>
      </c>
      <c r="I1992" s="88" t="str">
        <f>Master!I2041</f>
        <v/>
      </c>
      <c r="J1992" s="88" t="str">
        <f>Master!J2041</f>
        <v>STUDIO WU INTERNATIONAL PTE LTD</v>
      </c>
      <c r="K1992" s="88" t="str">
        <f>Master!K2041</f>
        <v/>
      </c>
      <c r="L1992" s="88" t="str">
        <f>Master!L2041</f>
        <v/>
      </c>
      <c r="M1992" s="88" t="str">
        <f>Master!M2041</f>
        <v/>
      </c>
      <c r="N1992" s="88" t="str">
        <f>Master!N2041</f>
        <v/>
      </c>
      <c r="O1992" s="88" t="str">
        <f>Master!O2041</f>
        <v/>
      </c>
      <c r="P1992" s="88" t="str">
        <f>Master!P2041</f>
        <v/>
      </c>
      <c r="Q1992" s="88" t="str">
        <f>Master!Q2041</f>
        <v/>
      </c>
      <c r="R1992" s="406" t="str">
        <f>Master!R2041</f>
        <v/>
      </c>
      <c r="S1992" s="406">
        <f>Master!S2041</f>
        <v>0</v>
      </c>
      <c r="T1992" s="406" t="str">
        <f>Master!T2041</f>
        <v/>
      </c>
      <c r="U1992" s="406" t="str">
        <f>Master!U2041</f>
        <v/>
      </c>
      <c r="V1992" s="406" t="str">
        <f>Master!V2041</f>
        <v/>
      </c>
      <c r="W1992" s="406" t="str">
        <f>Master!W2041</f>
        <v/>
      </c>
      <c r="X1992" s="406" t="str">
        <f>Master!X2041</f>
        <v/>
      </c>
      <c r="Y1992" s="406" t="str">
        <f>Master!Y2041</f>
        <v/>
      </c>
      <c r="Z1992" s="406" t="str">
        <f>Master!Z2041</f>
        <v/>
      </c>
      <c r="AA1992" s="406" t="str">
        <f>Master!AA2041</f>
        <v/>
      </c>
      <c r="AB1992" s="406" t="str">
        <f>Master!AB2041</f>
        <v/>
      </c>
      <c r="AC1992" s="406" t="str">
        <f>Master!AC2041</f>
        <v/>
      </c>
      <c r="AD1992" s="406" t="str">
        <f>Master!AD2041</f>
        <v/>
      </c>
      <c r="AE1992" s="406" t="str">
        <f>Master!AE2041</f>
        <v/>
      </c>
      <c r="AF1992" s="406" t="str">
        <f>Master!AF2041</f>
        <v/>
      </c>
      <c r="AG1992" s="406" t="str">
        <f>Master!AG2041</f>
        <v/>
      </c>
      <c r="AH1992" s="88" t="str">
        <f>Master!AH2041</f>
        <v/>
      </c>
      <c r="AI1992" s="414" t="str">
        <f>Master!AI2041</f>
        <v/>
      </c>
      <c r="AJ1992" s="406" t="str">
        <f>Master!AJ2041</f>
        <v/>
      </c>
      <c r="AK1992" s="406">
        <f>Master!AK2041</f>
        <v>0</v>
      </c>
      <c r="AL1992" s="88" t="str">
        <f>Master!AL2041</f>
        <v/>
      </c>
      <c r="AM1992" s="416"/>
      <c r="AN1992" s="416"/>
      <c r="AO1992" s="416"/>
      <c r="AP1992" s="416"/>
      <c r="AQ1992" s="416"/>
      <c r="AR1992" s="416">
        <f t="shared" si="10"/>
        <v>0</v>
      </c>
      <c r="AS1992" s="417" t="str">
        <f t="shared" si="11"/>
        <v>#DIV/0!</v>
      </c>
      <c r="AT1992" s="416">
        <f t="shared" si="12"/>
        <v>0</v>
      </c>
      <c r="AU1992" s="417"/>
    </row>
    <row r="1993" hidden="1">
      <c r="A1993" s="88" t="str">
        <f>Master!A2042</f>
        <v>VSWI18079</v>
      </c>
      <c r="B1993" s="414" t="str">
        <f>Master!B2042</f>
        <v/>
      </c>
      <c r="C1993" s="414" t="str">
        <f>Master!C2042</f>
        <v/>
      </c>
      <c r="D1993" s="88" t="str">
        <f>Master!D2042</f>
        <v/>
      </c>
      <c r="E1993" s="406" t="str">
        <f>Master!E2042</f>
        <v/>
      </c>
      <c r="F1993" s="406">
        <f>Master!F2042</f>
        <v>0</v>
      </c>
      <c r="G1993" s="88" t="str">
        <f>Master!G2042</f>
        <v/>
      </c>
      <c r="H1993" s="88" t="str">
        <f>Master!H2042</f>
        <v/>
      </c>
      <c r="I1993" s="88" t="str">
        <f>Master!I2042</f>
        <v/>
      </c>
      <c r="J1993" s="88" t="str">
        <f>Master!J2042</f>
        <v>STUDIO WU INTERNATIONAL PTE LTD</v>
      </c>
      <c r="K1993" s="88" t="str">
        <f>Master!K2042</f>
        <v/>
      </c>
      <c r="L1993" s="88" t="str">
        <f>Master!L2042</f>
        <v/>
      </c>
      <c r="M1993" s="88" t="str">
        <f>Master!M2042</f>
        <v/>
      </c>
      <c r="N1993" s="88" t="str">
        <f>Master!N2042</f>
        <v/>
      </c>
      <c r="O1993" s="88" t="str">
        <f>Master!O2042</f>
        <v/>
      </c>
      <c r="P1993" s="88" t="str">
        <f>Master!P2042</f>
        <v/>
      </c>
      <c r="Q1993" s="88" t="str">
        <f>Master!Q2042</f>
        <v/>
      </c>
      <c r="R1993" s="406" t="str">
        <f>Master!R2042</f>
        <v/>
      </c>
      <c r="S1993" s="406">
        <f>Master!S2042</f>
        <v>0</v>
      </c>
      <c r="T1993" s="406" t="str">
        <f>Master!T2042</f>
        <v/>
      </c>
      <c r="U1993" s="406" t="str">
        <f>Master!U2042</f>
        <v/>
      </c>
      <c r="V1993" s="406" t="str">
        <f>Master!V2042</f>
        <v/>
      </c>
      <c r="W1993" s="406" t="str">
        <f>Master!W2042</f>
        <v/>
      </c>
      <c r="X1993" s="406" t="str">
        <f>Master!X2042</f>
        <v/>
      </c>
      <c r="Y1993" s="406" t="str">
        <f>Master!Y2042</f>
        <v/>
      </c>
      <c r="Z1993" s="406" t="str">
        <f>Master!Z2042</f>
        <v/>
      </c>
      <c r="AA1993" s="406" t="str">
        <f>Master!AA2042</f>
        <v/>
      </c>
      <c r="AB1993" s="406" t="str">
        <f>Master!AB2042</f>
        <v/>
      </c>
      <c r="AC1993" s="406" t="str">
        <f>Master!AC2042</f>
        <v/>
      </c>
      <c r="AD1993" s="406" t="str">
        <f>Master!AD2042</f>
        <v/>
      </c>
      <c r="AE1993" s="406" t="str">
        <f>Master!AE2042</f>
        <v/>
      </c>
      <c r="AF1993" s="406" t="str">
        <f>Master!AF2042</f>
        <v/>
      </c>
      <c r="AG1993" s="406" t="str">
        <f>Master!AG2042</f>
        <v/>
      </c>
      <c r="AH1993" s="88" t="str">
        <f>Master!AH2042</f>
        <v/>
      </c>
      <c r="AI1993" s="88" t="str">
        <f>Master!AI2042</f>
        <v/>
      </c>
      <c r="AJ1993" s="406" t="str">
        <f>Master!AJ2042</f>
        <v/>
      </c>
      <c r="AK1993" s="406">
        <f>Master!AK2042</f>
        <v>0</v>
      </c>
      <c r="AL1993" s="88" t="str">
        <f>Master!AL2042</f>
        <v/>
      </c>
      <c r="AM1993" s="416"/>
      <c r="AN1993" s="416"/>
      <c r="AO1993" s="416"/>
      <c r="AP1993" s="416"/>
      <c r="AQ1993" s="416"/>
      <c r="AR1993" s="416">
        <f t="shared" si="10"/>
        <v>0</v>
      </c>
      <c r="AS1993" s="417" t="str">
        <f t="shared" si="11"/>
        <v>#DIV/0!</v>
      </c>
      <c r="AT1993" s="416">
        <f t="shared" si="12"/>
        <v>0</v>
      </c>
      <c r="AU1993" s="417"/>
    </row>
    <row r="1994" hidden="1">
      <c r="A1994" s="88" t="str">
        <f>Master!A2043</f>
        <v>VSWI18080</v>
      </c>
      <c r="B1994" s="88" t="str">
        <f>Master!B2043</f>
        <v/>
      </c>
      <c r="C1994" s="88" t="str">
        <f>Master!C2043</f>
        <v/>
      </c>
      <c r="D1994" s="88" t="str">
        <f>Master!D2043</f>
        <v/>
      </c>
      <c r="E1994" s="406" t="str">
        <f>Master!E2043</f>
        <v/>
      </c>
      <c r="F1994" s="406">
        <f>Master!F2043</f>
        <v>0</v>
      </c>
      <c r="G1994" s="88" t="str">
        <f>Master!G2043</f>
        <v/>
      </c>
      <c r="H1994" s="88" t="str">
        <f>Master!H2043</f>
        <v/>
      </c>
      <c r="I1994" s="88" t="str">
        <f>Master!I2043</f>
        <v/>
      </c>
      <c r="J1994" s="88" t="str">
        <f>Master!J2043</f>
        <v>STUDIO WU INTERNATIONAL PTE LTD</v>
      </c>
      <c r="K1994" s="88" t="str">
        <f>Master!K2043</f>
        <v/>
      </c>
      <c r="L1994" s="88" t="str">
        <f>Master!L2043</f>
        <v/>
      </c>
      <c r="M1994" s="88" t="str">
        <f>Master!M2043</f>
        <v/>
      </c>
      <c r="N1994" s="88" t="str">
        <f>Master!N2043</f>
        <v/>
      </c>
      <c r="O1994" s="88" t="str">
        <f>Master!O2043</f>
        <v/>
      </c>
      <c r="P1994" s="88" t="str">
        <f>Master!P2043</f>
        <v/>
      </c>
      <c r="Q1994" s="88" t="str">
        <f>Master!Q2043</f>
        <v/>
      </c>
      <c r="R1994" s="406" t="str">
        <f>Master!R2043</f>
        <v/>
      </c>
      <c r="S1994" s="406">
        <f>Master!S2043</f>
        <v>0</v>
      </c>
      <c r="T1994" s="406" t="str">
        <f>Master!T2043</f>
        <v/>
      </c>
      <c r="U1994" s="406" t="str">
        <f>Master!U2043</f>
        <v/>
      </c>
      <c r="V1994" s="406" t="str">
        <f>Master!V2043</f>
        <v/>
      </c>
      <c r="W1994" s="406" t="str">
        <f>Master!W2043</f>
        <v/>
      </c>
      <c r="X1994" s="406" t="str">
        <f>Master!X2043</f>
        <v/>
      </c>
      <c r="Y1994" s="406" t="str">
        <f>Master!Y2043</f>
        <v/>
      </c>
      <c r="Z1994" s="406" t="str">
        <f>Master!Z2043</f>
        <v/>
      </c>
      <c r="AA1994" s="406" t="str">
        <f>Master!AA2043</f>
        <v/>
      </c>
      <c r="AB1994" s="406" t="str">
        <f>Master!AB2043</f>
        <v/>
      </c>
      <c r="AC1994" s="406" t="str">
        <f>Master!AC2043</f>
        <v/>
      </c>
      <c r="AD1994" s="406" t="str">
        <f>Master!AD2043</f>
        <v/>
      </c>
      <c r="AE1994" s="406" t="str">
        <f>Master!AE2043</f>
        <v/>
      </c>
      <c r="AF1994" s="406" t="str">
        <f>Master!AF2043</f>
        <v/>
      </c>
      <c r="AG1994" s="406" t="str">
        <f>Master!AG2043</f>
        <v/>
      </c>
      <c r="AH1994" s="88" t="str">
        <f>Master!AH2043</f>
        <v/>
      </c>
      <c r="AI1994" s="414" t="str">
        <f>Master!AI2043</f>
        <v/>
      </c>
      <c r="AJ1994" s="406" t="str">
        <f>Master!AJ2043</f>
        <v/>
      </c>
      <c r="AK1994" s="406">
        <f>Master!AK2043</f>
        <v>0</v>
      </c>
      <c r="AL1994" s="88" t="str">
        <f>Master!AL2043</f>
        <v/>
      </c>
      <c r="AM1994" s="416"/>
      <c r="AN1994" s="416"/>
      <c r="AO1994" s="416"/>
      <c r="AP1994" s="416"/>
      <c r="AQ1994" s="416"/>
      <c r="AR1994" s="416">
        <f t="shared" si="10"/>
        <v>0</v>
      </c>
      <c r="AS1994" s="417" t="str">
        <f t="shared" si="11"/>
        <v>#DIV/0!</v>
      </c>
      <c r="AT1994" s="416">
        <f t="shared" si="12"/>
        <v>0</v>
      </c>
      <c r="AU1994" s="417"/>
    </row>
    <row r="1995" hidden="1">
      <c r="A1995" s="88" t="str">
        <f>Master!A2044</f>
        <v>VSWI18081</v>
      </c>
      <c r="B1995" s="414" t="str">
        <f>Master!B2044</f>
        <v/>
      </c>
      <c r="C1995" s="414" t="str">
        <f>Master!C2044</f>
        <v/>
      </c>
      <c r="D1995" s="88" t="str">
        <f>Master!D2044</f>
        <v/>
      </c>
      <c r="E1995" s="406" t="str">
        <f>Master!E2044</f>
        <v/>
      </c>
      <c r="F1995" s="406">
        <f>Master!F2044</f>
        <v>0</v>
      </c>
      <c r="G1995" s="88" t="str">
        <f>Master!G2044</f>
        <v/>
      </c>
      <c r="H1995" s="88" t="str">
        <f>Master!H2044</f>
        <v/>
      </c>
      <c r="I1995" s="88" t="str">
        <f>Master!I2044</f>
        <v/>
      </c>
      <c r="J1995" s="88" t="str">
        <f>Master!J2044</f>
        <v>STUDIO WU INTERNATIONAL PTE LTD</v>
      </c>
      <c r="K1995" s="88" t="str">
        <f>Master!K2044</f>
        <v/>
      </c>
      <c r="L1995" s="88" t="str">
        <f>Master!L2044</f>
        <v/>
      </c>
      <c r="M1995" s="88" t="str">
        <f>Master!M2044</f>
        <v/>
      </c>
      <c r="N1995" s="88" t="str">
        <f>Master!N2044</f>
        <v/>
      </c>
      <c r="O1995" s="88" t="str">
        <f>Master!O2044</f>
        <v/>
      </c>
      <c r="P1995" s="88" t="str">
        <f>Master!P2044</f>
        <v/>
      </c>
      <c r="Q1995" s="88" t="str">
        <f>Master!Q2044</f>
        <v/>
      </c>
      <c r="R1995" s="406" t="str">
        <f>Master!R2044</f>
        <v/>
      </c>
      <c r="S1995" s="406">
        <f>Master!S2044</f>
        <v>0</v>
      </c>
      <c r="T1995" s="406" t="str">
        <f>Master!T2044</f>
        <v/>
      </c>
      <c r="U1995" s="406" t="str">
        <f>Master!U2044</f>
        <v/>
      </c>
      <c r="V1995" s="406" t="str">
        <f>Master!V2044</f>
        <v/>
      </c>
      <c r="W1995" s="406" t="str">
        <f>Master!W2044</f>
        <v/>
      </c>
      <c r="X1995" s="406" t="str">
        <f>Master!X2044</f>
        <v/>
      </c>
      <c r="Y1995" s="406" t="str">
        <f>Master!Y2044</f>
        <v/>
      </c>
      <c r="Z1995" s="406" t="str">
        <f>Master!Z2044</f>
        <v/>
      </c>
      <c r="AA1995" s="406" t="str">
        <f>Master!AA2044</f>
        <v/>
      </c>
      <c r="AB1995" s="406" t="str">
        <f>Master!AB2044</f>
        <v/>
      </c>
      <c r="AC1995" s="406" t="str">
        <f>Master!AC2044</f>
        <v/>
      </c>
      <c r="AD1995" s="406" t="str">
        <f>Master!AD2044</f>
        <v/>
      </c>
      <c r="AE1995" s="406" t="str">
        <f>Master!AE2044</f>
        <v/>
      </c>
      <c r="AF1995" s="406" t="str">
        <f>Master!AF2044</f>
        <v/>
      </c>
      <c r="AG1995" s="406" t="str">
        <f>Master!AG2044</f>
        <v/>
      </c>
      <c r="AH1995" s="88" t="str">
        <f>Master!AH2044</f>
        <v/>
      </c>
      <c r="AI1995" s="88" t="str">
        <f>Master!AI2044</f>
        <v/>
      </c>
      <c r="AJ1995" s="406" t="str">
        <f>Master!AJ2044</f>
        <v/>
      </c>
      <c r="AK1995" s="406">
        <f>Master!AK2044</f>
        <v>0</v>
      </c>
      <c r="AL1995" s="88" t="str">
        <f>Master!AL2044</f>
        <v/>
      </c>
      <c r="AM1995" s="416"/>
      <c r="AN1995" s="416"/>
      <c r="AO1995" s="416"/>
      <c r="AP1995" s="416"/>
      <c r="AQ1995" s="416"/>
      <c r="AR1995" s="416">
        <f t="shared" si="10"/>
        <v>0</v>
      </c>
      <c r="AS1995" s="417" t="str">
        <f t="shared" si="11"/>
        <v>#DIV/0!</v>
      </c>
      <c r="AT1995" s="416">
        <f t="shared" si="12"/>
        <v>0</v>
      </c>
      <c r="AU1995" s="417"/>
    </row>
    <row r="1996" hidden="1">
      <c r="A1996" s="88" t="str">
        <f>Master!A2045</f>
        <v>VSWI18082</v>
      </c>
      <c r="B1996" s="88" t="str">
        <f>Master!B2045</f>
        <v/>
      </c>
      <c r="C1996" s="88" t="str">
        <f>Master!C2045</f>
        <v/>
      </c>
      <c r="D1996" s="88" t="str">
        <f>Master!D2045</f>
        <v/>
      </c>
      <c r="E1996" s="406" t="str">
        <f>Master!E2045</f>
        <v/>
      </c>
      <c r="F1996" s="406">
        <f>Master!F2045</f>
        <v>0</v>
      </c>
      <c r="G1996" s="88" t="str">
        <f>Master!G2045</f>
        <v/>
      </c>
      <c r="H1996" s="88" t="str">
        <f>Master!H2045</f>
        <v/>
      </c>
      <c r="I1996" s="88" t="str">
        <f>Master!I2045</f>
        <v/>
      </c>
      <c r="J1996" s="88" t="str">
        <f>Master!J2045</f>
        <v>STUDIO WU INTERNATIONAL PTE LTD</v>
      </c>
      <c r="K1996" s="88" t="str">
        <f>Master!K2045</f>
        <v/>
      </c>
      <c r="L1996" s="88" t="str">
        <f>Master!L2045</f>
        <v/>
      </c>
      <c r="M1996" s="88" t="str">
        <f>Master!M2045</f>
        <v/>
      </c>
      <c r="N1996" s="88" t="str">
        <f>Master!N2045</f>
        <v/>
      </c>
      <c r="O1996" s="88" t="str">
        <f>Master!O2045</f>
        <v/>
      </c>
      <c r="P1996" s="88" t="str">
        <f>Master!P2045</f>
        <v/>
      </c>
      <c r="Q1996" s="88" t="str">
        <f>Master!Q2045</f>
        <v/>
      </c>
      <c r="R1996" s="406" t="str">
        <f>Master!R2045</f>
        <v/>
      </c>
      <c r="S1996" s="406">
        <f>Master!S2045</f>
        <v>0</v>
      </c>
      <c r="T1996" s="406" t="str">
        <f>Master!T2045</f>
        <v/>
      </c>
      <c r="U1996" s="406" t="str">
        <f>Master!U2045</f>
        <v/>
      </c>
      <c r="V1996" s="406" t="str">
        <f>Master!V2045</f>
        <v/>
      </c>
      <c r="W1996" s="406" t="str">
        <f>Master!W2045</f>
        <v/>
      </c>
      <c r="X1996" s="406" t="str">
        <f>Master!X2045</f>
        <v/>
      </c>
      <c r="Y1996" s="406" t="str">
        <f>Master!Y2045</f>
        <v/>
      </c>
      <c r="Z1996" s="406" t="str">
        <f>Master!Z2045</f>
        <v/>
      </c>
      <c r="AA1996" s="406" t="str">
        <f>Master!AA2045</f>
        <v/>
      </c>
      <c r="AB1996" s="406" t="str">
        <f>Master!AB2045</f>
        <v/>
      </c>
      <c r="AC1996" s="406" t="str">
        <f>Master!AC2045</f>
        <v/>
      </c>
      <c r="AD1996" s="406" t="str">
        <f>Master!AD2045</f>
        <v/>
      </c>
      <c r="AE1996" s="406" t="str">
        <f>Master!AE2045</f>
        <v/>
      </c>
      <c r="AF1996" s="406" t="str">
        <f>Master!AF2045</f>
        <v/>
      </c>
      <c r="AG1996" s="406" t="str">
        <f>Master!AG2045</f>
        <v/>
      </c>
      <c r="AH1996" s="88" t="str">
        <f>Master!AH2045</f>
        <v/>
      </c>
      <c r="AI1996" s="414" t="str">
        <f>Master!AI2045</f>
        <v/>
      </c>
      <c r="AJ1996" s="406" t="str">
        <f>Master!AJ2045</f>
        <v/>
      </c>
      <c r="AK1996" s="406">
        <f>Master!AK2045</f>
        <v>0</v>
      </c>
      <c r="AL1996" s="88" t="str">
        <f>Master!AL2045</f>
        <v/>
      </c>
      <c r="AM1996" s="416"/>
      <c r="AN1996" s="416"/>
      <c r="AO1996" s="416"/>
      <c r="AP1996" s="416"/>
      <c r="AQ1996" s="416"/>
      <c r="AR1996" s="416">
        <f t="shared" si="10"/>
        <v>0</v>
      </c>
      <c r="AS1996" s="417" t="str">
        <f t="shared" si="11"/>
        <v>#DIV/0!</v>
      </c>
      <c r="AT1996" s="416">
        <f t="shared" si="12"/>
        <v>0</v>
      </c>
      <c r="AU1996" s="417"/>
    </row>
    <row r="1997" hidden="1">
      <c r="A1997" s="88" t="str">
        <f>Master!A2046</f>
        <v>VSWI18083</v>
      </c>
      <c r="B1997" s="414" t="str">
        <f>Master!B2046</f>
        <v/>
      </c>
      <c r="C1997" s="414" t="str">
        <f>Master!C2046</f>
        <v/>
      </c>
      <c r="D1997" s="88" t="str">
        <f>Master!D2046</f>
        <v/>
      </c>
      <c r="E1997" s="406" t="str">
        <f>Master!E2046</f>
        <v/>
      </c>
      <c r="F1997" s="406">
        <f>Master!F2046</f>
        <v>0</v>
      </c>
      <c r="G1997" s="88" t="str">
        <f>Master!G2046</f>
        <v/>
      </c>
      <c r="H1997" s="88" t="str">
        <f>Master!H2046</f>
        <v/>
      </c>
      <c r="I1997" s="88" t="str">
        <f>Master!I2046</f>
        <v/>
      </c>
      <c r="J1997" s="88" t="str">
        <f>Master!J2046</f>
        <v>STUDIO WU INTERNATIONAL PTE LTD</v>
      </c>
      <c r="K1997" s="88" t="str">
        <f>Master!K2046</f>
        <v/>
      </c>
      <c r="L1997" s="88" t="str">
        <f>Master!L2046</f>
        <v/>
      </c>
      <c r="M1997" s="88" t="str">
        <f>Master!M2046</f>
        <v/>
      </c>
      <c r="N1997" s="88" t="str">
        <f>Master!N2046</f>
        <v/>
      </c>
      <c r="O1997" s="88" t="str">
        <f>Master!O2046</f>
        <v/>
      </c>
      <c r="P1997" s="88" t="str">
        <f>Master!P2046</f>
        <v/>
      </c>
      <c r="Q1997" s="88" t="str">
        <f>Master!Q2046</f>
        <v/>
      </c>
      <c r="R1997" s="406" t="str">
        <f>Master!R2046</f>
        <v/>
      </c>
      <c r="S1997" s="406">
        <f>Master!S2046</f>
        <v>0</v>
      </c>
      <c r="T1997" s="406" t="str">
        <f>Master!T2046</f>
        <v/>
      </c>
      <c r="U1997" s="406" t="str">
        <f>Master!U2046</f>
        <v/>
      </c>
      <c r="V1997" s="406" t="str">
        <f>Master!V2046</f>
        <v/>
      </c>
      <c r="W1997" s="406" t="str">
        <f>Master!W2046</f>
        <v/>
      </c>
      <c r="X1997" s="406" t="str">
        <f>Master!X2046</f>
        <v/>
      </c>
      <c r="Y1997" s="406" t="str">
        <f>Master!Y2046</f>
        <v/>
      </c>
      <c r="Z1997" s="406" t="str">
        <f>Master!Z2046</f>
        <v/>
      </c>
      <c r="AA1997" s="406" t="str">
        <f>Master!AA2046</f>
        <v/>
      </c>
      <c r="AB1997" s="406" t="str">
        <f>Master!AB2046</f>
        <v/>
      </c>
      <c r="AC1997" s="406" t="str">
        <f>Master!AC2046</f>
        <v/>
      </c>
      <c r="AD1997" s="406" t="str">
        <f>Master!AD2046</f>
        <v/>
      </c>
      <c r="AE1997" s="406" t="str">
        <f>Master!AE2046</f>
        <v/>
      </c>
      <c r="AF1997" s="406" t="str">
        <f>Master!AF2046</f>
        <v/>
      </c>
      <c r="AG1997" s="406" t="str">
        <f>Master!AG2046</f>
        <v/>
      </c>
      <c r="AH1997" s="88" t="str">
        <f>Master!AH2046</f>
        <v/>
      </c>
      <c r="AI1997" s="88" t="str">
        <f>Master!AI2046</f>
        <v/>
      </c>
      <c r="AJ1997" s="406" t="str">
        <f>Master!AJ2046</f>
        <v/>
      </c>
      <c r="AK1997" s="406">
        <f>Master!AK2046</f>
        <v>0</v>
      </c>
      <c r="AL1997" s="88" t="str">
        <f>Master!AL2046</f>
        <v/>
      </c>
      <c r="AM1997" s="416"/>
      <c r="AN1997" s="416"/>
      <c r="AO1997" s="416"/>
      <c r="AP1997" s="416"/>
      <c r="AQ1997" s="416"/>
      <c r="AR1997" s="416">
        <f t="shared" si="10"/>
        <v>0</v>
      </c>
      <c r="AS1997" s="417" t="str">
        <f t="shared" si="11"/>
        <v>#DIV/0!</v>
      </c>
      <c r="AT1997" s="416">
        <f t="shared" si="12"/>
        <v>0</v>
      </c>
      <c r="AU1997" s="417"/>
    </row>
    <row r="1998" hidden="1">
      <c r="A1998" s="88" t="str">
        <f>Master!A2047</f>
        <v>VSWI18084</v>
      </c>
      <c r="B1998" s="88" t="str">
        <f>Master!B2047</f>
        <v/>
      </c>
      <c r="C1998" s="88" t="str">
        <f>Master!C2047</f>
        <v/>
      </c>
      <c r="D1998" s="88" t="str">
        <f>Master!D2047</f>
        <v/>
      </c>
      <c r="E1998" s="406" t="str">
        <f>Master!E2047</f>
        <v/>
      </c>
      <c r="F1998" s="406">
        <f>Master!F2047</f>
        <v>0</v>
      </c>
      <c r="G1998" s="88" t="str">
        <f>Master!G2047</f>
        <v/>
      </c>
      <c r="H1998" s="88" t="str">
        <f>Master!H2047</f>
        <v/>
      </c>
      <c r="I1998" s="88" t="str">
        <f>Master!I2047</f>
        <v/>
      </c>
      <c r="J1998" s="88" t="str">
        <f>Master!J2047</f>
        <v>STUDIO WU INTERNATIONAL PTE LTD</v>
      </c>
      <c r="K1998" s="88" t="str">
        <f>Master!K2047</f>
        <v/>
      </c>
      <c r="L1998" s="88" t="str">
        <f>Master!L2047</f>
        <v/>
      </c>
      <c r="M1998" s="88" t="str">
        <f>Master!M2047</f>
        <v/>
      </c>
      <c r="N1998" s="88" t="str">
        <f>Master!N2047</f>
        <v/>
      </c>
      <c r="O1998" s="88" t="str">
        <f>Master!O2047</f>
        <v/>
      </c>
      <c r="P1998" s="88" t="str">
        <f>Master!P2047</f>
        <v/>
      </c>
      <c r="Q1998" s="88" t="str">
        <f>Master!Q2047</f>
        <v/>
      </c>
      <c r="R1998" s="406" t="str">
        <f>Master!R2047</f>
        <v/>
      </c>
      <c r="S1998" s="406">
        <f>Master!S2047</f>
        <v>0</v>
      </c>
      <c r="T1998" s="406" t="str">
        <f>Master!T2047</f>
        <v/>
      </c>
      <c r="U1998" s="406" t="str">
        <f>Master!U2047</f>
        <v/>
      </c>
      <c r="V1998" s="406" t="str">
        <f>Master!V2047</f>
        <v/>
      </c>
      <c r="W1998" s="406" t="str">
        <f>Master!W2047</f>
        <v/>
      </c>
      <c r="X1998" s="406" t="str">
        <f>Master!X2047</f>
        <v/>
      </c>
      <c r="Y1998" s="406" t="str">
        <f>Master!Y2047</f>
        <v/>
      </c>
      <c r="Z1998" s="406" t="str">
        <f>Master!Z2047</f>
        <v/>
      </c>
      <c r="AA1998" s="406" t="str">
        <f>Master!AA2047</f>
        <v/>
      </c>
      <c r="AB1998" s="406" t="str">
        <f>Master!AB2047</f>
        <v/>
      </c>
      <c r="AC1998" s="406" t="str">
        <f>Master!AC2047</f>
        <v/>
      </c>
      <c r="AD1998" s="406" t="str">
        <f>Master!AD2047</f>
        <v/>
      </c>
      <c r="AE1998" s="406" t="str">
        <f>Master!AE2047</f>
        <v/>
      </c>
      <c r="AF1998" s="406" t="str">
        <f>Master!AF2047</f>
        <v/>
      </c>
      <c r="AG1998" s="406" t="str">
        <f>Master!AG2047</f>
        <v/>
      </c>
      <c r="AH1998" s="88" t="str">
        <f>Master!AH2047</f>
        <v/>
      </c>
      <c r="AI1998" s="414" t="str">
        <f>Master!AI2047</f>
        <v/>
      </c>
      <c r="AJ1998" s="406" t="str">
        <f>Master!AJ2047</f>
        <v/>
      </c>
      <c r="AK1998" s="406">
        <f>Master!AK2047</f>
        <v>0</v>
      </c>
      <c r="AL1998" s="88" t="str">
        <f>Master!AL2047</f>
        <v/>
      </c>
      <c r="AM1998" s="416"/>
      <c r="AN1998" s="416"/>
      <c r="AO1998" s="416"/>
      <c r="AP1998" s="416"/>
      <c r="AQ1998" s="416"/>
      <c r="AR1998" s="416">
        <f t="shared" si="10"/>
        <v>0</v>
      </c>
      <c r="AS1998" s="417" t="str">
        <f t="shared" si="11"/>
        <v>#DIV/0!</v>
      </c>
      <c r="AT1998" s="416">
        <f t="shared" si="12"/>
        <v>0</v>
      </c>
      <c r="AU1998" s="417"/>
    </row>
    <row r="1999" hidden="1">
      <c r="A1999" s="88" t="str">
        <f>Master!A2048</f>
        <v>VSWI18085</v>
      </c>
      <c r="B1999" s="414" t="str">
        <f>Master!B2048</f>
        <v/>
      </c>
      <c r="C1999" s="414" t="str">
        <f>Master!C2048</f>
        <v/>
      </c>
      <c r="D1999" s="88" t="str">
        <f>Master!D2048</f>
        <v/>
      </c>
      <c r="E1999" s="406" t="str">
        <f>Master!E2048</f>
        <v/>
      </c>
      <c r="F1999" s="406">
        <f>Master!F2048</f>
        <v>0</v>
      </c>
      <c r="G1999" s="88" t="str">
        <f>Master!G2048</f>
        <v/>
      </c>
      <c r="H1999" s="88" t="str">
        <f>Master!H2048</f>
        <v/>
      </c>
      <c r="I1999" s="88" t="str">
        <f>Master!I2048</f>
        <v/>
      </c>
      <c r="J1999" s="88" t="str">
        <f>Master!J2048</f>
        <v>STUDIO WU INTERNATIONAL PTE LTD</v>
      </c>
      <c r="K1999" s="88" t="str">
        <f>Master!K2048</f>
        <v/>
      </c>
      <c r="L1999" s="88" t="str">
        <f>Master!L2048</f>
        <v/>
      </c>
      <c r="M1999" s="88" t="str">
        <f>Master!M2048</f>
        <v/>
      </c>
      <c r="N1999" s="88" t="str">
        <f>Master!N2048</f>
        <v/>
      </c>
      <c r="O1999" s="88" t="str">
        <f>Master!O2048</f>
        <v/>
      </c>
      <c r="P1999" s="88" t="str">
        <f>Master!P2048</f>
        <v/>
      </c>
      <c r="Q1999" s="88" t="str">
        <f>Master!Q2048</f>
        <v/>
      </c>
      <c r="R1999" s="406" t="str">
        <f>Master!R2048</f>
        <v/>
      </c>
      <c r="S1999" s="406">
        <f>Master!S2048</f>
        <v>0</v>
      </c>
      <c r="T1999" s="406" t="str">
        <f>Master!T2048</f>
        <v/>
      </c>
      <c r="U1999" s="406" t="str">
        <f>Master!U2048</f>
        <v/>
      </c>
      <c r="V1999" s="406" t="str">
        <f>Master!V2048</f>
        <v/>
      </c>
      <c r="W1999" s="406" t="str">
        <f>Master!W2048</f>
        <v/>
      </c>
      <c r="X1999" s="406" t="str">
        <f>Master!X2048</f>
        <v/>
      </c>
      <c r="Y1999" s="406" t="str">
        <f>Master!Y2048</f>
        <v/>
      </c>
      <c r="Z1999" s="406" t="str">
        <f>Master!Z2048</f>
        <v/>
      </c>
      <c r="AA1999" s="406" t="str">
        <f>Master!AA2048</f>
        <v/>
      </c>
      <c r="AB1999" s="406" t="str">
        <f>Master!AB2048</f>
        <v/>
      </c>
      <c r="AC1999" s="406" t="str">
        <f>Master!AC2048</f>
        <v/>
      </c>
      <c r="AD1999" s="406" t="str">
        <f>Master!AD2048</f>
        <v/>
      </c>
      <c r="AE1999" s="406" t="str">
        <f>Master!AE2048</f>
        <v/>
      </c>
      <c r="AF1999" s="406" t="str">
        <f>Master!AF2048</f>
        <v/>
      </c>
      <c r="AG1999" s="406" t="str">
        <f>Master!AG2048</f>
        <v/>
      </c>
      <c r="AH1999" s="88" t="str">
        <f>Master!AH2048</f>
        <v/>
      </c>
      <c r="AI1999" s="88" t="str">
        <f>Master!AI2048</f>
        <v/>
      </c>
      <c r="AJ1999" s="406" t="str">
        <f>Master!AJ2048</f>
        <v/>
      </c>
      <c r="AK1999" s="406">
        <f>Master!AK2048</f>
        <v>0</v>
      </c>
      <c r="AL1999" s="88" t="str">
        <f>Master!AL2048</f>
        <v/>
      </c>
      <c r="AM1999" s="416"/>
      <c r="AN1999" s="416"/>
      <c r="AO1999" s="416"/>
      <c r="AP1999" s="416"/>
      <c r="AQ1999" s="416"/>
      <c r="AR1999" s="416">
        <f t="shared" si="10"/>
        <v>0</v>
      </c>
      <c r="AS1999" s="417" t="str">
        <f t="shared" si="11"/>
        <v>#DIV/0!</v>
      </c>
      <c r="AT1999" s="416">
        <f t="shared" si="12"/>
        <v>0</v>
      </c>
      <c r="AU1999" s="417"/>
    </row>
    <row r="2000" hidden="1">
      <c r="A2000" s="88" t="str">
        <f>Master!A2049</f>
        <v>VSWI18086</v>
      </c>
      <c r="B2000" s="88" t="str">
        <f>Master!B2049</f>
        <v/>
      </c>
      <c r="C2000" s="88" t="str">
        <f>Master!C2049</f>
        <v/>
      </c>
      <c r="D2000" s="88" t="str">
        <f>Master!D2049</f>
        <v/>
      </c>
      <c r="E2000" s="406" t="str">
        <f>Master!E2049</f>
        <v/>
      </c>
      <c r="F2000" s="406">
        <f>Master!F2049</f>
        <v>0</v>
      </c>
      <c r="G2000" s="88" t="str">
        <f>Master!G2049</f>
        <v/>
      </c>
      <c r="H2000" s="88" t="str">
        <f>Master!H2049</f>
        <v/>
      </c>
      <c r="I2000" s="88" t="str">
        <f>Master!I2049</f>
        <v/>
      </c>
      <c r="J2000" s="88" t="str">
        <f>Master!J2049</f>
        <v>STUDIO WU INTERNATIONAL PTE LTD</v>
      </c>
      <c r="K2000" s="88" t="str">
        <f>Master!K2049</f>
        <v/>
      </c>
      <c r="L2000" s="88" t="str">
        <f>Master!L2049</f>
        <v/>
      </c>
      <c r="M2000" s="88" t="str">
        <f>Master!M2049</f>
        <v/>
      </c>
      <c r="N2000" s="88" t="str">
        <f>Master!N2049</f>
        <v/>
      </c>
      <c r="O2000" s="88" t="str">
        <f>Master!O2049</f>
        <v/>
      </c>
      <c r="P2000" s="88" t="str">
        <f>Master!P2049</f>
        <v/>
      </c>
      <c r="Q2000" s="88" t="str">
        <f>Master!Q2049</f>
        <v/>
      </c>
      <c r="R2000" s="406" t="str">
        <f>Master!R2049</f>
        <v/>
      </c>
      <c r="S2000" s="406">
        <f>Master!S2049</f>
        <v>0</v>
      </c>
      <c r="T2000" s="406" t="str">
        <f>Master!T2049</f>
        <v/>
      </c>
      <c r="U2000" s="406" t="str">
        <f>Master!U2049</f>
        <v/>
      </c>
      <c r="V2000" s="406" t="str">
        <f>Master!V2049</f>
        <v/>
      </c>
      <c r="W2000" s="406" t="str">
        <f>Master!W2049</f>
        <v/>
      </c>
      <c r="X2000" s="406" t="str">
        <f>Master!X2049</f>
        <v/>
      </c>
      <c r="Y2000" s="406" t="str">
        <f>Master!Y2049</f>
        <v/>
      </c>
      <c r="Z2000" s="406" t="str">
        <f>Master!Z2049</f>
        <v/>
      </c>
      <c r="AA2000" s="406" t="str">
        <f>Master!AA2049</f>
        <v/>
      </c>
      <c r="AB2000" s="406" t="str">
        <f>Master!AB2049</f>
        <v/>
      </c>
      <c r="AC2000" s="406" t="str">
        <f>Master!AC2049</f>
        <v/>
      </c>
      <c r="AD2000" s="406" t="str">
        <f>Master!AD2049</f>
        <v/>
      </c>
      <c r="AE2000" s="406" t="str">
        <f>Master!AE2049</f>
        <v/>
      </c>
      <c r="AF2000" s="406" t="str">
        <f>Master!AF2049</f>
        <v/>
      </c>
      <c r="AG2000" s="406" t="str">
        <f>Master!AG2049</f>
        <v/>
      </c>
      <c r="AH2000" s="88" t="str">
        <f>Master!AH2049</f>
        <v/>
      </c>
      <c r="AI2000" s="414" t="str">
        <f>Master!AI2049</f>
        <v/>
      </c>
      <c r="AJ2000" s="406" t="str">
        <f>Master!AJ2049</f>
        <v/>
      </c>
      <c r="AK2000" s="406">
        <f>Master!AK2049</f>
        <v>0</v>
      </c>
      <c r="AL2000" s="88" t="str">
        <f>Master!AL2049</f>
        <v/>
      </c>
      <c r="AM2000" s="416"/>
      <c r="AN2000" s="416"/>
      <c r="AO2000" s="416"/>
      <c r="AP2000" s="416"/>
      <c r="AQ2000" s="416"/>
      <c r="AR2000" s="416">
        <f t="shared" si="10"/>
        <v>0</v>
      </c>
      <c r="AS2000" s="417" t="str">
        <f t="shared" si="11"/>
        <v>#DIV/0!</v>
      </c>
      <c r="AT2000" s="416">
        <f t="shared" si="12"/>
        <v>0</v>
      </c>
      <c r="AU2000" s="417"/>
    </row>
    <row r="2001" hidden="1">
      <c r="A2001" s="88" t="str">
        <f>Master!A2050</f>
        <v>VSWI18087</v>
      </c>
      <c r="B2001" s="414" t="str">
        <f>Master!B2050</f>
        <v/>
      </c>
      <c r="C2001" s="414" t="str">
        <f>Master!C2050</f>
        <v/>
      </c>
      <c r="D2001" s="88" t="str">
        <f>Master!D2050</f>
        <v/>
      </c>
      <c r="E2001" s="406" t="str">
        <f>Master!E2050</f>
        <v/>
      </c>
      <c r="F2001" s="406">
        <f>Master!F2050</f>
        <v>0</v>
      </c>
      <c r="G2001" s="88" t="str">
        <f>Master!G2050</f>
        <v/>
      </c>
      <c r="H2001" s="88" t="str">
        <f>Master!H2050</f>
        <v/>
      </c>
      <c r="I2001" s="88" t="str">
        <f>Master!I2050</f>
        <v/>
      </c>
      <c r="J2001" s="88" t="str">
        <f>Master!J2050</f>
        <v>STUDIO WU INTERNATIONAL PTE LTD</v>
      </c>
      <c r="K2001" s="88" t="str">
        <f>Master!K2050</f>
        <v/>
      </c>
      <c r="L2001" s="88" t="str">
        <f>Master!L2050</f>
        <v/>
      </c>
      <c r="M2001" s="88" t="str">
        <f>Master!M2050</f>
        <v/>
      </c>
      <c r="N2001" s="88" t="str">
        <f>Master!N2050</f>
        <v/>
      </c>
      <c r="O2001" s="88" t="str">
        <f>Master!O2050</f>
        <v/>
      </c>
      <c r="P2001" s="88" t="str">
        <f>Master!P2050</f>
        <v/>
      </c>
      <c r="Q2001" s="88" t="str">
        <f>Master!Q2050</f>
        <v/>
      </c>
      <c r="R2001" s="406" t="str">
        <f>Master!R2050</f>
        <v/>
      </c>
      <c r="S2001" s="406">
        <f>Master!S2050</f>
        <v>0</v>
      </c>
      <c r="T2001" s="406" t="str">
        <f>Master!T2050</f>
        <v/>
      </c>
      <c r="U2001" s="406" t="str">
        <f>Master!U2050</f>
        <v/>
      </c>
      <c r="V2001" s="406" t="str">
        <f>Master!V2050</f>
        <v/>
      </c>
      <c r="W2001" s="406" t="str">
        <f>Master!W2050</f>
        <v/>
      </c>
      <c r="X2001" s="406" t="str">
        <f>Master!X2050</f>
        <v/>
      </c>
      <c r="Y2001" s="406" t="str">
        <f>Master!Y2050</f>
        <v/>
      </c>
      <c r="Z2001" s="406" t="str">
        <f>Master!Z2050</f>
        <v/>
      </c>
      <c r="AA2001" s="406" t="str">
        <f>Master!AA2050</f>
        <v/>
      </c>
      <c r="AB2001" s="406" t="str">
        <f>Master!AB2050</f>
        <v/>
      </c>
      <c r="AC2001" s="406" t="str">
        <f>Master!AC2050</f>
        <v/>
      </c>
      <c r="AD2001" s="406" t="str">
        <f>Master!AD2050</f>
        <v/>
      </c>
      <c r="AE2001" s="406" t="str">
        <f>Master!AE2050</f>
        <v/>
      </c>
      <c r="AF2001" s="406" t="str">
        <f>Master!AF2050</f>
        <v/>
      </c>
      <c r="AG2001" s="406" t="str">
        <f>Master!AG2050</f>
        <v/>
      </c>
      <c r="AH2001" s="88" t="str">
        <f>Master!AH2050</f>
        <v/>
      </c>
      <c r="AI2001" s="88" t="str">
        <f>Master!AI2050</f>
        <v/>
      </c>
      <c r="AJ2001" s="406" t="str">
        <f>Master!AJ2050</f>
        <v/>
      </c>
      <c r="AK2001" s="406">
        <f>Master!AK2050</f>
        <v>0</v>
      </c>
      <c r="AL2001" s="88" t="str">
        <f>Master!AL2050</f>
        <v/>
      </c>
      <c r="AM2001" s="416"/>
      <c r="AN2001" s="416"/>
      <c r="AO2001" s="416"/>
      <c r="AP2001" s="416"/>
      <c r="AQ2001" s="416"/>
      <c r="AR2001" s="416">
        <f t="shared" si="10"/>
        <v>0</v>
      </c>
      <c r="AS2001" s="417" t="str">
        <f t="shared" si="11"/>
        <v>#DIV/0!</v>
      </c>
      <c r="AT2001" s="416">
        <f t="shared" si="12"/>
        <v>0</v>
      </c>
      <c r="AU2001" s="417"/>
    </row>
    <row r="2002" hidden="1">
      <c r="A2002" s="88" t="str">
        <f>Master!A2051</f>
        <v>VSWI18088</v>
      </c>
      <c r="B2002" s="88" t="str">
        <f>Master!B2051</f>
        <v/>
      </c>
      <c r="C2002" s="88" t="str">
        <f>Master!C2051</f>
        <v/>
      </c>
      <c r="D2002" s="88" t="str">
        <f>Master!D2051</f>
        <v/>
      </c>
      <c r="E2002" s="406" t="str">
        <f>Master!E2051</f>
        <v/>
      </c>
      <c r="F2002" s="406">
        <f>Master!F2051</f>
        <v>0</v>
      </c>
      <c r="G2002" s="88" t="str">
        <f>Master!G2051</f>
        <v/>
      </c>
      <c r="H2002" s="88" t="str">
        <f>Master!H2051</f>
        <v/>
      </c>
      <c r="I2002" s="88" t="str">
        <f>Master!I2051</f>
        <v/>
      </c>
      <c r="J2002" s="88" t="str">
        <f>Master!J2051</f>
        <v>STUDIO WU INTERNATIONAL PTE LTD</v>
      </c>
      <c r="K2002" s="88" t="str">
        <f>Master!K2051</f>
        <v/>
      </c>
      <c r="L2002" s="88" t="str">
        <f>Master!L2051</f>
        <v/>
      </c>
      <c r="M2002" s="88" t="str">
        <f>Master!M2051</f>
        <v/>
      </c>
      <c r="N2002" s="88" t="str">
        <f>Master!N2051</f>
        <v/>
      </c>
      <c r="O2002" s="88" t="str">
        <f>Master!O2051</f>
        <v/>
      </c>
      <c r="P2002" s="88" t="str">
        <f>Master!P2051</f>
        <v/>
      </c>
      <c r="Q2002" s="88" t="str">
        <f>Master!Q2051</f>
        <v/>
      </c>
      <c r="R2002" s="406" t="str">
        <f>Master!R2051</f>
        <v/>
      </c>
      <c r="S2002" s="406">
        <f>Master!S2051</f>
        <v>0</v>
      </c>
      <c r="T2002" s="406" t="str">
        <f>Master!T2051</f>
        <v/>
      </c>
      <c r="U2002" s="406" t="str">
        <f>Master!U2051</f>
        <v/>
      </c>
      <c r="V2002" s="406" t="str">
        <f>Master!V2051</f>
        <v/>
      </c>
      <c r="W2002" s="406" t="str">
        <f>Master!W2051</f>
        <v/>
      </c>
      <c r="X2002" s="406" t="str">
        <f>Master!X2051</f>
        <v/>
      </c>
      <c r="Y2002" s="406" t="str">
        <f>Master!Y2051</f>
        <v/>
      </c>
      <c r="Z2002" s="406" t="str">
        <f>Master!Z2051</f>
        <v/>
      </c>
      <c r="AA2002" s="406" t="str">
        <f>Master!AA2051</f>
        <v/>
      </c>
      <c r="AB2002" s="406" t="str">
        <f>Master!AB2051</f>
        <v/>
      </c>
      <c r="AC2002" s="406" t="str">
        <f>Master!AC2051</f>
        <v/>
      </c>
      <c r="AD2002" s="406" t="str">
        <f>Master!AD2051</f>
        <v/>
      </c>
      <c r="AE2002" s="406" t="str">
        <f>Master!AE2051</f>
        <v/>
      </c>
      <c r="AF2002" s="406" t="str">
        <f>Master!AF2051</f>
        <v/>
      </c>
      <c r="AG2002" s="406" t="str">
        <f>Master!AG2051</f>
        <v/>
      </c>
      <c r="AH2002" s="88" t="str">
        <f>Master!AH2051</f>
        <v/>
      </c>
      <c r="AI2002" s="414" t="str">
        <f>Master!AI2051</f>
        <v/>
      </c>
      <c r="AJ2002" s="406" t="str">
        <f>Master!AJ2051</f>
        <v/>
      </c>
      <c r="AK2002" s="406">
        <f>Master!AK2051</f>
        <v>0</v>
      </c>
      <c r="AL2002" s="88" t="str">
        <f>Master!AL2051</f>
        <v/>
      </c>
      <c r="AM2002" s="416"/>
      <c r="AN2002" s="416"/>
      <c r="AO2002" s="416"/>
      <c r="AP2002" s="416"/>
      <c r="AQ2002" s="416"/>
      <c r="AR2002" s="416">
        <f t="shared" si="10"/>
        <v>0</v>
      </c>
      <c r="AS2002" s="417" t="str">
        <f t="shared" si="11"/>
        <v>#DIV/0!</v>
      </c>
      <c r="AT2002" s="416">
        <f t="shared" si="12"/>
        <v>0</v>
      </c>
      <c r="AU2002" s="417"/>
    </row>
    <row r="2003" hidden="1">
      <c r="A2003" s="88" t="str">
        <f>Master!A2052</f>
        <v>VSWI18089</v>
      </c>
      <c r="B2003" s="414" t="str">
        <f>Master!B2052</f>
        <v/>
      </c>
      <c r="C2003" s="414" t="str">
        <f>Master!C2052</f>
        <v/>
      </c>
      <c r="D2003" s="88" t="str">
        <f>Master!D2052</f>
        <v/>
      </c>
      <c r="E2003" s="406" t="str">
        <f>Master!E2052</f>
        <v/>
      </c>
      <c r="F2003" s="406">
        <f>Master!F2052</f>
        <v>0</v>
      </c>
      <c r="G2003" s="88" t="str">
        <f>Master!G2052</f>
        <v/>
      </c>
      <c r="H2003" s="88" t="str">
        <f>Master!H2052</f>
        <v/>
      </c>
      <c r="I2003" s="88" t="str">
        <f>Master!I2052</f>
        <v/>
      </c>
      <c r="J2003" s="88" t="str">
        <f>Master!J2052</f>
        <v>STUDIO WU INTERNATIONAL PTE LTD</v>
      </c>
      <c r="K2003" s="88" t="str">
        <f>Master!K2052</f>
        <v/>
      </c>
      <c r="L2003" s="88" t="str">
        <f>Master!L2052</f>
        <v/>
      </c>
      <c r="M2003" s="88" t="str">
        <f>Master!M2052</f>
        <v/>
      </c>
      <c r="N2003" s="88" t="str">
        <f>Master!N2052</f>
        <v/>
      </c>
      <c r="O2003" s="88" t="str">
        <f>Master!O2052</f>
        <v/>
      </c>
      <c r="P2003" s="88" t="str">
        <f>Master!P2052</f>
        <v/>
      </c>
      <c r="Q2003" s="88" t="str">
        <f>Master!Q2052</f>
        <v/>
      </c>
      <c r="R2003" s="406" t="str">
        <f>Master!R2052</f>
        <v/>
      </c>
      <c r="S2003" s="406">
        <f>Master!S2052</f>
        <v>0</v>
      </c>
      <c r="T2003" s="406" t="str">
        <f>Master!T2052</f>
        <v/>
      </c>
      <c r="U2003" s="406" t="str">
        <f>Master!U2052</f>
        <v/>
      </c>
      <c r="V2003" s="406" t="str">
        <f>Master!V2052</f>
        <v/>
      </c>
      <c r="W2003" s="406" t="str">
        <f>Master!W2052</f>
        <v/>
      </c>
      <c r="X2003" s="406" t="str">
        <f>Master!X2052</f>
        <v/>
      </c>
      <c r="Y2003" s="406" t="str">
        <f>Master!Y2052</f>
        <v/>
      </c>
      <c r="Z2003" s="406" t="str">
        <f>Master!Z2052</f>
        <v/>
      </c>
      <c r="AA2003" s="406" t="str">
        <f>Master!AA2052</f>
        <v/>
      </c>
      <c r="AB2003" s="406" t="str">
        <f>Master!AB2052</f>
        <v/>
      </c>
      <c r="AC2003" s="406" t="str">
        <f>Master!AC2052</f>
        <v/>
      </c>
      <c r="AD2003" s="406" t="str">
        <f>Master!AD2052</f>
        <v/>
      </c>
      <c r="AE2003" s="406" t="str">
        <f>Master!AE2052</f>
        <v/>
      </c>
      <c r="AF2003" s="406" t="str">
        <f>Master!AF2052</f>
        <v/>
      </c>
      <c r="AG2003" s="406" t="str">
        <f>Master!AG2052</f>
        <v/>
      </c>
      <c r="AH2003" s="88" t="str">
        <f>Master!AH2052</f>
        <v/>
      </c>
      <c r="AI2003" s="88" t="str">
        <f>Master!AI2052</f>
        <v/>
      </c>
      <c r="AJ2003" s="406" t="str">
        <f>Master!AJ2052</f>
        <v/>
      </c>
      <c r="AK2003" s="406">
        <f>Master!AK2052</f>
        <v>0</v>
      </c>
      <c r="AL2003" s="88" t="str">
        <f>Master!AL2052</f>
        <v/>
      </c>
      <c r="AM2003" s="416"/>
      <c r="AN2003" s="416"/>
      <c r="AO2003" s="416"/>
      <c r="AP2003" s="416"/>
      <c r="AQ2003" s="416"/>
      <c r="AR2003" s="416">
        <f t="shared" si="10"/>
        <v>0</v>
      </c>
      <c r="AS2003" s="417" t="str">
        <f t="shared" si="11"/>
        <v>#DIV/0!</v>
      </c>
      <c r="AT2003" s="416">
        <f t="shared" si="12"/>
        <v>0</v>
      </c>
      <c r="AU2003" s="417"/>
    </row>
    <row r="2004" hidden="1">
      <c r="A2004" s="88" t="str">
        <f>Master!A2053</f>
        <v>VSWI18090</v>
      </c>
      <c r="B2004" s="88" t="str">
        <f>Master!B2053</f>
        <v/>
      </c>
      <c r="C2004" s="88" t="str">
        <f>Master!C2053</f>
        <v/>
      </c>
      <c r="D2004" s="88" t="str">
        <f>Master!D2053</f>
        <v/>
      </c>
      <c r="E2004" s="406" t="str">
        <f>Master!E2053</f>
        <v/>
      </c>
      <c r="F2004" s="406">
        <f>Master!F2053</f>
        <v>0</v>
      </c>
      <c r="G2004" s="88" t="str">
        <f>Master!G2053</f>
        <v/>
      </c>
      <c r="H2004" s="88" t="str">
        <f>Master!H2053</f>
        <v/>
      </c>
      <c r="I2004" s="88" t="str">
        <f>Master!I2053</f>
        <v/>
      </c>
      <c r="J2004" s="88" t="str">
        <f>Master!J2053</f>
        <v>STUDIO WU INTERNATIONAL PTE LTD</v>
      </c>
      <c r="K2004" s="88" t="str">
        <f>Master!K2053</f>
        <v/>
      </c>
      <c r="L2004" s="88" t="str">
        <f>Master!L2053</f>
        <v/>
      </c>
      <c r="M2004" s="88" t="str">
        <f>Master!M2053</f>
        <v/>
      </c>
      <c r="N2004" s="88" t="str">
        <f>Master!N2053</f>
        <v/>
      </c>
      <c r="O2004" s="88" t="str">
        <f>Master!O2053</f>
        <v/>
      </c>
      <c r="P2004" s="88" t="str">
        <f>Master!P2053</f>
        <v/>
      </c>
      <c r="Q2004" s="88" t="str">
        <f>Master!Q2053</f>
        <v/>
      </c>
      <c r="R2004" s="406" t="str">
        <f>Master!R2053</f>
        <v/>
      </c>
      <c r="S2004" s="406">
        <f>Master!S2053</f>
        <v>0</v>
      </c>
      <c r="T2004" s="406" t="str">
        <f>Master!T2053</f>
        <v/>
      </c>
      <c r="U2004" s="406" t="str">
        <f>Master!U2053</f>
        <v/>
      </c>
      <c r="V2004" s="406" t="str">
        <f>Master!V2053</f>
        <v/>
      </c>
      <c r="W2004" s="406" t="str">
        <f>Master!W2053</f>
        <v/>
      </c>
      <c r="X2004" s="406" t="str">
        <f>Master!X2053</f>
        <v/>
      </c>
      <c r="Y2004" s="406" t="str">
        <f>Master!Y2053</f>
        <v/>
      </c>
      <c r="Z2004" s="406" t="str">
        <f>Master!Z2053</f>
        <v/>
      </c>
      <c r="AA2004" s="406" t="str">
        <f>Master!AA2053</f>
        <v/>
      </c>
      <c r="AB2004" s="406" t="str">
        <f>Master!AB2053</f>
        <v/>
      </c>
      <c r="AC2004" s="406" t="str">
        <f>Master!AC2053</f>
        <v/>
      </c>
      <c r="AD2004" s="406" t="str">
        <f>Master!AD2053</f>
        <v/>
      </c>
      <c r="AE2004" s="406" t="str">
        <f>Master!AE2053</f>
        <v/>
      </c>
      <c r="AF2004" s="406" t="str">
        <f>Master!AF2053</f>
        <v/>
      </c>
      <c r="AG2004" s="406" t="str">
        <f>Master!AG2053</f>
        <v/>
      </c>
      <c r="AH2004" s="88" t="str">
        <f>Master!AH2053</f>
        <v/>
      </c>
      <c r="AI2004" s="414" t="str">
        <f>Master!AI2053</f>
        <v/>
      </c>
      <c r="AJ2004" s="406" t="str">
        <f>Master!AJ2053</f>
        <v/>
      </c>
      <c r="AK2004" s="406">
        <f>Master!AK2053</f>
        <v>0</v>
      </c>
      <c r="AL2004" s="88" t="str">
        <f>Master!AL2053</f>
        <v/>
      </c>
      <c r="AM2004" s="416"/>
      <c r="AN2004" s="416"/>
      <c r="AO2004" s="416"/>
      <c r="AP2004" s="416"/>
      <c r="AQ2004" s="416"/>
      <c r="AR2004" s="416">
        <f t="shared" si="10"/>
        <v>0</v>
      </c>
      <c r="AS2004" s="417" t="str">
        <f t="shared" si="11"/>
        <v>#DIV/0!</v>
      </c>
      <c r="AT2004" s="416">
        <f t="shared" si="12"/>
        <v>0</v>
      </c>
      <c r="AU2004" s="417"/>
    </row>
    <row r="2005" hidden="1">
      <c r="A2005" s="88" t="str">
        <f>Master!A2054</f>
        <v>VSWI18091</v>
      </c>
      <c r="B2005" s="414" t="str">
        <f>Master!B2054</f>
        <v/>
      </c>
      <c r="C2005" s="414" t="str">
        <f>Master!C2054</f>
        <v/>
      </c>
      <c r="D2005" s="88" t="str">
        <f>Master!D2054</f>
        <v/>
      </c>
      <c r="E2005" s="406" t="str">
        <f>Master!E2054</f>
        <v/>
      </c>
      <c r="F2005" s="406">
        <f>Master!F2054</f>
        <v>0</v>
      </c>
      <c r="G2005" s="88" t="str">
        <f>Master!G2054</f>
        <v/>
      </c>
      <c r="H2005" s="88" t="str">
        <f>Master!H2054</f>
        <v/>
      </c>
      <c r="I2005" s="88" t="str">
        <f>Master!I2054</f>
        <v/>
      </c>
      <c r="J2005" s="88" t="str">
        <f>Master!J2054</f>
        <v>STUDIO WU INTERNATIONAL PTE LTD</v>
      </c>
      <c r="K2005" s="88" t="str">
        <f>Master!K2054</f>
        <v/>
      </c>
      <c r="L2005" s="88" t="str">
        <f>Master!L2054</f>
        <v/>
      </c>
      <c r="M2005" s="88" t="str">
        <f>Master!M2054</f>
        <v/>
      </c>
      <c r="N2005" s="88" t="str">
        <f>Master!N2054</f>
        <v/>
      </c>
      <c r="O2005" s="88" t="str">
        <f>Master!O2054</f>
        <v/>
      </c>
      <c r="P2005" s="88" t="str">
        <f>Master!P2054</f>
        <v/>
      </c>
      <c r="Q2005" s="88" t="str">
        <f>Master!Q2054</f>
        <v/>
      </c>
      <c r="R2005" s="406" t="str">
        <f>Master!R2054</f>
        <v/>
      </c>
      <c r="S2005" s="406">
        <f>Master!S2054</f>
        <v>0</v>
      </c>
      <c r="T2005" s="406" t="str">
        <f>Master!T2054</f>
        <v/>
      </c>
      <c r="U2005" s="406" t="str">
        <f>Master!U2054</f>
        <v/>
      </c>
      <c r="V2005" s="406" t="str">
        <f>Master!V2054</f>
        <v/>
      </c>
      <c r="W2005" s="406" t="str">
        <f>Master!W2054</f>
        <v/>
      </c>
      <c r="X2005" s="406" t="str">
        <f>Master!X2054</f>
        <v/>
      </c>
      <c r="Y2005" s="406" t="str">
        <f>Master!Y2054</f>
        <v/>
      </c>
      <c r="Z2005" s="406" t="str">
        <f>Master!Z2054</f>
        <v/>
      </c>
      <c r="AA2005" s="406" t="str">
        <f>Master!AA2054</f>
        <v/>
      </c>
      <c r="AB2005" s="406" t="str">
        <f>Master!AB2054</f>
        <v/>
      </c>
      <c r="AC2005" s="406" t="str">
        <f>Master!AC2054</f>
        <v/>
      </c>
      <c r="AD2005" s="406" t="str">
        <f>Master!AD2054</f>
        <v/>
      </c>
      <c r="AE2005" s="406" t="str">
        <f>Master!AE2054</f>
        <v/>
      </c>
      <c r="AF2005" s="406" t="str">
        <f>Master!AF2054</f>
        <v/>
      </c>
      <c r="AG2005" s="406" t="str">
        <f>Master!AG2054</f>
        <v/>
      </c>
      <c r="AH2005" s="88" t="str">
        <f>Master!AH2054</f>
        <v/>
      </c>
      <c r="AI2005" s="88" t="str">
        <f>Master!AI2054</f>
        <v/>
      </c>
      <c r="AJ2005" s="406" t="str">
        <f>Master!AJ2054</f>
        <v/>
      </c>
      <c r="AK2005" s="406">
        <f>Master!AK2054</f>
        <v>0</v>
      </c>
      <c r="AL2005" s="88" t="str">
        <f>Master!AL2054</f>
        <v/>
      </c>
      <c r="AM2005" s="416"/>
      <c r="AN2005" s="416"/>
      <c r="AO2005" s="416"/>
      <c r="AP2005" s="416"/>
      <c r="AQ2005" s="416"/>
      <c r="AR2005" s="416">
        <f t="shared" si="10"/>
        <v>0</v>
      </c>
      <c r="AS2005" s="417" t="str">
        <f t="shared" si="11"/>
        <v>#DIV/0!</v>
      </c>
      <c r="AT2005" s="416">
        <f t="shared" si="12"/>
        <v>0</v>
      </c>
      <c r="AU2005" s="417"/>
    </row>
    <row r="2006" hidden="1">
      <c r="A2006" s="88" t="str">
        <f>Master!A2055</f>
        <v>VSWI18092</v>
      </c>
      <c r="B2006" s="88" t="str">
        <f>Master!B2055</f>
        <v/>
      </c>
      <c r="C2006" s="88" t="str">
        <f>Master!C2055</f>
        <v/>
      </c>
      <c r="D2006" s="88" t="str">
        <f>Master!D2055</f>
        <v/>
      </c>
      <c r="E2006" s="406" t="str">
        <f>Master!E2055</f>
        <v/>
      </c>
      <c r="F2006" s="406">
        <f>Master!F2055</f>
        <v>0</v>
      </c>
      <c r="G2006" s="88" t="str">
        <f>Master!G2055</f>
        <v/>
      </c>
      <c r="H2006" s="88" t="str">
        <f>Master!H2055</f>
        <v/>
      </c>
      <c r="I2006" s="88" t="str">
        <f>Master!I2055</f>
        <v/>
      </c>
      <c r="J2006" s="88" t="str">
        <f>Master!J2055</f>
        <v>STUDIO WU INTERNATIONAL PTE LTD</v>
      </c>
      <c r="K2006" s="88" t="str">
        <f>Master!K2055</f>
        <v/>
      </c>
      <c r="L2006" s="88" t="str">
        <f>Master!L2055</f>
        <v/>
      </c>
      <c r="M2006" s="88" t="str">
        <f>Master!M2055</f>
        <v/>
      </c>
      <c r="N2006" s="88" t="str">
        <f>Master!N2055</f>
        <v/>
      </c>
      <c r="O2006" s="88" t="str">
        <f>Master!O2055</f>
        <v/>
      </c>
      <c r="P2006" s="88" t="str">
        <f>Master!P2055</f>
        <v/>
      </c>
      <c r="Q2006" s="88" t="str">
        <f>Master!Q2055</f>
        <v/>
      </c>
      <c r="R2006" s="406" t="str">
        <f>Master!R2055</f>
        <v/>
      </c>
      <c r="S2006" s="406">
        <f>Master!S2055</f>
        <v>0</v>
      </c>
      <c r="T2006" s="406" t="str">
        <f>Master!T2055</f>
        <v/>
      </c>
      <c r="U2006" s="406" t="str">
        <f>Master!U2055</f>
        <v/>
      </c>
      <c r="V2006" s="406" t="str">
        <f>Master!V2055</f>
        <v/>
      </c>
      <c r="W2006" s="406" t="str">
        <f>Master!W2055</f>
        <v/>
      </c>
      <c r="X2006" s="406" t="str">
        <f>Master!X2055</f>
        <v/>
      </c>
      <c r="Y2006" s="406" t="str">
        <f>Master!Y2055</f>
        <v/>
      </c>
      <c r="Z2006" s="406" t="str">
        <f>Master!Z2055</f>
        <v/>
      </c>
      <c r="AA2006" s="406" t="str">
        <f>Master!AA2055</f>
        <v/>
      </c>
      <c r="AB2006" s="406" t="str">
        <f>Master!AB2055</f>
        <v/>
      </c>
      <c r="AC2006" s="406" t="str">
        <f>Master!AC2055</f>
        <v/>
      </c>
      <c r="AD2006" s="406" t="str">
        <f>Master!AD2055</f>
        <v/>
      </c>
      <c r="AE2006" s="406" t="str">
        <f>Master!AE2055</f>
        <v/>
      </c>
      <c r="AF2006" s="406" t="str">
        <f>Master!AF2055</f>
        <v/>
      </c>
      <c r="AG2006" s="406" t="str">
        <f>Master!AG2055</f>
        <v/>
      </c>
      <c r="AH2006" s="88" t="str">
        <f>Master!AH2055</f>
        <v/>
      </c>
      <c r="AI2006" s="414" t="str">
        <f>Master!AI2055</f>
        <v/>
      </c>
      <c r="AJ2006" s="406" t="str">
        <f>Master!AJ2055</f>
        <v/>
      </c>
      <c r="AK2006" s="406">
        <f>Master!AK2055</f>
        <v>0</v>
      </c>
      <c r="AL2006" s="88" t="str">
        <f>Master!AL2055</f>
        <v/>
      </c>
      <c r="AM2006" s="416"/>
      <c r="AN2006" s="416"/>
      <c r="AO2006" s="416"/>
      <c r="AP2006" s="416"/>
      <c r="AQ2006" s="416"/>
      <c r="AR2006" s="416">
        <f t="shared" si="10"/>
        <v>0</v>
      </c>
      <c r="AS2006" s="417" t="str">
        <f t="shared" si="11"/>
        <v>#DIV/0!</v>
      </c>
      <c r="AT2006" s="416">
        <f t="shared" si="12"/>
        <v>0</v>
      </c>
      <c r="AU2006" s="417"/>
    </row>
    <row r="2007" hidden="1">
      <c r="A2007" s="88" t="str">
        <f>Master!A2056</f>
        <v>VSWI18093</v>
      </c>
      <c r="B2007" s="414" t="str">
        <f>Master!B2056</f>
        <v/>
      </c>
      <c r="C2007" s="414" t="str">
        <f>Master!C2056</f>
        <v/>
      </c>
      <c r="D2007" s="88" t="str">
        <f>Master!D2056</f>
        <v/>
      </c>
      <c r="E2007" s="406" t="str">
        <f>Master!E2056</f>
        <v/>
      </c>
      <c r="F2007" s="406">
        <f>Master!F2056</f>
        <v>0</v>
      </c>
      <c r="G2007" s="88" t="str">
        <f>Master!G2056</f>
        <v/>
      </c>
      <c r="H2007" s="88" t="str">
        <f>Master!H2056</f>
        <v/>
      </c>
      <c r="I2007" s="88" t="str">
        <f>Master!I2056</f>
        <v/>
      </c>
      <c r="J2007" s="88" t="str">
        <f>Master!J2056</f>
        <v>STUDIO WU INTERNATIONAL PTE LTD</v>
      </c>
      <c r="K2007" s="88" t="str">
        <f>Master!K2056</f>
        <v/>
      </c>
      <c r="L2007" s="88" t="str">
        <f>Master!L2056</f>
        <v/>
      </c>
      <c r="M2007" s="88" t="str">
        <f>Master!M2056</f>
        <v/>
      </c>
      <c r="N2007" s="88" t="str">
        <f>Master!N2056</f>
        <v/>
      </c>
      <c r="O2007" s="88" t="str">
        <f>Master!O2056</f>
        <v/>
      </c>
      <c r="P2007" s="88" t="str">
        <f>Master!P2056</f>
        <v/>
      </c>
      <c r="Q2007" s="88" t="str">
        <f>Master!Q2056</f>
        <v/>
      </c>
      <c r="R2007" s="406" t="str">
        <f>Master!R2056</f>
        <v/>
      </c>
      <c r="S2007" s="406">
        <f>Master!S2056</f>
        <v>0</v>
      </c>
      <c r="T2007" s="406" t="str">
        <f>Master!T2056</f>
        <v/>
      </c>
      <c r="U2007" s="406" t="str">
        <f>Master!U2056</f>
        <v/>
      </c>
      <c r="V2007" s="406" t="str">
        <f>Master!V2056</f>
        <v/>
      </c>
      <c r="W2007" s="406" t="str">
        <f>Master!W2056</f>
        <v/>
      </c>
      <c r="X2007" s="406" t="str">
        <f>Master!X2056</f>
        <v/>
      </c>
      <c r="Y2007" s="406" t="str">
        <f>Master!Y2056</f>
        <v/>
      </c>
      <c r="Z2007" s="406" t="str">
        <f>Master!Z2056</f>
        <v/>
      </c>
      <c r="AA2007" s="406" t="str">
        <f>Master!AA2056</f>
        <v/>
      </c>
      <c r="AB2007" s="406" t="str">
        <f>Master!AB2056</f>
        <v/>
      </c>
      <c r="AC2007" s="406" t="str">
        <f>Master!AC2056</f>
        <v/>
      </c>
      <c r="AD2007" s="406" t="str">
        <f>Master!AD2056</f>
        <v/>
      </c>
      <c r="AE2007" s="406" t="str">
        <f>Master!AE2056</f>
        <v/>
      </c>
      <c r="AF2007" s="406" t="str">
        <f>Master!AF2056</f>
        <v/>
      </c>
      <c r="AG2007" s="406" t="str">
        <f>Master!AG2056</f>
        <v/>
      </c>
      <c r="AH2007" s="88" t="str">
        <f>Master!AH2056</f>
        <v/>
      </c>
      <c r="AI2007" s="88" t="str">
        <f>Master!AI2056</f>
        <v/>
      </c>
      <c r="AJ2007" s="406" t="str">
        <f>Master!AJ2056</f>
        <v/>
      </c>
      <c r="AK2007" s="406">
        <f>Master!AK2056</f>
        <v>0</v>
      </c>
      <c r="AL2007" s="88" t="str">
        <f>Master!AL2056</f>
        <v/>
      </c>
      <c r="AM2007" s="416"/>
      <c r="AN2007" s="416"/>
      <c r="AO2007" s="416"/>
      <c r="AP2007" s="416"/>
      <c r="AQ2007" s="416"/>
      <c r="AR2007" s="416">
        <f t="shared" si="10"/>
        <v>0</v>
      </c>
      <c r="AS2007" s="417" t="str">
        <f t="shared" si="11"/>
        <v>#DIV/0!</v>
      </c>
      <c r="AT2007" s="416">
        <f t="shared" si="12"/>
        <v>0</v>
      </c>
      <c r="AU2007" s="417"/>
    </row>
    <row r="2008" hidden="1">
      <c r="A2008" s="88" t="str">
        <f>Master!A2057</f>
        <v>VSWI18094</v>
      </c>
      <c r="B2008" s="88" t="str">
        <f>Master!B2057</f>
        <v/>
      </c>
      <c r="C2008" s="88" t="str">
        <f>Master!C2057</f>
        <v/>
      </c>
      <c r="D2008" s="88" t="str">
        <f>Master!D2057</f>
        <v/>
      </c>
      <c r="E2008" s="406" t="str">
        <f>Master!E2057</f>
        <v/>
      </c>
      <c r="F2008" s="406">
        <f>Master!F2057</f>
        <v>0</v>
      </c>
      <c r="G2008" s="88" t="str">
        <f>Master!G2057</f>
        <v/>
      </c>
      <c r="H2008" s="88" t="str">
        <f>Master!H2057</f>
        <v/>
      </c>
      <c r="I2008" s="88" t="str">
        <f>Master!I2057</f>
        <v/>
      </c>
      <c r="J2008" s="88" t="str">
        <f>Master!J2057</f>
        <v>STUDIO WU INTERNATIONAL PTE LTD</v>
      </c>
      <c r="K2008" s="88" t="str">
        <f>Master!K2057</f>
        <v/>
      </c>
      <c r="L2008" s="88" t="str">
        <f>Master!L2057</f>
        <v/>
      </c>
      <c r="M2008" s="88" t="str">
        <f>Master!M2057</f>
        <v/>
      </c>
      <c r="N2008" s="88" t="str">
        <f>Master!N2057</f>
        <v/>
      </c>
      <c r="O2008" s="88" t="str">
        <f>Master!O2057</f>
        <v/>
      </c>
      <c r="P2008" s="88" t="str">
        <f>Master!P2057</f>
        <v/>
      </c>
      <c r="Q2008" s="88" t="str">
        <f>Master!Q2057</f>
        <v/>
      </c>
      <c r="R2008" s="406" t="str">
        <f>Master!R2057</f>
        <v/>
      </c>
      <c r="S2008" s="406">
        <f>Master!S2057</f>
        <v>0</v>
      </c>
      <c r="T2008" s="406" t="str">
        <f>Master!T2057</f>
        <v/>
      </c>
      <c r="U2008" s="406" t="str">
        <f>Master!U2057</f>
        <v/>
      </c>
      <c r="V2008" s="406" t="str">
        <f>Master!V2057</f>
        <v/>
      </c>
      <c r="W2008" s="406" t="str">
        <f>Master!W2057</f>
        <v/>
      </c>
      <c r="X2008" s="406" t="str">
        <f>Master!X2057</f>
        <v/>
      </c>
      <c r="Y2008" s="406" t="str">
        <f>Master!Y2057</f>
        <v/>
      </c>
      <c r="Z2008" s="406" t="str">
        <f>Master!Z2057</f>
        <v/>
      </c>
      <c r="AA2008" s="406" t="str">
        <f>Master!AA2057</f>
        <v/>
      </c>
      <c r="AB2008" s="406" t="str">
        <f>Master!AB2057</f>
        <v/>
      </c>
      <c r="AC2008" s="406" t="str">
        <f>Master!AC2057</f>
        <v/>
      </c>
      <c r="AD2008" s="406" t="str">
        <f>Master!AD2057</f>
        <v/>
      </c>
      <c r="AE2008" s="406" t="str">
        <f>Master!AE2057</f>
        <v/>
      </c>
      <c r="AF2008" s="406" t="str">
        <f>Master!AF2057</f>
        <v/>
      </c>
      <c r="AG2008" s="406" t="str">
        <f>Master!AG2057</f>
        <v/>
      </c>
      <c r="AH2008" s="88" t="str">
        <f>Master!AH2057</f>
        <v/>
      </c>
      <c r="AI2008" s="414" t="str">
        <f>Master!AI2057</f>
        <v/>
      </c>
      <c r="AJ2008" s="406" t="str">
        <f>Master!AJ2057</f>
        <v/>
      </c>
      <c r="AK2008" s="406">
        <f>Master!AK2057</f>
        <v>0</v>
      </c>
      <c r="AL2008" s="88" t="str">
        <f>Master!AL2057</f>
        <v/>
      </c>
      <c r="AM2008" s="416"/>
      <c r="AN2008" s="416"/>
      <c r="AO2008" s="416"/>
      <c r="AP2008" s="416"/>
      <c r="AQ2008" s="416"/>
      <c r="AR2008" s="416">
        <f t="shared" si="10"/>
        <v>0</v>
      </c>
      <c r="AS2008" s="417" t="str">
        <f t="shared" si="11"/>
        <v>#DIV/0!</v>
      </c>
      <c r="AT2008" s="416">
        <f t="shared" si="12"/>
        <v>0</v>
      </c>
      <c r="AU2008" s="417"/>
    </row>
    <row r="2009" hidden="1">
      <c r="A2009" s="88" t="str">
        <f>Master!A2058</f>
        <v>VSWI18095</v>
      </c>
      <c r="B2009" s="414" t="str">
        <f>Master!B2058</f>
        <v/>
      </c>
      <c r="C2009" s="414" t="str">
        <f>Master!C2058</f>
        <v/>
      </c>
      <c r="D2009" s="88" t="str">
        <f>Master!D2058</f>
        <v/>
      </c>
      <c r="E2009" s="406" t="str">
        <f>Master!E2058</f>
        <v/>
      </c>
      <c r="F2009" s="406">
        <f>Master!F2058</f>
        <v>0</v>
      </c>
      <c r="G2009" s="88" t="str">
        <f>Master!G2058</f>
        <v/>
      </c>
      <c r="H2009" s="88" t="str">
        <f>Master!H2058</f>
        <v/>
      </c>
      <c r="I2009" s="88" t="str">
        <f>Master!I2058</f>
        <v/>
      </c>
      <c r="J2009" s="88" t="str">
        <f>Master!J2058</f>
        <v>STUDIO WU INTERNATIONAL PTE LTD</v>
      </c>
      <c r="K2009" s="88" t="str">
        <f>Master!K2058</f>
        <v/>
      </c>
      <c r="L2009" s="88" t="str">
        <f>Master!L2058</f>
        <v/>
      </c>
      <c r="M2009" s="88" t="str">
        <f>Master!M2058</f>
        <v/>
      </c>
      <c r="N2009" s="88" t="str">
        <f>Master!N2058</f>
        <v/>
      </c>
      <c r="O2009" s="88" t="str">
        <f>Master!O2058</f>
        <v/>
      </c>
      <c r="P2009" s="88" t="str">
        <f>Master!P2058</f>
        <v/>
      </c>
      <c r="Q2009" s="88" t="str">
        <f>Master!Q2058</f>
        <v/>
      </c>
      <c r="R2009" s="406" t="str">
        <f>Master!R2058</f>
        <v/>
      </c>
      <c r="S2009" s="406">
        <f>Master!S2058</f>
        <v>0</v>
      </c>
      <c r="T2009" s="406" t="str">
        <f>Master!T2058</f>
        <v/>
      </c>
      <c r="U2009" s="406" t="str">
        <f>Master!U2058</f>
        <v/>
      </c>
      <c r="V2009" s="406" t="str">
        <f>Master!V2058</f>
        <v/>
      </c>
      <c r="W2009" s="406" t="str">
        <f>Master!W2058</f>
        <v/>
      </c>
      <c r="X2009" s="406" t="str">
        <f>Master!X2058</f>
        <v/>
      </c>
      <c r="Y2009" s="406" t="str">
        <f>Master!Y2058</f>
        <v/>
      </c>
      <c r="Z2009" s="406" t="str">
        <f>Master!Z2058</f>
        <v/>
      </c>
      <c r="AA2009" s="406" t="str">
        <f>Master!AA2058</f>
        <v/>
      </c>
      <c r="AB2009" s="406" t="str">
        <f>Master!AB2058</f>
        <v/>
      </c>
      <c r="AC2009" s="406" t="str">
        <f>Master!AC2058</f>
        <v/>
      </c>
      <c r="AD2009" s="406" t="str">
        <f>Master!AD2058</f>
        <v/>
      </c>
      <c r="AE2009" s="406" t="str">
        <f>Master!AE2058</f>
        <v/>
      </c>
      <c r="AF2009" s="406" t="str">
        <f>Master!AF2058</f>
        <v/>
      </c>
      <c r="AG2009" s="406" t="str">
        <f>Master!AG2058</f>
        <v/>
      </c>
      <c r="AH2009" s="88" t="str">
        <f>Master!AH2058</f>
        <v/>
      </c>
      <c r="AI2009" s="88" t="str">
        <f>Master!AI2058</f>
        <v/>
      </c>
      <c r="AJ2009" s="406" t="str">
        <f>Master!AJ2058</f>
        <v/>
      </c>
      <c r="AK2009" s="406">
        <f>Master!AK2058</f>
        <v>0</v>
      </c>
      <c r="AL2009" s="88" t="str">
        <f>Master!AL2058</f>
        <v/>
      </c>
      <c r="AM2009" s="416"/>
      <c r="AN2009" s="416"/>
      <c r="AO2009" s="416"/>
      <c r="AP2009" s="416"/>
      <c r="AQ2009" s="416"/>
      <c r="AR2009" s="416">
        <f t="shared" si="10"/>
        <v>0</v>
      </c>
      <c r="AS2009" s="417" t="str">
        <f t="shared" si="11"/>
        <v>#DIV/0!</v>
      </c>
      <c r="AT2009" s="416">
        <f t="shared" si="12"/>
        <v>0</v>
      </c>
      <c r="AU2009" s="417"/>
    </row>
    <row r="2010" hidden="1">
      <c r="A2010" s="88" t="str">
        <f>Master!A2059</f>
        <v>VSWI18096</v>
      </c>
      <c r="B2010" s="88" t="str">
        <f>Master!B2059</f>
        <v/>
      </c>
      <c r="C2010" s="88" t="str">
        <f>Master!C2059</f>
        <v/>
      </c>
      <c r="D2010" s="88" t="str">
        <f>Master!D2059</f>
        <v/>
      </c>
      <c r="E2010" s="406" t="str">
        <f>Master!E2059</f>
        <v/>
      </c>
      <c r="F2010" s="406">
        <f>Master!F2059</f>
        <v>0</v>
      </c>
      <c r="G2010" s="88" t="str">
        <f>Master!G2059</f>
        <v/>
      </c>
      <c r="H2010" s="88" t="str">
        <f>Master!H2059</f>
        <v/>
      </c>
      <c r="I2010" s="88" t="str">
        <f>Master!I2059</f>
        <v/>
      </c>
      <c r="J2010" s="88" t="str">
        <f>Master!J2059</f>
        <v>STUDIO WU INTERNATIONAL PTE LTD</v>
      </c>
      <c r="K2010" s="88" t="str">
        <f>Master!K2059</f>
        <v/>
      </c>
      <c r="L2010" s="88" t="str">
        <f>Master!L2059</f>
        <v/>
      </c>
      <c r="M2010" s="88" t="str">
        <f>Master!M2059</f>
        <v/>
      </c>
      <c r="N2010" s="88" t="str">
        <f>Master!N2059</f>
        <v/>
      </c>
      <c r="O2010" s="88" t="str">
        <f>Master!O2059</f>
        <v/>
      </c>
      <c r="P2010" s="88" t="str">
        <f>Master!P2059</f>
        <v/>
      </c>
      <c r="Q2010" s="88" t="str">
        <f>Master!Q2059</f>
        <v/>
      </c>
      <c r="R2010" s="406" t="str">
        <f>Master!R2059</f>
        <v/>
      </c>
      <c r="S2010" s="406">
        <f>Master!S2059</f>
        <v>0</v>
      </c>
      <c r="T2010" s="406" t="str">
        <f>Master!T2059</f>
        <v/>
      </c>
      <c r="U2010" s="406" t="str">
        <f>Master!U2059</f>
        <v/>
      </c>
      <c r="V2010" s="406" t="str">
        <f>Master!V2059</f>
        <v/>
      </c>
      <c r="W2010" s="406" t="str">
        <f>Master!W2059</f>
        <v/>
      </c>
      <c r="X2010" s="406" t="str">
        <f>Master!X2059</f>
        <v/>
      </c>
      <c r="Y2010" s="406" t="str">
        <f>Master!Y2059</f>
        <v/>
      </c>
      <c r="Z2010" s="406" t="str">
        <f>Master!Z2059</f>
        <v/>
      </c>
      <c r="AA2010" s="406" t="str">
        <f>Master!AA2059</f>
        <v/>
      </c>
      <c r="AB2010" s="406" t="str">
        <f>Master!AB2059</f>
        <v/>
      </c>
      <c r="AC2010" s="406" t="str">
        <f>Master!AC2059</f>
        <v/>
      </c>
      <c r="AD2010" s="406" t="str">
        <f>Master!AD2059</f>
        <v/>
      </c>
      <c r="AE2010" s="406" t="str">
        <f>Master!AE2059</f>
        <v/>
      </c>
      <c r="AF2010" s="406" t="str">
        <f>Master!AF2059</f>
        <v/>
      </c>
      <c r="AG2010" s="406" t="str">
        <f>Master!AG2059</f>
        <v/>
      </c>
      <c r="AH2010" s="88" t="str">
        <f>Master!AH2059</f>
        <v/>
      </c>
      <c r="AI2010" s="414" t="str">
        <f>Master!AI2059</f>
        <v/>
      </c>
      <c r="AJ2010" s="406" t="str">
        <f>Master!AJ2059</f>
        <v/>
      </c>
      <c r="AK2010" s="406">
        <f>Master!AK2059</f>
        <v>0</v>
      </c>
      <c r="AL2010" s="88" t="str">
        <f>Master!AL2059</f>
        <v/>
      </c>
      <c r="AM2010" s="416"/>
      <c r="AN2010" s="416"/>
      <c r="AO2010" s="416"/>
      <c r="AP2010" s="416"/>
      <c r="AQ2010" s="416"/>
      <c r="AR2010" s="416">
        <f t="shared" si="10"/>
        <v>0</v>
      </c>
      <c r="AS2010" s="417" t="str">
        <f t="shared" si="11"/>
        <v>#DIV/0!</v>
      </c>
      <c r="AT2010" s="416">
        <f t="shared" si="12"/>
        <v>0</v>
      </c>
      <c r="AU2010" s="417"/>
    </row>
    <row r="2011" hidden="1">
      <c r="A2011" s="88" t="str">
        <f>Master!A2060</f>
        <v>VSWI18097</v>
      </c>
      <c r="B2011" s="414" t="str">
        <f>Master!B2060</f>
        <v/>
      </c>
      <c r="C2011" s="414" t="str">
        <f>Master!C2060</f>
        <v/>
      </c>
      <c r="D2011" s="88" t="str">
        <f>Master!D2060</f>
        <v/>
      </c>
      <c r="E2011" s="406" t="str">
        <f>Master!E2060</f>
        <v/>
      </c>
      <c r="F2011" s="406">
        <f>Master!F2060</f>
        <v>0</v>
      </c>
      <c r="G2011" s="88" t="str">
        <f>Master!G2060</f>
        <v/>
      </c>
      <c r="H2011" s="88" t="str">
        <f>Master!H2060</f>
        <v/>
      </c>
      <c r="I2011" s="88" t="str">
        <f>Master!I2060</f>
        <v/>
      </c>
      <c r="J2011" s="88" t="str">
        <f>Master!J2060</f>
        <v>STUDIO WU INTERNATIONAL PTE LTD</v>
      </c>
      <c r="K2011" s="88" t="str">
        <f>Master!K2060</f>
        <v/>
      </c>
      <c r="L2011" s="88" t="str">
        <f>Master!L2060</f>
        <v/>
      </c>
      <c r="M2011" s="88" t="str">
        <f>Master!M2060</f>
        <v/>
      </c>
      <c r="N2011" s="88" t="str">
        <f>Master!N2060</f>
        <v/>
      </c>
      <c r="O2011" s="88" t="str">
        <f>Master!O2060</f>
        <v/>
      </c>
      <c r="P2011" s="88" t="str">
        <f>Master!P2060</f>
        <v/>
      </c>
      <c r="Q2011" s="88" t="str">
        <f>Master!Q2060</f>
        <v/>
      </c>
      <c r="R2011" s="406" t="str">
        <f>Master!R2060</f>
        <v/>
      </c>
      <c r="S2011" s="406">
        <f>Master!S2060</f>
        <v>0</v>
      </c>
      <c r="T2011" s="406" t="str">
        <f>Master!T2060</f>
        <v/>
      </c>
      <c r="U2011" s="406" t="str">
        <f>Master!U2060</f>
        <v/>
      </c>
      <c r="V2011" s="406" t="str">
        <f>Master!V2060</f>
        <v/>
      </c>
      <c r="W2011" s="406" t="str">
        <f>Master!W2060</f>
        <v/>
      </c>
      <c r="X2011" s="406" t="str">
        <f>Master!X2060</f>
        <v/>
      </c>
      <c r="Y2011" s="406" t="str">
        <f>Master!Y2060</f>
        <v/>
      </c>
      <c r="Z2011" s="406" t="str">
        <f>Master!Z2060</f>
        <v/>
      </c>
      <c r="AA2011" s="406" t="str">
        <f>Master!AA2060</f>
        <v/>
      </c>
      <c r="AB2011" s="406" t="str">
        <f>Master!AB2060</f>
        <v/>
      </c>
      <c r="AC2011" s="406" t="str">
        <f>Master!AC2060</f>
        <v/>
      </c>
      <c r="AD2011" s="406" t="str">
        <f>Master!AD2060</f>
        <v/>
      </c>
      <c r="AE2011" s="406" t="str">
        <f>Master!AE2060</f>
        <v/>
      </c>
      <c r="AF2011" s="406" t="str">
        <f>Master!AF2060</f>
        <v/>
      </c>
      <c r="AG2011" s="406" t="str">
        <f>Master!AG2060</f>
        <v/>
      </c>
      <c r="AH2011" s="88" t="str">
        <f>Master!AH2060</f>
        <v/>
      </c>
      <c r="AI2011" s="88" t="str">
        <f>Master!AI2060</f>
        <v/>
      </c>
      <c r="AJ2011" s="406" t="str">
        <f>Master!AJ2060</f>
        <v/>
      </c>
      <c r="AK2011" s="406">
        <f>Master!AK2060</f>
        <v>0</v>
      </c>
      <c r="AL2011" s="88" t="str">
        <f>Master!AL2060</f>
        <v/>
      </c>
      <c r="AM2011" s="416"/>
      <c r="AN2011" s="416"/>
      <c r="AO2011" s="416"/>
      <c r="AP2011" s="416"/>
      <c r="AQ2011" s="416"/>
      <c r="AR2011" s="416">
        <f t="shared" si="10"/>
        <v>0</v>
      </c>
      <c r="AS2011" s="417" t="str">
        <f t="shared" si="11"/>
        <v>#DIV/0!</v>
      </c>
      <c r="AT2011" s="416">
        <f t="shared" si="12"/>
        <v>0</v>
      </c>
      <c r="AU2011" s="417"/>
    </row>
    <row r="2012" hidden="1">
      <c r="A2012" s="88" t="str">
        <f>Master!A2061</f>
        <v>VSWI18098</v>
      </c>
      <c r="B2012" s="88" t="str">
        <f>Master!B2061</f>
        <v/>
      </c>
      <c r="C2012" s="88" t="str">
        <f>Master!C2061</f>
        <v/>
      </c>
      <c r="D2012" s="88" t="str">
        <f>Master!D2061</f>
        <v/>
      </c>
      <c r="E2012" s="406" t="str">
        <f>Master!E2061</f>
        <v/>
      </c>
      <c r="F2012" s="406">
        <f>Master!F2061</f>
        <v>0</v>
      </c>
      <c r="G2012" s="88" t="str">
        <f>Master!G2061</f>
        <v/>
      </c>
      <c r="H2012" s="88" t="str">
        <f>Master!H2061</f>
        <v/>
      </c>
      <c r="I2012" s="88" t="str">
        <f>Master!I2061</f>
        <v/>
      </c>
      <c r="J2012" s="88" t="str">
        <f>Master!J2061</f>
        <v>STUDIO WU INTERNATIONAL PTE LTD</v>
      </c>
      <c r="K2012" s="88" t="str">
        <f>Master!K2061</f>
        <v/>
      </c>
      <c r="L2012" s="88" t="str">
        <f>Master!L2061</f>
        <v/>
      </c>
      <c r="M2012" s="88" t="str">
        <f>Master!M2061</f>
        <v/>
      </c>
      <c r="N2012" s="88" t="str">
        <f>Master!N2061</f>
        <v/>
      </c>
      <c r="O2012" s="88" t="str">
        <f>Master!O2061</f>
        <v/>
      </c>
      <c r="P2012" s="88" t="str">
        <f>Master!P2061</f>
        <v/>
      </c>
      <c r="Q2012" s="88" t="str">
        <f>Master!Q2061</f>
        <v/>
      </c>
      <c r="R2012" s="406" t="str">
        <f>Master!R2061</f>
        <v/>
      </c>
      <c r="S2012" s="406">
        <f>Master!S2061</f>
        <v>0</v>
      </c>
      <c r="T2012" s="406" t="str">
        <f>Master!T2061</f>
        <v/>
      </c>
      <c r="U2012" s="406" t="str">
        <f>Master!U2061</f>
        <v/>
      </c>
      <c r="V2012" s="406" t="str">
        <f>Master!V2061</f>
        <v/>
      </c>
      <c r="W2012" s="406" t="str">
        <f>Master!W2061</f>
        <v/>
      </c>
      <c r="X2012" s="406" t="str">
        <f>Master!X2061</f>
        <v/>
      </c>
      <c r="Y2012" s="406" t="str">
        <f>Master!Y2061</f>
        <v/>
      </c>
      <c r="Z2012" s="406" t="str">
        <f>Master!Z2061</f>
        <v/>
      </c>
      <c r="AA2012" s="406" t="str">
        <f>Master!AA2061</f>
        <v/>
      </c>
      <c r="AB2012" s="406" t="str">
        <f>Master!AB2061</f>
        <v/>
      </c>
      <c r="AC2012" s="406" t="str">
        <f>Master!AC2061</f>
        <v/>
      </c>
      <c r="AD2012" s="406" t="str">
        <f>Master!AD2061</f>
        <v/>
      </c>
      <c r="AE2012" s="406" t="str">
        <f>Master!AE2061</f>
        <v/>
      </c>
      <c r="AF2012" s="406" t="str">
        <f>Master!AF2061</f>
        <v/>
      </c>
      <c r="AG2012" s="406" t="str">
        <f>Master!AG2061</f>
        <v/>
      </c>
      <c r="AH2012" s="88" t="str">
        <f>Master!AH2061</f>
        <v/>
      </c>
      <c r="AI2012" s="414" t="str">
        <f>Master!AI2061</f>
        <v/>
      </c>
      <c r="AJ2012" s="406" t="str">
        <f>Master!AJ2061</f>
        <v/>
      </c>
      <c r="AK2012" s="406">
        <f>Master!AK2061</f>
        <v>0</v>
      </c>
      <c r="AL2012" s="88" t="str">
        <f>Master!AL2061</f>
        <v/>
      </c>
      <c r="AM2012" s="416"/>
      <c r="AN2012" s="416"/>
      <c r="AO2012" s="416"/>
      <c r="AP2012" s="416"/>
      <c r="AQ2012" s="416"/>
      <c r="AR2012" s="416">
        <f t="shared" si="10"/>
        <v>0</v>
      </c>
      <c r="AS2012" s="417" t="str">
        <f t="shared" si="11"/>
        <v>#DIV/0!</v>
      </c>
      <c r="AT2012" s="416">
        <f t="shared" si="12"/>
        <v>0</v>
      </c>
      <c r="AU2012" s="417"/>
    </row>
    <row r="2013" hidden="1">
      <c r="A2013" s="88" t="str">
        <f>Master!A2062</f>
        <v>VSWI18099</v>
      </c>
      <c r="B2013" s="414" t="str">
        <f>Master!B2062</f>
        <v/>
      </c>
      <c r="C2013" s="414" t="str">
        <f>Master!C2062</f>
        <v/>
      </c>
      <c r="D2013" s="88" t="str">
        <f>Master!D2062</f>
        <v/>
      </c>
      <c r="E2013" s="406" t="str">
        <f>Master!E2062</f>
        <v/>
      </c>
      <c r="F2013" s="406">
        <f>Master!F2062</f>
        <v>0</v>
      </c>
      <c r="G2013" s="88" t="str">
        <f>Master!G2062</f>
        <v/>
      </c>
      <c r="H2013" s="88" t="str">
        <f>Master!H2062</f>
        <v/>
      </c>
      <c r="I2013" s="88" t="str">
        <f>Master!I2062</f>
        <v/>
      </c>
      <c r="J2013" s="88" t="str">
        <f>Master!J2062</f>
        <v>STUDIO WU INTERNATIONAL PTE LTD</v>
      </c>
      <c r="K2013" s="88" t="str">
        <f>Master!K2062</f>
        <v/>
      </c>
      <c r="L2013" s="88" t="str">
        <f>Master!L2062</f>
        <v/>
      </c>
      <c r="M2013" s="88" t="str">
        <f>Master!M2062</f>
        <v/>
      </c>
      <c r="N2013" s="88" t="str">
        <f>Master!N2062</f>
        <v/>
      </c>
      <c r="O2013" s="88" t="str">
        <f>Master!O2062</f>
        <v/>
      </c>
      <c r="P2013" s="88" t="str">
        <f>Master!P2062</f>
        <v/>
      </c>
      <c r="Q2013" s="88" t="str">
        <f>Master!Q2062</f>
        <v/>
      </c>
      <c r="R2013" s="406" t="str">
        <f>Master!R2062</f>
        <v/>
      </c>
      <c r="S2013" s="406">
        <f>Master!S2062</f>
        <v>0</v>
      </c>
      <c r="T2013" s="406" t="str">
        <f>Master!T2062</f>
        <v/>
      </c>
      <c r="U2013" s="406" t="str">
        <f>Master!U2062</f>
        <v/>
      </c>
      <c r="V2013" s="406" t="str">
        <f>Master!V2062</f>
        <v/>
      </c>
      <c r="W2013" s="406" t="str">
        <f>Master!W2062</f>
        <v/>
      </c>
      <c r="X2013" s="406" t="str">
        <f>Master!X2062</f>
        <v/>
      </c>
      <c r="Y2013" s="406" t="str">
        <f>Master!Y2062</f>
        <v/>
      </c>
      <c r="Z2013" s="406" t="str">
        <f>Master!Z2062</f>
        <v/>
      </c>
      <c r="AA2013" s="406" t="str">
        <f>Master!AA2062</f>
        <v/>
      </c>
      <c r="AB2013" s="406" t="str">
        <f>Master!AB2062</f>
        <v/>
      </c>
      <c r="AC2013" s="406" t="str">
        <f>Master!AC2062</f>
        <v/>
      </c>
      <c r="AD2013" s="406" t="str">
        <f>Master!AD2062</f>
        <v/>
      </c>
      <c r="AE2013" s="406" t="str">
        <f>Master!AE2062</f>
        <v/>
      </c>
      <c r="AF2013" s="406" t="str">
        <f>Master!AF2062</f>
        <v/>
      </c>
      <c r="AG2013" s="406" t="str">
        <f>Master!AG2062</f>
        <v/>
      </c>
      <c r="AH2013" s="88" t="str">
        <f>Master!AH2062</f>
        <v/>
      </c>
      <c r="AI2013" s="88" t="str">
        <f>Master!AI2062</f>
        <v/>
      </c>
      <c r="AJ2013" s="406" t="str">
        <f>Master!AJ2062</f>
        <v/>
      </c>
      <c r="AK2013" s="406">
        <f>Master!AK2062</f>
        <v>0</v>
      </c>
      <c r="AL2013" s="88" t="str">
        <f>Master!AL2062</f>
        <v/>
      </c>
      <c r="AM2013" s="416"/>
      <c r="AN2013" s="416"/>
      <c r="AO2013" s="416"/>
      <c r="AP2013" s="416"/>
      <c r="AQ2013" s="416"/>
      <c r="AR2013" s="416">
        <f t="shared" si="10"/>
        <v>0</v>
      </c>
      <c r="AS2013" s="417" t="str">
        <f t="shared" si="11"/>
        <v>#DIV/0!</v>
      </c>
      <c r="AT2013" s="416">
        <f t="shared" si="12"/>
        <v>0</v>
      </c>
      <c r="AU2013" s="417"/>
    </row>
    <row r="2014" hidden="1">
      <c r="A2014" s="88" t="str">
        <f>Master!A2063</f>
        <v>VSWI18100</v>
      </c>
      <c r="B2014" s="88" t="str">
        <f>Master!B2063</f>
        <v/>
      </c>
      <c r="C2014" s="88" t="str">
        <f>Master!C2063</f>
        <v/>
      </c>
      <c r="D2014" s="88" t="str">
        <f>Master!D2063</f>
        <v/>
      </c>
      <c r="E2014" s="406" t="str">
        <f>Master!E2063</f>
        <v/>
      </c>
      <c r="F2014" s="406">
        <f>Master!F2063</f>
        <v>0</v>
      </c>
      <c r="G2014" s="88" t="str">
        <f>Master!G2063</f>
        <v/>
      </c>
      <c r="H2014" s="88" t="str">
        <f>Master!H2063</f>
        <v/>
      </c>
      <c r="I2014" s="88" t="str">
        <f>Master!I2063</f>
        <v/>
      </c>
      <c r="J2014" s="88" t="str">
        <f>Master!J2063</f>
        <v>STUDIO WU INTERNATIONAL PTE LTD</v>
      </c>
      <c r="K2014" s="88" t="str">
        <f>Master!K2063</f>
        <v/>
      </c>
      <c r="L2014" s="88" t="str">
        <f>Master!L2063</f>
        <v/>
      </c>
      <c r="M2014" s="88" t="str">
        <f>Master!M2063</f>
        <v/>
      </c>
      <c r="N2014" s="88" t="str">
        <f>Master!N2063</f>
        <v/>
      </c>
      <c r="O2014" s="88" t="str">
        <f>Master!O2063</f>
        <v/>
      </c>
      <c r="P2014" s="88" t="str">
        <f>Master!P2063</f>
        <v/>
      </c>
      <c r="Q2014" s="88" t="str">
        <f>Master!Q2063</f>
        <v/>
      </c>
      <c r="R2014" s="406" t="str">
        <f>Master!R2063</f>
        <v/>
      </c>
      <c r="S2014" s="406">
        <f>Master!S2063</f>
        <v>0</v>
      </c>
      <c r="T2014" s="406" t="str">
        <f>Master!T2063</f>
        <v/>
      </c>
      <c r="U2014" s="406" t="str">
        <f>Master!U2063</f>
        <v/>
      </c>
      <c r="V2014" s="406" t="str">
        <f>Master!V2063</f>
        <v/>
      </c>
      <c r="W2014" s="406" t="str">
        <f>Master!W2063</f>
        <v/>
      </c>
      <c r="X2014" s="406" t="str">
        <f>Master!X2063</f>
        <v/>
      </c>
      <c r="Y2014" s="406" t="str">
        <f>Master!Y2063</f>
        <v/>
      </c>
      <c r="Z2014" s="406" t="str">
        <f>Master!Z2063</f>
        <v/>
      </c>
      <c r="AA2014" s="406" t="str">
        <f>Master!AA2063</f>
        <v/>
      </c>
      <c r="AB2014" s="406" t="str">
        <f>Master!AB2063</f>
        <v/>
      </c>
      <c r="AC2014" s="406" t="str">
        <f>Master!AC2063</f>
        <v/>
      </c>
      <c r="AD2014" s="406" t="str">
        <f>Master!AD2063</f>
        <v/>
      </c>
      <c r="AE2014" s="406" t="str">
        <f>Master!AE2063</f>
        <v/>
      </c>
      <c r="AF2014" s="406" t="str">
        <f>Master!AF2063</f>
        <v/>
      </c>
      <c r="AG2014" s="406" t="str">
        <f>Master!AG2063</f>
        <v/>
      </c>
      <c r="AH2014" s="88" t="str">
        <f>Master!AH2063</f>
        <v/>
      </c>
      <c r="AI2014" s="414" t="str">
        <f>Master!AI2063</f>
        <v/>
      </c>
      <c r="AJ2014" s="406" t="str">
        <f>Master!AJ2063</f>
        <v/>
      </c>
      <c r="AK2014" s="406">
        <f>Master!AK2063</f>
        <v>0</v>
      </c>
      <c r="AL2014" s="88" t="str">
        <f>Master!AL2063</f>
        <v/>
      </c>
      <c r="AM2014" s="416"/>
      <c r="AN2014" s="416"/>
      <c r="AO2014" s="416"/>
      <c r="AP2014" s="416"/>
      <c r="AQ2014" s="416"/>
      <c r="AR2014" s="416">
        <f t="shared" si="10"/>
        <v>0</v>
      </c>
      <c r="AS2014" s="417" t="str">
        <f t="shared" si="11"/>
        <v>#DIV/0!</v>
      </c>
      <c r="AT2014" s="416">
        <f t="shared" si="12"/>
        <v>0</v>
      </c>
      <c r="AU2014" s="417"/>
    </row>
    <row r="2015" hidden="1">
      <c r="A2015" s="88" t="str">
        <f>Master!A2064</f>
        <v>VSTW18001</v>
      </c>
      <c r="B2015" s="414" t="str">
        <f>Master!B2064</f>
        <v/>
      </c>
      <c r="C2015" s="414" t="str">
        <f>Master!C2064</f>
        <v/>
      </c>
      <c r="D2015" s="88" t="str">
        <f>Master!D2064</f>
        <v/>
      </c>
      <c r="E2015" s="406" t="str">
        <f>Master!E2064</f>
        <v/>
      </c>
      <c r="F2015" s="406">
        <f>Master!F2064</f>
        <v>0</v>
      </c>
      <c r="G2015" s="88" t="str">
        <f>Master!G2064</f>
        <v/>
      </c>
      <c r="H2015" s="88" t="str">
        <f>Master!H2064</f>
        <v/>
      </c>
      <c r="I2015" s="88" t="str">
        <f>Master!I2064</f>
        <v/>
      </c>
      <c r="J2015" s="88" t="str">
        <f>Master!J2064</f>
        <v>STUDIO WU PTE LTD</v>
      </c>
      <c r="K2015" s="88" t="str">
        <f>Master!K2064</f>
        <v/>
      </c>
      <c r="L2015" s="88" t="str">
        <f>Master!L2064</f>
        <v/>
      </c>
      <c r="M2015" s="88" t="str">
        <f>Master!M2064</f>
        <v/>
      </c>
      <c r="N2015" s="88" t="str">
        <f>Master!N2064</f>
        <v/>
      </c>
      <c r="O2015" s="88" t="str">
        <f>Master!O2064</f>
        <v/>
      </c>
      <c r="P2015" s="88" t="str">
        <f>Master!P2064</f>
        <v/>
      </c>
      <c r="Q2015" s="88" t="str">
        <f>Master!Q2064</f>
        <v/>
      </c>
      <c r="R2015" s="406" t="str">
        <f>Master!R2064</f>
        <v/>
      </c>
      <c r="S2015" s="406">
        <f>Master!S2064</f>
        <v>0</v>
      </c>
      <c r="T2015" s="406" t="str">
        <f>Master!T2064</f>
        <v/>
      </c>
      <c r="U2015" s="406" t="str">
        <f>Master!U2064</f>
        <v/>
      </c>
      <c r="V2015" s="406" t="str">
        <f>Master!V2064</f>
        <v/>
      </c>
      <c r="W2015" s="406" t="str">
        <f>Master!W2064</f>
        <v/>
      </c>
      <c r="X2015" s="406" t="str">
        <f>Master!X2064</f>
        <v/>
      </c>
      <c r="Y2015" s="406" t="str">
        <f>Master!Y2064</f>
        <v/>
      </c>
      <c r="Z2015" s="406" t="str">
        <f>Master!Z2064</f>
        <v/>
      </c>
      <c r="AA2015" s="406" t="str">
        <f>Master!AA2064</f>
        <v/>
      </c>
      <c r="AB2015" s="406" t="str">
        <f>Master!AB2064</f>
        <v/>
      </c>
      <c r="AC2015" s="406" t="str">
        <f>Master!AC2064</f>
        <v/>
      </c>
      <c r="AD2015" s="406" t="str">
        <f>Master!AD2064</f>
        <v/>
      </c>
      <c r="AE2015" s="406" t="str">
        <f>Master!AE2064</f>
        <v/>
      </c>
      <c r="AF2015" s="406" t="str">
        <f>Master!AF2064</f>
        <v/>
      </c>
      <c r="AG2015" s="406" t="str">
        <f>Master!AG2064</f>
        <v/>
      </c>
      <c r="AH2015" s="88" t="str">
        <f>Master!AH2064</f>
        <v/>
      </c>
      <c r="AI2015" s="88" t="str">
        <f>Master!AI2064</f>
        <v/>
      </c>
      <c r="AJ2015" s="406" t="str">
        <f>Master!AJ2064</f>
        <v/>
      </c>
      <c r="AK2015" s="406">
        <f>Master!AK2064</f>
        <v>0</v>
      </c>
      <c r="AL2015" s="88" t="str">
        <f>Master!AL2064</f>
        <v/>
      </c>
      <c r="AM2015" s="416"/>
      <c r="AN2015" s="416"/>
      <c r="AO2015" s="416"/>
      <c r="AP2015" s="416"/>
      <c r="AQ2015" s="416"/>
      <c r="AR2015" s="416">
        <f t="shared" si="10"/>
        <v>0</v>
      </c>
      <c r="AS2015" s="417" t="str">
        <f t="shared" si="11"/>
        <v>#DIV/0!</v>
      </c>
      <c r="AT2015" s="416">
        <f t="shared" si="12"/>
        <v>0</v>
      </c>
      <c r="AU2015" s="417"/>
    </row>
    <row r="2016" hidden="1">
      <c r="A2016" s="88" t="str">
        <f>Master!A2065</f>
        <v>VSTW18002</v>
      </c>
      <c r="B2016" s="414" t="str">
        <f>Master!B2065</f>
        <v/>
      </c>
      <c r="C2016" s="414" t="str">
        <f>Master!C2065</f>
        <v/>
      </c>
      <c r="D2016" s="88" t="str">
        <f>Master!D2065</f>
        <v/>
      </c>
      <c r="E2016" s="406" t="str">
        <f>Master!E2065</f>
        <v/>
      </c>
      <c r="F2016" s="406">
        <f>Master!F2065</f>
        <v>0</v>
      </c>
      <c r="G2016" s="88" t="str">
        <f>Master!G2065</f>
        <v/>
      </c>
      <c r="H2016" s="88" t="str">
        <f>Master!H2065</f>
        <v/>
      </c>
      <c r="I2016" s="88" t="str">
        <f>Master!I2065</f>
        <v/>
      </c>
      <c r="J2016" s="88" t="str">
        <f>Master!J2065</f>
        <v>STUDIO WU PTE LTD</v>
      </c>
      <c r="K2016" s="88" t="str">
        <f>Master!K2065</f>
        <v/>
      </c>
      <c r="L2016" s="88" t="str">
        <f>Master!L2065</f>
        <v/>
      </c>
      <c r="M2016" s="88" t="str">
        <f>Master!M2065</f>
        <v/>
      </c>
      <c r="N2016" s="88" t="str">
        <f>Master!N2065</f>
        <v/>
      </c>
      <c r="O2016" s="88" t="str">
        <f>Master!O2065</f>
        <v/>
      </c>
      <c r="P2016" s="88" t="str">
        <f>Master!P2065</f>
        <v/>
      </c>
      <c r="Q2016" s="88" t="str">
        <f>Master!Q2065</f>
        <v/>
      </c>
      <c r="R2016" s="406" t="str">
        <f>Master!R2065</f>
        <v/>
      </c>
      <c r="S2016" s="406">
        <f>Master!S2065</f>
        <v>0</v>
      </c>
      <c r="T2016" s="406" t="str">
        <f>Master!T2065</f>
        <v/>
      </c>
      <c r="U2016" s="406" t="str">
        <f>Master!U2065</f>
        <v/>
      </c>
      <c r="V2016" s="406" t="str">
        <f>Master!V2065</f>
        <v/>
      </c>
      <c r="W2016" s="406" t="str">
        <f>Master!W2065</f>
        <v/>
      </c>
      <c r="X2016" s="406" t="str">
        <f>Master!X2065</f>
        <v/>
      </c>
      <c r="Y2016" s="406" t="str">
        <f>Master!Y2065</f>
        <v/>
      </c>
      <c r="Z2016" s="406" t="str">
        <f>Master!Z2065</f>
        <v/>
      </c>
      <c r="AA2016" s="406" t="str">
        <f>Master!AA2065</f>
        <v/>
      </c>
      <c r="AB2016" s="406" t="str">
        <f>Master!AB2065</f>
        <v/>
      </c>
      <c r="AC2016" s="406" t="str">
        <f>Master!AC2065</f>
        <v/>
      </c>
      <c r="AD2016" s="406" t="str">
        <f>Master!AD2065</f>
        <v/>
      </c>
      <c r="AE2016" s="406" t="str">
        <f>Master!AE2065</f>
        <v/>
      </c>
      <c r="AF2016" s="406" t="str">
        <f>Master!AF2065</f>
        <v/>
      </c>
      <c r="AG2016" s="406" t="str">
        <f>Master!AG2065</f>
        <v/>
      </c>
      <c r="AH2016" s="88" t="str">
        <f>Master!AH2065</f>
        <v/>
      </c>
      <c r="AI2016" s="414" t="str">
        <f>Master!AI2065</f>
        <v/>
      </c>
      <c r="AJ2016" s="406" t="str">
        <f>Master!AJ2065</f>
        <v/>
      </c>
      <c r="AK2016" s="406">
        <f>Master!AK2065</f>
        <v>0</v>
      </c>
      <c r="AL2016" s="88" t="str">
        <f>Master!AL2065</f>
        <v/>
      </c>
      <c r="AM2016" s="416"/>
      <c r="AN2016" s="416"/>
      <c r="AO2016" s="416"/>
      <c r="AP2016" s="416"/>
      <c r="AQ2016" s="416"/>
      <c r="AR2016" s="416">
        <f t="shared" si="10"/>
        <v>0</v>
      </c>
      <c r="AS2016" s="417" t="str">
        <f t="shared" si="11"/>
        <v>#DIV/0!</v>
      </c>
      <c r="AT2016" s="416">
        <f t="shared" si="12"/>
        <v>0</v>
      </c>
      <c r="AU2016" s="417"/>
    </row>
    <row r="2017" hidden="1">
      <c r="A2017" s="88" t="str">
        <f>Master!A2066</f>
        <v>VSTW18003</v>
      </c>
      <c r="B2017" s="414" t="str">
        <f>Master!B2066</f>
        <v/>
      </c>
      <c r="C2017" s="414" t="str">
        <f>Master!C2066</f>
        <v/>
      </c>
      <c r="D2017" s="88" t="str">
        <f>Master!D2066</f>
        <v/>
      </c>
      <c r="E2017" s="406" t="str">
        <f>Master!E2066</f>
        <v/>
      </c>
      <c r="F2017" s="406">
        <f>Master!F2066</f>
        <v>0</v>
      </c>
      <c r="G2017" s="88" t="str">
        <f>Master!G2066</f>
        <v/>
      </c>
      <c r="H2017" s="88" t="str">
        <f>Master!H2066</f>
        <v/>
      </c>
      <c r="I2017" s="88" t="str">
        <f>Master!I2066</f>
        <v/>
      </c>
      <c r="J2017" s="88" t="str">
        <f>Master!J2066</f>
        <v>STUDIO WU PTE LTD</v>
      </c>
      <c r="K2017" s="88" t="str">
        <f>Master!K2066</f>
        <v/>
      </c>
      <c r="L2017" s="88" t="str">
        <f>Master!L2066</f>
        <v/>
      </c>
      <c r="M2017" s="88" t="str">
        <f>Master!M2066</f>
        <v/>
      </c>
      <c r="N2017" s="88" t="str">
        <f>Master!N2066</f>
        <v/>
      </c>
      <c r="O2017" s="88" t="str">
        <f>Master!O2066</f>
        <v/>
      </c>
      <c r="P2017" s="88" t="str">
        <f>Master!P2066</f>
        <v/>
      </c>
      <c r="Q2017" s="88" t="str">
        <f>Master!Q2066</f>
        <v/>
      </c>
      <c r="R2017" s="406" t="str">
        <f>Master!R2066</f>
        <v/>
      </c>
      <c r="S2017" s="406">
        <f>Master!S2066</f>
        <v>0</v>
      </c>
      <c r="T2017" s="406" t="str">
        <f>Master!T2066</f>
        <v/>
      </c>
      <c r="U2017" s="406" t="str">
        <f>Master!U2066</f>
        <v/>
      </c>
      <c r="V2017" s="406" t="str">
        <f>Master!V2066</f>
        <v/>
      </c>
      <c r="W2017" s="406" t="str">
        <f>Master!W2066</f>
        <v/>
      </c>
      <c r="X2017" s="406" t="str">
        <f>Master!X2066</f>
        <v/>
      </c>
      <c r="Y2017" s="406" t="str">
        <f>Master!Y2066</f>
        <v/>
      </c>
      <c r="Z2017" s="406" t="str">
        <f>Master!Z2066</f>
        <v/>
      </c>
      <c r="AA2017" s="406" t="str">
        <f>Master!AA2066</f>
        <v/>
      </c>
      <c r="AB2017" s="406" t="str">
        <f>Master!AB2066</f>
        <v/>
      </c>
      <c r="AC2017" s="406" t="str">
        <f>Master!AC2066</f>
        <v/>
      </c>
      <c r="AD2017" s="406" t="str">
        <f>Master!AD2066</f>
        <v/>
      </c>
      <c r="AE2017" s="406" t="str">
        <f>Master!AE2066</f>
        <v/>
      </c>
      <c r="AF2017" s="406" t="str">
        <f>Master!AF2066</f>
        <v/>
      </c>
      <c r="AG2017" s="406" t="str">
        <f>Master!AG2066</f>
        <v/>
      </c>
      <c r="AH2017" s="88" t="str">
        <f>Master!AH2066</f>
        <v/>
      </c>
      <c r="AI2017" s="88" t="str">
        <f>Master!AI2066</f>
        <v/>
      </c>
      <c r="AJ2017" s="406" t="str">
        <f>Master!AJ2066</f>
        <v/>
      </c>
      <c r="AK2017" s="406">
        <f>Master!AK2066</f>
        <v>0</v>
      </c>
      <c r="AL2017" s="88" t="str">
        <f>Master!AL2066</f>
        <v/>
      </c>
      <c r="AM2017" s="416"/>
      <c r="AN2017" s="416"/>
      <c r="AO2017" s="416"/>
      <c r="AP2017" s="416"/>
      <c r="AQ2017" s="416"/>
      <c r="AR2017" s="416">
        <f t="shared" si="10"/>
        <v>0</v>
      </c>
      <c r="AS2017" s="417" t="str">
        <f t="shared" si="11"/>
        <v>#DIV/0!</v>
      </c>
      <c r="AT2017" s="416">
        <f t="shared" si="12"/>
        <v>0</v>
      </c>
      <c r="AU2017" s="417"/>
    </row>
    <row r="2018" hidden="1">
      <c r="A2018" s="88" t="str">
        <f>Master!A2067</f>
        <v>VSTW18004</v>
      </c>
      <c r="B2018" s="414" t="str">
        <f>Master!B2067</f>
        <v/>
      </c>
      <c r="C2018" s="414" t="str">
        <f>Master!C2067</f>
        <v/>
      </c>
      <c r="D2018" s="88" t="str">
        <f>Master!D2067</f>
        <v/>
      </c>
      <c r="E2018" s="406" t="str">
        <f>Master!E2067</f>
        <v/>
      </c>
      <c r="F2018" s="406">
        <f>Master!F2067</f>
        <v>0</v>
      </c>
      <c r="G2018" s="88" t="str">
        <f>Master!G2067</f>
        <v/>
      </c>
      <c r="H2018" s="88" t="str">
        <f>Master!H2067</f>
        <v/>
      </c>
      <c r="I2018" s="88" t="str">
        <f>Master!I2067</f>
        <v/>
      </c>
      <c r="J2018" s="88" t="str">
        <f>Master!J2067</f>
        <v>STUDIO WU PTE LTD</v>
      </c>
      <c r="K2018" s="88" t="str">
        <f>Master!K2067</f>
        <v/>
      </c>
      <c r="L2018" s="88" t="str">
        <f>Master!L2067</f>
        <v/>
      </c>
      <c r="M2018" s="88" t="str">
        <f>Master!M2067</f>
        <v/>
      </c>
      <c r="N2018" s="88" t="str">
        <f>Master!N2067</f>
        <v/>
      </c>
      <c r="O2018" s="88" t="str">
        <f>Master!O2067</f>
        <v/>
      </c>
      <c r="P2018" s="88" t="str">
        <f>Master!P2067</f>
        <v/>
      </c>
      <c r="Q2018" s="88" t="str">
        <f>Master!Q2067</f>
        <v/>
      </c>
      <c r="R2018" s="406" t="str">
        <f>Master!R2067</f>
        <v/>
      </c>
      <c r="S2018" s="406">
        <f>Master!S2067</f>
        <v>0</v>
      </c>
      <c r="T2018" s="406" t="str">
        <f>Master!T2067</f>
        <v/>
      </c>
      <c r="U2018" s="406" t="str">
        <f>Master!U2067</f>
        <v/>
      </c>
      <c r="V2018" s="406" t="str">
        <f>Master!V2067</f>
        <v/>
      </c>
      <c r="W2018" s="406" t="str">
        <f>Master!W2067</f>
        <v/>
      </c>
      <c r="X2018" s="406" t="str">
        <f>Master!X2067</f>
        <v/>
      </c>
      <c r="Y2018" s="406" t="str">
        <f>Master!Y2067</f>
        <v/>
      </c>
      <c r="Z2018" s="406" t="str">
        <f>Master!Z2067</f>
        <v/>
      </c>
      <c r="AA2018" s="406" t="str">
        <f>Master!AA2067</f>
        <v/>
      </c>
      <c r="AB2018" s="406" t="str">
        <f>Master!AB2067</f>
        <v/>
      </c>
      <c r="AC2018" s="406" t="str">
        <f>Master!AC2067</f>
        <v/>
      </c>
      <c r="AD2018" s="406" t="str">
        <f>Master!AD2067</f>
        <v/>
      </c>
      <c r="AE2018" s="406" t="str">
        <f>Master!AE2067</f>
        <v/>
      </c>
      <c r="AF2018" s="406" t="str">
        <f>Master!AF2067</f>
        <v/>
      </c>
      <c r="AG2018" s="406" t="str">
        <f>Master!AG2067</f>
        <v/>
      </c>
      <c r="AH2018" s="88" t="str">
        <f>Master!AH2067</f>
        <v/>
      </c>
      <c r="AI2018" s="414" t="str">
        <f>Master!AI2067</f>
        <v/>
      </c>
      <c r="AJ2018" s="406" t="str">
        <f>Master!AJ2067</f>
        <v/>
      </c>
      <c r="AK2018" s="406">
        <f>Master!AK2067</f>
        <v>0</v>
      </c>
      <c r="AL2018" s="88" t="str">
        <f>Master!AL2067</f>
        <v/>
      </c>
      <c r="AM2018" s="416"/>
      <c r="AN2018" s="416"/>
      <c r="AO2018" s="416"/>
      <c r="AP2018" s="416"/>
      <c r="AQ2018" s="416"/>
      <c r="AR2018" s="416">
        <f t="shared" si="10"/>
        <v>0</v>
      </c>
      <c r="AS2018" s="417" t="str">
        <f t="shared" si="11"/>
        <v>#DIV/0!</v>
      </c>
      <c r="AT2018" s="416">
        <f t="shared" si="12"/>
        <v>0</v>
      </c>
      <c r="AU2018" s="417"/>
    </row>
    <row r="2019" hidden="1">
      <c r="A2019" s="88" t="str">
        <f>Master!A2068</f>
        <v>VSTW18005</v>
      </c>
      <c r="B2019" s="414" t="str">
        <f>Master!B2068</f>
        <v/>
      </c>
      <c r="C2019" s="414" t="str">
        <f>Master!C2068</f>
        <v/>
      </c>
      <c r="D2019" s="88" t="str">
        <f>Master!D2068</f>
        <v/>
      </c>
      <c r="E2019" s="406" t="str">
        <f>Master!E2068</f>
        <v/>
      </c>
      <c r="F2019" s="406">
        <f>Master!F2068</f>
        <v>0</v>
      </c>
      <c r="G2019" s="88" t="str">
        <f>Master!G2068</f>
        <v/>
      </c>
      <c r="H2019" s="88" t="str">
        <f>Master!H2068</f>
        <v/>
      </c>
      <c r="I2019" s="88" t="str">
        <f>Master!I2068</f>
        <v/>
      </c>
      <c r="J2019" s="88" t="str">
        <f>Master!J2068</f>
        <v>STUDIO WU PTE LTD</v>
      </c>
      <c r="K2019" s="88" t="str">
        <f>Master!K2068</f>
        <v/>
      </c>
      <c r="L2019" s="88" t="str">
        <f>Master!L2068</f>
        <v/>
      </c>
      <c r="M2019" s="88" t="str">
        <f>Master!M2068</f>
        <v/>
      </c>
      <c r="N2019" s="88" t="str">
        <f>Master!N2068</f>
        <v/>
      </c>
      <c r="O2019" s="88" t="str">
        <f>Master!O2068</f>
        <v/>
      </c>
      <c r="P2019" s="88" t="str">
        <f>Master!P2068</f>
        <v/>
      </c>
      <c r="Q2019" s="88" t="str">
        <f>Master!Q2068</f>
        <v/>
      </c>
      <c r="R2019" s="406" t="str">
        <f>Master!R2068</f>
        <v/>
      </c>
      <c r="S2019" s="406">
        <f>Master!S2068</f>
        <v>0</v>
      </c>
      <c r="T2019" s="406" t="str">
        <f>Master!T2068</f>
        <v/>
      </c>
      <c r="U2019" s="406" t="str">
        <f>Master!U2068</f>
        <v/>
      </c>
      <c r="V2019" s="406" t="str">
        <f>Master!V2068</f>
        <v/>
      </c>
      <c r="W2019" s="406" t="str">
        <f>Master!W2068</f>
        <v/>
      </c>
      <c r="X2019" s="406" t="str">
        <f>Master!X2068</f>
        <v/>
      </c>
      <c r="Y2019" s="406" t="str">
        <f>Master!Y2068</f>
        <v/>
      </c>
      <c r="Z2019" s="406" t="str">
        <f>Master!Z2068</f>
        <v/>
      </c>
      <c r="AA2019" s="406" t="str">
        <f>Master!AA2068</f>
        <v/>
      </c>
      <c r="AB2019" s="406" t="str">
        <f>Master!AB2068</f>
        <v/>
      </c>
      <c r="AC2019" s="406" t="str">
        <f>Master!AC2068</f>
        <v/>
      </c>
      <c r="AD2019" s="406" t="str">
        <f>Master!AD2068</f>
        <v/>
      </c>
      <c r="AE2019" s="406" t="str">
        <f>Master!AE2068</f>
        <v/>
      </c>
      <c r="AF2019" s="406" t="str">
        <f>Master!AF2068</f>
        <v/>
      </c>
      <c r="AG2019" s="406" t="str">
        <f>Master!AG2068</f>
        <v/>
      </c>
      <c r="AH2019" s="88" t="str">
        <f>Master!AH2068</f>
        <v/>
      </c>
      <c r="AI2019" s="88" t="str">
        <f>Master!AI2068</f>
        <v/>
      </c>
      <c r="AJ2019" s="406" t="str">
        <f>Master!AJ2068</f>
        <v/>
      </c>
      <c r="AK2019" s="406">
        <f>Master!AK2068</f>
        <v>0</v>
      </c>
      <c r="AL2019" s="88" t="str">
        <f>Master!AL2068</f>
        <v/>
      </c>
      <c r="AM2019" s="416"/>
      <c r="AN2019" s="416"/>
      <c r="AO2019" s="416"/>
      <c r="AP2019" s="416"/>
      <c r="AQ2019" s="416"/>
      <c r="AR2019" s="416">
        <f t="shared" si="10"/>
        <v>0</v>
      </c>
      <c r="AS2019" s="417" t="str">
        <f t="shared" si="11"/>
        <v>#DIV/0!</v>
      </c>
      <c r="AT2019" s="416">
        <f t="shared" si="12"/>
        <v>0</v>
      </c>
      <c r="AU2019" s="417"/>
    </row>
    <row r="2020" hidden="1">
      <c r="A2020" s="88" t="str">
        <f>Master!A2069</f>
        <v>VSTW18006</v>
      </c>
      <c r="B2020" s="414" t="str">
        <f>Master!B2069</f>
        <v/>
      </c>
      <c r="C2020" s="414" t="str">
        <f>Master!C2069</f>
        <v/>
      </c>
      <c r="D2020" s="88" t="str">
        <f>Master!D2069</f>
        <v/>
      </c>
      <c r="E2020" s="406" t="str">
        <f>Master!E2069</f>
        <v/>
      </c>
      <c r="F2020" s="406">
        <f>Master!F2069</f>
        <v>0</v>
      </c>
      <c r="G2020" s="88" t="str">
        <f>Master!G2069</f>
        <v/>
      </c>
      <c r="H2020" s="88" t="str">
        <f>Master!H2069</f>
        <v/>
      </c>
      <c r="I2020" s="88" t="str">
        <f>Master!I2069</f>
        <v/>
      </c>
      <c r="J2020" s="88" t="str">
        <f>Master!J2069</f>
        <v>STUDIO WU PTE LTD</v>
      </c>
      <c r="K2020" s="88" t="str">
        <f>Master!K2069</f>
        <v/>
      </c>
      <c r="L2020" s="88" t="str">
        <f>Master!L2069</f>
        <v/>
      </c>
      <c r="M2020" s="88" t="str">
        <f>Master!M2069</f>
        <v/>
      </c>
      <c r="N2020" s="88" t="str">
        <f>Master!N2069</f>
        <v/>
      </c>
      <c r="O2020" s="88" t="str">
        <f>Master!O2069</f>
        <v/>
      </c>
      <c r="P2020" s="88" t="str">
        <f>Master!P2069</f>
        <v/>
      </c>
      <c r="Q2020" s="88" t="str">
        <f>Master!Q2069</f>
        <v/>
      </c>
      <c r="R2020" s="406" t="str">
        <f>Master!R2069</f>
        <v/>
      </c>
      <c r="S2020" s="406">
        <f>Master!S2069</f>
        <v>0</v>
      </c>
      <c r="T2020" s="406" t="str">
        <f>Master!T2069</f>
        <v/>
      </c>
      <c r="U2020" s="406" t="str">
        <f>Master!U2069</f>
        <v/>
      </c>
      <c r="V2020" s="406" t="str">
        <f>Master!V2069</f>
        <v/>
      </c>
      <c r="W2020" s="406" t="str">
        <f>Master!W2069</f>
        <v/>
      </c>
      <c r="X2020" s="406" t="str">
        <f>Master!X2069</f>
        <v/>
      </c>
      <c r="Y2020" s="406" t="str">
        <f>Master!Y2069</f>
        <v/>
      </c>
      <c r="Z2020" s="406" t="str">
        <f>Master!Z2069</f>
        <v/>
      </c>
      <c r="AA2020" s="406" t="str">
        <f>Master!AA2069</f>
        <v/>
      </c>
      <c r="AB2020" s="406" t="str">
        <f>Master!AB2069</f>
        <v/>
      </c>
      <c r="AC2020" s="406" t="str">
        <f>Master!AC2069</f>
        <v/>
      </c>
      <c r="AD2020" s="406" t="str">
        <f>Master!AD2069</f>
        <v/>
      </c>
      <c r="AE2020" s="406" t="str">
        <f>Master!AE2069</f>
        <v/>
      </c>
      <c r="AF2020" s="406" t="str">
        <f>Master!AF2069</f>
        <v/>
      </c>
      <c r="AG2020" s="406" t="str">
        <f>Master!AG2069</f>
        <v/>
      </c>
      <c r="AH2020" s="88" t="str">
        <f>Master!AH2069</f>
        <v/>
      </c>
      <c r="AI2020" s="414" t="str">
        <f>Master!AI2069</f>
        <v/>
      </c>
      <c r="AJ2020" s="406" t="str">
        <f>Master!AJ2069</f>
        <v/>
      </c>
      <c r="AK2020" s="406">
        <f>Master!AK2069</f>
        <v>0</v>
      </c>
      <c r="AL2020" s="88" t="str">
        <f>Master!AL2069</f>
        <v/>
      </c>
      <c r="AM2020" s="416"/>
      <c r="AN2020" s="416"/>
      <c r="AO2020" s="416"/>
      <c r="AP2020" s="416"/>
      <c r="AQ2020" s="416"/>
      <c r="AR2020" s="416">
        <f t="shared" si="10"/>
        <v>0</v>
      </c>
      <c r="AS2020" s="417" t="str">
        <f t="shared" si="11"/>
        <v>#DIV/0!</v>
      </c>
      <c r="AT2020" s="416">
        <f t="shared" si="12"/>
        <v>0</v>
      </c>
      <c r="AU2020" s="417"/>
    </row>
    <row r="2021" hidden="1">
      <c r="A2021" s="88" t="str">
        <f>Master!A2070</f>
        <v>VSTW18007</v>
      </c>
      <c r="B2021" s="414" t="str">
        <f>Master!B2070</f>
        <v/>
      </c>
      <c r="C2021" s="414" t="str">
        <f>Master!C2070</f>
        <v/>
      </c>
      <c r="D2021" s="88" t="str">
        <f>Master!D2070</f>
        <v/>
      </c>
      <c r="E2021" s="406" t="str">
        <f>Master!E2070</f>
        <v/>
      </c>
      <c r="F2021" s="406">
        <f>Master!F2070</f>
        <v>0</v>
      </c>
      <c r="G2021" s="88" t="str">
        <f>Master!G2070</f>
        <v/>
      </c>
      <c r="H2021" s="88" t="str">
        <f>Master!H2070</f>
        <v/>
      </c>
      <c r="I2021" s="88" t="str">
        <f>Master!I2070</f>
        <v/>
      </c>
      <c r="J2021" s="88" t="str">
        <f>Master!J2070</f>
        <v>STUDIO WU PTE LTD</v>
      </c>
      <c r="K2021" s="88" t="str">
        <f>Master!K2070</f>
        <v/>
      </c>
      <c r="L2021" s="88" t="str">
        <f>Master!L2070</f>
        <v/>
      </c>
      <c r="M2021" s="88" t="str">
        <f>Master!M2070</f>
        <v/>
      </c>
      <c r="N2021" s="88" t="str">
        <f>Master!N2070</f>
        <v/>
      </c>
      <c r="O2021" s="88" t="str">
        <f>Master!O2070</f>
        <v/>
      </c>
      <c r="P2021" s="88" t="str">
        <f>Master!P2070</f>
        <v/>
      </c>
      <c r="Q2021" s="88" t="str">
        <f>Master!Q2070</f>
        <v/>
      </c>
      <c r="R2021" s="406" t="str">
        <f>Master!R2070</f>
        <v/>
      </c>
      <c r="S2021" s="406">
        <f>Master!S2070</f>
        <v>0</v>
      </c>
      <c r="T2021" s="406" t="str">
        <f>Master!T2070</f>
        <v/>
      </c>
      <c r="U2021" s="406" t="str">
        <f>Master!U2070</f>
        <v/>
      </c>
      <c r="V2021" s="406" t="str">
        <f>Master!V2070</f>
        <v/>
      </c>
      <c r="W2021" s="406" t="str">
        <f>Master!W2070</f>
        <v/>
      </c>
      <c r="X2021" s="406" t="str">
        <f>Master!X2070</f>
        <v/>
      </c>
      <c r="Y2021" s="406" t="str">
        <f>Master!Y2070</f>
        <v/>
      </c>
      <c r="Z2021" s="406" t="str">
        <f>Master!Z2070</f>
        <v/>
      </c>
      <c r="AA2021" s="406" t="str">
        <f>Master!AA2070</f>
        <v/>
      </c>
      <c r="AB2021" s="406" t="str">
        <f>Master!AB2070</f>
        <v/>
      </c>
      <c r="AC2021" s="406" t="str">
        <f>Master!AC2070</f>
        <v/>
      </c>
      <c r="AD2021" s="406" t="str">
        <f>Master!AD2070</f>
        <v/>
      </c>
      <c r="AE2021" s="406" t="str">
        <f>Master!AE2070</f>
        <v/>
      </c>
      <c r="AF2021" s="406" t="str">
        <f>Master!AF2070</f>
        <v/>
      </c>
      <c r="AG2021" s="406" t="str">
        <f>Master!AG2070</f>
        <v/>
      </c>
      <c r="AH2021" s="88" t="str">
        <f>Master!AH2070</f>
        <v/>
      </c>
      <c r="AI2021" s="88" t="str">
        <f>Master!AI2070</f>
        <v/>
      </c>
      <c r="AJ2021" s="406" t="str">
        <f>Master!AJ2070</f>
        <v/>
      </c>
      <c r="AK2021" s="406">
        <f>Master!AK2070</f>
        <v>0</v>
      </c>
      <c r="AL2021" s="88" t="str">
        <f>Master!AL2070</f>
        <v/>
      </c>
      <c r="AM2021" s="416"/>
      <c r="AN2021" s="416"/>
      <c r="AO2021" s="416"/>
      <c r="AP2021" s="416"/>
      <c r="AQ2021" s="416"/>
      <c r="AR2021" s="416">
        <f t="shared" si="10"/>
        <v>0</v>
      </c>
      <c r="AS2021" s="417" t="str">
        <f t="shared" si="11"/>
        <v>#DIV/0!</v>
      </c>
      <c r="AT2021" s="416">
        <f t="shared" si="12"/>
        <v>0</v>
      </c>
      <c r="AU2021" s="417"/>
    </row>
    <row r="2022" hidden="1">
      <c r="A2022" s="88" t="str">
        <f>Master!A2071</f>
        <v>VSTW18008</v>
      </c>
      <c r="B2022" s="414" t="str">
        <f>Master!B2071</f>
        <v/>
      </c>
      <c r="C2022" s="414" t="str">
        <f>Master!C2071</f>
        <v/>
      </c>
      <c r="D2022" s="88" t="str">
        <f>Master!D2071</f>
        <v/>
      </c>
      <c r="E2022" s="406" t="str">
        <f>Master!E2071</f>
        <v/>
      </c>
      <c r="F2022" s="406">
        <f>Master!F2071</f>
        <v>0</v>
      </c>
      <c r="G2022" s="88" t="str">
        <f>Master!G2071</f>
        <v/>
      </c>
      <c r="H2022" s="88" t="str">
        <f>Master!H2071</f>
        <v/>
      </c>
      <c r="I2022" s="88" t="str">
        <f>Master!I2071</f>
        <v/>
      </c>
      <c r="J2022" s="88" t="str">
        <f>Master!J2071</f>
        <v>STUDIO WU PTE LTD</v>
      </c>
      <c r="K2022" s="88" t="str">
        <f>Master!K2071</f>
        <v/>
      </c>
      <c r="L2022" s="88" t="str">
        <f>Master!L2071</f>
        <v/>
      </c>
      <c r="M2022" s="88" t="str">
        <f>Master!M2071</f>
        <v/>
      </c>
      <c r="N2022" s="88" t="str">
        <f>Master!N2071</f>
        <v/>
      </c>
      <c r="O2022" s="88" t="str">
        <f>Master!O2071</f>
        <v/>
      </c>
      <c r="P2022" s="88" t="str">
        <f>Master!P2071</f>
        <v/>
      </c>
      <c r="Q2022" s="88" t="str">
        <f>Master!Q2071</f>
        <v/>
      </c>
      <c r="R2022" s="406" t="str">
        <f>Master!R2071</f>
        <v/>
      </c>
      <c r="S2022" s="406">
        <f>Master!S2071</f>
        <v>0</v>
      </c>
      <c r="T2022" s="406" t="str">
        <f>Master!T2071</f>
        <v/>
      </c>
      <c r="U2022" s="406" t="str">
        <f>Master!U2071</f>
        <v/>
      </c>
      <c r="V2022" s="406" t="str">
        <f>Master!V2071</f>
        <v/>
      </c>
      <c r="W2022" s="406" t="str">
        <f>Master!W2071</f>
        <v/>
      </c>
      <c r="X2022" s="406" t="str">
        <f>Master!X2071</f>
        <v/>
      </c>
      <c r="Y2022" s="406" t="str">
        <f>Master!Y2071</f>
        <v/>
      </c>
      <c r="Z2022" s="406" t="str">
        <f>Master!Z2071</f>
        <v/>
      </c>
      <c r="AA2022" s="406" t="str">
        <f>Master!AA2071</f>
        <v/>
      </c>
      <c r="AB2022" s="406" t="str">
        <f>Master!AB2071</f>
        <v/>
      </c>
      <c r="AC2022" s="406" t="str">
        <f>Master!AC2071</f>
        <v/>
      </c>
      <c r="AD2022" s="406" t="str">
        <f>Master!AD2071</f>
        <v/>
      </c>
      <c r="AE2022" s="406" t="str">
        <f>Master!AE2071</f>
        <v/>
      </c>
      <c r="AF2022" s="406" t="str">
        <f>Master!AF2071</f>
        <v/>
      </c>
      <c r="AG2022" s="406" t="str">
        <f>Master!AG2071</f>
        <v/>
      </c>
      <c r="AH2022" s="88" t="str">
        <f>Master!AH2071</f>
        <v/>
      </c>
      <c r="AI2022" s="414" t="str">
        <f>Master!AI2071</f>
        <v/>
      </c>
      <c r="AJ2022" s="406" t="str">
        <f>Master!AJ2071</f>
        <v/>
      </c>
      <c r="AK2022" s="406">
        <f>Master!AK2071</f>
        <v>0</v>
      </c>
      <c r="AL2022" s="88" t="str">
        <f>Master!AL2071</f>
        <v/>
      </c>
      <c r="AM2022" s="416"/>
      <c r="AN2022" s="416"/>
      <c r="AO2022" s="416"/>
      <c r="AP2022" s="416"/>
      <c r="AQ2022" s="416"/>
      <c r="AR2022" s="416">
        <f t="shared" si="10"/>
        <v>0</v>
      </c>
      <c r="AS2022" s="417" t="str">
        <f t="shared" si="11"/>
        <v>#DIV/0!</v>
      </c>
      <c r="AT2022" s="416">
        <f t="shared" si="12"/>
        <v>0</v>
      </c>
      <c r="AU2022" s="417"/>
    </row>
    <row r="2023" hidden="1">
      <c r="A2023" s="88" t="str">
        <f>Master!A2072</f>
        <v>VSTW18009</v>
      </c>
      <c r="B2023" s="414" t="str">
        <f>Master!B2072</f>
        <v/>
      </c>
      <c r="C2023" s="414" t="str">
        <f>Master!C2072</f>
        <v/>
      </c>
      <c r="D2023" s="88" t="str">
        <f>Master!D2072</f>
        <v/>
      </c>
      <c r="E2023" s="406" t="str">
        <f>Master!E2072</f>
        <v/>
      </c>
      <c r="F2023" s="406">
        <f>Master!F2072</f>
        <v>0</v>
      </c>
      <c r="G2023" s="88" t="str">
        <f>Master!G2072</f>
        <v/>
      </c>
      <c r="H2023" s="88" t="str">
        <f>Master!H2072</f>
        <v/>
      </c>
      <c r="I2023" s="88" t="str">
        <f>Master!I2072</f>
        <v/>
      </c>
      <c r="J2023" s="88" t="str">
        <f>Master!J2072</f>
        <v>STUDIO WU PTE LTD</v>
      </c>
      <c r="K2023" s="88" t="str">
        <f>Master!K2072</f>
        <v/>
      </c>
      <c r="L2023" s="88" t="str">
        <f>Master!L2072</f>
        <v/>
      </c>
      <c r="M2023" s="88" t="str">
        <f>Master!M2072</f>
        <v/>
      </c>
      <c r="N2023" s="88" t="str">
        <f>Master!N2072</f>
        <v/>
      </c>
      <c r="O2023" s="88" t="str">
        <f>Master!O2072</f>
        <v/>
      </c>
      <c r="P2023" s="88" t="str">
        <f>Master!P2072</f>
        <v/>
      </c>
      <c r="Q2023" s="88" t="str">
        <f>Master!Q2072</f>
        <v/>
      </c>
      <c r="R2023" s="406" t="str">
        <f>Master!R2072</f>
        <v/>
      </c>
      <c r="S2023" s="406">
        <f>Master!S2072</f>
        <v>0</v>
      </c>
      <c r="T2023" s="406" t="str">
        <f>Master!T2072</f>
        <v/>
      </c>
      <c r="U2023" s="406" t="str">
        <f>Master!U2072</f>
        <v/>
      </c>
      <c r="V2023" s="406" t="str">
        <f>Master!V2072</f>
        <v/>
      </c>
      <c r="W2023" s="406" t="str">
        <f>Master!W2072</f>
        <v/>
      </c>
      <c r="X2023" s="406" t="str">
        <f>Master!X2072</f>
        <v/>
      </c>
      <c r="Y2023" s="406" t="str">
        <f>Master!Y2072</f>
        <v/>
      </c>
      <c r="Z2023" s="406" t="str">
        <f>Master!Z2072</f>
        <v/>
      </c>
      <c r="AA2023" s="406" t="str">
        <f>Master!AA2072</f>
        <v/>
      </c>
      <c r="AB2023" s="406" t="str">
        <f>Master!AB2072</f>
        <v/>
      </c>
      <c r="AC2023" s="406" t="str">
        <f>Master!AC2072</f>
        <v/>
      </c>
      <c r="AD2023" s="406" t="str">
        <f>Master!AD2072</f>
        <v/>
      </c>
      <c r="AE2023" s="406" t="str">
        <f>Master!AE2072</f>
        <v/>
      </c>
      <c r="AF2023" s="406" t="str">
        <f>Master!AF2072</f>
        <v/>
      </c>
      <c r="AG2023" s="406" t="str">
        <f>Master!AG2072</f>
        <v/>
      </c>
      <c r="AH2023" s="88" t="str">
        <f>Master!AH2072</f>
        <v/>
      </c>
      <c r="AI2023" s="88" t="str">
        <f>Master!AI2072</f>
        <v/>
      </c>
      <c r="AJ2023" s="406" t="str">
        <f>Master!AJ2072</f>
        <v/>
      </c>
      <c r="AK2023" s="406">
        <f>Master!AK2072</f>
        <v>0</v>
      </c>
      <c r="AL2023" s="88" t="str">
        <f>Master!AL2072</f>
        <v/>
      </c>
      <c r="AM2023" s="416"/>
      <c r="AN2023" s="416"/>
      <c r="AO2023" s="416"/>
      <c r="AP2023" s="416"/>
      <c r="AQ2023" s="416"/>
      <c r="AR2023" s="416">
        <f t="shared" si="10"/>
        <v>0</v>
      </c>
      <c r="AS2023" s="417" t="str">
        <f t="shared" si="11"/>
        <v>#DIV/0!</v>
      </c>
      <c r="AT2023" s="416">
        <f t="shared" si="12"/>
        <v>0</v>
      </c>
      <c r="AU2023" s="417"/>
    </row>
    <row r="2024" hidden="1">
      <c r="A2024" s="88" t="str">
        <f>Master!A2073</f>
        <v>VSTW18010</v>
      </c>
      <c r="B2024" s="414" t="str">
        <f>Master!B2073</f>
        <v/>
      </c>
      <c r="C2024" s="414" t="str">
        <f>Master!C2073</f>
        <v/>
      </c>
      <c r="D2024" s="88" t="str">
        <f>Master!D2073</f>
        <v/>
      </c>
      <c r="E2024" s="406" t="str">
        <f>Master!E2073</f>
        <v/>
      </c>
      <c r="F2024" s="406">
        <f>Master!F2073</f>
        <v>0</v>
      </c>
      <c r="G2024" s="88" t="str">
        <f>Master!G2073</f>
        <v/>
      </c>
      <c r="H2024" s="88" t="str">
        <f>Master!H2073</f>
        <v/>
      </c>
      <c r="I2024" s="88" t="str">
        <f>Master!I2073</f>
        <v/>
      </c>
      <c r="J2024" s="88" t="str">
        <f>Master!J2073</f>
        <v>STUDIO WU PTE LTD</v>
      </c>
      <c r="K2024" s="88" t="str">
        <f>Master!K2073</f>
        <v/>
      </c>
      <c r="L2024" s="88" t="str">
        <f>Master!L2073</f>
        <v/>
      </c>
      <c r="M2024" s="88" t="str">
        <f>Master!M2073</f>
        <v/>
      </c>
      <c r="N2024" s="88" t="str">
        <f>Master!N2073</f>
        <v/>
      </c>
      <c r="O2024" s="88" t="str">
        <f>Master!O2073</f>
        <v/>
      </c>
      <c r="P2024" s="88" t="str">
        <f>Master!P2073</f>
        <v/>
      </c>
      <c r="Q2024" s="88" t="str">
        <f>Master!Q2073</f>
        <v/>
      </c>
      <c r="R2024" s="406" t="str">
        <f>Master!R2073</f>
        <v/>
      </c>
      <c r="S2024" s="406">
        <f>Master!S2073</f>
        <v>0</v>
      </c>
      <c r="T2024" s="406" t="str">
        <f>Master!T2073</f>
        <v/>
      </c>
      <c r="U2024" s="406" t="str">
        <f>Master!U2073</f>
        <v/>
      </c>
      <c r="V2024" s="406" t="str">
        <f>Master!V2073</f>
        <v/>
      </c>
      <c r="W2024" s="406" t="str">
        <f>Master!W2073</f>
        <v/>
      </c>
      <c r="X2024" s="406" t="str">
        <f>Master!X2073</f>
        <v/>
      </c>
      <c r="Y2024" s="406" t="str">
        <f>Master!Y2073</f>
        <v/>
      </c>
      <c r="Z2024" s="406" t="str">
        <f>Master!Z2073</f>
        <v/>
      </c>
      <c r="AA2024" s="406" t="str">
        <f>Master!AA2073</f>
        <v/>
      </c>
      <c r="AB2024" s="406" t="str">
        <f>Master!AB2073</f>
        <v/>
      </c>
      <c r="AC2024" s="406" t="str">
        <f>Master!AC2073</f>
        <v/>
      </c>
      <c r="AD2024" s="406" t="str">
        <f>Master!AD2073</f>
        <v/>
      </c>
      <c r="AE2024" s="406" t="str">
        <f>Master!AE2073</f>
        <v/>
      </c>
      <c r="AF2024" s="406" t="str">
        <f>Master!AF2073</f>
        <v/>
      </c>
      <c r="AG2024" s="406" t="str">
        <f>Master!AG2073</f>
        <v/>
      </c>
      <c r="AH2024" s="88" t="str">
        <f>Master!AH2073</f>
        <v/>
      </c>
      <c r="AI2024" s="414" t="str">
        <f>Master!AI2073</f>
        <v/>
      </c>
      <c r="AJ2024" s="406" t="str">
        <f>Master!AJ2073</f>
        <v/>
      </c>
      <c r="AK2024" s="406">
        <f>Master!AK2073</f>
        <v>0</v>
      </c>
      <c r="AL2024" s="88" t="str">
        <f>Master!AL2073</f>
        <v/>
      </c>
      <c r="AM2024" s="416"/>
      <c r="AN2024" s="416"/>
      <c r="AO2024" s="416"/>
      <c r="AP2024" s="416"/>
      <c r="AQ2024" s="416"/>
      <c r="AR2024" s="416">
        <f t="shared" si="10"/>
        <v>0</v>
      </c>
      <c r="AS2024" s="417" t="str">
        <f t="shared" si="11"/>
        <v>#DIV/0!</v>
      </c>
      <c r="AT2024" s="416">
        <f t="shared" si="12"/>
        <v>0</v>
      </c>
      <c r="AU2024" s="417"/>
    </row>
    <row r="2025" hidden="1">
      <c r="A2025" s="88" t="str">
        <f>Master!A2074</f>
        <v>VSTW18011</v>
      </c>
      <c r="B2025" s="414" t="str">
        <f>Master!B2074</f>
        <v/>
      </c>
      <c r="C2025" s="414" t="str">
        <f>Master!C2074</f>
        <v/>
      </c>
      <c r="D2025" s="88" t="str">
        <f>Master!D2074</f>
        <v/>
      </c>
      <c r="E2025" s="406" t="str">
        <f>Master!E2074</f>
        <v/>
      </c>
      <c r="F2025" s="406">
        <f>Master!F2074</f>
        <v>0</v>
      </c>
      <c r="G2025" s="88" t="str">
        <f>Master!G2074</f>
        <v/>
      </c>
      <c r="H2025" s="88" t="str">
        <f>Master!H2074</f>
        <v/>
      </c>
      <c r="I2025" s="88" t="str">
        <f>Master!I2074</f>
        <v/>
      </c>
      <c r="J2025" s="88" t="str">
        <f>Master!J2074</f>
        <v>STUDIO WU PTE LTD</v>
      </c>
      <c r="K2025" s="88" t="str">
        <f>Master!K2074</f>
        <v/>
      </c>
      <c r="L2025" s="88" t="str">
        <f>Master!L2074</f>
        <v/>
      </c>
      <c r="M2025" s="88" t="str">
        <f>Master!M2074</f>
        <v/>
      </c>
      <c r="N2025" s="88" t="str">
        <f>Master!N2074</f>
        <v/>
      </c>
      <c r="O2025" s="88" t="str">
        <f>Master!O2074</f>
        <v/>
      </c>
      <c r="P2025" s="88" t="str">
        <f>Master!P2074</f>
        <v/>
      </c>
      <c r="Q2025" s="88" t="str">
        <f>Master!Q2074</f>
        <v/>
      </c>
      <c r="R2025" s="406" t="str">
        <f>Master!R2074</f>
        <v/>
      </c>
      <c r="S2025" s="406">
        <f>Master!S2074</f>
        <v>0</v>
      </c>
      <c r="T2025" s="406" t="str">
        <f>Master!T2074</f>
        <v/>
      </c>
      <c r="U2025" s="406" t="str">
        <f>Master!U2074</f>
        <v/>
      </c>
      <c r="V2025" s="406" t="str">
        <f>Master!V2074</f>
        <v/>
      </c>
      <c r="W2025" s="406" t="str">
        <f>Master!W2074</f>
        <v/>
      </c>
      <c r="X2025" s="406" t="str">
        <f>Master!X2074</f>
        <v/>
      </c>
      <c r="Y2025" s="406" t="str">
        <f>Master!Y2074</f>
        <v/>
      </c>
      <c r="Z2025" s="406" t="str">
        <f>Master!Z2074</f>
        <v/>
      </c>
      <c r="AA2025" s="406" t="str">
        <f>Master!AA2074</f>
        <v/>
      </c>
      <c r="AB2025" s="406" t="str">
        <f>Master!AB2074</f>
        <v/>
      </c>
      <c r="AC2025" s="406" t="str">
        <f>Master!AC2074</f>
        <v/>
      </c>
      <c r="AD2025" s="406" t="str">
        <f>Master!AD2074</f>
        <v/>
      </c>
      <c r="AE2025" s="406" t="str">
        <f>Master!AE2074</f>
        <v/>
      </c>
      <c r="AF2025" s="406" t="str">
        <f>Master!AF2074</f>
        <v/>
      </c>
      <c r="AG2025" s="406" t="str">
        <f>Master!AG2074</f>
        <v/>
      </c>
      <c r="AH2025" s="88" t="str">
        <f>Master!AH2074</f>
        <v/>
      </c>
      <c r="AI2025" s="88" t="str">
        <f>Master!AI2074</f>
        <v/>
      </c>
      <c r="AJ2025" s="406" t="str">
        <f>Master!AJ2074</f>
        <v/>
      </c>
      <c r="AK2025" s="406">
        <f>Master!AK2074</f>
        <v>0</v>
      </c>
      <c r="AL2025" s="88" t="str">
        <f>Master!AL2074</f>
        <v/>
      </c>
      <c r="AM2025" s="416"/>
      <c r="AN2025" s="416"/>
      <c r="AO2025" s="416"/>
      <c r="AP2025" s="416"/>
      <c r="AQ2025" s="416"/>
      <c r="AR2025" s="416">
        <f t="shared" si="10"/>
        <v>0</v>
      </c>
      <c r="AS2025" s="417" t="str">
        <f t="shared" si="11"/>
        <v>#DIV/0!</v>
      </c>
      <c r="AT2025" s="416">
        <f t="shared" si="12"/>
        <v>0</v>
      </c>
      <c r="AU2025" s="417"/>
    </row>
    <row r="2026" hidden="1">
      <c r="A2026" s="88" t="str">
        <f>Master!A2075</f>
        <v>VSTW18012</v>
      </c>
      <c r="B2026" s="414" t="str">
        <f>Master!B2075</f>
        <v/>
      </c>
      <c r="C2026" s="414" t="str">
        <f>Master!C2075</f>
        <v/>
      </c>
      <c r="D2026" s="88" t="str">
        <f>Master!D2075</f>
        <v/>
      </c>
      <c r="E2026" s="406" t="str">
        <f>Master!E2075</f>
        <v/>
      </c>
      <c r="F2026" s="406">
        <f>Master!F2075</f>
        <v>0</v>
      </c>
      <c r="G2026" s="88" t="str">
        <f>Master!G2075</f>
        <v/>
      </c>
      <c r="H2026" s="88" t="str">
        <f>Master!H2075</f>
        <v/>
      </c>
      <c r="I2026" s="88" t="str">
        <f>Master!I2075</f>
        <v/>
      </c>
      <c r="J2026" s="88" t="str">
        <f>Master!J2075</f>
        <v>STUDIO WU PTE LTD</v>
      </c>
      <c r="K2026" s="88" t="str">
        <f>Master!K2075</f>
        <v/>
      </c>
      <c r="L2026" s="88" t="str">
        <f>Master!L2075</f>
        <v/>
      </c>
      <c r="M2026" s="88" t="str">
        <f>Master!M2075</f>
        <v/>
      </c>
      <c r="N2026" s="88" t="str">
        <f>Master!N2075</f>
        <v/>
      </c>
      <c r="O2026" s="88" t="str">
        <f>Master!O2075</f>
        <v/>
      </c>
      <c r="P2026" s="88" t="str">
        <f>Master!P2075</f>
        <v/>
      </c>
      <c r="Q2026" s="88" t="str">
        <f>Master!Q2075</f>
        <v/>
      </c>
      <c r="R2026" s="406" t="str">
        <f>Master!R2075</f>
        <v/>
      </c>
      <c r="S2026" s="406">
        <f>Master!S2075</f>
        <v>0</v>
      </c>
      <c r="T2026" s="406" t="str">
        <f>Master!T2075</f>
        <v/>
      </c>
      <c r="U2026" s="406" t="str">
        <f>Master!U2075</f>
        <v/>
      </c>
      <c r="V2026" s="406" t="str">
        <f>Master!V2075</f>
        <v/>
      </c>
      <c r="W2026" s="406" t="str">
        <f>Master!W2075</f>
        <v/>
      </c>
      <c r="X2026" s="406" t="str">
        <f>Master!X2075</f>
        <v/>
      </c>
      <c r="Y2026" s="406" t="str">
        <f>Master!Y2075</f>
        <v/>
      </c>
      <c r="Z2026" s="406" t="str">
        <f>Master!Z2075</f>
        <v/>
      </c>
      <c r="AA2026" s="406" t="str">
        <f>Master!AA2075</f>
        <v/>
      </c>
      <c r="AB2026" s="406" t="str">
        <f>Master!AB2075</f>
        <v/>
      </c>
      <c r="AC2026" s="406" t="str">
        <f>Master!AC2075</f>
        <v/>
      </c>
      <c r="AD2026" s="406" t="str">
        <f>Master!AD2075</f>
        <v/>
      </c>
      <c r="AE2026" s="406" t="str">
        <f>Master!AE2075</f>
        <v/>
      </c>
      <c r="AF2026" s="406" t="str">
        <f>Master!AF2075</f>
        <v/>
      </c>
      <c r="AG2026" s="406" t="str">
        <f>Master!AG2075</f>
        <v/>
      </c>
      <c r="AH2026" s="88" t="str">
        <f>Master!AH2075</f>
        <v/>
      </c>
      <c r="AI2026" s="414" t="str">
        <f>Master!AI2075</f>
        <v/>
      </c>
      <c r="AJ2026" s="406" t="str">
        <f>Master!AJ2075</f>
        <v/>
      </c>
      <c r="AK2026" s="406">
        <f>Master!AK2075</f>
        <v>0</v>
      </c>
      <c r="AL2026" s="88" t="str">
        <f>Master!AL2075</f>
        <v/>
      </c>
      <c r="AM2026" s="416"/>
      <c r="AN2026" s="416"/>
      <c r="AO2026" s="416"/>
      <c r="AP2026" s="416"/>
      <c r="AQ2026" s="416"/>
      <c r="AR2026" s="416">
        <f t="shared" si="10"/>
        <v>0</v>
      </c>
      <c r="AS2026" s="417" t="str">
        <f t="shared" si="11"/>
        <v>#DIV/0!</v>
      </c>
      <c r="AT2026" s="416">
        <f t="shared" si="12"/>
        <v>0</v>
      </c>
      <c r="AU2026" s="417"/>
    </row>
    <row r="2027" hidden="1">
      <c r="A2027" s="88" t="str">
        <f>Master!A2076</f>
        <v>VSTW18013</v>
      </c>
      <c r="B2027" s="414" t="str">
        <f>Master!B2076</f>
        <v/>
      </c>
      <c r="C2027" s="414" t="str">
        <f>Master!C2076</f>
        <v/>
      </c>
      <c r="D2027" s="88" t="str">
        <f>Master!D2076</f>
        <v/>
      </c>
      <c r="E2027" s="406" t="str">
        <f>Master!E2076</f>
        <v/>
      </c>
      <c r="F2027" s="406">
        <f>Master!F2076</f>
        <v>0</v>
      </c>
      <c r="G2027" s="88" t="str">
        <f>Master!G2076</f>
        <v/>
      </c>
      <c r="H2027" s="88" t="str">
        <f>Master!H2076</f>
        <v/>
      </c>
      <c r="I2027" s="88" t="str">
        <f>Master!I2076</f>
        <v/>
      </c>
      <c r="J2027" s="88" t="str">
        <f>Master!J2076</f>
        <v>STUDIO WU PTE LTD</v>
      </c>
      <c r="K2027" s="88" t="str">
        <f>Master!K2076</f>
        <v/>
      </c>
      <c r="L2027" s="88" t="str">
        <f>Master!L2076</f>
        <v/>
      </c>
      <c r="M2027" s="88" t="str">
        <f>Master!M2076</f>
        <v/>
      </c>
      <c r="N2027" s="88" t="str">
        <f>Master!N2076</f>
        <v/>
      </c>
      <c r="O2027" s="88" t="str">
        <f>Master!O2076</f>
        <v/>
      </c>
      <c r="P2027" s="88" t="str">
        <f>Master!P2076</f>
        <v/>
      </c>
      <c r="Q2027" s="88" t="str">
        <f>Master!Q2076</f>
        <v/>
      </c>
      <c r="R2027" s="406" t="str">
        <f>Master!R2076</f>
        <v/>
      </c>
      <c r="S2027" s="406">
        <f>Master!S2076</f>
        <v>0</v>
      </c>
      <c r="T2027" s="406" t="str">
        <f>Master!T2076</f>
        <v/>
      </c>
      <c r="U2027" s="406" t="str">
        <f>Master!U2076</f>
        <v/>
      </c>
      <c r="V2027" s="406" t="str">
        <f>Master!V2076</f>
        <v/>
      </c>
      <c r="W2027" s="406" t="str">
        <f>Master!W2076</f>
        <v/>
      </c>
      <c r="X2027" s="406" t="str">
        <f>Master!X2076</f>
        <v/>
      </c>
      <c r="Y2027" s="406" t="str">
        <f>Master!Y2076</f>
        <v/>
      </c>
      <c r="Z2027" s="406" t="str">
        <f>Master!Z2076</f>
        <v/>
      </c>
      <c r="AA2027" s="406" t="str">
        <f>Master!AA2076</f>
        <v/>
      </c>
      <c r="AB2027" s="406" t="str">
        <f>Master!AB2076</f>
        <v/>
      </c>
      <c r="AC2027" s="406" t="str">
        <f>Master!AC2076</f>
        <v/>
      </c>
      <c r="AD2027" s="406" t="str">
        <f>Master!AD2076</f>
        <v/>
      </c>
      <c r="AE2027" s="406" t="str">
        <f>Master!AE2076</f>
        <v/>
      </c>
      <c r="AF2027" s="406" t="str">
        <f>Master!AF2076</f>
        <v/>
      </c>
      <c r="AG2027" s="406" t="str">
        <f>Master!AG2076</f>
        <v/>
      </c>
      <c r="AH2027" s="88" t="str">
        <f>Master!AH2076</f>
        <v/>
      </c>
      <c r="AI2027" s="88" t="str">
        <f>Master!AI2076</f>
        <v/>
      </c>
      <c r="AJ2027" s="406" t="str">
        <f>Master!AJ2076</f>
        <v/>
      </c>
      <c r="AK2027" s="406">
        <f>Master!AK2076</f>
        <v>0</v>
      </c>
      <c r="AL2027" s="88" t="str">
        <f>Master!AL2076</f>
        <v/>
      </c>
      <c r="AM2027" s="416"/>
      <c r="AN2027" s="416"/>
      <c r="AO2027" s="416"/>
      <c r="AP2027" s="416"/>
      <c r="AQ2027" s="416"/>
      <c r="AR2027" s="416">
        <f t="shared" si="10"/>
        <v>0</v>
      </c>
      <c r="AS2027" s="417" t="str">
        <f t="shared" si="11"/>
        <v>#DIV/0!</v>
      </c>
      <c r="AT2027" s="416">
        <f t="shared" si="12"/>
        <v>0</v>
      </c>
      <c r="AU2027" s="417"/>
    </row>
    <row r="2028" hidden="1">
      <c r="A2028" s="88" t="str">
        <f>Master!A2077</f>
        <v>VSTW18014</v>
      </c>
      <c r="B2028" s="414" t="str">
        <f>Master!B2077</f>
        <v/>
      </c>
      <c r="C2028" s="414" t="str">
        <f>Master!C2077</f>
        <v/>
      </c>
      <c r="D2028" s="88" t="str">
        <f>Master!D2077</f>
        <v/>
      </c>
      <c r="E2028" s="406" t="str">
        <f>Master!E2077</f>
        <v/>
      </c>
      <c r="F2028" s="406">
        <f>Master!F2077</f>
        <v>0</v>
      </c>
      <c r="G2028" s="88" t="str">
        <f>Master!G2077</f>
        <v/>
      </c>
      <c r="H2028" s="88" t="str">
        <f>Master!H2077</f>
        <v/>
      </c>
      <c r="I2028" s="88" t="str">
        <f>Master!I2077</f>
        <v/>
      </c>
      <c r="J2028" s="88" t="str">
        <f>Master!J2077</f>
        <v>STUDIO WU PTE LTD</v>
      </c>
      <c r="K2028" s="88" t="str">
        <f>Master!K2077</f>
        <v/>
      </c>
      <c r="L2028" s="88" t="str">
        <f>Master!L2077</f>
        <v/>
      </c>
      <c r="M2028" s="88" t="str">
        <f>Master!M2077</f>
        <v/>
      </c>
      <c r="N2028" s="88" t="str">
        <f>Master!N2077</f>
        <v/>
      </c>
      <c r="O2028" s="88" t="str">
        <f>Master!O2077</f>
        <v/>
      </c>
      <c r="P2028" s="88" t="str">
        <f>Master!P2077</f>
        <v/>
      </c>
      <c r="Q2028" s="88" t="str">
        <f>Master!Q2077</f>
        <v/>
      </c>
      <c r="R2028" s="406" t="str">
        <f>Master!R2077</f>
        <v/>
      </c>
      <c r="S2028" s="406">
        <f>Master!S2077</f>
        <v>0</v>
      </c>
      <c r="T2028" s="406" t="str">
        <f>Master!T2077</f>
        <v/>
      </c>
      <c r="U2028" s="406" t="str">
        <f>Master!U2077</f>
        <v/>
      </c>
      <c r="V2028" s="406" t="str">
        <f>Master!V2077</f>
        <v/>
      </c>
      <c r="W2028" s="406" t="str">
        <f>Master!W2077</f>
        <v/>
      </c>
      <c r="X2028" s="406" t="str">
        <f>Master!X2077</f>
        <v/>
      </c>
      <c r="Y2028" s="406" t="str">
        <f>Master!Y2077</f>
        <v/>
      </c>
      <c r="Z2028" s="406" t="str">
        <f>Master!Z2077</f>
        <v/>
      </c>
      <c r="AA2028" s="406" t="str">
        <f>Master!AA2077</f>
        <v/>
      </c>
      <c r="AB2028" s="406" t="str">
        <f>Master!AB2077</f>
        <v/>
      </c>
      <c r="AC2028" s="406" t="str">
        <f>Master!AC2077</f>
        <v/>
      </c>
      <c r="AD2028" s="406" t="str">
        <f>Master!AD2077</f>
        <v/>
      </c>
      <c r="AE2028" s="406" t="str">
        <f>Master!AE2077</f>
        <v/>
      </c>
      <c r="AF2028" s="406" t="str">
        <f>Master!AF2077</f>
        <v/>
      </c>
      <c r="AG2028" s="406" t="str">
        <f>Master!AG2077</f>
        <v/>
      </c>
      <c r="AH2028" s="88" t="str">
        <f>Master!AH2077</f>
        <v/>
      </c>
      <c r="AI2028" s="414" t="str">
        <f>Master!AI2077</f>
        <v/>
      </c>
      <c r="AJ2028" s="406" t="str">
        <f>Master!AJ2077</f>
        <v/>
      </c>
      <c r="AK2028" s="406">
        <f>Master!AK2077</f>
        <v>0</v>
      </c>
      <c r="AL2028" s="88" t="str">
        <f>Master!AL2077</f>
        <v/>
      </c>
      <c r="AM2028" s="416"/>
      <c r="AN2028" s="416"/>
      <c r="AO2028" s="416"/>
      <c r="AP2028" s="416"/>
      <c r="AQ2028" s="416"/>
      <c r="AR2028" s="416">
        <f t="shared" si="10"/>
        <v>0</v>
      </c>
      <c r="AS2028" s="417" t="str">
        <f t="shared" si="11"/>
        <v>#DIV/0!</v>
      </c>
      <c r="AT2028" s="416">
        <f t="shared" si="12"/>
        <v>0</v>
      </c>
      <c r="AU2028" s="417"/>
    </row>
    <row r="2029" hidden="1">
      <c r="A2029" s="88" t="str">
        <f>Master!A2078</f>
        <v>VSTW18015</v>
      </c>
      <c r="B2029" s="414" t="str">
        <f>Master!B2078</f>
        <v/>
      </c>
      <c r="C2029" s="414" t="str">
        <f>Master!C2078</f>
        <v/>
      </c>
      <c r="D2029" s="88" t="str">
        <f>Master!D2078</f>
        <v/>
      </c>
      <c r="E2029" s="406" t="str">
        <f>Master!E2078</f>
        <v/>
      </c>
      <c r="F2029" s="406">
        <f>Master!F2078</f>
        <v>0</v>
      </c>
      <c r="G2029" s="88" t="str">
        <f>Master!G2078</f>
        <v/>
      </c>
      <c r="H2029" s="88" t="str">
        <f>Master!H2078</f>
        <v/>
      </c>
      <c r="I2029" s="88" t="str">
        <f>Master!I2078</f>
        <v/>
      </c>
      <c r="J2029" s="88" t="str">
        <f>Master!J2078</f>
        <v>STUDIO WU PTE LTD</v>
      </c>
      <c r="K2029" s="88" t="str">
        <f>Master!K2078</f>
        <v/>
      </c>
      <c r="L2029" s="88" t="str">
        <f>Master!L2078</f>
        <v/>
      </c>
      <c r="M2029" s="88" t="str">
        <f>Master!M2078</f>
        <v/>
      </c>
      <c r="N2029" s="88" t="str">
        <f>Master!N2078</f>
        <v/>
      </c>
      <c r="O2029" s="88" t="str">
        <f>Master!O2078</f>
        <v/>
      </c>
      <c r="P2029" s="88" t="str">
        <f>Master!P2078</f>
        <v/>
      </c>
      <c r="Q2029" s="88" t="str">
        <f>Master!Q2078</f>
        <v/>
      </c>
      <c r="R2029" s="406" t="str">
        <f>Master!R2078</f>
        <v/>
      </c>
      <c r="S2029" s="406">
        <f>Master!S2078</f>
        <v>0</v>
      </c>
      <c r="T2029" s="406" t="str">
        <f>Master!T2078</f>
        <v/>
      </c>
      <c r="U2029" s="406" t="str">
        <f>Master!U2078</f>
        <v/>
      </c>
      <c r="V2029" s="406" t="str">
        <f>Master!V2078</f>
        <v/>
      </c>
      <c r="W2029" s="406" t="str">
        <f>Master!W2078</f>
        <v/>
      </c>
      <c r="X2029" s="406" t="str">
        <f>Master!X2078</f>
        <v/>
      </c>
      <c r="Y2029" s="406" t="str">
        <f>Master!Y2078</f>
        <v/>
      </c>
      <c r="Z2029" s="406" t="str">
        <f>Master!Z2078</f>
        <v/>
      </c>
      <c r="AA2029" s="406" t="str">
        <f>Master!AA2078</f>
        <v/>
      </c>
      <c r="AB2029" s="406" t="str">
        <f>Master!AB2078</f>
        <v/>
      </c>
      <c r="AC2029" s="406" t="str">
        <f>Master!AC2078</f>
        <v/>
      </c>
      <c r="AD2029" s="406" t="str">
        <f>Master!AD2078</f>
        <v/>
      </c>
      <c r="AE2029" s="406" t="str">
        <f>Master!AE2078</f>
        <v/>
      </c>
      <c r="AF2029" s="406" t="str">
        <f>Master!AF2078</f>
        <v/>
      </c>
      <c r="AG2029" s="406" t="str">
        <f>Master!AG2078</f>
        <v/>
      </c>
      <c r="AH2029" s="88" t="str">
        <f>Master!AH2078</f>
        <v/>
      </c>
      <c r="AI2029" s="88" t="str">
        <f>Master!AI2078</f>
        <v/>
      </c>
      <c r="AJ2029" s="406" t="str">
        <f>Master!AJ2078</f>
        <v/>
      </c>
      <c r="AK2029" s="406">
        <f>Master!AK2078</f>
        <v>0</v>
      </c>
      <c r="AL2029" s="88" t="str">
        <f>Master!AL2078</f>
        <v/>
      </c>
      <c r="AM2029" s="416"/>
      <c r="AN2029" s="416"/>
      <c r="AO2029" s="416"/>
      <c r="AP2029" s="416"/>
      <c r="AQ2029" s="416"/>
      <c r="AR2029" s="416">
        <f t="shared" si="10"/>
        <v>0</v>
      </c>
      <c r="AS2029" s="417" t="str">
        <f t="shared" si="11"/>
        <v>#DIV/0!</v>
      </c>
      <c r="AT2029" s="416">
        <f t="shared" si="12"/>
        <v>0</v>
      </c>
      <c r="AU2029" s="417"/>
    </row>
    <row r="2030" hidden="1">
      <c r="A2030" s="88" t="str">
        <f>Master!A2079</f>
        <v>VSTW18016</v>
      </c>
      <c r="B2030" s="414" t="str">
        <f>Master!B2079</f>
        <v/>
      </c>
      <c r="C2030" s="414" t="str">
        <f>Master!C2079</f>
        <v/>
      </c>
      <c r="D2030" s="88" t="str">
        <f>Master!D2079</f>
        <v/>
      </c>
      <c r="E2030" s="406" t="str">
        <f>Master!E2079</f>
        <v/>
      </c>
      <c r="F2030" s="406">
        <f>Master!F2079</f>
        <v>0</v>
      </c>
      <c r="G2030" s="88" t="str">
        <f>Master!G2079</f>
        <v/>
      </c>
      <c r="H2030" s="88" t="str">
        <f>Master!H2079</f>
        <v/>
      </c>
      <c r="I2030" s="88" t="str">
        <f>Master!I2079</f>
        <v/>
      </c>
      <c r="J2030" s="88" t="str">
        <f>Master!J2079</f>
        <v>STUDIO WU PTE LTD</v>
      </c>
      <c r="K2030" s="88" t="str">
        <f>Master!K2079</f>
        <v/>
      </c>
      <c r="L2030" s="88" t="str">
        <f>Master!L2079</f>
        <v/>
      </c>
      <c r="M2030" s="88" t="str">
        <f>Master!M2079</f>
        <v/>
      </c>
      <c r="N2030" s="88" t="str">
        <f>Master!N2079</f>
        <v/>
      </c>
      <c r="O2030" s="88" t="str">
        <f>Master!O2079</f>
        <v/>
      </c>
      <c r="P2030" s="88" t="str">
        <f>Master!P2079</f>
        <v/>
      </c>
      <c r="Q2030" s="88" t="str">
        <f>Master!Q2079</f>
        <v/>
      </c>
      <c r="R2030" s="406" t="str">
        <f>Master!R2079</f>
        <v/>
      </c>
      <c r="S2030" s="406">
        <f>Master!S2079</f>
        <v>0</v>
      </c>
      <c r="T2030" s="406" t="str">
        <f>Master!T2079</f>
        <v/>
      </c>
      <c r="U2030" s="406" t="str">
        <f>Master!U2079</f>
        <v/>
      </c>
      <c r="V2030" s="406" t="str">
        <f>Master!V2079</f>
        <v/>
      </c>
      <c r="W2030" s="406" t="str">
        <f>Master!W2079</f>
        <v/>
      </c>
      <c r="X2030" s="406" t="str">
        <f>Master!X2079</f>
        <v/>
      </c>
      <c r="Y2030" s="406" t="str">
        <f>Master!Y2079</f>
        <v/>
      </c>
      <c r="Z2030" s="406" t="str">
        <f>Master!Z2079</f>
        <v/>
      </c>
      <c r="AA2030" s="406" t="str">
        <f>Master!AA2079</f>
        <v/>
      </c>
      <c r="AB2030" s="406" t="str">
        <f>Master!AB2079</f>
        <v/>
      </c>
      <c r="AC2030" s="406" t="str">
        <f>Master!AC2079</f>
        <v/>
      </c>
      <c r="AD2030" s="406" t="str">
        <f>Master!AD2079</f>
        <v/>
      </c>
      <c r="AE2030" s="406" t="str">
        <f>Master!AE2079</f>
        <v/>
      </c>
      <c r="AF2030" s="406" t="str">
        <f>Master!AF2079</f>
        <v/>
      </c>
      <c r="AG2030" s="406" t="str">
        <f>Master!AG2079</f>
        <v/>
      </c>
      <c r="AH2030" s="88" t="str">
        <f>Master!AH2079</f>
        <v/>
      </c>
      <c r="AI2030" s="414" t="str">
        <f>Master!AI2079</f>
        <v/>
      </c>
      <c r="AJ2030" s="406" t="str">
        <f>Master!AJ2079</f>
        <v/>
      </c>
      <c r="AK2030" s="406">
        <f>Master!AK2079</f>
        <v>0</v>
      </c>
      <c r="AL2030" s="88" t="str">
        <f>Master!AL2079</f>
        <v/>
      </c>
      <c r="AM2030" s="416"/>
      <c r="AN2030" s="416"/>
      <c r="AO2030" s="416"/>
      <c r="AP2030" s="416"/>
      <c r="AQ2030" s="416"/>
      <c r="AR2030" s="416">
        <f t="shared" si="10"/>
        <v>0</v>
      </c>
      <c r="AS2030" s="417" t="str">
        <f t="shared" si="11"/>
        <v>#DIV/0!</v>
      </c>
      <c r="AT2030" s="416">
        <f t="shared" si="12"/>
        <v>0</v>
      </c>
      <c r="AU2030" s="417"/>
    </row>
    <row r="2031" hidden="1">
      <c r="A2031" s="88" t="str">
        <f>Master!A2080</f>
        <v>VSTW18017</v>
      </c>
      <c r="B2031" s="414" t="str">
        <f>Master!B2080</f>
        <v/>
      </c>
      <c r="C2031" s="414" t="str">
        <f>Master!C2080</f>
        <v/>
      </c>
      <c r="D2031" s="88" t="str">
        <f>Master!D2080</f>
        <v/>
      </c>
      <c r="E2031" s="406" t="str">
        <f>Master!E2080</f>
        <v/>
      </c>
      <c r="F2031" s="406">
        <f>Master!F2080</f>
        <v>0</v>
      </c>
      <c r="G2031" s="88" t="str">
        <f>Master!G2080</f>
        <v/>
      </c>
      <c r="H2031" s="88" t="str">
        <f>Master!H2080</f>
        <v/>
      </c>
      <c r="I2031" s="88" t="str">
        <f>Master!I2080</f>
        <v/>
      </c>
      <c r="J2031" s="88" t="str">
        <f>Master!J2080</f>
        <v>STUDIO WU PTE LTD</v>
      </c>
      <c r="K2031" s="88" t="str">
        <f>Master!K2080</f>
        <v/>
      </c>
      <c r="L2031" s="88" t="str">
        <f>Master!L2080</f>
        <v/>
      </c>
      <c r="M2031" s="88" t="str">
        <f>Master!M2080</f>
        <v/>
      </c>
      <c r="N2031" s="88" t="str">
        <f>Master!N2080</f>
        <v/>
      </c>
      <c r="O2031" s="88" t="str">
        <f>Master!O2080</f>
        <v/>
      </c>
      <c r="P2031" s="88" t="str">
        <f>Master!P2080</f>
        <v/>
      </c>
      <c r="Q2031" s="88" t="str">
        <f>Master!Q2080</f>
        <v/>
      </c>
      <c r="R2031" s="406" t="str">
        <f>Master!R2080</f>
        <v/>
      </c>
      <c r="S2031" s="406">
        <f>Master!S2080</f>
        <v>0</v>
      </c>
      <c r="T2031" s="406" t="str">
        <f>Master!T2080</f>
        <v/>
      </c>
      <c r="U2031" s="406" t="str">
        <f>Master!U2080</f>
        <v/>
      </c>
      <c r="V2031" s="406" t="str">
        <f>Master!V2080</f>
        <v/>
      </c>
      <c r="W2031" s="406" t="str">
        <f>Master!W2080</f>
        <v/>
      </c>
      <c r="X2031" s="406" t="str">
        <f>Master!X2080</f>
        <v/>
      </c>
      <c r="Y2031" s="406" t="str">
        <f>Master!Y2080</f>
        <v/>
      </c>
      <c r="Z2031" s="406" t="str">
        <f>Master!Z2080</f>
        <v/>
      </c>
      <c r="AA2031" s="406" t="str">
        <f>Master!AA2080</f>
        <v/>
      </c>
      <c r="AB2031" s="406" t="str">
        <f>Master!AB2080</f>
        <v/>
      </c>
      <c r="AC2031" s="406" t="str">
        <f>Master!AC2080</f>
        <v/>
      </c>
      <c r="AD2031" s="406" t="str">
        <f>Master!AD2080</f>
        <v/>
      </c>
      <c r="AE2031" s="406" t="str">
        <f>Master!AE2080</f>
        <v/>
      </c>
      <c r="AF2031" s="406" t="str">
        <f>Master!AF2080</f>
        <v/>
      </c>
      <c r="AG2031" s="406" t="str">
        <f>Master!AG2080</f>
        <v/>
      </c>
      <c r="AH2031" s="88" t="str">
        <f>Master!AH2080</f>
        <v/>
      </c>
      <c r="AI2031" s="88" t="str">
        <f>Master!AI2080</f>
        <v/>
      </c>
      <c r="AJ2031" s="406" t="str">
        <f>Master!AJ2080</f>
        <v/>
      </c>
      <c r="AK2031" s="406">
        <f>Master!AK2080</f>
        <v>0</v>
      </c>
      <c r="AL2031" s="88"/>
      <c r="AM2031" s="416"/>
      <c r="AN2031" s="416"/>
      <c r="AO2031" s="416"/>
      <c r="AP2031" s="416"/>
      <c r="AQ2031" s="416"/>
      <c r="AR2031" s="416">
        <f t="shared" si="10"/>
        <v>0</v>
      </c>
      <c r="AS2031" s="417" t="str">
        <f t="shared" si="11"/>
        <v>#DIV/0!</v>
      </c>
      <c r="AT2031" s="416">
        <f t="shared" si="12"/>
        <v>0</v>
      </c>
      <c r="AU2031" s="417"/>
    </row>
    <row r="2032" hidden="1">
      <c r="A2032" s="88" t="str">
        <f>Master!A2081</f>
        <v>VSTW18018</v>
      </c>
      <c r="B2032" s="414" t="str">
        <f>Master!B2081</f>
        <v/>
      </c>
      <c r="C2032" s="414" t="str">
        <f>Master!C2081</f>
        <v/>
      </c>
      <c r="D2032" s="88" t="str">
        <f>Master!D2081</f>
        <v/>
      </c>
      <c r="E2032" s="406" t="str">
        <f>Master!E2081</f>
        <v/>
      </c>
      <c r="F2032" s="406">
        <f>Master!F2081</f>
        <v>0</v>
      </c>
      <c r="G2032" s="88" t="str">
        <f>Master!G2081</f>
        <v/>
      </c>
      <c r="H2032" s="88" t="str">
        <f>Master!H2081</f>
        <v/>
      </c>
      <c r="I2032" s="88" t="str">
        <f>Master!I2081</f>
        <v/>
      </c>
      <c r="J2032" s="88" t="str">
        <f>Master!J2081</f>
        <v>STUDIO WU PTE LTD</v>
      </c>
      <c r="K2032" s="88" t="str">
        <f>Master!K2081</f>
        <v/>
      </c>
      <c r="L2032" s="88" t="str">
        <f>Master!L2081</f>
        <v/>
      </c>
      <c r="M2032" s="88" t="str">
        <f>Master!M2081</f>
        <v/>
      </c>
      <c r="N2032" s="88" t="str">
        <f>Master!N2081</f>
        <v/>
      </c>
      <c r="O2032" s="88" t="str">
        <f>Master!O2081</f>
        <v/>
      </c>
      <c r="P2032" s="88" t="str">
        <f>Master!P2081</f>
        <v/>
      </c>
      <c r="Q2032" s="88" t="str">
        <f>Master!Q2081</f>
        <v/>
      </c>
      <c r="R2032" s="406" t="str">
        <f>Master!R2081</f>
        <v/>
      </c>
      <c r="S2032" s="406">
        <f>Master!S2081</f>
        <v>0</v>
      </c>
      <c r="T2032" s="406" t="str">
        <f>Master!T2081</f>
        <v/>
      </c>
      <c r="U2032" s="406" t="str">
        <f>Master!U2081</f>
        <v/>
      </c>
      <c r="V2032" s="406" t="str">
        <f>Master!V2081</f>
        <v/>
      </c>
      <c r="W2032" s="406" t="str">
        <f>Master!W2081</f>
        <v/>
      </c>
      <c r="X2032" s="406" t="str">
        <f>Master!X2081</f>
        <v/>
      </c>
      <c r="Y2032" s="406" t="str">
        <f>Master!Y2081</f>
        <v/>
      </c>
      <c r="Z2032" s="406" t="str">
        <f>Master!Z2081</f>
        <v/>
      </c>
      <c r="AA2032" s="406" t="str">
        <f>Master!AA2081</f>
        <v/>
      </c>
      <c r="AB2032" s="406" t="str">
        <f>Master!AB2081</f>
        <v/>
      </c>
      <c r="AC2032" s="406" t="str">
        <f>Master!AC2081</f>
        <v/>
      </c>
      <c r="AD2032" s="406" t="str">
        <f>Master!AD2081</f>
        <v/>
      </c>
      <c r="AE2032" s="406" t="str">
        <f>Master!AE2081</f>
        <v/>
      </c>
      <c r="AF2032" s="406" t="str">
        <f>Master!AF2081</f>
        <v/>
      </c>
      <c r="AG2032" s="406" t="str">
        <f>Master!AG2081</f>
        <v/>
      </c>
      <c r="AH2032" s="88" t="str">
        <f>Master!AH2081</f>
        <v/>
      </c>
      <c r="AI2032" s="414" t="str">
        <f>Master!AI2081</f>
        <v/>
      </c>
      <c r="AJ2032" s="406" t="str">
        <f>Master!AJ2081</f>
        <v/>
      </c>
      <c r="AK2032" s="406">
        <f>Master!AK2081</f>
        <v>0</v>
      </c>
      <c r="AL2032" s="88" t="str">
        <f>Master!AL2081</f>
        <v/>
      </c>
      <c r="AM2032" s="416"/>
      <c r="AN2032" s="416"/>
      <c r="AO2032" s="416"/>
      <c r="AP2032" s="416"/>
      <c r="AQ2032" s="416"/>
      <c r="AR2032" s="416">
        <f t="shared" si="10"/>
        <v>0</v>
      </c>
      <c r="AS2032" s="417" t="str">
        <f t="shared" si="11"/>
        <v>#DIV/0!</v>
      </c>
      <c r="AT2032" s="416">
        <f t="shared" si="12"/>
        <v>0</v>
      </c>
      <c r="AU2032" s="417"/>
    </row>
    <row r="2033" hidden="1">
      <c r="A2033" s="88" t="str">
        <f>Master!A2082</f>
        <v>VSTW18019</v>
      </c>
      <c r="B2033" s="414" t="str">
        <f>Master!B2082</f>
        <v/>
      </c>
      <c r="C2033" s="414" t="str">
        <f>Master!C2082</f>
        <v/>
      </c>
      <c r="D2033" s="88" t="str">
        <f>Master!D2082</f>
        <v/>
      </c>
      <c r="E2033" s="406" t="str">
        <f>Master!E2082</f>
        <v/>
      </c>
      <c r="F2033" s="406">
        <f>Master!F2082</f>
        <v>0</v>
      </c>
      <c r="G2033" s="88" t="str">
        <f>Master!G2082</f>
        <v/>
      </c>
      <c r="H2033" s="88" t="str">
        <f>Master!H2082</f>
        <v/>
      </c>
      <c r="I2033" s="88" t="str">
        <f>Master!I2082</f>
        <v/>
      </c>
      <c r="J2033" s="88" t="str">
        <f>Master!J2082</f>
        <v>STUDIO WU PTE LTD</v>
      </c>
      <c r="K2033" s="88" t="str">
        <f>Master!K2082</f>
        <v/>
      </c>
      <c r="L2033" s="88" t="str">
        <f>Master!L2082</f>
        <v/>
      </c>
      <c r="M2033" s="88" t="str">
        <f>Master!M2082</f>
        <v/>
      </c>
      <c r="N2033" s="88" t="str">
        <f>Master!N2082</f>
        <v/>
      </c>
      <c r="O2033" s="88" t="str">
        <f>Master!O2082</f>
        <v/>
      </c>
      <c r="P2033" s="88" t="str">
        <f>Master!P2082</f>
        <v/>
      </c>
      <c r="Q2033" s="88" t="str">
        <f>Master!Q2082</f>
        <v/>
      </c>
      <c r="R2033" s="406" t="str">
        <f>Master!R2082</f>
        <v/>
      </c>
      <c r="S2033" s="406">
        <f>Master!S2082</f>
        <v>0</v>
      </c>
      <c r="T2033" s="406" t="str">
        <f>Master!T2082</f>
        <v/>
      </c>
      <c r="U2033" s="406" t="str">
        <f>Master!U2082</f>
        <v/>
      </c>
      <c r="V2033" s="406" t="str">
        <f>Master!V2082</f>
        <v/>
      </c>
      <c r="W2033" s="406" t="str">
        <f>Master!W2082</f>
        <v/>
      </c>
      <c r="X2033" s="406" t="str">
        <f>Master!X2082</f>
        <v/>
      </c>
      <c r="Y2033" s="406" t="str">
        <f>Master!Y2082</f>
        <v/>
      </c>
      <c r="Z2033" s="406" t="str">
        <f>Master!Z2082</f>
        <v/>
      </c>
      <c r="AA2033" s="406" t="str">
        <f>Master!AA2082</f>
        <v/>
      </c>
      <c r="AB2033" s="406" t="str">
        <f>Master!AB2082</f>
        <v/>
      </c>
      <c r="AC2033" s="406" t="str">
        <f>Master!AC2082</f>
        <v/>
      </c>
      <c r="AD2033" s="406" t="str">
        <f>Master!AD2082</f>
        <v/>
      </c>
      <c r="AE2033" s="406" t="str">
        <f>Master!AE2082</f>
        <v/>
      </c>
      <c r="AF2033" s="406" t="str">
        <f>Master!AF2082</f>
        <v/>
      </c>
      <c r="AG2033" s="406" t="str">
        <f>Master!AG2082</f>
        <v/>
      </c>
      <c r="AH2033" s="88" t="str">
        <f>Master!AH2082</f>
        <v/>
      </c>
      <c r="AI2033" s="88" t="str">
        <f>Master!AI2082</f>
        <v/>
      </c>
      <c r="AJ2033" s="406" t="str">
        <f>Master!AJ2082</f>
        <v/>
      </c>
      <c r="AK2033" s="406">
        <f>Master!AK2082</f>
        <v>0</v>
      </c>
      <c r="AL2033" s="88" t="str">
        <f>Master!AL2082</f>
        <v/>
      </c>
      <c r="AM2033" s="416"/>
      <c r="AN2033" s="416"/>
      <c r="AO2033" s="416"/>
      <c r="AP2033" s="416"/>
      <c r="AQ2033" s="416"/>
      <c r="AR2033" s="416">
        <f t="shared" si="10"/>
        <v>0</v>
      </c>
      <c r="AS2033" s="417" t="str">
        <f t="shared" si="11"/>
        <v>#DIV/0!</v>
      </c>
      <c r="AT2033" s="416">
        <f t="shared" si="12"/>
        <v>0</v>
      </c>
      <c r="AU2033" s="417"/>
    </row>
    <row r="2034" hidden="1">
      <c r="A2034" s="88" t="str">
        <f>Master!A2083</f>
        <v>VSTW18020</v>
      </c>
      <c r="B2034" s="414" t="str">
        <f>Master!B2083</f>
        <v/>
      </c>
      <c r="C2034" s="414" t="str">
        <f>Master!C2083</f>
        <v/>
      </c>
      <c r="D2034" s="88" t="str">
        <f>Master!D2083</f>
        <v/>
      </c>
      <c r="E2034" s="406" t="str">
        <f>Master!E2083</f>
        <v/>
      </c>
      <c r="F2034" s="406">
        <f>Master!F2083</f>
        <v>0</v>
      </c>
      <c r="G2034" s="88" t="str">
        <f>Master!G2083</f>
        <v/>
      </c>
      <c r="H2034" s="88" t="str">
        <f>Master!H2083</f>
        <v/>
      </c>
      <c r="I2034" s="88" t="str">
        <f>Master!I2083</f>
        <v/>
      </c>
      <c r="J2034" s="88" t="str">
        <f>Master!J2083</f>
        <v>STUDIO WU PTE LTD</v>
      </c>
      <c r="K2034" s="88" t="str">
        <f>Master!K2083</f>
        <v/>
      </c>
      <c r="L2034" s="88" t="str">
        <f>Master!L2083</f>
        <v/>
      </c>
      <c r="M2034" s="88" t="str">
        <f>Master!M2083</f>
        <v/>
      </c>
      <c r="N2034" s="88" t="str">
        <f>Master!N2083</f>
        <v/>
      </c>
      <c r="O2034" s="88" t="str">
        <f>Master!O2083</f>
        <v/>
      </c>
      <c r="P2034" s="88" t="str">
        <f>Master!P2083</f>
        <v/>
      </c>
      <c r="Q2034" s="88" t="str">
        <f>Master!Q2083</f>
        <v/>
      </c>
      <c r="R2034" s="406" t="str">
        <f>Master!R2083</f>
        <v/>
      </c>
      <c r="S2034" s="406">
        <f>Master!S2083</f>
        <v>0</v>
      </c>
      <c r="T2034" s="406" t="str">
        <f>Master!T2083</f>
        <v/>
      </c>
      <c r="U2034" s="406" t="str">
        <f>Master!U2083</f>
        <v/>
      </c>
      <c r="V2034" s="406" t="str">
        <f>Master!V2083</f>
        <v/>
      </c>
      <c r="W2034" s="406" t="str">
        <f>Master!W2083</f>
        <v/>
      </c>
      <c r="X2034" s="406" t="str">
        <f>Master!X2083</f>
        <v/>
      </c>
      <c r="Y2034" s="406" t="str">
        <f>Master!Y2083</f>
        <v/>
      </c>
      <c r="Z2034" s="406" t="str">
        <f>Master!Z2083</f>
        <v/>
      </c>
      <c r="AA2034" s="406" t="str">
        <f>Master!AA2083</f>
        <v/>
      </c>
      <c r="AB2034" s="406" t="str">
        <f>Master!AB2083</f>
        <v/>
      </c>
      <c r="AC2034" s="406" t="str">
        <f>Master!AC2083</f>
        <v/>
      </c>
      <c r="AD2034" s="406" t="str">
        <f>Master!AD2083</f>
        <v/>
      </c>
      <c r="AE2034" s="406" t="str">
        <f>Master!AE2083</f>
        <v/>
      </c>
      <c r="AF2034" s="406" t="str">
        <f>Master!AF2083</f>
        <v/>
      </c>
      <c r="AG2034" s="406" t="str">
        <f>Master!AG2083</f>
        <v/>
      </c>
      <c r="AH2034" s="88" t="str">
        <f>Master!AH2083</f>
        <v/>
      </c>
      <c r="AI2034" s="414" t="str">
        <f>Master!AI2083</f>
        <v/>
      </c>
      <c r="AJ2034" s="406" t="str">
        <f>Master!AJ2083</f>
        <v/>
      </c>
      <c r="AK2034" s="406">
        <f>Master!AK2083</f>
        <v>0</v>
      </c>
      <c r="AL2034" s="88" t="str">
        <f>Master!AL2083</f>
        <v/>
      </c>
      <c r="AM2034" s="416"/>
      <c r="AN2034" s="416"/>
      <c r="AO2034" s="416"/>
      <c r="AP2034" s="416"/>
      <c r="AQ2034" s="416"/>
      <c r="AR2034" s="416">
        <f t="shared" si="10"/>
        <v>0</v>
      </c>
      <c r="AS2034" s="417" t="str">
        <f t="shared" si="11"/>
        <v>#DIV/0!</v>
      </c>
      <c r="AT2034" s="416">
        <f t="shared" si="12"/>
        <v>0</v>
      </c>
      <c r="AU2034" s="417"/>
    </row>
    <row r="2035" hidden="1">
      <c r="A2035" s="88" t="str">
        <f>Master!A2084</f>
        <v>VSTW18021</v>
      </c>
      <c r="B2035" s="414" t="str">
        <f>Master!B2084</f>
        <v/>
      </c>
      <c r="C2035" s="414" t="str">
        <f>Master!C2084</f>
        <v/>
      </c>
      <c r="D2035" s="88" t="str">
        <f>Master!D2084</f>
        <v/>
      </c>
      <c r="E2035" s="406" t="str">
        <f>Master!E2084</f>
        <v/>
      </c>
      <c r="F2035" s="406">
        <f>Master!F2084</f>
        <v>0</v>
      </c>
      <c r="G2035" s="88" t="str">
        <f>Master!G2084</f>
        <v/>
      </c>
      <c r="H2035" s="88" t="str">
        <f>Master!H2084</f>
        <v/>
      </c>
      <c r="I2035" s="88" t="str">
        <f>Master!I2084</f>
        <v/>
      </c>
      <c r="J2035" s="88" t="str">
        <f>Master!J2084</f>
        <v>STUDIO WU PTE LTD</v>
      </c>
      <c r="K2035" s="88" t="str">
        <f>Master!K2084</f>
        <v/>
      </c>
      <c r="L2035" s="88" t="str">
        <f>Master!L2084</f>
        <v/>
      </c>
      <c r="M2035" s="88" t="str">
        <f>Master!M2084</f>
        <v/>
      </c>
      <c r="N2035" s="88" t="str">
        <f>Master!N2084</f>
        <v/>
      </c>
      <c r="O2035" s="88" t="str">
        <f>Master!O2084</f>
        <v/>
      </c>
      <c r="P2035" s="88" t="str">
        <f>Master!P2084</f>
        <v/>
      </c>
      <c r="Q2035" s="88" t="str">
        <f>Master!Q2084</f>
        <v/>
      </c>
      <c r="R2035" s="406" t="str">
        <f>Master!R2084</f>
        <v/>
      </c>
      <c r="S2035" s="406">
        <f>Master!S2084</f>
        <v>0</v>
      </c>
      <c r="T2035" s="406" t="str">
        <f>Master!T2084</f>
        <v/>
      </c>
      <c r="U2035" s="406" t="str">
        <f>Master!U2084</f>
        <v/>
      </c>
      <c r="V2035" s="406" t="str">
        <f>Master!V2084</f>
        <v/>
      </c>
      <c r="W2035" s="406" t="str">
        <f>Master!W2084</f>
        <v/>
      </c>
      <c r="X2035" s="406" t="str">
        <f>Master!X2084</f>
        <v/>
      </c>
      <c r="Y2035" s="406" t="str">
        <f>Master!Y2084</f>
        <v/>
      </c>
      <c r="Z2035" s="406" t="str">
        <f>Master!Z2084</f>
        <v/>
      </c>
      <c r="AA2035" s="406" t="str">
        <f>Master!AA2084</f>
        <v/>
      </c>
      <c r="AB2035" s="406" t="str">
        <f>Master!AB2084</f>
        <v/>
      </c>
      <c r="AC2035" s="406" t="str">
        <f>Master!AC2084</f>
        <v/>
      </c>
      <c r="AD2035" s="406" t="str">
        <f>Master!AD2084</f>
        <v/>
      </c>
      <c r="AE2035" s="406" t="str">
        <f>Master!AE2084</f>
        <v/>
      </c>
      <c r="AF2035" s="406" t="str">
        <f>Master!AF2084</f>
        <v/>
      </c>
      <c r="AG2035" s="406" t="str">
        <f>Master!AG2084</f>
        <v/>
      </c>
      <c r="AH2035" s="88" t="str">
        <f>Master!AH2084</f>
        <v/>
      </c>
      <c r="AI2035" s="88" t="str">
        <f>Master!AI2084</f>
        <v/>
      </c>
      <c r="AJ2035" s="406" t="str">
        <f>Master!AJ2084</f>
        <v/>
      </c>
      <c r="AK2035" s="406">
        <f>Master!AK2084</f>
        <v>0</v>
      </c>
      <c r="AL2035" s="88" t="str">
        <f>Master!AL2084</f>
        <v/>
      </c>
      <c r="AM2035" s="416"/>
      <c r="AN2035" s="416"/>
      <c r="AO2035" s="416"/>
      <c r="AP2035" s="416"/>
      <c r="AQ2035" s="416"/>
      <c r="AR2035" s="416">
        <f t="shared" si="10"/>
        <v>0</v>
      </c>
      <c r="AS2035" s="417" t="str">
        <f t="shared" si="11"/>
        <v>#DIV/0!</v>
      </c>
      <c r="AT2035" s="416">
        <f t="shared" si="12"/>
        <v>0</v>
      </c>
      <c r="AU2035" s="417"/>
    </row>
    <row r="2036" hidden="1">
      <c r="A2036" s="88" t="str">
        <f>Master!A2085</f>
        <v>VSTW18022</v>
      </c>
      <c r="B2036" s="414" t="str">
        <f>Master!B2085</f>
        <v/>
      </c>
      <c r="C2036" s="414" t="str">
        <f>Master!C2085</f>
        <v/>
      </c>
      <c r="D2036" s="88" t="str">
        <f>Master!D2085</f>
        <v/>
      </c>
      <c r="E2036" s="406" t="str">
        <f>Master!E2085</f>
        <v/>
      </c>
      <c r="F2036" s="406">
        <f>Master!F2085</f>
        <v>0</v>
      </c>
      <c r="G2036" s="88" t="str">
        <f>Master!G2085</f>
        <v/>
      </c>
      <c r="H2036" s="88" t="str">
        <f>Master!H2085</f>
        <v/>
      </c>
      <c r="I2036" s="88" t="str">
        <f>Master!I2085</f>
        <v/>
      </c>
      <c r="J2036" s="88" t="str">
        <f>Master!J2085</f>
        <v>STUDIO WU PTE LTD</v>
      </c>
      <c r="K2036" s="88" t="str">
        <f>Master!K2085</f>
        <v/>
      </c>
      <c r="L2036" s="88" t="str">
        <f>Master!L2085</f>
        <v/>
      </c>
      <c r="M2036" s="88" t="str">
        <f>Master!M2085</f>
        <v/>
      </c>
      <c r="N2036" s="88" t="str">
        <f>Master!N2085</f>
        <v/>
      </c>
      <c r="O2036" s="88" t="str">
        <f>Master!O2085</f>
        <v/>
      </c>
      <c r="P2036" s="88" t="str">
        <f>Master!P2085</f>
        <v/>
      </c>
      <c r="Q2036" s="88" t="str">
        <f>Master!Q2085</f>
        <v/>
      </c>
      <c r="R2036" s="406" t="str">
        <f>Master!R2085</f>
        <v/>
      </c>
      <c r="S2036" s="406">
        <f>Master!S2085</f>
        <v>0</v>
      </c>
      <c r="T2036" s="406" t="str">
        <f>Master!T2085</f>
        <v/>
      </c>
      <c r="U2036" s="406" t="str">
        <f>Master!U2085</f>
        <v/>
      </c>
      <c r="V2036" s="406" t="str">
        <f>Master!V2085</f>
        <v/>
      </c>
      <c r="W2036" s="406" t="str">
        <f>Master!W2085</f>
        <v/>
      </c>
      <c r="X2036" s="406" t="str">
        <f>Master!X2085</f>
        <v/>
      </c>
      <c r="Y2036" s="406" t="str">
        <f>Master!Y2085</f>
        <v/>
      </c>
      <c r="Z2036" s="406" t="str">
        <f>Master!Z2085</f>
        <v/>
      </c>
      <c r="AA2036" s="406" t="str">
        <f>Master!AA2085</f>
        <v/>
      </c>
      <c r="AB2036" s="406" t="str">
        <f>Master!AB2085</f>
        <v/>
      </c>
      <c r="AC2036" s="406" t="str">
        <f>Master!AC2085</f>
        <v/>
      </c>
      <c r="AD2036" s="406" t="str">
        <f>Master!AD2085</f>
        <v/>
      </c>
      <c r="AE2036" s="406" t="str">
        <f>Master!AE2085</f>
        <v/>
      </c>
      <c r="AF2036" s="406" t="str">
        <f>Master!AF2085</f>
        <v/>
      </c>
      <c r="AG2036" s="406" t="str">
        <f>Master!AG2085</f>
        <v/>
      </c>
      <c r="AH2036" s="88" t="str">
        <f>Master!AH2085</f>
        <v/>
      </c>
      <c r="AI2036" s="414" t="str">
        <f>Master!AI2085</f>
        <v/>
      </c>
      <c r="AJ2036" s="406" t="str">
        <f>Master!AJ2085</f>
        <v/>
      </c>
      <c r="AK2036" s="406">
        <f>Master!AK2085</f>
        <v>0</v>
      </c>
      <c r="AL2036" s="88" t="str">
        <f>Master!AL2085</f>
        <v/>
      </c>
      <c r="AM2036" s="416"/>
      <c r="AN2036" s="416"/>
      <c r="AO2036" s="416"/>
      <c r="AP2036" s="416"/>
      <c r="AQ2036" s="416"/>
      <c r="AR2036" s="416">
        <f t="shared" si="10"/>
        <v>0</v>
      </c>
      <c r="AS2036" s="417" t="str">
        <f t="shared" si="11"/>
        <v>#DIV/0!</v>
      </c>
      <c r="AT2036" s="416">
        <f t="shared" si="12"/>
        <v>0</v>
      </c>
      <c r="AU2036" s="417"/>
    </row>
    <row r="2037" hidden="1">
      <c r="A2037" s="88" t="str">
        <f>Master!A2086</f>
        <v>VSTW18023</v>
      </c>
      <c r="B2037" s="414" t="str">
        <f>Master!B2086</f>
        <v/>
      </c>
      <c r="C2037" s="414" t="str">
        <f>Master!C2086</f>
        <v/>
      </c>
      <c r="D2037" s="88" t="str">
        <f>Master!D2086</f>
        <v/>
      </c>
      <c r="E2037" s="406" t="str">
        <f>Master!E2086</f>
        <v/>
      </c>
      <c r="F2037" s="406">
        <f>Master!F2086</f>
        <v>0</v>
      </c>
      <c r="G2037" s="88" t="str">
        <f>Master!G2086</f>
        <v/>
      </c>
      <c r="H2037" s="88" t="str">
        <f>Master!H2086</f>
        <v/>
      </c>
      <c r="I2037" s="88" t="str">
        <f>Master!I2086</f>
        <v/>
      </c>
      <c r="J2037" s="88" t="str">
        <f>Master!J2086</f>
        <v>STUDIO WU PTE LTD</v>
      </c>
      <c r="K2037" s="88" t="str">
        <f>Master!K2086</f>
        <v/>
      </c>
      <c r="L2037" s="88" t="str">
        <f>Master!L2086</f>
        <v/>
      </c>
      <c r="M2037" s="88" t="str">
        <f>Master!M2086</f>
        <v/>
      </c>
      <c r="N2037" s="88" t="str">
        <f>Master!N2086</f>
        <v/>
      </c>
      <c r="O2037" s="88" t="str">
        <f>Master!O2086</f>
        <v/>
      </c>
      <c r="P2037" s="88" t="str">
        <f>Master!P2086</f>
        <v/>
      </c>
      <c r="Q2037" s="88" t="str">
        <f>Master!Q2086</f>
        <v/>
      </c>
      <c r="R2037" s="406" t="str">
        <f>Master!R2086</f>
        <v/>
      </c>
      <c r="S2037" s="406">
        <f>Master!S2086</f>
        <v>0</v>
      </c>
      <c r="T2037" s="406" t="str">
        <f>Master!T2086</f>
        <v/>
      </c>
      <c r="U2037" s="406" t="str">
        <f>Master!U2086</f>
        <v/>
      </c>
      <c r="V2037" s="406" t="str">
        <f>Master!V2086</f>
        <v/>
      </c>
      <c r="W2037" s="406" t="str">
        <f>Master!W2086</f>
        <v/>
      </c>
      <c r="X2037" s="406" t="str">
        <f>Master!X2086</f>
        <v/>
      </c>
      <c r="Y2037" s="406" t="str">
        <f>Master!Y2086</f>
        <v/>
      </c>
      <c r="Z2037" s="406" t="str">
        <f>Master!Z2086</f>
        <v/>
      </c>
      <c r="AA2037" s="406" t="str">
        <f>Master!AA2086</f>
        <v/>
      </c>
      <c r="AB2037" s="406" t="str">
        <f>Master!AB2086</f>
        <v/>
      </c>
      <c r="AC2037" s="406" t="str">
        <f>Master!AC2086</f>
        <v/>
      </c>
      <c r="AD2037" s="406" t="str">
        <f>Master!AD2086</f>
        <v/>
      </c>
      <c r="AE2037" s="406" t="str">
        <f>Master!AE2086</f>
        <v/>
      </c>
      <c r="AF2037" s="406" t="str">
        <f>Master!AF2086</f>
        <v/>
      </c>
      <c r="AG2037" s="406" t="str">
        <f>Master!AG2086</f>
        <v/>
      </c>
      <c r="AH2037" s="88" t="str">
        <f>Master!AH2086</f>
        <v/>
      </c>
      <c r="AI2037" s="88" t="str">
        <f>Master!AI2086</f>
        <v/>
      </c>
      <c r="AJ2037" s="406" t="str">
        <f>Master!AJ2086</f>
        <v/>
      </c>
      <c r="AK2037" s="406">
        <f>Master!AK2086</f>
        <v>0</v>
      </c>
      <c r="AL2037" s="88" t="str">
        <f>Master!AL2086</f>
        <v/>
      </c>
      <c r="AM2037" s="416"/>
      <c r="AN2037" s="416"/>
      <c r="AO2037" s="416"/>
      <c r="AP2037" s="416"/>
      <c r="AQ2037" s="416"/>
      <c r="AR2037" s="416">
        <f t="shared" si="10"/>
        <v>0</v>
      </c>
      <c r="AS2037" s="417" t="str">
        <f t="shared" si="11"/>
        <v>#DIV/0!</v>
      </c>
      <c r="AT2037" s="416">
        <f t="shared" si="12"/>
        <v>0</v>
      </c>
      <c r="AU2037" s="417"/>
    </row>
    <row r="2038" hidden="1">
      <c r="A2038" s="88" t="str">
        <f>Master!A2087</f>
        <v>VSTW18024</v>
      </c>
      <c r="B2038" s="414" t="str">
        <f>Master!B2087</f>
        <v/>
      </c>
      <c r="C2038" s="414" t="str">
        <f>Master!C2087</f>
        <v/>
      </c>
      <c r="D2038" s="88" t="str">
        <f>Master!D2087</f>
        <v/>
      </c>
      <c r="E2038" s="406" t="str">
        <f>Master!E2087</f>
        <v/>
      </c>
      <c r="F2038" s="406">
        <f>Master!F2087</f>
        <v>0</v>
      </c>
      <c r="G2038" s="88" t="str">
        <f>Master!G2087</f>
        <v/>
      </c>
      <c r="H2038" s="88" t="str">
        <f>Master!H2087</f>
        <v/>
      </c>
      <c r="I2038" s="88" t="str">
        <f>Master!I2087</f>
        <v/>
      </c>
      <c r="J2038" s="88" t="str">
        <f>Master!J2087</f>
        <v>STUDIO WU PTE LTD</v>
      </c>
      <c r="K2038" s="88" t="str">
        <f>Master!K2087</f>
        <v/>
      </c>
      <c r="L2038" s="88" t="str">
        <f>Master!L2087</f>
        <v/>
      </c>
      <c r="M2038" s="88" t="str">
        <f>Master!M2087</f>
        <v/>
      </c>
      <c r="N2038" s="88" t="str">
        <f>Master!N2087</f>
        <v/>
      </c>
      <c r="O2038" s="88" t="str">
        <f>Master!O2087</f>
        <v/>
      </c>
      <c r="P2038" s="88" t="str">
        <f>Master!P2087</f>
        <v/>
      </c>
      <c r="Q2038" s="88" t="str">
        <f>Master!Q2087</f>
        <v/>
      </c>
      <c r="R2038" s="406" t="str">
        <f>Master!R2087</f>
        <v/>
      </c>
      <c r="S2038" s="406">
        <f>Master!S2087</f>
        <v>0</v>
      </c>
      <c r="T2038" s="406" t="str">
        <f>Master!T2087</f>
        <v/>
      </c>
      <c r="U2038" s="406" t="str">
        <f>Master!U2087</f>
        <v/>
      </c>
      <c r="V2038" s="406" t="str">
        <f>Master!V2087</f>
        <v/>
      </c>
      <c r="W2038" s="406" t="str">
        <f>Master!W2087</f>
        <v/>
      </c>
      <c r="X2038" s="406" t="str">
        <f>Master!X2087</f>
        <v/>
      </c>
      <c r="Y2038" s="406" t="str">
        <f>Master!Y2087</f>
        <v/>
      </c>
      <c r="Z2038" s="406" t="str">
        <f>Master!Z2087</f>
        <v/>
      </c>
      <c r="AA2038" s="406" t="str">
        <f>Master!AA2087</f>
        <v/>
      </c>
      <c r="AB2038" s="406" t="str">
        <f>Master!AB2087</f>
        <v/>
      </c>
      <c r="AC2038" s="406" t="str">
        <f>Master!AC2087</f>
        <v/>
      </c>
      <c r="AD2038" s="406" t="str">
        <f>Master!AD2087</f>
        <v/>
      </c>
      <c r="AE2038" s="406" t="str">
        <f>Master!AE2087</f>
        <v/>
      </c>
      <c r="AF2038" s="406" t="str">
        <f>Master!AF2087</f>
        <v/>
      </c>
      <c r="AG2038" s="406" t="str">
        <f>Master!AG2087</f>
        <v/>
      </c>
      <c r="AH2038" s="88" t="str">
        <f>Master!AH2087</f>
        <v/>
      </c>
      <c r="AI2038" s="414" t="str">
        <f>Master!AI2087</f>
        <v/>
      </c>
      <c r="AJ2038" s="406" t="str">
        <f>Master!AJ2087</f>
        <v/>
      </c>
      <c r="AK2038" s="406">
        <f>Master!AK2087</f>
        <v>0</v>
      </c>
      <c r="AL2038" s="88" t="str">
        <f>Master!AL2087</f>
        <v/>
      </c>
      <c r="AM2038" s="416"/>
      <c r="AN2038" s="416"/>
      <c r="AO2038" s="416"/>
      <c r="AP2038" s="416"/>
      <c r="AQ2038" s="416"/>
      <c r="AR2038" s="416">
        <f t="shared" si="10"/>
        <v>0</v>
      </c>
      <c r="AS2038" s="417" t="str">
        <f t="shared" si="11"/>
        <v>#DIV/0!</v>
      </c>
      <c r="AT2038" s="416">
        <f t="shared" si="12"/>
        <v>0</v>
      </c>
      <c r="AU2038" s="417"/>
    </row>
    <row r="2039" hidden="1">
      <c r="A2039" s="88" t="str">
        <f>Master!A2088</f>
        <v>VSTW18025</v>
      </c>
      <c r="B2039" s="414" t="str">
        <f>Master!B2088</f>
        <v/>
      </c>
      <c r="C2039" s="414" t="str">
        <f>Master!C2088</f>
        <v/>
      </c>
      <c r="D2039" s="88" t="str">
        <f>Master!D2088</f>
        <v/>
      </c>
      <c r="E2039" s="406" t="str">
        <f>Master!E2088</f>
        <v/>
      </c>
      <c r="F2039" s="406">
        <f>Master!F2088</f>
        <v>0</v>
      </c>
      <c r="G2039" s="88" t="str">
        <f>Master!G2088</f>
        <v/>
      </c>
      <c r="H2039" s="88" t="str">
        <f>Master!H2088</f>
        <v/>
      </c>
      <c r="I2039" s="88" t="str">
        <f>Master!I2088</f>
        <v/>
      </c>
      <c r="J2039" s="88" t="str">
        <f>Master!J2088</f>
        <v>STUDIO WU PTE LTD</v>
      </c>
      <c r="K2039" s="88" t="str">
        <f>Master!K2088</f>
        <v/>
      </c>
      <c r="L2039" s="88" t="str">
        <f>Master!L2088</f>
        <v/>
      </c>
      <c r="M2039" s="88" t="str">
        <f>Master!M2088</f>
        <v/>
      </c>
      <c r="N2039" s="88" t="str">
        <f>Master!N2088</f>
        <v/>
      </c>
      <c r="O2039" s="88" t="str">
        <f>Master!O2088</f>
        <v/>
      </c>
      <c r="P2039" s="88" t="str">
        <f>Master!P2088</f>
        <v/>
      </c>
      <c r="Q2039" s="88" t="str">
        <f>Master!Q2088</f>
        <v/>
      </c>
      <c r="R2039" s="406" t="str">
        <f>Master!R2088</f>
        <v/>
      </c>
      <c r="S2039" s="406">
        <f>Master!S2088</f>
        <v>0</v>
      </c>
      <c r="T2039" s="406" t="str">
        <f>Master!T2088</f>
        <v/>
      </c>
      <c r="U2039" s="406" t="str">
        <f>Master!U2088</f>
        <v/>
      </c>
      <c r="V2039" s="406" t="str">
        <f>Master!V2088</f>
        <v/>
      </c>
      <c r="W2039" s="406" t="str">
        <f>Master!W2088</f>
        <v/>
      </c>
      <c r="X2039" s="406" t="str">
        <f>Master!X2088</f>
        <v/>
      </c>
      <c r="Y2039" s="406" t="str">
        <f>Master!Y2088</f>
        <v/>
      </c>
      <c r="Z2039" s="406" t="str">
        <f>Master!Z2088</f>
        <v/>
      </c>
      <c r="AA2039" s="406" t="str">
        <f>Master!AA2088</f>
        <v/>
      </c>
      <c r="AB2039" s="406" t="str">
        <f>Master!AB2088</f>
        <v/>
      </c>
      <c r="AC2039" s="406" t="str">
        <f>Master!AC2088</f>
        <v/>
      </c>
      <c r="AD2039" s="406" t="str">
        <f>Master!AD2088</f>
        <v/>
      </c>
      <c r="AE2039" s="406" t="str">
        <f>Master!AE2088</f>
        <v/>
      </c>
      <c r="AF2039" s="406" t="str">
        <f>Master!AF2088</f>
        <v/>
      </c>
      <c r="AG2039" s="406" t="str">
        <f>Master!AG2088</f>
        <v/>
      </c>
      <c r="AH2039" s="88" t="str">
        <f>Master!AH2088</f>
        <v/>
      </c>
      <c r="AI2039" s="88" t="str">
        <f>Master!AI2088</f>
        <v/>
      </c>
      <c r="AJ2039" s="406" t="str">
        <f>Master!AJ2088</f>
        <v/>
      </c>
      <c r="AK2039" s="406">
        <f>Master!AK2088</f>
        <v>0</v>
      </c>
      <c r="AL2039" s="88" t="str">
        <f>Master!AL2088</f>
        <v/>
      </c>
      <c r="AM2039" s="416"/>
      <c r="AN2039" s="416"/>
      <c r="AO2039" s="416"/>
      <c r="AP2039" s="416"/>
      <c r="AQ2039" s="416"/>
      <c r="AR2039" s="416">
        <f t="shared" si="10"/>
        <v>0</v>
      </c>
      <c r="AS2039" s="417" t="str">
        <f t="shared" si="11"/>
        <v>#DIV/0!</v>
      </c>
      <c r="AT2039" s="416">
        <f t="shared" si="12"/>
        <v>0</v>
      </c>
      <c r="AU2039" s="417"/>
    </row>
    <row r="2040" hidden="1">
      <c r="A2040" s="88" t="str">
        <f>Master!A2089</f>
        <v>VSTW18026</v>
      </c>
      <c r="B2040" s="414" t="str">
        <f>Master!B2089</f>
        <v/>
      </c>
      <c r="C2040" s="414" t="str">
        <f>Master!C2089</f>
        <v/>
      </c>
      <c r="D2040" s="88" t="str">
        <f>Master!D2089</f>
        <v/>
      </c>
      <c r="E2040" s="406" t="str">
        <f>Master!E2089</f>
        <v/>
      </c>
      <c r="F2040" s="406">
        <f>Master!F2089</f>
        <v>0</v>
      </c>
      <c r="G2040" s="88" t="str">
        <f>Master!G2089</f>
        <v/>
      </c>
      <c r="H2040" s="88" t="str">
        <f>Master!H2089</f>
        <v/>
      </c>
      <c r="I2040" s="88" t="str">
        <f>Master!I2089</f>
        <v/>
      </c>
      <c r="J2040" s="88" t="str">
        <f>Master!J2089</f>
        <v>STUDIO WU PTE LTD</v>
      </c>
      <c r="K2040" s="88" t="str">
        <f>Master!K2089</f>
        <v/>
      </c>
      <c r="L2040" s="88" t="str">
        <f>Master!L2089</f>
        <v/>
      </c>
      <c r="M2040" s="88" t="str">
        <f>Master!M2089</f>
        <v/>
      </c>
      <c r="N2040" s="88" t="str">
        <f>Master!N2089</f>
        <v/>
      </c>
      <c r="O2040" s="88" t="str">
        <f>Master!O2089</f>
        <v/>
      </c>
      <c r="P2040" s="88" t="str">
        <f>Master!P2089</f>
        <v/>
      </c>
      <c r="Q2040" s="88" t="str">
        <f>Master!Q2089</f>
        <v/>
      </c>
      <c r="R2040" s="406" t="str">
        <f>Master!R2089</f>
        <v/>
      </c>
      <c r="S2040" s="406">
        <f>Master!S2089</f>
        <v>0</v>
      </c>
      <c r="T2040" s="406" t="str">
        <f>Master!T2089</f>
        <v/>
      </c>
      <c r="U2040" s="406" t="str">
        <f>Master!U2089</f>
        <v/>
      </c>
      <c r="V2040" s="406" t="str">
        <f>Master!V2089</f>
        <v/>
      </c>
      <c r="W2040" s="406" t="str">
        <f>Master!W2089</f>
        <v/>
      </c>
      <c r="X2040" s="406" t="str">
        <f>Master!X2089</f>
        <v/>
      </c>
      <c r="Y2040" s="406" t="str">
        <f>Master!Y2089</f>
        <v/>
      </c>
      <c r="Z2040" s="406" t="str">
        <f>Master!Z2089</f>
        <v/>
      </c>
      <c r="AA2040" s="406" t="str">
        <f>Master!AA2089</f>
        <v/>
      </c>
      <c r="AB2040" s="406" t="str">
        <f>Master!AB2089</f>
        <v/>
      </c>
      <c r="AC2040" s="406" t="str">
        <f>Master!AC2089</f>
        <v/>
      </c>
      <c r="AD2040" s="406" t="str">
        <f>Master!AD2089</f>
        <v/>
      </c>
      <c r="AE2040" s="406" t="str">
        <f>Master!AE2089</f>
        <v/>
      </c>
      <c r="AF2040" s="406" t="str">
        <f>Master!AF2089</f>
        <v/>
      </c>
      <c r="AG2040" s="406" t="str">
        <f>Master!AG2089</f>
        <v/>
      </c>
      <c r="AH2040" s="88" t="str">
        <f>Master!AH2089</f>
        <v/>
      </c>
      <c r="AI2040" s="414" t="str">
        <f>Master!AI2089</f>
        <v/>
      </c>
      <c r="AJ2040" s="406" t="str">
        <f>Master!AJ2089</f>
        <v/>
      </c>
      <c r="AK2040" s="406">
        <f>Master!AK2089</f>
        <v>0</v>
      </c>
      <c r="AL2040" s="88" t="str">
        <f>Master!AL2089</f>
        <v/>
      </c>
      <c r="AM2040" s="416"/>
      <c r="AN2040" s="416"/>
      <c r="AO2040" s="416"/>
      <c r="AP2040" s="416"/>
      <c r="AQ2040" s="416"/>
      <c r="AR2040" s="416">
        <f t="shared" si="10"/>
        <v>0</v>
      </c>
      <c r="AS2040" s="417" t="str">
        <f t="shared" si="11"/>
        <v>#DIV/0!</v>
      </c>
      <c r="AT2040" s="416">
        <f t="shared" si="12"/>
        <v>0</v>
      </c>
      <c r="AU2040" s="417"/>
    </row>
    <row r="2041" hidden="1">
      <c r="A2041" s="88" t="str">
        <f>Master!A2090</f>
        <v>VSTW18027</v>
      </c>
      <c r="B2041" s="414" t="str">
        <f>Master!B2090</f>
        <v/>
      </c>
      <c r="C2041" s="414" t="str">
        <f>Master!C2090</f>
        <v/>
      </c>
      <c r="D2041" s="88" t="str">
        <f>Master!D2090</f>
        <v/>
      </c>
      <c r="E2041" s="406" t="str">
        <f>Master!E2090</f>
        <v/>
      </c>
      <c r="F2041" s="406">
        <f>Master!F2090</f>
        <v>0</v>
      </c>
      <c r="G2041" s="88" t="str">
        <f>Master!G2090</f>
        <v/>
      </c>
      <c r="H2041" s="88" t="str">
        <f>Master!H2090</f>
        <v/>
      </c>
      <c r="I2041" s="88" t="str">
        <f>Master!I2090</f>
        <v/>
      </c>
      <c r="J2041" s="88" t="str">
        <f>Master!J2090</f>
        <v>STUDIO WU PTE LTD</v>
      </c>
      <c r="K2041" s="88" t="str">
        <f>Master!K2090</f>
        <v/>
      </c>
      <c r="L2041" s="88" t="str">
        <f>Master!L2090</f>
        <v/>
      </c>
      <c r="M2041" s="88" t="str">
        <f>Master!M2090</f>
        <v/>
      </c>
      <c r="N2041" s="88" t="str">
        <f>Master!N2090</f>
        <v/>
      </c>
      <c r="O2041" s="88" t="str">
        <f>Master!O2090</f>
        <v/>
      </c>
      <c r="P2041" s="88" t="str">
        <f>Master!P2090</f>
        <v/>
      </c>
      <c r="Q2041" s="88" t="str">
        <f>Master!Q2090</f>
        <v/>
      </c>
      <c r="R2041" s="406" t="str">
        <f>Master!R2090</f>
        <v/>
      </c>
      <c r="S2041" s="406">
        <f>Master!S2090</f>
        <v>0</v>
      </c>
      <c r="T2041" s="406" t="str">
        <f>Master!T2090</f>
        <v/>
      </c>
      <c r="U2041" s="406" t="str">
        <f>Master!U2090</f>
        <v/>
      </c>
      <c r="V2041" s="406" t="str">
        <f>Master!V2090</f>
        <v/>
      </c>
      <c r="W2041" s="406" t="str">
        <f>Master!W2090</f>
        <v/>
      </c>
      <c r="X2041" s="406" t="str">
        <f>Master!X2090</f>
        <v/>
      </c>
      <c r="Y2041" s="406" t="str">
        <f>Master!Y2090</f>
        <v/>
      </c>
      <c r="Z2041" s="406" t="str">
        <f>Master!Z2090</f>
        <v/>
      </c>
      <c r="AA2041" s="406" t="str">
        <f>Master!AA2090</f>
        <v/>
      </c>
      <c r="AB2041" s="406" t="str">
        <f>Master!AB2090</f>
        <v/>
      </c>
      <c r="AC2041" s="406" t="str">
        <f>Master!AC2090</f>
        <v/>
      </c>
      <c r="AD2041" s="406" t="str">
        <f>Master!AD2090</f>
        <v/>
      </c>
      <c r="AE2041" s="406" t="str">
        <f>Master!AE2090</f>
        <v/>
      </c>
      <c r="AF2041" s="406" t="str">
        <f>Master!AF2090</f>
        <v/>
      </c>
      <c r="AG2041" s="406" t="str">
        <f>Master!AG2090</f>
        <v/>
      </c>
      <c r="AH2041" s="88" t="str">
        <f>Master!AH2090</f>
        <v/>
      </c>
      <c r="AI2041" s="88" t="str">
        <f>Master!AI2090</f>
        <v/>
      </c>
      <c r="AJ2041" s="406" t="str">
        <f>Master!AJ2090</f>
        <v/>
      </c>
      <c r="AK2041" s="406">
        <f>Master!AK2090</f>
        <v>0</v>
      </c>
      <c r="AL2041" s="88" t="str">
        <f>Master!AL2090</f>
        <v/>
      </c>
      <c r="AM2041" s="416"/>
      <c r="AN2041" s="416"/>
      <c r="AO2041" s="416"/>
      <c r="AP2041" s="416"/>
      <c r="AQ2041" s="416"/>
      <c r="AR2041" s="416">
        <f t="shared" si="10"/>
        <v>0</v>
      </c>
      <c r="AS2041" s="417" t="str">
        <f t="shared" si="11"/>
        <v>#DIV/0!</v>
      </c>
      <c r="AT2041" s="416">
        <f t="shared" si="12"/>
        <v>0</v>
      </c>
      <c r="AU2041" s="417"/>
    </row>
    <row r="2042" hidden="1">
      <c r="A2042" s="88" t="str">
        <f>Master!A2091</f>
        <v>VSTW18028</v>
      </c>
      <c r="B2042" s="414" t="str">
        <f>Master!B2091</f>
        <v/>
      </c>
      <c r="C2042" s="414" t="str">
        <f>Master!C2091</f>
        <v/>
      </c>
      <c r="D2042" s="88" t="str">
        <f>Master!D2091</f>
        <v/>
      </c>
      <c r="E2042" s="406" t="str">
        <f>Master!E2091</f>
        <v/>
      </c>
      <c r="F2042" s="406">
        <f>Master!F2091</f>
        <v>0</v>
      </c>
      <c r="G2042" s="88" t="str">
        <f>Master!G2091</f>
        <v/>
      </c>
      <c r="H2042" s="88" t="str">
        <f>Master!H2091</f>
        <v/>
      </c>
      <c r="I2042" s="88" t="str">
        <f>Master!I2091</f>
        <v/>
      </c>
      <c r="J2042" s="88" t="str">
        <f>Master!J2091</f>
        <v>STUDIO WU PTE LTD</v>
      </c>
      <c r="K2042" s="88" t="str">
        <f>Master!K2091</f>
        <v/>
      </c>
      <c r="L2042" s="88" t="str">
        <f>Master!L2091</f>
        <v/>
      </c>
      <c r="M2042" s="88" t="str">
        <f>Master!M2091</f>
        <v/>
      </c>
      <c r="N2042" s="88" t="str">
        <f>Master!N2091</f>
        <v/>
      </c>
      <c r="O2042" s="88" t="str">
        <f>Master!O2091</f>
        <v/>
      </c>
      <c r="P2042" s="88" t="str">
        <f>Master!P2091</f>
        <v/>
      </c>
      <c r="Q2042" s="88" t="str">
        <f>Master!Q2091</f>
        <v/>
      </c>
      <c r="R2042" s="406" t="str">
        <f>Master!R2091</f>
        <v/>
      </c>
      <c r="S2042" s="406">
        <f>Master!S2091</f>
        <v>0</v>
      </c>
      <c r="T2042" s="406" t="str">
        <f>Master!T2091</f>
        <v/>
      </c>
      <c r="U2042" s="406" t="str">
        <f>Master!U2091</f>
        <v/>
      </c>
      <c r="V2042" s="406" t="str">
        <f>Master!V2091</f>
        <v/>
      </c>
      <c r="W2042" s="406" t="str">
        <f>Master!W2091</f>
        <v/>
      </c>
      <c r="X2042" s="406" t="str">
        <f>Master!X2091</f>
        <v/>
      </c>
      <c r="Y2042" s="406" t="str">
        <f>Master!Y2091</f>
        <v/>
      </c>
      <c r="Z2042" s="406" t="str">
        <f>Master!Z2091</f>
        <v/>
      </c>
      <c r="AA2042" s="406" t="str">
        <f>Master!AA2091</f>
        <v/>
      </c>
      <c r="AB2042" s="406" t="str">
        <f>Master!AB2091</f>
        <v/>
      </c>
      <c r="AC2042" s="406" t="str">
        <f>Master!AC2091</f>
        <v/>
      </c>
      <c r="AD2042" s="406" t="str">
        <f>Master!AD2091</f>
        <v/>
      </c>
      <c r="AE2042" s="406" t="str">
        <f>Master!AE2091</f>
        <v/>
      </c>
      <c r="AF2042" s="406" t="str">
        <f>Master!AF2091</f>
        <v/>
      </c>
      <c r="AG2042" s="406" t="str">
        <f>Master!AG2091</f>
        <v/>
      </c>
      <c r="AH2042" s="88" t="str">
        <f>Master!AH2091</f>
        <v/>
      </c>
      <c r="AI2042" s="414" t="str">
        <f>Master!AI2091</f>
        <v/>
      </c>
      <c r="AJ2042" s="406" t="str">
        <f>Master!AJ2091</f>
        <v/>
      </c>
      <c r="AK2042" s="406">
        <f>Master!AK2091</f>
        <v>0</v>
      </c>
      <c r="AL2042" s="88" t="str">
        <f>Master!AL2091</f>
        <v/>
      </c>
      <c r="AM2042" s="416"/>
      <c r="AN2042" s="416"/>
      <c r="AO2042" s="416"/>
      <c r="AP2042" s="416"/>
      <c r="AQ2042" s="416"/>
      <c r="AR2042" s="416">
        <f t="shared" si="10"/>
        <v>0</v>
      </c>
      <c r="AS2042" s="417" t="str">
        <f t="shared" si="11"/>
        <v>#DIV/0!</v>
      </c>
      <c r="AT2042" s="416">
        <f t="shared" si="12"/>
        <v>0</v>
      </c>
      <c r="AU2042" s="417"/>
    </row>
    <row r="2043" hidden="1">
      <c r="A2043" s="88" t="str">
        <f>Master!A2092</f>
        <v>VSTW18029</v>
      </c>
      <c r="B2043" s="414" t="str">
        <f>Master!B2092</f>
        <v/>
      </c>
      <c r="C2043" s="414" t="str">
        <f>Master!C2092</f>
        <v/>
      </c>
      <c r="D2043" s="88" t="str">
        <f>Master!D2092</f>
        <v/>
      </c>
      <c r="E2043" s="406" t="str">
        <f>Master!E2092</f>
        <v/>
      </c>
      <c r="F2043" s="406">
        <f>Master!F2092</f>
        <v>0</v>
      </c>
      <c r="G2043" s="88" t="str">
        <f>Master!G2092</f>
        <v/>
      </c>
      <c r="H2043" s="88" t="str">
        <f>Master!H2092</f>
        <v/>
      </c>
      <c r="I2043" s="88" t="str">
        <f>Master!I2092</f>
        <v/>
      </c>
      <c r="J2043" s="88" t="str">
        <f>Master!J2092</f>
        <v>STUDIO WU PTE LTD</v>
      </c>
      <c r="K2043" s="88" t="str">
        <f>Master!K2092</f>
        <v/>
      </c>
      <c r="L2043" s="88" t="str">
        <f>Master!L2092</f>
        <v/>
      </c>
      <c r="M2043" s="88" t="str">
        <f>Master!M2092</f>
        <v/>
      </c>
      <c r="N2043" s="88" t="str">
        <f>Master!N2092</f>
        <v/>
      </c>
      <c r="O2043" s="88" t="str">
        <f>Master!O2092</f>
        <v/>
      </c>
      <c r="P2043" s="88" t="str">
        <f>Master!P2092</f>
        <v/>
      </c>
      <c r="Q2043" s="88" t="str">
        <f>Master!Q2092</f>
        <v/>
      </c>
      <c r="R2043" s="406" t="str">
        <f>Master!R2092</f>
        <v/>
      </c>
      <c r="S2043" s="406">
        <f>Master!S2092</f>
        <v>0</v>
      </c>
      <c r="T2043" s="406" t="str">
        <f>Master!T2092</f>
        <v/>
      </c>
      <c r="U2043" s="406" t="str">
        <f>Master!U2092</f>
        <v/>
      </c>
      <c r="V2043" s="406" t="str">
        <f>Master!V2092</f>
        <v/>
      </c>
      <c r="W2043" s="406" t="str">
        <f>Master!W2092</f>
        <v/>
      </c>
      <c r="X2043" s="406" t="str">
        <f>Master!X2092</f>
        <v/>
      </c>
      <c r="Y2043" s="406" t="str">
        <f>Master!Y2092</f>
        <v/>
      </c>
      <c r="Z2043" s="406" t="str">
        <f>Master!Z2092</f>
        <v/>
      </c>
      <c r="AA2043" s="406" t="str">
        <f>Master!AA2092</f>
        <v/>
      </c>
      <c r="AB2043" s="406" t="str">
        <f>Master!AB2092</f>
        <v/>
      </c>
      <c r="AC2043" s="406" t="str">
        <f>Master!AC2092</f>
        <v/>
      </c>
      <c r="AD2043" s="406" t="str">
        <f>Master!AD2092</f>
        <v/>
      </c>
      <c r="AE2043" s="406" t="str">
        <f>Master!AE2092</f>
        <v/>
      </c>
      <c r="AF2043" s="406" t="str">
        <f>Master!AF2092</f>
        <v/>
      </c>
      <c r="AG2043" s="406" t="str">
        <f>Master!AG2092</f>
        <v/>
      </c>
      <c r="AH2043" s="88" t="str">
        <f>Master!AH2092</f>
        <v/>
      </c>
      <c r="AI2043" s="88" t="str">
        <f>Master!AI2092</f>
        <v/>
      </c>
      <c r="AJ2043" s="406" t="str">
        <f>Master!AJ2092</f>
        <v/>
      </c>
      <c r="AK2043" s="406">
        <f>Master!AK2092</f>
        <v>0</v>
      </c>
      <c r="AL2043" s="88" t="str">
        <f>Master!AL2092</f>
        <v/>
      </c>
      <c r="AM2043" s="416"/>
      <c r="AN2043" s="416"/>
      <c r="AO2043" s="416"/>
      <c r="AP2043" s="416"/>
      <c r="AQ2043" s="416"/>
      <c r="AR2043" s="416">
        <f t="shared" si="10"/>
        <v>0</v>
      </c>
      <c r="AS2043" s="417" t="str">
        <f t="shared" si="11"/>
        <v>#DIV/0!</v>
      </c>
      <c r="AT2043" s="416">
        <f t="shared" si="12"/>
        <v>0</v>
      </c>
      <c r="AU2043" s="417"/>
    </row>
    <row r="2044" hidden="1">
      <c r="A2044" s="88" t="str">
        <f>Master!A2093</f>
        <v>VSTW18030</v>
      </c>
      <c r="B2044" s="414" t="str">
        <f>Master!B2093</f>
        <v/>
      </c>
      <c r="C2044" s="414" t="str">
        <f>Master!C2093</f>
        <v/>
      </c>
      <c r="D2044" s="88" t="str">
        <f>Master!D2093</f>
        <v/>
      </c>
      <c r="E2044" s="406" t="str">
        <f>Master!E2093</f>
        <v/>
      </c>
      <c r="F2044" s="406">
        <f>Master!F2093</f>
        <v>0</v>
      </c>
      <c r="G2044" s="88" t="str">
        <f>Master!G2093</f>
        <v/>
      </c>
      <c r="H2044" s="88" t="str">
        <f>Master!H2093</f>
        <v/>
      </c>
      <c r="I2044" s="88" t="str">
        <f>Master!I2093</f>
        <v/>
      </c>
      <c r="J2044" s="88" t="str">
        <f>Master!J2093</f>
        <v>STUDIO WU PTE LTD</v>
      </c>
      <c r="K2044" s="88" t="str">
        <f>Master!K2093</f>
        <v/>
      </c>
      <c r="L2044" s="88" t="str">
        <f>Master!L2093</f>
        <v/>
      </c>
      <c r="M2044" s="88" t="str">
        <f>Master!M2093</f>
        <v/>
      </c>
      <c r="N2044" s="88" t="str">
        <f>Master!N2093</f>
        <v/>
      </c>
      <c r="O2044" s="88" t="str">
        <f>Master!O2093</f>
        <v/>
      </c>
      <c r="P2044" s="88" t="str">
        <f>Master!P2093</f>
        <v/>
      </c>
      <c r="Q2044" s="88" t="str">
        <f>Master!Q2093</f>
        <v/>
      </c>
      <c r="R2044" s="406" t="str">
        <f>Master!R2093</f>
        <v/>
      </c>
      <c r="S2044" s="406">
        <f>Master!S2093</f>
        <v>0</v>
      </c>
      <c r="T2044" s="406" t="str">
        <f>Master!T2093</f>
        <v/>
      </c>
      <c r="U2044" s="406" t="str">
        <f>Master!U2093</f>
        <v/>
      </c>
      <c r="V2044" s="406" t="str">
        <f>Master!V2093</f>
        <v/>
      </c>
      <c r="W2044" s="406" t="str">
        <f>Master!W2093</f>
        <v/>
      </c>
      <c r="X2044" s="406" t="str">
        <f>Master!X2093</f>
        <v/>
      </c>
      <c r="Y2044" s="406" t="str">
        <f>Master!Y2093</f>
        <v/>
      </c>
      <c r="Z2044" s="406" t="str">
        <f>Master!Z2093</f>
        <v/>
      </c>
      <c r="AA2044" s="406" t="str">
        <f>Master!AA2093</f>
        <v/>
      </c>
      <c r="AB2044" s="406" t="str">
        <f>Master!AB2093</f>
        <v/>
      </c>
      <c r="AC2044" s="406" t="str">
        <f>Master!AC2093</f>
        <v/>
      </c>
      <c r="AD2044" s="406" t="str">
        <f>Master!AD2093</f>
        <v/>
      </c>
      <c r="AE2044" s="406" t="str">
        <f>Master!AE2093</f>
        <v/>
      </c>
      <c r="AF2044" s="406" t="str">
        <f>Master!AF2093</f>
        <v/>
      </c>
      <c r="AG2044" s="406" t="str">
        <f>Master!AG2093</f>
        <v/>
      </c>
      <c r="AH2044" s="88" t="str">
        <f>Master!AH2093</f>
        <v/>
      </c>
      <c r="AI2044" s="414" t="str">
        <f>Master!AI2093</f>
        <v/>
      </c>
      <c r="AJ2044" s="406" t="str">
        <f>Master!AJ2093</f>
        <v/>
      </c>
      <c r="AK2044" s="406">
        <f>Master!AK2093</f>
        <v>0</v>
      </c>
      <c r="AL2044" s="88" t="str">
        <f>Master!AL2093</f>
        <v/>
      </c>
      <c r="AM2044" s="416"/>
      <c r="AN2044" s="416"/>
      <c r="AO2044" s="416"/>
      <c r="AP2044" s="416"/>
      <c r="AQ2044" s="416"/>
      <c r="AR2044" s="416">
        <f t="shared" si="10"/>
        <v>0</v>
      </c>
      <c r="AS2044" s="417" t="str">
        <f t="shared" si="11"/>
        <v>#DIV/0!</v>
      </c>
      <c r="AT2044" s="416">
        <f t="shared" si="12"/>
        <v>0</v>
      </c>
      <c r="AU2044" s="417"/>
    </row>
    <row r="2045" hidden="1">
      <c r="A2045" s="88" t="str">
        <f>Master!A2094</f>
        <v>VSTW18031</v>
      </c>
      <c r="B2045" s="414" t="str">
        <f>Master!B2094</f>
        <v/>
      </c>
      <c r="C2045" s="414" t="str">
        <f>Master!C2094</f>
        <v/>
      </c>
      <c r="D2045" s="88" t="str">
        <f>Master!D2094</f>
        <v/>
      </c>
      <c r="E2045" s="406" t="str">
        <f>Master!E2094</f>
        <v/>
      </c>
      <c r="F2045" s="406">
        <f>Master!F2094</f>
        <v>0</v>
      </c>
      <c r="G2045" s="88" t="str">
        <f>Master!G2094</f>
        <v/>
      </c>
      <c r="H2045" s="88" t="str">
        <f>Master!H2094</f>
        <v/>
      </c>
      <c r="I2045" s="88" t="str">
        <f>Master!I2094</f>
        <v/>
      </c>
      <c r="J2045" s="88" t="str">
        <f>Master!J2094</f>
        <v>STUDIO WU PTE LTD</v>
      </c>
      <c r="K2045" s="88" t="str">
        <f>Master!K2094</f>
        <v/>
      </c>
      <c r="L2045" s="88" t="str">
        <f>Master!L2094</f>
        <v/>
      </c>
      <c r="M2045" s="88" t="str">
        <f>Master!M2094</f>
        <v/>
      </c>
      <c r="N2045" s="88" t="str">
        <f>Master!N2094</f>
        <v/>
      </c>
      <c r="O2045" s="88" t="str">
        <f>Master!O2094</f>
        <v/>
      </c>
      <c r="P2045" s="88" t="str">
        <f>Master!P2094</f>
        <v/>
      </c>
      <c r="Q2045" s="88" t="str">
        <f>Master!Q2094</f>
        <v/>
      </c>
      <c r="R2045" s="406" t="str">
        <f>Master!R2094</f>
        <v/>
      </c>
      <c r="S2045" s="406">
        <f>Master!S2094</f>
        <v>0</v>
      </c>
      <c r="T2045" s="406" t="str">
        <f>Master!T2094</f>
        <v/>
      </c>
      <c r="U2045" s="406" t="str">
        <f>Master!U2094</f>
        <v/>
      </c>
      <c r="V2045" s="406" t="str">
        <f>Master!V2094</f>
        <v/>
      </c>
      <c r="W2045" s="406" t="str">
        <f>Master!W2094</f>
        <v/>
      </c>
      <c r="X2045" s="406" t="str">
        <f>Master!X2094</f>
        <v/>
      </c>
      <c r="Y2045" s="406" t="str">
        <f>Master!Y2094</f>
        <v/>
      </c>
      <c r="Z2045" s="406" t="str">
        <f>Master!Z2094</f>
        <v/>
      </c>
      <c r="AA2045" s="406" t="str">
        <f>Master!AA2094</f>
        <v/>
      </c>
      <c r="AB2045" s="406" t="str">
        <f>Master!AB2094</f>
        <v/>
      </c>
      <c r="AC2045" s="406" t="str">
        <f>Master!AC2094</f>
        <v/>
      </c>
      <c r="AD2045" s="406" t="str">
        <f>Master!AD2094</f>
        <v/>
      </c>
      <c r="AE2045" s="406" t="str">
        <f>Master!AE2094</f>
        <v/>
      </c>
      <c r="AF2045" s="406" t="str">
        <f>Master!AF2094</f>
        <v/>
      </c>
      <c r="AG2045" s="406" t="str">
        <f>Master!AG2094</f>
        <v/>
      </c>
      <c r="AH2045" s="88" t="str">
        <f>Master!AH2094</f>
        <v/>
      </c>
      <c r="AI2045" s="88" t="str">
        <f>Master!AI2094</f>
        <v/>
      </c>
      <c r="AJ2045" s="406" t="str">
        <f>Master!AJ2094</f>
        <v/>
      </c>
      <c r="AK2045" s="406">
        <f>Master!AK2094</f>
        <v>0</v>
      </c>
      <c r="AL2045" s="88" t="str">
        <f>Master!AL2094</f>
        <v/>
      </c>
      <c r="AM2045" s="416"/>
      <c r="AN2045" s="416"/>
      <c r="AO2045" s="416"/>
      <c r="AP2045" s="416"/>
      <c r="AQ2045" s="416"/>
      <c r="AR2045" s="416">
        <f t="shared" si="10"/>
        <v>0</v>
      </c>
      <c r="AS2045" s="417" t="str">
        <f t="shared" si="11"/>
        <v>#DIV/0!</v>
      </c>
      <c r="AT2045" s="416">
        <f t="shared" si="12"/>
        <v>0</v>
      </c>
      <c r="AU2045" s="417"/>
    </row>
    <row r="2046" hidden="1">
      <c r="A2046" s="88" t="str">
        <f>Master!A2095</f>
        <v>VSTW18032</v>
      </c>
      <c r="B2046" s="414" t="str">
        <f>Master!B2095</f>
        <v/>
      </c>
      <c r="C2046" s="414" t="str">
        <f>Master!C2095</f>
        <v/>
      </c>
      <c r="D2046" s="88" t="str">
        <f>Master!D2095</f>
        <v/>
      </c>
      <c r="E2046" s="406" t="str">
        <f>Master!E2095</f>
        <v/>
      </c>
      <c r="F2046" s="406">
        <f>Master!F2095</f>
        <v>0</v>
      </c>
      <c r="G2046" s="88" t="str">
        <f>Master!G2095</f>
        <v/>
      </c>
      <c r="H2046" s="88" t="str">
        <f>Master!H2095</f>
        <v/>
      </c>
      <c r="I2046" s="88" t="str">
        <f>Master!I2095</f>
        <v/>
      </c>
      <c r="J2046" s="88" t="str">
        <f>Master!J2095</f>
        <v>STUDIO WU PTE LTD</v>
      </c>
      <c r="K2046" s="88" t="str">
        <f>Master!K2095</f>
        <v/>
      </c>
      <c r="L2046" s="88" t="str">
        <f>Master!L2095</f>
        <v/>
      </c>
      <c r="M2046" s="88" t="str">
        <f>Master!M2095</f>
        <v/>
      </c>
      <c r="N2046" s="88" t="str">
        <f>Master!N2095</f>
        <v/>
      </c>
      <c r="O2046" s="88" t="str">
        <f>Master!O2095</f>
        <v/>
      </c>
      <c r="P2046" s="88" t="str">
        <f>Master!P2095</f>
        <v/>
      </c>
      <c r="Q2046" s="88" t="str">
        <f>Master!Q2095</f>
        <v/>
      </c>
      <c r="R2046" s="406" t="str">
        <f>Master!R2095</f>
        <v/>
      </c>
      <c r="S2046" s="406">
        <f>Master!S2095</f>
        <v>0</v>
      </c>
      <c r="T2046" s="406" t="str">
        <f>Master!T2095</f>
        <v/>
      </c>
      <c r="U2046" s="406" t="str">
        <f>Master!U2095</f>
        <v/>
      </c>
      <c r="V2046" s="406" t="str">
        <f>Master!V2095</f>
        <v/>
      </c>
      <c r="W2046" s="406" t="str">
        <f>Master!W2095</f>
        <v/>
      </c>
      <c r="X2046" s="406" t="str">
        <f>Master!X2095</f>
        <v/>
      </c>
      <c r="Y2046" s="406" t="str">
        <f>Master!Y2095</f>
        <v/>
      </c>
      <c r="Z2046" s="406" t="str">
        <f>Master!Z2095</f>
        <v/>
      </c>
      <c r="AA2046" s="406" t="str">
        <f>Master!AA2095</f>
        <v/>
      </c>
      <c r="AB2046" s="406" t="str">
        <f>Master!AB2095</f>
        <v/>
      </c>
      <c r="AC2046" s="406" t="str">
        <f>Master!AC2095</f>
        <v/>
      </c>
      <c r="AD2046" s="406" t="str">
        <f>Master!AD2095</f>
        <v/>
      </c>
      <c r="AE2046" s="406" t="str">
        <f>Master!AE2095</f>
        <v/>
      </c>
      <c r="AF2046" s="406" t="str">
        <f>Master!AF2095</f>
        <v/>
      </c>
      <c r="AG2046" s="406" t="str">
        <f>Master!AG2095</f>
        <v/>
      </c>
      <c r="AH2046" s="88" t="str">
        <f>Master!AH2095</f>
        <v/>
      </c>
      <c r="AI2046" s="414" t="str">
        <f>Master!AI2095</f>
        <v/>
      </c>
      <c r="AJ2046" s="406" t="str">
        <f>Master!AJ2095</f>
        <v/>
      </c>
      <c r="AK2046" s="406">
        <f>Master!AK2095</f>
        <v>0</v>
      </c>
      <c r="AL2046" s="88" t="str">
        <f>Master!AL2095</f>
        <v/>
      </c>
      <c r="AM2046" s="416"/>
      <c r="AN2046" s="416"/>
      <c r="AO2046" s="416"/>
      <c r="AP2046" s="416"/>
      <c r="AQ2046" s="416"/>
      <c r="AR2046" s="416">
        <f t="shared" si="10"/>
        <v>0</v>
      </c>
      <c r="AS2046" s="417" t="str">
        <f t="shared" si="11"/>
        <v>#DIV/0!</v>
      </c>
      <c r="AT2046" s="416">
        <f t="shared" si="12"/>
        <v>0</v>
      </c>
      <c r="AU2046" s="417"/>
    </row>
    <row r="2047" hidden="1">
      <c r="A2047" s="88" t="str">
        <f>Master!A2096</f>
        <v>VSTW18033</v>
      </c>
      <c r="B2047" s="414" t="str">
        <f>Master!B2096</f>
        <v/>
      </c>
      <c r="C2047" s="414" t="str">
        <f>Master!C2096</f>
        <v/>
      </c>
      <c r="D2047" s="88" t="str">
        <f>Master!D2096</f>
        <v/>
      </c>
      <c r="E2047" s="406" t="str">
        <f>Master!E2096</f>
        <v/>
      </c>
      <c r="F2047" s="406">
        <f>Master!F2096</f>
        <v>0</v>
      </c>
      <c r="G2047" s="88" t="str">
        <f>Master!G2096</f>
        <v/>
      </c>
      <c r="H2047" s="88" t="str">
        <f>Master!H2096</f>
        <v/>
      </c>
      <c r="I2047" s="88" t="str">
        <f>Master!I2096</f>
        <v/>
      </c>
      <c r="J2047" s="88" t="str">
        <f>Master!J2096</f>
        <v>STUDIO WU PTE LTD</v>
      </c>
      <c r="K2047" s="88" t="str">
        <f>Master!K2096</f>
        <v/>
      </c>
      <c r="L2047" s="88" t="str">
        <f>Master!L2096</f>
        <v/>
      </c>
      <c r="M2047" s="88" t="str">
        <f>Master!M2096</f>
        <v/>
      </c>
      <c r="N2047" s="88" t="str">
        <f>Master!N2096</f>
        <v/>
      </c>
      <c r="O2047" s="88" t="str">
        <f>Master!O2096</f>
        <v/>
      </c>
      <c r="P2047" s="88" t="str">
        <f>Master!P2096</f>
        <v/>
      </c>
      <c r="Q2047" s="88" t="str">
        <f>Master!Q2096</f>
        <v/>
      </c>
      <c r="R2047" s="406" t="str">
        <f>Master!R2096</f>
        <v/>
      </c>
      <c r="S2047" s="406">
        <f>Master!S2096</f>
        <v>0</v>
      </c>
      <c r="T2047" s="406" t="str">
        <f>Master!T2096</f>
        <v/>
      </c>
      <c r="U2047" s="406" t="str">
        <f>Master!U2096</f>
        <v/>
      </c>
      <c r="V2047" s="406" t="str">
        <f>Master!V2096</f>
        <v/>
      </c>
      <c r="W2047" s="406" t="str">
        <f>Master!W2096</f>
        <v/>
      </c>
      <c r="X2047" s="406" t="str">
        <f>Master!X2096</f>
        <v/>
      </c>
      <c r="Y2047" s="406" t="str">
        <f>Master!Y2096</f>
        <v/>
      </c>
      <c r="Z2047" s="406" t="str">
        <f>Master!Z2096</f>
        <v/>
      </c>
      <c r="AA2047" s="406" t="str">
        <f>Master!AA2096</f>
        <v/>
      </c>
      <c r="AB2047" s="406" t="str">
        <f>Master!AB2096</f>
        <v/>
      </c>
      <c r="AC2047" s="406" t="str">
        <f>Master!AC2096</f>
        <v/>
      </c>
      <c r="AD2047" s="406" t="str">
        <f>Master!AD2096</f>
        <v/>
      </c>
      <c r="AE2047" s="406" t="str">
        <f>Master!AE2096</f>
        <v/>
      </c>
      <c r="AF2047" s="406" t="str">
        <f>Master!AF2096</f>
        <v/>
      </c>
      <c r="AG2047" s="406" t="str">
        <f>Master!AG2096</f>
        <v/>
      </c>
      <c r="AH2047" s="88" t="str">
        <f>Master!AH2096</f>
        <v/>
      </c>
      <c r="AI2047" s="88" t="str">
        <f>Master!AI2096</f>
        <v/>
      </c>
      <c r="AJ2047" s="406" t="str">
        <f>Master!AJ2096</f>
        <v/>
      </c>
      <c r="AK2047" s="406">
        <f>Master!AK2096</f>
        <v>0</v>
      </c>
      <c r="AL2047" s="88" t="str">
        <f>Master!AL2096</f>
        <v/>
      </c>
      <c r="AM2047" s="416"/>
      <c r="AN2047" s="416"/>
      <c r="AO2047" s="416"/>
      <c r="AP2047" s="416"/>
      <c r="AQ2047" s="416"/>
      <c r="AR2047" s="416">
        <f t="shared" si="10"/>
        <v>0</v>
      </c>
      <c r="AS2047" s="417" t="str">
        <f t="shared" si="11"/>
        <v>#DIV/0!</v>
      </c>
      <c r="AT2047" s="416">
        <f t="shared" si="12"/>
        <v>0</v>
      </c>
      <c r="AU2047" s="417"/>
    </row>
    <row r="2048" hidden="1">
      <c r="A2048" s="88" t="str">
        <f>Master!A2097</f>
        <v>VSTW18034</v>
      </c>
      <c r="B2048" s="414" t="str">
        <f>Master!B2097</f>
        <v/>
      </c>
      <c r="C2048" s="414" t="str">
        <f>Master!C2097</f>
        <v/>
      </c>
      <c r="D2048" s="88" t="str">
        <f>Master!D2097</f>
        <v/>
      </c>
      <c r="E2048" s="406" t="str">
        <f>Master!E2097</f>
        <v/>
      </c>
      <c r="F2048" s="406">
        <f>Master!F2097</f>
        <v>0</v>
      </c>
      <c r="G2048" s="88" t="str">
        <f>Master!G2097</f>
        <v/>
      </c>
      <c r="H2048" s="88" t="str">
        <f>Master!H2097</f>
        <v/>
      </c>
      <c r="I2048" s="88" t="str">
        <f>Master!I2097</f>
        <v/>
      </c>
      <c r="J2048" s="88" t="str">
        <f>Master!J2097</f>
        <v>STUDIO WU PTE LTD</v>
      </c>
      <c r="K2048" s="88" t="str">
        <f>Master!K2097</f>
        <v/>
      </c>
      <c r="L2048" s="88" t="str">
        <f>Master!L2097</f>
        <v/>
      </c>
      <c r="M2048" s="88" t="str">
        <f>Master!M2097</f>
        <v/>
      </c>
      <c r="N2048" s="88" t="str">
        <f>Master!N2097</f>
        <v/>
      </c>
      <c r="O2048" s="88" t="str">
        <f>Master!O2097</f>
        <v/>
      </c>
      <c r="P2048" s="88" t="str">
        <f>Master!P2097</f>
        <v/>
      </c>
      <c r="Q2048" s="88" t="str">
        <f>Master!Q2097</f>
        <v/>
      </c>
      <c r="R2048" s="406" t="str">
        <f>Master!R2097</f>
        <v/>
      </c>
      <c r="S2048" s="406">
        <f>Master!S2097</f>
        <v>0</v>
      </c>
      <c r="T2048" s="406" t="str">
        <f>Master!T2097</f>
        <v/>
      </c>
      <c r="U2048" s="406" t="str">
        <f>Master!U2097</f>
        <v/>
      </c>
      <c r="V2048" s="406" t="str">
        <f>Master!V2097</f>
        <v/>
      </c>
      <c r="W2048" s="406" t="str">
        <f>Master!W2097</f>
        <v/>
      </c>
      <c r="X2048" s="406" t="str">
        <f>Master!X2097</f>
        <v/>
      </c>
      <c r="Y2048" s="406" t="str">
        <f>Master!Y2097</f>
        <v/>
      </c>
      <c r="Z2048" s="406" t="str">
        <f>Master!Z2097</f>
        <v/>
      </c>
      <c r="AA2048" s="406" t="str">
        <f>Master!AA2097</f>
        <v/>
      </c>
      <c r="AB2048" s="406" t="str">
        <f>Master!AB2097</f>
        <v/>
      </c>
      <c r="AC2048" s="406" t="str">
        <f>Master!AC2097</f>
        <v/>
      </c>
      <c r="AD2048" s="406" t="str">
        <f>Master!AD2097</f>
        <v/>
      </c>
      <c r="AE2048" s="406" t="str">
        <f>Master!AE2097</f>
        <v/>
      </c>
      <c r="AF2048" s="406" t="str">
        <f>Master!AF2097</f>
        <v/>
      </c>
      <c r="AG2048" s="406" t="str">
        <f>Master!AG2097</f>
        <v/>
      </c>
      <c r="AH2048" s="88" t="str">
        <f>Master!AH2097</f>
        <v/>
      </c>
      <c r="AI2048" s="414" t="str">
        <f>Master!AI2097</f>
        <v/>
      </c>
      <c r="AJ2048" s="406" t="str">
        <f>Master!AJ2097</f>
        <v/>
      </c>
      <c r="AK2048" s="406">
        <f>Master!AK2097</f>
        <v>0</v>
      </c>
      <c r="AL2048" s="88" t="str">
        <f>Master!AL2097</f>
        <v/>
      </c>
      <c r="AM2048" s="416"/>
      <c r="AN2048" s="416"/>
      <c r="AO2048" s="416"/>
      <c r="AP2048" s="416"/>
      <c r="AQ2048" s="416"/>
      <c r="AR2048" s="416">
        <f t="shared" si="10"/>
        <v>0</v>
      </c>
      <c r="AS2048" s="417" t="str">
        <f t="shared" si="11"/>
        <v>#DIV/0!</v>
      </c>
      <c r="AT2048" s="416">
        <f t="shared" si="12"/>
        <v>0</v>
      </c>
      <c r="AU2048" s="417"/>
    </row>
    <row r="2049" hidden="1">
      <c r="A2049" s="88" t="str">
        <f>Master!A2098</f>
        <v>VSTW18035</v>
      </c>
      <c r="B2049" s="414" t="str">
        <f>Master!B2098</f>
        <v/>
      </c>
      <c r="C2049" s="414" t="str">
        <f>Master!C2098</f>
        <v/>
      </c>
      <c r="D2049" s="88" t="str">
        <f>Master!D2098</f>
        <v/>
      </c>
      <c r="E2049" s="406" t="str">
        <f>Master!E2098</f>
        <v/>
      </c>
      <c r="F2049" s="406">
        <f>Master!F2098</f>
        <v>0</v>
      </c>
      <c r="G2049" s="88" t="str">
        <f>Master!G2098</f>
        <v/>
      </c>
      <c r="H2049" s="88" t="str">
        <f>Master!H2098</f>
        <v/>
      </c>
      <c r="I2049" s="88" t="str">
        <f>Master!I2098</f>
        <v/>
      </c>
      <c r="J2049" s="88" t="str">
        <f>Master!J2098</f>
        <v>STUDIO WU PTE LTD</v>
      </c>
      <c r="K2049" s="88" t="str">
        <f>Master!K2098</f>
        <v/>
      </c>
      <c r="L2049" s="88" t="str">
        <f>Master!L2098</f>
        <v/>
      </c>
      <c r="M2049" s="88" t="str">
        <f>Master!M2098</f>
        <v/>
      </c>
      <c r="N2049" s="88" t="str">
        <f>Master!N2098</f>
        <v/>
      </c>
      <c r="O2049" s="88" t="str">
        <f>Master!O2098</f>
        <v/>
      </c>
      <c r="P2049" s="88" t="str">
        <f>Master!P2098</f>
        <v/>
      </c>
      <c r="Q2049" s="88" t="str">
        <f>Master!Q2098</f>
        <v/>
      </c>
      <c r="R2049" s="406" t="str">
        <f>Master!R2098</f>
        <v/>
      </c>
      <c r="S2049" s="406">
        <f>Master!S2098</f>
        <v>0</v>
      </c>
      <c r="T2049" s="406" t="str">
        <f>Master!T2098</f>
        <v/>
      </c>
      <c r="U2049" s="406" t="str">
        <f>Master!U2098</f>
        <v/>
      </c>
      <c r="V2049" s="406" t="str">
        <f>Master!V2098</f>
        <v/>
      </c>
      <c r="W2049" s="406" t="str">
        <f>Master!W2098</f>
        <v/>
      </c>
      <c r="X2049" s="406" t="str">
        <f>Master!X2098</f>
        <v/>
      </c>
      <c r="Y2049" s="406" t="str">
        <f>Master!Y2098</f>
        <v/>
      </c>
      <c r="Z2049" s="406" t="str">
        <f>Master!Z2098</f>
        <v/>
      </c>
      <c r="AA2049" s="406" t="str">
        <f>Master!AA2098</f>
        <v/>
      </c>
      <c r="AB2049" s="406" t="str">
        <f>Master!AB2098</f>
        <v/>
      </c>
      <c r="AC2049" s="406" t="str">
        <f>Master!AC2098</f>
        <v/>
      </c>
      <c r="AD2049" s="406" t="str">
        <f>Master!AD2098</f>
        <v/>
      </c>
      <c r="AE2049" s="406" t="str">
        <f>Master!AE2098</f>
        <v/>
      </c>
      <c r="AF2049" s="406" t="str">
        <f>Master!AF2098</f>
        <v/>
      </c>
      <c r="AG2049" s="406" t="str">
        <f>Master!AG2098</f>
        <v/>
      </c>
      <c r="AH2049" s="88" t="str">
        <f>Master!AH2098</f>
        <v/>
      </c>
      <c r="AI2049" s="88" t="str">
        <f>Master!AI2098</f>
        <v/>
      </c>
      <c r="AJ2049" s="406" t="str">
        <f>Master!AJ2098</f>
        <v/>
      </c>
      <c r="AK2049" s="406">
        <f>Master!AK2098</f>
        <v>0</v>
      </c>
      <c r="AL2049" s="88" t="str">
        <f>Master!AL2098</f>
        <v/>
      </c>
      <c r="AM2049" s="416"/>
      <c r="AN2049" s="416"/>
      <c r="AO2049" s="416"/>
      <c r="AP2049" s="416"/>
      <c r="AQ2049" s="416"/>
      <c r="AR2049" s="416">
        <f t="shared" si="10"/>
        <v>0</v>
      </c>
      <c r="AS2049" s="417" t="str">
        <f t="shared" si="11"/>
        <v>#DIV/0!</v>
      </c>
      <c r="AT2049" s="416">
        <f t="shared" si="12"/>
        <v>0</v>
      </c>
      <c r="AU2049" s="417"/>
    </row>
    <row r="2050" hidden="1">
      <c r="A2050" s="88" t="str">
        <f>Master!A2099</f>
        <v>VSTW18036</v>
      </c>
      <c r="B2050" s="414" t="str">
        <f>Master!B2099</f>
        <v/>
      </c>
      <c r="C2050" s="414" t="str">
        <f>Master!C2099</f>
        <v/>
      </c>
      <c r="D2050" s="88" t="str">
        <f>Master!D2099</f>
        <v/>
      </c>
      <c r="E2050" s="406" t="str">
        <f>Master!E2099</f>
        <v/>
      </c>
      <c r="F2050" s="406">
        <f>Master!F2099</f>
        <v>0</v>
      </c>
      <c r="G2050" s="88" t="str">
        <f>Master!G2099</f>
        <v/>
      </c>
      <c r="H2050" s="88" t="str">
        <f>Master!H2099</f>
        <v/>
      </c>
      <c r="I2050" s="88" t="str">
        <f>Master!I2099</f>
        <v/>
      </c>
      <c r="J2050" s="88" t="str">
        <f>Master!J2099</f>
        <v>STUDIO WU PTE LTD</v>
      </c>
      <c r="K2050" s="88" t="str">
        <f>Master!K2099</f>
        <v/>
      </c>
      <c r="L2050" s="88" t="str">
        <f>Master!L2099</f>
        <v/>
      </c>
      <c r="M2050" s="88" t="str">
        <f>Master!M2099</f>
        <v/>
      </c>
      <c r="N2050" s="88" t="str">
        <f>Master!N2099</f>
        <v/>
      </c>
      <c r="O2050" s="88" t="str">
        <f>Master!O2099</f>
        <v/>
      </c>
      <c r="P2050" s="88" t="str">
        <f>Master!P2099</f>
        <v/>
      </c>
      <c r="Q2050" s="88" t="str">
        <f>Master!Q2099</f>
        <v/>
      </c>
      <c r="R2050" s="406" t="str">
        <f>Master!R2099</f>
        <v/>
      </c>
      <c r="S2050" s="406">
        <f>Master!S2099</f>
        <v>0</v>
      </c>
      <c r="T2050" s="406" t="str">
        <f>Master!T2099</f>
        <v/>
      </c>
      <c r="U2050" s="406" t="str">
        <f>Master!U2099</f>
        <v/>
      </c>
      <c r="V2050" s="406" t="str">
        <f>Master!V2099</f>
        <v/>
      </c>
      <c r="W2050" s="406" t="str">
        <f>Master!W2099</f>
        <v/>
      </c>
      <c r="X2050" s="406" t="str">
        <f>Master!X2099</f>
        <v/>
      </c>
      <c r="Y2050" s="406" t="str">
        <f>Master!Y2099</f>
        <v/>
      </c>
      <c r="Z2050" s="406" t="str">
        <f>Master!Z2099</f>
        <v/>
      </c>
      <c r="AA2050" s="406" t="str">
        <f>Master!AA2099</f>
        <v/>
      </c>
      <c r="AB2050" s="406" t="str">
        <f>Master!AB2099</f>
        <v/>
      </c>
      <c r="AC2050" s="406" t="str">
        <f>Master!AC2099</f>
        <v/>
      </c>
      <c r="AD2050" s="406" t="str">
        <f>Master!AD2099</f>
        <v/>
      </c>
      <c r="AE2050" s="406" t="str">
        <f>Master!AE2099</f>
        <v/>
      </c>
      <c r="AF2050" s="406" t="str">
        <f>Master!AF2099</f>
        <v/>
      </c>
      <c r="AG2050" s="406" t="str">
        <f>Master!AG2099</f>
        <v/>
      </c>
      <c r="AH2050" s="88" t="str">
        <f>Master!AH2099</f>
        <v/>
      </c>
      <c r="AI2050" s="414" t="str">
        <f>Master!AI2099</f>
        <v/>
      </c>
      <c r="AJ2050" s="406" t="str">
        <f>Master!AJ2099</f>
        <v/>
      </c>
      <c r="AK2050" s="406">
        <f>Master!AK2099</f>
        <v>0</v>
      </c>
      <c r="AL2050" s="88" t="str">
        <f>Master!AL2099</f>
        <v/>
      </c>
      <c r="AM2050" s="416"/>
      <c r="AN2050" s="416"/>
      <c r="AO2050" s="416"/>
      <c r="AP2050" s="416"/>
      <c r="AQ2050" s="416"/>
      <c r="AR2050" s="416">
        <f t="shared" si="10"/>
        <v>0</v>
      </c>
      <c r="AS2050" s="417" t="str">
        <f t="shared" si="11"/>
        <v>#DIV/0!</v>
      </c>
      <c r="AT2050" s="416">
        <f t="shared" si="12"/>
        <v>0</v>
      </c>
      <c r="AU2050" s="417"/>
    </row>
    <row r="2051" hidden="1">
      <c r="A2051" s="88" t="str">
        <f>Master!A2100</f>
        <v>VSTW18037</v>
      </c>
      <c r="B2051" s="414" t="str">
        <f>Master!B2100</f>
        <v/>
      </c>
      <c r="C2051" s="414" t="str">
        <f>Master!C2100</f>
        <v/>
      </c>
      <c r="D2051" s="88" t="str">
        <f>Master!D2100</f>
        <v/>
      </c>
      <c r="E2051" s="406" t="str">
        <f>Master!E2100</f>
        <v/>
      </c>
      <c r="F2051" s="406">
        <f>Master!F2100</f>
        <v>0</v>
      </c>
      <c r="G2051" s="88" t="str">
        <f>Master!G2100</f>
        <v/>
      </c>
      <c r="H2051" s="88" t="str">
        <f>Master!H2100</f>
        <v/>
      </c>
      <c r="I2051" s="88" t="str">
        <f>Master!I2100</f>
        <v/>
      </c>
      <c r="J2051" s="88" t="str">
        <f>Master!J2100</f>
        <v>STUDIO WU PTE LTD</v>
      </c>
      <c r="K2051" s="88" t="str">
        <f>Master!K2100</f>
        <v/>
      </c>
      <c r="L2051" s="88" t="str">
        <f>Master!L2100</f>
        <v/>
      </c>
      <c r="M2051" s="88" t="str">
        <f>Master!M2100</f>
        <v/>
      </c>
      <c r="N2051" s="88" t="str">
        <f>Master!N2100</f>
        <v/>
      </c>
      <c r="O2051" s="88" t="str">
        <f>Master!O2100</f>
        <v/>
      </c>
      <c r="P2051" s="88" t="str">
        <f>Master!P2100</f>
        <v/>
      </c>
      <c r="Q2051" s="88" t="str">
        <f>Master!Q2100</f>
        <v/>
      </c>
      <c r="R2051" s="406" t="str">
        <f>Master!R2100</f>
        <v/>
      </c>
      <c r="S2051" s="406">
        <f>Master!S2100</f>
        <v>0</v>
      </c>
      <c r="T2051" s="406" t="str">
        <f>Master!T2100</f>
        <v/>
      </c>
      <c r="U2051" s="406" t="str">
        <f>Master!U2100</f>
        <v/>
      </c>
      <c r="V2051" s="406" t="str">
        <f>Master!V2100</f>
        <v/>
      </c>
      <c r="W2051" s="406" t="str">
        <f>Master!W2100</f>
        <v/>
      </c>
      <c r="X2051" s="406" t="str">
        <f>Master!X2100</f>
        <v/>
      </c>
      <c r="Y2051" s="406" t="str">
        <f>Master!Y2100</f>
        <v/>
      </c>
      <c r="Z2051" s="406" t="str">
        <f>Master!Z2100</f>
        <v/>
      </c>
      <c r="AA2051" s="406" t="str">
        <f>Master!AA2100</f>
        <v/>
      </c>
      <c r="AB2051" s="406" t="str">
        <f>Master!AB2100</f>
        <v/>
      </c>
      <c r="AC2051" s="406" t="str">
        <f>Master!AC2100</f>
        <v/>
      </c>
      <c r="AD2051" s="406" t="str">
        <f>Master!AD2100</f>
        <v/>
      </c>
      <c r="AE2051" s="406" t="str">
        <f>Master!AE2100</f>
        <v/>
      </c>
      <c r="AF2051" s="406" t="str">
        <f>Master!AF2100</f>
        <v/>
      </c>
      <c r="AG2051" s="406" t="str">
        <f>Master!AG2100</f>
        <v/>
      </c>
      <c r="AH2051" s="88" t="str">
        <f>Master!AH2100</f>
        <v/>
      </c>
      <c r="AI2051" s="88" t="str">
        <f>Master!AI2100</f>
        <v/>
      </c>
      <c r="AJ2051" s="406" t="str">
        <f>Master!AJ2100</f>
        <v/>
      </c>
      <c r="AK2051" s="406">
        <f>Master!AK2100</f>
        <v>0</v>
      </c>
      <c r="AL2051" s="88" t="str">
        <f>Master!AL2100</f>
        <v/>
      </c>
      <c r="AM2051" s="416"/>
      <c r="AN2051" s="416"/>
      <c r="AO2051" s="416"/>
      <c r="AP2051" s="416"/>
      <c r="AQ2051" s="416"/>
      <c r="AR2051" s="416">
        <f t="shared" si="10"/>
        <v>0</v>
      </c>
      <c r="AS2051" s="417" t="str">
        <f t="shared" si="11"/>
        <v>#DIV/0!</v>
      </c>
      <c r="AT2051" s="416">
        <f t="shared" si="12"/>
        <v>0</v>
      </c>
      <c r="AU2051" s="417"/>
    </row>
    <row r="2052" hidden="1">
      <c r="A2052" s="88" t="str">
        <f>Master!A2101</f>
        <v>VSTW18038</v>
      </c>
      <c r="B2052" s="414" t="str">
        <f>Master!B2101</f>
        <v/>
      </c>
      <c r="C2052" s="414" t="str">
        <f>Master!C2101</f>
        <v/>
      </c>
      <c r="D2052" s="88" t="str">
        <f>Master!D2101</f>
        <v/>
      </c>
      <c r="E2052" s="406" t="str">
        <f>Master!E2101</f>
        <v/>
      </c>
      <c r="F2052" s="406">
        <f>Master!F2101</f>
        <v>0</v>
      </c>
      <c r="G2052" s="88" t="str">
        <f>Master!G2101</f>
        <v/>
      </c>
      <c r="H2052" s="88" t="str">
        <f>Master!H2101</f>
        <v/>
      </c>
      <c r="I2052" s="88" t="str">
        <f>Master!I2101</f>
        <v/>
      </c>
      <c r="J2052" s="88" t="str">
        <f>Master!J2101</f>
        <v>STUDIO WU PTE LTD</v>
      </c>
      <c r="K2052" s="88" t="str">
        <f>Master!K2101</f>
        <v/>
      </c>
      <c r="L2052" s="88" t="str">
        <f>Master!L2101</f>
        <v/>
      </c>
      <c r="M2052" s="88" t="str">
        <f>Master!M2101</f>
        <v/>
      </c>
      <c r="N2052" s="88" t="str">
        <f>Master!N2101</f>
        <v/>
      </c>
      <c r="O2052" s="88" t="str">
        <f>Master!O2101</f>
        <v/>
      </c>
      <c r="P2052" s="88" t="str">
        <f>Master!P2101</f>
        <v/>
      </c>
      <c r="Q2052" s="88" t="str">
        <f>Master!Q2101</f>
        <v/>
      </c>
      <c r="R2052" s="406" t="str">
        <f>Master!R2101</f>
        <v/>
      </c>
      <c r="S2052" s="406">
        <f>Master!S2101</f>
        <v>0</v>
      </c>
      <c r="T2052" s="406" t="str">
        <f>Master!T2101</f>
        <v/>
      </c>
      <c r="U2052" s="406" t="str">
        <f>Master!U2101</f>
        <v/>
      </c>
      <c r="V2052" s="406" t="str">
        <f>Master!V2101</f>
        <v/>
      </c>
      <c r="W2052" s="406" t="str">
        <f>Master!W2101</f>
        <v/>
      </c>
      <c r="X2052" s="406" t="str">
        <f>Master!X2101</f>
        <v/>
      </c>
      <c r="Y2052" s="406" t="str">
        <f>Master!Y2101</f>
        <v/>
      </c>
      <c r="Z2052" s="406" t="str">
        <f>Master!Z2101</f>
        <v/>
      </c>
      <c r="AA2052" s="406" t="str">
        <f>Master!AA2101</f>
        <v/>
      </c>
      <c r="AB2052" s="406" t="str">
        <f>Master!AB2101</f>
        <v/>
      </c>
      <c r="AC2052" s="406" t="str">
        <f>Master!AC2101</f>
        <v/>
      </c>
      <c r="AD2052" s="406" t="str">
        <f>Master!AD2101</f>
        <v/>
      </c>
      <c r="AE2052" s="406" t="str">
        <f>Master!AE2101</f>
        <v/>
      </c>
      <c r="AF2052" s="406" t="str">
        <f>Master!AF2101</f>
        <v/>
      </c>
      <c r="AG2052" s="406" t="str">
        <f>Master!AG2101</f>
        <v/>
      </c>
      <c r="AH2052" s="88" t="str">
        <f>Master!AH2101</f>
        <v/>
      </c>
      <c r="AI2052" s="414" t="str">
        <f>Master!AI2101</f>
        <v/>
      </c>
      <c r="AJ2052" s="406" t="str">
        <f>Master!AJ2101</f>
        <v/>
      </c>
      <c r="AK2052" s="406">
        <f>Master!AK2101</f>
        <v>0</v>
      </c>
      <c r="AL2052" s="88" t="str">
        <f>Master!AL2101</f>
        <v/>
      </c>
      <c r="AM2052" s="416"/>
      <c r="AN2052" s="416"/>
      <c r="AO2052" s="416"/>
      <c r="AP2052" s="416"/>
      <c r="AQ2052" s="416"/>
      <c r="AR2052" s="416">
        <f t="shared" si="10"/>
        <v>0</v>
      </c>
      <c r="AS2052" s="417" t="str">
        <f t="shared" si="11"/>
        <v>#DIV/0!</v>
      </c>
      <c r="AT2052" s="416">
        <f t="shared" si="12"/>
        <v>0</v>
      </c>
      <c r="AU2052" s="417"/>
    </row>
    <row r="2053" hidden="1">
      <c r="A2053" s="88" t="str">
        <f>Master!A2102</f>
        <v>VSTW18039</v>
      </c>
      <c r="B2053" s="414" t="str">
        <f>Master!B2102</f>
        <v/>
      </c>
      <c r="C2053" s="414" t="str">
        <f>Master!C2102</f>
        <v/>
      </c>
      <c r="D2053" s="88" t="str">
        <f>Master!D2102</f>
        <v/>
      </c>
      <c r="E2053" s="406" t="str">
        <f>Master!E2102</f>
        <v/>
      </c>
      <c r="F2053" s="406">
        <f>Master!F2102</f>
        <v>0</v>
      </c>
      <c r="G2053" s="88" t="str">
        <f>Master!G2102</f>
        <v/>
      </c>
      <c r="H2053" s="88" t="str">
        <f>Master!H2102</f>
        <v/>
      </c>
      <c r="I2053" s="88" t="str">
        <f>Master!I2102</f>
        <v/>
      </c>
      <c r="J2053" s="88" t="str">
        <f>Master!J2102</f>
        <v>STUDIO WU PTE LTD</v>
      </c>
      <c r="K2053" s="88" t="str">
        <f>Master!K2102</f>
        <v/>
      </c>
      <c r="L2053" s="88" t="str">
        <f>Master!L2102</f>
        <v/>
      </c>
      <c r="M2053" s="88" t="str">
        <f>Master!M2102</f>
        <v/>
      </c>
      <c r="N2053" s="88" t="str">
        <f>Master!N2102</f>
        <v/>
      </c>
      <c r="O2053" s="88" t="str">
        <f>Master!O2102</f>
        <v/>
      </c>
      <c r="P2053" s="88" t="str">
        <f>Master!P2102</f>
        <v/>
      </c>
      <c r="Q2053" s="88" t="str">
        <f>Master!Q2102</f>
        <v/>
      </c>
      <c r="R2053" s="406" t="str">
        <f>Master!R2102</f>
        <v/>
      </c>
      <c r="S2053" s="406">
        <f>Master!S2102</f>
        <v>0</v>
      </c>
      <c r="T2053" s="406" t="str">
        <f>Master!T2102</f>
        <v/>
      </c>
      <c r="U2053" s="406" t="str">
        <f>Master!U2102</f>
        <v/>
      </c>
      <c r="V2053" s="406" t="str">
        <f>Master!V2102</f>
        <v/>
      </c>
      <c r="W2053" s="406" t="str">
        <f>Master!W2102</f>
        <v/>
      </c>
      <c r="X2053" s="406" t="str">
        <f>Master!X2102</f>
        <v/>
      </c>
      <c r="Y2053" s="406" t="str">
        <f>Master!Y2102</f>
        <v/>
      </c>
      <c r="Z2053" s="406" t="str">
        <f>Master!Z2102</f>
        <v/>
      </c>
      <c r="AA2053" s="406" t="str">
        <f>Master!AA2102</f>
        <v/>
      </c>
      <c r="AB2053" s="406" t="str">
        <f>Master!AB2102</f>
        <v/>
      </c>
      <c r="AC2053" s="406" t="str">
        <f>Master!AC2102</f>
        <v/>
      </c>
      <c r="AD2053" s="406" t="str">
        <f>Master!AD2102</f>
        <v/>
      </c>
      <c r="AE2053" s="406" t="str">
        <f>Master!AE2102</f>
        <v/>
      </c>
      <c r="AF2053" s="406" t="str">
        <f>Master!AF2102</f>
        <v/>
      </c>
      <c r="AG2053" s="406" t="str">
        <f>Master!AG2102</f>
        <v/>
      </c>
      <c r="AH2053" s="88" t="str">
        <f>Master!AH2102</f>
        <v/>
      </c>
      <c r="AI2053" s="88" t="str">
        <f>Master!AI2102</f>
        <v/>
      </c>
      <c r="AJ2053" s="406" t="str">
        <f>Master!AJ2102</f>
        <v/>
      </c>
      <c r="AK2053" s="406">
        <f>Master!AK2102</f>
        <v>0</v>
      </c>
      <c r="AL2053" s="88" t="str">
        <f>Master!AL2102</f>
        <v/>
      </c>
      <c r="AM2053" s="416"/>
      <c r="AN2053" s="416"/>
      <c r="AO2053" s="416"/>
      <c r="AP2053" s="416"/>
      <c r="AQ2053" s="416"/>
      <c r="AR2053" s="416">
        <f t="shared" si="10"/>
        <v>0</v>
      </c>
      <c r="AS2053" s="417" t="str">
        <f t="shared" si="11"/>
        <v>#DIV/0!</v>
      </c>
      <c r="AT2053" s="416">
        <f t="shared" si="12"/>
        <v>0</v>
      </c>
      <c r="AU2053" s="417"/>
    </row>
    <row r="2054" hidden="1">
      <c r="A2054" s="88" t="str">
        <f>Master!A2103</f>
        <v>VSTW18040</v>
      </c>
      <c r="B2054" s="414" t="str">
        <f>Master!B2103</f>
        <v/>
      </c>
      <c r="C2054" s="414" t="str">
        <f>Master!C2103</f>
        <v/>
      </c>
      <c r="D2054" s="88" t="str">
        <f>Master!D2103</f>
        <v/>
      </c>
      <c r="E2054" s="406" t="str">
        <f>Master!E2103</f>
        <v/>
      </c>
      <c r="F2054" s="406">
        <f>Master!F2103</f>
        <v>0</v>
      </c>
      <c r="G2054" s="88" t="str">
        <f>Master!G2103</f>
        <v/>
      </c>
      <c r="H2054" s="88" t="str">
        <f>Master!H2103</f>
        <v/>
      </c>
      <c r="I2054" s="88" t="str">
        <f>Master!I2103</f>
        <v/>
      </c>
      <c r="J2054" s="88" t="str">
        <f>Master!J2103</f>
        <v>STUDIO WU PTE LTD</v>
      </c>
      <c r="K2054" s="88" t="str">
        <f>Master!K2103</f>
        <v/>
      </c>
      <c r="L2054" s="88" t="str">
        <f>Master!L2103</f>
        <v/>
      </c>
      <c r="M2054" s="88" t="str">
        <f>Master!M2103</f>
        <v/>
      </c>
      <c r="N2054" s="88" t="str">
        <f>Master!N2103</f>
        <v/>
      </c>
      <c r="O2054" s="88" t="str">
        <f>Master!O2103</f>
        <v/>
      </c>
      <c r="P2054" s="88" t="str">
        <f>Master!P2103</f>
        <v/>
      </c>
      <c r="Q2054" s="88" t="str">
        <f>Master!Q2103</f>
        <v/>
      </c>
      <c r="R2054" s="406" t="str">
        <f>Master!R2103</f>
        <v/>
      </c>
      <c r="S2054" s="406">
        <f>Master!S2103</f>
        <v>0</v>
      </c>
      <c r="T2054" s="406" t="str">
        <f>Master!T2103</f>
        <v/>
      </c>
      <c r="U2054" s="406" t="str">
        <f>Master!U2103</f>
        <v/>
      </c>
      <c r="V2054" s="406" t="str">
        <f>Master!V2103</f>
        <v/>
      </c>
      <c r="W2054" s="406" t="str">
        <f>Master!W2103</f>
        <v/>
      </c>
      <c r="X2054" s="406" t="str">
        <f>Master!X2103</f>
        <v/>
      </c>
      <c r="Y2054" s="406" t="str">
        <f>Master!Y2103</f>
        <v/>
      </c>
      <c r="Z2054" s="406" t="str">
        <f>Master!Z2103</f>
        <v/>
      </c>
      <c r="AA2054" s="406" t="str">
        <f>Master!AA2103</f>
        <v/>
      </c>
      <c r="AB2054" s="406" t="str">
        <f>Master!AB2103</f>
        <v/>
      </c>
      <c r="AC2054" s="406" t="str">
        <f>Master!AC2103</f>
        <v/>
      </c>
      <c r="AD2054" s="406" t="str">
        <f>Master!AD2103</f>
        <v/>
      </c>
      <c r="AE2054" s="406" t="str">
        <f>Master!AE2103</f>
        <v/>
      </c>
      <c r="AF2054" s="406" t="str">
        <f>Master!AF2103</f>
        <v/>
      </c>
      <c r="AG2054" s="406" t="str">
        <f>Master!AG2103</f>
        <v/>
      </c>
      <c r="AH2054" s="88" t="str">
        <f>Master!AH2103</f>
        <v/>
      </c>
      <c r="AI2054" s="414" t="str">
        <f>Master!AI2103</f>
        <v/>
      </c>
      <c r="AJ2054" s="406" t="str">
        <f>Master!AJ2103</f>
        <v/>
      </c>
      <c r="AK2054" s="406">
        <f>Master!AK2103</f>
        <v>0</v>
      </c>
      <c r="AL2054" s="88" t="str">
        <f>Master!AL2103</f>
        <v/>
      </c>
      <c r="AM2054" s="416"/>
      <c r="AN2054" s="416"/>
      <c r="AO2054" s="416"/>
      <c r="AP2054" s="416"/>
      <c r="AQ2054" s="416"/>
      <c r="AR2054" s="416">
        <f t="shared" si="10"/>
        <v>0</v>
      </c>
      <c r="AS2054" s="417" t="str">
        <f t="shared" si="11"/>
        <v>#DIV/0!</v>
      </c>
      <c r="AT2054" s="416">
        <f t="shared" si="12"/>
        <v>0</v>
      </c>
      <c r="AU2054" s="417"/>
    </row>
    <row r="2055" hidden="1">
      <c r="A2055" s="88" t="str">
        <f>Master!A2104</f>
        <v>VSTW18041</v>
      </c>
      <c r="B2055" s="414" t="str">
        <f>Master!B2104</f>
        <v/>
      </c>
      <c r="C2055" s="414" t="str">
        <f>Master!C2104</f>
        <v/>
      </c>
      <c r="D2055" s="88" t="str">
        <f>Master!D2104</f>
        <v/>
      </c>
      <c r="E2055" s="406" t="str">
        <f>Master!E2104</f>
        <v/>
      </c>
      <c r="F2055" s="406">
        <f>Master!F2104</f>
        <v>0</v>
      </c>
      <c r="G2055" s="88" t="str">
        <f>Master!G2104</f>
        <v/>
      </c>
      <c r="H2055" s="88" t="str">
        <f>Master!H2104</f>
        <v/>
      </c>
      <c r="I2055" s="88" t="str">
        <f>Master!I2104</f>
        <v/>
      </c>
      <c r="J2055" s="88" t="str">
        <f>Master!J2104</f>
        <v>STUDIO WU PTE LTD</v>
      </c>
      <c r="K2055" s="88" t="str">
        <f>Master!K2104</f>
        <v/>
      </c>
      <c r="L2055" s="88" t="str">
        <f>Master!L2104</f>
        <v/>
      </c>
      <c r="M2055" s="88" t="str">
        <f>Master!M2104</f>
        <v/>
      </c>
      <c r="N2055" s="88" t="str">
        <f>Master!N2104</f>
        <v/>
      </c>
      <c r="O2055" s="88" t="str">
        <f>Master!O2104</f>
        <v/>
      </c>
      <c r="P2055" s="88" t="str">
        <f>Master!P2104</f>
        <v/>
      </c>
      <c r="Q2055" s="88" t="str">
        <f>Master!Q2104</f>
        <v/>
      </c>
      <c r="R2055" s="406" t="str">
        <f>Master!R2104</f>
        <v/>
      </c>
      <c r="S2055" s="406">
        <f>Master!S2104</f>
        <v>0</v>
      </c>
      <c r="T2055" s="406" t="str">
        <f>Master!T2104</f>
        <v/>
      </c>
      <c r="U2055" s="406" t="str">
        <f>Master!U2104</f>
        <v/>
      </c>
      <c r="V2055" s="406" t="str">
        <f>Master!V2104</f>
        <v/>
      </c>
      <c r="W2055" s="406" t="str">
        <f>Master!W2104</f>
        <v/>
      </c>
      <c r="X2055" s="406" t="str">
        <f>Master!X2104</f>
        <v/>
      </c>
      <c r="Y2055" s="406" t="str">
        <f>Master!Y2104</f>
        <v/>
      </c>
      <c r="Z2055" s="406" t="str">
        <f>Master!Z2104</f>
        <v/>
      </c>
      <c r="AA2055" s="406" t="str">
        <f>Master!AA2104</f>
        <v/>
      </c>
      <c r="AB2055" s="406" t="str">
        <f>Master!AB2104</f>
        <v/>
      </c>
      <c r="AC2055" s="406" t="str">
        <f>Master!AC2104</f>
        <v/>
      </c>
      <c r="AD2055" s="406" t="str">
        <f>Master!AD2104</f>
        <v/>
      </c>
      <c r="AE2055" s="406" t="str">
        <f>Master!AE2104</f>
        <v/>
      </c>
      <c r="AF2055" s="406" t="str">
        <f>Master!AF2104</f>
        <v/>
      </c>
      <c r="AG2055" s="406" t="str">
        <f>Master!AG2104</f>
        <v/>
      </c>
      <c r="AH2055" s="88" t="str">
        <f>Master!AH2104</f>
        <v/>
      </c>
      <c r="AI2055" s="88" t="str">
        <f>Master!AI2104</f>
        <v/>
      </c>
      <c r="AJ2055" s="406" t="str">
        <f>Master!AJ2104</f>
        <v/>
      </c>
      <c r="AK2055" s="406">
        <f>Master!AK2104</f>
        <v>0</v>
      </c>
      <c r="AL2055" s="88" t="str">
        <f>Master!AL2104</f>
        <v/>
      </c>
      <c r="AM2055" s="416"/>
      <c r="AN2055" s="416"/>
      <c r="AO2055" s="416"/>
      <c r="AP2055" s="416"/>
      <c r="AQ2055" s="416"/>
      <c r="AR2055" s="416">
        <f t="shared" si="10"/>
        <v>0</v>
      </c>
      <c r="AS2055" s="417" t="str">
        <f t="shared" si="11"/>
        <v>#DIV/0!</v>
      </c>
      <c r="AT2055" s="416">
        <f t="shared" si="12"/>
        <v>0</v>
      </c>
      <c r="AU2055" s="417"/>
    </row>
    <row r="2056" hidden="1">
      <c r="A2056" s="88" t="str">
        <f>Master!A2105</f>
        <v>VSTW18042</v>
      </c>
      <c r="B2056" s="414" t="str">
        <f>Master!B2105</f>
        <v/>
      </c>
      <c r="C2056" s="414" t="str">
        <f>Master!C2105</f>
        <v/>
      </c>
      <c r="D2056" s="88" t="str">
        <f>Master!D2105</f>
        <v/>
      </c>
      <c r="E2056" s="406" t="str">
        <f>Master!E2105</f>
        <v/>
      </c>
      <c r="F2056" s="406">
        <f>Master!F2105</f>
        <v>0</v>
      </c>
      <c r="G2056" s="88" t="str">
        <f>Master!G2105</f>
        <v/>
      </c>
      <c r="H2056" s="88" t="str">
        <f>Master!H2105</f>
        <v/>
      </c>
      <c r="I2056" s="88" t="str">
        <f>Master!I2105</f>
        <v/>
      </c>
      <c r="J2056" s="88" t="str">
        <f>Master!J2105</f>
        <v>STUDIO WU PTE LTD</v>
      </c>
      <c r="K2056" s="88" t="str">
        <f>Master!K2105</f>
        <v/>
      </c>
      <c r="L2056" s="88" t="str">
        <f>Master!L2105</f>
        <v/>
      </c>
      <c r="M2056" s="88" t="str">
        <f>Master!M2105</f>
        <v/>
      </c>
      <c r="N2056" s="88" t="str">
        <f>Master!N2105</f>
        <v/>
      </c>
      <c r="O2056" s="88" t="str">
        <f>Master!O2105</f>
        <v/>
      </c>
      <c r="P2056" s="88" t="str">
        <f>Master!P2105</f>
        <v/>
      </c>
      <c r="Q2056" s="88" t="str">
        <f>Master!Q2105</f>
        <v/>
      </c>
      <c r="R2056" s="406" t="str">
        <f>Master!R2105</f>
        <v/>
      </c>
      <c r="S2056" s="406">
        <f>Master!S2105</f>
        <v>0</v>
      </c>
      <c r="T2056" s="406" t="str">
        <f>Master!T2105</f>
        <v/>
      </c>
      <c r="U2056" s="406" t="str">
        <f>Master!U2105</f>
        <v/>
      </c>
      <c r="V2056" s="406" t="str">
        <f>Master!V2105</f>
        <v/>
      </c>
      <c r="W2056" s="406" t="str">
        <f>Master!W2105</f>
        <v/>
      </c>
      <c r="X2056" s="406" t="str">
        <f>Master!X2105</f>
        <v/>
      </c>
      <c r="Y2056" s="406" t="str">
        <f>Master!Y2105</f>
        <v/>
      </c>
      <c r="Z2056" s="406" t="str">
        <f>Master!Z2105</f>
        <v/>
      </c>
      <c r="AA2056" s="406" t="str">
        <f>Master!AA2105</f>
        <v/>
      </c>
      <c r="AB2056" s="406" t="str">
        <f>Master!AB2105</f>
        <v/>
      </c>
      <c r="AC2056" s="406" t="str">
        <f>Master!AC2105</f>
        <v/>
      </c>
      <c r="AD2056" s="406" t="str">
        <f>Master!AD2105</f>
        <v/>
      </c>
      <c r="AE2056" s="406" t="str">
        <f>Master!AE2105</f>
        <v/>
      </c>
      <c r="AF2056" s="406" t="str">
        <f>Master!AF2105</f>
        <v/>
      </c>
      <c r="AG2056" s="406" t="str">
        <f>Master!AG2105</f>
        <v/>
      </c>
      <c r="AH2056" s="88" t="str">
        <f>Master!AH2105</f>
        <v/>
      </c>
      <c r="AI2056" s="414" t="str">
        <f>Master!AI2105</f>
        <v/>
      </c>
      <c r="AJ2056" s="406" t="str">
        <f>Master!AJ2105</f>
        <v/>
      </c>
      <c r="AK2056" s="406">
        <f>Master!AK2105</f>
        <v>0</v>
      </c>
      <c r="AL2056" s="88" t="str">
        <f>Master!AL2105</f>
        <v/>
      </c>
      <c r="AM2056" s="416"/>
      <c r="AN2056" s="416"/>
      <c r="AO2056" s="416"/>
      <c r="AP2056" s="416"/>
      <c r="AQ2056" s="416"/>
      <c r="AR2056" s="416">
        <f t="shared" si="10"/>
        <v>0</v>
      </c>
      <c r="AS2056" s="417" t="str">
        <f t="shared" si="11"/>
        <v>#DIV/0!</v>
      </c>
      <c r="AT2056" s="416">
        <f t="shared" si="12"/>
        <v>0</v>
      </c>
      <c r="AU2056" s="417"/>
    </row>
    <row r="2057" hidden="1">
      <c r="A2057" s="88" t="str">
        <f>Master!A2106</f>
        <v>VSTW18043</v>
      </c>
      <c r="B2057" s="414" t="str">
        <f>Master!B2106</f>
        <v/>
      </c>
      <c r="C2057" s="414" t="str">
        <f>Master!C2106</f>
        <v/>
      </c>
      <c r="D2057" s="88" t="str">
        <f>Master!D2106</f>
        <v/>
      </c>
      <c r="E2057" s="406" t="str">
        <f>Master!E2106</f>
        <v/>
      </c>
      <c r="F2057" s="406">
        <f>Master!F2106</f>
        <v>0</v>
      </c>
      <c r="G2057" s="88" t="str">
        <f>Master!G2106</f>
        <v/>
      </c>
      <c r="H2057" s="88" t="str">
        <f>Master!H2106</f>
        <v/>
      </c>
      <c r="I2057" s="88" t="str">
        <f>Master!I2106</f>
        <v/>
      </c>
      <c r="J2057" s="88" t="str">
        <f>Master!J2106</f>
        <v>STUDIO WU PTE LTD</v>
      </c>
      <c r="K2057" s="88" t="str">
        <f>Master!K2106</f>
        <v/>
      </c>
      <c r="L2057" s="88" t="str">
        <f>Master!L2106</f>
        <v/>
      </c>
      <c r="M2057" s="88" t="str">
        <f>Master!M2106</f>
        <v/>
      </c>
      <c r="N2057" s="88" t="str">
        <f>Master!N2106</f>
        <v/>
      </c>
      <c r="O2057" s="88" t="str">
        <f>Master!O2106</f>
        <v/>
      </c>
      <c r="P2057" s="88" t="str">
        <f>Master!P2106</f>
        <v/>
      </c>
      <c r="Q2057" s="88" t="str">
        <f>Master!Q2106</f>
        <v/>
      </c>
      <c r="R2057" s="406" t="str">
        <f>Master!R2106</f>
        <v/>
      </c>
      <c r="S2057" s="406">
        <f>Master!S2106</f>
        <v>0</v>
      </c>
      <c r="T2057" s="406" t="str">
        <f>Master!T2106</f>
        <v/>
      </c>
      <c r="U2057" s="406" t="str">
        <f>Master!U2106</f>
        <v/>
      </c>
      <c r="V2057" s="406" t="str">
        <f>Master!V2106</f>
        <v/>
      </c>
      <c r="W2057" s="406" t="str">
        <f>Master!W2106</f>
        <v/>
      </c>
      <c r="X2057" s="406" t="str">
        <f>Master!X2106</f>
        <v/>
      </c>
      <c r="Y2057" s="406" t="str">
        <f>Master!Y2106</f>
        <v/>
      </c>
      <c r="Z2057" s="406" t="str">
        <f>Master!Z2106</f>
        <v/>
      </c>
      <c r="AA2057" s="406" t="str">
        <f>Master!AA2106</f>
        <v/>
      </c>
      <c r="AB2057" s="406" t="str">
        <f>Master!AB2106</f>
        <v/>
      </c>
      <c r="AC2057" s="406" t="str">
        <f>Master!AC2106</f>
        <v/>
      </c>
      <c r="AD2057" s="406" t="str">
        <f>Master!AD2106</f>
        <v/>
      </c>
      <c r="AE2057" s="406" t="str">
        <f>Master!AE2106</f>
        <v/>
      </c>
      <c r="AF2057" s="406" t="str">
        <f>Master!AF2106</f>
        <v/>
      </c>
      <c r="AG2057" s="406" t="str">
        <f>Master!AG2106</f>
        <v/>
      </c>
      <c r="AH2057" s="88" t="str">
        <f>Master!AH2106</f>
        <v/>
      </c>
      <c r="AI2057" s="88" t="str">
        <f>Master!AI2106</f>
        <v/>
      </c>
      <c r="AJ2057" s="406" t="str">
        <f>Master!AJ2106</f>
        <v/>
      </c>
      <c r="AK2057" s="406">
        <f>Master!AK2106</f>
        <v>0</v>
      </c>
      <c r="AL2057" s="88" t="str">
        <f>Master!AL2106</f>
        <v/>
      </c>
      <c r="AM2057" s="416"/>
      <c r="AN2057" s="416"/>
      <c r="AO2057" s="416"/>
      <c r="AP2057" s="416"/>
      <c r="AQ2057" s="416"/>
      <c r="AR2057" s="416">
        <f t="shared" si="10"/>
        <v>0</v>
      </c>
      <c r="AS2057" s="417" t="str">
        <f t="shared" si="11"/>
        <v>#DIV/0!</v>
      </c>
      <c r="AT2057" s="416">
        <f t="shared" si="12"/>
        <v>0</v>
      </c>
      <c r="AU2057" s="417"/>
    </row>
    <row r="2058" hidden="1">
      <c r="A2058" s="88" t="str">
        <f>Master!A2107</f>
        <v>VSTW18044</v>
      </c>
      <c r="B2058" s="414" t="str">
        <f>Master!B2107</f>
        <v/>
      </c>
      <c r="C2058" s="414" t="str">
        <f>Master!C2107</f>
        <v/>
      </c>
      <c r="D2058" s="88" t="str">
        <f>Master!D2107</f>
        <v/>
      </c>
      <c r="E2058" s="406" t="str">
        <f>Master!E2107</f>
        <v/>
      </c>
      <c r="F2058" s="406">
        <f>Master!F2107</f>
        <v>0</v>
      </c>
      <c r="G2058" s="88" t="str">
        <f>Master!G2107</f>
        <v/>
      </c>
      <c r="H2058" s="88" t="str">
        <f>Master!H2107</f>
        <v/>
      </c>
      <c r="I2058" s="88" t="str">
        <f>Master!I2107</f>
        <v/>
      </c>
      <c r="J2058" s="88" t="str">
        <f>Master!J2107</f>
        <v>STUDIO WU PTE LTD</v>
      </c>
      <c r="K2058" s="88" t="str">
        <f>Master!K2107</f>
        <v/>
      </c>
      <c r="L2058" s="88" t="str">
        <f>Master!L2107</f>
        <v/>
      </c>
      <c r="M2058" s="88" t="str">
        <f>Master!M2107</f>
        <v/>
      </c>
      <c r="N2058" s="88" t="str">
        <f>Master!N2107</f>
        <v/>
      </c>
      <c r="O2058" s="88" t="str">
        <f>Master!O2107</f>
        <v/>
      </c>
      <c r="P2058" s="88" t="str">
        <f>Master!P2107</f>
        <v/>
      </c>
      <c r="Q2058" s="88" t="str">
        <f>Master!Q2107</f>
        <v/>
      </c>
      <c r="R2058" s="406" t="str">
        <f>Master!R2107</f>
        <v/>
      </c>
      <c r="S2058" s="406">
        <f>Master!S2107</f>
        <v>0</v>
      </c>
      <c r="T2058" s="406" t="str">
        <f>Master!T2107</f>
        <v/>
      </c>
      <c r="U2058" s="406" t="str">
        <f>Master!U2107</f>
        <v/>
      </c>
      <c r="V2058" s="406" t="str">
        <f>Master!V2107</f>
        <v/>
      </c>
      <c r="W2058" s="406" t="str">
        <f>Master!W2107</f>
        <v/>
      </c>
      <c r="X2058" s="406" t="str">
        <f>Master!X2107</f>
        <v/>
      </c>
      <c r="Y2058" s="406" t="str">
        <f>Master!Y2107</f>
        <v/>
      </c>
      <c r="Z2058" s="406" t="str">
        <f>Master!Z2107</f>
        <v/>
      </c>
      <c r="AA2058" s="406" t="str">
        <f>Master!AA2107</f>
        <v/>
      </c>
      <c r="AB2058" s="406" t="str">
        <f>Master!AB2107</f>
        <v/>
      </c>
      <c r="AC2058" s="406" t="str">
        <f>Master!AC2107</f>
        <v/>
      </c>
      <c r="AD2058" s="406" t="str">
        <f>Master!AD2107</f>
        <v/>
      </c>
      <c r="AE2058" s="406" t="str">
        <f>Master!AE2107</f>
        <v/>
      </c>
      <c r="AF2058" s="406" t="str">
        <f>Master!AF2107</f>
        <v/>
      </c>
      <c r="AG2058" s="406" t="str">
        <f>Master!AG2107</f>
        <v/>
      </c>
      <c r="AH2058" s="88" t="str">
        <f>Master!AH2107</f>
        <v/>
      </c>
      <c r="AI2058" s="414" t="str">
        <f>Master!AI2107</f>
        <v/>
      </c>
      <c r="AJ2058" s="406" t="str">
        <f>Master!AJ2107</f>
        <v/>
      </c>
      <c r="AK2058" s="406">
        <f>Master!AK2107</f>
        <v>0</v>
      </c>
      <c r="AL2058" s="88" t="str">
        <f>Master!AL2107</f>
        <v/>
      </c>
      <c r="AM2058" s="416"/>
      <c r="AN2058" s="416"/>
      <c r="AO2058" s="416"/>
      <c r="AP2058" s="416"/>
      <c r="AQ2058" s="416"/>
      <c r="AR2058" s="416">
        <f t="shared" si="10"/>
        <v>0</v>
      </c>
      <c r="AS2058" s="417" t="str">
        <f t="shared" si="11"/>
        <v>#DIV/0!</v>
      </c>
      <c r="AT2058" s="416">
        <f t="shared" si="12"/>
        <v>0</v>
      </c>
      <c r="AU2058" s="417"/>
    </row>
    <row r="2059" hidden="1">
      <c r="A2059" s="88" t="str">
        <f>Master!A2108</f>
        <v>VSTW18045</v>
      </c>
      <c r="B2059" s="414" t="str">
        <f>Master!B2108</f>
        <v/>
      </c>
      <c r="C2059" s="414" t="str">
        <f>Master!C2108</f>
        <v/>
      </c>
      <c r="D2059" s="88" t="str">
        <f>Master!D2108</f>
        <v/>
      </c>
      <c r="E2059" s="406" t="str">
        <f>Master!E2108</f>
        <v/>
      </c>
      <c r="F2059" s="406">
        <f>Master!F2108</f>
        <v>0</v>
      </c>
      <c r="G2059" s="88" t="str">
        <f>Master!G2108</f>
        <v/>
      </c>
      <c r="H2059" s="88" t="str">
        <f>Master!H2108</f>
        <v/>
      </c>
      <c r="I2059" s="88" t="str">
        <f>Master!I2108</f>
        <v/>
      </c>
      <c r="J2059" s="88" t="str">
        <f>Master!J2108</f>
        <v>STUDIO WU PTE LTD</v>
      </c>
      <c r="K2059" s="88" t="str">
        <f>Master!K2108</f>
        <v/>
      </c>
      <c r="L2059" s="88" t="str">
        <f>Master!L2108</f>
        <v/>
      </c>
      <c r="M2059" s="88" t="str">
        <f>Master!M2108</f>
        <v/>
      </c>
      <c r="N2059" s="88" t="str">
        <f>Master!N2108</f>
        <v/>
      </c>
      <c r="O2059" s="88" t="str">
        <f>Master!O2108</f>
        <v/>
      </c>
      <c r="P2059" s="88" t="str">
        <f>Master!P2108</f>
        <v/>
      </c>
      <c r="Q2059" s="88" t="str">
        <f>Master!Q2108</f>
        <v/>
      </c>
      <c r="R2059" s="406" t="str">
        <f>Master!R2108</f>
        <v/>
      </c>
      <c r="S2059" s="406">
        <f>Master!S2108</f>
        <v>0</v>
      </c>
      <c r="T2059" s="406" t="str">
        <f>Master!T2108</f>
        <v/>
      </c>
      <c r="U2059" s="406" t="str">
        <f>Master!U2108</f>
        <v/>
      </c>
      <c r="V2059" s="406" t="str">
        <f>Master!V2108</f>
        <v/>
      </c>
      <c r="W2059" s="406" t="str">
        <f>Master!W2108</f>
        <v/>
      </c>
      <c r="X2059" s="406" t="str">
        <f>Master!X2108</f>
        <v/>
      </c>
      <c r="Y2059" s="406" t="str">
        <f>Master!Y2108</f>
        <v/>
      </c>
      <c r="Z2059" s="406" t="str">
        <f>Master!Z2108</f>
        <v/>
      </c>
      <c r="AA2059" s="406" t="str">
        <f>Master!AA2108</f>
        <v/>
      </c>
      <c r="AB2059" s="406" t="str">
        <f>Master!AB2108</f>
        <v/>
      </c>
      <c r="AC2059" s="406" t="str">
        <f>Master!AC2108</f>
        <v/>
      </c>
      <c r="AD2059" s="406" t="str">
        <f>Master!AD2108</f>
        <v/>
      </c>
      <c r="AE2059" s="406" t="str">
        <f>Master!AE2108</f>
        <v/>
      </c>
      <c r="AF2059" s="406" t="str">
        <f>Master!AF2108</f>
        <v/>
      </c>
      <c r="AG2059" s="406" t="str">
        <f>Master!AG2108</f>
        <v/>
      </c>
      <c r="AH2059" s="88" t="str">
        <f>Master!AH2108</f>
        <v/>
      </c>
      <c r="AI2059" s="88" t="str">
        <f>Master!AI2108</f>
        <v/>
      </c>
      <c r="AJ2059" s="406" t="str">
        <f>Master!AJ2108</f>
        <v/>
      </c>
      <c r="AK2059" s="406">
        <f>Master!AK2108</f>
        <v>0</v>
      </c>
      <c r="AL2059" s="88" t="str">
        <f>Master!AL2108</f>
        <v/>
      </c>
      <c r="AM2059" s="416"/>
      <c r="AN2059" s="416"/>
      <c r="AO2059" s="416"/>
      <c r="AP2059" s="416"/>
      <c r="AQ2059" s="416"/>
      <c r="AR2059" s="416">
        <f t="shared" si="10"/>
        <v>0</v>
      </c>
      <c r="AS2059" s="417" t="str">
        <f t="shared" si="11"/>
        <v>#DIV/0!</v>
      </c>
      <c r="AT2059" s="416">
        <f t="shared" si="12"/>
        <v>0</v>
      </c>
      <c r="AU2059" s="417"/>
    </row>
    <row r="2060" hidden="1">
      <c r="A2060" s="88" t="str">
        <f>Master!A2109</f>
        <v>VSTW18046</v>
      </c>
      <c r="B2060" s="414" t="str">
        <f>Master!B2109</f>
        <v/>
      </c>
      <c r="C2060" s="414" t="str">
        <f>Master!C2109</f>
        <v/>
      </c>
      <c r="D2060" s="88" t="str">
        <f>Master!D2109</f>
        <v/>
      </c>
      <c r="E2060" s="406" t="str">
        <f>Master!E2109</f>
        <v/>
      </c>
      <c r="F2060" s="406">
        <f>Master!F2109</f>
        <v>0</v>
      </c>
      <c r="G2060" s="88" t="str">
        <f>Master!G2109</f>
        <v/>
      </c>
      <c r="H2060" s="88" t="str">
        <f>Master!H2109</f>
        <v/>
      </c>
      <c r="I2060" s="88" t="str">
        <f>Master!I2109</f>
        <v/>
      </c>
      <c r="J2060" s="88" t="str">
        <f>Master!J2109</f>
        <v>STUDIO WU PTE LTD</v>
      </c>
      <c r="K2060" s="88" t="str">
        <f>Master!K2109</f>
        <v/>
      </c>
      <c r="L2060" s="88" t="str">
        <f>Master!L2109</f>
        <v/>
      </c>
      <c r="M2060" s="88" t="str">
        <f>Master!M2109</f>
        <v/>
      </c>
      <c r="N2060" s="88" t="str">
        <f>Master!N2109</f>
        <v/>
      </c>
      <c r="O2060" s="88" t="str">
        <f>Master!O2109</f>
        <v/>
      </c>
      <c r="P2060" s="88" t="str">
        <f>Master!P2109</f>
        <v/>
      </c>
      <c r="Q2060" s="88" t="str">
        <f>Master!Q2109</f>
        <v/>
      </c>
      <c r="R2060" s="406" t="str">
        <f>Master!R2109</f>
        <v/>
      </c>
      <c r="S2060" s="406">
        <f>Master!S2109</f>
        <v>0</v>
      </c>
      <c r="T2060" s="406" t="str">
        <f>Master!T2109</f>
        <v/>
      </c>
      <c r="U2060" s="406" t="str">
        <f>Master!U2109</f>
        <v/>
      </c>
      <c r="V2060" s="406" t="str">
        <f>Master!V2109</f>
        <v/>
      </c>
      <c r="W2060" s="406" t="str">
        <f>Master!W2109</f>
        <v/>
      </c>
      <c r="X2060" s="406" t="str">
        <f>Master!X2109</f>
        <v/>
      </c>
      <c r="Y2060" s="406" t="str">
        <f>Master!Y2109</f>
        <v/>
      </c>
      <c r="Z2060" s="406" t="str">
        <f>Master!Z2109</f>
        <v/>
      </c>
      <c r="AA2060" s="406" t="str">
        <f>Master!AA2109</f>
        <v/>
      </c>
      <c r="AB2060" s="406" t="str">
        <f>Master!AB2109</f>
        <v/>
      </c>
      <c r="AC2060" s="406" t="str">
        <f>Master!AC2109</f>
        <v/>
      </c>
      <c r="AD2060" s="406" t="str">
        <f>Master!AD2109</f>
        <v/>
      </c>
      <c r="AE2060" s="406" t="str">
        <f>Master!AE2109</f>
        <v/>
      </c>
      <c r="AF2060" s="406" t="str">
        <f>Master!AF2109</f>
        <v/>
      </c>
      <c r="AG2060" s="406" t="str">
        <f>Master!AG2109</f>
        <v/>
      </c>
      <c r="AH2060" s="88" t="str">
        <f>Master!AH2109</f>
        <v/>
      </c>
      <c r="AI2060" s="414" t="str">
        <f>Master!AI2109</f>
        <v/>
      </c>
      <c r="AJ2060" s="406" t="str">
        <f>Master!AJ2109</f>
        <v/>
      </c>
      <c r="AK2060" s="406">
        <f>Master!AK2109</f>
        <v>0</v>
      </c>
      <c r="AL2060" s="88" t="str">
        <f>Master!AL2109</f>
        <v/>
      </c>
      <c r="AM2060" s="416"/>
      <c r="AN2060" s="416"/>
      <c r="AO2060" s="416"/>
      <c r="AP2060" s="416"/>
      <c r="AQ2060" s="416"/>
      <c r="AR2060" s="416">
        <f t="shared" si="10"/>
        <v>0</v>
      </c>
      <c r="AS2060" s="417" t="str">
        <f t="shared" si="11"/>
        <v>#DIV/0!</v>
      </c>
      <c r="AT2060" s="416">
        <f t="shared" si="12"/>
        <v>0</v>
      </c>
      <c r="AU2060" s="417"/>
    </row>
    <row r="2061" hidden="1">
      <c r="A2061" s="88" t="str">
        <f>Master!A2110</f>
        <v>VSTW18047</v>
      </c>
      <c r="B2061" s="414" t="str">
        <f>Master!B2110</f>
        <v/>
      </c>
      <c r="C2061" s="414" t="str">
        <f>Master!C2110</f>
        <v/>
      </c>
      <c r="D2061" s="88" t="str">
        <f>Master!D2110</f>
        <v/>
      </c>
      <c r="E2061" s="406" t="str">
        <f>Master!E2110</f>
        <v/>
      </c>
      <c r="F2061" s="406">
        <f>Master!F2110</f>
        <v>0</v>
      </c>
      <c r="G2061" s="88" t="str">
        <f>Master!G2110</f>
        <v/>
      </c>
      <c r="H2061" s="88" t="str">
        <f>Master!H2110</f>
        <v/>
      </c>
      <c r="I2061" s="88" t="str">
        <f>Master!I2110</f>
        <v/>
      </c>
      <c r="J2061" s="88" t="str">
        <f>Master!J2110</f>
        <v>STUDIO WU PTE LTD</v>
      </c>
      <c r="K2061" s="88" t="str">
        <f>Master!K2110</f>
        <v/>
      </c>
      <c r="L2061" s="88" t="str">
        <f>Master!L2110</f>
        <v/>
      </c>
      <c r="M2061" s="88" t="str">
        <f>Master!M2110</f>
        <v/>
      </c>
      <c r="N2061" s="88" t="str">
        <f>Master!N2110</f>
        <v/>
      </c>
      <c r="O2061" s="88" t="str">
        <f>Master!O2110</f>
        <v/>
      </c>
      <c r="P2061" s="88" t="str">
        <f>Master!P2110</f>
        <v/>
      </c>
      <c r="Q2061" s="88" t="str">
        <f>Master!Q2110</f>
        <v/>
      </c>
      <c r="R2061" s="406" t="str">
        <f>Master!R2110</f>
        <v/>
      </c>
      <c r="S2061" s="406">
        <f>Master!S2110</f>
        <v>0</v>
      </c>
      <c r="T2061" s="406" t="str">
        <f>Master!T2110</f>
        <v/>
      </c>
      <c r="U2061" s="406" t="str">
        <f>Master!U2110</f>
        <v/>
      </c>
      <c r="V2061" s="406" t="str">
        <f>Master!V2110</f>
        <v/>
      </c>
      <c r="W2061" s="406" t="str">
        <f>Master!W2110</f>
        <v/>
      </c>
      <c r="X2061" s="406" t="str">
        <f>Master!X2110</f>
        <v/>
      </c>
      <c r="Y2061" s="406" t="str">
        <f>Master!Y2110</f>
        <v/>
      </c>
      <c r="Z2061" s="406" t="str">
        <f>Master!Z2110</f>
        <v/>
      </c>
      <c r="AA2061" s="406" t="str">
        <f>Master!AA2110</f>
        <v/>
      </c>
      <c r="AB2061" s="406" t="str">
        <f>Master!AB2110</f>
        <v/>
      </c>
      <c r="AC2061" s="406" t="str">
        <f>Master!AC2110</f>
        <v/>
      </c>
      <c r="AD2061" s="406" t="str">
        <f>Master!AD2110</f>
        <v/>
      </c>
      <c r="AE2061" s="406" t="str">
        <f>Master!AE2110</f>
        <v/>
      </c>
      <c r="AF2061" s="406" t="str">
        <f>Master!AF2110</f>
        <v/>
      </c>
      <c r="AG2061" s="406" t="str">
        <f>Master!AG2110</f>
        <v/>
      </c>
      <c r="AH2061" s="88" t="str">
        <f>Master!AH2110</f>
        <v/>
      </c>
      <c r="AI2061" s="88" t="str">
        <f>Master!AI2110</f>
        <v/>
      </c>
      <c r="AJ2061" s="406" t="str">
        <f>Master!AJ2110</f>
        <v/>
      </c>
      <c r="AK2061" s="406">
        <f>Master!AK2110</f>
        <v>0</v>
      </c>
      <c r="AL2061" s="88" t="str">
        <f>Master!AL2110</f>
        <v/>
      </c>
      <c r="AM2061" s="416"/>
      <c r="AN2061" s="416"/>
      <c r="AO2061" s="416"/>
      <c r="AP2061" s="416"/>
      <c r="AQ2061" s="416"/>
      <c r="AR2061" s="416">
        <f t="shared" si="10"/>
        <v>0</v>
      </c>
      <c r="AS2061" s="417" t="str">
        <f t="shared" si="11"/>
        <v>#DIV/0!</v>
      </c>
      <c r="AT2061" s="416">
        <f t="shared" si="12"/>
        <v>0</v>
      </c>
      <c r="AU2061" s="417"/>
    </row>
    <row r="2062" hidden="1">
      <c r="A2062" s="88" t="str">
        <f>Master!A2111</f>
        <v>VSTW18048</v>
      </c>
      <c r="B2062" s="414" t="str">
        <f>Master!B2111</f>
        <v/>
      </c>
      <c r="C2062" s="414" t="str">
        <f>Master!C2111</f>
        <v/>
      </c>
      <c r="D2062" s="88" t="str">
        <f>Master!D2111</f>
        <v/>
      </c>
      <c r="E2062" s="406" t="str">
        <f>Master!E2111</f>
        <v/>
      </c>
      <c r="F2062" s="406">
        <f>Master!F2111</f>
        <v>0</v>
      </c>
      <c r="G2062" s="88" t="str">
        <f>Master!G2111</f>
        <v/>
      </c>
      <c r="H2062" s="88" t="str">
        <f>Master!H2111</f>
        <v/>
      </c>
      <c r="I2062" s="88" t="str">
        <f>Master!I2111</f>
        <v/>
      </c>
      <c r="J2062" s="88" t="str">
        <f>Master!J2111</f>
        <v>STUDIO WU PTE LTD</v>
      </c>
      <c r="K2062" s="88" t="str">
        <f>Master!K2111</f>
        <v/>
      </c>
      <c r="L2062" s="88" t="str">
        <f>Master!L2111</f>
        <v/>
      </c>
      <c r="M2062" s="88" t="str">
        <f>Master!M2111</f>
        <v/>
      </c>
      <c r="N2062" s="88" t="str">
        <f>Master!N2111</f>
        <v/>
      </c>
      <c r="O2062" s="88" t="str">
        <f>Master!O2111</f>
        <v/>
      </c>
      <c r="P2062" s="88" t="str">
        <f>Master!P2111</f>
        <v/>
      </c>
      <c r="Q2062" s="88" t="str">
        <f>Master!Q2111</f>
        <v/>
      </c>
      <c r="R2062" s="406" t="str">
        <f>Master!R2111</f>
        <v/>
      </c>
      <c r="S2062" s="406">
        <f>Master!S2111</f>
        <v>0</v>
      </c>
      <c r="T2062" s="406" t="str">
        <f>Master!T2111</f>
        <v/>
      </c>
      <c r="U2062" s="406" t="str">
        <f>Master!U2111</f>
        <v/>
      </c>
      <c r="V2062" s="406" t="str">
        <f>Master!V2111</f>
        <v/>
      </c>
      <c r="W2062" s="406" t="str">
        <f>Master!W2111</f>
        <v/>
      </c>
      <c r="X2062" s="406" t="str">
        <f>Master!X2111</f>
        <v/>
      </c>
      <c r="Y2062" s="406" t="str">
        <f>Master!Y2111</f>
        <v/>
      </c>
      <c r="Z2062" s="406" t="str">
        <f>Master!Z2111</f>
        <v/>
      </c>
      <c r="AA2062" s="406" t="str">
        <f>Master!AA2111</f>
        <v/>
      </c>
      <c r="AB2062" s="406" t="str">
        <f>Master!AB2111</f>
        <v/>
      </c>
      <c r="AC2062" s="406" t="str">
        <f>Master!AC2111</f>
        <v/>
      </c>
      <c r="AD2062" s="406" t="str">
        <f>Master!AD2111</f>
        <v/>
      </c>
      <c r="AE2062" s="406" t="str">
        <f>Master!AE2111</f>
        <v/>
      </c>
      <c r="AF2062" s="406" t="str">
        <f>Master!AF2111</f>
        <v/>
      </c>
      <c r="AG2062" s="406" t="str">
        <f>Master!AG2111</f>
        <v/>
      </c>
      <c r="AH2062" s="88" t="str">
        <f>Master!AH2111</f>
        <v/>
      </c>
      <c r="AI2062" s="414" t="str">
        <f>Master!AI2111</f>
        <v/>
      </c>
      <c r="AJ2062" s="406" t="str">
        <f>Master!AJ2111</f>
        <v/>
      </c>
      <c r="AK2062" s="406">
        <f>Master!AK2111</f>
        <v>0</v>
      </c>
      <c r="AL2062" s="88" t="str">
        <f>Master!AL2111</f>
        <v/>
      </c>
      <c r="AM2062" s="416"/>
      <c r="AN2062" s="416"/>
      <c r="AO2062" s="416"/>
      <c r="AP2062" s="416"/>
      <c r="AQ2062" s="416"/>
      <c r="AR2062" s="416">
        <f t="shared" si="10"/>
        <v>0</v>
      </c>
      <c r="AS2062" s="417" t="str">
        <f t="shared" si="11"/>
        <v>#DIV/0!</v>
      </c>
      <c r="AT2062" s="416">
        <f t="shared" si="12"/>
        <v>0</v>
      </c>
      <c r="AU2062" s="417"/>
    </row>
    <row r="2063" hidden="1">
      <c r="A2063" s="88" t="str">
        <f>Master!A2112</f>
        <v>VSTW18049</v>
      </c>
      <c r="B2063" s="414" t="str">
        <f>Master!B2112</f>
        <v/>
      </c>
      <c r="C2063" s="414" t="str">
        <f>Master!C2112</f>
        <v/>
      </c>
      <c r="D2063" s="88" t="str">
        <f>Master!D2112</f>
        <v/>
      </c>
      <c r="E2063" s="406" t="str">
        <f>Master!E2112</f>
        <v/>
      </c>
      <c r="F2063" s="406">
        <f>Master!F2112</f>
        <v>0</v>
      </c>
      <c r="G2063" s="88" t="str">
        <f>Master!G2112</f>
        <v/>
      </c>
      <c r="H2063" s="88" t="str">
        <f>Master!H2112</f>
        <v/>
      </c>
      <c r="I2063" s="88" t="str">
        <f>Master!I2112</f>
        <v/>
      </c>
      <c r="J2063" s="88" t="str">
        <f>Master!J2112</f>
        <v>STUDIO WU PTE LTD</v>
      </c>
      <c r="K2063" s="88" t="str">
        <f>Master!K2112</f>
        <v/>
      </c>
      <c r="L2063" s="88" t="str">
        <f>Master!L2112</f>
        <v/>
      </c>
      <c r="M2063" s="88" t="str">
        <f>Master!M2112</f>
        <v/>
      </c>
      <c r="N2063" s="88" t="str">
        <f>Master!N2112</f>
        <v/>
      </c>
      <c r="O2063" s="88" t="str">
        <f>Master!O2112</f>
        <v/>
      </c>
      <c r="P2063" s="88" t="str">
        <f>Master!P2112</f>
        <v/>
      </c>
      <c r="Q2063" s="88" t="str">
        <f>Master!Q2112</f>
        <v/>
      </c>
      <c r="R2063" s="406" t="str">
        <f>Master!R2112</f>
        <v/>
      </c>
      <c r="S2063" s="406">
        <f>Master!S2112</f>
        <v>0</v>
      </c>
      <c r="T2063" s="406" t="str">
        <f>Master!T2112</f>
        <v/>
      </c>
      <c r="U2063" s="406" t="str">
        <f>Master!U2112</f>
        <v/>
      </c>
      <c r="V2063" s="406" t="str">
        <f>Master!V2112</f>
        <v/>
      </c>
      <c r="W2063" s="406" t="str">
        <f>Master!W2112</f>
        <v/>
      </c>
      <c r="X2063" s="406" t="str">
        <f>Master!X2112</f>
        <v/>
      </c>
      <c r="Y2063" s="406" t="str">
        <f>Master!Y2112</f>
        <v/>
      </c>
      <c r="Z2063" s="406" t="str">
        <f>Master!Z2112</f>
        <v/>
      </c>
      <c r="AA2063" s="406" t="str">
        <f>Master!AA2112</f>
        <v/>
      </c>
      <c r="AB2063" s="406" t="str">
        <f>Master!AB2112</f>
        <v/>
      </c>
      <c r="AC2063" s="406" t="str">
        <f>Master!AC2112</f>
        <v/>
      </c>
      <c r="AD2063" s="406" t="str">
        <f>Master!AD2112</f>
        <v/>
      </c>
      <c r="AE2063" s="406" t="str">
        <f>Master!AE2112</f>
        <v/>
      </c>
      <c r="AF2063" s="406" t="str">
        <f>Master!AF2112</f>
        <v/>
      </c>
      <c r="AG2063" s="406" t="str">
        <f>Master!AG2112</f>
        <v/>
      </c>
      <c r="AH2063" s="88" t="str">
        <f>Master!AH2112</f>
        <v/>
      </c>
      <c r="AI2063" s="88" t="str">
        <f>Master!AI2112</f>
        <v/>
      </c>
      <c r="AJ2063" s="406" t="str">
        <f>Master!AJ2112</f>
        <v/>
      </c>
      <c r="AK2063" s="406">
        <f>Master!AK2112</f>
        <v>0</v>
      </c>
      <c r="AL2063" s="88" t="str">
        <f>Master!AL2112</f>
        <v/>
      </c>
      <c r="AM2063" s="416"/>
      <c r="AN2063" s="416"/>
      <c r="AO2063" s="416"/>
      <c r="AP2063" s="416"/>
      <c r="AQ2063" s="416"/>
      <c r="AR2063" s="416">
        <f t="shared" si="10"/>
        <v>0</v>
      </c>
      <c r="AS2063" s="417" t="str">
        <f t="shared" si="11"/>
        <v>#DIV/0!</v>
      </c>
      <c r="AT2063" s="416">
        <f t="shared" si="12"/>
        <v>0</v>
      </c>
      <c r="AU2063" s="417"/>
    </row>
    <row r="2064" hidden="1">
      <c r="A2064" s="88" t="str">
        <f>Master!A2113</f>
        <v>VSTW18050</v>
      </c>
      <c r="B2064" s="414" t="str">
        <f>Master!B2113</f>
        <v/>
      </c>
      <c r="C2064" s="414" t="str">
        <f>Master!C2113</f>
        <v/>
      </c>
      <c r="D2064" s="88" t="str">
        <f>Master!D2113</f>
        <v/>
      </c>
      <c r="E2064" s="406" t="str">
        <f>Master!E2113</f>
        <v/>
      </c>
      <c r="F2064" s="406">
        <f>Master!F2113</f>
        <v>0</v>
      </c>
      <c r="G2064" s="88" t="str">
        <f>Master!G2113</f>
        <v/>
      </c>
      <c r="H2064" s="88" t="str">
        <f>Master!H2113</f>
        <v/>
      </c>
      <c r="I2064" s="88" t="str">
        <f>Master!I2113</f>
        <v/>
      </c>
      <c r="J2064" s="88" t="str">
        <f>Master!J2113</f>
        <v>STUDIO WU PTE LTD</v>
      </c>
      <c r="K2064" s="88" t="str">
        <f>Master!K2113</f>
        <v/>
      </c>
      <c r="L2064" s="88" t="str">
        <f>Master!L2113</f>
        <v/>
      </c>
      <c r="M2064" s="88" t="str">
        <f>Master!M2113</f>
        <v/>
      </c>
      <c r="N2064" s="88" t="str">
        <f>Master!N2113</f>
        <v/>
      </c>
      <c r="O2064" s="88" t="str">
        <f>Master!O2113</f>
        <v/>
      </c>
      <c r="P2064" s="88" t="str">
        <f>Master!P2113</f>
        <v/>
      </c>
      <c r="Q2064" s="88" t="str">
        <f>Master!Q2113</f>
        <v/>
      </c>
      <c r="R2064" s="406" t="str">
        <f>Master!R2113</f>
        <v/>
      </c>
      <c r="S2064" s="406">
        <f>Master!S2113</f>
        <v>0</v>
      </c>
      <c r="T2064" s="406" t="str">
        <f>Master!T2113</f>
        <v/>
      </c>
      <c r="U2064" s="406" t="str">
        <f>Master!U2113</f>
        <v/>
      </c>
      <c r="V2064" s="406" t="str">
        <f>Master!V2113</f>
        <v/>
      </c>
      <c r="W2064" s="406" t="str">
        <f>Master!W2113</f>
        <v/>
      </c>
      <c r="X2064" s="406" t="str">
        <f>Master!X2113</f>
        <v/>
      </c>
      <c r="Y2064" s="406" t="str">
        <f>Master!Y2113</f>
        <v/>
      </c>
      <c r="Z2064" s="406" t="str">
        <f>Master!Z2113</f>
        <v/>
      </c>
      <c r="AA2064" s="406" t="str">
        <f>Master!AA2113</f>
        <v/>
      </c>
      <c r="AB2064" s="406" t="str">
        <f>Master!AB2113</f>
        <v/>
      </c>
      <c r="AC2064" s="406" t="str">
        <f>Master!AC2113</f>
        <v/>
      </c>
      <c r="AD2064" s="406" t="str">
        <f>Master!AD2113</f>
        <v/>
      </c>
      <c r="AE2064" s="406" t="str">
        <f>Master!AE2113</f>
        <v/>
      </c>
      <c r="AF2064" s="406" t="str">
        <f>Master!AF2113</f>
        <v/>
      </c>
      <c r="AG2064" s="406" t="str">
        <f>Master!AG2113</f>
        <v/>
      </c>
      <c r="AH2064" s="88" t="str">
        <f>Master!AH2113</f>
        <v/>
      </c>
      <c r="AI2064" s="414" t="str">
        <f>Master!AI2113</f>
        <v/>
      </c>
      <c r="AJ2064" s="406" t="str">
        <f>Master!AJ2113</f>
        <v/>
      </c>
      <c r="AK2064" s="406">
        <f>Master!AK2113</f>
        <v>0</v>
      </c>
      <c r="AL2064" s="88" t="str">
        <f>Master!AL2113</f>
        <v/>
      </c>
      <c r="AM2064" s="416"/>
      <c r="AN2064" s="416"/>
      <c r="AO2064" s="416"/>
      <c r="AP2064" s="416"/>
      <c r="AQ2064" s="416"/>
      <c r="AR2064" s="416">
        <f t="shared" si="10"/>
        <v>0</v>
      </c>
      <c r="AS2064" s="417" t="str">
        <f t="shared" si="11"/>
        <v>#DIV/0!</v>
      </c>
      <c r="AT2064" s="416">
        <f t="shared" si="12"/>
        <v>0</v>
      </c>
      <c r="AU2064" s="417"/>
    </row>
    <row r="2065" hidden="1">
      <c r="A2065" s="88" t="str">
        <f>Master!A2114</f>
        <v>VSTW18051</v>
      </c>
      <c r="B2065" s="414" t="str">
        <f>Master!B2114</f>
        <v/>
      </c>
      <c r="C2065" s="414" t="str">
        <f>Master!C2114</f>
        <v/>
      </c>
      <c r="D2065" s="88" t="str">
        <f>Master!D2114</f>
        <v/>
      </c>
      <c r="E2065" s="406" t="str">
        <f>Master!E2114</f>
        <v/>
      </c>
      <c r="F2065" s="406">
        <f>Master!F2114</f>
        <v>0</v>
      </c>
      <c r="G2065" s="88" t="str">
        <f>Master!G2114</f>
        <v/>
      </c>
      <c r="H2065" s="88" t="str">
        <f>Master!H2114</f>
        <v/>
      </c>
      <c r="I2065" s="88" t="str">
        <f>Master!I2114</f>
        <v/>
      </c>
      <c r="J2065" s="88" t="str">
        <f>Master!J2114</f>
        <v>STUDIO WU PTE LTD</v>
      </c>
      <c r="K2065" s="88" t="str">
        <f>Master!K2114</f>
        <v/>
      </c>
      <c r="L2065" s="88" t="str">
        <f>Master!L2114</f>
        <v/>
      </c>
      <c r="M2065" s="88" t="str">
        <f>Master!M2114</f>
        <v/>
      </c>
      <c r="N2065" s="88" t="str">
        <f>Master!N2114</f>
        <v/>
      </c>
      <c r="O2065" s="88" t="str">
        <f>Master!O2114</f>
        <v/>
      </c>
      <c r="P2065" s="88" t="str">
        <f>Master!P2114</f>
        <v/>
      </c>
      <c r="Q2065" s="88" t="str">
        <f>Master!Q2114</f>
        <v/>
      </c>
      <c r="R2065" s="406" t="str">
        <f>Master!R2114</f>
        <v/>
      </c>
      <c r="S2065" s="406">
        <f>Master!S2114</f>
        <v>0</v>
      </c>
      <c r="T2065" s="406" t="str">
        <f>Master!T2114</f>
        <v/>
      </c>
      <c r="U2065" s="406" t="str">
        <f>Master!U2114</f>
        <v/>
      </c>
      <c r="V2065" s="406" t="str">
        <f>Master!V2114</f>
        <v/>
      </c>
      <c r="W2065" s="406" t="str">
        <f>Master!W2114</f>
        <v/>
      </c>
      <c r="X2065" s="406" t="str">
        <f>Master!X2114</f>
        <v/>
      </c>
      <c r="Y2065" s="406" t="str">
        <f>Master!Y2114</f>
        <v/>
      </c>
      <c r="Z2065" s="406" t="str">
        <f>Master!Z2114</f>
        <v/>
      </c>
      <c r="AA2065" s="406" t="str">
        <f>Master!AA2114</f>
        <v/>
      </c>
      <c r="AB2065" s="406" t="str">
        <f>Master!AB2114</f>
        <v/>
      </c>
      <c r="AC2065" s="406" t="str">
        <f>Master!AC2114</f>
        <v/>
      </c>
      <c r="AD2065" s="406" t="str">
        <f>Master!AD2114</f>
        <v/>
      </c>
      <c r="AE2065" s="406" t="str">
        <f>Master!AE2114</f>
        <v/>
      </c>
      <c r="AF2065" s="406" t="str">
        <f>Master!AF2114</f>
        <v/>
      </c>
      <c r="AG2065" s="406" t="str">
        <f>Master!AG2114</f>
        <v/>
      </c>
      <c r="AH2065" s="88" t="str">
        <f>Master!AH2114</f>
        <v/>
      </c>
      <c r="AI2065" s="88" t="str">
        <f>Master!AI2114</f>
        <v/>
      </c>
      <c r="AJ2065" s="406" t="str">
        <f>Master!AJ2114</f>
        <v/>
      </c>
      <c r="AK2065" s="406">
        <f>Master!AK2114</f>
        <v>0</v>
      </c>
      <c r="AL2065" s="88" t="str">
        <f>Master!AL2114</f>
        <v/>
      </c>
      <c r="AM2065" s="416"/>
      <c r="AN2065" s="416"/>
      <c r="AO2065" s="416"/>
      <c r="AP2065" s="416"/>
      <c r="AQ2065" s="416"/>
      <c r="AR2065" s="416">
        <f t="shared" si="10"/>
        <v>0</v>
      </c>
      <c r="AS2065" s="417" t="str">
        <f t="shared" si="11"/>
        <v>#DIV/0!</v>
      </c>
      <c r="AT2065" s="416">
        <f t="shared" si="12"/>
        <v>0</v>
      </c>
      <c r="AU2065" s="417"/>
    </row>
    <row r="2066" hidden="1">
      <c r="A2066" s="88" t="str">
        <f>Master!A2115</f>
        <v>VSTW18052</v>
      </c>
      <c r="B2066" s="414" t="str">
        <f>Master!B2115</f>
        <v/>
      </c>
      <c r="C2066" s="414" t="str">
        <f>Master!C2115</f>
        <v/>
      </c>
      <c r="D2066" s="88" t="str">
        <f>Master!D2115</f>
        <v/>
      </c>
      <c r="E2066" s="406" t="str">
        <f>Master!E2115</f>
        <v/>
      </c>
      <c r="F2066" s="406">
        <f>Master!F2115</f>
        <v>0</v>
      </c>
      <c r="G2066" s="88" t="str">
        <f>Master!G2115</f>
        <v/>
      </c>
      <c r="H2066" s="88" t="str">
        <f>Master!H2115</f>
        <v/>
      </c>
      <c r="I2066" s="88" t="str">
        <f>Master!I2115</f>
        <v/>
      </c>
      <c r="J2066" s="88" t="str">
        <f>Master!J2115</f>
        <v>STUDIO WU PTE LTD</v>
      </c>
      <c r="K2066" s="88" t="str">
        <f>Master!K2115</f>
        <v/>
      </c>
      <c r="L2066" s="88" t="str">
        <f>Master!L2115</f>
        <v/>
      </c>
      <c r="M2066" s="88" t="str">
        <f>Master!M2115</f>
        <v/>
      </c>
      <c r="N2066" s="88" t="str">
        <f>Master!N2115</f>
        <v/>
      </c>
      <c r="O2066" s="88" t="str">
        <f>Master!O2115</f>
        <v/>
      </c>
      <c r="P2066" s="88" t="str">
        <f>Master!P2115</f>
        <v/>
      </c>
      <c r="Q2066" s="88" t="str">
        <f>Master!Q2115</f>
        <v/>
      </c>
      <c r="R2066" s="406" t="str">
        <f>Master!R2115</f>
        <v/>
      </c>
      <c r="S2066" s="406">
        <f>Master!S2115</f>
        <v>0</v>
      </c>
      <c r="T2066" s="406" t="str">
        <f>Master!T2115</f>
        <v/>
      </c>
      <c r="U2066" s="406" t="str">
        <f>Master!U2115</f>
        <v/>
      </c>
      <c r="V2066" s="406" t="str">
        <f>Master!V2115</f>
        <v/>
      </c>
      <c r="W2066" s="406" t="str">
        <f>Master!W2115</f>
        <v/>
      </c>
      <c r="X2066" s="406" t="str">
        <f>Master!X2115</f>
        <v/>
      </c>
      <c r="Y2066" s="406" t="str">
        <f>Master!Y2115</f>
        <v/>
      </c>
      <c r="Z2066" s="406" t="str">
        <f>Master!Z2115</f>
        <v/>
      </c>
      <c r="AA2066" s="406" t="str">
        <f>Master!AA2115</f>
        <v/>
      </c>
      <c r="AB2066" s="406" t="str">
        <f>Master!AB2115</f>
        <v/>
      </c>
      <c r="AC2066" s="406" t="str">
        <f>Master!AC2115</f>
        <v/>
      </c>
      <c r="AD2066" s="406" t="str">
        <f>Master!AD2115</f>
        <v/>
      </c>
      <c r="AE2066" s="406" t="str">
        <f>Master!AE2115</f>
        <v/>
      </c>
      <c r="AF2066" s="406" t="str">
        <f>Master!AF2115</f>
        <v/>
      </c>
      <c r="AG2066" s="406" t="str">
        <f>Master!AG2115</f>
        <v/>
      </c>
      <c r="AH2066" s="88" t="str">
        <f>Master!AH2115</f>
        <v/>
      </c>
      <c r="AI2066" s="414" t="str">
        <f>Master!AI2115</f>
        <v/>
      </c>
      <c r="AJ2066" s="406" t="str">
        <f>Master!AJ2115</f>
        <v/>
      </c>
      <c r="AK2066" s="406">
        <f>Master!AK2115</f>
        <v>0</v>
      </c>
      <c r="AL2066" s="88" t="str">
        <f>Master!AL2115</f>
        <v/>
      </c>
      <c r="AM2066" s="416"/>
      <c r="AN2066" s="416"/>
      <c r="AO2066" s="416"/>
      <c r="AP2066" s="416"/>
      <c r="AQ2066" s="416"/>
      <c r="AR2066" s="416">
        <f t="shared" si="10"/>
        <v>0</v>
      </c>
      <c r="AS2066" s="417" t="str">
        <f t="shared" si="11"/>
        <v>#DIV/0!</v>
      </c>
      <c r="AT2066" s="416">
        <f t="shared" si="12"/>
        <v>0</v>
      </c>
      <c r="AU2066" s="417"/>
    </row>
    <row r="2067" hidden="1">
      <c r="A2067" s="88" t="str">
        <f>Master!A2116</f>
        <v>VSTW18053</v>
      </c>
      <c r="B2067" s="414" t="str">
        <f>Master!B2116</f>
        <v/>
      </c>
      <c r="C2067" s="414" t="str">
        <f>Master!C2116</f>
        <v/>
      </c>
      <c r="D2067" s="88" t="str">
        <f>Master!D2116</f>
        <v/>
      </c>
      <c r="E2067" s="406" t="str">
        <f>Master!E2116</f>
        <v/>
      </c>
      <c r="F2067" s="406">
        <f>Master!F2116</f>
        <v>0</v>
      </c>
      <c r="G2067" s="88" t="str">
        <f>Master!G2116</f>
        <v/>
      </c>
      <c r="H2067" s="88" t="str">
        <f>Master!H2116</f>
        <v/>
      </c>
      <c r="I2067" s="88" t="str">
        <f>Master!I2116</f>
        <v/>
      </c>
      <c r="J2067" s="88" t="str">
        <f>Master!J2116</f>
        <v>STUDIO WU PTE LTD</v>
      </c>
      <c r="K2067" s="88" t="str">
        <f>Master!K2116</f>
        <v/>
      </c>
      <c r="L2067" s="88" t="str">
        <f>Master!L2116</f>
        <v/>
      </c>
      <c r="M2067" s="88" t="str">
        <f>Master!M2116</f>
        <v/>
      </c>
      <c r="N2067" s="88" t="str">
        <f>Master!N2116</f>
        <v/>
      </c>
      <c r="O2067" s="88" t="str">
        <f>Master!O2116</f>
        <v/>
      </c>
      <c r="P2067" s="88" t="str">
        <f>Master!P2116</f>
        <v/>
      </c>
      <c r="Q2067" s="88" t="str">
        <f>Master!Q2116</f>
        <v/>
      </c>
      <c r="R2067" s="406" t="str">
        <f>Master!R2116</f>
        <v/>
      </c>
      <c r="S2067" s="406">
        <f>Master!S2116</f>
        <v>0</v>
      </c>
      <c r="T2067" s="406" t="str">
        <f>Master!T2116</f>
        <v/>
      </c>
      <c r="U2067" s="406" t="str">
        <f>Master!U2116</f>
        <v/>
      </c>
      <c r="V2067" s="406" t="str">
        <f>Master!V2116</f>
        <v/>
      </c>
      <c r="W2067" s="406" t="str">
        <f>Master!W2116</f>
        <v/>
      </c>
      <c r="X2067" s="406" t="str">
        <f>Master!X2116</f>
        <v/>
      </c>
      <c r="Y2067" s="406" t="str">
        <f>Master!Y2116</f>
        <v/>
      </c>
      <c r="Z2067" s="406" t="str">
        <f>Master!Z2116</f>
        <v/>
      </c>
      <c r="AA2067" s="406" t="str">
        <f>Master!AA2116</f>
        <v/>
      </c>
      <c r="AB2067" s="406" t="str">
        <f>Master!AB2116</f>
        <v/>
      </c>
      <c r="AC2067" s="406" t="str">
        <f>Master!AC2116</f>
        <v/>
      </c>
      <c r="AD2067" s="406" t="str">
        <f>Master!AD2116</f>
        <v/>
      </c>
      <c r="AE2067" s="406" t="str">
        <f>Master!AE2116</f>
        <v/>
      </c>
      <c r="AF2067" s="406" t="str">
        <f>Master!AF2116</f>
        <v/>
      </c>
      <c r="AG2067" s="406" t="str">
        <f>Master!AG2116</f>
        <v/>
      </c>
      <c r="AH2067" s="88" t="str">
        <f>Master!AH2116</f>
        <v/>
      </c>
      <c r="AI2067" s="88" t="str">
        <f>Master!AI2116</f>
        <v/>
      </c>
      <c r="AJ2067" s="406" t="str">
        <f>Master!AJ2116</f>
        <v/>
      </c>
      <c r="AK2067" s="406">
        <f>Master!AK2116</f>
        <v>0</v>
      </c>
      <c r="AL2067" s="88" t="str">
        <f>Master!AL2116</f>
        <v/>
      </c>
      <c r="AM2067" s="416"/>
      <c r="AN2067" s="416"/>
      <c r="AO2067" s="416"/>
      <c r="AP2067" s="416"/>
      <c r="AQ2067" s="416"/>
      <c r="AR2067" s="416">
        <f t="shared" si="10"/>
        <v>0</v>
      </c>
      <c r="AS2067" s="417" t="str">
        <f t="shared" si="11"/>
        <v>#DIV/0!</v>
      </c>
      <c r="AT2067" s="416">
        <f t="shared" si="12"/>
        <v>0</v>
      </c>
      <c r="AU2067" s="417"/>
    </row>
    <row r="2068" hidden="1">
      <c r="A2068" s="88" t="str">
        <f>Master!A2117</f>
        <v>VSTW18054</v>
      </c>
      <c r="B2068" s="414" t="str">
        <f>Master!B2117</f>
        <v/>
      </c>
      <c r="C2068" s="414" t="str">
        <f>Master!C2117</f>
        <v/>
      </c>
      <c r="D2068" s="88" t="str">
        <f>Master!D2117</f>
        <v/>
      </c>
      <c r="E2068" s="406" t="str">
        <f>Master!E2117</f>
        <v/>
      </c>
      <c r="F2068" s="406">
        <f>Master!F2117</f>
        <v>0</v>
      </c>
      <c r="G2068" s="88" t="str">
        <f>Master!G2117</f>
        <v/>
      </c>
      <c r="H2068" s="88" t="str">
        <f>Master!H2117</f>
        <v/>
      </c>
      <c r="I2068" s="88" t="str">
        <f>Master!I2117</f>
        <v/>
      </c>
      <c r="J2068" s="88" t="str">
        <f>Master!J2117</f>
        <v>STUDIO WU PTE LTD</v>
      </c>
      <c r="K2068" s="88" t="str">
        <f>Master!K2117</f>
        <v/>
      </c>
      <c r="L2068" s="88" t="str">
        <f>Master!L2117</f>
        <v/>
      </c>
      <c r="M2068" s="88" t="str">
        <f>Master!M2117</f>
        <v/>
      </c>
      <c r="N2068" s="88" t="str">
        <f>Master!N2117</f>
        <v/>
      </c>
      <c r="O2068" s="88" t="str">
        <f>Master!O2117</f>
        <v/>
      </c>
      <c r="P2068" s="88" t="str">
        <f>Master!P2117</f>
        <v/>
      </c>
      <c r="Q2068" s="88" t="str">
        <f>Master!Q2117</f>
        <v/>
      </c>
      <c r="R2068" s="406" t="str">
        <f>Master!R2117</f>
        <v/>
      </c>
      <c r="S2068" s="406">
        <f>Master!S2117</f>
        <v>0</v>
      </c>
      <c r="T2068" s="406" t="str">
        <f>Master!T2117</f>
        <v/>
      </c>
      <c r="U2068" s="406" t="str">
        <f>Master!U2117</f>
        <v/>
      </c>
      <c r="V2068" s="406" t="str">
        <f>Master!V2117</f>
        <v/>
      </c>
      <c r="W2068" s="406" t="str">
        <f>Master!W2117</f>
        <v/>
      </c>
      <c r="X2068" s="406" t="str">
        <f>Master!X2117</f>
        <v/>
      </c>
      <c r="Y2068" s="406" t="str">
        <f>Master!Y2117</f>
        <v/>
      </c>
      <c r="Z2068" s="406" t="str">
        <f>Master!Z2117</f>
        <v/>
      </c>
      <c r="AA2068" s="406" t="str">
        <f>Master!AA2117</f>
        <v/>
      </c>
      <c r="AB2068" s="406" t="str">
        <f>Master!AB2117</f>
        <v/>
      </c>
      <c r="AC2068" s="406" t="str">
        <f>Master!AC2117</f>
        <v/>
      </c>
      <c r="AD2068" s="406" t="str">
        <f>Master!AD2117</f>
        <v/>
      </c>
      <c r="AE2068" s="406" t="str">
        <f>Master!AE2117</f>
        <v/>
      </c>
      <c r="AF2068" s="406" t="str">
        <f>Master!AF2117</f>
        <v/>
      </c>
      <c r="AG2068" s="406" t="str">
        <f>Master!AG2117</f>
        <v/>
      </c>
      <c r="AH2068" s="88" t="str">
        <f>Master!AH2117</f>
        <v/>
      </c>
      <c r="AI2068" s="414" t="str">
        <f>Master!AI2117</f>
        <v/>
      </c>
      <c r="AJ2068" s="406" t="str">
        <f>Master!AJ2117</f>
        <v/>
      </c>
      <c r="AK2068" s="406">
        <f>Master!AK2117</f>
        <v>0</v>
      </c>
      <c r="AL2068" s="88" t="str">
        <f>Master!AL2117</f>
        <v/>
      </c>
      <c r="AM2068" s="416"/>
      <c r="AN2068" s="416"/>
      <c r="AO2068" s="416"/>
      <c r="AP2068" s="416"/>
      <c r="AQ2068" s="416"/>
      <c r="AR2068" s="416">
        <f t="shared" si="10"/>
        <v>0</v>
      </c>
      <c r="AS2068" s="417" t="str">
        <f t="shared" si="11"/>
        <v>#DIV/0!</v>
      </c>
      <c r="AT2068" s="416">
        <f t="shared" si="12"/>
        <v>0</v>
      </c>
      <c r="AU2068" s="417"/>
    </row>
    <row r="2069" hidden="1">
      <c r="A2069" s="88" t="str">
        <f>Master!A2118</f>
        <v>VSTW18055</v>
      </c>
      <c r="B2069" s="414" t="str">
        <f>Master!B2118</f>
        <v/>
      </c>
      <c r="C2069" s="414" t="str">
        <f>Master!C2118</f>
        <v/>
      </c>
      <c r="D2069" s="88" t="str">
        <f>Master!D2118</f>
        <v/>
      </c>
      <c r="E2069" s="406" t="str">
        <f>Master!E2118</f>
        <v/>
      </c>
      <c r="F2069" s="406">
        <f>Master!F2118</f>
        <v>0</v>
      </c>
      <c r="G2069" s="88" t="str">
        <f>Master!G2118</f>
        <v/>
      </c>
      <c r="H2069" s="88" t="str">
        <f>Master!H2118</f>
        <v/>
      </c>
      <c r="I2069" s="88" t="str">
        <f>Master!I2118</f>
        <v/>
      </c>
      <c r="J2069" s="88" t="str">
        <f>Master!J2118</f>
        <v>STUDIO WU PTE LTD</v>
      </c>
      <c r="K2069" s="88" t="str">
        <f>Master!K2118</f>
        <v/>
      </c>
      <c r="L2069" s="88" t="str">
        <f>Master!L2118</f>
        <v/>
      </c>
      <c r="M2069" s="88" t="str">
        <f>Master!M2118</f>
        <v/>
      </c>
      <c r="N2069" s="88" t="str">
        <f>Master!N2118</f>
        <v/>
      </c>
      <c r="O2069" s="88" t="str">
        <f>Master!O2118</f>
        <v/>
      </c>
      <c r="P2069" s="88" t="str">
        <f>Master!P2118</f>
        <v/>
      </c>
      <c r="Q2069" s="88" t="str">
        <f>Master!Q2118</f>
        <v/>
      </c>
      <c r="R2069" s="406" t="str">
        <f>Master!R2118</f>
        <v/>
      </c>
      <c r="S2069" s="406">
        <f>Master!S2118</f>
        <v>0</v>
      </c>
      <c r="T2069" s="406" t="str">
        <f>Master!T2118</f>
        <v/>
      </c>
      <c r="U2069" s="406" t="str">
        <f>Master!U2118</f>
        <v/>
      </c>
      <c r="V2069" s="406" t="str">
        <f>Master!V2118</f>
        <v/>
      </c>
      <c r="W2069" s="406" t="str">
        <f>Master!W2118</f>
        <v/>
      </c>
      <c r="X2069" s="406" t="str">
        <f>Master!X2118</f>
        <v/>
      </c>
      <c r="Y2069" s="406" t="str">
        <f>Master!Y2118</f>
        <v/>
      </c>
      <c r="Z2069" s="406" t="str">
        <f>Master!Z2118</f>
        <v/>
      </c>
      <c r="AA2069" s="406" t="str">
        <f>Master!AA2118</f>
        <v/>
      </c>
      <c r="AB2069" s="406" t="str">
        <f>Master!AB2118</f>
        <v/>
      </c>
      <c r="AC2069" s="406" t="str">
        <f>Master!AC2118</f>
        <v/>
      </c>
      <c r="AD2069" s="406" t="str">
        <f>Master!AD2118</f>
        <v/>
      </c>
      <c r="AE2069" s="406" t="str">
        <f>Master!AE2118</f>
        <v/>
      </c>
      <c r="AF2069" s="406" t="str">
        <f>Master!AF2118</f>
        <v/>
      </c>
      <c r="AG2069" s="406" t="str">
        <f>Master!AG2118</f>
        <v/>
      </c>
      <c r="AH2069" s="88" t="str">
        <f>Master!AH2118</f>
        <v/>
      </c>
      <c r="AI2069" s="88" t="str">
        <f>Master!AI2118</f>
        <v/>
      </c>
      <c r="AJ2069" s="406" t="str">
        <f>Master!AJ2118</f>
        <v/>
      </c>
      <c r="AK2069" s="406">
        <f>Master!AK2118</f>
        <v>0</v>
      </c>
      <c r="AL2069" s="88" t="str">
        <f>Master!AL2118</f>
        <v/>
      </c>
      <c r="AM2069" s="416"/>
      <c r="AN2069" s="416"/>
      <c r="AO2069" s="416"/>
      <c r="AP2069" s="416"/>
      <c r="AQ2069" s="416"/>
      <c r="AR2069" s="416">
        <f t="shared" si="10"/>
        <v>0</v>
      </c>
      <c r="AS2069" s="417" t="str">
        <f t="shared" si="11"/>
        <v>#DIV/0!</v>
      </c>
      <c r="AT2069" s="416">
        <f t="shared" si="12"/>
        <v>0</v>
      </c>
      <c r="AU2069" s="417"/>
    </row>
    <row r="2070" hidden="1">
      <c r="A2070" s="88" t="str">
        <f>Master!A2119</f>
        <v>VSTW18056</v>
      </c>
      <c r="B2070" s="414" t="str">
        <f>Master!B2119</f>
        <v/>
      </c>
      <c r="C2070" s="414" t="str">
        <f>Master!C2119</f>
        <v/>
      </c>
      <c r="D2070" s="88" t="str">
        <f>Master!D2119</f>
        <v/>
      </c>
      <c r="E2070" s="406" t="str">
        <f>Master!E2119</f>
        <v/>
      </c>
      <c r="F2070" s="406">
        <f>Master!F2119</f>
        <v>0</v>
      </c>
      <c r="G2070" s="88" t="str">
        <f>Master!G2119</f>
        <v/>
      </c>
      <c r="H2070" s="88" t="str">
        <f>Master!H2119</f>
        <v/>
      </c>
      <c r="I2070" s="88" t="str">
        <f>Master!I2119</f>
        <v/>
      </c>
      <c r="J2070" s="88" t="str">
        <f>Master!J2119</f>
        <v>STUDIO WU PTE LTD</v>
      </c>
      <c r="K2070" s="88" t="str">
        <f>Master!K2119</f>
        <v/>
      </c>
      <c r="L2070" s="88" t="str">
        <f>Master!L2119</f>
        <v/>
      </c>
      <c r="M2070" s="88" t="str">
        <f>Master!M2119</f>
        <v/>
      </c>
      <c r="N2070" s="88" t="str">
        <f>Master!N2119</f>
        <v/>
      </c>
      <c r="O2070" s="88" t="str">
        <f>Master!O2119</f>
        <v/>
      </c>
      <c r="P2070" s="88" t="str">
        <f>Master!P2119</f>
        <v/>
      </c>
      <c r="Q2070" s="88" t="str">
        <f>Master!Q2119</f>
        <v/>
      </c>
      <c r="R2070" s="406" t="str">
        <f>Master!R2119</f>
        <v/>
      </c>
      <c r="S2070" s="406">
        <f>Master!S2119</f>
        <v>0</v>
      </c>
      <c r="T2070" s="406" t="str">
        <f>Master!T2119</f>
        <v/>
      </c>
      <c r="U2070" s="406" t="str">
        <f>Master!U2119</f>
        <v/>
      </c>
      <c r="V2070" s="406" t="str">
        <f>Master!V2119</f>
        <v/>
      </c>
      <c r="W2070" s="406" t="str">
        <f>Master!W2119</f>
        <v/>
      </c>
      <c r="X2070" s="406" t="str">
        <f>Master!X2119</f>
        <v/>
      </c>
      <c r="Y2070" s="406" t="str">
        <f>Master!Y2119</f>
        <v/>
      </c>
      <c r="Z2070" s="406" t="str">
        <f>Master!Z2119</f>
        <v/>
      </c>
      <c r="AA2070" s="406" t="str">
        <f>Master!AA2119</f>
        <v/>
      </c>
      <c r="AB2070" s="406" t="str">
        <f>Master!AB2119</f>
        <v/>
      </c>
      <c r="AC2070" s="406" t="str">
        <f>Master!AC2119</f>
        <v/>
      </c>
      <c r="AD2070" s="406" t="str">
        <f>Master!AD2119</f>
        <v/>
      </c>
      <c r="AE2070" s="406" t="str">
        <f>Master!AE2119</f>
        <v/>
      </c>
      <c r="AF2070" s="406" t="str">
        <f>Master!AF2119</f>
        <v/>
      </c>
      <c r="AG2070" s="406" t="str">
        <f>Master!AG2119</f>
        <v/>
      </c>
      <c r="AH2070" s="88" t="str">
        <f>Master!AH2119</f>
        <v/>
      </c>
      <c r="AI2070" s="414" t="str">
        <f>Master!AI2119</f>
        <v/>
      </c>
      <c r="AJ2070" s="406" t="str">
        <f>Master!AJ2119</f>
        <v/>
      </c>
      <c r="AK2070" s="406">
        <f>Master!AK2119</f>
        <v>0</v>
      </c>
      <c r="AL2070" s="88" t="str">
        <f>Master!AL2119</f>
        <v/>
      </c>
      <c r="AM2070" s="416"/>
      <c r="AN2070" s="416"/>
      <c r="AO2070" s="416"/>
      <c r="AP2070" s="416"/>
      <c r="AQ2070" s="416"/>
      <c r="AR2070" s="416">
        <f t="shared" si="10"/>
        <v>0</v>
      </c>
      <c r="AS2070" s="417" t="str">
        <f t="shared" si="11"/>
        <v>#DIV/0!</v>
      </c>
      <c r="AT2070" s="416">
        <f t="shared" si="12"/>
        <v>0</v>
      </c>
      <c r="AU2070" s="417"/>
    </row>
    <row r="2071" hidden="1">
      <c r="A2071" s="88" t="str">
        <f>Master!A2120</f>
        <v>VSTW18057</v>
      </c>
      <c r="B2071" s="414" t="str">
        <f>Master!B2120</f>
        <v/>
      </c>
      <c r="C2071" s="414" t="str">
        <f>Master!C2120</f>
        <v/>
      </c>
      <c r="D2071" s="88" t="str">
        <f>Master!D2120</f>
        <v/>
      </c>
      <c r="E2071" s="406" t="str">
        <f>Master!E2120</f>
        <v/>
      </c>
      <c r="F2071" s="406">
        <f>Master!F2120</f>
        <v>0</v>
      </c>
      <c r="G2071" s="88" t="str">
        <f>Master!G2120</f>
        <v/>
      </c>
      <c r="H2071" s="88" t="str">
        <f>Master!H2120</f>
        <v/>
      </c>
      <c r="I2071" s="88" t="str">
        <f>Master!I2120</f>
        <v/>
      </c>
      <c r="J2071" s="88" t="str">
        <f>Master!J2120</f>
        <v>STUDIO WU PTE LTD</v>
      </c>
      <c r="K2071" s="88" t="str">
        <f>Master!K2120</f>
        <v/>
      </c>
      <c r="L2071" s="88" t="str">
        <f>Master!L2120</f>
        <v/>
      </c>
      <c r="M2071" s="88" t="str">
        <f>Master!M2120</f>
        <v/>
      </c>
      <c r="N2071" s="88" t="str">
        <f>Master!N2120</f>
        <v/>
      </c>
      <c r="O2071" s="88" t="str">
        <f>Master!O2120</f>
        <v/>
      </c>
      <c r="P2071" s="88" t="str">
        <f>Master!P2120</f>
        <v/>
      </c>
      <c r="Q2071" s="88" t="str">
        <f>Master!Q2120</f>
        <v/>
      </c>
      <c r="R2071" s="406" t="str">
        <f>Master!R2120</f>
        <v/>
      </c>
      <c r="S2071" s="406">
        <f>Master!S2120</f>
        <v>0</v>
      </c>
      <c r="T2071" s="406" t="str">
        <f>Master!T2120</f>
        <v/>
      </c>
      <c r="U2071" s="406" t="str">
        <f>Master!U2120</f>
        <v/>
      </c>
      <c r="V2071" s="406" t="str">
        <f>Master!V2120</f>
        <v/>
      </c>
      <c r="W2071" s="406" t="str">
        <f>Master!W2120</f>
        <v/>
      </c>
      <c r="X2071" s="406" t="str">
        <f>Master!X2120</f>
        <v/>
      </c>
      <c r="Y2071" s="406" t="str">
        <f>Master!Y2120</f>
        <v/>
      </c>
      <c r="Z2071" s="406" t="str">
        <f>Master!Z2120</f>
        <v/>
      </c>
      <c r="AA2071" s="406" t="str">
        <f>Master!AA2120</f>
        <v/>
      </c>
      <c r="AB2071" s="406" t="str">
        <f>Master!AB2120</f>
        <v/>
      </c>
      <c r="AC2071" s="406" t="str">
        <f>Master!AC2120</f>
        <v/>
      </c>
      <c r="AD2071" s="406" t="str">
        <f>Master!AD2120</f>
        <v/>
      </c>
      <c r="AE2071" s="406" t="str">
        <f>Master!AE2120</f>
        <v/>
      </c>
      <c r="AF2071" s="406" t="str">
        <f>Master!AF2120</f>
        <v/>
      </c>
      <c r="AG2071" s="406" t="str">
        <f>Master!AG2120</f>
        <v/>
      </c>
      <c r="AH2071" s="88" t="str">
        <f>Master!AH2120</f>
        <v/>
      </c>
      <c r="AI2071" s="88" t="str">
        <f>Master!AI2120</f>
        <v/>
      </c>
      <c r="AJ2071" s="406" t="str">
        <f>Master!AJ2120</f>
        <v/>
      </c>
      <c r="AK2071" s="406">
        <f>Master!AK2120</f>
        <v>0</v>
      </c>
      <c r="AL2071" s="88" t="str">
        <f>Master!AL2120</f>
        <v/>
      </c>
      <c r="AM2071" s="416"/>
      <c r="AN2071" s="416"/>
      <c r="AO2071" s="416"/>
      <c r="AP2071" s="416"/>
      <c r="AQ2071" s="416"/>
      <c r="AR2071" s="416">
        <f t="shared" si="10"/>
        <v>0</v>
      </c>
      <c r="AS2071" s="417" t="str">
        <f t="shared" si="11"/>
        <v>#DIV/0!</v>
      </c>
      <c r="AT2071" s="416">
        <f t="shared" si="12"/>
        <v>0</v>
      </c>
      <c r="AU2071" s="417"/>
    </row>
    <row r="2072" hidden="1">
      <c r="A2072" s="88" t="str">
        <f>Master!A2121</f>
        <v>VSTW18058</v>
      </c>
      <c r="B2072" s="414" t="str">
        <f>Master!B2121</f>
        <v/>
      </c>
      <c r="C2072" s="414" t="str">
        <f>Master!C2121</f>
        <v/>
      </c>
      <c r="D2072" s="88" t="str">
        <f>Master!D2121</f>
        <v/>
      </c>
      <c r="E2072" s="406" t="str">
        <f>Master!E2121</f>
        <v/>
      </c>
      <c r="F2072" s="406">
        <f>Master!F2121</f>
        <v>0</v>
      </c>
      <c r="G2072" s="88" t="str">
        <f>Master!G2121</f>
        <v/>
      </c>
      <c r="H2072" s="88" t="str">
        <f>Master!H2121</f>
        <v/>
      </c>
      <c r="I2072" s="88" t="str">
        <f>Master!I2121</f>
        <v/>
      </c>
      <c r="J2072" s="88" t="str">
        <f>Master!J2121</f>
        <v>STUDIO WU PTE LTD</v>
      </c>
      <c r="K2072" s="88" t="str">
        <f>Master!K2121</f>
        <v/>
      </c>
      <c r="L2072" s="88" t="str">
        <f>Master!L2121</f>
        <v/>
      </c>
      <c r="M2072" s="88" t="str">
        <f>Master!M2121</f>
        <v/>
      </c>
      <c r="N2072" s="88" t="str">
        <f>Master!N2121</f>
        <v/>
      </c>
      <c r="O2072" s="88" t="str">
        <f>Master!O2121</f>
        <v/>
      </c>
      <c r="P2072" s="88" t="str">
        <f>Master!P2121</f>
        <v/>
      </c>
      <c r="Q2072" s="88" t="str">
        <f>Master!Q2121</f>
        <v/>
      </c>
      <c r="R2072" s="406" t="str">
        <f>Master!R2121</f>
        <v/>
      </c>
      <c r="S2072" s="406">
        <f>Master!S2121</f>
        <v>0</v>
      </c>
      <c r="T2072" s="406" t="str">
        <f>Master!T2121</f>
        <v/>
      </c>
      <c r="U2072" s="406" t="str">
        <f>Master!U2121</f>
        <v/>
      </c>
      <c r="V2072" s="406" t="str">
        <f>Master!V2121</f>
        <v/>
      </c>
      <c r="W2072" s="406" t="str">
        <f>Master!W2121</f>
        <v/>
      </c>
      <c r="X2072" s="406" t="str">
        <f>Master!X2121</f>
        <v/>
      </c>
      <c r="Y2072" s="406" t="str">
        <f>Master!Y2121</f>
        <v/>
      </c>
      <c r="Z2072" s="406" t="str">
        <f>Master!Z2121</f>
        <v/>
      </c>
      <c r="AA2072" s="406" t="str">
        <f>Master!AA2121</f>
        <v/>
      </c>
      <c r="AB2072" s="406" t="str">
        <f>Master!AB2121</f>
        <v/>
      </c>
      <c r="AC2072" s="406" t="str">
        <f>Master!AC2121</f>
        <v/>
      </c>
      <c r="AD2072" s="406" t="str">
        <f>Master!AD2121</f>
        <v/>
      </c>
      <c r="AE2072" s="406" t="str">
        <f>Master!AE2121</f>
        <v/>
      </c>
      <c r="AF2072" s="406" t="str">
        <f>Master!AF2121</f>
        <v/>
      </c>
      <c r="AG2072" s="406" t="str">
        <f>Master!AG2121</f>
        <v/>
      </c>
      <c r="AH2072" s="88" t="str">
        <f>Master!AH2121</f>
        <v/>
      </c>
      <c r="AI2072" s="414" t="str">
        <f>Master!AI2121</f>
        <v/>
      </c>
      <c r="AJ2072" s="406" t="str">
        <f>Master!AJ2121</f>
        <v/>
      </c>
      <c r="AK2072" s="406">
        <f>Master!AK2121</f>
        <v>0</v>
      </c>
      <c r="AL2072" s="88" t="str">
        <f>Master!AL2121</f>
        <v/>
      </c>
      <c r="AM2072" s="416"/>
      <c r="AN2072" s="416"/>
      <c r="AO2072" s="416"/>
      <c r="AP2072" s="416"/>
      <c r="AQ2072" s="416"/>
      <c r="AR2072" s="416">
        <f t="shared" si="10"/>
        <v>0</v>
      </c>
      <c r="AS2072" s="417" t="str">
        <f t="shared" si="11"/>
        <v>#DIV/0!</v>
      </c>
      <c r="AT2072" s="416">
        <f t="shared" si="12"/>
        <v>0</v>
      </c>
      <c r="AU2072" s="417"/>
    </row>
    <row r="2073" hidden="1">
      <c r="A2073" s="88" t="str">
        <f>Master!A2122</f>
        <v>VSTW18059</v>
      </c>
      <c r="B2073" s="414" t="str">
        <f>Master!B2122</f>
        <v/>
      </c>
      <c r="C2073" s="414" t="str">
        <f>Master!C2122</f>
        <v/>
      </c>
      <c r="D2073" s="88" t="str">
        <f>Master!D2122</f>
        <v/>
      </c>
      <c r="E2073" s="406" t="str">
        <f>Master!E2122</f>
        <v/>
      </c>
      <c r="F2073" s="406">
        <f>Master!F2122</f>
        <v>0</v>
      </c>
      <c r="G2073" s="88" t="str">
        <f>Master!G2122</f>
        <v/>
      </c>
      <c r="H2073" s="88" t="str">
        <f>Master!H2122</f>
        <v/>
      </c>
      <c r="I2073" s="88" t="str">
        <f>Master!I2122</f>
        <v/>
      </c>
      <c r="J2073" s="88" t="str">
        <f>Master!J2122</f>
        <v>STUDIO WU PTE LTD</v>
      </c>
      <c r="K2073" s="88" t="str">
        <f>Master!K2122</f>
        <v/>
      </c>
      <c r="L2073" s="88" t="str">
        <f>Master!L2122</f>
        <v/>
      </c>
      <c r="M2073" s="88" t="str">
        <f>Master!M2122</f>
        <v/>
      </c>
      <c r="N2073" s="88" t="str">
        <f>Master!N2122</f>
        <v/>
      </c>
      <c r="O2073" s="88" t="str">
        <f>Master!O2122</f>
        <v/>
      </c>
      <c r="P2073" s="88" t="str">
        <f>Master!P2122</f>
        <v/>
      </c>
      <c r="Q2073" s="88" t="str">
        <f>Master!Q2122</f>
        <v/>
      </c>
      <c r="R2073" s="406" t="str">
        <f>Master!R2122</f>
        <v/>
      </c>
      <c r="S2073" s="406">
        <f>Master!S2122</f>
        <v>0</v>
      </c>
      <c r="T2073" s="406" t="str">
        <f>Master!T2122</f>
        <v/>
      </c>
      <c r="U2073" s="406" t="str">
        <f>Master!U2122</f>
        <v/>
      </c>
      <c r="V2073" s="406" t="str">
        <f>Master!V2122</f>
        <v/>
      </c>
      <c r="W2073" s="406" t="str">
        <f>Master!W2122</f>
        <v/>
      </c>
      <c r="X2073" s="406" t="str">
        <f>Master!X2122</f>
        <v/>
      </c>
      <c r="Y2073" s="406" t="str">
        <f>Master!Y2122</f>
        <v/>
      </c>
      <c r="Z2073" s="406" t="str">
        <f>Master!Z2122</f>
        <v/>
      </c>
      <c r="AA2073" s="406" t="str">
        <f>Master!AA2122</f>
        <v/>
      </c>
      <c r="AB2073" s="406" t="str">
        <f>Master!AB2122</f>
        <v/>
      </c>
      <c r="AC2073" s="406" t="str">
        <f>Master!AC2122</f>
        <v/>
      </c>
      <c r="AD2073" s="406" t="str">
        <f>Master!AD2122</f>
        <v/>
      </c>
      <c r="AE2073" s="406" t="str">
        <f>Master!AE2122</f>
        <v/>
      </c>
      <c r="AF2073" s="406" t="str">
        <f>Master!AF2122</f>
        <v/>
      </c>
      <c r="AG2073" s="406" t="str">
        <f>Master!AG2122</f>
        <v/>
      </c>
      <c r="AH2073" s="88" t="str">
        <f>Master!AH2122</f>
        <v/>
      </c>
      <c r="AI2073" s="88" t="str">
        <f>Master!AI2122</f>
        <v/>
      </c>
      <c r="AJ2073" s="406" t="str">
        <f>Master!AJ2122</f>
        <v/>
      </c>
      <c r="AK2073" s="406">
        <f>Master!AK2122</f>
        <v>0</v>
      </c>
      <c r="AL2073" s="88" t="str">
        <f>Master!AL2122</f>
        <v/>
      </c>
      <c r="AM2073" s="416"/>
      <c r="AN2073" s="416"/>
      <c r="AO2073" s="416"/>
      <c r="AP2073" s="416"/>
      <c r="AQ2073" s="416"/>
      <c r="AR2073" s="416">
        <f t="shared" si="10"/>
        <v>0</v>
      </c>
      <c r="AS2073" s="417" t="str">
        <f t="shared" si="11"/>
        <v>#DIV/0!</v>
      </c>
      <c r="AT2073" s="416">
        <f t="shared" si="12"/>
        <v>0</v>
      </c>
      <c r="AU2073" s="417"/>
    </row>
    <row r="2074" hidden="1">
      <c r="A2074" s="88" t="str">
        <f>Master!A2123</f>
        <v>VSTW18060</v>
      </c>
      <c r="B2074" s="414" t="str">
        <f>Master!B2123</f>
        <v/>
      </c>
      <c r="C2074" s="414" t="str">
        <f>Master!C2123</f>
        <v/>
      </c>
      <c r="D2074" s="88" t="str">
        <f>Master!D2123</f>
        <v/>
      </c>
      <c r="E2074" s="406" t="str">
        <f>Master!E2123</f>
        <v/>
      </c>
      <c r="F2074" s="406">
        <f>Master!F2123</f>
        <v>0</v>
      </c>
      <c r="G2074" s="88" t="str">
        <f>Master!G2123</f>
        <v/>
      </c>
      <c r="H2074" s="88" t="str">
        <f>Master!H2123</f>
        <v/>
      </c>
      <c r="I2074" s="88" t="str">
        <f>Master!I2123</f>
        <v/>
      </c>
      <c r="J2074" s="88" t="str">
        <f>Master!J2123</f>
        <v>STUDIO WU PTE LTD</v>
      </c>
      <c r="K2074" s="88" t="str">
        <f>Master!K2123</f>
        <v/>
      </c>
      <c r="L2074" s="88" t="str">
        <f>Master!L2123</f>
        <v/>
      </c>
      <c r="M2074" s="88" t="str">
        <f>Master!M2123</f>
        <v/>
      </c>
      <c r="N2074" s="88" t="str">
        <f>Master!N2123</f>
        <v/>
      </c>
      <c r="O2074" s="88" t="str">
        <f>Master!O2123</f>
        <v/>
      </c>
      <c r="P2074" s="88" t="str">
        <f>Master!P2123</f>
        <v/>
      </c>
      <c r="Q2074" s="88" t="str">
        <f>Master!Q2123</f>
        <v/>
      </c>
      <c r="R2074" s="406" t="str">
        <f>Master!R2123</f>
        <v/>
      </c>
      <c r="S2074" s="406">
        <f>Master!S2123</f>
        <v>0</v>
      </c>
      <c r="T2074" s="406" t="str">
        <f>Master!T2123</f>
        <v/>
      </c>
      <c r="U2074" s="406" t="str">
        <f>Master!U2123</f>
        <v/>
      </c>
      <c r="V2074" s="406" t="str">
        <f>Master!V2123</f>
        <v/>
      </c>
      <c r="W2074" s="406" t="str">
        <f>Master!W2123</f>
        <v/>
      </c>
      <c r="X2074" s="406" t="str">
        <f>Master!X2123</f>
        <v/>
      </c>
      <c r="Y2074" s="406" t="str">
        <f>Master!Y2123</f>
        <v/>
      </c>
      <c r="Z2074" s="406" t="str">
        <f>Master!Z2123</f>
        <v/>
      </c>
      <c r="AA2074" s="406" t="str">
        <f>Master!AA2123</f>
        <v/>
      </c>
      <c r="AB2074" s="406" t="str">
        <f>Master!AB2123</f>
        <v/>
      </c>
      <c r="AC2074" s="406" t="str">
        <f>Master!AC2123</f>
        <v/>
      </c>
      <c r="AD2074" s="406" t="str">
        <f>Master!AD2123</f>
        <v/>
      </c>
      <c r="AE2074" s="406" t="str">
        <f>Master!AE2123</f>
        <v/>
      </c>
      <c r="AF2074" s="406" t="str">
        <f>Master!AF2123</f>
        <v/>
      </c>
      <c r="AG2074" s="406" t="str">
        <f>Master!AG2123</f>
        <v/>
      </c>
      <c r="AH2074" s="88" t="str">
        <f>Master!AH2123</f>
        <v/>
      </c>
      <c r="AI2074" s="414" t="str">
        <f>Master!AI2123</f>
        <v/>
      </c>
      <c r="AJ2074" s="406" t="str">
        <f>Master!AJ2123</f>
        <v/>
      </c>
      <c r="AK2074" s="406">
        <f>Master!AK2123</f>
        <v>0</v>
      </c>
      <c r="AL2074" s="88" t="str">
        <f>Master!AL2123</f>
        <v/>
      </c>
      <c r="AM2074" s="416"/>
      <c r="AN2074" s="416"/>
      <c r="AO2074" s="416"/>
      <c r="AP2074" s="416"/>
      <c r="AQ2074" s="416"/>
      <c r="AR2074" s="416">
        <f t="shared" si="10"/>
        <v>0</v>
      </c>
      <c r="AS2074" s="417" t="str">
        <f t="shared" si="11"/>
        <v>#DIV/0!</v>
      </c>
      <c r="AT2074" s="416">
        <f t="shared" si="12"/>
        <v>0</v>
      </c>
      <c r="AU2074" s="417"/>
    </row>
    <row r="2075" hidden="1">
      <c r="A2075" s="88" t="str">
        <f>Master!A2124</f>
        <v>VSTW18061</v>
      </c>
      <c r="B2075" s="414" t="str">
        <f>Master!B2124</f>
        <v/>
      </c>
      <c r="C2075" s="414" t="str">
        <f>Master!C2124</f>
        <v/>
      </c>
      <c r="D2075" s="88" t="str">
        <f>Master!D2124</f>
        <v/>
      </c>
      <c r="E2075" s="406" t="str">
        <f>Master!E2124</f>
        <v/>
      </c>
      <c r="F2075" s="406">
        <f>Master!F2124</f>
        <v>0</v>
      </c>
      <c r="G2075" s="88" t="str">
        <f>Master!G2124</f>
        <v/>
      </c>
      <c r="H2075" s="88" t="str">
        <f>Master!H2124</f>
        <v/>
      </c>
      <c r="I2075" s="88" t="str">
        <f>Master!I2124</f>
        <v/>
      </c>
      <c r="J2075" s="88" t="str">
        <f>Master!J2124</f>
        <v>STUDIO WU PTE LTD</v>
      </c>
      <c r="K2075" s="88" t="str">
        <f>Master!K2124</f>
        <v/>
      </c>
      <c r="L2075" s="88" t="str">
        <f>Master!L2124</f>
        <v/>
      </c>
      <c r="M2075" s="88" t="str">
        <f>Master!M2124</f>
        <v/>
      </c>
      <c r="N2075" s="88" t="str">
        <f>Master!N2124</f>
        <v/>
      </c>
      <c r="O2075" s="88" t="str">
        <f>Master!O2124</f>
        <v/>
      </c>
      <c r="P2075" s="88" t="str">
        <f>Master!P2124</f>
        <v/>
      </c>
      <c r="Q2075" s="88" t="str">
        <f>Master!Q2124</f>
        <v/>
      </c>
      <c r="R2075" s="406" t="str">
        <f>Master!R2124</f>
        <v/>
      </c>
      <c r="S2075" s="406">
        <f>Master!S2124</f>
        <v>0</v>
      </c>
      <c r="T2075" s="406" t="str">
        <f>Master!T2124</f>
        <v/>
      </c>
      <c r="U2075" s="406" t="str">
        <f>Master!U2124</f>
        <v/>
      </c>
      <c r="V2075" s="406" t="str">
        <f>Master!V2124</f>
        <v/>
      </c>
      <c r="W2075" s="406" t="str">
        <f>Master!W2124</f>
        <v/>
      </c>
      <c r="X2075" s="406" t="str">
        <f>Master!X2124</f>
        <v/>
      </c>
      <c r="Y2075" s="406" t="str">
        <f>Master!Y2124</f>
        <v/>
      </c>
      <c r="Z2075" s="406" t="str">
        <f>Master!Z2124</f>
        <v/>
      </c>
      <c r="AA2075" s="406" t="str">
        <f>Master!AA2124</f>
        <v/>
      </c>
      <c r="AB2075" s="406" t="str">
        <f>Master!AB2124</f>
        <v/>
      </c>
      <c r="AC2075" s="406" t="str">
        <f>Master!AC2124</f>
        <v/>
      </c>
      <c r="AD2075" s="406" t="str">
        <f>Master!AD2124</f>
        <v/>
      </c>
      <c r="AE2075" s="406" t="str">
        <f>Master!AE2124</f>
        <v/>
      </c>
      <c r="AF2075" s="406" t="str">
        <f>Master!AF2124</f>
        <v/>
      </c>
      <c r="AG2075" s="406" t="str">
        <f>Master!AG2124</f>
        <v/>
      </c>
      <c r="AH2075" s="88" t="str">
        <f>Master!AH2124</f>
        <v/>
      </c>
      <c r="AI2075" s="88" t="str">
        <f>Master!AI2124</f>
        <v/>
      </c>
      <c r="AJ2075" s="406" t="str">
        <f>Master!AJ2124</f>
        <v/>
      </c>
      <c r="AK2075" s="406">
        <f>Master!AK2124</f>
        <v>0</v>
      </c>
      <c r="AL2075" s="88" t="str">
        <f>Master!AL2124</f>
        <v/>
      </c>
      <c r="AM2075" s="416"/>
      <c r="AN2075" s="416"/>
      <c r="AO2075" s="416"/>
      <c r="AP2075" s="416"/>
      <c r="AQ2075" s="416"/>
      <c r="AR2075" s="416">
        <f t="shared" si="10"/>
        <v>0</v>
      </c>
      <c r="AS2075" s="417" t="str">
        <f t="shared" si="11"/>
        <v>#DIV/0!</v>
      </c>
      <c r="AT2075" s="416">
        <f t="shared" si="12"/>
        <v>0</v>
      </c>
      <c r="AU2075" s="417"/>
    </row>
    <row r="2076" hidden="1">
      <c r="A2076" s="88" t="str">
        <f>Master!A2125</f>
        <v>VSTW18062</v>
      </c>
      <c r="B2076" s="414" t="str">
        <f>Master!B2125</f>
        <v/>
      </c>
      <c r="C2076" s="414" t="str">
        <f>Master!C2125</f>
        <v/>
      </c>
      <c r="D2076" s="88" t="str">
        <f>Master!D2125</f>
        <v/>
      </c>
      <c r="E2076" s="406" t="str">
        <f>Master!E2125</f>
        <v/>
      </c>
      <c r="F2076" s="406">
        <f>Master!F2125</f>
        <v>0</v>
      </c>
      <c r="G2076" s="88" t="str">
        <f>Master!G2125</f>
        <v/>
      </c>
      <c r="H2076" s="88" t="str">
        <f>Master!H2125</f>
        <v/>
      </c>
      <c r="I2076" s="88" t="str">
        <f>Master!I2125</f>
        <v/>
      </c>
      <c r="J2076" s="88" t="str">
        <f>Master!J2125</f>
        <v>STUDIO WU PTE LTD</v>
      </c>
      <c r="K2076" s="88" t="str">
        <f>Master!K2125</f>
        <v/>
      </c>
      <c r="L2076" s="88" t="str">
        <f>Master!L2125</f>
        <v/>
      </c>
      <c r="M2076" s="88" t="str">
        <f>Master!M2125</f>
        <v/>
      </c>
      <c r="N2076" s="88" t="str">
        <f>Master!N2125</f>
        <v/>
      </c>
      <c r="O2076" s="88" t="str">
        <f>Master!O2125</f>
        <v/>
      </c>
      <c r="P2076" s="88" t="str">
        <f>Master!P2125</f>
        <v/>
      </c>
      <c r="Q2076" s="88" t="str">
        <f>Master!Q2125</f>
        <v/>
      </c>
      <c r="R2076" s="406" t="str">
        <f>Master!R2125</f>
        <v/>
      </c>
      <c r="S2076" s="406">
        <f>Master!S2125</f>
        <v>0</v>
      </c>
      <c r="T2076" s="406" t="str">
        <f>Master!T2125</f>
        <v/>
      </c>
      <c r="U2076" s="406" t="str">
        <f>Master!U2125</f>
        <v/>
      </c>
      <c r="V2076" s="406" t="str">
        <f>Master!V2125</f>
        <v/>
      </c>
      <c r="W2076" s="406" t="str">
        <f>Master!W2125</f>
        <v/>
      </c>
      <c r="X2076" s="406" t="str">
        <f>Master!X2125</f>
        <v/>
      </c>
      <c r="Y2076" s="406" t="str">
        <f>Master!Y2125</f>
        <v/>
      </c>
      <c r="Z2076" s="406" t="str">
        <f>Master!Z2125</f>
        <v/>
      </c>
      <c r="AA2076" s="406" t="str">
        <f>Master!AA2125</f>
        <v/>
      </c>
      <c r="AB2076" s="406" t="str">
        <f>Master!AB2125</f>
        <v/>
      </c>
      <c r="AC2076" s="406" t="str">
        <f>Master!AC2125</f>
        <v/>
      </c>
      <c r="AD2076" s="406" t="str">
        <f>Master!AD2125</f>
        <v/>
      </c>
      <c r="AE2076" s="406" t="str">
        <f>Master!AE2125</f>
        <v/>
      </c>
      <c r="AF2076" s="406" t="str">
        <f>Master!AF2125</f>
        <v/>
      </c>
      <c r="AG2076" s="406" t="str">
        <f>Master!AG2125</f>
        <v/>
      </c>
      <c r="AH2076" s="88" t="str">
        <f>Master!AH2125</f>
        <v/>
      </c>
      <c r="AI2076" s="414" t="str">
        <f>Master!AI2125</f>
        <v/>
      </c>
      <c r="AJ2076" s="406" t="str">
        <f>Master!AJ2125</f>
        <v/>
      </c>
      <c r="AK2076" s="406">
        <f>Master!AK2125</f>
        <v>0</v>
      </c>
      <c r="AL2076" s="88" t="str">
        <f>Master!AL2125</f>
        <v/>
      </c>
      <c r="AM2076" s="416"/>
      <c r="AN2076" s="416"/>
      <c r="AO2076" s="416"/>
      <c r="AP2076" s="416"/>
      <c r="AQ2076" s="416"/>
      <c r="AR2076" s="416">
        <f t="shared" si="10"/>
        <v>0</v>
      </c>
      <c r="AS2076" s="417" t="str">
        <f t="shared" si="11"/>
        <v>#DIV/0!</v>
      </c>
      <c r="AT2076" s="416">
        <f t="shared" si="12"/>
        <v>0</v>
      </c>
      <c r="AU2076" s="417"/>
    </row>
    <row r="2077" hidden="1">
      <c r="A2077" s="88" t="str">
        <f>Master!A2126</f>
        <v>VSTW18063</v>
      </c>
      <c r="B2077" s="414" t="str">
        <f>Master!B2126</f>
        <v/>
      </c>
      <c r="C2077" s="414" t="str">
        <f>Master!C2126</f>
        <v/>
      </c>
      <c r="D2077" s="88" t="str">
        <f>Master!D2126</f>
        <v/>
      </c>
      <c r="E2077" s="406" t="str">
        <f>Master!E2126</f>
        <v/>
      </c>
      <c r="F2077" s="406">
        <f>Master!F2126</f>
        <v>0</v>
      </c>
      <c r="G2077" s="88" t="str">
        <f>Master!G2126</f>
        <v/>
      </c>
      <c r="H2077" s="88" t="str">
        <f>Master!H2126</f>
        <v/>
      </c>
      <c r="I2077" s="88" t="str">
        <f>Master!I2126</f>
        <v/>
      </c>
      <c r="J2077" s="88" t="str">
        <f>Master!J2126</f>
        <v>STUDIO WU PTE LTD</v>
      </c>
      <c r="K2077" s="88" t="str">
        <f>Master!K2126</f>
        <v/>
      </c>
      <c r="L2077" s="88" t="str">
        <f>Master!L2126</f>
        <v/>
      </c>
      <c r="M2077" s="88" t="str">
        <f>Master!M2126</f>
        <v/>
      </c>
      <c r="N2077" s="88" t="str">
        <f>Master!N2126</f>
        <v/>
      </c>
      <c r="O2077" s="88" t="str">
        <f>Master!O2126</f>
        <v/>
      </c>
      <c r="P2077" s="88" t="str">
        <f>Master!P2126</f>
        <v/>
      </c>
      <c r="Q2077" s="88" t="str">
        <f>Master!Q2126</f>
        <v/>
      </c>
      <c r="R2077" s="406" t="str">
        <f>Master!R2126</f>
        <v/>
      </c>
      <c r="S2077" s="406">
        <f>Master!S2126</f>
        <v>0</v>
      </c>
      <c r="T2077" s="406" t="str">
        <f>Master!T2126</f>
        <v/>
      </c>
      <c r="U2077" s="406" t="str">
        <f>Master!U2126</f>
        <v/>
      </c>
      <c r="V2077" s="406" t="str">
        <f>Master!V2126</f>
        <v/>
      </c>
      <c r="W2077" s="406" t="str">
        <f>Master!W2126</f>
        <v/>
      </c>
      <c r="X2077" s="406" t="str">
        <f>Master!X2126</f>
        <v/>
      </c>
      <c r="Y2077" s="406" t="str">
        <f>Master!Y2126</f>
        <v/>
      </c>
      <c r="Z2077" s="406" t="str">
        <f>Master!Z2126</f>
        <v/>
      </c>
      <c r="AA2077" s="406" t="str">
        <f>Master!AA2126</f>
        <v/>
      </c>
      <c r="AB2077" s="406" t="str">
        <f>Master!AB2126</f>
        <v/>
      </c>
      <c r="AC2077" s="406" t="str">
        <f>Master!AC2126</f>
        <v/>
      </c>
      <c r="AD2077" s="406" t="str">
        <f>Master!AD2126</f>
        <v/>
      </c>
      <c r="AE2077" s="406" t="str">
        <f>Master!AE2126</f>
        <v/>
      </c>
      <c r="AF2077" s="406" t="str">
        <f>Master!AF2126</f>
        <v/>
      </c>
      <c r="AG2077" s="406" t="str">
        <f>Master!AG2126</f>
        <v/>
      </c>
      <c r="AH2077" s="88" t="str">
        <f>Master!AH2126</f>
        <v/>
      </c>
      <c r="AI2077" s="88" t="str">
        <f>Master!AI2126</f>
        <v/>
      </c>
      <c r="AJ2077" s="406" t="str">
        <f>Master!AJ2126</f>
        <v/>
      </c>
      <c r="AK2077" s="406">
        <f>Master!AK2126</f>
        <v>0</v>
      </c>
      <c r="AL2077" s="88" t="str">
        <f>Master!AL2126</f>
        <v/>
      </c>
      <c r="AM2077" s="416"/>
      <c r="AN2077" s="416"/>
      <c r="AO2077" s="416"/>
      <c r="AP2077" s="416"/>
      <c r="AQ2077" s="416"/>
      <c r="AR2077" s="416">
        <f t="shared" si="10"/>
        <v>0</v>
      </c>
      <c r="AS2077" s="417" t="str">
        <f t="shared" si="11"/>
        <v>#DIV/0!</v>
      </c>
      <c r="AT2077" s="416">
        <f t="shared" si="12"/>
        <v>0</v>
      </c>
      <c r="AU2077" s="417"/>
    </row>
    <row r="2078" hidden="1">
      <c r="A2078" s="88" t="str">
        <f>Master!A2127</f>
        <v>VSTW18064</v>
      </c>
      <c r="B2078" s="414" t="str">
        <f>Master!B2127</f>
        <v/>
      </c>
      <c r="C2078" s="414" t="str">
        <f>Master!C2127</f>
        <v/>
      </c>
      <c r="D2078" s="88" t="str">
        <f>Master!D2127</f>
        <v/>
      </c>
      <c r="E2078" s="406" t="str">
        <f>Master!E2127</f>
        <v/>
      </c>
      <c r="F2078" s="406">
        <f>Master!F2127</f>
        <v>0</v>
      </c>
      <c r="G2078" s="88" t="str">
        <f>Master!G2127</f>
        <v/>
      </c>
      <c r="H2078" s="88" t="str">
        <f>Master!H2127</f>
        <v/>
      </c>
      <c r="I2078" s="88" t="str">
        <f>Master!I2127</f>
        <v/>
      </c>
      <c r="J2078" s="88" t="str">
        <f>Master!J2127</f>
        <v>STUDIO WU PTE LTD</v>
      </c>
      <c r="K2078" s="88" t="str">
        <f>Master!K2127</f>
        <v/>
      </c>
      <c r="L2078" s="88" t="str">
        <f>Master!L2127</f>
        <v/>
      </c>
      <c r="M2078" s="88" t="str">
        <f>Master!M2127</f>
        <v/>
      </c>
      <c r="N2078" s="88" t="str">
        <f>Master!N2127</f>
        <v/>
      </c>
      <c r="O2078" s="88" t="str">
        <f>Master!O2127</f>
        <v/>
      </c>
      <c r="P2078" s="88" t="str">
        <f>Master!P2127</f>
        <v/>
      </c>
      <c r="Q2078" s="88" t="str">
        <f>Master!Q2127</f>
        <v/>
      </c>
      <c r="R2078" s="406" t="str">
        <f>Master!R2127</f>
        <v/>
      </c>
      <c r="S2078" s="406">
        <f>Master!S2127</f>
        <v>0</v>
      </c>
      <c r="T2078" s="406" t="str">
        <f>Master!T2127</f>
        <v/>
      </c>
      <c r="U2078" s="406" t="str">
        <f>Master!U2127</f>
        <v/>
      </c>
      <c r="V2078" s="406" t="str">
        <f>Master!V2127</f>
        <v/>
      </c>
      <c r="W2078" s="406" t="str">
        <f>Master!W2127</f>
        <v/>
      </c>
      <c r="X2078" s="406" t="str">
        <f>Master!X2127</f>
        <v/>
      </c>
      <c r="Y2078" s="406" t="str">
        <f>Master!Y2127</f>
        <v/>
      </c>
      <c r="Z2078" s="406" t="str">
        <f>Master!Z2127</f>
        <v/>
      </c>
      <c r="AA2078" s="406" t="str">
        <f>Master!AA2127</f>
        <v/>
      </c>
      <c r="AB2078" s="406" t="str">
        <f>Master!AB2127</f>
        <v/>
      </c>
      <c r="AC2078" s="406" t="str">
        <f>Master!AC2127</f>
        <v/>
      </c>
      <c r="AD2078" s="406" t="str">
        <f>Master!AD2127</f>
        <v/>
      </c>
      <c r="AE2078" s="406" t="str">
        <f>Master!AE2127</f>
        <v/>
      </c>
      <c r="AF2078" s="406" t="str">
        <f>Master!AF2127</f>
        <v/>
      </c>
      <c r="AG2078" s="406" t="str">
        <f>Master!AG2127</f>
        <v/>
      </c>
      <c r="AH2078" s="88" t="str">
        <f>Master!AH2127</f>
        <v/>
      </c>
      <c r="AI2078" s="414" t="str">
        <f>Master!AI2127</f>
        <v/>
      </c>
      <c r="AJ2078" s="406" t="str">
        <f>Master!AJ2127</f>
        <v/>
      </c>
      <c r="AK2078" s="406">
        <f>Master!AK2127</f>
        <v>0</v>
      </c>
      <c r="AL2078" s="88" t="str">
        <f>Master!AL2127</f>
        <v/>
      </c>
      <c r="AM2078" s="416"/>
      <c r="AN2078" s="416"/>
      <c r="AO2078" s="416"/>
      <c r="AP2078" s="416"/>
      <c r="AQ2078" s="416"/>
      <c r="AR2078" s="416">
        <f t="shared" si="10"/>
        <v>0</v>
      </c>
      <c r="AS2078" s="417" t="str">
        <f t="shared" si="11"/>
        <v>#DIV/0!</v>
      </c>
      <c r="AT2078" s="416">
        <f t="shared" si="12"/>
        <v>0</v>
      </c>
      <c r="AU2078" s="417"/>
    </row>
    <row r="2079" hidden="1">
      <c r="A2079" s="88" t="str">
        <f>Master!A2128</f>
        <v>VSTW18065</v>
      </c>
      <c r="B2079" s="414" t="str">
        <f>Master!B2128</f>
        <v/>
      </c>
      <c r="C2079" s="414" t="str">
        <f>Master!C2128</f>
        <v/>
      </c>
      <c r="D2079" s="88" t="str">
        <f>Master!D2128</f>
        <v/>
      </c>
      <c r="E2079" s="406" t="str">
        <f>Master!E2128</f>
        <v/>
      </c>
      <c r="F2079" s="406">
        <f>Master!F2128</f>
        <v>0</v>
      </c>
      <c r="G2079" s="88" t="str">
        <f>Master!G2128</f>
        <v/>
      </c>
      <c r="H2079" s="88" t="str">
        <f>Master!H2128</f>
        <v/>
      </c>
      <c r="I2079" s="88" t="str">
        <f>Master!I2128</f>
        <v/>
      </c>
      <c r="J2079" s="88" t="str">
        <f>Master!J2128</f>
        <v>STUDIO WU PTE LTD</v>
      </c>
      <c r="K2079" s="88" t="str">
        <f>Master!K2128</f>
        <v/>
      </c>
      <c r="L2079" s="88" t="str">
        <f>Master!L2128</f>
        <v/>
      </c>
      <c r="M2079" s="88" t="str">
        <f>Master!M2128</f>
        <v/>
      </c>
      <c r="N2079" s="88" t="str">
        <f>Master!N2128</f>
        <v/>
      </c>
      <c r="O2079" s="88" t="str">
        <f>Master!O2128</f>
        <v/>
      </c>
      <c r="P2079" s="88" t="str">
        <f>Master!P2128</f>
        <v/>
      </c>
      <c r="Q2079" s="88" t="str">
        <f>Master!Q2128</f>
        <v/>
      </c>
      <c r="R2079" s="406" t="str">
        <f>Master!R2128</f>
        <v/>
      </c>
      <c r="S2079" s="406">
        <f>Master!S2128</f>
        <v>0</v>
      </c>
      <c r="T2079" s="406" t="str">
        <f>Master!T2128</f>
        <v/>
      </c>
      <c r="U2079" s="406" t="str">
        <f>Master!U2128</f>
        <v/>
      </c>
      <c r="V2079" s="406" t="str">
        <f>Master!V2128</f>
        <v/>
      </c>
      <c r="W2079" s="406" t="str">
        <f>Master!W2128</f>
        <v/>
      </c>
      <c r="X2079" s="406" t="str">
        <f>Master!X2128</f>
        <v/>
      </c>
      <c r="Y2079" s="406" t="str">
        <f>Master!Y2128</f>
        <v/>
      </c>
      <c r="Z2079" s="406" t="str">
        <f>Master!Z2128</f>
        <v/>
      </c>
      <c r="AA2079" s="406" t="str">
        <f>Master!AA2128</f>
        <v/>
      </c>
      <c r="AB2079" s="406" t="str">
        <f>Master!AB2128</f>
        <v/>
      </c>
      <c r="AC2079" s="406" t="str">
        <f>Master!AC2128</f>
        <v/>
      </c>
      <c r="AD2079" s="406" t="str">
        <f>Master!AD2128</f>
        <v/>
      </c>
      <c r="AE2079" s="406" t="str">
        <f>Master!AE2128</f>
        <v/>
      </c>
      <c r="AF2079" s="406" t="str">
        <f>Master!AF2128</f>
        <v/>
      </c>
      <c r="AG2079" s="406" t="str">
        <f>Master!AG2128</f>
        <v/>
      </c>
      <c r="AH2079" s="88" t="str">
        <f>Master!AH2128</f>
        <v/>
      </c>
      <c r="AI2079" s="88" t="str">
        <f>Master!AI2128</f>
        <v/>
      </c>
      <c r="AJ2079" s="406" t="str">
        <f>Master!AJ2128</f>
        <v/>
      </c>
      <c r="AK2079" s="406">
        <f>Master!AK2128</f>
        <v>0</v>
      </c>
      <c r="AL2079" s="88" t="str">
        <f>Master!AL2128</f>
        <v/>
      </c>
      <c r="AM2079" s="416"/>
      <c r="AN2079" s="416"/>
      <c r="AO2079" s="416"/>
      <c r="AP2079" s="416"/>
      <c r="AQ2079" s="416"/>
      <c r="AR2079" s="416">
        <f t="shared" si="10"/>
        <v>0</v>
      </c>
      <c r="AS2079" s="417" t="str">
        <f t="shared" si="11"/>
        <v>#DIV/0!</v>
      </c>
      <c r="AT2079" s="416">
        <f t="shared" si="12"/>
        <v>0</v>
      </c>
      <c r="AU2079" s="417"/>
    </row>
    <row r="2080" hidden="1">
      <c r="A2080" s="88" t="str">
        <f>Master!A2129</f>
        <v>VSTW18066</v>
      </c>
      <c r="B2080" s="414" t="str">
        <f>Master!B2129</f>
        <v/>
      </c>
      <c r="C2080" s="414" t="str">
        <f>Master!C2129</f>
        <v/>
      </c>
      <c r="D2080" s="88" t="str">
        <f>Master!D2129</f>
        <v/>
      </c>
      <c r="E2080" s="406" t="str">
        <f>Master!E2129</f>
        <v/>
      </c>
      <c r="F2080" s="406">
        <f>Master!F2129</f>
        <v>0</v>
      </c>
      <c r="G2080" s="88" t="str">
        <f>Master!G2129</f>
        <v/>
      </c>
      <c r="H2080" s="88" t="str">
        <f>Master!H2129</f>
        <v/>
      </c>
      <c r="I2080" s="88" t="str">
        <f>Master!I2129</f>
        <v/>
      </c>
      <c r="J2080" s="88" t="str">
        <f>Master!J2129</f>
        <v>STUDIO WU PTE LTD</v>
      </c>
      <c r="K2080" s="88" t="str">
        <f>Master!K2129</f>
        <v/>
      </c>
      <c r="L2080" s="88" t="str">
        <f>Master!L2129</f>
        <v/>
      </c>
      <c r="M2080" s="88" t="str">
        <f>Master!M2129</f>
        <v/>
      </c>
      <c r="N2080" s="88" t="str">
        <f>Master!N2129</f>
        <v/>
      </c>
      <c r="O2080" s="88" t="str">
        <f>Master!O2129</f>
        <v/>
      </c>
      <c r="P2080" s="88" t="str">
        <f>Master!P2129</f>
        <v/>
      </c>
      <c r="Q2080" s="88" t="str">
        <f>Master!Q2129</f>
        <v/>
      </c>
      <c r="R2080" s="406" t="str">
        <f>Master!R2129</f>
        <v/>
      </c>
      <c r="S2080" s="406">
        <f>Master!S2129</f>
        <v>0</v>
      </c>
      <c r="T2080" s="406" t="str">
        <f>Master!T2129</f>
        <v/>
      </c>
      <c r="U2080" s="406" t="str">
        <f>Master!U2129</f>
        <v/>
      </c>
      <c r="V2080" s="406" t="str">
        <f>Master!V2129</f>
        <v/>
      </c>
      <c r="W2080" s="406" t="str">
        <f>Master!W2129</f>
        <v/>
      </c>
      <c r="X2080" s="406" t="str">
        <f>Master!X2129</f>
        <v/>
      </c>
      <c r="Y2080" s="406" t="str">
        <f>Master!Y2129</f>
        <v/>
      </c>
      <c r="Z2080" s="406" t="str">
        <f>Master!Z2129</f>
        <v/>
      </c>
      <c r="AA2080" s="406" t="str">
        <f>Master!AA2129</f>
        <v/>
      </c>
      <c r="AB2080" s="406" t="str">
        <f>Master!AB2129</f>
        <v/>
      </c>
      <c r="AC2080" s="406" t="str">
        <f>Master!AC2129</f>
        <v/>
      </c>
      <c r="AD2080" s="406" t="str">
        <f>Master!AD2129</f>
        <v/>
      </c>
      <c r="AE2080" s="406" t="str">
        <f>Master!AE2129</f>
        <v/>
      </c>
      <c r="AF2080" s="406" t="str">
        <f>Master!AF2129</f>
        <v/>
      </c>
      <c r="AG2080" s="406" t="str">
        <f>Master!AG2129</f>
        <v/>
      </c>
      <c r="AH2080" s="88" t="str">
        <f>Master!AH2129</f>
        <v/>
      </c>
      <c r="AI2080" s="414" t="str">
        <f>Master!AI2129</f>
        <v/>
      </c>
      <c r="AJ2080" s="406" t="str">
        <f>Master!AJ2129</f>
        <v/>
      </c>
      <c r="AK2080" s="406">
        <f>Master!AK2129</f>
        <v>0</v>
      </c>
      <c r="AL2080" s="88" t="str">
        <f>Master!AL2129</f>
        <v/>
      </c>
      <c r="AM2080" s="416"/>
      <c r="AN2080" s="416"/>
      <c r="AO2080" s="416"/>
      <c r="AP2080" s="416"/>
      <c r="AQ2080" s="416"/>
      <c r="AR2080" s="416">
        <f t="shared" si="10"/>
        <v>0</v>
      </c>
      <c r="AS2080" s="417" t="str">
        <f t="shared" si="11"/>
        <v>#DIV/0!</v>
      </c>
      <c r="AT2080" s="416">
        <f t="shared" si="12"/>
        <v>0</v>
      </c>
      <c r="AU2080" s="417"/>
    </row>
    <row r="2081" hidden="1">
      <c r="A2081" s="88" t="str">
        <f>Master!A2130</f>
        <v>VSTW18067</v>
      </c>
      <c r="B2081" s="414" t="str">
        <f>Master!B2130</f>
        <v/>
      </c>
      <c r="C2081" s="414" t="str">
        <f>Master!C2130</f>
        <v/>
      </c>
      <c r="D2081" s="88" t="str">
        <f>Master!D2130</f>
        <v/>
      </c>
      <c r="E2081" s="406" t="str">
        <f>Master!E2130</f>
        <v/>
      </c>
      <c r="F2081" s="406">
        <f>Master!F2130</f>
        <v>0</v>
      </c>
      <c r="G2081" s="88" t="str">
        <f>Master!G2130</f>
        <v/>
      </c>
      <c r="H2081" s="88" t="str">
        <f>Master!H2130</f>
        <v/>
      </c>
      <c r="I2081" s="88" t="str">
        <f>Master!I2130</f>
        <v/>
      </c>
      <c r="J2081" s="88" t="str">
        <f>Master!J2130</f>
        <v>STUDIO WU PTE LTD</v>
      </c>
      <c r="K2081" s="88" t="str">
        <f>Master!K2130</f>
        <v/>
      </c>
      <c r="L2081" s="88" t="str">
        <f>Master!L2130</f>
        <v/>
      </c>
      <c r="M2081" s="88" t="str">
        <f>Master!M2130</f>
        <v/>
      </c>
      <c r="N2081" s="88" t="str">
        <f>Master!N2130</f>
        <v/>
      </c>
      <c r="O2081" s="88" t="str">
        <f>Master!O2130</f>
        <v/>
      </c>
      <c r="P2081" s="88" t="str">
        <f>Master!P2130</f>
        <v/>
      </c>
      <c r="Q2081" s="88" t="str">
        <f>Master!Q2130</f>
        <v/>
      </c>
      <c r="R2081" s="406" t="str">
        <f>Master!R2130</f>
        <v/>
      </c>
      <c r="S2081" s="406">
        <f>Master!S2130</f>
        <v>0</v>
      </c>
      <c r="T2081" s="406" t="str">
        <f>Master!T2130</f>
        <v/>
      </c>
      <c r="U2081" s="406" t="str">
        <f>Master!U2130</f>
        <v/>
      </c>
      <c r="V2081" s="406" t="str">
        <f>Master!V2130</f>
        <v/>
      </c>
      <c r="W2081" s="406" t="str">
        <f>Master!W2130</f>
        <v/>
      </c>
      <c r="X2081" s="406" t="str">
        <f>Master!X2130</f>
        <v/>
      </c>
      <c r="Y2081" s="406" t="str">
        <f>Master!Y2130</f>
        <v/>
      </c>
      <c r="Z2081" s="406" t="str">
        <f>Master!Z2130</f>
        <v/>
      </c>
      <c r="AA2081" s="406" t="str">
        <f>Master!AA2130</f>
        <v/>
      </c>
      <c r="AB2081" s="406" t="str">
        <f>Master!AB2130</f>
        <v/>
      </c>
      <c r="AC2081" s="406" t="str">
        <f>Master!AC2130</f>
        <v/>
      </c>
      <c r="AD2081" s="406" t="str">
        <f>Master!AD2130</f>
        <v/>
      </c>
      <c r="AE2081" s="406" t="str">
        <f>Master!AE2130</f>
        <v/>
      </c>
      <c r="AF2081" s="406" t="str">
        <f>Master!AF2130</f>
        <v/>
      </c>
      <c r="AG2081" s="406" t="str">
        <f>Master!AG2130</f>
        <v/>
      </c>
      <c r="AH2081" s="88" t="str">
        <f>Master!AH2130</f>
        <v/>
      </c>
      <c r="AI2081" s="88" t="str">
        <f>Master!AI2130</f>
        <v/>
      </c>
      <c r="AJ2081" s="406" t="str">
        <f>Master!AJ2130</f>
        <v/>
      </c>
      <c r="AK2081" s="406">
        <f>Master!AK2130</f>
        <v>0</v>
      </c>
      <c r="AL2081" s="88" t="str">
        <f>Master!AL2130</f>
        <v/>
      </c>
      <c r="AM2081" s="416"/>
      <c r="AN2081" s="416"/>
      <c r="AO2081" s="416"/>
      <c r="AP2081" s="416"/>
      <c r="AQ2081" s="416"/>
      <c r="AR2081" s="416">
        <f t="shared" si="10"/>
        <v>0</v>
      </c>
      <c r="AS2081" s="417" t="str">
        <f t="shared" si="11"/>
        <v>#DIV/0!</v>
      </c>
      <c r="AT2081" s="416">
        <f t="shared" si="12"/>
        <v>0</v>
      </c>
      <c r="AU2081" s="417"/>
    </row>
    <row r="2082" hidden="1">
      <c r="A2082" s="88" t="str">
        <f>Master!A2131</f>
        <v>VSTW18068</v>
      </c>
      <c r="B2082" s="414" t="str">
        <f>Master!B2131</f>
        <v/>
      </c>
      <c r="C2082" s="414" t="str">
        <f>Master!C2131</f>
        <v/>
      </c>
      <c r="D2082" s="88" t="str">
        <f>Master!D2131</f>
        <v/>
      </c>
      <c r="E2082" s="406" t="str">
        <f>Master!E2131</f>
        <v/>
      </c>
      <c r="F2082" s="406">
        <f>Master!F2131</f>
        <v>0</v>
      </c>
      <c r="G2082" s="88" t="str">
        <f>Master!G2131</f>
        <v/>
      </c>
      <c r="H2082" s="88" t="str">
        <f>Master!H2131</f>
        <v/>
      </c>
      <c r="I2082" s="88" t="str">
        <f>Master!I2131</f>
        <v/>
      </c>
      <c r="J2082" s="88" t="str">
        <f>Master!J2131</f>
        <v>STUDIO WU PTE LTD</v>
      </c>
      <c r="K2082" s="88" t="str">
        <f>Master!K2131</f>
        <v/>
      </c>
      <c r="L2082" s="88" t="str">
        <f>Master!L2131</f>
        <v/>
      </c>
      <c r="M2082" s="88" t="str">
        <f>Master!M2131</f>
        <v/>
      </c>
      <c r="N2082" s="88" t="str">
        <f>Master!N2131</f>
        <v/>
      </c>
      <c r="O2082" s="88" t="str">
        <f>Master!O2131</f>
        <v/>
      </c>
      <c r="P2082" s="88" t="str">
        <f>Master!P2131</f>
        <v/>
      </c>
      <c r="Q2082" s="88" t="str">
        <f>Master!Q2131</f>
        <v/>
      </c>
      <c r="R2082" s="406" t="str">
        <f>Master!R2131</f>
        <v/>
      </c>
      <c r="S2082" s="406">
        <f>Master!S2131</f>
        <v>0</v>
      </c>
      <c r="T2082" s="406" t="str">
        <f>Master!T2131</f>
        <v/>
      </c>
      <c r="U2082" s="406" t="str">
        <f>Master!U2131</f>
        <v/>
      </c>
      <c r="V2082" s="406" t="str">
        <f>Master!V2131</f>
        <v/>
      </c>
      <c r="W2082" s="406" t="str">
        <f>Master!W2131</f>
        <v/>
      </c>
      <c r="X2082" s="406" t="str">
        <f>Master!X2131</f>
        <v/>
      </c>
      <c r="Y2082" s="406" t="str">
        <f>Master!Y2131</f>
        <v/>
      </c>
      <c r="Z2082" s="406" t="str">
        <f>Master!Z2131</f>
        <v/>
      </c>
      <c r="AA2082" s="406" t="str">
        <f>Master!AA2131</f>
        <v/>
      </c>
      <c r="AB2082" s="406" t="str">
        <f>Master!AB2131</f>
        <v/>
      </c>
      <c r="AC2082" s="406" t="str">
        <f>Master!AC2131</f>
        <v/>
      </c>
      <c r="AD2082" s="406" t="str">
        <f>Master!AD2131</f>
        <v/>
      </c>
      <c r="AE2082" s="406" t="str">
        <f>Master!AE2131</f>
        <v/>
      </c>
      <c r="AF2082" s="406" t="str">
        <f>Master!AF2131</f>
        <v/>
      </c>
      <c r="AG2082" s="406" t="str">
        <f>Master!AG2131</f>
        <v/>
      </c>
      <c r="AH2082" s="88" t="str">
        <f>Master!AH2131</f>
        <v/>
      </c>
      <c r="AI2082" s="414" t="str">
        <f>Master!AI2131</f>
        <v/>
      </c>
      <c r="AJ2082" s="406" t="str">
        <f>Master!AJ2131</f>
        <v/>
      </c>
      <c r="AK2082" s="406">
        <f>Master!AK2131</f>
        <v>0</v>
      </c>
      <c r="AL2082" s="88" t="str">
        <f>Master!AL2131</f>
        <v/>
      </c>
      <c r="AM2082" s="416"/>
      <c r="AN2082" s="416"/>
      <c r="AO2082" s="416"/>
      <c r="AP2082" s="416"/>
      <c r="AQ2082" s="416"/>
      <c r="AR2082" s="416">
        <f t="shared" si="10"/>
        <v>0</v>
      </c>
      <c r="AS2082" s="417" t="str">
        <f t="shared" si="11"/>
        <v>#DIV/0!</v>
      </c>
      <c r="AT2082" s="416">
        <f t="shared" si="12"/>
        <v>0</v>
      </c>
      <c r="AU2082" s="417"/>
    </row>
    <row r="2083" hidden="1">
      <c r="A2083" s="88" t="str">
        <f>Master!A2132</f>
        <v>VSTW18069</v>
      </c>
      <c r="B2083" s="414" t="str">
        <f>Master!B2132</f>
        <v/>
      </c>
      <c r="C2083" s="414" t="str">
        <f>Master!C2132</f>
        <v/>
      </c>
      <c r="D2083" s="88" t="str">
        <f>Master!D2132</f>
        <v/>
      </c>
      <c r="E2083" s="406" t="str">
        <f>Master!E2132</f>
        <v/>
      </c>
      <c r="F2083" s="406">
        <f>Master!F2132</f>
        <v>0</v>
      </c>
      <c r="G2083" s="88" t="str">
        <f>Master!G2132</f>
        <v/>
      </c>
      <c r="H2083" s="88" t="str">
        <f>Master!H2132</f>
        <v/>
      </c>
      <c r="I2083" s="88" t="str">
        <f>Master!I2132</f>
        <v/>
      </c>
      <c r="J2083" s="88" t="str">
        <f>Master!J2132</f>
        <v>STUDIO WU PTE LTD</v>
      </c>
      <c r="K2083" s="88" t="str">
        <f>Master!K2132</f>
        <v/>
      </c>
      <c r="L2083" s="88" t="str">
        <f>Master!L2132</f>
        <v/>
      </c>
      <c r="M2083" s="88" t="str">
        <f>Master!M2132</f>
        <v/>
      </c>
      <c r="N2083" s="88" t="str">
        <f>Master!N2132</f>
        <v/>
      </c>
      <c r="O2083" s="88" t="str">
        <f>Master!O2132</f>
        <v/>
      </c>
      <c r="P2083" s="88" t="str">
        <f>Master!P2132</f>
        <v/>
      </c>
      <c r="Q2083" s="88" t="str">
        <f>Master!Q2132</f>
        <v/>
      </c>
      <c r="R2083" s="406" t="str">
        <f>Master!R2132</f>
        <v/>
      </c>
      <c r="S2083" s="406">
        <f>Master!S2132</f>
        <v>0</v>
      </c>
      <c r="T2083" s="406" t="str">
        <f>Master!T2132</f>
        <v/>
      </c>
      <c r="U2083" s="406" t="str">
        <f>Master!U2132</f>
        <v/>
      </c>
      <c r="V2083" s="406" t="str">
        <f>Master!V2132</f>
        <v/>
      </c>
      <c r="W2083" s="406" t="str">
        <f>Master!W2132</f>
        <v/>
      </c>
      <c r="X2083" s="406" t="str">
        <f>Master!X2132</f>
        <v/>
      </c>
      <c r="Y2083" s="406" t="str">
        <f>Master!Y2132</f>
        <v/>
      </c>
      <c r="Z2083" s="406" t="str">
        <f>Master!Z2132</f>
        <v/>
      </c>
      <c r="AA2083" s="406" t="str">
        <f>Master!AA2132</f>
        <v/>
      </c>
      <c r="AB2083" s="406" t="str">
        <f>Master!AB2132</f>
        <v/>
      </c>
      <c r="AC2083" s="406" t="str">
        <f>Master!AC2132</f>
        <v/>
      </c>
      <c r="AD2083" s="406" t="str">
        <f>Master!AD2132</f>
        <v/>
      </c>
      <c r="AE2083" s="406" t="str">
        <f>Master!AE2132</f>
        <v/>
      </c>
      <c r="AF2083" s="406" t="str">
        <f>Master!AF2132</f>
        <v/>
      </c>
      <c r="AG2083" s="406" t="str">
        <f>Master!AG2132</f>
        <v/>
      </c>
      <c r="AH2083" s="88" t="str">
        <f>Master!AH2132</f>
        <v/>
      </c>
      <c r="AI2083" s="88" t="str">
        <f>Master!AI2132</f>
        <v/>
      </c>
      <c r="AJ2083" s="406" t="str">
        <f>Master!AJ2132</f>
        <v/>
      </c>
      <c r="AK2083" s="406">
        <f>Master!AK2132</f>
        <v>0</v>
      </c>
      <c r="AL2083" s="88" t="str">
        <f>Master!AL2132</f>
        <v/>
      </c>
      <c r="AM2083" s="416"/>
      <c r="AN2083" s="416"/>
      <c r="AO2083" s="416"/>
      <c r="AP2083" s="416"/>
      <c r="AQ2083" s="416"/>
      <c r="AR2083" s="416">
        <f t="shared" si="10"/>
        <v>0</v>
      </c>
      <c r="AS2083" s="417" t="str">
        <f t="shared" si="11"/>
        <v>#DIV/0!</v>
      </c>
      <c r="AT2083" s="416">
        <f t="shared" si="12"/>
        <v>0</v>
      </c>
      <c r="AU2083" s="417"/>
    </row>
    <row r="2084" hidden="1">
      <c r="A2084" s="88" t="str">
        <f>Master!A2133</f>
        <v>VSTW18070</v>
      </c>
      <c r="B2084" s="414" t="str">
        <f>Master!B2133</f>
        <v/>
      </c>
      <c r="C2084" s="414" t="str">
        <f>Master!C2133</f>
        <v/>
      </c>
      <c r="D2084" s="88" t="str">
        <f>Master!D2133</f>
        <v/>
      </c>
      <c r="E2084" s="406" t="str">
        <f>Master!E2133</f>
        <v/>
      </c>
      <c r="F2084" s="406">
        <f>Master!F2133</f>
        <v>0</v>
      </c>
      <c r="G2084" s="88" t="str">
        <f>Master!G2133</f>
        <v/>
      </c>
      <c r="H2084" s="88" t="str">
        <f>Master!H2133</f>
        <v/>
      </c>
      <c r="I2084" s="88" t="str">
        <f>Master!I2133</f>
        <v/>
      </c>
      <c r="J2084" s="88" t="str">
        <f>Master!J2133</f>
        <v>STUDIO WU PTE LTD</v>
      </c>
      <c r="K2084" s="88" t="str">
        <f>Master!K2133</f>
        <v/>
      </c>
      <c r="L2084" s="88" t="str">
        <f>Master!L2133</f>
        <v/>
      </c>
      <c r="M2084" s="88" t="str">
        <f>Master!M2133</f>
        <v/>
      </c>
      <c r="N2084" s="88" t="str">
        <f>Master!N2133</f>
        <v/>
      </c>
      <c r="O2084" s="88" t="str">
        <f>Master!O2133</f>
        <v/>
      </c>
      <c r="P2084" s="88" t="str">
        <f>Master!P2133</f>
        <v/>
      </c>
      <c r="Q2084" s="88" t="str">
        <f>Master!Q2133</f>
        <v/>
      </c>
      <c r="R2084" s="406" t="str">
        <f>Master!R2133</f>
        <v/>
      </c>
      <c r="S2084" s="406">
        <f>Master!S2133</f>
        <v>0</v>
      </c>
      <c r="T2084" s="406" t="str">
        <f>Master!T2133</f>
        <v/>
      </c>
      <c r="U2084" s="406" t="str">
        <f>Master!U2133</f>
        <v/>
      </c>
      <c r="V2084" s="406" t="str">
        <f>Master!V2133</f>
        <v/>
      </c>
      <c r="W2084" s="406" t="str">
        <f>Master!W2133</f>
        <v/>
      </c>
      <c r="X2084" s="406" t="str">
        <f>Master!X2133</f>
        <v/>
      </c>
      <c r="Y2084" s="406" t="str">
        <f>Master!Y2133</f>
        <v/>
      </c>
      <c r="Z2084" s="406" t="str">
        <f>Master!Z2133</f>
        <v/>
      </c>
      <c r="AA2084" s="406" t="str">
        <f>Master!AA2133</f>
        <v/>
      </c>
      <c r="AB2084" s="406" t="str">
        <f>Master!AB2133</f>
        <v/>
      </c>
      <c r="AC2084" s="406" t="str">
        <f>Master!AC2133</f>
        <v/>
      </c>
      <c r="AD2084" s="406" t="str">
        <f>Master!AD2133</f>
        <v/>
      </c>
      <c r="AE2084" s="406" t="str">
        <f>Master!AE2133</f>
        <v/>
      </c>
      <c r="AF2084" s="406" t="str">
        <f>Master!AF2133</f>
        <v/>
      </c>
      <c r="AG2084" s="406" t="str">
        <f>Master!AG2133</f>
        <v/>
      </c>
      <c r="AH2084" s="88" t="str">
        <f>Master!AH2133</f>
        <v/>
      </c>
      <c r="AI2084" s="414" t="str">
        <f>Master!AI2133</f>
        <v/>
      </c>
      <c r="AJ2084" s="406" t="str">
        <f>Master!AJ2133</f>
        <v/>
      </c>
      <c r="AK2084" s="406">
        <f>Master!AK2133</f>
        <v>0</v>
      </c>
      <c r="AL2084" s="88" t="str">
        <f>Master!AL2133</f>
        <v/>
      </c>
      <c r="AM2084" s="416"/>
      <c r="AN2084" s="416"/>
      <c r="AO2084" s="416"/>
      <c r="AP2084" s="416"/>
      <c r="AQ2084" s="416"/>
      <c r="AR2084" s="416">
        <f t="shared" si="10"/>
        <v>0</v>
      </c>
      <c r="AS2084" s="417" t="str">
        <f t="shared" si="11"/>
        <v>#DIV/0!</v>
      </c>
      <c r="AT2084" s="416">
        <f t="shared" si="12"/>
        <v>0</v>
      </c>
      <c r="AU2084" s="417"/>
    </row>
    <row r="2085" hidden="1">
      <c r="A2085" s="88" t="str">
        <f>Master!A2134</f>
        <v>VSTW18071</v>
      </c>
      <c r="B2085" s="414" t="str">
        <f>Master!B2134</f>
        <v/>
      </c>
      <c r="C2085" s="414" t="str">
        <f>Master!C2134</f>
        <v/>
      </c>
      <c r="D2085" s="88" t="str">
        <f>Master!D2134</f>
        <v/>
      </c>
      <c r="E2085" s="406" t="str">
        <f>Master!E2134</f>
        <v/>
      </c>
      <c r="F2085" s="406">
        <f>Master!F2134</f>
        <v>0</v>
      </c>
      <c r="G2085" s="88" t="str">
        <f>Master!G2134</f>
        <v/>
      </c>
      <c r="H2085" s="88" t="str">
        <f>Master!H2134</f>
        <v/>
      </c>
      <c r="I2085" s="88" t="str">
        <f>Master!I2134</f>
        <v/>
      </c>
      <c r="J2085" s="88" t="str">
        <f>Master!J2134</f>
        <v>STUDIO WU PTE LTD</v>
      </c>
      <c r="K2085" s="88" t="str">
        <f>Master!K2134</f>
        <v/>
      </c>
      <c r="L2085" s="88" t="str">
        <f>Master!L2134</f>
        <v/>
      </c>
      <c r="M2085" s="88" t="str">
        <f>Master!M2134</f>
        <v/>
      </c>
      <c r="N2085" s="88" t="str">
        <f>Master!N2134</f>
        <v/>
      </c>
      <c r="O2085" s="88" t="str">
        <f>Master!O2134</f>
        <v/>
      </c>
      <c r="P2085" s="88" t="str">
        <f>Master!P2134</f>
        <v/>
      </c>
      <c r="Q2085" s="88" t="str">
        <f>Master!Q2134</f>
        <v/>
      </c>
      <c r="R2085" s="406" t="str">
        <f>Master!R2134</f>
        <v/>
      </c>
      <c r="S2085" s="406">
        <f>Master!S2134</f>
        <v>0</v>
      </c>
      <c r="T2085" s="406" t="str">
        <f>Master!T2134</f>
        <v/>
      </c>
      <c r="U2085" s="406" t="str">
        <f>Master!U2134</f>
        <v/>
      </c>
      <c r="V2085" s="406" t="str">
        <f>Master!V2134</f>
        <v/>
      </c>
      <c r="W2085" s="406" t="str">
        <f>Master!W2134</f>
        <v/>
      </c>
      <c r="X2085" s="406" t="str">
        <f>Master!X2134</f>
        <v/>
      </c>
      <c r="Y2085" s="406" t="str">
        <f>Master!Y2134</f>
        <v/>
      </c>
      <c r="Z2085" s="406" t="str">
        <f>Master!Z2134</f>
        <v/>
      </c>
      <c r="AA2085" s="406" t="str">
        <f>Master!AA2134</f>
        <v/>
      </c>
      <c r="AB2085" s="406" t="str">
        <f>Master!AB2134</f>
        <v/>
      </c>
      <c r="AC2085" s="406" t="str">
        <f>Master!AC2134</f>
        <v/>
      </c>
      <c r="AD2085" s="406" t="str">
        <f>Master!AD2134</f>
        <v/>
      </c>
      <c r="AE2085" s="406" t="str">
        <f>Master!AE2134</f>
        <v/>
      </c>
      <c r="AF2085" s="406" t="str">
        <f>Master!AF2134</f>
        <v/>
      </c>
      <c r="AG2085" s="406" t="str">
        <f>Master!AG2134</f>
        <v/>
      </c>
      <c r="AH2085" s="88" t="str">
        <f>Master!AH2134</f>
        <v/>
      </c>
      <c r="AI2085" s="88" t="str">
        <f>Master!AI2134</f>
        <v/>
      </c>
      <c r="AJ2085" s="406" t="str">
        <f>Master!AJ2134</f>
        <v/>
      </c>
      <c r="AK2085" s="406">
        <f>Master!AK2134</f>
        <v>0</v>
      </c>
      <c r="AL2085" s="88" t="str">
        <f>Master!AL2134</f>
        <v/>
      </c>
      <c r="AM2085" s="416"/>
      <c r="AN2085" s="416"/>
      <c r="AO2085" s="416"/>
      <c r="AP2085" s="416"/>
      <c r="AQ2085" s="416"/>
      <c r="AR2085" s="416">
        <f t="shared" si="10"/>
        <v>0</v>
      </c>
      <c r="AS2085" s="417" t="str">
        <f t="shared" si="11"/>
        <v>#DIV/0!</v>
      </c>
      <c r="AT2085" s="416">
        <f t="shared" si="12"/>
        <v>0</v>
      </c>
      <c r="AU2085" s="417"/>
    </row>
    <row r="2086" hidden="1">
      <c r="A2086" s="88" t="str">
        <f>Master!A2135</f>
        <v>VSTW18072</v>
      </c>
      <c r="B2086" s="414" t="str">
        <f>Master!B2135</f>
        <v/>
      </c>
      <c r="C2086" s="414" t="str">
        <f>Master!C2135</f>
        <v/>
      </c>
      <c r="D2086" s="88" t="str">
        <f>Master!D2135</f>
        <v/>
      </c>
      <c r="E2086" s="406" t="str">
        <f>Master!E2135</f>
        <v/>
      </c>
      <c r="F2086" s="406">
        <f>Master!F2135</f>
        <v>0</v>
      </c>
      <c r="G2086" s="88" t="str">
        <f>Master!G2135</f>
        <v/>
      </c>
      <c r="H2086" s="88" t="str">
        <f>Master!H2135</f>
        <v/>
      </c>
      <c r="I2086" s="88" t="str">
        <f>Master!I2135</f>
        <v/>
      </c>
      <c r="J2086" s="88" t="str">
        <f>Master!J2135</f>
        <v>STUDIO WU PTE LTD</v>
      </c>
      <c r="K2086" s="88" t="str">
        <f>Master!K2135</f>
        <v/>
      </c>
      <c r="L2086" s="88" t="str">
        <f>Master!L2135</f>
        <v/>
      </c>
      <c r="M2086" s="88" t="str">
        <f>Master!M2135</f>
        <v/>
      </c>
      <c r="N2086" s="88" t="str">
        <f>Master!N2135</f>
        <v/>
      </c>
      <c r="O2086" s="88" t="str">
        <f>Master!O2135</f>
        <v/>
      </c>
      <c r="P2086" s="88" t="str">
        <f>Master!P2135</f>
        <v/>
      </c>
      <c r="Q2086" s="88" t="str">
        <f>Master!Q2135</f>
        <v/>
      </c>
      <c r="R2086" s="406" t="str">
        <f>Master!R2135</f>
        <v/>
      </c>
      <c r="S2086" s="406">
        <f>Master!S2135</f>
        <v>0</v>
      </c>
      <c r="T2086" s="406" t="str">
        <f>Master!T2135</f>
        <v/>
      </c>
      <c r="U2086" s="406" t="str">
        <f>Master!U2135</f>
        <v/>
      </c>
      <c r="V2086" s="406" t="str">
        <f>Master!V2135</f>
        <v/>
      </c>
      <c r="W2086" s="406" t="str">
        <f>Master!W2135</f>
        <v/>
      </c>
      <c r="X2086" s="406" t="str">
        <f>Master!X2135</f>
        <v/>
      </c>
      <c r="Y2086" s="406" t="str">
        <f>Master!Y2135</f>
        <v/>
      </c>
      <c r="Z2086" s="406" t="str">
        <f>Master!Z2135</f>
        <v/>
      </c>
      <c r="AA2086" s="406" t="str">
        <f>Master!AA2135</f>
        <v/>
      </c>
      <c r="AB2086" s="406" t="str">
        <f>Master!AB2135</f>
        <v/>
      </c>
      <c r="AC2086" s="406" t="str">
        <f>Master!AC2135</f>
        <v/>
      </c>
      <c r="AD2086" s="406" t="str">
        <f>Master!AD2135</f>
        <v/>
      </c>
      <c r="AE2086" s="406" t="str">
        <f>Master!AE2135</f>
        <v/>
      </c>
      <c r="AF2086" s="406" t="str">
        <f>Master!AF2135</f>
        <v/>
      </c>
      <c r="AG2086" s="406" t="str">
        <f>Master!AG2135</f>
        <v/>
      </c>
      <c r="AH2086" s="88" t="str">
        <f>Master!AH2135</f>
        <v/>
      </c>
      <c r="AI2086" s="414" t="str">
        <f>Master!AI2135</f>
        <v/>
      </c>
      <c r="AJ2086" s="406" t="str">
        <f>Master!AJ2135</f>
        <v/>
      </c>
      <c r="AK2086" s="406">
        <f>Master!AK2135</f>
        <v>0</v>
      </c>
      <c r="AL2086" s="88" t="str">
        <f>Master!AL2135</f>
        <v/>
      </c>
      <c r="AM2086" s="416"/>
      <c r="AN2086" s="416"/>
      <c r="AO2086" s="416"/>
      <c r="AP2086" s="416"/>
      <c r="AQ2086" s="416"/>
      <c r="AR2086" s="416">
        <f t="shared" si="10"/>
        <v>0</v>
      </c>
      <c r="AS2086" s="417" t="str">
        <f t="shared" si="11"/>
        <v>#DIV/0!</v>
      </c>
      <c r="AT2086" s="416">
        <f t="shared" si="12"/>
        <v>0</v>
      </c>
      <c r="AU2086" s="417"/>
    </row>
    <row r="2087" hidden="1">
      <c r="A2087" s="88" t="str">
        <f>Master!A2136</f>
        <v>VSTW18073</v>
      </c>
      <c r="B2087" s="414" t="str">
        <f>Master!B2136</f>
        <v/>
      </c>
      <c r="C2087" s="414" t="str">
        <f>Master!C2136</f>
        <v/>
      </c>
      <c r="D2087" s="88" t="str">
        <f>Master!D2136</f>
        <v/>
      </c>
      <c r="E2087" s="406" t="str">
        <f>Master!E2136</f>
        <v/>
      </c>
      <c r="F2087" s="406">
        <f>Master!F2136</f>
        <v>0</v>
      </c>
      <c r="G2087" s="88" t="str">
        <f>Master!G2136</f>
        <v/>
      </c>
      <c r="H2087" s="88" t="str">
        <f>Master!H2136</f>
        <v/>
      </c>
      <c r="I2087" s="88" t="str">
        <f>Master!I2136</f>
        <v/>
      </c>
      <c r="J2087" s="88" t="str">
        <f>Master!J2136</f>
        <v>STUDIO WU PTE LTD</v>
      </c>
      <c r="K2087" s="88" t="str">
        <f>Master!K2136</f>
        <v/>
      </c>
      <c r="L2087" s="88" t="str">
        <f>Master!L2136</f>
        <v/>
      </c>
      <c r="M2087" s="88" t="str">
        <f>Master!M2136</f>
        <v/>
      </c>
      <c r="N2087" s="88" t="str">
        <f>Master!N2136</f>
        <v/>
      </c>
      <c r="O2087" s="88" t="str">
        <f>Master!O2136</f>
        <v/>
      </c>
      <c r="P2087" s="88" t="str">
        <f>Master!P2136</f>
        <v/>
      </c>
      <c r="Q2087" s="88" t="str">
        <f>Master!Q2136</f>
        <v/>
      </c>
      <c r="R2087" s="406" t="str">
        <f>Master!R2136</f>
        <v/>
      </c>
      <c r="S2087" s="406">
        <f>Master!S2136</f>
        <v>0</v>
      </c>
      <c r="T2087" s="406" t="str">
        <f>Master!T2136</f>
        <v/>
      </c>
      <c r="U2087" s="406" t="str">
        <f>Master!U2136</f>
        <v/>
      </c>
      <c r="V2087" s="406" t="str">
        <f>Master!V2136</f>
        <v/>
      </c>
      <c r="W2087" s="406" t="str">
        <f>Master!W2136</f>
        <v/>
      </c>
      <c r="X2087" s="406" t="str">
        <f>Master!X2136</f>
        <v/>
      </c>
      <c r="Y2087" s="406" t="str">
        <f>Master!Y2136</f>
        <v/>
      </c>
      <c r="Z2087" s="406" t="str">
        <f>Master!Z2136</f>
        <v/>
      </c>
      <c r="AA2087" s="406" t="str">
        <f>Master!AA2136</f>
        <v/>
      </c>
      <c r="AB2087" s="406" t="str">
        <f>Master!AB2136</f>
        <v/>
      </c>
      <c r="AC2087" s="406" t="str">
        <f>Master!AC2136</f>
        <v/>
      </c>
      <c r="AD2087" s="406" t="str">
        <f>Master!AD2136</f>
        <v/>
      </c>
      <c r="AE2087" s="406" t="str">
        <f>Master!AE2136</f>
        <v/>
      </c>
      <c r="AF2087" s="406" t="str">
        <f>Master!AF2136</f>
        <v/>
      </c>
      <c r="AG2087" s="406" t="str">
        <f>Master!AG2136</f>
        <v/>
      </c>
      <c r="AH2087" s="88" t="str">
        <f>Master!AH2136</f>
        <v/>
      </c>
      <c r="AI2087" s="88" t="str">
        <f>Master!AI2136</f>
        <v/>
      </c>
      <c r="AJ2087" s="406" t="str">
        <f>Master!AJ2136</f>
        <v/>
      </c>
      <c r="AK2087" s="406">
        <f>Master!AK2136</f>
        <v>0</v>
      </c>
      <c r="AL2087" s="88" t="str">
        <f>Master!AL2136</f>
        <v/>
      </c>
      <c r="AM2087" s="416"/>
      <c r="AN2087" s="416"/>
      <c r="AO2087" s="416"/>
      <c r="AP2087" s="416"/>
      <c r="AQ2087" s="416"/>
      <c r="AR2087" s="416">
        <f t="shared" si="10"/>
        <v>0</v>
      </c>
      <c r="AS2087" s="417" t="str">
        <f t="shared" si="11"/>
        <v>#DIV/0!</v>
      </c>
      <c r="AT2087" s="416">
        <f t="shared" si="12"/>
        <v>0</v>
      </c>
      <c r="AU2087" s="417"/>
    </row>
    <row r="2088" hidden="1">
      <c r="A2088" s="88" t="str">
        <f>Master!A2137</f>
        <v>VSTW18074</v>
      </c>
      <c r="B2088" s="414" t="str">
        <f>Master!B2137</f>
        <v/>
      </c>
      <c r="C2088" s="414" t="str">
        <f>Master!C2137</f>
        <v/>
      </c>
      <c r="D2088" s="88" t="str">
        <f>Master!D2137</f>
        <v/>
      </c>
      <c r="E2088" s="406" t="str">
        <f>Master!E2137</f>
        <v/>
      </c>
      <c r="F2088" s="406">
        <f>Master!F2137</f>
        <v>0</v>
      </c>
      <c r="G2088" s="88" t="str">
        <f>Master!G2137</f>
        <v/>
      </c>
      <c r="H2088" s="88" t="str">
        <f>Master!H2137</f>
        <v/>
      </c>
      <c r="I2088" s="88" t="str">
        <f>Master!I2137</f>
        <v/>
      </c>
      <c r="J2088" s="88" t="str">
        <f>Master!J2137</f>
        <v>STUDIO WU PTE LTD</v>
      </c>
      <c r="K2088" s="88" t="str">
        <f>Master!K2137</f>
        <v/>
      </c>
      <c r="L2088" s="88" t="str">
        <f>Master!L2137</f>
        <v/>
      </c>
      <c r="M2088" s="88" t="str">
        <f>Master!M2137</f>
        <v/>
      </c>
      <c r="N2088" s="88" t="str">
        <f>Master!N2137</f>
        <v/>
      </c>
      <c r="O2088" s="88" t="str">
        <f>Master!O2137</f>
        <v/>
      </c>
      <c r="P2088" s="88" t="str">
        <f>Master!P2137</f>
        <v/>
      </c>
      <c r="Q2088" s="88" t="str">
        <f>Master!Q2137</f>
        <v/>
      </c>
      <c r="R2088" s="406" t="str">
        <f>Master!R2137</f>
        <v/>
      </c>
      <c r="S2088" s="406">
        <f>Master!S2137</f>
        <v>0</v>
      </c>
      <c r="T2088" s="406" t="str">
        <f>Master!T2137</f>
        <v/>
      </c>
      <c r="U2088" s="406" t="str">
        <f>Master!U2137</f>
        <v/>
      </c>
      <c r="V2088" s="406" t="str">
        <f>Master!V2137</f>
        <v/>
      </c>
      <c r="W2088" s="406" t="str">
        <f>Master!W2137</f>
        <v/>
      </c>
      <c r="X2088" s="406" t="str">
        <f>Master!X2137</f>
        <v/>
      </c>
      <c r="Y2088" s="406" t="str">
        <f>Master!Y2137</f>
        <v/>
      </c>
      <c r="Z2088" s="406" t="str">
        <f>Master!Z2137</f>
        <v/>
      </c>
      <c r="AA2088" s="406" t="str">
        <f>Master!AA2137</f>
        <v/>
      </c>
      <c r="AB2088" s="406" t="str">
        <f>Master!AB2137</f>
        <v/>
      </c>
      <c r="AC2088" s="406" t="str">
        <f>Master!AC2137</f>
        <v/>
      </c>
      <c r="AD2088" s="406" t="str">
        <f>Master!AD2137</f>
        <v/>
      </c>
      <c r="AE2088" s="406" t="str">
        <f>Master!AE2137</f>
        <v/>
      </c>
      <c r="AF2088" s="406" t="str">
        <f>Master!AF2137</f>
        <v/>
      </c>
      <c r="AG2088" s="406" t="str">
        <f>Master!AG2137</f>
        <v/>
      </c>
      <c r="AH2088" s="88" t="str">
        <f>Master!AH2137</f>
        <v/>
      </c>
      <c r="AI2088" s="414" t="str">
        <f>Master!AI2137</f>
        <v/>
      </c>
      <c r="AJ2088" s="406" t="str">
        <f>Master!AJ2137</f>
        <v/>
      </c>
      <c r="AK2088" s="406">
        <f>Master!AK2137</f>
        <v>0</v>
      </c>
      <c r="AL2088" s="88" t="str">
        <f>Master!AL2137</f>
        <v/>
      </c>
      <c r="AM2088" s="416"/>
      <c r="AN2088" s="416"/>
      <c r="AO2088" s="416"/>
      <c r="AP2088" s="416"/>
      <c r="AQ2088" s="416"/>
      <c r="AR2088" s="416">
        <f t="shared" si="10"/>
        <v>0</v>
      </c>
      <c r="AS2088" s="417" t="str">
        <f t="shared" si="11"/>
        <v>#DIV/0!</v>
      </c>
      <c r="AT2088" s="416">
        <f t="shared" si="12"/>
        <v>0</v>
      </c>
      <c r="AU2088" s="417"/>
    </row>
    <row r="2089" hidden="1">
      <c r="A2089" s="88" t="str">
        <f>Master!A2138</f>
        <v>VSTW18075</v>
      </c>
      <c r="B2089" s="414" t="str">
        <f>Master!B2138</f>
        <v/>
      </c>
      <c r="C2089" s="414" t="str">
        <f>Master!C2138</f>
        <v/>
      </c>
      <c r="D2089" s="88" t="str">
        <f>Master!D2138</f>
        <v/>
      </c>
      <c r="E2089" s="406" t="str">
        <f>Master!E2138</f>
        <v/>
      </c>
      <c r="F2089" s="406">
        <f>Master!F2138</f>
        <v>0</v>
      </c>
      <c r="G2089" s="88" t="str">
        <f>Master!G2138</f>
        <v/>
      </c>
      <c r="H2089" s="88" t="str">
        <f>Master!H2138</f>
        <v/>
      </c>
      <c r="I2089" s="88" t="str">
        <f>Master!I2138</f>
        <v/>
      </c>
      <c r="J2089" s="88" t="str">
        <f>Master!J2138</f>
        <v>STUDIO WU PTE LTD</v>
      </c>
      <c r="K2089" s="88" t="str">
        <f>Master!K2138</f>
        <v/>
      </c>
      <c r="L2089" s="88" t="str">
        <f>Master!L2138</f>
        <v/>
      </c>
      <c r="M2089" s="88" t="str">
        <f>Master!M2138</f>
        <v/>
      </c>
      <c r="N2089" s="88" t="str">
        <f>Master!N2138</f>
        <v/>
      </c>
      <c r="O2089" s="88" t="str">
        <f>Master!O2138</f>
        <v/>
      </c>
      <c r="P2089" s="88" t="str">
        <f>Master!P2138</f>
        <v/>
      </c>
      <c r="Q2089" s="88" t="str">
        <f>Master!Q2138</f>
        <v/>
      </c>
      <c r="R2089" s="406" t="str">
        <f>Master!R2138</f>
        <v/>
      </c>
      <c r="S2089" s="406">
        <f>Master!S2138</f>
        <v>0</v>
      </c>
      <c r="T2089" s="406" t="str">
        <f>Master!T2138</f>
        <v/>
      </c>
      <c r="U2089" s="406" t="str">
        <f>Master!U2138</f>
        <v/>
      </c>
      <c r="V2089" s="406" t="str">
        <f>Master!V2138</f>
        <v/>
      </c>
      <c r="W2089" s="406" t="str">
        <f>Master!W2138</f>
        <v/>
      </c>
      <c r="X2089" s="406" t="str">
        <f>Master!X2138</f>
        <v/>
      </c>
      <c r="Y2089" s="406" t="str">
        <f>Master!Y2138</f>
        <v/>
      </c>
      <c r="Z2089" s="406" t="str">
        <f>Master!Z2138</f>
        <v/>
      </c>
      <c r="AA2089" s="406" t="str">
        <f>Master!AA2138</f>
        <v/>
      </c>
      <c r="AB2089" s="406" t="str">
        <f>Master!AB2138</f>
        <v/>
      </c>
      <c r="AC2089" s="406" t="str">
        <f>Master!AC2138</f>
        <v/>
      </c>
      <c r="AD2089" s="406" t="str">
        <f>Master!AD2138</f>
        <v/>
      </c>
      <c r="AE2089" s="406" t="str">
        <f>Master!AE2138</f>
        <v/>
      </c>
      <c r="AF2089" s="406" t="str">
        <f>Master!AF2138</f>
        <v/>
      </c>
      <c r="AG2089" s="406" t="str">
        <f>Master!AG2138</f>
        <v/>
      </c>
      <c r="AH2089" s="88" t="str">
        <f>Master!AH2138</f>
        <v/>
      </c>
      <c r="AI2089" s="88" t="str">
        <f>Master!AI2138</f>
        <v/>
      </c>
      <c r="AJ2089" s="406" t="str">
        <f>Master!AJ2138</f>
        <v/>
      </c>
      <c r="AK2089" s="406">
        <f>Master!AK2138</f>
        <v>0</v>
      </c>
      <c r="AL2089" s="88" t="str">
        <f>Master!AL2138</f>
        <v/>
      </c>
      <c r="AM2089" s="416"/>
      <c r="AN2089" s="416"/>
      <c r="AO2089" s="416"/>
      <c r="AP2089" s="416"/>
      <c r="AQ2089" s="416"/>
      <c r="AR2089" s="416">
        <f t="shared" si="10"/>
        <v>0</v>
      </c>
      <c r="AS2089" s="417" t="str">
        <f t="shared" si="11"/>
        <v>#DIV/0!</v>
      </c>
      <c r="AT2089" s="416">
        <f t="shared" si="12"/>
        <v>0</v>
      </c>
      <c r="AU2089" s="417"/>
    </row>
    <row r="2090" hidden="1">
      <c r="A2090" s="88" t="str">
        <f>Master!A2139</f>
        <v>VSTW18076</v>
      </c>
      <c r="B2090" s="414" t="str">
        <f>Master!B2139</f>
        <v/>
      </c>
      <c r="C2090" s="414" t="str">
        <f>Master!C2139</f>
        <v/>
      </c>
      <c r="D2090" s="88" t="str">
        <f>Master!D2139</f>
        <v/>
      </c>
      <c r="E2090" s="406" t="str">
        <f>Master!E2139</f>
        <v/>
      </c>
      <c r="F2090" s="406">
        <f>Master!F2139</f>
        <v>0</v>
      </c>
      <c r="G2090" s="88" t="str">
        <f>Master!G2139</f>
        <v/>
      </c>
      <c r="H2090" s="88" t="str">
        <f>Master!H2139</f>
        <v/>
      </c>
      <c r="I2090" s="88" t="str">
        <f>Master!I2139</f>
        <v/>
      </c>
      <c r="J2090" s="88" t="str">
        <f>Master!J2139</f>
        <v>STUDIO WU PTE LTD</v>
      </c>
      <c r="K2090" s="88" t="str">
        <f>Master!K2139</f>
        <v/>
      </c>
      <c r="L2090" s="88" t="str">
        <f>Master!L2139</f>
        <v/>
      </c>
      <c r="M2090" s="88" t="str">
        <f>Master!M2139</f>
        <v/>
      </c>
      <c r="N2090" s="88" t="str">
        <f>Master!N2139</f>
        <v/>
      </c>
      <c r="O2090" s="88" t="str">
        <f>Master!O2139</f>
        <v/>
      </c>
      <c r="P2090" s="88" t="str">
        <f>Master!P2139</f>
        <v/>
      </c>
      <c r="Q2090" s="88" t="str">
        <f>Master!Q2139</f>
        <v/>
      </c>
      <c r="R2090" s="406" t="str">
        <f>Master!R2139</f>
        <v/>
      </c>
      <c r="S2090" s="406">
        <f>Master!S2139</f>
        <v>0</v>
      </c>
      <c r="T2090" s="406" t="str">
        <f>Master!T2139</f>
        <v/>
      </c>
      <c r="U2090" s="406" t="str">
        <f>Master!U2139</f>
        <v/>
      </c>
      <c r="V2090" s="406" t="str">
        <f>Master!V2139</f>
        <v/>
      </c>
      <c r="W2090" s="406" t="str">
        <f>Master!W2139</f>
        <v/>
      </c>
      <c r="X2090" s="406" t="str">
        <f>Master!X2139</f>
        <v/>
      </c>
      <c r="Y2090" s="406" t="str">
        <f>Master!Y2139</f>
        <v/>
      </c>
      <c r="Z2090" s="406" t="str">
        <f>Master!Z2139</f>
        <v/>
      </c>
      <c r="AA2090" s="406" t="str">
        <f>Master!AA2139</f>
        <v/>
      </c>
      <c r="AB2090" s="406" t="str">
        <f>Master!AB2139</f>
        <v/>
      </c>
      <c r="AC2090" s="406" t="str">
        <f>Master!AC2139</f>
        <v/>
      </c>
      <c r="AD2090" s="406" t="str">
        <f>Master!AD2139</f>
        <v/>
      </c>
      <c r="AE2090" s="406" t="str">
        <f>Master!AE2139</f>
        <v/>
      </c>
      <c r="AF2090" s="406" t="str">
        <f>Master!AF2139</f>
        <v/>
      </c>
      <c r="AG2090" s="406" t="str">
        <f>Master!AG2139</f>
        <v/>
      </c>
      <c r="AH2090" s="88" t="str">
        <f>Master!AH2139</f>
        <v/>
      </c>
      <c r="AI2090" s="414" t="str">
        <f>Master!AI2139</f>
        <v/>
      </c>
      <c r="AJ2090" s="406" t="str">
        <f>Master!AJ2139</f>
        <v/>
      </c>
      <c r="AK2090" s="406">
        <f>Master!AK2139</f>
        <v>0</v>
      </c>
      <c r="AL2090" s="88" t="str">
        <f>Master!AL2139</f>
        <v/>
      </c>
      <c r="AM2090" s="416"/>
      <c r="AN2090" s="416"/>
      <c r="AO2090" s="416"/>
      <c r="AP2090" s="416"/>
      <c r="AQ2090" s="416"/>
      <c r="AR2090" s="416">
        <f t="shared" si="10"/>
        <v>0</v>
      </c>
      <c r="AS2090" s="417" t="str">
        <f t="shared" si="11"/>
        <v>#DIV/0!</v>
      </c>
      <c r="AT2090" s="416">
        <f t="shared" si="12"/>
        <v>0</v>
      </c>
      <c r="AU2090" s="417"/>
    </row>
    <row r="2091" hidden="1">
      <c r="A2091" s="88" t="str">
        <f>Master!A2140</f>
        <v>VSTW18077</v>
      </c>
      <c r="B2091" s="414" t="str">
        <f>Master!B2140</f>
        <v/>
      </c>
      <c r="C2091" s="414" t="str">
        <f>Master!C2140</f>
        <v/>
      </c>
      <c r="D2091" s="88" t="str">
        <f>Master!D2140</f>
        <v/>
      </c>
      <c r="E2091" s="406" t="str">
        <f>Master!E2140</f>
        <v/>
      </c>
      <c r="F2091" s="406">
        <f>Master!F2140</f>
        <v>0</v>
      </c>
      <c r="G2091" s="88" t="str">
        <f>Master!G2140</f>
        <v/>
      </c>
      <c r="H2091" s="88" t="str">
        <f>Master!H2140</f>
        <v/>
      </c>
      <c r="I2091" s="88" t="str">
        <f>Master!I2140</f>
        <v/>
      </c>
      <c r="J2091" s="88" t="str">
        <f>Master!J2140</f>
        <v>STUDIO WU PTE LTD</v>
      </c>
      <c r="K2091" s="88" t="str">
        <f>Master!K2140</f>
        <v/>
      </c>
      <c r="L2091" s="88" t="str">
        <f>Master!L2140</f>
        <v/>
      </c>
      <c r="M2091" s="88" t="str">
        <f>Master!M2140</f>
        <v/>
      </c>
      <c r="N2091" s="88" t="str">
        <f>Master!N2140</f>
        <v/>
      </c>
      <c r="O2091" s="88" t="str">
        <f>Master!O2140</f>
        <v/>
      </c>
      <c r="P2091" s="88" t="str">
        <f>Master!P2140</f>
        <v/>
      </c>
      <c r="Q2091" s="88" t="str">
        <f>Master!Q2140</f>
        <v/>
      </c>
      <c r="R2091" s="406" t="str">
        <f>Master!R2140</f>
        <v/>
      </c>
      <c r="S2091" s="406">
        <f>Master!S2140</f>
        <v>0</v>
      </c>
      <c r="T2091" s="406" t="str">
        <f>Master!T2140</f>
        <v/>
      </c>
      <c r="U2091" s="406" t="str">
        <f>Master!U2140</f>
        <v/>
      </c>
      <c r="V2091" s="406" t="str">
        <f>Master!V2140</f>
        <v/>
      </c>
      <c r="W2091" s="406" t="str">
        <f>Master!W2140</f>
        <v/>
      </c>
      <c r="X2091" s="406" t="str">
        <f>Master!X2140</f>
        <v/>
      </c>
      <c r="Y2091" s="406" t="str">
        <f>Master!Y2140</f>
        <v/>
      </c>
      <c r="Z2091" s="406" t="str">
        <f>Master!Z2140</f>
        <v/>
      </c>
      <c r="AA2091" s="406" t="str">
        <f>Master!AA2140</f>
        <v/>
      </c>
      <c r="AB2091" s="406" t="str">
        <f>Master!AB2140</f>
        <v/>
      </c>
      <c r="AC2091" s="406" t="str">
        <f>Master!AC2140</f>
        <v/>
      </c>
      <c r="AD2091" s="406" t="str">
        <f>Master!AD2140</f>
        <v/>
      </c>
      <c r="AE2091" s="406" t="str">
        <f>Master!AE2140</f>
        <v/>
      </c>
      <c r="AF2091" s="406" t="str">
        <f>Master!AF2140</f>
        <v/>
      </c>
      <c r="AG2091" s="406" t="str">
        <f>Master!AG2140</f>
        <v/>
      </c>
      <c r="AH2091" s="88" t="str">
        <f>Master!AH2140</f>
        <v/>
      </c>
      <c r="AI2091" s="88" t="str">
        <f>Master!AI2140</f>
        <v/>
      </c>
      <c r="AJ2091" s="406" t="str">
        <f>Master!AJ2140</f>
        <v/>
      </c>
      <c r="AK2091" s="406">
        <f>Master!AK2140</f>
        <v>0</v>
      </c>
      <c r="AL2091" s="88" t="str">
        <f>Master!AL2140</f>
        <v/>
      </c>
      <c r="AM2091" s="416"/>
      <c r="AN2091" s="416"/>
      <c r="AO2091" s="416"/>
      <c r="AP2091" s="416"/>
      <c r="AQ2091" s="416"/>
      <c r="AR2091" s="416">
        <f t="shared" si="10"/>
        <v>0</v>
      </c>
      <c r="AS2091" s="417" t="str">
        <f t="shared" si="11"/>
        <v>#DIV/0!</v>
      </c>
      <c r="AT2091" s="416">
        <f t="shared" si="12"/>
        <v>0</v>
      </c>
      <c r="AU2091" s="417"/>
    </row>
    <row r="2092" hidden="1">
      <c r="A2092" s="88" t="str">
        <f>Master!A2141</f>
        <v>VSTW18078</v>
      </c>
      <c r="B2092" s="414" t="str">
        <f>Master!B2141</f>
        <v/>
      </c>
      <c r="C2092" s="414" t="str">
        <f>Master!C2141</f>
        <v/>
      </c>
      <c r="D2092" s="88" t="str">
        <f>Master!D2141</f>
        <v/>
      </c>
      <c r="E2092" s="406" t="str">
        <f>Master!E2141</f>
        <v/>
      </c>
      <c r="F2092" s="406">
        <f>Master!F2141</f>
        <v>0</v>
      </c>
      <c r="G2092" s="88" t="str">
        <f>Master!G2141</f>
        <v/>
      </c>
      <c r="H2092" s="88" t="str">
        <f>Master!H2141</f>
        <v/>
      </c>
      <c r="I2092" s="88" t="str">
        <f>Master!I2141</f>
        <v/>
      </c>
      <c r="J2092" s="88" t="str">
        <f>Master!J2141</f>
        <v>STUDIO WU PTE LTD</v>
      </c>
      <c r="K2092" s="88" t="str">
        <f>Master!K2141</f>
        <v/>
      </c>
      <c r="L2092" s="88" t="str">
        <f>Master!L2141</f>
        <v/>
      </c>
      <c r="M2092" s="88" t="str">
        <f>Master!M2141</f>
        <v/>
      </c>
      <c r="N2092" s="88" t="str">
        <f>Master!N2141</f>
        <v/>
      </c>
      <c r="O2092" s="88" t="str">
        <f>Master!O2141</f>
        <v/>
      </c>
      <c r="P2092" s="88" t="str">
        <f>Master!P2141</f>
        <v/>
      </c>
      <c r="Q2092" s="88" t="str">
        <f>Master!Q2141</f>
        <v/>
      </c>
      <c r="R2092" s="406" t="str">
        <f>Master!R2141</f>
        <v/>
      </c>
      <c r="S2092" s="406">
        <f>Master!S2141</f>
        <v>0</v>
      </c>
      <c r="T2092" s="406" t="str">
        <f>Master!T2141</f>
        <v/>
      </c>
      <c r="U2092" s="406" t="str">
        <f>Master!U2141</f>
        <v/>
      </c>
      <c r="V2092" s="406" t="str">
        <f>Master!V2141</f>
        <v/>
      </c>
      <c r="W2092" s="406" t="str">
        <f>Master!W2141</f>
        <v/>
      </c>
      <c r="X2092" s="406" t="str">
        <f>Master!X2141</f>
        <v/>
      </c>
      <c r="Y2092" s="406" t="str">
        <f>Master!Y2141</f>
        <v/>
      </c>
      <c r="Z2092" s="406" t="str">
        <f>Master!Z2141</f>
        <v/>
      </c>
      <c r="AA2092" s="406" t="str">
        <f>Master!AA2141</f>
        <v/>
      </c>
      <c r="AB2092" s="406" t="str">
        <f>Master!AB2141</f>
        <v/>
      </c>
      <c r="AC2092" s="406" t="str">
        <f>Master!AC2141</f>
        <v/>
      </c>
      <c r="AD2092" s="406" t="str">
        <f>Master!AD2141</f>
        <v/>
      </c>
      <c r="AE2092" s="406" t="str">
        <f>Master!AE2141</f>
        <v/>
      </c>
      <c r="AF2092" s="406" t="str">
        <f>Master!AF2141</f>
        <v/>
      </c>
      <c r="AG2092" s="406" t="str">
        <f>Master!AG2141</f>
        <v/>
      </c>
      <c r="AH2092" s="88" t="str">
        <f>Master!AH2141</f>
        <v/>
      </c>
      <c r="AI2092" s="414" t="str">
        <f>Master!AI2141</f>
        <v/>
      </c>
      <c r="AJ2092" s="406" t="str">
        <f>Master!AJ2141</f>
        <v/>
      </c>
      <c r="AK2092" s="406">
        <f>Master!AK2141</f>
        <v>0</v>
      </c>
      <c r="AL2092" s="88" t="str">
        <f>Master!AL2141</f>
        <v/>
      </c>
      <c r="AM2092" s="416"/>
      <c r="AN2092" s="416"/>
      <c r="AO2092" s="416"/>
      <c r="AP2092" s="416"/>
      <c r="AQ2092" s="416"/>
      <c r="AR2092" s="416">
        <f t="shared" si="10"/>
        <v>0</v>
      </c>
      <c r="AS2092" s="417" t="str">
        <f t="shared" si="11"/>
        <v>#DIV/0!</v>
      </c>
      <c r="AT2092" s="416">
        <f t="shared" si="12"/>
        <v>0</v>
      </c>
      <c r="AU2092" s="417"/>
    </row>
    <row r="2093" hidden="1">
      <c r="A2093" s="88" t="str">
        <f>Master!A2142</f>
        <v>VSTW18079</v>
      </c>
      <c r="B2093" s="414" t="str">
        <f>Master!B2142</f>
        <v/>
      </c>
      <c r="C2093" s="414" t="str">
        <f>Master!C2142</f>
        <v/>
      </c>
      <c r="D2093" s="88" t="str">
        <f>Master!D2142</f>
        <v/>
      </c>
      <c r="E2093" s="406" t="str">
        <f>Master!E2142</f>
        <v/>
      </c>
      <c r="F2093" s="406">
        <f>Master!F2142</f>
        <v>0</v>
      </c>
      <c r="G2093" s="88" t="str">
        <f>Master!G2142</f>
        <v/>
      </c>
      <c r="H2093" s="88" t="str">
        <f>Master!H2142</f>
        <v/>
      </c>
      <c r="I2093" s="88" t="str">
        <f>Master!I2142</f>
        <v/>
      </c>
      <c r="J2093" s="88" t="str">
        <f>Master!J2142</f>
        <v>STUDIO WU PTE LTD</v>
      </c>
      <c r="K2093" s="88" t="str">
        <f>Master!K2142</f>
        <v/>
      </c>
      <c r="L2093" s="88" t="str">
        <f>Master!L2142</f>
        <v/>
      </c>
      <c r="M2093" s="88" t="str">
        <f>Master!M2142</f>
        <v/>
      </c>
      <c r="N2093" s="88" t="str">
        <f>Master!N2142</f>
        <v/>
      </c>
      <c r="O2093" s="88" t="str">
        <f>Master!O2142</f>
        <v/>
      </c>
      <c r="P2093" s="88" t="str">
        <f>Master!P2142</f>
        <v/>
      </c>
      <c r="Q2093" s="88" t="str">
        <f>Master!Q2142</f>
        <v/>
      </c>
      <c r="R2093" s="406" t="str">
        <f>Master!R2142</f>
        <v/>
      </c>
      <c r="S2093" s="406">
        <f>Master!S2142</f>
        <v>0</v>
      </c>
      <c r="T2093" s="406" t="str">
        <f>Master!T2142</f>
        <v/>
      </c>
      <c r="U2093" s="406" t="str">
        <f>Master!U2142</f>
        <v/>
      </c>
      <c r="V2093" s="406" t="str">
        <f>Master!V2142</f>
        <v/>
      </c>
      <c r="W2093" s="406" t="str">
        <f>Master!W2142</f>
        <v/>
      </c>
      <c r="X2093" s="406" t="str">
        <f>Master!X2142</f>
        <v/>
      </c>
      <c r="Y2093" s="406" t="str">
        <f>Master!Y2142</f>
        <v/>
      </c>
      <c r="Z2093" s="406" t="str">
        <f>Master!Z2142</f>
        <v/>
      </c>
      <c r="AA2093" s="406" t="str">
        <f>Master!AA2142</f>
        <v/>
      </c>
      <c r="AB2093" s="406" t="str">
        <f>Master!AB2142</f>
        <v/>
      </c>
      <c r="AC2093" s="406" t="str">
        <f>Master!AC2142</f>
        <v/>
      </c>
      <c r="AD2093" s="406" t="str">
        <f>Master!AD2142</f>
        <v/>
      </c>
      <c r="AE2093" s="406" t="str">
        <f>Master!AE2142</f>
        <v/>
      </c>
      <c r="AF2093" s="406" t="str">
        <f>Master!AF2142</f>
        <v/>
      </c>
      <c r="AG2093" s="406" t="str">
        <f>Master!AG2142</f>
        <v/>
      </c>
      <c r="AH2093" s="88" t="str">
        <f>Master!AH2142</f>
        <v/>
      </c>
      <c r="AI2093" s="88" t="str">
        <f>Master!AI2142</f>
        <v/>
      </c>
      <c r="AJ2093" s="406" t="str">
        <f>Master!AJ2142</f>
        <v/>
      </c>
      <c r="AK2093" s="406">
        <f>Master!AK2142</f>
        <v>0</v>
      </c>
      <c r="AL2093" s="88" t="str">
        <f>Master!AL2142</f>
        <v/>
      </c>
      <c r="AM2093" s="416"/>
      <c r="AN2093" s="416"/>
      <c r="AO2093" s="416"/>
      <c r="AP2093" s="416"/>
      <c r="AQ2093" s="416"/>
      <c r="AR2093" s="416">
        <f t="shared" si="10"/>
        <v>0</v>
      </c>
      <c r="AS2093" s="417" t="str">
        <f t="shared" si="11"/>
        <v>#DIV/0!</v>
      </c>
      <c r="AT2093" s="416">
        <f t="shared" si="12"/>
        <v>0</v>
      </c>
      <c r="AU2093" s="417"/>
    </row>
    <row r="2094" hidden="1">
      <c r="A2094" s="88" t="str">
        <f>Master!A2143</f>
        <v>VSTW18080</v>
      </c>
      <c r="B2094" s="414" t="str">
        <f>Master!B2143</f>
        <v/>
      </c>
      <c r="C2094" s="414" t="str">
        <f>Master!C2143</f>
        <v/>
      </c>
      <c r="D2094" s="88" t="str">
        <f>Master!D2143</f>
        <v/>
      </c>
      <c r="E2094" s="406" t="str">
        <f>Master!E2143</f>
        <v/>
      </c>
      <c r="F2094" s="406">
        <f>Master!F2143</f>
        <v>0</v>
      </c>
      <c r="G2094" s="88" t="str">
        <f>Master!G2143</f>
        <v/>
      </c>
      <c r="H2094" s="88" t="str">
        <f>Master!H2143</f>
        <v/>
      </c>
      <c r="I2094" s="88" t="str">
        <f>Master!I2143</f>
        <v/>
      </c>
      <c r="J2094" s="88" t="str">
        <f>Master!J2143</f>
        <v>STUDIO WU PTE LTD</v>
      </c>
      <c r="K2094" s="88" t="str">
        <f>Master!K2143</f>
        <v/>
      </c>
      <c r="L2094" s="88" t="str">
        <f>Master!L2143</f>
        <v/>
      </c>
      <c r="M2094" s="88" t="str">
        <f>Master!M2143</f>
        <v/>
      </c>
      <c r="N2094" s="88" t="str">
        <f>Master!N2143</f>
        <v/>
      </c>
      <c r="O2094" s="88" t="str">
        <f>Master!O2143</f>
        <v/>
      </c>
      <c r="P2094" s="88" t="str">
        <f>Master!P2143</f>
        <v/>
      </c>
      <c r="Q2094" s="88" t="str">
        <f>Master!Q2143</f>
        <v/>
      </c>
      <c r="R2094" s="406" t="str">
        <f>Master!R2143</f>
        <v/>
      </c>
      <c r="S2094" s="406">
        <f>Master!S2143</f>
        <v>0</v>
      </c>
      <c r="T2094" s="406" t="str">
        <f>Master!T2143</f>
        <v/>
      </c>
      <c r="U2094" s="406" t="str">
        <f>Master!U2143</f>
        <v/>
      </c>
      <c r="V2094" s="406" t="str">
        <f>Master!V2143</f>
        <v/>
      </c>
      <c r="W2094" s="406" t="str">
        <f>Master!W2143</f>
        <v/>
      </c>
      <c r="X2094" s="406" t="str">
        <f>Master!X2143</f>
        <v/>
      </c>
      <c r="Y2094" s="406" t="str">
        <f>Master!Y2143</f>
        <v/>
      </c>
      <c r="Z2094" s="406" t="str">
        <f>Master!Z2143</f>
        <v/>
      </c>
      <c r="AA2094" s="406" t="str">
        <f>Master!AA2143</f>
        <v/>
      </c>
      <c r="AB2094" s="406" t="str">
        <f>Master!AB2143</f>
        <v/>
      </c>
      <c r="AC2094" s="406" t="str">
        <f>Master!AC2143</f>
        <v/>
      </c>
      <c r="AD2094" s="406" t="str">
        <f>Master!AD2143</f>
        <v/>
      </c>
      <c r="AE2094" s="406" t="str">
        <f>Master!AE2143</f>
        <v/>
      </c>
      <c r="AF2094" s="406" t="str">
        <f>Master!AF2143</f>
        <v/>
      </c>
      <c r="AG2094" s="406" t="str">
        <f>Master!AG2143</f>
        <v/>
      </c>
      <c r="AH2094" s="88" t="str">
        <f>Master!AH2143</f>
        <v/>
      </c>
      <c r="AI2094" s="414" t="str">
        <f>Master!AI2143</f>
        <v/>
      </c>
      <c r="AJ2094" s="406" t="str">
        <f>Master!AJ2143</f>
        <v/>
      </c>
      <c r="AK2094" s="406">
        <f>Master!AK2143</f>
        <v>0</v>
      </c>
      <c r="AL2094" s="88" t="str">
        <f>Master!AL2143</f>
        <v/>
      </c>
      <c r="AM2094" s="416"/>
      <c r="AN2094" s="416"/>
      <c r="AO2094" s="416"/>
      <c r="AP2094" s="416"/>
      <c r="AQ2094" s="416"/>
      <c r="AR2094" s="416">
        <f t="shared" si="10"/>
        <v>0</v>
      </c>
      <c r="AS2094" s="417" t="str">
        <f t="shared" si="11"/>
        <v>#DIV/0!</v>
      </c>
      <c r="AT2094" s="416">
        <f t="shared" si="12"/>
        <v>0</v>
      </c>
      <c r="AU2094" s="417"/>
    </row>
    <row r="2095" hidden="1">
      <c r="A2095" s="88" t="str">
        <f>Master!A2144</f>
        <v>VSTW18081</v>
      </c>
      <c r="B2095" s="414" t="str">
        <f>Master!B2144</f>
        <v/>
      </c>
      <c r="C2095" s="414" t="str">
        <f>Master!C2144</f>
        <v/>
      </c>
      <c r="D2095" s="88" t="str">
        <f>Master!D2144</f>
        <v/>
      </c>
      <c r="E2095" s="406" t="str">
        <f>Master!E2144</f>
        <v/>
      </c>
      <c r="F2095" s="406">
        <f>Master!F2144</f>
        <v>0</v>
      </c>
      <c r="G2095" s="88" t="str">
        <f>Master!G2144</f>
        <v/>
      </c>
      <c r="H2095" s="88" t="str">
        <f>Master!H2144</f>
        <v/>
      </c>
      <c r="I2095" s="88" t="str">
        <f>Master!I2144</f>
        <v/>
      </c>
      <c r="J2095" s="88" t="str">
        <f>Master!J2144</f>
        <v>STUDIO WU PTE LTD</v>
      </c>
      <c r="K2095" s="88" t="str">
        <f>Master!K2144</f>
        <v/>
      </c>
      <c r="L2095" s="88" t="str">
        <f>Master!L2144</f>
        <v/>
      </c>
      <c r="M2095" s="88" t="str">
        <f>Master!M2144</f>
        <v/>
      </c>
      <c r="N2095" s="88" t="str">
        <f>Master!N2144</f>
        <v/>
      </c>
      <c r="O2095" s="88" t="str">
        <f>Master!O2144</f>
        <v/>
      </c>
      <c r="P2095" s="88" t="str">
        <f>Master!P2144</f>
        <v/>
      </c>
      <c r="Q2095" s="88" t="str">
        <f>Master!Q2144</f>
        <v/>
      </c>
      <c r="R2095" s="406" t="str">
        <f>Master!R2144</f>
        <v/>
      </c>
      <c r="S2095" s="406">
        <f>Master!S2144</f>
        <v>0</v>
      </c>
      <c r="T2095" s="406" t="str">
        <f>Master!T2144</f>
        <v/>
      </c>
      <c r="U2095" s="406" t="str">
        <f>Master!U2144</f>
        <v/>
      </c>
      <c r="V2095" s="406" t="str">
        <f>Master!V2144</f>
        <v/>
      </c>
      <c r="W2095" s="406" t="str">
        <f>Master!W2144</f>
        <v/>
      </c>
      <c r="X2095" s="406" t="str">
        <f>Master!X2144</f>
        <v/>
      </c>
      <c r="Y2095" s="406" t="str">
        <f>Master!Y2144</f>
        <v/>
      </c>
      <c r="Z2095" s="406" t="str">
        <f>Master!Z2144</f>
        <v/>
      </c>
      <c r="AA2095" s="406" t="str">
        <f>Master!AA2144</f>
        <v/>
      </c>
      <c r="AB2095" s="406" t="str">
        <f>Master!AB2144</f>
        <v/>
      </c>
      <c r="AC2095" s="406" t="str">
        <f>Master!AC2144</f>
        <v/>
      </c>
      <c r="AD2095" s="406" t="str">
        <f>Master!AD2144</f>
        <v/>
      </c>
      <c r="AE2095" s="406" t="str">
        <f>Master!AE2144</f>
        <v/>
      </c>
      <c r="AF2095" s="406" t="str">
        <f>Master!AF2144</f>
        <v/>
      </c>
      <c r="AG2095" s="406" t="str">
        <f>Master!AG2144</f>
        <v/>
      </c>
      <c r="AH2095" s="88" t="str">
        <f>Master!AH2144</f>
        <v/>
      </c>
      <c r="AI2095" s="88" t="str">
        <f>Master!AI2144</f>
        <v/>
      </c>
      <c r="AJ2095" s="406" t="str">
        <f>Master!AJ2144</f>
        <v/>
      </c>
      <c r="AK2095" s="406">
        <f>Master!AK2144</f>
        <v>0</v>
      </c>
      <c r="AL2095" s="88" t="str">
        <f>Master!AL2144</f>
        <v/>
      </c>
      <c r="AM2095" s="416"/>
      <c r="AN2095" s="416"/>
      <c r="AO2095" s="416"/>
      <c r="AP2095" s="416"/>
      <c r="AQ2095" s="416"/>
      <c r="AR2095" s="416">
        <f t="shared" si="10"/>
        <v>0</v>
      </c>
      <c r="AS2095" s="417" t="str">
        <f t="shared" si="11"/>
        <v>#DIV/0!</v>
      </c>
      <c r="AT2095" s="416">
        <f t="shared" si="12"/>
        <v>0</v>
      </c>
      <c r="AU2095" s="417"/>
    </row>
    <row r="2096" hidden="1">
      <c r="A2096" s="88" t="str">
        <f>Master!A2145</f>
        <v>VSTW18082</v>
      </c>
      <c r="B2096" s="414" t="str">
        <f>Master!B2145</f>
        <v/>
      </c>
      <c r="C2096" s="414" t="str">
        <f>Master!C2145</f>
        <v/>
      </c>
      <c r="D2096" s="88" t="str">
        <f>Master!D2145</f>
        <v/>
      </c>
      <c r="E2096" s="406" t="str">
        <f>Master!E2145</f>
        <v/>
      </c>
      <c r="F2096" s="406">
        <f>Master!F2145</f>
        <v>0</v>
      </c>
      <c r="G2096" s="88" t="str">
        <f>Master!G2145</f>
        <v/>
      </c>
      <c r="H2096" s="88" t="str">
        <f>Master!H2145</f>
        <v/>
      </c>
      <c r="I2096" s="88" t="str">
        <f>Master!I2145</f>
        <v/>
      </c>
      <c r="J2096" s="88" t="str">
        <f>Master!J2145</f>
        <v>STUDIO WU PTE LTD</v>
      </c>
      <c r="K2096" s="88" t="str">
        <f>Master!K2145</f>
        <v/>
      </c>
      <c r="L2096" s="88" t="str">
        <f>Master!L2145</f>
        <v/>
      </c>
      <c r="M2096" s="88" t="str">
        <f>Master!M2145</f>
        <v/>
      </c>
      <c r="N2096" s="88" t="str">
        <f>Master!N2145</f>
        <v/>
      </c>
      <c r="O2096" s="88" t="str">
        <f>Master!O2145</f>
        <v/>
      </c>
      <c r="P2096" s="88" t="str">
        <f>Master!P2145</f>
        <v/>
      </c>
      <c r="Q2096" s="88" t="str">
        <f>Master!Q2145</f>
        <v/>
      </c>
      <c r="R2096" s="406" t="str">
        <f>Master!R2145</f>
        <v/>
      </c>
      <c r="S2096" s="406">
        <f>Master!S2145</f>
        <v>0</v>
      </c>
      <c r="T2096" s="406" t="str">
        <f>Master!T2145</f>
        <v/>
      </c>
      <c r="U2096" s="406" t="str">
        <f>Master!U2145</f>
        <v/>
      </c>
      <c r="V2096" s="406" t="str">
        <f>Master!V2145</f>
        <v/>
      </c>
      <c r="W2096" s="406" t="str">
        <f>Master!W2145</f>
        <v/>
      </c>
      <c r="X2096" s="406" t="str">
        <f>Master!X2145</f>
        <v/>
      </c>
      <c r="Y2096" s="406" t="str">
        <f>Master!Y2145</f>
        <v/>
      </c>
      <c r="Z2096" s="406" t="str">
        <f>Master!Z2145</f>
        <v/>
      </c>
      <c r="AA2096" s="406" t="str">
        <f>Master!AA2145</f>
        <v/>
      </c>
      <c r="AB2096" s="406" t="str">
        <f>Master!AB2145</f>
        <v/>
      </c>
      <c r="AC2096" s="406" t="str">
        <f>Master!AC2145</f>
        <v/>
      </c>
      <c r="AD2096" s="406" t="str">
        <f>Master!AD2145</f>
        <v/>
      </c>
      <c r="AE2096" s="406" t="str">
        <f>Master!AE2145</f>
        <v/>
      </c>
      <c r="AF2096" s="406" t="str">
        <f>Master!AF2145</f>
        <v/>
      </c>
      <c r="AG2096" s="406" t="str">
        <f>Master!AG2145</f>
        <v/>
      </c>
      <c r="AH2096" s="88" t="str">
        <f>Master!AH2145</f>
        <v/>
      </c>
      <c r="AI2096" s="414" t="str">
        <f>Master!AI2145</f>
        <v/>
      </c>
      <c r="AJ2096" s="406" t="str">
        <f>Master!AJ2145</f>
        <v/>
      </c>
      <c r="AK2096" s="406">
        <f>Master!AK2145</f>
        <v>0</v>
      </c>
      <c r="AL2096" s="88" t="str">
        <f>Master!AL2145</f>
        <v/>
      </c>
      <c r="AM2096" s="416"/>
      <c r="AN2096" s="416"/>
      <c r="AO2096" s="416"/>
      <c r="AP2096" s="416"/>
      <c r="AQ2096" s="416"/>
      <c r="AR2096" s="416">
        <f t="shared" si="10"/>
        <v>0</v>
      </c>
      <c r="AS2096" s="417" t="str">
        <f t="shared" si="11"/>
        <v>#DIV/0!</v>
      </c>
      <c r="AT2096" s="416">
        <f t="shared" si="12"/>
        <v>0</v>
      </c>
      <c r="AU2096" s="417"/>
    </row>
    <row r="2097" hidden="1">
      <c r="A2097" s="88" t="str">
        <f>Master!A2146</f>
        <v>VSTW18083</v>
      </c>
      <c r="B2097" s="414" t="str">
        <f>Master!B2146</f>
        <v/>
      </c>
      <c r="C2097" s="414" t="str">
        <f>Master!C2146</f>
        <v/>
      </c>
      <c r="D2097" s="88" t="str">
        <f>Master!D2146</f>
        <v/>
      </c>
      <c r="E2097" s="406" t="str">
        <f>Master!E2146</f>
        <v/>
      </c>
      <c r="F2097" s="406">
        <f>Master!F2146</f>
        <v>0</v>
      </c>
      <c r="G2097" s="88" t="str">
        <f>Master!G2146</f>
        <v/>
      </c>
      <c r="H2097" s="88" t="str">
        <f>Master!H2146</f>
        <v/>
      </c>
      <c r="I2097" s="88" t="str">
        <f>Master!I2146</f>
        <v/>
      </c>
      <c r="J2097" s="88" t="str">
        <f>Master!J2146</f>
        <v>STUDIO WU PTE LTD</v>
      </c>
      <c r="K2097" s="88" t="str">
        <f>Master!K2146</f>
        <v/>
      </c>
      <c r="L2097" s="88" t="str">
        <f>Master!L2146</f>
        <v/>
      </c>
      <c r="M2097" s="88" t="str">
        <f>Master!M2146</f>
        <v/>
      </c>
      <c r="N2097" s="88" t="str">
        <f>Master!N2146</f>
        <v/>
      </c>
      <c r="O2097" s="88" t="str">
        <f>Master!O2146</f>
        <v/>
      </c>
      <c r="P2097" s="88" t="str">
        <f>Master!P2146</f>
        <v/>
      </c>
      <c r="Q2097" s="88" t="str">
        <f>Master!Q2146</f>
        <v/>
      </c>
      <c r="R2097" s="406" t="str">
        <f>Master!R2146</f>
        <v/>
      </c>
      <c r="S2097" s="406">
        <f>Master!S2146</f>
        <v>0</v>
      </c>
      <c r="T2097" s="406" t="str">
        <f>Master!T2146</f>
        <v/>
      </c>
      <c r="U2097" s="406" t="str">
        <f>Master!U2146</f>
        <v/>
      </c>
      <c r="V2097" s="406" t="str">
        <f>Master!V2146</f>
        <v/>
      </c>
      <c r="W2097" s="406" t="str">
        <f>Master!W2146</f>
        <v/>
      </c>
      <c r="X2097" s="406" t="str">
        <f>Master!X2146</f>
        <v/>
      </c>
      <c r="Y2097" s="406" t="str">
        <f>Master!Y2146</f>
        <v/>
      </c>
      <c r="Z2097" s="406" t="str">
        <f>Master!Z2146</f>
        <v/>
      </c>
      <c r="AA2097" s="406" t="str">
        <f>Master!AA2146</f>
        <v/>
      </c>
      <c r="AB2097" s="406" t="str">
        <f>Master!AB2146</f>
        <v/>
      </c>
      <c r="AC2097" s="406" t="str">
        <f>Master!AC2146</f>
        <v/>
      </c>
      <c r="AD2097" s="406" t="str">
        <f>Master!AD2146</f>
        <v/>
      </c>
      <c r="AE2097" s="406" t="str">
        <f>Master!AE2146</f>
        <v/>
      </c>
      <c r="AF2097" s="406" t="str">
        <f>Master!AF2146</f>
        <v/>
      </c>
      <c r="AG2097" s="406" t="str">
        <f>Master!AG2146</f>
        <v/>
      </c>
      <c r="AH2097" s="88" t="str">
        <f>Master!AH2146</f>
        <v/>
      </c>
      <c r="AI2097" s="88" t="str">
        <f>Master!AI2146</f>
        <v/>
      </c>
      <c r="AJ2097" s="406" t="str">
        <f>Master!AJ2146</f>
        <v/>
      </c>
      <c r="AK2097" s="406">
        <f>Master!AK2146</f>
        <v>0</v>
      </c>
      <c r="AL2097" s="88" t="str">
        <f>Master!AL2146</f>
        <v/>
      </c>
      <c r="AM2097" s="416"/>
      <c r="AN2097" s="416"/>
      <c r="AO2097" s="416"/>
      <c r="AP2097" s="416"/>
      <c r="AQ2097" s="416"/>
      <c r="AR2097" s="416">
        <f t="shared" si="10"/>
        <v>0</v>
      </c>
      <c r="AS2097" s="417" t="str">
        <f t="shared" si="11"/>
        <v>#DIV/0!</v>
      </c>
      <c r="AT2097" s="416">
        <f t="shared" si="12"/>
        <v>0</v>
      </c>
      <c r="AU2097" s="417"/>
    </row>
    <row r="2098" hidden="1">
      <c r="A2098" s="88" t="str">
        <f>Master!A2147</f>
        <v>VSTW18084</v>
      </c>
      <c r="B2098" s="414" t="str">
        <f>Master!B2147</f>
        <v/>
      </c>
      <c r="C2098" s="414" t="str">
        <f>Master!C2147</f>
        <v/>
      </c>
      <c r="D2098" s="88" t="str">
        <f>Master!D2147</f>
        <v/>
      </c>
      <c r="E2098" s="406" t="str">
        <f>Master!E2147</f>
        <v/>
      </c>
      <c r="F2098" s="406">
        <f>Master!F2147</f>
        <v>0</v>
      </c>
      <c r="G2098" s="88" t="str">
        <f>Master!G2147</f>
        <v/>
      </c>
      <c r="H2098" s="88" t="str">
        <f>Master!H2147</f>
        <v/>
      </c>
      <c r="I2098" s="88" t="str">
        <f>Master!I2147</f>
        <v/>
      </c>
      <c r="J2098" s="88" t="str">
        <f>Master!J2147</f>
        <v>STUDIO WU PTE LTD</v>
      </c>
      <c r="K2098" s="88" t="str">
        <f>Master!K2147</f>
        <v/>
      </c>
      <c r="L2098" s="88" t="str">
        <f>Master!L2147</f>
        <v/>
      </c>
      <c r="M2098" s="88" t="str">
        <f>Master!M2147</f>
        <v/>
      </c>
      <c r="N2098" s="88" t="str">
        <f>Master!N2147</f>
        <v/>
      </c>
      <c r="O2098" s="88" t="str">
        <f>Master!O2147</f>
        <v/>
      </c>
      <c r="P2098" s="88" t="str">
        <f>Master!P2147</f>
        <v/>
      </c>
      <c r="Q2098" s="88" t="str">
        <f>Master!Q2147</f>
        <v/>
      </c>
      <c r="R2098" s="406" t="str">
        <f>Master!R2147</f>
        <v/>
      </c>
      <c r="S2098" s="406">
        <f>Master!S2147</f>
        <v>0</v>
      </c>
      <c r="T2098" s="406" t="str">
        <f>Master!T2147</f>
        <v/>
      </c>
      <c r="U2098" s="406" t="str">
        <f>Master!U2147</f>
        <v/>
      </c>
      <c r="V2098" s="406" t="str">
        <f>Master!V2147</f>
        <v/>
      </c>
      <c r="W2098" s="406" t="str">
        <f>Master!W2147</f>
        <v/>
      </c>
      <c r="X2098" s="406" t="str">
        <f>Master!X2147</f>
        <v/>
      </c>
      <c r="Y2098" s="406" t="str">
        <f>Master!Y2147</f>
        <v/>
      </c>
      <c r="Z2098" s="406" t="str">
        <f>Master!Z2147</f>
        <v/>
      </c>
      <c r="AA2098" s="406" t="str">
        <f>Master!AA2147</f>
        <v/>
      </c>
      <c r="AB2098" s="406" t="str">
        <f>Master!AB2147</f>
        <v/>
      </c>
      <c r="AC2098" s="406" t="str">
        <f>Master!AC2147</f>
        <v/>
      </c>
      <c r="AD2098" s="406" t="str">
        <f>Master!AD2147</f>
        <v/>
      </c>
      <c r="AE2098" s="406" t="str">
        <f>Master!AE2147</f>
        <v/>
      </c>
      <c r="AF2098" s="406" t="str">
        <f>Master!AF2147</f>
        <v/>
      </c>
      <c r="AG2098" s="406" t="str">
        <f>Master!AG2147</f>
        <v/>
      </c>
      <c r="AH2098" s="88" t="str">
        <f>Master!AH2147</f>
        <v/>
      </c>
      <c r="AI2098" s="414" t="str">
        <f>Master!AI2147</f>
        <v/>
      </c>
      <c r="AJ2098" s="406" t="str">
        <f>Master!AJ2147</f>
        <v/>
      </c>
      <c r="AK2098" s="406">
        <f>Master!AK2147</f>
        <v>0</v>
      </c>
      <c r="AL2098" s="88" t="str">
        <f>Master!AL2147</f>
        <v/>
      </c>
      <c r="AM2098" s="416"/>
      <c r="AN2098" s="416"/>
      <c r="AO2098" s="416"/>
      <c r="AP2098" s="416"/>
      <c r="AQ2098" s="416"/>
      <c r="AR2098" s="416">
        <f t="shared" si="10"/>
        <v>0</v>
      </c>
      <c r="AS2098" s="417" t="str">
        <f t="shared" si="11"/>
        <v>#DIV/0!</v>
      </c>
      <c r="AT2098" s="416">
        <f t="shared" si="12"/>
        <v>0</v>
      </c>
      <c r="AU2098" s="417"/>
    </row>
    <row r="2099" hidden="1">
      <c r="A2099" s="88" t="str">
        <f>Master!A2148</f>
        <v>VSTW18085</v>
      </c>
      <c r="B2099" s="414" t="str">
        <f>Master!B2148</f>
        <v/>
      </c>
      <c r="C2099" s="414" t="str">
        <f>Master!C2148</f>
        <v/>
      </c>
      <c r="D2099" s="88" t="str">
        <f>Master!D2148</f>
        <v/>
      </c>
      <c r="E2099" s="406" t="str">
        <f>Master!E2148</f>
        <v/>
      </c>
      <c r="F2099" s="406">
        <f>Master!F2148</f>
        <v>0</v>
      </c>
      <c r="G2099" s="88" t="str">
        <f>Master!G2148</f>
        <v/>
      </c>
      <c r="H2099" s="88" t="str">
        <f>Master!H2148</f>
        <v/>
      </c>
      <c r="I2099" s="88" t="str">
        <f>Master!I2148</f>
        <v/>
      </c>
      <c r="J2099" s="88" t="str">
        <f>Master!J2148</f>
        <v>STUDIO WU PTE LTD</v>
      </c>
      <c r="K2099" s="88" t="str">
        <f>Master!K2148</f>
        <v/>
      </c>
      <c r="L2099" s="88" t="str">
        <f>Master!L2148</f>
        <v/>
      </c>
      <c r="M2099" s="88" t="str">
        <f>Master!M2148</f>
        <v/>
      </c>
      <c r="N2099" s="88" t="str">
        <f>Master!N2148</f>
        <v/>
      </c>
      <c r="O2099" s="88" t="str">
        <f>Master!O2148</f>
        <v/>
      </c>
      <c r="P2099" s="88" t="str">
        <f>Master!P2148</f>
        <v/>
      </c>
      <c r="Q2099" s="88" t="str">
        <f>Master!Q2148</f>
        <v/>
      </c>
      <c r="R2099" s="406" t="str">
        <f>Master!R2148</f>
        <v/>
      </c>
      <c r="S2099" s="406">
        <f>Master!S2148</f>
        <v>0</v>
      </c>
      <c r="T2099" s="406" t="str">
        <f>Master!T2148</f>
        <v/>
      </c>
      <c r="U2099" s="406" t="str">
        <f>Master!U2148</f>
        <v/>
      </c>
      <c r="V2099" s="406" t="str">
        <f>Master!V2148</f>
        <v/>
      </c>
      <c r="W2099" s="406" t="str">
        <f>Master!W2148</f>
        <v/>
      </c>
      <c r="X2099" s="406" t="str">
        <f>Master!X2148</f>
        <v/>
      </c>
      <c r="Y2099" s="406" t="str">
        <f>Master!Y2148</f>
        <v/>
      </c>
      <c r="Z2099" s="406" t="str">
        <f>Master!Z2148</f>
        <v/>
      </c>
      <c r="AA2099" s="406" t="str">
        <f>Master!AA2148</f>
        <v/>
      </c>
      <c r="AB2099" s="406" t="str">
        <f>Master!AB2148</f>
        <v/>
      </c>
      <c r="AC2099" s="406" t="str">
        <f>Master!AC2148</f>
        <v/>
      </c>
      <c r="AD2099" s="406" t="str">
        <f>Master!AD2148</f>
        <v/>
      </c>
      <c r="AE2099" s="406" t="str">
        <f>Master!AE2148</f>
        <v/>
      </c>
      <c r="AF2099" s="406" t="str">
        <f>Master!AF2148</f>
        <v/>
      </c>
      <c r="AG2099" s="406" t="str">
        <f>Master!AG2148</f>
        <v/>
      </c>
      <c r="AH2099" s="88" t="str">
        <f>Master!AH2148</f>
        <v/>
      </c>
      <c r="AI2099" s="88" t="str">
        <f>Master!AI2148</f>
        <v/>
      </c>
      <c r="AJ2099" s="406" t="str">
        <f>Master!AJ2148</f>
        <v/>
      </c>
      <c r="AK2099" s="406">
        <f>Master!AK2148</f>
        <v>0</v>
      </c>
      <c r="AL2099" s="88" t="str">
        <f>Master!AL2148</f>
        <v/>
      </c>
      <c r="AM2099" s="416"/>
      <c r="AN2099" s="416"/>
      <c r="AO2099" s="416"/>
      <c r="AP2099" s="416"/>
      <c r="AQ2099" s="416"/>
      <c r="AR2099" s="416">
        <f t="shared" si="10"/>
        <v>0</v>
      </c>
      <c r="AS2099" s="417" t="str">
        <f t="shared" si="11"/>
        <v>#DIV/0!</v>
      </c>
      <c r="AT2099" s="416">
        <f t="shared" si="12"/>
        <v>0</v>
      </c>
      <c r="AU2099" s="417"/>
    </row>
    <row r="2100" hidden="1">
      <c r="A2100" s="88" t="str">
        <f>Master!A2149</f>
        <v>VSTW18086</v>
      </c>
      <c r="B2100" s="414" t="str">
        <f>Master!B2149</f>
        <v/>
      </c>
      <c r="C2100" s="414" t="str">
        <f>Master!C2149</f>
        <v/>
      </c>
      <c r="D2100" s="88" t="str">
        <f>Master!D2149</f>
        <v/>
      </c>
      <c r="E2100" s="406" t="str">
        <f>Master!E2149</f>
        <v/>
      </c>
      <c r="F2100" s="406">
        <f>Master!F2149</f>
        <v>0</v>
      </c>
      <c r="G2100" s="88" t="str">
        <f>Master!G2149</f>
        <v/>
      </c>
      <c r="H2100" s="88" t="str">
        <f>Master!H2149</f>
        <v/>
      </c>
      <c r="I2100" s="88" t="str">
        <f>Master!I2149</f>
        <v/>
      </c>
      <c r="J2100" s="88" t="str">
        <f>Master!J2149</f>
        <v>STUDIO WU PTE LTD</v>
      </c>
      <c r="K2100" s="88" t="str">
        <f>Master!K2149</f>
        <v/>
      </c>
      <c r="L2100" s="88" t="str">
        <f>Master!L2149</f>
        <v/>
      </c>
      <c r="M2100" s="88" t="str">
        <f>Master!M2149</f>
        <v/>
      </c>
      <c r="N2100" s="88" t="str">
        <f>Master!N2149</f>
        <v/>
      </c>
      <c r="O2100" s="88" t="str">
        <f>Master!O2149</f>
        <v/>
      </c>
      <c r="P2100" s="88" t="str">
        <f>Master!P2149</f>
        <v/>
      </c>
      <c r="Q2100" s="88" t="str">
        <f>Master!Q2149</f>
        <v/>
      </c>
      <c r="R2100" s="406" t="str">
        <f>Master!R2149</f>
        <v/>
      </c>
      <c r="S2100" s="406">
        <f>Master!S2149</f>
        <v>0</v>
      </c>
      <c r="T2100" s="406" t="str">
        <f>Master!T2149</f>
        <v/>
      </c>
      <c r="U2100" s="406" t="str">
        <f>Master!U2149</f>
        <v/>
      </c>
      <c r="V2100" s="406" t="str">
        <f>Master!V2149</f>
        <v/>
      </c>
      <c r="W2100" s="406" t="str">
        <f>Master!W2149</f>
        <v/>
      </c>
      <c r="X2100" s="406" t="str">
        <f>Master!X2149</f>
        <v/>
      </c>
      <c r="Y2100" s="406" t="str">
        <f>Master!Y2149</f>
        <v/>
      </c>
      <c r="Z2100" s="406" t="str">
        <f>Master!Z2149</f>
        <v/>
      </c>
      <c r="AA2100" s="406" t="str">
        <f>Master!AA2149</f>
        <v/>
      </c>
      <c r="AB2100" s="406" t="str">
        <f>Master!AB2149</f>
        <v/>
      </c>
      <c r="AC2100" s="406" t="str">
        <f>Master!AC2149</f>
        <v/>
      </c>
      <c r="AD2100" s="406" t="str">
        <f>Master!AD2149</f>
        <v/>
      </c>
      <c r="AE2100" s="406" t="str">
        <f>Master!AE2149</f>
        <v/>
      </c>
      <c r="AF2100" s="406" t="str">
        <f>Master!AF2149</f>
        <v/>
      </c>
      <c r="AG2100" s="406" t="str">
        <f>Master!AG2149</f>
        <v/>
      </c>
      <c r="AH2100" s="88" t="str">
        <f>Master!AH2149</f>
        <v/>
      </c>
      <c r="AI2100" s="414" t="str">
        <f>Master!AI2149</f>
        <v/>
      </c>
      <c r="AJ2100" s="406" t="str">
        <f>Master!AJ2149</f>
        <v/>
      </c>
      <c r="AK2100" s="406">
        <f>Master!AK2149</f>
        <v>0</v>
      </c>
      <c r="AL2100" s="88" t="str">
        <f>Master!AL2149</f>
        <v/>
      </c>
      <c r="AM2100" s="416"/>
      <c r="AN2100" s="416"/>
      <c r="AO2100" s="416"/>
      <c r="AP2100" s="416"/>
      <c r="AQ2100" s="416"/>
      <c r="AR2100" s="416">
        <f t="shared" si="10"/>
        <v>0</v>
      </c>
      <c r="AS2100" s="417" t="str">
        <f t="shared" si="11"/>
        <v>#DIV/0!</v>
      </c>
      <c r="AT2100" s="416">
        <f t="shared" si="12"/>
        <v>0</v>
      </c>
      <c r="AU2100" s="417"/>
    </row>
    <row r="2101" hidden="1">
      <c r="A2101" s="88" t="str">
        <f>Master!A2150</f>
        <v>VSTW18087</v>
      </c>
      <c r="B2101" s="414" t="str">
        <f>Master!B2150</f>
        <v/>
      </c>
      <c r="C2101" s="414" t="str">
        <f>Master!C2150</f>
        <v/>
      </c>
      <c r="D2101" s="88" t="str">
        <f>Master!D2150</f>
        <v/>
      </c>
      <c r="E2101" s="406" t="str">
        <f>Master!E2150</f>
        <v/>
      </c>
      <c r="F2101" s="406">
        <f>Master!F2150</f>
        <v>0</v>
      </c>
      <c r="G2101" s="88" t="str">
        <f>Master!G2150</f>
        <v/>
      </c>
      <c r="H2101" s="88" t="str">
        <f>Master!H2150</f>
        <v/>
      </c>
      <c r="I2101" s="88" t="str">
        <f>Master!I2150</f>
        <v/>
      </c>
      <c r="J2101" s="88" t="str">
        <f>Master!J2150</f>
        <v>STUDIO WU PTE LTD</v>
      </c>
      <c r="K2101" s="88" t="str">
        <f>Master!K2150</f>
        <v/>
      </c>
      <c r="L2101" s="88" t="str">
        <f>Master!L2150</f>
        <v/>
      </c>
      <c r="M2101" s="88" t="str">
        <f>Master!M2150</f>
        <v/>
      </c>
      <c r="N2101" s="88" t="str">
        <f>Master!N2150</f>
        <v/>
      </c>
      <c r="O2101" s="88" t="str">
        <f>Master!O2150</f>
        <v/>
      </c>
      <c r="P2101" s="88" t="str">
        <f>Master!P2150</f>
        <v/>
      </c>
      <c r="Q2101" s="88" t="str">
        <f>Master!Q2150</f>
        <v/>
      </c>
      <c r="R2101" s="406" t="str">
        <f>Master!R2150</f>
        <v/>
      </c>
      <c r="S2101" s="406">
        <f>Master!S2150</f>
        <v>0</v>
      </c>
      <c r="T2101" s="406" t="str">
        <f>Master!T2150</f>
        <v/>
      </c>
      <c r="U2101" s="406" t="str">
        <f>Master!U2150</f>
        <v/>
      </c>
      <c r="V2101" s="406" t="str">
        <f>Master!V2150</f>
        <v/>
      </c>
      <c r="W2101" s="406" t="str">
        <f>Master!W2150</f>
        <v/>
      </c>
      <c r="X2101" s="406" t="str">
        <f>Master!X2150</f>
        <v/>
      </c>
      <c r="Y2101" s="406" t="str">
        <f>Master!Y2150</f>
        <v/>
      </c>
      <c r="Z2101" s="406" t="str">
        <f>Master!Z2150</f>
        <v/>
      </c>
      <c r="AA2101" s="406" t="str">
        <f>Master!AA2150</f>
        <v/>
      </c>
      <c r="AB2101" s="406" t="str">
        <f>Master!AB2150</f>
        <v/>
      </c>
      <c r="AC2101" s="406" t="str">
        <f>Master!AC2150</f>
        <v/>
      </c>
      <c r="AD2101" s="406" t="str">
        <f>Master!AD2150</f>
        <v/>
      </c>
      <c r="AE2101" s="406" t="str">
        <f>Master!AE2150</f>
        <v/>
      </c>
      <c r="AF2101" s="406" t="str">
        <f>Master!AF2150</f>
        <v/>
      </c>
      <c r="AG2101" s="406" t="str">
        <f>Master!AG2150</f>
        <v/>
      </c>
      <c r="AH2101" s="88" t="str">
        <f>Master!AH2150</f>
        <v/>
      </c>
      <c r="AI2101" s="88" t="str">
        <f>Master!AI2150</f>
        <v/>
      </c>
      <c r="AJ2101" s="406" t="str">
        <f>Master!AJ2150</f>
        <v/>
      </c>
      <c r="AK2101" s="406">
        <f>Master!AK2150</f>
        <v>0</v>
      </c>
      <c r="AL2101" s="88" t="str">
        <f>Master!AL2150</f>
        <v/>
      </c>
      <c r="AM2101" s="416"/>
      <c r="AN2101" s="416"/>
      <c r="AO2101" s="416"/>
      <c r="AP2101" s="416"/>
      <c r="AQ2101" s="416"/>
      <c r="AR2101" s="416">
        <f t="shared" si="10"/>
        <v>0</v>
      </c>
      <c r="AS2101" s="417" t="str">
        <f t="shared" si="11"/>
        <v>#DIV/0!</v>
      </c>
      <c r="AT2101" s="416">
        <f t="shared" si="12"/>
        <v>0</v>
      </c>
      <c r="AU2101" s="417"/>
    </row>
    <row r="2102" hidden="1">
      <c r="A2102" s="88" t="str">
        <f>Master!A2151</f>
        <v>VSTW18088</v>
      </c>
      <c r="B2102" s="414" t="str">
        <f>Master!B2151</f>
        <v/>
      </c>
      <c r="C2102" s="414" t="str">
        <f>Master!C2151</f>
        <v/>
      </c>
      <c r="D2102" s="88" t="str">
        <f>Master!D2151</f>
        <v/>
      </c>
      <c r="E2102" s="406" t="str">
        <f>Master!E2151</f>
        <v/>
      </c>
      <c r="F2102" s="406">
        <f>Master!F2151</f>
        <v>0</v>
      </c>
      <c r="G2102" s="88" t="str">
        <f>Master!G2151</f>
        <v/>
      </c>
      <c r="H2102" s="88" t="str">
        <f>Master!H2151</f>
        <v/>
      </c>
      <c r="I2102" s="88" t="str">
        <f>Master!I2151</f>
        <v/>
      </c>
      <c r="J2102" s="88" t="str">
        <f>Master!J2151</f>
        <v>STUDIO WU PTE LTD</v>
      </c>
      <c r="K2102" s="88" t="str">
        <f>Master!K2151</f>
        <v/>
      </c>
      <c r="L2102" s="88" t="str">
        <f>Master!L2151</f>
        <v/>
      </c>
      <c r="M2102" s="88" t="str">
        <f>Master!M2151</f>
        <v/>
      </c>
      <c r="N2102" s="88" t="str">
        <f>Master!N2151</f>
        <v/>
      </c>
      <c r="O2102" s="88" t="str">
        <f>Master!O2151</f>
        <v/>
      </c>
      <c r="P2102" s="88" t="str">
        <f>Master!P2151</f>
        <v/>
      </c>
      <c r="Q2102" s="88" t="str">
        <f>Master!Q2151</f>
        <v/>
      </c>
      <c r="R2102" s="406" t="str">
        <f>Master!R2151</f>
        <v/>
      </c>
      <c r="S2102" s="406">
        <f>Master!S2151</f>
        <v>0</v>
      </c>
      <c r="T2102" s="406" t="str">
        <f>Master!T2151</f>
        <v/>
      </c>
      <c r="U2102" s="406" t="str">
        <f>Master!U2151</f>
        <v/>
      </c>
      <c r="V2102" s="406" t="str">
        <f>Master!V2151</f>
        <v/>
      </c>
      <c r="W2102" s="406" t="str">
        <f>Master!W2151</f>
        <v/>
      </c>
      <c r="X2102" s="406" t="str">
        <f>Master!X2151</f>
        <v/>
      </c>
      <c r="Y2102" s="406" t="str">
        <f>Master!Y2151</f>
        <v/>
      </c>
      <c r="Z2102" s="406" t="str">
        <f>Master!Z2151</f>
        <v/>
      </c>
      <c r="AA2102" s="406" t="str">
        <f>Master!AA2151</f>
        <v/>
      </c>
      <c r="AB2102" s="406" t="str">
        <f>Master!AB2151</f>
        <v/>
      </c>
      <c r="AC2102" s="406" t="str">
        <f>Master!AC2151</f>
        <v/>
      </c>
      <c r="AD2102" s="406" t="str">
        <f>Master!AD2151</f>
        <v/>
      </c>
      <c r="AE2102" s="406" t="str">
        <f>Master!AE2151</f>
        <v/>
      </c>
      <c r="AF2102" s="406" t="str">
        <f>Master!AF2151</f>
        <v/>
      </c>
      <c r="AG2102" s="406" t="str">
        <f>Master!AG2151</f>
        <v/>
      </c>
      <c r="AH2102" s="88" t="str">
        <f>Master!AH2151</f>
        <v/>
      </c>
      <c r="AI2102" s="414" t="str">
        <f>Master!AI2151</f>
        <v/>
      </c>
      <c r="AJ2102" s="406" t="str">
        <f>Master!AJ2151</f>
        <v/>
      </c>
      <c r="AK2102" s="406">
        <f>Master!AK2151</f>
        <v>0</v>
      </c>
      <c r="AL2102" s="88" t="str">
        <f>Master!AL2151</f>
        <v/>
      </c>
      <c r="AM2102" s="416"/>
      <c r="AN2102" s="416"/>
      <c r="AO2102" s="416"/>
      <c r="AP2102" s="416"/>
      <c r="AQ2102" s="416"/>
      <c r="AR2102" s="416">
        <f t="shared" si="10"/>
        <v>0</v>
      </c>
      <c r="AS2102" s="417" t="str">
        <f t="shared" si="11"/>
        <v>#DIV/0!</v>
      </c>
      <c r="AT2102" s="416">
        <f t="shared" si="12"/>
        <v>0</v>
      </c>
      <c r="AU2102" s="417"/>
    </row>
    <row r="2103" hidden="1">
      <c r="A2103" s="88" t="str">
        <f>Master!A2152</f>
        <v>VSTW18089</v>
      </c>
      <c r="B2103" s="414" t="str">
        <f>Master!B2152</f>
        <v/>
      </c>
      <c r="C2103" s="414" t="str">
        <f>Master!C2152</f>
        <v/>
      </c>
      <c r="D2103" s="88" t="str">
        <f>Master!D2152</f>
        <v/>
      </c>
      <c r="E2103" s="406" t="str">
        <f>Master!E2152</f>
        <v/>
      </c>
      <c r="F2103" s="406">
        <f>Master!F2152</f>
        <v>0</v>
      </c>
      <c r="G2103" s="88" t="str">
        <f>Master!G2152</f>
        <v/>
      </c>
      <c r="H2103" s="88" t="str">
        <f>Master!H2152</f>
        <v/>
      </c>
      <c r="I2103" s="88" t="str">
        <f>Master!I2152</f>
        <v/>
      </c>
      <c r="J2103" s="88" t="str">
        <f>Master!J2152</f>
        <v>STUDIO WU PTE LTD</v>
      </c>
      <c r="K2103" s="88" t="str">
        <f>Master!K2152</f>
        <v/>
      </c>
      <c r="L2103" s="88" t="str">
        <f>Master!L2152</f>
        <v/>
      </c>
      <c r="M2103" s="88" t="str">
        <f>Master!M2152</f>
        <v/>
      </c>
      <c r="N2103" s="88" t="str">
        <f>Master!N2152</f>
        <v/>
      </c>
      <c r="O2103" s="88" t="str">
        <f>Master!O2152</f>
        <v/>
      </c>
      <c r="P2103" s="88" t="str">
        <f>Master!P2152</f>
        <v/>
      </c>
      <c r="Q2103" s="88" t="str">
        <f>Master!Q2152</f>
        <v/>
      </c>
      <c r="R2103" s="406" t="str">
        <f>Master!R2152</f>
        <v/>
      </c>
      <c r="S2103" s="406">
        <f>Master!S2152</f>
        <v>0</v>
      </c>
      <c r="T2103" s="406" t="str">
        <f>Master!T2152</f>
        <v/>
      </c>
      <c r="U2103" s="406" t="str">
        <f>Master!U2152</f>
        <v/>
      </c>
      <c r="V2103" s="406" t="str">
        <f>Master!V2152</f>
        <v/>
      </c>
      <c r="W2103" s="406" t="str">
        <f>Master!W2152</f>
        <v/>
      </c>
      <c r="X2103" s="406" t="str">
        <f>Master!X2152</f>
        <v/>
      </c>
      <c r="Y2103" s="406" t="str">
        <f>Master!Y2152</f>
        <v/>
      </c>
      <c r="Z2103" s="406" t="str">
        <f>Master!Z2152</f>
        <v/>
      </c>
      <c r="AA2103" s="406" t="str">
        <f>Master!AA2152</f>
        <v/>
      </c>
      <c r="AB2103" s="406" t="str">
        <f>Master!AB2152</f>
        <v/>
      </c>
      <c r="AC2103" s="406" t="str">
        <f>Master!AC2152</f>
        <v/>
      </c>
      <c r="AD2103" s="406" t="str">
        <f>Master!AD2152</f>
        <v/>
      </c>
      <c r="AE2103" s="406" t="str">
        <f>Master!AE2152</f>
        <v/>
      </c>
      <c r="AF2103" s="406" t="str">
        <f>Master!AF2152</f>
        <v/>
      </c>
      <c r="AG2103" s="406" t="str">
        <f>Master!AG2152</f>
        <v/>
      </c>
      <c r="AH2103" s="88" t="str">
        <f>Master!AH2152</f>
        <v/>
      </c>
      <c r="AI2103" s="88" t="str">
        <f>Master!AI2152</f>
        <v/>
      </c>
      <c r="AJ2103" s="406" t="str">
        <f>Master!AJ2152</f>
        <v/>
      </c>
      <c r="AK2103" s="406">
        <f>Master!AK2152</f>
        <v>0</v>
      </c>
      <c r="AL2103" s="88" t="str">
        <f>Master!AL2152</f>
        <v/>
      </c>
      <c r="AM2103" s="416"/>
      <c r="AN2103" s="416"/>
      <c r="AO2103" s="416"/>
      <c r="AP2103" s="416"/>
      <c r="AQ2103" s="416"/>
      <c r="AR2103" s="416">
        <f t="shared" si="10"/>
        <v>0</v>
      </c>
      <c r="AS2103" s="417" t="str">
        <f t="shared" si="11"/>
        <v>#DIV/0!</v>
      </c>
      <c r="AT2103" s="416">
        <f t="shared" si="12"/>
        <v>0</v>
      </c>
      <c r="AU2103" s="417"/>
    </row>
    <row r="2104" hidden="1">
      <c r="A2104" s="88" t="str">
        <f>Master!A2153</f>
        <v>VSTW18090</v>
      </c>
      <c r="B2104" s="414" t="str">
        <f>Master!B2153</f>
        <v/>
      </c>
      <c r="C2104" s="414" t="str">
        <f>Master!C2153</f>
        <v/>
      </c>
      <c r="D2104" s="88" t="str">
        <f>Master!D2153</f>
        <v/>
      </c>
      <c r="E2104" s="406" t="str">
        <f>Master!E2153</f>
        <v/>
      </c>
      <c r="F2104" s="406">
        <f>Master!F2153</f>
        <v>0</v>
      </c>
      <c r="G2104" s="88" t="str">
        <f>Master!G2153</f>
        <v/>
      </c>
      <c r="H2104" s="88" t="str">
        <f>Master!H2153</f>
        <v/>
      </c>
      <c r="I2104" s="88" t="str">
        <f>Master!I2153</f>
        <v/>
      </c>
      <c r="J2104" s="88" t="str">
        <f>Master!J2153</f>
        <v>STUDIO WU PTE LTD</v>
      </c>
      <c r="K2104" s="88" t="str">
        <f>Master!K2153</f>
        <v/>
      </c>
      <c r="L2104" s="88" t="str">
        <f>Master!L2153</f>
        <v/>
      </c>
      <c r="M2104" s="88" t="str">
        <f>Master!M2153</f>
        <v/>
      </c>
      <c r="N2104" s="88" t="str">
        <f>Master!N2153</f>
        <v/>
      </c>
      <c r="O2104" s="88" t="str">
        <f>Master!O2153</f>
        <v/>
      </c>
      <c r="P2104" s="88" t="str">
        <f>Master!P2153</f>
        <v/>
      </c>
      <c r="Q2104" s="88" t="str">
        <f>Master!Q2153</f>
        <v/>
      </c>
      <c r="R2104" s="406" t="str">
        <f>Master!R2153</f>
        <v/>
      </c>
      <c r="S2104" s="406">
        <f>Master!S2153</f>
        <v>0</v>
      </c>
      <c r="T2104" s="406" t="str">
        <f>Master!T2153</f>
        <v/>
      </c>
      <c r="U2104" s="406" t="str">
        <f>Master!U2153</f>
        <v/>
      </c>
      <c r="V2104" s="406" t="str">
        <f>Master!V2153</f>
        <v/>
      </c>
      <c r="W2104" s="406" t="str">
        <f>Master!W2153</f>
        <v/>
      </c>
      <c r="X2104" s="406" t="str">
        <f>Master!X2153</f>
        <v/>
      </c>
      <c r="Y2104" s="406" t="str">
        <f>Master!Y2153</f>
        <v/>
      </c>
      <c r="Z2104" s="406" t="str">
        <f>Master!Z2153</f>
        <v/>
      </c>
      <c r="AA2104" s="406" t="str">
        <f>Master!AA2153</f>
        <v/>
      </c>
      <c r="AB2104" s="406" t="str">
        <f>Master!AB2153</f>
        <v/>
      </c>
      <c r="AC2104" s="406" t="str">
        <f>Master!AC2153</f>
        <v/>
      </c>
      <c r="AD2104" s="406" t="str">
        <f>Master!AD2153</f>
        <v/>
      </c>
      <c r="AE2104" s="406" t="str">
        <f>Master!AE2153</f>
        <v/>
      </c>
      <c r="AF2104" s="406" t="str">
        <f>Master!AF2153</f>
        <v/>
      </c>
      <c r="AG2104" s="406" t="str">
        <f>Master!AG2153</f>
        <v/>
      </c>
      <c r="AH2104" s="88" t="str">
        <f>Master!AH2153</f>
        <v/>
      </c>
      <c r="AI2104" s="414" t="str">
        <f>Master!AI2153</f>
        <v/>
      </c>
      <c r="AJ2104" s="406" t="str">
        <f>Master!AJ2153</f>
        <v/>
      </c>
      <c r="AK2104" s="406">
        <f>Master!AK2153</f>
        <v>0</v>
      </c>
      <c r="AL2104" s="88" t="str">
        <f>Master!AL2153</f>
        <v/>
      </c>
      <c r="AM2104" s="416"/>
      <c r="AN2104" s="416"/>
      <c r="AO2104" s="416"/>
      <c r="AP2104" s="416"/>
      <c r="AQ2104" s="416"/>
      <c r="AR2104" s="416">
        <f t="shared" si="10"/>
        <v>0</v>
      </c>
      <c r="AS2104" s="417" t="str">
        <f t="shared" si="11"/>
        <v>#DIV/0!</v>
      </c>
      <c r="AT2104" s="416">
        <f t="shared" si="12"/>
        <v>0</v>
      </c>
      <c r="AU2104" s="417"/>
    </row>
    <row r="2105" hidden="1">
      <c r="A2105" s="88" t="str">
        <f>Master!A2154</f>
        <v>VSTW18091</v>
      </c>
      <c r="B2105" s="414" t="str">
        <f>Master!B2154</f>
        <v/>
      </c>
      <c r="C2105" s="414" t="str">
        <f>Master!C2154</f>
        <v/>
      </c>
      <c r="D2105" s="88" t="str">
        <f>Master!D2154</f>
        <v/>
      </c>
      <c r="E2105" s="406" t="str">
        <f>Master!E2154</f>
        <v/>
      </c>
      <c r="F2105" s="406">
        <f>Master!F2154</f>
        <v>0</v>
      </c>
      <c r="G2105" s="88" t="str">
        <f>Master!G2154</f>
        <v/>
      </c>
      <c r="H2105" s="88" t="str">
        <f>Master!H2154</f>
        <v/>
      </c>
      <c r="I2105" s="88" t="str">
        <f>Master!I2154</f>
        <v/>
      </c>
      <c r="J2105" s="88" t="str">
        <f>Master!J2154</f>
        <v>STUDIO WU PTE LTD</v>
      </c>
      <c r="K2105" s="88" t="str">
        <f>Master!K2154</f>
        <v/>
      </c>
      <c r="L2105" s="88" t="str">
        <f>Master!L2154</f>
        <v/>
      </c>
      <c r="M2105" s="88" t="str">
        <f>Master!M2154</f>
        <v/>
      </c>
      <c r="N2105" s="88" t="str">
        <f>Master!N2154</f>
        <v/>
      </c>
      <c r="O2105" s="88" t="str">
        <f>Master!O2154</f>
        <v/>
      </c>
      <c r="P2105" s="88" t="str">
        <f>Master!P2154</f>
        <v/>
      </c>
      <c r="Q2105" s="88" t="str">
        <f>Master!Q2154</f>
        <v/>
      </c>
      <c r="R2105" s="406" t="str">
        <f>Master!R2154</f>
        <v/>
      </c>
      <c r="S2105" s="406">
        <f>Master!S2154</f>
        <v>0</v>
      </c>
      <c r="T2105" s="406" t="str">
        <f>Master!T2154</f>
        <v/>
      </c>
      <c r="U2105" s="406" t="str">
        <f>Master!U2154</f>
        <v/>
      </c>
      <c r="V2105" s="406" t="str">
        <f>Master!V2154</f>
        <v/>
      </c>
      <c r="W2105" s="406" t="str">
        <f>Master!W2154</f>
        <v/>
      </c>
      <c r="X2105" s="406" t="str">
        <f>Master!X2154</f>
        <v/>
      </c>
      <c r="Y2105" s="406" t="str">
        <f>Master!Y2154</f>
        <v/>
      </c>
      <c r="Z2105" s="406" t="str">
        <f>Master!Z2154</f>
        <v/>
      </c>
      <c r="AA2105" s="406" t="str">
        <f>Master!AA2154</f>
        <v/>
      </c>
      <c r="AB2105" s="406" t="str">
        <f>Master!AB2154</f>
        <v/>
      </c>
      <c r="AC2105" s="406" t="str">
        <f>Master!AC2154</f>
        <v/>
      </c>
      <c r="AD2105" s="406" t="str">
        <f>Master!AD2154</f>
        <v/>
      </c>
      <c r="AE2105" s="406" t="str">
        <f>Master!AE2154</f>
        <v/>
      </c>
      <c r="AF2105" s="406" t="str">
        <f>Master!AF2154</f>
        <v/>
      </c>
      <c r="AG2105" s="406" t="str">
        <f>Master!AG2154</f>
        <v/>
      </c>
      <c r="AH2105" s="88" t="str">
        <f>Master!AH2154</f>
        <v/>
      </c>
      <c r="AI2105" s="88" t="str">
        <f>Master!AI2154</f>
        <v/>
      </c>
      <c r="AJ2105" s="406" t="str">
        <f>Master!AJ2154</f>
        <v/>
      </c>
      <c r="AK2105" s="406">
        <f>Master!AK2154</f>
        <v>0</v>
      </c>
      <c r="AL2105" s="88" t="str">
        <f>Master!AL2154</f>
        <v/>
      </c>
      <c r="AM2105" s="416"/>
      <c r="AN2105" s="416"/>
      <c r="AO2105" s="416"/>
      <c r="AP2105" s="416"/>
      <c r="AQ2105" s="416"/>
      <c r="AR2105" s="416">
        <f t="shared" si="10"/>
        <v>0</v>
      </c>
      <c r="AS2105" s="417" t="str">
        <f t="shared" si="11"/>
        <v>#DIV/0!</v>
      </c>
      <c r="AT2105" s="416">
        <f t="shared" si="12"/>
        <v>0</v>
      </c>
      <c r="AU2105" s="417"/>
    </row>
    <row r="2106" hidden="1">
      <c r="A2106" s="88" t="str">
        <f>Master!A2155</f>
        <v>VSTW18092</v>
      </c>
      <c r="B2106" s="414" t="str">
        <f>Master!B2155</f>
        <v/>
      </c>
      <c r="C2106" s="414" t="str">
        <f>Master!C2155</f>
        <v/>
      </c>
      <c r="D2106" s="88" t="str">
        <f>Master!D2155</f>
        <v/>
      </c>
      <c r="E2106" s="406" t="str">
        <f>Master!E2155</f>
        <v/>
      </c>
      <c r="F2106" s="406">
        <f>Master!F2155</f>
        <v>0</v>
      </c>
      <c r="G2106" s="88" t="str">
        <f>Master!G2155</f>
        <v/>
      </c>
      <c r="H2106" s="88" t="str">
        <f>Master!H2155</f>
        <v/>
      </c>
      <c r="I2106" s="88" t="str">
        <f>Master!I2155</f>
        <v/>
      </c>
      <c r="J2106" s="88" t="str">
        <f>Master!J2155</f>
        <v>STUDIO WU PTE LTD</v>
      </c>
      <c r="K2106" s="88" t="str">
        <f>Master!K2155</f>
        <v/>
      </c>
      <c r="L2106" s="88" t="str">
        <f>Master!L2155</f>
        <v/>
      </c>
      <c r="M2106" s="88" t="str">
        <f>Master!M2155</f>
        <v/>
      </c>
      <c r="N2106" s="88" t="str">
        <f>Master!N2155</f>
        <v/>
      </c>
      <c r="O2106" s="88" t="str">
        <f>Master!O2155</f>
        <v/>
      </c>
      <c r="P2106" s="88" t="str">
        <f>Master!P2155</f>
        <v/>
      </c>
      <c r="Q2106" s="88" t="str">
        <f>Master!Q2155</f>
        <v/>
      </c>
      <c r="R2106" s="406" t="str">
        <f>Master!R2155</f>
        <v/>
      </c>
      <c r="S2106" s="406">
        <f>Master!S2155</f>
        <v>0</v>
      </c>
      <c r="T2106" s="406" t="str">
        <f>Master!T2155</f>
        <v/>
      </c>
      <c r="U2106" s="406" t="str">
        <f>Master!U2155</f>
        <v/>
      </c>
      <c r="V2106" s="406" t="str">
        <f>Master!V2155</f>
        <v/>
      </c>
      <c r="W2106" s="406" t="str">
        <f>Master!W2155</f>
        <v/>
      </c>
      <c r="X2106" s="406" t="str">
        <f>Master!X2155</f>
        <v/>
      </c>
      <c r="Y2106" s="406" t="str">
        <f>Master!Y2155</f>
        <v/>
      </c>
      <c r="Z2106" s="406" t="str">
        <f>Master!Z2155</f>
        <v/>
      </c>
      <c r="AA2106" s="406" t="str">
        <f>Master!AA2155</f>
        <v/>
      </c>
      <c r="AB2106" s="406" t="str">
        <f>Master!AB2155</f>
        <v/>
      </c>
      <c r="AC2106" s="406" t="str">
        <f>Master!AC2155</f>
        <v/>
      </c>
      <c r="AD2106" s="406" t="str">
        <f>Master!AD2155</f>
        <v/>
      </c>
      <c r="AE2106" s="406" t="str">
        <f>Master!AE2155</f>
        <v/>
      </c>
      <c r="AF2106" s="406" t="str">
        <f>Master!AF2155</f>
        <v/>
      </c>
      <c r="AG2106" s="406" t="str">
        <f>Master!AG2155</f>
        <v/>
      </c>
      <c r="AH2106" s="88" t="str">
        <f>Master!AH2155</f>
        <v/>
      </c>
      <c r="AI2106" s="414" t="str">
        <f>Master!AI2155</f>
        <v/>
      </c>
      <c r="AJ2106" s="406" t="str">
        <f>Master!AJ2155</f>
        <v/>
      </c>
      <c r="AK2106" s="406">
        <f>Master!AK2155</f>
        <v>0</v>
      </c>
      <c r="AL2106" s="88" t="str">
        <f>Master!AL2155</f>
        <v/>
      </c>
      <c r="AM2106" s="416"/>
      <c r="AN2106" s="416"/>
      <c r="AO2106" s="416"/>
      <c r="AP2106" s="416"/>
      <c r="AQ2106" s="416"/>
      <c r="AR2106" s="416">
        <f t="shared" si="10"/>
        <v>0</v>
      </c>
      <c r="AS2106" s="417" t="str">
        <f t="shared" si="11"/>
        <v>#DIV/0!</v>
      </c>
      <c r="AT2106" s="416">
        <f t="shared" si="12"/>
        <v>0</v>
      </c>
      <c r="AU2106" s="417"/>
    </row>
    <row r="2107" hidden="1">
      <c r="A2107" s="88" t="str">
        <f>Master!A2156</f>
        <v>VSTW18093</v>
      </c>
      <c r="B2107" s="414" t="str">
        <f>Master!B2156</f>
        <v/>
      </c>
      <c r="C2107" s="414" t="str">
        <f>Master!C2156</f>
        <v/>
      </c>
      <c r="D2107" s="88" t="str">
        <f>Master!D2156</f>
        <v/>
      </c>
      <c r="E2107" s="406" t="str">
        <f>Master!E2156</f>
        <v/>
      </c>
      <c r="F2107" s="406">
        <f>Master!F2156</f>
        <v>0</v>
      </c>
      <c r="G2107" s="88" t="str">
        <f>Master!G2156</f>
        <v/>
      </c>
      <c r="H2107" s="88" t="str">
        <f>Master!H2156</f>
        <v/>
      </c>
      <c r="I2107" s="88" t="str">
        <f>Master!I2156</f>
        <v/>
      </c>
      <c r="J2107" s="88" t="str">
        <f>Master!J2156</f>
        <v>STUDIO WU PTE LTD</v>
      </c>
      <c r="K2107" s="88" t="str">
        <f>Master!K2156</f>
        <v/>
      </c>
      <c r="L2107" s="88" t="str">
        <f>Master!L2156</f>
        <v/>
      </c>
      <c r="M2107" s="88" t="str">
        <f>Master!M2156</f>
        <v/>
      </c>
      <c r="N2107" s="88" t="str">
        <f>Master!N2156</f>
        <v/>
      </c>
      <c r="O2107" s="88" t="str">
        <f>Master!O2156</f>
        <v/>
      </c>
      <c r="P2107" s="88" t="str">
        <f>Master!P2156</f>
        <v/>
      </c>
      <c r="Q2107" s="88" t="str">
        <f>Master!Q2156</f>
        <v/>
      </c>
      <c r="R2107" s="406" t="str">
        <f>Master!R2156</f>
        <v/>
      </c>
      <c r="S2107" s="406">
        <f>Master!S2156</f>
        <v>0</v>
      </c>
      <c r="T2107" s="406" t="str">
        <f>Master!T2156</f>
        <v/>
      </c>
      <c r="U2107" s="406" t="str">
        <f>Master!U2156</f>
        <v/>
      </c>
      <c r="V2107" s="406" t="str">
        <f>Master!V2156</f>
        <v/>
      </c>
      <c r="W2107" s="406" t="str">
        <f>Master!W2156</f>
        <v/>
      </c>
      <c r="X2107" s="406" t="str">
        <f>Master!X2156</f>
        <v/>
      </c>
      <c r="Y2107" s="406" t="str">
        <f>Master!Y2156</f>
        <v/>
      </c>
      <c r="Z2107" s="406" t="str">
        <f>Master!Z2156</f>
        <v/>
      </c>
      <c r="AA2107" s="406" t="str">
        <f>Master!AA2156</f>
        <v/>
      </c>
      <c r="AB2107" s="406" t="str">
        <f>Master!AB2156</f>
        <v/>
      </c>
      <c r="AC2107" s="406" t="str">
        <f>Master!AC2156</f>
        <v/>
      </c>
      <c r="AD2107" s="406" t="str">
        <f>Master!AD2156</f>
        <v/>
      </c>
      <c r="AE2107" s="406" t="str">
        <f>Master!AE2156</f>
        <v/>
      </c>
      <c r="AF2107" s="406" t="str">
        <f>Master!AF2156</f>
        <v/>
      </c>
      <c r="AG2107" s="406" t="str">
        <f>Master!AG2156</f>
        <v/>
      </c>
      <c r="AH2107" s="88" t="str">
        <f>Master!AH2156</f>
        <v/>
      </c>
      <c r="AI2107" s="88" t="str">
        <f>Master!AI2156</f>
        <v/>
      </c>
      <c r="AJ2107" s="406" t="str">
        <f>Master!AJ2156</f>
        <v/>
      </c>
      <c r="AK2107" s="406">
        <f>Master!AK2156</f>
        <v>0</v>
      </c>
      <c r="AL2107" s="88" t="str">
        <f>Master!AL2156</f>
        <v/>
      </c>
      <c r="AM2107" s="416"/>
      <c r="AN2107" s="416"/>
      <c r="AO2107" s="416"/>
      <c r="AP2107" s="416"/>
      <c r="AQ2107" s="416"/>
      <c r="AR2107" s="416">
        <f t="shared" si="10"/>
        <v>0</v>
      </c>
      <c r="AS2107" s="417" t="str">
        <f t="shared" si="11"/>
        <v>#DIV/0!</v>
      </c>
      <c r="AT2107" s="416">
        <f t="shared" si="12"/>
        <v>0</v>
      </c>
      <c r="AU2107" s="417"/>
    </row>
    <row r="2108" hidden="1">
      <c r="A2108" s="88" t="str">
        <f>Master!A2157</f>
        <v>VSTW18094</v>
      </c>
      <c r="B2108" s="414" t="str">
        <f>Master!B2157</f>
        <v/>
      </c>
      <c r="C2108" s="414" t="str">
        <f>Master!C2157</f>
        <v/>
      </c>
      <c r="D2108" s="88" t="str">
        <f>Master!D2157</f>
        <v/>
      </c>
      <c r="E2108" s="406" t="str">
        <f>Master!E2157</f>
        <v/>
      </c>
      <c r="F2108" s="406">
        <f>Master!F2157</f>
        <v>0</v>
      </c>
      <c r="G2108" s="88" t="str">
        <f>Master!G2157</f>
        <v/>
      </c>
      <c r="H2108" s="88" t="str">
        <f>Master!H2157</f>
        <v/>
      </c>
      <c r="I2108" s="88" t="str">
        <f>Master!I2157</f>
        <v/>
      </c>
      <c r="J2108" s="88" t="str">
        <f>Master!J2157</f>
        <v>STUDIO WU PTE LTD</v>
      </c>
      <c r="K2108" s="88" t="str">
        <f>Master!K2157</f>
        <v/>
      </c>
      <c r="L2108" s="88" t="str">
        <f>Master!L2157</f>
        <v/>
      </c>
      <c r="M2108" s="88" t="str">
        <f>Master!M2157</f>
        <v/>
      </c>
      <c r="N2108" s="88" t="str">
        <f>Master!N2157</f>
        <v/>
      </c>
      <c r="O2108" s="88" t="str">
        <f>Master!O2157</f>
        <v/>
      </c>
      <c r="P2108" s="88" t="str">
        <f>Master!P2157</f>
        <v/>
      </c>
      <c r="Q2108" s="88" t="str">
        <f>Master!Q2157</f>
        <v/>
      </c>
      <c r="R2108" s="406" t="str">
        <f>Master!R2157</f>
        <v/>
      </c>
      <c r="S2108" s="406">
        <f>Master!S2157</f>
        <v>0</v>
      </c>
      <c r="T2108" s="406" t="str">
        <f>Master!T2157</f>
        <v/>
      </c>
      <c r="U2108" s="406" t="str">
        <f>Master!U2157</f>
        <v/>
      </c>
      <c r="V2108" s="406" t="str">
        <f>Master!V2157</f>
        <v/>
      </c>
      <c r="W2108" s="406" t="str">
        <f>Master!W2157</f>
        <v/>
      </c>
      <c r="X2108" s="406" t="str">
        <f>Master!X2157</f>
        <v/>
      </c>
      <c r="Y2108" s="406" t="str">
        <f>Master!Y2157</f>
        <v/>
      </c>
      <c r="Z2108" s="406" t="str">
        <f>Master!Z2157</f>
        <v/>
      </c>
      <c r="AA2108" s="406" t="str">
        <f>Master!AA2157</f>
        <v/>
      </c>
      <c r="AB2108" s="406" t="str">
        <f>Master!AB2157</f>
        <v/>
      </c>
      <c r="AC2108" s="406" t="str">
        <f>Master!AC2157</f>
        <v/>
      </c>
      <c r="AD2108" s="406" t="str">
        <f>Master!AD2157</f>
        <v/>
      </c>
      <c r="AE2108" s="406" t="str">
        <f>Master!AE2157</f>
        <v/>
      </c>
      <c r="AF2108" s="406" t="str">
        <f>Master!AF2157</f>
        <v/>
      </c>
      <c r="AG2108" s="406" t="str">
        <f>Master!AG2157</f>
        <v/>
      </c>
      <c r="AH2108" s="88" t="str">
        <f>Master!AH2157</f>
        <v/>
      </c>
      <c r="AI2108" s="414" t="str">
        <f>Master!AI2157</f>
        <v/>
      </c>
      <c r="AJ2108" s="406" t="str">
        <f>Master!AJ2157</f>
        <v/>
      </c>
      <c r="AK2108" s="406">
        <f>Master!AK2157</f>
        <v>0</v>
      </c>
      <c r="AL2108" s="88" t="str">
        <f>Master!AL2157</f>
        <v/>
      </c>
      <c r="AM2108" s="416"/>
      <c r="AN2108" s="416"/>
      <c r="AO2108" s="416"/>
      <c r="AP2108" s="416"/>
      <c r="AQ2108" s="416"/>
      <c r="AR2108" s="416">
        <f t="shared" si="10"/>
        <v>0</v>
      </c>
      <c r="AS2108" s="417" t="str">
        <f t="shared" si="11"/>
        <v>#DIV/0!</v>
      </c>
      <c r="AT2108" s="416">
        <f t="shared" si="12"/>
        <v>0</v>
      </c>
      <c r="AU2108" s="417"/>
    </row>
    <row r="2109" hidden="1">
      <c r="A2109" s="88" t="str">
        <f>Master!A2158</f>
        <v>VSTW18095</v>
      </c>
      <c r="B2109" s="414" t="str">
        <f>Master!B2158</f>
        <v/>
      </c>
      <c r="C2109" s="414" t="str">
        <f>Master!C2158</f>
        <v/>
      </c>
      <c r="D2109" s="88" t="str">
        <f>Master!D2158</f>
        <v/>
      </c>
      <c r="E2109" s="406" t="str">
        <f>Master!E2158</f>
        <v/>
      </c>
      <c r="F2109" s="406">
        <f>Master!F2158</f>
        <v>0</v>
      </c>
      <c r="G2109" s="88" t="str">
        <f>Master!G2158</f>
        <v/>
      </c>
      <c r="H2109" s="88" t="str">
        <f>Master!H2158</f>
        <v/>
      </c>
      <c r="I2109" s="88" t="str">
        <f>Master!I2158</f>
        <v/>
      </c>
      <c r="J2109" s="88" t="str">
        <f>Master!J2158</f>
        <v>STUDIO WU PTE LTD</v>
      </c>
      <c r="K2109" s="88" t="str">
        <f>Master!K2158</f>
        <v/>
      </c>
      <c r="L2109" s="88" t="str">
        <f>Master!L2158</f>
        <v/>
      </c>
      <c r="M2109" s="88" t="str">
        <f>Master!M2158</f>
        <v/>
      </c>
      <c r="N2109" s="88" t="str">
        <f>Master!N2158</f>
        <v/>
      </c>
      <c r="O2109" s="88" t="str">
        <f>Master!O2158</f>
        <v/>
      </c>
      <c r="P2109" s="88" t="str">
        <f>Master!P2158</f>
        <v/>
      </c>
      <c r="Q2109" s="88" t="str">
        <f>Master!Q2158</f>
        <v/>
      </c>
      <c r="R2109" s="406" t="str">
        <f>Master!R2158</f>
        <v/>
      </c>
      <c r="S2109" s="406">
        <f>Master!S2158</f>
        <v>0</v>
      </c>
      <c r="T2109" s="406" t="str">
        <f>Master!T2158</f>
        <v/>
      </c>
      <c r="U2109" s="406" t="str">
        <f>Master!U2158</f>
        <v/>
      </c>
      <c r="V2109" s="406" t="str">
        <f>Master!V2158</f>
        <v/>
      </c>
      <c r="W2109" s="406" t="str">
        <f>Master!W2158</f>
        <v/>
      </c>
      <c r="X2109" s="406" t="str">
        <f>Master!X2158</f>
        <v/>
      </c>
      <c r="Y2109" s="406" t="str">
        <f>Master!Y2158</f>
        <v/>
      </c>
      <c r="Z2109" s="406" t="str">
        <f>Master!Z2158</f>
        <v/>
      </c>
      <c r="AA2109" s="406" t="str">
        <f>Master!AA2158</f>
        <v/>
      </c>
      <c r="AB2109" s="406" t="str">
        <f>Master!AB2158</f>
        <v/>
      </c>
      <c r="AC2109" s="406" t="str">
        <f>Master!AC2158</f>
        <v/>
      </c>
      <c r="AD2109" s="406" t="str">
        <f>Master!AD2158</f>
        <v/>
      </c>
      <c r="AE2109" s="406" t="str">
        <f>Master!AE2158</f>
        <v/>
      </c>
      <c r="AF2109" s="406" t="str">
        <f>Master!AF2158</f>
        <v/>
      </c>
      <c r="AG2109" s="406" t="str">
        <f>Master!AG2158</f>
        <v/>
      </c>
      <c r="AH2109" s="88" t="str">
        <f>Master!AH2158</f>
        <v/>
      </c>
      <c r="AI2109" s="88" t="str">
        <f>Master!AI2158</f>
        <v/>
      </c>
      <c r="AJ2109" s="406" t="str">
        <f>Master!AJ2158</f>
        <v/>
      </c>
      <c r="AK2109" s="406">
        <f>Master!AK2158</f>
        <v>0</v>
      </c>
      <c r="AL2109" s="88" t="str">
        <f>Master!AL2158</f>
        <v/>
      </c>
      <c r="AM2109" s="416"/>
      <c r="AN2109" s="416"/>
      <c r="AO2109" s="416"/>
      <c r="AP2109" s="416"/>
      <c r="AQ2109" s="416"/>
      <c r="AR2109" s="416">
        <f t="shared" si="10"/>
        <v>0</v>
      </c>
      <c r="AS2109" s="417" t="str">
        <f t="shared" si="11"/>
        <v>#DIV/0!</v>
      </c>
      <c r="AT2109" s="416">
        <f t="shared" si="12"/>
        <v>0</v>
      </c>
      <c r="AU2109" s="417"/>
    </row>
    <row r="2110" hidden="1">
      <c r="A2110" s="88" t="str">
        <f>Master!A2159</f>
        <v>VSTW18096</v>
      </c>
      <c r="B2110" s="414" t="str">
        <f>Master!B2159</f>
        <v/>
      </c>
      <c r="C2110" s="414" t="str">
        <f>Master!C2159</f>
        <v/>
      </c>
      <c r="D2110" s="88" t="str">
        <f>Master!D2159</f>
        <v/>
      </c>
      <c r="E2110" s="406" t="str">
        <f>Master!E2159</f>
        <v/>
      </c>
      <c r="F2110" s="406">
        <f>Master!F2159</f>
        <v>0</v>
      </c>
      <c r="G2110" s="88" t="str">
        <f>Master!G2159</f>
        <v/>
      </c>
      <c r="H2110" s="88" t="str">
        <f>Master!H2159</f>
        <v/>
      </c>
      <c r="I2110" s="88" t="str">
        <f>Master!I2159</f>
        <v/>
      </c>
      <c r="J2110" s="88" t="str">
        <f>Master!J2159</f>
        <v>STUDIO WU PTE LTD</v>
      </c>
      <c r="K2110" s="88" t="str">
        <f>Master!K2159</f>
        <v/>
      </c>
      <c r="L2110" s="88" t="str">
        <f>Master!L2159</f>
        <v/>
      </c>
      <c r="M2110" s="88" t="str">
        <f>Master!M2159</f>
        <v/>
      </c>
      <c r="N2110" s="88" t="str">
        <f>Master!N2159</f>
        <v/>
      </c>
      <c r="O2110" s="88" t="str">
        <f>Master!O2159</f>
        <v/>
      </c>
      <c r="P2110" s="88" t="str">
        <f>Master!P2159</f>
        <v/>
      </c>
      <c r="Q2110" s="88" t="str">
        <f>Master!Q2159</f>
        <v/>
      </c>
      <c r="R2110" s="406" t="str">
        <f>Master!R2159</f>
        <v/>
      </c>
      <c r="S2110" s="406">
        <f>Master!S2159</f>
        <v>0</v>
      </c>
      <c r="T2110" s="406" t="str">
        <f>Master!T2159</f>
        <v/>
      </c>
      <c r="U2110" s="406" t="str">
        <f>Master!U2159</f>
        <v/>
      </c>
      <c r="V2110" s="406" t="str">
        <f>Master!V2159</f>
        <v/>
      </c>
      <c r="W2110" s="406" t="str">
        <f>Master!W2159</f>
        <v/>
      </c>
      <c r="X2110" s="406" t="str">
        <f>Master!X2159</f>
        <v/>
      </c>
      <c r="Y2110" s="406" t="str">
        <f>Master!Y2159</f>
        <v/>
      </c>
      <c r="Z2110" s="406" t="str">
        <f>Master!Z2159</f>
        <v/>
      </c>
      <c r="AA2110" s="406" t="str">
        <f>Master!AA2159</f>
        <v/>
      </c>
      <c r="AB2110" s="406" t="str">
        <f>Master!AB2159</f>
        <v/>
      </c>
      <c r="AC2110" s="406" t="str">
        <f>Master!AC2159</f>
        <v/>
      </c>
      <c r="AD2110" s="406" t="str">
        <f>Master!AD2159</f>
        <v/>
      </c>
      <c r="AE2110" s="406" t="str">
        <f>Master!AE2159</f>
        <v/>
      </c>
      <c r="AF2110" s="406" t="str">
        <f>Master!AF2159</f>
        <v/>
      </c>
      <c r="AG2110" s="406" t="str">
        <f>Master!AG2159</f>
        <v/>
      </c>
      <c r="AH2110" s="88" t="str">
        <f>Master!AH2159</f>
        <v/>
      </c>
      <c r="AI2110" s="414" t="str">
        <f>Master!AI2159</f>
        <v/>
      </c>
      <c r="AJ2110" s="406" t="str">
        <f>Master!AJ2159</f>
        <v/>
      </c>
      <c r="AK2110" s="406">
        <f>Master!AK2159</f>
        <v>0</v>
      </c>
      <c r="AL2110" s="88" t="str">
        <f>Master!AL2159</f>
        <v/>
      </c>
      <c r="AM2110" s="416"/>
      <c r="AN2110" s="416"/>
      <c r="AO2110" s="416"/>
      <c r="AP2110" s="416"/>
      <c r="AQ2110" s="416"/>
      <c r="AR2110" s="416">
        <f t="shared" si="10"/>
        <v>0</v>
      </c>
      <c r="AS2110" s="417" t="str">
        <f t="shared" si="11"/>
        <v>#DIV/0!</v>
      </c>
      <c r="AT2110" s="416">
        <f t="shared" si="12"/>
        <v>0</v>
      </c>
      <c r="AU2110" s="417"/>
    </row>
    <row r="2111" hidden="1">
      <c r="A2111" s="88" t="str">
        <f>Master!A2160</f>
        <v>VSTW18097</v>
      </c>
      <c r="B2111" s="414" t="str">
        <f>Master!B2160</f>
        <v/>
      </c>
      <c r="C2111" s="414" t="str">
        <f>Master!C2160</f>
        <v/>
      </c>
      <c r="D2111" s="88" t="str">
        <f>Master!D2160</f>
        <v/>
      </c>
      <c r="E2111" s="406" t="str">
        <f>Master!E2160</f>
        <v/>
      </c>
      <c r="F2111" s="406">
        <f>Master!F2160</f>
        <v>0</v>
      </c>
      <c r="G2111" s="88" t="str">
        <f>Master!G2160</f>
        <v/>
      </c>
      <c r="H2111" s="88" t="str">
        <f>Master!H2160</f>
        <v/>
      </c>
      <c r="I2111" s="88" t="str">
        <f>Master!I2160</f>
        <v/>
      </c>
      <c r="J2111" s="88" t="str">
        <f>Master!J2160</f>
        <v>STUDIO WU PTE LTD</v>
      </c>
      <c r="K2111" s="88" t="str">
        <f>Master!K2160</f>
        <v/>
      </c>
      <c r="L2111" s="88" t="str">
        <f>Master!L2160</f>
        <v/>
      </c>
      <c r="M2111" s="88" t="str">
        <f>Master!M2160</f>
        <v/>
      </c>
      <c r="N2111" s="88" t="str">
        <f>Master!N2160</f>
        <v/>
      </c>
      <c r="O2111" s="88" t="str">
        <f>Master!O2160</f>
        <v/>
      </c>
      <c r="P2111" s="88" t="str">
        <f>Master!P2160</f>
        <v/>
      </c>
      <c r="Q2111" s="88" t="str">
        <f>Master!Q2160</f>
        <v/>
      </c>
      <c r="R2111" s="406" t="str">
        <f>Master!R2160</f>
        <v/>
      </c>
      <c r="S2111" s="406">
        <f>Master!S2160</f>
        <v>0</v>
      </c>
      <c r="T2111" s="406" t="str">
        <f>Master!T2160</f>
        <v/>
      </c>
      <c r="U2111" s="406" t="str">
        <f>Master!U2160</f>
        <v/>
      </c>
      <c r="V2111" s="406" t="str">
        <f>Master!V2160</f>
        <v/>
      </c>
      <c r="W2111" s="406" t="str">
        <f>Master!W2160</f>
        <v/>
      </c>
      <c r="X2111" s="406" t="str">
        <f>Master!X2160</f>
        <v/>
      </c>
      <c r="Y2111" s="406" t="str">
        <f>Master!Y2160</f>
        <v/>
      </c>
      <c r="Z2111" s="406" t="str">
        <f>Master!Z2160</f>
        <v/>
      </c>
      <c r="AA2111" s="406" t="str">
        <f>Master!AA2160</f>
        <v/>
      </c>
      <c r="AB2111" s="406" t="str">
        <f>Master!AB2160</f>
        <v/>
      </c>
      <c r="AC2111" s="406" t="str">
        <f>Master!AC2160</f>
        <v/>
      </c>
      <c r="AD2111" s="406" t="str">
        <f>Master!AD2160</f>
        <v/>
      </c>
      <c r="AE2111" s="406" t="str">
        <f>Master!AE2160</f>
        <v/>
      </c>
      <c r="AF2111" s="406" t="str">
        <f>Master!AF2160</f>
        <v/>
      </c>
      <c r="AG2111" s="406" t="str">
        <f>Master!AG2160</f>
        <v/>
      </c>
      <c r="AH2111" s="88" t="str">
        <f>Master!AH2160</f>
        <v/>
      </c>
      <c r="AI2111" s="88" t="str">
        <f>Master!AI2160</f>
        <v/>
      </c>
      <c r="AJ2111" s="406" t="str">
        <f>Master!AJ2160</f>
        <v/>
      </c>
      <c r="AK2111" s="406">
        <f>Master!AK2160</f>
        <v>0</v>
      </c>
      <c r="AL2111" s="88" t="str">
        <f>Master!AL2160</f>
        <v/>
      </c>
      <c r="AM2111" s="416"/>
      <c r="AN2111" s="416"/>
      <c r="AO2111" s="416"/>
      <c r="AP2111" s="416"/>
      <c r="AQ2111" s="416"/>
      <c r="AR2111" s="416">
        <f t="shared" si="10"/>
        <v>0</v>
      </c>
      <c r="AS2111" s="417" t="str">
        <f t="shared" si="11"/>
        <v>#DIV/0!</v>
      </c>
      <c r="AT2111" s="416">
        <f t="shared" si="12"/>
        <v>0</v>
      </c>
      <c r="AU2111" s="417"/>
    </row>
    <row r="2112" hidden="1">
      <c r="A2112" s="88" t="str">
        <f>Master!A2161</f>
        <v>VSTW18098</v>
      </c>
      <c r="B2112" s="414" t="str">
        <f>Master!B2161</f>
        <v/>
      </c>
      <c r="C2112" s="414" t="str">
        <f>Master!C2161</f>
        <v/>
      </c>
      <c r="D2112" s="88" t="str">
        <f>Master!D2161</f>
        <v/>
      </c>
      <c r="E2112" s="406" t="str">
        <f>Master!E2161</f>
        <v/>
      </c>
      <c r="F2112" s="406">
        <f>Master!F2161</f>
        <v>0</v>
      </c>
      <c r="G2112" s="88" t="str">
        <f>Master!G2161</f>
        <v/>
      </c>
      <c r="H2112" s="88" t="str">
        <f>Master!H2161</f>
        <v/>
      </c>
      <c r="I2112" s="88" t="str">
        <f>Master!I2161</f>
        <v/>
      </c>
      <c r="J2112" s="88" t="str">
        <f>Master!J2161</f>
        <v>STUDIO WU PTE LTD</v>
      </c>
      <c r="K2112" s="88" t="str">
        <f>Master!K2161</f>
        <v/>
      </c>
      <c r="L2112" s="88" t="str">
        <f>Master!L2161</f>
        <v/>
      </c>
      <c r="M2112" s="88" t="str">
        <f>Master!M2161</f>
        <v/>
      </c>
      <c r="N2112" s="88" t="str">
        <f>Master!N2161</f>
        <v/>
      </c>
      <c r="O2112" s="88" t="str">
        <f>Master!O2161</f>
        <v/>
      </c>
      <c r="P2112" s="88" t="str">
        <f>Master!P2161</f>
        <v/>
      </c>
      <c r="Q2112" s="88" t="str">
        <f>Master!Q2161</f>
        <v/>
      </c>
      <c r="R2112" s="406" t="str">
        <f>Master!R2161</f>
        <v/>
      </c>
      <c r="S2112" s="406">
        <f>Master!S2161</f>
        <v>0</v>
      </c>
      <c r="T2112" s="406" t="str">
        <f>Master!T2161</f>
        <v/>
      </c>
      <c r="U2112" s="406" t="str">
        <f>Master!U2161</f>
        <v/>
      </c>
      <c r="V2112" s="406" t="str">
        <f>Master!V2161</f>
        <v/>
      </c>
      <c r="W2112" s="406" t="str">
        <f>Master!W2161</f>
        <v/>
      </c>
      <c r="X2112" s="406" t="str">
        <f>Master!X2161</f>
        <v/>
      </c>
      <c r="Y2112" s="406" t="str">
        <f>Master!Y2161</f>
        <v/>
      </c>
      <c r="Z2112" s="406" t="str">
        <f>Master!Z2161</f>
        <v/>
      </c>
      <c r="AA2112" s="406" t="str">
        <f>Master!AA2161</f>
        <v/>
      </c>
      <c r="AB2112" s="406" t="str">
        <f>Master!AB2161</f>
        <v/>
      </c>
      <c r="AC2112" s="406" t="str">
        <f>Master!AC2161</f>
        <v/>
      </c>
      <c r="AD2112" s="406" t="str">
        <f>Master!AD2161</f>
        <v/>
      </c>
      <c r="AE2112" s="406" t="str">
        <f>Master!AE2161</f>
        <v/>
      </c>
      <c r="AF2112" s="406" t="str">
        <f>Master!AF2161</f>
        <v/>
      </c>
      <c r="AG2112" s="406" t="str">
        <f>Master!AG2161</f>
        <v/>
      </c>
      <c r="AH2112" s="88" t="str">
        <f>Master!AH2161</f>
        <v/>
      </c>
      <c r="AI2112" s="414" t="str">
        <f>Master!AI2161</f>
        <v/>
      </c>
      <c r="AJ2112" s="406" t="str">
        <f>Master!AJ2161</f>
        <v/>
      </c>
      <c r="AK2112" s="406">
        <f>Master!AK2161</f>
        <v>0</v>
      </c>
      <c r="AL2112" s="88" t="str">
        <f>Master!AL2161</f>
        <v/>
      </c>
      <c r="AM2112" s="416"/>
      <c r="AN2112" s="416"/>
      <c r="AO2112" s="416"/>
      <c r="AP2112" s="416"/>
      <c r="AQ2112" s="416"/>
      <c r="AR2112" s="416">
        <f t="shared" si="10"/>
        <v>0</v>
      </c>
      <c r="AS2112" s="417" t="str">
        <f t="shared" si="11"/>
        <v>#DIV/0!</v>
      </c>
      <c r="AT2112" s="416">
        <f t="shared" si="12"/>
        <v>0</v>
      </c>
      <c r="AU2112" s="417"/>
    </row>
    <row r="2113" hidden="1">
      <c r="A2113" s="88" t="str">
        <f>Master!A2162</f>
        <v>VSTW18099</v>
      </c>
      <c r="B2113" s="414" t="str">
        <f>Master!B2162</f>
        <v/>
      </c>
      <c r="C2113" s="414" t="str">
        <f>Master!C2162</f>
        <v/>
      </c>
      <c r="D2113" s="88" t="str">
        <f>Master!D2162</f>
        <v/>
      </c>
      <c r="E2113" s="406" t="str">
        <f>Master!E2162</f>
        <v/>
      </c>
      <c r="F2113" s="406">
        <f>Master!F2162</f>
        <v>0</v>
      </c>
      <c r="G2113" s="88" t="str">
        <f>Master!G2162</f>
        <v/>
      </c>
      <c r="H2113" s="88" t="str">
        <f>Master!H2162</f>
        <v/>
      </c>
      <c r="I2113" s="88" t="str">
        <f>Master!I2162</f>
        <v/>
      </c>
      <c r="J2113" s="88" t="str">
        <f>Master!J2162</f>
        <v>STUDIO WU PTE LTD</v>
      </c>
      <c r="K2113" s="88" t="str">
        <f>Master!K2162</f>
        <v/>
      </c>
      <c r="L2113" s="88" t="str">
        <f>Master!L2162</f>
        <v/>
      </c>
      <c r="M2113" s="88" t="str">
        <f>Master!M2162</f>
        <v/>
      </c>
      <c r="N2113" s="88" t="str">
        <f>Master!N2162</f>
        <v/>
      </c>
      <c r="O2113" s="88" t="str">
        <f>Master!O2162</f>
        <v/>
      </c>
      <c r="P2113" s="88" t="str">
        <f>Master!P2162</f>
        <v/>
      </c>
      <c r="Q2113" s="88" t="str">
        <f>Master!Q2162</f>
        <v/>
      </c>
      <c r="R2113" s="406" t="str">
        <f>Master!R2162</f>
        <v/>
      </c>
      <c r="S2113" s="406">
        <f>Master!S2162</f>
        <v>0</v>
      </c>
      <c r="T2113" s="406" t="str">
        <f>Master!T2162</f>
        <v/>
      </c>
      <c r="U2113" s="406" t="str">
        <f>Master!U2162</f>
        <v/>
      </c>
      <c r="V2113" s="406" t="str">
        <f>Master!V2162</f>
        <v/>
      </c>
      <c r="W2113" s="406" t="str">
        <f>Master!W2162</f>
        <v/>
      </c>
      <c r="X2113" s="406" t="str">
        <f>Master!X2162</f>
        <v/>
      </c>
      <c r="Y2113" s="406" t="str">
        <f>Master!Y2162</f>
        <v/>
      </c>
      <c r="Z2113" s="406" t="str">
        <f>Master!Z2162</f>
        <v/>
      </c>
      <c r="AA2113" s="406" t="str">
        <f>Master!AA2162</f>
        <v/>
      </c>
      <c r="AB2113" s="406" t="str">
        <f>Master!AB2162</f>
        <v/>
      </c>
      <c r="AC2113" s="406" t="str">
        <f>Master!AC2162</f>
        <v/>
      </c>
      <c r="AD2113" s="406" t="str">
        <f>Master!AD2162</f>
        <v/>
      </c>
      <c r="AE2113" s="406" t="str">
        <f>Master!AE2162</f>
        <v/>
      </c>
      <c r="AF2113" s="406" t="str">
        <f>Master!AF2162</f>
        <v/>
      </c>
      <c r="AG2113" s="406" t="str">
        <f>Master!AG2162</f>
        <v/>
      </c>
      <c r="AH2113" s="88" t="str">
        <f>Master!AH2162</f>
        <v/>
      </c>
      <c r="AI2113" s="88" t="str">
        <f>Master!AI2162</f>
        <v/>
      </c>
      <c r="AJ2113" s="406" t="str">
        <f>Master!AJ2162</f>
        <v/>
      </c>
      <c r="AK2113" s="406">
        <f>Master!AK2162</f>
        <v>0</v>
      </c>
      <c r="AL2113" s="88" t="str">
        <f>Master!AL2162</f>
        <v/>
      </c>
      <c r="AM2113" s="416"/>
      <c r="AN2113" s="416"/>
      <c r="AO2113" s="416"/>
      <c r="AP2113" s="416"/>
      <c r="AQ2113" s="416"/>
      <c r="AR2113" s="416">
        <f t="shared" si="10"/>
        <v>0</v>
      </c>
      <c r="AS2113" s="417" t="str">
        <f t="shared" si="11"/>
        <v>#DIV/0!</v>
      </c>
      <c r="AT2113" s="416">
        <f t="shared" si="12"/>
        <v>0</v>
      </c>
      <c r="AU2113" s="417"/>
    </row>
    <row r="2114" hidden="1">
      <c r="A2114" s="88" t="str">
        <f>Master!A2163</f>
        <v>VSTW18100</v>
      </c>
      <c r="B2114" s="414" t="str">
        <f>Master!B2163</f>
        <v/>
      </c>
      <c r="C2114" s="414" t="str">
        <f>Master!C2163</f>
        <v/>
      </c>
      <c r="D2114" s="88" t="str">
        <f>Master!D2163</f>
        <v/>
      </c>
      <c r="E2114" s="406" t="str">
        <f>Master!E2163</f>
        <v/>
      </c>
      <c r="F2114" s="406">
        <f>Master!F2163</f>
        <v>0</v>
      </c>
      <c r="G2114" s="88" t="str">
        <f>Master!G2163</f>
        <v/>
      </c>
      <c r="H2114" s="88" t="str">
        <f>Master!H2163</f>
        <v/>
      </c>
      <c r="I2114" s="88" t="str">
        <f>Master!I2163</f>
        <v/>
      </c>
      <c r="J2114" s="88" t="str">
        <f>Master!J2163</f>
        <v>STUDIO WU PTE LTD</v>
      </c>
      <c r="K2114" s="88" t="str">
        <f>Master!K2163</f>
        <v/>
      </c>
      <c r="L2114" s="88" t="str">
        <f>Master!L2163</f>
        <v/>
      </c>
      <c r="M2114" s="88" t="str">
        <f>Master!M2163</f>
        <v/>
      </c>
      <c r="N2114" s="88" t="str">
        <f>Master!N2163</f>
        <v/>
      </c>
      <c r="O2114" s="88" t="str">
        <f>Master!O2163</f>
        <v/>
      </c>
      <c r="P2114" s="88" t="str">
        <f>Master!P2163</f>
        <v/>
      </c>
      <c r="Q2114" s="88" t="str">
        <f>Master!Q2163</f>
        <v/>
      </c>
      <c r="R2114" s="406" t="str">
        <f>Master!R2163</f>
        <v/>
      </c>
      <c r="S2114" s="406">
        <f>Master!S2163</f>
        <v>0</v>
      </c>
      <c r="T2114" s="406" t="str">
        <f>Master!T2163</f>
        <v/>
      </c>
      <c r="U2114" s="406" t="str">
        <f>Master!U2163</f>
        <v/>
      </c>
      <c r="V2114" s="406" t="str">
        <f>Master!V2163</f>
        <v/>
      </c>
      <c r="W2114" s="406" t="str">
        <f>Master!W2163</f>
        <v/>
      </c>
      <c r="X2114" s="406" t="str">
        <f>Master!X2163</f>
        <v/>
      </c>
      <c r="Y2114" s="406" t="str">
        <f>Master!Y2163</f>
        <v/>
      </c>
      <c r="Z2114" s="406" t="str">
        <f>Master!Z2163</f>
        <v/>
      </c>
      <c r="AA2114" s="406" t="str">
        <f>Master!AA2163</f>
        <v/>
      </c>
      <c r="AB2114" s="406" t="str">
        <f>Master!AB2163</f>
        <v/>
      </c>
      <c r="AC2114" s="406" t="str">
        <f>Master!AC2163</f>
        <v/>
      </c>
      <c r="AD2114" s="406" t="str">
        <f>Master!AD2163</f>
        <v/>
      </c>
      <c r="AE2114" s="406" t="str">
        <f>Master!AE2163</f>
        <v/>
      </c>
      <c r="AF2114" s="406" t="str">
        <f>Master!AF2163</f>
        <v/>
      </c>
      <c r="AG2114" s="406" t="str">
        <f>Master!AG2163</f>
        <v/>
      </c>
      <c r="AH2114" s="88" t="str">
        <f>Master!AH2163</f>
        <v/>
      </c>
      <c r="AI2114" s="414" t="str">
        <f>Master!AI2163</f>
        <v/>
      </c>
      <c r="AJ2114" s="406" t="str">
        <f>Master!AJ2163</f>
        <v/>
      </c>
      <c r="AK2114" s="406">
        <f>Master!AK2163</f>
        <v>0</v>
      </c>
      <c r="AL2114" s="88" t="str">
        <f>Master!AL2163</f>
        <v/>
      </c>
      <c r="AM2114" s="416"/>
      <c r="AN2114" s="416"/>
      <c r="AO2114" s="416"/>
      <c r="AP2114" s="416"/>
      <c r="AQ2114" s="416"/>
      <c r="AR2114" s="416">
        <f t="shared" si="10"/>
        <v>0</v>
      </c>
      <c r="AS2114" s="417" t="str">
        <f t="shared" si="11"/>
        <v>#DIV/0!</v>
      </c>
      <c r="AT2114" s="416">
        <f t="shared" si="12"/>
        <v>0</v>
      </c>
      <c r="AU2114" s="417"/>
    </row>
    <row r="2115" hidden="1">
      <c r="A2115" s="88" t="str">
        <f>Master!A2164</f>
        <v>VIVE18001</v>
      </c>
      <c r="B2115" s="88" t="str">
        <f>Master!B2164</f>
        <v>INVIVE18001</v>
      </c>
      <c r="C2115" s="88" t="str">
        <f>Master!C2164</f>
        <v>18-12-18</v>
      </c>
      <c r="D2115" s="88">
        <f>Master!D2164</f>
        <v>16</v>
      </c>
      <c r="E2115" s="406">
        <f>Master!E2164</f>
        <v>500</v>
      </c>
      <c r="F2115" s="406">
        <f>Master!F2164</f>
        <v>8000</v>
      </c>
      <c r="G2115" s="88" t="str">
        <f>Master!G2164</f>
        <v>N</v>
      </c>
      <c r="H2115" s="88" t="str">
        <f>Master!H2164</f>
        <v/>
      </c>
      <c r="I2115" s="88" t="str">
        <f>Master!I2164</f>
        <v>Billing to be done at end of sem 2</v>
      </c>
      <c r="J2115" s="88" t="str">
        <f>Master!J2164</f>
        <v>VIVARCH ENRICHMENT PTE LTD</v>
      </c>
      <c r="K2115" s="88" t="str">
        <f>Master!K2164</f>
        <v>VIVARCH ENRICHMENT PTE LTD</v>
      </c>
      <c r="L2115" s="88" t="str">
        <f>Master!L2164</f>
        <v>JOHNNY</v>
      </c>
      <c r="M2115" s="88" t="str">
        <f>Master!M2164</f>
        <v>Waterway Pri</v>
      </c>
      <c r="N2115" s="88" t="str">
        <f>Master!N2164</f>
        <v>NORTH</v>
      </c>
      <c r="O2115" s="88" t="str">
        <f>Master!O2164</f>
        <v>PAL OE</v>
      </c>
      <c r="P2115" s="88" t="str">
        <f>Master!P2164</f>
        <v>PACKAGE - PAX</v>
      </c>
      <c r="Q2115" s="88" t="str">
        <f>Master!Q2164</f>
        <v/>
      </c>
      <c r="R2115" s="406" t="str">
        <f>Master!R2164</f>
        <v/>
      </c>
      <c r="S2115" s="406">
        <f>Master!S2164</f>
        <v>8000</v>
      </c>
      <c r="T2115" s="406" t="str">
        <f>Master!T2164</f>
        <v/>
      </c>
      <c r="U2115" s="406" t="str">
        <f>Master!U2164</f>
        <v/>
      </c>
      <c r="V2115" s="406" t="str">
        <f>Master!V2164</f>
        <v/>
      </c>
      <c r="W2115" s="406" t="str">
        <f>Master!W2164</f>
        <v/>
      </c>
      <c r="X2115" s="406" t="str">
        <f>Master!X2164</f>
        <v/>
      </c>
      <c r="Y2115" s="406">
        <f>Master!Y2164</f>
        <v>4000</v>
      </c>
      <c r="Z2115" s="406" t="str">
        <f>Master!Z2164</f>
        <v/>
      </c>
      <c r="AA2115" s="406" t="str">
        <f>Master!AA2164</f>
        <v/>
      </c>
      <c r="AB2115" s="406" t="str">
        <f>Master!AB2164</f>
        <v/>
      </c>
      <c r="AC2115" s="406" t="str">
        <f>Master!AC2164</f>
        <v/>
      </c>
      <c r="AD2115" s="406" t="str">
        <f>Master!AD2164</f>
        <v/>
      </c>
      <c r="AE2115" s="406">
        <f>Master!AE2164</f>
        <v>4000</v>
      </c>
      <c r="AF2115" s="406" t="str">
        <f>Master!AF2164</f>
        <v/>
      </c>
      <c r="AG2115" s="406" t="str">
        <f>Master!AG2164</f>
        <v/>
      </c>
      <c r="AH2115" s="88">
        <f>Master!AH2164</f>
        <v>5003490126</v>
      </c>
      <c r="AI2115" s="88" t="str">
        <f>Master!AI2164</f>
        <v>21.12.18</v>
      </c>
      <c r="AJ2115" s="406">
        <f>Master!AJ2164</f>
        <v>8000</v>
      </c>
      <c r="AK2115" s="406">
        <f>Master!AK2164</f>
        <v>0</v>
      </c>
      <c r="AL2115" s="88" t="str">
        <f>Master!AL2164</f>
        <v/>
      </c>
      <c r="AM2115" s="416">
        <f>540+820+360+360+540</f>
        <v>2620</v>
      </c>
      <c r="AN2115" s="416"/>
      <c r="AO2115" s="416"/>
      <c r="AP2115" s="523"/>
      <c r="AQ2115" s="416"/>
      <c r="AR2115" s="416">
        <f t="shared" si="10"/>
        <v>2620</v>
      </c>
      <c r="AS2115" s="417">
        <f t="shared" si="11"/>
        <v>0.3275</v>
      </c>
      <c r="AT2115" s="416">
        <f t="shared" si="12"/>
        <v>5380</v>
      </c>
      <c r="AU2115" s="417"/>
    </row>
    <row r="2116" hidden="1">
      <c r="A2116" s="88" t="str">
        <f>Master!A2165</f>
        <v>VIVE18002</v>
      </c>
      <c r="B2116" s="88" t="str">
        <f>Master!B2165</f>
        <v>INVVIVE18110025</v>
      </c>
      <c r="C2116" s="88" t="str">
        <f>Master!C2165</f>
        <v>20TH MARCH rebill on 26th Nov</v>
      </c>
      <c r="D2116" s="88">
        <f>Master!D2165</f>
        <v>29</v>
      </c>
      <c r="E2116" s="406">
        <f>Master!E2165</f>
        <v>114</v>
      </c>
      <c r="F2116" s="406">
        <f>Master!F2165</f>
        <v>3306</v>
      </c>
      <c r="G2116" s="88" t="str">
        <f>Master!G2165</f>
        <v/>
      </c>
      <c r="H2116" s="88" t="str">
        <f>Master!H2165</f>
        <v/>
      </c>
      <c r="I2116" s="88" t="str">
        <f>Master!I2165</f>
        <v/>
      </c>
      <c r="J2116" s="88" t="str">
        <f>Master!J2165</f>
        <v>VIVARCH ENRICHMENT PTE LTD</v>
      </c>
      <c r="K2116" s="88" t="str">
        <f>Master!K2165</f>
        <v>PASSIONISTA PTE LTD</v>
      </c>
      <c r="L2116" s="88" t="str">
        <f>Master!L2165</f>
        <v>NORAIN</v>
      </c>
      <c r="M2116" s="88" t="str">
        <f>Master!M2165</f>
        <v>Fairfield Methodist Secondary School</v>
      </c>
      <c r="N2116" s="88" t="str">
        <f>Master!N2165</f>
        <v>WEST</v>
      </c>
      <c r="O2116" s="88" t="str">
        <f>Master!O2165</f>
        <v>Hospitality and Liquid Chef</v>
      </c>
      <c r="P2116" s="88" t="str">
        <f>Master!P2165</f>
        <v>PER PAX</v>
      </c>
      <c r="Q2116" s="88" t="str">
        <f>Master!Q2165</f>
        <v>10 hours EM exposure for sec 2</v>
      </c>
      <c r="R2116" s="406" t="str">
        <f>Master!R2165</f>
        <v>NOV</v>
      </c>
      <c r="S2116" s="406">
        <f>Master!S2165</f>
        <v>3306</v>
      </c>
      <c r="T2116" s="406">
        <f>Master!T2165</f>
        <v>1951</v>
      </c>
      <c r="U2116" s="406">
        <f>Master!U2165</f>
        <v>1355</v>
      </c>
      <c r="V2116" s="406" t="str">
        <f>Master!V2165</f>
        <v/>
      </c>
      <c r="W2116" s="406" t="str">
        <f>Master!W2165</f>
        <v/>
      </c>
      <c r="X2116" s="406" t="str">
        <f>Master!X2165</f>
        <v/>
      </c>
      <c r="Y2116" s="406" t="str">
        <f>Master!Y2165</f>
        <v/>
      </c>
      <c r="Z2116" s="406" t="str">
        <f>Master!Z2165</f>
        <v/>
      </c>
      <c r="AA2116" s="406" t="str">
        <f>Master!AA2165</f>
        <v/>
      </c>
      <c r="AB2116" s="406" t="str">
        <f>Master!AB2165</f>
        <v/>
      </c>
      <c r="AC2116" s="406" t="str">
        <f>Master!AC2165</f>
        <v/>
      </c>
      <c r="AD2116" s="406" t="str">
        <f>Master!AD2165</f>
        <v/>
      </c>
      <c r="AE2116" s="406" t="str">
        <f>Master!AE2165</f>
        <v/>
      </c>
      <c r="AF2116" s="406" t="str">
        <f>Master!AF2165</f>
        <v/>
      </c>
      <c r="AG2116" s="406" t="str">
        <f>Master!AG2165</f>
        <v/>
      </c>
      <c r="AH2116" s="88">
        <f>Master!AH2165</f>
        <v>5003483380</v>
      </c>
      <c r="AI2116" s="88" t="str">
        <f>Master!AI2165</f>
        <v>12.12.18</v>
      </c>
      <c r="AJ2116" s="406">
        <f>Master!AJ2165</f>
        <v>3306</v>
      </c>
      <c r="AK2116" s="406">
        <f>Master!AK2165</f>
        <v>0</v>
      </c>
      <c r="AL2116" s="88" t="str">
        <f>Master!AL2165</f>
        <v/>
      </c>
      <c r="AM2116" s="416"/>
      <c r="AN2116" s="416"/>
      <c r="AO2116" s="416"/>
      <c r="AP2116" s="416"/>
      <c r="AQ2116" s="416"/>
      <c r="AR2116" s="416">
        <f t="shared" si="10"/>
        <v>0</v>
      </c>
      <c r="AS2116" s="417">
        <f t="shared" si="11"/>
        <v>0</v>
      </c>
      <c r="AT2116" s="416">
        <f t="shared" si="12"/>
        <v>3306</v>
      </c>
      <c r="AU2116" s="417"/>
    </row>
    <row r="2117" hidden="1">
      <c r="A2117" s="88" t="str">
        <f>Master!A2166</f>
        <v>VIVE18003</v>
      </c>
      <c r="B2117" s="88" t="str">
        <f>Master!B2166</f>
        <v>INVVIVE180303</v>
      </c>
      <c r="C2117" s="88" t="str">
        <f>Master!C2166</f>
        <v>20TH MARCH</v>
      </c>
      <c r="D2117" s="88">
        <f>Master!D2166</f>
        <v>38</v>
      </c>
      <c r="E2117" s="406">
        <f>Master!E2166</f>
        <v>200</v>
      </c>
      <c r="F2117" s="406">
        <f>Master!F2166</f>
        <v>7600</v>
      </c>
      <c r="G2117" s="88" t="str">
        <f>Master!G2166</f>
        <v/>
      </c>
      <c r="H2117" s="88" t="str">
        <f>Master!H2166</f>
        <v/>
      </c>
      <c r="I2117" s="88" t="str">
        <f>Master!I2166</f>
        <v/>
      </c>
      <c r="J2117" s="88" t="str">
        <f>Master!J2166</f>
        <v>VIVARCH ENRICHMENT PTE LTD</v>
      </c>
      <c r="K2117" s="88" t="str">
        <f>Master!K2166</f>
        <v>MUSICON PTE LTD</v>
      </c>
      <c r="L2117" s="88" t="str">
        <f>Master!L2166</f>
        <v>NORAIN</v>
      </c>
      <c r="M2117" s="88" t="str">
        <f>Master!M2166</f>
        <v>Fairfield Methodist Secondary School</v>
      </c>
      <c r="N2117" s="88" t="str">
        <f>Master!N2166</f>
        <v>WEST</v>
      </c>
      <c r="O2117" s="88" t="str">
        <f>Master!O2166</f>
        <v>Drumming EM</v>
      </c>
      <c r="P2117" s="88" t="str">
        <f>Master!P2166</f>
        <v>PER PAX</v>
      </c>
      <c r="Q2117" s="88" t="str">
        <f>Master!Q2166</f>
        <v>EM for Sec 1</v>
      </c>
      <c r="R2117" s="406" t="str">
        <f>Master!R2166</f>
        <v>NOV</v>
      </c>
      <c r="S2117" s="406">
        <f>Master!S2166</f>
        <v>7600</v>
      </c>
      <c r="T2117" s="406">
        <f>Master!T2166</f>
        <v>2533.33</v>
      </c>
      <c r="U2117" s="406">
        <f>Master!U2166</f>
        <v>2533.33</v>
      </c>
      <c r="V2117" s="406">
        <f>Master!V2166</f>
        <v>2533.34</v>
      </c>
      <c r="W2117" s="406" t="str">
        <f>Master!W2166</f>
        <v/>
      </c>
      <c r="X2117" s="406" t="str">
        <f>Master!X2166</f>
        <v/>
      </c>
      <c r="Y2117" s="406" t="str">
        <f>Master!Y2166</f>
        <v/>
      </c>
      <c r="Z2117" s="406" t="str">
        <f>Master!Z2166</f>
        <v/>
      </c>
      <c r="AA2117" s="406" t="str">
        <f>Master!AA2166</f>
        <v/>
      </c>
      <c r="AB2117" s="406" t="str">
        <f>Master!AB2166</f>
        <v/>
      </c>
      <c r="AC2117" s="406" t="str">
        <f>Master!AC2166</f>
        <v/>
      </c>
      <c r="AD2117" s="406" t="str">
        <f>Master!AD2166</f>
        <v/>
      </c>
      <c r="AE2117" s="406" t="str">
        <f>Master!AE2166</f>
        <v/>
      </c>
      <c r="AF2117" s="406" t="str">
        <f>Master!AF2166</f>
        <v/>
      </c>
      <c r="AG2117" s="406" t="str">
        <f>Master!AG2166</f>
        <v/>
      </c>
      <c r="AH2117" s="88" t="str">
        <f>Master!AH2166</f>
        <v>Cheque</v>
      </c>
      <c r="AI2117" s="88" t="str">
        <f>Master!AI2166</f>
        <v>16.04.19</v>
      </c>
      <c r="AJ2117" s="406">
        <f>Master!AJ2166</f>
        <v>7600</v>
      </c>
      <c r="AK2117" s="406">
        <f>Master!AK2166</f>
        <v>0</v>
      </c>
      <c r="AL2117" s="88" t="str">
        <f>Master!AL2166</f>
        <v/>
      </c>
      <c r="AM2117" s="416">
        <v>182.5</v>
      </c>
      <c r="AN2117" s="416">
        <f>400+400</f>
        <v>800</v>
      </c>
      <c r="AO2117" s="523">
        <v>160.0</v>
      </c>
      <c r="AP2117" s="416"/>
      <c r="AQ2117" s="416"/>
      <c r="AR2117" s="416">
        <f t="shared" si="10"/>
        <v>1142.5</v>
      </c>
      <c r="AS2117" s="417">
        <f t="shared" si="11"/>
        <v>0.1503289474</v>
      </c>
      <c r="AT2117" s="416">
        <f t="shared" si="12"/>
        <v>6457.5</v>
      </c>
      <c r="AU2117" s="417"/>
    </row>
    <row r="2118" hidden="1">
      <c r="A2118" s="88" t="str">
        <f>Master!A2167</f>
        <v>VIVE18004</v>
      </c>
      <c r="B2118" s="88" t="str">
        <f>Master!B2167</f>
        <v>INVVIVE1810003</v>
      </c>
      <c r="C2118" s="525">
        <f>Master!C2167</f>
        <v>43402</v>
      </c>
      <c r="D2118" s="88">
        <f>Master!D2167</f>
        <v>37</v>
      </c>
      <c r="E2118" s="406">
        <f>Master!E2167</f>
        <v>260</v>
      </c>
      <c r="F2118" s="406">
        <f>Master!F2167</f>
        <v>9620</v>
      </c>
      <c r="G2118" s="88" t="str">
        <f>Master!G2167</f>
        <v/>
      </c>
      <c r="H2118" s="88" t="str">
        <f>Master!H2167</f>
        <v/>
      </c>
      <c r="I2118" s="88" t="str">
        <f>Master!I2167</f>
        <v/>
      </c>
      <c r="J2118" s="88" t="str">
        <f>Master!J2167</f>
        <v>VIVARCH ENRICHMENT PTE LTD</v>
      </c>
      <c r="K2118" s="88" t="str">
        <f>Master!K2167</f>
        <v>PASSIONISTA PTE LTD</v>
      </c>
      <c r="L2118" s="88" t="str">
        <f>Master!L2167</f>
        <v>NORAIN</v>
      </c>
      <c r="M2118" s="88" t="str">
        <f>Master!M2167</f>
        <v>Fairfield Methodist Secondary School</v>
      </c>
      <c r="N2118" s="88" t="str">
        <f>Master!N2167</f>
        <v>WEST</v>
      </c>
      <c r="O2118" s="88" t="str">
        <f>Master!O2167</f>
        <v>Culinary Arts</v>
      </c>
      <c r="P2118" s="88" t="str">
        <f>Master!P2167</f>
        <v>PER PAX</v>
      </c>
      <c r="Q2118" s="88" t="str">
        <f>Master!Q2167</f>
        <v>EM for Sec 1</v>
      </c>
      <c r="R2118" s="406" t="str">
        <f>Master!R2167</f>
        <v>NOV</v>
      </c>
      <c r="S2118" s="406">
        <f>Master!S2167</f>
        <v>9620</v>
      </c>
      <c r="T2118" s="406" t="str">
        <f>Master!T2167</f>
        <v/>
      </c>
      <c r="U2118" s="406" t="str">
        <f>Master!U2167</f>
        <v/>
      </c>
      <c r="V2118" s="406" t="str">
        <f>Master!V2167</f>
        <v/>
      </c>
      <c r="W2118" s="406" t="str">
        <f>Master!W2167</f>
        <v/>
      </c>
      <c r="X2118" s="406" t="str">
        <f>Master!X2167</f>
        <v/>
      </c>
      <c r="Y2118" s="406" t="str">
        <f>Master!Y2167</f>
        <v/>
      </c>
      <c r="Z2118" s="406" t="str">
        <f>Master!Z2167</f>
        <v/>
      </c>
      <c r="AA2118" s="406">
        <f>Master!AA2167</f>
        <v>5824</v>
      </c>
      <c r="AB2118" s="406">
        <f>Master!AB2167</f>
        <v>3796</v>
      </c>
      <c r="AC2118" s="406" t="str">
        <f>Master!AC2167</f>
        <v/>
      </c>
      <c r="AD2118" s="406" t="str">
        <f>Master!AD2167</f>
        <v/>
      </c>
      <c r="AE2118" s="406" t="str">
        <f>Master!AE2167</f>
        <v/>
      </c>
      <c r="AF2118" s="406" t="str">
        <f>Master!AF2167</f>
        <v/>
      </c>
      <c r="AG2118" s="406" t="str">
        <f>Master!AG2167</f>
        <v/>
      </c>
      <c r="AH2118" s="88">
        <f>Master!AH2167</f>
        <v>5003472740</v>
      </c>
      <c r="AI2118" s="88" t="str">
        <f>Master!AI2167</f>
        <v>26.11.18</v>
      </c>
      <c r="AJ2118" s="406">
        <f>Master!AJ2167</f>
        <v>9620</v>
      </c>
      <c r="AK2118" s="406">
        <f>Master!AK2167</f>
        <v>0</v>
      </c>
      <c r="AL2118" s="88" t="str">
        <f>Master!AL2167</f>
        <v/>
      </c>
      <c r="AM2118" s="416">
        <f>1225+300+775</f>
        <v>2300</v>
      </c>
      <c r="AN2118" s="416"/>
      <c r="AO2118" s="416">
        <v>192.6</v>
      </c>
      <c r="AP2118" s="416"/>
      <c r="AQ2118" s="416"/>
      <c r="AR2118" s="416">
        <f t="shared" si="10"/>
        <v>2492.6</v>
      </c>
      <c r="AS2118" s="417">
        <f t="shared" si="11"/>
        <v>0.2591060291</v>
      </c>
      <c r="AT2118" s="416">
        <f t="shared" si="12"/>
        <v>7127.4</v>
      </c>
      <c r="AU2118" s="417"/>
    </row>
    <row r="2119" hidden="1">
      <c r="A2119" s="88" t="str">
        <f>Master!A2168</f>
        <v>VIVE18005</v>
      </c>
      <c r="B2119" s="88" t="str">
        <f>Master!B2168</f>
        <v>PASSING OF CASH TO AUNTY LISA</v>
      </c>
      <c r="C2119" s="88" t="str">
        <f>Master!C2168</f>
        <v>24th June 2019</v>
      </c>
      <c r="D2119" s="88">
        <f>Master!D2168</f>
        <v>1</v>
      </c>
      <c r="E2119" s="406">
        <f>Master!E2168</f>
        <v>350</v>
      </c>
      <c r="F2119" s="406">
        <f>Master!F2168</f>
        <v>350</v>
      </c>
      <c r="G2119" s="88" t="str">
        <f>Master!G2168</f>
        <v>N</v>
      </c>
      <c r="H2119" s="88" t="str">
        <f>Master!H2168</f>
        <v>Handing over the cash to Aunty Lisa</v>
      </c>
      <c r="I2119" s="88" t="str">
        <f>Master!I2168</f>
        <v/>
      </c>
      <c r="J2119" s="88" t="str">
        <f>Master!J2168</f>
        <v>VIVARCH ENRICHMENT PTE LTD</v>
      </c>
      <c r="K2119" s="88" t="str">
        <f>Master!K2168</f>
        <v>VIVARCH ENRICHMENT PTE LTD</v>
      </c>
      <c r="L2119" s="88" t="str">
        <f>Master!L2168</f>
        <v>RAMESH</v>
      </c>
      <c r="M2119" s="88" t="str">
        <f>Master!M2168</f>
        <v>HILLSIDE WORLD ACADEMY</v>
      </c>
      <c r="N2119" s="88" t="str">
        <f>Master!N2168</f>
        <v>SOUTH</v>
      </c>
      <c r="O2119" s="88" t="str">
        <f>Master!O2168</f>
        <v>K-POP DANCE</v>
      </c>
      <c r="P2119" s="88" t="str">
        <f>Master!P2168</f>
        <v>PER PAX</v>
      </c>
      <c r="Q2119" s="88" t="str">
        <f>Master!Q2168</f>
        <v/>
      </c>
      <c r="R2119" s="406" t="str">
        <f>Master!R2168</f>
        <v>JAN</v>
      </c>
      <c r="S2119" s="406">
        <f>Master!S2168</f>
        <v>350</v>
      </c>
      <c r="T2119" s="406" t="str">
        <f>Master!T2168</f>
        <v/>
      </c>
      <c r="U2119" s="406" t="str">
        <f>Master!U2168</f>
        <v/>
      </c>
      <c r="V2119" s="406">
        <f>Master!V2168</f>
        <v>350</v>
      </c>
      <c r="W2119" s="406" t="str">
        <f>Master!W2168</f>
        <v/>
      </c>
      <c r="X2119" s="406" t="str">
        <f>Master!X2168</f>
        <v/>
      </c>
      <c r="Y2119" s="406" t="str">
        <f>Master!Y2168</f>
        <v/>
      </c>
      <c r="Z2119" s="406" t="str">
        <f>Master!Z2168</f>
        <v/>
      </c>
      <c r="AA2119" s="406" t="str">
        <f>Master!AA2168</f>
        <v/>
      </c>
      <c r="AB2119" s="406" t="str">
        <f>Master!AB2168</f>
        <v/>
      </c>
      <c r="AC2119" s="406" t="str">
        <f>Master!AC2168</f>
        <v/>
      </c>
      <c r="AD2119" s="406" t="str">
        <f>Master!AD2168</f>
        <v/>
      </c>
      <c r="AE2119" s="406" t="str">
        <f>Master!AE2168</f>
        <v/>
      </c>
      <c r="AF2119" s="406" t="str">
        <f>Master!AF2168</f>
        <v/>
      </c>
      <c r="AG2119" s="406" t="str">
        <f>Master!AG2168</f>
        <v/>
      </c>
      <c r="AH2119" s="88" t="str">
        <f>Master!AH2168</f>
        <v>Cash</v>
      </c>
      <c r="AI2119" s="88" t="str">
        <f>Master!AI2168</f>
        <v>24.06.19</v>
      </c>
      <c r="AJ2119" s="406">
        <f>Master!AJ2168</f>
        <v>350</v>
      </c>
      <c r="AK2119" s="406">
        <f>Master!AK2168</f>
        <v>0</v>
      </c>
      <c r="AL2119" s="88" t="str">
        <f>Master!AL2168</f>
        <v/>
      </c>
      <c r="AM2119" s="416"/>
      <c r="AN2119" s="416"/>
      <c r="AO2119" s="416"/>
      <c r="AP2119" s="416"/>
      <c r="AQ2119" s="416"/>
      <c r="AR2119" s="416">
        <f t="shared" si="10"/>
        <v>0</v>
      </c>
      <c r="AS2119" s="417">
        <f t="shared" si="11"/>
        <v>0</v>
      </c>
      <c r="AT2119" s="416">
        <f t="shared" si="12"/>
        <v>350</v>
      </c>
      <c r="AU2119" s="417"/>
    </row>
    <row r="2120" hidden="1">
      <c r="A2120" s="88" t="str">
        <f>Master!A2169</f>
        <v>VIVE18006</v>
      </c>
      <c r="B2120" s="88" t="str">
        <f>Master!B2169</f>
        <v>PASSING OF CASH TO AUNTY LISA</v>
      </c>
      <c r="C2120" s="88" t="str">
        <f>Master!C2169</f>
        <v>24th June 2019</v>
      </c>
      <c r="D2120" s="88">
        <f>Master!D2169</f>
        <v>1</v>
      </c>
      <c r="E2120" s="406">
        <f>Master!E2169</f>
        <v>600</v>
      </c>
      <c r="F2120" s="406">
        <f>Master!F2169</f>
        <v>600</v>
      </c>
      <c r="G2120" s="88" t="str">
        <f>Master!G2169</f>
        <v>N</v>
      </c>
      <c r="H2120" s="88" t="str">
        <f>Master!H2169</f>
        <v>Handing over the cash to Aunty Lisa</v>
      </c>
      <c r="I2120" s="88" t="str">
        <f>Master!I2169</f>
        <v/>
      </c>
      <c r="J2120" s="88" t="str">
        <f>Master!J2169</f>
        <v>VIVARCH ENRICHMENT PTE LTD</v>
      </c>
      <c r="K2120" s="88" t="str">
        <f>Master!K2169</f>
        <v>ARTELIER PTE LTD</v>
      </c>
      <c r="L2120" s="88" t="str">
        <f>Master!L2169</f>
        <v>RAMESH</v>
      </c>
      <c r="M2120" s="88" t="str">
        <f>Master!M2169</f>
        <v>HILLSIDE WORLD ACADEMY</v>
      </c>
      <c r="N2120" s="88" t="str">
        <f>Master!N2169</f>
        <v>SOUTH</v>
      </c>
      <c r="O2120" s="88" t="str">
        <f>Master!O2169</f>
        <v>ARTS AND CRAFTS</v>
      </c>
      <c r="P2120" s="88" t="str">
        <f>Master!P2169</f>
        <v>PER PAX</v>
      </c>
      <c r="Q2120" s="88" t="str">
        <f>Master!Q2169</f>
        <v/>
      </c>
      <c r="R2120" s="406" t="str">
        <f>Master!R2169</f>
        <v>JAN</v>
      </c>
      <c r="S2120" s="406">
        <f>Master!S2169</f>
        <v>600</v>
      </c>
      <c r="T2120" s="406" t="str">
        <f>Master!T2169</f>
        <v/>
      </c>
      <c r="U2120" s="406" t="str">
        <f>Master!U2169</f>
        <v/>
      </c>
      <c r="V2120" s="406">
        <f>Master!V2169</f>
        <v>600</v>
      </c>
      <c r="W2120" s="406" t="str">
        <f>Master!W2169</f>
        <v/>
      </c>
      <c r="X2120" s="406" t="str">
        <f>Master!X2169</f>
        <v/>
      </c>
      <c r="Y2120" s="406" t="str">
        <f>Master!Y2169</f>
        <v/>
      </c>
      <c r="Z2120" s="406" t="str">
        <f>Master!Z2169</f>
        <v/>
      </c>
      <c r="AA2120" s="406" t="str">
        <f>Master!AA2169</f>
        <v/>
      </c>
      <c r="AB2120" s="406" t="str">
        <f>Master!AB2169</f>
        <v/>
      </c>
      <c r="AC2120" s="406" t="str">
        <f>Master!AC2169</f>
        <v/>
      </c>
      <c r="AD2120" s="406" t="str">
        <f>Master!AD2169</f>
        <v/>
      </c>
      <c r="AE2120" s="406" t="str">
        <f>Master!AE2169</f>
        <v/>
      </c>
      <c r="AF2120" s="406" t="str">
        <f>Master!AF2169</f>
        <v/>
      </c>
      <c r="AG2120" s="406" t="str">
        <f>Master!AG2169</f>
        <v/>
      </c>
      <c r="AH2120" s="88" t="str">
        <f>Master!AH2169</f>
        <v>Cash</v>
      </c>
      <c r="AI2120" s="88" t="str">
        <f>Master!AI2169</f>
        <v>24.06.19</v>
      </c>
      <c r="AJ2120" s="406">
        <f>Master!AJ2169</f>
        <v>600</v>
      </c>
      <c r="AK2120" s="406">
        <f>Master!AK2169</f>
        <v>0</v>
      </c>
      <c r="AL2120" s="88" t="str">
        <f>Master!AL2169</f>
        <v/>
      </c>
      <c r="AM2120" s="416"/>
      <c r="AN2120" s="416"/>
      <c r="AO2120" s="416"/>
      <c r="AP2120" s="416">
        <v>110.46</v>
      </c>
      <c r="AQ2120" s="416"/>
      <c r="AR2120" s="416">
        <f t="shared" si="10"/>
        <v>110.46</v>
      </c>
      <c r="AS2120" s="417">
        <f t="shared" si="11"/>
        <v>0.1841</v>
      </c>
      <c r="AT2120" s="416">
        <f t="shared" si="12"/>
        <v>489.54</v>
      </c>
      <c r="AU2120" s="417"/>
    </row>
    <row r="2121" hidden="1">
      <c r="A2121" s="88" t="str">
        <f>Master!A2170</f>
        <v>VIVE18007</v>
      </c>
      <c r="B2121" s="88" t="str">
        <f>Master!B2170</f>
        <v>PASSING OF CASH TO AUNTY LISA</v>
      </c>
      <c r="C2121" s="88" t="str">
        <f>Master!C2170</f>
        <v>24th June 2019</v>
      </c>
      <c r="D2121" s="88">
        <f>Master!D2170</f>
        <v>1</v>
      </c>
      <c r="E2121" s="406">
        <f>Master!E2170</f>
        <v>344</v>
      </c>
      <c r="F2121" s="406">
        <f>Master!F2170</f>
        <v>344</v>
      </c>
      <c r="G2121" s="88" t="str">
        <f>Master!G2170</f>
        <v>N</v>
      </c>
      <c r="H2121" s="88" t="str">
        <f>Master!H2170</f>
        <v>Handing over the cash to Aunty Lisa</v>
      </c>
      <c r="I2121" s="88" t="str">
        <f>Master!I2170</f>
        <v/>
      </c>
      <c r="J2121" s="88" t="str">
        <f>Master!J2170</f>
        <v>VIVARCH ENRICHMENT PTE LTD</v>
      </c>
      <c r="K2121" s="88" t="str">
        <f>Master!K2170</f>
        <v>VIVARCH ENRICHMENT PTE LTD</v>
      </c>
      <c r="L2121" s="88" t="str">
        <f>Master!L2170</f>
        <v>RAMESH</v>
      </c>
      <c r="M2121" s="88" t="str">
        <f>Master!M2170</f>
        <v>HILLSIDE WORLD ACADEMY</v>
      </c>
      <c r="N2121" s="88" t="str">
        <f>Master!N2170</f>
        <v>SOUTH</v>
      </c>
      <c r="O2121" s="88" t="str">
        <f>Master!O2170</f>
        <v>MAKEY MAKEY</v>
      </c>
      <c r="P2121" s="88" t="str">
        <f>Master!P2170</f>
        <v>PER PAX</v>
      </c>
      <c r="Q2121" s="88" t="str">
        <f>Master!Q2170</f>
        <v/>
      </c>
      <c r="R2121" s="406" t="str">
        <f>Master!R2170</f>
        <v>JAN</v>
      </c>
      <c r="S2121" s="406">
        <f>Master!S2170</f>
        <v>344</v>
      </c>
      <c r="T2121" s="406" t="str">
        <f>Master!T2170</f>
        <v/>
      </c>
      <c r="U2121" s="406" t="str">
        <f>Master!U2170</f>
        <v/>
      </c>
      <c r="V2121" s="406">
        <f>Master!V2170</f>
        <v>344</v>
      </c>
      <c r="W2121" s="406" t="str">
        <f>Master!W2170</f>
        <v/>
      </c>
      <c r="X2121" s="406" t="str">
        <f>Master!X2170</f>
        <v/>
      </c>
      <c r="Y2121" s="406" t="str">
        <f>Master!Y2170</f>
        <v/>
      </c>
      <c r="Z2121" s="406" t="str">
        <f>Master!Z2170</f>
        <v/>
      </c>
      <c r="AA2121" s="406" t="str">
        <f>Master!AA2170</f>
        <v/>
      </c>
      <c r="AB2121" s="406" t="str">
        <f>Master!AB2170</f>
        <v/>
      </c>
      <c r="AC2121" s="406" t="str">
        <f>Master!AC2170</f>
        <v/>
      </c>
      <c r="AD2121" s="406" t="str">
        <f>Master!AD2170</f>
        <v/>
      </c>
      <c r="AE2121" s="406" t="str">
        <f>Master!AE2170</f>
        <v/>
      </c>
      <c r="AF2121" s="406" t="str">
        <f>Master!AF2170</f>
        <v/>
      </c>
      <c r="AG2121" s="406" t="str">
        <f>Master!AG2170</f>
        <v/>
      </c>
      <c r="AH2121" s="88" t="str">
        <f>Master!AH2170</f>
        <v>Cash</v>
      </c>
      <c r="AI2121" s="88" t="str">
        <f>Master!AI2170</f>
        <v>24.06.19</v>
      </c>
      <c r="AJ2121" s="406">
        <f>Master!AJ2170</f>
        <v>344</v>
      </c>
      <c r="AK2121" s="406">
        <f>Master!AK2170</f>
        <v>0</v>
      </c>
      <c r="AL2121" s="88" t="str">
        <f>Master!AL2170</f>
        <v/>
      </c>
      <c r="AM2121" s="416"/>
      <c r="AN2121" s="416"/>
      <c r="AO2121" s="416"/>
      <c r="AP2121" s="416"/>
      <c r="AQ2121" s="416"/>
      <c r="AR2121" s="416">
        <f t="shared" si="10"/>
        <v>0</v>
      </c>
      <c r="AS2121" s="417">
        <f t="shared" si="11"/>
        <v>0</v>
      </c>
      <c r="AT2121" s="416">
        <f t="shared" si="12"/>
        <v>344</v>
      </c>
      <c r="AU2121" s="417"/>
    </row>
    <row r="2122" hidden="1">
      <c r="A2122" s="88" t="str">
        <f>Master!A2171</f>
        <v>VIVE18008</v>
      </c>
      <c r="B2122" s="88" t="str">
        <f>Master!B2171</f>
        <v>
INVVIVE1806002 (rebill)</v>
      </c>
      <c r="C2122" s="615">
        <f>Master!C2171</f>
        <v>43235</v>
      </c>
      <c r="D2122" s="88">
        <f>Master!D2171</f>
        <v>1</v>
      </c>
      <c r="E2122" s="406">
        <f>Master!E2171</f>
        <v>24740</v>
      </c>
      <c r="F2122" s="406">
        <f>Master!F2171</f>
        <v>24740</v>
      </c>
      <c r="G2122" s="88" t="str">
        <f>Master!G2171</f>
        <v>Y</v>
      </c>
      <c r="H2122" s="88" t="str">
        <f>Master!H2171</f>
        <v>Component A: $110 X 159
Component B : $125 X 58 HOURS</v>
      </c>
      <c r="I2122" s="88" t="str">
        <f>Master!I2171</f>
        <v>Done</v>
      </c>
      <c r="J2122" s="88" t="str">
        <f>Master!J2171</f>
        <v>VIVARCH ENRICHMENT PTE LTD</v>
      </c>
      <c r="K2122" s="88" t="str">
        <f>Master!K2171</f>
        <v>VIVARCH ENRICHMENT PTE LTD</v>
      </c>
      <c r="L2122" s="88" t="str">
        <f>Master!L2171</f>
        <v>HARJINDER SINGH</v>
      </c>
      <c r="M2122" s="88" t="str">
        <f>Master!M2171</f>
        <v>BUKIT MERAH SEC</v>
      </c>
      <c r="N2122" s="88" t="str">
        <f>Master!N2171</f>
        <v>SOUTH</v>
      </c>
      <c r="O2122" s="88" t="str">
        <f>Master!O2171</f>
        <v>AEP </v>
      </c>
      <c r="P2122" s="88" t="str">
        <f>Master!P2171</f>
        <v>PER PAX</v>
      </c>
      <c r="Q2122" s="88" t="str">
        <f>Master!Q2171</f>
        <v/>
      </c>
      <c r="R2122" s="406" t="str">
        <f>Master!R2171</f>
        <v>DEC</v>
      </c>
      <c r="S2122" s="406">
        <f>Master!S2171</f>
        <v>24740</v>
      </c>
      <c r="T2122" s="406">
        <f>Master!T2171</f>
        <v>5000</v>
      </c>
      <c r="U2122" s="406">
        <f>Master!U2171</f>
        <v>5000</v>
      </c>
      <c r="V2122" s="406">
        <f>Master!V2171</f>
        <v>9890</v>
      </c>
      <c r="W2122" s="406" t="str">
        <f>Master!W2171</f>
        <v/>
      </c>
      <c r="X2122" s="406" t="str">
        <f>Master!X2171</f>
        <v/>
      </c>
      <c r="Y2122" s="406">
        <f>Master!Y2171</f>
        <v>4850</v>
      </c>
      <c r="Z2122" s="406" t="str">
        <f>Master!Z2171</f>
        <v/>
      </c>
      <c r="AA2122" s="406" t="str">
        <f>Master!AA2171</f>
        <v/>
      </c>
      <c r="AB2122" s="406" t="str">
        <f>Master!AB2171</f>
        <v/>
      </c>
      <c r="AC2122" s="406" t="str">
        <f>Master!AC2171</f>
        <v/>
      </c>
      <c r="AD2122" s="406" t="str">
        <f>Master!AD2171</f>
        <v/>
      </c>
      <c r="AE2122" s="406" t="str">
        <f>Master!AE2171</f>
        <v/>
      </c>
      <c r="AF2122" s="406" t="str">
        <f>Master!AF2171</f>
        <v/>
      </c>
      <c r="AG2122" s="406" t="str">
        <f>Master!AG2171</f>
        <v/>
      </c>
      <c r="AH2122" s="88">
        <f>Master!AH2171</f>
        <v>5003406110</v>
      </c>
      <c r="AI2122" s="88" t="str">
        <f>Master!AI2171</f>
        <v>10.07.18</v>
      </c>
      <c r="AJ2122" s="406">
        <f>Master!AJ2171</f>
        <v>24740</v>
      </c>
      <c r="AK2122" s="406">
        <f>Master!AK2171</f>
        <v>0</v>
      </c>
      <c r="AL2122" s="88" t="str">
        <f>Master!AL2171</f>
        <v>ISMAN</v>
      </c>
      <c r="AM2122" s="416">
        <v>7200.0</v>
      </c>
      <c r="AN2122" s="416"/>
      <c r="AO2122" s="416"/>
      <c r="AP2122" s="416">
        <v>3447.5</v>
      </c>
      <c r="AQ2122" s="416"/>
      <c r="AR2122" s="416">
        <f t="shared" si="10"/>
        <v>10647.5</v>
      </c>
      <c r="AS2122" s="417">
        <f t="shared" si="11"/>
        <v>0.4303759095</v>
      </c>
      <c r="AT2122" s="416">
        <f t="shared" si="12"/>
        <v>14092.5</v>
      </c>
      <c r="AU2122" s="417"/>
    </row>
    <row r="2123">
      <c r="A2123" s="88" t="str">
        <f>Master!A2172</f>
        <v>VIVE18009</v>
      </c>
      <c r="B2123" s="88" t="str">
        <f>Master!B2172</f>
        <v>INVVIVE1805005</v>
      </c>
      <c r="C2123" s="88" t="str">
        <f>Master!C2172</f>
        <v>28th May 2018</v>
      </c>
      <c r="D2123" s="88">
        <f>Master!D2172</f>
        <v>17</v>
      </c>
      <c r="E2123" s="406">
        <f>Master!E2172</f>
        <v>140</v>
      </c>
      <c r="F2123" s="406">
        <f>Master!F2172</f>
        <v>2380</v>
      </c>
      <c r="G2123" s="88" t="str">
        <f>Master!G2172</f>
        <v>Y</v>
      </c>
      <c r="H2123" s="88" t="str">
        <f>Master!H2172</f>
        <v/>
      </c>
      <c r="I2123" s="88" t="str">
        <f>Master!I2172</f>
        <v/>
      </c>
      <c r="J2123" s="88" t="str">
        <f>Master!J2172</f>
        <v>VIVARCH ENRICHMENT PTE LTD</v>
      </c>
      <c r="K2123" s="88" t="str">
        <f>Master!K2172</f>
        <v>DANCE ATELIER PTE LTD</v>
      </c>
      <c r="L2123" s="88" t="str">
        <f>Master!L2172</f>
        <v>HARJINDER SINGH</v>
      </c>
      <c r="M2123" s="88" t="str">
        <f>Master!M2172</f>
        <v>PATHLIGHT SCHOOL</v>
      </c>
      <c r="N2123" s="88" t="str">
        <f>Master!N2172</f>
        <v>SOUTH</v>
      </c>
      <c r="O2123" s="88" t="str">
        <f>Master!O2172</f>
        <v>Modern Dance (January)</v>
      </c>
      <c r="P2123" s="88" t="str">
        <f>Master!P2172</f>
        <v>PER HR</v>
      </c>
      <c r="Q2123" s="88" t="str">
        <f>Master!Q2172</f>
        <v>January</v>
      </c>
      <c r="R2123" s="406" t="str">
        <f>Master!R2172</f>
        <v>DEC</v>
      </c>
      <c r="S2123" s="406">
        <f>Master!S2172</f>
        <v>2380</v>
      </c>
      <c r="T2123" s="406">
        <f>Master!T2172</f>
        <v>2380</v>
      </c>
      <c r="U2123" s="406" t="str">
        <f>Master!U2172</f>
        <v/>
      </c>
      <c r="V2123" s="406" t="str">
        <f>Master!V2172</f>
        <v/>
      </c>
      <c r="W2123" s="406" t="str">
        <f>Master!W2172</f>
        <v/>
      </c>
      <c r="X2123" s="406" t="str">
        <f>Master!X2172</f>
        <v/>
      </c>
      <c r="Y2123" s="406" t="str">
        <f>Master!Y2172</f>
        <v/>
      </c>
      <c r="Z2123" s="406" t="str">
        <f>Master!Z2172</f>
        <v/>
      </c>
      <c r="AA2123" s="406" t="str">
        <f>Master!AA2172</f>
        <v/>
      </c>
      <c r="AB2123" s="406" t="str">
        <f>Master!AB2172</f>
        <v/>
      </c>
      <c r="AC2123" s="406" t="str">
        <f>Master!AC2172</f>
        <v/>
      </c>
      <c r="AD2123" s="406" t="str">
        <f>Master!AD2172</f>
        <v/>
      </c>
      <c r="AE2123" s="406" t="str">
        <f>Master!AE2172</f>
        <v/>
      </c>
      <c r="AF2123" s="406" t="str">
        <f>Master!AF2172</f>
        <v/>
      </c>
      <c r="AG2123" s="406" t="str">
        <f>Master!AG2172</f>
        <v/>
      </c>
      <c r="AH2123" s="88" t="str">
        <f>Master!AH2172</f>
        <v>Cheque</v>
      </c>
      <c r="AI2123" s="88" t="str">
        <f>Master!AI2172</f>
        <v>12.04.19</v>
      </c>
      <c r="AJ2123" s="406">
        <f>Master!AJ2172</f>
        <v>2380</v>
      </c>
      <c r="AK2123" s="406">
        <f>Master!AK2172</f>
        <v>0</v>
      </c>
      <c r="AL2123" s="88" t="str">
        <f>Master!AL2172</f>
        <v>RAMESH</v>
      </c>
      <c r="AM2123" s="416">
        <v>950.0</v>
      </c>
      <c r="AN2123" s="416"/>
      <c r="AO2123" s="416"/>
      <c r="AP2123" s="416"/>
      <c r="AQ2123" s="416"/>
      <c r="AR2123" s="416">
        <f t="shared" si="10"/>
        <v>950</v>
      </c>
      <c r="AS2123" s="417">
        <f t="shared" si="11"/>
        <v>0.3991596639</v>
      </c>
      <c r="AT2123" s="416">
        <f t="shared" si="12"/>
        <v>1430</v>
      </c>
      <c r="AU2123" s="417"/>
    </row>
    <row r="2124">
      <c r="A2124" s="88" t="str">
        <f>Master!A2173</f>
        <v>VIVE18010</v>
      </c>
      <c r="B2124" s="88" t="str">
        <f>Master!B2173</f>
        <v>INVVIVE18050010</v>
      </c>
      <c r="C2124" s="88" t="str">
        <f>Master!C2173</f>
        <v>28th May 2018</v>
      </c>
      <c r="D2124" s="88">
        <f>Master!D2173</f>
        <v>8</v>
      </c>
      <c r="E2124" s="406">
        <f>Master!E2173</f>
        <v>140</v>
      </c>
      <c r="F2124" s="406">
        <f>Master!F2173</f>
        <v>1120</v>
      </c>
      <c r="G2124" s="88" t="str">
        <f>Master!G2173</f>
        <v>Y</v>
      </c>
      <c r="H2124" s="88" t="str">
        <f>Master!H2173</f>
        <v/>
      </c>
      <c r="I2124" s="88" t="str">
        <f>Master!I2173</f>
        <v/>
      </c>
      <c r="J2124" s="88" t="str">
        <f>Master!J2173</f>
        <v>VIVARCH ENRICHMENT PTE LTD</v>
      </c>
      <c r="K2124" s="88" t="str">
        <f>Master!K2173</f>
        <v>DANCE ATELIER PTE LTD</v>
      </c>
      <c r="L2124" s="88" t="str">
        <f>Master!L2173</f>
        <v>HARJINDER SINGH</v>
      </c>
      <c r="M2124" s="88" t="str">
        <f>Master!M2173</f>
        <v>PATHLIGHT SCHOOL</v>
      </c>
      <c r="N2124" s="88" t="str">
        <f>Master!N2173</f>
        <v>SOUTH</v>
      </c>
      <c r="O2124" s="88" t="str">
        <f>Master!O2173</f>
        <v>Modern Dance (February)</v>
      </c>
      <c r="P2124" s="88" t="str">
        <f>Master!P2173</f>
        <v>PER HR</v>
      </c>
      <c r="Q2124" s="88" t="str">
        <f>Master!Q2173</f>
        <v>February</v>
      </c>
      <c r="R2124" s="406" t="str">
        <f>Master!R2173</f>
        <v>DEC</v>
      </c>
      <c r="S2124" s="406">
        <f>Master!S2173</f>
        <v>1120</v>
      </c>
      <c r="T2124" s="406" t="str">
        <f>Master!T2173</f>
        <v/>
      </c>
      <c r="U2124" s="406">
        <f>Master!U2173</f>
        <v>1120</v>
      </c>
      <c r="V2124" s="406" t="str">
        <f>Master!V2173</f>
        <v/>
      </c>
      <c r="W2124" s="406" t="str">
        <f>Master!W2173</f>
        <v/>
      </c>
      <c r="X2124" s="406" t="str">
        <f>Master!X2173</f>
        <v/>
      </c>
      <c r="Y2124" s="406" t="str">
        <f>Master!Y2173</f>
        <v/>
      </c>
      <c r="Z2124" s="406" t="str">
        <f>Master!Z2173</f>
        <v/>
      </c>
      <c r="AA2124" s="406" t="str">
        <f>Master!AA2173</f>
        <v/>
      </c>
      <c r="AB2124" s="406" t="str">
        <f>Master!AB2173</f>
        <v/>
      </c>
      <c r="AC2124" s="406" t="str">
        <f>Master!AC2173</f>
        <v/>
      </c>
      <c r="AD2124" s="406" t="str">
        <f>Master!AD2173</f>
        <v/>
      </c>
      <c r="AE2124" s="406" t="str">
        <f>Master!AE2173</f>
        <v/>
      </c>
      <c r="AF2124" s="406" t="str">
        <f>Master!AF2173</f>
        <v/>
      </c>
      <c r="AG2124" s="406" t="str">
        <f>Master!AG2173</f>
        <v/>
      </c>
      <c r="AH2124" s="88" t="str">
        <f>Master!AH2173</f>
        <v>Cheque</v>
      </c>
      <c r="AI2124" s="88" t="str">
        <f>Master!AI2173</f>
        <v>12.04.19</v>
      </c>
      <c r="AJ2124" s="406">
        <f>Master!AJ2173</f>
        <v>1120</v>
      </c>
      <c r="AK2124" s="406">
        <f>Master!AK2173</f>
        <v>0</v>
      </c>
      <c r="AL2124" s="88" t="str">
        <f>Master!AL2173</f>
        <v>RAMESH</v>
      </c>
      <c r="AM2124" s="416">
        <v>450.0</v>
      </c>
      <c r="AN2124" s="416"/>
      <c r="AO2124" s="416"/>
      <c r="AP2124" s="416"/>
      <c r="AQ2124" s="416"/>
      <c r="AR2124" s="416">
        <f t="shared" si="10"/>
        <v>450</v>
      </c>
      <c r="AS2124" s="417">
        <f t="shared" si="11"/>
        <v>0.4017857143</v>
      </c>
      <c r="AT2124" s="416">
        <f t="shared" si="12"/>
        <v>670</v>
      </c>
      <c r="AU2124" s="417"/>
    </row>
    <row r="2125">
      <c r="A2125" s="88" t="str">
        <f>Master!A2174</f>
        <v>VIVE18011</v>
      </c>
      <c r="B2125" s="88" t="str">
        <f>Master!B2174</f>
        <v>INVVIVE18050013</v>
      </c>
      <c r="C2125" s="88" t="str">
        <f>Master!C2174</f>
        <v>28th May 2018</v>
      </c>
      <c r="D2125" s="88">
        <f>Master!D2174</f>
        <v>16</v>
      </c>
      <c r="E2125" s="406">
        <f>Master!E2174</f>
        <v>140</v>
      </c>
      <c r="F2125" s="406">
        <f>Master!F2174</f>
        <v>2240</v>
      </c>
      <c r="G2125" s="88" t="str">
        <f>Master!G2174</f>
        <v>Y</v>
      </c>
      <c r="H2125" s="88" t="str">
        <f>Master!H2174</f>
        <v/>
      </c>
      <c r="I2125" s="88" t="str">
        <f>Master!I2174</f>
        <v/>
      </c>
      <c r="J2125" s="88" t="str">
        <f>Master!J2174</f>
        <v>VIVARCH ENRICHMENT PTE LTD</v>
      </c>
      <c r="K2125" s="88" t="str">
        <f>Master!K2174</f>
        <v>DANCE ATELIER PTE LTD</v>
      </c>
      <c r="L2125" s="88" t="str">
        <f>Master!L2174</f>
        <v>HARJINDER SINGH</v>
      </c>
      <c r="M2125" s="88" t="str">
        <f>Master!M2174</f>
        <v>PATHLIGHT SCHOOL</v>
      </c>
      <c r="N2125" s="88" t="str">
        <f>Master!N2174</f>
        <v>SOUTH</v>
      </c>
      <c r="O2125" s="88" t="str">
        <f>Master!O2174</f>
        <v>Modern Dance (March)</v>
      </c>
      <c r="P2125" s="88" t="str">
        <f>Master!P2174</f>
        <v>PER HR</v>
      </c>
      <c r="Q2125" s="88" t="str">
        <f>Master!Q2174</f>
        <v>March</v>
      </c>
      <c r="R2125" s="406" t="str">
        <f>Master!R2174</f>
        <v>DEC</v>
      </c>
      <c r="S2125" s="406">
        <f>Master!S2174</f>
        <v>2240</v>
      </c>
      <c r="T2125" s="406" t="str">
        <f>Master!T2174</f>
        <v/>
      </c>
      <c r="U2125" s="406" t="str">
        <f>Master!U2174</f>
        <v/>
      </c>
      <c r="V2125" s="406">
        <f>Master!V2174</f>
        <v>2240</v>
      </c>
      <c r="W2125" s="406" t="str">
        <f>Master!W2174</f>
        <v/>
      </c>
      <c r="X2125" s="406" t="str">
        <f>Master!X2174</f>
        <v/>
      </c>
      <c r="Y2125" s="406" t="str">
        <f>Master!Y2174</f>
        <v/>
      </c>
      <c r="Z2125" s="406" t="str">
        <f>Master!Z2174</f>
        <v/>
      </c>
      <c r="AA2125" s="406" t="str">
        <f>Master!AA2174</f>
        <v/>
      </c>
      <c r="AB2125" s="406" t="str">
        <f>Master!AB2174</f>
        <v/>
      </c>
      <c r="AC2125" s="406" t="str">
        <f>Master!AC2174</f>
        <v/>
      </c>
      <c r="AD2125" s="406" t="str">
        <f>Master!AD2174</f>
        <v/>
      </c>
      <c r="AE2125" s="406" t="str">
        <f>Master!AE2174</f>
        <v/>
      </c>
      <c r="AF2125" s="406" t="str">
        <f>Master!AF2174</f>
        <v/>
      </c>
      <c r="AG2125" s="406" t="str">
        <f>Master!AG2174</f>
        <v/>
      </c>
      <c r="AH2125" s="88" t="str">
        <f>Master!AH2174</f>
        <v>Cheque</v>
      </c>
      <c r="AI2125" s="88" t="str">
        <f>Master!AI2174</f>
        <v>12.04.19</v>
      </c>
      <c r="AJ2125" s="406">
        <f>Master!AJ2174</f>
        <v>2240</v>
      </c>
      <c r="AK2125" s="406">
        <f>Master!AK2174</f>
        <v>0</v>
      </c>
      <c r="AL2125" s="88" t="str">
        <f>Master!AL2174</f>
        <v>RAMESH</v>
      </c>
      <c r="AM2125" s="416">
        <v>920.0</v>
      </c>
      <c r="AN2125" s="416"/>
      <c r="AO2125" s="416"/>
      <c r="AP2125" s="416"/>
      <c r="AQ2125" s="416"/>
      <c r="AR2125" s="416">
        <f t="shared" si="10"/>
        <v>920</v>
      </c>
      <c r="AS2125" s="417">
        <f t="shared" si="11"/>
        <v>0.4107142857</v>
      </c>
      <c r="AT2125" s="416">
        <f t="shared" si="12"/>
        <v>1320</v>
      </c>
      <c r="AU2125" s="417"/>
    </row>
    <row r="2126">
      <c r="A2126" s="88" t="str">
        <f>Master!A2175</f>
        <v>VIVE18012</v>
      </c>
      <c r="B2126" s="88" t="str">
        <f>Master!B2175</f>
        <v>INVVIVE18050017</v>
      </c>
      <c r="C2126" s="88" t="str">
        <f>Master!C2175</f>
        <v>28th May 2018</v>
      </c>
      <c r="D2126" s="88">
        <f>Master!D2175</f>
        <v>20</v>
      </c>
      <c r="E2126" s="406">
        <f>Master!E2175</f>
        <v>140</v>
      </c>
      <c r="F2126" s="406">
        <f>Master!F2175</f>
        <v>2800</v>
      </c>
      <c r="G2126" s="88" t="str">
        <f>Master!G2175</f>
        <v>Y</v>
      </c>
      <c r="H2126" s="88" t="str">
        <f>Master!H2175</f>
        <v/>
      </c>
      <c r="I2126" s="88" t="str">
        <f>Master!I2175</f>
        <v/>
      </c>
      <c r="J2126" s="88" t="str">
        <f>Master!J2175</f>
        <v>VIVARCH ENRICHMENT PTE LTD</v>
      </c>
      <c r="K2126" s="88" t="str">
        <f>Master!K2175</f>
        <v>DANCE ATELIER PTE LTD</v>
      </c>
      <c r="L2126" s="88" t="str">
        <f>Master!L2175</f>
        <v>HARJINDER SINGH</v>
      </c>
      <c r="M2126" s="88" t="str">
        <f>Master!M2175</f>
        <v>PATHLIGHT SCHOOL</v>
      </c>
      <c r="N2126" s="88" t="str">
        <f>Master!N2175</f>
        <v>SOUTH</v>
      </c>
      <c r="O2126" s="88" t="str">
        <f>Master!O2175</f>
        <v>Modern Dance (April)</v>
      </c>
      <c r="P2126" s="88" t="str">
        <f>Master!P2175</f>
        <v>PER HR</v>
      </c>
      <c r="Q2126" s="88" t="str">
        <f>Master!Q2175</f>
        <v>April</v>
      </c>
      <c r="R2126" s="406" t="str">
        <f>Master!R2175</f>
        <v>DEC</v>
      </c>
      <c r="S2126" s="406">
        <f>Master!S2175</f>
        <v>2800</v>
      </c>
      <c r="T2126" s="406" t="str">
        <f>Master!T2175</f>
        <v/>
      </c>
      <c r="U2126" s="406" t="str">
        <f>Master!U2175</f>
        <v/>
      </c>
      <c r="V2126" s="406" t="str">
        <f>Master!V2175</f>
        <v/>
      </c>
      <c r="W2126" s="406" t="str">
        <f>Master!W2175</f>
        <v/>
      </c>
      <c r="X2126" s="406">
        <f>Master!X2175</f>
        <v>2800</v>
      </c>
      <c r="Y2126" s="406" t="str">
        <f>Master!Y2175</f>
        <v/>
      </c>
      <c r="Z2126" s="406" t="str">
        <f>Master!Z2175</f>
        <v/>
      </c>
      <c r="AA2126" s="406" t="str">
        <f>Master!AA2175</f>
        <v/>
      </c>
      <c r="AB2126" s="406" t="str">
        <f>Master!AB2175</f>
        <v/>
      </c>
      <c r="AC2126" s="406" t="str">
        <f>Master!AC2175</f>
        <v/>
      </c>
      <c r="AD2126" s="406" t="str">
        <f>Master!AD2175</f>
        <v/>
      </c>
      <c r="AE2126" s="406" t="str">
        <f>Master!AE2175</f>
        <v/>
      </c>
      <c r="AF2126" s="406" t="str">
        <f>Master!AF2175</f>
        <v/>
      </c>
      <c r="AG2126" s="406" t="str">
        <f>Master!AG2175</f>
        <v/>
      </c>
      <c r="AH2126" s="88" t="str">
        <f>Master!AH2175</f>
        <v>Cheque</v>
      </c>
      <c r="AI2126" s="88" t="str">
        <f>Master!AI2175</f>
        <v>12.04.19</v>
      </c>
      <c r="AJ2126" s="406">
        <f>Master!AJ2175</f>
        <v>2800</v>
      </c>
      <c r="AK2126" s="406">
        <f>Master!AK2175</f>
        <v>0</v>
      </c>
      <c r="AL2126" s="88" t="str">
        <f>Master!AL2175</f>
        <v>RAMESH</v>
      </c>
      <c r="AM2126" s="416">
        <v>1120.0</v>
      </c>
      <c r="AN2126" s="416"/>
      <c r="AO2126" s="416"/>
      <c r="AP2126" s="416"/>
      <c r="AQ2126" s="416"/>
      <c r="AR2126" s="416">
        <f t="shared" si="10"/>
        <v>1120</v>
      </c>
      <c r="AS2126" s="417">
        <f t="shared" si="11"/>
        <v>0.4</v>
      </c>
      <c r="AT2126" s="416">
        <f t="shared" si="12"/>
        <v>1680</v>
      </c>
      <c r="AU2126" s="417"/>
    </row>
    <row r="2127">
      <c r="A2127" s="88" t="str">
        <f>Master!A2176</f>
        <v>VIVE18013</v>
      </c>
      <c r="B2127" s="88" t="str">
        <f>Master!B2176</f>
        <v>INVVIVE18050021</v>
      </c>
      <c r="C2127" s="88" t="str">
        <f>Master!C2176</f>
        <v>31st May 2018</v>
      </c>
      <c r="D2127" s="88">
        <f>Master!D2176</f>
        <v>17.5</v>
      </c>
      <c r="E2127" s="406">
        <f>Master!E2176</f>
        <v>140</v>
      </c>
      <c r="F2127" s="406">
        <f>Master!F2176</f>
        <v>2450</v>
      </c>
      <c r="G2127" s="88" t="str">
        <f>Master!G2176</f>
        <v>Y</v>
      </c>
      <c r="H2127" s="88" t="str">
        <f>Master!H2176</f>
        <v/>
      </c>
      <c r="I2127" s="88" t="str">
        <f>Master!I2176</f>
        <v/>
      </c>
      <c r="J2127" s="88" t="str">
        <f>Master!J2176</f>
        <v>VIVARCH ENRICHMENT PTE LTD</v>
      </c>
      <c r="K2127" s="88" t="str">
        <f>Master!K2176</f>
        <v>DANCE ATELIER PTE LTD</v>
      </c>
      <c r="L2127" s="88" t="str">
        <f>Master!L2176</f>
        <v>HARJINDER SINGH</v>
      </c>
      <c r="M2127" s="88" t="str">
        <f>Master!M2176</f>
        <v>PATHLIGHT SCHOOL</v>
      </c>
      <c r="N2127" s="88" t="str">
        <f>Master!N2176</f>
        <v>SOUTH</v>
      </c>
      <c r="O2127" s="88" t="str">
        <f>Master!O2176</f>
        <v>Modern Dance (May)</v>
      </c>
      <c r="P2127" s="88" t="str">
        <f>Master!P2176</f>
        <v>PER HR</v>
      </c>
      <c r="Q2127" s="88" t="str">
        <f>Master!Q2176</f>
        <v>May</v>
      </c>
      <c r="R2127" s="406" t="str">
        <f>Master!R2176</f>
        <v>DEC</v>
      </c>
      <c r="S2127" s="406">
        <f>Master!S2176</f>
        <v>2450</v>
      </c>
      <c r="T2127" s="406" t="str">
        <f>Master!T2176</f>
        <v/>
      </c>
      <c r="U2127" s="406" t="str">
        <f>Master!U2176</f>
        <v/>
      </c>
      <c r="V2127" s="406" t="str">
        <f>Master!V2176</f>
        <v/>
      </c>
      <c r="W2127" s="406" t="str">
        <f>Master!W2176</f>
        <v/>
      </c>
      <c r="X2127" s="406" t="str">
        <f>Master!X2176</f>
        <v/>
      </c>
      <c r="Y2127" s="406">
        <f>Master!Y2176</f>
        <v>2450</v>
      </c>
      <c r="Z2127" s="406" t="str">
        <f>Master!Z2176</f>
        <v/>
      </c>
      <c r="AA2127" s="406" t="str">
        <f>Master!AA2176</f>
        <v/>
      </c>
      <c r="AB2127" s="406" t="str">
        <f>Master!AB2176</f>
        <v/>
      </c>
      <c r="AC2127" s="406" t="str">
        <f>Master!AC2176</f>
        <v/>
      </c>
      <c r="AD2127" s="406" t="str">
        <f>Master!AD2176</f>
        <v/>
      </c>
      <c r="AE2127" s="406" t="str">
        <f>Master!AE2176</f>
        <v/>
      </c>
      <c r="AF2127" s="406" t="str">
        <f>Master!AF2176</f>
        <v/>
      </c>
      <c r="AG2127" s="406" t="str">
        <f>Master!AG2176</f>
        <v/>
      </c>
      <c r="AH2127" s="88" t="str">
        <f>Master!AH2176</f>
        <v>Cheque</v>
      </c>
      <c r="AI2127" s="88" t="str">
        <f>Master!AI2176</f>
        <v>12.03.19</v>
      </c>
      <c r="AJ2127" s="406">
        <f>Master!AJ2176</f>
        <v>2450</v>
      </c>
      <c r="AK2127" s="406">
        <f>Master!AK2176</f>
        <v>0</v>
      </c>
      <c r="AL2127" s="88" t="str">
        <f>Master!AL2176</f>
        <v>RAMESH</v>
      </c>
      <c r="AM2127" s="416">
        <v>1000.0</v>
      </c>
      <c r="AN2127" s="416"/>
      <c r="AO2127" s="416"/>
      <c r="AP2127" s="416"/>
      <c r="AQ2127" s="416"/>
      <c r="AR2127" s="416">
        <f t="shared" si="10"/>
        <v>1000</v>
      </c>
      <c r="AS2127" s="417">
        <f t="shared" si="11"/>
        <v>0.4081632653</v>
      </c>
      <c r="AT2127" s="416">
        <f t="shared" si="12"/>
        <v>1450</v>
      </c>
      <c r="AU2127" s="417"/>
    </row>
    <row r="2128">
      <c r="A2128" s="88" t="str">
        <f>Master!A2177</f>
        <v>VIVE18014</v>
      </c>
      <c r="B2128" s="88" t="str">
        <f>Master!B2177</f>
        <v>INVVIVE1805007</v>
      </c>
      <c r="C2128" s="88" t="str">
        <f>Master!C2177</f>
        <v>28th May 2018</v>
      </c>
      <c r="D2128" s="88">
        <f>Master!D2177</f>
        <v>8</v>
      </c>
      <c r="E2128" s="406">
        <f>Master!E2177</f>
        <v>130</v>
      </c>
      <c r="F2128" s="406">
        <f>Master!F2177</f>
        <v>1040</v>
      </c>
      <c r="G2128" s="88" t="str">
        <f>Master!G2177</f>
        <v>Y</v>
      </c>
      <c r="H2128" s="88" t="str">
        <f>Master!H2177</f>
        <v/>
      </c>
      <c r="I2128" s="88" t="str">
        <f>Master!I2177</f>
        <v/>
      </c>
      <c r="J2128" s="88" t="str">
        <f>Master!J2177</f>
        <v>VIVARCH ENRICHMENT PTE LTD</v>
      </c>
      <c r="K2128" s="88" t="str">
        <f>Master!K2177</f>
        <v>MUSICON PTE LTD</v>
      </c>
      <c r="L2128" s="88" t="str">
        <f>Master!L2177</f>
        <v>HARJINDER SINGH</v>
      </c>
      <c r="M2128" s="88" t="str">
        <f>Master!M2177</f>
        <v>PATHLIGHT SCHOOL</v>
      </c>
      <c r="N2128" s="88" t="str">
        <f>Master!N2177</f>
        <v>SOUTH</v>
      </c>
      <c r="O2128" s="88" t="str">
        <f>Master!O2177</f>
        <v>Melodic Percussion (January)</v>
      </c>
      <c r="P2128" s="88" t="str">
        <f>Master!P2177</f>
        <v>PER HR</v>
      </c>
      <c r="Q2128" s="88" t="str">
        <f>Master!Q2177</f>
        <v>January</v>
      </c>
      <c r="R2128" s="406" t="str">
        <f>Master!R2177</f>
        <v>DEC</v>
      </c>
      <c r="S2128" s="406">
        <f>Master!S2177</f>
        <v>1040</v>
      </c>
      <c r="T2128" s="406">
        <f>Master!T2177</f>
        <v>1040</v>
      </c>
      <c r="U2128" s="406" t="str">
        <f>Master!U2177</f>
        <v/>
      </c>
      <c r="V2128" s="406" t="str">
        <f>Master!V2177</f>
        <v/>
      </c>
      <c r="W2128" s="406" t="str">
        <f>Master!W2177</f>
        <v/>
      </c>
      <c r="X2128" s="406" t="str">
        <f>Master!X2177</f>
        <v/>
      </c>
      <c r="Y2128" s="406" t="str">
        <f>Master!Y2177</f>
        <v/>
      </c>
      <c r="Z2128" s="406" t="str">
        <f>Master!Z2177</f>
        <v/>
      </c>
      <c r="AA2128" s="406" t="str">
        <f>Master!AA2177</f>
        <v/>
      </c>
      <c r="AB2128" s="406" t="str">
        <f>Master!AB2177</f>
        <v/>
      </c>
      <c r="AC2128" s="406" t="str">
        <f>Master!AC2177</f>
        <v/>
      </c>
      <c r="AD2128" s="406" t="str">
        <f>Master!AD2177</f>
        <v/>
      </c>
      <c r="AE2128" s="406" t="str">
        <f>Master!AE2177</f>
        <v/>
      </c>
      <c r="AF2128" s="406" t="str">
        <f>Master!AF2177</f>
        <v/>
      </c>
      <c r="AG2128" s="406" t="str">
        <f>Master!AG2177</f>
        <v/>
      </c>
      <c r="AH2128" s="88" t="str">
        <f>Master!AH2177</f>
        <v>Cheque</v>
      </c>
      <c r="AI2128" s="88" t="str">
        <f>Master!AI2177</f>
        <v>12.04.19</v>
      </c>
      <c r="AJ2128" s="406">
        <f>Master!AJ2177</f>
        <v>1040</v>
      </c>
      <c r="AK2128" s="406">
        <f>Master!AK2177</f>
        <v>0</v>
      </c>
      <c r="AL2128" s="88" t="str">
        <f>Master!AL2177</f>
        <v>RAMESH</v>
      </c>
      <c r="AM2128" s="416">
        <v>400.0</v>
      </c>
      <c r="AN2128" s="416"/>
      <c r="AO2128" s="416"/>
      <c r="AP2128" s="416">
        <v>120.5</v>
      </c>
      <c r="AQ2128" s="416"/>
      <c r="AR2128" s="416">
        <f t="shared" si="10"/>
        <v>520.5</v>
      </c>
      <c r="AS2128" s="417">
        <f t="shared" si="11"/>
        <v>0.5004807692</v>
      </c>
      <c r="AT2128" s="416">
        <f t="shared" si="12"/>
        <v>519.5</v>
      </c>
      <c r="AU2128" s="417"/>
    </row>
    <row r="2129">
      <c r="A2129" s="88" t="str">
        <f>Master!A2178</f>
        <v>VIVE18015</v>
      </c>
      <c r="B2129" s="88" t="str">
        <f>Master!B2178</f>
        <v>INVVIVE18050011</v>
      </c>
      <c r="C2129" s="88" t="str">
        <f>Master!C2178</f>
        <v>28th May 2018</v>
      </c>
      <c r="D2129" s="88">
        <f>Master!D2178</f>
        <v>8</v>
      </c>
      <c r="E2129" s="406">
        <f>Master!E2178</f>
        <v>130</v>
      </c>
      <c r="F2129" s="406">
        <f>Master!F2178</f>
        <v>1040</v>
      </c>
      <c r="G2129" s="88" t="str">
        <f>Master!G2178</f>
        <v>Y</v>
      </c>
      <c r="H2129" s="88" t="str">
        <f>Master!H2178</f>
        <v/>
      </c>
      <c r="I2129" s="88" t="str">
        <f>Master!I2178</f>
        <v/>
      </c>
      <c r="J2129" s="88" t="str">
        <f>Master!J2178</f>
        <v>VIVARCH ENRICHMENT PTE LTD</v>
      </c>
      <c r="K2129" s="88" t="str">
        <f>Master!K2178</f>
        <v>MUSICON PTE LTD</v>
      </c>
      <c r="L2129" s="88" t="str">
        <f>Master!L2178</f>
        <v>HARJINDER SINGH</v>
      </c>
      <c r="M2129" s="88" t="str">
        <f>Master!M2178</f>
        <v>PATHLIGHT SCHOOL</v>
      </c>
      <c r="N2129" s="88" t="str">
        <f>Master!N2178</f>
        <v>SOUTH</v>
      </c>
      <c r="O2129" s="88" t="str">
        <f>Master!O2178</f>
        <v>Melodic Percussion (February)</v>
      </c>
      <c r="P2129" s="88" t="str">
        <f>Master!P2178</f>
        <v>PER HR</v>
      </c>
      <c r="Q2129" s="88" t="str">
        <f>Master!Q2178</f>
        <v>February</v>
      </c>
      <c r="R2129" s="406" t="str">
        <f>Master!R2178</f>
        <v>DEC</v>
      </c>
      <c r="S2129" s="406">
        <f>Master!S2178</f>
        <v>1040</v>
      </c>
      <c r="T2129" s="406" t="str">
        <f>Master!T2178</f>
        <v/>
      </c>
      <c r="U2129" s="406">
        <f>Master!U2178</f>
        <v>1040</v>
      </c>
      <c r="V2129" s="406" t="str">
        <f>Master!V2178</f>
        <v/>
      </c>
      <c r="W2129" s="406" t="str">
        <f>Master!W2178</f>
        <v/>
      </c>
      <c r="X2129" s="406" t="str">
        <f>Master!X2178</f>
        <v/>
      </c>
      <c r="Y2129" s="406" t="str">
        <f>Master!Y2178</f>
        <v/>
      </c>
      <c r="Z2129" s="406" t="str">
        <f>Master!Z2178</f>
        <v/>
      </c>
      <c r="AA2129" s="406" t="str">
        <f>Master!AA2178</f>
        <v/>
      </c>
      <c r="AB2129" s="406" t="str">
        <f>Master!AB2178</f>
        <v/>
      </c>
      <c r="AC2129" s="406" t="str">
        <f>Master!AC2178</f>
        <v/>
      </c>
      <c r="AD2129" s="406" t="str">
        <f>Master!AD2178</f>
        <v/>
      </c>
      <c r="AE2129" s="406" t="str">
        <f>Master!AE2178</f>
        <v/>
      </c>
      <c r="AF2129" s="406" t="str">
        <f>Master!AF2178</f>
        <v/>
      </c>
      <c r="AG2129" s="406" t="str">
        <f>Master!AG2178</f>
        <v/>
      </c>
      <c r="AH2129" s="88" t="str">
        <f>Master!AH2178</f>
        <v>Cheque</v>
      </c>
      <c r="AI2129" s="88" t="str">
        <f>Master!AI2178</f>
        <v>12.04.19</v>
      </c>
      <c r="AJ2129" s="406">
        <f>Master!AJ2178</f>
        <v>1040</v>
      </c>
      <c r="AK2129" s="406">
        <f>Master!AK2178</f>
        <v>0</v>
      </c>
      <c r="AL2129" s="88" t="str">
        <f>Master!AL2178</f>
        <v>RAMESH</v>
      </c>
      <c r="AM2129" s="416">
        <v>400.0</v>
      </c>
      <c r="AN2129" s="416"/>
      <c r="AO2129" s="416"/>
      <c r="AP2129" s="416"/>
      <c r="AQ2129" s="416"/>
      <c r="AR2129" s="416">
        <f t="shared" si="10"/>
        <v>400</v>
      </c>
      <c r="AS2129" s="417">
        <f t="shared" si="11"/>
        <v>0.3846153846</v>
      </c>
      <c r="AT2129" s="416">
        <f t="shared" si="12"/>
        <v>640</v>
      </c>
      <c r="AU2129" s="417"/>
    </row>
    <row r="2130">
      <c r="A2130" s="88" t="str">
        <f>Master!A2179</f>
        <v>VIVE18016</v>
      </c>
      <c r="B2130" s="88" t="str">
        <f>Master!B2179</f>
        <v>INVVIVE18050015</v>
      </c>
      <c r="C2130" s="88" t="str">
        <f>Master!C2179</f>
        <v>28th May 2018</v>
      </c>
      <c r="D2130" s="88">
        <f>Master!D2179</f>
        <v>6</v>
      </c>
      <c r="E2130" s="406">
        <f>Master!E2179</f>
        <v>130</v>
      </c>
      <c r="F2130" s="406">
        <f>Master!F2179</f>
        <v>780</v>
      </c>
      <c r="G2130" s="88" t="str">
        <f>Master!G2179</f>
        <v>Y</v>
      </c>
      <c r="H2130" s="88" t="str">
        <f>Master!H2179</f>
        <v/>
      </c>
      <c r="I2130" s="88" t="str">
        <f>Master!I2179</f>
        <v/>
      </c>
      <c r="J2130" s="88" t="str">
        <f>Master!J2179</f>
        <v>VIVARCH ENRICHMENT PTE LTD</v>
      </c>
      <c r="K2130" s="88" t="str">
        <f>Master!K2179</f>
        <v>MUSICON PTE LTD</v>
      </c>
      <c r="L2130" s="88" t="str">
        <f>Master!L2179</f>
        <v>HARJINDER SINGH</v>
      </c>
      <c r="M2130" s="88" t="str">
        <f>Master!M2179</f>
        <v>PATHLIGHT SCHOOL</v>
      </c>
      <c r="N2130" s="88" t="str">
        <f>Master!N2179</f>
        <v>SOUTH</v>
      </c>
      <c r="O2130" s="88" t="str">
        <f>Master!O2179</f>
        <v>Melodic Percussion (March)</v>
      </c>
      <c r="P2130" s="88" t="str">
        <f>Master!P2179</f>
        <v>PER HR</v>
      </c>
      <c r="Q2130" s="88" t="str">
        <f>Master!Q2179</f>
        <v>March</v>
      </c>
      <c r="R2130" s="406" t="str">
        <f>Master!R2179</f>
        <v>DEC</v>
      </c>
      <c r="S2130" s="406">
        <f>Master!S2179</f>
        <v>780</v>
      </c>
      <c r="T2130" s="406" t="str">
        <f>Master!T2179</f>
        <v/>
      </c>
      <c r="U2130" s="406" t="str">
        <f>Master!U2179</f>
        <v/>
      </c>
      <c r="V2130" s="406">
        <f>Master!V2179</f>
        <v>780</v>
      </c>
      <c r="W2130" s="406" t="str">
        <f>Master!W2179</f>
        <v/>
      </c>
      <c r="X2130" s="406" t="str">
        <f>Master!X2179</f>
        <v/>
      </c>
      <c r="Y2130" s="406" t="str">
        <f>Master!Y2179</f>
        <v/>
      </c>
      <c r="Z2130" s="406" t="str">
        <f>Master!Z2179</f>
        <v/>
      </c>
      <c r="AA2130" s="406" t="str">
        <f>Master!AA2179</f>
        <v/>
      </c>
      <c r="AB2130" s="406" t="str">
        <f>Master!AB2179</f>
        <v/>
      </c>
      <c r="AC2130" s="406" t="str">
        <f>Master!AC2179</f>
        <v/>
      </c>
      <c r="AD2130" s="406" t="str">
        <f>Master!AD2179</f>
        <v/>
      </c>
      <c r="AE2130" s="406" t="str">
        <f>Master!AE2179</f>
        <v/>
      </c>
      <c r="AF2130" s="406" t="str">
        <f>Master!AF2179</f>
        <v/>
      </c>
      <c r="AG2130" s="406" t="str">
        <f>Master!AG2179</f>
        <v/>
      </c>
      <c r="AH2130" s="88" t="str">
        <f>Master!AH2179</f>
        <v>Cheque</v>
      </c>
      <c r="AI2130" s="88" t="str">
        <f>Master!AI2179</f>
        <v>12.04.19</v>
      </c>
      <c r="AJ2130" s="406">
        <f>Master!AJ2179</f>
        <v>780</v>
      </c>
      <c r="AK2130" s="406">
        <f>Master!AK2179</f>
        <v>0</v>
      </c>
      <c r="AL2130" s="88" t="str">
        <f>Master!AL2179</f>
        <v>RAMESH</v>
      </c>
      <c r="AM2130" s="416">
        <v>300.0</v>
      </c>
      <c r="AN2130" s="416"/>
      <c r="AO2130" s="416"/>
      <c r="AP2130" s="416"/>
      <c r="AQ2130" s="416"/>
      <c r="AR2130" s="416">
        <f t="shared" si="10"/>
        <v>300</v>
      </c>
      <c r="AS2130" s="417">
        <f t="shared" si="11"/>
        <v>0.3846153846</v>
      </c>
      <c r="AT2130" s="416">
        <f t="shared" si="12"/>
        <v>480</v>
      </c>
      <c r="AU2130" s="417"/>
    </row>
    <row r="2131">
      <c r="A2131" s="88" t="str">
        <f>Master!A2180</f>
        <v>VIVE18017</v>
      </c>
      <c r="B2131" s="88" t="str">
        <f>Master!B2180</f>
        <v>INVVIVE18050019</v>
      </c>
      <c r="C2131" s="88" t="str">
        <f>Master!C2180</f>
        <v>28th May 2018</v>
      </c>
      <c r="D2131" s="88">
        <f>Master!D2180</f>
        <v>6</v>
      </c>
      <c r="E2131" s="406">
        <f>Master!E2180</f>
        <v>130</v>
      </c>
      <c r="F2131" s="406">
        <f>Master!F2180</f>
        <v>780</v>
      </c>
      <c r="G2131" s="88" t="str">
        <f>Master!G2180</f>
        <v>Y</v>
      </c>
      <c r="H2131" s="88" t="str">
        <f>Master!H2180</f>
        <v/>
      </c>
      <c r="I2131" s="88" t="str">
        <f>Master!I2180</f>
        <v/>
      </c>
      <c r="J2131" s="88" t="str">
        <f>Master!J2180</f>
        <v>VIVARCH ENRICHMENT PTE LTD</v>
      </c>
      <c r="K2131" s="88" t="str">
        <f>Master!K2180</f>
        <v>MUSICON PTE LTD</v>
      </c>
      <c r="L2131" s="88" t="str">
        <f>Master!L2180</f>
        <v>HARJINDER SINGH</v>
      </c>
      <c r="M2131" s="88" t="str">
        <f>Master!M2180</f>
        <v>PATHLIGHT SCHOOL</v>
      </c>
      <c r="N2131" s="88" t="str">
        <f>Master!N2180</f>
        <v>SOUTH</v>
      </c>
      <c r="O2131" s="88" t="str">
        <f>Master!O2180</f>
        <v>Melodic Percussion (April)</v>
      </c>
      <c r="P2131" s="88" t="str">
        <f>Master!P2180</f>
        <v>PER HR</v>
      </c>
      <c r="Q2131" s="88" t="str">
        <f>Master!Q2180</f>
        <v>April</v>
      </c>
      <c r="R2131" s="406" t="str">
        <f>Master!R2180</f>
        <v>DEC</v>
      </c>
      <c r="S2131" s="406">
        <f>Master!S2180</f>
        <v>780</v>
      </c>
      <c r="T2131" s="406" t="str">
        <f>Master!T2180</f>
        <v/>
      </c>
      <c r="U2131" s="406" t="str">
        <f>Master!U2180</f>
        <v/>
      </c>
      <c r="V2131" s="406" t="str">
        <f>Master!V2180</f>
        <v/>
      </c>
      <c r="W2131" s="406" t="str">
        <f>Master!W2180</f>
        <v/>
      </c>
      <c r="X2131" s="406">
        <f>Master!X2180</f>
        <v>780</v>
      </c>
      <c r="Y2131" s="406" t="str">
        <f>Master!Y2180</f>
        <v/>
      </c>
      <c r="Z2131" s="406" t="str">
        <f>Master!Z2180</f>
        <v/>
      </c>
      <c r="AA2131" s="406" t="str">
        <f>Master!AA2180</f>
        <v/>
      </c>
      <c r="AB2131" s="406" t="str">
        <f>Master!AB2180</f>
        <v/>
      </c>
      <c r="AC2131" s="406" t="str">
        <f>Master!AC2180</f>
        <v/>
      </c>
      <c r="AD2131" s="406" t="str">
        <f>Master!AD2180</f>
        <v/>
      </c>
      <c r="AE2131" s="406" t="str">
        <f>Master!AE2180</f>
        <v/>
      </c>
      <c r="AF2131" s="406" t="str">
        <f>Master!AF2180</f>
        <v/>
      </c>
      <c r="AG2131" s="406" t="str">
        <f>Master!AG2180</f>
        <v/>
      </c>
      <c r="AH2131" s="88" t="str">
        <f>Master!AH2180</f>
        <v>Cheque</v>
      </c>
      <c r="AI2131" s="88" t="str">
        <f>Master!AI2180</f>
        <v>12.04.19</v>
      </c>
      <c r="AJ2131" s="406">
        <f>Master!AJ2180</f>
        <v>780</v>
      </c>
      <c r="AK2131" s="406">
        <f>Master!AK2180</f>
        <v>0</v>
      </c>
      <c r="AL2131" s="88" t="str">
        <f>Master!AL2180</f>
        <v>RAMESH</v>
      </c>
      <c r="AM2131" s="416">
        <v>300.0</v>
      </c>
      <c r="AN2131" s="416"/>
      <c r="AO2131" s="416"/>
      <c r="AP2131" s="416"/>
      <c r="AQ2131" s="416"/>
      <c r="AR2131" s="416">
        <f t="shared" si="10"/>
        <v>300</v>
      </c>
      <c r="AS2131" s="417">
        <f t="shared" si="11"/>
        <v>0.3846153846</v>
      </c>
      <c r="AT2131" s="416">
        <f t="shared" si="12"/>
        <v>480</v>
      </c>
      <c r="AU2131" s="417"/>
    </row>
    <row r="2132">
      <c r="A2132" s="88" t="str">
        <f>Master!A2181</f>
        <v>VIVE18018</v>
      </c>
      <c r="B2132" s="88" t="str">
        <f>Master!B2181</f>
        <v>INVVIVE18050023(A)</v>
      </c>
      <c r="C2132" s="88" t="str">
        <f>Master!C2181</f>
        <v>1st Feb 2019</v>
      </c>
      <c r="D2132" s="88">
        <f>Master!D2181</f>
        <v>8</v>
      </c>
      <c r="E2132" s="406">
        <f>Master!E2181</f>
        <v>130</v>
      </c>
      <c r="F2132" s="406">
        <f>Master!F2181</f>
        <v>1040</v>
      </c>
      <c r="G2132" s="88" t="str">
        <f>Master!G2181</f>
        <v>Y</v>
      </c>
      <c r="H2132" s="88" t="str">
        <f>Master!H2181</f>
        <v/>
      </c>
      <c r="I2132" s="88" t="str">
        <f>Master!I2181</f>
        <v/>
      </c>
      <c r="J2132" s="88" t="str">
        <f>Master!J2181</f>
        <v>VIVARCH ENRICHMENT PTE LTD</v>
      </c>
      <c r="K2132" s="88" t="str">
        <f>Master!K2181</f>
        <v>MUSICON PTE LTD</v>
      </c>
      <c r="L2132" s="88" t="str">
        <f>Master!L2181</f>
        <v>HARJINDER SINGH</v>
      </c>
      <c r="M2132" s="88" t="str">
        <f>Master!M2181</f>
        <v>PATHLIGHT SCHOOL</v>
      </c>
      <c r="N2132" s="88" t="str">
        <f>Master!N2181</f>
        <v>SOUTH</v>
      </c>
      <c r="O2132" s="88" t="str">
        <f>Master!O2181</f>
        <v>Melodic Percussion (May)</v>
      </c>
      <c r="P2132" s="88" t="str">
        <f>Master!P2181</f>
        <v>PER HR</v>
      </c>
      <c r="Q2132" s="88" t="str">
        <f>Master!Q2181</f>
        <v>May</v>
      </c>
      <c r="R2132" s="406" t="str">
        <f>Master!R2181</f>
        <v>DEC</v>
      </c>
      <c r="S2132" s="406">
        <f>Master!S2181</f>
        <v>1040</v>
      </c>
      <c r="T2132" s="406" t="str">
        <f>Master!T2181</f>
        <v/>
      </c>
      <c r="U2132" s="406" t="str">
        <f>Master!U2181</f>
        <v/>
      </c>
      <c r="V2132" s="406" t="str">
        <f>Master!V2181</f>
        <v/>
      </c>
      <c r="W2132" s="406" t="str">
        <f>Master!W2181</f>
        <v/>
      </c>
      <c r="X2132" s="406" t="str">
        <f>Master!X2181</f>
        <v/>
      </c>
      <c r="Y2132" s="406">
        <f>Master!Y2181</f>
        <v>1040</v>
      </c>
      <c r="Z2132" s="406" t="str">
        <f>Master!Z2181</f>
        <v/>
      </c>
      <c r="AA2132" s="406" t="str">
        <f>Master!AA2181</f>
        <v/>
      </c>
      <c r="AB2132" s="406" t="str">
        <f>Master!AB2181</f>
        <v/>
      </c>
      <c r="AC2132" s="406" t="str">
        <f>Master!AC2181</f>
        <v/>
      </c>
      <c r="AD2132" s="406" t="str">
        <f>Master!AD2181</f>
        <v/>
      </c>
      <c r="AE2132" s="406" t="str">
        <f>Master!AE2181</f>
        <v/>
      </c>
      <c r="AF2132" s="406" t="str">
        <f>Master!AF2181</f>
        <v/>
      </c>
      <c r="AG2132" s="406" t="str">
        <f>Master!AG2181</f>
        <v/>
      </c>
      <c r="AH2132" s="88" t="str">
        <f>Master!AH2181</f>
        <v>Cheque</v>
      </c>
      <c r="AI2132" s="88" t="str">
        <f>Master!AI2181</f>
        <v>12.03.19</v>
      </c>
      <c r="AJ2132" s="406">
        <f>Master!AJ2181</f>
        <v>1040</v>
      </c>
      <c r="AK2132" s="406">
        <f>Master!AK2181</f>
        <v>0</v>
      </c>
      <c r="AL2132" s="88" t="str">
        <f>Master!AL2181</f>
        <v>RAMESH</v>
      </c>
      <c r="AM2132" s="416">
        <v>400.0</v>
      </c>
      <c r="AN2132" s="416"/>
      <c r="AO2132" s="416"/>
      <c r="AP2132" s="416"/>
      <c r="AQ2132" s="416"/>
      <c r="AR2132" s="416">
        <f t="shared" si="10"/>
        <v>400</v>
      </c>
      <c r="AS2132" s="417">
        <f t="shared" si="11"/>
        <v>0.3846153846</v>
      </c>
      <c r="AT2132" s="416">
        <f t="shared" si="12"/>
        <v>640</v>
      </c>
      <c r="AU2132" s="417"/>
    </row>
    <row r="2133">
      <c r="A2133" s="88" t="str">
        <f>Master!A2182</f>
        <v>VIVE18019</v>
      </c>
      <c r="B2133" s="88" t="str">
        <f>Master!B2182</f>
        <v>INVVIVE1805006</v>
      </c>
      <c r="C2133" s="88" t="str">
        <f>Master!C2182</f>
        <v>28th May 2018</v>
      </c>
      <c r="D2133" s="88">
        <f>Master!D2182</f>
        <v>3</v>
      </c>
      <c r="E2133" s="406">
        <f>Master!E2182</f>
        <v>150</v>
      </c>
      <c r="F2133" s="406">
        <f>Master!F2182</f>
        <v>450</v>
      </c>
      <c r="G2133" s="88" t="str">
        <f>Master!G2182</f>
        <v>Y</v>
      </c>
      <c r="H2133" s="88" t="str">
        <f>Master!H2182</f>
        <v/>
      </c>
      <c r="I2133" s="88" t="str">
        <f>Master!I2182</f>
        <v/>
      </c>
      <c r="J2133" s="88" t="str">
        <f>Master!J2182</f>
        <v>VIVARCH ENRICHMENT PTE LTD</v>
      </c>
      <c r="K2133" s="88" t="str">
        <f>Master!K2182</f>
        <v>DANCE ATELIER PTE LTD</v>
      </c>
      <c r="L2133" s="88" t="str">
        <f>Master!L2182</f>
        <v>HARJINDER SINGH</v>
      </c>
      <c r="M2133" s="88" t="str">
        <f>Master!M2182</f>
        <v>PATHLIGHT SCHOOL</v>
      </c>
      <c r="N2133" s="88" t="str">
        <f>Master!N2182</f>
        <v>SOUTH</v>
      </c>
      <c r="O2133" s="88" t="str">
        <f>Master!O2182</f>
        <v>Jazz (January)</v>
      </c>
      <c r="P2133" s="88" t="str">
        <f>Master!P2182</f>
        <v>PER HR</v>
      </c>
      <c r="Q2133" s="88" t="str">
        <f>Master!Q2182</f>
        <v>January</v>
      </c>
      <c r="R2133" s="406" t="str">
        <f>Master!R2182</f>
        <v>DEC</v>
      </c>
      <c r="S2133" s="406">
        <f>Master!S2182</f>
        <v>450</v>
      </c>
      <c r="T2133" s="406">
        <f>Master!T2182</f>
        <v>450</v>
      </c>
      <c r="U2133" s="406" t="str">
        <f>Master!U2182</f>
        <v/>
      </c>
      <c r="V2133" s="406" t="str">
        <f>Master!V2182</f>
        <v/>
      </c>
      <c r="W2133" s="406" t="str">
        <f>Master!W2182</f>
        <v/>
      </c>
      <c r="X2133" s="406" t="str">
        <f>Master!X2182</f>
        <v/>
      </c>
      <c r="Y2133" s="406" t="str">
        <f>Master!Y2182</f>
        <v/>
      </c>
      <c r="Z2133" s="406" t="str">
        <f>Master!Z2182</f>
        <v/>
      </c>
      <c r="AA2133" s="406" t="str">
        <f>Master!AA2182</f>
        <v/>
      </c>
      <c r="AB2133" s="406" t="str">
        <f>Master!AB2182</f>
        <v/>
      </c>
      <c r="AC2133" s="406" t="str">
        <f>Master!AC2182</f>
        <v/>
      </c>
      <c r="AD2133" s="406" t="str">
        <f>Master!AD2182</f>
        <v/>
      </c>
      <c r="AE2133" s="406" t="str">
        <f>Master!AE2182</f>
        <v/>
      </c>
      <c r="AF2133" s="406" t="str">
        <f>Master!AF2182</f>
        <v/>
      </c>
      <c r="AG2133" s="406" t="str">
        <f>Master!AG2182</f>
        <v/>
      </c>
      <c r="AH2133" s="88" t="str">
        <f>Master!AH2182</f>
        <v>Cheque</v>
      </c>
      <c r="AI2133" s="88" t="str">
        <f>Master!AI2182</f>
        <v>12.04.19</v>
      </c>
      <c r="AJ2133" s="406">
        <f>Master!AJ2182</f>
        <v>450</v>
      </c>
      <c r="AK2133" s="406">
        <f>Master!AK2182</f>
        <v>0</v>
      </c>
      <c r="AL2133" s="88" t="str">
        <f>Master!AL2182</f>
        <v>RAMESH</v>
      </c>
      <c r="AM2133" s="416">
        <v>170.0</v>
      </c>
      <c r="AN2133" s="416"/>
      <c r="AO2133" s="416"/>
      <c r="AP2133" s="416"/>
      <c r="AQ2133" s="416"/>
      <c r="AR2133" s="416">
        <f t="shared" si="10"/>
        <v>170</v>
      </c>
      <c r="AS2133" s="417">
        <f t="shared" si="11"/>
        <v>0.3777777778</v>
      </c>
      <c r="AT2133" s="416">
        <f t="shared" si="12"/>
        <v>280</v>
      </c>
      <c r="AU2133" s="417"/>
    </row>
    <row r="2134">
      <c r="A2134" s="88" t="str">
        <f>Master!A2183</f>
        <v>VIVE18020</v>
      </c>
      <c r="B2134" s="88" t="str">
        <f>Master!B2183</f>
        <v>INVVIVE1805009</v>
      </c>
      <c r="C2134" s="88" t="str">
        <f>Master!C2183</f>
        <v>28th May 2018</v>
      </c>
      <c r="D2134" s="88">
        <f>Master!D2183</f>
        <v>3</v>
      </c>
      <c r="E2134" s="406">
        <f>Master!E2183</f>
        <v>150</v>
      </c>
      <c r="F2134" s="406">
        <f>Master!F2183</f>
        <v>450</v>
      </c>
      <c r="G2134" s="88" t="str">
        <f>Master!G2183</f>
        <v>Y</v>
      </c>
      <c r="H2134" s="88" t="str">
        <f>Master!H2183</f>
        <v/>
      </c>
      <c r="I2134" s="88" t="str">
        <f>Master!I2183</f>
        <v/>
      </c>
      <c r="J2134" s="88" t="str">
        <f>Master!J2183</f>
        <v>VIVARCH ENRICHMENT PTE LTD</v>
      </c>
      <c r="K2134" s="88" t="str">
        <f>Master!K2183</f>
        <v>DANCE ATELIER PTE LTD</v>
      </c>
      <c r="L2134" s="88" t="str">
        <f>Master!L2183</f>
        <v>HARJINDER SINGH</v>
      </c>
      <c r="M2134" s="88" t="str">
        <f>Master!M2183</f>
        <v>PATHLIGHT SCHOOL</v>
      </c>
      <c r="N2134" s="88" t="str">
        <f>Master!N2183</f>
        <v>SOUTH</v>
      </c>
      <c r="O2134" s="88" t="str">
        <f>Master!O2183</f>
        <v>Jazz (February)</v>
      </c>
      <c r="P2134" s="88" t="str">
        <f>Master!P2183</f>
        <v>PER HR</v>
      </c>
      <c r="Q2134" s="88" t="str">
        <f>Master!Q2183</f>
        <v>February</v>
      </c>
      <c r="R2134" s="406" t="str">
        <f>Master!R2183</f>
        <v>DEC</v>
      </c>
      <c r="S2134" s="406">
        <f>Master!S2183</f>
        <v>450</v>
      </c>
      <c r="T2134" s="406" t="str">
        <f>Master!T2183</f>
        <v/>
      </c>
      <c r="U2134" s="406">
        <f>Master!U2183</f>
        <v>450</v>
      </c>
      <c r="V2134" s="406" t="str">
        <f>Master!V2183</f>
        <v/>
      </c>
      <c r="W2134" s="406" t="str">
        <f>Master!W2183</f>
        <v/>
      </c>
      <c r="X2134" s="406" t="str">
        <f>Master!X2183</f>
        <v/>
      </c>
      <c r="Y2134" s="406" t="str">
        <f>Master!Y2183</f>
        <v/>
      </c>
      <c r="Z2134" s="406" t="str">
        <f>Master!Z2183</f>
        <v/>
      </c>
      <c r="AA2134" s="406" t="str">
        <f>Master!AA2183</f>
        <v/>
      </c>
      <c r="AB2134" s="406" t="str">
        <f>Master!AB2183</f>
        <v/>
      </c>
      <c r="AC2134" s="406" t="str">
        <f>Master!AC2183</f>
        <v/>
      </c>
      <c r="AD2134" s="406" t="str">
        <f>Master!AD2183</f>
        <v/>
      </c>
      <c r="AE2134" s="406" t="str">
        <f>Master!AE2183</f>
        <v/>
      </c>
      <c r="AF2134" s="406" t="str">
        <f>Master!AF2183</f>
        <v/>
      </c>
      <c r="AG2134" s="406" t="str">
        <f>Master!AG2183</f>
        <v/>
      </c>
      <c r="AH2134" s="88" t="str">
        <f>Master!AH2183</f>
        <v>Cheque</v>
      </c>
      <c r="AI2134" s="88" t="str">
        <f>Master!AI2183</f>
        <v>12.04.19</v>
      </c>
      <c r="AJ2134" s="406">
        <f>Master!AJ2183</f>
        <v>450</v>
      </c>
      <c r="AK2134" s="406">
        <f>Master!AK2183</f>
        <v>0</v>
      </c>
      <c r="AL2134" s="88" t="str">
        <f>Master!AL2183</f>
        <v>RAMESH</v>
      </c>
      <c r="AM2134" s="416">
        <v>170.0</v>
      </c>
      <c r="AN2134" s="416"/>
      <c r="AO2134" s="416"/>
      <c r="AP2134" s="416"/>
      <c r="AQ2134" s="416"/>
      <c r="AR2134" s="416">
        <f t="shared" si="10"/>
        <v>170</v>
      </c>
      <c r="AS2134" s="417">
        <f t="shared" si="11"/>
        <v>0.3777777778</v>
      </c>
      <c r="AT2134" s="416">
        <f t="shared" si="12"/>
        <v>280</v>
      </c>
      <c r="AU2134" s="417"/>
    </row>
    <row r="2135">
      <c r="A2135" s="88" t="str">
        <f>Master!A2184</f>
        <v>VIVE18021</v>
      </c>
      <c r="B2135" s="88" t="str">
        <f>Master!B2184</f>
        <v>INVVIVE18050014</v>
      </c>
      <c r="C2135" s="88" t="str">
        <f>Master!C2184</f>
        <v>28th May 2018</v>
      </c>
      <c r="D2135" s="88">
        <f>Master!D2184</f>
        <v>2</v>
      </c>
      <c r="E2135" s="406">
        <f>Master!E2184</f>
        <v>150</v>
      </c>
      <c r="F2135" s="406">
        <f>Master!F2184</f>
        <v>300</v>
      </c>
      <c r="G2135" s="88" t="str">
        <f>Master!G2184</f>
        <v>Y</v>
      </c>
      <c r="H2135" s="88" t="str">
        <f>Master!H2184</f>
        <v/>
      </c>
      <c r="I2135" s="88" t="str">
        <f>Master!I2184</f>
        <v/>
      </c>
      <c r="J2135" s="88" t="str">
        <f>Master!J2184</f>
        <v>VIVARCH ENRICHMENT PTE LTD</v>
      </c>
      <c r="K2135" s="88" t="str">
        <f>Master!K2184</f>
        <v>DANCE ATELIER PTE LTD</v>
      </c>
      <c r="L2135" s="88" t="str">
        <f>Master!L2184</f>
        <v>HARJINDER SINGH</v>
      </c>
      <c r="M2135" s="88" t="str">
        <f>Master!M2184</f>
        <v>PATHLIGHT SCHOOL</v>
      </c>
      <c r="N2135" s="88" t="str">
        <f>Master!N2184</f>
        <v>SOUTH</v>
      </c>
      <c r="O2135" s="88" t="str">
        <f>Master!O2184</f>
        <v>Jazz (March)</v>
      </c>
      <c r="P2135" s="88" t="str">
        <f>Master!P2184</f>
        <v>PER HR</v>
      </c>
      <c r="Q2135" s="88" t="str">
        <f>Master!Q2184</f>
        <v>March</v>
      </c>
      <c r="R2135" s="406" t="str">
        <f>Master!R2184</f>
        <v>DEC</v>
      </c>
      <c r="S2135" s="406">
        <f>Master!S2184</f>
        <v>300</v>
      </c>
      <c r="T2135" s="406" t="str">
        <f>Master!T2184</f>
        <v/>
      </c>
      <c r="U2135" s="406" t="str">
        <f>Master!U2184</f>
        <v/>
      </c>
      <c r="V2135" s="406">
        <f>Master!V2184</f>
        <v>300</v>
      </c>
      <c r="W2135" s="406" t="str">
        <f>Master!W2184</f>
        <v/>
      </c>
      <c r="X2135" s="406" t="str">
        <f>Master!X2184</f>
        <v/>
      </c>
      <c r="Y2135" s="406" t="str">
        <f>Master!Y2184</f>
        <v/>
      </c>
      <c r="Z2135" s="406" t="str">
        <f>Master!Z2184</f>
        <v/>
      </c>
      <c r="AA2135" s="406" t="str">
        <f>Master!AA2184</f>
        <v/>
      </c>
      <c r="AB2135" s="406" t="str">
        <f>Master!AB2184</f>
        <v/>
      </c>
      <c r="AC2135" s="406" t="str">
        <f>Master!AC2184</f>
        <v/>
      </c>
      <c r="AD2135" s="406" t="str">
        <f>Master!AD2184</f>
        <v/>
      </c>
      <c r="AE2135" s="406" t="str">
        <f>Master!AE2184</f>
        <v/>
      </c>
      <c r="AF2135" s="406" t="str">
        <f>Master!AF2184</f>
        <v/>
      </c>
      <c r="AG2135" s="406" t="str">
        <f>Master!AG2184</f>
        <v/>
      </c>
      <c r="AH2135" s="88" t="str">
        <f>Master!AH2184</f>
        <v>Cheque</v>
      </c>
      <c r="AI2135" s="88" t="str">
        <f>Master!AI2184</f>
        <v>12.04.19</v>
      </c>
      <c r="AJ2135" s="406">
        <f>Master!AJ2184</f>
        <v>300</v>
      </c>
      <c r="AK2135" s="406">
        <f>Master!AK2184</f>
        <v>0</v>
      </c>
      <c r="AL2135" s="88" t="str">
        <f>Master!AL2184</f>
        <v>RAMESH</v>
      </c>
      <c r="AM2135" s="416">
        <v>120.0</v>
      </c>
      <c r="AN2135" s="416"/>
      <c r="AO2135" s="416"/>
      <c r="AP2135" s="416"/>
      <c r="AQ2135" s="416"/>
      <c r="AR2135" s="416">
        <f t="shared" si="10"/>
        <v>120</v>
      </c>
      <c r="AS2135" s="417">
        <f t="shared" si="11"/>
        <v>0.4</v>
      </c>
      <c r="AT2135" s="416">
        <f t="shared" si="12"/>
        <v>180</v>
      </c>
      <c r="AU2135" s="417"/>
    </row>
    <row r="2136">
      <c r="A2136" s="88" t="str">
        <f>Master!A2185</f>
        <v>VIVE18022</v>
      </c>
      <c r="B2136" s="88" t="str">
        <f>Master!B2185</f>
        <v>INVVIVE18050018</v>
      </c>
      <c r="C2136" s="88" t="str">
        <f>Master!C2185</f>
        <v>28th May 2018</v>
      </c>
      <c r="D2136" s="88">
        <f>Master!D2185</f>
        <v>4</v>
      </c>
      <c r="E2136" s="406">
        <f>Master!E2185</f>
        <v>150</v>
      </c>
      <c r="F2136" s="406">
        <f>Master!F2185</f>
        <v>600</v>
      </c>
      <c r="G2136" s="88" t="str">
        <f>Master!G2185</f>
        <v>Y</v>
      </c>
      <c r="H2136" s="88" t="str">
        <f>Master!H2185</f>
        <v/>
      </c>
      <c r="I2136" s="88" t="str">
        <f>Master!I2185</f>
        <v/>
      </c>
      <c r="J2136" s="88" t="str">
        <f>Master!J2185</f>
        <v>VIVARCH ENRICHMENT PTE LTD</v>
      </c>
      <c r="K2136" s="88" t="str">
        <f>Master!K2185</f>
        <v>DANCE ATELIER PTE LTD</v>
      </c>
      <c r="L2136" s="88" t="str">
        <f>Master!L2185</f>
        <v>HARJINDER SINGH</v>
      </c>
      <c r="M2136" s="88" t="str">
        <f>Master!M2185</f>
        <v>PATHLIGHT SCHOOL</v>
      </c>
      <c r="N2136" s="88" t="str">
        <f>Master!N2185</f>
        <v>SOUTH</v>
      </c>
      <c r="O2136" s="88" t="str">
        <f>Master!O2185</f>
        <v>Jazz (April)</v>
      </c>
      <c r="P2136" s="88" t="str">
        <f>Master!P2185</f>
        <v>PER HR</v>
      </c>
      <c r="Q2136" s="88" t="str">
        <f>Master!Q2185</f>
        <v>April</v>
      </c>
      <c r="R2136" s="406" t="str">
        <f>Master!R2185</f>
        <v>DEC</v>
      </c>
      <c r="S2136" s="406">
        <f>Master!S2185</f>
        <v>600</v>
      </c>
      <c r="T2136" s="406" t="str">
        <f>Master!T2185</f>
        <v/>
      </c>
      <c r="U2136" s="406" t="str">
        <f>Master!U2185</f>
        <v/>
      </c>
      <c r="V2136" s="406" t="str">
        <f>Master!V2185</f>
        <v/>
      </c>
      <c r="W2136" s="406" t="str">
        <f>Master!W2185</f>
        <v/>
      </c>
      <c r="X2136" s="406">
        <f>Master!X2185</f>
        <v>600</v>
      </c>
      <c r="Y2136" s="406" t="str">
        <f>Master!Y2185</f>
        <v/>
      </c>
      <c r="Z2136" s="406" t="str">
        <f>Master!Z2185</f>
        <v/>
      </c>
      <c r="AA2136" s="406" t="str">
        <f>Master!AA2185</f>
        <v/>
      </c>
      <c r="AB2136" s="406" t="str">
        <f>Master!AB2185</f>
        <v/>
      </c>
      <c r="AC2136" s="406" t="str">
        <f>Master!AC2185</f>
        <v/>
      </c>
      <c r="AD2136" s="406" t="str">
        <f>Master!AD2185</f>
        <v/>
      </c>
      <c r="AE2136" s="406" t="str">
        <f>Master!AE2185</f>
        <v/>
      </c>
      <c r="AF2136" s="406" t="str">
        <f>Master!AF2185</f>
        <v/>
      </c>
      <c r="AG2136" s="406" t="str">
        <f>Master!AG2185</f>
        <v/>
      </c>
      <c r="AH2136" s="88" t="str">
        <f>Master!AH2185</f>
        <v>Cheque</v>
      </c>
      <c r="AI2136" s="88" t="str">
        <f>Master!AI2185</f>
        <v>12.04.19</v>
      </c>
      <c r="AJ2136" s="406">
        <f>Master!AJ2185</f>
        <v>600</v>
      </c>
      <c r="AK2136" s="406">
        <f>Master!AK2185</f>
        <v>0</v>
      </c>
      <c r="AL2136" s="88" t="str">
        <f>Master!AL2185</f>
        <v>RAMESH</v>
      </c>
      <c r="AM2136" s="416">
        <v>160.0</v>
      </c>
      <c r="AN2136" s="416"/>
      <c r="AO2136" s="416"/>
      <c r="AP2136" s="416"/>
      <c r="AQ2136" s="416">
        <v>150.0</v>
      </c>
      <c r="AR2136" s="416">
        <f t="shared" si="10"/>
        <v>310</v>
      </c>
      <c r="AS2136" s="417">
        <f t="shared" si="11"/>
        <v>0.5166666667</v>
      </c>
      <c r="AT2136" s="416">
        <f t="shared" si="12"/>
        <v>290</v>
      </c>
      <c r="AU2136" s="417"/>
    </row>
    <row r="2137">
      <c r="A2137" s="88" t="str">
        <f>Master!A2186</f>
        <v>VIVE18023</v>
      </c>
      <c r="B2137" s="88" t="str">
        <f>Master!B2186</f>
        <v>INVVIVE18050022</v>
      </c>
      <c r="C2137" s="88" t="str">
        <f>Master!C2186</f>
        <v>31st May 2018</v>
      </c>
      <c r="D2137" s="88">
        <f>Master!D2186</f>
        <v>3.5</v>
      </c>
      <c r="E2137" s="406">
        <f>Master!E2186</f>
        <v>150</v>
      </c>
      <c r="F2137" s="406">
        <f>Master!F2186</f>
        <v>525</v>
      </c>
      <c r="G2137" s="88" t="str">
        <f>Master!G2186</f>
        <v>Y</v>
      </c>
      <c r="H2137" s="88" t="str">
        <f>Master!H2186</f>
        <v/>
      </c>
      <c r="I2137" s="88" t="str">
        <f>Master!I2186</f>
        <v/>
      </c>
      <c r="J2137" s="88" t="str">
        <f>Master!J2186</f>
        <v>VIVARCH ENRICHMENT PTE LTD</v>
      </c>
      <c r="K2137" s="88" t="str">
        <f>Master!K2186</f>
        <v>DANCE ATELIER PTE LTD</v>
      </c>
      <c r="L2137" s="88" t="str">
        <f>Master!L2186</f>
        <v>HARJINDER SINGH</v>
      </c>
      <c r="M2137" s="88" t="str">
        <f>Master!M2186</f>
        <v>PATHLIGHT SCHOOL</v>
      </c>
      <c r="N2137" s="88" t="str">
        <f>Master!N2186</f>
        <v>SOUTH</v>
      </c>
      <c r="O2137" s="88" t="str">
        <f>Master!O2186</f>
        <v>Jazz (May)</v>
      </c>
      <c r="P2137" s="88" t="str">
        <f>Master!P2186</f>
        <v>PER HR</v>
      </c>
      <c r="Q2137" s="88" t="str">
        <f>Master!Q2186</f>
        <v>May</v>
      </c>
      <c r="R2137" s="406" t="str">
        <f>Master!R2186</f>
        <v>DEC</v>
      </c>
      <c r="S2137" s="406">
        <f>Master!S2186</f>
        <v>525</v>
      </c>
      <c r="T2137" s="406" t="str">
        <f>Master!T2186</f>
        <v/>
      </c>
      <c r="U2137" s="406" t="str">
        <f>Master!U2186</f>
        <v/>
      </c>
      <c r="V2137" s="406" t="str">
        <f>Master!V2186</f>
        <v/>
      </c>
      <c r="W2137" s="406" t="str">
        <f>Master!W2186</f>
        <v/>
      </c>
      <c r="X2137" s="406" t="str">
        <f>Master!X2186</f>
        <v/>
      </c>
      <c r="Y2137" s="406">
        <f>Master!Y2186</f>
        <v>525</v>
      </c>
      <c r="Z2137" s="406" t="str">
        <f>Master!Z2186</f>
        <v/>
      </c>
      <c r="AA2137" s="406" t="str">
        <f>Master!AA2186</f>
        <v/>
      </c>
      <c r="AB2137" s="406" t="str">
        <f>Master!AB2186</f>
        <v/>
      </c>
      <c r="AC2137" s="406" t="str">
        <f>Master!AC2186</f>
        <v/>
      </c>
      <c r="AD2137" s="406" t="str">
        <f>Master!AD2186</f>
        <v/>
      </c>
      <c r="AE2137" s="406" t="str">
        <f>Master!AE2186</f>
        <v/>
      </c>
      <c r="AF2137" s="406" t="str">
        <f>Master!AF2186</f>
        <v/>
      </c>
      <c r="AG2137" s="406" t="str">
        <f>Master!AG2186</f>
        <v/>
      </c>
      <c r="AH2137" s="88" t="str">
        <f>Master!AH2186</f>
        <v>Cheque</v>
      </c>
      <c r="AI2137" s="88" t="str">
        <f>Master!AI2186</f>
        <v>12.03.19</v>
      </c>
      <c r="AJ2137" s="406">
        <f>Master!AJ2186</f>
        <v>525</v>
      </c>
      <c r="AK2137" s="406">
        <f>Master!AK2186</f>
        <v>0</v>
      </c>
      <c r="AL2137" s="88" t="str">
        <f>Master!AL2186</f>
        <v>RAMESH</v>
      </c>
      <c r="AM2137" s="416">
        <v>180.0</v>
      </c>
      <c r="AN2137" s="416"/>
      <c r="AO2137" s="416"/>
      <c r="AP2137" s="416">
        <v>20.0</v>
      </c>
      <c r="AQ2137" s="416"/>
      <c r="AR2137" s="416">
        <f t="shared" si="10"/>
        <v>200</v>
      </c>
      <c r="AS2137" s="417">
        <f t="shared" si="11"/>
        <v>0.380952381</v>
      </c>
      <c r="AT2137" s="416">
        <f t="shared" si="12"/>
        <v>325</v>
      </c>
      <c r="AU2137" s="417"/>
    </row>
    <row r="2138">
      <c r="A2138" s="88" t="str">
        <f>Master!A2187</f>
        <v>VIVE18024</v>
      </c>
      <c r="B2138" s="88" t="str">
        <f>Master!B2187</f>
        <v>INVVIVE1801100009</v>
      </c>
      <c r="C2138" s="88" t="str">
        <f>Master!C2187</f>
        <v>14th Nov 2018</v>
      </c>
      <c r="D2138" s="88">
        <f>Master!D2187</f>
        <v>8</v>
      </c>
      <c r="E2138" s="406">
        <f>Master!E2187</f>
        <v>150</v>
      </c>
      <c r="F2138" s="406">
        <f>Master!F2187</f>
        <v>1200</v>
      </c>
      <c r="G2138" s="88" t="str">
        <f>Master!G2187</f>
        <v>Y</v>
      </c>
      <c r="H2138" s="88" t="str">
        <f>Master!H2187</f>
        <v/>
      </c>
      <c r="I2138" s="88" t="str">
        <f>Master!I2187</f>
        <v/>
      </c>
      <c r="J2138" s="88" t="str">
        <f>Master!J2187</f>
        <v>VIVARCH ENRICHMENT PTE LTD</v>
      </c>
      <c r="K2138" s="88" t="str">
        <f>Master!K2187</f>
        <v>DANCE ATELIER PTE LTD</v>
      </c>
      <c r="L2138" s="88" t="str">
        <f>Master!L2187</f>
        <v>HARJINDER SINGH</v>
      </c>
      <c r="M2138" s="88" t="str">
        <f>Master!M2187</f>
        <v>PATHLIGHT SCHOOL</v>
      </c>
      <c r="N2138" s="88" t="str">
        <f>Master!N2187</f>
        <v>SOUTH</v>
      </c>
      <c r="O2138" s="88" t="str">
        <f>Master!O2187</f>
        <v>Jazz (July)</v>
      </c>
      <c r="P2138" s="88" t="str">
        <f>Master!P2187</f>
        <v>PER HR</v>
      </c>
      <c r="Q2138" s="88" t="str">
        <f>Master!Q2187</f>
        <v>July</v>
      </c>
      <c r="R2138" s="406" t="str">
        <f>Master!R2187</f>
        <v>DEC</v>
      </c>
      <c r="S2138" s="406">
        <f>Master!S2187</f>
        <v>1200</v>
      </c>
      <c r="T2138" s="406" t="str">
        <f>Master!T2187</f>
        <v/>
      </c>
      <c r="U2138" s="406" t="str">
        <f>Master!U2187</f>
        <v/>
      </c>
      <c r="V2138" s="406" t="str">
        <f>Master!V2187</f>
        <v/>
      </c>
      <c r="W2138" s="406" t="str">
        <f>Master!W2187</f>
        <v/>
      </c>
      <c r="X2138" s="406" t="str">
        <f>Master!X2187</f>
        <v/>
      </c>
      <c r="Y2138" s="406" t="str">
        <f>Master!Y2187</f>
        <v/>
      </c>
      <c r="Z2138" s="406" t="str">
        <f>Master!Z2187</f>
        <v/>
      </c>
      <c r="AA2138" s="406">
        <f>Master!AA2187</f>
        <v>1200</v>
      </c>
      <c r="AB2138" s="406" t="str">
        <f>Master!AB2187</f>
        <v/>
      </c>
      <c r="AC2138" s="406" t="str">
        <f>Master!AC2187</f>
        <v/>
      </c>
      <c r="AD2138" s="406" t="str">
        <f>Master!AD2187</f>
        <v/>
      </c>
      <c r="AE2138" s="406" t="str">
        <f>Master!AE2187</f>
        <v/>
      </c>
      <c r="AF2138" s="406" t="str">
        <f>Master!AF2187</f>
        <v/>
      </c>
      <c r="AG2138" s="406" t="str">
        <f>Master!AG2187</f>
        <v/>
      </c>
      <c r="AH2138" s="88" t="str">
        <f>Master!AH2187</f>
        <v>Cheque</v>
      </c>
      <c r="AI2138" s="88" t="str">
        <f>Master!AI2187</f>
        <v>11.02.19</v>
      </c>
      <c r="AJ2138" s="406">
        <f>Master!AJ2187</f>
        <v>1200</v>
      </c>
      <c r="AK2138" s="406">
        <f>Master!AK2187</f>
        <v>0</v>
      </c>
      <c r="AL2138" s="88" t="str">
        <f>Master!AL2187</f>
        <v>RAMESH</v>
      </c>
      <c r="AM2138" s="416">
        <v>480.0</v>
      </c>
      <c r="AN2138" s="416"/>
      <c r="AO2138" s="416"/>
      <c r="AP2138" s="416"/>
      <c r="AQ2138" s="416"/>
      <c r="AR2138" s="416">
        <f t="shared" si="10"/>
        <v>480</v>
      </c>
      <c r="AS2138" s="417">
        <f t="shared" si="11"/>
        <v>0.4</v>
      </c>
      <c r="AT2138" s="416">
        <f t="shared" si="12"/>
        <v>720</v>
      </c>
      <c r="AU2138" s="417"/>
    </row>
    <row r="2139">
      <c r="A2139" s="88" t="str">
        <f>Master!A2188</f>
        <v>VIVE18025</v>
      </c>
      <c r="B2139" s="88" t="str">
        <f>Master!B2188</f>
        <v>INVVIVE18090002</v>
      </c>
      <c r="C2139" s="88" t="str">
        <f>Master!C2188</f>
        <v>1st Oct 2018</v>
      </c>
      <c r="D2139" s="88">
        <f>Master!D2188</f>
        <v>7.5</v>
      </c>
      <c r="E2139" s="406">
        <f>Master!E2188</f>
        <v>150</v>
      </c>
      <c r="F2139" s="406">
        <f>Master!F2188</f>
        <v>1125</v>
      </c>
      <c r="G2139" s="88" t="str">
        <f>Master!G2188</f>
        <v>Y</v>
      </c>
      <c r="H2139" s="88" t="str">
        <f>Master!H2188</f>
        <v/>
      </c>
      <c r="I2139" s="88" t="str">
        <f>Master!I2188</f>
        <v/>
      </c>
      <c r="J2139" s="88" t="str">
        <f>Master!J2188</f>
        <v>VIVARCH ENRICHMENT PTE LTD</v>
      </c>
      <c r="K2139" s="88" t="str">
        <f>Master!K2188</f>
        <v>DANCE ATELIER PTE LTD</v>
      </c>
      <c r="L2139" s="88" t="str">
        <f>Master!L2188</f>
        <v>HARJINDER SINGH</v>
      </c>
      <c r="M2139" s="88" t="str">
        <f>Master!M2188</f>
        <v>PATHLIGHT SCHOOL</v>
      </c>
      <c r="N2139" s="88" t="str">
        <f>Master!N2188</f>
        <v>SOUTH</v>
      </c>
      <c r="O2139" s="88" t="str">
        <f>Master!O2188</f>
        <v>Jazz (August)</v>
      </c>
      <c r="P2139" s="88" t="str">
        <f>Master!P2188</f>
        <v>PER HR</v>
      </c>
      <c r="Q2139" s="88" t="str">
        <f>Master!Q2188</f>
        <v>August</v>
      </c>
      <c r="R2139" s="406" t="str">
        <f>Master!R2188</f>
        <v>DEC</v>
      </c>
      <c r="S2139" s="406">
        <f>Master!S2188</f>
        <v>1125</v>
      </c>
      <c r="T2139" s="406" t="str">
        <f>Master!T2188</f>
        <v/>
      </c>
      <c r="U2139" s="406" t="str">
        <f>Master!U2188</f>
        <v/>
      </c>
      <c r="V2139" s="406" t="str">
        <f>Master!V2188</f>
        <v/>
      </c>
      <c r="W2139" s="406" t="str">
        <f>Master!W2188</f>
        <v/>
      </c>
      <c r="X2139" s="406" t="str">
        <f>Master!X2188</f>
        <v/>
      </c>
      <c r="Y2139" s="406" t="str">
        <f>Master!Y2188</f>
        <v/>
      </c>
      <c r="Z2139" s="406" t="str">
        <f>Master!Z2188</f>
        <v/>
      </c>
      <c r="AA2139" s="406" t="str">
        <f>Master!AA2188</f>
        <v/>
      </c>
      <c r="AB2139" s="406">
        <f>Master!AB2188</f>
        <v>1125</v>
      </c>
      <c r="AC2139" s="406" t="str">
        <f>Master!AC2188</f>
        <v/>
      </c>
      <c r="AD2139" s="406" t="str">
        <f>Master!AD2188</f>
        <v/>
      </c>
      <c r="AE2139" s="406" t="str">
        <f>Master!AE2188</f>
        <v/>
      </c>
      <c r="AF2139" s="406" t="str">
        <f>Master!AF2188</f>
        <v/>
      </c>
      <c r="AG2139" s="406" t="str">
        <f>Master!AG2188</f>
        <v/>
      </c>
      <c r="AH2139" s="88" t="str">
        <f>Master!AH2188</f>
        <v>Cheque</v>
      </c>
      <c r="AI2139" s="88" t="str">
        <f>Master!AI2188</f>
        <v>16.11.19</v>
      </c>
      <c r="AJ2139" s="406">
        <f>Master!AJ2188</f>
        <v>1125</v>
      </c>
      <c r="AK2139" s="406">
        <f>Master!AK2188</f>
        <v>0</v>
      </c>
      <c r="AL2139" s="88" t="str">
        <f>Master!AL2188</f>
        <v>RAMESH</v>
      </c>
      <c r="AM2139" s="416">
        <v>450.0</v>
      </c>
      <c r="AN2139" s="416"/>
      <c r="AO2139" s="416"/>
      <c r="AP2139" s="416">
        <v>20.0</v>
      </c>
      <c r="AQ2139" s="416"/>
      <c r="AR2139" s="416">
        <f t="shared" si="10"/>
        <v>470</v>
      </c>
      <c r="AS2139" s="417">
        <f t="shared" si="11"/>
        <v>0.4177777778</v>
      </c>
      <c r="AT2139" s="416">
        <f t="shared" si="12"/>
        <v>655</v>
      </c>
      <c r="AU2139" s="417"/>
    </row>
    <row r="2140">
      <c r="A2140" s="88" t="str">
        <f>Master!A2189</f>
        <v>VIVE18026</v>
      </c>
      <c r="B2140" s="88" t="str">
        <f>Master!B2189</f>
        <v>INVVIVE1801200007</v>
      </c>
      <c r="C2140" s="88" t="str">
        <f>Master!C2189</f>
        <v>11th Dec 2018</v>
      </c>
      <c r="D2140" s="88">
        <f>Master!D2189</f>
        <v>6</v>
      </c>
      <c r="E2140" s="406">
        <f>Master!E2189</f>
        <v>150</v>
      </c>
      <c r="F2140" s="406">
        <f>Master!F2189</f>
        <v>900</v>
      </c>
      <c r="G2140" s="88" t="str">
        <f>Master!G2189</f>
        <v>Y</v>
      </c>
      <c r="H2140" s="88" t="str">
        <f>Master!H2189</f>
        <v/>
      </c>
      <c r="I2140" s="88" t="str">
        <f>Master!I2189</f>
        <v/>
      </c>
      <c r="J2140" s="88" t="str">
        <f>Master!J2189</f>
        <v>VIVARCH ENRICHMENT PTE LTD</v>
      </c>
      <c r="K2140" s="88" t="str">
        <f>Master!K2189</f>
        <v>DANCE ATELIER PTE LTD</v>
      </c>
      <c r="L2140" s="88" t="str">
        <f>Master!L2189</f>
        <v>HARJINDER SINGH</v>
      </c>
      <c r="M2140" s="88" t="str">
        <f>Master!M2189</f>
        <v>PATHLIGHT SCHOOL</v>
      </c>
      <c r="N2140" s="88" t="str">
        <f>Master!N2189</f>
        <v>SOUTH</v>
      </c>
      <c r="O2140" s="88" t="str">
        <f>Master!O2189</f>
        <v>Jazz (September)</v>
      </c>
      <c r="P2140" s="88" t="str">
        <f>Master!P2189</f>
        <v>PER HR</v>
      </c>
      <c r="Q2140" s="88" t="str">
        <f>Master!Q2189</f>
        <v>September</v>
      </c>
      <c r="R2140" s="406" t="str">
        <f>Master!R2189</f>
        <v>DEC</v>
      </c>
      <c r="S2140" s="406">
        <f>Master!S2189</f>
        <v>900</v>
      </c>
      <c r="T2140" s="406" t="str">
        <f>Master!T2189</f>
        <v/>
      </c>
      <c r="U2140" s="406" t="str">
        <f>Master!U2189</f>
        <v/>
      </c>
      <c r="V2140" s="406" t="str">
        <f>Master!V2189</f>
        <v/>
      </c>
      <c r="W2140" s="406" t="str">
        <f>Master!W2189</f>
        <v/>
      </c>
      <c r="X2140" s="406" t="str">
        <f>Master!X2189</f>
        <v/>
      </c>
      <c r="Y2140" s="406" t="str">
        <f>Master!Y2189</f>
        <v/>
      </c>
      <c r="Z2140" s="406" t="str">
        <f>Master!Z2189</f>
        <v/>
      </c>
      <c r="AA2140" s="406" t="str">
        <f>Master!AA2189</f>
        <v/>
      </c>
      <c r="AB2140" s="406" t="str">
        <f>Master!AB2189</f>
        <v/>
      </c>
      <c r="AC2140" s="406">
        <f>Master!AC2189</f>
        <v>900</v>
      </c>
      <c r="AD2140" s="406" t="str">
        <f>Master!AD2189</f>
        <v/>
      </c>
      <c r="AE2140" s="406" t="str">
        <f>Master!AE2189</f>
        <v/>
      </c>
      <c r="AF2140" s="406" t="str">
        <f>Master!AF2189</f>
        <v/>
      </c>
      <c r="AG2140" s="406" t="str">
        <f>Master!AG2189</f>
        <v/>
      </c>
      <c r="AH2140" s="88" t="str">
        <f>Master!AH2189</f>
        <v>Cheque</v>
      </c>
      <c r="AI2140" s="88" t="str">
        <f>Master!AI2189</f>
        <v>11.02.19</v>
      </c>
      <c r="AJ2140" s="406">
        <f>Master!AJ2189</f>
        <v>900</v>
      </c>
      <c r="AK2140" s="406">
        <f>Master!AK2189</f>
        <v>0</v>
      </c>
      <c r="AL2140" s="88" t="str">
        <f>Master!AL2189</f>
        <v>RAMESH</v>
      </c>
      <c r="AM2140" s="416">
        <v>360.0</v>
      </c>
      <c r="AN2140" s="416"/>
      <c r="AO2140" s="416"/>
      <c r="AP2140" s="416">
        <v>12.5</v>
      </c>
      <c r="AQ2140" s="416"/>
      <c r="AR2140" s="416">
        <f t="shared" si="10"/>
        <v>372.5</v>
      </c>
      <c r="AS2140" s="417">
        <f t="shared" si="11"/>
        <v>0.4138888889</v>
      </c>
      <c r="AT2140" s="416">
        <f t="shared" si="12"/>
        <v>527.5</v>
      </c>
      <c r="AU2140" s="417"/>
    </row>
    <row r="2141">
      <c r="A2141" s="88" t="str">
        <f>Master!A2190</f>
        <v>VIVE18027</v>
      </c>
      <c r="B2141" s="88" t="str">
        <f>Master!B2190</f>
        <v>INVVIVE1801200011</v>
      </c>
      <c r="C2141" s="88" t="str">
        <f>Master!C2190</f>
        <v>11th Dec 2018</v>
      </c>
      <c r="D2141" s="88">
        <f>Master!D2190</f>
        <v>10</v>
      </c>
      <c r="E2141" s="406">
        <f>Master!E2190</f>
        <v>150</v>
      </c>
      <c r="F2141" s="406">
        <f>Master!F2190</f>
        <v>1500</v>
      </c>
      <c r="G2141" s="88" t="str">
        <f>Master!G2190</f>
        <v>Y</v>
      </c>
      <c r="H2141" s="88" t="str">
        <f>Master!H2190</f>
        <v/>
      </c>
      <c r="I2141" s="88" t="str">
        <f>Master!I2190</f>
        <v/>
      </c>
      <c r="J2141" s="88" t="str">
        <f>Master!J2190</f>
        <v>VIVARCH ENRICHMENT PTE LTD</v>
      </c>
      <c r="K2141" s="88" t="str">
        <f>Master!K2190</f>
        <v>DANCE ATELIER PTE LTD</v>
      </c>
      <c r="L2141" s="88" t="str">
        <f>Master!L2190</f>
        <v>HARJINDER SINGH</v>
      </c>
      <c r="M2141" s="88" t="str">
        <f>Master!M2190</f>
        <v>PATHLIGHT SCHOOL</v>
      </c>
      <c r="N2141" s="88" t="str">
        <f>Master!N2190</f>
        <v>SOUTH</v>
      </c>
      <c r="O2141" s="88" t="str">
        <f>Master!O2190</f>
        <v>Jazz (October)</v>
      </c>
      <c r="P2141" s="88" t="str">
        <f>Master!P2190</f>
        <v>PER HR</v>
      </c>
      <c r="Q2141" s="88" t="str">
        <f>Master!Q2190</f>
        <v>October</v>
      </c>
      <c r="R2141" s="406" t="str">
        <f>Master!R2190</f>
        <v>DEC</v>
      </c>
      <c r="S2141" s="406">
        <f>Master!S2190</f>
        <v>1500</v>
      </c>
      <c r="T2141" s="406" t="str">
        <f>Master!T2190</f>
        <v/>
      </c>
      <c r="U2141" s="406" t="str">
        <f>Master!U2190</f>
        <v/>
      </c>
      <c r="V2141" s="406" t="str">
        <f>Master!V2190</f>
        <v/>
      </c>
      <c r="W2141" s="406" t="str">
        <f>Master!W2190</f>
        <v/>
      </c>
      <c r="X2141" s="406" t="str">
        <f>Master!X2190</f>
        <v/>
      </c>
      <c r="Y2141" s="406" t="str">
        <f>Master!Y2190</f>
        <v/>
      </c>
      <c r="Z2141" s="406" t="str">
        <f>Master!Z2190</f>
        <v/>
      </c>
      <c r="AA2141" s="406" t="str">
        <f>Master!AA2190</f>
        <v/>
      </c>
      <c r="AB2141" s="406" t="str">
        <f>Master!AB2190</f>
        <v/>
      </c>
      <c r="AC2141" s="406" t="str">
        <f>Master!AC2190</f>
        <v/>
      </c>
      <c r="AD2141" s="406" t="str">
        <f>Master!AD2190</f>
        <v/>
      </c>
      <c r="AE2141" s="406">
        <f>Master!AE2190</f>
        <v>1500</v>
      </c>
      <c r="AF2141" s="406" t="str">
        <f>Master!AF2190</f>
        <v/>
      </c>
      <c r="AG2141" s="406" t="str">
        <f>Master!AG2190</f>
        <v/>
      </c>
      <c r="AH2141" s="88" t="str">
        <f>Master!AH2190</f>
        <v>Cheque</v>
      </c>
      <c r="AI2141" s="88" t="str">
        <f>Master!AI2190</f>
        <v>11.02.19</v>
      </c>
      <c r="AJ2141" s="406">
        <f>Master!AJ2190</f>
        <v>1500</v>
      </c>
      <c r="AK2141" s="406">
        <f>Master!AK2190</f>
        <v>0</v>
      </c>
      <c r="AL2141" s="88" t="str">
        <f>Master!AL2190</f>
        <v>RAMESH</v>
      </c>
      <c r="AM2141" s="416">
        <v>600.0</v>
      </c>
      <c r="AN2141" s="416"/>
      <c r="AO2141" s="416"/>
      <c r="AP2141" s="416">
        <v>12.5</v>
      </c>
      <c r="AQ2141" s="416"/>
      <c r="AR2141" s="416">
        <f t="shared" si="10"/>
        <v>612.5</v>
      </c>
      <c r="AS2141" s="417">
        <f t="shared" si="11"/>
        <v>0.4083333333</v>
      </c>
      <c r="AT2141" s="416">
        <f t="shared" si="12"/>
        <v>887.5</v>
      </c>
      <c r="AU2141" s="417"/>
    </row>
    <row r="2142">
      <c r="A2142" s="88" t="str">
        <f>Master!A2191</f>
        <v>VIVE18028</v>
      </c>
      <c r="B2142" s="88" t="str">
        <f>Master!B2191</f>
        <v>INVVIVE1801200004</v>
      </c>
      <c r="C2142" s="88" t="str">
        <f>Master!C2191</f>
        <v>11th Dec 2018</v>
      </c>
      <c r="D2142" s="88">
        <f>Master!D2191</f>
        <v>2</v>
      </c>
      <c r="E2142" s="406">
        <f>Master!E2191</f>
        <v>150</v>
      </c>
      <c r="F2142" s="406">
        <f>Master!F2191</f>
        <v>300</v>
      </c>
      <c r="G2142" s="88" t="str">
        <f>Master!G2191</f>
        <v>Y</v>
      </c>
      <c r="H2142" s="88" t="str">
        <f>Master!H2191</f>
        <v/>
      </c>
      <c r="I2142" s="88" t="str">
        <f>Master!I2191</f>
        <v/>
      </c>
      <c r="J2142" s="88" t="str">
        <f>Master!J2191</f>
        <v>VIVARCH ENRICHMENT PTE LTD</v>
      </c>
      <c r="K2142" s="88" t="str">
        <f>Master!K2191</f>
        <v>DANCE ATELIER PTE LTD</v>
      </c>
      <c r="L2142" s="88" t="str">
        <f>Master!L2191</f>
        <v>HARJINDER SINGH</v>
      </c>
      <c r="M2142" s="88" t="str">
        <f>Master!M2191</f>
        <v>PATHLIGHT SCHOOL</v>
      </c>
      <c r="N2142" s="88" t="str">
        <f>Master!N2191</f>
        <v>SOUTH</v>
      </c>
      <c r="O2142" s="88" t="str">
        <f>Master!O2191</f>
        <v>Jazz (November)</v>
      </c>
      <c r="P2142" s="88" t="str">
        <f>Master!P2191</f>
        <v>PER HR</v>
      </c>
      <c r="Q2142" s="88" t="str">
        <f>Master!Q2191</f>
        <v>November</v>
      </c>
      <c r="R2142" s="406" t="str">
        <f>Master!R2191</f>
        <v>DEC</v>
      </c>
      <c r="S2142" s="406">
        <f>Master!S2191</f>
        <v>300</v>
      </c>
      <c r="T2142" s="406" t="str">
        <f>Master!T2191</f>
        <v/>
      </c>
      <c r="U2142" s="406" t="str">
        <f>Master!U2191</f>
        <v/>
      </c>
      <c r="V2142" s="406" t="str">
        <f>Master!V2191</f>
        <v/>
      </c>
      <c r="W2142" s="406" t="str">
        <f>Master!W2191</f>
        <v/>
      </c>
      <c r="X2142" s="406" t="str">
        <f>Master!X2191</f>
        <v/>
      </c>
      <c r="Y2142" s="406" t="str">
        <f>Master!Y2191</f>
        <v/>
      </c>
      <c r="Z2142" s="406" t="str">
        <f>Master!Z2191</f>
        <v/>
      </c>
      <c r="AA2142" s="406" t="str">
        <f>Master!AA2191</f>
        <v/>
      </c>
      <c r="AB2142" s="406" t="str">
        <f>Master!AB2191</f>
        <v/>
      </c>
      <c r="AC2142" s="406" t="str">
        <f>Master!AC2191</f>
        <v/>
      </c>
      <c r="AD2142" s="406" t="str">
        <f>Master!AD2191</f>
        <v/>
      </c>
      <c r="AE2142" s="406" t="str">
        <f>Master!AE2191</f>
        <v/>
      </c>
      <c r="AF2142" s="406">
        <f>Master!AF2191</f>
        <v>300</v>
      </c>
      <c r="AG2142" s="406" t="str">
        <f>Master!AG2191</f>
        <v/>
      </c>
      <c r="AH2142" s="88" t="str">
        <f>Master!AH2191</f>
        <v>Cheque</v>
      </c>
      <c r="AI2142" s="88" t="str">
        <f>Master!AI2191</f>
        <v>11.02.19</v>
      </c>
      <c r="AJ2142" s="406">
        <f>Master!AJ2191</f>
        <v>300</v>
      </c>
      <c r="AK2142" s="406">
        <f>Master!AK2191</f>
        <v>0</v>
      </c>
      <c r="AL2142" s="88" t="str">
        <f>Master!AL2191</f>
        <v>RAMESH</v>
      </c>
      <c r="AM2142" s="416">
        <v>120.0</v>
      </c>
      <c r="AN2142" s="416"/>
      <c r="AO2142" s="416"/>
      <c r="AP2142" s="416"/>
      <c r="AQ2142" s="416"/>
      <c r="AR2142" s="416">
        <f t="shared" si="10"/>
        <v>120</v>
      </c>
      <c r="AS2142" s="417">
        <f t="shared" si="11"/>
        <v>0.4</v>
      </c>
      <c r="AT2142" s="416">
        <f t="shared" si="12"/>
        <v>180</v>
      </c>
      <c r="AU2142" s="417"/>
    </row>
    <row r="2143">
      <c r="A2143" s="88" t="str">
        <f>Master!A2192</f>
        <v>VIVE18029</v>
      </c>
      <c r="B2143" s="88" t="str">
        <f>Master!B2192</f>
        <v>INVVIVE18011000010</v>
      </c>
      <c r="C2143" s="88" t="str">
        <f>Master!C2192</f>
        <v>14th Nov 2018</v>
      </c>
      <c r="D2143" s="88">
        <f>Master!D2192</f>
        <v>8</v>
      </c>
      <c r="E2143" s="406">
        <f>Master!E2192</f>
        <v>150</v>
      </c>
      <c r="F2143" s="406">
        <f>Master!F2192</f>
        <v>1200</v>
      </c>
      <c r="G2143" s="88" t="str">
        <f>Master!G2192</f>
        <v>Y</v>
      </c>
      <c r="H2143" s="88" t="str">
        <f>Master!H2192</f>
        <v/>
      </c>
      <c r="I2143" s="88" t="str">
        <f>Master!I2192</f>
        <v/>
      </c>
      <c r="J2143" s="88" t="str">
        <f>Master!J2192</f>
        <v>VIVARCH ENRICHMENT PTE LTD</v>
      </c>
      <c r="K2143" s="88" t="str">
        <f>Master!K2192</f>
        <v>DANCE ATELIER PTE LTD</v>
      </c>
      <c r="L2143" s="88" t="str">
        <f>Master!L2192</f>
        <v>HARJINDER SINGH</v>
      </c>
      <c r="M2143" s="88" t="str">
        <f>Master!M2192</f>
        <v>PATHLIGHT SCHOOL</v>
      </c>
      <c r="N2143" s="88" t="str">
        <f>Master!N2192</f>
        <v>SOUTH</v>
      </c>
      <c r="O2143" s="88" t="str">
        <f>Master!O2192</f>
        <v>Step Aerobics (July)</v>
      </c>
      <c r="P2143" s="88" t="str">
        <f>Master!P2192</f>
        <v>PER HR</v>
      </c>
      <c r="Q2143" s="88" t="str">
        <f>Master!Q2192</f>
        <v>July</v>
      </c>
      <c r="R2143" s="406" t="str">
        <f>Master!R2192</f>
        <v>DEC</v>
      </c>
      <c r="S2143" s="406">
        <f>Master!S2192</f>
        <v>1200</v>
      </c>
      <c r="T2143" s="406" t="str">
        <f>Master!T2192</f>
        <v/>
      </c>
      <c r="U2143" s="406" t="str">
        <f>Master!U2192</f>
        <v/>
      </c>
      <c r="V2143" s="406" t="str">
        <f>Master!V2192</f>
        <v/>
      </c>
      <c r="W2143" s="406" t="str">
        <f>Master!W2192</f>
        <v/>
      </c>
      <c r="X2143" s="406" t="str">
        <f>Master!X2192</f>
        <v/>
      </c>
      <c r="Y2143" s="406" t="str">
        <f>Master!Y2192</f>
        <v/>
      </c>
      <c r="Z2143" s="406" t="str">
        <f>Master!Z2192</f>
        <v/>
      </c>
      <c r="AA2143" s="406">
        <f>Master!AA2192</f>
        <v>1200</v>
      </c>
      <c r="AB2143" s="406" t="str">
        <f>Master!AB2192</f>
        <v/>
      </c>
      <c r="AC2143" s="406" t="str">
        <f>Master!AC2192</f>
        <v/>
      </c>
      <c r="AD2143" s="406" t="str">
        <f>Master!AD2192</f>
        <v/>
      </c>
      <c r="AE2143" s="406" t="str">
        <f>Master!AE2192</f>
        <v/>
      </c>
      <c r="AF2143" s="406" t="str">
        <f>Master!AF2192</f>
        <v/>
      </c>
      <c r="AG2143" s="406" t="str">
        <f>Master!AG2192</f>
        <v/>
      </c>
      <c r="AH2143" s="88" t="str">
        <f>Master!AH2192</f>
        <v>Cheque</v>
      </c>
      <c r="AI2143" s="88" t="str">
        <f>Master!AI2192</f>
        <v>11.02.19</v>
      </c>
      <c r="AJ2143" s="406">
        <f>Master!AJ2192</f>
        <v>1200</v>
      </c>
      <c r="AK2143" s="406">
        <f>Master!AK2192</f>
        <v>0</v>
      </c>
      <c r="AL2143" s="88" t="str">
        <f>Master!AL2192</f>
        <v>RAMESH</v>
      </c>
      <c r="AM2143" s="416">
        <v>480.0</v>
      </c>
      <c r="AN2143" s="416"/>
      <c r="AO2143" s="416"/>
      <c r="AP2143" s="416"/>
      <c r="AQ2143" s="416"/>
      <c r="AR2143" s="416">
        <f t="shared" si="10"/>
        <v>480</v>
      </c>
      <c r="AS2143" s="417">
        <f t="shared" si="11"/>
        <v>0.4</v>
      </c>
      <c r="AT2143" s="416">
        <f t="shared" si="12"/>
        <v>720</v>
      </c>
      <c r="AU2143" s="417"/>
    </row>
    <row r="2144">
      <c r="A2144" s="88" t="str">
        <f>Master!A2193</f>
        <v>VIVE18030</v>
      </c>
      <c r="B2144" s="88" t="str">
        <f>Master!B2193</f>
        <v>INVVIVE18090003</v>
      </c>
      <c r="C2144" s="88" t="str">
        <f>Master!C2193</f>
        <v>1st Oct 2018</v>
      </c>
      <c r="D2144" s="88">
        <f>Master!D2193</f>
        <v>8</v>
      </c>
      <c r="E2144" s="406">
        <f>Master!E2193</f>
        <v>150</v>
      </c>
      <c r="F2144" s="406">
        <f>Master!F2193</f>
        <v>1200</v>
      </c>
      <c r="G2144" s="88" t="str">
        <f>Master!G2193</f>
        <v>Y</v>
      </c>
      <c r="H2144" s="88" t="str">
        <f>Master!H2193</f>
        <v/>
      </c>
      <c r="I2144" s="88" t="str">
        <f>Master!I2193</f>
        <v/>
      </c>
      <c r="J2144" s="88" t="str">
        <f>Master!J2193</f>
        <v>VIVARCH ENRICHMENT PTE LTD</v>
      </c>
      <c r="K2144" s="88" t="str">
        <f>Master!K2193</f>
        <v>DANCE ATELIER PTE LTD</v>
      </c>
      <c r="L2144" s="88" t="str">
        <f>Master!L2193</f>
        <v>HARJINDER SINGH</v>
      </c>
      <c r="M2144" s="88" t="str">
        <f>Master!M2193</f>
        <v>PATHLIGHT SCHOOL</v>
      </c>
      <c r="N2144" s="88" t="str">
        <f>Master!N2193</f>
        <v>SOUTH</v>
      </c>
      <c r="O2144" s="88" t="str">
        <f>Master!O2193</f>
        <v>Step Aerobics (August)</v>
      </c>
      <c r="P2144" s="88" t="str">
        <f>Master!P2193</f>
        <v>PER HR</v>
      </c>
      <c r="Q2144" s="88" t="str">
        <f>Master!Q2193</f>
        <v>August</v>
      </c>
      <c r="R2144" s="406" t="str">
        <f>Master!R2193</f>
        <v>DEC</v>
      </c>
      <c r="S2144" s="406">
        <f>Master!S2193</f>
        <v>1200</v>
      </c>
      <c r="T2144" s="406" t="str">
        <f>Master!T2193</f>
        <v/>
      </c>
      <c r="U2144" s="406" t="str">
        <f>Master!U2193</f>
        <v/>
      </c>
      <c r="V2144" s="406" t="str">
        <f>Master!V2193</f>
        <v/>
      </c>
      <c r="W2144" s="406" t="str">
        <f>Master!W2193</f>
        <v/>
      </c>
      <c r="X2144" s="406" t="str">
        <f>Master!X2193</f>
        <v/>
      </c>
      <c r="Y2144" s="406" t="str">
        <f>Master!Y2193</f>
        <v/>
      </c>
      <c r="Z2144" s="406" t="str">
        <f>Master!Z2193</f>
        <v/>
      </c>
      <c r="AA2144" s="406" t="str">
        <f>Master!AA2193</f>
        <v/>
      </c>
      <c r="AB2144" s="406">
        <f>Master!AB2193</f>
        <v>1200</v>
      </c>
      <c r="AC2144" s="406" t="str">
        <f>Master!AC2193</f>
        <v/>
      </c>
      <c r="AD2144" s="406" t="str">
        <f>Master!AD2193</f>
        <v/>
      </c>
      <c r="AE2144" s="406" t="str">
        <f>Master!AE2193</f>
        <v/>
      </c>
      <c r="AF2144" s="406" t="str">
        <f>Master!AF2193</f>
        <v/>
      </c>
      <c r="AG2144" s="406" t="str">
        <f>Master!AG2193</f>
        <v/>
      </c>
      <c r="AH2144" s="88" t="str">
        <f>Master!AH2193</f>
        <v>Cheque</v>
      </c>
      <c r="AI2144" s="88" t="str">
        <f>Master!AI2193</f>
        <v>16.11.19</v>
      </c>
      <c r="AJ2144" s="406">
        <f>Master!AJ2193</f>
        <v>1200</v>
      </c>
      <c r="AK2144" s="406">
        <f>Master!AK2193</f>
        <v>0</v>
      </c>
      <c r="AL2144" s="88" t="str">
        <f>Master!AL2193</f>
        <v>RAMESH</v>
      </c>
      <c r="AM2144" s="416">
        <v>480.0</v>
      </c>
      <c r="AN2144" s="416"/>
      <c r="AO2144" s="416"/>
      <c r="AP2144" s="416"/>
      <c r="AQ2144" s="416"/>
      <c r="AR2144" s="416">
        <f t="shared" si="10"/>
        <v>480</v>
      </c>
      <c r="AS2144" s="417">
        <f t="shared" si="11"/>
        <v>0.4</v>
      </c>
      <c r="AT2144" s="416">
        <f t="shared" si="12"/>
        <v>720</v>
      </c>
      <c r="AU2144" s="417"/>
    </row>
    <row r="2145">
      <c r="A2145" s="88" t="str">
        <f>Master!A2194</f>
        <v>VIVE18031</v>
      </c>
      <c r="B2145" s="88" t="str">
        <f>Master!B2194</f>
        <v>INVVIVE1801200008</v>
      </c>
      <c r="C2145" s="88" t="str">
        <f>Master!C2194</f>
        <v>11th Dec 2018</v>
      </c>
      <c r="D2145" s="88">
        <f>Master!D2194</f>
        <v>6</v>
      </c>
      <c r="E2145" s="406">
        <f>Master!E2194</f>
        <v>150</v>
      </c>
      <c r="F2145" s="406">
        <f>Master!F2194</f>
        <v>900</v>
      </c>
      <c r="G2145" s="88" t="str">
        <f>Master!G2194</f>
        <v>Y</v>
      </c>
      <c r="H2145" s="88" t="str">
        <f>Master!H2194</f>
        <v/>
      </c>
      <c r="I2145" s="88" t="str">
        <f>Master!I2194</f>
        <v/>
      </c>
      <c r="J2145" s="88" t="str">
        <f>Master!J2194</f>
        <v>VIVARCH ENRICHMENT PTE LTD</v>
      </c>
      <c r="K2145" s="88" t="str">
        <f>Master!K2194</f>
        <v>DANCE ATELIER PTE LTD</v>
      </c>
      <c r="L2145" s="88" t="str">
        <f>Master!L2194</f>
        <v>HARJINDER SINGH</v>
      </c>
      <c r="M2145" s="88" t="str">
        <f>Master!M2194</f>
        <v>PATHLIGHT SCHOOL</v>
      </c>
      <c r="N2145" s="88" t="str">
        <f>Master!N2194</f>
        <v>SOUTH</v>
      </c>
      <c r="O2145" s="88" t="str">
        <f>Master!O2194</f>
        <v>Step Aerobics (September)</v>
      </c>
      <c r="P2145" s="88" t="str">
        <f>Master!P2194</f>
        <v>PER HR</v>
      </c>
      <c r="Q2145" s="88" t="str">
        <f>Master!Q2194</f>
        <v>September</v>
      </c>
      <c r="R2145" s="406" t="str">
        <f>Master!R2194</f>
        <v>DEC</v>
      </c>
      <c r="S2145" s="406">
        <f>Master!S2194</f>
        <v>900</v>
      </c>
      <c r="T2145" s="406" t="str">
        <f>Master!T2194</f>
        <v/>
      </c>
      <c r="U2145" s="406" t="str">
        <f>Master!U2194</f>
        <v/>
      </c>
      <c r="V2145" s="406" t="str">
        <f>Master!V2194</f>
        <v/>
      </c>
      <c r="W2145" s="406" t="str">
        <f>Master!W2194</f>
        <v/>
      </c>
      <c r="X2145" s="406" t="str">
        <f>Master!X2194</f>
        <v/>
      </c>
      <c r="Y2145" s="406" t="str">
        <f>Master!Y2194</f>
        <v/>
      </c>
      <c r="Z2145" s="406" t="str">
        <f>Master!Z2194</f>
        <v/>
      </c>
      <c r="AA2145" s="406" t="str">
        <f>Master!AA2194</f>
        <v/>
      </c>
      <c r="AB2145" s="406" t="str">
        <f>Master!AB2194</f>
        <v/>
      </c>
      <c r="AC2145" s="406">
        <f>Master!AC2194</f>
        <v>900</v>
      </c>
      <c r="AD2145" s="406" t="str">
        <f>Master!AD2194</f>
        <v/>
      </c>
      <c r="AE2145" s="406" t="str">
        <f>Master!AE2194</f>
        <v/>
      </c>
      <c r="AF2145" s="406" t="str">
        <f>Master!AF2194</f>
        <v/>
      </c>
      <c r="AG2145" s="406" t="str">
        <f>Master!AG2194</f>
        <v/>
      </c>
      <c r="AH2145" s="88" t="str">
        <f>Master!AH2194</f>
        <v>Cheque</v>
      </c>
      <c r="AI2145" s="88" t="str">
        <f>Master!AI2194</f>
        <v>11.02.19</v>
      </c>
      <c r="AJ2145" s="406">
        <f>Master!AJ2194</f>
        <v>900</v>
      </c>
      <c r="AK2145" s="406">
        <f>Master!AK2194</f>
        <v>0</v>
      </c>
      <c r="AL2145" s="88" t="str">
        <f>Master!AL2194</f>
        <v>RAMESH</v>
      </c>
      <c r="AM2145" s="416"/>
      <c r="AN2145" s="416"/>
      <c r="AO2145" s="416"/>
      <c r="AP2145" s="416">
        <f>15+536.9</f>
        <v>551.9</v>
      </c>
      <c r="AQ2145" s="416"/>
      <c r="AR2145" s="416">
        <f t="shared" si="10"/>
        <v>551.9</v>
      </c>
      <c r="AS2145" s="417">
        <f t="shared" si="11"/>
        <v>0.6132222222</v>
      </c>
      <c r="AT2145" s="416">
        <f t="shared" si="12"/>
        <v>348.1</v>
      </c>
      <c r="AU2145" s="417"/>
    </row>
    <row r="2146">
      <c r="A2146" s="88" t="str">
        <f>Master!A2195</f>
        <v>VIVE18032</v>
      </c>
      <c r="B2146" s="88" t="str">
        <f>Master!B2195</f>
        <v>INVVIVE1801200009</v>
      </c>
      <c r="C2146" s="88" t="str">
        <f>Master!C2195</f>
        <v>11th Dec 2018</v>
      </c>
      <c r="D2146" s="88">
        <f>Master!D2195</f>
        <v>10</v>
      </c>
      <c r="E2146" s="406">
        <f>Master!E2195</f>
        <v>150</v>
      </c>
      <c r="F2146" s="406">
        <f>Master!F2195</f>
        <v>1500</v>
      </c>
      <c r="G2146" s="88" t="str">
        <f>Master!G2195</f>
        <v>Y</v>
      </c>
      <c r="H2146" s="88" t="str">
        <f>Master!H2195</f>
        <v/>
      </c>
      <c r="I2146" s="88" t="str">
        <f>Master!I2195</f>
        <v/>
      </c>
      <c r="J2146" s="88" t="str">
        <f>Master!J2195</f>
        <v>VIVARCH ENRICHMENT PTE LTD</v>
      </c>
      <c r="K2146" s="88" t="str">
        <f>Master!K2195</f>
        <v>DANCE ATELIER PTE LTD</v>
      </c>
      <c r="L2146" s="88" t="str">
        <f>Master!L2195</f>
        <v>HARJINDER SINGH</v>
      </c>
      <c r="M2146" s="88" t="str">
        <f>Master!M2195</f>
        <v>PATHLIGHT SCHOOL</v>
      </c>
      <c r="N2146" s="88" t="str">
        <f>Master!N2195</f>
        <v>SOUTH</v>
      </c>
      <c r="O2146" s="88" t="str">
        <f>Master!O2195</f>
        <v>Step Aerobics (October)</v>
      </c>
      <c r="P2146" s="88" t="str">
        <f>Master!P2195</f>
        <v>PER HR</v>
      </c>
      <c r="Q2146" s="88" t="str">
        <f>Master!Q2195</f>
        <v>October</v>
      </c>
      <c r="R2146" s="406" t="str">
        <f>Master!R2195</f>
        <v>DEC</v>
      </c>
      <c r="S2146" s="406">
        <f>Master!S2195</f>
        <v>1500</v>
      </c>
      <c r="T2146" s="406" t="str">
        <f>Master!T2195</f>
        <v/>
      </c>
      <c r="U2146" s="406" t="str">
        <f>Master!U2195</f>
        <v/>
      </c>
      <c r="V2146" s="406" t="str">
        <f>Master!V2195</f>
        <v/>
      </c>
      <c r="W2146" s="406" t="str">
        <f>Master!W2195</f>
        <v/>
      </c>
      <c r="X2146" s="406" t="str">
        <f>Master!X2195</f>
        <v/>
      </c>
      <c r="Y2146" s="406" t="str">
        <f>Master!Y2195</f>
        <v/>
      </c>
      <c r="Z2146" s="406" t="str">
        <f>Master!Z2195</f>
        <v/>
      </c>
      <c r="AA2146" s="406" t="str">
        <f>Master!AA2195</f>
        <v/>
      </c>
      <c r="AB2146" s="406" t="str">
        <f>Master!AB2195</f>
        <v/>
      </c>
      <c r="AC2146" s="406" t="str">
        <f>Master!AC2195</f>
        <v/>
      </c>
      <c r="AD2146" s="406" t="str">
        <f>Master!AD2195</f>
        <v/>
      </c>
      <c r="AE2146" s="406">
        <f>Master!AE2195</f>
        <v>1500</v>
      </c>
      <c r="AF2146" s="406" t="str">
        <f>Master!AF2195</f>
        <v/>
      </c>
      <c r="AG2146" s="406" t="str">
        <f>Master!AG2195</f>
        <v/>
      </c>
      <c r="AH2146" s="88" t="str">
        <f>Master!AH2195</f>
        <v>Cheque</v>
      </c>
      <c r="AI2146" s="88" t="str">
        <f>Master!AI2195</f>
        <v>11.02.19</v>
      </c>
      <c r="AJ2146" s="406">
        <f>Master!AJ2195</f>
        <v>1500</v>
      </c>
      <c r="AK2146" s="406">
        <f>Master!AK2195</f>
        <v>0</v>
      </c>
      <c r="AL2146" s="88" t="str">
        <f>Master!AL2195</f>
        <v>RAMESH</v>
      </c>
      <c r="AM2146" s="416">
        <v>600.0</v>
      </c>
      <c r="AN2146" s="416"/>
      <c r="AO2146" s="416"/>
      <c r="AP2146" s="416"/>
      <c r="AQ2146" s="416"/>
      <c r="AR2146" s="416">
        <f t="shared" si="10"/>
        <v>600</v>
      </c>
      <c r="AS2146" s="417">
        <f t="shared" si="11"/>
        <v>0.4</v>
      </c>
      <c r="AT2146" s="416">
        <f t="shared" si="12"/>
        <v>900</v>
      </c>
      <c r="AU2146" s="417"/>
    </row>
    <row r="2147">
      <c r="A2147" s="88" t="str">
        <f>Master!A2196</f>
        <v>VIVE18033</v>
      </c>
      <c r="B2147" s="88" t="str">
        <f>Master!B2196</f>
        <v>INVVIVE1801200005</v>
      </c>
      <c r="C2147" s="88" t="str">
        <f>Master!C2196</f>
        <v>11th Dec 2018</v>
      </c>
      <c r="D2147" s="88">
        <f>Master!D2196</f>
        <v>3.75</v>
      </c>
      <c r="E2147" s="406">
        <f>Master!E2196</f>
        <v>150</v>
      </c>
      <c r="F2147" s="406">
        <f>Master!F2196</f>
        <v>562.5</v>
      </c>
      <c r="G2147" s="88" t="str">
        <f>Master!G2196</f>
        <v>Y</v>
      </c>
      <c r="H2147" s="88" t="str">
        <f>Master!H2196</f>
        <v/>
      </c>
      <c r="I2147" s="88" t="str">
        <f>Master!I2196</f>
        <v/>
      </c>
      <c r="J2147" s="88" t="str">
        <f>Master!J2196</f>
        <v>VIVARCH ENRICHMENT PTE LTD</v>
      </c>
      <c r="K2147" s="88" t="str">
        <f>Master!K2196</f>
        <v>DANCE ATELIER PTE LTD</v>
      </c>
      <c r="L2147" s="88" t="str">
        <f>Master!L2196</f>
        <v>HARJINDER SINGH</v>
      </c>
      <c r="M2147" s="88" t="str">
        <f>Master!M2196</f>
        <v>PATHLIGHT SCHOOL</v>
      </c>
      <c r="N2147" s="88" t="str">
        <f>Master!N2196</f>
        <v>SOUTH</v>
      </c>
      <c r="O2147" s="88" t="str">
        <f>Master!O2196</f>
        <v>Step Aerobics (November)</v>
      </c>
      <c r="P2147" s="88" t="str">
        <f>Master!P2196</f>
        <v>PER HR</v>
      </c>
      <c r="Q2147" s="88" t="str">
        <f>Master!Q2196</f>
        <v>November</v>
      </c>
      <c r="R2147" s="406" t="str">
        <f>Master!R2196</f>
        <v>DEC</v>
      </c>
      <c r="S2147" s="406">
        <f>Master!S2196</f>
        <v>562.5</v>
      </c>
      <c r="T2147" s="406" t="str">
        <f>Master!T2196</f>
        <v/>
      </c>
      <c r="U2147" s="406" t="str">
        <f>Master!U2196</f>
        <v/>
      </c>
      <c r="V2147" s="406" t="str">
        <f>Master!V2196</f>
        <v/>
      </c>
      <c r="W2147" s="406" t="str">
        <f>Master!W2196</f>
        <v/>
      </c>
      <c r="X2147" s="406" t="str">
        <f>Master!X2196</f>
        <v/>
      </c>
      <c r="Y2147" s="406" t="str">
        <f>Master!Y2196</f>
        <v/>
      </c>
      <c r="Z2147" s="406" t="str">
        <f>Master!Z2196</f>
        <v/>
      </c>
      <c r="AA2147" s="406" t="str">
        <f>Master!AA2196</f>
        <v/>
      </c>
      <c r="AB2147" s="406" t="str">
        <f>Master!AB2196</f>
        <v/>
      </c>
      <c r="AC2147" s="406" t="str">
        <f>Master!AC2196</f>
        <v/>
      </c>
      <c r="AD2147" s="406" t="str">
        <f>Master!AD2196</f>
        <v/>
      </c>
      <c r="AE2147" s="406" t="str">
        <f>Master!AE2196</f>
        <v/>
      </c>
      <c r="AF2147" s="406">
        <f>Master!AF2196</f>
        <v>562.5</v>
      </c>
      <c r="AG2147" s="406" t="str">
        <f>Master!AG2196</f>
        <v/>
      </c>
      <c r="AH2147" s="88" t="str">
        <f>Master!AH2196</f>
        <v>Cheque</v>
      </c>
      <c r="AI2147" s="88" t="str">
        <f>Master!AI2196</f>
        <v>11.02.19</v>
      </c>
      <c r="AJ2147" s="406">
        <f>Master!AJ2196</f>
        <v>562.5</v>
      </c>
      <c r="AK2147" s="406">
        <f>Master!AK2196</f>
        <v>0</v>
      </c>
      <c r="AL2147" s="88" t="str">
        <f>Master!AL2196</f>
        <v>RAMESH</v>
      </c>
      <c r="AM2147" s="416">
        <v>225.0</v>
      </c>
      <c r="AN2147" s="416"/>
      <c r="AO2147" s="416"/>
      <c r="AP2147" s="416"/>
      <c r="AQ2147" s="416"/>
      <c r="AR2147" s="416">
        <f t="shared" si="10"/>
        <v>225</v>
      </c>
      <c r="AS2147" s="417">
        <f t="shared" si="11"/>
        <v>0.4</v>
      </c>
      <c r="AT2147" s="416">
        <f t="shared" si="12"/>
        <v>337.5</v>
      </c>
      <c r="AU2147" s="417"/>
    </row>
    <row r="2148" hidden="1">
      <c r="A2148" s="88" t="str">
        <f>Master!A2197</f>
        <v>VIVE18034</v>
      </c>
      <c r="B2148" s="88" t="str">
        <f>Master!B2197</f>
        <v/>
      </c>
      <c r="C2148" s="88" t="str">
        <f>Master!C2197</f>
        <v/>
      </c>
      <c r="D2148" s="88" t="str">
        <f>Master!D2197</f>
        <v/>
      </c>
      <c r="E2148" s="406" t="str">
        <f>Master!E2197</f>
        <v/>
      </c>
      <c r="F2148" s="406">
        <f>Master!F2197</f>
        <v>0</v>
      </c>
      <c r="G2148" s="88" t="str">
        <f>Master!G2197</f>
        <v/>
      </c>
      <c r="H2148" s="88" t="str">
        <f>Master!H2197</f>
        <v>Plesase refer to VIVE18064 onwards</v>
      </c>
      <c r="I2148" s="88" t="str">
        <f>Master!I2197</f>
        <v/>
      </c>
      <c r="J2148" s="88" t="str">
        <f>Master!J2197</f>
        <v>VIVARCH ENRICHMENT PTE LTD</v>
      </c>
      <c r="K2148" s="88" t="str">
        <f>Master!K2197</f>
        <v>DANCE ATELIER PTE LTD</v>
      </c>
      <c r="L2148" s="88" t="str">
        <f>Master!L2197</f>
        <v>HARJINDER SINGH</v>
      </c>
      <c r="M2148" s="88" t="str">
        <f>Master!M2197</f>
        <v>PATHLIGHT SCHOOL</v>
      </c>
      <c r="N2148" s="88" t="str">
        <f>Master!N2197</f>
        <v>SOUTH</v>
      </c>
      <c r="O2148" s="88" t="str">
        <f>Master!O2197</f>
        <v>Junior Dance (Dance CCA) (continue from 2017)</v>
      </c>
      <c r="P2148" s="88" t="str">
        <f>Master!P2197</f>
        <v>PER HR</v>
      </c>
      <c r="Q2148" s="88" t="str">
        <f>Master!Q2197</f>
        <v>Jan - Mar</v>
      </c>
      <c r="R2148" s="406" t="str">
        <f>Master!R2197</f>
        <v>DEC</v>
      </c>
      <c r="S2148" s="406">
        <f>Master!S2197</f>
        <v>0</v>
      </c>
      <c r="T2148" s="406">
        <f>Master!T2197</f>
        <v>0</v>
      </c>
      <c r="U2148" s="406">
        <f>Master!U2197</f>
        <v>0</v>
      </c>
      <c r="V2148" s="406">
        <f>Master!V2197</f>
        <v>0</v>
      </c>
      <c r="W2148" s="406" t="str">
        <f>Master!W2197</f>
        <v/>
      </c>
      <c r="X2148" s="406" t="str">
        <f>Master!X2197</f>
        <v/>
      </c>
      <c r="Y2148" s="406" t="str">
        <f>Master!Y2197</f>
        <v/>
      </c>
      <c r="Z2148" s="406" t="str">
        <f>Master!Z2197</f>
        <v/>
      </c>
      <c r="AA2148" s="406" t="str">
        <f>Master!AA2197</f>
        <v/>
      </c>
      <c r="AB2148" s="406" t="str">
        <f>Master!AB2197</f>
        <v/>
      </c>
      <c r="AC2148" s="406" t="str">
        <f>Master!AC2197</f>
        <v/>
      </c>
      <c r="AD2148" s="406" t="str">
        <f>Master!AD2197</f>
        <v/>
      </c>
      <c r="AE2148" s="406" t="str">
        <f>Master!AE2197</f>
        <v/>
      </c>
      <c r="AF2148" s="406" t="str">
        <f>Master!AF2197</f>
        <v/>
      </c>
      <c r="AG2148" s="406" t="str">
        <f>Master!AG2197</f>
        <v/>
      </c>
      <c r="AH2148" s="88" t="str">
        <f>Master!AH2197</f>
        <v/>
      </c>
      <c r="AI2148" s="414" t="str">
        <f>Master!AI2197</f>
        <v/>
      </c>
      <c r="AJ2148" s="406" t="str">
        <f>Master!AJ2197</f>
        <v/>
      </c>
      <c r="AK2148" s="406">
        <f>Master!AK2197</f>
        <v>0</v>
      </c>
      <c r="AL2148" s="88" t="str">
        <f>Master!AL2197</f>
        <v/>
      </c>
      <c r="AM2148" s="416">
        <f>960+240+420+120+240+180</f>
        <v>2160</v>
      </c>
      <c r="AN2148" s="416"/>
      <c r="AO2148" s="416"/>
      <c r="AP2148" s="416"/>
      <c r="AQ2148" s="416"/>
      <c r="AR2148" s="416">
        <f t="shared" si="10"/>
        <v>2160</v>
      </c>
      <c r="AS2148" s="417" t="str">
        <f t="shared" si="11"/>
        <v>#DIV/0!</v>
      </c>
      <c r="AT2148" s="416">
        <f t="shared" si="12"/>
        <v>-2160</v>
      </c>
      <c r="AU2148" s="417"/>
    </row>
    <row r="2149" hidden="1">
      <c r="A2149" s="88" t="str">
        <f>Master!A2198</f>
        <v>VIVE18035</v>
      </c>
      <c r="B2149" s="88" t="str">
        <f>Master!B2198</f>
        <v>INVVIVE1805020</v>
      </c>
      <c r="C2149" s="88" t="str">
        <f>Master!C2198</f>
        <v>30th May 2018</v>
      </c>
      <c r="D2149" s="88">
        <f>Master!D2198</f>
        <v>9</v>
      </c>
      <c r="E2149" s="406">
        <f>Master!E2198</f>
        <v>500</v>
      </c>
      <c r="F2149" s="406">
        <f>Master!F2198</f>
        <v>4500</v>
      </c>
      <c r="G2149" s="88" t="str">
        <f>Master!G2198</f>
        <v/>
      </c>
      <c r="H2149" s="88" t="str">
        <f>Master!H2198</f>
        <v/>
      </c>
      <c r="I2149" s="88" t="str">
        <f>Master!I2198</f>
        <v/>
      </c>
      <c r="J2149" s="88" t="str">
        <f>Master!J2198</f>
        <v>VIVARCH ENRICHMENT PTE LTD</v>
      </c>
      <c r="K2149" s="88" t="str">
        <f>Master!K2198</f>
        <v>PASSIONISTA PTE LTD</v>
      </c>
      <c r="L2149" s="88" t="str">
        <f>Master!L2198</f>
        <v>IZWAN</v>
      </c>
      <c r="M2149" s="88" t="str">
        <f>Master!M2198</f>
        <v>TECK WHYE SEC SCH</v>
      </c>
      <c r="N2149" s="88" t="str">
        <f>Master!N2198</f>
        <v>WEST</v>
      </c>
      <c r="O2149" s="88" t="str">
        <f>Master!O2198</f>
        <v>Baking &amp; Barista EM</v>
      </c>
      <c r="P2149" s="88" t="str">
        <f>Master!P2198</f>
        <v>PER PAX</v>
      </c>
      <c r="Q2149" s="88" t="str">
        <f>Master!Q2198</f>
        <v>$500 per pax 9 Pax</v>
      </c>
      <c r="R2149" s="406" t="str">
        <f>Master!R2198</f>
        <v>JAN</v>
      </c>
      <c r="S2149" s="406">
        <f>Master!S2198</f>
        <v>4500</v>
      </c>
      <c r="T2149" s="406">
        <f>Master!T2198</f>
        <v>750</v>
      </c>
      <c r="U2149" s="406">
        <f>Master!U2198</f>
        <v>750</v>
      </c>
      <c r="V2149" s="406">
        <f>Master!V2198</f>
        <v>750</v>
      </c>
      <c r="W2149" s="406">
        <f>Master!W2198</f>
        <v>750</v>
      </c>
      <c r="X2149" s="406">
        <f>Master!X2198</f>
        <v>750</v>
      </c>
      <c r="Y2149" s="406">
        <f>Master!Y2198</f>
        <v>750</v>
      </c>
      <c r="Z2149" s="406" t="str">
        <f>Master!Z2198</f>
        <v/>
      </c>
      <c r="AA2149" s="406" t="str">
        <f>Master!AA2198</f>
        <v/>
      </c>
      <c r="AB2149" s="406" t="str">
        <f>Master!AB2198</f>
        <v/>
      </c>
      <c r="AC2149" s="406" t="str">
        <f>Master!AC2198</f>
        <v/>
      </c>
      <c r="AD2149" s="406" t="str">
        <f>Master!AD2198</f>
        <v/>
      </c>
      <c r="AE2149" s="406" t="str">
        <f>Master!AE2198</f>
        <v/>
      </c>
      <c r="AF2149" s="406" t="str">
        <f>Master!AF2198</f>
        <v/>
      </c>
      <c r="AG2149" s="406" t="str">
        <f>Master!AG2198</f>
        <v/>
      </c>
      <c r="AH2149" s="88">
        <f>Master!AH2198</f>
        <v>5003408082</v>
      </c>
      <c r="AI2149" s="88" t="str">
        <f>Master!AI2198</f>
        <v>16.07.18</v>
      </c>
      <c r="AJ2149" s="406">
        <f>Master!AJ2198</f>
        <v>4500</v>
      </c>
      <c r="AK2149" s="406">
        <f>Master!AK2198</f>
        <v>0</v>
      </c>
      <c r="AL2149" s="88" t="str">
        <f>Master!AL2198</f>
        <v/>
      </c>
      <c r="AM2149" s="416"/>
      <c r="AN2149" s="416"/>
      <c r="AO2149" s="523"/>
      <c r="AP2149" s="416"/>
      <c r="AQ2149" s="416"/>
      <c r="AR2149" s="416">
        <f t="shared" si="10"/>
        <v>0</v>
      </c>
      <c r="AS2149" s="417">
        <f t="shared" si="11"/>
        <v>0</v>
      </c>
      <c r="AT2149" s="416">
        <f t="shared" si="12"/>
        <v>4500</v>
      </c>
      <c r="AU2149" s="417"/>
    </row>
    <row r="2150" hidden="1">
      <c r="A2150" s="88" t="str">
        <f>Master!A2199</f>
        <v>VIVE18036</v>
      </c>
      <c r="B2150" s="88" t="str">
        <f>Master!B2199</f>
        <v>PASSING OF CASH TO AUNTY LISA</v>
      </c>
      <c r="C2150" s="88" t="str">
        <f>Master!C2199</f>
        <v>24th June 2019</v>
      </c>
      <c r="D2150" s="88">
        <f>Master!D2199</f>
        <v>1</v>
      </c>
      <c r="E2150" s="406">
        <f>Master!E2199</f>
        <v>1034</v>
      </c>
      <c r="F2150" s="406">
        <f>Master!F2199</f>
        <v>1034</v>
      </c>
      <c r="G2150" s="88" t="str">
        <f>Master!G2199</f>
        <v/>
      </c>
      <c r="H2150" s="88" t="str">
        <f>Master!H2199</f>
        <v/>
      </c>
      <c r="I2150" s="88" t="str">
        <f>Master!I2199</f>
        <v/>
      </c>
      <c r="J2150" s="88" t="str">
        <f>Master!J2199</f>
        <v>VIVARCH ENRICHMENT PTE LTD</v>
      </c>
      <c r="K2150" s="88" t="str">
        <f>Master!K2199</f>
        <v>VIVARCH ENRICHMENT PTE LTD</v>
      </c>
      <c r="L2150" s="88" t="str">
        <f>Master!L2199</f>
        <v>RAMESH</v>
      </c>
      <c r="M2150" s="88" t="str">
        <f>Master!M2199</f>
        <v>HILLSIDE WORLD ACADEMY</v>
      </c>
      <c r="N2150" s="88" t="str">
        <f>Master!N2199</f>
        <v>SOUTH</v>
      </c>
      <c r="O2150" s="88" t="str">
        <f>Master!O2199</f>
        <v>DRONES</v>
      </c>
      <c r="P2150" s="88" t="str">
        <f>Master!P2199</f>
        <v>PER PAX</v>
      </c>
      <c r="Q2150" s="88" t="str">
        <f>Master!Q2199</f>
        <v/>
      </c>
      <c r="R2150" s="406" t="str">
        <f>Master!R2199</f>
        <v>JAN</v>
      </c>
      <c r="S2150" s="406">
        <f>Master!S2199</f>
        <v>1034</v>
      </c>
      <c r="T2150" s="406" t="str">
        <f>Master!T2199</f>
        <v/>
      </c>
      <c r="U2150" s="406" t="str">
        <f>Master!U2199</f>
        <v/>
      </c>
      <c r="V2150" s="406">
        <f>Master!V2199</f>
        <v>1034</v>
      </c>
      <c r="W2150" s="406" t="str">
        <f>Master!W2199</f>
        <v/>
      </c>
      <c r="X2150" s="406" t="str">
        <f>Master!X2199</f>
        <v/>
      </c>
      <c r="Y2150" s="406" t="str">
        <f>Master!Y2199</f>
        <v/>
      </c>
      <c r="Z2150" s="406" t="str">
        <f>Master!Z2199</f>
        <v/>
      </c>
      <c r="AA2150" s="406" t="str">
        <f>Master!AA2199</f>
        <v/>
      </c>
      <c r="AB2150" s="406" t="str">
        <f>Master!AB2199</f>
        <v/>
      </c>
      <c r="AC2150" s="406" t="str">
        <f>Master!AC2199</f>
        <v/>
      </c>
      <c r="AD2150" s="406" t="str">
        <f>Master!AD2199</f>
        <v/>
      </c>
      <c r="AE2150" s="406" t="str">
        <f>Master!AE2199</f>
        <v/>
      </c>
      <c r="AF2150" s="406" t="str">
        <f>Master!AF2199</f>
        <v/>
      </c>
      <c r="AG2150" s="406" t="str">
        <f>Master!AG2199</f>
        <v/>
      </c>
      <c r="AH2150" s="88" t="str">
        <f>Master!AH2199</f>
        <v>Cash </v>
      </c>
      <c r="AI2150" s="88" t="str">
        <f>Master!AI2199</f>
        <v>24.06.19</v>
      </c>
      <c r="AJ2150" s="406">
        <f>Master!AJ2199</f>
        <v>1034</v>
      </c>
      <c r="AK2150" s="406">
        <f>Master!AK2199</f>
        <v>0</v>
      </c>
      <c r="AL2150" s="88" t="str">
        <f>Master!AL2199</f>
        <v/>
      </c>
      <c r="AM2150" s="416"/>
      <c r="AN2150" s="416"/>
      <c r="AO2150" s="416"/>
      <c r="AP2150" s="416"/>
      <c r="AQ2150" s="416"/>
      <c r="AR2150" s="416">
        <f t="shared" si="10"/>
        <v>0</v>
      </c>
      <c r="AS2150" s="417">
        <f t="shared" si="11"/>
        <v>0</v>
      </c>
      <c r="AT2150" s="416">
        <f t="shared" si="12"/>
        <v>1034</v>
      </c>
      <c r="AU2150" s="417"/>
    </row>
    <row r="2151" hidden="1">
      <c r="A2151" s="88" t="str">
        <f>Master!A2200</f>
        <v>VIVE18037</v>
      </c>
      <c r="B2151" s="88" t="str">
        <f>Master!B2200</f>
        <v>INVIVE1811017A</v>
      </c>
      <c r="C2151" s="615">
        <f>Master!C2200</f>
        <v>43538</v>
      </c>
      <c r="D2151" s="88">
        <f>Master!D2200</f>
        <v>20</v>
      </c>
      <c r="E2151" s="406">
        <f>Master!E2200</f>
        <v>290</v>
      </c>
      <c r="F2151" s="406">
        <f>Master!F2200</f>
        <v>5800</v>
      </c>
      <c r="G2151" s="88" t="str">
        <f>Master!G2200</f>
        <v/>
      </c>
      <c r="H2151" s="88" t="str">
        <f>Master!H2200</f>
        <v/>
      </c>
      <c r="I2151" s="88" t="str">
        <f>Master!I2200</f>
        <v>Awaiting timesheet from school</v>
      </c>
      <c r="J2151" s="88" t="str">
        <f>Master!J2200</f>
        <v>VIVARCH ENRICHMENT PTE LTD</v>
      </c>
      <c r="K2151" s="88" t="str">
        <f>Master!K2200</f>
        <v>MUSICON PTE LTD</v>
      </c>
      <c r="L2151" s="88" t="str">
        <f>Master!L2200</f>
        <v>HARJINDER SINGH</v>
      </c>
      <c r="M2151" s="88" t="str">
        <f>Master!M2200</f>
        <v>Tanah Merah Prison</v>
      </c>
      <c r="N2151" s="88" t="str">
        <f>Master!N2200</f>
        <v>EAST</v>
      </c>
      <c r="O2151" s="88" t="str">
        <f>Master!O2200</f>
        <v>Cajon Training</v>
      </c>
      <c r="P2151" s="88" t="str">
        <f>Master!P2200</f>
        <v>PER HR</v>
      </c>
      <c r="Q2151" s="88" t="str">
        <f>Master!Q2200</f>
        <v>Jan - Aug</v>
      </c>
      <c r="R2151" s="406" t="str">
        <f>Master!R2200</f>
        <v>JAN</v>
      </c>
      <c r="S2151" s="406">
        <f>Master!S2200</f>
        <v>5800</v>
      </c>
      <c r="T2151" s="406">
        <f>Master!T2200</f>
        <v>300</v>
      </c>
      <c r="U2151" s="406">
        <f>Master!U2200</f>
        <v>800</v>
      </c>
      <c r="V2151" s="406">
        <f>Master!V2200</f>
        <v>800</v>
      </c>
      <c r="W2151" s="406" t="str">
        <f>Master!W2200</f>
        <v/>
      </c>
      <c r="X2151" s="406">
        <f>Master!X2200</f>
        <v>800</v>
      </c>
      <c r="Y2151" s="406">
        <f>Master!Y2200</f>
        <v>800</v>
      </c>
      <c r="Z2151" s="406" t="str">
        <f>Master!Z2200</f>
        <v/>
      </c>
      <c r="AA2151" s="406">
        <f>Master!AA2200</f>
        <v>800</v>
      </c>
      <c r="AB2151" s="406">
        <f>Master!AB2200</f>
        <v>1500</v>
      </c>
      <c r="AC2151" s="406" t="str">
        <f>Master!AC2200</f>
        <v/>
      </c>
      <c r="AD2151" s="406" t="str">
        <f>Master!AD2200</f>
        <v/>
      </c>
      <c r="AE2151" s="406" t="str">
        <f>Master!AE2200</f>
        <v/>
      </c>
      <c r="AF2151" s="406" t="str">
        <f>Master!AF2200</f>
        <v/>
      </c>
      <c r="AG2151" s="406" t="str">
        <f>Master!AG2200</f>
        <v/>
      </c>
      <c r="AH2151" s="88">
        <f>Master!AH2200</f>
        <v>5003237253</v>
      </c>
      <c r="AI2151" s="88" t="str">
        <f>Master!AI2200</f>
        <v>02.04.19</v>
      </c>
      <c r="AJ2151" s="406">
        <f>Master!AJ2200</f>
        <v>5800</v>
      </c>
      <c r="AK2151" s="406">
        <f>Master!AK2200</f>
        <v>0</v>
      </c>
      <c r="AL2151" s="88" t="str">
        <f>Master!AL2200</f>
        <v>ISMAN</v>
      </c>
      <c r="AM2151" s="416">
        <f>500+750+200+250</f>
        <v>1700</v>
      </c>
      <c r="AN2151" s="416"/>
      <c r="AO2151" s="416"/>
      <c r="AP2151" s="416">
        <v>20.0</v>
      </c>
      <c r="AQ2151" s="416"/>
      <c r="AR2151" s="416">
        <f t="shared" si="10"/>
        <v>1720</v>
      </c>
      <c r="AS2151" s="417">
        <f t="shared" si="11"/>
        <v>0.2965517241</v>
      </c>
      <c r="AT2151" s="416">
        <f t="shared" si="12"/>
        <v>4080</v>
      </c>
      <c r="AU2151" s="417"/>
    </row>
    <row r="2152" hidden="1">
      <c r="A2152" s="88" t="str">
        <f>Master!A2201</f>
        <v>VIVE18038</v>
      </c>
      <c r="B2152" s="88" t="str">
        <f>Master!B2201</f>
        <v>INVIVE1811017A</v>
      </c>
      <c r="C2152" s="615">
        <f>Master!C2201</f>
        <v>43538</v>
      </c>
      <c r="D2152" s="88">
        <f>Master!D2201</f>
        <v>20</v>
      </c>
      <c r="E2152" s="406">
        <f>Master!E2201</f>
        <v>270</v>
      </c>
      <c r="F2152" s="406">
        <f>Master!F2201</f>
        <v>5400</v>
      </c>
      <c r="G2152" s="88" t="str">
        <f>Master!G2201</f>
        <v/>
      </c>
      <c r="H2152" s="88" t="str">
        <f>Master!H2201</f>
        <v/>
      </c>
      <c r="I2152" s="88" t="str">
        <f>Master!I2201</f>
        <v/>
      </c>
      <c r="J2152" s="88" t="str">
        <f>Master!J2201</f>
        <v>VIVARCH ENRICHMENT PTE LTD</v>
      </c>
      <c r="K2152" s="88" t="str">
        <f>Master!K2201</f>
        <v>EPITOMEDIA PTE LTD</v>
      </c>
      <c r="L2152" s="88" t="str">
        <f>Master!L2201</f>
        <v>HARJINDER SINGH</v>
      </c>
      <c r="M2152" s="88" t="str">
        <f>Master!M2201</f>
        <v>Tanah Merah Prison</v>
      </c>
      <c r="N2152" s="88" t="str">
        <f>Master!N2201</f>
        <v>EAST</v>
      </c>
      <c r="O2152" s="88" t="str">
        <f>Master!O2201</f>
        <v>Multimedia Training</v>
      </c>
      <c r="P2152" s="88" t="str">
        <f>Master!P2201</f>
        <v>PER HR</v>
      </c>
      <c r="Q2152" s="88" t="str">
        <f>Master!Q2201</f>
        <v>Jan - Aug</v>
      </c>
      <c r="R2152" s="406" t="str">
        <f>Master!R2201</f>
        <v>JAN</v>
      </c>
      <c r="S2152" s="406">
        <f>Master!S2201</f>
        <v>5400</v>
      </c>
      <c r="T2152" s="406">
        <f>Master!T2201</f>
        <v>300</v>
      </c>
      <c r="U2152" s="406">
        <f>Master!U2201</f>
        <v>800</v>
      </c>
      <c r="V2152" s="406">
        <f>Master!V2201</f>
        <v>800</v>
      </c>
      <c r="W2152" s="406" t="str">
        <f>Master!W2201</f>
        <v/>
      </c>
      <c r="X2152" s="406">
        <f>Master!X2201</f>
        <v>800</v>
      </c>
      <c r="Y2152" s="406">
        <f>Master!Y2201</f>
        <v>800</v>
      </c>
      <c r="Z2152" s="406" t="str">
        <f>Master!Z2201</f>
        <v/>
      </c>
      <c r="AA2152" s="406">
        <f>Master!AA2201</f>
        <v>700</v>
      </c>
      <c r="AB2152" s="406">
        <f>Master!AB2201</f>
        <v>1200</v>
      </c>
      <c r="AC2152" s="406" t="str">
        <f>Master!AC2201</f>
        <v/>
      </c>
      <c r="AD2152" s="406" t="str">
        <f>Master!AD2201</f>
        <v/>
      </c>
      <c r="AE2152" s="406" t="str">
        <f>Master!AE2201</f>
        <v/>
      </c>
      <c r="AF2152" s="406" t="str">
        <f>Master!AF2201</f>
        <v/>
      </c>
      <c r="AG2152" s="406" t="str">
        <f>Master!AG2201</f>
        <v/>
      </c>
      <c r="AH2152" s="88">
        <f>Master!AH2201</f>
        <v>5003237253</v>
      </c>
      <c r="AI2152" s="414" t="str">
        <f>Master!AI2201</f>
        <v>02.04.19</v>
      </c>
      <c r="AJ2152" s="406">
        <f>Master!AJ2201</f>
        <v>5400</v>
      </c>
      <c r="AK2152" s="406">
        <f>Master!AK2201</f>
        <v>0</v>
      </c>
      <c r="AL2152" s="88" t="str">
        <f>Master!AL2201</f>
        <v>ISMAN</v>
      </c>
      <c r="AM2152" s="416">
        <v>1350.0</v>
      </c>
      <c r="AN2152" s="416"/>
      <c r="AO2152" s="416"/>
      <c r="AP2152" s="416"/>
      <c r="AQ2152" s="416"/>
      <c r="AR2152" s="416">
        <f t="shared" si="10"/>
        <v>1350</v>
      </c>
      <c r="AS2152" s="417">
        <f t="shared" si="11"/>
        <v>0.25</v>
      </c>
      <c r="AT2152" s="416">
        <f t="shared" si="12"/>
        <v>4050</v>
      </c>
      <c r="AU2152" s="417"/>
    </row>
    <row r="2153" hidden="1">
      <c r="A2153" s="88" t="str">
        <f>Master!A2202</f>
        <v>VIVE18039</v>
      </c>
      <c r="B2153" s="88" t="str">
        <f>Master!B2202</f>
        <v/>
      </c>
      <c r="C2153" s="88" t="str">
        <f>Master!C2202</f>
        <v/>
      </c>
      <c r="D2153" s="88" t="str">
        <f>Master!D2202</f>
        <v/>
      </c>
      <c r="E2153" s="406" t="str">
        <f>Master!E2202</f>
        <v/>
      </c>
      <c r="F2153" s="406">
        <f>Master!F2202</f>
        <v>0</v>
      </c>
      <c r="G2153" s="88" t="str">
        <f>Master!G2202</f>
        <v/>
      </c>
      <c r="H2153" s="88" t="str">
        <f>Master!H2202</f>
        <v/>
      </c>
      <c r="I2153" s="88" t="str">
        <f>Master!I2202</f>
        <v/>
      </c>
      <c r="J2153" s="88" t="str">
        <f>Master!J2202</f>
        <v>VIVARCH ENRICHMENT PTE LTD</v>
      </c>
      <c r="K2153" s="88" t="str">
        <f>Master!K2202</f>
        <v>PASSIONISTA PTE LTD</v>
      </c>
      <c r="L2153" s="88" t="str">
        <f>Master!L2202</f>
        <v>NORAIN</v>
      </c>
      <c r="M2153" s="88" t="str">
        <f>Master!M2202</f>
        <v>Unity Primary</v>
      </c>
      <c r="N2153" s="88" t="str">
        <f>Master!N2202</f>
        <v>WEST</v>
      </c>
      <c r="O2153" s="88" t="str">
        <f>Master!O2202</f>
        <v>Staff Retreat (Culinary)</v>
      </c>
      <c r="P2153" s="88" t="str">
        <f>Master!P2202</f>
        <v>PER PAX</v>
      </c>
      <c r="Q2153" s="88" t="str">
        <f>Master!Q2202</f>
        <v/>
      </c>
      <c r="R2153" s="406" t="str">
        <f>Master!R2202</f>
        <v/>
      </c>
      <c r="S2153" s="406">
        <f>Master!S2202</f>
        <v>0</v>
      </c>
      <c r="T2153" s="406" t="str">
        <f>Master!T2202</f>
        <v/>
      </c>
      <c r="U2153" s="406" t="str">
        <f>Master!U2202</f>
        <v/>
      </c>
      <c r="V2153" s="406" t="str">
        <f>Master!V2202</f>
        <v/>
      </c>
      <c r="W2153" s="406" t="str">
        <f>Master!W2202</f>
        <v/>
      </c>
      <c r="X2153" s="406" t="str">
        <f>Master!X2202</f>
        <v/>
      </c>
      <c r="Y2153" s="406" t="str">
        <f>Master!Y2202</f>
        <v/>
      </c>
      <c r="Z2153" s="406">
        <f>Master!Z2202</f>
        <v>0</v>
      </c>
      <c r="AA2153" s="406" t="str">
        <f>Master!AA2202</f>
        <v/>
      </c>
      <c r="AB2153" s="406" t="str">
        <f>Master!AB2202</f>
        <v/>
      </c>
      <c r="AC2153" s="406" t="str">
        <f>Master!AC2202</f>
        <v/>
      </c>
      <c r="AD2153" s="406" t="str">
        <f>Master!AD2202</f>
        <v/>
      </c>
      <c r="AE2153" s="406" t="str">
        <f>Master!AE2202</f>
        <v/>
      </c>
      <c r="AF2153" s="406" t="str">
        <f>Master!AF2202</f>
        <v/>
      </c>
      <c r="AG2153" s="406" t="str">
        <f>Master!AG2202</f>
        <v/>
      </c>
      <c r="AH2153" s="88" t="str">
        <f>Master!AH2202</f>
        <v/>
      </c>
      <c r="AI2153" s="88" t="str">
        <f>Master!AI2202</f>
        <v/>
      </c>
      <c r="AJ2153" s="406" t="str">
        <f>Master!AJ2202</f>
        <v/>
      </c>
      <c r="AK2153" s="406">
        <f>Master!AK2202</f>
        <v>0</v>
      </c>
      <c r="AL2153" s="88" t="str">
        <f>Master!AL2202</f>
        <v/>
      </c>
      <c r="AM2153" s="416"/>
      <c r="AN2153" s="416"/>
      <c r="AO2153" s="416"/>
      <c r="AP2153" s="416"/>
      <c r="AQ2153" s="416"/>
      <c r="AR2153" s="416">
        <f t="shared" si="10"/>
        <v>0</v>
      </c>
      <c r="AS2153" s="417" t="str">
        <f t="shared" si="11"/>
        <v>#DIV/0!</v>
      </c>
      <c r="AT2153" s="416">
        <f t="shared" si="12"/>
        <v>0</v>
      </c>
      <c r="AU2153" s="417"/>
    </row>
    <row r="2154" hidden="1">
      <c r="A2154" s="88" t="str">
        <f>Master!A2203</f>
        <v>VIVE18040</v>
      </c>
      <c r="B2154" s="88" t="str">
        <f>Master!B2203</f>
        <v/>
      </c>
      <c r="C2154" s="88" t="str">
        <f>Master!C2203</f>
        <v/>
      </c>
      <c r="D2154" s="88" t="str">
        <f>Master!D2203</f>
        <v/>
      </c>
      <c r="E2154" s="406" t="str">
        <f>Master!E2203</f>
        <v/>
      </c>
      <c r="F2154" s="406">
        <f>Master!F2203</f>
        <v>0</v>
      </c>
      <c r="G2154" s="88" t="str">
        <f>Master!G2203</f>
        <v/>
      </c>
      <c r="H2154" s="88" t="str">
        <f>Master!H2203</f>
        <v>Plesase refer to VIVE18064 onwards</v>
      </c>
      <c r="I2154" s="88" t="str">
        <f>Master!I2203</f>
        <v/>
      </c>
      <c r="J2154" s="88" t="str">
        <f>Master!J2203</f>
        <v>VIVARCH ENRICHMENT PTE LTD</v>
      </c>
      <c r="K2154" s="88" t="str">
        <f>Master!K2203</f>
        <v>DANCE ATELIER PTE LTD</v>
      </c>
      <c r="L2154" s="88" t="str">
        <f>Master!L2203</f>
        <v>HARJINDER SINGH</v>
      </c>
      <c r="M2154" s="88" t="str">
        <f>Master!M2203</f>
        <v>PATHLIGHT SCHOOL</v>
      </c>
      <c r="N2154" s="88" t="str">
        <f>Master!N2203</f>
        <v>SOUTH</v>
      </c>
      <c r="O2154" s="88" t="str">
        <f>Master!O2203</f>
        <v>Dance CCA (Term 2 to 4)</v>
      </c>
      <c r="P2154" s="88" t="str">
        <f>Master!P2203</f>
        <v>PER PAX</v>
      </c>
      <c r="Q2154" s="88" t="str">
        <f>Master!Q2203</f>
        <v>Mar - Nov</v>
      </c>
      <c r="R2154" s="406" t="str">
        <f>Master!R2203</f>
        <v>JAN</v>
      </c>
      <c r="S2154" s="406">
        <f>Master!S2203</f>
        <v>0</v>
      </c>
      <c r="T2154" s="406" t="str">
        <f>Master!T2203</f>
        <v/>
      </c>
      <c r="U2154" s="406" t="str">
        <f>Master!U2203</f>
        <v/>
      </c>
      <c r="V2154" s="406" t="str">
        <f>Master!V2203</f>
        <v/>
      </c>
      <c r="W2154" s="406" t="str">
        <f>Master!W2203</f>
        <v/>
      </c>
      <c r="X2154" s="406">
        <f>Master!X2203</f>
        <v>0</v>
      </c>
      <c r="Y2154" s="406">
        <f>Master!Y2203</f>
        <v>0</v>
      </c>
      <c r="Z2154" s="406" t="str">
        <f>Master!Z2203</f>
        <v/>
      </c>
      <c r="AA2154" s="406">
        <f>Master!AA2203</f>
        <v>0</v>
      </c>
      <c r="AB2154" s="406">
        <f>Master!AB2203</f>
        <v>0</v>
      </c>
      <c r="AC2154" s="406">
        <f>Master!AC2203</f>
        <v>0</v>
      </c>
      <c r="AD2154" s="406" t="str">
        <f>Master!AD2203</f>
        <v/>
      </c>
      <c r="AE2154" s="406">
        <f>Master!AE2203</f>
        <v>0</v>
      </c>
      <c r="AF2154" s="406">
        <f>Master!AF2203</f>
        <v>0</v>
      </c>
      <c r="AG2154" s="406" t="str">
        <f>Master!AG2203</f>
        <v/>
      </c>
      <c r="AH2154" s="88" t="str">
        <f>Master!AH2203</f>
        <v/>
      </c>
      <c r="AI2154" s="414" t="str">
        <f>Master!AI2203</f>
        <v/>
      </c>
      <c r="AJ2154" s="406" t="str">
        <f>Master!AJ2203</f>
        <v/>
      </c>
      <c r="AK2154" s="406">
        <f>Master!AK2203</f>
        <v>0</v>
      </c>
      <c r="AL2154" s="88" t="str">
        <f>Master!AL2203</f>
        <v/>
      </c>
      <c r="AM2154" s="416"/>
      <c r="AN2154" s="416"/>
      <c r="AO2154" s="416"/>
      <c r="AP2154" s="416"/>
      <c r="AQ2154" s="416"/>
      <c r="AR2154" s="416">
        <f t="shared" si="10"/>
        <v>0</v>
      </c>
      <c r="AS2154" s="417" t="str">
        <f t="shared" si="11"/>
        <v>#DIV/0!</v>
      </c>
      <c r="AT2154" s="416">
        <f t="shared" si="12"/>
        <v>0</v>
      </c>
      <c r="AU2154" s="417"/>
    </row>
    <row r="2155" hidden="1">
      <c r="A2155" s="88" t="str">
        <f>Master!A2204</f>
        <v>VIVE18041</v>
      </c>
      <c r="B2155" s="88" t="str">
        <f>Master!B2204</f>
        <v>VIVIE18041</v>
      </c>
      <c r="C2155" s="617">
        <f>Master!C2204</f>
        <v>43222</v>
      </c>
      <c r="D2155" s="88">
        <f>Master!D2204</f>
        <v>22</v>
      </c>
      <c r="E2155" s="406">
        <f>Master!E2204</f>
        <v>200</v>
      </c>
      <c r="F2155" s="406">
        <f>Master!F2204</f>
        <v>4400</v>
      </c>
      <c r="G2155" s="88" t="str">
        <f>Master!G2204</f>
        <v>Y</v>
      </c>
      <c r="H2155" s="88" t="str">
        <f>Master!H2204</f>
        <v/>
      </c>
      <c r="I2155" s="88" t="str">
        <f>Master!I2204</f>
        <v/>
      </c>
      <c r="J2155" s="88" t="str">
        <f>Master!J2204</f>
        <v>VIVARCH ENRICHMENT PTE LTD</v>
      </c>
      <c r="K2155" s="88" t="str">
        <f>Master!K2204</f>
        <v>PASSIONISTA PTE LTD</v>
      </c>
      <c r="L2155" s="88" t="str">
        <f>Master!L2204</f>
        <v>JOHNNY</v>
      </c>
      <c r="M2155" s="88" t="str">
        <f>Master!M2204</f>
        <v>Northland Sec</v>
      </c>
      <c r="N2155" s="88" t="str">
        <f>Master!N2204</f>
        <v>NORTH</v>
      </c>
      <c r="O2155" s="88" t="str">
        <f>Master!O2204</f>
        <v>Events Management EM</v>
      </c>
      <c r="P2155" s="88" t="str">
        <f>Master!P2204</f>
        <v>PER PAX</v>
      </c>
      <c r="Q2155" s="88" t="str">
        <f>Master!Q2204</f>
        <v>MARCH</v>
      </c>
      <c r="R2155" s="406" t="str">
        <f>Master!R2204</f>
        <v/>
      </c>
      <c r="S2155" s="406">
        <f>Master!S2204</f>
        <v>4400</v>
      </c>
      <c r="T2155" s="406" t="str">
        <f>Master!T2204</f>
        <v/>
      </c>
      <c r="U2155" s="406" t="str">
        <f>Master!U2204</f>
        <v/>
      </c>
      <c r="V2155" s="406">
        <f>Master!V2204</f>
        <v>4400</v>
      </c>
      <c r="W2155" s="406" t="str">
        <f>Master!W2204</f>
        <v/>
      </c>
      <c r="X2155" s="406" t="str">
        <f>Master!X2204</f>
        <v/>
      </c>
      <c r="Y2155" s="406" t="str">
        <f>Master!Y2204</f>
        <v/>
      </c>
      <c r="Z2155" s="406" t="str">
        <f>Master!Z2204</f>
        <v/>
      </c>
      <c r="AA2155" s="406" t="str">
        <f>Master!AA2204</f>
        <v/>
      </c>
      <c r="AB2155" s="406" t="str">
        <f>Master!AB2204</f>
        <v/>
      </c>
      <c r="AC2155" s="406" t="str">
        <f>Master!AC2204</f>
        <v/>
      </c>
      <c r="AD2155" s="406" t="str">
        <f>Master!AD2204</f>
        <v/>
      </c>
      <c r="AE2155" s="406" t="str">
        <f>Master!AE2204</f>
        <v/>
      </c>
      <c r="AF2155" s="406" t="str">
        <f>Master!AF2204</f>
        <v/>
      </c>
      <c r="AG2155" s="406" t="str">
        <f>Master!AG2204</f>
        <v/>
      </c>
      <c r="AH2155" s="88">
        <f>Master!AH2204</f>
        <v>5003386639</v>
      </c>
      <c r="AI2155" s="88" t="str">
        <f>Master!AI2204</f>
        <v>30.05.18</v>
      </c>
      <c r="AJ2155" s="406">
        <f>Master!AJ2204</f>
        <v>4400</v>
      </c>
      <c r="AK2155" s="406">
        <f>Master!AK2204</f>
        <v>0</v>
      </c>
      <c r="AL2155" s="88" t="str">
        <f>Master!AL2204</f>
        <v/>
      </c>
      <c r="AM2155" s="523"/>
      <c r="AN2155" s="523"/>
      <c r="AO2155" s="523"/>
      <c r="AP2155" s="523"/>
      <c r="AQ2155" s="416"/>
      <c r="AR2155" s="416">
        <f t="shared" si="10"/>
        <v>0</v>
      </c>
      <c r="AS2155" s="417">
        <f t="shared" si="11"/>
        <v>0</v>
      </c>
      <c r="AT2155" s="416">
        <f t="shared" si="12"/>
        <v>4400</v>
      </c>
      <c r="AU2155" s="417"/>
    </row>
    <row r="2156" hidden="1">
      <c r="A2156" s="88" t="str">
        <f>Master!A2205</f>
        <v>VIVE18042</v>
      </c>
      <c r="B2156" s="88" t="str">
        <f>Master!B2205</f>
        <v>VIVE18042</v>
      </c>
      <c r="C2156" s="617">
        <f>Master!C2205</f>
        <v>43222</v>
      </c>
      <c r="D2156" s="88">
        <f>Master!D2205</f>
        <v>15</v>
      </c>
      <c r="E2156" s="406">
        <f>Master!E2205</f>
        <v>200</v>
      </c>
      <c r="F2156" s="406">
        <f>Master!F2205</f>
        <v>3000</v>
      </c>
      <c r="G2156" s="88" t="str">
        <f>Master!G2205</f>
        <v>Y</v>
      </c>
      <c r="H2156" s="88" t="str">
        <f>Master!H2205</f>
        <v/>
      </c>
      <c r="I2156" s="88" t="str">
        <f>Master!I2205</f>
        <v/>
      </c>
      <c r="J2156" s="88" t="str">
        <f>Master!J2205</f>
        <v>VIVARCH ENRICHMENT PTE LTD</v>
      </c>
      <c r="K2156" s="88" t="str">
        <f>Master!K2205</f>
        <v>PASSIONISTA PTE LTD</v>
      </c>
      <c r="L2156" s="88" t="str">
        <f>Master!L2205</f>
        <v>JOHNNY</v>
      </c>
      <c r="M2156" s="88" t="str">
        <f>Master!M2205</f>
        <v>Northland Sec</v>
      </c>
      <c r="N2156" s="88" t="str">
        <f>Master!N2205</f>
        <v>NORTH</v>
      </c>
      <c r="O2156" s="88" t="str">
        <f>Master!O2205</f>
        <v>Beauty and wellness EM</v>
      </c>
      <c r="P2156" s="88" t="str">
        <f>Master!P2205</f>
        <v>PER PAX</v>
      </c>
      <c r="Q2156" s="88" t="str">
        <f>Master!Q2205</f>
        <v>MARCH</v>
      </c>
      <c r="R2156" s="406" t="str">
        <f>Master!R2205</f>
        <v/>
      </c>
      <c r="S2156" s="406">
        <f>Master!S2205</f>
        <v>3000</v>
      </c>
      <c r="T2156" s="406" t="str">
        <f>Master!T2205</f>
        <v/>
      </c>
      <c r="U2156" s="406" t="str">
        <f>Master!U2205</f>
        <v/>
      </c>
      <c r="V2156" s="406">
        <f>Master!V2205</f>
        <v>3000</v>
      </c>
      <c r="W2156" s="406" t="str">
        <f>Master!W2205</f>
        <v/>
      </c>
      <c r="X2156" s="406" t="str">
        <f>Master!X2205</f>
        <v/>
      </c>
      <c r="Y2156" s="406" t="str">
        <f>Master!Y2205</f>
        <v/>
      </c>
      <c r="Z2156" s="406" t="str">
        <f>Master!Z2205</f>
        <v/>
      </c>
      <c r="AA2156" s="406" t="str">
        <f>Master!AA2205</f>
        <v/>
      </c>
      <c r="AB2156" s="406" t="str">
        <f>Master!AB2205</f>
        <v/>
      </c>
      <c r="AC2156" s="406" t="str">
        <f>Master!AC2205</f>
        <v/>
      </c>
      <c r="AD2156" s="406" t="str">
        <f>Master!AD2205</f>
        <v/>
      </c>
      <c r="AE2156" s="406" t="str">
        <f>Master!AE2205</f>
        <v/>
      </c>
      <c r="AF2156" s="406" t="str">
        <f>Master!AF2205</f>
        <v/>
      </c>
      <c r="AG2156" s="406" t="str">
        <f>Master!AG2205</f>
        <v/>
      </c>
      <c r="AH2156" s="88">
        <f>Master!AH2205</f>
        <v>5003386639</v>
      </c>
      <c r="AI2156" s="88" t="str">
        <f>Master!AI2205</f>
        <v>30.05.18</v>
      </c>
      <c r="AJ2156" s="406">
        <f>Master!AJ2205</f>
        <v>3000</v>
      </c>
      <c r="AK2156" s="406">
        <f>Master!AK2205</f>
        <v>0</v>
      </c>
      <c r="AL2156" s="88" t="str">
        <f>Master!AL2205</f>
        <v/>
      </c>
      <c r="AM2156" s="523"/>
      <c r="AN2156" s="523"/>
      <c r="AO2156" s="523"/>
      <c r="AP2156" s="523">
        <v>15.0</v>
      </c>
      <c r="AQ2156" s="416"/>
      <c r="AR2156" s="416">
        <f t="shared" si="10"/>
        <v>15</v>
      </c>
      <c r="AS2156" s="417">
        <f t="shared" si="11"/>
        <v>0.005</v>
      </c>
      <c r="AT2156" s="416">
        <f t="shared" si="12"/>
        <v>2985</v>
      </c>
      <c r="AU2156" s="417"/>
    </row>
    <row r="2157" hidden="1">
      <c r="A2157" s="88" t="str">
        <f>Master!A2206</f>
        <v>VIVE18043</v>
      </c>
      <c r="B2157" s="88" t="str">
        <f>Master!B2206</f>
        <v>VIVE18043</v>
      </c>
      <c r="C2157" s="617">
        <f>Master!C2206</f>
        <v>43222</v>
      </c>
      <c r="D2157" s="88">
        <f>Master!D2206</f>
        <v>26</v>
      </c>
      <c r="E2157" s="406">
        <f>Master!E2206</f>
        <v>200</v>
      </c>
      <c r="F2157" s="406">
        <f>Master!F2206</f>
        <v>5200</v>
      </c>
      <c r="G2157" s="88" t="str">
        <f>Master!G2206</f>
        <v>Y</v>
      </c>
      <c r="H2157" s="88" t="str">
        <f>Master!H2206</f>
        <v/>
      </c>
      <c r="I2157" s="88" t="str">
        <f>Master!I2206</f>
        <v/>
      </c>
      <c r="J2157" s="88" t="str">
        <f>Master!J2206</f>
        <v>VIVARCH ENRICHMENT PTE LTD</v>
      </c>
      <c r="K2157" s="88" t="str">
        <f>Master!K2206</f>
        <v>PASSIONISTA PTE LTD</v>
      </c>
      <c r="L2157" s="88" t="str">
        <f>Master!L2206</f>
        <v>JOHNNY</v>
      </c>
      <c r="M2157" s="88" t="str">
        <f>Master!M2206</f>
        <v>Northland Sec</v>
      </c>
      <c r="N2157" s="88" t="str">
        <f>Master!N2206</f>
        <v>NORTH</v>
      </c>
      <c r="O2157" s="88" t="str">
        <f>Master!O2206</f>
        <v>Mobile Apps EM</v>
      </c>
      <c r="P2157" s="88" t="str">
        <f>Master!P2206</f>
        <v>PER PAX</v>
      </c>
      <c r="Q2157" s="88" t="str">
        <f>Master!Q2206</f>
        <v>MARCH</v>
      </c>
      <c r="R2157" s="406" t="str">
        <f>Master!R2206</f>
        <v/>
      </c>
      <c r="S2157" s="406">
        <f>Master!S2206</f>
        <v>5200</v>
      </c>
      <c r="T2157" s="406" t="str">
        <f>Master!T2206</f>
        <v/>
      </c>
      <c r="U2157" s="406" t="str">
        <f>Master!U2206</f>
        <v/>
      </c>
      <c r="V2157" s="406">
        <f>Master!V2206</f>
        <v>5200</v>
      </c>
      <c r="W2157" s="406" t="str">
        <f>Master!W2206</f>
        <v/>
      </c>
      <c r="X2157" s="406" t="str">
        <f>Master!X2206</f>
        <v/>
      </c>
      <c r="Y2157" s="406" t="str">
        <f>Master!Y2206</f>
        <v/>
      </c>
      <c r="Z2157" s="406" t="str">
        <f>Master!Z2206</f>
        <v/>
      </c>
      <c r="AA2157" s="406" t="str">
        <f>Master!AA2206</f>
        <v/>
      </c>
      <c r="AB2157" s="406" t="str">
        <f>Master!AB2206</f>
        <v/>
      </c>
      <c r="AC2157" s="406" t="str">
        <f>Master!AC2206</f>
        <v/>
      </c>
      <c r="AD2157" s="406" t="str">
        <f>Master!AD2206</f>
        <v/>
      </c>
      <c r="AE2157" s="406" t="str">
        <f>Master!AE2206</f>
        <v/>
      </c>
      <c r="AF2157" s="406" t="str">
        <f>Master!AF2206</f>
        <v/>
      </c>
      <c r="AG2157" s="406" t="str">
        <f>Master!AG2206</f>
        <v/>
      </c>
      <c r="AH2157" s="88">
        <f>Master!AH2206</f>
        <v>5003386639</v>
      </c>
      <c r="AI2157" s="88" t="str">
        <f>Master!AI2206</f>
        <v>30.05.18</v>
      </c>
      <c r="AJ2157" s="406">
        <f>Master!AJ2206</f>
        <v>5200</v>
      </c>
      <c r="AK2157" s="406">
        <f>Master!AK2206</f>
        <v>0</v>
      </c>
      <c r="AL2157" s="88" t="str">
        <f>Master!AL2206</f>
        <v/>
      </c>
      <c r="AM2157" s="416"/>
      <c r="AN2157" s="523"/>
      <c r="AO2157" s="523"/>
      <c r="AP2157" s="416"/>
      <c r="AQ2157" s="416"/>
      <c r="AR2157" s="416">
        <f t="shared" si="10"/>
        <v>0</v>
      </c>
      <c r="AS2157" s="417">
        <f t="shared" si="11"/>
        <v>0</v>
      </c>
      <c r="AT2157" s="416">
        <f t="shared" si="12"/>
        <v>5200</v>
      </c>
      <c r="AU2157" s="417"/>
    </row>
    <row r="2158" hidden="1">
      <c r="A2158" s="88" t="str">
        <f>Master!A2207</f>
        <v>VIVE18044</v>
      </c>
      <c r="B2158" s="88" t="str">
        <f>Master!B2207</f>
        <v>INVVIVE18031</v>
      </c>
      <c r="C2158" s="615">
        <f>Master!C2207</f>
        <v>43230</v>
      </c>
      <c r="D2158" s="88">
        <f>Master!D2207</f>
        <v>35</v>
      </c>
      <c r="E2158" s="406">
        <f>Master!E2207</f>
        <v>220</v>
      </c>
      <c r="F2158" s="406">
        <f>Master!F2207</f>
        <v>7700</v>
      </c>
      <c r="G2158" s="88" t="str">
        <f>Master!G2207</f>
        <v>Y</v>
      </c>
      <c r="H2158" s="88" t="str">
        <f>Master!H2207</f>
        <v/>
      </c>
      <c r="I2158" s="88" t="str">
        <f>Master!I2207</f>
        <v/>
      </c>
      <c r="J2158" s="88" t="str">
        <f>Master!J2207</f>
        <v>VIVARCH ENRICHMENT PTE LTD</v>
      </c>
      <c r="K2158" s="88" t="str">
        <f>Master!K2207</f>
        <v>PASSIONISTA PTE LTD</v>
      </c>
      <c r="L2158" s="88" t="str">
        <f>Master!L2207</f>
        <v>IZWAN</v>
      </c>
      <c r="M2158" s="88" t="str">
        <f>Master!M2207</f>
        <v>Bukit View Sec</v>
      </c>
      <c r="N2158" s="88" t="str">
        <f>Master!N2207</f>
        <v>WEST</v>
      </c>
      <c r="O2158" s="88" t="str">
        <f>Master!O2207</f>
        <v>Culinary Arts</v>
      </c>
      <c r="P2158" s="88" t="str">
        <f>Master!P2207</f>
        <v>PER PAX</v>
      </c>
      <c r="Q2158" s="88" t="str">
        <f>Master!Q2207</f>
        <v>MARCH</v>
      </c>
      <c r="R2158" s="406" t="str">
        <f>Master!R2207</f>
        <v>FEB</v>
      </c>
      <c r="S2158" s="406">
        <f>Master!S2207</f>
        <v>7700</v>
      </c>
      <c r="T2158" s="406" t="str">
        <f>Master!T2207</f>
        <v/>
      </c>
      <c r="U2158" s="406" t="str">
        <f>Master!U2207</f>
        <v/>
      </c>
      <c r="V2158" s="406">
        <f>Master!V2207</f>
        <v>7700</v>
      </c>
      <c r="W2158" s="406" t="str">
        <f>Master!W2207</f>
        <v/>
      </c>
      <c r="X2158" s="406" t="str">
        <f>Master!X2207</f>
        <v/>
      </c>
      <c r="Y2158" s="406" t="str">
        <f>Master!Y2207</f>
        <v/>
      </c>
      <c r="Z2158" s="406" t="str">
        <f>Master!Z2207</f>
        <v/>
      </c>
      <c r="AA2158" s="406" t="str">
        <f>Master!AA2207</f>
        <v/>
      </c>
      <c r="AB2158" s="406" t="str">
        <f>Master!AB2207</f>
        <v/>
      </c>
      <c r="AC2158" s="406" t="str">
        <f>Master!AC2207</f>
        <v/>
      </c>
      <c r="AD2158" s="406" t="str">
        <f>Master!AD2207</f>
        <v/>
      </c>
      <c r="AE2158" s="406" t="str">
        <f>Master!AE2207</f>
        <v/>
      </c>
      <c r="AF2158" s="406" t="str">
        <f>Master!AF2207</f>
        <v/>
      </c>
      <c r="AG2158" s="406" t="str">
        <f>Master!AG2207</f>
        <v/>
      </c>
      <c r="AH2158" s="88">
        <f>Master!AH2207</f>
        <v>5003388346</v>
      </c>
      <c r="AI2158" s="88" t="str">
        <f>Master!AI2207</f>
        <v>31.05.18</v>
      </c>
      <c r="AJ2158" s="406">
        <f>Master!AJ2207</f>
        <v>7700</v>
      </c>
      <c r="AK2158" s="406">
        <f>Master!AK2207</f>
        <v>0</v>
      </c>
      <c r="AL2158" s="88" t="str">
        <f>Master!AL2207</f>
        <v/>
      </c>
      <c r="AM2158" s="416"/>
      <c r="AN2158" s="416"/>
      <c r="AO2158" s="523"/>
      <c r="AP2158" s="523"/>
      <c r="AQ2158" s="416"/>
      <c r="AR2158" s="416">
        <f t="shared" si="10"/>
        <v>0</v>
      </c>
      <c r="AS2158" s="417">
        <f t="shared" si="11"/>
        <v>0</v>
      </c>
      <c r="AT2158" s="416">
        <f t="shared" si="12"/>
        <v>7700</v>
      </c>
      <c r="AU2158" s="417"/>
    </row>
    <row r="2159" hidden="1">
      <c r="A2159" s="88" t="str">
        <f>Master!A2210</f>
        <v>VIVE18045</v>
      </c>
      <c r="B2159" s="88" t="str">
        <f>Master!B2210</f>
        <v>INVVIVE18045</v>
      </c>
      <c r="C2159" s="615">
        <f>Master!C2210</f>
        <v>43252</v>
      </c>
      <c r="D2159" s="88">
        <f>Master!D2210</f>
        <v>40</v>
      </c>
      <c r="E2159" s="406">
        <f>Master!E2210</f>
        <v>15</v>
      </c>
      <c r="F2159" s="406">
        <f>Master!F2210</f>
        <v>600</v>
      </c>
      <c r="G2159" s="88" t="str">
        <f>Master!G2210</f>
        <v>Y</v>
      </c>
      <c r="H2159" s="88" t="str">
        <f>Master!H2210</f>
        <v/>
      </c>
      <c r="I2159" s="88" t="str">
        <f>Master!I2210</f>
        <v/>
      </c>
      <c r="J2159" s="88" t="str">
        <f>Master!J2210</f>
        <v>VIVARCH ENRICHMENT PTE LTD</v>
      </c>
      <c r="K2159" s="88" t="str">
        <f>Master!K2210</f>
        <v>FENG HUA ZHAN PTE LTD</v>
      </c>
      <c r="L2159" s="88" t="str">
        <f>Master!L2210</f>
        <v>IZWAN</v>
      </c>
      <c r="M2159" s="88" t="str">
        <f>Master!M2210</f>
        <v>My First Skool @ Blk 245 Bishan</v>
      </c>
      <c r="N2159" s="88" t="str">
        <f>Master!N2210</f>
        <v>NON MOE</v>
      </c>
      <c r="O2159" s="88" t="str">
        <f>Master!O2210</f>
        <v>CNY Caligraphy &amp; Musical Performance</v>
      </c>
      <c r="P2159" s="88" t="str">
        <f>Master!P2210</f>
        <v>PER PAX</v>
      </c>
      <c r="Q2159" s="88" t="str">
        <f>Master!Q2210</f>
        <v>MARCH</v>
      </c>
      <c r="R2159" s="406" t="str">
        <f>Master!R2210</f>
        <v>FEB</v>
      </c>
      <c r="S2159" s="406">
        <f>Master!S2210</f>
        <v>600</v>
      </c>
      <c r="T2159" s="406" t="str">
        <f>Master!T2210</f>
        <v/>
      </c>
      <c r="U2159" s="406" t="str">
        <f>Master!U2210</f>
        <v/>
      </c>
      <c r="V2159" s="406">
        <f>Master!V2210</f>
        <v>600</v>
      </c>
      <c r="W2159" s="406" t="str">
        <f>Master!W2210</f>
        <v/>
      </c>
      <c r="X2159" s="406" t="str">
        <f>Master!X2210</f>
        <v/>
      </c>
      <c r="Y2159" s="406" t="str">
        <f>Master!Y2210</f>
        <v/>
      </c>
      <c r="Z2159" s="406" t="str">
        <f>Master!Z2210</f>
        <v/>
      </c>
      <c r="AA2159" s="406" t="str">
        <f>Master!AA2210</f>
        <v/>
      </c>
      <c r="AB2159" s="406" t="str">
        <f>Master!AB2210</f>
        <v/>
      </c>
      <c r="AC2159" s="406" t="str">
        <f>Master!AC2210</f>
        <v/>
      </c>
      <c r="AD2159" s="406" t="str">
        <f>Master!AD2210</f>
        <v/>
      </c>
      <c r="AE2159" s="406" t="str">
        <f>Master!AE2210</f>
        <v/>
      </c>
      <c r="AF2159" s="406" t="str">
        <f>Master!AF2210</f>
        <v/>
      </c>
      <c r="AG2159" s="406" t="str">
        <f>Master!AG2210</f>
        <v/>
      </c>
      <c r="AH2159" s="88" t="str">
        <f>Master!AH2210</f>
        <v>Transfer</v>
      </c>
      <c r="AI2159" s="88" t="str">
        <f>Master!AI2210</f>
        <v>25.06.18</v>
      </c>
      <c r="AJ2159" s="406">
        <f>Master!AJ2210</f>
        <v>600</v>
      </c>
      <c r="AK2159" s="406">
        <f>Master!AK2210</f>
        <v>0</v>
      </c>
      <c r="AL2159" s="88" t="str">
        <f>Master!AL2210</f>
        <v/>
      </c>
      <c r="AM2159" s="416"/>
      <c r="AN2159" s="416"/>
      <c r="AO2159" s="416"/>
      <c r="AP2159" s="416"/>
      <c r="AQ2159" s="416"/>
      <c r="AR2159" s="416">
        <f t="shared" si="10"/>
        <v>0</v>
      </c>
      <c r="AS2159" s="417">
        <f t="shared" si="11"/>
        <v>0</v>
      </c>
      <c r="AT2159" s="416">
        <f t="shared" si="12"/>
        <v>600</v>
      </c>
      <c r="AU2159" s="417"/>
    </row>
    <row r="2160" hidden="1">
      <c r="A2160" s="88" t="str">
        <f>Master!A2211</f>
        <v>VIVE18046</v>
      </c>
      <c r="B2160" s="88" t="str">
        <f>Master!B2211</f>
        <v>INVVIVE18046</v>
      </c>
      <c r="C2160" s="521">
        <f>Master!C2211</f>
        <v>43454</v>
      </c>
      <c r="D2160" s="88">
        <f>Master!D2211</f>
        <v>1</v>
      </c>
      <c r="E2160" s="406">
        <f>Master!E2211</f>
        <v>2700</v>
      </c>
      <c r="F2160" s="406">
        <f>Master!F2211</f>
        <v>2700</v>
      </c>
      <c r="G2160" s="88" t="str">
        <f>Master!G2211</f>
        <v>N</v>
      </c>
      <c r="H2160" s="88" t="str">
        <f>Master!H2211</f>
        <v/>
      </c>
      <c r="I2160" s="88" t="str">
        <f>Master!I2211</f>
        <v>Billing at end of programme in Aug</v>
      </c>
      <c r="J2160" s="88" t="str">
        <f>Master!J2211</f>
        <v>VIVARCH ENRICHMENT PTE LTD</v>
      </c>
      <c r="K2160" s="88" t="str">
        <f>Master!K2211</f>
        <v>VIVARCH ENRICHMENT PTE LTD</v>
      </c>
      <c r="L2160" s="88" t="str">
        <f>Master!L2211</f>
        <v>JOHNNY</v>
      </c>
      <c r="M2160" s="88" t="str">
        <f>Master!M2211</f>
        <v>Endeavour pr</v>
      </c>
      <c r="N2160" s="88" t="str">
        <f>Master!N2211</f>
        <v>NORTH</v>
      </c>
      <c r="O2160" s="88" t="str">
        <f>Master!O2211</f>
        <v>Leadership workshop</v>
      </c>
      <c r="P2160" s="88" t="str">
        <f>Master!P2211</f>
        <v>PACKAGE - PAX</v>
      </c>
      <c r="Q2160" s="88" t="str">
        <f>Master!Q2211</f>
        <v>March</v>
      </c>
      <c r="R2160" s="406" t="str">
        <f>Master!R2211</f>
        <v>Mar</v>
      </c>
      <c r="S2160" s="406">
        <f>Master!S2211</f>
        <v>2700</v>
      </c>
      <c r="T2160" s="406" t="str">
        <f>Master!T2211</f>
        <v/>
      </c>
      <c r="U2160" s="406" t="str">
        <f>Master!U2211</f>
        <v/>
      </c>
      <c r="V2160" s="406">
        <f>Master!V2211</f>
        <v>2700</v>
      </c>
      <c r="W2160" s="406" t="str">
        <f>Master!W2211</f>
        <v/>
      </c>
      <c r="X2160" s="406" t="str">
        <f>Master!X2211</f>
        <v/>
      </c>
      <c r="Y2160" s="406" t="str">
        <f>Master!Y2211</f>
        <v/>
      </c>
      <c r="Z2160" s="406" t="str">
        <f>Master!Z2211</f>
        <v/>
      </c>
      <c r="AA2160" s="406" t="str">
        <f>Master!AA2211</f>
        <v/>
      </c>
      <c r="AB2160" s="406" t="str">
        <f>Master!AB2211</f>
        <v/>
      </c>
      <c r="AC2160" s="406" t="str">
        <f>Master!AC2211</f>
        <v/>
      </c>
      <c r="AD2160" s="406" t="str">
        <f>Master!AD2211</f>
        <v/>
      </c>
      <c r="AE2160" s="406" t="str">
        <f>Master!AE2211</f>
        <v/>
      </c>
      <c r="AF2160" s="406" t="str">
        <f>Master!AF2211</f>
        <v/>
      </c>
      <c r="AG2160" s="406" t="str">
        <f>Master!AG2211</f>
        <v/>
      </c>
      <c r="AH2160" s="88">
        <f>Master!AH2211</f>
        <v>5003490911</v>
      </c>
      <c r="AI2160" s="88" t="str">
        <f>Master!AI2211</f>
        <v>24.12.18</v>
      </c>
      <c r="AJ2160" s="406">
        <f>Master!AJ2211</f>
        <v>2700</v>
      </c>
      <c r="AK2160" s="406">
        <f>Master!AK2211</f>
        <v>0</v>
      </c>
      <c r="AL2160" s="88" t="str">
        <f>Master!AL2211</f>
        <v/>
      </c>
      <c r="AM2160" s="523">
        <v>600.0</v>
      </c>
      <c r="AN2160" s="416"/>
      <c r="AO2160" s="416"/>
      <c r="AP2160" s="416"/>
      <c r="AQ2160" s="416"/>
      <c r="AR2160" s="416">
        <f t="shared" si="10"/>
        <v>600</v>
      </c>
      <c r="AS2160" s="417">
        <f t="shared" si="11"/>
        <v>0.2222222222</v>
      </c>
      <c r="AT2160" s="416">
        <f t="shared" si="12"/>
        <v>2100</v>
      </c>
      <c r="AU2160" s="417"/>
    </row>
    <row r="2161" hidden="1">
      <c r="A2161" s="88" t="str">
        <f>Master!A2212</f>
        <v>VIVE18047</v>
      </c>
      <c r="B2161" s="88" t="str">
        <f>Master!B2212</f>
        <v>INVVIVE180304</v>
      </c>
      <c r="C2161" s="88" t="str">
        <f>Master!C2212</f>
        <v>23RD MARCH</v>
      </c>
      <c r="D2161" s="88">
        <f>Master!D2212</f>
        <v>1</v>
      </c>
      <c r="E2161" s="406">
        <f>Master!E2212</f>
        <v>666</v>
      </c>
      <c r="F2161" s="406">
        <f>Master!F2212</f>
        <v>666</v>
      </c>
      <c r="G2161" s="88" t="str">
        <f>Master!G2212</f>
        <v/>
      </c>
      <c r="H2161" s="88" t="str">
        <f>Master!H2212</f>
        <v/>
      </c>
      <c r="I2161" s="88" t="str">
        <f>Master!I2212</f>
        <v/>
      </c>
      <c r="J2161" s="88" t="str">
        <f>Master!J2212</f>
        <v>VIVARCH ENRICHMENT PTE LTD</v>
      </c>
      <c r="K2161" s="88" t="str">
        <f>Master!K2212</f>
        <v>ARTELIER PTE LTD</v>
      </c>
      <c r="L2161" s="88" t="str">
        <f>Master!L2212</f>
        <v>NORAIN</v>
      </c>
      <c r="M2161" s="88" t="str">
        <f>Master!M2212</f>
        <v>Zhenghua Primary </v>
      </c>
      <c r="N2161" s="88" t="str">
        <f>Master!N2212</f>
        <v>WEST</v>
      </c>
      <c r="O2161" s="88" t="str">
        <f>Master!O2212</f>
        <v>Staff Training - Graffiti Art</v>
      </c>
      <c r="P2161" s="88" t="str">
        <f>Master!P2212</f>
        <v>PACKAGE - PAX</v>
      </c>
      <c r="Q2161" s="88" t="str">
        <f>Master!Q2212</f>
        <v/>
      </c>
      <c r="R2161" s="406" t="str">
        <f>Master!R2212</f>
        <v>MAR</v>
      </c>
      <c r="S2161" s="406">
        <f>Master!S2212</f>
        <v>666</v>
      </c>
      <c r="T2161" s="406" t="str">
        <f>Master!T2212</f>
        <v/>
      </c>
      <c r="U2161" s="406" t="str">
        <f>Master!U2212</f>
        <v/>
      </c>
      <c r="V2161" s="406">
        <f>Master!V2212</f>
        <v>666</v>
      </c>
      <c r="W2161" s="406" t="str">
        <f>Master!W2212</f>
        <v/>
      </c>
      <c r="X2161" s="406" t="str">
        <f>Master!X2212</f>
        <v/>
      </c>
      <c r="Y2161" s="406" t="str">
        <f>Master!Y2212</f>
        <v/>
      </c>
      <c r="Z2161" s="406" t="str">
        <f>Master!Z2212</f>
        <v/>
      </c>
      <c r="AA2161" s="406" t="str">
        <f>Master!AA2212</f>
        <v/>
      </c>
      <c r="AB2161" s="406" t="str">
        <f>Master!AB2212</f>
        <v/>
      </c>
      <c r="AC2161" s="406" t="str">
        <f>Master!AC2212</f>
        <v/>
      </c>
      <c r="AD2161" s="406" t="str">
        <f>Master!AD2212</f>
        <v/>
      </c>
      <c r="AE2161" s="406" t="str">
        <f>Master!AE2212</f>
        <v/>
      </c>
      <c r="AF2161" s="406" t="str">
        <f>Master!AF2212</f>
        <v/>
      </c>
      <c r="AG2161" s="406" t="str">
        <f>Master!AG2212</f>
        <v/>
      </c>
      <c r="AH2161" s="88">
        <f>Master!AH2212</f>
        <v>5003393794</v>
      </c>
      <c r="AI2161" s="88" t="str">
        <f>Master!AI2212</f>
        <v>12.06.18</v>
      </c>
      <c r="AJ2161" s="406">
        <f>Master!AJ2212</f>
        <v>666</v>
      </c>
      <c r="AK2161" s="406">
        <f>Master!AK2212</f>
        <v>0</v>
      </c>
      <c r="AL2161" s="88" t="str">
        <f>Master!AL2212</f>
        <v/>
      </c>
      <c r="AM2161" s="523"/>
      <c r="AN2161" s="416"/>
      <c r="AO2161" s="416"/>
      <c r="AP2161" s="416">
        <v>5.3</v>
      </c>
      <c r="AQ2161" s="523"/>
      <c r="AR2161" s="416">
        <f t="shared" si="10"/>
        <v>5.3</v>
      </c>
      <c r="AS2161" s="417">
        <f t="shared" si="11"/>
        <v>0.007957957958</v>
      </c>
      <c r="AT2161" s="416">
        <f t="shared" si="12"/>
        <v>660.7</v>
      </c>
      <c r="AU2161" s="417"/>
    </row>
    <row r="2162" hidden="1">
      <c r="A2162" s="88" t="str">
        <f>Master!A2215</f>
        <v>VIVE18048</v>
      </c>
      <c r="B2162" s="88" t="str">
        <f>Master!B2215</f>
        <v>INVVIVE1810005A</v>
      </c>
      <c r="C2162" s="521">
        <f>Master!C2215</f>
        <v>43423</v>
      </c>
      <c r="D2162" s="88">
        <f>Master!D2215</f>
        <v>1</v>
      </c>
      <c r="E2162" s="406">
        <f>Master!E2215</f>
        <v>2030</v>
      </c>
      <c r="F2162" s="406">
        <f>Master!F2215</f>
        <v>2030</v>
      </c>
      <c r="G2162" s="88" t="str">
        <f>Master!G2215</f>
        <v/>
      </c>
      <c r="H2162" s="88" t="str">
        <f>Master!H2215</f>
        <v/>
      </c>
      <c r="I2162" s="88" t="str">
        <f>Master!I2215</f>
        <v/>
      </c>
      <c r="J2162" s="88" t="str">
        <f>Master!J2215</f>
        <v>VIVARCH ENRICHMENT PTE LTD</v>
      </c>
      <c r="K2162" s="88" t="str">
        <f>Master!K2215</f>
        <v>PASSIONISTA PTE LTD</v>
      </c>
      <c r="L2162" s="88" t="str">
        <f>Master!L2215</f>
        <v>NORAIN</v>
      </c>
      <c r="M2162" s="88" t="str">
        <f>Master!M2215</f>
        <v>Fairfield Methodist Secondary School</v>
      </c>
      <c r="N2162" s="88" t="str">
        <f>Master!N2215</f>
        <v>WEST</v>
      </c>
      <c r="O2162" s="88" t="str">
        <f>Master!O2215</f>
        <v>Showcase for EM Module _barista ONLY</v>
      </c>
      <c r="P2162" s="88" t="str">
        <f>Master!P2215</f>
        <v>PACKAGE - PAX</v>
      </c>
      <c r="Q2162" s="88" t="str">
        <f>Master!Q2215</f>
        <v>70 per pax</v>
      </c>
      <c r="R2162" s="406" t="str">
        <f>Master!R2215</f>
        <v>FEB</v>
      </c>
      <c r="S2162" s="406">
        <f>Master!S2215</f>
        <v>2030</v>
      </c>
      <c r="T2162" s="406" t="str">
        <f>Master!T2215</f>
        <v/>
      </c>
      <c r="U2162" s="406" t="str">
        <f>Master!U2215</f>
        <v/>
      </c>
      <c r="V2162" s="406" t="str">
        <f>Master!V2215</f>
        <v/>
      </c>
      <c r="W2162" s="406" t="str">
        <f>Master!W2215</f>
        <v/>
      </c>
      <c r="X2162" s="406" t="str">
        <f>Master!X2215</f>
        <v/>
      </c>
      <c r="Y2162" s="406" t="str">
        <f>Master!Y2215</f>
        <v/>
      </c>
      <c r="Z2162" s="406" t="str">
        <f>Master!Z2215</f>
        <v/>
      </c>
      <c r="AA2162" s="406" t="str">
        <f>Master!AA2215</f>
        <v/>
      </c>
      <c r="AB2162" s="406">
        <f>Master!AB2215</f>
        <v>2030</v>
      </c>
      <c r="AC2162" s="406" t="str">
        <f>Master!AC2215</f>
        <v/>
      </c>
      <c r="AD2162" s="406" t="str">
        <f>Master!AD2215</f>
        <v/>
      </c>
      <c r="AE2162" s="406" t="str">
        <f>Master!AE2215</f>
        <v/>
      </c>
      <c r="AF2162" s="406" t="str">
        <f>Master!AF2215</f>
        <v/>
      </c>
      <c r="AG2162" s="406" t="str">
        <f>Master!AG2215</f>
        <v/>
      </c>
      <c r="AH2162" s="88">
        <f>Master!AH2215</f>
        <v>5003482128</v>
      </c>
      <c r="AI2162" s="88" t="str">
        <f>Master!AI2215</f>
        <v>11.12.18</v>
      </c>
      <c r="AJ2162" s="406">
        <f>Master!AJ2215</f>
        <v>2030</v>
      </c>
      <c r="AK2162" s="406">
        <f>Master!AK2215</f>
        <v>0</v>
      </c>
      <c r="AL2162" s="88" t="str">
        <f>Master!AL2215</f>
        <v/>
      </c>
      <c r="AM2162" s="416">
        <f>100+350</f>
        <v>450</v>
      </c>
      <c r="AN2162" s="416"/>
      <c r="AO2162" s="416"/>
      <c r="AP2162" s="416"/>
      <c r="AQ2162" s="416"/>
      <c r="AR2162" s="416">
        <f t="shared" si="10"/>
        <v>450</v>
      </c>
      <c r="AS2162" s="417">
        <f t="shared" si="11"/>
        <v>0.2216748768</v>
      </c>
      <c r="AT2162" s="416">
        <f t="shared" si="12"/>
        <v>1580</v>
      </c>
      <c r="AU2162" s="417"/>
    </row>
    <row r="2163" hidden="1">
      <c r="A2163" s="88" t="str">
        <f>Master!A2216</f>
        <v>VIVE18049</v>
      </c>
      <c r="B2163" s="88" t="str">
        <f>Master!B2216</f>
        <v>INVVIVE1804001</v>
      </c>
      <c r="C2163" s="88" t="str">
        <f>Master!C2216</f>
        <v>9th April 2018</v>
      </c>
      <c r="D2163" s="88">
        <f>Master!D2216</f>
        <v>1</v>
      </c>
      <c r="E2163" s="406">
        <f>Master!E2216</f>
        <v>10458</v>
      </c>
      <c r="F2163" s="406">
        <f>Master!F2216</f>
        <v>10458</v>
      </c>
      <c r="G2163" s="88" t="str">
        <f>Master!G2216</f>
        <v>Y</v>
      </c>
      <c r="H2163" s="88" t="str">
        <f>Master!H2216</f>
        <v/>
      </c>
      <c r="I2163" s="88" t="str">
        <f>Master!I2216</f>
        <v/>
      </c>
      <c r="J2163" s="88" t="str">
        <f>Master!J2216</f>
        <v>VIVARCH ENRICHMENT PTE LTD</v>
      </c>
      <c r="K2163" s="88" t="str">
        <f>Master!K2216</f>
        <v>VIVARCH ENRICHMENT PTE LTD</v>
      </c>
      <c r="L2163" s="88" t="str">
        <f>Master!L2216</f>
        <v>RAMESH</v>
      </c>
      <c r="M2163" s="88" t="str">
        <f>Master!M2216</f>
        <v>HDB MARCH RUN</v>
      </c>
      <c r="N2163" s="88" t="str">
        <f>Master!N2216</f>
        <v>NORTH</v>
      </c>
      <c r="O2163" s="88" t="str">
        <f>Master!O2216</f>
        <v>PRIMARY &amp; SECONDARY SCHOOL</v>
      </c>
      <c r="P2163" s="88" t="str">
        <f>Master!P2216</f>
        <v>PER PAX</v>
      </c>
      <c r="Q2163" s="88" t="str">
        <f>Master!Q2216</f>
        <v>Pri: 242 pax
Sec: 140 pax
Total: 382 pax</v>
      </c>
      <c r="R2163" s="406" t="str">
        <f>Master!R2216</f>
        <v>MAR</v>
      </c>
      <c r="S2163" s="406">
        <f>Master!S2216</f>
        <v>10458</v>
      </c>
      <c r="T2163" s="406" t="str">
        <f>Master!T2216</f>
        <v/>
      </c>
      <c r="U2163" s="406" t="str">
        <f>Master!U2216</f>
        <v/>
      </c>
      <c r="V2163" s="406" t="str">
        <f>Master!V2216</f>
        <v/>
      </c>
      <c r="W2163" s="406">
        <f>Master!W2216</f>
        <v>10458</v>
      </c>
      <c r="X2163" s="406" t="str">
        <f>Master!X2216</f>
        <v/>
      </c>
      <c r="Y2163" s="406" t="str">
        <f>Master!Y2216</f>
        <v/>
      </c>
      <c r="Z2163" s="406" t="str">
        <f>Master!Z2216</f>
        <v/>
      </c>
      <c r="AA2163" s="406" t="str">
        <f>Master!AA2216</f>
        <v/>
      </c>
      <c r="AB2163" s="406" t="str">
        <f>Master!AB2216</f>
        <v/>
      </c>
      <c r="AC2163" s="406" t="str">
        <f>Master!AC2216</f>
        <v/>
      </c>
      <c r="AD2163" s="406" t="str">
        <f>Master!AD2216</f>
        <v/>
      </c>
      <c r="AE2163" s="406" t="str">
        <f>Master!AE2216</f>
        <v/>
      </c>
      <c r="AF2163" s="406" t="str">
        <f>Master!AF2216</f>
        <v/>
      </c>
      <c r="AG2163" s="406" t="str">
        <f>Master!AG2216</f>
        <v/>
      </c>
      <c r="AH2163" s="88" t="str">
        <f>Master!AH2216</f>
        <v>Transfer</v>
      </c>
      <c r="AI2163" s="88" t="str">
        <f>Master!AI2216</f>
        <v>11.05.18</v>
      </c>
      <c r="AJ2163" s="406">
        <f>Master!AJ2216</f>
        <v>10458</v>
      </c>
      <c r="AK2163" s="406">
        <f>Master!AK2216</f>
        <v>0</v>
      </c>
      <c r="AL2163" s="88" t="str">
        <f>Master!AL2216</f>
        <v/>
      </c>
      <c r="AM2163" s="416"/>
      <c r="AN2163" s="416"/>
      <c r="AO2163" s="416"/>
      <c r="AP2163" s="416"/>
      <c r="AQ2163" s="416"/>
      <c r="AR2163" s="416">
        <f t="shared" si="10"/>
        <v>0</v>
      </c>
      <c r="AS2163" s="417">
        <f t="shared" si="11"/>
        <v>0</v>
      </c>
      <c r="AT2163" s="526">
        <f t="shared" si="12"/>
        <v>10458</v>
      </c>
      <c r="AU2163" s="417"/>
    </row>
    <row r="2164" hidden="1">
      <c r="A2164" s="88" t="str">
        <f>Master!A2217</f>
        <v>VIVE18050</v>
      </c>
      <c r="B2164" s="88" t="str">
        <f>Master!B2217</f>
        <v/>
      </c>
      <c r="C2164" s="88" t="str">
        <f>Master!C2217</f>
        <v/>
      </c>
      <c r="D2164" s="88" t="str">
        <f>Master!D2217</f>
        <v/>
      </c>
      <c r="E2164" s="406" t="str">
        <f>Master!E2217</f>
        <v/>
      </c>
      <c r="F2164" s="406">
        <f>Master!F2217</f>
        <v>0</v>
      </c>
      <c r="G2164" s="88" t="str">
        <f>Master!G2217</f>
        <v/>
      </c>
      <c r="H2164" s="88" t="str">
        <f>Master!H2217</f>
        <v/>
      </c>
      <c r="I2164" s="88" t="str">
        <f>Master!I2217</f>
        <v/>
      </c>
      <c r="J2164" s="88" t="str">
        <f>Master!J2217</f>
        <v>VIVARCH ENRICHMENT PTE LTD</v>
      </c>
      <c r="K2164" s="88" t="str">
        <f>Master!K2217</f>
        <v/>
      </c>
      <c r="L2164" s="88" t="str">
        <f>Master!L2217</f>
        <v/>
      </c>
      <c r="M2164" s="88" t="str">
        <f>Master!M2217</f>
        <v/>
      </c>
      <c r="N2164" s="88" t="str">
        <f>Master!N2217</f>
        <v/>
      </c>
      <c r="O2164" s="88" t="str">
        <f>Master!O2217</f>
        <v/>
      </c>
      <c r="P2164" s="88" t="str">
        <f>Master!P2217</f>
        <v/>
      </c>
      <c r="Q2164" s="88" t="str">
        <f>Master!Q2217</f>
        <v/>
      </c>
      <c r="R2164" s="406" t="str">
        <f>Master!R2217</f>
        <v/>
      </c>
      <c r="S2164" s="406">
        <f>Master!S2217</f>
        <v>0</v>
      </c>
      <c r="T2164" s="406" t="str">
        <f>Master!T2217</f>
        <v/>
      </c>
      <c r="U2164" s="406" t="str">
        <f>Master!U2217</f>
        <v/>
      </c>
      <c r="V2164" s="406" t="str">
        <f>Master!V2217</f>
        <v/>
      </c>
      <c r="W2164" s="406" t="str">
        <f>Master!W2217</f>
        <v/>
      </c>
      <c r="X2164" s="406" t="str">
        <f>Master!X2217</f>
        <v/>
      </c>
      <c r="Y2164" s="406" t="str">
        <f>Master!Y2217</f>
        <v/>
      </c>
      <c r="Z2164" s="406" t="str">
        <f>Master!Z2217</f>
        <v/>
      </c>
      <c r="AA2164" s="406" t="str">
        <f>Master!AA2217</f>
        <v/>
      </c>
      <c r="AB2164" s="406" t="str">
        <f>Master!AB2217</f>
        <v/>
      </c>
      <c r="AC2164" s="406" t="str">
        <f>Master!AC2217</f>
        <v/>
      </c>
      <c r="AD2164" s="406" t="str">
        <f>Master!AD2217</f>
        <v/>
      </c>
      <c r="AE2164" s="406" t="str">
        <f>Master!AE2217</f>
        <v/>
      </c>
      <c r="AF2164" s="406" t="str">
        <f>Master!AF2217</f>
        <v/>
      </c>
      <c r="AG2164" s="406" t="str">
        <f>Master!AG2217</f>
        <v/>
      </c>
      <c r="AH2164" s="88" t="str">
        <f>Master!AH2217</f>
        <v/>
      </c>
      <c r="AI2164" s="414" t="str">
        <f>Master!AI2217</f>
        <v/>
      </c>
      <c r="AJ2164" s="406" t="str">
        <f>Master!AJ2217</f>
        <v/>
      </c>
      <c r="AK2164" s="406">
        <f>Master!AK2217</f>
        <v>0</v>
      </c>
      <c r="AL2164" s="88" t="str">
        <f>Master!AL2217</f>
        <v/>
      </c>
      <c r="AM2164" s="416"/>
      <c r="AN2164" s="416"/>
      <c r="AO2164" s="416"/>
      <c r="AP2164" s="416"/>
      <c r="AQ2164" s="416"/>
      <c r="AR2164" s="416">
        <f t="shared" si="10"/>
        <v>0</v>
      </c>
      <c r="AS2164" s="417" t="str">
        <f t="shared" si="11"/>
        <v>#DIV/0!</v>
      </c>
      <c r="AT2164" s="416">
        <f t="shared" si="12"/>
        <v>0</v>
      </c>
      <c r="AU2164" s="417"/>
    </row>
    <row r="2165" hidden="1">
      <c r="A2165" s="88" t="str">
        <f>Master!A2218</f>
        <v>VIVE18051</v>
      </c>
      <c r="B2165" s="88" t="str">
        <f>Master!B2218</f>
        <v/>
      </c>
      <c r="C2165" s="88" t="str">
        <f>Master!C2218</f>
        <v/>
      </c>
      <c r="D2165" s="88" t="str">
        <f>Master!D2218</f>
        <v/>
      </c>
      <c r="E2165" s="406" t="str">
        <f>Master!E2218</f>
        <v/>
      </c>
      <c r="F2165" s="406">
        <f>Master!F2218</f>
        <v>0</v>
      </c>
      <c r="G2165" s="88" t="str">
        <f>Master!G2218</f>
        <v/>
      </c>
      <c r="H2165" s="88" t="str">
        <f>Master!H2218</f>
        <v/>
      </c>
      <c r="I2165" s="88" t="str">
        <f>Master!I2218</f>
        <v/>
      </c>
      <c r="J2165" s="88" t="str">
        <f>Master!J2218</f>
        <v/>
      </c>
      <c r="K2165" s="88" t="str">
        <f>Master!K2218</f>
        <v/>
      </c>
      <c r="L2165" s="88" t="str">
        <f>Master!L2218</f>
        <v/>
      </c>
      <c r="M2165" s="88" t="str">
        <f>Master!M2218</f>
        <v/>
      </c>
      <c r="N2165" s="88" t="str">
        <f>Master!N2218</f>
        <v/>
      </c>
      <c r="O2165" s="88" t="str">
        <f>Master!O2218</f>
        <v/>
      </c>
      <c r="P2165" s="88" t="str">
        <f>Master!P2218</f>
        <v/>
      </c>
      <c r="Q2165" s="88" t="str">
        <f>Master!Q2218</f>
        <v/>
      </c>
      <c r="R2165" s="406" t="str">
        <f>Master!R2218</f>
        <v/>
      </c>
      <c r="S2165" s="406">
        <f>Master!S2218</f>
        <v>0</v>
      </c>
      <c r="T2165" s="406" t="str">
        <f>Master!T2218</f>
        <v/>
      </c>
      <c r="U2165" s="406" t="str">
        <f>Master!U2218</f>
        <v/>
      </c>
      <c r="V2165" s="406" t="str">
        <f>Master!V2218</f>
        <v/>
      </c>
      <c r="W2165" s="406" t="str">
        <f>Master!W2218</f>
        <v/>
      </c>
      <c r="X2165" s="406" t="str">
        <f>Master!X2218</f>
        <v/>
      </c>
      <c r="Y2165" s="406" t="str">
        <f>Master!Y2218</f>
        <v/>
      </c>
      <c r="Z2165" s="406" t="str">
        <f>Master!Z2218</f>
        <v/>
      </c>
      <c r="AA2165" s="406" t="str">
        <f>Master!AA2218</f>
        <v/>
      </c>
      <c r="AB2165" s="406" t="str">
        <f>Master!AB2218</f>
        <v/>
      </c>
      <c r="AC2165" s="406" t="str">
        <f>Master!AC2218</f>
        <v/>
      </c>
      <c r="AD2165" s="406" t="str">
        <f>Master!AD2218</f>
        <v/>
      </c>
      <c r="AE2165" s="406" t="str">
        <f>Master!AE2218</f>
        <v/>
      </c>
      <c r="AF2165" s="406" t="str">
        <f>Master!AF2218</f>
        <v/>
      </c>
      <c r="AG2165" s="406" t="str">
        <f>Master!AG2218</f>
        <v/>
      </c>
      <c r="AH2165" s="88" t="str">
        <f>Master!AH2218</f>
        <v/>
      </c>
      <c r="AI2165" s="88" t="str">
        <f>Master!AI2218</f>
        <v/>
      </c>
      <c r="AJ2165" s="406" t="str">
        <f>Master!AJ2218</f>
        <v/>
      </c>
      <c r="AK2165" s="406">
        <f>Master!AK2218</f>
        <v>0</v>
      </c>
      <c r="AL2165" s="88" t="str">
        <f>Master!AL2218</f>
        <v/>
      </c>
      <c r="AM2165" s="416"/>
      <c r="AN2165" s="416"/>
      <c r="AO2165" s="416"/>
      <c r="AP2165" s="416"/>
      <c r="AQ2165" s="416"/>
      <c r="AR2165" s="416">
        <f t="shared" si="10"/>
        <v>0</v>
      </c>
      <c r="AS2165" s="417" t="str">
        <f t="shared" si="11"/>
        <v>#DIV/0!</v>
      </c>
      <c r="AT2165" s="416">
        <f t="shared" si="12"/>
        <v>0</v>
      </c>
      <c r="AU2165" s="417"/>
    </row>
    <row r="2166" hidden="1">
      <c r="A2166" s="88" t="str">
        <f>Master!A2219</f>
        <v>VIVE18052</v>
      </c>
      <c r="B2166" s="88" t="str">
        <f>Master!B2219</f>
        <v>INVVIVE1811001A</v>
      </c>
      <c r="C2166" s="521">
        <f>Master!C2219</f>
        <v>43411</v>
      </c>
      <c r="D2166" s="88">
        <f>Master!D2219</f>
        <v>1</v>
      </c>
      <c r="E2166" s="406">
        <f>Master!E2219</f>
        <v>5780</v>
      </c>
      <c r="F2166" s="406">
        <f>Master!F2219</f>
        <v>5780</v>
      </c>
      <c r="G2166" s="88" t="str">
        <f>Master!G2219</f>
        <v/>
      </c>
      <c r="H2166" s="88" t="str">
        <f>Master!H2219</f>
        <v/>
      </c>
      <c r="I2166" s="88" t="str">
        <f>Master!I2219</f>
        <v/>
      </c>
      <c r="J2166" s="88" t="str">
        <f>Master!J2219</f>
        <v>VIVARCH ENRICHMENT PTE LTD</v>
      </c>
      <c r="K2166" s="88" t="str">
        <f>Master!K2219</f>
        <v>LIFE CHAMPS PTE LTD</v>
      </c>
      <c r="L2166" s="88" t="str">
        <f>Master!L2219</f>
        <v>HARJINDER SINGH</v>
      </c>
      <c r="M2166" s="88" t="str">
        <f>Master!M2219</f>
        <v>Queenstown Sec</v>
      </c>
      <c r="N2166" s="88" t="str">
        <f>Master!N2219</f>
        <v>SOUTH</v>
      </c>
      <c r="O2166" s="88" t="str">
        <f>Master!O2219</f>
        <v>T.O.P.</v>
      </c>
      <c r="P2166" s="88" t="str">
        <f>Master!P2219</f>
        <v>PACKAGE - PAX</v>
      </c>
      <c r="Q2166" s="88" t="str">
        <f>Master!Q2219</f>
        <v>14 students
</v>
      </c>
      <c r="R2166" s="406" t="str">
        <f>Master!R2219</f>
        <v/>
      </c>
      <c r="S2166" s="406">
        <f>Master!S2219</f>
        <v>5780</v>
      </c>
      <c r="T2166" s="406" t="str">
        <f>Master!T2219</f>
        <v/>
      </c>
      <c r="U2166" s="406" t="str">
        <f>Master!U2219</f>
        <v/>
      </c>
      <c r="V2166" s="406">
        <f>Master!V2219</f>
        <v>1000</v>
      </c>
      <c r="W2166" s="406" t="str">
        <f>Master!W2219</f>
        <v/>
      </c>
      <c r="X2166" s="406">
        <f>Master!X2219</f>
        <v>1000</v>
      </c>
      <c r="Y2166" s="406" t="str">
        <f>Master!Y2219</f>
        <v/>
      </c>
      <c r="Z2166" s="406" t="str">
        <f>Master!Z2219</f>
        <v/>
      </c>
      <c r="AA2166" s="406">
        <f>Master!AA2219</f>
        <v>1000</v>
      </c>
      <c r="AB2166" s="406">
        <f>Master!AB2219</f>
        <v>1000</v>
      </c>
      <c r="AC2166" s="406">
        <f>Master!AC2219</f>
        <v>1000</v>
      </c>
      <c r="AD2166" s="406" t="str">
        <f>Master!AD2219</f>
        <v/>
      </c>
      <c r="AE2166" s="406" t="str">
        <f>Master!AE2219</f>
        <v/>
      </c>
      <c r="AF2166" s="406">
        <f>Master!AF2219</f>
        <v>780</v>
      </c>
      <c r="AG2166" s="406" t="str">
        <f>Master!AG2219</f>
        <v/>
      </c>
      <c r="AH2166" s="88">
        <f>Master!AH2219</f>
        <v>5003477909</v>
      </c>
      <c r="AI2166" s="88" t="str">
        <f>Master!AI2219</f>
        <v>04.12.18</v>
      </c>
      <c r="AJ2166" s="406">
        <f>Master!AJ2219</f>
        <v>5780</v>
      </c>
      <c r="AK2166" s="406">
        <f>Master!AK2219</f>
        <v>0</v>
      </c>
      <c r="AL2166" s="88" t="str">
        <f>Master!AL2219</f>
        <v>ISMAN</v>
      </c>
      <c r="AM2166" s="416">
        <f>225+120+180+135+660</f>
        <v>1320</v>
      </c>
      <c r="AN2166" s="416"/>
      <c r="AO2166" s="416">
        <v>160.0</v>
      </c>
      <c r="AP2166" s="416"/>
      <c r="AQ2166" s="416"/>
      <c r="AR2166" s="416">
        <f t="shared" si="10"/>
        <v>1480</v>
      </c>
      <c r="AS2166" s="417">
        <f t="shared" si="11"/>
        <v>0.2560553633</v>
      </c>
      <c r="AT2166" s="416">
        <f t="shared" si="12"/>
        <v>4300</v>
      </c>
      <c r="AU2166" s="417"/>
    </row>
    <row r="2167" hidden="1">
      <c r="A2167" s="88" t="str">
        <f>Master!A2220</f>
        <v>VIVE18053</v>
      </c>
      <c r="B2167" s="88" t="str">
        <f>Master!B2220</f>
        <v>INVVIVE181100011</v>
      </c>
      <c r="C2167" s="88" t="str">
        <f>Master!C2220</f>
        <v>8th Nov 2018</v>
      </c>
      <c r="D2167" s="88">
        <f>Master!D2220</f>
        <v>3</v>
      </c>
      <c r="E2167" s="406">
        <f>Master!E2220</f>
        <v>1350</v>
      </c>
      <c r="F2167" s="406">
        <f>Master!F2220</f>
        <v>4050</v>
      </c>
      <c r="G2167" s="88" t="str">
        <f>Master!G2220</f>
        <v/>
      </c>
      <c r="H2167" s="88" t="str">
        <f>Master!H2220</f>
        <v/>
      </c>
      <c r="I2167" s="88" t="str">
        <f>Master!I2220</f>
        <v/>
      </c>
      <c r="J2167" s="88" t="str">
        <f>Master!J2220</f>
        <v>VIVARCH ENRICHMENT PTE LTD</v>
      </c>
      <c r="K2167" s="88" t="str">
        <f>Master!K2220</f>
        <v>LIFE CHAMPS PTE LTD</v>
      </c>
      <c r="L2167" s="88" t="str">
        <f>Master!L2220</f>
        <v>SHAWN</v>
      </c>
      <c r="M2167" s="88" t="str">
        <f>Master!M2220</f>
        <v>MOE</v>
      </c>
      <c r="N2167" s="88" t="str">
        <f>Master!N2220</f>
        <v>NORTH</v>
      </c>
      <c r="O2167" s="88" t="str">
        <f>Master!O2220</f>
        <v>SEL in PAL workshop for teachers</v>
      </c>
      <c r="P2167" s="88" t="str">
        <f>Master!P2220</f>
        <v>PACKAGE - HR</v>
      </c>
      <c r="Q2167" s="88" t="str">
        <f>Master!Q2220</f>
        <v>3 workshops</v>
      </c>
      <c r="R2167" s="406" t="str">
        <f>Master!R2220</f>
        <v>MAR</v>
      </c>
      <c r="S2167" s="406">
        <f>Master!S2220</f>
        <v>4050</v>
      </c>
      <c r="T2167" s="406" t="str">
        <f>Master!T2220</f>
        <v/>
      </c>
      <c r="U2167" s="406" t="str">
        <f>Master!U2220</f>
        <v/>
      </c>
      <c r="V2167" s="406" t="str">
        <f>Master!V2220</f>
        <v/>
      </c>
      <c r="W2167" s="406" t="str">
        <f>Master!W2220</f>
        <v/>
      </c>
      <c r="X2167" s="406" t="str">
        <f>Master!X2220</f>
        <v/>
      </c>
      <c r="Y2167" s="406">
        <f>Master!Y2220</f>
        <v>4050</v>
      </c>
      <c r="Z2167" s="406" t="str">
        <f>Master!Z2220</f>
        <v/>
      </c>
      <c r="AA2167" s="406" t="str">
        <f>Master!AA2220</f>
        <v/>
      </c>
      <c r="AB2167" s="406" t="str">
        <f>Master!AB2220</f>
        <v/>
      </c>
      <c r="AC2167" s="406" t="str">
        <f>Master!AC2220</f>
        <v/>
      </c>
      <c r="AD2167" s="406" t="str">
        <f>Master!AD2220</f>
        <v/>
      </c>
      <c r="AE2167" s="406" t="str">
        <f>Master!AE2220</f>
        <v/>
      </c>
      <c r="AF2167" s="406" t="str">
        <f>Master!AF2220</f>
        <v/>
      </c>
      <c r="AG2167" s="406" t="str">
        <f>Master!AG2220</f>
        <v/>
      </c>
      <c r="AH2167" s="88">
        <f>Master!AH2220</f>
        <v>5003479932</v>
      </c>
      <c r="AI2167" s="88" t="str">
        <f>Master!AI2220</f>
        <v>07.12.18</v>
      </c>
      <c r="AJ2167" s="406">
        <f>Master!AJ2220</f>
        <v>4050</v>
      </c>
      <c r="AK2167" s="406">
        <f>Master!AK2220</f>
        <v>0</v>
      </c>
      <c r="AL2167" s="88" t="str">
        <f>Master!AL2220</f>
        <v/>
      </c>
      <c r="AM2167" s="416"/>
      <c r="AN2167" s="416"/>
      <c r="AO2167" s="416"/>
      <c r="AP2167" s="523"/>
      <c r="AQ2167" s="416"/>
      <c r="AR2167" s="416">
        <f t="shared" si="10"/>
        <v>0</v>
      </c>
      <c r="AS2167" s="417">
        <f t="shared" si="11"/>
        <v>0</v>
      </c>
      <c r="AT2167" s="416">
        <f t="shared" si="12"/>
        <v>4050</v>
      </c>
      <c r="AU2167" s="417"/>
    </row>
    <row r="2168" hidden="1">
      <c r="A2168" s="88" t="str">
        <f>Master!A2221</f>
        <v>VIVE18054</v>
      </c>
      <c r="B2168" s="88" t="str">
        <f>Master!B2221</f>
        <v>INVVIVE1804002a</v>
      </c>
      <c r="C2168" s="88" t="str">
        <f>Master!C2221</f>
        <v>3rd May 2018</v>
      </c>
      <c r="D2168" s="88">
        <f>Master!D2221</f>
        <v>272</v>
      </c>
      <c r="E2168" s="406">
        <f>Master!E2221</f>
        <v>52</v>
      </c>
      <c r="F2168" s="406">
        <f>Master!F2221</f>
        <v>14144</v>
      </c>
      <c r="G2168" s="88" t="str">
        <f>Master!G2221</f>
        <v>Y</v>
      </c>
      <c r="H2168" s="88" t="str">
        <f>Master!H2221</f>
        <v/>
      </c>
      <c r="I2168" s="88" t="str">
        <f>Master!I2221</f>
        <v/>
      </c>
      <c r="J2168" s="88" t="str">
        <f>Master!J2221</f>
        <v>VIVARCH ENRICHMENT PTE LTD</v>
      </c>
      <c r="K2168" s="88" t="str">
        <f>Master!K2221</f>
        <v>VIVARCH ENRICHMENT PTE LTD</v>
      </c>
      <c r="L2168" s="88" t="str">
        <f>Master!L2221</f>
        <v>SHAWN</v>
      </c>
      <c r="M2168" s="88" t="str">
        <f>Master!M2221</f>
        <v>Anderson Sec</v>
      </c>
      <c r="N2168" s="88" t="str">
        <f>Master!N2221</f>
        <v>NORTH</v>
      </c>
      <c r="O2168" s="88" t="str">
        <f>Master!O2221</f>
        <v>Sec 2 Aesthetic Programme</v>
      </c>
      <c r="P2168" s="88" t="str">
        <f>Master!P2221</f>
        <v>PER PAX</v>
      </c>
      <c r="Q2168" s="88" t="str">
        <f>Master!Q2221</f>
        <v>280 pax</v>
      </c>
      <c r="R2168" s="406" t="str">
        <f>Master!R2221</f>
        <v>APR</v>
      </c>
      <c r="S2168" s="406">
        <f>Master!S2221</f>
        <v>14144</v>
      </c>
      <c r="T2168" s="406" t="str">
        <f>Master!T2221</f>
        <v/>
      </c>
      <c r="U2168" s="406" t="str">
        <f>Master!U2221</f>
        <v/>
      </c>
      <c r="V2168" s="406" t="str">
        <f>Master!V2221</f>
        <v/>
      </c>
      <c r="W2168" s="406" t="str">
        <f>Master!W2221</f>
        <v/>
      </c>
      <c r="X2168" s="406">
        <f>Master!X2221</f>
        <v>14144</v>
      </c>
      <c r="Y2168" s="406" t="str">
        <f>Master!Y2221</f>
        <v/>
      </c>
      <c r="Z2168" s="406" t="str">
        <f>Master!Z2221</f>
        <v/>
      </c>
      <c r="AA2168" s="406" t="str">
        <f>Master!AA2221</f>
        <v/>
      </c>
      <c r="AB2168" s="406" t="str">
        <f>Master!AB2221</f>
        <v/>
      </c>
      <c r="AC2168" s="406" t="str">
        <f>Master!AC2221</f>
        <v/>
      </c>
      <c r="AD2168" s="406" t="str">
        <f>Master!AD2221</f>
        <v/>
      </c>
      <c r="AE2168" s="406" t="str">
        <f>Master!AE2221</f>
        <v/>
      </c>
      <c r="AF2168" s="406" t="str">
        <f>Master!AF2221</f>
        <v/>
      </c>
      <c r="AG2168" s="406" t="str">
        <f>Master!AG2221</f>
        <v/>
      </c>
      <c r="AH2168" s="88">
        <f>Master!AH2221</f>
        <v>5003393794</v>
      </c>
      <c r="AI2168" s="88" t="str">
        <f>Master!AI2221</f>
        <v>12.06.18</v>
      </c>
      <c r="AJ2168" s="406">
        <f>Master!AJ2221</f>
        <v>14144</v>
      </c>
      <c r="AK2168" s="406">
        <f>Master!AK2221</f>
        <v>0</v>
      </c>
      <c r="AL2168" s="88" t="str">
        <f>Master!AL2221</f>
        <v/>
      </c>
      <c r="AM2168" s="416"/>
      <c r="AN2168" s="416"/>
      <c r="AO2168" s="416"/>
      <c r="AP2168" s="416">
        <v>48.8</v>
      </c>
      <c r="AQ2168" s="416"/>
      <c r="AR2168" s="416">
        <f t="shared" si="10"/>
        <v>48.8</v>
      </c>
      <c r="AS2168" s="417">
        <f t="shared" si="11"/>
        <v>0.003450226244</v>
      </c>
      <c r="AT2168" s="416">
        <f t="shared" si="12"/>
        <v>14095.2</v>
      </c>
      <c r="AU2168" s="417"/>
    </row>
    <row r="2169" hidden="1">
      <c r="A2169" s="88" t="str">
        <f>Master!A2222</f>
        <v>VIVE18055</v>
      </c>
      <c r="B2169" s="88" t="str">
        <f>Master!B2222</f>
        <v>INVVIVE1804003</v>
      </c>
      <c r="C2169" s="615">
        <f>Master!C2222</f>
        <v>43212</v>
      </c>
      <c r="D2169" s="88">
        <f>Master!D2222</f>
        <v>1</v>
      </c>
      <c r="E2169" s="406">
        <f>Master!E2222</f>
        <v>2759</v>
      </c>
      <c r="F2169" s="406">
        <f>Master!F2222</f>
        <v>2759</v>
      </c>
      <c r="G2169" s="88" t="str">
        <f>Master!G2222</f>
        <v>Y</v>
      </c>
      <c r="H2169" s="88" t="str">
        <f>Master!H2222</f>
        <v/>
      </c>
      <c r="I2169" s="88" t="str">
        <f>Master!I2222</f>
        <v/>
      </c>
      <c r="J2169" s="88" t="str">
        <f>Master!J2222</f>
        <v>VIVARCH ENRICHMENT PTE LTD</v>
      </c>
      <c r="K2169" s="88" t="str">
        <f>Master!K2222</f>
        <v>VIVARCH ENRICHMENT PTE LTD</v>
      </c>
      <c r="L2169" s="88" t="str">
        <f>Master!L2222</f>
        <v>RAMESH</v>
      </c>
      <c r="M2169" s="88" t="str">
        <f>Master!M2222</f>
        <v>HDB APRIL RUN</v>
      </c>
      <c r="N2169" s="88" t="str">
        <f>Master!N2222</f>
        <v>NORTH</v>
      </c>
      <c r="O2169" s="88" t="str">
        <f>Master!O2222</f>
        <v>POST-SECONDARY SCHOOL</v>
      </c>
      <c r="P2169" s="88" t="str">
        <f>Master!P2222</f>
        <v>PER PAX</v>
      </c>
      <c r="Q2169" s="88" t="str">
        <f>Master!Q2222</f>
        <v>61 Pax</v>
      </c>
      <c r="R2169" s="406" t="str">
        <f>Master!R2222</f>
        <v>MAR</v>
      </c>
      <c r="S2169" s="406">
        <f>Master!S2222</f>
        <v>2759</v>
      </c>
      <c r="T2169" s="406" t="str">
        <f>Master!T2222</f>
        <v/>
      </c>
      <c r="U2169" s="406" t="str">
        <f>Master!U2222</f>
        <v/>
      </c>
      <c r="V2169" s="406" t="str">
        <f>Master!V2222</f>
        <v/>
      </c>
      <c r="W2169" s="406" t="str">
        <f>Master!W2222</f>
        <v/>
      </c>
      <c r="X2169" s="406">
        <f>Master!X2222</f>
        <v>2759</v>
      </c>
      <c r="Y2169" s="406" t="str">
        <f>Master!Y2222</f>
        <v/>
      </c>
      <c r="Z2169" s="406" t="str">
        <f>Master!Z2222</f>
        <v/>
      </c>
      <c r="AA2169" s="406" t="str">
        <f>Master!AA2222</f>
        <v/>
      </c>
      <c r="AB2169" s="406" t="str">
        <f>Master!AB2222</f>
        <v/>
      </c>
      <c r="AC2169" s="406" t="str">
        <f>Master!AC2222</f>
        <v/>
      </c>
      <c r="AD2169" s="406" t="str">
        <f>Master!AD2222</f>
        <v/>
      </c>
      <c r="AE2169" s="406" t="str">
        <f>Master!AE2222</f>
        <v/>
      </c>
      <c r="AF2169" s="406" t="str">
        <f>Master!AF2222</f>
        <v/>
      </c>
      <c r="AG2169" s="406" t="str">
        <f>Master!AG2222</f>
        <v/>
      </c>
      <c r="AH2169" s="88" t="str">
        <f>Master!AH2222</f>
        <v>Transfer</v>
      </c>
      <c r="AI2169" s="88" t="str">
        <f>Master!AI2222</f>
        <v>22.05.18</v>
      </c>
      <c r="AJ2169" s="406">
        <f>Master!AJ2222</f>
        <v>2759</v>
      </c>
      <c r="AK2169" s="406">
        <f>Master!AK2222</f>
        <v>0</v>
      </c>
      <c r="AL2169" s="88" t="str">
        <f>Master!AL2222</f>
        <v/>
      </c>
      <c r="AM2169" s="416"/>
      <c r="AN2169" s="416"/>
      <c r="AO2169" s="416"/>
      <c r="AP2169" s="523"/>
      <c r="AQ2169" s="416"/>
      <c r="AR2169" s="416">
        <f t="shared" si="10"/>
        <v>0</v>
      </c>
      <c r="AS2169" s="417">
        <f t="shared" si="11"/>
        <v>0</v>
      </c>
      <c r="AT2169" s="416">
        <f t="shared" si="12"/>
        <v>2759</v>
      </c>
      <c r="AU2169" s="12" t="s">
        <v>5980</v>
      </c>
    </row>
    <row r="2170" hidden="1">
      <c r="A2170" s="88" t="str">
        <f>Master!A2223</f>
        <v>VIVE18056</v>
      </c>
      <c r="B2170" s="88" t="str">
        <f>Master!B2223</f>
        <v>INVVIVE1805004</v>
      </c>
      <c r="C2170" s="88" t="str">
        <f>Master!C2223</f>
        <v>1st June</v>
      </c>
      <c r="D2170" s="88">
        <f>Master!D2223</f>
        <v>21</v>
      </c>
      <c r="E2170" s="406">
        <f>Master!E2223</f>
        <v>300</v>
      </c>
      <c r="F2170" s="406">
        <f>Master!F2223</f>
        <v>6300</v>
      </c>
      <c r="G2170" s="88" t="str">
        <f>Master!G2223</f>
        <v/>
      </c>
      <c r="H2170" s="88" t="str">
        <f>Master!H2223</f>
        <v/>
      </c>
      <c r="I2170" s="88" t="str">
        <f>Master!I2223</f>
        <v/>
      </c>
      <c r="J2170" s="88" t="str">
        <f>Master!J2223</f>
        <v>VIVARCH ENRICHMENT PTE LTD</v>
      </c>
      <c r="K2170" s="88" t="str">
        <f>Master!K2223</f>
        <v>PASSIONISTA PTE LTD</v>
      </c>
      <c r="L2170" s="88" t="str">
        <f>Master!L2223</f>
        <v>NORAIN</v>
      </c>
      <c r="M2170" s="88" t="str">
        <f>Master!M2223</f>
        <v>DUNEARN SEC</v>
      </c>
      <c r="N2170" s="88" t="str">
        <f>Master!N2223</f>
        <v>WEST</v>
      </c>
      <c r="O2170" s="88" t="str">
        <f>Master!O2223</f>
        <v>Science Behind Essential Oils EM</v>
      </c>
      <c r="P2170" s="88" t="str">
        <f>Master!P2223</f>
        <v>PER PAX</v>
      </c>
      <c r="Q2170" s="88" t="str">
        <f>Master!Q2223</f>
        <v>$300 per pax</v>
      </c>
      <c r="R2170" s="406" t="str">
        <f>Master!R2223</f>
        <v>APR</v>
      </c>
      <c r="S2170" s="406">
        <f>Master!S2223</f>
        <v>6300</v>
      </c>
      <c r="T2170" s="406" t="str">
        <f>Master!T2223</f>
        <v/>
      </c>
      <c r="U2170" s="406" t="str">
        <f>Master!U2223</f>
        <v/>
      </c>
      <c r="V2170" s="406" t="str">
        <f>Master!V2223</f>
        <v/>
      </c>
      <c r="W2170" s="406" t="str">
        <f>Master!W2223</f>
        <v/>
      </c>
      <c r="X2170" s="406" t="str">
        <f>Master!X2223</f>
        <v/>
      </c>
      <c r="Y2170" s="406">
        <f>Master!Y2223</f>
        <v>6300</v>
      </c>
      <c r="Z2170" s="406" t="str">
        <f>Master!Z2223</f>
        <v/>
      </c>
      <c r="AA2170" s="406" t="str">
        <f>Master!AA2223</f>
        <v/>
      </c>
      <c r="AB2170" s="406" t="str">
        <f>Master!AB2223</f>
        <v/>
      </c>
      <c r="AC2170" s="406" t="str">
        <f>Master!AC2223</f>
        <v/>
      </c>
      <c r="AD2170" s="406" t="str">
        <f>Master!AD2223</f>
        <v/>
      </c>
      <c r="AE2170" s="406" t="str">
        <f>Master!AE2223</f>
        <v/>
      </c>
      <c r="AF2170" s="406" t="str">
        <f>Master!AF2223</f>
        <v/>
      </c>
      <c r="AG2170" s="406" t="str">
        <f>Master!AG2223</f>
        <v/>
      </c>
      <c r="AH2170" s="88">
        <f>Master!AH2223</f>
        <v>5003396633</v>
      </c>
      <c r="AI2170" s="88" t="str">
        <f>Master!AI2223</f>
        <v>20.06.18</v>
      </c>
      <c r="AJ2170" s="406">
        <f>Master!AJ2223</f>
        <v>6300</v>
      </c>
      <c r="AK2170" s="406">
        <f>Master!AK2223</f>
        <v>0</v>
      </c>
      <c r="AL2170" s="88" t="str">
        <f>Master!AL2223</f>
        <v/>
      </c>
      <c r="AM2170" s="416"/>
      <c r="AN2170" s="416"/>
      <c r="AO2170" s="416"/>
      <c r="AP2170" s="416"/>
      <c r="AQ2170" s="523"/>
      <c r="AR2170" s="416">
        <f t="shared" si="10"/>
        <v>0</v>
      </c>
      <c r="AS2170" s="417">
        <f t="shared" si="11"/>
        <v>0</v>
      </c>
      <c r="AT2170" s="416">
        <f t="shared" si="12"/>
        <v>6300</v>
      </c>
      <c r="AU2170" s="417"/>
    </row>
    <row r="2171" hidden="1">
      <c r="A2171" s="88" t="str">
        <f>Master!A2224</f>
        <v>VIVE18057</v>
      </c>
      <c r="B2171" s="88" t="str">
        <f>Master!B2224</f>
        <v>INVVIVE1805003</v>
      </c>
      <c r="C2171" s="88" t="str">
        <f>Master!C2224</f>
        <v>1st June</v>
      </c>
      <c r="D2171" s="88">
        <f>Master!D2224</f>
        <v>27</v>
      </c>
      <c r="E2171" s="406">
        <f>Master!E2224</f>
        <v>300</v>
      </c>
      <c r="F2171" s="406">
        <f>Master!F2224</f>
        <v>8100</v>
      </c>
      <c r="G2171" s="88" t="str">
        <f>Master!G2224</f>
        <v/>
      </c>
      <c r="H2171" s="88" t="str">
        <f>Master!H2224</f>
        <v/>
      </c>
      <c r="I2171" s="88" t="str">
        <f>Master!I2224</f>
        <v/>
      </c>
      <c r="J2171" s="88" t="str">
        <f>Master!J2224</f>
        <v>VIVARCH ENRICHMENT PTE LTD</v>
      </c>
      <c r="K2171" s="88" t="str">
        <f>Master!K2224</f>
        <v>PASSIONISTA PTE LTD</v>
      </c>
      <c r="L2171" s="88" t="str">
        <f>Master!L2224</f>
        <v>NORAIN</v>
      </c>
      <c r="M2171" s="88" t="str">
        <f>Master!M2224</f>
        <v>DUNEARN SEC</v>
      </c>
      <c r="N2171" s="88" t="str">
        <f>Master!N2224</f>
        <v>WEST</v>
      </c>
      <c r="O2171" s="88" t="str">
        <f>Master!O2224</f>
        <v>Aeronautics EM</v>
      </c>
      <c r="P2171" s="88" t="str">
        <f>Master!P2224</f>
        <v>PER PAX</v>
      </c>
      <c r="Q2171" s="88" t="str">
        <f>Master!Q2224</f>
        <v>$300 per pax</v>
      </c>
      <c r="R2171" s="406" t="str">
        <f>Master!R2224</f>
        <v>APR</v>
      </c>
      <c r="S2171" s="406">
        <f>Master!S2224</f>
        <v>8100</v>
      </c>
      <c r="T2171" s="406" t="str">
        <f>Master!T2224</f>
        <v/>
      </c>
      <c r="U2171" s="406" t="str">
        <f>Master!U2224</f>
        <v/>
      </c>
      <c r="V2171" s="406" t="str">
        <f>Master!V2224</f>
        <v/>
      </c>
      <c r="W2171" s="406" t="str">
        <f>Master!W2224</f>
        <v/>
      </c>
      <c r="X2171" s="406" t="str">
        <f>Master!X2224</f>
        <v/>
      </c>
      <c r="Y2171" s="406">
        <f>Master!Y2224</f>
        <v>8100</v>
      </c>
      <c r="Z2171" s="406" t="str">
        <f>Master!Z2224</f>
        <v/>
      </c>
      <c r="AA2171" s="406" t="str">
        <f>Master!AA2224</f>
        <v/>
      </c>
      <c r="AB2171" s="406" t="str">
        <f>Master!AB2224</f>
        <v/>
      </c>
      <c r="AC2171" s="406" t="str">
        <f>Master!AC2224</f>
        <v/>
      </c>
      <c r="AD2171" s="406" t="str">
        <f>Master!AD2224</f>
        <v/>
      </c>
      <c r="AE2171" s="406" t="str">
        <f>Master!AE2224</f>
        <v/>
      </c>
      <c r="AF2171" s="406" t="str">
        <f>Master!AF2224</f>
        <v/>
      </c>
      <c r="AG2171" s="406" t="str">
        <f>Master!AG2224</f>
        <v/>
      </c>
      <c r="AH2171" s="88">
        <f>Master!AH2224</f>
        <v>5003396633</v>
      </c>
      <c r="AI2171" s="88" t="str">
        <f>Master!AI2224</f>
        <v>20.06.18</v>
      </c>
      <c r="AJ2171" s="406">
        <f>Master!AJ2224</f>
        <v>8100</v>
      </c>
      <c r="AK2171" s="406">
        <f>Master!AK2224</f>
        <v>0</v>
      </c>
      <c r="AL2171" s="88" t="str">
        <f>Master!AL2224</f>
        <v/>
      </c>
      <c r="AM2171" s="523"/>
      <c r="AN2171" s="416"/>
      <c r="AO2171" s="416"/>
      <c r="AP2171" s="416"/>
      <c r="AQ2171" s="523"/>
      <c r="AR2171" s="416">
        <f t="shared" si="10"/>
        <v>0</v>
      </c>
      <c r="AS2171" s="417">
        <f t="shared" si="11"/>
        <v>0</v>
      </c>
      <c r="AT2171" s="416">
        <f t="shared" si="12"/>
        <v>8100</v>
      </c>
      <c r="AU2171" s="417"/>
    </row>
    <row r="2172" hidden="1">
      <c r="A2172" s="88" t="str">
        <f>Master!A2225</f>
        <v>VIVE18058</v>
      </c>
      <c r="B2172" s="88" t="str">
        <f>Master!B2225</f>
        <v>INVVIVE18058A</v>
      </c>
      <c r="C2172" s="88" t="str">
        <f>Master!C2225</f>
        <v>4th September 2018</v>
      </c>
      <c r="D2172" s="88">
        <f>Master!D2225</f>
        <v>9</v>
      </c>
      <c r="E2172" s="406">
        <f>Master!E2225</f>
        <v>200</v>
      </c>
      <c r="F2172" s="406">
        <f>Master!F2225</f>
        <v>1800</v>
      </c>
      <c r="G2172" s="88" t="str">
        <f>Master!G2225</f>
        <v/>
      </c>
      <c r="H2172" s="88" t="str">
        <f>Master!H2225</f>
        <v/>
      </c>
      <c r="I2172" s="88" t="str">
        <f>Master!I2225</f>
        <v>Quarterly billing</v>
      </c>
      <c r="J2172" s="88" t="str">
        <f>Master!J2225</f>
        <v>VIVARCH ENRICHMENT PTE LTD</v>
      </c>
      <c r="K2172" s="88" t="str">
        <f>Master!K2225</f>
        <v>VIVARCH ENRICHMENT PTE LTD</v>
      </c>
      <c r="L2172" s="88" t="str">
        <f>Master!L2225</f>
        <v>IZWAN</v>
      </c>
      <c r="M2172" s="88" t="str">
        <f>Master!M2225</f>
        <v>Singapore Discovery Centre</v>
      </c>
      <c r="N2172" s="88" t="str">
        <f>Master!N2225</f>
        <v>WEST</v>
      </c>
      <c r="O2172" s="88" t="str">
        <f>Master!O2225</f>
        <v>SDC Workplace Health Programme</v>
      </c>
      <c r="P2172" s="88" t="str">
        <f>Master!P2225</f>
        <v>PACKAGE - HR</v>
      </c>
      <c r="Q2172" s="88" t="str">
        <f>Master!Q2225</f>
        <v>$200 per hour X 12 Sessions
9 Sessions in  2018
3 Sessions in 2019</v>
      </c>
      <c r="R2172" s="406" t="str">
        <f>Master!R2225</f>
        <v>APR</v>
      </c>
      <c r="S2172" s="406">
        <f>Master!S2225</f>
        <v>1800</v>
      </c>
      <c r="T2172" s="406" t="str">
        <f>Master!T2225</f>
        <v/>
      </c>
      <c r="U2172" s="406" t="str">
        <f>Master!U2225</f>
        <v/>
      </c>
      <c r="V2172" s="406" t="str">
        <f>Master!V2225</f>
        <v/>
      </c>
      <c r="W2172" s="406" t="str">
        <f>Master!W2225</f>
        <v/>
      </c>
      <c r="X2172" s="406">
        <f>Master!X2225</f>
        <v>200</v>
      </c>
      <c r="Y2172" s="406">
        <f>Master!Y2225</f>
        <v>200</v>
      </c>
      <c r="Z2172" s="406">
        <f>Master!Z2225</f>
        <v>200</v>
      </c>
      <c r="AA2172" s="406">
        <f>Master!AA2225</f>
        <v>200</v>
      </c>
      <c r="AB2172" s="406">
        <f>Master!AB2225</f>
        <v>200</v>
      </c>
      <c r="AC2172" s="406">
        <f>Master!AC2225</f>
        <v>200</v>
      </c>
      <c r="AD2172" s="406" t="str">
        <f>Master!AD2225</f>
        <v/>
      </c>
      <c r="AE2172" s="406">
        <f>Master!AE2225</f>
        <v>200</v>
      </c>
      <c r="AF2172" s="406">
        <f>Master!AF2225</f>
        <v>200</v>
      </c>
      <c r="AG2172" s="406">
        <f>Master!AG2225</f>
        <v>200</v>
      </c>
      <c r="AH2172" s="88" t="str">
        <f>Master!AH2225</f>
        <v>Cheque</v>
      </c>
      <c r="AI2172" s="88" t="str">
        <f>Master!AI2225</f>
        <v>26.12.18
21.05.19</v>
      </c>
      <c r="AJ2172" s="406">
        <f>Master!AJ2225</f>
        <v>1800</v>
      </c>
      <c r="AK2172" s="406">
        <f>Master!AK2225</f>
        <v>0</v>
      </c>
      <c r="AL2172" s="88" t="str">
        <f>Master!AL2225</f>
        <v/>
      </c>
      <c r="AM2172" s="416">
        <f>60+60+40+60+210+65+60</f>
        <v>555</v>
      </c>
      <c r="AN2172" s="416">
        <v>100.0</v>
      </c>
      <c r="AO2172" s="416"/>
      <c r="AP2172" s="416"/>
      <c r="AQ2172" s="416"/>
      <c r="AR2172" s="416">
        <f t="shared" si="10"/>
        <v>655</v>
      </c>
      <c r="AS2172" s="417">
        <f t="shared" si="11"/>
        <v>0.3638888889</v>
      </c>
      <c r="AT2172" s="416">
        <f t="shared" si="12"/>
        <v>1145</v>
      </c>
      <c r="AU2172" s="417"/>
    </row>
    <row r="2173" hidden="1">
      <c r="A2173" s="88" t="str">
        <f>Master!A2226</f>
        <v>VIVE18059</v>
      </c>
      <c r="B2173" s="88" t="str">
        <f>Master!B2226</f>
        <v>INVVIVE1805005</v>
      </c>
      <c r="C2173" s="88" t="str">
        <f>Master!C2226</f>
        <v>1st June</v>
      </c>
      <c r="D2173" s="88">
        <f>Master!D2226</f>
        <v>32</v>
      </c>
      <c r="E2173" s="406">
        <f>Master!E2226</f>
        <v>230</v>
      </c>
      <c r="F2173" s="406">
        <f>Master!F2226</f>
        <v>7360</v>
      </c>
      <c r="G2173" s="88" t="str">
        <f>Master!G2226</f>
        <v/>
      </c>
      <c r="H2173" s="88" t="str">
        <f>Master!H2226</f>
        <v/>
      </c>
      <c r="I2173" s="88" t="str">
        <f>Master!I2226</f>
        <v/>
      </c>
      <c r="J2173" s="88" t="str">
        <f>Master!J2226</f>
        <v>VIVARCH ENRICHMENT PTE LTD</v>
      </c>
      <c r="K2173" s="88" t="str">
        <f>Master!K2226</f>
        <v>SPORTS FIRST PTE LTD</v>
      </c>
      <c r="L2173" s="88" t="str">
        <f>Master!L2226</f>
        <v>NORAIN</v>
      </c>
      <c r="M2173" s="88" t="str">
        <f>Master!M2226</f>
        <v>Unity Secondary School</v>
      </c>
      <c r="N2173" s="88" t="str">
        <f>Master!N2226</f>
        <v>WEST</v>
      </c>
      <c r="O2173" s="88" t="str">
        <f>Master!O2226</f>
        <v>Sports and Adventure</v>
      </c>
      <c r="P2173" s="88" t="str">
        <f>Master!P2226</f>
        <v>PER PAX</v>
      </c>
      <c r="Q2173" s="88" t="str">
        <f>Master!Q2226</f>
        <v>230 per pax</v>
      </c>
      <c r="R2173" s="406" t="str">
        <f>Master!R2226</f>
        <v>APR</v>
      </c>
      <c r="S2173" s="406">
        <f>Master!S2226</f>
        <v>7360</v>
      </c>
      <c r="T2173" s="406" t="str">
        <f>Master!T2226</f>
        <v/>
      </c>
      <c r="U2173" s="406" t="str">
        <f>Master!U2226</f>
        <v/>
      </c>
      <c r="V2173" s="406" t="str">
        <f>Master!V2226</f>
        <v/>
      </c>
      <c r="W2173" s="406" t="str">
        <f>Master!W2226</f>
        <v/>
      </c>
      <c r="X2173" s="406" t="str">
        <f>Master!X2226</f>
        <v/>
      </c>
      <c r="Y2173" s="406">
        <f>Master!Y2226</f>
        <v>7360</v>
      </c>
      <c r="Z2173" s="406" t="str">
        <f>Master!Z2226</f>
        <v/>
      </c>
      <c r="AA2173" s="406" t="str">
        <f>Master!AA2226</f>
        <v/>
      </c>
      <c r="AB2173" s="406" t="str">
        <f>Master!AB2226</f>
        <v/>
      </c>
      <c r="AC2173" s="406" t="str">
        <f>Master!AC2226</f>
        <v/>
      </c>
      <c r="AD2173" s="406" t="str">
        <f>Master!AD2226</f>
        <v/>
      </c>
      <c r="AE2173" s="406" t="str">
        <f>Master!AE2226</f>
        <v/>
      </c>
      <c r="AF2173" s="406" t="str">
        <f>Master!AF2226</f>
        <v/>
      </c>
      <c r="AG2173" s="406" t="str">
        <f>Master!AG2226</f>
        <v/>
      </c>
      <c r="AH2173" s="88">
        <f>Master!AH2226</f>
        <v>5003399666</v>
      </c>
      <c r="AI2173" s="88" t="str">
        <f>Master!AI2226</f>
        <v>26.06.18</v>
      </c>
      <c r="AJ2173" s="406">
        <f>Master!AJ2226</f>
        <v>7360</v>
      </c>
      <c r="AK2173" s="406">
        <f>Master!AK2226</f>
        <v>0</v>
      </c>
      <c r="AL2173" s="88" t="str">
        <f>Master!AL2226</f>
        <v/>
      </c>
      <c r="AM2173" s="523"/>
      <c r="AN2173" s="416"/>
      <c r="AO2173" s="416">
        <v>342.4</v>
      </c>
      <c r="AP2173" s="523"/>
      <c r="AQ2173" s="523"/>
      <c r="AR2173" s="416">
        <f t="shared" si="10"/>
        <v>342.4</v>
      </c>
      <c r="AS2173" s="417">
        <f t="shared" si="11"/>
        <v>0.04652173913</v>
      </c>
      <c r="AT2173" s="416">
        <f t="shared" si="12"/>
        <v>7017.6</v>
      </c>
      <c r="AU2173" s="417"/>
    </row>
    <row r="2174" hidden="1">
      <c r="A2174" s="88" t="str">
        <f>Master!A2227</f>
        <v>VIVE18060</v>
      </c>
      <c r="B2174" s="88" t="str">
        <f>Master!B2227</f>
        <v>INVVIVE1805002</v>
      </c>
      <c r="C2174" s="88" t="str">
        <f>Master!C2227</f>
        <v>18th May 2018</v>
      </c>
      <c r="D2174" s="88">
        <f>Master!D2227</f>
        <v>1</v>
      </c>
      <c r="E2174" s="406">
        <f>Master!E2227</f>
        <v>1300</v>
      </c>
      <c r="F2174" s="406">
        <f>Master!F2227</f>
        <v>1300</v>
      </c>
      <c r="G2174" s="88" t="str">
        <f>Master!G2227</f>
        <v>Y</v>
      </c>
      <c r="H2174" s="88" t="str">
        <f>Master!H2227</f>
        <v/>
      </c>
      <c r="I2174" s="88" t="str">
        <f>Master!I2227</f>
        <v/>
      </c>
      <c r="J2174" s="88" t="str">
        <f>Master!J2227</f>
        <v>VIVARCH ENRICHMENT PTE LTD</v>
      </c>
      <c r="K2174" s="88" t="str">
        <f>Master!K2227</f>
        <v>VIVARCH ENRICHMENT PTE LTD</v>
      </c>
      <c r="L2174" s="88" t="str">
        <f>Master!L2227</f>
        <v>RAMESH</v>
      </c>
      <c r="M2174" s="88" t="str">
        <f>Master!M2227</f>
        <v>Pathlight School</v>
      </c>
      <c r="N2174" s="88" t="str">
        <f>Master!N2227</f>
        <v>NORTH</v>
      </c>
      <c r="O2174" s="88" t="str">
        <f>Master!O2227</f>
        <v>Digital Photobook (Sec 4B)</v>
      </c>
      <c r="P2174" s="88" t="str">
        <f>Master!P2227</f>
        <v>PACKAGE - PAX</v>
      </c>
      <c r="Q2174" s="88" t="str">
        <f>Master!Q2227</f>
        <v/>
      </c>
      <c r="R2174" s="406" t="str">
        <f>Master!R2227</f>
        <v>APR</v>
      </c>
      <c r="S2174" s="406">
        <f>Master!S2227</f>
        <v>1300</v>
      </c>
      <c r="T2174" s="406" t="str">
        <f>Master!T2227</f>
        <v/>
      </c>
      <c r="U2174" s="406" t="str">
        <f>Master!U2227</f>
        <v/>
      </c>
      <c r="V2174" s="406" t="str">
        <f>Master!V2227</f>
        <v/>
      </c>
      <c r="W2174" s="406" t="str">
        <f>Master!W2227</f>
        <v/>
      </c>
      <c r="X2174" s="406" t="str">
        <f>Master!X2227</f>
        <v/>
      </c>
      <c r="Y2174" s="406">
        <f>Master!Y2227</f>
        <v>1300</v>
      </c>
      <c r="Z2174" s="406" t="str">
        <f>Master!Z2227</f>
        <v/>
      </c>
      <c r="AA2174" s="406" t="str">
        <f>Master!AA2227</f>
        <v/>
      </c>
      <c r="AB2174" s="406" t="str">
        <f>Master!AB2227</f>
        <v/>
      </c>
      <c r="AC2174" s="406" t="str">
        <f>Master!AC2227</f>
        <v/>
      </c>
      <c r="AD2174" s="406" t="str">
        <f>Master!AD2227</f>
        <v/>
      </c>
      <c r="AE2174" s="406" t="str">
        <f>Master!AE2227</f>
        <v/>
      </c>
      <c r="AF2174" s="406" t="str">
        <f>Master!AF2227</f>
        <v/>
      </c>
      <c r="AG2174" s="406" t="str">
        <f>Master!AG2227</f>
        <v/>
      </c>
      <c r="AH2174" s="88" t="str">
        <f>Master!AH2227</f>
        <v>Cheque</v>
      </c>
      <c r="AI2174" s="88" t="str">
        <f>Master!AI2227</f>
        <v>12.04.19</v>
      </c>
      <c r="AJ2174" s="406">
        <f>Master!AJ2227</f>
        <v>1300</v>
      </c>
      <c r="AK2174" s="406">
        <f>Master!AK2227</f>
        <v>0</v>
      </c>
      <c r="AL2174" s="88"/>
      <c r="AM2174" s="523"/>
      <c r="AN2174" s="416"/>
      <c r="AO2174" s="416"/>
      <c r="AP2174" s="416"/>
      <c r="AQ2174" s="416"/>
      <c r="AR2174" s="416">
        <f t="shared" si="10"/>
        <v>0</v>
      </c>
      <c r="AS2174" s="417">
        <f t="shared" si="11"/>
        <v>0</v>
      </c>
      <c r="AT2174" s="416">
        <f t="shared" si="12"/>
        <v>1300</v>
      </c>
      <c r="AU2174" s="417"/>
    </row>
    <row r="2175" hidden="1">
      <c r="A2175" s="88" t="str">
        <f>Master!A2228</f>
        <v>VIVE18061</v>
      </c>
      <c r="B2175" s="88" t="str">
        <f>Master!B2228</f>
        <v>INVVIVE18080002</v>
      </c>
      <c r="C2175" s="88" t="str">
        <f>Master!C2228</f>
        <v>22/08/2018</v>
      </c>
      <c r="D2175" s="88">
        <f>Master!D2228</f>
        <v>1</v>
      </c>
      <c r="E2175" s="406">
        <f>Master!E2228</f>
        <v>7566</v>
      </c>
      <c r="F2175" s="406">
        <f>Master!F2228</f>
        <v>7566</v>
      </c>
      <c r="G2175" s="88" t="str">
        <f>Master!G2228</f>
        <v>Y</v>
      </c>
      <c r="H2175" s="88" t="str">
        <f>Master!H2228</f>
        <v/>
      </c>
      <c r="I2175" s="88" t="str">
        <f>Master!I2228</f>
        <v/>
      </c>
      <c r="J2175" s="88" t="str">
        <f>Master!J2228</f>
        <v>VIVARCH ENRICHMENT PTE LTD</v>
      </c>
      <c r="K2175" s="88" t="str">
        <f>Master!K2228</f>
        <v>VIVARCH ENRICHMENT PTE LTD</v>
      </c>
      <c r="L2175" s="88" t="str">
        <f>Master!L2228</f>
        <v>RAMESH</v>
      </c>
      <c r="M2175" s="88" t="str">
        <f>Master!M2228</f>
        <v>HDB MAY RUN</v>
      </c>
      <c r="N2175" s="88" t="str">
        <f>Master!N2228</f>
        <v>SOUTH</v>
      </c>
      <c r="O2175" s="88" t="str">
        <f>Master!O2228</f>
        <v>PRIMARY, SECONDARY &amp; POST SECONDARY RUN (SAJC)</v>
      </c>
      <c r="P2175" s="88" t="str">
        <f>Master!P2228</f>
        <v>PACKAGE - PAX</v>
      </c>
      <c r="Q2175" s="88" t="str">
        <f>Master!Q2228</f>
        <v>PRI: 75
SEC: 75 PAX
POST SEC: 200 PAX</v>
      </c>
      <c r="R2175" s="406" t="str">
        <f>Master!R2228</f>
        <v>MAY</v>
      </c>
      <c r="S2175" s="406">
        <f>Master!S2228</f>
        <v>7566</v>
      </c>
      <c r="T2175" s="406" t="str">
        <f>Master!T2228</f>
        <v/>
      </c>
      <c r="U2175" s="406" t="str">
        <f>Master!U2228</f>
        <v/>
      </c>
      <c r="V2175" s="406" t="str">
        <f>Master!V2228</f>
        <v/>
      </c>
      <c r="W2175" s="406" t="str">
        <f>Master!W2228</f>
        <v/>
      </c>
      <c r="X2175" s="406" t="str">
        <f>Master!X2228</f>
        <v/>
      </c>
      <c r="Y2175" s="406">
        <f>Master!Y2228</f>
        <v>7566</v>
      </c>
      <c r="Z2175" s="406" t="str">
        <f>Master!Z2228</f>
        <v/>
      </c>
      <c r="AA2175" s="406" t="str">
        <f>Master!AA2228</f>
        <v/>
      </c>
      <c r="AB2175" s="406" t="str">
        <f>Master!AB2228</f>
        <v/>
      </c>
      <c r="AC2175" s="406" t="str">
        <f>Master!AC2228</f>
        <v/>
      </c>
      <c r="AD2175" s="406" t="str">
        <f>Master!AD2228</f>
        <v/>
      </c>
      <c r="AE2175" s="406" t="str">
        <f>Master!AE2228</f>
        <v/>
      </c>
      <c r="AF2175" s="406" t="str">
        <f>Master!AF2228</f>
        <v/>
      </c>
      <c r="AG2175" s="406" t="str">
        <f>Master!AG2228</f>
        <v/>
      </c>
      <c r="AH2175" s="88">
        <f>Master!AH2228</f>
        <v>1815089058</v>
      </c>
      <c r="AI2175" s="88" t="str">
        <f>Master!AI2228</f>
        <v>21.09.18</v>
      </c>
      <c r="AJ2175" s="406">
        <f>Master!AJ2228</f>
        <v>7566</v>
      </c>
      <c r="AK2175" s="406">
        <f>Master!AK2228</f>
        <v>0</v>
      </c>
      <c r="AL2175" s="88" t="str">
        <f>Master!AL2228</f>
        <v/>
      </c>
      <c r="AM2175" s="416">
        <v>637.5</v>
      </c>
      <c r="AN2175" s="416"/>
      <c r="AO2175" s="416"/>
      <c r="AP2175" s="523"/>
      <c r="AQ2175" s="416"/>
      <c r="AR2175" s="416">
        <f t="shared" si="10"/>
        <v>637.5</v>
      </c>
      <c r="AS2175" s="417">
        <f t="shared" si="11"/>
        <v>0.08425852498</v>
      </c>
      <c r="AT2175" s="416">
        <f t="shared" si="12"/>
        <v>6928.5</v>
      </c>
      <c r="AU2175" s="417"/>
    </row>
    <row r="2176" hidden="1">
      <c r="A2176" s="88" t="str">
        <f>Master!A2229</f>
        <v>VIVE18062</v>
      </c>
      <c r="B2176" s="88" t="str">
        <f>Master!B2229</f>
        <v>INVVIVE1805006
INVVIVE1805007</v>
      </c>
      <c r="C2176" s="88" t="str">
        <f>Master!C2229</f>
        <v>8TH JUNE</v>
      </c>
      <c r="D2176" s="88">
        <f>Master!D2229</f>
        <v>28</v>
      </c>
      <c r="E2176" s="406">
        <f>Master!E2229</f>
        <v>280</v>
      </c>
      <c r="F2176" s="406">
        <f>Master!F2229</f>
        <v>7840</v>
      </c>
      <c r="G2176" s="88" t="str">
        <f>Master!G2229</f>
        <v/>
      </c>
      <c r="H2176" s="88" t="str">
        <f>Master!H2229</f>
        <v/>
      </c>
      <c r="I2176" s="88" t="str">
        <f>Master!I2229</f>
        <v/>
      </c>
      <c r="J2176" s="88" t="str">
        <f>Master!J2229</f>
        <v>VIVARCH ENRICHMENT PTE LTD</v>
      </c>
      <c r="K2176" s="88" t="str">
        <f>Master!K2229</f>
        <v>PASSIONISTA PTE LTD</v>
      </c>
      <c r="L2176" s="88" t="str">
        <f>Master!L2229</f>
        <v>NORAIN</v>
      </c>
      <c r="M2176" s="88" t="str">
        <f>Master!M2229</f>
        <v>Bukit Batok Sec</v>
      </c>
      <c r="N2176" s="88" t="str">
        <f>Master!N2229</f>
        <v>WEST</v>
      </c>
      <c r="O2176" s="88" t="str">
        <f>Master!O2229</f>
        <v> Aeronautics </v>
      </c>
      <c r="P2176" s="88" t="str">
        <f>Master!P2229</f>
        <v>PER PAX</v>
      </c>
      <c r="Q2176" s="88" t="str">
        <f>Master!Q2229</f>
        <v/>
      </c>
      <c r="R2176" s="406" t="str">
        <f>Master!R2229</f>
        <v>MAY</v>
      </c>
      <c r="S2176" s="406">
        <f>Master!S2229</f>
        <v>7840</v>
      </c>
      <c r="T2176" s="406" t="str">
        <f>Master!T2229</f>
        <v/>
      </c>
      <c r="U2176" s="406" t="str">
        <f>Master!U2229</f>
        <v/>
      </c>
      <c r="V2176" s="406" t="str">
        <f>Master!V2229</f>
        <v/>
      </c>
      <c r="W2176" s="406" t="str">
        <f>Master!W2229</f>
        <v/>
      </c>
      <c r="X2176" s="406" t="str">
        <f>Master!X2229</f>
        <v/>
      </c>
      <c r="Y2176" s="406">
        <f>Master!Y2229</f>
        <v>7840</v>
      </c>
      <c r="Z2176" s="406" t="str">
        <f>Master!Z2229</f>
        <v/>
      </c>
      <c r="AA2176" s="406" t="str">
        <f>Master!AA2229</f>
        <v/>
      </c>
      <c r="AB2176" s="406" t="str">
        <f>Master!AB2229</f>
        <v/>
      </c>
      <c r="AC2176" s="406" t="str">
        <f>Master!AC2229</f>
        <v/>
      </c>
      <c r="AD2176" s="406" t="str">
        <f>Master!AD2229</f>
        <v/>
      </c>
      <c r="AE2176" s="406" t="str">
        <f>Master!AE2229</f>
        <v/>
      </c>
      <c r="AF2176" s="406" t="str">
        <f>Master!AF2229</f>
        <v/>
      </c>
      <c r="AG2176" s="406" t="str">
        <f>Master!AG2229</f>
        <v/>
      </c>
      <c r="AH2176" s="88" t="str">
        <f>Master!AH2229</f>
        <v>5003405465
5003403538</v>
      </c>
      <c r="AI2176" s="88" t="str">
        <f>Master!AI2229</f>
        <v>09.07.18
03.07.18</v>
      </c>
      <c r="AJ2176" s="406">
        <f>Master!AJ2229</f>
        <v>7840</v>
      </c>
      <c r="AK2176" s="406">
        <f>Master!AK2229</f>
        <v>0</v>
      </c>
      <c r="AL2176" s="88" t="str">
        <f>Master!AL2229</f>
        <v/>
      </c>
      <c r="AM2176" s="416"/>
      <c r="AN2176" s="416">
        <v>595.0</v>
      </c>
      <c r="AO2176" s="416">
        <v>1027.2</v>
      </c>
      <c r="AP2176" s="416"/>
      <c r="AQ2176" s="416"/>
      <c r="AR2176" s="416">
        <f t="shared" si="10"/>
        <v>1622.2</v>
      </c>
      <c r="AS2176" s="417">
        <f t="shared" si="11"/>
        <v>0.2069132653</v>
      </c>
      <c r="AT2176" s="416">
        <f t="shared" si="12"/>
        <v>6217.8</v>
      </c>
      <c r="AU2176" s="417"/>
    </row>
    <row r="2177" hidden="1">
      <c r="A2177" s="88" t="str">
        <f>Master!A2232</f>
        <v>VIVE18063</v>
      </c>
      <c r="B2177" s="88" t="str">
        <f>Master!B2232</f>
        <v>INVVIVE1805008</v>
      </c>
      <c r="C2177" s="88" t="str">
        <f>Master!C2232</f>
        <v>1ST JUNE
8TH JUNE</v>
      </c>
      <c r="D2177" s="88">
        <f>Master!D2232</f>
        <v>69</v>
      </c>
      <c r="E2177" s="406">
        <f>Master!E2232</f>
        <v>200</v>
      </c>
      <c r="F2177" s="406">
        <f>Master!F2232</f>
        <v>13800</v>
      </c>
      <c r="G2177" s="88" t="str">
        <f>Master!G2232</f>
        <v/>
      </c>
      <c r="H2177" s="88" t="str">
        <f>Master!H2232</f>
        <v>(RE-INVOICE)</v>
      </c>
      <c r="I2177" s="88" t="str">
        <f>Master!I2232</f>
        <v/>
      </c>
      <c r="J2177" s="88" t="str">
        <f>Master!J2232</f>
        <v>VIVARCH ENRICHMENT PTE LTD</v>
      </c>
      <c r="K2177" s="88" t="str">
        <f>Master!K2232</f>
        <v>EPITOMEDIA PTE LTD</v>
      </c>
      <c r="L2177" s="88" t="str">
        <f>Master!L2232</f>
        <v>NORAIN</v>
      </c>
      <c r="M2177" s="88" t="str">
        <f>Master!M2232</f>
        <v>Jurong West Sec</v>
      </c>
      <c r="N2177" s="88" t="str">
        <f>Master!N2232</f>
        <v>WEST</v>
      </c>
      <c r="O2177" s="88" t="str">
        <f>Master!O2232</f>
        <v>
Sec 2 : FILM EM
SEC 3: MOVIE EM
SEC 3: PHOTOJOURNALISM EM
</v>
      </c>
      <c r="P2177" s="88" t="str">
        <f>Master!P2232</f>
        <v>PER PAX</v>
      </c>
      <c r="Q2177" s="88" t="str">
        <f>Master!Q2232</f>
        <v>$200 per pax for all 
$210 per pax for Chef and Hospitality</v>
      </c>
      <c r="R2177" s="406" t="str">
        <f>Master!R2232</f>
        <v>MAY</v>
      </c>
      <c r="S2177" s="406">
        <f>Master!S2232</f>
        <v>13800</v>
      </c>
      <c r="T2177" s="406" t="str">
        <f>Master!T2232</f>
        <v/>
      </c>
      <c r="U2177" s="406" t="str">
        <f>Master!U2232</f>
        <v/>
      </c>
      <c r="V2177" s="406" t="str">
        <f>Master!V2232</f>
        <v/>
      </c>
      <c r="W2177" s="406" t="str">
        <f>Master!W2232</f>
        <v/>
      </c>
      <c r="X2177" s="406" t="str">
        <f>Master!X2232</f>
        <v/>
      </c>
      <c r="Y2177" s="406">
        <f>Master!Y2232</f>
        <v>13800</v>
      </c>
      <c r="Z2177" s="406" t="str">
        <f>Master!Z2232</f>
        <v/>
      </c>
      <c r="AA2177" s="406" t="str">
        <f>Master!AA2232</f>
        <v/>
      </c>
      <c r="AB2177" s="406" t="str">
        <f>Master!AB2232</f>
        <v/>
      </c>
      <c r="AC2177" s="406" t="str">
        <f>Master!AC2232</f>
        <v/>
      </c>
      <c r="AD2177" s="406" t="str">
        <f>Master!AD2232</f>
        <v/>
      </c>
      <c r="AE2177" s="406" t="str">
        <f>Master!AE2232</f>
        <v/>
      </c>
      <c r="AF2177" s="406" t="str">
        <f>Master!AF2232</f>
        <v/>
      </c>
      <c r="AG2177" s="406" t="str">
        <f>Master!AG2232</f>
        <v/>
      </c>
      <c r="AH2177" s="88">
        <f>Master!AH2232</f>
        <v>5003452974</v>
      </c>
      <c r="AI2177" s="88" t="str">
        <f>Master!AI2232</f>
        <v>15.10.18</v>
      </c>
      <c r="AJ2177" s="406">
        <f>Master!AJ2232</f>
        <v>13800</v>
      </c>
      <c r="AK2177" s="406">
        <f>Master!AK2232</f>
        <v>0</v>
      </c>
      <c r="AL2177" s="88" t="str">
        <f>Master!AL2232</f>
        <v/>
      </c>
      <c r="AM2177" s="416"/>
      <c r="AN2177" s="416"/>
      <c r="AO2177" s="416"/>
      <c r="AP2177" s="416"/>
      <c r="AQ2177" s="416"/>
      <c r="AR2177" s="416">
        <f t="shared" si="10"/>
        <v>0</v>
      </c>
      <c r="AS2177" s="417">
        <f t="shared" si="11"/>
        <v>0</v>
      </c>
      <c r="AT2177" s="416">
        <f t="shared" si="12"/>
        <v>13800</v>
      </c>
      <c r="AU2177" s="417"/>
    </row>
    <row r="2178">
      <c r="A2178" s="88" t="str">
        <f>Master!A2235</f>
        <v>VIVE18064</v>
      </c>
      <c r="B2178" s="88" t="str">
        <f>Master!B2235</f>
        <v>INVVIVE1805008</v>
      </c>
      <c r="C2178" s="88" t="str">
        <f>Master!C2235</f>
        <v>28th May 2018</v>
      </c>
      <c r="D2178" s="88">
        <f>Master!D2235</f>
        <v>4</v>
      </c>
      <c r="E2178" s="406">
        <f>Master!E2235</f>
        <v>150</v>
      </c>
      <c r="F2178" s="406">
        <f>Master!F2235</f>
        <v>600</v>
      </c>
      <c r="G2178" s="88" t="str">
        <f>Master!G2235</f>
        <v>Y</v>
      </c>
      <c r="H2178" s="88" t="str">
        <f>Master!H2235</f>
        <v/>
      </c>
      <c r="I2178" s="88" t="str">
        <f>Master!I2235</f>
        <v/>
      </c>
      <c r="J2178" s="88" t="str">
        <f>Master!J2235</f>
        <v>VIVARCH ENRICHMENT PTE LTD</v>
      </c>
      <c r="K2178" s="88" t="str">
        <f>Master!K2235</f>
        <v>DANCE ATELIER PTE LTD</v>
      </c>
      <c r="L2178" s="88" t="str">
        <f>Master!L2235</f>
        <v>HARJINDER SINGH</v>
      </c>
      <c r="M2178" s="88" t="str">
        <f>Master!M2235</f>
        <v>PATHLIGHT SCHOOL</v>
      </c>
      <c r="N2178" s="88" t="str">
        <f>Master!N2235</f>
        <v>SOUTH</v>
      </c>
      <c r="O2178" s="88" t="str">
        <f>Master!O2235</f>
        <v>Junior Dance (Dance CCA) (continue from 2017)</v>
      </c>
      <c r="P2178" s="88" t="str">
        <f>Master!P2235</f>
        <v>PER HR</v>
      </c>
      <c r="Q2178" s="88" t="str">
        <f>Master!Q2235</f>
        <v>Jan Billing</v>
      </c>
      <c r="R2178" s="406" t="str">
        <f>Master!R2235</f>
        <v>DEC</v>
      </c>
      <c r="S2178" s="406">
        <f>Master!S2235</f>
        <v>600</v>
      </c>
      <c r="T2178" s="406">
        <f>Master!T2235</f>
        <v>600</v>
      </c>
      <c r="U2178" s="406" t="str">
        <f>Master!U2235</f>
        <v/>
      </c>
      <c r="V2178" s="406" t="str">
        <f>Master!V2235</f>
        <v/>
      </c>
      <c r="W2178" s="406" t="str">
        <f>Master!W2235</f>
        <v/>
      </c>
      <c r="X2178" s="406" t="str">
        <f>Master!X2235</f>
        <v/>
      </c>
      <c r="Y2178" s="406" t="str">
        <f>Master!Y2235</f>
        <v/>
      </c>
      <c r="Z2178" s="406" t="str">
        <f>Master!Z2235</f>
        <v/>
      </c>
      <c r="AA2178" s="406" t="str">
        <f>Master!AA2235</f>
        <v/>
      </c>
      <c r="AB2178" s="406" t="str">
        <f>Master!AB2235</f>
        <v/>
      </c>
      <c r="AC2178" s="406" t="str">
        <f>Master!AC2235</f>
        <v/>
      </c>
      <c r="AD2178" s="406" t="str">
        <f>Master!AD2235</f>
        <v/>
      </c>
      <c r="AE2178" s="406" t="str">
        <f>Master!AE2235</f>
        <v/>
      </c>
      <c r="AF2178" s="406" t="str">
        <f>Master!AF2235</f>
        <v/>
      </c>
      <c r="AG2178" s="406" t="str">
        <f>Master!AG2235</f>
        <v/>
      </c>
      <c r="AH2178" s="88" t="str">
        <f>Master!AH2235</f>
        <v>Cheque</v>
      </c>
      <c r="AI2178" s="88" t="str">
        <f>Master!AI2235</f>
        <v>12.04.19</v>
      </c>
      <c r="AJ2178" s="406">
        <f>Master!AJ2235</f>
        <v>600</v>
      </c>
      <c r="AK2178" s="406">
        <f>Master!AK2235</f>
        <v>0</v>
      </c>
      <c r="AL2178" s="88" t="str">
        <f>Master!AL2235</f>
        <v>RAMESH</v>
      </c>
      <c r="AM2178" s="416">
        <v>240.0</v>
      </c>
      <c r="AN2178" s="416"/>
      <c r="AO2178" s="416"/>
      <c r="AP2178" s="416"/>
      <c r="AQ2178" s="416"/>
      <c r="AR2178" s="416">
        <f t="shared" si="10"/>
        <v>240</v>
      </c>
      <c r="AS2178" s="417">
        <f t="shared" si="11"/>
        <v>0.4</v>
      </c>
      <c r="AT2178" s="416">
        <f t="shared" si="12"/>
        <v>360</v>
      </c>
      <c r="AU2178" s="417"/>
    </row>
    <row r="2179">
      <c r="A2179" s="88" t="str">
        <f>Master!A2236</f>
        <v>VIVE18065</v>
      </c>
      <c r="B2179" s="88" t="str">
        <f>Master!B2236</f>
        <v>INVVIVE18050012</v>
      </c>
      <c r="C2179" s="88" t="str">
        <f>Master!C2236</f>
        <v>28th May 2018</v>
      </c>
      <c r="D2179" s="88">
        <f>Master!D2236</f>
        <v>21</v>
      </c>
      <c r="E2179" s="406">
        <f>Master!E2236</f>
        <v>150</v>
      </c>
      <c r="F2179" s="406">
        <f>Master!F2236</f>
        <v>3150</v>
      </c>
      <c r="G2179" s="88" t="str">
        <f>Master!G2236</f>
        <v>Y</v>
      </c>
      <c r="H2179" s="88" t="str">
        <f>Master!H2236</f>
        <v/>
      </c>
      <c r="I2179" s="88" t="str">
        <f>Master!I2236</f>
        <v/>
      </c>
      <c r="J2179" s="88" t="str">
        <f>Master!J2236</f>
        <v>VIVARCH ENRICHMENT PTE LTD</v>
      </c>
      <c r="K2179" s="88" t="str">
        <f>Master!K2236</f>
        <v>DANCE ATELIER PTE LTD</v>
      </c>
      <c r="L2179" s="88" t="str">
        <f>Master!L2236</f>
        <v>HARJINDER SINGH</v>
      </c>
      <c r="M2179" s="88" t="str">
        <f>Master!M2236</f>
        <v>PATHLIGHT SCHOOL</v>
      </c>
      <c r="N2179" s="88" t="str">
        <f>Master!N2236</f>
        <v>SOUTH</v>
      </c>
      <c r="O2179" s="88" t="str">
        <f>Master!O2236</f>
        <v>Junior Dance (Dance CCA) (continue from 2017)</v>
      </c>
      <c r="P2179" s="88" t="str">
        <f>Master!P2236</f>
        <v>PER HR</v>
      </c>
      <c r="Q2179" s="88" t="str">
        <f>Master!Q2236</f>
        <v>Feb Billing</v>
      </c>
      <c r="R2179" s="406" t="str">
        <f>Master!R2236</f>
        <v>DEC</v>
      </c>
      <c r="S2179" s="406">
        <f>Master!S2236</f>
        <v>3150</v>
      </c>
      <c r="T2179" s="406" t="str">
        <f>Master!T2236</f>
        <v/>
      </c>
      <c r="U2179" s="406">
        <f>Master!U2236</f>
        <v>3150</v>
      </c>
      <c r="V2179" s="406" t="str">
        <f>Master!V2236</f>
        <v/>
      </c>
      <c r="W2179" s="406" t="str">
        <f>Master!W2236</f>
        <v/>
      </c>
      <c r="X2179" s="406" t="str">
        <f>Master!X2236</f>
        <v/>
      </c>
      <c r="Y2179" s="406" t="str">
        <f>Master!Y2236</f>
        <v/>
      </c>
      <c r="Z2179" s="406" t="str">
        <f>Master!Z2236</f>
        <v/>
      </c>
      <c r="AA2179" s="406" t="str">
        <f>Master!AA2236</f>
        <v/>
      </c>
      <c r="AB2179" s="406" t="str">
        <f>Master!AB2236</f>
        <v/>
      </c>
      <c r="AC2179" s="406" t="str">
        <f>Master!AC2236</f>
        <v/>
      </c>
      <c r="AD2179" s="406" t="str">
        <f>Master!AD2236</f>
        <v/>
      </c>
      <c r="AE2179" s="406" t="str">
        <f>Master!AE2236</f>
        <v/>
      </c>
      <c r="AF2179" s="406" t="str">
        <f>Master!AF2236</f>
        <v/>
      </c>
      <c r="AG2179" s="406" t="str">
        <f>Master!AG2236</f>
        <v/>
      </c>
      <c r="AH2179" s="88" t="str">
        <f>Master!AH2236</f>
        <v>Cheque</v>
      </c>
      <c r="AI2179" s="88" t="str">
        <f>Master!AI2236</f>
        <v>12.04.19</v>
      </c>
      <c r="AJ2179" s="406">
        <f>Master!AJ2236</f>
        <v>3150</v>
      </c>
      <c r="AK2179" s="406">
        <f>Master!AK2236</f>
        <v>0</v>
      </c>
      <c r="AL2179" s="88" t="str">
        <f>Master!AL2236</f>
        <v>RAMESH</v>
      </c>
      <c r="AM2179" s="416">
        <v>1200.0</v>
      </c>
      <c r="AN2179" s="416"/>
      <c r="AO2179" s="416"/>
      <c r="AP2179" s="416"/>
      <c r="AQ2179" s="416"/>
      <c r="AR2179" s="416">
        <f t="shared" si="10"/>
        <v>1200</v>
      </c>
      <c r="AS2179" s="417">
        <f t="shared" si="11"/>
        <v>0.380952381</v>
      </c>
      <c r="AT2179" s="416">
        <f t="shared" si="12"/>
        <v>1950</v>
      </c>
      <c r="AU2179" s="417"/>
    </row>
    <row r="2180">
      <c r="A2180" s="88" t="str">
        <f>Master!A2237</f>
        <v>VIVE18066</v>
      </c>
      <c r="B2180" s="88" t="str">
        <f>Master!B2237</f>
        <v>INVVIVE18050016</v>
      </c>
      <c r="C2180" s="88" t="str">
        <f>Master!C2237</f>
        <v>28th May 2018</v>
      </c>
      <c r="D2180" s="88">
        <f>Master!D2237</f>
        <v>14</v>
      </c>
      <c r="E2180" s="406">
        <f>Master!E2237</f>
        <v>150</v>
      </c>
      <c r="F2180" s="406">
        <f>Master!F2237</f>
        <v>2100</v>
      </c>
      <c r="G2180" s="88" t="str">
        <f>Master!G2237</f>
        <v>Y</v>
      </c>
      <c r="H2180" s="88" t="str">
        <f>Master!H2237</f>
        <v/>
      </c>
      <c r="I2180" s="88" t="str">
        <f>Master!I2237</f>
        <v/>
      </c>
      <c r="J2180" s="88" t="str">
        <f>Master!J2237</f>
        <v>VIVARCH ENRICHMENT PTE LTD</v>
      </c>
      <c r="K2180" s="88" t="str">
        <f>Master!K2237</f>
        <v>DANCE ATELIER PTE LTD</v>
      </c>
      <c r="L2180" s="88" t="str">
        <f>Master!L2237</f>
        <v>HARJINDER SINGH</v>
      </c>
      <c r="M2180" s="88" t="str">
        <f>Master!M2237</f>
        <v>PATHLIGHT SCHOOL</v>
      </c>
      <c r="N2180" s="88" t="str">
        <f>Master!N2237</f>
        <v>SOUTH</v>
      </c>
      <c r="O2180" s="88" t="str">
        <f>Master!O2237</f>
        <v>Junior Dance (Dance CCA) (continue from 2017)</v>
      </c>
      <c r="P2180" s="88" t="str">
        <f>Master!P2237</f>
        <v>PER HR</v>
      </c>
      <c r="Q2180" s="88" t="str">
        <f>Master!Q2237</f>
        <v>March Billing</v>
      </c>
      <c r="R2180" s="406" t="str">
        <f>Master!R2237</f>
        <v>DEC</v>
      </c>
      <c r="S2180" s="406">
        <f>Master!S2237</f>
        <v>2100</v>
      </c>
      <c r="T2180" s="406" t="str">
        <f>Master!T2237</f>
        <v/>
      </c>
      <c r="U2180" s="406" t="str">
        <f>Master!U2237</f>
        <v/>
      </c>
      <c r="V2180" s="406">
        <f>Master!V2237</f>
        <v>2100</v>
      </c>
      <c r="W2180" s="406" t="str">
        <f>Master!W2237</f>
        <v/>
      </c>
      <c r="X2180" s="406" t="str">
        <f>Master!X2237</f>
        <v/>
      </c>
      <c r="Y2180" s="406" t="str">
        <f>Master!Y2237</f>
        <v/>
      </c>
      <c r="Z2180" s="406" t="str">
        <f>Master!Z2237</f>
        <v/>
      </c>
      <c r="AA2180" s="406" t="str">
        <f>Master!AA2237</f>
        <v/>
      </c>
      <c r="AB2180" s="406" t="str">
        <f>Master!AB2237</f>
        <v/>
      </c>
      <c r="AC2180" s="406" t="str">
        <f>Master!AC2237</f>
        <v/>
      </c>
      <c r="AD2180" s="406" t="str">
        <f>Master!AD2237</f>
        <v/>
      </c>
      <c r="AE2180" s="406" t="str">
        <f>Master!AE2237</f>
        <v/>
      </c>
      <c r="AF2180" s="406" t="str">
        <f>Master!AF2237</f>
        <v/>
      </c>
      <c r="AG2180" s="406" t="str">
        <f>Master!AG2237</f>
        <v/>
      </c>
      <c r="AH2180" s="88" t="str">
        <f>Master!AH2237</f>
        <v>Cheque</v>
      </c>
      <c r="AI2180" s="88" t="str">
        <f>Master!AI2237</f>
        <v>12.04.19</v>
      </c>
      <c r="AJ2180" s="406">
        <f>Master!AJ2237</f>
        <v>2100</v>
      </c>
      <c r="AK2180" s="406">
        <f>Master!AK2237</f>
        <v>0</v>
      </c>
      <c r="AL2180" s="88" t="str">
        <f>Master!AL2237</f>
        <v>RAMESH</v>
      </c>
      <c r="AM2180" s="416">
        <v>820.0</v>
      </c>
      <c r="AN2180" s="416"/>
      <c r="AO2180" s="416"/>
      <c r="AP2180" s="416"/>
      <c r="AQ2180" s="416"/>
      <c r="AR2180" s="416">
        <f t="shared" si="10"/>
        <v>820</v>
      </c>
      <c r="AS2180" s="417">
        <f t="shared" si="11"/>
        <v>0.3904761905</v>
      </c>
      <c r="AT2180" s="416">
        <f t="shared" si="12"/>
        <v>1280</v>
      </c>
      <c r="AU2180" s="417"/>
    </row>
    <row r="2181">
      <c r="A2181" s="88" t="str">
        <f>Master!A2238</f>
        <v>VIVE18067</v>
      </c>
      <c r="B2181" s="88" t="str">
        <f>Master!B2238</f>
        <v>INVVIVE18050020</v>
      </c>
      <c r="C2181" s="88" t="str">
        <f>Master!C2238</f>
        <v>28th May 2018</v>
      </c>
      <c r="D2181" s="88">
        <f>Master!D2238</f>
        <v>22.5</v>
      </c>
      <c r="E2181" s="406">
        <f>Master!E2238</f>
        <v>150</v>
      </c>
      <c r="F2181" s="406">
        <f>Master!F2238</f>
        <v>3375</v>
      </c>
      <c r="G2181" s="88" t="str">
        <f>Master!G2238</f>
        <v>Y</v>
      </c>
      <c r="H2181" s="88" t="str">
        <f>Master!H2238</f>
        <v/>
      </c>
      <c r="I2181" s="88" t="str">
        <f>Master!I2238</f>
        <v/>
      </c>
      <c r="J2181" s="88" t="str">
        <f>Master!J2238</f>
        <v>VIVARCH ENRICHMENT PTE LTD</v>
      </c>
      <c r="K2181" s="88" t="str">
        <f>Master!K2238</f>
        <v>DANCE ATELIER PTE LTD</v>
      </c>
      <c r="L2181" s="88" t="str">
        <f>Master!L2238</f>
        <v>HARJINDER SINGH</v>
      </c>
      <c r="M2181" s="88" t="str">
        <f>Master!M2238</f>
        <v>PATHLIGHT SCHOOL</v>
      </c>
      <c r="N2181" s="88" t="str">
        <f>Master!N2238</f>
        <v>SOUTH</v>
      </c>
      <c r="O2181" s="88" t="str">
        <f>Master!O2238</f>
        <v>Junior Dance (Dance CCA) (continue from 2017)</v>
      </c>
      <c r="P2181" s="88" t="str">
        <f>Master!P2238</f>
        <v>PER HR</v>
      </c>
      <c r="Q2181" s="88" t="str">
        <f>Master!Q2238</f>
        <v>April Billing</v>
      </c>
      <c r="R2181" s="406" t="str">
        <f>Master!R2238</f>
        <v>DEC</v>
      </c>
      <c r="S2181" s="406">
        <f>Master!S2238</f>
        <v>3375</v>
      </c>
      <c r="T2181" s="406" t="str">
        <f>Master!T2238</f>
        <v/>
      </c>
      <c r="U2181" s="406" t="str">
        <f>Master!U2238</f>
        <v/>
      </c>
      <c r="V2181" s="406" t="str">
        <f>Master!V2238</f>
        <v/>
      </c>
      <c r="W2181" s="406" t="str">
        <f>Master!W2238</f>
        <v/>
      </c>
      <c r="X2181" s="406">
        <f>Master!X2238</f>
        <v>3375</v>
      </c>
      <c r="Y2181" s="406" t="str">
        <f>Master!Y2238</f>
        <v/>
      </c>
      <c r="Z2181" s="406" t="str">
        <f>Master!Z2238</f>
        <v/>
      </c>
      <c r="AA2181" s="406" t="str">
        <f>Master!AA2238</f>
        <v/>
      </c>
      <c r="AB2181" s="406" t="str">
        <f>Master!AB2238</f>
        <v/>
      </c>
      <c r="AC2181" s="406" t="str">
        <f>Master!AC2238</f>
        <v/>
      </c>
      <c r="AD2181" s="406" t="str">
        <f>Master!AD2238</f>
        <v/>
      </c>
      <c r="AE2181" s="406" t="str">
        <f>Master!AE2238</f>
        <v/>
      </c>
      <c r="AF2181" s="406" t="str">
        <f>Master!AF2238</f>
        <v/>
      </c>
      <c r="AG2181" s="406" t="str">
        <f>Master!AG2238</f>
        <v/>
      </c>
      <c r="AH2181" s="88" t="str">
        <f>Master!AH2238</f>
        <v>Cheque</v>
      </c>
      <c r="AI2181" s="88" t="str">
        <f>Master!AI2238</f>
        <v>12.04.19</v>
      </c>
      <c r="AJ2181" s="406">
        <f>Master!AJ2238</f>
        <v>3375</v>
      </c>
      <c r="AK2181" s="406">
        <f>Master!AK2238</f>
        <v>0</v>
      </c>
      <c r="AL2181" s="88" t="str">
        <f>Master!AL2238</f>
        <v>RAMESH</v>
      </c>
      <c r="AM2181" s="416">
        <v>1360.0</v>
      </c>
      <c r="AN2181" s="416"/>
      <c r="AO2181" s="416"/>
      <c r="AP2181" s="416"/>
      <c r="AQ2181" s="416"/>
      <c r="AR2181" s="416">
        <f t="shared" si="10"/>
        <v>1360</v>
      </c>
      <c r="AS2181" s="417">
        <f t="shared" si="11"/>
        <v>0.402962963</v>
      </c>
      <c r="AT2181" s="416">
        <f t="shared" si="12"/>
        <v>2015</v>
      </c>
      <c r="AU2181" s="417"/>
    </row>
    <row r="2182">
      <c r="A2182" s="88" t="str">
        <f>Master!A2239</f>
        <v>VIVE18068</v>
      </c>
      <c r="B2182" s="88" t="str">
        <f>Master!B2239</f>
        <v>INVVIVE18050024</v>
      </c>
      <c r="C2182" s="88" t="str">
        <f>Master!C2239</f>
        <v>31st May 2018</v>
      </c>
      <c r="D2182" s="88">
        <f>Master!D2239</f>
        <v>10</v>
      </c>
      <c r="E2182" s="406">
        <f>Master!E2239</f>
        <v>150</v>
      </c>
      <c r="F2182" s="406">
        <f>Master!F2239</f>
        <v>1500</v>
      </c>
      <c r="G2182" s="88" t="str">
        <f>Master!G2239</f>
        <v>Y</v>
      </c>
      <c r="H2182" s="88" t="str">
        <f>Master!H2239</f>
        <v/>
      </c>
      <c r="I2182" s="88" t="str">
        <f>Master!I2239</f>
        <v/>
      </c>
      <c r="J2182" s="88" t="str">
        <f>Master!J2239</f>
        <v>VIVARCH ENRICHMENT PTE LTD</v>
      </c>
      <c r="K2182" s="88" t="str">
        <f>Master!K2239</f>
        <v>DANCE ATELIER PTE LTD</v>
      </c>
      <c r="L2182" s="88" t="str">
        <f>Master!L2239</f>
        <v>HARJINDER SINGH</v>
      </c>
      <c r="M2182" s="88" t="str">
        <f>Master!M2239</f>
        <v>PATHLIGHT SCHOOL</v>
      </c>
      <c r="N2182" s="88" t="str">
        <f>Master!N2239</f>
        <v>SOUTH</v>
      </c>
      <c r="O2182" s="88" t="str">
        <f>Master!O2239</f>
        <v>Junior Dance (Dance CCA) (continue from 2017)</v>
      </c>
      <c r="P2182" s="88" t="str">
        <f>Master!P2239</f>
        <v>PER HR</v>
      </c>
      <c r="Q2182" s="88" t="str">
        <f>Master!Q2239</f>
        <v>May Billing</v>
      </c>
      <c r="R2182" s="406" t="str">
        <f>Master!R2239</f>
        <v>DEC</v>
      </c>
      <c r="S2182" s="406">
        <f>Master!S2239</f>
        <v>1500</v>
      </c>
      <c r="T2182" s="406" t="str">
        <f>Master!T2239</f>
        <v/>
      </c>
      <c r="U2182" s="406" t="str">
        <f>Master!U2239</f>
        <v/>
      </c>
      <c r="V2182" s="406" t="str">
        <f>Master!V2239</f>
        <v/>
      </c>
      <c r="W2182" s="406" t="str">
        <f>Master!W2239</f>
        <v/>
      </c>
      <c r="X2182" s="406" t="str">
        <f>Master!X2239</f>
        <v/>
      </c>
      <c r="Y2182" s="406">
        <f>Master!Y2239</f>
        <v>1500</v>
      </c>
      <c r="Z2182" s="406" t="str">
        <f>Master!Z2239</f>
        <v/>
      </c>
      <c r="AA2182" s="406" t="str">
        <f>Master!AA2239</f>
        <v/>
      </c>
      <c r="AB2182" s="406" t="str">
        <f>Master!AB2239</f>
        <v/>
      </c>
      <c r="AC2182" s="406" t="str">
        <f>Master!AC2239</f>
        <v/>
      </c>
      <c r="AD2182" s="406" t="str">
        <f>Master!AD2239</f>
        <v/>
      </c>
      <c r="AE2182" s="406" t="str">
        <f>Master!AE2239</f>
        <v/>
      </c>
      <c r="AF2182" s="406" t="str">
        <f>Master!AF2239</f>
        <v/>
      </c>
      <c r="AG2182" s="406" t="str">
        <f>Master!AG2239</f>
        <v/>
      </c>
      <c r="AH2182" s="88" t="str">
        <f>Master!AH2239</f>
        <v>Cheque</v>
      </c>
      <c r="AI2182" s="88" t="str">
        <f>Master!AI2239</f>
        <v>12.03.19</v>
      </c>
      <c r="AJ2182" s="406">
        <f>Master!AJ2239</f>
        <v>1500</v>
      </c>
      <c r="AK2182" s="406">
        <f>Master!AK2239</f>
        <v>0</v>
      </c>
      <c r="AL2182" s="88" t="str">
        <f>Master!AL2239</f>
        <v>RAMESH</v>
      </c>
      <c r="AM2182" s="416">
        <v>620.0</v>
      </c>
      <c r="AN2182" s="416"/>
      <c r="AO2182" s="416"/>
      <c r="AP2182" s="416"/>
      <c r="AQ2182" s="416"/>
      <c r="AR2182" s="416">
        <f t="shared" si="10"/>
        <v>620</v>
      </c>
      <c r="AS2182" s="417">
        <f t="shared" si="11"/>
        <v>0.4133333333</v>
      </c>
      <c r="AT2182" s="416">
        <f t="shared" si="12"/>
        <v>880</v>
      </c>
      <c r="AU2182" s="417"/>
    </row>
    <row r="2183">
      <c r="A2183" s="88" t="str">
        <f>Master!A2240</f>
        <v>VIVE18069</v>
      </c>
      <c r="B2183" s="88" t="str">
        <f>Master!B2240</f>
        <v>INVVIVE1801100008</v>
      </c>
      <c r="C2183" s="88" t="str">
        <f>Master!C2240</f>
        <v>14th Nov 2018</v>
      </c>
      <c r="D2183" s="88">
        <f>Master!D2240</f>
        <v>12</v>
      </c>
      <c r="E2183" s="406">
        <f>Master!E2240</f>
        <v>150</v>
      </c>
      <c r="F2183" s="406">
        <f>Master!F2240</f>
        <v>1800</v>
      </c>
      <c r="G2183" s="88" t="str">
        <f>Master!G2240</f>
        <v>Y</v>
      </c>
      <c r="H2183" s="88" t="str">
        <f>Master!H2240</f>
        <v/>
      </c>
      <c r="I2183" s="88" t="str">
        <f>Master!I2240</f>
        <v/>
      </c>
      <c r="J2183" s="88" t="str">
        <f>Master!J2240</f>
        <v>VIVARCH ENRICHMENT PTE LTD</v>
      </c>
      <c r="K2183" s="88" t="str">
        <f>Master!K2240</f>
        <v>DANCE ATELIER PTE LTD</v>
      </c>
      <c r="L2183" s="88" t="str">
        <f>Master!L2240</f>
        <v>HARJINDER SINGH</v>
      </c>
      <c r="M2183" s="88" t="str">
        <f>Master!M2240</f>
        <v>PATHLIGHT SCHOOL</v>
      </c>
      <c r="N2183" s="88" t="str">
        <f>Master!N2240</f>
        <v>SOUTH</v>
      </c>
      <c r="O2183" s="88" t="str">
        <f>Master!O2240</f>
        <v>Junior Dance (Dance CCA) (continue from 2017)</v>
      </c>
      <c r="P2183" s="88" t="str">
        <f>Master!P2240</f>
        <v>PER HR</v>
      </c>
      <c r="Q2183" s="88" t="str">
        <f>Master!Q2240</f>
        <v>July Billing</v>
      </c>
      <c r="R2183" s="406" t="str">
        <f>Master!R2240</f>
        <v>DEC</v>
      </c>
      <c r="S2183" s="406">
        <f>Master!S2240</f>
        <v>1800</v>
      </c>
      <c r="T2183" s="406" t="str">
        <f>Master!T2240</f>
        <v/>
      </c>
      <c r="U2183" s="406" t="str">
        <f>Master!U2240</f>
        <v/>
      </c>
      <c r="V2183" s="406" t="str">
        <f>Master!V2240</f>
        <v/>
      </c>
      <c r="W2183" s="406" t="str">
        <f>Master!W2240</f>
        <v/>
      </c>
      <c r="X2183" s="406" t="str">
        <f>Master!X2240</f>
        <v/>
      </c>
      <c r="Y2183" s="406" t="str">
        <f>Master!Y2240</f>
        <v/>
      </c>
      <c r="Z2183" s="406" t="str">
        <f>Master!Z2240</f>
        <v/>
      </c>
      <c r="AA2183" s="406">
        <f>Master!AA2240</f>
        <v>1800</v>
      </c>
      <c r="AB2183" s="406" t="str">
        <f>Master!AB2240</f>
        <v/>
      </c>
      <c r="AC2183" s="406" t="str">
        <f>Master!AC2240</f>
        <v/>
      </c>
      <c r="AD2183" s="406" t="str">
        <f>Master!AD2240</f>
        <v/>
      </c>
      <c r="AE2183" s="406" t="str">
        <f>Master!AE2240</f>
        <v/>
      </c>
      <c r="AF2183" s="406" t="str">
        <f>Master!AF2240</f>
        <v/>
      </c>
      <c r="AG2183" s="406" t="str">
        <f>Master!AG2240</f>
        <v/>
      </c>
      <c r="AH2183" s="88" t="str">
        <f>Master!AH2240</f>
        <v>Cheque</v>
      </c>
      <c r="AI2183" s="88" t="str">
        <f>Master!AI2240</f>
        <v>11.02.19</v>
      </c>
      <c r="AJ2183" s="406">
        <f>Master!AJ2240</f>
        <v>1800</v>
      </c>
      <c r="AK2183" s="406">
        <f>Master!AK2240</f>
        <v>0</v>
      </c>
      <c r="AL2183" s="88" t="str">
        <f>Master!AL2240</f>
        <v>RAMESH</v>
      </c>
      <c r="AM2183" s="416">
        <v>740.0</v>
      </c>
      <c r="AN2183" s="416"/>
      <c r="AO2183" s="416"/>
      <c r="AP2183" s="416"/>
      <c r="AQ2183" s="416"/>
      <c r="AR2183" s="416">
        <f t="shared" si="10"/>
        <v>740</v>
      </c>
      <c r="AS2183" s="417">
        <f t="shared" si="11"/>
        <v>0.4111111111</v>
      </c>
      <c r="AT2183" s="416">
        <f t="shared" si="12"/>
        <v>1060</v>
      </c>
      <c r="AU2183" s="417"/>
    </row>
    <row r="2184">
      <c r="A2184" s="88" t="str">
        <f>Master!A2241</f>
        <v>VIVE18070</v>
      </c>
      <c r="B2184" s="88" t="str">
        <f>Master!B2241</f>
        <v>INVVIVE18090001</v>
      </c>
      <c r="C2184" s="88" t="str">
        <f>Master!C2241</f>
        <v>1st Oct 2018</v>
      </c>
      <c r="D2184" s="88">
        <f>Master!D2241</f>
        <v>7</v>
      </c>
      <c r="E2184" s="406">
        <f>Master!E2241</f>
        <v>150</v>
      </c>
      <c r="F2184" s="406">
        <f>Master!F2241</f>
        <v>1050</v>
      </c>
      <c r="G2184" s="88" t="str">
        <f>Master!G2241</f>
        <v>Y</v>
      </c>
      <c r="H2184" s="88" t="str">
        <f>Master!H2241</f>
        <v/>
      </c>
      <c r="I2184" s="88" t="str">
        <f>Master!I2241</f>
        <v/>
      </c>
      <c r="J2184" s="88" t="str">
        <f>Master!J2241</f>
        <v>VIVARCH ENRICHMENT PTE LTD</v>
      </c>
      <c r="K2184" s="88" t="str">
        <f>Master!K2241</f>
        <v>DANCE ATELIER PTE LTD</v>
      </c>
      <c r="L2184" s="88" t="str">
        <f>Master!L2241</f>
        <v>HARJINDER SINGH</v>
      </c>
      <c r="M2184" s="88" t="str">
        <f>Master!M2241</f>
        <v>PATHLIGHT SCHOOL</v>
      </c>
      <c r="N2184" s="88" t="str">
        <f>Master!N2241</f>
        <v>SOUTH</v>
      </c>
      <c r="O2184" s="88" t="str">
        <f>Master!O2241</f>
        <v>Junior Dance (Dance CCA) (continue from 2017)</v>
      </c>
      <c r="P2184" s="88" t="str">
        <f>Master!P2241</f>
        <v>PER HR</v>
      </c>
      <c r="Q2184" s="88" t="str">
        <f>Master!Q2241</f>
        <v>August Billing</v>
      </c>
      <c r="R2184" s="406" t="str">
        <f>Master!R2241</f>
        <v>DEC</v>
      </c>
      <c r="S2184" s="406">
        <f>Master!S2241</f>
        <v>1050</v>
      </c>
      <c r="T2184" s="406" t="str">
        <f>Master!T2241</f>
        <v/>
      </c>
      <c r="U2184" s="406" t="str">
        <f>Master!U2241</f>
        <v/>
      </c>
      <c r="V2184" s="406" t="str">
        <f>Master!V2241</f>
        <v/>
      </c>
      <c r="W2184" s="406" t="str">
        <f>Master!W2241</f>
        <v/>
      </c>
      <c r="X2184" s="406" t="str">
        <f>Master!X2241</f>
        <v/>
      </c>
      <c r="Y2184" s="406" t="str">
        <f>Master!Y2241</f>
        <v/>
      </c>
      <c r="Z2184" s="406" t="str">
        <f>Master!Z2241</f>
        <v/>
      </c>
      <c r="AA2184" s="406" t="str">
        <f>Master!AA2241</f>
        <v/>
      </c>
      <c r="AB2184" s="406">
        <f>Master!AB2241</f>
        <v>1050</v>
      </c>
      <c r="AC2184" s="406" t="str">
        <f>Master!AC2241</f>
        <v/>
      </c>
      <c r="AD2184" s="406" t="str">
        <f>Master!AD2241</f>
        <v/>
      </c>
      <c r="AE2184" s="406" t="str">
        <f>Master!AE2241</f>
        <v/>
      </c>
      <c r="AF2184" s="406" t="str">
        <f>Master!AF2241</f>
        <v/>
      </c>
      <c r="AG2184" s="406" t="str">
        <f>Master!AG2241</f>
        <v/>
      </c>
      <c r="AH2184" s="88" t="str">
        <f>Master!AH2241</f>
        <v>Cheque</v>
      </c>
      <c r="AI2184" s="88" t="str">
        <f>Master!AI2241</f>
        <v>16.11.19</v>
      </c>
      <c r="AJ2184" s="406">
        <f>Master!AJ2241</f>
        <v>1050</v>
      </c>
      <c r="AK2184" s="406">
        <f>Master!AK2241</f>
        <v>0</v>
      </c>
      <c r="AL2184" s="88" t="str">
        <f>Master!AL2241</f>
        <v>RAMESH</v>
      </c>
      <c r="AM2184" s="416">
        <v>400.0</v>
      </c>
      <c r="AN2184" s="416"/>
      <c r="AO2184" s="416"/>
      <c r="AP2184" s="416"/>
      <c r="AQ2184" s="416"/>
      <c r="AR2184" s="416">
        <f t="shared" si="10"/>
        <v>400</v>
      </c>
      <c r="AS2184" s="417">
        <f t="shared" si="11"/>
        <v>0.380952381</v>
      </c>
      <c r="AT2184" s="416">
        <f t="shared" si="12"/>
        <v>650</v>
      </c>
      <c r="AU2184" s="417"/>
    </row>
    <row r="2185">
      <c r="A2185" s="88" t="str">
        <f>Master!A2242</f>
        <v>VIVE18071</v>
      </c>
      <c r="B2185" s="88" t="str">
        <f>Master!B2242</f>
        <v>INVVIVE1801200006</v>
      </c>
      <c r="C2185" s="88" t="str">
        <f>Master!C2242</f>
        <v>11th Dec 2018</v>
      </c>
      <c r="D2185" s="88">
        <f>Master!D2242</f>
        <v>2</v>
      </c>
      <c r="E2185" s="406">
        <f>Master!E2242</f>
        <v>150</v>
      </c>
      <c r="F2185" s="406">
        <f>Master!F2242</f>
        <v>300</v>
      </c>
      <c r="G2185" s="88" t="str">
        <f>Master!G2242</f>
        <v>Y</v>
      </c>
      <c r="H2185" s="88" t="str">
        <f>Master!H2242</f>
        <v/>
      </c>
      <c r="I2185" s="88" t="str">
        <f>Master!I2242</f>
        <v/>
      </c>
      <c r="J2185" s="88" t="str">
        <f>Master!J2242</f>
        <v>VIVARCH ENRICHMENT PTE LTD</v>
      </c>
      <c r="K2185" s="88" t="str">
        <f>Master!K2242</f>
        <v>DANCE ATELIER PTE LTD</v>
      </c>
      <c r="L2185" s="88" t="str">
        <f>Master!L2242</f>
        <v>HARJINDER SINGH</v>
      </c>
      <c r="M2185" s="88" t="str">
        <f>Master!M2242</f>
        <v>PATHLIGHT SCHOOL</v>
      </c>
      <c r="N2185" s="88" t="str">
        <f>Master!N2242</f>
        <v>SOUTH</v>
      </c>
      <c r="O2185" s="88" t="str">
        <f>Master!O2242</f>
        <v>Junior Dance (Dance CCA) (continue from 2017)</v>
      </c>
      <c r="P2185" s="88" t="str">
        <f>Master!P2242</f>
        <v>PER HR</v>
      </c>
      <c r="Q2185" s="88" t="str">
        <f>Master!Q2242</f>
        <v>Sept Billing</v>
      </c>
      <c r="R2185" s="406" t="str">
        <f>Master!R2242</f>
        <v>DEC</v>
      </c>
      <c r="S2185" s="406">
        <f>Master!S2242</f>
        <v>300</v>
      </c>
      <c r="T2185" s="406" t="str">
        <f>Master!T2242</f>
        <v/>
      </c>
      <c r="U2185" s="406" t="str">
        <f>Master!U2242</f>
        <v/>
      </c>
      <c r="V2185" s="406" t="str">
        <f>Master!V2242</f>
        <v/>
      </c>
      <c r="W2185" s="406" t="str">
        <f>Master!W2242</f>
        <v/>
      </c>
      <c r="X2185" s="406" t="str">
        <f>Master!X2242</f>
        <v/>
      </c>
      <c r="Y2185" s="406" t="str">
        <f>Master!Y2242</f>
        <v/>
      </c>
      <c r="Z2185" s="406" t="str">
        <f>Master!Z2242</f>
        <v/>
      </c>
      <c r="AA2185" s="406" t="str">
        <f>Master!AA2242</f>
        <v/>
      </c>
      <c r="AB2185" s="406" t="str">
        <f>Master!AB2242</f>
        <v/>
      </c>
      <c r="AC2185" s="406">
        <f>Master!AC2242</f>
        <v>300</v>
      </c>
      <c r="AD2185" s="406" t="str">
        <f>Master!AD2242</f>
        <v/>
      </c>
      <c r="AE2185" s="406" t="str">
        <f>Master!AE2242</f>
        <v/>
      </c>
      <c r="AF2185" s="406" t="str">
        <f>Master!AF2242</f>
        <v/>
      </c>
      <c r="AG2185" s="406" t="str">
        <f>Master!AG2242</f>
        <v/>
      </c>
      <c r="AH2185" s="88" t="str">
        <f>Master!AH2242</f>
        <v>Cheque</v>
      </c>
      <c r="AI2185" s="88" t="str">
        <f>Master!AI2242</f>
        <v>11.02.19</v>
      </c>
      <c r="AJ2185" s="406">
        <f>Master!AJ2242</f>
        <v>300</v>
      </c>
      <c r="AK2185" s="406">
        <f>Master!AK2242</f>
        <v>0</v>
      </c>
      <c r="AL2185" s="88" t="str">
        <f>Master!AL2242</f>
        <v>RAMESH</v>
      </c>
      <c r="AM2185" s="416">
        <v>110.0</v>
      </c>
      <c r="AN2185" s="416"/>
      <c r="AO2185" s="416"/>
      <c r="AP2185" s="416"/>
      <c r="AQ2185" s="416"/>
      <c r="AR2185" s="416">
        <f t="shared" si="10"/>
        <v>110</v>
      </c>
      <c r="AS2185" s="417">
        <f t="shared" si="11"/>
        <v>0.3666666667</v>
      </c>
      <c r="AT2185" s="416">
        <f t="shared" si="12"/>
        <v>190</v>
      </c>
      <c r="AU2185" s="417"/>
    </row>
    <row r="2186">
      <c r="A2186" s="88" t="str">
        <f>Master!A2243</f>
        <v>VIVE18072</v>
      </c>
      <c r="B2186" s="88" t="str">
        <f>Master!B2243</f>
        <v>INVVIVE1801200010</v>
      </c>
      <c r="C2186" s="88" t="str">
        <f>Master!C2243</f>
        <v>11th Dec 2018</v>
      </c>
      <c r="D2186" s="88">
        <f>Master!D2243</f>
        <v>4</v>
      </c>
      <c r="E2186" s="406">
        <f>Master!E2243</f>
        <v>150</v>
      </c>
      <c r="F2186" s="406">
        <f>Master!F2243</f>
        <v>600</v>
      </c>
      <c r="G2186" s="88" t="str">
        <f>Master!G2243</f>
        <v>Y</v>
      </c>
      <c r="H2186" s="88" t="str">
        <f>Master!H2243</f>
        <v/>
      </c>
      <c r="I2186" s="88" t="str">
        <f>Master!I2243</f>
        <v/>
      </c>
      <c r="J2186" s="88" t="str">
        <f>Master!J2243</f>
        <v>VIVARCH ENRICHMENT PTE LTD</v>
      </c>
      <c r="K2186" s="88" t="str">
        <f>Master!K2243</f>
        <v>DANCE ATELIER PTE LTD</v>
      </c>
      <c r="L2186" s="88" t="str">
        <f>Master!L2243</f>
        <v>HARJINDER SINGH</v>
      </c>
      <c r="M2186" s="88" t="str">
        <f>Master!M2243</f>
        <v>PATHLIGHT SCHOOL</v>
      </c>
      <c r="N2186" s="88" t="str">
        <f>Master!N2243</f>
        <v>SOUTH</v>
      </c>
      <c r="O2186" s="88" t="str">
        <f>Master!O2243</f>
        <v>Junior Dance (Dance CCA) (continue from 2017)</v>
      </c>
      <c r="P2186" s="88" t="str">
        <f>Master!P2243</f>
        <v>PER HR</v>
      </c>
      <c r="Q2186" s="88" t="str">
        <f>Master!Q2243</f>
        <v>Oct Billing</v>
      </c>
      <c r="R2186" s="406" t="str">
        <f>Master!R2243</f>
        <v>DEC</v>
      </c>
      <c r="S2186" s="406">
        <f>Master!S2243</f>
        <v>600</v>
      </c>
      <c r="T2186" s="406" t="str">
        <f>Master!T2243</f>
        <v/>
      </c>
      <c r="U2186" s="406" t="str">
        <f>Master!U2243</f>
        <v/>
      </c>
      <c r="V2186" s="406" t="str">
        <f>Master!V2243</f>
        <v/>
      </c>
      <c r="W2186" s="406" t="str">
        <f>Master!W2243</f>
        <v/>
      </c>
      <c r="X2186" s="406" t="str">
        <f>Master!X2243</f>
        <v/>
      </c>
      <c r="Y2186" s="406" t="str">
        <f>Master!Y2243</f>
        <v/>
      </c>
      <c r="Z2186" s="406" t="str">
        <f>Master!Z2243</f>
        <v/>
      </c>
      <c r="AA2186" s="406" t="str">
        <f>Master!AA2243</f>
        <v/>
      </c>
      <c r="AB2186" s="406" t="str">
        <f>Master!AB2243</f>
        <v/>
      </c>
      <c r="AC2186" s="406" t="str">
        <f>Master!AC2243</f>
        <v/>
      </c>
      <c r="AD2186" s="406" t="str">
        <f>Master!AD2243</f>
        <v/>
      </c>
      <c r="AE2186" s="406">
        <f>Master!AE2243</f>
        <v>600</v>
      </c>
      <c r="AF2186" s="406" t="str">
        <f>Master!AF2243</f>
        <v/>
      </c>
      <c r="AG2186" s="406" t="str">
        <f>Master!AG2243</f>
        <v/>
      </c>
      <c r="AH2186" s="88" t="str">
        <f>Master!AH2243</f>
        <v>Cheque</v>
      </c>
      <c r="AI2186" s="88" t="str">
        <f>Master!AI2243</f>
        <v>11.02.19</v>
      </c>
      <c r="AJ2186" s="406">
        <f>Master!AJ2243</f>
        <v>600</v>
      </c>
      <c r="AK2186" s="406">
        <f>Master!AK2243</f>
        <v>0</v>
      </c>
      <c r="AL2186" s="88" t="str">
        <f>Master!AL2243</f>
        <v>RAMESH</v>
      </c>
      <c r="AM2186" s="416">
        <v>240.0</v>
      </c>
      <c r="AN2186" s="416"/>
      <c r="AO2186" s="416"/>
      <c r="AP2186" s="416"/>
      <c r="AQ2186" s="416"/>
      <c r="AR2186" s="416">
        <f t="shared" si="10"/>
        <v>240</v>
      </c>
      <c r="AS2186" s="417">
        <f t="shared" si="11"/>
        <v>0.4</v>
      </c>
      <c r="AT2186" s="416">
        <f t="shared" si="12"/>
        <v>360</v>
      </c>
      <c r="AU2186" s="417"/>
    </row>
    <row r="2187">
      <c r="A2187" s="88" t="str">
        <f>Master!A2244</f>
        <v>VIVE18073</v>
      </c>
      <c r="B2187" s="88" t="str">
        <f>Master!B2244</f>
        <v>INVVIVE1801200003</v>
      </c>
      <c r="C2187" s="88" t="str">
        <f>Master!C2244</f>
        <v>11th Dec 2018</v>
      </c>
      <c r="D2187" s="88">
        <f>Master!D2244</f>
        <v>3</v>
      </c>
      <c r="E2187" s="406">
        <f>Master!E2244</f>
        <v>150</v>
      </c>
      <c r="F2187" s="406">
        <f>Master!F2244</f>
        <v>450</v>
      </c>
      <c r="G2187" s="88" t="str">
        <f>Master!G2244</f>
        <v>Y</v>
      </c>
      <c r="H2187" s="88" t="str">
        <f>Master!H2244</f>
        <v/>
      </c>
      <c r="I2187" s="88" t="str">
        <f>Master!I2244</f>
        <v/>
      </c>
      <c r="J2187" s="88" t="str">
        <f>Master!J2244</f>
        <v>VIVARCH ENRICHMENT PTE LTD</v>
      </c>
      <c r="K2187" s="88" t="str">
        <f>Master!K2244</f>
        <v>DANCE ATELIER PTE LTD</v>
      </c>
      <c r="L2187" s="88" t="str">
        <f>Master!L2244</f>
        <v>HARJINDER SINGH</v>
      </c>
      <c r="M2187" s="88" t="str">
        <f>Master!M2244</f>
        <v>PATHLIGHT SCHOOL</v>
      </c>
      <c r="N2187" s="88" t="str">
        <f>Master!N2244</f>
        <v>SOUTH</v>
      </c>
      <c r="O2187" s="88" t="str">
        <f>Master!O2244</f>
        <v>Junior Dance (Dance CCA) (continue from 2017)</v>
      </c>
      <c r="P2187" s="88" t="str">
        <f>Master!P2244</f>
        <v>PER HR</v>
      </c>
      <c r="Q2187" s="88" t="str">
        <f>Master!Q2244</f>
        <v>Nov Billing</v>
      </c>
      <c r="R2187" s="406" t="str">
        <f>Master!R2244</f>
        <v>DEC</v>
      </c>
      <c r="S2187" s="406">
        <f>Master!S2244</f>
        <v>450</v>
      </c>
      <c r="T2187" s="406" t="str">
        <f>Master!T2244</f>
        <v/>
      </c>
      <c r="U2187" s="406" t="str">
        <f>Master!U2244</f>
        <v/>
      </c>
      <c r="V2187" s="406" t="str">
        <f>Master!V2244</f>
        <v/>
      </c>
      <c r="W2187" s="406" t="str">
        <f>Master!W2244</f>
        <v/>
      </c>
      <c r="X2187" s="406" t="str">
        <f>Master!X2244</f>
        <v/>
      </c>
      <c r="Y2187" s="406" t="str">
        <f>Master!Y2244</f>
        <v/>
      </c>
      <c r="Z2187" s="406" t="str">
        <f>Master!Z2244</f>
        <v/>
      </c>
      <c r="AA2187" s="406" t="str">
        <f>Master!AA2244</f>
        <v/>
      </c>
      <c r="AB2187" s="406" t="str">
        <f>Master!AB2244</f>
        <v/>
      </c>
      <c r="AC2187" s="406" t="str">
        <f>Master!AC2244</f>
        <v/>
      </c>
      <c r="AD2187" s="406" t="str">
        <f>Master!AD2244</f>
        <v/>
      </c>
      <c r="AE2187" s="406" t="str">
        <f>Master!AE2244</f>
        <v/>
      </c>
      <c r="AF2187" s="406">
        <f>Master!AF2244</f>
        <v>450</v>
      </c>
      <c r="AG2187" s="406" t="str">
        <f>Master!AG2244</f>
        <v/>
      </c>
      <c r="AH2187" s="88" t="str">
        <f>Master!AH2244</f>
        <v>Cheque</v>
      </c>
      <c r="AI2187" s="88" t="str">
        <f>Master!AI2244</f>
        <v>11.02.19</v>
      </c>
      <c r="AJ2187" s="406">
        <f>Master!AJ2244</f>
        <v>450</v>
      </c>
      <c r="AK2187" s="406">
        <f>Master!AK2244</f>
        <v>0</v>
      </c>
      <c r="AL2187" s="88" t="str">
        <f>Master!AL2244</f>
        <v>RAMESH</v>
      </c>
      <c r="AM2187" s="416">
        <v>170.0</v>
      </c>
      <c r="AN2187" s="416"/>
      <c r="AO2187" s="416"/>
      <c r="AP2187" s="416"/>
      <c r="AQ2187" s="416"/>
      <c r="AR2187" s="416">
        <f t="shared" si="10"/>
        <v>170</v>
      </c>
      <c r="AS2187" s="417">
        <f t="shared" si="11"/>
        <v>0.3777777778</v>
      </c>
      <c r="AT2187" s="416">
        <f t="shared" si="12"/>
        <v>280</v>
      </c>
      <c r="AU2187" s="417"/>
    </row>
    <row r="2188" hidden="1">
      <c r="A2188" s="88" t="str">
        <f>Master!A2245</f>
        <v>VIVE18074</v>
      </c>
      <c r="B2188" s="88" t="str">
        <f>Master!B2245</f>
        <v>INVVIVE1806001</v>
      </c>
      <c r="C2188" s="524">
        <f>Master!C2245</f>
        <v>43256</v>
      </c>
      <c r="D2188" s="88">
        <f>Master!D2245</f>
        <v>1</v>
      </c>
      <c r="E2188" s="406">
        <f>Master!E2245</f>
        <v>2150</v>
      </c>
      <c r="F2188" s="406">
        <f>Master!F2245</f>
        <v>2150</v>
      </c>
      <c r="G2188" s="88" t="str">
        <f>Master!G2245</f>
        <v>Y</v>
      </c>
      <c r="H2188" s="88" t="str">
        <f>Master!H2245</f>
        <v>This is cost for cost invoice</v>
      </c>
      <c r="I2188" s="88" t="str">
        <f>Master!I2245</f>
        <v/>
      </c>
      <c r="J2188" s="88" t="str">
        <f>Master!J2245</f>
        <v>VIVARCH ENRICHMENT PTE LTD</v>
      </c>
      <c r="K2188" s="88" t="str">
        <f>Master!K2245</f>
        <v>VIVARCH ENRICHMENT PTE LTD</v>
      </c>
      <c r="L2188" s="88" t="str">
        <f>Master!L2245</f>
        <v>HARJINDER SINGH</v>
      </c>
      <c r="M2188" s="88" t="str">
        <f>Master!M2245</f>
        <v>Bukit Merah Sec</v>
      </c>
      <c r="N2188" s="88" t="str">
        <f>Master!N2245</f>
        <v>SOUTH</v>
      </c>
      <c r="O2188" s="88" t="str">
        <f>Master!O2245</f>
        <v>Purchase of costume for Schools' Festivo celebration
</v>
      </c>
      <c r="P2188" s="88" t="str">
        <f>Master!P2245</f>
        <v/>
      </c>
      <c r="Q2188" s="88" t="str">
        <f>Master!Q2245</f>
        <v/>
      </c>
      <c r="R2188" s="406" t="str">
        <f>Master!R2245</f>
        <v/>
      </c>
      <c r="S2188" s="406">
        <f>Master!S2245</f>
        <v>2150</v>
      </c>
      <c r="T2188" s="406" t="str">
        <f>Master!T2245</f>
        <v/>
      </c>
      <c r="U2188" s="406" t="str">
        <f>Master!U2245</f>
        <v/>
      </c>
      <c r="V2188" s="406" t="str">
        <f>Master!V2245</f>
        <v/>
      </c>
      <c r="W2188" s="406" t="str">
        <f>Master!W2245</f>
        <v/>
      </c>
      <c r="X2188" s="406" t="str">
        <f>Master!X2245</f>
        <v/>
      </c>
      <c r="Y2188" s="406">
        <f>Master!Y2245</f>
        <v>2150</v>
      </c>
      <c r="Z2188" s="406" t="str">
        <f>Master!Z2245</f>
        <v/>
      </c>
      <c r="AA2188" s="406" t="str">
        <f>Master!AA2245</f>
        <v/>
      </c>
      <c r="AB2188" s="406" t="str">
        <f>Master!AB2245</f>
        <v/>
      </c>
      <c r="AC2188" s="406" t="str">
        <f>Master!AC2245</f>
        <v/>
      </c>
      <c r="AD2188" s="406" t="str">
        <f>Master!AD2245</f>
        <v/>
      </c>
      <c r="AE2188" s="406" t="str">
        <f>Master!AE2245</f>
        <v/>
      </c>
      <c r="AF2188" s="406" t="str">
        <f>Master!AF2245</f>
        <v/>
      </c>
      <c r="AG2188" s="406" t="str">
        <f>Master!AG2245</f>
        <v/>
      </c>
      <c r="AH2188" s="88">
        <f>Master!AH2245</f>
        <v>5003402670</v>
      </c>
      <c r="AI2188" s="88" t="str">
        <f>Master!AI2245</f>
        <v>02.07.18</v>
      </c>
      <c r="AJ2188" s="406">
        <f>Master!AJ2245</f>
        <v>2150</v>
      </c>
      <c r="AK2188" s="406">
        <f>Master!AK2245</f>
        <v>0</v>
      </c>
      <c r="AL2188" s="88" t="str">
        <f>Master!AL2245</f>
        <v/>
      </c>
      <c r="AM2188" s="416"/>
      <c r="AN2188" s="416"/>
      <c r="AO2188" s="416"/>
      <c r="AP2188" s="416"/>
      <c r="AQ2188" s="416"/>
      <c r="AR2188" s="416">
        <f t="shared" si="10"/>
        <v>0</v>
      </c>
      <c r="AS2188" s="417">
        <f t="shared" si="11"/>
        <v>0</v>
      </c>
      <c r="AT2188" s="416">
        <f t="shared" si="12"/>
        <v>2150</v>
      </c>
      <c r="AU2188" s="417"/>
    </row>
    <row r="2189" hidden="1">
      <c r="A2189" s="88" t="str">
        <f>Master!A2246</f>
        <v>VIVE18075</v>
      </c>
      <c r="B2189" s="88" t="str">
        <f>Master!B2246</f>
        <v>Refllected on project code and invoice no:
Project Code: VIVE18113
Invoice No: INVVIVE18011000012</v>
      </c>
      <c r="C2189" s="88" t="str">
        <f>Master!C2246</f>
        <v>14th Oct 2018</v>
      </c>
      <c r="D2189" s="88" t="str">
        <f>Master!D2246</f>
        <v/>
      </c>
      <c r="E2189" s="406" t="str">
        <f>Master!E2246</f>
        <v/>
      </c>
      <c r="F2189" s="406">
        <f>Master!F2246</f>
        <v>0</v>
      </c>
      <c r="G2189" s="88" t="str">
        <f>Master!G2246</f>
        <v>N</v>
      </c>
      <c r="H2189" s="88" t="str">
        <f>Master!H2246</f>
        <v>Refllected on project code and invoice No:
Project Code: VIVE18113
Invoice No: INVVIVE18011000012</v>
      </c>
      <c r="I2189" s="88" t="str">
        <f>Master!I2246</f>
        <v/>
      </c>
      <c r="J2189" s="88" t="str">
        <f>Master!J2246</f>
        <v>VIVARCH ENRICHMENT PTE LTD</v>
      </c>
      <c r="K2189" s="88" t="str">
        <f>Master!K2246</f>
        <v>DANCE ATELIER PTE LTD</v>
      </c>
      <c r="L2189" s="88" t="str">
        <f>Master!L2246</f>
        <v>HARJINDER SINGH</v>
      </c>
      <c r="M2189" s="88" t="str">
        <f>Master!M2246</f>
        <v>PATHLIGHT SCHOOL</v>
      </c>
      <c r="N2189" s="88" t="str">
        <f>Master!N2246</f>
        <v>SOUTH</v>
      </c>
      <c r="O2189" s="88" t="str">
        <f>Master!O2246</f>
        <v>Jazz (June)</v>
      </c>
      <c r="P2189" s="88" t="str">
        <f>Master!P2246</f>
        <v>PER HR</v>
      </c>
      <c r="Q2189" s="88" t="str">
        <f>Master!Q2246</f>
        <v>June</v>
      </c>
      <c r="R2189" s="406" t="str">
        <f>Master!R2246</f>
        <v>DEC</v>
      </c>
      <c r="S2189" s="406">
        <f>Master!S2246</f>
        <v>0</v>
      </c>
      <c r="T2189" s="406" t="str">
        <f>Master!T2246</f>
        <v/>
      </c>
      <c r="U2189" s="406" t="str">
        <f>Master!U2246</f>
        <v/>
      </c>
      <c r="V2189" s="406" t="str">
        <f>Master!V2246</f>
        <v/>
      </c>
      <c r="W2189" s="406" t="str">
        <f>Master!W2246</f>
        <v/>
      </c>
      <c r="X2189" s="406" t="str">
        <f>Master!X2246</f>
        <v/>
      </c>
      <c r="Y2189" s="406" t="str">
        <f>Master!Y2246</f>
        <v/>
      </c>
      <c r="Z2189" s="406" t="str">
        <f>Master!Z2246</f>
        <v/>
      </c>
      <c r="AA2189" s="406" t="str">
        <f>Master!AA2246</f>
        <v/>
      </c>
      <c r="AB2189" s="406" t="str">
        <f>Master!AB2246</f>
        <v/>
      </c>
      <c r="AC2189" s="406" t="str">
        <f>Master!AC2246</f>
        <v/>
      </c>
      <c r="AD2189" s="406" t="str">
        <f>Master!AD2246</f>
        <v/>
      </c>
      <c r="AE2189" s="406" t="str">
        <f>Master!AE2246</f>
        <v/>
      </c>
      <c r="AF2189" s="406" t="str">
        <f>Master!AF2246</f>
        <v/>
      </c>
      <c r="AG2189" s="406" t="str">
        <f>Master!AG2246</f>
        <v/>
      </c>
      <c r="AH2189" s="88" t="str">
        <f>Master!AH2246</f>
        <v/>
      </c>
      <c r="AI2189" s="88" t="str">
        <f>Master!AI2246</f>
        <v/>
      </c>
      <c r="AJ2189" s="406" t="str">
        <f>Master!AJ2246</f>
        <v/>
      </c>
      <c r="AK2189" s="406">
        <f>Master!AK2246</f>
        <v>0</v>
      </c>
      <c r="AL2189" s="88" t="str">
        <f>Master!AL2246</f>
        <v/>
      </c>
      <c r="AM2189" s="416"/>
      <c r="AN2189" s="416"/>
      <c r="AO2189" s="416"/>
      <c r="AP2189" s="416"/>
      <c r="AQ2189" s="416"/>
      <c r="AR2189" s="416">
        <f t="shared" si="10"/>
        <v>0</v>
      </c>
      <c r="AS2189" s="417" t="str">
        <f t="shared" si="11"/>
        <v>#DIV/0!</v>
      </c>
      <c r="AT2189" s="416">
        <f t="shared" si="12"/>
        <v>0</v>
      </c>
      <c r="AU2189" s="417"/>
    </row>
    <row r="2190" hidden="1">
      <c r="A2190" s="88" t="str">
        <f>Master!A2247</f>
        <v>VIVE18076</v>
      </c>
      <c r="B2190" s="88" t="str">
        <f>Master!B2247</f>
        <v>Refllected on project code and invoice no:
Project Code: VIVE18114
Invoice No: INVVIVE18011000013</v>
      </c>
      <c r="C2190" s="88" t="str">
        <f>Master!C2247</f>
        <v>25th Jan 2019</v>
      </c>
      <c r="D2190" s="88" t="str">
        <f>Master!D2247</f>
        <v/>
      </c>
      <c r="E2190" s="406" t="str">
        <f>Master!E2247</f>
        <v/>
      </c>
      <c r="F2190" s="406">
        <f>Master!F2247</f>
        <v>0</v>
      </c>
      <c r="G2190" s="88" t="str">
        <f>Master!G2247</f>
        <v>N</v>
      </c>
      <c r="H2190" s="88" t="str">
        <f>Master!H2247</f>
        <v>Refllected on project code and invoice No:
Project Code: VIVE18114
Invoice No: INVVIVE18011000013</v>
      </c>
      <c r="I2190" s="88" t="str">
        <f>Master!I2247</f>
        <v/>
      </c>
      <c r="J2190" s="88" t="str">
        <f>Master!J2247</f>
        <v>VIVARCH ENRICHMENT PTE LTD</v>
      </c>
      <c r="K2190" s="88" t="str">
        <f>Master!K2247</f>
        <v>DANCE ATELIER PTE LTD</v>
      </c>
      <c r="L2190" s="88" t="str">
        <f>Master!L2247</f>
        <v>HARJINDER SINGH</v>
      </c>
      <c r="M2190" s="88" t="str">
        <f>Master!M2247</f>
        <v>PATHLIGHT SCHOOL</v>
      </c>
      <c r="N2190" s="88" t="str">
        <f>Master!N2247</f>
        <v>SOUTH</v>
      </c>
      <c r="O2190" s="88" t="str">
        <f>Master!O2247</f>
        <v>Step Aerobics (June)</v>
      </c>
      <c r="P2190" s="88" t="str">
        <f>Master!P2247</f>
        <v>PER HR</v>
      </c>
      <c r="Q2190" s="88" t="str">
        <f>Master!Q2247</f>
        <v>June</v>
      </c>
      <c r="R2190" s="406" t="str">
        <f>Master!R2247</f>
        <v>DEC</v>
      </c>
      <c r="S2190" s="406">
        <f>Master!S2247</f>
        <v>0</v>
      </c>
      <c r="T2190" s="406" t="str">
        <f>Master!T2247</f>
        <v/>
      </c>
      <c r="U2190" s="406" t="str">
        <f>Master!U2247</f>
        <v/>
      </c>
      <c r="V2190" s="406" t="str">
        <f>Master!V2247</f>
        <v/>
      </c>
      <c r="W2190" s="406" t="str">
        <f>Master!W2247</f>
        <v/>
      </c>
      <c r="X2190" s="406" t="str">
        <f>Master!X2247</f>
        <v/>
      </c>
      <c r="Y2190" s="406" t="str">
        <f>Master!Y2247</f>
        <v/>
      </c>
      <c r="Z2190" s="406" t="str">
        <f>Master!Z2247</f>
        <v/>
      </c>
      <c r="AA2190" s="406" t="str">
        <f>Master!AA2247</f>
        <v/>
      </c>
      <c r="AB2190" s="406" t="str">
        <f>Master!AB2247</f>
        <v/>
      </c>
      <c r="AC2190" s="406" t="str">
        <f>Master!AC2247</f>
        <v/>
      </c>
      <c r="AD2190" s="406" t="str">
        <f>Master!AD2247</f>
        <v/>
      </c>
      <c r="AE2190" s="406" t="str">
        <f>Master!AE2247</f>
        <v/>
      </c>
      <c r="AF2190" s="406" t="str">
        <f>Master!AF2247</f>
        <v/>
      </c>
      <c r="AG2190" s="406" t="str">
        <f>Master!AG2247</f>
        <v/>
      </c>
      <c r="AH2190" s="88" t="str">
        <f>Master!AH2247</f>
        <v/>
      </c>
      <c r="AI2190" s="414" t="str">
        <f>Master!AI2247</f>
        <v/>
      </c>
      <c r="AJ2190" s="406" t="str">
        <f>Master!AJ2247</f>
        <v/>
      </c>
      <c r="AK2190" s="406">
        <f>Master!AK2247</f>
        <v>0</v>
      </c>
      <c r="AL2190" s="88" t="str">
        <f>Master!AL2247</f>
        <v/>
      </c>
      <c r="AM2190" s="416"/>
      <c r="AN2190" s="416"/>
      <c r="AO2190" s="416"/>
      <c r="AP2190" s="416"/>
      <c r="AQ2190" s="416"/>
      <c r="AR2190" s="416">
        <f t="shared" si="10"/>
        <v>0</v>
      </c>
      <c r="AS2190" s="417" t="str">
        <f t="shared" si="11"/>
        <v>#DIV/0!</v>
      </c>
      <c r="AT2190" s="416">
        <f t="shared" si="12"/>
        <v>0</v>
      </c>
      <c r="AU2190" s="417"/>
    </row>
    <row r="2191" hidden="1">
      <c r="A2191" s="88" t="str">
        <f>Master!A2248</f>
        <v>VIVE18077</v>
      </c>
      <c r="B2191" s="88" t="str">
        <f>Master!B2248</f>
        <v>INVVIVE181200022</v>
      </c>
      <c r="C2191" s="525">
        <f>Master!C2248</f>
        <v>43475</v>
      </c>
      <c r="D2191" s="88">
        <f>Master!D2248</f>
        <v>1</v>
      </c>
      <c r="E2191" s="406">
        <f>Master!E2248</f>
        <v>5850</v>
      </c>
      <c r="F2191" s="406">
        <f>Master!F2248</f>
        <v>5850</v>
      </c>
      <c r="G2191" s="88" t="str">
        <f>Master!G2248</f>
        <v/>
      </c>
      <c r="H2191" s="88" t="str">
        <f>Master!H2248</f>
        <v/>
      </c>
      <c r="I2191" s="88" t="str">
        <f>Master!I2248</f>
        <v/>
      </c>
      <c r="J2191" s="88" t="str">
        <f>Master!J2248</f>
        <v>VIVARCH ENRICHMENT PTE LTD</v>
      </c>
      <c r="K2191" s="88" t="str">
        <f>Master!K2248</f>
        <v/>
      </c>
      <c r="L2191" s="88" t="str">
        <f>Master!L2248</f>
        <v>LINDEN LOKE</v>
      </c>
      <c r="M2191" s="88" t="str">
        <f>Master!M2248</f>
        <v>Changkat Changi  Pri</v>
      </c>
      <c r="N2191" s="88" t="str">
        <f>Master!N2248</f>
        <v>EAST</v>
      </c>
      <c r="O2191" s="88" t="str">
        <f>Master!O2248</f>
        <v>BEATBOX, PERCUSSIONS,HIP HOP</v>
      </c>
      <c r="P2191" s="88" t="str">
        <f>Master!P2248</f>
        <v>PACKAGE - PAX</v>
      </c>
      <c r="Q2191" s="88" t="str">
        <f>Master!Q2248</f>
        <v/>
      </c>
      <c r="R2191" s="406" t="str">
        <f>Master!R2248</f>
        <v>JUL</v>
      </c>
      <c r="S2191" s="406">
        <f>Master!S2248</f>
        <v>5850</v>
      </c>
      <c r="T2191" s="406" t="str">
        <f>Master!T2248</f>
        <v/>
      </c>
      <c r="U2191" s="406" t="str">
        <f>Master!U2248</f>
        <v/>
      </c>
      <c r="V2191" s="406" t="str">
        <f>Master!V2248</f>
        <v/>
      </c>
      <c r="W2191" s="406" t="str">
        <f>Master!W2248</f>
        <v/>
      </c>
      <c r="X2191" s="406" t="str">
        <f>Master!X2248</f>
        <v/>
      </c>
      <c r="Y2191" s="406" t="str">
        <f>Master!Y2248</f>
        <v/>
      </c>
      <c r="Z2191" s="406" t="str">
        <f>Master!Z2248</f>
        <v/>
      </c>
      <c r="AA2191" s="406" t="str">
        <f>Master!AA2248</f>
        <v/>
      </c>
      <c r="AB2191" s="406" t="str">
        <f>Master!AB2248</f>
        <v/>
      </c>
      <c r="AC2191" s="406" t="str">
        <f>Master!AC2248</f>
        <v/>
      </c>
      <c r="AD2191" s="406" t="str">
        <f>Master!AD2248</f>
        <v/>
      </c>
      <c r="AE2191" s="406" t="str">
        <f>Master!AE2248</f>
        <v/>
      </c>
      <c r="AF2191" s="406">
        <f>Master!AF2248</f>
        <v>5850</v>
      </c>
      <c r="AG2191" s="406" t="str">
        <f>Master!AG2248</f>
        <v/>
      </c>
      <c r="AH2191" s="88">
        <f>Master!AH2248</f>
        <v>5003502362</v>
      </c>
      <c r="AI2191" s="88" t="str">
        <f>Master!AI2248</f>
        <v>07.02.19</v>
      </c>
      <c r="AJ2191" s="406">
        <f>Master!AJ2248</f>
        <v>5850</v>
      </c>
      <c r="AK2191" s="406">
        <f>Master!AK2248</f>
        <v>0</v>
      </c>
      <c r="AL2191" s="88" t="str">
        <f>Master!AL2248</f>
        <v/>
      </c>
      <c r="AM2191" s="416">
        <f>770+1000</f>
        <v>1770</v>
      </c>
      <c r="AN2191" s="416"/>
      <c r="AO2191" s="416"/>
      <c r="AP2191" s="416"/>
      <c r="AQ2191" s="416"/>
      <c r="AR2191" s="416">
        <f t="shared" si="10"/>
        <v>1770</v>
      </c>
      <c r="AS2191" s="417">
        <f t="shared" si="11"/>
        <v>0.3025641026</v>
      </c>
      <c r="AT2191" s="416">
        <f t="shared" si="12"/>
        <v>4080</v>
      </c>
      <c r="AU2191" s="417"/>
    </row>
    <row r="2192" hidden="1">
      <c r="A2192" s="88" t="str">
        <f>Master!A2249</f>
        <v>VIVE18078</v>
      </c>
      <c r="B2192" s="88" t="str">
        <f>Master!B2249</f>
        <v>INVVIVE18080003</v>
      </c>
      <c r="C2192" s="525">
        <f>Master!C2249</f>
        <v>43336</v>
      </c>
      <c r="D2192" s="88">
        <f>Master!D2249</f>
        <v>1</v>
      </c>
      <c r="E2192" s="406">
        <f>Master!E2249</f>
        <v>6199</v>
      </c>
      <c r="F2192" s="406">
        <f>Master!F2249</f>
        <v>6199</v>
      </c>
      <c r="G2192" s="88" t="str">
        <f>Master!G2249</f>
        <v>Y</v>
      </c>
      <c r="H2192" s="88" t="str">
        <f>Master!H2249</f>
        <v/>
      </c>
      <c r="I2192" s="88" t="str">
        <f>Master!I2249</f>
        <v/>
      </c>
      <c r="J2192" s="88" t="str">
        <f>Master!J2249</f>
        <v>VIVARCH ENRICHMENT PTE LTD</v>
      </c>
      <c r="K2192" s="88" t="str">
        <f>Master!K2249</f>
        <v>VIVARCH ENRICHMENT PTE LTD</v>
      </c>
      <c r="L2192" s="88" t="str">
        <f>Master!L2249</f>
        <v>RAMESH</v>
      </c>
      <c r="M2192" s="88" t="str">
        <f>Master!M2249</f>
        <v>HDB JULY RUN</v>
      </c>
      <c r="N2192" s="88" t="str">
        <f>Master!N2249</f>
        <v>SOUTH</v>
      </c>
      <c r="O2192" s="88" t="str">
        <f>Master!O2249</f>
        <v>Secondary Run @ River Valley High School</v>
      </c>
      <c r="P2192" s="88" t="str">
        <f>Master!P2249</f>
        <v>PACKAGE - PAX</v>
      </c>
      <c r="Q2192" s="88" t="str">
        <f>Master!Q2249</f>
        <v/>
      </c>
      <c r="R2192" s="406" t="str">
        <f>Master!R2249</f>
        <v>MAY</v>
      </c>
      <c r="S2192" s="406">
        <f>Master!S2249</f>
        <v>6199</v>
      </c>
      <c r="T2192" s="406" t="str">
        <f>Master!T2249</f>
        <v/>
      </c>
      <c r="U2192" s="406" t="str">
        <f>Master!U2249</f>
        <v/>
      </c>
      <c r="V2192" s="406" t="str">
        <f>Master!V2249</f>
        <v/>
      </c>
      <c r="W2192" s="406" t="str">
        <f>Master!W2249</f>
        <v/>
      </c>
      <c r="X2192" s="406" t="str">
        <f>Master!X2249</f>
        <v/>
      </c>
      <c r="Y2192" s="406" t="str">
        <f>Master!Y2249</f>
        <v/>
      </c>
      <c r="Z2192" s="406" t="str">
        <f>Master!Z2249</f>
        <v/>
      </c>
      <c r="AA2192" s="406">
        <f>Master!AA2249</f>
        <v>6199</v>
      </c>
      <c r="AB2192" s="406" t="str">
        <f>Master!AB2249</f>
        <v/>
      </c>
      <c r="AC2192" s="406" t="str">
        <f>Master!AC2249</f>
        <v/>
      </c>
      <c r="AD2192" s="406" t="str">
        <f>Master!AD2249</f>
        <v/>
      </c>
      <c r="AE2192" s="406" t="str">
        <f>Master!AE2249</f>
        <v/>
      </c>
      <c r="AF2192" s="406" t="str">
        <f>Master!AF2249</f>
        <v/>
      </c>
      <c r="AG2192" s="406" t="str">
        <f>Master!AG2249</f>
        <v/>
      </c>
      <c r="AH2192" s="88">
        <f>Master!AH2249</f>
        <v>1815089058</v>
      </c>
      <c r="AI2192" s="88" t="str">
        <f>Master!AI2249</f>
        <v>21.09.18</v>
      </c>
      <c r="AJ2192" s="406">
        <f>Master!AJ2249</f>
        <v>6199</v>
      </c>
      <c r="AK2192" s="406">
        <f>Master!AK2249</f>
        <v>0</v>
      </c>
      <c r="AL2192" s="88" t="str">
        <f>Master!AL2249</f>
        <v/>
      </c>
      <c r="AM2192" s="416">
        <v>150.0</v>
      </c>
      <c r="AN2192" s="416"/>
      <c r="AO2192" s="416"/>
      <c r="AP2192" s="416"/>
      <c r="AQ2192" s="416"/>
      <c r="AR2192" s="416">
        <f t="shared" si="10"/>
        <v>150</v>
      </c>
      <c r="AS2192" s="417">
        <f t="shared" si="11"/>
        <v>0.0241974512</v>
      </c>
      <c r="AT2192" s="416">
        <f t="shared" si="12"/>
        <v>6049</v>
      </c>
      <c r="AU2192" s="417"/>
    </row>
    <row r="2193" hidden="1">
      <c r="A2193" s="88" t="str">
        <f>Master!A2250</f>
        <v>VIVE18079</v>
      </c>
      <c r="B2193" s="88" t="str">
        <f>Master!B2250</f>
        <v>INVVIVE18080001</v>
      </c>
      <c r="C2193" s="525">
        <f>Master!C2250</f>
        <v>43334</v>
      </c>
      <c r="D2193" s="88">
        <f>Master!D2250</f>
        <v>1</v>
      </c>
      <c r="E2193" s="406">
        <f>Master!E2250</f>
        <v>1500</v>
      </c>
      <c r="F2193" s="406">
        <f>Master!F2250</f>
        <v>1500</v>
      </c>
      <c r="G2193" s="88" t="str">
        <f>Master!G2250</f>
        <v>Y</v>
      </c>
      <c r="H2193" s="88" t="str">
        <f>Master!H2250</f>
        <v>Package Price</v>
      </c>
      <c r="I2193" s="88" t="str">
        <f>Master!I2250</f>
        <v/>
      </c>
      <c r="J2193" s="88" t="str">
        <f>Master!J2250</f>
        <v>VIVARCH ENRICHMENT PTE LTD</v>
      </c>
      <c r="K2193" s="88" t="str">
        <f>Master!K2250</f>
        <v>VIVARCH ENRICHMENT PTE LTD</v>
      </c>
      <c r="L2193" s="88" t="str">
        <f>Master!L2250</f>
        <v>RAMESH</v>
      </c>
      <c r="M2193" s="88" t="str">
        <f>Master!M2250</f>
        <v>FUCHUN SECONDARY SCHOOL</v>
      </c>
      <c r="N2193" s="88" t="str">
        <f>Master!N2250</f>
        <v>NORTH</v>
      </c>
      <c r="O2193" s="88" t="str">
        <f>Master!O2250</f>
        <v>STAY OUT CAMP 2018</v>
      </c>
      <c r="P2193" s="88" t="str">
        <f>Master!P2250</f>
        <v>PACKAGE - PAX</v>
      </c>
      <c r="Q2193" s="88" t="str">
        <f>Master!Q2250</f>
        <v>Package Price</v>
      </c>
      <c r="R2193" s="406" t="str">
        <f>Master!R2250</f>
        <v>JUL</v>
      </c>
      <c r="S2193" s="406">
        <f>Master!S2250</f>
        <v>1500</v>
      </c>
      <c r="T2193" s="406" t="str">
        <f>Master!T2250</f>
        <v/>
      </c>
      <c r="U2193" s="406" t="str">
        <f>Master!U2250</f>
        <v/>
      </c>
      <c r="V2193" s="406" t="str">
        <f>Master!V2250</f>
        <v/>
      </c>
      <c r="W2193" s="406" t="str">
        <f>Master!W2250</f>
        <v/>
      </c>
      <c r="X2193" s="406" t="str">
        <f>Master!X2250</f>
        <v/>
      </c>
      <c r="Y2193" s="406" t="str">
        <f>Master!Y2250</f>
        <v/>
      </c>
      <c r="Z2193" s="406" t="str">
        <f>Master!Z2250</f>
        <v/>
      </c>
      <c r="AA2193" s="406">
        <f>Master!AA2250</f>
        <v>1500</v>
      </c>
      <c r="AB2193" s="406" t="str">
        <f>Master!AB2250</f>
        <v/>
      </c>
      <c r="AC2193" s="406" t="str">
        <f>Master!AC2250</f>
        <v/>
      </c>
      <c r="AD2193" s="406" t="str">
        <f>Master!AD2250</f>
        <v/>
      </c>
      <c r="AE2193" s="406" t="str">
        <f>Master!AE2250</f>
        <v/>
      </c>
      <c r="AF2193" s="406" t="str">
        <f>Master!AF2250</f>
        <v/>
      </c>
      <c r="AG2193" s="406" t="str">
        <f>Master!AG2250</f>
        <v/>
      </c>
      <c r="AH2193" s="88">
        <f>Master!AH2250</f>
        <v>5003439923</v>
      </c>
      <c r="AI2193" s="88" t="str">
        <f>Master!AI2250</f>
        <v>18.09.18</v>
      </c>
      <c r="AJ2193" s="406">
        <f>Master!AJ2250</f>
        <v>1500</v>
      </c>
      <c r="AK2193" s="406">
        <f>Master!AK2250</f>
        <v>0</v>
      </c>
      <c r="AL2193" s="88" t="str">
        <f>Master!AL2250</f>
        <v/>
      </c>
      <c r="AM2193" s="416">
        <f>270+202.5+180</f>
        <v>652.5</v>
      </c>
      <c r="AN2193" s="416"/>
      <c r="AO2193" s="416"/>
      <c r="AP2193" s="416">
        <v>13.2</v>
      </c>
      <c r="AQ2193" s="416"/>
      <c r="AR2193" s="416">
        <f t="shared" si="10"/>
        <v>665.7</v>
      </c>
      <c r="AS2193" s="417">
        <f t="shared" si="11"/>
        <v>0.4438</v>
      </c>
      <c r="AT2193" s="416">
        <f t="shared" si="12"/>
        <v>834.3</v>
      </c>
      <c r="AU2193" s="417"/>
    </row>
    <row r="2194" hidden="1">
      <c r="A2194" s="88" t="str">
        <f>Master!A2251</f>
        <v>VIVE18080</v>
      </c>
      <c r="B2194" s="88" t="str">
        <f>Master!B2251</f>
        <v>INVVIVE18110021</v>
      </c>
      <c r="C2194" s="88" t="str">
        <f>Master!C2251</f>
        <v>26th Nov 2018</v>
      </c>
      <c r="D2194" s="88">
        <f>Master!D2251</f>
        <v>88</v>
      </c>
      <c r="E2194" s="406">
        <f>Master!E2251</f>
        <v>38</v>
      </c>
      <c r="F2194" s="406">
        <f>Master!F2251</f>
        <v>3344</v>
      </c>
      <c r="G2194" s="88" t="str">
        <f>Master!G2251</f>
        <v/>
      </c>
      <c r="H2194" s="88" t="str">
        <f>Master!H2251</f>
        <v/>
      </c>
      <c r="I2194" s="88" t="str">
        <f>Master!I2251</f>
        <v/>
      </c>
      <c r="J2194" s="88" t="str">
        <f>Master!J2251</f>
        <v>VIVARCH ENRICHMENT PTE LTD</v>
      </c>
      <c r="K2194" s="88" t="str">
        <f>Master!K2251</f>
        <v>PASSIONISTA PTE LTD</v>
      </c>
      <c r="L2194" s="88" t="str">
        <f>Master!L2251</f>
        <v>NORAIN</v>
      </c>
      <c r="M2194" s="88" t="str">
        <f>Master!M2251</f>
        <v>South View Primary School</v>
      </c>
      <c r="N2194" s="88" t="str">
        <f>Master!N2251</f>
        <v>WEST</v>
      </c>
      <c r="O2194" s="88" t="str">
        <f>Master!O2251</f>
        <v>JUnior Career Fair 2018 - 
1. Culinary
2. Liquid Chef
3. Barista</v>
      </c>
      <c r="P2194" s="88" t="str">
        <f>Master!P2251</f>
        <v>PER PAX</v>
      </c>
      <c r="Q2194" s="88" t="str">
        <f>Master!Q2251</f>
        <v>$38 per pax</v>
      </c>
      <c r="R2194" s="406" t="str">
        <f>Master!R2251</f>
        <v>JUL</v>
      </c>
      <c r="S2194" s="406">
        <f>Master!S2251</f>
        <v>3344</v>
      </c>
      <c r="T2194" s="406" t="str">
        <f>Master!T2251</f>
        <v/>
      </c>
      <c r="U2194" s="406" t="str">
        <f>Master!U2251</f>
        <v/>
      </c>
      <c r="V2194" s="406" t="str">
        <f>Master!V2251</f>
        <v/>
      </c>
      <c r="W2194" s="406" t="str">
        <f>Master!W2251</f>
        <v/>
      </c>
      <c r="X2194" s="406" t="str">
        <f>Master!X2251</f>
        <v/>
      </c>
      <c r="Y2194" s="406" t="str">
        <f>Master!Y2251</f>
        <v/>
      </c>
      <c r="Z2194" s="406" t="str">
        <f>Master!Z2251</f>
        <v/>
      </c>
      <c r="AA2194" s="406" t="str">
        <f>Master!AA2251</f>
        <v/>
      </c>
      <c r="AB2194" s="406" t="str">
        <f>Master!AB2251</f>
        <v/>
      </c>
      <c r="AC2194" s="406" t="str">
        <f>Master!AC2251</f>
        <v/>
      </c>
      <c r="AD2194" s="406" t="str">
        <f>Master!AD2251</f>
        <v/>
      </c>
      <c r="AE2194" s="406" t="str">
        <f>Master!AE2251</f>
        <v/>
      </c>
      <c r="AF2194" s="406">
        <f>Master!AF2251</f>
        <v>3344</v>
      </c>
      <c r="AG2194" s="406" t="str">
        <f>Master!AG2251</f>
        <v/>
      </c>
      <c r="AH2194" s="88">
        <f>Master!AH2251</f>
        <v>5003483380</v>
      </c>
      <c r="AI2194" s="88" t="str">
        <f>Master!AI2251</f>
        <v>12.12.18</v>
      </c>
      <c r="AJ2194" s="406">
        <f>Master!AJ2251</f>
        <v>3344</v>
      </c>
      <c r="AK2194" s="406">
        <f>Master!AK2251</f>
        <v>0</v>
      </c>
      <c r="AL2194" s="88" t="str">
        <f>Master!AL2251</f>
        <v/>
      </c>
      <c r="AM2194" s="416">
        <f>335.5+297+370+1095+90+425+180+1582.5+25</f>
        <v>4400</v>
      </c>
      <c r="AN2194" s="416">
        <f>407+550</f>
        <v>957</v>
      </c>
      <c r="AO2194" s="416"/>
      <c r="AP2194" s="416">
        <v>68.0</v>
      </c>
      <c r="AQ2194" s="416"/>
      <c r="AR2194" s="416">
        <f t="shared" si="10"/>
        <v>5425</v>
      </c>
      <c r="AS2194" s="417">
        <f t="shared" si="11"/>
        <v>1.622308612</v>
      </c>
      <c r="AT2194" s="416">
        <f t="shared" si="12"/>
        <v>-2081</v>
      </c>
      <c r="AU2194" s="417"/>
    </row>
    <row r="2195" hidden="1">
      <c r="A2195" s="88" t="str">
        <f>Master!A2256</f>
        <v>VIVE18081</v>
      </c>
      <c r="B2195" s="88" t="str">
        <f>Master!B2256</f>
        <v>INVVIVE18110016        </v>
      </c>
      <c r="C2195" s="521">
        <f>Master!C2256</f>
        <v>43424</v>
      </c>
      <c r="D2195" s="88">
        <f>Master!D2256</f>
        <v>1</v>
      </c>
      <c r="E2195" s="406">
        <f>Master!E2256</f>
        <v>5700</v>
      </c>
      <c r="F2195" s="406">
        <f>Master!F2256</f>
        <v>5700</v>
      </c>
      <c r="G2195" s="88" t="str">
        <f>Master!G2256</f>
        <v/>
      </c>
      <c r="H2195" s="88" t="str">
        <f>Master!H2256</f>
        <v/>
      </c>
      <c r="I2195" s="88" t="str">
        <f>Master!I2256</f>
        <v/>
      </c>
      <c r="J2195" s="88" t="str">
        <f>Master!J2256</f>
        <v>VIVARCH ENRICHMENT PTE LTD</v>
      </c>
      <c r="K2195" s="88" t="str">
        <f>Master!K2256</f>
        <v>PASSIONISTA PTE LTD</v>
      </c>
      <c r="L2195" s="88" t="str">
        <f>Master!L2256</f>
        <v>NORAIN</v>
      </c>
      <c r="M2195" s="88" t="str">
        <f>Master!M2256</f>
        <v>Dunearn Sec</v>
      </c>
      <c r="N2195" s="88" t="str">
        <f>Master!N2256</f>
        <v>WEST</v>
      </c>
      <c r="O2195" s="88" t="str">
        <f>Master!O2256</f>
        <v>VR AR EM</v>
      </c>
      <c r="P2195" s="88" t="str">
        <f>Master!P2256</f>
        <v>PER PAX</v>
      </c>
      <c r="Q2195" s="536">
        <f>Master!Q2256</f>
        <v>300</v>
      </c>
      <c r="R2195" s="406" t="str">
        <f>Master!R2256</f>
        <v>JUL</v>
      </c>
      <c r="S2195" s="406">
        <f>Master!S2256</f>
        <v>5700</v>
      </c>
      <c r="T2195" s="406" t="str">
        <f>Master!T2256</f>
        <v/>
      </c>
      <c r="U2195" s="406" t="str">
        <f>Master!U2256</f>
        <v/>
      </c>
      <c r="V2195" s="406" t="str">
        <f>Master!V2256</f>
        <v/>
      </c>
      <c r="W2195" s="406" t="str">
        <f>Master!W2256</f>
        <v/>
      </c>
      <c r="X2195" s="406" t="str">
        <f>Master!X2256</f>
        <v/>
      </c>
      <c r="Y2195" s="406" t="str">
        <f>Master!Y2256</f>
        <v/>
      </c>
      <c r="Z2195" s="406" t="str">
        <f>Master!Z2256</f>
        <v/>
      </c>
      <c r="AA2195" s="406" t="str">
        <f>Master!AA2256</f>
        <v/>
      </c>
      <c r="AB2195" s="406" t="str">
        <f>Master!AB2256</f>
        <v/>
      </c>
      <c r="AC2195" s="406" t="str">
        <f>Master!AC2256</f>
        <v/>
      </c>
      <c r="AD2195" s="406" t="str">
        <f>Master!AD2256</f>
        <v/>
      </c>
      <c r="AE2195" s="406">
        <f>Master!AE2256</f>
        <v>5700</v>
      </c>
      <c r="AF2195" s="406" t="str">
        <f>Master!AF2256</f>
        <v/>
      </c>
      <c r="AG2195" s="406" t="str">
        <f>Master!AG2256</f>
        <v/>
      </c>
      <c r="AH2195" s="88">
        <f>Master!AH2256</f>
        <v>5003482128</v>
      </c>
      <c r="AI2195" s="88" t="str">
        <f>Master!AI2256</f>
        <v>11.12.18</v>
      </c>
      <c r="AJ2195" s="406">
        <f>Master!AJ2256</f>
        <v>5700</v>
      </c>
      <c r="AK2195" s="406">
        <f>Master!AK2256</f>
        <v>0</v>
      </c>
      <c r="AL2195" s="88" t="str">
        <f>Master!AL2256</f>
        <v/>
      </c>
      <c r="AM2195" s="416">
        <f>650+352.5</f>
        <v>1002.5</v>
      </c>
      <c r="AN2195" s="416"/>
      <c r="AO2195" s="416"/>
      <c r="AP2195" s="416"/>
      <c r="AQ2195" s="416"/>
      <c r="AR2195" s="416">
        <f t="shared" si="10"/>
        <v>1002.5</v>
      </c>
      <c r="AS2195" s="417">
        <f t="shared" si="11"/>
        <v>0.175877193</v>
      </c>
      <c r="AT2195" s="416">
        <f t="shared" si="12"/>
        <v>4697.5</v>
      </c>
      <c r="AU2195" s="417"/>
    </row>
    <row r="2196" hidden="1">
      <c r="A2196" s="88" t="str">
        <f>Master!A2257</f>
        <v>VIVE18082</v>
      </c>
      <c r="B2196" s="88" t="str">
        <f>Master!B2257</f>
        <v>INVVIVE18110017 - BILLED IN PASSIONISTA BY REQUEST OF TEACHER</v>
      </c>
      <c r="C2196" s="521">
        <f>Master!C2257</f>
        <v>43430</v>
      </c>
      <c r="D2196" s="88">
        <f>Master!D2257</f>
        <v>1</v>
      </c>
      <c r="E2196" s="406">
        <f>Master!E2257</f>
        <v>5320</v>
      </c>
      <c r="F2196" s="406">
        <f>Master!F2257</f>
        <v>5320</v>
      </c>
      <c r="G2196" s="88" t="str">
        <f>Master!G2257</f>
        <v/>
      </c>
      <c r="H2196" s="88" t="str">
        <f>Master!H2257</f>
        <v/>
      </c>
      <c r="I2196" s="88" t="str">
        <f>Master!I2257</f>
        <v/>
      </c>
      <c r="J2196" s="88" t="str">
        <f>Master!J2257</f>
        <v>VIVARCH ENRICHMENT PTE LTD</v>
      </c>
      <c r="K2196" s="88" t="str">
        <f>Master!K2257</f>
        <v/>
      </c>
      <c r="L2196" s="88" t="str">
        <f>Master!L2257</f>
        <v>NORAIN</v>
      </c>
      <c r="M2196" s="88" t="str">
        <f>Master!M2257</f>
        <v>Dunearn Sec</v>
      </c>
      <c r="N2196" s="88" t="str">
        <f>Master!N2257</f>
        <v>WEST</v>
      </c>
      <c r="O2196" s="88" t="str">
        <f>Master!O2257</f>
        <v>Molecular Gastronomy</v>
      </c>
      <c r="P2196" s="88" t="str">
        <f>Master!P2257</f>
        <v>PER PAX</v>
      </c>
      <c r="Q2196" s="536" t="str">
        <f>Master!Q2257</f>
        <v>$300 (Banked in to Passionista)</v>
      </c>
      <c r="R2196" s="406" t="str">
        <f>Master!R2257</f>
        <v>JUL</v>
      </c>
      <c r="S2196" s="406">
        <f>Master!S2257</f>
        <v>5320</v>
      </c>
      <c r="T2196" s="406" t="str">
        <f>Master!T2257</f>
        <v/>
      </c>
      <c r="U2196" s="406" t="str">
        <f>Master!U2257</f>
        <v/>
      </c>
      <c r="V2196" s="406" t="str">
        <f>Master!V2257</f>
        <v/>
      </c>
      <c r="W2196" s="406" t="str">
        <f>Master!W2257</f>
        <v/>
      </c>
      <c r="X2196" s="406" t="str">
        <f>Master!X2257</f>
        <v/>
      </c>
      <c r="Y2196" s="406" t="str">
        <f>Master!Y2257</f>
        <v/>
      </c>
      <c r="Z2196" s="406" t="str">
        <f>Master!Z2257</f>
        <v/>
      </c>
      <c r="AA2196" s="406" t="str">
        <f>Master!AA2257</f>
        <v/>
      </c>
      <c r="AB2196" s="406" t="str">
        <f>Master!AB2257</f>
        <v/>
      </c>
      <c r="AC2196" s="406" t="str">
        <f>Master!AC2257</f>
        <v/>
      </c>
      <c r="AD2196" s="406" t="str">
        <f>Master!AD2257</f>
        <v/>
      </c>
      <c r="AE2196" s="406">
        <f>Master!AE2257</f>
        <v>5320</v>
      </c>
      <c r="AF2196" s="406" t="str">
        <f>Master!AF2257</f>
        <v/>
      </c>
      <c r="AG2196" s="406" t="str">
        <f>Master!AG2257</f>
        <v/>
      </c>
      <c r="AH2196" s="88">
        <f>Master!AH2257</f>
        <v>5003483381</v>
      </c>
      <c r="AI2196" s="88" t="str">
        <f>Master!AI2257</f>
        <v>12.12.18</v>
      </c>
      <c r="AJ2196" s="406">
        <f>Master!AJ2257</f>
        <v>5320</v>
      </c>
      <c r="AK2196" s="406">
        <f>Master!AK2257</f>
        <v>0</v>
      </c>
      <c r="AL2196" s="88" t="str">
        <f>Master!AL2257</f>
        <v/>
      </c>
      <c r="AM2196" s="416">
        <v>1423.75</v>
      </c>
      <c r="AN2196" s="416">
        <v>315.0</v>
      </c>
      <c r="AO2196" s="416"/>
      <c r="AP2196" s="416">
        <v>30.0</v>
      </c>
      <c r="AQ2196" s="416"/>
      <c r="AR2196" s="416">
        <f t="shared" si="10"/>
        <v>1768.75</v>
      </c>
      <c r="AS2196" s="417">
        <f t="shared" si="11"/>
        <v>0.3324718045</v>
      </c>
      <c r="AT2196" s="416">
        <f t="shared" si="12"/>
        <v>3551.25</v>
      </c>
      <c r="AU2196" s="417"/>
    </row>
    <row r="2197" hidden="1">
      <c r="A2197" s="88" t="s">
        <v>5982</v>
      </c>
      <c r="B2197" s="88" t="str">
        <f>Master!B2258</f>
        <v>INVVIVE18110015</v>
      </c>
      <c r="C2197" s="89">
        <f>Master!C2258</f>
        <v>43439</v>
      </c>
      <c r="D2197" s="88">
        <f>Master!D2258</f>
        <v>1</v>
      </c>
      <c r="E2197" s="406">
        <f>Master!E2258</f>
        <v>5478</v>
      </c>
      <c r="F2197" s="406">
        <f>Master!F2258</f>
        <v>5478</v>
      </c>
      <c r="G2197" s="88" t="str">
        <f>Master!G2258</f>
        <v/>
      </c>
      <c r="H2197" s="88" t="str">
        <f>Master!H2258</f>
        <v/>
      </c>
      <c r="I2197" s="88" t="str">
        <f>Master!I2258</f>
        <v/>
      </c>
      <c r="J2197" s="88" t="str">
        <f>Master!J2258</f>
        <v>VIVARCH ENRICHMENT PTE LTD</v>
      </c>
      <c r="K2197" s="88" t="str">
        <f>Master!K2258</f>
        <v>VIVARCH ENRICHMENT PTE LTD</v>
      </c>
      <c r="L2197" s="88" t="str">
        <f>Master!L2258</f>
        <v>NORAIN</v>
      </c>
      <c r="M2197" s="88" t="str">
        <f>Master!M2258</f>
        <v>ST MARGARET SEC</v>
      </c>
      <c r="N2197" s="88" t="str">
        <f>Master!N2258</f>
        <v>WEST</v>
      </c>
      <c r="O2197" s="88" t="str">
        <f>Master!O2258</f>
        <v>SPORTS PROGRAM</v>
      </c>
      <c r="P2197" s="88" t="str">
        <f>Master!P2258</f>
        <v/>
      </c>
      <c r="Q2197" s="88" t="str">
        <f>Master!Q2258</f>
        <v/>
      </c>
      <c r="R2197" s="406" t="str">
        <f>Master!R2258</f>
        <v/>
      </c>
      <c r="S2197" s="406">
        <f>Master!S2258</f>
        <v>5478</v>
      </c>
      <c r="T2197" s="406" t="str">
        <f>Master!T2258</f>
        <v/>
      </c>
      <c r="U2197" s="406" t="str">
        <f>Master!U2258</f>
        <v/>
      </c>
      <c r="V2197" s="406" t="str">
        <f>Master!V2258</f>
        <v/>
      </c>
      <c r="W2197" s="406" t="str">
        <f>Master!W2258</f>
        <v/>
      </c>
      <c r="X2197" s="406" t="str">
        <f>Master!X2258</f>
        <v/>
      </c>
      <c r="Y2197" s="406" t="str">
        <f>Master!Y2258</f>
        <v/>
      </c>
      <c r="Z2197" s="406" t="str">
        <f>Master!Z2258</f>
        <v/>
      </c>
      <c r="AA2197" s="406" t="str">
        <f>Master!AA2258</f>
        <v/>
      </c>
      <c r="AB2197" s="406" t="str">
        <f>Master!AB2258</f>
        <v/>
      </c>
      <c r="AC2197" s="406" t="str">
        <f>Master!AC2258</f>
        <v/>
      </c>
      <c r="AD2197" s="406" t="str">
        <f>Master!AD2258</f>
        <v/>
      </c>
      <c r="AE2197" s="406">
        <f>Master!AE2258</f>
        <v>5478</v>
      </c>
      <c r="AF2197" s="406" t="str">
        <f>Master!AF2258</f>
        <v/>
      </c>
      <c r="AG2197" s="406" t="str">
        <f>Master!AG2258</f>
        <v/>
      </c>
      <c r="AH2197" s="88">
        <f>Master!AH2258</f>
        <v>5003488032</v>
      </c>
      <c r="AI2197" s="88" t="str">
        <f>Master!AI2258</f>
        <v>18.12.18</v>
      </c>
      <c r="AJ2197" s="406">
        <f>Master!AJ2258</f>
        <v>5478</v>
      </c>
      <c r="AK2197" s="406">
        <f>Master!AK2258</f>
        <v>0</v>
      </c>
      <c r="AL2197" s="88" t="str">
        <f>Master!AL2258</f>
        <v/>
      </c>
      <c r="AM2197" s="416">
        <v>805.0</v>
      </c>
      <c r="AN2197" s="416">
        <v>1200.0</v>
      </c>
      <c r="AO2197" s="416"/>
      <c r="AP2197" s="416"/>
      <c r="AQ2197" s="416"/>
      <c r="AR2197" s="416">
        <f t="shared" si="10"/>
        <v>2005</v>
      </c>
      <c r="AS2197" s="417">
        <f t="shared" si="11"/>
        <v>0.3660094925</v>
      </c>
      <c r="AT2197" s="416">
        <f t="shared" si="12"/>
        <v>3473</v>
      </c>
      <c r="AU2197" s="417"/>
    </row>
    <row r="2198" hidden="1">
      <c r="A2198" s="88" t="str">
        <f>Master!A2259</f>
        <v>VIVE18084</v>
      </c>
      <c r="B2198" s="88" t="str">
        <f>Master!B2259</f>
        <v>INVVIVE180110007</v>
      </c>
      <c r="C2198" s="88" t="str">
        <f>Master!C2259</f>
        <v>5th Nov</v>
      </c>
      <c r="D2198" s="88">
        <f>Master!D2259</f>
        <v>23</v>
      </c>
      <c r="E2198" s="406">
        <f>Master!E2259</f>
        <v>220</v>
      </c>
      <c r="F2198" s="406">
        <f>Master!F2259</f>
        <v>5060</v>
      </c>
      <c r="G2198" s="88" t="str">
        <f>Master!G2259</f>
        <v/>
      </c>
      <c r="H2198" s="88" t="str">
        <f>Master!H2259</f>
        <v/>
      </c>
      <c r="I2198" s="88" t="str">
        <f>Master!I2259</f>
        <v/>
      </c>
      <c r="J2198" s="88" t="str">
        <f>Master!J2259</f>
        <v>VIVARCH ENRICHMENT PTE LTD</v>
      </c>
      <c r="K2198" s="88" t="str">
        <f>Master!K2259</f>
        <v>VIVARCH ENRICHMENT PTE LTD</v>
      </c>
      <c r="L2198" s="88" t="str">
        <f>Master!L2259</f>
        <v>NORAIN</v>
      </c>
      <c r="M2198" s="88" t="str">
        <f>Master!M2259</f>
        <v>FUHUA SECONDARY SCHOOL</v>
      </c>
      <c r="N2198" s="88" t="str">
        <f>Master!N2259</f>
        <v>WEST</v>
      </c>
      <c r="O2198" s="88" t="str">
        <f>Master!O2259</f>
        <v>EM PROGRAM - CULINARY</v>
      </c>
      <c r="P2198" s="88" t="str">
        <f>Master!P2259</f>
        <v>PER PAX</v>
      </c>
      <c r="Q2198" s="88">
        <f>Master!Q2259</f>
        <v>220</v>
      </c>
      <c r="R2198" s="406" t="str">
        <f>Master!R2259</f>
        <v>AUG</v>
      </c>
      <c r="S2198" s="406">
        <f>Master!S2259</f>
        <v>5060</v>
      </c>
      <c r="T2198" s="406" t="str">
        <f>Master!T2259</f>
        <v/>
      </c>
      <c r="U2198" s="406" t="str">
        <f>Master!U2259</f>
        <v/>
      </c>
      <c r="V2198" s="406" t="str">
        <f>Master!V2259</f>
        <v/>
      </c>
      <c r="W2198" s="406" t="str">
        <f>Master!W2259</f>
        <v/>
      </c>
      <c r="X2198" s="406" t="str">
        <f>Master!X2259</f>
        <v/>
      </c>
      <c r="Y2198" s="406" t="str">
        <f>Master!Y2259</f>
        <v/>
      </c>
      <c r="Z2198" s="406" t="str">
        <f>Master!Z2259</f>
        <v/>
      </c>
      <c r="AA2198" s="406" t="str">
        <f>Master!AA2259</f>
        <v/>
      </c>
      <c r="AB2198" s="406" t="str">
        <f>Master!AB2259</f>
        <v/>
      </c>
      <c r="AC2198" s="406" t="str">
        <f>Master!AC2259</f>
        <v/>
      </c>
      <c r="AD2198" s="406" t="str">
        <f>Master!AD2259</f>
        <v/>
      </c>
      <c r="AE2198" s="406">
        <f>Master!AE2259</f>
        <v>5060</v>
      </c>
      <c r="AF2198" s="406" t="str">
        <f>Master!AF2259</f>
        <v/>
      </c>
      <c r="AG2198" s="406" t="str">
        <f>Master!AG2259</f>
        <v/>
      </c>
      <c r="AH2198" s="88">
        <f>Master!AH2259</f>
        <v>5003476970</v>
      </c>
      <c r="AI2198" s="88" t="str">
        <f>Master!AI2259</f>
        <v>03.12.18</v>
      </c>
      <c r="AJ2198" s="406">
        <f>Master!AJ2259</f>
        <v>5060</v>
      </c>
      <c r="AK2198" s="406">
        <f>Master!AK2259</f>
        <v>0</v>
      </c>
      <c r="AL2198" s="88" t="str">
        <f>Master!AL2259</f>
        <v/>
      </c>
      <c r="AM2198" s="416">
        <f>1100+1300+1145.5+1300+1403.5+405</f>
        <v>6654</v>
      </c>
      <c r="AN2198" s="416">
        <v>321.0</v>
      </c>
      <c r="AO2198" s="416">
        <v>963.0</v>
      </c>
      <c r="AP2198" s="416">
        <f>8.55+20+41.8</f>
        <v>70.35</v>
      </c>
      <c r="AQ2198" s="416"/>
      <c r="AR2198" s="416">
        <f t="shared" si="10"/>
        <v>8008.35</v>
      </c>
      <c r="AS2198" s="417">
        <f t="shared" si="11"/>
        <v>1.582677866</v>
      </c>
      <c r="AT2198" s="416">
        <f t="shared" si="12"/>
        <v>-2948.35</v>
      </c>
      <c r="AU2198" s="417"/>
    </row>
    <row r="2199" hidden="1">
      <c r="A2199" s="88" t="str">
        <f>Master!A2264</f>
        <v>VIVE18085</v>
      </c>
      <c r="B2199" s="88" t="str">
        <f>Master!B2264</f>
        <v>INVVIVE18011001</v>
      </c>
      <c r="C2199" s="88" t="str">
        <f>Master!C2264</f>
        <v>2nd Nov</v>
      </c>
      <c r="D2199" s="88">
        <f>Master!D2264</f>
        <v>17</v>
      </c>
      <c r="E2199" s="406">
        <f>Master!E2264</f>
        <v>280</v>
      </c>
      <c r="F2199" s="406">
        <f>Master!F2264</f>
        <v>4760</v>
      </c>
      <c r="G2199" s="88" t="str">
        <f>Master!G2264</f>
        <v>Y</v>
      </c>
      <c r="H2199" s="88" t="str">
        <f>Master!H2264</f>
        <v/>
      </c>
      <c r="I2199" s="88" t="str">
        <f>Master!I2264</f>
        <v/>
      </c>
      <c r="J2199" s="88" t="str">
        <f>Master!J2264</f>
        <v>VIVARCH ENRICHMENT PTE LTD</v>
      </c>
      <c r="K2199" s="88" t="str">
        <f>Master!K2264</f>
        <v>PASSIONISTA PTE LTD</v>
      </c>
      <c r="L2199" s="88" t="str">
        <f>Master!L2264</f>
        <v>MARTIN LOCK</v>
      </c>
      <c r="M2199" s="88" t="str">
        <f>Master!M2264</f>
        <v>MARSILING SECONDARY</v>
      </c>
      <c r="N2199" s="88" t="str">
        <f>Master!N2264</f>
        <v>NORTH</v>
      </c>
      <c r="O2199" s="88" t="str">
        <f>Master!O2264</f>
        <v>F1 ENGINEERING</v>
      </c>
      <c r="P2199" s="88" t="str">
        <f>Master!P2264</f>
        <v>PER PAX</v>
      </c>
      <c r="Q2199" s="88" t="str">
        <f>Master!Q2264</f>
        <v/>
      </c>
      <c r="R2199" s="406" t="str">
        <f>Master!R2264</f>
        <v>SEP</v>
      </c>
      <c r="S2199" s="406">
        <f>Master!S2264</f>
        <v>4760</v>
      </c>
      <c r="T2199" s="406" t="str">
        <f>Master!T2264</f>
        <v/>
      </c>
      <c r="U2199" s="406" t="str">
        <f>Master!U2264</f>
        <v/>
      </c>
      <c r="V2199" s="406" t="str">
        <f>Master!V2264</f>
        <v/>
      </c>
      <c r="W2199" s="406" t="str">
        <f>Master!W2264</f>
        <v/>
      </c>
      <c r="X2199" s="406" t="str">
        <f>Master!X2264</f>
        <v/>
      </c>
      <c r="Y2199" s="406" t="str">
        <f>Master!Y2264</f>
        <v/>
      </c>
      <c r="Z2199" s="406" t="str">
        <f>Master!Z2264</f>
        <v/>
      </c>
      <c r="AA2199" s="406" t="str">
        <f>Master!AA2264</f>
        <v/>
      </c>
      <c r="AB2199" s="406" t="str">
        <f>Master!AB2264</f>
        <v/>
      </c>
      <c r="AC2199" s="406" t="str">
        <f>Master!AC2264</f>
        <v/>
      </c>
      <c r="AD2199" s="406" t="str">
        <f>Master!AD2264</f>
        <v/>
      </c>
      <c r="AE2199" s="406">
        <f>Master!AE2264</f>
        <v>4760</v>
      </c>
      <c r="AF2199" s="406" t="str">
        <f>Master!AF2264</f>
        <v/>
      </c>
      <c r="AG2199" s="406" t="str">
        <f>Master!AG2264</f>
        <v/>
      </c>
      <c r="AH2199" s="88">
        <f>Master!AH2264</f>
        <v>5003473634</v>
      </c>
      <c r="AI2199" s="88" t="str">
        <f>Master!AI2264</f>
        <v>27.11.18</v>
      </c>
      <c r="AJ2199" s="406">
        <f>Master!AJ2264</f>
        <v>4760</v>
      </c>
      <c r="AK2199" s="406">
        <f>Master!AK2264</f>
        <v>0</v>
      </c>
      <c r="AL2199" s="88" t="str">
        <f>Master!AL2264</f>
        <v/>
      </c>
      <c r="AM2199" s="416">
        <f>1237.5+250</f>
        <v>1487.5</v>
      </c>
      <c r="AN2199" s="416"/>
      <c r="AO2199" s="416"/>
      <c r="AP2199" s="416"/>
      <c r="AQ2199" s="416"/>
      <c r="AR2199" s="416">
        <f t="shared" si="10"/>
        <v>1487.5</v>
      </c>
      <c r="AS2199" s="417">
        <f t="shared" si="11"/>
        <v>0.3125</v>
      </c>
      <c r="AT2199" s="416">
        <f t="shared" si="12"/>
        <v>3272.5</v>
      </c>
      <c r="AU2199" s="417"/>
    </row>
    <row r="2200" hidden="1">
      <c r="A2200" s="88" t="str">
        <f>Master!A2265</f>
        <v>VIVE18086</v>
      </c>
      <c r="B2200" s="88" t="str">
        <f>Master!B2265</f>
        <v>INVVIVE18110014A</v>
      </c>
      <c r="C2200" s="521">
        <f>Master!C2265</f>
        <v>43430</v>
      </c>
      <c r="D2200" s="88">
        <f>Master!D2265</f>
        <v>1</v>
      </c>
      <c r="E2200" s="406">
        <f>Master!E2265</f>
        <v>7056</v>
      </c>
      <c r="F2200" s="406">
        <f>Master!F2265</f>
        <v>7056</v>
      </c>
      <c r="G2200" s="88" t="str">
        <f>Master!G2265</f>
        <v/>
      </c>
      <c r="H2200" s="88" t="str">
        <f>Master!H2265</f>
        <v/>
      </c>
      <c r="I2200" s="88" t="str">
        <f>Master!I2265</f>
        <v/>
      </c>
      <c r="J2200" s="88" t="str">
        <f>Master!J2265</f>
        <v>VIVARCH ENRICHMENT PTE LTD</v>
      </c>
      <c r="K2200" s="88" t="str">
        <f>Master!K2265</f>
        <v/>
      </c>
      <c r="L2200" s="88" t="str">
        <f>Master!L2265</f>
        <v>NORAIN</v>
      </c>
      <c r="M2200" s="88" t="str">
        <f>Master!M2265</f>
        <v>UNITY PRIMARY</v>
      </c>
      <c r="N2200" s="88" t="str">
        <f>Master!N2265</f>
        <v/>
      </c>
      <c r="O2200" s="88" t="str">
        <f>Master!O2265</f>
        <v>JUNIOR CAREER FAIR 2018</v>
      </c>
      <c r="P2200" s="88" t="str">
        <f>Master!P2265</f>
        <v/>
      </c>
      <c r="Q2200" s="88" t="str">
        <f>Master!Q2265</f>
        <v/>
      </c>
      <c r="R2200" s="406" t="str">
        <f>Master!R2265</f>
        <v/>
      </c>
      <c r="S2200" s="406">
        <f>Master!S2265</f>
        <v>7056</v>
      </c>
      <c r="T2200" s="406" t="str">
        <f>Master!T2265</f>
        <v/>
      </c>
      <c r="U2200" s="406" t="str">
        <f>Master!U2265</f>
        <v/>
      </c>
      <c r="V2200" s="406" t="str">
        <f>Master!V2265</f>
        <v/>
      </c>
      <c r="W2200" s="406" t="str">
        <f>Master!W2265</f>
        <v/>
      </c>
      <c r="X2200" s="406" t="str">
        <f>Master!X2265</f>
        <v/>
      </c>
      <c r="Y2200" s="406" t="str">
        <f>Master!Y2265</f>
        <v/>
      </c>
      <c r="Z2200" s="406" t="str">
        <f>Master!Z2265</f>
        <v/>
      </c>
      <c r="AA2200" s="406" t="str">
        <f>Master!AA2265</f>
        <v/>
      </c>
      <c r="AB2200" s="406" t="str">
        <f>Master!AB2265</f>
        <v/>
      </c>
      <c r="AC2200" s="406" t="str">
        <f>Master!AC2265</f>
        <v/>
      </c>
      <c r="AD2200" s="406" t="str">
        <f>Master!AD2265</f>
        <v/>
      </c>
      <c r="AE2200" s="406" t="str">
        <f>Master!AE2265</f>
        <v/>
      </c>
      <c r="AF2200" s="406">
        <f>Master!AF2265</f>
        <v>7056</v>
      </c>
      <c r="AG2200" s="406" t="str">
        <f>Master!AG2265</f>
        <v/>
      </c>
      <c r="AH2200" s="88">
        <f>Master!AH2265</f>
        <v>5003487568</v>
      </c>
      <c r="AI2200" s="88" t="str">
        <f>Master!AI2265</f>
        <v>17.12.18</v>
      </c>
      <c r="AJ2200" s="406">
        <f>Master!AJ2265</f>
        <v>7056</v>
      </c>
      <c r="AK2200" s="406">
        <f>Master!AK2265</f>
        <v>0</v>
      </c>
      <c r="AL2200" s="88" t="str">
        <f>Master!AL2265</f>
        <v/>
      </c>
      <c r="AM2200" s="416">
        <f>650+600+852.05</f>
        <v>2102.05</v>
      </c>
      <c r="AN2200" s="416"/>
      <c r="AO2200" s="416"/>
      <c r="AP2200" s="416">
        <v>72.55</v>
      </c>
      <c r="AQ2200" s="416">
        <v>80.0</v>
      </c>
      <c r="AR2200" s="416">
        <f t="shared" si="10"/>
        <v>2254.6</v>
      </c>
      <c r="AS2200" s="417">
        <f t="shared" si="11"/>
        <v>0.3195294785</v>
      </c>
      <c r="AT2200" s="416">
        <f t="shared" si="12"/>
        <v>4801.4</v>
      </c>
      <c r="AU2200" s="417"/>
    </row>
    <row r="2201" hidden="1">
      <c r="A2201" s="88" t="str">
        <f>Master!A2266</f>
        <v>VIVE18087</v>
      </c>
      <c r="B2201" s="88" t="str">
        <f>Master!B2266</f>
        <v/>
      </c>
      <c r="C2201" s="88" t="str">
        <f>Master!C2266</f>
        <v/>
      </c>
      <c r="D2201" s="88" t="str">
        <f>Master!D2266</f>
        <v/>
      </c>
      <c r="E2201" s="406" t="str">
        <f>Master!E2266</f>
        <v/>
      </c>
      <c r="F2201" s="406">
        <f>Master!F2266</f>
        <v>0</v>
      </c>
      <c r="G2201" s="88" t="str">
        <f>Master!G2266</f>
        <v/>
      </c>
      <c r="H2201" s="88" t="str">
        <f>Master!H2266</f>
        <v/>
      </c>
      <c r="I2201" s="88" t="str">
        <f>Master!I2266</f>
        <v/>
      </c>
      <c r="J2201" s="88" t="str">
        <f>Master!J2266</f>
        <v>VIVARCH ENRICHMENT PTE LTD</v>
      </c>
      <c r="K2201" s="88" t="str">
        <f>Master!K2266</f>
        <v/>
      </c>
      <c r="L2201" s="88" t="str">
        <f>Master!L2266</f>
        <v/>
      </c>
      <c r="M2201" s="88" t="str">
        <f>Master!M2266</f>
        <v/>
      </c>
      <c r="N2201" s="88" t="str">
        <f>Master!N2266</f>
        <v/>
      </c>
      <c r="O2201" s="88" t="str">
        <f>Master!O2266</f>
        <v/>
      </c>
      <c r="P2201" s="88" t="str">
        <f>Master!P2266</f>
        <v/>
      </c>
      <c r="Q2201" s="88" t="str">
        <f>Master!Q2266</f>
        <v/>
      </c>
      <c r="R2201" s="406" t="str">
        <f>Master!R2266</f>
        <v/>
      </c>
      <c r="S2201" s="406">
        <f>Master!S2266</f>
        <v>0</v>
      </c>
      <c r="T2201" s="406" t="str">
        <f>Master!T2266</f>
        <v/>
      </c>
      <c r="U2201" s="406" t="str">
        <f>Master!U2266</f>
        <v/>
      </c>
      <c r="V2201" s="406" t="str">
        <f>Master!V2266</f>
        <v/>
      </c>
      <c r="W2201" s="406" t="str">
        <f>Master!W2266</f>
        <v/>
      </c>
      <c r="X2201" s="406" t="str">
        <f>Master!X2266</f>
        <v/>
      </c>
      <c r="Y2201" s="406" t="str">
        <f>Master!Y2266</f>
        <v/>
      </c>
      <c r="Z2201" s="406" t="str">
        <f>Master!Z2266</f>
        <v/>
      </c>
      <c r="AA2201" s="406" t="str">
        <f>Master!AA2266</f>
        <v/>
      </c>
      <c r="AB2201" s="406" t="str">
        <f>Master!AB2266</f>
        <v/>
      </c>
      <c r="AC2201" s="406" t="str">
        <f>Master!AC2266</f>
        <v/>
      </c>
      <c r="AD2201" s="406" t="str">
        <f>Master!AD2266</f>
        <v/>
      </c>
      <c r="AE2201" s="406" t="str">
        <f>Master!AE2266</f>
        <v/>
      </c>
      <c r="AF2201" s="406" t="str">
        <f>Master!AF2266</f>
        <v/>
      </c>
      <c r="AG2201" s="406" t="str">
        <f>Master!AG2266</f>
        <v/>
      </c>
      <c r="AH2201" s="88" t="str">
        <f>Master!AH2266</f>
        <v/>
      </c>
      <c r="AI2201" s="88" t="str">
        <f>Master!AI2266</f>
        <v/>
      </c>
      <c r="AJ2201" s="406" t="str">
        <f>Master!AJ2266</f>
        <v/>
      </c>
      <c r="AK2201" s="406">
        <f>Master!AK2266</f>
        <v>0</v>
      </c>
      <c r="AL2201" s="88" t="str">
        <f>Master!AL2266</f>
        <v/>
      </c>
      <c r="AM2201" s="416"/>
      <c r="AN2201" s="416"/>
      <c r="AO2201" s="416"/>
      <c r="AP2201" s="416"/>
      <c r="AQ2201" s="416"/>
      <c r="AR2201" s="416">
        <f t="shared" si="10"/>
        <v>0</v>
      </c>
      <c r="AS2201" s="417" t="str">
        <f t="shared" si="11"/>
        <v>#DIV/0!</v>
      </c>
      <c r="AT2201" s="416">
        <f t="shared" si="12"/>
        <v>0</v>
      </c>
      <c r="AU2201" s="417"/>
    </row>
    <row r="2202" hidden="1">
      <c r="A2202" s="88" t="str">
        <f>Master!A2267</f>
        <v>VIVE18088</v>
      </c>
      <c r="B2202" s="88" t="str">
        <f>Master!B2267</f>
        <v>INVVIVE1811008</v>
      </c>
      <c r="C2202" s="88" t="str">
        <f>Master!C2267</f>
        <v>7th Nov 2018</v>
      </c>
      <c r="D2202" s="88">
        <f>Master!D2267</f>
        <v>1</v>
      </c>
      <c r="E2202" s="406">
        <f>Master!E2267</f>
        <v>5350</v>
      </c>
      <c r="F2202" s="406">
        <f>Master!F2267</f>
        <v>5350</v>
      </c>
      <c r="G2202" s="88" t="str">
        <f>Master!G2267</f>
        <v/>
      </c>
      <c r="H2202" s="88" t="str">
        <f>Master!H2267</f>
        <v/>
      </c>
      <c r="I2202" s="88" t="str">
        <f>Master!I2267</f>
        <v/>
      </c>
      <c r="J2202" s="88" t="str">
        <f>Master!J2267</f>
        <v>VIVARCH ENRICHMENT PTE LTD</v>
      </c>
      <c r="K2202" s="88" t="str">
        <f>Master!K2267</f>
        <v>VIVARCH ENRICHMENT PTE LTD</v>
      </c>
      <c r="L2202" s="88" t="str">
        <f>Master!L2267</f>
        <v>SHAWN</v>
      </c>
      <c r="M2202" s="88" t="str">
        <f>Master!M2267</f>
        <v>JINGSHAN PRIMARY</v>
      </c>
      <c r="N2202" s="88" t="str">
        <f>Master!N2267</f>
        <v>NORTH</v>
      </c>
      <c r="O2202" s="88" t="str">
        <f>Master!O2267</f>
        <v>STEM MICROBITS</v>
      </c>
      <c r="P2202" s="88" t="str">
        <f>Master!P2267</f>
        <v>PACKAGE - HR</v>
      </c>
      <c r="Q2202" s="88" t="str">
        <f>Master!Q2267</f>
        <v/>
      </c>
      <c r="R2202" s="406" t="str">
        <f>Master!R2267</f>
        <v>SEP</v>
      </c>
      <c r="S2202" s="406">
        <f>Master!S2267</f>
        <v>5350</v>
      </c>
      <c r="T2202" s="406" t="str">
        <f>Master!T2267</f>
        <v/>
      </c>
      <c r="U2202" s="406" t="str">
        <f>Master!U2267</f>
        <v/>
      </c>
      <c r="V2202" s="406" t="str">
        <f>Master!V2267</f>
        <v/>
      </c>
      <c r="W2202" s="406" t="str">
        <f>Master!W2267</f>
        <v/>
      </c>
      <c r="X2202" s="406" t="str">
        <f>Master!X2267</f>
        <v/>
      </c>
      <c r="Y2202" s="406" t="str">
        <f>Master!Y2267</f>
        <v/>
      </c>
      <c r="Z2202" s="406" t="str">
        <f>Master!Z2267</f>
        <v/>
      </c>
      <c r="AA2202" s="406" t="str">
        <f>Master!AA2267</f>
        <v/>
      </c>
      <c r="AB2202" s="406" t="str">
        <f>Master!AB2267</f>
        <v/>
      </c>
      <c r="AC2202" s="406" t="str">
        <f>Master!AC2267</f>
        <v/>
      </c>
      <c r="AD2202" s="406" t="str">
        <f>Master!AD2267</f>
        <v/>
      </c>
      <c r="AE2202" s="406">
        <f>Master!AE2267</f>
        <v>5350</v>
      </c>
      <c r="AF2202" s="406" t="str">
        <f>Master!AF2267</f>
        <v/>
      </c>
      <c r="AG2202" s="406" t="str">
        <f>Master!AG2267</f>
        <v/>
      </c>
      <c r="AH2202" s="88">
        <f>Master!AH2267</f>
        <v>5003477909</v>
      </c>
      <c r="AI2202" s="88" t="str">
        <f>Master!AI2267</f>
        <v>04.12.18</v>
      </c>
      <c r="AJ2202" s="406">
        <f>Master!AJ2267</f>
        <v>5350</v>
      </c>
      <c r="AK2202" s="406">
        <f>Master!AK2267</f>
        <v>0</v>
      </c>
      <c r="AL2202" s="88" t="str">
        <f>Master!AL2267</f>
        <v/>
      </c>
      <c r="AM2202" s="416"/>
      <c r="AN2202" s="416"/>
      <c r="AO2202" s="416"/>
      <c r="AP2202" s="416"/>
      <c r="AQ2202" s="416">
        <v>60.0</v>
      </c>
      <c r="AR2202" s="416">
        <f t="shared" si="10"/>
        <v>60</v>
      </c>
      <c r="AS2202" s="417">
        <f t="shared" si="11"/>
        <v>0.01121495327</v>
      </c>
      <c r="AT2202" s="416">
        <f t="shared" si="12"/>
        <v>5290</v>
      </c>
      <c r="AU2202" s="417"/>
    </row>
    <row r="2203" hidden="1">
      <c r="A2203" s="88" t="str">
        <f>Master!A2268</f>
        <v>VIVE18089</v>
      </c>
      <c r="B2203" s="88" t="str">
        <f>Master!B2268</f>
        <v>
INVVIVE1812001A - $750
INVVIVE19040002 - $2600
</v>
      </c>
      <c r="C2203" s="88" t="str">
        <f>Master!C2268</f>
        <v>INVVIVE1812001A - $750 17th December2018
INVVIVE19040002 - $2600 2nd April 2019</v>
      </c>
      <c r="D2203" s="88">
        <f>Master!D2268</f>
        <v>1</v>
      </c>
      <c r="E2203" s="406">
        <f>Master!E2268</f>
        <v>3350</v>
      </c>
      <c r="F2203" s="406">
        <f>Master!F2268</f>
        <v>3350</v>
      </c>
      <c r="G2203" s="88" t="str">
        <f>Master!G2268</f>
        <v/>
      </c>
      <c r="H2203" s="88" t="str">
        <f>Master!H2268</f>
        <v/>
      </c>
      <c r="I2203" s="88" t="str">
        <f>Master!I2268</f>
        <v/>
      </c>
      <c r="J2203" s="88" t="str">
        <f>Master!J2268</f>
        <v>VIVARCH ENRICHMENT PTE LTD</v>
      </c>
      <c r="K2203" s="88" t="str">
        <f>Master!K2268</f>
        <v>VIVARCH ENRICHMENT PTE LTD</v>
      </c>
      <c r="L2203" s="88" t="str">
        <f>Master!L2268</f>
        <v>IZWAN</v>
      </c>
      <c r="M2203" s="88" t="str">
        <f>Master!M2268</f>
        <v>Singapore Discovery Centre</v>
      </c>
      <c r="N2203" s="88" t="str">
        <f>Master!N2268</f>
        <v>WEST</v>
      </c>
      <c r="O2203" s="88" t="str">
        <f>Master!O2268</f>
        <v>SDC ACTIVE DAY WITH REFRESHER TRAINING FOR PERFORMERS</v>
      </c>
      <c r="P2203" s="88" t="str">
        <f>Master!P2268</f>
        <v>PACKAGE - PAX</v>
      </c>
      <c r="Q2203" s="88" t="str">
        <f>Master!Q2268</f>
        <v>SDC ACTIVE DAY - $2600
REFRESHER TRAINER - $750
Hardcopy invoice send on 17th Dec 2018</v>
      </c>
      <c r="R2203" s="406" t="str">
        <f>Master!R2268</f>
        <v>SEP</v>
      </c>
      <c r="S2203" s="406">
        <f>Master!S2268</f>
        <v>3350</v>
      </c>
      <c r="T2203" s="406" t="str">
        <f>Master!T2268</f>
        <v/>
      </c>
      <c r="U2203" s="406" t="str">
        <f>Master!U2268</f>
        <v/>
      </c>
      <c r="V2203" s="406" t="str">
        <f>Master!V2268</f>
        <v/>
      </c>
      <c r="W2203" s="406" t="str">
        <f>Master!W2268</f>
        <v/>
      </c>
      <c r="X2203" s="406" t="str">
        <f>Master!X2268</f>
        <v/>
      </c>
      <c r="Y2203" s="406" t="str">
        <f>Master!Y2268</f>
        <v/>
      </c>
      <c r="Z2203" s="406" t="str">
        <f>Master!Z2268</f>
        <v/>
      </c>
      <c r="AA2203" s="406" t="str">
        <f>Master!AA2268</f>
        <v/>
      </c>
      <c r="AB2203" s="406" t="str">
        <f>Master!AB2268</f>
        <v/>
      </c>
      <c r="AC2203" s="406" t="str">
        <f>Master!AC2268</f>
        <v/>
      </c>
      <c r="AD2203" s="406" t="str">
        <f>Master!AD2268</f>
        <v/>
      </c>
      <c r="AE2203" s="406">
        <f>Master!AE2268</f>
        <v>1675</v>
      </c>
      <c r="AF2203" s="406">
        <f>Master!AF2268</f>
        <v>1675</v>
      </c>
      <c r="AG2203" s="406" t="str">
        <f>Master!AG2268</f>
        <v/>
      </c>
      <c r="AH2203" s="88" t="str">
        <f>Master!AH2268</f>
        <v>Cheque</v>
      </c>
      <c r="AI2203" s="88" t="str">
        <f>Master!AI2268</f>
        <v>28.01.19
21.05.19</v>
      </c>
      <c r="AJ2203" s="406">
        <f>Master!AJ2268</f>
        <v>3350</v>
      </c>
      <c r="AK2203" s="406">
        <f>Master!AK2268</f>
        <v>0</v>
      </c>
      <c r="AL2203" s="88" t="str">
        <f>Master!AL2268</f>
        <v/>
      </c>
      <c r="AM2203" s="416">
        <f>85+180+210+60+70</f>
        <v>605</v>
      </c>
      <c r="AN2203" s="416"/>
      <c r="AO2203" s="416"/>
      <c r="AP2203" s="416"/>
      <c r="AQ2203" s="416"/>
      <c r="AR2203" s="416">
        <f t="shared" si="10"/>
        <v>605</v>
      </c>
      <c r="AS2203" s="417">
        <f t="shared" si="11"/>
        <v>0.1805970149</v>
      </c>
      <c r="AT2203" s="416">
        <f t="shared" si="12"/>
        <v>2745</v>
      </c>
      <c r="AU2203" s="417"/>
    </row>
    <row r="2204" hidden="1">
      <c r="A2204" s="88" t="str">
        <f>Master!A2269</f>
        <v>VIVE18090</v>
      </c>
      <c r="B2204" s="88" t="str">
        <f>Master!B2269</f>
        <v>INVVIVE1811012</v>
      </c>
      <c r="C2204" s="521">
        <f>Master!C2269</f>
        <v>43423</v>
      </c>
      <c r="D2204" s="88">
        <f>Master!D2269</f>
        <v>1</v>
      </c>
      <c r="E2204" s="406">
        <f>Master!E2269</f>
        <v>3200</v>
      </c>
      <c r="F2204" s="406">
        <f>Master!F2269</f>
        <v>3200</v>
      </c>
      <c r="G2204" s="88" t="str">
        <f>Master!G2269</f>
        <v/>
      </c>
      <c r="H2204" s="88" t="str">
        <f>Master!H2269</f>
        <v/>
      </c>
      <c r="I2204" s="88" t="str">
        <f>Master!I2269</f>
        <v/>
      </c>
      <c r="J2204" s="88" t="str">
        <f>Master!J2269</f>
        <v>VIVARCH ENRICHMENT PTE LTD</v>
      </c>
      <c r="K2204" s="88" t="str">
        <f>Master!K2269</f>
        <v/>
      </c>
      <c r="L2204" s="88" t="str">
        <f>Master!L2269</f>
        <v>NORAIN</v>
      </c>
      <c r="M2204" s="88" t="str">
        <f>Master!M2269</f>
        <v>Fuhua Pri</v>
      </c>
      <c r="N2204" s="88" t="str">
        <f>Master!N2269</f>
        <v>WEST</v>
      </c>
      <c r="O2204" s="88" t="str">
        <f>Master!O2269</f>
        <v>Arts Parade</v>
      </c>
      <c r="P2204" s="88" t="str">
        <f>Master!P2269</f>
        <v>PACKAGE - HR</v>
      </c>
      <c r="Q2204" s="88" t="str">
        <f>Master!Q2269</f>
        <v/>
      </c>
      <c r="R2204" s="406" t="str">
        <f>Master!R2269</f>
        <v/>
      </c>
      <c r="S2204" s="406">
        <f>Master!S2269</f>
        <v>3200</v>
      </c>
      <c r="T2204" s="406" t="str">
        <f>Master!T2269</f>
        <v/>
      </c>
      <c r="U2204" s="406" t="str">
        <f>Master!U2269</f>
        <v/>
      </c>
      <c r="V2204" s="406" t="str">
        <f>Master!V2269</f>
        <v/>
      </c>
      <c r="W2204" s="406" t="str">
        <f>Master!W2269</f>
        <v/>
      </c>
      <c r="X2204" s="406" t="str">
        <f>Master!X2269</f>
        <v/>
      </c>
      <c r="Y2204" s="406" t="str">
        <f>Master!Y2269</f>
        <v/>
      </c>
      <c r="Z2204" s="406" t="str">
        <f>Master!Z2269</f>
        <v/>
      </c>
      <c r="AA2204" s="406" t="str">
        <f>Master!AA2269</f>
        <v/>
      </c>
      <c r="AB2204" s="406" t="str">
        <f>Master!AB2269</f>
        <v/>
      </c>
      <c r="AC2204" s="406" t="str">
        <f>Master!AC2269</f>
        <v/>
      </c>
      <c r="AD2204" s="406" t="str">
        <f>Master!AD2269</f>
        <v/>
      </c>
      <c r="AE2204" s="406" t="str">
        <f>Master!AE2269</f>
        <v/>
      </c>
      <c r="AF2204" s="406">
        <f>Master!AF2269</f>
        <v>3200</v>
      </c>
      <c r="AG2204" s="406" t="str">
        <f>Master!AG2269</f>
        <v/>
      </c>
      <c r="AH2204" s="88">
        <f>Master!AH2269</f>
        <v>5003482128</v>
      </c>
      <c r="AI2204" s="88" t="str">
        <f>Master!AI2269</f>
        <v>11.12.18</v>
      </c>
      <c r="AJ2204" s="406">
        <f>Master!AJ2269</f>
        <v>3200</v>
      </c>
      <c r="AK2204" s="406">
        <f>Master!AK2269</f>
        <v>0</v>
      </c>
      <c r="AL2204" s="88" t="str">
        <f>Master!AL2269</f>
        <v/>
      </c>
      <c r="AM2204" s="416">
        <f>180+300+300+60+700</f>
        <v>1540</v>
      </c>
      <c r="AN2204" s="416"/>
      <c r="AO2204" s="416"/>
      <c r="AP2204" s="416">
        <v>29.0</v>
      </c>
      <c r="AQ2204" s="416"/>
      <c r="AR2204" s="416">
        <f t="shared" si="10"/>
        <v>1569</v>
      </c>
      <c r="AS2204" s="417">
        <f t="shared" si="11"/>
        <v>0.4903125</v>
      </c>
      <c r="AT2204" s="416">
        <f t="shared" si="12"/>
        <v>1631</v>
      </c>
      <c r="AU2204" s="417"/>
    </row>
    <row r="2205" hidden="1">
      <c r="A2205" s="88" t="str">
        <f>Master!A2270</f>
        <v>VIVE18091</v>
      </c>
      <c r="B2205" s="88" t="str">
        <f>Master!B2270</f>
        <v>INVVIVE1811011a</v>
      </c>
      <c r="C2205" s="88" t="str">
        <f>Master!C2270</f>
        <v/>
      </c>
      <c r="D2205" s="88">
        <f>Master!D2270</f>
        <v>22</v>
      </c>
      <c r="E2205" s="406">
        <f>Master!E2270</f>
        <v>210</v>
      </c>
      <c r="F2205" s="406">
        <f>Master!F2270</f>
        <v>4620</v>
      </c>
      <c r="G2205" s="88" t="str">
        <f>Master!G2270</f>
        <v/>
      </c>
      <c r="H2205" s="88" t="str">
        <f>Master!H2270</f>
        <v/>
      </c>
      <c r="I2205" s="88" t="str">
        <f>Master!I2270</f>
        <v/>
      </c>
      <c r="J2205" s="88" t="str">
        <f>Master!J2270</f>
        <v>VIVARCH ENRICHMENT PTE LTD</v>
      </c>
      <c r="K2205" s="88" t="str">
        <f>Master!K2270</f>
        <v>VIVARCH ENRICHMENT PTE LTD</v>
      </c>
      <c r="L2205" s="88" t="str">
        <f>Master!L2270</f>
        <v>SHAWN</v>
      </c>
      <c r="M2205" s="88" t="str">
        <f>Master!M2270</f>
        <v>Yishun Sec</v>
      </c>
      <c r="N2205" s="88" t="str">
        <f>Master!N2270</f>
        <v>NORTH</v>
      </c>
      <c r="O2205" s="88" t="str">
        <f>Master!O2270</f>
        <v>Fashion Design</v>
      </c>
      <c r="P2205" s="88" t="str">
        <f>Master!P2270</f>
        <v>PER PAX</v>
      </c>
      <c r="Q2205" s="88" t="str">
        <f>Master!Q2270</f>
        <v>Actual entity - Olleep (banked in to Olleep)</v>
      </c>
      <c r="R2205" s="406" t="str">
        <f>Master!R2270</f>
        <v>SEP</v>
      </c>
      <c r="S2205" s="406">
        <f>Master!S2270</f>
        <v>4620</v>
      </c>
      <c r="T2205" s="406" t="str">
        <f>Master!T2270</f>
        <v/>
      </c>
      <c r="U2205" s="406" t="str">
        <f>Master!U2270</f>
        <v/>
      </c>
      <c r="V2205" s="406" t="str">
        <f>Master!V2270</f>
        <v/>
      </c>
      <c r="W2205" s="406" t="str">
        <f>Master!W2270</f>
        <v/>
      </c>
      <c r="X2205" s="406" t="str">
        <f>Master!X2270</f>
        <v/>
      </c>
      <c r="Y2205" s="406" t="str">
        <f>Master!Y2270</f>
        <v/>
      </c>
      <c r="Z2205" s="406" t="str">
        <f>Master!Z2270</f>
        <v/>
      </c>
      <c r="AA2205" s="406" t="str">
        <f>Master!AA2270</f>
        <v/>
      </c>
      <c r="AB2205" s="406" t="str">
        <f>Master!AB2270</f>
        <v/>
      </c>
      <c r="AC2205" s="406" t="str">
        <f>Master!AC2270</f>
        <v/>
      </c>
      <c r="AD2205" s="406" t="str">
        <f>Master!AD2270</f>
        <v/>
      </c>
      <c r="AE2205" s="406">
        <f>Master!AE2270</f>
        <v>4620</v>
      </c>
      <c r="AF2205" s="406" t="str">
        <f>Master!AF2270</f>
        <v/>
      </c>
      <c r="AG2205" s="406" t="str">
        <f>Master!AG2270</f>
        <v/>
      </c>
      <c r="AH2205" s="88">
        <f>Master!AH2270</f>
        <v>5003488076</v>
      </c>
      <c r="AI2205" s="88" t="str">
        <f>Master!AI2270</f>
        <v>18.12.18</v>
      </c>
      <c r="AJ2205" s="406">
        <f>Master!AJ2270</f>
        <v>4620</v>
      </c>
      <c r="AK2205" s="406">
        <f>Master!AK2270</f>
        <v>0</v>
      </c>
      <c r="AL2205" s="88" t="str">
        <f>Master!AL2270</f>
        <v/>
      </c>
      <c r="AM2205" s="416">
        <f>875+350+700+250</f>
        <v>2175</v>
      </c>
      <c r="AN2205" s="416"/>
      <c r="AO2205" s="416"/>
      <c r="AP2205" s="416">
        <f>12.4+155</f>
        <v>167.4</v>
      </c>
      <c r="AQ2205" s="416"/>
      <c r="AR2205" s="416">
        <f t="shared" si="10"/>
        <v>2342.4</v>
      </c>
      <c r="AS2205" s="417">
        <f t="shared" si="11"/>
        <v>0.507012987</v>
      </c>
      <c r="AT2205" s="416">
        <f t="shared" si="12"/>
        <v>2277.6</v>
      </c>
      <c r="AU2205" s="417"/>
    </row>
    <row r="2206" hidden="1">
      <c r="A2206" s="88" t="str">
        <f>Master!A2273</f>
        <v>VIVE18092</v>
      </c>
      <c r="B2206" s="88" t="str">
        <f>Master!B2273</f>
        <v/>
      </c>
      <c r="C2206" s="88" t="str">
        <f>Master!C2273</f>
        <v/>
      </c>
      <c r="D2206" s="88" t="str">
        <f>Master!D2273</f>
        <v/>
      </c>
      <c r="E2206" s="406" t="str">
        <f>Master!E2273</f>
        <v/>
      </c>
      <c r="F2206" s="406">
        <f>Master!F2273</f>
        <v>0</v>
      </c>
      <c r="G2206" s="88" t="str">
        <f>Master!G2273</f>
        <v/>
      </c>
      <c r="H2206" s="88" t="str">
        <f>Master!H2273</f>
        <v/>
      </c>
      <c r="I2206" s="88" t="str">
        <f>Master!I2273</f>
        <v/>
      </c>
      <c r="J2206" s="88" t="str">
        <f>Master!J2273</f>
        <v>VIVARCH ENRICHMENT PTE LTD</v>
      </c>
      <c r="K2206" s="88" t="str">
        <f>Master!K2273</f>
        <v/>
      </c>
      <c r="L2206" s="88" t="str">
        <f>Master!L2273</f>
        <v/>
      </c>
      <c r="M2206" s="88" t="str">
        <f>Master!M2273</f>
        <v/>
      </c>
      <c r="N2206" s="88" t="str">
        <f>Master!N2273</f>
        <v>WEST</v>
      </c>
      <c r="O2206" s="88" t="str">
        <f>Master!O2273</f>
        <v/>
      </c>
      <c r="P2206" s="88" t="str">
        <f>Master!P2273</f>
        <v/>
      </c>
      <c r="Q2206" s="88" t="str">
        <f>Master!Q2273</f>
        <v/>
      </c>
      <c r="R2206" s="406" t="str">
        <f>Master!R2273</f>
        <v/>
      </c>
      <c r="S2206" s="406">
        <f>Master!S2273</f>
        <v>0</v>
      </c>
      <c r="T2206" s="406" t="str">
        <f>Master!T2273</f>
        <v/>
      </c>
      <c r="U2206" s="406" t="str">
        <f>Master!U2273</f>
        <v/>
      </c>
      <c r="V2206" s="406" t="str">
        <f>Master!V2273</f>
        <v/>
      </c>
      <c r="W2206" s="406" t="str">
        <f>Master!W2273</f>
        <v/>
      </c>
      <c r="X2206" s="406" t="str">
        <f>Master!X2273</f>
        <v/>
      </c>
      <c r="Y2206" s="406" t="str">
        <f>Master!Y2273</f>
        <v/>
      </c>
      <c r="Z2206" s="406" t="str">
        <f>Master!Z2273</f>
        <v/>
      </c>
      <c r="AA2206" s="406" t="str">
        <f>Master!AA2273</f>
        <v/>
      </c>
      <c r="AB2206" s="406" t="str">
        <f>Master!AB2273</f>
        <v/>
      </c>
      <c r="AC2206" s="406" t="str">
        <f>Master!AC2273</f>
        <v/>
      </c>
      <c r="AD2206" s="406" t="str">
        <f>Master!AD2273</f>
        <v/>
      </c>
      <c r="AE2206" s="406" t="str">
        <f>Master!AE2273</f>
        <v/>
      </c>
      <c r="AF2206" s="406" t="str">
        <f>Master!AF2273</f>
        <v/>
      </c>
      <c r="AG2206" s="406" t="str">
        <f>Master!AG2273</f>
        <v/>
      </c>
      <c r="AH2206" s="88" t="str">
        <f>Master!AH2273</f>
        <v/>
      </c>
      <c r="AI2206" s="414" t="str">
        <f>Master!AI2273</f>
        <v/>
      </c>
      <c r="AJ2206" s="406" t="str">
        <f>Master!AJ2273</f>
        <v/>
      </c>
      <c r="AK2206" s="406">
        <f>Master!AK2273</f>
        <v>0</v>
      </c>
      <c r="AL2206" s="88" t="str">
        <f>Master!AL2273</f>
        <v/>
      </c>
      <c r="AM2206" s="416"/>
      <c r="AN2206" s="416"/>
      <c r="AO2206" s="416"/>
      <c r="AP2206" s="416"/>
      <c r="AQ2206" s="416"/>
      <c r="AR2206" s="416">
        <f t="shared" si="10"/>
        <v>0</v>
      </c>
      <c r="AS2206" s="417" t="str">
        <f t="shared" si="11"/>
        <v>#DIV/0!</v>
      </c>
      <c r="AT2206" s="416">
        <f t="shared" si="12"/>
        <v>0</v>
      </c>
      <c r="AU2206" s="417"/>
    </row>
    <row r="2207" hidden="1">
      <c r="A2207" s="88" t="str">
        <f>Master!A2274</f>
        <v>VIVE18093</v>
      </c>
      <c r="B2207" s="88" t="str">
        <f>Master!B2274</f>
        <v>INVVIVE1811013</v>
      </c>
      <c r="C2207" s="521">
        <f>Master!C2274</f>
        <v>43424</v>
      </c>
      <c r="D2207" s="88">
        <f>Master!D2274</f>
        <v>1</v>
      </c>
      <c r="E2207" s="406">
        <f>Master!E2274</f>
        <v>5600</v>
      </c>
      <c r="F2207" s="406">
        <f>Master!F2274</f>
        <v>5600</v>
      </c>
      <c r="G2207" s="88" t="str">
        <f>Master!G2274</f>
        <v/>
      </c>
      <c r="H2207" s="88" t="str">
        <f>Master!H2274</f>
        <v/>
      </c>
      <c r="I2207" s="88" t="str">
        <f>Master!I2274</f>
        <v/>
      </c>
      <c r="J2207" s="88" t="str">
        <f>Master!J2274</f>
        <v>VIVARCH ENRICHMENT PTE LTD</v>
      </c>
      <c r="K2207" s="88" t="str">
        <f>Master!K2274</f>
        <v/>
      </c>
      <c r="L2207" s="88" t="str">
        <f>Master!L2274</f>
        <v>NORAIN</v>
      </c>
      <c r="M2207" s="88" t="str">
        <f>Master!M2274</f>
        <v>Bukit Panjang Govt High</v>
      </c>
      <c r="N2207" s="88" t="str">
        <f>Master!N2274</f>
        <v>WEST</v>
      </c>
      <c r="O2207" s="88" t="str">
        <f>Master!O2274</f>
        <v>VRAR</v>
      </c>
      <c r="P2207" s="88" t="str">
        <f>Master!P2274</f>
        <v/>
      </c>
      <c r="Q2207" s="88" t="str">
        <f>Master!Q2274</f>
        <v/>
      </c>
      <c r="R2207" s="406" t="str">
        <f>Master!R2274</f>
        <v/>
      </c>
      <c r="S2207" s="406">
        <f>Master!S2274</f>
        <v>5600</v>
      </c>
      <c r="T2207" s="406" t="str">
        <f>Master!T2274</f>
        <v/>
      </c>
      <c r="U2207" s="406" t="str">
        <f>Master!U2274</f>
        <v/>
      </c>
      <c r="V2207" s="406" t="str">
        <f>Master!V2274</f>
        <v/>
      </c>
      <c r="W2207" s="406" t="str">
        <f>Master!W2274</f>
        <v/>
      </c>
      <c r="X2207" s="406" t="str">
        <f>Master!X2274</f>
        <v/>
      </c>
      <c r="Y2207" s="406" t="str">
        <f>Master!Y2274</f>
        <v/>
      </c>
      <c r="Z2207" s="406" t="str">
        <f>Master!Z2274</f>
        <v/>
      </c>
      <c r="AA2207" s="406" t="str">
        <f>Master!AA2274</f>
        <v/>
      </c>
      <c r="AB2207" s="406" t="str">
        <f>Master!AB2274</f>
        <v/>
      </c>
      <c r="AC2207" s="406" t="str">
        <f>Master!AC2274</f>
        <v/>
      </c>
      <c r="AD2207" s="406" t="str">
        <f>Master!AD2274</f>
        <v/>
      </c>
      <c r="AE2207" s="406">
        <f>Master!AE2274</f>
        <v>5600</v>
      </c>
      <c r="AF2207" s="406" t="str">
        <f>Master!AF2274</f>
        <v/>
      </c>
      <c r="AG2207" s="406" t="str">
        <f>Master!AG2274</f>
        <v/>
      </c>
      <c r="AH2207" s="88">
        <f>Master!AH2274</f>
        <v>5003482128</v>
      </c>
      <c r="AI2207" s="88" t="str">
        <f>Master!AI2274</f>
        <v>11.12.18</v>
      </c>
      <c r="AJ2207" s="406">
        <f>Master!AJ2274</f>
        <v>5600</v>
      </c>
      <c r="AK2207" s="406">
        <f>Master!AK2274</f>
        <v>0</v>
      </c>
      <c r="AL2207" s="88" t="str">
        <f>Master!AL2274</f>
        <v/>
      </c>
      <c r="AM2207" s="416">
        <v>247.5</v>
      </c>
      <c r="AN2207" s="416"/>
      <c r="AO2207" s="416"/>
      <c r="AP2207" s="416">
        <v>205.78</v>
      </c>
      <c r="AQ2207" s="416"/>
      <c r="AR2207" s="416">
        <f t="shared" si="10"/>
        <v>453.28</v>
      </c>
      <c r="AS2207" s="417">
        <f t="shared" si="11"/>
        <v>0.08094285714</v>
      </c>
      <c r="AT2207" s="416">
        <f t="shared" si="12"/>
        <v>5146.72</v>
      </c>
      <c r="AU2207" s="417"/>
    </row>
    <row r="2208" hidden="1">
      <c r="A2208" s="88" t="str">
        <f>Master!A2275</f>
        <v>VIVE18094</v>
      </c>
      <c r="B2208" s="88" t="str">
        <f>Master!B2275</f>
        <v>INVVIVE1810006</v>
      </c>
      <c r="C2208" s="525">
        <f>Master!C2275</f>
        <v>43402</v>
      </c>
      <c r="D2208" s="88">
        <f>Master!D2275</f>
        <v>1</v>
      </c>
      <c r="E2208" s="406">
        <f>Master!E2275</f>
        <v>9472</v>
      </c>
      <c r="F2208" s="406">
        <f>Master!F2275</f>
        <v>9472</v>
      </c>
      <c r="G2208" s="88" t="str">
        <f>Master!G2275</f>
        <v/>
      </c>
      <c r="H2208" s="88" t="str">
        <f>Master!H2275</f>
        <v/>
      </c>
      <c r="I2208" s="88" t="str">
        <f>Master!I2275</f>
        <v/>
      </c>
      <c r="J2208" s="88" t="str">
        <f>Master!J2275</f>
        <v>VIVARCH ENRICHMENT PTE LTD</v>
      </c>
      <c r="K2208" s="88" t="str">
        <f>Master!K2275</f>
        <v/>
      </c>
      <c r="L2208" s="88" t="str">
        <f>Master!L2275</f>
        <v>NORAIN</v>
      </c>
      <c r="M2208" s="88" t="str">
        <f>Master!M2275</f>
        <v>Jurong West Sec</v>
      </c>
      <c r="N2208" s="88" t="str">
        <f>Master!N2275</f>
        <v>WEST</v>
      </c>
      <c r="O2208" s="88" t="str">
        <f>Master!O2275</f>
        <v>Drone &amp; VR</v>
      </c>
      <c r="P2208" s="88" t="str">
        <f>Master!P2275</f>
        <v/>
      </c>
      <c r="Q2208" s="88" t="str">
        <f>Master!Q2275</f>
        <v/>
      </c>
      <c r="R2208" s="406" t="str">
        <f>Master!R2275</f>
        <v/>
      </c>
      <c r="S2208" s="406">
        <f>Master!S2275</f>
        <v>9472</v>
      </c>
      <c r="T2208" s="406" t="str">
        <f>Master!T2275</f>
        <v/>
      </c>
      <c r="U2208" s="406" t="str">
        <f>Master!U2275</f>
        <v/>
      </c>
      <c r="V2208" s="406" t="str">
        <f>Master!V2275</f>
        <v/>
      </c>
      <c r="W2208" s="406" t="str">
        <f>Master!W2275</f>
        <v/>
      </c>
      <c r="X2208" s="406" t="str">
        <f>Master!X2275</f>
        <v/>
      </c>
      <c r="Y2208" s="406" t="str">
        <f>Master!Y2275</f>
        <v/>
      </c>
      <c r="Z2208" s="406" t="str">
        <f>Master!Z2275</f>
        <v/>
      </c>
      <c r="AA2208" s="406" t="str">
        <f>Master!AA2275</f>
        <v/>
      </c>
      <c r="AB2208" s="406" t="str">
        <f>Master!AB2275</f>
        <v/>
      </c>
      <c r="AC2208" s="406" t="str">
        <f>Master!AC2275</f>
        <v/>
      </c>
      <c r="AD2208" s="406" t="str">
        <f>Master!AD2275</f>
        <v/>
      </c>
      <c r="AE2208" s="406">
        <f>Master!AE2275</f>
        <v>9472</v>
      </c>
      <c r="AF2208" s="406" t="str">
        <f>Master!AF2275</f>
        <v/>
      </c>
      <c r="AG2208" s="406" t="str">
        <f>Master!AG2275</f>
        <v/>
      </c>
      <c r="AH2208" s="88">
        <f>Master!AH2275</f>
        <v>5003472740</v>
      </c>
      <c r="AI2208" s="88" t="str">
        <f>Master!AI2275</f>
        <v>26.11.18</v>
      </c>
      <c r="AJ2208" s="406">
        <f>Master!AJ2275</f>
        <v>9472</v>
      </c>
      <c r="AK2208" s="406">
        <f>Master!AK2275</f>
        <v>0</v>
      </c>
      <c r="AL2208" s="88" t="str">
        <f>Master!AL2275</f>
        <v/>
      </c>
      <c r="AM2208" s="416">
        <f>75+200</f>
        <v>275</v>
      </c>
      <c r="AN2208" s="416"/>
      <c r="AO2208" s="416"/>
      <c r="AP2208" s="416">
        <f>551.75+250+205.79</f>
        <v>1007.54</v>
      </c>
      <c r="AQ2208" s="416">
        <v>150.0</v>
      </c>
      <c r="AR2208" s="416">
        <f t="shared" si="10"/>
        <v>1432.54</v>
      </c>
      <c r="AS2208" s="417">
        <f t="shared" si="11"/>
        <v>0.1512394426</v>
      </c>
      <c r="AT2208" s="416">
        <f t="shared" si="12"/>
        <v>8039.46</v>
      </c>
      <c r="AU2208" s="417"/>
    </row>
    <row r="2209" hidden="1">
      <c r="A2209" s="88" t="str">
        <f>Master!A2276</f>
        <v>VIVE18095</v>
      </c>
      <c r="B2209" s="88" t="str">
        <f>Master!B2276</f>
        <v>INVVIVE18110024</v>
      </c>
      <c r="C2209" s="521">
        <f>Master!C2276</f>
        <v>43430</v>
      </c>
      <c r="D2209" s="88">
        <f>Master!D2276</f>
        <v>1</v>
      </c>
      <c r="E2209" s="406">
        <f>Master!E2276</f>
        <v>5900</v>
      </c>
      <c r="F2209" s="406">
        <f>Master!F2276</f>
        <v>5900</v>
      </c>
      <c r="G2209" s="88" t="str">
        <f>Master!G2276</f>
        <v/>
      </c>
      <c r="H2209" s="88" t="str">
        <f>Master!H2276</f>
        <v/>
      </c>
      <c r="I2209" s="88" t="str">
        <f>Master!I2276</f>
        <v/>
      </c>
      <c r="J2209" s="88" t="str">
        <f>Master!J2276</f>
        <v>VIVARCH ENRICHMENT PTE LTD</v>
      </c>
      <c r="K2209" s="88" t="str">
        <f>Master!K2276</f>
        <v/>
      </c>
      <c r="L2209" s="88" t="str">
        <f>Master!L2276</f>
        <v>NORAIN</v>
      </c>
      <c r="M2209" s="88" t="str">
        <f>Master!M2276</f>
        <v>UNITY PRIMARY SCHOOL</v>
      </c>
      <c r="N2209" s="88" t="str">
        <f>Master!N2276</f>
        <v>WEST</v>
      </c>
      <c r="O2209" s="88" t="str">
        <f>Master!O2276</f>
        <v>STAFF TRAINING</v>
      </c>
      <c r="P2209" s="88" t="str">
        <f>Master!P2276</f>
        <v/>
      </c>
      <c r="Q2209" s="88" t="str">
        <f>Master!Q2276</f>
        <v/>
      </c>
      <c r="R2209" s="406" t="str">
        <f>Master!R2276</f>
        <v/>
      </c>
      <c r="S2209" s="406">
        <f>Master!S2276</f>
        <v>5900</v>
      </c>
      <c r="T2209" s="406" t="str">
        <f>Master!T2276</f>
        <v/>
      </c>
      <c r="U2209" s="406" t="str">
        <f>Master!U2276</f>
        <v/>
      </c>
      <c r="V2209" s="406" t="str">
        <f>Master!V2276</f>
        <v/>
      </c>
      <c r="W2209" s="406" t="str">
        <f>Master!W2276</f>
        <v/>
      </c>
      <c r="X2209" s="406" t="str">
        <f>Master!X2276</f>
        <v/>
      </c>
      <c r="Y2209" s="406" t="str">
        <f>Master!Y2276</f>
        <v/>
      </c>
      <c r="Z2209" s="406" t="str">
        <f>Master!Z2276</f>
        <v/>
      </c>
      <c r="AA2209" s="406" t="str">
        <f>Master!AA2276</f>
        <v/>
      </c>
      <c r="AB2209" s="406" t="str">
        <f>Master!AB2276</f>
        <v/>
      </c>
      <c r="AC2209" s="406" t="str">
        <f>Master!AC2276</f>
        <v/>
      </c>
      <c r="AD2209" s="406" t="str">
        <f>Master!AD2276</f>
        <v/>
      </c>
      <c r="AE2209" s="406" t="str">
        <f>Master!AE2276</f>
        <v/>
      </c>
      <c r="AF2209" s="406">
        <f>Master!AF2276</f>
        <v>5900</v>
      </c>
      <c r="AG2209" s="406" t="str">
        <f>Master!AG2276</f>
        <v/>
      </c>
      <c r="AH2209" s="88">
        <f>Master!AH2276</f>
        <v>5003487568</v>
      </c>
      <c r="AI2209" s="88" t="str">
        <f>Master!AI2276</f>
        <v>17.12.18</v>
      </c>
      <c r="AJ2209" s="406">
        <f>Master!AJ2276</f>
        <v>5900</v>
      </c>
      <c r="AK2209" s="406">
        <f>Master!AK2276</f>
        <v>0</v>
      </c>
      <c r="AL2209" s="88" t="str">
        <f>Master!AL2276</f>
        <v/>
      </c>
      <c r="AM2209" s="416">
        <f>150+150</f>
        <v>300</v>
      </c>
      <c r="AN2209" s="416"/>
      <c r="AO2209" s="416"/>
      <c r="AP2209" s="416">
        <v>898.8</v>
      </c>
      <c r="AQ2209" s="416"/>
      <c r="AR2209" s="416">
        <f t="shared" si="10"/>
        <v>1198.8</v>
      </c>
      <c r="AS2209" s="417">
        <f t="shared" si="11"/>
        <v>0.2031864407</v>
      </c>
      <c r="AT2209" s="416">
        <f t="shared" si="12"/>
        <v>4701.2</v>
      </c>
      <c r="AU2209" s="417"/>
    </row>
    <row r="2210" hidden="1">
      <c r="A2210" s="88" t="str">
        <f>Master!A2277</f>
        <v>VIVE18096</v>
      </c>
      <c r="B2210" s="88" t="str">
        <f>Master!B2277</f>
        <v>INVVIVE18100001</v>
      </c>
      <c r="C2210" s="525">
        <f>Master!C2277</f>
        <v>43402</v>
      </c>
      <c r="D2210" s="88">
        <f>Master!D2277</f>
        <v>1</v>
      </c>
      <c r="E2210" s="406">
        <f>Master!E2277</f>
        <v>600</v>
      </c>
      <c r="F2210" s="406">
        <f>Master!F2277</f>
        <v>600</v>
      </c>
      <c r="G2210" s="88" t="str">
        <f>Master!G2277</f>
        <v/>
      </c>
      <c r="H2210" s="88" t="str">
        <f>Master!H2277</f>
        <v/>
      </c>
      <c r="I2210" s="88" t="str">
        <f>Master!I2277</f>
        <v/>
      </c>
      <c r="J2210" s="88" t="str">
        <f>Master!J2277</f>
        <v>VIVARCH ENRICHMENT PTE LTD</v>
      </c>
      <c r="K2210" s="88" t="str">
        <f>Master!K2277</f>
        <v/>
      </c>
      <c r="L2210" s="88" t="str">
        <f>Master!L2277</f>
        <v>NORAIN</v>
      </c>
      <c r="M2210" s="88" t="str">
        <f>Master!M2277</f>
        <v>SWISS COTTAGE SEC</v>
      </c>
      <c r="N2210" s="88" t="str">
        <f>Master!N2277</f>
        <v>WEST</v>
      </c>
      <c r="O2210" s="88" t="str">
        <f>Master!O2277</f>
        <v>STAFF ESSENTIAL OILS</v>
      </c>
      <c r="P2210" s="88" t="str">
        <f>Master!P2277</f>
        <v/>
      </c>
      <c r="Q2210" s="88" t="str">
        <f>Master!Q2277</f>
        <v/>
      </c>
      <c r="R2210" s="406" t="str">
        <f>Master!R2277</f>
        <v/>
      </c>
      <c r="S2210" s="406">
        <f>Master!S2277</f>
        <v>600</v>
      </c>
      <c r="T2210" s="406" t="str">
        <f>Master!T2277</f>
        <v/>
      </c>
      <c r="U2210" s="406" t="str">
        <f>Master!U2277</f>
        <v/>
      </c>
      <c r="V2210" s="406" t="str">
        <f>Master!V2277</f>
        <v/>
      </c>
      <c r="W2210" s="406" t="str">
        <f>Master!W2277</f>
        <v/>
      </c>
      <c r="X2210" s="406" t="str">
        <f>Master!X2277</f>
        <v/>
      </c>
      <c r="Y2210" s="406" t="str">
        <f>Master!Y2277</f>
        <v/>
      </c>
      <c r="Z2210" s="406" t="str">
        <f>Master!Z2277</f>
        <v/>
      </c>
      <c r="AA2210" s="406" t="str">
        <f>Master!AA2277</f>
        <v/>
      </c>
      <c r="AB2210" s="406" t="str">
        <f>Master!AB2277</f>
        <v/>
      </c>
      <c r="AC2210" s="406">
        <f>Master!AC2277</f>
        <v>600</v>
      </c>
      <c r="AD2210" s="406" t="str">
        <f>Master!AD2277</f>
        <v/>
      </c>
      <c r="AE2210" s="406" t="str">
        <f>Master!AE2277</f>
        <v/>
      </c>
      <c r="AF2210" s="406" t="str">
        <f>Master!AF2277</f>
        <v/>
      </c>
      <c r="AG2210" s="406" t="str">
        <f>Master!AG2277</f>
        <v/>
      </c>
      <c r="AH2210" s="88">
        <f>Master!AH2277</f>
        <v>5003472740</v>
      </c>
      <c r="AI2210" s="88" t="str">
        <f>Master!AI2277</f>
        <v/>
      </c>
      <c r="AJ2210" s="406">
        <f>Master!AJ2277</f>
        <v>600</v>
      </c>
      <c r="AK2210" s="406">
        <f>Master!AK2277</f>
        <v>0</v>
      </c>
      <c r="AL2210" s="88" t="str">
        <f>Master!AL2277</f>
        <v/>
      </c>
      <c r="AM2210" s="416">
        <v>100.0</v>
      </c>
      <c r="AN2210" s="416"/>
      <c r="AO2210" s="416"/>
      <c r="AP2210" s="416"/>
      <c r="AQ2210" s="416"/>
      <c r="AR2210" s="416">
        <f t="shared" si="10"/>
        <v>100</v>
      </c>
      <c r="AS2210" s="417">
        <f t="shared" si="11"/>
        <v>0.1666666667</v>
      </c>
      <c r="AT2210" s="416">
        <f t="shared" si="12"/>
        <v>500</v>
      </c>
      <c r="AU2210" s="417"/>
    </row>
    <row r="2211" hidden="1">
      <c r="A2211" s="88" t="str">
        <f>Master!A2278</f>
        <v>VIVE18097</v>
      </c>
      <c r="B2211" s="88" t="str">
        <f>Master!B2278</f>
        <v>INVVIVE180110004</v>
      </c>
      <c r="C2211" s="88" t="str">
        <f>Master!C2278</f>
        <v>4th Nov 2018</v>
      </c>
      <c r="D2211" s="88">
        <f>Master!D2278</f>
        <v>1</v>
      </c>
      <c r="E2211" s="406">
        <f>Master!E2278</f>
        <v>3600</v>
      </c>
      <c r="F2211" s="406">
        <f>Master!F2278</f>
        <v>3600</v>
      </c>
      <c r="G2211" s="88" t="str">
        <f>Master!G2278</f>
        <v>Y</v>
      </c>
      <c r="H2211" s="88" t="str">
        <f>Master!H2278</f>
        <v/>
      </c>
      <c r="I2211" s="88" t="str">
        <f>Master!I2278</f>
        <v/>
      </c>
      <c r="J2211" s="88" t="str">
        <f>Master!J2278</f>
        <v>VIVARCH ENRICHMENT PTE LTD</v>
      </c>
      <c r="K2211" s="88" t="str">
        <f>Master!K2278</f>
        <v>VIVARCH ENRICHMENT PTE LTD</v>
      </c>
      <c r="L2211" s="88" t="str">
        <f>Master!L2278</f>
        <v>RAMESH</v>
      </c>
      <c r="M2211" s="88" t="str">
        <f>Master!M2278</f>
        <v>FUCHUN SEC</v>
      </c>
      <c r="N2211" s="88" t="str">
        <f>Master!N2278</f>
        <v>NORTH</v>
      </c>
      <c r="O2211" s="88" t="str">
        <f>Master!O2278</f>
        <v>Expressing Responsibly Programmes 
(Sec 2)</v>
      </c>
      <c r="P2211" s="88" t="str">
        <f>Master!P2278</f>
        <v>PACKAGE - PAX</v>
      </c>
      <c r="Q2211" s="88" t="str">
        <f>Master!Q2278</f>
        <v/>
      </c>
      <c r="R2211" s="406" t="str">
        <f>Master!R2278</f>
        <v>SEP</v>
      </c>
      <c r="S2211" s="406">
        <f>Master!S2278</f>
        <v>3600</v>
      </c>
      <c r="T2211" s="406" t="str">
        <f>Master!T2278</f>
        <v/>
      </c>
      <c r="U2211" s="406" t="str">
        <f>Master!U2278</f>
        <v/>
      </c>
      <c r="V2211" s="406" t="str">
        <f>Master!V2278</f>
        <v/>
      </c>
      <c r="W2211" s="406" t="str">
        <f>Master!W2278</f>
        <v/>
      </c>
      <c r="X2211" s="406" t="str">
        <f>Master!X2278</f>
        <v/>
      </c>
      <c r="Y2211" s="406" t="str">
        <f>Master!Y2278</f>
        <v/>
      </c>
      <c r="Z2211" s="406" t="str">
        <f>Master!Z2278</f>
        <v/>
      </c>
      <c r="AA2211" s="406" t="str">
        <f>Master!AA2278</f>
        <v/>
      </c>
      <c r="AB2211" s="406" t="str">
        <f>Master!AB2278</f>
        <v/>
      </c>
      <c r="AC2211" s="406" t="str">
        <f>Master!AC2278</f>
        <v/>
      </c>
      <c r="AD2211" s="406" t="str">
        <f>Master!AD2278</f>
        <v/>
      </c>
      <c r="AE2211" s="406">
        <f>Master!AE2278</f>
        <v>3600</v>
      </c>
      <c r="AF2211" s="406" t="str">
        <f>Master!AF2278</f>
        <v/>
      </c>
      <c r="AG2211" s="406" t="str">
        <f>Master!AG2278</f>
        <v/>
      </c>
      <c r="AH2211" s="88">
        <f>Master!AH2278</f>
        <v>5003475774</v>
      </c>
      <c r="AI2211" s="88" t="str">
        <f>Master!AI2278</f>
        <v>29.11.18</v>
      </c>
      <c r="AJ2211" s="406">
        <f>Master!AJ2278</f>
        <v>3600</v>
      </c>
      <c r="AK2211" s="406">
        <f>Master!AK2278</f>
        <v>0</v>
      </c>
      <c r="AL2211" s="88" t="str">
        <f>Master!AL2278</f>
        <v/>
      </c>
      <c r="AM2211" s="416">
        <f>285+150+31.25</f>
        <v>466.25</v>
      </c>
      <c r="AN2211" s="416"/>
      <c r="AO2211" s="416"/>
      <c r="AP2211" s="416"/>
      <c r="AQ2211" s="416"/>
      <c r="AR2211" s="416">
        <f t="shared" si="10"/>
        <v>466.25</v>
      </c>
      <c r="AS2211" s="417">
        <f t="shared" si="11"/>
        <v>0.1295138889</v>
      </c>
      <c r="AT2211" s="416">
        <f t="shared" si="12"/>
        <v>3133.75</v>
      </c>
      <c r="AU2211" s="417"/>
    </row>
    <row r="2212" hidden="1">
      <c r="A2212" s="88" t="str">
        <f>Master!A2279</f>
        <v>VIVE18098</v>
      </c>
      <c r="B2212" s="88" t="str">
        <f>Master!B2279</f>
        <v>INVVIVE180110006</v>
      </c>
      <c r="C2212" s="88" t="str">
        <f>Master!C2279</f>
        <v>5th Nov</v>
      </c>
      <c r="D2212" s="88">
        <f>Master!D2279</f>
        <v>1</v>
      </c>
      <c r="E2212" s="406">
        <f>Master!E2279</f>
        <v>4200</v>
      </c>
      <c r="F2212" s="406">
        <f>Master!F2279</f>
        <v>4200</v>
      </c>
      <c r="G2212" s="88" t="str">
        <f>Master!G2279</f>
        <v/>
      </c>
      <c r="H2212" s="88" t="str">
        <f>Master!H2279</f>
        <v/>
      </c>
      <c r="I2212" s="88" t="str">
        <f>Master!I2279</f>
        <v/>
      </c>
      <c r="J2212" s="88" t="str">
        <f>Master!J2279</f>
        <v>VIVARCH ENRICHMENT PTE LTD</v>
      </c>
      <c r="K2212" s="88" t="str">
        <f>Master!K2279</f>
        <v>VIVARCH ENRICHMENT PTE LTD</v>
      </c>
      <c r="L2212" s="88" t="str">
        <f>Master!L2279</f>
        <v>NORAIN</v>
      </c>
      <c r="M2212" s="88" t="str">
        <f>Master!M2279</f>
        <v>BOON LAY SEC</v>
      </c>
      <c r="N2212" s="88" t="str">
        <f>Master!N2279</f>
        <v>WEST</v>
      </c>
      <c r="O2212" s="88" t="str">
        <f>Master!O2279</f>
        <v>LEARNING JOURNEY SEC 2/3</v>
      </c>
      <c r="P2212" s="88" t="str">
        <f>Master!P2279</f>
        <v>PACKAGE - PAX</v>
      </c>
      <c r="Q2212" s="88" t="str">
        <f>Master!Q2279</f>
        <v/>
      </c>
      <c r="R2212" s="406" t="str">
        <f>Master!R2279</f>
        <v>OCT</v>
      </c>
      <c r="S2212" s="406">
        <f>Master!S2279</f>
        <v>4200</v>
      </c>
      <c r="T2212" s="406" t="str">
        <f>Master!T2279</f>
        <v/>
      </c>
      <c r="U2212" s="406" t="str">
        <f>Master!U2279</f>
        <v/>
      </c>
      <c r="V2212" s="406" t="str">
        <f>Master!V2279</f>
        <v/>
      </c>
      <c r="W2212" s="406" t="str">
        <f>Master!W2279</f>
        <v/>
      </c>
      <c r="X2212" s="406" t="str">
        <f>Master!X2279</f>
        <v/>
      </c>
      <c r="Y2212" s="406" t="str">
        <f>Master!Y2279</f>
        <v/>
      </c>
      <c r="Z2212" s="406" t="str">
        <f>Master!Z2279</f>
        <v/>
      </c>
      <c r="AA2212" s="406" t="str">
        <f>Master!AA2279</f>
        <v/>
      </c>
      <c r="AB2212" s="406" t="str">
        <f>Master!AB2279</f>
        <v/>
      </c>
      <c r="AC2212" s="406" t="str">
        <f>Master!AC2279</f>
        <v/>
      </c>
      <c r="AD2212" s="406" t="str">
        <f>Master!AD2279</f>
        <v/>
      </c>
      <c r="AE2212" s="406">
        <f>Master!AE2279</f>
        <v>4200</v>
      </c>
      <c r="AF2212" s="406" t="str">
        <f>Master!AF2279</f>
        <v/>
      </c>
      <c r="AG2212" s="406" t="str">
        <f>Master!AG2279</f>
        <v/>
      </c>
      <c r="AH2212" s="88">
        <f>Master!AH2279</f>
        <v>5003476970</v>
      </c>
      <c r="AI2212" s="88" t="str">
        <f>Master!AI2279</f>
        <v>03.12.18</v>
      </c>
      <c r="AJ2212" s="406">
        <f>Master!AJ2279</f>
        <v>4200</v>
      </c>
      <c r="AK2212" s="406">
        <f>Master!AK2279</f>
        <v>0</v>
      </c>
      <c r="AL2212" s="88" t="str">
        <f>Master!AL2279</f>
        <v/>
      </c>
      <c r="AM2212" s="416">
        <f>285+60</f>
        <v>345</v>
      </c>
      <c r="AN2212" s="416">
        <v>330.0</v>
      </c>
      <c r="AO2212" s="416">
        <v>449.4</v>
      </c>
      <c r="AP2212" s="416"/>
      <c r="AQ2212" s="416"/>
      <c r="AR2212" s="416">
        <f t="shared" si="10"/>
        <v>1124.4</v>
      </c>
      <c r="AS2212" s="417">
        <f t="shared" si="11"/>
        <v>0.2677142857</v>
      </c>
      <c r="AT2212" s="416">
        <f t="shared" si="12"/>
        <v>3075.6</v>
      </c>
      <c r="AU2212" s="417"/>
    </row>
    <row r="2213" hidden="1">
      <c r="A2213" s="88" t="str">
        <f>Master!A2280</f>
        <v>VIVE18099</v>
      </c>
      <c r="B2213" s="88" t="str">
        <f>Master!B2280</f>
        <v/>
      </c>
      <c r="C2213" s="88" t="str">
        <f>Master!C2280</f>
        <v/>
      </c>
      <c r="D2213" s="88" t="str">
        <f>Master!D2280</f>
        <v/>
      </c>
      <c r="E2213" s="406" t="str">
        <f>Master!E2280</f>
        <v/>
      </c>
      <c r="F2213" s="406">
        <f>Master!F2280</f>
        <v>0</v>
      </c>
      <c r="G2213" s="88" t="str">
        <f>Master!G2280</f>
        <v/>
      </c>
      <c r="H2213" s="88" t="str">
        <f>Master!H2280</f>
        <v/>
      </c>
      <c r="I2213" s="88" t="str">
        <f>Master!I2280</f>
        <v/>
      </c>
      <c r="J2213" s="88" t="str">
        <f>Master!J2280</f>
        <v>VIVARCH ENRICHMENT PTE LTD</v>
      </c>
      <c r="K2213" s="88" t="str">
        <f>Master!K2280</f>
        <v/>
      </c>
      <c r="L2213" s="88" t="str">
        <f>Master!L2280</f>
        <v/>
      </c>
      <c r="M2213" s="88" t="str">
        <f>Master!M2280</f>
        <v/>
      </c>
      <c r="N2213" s="88" t="str">
        <f>Master!N2280</f>
        <v/>
      </c>
      <c r="O2213" s="88" t="str">
        <f>Master!O2280</f>
        <v/>
      </c>
      <c r="P2213" s="88" t="str">
        <f>Master!P2280</f>
        <v/>
      </c>
      <c r="Q2213" s="88" t="str">
        <f>Master!Q2280</f>
        <v/>
      </c>
      <c r="R2213" s="406" t="str">
        <f>Master!R2280</f>
        <v/>
      </c>
      <c r="S2213" s="406">
        <f>Master!S2280</f>
        <v>0</v>
      </c>
      <c r="T2213" s="406" t="str">
        <f>Master!T2280</f>
        <v/>
      </c>
      <c r="U2213" s="406" t="str">
        <f>Master!U2280</f>
        <v/>
      </c>
      <c r="V2213" s="406" t="str">
        <f>Master!V2280</f>
        <v/>
      </c>
      <c r="W2213" s="406" t="str">
        <f>Master!W2280</f>
        <v/>
      </c>
      <c r="X2213" s="406" t="str">
        <f>Master!X2280</f>
        <v/>
      </c>
      <c r="Y2213" s="406" t="str">
        <f>Master!Y2280</f>
        <v/>
      </c>
      <c r="Z2213" s="406" t="str">
        <f>Master!Z2280</f>
        <v/>
      </c>
      <c r="AA2213" s="406" t="str">
        <f>Master!AA2280</f>
        <v/>
      </c>
      <c r="AB2213" s="406" t="str">
        <f>Master!AB2280</f>
        <v/>
      </c>
      <c r="AC2213" s="406" t="str">
        <f>Master!AC2280</f>
        <v/>
      </c>
      <c r="AD2213" s="406" t="str">
        <f>Master!AD2280</f>
        <v/>
      </c>
      <c r="AE2213" s="406" t="str">
        <f>Master!AE2280</f>
        <v/>
      </c>
      <c r="AF2213" s="406" t="str">
        <f>Master!AF2280</f>
        <v/>
      </c>
      <c r="AG2213" s="406" t="str">
        <f>Master!AG2280</f>
        <v/>
      </c>
      <c r="AH2213" s="88" t="str">
        <f>Master!AH2280</f>
        <v/>
      </c>
      <c r="AI2213" s="88" t="str">
        <f>Master!AI2280</f>
        <v/>
      </c>
      <c r="AJ2213" s="406" t="str">
        <f>Master!AJ2280</f>
        <v/>
      </c>
      <c r="AK2213" s="406">
        <f>Master!AK2280</f>
        <v>0</v>
      </c>
      <c r="AL2213" s="88" t="str">
        <f>Master!AL2280</f>
        <v/>
      </c>
      <c r="AM2213" s="416"/>
      <c r="AN2213" s="416"/>
      <c r="AO2213" s="416"/>
      <c r="AP2213" s="416"/>
      <c r="AQ2213" s="416"/>
      <c r="AR2213" s="416">
        <f t="shared" si="10"/>
        <v>0</v>
      </c>
      <c r="AS2213" s="417" t="str">
        <f t="shared" si="11"/>
        <v>#DIV/0!</v>
      </c>
      <c r="AT2213" s="416">
        <f t="shared" si="12"/>
        <v>0</v>
      </c>
      <c r="AU2213" s="417"/>
    </row>
    <row r="2214" hidden="1">
      <c r="A2214" s="57" t="s">
        <v>4089</v>
      </c>
      <c r="B2214" s="76"/>
      <c r="C2214" s="76"/>
      <c r="D2214" s="76"/>
      <c r="E2214" s="77"/>
      <c r="F2214" s="78">
        <f t="shared" ref="F2214:F2216" si="13">D2214*E2214</f>
        <v>0</v>
      </c>
      <c r="G2214" s="76"/>
      <c r="H2214" s="75"/>
      <c r="I2214" s="75"/>
      <c r="J2214" s="76"/>
      <c r="K2214" s="76"/>
      <c r="L2214" s="76"/>
      <c r="M2214" s="75"/>
      <c r="N2214" s="76"/>
      <c r="O2214" s="75"/>
      <c r="P2214" s="76"/>
      <c r="Q2214" s="75"/>
      <c r="R2214" s="79"/>
      <c r="S2214" s="80">
        <f t="shared" ref="S2214:S2216" si="14">sum(T2214:AG2214)</f>
        <v>0</v>
      </c>
      <c r="T2214" s="77"/>
      <c r="U2214" s="77"/>
      <c r="V2214" s="77"/>
      <c r="W2214" s="77"/>
      <c r="X2214" s="77"/>
      <c r="Y2214" s="77"/>
      <c r="Z2214" s="77"/>
      <c r="AA2214" s="77"/>
      <c r="AB2214" s="77"/>
      <c r="AC2214" s="77"/>
      <c r="AD2214" s="77"/>
      <c r="AE2214" s="77"/>
      <c r="AF2214" s="77"/>
      <c r="AG2214" s="81"/>
      <c r="AH2214" s="76"/>
      <c r="AI2214" s="195"/>
      <c r="AJ2214" s="77"/>
      <c r="AK2214" s="320">
        <f t="shared" ref="AK2214:AK2225" si="15">S2214-AJ2214</f>
        <v>0</v>
      </c>
      <c r="AL2214" s="82"/>
      <c r="AM2214" s="416"/>
      <c r="AN2214" s="416"/>
      <c r="AO2214" s="416"/>
      <c r="AP2214" s="416"/>
      <c r="AQ2214" s="416"/>
      <c r="AR2214" s="416">
        <f t="shared" si="10"/>
        <v>0</v>
      </c>
      <c r="AS2214" s="417" t="str">
        <f t="shared" si="11"/>
        <v>#DIV/0!</v>
      </c>
      <c r="AT2214" s="416">
        <f t="shared" si="12"/>
        <v>0</v>
      </c>
      <c r="AU2214" s="417"/>
    </row>
    <row r="2215" hidden="1">
      <c r="A2215" s="57" t="s">
        <v>4090</v>
      </c>
      <c r="B2215" s="76" t="s">
        <v>4091</v>
      </c>
      <c r="C2215" s="76" t="s">
        <v>4031</v>
      </c>
      <c r="D2215" s="76">
        <v>53.0</v>
      </c>
      <c r="E2215" s="77">
        <v>230.0</v>
      </c>
      <c r="F2215" s="78">
        <f t="shared" si="13"/>
        <v>12190</v>
      </c>
      <c r="G2215" s="76"/>
      <c r="H2215" s="75"/>
      <c r="I2215" s="75"/>
      <c r="J2215" s="76" t="s">
        <v>79</v>
      </c>
      <c r="K2215" s="76" t="s">
        <v>79</v>
      </c>
      <c r="L2215" s="76" t="s">
        <v>729</v>
      </c>
      <c r="M2215" s="75" t="s">
        <v>637</v>
      </c>
      <c r="N2215" s="76" t="s">
        <v>730</v>
      </c>
      <c r="O2215" s="75" t="s">
        <v>4092</v>
      </c>
      <c r="P2215" s="76"/>
      <c r="Q2215" s="75"/>
      <c r="R2215" s="79" t="s">
        <v>720</v>
      </c>
      <c r="S2215" s="80">
        <f t="shared" si="14"/>
        <v>12190</v>
      </c>
      <c r="T2215" s="77"/>
      <c r="U2215" s="77"/>
      <c r="V2215" s="77"/>
      <c r="W2215" s="77"/>
      <c r="X2215" s="77"/>
      <c r="Y2215" s="77"/>
      <c r="Z2215" s="77"/>
      <c r="AA2215" s="77"/>
      <c r="AB2215" s="77"/>
      <c r="AC2215" s="77"/>
      <c r="AD2215" s="77"/>
      <c r="AE2215" s="77">
        <v>12190.0</v>
      </c>
      <c r="AF2215" s="77"/>
      <c r="AG2215" s="81"/>
      <c r="AH2215" s="76">
        <v>5.00347697E9</v>
      </c>
      <c r="AI2215" s="76" t="s">
        <v>1707</v>
      </c>
      <c r="AJ2215" s="77">
        <v>12190.0</v>
      </c>
      <c r="AK2215" s="320">
        <f t="shared" si="15"/>
        <v>0</v>
      </c>
      <c r="AL2215" s="82"/>
      <c r="AM2215" s="416">
        <f>349.5+1337+60</f>
        <v>1746.5</v>
      </c>
      <c r="AN2215" s="416">
        <v>2142.0</v>
      </c>
      <c r="AO2215" s="416"/>
      <c r="AP2215" s="416"/>
      <c r="AQ2215" s="416"/>
      <c r="AR2215" s="416">
        <f t="shared" si="10"/>
        <v>3888.5</v>
      </c>
      <c r="AS2215" s="417">
        <f t="shared" si="11"/>
        <v>0.3189909762</v>
      </c>
      <c r="AT2215" s="416">
        <f t="shared" si="12"/>
        <v>8301.5</v>
      </c>
      <c r="AU2215" s="417"/>
    </row>
    <row r="2216" hidden="1">
      <c r="A2216" s="423" t="s">
        <v>4093</v>
      </c>
      <c r="B2216" s="76" t="s">
        <v>4094</v>
      </c>
      <c r="C2216" s="300">
        <v>43402.0</v>
      </c>
      <c r="D2216" s="76">
        <v>1.0</v>
      </c>
      <c r="E2216" s="77">
        <v>20700.0</v>
      </c>
      <c r="F2216" s="78">
        <f t="shared" si="13"/>
        <v>20700</v>
      </c>
      <c r="G2216" s="76"/>
      <c r="H2216" s="75"/>
      <c r="I2216" s="75"/>
      <c r="J2216" s="76" t="s">
        <v>79</v>
      </c>
      <c r="K2216" s="76" t="s">
        <v>79</v>
      </c>
      <c r="L2216" s="76" t="s">
        <v>729</v>
      </c>
      <c r="M2216" s="75" t="s">
        <v>4095</v>
      </c>
      <c r="N2216" s="76" t="s">
        <v>730</v>
      </c>
      <c r="O2216" s="75" t="s">
        <v>4096</v>
      </c>
      <c r="P2216" s="76"/>
      <c r="Q2216" s="75"/>
      <c r="R2216" s="79" t="s">
        <v>720</v>
      </c>
      <c r="S2216" s="80">
        <f t="shared" si="14"/>
        <v>20700</v>
      </c>
      <c r="T2216" s="77"/>
      <c r="U2216" s="77"/>
      <c r="V2216" s="77"/>
      <c r="W2216" s="77"/>
      <c r="X2216" s="77"/>
      <c r="Y2216" s="77"/>
      <c r="Z2216" s="77"/>
      <c r="AA2216" s="77"/>
      <c r="AB2216" s="77"/>
      <c r="AC2216" s="77"/>
      <c r="AD2216" s="77"/>
      <c r="AE2216" s="77">
        <v>20700.0</v>
      </c>
      <c r="AF2216" s="77"/>
      <c r="AG2216" s="81"/>
      <c r="AH2216" s="76">
        <v>5.003475774E9</v>
      </c>
      <c r="AI2216" s="76" t="s">
        <v>839</v>
      </c>
      <c r="AJ2216" s="77">
        <v>20700.0</v>
      </c>
      <c r="AK2216" s="320">
        <f t="shared" si="15"/>
        <v>0</v>
      </c>
      <c r="AL2216" s="82"/>
      <c r="AM2216" s="416">
        <f>2636.25+354.7</f>
        <v>2990.95</v>
      </c>
      <c r="AN2216" s="416">
        <v>450.0</v>
      </c>
      <c r="AO2216" s="416">
        <v>770.4</v>
      </c>
      <c r="AP2216" s="416">
        <f>1008.5+150+100.6</f>
        <v>1259.1</v>
      </c>
      <c r="AQ2216" s="416"/>
      <c r="AR2216" s="416">
        <f t="shared" si="10"/>
        <v>5470.45</v>
      </c>
      <c r="AS2216" s="417">
        <f t="shared" si="11"/>
        <v>0.2642729469</v>
      </c>
      <c r="AT2216" s="416">
        <f t="shared" si="12"/>
        <v>15229.55</v>
      </c>
      <c r="AU2216" s="417"/>
    </row>
    <row r="2217" ht="17.25" hidden="1" customHeight="1">
      <c r="A2217" s="423" t="s">
        <v>4097</v>
      </c>
      <c r="B2217" s="424" t="s">
        <v>4098</v>
      </c>
      <c r="C2217" s="76" t="s">
        <v>4099</v>
      </c>
      <c r="D2217" s="76">
        <v>1.0</v>
      </c>
      <c r="E2217" s="77">
        <v>600.0</v>
      </c>
      <c r="F2217" s="425">
        <v>600.0</v>
      </c>
      <c r="G2217" s="76" t="s">
        <v>689</v>
      </c>
      <c r="H2217" s="75"/>
      <c r="I2217" s="75"/>
      <c r="J2217" s="76" t="s">
        <v>79</v>
      </c>
      <c r="K2217" s="76" t="s">
        <v>19</v>
      </c>
      <c r="L2217" s="76" t="s">
        <v>862</v>
      </c>
      <c r="M2217" s="75" t="s">
        <v>4100</v>
      </c>
      <c r="N2217" s="76" t="s">
        <v>730</v>
      </c>
      <c r="O2217" s="75" t="s">
        <v>798</v>
      </c>
      <c r="P2217" s="76" t="s">
        <v>799</v>
      </c>
      <c r="Q2217" s="75" t="s">
        <v>4101</v>
      </c>
      <c r="R2217" s="79" t="s">
        <v>720</v>
      </c>
      <c r="S2217" s="77">
        <v>600.0</v>
      </c>
      <c r="T2217" s="77"/>
      <c r="U2217" s="77"/>
      <c r="V2217" s="77"/>
      <c r="W2217" s="77"/>
      <c r="X2217" s="77"/>
      <c r="Y2217" s="77"/>
      <c r="Z2217" s="77"/>
      <c r="AA2217" s="77"/>
      <c r="AB2217" s="77"/>
      <c r="AC2217" s="77"/>
      <c r="AD2217" s="77"/>
      <c r="AE2217" s="77"/>
      <c r="AF2217" s="77">
        <v>600.0</v>
      </c>
      <c r="AG2217" s="81"/>
      <c r="AH2217" s="76"/>
      <c r="AI2217" s="195"/>
      <c r="AJ2217" s="77"/>
      <c r="AK2217" s="320">
        <f t="shared" si="15"/>
        <v>600</v>
      </c>
      <c r="AL2217" s="82"/>
      <c r="AM2217" s="416">
        <f>187.5+60+120+175</f>
        <v>542.5</v>
      </c>
      <c r="AN2217" s="416"/>
      <c r="AO2217" s="416"/>
      <c r="AP2217" s="416"/>
      <c r="AQ2217" s="416"/>
      <c r="AR2217" s="416">
        <f t="shared" si="10"/>
        <v>542.5</v>
      </c>
      <c r="AS2217" s="417">
        <f t="shared" si="11"/>
        <v>0.9041666667</v>
      </c>
      <c r="AT2217" s="416">
        <f t="shared" si="12"/>
        <v>57.5</v>
      </c>
      <c r="AU2217" s="417"/>
    </row>
    <row r="2218" ht="17.25" hidden="1" customHeight="1">
      <c r="A2218" s="423" t="s">
        <v>4097</v>
      </c>
      <c r="B2218" s="424" t="s">
        <v>4098</v>
      </c>
      <c r="C2218" s="76" t="s">
        <v>4099</v>
      </c>
      <c r="D2218" s="76">
        <v>1.0</v>
      </c>
      <c r="E2218" s="77">
        <v>600.0</v>
      </c>
      <c r="F2218" s="425">
        <v>600.0</v>
      </c>
      <c r="G2218" s="76" t="s">
        <v>689</v>
      </c>
      <c r="H2218" s="75"/>
      <c r="I2218" s="75"/>
      <c r="J2218" s="76" t="s">
        <v>79</v>
      </c>
      <c r="K2218" s="76" t="s">
        <v>62</v>
      </c>
      <c r="L2218" s="76" t="s">
        <v>862</v>
      </c>
      <c r="M2218" s="75" t="s">
        <v>4100</v>
      </c>
      <c r="N2218" s="76" t="s">
        <v>730</v>
      </c>
      <c r="O2218" s="75" t="s">
        <v>4103</v>
      </c>
      <c r="P2218" s="76" t="s">
        <v>821</v>
      </c>
      <c r="Q2218" s="75" t="s">
        <v>4101</v>
      </c>
      <c r="R2218" s="79" t="s">
        <v>720</v>
      </c>
      <c r="S2218" s="77">
        <v>600.0</v>
      </c>
      <c r="T2218" s="77"/>
      <c r="U2218" s="77"/>
      <c r="V2218" s="77"/>
      <c r="W2218" s="77"/>
      <c r="X2218" s="77"/>
      <c r="Y2218" s="77"/>
      <c r="Z2218" s="77"/>
      <c r="AA2218" s="77"/>
      <c r="AB2218" s="77"/>
      <c r="AC2218" s="77"/>
      <c r="AD2218" s="77"/>
      <c r="AE2218" s="77"/>
      <c r="AF2218" s="77">
        <v>600.0</v>
      </c>
      <c r="AG2218" s="81"/>
      <c r="AH2218" s="76"/>
      <c r="AI2218" s="195"/>
      <c r="AJ2218" s="77"/>
      <c r="AK2218" s="320">
        <f t="shared" si="15"/>
        <v>600</v>
      </c>
      <c r="AL2218" s="82"/>
      <c r="AM2218" s="416"/>
      <c r="AN2218" s="416"/>
      <c r="AO2218" s="416"/>
      <c r="AP2218" s="416">
        <v>16.69</v>
      </c>
      <c r="AQ2218" s="416"/>
      <c r="AR2218" s="416">
        <f t="shared" si="10"/>
        <v>16.69</v>
      </c>
      <c r="AS2218" s="417">
        <f t="shared" si="11"/>
        <v>0.02781666667</v>
      </c>
      <c r="AT2218" s="416">
        <f t="shared" si="12"/>
        <v>583.31</v>
      </c>
      <c r="AU2218" s="417"/>
    </row>
    <row r="2219" ht="17.25" hidden="1" customHeight="1">
      <c r="A2219" s="423" t="s">
        <v>4097</v>
      </c>
      <c r="B2219" s="424" t="s">
        <v>4098</v>
      </c>
      <c r="C2219" s="76" t="s">
        <v>4099</v>
      </c>
      <c r="D2219" s="76">
        <v>1.0</v>
      </c>
      <c r="E2219" s="77">
        <v>600.0</v>
      </c>
      <c r="F2219" s="425">
        <v>600.0</v>
      </c>
      <c r="G2219" s="76" t="s">
        <v>689</v>
      </c>
      <c r="H2219" s="75"/>
      <c r="I2219" s="75"/>
      <c r="J2219" s="76" t="s">
        <v>79</v>
      </c>
      <c r="K2219" s="76" t="s">
        <v>31</v>
      </c>
      <c r="L2219" s="76" t="s">
        <v>862</v>
      </c>
      <c r="M2219" s="75" t="s">
        <v>4100</v>
      </c>
      <c r="N2219" s="76" t="s">
        <v>730</v>
      </c>
      <c r="O2219" s="426" t="s">
        <v>4104</v>
      </c>
      <c r="P2219" s="76" t="s">
        <v>821</v>
      </c>
      <c r="Q2219" s="75" t="s">
        <v>4101</v>
      </c>
      <c r="R2219" s="79" t="s">
        <v>720</v>
      </c>
      <c r="S2219" s="77">
        <v>600.0</v>
      </c>
      <c r="T2219" s="77"/>
      <c r="U2219" s="77"/>
      <c r="V2219" s="77"/>
      <c r="W2219" s="77"/>
      <c r="X2219" s="77"/>
      <c r="Y2219" s="77"/>
      <c r="Z2219" s="77"/>
      <c r="AA2219" s="77"/>
      <c r="AB2219" s="77"/>
      <c r="AC2219" s="77"/>
      <c r="AD2219" s="77"/>
      <c r="AE2219" s="77"/>
      <c r="AF2219" s="77">
        <v>600.0</v>
      </c>
      <c r="AG2219" s="81"/>
      <c r="AH2219" s="76"/>
      <c r="AI2219" s="195"/>
      <c r="AJ2219" s="77"/>
      <c r="AK2219" s="320">
        <f t="shared" si="15"/>
        <v>600</v>
      </c>
      <c r="AL2219" s="82"/>
      <c r="AM2219" s="416"/>
      <c r="AN2219" s="416"/>
      <c r="AO2219" s="416"/>
      <c r="AP2219" s="416"/>
      <c r="AQ2219" s="416"/>
      <c r="AR2219" s="416">
        <f t="shared" si="10"/>
        <v>0</v>
      </c>
      <c r="AS2219" s="417">
        <f t="shared" si="11"/>
        <v>0</v>
      </c>
      <c r="AT2219" s="416">
        <f t="shared" si="12"/>
        <v>600</v>
      </c>
      <c r="AU2219" s="417"/>
    </row>
    <row r="2220" ht="17.25" hidden="1" customHeight="1">
      <c r="A2220" s="423" t="s">
        <v>4097</v>
      </c>
      <c r="B2220" s="424" t="s">
        <v>4098</v>
      </c>
      <c r="C2220" s="76" t="s">
        <v>4099</v>
      </c>
      <c r="D2220" s="76">
        <v>1.0</v>
      </c>
      <c r="E2220" s="77">
        <v>600.0</v>
      </c>
      <c r="F2220" s="425">
        <v>600.0</v>
      </c>
      <c r="G2220" s="76" t="s">
        <v>689</v>
      </c>
      <c r="H2220" s="75"/>
      <c r="I2220" s="75"/>
      <c r="J2220" s="76" t="s">
        <v>79</v>
      </c>
      <c r="K2220" s="76" t="s">
        <v>76</v>
      </c>
      <c r="L2220" s="76" t="s">
        <v>862</v>
      </c>
      <c r="M2220" s="75" t="s">
        <v>4100</v>
      </c>
      <c r="N2220" s="76" t="s">
        <v>730</v>
      </c>
      <c r="O2220" s="75" t="s">
        <v>4105</v>
      </c>
      <c r="P2220" s="76" t="s">
        <v>821</v>
      </c>
      <c r="Q2220" s="75" t="s">
        <v>4101</v>
      </c>
      <c r="R2220" s="79" t="s">
        <v>720</v>
      </c>
      <c r="S2220" s="77">
        <v>600.0</v>
      </c>
      <c r="T2220" s="77"/>
      <c r="U2220" s="77"/>
      <c r="V2220" s="77"/>
      <c r="W2220" s="77"/>
      <c r="X2220" s="77"/>
      <c r="Y2220" s="77"/>
      <c r="Z2220" s="77"/>
      <c r="AA2220" s="77"/>
      <c r="AB2220" s="77"/>
      <c r="AC2220" s="77"/>
      <c r="AD2220" s="77"/>
      <c r="AE2220" s="77"/>
      <c r="AF2220" s="77">
        <v>600.0</v>
      </c>
      <c r="AG2220" s="81"/>
      <c r="AH2220" s="76"/>
      <c r="AI2220" s="195"/>
      <c r="AJ2220" s="77"/>
      <c r="AK2220" s="320">
        <f t="shared" si="15"/>
        <v>600</v>
      </c>
      <c r="AL2220" s="82"/>
      <c r="AM2220" s="416"/>
      <c r="AN2220" s="416"/>
      <c r="AO2220" s="416"/>
      <c r="AP2220" s="416"/>
      <c r="AQ2220" s="416"/>
      <c r="AR2220" s="416">
        <f t="shared" si="10"/>
        <v>0</v>
      </c>
      <c r="AS2220" s="417">
        <f t="shared" si="11"/>
        <v>0</v>
      </c>
      <c r="AT2220" s="416">
        <f t="shared" si="12"/>
        <v>600</v>
      </c>
      <c r="AU2220" s="417"/>
    </row>
    <row r="2221" ht="17.25" hidden="1" customHeight="1">
      <c r="A2221" s="423" t="s">
        <v>4106</v>
      </c>
      <c r="B2221" s="76"/>
      <c r="C2221" s="76"/>
      <c r="D2221" s="76">
        <v>373.5</v>
      </c>
      <c r="E2221" s="77">
        <v>80.0</v>
      </c>
      <c r="F2221" s="618">
        <f t="shared" ref="F2221:F2225" si="16">D2221*E2221</f>
        <v>29880</v>
      </c>
      <c r="G2221" s="76"/>
      <c r="H2221" s="75"/>
      <c r="I2221" s="75"/>
      <c r="J2221" s="76" t="s">
        <v>79</v>
      </c>
      <c r="K2221" s="76" t="s">
        <v>79</v>
      </c>
      <c r="L2221" s="76" t="s">
        <v>862</v>
      </c>
      <c r="M2221" s="75" t="s">
        <v>4108</v>
      </c>
      <c r="N2221" s="76" t="s">
        <v>692</v>
      </c>
      <c r="O2221" s="75" t="s">
        <v>4109</v>
      </c>
      <c r="P2221" s="76" t="s">
        <v>694</v>
      </c>
      <c r="Q2221" s="75" t="s">
        <v>4110</v>
      </c>
      <c r="R2221" s="79" t="s">
        <v>720</v>
      </c>
      <c r="S2221" s="80">
        <v>29880.0</v>
      </c>
      <c r="T2221" s="77"/>
      <c r="U2221" s="77"/>
      <c r="V2221" s="77"/>
      <c r="W2221" s="77"/>
      <c r="X2221" s="77"/>
      <c r="Y2221" s="77"/>
      <c r="Z2221" s="77"/>
      <c r="AA2221" s="77"/>
      <c r="AB2221" s="77"/>
      <c r="AC2221" s="77"/>
      <c r="AD2221" s="77"/>
      <c r="AE2221" s="92"/>
      <c r="AF2221" s="77">
        <v>14940.0</v>
      </c>
      <c r="AG2221" s="77">
        <v>14940.0</v>
      </c>
      <c r="AH2221" s="76"/>
      <c r="AI2221" s="195"/>
      <c r="AJ2221" s="77"/>
      <c r="AK2221" s="320">
        <f t="shared" si="15"/>
        <v>29880</v>
      </c>
      <c r="AL2221" s="82"/>
      <c r="AM2221" s="416">
        <f>4200+1170+420+6855+2870+970</f>
        <v>16485</v>
      </c>
      <c r="AN2221" s="416"/>
      <c r="AO2221" s="416"/>
      <c r="AP2221" s="416">
        <v>63.25</v>
      </c>
      <c r="AQ2221" s="416"/>
      <c r="AR2221" s="416">
        <f t="shared" si="10"/>
        <v>16548.25</v>
      </c>
      <c r="AS2221" s="417">
        <f t="shared" si="11"/>
        <v>0.5538236278</v>
      </c>
      <c r="AT2221" s="416">
        <f t="shared" si="12"/>
        <v>13331.75</v>
      </c>
      <c r="AU2221" s="417"/>
    </row>
    <row r="2222" hidden="1">
      <c r="A2222" s="423" t="s">
        <v>4112</v>
      </c>
      <c r="B2222" s="76" t="s">
        <v>4113</v>
      </c>
      <c r="C2222" s="76" t="s">
        <v>2085</v>
      </c>
      <c r="D2222" s="76">
        <v>50.0</v>
      </c>
      <c r="E2222" s="77">
        <v>65.0</v>
      </c>
      <c r="F2222" s="78">
        <f t="shared" si="16"/>
        <v>3250</v>
      </c>
      <c r="G2222" s="76" t="s">
        <v>689</v>
      </c>
      <c r="H2222" s="75"/>
      <c r="I2222" s="75"/>
      <c r="J2222" s="76" t="s">
        <v>79</v>
      </c>
      <c r="K2222" s="76" t="s">
        <v>79</v>
      </c>
      <c r="L2222" s="76" t="s">
        <v>898</v>
      </c>
      <c r="M2222" s="75" t="s">
        <v>4114</v>
      </c>
      <c r="N2222" s="76" t="s">
        <v>692</v>
      </c>
      <c r="O2222" s="75" t="s">
        <v>4115</v>
      </c>
      <c r="P2222" s="76" t="s">
        <v>742</v>
      </c>
      <c r="Q2222" s="75"/>
      <c r="R2222" s="79" t="s">
        <v>720</v>
      </c>
      <c r="S2222" s="80">
        <f t="shared" ref="S2222:S2225" si="17">sum(T2222:AG2222)</f>
        <v>3250</v>
      </c>
      <c r="T2222" s="77"/>
      <c r="U2222" s="77"/>
      <c r="V2222" s="77"/>
      <c r="W2222" s="77"/>
      <c r="X2222" s="77"/>
      <c r="Y2222" s="77"/>
      <c r="Z2222" s="77"/>
      <c r="AA2222" s="77"/>
      <c r="AB2222" s="77"/>
      <c r="AC2222" s="77"/>
      <c r="AD2222" s="77"/>
      <c r="AE2222" s="77">
        <v>3250.0</v>
      </c>
      <c r="AF2222" s="77"/>
      <c r="AG2222" s="81"/>
      <c r="AH2222" s="76">
        <v>5.003477909E9</v>
      </c>
      <c r="AI2222" s="76" t="s">
        <v>906</v>
      </c>
      <c r="AJ2222" s="77">
        <v>3250.0</v>
      </c>
      <c r="AK2222" s="320">
        <f t="shared" si="15"/>
        <v>0</v>
      </c>
      <c r="AL2222" s="82"/>
      <c r="AM2222" s="416">
        <v>1128.42</v>
      </c>
      <c r="AN2222" s="416"/>
      <c r="AO2222" s="416"/>
      <c r="AP2222" s="416"/>
      <c r="AQ2222" s="416"/>
      <c r="AR2222" s="416">
        <f t="shared" si="10"/>
        <v>1128.42</v>
      </c>
      <c r="AS2222" s="417">
        <f t="shared" si="11"/>
        <v>0.3472061538</v>
      </c>
      <c r="AT2222" s="416">
        <f t="shared" si="12"/>
        <v>2121.58</v>
      </c>
      <c r="AU2222" s="417"/>
    </row>
    <row r="2223" ht="17.25" hidden="1" customHeight="1">
      <c r="A2223" s="438" t="s">
        <v>4116</v>
      </c>
      <c r="B2223" s="315" t="s">
        <v>4117</v>
      </c>
      <c r="C2223" s="315" t="s">
        <v>4118</v>
      </c>
      <c r="D2223" s="315">
        <v>159.0</v>
      </c>
      <c r="E2223" s="316">
        <v>45.0</v>
      </c>
      <c r="F2223" s="317">
        <f t="shared" si="16"/>
        <v>7155</v>
      </c>
      <c r="G2223" s="315" t="s">
        <v>689</v>
      </c>
      <c r="H2223" s="318"/>
      <c r="I2223" s="318"/>
      <c r="J2223" s="315" t="s">
        <v>79</v>
      </c>
      <c r="K2223" s="315" t="s">
        <v>39</v>
      </c>
      <c r="L2223" s="315" t="s">
        <v>787</v>
      </c>
      <c r="M2223" s="318" t="s">
        <v>4119</v>
      </c>
      <c r="N2223" s="315" t="s">
        <v>769</v>
      </c>
      <c r="O2223" s="318" t="s">
        <v>4120</v>
      </c>
      <c r="P2223" s="315" t="s">
        <v>742</v>
      </c>
      <c r="Q2223" s="318"/>
      <c r="R2223" s="319" t="s">
        <v>720</v>
      </c>
      <c r="S2223" s="320">
        <f t="shared" si="17"/>
        <v>7155</v>
      </c>
      <c r="T2223" s="316"/>
      <c r="U2223" s="316"/>
      <c r="V2223" s="316"/>
      <c r="W2223" s="316"/>
      <c r="X2223" s="316"/>
      <c r="Y2223" s="316"/>
      <c r="Z2223" s="316"/>
      <c r="AA2223" s="316"/>
      <c r="AB2223" s="316"/>
      <c r="AC2223" s="316"/>
      <c r="AD2223" s="316"/>
      <c r="AE2223" s="316">
        <v>3577.5</v>
      </c>
      <c r="AF2223" s="316">
        <v>3577.5</v>
      </c>
      <c r="AG2223" s="321"/>
      <c r="AH2223" s="315">
        <v>5.003479932E9</v>
      </c>
      <c r="AI2223" s="315" t="s">
        <v>864</v>
      </c>
      <c r="AJ2223" s="316">
        <v>7155.0</v>
      </c>
      <c r="AK2223" s="320">
        <f t="shared" si="15"/>
        <v>0</v>
      </c>
      <c r="AL2223" s="322"/>
      <c r="AM2223" s="416">
        <f>1847.5+220</f>
        <v>2067.5</v>
      </c>
      <c r="AN2223" s="416"/>
      <c r="AO2223" s="416"/>
      <c r="AP2223" s="416"/>
      <c r="AQ2223" s="416"/>
      <c r="AR2223" s="416">
        <f t="shared" si="10"/>
        <v>2067.5</v>
      </c>
      <c r="AS2223" s="417">
        <f t="shared" si="11"/>
        <v>0.2889587701</v>
      </c>
      <c r="AT2223" s="416">
        <f t="shared" si="12"/>
        <v>5087.5</v>
      </c>
      <c r="AU2223" s="417"/>
    </row>
    <row r="2224" ht="18.0" hidden="1" customHeight="1">
      <c r="A2224" s="423" t="s">
        <v>4121</v>
      </c>
      <c r="B2224" s="76" t="s">
        <v>4122</v>
      </c>
      <c r="C2224" s="76" t="s">
        <v>4123</v>
      </c>
      <c r="D2224" s="76">
        <v>1.0</v>
      </c>
      <c r="E2224" s="77">
        <v>1369.0</v>
      </c>
      <c r="F2224" s="78">
        <f t="shared" si="16"/>
        <v>1369</v>
      </c>
      <c r="G2224" s="76"/>
      <c r="H2224" s="75"/>
      <c r="I2224" s="75"/>
      <c r="J2224" s="76" t="s">
        <v>79</v>
      </c>
      <c r="K2224" s="76" t="s">
        <v>79</v>
      </c>
      <c r="L2224" s="76" t="s">
        <v>1569</v>
      </c>
      <c r="M2224" s="75" t="s">
        <v>4124</v>
      </c>
      <c r="N2224" s="76" t="s">
        <v>769</v>
      </c>
      <c r="O2224" s="75" t="s">
        <v>4125</v>
      </c>
      <c r="P2224" s="76" t="s">
        <v>799</v>
      </c>
      <c r="Q2224" s="75"/>
      <c r="R2224" s="79" t="s">
        <v>720</v>
      </c>
      <c r="S2224" s="80">
        <f t="shared" si="17"/>
        <v>1369</v>
      </c>
      <c r="T2224" s="77"/>
      <c r="U2224" s="77"/>
      <c r="V2224" s="77"/>
      <c r="W2224" s="77"/>
      <c r="X2224" s="77"/>
      <c r="Y2224" s="77"/>
      <c r="Z2224" s="77"/>
      <c r="AA2224" s="77"/>
      <c r="AB2224" s="77"/>
      <c r="AC2224" s="77"/>
      <c r="AD2224" s="77"/>
      <c r="AE2224" s="77"/>
      <c r="AF2224" s="77">
        <v>1369.0</v>
      </c>
      <c r="AG2224" s="81"/>
      <c r="AH2224" s="76">
        <v>5.003486615E9</v>
      </c>
      <c r="AI2224" s="76" t="s">
        <v>1663</v>
      </c>
      <c r="AJ2224" s="77">
        <v>1369.0</v>
      </c>
      <c r="AK2224" s="320">
        <f t="shared" si="15"/>
        <v>0</v>
      </c>
      <c r="AL2224" s="82"/>
      <c r="AM2224" s="416">
        <f>75+40</f>
        <v>115</v>
      </c>
      <c r="AN2224" s="416"/>
      <c r="AO2224" s="416"/>
      <c r="AP2224" s="416">
        <f>81.35+37.5</f>
        <v>118.85</v>
      </c>
      <c r="AQ2224" s="416">
        <v>252.25</v>
      </c>
      <c r="AR2224" s="416">
        <f t="shared" si="10"/>
        <v>486.1</v>
      </c>
      <c r="AS2224" s="417">
        <f t="shared" si="11"/>
        <v>0.3550766983</v>
      </c>
      <c r="AT2224" s="416">
        <f t="shared" si="12"/>
        <v>882.9</v>
      </c>
      <c r="AU2224" s="417"/>
    </row>
    <row r="2225" hidden="1">
      <c r="A2225" s="423" t="s">
        <v>4126</v>
      </c>
      <c r="B2225" s="76"/>
      <c r="C2225" s="76"/>
      <c r="D2225" s="76"/>
      <c r="E2225" s="77"/>
      <c r="F2225" s="78">
        <f t="shared" si="16"/>
        <v>0</v>
      </c>
      <c r="G2225" s="76"/>
      <c r="H2225" s="75"/>
      <c r="I2225" s="75"/>
      <c r="J2225" s="76" t="s">
        <v>79</v>
      </c>
      <c r="K2225" s="76"/>
      <c r="L2225" s="76"/>
      <c r="M2225" s="75"/>
      <c r="N2225" s="76"/>
      <c r="O2225" s="75"/>
      <c r="P2225" s="76"/>
      <c r="Q2225" s="75"/>
      <c r="R2225" s="79"/>
      <c r="S2225" s="80">
        <f t="shared" si="17"/>
        <v>0</v>
      </c>
      <c r="T2225" s="77"/>
      <c r="U2225" s="77"/>
      <c r="V2225" s="77"/>
      <c r="W2225" s="77"/>
      <c r="X2225" s="77"/>
      <c r="Y2225" s="77"/>
      <c r="Z2225" s="77"/>
      <c r="AA2225" s="77"/>
      <c r="AB2225" s="77"/>
      <c r="AC2225" s="77"/>
      <c r="AD2225" s="77"/>
      <c r="AE2225" s="77"/>
      <c r="AF2225" s="77"/>
      <c r="AG2225" s="81"/>
      <c r="AH2225" s="76"/>
      <c r="AI2225" s="195"/>
      <c r="AJ2225" s="77"/>
      <c r="AK2225" s="80">
        <f t="shared" si="15"/>
        <v>0</v>
      </c>
      <c r="AL2225" s="82"/>
      <c r="AM2225" s="416"/>
      <c r="AN2225" s="416"/>
      <c r="AO2225" s="416"/>
      <c r="AP2225" s="416"/>
      <c r="AQ2225" s="416"/>
      <c r="AR2225" s="416">
        <f t="shared" si="10"/>
        <v>0</v>
      </c>
      <c r="AS2225" s="417" t="str">
        <f t="shared" si="11"/>
        <v>#DIV/0!</v>
      </c>
      <c r="AT2225" s="416">
        <f t="shared" si="12"/>
        <v>0</v>
      </c>
      <c r="AU2225" s="417"/>
    </row>
    <row r="2226" hidden="1">
      <c r="A2226" s="88" t="str">
        <f>Master!A2293</f>
        <v>VIVE18109</v>
      </c>
      <c r="B2226" s="88" t="str">
        <f>Master!B2293</f>
        <v>INVVIVE1811002A</v>
      </c>
      <c r="C2226" s="89">
        <f>Master!C2293</f>
        <v>43411</v>
      </c>
      <c r="D2226" s="88">
        <f>Master!D2293</f>
        <v>91</v>
      </c>
      <c r="E2226" s="406">
        <f>Master!E2293</f>
        <v>28</v>
      </c>
      <c r="F2226" s="406">
        <f>Master!F2293</f>
        <v>2548</v>
      </c>
      <c r="G2226" s="88" t="str">
        <f>Master!G2293</f>
        <v/>
      </c>
      <c r="H2226" s="88" t="str">
        <f>Master!H2293</f>
        <v/>
      </c>
      <c r="I2226" s="88" t="str">
        <f>Master!I2293</f>
        <v/>
      </c>
      <c r="J2226" s="88" t="str">
        <f>Master!J2293</f>
        <v>VIVARCH ENRICHMENT PTE LTD</v>
      </c>
      <c r="K2226" s="88" t="str">
        <f>Master!K2293</f>
        <v>VIVARCH ENRICHMENT PTE LTD</v>
      </c>
      <c r="L2226" s="88" t="str">
        <f>Master!L2293</f>
        <v>HARJINDER SINGH</v>
      </c>
      <c r="M2226" s="88" t="str">
        <f>Master!M2293</f>
        <v>Queenstown Secondary</v>
      </c>
      <c r="N2226" s="88" t="str">
        <f>Master!N2293</f>
        <v>SOUTH</v>
      </c>
      <c r="O2226" s="88" t="str">
        <f>Master!O2293</f>
        <v>Culinary Program</v>
      </c>
      <c r="P2226" s="88" t="str">
        <f>Master!P2293</f>
        <v/>
      </c>
      <c r="Q2226" s="88" t="str">
        <f>Master!Q2293</f>
        <v/>
      </c>
      <c r="R2226" s="406" t="str">
        <f>Master!R2293</f>
        <v/>
      </c>
      <c r="S2226" s="406">
        <f>Master!S2293</f>
        <v>2548</v>
      </c>
      <c r="T2226" s="406" t="str">
        <f>Master!T2293</f>
        <v/>
      </c>
      <c r="U2226" s="406" t="str">
        <f>Master!U2293</f>
        <v/>
      </c>
      <c r="V2226" s="406" t="str">
        <f>Master!V2293</f>
        <v/>
      </c>
      <c r="W2226" s="406" t="str">
        <f>Master!W2293</f>
        <v/>
      </c>
      <c r="X2226" s="406" t="str">
        <f>Master!X2293</f>
        <v/>
      </c>
      <c r="Y2226" s="406" t="str">
        <f>Master!Y2293</f>
        <v/>
      </c>
      <c r="Z2226" s="406" t="str">
        <f>Master!Z2293</f>
        <v/>
      </c>
      <c r="AA2226" s="406" t="str">
        <f>Master!AA2293</f>
        <v/>
      </c>
      <c r="AB2226" s="406" t="str">
        <f>Master!AB2293</f>
        <v/>
      </c>
      <c r="AC2226" s="406" t="str">
        <f>Master!AC2293</f>
        <v/>
      </c>
      <c r="AD2226" s="406" t="str">
        <f>Master!AD2293</f>
        <v/>
      </c>
      <c r="AE2226" s="406" t="str">
        <f>Master!AE2293</f>
        <v/>
      </c>
      <c r="AF2226" s="406">
        <f>Master!AF2293</f>
        <v>2548</v>
      </c>
      <c r="AG2226" s="406" t="str">
        <f>Master!AG2293</f>
        <v/>
      </c>
      <c r="AH2226" s="88">
        <f>Master!AH2293</f>
        <v>5003477909</v>
      </c>
      <c r="AI2226" s="88" t="str">
        <f>Master!AI2293</f>
        <v>04.12.18</v>
      </c>
      <c r="AJ2226" s="406">
        <f>Master!AJ2293</f>
        <v>2548</v>
      </c>
      <c r="AK2226" s="406">
        <f>Master!AK2293</f>
        <v>0</v>
      </c>
      <c r="AL2226" s="88" t="str">
        <f>Master!AL2293</f>
        <v>ISMAN</v>
      </c>
      <c r="AM2226" s="416">
        <f>322.2+112.5+500</f>
        <v>934.7</v>
      </c>
      <c r="AN2226" s="416"/>
      <c r="AO2226" s="416"/>
      <c r="AP2226" s="416">
        <v>4.4</v>
      </c>
      <c r="AQ2226" s="416"/>
      <c r="AR2226" s="416">
        <f t="shared" si="10"/>
        <v>939.1</v>
      </c>
      <c r="AS2226" s="417">
        <f t="shared" si="11"/>
        <v>0.3685635793</v>
      </c>
      <c r="AT2226" s="416">
        <f t="shared" si="12"/>
        <v>1608.9</v>
      </c>
      <c r="AU2226" s="417"/>
    </row>
    <row r="2227" hidden="1">
      <c r="A2227" s="423" t="s">
        <v>4127</v>
      </c>
      <c r="B2227" s="76" t="s">
        <v>4128</v>
      </c>
      <c r="C2227" s="619">
        <v>43411.0</v>
      </c>
      <c r="D2227" s="76">
        <v>91.0</v>
      </c>
      <c r="E2227" s="77">
        <v>28.0</v>
      </c>
      <c r="F2227" s="78">
        <f t="shared" ref="F2227:F2228" si="18">D2227*E2227</f>
        <v>2548</v>
      </c>
      <c r="G2227" s="76"/>
      <c r="H2227" s="75"/>
      <c r="I2227" s="75"/>
      <c r="J2227" s="76" t="s">
        <v>79</v>
      </c>
      <c r="K2227" s="76" t="s">
        <v>79</v>
      </c>
      <c r="L2227" s="76" t="s">
        <v>774</v>
      </c>
      <c r="M2227" s="75" t="s">
        <v>4129</v>
      </c>
      <c r="N2227" s="76" t="s">
        <v>776</v>
      </c>
      <c r="O2227" s="75" t="s">
        <v>4130</v>
      </c>
      <c r="P2227" s="76"/>
      <c r="Q2227" s="75"/>
      <c r="R2227" s="79"/>
      <c r="S2227" s="80">
        <f t="shared" ref="S2227:S2234" si="19">sum(T2227:AG2227)</f>
        <v>2548</v>
      </c>
      <c r="T2227" s="77"/>
      <c r="U2227" s="77"/>
      <c r="V2227" s="77"/>
      <c r="W2227" s="77"/>
      <c r="X2227" s="77"/>
      <c r="Y2227" s="77"/>
      <c r="Z2227" s="77"/>
      <c r="AA2227" s="77"/>
      <c r="AB2227" s="77"/>
      <c r="AC2227" s="77"/>
      <c r="AD2227" s="77"/>
      <c r="AE2227" s="77"/>
      <c r="AF2227" s="77">
        <v>2548.0</v>
      </c>
      <c r="AG2227" s="81"/>
      <c r="AH2227" s="76">
        <v>5.003477909E9</v>
      </c>
      <c r="AI2227" s="76" t="s">
        <v>906</v>
      </c>
      <c r="AJ2227" s="77">
        <v>2548.0</v>
      </c>
      <c r="AK2227" s="80">
        <f t="shared" ref="AK2227:AK2236" si="20">S2227-AJ2227</f>
        <v>0</v>
      </c>
      <c r="AL2227" s="82"/>
      <c r="AM2227" s="416"/>
      <c r="AN2227" s="523"/>
      <c r="AO2227" s="416"/>
      <c r="AP2227" s="416"/>
      <c r="AQ2227" s="416"/>
      <c r="AR2227" s="416">
        <f t="shared" si="10"/>
        <v>0</v>
      </c>
      <c r="AS2227" s="417">
        <f t="shared" si="11"/>
        <v>0</v>
      </c>
      <c r="AT2227" s="416">
        <f t="shared" si="12"/>
        <v>2548</v>
      </c>
      <c r="AU2227" s="417"/>
    </row>
    <row r="2228" hidden="1">
      <c r="A2228" s="620" t="s">
        <v>4131</v>
      </c>
      <c r="B2228" s="88" t="s">
        <v>4132</v>
      </c>
      <c r="C2228" s="88" t="s">
        <v>2085</v>
      </c>
      <c r="D2228" s="88">
        <v>1.0</v>
      </c>
      <c r="E2228" s="88">
        <v>5988.0</v>
      </c>
      <c r="F2228" s="78">
        <f t="shared" si="18"/>
        <v>5988</v>
      </c>
      <c r="G2228" s="92"/>
      <c r="H2228" s="92"/>
      <c r="I2228" s="92"/>
      <c r="J2228" s="88" t="s">
        <v>79</v>
      </c>
      <c r="K2228" s="76" t="s">
        <v>79</v>
      </c>
      <c r="L2228" s="12" t="s">
        <v>898</v>
      </c>
      <c r="M2228" s="12" t="s">
        <v>4133</v>
      </c>
      <c r="N2228" s="76" t="s">
        <v>769</v>
      </c>
      <c r="O2228" s="12" t="s">
        <v>4134</v>
      </c>
      <c r="P2228" s="76" t="s">
        <v>821</v>
      </c>
      <c r="Q2228" s="75"/>
      <c r="R2228" s="79" t="s">
        <v>720</v>
      </c>
      <c r="S2228" s="80">
        <f t="shared" si="19"/>
        <v>5988</v>
      </c>
      <c r="T2228" s="77"/>
      <c r="U2228" s="77"/>
      <c r="V2228" s="77"/>
      <c r="W2228" s="77"/>
      <c r="X2228" s="77"/>
      <c r="Y2228" s="77"/>
      <c r="Z2228" s="77"/>
      <c r="AA2228" s="77"/>
      <c r="AB2228" s="77"/>
      <c r="AC2228" s="77"/>
      <c r="AD2228" s="77"/>
      <c r="AE2228" s="77">
        <v>1197.0</v>
      </c>
      <c r="AF2228" s="77">
        <v>4791.0</v>
      </c>
      <c r="AG2228" s="81"/>
      <c r="AH2228" s="76">
        <v>5.003479248E9</v>
      </c>
      <c r="AI2228" s="76" t="s">
        <v>843</v>
      </c>
      <c r="AJ2228" s="77">
        <v>5988.0</v>
      </c>
      <c r="AK2228" s="80">
        <f t="shared" si="20"/>
        <v>0</v>
      </c>
      <c r="AL2228" s="82"/>
      <c r="AM2228" s="416">
        <f>78.75+150</f>
        <v>228.75</v>
      </c>
      <c r="AN2228" s="416">
        <f>140+2000+299.6</f>
        <v>2439.6</v>
      </c>
      <c r="AO2228" s="416"/>
      <c r="AP2228" s="416">
        <v>7.5</v>
      </c>
      <c r="AQ2228" s="416">
        <v>80.0</v>
      </c>
      <c r="AR2228" s="416">
        <f t="shared" si="10"/>
        <v>2755.85</v>
      </c>
      <c r="AS2228" s="417">
        <f t="shared" si="11"/>
        <v>0.4602287909</v>
      </c>
      <c r="AT2228" s="416">
        <f t="shared" si="12"/>
        <v>3232.15</v>
      </c>
      <c r="AU2228" s="417"/>
    </row>
    <row r="2229" ht="18.0" hidden="1" customHeight="1">
      <c r="A2229" s="423" t="s">
        <v>4135</v>
      </c>
      <c r="B2229" s="621" t="s">
        <v>4136</v>
      </c>
      <c r="C2229" s="621"/>
      <c r="D2229" s="622">
        <v>1.0</v>
      </c>
      <c r="E2229" s="77">
        <v>5000.0</v>
      </c>
      <c r="F2229" s="80">
        <v>5000.0</v>
      </c>
      <c r="G2229" s="18"/>
      <c r="H2229" s="18"/>
      <c r="I2229" s="18"/>
      <c r="J2229" s="76" t="s">
        <v>79</v>
      </c>
      <c r="K2229" s="76" t="s">
        <v>79</v>
      </c>
      <c r="L2229" s="76" t="s">
        <v>690</v>
      </c>
      <c r="M2229" s="12" t="s">
        <v>4138</v>
      </c>
      <c r="N2229" s="76" t="s">
        <v>692</v>
      </c>
      <c r="O2229" s="12" t="s">
        <v>4139</v>
      </c>
      <c r="P2229" s="76" t="s">
        <v>821</v>
      </c>
      <c r="Q2229" s="75" t="s">
        <v>4140</v>
      </c>
      <c r="R2229" s="79" t="s">
        <v>732</v>
      </c>
      <c r="S2229" s="80">
        <f t="shared" si="19"/>
        <v>2320</v>
      </c>
      <c r="T2229" s="77"/>
      <c r="U2229" s="77"/>
      <c r="V2229" s="77"/>
      <c r="W2229" s="77"/>
      <c r="X2229" s="77"/>
      <c r="Y2229" s="77"/>
      <c r="Z2229" s="77"/>
      <c r="AA2229" s="77"/>
      <c r="AB2229" s="77"/>
      <c r="AC2229" s="77"/>
      <c r="AD2229" s="77"/>
      <c r="AE2229" s="77"/>
      <c r="AF2229" s="77"/>
      <c r="AG2229" s="77">
        <v>2320.0</v>
      </c>
      <c r="AH2229" s="76"/>
      <c r="AI2229" s="195"/>
      <c r="AJ2229" s="77"/>
      <c r="AK2229" s="320">
        <f t="shared" si="20"/>
        <v>2320</v>
      </c>
      <c r="AL2229" s="82"/>
      <c r="AM2229" s="416"/>
      <c r="AN2229" s="523"/>
      <c r="AO2229" s="416"/>
      <c r="AP2229" s="416"/>
      <c r="AQ2229" s="416"/>
      <c r="AR2229" s="416">
        <f t="shared" si="10"/>
        <v>0</v>
      </c>
      <c r="AS2229" s="417">
        <f t="shared" si="11"/>
        <v>0</v>
      </c>
      <c r="AT2229" s="416">
        <f t="shared" si="12"/>
        <v>2320</v>
      </c>
      <c r="AU2229" s="417"/>
    </row>
    <row r="2230">
      <c r="A2230" s="423" t="s">
        <v>4142</v>
      </c>
      <c r="B2230" s="76" t="s">
        <v>4143</v>
      </c>
      <c r="C2230" s="76" t="s">
        <v>3980</v>
      </c>
      <c r="D2230" s="76">
        <v>8.0</v>
      </c>
      <c r="E2230" s="77">
        <v>150.0</v>
      </c>
      <c r="F2230" s="78">
        <f t="shared" ref="F2230:F2234" si="21">D2230*E2230</f>
        <v>1200</v>
      </c>
      <c r="G2230" s="76" t="s">
        <v>689</v>
      </c>
      <c r="H2230" s="75"/>
      <c r="I2230" s="75"/>
      <c r="J2230" s="76" t="s">
        <v>79</v>
      </c>
      <c r="K2230" s="76" t="s">
        <v>27</v>
      </c>
      <c r="L2230" s="76" t="s">
        <v>774</v>
      </c>
      <c r="M2230" s="75" t="s">
        <v>3712</v>
      </c>
      <c r="N2230" s="76" t="s">
        <v>776</v>
      </c>
      <c r="O2230" s="75" t="s">
        <v>3800</v>
      </c>
      <c r="P2230" s="76" t="s">
        <v>694</v>
      </c>
      <c r="Q2230" s="75" t="s">
        <v>4144</v>
      </c>
      <c r="R2230" s="79" t="s">
        <v>1120</v>
      </c>
      <c r="S2230" s="80">
        <f t="shared" si="19"/>
        <v>1200</v>
      </c>
      <c r="T2230" s="77"/>
      <c r="U2230" s="77"/>
      <c r="V2230" s="77"/>
      <c r="W2230" s="77"/>
      <c r="X2230" s="77"/>
      <c r="Y2230" s="77"/>
      <c r="Z2230" s="77">
        <v>1200.0</v>
      </c>
      <c r="AA2230" s="77"/>
      <c r="AB2230" s="77"/>
      <c r="AC2230" s="77"/>
      <c r="AD2230" s="77"/>
      <c r="AE2230" s="77"/>
      <c r="AF2230" s="77"/>
      <c r="AG2230" s="81"/>
      <c r="AH2230" s="76"/>
      <c r="AI2230" s="195"/>
      <c r="AJ2230" s="77"/>
      <c r="AK2230" s="80">
        <f t="shared" si="20"/>
        <v>1200</v>
      </c>
      <c r="AL2230" s="76" t="s">
        <v>787</v>
      </c>
      <c r="AM2230" s="416">
        <v>480.0</v>
      </c>
      <c r="AN2230" s="523"/>
      <c r="AO2230" s="416"/>
      <c r="AP2230" s="416"/>
      <c r="AQ2230" s="416"/>
      <c r="AR2230" s="416">
        <f t="shared" si="10"/>
        <v>480</v>
      </c>
      <c r="AS2230" s="417">
        <f t="shared" si="11"/>
        <v>0.4</v>
      </c>
      <c r="AT2230" s="416">
        <f t="shared" si="12"/>
        <v>720</v>
      </c>
      <c r="AU2230" s="417"/>
    </row>
    <row r="2231">
      <c r="A2231" s="423" t="s">
        <v>4145</v>
      </c>
      <c r="B2231" s="76" t="s">
        <v>4146</v>
      </c>
      <c r="C2231" s="76" t="s">
        <v>3980</v>
      </c>
      <c r="D2231" s="76">
        <v>2.0</v>
      </c>
      <c r="E2231" s="77">
        <v>150.0</v>
      </c>
      <c r="F2231" s="78">
        <f t="shared" si="21"/>
        <v>300</v>
      </c>
      <c r="G2231" s="76" t="s">
        <v>689</v>
      </c>
      <c r="H2231" s="75"/>
      <c r="I2231" s="75"/>
      <c r="J2231" s="76" t="s">
        <v>79</v>
      </c>
      <c r="K2231" s="76" t="s">
        <v>27</v>
      </c>
      <c r="L2231" s="76" t="s">
        <v>774</v>
      </c>
      <c r="M2231" s="75" t="s">
        <v>3712</v>
      </c>
      <c r="N2231" s="76" t="s">
        <v>776</v>
      </c>
      <c r="O2231" s="75" t="s">
        <v>4147</v>
      </c>
      <c r="P2231" s="76" t="s">
        <v>694</v>
      </c>
      <c r="Q2231" s="75" t="s">
        <v>4144</v>
      </c>
      <c r="R2231" s="79" t="s">
        <v>1120</v>
      </c>
      <c r="S2231" s="80">
        <f t="shared" si="19"/>
        <v>300</v>
      </c>
      <c r="T2231" s="77"/>
      <c r="U2231" s="77"/>
      <c r="V2231" s="77"/>
      <c r="W2231" s="77"/>
      <c r="X2231" s="77"/>
      <c r="Y2231" s="77"/>
      <c r="Z2231" s="77">
        <v>300.0</v>
      </c>
      <c r="AA2231" s="77"/>
      <c r="AB2231" s="77"/>
      <c r="AC2231" s="77"/>
      <c r="AD2231" s="77"/>
      <c r="AE2231" s="77"/>
      <c r="AF2231" s="77"/>
      <c r="AG2231" s="81"/>
      <c r="AH2231" s="76"/>
      <c r="AI2231" s="195"/>
      <c r="AJ2231" s="77"/>
      <c r="AK2231" s="80">
        <f t="shared" si="20"/>
        <v>300</v>
      </c>
      <c r="AL2231" s="76" t="s">
        <v>787</v>
      </c>
      <c r="AM2231" s="416">
        <v>110.0</v>
      </c>
      <c r="AN2231" s="523"/>
      <c r="AO2231" s="416"/>
      <c r="AP2231" s="416"/>
      <c r="AQ2231" s="416"/>
      <c r="AR2231" s="416">
        <f t="shared" si="10"/>
        <v>110</v>
      </c>
      <c r="AS2231" s="417">
        <f t="shared" si="11"/>
        <v>0.3666666667</v>
      </c>
      <c r="AT2231" s="416">
        <f t="shared" si="12"/>
        <v>190</v>
      </c>
      <c r="AU2231" s="417"/>
    </row>
    <row r="2232">
      <c r="A2232" s="423" t="s">
        <v>4148</v>
      </c>
      <c r="B2232" s="76" t="s">
        <v>4149</v>
      </c>
      <c r="C2232" s="76" t="s">
        <v>3980</v>
      </c>
      <c r="D2232" s="76">
        <v>2.0</v>
      </c>
      <c r="E2232" s="77">
        <v>150.0</v>
      </c>
      <c r="F2232" s="78">
        <f t="shared" si="21"/>
        <v>300</v>
      </c>
      <c r="G2232" s="76" t="s">
        <v>689</v>
      </c>
      <c r="H2232" s="75"/>
      <c r="I2232" s="75"/>
      <c r="J2232" s="76" t="s">
        <v>79</v>
      </c>
      <c r="K2232" s="76" t="s">
        <v>27</v>
      </c>
      <c r="L2232" s="76" t="s">
        <v>774</v>
      </c>
      <c r="M2232" s="75" t="s">
        <v>3712</v>
      </c>
      <c r="N2232" s="76" t="s">
        <v>776</v>
      </c>
      <c r="O2232" s="75" t="s">
        <v>4150</v>
      </c>
      <c r="P2232" s="76" t="s">
        <v>694</v>
      </c>
      <c r="Q2232" s="75" t="s">
        <v>4144</v>
      </c>
      <c r="R2232" s="79" t="s">
        <v>1120</v>
      </c>
      <c r="S2232" s="80">
        <f t="shared" si="19"/>
        <v>300</v>
      </c>
      <c r="T2232" s="77"/>
      <c r="U2232" s="77"/>
      <c r="V2232" s="77"/>
      <c r="W2232" s="77"/>
      <c r="X2232" s="77"/>
      <c r="Y2232" s="77"/>
      <c r="Z2232" s="77">
        <v>300.0</v>
      </c>
      <c r="AA2232" s="77"/>
      <c r="AB2232" s="77"/>
      <c r="AC2232" s="77"/>
      <c r="AD2232" s="77"/>
      <c r="AE2232" s="77"/>
      <c r="AF2232" s="77"/>
      <c r="AG2232" s="81"/>
      <c r="AH2232" s="76"/>
      <c r="AI2232" s="195"/>
      <c r="AJ2232" s="77"/>
      <c r="AK2232" s="80">
        <f t="shared" si="20"/>
        <v>300</v>
      </c>
      <c r="AL2232" s="76" t="s">
        <v>787</v>
      </c>
      <c r="AM2232" s="416">
        <v>110.0</v>
      </c>
      <c r="AN2232" s="523"/>
      <c r="AO2232" s="416"/>
      <c r="AP2232" s="416"/>
      <c r="AQ2232" s="416"/>
      <c r="AR2232" s="416">
        <f t="shared" si="10"/>
        <v>110</v>
      </c>
      <c r="AS2232" s="417">
        <f t="shared" si="11"/>
        <v>0.3666666667</v>
      </c>
      <c r="AT2232" s="416">
        <f t="shared" si="12"/>
        <v>190</v>
      </c>
      <c r="AU2232" s="417"/>
    </row>
    <row r="2233" hidden="1">
      <c r="A2233" s="438" t="s">
        <v>4151</v>
      </c>
      <c r="B2233" s="315" t="s">
        <v>4152</v>
      </c>
      <c r="C2233" s="315" t="s">
        <v>4153</v>
      </c>
      <c r="D2233" s="315">
        <v>1.0</v>
      </c>
      <c r="E2233" s="316">
        <v>1950.0</v>
      </c>
      <c r="F2233" s="317">
        <f t="shared" si="21"/>
        <v>1950</v>
      </c>
      <c r="G2233" s="315" t="s">
        <v>689</v>
      </c>
      <c r="H2233" s="318"/>
      <c r="I2233" s="318"/>
      <c r="J2233" s="315" t="s">
        <v>79</v>
      </c>
      <c r="K2233" s="315" t="s">
        <v>79</v>
      </c>
      <c r="L2233" s="315" t="s">
        <v>787</v>
      </c>
      <c r="M2233" s="318" t="s">
        <v>3712</v>
      </c>
      <c r="N2233" s="315" t="s">
        <v>776</v>
      </c>
      <c r="O2233" s="318" t="s">
        <v>4154</v>
      </c>
      <c r="P2233" s="315" t="s">
        <v>799</v>
      </c>
      <c r="Q2233" s="318"/>
      <c r="R2233" s="319" t="s">
        <v>732</v>
      </c>
      <c r="S2233" s="320">
        <f t="shared" si="19"/>
        <v>1950</v>
      </c>
      <c r="T2233" s="316"/>
      <c r="U2233" s="316"/>
      <c r="V2233" s="316"/>
      <c r="W2233" s="316"/>
      <c r="X2233" s="316"/>
      <c r="Y2233" s="316"/>
      <c r="Z2233" s="316"/>
      <c r="AA2233" s="316"/>
      <c r="AB2233" s="316"/>
      <c r="AC2233" s="316"/>
      <c r="AD2233" s="316"/>
      <c r="AE2233" s="316"/>
      <c r="AF2233" s="316">
        <v>1950.0</v>
      </c>
      <c r="AG2233" s="321"/>
      <c r="AH2233" s="315"/>
      <c r="AI2233" s="445"/>
      <c r="AJ2233" s="316"/>
      <c r="AK2233" s="320">
        <f t="shared" si="20"/>
        <v>1950</v>
      </c>
      <c r="AL2233" s="315"/>
      <c r="AM2233" s="416">
        <f>60+200</f>
        <v>260</v>
      </c>
      <c r="AN2233" s="523"/>
      <c r="AO2233" s="416"/>
      <c r="AP2233" s="416"/>
      <c r="AQ2233" s="416"/>
      <c r="AR2233" s="416">
        <f t="shared" si="10"/>
        <v>260</v>
      </c>
      <c r="AS2233" s="417">
        <f t="shared" si="11"/>
        <v>0.1333333333</v>
      </c>
      <c r="AT2233" s="416">
        <f t="shared" si="12"/>
        <v>1690</v>
      </c>
      <c r="AU2233" s="417"/>
    </row>
    <row r="2234" hidden="1">
      <c r="A2234" s="438" t="s">
        <v>4155</v>
      </c>
      <c r="B2234" s="418" t="s">
        <v>4156</v>
      </c>
      <c r="C2234" s="439">
        <v>43430.0</v>
      </c>
      <c r="D2234" s="440">
        <v>1.0</v>
      </c>
      <c r="E2234" s="441">
        <v>2000.0</v>
      </c>
      <c r="F2234" s="442">
        <f t="shared" si="21"/>
        <v>2000</v>
      </c>
      <c r="G2234" s="440"/>
      <c r="H2234" s="443"/>
      <c r="I2234" s="443"/>
      <c r="J2234" s="315" t="s">
        <v>79</v>
      </c>
      <c r="K2234" s="315" t="s">
        <v>79</v>
      </c>
      <c r="L2234" s="315" t="s">
        <v>729</v>
      </c>
      <c r="M2234" s="318" t="s">
        <v>4157</v>
      </c>
      <c r="N2234" s="315" t="s">
        <v>730</v>
      </c>
      <c r="O2234" s="318" t="s">
        <v>4158</v>
      </c>
      <c r="P2234" s="315" t="s">
        <v>821</v>
      </c>
      <c r="Q2234" s="318"/>
      <c r="R2234" s="319" t="s">
        <v>732</v>
      </c>
      <c r="S2234" s="320">
        <f t="shared" si="19"/>
        <v>2000</v>
      </c>
      <c r="T2234" s="316"/>
      <c r="U2234" s="316"/>
      <c r="V2234" s="316"/>
      <c r="W2234" s="316"/>
      <c r="X2234" s="316"/>
      <c r="Y2234" s="316"/>
      <c r="Z2234" s="316"/>
      <c r="AA2234" s="316"/>
      <c r="AB2234" s="316"/>
      <c r="AC2234" s="316"/>
      <c r="AD2234" s="316"/>
      <c r="AE2234" s="316"/>
      <c r="AF2234" s="316">
        <v>2000.0</v>
      </c>
      <c r="AG2234" s="321"/>
      <c r="AH2234" s="315">
        <v>5.00348338E9</v>
      </c>
      <c r="AI2234" s="315" t="s">
        <v>953</v>
      </c>
      <c r="AJ2234" s="316">
        <v>2000.0</v>
      </c>
      <c r="AK2234" s="80">
        <f t="shared" si="20"/>
        <v>0</v>
      </c>
      <c r="AL2234" s="315"/>
      <c r="AM2234" s="416">
        <v>300.0</v>
      </c>
      <c r="AN2234" s="523"/>
      <c r="AO2234" s="416"/>
      <c r="AP2234" s="416"/>
      <c r="AQ2234" s="416"/>
      <c r="AR2234" s="416">
        <f t="shared" si="10"/>
        <v>300</v>
      </c>
      <c r="AS2234" s="417">
        <f t="shared" si="11"/>
        <v>0.15</v>
      </c>
      <c r="AT2234" s="416">
        <f t="shared" si="12"/>
        <v>1700</v>
      </c>
      <c r="AU2234" s="417"/>
    </row>
    <row r="2235" hidden="1">
      <c r="A2235" s="438" t="s">
        <v>4159</v>
      </c>
      <c r="B2235" s="372" t="s">
        <v>4160</v>
      </c>
      <c r="C2235" s="440" t="s">
        <v>4161</v>
      </c>
      <c r="D2235" s="440">
        <v>1.0</v>
      </c>
      <c r="E2235" s="441">
        <v>320.0</v>
      </c>
      <c r="F2235" s="442">
        <v>320.0</v>
      </c>
      <c r="G2235" s="440" t="s">
        <v>689</v>
      </c>
      <c r="H2235" s="443"/>
      <c r="I2235" s="443"/>
      <c r="J2235" s="315" t="s">
        <v>79</v>
      </c>
      <c r="K2235" s="315" t="s">
        <v>19</v>
      </c>
      <c r="L2235" s="315" t="s">
        <v>787</v>
      </c>
      <c r="M2235" s="318" t="s">
        <v>4162</v>
      </c>
      <c r="N2235" s="315" t="s">
        <v>776</v>
      </c>
      <c r="O2235" s="318" t="s">
        <v>924</v>
      </c>
      <c r="P2235" s="315" t="s">
        <v>799</v>
      </c>
      <c r="Q2235" s="318"/>
      <c r="R2235" s="319" t="s">
        <v>715</v>
      </c>
      <c r="S2235" s="320">
        <v>320.0</v>
      </c>
      <c r="T2235" s="316"/>
      <c r="U2235" s="316"/>
      <c r="V2235" s="316"/>
      <c r="W2235" s="316"/>
      <c r="X2235" s="316"/>
      <c r="Y2235" s="316"/>
      <c r="Z2235" s="316"/>
      <c r="AA2235" s="316"/>
      <c r="AB2235" s="316"/>
      <c r="AC2235" s="316"/>
      <c r="AD2235" s="316"/>
      <c r="AE2235" s="316"/>
      <c r="AF2235" s="316"/>
      <c r="AG2235" s="316">
        <v>320.0</v>
      </c>
      <c r="AH2235" s="315">
        <v>5.003489238E9</v>
      </c>
      <c r="AI2235" s="315" t="s">
        <v>1562</v>
      </c>
      <c r="AJ2235" s="316">
        <v>320.0</v>
      </c>
      <c r="AK2235" s="80">
        <f t="shared" si="20"/>
        <v>0</v>
      </c>
      <c r="AL2235" s="315"/>
      <c r="AM2235" s="416"/>
      <c r="AN2235" s="523"/>
      <c r="AO2235" s="416"/>
      <c r="AP2235" s="416"/>
      <c r="AQ2235" s="416"/>
      <c r="AR2235" s="416">
        <f t="shared" si="10"/>
        <v>0</v>
      </c>
      <c r="AS2235" s="417">
        <f t="shared" si="11"/>
        <v>0</v>
      </c>
      <c r="AT2235" s="416">
        <f t="shared" si="12"/>
        <v>320</v>
      </c>
      <c r="AU2235" s="417"/>
    </row>
    <row r="2236" hidden="1">
      <c r="A2236" s="438" t="s">
        <v>4163</v>
      </c>
      <c r="B2236" s="440"/>
      <c r="C2236" s="440"/>
      <c r="D2236" s="440"/>
      <c r="E2236" s="441"/>
      <c r="F2236" s="442"/>
      <c r="G2236" s="440"/>
      <c r="H2236" s="443"/>
      <c r="I2236" s="443"/>
      <c r="J2236" s="315" t="s">
        <v>79</v>
      </c>
      <c r="K2236" s="315"/>
      <c r="L2236" s="315"/>
      <c r="M2236" s="318"/>
      <c r="N2236" s="315"/>
      <c r="O2236" s="318"/>
      <c r="P2236" s="315"/>
      <c r="Q2236" s="318"/>
      <c r="R2236" s="319"/>
      <c r="S2236" s="320">
        <f>sum(T2236:AG2236)</f>
        <v>0</v>
      </c>
      <c r="T2236" s="316"/>
      <c r="U2236" s="316"/>
      <c r="V2236" s="316"/>
      <c r="W2236" s="316"/>
      <c r="X2236" s="316"/>
      <c r="Y2236" s="316"/>
      <c r="Z2236" s="316"/>
      <c r="AA2236" s="316"/>
      <c r="AB2236" s="316"/>
      <c r="AC2236" s="316"/>
      <c r="AD2236" s="316"/>
      <c r="AE2236" s="316"/>
      <c r="AF2236" s="316"/>
      <c r="AG2236" s="321"/>
      <c r="AH2236" s="315"/>
      <c r="AI2236" s="445"/>
      <c r="AJ2236" s="316"/>
      <c r="AK2236" s="80">
        <f t="shared" si="20"/>
        <v>0</v>
      </c>
      <c r="AL2236" s="315"/>
      <c r="AM2236" s="416"/>
      <c r="AN2236" s="523"/>
      <c r="AO2236" s="416"/>
      <c r="AP2236" s="416"/>
      <c r="AQ2236" s="416"/>
      <c r="AR2236" s="416">
        <f t="shared" si="10"/>
        <v>0</v>
      </c>
      <c r="AS2236" s="417" t="str">
        <f t="shared" si="11"/>
        <v>#DIV/0!</v>
      </c>
      <c r="AT2236" s="416">
        <f t="shared" si="12"/>
        <v>0</v>
      </c>
      <c r="AU2236" s="417"/>
    </row>
    <row r="2237" hidden="1">
      <c r="A2237" s="88" t="str">
        <f>Master!A2303</f>
        <v>AAR18001</v>
      </c>
      <c r="B2237" s="88" t="str">
        <f>Master!B2303</f>
        <v>INVAAR1805001</v>
      </c>
      <c r="C2237" s="414">
        <f>Master!C2303</f>
        <v>43222</v>
      </c>
      <c r="D2237" s="88">
        <f>Master!D2303</f>
        <v>19</v>
      </c>
      <c r="E2237" s="406">
        <f>Master!E2303</f>
        <v>150</v>
      </c>
      <c r="F2237" s="406">
        <f>Master!F2303</f>
        <v>2850</v>
      </c>
      <c r="G2237" s="88" t="str">
        <f>Master!G2303</f>
        <v>Y</v>
      </c>
      <c r="H2237" s="88" t="str">
        <f>Master!H2303</f>
        <v/>
      </c>
      <c r="I2237" s="88" t="str">
        <f>Master!I2303</f>
        <v/>
      </c>
      <c r="J2237" s="88" t="str">
        <f>Master!J2303</f>
        <v>A'CROSS ARTS PTE LTD</v>
      </c>
      <c r="K2237" s="88" t="str">
        <f>Master!K2303</f>
        <v/>
      </c>
      <c r="L2237" s="88" t="str">
        <f>Master!L2303</f>
        <v>LOUIS</v>
      </c>
      <c r="M2237" s="88" t="str">
        <f>Master!M2303</f>
        <v>Bendemeer Sec</v>
      </c>
      <c r="N2237" s="88" t="str">
        <f>Master!N2303</f>
        <v>SOUTH</v>
      </c>
      <c r="O2237" s="88" t="str">
        <f>Master!O2303</f>
        <v>NT Aniticipate Programme</v>
      </c>
      <c r="P2237" s="88" t="str">
        <f>Master!P2303</f>
        <v>PER PAX</v>
      </c>
      <c r="Q2237" s="88" t="str">
        <f>Master!Q2303</f>
        <v/>
      </c>
      <c r="R2237" s="406" t="str">
        <f>Master!R2303</f>
        <v>DEC</v>
      </c>
      <c r="S2237" s="406">
        <f>Master!S2303</f>
        <v>2850</v>
      </c>
      <c r="T2237" s="406">
        <f>Master!T2303</f>
        <v>1500</v>
      </c>
      <c r="U2237" s="406">
        <f>Master!U2303</f>
        <v>1350</v>
      </c>
      <c r="V2237" s="406" t="str">
        <f>Master!V2303</f>
        <v/>
      </c>
      <c r="W2237" s="406" t="str">
        <f>Master!W2303</f>
        <v/>
      </c>
      <c r="X2237" s="406" t="str">
        <f>Master!X2303</f>
        <v/>
      </c>
      <c r="Y2237" s="406" t="str">
        <f>Master!Y2303</f>
        <v/>
      </c>
      <c r="Z2237" s="406" t="str">
        <f>Master!Z2303</f>
        <v/>
      </c>
      <c r="AA2237" s="406" t="str">
        <f>Master!AA2303</f>
        <v/>
      </c>
      <c r="AB2237" s="406" t="str">
        <f>Master!AB2303</f>
        <v/>
      </c>
      <c r="AC2237" s="406" t="str">
        <f>Master!AC2303</f>
        <v/>
      </c>
      <c r="AD2237" s="406" t="str">
        <f>Master!AD2303</f>
        <v/>
      </c>
      <c r="AE2237" s="406" t="str">
        <f>Master!AE2303</f>
        <v/>
      </c>
      <c r="AF2237" s="406" t="str">
        <f>Master!AF2303</f>
        <v/>
      </c>
      <c r="AG2237" s="406" t="str">
        <f>Master!AG2303</f>
        <v/>
      </c>
      <c r="AH2237" s="88">
        <f>Master!AH2303</f>
        <v>5003390493</v>
      </c>
      <c r="AI2237" s="88" t="str">
        <f>Master!AI2303</f>
        <v>05.06.18</v>
      </c>
      <c r="AJ2237" s="406">
        <f>Master!AJ2303</f>
        <v>2850</v>
      </c>
      <c r="AK2237" s="406">
        <f>Master!AK2303</f>
        <v>0</v>
      </c>
      <c r="AL2237" s="88" t="str">
        <f>Master!AL2303</f>
        <v/>
      </c>
      <c r="AM2237" s="416"/>
      <c r="AN2237" s="523">
        <v>3449.15</v>
      </c>
      <c r="AO2237" s="416"/>
      <c r="AP2237" s="416"/>
      <c r="AQ2237" s="416"/>
      <c r="AR2237" s="416">
        <f t="shared" si="10"/>
        <v>3449.15</v>
      </c>
      <c r="AS2237" s="417">
        <f t="shared" si="11"/>
        <v>1.21022807</v>
      </c>
      <c r="AT2237" s="416">
        <f t="shared" si="12"/>
        <v>-599.15</v>
      </c>
      <c r="AU2237" s="417"/>
    </row>
    <row r="2238" hidden="1">
      <c r="A2238" s="88" t="str">
        <f>Master!A2304</f>
        <v>AAR18002</v>
      </c>
      <c r="B2238" s="88" t="str">
        <f>Master!B2304</f>
        <v>INVAAR1804001R</v>
      </c>
      <c r="C2238" s="414">
        <f>Master!C2304</f>
        <v>43196</v>
      </c>
      <c r="D2238" s="88">
        <f>Master!D2304</f>
        <v>42</v>
      </c>
      <c r="E2238" s="406">
        <f>Master!E2304</f>
        <v>100</v>
      </c>
      <c r="F2238" s="406">
        <f>Master!F2304</f>
        <v>4200</v>
      </c>
      <c r="G2238" s="88" t="str">
        <f>Master!G2304</f>
        <v>Y</v>
      </c>
      <c r="H2238" s="88" t="str">
        <f>Master!H2304</f>
        <v/>
      </c>
      <c r="I2238" s="88" t="str">
        <f>Master!I2304</f>
        <v/>
      </c>
      <c r="J2238" s="88" t="str">
        <f>Master!J2304</f>
        <v>A'CROSS ARTS PTE LTD</v>
      </c>
      <c r="K2238" s="88" t="str">
        <f>Master!K2304</f>
        <v/>
      </c>
      <c r="L2238" s="88" t="str">
        <f>Master!L2304</f>
        <v>LOUIS</v>
      </c>
      <c r="M2238" s="88" t="str">
        <f>Master!M2304</f>
        <v>Yishun Pri</v>
      </c>
      <c r="N2238" s="88" t="str">
        <f>Master!N2304</f>
        <v>NORTH</v>
      </c>
      <c r="O2238" s="88" t="str">
        <f>Master!O2304</f>
        <v>Yishun Pri Paper Mache</v>
      </c>
      <c r="P2238" s="88" t="str">
        <f>Master!P2304</f>
        <v>PER HR</v>
      </c>
      <c r="Q2238" s="88" t="str">
        <f>Master!Q2304</f>
        <v/>
      </c>
      <c r="R2238" s="406" t="str">
        <f>Master!R2304</f>
        <v>JAN</v>
      </c>
      <c r="S2238" s="406">
        <f>Master!S2304</f>
        <v>4200</v>
      </c>
      <c r="T2238" s="406">
        <f>Master!T2304</f>
        <v>1400</v>
      </c>
      <c r="U2238" s="406">
        <f>Master!U2304</f>
        <v>1400</v>
      </c>
      <c r="V2238" s="406">
        <f>Master!V2304</f>
        <v>1400</v>
      </c>
      <c r="W2238" s="406" t="str">
        <f>Master!W2304</f>
        <v/>
      </c>
      <c r="X2238" s="406" t="str">
        <f>Master!X2304</f>
        <v/>
      </c>
      <c r="Y2238" s="406" t="str">
        <f>Master!Y2304</f>
        <v/>
      </c>
      <c r="Z2238" s="406" t="str">
        <f>Master!Z2304</f>
        <v/>
      </c>
      <c r="AA2238" s="406" t="str">
        <f>Master!AA2304</f>
        <v/>
      </c>
      <c r="AB2238" s="406" t="str">
        <f>Master!AB2304</f>
        <v/>
      </c>
      <c r="AC2238" s="406" t="str">
        <f>Master!AC2304</f>
        <v/>
      </c>
      <c r="AD2238" s="406" t="str">
        <f>Master!AD2304</f>
        <v/>
      </c>
      <c r="AE2238" s="406" t="str">
        <f>Master!AE2304</f>
        <v/>
      </c>
      <c r="AF2238" s="406" t="str">
        <f>Master!AF2304</f>
        <v/>
      </c>
      <c r="AG2238" s="406" t="str">
        <f>Master!AG2304</f>
        <v/>
      </c>
      <c r="AH2238" s="88">
        <f>Master!AH2304</f>
        <v>5003393834</v>
      </c>
      <c r="AI2238" s="88" t="str">
        <f>Master!AI2304</f>
        <v>12.06.18</v>
      </c>
      <c r="AJ2238" s="406">
        <f>Master!AJ2304</f>
        <v>4200</v>
      </c>
      <c r="AK2238" s="406">
        <f>Master!AK2304</f>
        <v>0</v>
      </c>
      <c r="AL2238" s="88" t="str">
        <f>Master!AL2304</f>
        <v/>
      </c>
      <c r="AM2238" s="416">
        <f>499.5+200+562.5+66</f>
        <v>1328</v>
      </c>
      <c r="AN2238" s="416"/>
      <c r="AO2238" s="416"/>
      <c r="AP2238" s="523">
        <v>17.7</v>
      </c>
      <c r="AQ2238" s="416"/>
      <c r="AR2238" s="416">
        <f t="shared" si="10"/>
        <v>1345.7</v>
      </c>
      <c r="AS2238" s="417">
        <f t="shared" si="11"/>
        <v>0.3204047619</v>
      </c>
      <c r="AT2238" s="416">
        <f t="shared" si="12"/>
        <v>2854.3</v>
      </c>
      <c r="AU2238" s="417"/>
    </row>
    <row r="2239" hidden="1">
      <c r="A2239" s="88" t="str">
        <f>Master!A2305</f>
        <v>AAR18003</v>
      </c>
      <c r="B2239" s="88" t="str">
        <f>Master!B2305</f>
        <v>INVAAR1805002</v>
      </c>
      <c r="C2239" s="414">
        <f>Master!C2305</f>
        <v>43238</v>
      </c>
      <c r="D2239" s="88">
        <f>Master!D2305</f>
        <v>32</v>
      </c>
      <c r="E2239" s="406">
        <f>Master!E2305</f>
        <v>100</v>
      </c>
      <c r="F2239" s="406">
        <f>Master!F2305</f>
        <v>3200</v>
      </c>
      <c r="G2239" s="88" t="str">
        <f>Master!G2305</f>
        <v>Y</v>
      </c>
      <c r="H2239" s="88" t="str">
        <f>Master!H2305</f>
        <v/>
      </c>
      <c r="I2239" s="88" t="str">
        <f>Master!I2305</f>
        <v/>
      </c>
      <c r="J2239" s="88" t="str">
        <f>Master!J2305</f>
        <v>A'CROSS ARTS PTE LTD</v>
      </c>
      <c r="K2239" s="88" t="str">
        <f>Master!K2305</f>
        <v/>
      </c>
      <c r="L2239" s="88" t="str">
        <f>Master!L2305</f>
        <v>LOUIS</v>
      </c>
      <c r="M2239" s="88" t="str">
        <f>Master!M2305</f>
        <v>Damai Pri</v>
      </c>
      <c r="N2239" s="88" t="str">
        <f>Master!N2305</f>
        <v>EAST</v>
      </c>
      <c r="O2239" s="88" t="str">
        <f>Master!O2305</f>
        <v>Damai Pri Paper Mache</v>
      </c>
      <c r="P2239" s="88" t="str">
        <f>Master!P2305</f>
        <v>PER HR</v>
      </c>
      <c r="Q2239" s="88" t="str">
        <f>Master!Q2305</f>
        <v/>
      </c>
      <c r="R2239" s="406" t="str">
        <f>Master!R2305</f>
        <v>JAN</v>
      </c>
      <c r="S2239" s="406">
        <f>Master!S2305</f>
        <v>3200</v>
      </c>
      <c r="T2239" s="406" t="str">
        <f>Master!T2305</f>
        <v/>
      </c>
      <c r="U2239" s="406">
        <f>Master!U2305</f>
        <v>1100</v>
      </c>
      <c r="V2239" s="406">
        <f>Master!V2305</f>
        <v>1100</v>
      </c>
      <c r="W2239" s="406" t="str">
        <f>Master!W2305</f>
        <v/>
      </c>
      <c r="X2239" s="406">
        <f>Master!X2305</f>
        <v>1000</v>
      </c>
      <c r="Y2239" s="406" t="str">
        <f>Master!Y2305</f>
        <v/>
      </c>
      <c r="Z2239" s="406" t="str">
        <f>Master!Z2305</f>
        <v/>
      </c>
      <c r="AA2239" s="406" t="str">
        <f>Master!AA2305</f>
        <v/>
      </c>
      <c r="AB2239" s="406" t="str">
        <f>Master!AB2305</f>
        <v/>
      </c>
      <c r="AC2239" s="406" t="str">
        <f>Master!AC2305</f>
        <v/>
      </c>
      <c r="AD2239" s="406" t="str">
        <f>Master!AD2305</f>
        <v/>
      </c>
      <c r="AE2239" s="406" t="str">
        <f>Master!AE2305</f>
        <v/>
      </c>
      <c r="AF2239" s="406" t="str">
        <f>Master!AF2305</f>
        <v/>
      </c>
      <c r="AG2239" s="406" t="str">
        <f>Master!AG2305</f>
        <v/>
      </c>
      <c r="AH2239" s="88">
        <f>Master!AH2305</f>
        <v>5003393834</v>
      </c>
      <c r="AI2239" s="88" t="str">
        <f>Master!AI2305</f>
        <v>12.06.18</v>
      </c>
      <c r="AJ2239" s="406">
        <f>Master!AJ2305</f>
        <v>3200</v>
      </c>
      <c r="AK2239" s="406">
        <f>Master!AK2305</f>
        <v>0</v>
      </c>
      <c r="AL2239" s="88" t="str">
        <f>Master!AL2305</f>
        <v/>
      </c>
      <c r="AM2239" s="416">
        <f>120+400+720+40</f>
        <v>1280</v>
      </c>
      <c r="AN2239" s="416"/>
      <c r="AO2239" s="416"/>
      <c r="AP2239" s="416"/>
      <c r="AQ2239" s="416"/>
      <c r="AR2239" s="416">
        <f t="shared" si="10"/>
        <v>1280</v>
      </c>
      <c r="AS2239" s="417">
        <f t="shared" si="11"/>
        <v>0.4</v>
      </c>
      <c r="AT2239" s="416">
        <f t="shared" si="12"/>
        <v>1920</v>
      </c>
      <c r="AU2239" s="417"/>
    </row>
    <row r="2240" hidden="1">
      <c r="A2240" s="88" t="str">
        <f>Master!A2306</f>
        <v>AAR18004</v>
      </c>
      <c r="B2240" s="88" t="str">
        <f>Master!B2306</f>
        <v>INVAAR1807001</v>
      </c>
      <c r="C2240" s="414">
        <f>Master!C2306</f>
        <v>43285</v>
      </c>
      <c r="D2240" s="88">
        <f>Master!D2306</f>
        <v>1</v>
      </c>
      <c r="E2240" s="406">
        <f>Master!E2306</f>
        <v>3000</v>
      </c>
      <c r="F2240" s="406">
        <f>Master!F2306</f>
        <v>3000</v>
      </c>
      <c r="G2240" s="88" t="str">
        <f>Master!G2306</f>
        <v>Y</v>
      </c>
      <c r="H2240" s="88" t="str">
        <f>Master!H2306</f>
        <v/>
      </c>
      <c r="I2240" s="88" t="str">
        <f>Master!I2306</f>
        <v/>
      </c>
      <c r="J2240" s="88" t="str">
        <f>Master!J2306</f>
        <v>A'CROSS ARTS PTE LTD</v>
      </c>
      <c r="K2240" s="88" t="str">
        <f>Master!K2306</f>
        <v/>
      </c>
      <c r="L2240" s="88" t="str">
        <f>Master!L2306</f>
        <v>LOUIS</v>
      </c>
      <c r="M2240" s="88" t="str">
        <f>Master!M2306</f>
        <v>Pathlight School</v>
      </c>
      <c r="N2240" s="88" t="str">
        <f>Master!N2306</f>
        <v>NORTH</v>
      </c>
      <c r="O2240" s="88" t="str">
        <f>Master!O2306</f>
        <v>Youth Day Carnival</v>
      </c>
      <c r="P2240" s="88" t="str">
        <f>Master!P2306</f>
        <v>PACKAGE - PAX</v>
      </c>
      <c r="Q2240" s="88" t="str">
        <f>Master!Q2306</f>
        <v/>
      </c>
      <c r="R2240" s="406" t="str">
        <f>Master!R2306</f>
        <v>MAR</v>
      </c>
      <c r="S2240" s="406">
        <f>Master!S2306</f>
        <v>3000</v>
      </c>
      <c r="T2240" s="406" t="str">
        <f>Master!T2306</f>
        <v/>
      </c>
      <c r="U2240" s="406" t="str">
        <f>Master!U2306</f>
        <v/>
      </c>
      <c r="V2240" s="406" t="str">
        <f>Master!V2306</f>
        <v/>
      </c>
      <c r="W2240" s="406" t="str">
        <f>Master!W2306</f>
        <v/>
      </c>
      <c r="X2240" s="406" t="str">
        <f>Master!X2306</f>
        <v/>
      </c>
      <c r="Y2240" s="406" t="str">
        <f>Master!Y2306</f>
        <v/>
      </c>
      <c r="Z2240" s="406" t="str">
        <f>Master!Z2306</f>
        <v/>
      </c>
      <c r="AA2240" s="406">
        <f>Master!AA2306</f>
        <v>3000</v>
      </c>
      <c r="AB2240" s="406" t="str">
        <f>Master!AB2306</f>
        <v/>
      </c>
      <c r="AC2240" s="406" t="str">
        <f>Master!AC2306</f>
        <v/>
      </c>
      <c r="AD2240" s="406" t="str">
        <f>Master!AD2306</f>
        <v/>
      </c>
      <c r="AE2240" s="406" t="str">
        <f>Master!AE2306</f>
        <v/>
      </c>
      <c r="AF2240" s="406" t="str">
        <f>Master!AF2306</f>
        <v/>
      </c>
      <c r="AG2240" s="406" t="str">
        <f>Master!AG2306</f>
        <v/>
      </c>
      <c r="AH2240" s="88" t="str">
        <f>Master!AH2306</f>
        <v>Cheque</v>
      </c>
      <c r="AI2240" s="88" t="str">
        <f>Master!AI2306</f>
        <v>20.07.18</v>
      </c>
      <c r="AJ2240" s="406">
        <f>Master!AJ2306</f>
        <v>3000</v>
      </c>
      <c r="AK2240" s="406">
        <f>Master!AK2306</f>
        <v>0</v>
      </c>
      <c r="AL2240" s="88" t="str">
        <f>Master!AL2306</f>
        <v/>
      </c>
      <c r="AM2240" s="416">
        <f>300+160</f>
        <v>460</v>
      </c>
      <c r="AN2240" s="416"/>
      <c r="AO2240" s="416"/>
      <c r="AP2240" s="416">
        <v>1.61</v>
      </c>
      <c r="AQ2240" s="416"/>
      <c r="AR2240" s="416">
        <f t="shared" si="10"/>
        <v>461.61</v>
      </c>
      <c r="AS2240" s="417">
        <f t="shared" si="11"/>
        <v>0.15387</v>
      </c>
      <c r="AT2240" s="416">
        <f t="shared" si="12"/>
        <v>2538.39</v>
      </c>
      <c r="AU2240" s="417"/>
    </row>
    <row r="2241" hidden="1">
      <c r="A2241" s="88" t="str">
        <f>Master!A2307</f>
        <v>AAR18005</v>
      </c>
      <c r="B2241" s="88" t="str">
        <f>Master!B2307</f>
        <v>INVAAR1806001</v>
      </c>
      <c r="C2241" s="414">
        <f>Master!C2307</f>
        <v>43256</v>
      </c>
      <c r="D2241" s="88">
        <f>Master!D2307</f>
        <v>1</v>
      </c>
      <c r="E2241" s="406">
        <f>Master!E2307</f>
        <v>2640</v>
      </c>
      <c r="F2241" s="406">
        <f>Master!F2307</f>
        <v>2640</v>
      </c>
      <c r="G2241" s="88" t="str">
        <f>Master!G2307</f>
        <v>Y</v>
      </c>
      <c r="H2241" s="88" t="str">
        <f>Master!H2307</f>
        <v/>
      </c>
      <c r="I2241" s="88" t="str">
        <f>Master!I2307</f>
        <v/>
      </c>
      <c r="J2241" s="88" t="str">
        <f>Master!J2307</f>
        <v>A'CROSS ARTS PTE LTD</v>
      </c>
      <c r="K2241" s="88" t="str">
        <f>Master!K2307</f>
        <v/>
      </c>
      <c r="L2241" s="88" t="str">
        <f>Master!L2307</f>
        <v>LOUIS</v>
      </c>
      <c r="M2241" s="88" t="str">
        <f>Master!M2307</f>
        <v>Victoria School</v>
      </c>
      <c r="N2241" s="88" t="str">
        <f>Master!N2307</f>
        <v>EAST</v>
      </c>
      <c r="O2241" s="88" t="str">
        <f>Master!O2307</f>
        <v>May Post exams Art Fest</v>
      </c>
      <c r="P2241" s="88" t="str">
        <f>Master!P2307</f>
        <v>PER HR</v>
      </c>
      <c r="Q2241" s="88" t="str">
        <f>Master!Q2307</f>
        <v/>
      </c>
      <c r="R2241" s="406" t="str">
        <f>Master!R2307</f>
        <v>APR</v>
      </c>
      <c r="S2241" s="406">
        <f>Master!S2307</f>
        <v>2640</v>
      </c>
      <c r="T2241" s="406" t="str">
        <f>Master!T2307</f>
        <v/>
      </c>
      <c r="U2241" s="406" t="str">
        <f>Master!U2307</f>
        <v/>
      </c>
      <c r="V2241" s="406" t="str">
        <f>Master!V2307</f>
        <v/>
      </c>
      <c r="W2241" s="406" t="str">
        <f>Master!W2307</f>
        <v/>
      </c>
      <c r="X2241" s="406" t="str">
        <f>Master!X2307</f>
        <v/>
      </c>
      <c r="Y2241" s="406">
        <f>Master!Y2307</f>
        <v>2640</v>
      </c>
      <c r="Z2241" s="406" t="str">
        <f>Master!Z2307</f>
        <v/>
      </c>
      <c r="AA2241" s="406" t="str">
        <f>Master!AA2307</f>
        <v/>
      </c>
      <c r="AB2241" s="406" t="str">
        <f>Master!AB2307</f>
        <v/>
      </c>
      <c r="AC2241" s="406" t="str">
        <f>Master!AC2307</f>
        <v/>
      </c>
      <c r="AD2241" s="406" t="str">
        <f>Master!AD2307</f>
        <v/>
      </c>
      <c r="AE2241" s="406" t="str">
        <f>Master!AE2307</f>
        <v/>
      </c>
      <c r="AF2241" s="406" t="str">
        <f>Master!AF2307</f>
        <v/>
      </c>
      <c r="AG2241" s="406" t="str">
        <f>Master!AG2307</f>
        <v/>
      </c>
      <c r="AH2241" s="88">
        <f>Master!AH2307</f>
        <v>5003402706</v>
      </c>
      <c r="AI2241" s="88" t="str">
        <f>Master!AI2307</f>
        <v>02.07.18</v>
      </c>
      <c r="AJ2241" s="406">
        <f>Master!AJ2307</f>
        <v>2640</v>
      </c>
      <c r="AK2241" s="406">
        <f>Master!AK2307</f>
        <v>0</v>
      </c>
      <c r="AL2241" s="88" t="str">
        <f>Master!AL2307</f>
        <v/>
      </c>
      <c r="AM2241" s="416">
        <f>460+260+380</f>
        <v>1100</v>
      </c>
      <c r="AN2241" s="416"/>
      <c r="AO2241" s="416"/>
      <c r="AP2241" s="416"/>
      <c r="AQ2241" s="416"/>
      <c r="AR2241" s="416">
        <f t="shared" si="10"/>
        <v>1100</v>
      </c>
      <c r="AS2241" s="417">
        <f t="shared" si="11"/>
        <v>0.4166666667</v>
      </c>
      <c r="AT2241" s="416">
        <f t="shared" si="12"/>
        <v>1540</v>
      </c>
      <c r="AU2241" s="417"/>
    </row>
    <row r="2242" hidden="1">
      <c r="A2242" s="88" t="str">
        <f>Master!A2308</f>
        <v>AAR18006</v>
      </c>
      <c r="B2242" s="88" t="str">
        <f>Master!B2308</f>
        <v>INVAAR1811002</v>
      </c>
      <c r="C2242" s="414">
        <f>Master!C2308</f>
        <v>43405</v>
      </c>
      <c r="D2242" s="88">
        <f>Master!D2308</f>
        <v>3</v>
      </c>
      <c r="E2242" s="406">
        <f>Master!E2308</f>
        <v>960</v>
      </c>
      <c r="F2242" s="406">
        <f>Master!F2308</f>
        <v>2880</v>
      </c>
      <c r="G2242" s="88" t="str">
        <f>Master!G2308</f>
        <v>Y</v>
      </c>
      <c r="H2242" s="88" t="str">
        <f>Master!H2308</f>
        <v/>
      </c>
      <c r="I2242" s="88" t="str">
        <f>Master!I2308</f>
        <v/>
      </c>
      <c r="J2242" s="88" t="str">
        <f>Master!J2308</f>
        <v>A'CROSS ARTS PTE LTD</v>
      </c>
      <c r="K2242" s="88" t="str">
        <f>Master!K2308</f>
        <v/>
      </c>
      <c r="L2242" s="88" t="str">
        <f>Master!L2308</f>
        <v>LOUIS</v>
      </c>
      <c r="M2242" s="88" t="str">
        <f>Master!M2308</f>
        <v>Peirce Sec</v>
      </c>
      <c r="N2242" s="88" t="str">
        <f>Master!N2308</f>
        <v>SOUTH</v>
      </c>
      <c r="O2242" s="88" t="str">
        <f>Master!O2308</f>
        <v>Art Festival Oct</v>
      </c>
      <c r="P2242" s="88" t="str">
        <f>Master!P2308</f>
        <v>PACKAGE - HR</v>
      </c>
      <c r="Q2242" s="88" t="str">
        <f>Master!Q2308</f>
        <v/>
      </c>
      <c r="R2242" s="406" t="str">
        <f>Master!R2308</f>
        <v>JUL</v>
      </c>
      <c r="S2242" s="406">
        <f>Master!S2308</f>
        <v>2880</v>
      </c>
      <c r="T2242" s="406" t="str">
        <f>Master!T2308</f>
        <v/>
      </c>
      <c r="U2242" s="406" t="str">
        <f>Master!U2308</f>
        <v/>
      </c>
      <c r="V2242" s="406" t="str">
        <f>Master!V2308</f>
        <v/>
      </c>
      <c r="W2242" s="406" t="str">
        <f>Master!W2308</f>
        <v/>
      </c>
      <c r="X2242" s="406" t="str">
        <f>Master!X2308</f>
        <v/>
      </c>
      <c r="Y2242" s="406" t="str">
        <f>Master!Y2308</f>
        <v/>
      </c>
      <c r="Z2242" s="406" t="str">
        <f>Master!Z2308</f>
        <v/>
      </c>
      <c r="AA2242" s="406" t="str">
        <f>Master!AA2308</f>
        <v/>
      </c>
      <c r="AB2242" s="406" t="str">
        <f>Master!AB2308</f>
        <v/>
      </c>
      <c r="AC2242" s="406" t="str">
        <f>Master!AC2308</f>
        <v/>
      </c>
      <c r="AD2242" s="406" t="str">
        <f>Master!AD2308</f>
        <v/>
      </c>
      <c r="AE2242" s="406">
        <f>Master!AE2308</f>
        <v>2880</v>
      </c>
      <c r="AF2242" s="406" t="str">
        <f>Master!AF2308</f>
        <v/>
      </c>
      <c r="AG2242" s="406" t="str">
        <f>Master!AG2308</f>
        <v/>
      </c>
      <c r="AH2242" s="88">
        <f>Master!AH2308</f>
        <v>5003475810</v>
      </c>
      <c r="AI2242" s="88" t="str">
        <f>Master!AI2308</f>
        <v>29.11.18</v>
      </c>
      <c r="AJ2242" s="406">
        <f>Master!AJ2308</f>
        <v>2880</v>
      </c>
      <c r="AK2242" s="406">
        <f>Master!AK2308</f>
        <v>0</v>
      </c>
      <c r="AL2242" s="88" t="str">
        <f>Master!AL2308</f>
        <v/>
      </c>
      <c r="AM2242" s="416">
        <f>480+370+400</f>
        <v>1250</v>
      </c>
      <c r="AN2242" s="416"/>
      <c r="AO2242" s="416"/>
      <c r="AP2242" s="416">
        <v>29.02</v>
      </c>
      <c r="AQ2242" s="416"/>
      <c r="AR2242" s="416">
        <f t="shared" si="10"/>
        <v>1279.02</v>
      </c>
      <c r="AS2242" s="417">
        <f t="shared" si="11"/>
        <v>0.4441041667</v>
      </c>
      <c r="AT2242" s="416">
        <f t="shared" si="12"/>
        <v>1600.98</v>
      </c>
      <c r="AU2242" s="417"/>
    </row>
    <row r="2243" hidden="1">
      <c r="A2243" s="88" t="str">
        <f>Master!A2309</f>
        <v>AAR18007</v>
      </c>
      <c r="B2243" s="88" t="str">
        <f>Master!B2309</f>
        <v>NVAAR1811004</v>
      </c>
      <c r="C2243" s="414">
        <f>Master!C2309</f>
        <v>43419</v>
      </c>
      <c r="D2243" s="88">
        <f>Master!D2309</f>
        <v>1</v>
      </c>
      <c r="E2243" s="406">
        <f>Master!E2309</f>
        <v>4000</v>
      </c>
      <c r="F2243" s="406">
        <f>Master!F2309</f>
        <v>4000</v>
      </c>
      <c r="G2243" s="88" t="str">
        <f>Master!G2309</f>
        <v>Y</v>
      </c>
      <c r="H2243" s="88" t="str">
        <f>Master!H2309</f>
        <v/>
      </c>
      <c r="I2243" s="88" t="str">
        <f>Master!I2309</f>
        <v/>
      </c>
      <c r="J2243" s="88" t="str">
        <f>Master!J2309</f>
        <v>A'CROSS ARTS PTE LTD</v>
      </c>
      <c r="K2243" s="88" t="str">
        <f>Master!K2309</f>
        <v/>
      </c>
      <c r="L2243" s="88" t="str">
        <f>Master!L2309</f>
        <v>LINDEN LOKE</v>
      </c>
      <c r="M2243" s="88" t="str">
        <f>Master!M2309</f>
        <v>East View Primary</v>
      </c>
      <c r="N2243" s="88" t="str">
        <f>Master!N2309</f>
        <v>EAST</v>
      </c>
      <c r="O2243" s="88" t="str">
        <f>Master!O2309</f>
        <v>Art Jumping Clay</v>
      </c>
      <c r="P2243" s="88" t="str">
        <f>Master!P2309</f>
        <v>PACKAGE - PAX</v>
      </c>
      <c r="Q2243" s="88" t="str">
        <f>Master!Q2309</f>
        <v/>
      </c>
      <c r="R2243" s="406" t="str">
        <f>Master!R2309</f>
        <v>AUG</v>
      </c>
      <c r="S2243" s="406">
        <f>Master!S2309</f>
        <v>4000</v>
      </c>
      <c r="T2243" s="406" t="str">
        <f>Master!T2309</f>
        <v/>
      </c>
      <c r="U2243" s="406" t="str">
        <f>Master!U2309</f>
        <v/>
      </c>
      <c r="V2243" s="406" t="str">
        <f>Master!V2309</f>
        <v/>
      </c>
      <c r="W2243" s="406" t="str">
        <f>Master!W2309</f>
        <v/>
      </c>
      <c r="X2243" s="406" t="str">
        <f>Master!X2309</f>
        <v/>
      </c>
      <c r="Y2243" s="406" t="str">
        <f>Master!Y2309</f>
        <v/>
      </c>
      <c r="Z2243" s="406" t="str">
        <f>Master!Z2309</f>
        <v/>
      </c>
      <c r="AA2243" s="406" t="str">
        <f>Master!AA2309</f>
        <v/>
      </c>
      <c r="AB2243" s="406" t="str">
        <f>Master!AB2309</f>
        <v/>
      </c>
      <c r="AC2243" s="406">
        <f>Master!AC2309</f>
        <v>2000</v>
      </c>
      <c r="AD2243" s="406" t="str">
        <f>Master!AD2309</f>
        <v/>
      </c>
      <c r="AE2243" s="406">
        <f>Master!AE2309</f>
        <v>2000</v>
      </c>
      <c r="AF2243" s="406" t="str">
        <f>Master!AF2309</f>
        <v/>
      </c>
      <c r="AG2243" s="406" t="str">
        <f>Master!AG2309</f>
        <v/>
      </c>
      <c r="AH2243" s="88">
        <f>Master!AH2309</f>
        <v>5003481148</v>
      </c>
      <c r="AI2243" s="88" t="str">
        <f>Master!AI2309</f>
        <v>10.12.18</v>
      </c>
      <c r="AJ2243" s="406">
        <f>Master!AJ2309</f>
        <v>4000</v>
      </c>
      <c r="AK2243" s="406">
        <f>Master!AK2309</f>
        <v>0</v>
      </c>
      <c r="AL2243" s="88" t="str">
        <f>Master!AL2309</f>
        <v/>
      </c>
      <c r="AM2243" s="416">
        <f>320+400+200</f>
        <v>920</v>
      </c>
      <c r="AN2243" s="416"/>
      <c r="AO2243" s="416"/>
      <c r="AP2243" s="416"/>
      <c r="AQ2243" s="416"/>
      <c r="AR2243" s="416">
        <f t="shared" si="10"/>
        <v>920</v>
      </c>
      <c r="AS2243" s="417">
        <f t="shared" si="11"/>
        <v>0.23</v>
      </c>
      <c r="AT2243" s="416">
        <f t="shared" si="12"/>
        <v>3080</v>
      </c>
      <c r="AU2243" s="417"/>
    </row>
    <row r="2244" hidden="1">
      <c r="A2244" s="88" t="str">
        <f>Master!A2310</f>
        <v>AAR18008</v>
      </c>
      <c r="B2244" s="88" t="str">
        <f>Master!B2310</f>
        <v>INVAAR1812001</v>
      </c>
      <c r="C2244" s="414">
        <f>Master!C2310</f>
        <v>43504</v>
      </c>
      <c r="D2244" s="88">
        <f>Master!D2310</f>
        <v>1</v>
      </c>
      <c r="E2244" s="406">
        <f>Master!E2310</f>
        <v>3755</v>
      </c>
      <c r="F2244" s="406">
        <f>Master!F2310</f>
        <v>3755</v>
      </c>
      <c r="G2244" s="88" t="str">
        <f>Master!G2310</f>
        <v>Y</v>
      </c>
      <c r="H2244" s="88" t="str">
        <f>Master!H2310</f>
        <v/>
      </c>
      <c r="I2244" s="88" t="str">
        <f>Master!I2310</f>
        <v/>
      </c>
      <c r="J2244" s="88" t="str">
        <f>Master!J2310</f>
        <v>A'CROSS ARTS PTE LTD</v>
      </c>
      <c r="K2244" s="88" t="str">
        <f>Master!K2310</f>
        <v>A'CROSS ARTS PTE LTD</v>
      </c>
      <c r="L2244" s="88" t="str">
        <f>Master!L2310</f>
        <v>LOUIS</v>
      </c>
      <c r="M2244" s="88" t="str">
        <f>Master!M2310</f>
        <v>Cedar Primary</v>
      </c>
      <c r="N2244" s="88" t="str">
        <f>Master!N2310</f>
        <v>SOUTH</v>
      </c>
      <c r="O2244" s="88" t="str">
        <f>Master!O2310</f>
        <v>P6 Metal Tooling</v>
      </c>
      <c r="P2244" s="88" t="str">
        <f>Master!P2310</f>
        <v>PER PAX</v>
      </c>
      <c r="Q2244" s="88" t="str">
        <f>Master!Q2310</f>
        <v/>
      </c>
      <c r="R2244" s="406" t="str">
        <f>Master!R2310</f>
        <v>AUG</v>
      </c>
      <c r="S2244" s="406">
        <f>Master!S2310</f>
        <v>3755</v>
      </c>
      <c r="T2244" s="406" t="str">
        <f>Master!T2310</f>
        <v/>
      </c>
      <c r="U2244" s="406" t="str">
        <f>Master!U2310</f>
        <v/>
      </c>
      <c r="V2244" s="406" t="str">
        <f>Master!V2310</f>
        <v/>
      </c>
      <c r="W2244" s="406" t="str">
        <f>Master!W2310</f>
        <v/>
      </c>
      <c r="X2244" s="406" t="str">
        <f>Master!X2310</f>
        <v/>
      </c>
      <c r="Y2244" s="406" t="str">
        <f>Master!Y2310</f>
        <v/>
      </c>
      <c r="Z2244" s="406" t="str">
        <f>Master!Z2310</f>
        <v/>
      </c>
      <c r="AA2244" s="406" t="str">
        <f>Master!AA2310</f>
        <v/>
      </c>
      <c r="AB2244" s="406" t="str">
        <f>Master!AB2310</f>
        <v/>
      </c>
      <c r="AC2244" s="406" t="str">
        <f>Master!AC2310</f>
        <v/>
      </c>
      <c r="AD2244" s="406" t="str">
        <f>Master!AD2310</f>
        <v/>
      </c>
      <c r="AE2244" s="406">
        <f>Master!AE2310</f>
        <v>3755</v>
      </c>
      <c r="AF2244" s="406" t="str">
        <f>Master!AF2310</f>
        <v/>
      </c>
      <c r="AG2244" s="406" t="str">
        <f>Master!AG2310</f>
        <v/>
      </c>
      <c r="AH2244" s="88">
        <f>Master!AH2310</f>
        <v>5003513798</v>
      </c>
      <c r="AI2244" s="88" t="str">
        <f>Master!AI2310</f>
        <v>05.03.19</v>
      </c>
      <c r="AJ2244" s="406">
        <f>Master!AJ2310</f>
        <v>3755</v>
      </c>
      <c r="AK2244" s="406">
        <f>Master!AK2310</f>
        <v>0</v>
      </c>
      <c r="AL2244" s="88" t="str">
        <f>Master!AL2310</f>
        <v/>
      </c>
      <c r="AM2244" s="416">
        <f>960+100</f>
        <v>1060</v>
      </c>
      <c r="AN2244" s="416"/>
      <c r="AO2244" s="416"/>
      <c r="AP2244" s="416"/>
      <c r="AQ2244" s="416"/>
      <c r="AR2244" s="416">
        <f t="shared" si="10"/>
        <v>1060</v>
      </c>
      <c r="AS2244" s="417">
        <f t="shared" si="11"/>
        <v>0.2822902796</v>
      </c>
      <c r="AT2244" s="416">
        <f t="shared" si="12"/>
        <v>2695</v>
      </c>
      <c r="AU2244" s="417"/>
    </row>
    <row r="2245" hidden="1">
      <c r="A2245" s="88" t="str">
        <f>Master!A2311</f>
        <v>AAR18009</v>
      </c>
      <c r="B2245" s="88" t="str">
        <f>Master!B2311</f>
        <v>INVAAR1811001</v>
      </c>
      <c r="C2245" s="414">
        <f>Master!C2311</f>
        <v>43405</v>
      </c>
      <c r="D2245" s="88">
        <f>Master!D2311</f>
        <v>1</v>
      </c>
      <c r="E2245" s="406">
        <f>Master!E2311</f>
        <v>2160</v>
      </c>
      <c r="F2245" s="406">
        <f>Master!F2311</f>
        <v>2160</v>
      </c>
      <c r="G2245" s="88" t="str">
        <f>Master!G2311</f>
        <v>Y</v>
      </c>
      <c r="H2245" s="88" t="str">
        <f>Master!H2311</f>
        <v/>
      </c>
      <c r="I2245" s="88" t="str">
        <f>Master!I2311</f>
        <v/>
      </c>
      <c r="J2245" s="88" t="str">
        <f>Master!J2311</f>
        <v>A'CROSS ARTS PTE LTD</v>
      </c>
      <c r="K2245" s="88" t="str">
        <f>Master!K2311</f>
        <v>A'CROSS ARTS PTE LTD</v>
      </c>
      <c r="L2245" s="88" t="str">
        <f>Master!L2311</f>
        <v>LOUIS</v>
      </c>
      <c r="M2245" s="88" t="str">
        <f>Master!M2311</f>
        <v>Victoria School</v>
      </c>
      <c r="N2245" s="88" t="str">
        <f>Master!N2311</f>
        <v>EAST</v>
      </c>
      <c r="O2245" s="88" t="str">
        <f>Master!O2311</f>
        <v>Oct Art Fest</v>
      </c>
      <c r="P2245" s="88" t="str">
        <f>Master!P2311</f>
        <v>PACKAGE - PAX</v>
      </c>
      <c r="Q2245" s="88" t="str">
        <f>Master!Q2311</f>
        <v/>
      </c>
      <c r="R2245" s="406" t="str">
        <f>Master!R2311</f>
        <v>SEP</v>
      </c>
      <c r="S2245" s="406">
        <f>Master!S2311</f>
        <v>2160</v>
      </c>
      <c r="T2245" s="406" t="str">
        <f>Master!T2311</f>
        <v/>
      </c>
      <c r="U2245" s="406" t="str">
        <f>Master!U2311</f>
        <v/>
      </c>
      <c r="V2245" s="406" t="str">
        <f>Master!V2311</f>
        <v/>
      </c>
      <c r="W2245" s="406" t="str">
        <f>Master!W2311</f>
        <v/>
      </c>
      <c r="X2245" s="406" t="str">
        <f>Master!X2311</f>
        <v/>
      </c>
      <c r="Y2245" s="406" t="str">
        <f>Master!Y2311</f>
        <v/>
      </c>
      <c r="Z2245" s="406" t="str">
        <f>Master!Z2311</f>
        <v/>
      </c>
      <c r="AA2245" s="406" t="str">
        <f>Master!AA2311</f>
        <v/>
      </c>
      <c r="AB2245" s="406" t="str">
        <f>Master!AB2311</f>
        <v/>
      </c>
      <c r="AC2245" s="406" t="str">
        <f>Master!AC2311</f>
        <v/>
      </c>
      <c r="AD2245" s="406" t="str">
        <f>Master!AD2311</f>
        <v/>
      </c>
      <c r="AE2245" s="406">
        <f>Master!AE2311</f>
        <v>2160</v>
      </c>
      <c r="AF2245" s="406" t="str">
        <f>Master!AF2311</f>
        <v/>
      </c>
      <c r="AG2245" s="406" t="str">
        <f>Master!AG2311</f>
        <v/>
      </c>
      <c r="AH2245" s="88">
        <f>Master!AH2311</f>
        <v>5003473708</v>
      </c>
      <c r="AI2245" s="88" t="str">
        <f>Master!AI2311</f>
        <v>27.11.18</v>
      </c>
      <c r="AJ2245" s="406">
        <f>Master!AJ2311</f>
        <v>2160</v>
      </c>
      <c r="AK2245" s="406">
        <f>Master!AK2311</f>
        <v>0</v>
      </c>
      <c r="AL2245" s="88" t="str">
        <f>Master!AL2311</f>
        <v/>
      </c>
      <c r="AM2245" s="416">
        <f>460+240+200</f>
        <v>900</v>
      </c>
      <c r="AN2245" s="416"/>
      <c r="AO2245" s="416"/>
      <c r="AP2245" s="416"/>
      <c r="AQ2245" s="416"/>
      <c r="AR2245" s="416">
        <f t="shared" si="10"/>
        <v>900</v>
      </c>
      <c r="AS2245" s="417">
        <f t="shared" si="11"/>
        <v>0.4166666667</v>
      </c>
      <c r="AT2245" s="416">
        <f t="shared" si="12"/>
        <v>1260</v>
      </c>
      <c r="AU2245" s="417"/>
    </row>
    <row r="2246" hidden="1">
      <c r="A2246" s="88" t="str">
        <f>Master!A2312</f>
        <v>AAR18010</v>
      </c>
      <c r="B2246" s="88" t="str">
        <f>Master!B2312</f>
        <v>INVAAR181100003(1)</v>
      </c>
      <c r="C2246" s="88" t="str">
        <f>Master!C2312</f>
        <v>27th November 2018</v>
      </c>
      <c r="D2246" s="88">
        <f>Master!D2312</f>
        <v>25</v>
      </c>
      <c r="E2246" s="406">
        <f>Master!E2312</f>
        <v>220</v>
      </c>
      <c r="F2246" s="406">
        <f>Master!F2312</f>
        <v>5500</v>
      </c>
      <c r="G2246" s="88" t="str">
        <f>Master!G2312</f>
        <v>Y</v>
      </c>
      <c r="H2246" s="88" t="str">
        <f>Master!H2312</f>
        <v/>
      </c>
      <c r="I2246" s="88" t="str">
        <f>Master!I2312</f>
        <v/>
      </c>
      <c r="J2246" s="88" t="str">
        <f>Master!J2312</f>
        <v>A'CROSS ARTS PTE LTD</v>
      </c>
      <c r="K2246" s="88" t="str">
        <f>Master!K2312</f>
        <v>PASSIONISTA PTE LTD</v>
      </c>
      <c r="L2246" s="88" t="str">
        <f>Master!L2312</f>
        <v>RAMESH</v>
      </c>
      <c r="M2246" s="88" t="str">
        <f>Master!M2312</f>
        <v>Fuchun Sec</v>
      </c>
      <c r="N2246" s="88" t="str">
        <f>Master!N2312</f>
        <v>NORTH</v>
      </c>
      <c r="O2246" s="88" t="str">
        <f>Master!O2312</f>
        <v>Tourism Management Elective Module</v>
      </c>
      <c r="P2246" s="88" t="str">
        <f>Master!P2312</f>
        <v>PER PAX</v>
      </c>
      <c r="Q2246" s="88" t="str">
        <f>Master!Q2312</f>
        <v>$220 Per Pax</v>
      </c>
      <c r="R2246" s="406" t="str">
        <f>Master!R2312</f>
        <v>SEP</v>
      </c>
      <c r="S2246" s="406">
        <f>Master!S2312</f>
        <v>5500</v>
      </c>
      <c r="T2246" s="406" t="str">
        <f>Master!T2312</f>
        <v/>
      </c>
      <c r="U2246" s="406" t="str">
        <f>Master!U2312</f>
        <v/>
      </c>
      <c r="V2246" s="406" t="str">
        <f>Master!V2312</f>
        <v/>
      </c>
      <c r="W2246" s="406" t="str">
        <f>Master!W2312</f>
        <v/>
      </c>
      <c r="X2246" s="406" t="str">
        <f>Master!X2312</f>
        <v/>
      </c>
      <c r="Y2246" s="406" t="str">
        <f>Master!Y2312</f>
        <v/>
      </c>
      <c r="Z2246" s="406" t="str">
        <f>Master!Z2312</f>
        <v/>
      </c>
      <c r="AA2246" s="406" t="str">
        <f>Master!AA2312</f>
        <v/>
      </c>
      <c r="AB2246" s="406" t="str">
        <f>Master!AB2312</f>
        <v/>
      </c>
      <c r="AC2246" s="406" t="str">
        <f>Master!AC2312</f>
        <v/>
      </c>
      <c r="AD2246" s="406" t="str">
        <f>Master!AD2312</f>
        <v/>
      </c>
      <c r="AE2246" s="406">
        <f>Master!AE2312</f>
        <v>5500</v>
      </c>
      <c r="AF2246" s="406" t="str">
        <f>Master!AF2312</f>
        <v/>
      </c>
      <c r="AG2246" s="406" t="str">
        <f>Master!AG2312</f>
        <v/>
      </c>
      <c r="AH2246" s="88">
        <f>Master!AH2312</f>
        <v>5003483476</v>
      </c>
      <c r="AI2246" s="88" t="str">
        <f>Master!AI2312</f>
        <v>12.12.18</v>
      </c>
      <c r="AJ2246" s="406">
        <f>Master!AJ2312</f>
        <v>5500</v>
      </c>
      <c r="AK2246" s="406">
        <f>Master!AK2312</f>
        <v>0</v>
      </c>
      <c r="AL2246" s="88" t="str">
        <f>Master!AL2312</f>
        <v/>
      </c>
      <c r="AM2246" s="416">
        <v>800.0</v>
      </c>
      <c r="AN2246" s="416">
        <v>345.0</v>
      </c>
      <c r="AO2246" s="416"/>
      <c r="AP2246" s="416"/>
      <c r="AQ2246" s="416"/>
      <c r="AR2246" s="416">
        <f t="shared" si="10"/>
        <v>1145</v>
      </c>
      <c r="AS2246" s="417">
        <f t="shared" si="11"/>
        <v>0.2081818182</v>
      </c>
      <c r="AT2246" s="416">
        <f t="shared" si="12"/>
        <v>4355</v>
      </c>
      <c r="AU2246" s="417"/>
    </row>
    <row r="2247" hidden="1">
      <c r="A2247" s="88" t="str">
        <f>Master!A2313</f>
        <v>AAR18011</v>
      </c>
      <c r="B2247" s="88" t="str">
        <f>Master!B2313</f>
        <v>INVAAR1811002</v>
      </c>
      <c r="C2247" s="414">
        <f>Master!C2313</f>
        <v>43406</v>
      </c>
      <c r="D2247" s="88">
        <f>Master!D2313</f>
        <v>23</v>
      </c>
      <c r="E2247" s="406">
        <f>Master!E2313</f>
        <v>250</v>
      </c>
      <c r="F2247" s="406">
        <f>Master!F2313</f>
        <v>5750</v>
      </c>
      <c r="G2247" s="88" t="str">
        <f>Master!G2313</f>
        <v/>
      </c>
      <c r="H2247" s="88" t="str">
        <f>Master!H2313</f>
        <v/>
      </c>
      <c r="I2247" s="88" t="str">
        <f>Master!I2313</f>
        <v/>
      </c>
      <c r="J2247" s="88" t="str">
        <f>Master!J2313</f>
        <v>A'CROSS ARTS PTE LTD</v>
      </c>
      <c r="K2247" s="88" t="str">
        <f>Master!K2313</f>
        <v>PASSIONISTA PTE LTD</v>
      </c>
      <c r="L2247" s="88" t="str">
        <f>Master!L2313</f>
        <v>HARJINDER SINGH</v>
      </c>
      <c r="M2247" s="88" t="str">
        <f>Master!M2313</f>
        <v>Queenstown Secondary School</v>
      </c>
      <c r="N2247" s="88" t="str">
        <f>Master!N2313</f>
        <v>South</v>
      </c>
      <c r="O2247" s="88" t="str">
        <f>Master!O2313</f>
        <v>Queenstown Secondary School-Pastry &amp; Bakery</v>
      </c>
      <c r="P2247" s="88" t="str">
        <f>Master!P2313</f>
        <v/>
      </c>
      <c r="Q2247" s="88" t="str">
        <f>Master!Q2313</f>
        <v/>
      </c>
      <c r="R2247" s="406" t="str">
        <f>Master!R2313</f>
        <v/>
      </c>
      <c r="S2247" s="406">
        <f>Master!S2313</f>
        <v>5750</v>
      </c>
      <c r="T2247" s="406" t="str">
        <f>Master!T2313</f>
        <v/>
      </c>
      <c r="U2247" s="406" t="str">
        <f>Master!U2313</f>
        <v/>
      </c>
      <c r="V2247" s="406" t="str">
        <f>Master!V2313</f>
        <v/>
      </c>
      <c r="W2247" s="406" t="str">
        <f>Master!W2313</f>
        <v/>
      </c>
      <c r="X2247" s="406" t="str">
        <f>Master!X2313</f>
        <v/>
      </c>
      <c r="Y2247" s="406" t="str">
        <f>Master!Y2313</f>
        <v/>
      </c>
      <c r="Z2247" s="406" t="str">
        <f>Master!Z2313</f>
        <v/>
      </c>
      <c r="AA2247" s="406" t="str">
        <f>Master!AA2313</f>
        <v/>
      </c>
      <c r="AB2247" s="406" t="str">
        <f>Master!AB2313</f>
        <v/>
      </c>
      <c r="AC2247" s="406" t="str">
        <f>Master!AC2313</f>
        <v/>
      </c>
      <c r="AD2247" s="406" t="str">
        <f>Master!AD2313</f>
        <v/>
      </c>
      <c r="AE2247" s="406">
        <f>Master!AE2313</f>
        <v>5750</v>
      </c>
      <c r="AF2247" s="406" t="str">
        <f>Master!AF2313</f>
        <v/>
      </c>
      <c r="AG2247" s="406" t="str">
        <f>Master!AG2313</f>
        <v/>
      </c>
      <c r="AH2247" s="88">
        <f>Master!AH2313</f>
        <v>5003473708</v>
      </c>
      <c r="AI2247" s="88" t="str">
        <f>Master!AI2313</f>
        <v>27.11.18</v>
      </c>
      <c r="AJ2247" s="406">
        <f>Master!AJ2313</f>
        <v>5750</v>
      </c>
      <c r="AK2247" s="406">
        <f>Master!AK2313</f>
        <v>0</v>
      </c>
      <c r="AL2247" s="88" t="str">
        <f>Master!AL2313</f>
        <v>ISMAN</v>
      </c>
      <c r="AM2247" s="416">
        <v>675.0</v>
      </c>
      <c r="AN2247" s="416">
        <v>990.0</v>
      </c>
      <c r="AO2247" s="416">
        <v>513.6</v>
      </c>
      <c r="AP2247" s="416"/>
      <c r="AQ2247" s="416"/>
      <c r="AR2247" s="416">
        <f t="shared" si="10"/>
        <v>2178.6</v>
      </c>
      <c r="AS2247" s="417">
        <f t="shared" si="11"/>
        <v>0.3788869565</v>
      </c>
      <c r="AT2247" s="416">
        <f t="shared" si="12"/>
        <v>3571.4</v>
      </c>
      <c r="AU2247" s="417"/>
    </row>
    <row r="2248" hidden="1">
      <c r="A2248" s="88" t="str">
        <f>Master!A2314</f>
        <v>AAR18012</v>
      </c>
      <c r="B2248" s="88" t="str">
        <f>Master!B2314</f>
        <v>AAR18008</v>
      </c>
      <c r="C2248" s="414">
        <f>Master!C2314</f>
        <v>43412</v>
      </c>
      <c r="D2248" s="88">
        <f>Master!D2314</f>
        <v>1</v>
      </c>
      <c r="E2248" s="406">
        <f>Master!E2314</f>
        <v>2700</v>
      </c>
      <c r="F2248" s="406">
        <f>Master!F2314</f>
        <v>2700</v>
      </c>
      <c r="G2248" s="88" t="str">
        <f>Master!G2314</f>
        <v/>
      </c>
      <c r="H2248" s="88" t="str">
        <f>Master!H2314</f>
        <v/>
      </c>
      <c r="I2248" s="88" t="str">
        <f>Master!I2314</f>
        <v/>
      </c>
      <c r="J2248" s="88" t="str">
        <f>Master!J2314</f>
        <v>A'CROSS ARTS PTE LTD</v>
      </c>
      <c r="K2248" s="88" t="str">
        <f>Master!K2314</f>
        <v>EPITOMEDIA PTE LTD</v>
      </c>
      <c r="L2248" s="88" t="str">
        <f>Master!L2314</f>
        <v>JOHNNY</v>
      </c>
      <c r="M2248" s="88" t="str">
        <f>Master!M2314</f>
        <v>Nanhua high</v>
      </c>
      <c r="N2248" s="88" t="str">
        <f>Master!N2314</f>
        <v>WEST</v>
      </c>
      <c r="O2248" s="88" t="str">
        <f>Master!O2314</f>
        <v>sand animation</v>
      </c>
      <c r="P2248" s="88" t="str">
        <f>Master!P2314</f>
        <v>PACKAGE - PAX</v>
      </c>
      <c r="Q2248" s="88" t="str">
        <f>Master!Q2314</f>
        <v/>
      </c>
      <c r="R2248" s="406" t="str">
        <f>Master!R2314</f>
        <v>OCT</v>
      </c>
      <c r="S2248" s="406">
        <f>Master!S2314</f>
        <v>2700</v>
      </c>
      <c r="T2248" s="406" t="str">
        <f>Master!T2314</f>
        <v/>
      </c>
      <c r="U2248" s="406" t="str">
        <f>Master!U2314</f>
        <v/>
      </c>
      <c r="V2248" s="406" t="str">
        <f>Master!V2314</f>
        <v/>
      </c>
      <c r="W2248" s="406" t="str">
        <f>Master!W2314</f>
        <v/>
      </c>
      <c r="X2248" s="406" t="str">
        <f>Master!X2314</f>
        <v/>
      </c>
      <c r="Y2248" s="406" t="str">
        <f>Master!Y2314</f>
        <v/>
      </c>
      <c r="Z2248" s="406" t="str">
        <f>Master!Z2314</f>
        <v/>
      </c>
      <c r="AA2248" s="406" t="str">
        <f>Master!AA2314</f>
        <v/>
      </c>
      <c r="AB2248" s="406" t="str">
        <f>Master!AB2314</f>
        <v/>
      </c>
      <c r="AC2248" s="406" t="str">
        <f>Master!AC2314</f>
        <v/>
      </c>
      <c r="AD2248" s="406" t="str">
        <f>Master!AD2314</f>
        <v/>
      </c>
      <c r="AE2248" s="406">
        <f>Master!AE2314</f>
        <v>2700</v>
      </c>
      <c r="AF2248" s="406" t="str">
        <f>Master!AF2314</f>
        <v/>
      </c>
      <c r="AG2248" s="406" t="str">
        <f>Master!AG2314</f>
        <v/>
      </c>
      <c r="AH2248" s="88">
        <f>Master!AH2314</f>
        <v>5003477980</v>
      </c>
      <c r="AI2248" s="88" t="str">
        <f>Master!AI2314</f>
        <v>04.12.18</v>
      </c>
      <c r="AJ2248" s="406">
        <f>Master!AJ2314</f>
        <v>2700</v>
      </c>
      <c r="AK2248" s="406">
        <f>Master!AK2314</f>
        <v>0</v>
      </c>
      <c r="AL2248" s="88" t="str">
        <f>Master!AL2314</f>
        <v/>
      </c>
      <c r="AM2248" s="416">
        <v>595.0</v>
      </c>
      <c r="AN2248" s="416"/>
      <c r="AO2248" s="416"/>
      <c r="AP2248" s="416"/>
      <c r="AQ2248" s="416"/>
      <c r="AR2248" s="416">
        <f t="shared" si="10"/>
        <v>595</v>
      </c>
      <c r="AS2248" s="417">
        <f t="shared" si="11"/>
        <v>0.2203703704</v>
      </c>
      <c r="AT2248" s="416">
        <f t="shared" si="12"/>
        <v>2105</v>
      </c>
      <c r="AU2248" s="417"/>
    </row>
    <row r="2249" hidden="1">
      <c r="A2249" s="88" t="str">
        <f>Master!A2315</f>
        <v>AAR18013</v>
      </c>
      <c r="B2249" s="414" t="str">
        <f>Master!B2315</f>
        <v/>
      </c>
      <c r="C2249" s="414" t="str">
        <f>Master!C2315</f>
        <v/>
      </c>
      <c r="D2249" s="88" t="str">
        <f>Master!D2315</f>
        <v/>
      </c>
      <c r="E2249" s="406" t="str">
        <f>Master!E2315</f>
        <v/>
      </c>
      <c r="F2249" s="406">
        <f>Master!F2315</f>
        <v>0</v>
      </c>
      <c r="G2249" s="88" t="str">
        <f>Master!G2315</f>
        <v/>
      </c>
      <c r="H2249" s="88" t="str">
        <f>Master!H2315</f>
        <v/>
      </c>
      <c r="I2249" s="88" t="str">
        <f>Master!I2315</f>
        <v/>
      </c>
      <c r="J2249" s="88" t="str">
        <f>Master!J2315</f>
        <v>A'CROSS ARTS PTE LTD</v>
      </c>
      <c r="K2249" s="88" t="str">
        <f>Master!K2315</f>
        <v/>
      </c>
      <c r="L2249" s="88" t="str">
        <f>Master!L2315</f>
        <v/>
      </c>
      <c r="M2249" s="88" t="str">
        <f>Master!M2315</f>
        <v/>
      </c>
      <c r="N2249" s="88" t="str">
        <f>Master!N2315</f>
        <v/>
      </c>
      <c r="O2249" s="88" t="str">
        <f>Master!O2315</f>
        <v/>
      </c>
      <c r="P2249" s="88" t="str">
        <f>Master!P2315</f>
        <v/>
      </c>
      <c r="Q2249" s="88" t="str">
        <f>Master!Q2315</f>
        <v/>
      </c>
      <c r="R2249" s="406" t="str">
        <f>Master!R2315</f>
        <v/>
      </c>
      <c r="S2249" s="406">
        <f>Master!S2315</f>
        <v>0</v>
      </c>
      <c r="T2249" s="406" t="str">
        <f>Master!T2315</f>
        <v/>
      </c>
      <c r="U2249" s="406" t="str">
        <f>Master!U2315</f>
        <v/>
      </c>
      <c r="V2249" s="406" t="str">
        <f>Master!V2315</f>
        <v/>
      </c>
      <c r="W2249" s="406" t="str">
        <f>Master!W2315</f>
        <v/>
      </c>
      <c r="X2249" s="406" t="str">
        <f>Master!X2315</f>
        <v/>
      </c>
      <c r="Y2249" s="406" t="str">
        <f>Master!Y2315</f>
        <v/>
      </c>
      <c r="Z2249" s="406" t="str">
        <f>Master!Z2315</f>
        <v/>
      </c>
      <c r="AA2249" s="406" t="str">
        <f>Master!AA2315</f>
        <v/>
      </c>
      <c r="AB2249" s="406" t="str">
        <f>Master!AB2315</f>
        <v/>
      </c>
      <c r="AC2249" s="406" t="str">
        <f>Master!AC2315</f>
        <v/>
      </c>
      <c r="AD2249" s="406" t="str">
        <f>Master!AD2315</f>
        <v/>
      </c>
      <c r="AE2249" s="406" t="str">
        <f>Master!AE2315</f>
        <v/>
      </c>
      <c r="AF2249" s="406" t="str">
        <f>Master!AF2315</f>
        <v/>
      </c>
      <c r="AG2249" s="406" t="str">
        <f>Master!AG2315</f>
        <v/>
      </c>
      <c r="AH2249" s="88" t="str">
        <f>Master!AH2315</f>
        <v/>
      </c>
      <c r="AI2249" s="414" t="str">
        <f>Master!AI2315</f>
        <v/>
      </c>
      <c r="AJ2249" s="406" t="str">
        <f>Master!AJ2315</f>
        <v/>
      </c>
      <c r="AK2249" s="406">
        <f>Master!AK2315</f>
        <v>0</v>
      </c>
      <c r="AL2249" s="88" t="str">
        <f>Master!AL2315</f>
        <v/>
      </c>
      <c r="AM2249" s="416"/>
      <c r="AN2249" s="416"/>
      <c r="AO2249" s="416"/>
      <c r="AP2249" s="416"/>
      <c r="AQ2249" s="416"/>
      <c r="AR2249" s="416">
        <f t="shared" si="10"/>
        <v>0</v>
      </c>
      <c r="AS2249" s="417" t="str">
        <f t="shared" si="11"/>
        <v>#DIV/0!</v>
      </c>
      <c r="AT2249" s="416">
        <f t="shared" si="12"/>
        <v>0</v>
      </c>
      <c r="AU2249" s="417"/>
    </row>
    <row r="2250" hidden="1">
      <c r="A2250" s="88" t="str">
        <f>Master!A2316</f>
        <v>AAR18014</v>
      </c>
      <c r="B2250" s="414" t="str">
        <f>Master!B2316</f>
        <v/>
      </c>
      <c r="C2250" s="414" t="str">
        <f>Master!C2316</f>
        <v/>
      </c>
      <c r="D2250" s="88" t="str">
        <f>Master!D2316</f>
        <v/>
      </c>
      <c r="E2250" s="406" t="str">
        <f>Master!E2316</f>
        <v/>
      </c>
      <c r="F2250" s="406">
        <f>Master!F2316</f>
        <v>0</v>
      </c>
      <c r="G2250" s="88" t="str">
        <f>Master!G2316</f>
        <v/>
      </c>
      <c r="H2250" s="88" t="str">
        <f>Master!H2316</f>
        <v/>
      </c>
      <c r="I2250" s="88" t="str">
        <f>Master!I2316</f>
        <v/>
      </c>
      <c r="J2250" s="88" t="str">
        <f>Master!J2316</f>
        <v>A'CROSS ARTS PTE LTD</v>
      </c>
      <c r="K2250" s="88" t="str">
        <f>Master!K2316</f>
        <v/>
      </c>
      <c r="L2250" s="88" t="str">
        <f>Master!L2316</f>
        <v/>
      </c>
      <c r="M2250" s="88" t="str">
        <f>Master!M2316</f>
        <v/>
      </c>
      <c r="N2250" s="88" t="str">
        <f>Master!N2316</f>
        <v/>
      </c>
      <c r="O2250" s="88" t="str">
        <f>Master!O2316</f>
        <v/>
      </c>
      <c r="P2250" s="88" t="str">
        <f>Master!P2316</f>
        <v/>
      </c>
      <c r="Q2250" s="88" t="str">
        <f>Master!Q2316</f>
        <v/>
      </c>
      <c r="R2250" s="406" t="str">
        <f>Master!R2316</f>
        <v/>
      </c>
      <c r="S2250" s="406">
        <f>Master!S2316</f>
        <v>0</v>
      </c>
      <c r="T2250" s="406" t="str">
        <f>Master!T2316</f>
        <v/>
      </c>
      <c r="U2250" s="406" t="str">
        <f>Master!U2316</f>
        <v/>
      </c>
      <c r="V2250" s="406" t="str">
        <f>Master!V2316</f>
        <v/>
      </c>
      <c r="W2250" s="406" t="str">
        <f>Master!W2316</f>
        <v/>
      </c>
      <c r="X2250" s="406" t="str">
        <f>Master!X2316</f>
        <v/>
      </c>
      <c r="Y2250" s="406" t="str">
        <f>Master!Y2316</f>
        <v/>
      </c>
      <c r="Z2250" s="406" t="str">
        <f>Master!Z2316</f>
        <v/>
      </c>
      <c r="AA2250" s="406" t="str">
        <f>Master!AA2316</f>
        <v/>
      </c>
      <c r="AB2250" s="406" t="str">
        <f>Master!AB2316</f>
        <v/>
      </c>
      <c r="AC2250" s="406" t="str">
        <f>Master!AC2316</f>
        <v/>
      </c>
      <c r="AD2250" s="406" t="str">
        <f>Master!AD2316</f>
        <v/>
      </c>
      <c r="AE2250" s="406" t="str">
        <f>Master!AE2316</f>
        <v/>
      </c>
      <c r="AF2250" s="406" t="str">
        <f>Master!AF2316</f>
        <v/>
      </c>
      <c r="AG2250" s="406" t="str">
        <f>Master!AG2316</f>
        <v/>
      </c>
      <c r="AH2250" s="88" t="str">
        <f>Master!AH2316</f>
        <v/>
      </c>
      <c r="AI2250" s="414" t="str">
        <f>Master!AI2316</f>
        <v/>
      </c>
      <c r="AJ2250" s="406" t="str">
        <f>Master!AJ2316</f>
        <v/>
      </c>
      <c r="AK2250" s="406">
        <f>Master!AK2316</f>
        <v>0</v>
      </c>
      <c r="AL2250" s="88" t="str">
        <f>Master!AL2316</f>
        <v/>
      </c>
      <c r="AM2250" s="416"/>
      <c r="AN2250" s="416"/>
      <c r="AO2250" s="416"/>
      <c r="AP2250" s="416"/>
      <c r="AQ2250" s="416"/>
      <c r="AR2250" s="416">
        <f t="shared" si="10"/>
        <v>0</v>
      </c>
      <c r="AS2250" s="417" t="str">
        <f t="shared" si="11"/>
        <v>#DIV/0!</v>
      </c>
      <c r="AT2250" s="416">
        <f t="shared" si="12"/>
        <v>0</v>
      </c>
      <c r="AU2250" s="417"/>
    </row>
    <row r="2251" hidden="1">
      <c r="A2251" s="88" t="str">
        <f>Master!A2317</f>
        <v>AAR18015</v>
      </c>
      <c r="B2251" s="414" t="str">
        <f>Master!B2317</f>
        <v/>
      </c>
      <c r="C2251" s="414" t="str">
        <f>Master!C2317</f>
        <v/>
      </c>
      <c r="D2251" s="88" t="str">
        <f>Master!D2317</f>
        <v/>
      </c>
      <c r="E2251" s="406" t="str">
        <f>Master!E2317</f>
        <v/>
      </c>
      <c r="F2251" s="406">
        <f>Master!F2317</f>
        <v>0</v>
      </c>
      <c r="G2251" s="88" t="str">
        <f>Master!G2317</f>
        <v/>
      </c>
      <c r="H2251" s="88" t="str">
        <f>Master!H2317</f>
        <v/>
      </c>
      <c r="I2251" s="88" t="str">
        <f>Master!I2317</f>
        <v/>
      </c>
      <c r="J2251" s="88" t="str">
        <f>Master!J2317</f>
        <v>A'CROSS ARTS PTE LTD</v>
      </c>
      <c r="K2251" s="88" t="str">
        <f>Master!K2317</f>
        <v/>
      </c>
      <c r="L2251" s="88" t="str">
        <f>Master!L2317</f>
        <v/>
      </c>
      <c r="M2251" s="88" t="str">
        <f>Master!M2317</f>
        <v/>
      </c>
      <c r="N2251" s="88" t="str">
        <f>Master!N2317</f>
        <v/>
      </c>
      <c r="O2251" s="88" t="str">
        <f>Master!O2317</f>
        <v/>
      </c>
      <c r="P2251" s="88" t="str">
        <f>Master!P2317</f>
        <v/>
      </c>
      <c r="Q2251" s="88" t="str">
        <f>Master!Q2317</f>
        <v/>
      </c>
      <c r="R2251" s="406" t="str">
        <f>Master!R2317</f>
        <v/>
      </c>
      <c r="S2251" s="406">
        <f>Master!S2317</f>
        <v>0</v>
      </c>
      <c r="T2251" s="406" t="str">
        <f>Master!T2317</f>
        <v/>
      </c>
      <c r="U2251" s="406" t="str">
        <f>Master!U2317</f>
        <v/>
      </c>
      <c r="V2251" s="406" t="str">
        <f>Master!V2317</f>
        <v/>
      </c>
      <c r="W2251" s="406" t="str">
        <f>Master!W2317</f>
        <v/>
      </c>
      <c r="X2251" s="406" t="str">
        <f>Master!X2317</f>
        <v/>
      </c>
      <c r="Y2251" s="406" t="str">
        <f>Master!Y2317</f>
        <v/>
      </c>
      <c r="Z2251" s="406" t="str">
        <f>Master!Z2317</f>
        <v/>
      </c>
      <c r="AA2251" s="406" t="str">
        <f>Master!AA2317</f>
        <v/>
      </c>
      <c r="AB2251" s="406" t="str">
        <f>Master!AB2317</f>
        <v/>
      </c>
      <c r="AC2251" s="406" t="str">
        <f>Master!AC2317</f>
        <v/>
      </c>
      <c r="AD2251" s="406" t="str">
        <f>Master!AD2317</f>
        <v/>
      </c>
      <c r="AE2251" s="406" t="str">
        <f>Master!AE2317</f>
        <v/>
      </c>
      <c r="AF2251" s="406" t="str">
        <f>Master!AF2317</f>
        <v/>
      </c>
      <c r="AG2251" s="406" t="str">
        <f>Master!AG2317</f>
        <v/>
      </c>
      <c r="AH2251" s="88" t="str">
        <f>Master!AH2317</f>
        <v/>
      </c>
      <c r="AI2251" s="414" t="str">
        <f>Master!AI2317</f>
        <v/>
      </c>
      <c r="AJ2251" s="406" t="str">
        <f>Master!AJ2317</f>
        <v/>
      </c>
      <c r="AK2251" s="406">
        <f>Master!AK2317</f>
        <v>0</v>
      </c>
      <c r="AL2251" s="88" t="str">
        <f>Master!AL2317</f>
        <v/>
      </c>
      <c r="AM2251" s="416"/>
      <c r="AN2251" s="416"/>
      <c r="AO2251" s="416"/>
      <c r="AP2251" s="416"/>
      <c r="AQ2251" s="416"/>
      <c r="AR2251" s="416">
        <f t="shared" si="10"/>
        <v>0</v>
      </c>
      <c r="AS2251" s="417" t="str">
        <f t="shared" si="11"/>
        <v>#DIV/0!</v>
      </c>
      <c r="AT2251" s="416">
        <f t="shared" si="12"/>
        <v>0</v>
      </c>
      <c r="AU2251" s="417"/>
    </row>
    <row r="2252" hidden="1">
      <c r="A2252" s="88" t="str">
        <f>Master!A2318</f>
        <v>AAR18016</v>
      </c>
      <c r="B2252" s="414" t="str">
        <f>Master!B2318</f>
        <v/>
      </c>
      <c r="C2252" s="414" t="str">
        <f>Master!C2318</f>
        <v/>
      </c>
      <c r="D2252" s="88" t="str">
        <f>Master!D2318</f>
        <v/>
      </c>
      <c r="E2252" s="406" t="str">
        <f>Master!E2318</f>
        <v/>
      </c>
      <c r="F2252" s="406">
        <f>Master!F2318</f>
        <v>0</v>
      </c>
      <c r="G2252" s="88" t="str">
        <f>Master!G2318</f>
        <v/>
      </c>
      <c r="H2252" s="88" t="str">
        <f>Master!H2318</f>
        <v/>
      </c>
      <c r="I2252" s="88" t="str">
        <f>Master!I2318</f>
        <v/>
      </c>
      <c r="J2252" s="88" t="str">
        <f>Master!J2318</f>
        <v>A'CROSS ARTS PTE LTD</v>
      </c>
      <c r="K2252" s="88" t="str">
        <f>Master!K2318</f>
        <v/>
      </c>
      <c r="L2252" s="88" t="str">
        <f>Master!L2318</f>
        <v/>
      </c>
      <c r="M2252" s="88" t="str">
        <f>Master!M2318</f>
        <v/>
      </c>
      <c r="N2252" s="88" t="str">
        <f>Master!N2318</f>
        <v/>
      </c>
      <c r="O2252" s="88" t="str">
        <f>Master!O2318</f>
        <v/>
      </c>
      <c r="P2252" s="88" t="str">
        <f>Master!P2318</f>
        <v/>
      </c>
      <c r="Q2252" s="88" t="str">
        <f>Master!Q2318</f>
        <v/>
      </c>
      <c r="R2252" s="406" t="str">
        <f>Master!R2318</f>
        <v/>
      </c>
      <c r="S2252" s="406">
        <f>Master!S2318</f>
        <v>0</v>
      </c>
      <c r="T2252" s="406" t="str">
        <f>Master!T2318</f>
        <v/>
      </c>
      <c r="U2252" s="406" t="str">
        <f>Master!U2318</f>
        <v/>
      </c>
      <c r="V2252" s="406" t="str">
        <f>Master!V2318</f>
        <v/>
      </c>
      <c r="W2252" s="406" t="str">
        <f>Master!W2318</f>
        <v/>
      </c>
      <c r="X2252" s="406" t="str">
        <f>Master!X2318</f>
        <v/>
      </c>
      <c r="Y2252" s="406" t="str">
        <f>Master!Y2318</f>
        <v/>
      </c>
      <c r="Z2252" s="406" t="str">
        <f>Master!Z2318</f>
        <v/>
      </c>
      <c r="AA2252" s="406" t="str">
        <f>Master!AA2318</f>
        <v/>
      </c>
      <c r="AB2252" s="406" t="str">
        <f>Master!AB2318</f>
        <v/>
      </c>
      <c r="AC2252" s="406" t="str">
        <f>Master!AC2318</f>
        <v/>
      </c>
      <c r="AD2252" s="406" t="str">
        <f>Master!AD2318</f>
        <v/>
      </c>
      <c r="AE2252" s="406" t="str">
        <f>Master!AE2318</f>
        <v/>
      </c>
      <c r="AF2252" s="406" t="str">
        <f>Master!AF2318</f>
        <v/>
      </c>
      <c r="AG2252" s="406" t="str">
        <f>Master!AG2318</f>
        <v/>
      </c>
      <c r="AH2252" s="88" t="str">
        <f>Master!AH2318</f>
        <v/>
      </c>
      <c r="AI2252" s="414" t="str">
        <f>Master!AI2318</f>
        <v/>
      </c>
      <c r="AJ2252" s="406" t="str">
        <f>Master!AJ2318</f>
        <v/>
      </c>
      <c r="AK2252" s="406">
        <f>Master!AK2318</f>
        <v>0</v>
      </c>
      <c r="AL2252" s="88" t="str">
        <f>Master!AL2318</f>
        <v/>
      </c>
      <c r="AM2252" s="416"/>
      <c r="AN2252" s="416"/>
      <c r="AO2252" s="416"/>
      <c r="AP2252" s="416"/>
      <c r="AQ2252" s="416"/>
      <c r="AR2252" s="416">
        <f t="shared" si="10"/>
        <v>0</v>
      </c>
      <c r="AS2252" s="417" t="str">
        <f t="shared" si="11"/>
        <v>#DIV/0!</v>
      </c>
      <c r="AT2252" s="416">
        <f t="shared" si="12"/>
        <v>0</v>
      </c>
      <c r="AU2252" s="417"/>
    </row>
    <row r="2253" hidden="1">
      <c r="A2253" s="88" t="str">
        <f>Master!A2319</f>
        <v>AAR18017</v>
      </c>
      <c r="B2253" s="414" t="str">
        <f>Master!B2319</f>
        <v/>
      </c>
      <c r="C2253" s="414" t="str">
        <f>Master!C2319</f>
        <v/>
      </c>
      <c r="D2253" s="88" t="str">
        <f>Master!D2319</f>
        <v/>
      </c>
      <c r="E2253" s="406" t="str">
        <f>Master!E2319</f>
        <v/>
      </c>
      <c r="F2253" s="406">
        <f>Master!F2319</f>
        <v>0</v>
      </c>
      <c r="G2253" s="88" t="str">
        <f>Master!G2319</f>
        <v/>
      </c>
      <c r="H2253" s="88" t="str">
        <f>Master!H2319</f>
        <v/>
      </c>
      <c r="I2253" s="88" t="str">
        <f>Master!I2319</f>
        <v/>
      </c>
      <c r="J2253" s="88" t="str">
        <f>Master!J2319</f>
        <v>A'CROSS ARTS PTE LTD</v>
      </c>
      <c r="K2253" s="88" t="str">
        <f>Master!K2319</f>
        <v/>
      </c>
      <c r="L2253" s="88" t="str">
        <f>Master!L2319</f>
        <v/>
      </c>
      <c r="M2253" s="88" t="str">
        <f>Master!M2319</f>
        <v/>
      </c>
      <c r="N2253" s="88" t="str">
        <f>Master!N2319</f>
        <v/>
      </c>
      <c r="O2253" s="88" t="str">
        <f>Master!O2319</f>
        <v/>
      </c>
      <c r="P2253" s="88" t="str">
        <f>Master!P2319</f>
        <v/>
      </c>
      <c r="Q2253" s="88" t="str">
        <f>Master!Q2319</f>
        <v/>
      </c>
      <c r="R2253" s="406" t="str">
        <f>Master!R2319</f>
        <v/>
      </c>
      <c r="S2253" s="406">
        <f>Master!S2319</f>
        <v>0</v>
      </c>
      <c r="T2253" s="406" t="str">
        <f>Master!T2319</f>
        <v/>
      </c>
      <c r="U2253" s="406" t="str">
        <f>Master!U2319</f>
        <v/>
      </c>
      <c r="V2253" s="406" t="str">
        <f>Master!V2319</f>
        <v/>
      </c>
      <c r="W2253" s="406" t="str">
        <f>Master!W2319</f>
        <v/>
      </c>
      <c r="X2253" s="406" t="str">
        <f>Master!X2319</f>
        <v/>
      </c>
      <c r="Y2253" s="406" t="str">
        <f>Master!Y2319</f>
        <v/>
      </c>
      <c r="Z2253" s="406" t="str">
        <f>Master!Z2319</f>
        <v/>
      </c>
      <c r="AA2253" s="406" t="str">
        <f>Master!AA2319</f>
        <v/>
      </c>
      <c r="AB2253" s="406" t="str">
        <f>Master!AB2319</f>
        <v/>
      </c>
      <c r="AC2253" s="406" t="str">
        <f>Master!AC2319</f>
        <v/>
      </c>
      <c r="AD2253" s="406" t="str">
        <f>Master!AD2319</f>
        <v/>
      </c>
      <c r="AE2253" s="406" t="str">
        <f>Master!AE2319</f>
        <v/>
      </c>
      <c r="AF2253" s="406" t="str">
        <f>Master!AF2319</f>
        <v/>
      </c>
      <c r="AG2253" s="406" t="str">
        <f>Master!AG2319</f>
        <v/>
      </c>
      <c r="AH2253" s="88" t="str">
        <f>Master!AH2319</f>
        <v/>
      </c>
      <c r="AI2253" s="414" t="str">
        <f>Master!AI2319</f>
        <v/>
      </c>
      <c r="AJ2253" s="406" t="str">
        <f>Master!AJ2319</f>
        <v/>
      </c>
      <c r="AK2253" s="406">
        <f>Master!AK2319</f>
        <v>0</v>
      </c>
      <c r="AL2253" s="88" t="str">
        <f>Master!AL2319</f>
        <v/>
      </c>
      <c r="AM2253" s="416"/>
      <c r="AN2253" s="416"/>
      <c r="AO2253" s="416"/>
      <c r="AP2253" s="416"/>
      <c r="AQ2253" s="416"/>
      <c r="AR2253" s="416">
        <f t="shared" si="10"/>
        <v>0</v>
      </c>
      <c r="AS2253" s="417" t="str">
        <f t="shared" si="11"/>
        <v>#DIV/0!</v>
      </c>
      <c r="AT2253" s="416">
        <f t="shared" si="12"/>
        <v>0</v>
      </c>
      <c r="AU2253" s="417"/>
    </row>
    <row r="2254" hidden="1">
      <c r="A2254" s="88" t="str">
        <f>Master!A2320</f>
        <v>AAR18018</v>
      </c>
      <c r="B2254" s="414" t="str">
        <f>Master!B2320</f>
        <v/>
      </c>
      <c r="C2254" s="414" t="str">
        <f>Master!C2320</f>
        <v/>
      </c>
      <c r="D2254" s="88" t="str">
        <f>Master!D2320</f>
        <v/>
      </c>
      <c r="E2254" s="406" t="str">
        <f>Master!E2320</f>
        <v/>
      </c>
      <c r="F2254" s="406">
        <f>Master!F2320</f>
        <v>0</v>
      </c>
      <c r="G2254" s="88" t="str">
        <f>Master!G2320</f>
        <v/>
      </c>
      <c r="H2254" s="88" t="str">
        <f>Master!H2320</f>
        <v/>
      </c>
      <c r="I2254" s="88" t="str">
        <f>Master!I2320</f>
        <v/>
      </c>
      <c r="J2254" s="88" t="str">
        <f>Master!J2320</f>
        <v>A'CROSS ARTS PTE LTD</v>
      </c>
      <c r="K2254" s="88" t="str">
        <f>Master!K2320</f>
        <v/>
      </c>
      <c r="L2254" s="88" t="str">
        <f>Master!L2320</f>
        <v/>
      </c>
      <c r="M2254" s="88" t="str">
        <f>Master!M2320</f>
        <v/>
      </c>
      <c r="N2254" s="88" t="str">
        <f>Master!N2320</f>
        <v/>
      </c>
      <c r="O2254" s="88" t="str">
        <f>Master!O2320</f>
        <v/>
      </c>
      <c r="P2254" s="88" t="str">
        <f>Master!P2320</f>
        <v/>
      </c>
      <c r="Q2254" s="88" t="str">
        <f>Master!Q2320</f>
        <v/>
      </c>
      <c r="R2254" s="406" t="str">
        <f>Master!R2320</f>
        <v/>
      </c>
      <c r="S2254" s="406">
        <f>Master!S2320</f>
        <v>0</v>
      </c>
      <c r="T2254" s="406" t="str">
        <f>Master!T2320</f>
        <v/>
      </c>
      <c r="U2254" s="406" t="str">
        <f>Master!U2320</f>
        <v/>
      </c>
      <c r="V2254" s="406" t="str">
        <f>Master!V2320</f>
        <v/>
      </c>
      <c r="W2254" s="406" t="str">
        <f>Master!W2320</f>
        <v/>
      </c>
      <c r="X2254" s="406" t="str">
        <f>Master!X2320</f>
        <v/>
      </c>
      <c r="Y2254" s="406" t="str">
        <f>Master!Y2320</f>
        <v/>
      </c>
      <c r="Z2254" s="406" t="str">
        <f>Master!Z2320</f>
        <v/>
      </c>
      <c r="AA2254" s="406" t="str">
        <f>Master!AA2320</f>
        <v/>
      </c>
      <c r="AB2254" s="406" t="str">
        <f>Master!AB2320</f>
        <v/>
      </c>
      <c r="AC2254" s="406" t="str">
        <f>Master!AC2320</f>
        <v/>
      </c>
      <c r="AD2254" s="406" t="str">
        <f>Master!AD2320</f>
        <v/>
      </c>
      <c r="AE2254" s="406" t="str">
        <f>Master!AE2320</f>
        <v/>
      </c>
      <c r="AF2254" s="406" t="str">
        <f>Master!AF2320</f>
        <v/>
      </c>
      <c r="AG2254" s="406" t="str">
        <f>Master!AG2320</f>
        <v/>
      </c>
      <c r="AH2254" s="88" t="str">
        <f>Master!AH2320</f>
        <v/>
      </c>
      <c r="AI2254" s="414" t="str">
        <f>Master!AI2320</f>
        <v/>
      </c>
      <c r="AJ2254" s="406" t="str">
        <f>Master!AJ2320</f>
        <v/>
      </c>
      <c r="AK2254" s="406">
        <f>Master!AK2320</f>
        <v>0</v>
      </c>
      <c r="AL2254" s="88" t="str">
        <f>Master!AL2320</f>
        <v/>
      </c>
      <c r="AM2254" s="416"/>
      <c r="AN2254" s="416"/>
      <c r="AO2254" s="416"/>
      <c r="AP2254" s="416"/>
      <c r="AQ2254" s="416"/>
      <c r="AR2254" s="416">
        <f t="shared" si="10"/>
        <v>0</v>
      </c>
      <c r="AS2254" s="417" t="str">
        <f t="shared" si="11"/>
        <v>#DIV/0!</v>
      </c>
      <c r="AT2254" s="416">
        <f t="shared" si="12"/>
        <v>0</v>
      </c>
      <c r="AU2254" s="417"/>
    </row>
    <row r="2255" hidden="1">
      <c r="A2255" s="88" t="str">
        <f>Master!A2321</f>
        <v>AAR18019</v>
      </c>
      <c r="B2255" s="414" t="str">
        <f>Master!B2321</f>
        <v/>
      </c>
      <c r="C2255" s="414" t="str">
        <f>Master!C2321</f>
        <v/>
      </c>
      <c r="D2255" s="88" t="str">
        <f>Master!D2321</f>
        <v/>
      </c>
      <c r="E2255" s="406" t="str">
        <f>Master!E2321</f>
        <v/>
      </c>
      <c r="F2255" s="406">
        <f>Master!F2321</f>
        <v>0</v>
      </c>
      <c r="G2255" s="88" t="str">
        <f>Master!G2321</f>
        <v/>
      </c>
      <c r="H2255" s="88" t="str">
        <f>Master!H2321</f>
        <v/>
      </c>
      <c r="I2255" s="88" t="str">
        <f>Master!I2321</f>
        <v/>
      </c>
      <c r="J2255" s="88" t="str">
        <f>Master!J2321</f>
        <v>A'CROSS ARTS PTE LTD</v>
      </c>
      <c r="K2255" s="88" t="str">
        <f>Master!K2321</f>
        <v/>
      </c>
      <c r="L2255" s="88" t="str">
        <f>Master!L2321</f>
        <v/>
      </c>
      <c r="M2255" s="88" t="str">
        <f>Master!M2321</f>
        <v/>
      </c>
      <c r="N2255" s="88" t="str">
        <f>Master!N2321</f>
        <v/>
      </c>
      <c r="O2255" s="88" t="str">
        <f>Master!O2321</f>
        <v/>
      </c>
      <c r="P2255" s="88" t="str">
        <f>Master!P2321</f>
        <v/>
      </c>
      <c r="Q2255" s="88" t="str">
        <f>Master!Q2321</f>
        <v/>
      </c>
      <c r="R2255" s="406" t="str">
        <f>Master!R2321</f>
        <v/>
      </c>
      <c r="S2255" s="406">
        <f>Master!S2321</f>
        <v>0</v>
      </c>
      <c r="T2255" s="406" t="str">
        <f>Master!T2321</f>
        <v/>
      </c>
      <c r="U2255" s="406" t="str">
        <f>Master!U2321</f>
        <v/>
      </c>
      <c r="V2255" s="406" t="str">
        <f>Master!V2321</f>
        <v/>
      </c>
      <c r="W2255" s="406" t="str">
        <f>Master!W2321</f>
        <v/>
      </c>
      <c r="X2255" s="406" t="str">
        <f>Master!X2321</f>
        <v/>
      </c>
      <c r="Y2255" s="406" t="str">
        <f>Master!Y2321</f>
        <v/>
      </c>
      <c r="Z2255" s="406" t="str">
        <f>Master!Z2321</f>
        <v/>
      </c>
      <c r="AA2255" s="406" t="str">
        <f>Master!AA2321</f>
        <v/>
      </c>
      <c r="AB2255" s="406" t="str">
        <f>Master!AB2321</f>
        <v/>
      </c>
      <c r="AC2255" s="406" t="str">
        <f>Master!AC2321</f>
        <v/>
      </c>
      <c r="AD2255" s="406" t="str">
        <f>Master!AD2321</f>
        <v/>
      </c>
      <c r="AE2255" s="406" t="str">
        <f>Master!AE2321</f>
        <v/>
      </c>
      <c r="AF2255" s="406" t="str">
        <f>Master!AF2321</f>
        <v/>
      </c>
      <c r="AG2255" s="406" t="str">
        <f>Master!AG2321</f>
        <v/>
      </c>
      <c r="AH2255" s="88" t="str">
        <f>Master!AH2321</f>
        <v/>
      </c>
      <c r="AI2255" s="414" t="str">
        <f>Master!AI2321</f>
        <v/>
      </c>
      <c r="AJ2255" s="406" t="str">
        <f>Master!AJ2321</f>
        <v/>
      </c>
      <c r="AK2255" s="406">
        <f>Master!AK2321</f>
        <v>0</v>
      </c>
      <c r="AL2255" s="88" t="str">
        <f>Master!AL2321</f>
        <v/>
      </c>
      <c r="AM2255" s="416"/>
      <c r="AN2255" s="416"/>
      <c r="AO2255" s="416"/>
      <c r="AP2255" s="416"/>
      <c r="AQ2255" s="416"/>
      <c r="AR2255" s="416">
        <f t="shared" si="10"/>
        <v>0</v>
      </c>
      <c r="AS2255" s="417" t="str">
        <f t="shared" si="11"/>
        <v>#DIV/0!</v>
      </c>
      <c r="AT2255" s="416">
        <f t="shared" si="12"/>
        <v>0</v>
      </c>
      <c r="AU2255" s="417"/>
    </row>
    <row r="2256" hidden="1">
      <c r="A2256" s="88" t="str">
        <f>Master!A2322</f>
        <v>AAR18020</v>
      </c>
      <c r="B2256" s="414" t="str">
        <f>Master!B2322</f>
        <v/>
      </c>
      <c r="C2256" s="414" t="str">
        <f>Master!C2322</f>
        <v/>
      </c>
      <c r="D2256" s="88" t="str">
        <f>Master!D2322</f>
        <v/>
      </c>
      <c r="E2256" s="406" t="str">
        <f>Master!E2322</f>
        <v/>
      </c>
      <c r="F2256" s="406">
        <f>Master!F2322</f>
        <v>0</v>
      </c>
      <c r="G2256" s="88" t="str">
        <f>Master!G2322</f>
        <v/>
      </c>
      <c r="H2256" s="88" t="str">
        <f>Master!H2322</f>
        <v/>
      </c>
      <c r="I2256" s="88" t="str">
        <f>Master!I2322</f>
        <v/>
      </c>
      <c r="J2256" s="88" t="str">
        <f>Master!J2322</f>
        <v>A'CROSS ARTS PTE LTD</v>
      </c>
      <c r="K2256" s="88" t="str">
        <f>Master!K2322</f>
        <v/>
      </c>
      <c r="L2256" s="88" t="str">
        <f>Master!L2322</f>
        <v/>
      </c>
      <c r="M2256" s="88" t="str">
        <f>Master!M2322</f>
        <v/>
      </c>
      <c r="N2256" s="88" t="str">
        <f>Master!N2322</f>
        <v/>
      </c>
      <c r="O2256" s="88" t="str">
        <f>Master!O2322</f>
        <v/>
      </c>
      <c r="P2256" s="88" t="str">
        <f>Master!P2322</f>
        <v/>
      </c>
      <c r="Q2256" s="88" t="str">
        <f>Master!Q2322</f>
        <v/>
      </c>
      <c r="R2256" s="406" t="str">
        <f>Master!R2322</f>
        <v/>
      </c>
      <c r="S2256" s="406">
        <f>Master!S2322</f>
        <v>0</v>
      </c>
      <c r="T2256" s="406" t="str">
        <f>Master!T2322</f>
        <v/>
      </c>
      <c r="U2256" s="406" t="str">
        <f>Master!U2322</f>
        <v/>
      </c>
      <c r="V2256" s="406" t="str">
        <f>Master!V2322</f>
        <v/>
      </c>
      <c r="W2256" s="406" t="str">
        <f>Master!W2322</f>
        <v/>
      </c>
      <c r="X2256" s="406" t="str">
        <f>Master!X2322</f>
        <v/>
      </c>
      <c r="Y2256" s="406" t="str">
        <f>Master!Y2322</f>
        <v/>
      </c>
      <c r="Z2256" s="406" t="str">
        <f>Master!Z2322</f>
        <v/>
      </c>
      <c r="AA2256" s="406" t="str">
        <f>Master!AA2322</f>
        <v/>
      </c>
      <c r="AB2256" s="406" t="str">
        <f>Master!AB2322</f>
        <v/>
      </c>
      <c r="AC2256" s="406" t="str">
        <f>Master!AC2322</f>
        <v/>
      </c>
      <c r="AD2256" s="406" t="str">
        <f>Master!AD2322</f>
        <v/>
      </c>
      <c r="AE2256" s="406" t="str">
        <f>Master!AE2322</f>
        <v/>
      </c>
      <c r="AF2256" s="406" t="str">
        <f>Master!AF2322</f>
        <v/>
      </c>
      <c r="AG2256" s="406" t="str">
        <f>Master!AG2322</f>
        <v/>
      </c>
      <c r="AH2256" s="88" t="str">
        <f>Master!AH2322</f>
        <v/>
      </c>
      <c r="AI2256" s="414" t="str">
        <f>Master!AI2322</f>
        <v/>
      </c>
      <c r="AJ2256" s="406" t="str">
        <f>Master!AJ2322</f>
        <v/>
      </c>
      <c r="AK2256" s="406">
        <f>Master!AK2322</f>
        <v>0</v>
      </c>
      <c r="AL2256" s="88" t="str">
        <f>Master!AL2322</f>
        <v/>
      </c>
      <c r="AM2256" s="416"/>
      <c r="AN2256" s="416"/>
      <c r="AO2256" s="416"/>
      <c r="AP2256" s="416"/>
      <c r="AQ2256" s="416"/>
      <c r="AR2256" s="416">
        <f t="shared" si="10"/>
        <v>0</v>
      </c>
      <c r="AS2256" s="417" t="str">
        <f t="shared" si="11"/>
        <v>#DIV/0!</v>
      </c>
      <c r="AT2256" s="416">
        <f t="shared" si="12"/>
        <v>0</v>
      </c>
      <c r="AU2256" s="417"/>
    </row>
    <row r="2257" hidden="1">
      <c r="A2257" s="88" t="str">
        <f>Master!A2323</f>
        <v>AAR18021</v>
      </c>
      <c r="B2257" s="414" t="str">
        <f>Master!B2323</f>
        <v/>
      </c>
      <c r="C2257" s="414" t="str">
        <f>Master!C2323</f>
        <v/>
      </c>
      <c r="D2257" s="88" t="str">
        <f>Master!D2323</f>
        <v/>
      </c>
      <c r="E2257" s="406" t="str">
        <f>Master!E2323</f>
        <v/>
      </c>
      <c r="F2257" s="406">
        <f>Master!F2323</f>
        <v>0</v>
      </c>
      <c r="G2257" s="88" t="str">
        <f>Master!G2323</f>
        <v/>
      </c>
      <c r="H2257" s="88" t="str">
        <f>Master!H2323</f>
        <v/>
      </c>
      <c r="I2257" s="88" t="str">
        <f>Master!I2323</f>
        <v/>
      </c>
      <c r="J2257" s="88" t="str">
        <f>Master!J2323</f>
        <v>A'CROSS ARTS PTE LTD</v>
      </c>
      <c r="K2257" s="88" t="str">
        <f>Master!K2323</f>
        <v/>
      </c>
      <c r="L2257" s="88" t="str">
        <f>Master!L2323</f>
        <v/>
      </c>
      <c r="M2257" s="88" t="str">
        <f>Master!M2323</f>
        <v/>
      </c>
      <c r="N2257" s="88" t="str">
        <f>Master!N2323</f>
        <v/>
      </c>
      <c r="O2257" s="88" t="str">
        <f>Master!O2323</f>
        <v/>
      </c>
      <c r="P2257" s="88" t="str">
        <f>Master!P2323</f>
        <v/>
      </c>
      <c r="Q2257" s="88" t="str">
        <f>Master!Q2323</f>
        <v/>
      </c>
      <c r="R2257" s="406" t="str">
        <f>Master!R2323</f>
        <v/>
      </c>
      <c r="S2257" s="406">
        <f>Master!S2323</f>
        <v>0</v>
      </c>
      <c r="T2257" s="406" t="str">
        <f>Master!T2323</f>
        <v/>
      </c>
      <c r="U2257" s="406" t="str">
        <f>Master!U2323</f>
        <v/>
      </c>
      <c r="V2257" s="406" t="str">
        <f>Master!V2323</f>
        <v/>
      </c>
      <c r="W2257" s="406" t="str">
        <f>Master!W2323</f>
        <v/>
      </c>
      <c r="X2257" s="406" t="str">
        <f>Master!X2323</f>
        <v/>
      </c>
      <c r="Y2257" s="406" t="str">
        <f>Master!Y2323</f>
        <v/>
      </c>
      <c r="Z2257" s="406" t="str">
        <f>Master!Z2323</f>
        <v/>
      </c>
      <c r="AA2257" s="406" t="str">
        <f>Master!AA2323</f>
        <v/>
      </c>
      <c r="AB2257" s="406" t="str">
        <f>Master!AB2323</f>
        <v/>
      </c>
      <c r="AC2257" s="406" t="str">
        <f>Master!AC2323</f>
        <v/>
      </c>
      <c r="AD2257" s="406" t="str">
        <f>Master!AD2323</f>
        <v/>
      </c>
      <c r="AE2257" s="406" t="str">
        <f>Master!AE2323</f>
        <v/>
      </c>
      <c r="AF2257" s="406" t="str">
        <f>Master!AF2323</f>
        <v/>
      </c>
      <c r="AG2257" s="406" t="str">
        <f>Master!AG2323</f>
        <v/>
      </c>
      <c r="AH2257" s="88" t="str">
        <f>Master!AH2323</f>
        <v/>
      </c>
      <c r="AI2257" s="414" t="str">
        <f>Master!AI2323</f>
        <v/>
      </c>
      <c r="AJ2257" s="406" t="str">
        <f>Master!AJ2323</f>
        <v/>
      </c>
      <c r="AK2257" s="406">
        <f>Master!AK2323</f>
        <v>0</v>
      </c>
      <c r="AL2257" s="88" t="str">
        <f>Master!AL2323</f>
        <v/>
      </c>
      <c r="AM2257" s="416"/>
      <c r="AN2257" s="416"/>
      <c r="AO2257" s="416"/>
      <c r="AP2257" s="416"/>
      <c r="AQ2257" s="416"/>
      <c r="AR2257" s="416">
        <f t="shared" si="10"/>
        <v>0</v>
      </c>
      <c r="AS2257" s="417" t="str">
        <f t="shared" si="11"/>
        <v>#DIV/0!</v>
      </c>
      <c r="AT2257" s="416">
        <f t="shared" si="12"/>
        <v>0</v>
      </c>
      <c r="AU2257" s="417"/>
    </row>
    <row r="2258" hidden="1">
      <c r="A2258" s="88" t="str">
        <f>Master!A2324</f>
        <v>AAR18022</v>
      </c>
      <c r="B2258" s="414" t="str">
        <f>Master!B2324</f>
        <v/>
      </c>
      <c r="C2258" s="414" t="str">
        <f>Master!C2324</f>
        <v/>
      </c>
      <c r="D2258" s="88" t="str">
        <f>Master!D2324</f>
        <v/>
      </c>
      <c r="E2258" s="406" t="str">
        <f>Master!E2324</f>
        <v/>
      </c>
      <c r="F2258" s="406">
        <f>Master!F2324</f>
        <v>0</v>
      </c>
      <c r="G2258" s="88" t="str">
        <f>Master!G2324</f>
        <v/>
      </c>
      <c r="H2258" s="88" t="str">
        <f>Master!H2324</f>
        <v/>
      </c>
      <c r="I2258" s="88" t="str">
        <f>Master!I2324</f>
        <v/>
      </c>
      <c r="J2258" s="88" t="str">
        <f>Master!J2324</f>
        <v>A'CROSS ARTS PTE LTD</v>
      </c>
      <c r="K2258" s="88" t="str">
        <f>Master!K2324</f>
        <v/>
      </c>
      <c r="L2258" s="88" t="str">
        <f>Master!L2324</f>
        <v/>
      </c>
      <c r="M2258" s="88" t="str">
        <f>Master!M2324</f>
        <v/>
      </c>
      <c r="N2258" s="88" t="str">
        <f>Master!N2324</f>
        <v/>
      </c>
      <c r="O2258" s="88" t="str">
        <f>Master!O2324</f>
        <v/>
      </c>
      <c r="P2258" s="88" t="str">
        <f>Master!P2324</f>
        <v/>
      </c>
      <c r="Q2258" s="88" t="str">
        <f>Master!Q2324</f>
        <v/>
      </c>
      <c r="R2258" s="406" t="str">
        <f>Master!R2324</f>
        <v/>
      </c>
      <c r="S2258" s="406">
        <f>Master!S2324</f>
        <v>0</v>
      </c>
      <c r="T2258" s="406" t="str">
        <f>Master!T2324</f>
        <v/>
      </c>
      <c r="U2258" s="406" t="str">
        <f>Master!U2324</f>
        <v/>
      </c>
      <c r="V2258" s="406" t="str">
        <f>Master!V2324</f>
        <v/>
      </c>
      <c r="W2258" s="406" t="str">
        <f>Master!W2324</f>
        <v/>
      </c>
      <c r="X2258" s="406" t="str">
        <f>Master!X2324</f>
        <v/>
      </c>
      <c r="Y2258" s="406" t="str">
        <f>Master!Y2324</f>
        <v/>
      </c>
      <c r="Z2258" s="406" t="str">
        <f>Master!Z2324</f>
        <v/>
      </c>
      <c r="AA2258" s="406" t="str">
        <f>Master!AA2324</f>
        <v/>
      </c>
      <c r="AB2258" s="406" t="str">
        <f>Master!AB2324</f>
        <v/>
      </c>
      <c r="AC2258" s="406" t="str">
        <f>Master!AC2324</f>
        <v/>
      </c>
      <c r="AD2258" s="406" t="str">
        <f>Master!AD2324</f>
        <v/>
      </c>
      <c r="AE2258" s="406" t="str">
        <f>Master!AE2324</f>
        <v/>
      </c>
      <c r="AF2258" s="406" t="str">
        <f>Master!AF2324</f>
        <v/>
      </c>
      <c r="AG2258" s="406" t="str">
        <f>Master!AG2324</f>
        <v/>
      </c>
      <c r="AH2258" s="88" t="str">
        <f>Master!AH2324</f>
        <v/>
      </c>
      <c r="AI2258" s="414" t="str">
        <f>Master!AI2324</f>
        <v/>
      </c>
      <c r="AJ2258" s="406" t="str">
        <f>Master!AJ2324</f>
        <v/>
      </c>
      <c r="AK2258" s="406">
        <f>Master!AK2324</f>
        <v>0</v>
      </c>
      <c r="AL2258" s="88" t="str">
        <f>Master!AL2324</f>
        <v/>
      </c>
      <c r="AM2258" s="416"/>
      <c r="AN2258" s="416"/>
      <c r="AO2258" s="416"/>
      <c r="AP2258" s="416"/>
      <c r="AQ2258" s="416"/>
      <c r="AR2258" s="416">
        <f t="shared" si="10"/>
        <v>0</v>
      </c>
      <c r="AS2258" s="417" t="str">
        <f t="shared" si="11"/>
        <v>#DIV/0!</v>
      </c>
      <c r="AT2258" s="416">
        <f t="shared" si="12"/>
        <v>0</v>
      </c>
      <c r="AU2258" s="417"/>
    </row>
    <row r="2259" hidden="1">
      <c r="A2259" s="88" t="str">
        <f>Master!A2325</f>
        <v>AAR18023</v>
      </c>
      <c r="B2259" s="414" t="str">
        <f>Master!B2325</f>
        <v/>
      </c>
      <c r="C2259" s="414" t="str">
        <f>Master!C2325</f>
        <v/>
      </c>
      <c r="D2259" s="88" t="str">
        <f>Master!D2325</f>
        <v/>
      </c>
      <c r="E2259" s="406" t="str">
        <f>Master!E2325</f>
        <v/>
      </c>
      <c r="F2259" s="406">
        <f>Master!F2325</f>
        <v>0</v>
      </c>
      <c r="G2259" s="88" t="str">
        <f>Master!G2325</f>
        <v/>
      </c>
      <c r="H2259" s="88" t="str">
        <f>Master!H2325</f>
        <v/>
      </c>
      <c r="I2259" s="88" t="str">
        <f>Master!I2325</f>
        <v/>
      </c>
      <c r="J2259" s="88" t="str">
        <f>Master!J2325</f>
        <v>A'CROSS ARTS PTE LTD</v>
      </c>
      <c r="K2259" s="88" t="str">
        <f>Master!K2325</f>
        <v/>
      </c>
      <c r="L2259" s="88" t="str">
        <f>Master!L2325</f>
        <v/>
      </c>
      <c r="M2259" s="88" t="str">
        <f>Master!M2325</f>
        <v/>
      </c>
      <c r="N2259" s="88" t="str">
        <f>Master!N2325</f>
        <v/>
      </c>
      <c r="O2259" s="88" t="str">
        <f>Master!O2325</f>
        <v/>
      </c>
      <c r="P2259" s="88" t="str">
        <f>Master!P2325</f>
        <v/>
      </c>
      <c r="Q2259" s="88" t="str">
        <f>Master!Q2325</f>
        <v/>
      </c>
      <c r="R2259" s="406" t="str">
        <f>Master!R2325</f>
        <v/>
      </c>
      <c r="S2259" s="406">
        <f>Master!S2325</f>
        <v>0</v>
      </c>
      <c r="T2259" s="406" t="str">
        <f>Master!T2325</f>
        <v/>
      </c>
      <c r="U2259" s="406" t="str">
        <f>Master!U2325</f>
        <v/>
      </c>
      <c r="V2259" s="406" t="str">
        <f>Master!V2325</f>
        <v/>
      </c>
      <c r="W2259" s="406" t="str">
        <f>Master!W2325</f>
        <v/>
      </c>
      <c r="X2259" s="406" t="str">
        <f>Master!X2325</f>
        <v/>
      </c>
      <c r="Y2259" s="406" t="str">
        <f>Master!Y2325</f>
        <v/>
      </c>
      <c r="Z2259" s="406" t="str">
        <f>Master!Z2325</f>
        <v/>
      </c>
      <c r="AA2259" s="406" t="str">
        <f>Master!AA2325</f>
        <v/>
      </c>
      <c r="AB2259" s="406" t="str">
        <f>Master!AB2325</f>
        <v/>
      </c>
      <c r="AC2259" s="406" t="str">
        <f>Master!AC2325</f>
        <v/>
      </c>
      <c r="AD2259" s="406" t="str">
        <f>Master!AD2325</f>
        <v/>
      </c>
      <c r="AE2259" s="406" t="str">
        <f>Master!AE2325</f>
        <v/>
      </c>
      <c r="AF2259" s="406" t="str">
        <f>Master!AF2325</f>
        <v/>
      </c>
      <c r="AG2259" s="406" t="str">
        <f>Master!AG2325</f>
        <v/>
      </c>
      <c r="AH2259" s="88" t="str">
        <f>Master!AH2325</f>
        <v/>
      </c>
      <c r="AI2259" s="414" t="str">
        <f>Master!AI2325</f>
        <v/>
      </c>
      <c r="AJ2259" s="406" t="str">
        <f>Master!AJ2325</f>
        <v/>
      </c>
      <c r="AK2259" s="406">
        <f>Master!AK2325</f>
        <v>0</v>
      </c>
      <c r="AL2259" s="88" t="str">
        <f>Master!AL2325</f>
        <v/>
      </c>
      <c r="AM2259" s="416"/>
      <c r="AN2259" s="416"/>
      <c r="AO2259" s="416"/>
      <c r="AP2259" s="416"/>
      <c r="AQ2259" s="416"/>
      <c r="AR2259" s="416">
        <f t="shared" si="10"/>
        <v>0</v>
      </c>
      <c r="AS2259" s="417" t="str">
        <f t="shared" si="11"/>
        <v>#DIV/0!</v>
      </c>
      <c r="AT2259" s="416">
        <f t="shared" si="12"/>
        <v>0</v>
      </c>
      <c r="AU2259" s="417"/>
    </row>
    <row r="2260" hidden="1">
      <c r="A2260" s="88" t="str">
        <f>Master!A2326</f>
        <v>AAR18024</v>
      </c>
      <c r="B2260" s="414" t="str">
        <f>Master!B2326</f>
        <v/>
      </c>
      <c r="C2260" s="414" t="str">
        <f>Master!C2326</f>
        <v/>
      </c>
      <c r="D2260" s="88" t="str">
        <f>Master!D2326</f>
        <v/>
      </c>
      <c r="E2260" s="406" t="str">
        <f>Master!E2326</f>
        <v/>
      </c>
      <c r="F2260" s="406">
        <f>Master!F2326</f>
        <v>0</v>
      </c>
      <c r="G2260" s="88" t="str">
        <f>Master!G2326</f>
        <v/>
      </c>
      <c r="H2260" s="88" t="str">
        <f>Master!H2326</f>
        <v/>
      </c>
      <c r="I2260" s="88" t="str">
        <f>Master!I2326</f>
        <v/>
      </c>
      <c r="J2260" s="88" t="str">
        <f>Master!J2326</f>
        <v>A'CROSS ARTS PTE LTD</v>
      </c>
      <c r="K2260" s="88" t="str">
        <f>Master!K2326</f>
        <v/>
      </c>
      <c r="L2260" s="88" t="str">
        <f>Master!L2326</f>
        <v/>
      </c>
      <c r="M2260" s="88" t="str">
        <f>Master!M2326</f>
        <v/>
      </c>
      <c r="N2260" s="88" t="str">
        <f>Master!N2326</f>
        <v/>
      </c>
      <c r="O2260" s="88" t="str">
        <f>Master!O2326</f>
        <v/>
      </c>
      <c r="P2260" s="88" t="str">
        <f>Master!P2326</f>
        <v/>
      </c>
      <c r="Q2260" s="88" t="str">
        <f>Master!Q2326</f>
        <v/>
      </c>
      <c r="R2260" s="406" t="str">
        <f>Master!R2326</f>
        <v/>
      </c>
      <c r="S2260" s="406">
        <f>Master!S2326</f>
        <v>0</v>
      </c>
      <c r="T2260" s="406" t="str">
        <f>Master!T2326</f>
        <v/>
      </c>
      <c r="U2260" s="406" t="str">
        <f>Master!U2326</f>
        <v/>
      </c>
      <c r="V2260" s="406" t="str">
        <f>Master!V2326</f>
        <v/>
      </c>
      <c r="W2260" s="406" t="str">
        <f>Master!W2326</f>
        <v/>
      </c>
      <c r="X2260" s="406" t="str">
        <f>Master!X2326</f>
        <v/>
      </c>
      <c r="Y2260" s="406" t="str">
        <f>Master!Y2326</f>
        <v/>
      </c>
      <c r="Z2260" s="406" t="str">
        <f>Master!Z2326</f>
        <v/>
      </c>
      <c r="AA2260" s="406" t="str">
        <f>Master!AA2326</f>
        <v/>
      </c>
      <c r="AB2260" s="406" t="str">
        <f>Master!AB2326</f>
        <v/>
      </c>
      <c r="AC2260" s="406" t="str">
        <f>Master!AC2326</f>
        <v/>
      </c>
      <c r="AD2260" s="406" t="str">
        <f>Master!AD2326</f>
        <v/>
      </c>
      <c r="AE2260" s="406" t="str">
        <f>Master!AE2326</f>
        <v/>
      </c>
      <c r="AF2260" s="406" t="str">
        <f>Master!AF2326</f>
        <v/>
      </c>
      <c r="AG2260" s="406" t="str">
        <f>Master!AG2326</f>
        <v/>
      </c>
      <c r="AH2260" s="88" t="str">
        <f>Master!AH2326</f>
        <v/>
      </c>
      <c r="AI2260" s="414" t="str">
        <f>Master!AI2326</f>
        <v/>
      </c>
      <c r="AJ2260" s="406" t="str">
        <f>Master!AJ2326</f>
        <v/>
      </c>
      <c r="AK2260" s="406">
        <f>Master!AK2326</f>
        <v>0</v>
      </c>
      <c r="AL2260" s="88" t="str">
        <f>Master!AL2326</f>
        <v/>
      </c>
      <c r="AM2260" s="416"/>
      <c r="AN2260" s="416"/>
      <c r="AO2260" s="416"/>
      <c r="AP2260" s="416"/>
      <c r="AQ2260" s="416"/>
      <c r="AR2260" s="416">
        <f t="shared" si="10"/>
        <v>0</v>
      </c>
      <c r="AS2260" s="417" t="str">
        <f t="shared" si="11"/>
        <v>#DIV/0!</v>
      </c>
      <c r="AT2260" s="416">
        <f t="shared" si="12"/>
        <v>0</v>
      </c>
      <c r="AU2260" s="417"/>
    </row>
    <row r="2261" hidden="1">
      <c r="A2261" s="88" t="str">
        <f>Master!A2327</f>
        <v>AAR18025</v>
      </c>
      <c r="B2261" s="414" t="str">
        <f>Master!B2327</f>
        <v/>
      </c>
      <c r="C2261" s="414" t="str">
        <f>Master!C2327</f>
        <v/>
      </c>
      <c r="D2261" s="88" t="str">
        <f>Master!D2327</f>
        <v/>
      </c>
      <c r="E2261" s="406" t="str">
        <f>Master!E2327</f>
        <v/>
      </c>
      <c r="F2261" s="406">
        <f>Master!F2327</f>
        <v>0</v>
      </c>
      <c r="G2261" s="88" t="str">
        <f>Master!G2327</f>
        <v/>
      </c>
      <c r="H2261" s="88" t="str">
        <f>Master!H2327</f>
        <v/>
      </c>
      <c r="I2261" s="88" t="str">
        <f>Master!I2327</f>
        <v/>
      </c>
      <c r="J2261" s="88" t="str">
        <f>Master!J2327</f>
        <v>A'CROSS ARTS PTE LTD</v>
      </c>
      <c r="K2261" s="88" t="str">
        <f>Master!K2327</f>
        <v/>
      </c>
      <c r="L2261" s="88" t="str">
        <f>Master!L2327</f>
        <v/>
      </c>
      <c r="M2261" s="88" t="str">
        <f>Master!M2327</f>
        <v/>
      </c>
      <c r="N2261" s="88" t="str">
        <f>Master!N2327</f>
        <v/>
      </c>
      <c r="O2261" s="88" t="str">
        <f>Master!O2327</f>
        <v/>
      </c>
      <c r="P2261" s="88" t="str">
        <f>Master!P2327</f>
        <v/>
      </c>
      <c r="Q2261" s="88" t="str">
        <f>Master!Q2327</f>
        <v/>
      </c>
      <c r="R2261" s="406" t="str">
        <f>Master!R2327</f>
        <v/>
      </c>
      <c r="S2261" s="406">
        <f>Master!S2327</f>
        <v>0</v>
      </c>
      <c r="T2261" s="406" t="str">
        <f>Master!T2327</f>
        <v/>
      </c>
      <c r="U2261" s="406" t="str">
        <f>Master!U2327</f>
        <v/>
      </c>
      <c r="V2261" s="406" t="str">
        <f>Master!V2327</f>
        <v/>
      </c>
      <c r="W2261" s="406" t="str">
        <f>Master!W2327</f>
        <v/>
      </c>
      <c r="X2261" s="406" t="str">
        <f>Master!X2327</f>
        <v/>
      </c>
      <c r="Y2261" s="406" t="str">
        <f>Master!Y2327</f>
        <v/>
      </c>
      <c r="Z2261" s="406" t="str">
        <f>Master!Z2327</f>
        <v/>
      </c>
      <c r="AA2261" s="406" t="str">
        <f>Master!AA2327</f>
        <v/>
      </c>
      <c r="AB2261" s="406" t="str">
        <f>Master!AB2327</f>
        <v/>
      </c>
      <c r="AC2261" s="406" t="str">
        <f>Master!AC2327</f>
        <v/>
      </c>
      <c r="AD2261" s="406" t="str">
        <f>Master!AD2327</f>
        <v/>
      </c>
      <c r="AE2261" s="406" t="str">
        <f>Master!AE2327</f>
        <v/>
      </c>
      <c r="AF2261" s="406" t="str">
        <f>Master!AF2327</f>
        <v/>
      </c>
      <c r="AG2261" s="406" t="str">
        <f>Master!AG2327</f>
        <v/>
      </c>
      <c r="AH2261" s="88" t="str">
        <f>Master!AH2327</f>
        <v/>
      </c>
      <c r="AI2261" s="414" t="str">
        <f>Master!AI2327</f>
        <v/>
      </c>
      <c r="AJ2261" s="406" t="str">
        <f>Master!AJ2327</f>
        <v/>
      </c>
      <c r="AK2261" s="406">
        <f>Master!AK2327</f>
        <v>0</v>
      </c>
      <c r="AL2261" s="88" t="str">
        <f>Master!AL2327</f>
        <v/>
      </c>
      <c r="AM2261" s="416"/>
      <c r="AN2261" s="416"/>
      <c r="AO2261" s="416"/>
      <c r="AP2261" s="416"/>
      <c r="AQ2261" s="416"/>
      <c r="AR2261" s="416">
        <f t="shared" si="10"/>
        <v>0</v>
      </c>
      <c r="AS2261" s="417" t="str">
        <f t="shared" si="11"/>
        <v>#DIV/0!</v>
      </c>
      <c r="AT2261" s="416">
        <f t="shared" si="12"/>
        <v>0</v>
      </c>
      <c r="AU2261" s="417"/>
    </row>
    <row r="2262" hidden="1">
      <c r="A2262" s="88" t="str">
        <f>Master!A2328</f>
        <v>AAR18026</v>
      </c>
      <c r="B2262" s="414" t="str">
        <f>Master!B2328</f>
        <v/>
      </c>
      <c r="C2262" s="414" t="str">
        <f>Master!C2328</f>
        <v/>
      </c>
      <c r="D2262" s="88" t="str">
        <f>Master!D2328</f>
        <v/>
      </c>
      <c r="E2262" s="406" t="str">
        <f>Master!E2328</f>
        <v/>
      </c>
      <c r="F2262" s="406">
        <f>Master!F2328</f>
        <v>0</v>
      </c>
      <c r="G2262" s="88" t="str">
        <f>Master!G2328</f>
        <v/>
      </c>
      <c r="H2262" s="88" t="str">
        <f>Master!H2328</f>
        <v/>
      </c>
      <c r="I2262" s="88" t="str">
        <f>Master!I2328</f>
        <v/>
      </c>
      <c r="J2262" s="88" t="str">
        <f>Master!J2328</f>
        <v>A'CROSS ARTS PTE LTD</v>
      </c>
      <c r="K2262" s="88" t="str">
        <f>Master!K2328</f>
        <v/>
      </c>
      <c r="L2262" s="88" t="str">
        <f>Master!L2328</f>
        <v/>
      </c>
      <c r="M2262" s="88" t="str">
        <f>Master!M2328</f>
        <v/>
      </c>
      <c r="N2262" s="88" t="str">
        <f>Master!N2328</f>
        <v/>
      </c>
      <c r="O2262" s="88" t="str">
        <f>Master!O2328</f>
        <v/>
      </c>
      <c r="P2262" s="88" t="str">
        <f>Master!P2328</f>
        <v/>
      </c>
      <c r="Q2262" s="88" t="str">
        <f>Master!Q2328</f>
        <v/>
      </c>
      <c r="R2262" s="406" t="str">
        <f>Master!R2328</f>
        <v/>
      </c>
      <c r="S2262" s="406">
        <f>Master!S2328</f>
        <v>0</v>
      </c>
      <c r="T2262" s="406" t="str">
        <f>Master!T2328</f>
        <v/>
      </c>
      <c r="U2262" s="406" t="str">
        <f>Master!U2328</f>
        <v/>
      </c>
      <c r="V2262" s="406" t="str">
        <f>Master!V2328</f>
        <v/>
      </c>
      <c r="W2262" s="406" t="str">
        <f>Master!W2328</f>
        <v/>
      </c>
      <c r="X2262" s="406" t="str">
        <f>Master!X2328</f>
        <v/>
      </c>
      <c r="Y2262" s="406" t="str">
        <f>Master!Y2328</f>
        <v/>
      </c>
      <c r="Z2262" s="406" t="str">
        <f>Master!Z2328</f>
        <v/>
      </c>
      <c r="AA2262" s="406" t="str">
        <f>Master!AA2328</f>
        <v/>
      </c>
      <c r="AB2262" s="406" t="str">
        <f>Master!AB2328</f>
        <v/>
      </c>
      <c r="AC2262" s="406" t="str">
        <f>Master!AC2328</f>
        <v/>
      </c>
      <c r="AD2262" s="406" t="str">
        <f>Master!AD2328</f>
        <v/>
      </c>
      <c r="AE2262" s="406" t="str">
        <f>Master!AE2328</f>
        <v/>
      </c>
      <c r="AF2262" s="406" t="str">
        <f>Master!AF2328</f>
        <v/>
      </c>
      <c r="AG2262" s="406" t="str">
        <f>Master!AG2328</f>
        <v/>
      </c>
      <c r="AH2262" s="88" t="str">
        <f>Master!AH2328</f>
        <v/>
      </c>
      <c r="AI2262" s="414" t="str">
        <f>Master!AI2328</f>
        <v/>
      </c>
      <c r="AJ2262" s="406" t="str">
        <f>Master!AJ2328</f>
        <v/>
      </c>
      <c r="AK2262" s="406">
        <f>Master!AK2328</f>
        <v>0</v>
      </c>
      <c r="AL2262" s="88" t="str">
        <f>Master!AL2328</f>
        <v/>
      </c>
      <c r="AM2262" s="416"/>
      <c r="AN2262" s="416"/>
      <c r="AO2262" s="416"/>
      <c r="AP2262" s="416"/>
      <c r="AQ2262" s="416"/>
      <c r="AR2262" s="416">
        <f t="shared" si="10"/>
        <v>0</v>
      </c>
      <c r="AS2262" s="417" t="str">
        <f t="shared" si="11"/>
        <v>#DIV/0!</v>
      </c>
      <c r="AT2262" s="416">
        <f t="shared" si="12"/>
        <v>0</v>
      </c>
      <c r="AU2262" s="417"/>
    </row>
    <row r="2263" hidden="1">
      <c r="A2263" s="88" t="str">
        <f>Master!A2329</f>
        <v>AAR18027</v>
      </c>
      <c r="B2263" s="414" t="str">
        <f>Master!B2329</f>
        <v/>
      </c>
      <c r="C2263" s="414" t="str">
        <f>Master!C2329</f>
        <v/>
      </c>
      <c r="D2263" s="88" t="str">
        <f>Master!D2329</f>
        <v/>
      </c>
      <c r="E2263" s="406" t="str">
        <f>Master!E2329</f>
        <v/>
      </c>
      <c r="F2263" s="406">
        <f>Master!F2329</f>
        <v>0</v>
      </c>
      <c r="G2263" s="88" t="str">
        <f>Master!G2329</f>
        <v/>
      </c>
      <c r="H2263" s="88" t="str">
        <f>Master!H2329</f>
        <v/>
      </c>
      <c r="I2263" s="88" t="str">
        <f>Master!I2329</f>
        <v/>
      </c>
      <c r="J2263" s="88" t="str">
        <f>Master!J2329</f>
        <v>A'CROSS ARTS PTE LTD</v>
      </c>
      <c r="K2263" s="88" t="str">
        <f>Master!K2329</f>
        <v/>
      </c>
      <c r="L2263" s="88" t="str">
        <f>Master!L2329</f>
        <v/>
      </c>
      <c r="M2263" s="88" t="str">
        <f>Master!M2329</f>
        <v/>
      </c>
      <c r="N2263" s="88" t="str">
        <f>Master!N2329</f>
        <v/>
      </c>
      <c r="O2263" s="88" t="str">
        <f>Master!O2329</f>
        <v/>
      </c>
      <c r="P2263" s="88" t="str">
        <f>Master!P2329</f>
        <v/>
      </c>
      <c r="Q2263" s="88" t="str">
        <f>Master!Q2329</f>
        <v/>
      </c>
      <c r="R2263" s="406" t="str">
        <f>Master!R2329</f>
        <v/>
      </c>
      <c r="S2263" s="406">
        <f>Master!S2329</f>
        <v>0</v>
      </c>
      <c r="T2263" s="406" t="str">
        <f>Master!T2329</f>
        <v/>
      </c>
      <c r="U2263" s="406" t="str">
        <f>Master!U2329</f>
        <v/>
      </c>
      <c r="V2263" s="406" t="str">
        <f>Master!V2329</f>
        <v/>
      </c>
      <c r="W2263" s="406" t="str">
        <f>Master!W2329</f>
        <v/>
      </c>
      <c r="X2263" s="406" t="str">
        <f>Master!X2329</f>
        <v/>
      </c>
      <c r="Y2263" s="406" t="str">
        <f>Master!Y2329</f>
        <v/>
      </c>
      <c r="Z2263" s="406" t="str">
        <f>Master!Z2329</f>
        <v/>
      </c>
      <c r="AA2263" s="406" t="str">
        <f>Master!AA2329</f>
        <v/>
      </c>
      <c r="AB2263" s="406" t="str">
        <f>Master!AB2329</f>
        <v/>
      </c>
      <c r="AC2263" s="406" t="str">
        <f>Master!AC2329</f>
        <v/>
      </c>
      <c r="AD2263" s="406" t="str">
        <f>Master!AD2329</f>
        <v/>
      </c>
      <c r="AE2263" s="406" t="str">
        <f>Master!AE2329</f>
        <v/>
      </c>
      <c r="AF2263" s="406" t="str">
        <f>Master!AF2329</f>
        <v/>
      </c>
      <c r="AG2263" s="406" t="str">
        <f>Master!AG2329</f>
        <v/>
      </c>
      <c r="AH2263" s="88" t="str">
        <f>Master!AH2329</f>
        <v/>
      </c>
      <c r="AI2263" s="414" t="str">
        <f>Master!AI2329</f>
        <v/>
      </c>
      <c r="AJ2263" s="406" t="str">
        <f>Master!AJ2329</f>
        <v/>
      </c>
      <c r="AK2263" s="406">
        <f>Master!AK2329</f>
        <v>0</v>
      </c>
      <c r="AL2263" s="88" t="str">
        <f>Master!AL2329</f>
        <v/>
      </c>
      <c r="AM2263" s="416"/>
      <c r="AN2263" s="416"/>
      <c r="AO2263" s="416"/>
      <c r="AP2263" s="416"/>
      <c r="AQ2263" s="416"/>
      <c r="AR2263" s="416">
        <f t="shared" si="10"/>
        <v>0</v>
      </c>
      <c r="AS2263" s="417" t="str">
        <f t="shared" si="11"/>
        <v>#DIV/0!</v>
      </c>
      <c r="AT2263" s="416">
        <f t="shared" si="12"/>
        <v>0</v>
      </c>
      <c r="AU2263" s="417"/>
    </row>
    <row r="2264" hidden="1">
      <c r="A2264" s="88" t="str">
        <f>Master!A2330</f>
        <v>AAR18028</v>
      </c>
      <c r="B2264" s="414" t="str">
        <f>Master!B2330</f>
        <v/>
      </c>
      <c r="C2264" s="414" t="str">
        <f>Master!C2330</f>
        <v/>
      </c>
      <c r="D2264" s="88" t="str">
        <f>Master!D2330</f>
        <v/>
      </c>
      <c r="E2264" s="406" t="str">
        <f>Master!E2330</f>
        <v/>
      </c>
      <c r="F2264" s="406">
        <f>Master!F2330</f>
        <v>0</v>
      </c>
      <c r="G2264" s="88" t="str">
        <f>Master!G2330</f>
        <v/>
      </c>
      <c r="H2264" s="88" t="str">
        <f>Master!H2330</f>
        <v/>
      </c>
      <c r="I2264" s="88" t="str">
        <f>Master!I2330</f>
        <v/>
      </c>
      <c r="J2264" s="88" t="str">
        <f>Master!J2330</f>
        <v>A'CROSS ARTS PTE LTD</v>
      </c>
      <c r="K2264" s="88" t="str">
        <f>Master!K2330</f>
        <v/>
      </c>
      <c r="L2264" s="88" t="str">
        <f>Master!L2330</f>
        <v/>
      </c>
      <c r="M2264" s="88" t="str">
        <f>Master!M2330</f>
        <v/>
      </c>
      <c r="N2264" s="88" t="str">
        <f>Master!N2330</f>
        <v/>
      </c>
      <c r="O2264" s="88" t="str">
        <f>Master!O2330</f>
        <v/>
      </c>
      <c r="P2264" s="88" t="str">
        <f>Master!P2330</f>
        <v/>
      </c>
      <c r="Q2264" s="88" t="str">
        <f>Master!Q2330</f>
        <v/>
      </c>
      <c r="R2264" s="406" t="str">
        <f>Master!R2330</f>
        <v/>
      </c>
      <c r="S2264" s="406">
        <f>Master!S2330</f>
        <v>0</v>
      </c>
      <c r="T2264" s="406" t="str">
        <f>Master!T2330</f>
        <v/>
      </c>
      <c r="U2264" s="406" t="str">
        <f>Master!U2330</f>
        <v/>
      </c>
      <c r="V2264" s="406" t="str">
        <f>Master!V2330</f>
        <v/>
      </c>
      <c r="W2264" s="406" t="str">
        <f>Master!W2330</f>
        <v/>
      </c>
      <c r="X2264" s="406" t="str">
        <f>Master!X2330</f>
        <v/>
      </c>
      <c r="Y2264" s="406" t="str">
        <f>Master!Y2330</f>
        <v/>
      </c>
      <c r="Z2264" s="406" t="str">
        <f>Master!Z2330</f>
        <v/>
      </c>
      <c r="AA2264" s="406" t="str">
        <f>Master!AA2330</f>
        <v/>
      </c>
      <c r="AB2264" s="406" t="str">
        <f>Master!AB2330</f>
        <v/>
      </c>
      <c r="AC2264" s="406" t="str">
        <f>Master!AC2330</f>
        <v/>
      </c>
      <c r="AD2264" s="406" t="str">
        <f>Master!AD2330</f>
        <v/>
      </c>
      <c r="AE2264" s="406" t="str">
        <f>Master!AE2330</f>
        <v/>
      </c>
      <c r="AF2264" s="406" t="str">
        <f>Master!AF2330</f>
        <v/>
      </c>
      <c r="AG2264" s="406" t="str">
        <f>Master!AG2330</f>
        <v/>
      </c>
      <c r="AH2264" s="88" t="str">
        <f>Master!AH2330</f>
        <v/>
      </c>
      <c r="AI2264" s="414" t="str">
        <f>Master!AI2330</f>
        <v/>
      </c>
      <c r="AJ2264" s="406" t="str">
        <f>Master!AJ2330</f>
        <v/>
      </c>
      <c r="AK2264" s="406">
        <f>Master!AK2330</f>
        <v>0</v>
      </c>
      <c r="AL2264" s="88" t="str">
        <f>Master!AL2330</f>
        <v/>
      </c>
      <c r="AM2264" s="416"/>
      <c r="AN2264" s="416"/>
      <c r="AO2264" s="416"/>
      <c r="AP2264" s="416"/>
      <c r="AQ2264" s="416"/>
      <c r="AR2264" s="416">
        <f t="shared" si="10"/>
        <v>0</v>
      </c>
      <c r="AS2264" s="417" t="str">
        <f t="shared" si="11"/>
        <v>#DIV/0!</v>
      </c>
      <c r="AT2264" s="416">
        <f t="shared" si="12"/>
        <v>0</v>
      </c>
      <c r="AU2264" s="417"/>
    </row>
    <row r="2265" hidden="1">
      <c r="A2265" s="88" t="str">
        <f>Master!A2331</f>
        <v>AAR18029</v>
      </c>
      <c r="B2265" s="414" t="str">
        <f>Master!B2331</f>
        <v/>
      </c>
      <c r="C2265" s="414" t="str">
        <f>Master!C2331</f>
        <v/>
      </c>
      <c r="D2265" s="88" t="str">
        <f>Master!D2331</f>
        <v/>
      </c>
      <c r="E2265" s="406" t="str">
        <f>Master!E2331</f>
        <v/>
      </c>
      <c r="F2265" s="406">
        <f>Master!F2331</f>
        <v>0</v>
      </c>
      <c r="G2265" s="88" t="str">
        <f>Master!G2331</f>
        <v/>
      </c>
      <c r="H2265" s="88" t="str">
        <f>Master!H2331</f>
        <v/>
      </c>
      <c r="I2265" s="88" t="str">
        <f>Master!I2331</f>
        <v/>
      </c>
      <c r="J2265" s="88" t="str">
        <f>Master!J2331</f>
        <v>A'CROSS ARTS PTE LTD</v>
      </c>
      <c r="K2265" s="88" t="str">
        <f>Master!K2331</f>
        <v/>
      </c>
      <c r="L2265" s="88" t="str">
        <f>Master!L2331</f>
        <v/>
      </c>
      <c r="M2265" s="88" t="str">
        <f>Master!M2331</f>
        <v/>
      </c>
      <c r="N2265" s="88" t="str">
        <f>Master!N2331</f>
        <v/>
      </c>
      <c r="O2265" s="88" t="str">
        <f>Master!O2331</f>
        <v/>
      </c>
      <c r="P2265" s="88" t="str">
        <f>Master!P2331</f>
        <v/>
      </c>
      <c r="Q2265" s="88" t="str">
        <f>Master!Q2331</f>
        <v/>
      </c>
      <c r="R2265" s="406" t="str">
        <f>Master!R2331</f>
        <v/>
      </c>
      <c r="S2265" s="406">
        <f>Master!S2331</f>
        <v>0</v>
      </c>
      <c r="T2265" s="406" t="str">
        <f>Master!T2331</f>
        <v/>
      </c>
      <c r="U2265" s="406" t="str">
        <f>Master!U2331</f>
        <v/>
      </c>
      <c r="V2265" s="406" t="str">
        <f>Master!V2331</f>
        <v/>
      </c>
      <c r="W2265" s="406" t="str">
        <f>Master!W2331</f>
        <v/>
      </c>
      <c r="X2265" s="406" t="str">
        <f>Master!X2331</f>
        <v/>
      </c>
      <c r="Y2265" s="406" t="str">
        <f>Master!Y2331</f>
        <v/>
      </c>
      <c r="Z2265" s="406" t="str">
        <f>Master!Z2331</f>
        <v/>
      </c>
      <c r="AA2265" s="406" t="str">
        <f>Master!AA2331</f>
        <v/>
      </c>
      <c r="AB2265" s="406" t="str">
        <f>Master!AB2331</f>
        <v/>
      </c>
      <c r="AC2265" s="406" t="str">
        <f>Master!AC2331</f>
        <v/>
      </c>
      <c r="AD2265" s="406" t="str">
        <f>Master!AD2331</f>
        <v/>
      </c>
      <c r="AE2265" s="406" t="str">
        <f>Master!AE2331</f>
        <v/>
      </c>
      <c r="AF2265" s="406" t="str">
        <f>Master!AF2331</f>
        <v/>
      </c>
      <c r="AG2265" s="406" t="str">
        <f>Master!AG2331</f>
        <v/>
      </c>
      <c r="AH2265" s="88" t="str">
        <f>Master!AH2331</f>
        <v/>
      </c>
      <c r="AI2265" s="414" t="str">
        <f>Master!AI2331</f>
        <v/>
      </c>
      <c r="AJ2265" s="406" t="str">
        <f>Master!AJ2331</f>
        <v/>
      </c>
      <c r="AK2265" s="406">
        <f>Master!AK2331</f>
        <v>0</v>
      </c>
      <c r="AL2265" s="88" t="str">
        <f>Master!AL2331</f>
        <v/>
      </c>
      <c r="AM2265" s="416"/>
      <c r="AN2265" s="416"/>
      <c r="AO2265" s="416"/>
      <c r="AP2265" s="416"/>
      <c r="AQ2265" s="416"/>
      <c r="AR2265" s="416">
        <f t="shared" si="10"/>
        <v>0</v>
      </c>
      <c r="AS2265" s="417" t="str">
        <f t="shared" si="11"/>
        <v>#DIV/0!</v>
      </c>
      <c r="AT2265" s="416">
        <f t="shared" si="12"/>
        <v>0</v>
      </c>
      <c r="AU2265" s="417"/>
    </row>
    <row r="2266" hidden="1">
      <c r="A2266" s="88" t="str">
        <f>Master!A2332</f>
        <v>AAR18030</v>
      </c>
      <c r="B2266" s="414" t="str">
        <f>Master!B2332</f>
        <v/>
      </c>
      <c r="C2266" s="414" t="str">
        <f>Master!C2332</f>
        <v/>
      </c>
      <c r="D2266" s="88" t="str">
        <f>Master!D2332</f>
        <v/>
      </c>
      <c r="E2266" s="406" t="str">
        <f>Master!E2332</f>
        <v/>
      </c>
      <c r="F2266" s="406">
        <f>Master!F2332</f>
        <v>0</v>
      </c>
      <c r="G2266" s="88" t="str">
        <f>Master!G2332</f>
        <v/>
      </c>
      <c r="H2266" s="88" t="str">
        <f>Master!H2332</f>
        <v/>
      </c>
      <c r="I2266" s="88" t="str">
        <f>Master!I2332</f>
        <v/>
      </c>
      <c r="J2266" s="88" t="str">
        <f>Master!J2332</f>
        <v>A'CROSS ARTS PTE LTD</v>
      </c>
      <c r="K2266" s="88" t="str">
        <f>Master!K2332</f>
        <v/>
      </c>
      <c r="L2266" s="88" t="str">
        <f>Master!L2332</f>
        <v/>
      </c>
      <c r="M2266" s="88" t="str">
        <f>Master!M2332</f>
        <v/>
      </c>
      <c r="N2266" s="88" t="str">
        <f>Master!N2332</f>
        <v/>
      </c>
      <c r="O2266" s="88" t="str">
        <f>Master!O2332</f>
        <v/>
      </c>
      <c r="P2266" s="88" t="str">
        <f>Master!P2332</f>
        <v/>
      </c>
      <c r="Q2266" s="88" t="str">
        <f>Master!Q2332</f>
        <v/>
      </c>
      <c r="R2266" s="406" t="str">
        <f>Master!R2332</f>
        <v/>
      </c>
      <c r="S2266" s="406">
        <f>Master!S2332</f>
        <v>0</v>
      </c>
      <c r="T2266" s="406" t="str">
        <f>Master!T2332</f>
        <v/>
      </c>
      <c r="U2266" s="406" t="str">
        <f>Master!U2332</f>
        <v/>
      </c>
      <c r="V2266" s="406" t="str">
        <f>Master!V2332</f>
        <v/>
      </c>
      <c r="W2266" s="406" t="str">
        <f>Master!W2332</f>
        <v/>
      </c>
      <c r="X2266" s="406" t="str">
        <f>Master!X2332</f>
        <v/>
      </c>
      <c r="Y2266" s="406" t="str">
        <f>Master!Y2332</f>
        <v/>
      </c>
      <c r="Z2266" s="406" t="str">
        <f>Master!Z2332</f>
        <v/>
      </c>
      <c r="AA2266" s="406" t="str">
        <f>Master!AA2332</f>
        <v/>
      </c>
      <c r="AB2266" s="406" t="str">
        <f>Master!AB2332</f>
        <v/>
      </c>
      <c r="AC2266" s="406" t="str">
        <f>Master!AC2332</f>
        <v/>
      </c>
      <c r="AD2266" s="406" t="str">
        <f>Master!AD2332</f>
        <v/>
      </c>
      <c r="AE2266" s="406" t="str">
        <f>Master!AE2332</f>
        <v/>
      </c>
      <c r="AF2266" s="406" t="str">
        <f>Master!AF2332</f>
        <v/>
      </c>
      <c r="AG2266" s="406" t="str">
        <f>Master!AG2332</f>
        <v/>
      </c>
      <c r="AH2266" s="88" t="str">
        <f>Master!AH2332</f>
        <v/>
      </c>
      <c r="AI2266" s="414" t="str">
        <f>Master!AI2332</f>
        <v/>
      </c>
      <c r="AJ2266" s="406" t="str">
        <f>Master!AJ2332</f>
        <v/>
      </c>
      <c r="AK2266" s="406">
        <f>Master!AK2332</f>
        <v>0</v>
      </c>
      <c r="AL2266" s="88" t="str">
        <f>Master!AL2332</f>
        <v/>
      </c>
      <c r="AM2266" s="416"/>
      <c r="AN2266" s="416"/>
      <c r="AO2266" s="416"/>
      <c r="AP2266" s="416"/>
      <c r="AQ2266" s="416"/>
      <c r="AR2266" s="416">
        <f t="shared" si="10"/>
        <v>0</v>
      </c>
      <c r="AS2266" s="417" t="str">
        <f t="shared" si="11"/>
        <v>#DIV/0!</v>
      </c>
      <c r="AT2266" s="416">
        <f t="shared" si="12"/>
        <v>0</v>
      </c>
      <c r="AU2266" s="417"/>
    </row>
    <row r="2267" hidden="1">
      <c r="A2267" s="88" t="str">
        <f>Master!A2333</f>
        <v>AAR18031</v>
      </c>
      <c r="B2267" s="414" t="str">
        <f>Master!B2333</f>
        <v/>
      </c>
      <c r="C2267" s="414" t="str">
        <f>Master!C2333</f>
        <v/>
      </c>
      <c r="D2267" s="88" t="str">
        <f>Master!D2333</f>
        <v/>
      </c>
      <c r="E2267" s="406" t="str">
        <f>Master!E2333</f>
        <v/>
      </c>
      <c r="F2267" s="406">
        <f>Master!F2333</f>
        <v>0</v>
      </c>
      <c r="G2267" s="88" t="str">
        <f>Master!G2333</f>
        <v/>
      </c>
      <c r="H2267" s="88" t="str">
        <f>Master!H2333</f>
        <v/>
      </c>
      <c r="I2267" s="88" t="str">
        <f>Master!I2333</f>
        <v/>
      </c>
      <c r="J2267" s="88" t="str">
        <f>Master!J2333</f>
        <v>A'CROSS ARTS PTE LTD</v>
      </c>
      <c r="K2267" s="88" t="str">
        <f>Master!K2333</f>
        <v/>
      </c>
      <c r="L2267" s="88" t="str">
        <f>Master!L2333</f>
        <v/>
      </c>
      <c r="M2267" s="88" t="str">
        <f>Master!M2333</f>
        <v/>
      </c>
      <c r="N2267" s="88" t="str">
        <f>Master!N2333</f>
        <v/>
      </c>
      <c r="O2267" s="88" t="str">
        <f>Master!O2333</f>
        <v/>
      </c>
      <c r="P2267" s="88" t="str">
        <f>Master!P2333</f>
        <v/>
      </c>
      <c r="Q2267" s="88" t="str">
        <f>Master!Q2333</f>
        <v/>
      </c>
      <c r="R2267" s="406" t="str">
        <f>Master!R2333</f>
        <v/>
      </c>
      <c r="S2267" s="406">
        <f>Master!S2333</f>
        <v>0</v>
      </c>
      <c r="T2267" s="406" t="str">
        <f>Master!T2333</f>
        <v/>
      </c>
      <c r="U2267" s="406" t="str">
        <f>Master!U2333</f>
        <v/>
      </c>
      <c r="V2267" s="406" t="str">
        <f>Master!V2333</f>
        <v/>
      </c>
      <c r="W2267" s="406" t="str">
        <f>Master!W2333</f>
        <v/>
      </c>
      <c r="X2267" s="406" t="str">
        <f>Master!X2333</f>
        <v/>
      </c>
      <c r="Y2267" s="406" t="str">
        <f>Master!Y2333</f>
        <v/>
      </c>
      <c r="Z2267" s="406" t="str">
        <f>Master!Z2333</f>
        <v/>
      </c>
      <c r="AA2267" s="406" t="str">
        <f>Master!AA2333</f>
        <v/>
      </c>
      <c r="AB2267" s="406" t="str">
        <f>Master!AB2333</f>
        <v/>
      </c>
      <c r="AC2267" s="406" t="str">
        <f>Master!AC2333</f>
        <v/>
      </c>
      <c r="AD2267" s="406" t="str">
        <f>Master!AD2333</f>
        <v/>
      </c>
      <c r="AE2267" s="406" t="str">
        <f>Master!AE2333</f>
        <v/>
      </c>
      <c r="AF2267" s="406" t="str">
        <f>Master!AF2333</f>
        <v/>
      </c>
      <c r="AG2267" s="406" t="str">
        <f>Master!AG2333</f>
        <v/>
      </c>
      <c r="AH2267" s="88" t="str">
        <f>Master!AH2333</f>
        <v/>
      </c>
      <c r="AI2267" s="414" t="str">
        <f>Master!AI2333</f>
        <v/>
      </c>
      <c r="AJ2267" s="406" t="str">
        <f>Master!AJ2333</f>
        <v/>
      </c>
      <c r="AK2267" s="406">
        <f>Master!AK2333</f>
        <v>0</v>
      </c>
      <c r="AL2267" s="88" t="str">
        <f>Master!AL2333</f>
        <v/>
      </c>
      <c r="AM2267" s="416"/>
      <c r="AN2267" s="416"/>
      <c r="AO2267" s="416"/>
      <c r="AP2267" s="416"/>
      <c r="AQ2267" s="416"/>
      <c r="AR2267" s="416">
        <f t="shared" si="10"/>
        <v>0</v>
      </c>
      <c r="AS2267" s="417" t="str">
        <f t="shared" si="11"/>
        <v>#DIV/0!</v>
      </c>
      <c r="AT2267" s="416">
        <f t="shared" si="12"/>
        <v>0</v>
      </c>
      <c r="AU2267" s="417"/>
    </row>
    <row r="2268" hidden="1">
      <c r="A2268" s="88" t="str">
        <f>Master!A2334</f>
        <v>AAR18032</v>
      </c>
      <c r="B2268" s="414" t="str">
        <f>Master!B2334</f>
        <v/>
      </c>
      <c r="C2268" s="414" t="str">
        <f>Master!C2334</f>
        <v/>
      </c>
      <c r="D2268" s="88" t="str">
        <f>Master!D2334</f>
        <v/>
      </c>
      <c r="E2268" s="406" t="str">
        <f>Master!E2334</f>
        <v/>
      </c>
      <c r="F2268" s="406">
        <f>Master!F2334</f>
        <v>0</v>
      </c>
      <c r="G2268" s="88" t="str">
        <f>Master!G2334</f>
        <v/>
      </c>
      <c r="H2268" s="88" t="str">
        <f>Master!H2334</f>
        <v/>
      </c>
      <c r="I2268" s="88" t="str">
        <f>Master!I2334</f>
        <v/>
      </c>
      <c r="J2268" s="88" t="str">
        <f>Master!J2334</f>
        <v>A'CROSS ARTS PTE LTD</v>
      </c>
      <c r="K2268" s="88" t="str">
        <f>Master!K2334</f>
        <v/>
      </c>
      <c r="L2268" s="88" t="str">
        <f>Master!L2334</f>
        <v/>
      </c>
      <c r="M2268" s="88" t="str">
        <f>Master!M2334</f>
        <v/>
      </c>
      <c r="N2268" s="88" t="str">
        <f>Master!N2334</f>
        <v/>
      </c>
      <c r="O2268" s="88" t="str">
        <f>Master!O2334</f>
        <v/>
      </c>
      <c r="P2268" s="88" t="str">
        <f>Master!P2334</f>
        <v/>
      </c>
      <c r="Q2268" s="88" t="str">
        <f>Master!Q2334</f>
        <v/>
      </c>
      <c r="R2268" s="406" t="str">
        <f>Master!R2334</f>
        <v/>
      </c>
      <c r="S2268" s="406">
        <f>Master!S2334</f>
        <v>0</v>
      </c>
      <c r="T2268" s="406" t="str">
        <f>Master!T2334</f>
        <v/>
      </c>
      <c r="U2268" s="406" t="str">
        <f>Master!U2334</f>
        <v/>
      </c>
      <c r="V2268" s="406" t="str">
        <f>Master!V2334</f>
        <v/>
      </c>
      <c r="W2268" s="406" t="str">
        <f>Master!W2334</f>
        <v/>
      </c>
      <c r="X2268" s="406" t="str">
        <f>Master!X2334</f>
        <v/>
      </c>
      <c r="Y2268" s="406" t="str">
        <f>Master!Y2334</f>
        <v/>
      </c>
      <c r="Z2268" s="406" t="str">
        <f>Master!Z2334</f>
        <v/>
      </c>
      <c r="AA2268" s="406" t="str">
        <f>Master!AA2334</f>
        <v/>
      </c>
      <c r="AB2268" s="406" t="str">
        <f>Master!AB2334</f>
        <v/>
      </c>
      <c r="AC2268" s="406" t="str">
        <f>Master!AC2334</f>
        <v/>
      </c>
      <c r="AD2268" s="406" t="str">
        <f>Master!AD2334</f>
        <v/>
      </c>
      <c r="AE2268" s="406" t="str">
        <f>Master!AE2334</f>
        <v/>
      </c>
      <c r="AF2268" s="406" t="str">
        <f>Master!AF2334</f>
        <v/>
      </c>
      <c r="AG2268" s="406" t="str">
        <f>Master!AG2334</f>
        <v/>
      </c>
      <c r="AH2268" s="88" t="str">
        <f>Master!AH2334</f>
        <v/>
      </c>
      <c r="AI2268" s="414" t="str">
        <f>Master!AI2334</f>
        <v/>
      </c>
      <c r="AJ2268" s="406" t="str">
        <f>Master!AJ2334</f>
        <v/>
      </c>
      <c r="AK2268" s="406">
        <f>Master!AK2334</f>
        <v>0</v>
      </c>
      <c r="AL2268" s="88" t="str">
        <f>Master!AL2334</f>
        <v/>
      </c>
      <c r="AM2268" s="416"/>
      <c r="AN2268" s="416"/>
      <c r="AO2268" s="416"/>
      <c r="AP2268" s="416"/>
      <c r="AQ2268" s="416"/>
      <c r="AR2268" s="416">
        <f t="shared" si="10"/>
        <v>0</v>
      </c>
      <c r="AS2268" s="417" t="str">
        <f t="shared" si="11"/>
        <v>#DIV/0!</v>
      </c>
      <c r="AT2268" s="416">
        <f t="shared" si="12"/>
        <v>0</v>
      </c>
      <c r="AU2268" s="417"/>
    </row>
    <row r="2269" hidden="1">
      <c r="A2269" s="88" t="str">
        <f>Master!A2335</f>
        <v>AAR18033</v>
      </c>
      <c r="B2269" s="414" t="str">
        <f>Master!B2335</f>
        <v/>
      </c>
      <c r="C2269" s="414" t="str">
        <f>Master!C2335</f>
        <v/>
      </c>
      <c r="D2269" s="88" t="str">
        <f>Master!D2335</f>
        <v/>
      </c>
      <c r="E2269" s="406" t="str">
        <f>Master!E2335</f>
        <v/>
      </c>
      <c r="F2269" s="406">
        <f>Master!F2335</f>
        <v>0</v>
      </c>
      <c r="G2269" s="88" t="str">
        <f>Master!G2335</f>
        <v/>
      </c>
      <c r="H2269" s="88" t="str">
        <f>Master!H2335</f>
        <v/>
      </c>
      <c r="I2269" s="88" t="str">
        <f>Master!I2335</f>
        <v/>
      </c>
      <c r="J2269" s="88" t="str">
        <f>Master!J2335</f>
        <v>A'CROSS ARTS PTE LTD</v>
      </c>
      <c r="K2269" s="88" t="str">
        <f>Master!K2335</f>
        <v/>
      </c>
      <c r="L2269" s="88" t="str">
        <f>Master!L2335</f>
        <v/>
      </c>
      <c r="M2269" s="88" t="str">
        <f>Master!M2335</f>
        <v/>
      </c>
      <c r="N2269" s="88" t="str">
        <f>Master!N2335</f>
        <v/>
      </c>
      <c r="O2269" s="88" t="str">
        <f>Master!O2335</f>
        <v/>
      </c>
      <c r="P2269" s="88" t="str">
        <f>Master!P2335</f>
        <v/>
      </c>
      <c r="Q2269" s="88" t="str">
        <f>Master!Q2335</f>
        <v/>
      </c>
      <c r="R2269" s="406" t="str">
        <f>Master!R2335</f>
        <v/>
      </c>
      <c r="S2269" s="406">
        <f>Master!S2335</f>
        <v>0</v>
      </c>
      <c r="T2269" s="406" t="str">
        <f>Master!T2335</f>
        <v/>
      </c>
      <c r="U2269" s="406" t="str">
        <f>Master!U2335</f>
        <v/>
      </c>
      <c r="V2269" s="406" t="str">
        <f>Master!V2335</f>
        <v/>
      </c>
      <c r="W2269" s="406" t="str">
        <f>Master!W2335</f>
        <v/>
      </c>
      <c r="X2269" s="406" t="str">
        <f>Master!X2335</f>
        <v/>
      </c>
      <c r="Y2269" s="406" t="str">
        <f>Master!Y2335</f>
        <v/>
      </c>
      <c r="Z2269" s="406" t="str">
        <f>Master!Z2335</f>
        <v/>
      </c>
      <c r="AA2269" s="406" t="str">
        <f>Master!AA2335</f>
        <v/>
      </c>
      <c r="AB2269" s="406" t="str">
        <f>Master!AB2335</f>
        <v/>
      </c>
      <c r="AC2269" s="406" t="str">
        <f>Master!AC2335</f>
        <v/>
      </c>
      <c r="AD2269" s="406" t="str">
        <f>Master!AD2335</f>
        <v/>
      </c>
      <c r="AE2269" s="406" t="str">
        <f>Master!AE2335</f>
        <v/>
      </c>
      <c r="AF2269" s="406" t="str">
        <f>Master!AF2335</f>
        <v/>
      </c>
      <c r="AG2269" s="406" t="str">
        <f>Master!AG2335</f>
        <v/>
      </c>
      <c r="AH2269" s="88" t="str">
        <f>Master!AH2335</f>
        <v/>
      </c>
      <c r="AI2269" s="414" t="str">
        <f>Master!AI2335</f>
        <v/>
      </c>
      <c r="AJ2269" s="406" t="str">
        <f>Master!AJ2335</f>
        <v/>
      </c>
      <c r="AK2269" s="406">
        <f>Master!AK2335</f>
        <v>0</v>
      </c>
      <c r="AL2269" s="88" t="str">
        <f>Master!AL2335</f>
        <v/>
      </c>
      <c r="AM2269" s="416"/>
      <c r="AN2269" s="416"/>
      <c r="AO2269" s="416"/>
      <c r="AP2269" s="416"/>
      <c r="AQ2269" s="416"/>
      <c r="AR2269" s="416">
        <f t="shared" si="10"/>
        <v>0</v>
      </c>
      <c r="AS2269" s="417" t="str">
        <f t="shared" si="11"/>
        <v>#DIV/0!</v>
      </c>
      <c r="AT2269" s="416">
        <f t="shared" si="12"/>
        <v>0</v>
      </c>
      <c r="AU2269" s="417"/>
    </row>
    <row r="2270" hidden="1">
      <c r="A2270" s="88" t="str">
        <f>Master!A2336</f>
        <v>AAR18034</v>
      </c>
      <c r="B2270" s="414" t="str">
        <f>Master!B2336</f>
        <v/>
      </c>
      <c r="C2270" s="414" t="str">
        <f>Master!C2336</f>
        <v/>
      </c>
      <c r="D2270" s="88" t="str">
        <f>Master!D2336</f>
        <v/>
      </c>
      <c r="E2270" s="406" t="str">
        <f>Master!E2336</f>
        <v/>
      </c>
      <c r="F2270" s="406">
        <f>Master!F2336</f>
        <v>0</v>
      </c>
      <c r="G2270" s="88" t="str">
        <f>Master!G2336</f>
        <v/>
      </c>
      <c r="H2270" s="88" t="str">
        <f>Master!H2336</f>
        <v/>
      </c>
      <c r="I2270" s="88" t="str">
        <f>Master!I2336</f>
        <v/>
      </c>
      <c r="J2270" s="88" t="str">
        <f>Master!J2336</f>
        <v>A'CROSS ARTS PTE LTD</v>
      </c>
      <c r="K2270" s="88" t="str">
        <f>Master!K2336</f>
        <v/>
      </c>
      <c r="L2270" s="88" t="str">
        <f>Master!L2336</f>
        <v/>
      </c>
      <c r="M2270" s="88" t="str">
        <f>Master!M2336</f>
        <v/>
      </c>
      <c r="N2270" s="88" t="str">
        <f>Master!N2336</f>
        <v/>
      </c>
      <c r="O2270" s="88" t="str">
        <f>Master!O2336</f>
        <v/>
      </c>
      <c r="P2270" s="88" t="str">
        <f>Master!P2336</f>
        <v/>
      </c>
      <c r="Q2270" s="88" t="str">
        <f>Master!Q2336</f>
        <v/>
      </c>
      <c r="R2270" s="406" t="str">
        <f>Master!R2336</f>
        <v/>
      </c>
      <c r="S2270" s="406">
        <f>Master!S2336</f>
        <v>0</v>
      </c>
      <c r="T2270" s="406" t="str">
        <f>Master!T2336</f>
        <v/>
      </c>
      <c r="U2270" s="406" t="str">
        <f>Master!U2336</f>
        <v/>
      </c>
      <c r="V2270" s="406" t="str">
        <f>Master!V2336</f>
        <v/>
      </c>
      <c r="W2270" s="406" t="str">
        <f>Master!W2336</f>
        <v/>
      </c>
      <c r="X2270" s="406" t="str">
        <f>Master!X2336</f>
        <v/>
      </c>
      <c r="Y2270" s="406" t="str">
        <f>Master!Y2336</f>
        <v/>
      </c>
      <c r="Z2270" s="406" t="str">
        <f>Master!Z2336</f>
        <v/>
      </c>
      <c r="AA2270" s="406" t="str">
        <f>Master!AA2336</f>
        <v/>
      </c>
      <c r="AB2270" s="406" t="str">
        <f>Master!AB2336</f>
        <v/>
      </c>
      <c r="AC2270" s="406" t="str">
        <f>Master!AC2336</f>
        <v/>
      </c>
      <c r="AD2270" s="406" t="str">
        <f>Master!AD2336</f>
        <v/>
      </c>
      <c r="AE2270" s="406" t="str">
        <f>Master!AE2336</f>
        <v/>
      </c>
      <c r="AF2270" s="406" t="str">
        <f>Master!AF2336</f>
        <v/>
      </c>
      <c r="AG2270" s="406" t="str">
        <f>Master!AG2336</f>
        <v/>
      </c>
      <c r="AH2270" s="88" t="str">
        <f>Master!AH2336</f>
        <v/>
      </c>
      <c r="AI2270" s="414" t="str">
        <f>Master!AI2336</f>
        <v/>
      </c>
      <c r="AJ2270" s="406" t="str">
        <f>Master!AJ2336</f>
        <v/>
      </c>
      <c r="AK2270" s="406">
        <f>Master!AK2336</f>
        <v>0</v>
      </c>
      <c r="AL2270" s="88" t="str">
        <f>Master!AL2336</f>
        <v/>
      </c>
      <c r="AM2270" s="416"/>
      <c r="AN2270" s="416"/>
      <c r="AO2270" s="416"/>
      <c r="AP2270" s="416"/>
      <c r="AQ2270" s="416"/>
      <c r="AR2270" s="416">
        <f t="shared" si="10"/>
        <v>0</v>
      </c>
      <c r="AS2270" s="417" t="str">
        <f t="shared" si="11"/>
        <v>#DIV/0!</v>
      </c>
      <c r="AT2270" s="416">
        <f t="shared" si="12"/>
        <v>0</v>
      </c>
      <c r="AU2270" s="417"/>
    </row>
    <row r="2271" hidden="1">
      <c r="A2271" s="88" t="str">
        <f>Master!A2337</f>
        <v>AAR18035</v>
      </c>
      <c r="B2271" s="414" t="str">
        <f>Master!B2337</f>
        <v/>
      </c>
      <c r="C2271" s="414" t="str">
        <f>Master!C2337</f>
        <v/>
      </c>
      <c r="D2271" s="88" t="str">
        <f>Master!D2337</f>
        <v/>
      </c>
      <c r="E2271" s="406" t="str">
        <f>Master!E2337</f>
        <v/>
      </c>
      <c r="F2271" s="406">
        <f>Master!F2337</f>
        <v>0</v>
      </c>
      <c r="G2271" s="88" t="str">
        <f>Master!G2337</f>
        <v/>
      </c>
      <c r="H2271" s="88" t="str">
        <f>Master!H2337</f>
        <v/>
      </c>
      <c r="I2271" s="88" t="str">
        <f>Master!I2337</f>
        <v/>
      </c>
      <c r="J2271" s="88" t="str">
        <f>Master!J2337</f>
        <v>A'CROSS ARTS PTE LTD</v>
      </c>
      <c r="K2271" s="88" t="str">
        <f>Master!K2337</f>
        <v/>
      </c>
      <c r="L2271" s="88" t="str">
        <f>Master!L2337</f>
        <v/>
      </c>
      <c r="M2271" s="88" t="str">
        <f>Master!M2337</f>
        <v/>
      </c>
      <c r="N2271" s="88" t="str">
        <f>Master!N2337</f>
        <v/>
      </c>
      <c r="O2271" s="88" t="str">
        <f>Master!O2337</f>
        <v/>
      </c>
      <c r="P2271" s="88" t="str">
        <f>Master!P2337</f>
        <v/>
      </c>
      <c r="Q2271" s="88" t="str">
        <f>Master!Q2337</f>
        <v/>
      </c>
      <c r="R2271" s="406" t="str">
        <f>Master!R2337</f>
        <v/>
      </c>
      <c r="S2271" s="406">
        <f>Master!S2337</f>
        <v>0</v>
      </c>
      <c r="T2271" s="406" t="str">
        <f>Master!T2337</f>
        <v/>
      </c>
      <c r="U2271" s="406" t="str">
        <f>Master!U2337</f>
        <v/>
      </c>
      <c r="V2271" s="406" t="str">
        <f>Master!V2337</f>
        <v/>
      </c>
      <c r="W2271" s="406" t="str">
        <f>Master!W2337</f>
        <v/>
      </c>
      <c r="X2271" s="406" t="str">
        <f>Master!X2337</f>
        <v/>
      </c>
      <c r="Y2271" s="406" t="str">
        <f>Master!Y2337</f>
        <v/>
      </c>
      <c r="Z2271" s="406" t="str">
        <f>Master!Z2337</f>
        <v/>
      </c>
      <c r="AA2271" s="406" t="str">
        <f>Master!AA2337</f>
        <v/>
      </c>
      <c r="AB2271" s="406" t="str">
        <f>Master!AB2337</f>
        <v/>
      </c>
      <c r="AC2271" s="406" t="str">
        <f>Master!AC2337</f>
        <v/>
      </c>
      <c r="AD2271" s="406" t="str">
        <f>Master!AD2337</f>
        <v/>
      </c>
      <c r="AE2271" s="406" t="str">
        <f>Master!AE2337</f>
        <v/>
      </c>
      <c r="AF2271" s="406" t="str">
        <f>Master!AF2337</f>
        <v/>
      </c>
      <c r="AG2271" s="406" t="str">
        <f>Master!AG2337</f>
        <v/>
      </c>
      <c r="AH2271" s="88" t="str">
        <f>Master!AH2337</f>
        <v/>
      </c>
      <c r="AI2271" s="414" t="str">
        <f>Master!AI2337</f>
        <v/>
      </c>
      <c r="AJ2271" s="406" t="str">
        <f>Master!AJ2337</f>
        <v/>
      </c>
      <c r="AK2271" s="406">
        <f>Master!AK2337</f>
        <v>0</v>
      </c>
      <c r="AL2271" s="88" t="str">
        <f>Master!AL2337</f>
        <v/>
      </c>
      <c r="AM2271" s="416"/>
      <c r="AN2271" s="416"/>
      <c r="AO2271" s="416"/>
      <c r="AP2271" s="416"/>
      <c r="AQ2271" s="416"/>
      <c r="AR2271" s="416">
        <f t="shared" si="10"/>
        <v>0</v>
      </c>
      <c r="AS2271" s="417" t="str">
        <f t="shared" si="11"/>
        <v>#DIV/0!</v>
      </c>
      <c r="AT2271" s="416">
        <f t="shared" si="12"/>
        <v>0</v>
      </c>
      <c r="AU2271" s="417"/>
    </row>
    <row r="2272" hidden="1">
      <c r="A2272" s="88" t="str">
        <f>Master!A2338</f>
        <v>AAR18036</v>
      </c>
      <c r="B2272" s="414" t="str">
        <f>Master!B2338</f>
        <v/>
      </c>
      <c r="C2272" s="414" t="str">
        <f>Master!C2338</f>
        <v/>
      </c>
      <c r="D2272" s="88" t="str">
        <f>Master!D2338</f>
        <v/>
      </c>
      <c r="E2272" s="406" t="str">
        <f>Master!E2338</f>
        <v/>
      </c>
      <c r="F2272" s="406">
        <f>Master!F2338</f>
        <v>0</v>
      </c>
      <c r="G2272" s="88" t="str">
        <f>Master!G2338</f>
        <v/>
      </c>
      <c r="H2272" s="88" t="str">
        <f>Master!H2338</f>
        <v/>
      </c>
      <c r="I2272" s="88" t="str">
        <f>Master!I2338</f>
        <v/>
      </c>
      <c r="J2272" s="88" t="str">
        <f>Master!J2338</f>
        <v>A'CROSS ARTS PTE LTD</v>
      </c>
      <c r="K2272" s="88" t="str">
        <f>Master!K2338</f>
        <v/>
      </c>
      <c r="L2272" s="88" t="str">
        <f>Master!L2338</f>
        <v/>
      </c>
      <c r="M2272" s="88" t="str">
        <f>Master!M2338</f>
        <v/>
      </c>
      <c r="N2272" s="88" t="str">
        <f>Master!N2338</f>
        <v/>
      </c>
      <c r="O2272" s="88" t="str">
        <f>Master!O2338</f>
        <v/>
      </c>
      <c r="P2272" s="88" t="str">
        <f>Master!P2338</f>
        <v/>
      </c>
      <c r="Q2272" s="88" t="str">
        <f>Master!Q2338</f>
        <v/>
      </c>
      <c r="R2272" s="406" t="str">
        <f>Master!R2338</f>
        <v/>
      </c>
      <c r="S2272" s="406">
        <f>Master!S2338</f>
        <v>0</v>
      </c>
      <c r="T2272" s="406" t="str">
        <f>Master!T2338</f>
        <v/>
      </c>
      <c r="U2272" s="406" t="str">
        <f>Master!U2338</f>
        <v/>
      </c>
      <c r="V2272" s="406" t="str">
        <f>Master!V2338</f>
        <v/>
      </c>
      <c r="W2272" s="406" t="str">
        <f>Master!W2338</f>
        <v/>
      </c>
      <c r="X2272" s="406" t="str">
        <f>Master!X2338</f>
        <v/>
      </c>
      <c r="Y2272" s="406" t="str">
        <f>Master!Y2338</f>
        <v/>
      </c>
      <c r="Z2272" s="406" t="str">
        <f>Master!Z2338</f>
        <v/>
      </c>
      <c r="AA2272" s="406" t="str">
        <f>Master!AA2338</f>
        <v/>
      </c>
      <c r="AB2272" s="406" t="str">
        <f>Master!AB2338</f>
        <v/>
      </c>
      <c r="AC2272" s="406" t="str">
        <f>Master!AC2338</f>
        <v/>
      </c>
      <c r="AD2272" s="406" t="str">
        <f>Master!AD2338</f>
        <v/>
      </c>
      <c r="AE2272" s="406" t="str">
        <f>Master!AE2338</f>
        <v/>
      </c>
      <c r="AF2272" s="406" t="str">
        <f>Master!AF2338</f>
        <v/>
      </c>
      <c r="AG2272" s="406" t="str">
        <f>Master!AG2338</f>
        <v/>
      </c>
      <c r="AH2272" s="88" t="str">
        <f>Master!AH2338</f>
        <v/>
      </c>
      <c r="AI2272" s="414" t="str">
        <f>Master!AI2338</f>
        <v/>
      </c>
      <c r="AJ2272" s="406" t="str">
        <f>Master!AJ2338</f>
        <v/>
      </c>
      <c r="AK2272" s="406">
        <f>Master!AK2338</f>
        <v>0</v>
      </c>
      <c r="AL2272" s="88" t="str">
        <f>Master!AL2338</f>
        <v/>
      </c>
      <c r="AM2272" s="416"/>
      <c r="AN2272" s="416"/>
      <c r="AO2272" s="416"/>
      <c r="AP2272" s="416"/>
      <c r="AQ2272" s="416"/>
      <c r="AR2272" s="416">
        <f t="shared" si="10"/>
        <v>0</v>
      </c>
      <c r="AS2272" s="417" t="str">
        <f t="shared" si="11"/>
        <v>#DIV/0!</v>
      </c>
      <c r="AT2272" s="416">
        <f t="shared" si="12"/>
        <v>0</v>
      </c>
      <c r="AU2272" s="417"/>
    </row>
    <row r="2273" hidden="1">
      <c r="A2273" s="88" t="str">
        <f>Master!A2339</f>
        <v>AAR18037</v>
      </c>
      <c r="B2273" s="414" t="str">
        <f>Master!B2339</f>
        <v/>
      </c>
      <c r="C2273" s="414" t="str">
        <f>Master!C2339</f>
        <v/>
      </c>
      <c r="D2273" s="88" t="str">
        <f>Master!D2339</f>
        <v/>
      </c>
      <c r="E2273" s="406" t="str">
        <f>Master!E2339</f>
        <v/>
      </c>
      <c r="F2273" s="406">
        <f>Master!F2339</f>
        <v>0</v>
      </c>
      <c r="G2273" s="88" t="str">
        <f>Master!G2339</f>
        <v/>
      </c>
      <c r="H2273" s="88" t="str">
        <f>Master!H2339</f>
        <v/>
      </c>
      <c r="I2273" s="88" t="str">
        <f>Master!I2339</f>
        <v/>
      </c>
      <c r="J2273" s="88" t="str">
        <f>Master!J2339</f>
        <v>A'CROSS ARTS PTE LTD</v>
      </c>
      <c r="K2273" s="88" t="str">
        <f>Master!K2339</f>
        <v/>
      </c>
      <c r="L2273" s="88" t="str">
        <f>Master!L2339</f>
        <v/>
      </c>
      <c r="M2273" s="88" t="str">
        <f>Master!M2339</f>
        <v/>
      </c>
      <c r="N2273" s="88" t="str">
        <f>Master!N2339</f>
        <v/>
      </c>
      <c r="O2273" s="88" t="str">
        <f>Master!O2339</f>
        <v/>
      </c>
      <c r="P2273" s="88" t="str">
        <f>Master!P2339</f>
        <v/>
      </c>
      <c r="Q2273" s="88" t="str">
        <f>Master!Q2339</f>
        <v/>
      </c>
      <c r="R2273" s="406" t="str">
        <f>Master!R2339</f>
        <v/>
      </c>
      <c r="S2273" s="406">
        <f>Master!S2339</f>
        <v>0</v>
      </c>
      <c r="T2273" s="406" t="str">
        <f>Master!T2339</f>
        <v/>
      </c>
      <c r="U2273" s="406" t="str">
        <f>Master!U2339</f>
        <v/>
      </c>
      <c r="V2273" s="406" t="str">
        <f>Master!V2339</f>
        <v/>
      </c>
      <c r="W2273" s="406" t="str">
        <f>Master!W2339</f>
        <v/>
      </c>
      <c r="X2273" s="406" t="str">
        <f>Master!X2339</f>
        <v/>
      </c>
      <c r="Y2273" s="406" t="str">
        <f>Master!Y2339</f>
        <v/>
      </c>
      <c r="Z2273" s="406" t="str">
        <f>Master!Z2339</f>
        <v/>
      </c>
      <c r="AA2273" s="406" t="str">
        <f>Master!AA2339</f>
        <v/>
      </c>
      <c r="AB2273" s="406" t="str">
        <f>Master!AB2339</f>
        <v/>
      </c>
      <c r="AC2273" s="406" t="str">
        <f>Master!AC2339</f>
        <v/>
      </c>
      <c r="AD2273" s="406" t="str">
        <f>Master!AD2339</f>
        <v/>
      </c>
      <c r="AE2273" s="406" t="str">
        <f>Master!AE2339</f>
        <v/>
      </c>
      <c r="AF2273" s="406" t="str">
        <f>Master!AF2339</f>
        <v/>
      </c>
      <c r="AG2273" s="406" t="str">
        <f>Master!AG2339</f>
        <v/>
      </c>
      <c r="AH2273" s="88" t="str">
        <f>Master!AH2339</f>
        <v/>
      </c>
      <c r="AI2273" s="414" t="str">
        <f>Master!AI2339</f>
        <v/>
      </c>
      <c r="AJ2273" s="406" t="str">
        <f>Master!AJ2339</f>
        <v/>
      </c>
      <c r="AK2273" s="406">
        <f>Master!AK2339</f>
        <v>0</v>
      </c>
      <c r="AL2273" s="88" t="str">
        <f>Master!AL2339</f>
        <v/>
      </c>
      <c r="AM2273" s="416"/>
      <c r="AN2273" s="416"/>
      <c r="AO2273" s="416"/>
      <c r="AP2273" s="416"/>
      <c r="AQ2273" s="416"/>
      <c r="AR2273" s="416">
        <f t="shared" si="10"/>
        <v>0</v>
      </c>
      <c r="AS2273" s="417" t="str">
        <f t="shared" si="11"/>
        <v>#DIV/0!</v>
      </c>
      <c r="AT2273" s="416">
        <f t="shared" si="12"/>
        <v>0</v>
      </c>
      <c r="AU2273" s="417"/>
    </row>
    <row r="2274" hidden="1">
      <c r="A2274" s="88" t="str">
        <f>Master!A2340</f>
        <v>AAR18038</v>
      </c>
      <c r="B2274" s="414" t="str">
        <f>Master!B2340</f>
        <v/>
      </c>
      <c r="C2274" s="414" t="str">
        <f>Master!C2340</f>
        <v/>
      </c>
      <c r="D2274" s="88" t="str">
        <f>Master!D2340</f>
        <v/>
      </c>
      <c r="E2274" s="406" t="str">
        <f>Master!E2340</f>
        <v/>
      </c>
      <c r="F2274" s="406">
        <f>Master!F2340</f>
        <v>0</v>
      </c>
      <c r="G2274" s="88" t="str">
        <f>Master!G2340</f>
        <v/>
      </c>
      <c r="H2274" s="88" t="str">
        <f>Master!H2340</f>
        <v/>
      </c>
      <c r="I2274" s="88" t="str">
        <f>Master!I2340</f>
        <v/>
      </c>
      <c r="J2274" s="88" t="str">
        <f>Master!J2340</f>
        <v>A'CROSS ARTS PTE LTD</v>
      </c>
      <c r="K2274" s="88" t="str">
        <f>Master!K2340</f>
        <v/>
      </c>
      <c r="L2274" s="88" t="str">
        <f>Master!L2340</f>
        <v/>
      </c>
      <c r="M2274" s="88" t="str">
        <f>Master!M2340</f>
        <v/>
      </c>
      <c r="N2274" s="88" t="str">
        <f>Master!N2340</f>
        <v/>
      </c>
      <c r="O2274" s="88" t="str">
        <f>Master!O2340</f>
        <v/>
      </c>
      <c r="P2274" s="88" t="str">
        <f>Master!P2340</f>
        <v/>
      </c>
      <c r="Q2274" s="88" t="str">
        <f>Master!Q2340</f>
        <v/>
      </c>
      <c r="R2274" s="406" t="str">
        <f>Master!R2340</f>
        <v/>
      </c>
      <c r="S2274" s="406">
        <f>Master!S2340</f>
        <v>0</v>
      </c>
      <c r="T2274" s="406" t="str">
        <f>Master!T2340</f>
        <v/>
      </c>
      <c r="U2274" s="406" t="str">
        <f>Master!U2340</f>
        <v/>
      </c>
      <c r="V2274" s="406" t="str">
        <f>Master!V2340</f>
        <v/>
      </c>
      <c r="W2274" s="406" t="str">
        <f>Master!W2340</f>
        <v/>
      </c>
      <c r="X2274" s="406" t="str">
        <f>Master!X2340</f>
        <v/>
      </c>
      <c r="Y2274" s="406" t="str">
        <f>Master!Y2340</f>
        <v/>
      </c>
      <c r="Z2274" s="406" t="str">
        <f>Master!Z2340</f>
        <v/>
      </c>
      <c r="AA2274" s="406" t="str">
        <f>Master!AA2340</f>
        <v/>
      </c>
      <c r="AB2274" s="406" t="str">
        <f>Master!AB2340</f>
        <v/>
      </c>
      <c r="AC2274" s="406" t="str">
        <f>Master!AC2340</f>
        <v/>
      </c>
      <c r="AD2274" s="406" t="str">
        <f>Master!AD2340</f>
        <v/>
      </c>
      <c r="AE2274" s="406" t="str">
        <f>Master!AE2340</f>
        <v/>
      </c>
      <c r="AF2274" s="406" t="str">
        <f>Master!AF2340</f>
        <v/>
      </c>
      <c r="AG2274" s="406" t="str">
        <f>Master!AG2340</f>
        <v/>
      </c>
      <c r="AH2274" s="88" t="str">
        <f>Master!AH2340</f>
        <v/>
      </c>
      <c r="AI2274" s="414" t="str">
        <f>Master!AI2340</f>
        <v/>
      </c>
      <c r="AJ2274" s="406" t="str">
        <f>Master!AJ2340</f>
        <v/>
      </c>
      <c r="AK2274" s="406">
        <f>Master!AK2340</f>
        <v>0</v>
      </c>
      <c r="AL2274" s="88" t="str">
        <f>Master!AL2340</f>
        <v/>
      </c>
      <c r="AM2274" s="416"/>
      <c r="AN2274" s="416"/>
      <c r="AO2274" s="416"/>
      <c r="AP2274" s="416"/>
      <c r="AQ2274" s="416"/>
      <c r="AR2274" s="416">
        <f t="shared" si="10"/>
        <v>0</v>
      </c>
      <c r="AS2274" s="417" t="str">
        <f t="shared" si="11"/>
        <v>#DIV/0!</v>
      </c>
      <c r="AT2274" s="416">
        <f t="shared" si="12"/>
        <v>0</v>
      </c>
      <c r="AU2274" s="417"/>
    </row>
    <row r="2275" hidden="1">
      <c r="A2275" s="88" t="str">
        <f>Master!A2341</f>
        <v>AAR18039</v>
      </c>
      <c r="B2275" s="414" t="str">
        <f>Master!B2341</f>
        <v/>
      </c>
      <c r="C2275" s="414" t="str">
        <f>Master!C2341</f>
        <v/>
      </c>
      <c r="D2275" s="88" t="str">
        <f>Master!D2341</f>
        <v/>
      </c>
      <c r="E2275" s="406" t="str">
        <f>Master!E2341</f>
        <v/>
      </c>
      <c r="F2275" s="406">
        <f>Master!F2341</f>
        <v>0</v>
      </c>
      <c r="G2275" s="88" t="str">
        <f>Master!G2341</f>
        <v/>
      </c>
      <c r="H2275" s="88" t="str">
        <f>Master!H2341</f>
        <v/>
      </c>
      <c r="I2275" s="88" t="str">
        <f>Master!I2341</f>
        <v/>
      </c>
      <c r="J2275" s="88" t="str">
        <f>Master!J2341</f>
        <v>A'CROSS ARTS PTE LTD</v>
      </c>
      <c r="K2275" s="88" t="str">
        <f>Master!K2341</f>
        <v/>
      </c>
      <c r="L2275" s="88" t="str">
        <f>Master!L2341</f>
        <v/>
      </c>
      <c r="M2275" s="88" t="str">
        <f>Master!M2341</f>
        <v/>
      </c>
      <c r="N2275" s="88" t="str">
        <f>Master!N2341</f>
        <v/>
      </c>
      <c r="O2275" s="88" t="str">
        <f>Master!O2341</f>
        <v/>
      </c>
      <c r="P2275" s="88" t="str">
        <f>Master!P2341</f>
        <v/>
      </c>
      <c r="Q2275" s="88" t="str">
        <f>Master!Q2341</f>
        <v/>
      </c>
      <c r="R2275" s="406" t="str">
        <f>Master!R2341</f>
        <v/>
      </c>
      <c r="S2275" s="406">
        <f>Master!S2341</f>
        <v>0</v>
      </c>
      <c r="T2275" s="406" t="str">
        <f>Master!T2341</f>
        <v/>
      </c>
      <c r="U2275" s="406" t="str">
        <f>Master!U2341</f>
        <v/>
      </c>
      <c r="V2275" s="406" t="str">
        <f>Master!V2341</f>
        <v/>
      </c>
      <c r="W2275" s="406" t="str">
        <f>Master!W2341</f>
        <v/>
      </c>
      <c r="X2275" s="406" t="str">
        <f>Master!X2341</f>
        <v/>
      </c>
      <c r="Y2275" s="406" t="str">
        <f>Master!Y2341</f>
        <v/>
      </c>
      <c r="Z2275" s="406" t="str">
        <f>Master!Z2341</f>
        <v/>
      </c>
      <c r="AA2275" s="406" t="str">
        <f>Master!AA2341</f>
        <v/>
      </c>
      <c r="AB2275" s="406" t="str">
        <f>Master!AB2341</f>
        <v/>
      </c>
      <c r="AC2275" s="406" t="str">
        <f>Master!AC2341</f>
        <v/>
      </c>
      <c r="AD2275" s="406" t="str">
        <f>Master!AD2341</f>
        <v/>
      </c>
      <c r="AE2275" s="406" t="str">
        <f>Master!AE2341</f>
        <v/>
      </c>
      <c r="AF2275" s="406" t="str">
        <f>Master!AF2341</f>
        <v/>
      </c>
      <c r="AG2275" s="406" t="str">
        <f>Master!AG2341</f>
        <v/>
      </c>
      <c r="AH2275" s="88" t="str">
        <f>Master!AH2341</f>
        <v/>
      </c>
      <c r="AI2275" s="414" t="str">
        <f>Master!AI2341</f>
        <v/>
      </c>
      <c r="AJ2275" s="406" t="str">
        <f>Master!AJ2341</f>
        <v/>
      </c>
      <c r="AK2275" s="406">
        <f>Master!AK2341</f>
        <v>0</v>
      </c>
      <c r="AL2275" s="88" t="str">
        <f>Master!AL2341</f>
        <v/>
      </c>
      <c r="AM2275" s="416"/>
      <c r="AN2275" s="416"/>
      <c r="AO2275" s="416"/>
      <c r="AP2275" s="416"/>
      <c r="AQ2275" s="416"/>
      <c r="AR2275" s="416">
        <f t="shared" si="10"/>
        <v>0</v>
      </c>
      <c r="AS2275" s="417" t="str">
        <f t="shared" si="11"/>
        <v>#DIV/0!</v>
      </c>
      <c r="AT2275" s="416">
        <f t="shared" si="12"/>
        <v>0</v>
      </c>
      <c r="AU2275" s="417"/>
    </row>
    <row r="2276" hidden="1">
      <c r="A2276" s="88" t="str">
        <f>Master!A2342</f>
        <v>AAR18040</v>
      </c>
      <c r="B2276" s="414" t="str">
        <f>Master!B2342</f>
        <v/>
      </c>
      <c r="C2276" s="414" t="str">
        <f>Master!C2342</f>
        <v/>
      </c>
      <c r="D2276" s="88" t="str">
        <f>Master!D2342</f>
        <v/>
      </c>
      <c r="E2276" s="406" t="str">
        <f>Master!E2342</f>
        <v/>
      </c>
      <c r="F2276" s="406">
        <f>Master!F2342</f>
        <v>0</v>
      </c>
      <c r="G2276" s="88" t="str">
        <f>Master!G2342</f>
        <v/>
      </c>
      <c r="H2276" s="88" t="str">
        <f>Master!H2342</f>
        <v/>
      </c>
      <c r="I2276" s="88" t="str">
        <f>Master!I2342</f>
        <v/>
      </c>
      <c r="J2276" s="88" t="str">
        <f>Master!J2342</f>
        <v>A'CROSS ARTS PTE LTD</v>
      </c>
      <c r="K2276" s="88" t="str">
        <f>Master!K2342</f>
        <v/>
      </c>
      <c r="L2276" s="88" t="str">
        <f>Master!L2342</f>
        <v/>
      </c>
      <c r="M2276" s="88" t="str">
        <f>Master!M2342</f>
        <v/>
      </c>
      <c r="N2276" s="88" t="str">
        <f>Master!N2342</f>
        <v/>
      </c>
      <c r="O2276" s="88" t="str">
        <f>Master!O2342</f>
        <v/>
      </c>
      <c r="P2276" s="88" t="str">
        <f>Master!P2342</f>
        <v/>
      </c>
      <c r="Q2276" s="88" t="str">
        <f>Master!Q2342</f>
        <v/>
      </c>
      <c r="R2276" s="406" t="str">
        <f>Master!R2342</f>
        <v/>
      </c>
      <c r="S2276" s="406">
        <f>Master!S2342</f>
        <v>0</v>
      </c>
      <c r="T2276" s="406" t="str">
        <f>Master!T2342</f>
        <v/>
      </c>
      <c r="U2276" s="406" t="str">
        <f>Master!U2342</f>
        <v/>
      </c>
      <c r="V2276" s="406" t="str">
        <f>Master!V2342</f>
        <v/>
      </c>
      <c r="W2276" s="406" t="str">
        <f>Master!W2342</f>
        <v/>
      </c>
      <c r="X2276" s="406" t="str">
        <f>Master!X2342</f>
        <v/>
      </c>
      <c r="Y2276" s="406" t="str">
        <f>Master!Y2342</f>
        <v/>
      </c>
      <c r="Z2276" s="406" t="str">
        <f>Master!Z2342</f>
        <v/>
      </c>
      <c r="AA2276" s="406" t="str">
        <f>Master!AA2342</f>
        <v/>
      </c>
      <c r="AB2276" s="406" t="str">
        <f>Master!AB2342</f>
        <v/>
      </c>
      <c r="AC2276" s="406" t="str">
        <f>Master!AC2342</f>
        <v/>
      </c>
      <c r="AD2276" s="406" t="str">
        <f>Master!AD2342</f>
        <v/>
      </c>
      <c r="AE2276" s="406" t="str">
        <f>Master!AE2342</f>
        <v/>
      </c>
      <c r="AF2276" s="406" t="str">
        <f>Master!AF2342</f>
        <v/>
      </c>
      <c r="AG2276" s="406" t="str">
        <f>Master!AG2342</f>
        <v/>
      </c>
      <c r="AH2276" s="88" t="str">
        <f>Master!AH2342</f>
        <v/>
      </c>
      <c r="AI2276" s="414" t="str">
        <f>Master!AI2342</f>
        <v/>
      </c>
      <c r="AJ2276" s="406" t="str">
        <f>Master!AJ2342</f>
        <v/>
      </c>
      <c r="AK2276" s="406">
        <f>Master!AK2342</f>
        <v>0</v>
      </c>
      <c r="AL2276" s="88" t="str">
        <f>Master!AL2342</f>
        <v/>
      </c>
      <c r="AM2276" s="416"/>
      <c r="AN2276" s="416"/>
      <c r="AO2276" s="416"/>
      <c r="AP2276" s="416"/>
      <c r="AQ2276" s="416"/>
      <c r="AR2276" s="416">
        <f t="shared" si="10"/>
        <v>0</v>
      </c>
      <c r="AS2276" s="417" t="str">
        <f t="shared" si="11"/>
        <v>#DIV/0!</v>
      </c>
      <c r="AT2276" s="416">
        <f t="shared" si="12"/>
        <v>0</v>
      </c>
      <c r="AU2276" s="417"/>
    </row>
    <row r="2277" hidden="1">
      <c r="A2277" s="88" t="str">
        <f>Master!A2343</f>
        <v>AAR18041</v>
      </c>
      <c r="B2277" s="414" t="str">
        <f>Master!B2343</f>
        <v/>
      </c>
      <c r="C2277" s="414" t="str">
        <f>Master!C2343</f>
        <v/>
      </c>
      <c r="D2277" s="88" t="str">
        <f>Master!D2343</f>
        <v/>
      </c>
      <c r="E2277" s="406" t="str">
        <f>Master!E2343</f>
        <v/>
      </c>
      <c r="F2277" s="406">
        <f>Master!F2343</f>
        <v>0</v>
      </c>
      <c r="G2277" s="88" t="str">
        <f>Master!G2343</f>
        <v/>
      </c>
      <c r="H2277" s="88" t="str">
        <f>Master!H2343</f>
        <v/>
      </c>
      <c r="I2277" s="88" t="str">
        <f>Master!I2343</f>
        <v/>
      </c>
      <c r="J2277" s="88" t="str">
        <f>Master!J2343</f>
        <v>A'CROSS ARTS PTE LTD</v>
      </c>
      <c r="K2277" s="88" t="str">
        <f>Master!K2343</f>
        <v/>
      </c>
      <c r="L2277" s="88" t="str">
        <f>Master!L2343</f>
        <v/>
      </c>
      <c r="M2277" s="88" t="str">
        <f>Master!M2343</f>
        <v/>
      </c>
      <c r="N2277" s="88" t="str">
        <f>Master!N2343</f>
        <v/>
      </c>
      <c r="O2277" s="88" t="str">
        <f>Master!O2343</f>
        <v/>
      </c>
      <c r="P2277" s="88" t="str">
        <f>Master!P2343</f>
        <v/>
      </c>
      <c r="Q2277" s="88" t="str">
        <f>Master!Q2343</f>
        <v/>
      </c>
      <c r="R2277" s="406" t="str">
        <f>Master!R2343</f>
        <v/>
      </c>
      <c r="S2277" s="406">
        <f>Master!S2343</f>
        <v>0</v>
      </c>
      <c r="T2277" s="406" t="str">
        <f>Master!T2343</f>
        <v/>
      </c>
      <c r="U2277" s="406" t="str">
        <f>Master!U2343</f>
        <v/>
      </c>
      <c r="V2277" s="406" t="str">
        <f>Master!V2343</f>
        <v/>
      </c>
      <c r="W2277" s="406" t="str">
        <f>Master!W2343</f>
        <v/>
      </c>
      <c r="X2277" s="406" t="str">
        <f>Master!X2343</f>
        <v/>
      </c>
      <c r="Y2277" s="406" t="str">
        <f>Master!Y2343</f>
        <v/>
      </c>
      <c r="Z2277" s="406" t="str">
        <f>Master!Z2343</f>
        <v/>
      </c>
      <c r="AA2277" s="406" t="str">
        <f>Master!AA2343</f>
        <v/>
      </c>
      <c r="AB2277" s="406" t="str">
        <f>Master!AB2343</f>
        <v/>
      </c>
      <c r="AC2277" s="406" t="str">
        <f>Master!AC2343</f>
        <v/>
      </c>
      <c r="AD2277" s="406" t="str">
        <f>Master!AD2343</f>
        <v/>
      </c>
      <c r="AE2277" s="406" t="str">
        <f>Master!AE2343</f>
        <v/>
      </c>
      <c r="AF2277" s="406" t="str">
        <f>Master!AF2343</f>
        <v/>
      </c>
      <c r="AG2277" s="406" t="str">
        <f>Master!AG2343</f>
        <v/>
      </c>
      <c r="AH2277" s="88" t="str">
        <f>Master!AH2343</f>
        <v/>
      </c>
      <c r="AI2277" s="414" t="str">
        <f>Master!AI2343</f>
        <v/>
      </c>
      <c r="AJ2277" s="406" t="str">
        <f>Master!AJ2343</f>
        <v/>
      </c>
      <c r="AK2277" s="406">
        <f>Master!AK2343</f>
        <v>0</v>
      </c>
      <c r="AL2277" s="88" t="str">
        <f>Master!AL2343</f>
        <v/>
      </c>
      <c r="AM2277" s="416"/>
      <c r="AN2277" s="416"/>
      <c r="AO2277" s="416"/>
      <c r="AP2277" s="416"/>
      <c r="AQ2277" s="416"/>
      <c r="AR2277" s="416">
        <f t="shared" si="10"/>
        <v>0</v>
      </c>
      <c r="AS2277" s="417" t="str">
        <f t="shared" si="11"/>
        <v>#DIV/0!</v>
      </c>
      <c r="AT2277" s="416">
        <f t="shared" si="12"/>
        <v>0</v>
      </c>
      <c r="AU2277" s="417"/>
    </row>
    <row r="2278" hidden="1">
      <c r="A2278" s="88" t="str">
        <f>Master!A2344</f>
        <v>AAR18042</v>
      </c>
      <c r="B2278" s="414" t="str">
        <f>Master!B2344</f>
        <v/>
      </c>
      <c r="C2278" s="414" t="str">
        <f>Master!C2344</f>
        <v/>
      </c>
      <c r="D2278" s="88" t="str">
        <f>Master!D2344</f>
        <v/>
      </c>
      <c r="E2278" s="406" t="str">
        <f>Master!E2344</f>
        <v/>
      </c>
      <c r="F2278" s="406">
        <f>Master!F2344</f>
        <v>0</v>
      </c>
      <c r="G2278" s="88" t="str">
        <f>Master!G2344</f>
        <v/>
      </c>
      <c r="H2278" s="88" t="str">
        <f>Master!H2344</f>
        <v/>
      </c>
      <c r="I2278" s="88" t="str">
        <f>Master!I2344</f>
        <v/>
      </c>
      <c r="J2278" s="88" t="str">
        <f>Master!J2344</f>
        <v>A'CROSS ARTS PTE LTD</v>
      </c>
      <c r="K2278" s="88" t="str">
        <f>Master!K2344</f>
        <v/>
      </c>
      <c r="L2278" s="88" t="str">
        <f>Master!L2344</f>
        <v/>
      </c>
      <c r="M2278" s="88" t="str">
        <f>Master!M2344</f>
        <v/>
      </c>
      <c r="N2278" s="88" t="str">
        <f>Master!N2344</f>
        <v/>
      </c>
      <c r="O2278" s="88" t="str">
        <f>Master!O2344</f>
        <v/>
      </c>
      <c r="P2278" s="88" t="str">
        <f>Master!P2344</f>
        <v/>
      </c>
      <c r="Q2278" s="88" t="str">
        <f>Master!Q2344</f>
        <v/>
      </c>
      <c r="R2278" s="406" t="str">
        <f>Master!R2344</f>
        <v/>
      </c>
      <c r="S2278" s="406">
        <f>Master!S2344</f>
        <v>0</v>
      </c>
      <c r="T2278" s="406" t="str">
        <f>Master!T2344</f>
        <v/>
      </c>
      <c r="U2278" s="406" t="str">
        <f>Master!U2344</f>
        <v/>
      </c>
      <c r="V2278" s="406" t="str">
        <f>Master!V2344</f>
        <v/>
      </c>
      <c r="W2278" s="406" t="str">
        <f>Master!W2344</f>
        <v/>
      </c>
      <c r="X2278" s="406" t="str">
        <f>Master!X2344</f>
        <v/>
      </c>
      <c r="Y2278" s="406" t="str">
        <f>Master!Y2344</f>
        <v/>
      </c>
      <c r="Z2278" s="406" t="str">
        <f>Master!Z2344</f>
        <v/>
      </c>
      <c r="AA2278" s="406" t="str">
        <f>Master!AA2344</f>
        <v/>
      </c>
      <c r="AB2278" s="406" t="str">
        <f>Master!AB2344</f>
        <v/>
      </c>
      <c r="AC2278" s="406" t="str">
        <f>Master!AC2344</f>
        <v/>
      </c>
      <c r="AD2278" s="406" t="str">
        <f>Master!AD2344</f>
        <v/>
      </c>
      <c r="AE2278" s="406" t="str">
        <f>Master!AE2344</f>
        <v/>
      </c>
      <c r="AF2278" s="406" t="str">
        <f>Master!AF2344</f>
        <v/>
      </c>
      <c r="AG2278" s="406" t="str">
        <f>Master!AG2344</f>
        <v/>
      </c>
      <c r="AH2278" s="88" t="str">
        <f>Master!AH2344</f>
        <v/>
      </c>
      <c r="AI2278" s="414" t="str">
        <f>Master!AI2344</f>
        <v/>
      </c>
      <c r="AJ2278" s="406" t="str">
        <f>Master!AJ2344</f>
        <v/>
      </c>
      <c r="AK2278" s="406">
        <f>Master!AK2344</f>
        <v>0</v>
      </c>
      <c r="AL2278" s="88" t="str">
        <f>Master!AL2344</f>
        <v/>
      </c>
      <c r="AM2278" s="416"/>
      <c r="AN2278" s="416"/>
      <c r="AO2278" s="416"/>
      <c r="AP2278" s="416"/>
      <c r="AQ2278" s="416"/>
      <c r="AR2278" s="416">
        <f t="shared" si="10"/>
        <v>0</v>
      </c>
      <c r="AS2278" s="417" t="str">
        <f t="shared" si="11"/>
        <v>#DIV/0!</v>
      </c>
      <c r="AT2278" s="416">
        <f t="shared" si="12"/>
        <v>0</v>
      </c>
      <c r="AU2278" s="417"/>
    </row>
    <row r="2279" hidden="1">
      <c r="A2279" s="88" t="str">
        <f>Master!A2345</f>
        <v>AAR18043</v>
      </c>
      <c r="B2279" s="414" t="str">
        <f>Master!B2345</f>
        <v/>
      </c>
      <c r="C2279" s="414" t="str">
        <f>Master!C2345</f>
        <v/>
      </c>
      <c r="D2279" s="88" t="str">
        <f>Master!D2345</f>
        <v/>
      </c>
      <c r="E2279" s="406" t="str">
        <f>Master!E2345</f>
        <v/>
      </c>
      <c r="F2279" s="406">
        <f>Master!F2345</f>
        <v>0</v>
      </c>
      <c r="G2279" s="88" t="str">
        <f>Master!G2345</f>
        <v/>
      </c>
      <c r="H2279" s="88" t="str">
        <f>Master!H2345</f>
        <v/>
      </c>
      <c r="I2279" s="88" t="str">
        <f>Master!I2345</f>
        <v/>
      </c>
      <c r="J2279" s="88" t="str">
        <f>Master!J2345</f>
        <v>A'CROSS ARTS PTE LTD</v>
      </c>
      <c r="K2279" s="88" t="str">
        <f>Master!K2345</f>
        <v/>
      </c>
      <c r="L2279" s="88" t="str">
        <f>Master!L2345</f>
        <v/>
      </c>
      <c r="M2279" s="88" t="str">
        <f>Master!M2345</f>
        <v/>
      </c>
      <c r="N2279" s="88" t="str">
        <f>Master!N2345</f>
        <v/>
      </c>
      <c r="O2279" s="88" t="str">
        <f>Master!O2345</f>
        <v/>
      </c>
      <c r="P2279" s="88" t="str">
        <f>Master!P2345</f>
        <v/>
      </c>
      <c r="Q2279" s="88" t="str">
        <f>Master!Q2345</f>
        <v/>
      </c>
      <c r="R2279" s="406" t="str">
        <f>Master!R2345</f>
        <v/>
      </c>
      <c r="S2279" s="406">
        <f>Master!S2345</f>
        <v>0</v>
      </c>
      <c r="T2279" s="406" t="str">
        <f>Master!T2345</f>
        <v/>
      </c>
      <c r="U2279" s="406" t="str">
        <f>Master!U2345</f>
        <v/>
      </c>
      <c r="V2279" s="406" t="str">
        <f>Master!V2345</f>
        <v/>
      </c>
      <c r="W2279" s="406" t="str">
        <f>Master!W2345</f>
        <v/>
      </c>
      <c r="X2279" s="406" t="str">
        <f>Master!X2345</f>
        <v/>
      </c>
      <c r="Y2279" s="406" t="str">
        <f>Master!Y2345</f>
        <v/>
      </c>
      <c r="Z2279" s="406" t="str">
        <f>Master!Z2345</f>
        <v/>
      </c>
      <c r="AA2279" s="406" t="str">
        <f>Master!AA2345</f>
        <v/>
      </c>
      <c r="AB2279" s="406" t="str">
        <f>Master!AB2345</f>
        <v/>
      </c>
      <c r="AC2279" s="406" t="str">
        <f>Master!AC2345</f>
        <v/>
      </c>
      <c r="AD2279" s="406" t="str">
        <f>Master!AD2345</f>
        <v/>
      </c>
      <c r="AE2279" s="406" t="str">
        <f>Master!AE2345</f>
        <v/>
      </c>
      <c r="AF2279" s="406" t="str">
        <f>Master!AF2345</f>
        <v/>
      </c>
      <c r="AG2279" s="406" t="str">
        <f>Master!AG2345</f>
        <v/>
      </c>
      <c r="AH2279" s="88" t="str">
        <f>Master!AH2345</f>
        <v/>
      </c>
      <c r="AI2279" s="414" t="str">
        <f>Master!AI2345</f>
        <v/>
      </c>
      <c r="AJ2279" s="406" t="str">
        <f>Master!AJ2345</f>
        <v/>
      </c>
      <c r="AK2279" s="406">
        <f>Master!AK2345</f>
        <v>0</v>
      </c>
      <c r="AL2279" s="88" t="str">
        <f>Master!AL2345</f>
        <v/>
      </c>
      <c r="AM2279" s="416"/>
      <c r="AN2279" s="416"/>
      <c r="AO2279" s="416"/>
      <c r="AP2279" s="416"/>
      <c r="AQ2279" s="416"/>
      <c r="AR2279" s="416">
        <f t="shared" si="10"/>
        <v>0</v>
      </c>
      <c r="AS2279" s="417" t="str">
        <f t="shared" si="11"/>
        <v>#DIV/0!</v>
      </c>
      <c r="AT2279" s="416">
        <f t="shared" si="12"/>
        <v>0</v>
      </c>
      <c r="AU2279" s="417"/>
    </row>
    <row r="2280" hidden="1">
      <c r="A2280" s="88" t="str">
        <f>Master!A2346</f>
        <v>AAR18044</v>
      </c>
      <c r="B2280" s="414" t="str">
        <f>Master!B2346</f>
        <v/>
      </c>
      <c r="C2280" s="414" t="str">
        <f>Master!C2346</f>
        <v/>
      </c>
      <c r="D2280" s="88" t="str">
        <f>Master!D2346</f>
        <v/>
      </c>
      <c r="E2280" s="406" t="str">
        <f>Master!E2346</f>
        <v/>
      </c>
      <c r="F2280" s="406">
        <f>Master!F2346</f>
        <v>0</v>
      </c>
      <c r="G2280" s="88" t="str">
        <f>Master!G2346</f>
        <v/>
      </c>
      <c r="H2280" s="88" t="str">
        <f>Master!H2346</f>
        <v/>
      </c>
      <c r="I2280" s="88" t="str">
        <f>Master!I2346</f>
        <v/>
      </c>
      <c r="J2280" s="88" t="str">
        <f>Master!J2346</f>
        <v>A'CROSS ARTS PTE LTD</v>
      </c>
      <c r="K2280" s="88" t="str">
        <f>Master!K2346</f>
        <v/>
      </c>
      <c r="L2280" s="88" t="str">
        <f>Master!L2346</f>
        <v/>
      </c>
      <c r="M2280" s="88" t="str">
        <f>Master!M2346</f>
        <v/>
      </c>
      <c r="N2280" s="88" t="str">
        <f>Master!N2346</f>
        <v/>
      </c>
      <c r="O2280" s="88" t="str">
        <f>Master!O2346</f>
        <v/>
      </c>
      <c r="P2280" s="88" t="str">
        <f>Master!P2346</f>
        <v/>
      </c>
      <c r="Q2280" s="88" t="str">
        <f>Master!Q2346</f>
        <v/>
      </c>
      <c r="R2280" s="406" t="str">
        <f>Master!R2346</f>
        <v/>
      </c>
      <c r="S2280" s="406">
        <f>Master!S2346</f>
        <v>0</v>
      </c>
      <c r="T2280" s="406" t="str">
        <f>Master!T2346</f>
        <v/>
      </c>
      <c r="U2280" s="406" t="str">
        <f>Master!U2346</f>
        <v/>
      </c>
      <c r="V2280" s="406" t="str">
        <f>Master!V2346</f>
        <v/>
      </c>
      <c r="W2280" s="406" t="str">
        <f>Master!W2346</f>
        <v/>
      </c>
      <c r="X2280" s="406" t="str">
        <f>Master!X2346</f>
        <v/>
      </c>
      <c r="Y2280" s="406" t="str">
        <f>Master!Y2346</f>
        <v/>
      </c>
      <c r="Z2280" s="406" t="str">
        <f>Master!Z2346</f>
        <v/>
      </c>
      <c r="AA2280" s="406" t="str">
        <f>Master!AA2346</f>
        <v/>
      </c>
      <c r="AB2280" s="406" t="str">
        <f>Master!AB2346</f>
        <v/>
      </c>
      <c r="AC2280" s="406" t="str">
        <f>Master!AC2346</f>
        <v/>
      </c>
      <c r="AD2280" s="406" t="str">
        <f>Master!AD2346</f>
        <v/>
      </c>
      <c r="AE2280" s="406" t="str">
        <f>Master!AE2346</f>
        <v/>
      </c>
      <c r="AF2280" s="406" t="str">
        <f>Master!AF2346</f>
        <v/>
      </c>
      <c r="AG2280" s="406" t="str">
        <f>Master!AG2346</f>
        <v/>
      </c>
      <c r="AH2280" s="88" t="str">
        <f>Master!AH2346</f>
        <v/>
      </c>
      <c r="AI2280" s="414" t="str">
        <f>Master!AI2346</f>
        <v/>
      </c>
      <c r="AJ2280" s="406" t="str">
        <f>Master!AJ2346</f>
        <v/>
      </c>
      <c r="AK2280" s="406">
        <f>Master!AK2346</f>
        <v>0</v>
      </c>
      <c r="AL2280" s="88" t="str">
        <f>Master!AL2346</f>
        <v/>
      </c>
      <c r="AM2280" s="416"/>
      <c r="AN2280" s="416"/>
      <c r="AO2280" s="416"/>
      <c r="AP2280" s="416"/>
      <c r="AQ2280" s="416"/>
      <c r="AR2280" s="416">
        <f t="shared" si="10"/>
        <v>0</v>
      </c>
      <c r="AS2280" s="417" t="str">
        <f t="shared" si="11"/>
        <v>#DIV/0!</v>
      </c>
      <c r="AT2280" s="416">
        <f t="shared" si="12"/>
        <v>0</v>
      </c>
      <c r="AU2280" s="417"/>
    </row>
    <row r="2281" hidden="1">
      <c r="A2281" s="88" t="str">
        <f>Master!A2347</f>
        <v>AAR18045</v>
      </c>
      <c r="B2281" s="414" t="str">
        <f>Master!B2347</f>
        <v/>
      </c>
      <c r="C2281" s="414" t="str">
        <f>Master!C2347</f>
        <v/>
      </c>
      <c r="D2281" s="88" t="str">
        <f>Master!D2347</f>
        <v/>
      </c>
      <c r="E2281" s="406" t="str">
        <f>Master!E2347</f>
        <v/>
      </c>
      <c r="F2281" s="406">
        <f>Master!F2347</f>
        <v>0</v>
      </c>
      <c r="G2281" s="88" t="str">
        <f>Master!G2347</f>
        <v/>
      </c>
      <c r="H2281" s="88" t="str">
        <f>Master!H2347</f>
        <v/>
      </c>
      <c r="I2281" s="88" t="str">
        <f>Master!I2347</f>
        <v/>
      </c>
      <c r="J2281" s="88" t="str">
        <f>Master!J2347</f>
        <v>A'CROSS ARTS PTE LTD</v>
      </c>
      <c r="K2281" s="88" t="str">
        <f>Master!K2347</f>
        <v/>
      </c>
      <c r="L2281" s="88" t="str">
        <f>Master!L2347</f>
        <v/>
      </c>
      <c r="M2281" s="88" t="str">
        <f>Master!M2347</f>
        <v/>
      </c>
      <c r="N2281" s="88" t="str">
        <f>Master!N2347</f>
        <v/>
      </c>
      <c r="O2281" s="88" t="str">
        <f>Master!O2347</f>
        <v/>
      </c>
      <c r="P2281" s="88" t="str">
        <f>Master!P2347</f>
        <v/>
      </c>
      <c r="Q2281" s="88" t="str">
        <f>Master!Q2347</f>
        <v/>
      </c>
      <c r="R2281" s="406" t="str">
        <f>Master!R2347</f>
        <v/>
      </c>
      <c r="S2281" s="406">
        <f>Master!S2347</f>
        <v>0</v>
      </c>
      <c r="T2281" s="406" t="str">
        <f>Master!T2347</f>
        <v/>
      </c>
      <c r="U2281" s="406" t="str">
        <f>Master!U2347</f>
        <v/>
      </c>
      <c r="V2281" s="406" t="str">
        <f>Master!V2347</f>
        <v/>
      </c>
      <c r="W2281" s="406" t="str">
        <f>Master!W2347</f>
        <v/>
      </c>
      <c r="X2281" s="406" t="str">
        <f>Master!X2347</f>
        <v/>
      </c>
      <c r="Y2281" s="406" t="str">
        <f>Master!Y2347</f>
        <v/>
      </c>
      <c r="Z2281" s="406" t="str">
        <f>Master!Z2347</f>
        <v/>
      </c>
      <c r="AA2281" s="406" t="str">
        <f>Master!AA2347</f>
        <v/>
      </c>
      <c r="AB2281" s="406" t="str">
        <f>Master!AB2347</f>
        <v/>
      </c>
      <c r="AC2281" s="406" t="str">
        <f>Master!AC2347</f>
        <v/>
      </c>
      <c r="AD2281" s="406" t="str">
        <f>Master!AD2347</f>
        <v/>
      </c>
      <c r="AE2281" s="406" t="str">
        <f>Master!AE2347</f>
        <v/>
      </c>
      <c r="AF2281" s="406" t="str">
        <f>Master!AF2347</f>
        <v/>
      </c>
      <c r="AG2281" s="406" t="str">
        <f>Master!AG2347</f>
        <v/>
      </c>
      <c r="AH2281" s="88" t="str">
        <f>Master!AH2347</f>
        <v/>
      </c>
      <c r="AI2281" s="414" t="str">
        <f>Master!AI2347</f>
        <v/>
      </c>
      <c r="AJ2281" s="406" t="str">
        <f>Master!AJ2347</f>
        <v/>
      </c>
      <c r="AK2281" s="406">
        <f>Master!AK2347</f>
        <v>0</v>
      </c>
      <c r="AL2281" s="88" t="str">
        <f>Master!AL2347</f>
        <v/>
      </c>
      <c r="AM2281" s="416"/>
      <c r="AN2281" s="416"/>
      <c r="AO2281" s="416"/>
      <c r="AP2281" s="416"/>
      <c r="AQ2281" s="416"/>
      <c r="AR2281" s="416">
        <f t="shared" si="10"/>
        <v>0</v>
      </c>
      <c r="AS2281" s="417" t="str">
        <f t="shared" si="11"/>
        <v>#DIV/0!</v>
      </c>
      <c r="AT2281" s="416">
        <f t="shared" si="12"/>
        <v>0</v>
      </c>
      <c r="AU2281" s="417"/>
    </row>
    <row r="2282" hidden="1">
      <c r="A2282" s="88" t="str">
        <f>Master!A2348</f>
        <v>AAR18046</v>
      </c>
      <c r="B2282" s="414" t="str">
        <f>Master!B2348</f>
        <v/>
      </c>
      <c r="C2282" s="414" t="str">
        <f>Master!C2348</f>
        <v/>
      </c>
      <c r="D2282" s="88" t="str">
        <f>Master!D2348</f>
        <v/>
      </c>
      <c r="E2282" s="406" t="str">
        <f>Master!E2348</f>
        <v/>
      </c>
      <c r="F2282" s="406">
        <f>Master!F2348</f>
        <v>0</v>
      </c>
      <c r="G2282" s="88" t="str">
        <f>Master!G2348</f>
        <v/>
      </c>
      <c r="H2282" s="88" t="str">
        <f>Master!H2348</f>
        <v/>
      </c>
      <c r="I2282" s="88" t="str">
        <f>Master!I2348</f>
        <v/>
      </c>
      <c r="J2282" s="88" t="str">
        <f>Master!J2348</f>
        <v>A'CROSS ARTS PTE LTD</v>
      </c>
      <c r="K2282" s="88" t="str">
        <f>Master!K2348</f>
        <v/>
      </c>
      <c r="L2282" s="88" t="str">
        <f>Master!L2348</f>
        <v/>
      </c>
      <c r="M2282" s="88" t="str">
        <f>Master!M2348</f>
        <v/>
      </c>
      <c r="N2282" s="88" t="str">
        <f>Master!N2348</f>
        <v/>
      </c>
      <c r="O2282" s="88" t="str">
        <f>Master!O2348</f>
        <v/>
      </c>
      <c r="P2282" s="88" t="str">
        <f>Master!P2348</f>
        <v/>
      </c>
      <c r="Q2282" s="88" t="str">
        <f>Master!Q2348</f>
        <v/>
      </c>
      <c r="R2282" s="406" t="str">
        <f>Master!R2348</f>
        <v/>
      </c>
      <c r="S2282" s="406">
        <f>Master!S2348</f>
        <v>0</v>
      </c>
      <c r="T2282" s="406" t="str">
        <f>Master!T2348</f>
        <v/>
      </c>
      <c r="U2282" s="406" t="str">
        <f>Master!U2348</f>
        <v/>
      </c>
      <c r="V2282" s="406" t="str">
        <f>Master!V2348</f>
        <v/>
      </c>
      <c r="W2282" s="406" t="str">
        <f>Master!W2348</f>
        <v/>
      </c>
      <c r="X2282" s="406" t="str">
        <f>Master!X2348</f>
        <v/>
      </c>
      <c r="Y2282" s="406" t="str">
        <f>Master!Y2348</f>
        <v/>
      </c>
      <c r="Z2282" s="406" t="str">
        <f>Master!Z2348</f>
        <v/>
      </c>
      <c r="AA2282" s="406" t="str">
        <f>Master!AA2348</f>
        <v/>
      </c>
      <c r="AB2282" s="406" t="str">
        <f>Master!AB2348</f>
        <v/>
      </c>
      <c r="AC2282" s="406" t="str">
        <f>Master!AC2348</f>
        <v/>
      </c>
      <c r="AD2282" s="406" t="str">
        <f>Master!AD2348</f>
        <v/>
      </c>
      <c r="AE2282" s="406" t="str">
        <f>Master!AE2348</f>
        <v/>
      </c>
      <c r="AF2282" s="406" t="str">
        <f>Master!AF2348</f>
        <v/>
      </c>
      <c r="AG2282" s="406" t="str">
        <f>Master!AG2348</f>
        <v/>
      </c>
      <c r="AH2282" s="88" t="str">
        <f>Master!AH2348</f>
        <v/>
      </c>
      <c r="AI2282" s="414" t="str">
        <f>Master!AI2348</f>
        <v/>
      </c>
      <c r="AJ2282" s="406" t="str">
        <f>Master!AJ2348</f>
        <v/>
      </c>
      <c r="AK2282" s="406">
        <f>Master!AK2348</f>
        <v>0</v>
      </c>
      <c r="AL2282" s="88" t="str">
        <f>Master!AL2348</f>
        <v/>
      </c>
      <c r="AM2282" s="416"/>
      <c r="AN2282" s="416"/>
      <c r="AO2282" s="416"/>
      <c r="AP2282" s="416"/>
      <c r="AQ2282" s="416"/>
      <c r="AR2282" s="416">
        <f t="shared" si="10"/>
        <v>0</v>
      </c>
      <c r="AS2282" s="417" t="str">
        <f t="shared" si="11"/>
        <v>#DIV/0!</v>
      </c>
      <c r="AT2282" s="416">
        <f t="shared" si="12"/>
        <v>0</v>
      </c>
      <c r="AU2282" s="417"/>
    </row>
    <row r="2283" hidden="1">
      <c r="A2283" s="88" t="str">
        <f>Master!A2349</f>
        <v>AAR18047</v>
      </c>
      <c r="B2283" s="414" t="str">
        <f>Master!B2349</f>
        <v/>
      </c>
      <c r="C2283" s="414" t="str">
        <f>Master!C2349</f>
        <v/>
      </c>
      <c r="D2283" s="88" t="str">
        <f>Master!D2349</f>
        <v/>
      </c>
      <c r="E2283" s="406" t="str">
        <f>Master!E2349</f>
        <v/>
      </c>
      <c r="F2283" s="406">
        <f>Master!F2349</f>
        <v>0</v>
      </c>
      <c r="G2283" s="88" t="str">
        <f>Master!G2349</f>
        <v/>
      </c>
      <c r="H2283" s="88" t="str">
        <f>Master!H2349</f>
        <v/>
      </c>
      <c r="I2283" s="88" t="str">
        <f>Master!I2349</f>
        <v/>
      </c>
      <c r="J2283" s="88" t="str">
        <f>Master!J2349</f>
        <v>A'CROSS ARTS PTE LTD</v>
      </c>
      <c r="K2283" s="88" t="str">
        <f>Master!K2349</f>
        <v/>
      </c>
      <c r="L2283" s="88" t="str">
        <f>Master!L2349</f>
        <v/>
      </c>
      <c r="M2283" s="88" t="str">
        <f>Master!M2349</f>
        <v/>
      </c>
      <c r="N2283" s="88" t="str">
        <f>Master!N2349</f>
        <v/>
      </c>
      <c r="O2283" s="88" t="str">
        <f>Master!O2349</f>
        <v/>
      </c>
      <c r="P2283" s="88" t="str">
        <f>Master!P2349</f>
        <v/>
      </c>
      <c r="Q2283" s="88" t="str">
        <f>Master!Q2349</f>
        <v/>
      </c>
      <c r="R2283" s="406" t="str">
        <f>Master!R2349</f>
        <v/>
      </c>
      <c r="S2283" s="406">
        <f>Master!S2349</f>
        <v>0</v>
      </c>
      <c r="T2283" s="406" t="str">
        <f>Master!T2349</f>
        <v/>
      </c>
      <c r="U2283" s="406" t="str">
        <f>Master!U2349</f>
        <v/>
      </c>
      <c r="V2283" s="406" t="str">
        <f>Master!V2349</f>
        <v/>
      </c>
      <c r="W2283" s="406" t="str">
        <f>Master!W2349</f>
        <v/>
      </c>
      <c r="X2283" s="406" t="str">
        <f>Master!X2349</f>
        <v/>
      </c>
      <c r="Y2283" s="406" t="str">
        <f>Master!Y2349</f>
        <v/>
      </c>
      <c r="Z2283" s="406" t="str">
        <f>Master!Z2349</f>
        <v/>
      </c>
      <c r="AA2283" s="406" t="str">
        <f>Master!AA2349</f>
        <v/>
      </c>
      <c r="AB2283" s="406" t="str">
        <f>Master!AB2349</f>
        <v/>
      </c>
      <c r="AC2283" s="406" t="str">
        <f>Master!AC2349</f>
        <v/>
      </c>
      <c r="AD2283" s="406" t="str">
        <f>Master!AD2349</f>
        <v/>
      </c>
      <c r="AE2283" s="406" t="str">
        <f>Master!AE2349</f>
        <v/>
      </c>
      <c r="AF2283" s="406" t="str">
        <f>Master!AF2349</f>
        <v/>
      </c>
      <c r="AG2283" s="406" t="str">
        <f>Master!AG2349</f>
        <v/>
      </c>
      <c r="AH2283" s="88" t="str">
        <f>Master!AH2349</f>
        <v/>
      </c>
      <c r="AI2283" s="414" t="str">
        <f>Master!AI2349</f>
        <v/>
      </c>
      <c r="AJ2283" s="406" t="str">
        <f>Master!AJ2349</f>
        <v/>
      </c>
      <c r="AK2283" s="406">
        <f>Master!AK2349</f>
        <v>0</v>
      </c>
      <c r="AL2283" s="88" t="str">
        <f>Master!AL2349</f>
        <v/>
      </c>
      <c r="AM2283" s="416"/>
      <c r="AN2283" s="416"/>
      <c r="AO2283" s="416"/>
      <c r="AP2283" s="416"/>
      <c r="AQ2283" s="416"/>
      <c r="AR2283" s="416">
        <f t="shared" si="10"/>
        <v>0</v>
      </c>
      <c r="AS2283" s="417" t="str">
        <f t="shared" si="11"/>
        <v>#DIV/0!</v>
      </c>
      <c r="AT2283" s="416">
        <f t="shared" si="12"/>
        <v>0</v>
      </c>
      <c r="AU2283" s="417"/>
    </row>
    <row r="2284" hidden="1">
      <c r="A2284" s="88" t="str">
        <f>Master!A2350</f>
        <v>AAR18048</v>
      </c>
      <c r="B2284" s="414" t="str">
        <f>Master!B2350</f>
        <v/>
      </c>
      <c r="C2284" s="414" t="str">
        <f>Master!C2350</f>
        <v/>
      </c>
      <c r="D2284" s="88" t="str">
        <f>Master!D2350</f>
        <v/>
      </c>
      <c r="E2284" s="406" t="str">
        <f>Master!E2350</f>
        <v/>
      </c>
      <c r="F2284" s="406">
        <f>Master!F2350</f>
        <v>0</v>
      </c>
      <c r="G2284" s="88" t="str">
        <f>Master!G2350</f>
        <v/>
      </c>
      <c r="H2284" s="88" t="str">
        <f>Master!H2350</f>
        <v/>
      </c>
      <c r="I2284" s="88" t="str">
        <f>Master!I2350</f>
        <v/>
      </c>
      <c r="J2284" s="88" t="str">
        <f>Master!J2350</f>
        <v>A'CROSS ARTS PTE LTD</v>
      </c>
      <c r="K2284" s="88" t="str">
        <f>Master!K2350</f>
        <v/>
      </c>
      <c r="L2284" s="88" t="str">
        <f>Master!L2350</f>
        <v/>
      </c>
      <c r="M2284" s="88" t="str">
        <f>Master!M2350</f>
        <v/>
      </c>
      <c r="N2284" s="88" t="str">
        <f>Master!N2350</f>
        <v/>
      </c>
      <c r="O2284" s="88" t="str">
        <f>Master!O2350</f>
        <v/>
      </c>
      <c r="P2284" s="88" t="str">
        <f>Master!P2350</f>
        <v/>
      </c>
      <c r="Q2284" s="88" t="str">
        <f>Master!Q2350</f>
        <v/>
      </c>
      <c r="R2284" s="406" t="str">
        <f>Master!R2350</f>
        <v/>
      </c>
      <c r="S2284" s="406">
        <f>Master!S2350</f>
        <v>0</v>
      </c>
      <c r="T2284" s="406" t="str">
        <f>Master!T2350</f>
        <v/>
      </c>
      <c r="U2284" s="406" t="str">
        <f>Master!U2350</f>
        <v/>
      </c>
      <c r="V2284" s="406" t="str">
        <f>Master!V2350</f>
        <v/>
      </c>
      <c r="W2284" s="406" t="str">
        <f>Master!W2350</f>
        <v/>
      </c>
      <c r="X2284" s="406" t="str">
        <f>Master!X2350</f>
        <v/>
      </c>
      <c r="Y2284" s="406" t="str">
        <f>Master!Y2350</f>
        <v/>
      </c>
      <c r="Z2284" s="406" t="str">
        <f>Master!Z2350</f>
        <v/>
      </c>
      <c r="AA2284" s="406" t="str">
        <f>Master!AA2350</f>
        <v/>
      </c>
      <c r="AB2284" s="406" t="str">
        <f>Master!AB2350</f>
        <v/>
      </c>
      <c r="AC2284" s="406" t="str">
        <f>Master!AC2350</f>
        <v/>
      </c>
      <c r="AD2284" s="406" t="str">
        <f>Master!AD2350</f>
        <v/>
      </c>
      <c r="AE2284" s="406" t="str">
        <f>Master!AE2350</f>
        <v/>
      </c>
      <c r="AF2284" s="406" t="str">
        <f>Master!AF2350</f>
        <v/>
      </c>
      <c r="AG2284" s="406" t="str">
        <f>Master!AG2350</f>
        <v/>
      </c>
      <c r="AH2284" s="88" t="str">
        <f>Master!AH2350</f>
        <v/>
      </c>
      <c r="AI2284" s="414" t="str">
        <f>Master!AI2350</f>
        <v/>
      </c>
      <c r="AJ2284" s="406" t="str">
        <f>Master!AJ2350</f>
        <v/>
      </c>
      <c r="AK2284" s="406">
        <f>Master!AK2350</f>
        <v>0</v>
      </c>
      <c r="AL2284" s="88" t="str">
        <f>Master!AL2350</f>
        <v/>
      </c>
      <c r="AM2284" s="416"/>
      <c r="AN2284" s="416"/>
      <c r="AO2284" s="416"/>
      <c r="AP2284" s="416"/>
      <c r="AQ2284" s="416"/>
      <c r="AR2284" s="416">
        <f t="shared" si="10"/>
        <v>0</v>
      </c>
      <c r="AS2284" s="417" t="str">
        <f t="shared" si="11"/>
        <v>#DIV/0!</v>
      </c>
      <c r="AT2284" s="416">
        <f t="shared" si="12"/>
        <v>0</v>
      </c>
      <c r="AU2284" s="417"/>
    </row>
    <row r="2285" hidden="1">
      <c r="A2285" s="88" t="str">
        <f>Master!A2351</f>
        <v>AAR18049</v>
      </c>
      <c r="B2285" s="414" t="str">
        <f>Master!B2351</f>
        <v/>
      </c>
      <c r="C2285" s="414" t="str">
        <f>Master!C2351</f>
        <v/>
      </c>
      <c r="D2285" s="88" t="str">
        <f>Master!D2351</f>
        <v/>
      </c>
      <c r="E2285" s="406" t="str">
        <f>Master!E2351</f>
        <v/>
      </c>
      <c r="F2285" s="406">
        <f>Master!F2351</f>
        <v>0</v>
      </c>
      <c r="G2285" s="88" t="str">
        <f>Master!G2351</f>
        <v/>
      </c>
      <c r="H2285" s="88" t="str">
        <f>Master!H2351</f>
        <v/>
      </c>
      <c r="I2285" s="88" t="str">
        <f>Master!I2351</f>
        <v/>
      </c>
      <c r="J2285" s="88" t="str">
        <f>Master!J2351</f>
        <v>A'CROSS ARTS PTE LTD</v>
      </c>
      <c r="K2285" s="88" t="str">
        <f>Master!K2351</f>
        <v/>
      </c>
      <c r="L2285" s="88" t="str">
        <f>Master!L2351</f>
        <v/>
      </c>
      <c r="M2285" s="88" t="str">
        <f>Master!M2351</f>
        <v/>
      </c>
      <c r="N2285" s="88" t="str">
        <f>Master!N2351</f>
        <v/>
      </c>
      <c r="O2285" s="88" t="str">
        <f>Master!O2351</f>
        <v/>
      </c>
      <c r="P2285" s="88" t="str">
        <f>Master!P2351</f>
        <v/>
      </c>
      <c r="Q2285" s="88" t="str">
        <f>Master!Q2351</f>
        <v/>
      </c>
      <c r="R2285" s="406" t="str">
        <f>Master!R2351</f>
        <v/>
      </c>
      <c r="S2285" s="406">
        <f>Master!S2351</f>
        <v>0</v>
      </c>
      <c r="T2285" s="406" t="str">
        <f>Master!T2351</f>
        <v/>
      </c>
      <c r="U2285" s="406" t="str">
        <f>Master!U2351</f>
        <v/>
      </c>
      <c r="V2285" s="406" t="str">
        <f>Master!V2351</f>
        <v/>
      </c>
      <c r="W2285" s="406" t="str">
        <f>Master!W2351</f>
        <v/>
      </c>
      <c r="X2285" s="406" t="str">
        <f>Master!X2351</f>
        <v/>
      </c>
      <c r="Y2285" s="406" t="str">
        <f>Master!Y2351</f>
        <v/>
      </c>
      <c r="Z2285" s="406" t="str">
        <f>Master!Z2351</f>
        <v/>
      </c>
      <c r="AA2285" s="406" t="str">
        <f>Master!AA2351</f>
        <v/>
      </c>
      <c r="AB2285" s="406" t="str">
        <f>Master!AB2351</f>
        <v/>
      </c>
      <c r="AC2285" s="406" t="str">
        <f>Master!AC2351</f>
        <v/>
      </c>
      <c r="AD2285" s="406" t="str">
        <f>Master!AD2351</f>
        <v/>
      </c>
      <c r="AE2285" s="406" t="str">
        <f>Master!AE2351</f>
        <v/>
      </c>
      <c r="AF2285" s="406" t="str">
        <f>Master!AF2351</f>
        <v/>
      </c>
      <c r="AG2285" s="406" t="str">
        <f>Master!AG2351</f>
        <v/>
      </c>
      <c r="AH2285" s="88" t="str">
        <f>Master!AH2351</f>
        <v/>
      </c>
      <c r="AI2285" s="414" t="str">
        <f>Master!AI2351</f>
        <v/>
      </c>
      <c r="AJ2285" s="406" t="str">
        <f>Master!AJ2351</f>
        <v/>
      </c>
      <c r="AK2285" s="406">
        <f>Master!AK2351</f>
        <v>0</v>
      </c>
      <c r="AL2285" s="88" t="str">
        <f>Master!AL2351</f>
        <v/>
      </c>
      <c r="AM2285" s="416"/>
      <c r="AN2285" s="416"/>
      <c r="AO2285" s="416"/>
      <c r="AP2285" s="416"/>
      <c r="AQ2285" s="416"/>
      <c r="AR2285" s="416">
        <f t="shared" si="10"/>
        <v>0</v>
      </c>
      <c r="AS2285" s="417" t="str">
        <f t="shared" si="11"/>
        <v>#DIV/0!</v>
      </c>
      <c r="AT2285" s="416">
        <f t="shared" si="12"/>
        <v>0</v>
      </c>
      <c r="AU2285" s="417"/>
    </row>
    <row r="2286" hidden="1">
      <c r="A2286" s="88" t="str">
        <f>Master!A2352</f>
        <v>AAR18050</v>
      </c>
      <c r="B2286" s="414" t="str">
        <f>Master!B2352</f>
        <v/>
      </c>
      <c r="C2286" s="414" t="str">
        <f>Master!C2352</f>
        <v/>
      </c>
      <c r="D2286" s="88" t="str">
        <f>Master!D2352</f>
        <v/>
      </c>
      <c r="E2286" s="406" t="str">
        <f>Master!E2352</f>
        <v/>
      </c>
      <c r="F2286" s="406">
        <f>Master!F2352</f>
        <v>0</v>
      </c>
      <c r="G2286" s="88" t="str">
        <f>Master!G2352</f>
        <v/>
      </c>
      <c r="H2286" s="88" t="str">
        <f>Master!H2352</f>
        <v/>
      </c>
      <c r="I2286" s="88" t="str">
        <f>Master!I2352</f>
        <v/>
      </c>
      <c r="J2286" s="88" t="str">
        <f>Master!J2352</f>
        <v>A'CROSS ARTS PTE LTD</v>
      </c>
      <c r="K2286" s="88" t="str">
        <f>Master!K2352</f>
        <v/>
      </c>
      <c r="L2286" s="88" t="str">
        <f>Master!L2352</f>
        <v/>
      </c>
      <c r="M2286" s="88" t="str">
        <f>Master!M2352</f>
        <v/>
      </c>
      <c r="N2286" s="88" t="str">
        <f>Master!N2352</f>
        <v/>
      </c>
      <c r="O2286" s="88" t="str">
        <f>Master!O2352</f>
        <v/>
      </c>
      <c r="P2286" s="88" t="str">
        <f>Master!P2352</f>
        <v/>
      </c>
      <c r="Q2286" s="88" t="str">
        <f>Master!Q2352</f>
        <v/>
      </c>
      <c r="R2286" s="406" t="str">
        <f>Master!R2352</f>
        <v/>
      </c>
      <c r="S2286" s="406">
        <f>Master!S2352</f>
        <v>0</v>
      </c>
      <c r="T2286" s="406" t="str">
        <f>Master!T2352</f>
        <v/>
      </c>
      <c r="U2286" s="406" t="str">
        <f>Master!U2352</f>
        <v/>
      </c>
      <c r="V2286" s="406" t="str">
        <f>Master!V2352</f>
        <v/>
      </c>
      <c r="W2286" s="406" t="str">
        <f>Master!W2352</f>
        <v/>
      </c>
      <c r="X2286" s="406" t="str">
        <f>Master!X2352</f>
        <v/>
      </c>
      <c r="Y2286" s="406" t="str">
        <f>Master!Y2352</f>
        <v/>
      </c>
      <c r="Z2286" s="406" t="str">
        <f>Master!Z2352</f>
        <v/>
      </c>
      <c r="AA2286" s="406" t="str">
        <f>Master!AA2352</f>
        <v/>
      </c>
      <c r="AB2286" s="406" t="str">
        <f>Master!AB2352</f>
        <v/>
      </c>
      <c r="AC2286" s="406" t="str">
        <f>Master!AC2352</f>
        <v/>
      </c>
      <c r="AD2286" s="406" t="str">
        <f>Master!AD2352</f>
        <v/>
      </c>
      <c r="AE2286" s="406" t="str">
        <f>Master!AE2352</f>
        <v/>
      </c>
      <c r="AF2286" s="406" t="str">
        <f>Master!AF2352</f>
        <v/>
      </c>
      <c r="AG2286" s="406" t="str">
        <f>Master!AG2352</f>
        <v/>
      </c>
      <c r="AH2286" s="88" t="str">
        <f>Master!AH2352</f>
        <v/>
      </c>
      <c r="AI2286" s="414" t="str">
        <f>Master!AI2352</f>
        <v/>
      </c>
      <c r="AJ2286" s="406" t="str">
        <f>Master!AJ2352</f>
        <v/>
      </c>
      <c r="AK2286" s="406">
        <f>Master!AK2352</f>
        <v>0</v>
      </c>
      <c r="AL2286" s="88" t="str">
        <f>Master!AL2352</f>
        <v/>
      </c>
      <c r="AM2286" s="416"/>
      <c r="AN2286" s="416"/>
      <c r="AO2286" s="416"/>
      <c r="AP2286" s="416"/>
      <c r="AQ2286" s="416"/>
      <c r="AR2286" s="416">
        <f t="shared" si="10"/>
        <v>0</v>
      </c>
      <c r="AS2286" s="417" t="str">
        <f t="shared" si="11"/>
        <v>#DIV/0!</v>
      </c>
      <c r="AT2286" s="416">
        <f t="shared" si="12"/>
        <v>0</v>
      </c>
      <c r="AU2286" s="417"/>
    </row>
    <row r="2287" hidden="1">
      <c r="A2287" s="88" t="str">
        <f>Master!A2353</f>
        <v>AAR18051</v>
      </c>
      <c r="B2287" s="414" t="str">
        <f>Master!B2353</f>
        <v/>
      </c>
      <c r="C2287" s="414" t="str">
        <f>Master!C2353</f>
        <v/>
      </c>
      <c r="D2287" s="88" t="str">
        <f>Master!D2353</f>
        <v/>
      </c>
      <c r="E2287" s="406" t="str">
        <f>Master!E2353</f>
        <v/>
      </c>
      <c r="F2287" s="406">
        <f>Master!F2353</f>
        <v>0</v>
      </c>
      <c r="G2287" s="88" t="str">
        <f>Master!G2353</f>
        <v/>
      </c>
      <c r="H2287" s="88" t="str">
        <f>Master!H2353</f>
        <v/>
      </c>
      <c r="I2287" s="88" t="str">
        <f>Master!I2353</f>
        <v/>
      </c>
      <c r="J2287" s="88" t="str">
        <f>Master!J2353</f>
        <v>A'CROSS ARTS PTE LTD</v>
      </c>
      <c r="K2287" s="88" t="str">
        <f>Master!K2353</f>
        <v/>
      </c>
      <c r="L2287" s="88" t="str">
        <f>Master!L2353</f>
        <v/>
      </c>
      <c r="M2287" s="88" t="str">
        <f>Master!M2353</f>
        <v/>
      </c>
      <c r="N2287" s="88" t="str">
        <f>Master!N2353</f>
        <v/>
      </c>
      <c r="O2287" s="88" t="str">
        <f>Master!O2353</f>
        <v/>
      </c>
      <c r="P2287" s="88" t="str">
        <f>Master!P2353</f>
        <v/>
      </c>
      <c r="Q2287" s="88" t="str">
        <f>Master!Q2353</f>
        <v/>
      </c>
      <c r="R2287" s="406" t="str">
        <f>Master!R2353</f>
        <v/>
      </c>
      <c r="S2287" s="406">
        <f>Master!S2353</f>
        <v>0</v>
      </c>
      <c r="T2287" s="406" t="str">
        <f>Master!T2353</f>
        <v/>
      </c>
      <c r="U2287" s="406" t="str">
        <f>Master!U2353</f>
        <v/>
      </c>
      <c r="V2287" s="406" t="str">
        <f>Master!V2353</f>
        <v/>
      </c>
      <c r="W2287" s="406" t="str">
        <f>Master!W2353</f>
        <v/>
      </c>
      <c r="X2287" s="406" t="str">
        <f>Master!X2353</f>
        <v/>
      </c>
      <c r="Y2287" s="406" t="str">
        <f>Master!Y2353</f>
        <v/>
      </c>
      <c r="Z2287" s="406" t="str">
        <f>Master!Z2353</f>
        <v/>
      </c>
      <c r="AA2287" s="406" t="str">
        <f>Master!AA2353</f>
        <v/>
      </c>
      <c r="AB2287" s="406" t="str">
        <f>Master!AB2353</f>
        <v/>
      </c>
      <c r="AC2287" s="406" t="str">
        <f>Master!AC2353</f>
        <v/>
      </c>
      <c r="AD2287" s="406" t="str">
        <f>Master!AD2353</f>
        <v/>
      </c>
      <c r="AE2287" s="406" t="str">
        <f>Master!AE2353</f>
        <v/>
      </c>
      <c r="AF2287" s="406" t="str">
        <f>Master!AF2353</f>
        <v/>
      </c>
      <c r="AG2287" s="406" t="str">
        <f>Master!AG2353</f>
        <v/>
      </c>
      <c r="AH2287" s="88" t="str">
        <f>Master!AH2353</f>
        <v/>
      </c>
      <c r="AI2287" s="414" t="str">
        <f>Master!AI2353</f>
        <v/>
      </c>
      <c r="AJ2287" s="406" t="str">
        <f>Master!AJ2353</f>
        <v/>
      </c>
      <c r="AK2287" s="406">
        <f>Master!AK2353</f>
        <v>0</v>
      </c>
      <c r="AL2287" s="88" t="str">
        <f>Master!AL2353</f>
        <v/>
      </c>
      <c r="AM2287" s="416"/>
      <c r="AN2287" s="416"/>
      <c r="AO2287" s="416"/>
      <c r="AP2287" s="416"/>
      <c r="AQ2287" s="416"/>
      <c r="AR2287" s="416">
        <f t="shared" si="10"/>
        <v>0</v>
      </c>
      <c r="AS2287" s="417" t="str">
        <f t="shared" si="11"/>
        <v>#DIV/0!</v>
      </c>
      <c r="AT2287" s="416">
        <f t="shared" si="12"/>
        <v>0</v>
      </c>
      <c r="AU2287" s="417"/>
    </row>
    <row r="2288" hidden="1">
      <c r="A2288" s="88" t="str">
        <f>Master!A2354</f>
        <v>AAR18052</v>
      </c>
      <c r="B2288" s="414" t="str">
        <f>Master!B2354</f>
        <v/>
      </c>
      <c r="C2288" s="414" t="str">
        <f>Master!C2354</f>
        <v/>
      </c>
      <c r="D2288" s="88" t="str">
        <f>Master!D2354</f>
        <v/>
      </c>
      <c r="E2288" s="406" t="str">
        <f>Master!E2354</f>
        <v/>
      </c>
      <c r="F2288" s="406">
        <f>Master!F2354</f>
        <v>0</v>
      </c>
      <c r="G2288" s="88" t="str">
        <f>Master!G2354</f>
        <v/>
      </c>
      <c r="H2288" s="88" t="str">
        <f>Master!H2354</f>
        <v/>
      </c>
      <c r="I2288" s="88" t="str">
        <f>Master!I2354</f>
        <v/>
      </c>
      <c r="J2288" s="88" t="str">
        <f>Master!J2354</f>
        <v>A'CROSS ARTS PTE LTD</v>
      </c>
      <c r="K2288" s="88" t="str">
        <f>Master!K2354</f>
        <v/>
      </c>
      <c r="L2288" s="88" t="str">
        <f>Master!L2354</f>
        <v/>
      </c>
      <c r="M2288" s="88" t="str">
        <f>Master!M2354</f>
        <v/>
      </c>
      <c r="N2288" s="88" t="str">
        <f>Master!N2354</f>
        <v/>
      </c>
      <c r="O2288" s="88" t="str">
        <f>Master!O2354</f>
        <v/>
      </c>
      <c r="P2288" s="88" t="str">
        <f>Master!P2354</f>
        <v/>
      </c>
      <c r="Q2288" s="88" t="str">
        <f>Master!Q2354</f>
        <v/>
      </c>
      <c r="R2288" s="406" t="str">
        <f>Master!R2354</f>
        <v/>
      </c>
      <c r="S2288" s="406">
        <f>Master!S2354</f>
        <v>0</v>
      </c>
      <c r="T2288" s="406" t="str">
        <f>Master!T2354</f>
        <v/>
      </c>
      <c r="U2288" s="406" t="str">
        <f>Master!U2354</f>
        <v/>
      </c>
      <c r="V2288" s="406" t="str">
        <f>Master!V2354</f>
        <v/>
      </c>
      <c r="W2288" s="406" t="str">
        <f>Master!W2354</f>
        <v/>
      </c>
      <c r="X2288" s="406" t="str">
        <f>Master!X2354</f>
        <v/>
      </c>
      <c r="Y2288" s="406" t="str">
        <f>Master!Y2354</f>
        <v/>
      </c>
      <c r="Z2288" s="406" t="str">
        <f>Master!Z2354</f>
        <v/>
      </c>
      <c r="AA2288" s="406" t="str">
        <f>Master!AA2354</f>
        <v/>
      </c>
      <c r="AB2288" s="406" t="str">
        <f>Master!AB2354</f>
        <v/>
      </c>
      <c r="AC2288" s="406" t="str">
        <f>Master!AC2354</f>
        <v/>
      </c>
      <c r="AD2288" s="406" t="str">
        <f>Master!AD2354</f>
        <v/>
      </c>
      <c r="AE2288" s="406" t="str">
        <f>Master!AE2354</f>
        <v/>
      </c>
      <c r="AF2288" s="406" t="str">
        <f>Master!AF2354</f>
        <v/>
      </c>
      <c r="AG2288" s="406" t="str">
        <f>Master!AG2354</f>
        <v/>
      </c>
      <c r="AH2288" s="88" t="str">
        <f>Master!AH2354</f>
        <v/>
      </c>
      <c r="AI2288" s="414" t="str">
        <f>Master!AI2354</f>
        <v/>
      </c>
      <c r="AJ2288" s="406" t="str">
        <f>Master!AJ2354</f>
        <v/>
      </c>
      <c r="AK2288" s="406">
        <f>Master!AK2354</f>
        <v>0</v>
      </c>
      <c r="AL2288" s="88" t="str">
        <f>Master!AL2354</f>
        <v/>
      </c>
      <c r="AM2288" s="416"/>
      <c r="AN2288" s="416"/>
      <c r="AO2288" s="416"/>
      <c r="AP2288" s="416"/>
      <c r="AQ2288" s="416"/>
      <c r="AR2288" s="416">
        <f t="shared" si="10"/>
        <v>0</v>
      </c>
      <c r="AS2288" s="417" t="str">
        <f t="shared" si="11"/>
        <v>#DIV/0!</v>
      </c>
      <c r="AT2288" s="416">
        <f t="shared" si="12"/>
        <v>0</v>
      </c>
      <c r="AU2288" s="417"/>
    </row>
    <row r="2289" hidden="1">
      <c r="A2289" s="88" t="str">
        <f>Master!A2355</f>
        <v>AAR18053</v>
      </c>
      <c r="B2289" s="414" t="str">
        <f>Master!B2355</f>
        <v/>
      </c>
      <c r="C2289" s="414" t="str">
        <f>Master!C2355</f>
        <v/>
      </c>
      <c r="D2289" s="88" t="str">
        <f>Master!D2355</f>
        <v/>
      </c>
      <c r="E2289" s="406" t="str">
        <f>Master!E2355</f>
        <v/>
      </c>
      <c r="F2289" s="406">
        <f>Master!F2355</f>
        <v>0</v>
      </c>
      <c r="G2289" s="88" t="str">
        <f>Master!G2355</f>
        <v/>
      </c>
      <c r="H2289" s="88" t="str">
        <f>Master!H2355</f>
        <v/>
      </c>
      <c r="I2289" s="88" t="str">
        <f>Master!I2355</f>
        <v/>
      </c>
      <c r="J2289" s="88" t="str">
        <f>Master!J2355</f>
        <v>A'CROSS ARTS PTE LTD</v>
      </c>
      <c r="K2289" s="88" t="str">
        <f>Master!K2355</f>
        <v/>
      </c>
      <c r="L2289" s="88" t="str">
        <f>Master!L2355</f>
        <v/>
      </c>
      <c r="M2289" s="88" t="str">
        <f>Master!M2355</f>
        <v/>
      </c>
      <c r="N2289" s="88" t="str">
        <f>Master!N2355</f>
        <v/>
      </c>
      <c r="O2289" s="88" t="str">
        <f>Master!O2355</f>
        <v/>
      </c>
      <c r="P2289" s="88" t="str">
        <f>Master!P2355</f>
        <v/>
      </c>
      <c r="Q2289" s="88" t="str">
        <f>Master!Q2355</f>
        <v/>
      </c>
      <c r="R2289" s="406" t="str">
        <f>Master!R2355</f>
        <v/>
      </c>
      <c r="S2289" s="406">
        <f>Master!S2355</f>
        <v>0</v>
      </c>
      <c r="T2289" s="406" t="str">
        <f>Master!T2355</f>
        <v/>
      </c>
      <c r="U2289" s="406" t="str">
        <f>Master!U2355</f>
        <v/>
      </c>
      <c r="V2289" s="406" t="str">
        <f>Master!V2355</f>
        <v/>
      </c>
      <c r="W2289" s="406" t="str">
        <f>Master!W2355</f>
        <v/>
      </c>
      <c r="X2289" s="406" t="str">
        <f>Master!X2355</f>
        <v/>
      </c>
      <c r="Y2289" s="406" t="str">
        <f>Master!Y2355</f>
        <v/>
      </c>
      <c r="Z2289" s="406" t="str">
        <f>Master!Z2355</f>
        <v/>
      </c>
      <c r="AA2289" s="406" t="str">
        <f>Master!AA2355</f>
        <v/>
      </c>
      <c r="AB2289" s="406" t="str">
        <f>Master!AB2355</f>
        <v/>
      </c>
      <c r="AC2289" s="406" t="str">
        <f>Master!AC2355</f>
        <v/>
      </c>
      <c r="AD2289" s="406" t="str">
        <f>Master!AD2355</f>
        <v/>
      </c>
      <c r="AE2289" s="406" t="str">
        <f>Master!AE2355</f>
        <v/>
      </c>
      <c r="AF2289" s="406" t="str">
        <f>Master!AF2355</f>
        <v/>
      </c>
      <c r="AG2289" s="406" t="str">
        <f>Master!AG2355</f>
        <v/>
      </c>
      <c r="AH2289" s="88" t="str">
        <f>Master!AH2355</f>
        <v/>
      </c>
      <c r="AI2289" s="414" t="str">
        <f>Master!AI2355</f>
        <v/>
      </c>
      <c r="AJ2289" s="406" t="str">
        <f>Master!AJ2355</f>
        <v/>
      </c>
      <c r="AK2289" s="406">
        <f>Master!AK2355</f>
        <v>0</v>
      </c>
      <c r="AL2289" s="88" t="str">
        <f>Master!AL2355</f>
        <v/>
      </c>
      <c r="AM2289" s="416"/>
      <c r="AN2289" s="416"/>
      <c r="AO2289" s="416"/>
      <c r="AP2289" s="416"/>
      <c r="AQ2289" s="416"/>
      <c r="AR2289" s="416">
        <f t="shared" si="10"/>
        <v>0</v>
      </c>
      <c r="AS2289" s="417" t="str">
        <f t="shared" si="11"/>
        <v>#DIV/0!</v>
      </c>
      <c r="AT2289" s="416">
        <f t="shared" si="12"/>
        <v>0</v>
      </c>
      <c r="AU2289" s="417"/>
    </row>
    <row r="2290" hidden="1">
      <c r="A2290" s="88" t="str">
        <f>Master!A2356</f>
        <v>AAR18054</v>
      </c>
      <c r="B2290" s="414" t="str">
        <f>Master!B2356</f>
        <v/>
      </c>
      <c r="C2290" s="414" t="str">
        <f>Master!C2356</f>
        <v/>
      </c>
      <c r="D2290" s="88" t="str">
        <f>Master!D2356</f>
        <v/>
      </c>
      <c r="E2290" s="406" t="str">
        <f>Master!E2356</f>
        <v/>
      </c>
      <c r="F2290" s="406">
        <f>Master!F2356</f>
        <v>0</v>
      </c>
      <c r="G2290" s="88" t="str">
        <f>Master!G2356</f>
        <v/>
      </c>
      <c r="H2290" s="88" t="str">
        <f>Master!H2356</f>
        <v/>
      </c>
      <c r="I2290" s="88" t="str">
        <f>Master!I2356</f>
        <v/>
      </c>
      <c r="J2290" s="88" t="str">
        <f>Master!J2356</f>
        <v>A'CROSS ARTS PTE LTD</v>
      </c>
      <c r="K2290" s="88" t="str">
        <f>Master!K2356</f>
        <v/>
      </c>
      <c r="L2290" s="88" t="str">
        <f>Master!L2356</f>
        <v/>
      </c>
      <c r="M2290" s="88" t="str">
        <f>Master!M2356</f>
        <v/>
      </c>
      <c r="N2290" s="88" t="str">
        <f>Master!N2356</f>
        <v/>
      </c>
      <c r="O2290" s="88" t="str">
        <f>Master!O2356</f>
        <v/>
      </c>
      <c r="P2290" s="88" t="str">
        <f>Master!P2356</f>
        <v/>
      </c>
      <c r="Q2290" s="88" t="str">
        <f>Master!Q2356</f>
        <v/>
      </c>
      <c r="R2290" s="406" t="str">
        <f>Master!R2356</f>
        <v/>
      </c>
      <c r="S2290" s="406">
        <f>Master!S2356</f>
        <v>0</v>
      </c>
      <c r="T2290" s="406" t="str">
        <f>Master!T2356</f>
        <v/>
      </c>
      <c r="U2290" s="406" t="str">
        <f>Master!U2356</f>
        <v/>
      </c>
      <c r="V2290" s="406" t="str">
        <f>Master!V2356</f>
        <v/>
      </c>
      <c r="W2290" s="406" t="str">
        <f>Master!W2356</f>
        <v/>
      </c>
      <c r="X2290" s="406" t="str">
        <f>Master!X2356</f>
        <v/>
      </c>
      <c r="Y2290" s="406" t="str">
        <f>Master!Y2356</f>
        <v/>
      </c>
      <c r="Z2290" s="406" t="str">
        <f>Master!Z2356</f>
        <v/>
      </c>
      <c r="AA2290" s="406" t="str">
        <f>Master!AA2356</f>
        <v/>
      </c>
      <c r="AB2290" s="406" t="str">
        <f>Master!AB2356</f>
        <v/>
      </c>
      <c r="AC2290" s="406" t="str">
        <f>Master!AC2356</f>
        <v/>
      </c>
      <c r="AD2290" s="406" t="str">
        <f>Master!AD2356</f>
        <v/>
      </c>
      <c r="AE2290" s="406" t="str">
        <f>Master!AE2356</f>
        <v/>
      </c>
      <c r="AF2290" s="406" t="str">
        <f>Master!AF2356</f>
        <v/>
      </c>
      <c r="AG2290" s="406" t="str">
        <f>Master!AG2356</f>
        <v/>
      </c>
      <c r="AH2290" s="88" t="str">
        <f>Master!AH2356</f>
        <v/>
      </c>
      <c r="AI2290" s="414" t="str">
        <f>Master!AI2356</f>
        <v/>
      </c>
      <c r="AJ2290" s="406" t="str">
        <f>Master!AJ2356</f>
        <v/>
      </c>
      <c r="AK2290" s="406">
        <f>Master!AK2356</f>
        <v>0</v>
      </c>
      <c r="AL2290" s="88" t="str">
        <f>Master!AL2356</f>
        <v/>
      </c>
      <c r="AM2290" s="416"/>
      <c r="AN2290" s="416"/>
      <c r="AO2290" s="416"/>
      <c r="AP2290" s="416"/>
      <c r="AQ2290" s="416"/>
      <c r="AR2290" s="416">
        <f t="shared" si="10"/>
        <v>0</v>
      </c>
      <c r="AS2290" s="417" t="str">
        <f t="shared" si="11"/>
        <v>#DIV/0!</v>
      </c>
      <c r="AT2290" s="416">
        <f t="shared" si="12"/>
        <v>0</v>
      </c>
      <c r="AU2290" s="417"/>
    </row>
    <row r="2291" hidden="1">
      <c r="A2291" s="88" t="str">
        <f>Master!A2357</f>
        <v>AAR18055</v>
      </c>
      <c r="B2291" s="414" t="str">
        <f>Master!B2357</f>
        <v/>
      </c>
      <c r="C2291" s="414" t="str">
        <f>Master!C2357</f>
        <v/>
      </c>
      <c r="D2291" s="88" t="str">
        <f>Master!D2357</f>
        <v/>
      </c>
      <c r="E2291" s="406" t="str">
        <f>Master!E2357</f>
        <v/>
      </c>
      <c r="F2291" s="406">
        <f>Master!F2357</f>
        <v>0</v>
      </c>
      <c r="G2291" s="88" t="str">
        <f>Master!G2357</f>
        <v/>
      </c>
      <c r="H2291" s="88" t="str">
        <f>Master!H2357</f>
        <v/>
      </c>
      <c r="I2291" s="88" t="str">
        <f>Master!I2357</f>
        <v/>
      </c>
      <c r="J2291" s="88" t="str">
        <f>Master!J2357</f>
        <v>A'CROSS ARTS PTE LTD</v>
      </c>
      <c r="K2291" s="88" t="str">
        <f>Master!K2357</f>
        <v/>
      </c>
      <c r="L2291" s="88" t="str">
        <f>Master!L2357</f>
        <v/>
      </c>
      <c r="M2291" s="88" t="str">
        <f>Master!M2357</f>
        <v/>
      </c>
      <c r="N2291" s="88" t="str">
        <f>Master!N2357</f>
        <v/>
      </c>
      <c r="O2291" s="88" t="str">
        <f>Master!O2357</f>
        <v/>
      </c>
      <c r="P2291" s="88" t="str">
        <f>Master!P2357</f>
        <v/>
      </c>
      <c r="Q2291" s="88" t="str">
        <f>Master!Q2357</f>
        <v/>
      </c>
      <c r="R2291" s="406" t="str">
        <f>Master!R2357</f>
        <v/>
      </c>
      <c r="S2291" s="406">
        <f>Master!S2357</f>
        <v>0</v>
      </c>
      <c r="T2291" s="406" t="str">
        <f>Master!T2357</f>
        <v/>
      </c>
      <c r="U2291" s="406" t="str">
        <f>Master!U2357</f>
        <v/>
      </c>
      <c r="V2291" s="406" t="str">
        <f>Master!V2357</f>
        <v/>
      </c>
      <c r="W2291" s="406" t="str">
        <f>Master!W2357</f>
        <v/>
      </c>
      <c r="X2291" s="406" t="str">
        <f>Master!X2357</f>
        <v/>
      </c>
      <c r="Y2291" s="406" t="str">
        <f>Master!Y2357</f>
        <v/>
      </c>
      <c r="Z2291" s="406" t="str">
        <f>Master!Z2357</f>
        <v/>
      </c>
      <c r="AA2291" s="406" t="str">
        <f>Master!AA2357</f>
        <v/>
      </c>
      <c r="AB2291" s="406" t="str">
        <f>Master!AB2357</f>
        <v/>
      </c>
      <c r="AC2291" s="406" t="str">
        <f>Master!AC2357</f>
        <v/>
      </c>
      <c r="AD2291" s="406" t="str">
        <f>Master!AD2357</f>
        <v/>
      </c>
      <c r="AE2291" s="406" t="str">
        <f>Master!AE2357</f>
        <v/>
      </c>
      <c r="AF2291" s="406" t="str">
        <f>Master!AF2357</f>
        <v/>
      </c>
      <c r="AG2291" s="406" t="str">
        <f>Master!AG2357</f>
        <v/>
      </c>
      <c r="AH2291" s="88" t="str">
        <f>Master!AH2357</f>
        <v/>
      </c>
      <c r="AI2291" s="414" t="str">
        <f>Master!AI2357</f>
        <v/>
      </c>
      <c r="AJ2291" s="406" t="str">
        <f>Master!AJ2357</f>
        <v/>
      </c>
      <c r="AK2291" s="406">
        <f>Master!AK2357</f>
        <v>0</v>
      </c>
      <c r="AL2291" s="88" t="str">
        <f>Master!AL2357</f>
        <v/>
      </c>
      <c r="AM2291" s="416"/>
      <c r="AN2291" s="416"/>
      <c r="AO2291" s="416"/>
      <c r="AP2291" s="416"/>
      <c r="AQ2291" s="416"/>
      <c r="AR2291" s="416">
        <f t="shared" si="10"/>
        <v>0</v>
      </c>
      <c r="AS2291" s="417" t="str">
        <f t="shared" si="11"/>
        <v>#DIV/0!</v>
      </c>
      <c r="AT2291" s="416">
        <f t="shared" si="12"/>
        <v>0</v>
      </c>
      <c r="AU2291" s="417"/>
    </row>
    <row r="2292" hidden="1">
      <c r="A2292" s="88" t="str">
        <f>Master!A2358</f>
        <v>AAR18056</v>
      </c>
      <c r="B2292" s="414" t="str">
        <f>Master!B2358</f>
        <v/>
      </c>
      <c r="C2292" s="414" t="str">
        <f>Master!C2358</f>
        <v/>
      </c>
      <c r="D2292" s="88" t="str">
        <f>Master!D2358</f>
        <v/>
      </c>
      <c r="E2292" s="406" t="str">
        <f>Master!E2358</f>
        <v/>
      </c>
      <c r="F2292" s="406">
        <f>Master!F2358</f>
        <v>0</v>
      </c>
      <c r="G2292" s="88" t="str">
        <f>Master!G2358</f>
        <v/>
      </c>
      <c r="H2292" s="88" t="str">
        <f>Master!H2358</f>
        <v/>
      </c>
      <c r="I2292" s="88" t="str">
        <f>Master!I2358</f>
        <v/>
      </c>
      <c r="J2292" s="88" t="str">
        <f>Master!J2358</f>
        <v>A'CROSS ARTS PTE LTD</v>
      </c>
      <c r="K2292" s="88" t="str">
        <f>Master!K2358</f>
        <v/>
      </c>
      <c r="L2292" s="88" t="str">
        <f>Master!L2358</f>
        <v/>
      </c>
      <c r="M2292" s="88" t="str">
        <f>Master!M2358</f>
        <v/>
      </c>
      <c r="N2292" s="88" t="str">
        <f>Master!N2358</f>
        <v/>
      </c>
      <c r="O2292" s="88" t="str">
        <f>Master!O2358</f>
        <v/>
      </c>
      <c r="P2292" s="88" t="str">
        <f>Master!P2358</f>
        <v/>
      </c>
      <c r="Q2292" s="88" t="str">
        <f>Master!Q2358</f>
        <v/>
      </c>
      <c r="R2292" s="406" t="str">
        <f>Master!R2358</f>
        <v/>
      </c>
      <c r="S2292" s="406">
        <f>Master!S2358</f>
        <v>0</v>
      </c>
      <c r="T2292" s="406" t="str">
        <f>Master!T2358</f>
        <v/>
      </c>
      <c r="U2292" s="406" t="str">
        <f>Master!U2358</f>
        <v/>
      </c>
      <c r="V2292" s="406" t="str">
        <f>Master!V2358</f>
        <v/>
      </c>
      <c r="W2292" s="406" t="str">
        <f>Master!W2358</f>
        <v/>
      </c>
      <c r="X2292" s="406" t="str">
        <f>Master!X2358</f>
        <v/>
      </c>
      <c r="Y2292" s="406" t="str">
        <f>Master!Y2358</f>
        <v/>
      </c>
      <c r="Z2292" s="406" t="str">
        <f>Master!Z2358</f>
        <v/>
      </c>
      <c r="AA2292" s="406" t="str">
        <f>Master!AA2358</f>
        <v/>
      </c>
      <c r="AB2292" s="406" t="str">
        <f>Master!AB2358</f>
        <v/>
      </c>
      <c r="AC2292" s="406" t="str">
        <f>Master!AC2358</f>
        <v/>
      </c>
      <c r="AD2292" s="406" t="str">
        <f>Master!AD2358</f>
        <v/>
      </c>
      <c r="AE2292" s="406" t="str">
        <f>Master!AE2358</f>
        <v/>
      </c>
      <c r="AF2292" s="406" t="str">
        <f>Master!AF2358</f>
        <v/>
      </c>
      <c r="AG2292" s="406" t="str">
        <f>Master!AG2358</f>
        <v/>
      </c>
      <c r="AH2292" s="88" t="str">
        <f>Master!AH2358</f>
        <v/>
      </c>
      <c r="AI2292" s="414" t="str">
        <f>Master!AI2358</f>
        <v/>
      </c>
      <c r="AJ2292" s="406" t="str">
        <f>Master!AJ2358</f>
        <v/>
      </c>
      <c r="AK2292" s="406">
        <f>Master!AK2358</f>
        <v>0</v>
      </c>
      <c r="AL2292" s="88" t="str">
        <f>Master!AL2358</f>
        <v/>
      </c>
      <c r="AM2292" s="416"/>
      <c r="AN2292" s="416"/>
      <c r="AO2292" s="416"/>
      <c r="AP2292" s="416"/>
      <c r="AQ2292" s="416"/>
      <c r="AR2292" s="416">
        <f t="shared" si="10"/>
        <v>0</v>
      </c>
      <c r="AS2292" s="417" t="str">
        <f t="shared" si="11"/>
        <v>#DIV/0!</v>
      </c>
      <c r="AT2292" s="416">
        <f t="shared" si="12"/>
        <v>0</v>
      </c>
      <c r="AU2292" s="417"/>
    </row>
    <row r="2293" hidden="1">
      <c r="A2293" s="88" t="str">
        <f>Master!A2359</f>
        <v>AAR18057</v>
      </c>
      <c r="B2293" s="414" t="str">
        <f>Master!B2359</f>
        <v/>
      </c>
      <c r="C2293" s="414" t="str">
        <f>Master!C2359</f>
        <v/>
      </c>
      <c r="D2293" s="88" t="str">
        <f>Master!D2359</f>
        <v/>
      </c>
      <c r="E2293" s="406" t="str">
        <f>Master!E2359</f>
        <v/>
      </c>
      <c r="F2293" s="406">
        <f>Master!F2359</f>
        <v>0</v>
      </c>
      <c r="G2293" s="88" t="str">
        <f>Master!G2359</f>
        <v/>
      </c>
      <c r="H2293" s="88" t="str">
        <f>Master!H2359</f>
        <v/>
      </c>
      <c r="I2293" s="88" t="str">
        <f>Master!I2359</f>
        <v/>
      </c>
      <c r="J2293" s="88" t="str">
        <f>Master!J2359</f>
        <v>A'CROSS ARTS PTE LTD</v>
      </c>
      <c r="K2293" s="88" t="str">
        <f>Master!K2359</f>
        <v/>
      </c>
      <c r="L2293" s="88" t="str">
        <f>Master!L2359</f>
        <v/>
      </c>
      <c r="M2293" s="88" t="str">
        <f>Master!M2359</f>
        <v/>
      </c>
      <c r="N2293" s="88" t="str">
        <f>Master!N2359</f>
        <v/>
      </c>
      <c r="O2293" s="88" t="str">
        <f>Master!O2359</f>
        <v/>
      </c>
      <c r="P2293" s="88" t="str">
        <f>Master!P2359</f>
        <v/>
      </c>
      <c r="Q2293" s="88" t="str">
        <f>Master!Q2359</f>
        <v/>
      </c>
      <c r="R2293" s="406" t="str">
        <f>Master!R2359</f>
        <v/>
      </c>
      <c r="S2293" s="406">
        <f>Master!S2359</f>
        <v>0</v>
      </c>
      <c r="T2293" s="406" t="str">
        <f>Master!T2359</f>
        <v/>
      </c>
      <c r="U2293" s="406" t="str">
        <f>Master!U2359</f>
        <v/>
      </c>
      <c r="V2293" s="406" t="str">
        <f>Master!V2359</f>
        <v/>
      </c>
      <c r="W2293" s="406" t="str">
        <f>Master!W2359</f>
        <v/>
      </c>
      <c r="X2293" s="406" t="str">
        <f>Master!X2359</f>
        <v/>
      </c>
      <c r="Y2293" s="406" t="str">
        <f>Master!Y2359</f>
        <v/>
      </c>
      <c r="Z2293" s="406" t="str">
        <f>Master!Z2359</f>
        <v/>
      </c>
      <c r="AA2293" s="406" t="str">
        <f>Master!AA2359</f>
        <v/>
      </c>
      <c r="AB2293" s="406" t="str">
        <f>Master!AB2359</f>
        <v/>
      </c>
      <c r="AC2293" s="406" t="str">
        <f>Master!AC2359</f>
        <v/>
      </c>
      <c r="AD2293" s="406" t="str">
        <f>Master!AD2359</f>
        <v/>
      </c>
      <c r="AE2293" s="406" t="str">
        <f>Master!AE2359</f>
        <v/>
      </c>
      <c r="AF2293" s="406" t="str">
        <f>Master!AF2359</f>
        <v/>
      </c>
      <c r="AG2293" s="406" t="str">
        <f>Master!AG2359</f>
        <v/>
      </c>
      <c r="AH2293" s="88" t="str">
        <f>Master!AH2359</f>
        <v/>
      </c>
      <c r="AI2293" s="414" t="str">
        <f>Master!AI2359</f>
        <v/>
      </c>
      <c r="AJ2293" s="406" t="str">
        <f>Master!AJ2359</f>
        <v/>
      </c>
      <c r="AK2293" s="406">
        <f>Master!AK2359</f>
        <v>0</v>
      </c>
      <c r="AL2293" s="88" t="str">
        <f>Master!AL2359</f>
        <v/>
      </c>
      <c r="AM2293" s="416"/>
      <c r="AN2293" s="416"/>
      <c r="AO2293" s="416"/>
      <c r="AP2293" s="416"/>
      <c r="AQ2293" s="416"/>
      <c r="AR2293" s="416">
        <f t="shared" si="10"/>
        <v>0</v>
      </c>
      <c r="AS2293" s="417" t="str">
        <f t="shared" si="11"/>
        <v>#DIV/0!</v>
      </c>
      <c r="AT2293" s="416">
        <f t="shared" si="12"/>
        <v>0</v>
      </c>
      <c r="AU2293" s="417"/>
    </row>
    <row r="2294" hidden="1">
      <c r="A2294" s="88" t="str">
        <f>Master!A2360</f>
        <v>AAR18058</v>
      </c>
      <c r="B2294" s="414" t="str">
        <f>Master!B2360</f>
        <v/>
      </c>
      <c r="C2294" s="414" t="str">
        <f>Master!C2360</f>
        <v/>
      </c>
      <c r="D2294" s="88" t="str">
        <f>Master!D2360</f>
        <v/>
      </c>
      <c r="E2294" s="406" t="str">
        <f>Master!E2360</f>
        <v/>
      </c>
      <c r="F2294" s="406">
        <f>Master!F2360</f>
        <v>0</v>
      </c>
      <c r="G2294" s="88" t="str">
        <f>Master!G2360</f>
        <v/>
      </c>
      <c r="H2294" s="88" t="str">
        <f>Master!H2360</f>
        <v/>
      </c>
      <c r="I2294" s="88" t="str">
        <f>Master!I2360</f>
        <v/>
      </c>
      <c r="J2294" s="88" t="str">
        <f>Master!J2360</f>
        <v>A'CROSS ARTS PTE LTD</v>
      </c>
      <c r="K2294" s="88" t="str">
        <f>Master!K2360</f>
        <v/>
      </c>
      <c r="L2294" s="88" t="str">
        <f>Master!L2360</f>
        <v/>
      </c>
      <c r="M2294" s="88" t="str">
        <f>Master!M2360</f>
        <v/>
      </c>
      <c r="N2294" s="88" t="str">
        <f>Master!N2360</f>
        <v/>
      </c>
      <c r="O2294" s="88" t="str">
        <f>Master!O2360</f>
        <v/>
      </c>
      <c r="P2294" s="88" t="str">
        <f>Master!P2360</f>
        <v/>
      </c>
      <c r="Q2294" s="88" t="str">
        <f>Master!Q2360</f>
        <v/>
      </c>
      <c r="R2294" s="406" t="str">
        <f>Master!R2360</f>
        <v/>
      </c>
      <c r="S2294" s="406">
        <f>Master!S2360</f>
        <v>0</v>
      </c>
      <c r="T2294" s="406" t="str">
        <f>Master!T2360</f>
        <v/>
      </c>
      <c r="U2294" s="406" t="str">
        <f>Master!U2360</f>
        <v/>
      </c>
      <c r="V2294" s="406" t="str">
        <f>Master!V2360</f>
        <v/>
      </c>
      <c r="W2294" s="406" t="str">
        <f>Master!W2360</f>
        <v/>
      </c>
      <c r="X2294" s="406" t="str">
        <f>Master!X2360</f>
        <v/>
      </c>
      <c r="Y2294" s="406" t="str">
        <f>Master!Y2360</f>
        <v/>
      </c>
      <c r="Z2294" s="406" t="str">
        <f>Master!Z2360</f>
        <v/>
      </c>
      <c r="AA2294" s="406" t="str">
        <f>Master!AA2360</f>
        <v/>
      </c>
      <c r="AB2294" s="406" t="str">
        <f>Master!AB2360</f>
        <v/>
      </c>
      <c r="AC2294" s="406" t="str">
        <f>Master!AC2360</f>
        <v/>
      </c>
      <c r="AD2294" s="406" t="str">
        <f>Master!AD2360</f>
        <v/>
      </c>
      <c r="AE2294" s="406" t="str">
        <f>Master!AE2360</f>
        <v/>
      </c>
      <c r="AF2294" s="406" t="str">
        <f>Master!AF2360</f>
        <v/>
      </c>
      <c r="AG2294" s="406" t="str">
        <f>Master!AG2360</f>
        <v/>
      </c>
      <c r="AH2294" s="88" t="str">
        <f>Master!AH2360</f>
        <v/>
      </c>
      <c r="AI2294" s="414" t="str">
        <f>Master!AI2360</f>
        <v/>
      </c>
      <c r="AJ2294" s="406" t="str">
        <f>Master!AJ2360</f>
        <v/>
      </c>
      <c r="AK2294" s="406">
        <f>Master!AK2360</f>
        <v>0</v>
      </c>
      <c r="AL2294" s="88" t="str">
        <f>Master!AL2360</f>
        <v/>
      </c>
      <c r="AM2294" s="416"/>
      <c r="AN2294" s="416"/>
      <c r="AO2294" s="416"/>
      <c r="AP2294" s="416"/>
      <c r="AQ2294" s="416"/>
      <c r="AR2294" s="416">
        <f t="shared" si="10"/>
        <v>0</v>
      </c>
      <c r="AS2294" s="417" t="str">
        <f t="shared" si="11"/>
        <v>#DIV/0!</v>
      </c>
      <c r="AT2294" s="416">
        <f t="shared" si="12"/>
        <v>0</v>
      </c>
      <c r="AU2294" s="417"/>
    </row>
    <row r="2295" hidden="1">
      <c r="A2295" s="88" t="str">
        <f>Master!A2361</f>
        <v>AAR18059</v>
      </c>
      <c r="B2295" s="414" t="str">
        <f>Master!B2361</f>
        <v/>
      </c>
      <c r="C2295" s="414" t="str">
        <f>Master!C2361</f>
        <v/>
      </c>
      <c r="D2295" s="88" t="str">
        <f>Master!D2361</f>
        <v/>
      </c>
      <c r="E2295" s="406" t="str">
        <f>Master!E2361</f>
        <v/>
      </c>
      <c r="F2295" s="406">
        <f>Master!F2361</f>
        <v>0</v>
      </c>
      <c r="G2295" s="88" t="str">
        <f>Master!G2361</f>
        <v/>
      </c>
      <c r="H2295" s="88" t="str">
        <f>Master!H2361</f>
        <v/>
      </c>
      <c r="I2295" s="88" t="str">
        <f>Master!I2361</f>
        <v/>
      </c>
      <c r="J2295" s="88" t="str">
        <f>Master!J2361</f>
        <v>A'CROSS ARTS PTE LTD</v>
      </c>
      <c r="K2295" s="88" t="str">
        <f>Master!K2361</f>
        <v/>
      </c>
      <c r="L2295" s="88" t="str">
        <f>Master!L2361</f>
        <v/>
      </c>
      <c r="M2295" s="88" t="str">
        <f>Master!M2361</f>
        <v/>
      </c>
      <c r="N2295" s="88" t="str">
        <f>Master!N2361</f>
        <v/>
      </c>
      <c r="O2295" s="88" t="str">
        <f>Master!O2361</f>
        <v/>
      </c>
      <c r="P2295" s="88" t="str">
        <f>Master!P2361</f>
        <v/>
      </c>
      <c r="Q2295" s="88" t="str">
        <f>Master!Q2361</f>
        <v/>
      </c>
      <c r="R2295" s="406" t="str">
        <f>Master!R2361</f>
        <v/>
      </c>
      <c r="S2295" s="406">
        <f>Master!S2361</f>
        <v>0</v>
      </c>
      <c r="T2295" s="406" t="str">
        <f>Master!T2361</f>
        <v/>
      </c>
      <c r="U2295" s="406" t="str">
        <f>Master!U2361</f>
        <v/>
      </c>
      <c r="V2295" s="406" t="str">
        <f>Master!V2361</f>
        <v/>
      </c>
      <c r="W2295" s="406" t="str">
        <f>Master!W2361</f>
        <v/>
      </c>
      <c r="X2295" s="406" t="str">
        <f>Master!X2361</f>
        <v/>
      </c>
      <c r="Y2295" s="406" t="str">
        <f>Master!Y2361</f>
        <v/>
      </c>
      <c r="Z2295" s="406" t="str">
        <f>Master!Z2361</f>
        <v/>
      </c>
      <c r="AA2295" s="406" t="str">
        <f>Master!AA2361</f>
        <v/>
      </c>
      <c r="AB2295" s="406" t="str">
        <f>Master!AB2361</f>
        <v/>
      </c>
      <c r="AC2295" s="406" t="str">
        <f>Master!AC2361</f>
        <v/>
      </c>
      <c r="AD2295" s="406" t="str">
        <f>Master!AD2361</f>
        <v/>
      </c>
      <c r="AE2295" s="406" t="str">
        <f>Master!AE2361</f>
        <v/>
      </c>
      <c r="AF2295" s="406" t="str">
        <f>Master!AF2361</f>
        <v/>
      </c>
      <c r="AG2295" s="406" t="str">
        <f>Master!AG2361</f>
        <v/>
      </c>
      <c r="AH2295" s="88" t="str">
        <f>Master!AH2361</f>
        <v/>
      </c>
      <c r="AI2295" s="414" t="str">
        <f>Master!AI2361</f>
        <v/>
      </c>
      <c r="AJ2295" s="406" t="str">
        <f>Master!AJ2361</f>
        <v/>
      </c>
      <c r="AK2295" s="406">
        <f>Master!AK2361</f>
        <v>0</v>
      </c>
      <c r="AL2295" s="88" t="str">
        <f>Master!AL2361</f>
        <v/>
      </c>
      <c r="AM2295" s="416"/>
      <c r="AN2295" s="416"/>
      <c r="AO2295" s="416"/>
      <c r="AP2295" s="416"/>
      <c r="AQ2295" s="416"/>
      <c r="AR2295" s="416">
        <f t="shared" si="10"/>
        <v>0</v>
      </c>
      <c r="AS2295" s="417" t="str">
        <f t="shared" si="11"/>
        <v>#DIV/0!</v>
      </c>
      <c r="AT2295" s="416">
        <f t="shared" si="12"/>
        <v>0</v>
      </c>
      <c r="AU2295" s="417"/>
    </row>
    <row r="2296" hidden="1">
      <c r="A2296" s="88" t="str">
        <f>Master!A2362</f>
        <v>AAR18060</v>
      </c>
      <c r="B2296" s="414" t="str">
        <f>Master!B2362</f>
        <v/>
      </c>
      <c r="C2296" s="414" t="str">
        <f>Master!C2362</f>
        <v/>
      </c>
      <c r="D2296" s="88" t="str">
        <f>Master!D2362</f>
        <v/>
      </c>
      <c r="E2296" s="406" t="str">
        <f>Master!E2362</f>
        <v/>
      </c>
      <c r="F2296" s="406">
        <f>Master!F2362</f>
        <v>0</v>
      </c>
      <c r="G2296" s="88" t="str">
        <f>Master!G2362</f>
        <v/>
      </c>
      <c r="H2296" s="88" t="str">
        <f>Master!H2362</f>
        <v/>
      </c>
      <c r="I2296" s="88" t="str">
        <f>Master!I2362</f>
        <v/>
      </c>
      <c r="J2296" s="88" t="str">
        <f>Master!J2362</f>
        <v>A'CROSS ARTS PTE LTD</v>
      </c>
      <c r="K2296" s="88" t="str">
        <f>Master!K2362</f>
        <v/>
      </c>
      <c r="L2296" s="88" t="str">
        <f>Master!L2362</f>
        <v/>
      </c>
      <c r="M2296" s="88" t="str">
        <f>Master!M2362</f>
        <v/>
      </c>
      <c r="N2296" s="88" t="str">
        <f>Master!N2362</f>
        <v/>
      </c>
      <c r="O2296" s="88" t="str">
        <f>Master!O2362</f>
        <v/>
      </c>
      <c r="P2296" s="88" t="str">
        <f>Master!P2362</f>
        <v/>
      </c>
      <c r="Q2296" s="88" t="str">
        <f>Master!Q2362</f>
        <v/>
      </c>
      <c r="R2296" s="406" t="str">
        <f>Master!R2362</f>
        <v/>
      </c>
      <c r="S2296" s="406">
        <f>Master!S2362</f>
        <v>0</v>
      </c>
      <c r="T2296" s="406" t="str">
        <f>Master!T2362</f>
        <v/>
      </c>
      <c r="U2296" s="406" t="str">
        <f>Master!U2362</f>
        <v/>
      </c>
      <c r="V2296" s="406" t="str">
        <f>Master!V2362</f>
        <v/>
      </c>
      <c r="W2296" s="406" t="str">
        <f>Master!W2362</f>
        <v/>
      </c>
      <c r="X2296" s="406" t="str">
        <f>Master!X2362</f>
        <v/>
      </c>
      <c r="Y2296" s="406" t="str">
        <f>Master!Y2362</f>
        <v/>
      </c>
      <c r="Z2296" s="406" t="str">
        <f>Master!Z2362</f>
        <v/>
      </c>
      <c r="AA2296" s="406" t="str">
        <f>Master!AA2362</f>
        <v/>
      </c>
      <c r="AB2296" s="406" t="str">
        <f>Master!AB2362</f>
        <v/>
      </c>
      <c r="AC2296" s="406" t="str">
        <f>Master!AC2362</f>
        <v/>
      </c>
      <c r="AD2296" s="406" t="str">
        <f>Master!AD2362</f>
        <v/>
      </c>
      <c r="AE2296" s="406" t="str">
        <f>Master!AE2362</f>
        <v/>
      </c>
      <c r="AF2296" s="406" t="str">
        <f>Master!AF2362</f>
        <v/>
      </c>
      <c r="AG2296" s="406" t="str">
        <f>Master!AG2362</f>
        <v/>
      </c>
      <c r="AH2296" s="88" t="str">
        <f>Master!AH2362</f>
        <v/>
      </c>
      <c r="AI2296" s="414" t="str">
        <f>Master!AI2362</f>
        <v/>
      </c>
      <c r="AJ2296" s="406" t="str">
        <f>Master!AJ2362</f>
        <v/>
      </c>
      <c r="AK2296" s="406">
        <f>Master!AK2362</f>
        <v>0</v>
      </c>
      <c r="AL2296" s="88" t="str">
        <f>Master!AL2362</f>
        <v/>
      </c>
      <c r="AM2296" s="416"/>
      <c r="AN2296" s="416"/>
      <c r="AO2296" s="416"/>
      <c r="AP2296" s="416"/>
      <c r="AQ2296" s="416"/>
      <c r="AR2296" s="416">
        <f t="shared" si="10"/>
        <v>0</v>
      </c>
      <c r="AS2296" s="417" t="str">
        <f t="shared" si="11"/>
        <v>#DIV/0!</v>
      </c>
      <c r="AT2296" s="416">
        <f t="shared" si="12"/>
        <v>0</v>
      </c>
      <c r="AU2296" s="417"/>
    </row>
    <row r="2297" hidden="1">
      <c r="A2297" s="88" t="str">
        <f>Master!A2363</f>
        <v>AAR18061</v>
      </c>
      <c r="B2297" s="414" t="str">
        <f>Master!B2363</f>
        <v/>
      </c>
      <c r="C2297" s="414" t="str">
        <f>Master!C2363</f>
        <v/>
      </c>
      <c r="D2297" s="88" t="str">
        <f>Master!D2363</f>
        <v/>
      </c>
      <c r="E2297" s="406" t="str">
        <f>Master!E2363</f>
        <v/>
      </c>
      <c r="F2297" s="406">
        <f>Master!F2363</f>
        <v>0</v>
      </c>
      <c r="G2297" s="88" t="str">
        <f>Master!G2363</f>
        <v/>
      </c>
      <c r="H2297" s="88" t="str">
        <f>Master!H2363</f>
        <v/>
      </c>
      <c r="I2297" s="88" t="str">
        <f>Master!I2363</f>
        <v/>
      </c>
      <c r="J2297" s="88" t="str">
        <f>Master!J2363</f>
        <v>A'CROSS ARTS PTE LTD</v>
      </c>
      <c r="K2297" s="88" t="str">
        <f>Master!K2363</f>
        <v/>
      </c>
      <c r="L2297" s="88" t="str">
        <f>Master!L2363</f>
        <v/>
      </c>
      <c r="M2297" s="88" t="str">
        <f>Master!M2363</f>
        <v/>
      </c>
      <c r="N2297" s="88" t="str">
        <f>Master!N2363</f>
        <v/>
      </c>
      <c r="O2297" s="88" t="str">
        <f>Master!O2363</f>
        <v/>
      </c>
      <c r="P2297" s="88" t="str">
        <f>Master!P2363</f>
        <v/>
      </c>
      <c r="Q2297" s="88" t="str">
        <f>Master!Q2363</f>
        <v/>
      </c>
      <c r="R2297" s="406" t="str">
        <f>Master!R2363</f>
        <v/>
      </c>
      <c r="S2297" s="406">
        <f>Master!S2363</f>
        <v>0</v>
      </c>
      <c r="T2297" s="406" t="str">
        <f>Master!T2363</f>
        <v/>
      </c>
      <c r="U2297" s="406" t="str">
        <f>Master!U2363</f>
        <v/>
      </c>
      <c r="V2297" s="406" t="str">
        <f>Master!V2363</f>
        <v/>
      </c>
      <c r="W2297" s="406" t="str">
        <f>Master!W2363</f>
        <v/>
      </c>
      <c r="X2297" s="406" t="str">
        <f>Master!X2363</f>
        <v/>
      </c>
      <c r="Y2297" s="406" t="str">
        <f>Master!Y2363</f>
        <v/>
      </c>
      <c r="Z2297" s="406" t="str">
        <f>Master!Z2363</f>
        <v/>
      </c>
      <c r="AA2297" s="406" t="str">
        <f>Master!AA2363</f>
        <v/>
      </c>
      <c r="AB2297" s="406" t="str">
        <f>Master!AB2363</f>
        <v/>
      </c>
      <c r="AC2297" s="406" t="str">
        <f>Master!AC2363</f>
        <v/>
      </c>
      <c r="AD2297" s="406" t="str">
        <f>Master!AD2363</f>
        <v/>
      </c>
      <c r="AE2297" s="406" t="str">
        <f>Master!AE2363</f>
        <v/>
      </c>
      <c r="AF2297" s="406" t="str">
        <f>Master!AF2363</f>
        <v/>
      </c>
      <c r="AG2297" s="406" t="str">
        <f>Master!AG2363</f>
        <v/>
      </c>
      <c r="AH2297" s="88" t="str">
        <f>Master!AH2363</f>
        <v/>
      </c>
      <c r="AI2297" s="414" t="str">
        <f>Master!AI2363</f>
        <v/>
      </c>
      <c r="AJ2297" s="406" t="str">
        <f>Master!AJ2363</f>
        <v/>
      </c>
      <c r="AK2297" s="406">
        <f>Master!AK2363</f>
        <v>0</v>
      </c>
      <c r="AL2297" s="88" t="str">
        <f>Master!AL2363</f>
        <v/>
      </c>
      <c r="AM2297" s="416"/>
      <c r="AN2297" s="416"/>
      <c r="AO2297" s="416"/>
      <c r="AP2297" s="416"/>
      <c r="AQ2297" s="416"/>
      <c r="AR2297" s="416">
        <f t="shared" si="10"/>
        <v>0</v>
      </c>
      <c r="AS2297" s="417" t="str">
        <f t="shared" si="11"/>
        <v>#DIV/0!</v>
      </c>
      <c r="AT2297" s="416">
        <f t="shared" si="12"/>
        <v>0</v>
      </c>
      <c r="AU2297" s="417"/>
    </row>
    <row r="2298" hidden="1">
      <c r="A2298" s="88" t="str">
        <f>Master!A2364</f>
        <v>AAR18062</v>
      </c>
      <c r="B2298" s="414" t="str">
        <f>Master!B2364</f>
        <v/>
      </c>
      <c r="C2298" s="414" t="str">
        <f>Master!C2364</f>
        <v/>
      </c>
      <c r="D2298" s="88" t="str">
        <f>Master!D2364</f>
        <v/>
      </c>
      <c r="E2298" s="406" t="str">
        <f>Master!E2364</f>
        <v/>
      </c>
      <c r="F2298" s="406">
        <f>Master!F2364</f>
        <v>0</v>
      </c>
      <c r="G2298" s="88" t="str">
        <f>Master!G2364</f>
        <v/>
      </c>
      <c r="H2298" s="88" t="str">
        <f>Master!H2364</f>
        <v/>
      </c>
      <c r="I2298" s="88" t="str">
        <f>Master!I2364</f>
        <v/>
      </c>
      <c r="J2298" s="88" t="str">
        <f>Master!J2364</f>
        <v>A'CROSS ARTS PTE LTD</v>
      </c>
      <c r="K2298" s="88" t="str">
        <f>Master!K2364</f>
        <v/>
      </c>
      <c r="L2298" s="88" t="str">
        <f>Master!L2364</f>
        <v/>
      </c>
      <c r="M2298" s="88" t="str">
        <f>Master!M2364</f>
        <v/>
      </c>
      <c r="N2298" s="88" t="str">
        <f>Master!N2364</f>
        <v/>
      </c>
      <c r="O2298" s="88" t="str">
        <f>Master!O2364</f>
        <v/>
      </c>
      <c r="P2298" s="88" t="str">
        <f>Master!P2364</f>
        <v/>
      </c>
      <c r="Q2298" s="88" t="str">
        <f>Master!Q2364</f>
        <v/>
      </c>
      <c r="R2298" s="406" t="str">
        <f>Master!R2364</f>
        <v/>
      </c>
      <c r="S2298" s="406">
        <f>Master!S2364</f>
        <v>0</v>
      </c>
      <c r="T2298" s="406" t="str">
        <f>Master!T2364</f>
        <v/>
      </c>
      <c r="U2298" s="406" t="str">
        <f>Master!U2364</f>
        <v/>
      </c>
      <c r="V2298" s="406" t="str">
        <f>Master!V2364</f>
        <v/>
      </c>
      <c r="W2298" s="406" t="str">
        <f>Master!W2364</f>
        <v/>
      </c>
      <c r="X2298" s="406" t="str">
        <f>Master!X2364</f>
        <v/>
      </c>
      <c r="Y2298" s="406" t="str">
        <f>Master!Y2364</f>
        <v/>
      </c>
      <c r="Z2298" s="406" t="str">
        <f>Master!Z2364</f>
        <v/>
      </c>
      <c r="AA2298" s="406" t="str">
        <f>Master!AA2364</f>
        <v/>
      </c>
      <c r="AB2298" s="406" t="str">
        <f>Master!AB2364</f>
        <v/>
      </c>
      <c r="AC2298" s="406" t="str">
        <f>Master!AC2364</f>
        <v/>
      </c>
      <c r="AD2298" s="406" t="str">
        <f>Master!AD2364</f>
        <v/>
      </c>
      <c r="AE2298" s="406" t="str">
        <f>Master!AE2364</f>
        <v/>
      </c>
      <c r="AF2298" s="406" t="str">
        <f>Master!AF2364</f>
        <v/>
      </c>
      <c r="AG2298" s="406" t="str">
        <f>Master!AG2364</f>
        <v/>
      </c>
      <c r="AH2298" s="88" t="str">
        <f>Master!AH2364</f>
        <v/>
      </c>
      <c r="AI2298" s="414" t="str">
        <f>Master!AI2364</f>
        <v/>
      </c>
      <c r="AJ2298" s="406" t="str">
        <f>Master!AJ2364</f>
        <v/>
      </c>
      <c r="AK2298" s="406">
        <f>Master!AK2364</f>
        <v>0</v>
      </c>
      <c r="AL2298" s="88" t="str">
        <f>Master!AL2364</f>
        <v/>
      </c>
      <c r="AM2298" s="416"/>
      <c r="AN2298" s="416"/>
      <c r="AO2298" s="416"/>
      <c r="AP2298" s="416"/>
      <c r="AQ2298" s="416"/>
      <c r="AR2298" s="416">
        <f t="shared" si="10"/>
        <v>0</v>
      </c>
      <c r="AS2298" s="417" t="str">
        <f t="shared" si="11"/>
        <v>#DIV/0!</v>
      </c>
      <c r="AT2298" s="416">
        <f t="shared" si="12"/>
        <v>0</v>
      </c>
      <c r="AU2298" s="417"/>
    </row>
    <row r="2299" hidden="1">
      <c r="A2299" s="88" t="str">
        <f>Master!A2365</f>
        <v>AAR18063</v>
      </c>
      <c r="B2299" s="414" t="str">
        <f>Master!B2365</f>
        <v/>
      </c>
      <c r="C2299" s="414" t="str">
        <f>Master!C2365</f>
        <v/>
      </c>
      <c r="D2299" s="88" t="str">
        <f>Master!D2365</f>
        <v/>
      </c>
      <c r="E2299" s="406" t="str">
        <f>Master!E2365</f>
        <v/>
      </c>
      <c r="F2299" s="406">
        <f>Master!F2365</f>
        <v>0</v>
      </c>
      <c r="G2299" s="88" t="str">
        <f>Master!G2365</f>
        <v/>
      </c>
      <c r="H2299" s="88" t="str">
        <f>Master!H2365</f>
        <v/>
      </c>
      <c r="I2299" s="88" t="str">
        <f>Master!I2365</f>
        <v/>
      </c>
      <c r="J2299" s="88" t="str">
        <f>Master!J2365</f>
        <v>A'CROSS ARTS PTE LTD</v>
      </c>
      <c r="K2299" s="88" t="str">
        <f>Master!K2365</f>
        <v/>
      </c>
      <c r="L2299" s="88" t="str">
        <f>Master!L2365</f>
        <v/>
      </c>
      <c r="M2299" s="88" t="str">
        <f>Master!M2365</f>
        <v/>
      </c>
      <c r="N2299" s="88" t="str">
        <f>Master!N2365</f>
        <v/>
      </c>
      <c r="O2299" s="88" t="str">
        <f>Master!O2365</f>
        <v/>
      </c>
      <c r="P2299" s="88" t="str">
        <f>Master!P2365</f>
        <v/>
      </c>
      <c r="Q2299" s="88" t="str">
        <f>Master!Q2365</f>
        <v/>
      </c>
      <c r="R2299" s="406" t="str">
        <f>Master!R2365</f>
        <v/>
      </c>
      <c r="S2299" s="406">
        <f>Master!S2365</f>
        <v>0</v>
      </c>
      <c r="T2299" s="406" t="str">
        <f>Master!T2365</f>
        <v/>
      </c>
      <c r="U2299" s="406" t="str">
        <f>Master!U2365</f>
        <v/>
      </c>
      <c r="V2299" s="406" t="str">
        <f>Master!V2365</f>
        <v/>
      </c>
      <c r="W2299" s="406" t="str">
        <f>Master!W2365</f>
        <v/>
      </c>
      <c r="X2299" s="406" t="str">
        <f>Master!X2365</f>
        <v/>
      </c>
      <c r="Y2299" s="406" t="str">
        <f>Master!Y2365</f>
        <v/>
      </c>
      <c r="Z2299" s="406" t="str">
        <f>Master!Z2365</f>
        <v/>
      </c>
      <c r="AA2299" s="406" t="str">
        <f>Master!AA2365</f>
        <v/>
      </c>
      <c r="AB2299" s="406" t="str">
        <f>Master!AB2365</f>
        <v/>
      </c>
      <c r="AC2299" s="406" t="str">
        <f>Master!AC2365</f>
        <v/>
      </c>
      <c r="AD2299" s="406" t="str">
        <f>Master!AD2365</f>
        <v/>
      </c>
      <c r="AE2299" s="406" t="str">
        <f>Master!AE2365</f>
        <v/>
      </c>
      <c r="AF2299" s="406" t="str">
        <f>Master!AF2365</f>
        <v/>
      </c>
      <c r="AG2299" s="406" t="str">
        <f>Master!AG2365</f>
        <v/>
      </c>
      <c r="AH2299" s="88" t="str">
        <f>Master!AH2365</f>
        <v/>
      </c>
      <c r="AI2299" s="414" t="str">
        <f>Master!AI2365</f>
        <v/>
      </c>
      <c r="AJ2299" s="406" t="str">
        <f>Master!AJ2365</f>
        <v/>
      </c>
      <c r="AK2299" s="406">
        <f>Master!AK2365</f>
        <v>0</v>
      </c>
      <c r="AL2299" s="88" t="str">
        <f>Master!AL2365</f>
        <v/>
      </c>
      <c r="AM2299" s="416"/>
      <c r="AN2299" s="416"/>
      <c r="AO2299" s="416"/>
      <c r="AP2299" s="416"/>
      <c r="AQ2299" s="416"/>
      <c r="AR2299" s="416">
        <f t="shared" si="10"/>
        <v>0</v>
      </c>
      <c r="AS2299" s="417" t="str">
        <f t="shared" si="11"/>
        <v>#DIV/0!</v>
      </c>
      <c r="AT2299" s="416">
        <f t="shared" si="12"/>
        <v>0</v>
      </c>
      <c r="AU2299" s="417"/>
    </row>
    <row r="2300" hidden="1">
      <c r="A2300" s="88" t="str">
        <f>Master!A2366</f>
        <v>AAR18064</v>
      </c>
      <c r="B2300" s="414" t="str">
        <f>Master!B2366</f>
        <v/>
      </c>
      <c r="C2300" s="414" t="str">
        <f>Master!C2366</f>
        <v/>
      </c>
      <c r="D2300" s="88" t="str">
        <f>Master!D2366</f>
        <v/>
      </c>
      <c r="E2300" s="406" t="str">
        <f>Master!E2366</f>
        <v/>
      </c>
      <c r="F2300" s="406">
        <f>Master!F2366</f>
        <v>0</v>
      </c>
      <c r="G2300" s="88" t="str">
        <f>Master!G2366</f>
        <v/>
      </c>
      <c r="H2300" s="88" t="str">
        <f>Master!H2366</f>
        <v/>
      </c>
      <c r="I2300" s="88" t="str">
        <f>Master!I2366</f>
        <v/>
      </c>
      <c r="J2300" s="88" t="str">
        <f>Master!J2366</f>
        <v>A'CROSS ARTS PTE LTD</v>
      </c>
      <c r="K2300" s="88" t="str">
        <f>Master!K2366</f>
        <v/>
      </c>
      <c r="L2300" s="88" t="str">
        <f>Master!L2366</f>
        <v/>
      </c>
      <c r="M2300" s="88" t="str">
        <f>Master!M2366</f>
        <v/>
      </c>
      <c r="N2300" s="88" t="str">
        <f>Master!N2366</f>
        <v/>
      </c>
      <c r="O2300" s="88" t="str">
        <f>Master!O2366</f>
        <v/>
      </c>
      <c r="P2300" s="88" t="str">
        <f>Master!P2366</f>
        <v/>
      </c>
      <c r="Q2300" s="88" t="str">
        <f>Master!Q2366</f>
        <v/>
      </c>
      <c r="R2300" s="406" t="str">
        <f>Master!R2366</f>
        <v/>
      </c>
      <c r="S2300" s="406">
        <f>Master!S2366</f>
        <v>0</v>
      </c>
      <c r="T2300" s="406" t="str">
        <f>Master!T2366</f>
        <v/>
      </c>
      <c r="U2300" s="406" t="str">
        <f>Master!U2366</f>
        <v/>
      </c>
      <c r="V2300" s="406" t="str">
        <f>Master!V2366</f>
        <v/>
      </c>
      <c r="W2300" s="406" t="str">
        <f>Master!W2366</f>
        <v/>
      </c>
      <c r="X2300" s="406" t="str">
        <f>Master!X2366</f>
        <v/>
      </c>
      <c r="Y2300" s="406" t="str">
        <f>Master!Y2366</f>
        <v/>
      </c>
      <c r="Z2300" s="406" t="str">
        <f>Master!Z2366</f>
        <v/>
      </c>
      <c r="AA2300" s="406" t="str">
        <f>Master!AA2366</f>
        <v/>
      </c>
      <c r="AB2300" s="406" t="str">
        <f>Master!AB2366</f>
        <v/>
      </c>
      <c r="AC2300" s="406" t="str">
        <f>Master!AC2366</f>
        <v/>
      </c>
      <c r="AD2300" s="406" t="str">
        <f>Master!AD2366</f>
        <v/>
      </c>
      <c r="AE2300" s="406" t="str">
        <f>Master!AE2366</f>
        <v/>
      </c>
      <c r="AF2300" s="406" t="str">
        <f>Master!AF2366</f>
        <v/>
      </c>
      <c r="AG2300" s="406" t="str">
        <f>Master!AG2366</f>
        <v/>
      </c>
      <c r="AH2300" s="88" t="str">
        <f>Master!AH2366</f>
        <v/>
      </c>
      <c r="AI2300" s="414" t="str">
        <f>Master!AI2366</f>
        <v/>
      </c>
      <c r="AJ2300" s="406" t="str">
        <f>Master!AJ2366</f>
        <v/>
      </c>
      <c r="AK2300" s="406">
        <f>Master!AK2366</f>
        <v>0</v>
      </c>
      <c r="AL2300" s="88" t="str">
        <f>Master!AL2366</f>
        <v/>
      </c>
      <c r="AM2300" s="416"/>
      <c r="AN2300" s="416"/>
      <c r="AO2300" s="416"/>
      <c r="AP2300" s="416"/>
      <c r="AQ2300" s="416"/>
      <c r="AR2300" s="416">
        <f t="shared" si="10"/>
        <v>0</v>
      </c>
      <c r="AS2300" s="417" t="str">
        <f t="shared" si="11"/>
        <v>#DIV/0!</v>
      </c>
      <c r="AT2300" s="416">
        <f t="shared" si="12"/>
        <v>0</v>
      </c>
      <c r="AU2300" s="417"/>
    </row>
    <row r="2301" hidden="1">
      <c r="A2301" s="88" t="str">
        <f>Master!A2367</f>
        <v>AAR18065</v>
      </c>
      <c r="B2301" s="414" t="str">
        <f>Master!B2367</f>
        <v/>
      </c>
      <c r="C2301" s="414" t="str">
        <f>Master!C2367</f>
        <v/>
      </c>
      <c r="D2301" s="88" t="str">
        <f>Master!D2367</f>
        <v/>
      </c>
      <c r="E2301" s="406" t="str">
        <f>Master!E2367</f>
        <v/>
      </c>
      <c r="F2301" s="406">
        <f>Master!F2367</f>
        <v>0</v>
      </c>
      <c r="G2301" s="88" t="str">
        <f>Master!G2367</f>
        <v/>
      </c>
      <c r="H2301" s="88" t="str">
        <f>Master!H2367</f>
        <v/>
      </c>
      <c r="I2301" s="88" t="str">
        <f>Master!I2367</f>
        <v/>
      </c>
      <c r="J2301" s="88" t="str">
        <f>Master!J2367</f>
        <v>A'CROSS ARTS PTE LTD</v>
      </c>
      <c r="K2301" s="88" t="str">
        <f>Master!K2367</f>
        <v/>
      </c>
      <c r="L2301" s="88" t="str">
        <f>Master!L2367</f>
        <v/>
      </c>
      <c r="M2301" s="88" t="str">
        <f>Master!M2367</f>
        <v/>
      </c>
      <c r="N2301" s="88" t="str">
        <f>Master!N2367</f>
        <v/>
      </c>
      <c r="O2301" s="88" t="str">
        <f>Master!O2367</f>
        <v/>
      </c>
      <c r="P2301" s="88" t="str">
        <f>Master!P2367</f>
        <v/>
      </c>
      <c r="Q2301" s="88" t="str">
        <f>Master!Q2367</f>
        <v/>
      </c>
      <c r="R2301" s="406" t="str">
        <f>Master!R2367</f>
        <v/>
      </c>
      <c r="S2301" s="406">
        <f>Master!S2367</f>
        <v>0</v>
      </c>
      <c r="T2301" s="406" t="str">
        <f>Master!T2367</f>
        <v/>
      </c>
      <c r="U2301" s="406" t="str">
        <f>Master!U2367</f>
        <v/>
      </c>
      <c r="V2301" s="406" t="str">
        <f>Master!V2367</f>
        <v/>
      </c>
      <c r="W2301" s="406" t="str">
        <f>Master!W2367</f>
        <v/>
      </c>
      <c r="X2301" s="406" t="str">
        <f>Master!X2367</f>
        <v/>
      </c>
      <c r="Y2301" s="406" t="str">
        <f>Master!Y2367</f>
        <v/>
      </c>
      <c r="Z2301" s="406" t="str">
        <f>Master!Z2367</f>
        <v/>
      </c>
      <c r="AA2301" s="406" t="str">
        <f>Master!AA2367</f>
        <v/>
      </c>
      <c r="AB2301" s="406" t="str">
        <f>Master!AB2367</f>
        <v/>
      </c>
      <c r="AC2301" s="406" t="str">
        <f>Master!AC2367</f>
        <v/>
      </c>
      <c r="AD2301" s="406" t="str">
        <f>Master!AD2367</f>
        <v/>
      </c>
      <c r="AE2301" s="406" t="str">
        <f>Master!AE2367</f>
        <v/>
      </c>
      <c r="AF2301" s="406" t="str">
        <f>Master!AF2367</f>
        <v/>
      </c>
      <c r="AG2301" s="406" t="str">
        <f>Master!AG2367</f>
        <v/>
      </c>
      <c r="AH2301" s="88" t="str">
        <f>Master!AH2367</f>
        <v/>
      </c>
      <c r="AI2301" s="414" t="str">
        <f>Master!AI2367</f>
        <v/>
      </c>
      <c r="AJ2301" s="406" t="str">
        <f>Master!AJ2367</f>
        <v/>
      </c>
      <c r="AK2301" s="406">
        <f>Master!AK2367</f>
        <v>0</v>
      </c>
      <c r="AL2301" s="88" t="str">
        <f>Master!AL2367</f>
        <v/>
      </c>
      <c r="AM2301" s="416"/>
      <c r="AN2301" s="416"/>
      <c r="AO2301" s="416"/>
      <c r="AP2301" s="416"/>
      <c r="AQ2301" s="416"/>
      <c r="AR2301" s="416">
        <f t="shared" si="10"/>
        <v>0</v>
      </c>
      <c r="AS2301" s="417" t="str">
        <f t="shared" si="11"/>
        <v>#DIV/0!</v>
      </c>
      <c r="AT2301" s="416">
        <f t="shared" si="12"/>
        <v>0</v>
      </c>
      <c r="AU2301" s="417"/>
    </row>
    <row r="2302" hidden="1">
      <c r="A2302" s="88" t="str">
        <f>Master!A2368</f>
        <v>AAR18066</v>
      </c>
      <c r="B2302" s="414" t="str">
        <f>Master!B2368</f>
        <v/>
      </c>
      <c r="C2302" s="414" t="str">
        <f>Master!C2368</f>
        <v/>
      </c>
      <c r="D2302" s="88" t="str">
        <f>Master!D2368</f>
        <v/>
      </c>
      <c r="E2302" s="406" t="str">
        <f>Master!E2368</f>
        <v/>
      </c>
      <c r="F2302" s="406">
        <f>Master!F2368</f>
        <v>0</v>
      </c>
      <c r="G2302" s="88" t="str">
        <f>Master!G2368</f>
        <v/>
      </c>
      <c r="H2302" s="88" t="str">
        <f>Master!H2368</f>
        <v/>
      </c>
      <c r="I2302" s="88" t="str">
        <f>Master!I2368</f>
        <v/>
      </c>
      <c r="J2302" s="88" t="str">
        <f>Master!J2368</f>
        <v>A'CROSS ARTS PTE LTD</v>
      </c>
      <c r="K2302" s="88" t="str">
        <f>Master!K2368</f>
        <v/>
      </c>
      <c r="L2302" s="88" t="str">
        <f>Master!L2368</f>
        <v/>
      </c>
      <c r="M2302" s="88" t="str">
        <f>Master!M2368</f>
        <v/>
      </c>
      <c r="N2302" s="88" t="str">
        <f>Master!N2368</f>
        <v/>
      </c>
      <c r="O2302" s="88" t="str">
        <f>Master!O2368</f>
        <v/>
      </c>
      <c r="P2302" s="88" t="str">
        <f>Master!P2368</f>
        <v/>
      </c>
      <c r="Q2302" s="88" t="str">
        <f>Master!Q2368</f>
        <v/>
      </c>
      <c r="R2302" s="406" t="str">
        <f>Master!R2368</f>
        <v/>
      </c>
      <c r="S2302" s="406">
        <f>Master!S2368</f>
        <v>0</v>
      </c>
      <c r="T2302" s="406" t="str">
        <f>Master!T2368</f>
        <v/>
      </c>
      <c r="U2302" s="406" t="str">
        <f>Master!U2368</f>
        <v/>
      </c>
      <c r="V2302" s="406" t="str">
        <f>Master!V2368</f>
        <v/>
      </c>
      <c r="W2302" s="406" t="str">
        <f>Master!W2368</f>
        <v/>
      </c>
      <c r="X2302" s="406" t="str">
        <f>Master!X2368</f>
        <v/>
      </c>
      <c r="Y2302" s="406" t="str">
        <f>Master!Y2368</f>
        <v/>
      </c>
      <c r="Z2302" s="406" t="str">
        <f>Master!Z2368</f>
        <v/>
      </c>
      <c r="AA2302" s="406" t="str">
        <f>Master!AA2368</f>
        <v/>
      </c>
      <c r="AB2302" s="406" t="str">
        <f>Master!AB2368</f>
        <v/>
      </c>
      <c r="AC2302" s="406" t="str">
        <f>Master!AC2368</f>
        <v/>
      </c>
      <c r="AD2302" s="406" t="str">
        <f>Master!AD2368</f>
        <v/>
      </c>
      <c r="AE2302" s="406" t="str">
        <f>Master!AE2368</f>
        <v/>
      </c>
      <c r="AF2302" s="406" t="str">
        <f>Master!AF2368</f>
        <v/>
      </c>
      <c r="AG2302" s="406" t="str">
        <f>Master!AG2368</f>
        <v/>
      </c>
      <c r="AH2302" s="88" t="str">
        <f>Master!AH2368</f>
        <v/>
      </c>
      <c r="AI2302" s="414" t="str">
        <f>Master!AI2368</f>
        <v/>
      </c>
      <c r="AJ2302" s="406" t="str">
        <f>Master!AJ2368</f>
        <v/>
      </c>
      <c r="AK2302" s="406">
        <f>Master!AK2368</f>
        <v>0</v>
      </c>
      <c r="AL2302" s="88" t="str">
        <f>Master!AL2368</f>
        <v/>
      </c>
      <c r="AM2302" s="416"/>
      <c r="AN2302" s="416"/>
      <c r="AO2302" s="416"/>
      <c r="AP2302" s="416"/>
      <c r="AQ2302" s="416"/>
      <c r="AR2302" s="416">
        <f t="shared" si="10"/>
        <v>0</v>
      </c>
      <c r="AS2302" s="417" t="str">
        <f t="shared" si="11"/>
        <v>#DIV/0!</v>
      </c>
      <c r="AT2302" s="416">
        <f t="shared" si="12"/>
        <v>0</v>
      </c>
      <c r="AU2302" s="417"/>
    </row>
    <row r="2303" hidden="1">
      <c r="A2303" s="88" t="str">
        <f>Master!A2369</f>
        <v>AAR18067</v>
      </c>
      <c r="B2303" s="414" t="str">
        <f>Master!B2369</f>
        <v/>
      </c>
      <c r="C2303" s="414" t="str">
        <f>Master!C2369</f>
        <v/>
      </c>
      <c r="D2303" s="88" t="str">
        <f>Master!D2369</f>
        <v/>
      </c>
      <c r="E2303" s="406" t="str">
        <f>Master!E2369</f>
        <v/>
      </c>
      <c r="F2303" s="406">
        <f>Master!F2369</f>
        <v>0</v>
      </c>
      <c r="G2303" s="88" t="str">
        <f>Master!G2369</f>
        <v/>
      </c>
      <c r="H2303" s="88" t="str">
        <f>Master!H2369</f>
        <v/>
      </c>
      <c r="I2303" s="88" t="str">
        <f>Master!I2369</f>
        <v/>
      </c>
      <c r="J2303" s="88" t="str">
        <f>Master!J2369</f>
        <v>A'CROSS ARTS PTE LTD</v>
      </c>
      <c r="K2303" s="88" t="str">
        <f>Master!K2369</f>
        <v/>
      </c>
      <c r="L2303" s="88" t="str">
        <f>Master!L2369</f>
        <v/>
      </c>
      <c r="M2303" s="88" t="str">
        <f>Master!M2369</f>
        <v/>
      </c>
      <c r="N2303" s="88" t="str">
        <f>Master!N2369</f>
        <v/>
      </c>
      <c r="O2303" s="88" t="str">
        <f>Master!O2369</f>
        <v/>
      </c>
      <c r="P2303" s="88" t="str">
        <f>Master!P2369</f>
        <v/>
      </c>
      <c r="Q2303" s="88" t="str">
        <f>Master!Q2369</f>
        <v/>
      </c>
      <c r="R2303" s="406" t="str">
        <f>Master!R2369</f>
        <v/>
      </c>
      <c r="S2303" s="406">
        <f>Master!S2369</f>
        <v>0</v>
      </c>
      <c r="T2303" s="406" t="str">
        <f>Master!T2369</f>
        <v/>
      </c>
      <c r="U2303" s="406" t="str">
        <f>Master!U2369</f>
        <v/>
      </c>
      <c r="V2303" s="406" t="str">
        <f>Master!V2369</f>
        <v/>
      </c>
      <c r="W2303" s="406" t="str">
        <f>Master!W2369</f>
        <v/>
      </c>
      <c r="X2303" s="406" t="str">
        <f>Master!X2369</f>
        <v/>
      </c>
      <c r="Y2303" s="406" t="str">
        <f>Master!Y2369</f>
        <v/>
      </c>
      <c r="Z2303" s="406" t="str">
        <f>Master!Z2369</f>
        <v/>
      </c>
      <c r="AA2303" s="406" t="str">
        <f>Master!AA2369</f>
        <v/>
      </c>
      <c r="AB2303" s="406" t="str">
        <f>Master!AB2369</f>
        <v/>
      </c>
      <c r="AC2303" s="406" t="str">
        <f>Master!AC2369</f>
        <v/>
      </c>
      <c r="AD2303" s="406" t="str">
        <f>Master!AD2369</f>
        <v/>
      </c>
      <c r="AE2303" s="406" t="str">
        <f>Master!AE2369</f>
        <v/>
      </c>
      <c r="AF2303" s="406" t="str">
        <f>Master!AF2369</f>
        <v/>
      </c>
      <c r="AG2303" s="406" t="str">
        <f>Master!AG2369</f>
        <v/>
      </c>
      <c r="AH2303" s="88" t="str">
        <f>Master!AH2369</f>
        <v/>
      </c>
      <c r="AI2303" s="414" t="str">
        <f>Master!AI2369</f>
        <v/>
      </c>
      <c r="AJ2303" s="406" t="str">
        <f>Master!AJ2369</f>
        <v/>
      </c>
      <c r="AK2303" s="406">
        <f>Master!AK2369</f>
        <v>0</v>
      </c>
      <c r="AL2303" s="88" t="str">
        <f>Master!AL2369</f>
        <v/>
      </c>
      <c r="AM2303" s="416"/>
      <c r="AN2303" s="416"/>
      <c r="AO2303" s="416"/>
      <c r="AP2303" s="416"/>
      <c r="AQ2303" s="416"/>
      <c r="AR2303" s="416">
        <f t="shared" si="10"/>
        <v>0</v>
      </c>
      <c r="AS2303" s="417" t="str">
        <f t="shared" si="11"/>
        <v>#DIV/0!</v>
      </c>
      <c r="AT2303" s="416">
        <f t="shared" si="12"/>
        <v>0</v>
      </c>
      <c r="AU2303" s="417"/>
    </row>
    <row r="2304" hidden="1">
      <c r="A2304" s="88" t="str">
        <f>Master!A2370</f>
        <v>AAR18068</v>
      </c>
      <c r="B2304" s="414" t="str">
        <f>Master!B2370</f>
        <v/>
      </c>
      <c r="C2304" s="414" t="str">
        <f>Master!C2370</f>
        <v/>
      </c>
      <c r="D2304" s="88" t="str">
        <f>Master!D2370</f>
        <v/>
      </c>
      <c r="E2304" s="406" t="str">
        <f>Master!E2370</f>
        <v/>
      </c>
      <c r="F2304" s="406">
        <f>Master!F2370</f>
        <v>0</v>
      </c>
      <c r="G2304" s="88" t="str">
        <f>Master!G2370</f>
        <v/>
      </c>
      <c r="H2304" s="88" t="str">
        <f>Master!H2370</f>
        <v/>
      </c>
      <c r="I2304" s="88" t="str">
        <f>Master!I2370</f>
        <v/>
      </c>
      <c r="J2304" s="88" t="str">
        <f>Master!J2370</f>
        <v>A'CROSS ARTS PTE LTD</v>
      </c>
      <c r="K2304" s="88" t="str">
        <f>Master!K2370</f>
        <v/>
      </c>
      <c r="L2304" s="88" t="str">
        <f>Master!L2370</f>
        <v/>
      </c>
      <c r="M2304" s="88" t="str">
        <f>Master!M2370</f>
        <v/>
      </c>
      <c r="N2304" s="88" t="str">
        <f>Master!N2370</f>
        <v/>
      </c>
      <c r="O2304" s="88" t="str">
        <f>Master!O2370</f>
        <v/>
      </c>
      <c r="P2304" s="88" t="str">
        <f>Master!P2370</f>
        <v/>
      </c>
      <c r="Q2304" s="88" t="str">
        <f>Master!Q2370</f>
        <v/>
      </c>
      <c r="R2304" s="406" t="str">
        <f>Master!R2370</f>
        <v/>
      </c>
      <c r="S2304" s="406">
        <f>Master!S2370</f>
        <v>0</v>
      </c>
      <c r="T2304" s="406" t="str">
        <f>Master!T2370</f>
        <v/>
      </c>
      <c r="U2304" s="406" t="str">
        <f>Master!U2370</f>
        <v/>
      </c>
      <c r="V2304" s="406" t="str">
        <f>Master!V2370</f>
        <v/>
      </c>
      <c r="W2304" s="406" t="str">
        <f>Master!W2370</f>
        <v/>
      </c>
      <c r="X2304" s="406" t="str">
        <f>Master!X2370</f>
        <v/>
      </c>
      <c r="Y2304" s="406" t="str">
        <f>Master!Y2370</f>
        <v/>
      </c>
      <c r="Z2304" s="406" t="str">
        <f>Master!Z2370</f>
        <v/>
      </c>
      <c r="AA2304" s="406" t="str">
        <f>Master!AA2370</f>
        <v/>
      </c>
      <c r="AB2304" s="406" t="str">
        <f>Master!AB2370</f>
        <v/>
      </c>
      <c r="AC2304" s="406" t="str">
        <f>Master!AC2370</f>
        <v/>
      </c>
      <c r="AD2304" s="406" t="str">
        <f>Master!AD2370</f>
        <v/>
      </c>
      <c r="AE2304" s="406" t="str">
        <f>Master!AE2370</f>
        <v/>
      </c>
      <c r="AF2304" s="406" t="str">
        <f>Master!AF2370</f>
        <v/>
      </c>
      <c r="AG2304" s="406" t="str">
        <f>Master!AG2370</f>
        <v/>
      </c>
      <c r="AH2304" s="88" t="str">
        <f>Master!AH2370</f>
        <v/>
      </c>
      <c r="AI2304" s="414" t="str">
        <f>Master!AI2370</f>
        <v/>
      </c>
      <c r="AJ2304" s="406" t="str">
        <f>Master!AJ2370</f>
        <v/>
      </c>
      <c r="AK2304" s="406">
        <f>Master!AK2370</f>
        <v>0</v>
      </c>
      <c r="AL2304" s="88" t="str">
        <f>Master!AL2370</f>
        <v/>
      </c>
      <c r="AM2304" s="416"/>
      <c r="AN2304" s="416"/>
      <c r="AO2304" s="416"/>
      <c r="AP2304" s="416"/>
      <c r="AQ2304" s="416"/>
      <c r="AR2304" s="416">
        <f t="shared" si="10"/>
        <v>0</v>
      </c>
      <c r="AS2304" s="417" t="str">
        <f t="shared" si="11"/>
        <v>#DIV/0!</v>
      </c>
      <c r="AT2304" s="416">
        <f t="shared" si="12"/>
        <v>0</v>
      </c>
      <c r="AU2304" s="417"/>
    </row>
    <row r="2305" hidden="1">
      <c r="A2305" s="88" t="str">
        <f>Master!A2371</f>
        <v>AAR18069</v>
      </c>
      <c r="B2305" s="414" t="str">
        <f>Master!B2371</f>
        <v/>
      </c>
      <c r="C2305" s="414" t="str">
        <f>Master!C2371</f>
        <v/>
      </c>
      <c r="D2305" s="88" t="str">
        <f>Master!D2371</f>
        <v/>
      </c>
      <c r="E2305" s="406" t="str">
        <f>Master!E2371</f>
        <v/>
      </c>
      <c r="F2305" s="406">
        <f>Master!F2371</f>
        <v>0</v>
      </c>
      <c r="G2305" s="88" t="str">
        <f>Master!G2371</f>
        <v/>
      </c>
      <c r="H2305" s="88" t="str">
        <f>Master!H2371</f>
        <v/>
      </c>
      <c r="I2305" s="88" t="str">
        <f>Master!I2371</f>
        <v/>
      </c>
      <c r="J2305" s="88" t="str">
        <f>Master!J2371</f>
        <v>A'CROSS ARTS PTE LTD</v>
      </c>
      <c r="K2305" s="88" t="str">
        <f>Master!K2371</f>
        <v/>
      </c>
      <c r="L2305" s="88" t="str">
        <f>Master!L2371</f>
        <v/>
      </c>
      <c r="M2305" s="88" t="str">
        <f>Master!M2371</f>
        <v/>
      </c>
      <c r="N2305" s="88" t="str">
        <f>Master!N2371</f>
        <v/>
      </c>
      <c r="O2305" s="88" t="str">
        <f>Master!O2371</f>
        <v/>
      </c>
      <c r="P2305" s="88" t="str">
        <f>Master!P2371</f>
        <v/>
      </c>
      <c r="Q2305" s="88" t="str">
        <f>Master!Q2371</f>
        <v/>
      </c>
      <c r="R2305" s="406" t="str">
        <f>Master!R2371</f>
        <v/>
      </c>
      <c r="S2305" s="406">
        <f>Master!S2371</f>
        <v>0</v>
      </c>
      <c r="T2305" s="406" t="str">
        <f>Master!T2371</f>
        <v/>
      </c>
      <c r="U2305" s="406" t="str">
        <f>Master!U2371</f>
        <v/>
      </c>
      <c r="V2305" s="406" t="str">
        <f>Master!V2371</f>
        <v/>
      </c>
      <c r="W2305" s="406" t="str">
        <f>Master!W2371</f>
        <v/>
      </c>
      <c r="X2305" s="406" t="str">
        <f>Master!X2371</f>
        <v/>
      </c>
      <c r="Y2305" s="406" t="str">
        <f>Master!Y2371</f>
        <v/>
      </c>
      <c r="Z2305" s="406" t="str">
        <f>Master!Z2371</f>
        <v/>
      </c>
      <c r="AA2305" s="406" t="str">
        <f>Master!AA2371</f>
        <v/>
      </c>
      <c r="AB2305" s="406" t="str">
        <f>Master!AB2371</f>
        <v/>
      </c>
      <c r="AC2305" s="406" t="str">
        <f>Master!AC2371</f>
        <v/>
      </c>
      <c r="AD2305" s="406" t="str">
        <f>Master!AD2371</f>
        <v/>
      </c>
      <c r="AE2305" s="406" t="str">
        <f>Master!AE2371</f>
        <v/>
      </c>
      <c r="AF2305" s="406" t="str">
        <f>Master!AF2371</f>
        <v/>
      </c>
      <c r="AG2305" s="406" t="str">
        <f>Master!AG2371</f>
        <v/>
      </c>
      <c r="AH2305" s="88" t="str">
        <f>Master!AH2371</f>
        <v/>
      </c>
      <c r="AI2305" s="414" t="str">
        <f>Master!AI2371</f>
        <v/>
      </c>
      <c r="AJ2305" s="406" t="str">
        <f>Master!AJ2371</f>
        <v/>
      </c>
      <c r="AK2305" s="406">
        <f>Master!AK2371</f>
        <v>0</v>
      </c>
      <c r="AL2305" s="88" t="str">
        <f>Master!AL2371</f>
        <v/>
      </c>
      <c r="AM2305" s="416"/>
      <c r="AN2305" s="416"/>
      <c r="AO2305" s="416"/>
      <c r="AP2305" s="416"/>
      <c r="AQ2305" s="416"/>
      <c r="AR2305" s="416">
        <f t="shared" si="10"/>
        <v>0</v>
      </c>
      <c r="AS2305" s="417" t="str">
        <f t="shared" si="11"/>
        <v>#DIV/0!</v>
      </c>
      <c r="AT2305" s="416">
        <f t="shared" si="12"/>
        <v>0</v>
      </c>
      <c r="AU2305" s="417"/>
    </row>
    <row r="2306" hidden="1">
      <c r="A2306" s="88" t="str">
        <f>Master!A2372</f>
        <v>AAR18070</v>
      </c>
      <c r="B2306" s="414" t="str">
        <f>Master!B2372</f>
        <v/>
      </c>
      <c r="C2306" s="414" t="str">
        <f>Master!C2372</f>
        <v/>
      </c>
      <c r="D2306" s="88" t="str">
        <f>Master!D2372</f>
        <v/>
      </c>
      <c r="E2306" s="406" t="str">
        <f>Master!E2372</f>
        <v/>
      </c>
      <c r="F2306" s="406">
        <f>Master!F2372</f>
        <v>0</v>
      </c>
      <c r="G2306" s="88" t="str">
        <f>Master!G2372</f>
        <v/>
      </c>
      <c r="H2306" s="88" t="str">
        <f>Master!H2372</f>
        <v/>
      </c>
      <c r="I2306" s="88" t="str">
        <f>Master!I2372</f>
        <v/>
      </c>
      <c r="J2306" s="88" t="str">
        <f>Master!J2372</f>
        <v>A'CROSS ARTS PTE LTD</v>
      </c>
      <c r="K2306" s="88" t="str">
        <f>Master!K2372</f>
        <v/>
      </c>
      <c r="L2306" s="88" t="str">
        <f>Master!L2372</f>
        <v/>
      </c>
      <c r="M2306" s="88" t="str">
        <f>Master!M2372</f>
        <v/>
      </c>
      <c r="N2306" s="88" t="str">
        <f>Master!N2372</f>
        <v/>
      </c>
      <c r="O2306" s="88" t="str">
        <f>Master!O2372</f>
        <v/>
      </c>
      <c r="P2306" s="88" t="str">
        <f>Master!P2372</f>
        <v/>
      </c>
      <c r="Q2306" s="88" t="str">
        <f>Master!Q2372</f>
        <v/>
      </c>
      <c r="R2306" s="406" t="str">
        <f>Master!R2372</f>
        <v/>
      </c>
      <c r="S2306" s="406">
        <f>Master!S2372</f>
        <v>0</v>
      </c>
      <c r="T2306" s="406" t="str">
        <f>Master!T2372</f>
        <v/>
      </c>
      <c r="U2306" s="406" t="str">
        <f>Master!U2372</f>
        <v/>
      </c>
      <c r="V2306" s="406" t="str">
        <f>Master!V2372</f>
        <v/>
      </c>
      <c r="W2306" s="406" t="str">
        <f>Master!W2372</f>
        <v/>
      </c>
      <c r="X2306" s="406" t="str">
        <f>Master!X2372</f>
        <v/>
      </c>
      <c r="Y2306" s="406" t="str">
        <f>Master!Y2372</f>
        <v/>
      </c>
      <c r="Z2306" s="406" t="str">
        <f>Master!Z2372</f>
        <v/>
      </c>
      <c r="AA2306" s="406" t="str">
        <f>Master!AA2372</f>
        <v/>
      </c>
      <c r="AB2306" s="406" t="str">
        <f>Master!AB2372</f>
        <v/>
      </c>
      <c r="AC2306" s="406" t="str">
        <f>Master!AC2372</f>
        <v/>
      </c>
      <c r="AD2306" s="406" t="str">
        <f>Master!AD2372</f>
        <v/>
      </c>
      <c r="AE2306" s="406" t="str">
        <f>Master!AE2372</f>
        <v/>
      </c>
      <c r="AF2306" s="406" t="str">
        <f>Master!AF2372</f>
        <v/>
      </c>
      <c r="AG2306" s="406" t="str">
        <f>Master!AG2372</f>
        <v/>
      </c>
      <c r="AH2306" s="88" t="str">
        <f>Master!AH2372</f>
        <v/>
      </c>
      <c r="AI2306" s="414" t="str">
        <f>Master!AI2372</f>
        <v/>
      </c>
      <c r="AJ2306" s="406" t="str">
        <f>Master!AJ2372</f>
        <v/>
      </c>
      <c r="AK2306" s="406">
        <f>Master!AK2372</f>
        <v>0</v>
      </c>
      <c r="AL2306" s="88" t="str">
        <f>Master!AL2372</f>
        <v/>
      </c>
      <c r="AM2306" s="416"/>
      <c r="AN2306" s="416"/>
      <c r="AO2306" s="416"/>
      <c r="AP2306" s="416"/>
      <c r="AQ2306" s="416"/>
      <c r="AR2306" s="416">
        <f t="shared" si="10"/>
        <v>0</v>
      </c>
      <c r="AS2306" s="417" t="str">
        <f t="shared" si="11"/>
        <v>#DIV/0!</v>
      </c>
      <c r="AT2306" s="416">
        <f t="shared" si="12"/>
        <v>0</v>
      </c>
      <c r="AU2306" s="417"/>
    </row>
    <row r="2307" hidden="1">
      <c r="A2307" s="88" t="str">
        <f>Master!A2373</f>
        <v>AAR18071</v>
      </c>
      <c r="B2307" s="414" t="str">
        <f>Master!B2373</f>
        <v/>
      </c>
      <c r="C2307" s="414" t="str">
        <f>Master!C2373</f>
        <v/>
      </c>
      <c r="D2307" s="88" t="str">
        <f>Master!D2373</f>
        <v/>
      </c>
      <c r="E2307" s="406" t="str">
        <f>Master!E2373</f>
        <v/>
      </c>
      <c r="F2307" s="406">
        <f>Master!F2373</f>
        <v>0</v>
      </c>
      <c r="G2307" s="88" t="str">
        <f>Master!G2373</f>
        <v/>
      </c>
      <c r="H2307" s="88" t="str">
        <f>Master!H2373</f>
        <v/>
      </c>
      <c r="I2307" s="88" t="str">
        <f>Master!I2373</f>
        <v/>
      </c>
      <c r="J2307" s="88" t="str">
        <f>Master!J2373</f>
        <v>A'CROSS ARTS PTE LTD</v>
      </c>
      <c r="K2307" s="88" t="str">
        <f>Master!K2373</f>
        <v/>
      </c>
      <c r="L2307" s="88" t="str">
        <f>Master!L2373</f>
        <v/>
      </c>
      <c r="M2307" s="88" t="str">
        <f>Master!M2373</f>
        <v/>
      </c>
      <c r="N2307" s="88" t="str">
        <f>Master!N2373</f>
        <v/>
      </c>
      <c r="O2307" s="88" t="str">
        <f>Master!O2373</f>
        <v/>
      </c>
      <c r="P2307" s="88" t="str">
        <f>Master!P2373</f>
        <v/>
      </c>
      <c r="Q2307" s="88" t="str">
        <f>Master!Q2373</f>
        <v/>
      </c>
      <c r="R2307" s="406" t="str">
        <f>Master!R2373</f>
        <v/>
      </c>
      <c r="S2307" s="406">
        <f>Master!S2373</f>
        <v>0</v>
      </c>
      <c r="T2307" s="406" t="str">
        <f>Master!T2373</f>
        <v/>
      </c>
      <c r="U2307" s="406" t="str">
        <f>Master!U2373</f>
        <v/>
      </c>
      <c r="V2307" s="406" t="str">
        <f>Master!V2373</f>
        <v/>
      </c>
      <c r="W2307" s="406" t="str">
        <f>Master!W2373</f>
        <v/>
      </c>
      <c r="X2307" s="406" t="str">
        <f>Master!X2373</f>
        <v/>
      </c>
      <c r="Y2307" s="406" t="str">
        <f>Master!Y2373</f>
        <v/>
      </c>
      <c r="Z2307" s="406" t="str">
        <f>Master!Z2373</f>
        <v/>
      </c>
      <c r="AA2307" s="406" t="str">
        <f>Master!AA2373</f>
        <v/>
      </c>
      <c r="AB2307" s="406" t="str">
        <f>Master!AB2373</f>
        <v/>
      </c>
      <c r="AC2307" s="406" t="str">
        <f>Master!AC2373</f>
        <v/>
      </c>
      <c r="AD2307" s="406" t="str">
        <f>Master!AD2373</f>
        <v/>
      </c>
      <c r="AE2307" s="406" t="str">
        <f>Master!AE2373</f>
        <v/>
      </c>
      <c r="AF2307" s="406" t="str">
        <f>Master!AF2373</f>
        <v/>
      </c>
      <c r="AG2307" s="406" t="str">
        <f>Master!AG2373</f>
        <v/>
      </c>
      <c r="AH2307" s="88" t="str">
        <f>Master!AH2373</f>
        <v/>
      </c>
      <c r="AI2307" s="414" t="str">
        <f>Master!AI2373</f>
        <v/>
      </c>
      <c r="AJ2307" s="406" t="str">
        <f>Master!AJ2373</f>
        <v/>
      </c>
      <c r="AK2307" s="406">
        <f>Master!AK2373</f>
        <v>0</v>
      </c>
      <c r="AL2307" s="88" t="str">
        <f>Master!AL2373</f>
        <v/>
      </c>
      <c r="AM2307" s="416"/>
      <c r="AN2307" s="416"/>
      <c r="AO2307" s="416"/>
      <c r="AP2307" s="416"/>
      <c r="AQ2307" s="416"/>
      <c r="AR2307" s="416">
        <f t="shared" si="10"/>
        <v>0</v>
      </c>
      <c r="AS2307" s="417" t="str">
        <f t="shared" si="11"/>
        <v>#DIV/0!</v>
      </c>
      <c r="AT2307" s="416">
        <f t="shared" si="12"/>
        <v>0</v>
      </c>
      <c r="AU2307" s="417"/>
    </row>
    <row r="2308" hidden="1">
      <c r="A2308" s="88" t="str">
        <f>Master!A2374</f>
        <v>AAR18072</v>
      </c>
      <c r="B2308" s="414" t="str">
        <f>Master!B2374</f>
        <v/>
      </c>
      <c r="C2308" s="414" t="str">
        <f>Master!C2374</f>
        <v/>
      </c>
      <c r="D2308" s="88" t="str">
        <f>Master!D2374</f>
        <v/>
      </c>
      <c r="E2308" s="406" t="str">
        <f>Master!E2374</f>
        <v/>
      </c>
      <c r="F2308" s="406">
        <f>Master!F2374</f>
        <v>0</v>
      </c>
      <c r="G2308" s="88" t="str">
        <f>Master!G2374</f>
        <v/>
      </c>
      <c r="H2308" s="88" t="str">
        <f>Master!H2374</f>
        <v/>
      </c>
      <c r="I2308" s="88" t="str">
        <f>Master!I2374</f>
        <v/>
      </c>
      <c r="J2308" s="88" t="str">
        <f>Master!J2374</f>
        <v>A'CROSS ARTS PTE LTD</v>
      </c>
      <c r="K2308" s="88" t="str">
        <f>Master!K2374</f>
        <v/>
      </c>
      <c r="L2308" s="88" t="str">
        <f>Master!L2374</f>
        <v/>
      </c>
      <c r="M2308" s="88" t="str">
        <f>Master!M2374</f>
        <v/>
      </c>
      <c r="N2308" s="88" t="str">
        <f>Master!N2374</f>
        <v/>
      </c>
      <c r="O2308" s="88" t="str">
        <f>Master!O2374</f>
        <v/>
      </c>
      <c r="P2308" s="88" t="str">
        <f>Master!P2374</f>
        <v/>
      </c>
      <c r="Q2308" s="88" t="str">
        <f>Master!Q2374</f>
        <v/>
      </c>
      <c r="R2308" s="406" t="str">
        <f>Master!R2374</f>
        <v/>
      </c>
      <c r="S2308" s="406">
        <f>Master!S2374</f>
        <v>0</v>
      </c>
      <c r="T2308" s="406" t="str">
        <f>Master!T2374</f>
        <v/>
      </c>
      <c r="U2308" s="406" t="str">
        <f>Master!U2374</f>
        <v/>
      </c>
      <c r="V2308" s="406" t="str">
        <f>Master!V2374</f>
        <v/>
      </c>
      <c r="W2308" s="406" t="str">
        <f>Master!W2374</f>
        <v/>
      </c>
      <c r="X2308" s="406" t="str">
        <f>Master!X2374</f>
        <v/>
      </c>
      <c r="Y2308" s="406" t="str">
        <f>Master!Y2374</f>
        <v/>
      </c>
      <c r="Z2308" s="406" t="str">
        <f>Master!Z2374</f>
        <v/>
      </c>
      <c r="AA2308" s="406" t="str">
        <f>Master!AA2374</f>
        <v/>
      </c>
      <c r="AB2308" s="406" t="str">
        <f>Master!AB2374</f>
        <v/>
      </c>
      <c r="AC2308" s="406" t="str">
        <f>Master!AC2374</f>
        <v/>
      </c>
      <c r="AD2308" s="406" t="str">
        <f>Master!AD2374</f>
        <v/>
      </c>
      <c r="AE2308" s="406" t="str">
        <f>Master!AE2374</f>
        <v/>
      </c>
      <c r="AF2308" s="406" t="str">
        <f>Master!AF2374</f>
        <v/>
      </c>
      <c r="AG2308" s="406" t="str">
        <f>Master!AG2374</f>
        <v/>
      </c>
      <c r="AH2308" s="88" t="str">
        <f>Master!AH2374</f>
        <v/>
      </c>
      <c r="AI2308" s="414" t="str">
        <f>Master!AI2374</f>
        <v/>
      </c>
      <c r="AJ2308" s="406" t="str">
        <f>Master!AJ2374</f>
        <v/>
      </c>
      <c r="AK2308" s="406">
        <f>Master!AK2374</f>
        <v>0</v>
      </c>
      <c r="AL2308" s="88" t="str">
        <f>Master!AL2374</f>
        <v/>
      </c>
      <c r="AM2308" s="416"/>
      <c r="AN2308" s="416"/>
      <c r="AO2308" s="416"/>
      <c r="AP2308" s="416"/>
      <c r="AQ2308" s="416"/>
      <c r="AR2308" s="416">
        <f t="shared" si="10"/>
        <v>0</v>
      </c>
      <c r="AS2308" s="417" t="str">
        <f t="shared" si="11"/>
        <v>#DIV/0!</v>
      </c>
      <c r="AT2308" s="416">
        <f t="shared" si="12"/>
        <v>0</v>
      </c>
      <c r="AU2308" s="417"/>
    </row>
    <row r="2309" hidden="1">
      <c r="A2309" s="88" t="str">
        <f>Master!A2375</f>
        <v>AAR18073</v>
      </c>
      <c r="B2309" s="414" t="str">
        <f>Master!B2375</f>
        <v/>
      </c>
      <c r="C2309" s="414" t="str">
        <f>Master!C2375</f>
        <v/>
      </c>
      <c r="D2309" s="88" t="str">
        <f>Master!D2375</f>
        <v/>
      </c>
      <c r="E2309" s="406" t="str">
        <f>Master!E2375</f>
        <v/>
      </c>
      <c r="F2309" s="406">
        <f>Master!F2375</f>
        <v>0</v>
      </c>
      <c r="G2309" s="88" t="str">
        <f>Master!G2375</f>
        <v/>
      </c>
      <c r="H2309" s="88" t="str">
        <f>Master!H2375</f>
        <v/>
      </c>
      <c r="I2309" s="88" t="str">
        <f>Master!I2375</f>
        <v/>
      </c>
      <c r="J2309" s="88" t="str">
        <f>Master!J2375</f>
        <v>A'CROSS ARTS PTE LTD</v>
      </c>
      <c r="K2309" s="88" t="str">
        <f>Master!K2375</f>
        <v/>
      </c>
      <c r="L2309" s="88" t="str">
        <f>Master!L2375</f>
        <v/>
      </c>
      <c r="M2309" s="88" t="str">
        <f>Master!M2375</f>
        <v/>
      </c>
      <c r="N2309" s="88" t="str">
        <f>Master!N2375</f>
        <v/>
      </c>
      <c r="O2309" s="88" t="str">
        <f>Master!O2375</f>
        <v/>
      </c>
      <c r="P2309" s="88" t="str">
        <f>Master!P2375</f>
        <v/>
      </c>
      <c r="Q2309" s="88" t="str">
        <f>Master!Q2375</f>
        <v/>
      </c>
      <c r="R2309" s="406" t="str">
        <f>Master!R2375</f>
        <v/>
      </c>
      <c r="S2309" s="406">
        <f>Master!S2375</f>
        <v>0</v>
      </c>
      <c r="T2309" s="406" t="str">
        <f>Master!T2375</f>
        <v/>
      </c>
      <c r="U2309" s="406" t="str">
        <f>Master!U2375</f>
        <v/>
      </c>
      <c r="V2309" s="406" t="str">
        <f>Master!V2375</f>
        <v/>
      </c>
      <c r="W2309" s="406" t="str">
        <f>Master!W2375</f>
        <v/>
      </c>
      <c r="X2309" s="406" t="str">
        <f>Master!X2375</f>
        <v/>
      </c>
      <c r="Y2309" s="406" t="str">
        <f>Master!Y2375</f>
        <v/>
      </c>
      <c r="Z2309" s="406" t="str">
        <f>Master!Z2375</f>
        <v/>
      </c>
      <c r="AA2309" s="406" t="str">
        <f>Master!AA2375</f>
        <v/>
      </c>
      <c r="AB2309" s="406" t="str">
        <f>Master!AB2375</f>
        <v/>
      </c>
      <c r="AC2309" s="406" t="str">
        <f>Master!AC2375</f>
        <v/>
      </c>
      <c r="AD2309" s="406" t="str">
        <f>Master!AD2375</f>
        <v/>
      </c>
      <c r="AE2309" s="406" t="str">
        <f>Master!AE2375</f>
        <v/>
      </c>
      <c r="AF2309" s="406" t="str">
        <f>Master!AF2375</f>
        <v/>
      </c>
      <c r="AG2309" s="406" t="str">
        <f>Master!AG2375</f>
        <v/>
      </c>
      <c r="AH2309" s="88" t="str">
        <f>Master!AH2375</f>
        <v/>
      </c>
      <c r="AI2309" s="414" t="str">
        <f>Master!AI2375</f>
        <v/>
      </c>
      <c r="AJ2309" s="406" t="str">
        <f>Master!AJ2375</f>
        <v/>
      </c>
      <c r="AK2309" s="406">
        <f>Master!AK2375</f>
        <v>0</v>
      </c>
      <c r="AL2309" s="88" t="str">
        <f>Master!AL2375</f>
        <v/>
      </c>
      <c r="AM2309" s="416"/>
      <c r="AN2309" s="416"/>
      <c r="AO2309" s="416"/>
      <c r="AP2309" s="416"/>
      <c r="AQ2309" s="416"/>
      <c r="AR2309" s="416">
        <f t="shared" si="10"/>
        <v>0</v>
      </c>
      <c r="AS2309" s="417" t="str">
        <f t="shared" si="11"/>
        <v>#DIV/0!</v>
      </c>
      <c r="AT2309" s="416">
        <f t="shared" si="12"/>
        <v>0</v>
      </c>
      <c r="AU2309" s="417"/>
    </row>
    <row r="2310" hidden="1">
      <c r="A2310" s="88" t="str">
        <f>Master!A2376</f>
        <v>AAR18074</v>
      </c>
      <c r="B2310" s="414" t="str">
        <f>Master!B2376</f>
        <v/>
      </c>
      <c r="C2310" s="414" t="str">
        <f>Master!C2376</f>
        <v/>
      </c>
      <c r="D2310" s="88" t="str">
        <f>Master!D2376</f>
        <v/>
      </c>
      <c r="E2310" s="406" t="str">
        <f>Master!E2376</f>
        <v/>
      </c>
      <c r="F2310" s="406">
        <f>Master!F2376</f>
        <v>0</v>
      </c>
      <c r="G2310" s="88" t="str">
        <f>Master!G2376</f>
        <v/>
      </c>
      <c r="H2310" s="88" t="str">
        <f>Master!H2376</f>
        <v/>
      </c>
      <c r="I2310" s="88" t="str">
        <f>Master!I2376</f>
        <v/>
      </c>
      <c r="J2310" s="88" t="str">
        <f>Master!J2376</f>
        <v>A'CROSS ARTS PTE LTD</v>
      </c>
      <c r="K2310" s="88" t="str">
        <f>Master!K2376</f>
        <v/>
      </c>
      <c r="L2310" s="88" t="str">
        <f>Master!L2376</f>
        <v/>
      </c>
      <c r="M2310" s="88" t="str">
        <f>Master!M2376</f>
        <v/>
      </c>
      <c r="N2310" s="88" t="str">
        <f>Master!N2376</f>
        <v/>
      </c>
      <c r="O2310" s="88" t="str">
        <f>Master!O2376</f>
        <v/>
      </c>
      <c r="P2310" s="88" t="str">
        <f>Master!P2376</f>
        <v/>
      </c>
      <c r="Q2310" s="88" t="str">
        <f>Master!Q2376</f>
        <v/>
      </c>
      <c r="R2310" s="406" t="str">
        <f>Master!R2376</f>
        <v/>
      </c>
      <c r="S2310" s="406">
        <f>Master!S2376</f>
        <v>0</v>
      </c>
      <c r="T2310" s="406" t="str">
        <f>Master!T2376</f>
        <v/>
      </c>
      <c r="U2310" s="406" t="str">
        <f>Master!U2376</f>
        <v/>
      </c>
      <c r="V2310" s="406" t="str">
        <f>Master!V2376</f>
        <v/>
      </c>
      <c r="W2310" s="406" t="str">
        <f>Master!W2376</f>
        <v/>
      </c>
      <c r="X2310" s="406" t="str">
        <f>Master!X2376</f>
        <v/>
      </c>
      <c r="Y2310" s="406" t="str">
        <f>Master!Y2376</f>
        <v/>
      </c>
      <c r="Z2310" s="406" t="str">
        <f>Master!Z2376</f>
        <v/>
      </c>
      <c r="AA2310" s="406" t="str">
        <f>Master!AA2376</f>
        <v/>
      </c>
      <c r="AB2310" s="406" t="str">
        <f>Master!AB2376</f>
        <v/>
      </c>
      <c r="AC2310" s="406" t="str">
        <f>Master!AC2376</f>
        <v/>
      </c>
      <c r="AD2310" s="406" t="str">
        <f>Master!AD2376</f>
        <v/>
      </c>
      <c r="AE2310" s="406" t="str">
        <f>Master!AE2376</f>
        <v/>
      </c>
      <c r="AF2310" s="406" t="str">
        <f>Master!AF2376</f>
        <v/>
      </c>
      <c r="AG2310" s="406" t="str">
        <f>Master!AG2376</f>
        <v/>
      </c>
      <c r="AH2310" s="88" t="str">
        <f>Master!AH2376</f>
        <v/>
      </c>
      <c r="AI2310" s="414" t="str">
        <f>Master!AI2376</f>
        <v/>
      </c>
      <c r="AJ2310" s="406" t="str">
        <f>Master!AJ2376</f>
        <v/>
      </c>
      <c r="AK2310" s="406">
        <f>Master!AK2376</f>
        <v>0</v>
      </c>
      <c r="AL2310" s="88" t="str">
        <f>Master!AL2376</f>
        <v/>
      </c>
      <c r="AM2310" s="416"/>
      <c r="AN2310" s="416"/>
      <c r="AO2310" s="416"/>
      <c r="AP2310" s="416"/>
      <c r="AQ2310" s="416"/>
      <c r="AR2310" s="416">
        <f t="shared" si="10"/>
        <v>0</v>
      </c>
      <c r="AS2310" s="417" t="str">
        <f t="shared" si="11"/>
        <v>#DIV/0!</v>
      </c>
      <c r="AT2310" s="416">
        <f t="shared" si="12"/>
        <v>0</v>
      </c>
      <c r="AU2310" s="417"/>
    </row>
    <row r="2311" hidden="1">
      <c r="A2311" s="88" t="str">
        <f>Master!A2377</f>
        <v>AAR18075</v>
      </c>
      <c r="B2311" s="414" t="str">
        <f>Master!B2377</f>
        <v/>
      </c>
      <c r="C2311" s="414" t="str">
        <f>Master!C2377</f>
        <v/>
      </c>
      <c r="D2311" s="88" t="str">
        <f>Master!D2377</f>
        <v/>
      </c>
      <c r="E2311" s="406" t="str">
        <f>Master!E2377</f>
        <v/>
      </c>
      <c r="F2311" s="406">
        <f>Master!F2377</f>
        <v>0</v>
      </c>
      <c r="G2311" s="88" t="str">
        <f>Master!G2377</f>
        <v/>
      </c>
      <c r="H2311" s="88" t="str">
        <f>Master!H2377</f>
        <v/>
      </c>
      <c r="I2311" s="88" t="str">
        <f>Master!I2377</f>
        <v/>
      </c>
      <c r="J2311" s="88" t="str">
        <f>Master!J2377</f>
        <v>A'CROSS ARTS PTE LTD</v>
      </c>
      <c r="K2311" s="88" t="str">
        <f>Master!K2377</f>
        <v/>
      </c>
      <c r="L2311" s="88" t="str">
        <f>Master!L2377</f>
        <v/>
      </c>
      <c r="M2311" s="88" t="str">
        <f>Master!M2377</f>
        <v/>
      </c>
      <c r="N2311" s="88" t="str">
        <f>Master!N2377</f>
        <v/>
      </c>
      <c r="O2311" s="88" t="str">
        <f>Master!O2377</f>
        <v/>
      </c>
      <c r="P2311" s="88" t="str">
        <f>Master!P2377</f>
        <v/>
      </c>
      <c r="Q2311" s="88" t="str">
        <f>Master!Q2377</f>
        <v/>
      </c>
      <c r="R2311" s="406" t="str">
        <f>Master!R2377</f>
        <v/>
      </c>
      <c r="S2311" s="406">
        <f>Master!S2377</f>
        <v>0</v>
      </c>
      <c r="T2311" s="406" t="str">
        <f>Master!T2377</f>
        <v/>
      </c>
      <c r="U2311" s="406" t="str">
        <f>Master!U2377</f>
        <v/>
      </c>
      <c r="V2311" s="406" t="str">
        <f>Master!V2377</f>
        <v/>
      </c>
      <c r="W2311" s="406" t="str">
        <f>Master!W2377</f>
        <v/>
      </c>
      <c r="X2311" s="406" t="str">
        <f>Master!X2377</f>
        <v/>
      </c>
      <c r="Y2311" s="406" t="str">
        <f>Master!Y2377</f>
        <v/>
      </c>
      <c r="Z2311" s="406" t="str">
        <f>Master!Z2377</f>
        <v/>
      </c>
      <c r="AA2311" s="406" t="str">
        <f>Master!AA2377</f>
        <v/>
      </c>
      <c r="AB2311" s="406" t="str">
        <f>Master!AB2377</f>
        <v/>
      </c>
      <c r="AC2311" s="406" t="str">
        <f>Master!AC2377</f>
        <v/>
      </c>
      <c r="AD2311" s="406" t="str">
        <f>Master!AD2377</f>
        <v/>
      </c>
      <c r="AE2311" s="406" t="str">
        <f>Master!AE2377</f>
        <v/>
      </c>
      <c r="AF2311" s="406" t="str">
        <f>Master!AF2377</f>
        <v/>
      </c>
      <c r="AG2311" s="406" t="str">
        <f>Master!AG2377</f>
        <v/>
      </c>
      <c r="AH2311" s="88" t="str">
        <f>Master!AH2377</f>
        <v/>
      </c>
      <c r="AI2311" s="414" t="str">
        <f>Master!AI2377</f>
        <v/>
      </c>
      <c r="AJ2311" s="406" t="str">
        <f>Master!AJ2377</f>
        <v/>
      </c>
      <c r="AK2311" s="406">
        <f>Master!AK2377</f>
        <v>0</v>
      </c>
      <c r="AL2311" s="88" t="str">
        <f>Master!AL2377</f>
        <v/>
      </c>
      <c r="AM2311" s="416"/>
      <c r="AN2311" s="416"/>
      <c r="AO2311" s="416"/>
      <c r="AP2311" s="416"/>
      <c r="AQ2311" s="416"/>
      <c r="AR2311" s="416">
        <f t="shared" si="10"/>
        <v>0</v>
      </c>
      <c r="AS2311" s="417" t="str">
        <f t="shared" si="11"/>
        <v>#DIV/0!</v>
      </c>
      <c r="AT2311" s="416">
        <f t="shared" si="12"/>
        <v>0</v>
      </c>
      <c r="AU2311" s="417"/>
    </row>
    <row r="2312" hidden="1">
      <c r="A2312" s="88" t="str">
        <f>Master!A2378</f>
        <v>AAR18076</v>
      </c>
      <c r="B2312" s="414" t="str">
        <f>Master!B2378</f>
        <v/>
      </c>
      <c r="C2312" s="414" t="str">
        <f>Master!C2378</f>
        <v/>
      </c>
      <c r="D2312" s="88" t="str">
        <f>Master!D2378</f>
        <v/>
      </c>
      <c r="E2312" s="406" t="str">
        <f>Master!E2378</f>
        <v/>
      </c>
      <c r="F2312" s="406">
        <f>Master!F2378</f>
        <v>0</v>
      </c>
      <c r="G2312" s="88" t="str">
        <f>Master!G2378</f>
        <v/>
      </c>
      <c r="H2312" s="88" t="str">
        <f>Master!H2378</f>
        <v/>
      </c>
      <c r="I2312" s="88" t="str">
        <f>Master!I2378</f>
        <v/>
      </c>
      <c r="J2312" s="88" t="str">
        <f>Master!J2378</f>
        <v>A'CROSS ARTS PTE LTD</v>
      </c>
      <c r="K2312" s="88" t="str">
        <f>Master!K2378</f>
        <v/>
      </c>
      <c r="L2312" s="88" t="str">
        <f>Master!L2378</f>
        <v/>
      </c>
      <c r="M2312" s="88" t="str">
        <f>Master!M2378</f>
        <v/>
      </c>
      <c r="N2312" s="88" t="str">
        <f>Master!N2378</f>
        <v/>
      </c>
      <c r="O2312" s="88" t="str">
        <f>Master!O2378</f>
        <v/>
      </c>
      <c r="P2312" s="88" t="str">
        <f>Master!P2378</f>
        <v/>
      </c>
      <c r="Q2312" s="88" t="str">
        <f>Master!Q2378</f>
        <v/>
      </c>
      <c r="R2312" s="406" t="str">
        <f>Master!R2378</f>
        <v/>
      </c>
      <c r="S2312" s="406">
        <f>Master!S2378</f>
        <v>0</v>
      </c>
      <c r="T2312" s="406" t="str">
        <f>Master!T2378</f>
        <v/>
      </c>
      <c r="U2312" s="406" t="str">
        <f>Master!U2378</f>
        <v/>
      </c>
      <c r="V2312" s="406" t="str">
        <f>Master!V2378</f>
        <v/>
      </c>
      <c r="W2312" s="406" t="str">
        <f>Master!W2378</f>
        <v/>
      </c>
      <c r="X2312" s="406" t="str">
        <f>Master!X2378</f>
        <v/>
      </c>
      <c r="Y2312" s="406" t="str">
        <f>Master!Y2378</f>
        <v/>
      </c>
      <c r="Z2312" s="406" t="str">
        <f>Master!Z2378</f>
        <v/>
      </c>
      <c r="AA2312" s="406" t="str">
        <f>Master!AA2378</f>
        <v/>
      </c>
      <c r="AB2312" s="406" t="str">
        <f>Master!AB2378</f>
        <v/>
      </c>
      <c r="AC2312" s="406" t="str">
        <f>Master!AC2378</f>
        <v/>
      </c>
      <c r="AD2312" s="406" t="str">
        <f>Master!AD2378</f>
        <v/>
      </c>
      <c r="AE2312" s="406" t="str">
        <f>Master!AE2378</f>
        <v/>
      </c>
      <c r="AF2312" s="406" t="str">
        <f>Master!AF2378</f>
        <v/>
      </c>
      <c r="AG2312" s="406" t="str">
        <f>Master!AG2378</f>
        <v/>
      </c>
      <c r="AH2312" s="88" t="str">
        <f>Master!AH2378</f>
        <v/>
      </c>
      <c r="AI2312" s="414" t="str">
        <f>Master!AI2378</f>
        <v/>
      </c>
      <c r="AJ2312" s="406" t="str">
        <f>Master!AJ2378</f>
        <v/>
      </c>
      <c r="AK2312" s="406">
        <f>Master!AK2378</f>
        <v>0</v>
      </c>
      <c r="AL2312" s="88" t="str">
        <f>Master!AL2378</f>
        <v/>
      </c>
      <c r="AM2312" s="416"/>
      <c r="AN2312" s="416"/>
      <c r="AO2312" s="416"/>
      <c r="AP2312" s="416"/>
      <c r="AQ2312" s="416"/>
      <c r="AR2312" s="416">
        <f t="shared" si="10"/>
        <v>0</v>
      </c>
      <c r="AS2312" s="417" t="str">
        <f t="shared" si="11"/>
        <v>#DIV/0!</v>
      </c>
      <c r="AT2312" s="416">
        <f t="shared" si="12"/>
        <v>0</v>
      </c>
      <c r="AU2312" s="417"/>
    </row>
    <row r="2313" hidden="1">
      <c r="A2313" s="88" t="str">
        <f>Master!A2379</f>
        <v>AAR18077</v>
      </c>
      <c r="B2313" s="414" t="str">
        <f>Master!B2379</f>
        <v/>
      </c>
      <c r="C2313" s="414" t="str">
        <f>Master!C2379</f>
        <v/>
      </c>
      <c r="D2313" s="88" t="str">
        <f>Master!D2379</f>
        <v/>
      </c>
      <c r="E2313" s="406" t="str">
        <f>Master!E2379</f>
        <v/>
      </c>
      <c r="F2313" s="406">
        <f>Master!F2379</f>
        <v>0</v>
      </c>
      <c r="G2313" s="88" t="str">
        <f>Master!G2379</f>
        <v/>
      </c>
      <c r="H2313" s="88" t="str">
        <f>Master!H2379</f>
        <v/>
      </c>
      <c r="I2313" s="88" t="str">
        <f>Master!I2379</f>
        <v/>
      </c>
      <c r="J2313" s="88" t="str">
        <f>Master!J2379</f>
        <v>A'CROSS ARTS PTE LTD</v>
      </c>
      <c r="K2313" s="88" t="str">
        <f>Master!K2379</f>
        <v/>
      </c>
      <c r="L2313" s="88" t="str">
        <f>Master!L2379</f>
        <v/>
      </c>
      <c r="M2313" s="88" t="str">
        <f>Master!M2379</f>
        <v/>
      </c>
      <c r="N2313" s="88" t="str">
        <f>Master!N2379</f>
        <v/>
      </c>
      <c r="O2313" s="88" t="str">
        <f>Master!O2379</f>
        <v/>
      </c>
      <c r="P2313" s="88" t="str">
        <f>Master!P2379</f>
        <v/>
      </c>
      <c r="Q2313" s="88" t="str">
        <f>Master!Q2379</f>
        <v/>
      </c>
      <c r="R2313" s="406" t="str">
        <f>Master!R2379</f>
        <v/>
      </c>
      <c r="S2313" s="406">
        <f>Master!S2379</f>
        <v>0</v>
      </c>
      <c r="T2313" s="406" t="str">
        <f>Master!T2379</f>
        <v/>
      </c>
      <c r="U2313" s="406" t="str">
        <f>Master!U2379</f>
        <v/>
      </c>
      <c r="V2313" s="406" t="str">
        <f>Master!V2379</f>
        <v/>
      </c>
      <c r="W2313" s="406" t="str">
        <f>Master!W2379</f>
        <v/>
      </c>
      <c r="X2313" s="406" t="str">
        <f>Master!X2379</f>
        <v/>
      </c>
      <c r="Y2313" s="406" t="str">
        <f>Master!Y2379</f>
        <v/>
      </c>
      <c r="Z2313" s="406" t="str">
        <f>Master!Z2379</f>
        <v/>
      </c>
      <c r="AA2313" s="406" t="str">
        <f>Master!AA2379</f>
        <v/>
      </c>
      <c r="AB2313" s="406" t="str">
        <f>Master!AB2379</f>
        <v/>
      </c>
      <c r="AC2313" s="406" t="str">
        <f>Master!AC2379</f>
        <v/>
      </c>
      <c r="AD2313" s="406" t="str">
        <f>Master!AD2379</f>
        <v/>
      </c>
      <c r="AE2313" s="406" t="str">
        <f>Master!AE2379</f>
        <v/>
      </c>
      <c r="AF2313" s="406" t="str">
        <f>Master!AF2379</f>
        <v/>
      </c>
      <c r="AG2313" s="406" t="str">
        <f>Master!AG2379</f>
        <v/>
      </c>
      <c r="AH2313" s="88" t="str">
        <f>Master!AH2379</f>
        <v/>
      </c>
      <c r="AI2313" s="414" t="str">
        <f>Master!AI2379</f>
        <v/>
      </c>
      <c r="AJ2313" s="406" t="str">
        <f>Master!AJ2379</f>
        <v/>
      </c>
      <c r="AK2313" s="406">
        <f>Master!AK2379</f>
        <v>0</v>
      </c>
      <c r="AL2313" s="88" t="str">
        <f>Master!AL2379</f>
        <v/>
      </c>
      <c r="AM2313" s="416"/>
      <c r="AN2313" s="416"/>
      <c r="AO2313" s="416"/>
      <c r="AP2313" s="416"/>
      <c r="AQ2313" s="416"/>
      <c r="AR2313" s="416">
        <f t="shared" si="10"/>
        <v>0</v>
      </c>
      <c r="AS2313" s="417" t="str">
        <f t="shared" si="11"/>
        <v>#DIV/0!</v>
      </c>
      <c r="AT2313" s="416">
        <f t="shared" si="12"/>
        <v>0</v>
      </c>
      <c r="AU2313" s="417"/>
    </row>
    <row r="2314" hidden="1">
      <c r="A2314" s="88" t="str">
        <f>Master!A2380</f>
        <v>AAR18078</v>
      </c>
      <c r="B2314" s="414" t="str">
        <f>Master!B2380</f>
        <v/>
      </c>
      <c r="C2314" s="414" t="str">
        <f>Master!C2380</f>
        <v/>
      </c>
      <c r="D2314" s="88" t="str">
        <f>Master!D2380</f>
        <v/>
      </c>
      <c r="E2314" s="406" t="str">
        <f>Master!E2380</f>
        <v/>
      </c>
      <c r="F2314" s="406">
        <f>Master!F2380</f>
        <v>0</v>
      </c>
      <c r="G2314" s="88" t="str">
        <f>Master!G2380</f>
        <v/>
      </c>
      <c r="H2314" s="88" t="str">
        <f>Master!H2380</f>
        <v/>
      </c>
      <c r="I2314" s="88" t="str">
        <f>Master!I2380</f>
        <v/>
      </c>
      <c r="J2314" s="88" t="str">
        <f>Master!J2380</f>
        <v>A'CROSS ARTS PTE LTD</v>
      </c>
      <c r="K2314" s="88" t="str">
        <f>Master!K2380</f>
        <v/>
      </c>
      <c r="L2314" s="88" t="str">
        <f>Master!L2380</f>
        <v/>
      </c>
      <c r="M2314" s="88" t="str">
        <f>Master!M2380</f>
        <v/>
      </c>
      <c r="N2314" s="88" t="str">
        <f>Master!N2380</f>
        <v/>
      </c>
      <c r="O2314" s="88" t="str">
        <f>Master!O2380</f>
        <v/>
      </c>
      <c r="P2314" s="88" t="str">
        <f>Master!P2380</f>
        <v/>
      </c>
      <c r="Q2314" s="88" t="str">
        <f>Master!Q2380</f>
        <v/>
      </c>
      <c r="R2314" s="406" t="str">
        <f>Master!R2380</f>
        <v/>
      </c>
      <c r="S2314" s="406">
        <f>Master!S2380</f>
        <v>0</v>
      </c>
      <c r="T2314" s="406" t="str">
        <f>Master!T2380</f>
        <v/>
      </c>
      <c r="U2314" s="406" t="str">
        <f>Master!U2380</f>
        <v/>
      </c>
      <c r="V2314" s="406" t="str">
        <f>Master!V2380</f>
        <v/>
      </c>
      <c r="W2314" s="406" t="str">
        <f>Master!W2380</f>
        <v/>
      </c>
      <c r="X2314" s="406" t="str">
        <f>Master!X2380</f>
        <v/>
      </c>
      <c r="Y2314" s="406" t="str">
        <f>Master!Y2380</f>
        <v/>
      </c>
      <c r="Z2314" s="406" t="str">
        <f>Master!Z2380</f>
        <v/>
      </c>
      <c r="AA2314" s="406" t="str">
        <f>Master!AA2380</f>
        <v/>
      </c>
      <c r="AB2314" s="406" t="str">
        <f>Master!AB2380</f>
        <v/>
      </c>
      <c r="AC2314" s="406" t="str">
        <f>Master!AC2380</f>
        <v/>
      </c>
      <c r="AD2314" s="406" t="str">
        <f>Master!AD2380</f>
        <v/>
      </c>
      <c r="AE2314" s="406" t="str">
        <f>Master!AE2380</f>
        <v/>
      </c>
      <c r="AF2314" s="406" t="str">
        <f>Master!AF2380</f>
        <v/>
      </c>
      <c r="AG2314" s="406" t="str">
        <f>Master!AG2380</f>
        <v/>
      </c>
      <c r="AH2314" s="88" t="str">
        <f>Master!AH2380</f>
        <v/>
      </c>
      <c r="AI2314" s="414" t="str">
        <f>Master!AI2380</f>
        <v/>
      </c>
      <c r="AJ2314" s="406" t="str">
        <f>Master!AJ2380</f>
        <v/>
      </c>
      <c r="AK2314" s="406">
        <f>Master!AK2380</f>
        <v>0</v>
      </c>
      <c r="AL2314" s="88" t="str">
        <f>Master!AL2380</f>
        <v/>
      </c>
      <c r="AM2314" s="416"/>
      <c r="AN2314" s="416"/>
      <c r="AO2314" s="416"/>
      <c r="AP2314" s="416"/>
      <c r="AQ2314" s="416"/>
      <c r="AR2314" s="416">
        <f t="shared" si="10"/>
        <v>0</v>
      </c>
      <c r="AS2314" s="417" t="str">
        <f t="shared" si="11"/>
        <v>#DIV/0!</v>
      </c>
      <c r="AT2314" s="416">
        <f t="shared" si="12"/>
        <v>0</v>
      </c>
      <c r="AU2314" s="417"/>
    </row>
    <row r="2315" hidden="1">
      <c r="A2315" s="88" t="str">
        <f>Master!A2381</f>
        <v>AAR18079</v>
      </c>
      <c r="B2315" s="414" t="str">
        <f>Master!B2381</f>
        <v/>
      </c>
      <c r="C2315" s="414" t="str">
        <f>Master!C2381</f>
        <v/>
      </c>
      <c r="D2315" s="88" t="str">
        <f>Master!D2381</f>
        <v/>
      </c>
      <c r="E2315" s="406" t="str">
        <f>Master!E2381</f>
        <v/>
      </c>
      <c r="F2315" s="406">
        <f>Master!F2381</f>
        <v>0</v>
      </c>
      <c r="G2315" s="88" t="str">
        <f>Master!G2381</f>
        <v/>
      </c>
      <c r="H2315" s="88" t="str">
        <f>Master!H2381</f>
        <v/>
      </c>
      <c r="I2315" s="88" t="str">
        <f>Master!I2381</f>
        <v/>
      </c>
      <c r="J2315" s="88" t="str">
        <f>Master!J2381</f>
        <v>A'CROSS ARTS PTE LTD</v>
      </c>
      <c r="K2315" s="88" t="str">
        <f>Master!K2381</f>
        <v/>
      </c>
      <c r="L2315" s="88" t="str">
        <f>Master!L2381</f>
        <v/>
      </c>
      <c r="M2315" s="88" t="str">
        <f>Master!M2381</f>
        <v/>
      </c>
      <c r="N2315" s="88" t="str">
        <f>Master!N2381</f>
        <v/>
      </c>
      <c r="O2315" s="88" t="str">
        <f>Master!O2381</f>
        <v/>
      </c>
      <c r="P2315" s="88" t="str">
        <f>Master!P2381</f>
        <v/>
      </c>
      <c r="Q2315" s="88" t="str">
        <f>Master!Q2381</f>
        <v/>
      </c>
      <c r="R2315" s="406" t="str">
        <f>Master!R2381</f>
        <v/>
      </c>
      <c r="S2315" s="406">
        <f>Master!S2381</f>
        <v>0</v>
      </c>
      <c r="T2315" s="406" t="str">
        <f>Master!T2381</f>
        <v/>
      </c>
      <c r="U2315" s="406" t="str">
        <f>Master!U2381</f>
        <v/>
      </c>
      <c r="V2315" s="406" t="str">
        <f>Master!V2381</f>
        <v/>
      </c>
      <c r="W2315" s="406" t="str">
        <f>Master!W2381</f>
        <v/>
      </c>
      <c r="X2315" s="406" t="str">
        <f>Master!X2381</f>
        <v/>
      </c>
      <c r="Y2315" s="406" t="str">
        <f>Master!Y2381</f>
        <v/>
      </c>
      <c r="Z2315" s="406" t="str">
        <f>Master!Z2381</f>
        <v/>
      </c>
      <c r="AA2315" s="406" t="str">
        <f>Master!AA2381</f>
        <v/>
      </c>
      <c r="AB2315" s="406" t="str">
        <f>Master!AB2381</f>
        <v/>
      </c>
      <c r="AC2315" s="406" t="str">
        <f>Master!AC2381</f>
        <v/>
      </c>
      <c r="AD2315" s="406" t="str">
        <f>Master!AD2381</f>
        <v/>
      </c>
      <c r="AE2315" s="406" t="str">
        <f>Master!AE2381</f>
        <v/>
      </c>
      <c r="AF2315" s="406" t="str">
        <f>Master!AF2381</f>
        <v/>
      </c>
      <c r="AG2315" s="406" t="str">
        <f>Master!AG2381</f>
        <v/>
      </c>
      <c r="AH2315" s="88" t="str">
        <f>Master!AH2381</f>
        <v/>
      </c>
      <c r="AI2315" s="414" t="str">
        <f>Master!AI2381</f>
        <v/>
      </c>
      <c r="AJ2315" s="406" t="str">
        <f>Master!AJ2381</f>
        <v/>
      </c>
      <c r="AK2315" s="406">
        <f>Master!AK2381</f>
        <v>0</v>
      </c>
      <c r="AL2315" s="88" t="str">
        <f>Master!AL2381</f>
        <v/>
      </c>
      <c r="AM2315" s="416"/>
      <c r="AN2315" s="416"/>
      <c r="AO2315" s="416"/>
      <c r="AP2315" s="416"/>
      <c r="AQ2315" s="416"/>
      <c r="AR2315" s="416">
        <f t="shared" si="10"/>
        <v>0</v>
      </c>
      <c r="AS2315" s="417" t="str">
        <f t="shared" si="11"/>
        <v>#DIV/0!</v>
      </c>
      <c r="AT2315" s="416">
        <f t="shared" si="12"/>
        <v>0</v>
      </c>
      <c r="AU2315" s="417"/>
    </row>
    <row r="2316" hidden="1">
      <c r="A2316" s="88" t="str">
        <f>Master!A2382</f>
        <v>AAR18080</v>
      </c>
      <c r="B2316" s="414" t="str">
        <f>Master!B2382</f>
        <v/>
      </c>
      <c r="C2316" s="414" t="str">
        <f>Master!C2382</f>
        <v/>
      </c>
      <c r="D2316" s="88" t="str">
        <f>Master!D2382</f>
        <v/>
      </c>
      <c r="E2316" s="406" t="str">
        <f>Master!E2382</f>
        <v/>
      </c>
      <c r="F2316" s="406">
        <f>Master!F2382</f>
        <v>0</v>
      </c>
      <c r="G2316" s="88" t="str">
        <f>Master!G2382</f>
        <v/>
      </c>
      <c r="H2316" s="88" t="str">
        <f>Master!H2382</f>
        <v/>
      </c>
      <c r="I2316" s="88" t="str">
        <f>Master!I2382</f>
        <v/>
      </c>
      <c r="J2316" s="88" t="str">
        <f>Master!J2382</f>
        <v>A'CROSS ARTS PTE LTD</v>
      </c>
      <c r="K2316" s="88" t="str">
        <f>Master!K2382</f>
        <v/>
      </c>
      <c r="L2316" s="88" t="str">
        <f>Master!L2382</f>
        <v/>
      </c>
      <c r="M2316" s="88" t="str">
        <f>Master!M2382</f>
        <v/>
      </c>
      <c r="N2316" s="88" t="str">
        <f>Master!N2382</f>
        <v/>
      </c>
      <c r="O2316" s="88" t="str">
        <f>Master!O2382</f>
        <v/>
      </c>
      <c r="P2316" s="88" t="str">
        <f>Master!P2382</f>
        <v/>
      </c>
      <c r="Q2316" s="88" t="str">
        <f>Master!Q2382</f>
        <v/>
      </c>
      <c r="R2316" s="406" t="str">
        <f>Master!R2382</f>
        <v/>
      </c>
      <c r="S2316" s="406">
        <f>Master!S2382</f>
        <v>0</v>
      </c>
      <c r="T2316" s="406" t="str">
        <f>Master!T2382</f>
        <v/>
      </c>
      <c r="U2316" s="406" t="str">
        <f>Master!U2382</f>
        <v/>
      </c>
      <c r="V2316" s="406" t="str">
        <f>Master!V2382</f>
        <v/>
      </c>
      <c r="W2316" s="406" t="str">
        <f>Master!W2382</f>
        <v/>
      </c>
      <c r="X2316" s="406" t="str">
        <f>Master!X2382</f>
        <v/>
      </c>
      <c r="Y2316" s="406" t="str">
        <f>Master!Y2382</f>
        <v/>
      </c>
      <c r="Z2316" s="406" t="str">
        <f>Master!Z2382</f>
        <v/>
      </c>
      <c r="AA2316" s="406" t="str">
        <f>Master!AA2382</f>
        <v/>
      </c>
      <c r="AB2316" s="406" t="str">
        <f>Master!AB2382</f>
        <v/>
      </c>
      <c r="AC2316" s="406" t="str">
        <f>Master!AC2382</f>
        <v/>
      </c>
      <c r="AD2316" s="406" t="str">
        <f>Master!AD2382</f>
        <v/>
      </c>
      <c r="AE2316" s="406" t="str">
        <f>Master!AE2382</f>
        <v/>
      </c>
      <c r="AF2316" s="406" t="str">
        <f>Master!AF2382</f>
        <v/>
      </c>
      <c r="AG2316" s="406" t="str">
        <f>Master!AG2382</f>
        <v/>
      </c>
      <c r="AH2316" s="88" t="str">
        <f>Master!AH2382</f>
        <v/>
      </c>
      <c r="AI2316" s="414" t="str">
        <f>Master!AI2382</f>
        <v/>
      </c>
      <c r="AJ2316" s="406" t="str">
        <f>Master!AJ2382</f>
        <v/>
      </c>
      <c r="AK2316" s="406">
        <f>Master!AK2382</f>
        <v>0</v>
      </c>
      <c r="AL2316" s="88" t="str">
        <f>Master!AL2382</f>
        <v/>
      </c>
      <c r="AM2316" s="416"/>
      <c r="AN2316" s="416"/>
      <c r="AO2316" s="416"/>
      <c r="AP2316" s="416"/>
      <c r="AQ2316" s="416"/>
      <c r="AR2316" s="416">
        <f t="shared" si="10"/>
        <v>0</v>
      </c>
      <c r="AS2316" s="417" t="str">
        <f t="shared" si="11"/>
        <v>#DIV/0!</v>
      </c>
      <c r="AT2316" s="416">
        <f t="shared" si="12"/>
        <v>0</v>
      </c>
      <c r="AU2316" s="417"/>
    </row>
    <row r="2317" hidden="1">
      <c r="A2317" s="88" t="str">
        <f>Master!A2383</f>
        <v>AAR18081</v>
      </c>
      <c r="B2317" s="414" t="str">
        <f>Master!B2383</f>
        <v/>
      </c>
      <c r="C2317" s="414" t="str">
        <f>Master!C2383</f>
        <v/>
      </c>
      <c r="D2317" s="88" t="str">
        <f>Master!D2383</f>
        <v/>
      </c>
      <c r="E2317" s="406" t="str">
        <f>Master!E2383</f>
        <v/>
      </c>
      <c r="F2317" s="406">
        <f>Master!F2383</f>
        <v>0</v>
      </c>
      <c r="G2317" s="88" t="str">
        <f>Master!G2383</f>
        <v/>
      </c>
      <c r="H2317" s="88" t="str">
        <f>Master!H2383</f>
        <v/>
      </c>
      <c r="I2317" s="88" t="str">
        <f>Master!I2383</f>
        <v/>
      </c>
      <c r="J2317" s="88" t="str">
        <f>Master!J2383</f>
        <v>A'CROSS ARTS PTE LTD</v>
      </c>
      <c r="K2317" s="88" t="str">
        <f>Master!K2383</f>
        <v/>
      </c>
      <c r="L2317" s="88" t="str">
        <f>Master!L2383</f>
        <v/>
      </c>
      <c r="M2317" s="88" t="str">
        <f>Master!M2383</f>
        <v/>
      </c>
      <c r="N2317" s="88" t="str">
        <f>Master!N2383</f>
        <v/>
      </c>
      <c r="O2317" s="88" t="str">
        <f>Master!O2383</f>
        <v/>
      </c>
      <c r="P2317" s="88" t="str">
        <f>Master!P2383</f>
        <v/>
      </c>
      <c r="Q2317" s="88" t="str">
        <f>Master!Q2383</f>
        <v/>
      </c>
      <c r="R2317" s="406" t="str">
        <f>Master!R2383</f>
        <v/>
      </c>
      <c r="S2317" s="406">
        <f>Master!S2383</f>
        <v>0</v>
      </c>
      <c r="T2317" s="406" t="str">
        <f>Master!T2383</f>
        <v/>
      </c>
      <c r="U2317" s="406" t="str">
        <f>Master!U2383</f>
        <v/>
      </c>
      <c r="V2317" s="406" t="str">
        <f>Master!V2383</f>
        <v/>
      </c>
      <c r="W2317" s="406" t="str">
        <f>Master!W2383</f>
        <v/>
      </c>
      <c r="X2317" s="406" t="str">
        <f>Master!X2383</f>
        <v/>
      </c>
      <c r="Y2317" s="406" t="str">
        <f>Master!Y2383</f>
        <v/>
      </c>
      <c r="Z2317" s="406" t="str">
        <f>Master!Z2383</f>
        <v/>
      </c>
      <c r="AA2317" s="406" t="str">
        <f>Master!AA2383</f>
        <v/>
      </c>
      <c r="AB2317" s="406" t="str">
        <f>Master!AB2383</f>
        <v/>
      </c>
      <c r="AC2317" s="406" t="str">
        <f>Master!AC2383</f>
        <v/>
      </c>
      <c r="AD2317" s="406" t="str">
        <f>Master!AD2383</f>
        <v/>
      </c>
      <c r="AE2317" s="406" t="str">
        <f>Master!AE2383</f>
        <v/>
      </c>
      <c r="AF2317" s="406" t="str">
        <f>Master!AF2383</f>
        <v/>
      </c>
      <c r="AG2317" s="406" t="str">
        <f>Master!AG2383</f>
        <v/>
      </c>
      <c r="AH2317" s="88" t="str">
        <f>Master!AH2383</f>
        <v/>
      </c>
      <c r="AI2317" s="414" t="str">
        <f>Master!AI2383</f>
        <v/>
      </c>
      <c r="AJ2317" s="406" t="str">
        <f>Master!AJ2383</f>
        <v/>
      </c>
      <c r="AK2317" s="406">
        <f>Master!AK2383</f>
        <v>0</v>
      </c>
      <c r="AL2317" s="88" t="str">
        <f>Master!AL2383</f>
        <v/>
      </c>
      <c r="AM2317" s="416"/>
      <c r="AN2317" s="416"/>
      <c r="AO2317" s="416"/>
      <c r="AP2317" s="416"/>
      <c r="AQ2317" s="416"/>
      <c r="AR2317" s="416">
        <f t="shared" si="10"/>
        <v>0</v>
      </c>
      <c r="AS2317" s="417" t="str">
        <f t="shared" si="11"/>
        <v>#DIV/0!</v>
      </c>
      <c r="AT2317" s="416">
        <f t="shared" si="12"/>
        <v>0</v>
      </c>
      <c r="AU2317" s="417"/>
    </row>
    <row r="2318" hidden="1">
      <c r="A2318" s="88" t="str">
        <f>Master!A2384</f>
        <v>AAR18082</v>
      </c>
      <c r="B2318" s="414" t="str">
        <f>Master!B2384</f>
        <v/>
      </c>
      <c r="C2318" s="414" t="str">
        <f>Master!C2384</f>
        <v/>
      </c>
      <c r="D2318" s="88" t="str">
        <f>Master!D2384</f>
        <v/>
      </c>
      <c r="E2318" s="406" t="str">
        <f>Master!E2384</f>
        <v/>
      </c>
      <c r="F2318" s="406">
        <f>Master!F2384</f>
        <v>0</v>
      </c>
      <c r="G2318" s="88" t="str">
        <f>Master!G2384</f>
        <v/>
      </c>
      <c r="H2318" s="88" t="str">
        <f>Master!H2384</f>
        <v/>
      </c>
      <c r="I2318" s="88" t="str">
        <f>Master!I2384</f>
        <v/>
      </c>
      <c r="J2318" s="88" t="str">
        <f>Master!J2384</f>
        <v>A'CROSS ARTS PTE LTD</v>
      </c>
      <c r="K2318" s="88" t="str">
        <f>Master!K2384</f>
        <v/>
      </c>
      <c r="L2318" s="88" t="str">
        <f>Master!L2384</f>
        <v/>
      </c>
      <c r="M2318" s="88" t="str">
        <f>Master!M2384</f>
        <v/>
      </c>
      <c r="N2318" s="88" t="str">
        <f>Master!N2384</f>
        <v/>
      </c>
      <c r="O2318" s="88" t="str">
        <f>Master!O2384</f>
        <v/>
      </c>
      <c r="P2318" s="88" t="str">
        <f>Master!P2384</f>
        <v/>
      </c>
      <c r="Q2318" s="88" t="str">
        <f>Master!Q2384</f>
        <v/>
      </c>
      <c r="R2318" s="406" t="str">
        <f>Master!R2384</f>
        <v/>
      </c>
      <c r="S2318" s="406">
        <f>Master!S2384</f>
        <v>0</v>
      </c>
      <c r="T2318" s="406" t="str">
        <f>Master!T2384</f>
        <v/>
      </c>
      <c r="U2318" s="406" t="str">
        <f>Master!U2384</f>
        <v/>
      </c>
      <c r="V2318" s="406" t="str">
        <f>Master!V2384</f>
        <v/>
      </c>
      <c r="W2318" s="406" t="str">
        <f>Master!W2384</f>
        <v/>
      </c>
      <c r="X2318" s="406" t="str">
        <f>Master!X2384</f>
        <v/>
      </c>
      <c r="Y2318" s="406" t="str">
        <f>Master!Y2384</f>
        <v/>
      </c>
      <c r="Z2318" s="406" t="str">
        <f>Master!Z2384</f>
        <v/>
      </c>
      <c r="AA2318" s="406" t="str">
        <f>Master!AA2384</f>
        <v/>
      </c>
      <c r="AB2318" s="406" t="str">
        <f>Master!AB2384</f>
        <v/>
      </c>
      <c r="AC2318" s="406" t="str">
        <f>Master!AC2384</f>
        <v/>
      </c>
      <c r="AD2318" s="406" t="str">
        <f>Master!AD2384</f>
        <v/>
      </c>
      <c r="AE2318" s="406" t="str">
        <f>Master!AE2384</f>
        <v/>
      </c>
      <c r="AF2318" s="406" t="str">
        <f>Master!AF2384</f>
        <v/>
      </c>
      <c r="AG2318" s="406" t="str">
        <f>Master!AG2384</f>
        <v/>
      </c>
      <c r="AH2318" s="88" t="str">
        <f>Master!AH2384</f>
        <v/>
      </c>
      <c r="AI2318" s="414" t="str">
        <f>Master!AI2384</f>
        <v/>
      </c>
      <c r="AJ2318" s="406" t="str">
        <f>Master!AJ2384</f>
        <v/>
      </c>
      <c r="AK2318" s="406">
        <f>Master!AK2384</f>
        <v>0</v>
      </c>
      <c r="AL2318" s="88" t="str">
        <f>Master!AL2384</f>
        <v/>
      </c>
      <c r="AM2318" s="416"/>
      <c r="AN2318" s="416"/>
      <c r="AO2318" s="416"/>
      <c r="AP2318" s="416"/>
      <c r="AQ2318" s="416"/>
      <c r="AR2318" s="416">
        <f t="shared" si="10"/>
        <v>0</v>
      </c>
      <c r="AS2318" s="417" t="str">
        <f t="shared" si="11"/>
        <v>#DIV/0!</v>
      </c>
      <c r="AT2318" s="416">
        <f t="shared" si="12"/>
        <v>0</v>
      </c>
      <c r="AU2318" s="417"/>
    </row>
    <row r="2319" hidden="1">
      <c r="A2319" s="88" t="str">
        <f>Master!A2385</f>
        <v>AAR18083</v>
      </c>
      <c r="B2319" s="414" t="str">
        <f>Master!B2385</f>
        <v/>
      </c>
      <c r="C2319" s="414" t="str">
        <f>Master!C2385</f>
        <v/>
      </c>
      <c r="D2319" s="88" t="str">
        <f>Master!D2385</f>
        <v/>
      </c>
      <c r="E2319" s="406" t="str">
        <f>Master!E2385</f>
        <v/>
      </c>
      <c r="F2319" s="406">
        <f>Master!F2385</f>
        <v>0</v>
      </c>
      <c r="G2319" s="88" t="str">
        <f>Master!G2385</f>
        <v/>
      </c>
      <c r="H2319" s="88" t="str">
        <f>Master!H2385</f>
        <v/>
      </c>
      <c r="I2319" s="88" t="str">
        <f>Master!I2385</f>
        <v/>
      </c>
      <c r="J2319" s="88" t="str">
        <f>Master!J2385</f>
        <v>A'CROSS ARTS PTE LTD</v>
      </c>
      <c r="K2319" s="88" t="str">
        <f>Master!K2385</f>
        <v/>
      </c>
      <c r="L2319" s="88" t="str">
        <f>Master!L2385</f>
        <v/>
      </c>
      <c r="M2319" s="88" t="str">
        <f>Master!M2385</f>
        <v/>
      </c>
      <c r="N2319" s="88" t="str">
        <f>Master!N2385</f>
        <v/>
      </c>
      <c r="O2319" s="88" t="str">
        <f>Master!O2385</f>
        <v/>
      </c>
      <c r="P2319" s="88" t="str">
        <f>Master!P2385</f>
        <v/>
      </c>
      <c r="Q2319" s="88" t="str">
        <f>Master!Q2385</f>
        <v/>
      </c>
      <c r="R2319" s="406" t="str">
        <f>Master!R2385</f>
        <v/>
      </c>
      <c r="S2319" s="406">
        <f>Master!S2385</f>
        <v>0</v>
      </c>
      <c r="T2319" s="406" t="str">
        <f>Master!T2385</f>
        <v/>
      </c>
      <c r="U2319" s="406" t="str">
        <f>Master!U2385</f>
        <v/>
      </c>
      <c r="V2319" s="406" t="str">
        <f>Master!V2385</f>
        <v/>
      </c>
      <c r="W2319" s="406" t="str">
        <f>Master!W2385</f>
        <v/>
      </c>
      <c r="X2319" s="406" t="str">
        <f>Master!X2385</f>
        <v/>
      </c>
      <c r="Y2319" s="406" t="str">
        <f>Master!Y2385</f>
        <v/>
      </c>
      <c r="Z2319" s="406" t="str">
        <f>Master!Z2385</f>
        <v/>
      </c>
      <c r="AA2319" s="406" t="str">
        <f>Master!AA2385</f>
        <v/>
      </c>
      <c r="AB2319" s="406" t="str">
        <f>Master!AB2385</f>
        <v/>
      </c>
      <c r="AC2319" s="406" t="str">
        <f>Master!AC2385</f>
        <v/>
      </c>
      <c r="AD2319" s="406" t="str">
        <f>Master!AD2385</f>
        <v/>
      </c>
      <c r="AE2319" s="406" t="str">
        <f>Master!AE2385</f>
        <v/>
      </c>
      <c r="AF2319" s="406" t="str">
        <f>Master!AF2385</f>
        <v/>
      </c>
      <c r="AG2319" s="406" t="str">
        <f>Master!AG2385</f>
        <v/>
      </c>
      <c r="AH2319" s="88" t="str">
        <f>Master!AH2385</f>
        <v/>
      </c>
      <c r="AI2319" s="414" t="str">
        <f>Master!AI2385</f>
        <v/>
      </c>
      <c r="AJ2319" s="406" t="str">
        <f>Master!AJ2385</f>
        <v/>
      </c>
      <c r="AK2319" s="406">
        <f>Master!AK2385</f>
        <v>0</v>
      </c>
      <c r="AL2319" s="88" t="str">
        <f>Master!AL2385</f>
        <v/>
      </c>
      <c r="AM2319" s="416"/>
      <c r="AN2319" s="416"/>
      <c r="AO2319" s="416"/>
      <c r="AP2319" s="416"/>
      <c r="AQ2319" s="416"/>
      <c r="AR2319" s="416">
        <f t="shared" si="10"/>
        <v>0</v>
      </c>
      <c r="AS2319" s="417" t="str">
        <f t="shared" si="11"/>
        <v>#DIV/0!</v>
      </c>
      <c r="AT2319" s="416">
        <f t="shared" si="12"/>
        <v>0</v>
      </c>
      <c r="AU2319" s="417"/>
    </row>
    <row r="2320" hidden="1">
      <c r="A2320" s="88" t="str">
        <f>Master!A2386</f>
        <v>AAR18084</v>
      </c>
      <c r="B2320" s="414" t="str">
        <f>Master!B2386</f>
        <v/>
      </c>
      <c r="C2320" s="414" t="str">
        <f>Master!C2386</f>
        <v/>
      </c>
      <c r="D2320" s="88" t="str">
        <f>Master!D2386</f>
        <v/>
      </c>
      <c r="E2320" s="406" t="str">
        <f>Master!E2386</f>
        <v/>
      </c>
      <c r="F2320" s="406">
        <f>Master!F2386</f>
        <v>0</v>
      </c>
      <c r="G2320" s="88" t="str">
        <f>Master!G2386</f>
        <v/>
      </c>
      <c r="H2320" s="88" t="str">
        <f>Master!H2386</f>
        <v/>
      </c>
      <c r="I2320" s="88" t="str">
        <f>Master!I2386</f>
        <v/>
      </c>
      <c r="J2320" s="88" t="str">
        <f>Master!J2386</f>
        <v>A'CROSS ARTS PTE LTD</v>
      </c>
      <c r="K2320" s="88" t="str">
        <f>Master!K2386</f>
        <v/>
      </c>
      <c r="L2320" s="88" t="str">
        <f>Master!L2386</f>
        <v/>
      </c>
      <c r="M2320" s="88" t="str">
        <f>Master!M2386</f>
        <v/>
      </c>
      <c r="N2320" s="88" t="str">
        <f>Master!N2386</f>
        <v/>
      </c>
      <c r="O2320" s="88" t="str">
        <f>Master!O2386</f>
        <v/>
      </c>
      <c r="P2320" s="88" t="str">
        <f>Master!P2386</f>
        <v/>
      </c>
      <c r="Q2320" s="88" t="str">
        <f>Master!Q2386</f>
        <v/>
      </c>
      <c r="R2320" s="406" t="str">
        <f>Master!R2386</f>
        <v/>
      </c>
      <c r="S2320" s="406">
        <f>Master!S2386</f>
        <v>0</v>
      </c>
      <c r="T2320" s="406" t="str">
        <f>Master!T2386</f>
        <v/>
      </c>
      <c r="U2320" s="406" t="str">
        <f>Master!U2386</f>
        <v/>
      </c>
      <c r="V2320" s="406" t="str">
        <f>Master!V2386</f>
        <v/>
      </c>
      <c r="W2320" s="406" t="str">
        <f>Master!W2386</f>
        <v/>
      </c>
      <c r="X2320" s="406" t="str">
        <f>Master!X2386</f>
        <v/>
      </c>
      <c r="Y2320" s="406" t="str">
        <f>Master!Y2386</f>
        <v/>
      </c>
      <c r="Z2320" s="406" t="str">
        <f>Master!Z2386</f>
        <v/>
      </c>
      <c r="AA2320" s="406" t="str">
        <f>Master!AA2386</f>
        <v/>
      </c>
      <c r="AB2320" s="406" t="str">
        <f>Master!AB2386</f>
        <v/>
      </c>
      <c r="AC2320" s="406" t="str">
        <f>Master!AC2386</f>
        <v/>
      </c>
      <c r="AD2320" s="406" t="str">
        <f>Master!AD2386</f>
        <v/>
      </c>
      <c r="AE2320" s="406" t="str">
        <f>Master!AE2386</f>
        <v/>
      </c>
      <c r="AF2320" s="406" t="str">
        <f>Master!AF2386</f>
        <v/>
      </c>
      <c r="AG2320" s="406" t="str">
        <f>Master!AG2386</f>
        <v/>
      </c>
      <c r="AH2320" s="88" t="str">
        <f>Master!AH2386</f>
        <v/>
      </c>
      <c r="AI2320" s="414" t="str">
        <f>Master!AI2386</f>
        <v/>
      </c>
      <c r="AJ2320" s="406" t="str">
        <f>Master!AJ2386</f>
        <v/>
      </c>
      <c r="AK2320" s="406">
        <f>Master!AK2386</f>
        <v>0</v>
      </c>
      <c r="AL2320" s="88" t="str">
        <f>Master!AL2386</f>
        <v/>
      </c>
      <c r="AM2320" s="416"/>
      <c r="AN2320" s="416"/>
      <c r="AO2320" s="416"/>
      <c r="AP2320" s="416"/>
      <c r="AQ2320" s="416"/>
      <c r="AR2320" s="416">
        <f t="shared" si="10"/>
        <v>0</v>
      </c>
      <c r="AS2320" s="417" t="str">
        <f t="shared" si="11"/>
        <v>#DIV/0!</v>
      </c>
      <c r="AT2320" s="416">
        <f t="shared" si="12"/>
        <v>0</v>
      </c>
      <c r="AU2320" s="417"/>
    </row>
    <row r="2321" hidden="1">
      <c r="A2321" s="88" t="str">
        <f>Master!A2387</f>
        <v>AAR18085</v>
      </c>
      <c r="B2321" s="414" t="str">
        <f>Master!B2387</f>
        <v/>
      </c>
      <c r="C2321" s="414" t="str">
        <f>Master!C2387</f>
        <v/>
      </c>
      <c r="D2321" s="88" t="str">
        <f>Master!D2387</f>
        <v/>
      </c>
      <c r="E2321" s="406" t="str">
        <f>Master!E2387</f>
        <v/>
      </c>
      <c r="F2321" s="406">
        <f>Master!F2387</f>
        <v>0</v>
      </c>
      <c r="G2321" s="88" t="str">
        <f>Master!G2387</f>
        <v/>
      </c>
      <c r="H2321" s="88" t="str">
        <f>Master!H2387</f>
        <v/>
      </c>
      <c r="I2321" s="88" t="str">
        <f>Master!I2387</f>
        <v/>
      </c>
      <c r="J2321" s="88" t="str">
        <f>Master!J2387</f>
        <v>A'CROSS ARTS PTE LTD</v>
      </c>
      <c r="K2321" s="88" t="str">
        <f>Master!K2387</f>
        <v/>
      </c>
      <c r="L2321" s="88" t="str">
        <f>Master!L2387</f>
        <v/>
      </c>
      <c r="M2321" s="88" t="str">
        <f>Master!M2387</f>
        <v/>
      </c>
      <c r="N2321" s="88" t="str">
        <f>Master!N2387</f>
        <v/>
      </c>
      <c r="O2321" s="88" t="str">
        <f>Master!O2387</f>
        <v/>
      </c>
      <c r="P2321" s="88" t="str">
        <f>Master!P2387</f>
        <v/>
      </c>
      <c r="Q2321" s="88" t="str">
        <f>Master!Q2387</f>
        <v/>
      </c>
      <c r="R2321" s="406" t="str">
        <f>Master!R2387</f>
        <v/>
      </c>
      <c r="S2321" s="406">
        <f>Master!S2387</f>
        <v>0</v>
      </c>
      <c r="T2321" s="406" t="str">
        <f>Master!T2387</f>
        <v/>
      </c>
      <c r="U2321" s="406" t="str">
        <f>Master!U2387</f>
        <v/>
      </c>
      <c r="V2321" s="406" t="str">
        <f>Master!V2387</f>
        <v/>
      </c>
      <c r="W2321" s="406" t="str">
        <f>Master!W2387</f>
        <v/>
      </c>
      <c r="X2321" s="406" t="str">
        <f>Master!X2387</f>
        <v/>
      </c>
      <c r="Y2321" s="406" t="str">
        <f>Master!Y2387</f>
        <v/>
      </c>
      <c r="Z2321" s="406" t="str">
        <f>Master!Z2387</f>
        <v/>
      </c>
      <c r="AA2321" s="406" t="str">
        <f>Master!AA2387</f>
        <v/>
      </c>
      <c r="AB2321" s="406" t="str">
        <f>Master!AB2387</f>
        <v/>
      </c>
      <c r="AC2321" s="406" t="str">
        <f>Master!AC2387</f>
        <v/>
      </c>
      <c r="AD2321" s="406" t="str">
        <f>Master!AD2387</f>
        <v/>
      </c>
      <c r="AE2321" s="406" t="str">
        <f>Master!AE2387</f>
        <v/>
      </c>
      <c r="AF2321" s="406" t="str">
        <f>Master!AF2387</f>
        <v/>
      </c>
      <c r="AG2321" s="406" t="str">
        <f>Master!AG2387</f>
        <v/>
      </c>
      <c r="AH2321" s="88" t="str">
        <f>Master!AH2387</f>
        <v/>
      </c>
      <c r="AI2321" s="414" t="str">
        <f>Master!AI2387</f>
        <v/>
      </c>
      <c r="AJ2321" s="406" t="str">
        <f>Master!AJ2387</f>
        <v/>
      </c>
      <c r="AK2321" s="406">
        <f>Master!AK2387</f>
        <v>0</v>
      </c>
      <c r="AL2321" s="88" t="str">
        <f>Master!AL2387</f>
        <v/>
      </c>
      <c r="AM2321" s="416"/>
      <c r="AN2321" s="416"/>
      <c r="AO2321" s="416"/>
      <c r="AP2321" s="416"/>
      <c r="AQ2321" s="416"/>
      <c r="AR2321" s="416">
        <f t="shared" si="10"/>
        <v>0</v>
      </c>
      <c r="AS2321" s="417" t="str">
        <f t="shared" si="11"/>
        <v>#DIV/0!</v>
      </c>
      <c r="AT2321" s="416">
        <f t="shared" si="12"/>
        <v>0</v>
      </c>
      <c r="AU2321" s="417"/>
    </row>
    <row r="2322" hidden="1">
      <c r="A2322" s="88" t="str">
        <f>Master!A2388</f>
        <v>AAR18086</v>
      </c>
      <c r="B2322" s="414" t="str">
        <f>Master!B2388</f>
        <v/>
      </c>
      <c r="C2322" s="414" t="str">
        <f>Master!C2388</f>
        <v/>
      </c>
      <c r="D2322" s="88" t="str">
        <f>Master!D2388</f>
        <v/>
      </c>
      <c r="E2322" s="406" t="str">
        <f>Master!E2388</f>
        <v/>
      </c>
      <c r="F2322" s="406">
        <f>Master!F2388</f>
        <v>0</v>
      </c>
      <c r="G2322" s="88" t="str">
        <f>Master!G2388</f>
        <v/>
      </c>
      <c r="H2322" s="88" t="str">
        <f>Master!H2388</f>
        <v/>
      </c>
      <c r="I2322" s="88" t="str">
        <f>Master!I2388</f>
        <v/>
      </c>
      <c r="J2322" s="88" t="str">
        <f>Master!J2388</f>
        <v>A'CROSS ARTS PTE LTD</v>
      </c>
      <c r="K2322" s="88" t="str">
        <f>Master!K2388</f>
        <v/>
      </c>
      <c r="L2322" s="88" t="str">
        <f>Master!L2388</f>
        <v/>
      </c>
      <c r="M2322" s="88" t="str">
        <f>Master!M2388</f>
        <v/>
      </c>
      <c r="N2322" s="88" t="str">
        <f>Master!N2388</f>
        <v/>
      </c>
      <c r="O2322" s="88" t="str">
        <f>Master!O2388</f>
        <v/>
      </c>
      <c r="P2322" s="88" t="str">
        <f>Master!P2388</f>
        <v/>
      </c>
      <c r="Q2322" s="88" t="str">
        <f>Master!Q2388</f>
        <v/>
      </c>
      <c r="R2322" s="406" t="str">
        <f>Master!R2388</f>
        <v/>
      </c>
      <c r="S2322" s="406">
        <f>Master!S2388</f>
        <v>0</v>
      </c>
      <c r="T2322" s="406" t="str">
        <f>Master!T2388</f>
        <v/>
      </c>
      <c r="U2322" s="406" t="str">
        <f>Master!U2388</f>
        <v/>
      </c>
      <c r="V2322" s="406" t="str">
        <f>Master!V2388</f>
        <v/>
      </c>
      <c r="W2322" s="406" t="str">
        <f>Master!W2388</f>
        <v/>
      </c>
      <c r="X2322" s="406" t="str">
        <f>Master!X2388</f>
        <v/>
      </c>
      <c r="Y2322" s="406" t="str">
        <f>Master!Y2388</f>
        <v/>
      </c>
      <c r="Z2322" s="406" t="str">
        <f>Master!Z2388</f>
        <v/>
      </c>
      <c r="AA2322" s="406" t="str">
        <f>Master!AA2388</f>
        <v/>
      </c>
      <c r="AB2322" s="406" t="str">
        <f>Master!AB2388</f>
        <v/>
      </c>
      <c r="AC2322" s="406" t="str">
        <f>Master!AC2388</f>
        <v/>
      </c>
      <c r="AD2322" s="406" t="str">
        <f>Master!AD2388</f>
        <v/>
      </c>
      <c r="AE2322" s="406" t="str">
        <f>Master!AE2388</f>
        <v/>
      </c>
      <c r="AF2322" s="406" t="str">
        <f>Master!AF2388</f>
        <v/>
      </c>
      <c r="AG2322" s="406" t="str">
        <f>Master!AG2388</f>
        <v/>
      </c>
      <c r="AH2322" s="88" t="str">
        <f>Master!AH2388</f>
        <v/>
      </c>
      <c r="AI2322" s="414" t="str">
        <f>Master!AI2388</f>
        <v/>
      </c>
      <c r="AJ2322" s="406" t="str">
        <f>Master!AJ2388</f>
        <v/>
      </c>
      <c r="AK2322" s="406">
        <f>Master!AK2388</f>
        <v>0</v>
      </c>
      <c r="AL2322" s="88" t="str">
        <f>Master!AL2388</f>
        <v/>
      </c>
      <c r="AM2322" s="416"/>
      <c r="AN2322" s="416"/>
      <c r="AO2322" s="416"/>
      <c r="AP2322" s="416"/>
      <c r="AQ2322" s="416"/>
      <c r="AR2322" s="416">
        <f t="shared" si="10"/>
        <v>0</v>
      </c>
      <c r="AS2322" s="417" t="str">
        <f t="shared" si="11"/>
        <v>#DIV/0!</v>
      </c>
      <c r="AT2322" s="416">
        <f t="shared" si="12"/>
        <v>0</v>
      </c>
      <c r="AU2322" s="417"/>
    </row>
    <row r="2323" hidden="1">
      <c r="A2323" s="88" t="str">
        <f>Master!A2389</f>
        <v>AAR18087</v>
      </c>
      <c r="B2323" s="414" t="str">
        <f>Master!B2389</f>
        <v/>
      </c>
      <c r="C2323" s="414" t="str">
        <f>Master!C2389</f>
        <v/>
      </c>
      <c r="D2323" s="88" t="str">
        <f>Master!D2389</f>
        <v/>
      </c>
      <c r="E2323" s="406" t="str">
        <f>Master!E2389</f>
        <v/>
      </c>
      <c r="F2323" s="406">
        <f>Master!F2389</f>
        <v>0</v>
      </c>
      <c r="G2323" s="88" t="str">
        <f>Master!G2389</f>
        <v/>
      </c>
      <c r="H2323" s="88" t="str">
        <f>Master!H2389</f>
        <v/>
      </c>
      <c r="I2323" s="88" t="str">
        <f>Master!I2389</f>
        <v/>
      </c>
      <c r="J2323" s="88" t="str">
        <f>Master!J2389</f>
        <v>A'CROSS ARTS PTE LTD</v>
      </c>
      <c r="K2323" s="88" t="str">
        <f>Master!K2389</f>
        <v/>
      </c>
      <c r="L2323" s="88" t="str">
        <f>Master!L2389</f>
        <v/>
      </c>
      <c r="M2323" s="88" t="str">
        <f>Master!M2389</f>
        <v/>
      </c>
      <c r="N2323" s="88" t="str">
        <f>Master!N2389</f>
        <v/>
      </c>
      <c r="O2323" s="88" t="str">
        <f>Master!O2389</f>
        <v/>
      </c>
      <c r="P2323" s="88" t="str">
        <f>Master!P2389</f>
        <v/>
      </c>
      <c r="Q2323" s="88" t="str">
        <f>Master!Q2389</f>
        <v/>
      </c>
      <c r="R2323" s="406" t="str">
        <f>Master!R2389</f>
        <v/>
      </c>
      <c r="S2323" s="406">
        <f>Master!S2389</f>
        <v>0</v>
      </c>
      <c r="T2323" s="406" t="str">
        <f>Master!T2389</f>
        <v/>
      </c>
      <c r="U2323" s="406" t="str">
        <f>Master!U2389</f>
        <v/>
      </c>
      <c r="V2323" s="406" t="str">
        <f>Master!V2389</f>
        <v/>
      </c>
      <c r="W2323" s="406" t="str">
        <f>Master!W2389</f>
        <v/>
      </c>
      <c r="X2323" s="406" t="str">
        <f>Master!X2389</f>
        <v/>
      </c>
      <c r="Y2323" s="406" t="str">
        <f>Master!Y2389</f>
        <v/>
      </c>
      <c r="Z2323" s="406" t="str">
        <f>Master!Z2389</f>
        <v/>
      </c>
      <c r="AA2323" s="406" t="str">
        <f>Master!AA2389</f>
        <v/>
      </c>
      <c r="AB2323" s="406" t="str">
        <f>Master!AB2389</f>
        <v/>
      </c>
      <c r="AC2323" s="406" t="str">
        <f>Master!AC2389</f>
        <v/>
      </c>
      <c r="AD2323" s="406" t="str">
        <f>Master!AD2389</f>
        <v/>
      </c>
      <c r="AE2323" s="406" t="str">
        <f>Master!AE2389</f>
        <v/>
      </c>
      <c r="AF2323" s="406" t="str">
        <f>Master!AF2389</f>
        <v/>
      </c>
      <c r="AG2323" s="406" t="str">
        <f>Master!AG2389</f>
        <v/>
      </c>
      <c r="AH2323" s="88" t="str">
        <f>Master!AH2389</f>
        <v/>
      </c>
      <c r="AI2323" s="414" t="str">
        <f>Master!AI2389</f>
        <v/>
      </c>
      <c r="AJ2323" s="406" t="str">
        <f>Master!AJ2389</f>
        <v/>
      </c>
      <c r="AK2323" s="406">
        <f>Master!AK2389</f>
        <v>0</v>
      </c>
      <c r="AL2323" s="88" t="str">
        <f>Master!AL2389</f>
        <v/>
      </c>
      <c r="AM2323" s="416"/>
      <c r="AN2323" s="416"/>
      <c r="AO2323" s="416"/>
      <c r="AP2323" s="416"/>
      <c r="AQ2323" s="416"/>
      <c r="AR2323" s="416">
        <f t="shared" si="10"/>
        <v>0</v>
      </c>
      <c r="AS2323" s="417" t="str">
        <f t="shared" si="11"/>
        <v>#DIV/0!</v>
      </c>
      <c r="AT2323" s="416">
        <f t="shared" si="12"/>
        <v>0</v>
      </c>
      <c r="AU2323" s="417"/>
    </row>
    <row r="2324" hidden="1">
      <c r="A2324" s="88" t="str">
        <f>Master!A2390</f>
        <v>AAR18088</v>
      </c>
      <c r="B2324" s="414" t="str">
        <f>Master!B2390</f>
        <v/>
      </c>
      <c r="C2324" s="414" t="str">
        <f>Master!C2390</f>
        <v/>
      </c>
      <c r="D2324" s="88" t="str">
        <f>Master!D2390</f>
        <v/>
      </c>
      <c r="E2324" s="406" t="str">
        <f>Master!E2390</f>
        <v/>
      </c>
      <c r="F2324" s="406">
        <f>Master!F2390</f>
        <v>0</v>
      </c>
      <c r="G2324" s="88" t="str">
        <f>Master!G2390</f>
        <v/>
      </c>
      <c r="H2324" s="88" t="str">
        <f>Master!H2390</f>
        <v/>
      </c>
      <c r="I2324" s="88" t="str">
        <f>Master!I2390</f>
        <v/>
      </c>
      <c r="J2324" s="88" t="str">
        <f>Master!J2390</f>
        <v>A'CROSS ARTS PTE LTD</v>
      </c>
      <c r="K2324" s="88" t="str">
        <f>Master!K2390</f>
        <v/>
      </c>
      <c r="L2324" s="88" t="str">
        <f>Master!L2390</f>
        <v/>
      </c>
      <c r="M2324" s="88" t="str">
        <f>Master!M2390</f>
        <v/>
      </c>
      <c r="N2324" s="88" t="str">
        <f>Master!N2390</f>
        <v/>
      </c>
      <c r="O2324" s="88" t="str">
        <f>Master!O2390</f>
        <v/>
      </c>
      <c r="P2324" s="88" t="str">
        <f>Master!P2390</f>
        <v/>
      </c>
      <c r="Q2324" s="88" t="str">
        <f>Master!Q2390</f>
        <v/>
      </c>
      <c r="R2324" s="406" t="str">
        <f>Master!R2390</f>
        <v/>
      </c>
      <c r="S2324" s="406">
        <f>Master!S2390</f>
        <v>0</v>
      </c>
      <c r="T2324" s="406" t="str">
        <f>Master!T2390</f>
        <v/>
      </c>
      <c r="U2324" s="406" t="str">
        <f>Master!U2390</f>
        <v/>
      </c>
      <c r="V2324" s="406" t="str">
        <f>Master!V2390</f>
        <v/>
      </c>
      <c r="W2324" s="406" t="str">
        <f>Master!W2390</f>
        <v/>
      </c>
      <c r="X2324" s="406" t="str">
        <f>Master!X2390</f>
        <v/>
      </c>
      <c r="Y2324" s="406" t="str">
        <f>Master!Y2390</f>
        <v/>
      </c>
      <c r="Z2324" s="406" t="str">
        <f>Master!Z2390</f>
        <v/>
      </c>
      <c r="AA2324" s="406" t="str">
        <f>Master!AA2390</f>
        <v/>
      </c>
      <c r="AB2324" s="406" t="str">
        <f>Master!AB2390</f>
        <v/>
      </c>
      <c r="AC2324" s="406" t="str">
        <f>Master!AC2390</f>
        <v/>
      </c>
      <c r="AD2324" s="406" t="str">
        <f>Master!AD2390</f>
        <v/>
      </c>
      <c r="AE2324" s="406" t="str">
        <f>Master!AE2390</f>
        <v/>
      </c>
      <c r="AF2324" s="406" t="str">
        <f>Master!AF2390</f>
        <v/>
      </c>
      <c r="AG2324" s="406" t="str">
        <f>Master!AG2390</f>
        <v/>
      </c>
      <c r="AH2324" s="88" t="str">
        <f>Master!AH2390</f>
        <v/>
      </c>
      <c r="AI2324" s="414" t="str">
        <f>Master!AI2390</f>
        <v/>
      </c>
      <c r="AJ2324" s="406" t="str">
        <f>Master!AJ2390</f>
        <v/>
      </c>
      <c r="AK2324" s="406">
        <f>Master!AK2390</f>
        <v>0</v>
      </c>
      <c r="AL2324" s="88" t="str">
        <f>Master!AL2390</f>
        <v/>
      </c>
      <c r="AM2324" s="416"/>
      <c r="AN2324" s="416"/>
      <c r="AO2324" s="416"/>
      <c r="AP2324" s="416"/>
      <c r="AQ2324" s="416"/>
      <c r="AR2324" s="416">
        <f t="shared" si="10"/>
        <v>0</v>
      </c>
      <c r="AS2324" s="417" t="str">
        <f t="shared" si="11"/>
        <v>#DIV/0!</v>
      </c>
      <c r="AT2324" s="416">
        <f t="shared" si="12"/>
        <v>0</v>
      </c>
      <c r="AU2324" s="417"/>
    </row>
    <row r="2325" hidden="1">
      <c r="A2325" s="88" t="str">
        <f>Master!A2391</f>
        <v>AAR18089</v>
      </c>
      <c r="B2325" s="414" t="str">
        <f>Master!B2391</f>
        <v/>
      </c>
      <c r="C2325" s="414" t="str">
        <f>Master!C2391</f>
        <v/>
      </c>
      <c r="D2325" s="88" t="str">
        <f>Master!D2391</f>
        <v/>
      </c>
      <c r="E2325" s="406" t="str">
        <f>Master!E2391</f>
        <v/>
      </c>
      <c r="F2325" s="406">
        <f>Master!F2391</f>
        <v>0</v>
      </c>
      <c r="G2325" s="88" t="str">
        <f>Master!G2391</f>
        <v/>
      </c>
      <c r="H2325" s="88" t="str">
        <f>Master!H2391</f>
        <v/>
      </c>
      <c r="I2325" s="88" t="str">
        <f>Master!I2391</f>
        <v/>
      </c>
      <c r="J2325" s="88" t="str">
        <f>Master!J2391</f>
        <v>A'CROSS ARTS PTE LTD</v>
      </c>
      <c r="K2325" s="88" t="str">
        <f>Master!K2391</f>
        <v/>
      </c>
      <c r="L2325" s="88" t="str">
        <f>Master!L2391</f>
        <v/>
      </c>
      <c r="M2325" s="88" t="str">
        <f>Master!M2391</f>
        <v/>
      </c>
      <c r="N2325" s="88" t="str">
        <f>Master!N2391</f>
        <v/>
      </c>
      <c r="O2325" s="88" t="str">
        <f>Master!O2391</f>
        <v/>
      </c>
      <c r="P2325" s="88" t="str">
        <f>Master!P2391</f>
        <v/>
      </c>
      <c r="Q2325" s="88" t="str">
        <f>Master!Q2391</f>
        <v/>
      </c>
      <c r="R2325" s="406" t="str">
        <f>Master!R2391</f>
        <v/>
      </c>
      <c r="S2325" s="406">
        <f>Master!S2391</f>
        <v>0</v>
      </c>
      <c r="T2325" s="406" t="str">
        <f>Master!T2391</f>
        <v/>
      </c>
      <c r="U2325" s="406" t="str">
        <f>Master!U2391</f>
        <v/>
      </c>
      <c r="V2325" s="406" t="str">
        <f>Master!V2391</f>
        <v/>
      </c>
      <c r="W2325" s="406" t="str">
        <f>Master!W2391</f>
        <v/>
      </c>
      <c r="X2325" s="406" t="str">
        <f>Master!X2391</f>
        <v/>
      </c>
      <c r="Y2325" s="406" t="str">
        <f>Master!Y2391</f>
        <v/>
      </c>
      <c r="Z2325" s="406" t="str">
        <f>Master!Z2391</f>
        <v/>
      </c>
      <c r="AA2325" s="406" t="str">
        <f>Master!AA2391</f>
        <v/>
      </c>
      <c r="AB2325" s="406" t="str">
        <f>Master!AB2391</f>
        <v/>
      </c>
      <c r="AC2325" s="406" t="str">
        <f>Master!AC2391</f>
        <v/>
      </c>
      <c r="AD2325" s="406" t="str">
        <f>Master!AD2391</f>
        <v/>
      </c>
      <c r="AE2325" s="406" t="str">
        <f>Master!AE2391</f>
        <v/>
      </c>
      <c r="AF2325" s="406" t="str">
        <f>Master!AF2391</f>
        <v/>
      </c>
      <c r="AG2325" s="406" t="str">
        <f>Master!AG2391</f>
        <v/>
      </c>
      <c r="AH2325" s="88" t="str">
        <f>Master!AH2391</f>
        <v/>
      </c>
      <c r="AI2325" s="414" t="str">
        <f>Master!AI2391</f>
        <v/>
      </c>
      <c r="AJ2325" s="406" t="str">
        <f>Master!AJ2391</f>
        <v/>
      </c>
      <c r="AK2325" s="406">
        <f>Master!AK2391</f>
        <v>0</v>
      </c>
      <c r="AL2325" s="88" t="str">
        <f>Master!AL2391</f>
        <v/>
      </c>
      <c r="AM2325" s="416"/>
      <c r="AN2325" s="416"/>
      <c r="AO2325" s="416"/>
      <c r="AP2325" s="416"/>
      <c r="AQ2325" s="416"/>
      <c r="AR2325" s="416">
        <f t="shared" si="10"/>
        <v>0</v>
      </c>
      <c r="AS2325" s="417" t="str">
        <f t="shared" si="11"/>
        <v>#DIV/0!</v>
      </c>
      <c r="AT2325" s="416">
        <f t="shared" si="12"/>
        <v>0</v>
      </c>
      <c r="AU2325" s="417"/>
    </row>
    <row r="2326" hidden="1">
      <c r="A2326" s="88" t="str">
        <f>Master!A2392</f>
        <v>AAR18090</v>
      </c>
      <c r="B2326" s="414" t="str">
        <f>Master!B2392</f>
        <v/>
      </c>
      <c r="C2326" s="414" t="str">
        <f>Master!C2392</f>
        <v/>
      </c>
      <c r="D2326" s="88" t="str">
        <f>Master!D2392</f>
        <v/>
      </c>
      <c r="E2326" s="406" t="str">
        <f>Master!E2392</f>
        <v/>
      </c>
      <c r="F2326" s="406">
        <f>Master!F2392</f>
        <v>0</v>
      </c>
      <c r="G2326" s="88" t="str">
        <f>Master!G2392</f>
        <v/>
      </c>
      <c r="H2326" s="88" t="str">
        <f>Master!H2392</f>
        <v/>
      </c>
      <c r="I2326" s="88" t="str">
        <f>Master!I2392</f>
        <v/>
      </c>
      <c r="J2326" s="88" t="str">
        <f>Master!J2392</f>
        <v>A'CROSS ARTS PTE LTD</v>
      </c>
      <c r="K2326" s="88" t="str">
        <f>Master!K2392</f>
        <v/>
      </c>
      <c r="L2326" s="88" t="str">
        <f>Master!L2392</f>
        <v/>
      </c>
      <c r="M2326" s="88" t="str">
        <f>Master!M2392</f>
        <v/>
      </c>
      <c r="N2326" s="88" t="str">
        <f>Master!N2392</f>
        <v/>
      </c>
      <c r="O2326" s="88" t="str">
        <f>Master!O2392</f>
        <v/>
      </c>
      <c r="P2326" s="88" t="str">
        <f>Master!P2392</f>
        <v/>
      </c>
      <c r="Q2326" s="88" t="str">
        <f>Master!Q2392</f>
        <v/>
      </c>
      <c r="R2326" s="406" t="str">
        <f>Master!R2392</f>
        <v/>
      </c>
      <c r="S2326" s="406">
        <f>Master!S2392</f>
        <v>0</v>
      </c>
      <c r="T2326" s="406" t="str">
        <f>Master!T2392</f>
        <v/>
      </c>
      <c r="U2326" s="406" t="str">
        <f>Master!U2392</f>
        <v/>
      </c>
      <c r="V2326" s="406" t="str">
        <f>Master!V2392</f>
        <v/>
      </c>
      <c r="W2326" s="406" t="str">
        <f>Master!W2392</f>
        <v/>
      </c>
      <c r="X2326" s="406" t="str">
        <f>Master!X2392</f>
        <v/>
      </c>
      <c r="Y2326" s="406" t="str">
        <f>Master!Y2392</f>
        <v/>
      </c>
      <c r="Z2326" s="406" t="str">
        <f>Master!Z2392</f>
        <v/>
      </c>
      <c r="AA2326" s="406" t="str">
        <f>Master!AA2392</f>
        <v/>
      </c>
      <c r="AB2326" s="406" t="str">
        <f>Master!AB2392</f>
        <v/>
      </c>
      <c r="AC2326" s="406" t="str">
        <f>Master!AC2392</f>
        <v/>
      </c>
      <c r="AD2326" s="406" t="str">
        <f>Master!AD2392</f>
        <v/>
      </c>
      <c r="AE2326" s="406" t="str">
        <f>Master!AE2392</f>
        <v/>
      </c>
      <c r="AF2326" s="406" t="str">
        <f>Master!AF2392</f>
        <v/>
      </c>
      <c r="AG2326" s="406" t="str">
        <f>Master!AG2392</f>
        <v/>
      </c>
      <c r="AH2326" s="88" t="str">
        <f>Master!AH2392</f>
        <v/>
      </c>
      <c r="AI2326" s="414" t="str">
        <f>Master!AI2392</f>
        <v/>
      </c>
      <c r="AJ2326" s="406" t="str">
        <f>Master!AJ2392</f>
        <v/>
      </c>
      <c r="AK2326" s="406">
        <f>Master!AK2392</f>
        <v>0</v>
      </c>
      <c r="AL2326" s="88" t="str">
        <f>Master!AL2392</f>
        <v/>
      </c>
      <c r="AM2326" s="416"/>
      <c r="AN2326" s="416"/>
      <c r="AO2326" s="416"/>
      <c r="AP2326" s="416"/>
      <c r="AQ2326" s="416"/>
      <c r="AR2326" s="416">
        <f t="shared" si="10"/>
        <v>0</v>
      </c>
      <c r="AS2326" s="417" t="str">
        <f t="shared" si="11"/>
        <v>#DIV/0!</v>
      </c>
      <c r="AT2326" s="416">
        <f t="shared" si="12"/>
        <v>0</v>
      </c>
      <c r="AU2326" s="417"/>
    </row>
    <row r="2327" hidden="1">
      <c r="A2327" s="88" t="str">
        <f>Master!A2393</f>
        <v>AAR18091</v>
      </c>
      <c r="B2327" s="414" t="str">
        <f>Master!B2393</f>
        <v/>
      </c>
      <c r="C2327" s="414" t="str">
        <f>Master!C2393</f>
        <v/>
      </c>
      <c r="D2327" s="88" t="str">
        <f>Master!D2393</f>
        <v/>
      </c>
      <c r="E2327" s="406" t="str">
        <f>Master!E2393</f>
        <v/>
      </c>
      <c r="F2327" s="406">
        <f>Master!F2393</f>
        <v>0</v>
      </c>
      <c r="G2327" s="88" t="str">
        <f>Master!G2393</f>
        <v/>
      </c>
      <c r="H2327" s="88" t="str">
        <f>Master!H2393</f>
        <v/>
      </c>
      <c r="I2327" s="88" t="str">
        <f>Master!I2393</f>
        <v/>
      </c>
      <c r="J2327" s="88" t="str">
        <f>Master!J2393</f>
        <v>A'CROSS ARTS PTE LTD</v>
      </c>
      <c r="K2327" s="88" t="str">
        <f>Master!K2393</f>
        <v/>
      </c>
      <c r="L2327" s="88" t="str">
        <f>Master!L2393</f>
        <v/>
      </c>
      <c r="M2327" s="88" t="str">
        <f>Master!M2393</f>
        <v/>
      </c>
      <c r="N2327" s="88" t="str">
        <f>Master!N2393</f>
        <v/>
      </c>
      <c r="O2327" s="88" t="str">
        <f>Master!O2393</f>
        <v/>
      </c>
      <c r="P2327" s="88" t="str">
        <f>Master!P2393</f>
        <v/>
      </c>
      <c r="Q2327" s="88" t="str">
        <f>Master!Q2393</f>
        <v/>
      </c>
      <c r="R2327" s="406" t="str">
        <f>Master!R2393</f>
        <v/>
      </c>
      <c r="S2327" s="406">
        <f>Master!S2393</f>
        <v>0</v>
      </c>
      <c r="T2327" s="406" t="str">
        <f>Master!T2393</f>
        <v/>
      </c>
      <c r="U2327" s="406" t="str">
        <f>Master!U2393</f>
        <v/>
      </c>
      <c r="V2327" s="406" t="str">
        <f>Master!V2393</f>
        <v/>
      </c>
      <c r="W2327" s="406" t="str">
        <f>Master!W2393</f>
        <v/>
      </c>
      <c r="X2327" s="406" t="str">
        <f>Master!X2393</f>
        <v/>
      </c>
      <c r="Y2327" s="406" t="str">
        <f>Master!Y2393</f>
        <v/>
      </c>
      <c r="Z2327" s="406" t="str">
        <f>Master!Z2393</f>
        <v/>
      </c>
      <c r="AA2327" s="406" t="str">
        <f>Master!AA2393</f>
        <v/>
      </c>
      <c r="AB2327" s="406" t="str">
        <f>Master!AB2393</f>
        <v/>
      </c>
      <c r="AC2327" s="406" t="str">
        <f>Master!AC2393</f>
        <v/>
      </c>
      <c r="AD2327" s="406" t="str">
        <f>Master!AD2393</f>
        <v/>
      </c>
      <c r="AE2327" s="406" t="str">
        <f>Master!AE2393</f>
        <v/>
      </c>
      <c r="AF2327" s="406" t="str">
        <f>Master!AF2393</f>
        <v/>
      </c>
      <c r="AG2327" s="406" t="str">
        <f>Master!AG2393</f>
        <v/>
      </c>
      <c r="AH2327" s="88" t="str">
        <f>Master!AH2393</f>
        <v/>
      </c>
      <c r="AI2327" s="414" t="str">
        <f>Master!AI2393</f>
        <v/>
      </c>
      <c r="AJ2327" s="406" t="str">
        <f>Master!AJ2393</f>
        <v/>
      </c>
      <c r="AK2327" s="406">
        <f>Master!AK2393</f>
        <v>0</v>
      </c>
      <c r="AL2327" s="88" t="str">
        <f>Master!AL2393</f>
        <v/>
      </c>
      <c r="AM2327" s="416"/>
      <c r="AN2327" s="416"/>
      <c r="AO2327" s="416"/>
      <c r="AP2327" s="416"/>
      <c r="AQ2327" s="416"/>
      <c r="AR2327" s="416">
        <f t="shared" si="10"/>
        <v>0</v>
      </c>
      <c r="AS2327" s="417" t="str">
        <f t="shared" si="11"/>
        <v>#DIV/0!</v>
      </c>
      <c r="AT2327" s="416">
        <f t="shared" si="12"/>
        <v>0</v>
      </c>
      <c r="AU2327" s="417"/>
    </row>
    <row r="2328" hidden="1">
      <c r="A2328" s="88" t="str">
        <f>Master!A2394</f>
        <v>AAR18092</v>
      </c>
      <c r="B2328" s="414" t="str">
        <f>Master!B2394</f>
        <v/>
      </c>
      <c r="C2328" s="414" t="str">
        <f>Master!C2394</f>
        <v/>
      </c>
      <c r="D2328" s="88" t="str">
        <f>Master!D2394</f>
        <v/>
      </c>
      <c r="E2328" s="406" t="str">
        <f>Master!E2394</f>
        <v/>
      </c>
      <c r="F2328" s="406">
        <f>Master!F2394</f>
        <v>0</v>
      </c>
      <c r="G2328" s="88" t="str">
        <f>Master!G2394</f>
        <v/>
      </c>
      <c r="H2328" s="88" t="str">
        <f>Master!H2394</f>
        <v/>
      </c>
      <c r="I2328" s="88" t="str">
        <f>Master!I2394</f>
        <v/>
      </c>
      <c r="J2328" s="88" t="str">
        <f>Master!J2394</f>
        <v>A'CROSS ARTS PTE LTD</v>
      </c>
      <c r="K2328" s="88" t="str">
        <f>Master!K2394</f>
        <v/>
      </c>
      <c r="L2328" s="88" t="str">
        <f>Master!L2394</f>
        <v/>
      </c>
      <c r="M2328" s="88" t="str">
        <f>Master!M2394</f>
        <v/>
      </c>
      <c r="N2328" s="88" t="str">
        <f>Master!N2394</f>
        <v/>
      </c>
      <c r="O2328" s="88" t="str">
        <f>Master!O2394</f>
        <v/>
      </c>
      <c r="P2328" s="88" t="str">
        <f>Master!P2394</f>
        <v/>
      </c>
      <c r="Q2328" s="88" t="str">
        <f>Master!Q2394</f>
        <v/>
      </c>
      <c r="R2328" s="406" t="str">
        <f>Master!R2394</f>
        <v/>
      </c>
      <c r="S2328" s="406">
        <f>Master!S2394</f>
        <v>0</v>
      </c>
      <c r="T2328" s="406" t="str">
        <f>Master!T2394</f>
        <v/>
      </c>
      <c r="U2328" s="406" t="str">
        <f>Master!U2394</f>
        <v/>
      </c>
      <c r="V2328" s="406" t="str">
        <f>Master!V2394</f>
        <v/>
      </c>
      <c r="W2328" s="406" t="str">
        <f>Master!W2394</f>
        <v/>
      </c>
      <c r="X2328" s="406" t="str">
        <f>Master!X2394</f>
        <v/>
      </c>
      <c r="Y2328" s="406" t="str">
        <f>Master!Y2394</f>
        <v/>
      </c>
      <c r="Z2328" s="406" t="str">
        <f>Master!Z2394</f>
        <v/>
      </c>
      <c r="AA2328" s="406" t="str">
        <f>Master!AA2394</f>
        <v/>
      </c>
      <c r="AB2328" s="406" t="str">
        <f>Master!AB2394</f>
        <v/>
      </c>
      <c r="AC2328" s="406" t="str">
        <f>Master!AC2394</f>
        <v/>
      </c>
      <c r="AD2328" s="406" t="str">
        <f>Master!AD2394</f>
        <v/>
      </c>
      <c r="AE2328" s="406" t="str">
        <f>Master!AE2394</f>
        <v/>
      </c>
      <c r="AF2328" s="406" t="str">
        <f>Master!AF2394</f>
        <v/>
      </c>
      <c r="AG2328" s="406" t="str">
        <f>Master!AG2394</f>
        <v/>
      </c>
      <c r="AH2328" s="88" t="str">
        <f>Master!AH2394</f>
        <v/>
      </c>
      <c r="AI2328" s="414" t="str">
        <f>Master!AI2394</f>
        <v/>
      </c>
      <c r="AJ2328" s="406" t="str">
        <f>Master!AJ2394</f>
        <v/>
      </c>
      <c r="AK2328" s="406">
        <f>Master!AK2394</f>
        <v>0</v>
      </c>
      <c r="AL2328" s="88" t="str">
        <f>Master!AL2394</f>
        <v/>
      </c>
      <c r="AM2328" s="416"/>
      <c r="AN2328" s="416"/>
      <c r="AO2328" s="416"/>
      <c r="AP2328" s="416"/>
      <c r="AQ2328" s="416"/>
      <c r="AR2328" s="416">
        <f t="shared" si="10"/>
        <v>0</v>
      </c>
      <c r="AS2328" s="417" t="str">
        <f t="shared" si="11"/>
        <v>#DIV/0!</v>
      </c>
      <c r="AT2328" s="416">
        <f t="shared" si="12"/>
        <v>0</v>
      </c>
      <c r="AU2328" s="417"/>
    </row>
    <row r="2329" hidden="1">
      <c r="A2329" s="88" t="str">
        <f>Master!A2395</f>
        <v>AAR18093</v>
      </c>
      <c r="B2329" s="414" t="str">
        <f>Master!B2395</f>
        <v/>
      </c>
      <c r="C2329" s="414" t="str">
        <f>Master!C2395</f>
        <v/>
      </c>
      <c r="D2329" s="88" t="str">
        <f>Master!D2395</f>
        <v/>
      </c>
      <c r="E2329" s="406" t="str">
        <f>Master!E2395</f>
        <v/>
      </c>
      <c r="F2329" s="406">
        <f>Master!F2395</f>
        <v>0</v>
      </c>
      <c r="G2329" s="88" t="str">
        <f>Master!G2395</f>
        <v/>
      </c>
      <c r="H2329" s="88" t="str">
        <f>Master!H2395</f>
        <v/>
      </c>
      <c r="I2329" s="88" t="str">
        <f>Master!I2395</f>
        <v/>
      </c>
      <c r="J2329" s="88" t="str">
        <f>Master!J2395</f>
        <v>A'CROSS ARTS PTE LTD</v>
      </c>
      <c r="K2329" s="88" t="str">
        <f>Master!K2395</f>
        <v/>
      </c>
      <c r="L2329" s="88" t="str">
        <f>Master!L2395</f>
        <v/>
      </c>
      <c r="M2329" s="88" t="str">
        <f>Master!M2395</f>
        <v/>
      </c>
      <c r="N2329" s="88" t="str">
        <f>Master!N2395</f>
        <v/>
      </c>
      <c r="O2329" s="88" t="str">
        <f>Master!O2395</f>
        <v/>
      </c>
      <c r="P2329" s="88" t="str">
        <f>Master!P2395</f>
        <v/>
      </c>
      <c r="Q2329" s="88" t="str">
        <f>Master!Q2395</f>
        <v/>
      </c>
      <c r="R2329" s="406" t="str">
        <f>Master!R2395</f>
        <v/>
      </c>
      <c r="S2329" s="406">
        <f>Master!S2395</f>
        <v>0</v>
      </c>
      <c r="T2329" s="406" t="str">
        <f>Master!T2395</f>
        <v/>
      </c>
      <c r="U2329" s="406" t="str">
        <f>Master!U2395</f>
        <v/>
      </c>
      <c r="V2329" s="406" t="str">
        <f>Master!V2395</f>
        <v/>
      </c>
      <c r="W2329" s="406" t="str">
        <f>Master!W2395</f>
        <v/>
      </c>
      <c r="X2329" s="406" t="str">
        <f>Master!X2395</f>
        <v/>
      </c>
      <c r="Y2329" s="406" t="str">
        <f>Master!Y2395</f>
        <v/>
      </c>
      <c r="Z2329" s="406" t="str">
        <f>Master!Z2395</f>
        <v/>
      </c>
      <c r="AA2329" s="406" t="str">
        <f>Master!AA2395</f>
        <v/>
      </c>
      <c r="AB2329" s="406" t="str">
        <f>Master!AB2395</f>
        <v/>
      </c>
      <c r="AC2329" s="406" t="str">
        <f>Master!AC2395</f>
        <v/>
      </c>
      <c r="AD2329" s="406" t="str">
        <f>Master!AD2395</f>
        <v/>
      </c>
      <c r="AE2329" s="406" t="str">
        <f>Master!AE2395</f>
        <v/>
      </c>
      <c r="AF2329" s="406" t="str">
        <f>Master!AF2395</f>
        <v/>
      </c>
      <c r="AG2329" s="406" t="str">
        <f>Master!AG2395</f>
        <v/>
      </c>
      <c r="AH2329" s="88" t="str">
        <f>Master!AH2395</f>
        <v/>
      </c>
      <c r="AI2329" s="414" t="str">
        <f>Master!AI2395</f>
        <v/>
      </c>
      <c r="AJ2329" s="406" t="str">
        <f>Master!AJ2395</f>
        <v/>
      </c>
      <c r="AK2329" s="406">
        <f>Master!AK2395</f>
        <v>0</v>
      </c>
      <c r="AL2329" s="88" t="str">
        <f>Master!AL2395</f>
        <v/>
      </c>
      <c r="AM2329" s="416"/>
      <c r="AN2329" s="416"/>
      <c r="AO2329" s="416"/>
      <c r="AP2329" s="416"/>
      <c r="AQ2329" s="416"/>
      <c r="AR2329" s="416">
        <f t="shared" si="10"/>
        <v>0</v>
      </c>
      <c r="AS2329" s="417" t="str">
        <f t="shared" si="11"/>
        <v>#DIV/0!</v>
      </c>
      <c r="AT2329" s="416">
        <f t="shared" si="12"/>
        <v>0</v>
      </c>
      <c r="AU2329" s="417"/>
    </row>
    <row r="2330" hidden="1">
      <c r="A2330" s="88" t="str">
        <f>Master!A2396</f>
        <v>AAR18094</v>
      </c>
      <c r="B2330" s="414" t="str">
        <f>Master!B2396</f>
        <v/>
      </c>
      <c r="C2330" s="414" t="str">
        <f>Master!C2396</f>
        <v/>
      </c>
      <c r="D2330" s="88" t="str">
        <f>Master!D2396</f>
        <v/>
      </c>
      <c r="E2330" s="406" t="str">
        <f>Master!E2396</f>
        <v/>
      </c>
      <c r="F2330" s="406">
        <f>Master!F2396</f>
        <v>0</v>
      </c>
      <c r="G2330" s="88" t="str">
        <f>Master!G2396</f>
        <v/>
      </c>
      <c r="H2330" s="88" t="str">
        <f>Master!H2396</f>
        <v/>
      </c>
      <c r="I2330" s="88" t="str">
        <f>Master!I2396</f>
        <v/>
      </c>
      <c r="J2330" s="88" t="str">
        <f>Master!J2396</f>
        <v>A'CROSS ARTS PTE LTD</v>
      </c>
      <c r="K2330" s="88" t="str">
        <f>Master!K2396</f>
        <v/>
      </c>
      <c r="L2330" s="88" t="str">
        <f>Master!L2396</f>
        <v/>
      </c>
      <c r="M2330" s="88" t="str">
        <f>Master!M2396</f>
        <v/>
      </c>
      <c r="N2330" s="88" t="str">
        <f>Master!N2396</f>
        <v/>
      </c>
      <c r="O2330" s="88" t="str">
        <f>Master!O2396</f>
        <v/>
      </c>
      <c r="P2330" s="88" t="str">
        <f>Master!P2396</f>
        <v/>
      </c>
      <c r="Q2330" s="88" t="str">
        <f>Master!Q2396</f>
        <v/>
      </c>
      <c r="R2330" s="406" t="str">
        <f>Master!R2396</f>
        <v/>
      </c>
      <c r="S2330" s="406">
        <f>Master!S2396</f>
        <v>0</v>
      </c>
      <c r="T2330" s="406" t="str">
        <f>Master!T2396</f>
        <v/>
      </c>
      <c r="U2330" s="406" t="str">
        <f>Master!U2396</f>
        <v/>
      </c>
      <c r="V2330" s="406" t="str">
        <f>Master!V2396</f>
        <v/>
      </c>
      <c r="W2330" s="406" t="str">
        <f>Master!W2396</f>
        <v/>
      </c>
      <c r="X2330" s="406" t="str">
        <f>Master!X2396</f>
        <v/>
      </c>
      <c r="Y2330" s="406" t="str">
        <f>Master!Y2396</f>
        <v/>
      </c>
      <c r="Z2330" s="406" t="str">
        <f>Master!Z2396</f>
        <v/>
      </c>
      <c r="AA2330" s="406" t="str">
        <f>Master!AA2396</f>
        <v/>
      </c>
      <c r="AB2330" s="406" t="str">
        <f>Master!AB2396</f>
        <v/>
      </c>
      <c r="AC2330" s="406" t="str">
        <f>Master!AC2396</f>
        <v/>
      </c>
      <c r="AD2330" s="406" t="str">
        <f>Master!AD2396</f>
        <v/>
      </c>
      <c r="AE2330" s="406" t="str">
        <f>Master!AE2396</f>
        <v/>
      </c>
      <c r="AF2330" s="406" t="str">
        <f>Master!AF2396</f>
        <v/>
      </c>
      <c r="AG2330" s="406" t="str">
        <f>Master!AG2396</f>
        <v/>
      </c>
      <c r="AH2330" s="88" t="str">
        <f>Master!AH2396</f>
        <v/>
      </c>
      <c r="AI2330" s="414" t="str">
        <f>Master!AI2396</f>
        <v/>
      </c>
      <c r="AJ2330" s="406" t="str">
        <f>Master!AJ2396</f>
        <v/>
      </c>
      <c r="AK2330" s="406">
        <f>Master!AK2396</f>
        <v>0</v>
      </c>
      <c r="AL2330" s="88" t="str">
        <f>Master!AL2396</f>
        <v/>
      </c>
      <c r="AM2330" s="416"/>
      <c r="AN2330" s="416"/>
      <c r="AO2330" s="416"/>
      <c r="AP2330" s="416"/>
      <c r="AQ2330" s="416"/>
      <c r="AR2330" s="416">
        <f t="shared" si="10"/>
        <v>0</v>
      </c>
      <c r="AS2330" s="417" t="str">
        <f t="shared" si="11"/>
        <v>#DIV/0!</v>
      </c>
      <c r="AT2330" s="416">
        <f t="shared" si="12"/>
        <v>0</v>
      </c>
      <c r="AU2330" s="417"/>
    </row>
    <row r="2331" hidden="1">
      <c r="A2331" s="88" t="str">
        <f>Master!A2397</f>
        <v>AAR18095</v>
      </c>
      <c r="B2331" s="414" t="str">
        <f>Master!B2397</f>
        <v/>
      </c>
      <c r="C2331" s="414" t="str">
        <f>Master!C2397</f>
        <v/>
      </c>
      <c r="D2331" s="88" t="str">
        <f>Master!D2397</f>
        <v/>
      </c>
      <c r="E2331" s="406" t="str">
        <f>Master!E2397</f>
        <v/>
      </c>
      <c r="F2331" s="406">
        <f>Master!F2397</f>
        <v>0</v>
      </c>
      <c r="G2331" s="88" t="str">
        <f>Master!G2397</f>
        <v/>
      </c>
      <c r="H2331" s="88" t="str">
        <f>Master!H2397</f>
        <v/>
      </c>
      <c r="I2331" s="88" t="str">
        <f>Master!I2397</f>
        <v/>
      </c>
      <c r="J2331" s="88" t="str">
        <f>Master!J2397</f>
        <v>A'CROSS ARTS PTE LTD</v>
      </c>
      <c r="K2331" s="88" t="str">
        <f>Master!K2397</f>
        <v/>
      </c>
      <c r="L2331" s="88" t="str">
        <f>Master!L2397</f>
        <v/>
      </c>
      <c r="M2331" s="88" t="str">
        <f>Master!M2397</f>
        <v/>
      </c>
      <c r="N2331" s="88" t="str">
        <f>Master!N2397</f>
        <v/>
      </c>
      <c r="O2331" s="88" t="str">
        <f>Master!O2397</f>
        <v/>
      </c>
      <c r="P2331" s="88" t="str">
        <f>Master!P2397</f>
        <v/>
      </c>
      <c r="Q2331" s="88" t="str">
        <f>Master!Q2397</f>
        <v/>
      </c>
      <c r="R2331" s="406" t="str">
        <f>Master!R2397</f>
        <v/>
      </c>
      <c r="S2331" s="406">
        <f>Master!S2397</f>
        <v>0</v>
      </c>
      <c r="T2331" s="406" t="str">
        <f>Master!T2397</f>
        <v/>
      </c>
      <c r="U2331" s="406" t="str">
        <f>Master!U2397</f>
        <v/>
      </c>
      <c r="V2331" s="406" t="str">
        <f>Master!V2397</f>
        <v/>
      </c>
      <c r="W2331" s="406" t="str">
        <f>Master!W2397</f>
        <v/>
      </c>
      <c r="X2331" s="406" t="str">
        <f>Master!X2397</f>
        <v/>
      </c>
      <c r="Y2331" s="406" t="str">
        <f>Master!Y2397</f>
        <v/>
      </c>
      <c r="Z2331" s="406" t="str">
        <f>Master!Z2397</f>
        <v/>
      </c>
      <c r="AA2331" s="406" t="str">
        <f>Master!AA2397</f>
        <v/>
      </c>
      <c r="AB2331" s="406" t="str">
        <f>Master!AB2397</f>
        <v/>
      </c>
      <c r="AC2331" s="406" t="str">
        <f>Master!AC2397</f>
        <v/>
      </c>
      <c r="AD2331" s="406" t="str">
        <f>Master!AD2397</f>
        <v/>
      </c>
      <c r="AE2331" s="406" t="str">
        <f>Master!AE2397</f>
        <v/>
      </c>
      <c r="AF2331" s="406" t="str">
        <f>Master!AF2397</f>
        <v/>
      </c>
      <c r="AG2331" s="406" t="str">
        <f>Master!AG2397</f>
        <v/>
      </c>
      <c r="AH2331" s="88" t="str">
        <f>Master!AH2397</f>
        <v/>
      </c>
      <c r="AI2331" s="414" t="str">
        <f>Master!AI2397</f>
        <v/>
      </c>
      <c r="AJ2331" s="406" t="str">
        <f>Master!AJ2397</f>
        <v/>
      </c>
      <c r="AK2331" s="406">
        <f>Master!AK2397</f>
        <v>0</v>
      </c>
      <c r="AL2331" s="88" t="str">
        <f>Master!AL2397</f>
        <v/>
      </c>
      <c r="AM2331" s="416"/>
      <c r="AN2331" s="416"/>
      <c r="AO2331" s="416"/>
      <c r="AP2331" s="416"/>
      <c r="AQ2331" s="416"/>
      <c r="AR2331" s="416">
        <f t="shared" si="10"/>
        <v>0</v>
      </c>
      <c r="AS2331" s="417" t="str">
        <f t="shared" si="11"/>
        <v>#DIV/0!</v>
      </c>
      <c r="AT2331" s="416">
        <f t="shared" si="12"/>
        <v>0</v>
      </c>
      <c r="AU2331" s="417"/>
    </row>
    <row r="2332" hidden="1">
      <c r="A2332" s="88" t="str">
        <f>Master!A2398</f>
        <v>AAR18096</v>
      </c>
      <c r="B2332" s="414" t="str">
        <f>Master!B2398</f>
        <v/>
      </c>
      <c r="C2332" s="414" t="str">
        <f>Master!C2398</f>
        <v/>
      </c>
      <c r="D2332" s="88" t="str">
        <f>Master!D2398</f>
        <v/>
      </c>
      <c r="E2332" s="406" t="str">
        <f>Master!E2398</f>
        <v/>
      </c>
      <c r="F2332" s="406">
        <f>Master!F2398</f>
        <v>0</v>
      </c>
      <c r="G2332" s="88" t="str">
        <f>Master!G2398</f>
        <v/>
      </c>
      <c r="H2332" s="88" t="str">
        <f>Master!H2398</f>
        <v/>
      </c>
      <c r="I2332" s="88" t="str">
        <f>Master!I2398</f>
        <v/>
      </c>
      <c r="J2332" s="88" t="str">
        <f>Master!J2398</f>
        <v>A'CROSS ARTS PTE LTD</v>
      </c>
      <c r="K2332" s="88" t="str">
        <f>Master!K2398</f>
        <v/>
      </c>
      <c r="L2332" s="88" t="str">
        <f>Master!L2398</f>
        <v/>
      </c>
      <c r="M2332" s="88" t="str">
        <f>Master!M2398</f>
        <v/>
      </c>
      <c r="N2332" s="88" t="str">
        <f>Master!N2398</f>
        <v/>
      </c>
      <c r="O2332" s="88" t="str">
        <f>Master!O2398</f>
        <v/>
      </c>
      <c r="P2332" s="88" t="str">
        <f>Master!P2398</f>
        <v/>
      </c>
      <c r="Q2332" s="88" t="str">
        <f>Master!Q2398</f>
        <v/>
      </c>
      <c r="R2332" s="406" t="str">
        <f>Master!R2398</f>
        <v/>
      </c>
      <c r="S2332" s="406">
        <f>Master!S2398</f>
        <v>0</v>
      </c>
      <c r="T2332" s="406" t="str">
        <f>Master!T2398</f>
        <v/>
      </c>
      <c r="U2332" s="406" t="str">
        <f>Master!U2398</f>
        <v/>
      </c>
      <c r="V2332" s="406" t="str">
        <f>Master!V2398</f>
        <v/>
      </c>
      <c r="W2332" s="406" t="str">
        <f>Master!W2398</f>
        <v/>
      </c>
      <c r="X2332" s="406" t="str">
        <f>Master!X2398</f>
        <v/>
      </c>
      <c r="Y2332" s="406" t="str">
        <f>Master!Y2398</f>
        <v/>
      </c>
      <c r="Z2332" s="406" t="str">
        <f>Master!Z2398</f>
        <v/>
      </c>
      <c r="AA2332" s="406" t="str">
        <f>Master!AA2398</f>
        <v/>
      </c>
      <c r="AB2332" s="406" t="str">
        <f>Master!AB2398</f>
        <v/>
      </c>
      <c r="AC2332" s="406" t="str">
        <f>Master!AC2398</f>
        <v/>
      </c>
      <c r="AD2332" s="406" t="str">
        <f>Master!AD2398</f>
        <v/>
      </c>
      <c r="AE2332" s="406" t="str">
        <f>Master!AE2398</f>
        <v/>
      </c>
      <c r="AF2332" s="406" t="str">
        <f>Master!AF2398</f>
        <v/>
      </c>
      <c r="AG2332" s="406" t="str">
        <f>Master!AG2398</f>
        <v/>
      </c>
      <c r="AH2332" s="88" t="str">
        <f>Master!AH2398</f>
        <v/>
      </c>
      <c r="AI2332" s="414" t="str">
        <f>Master!AI2398</f>
        <v/>
      </c>
      <c r="AJ2332" s="406" t="str">
        <f>Master!AJ2398</f>
        <v/>
      </c>
      <c r="AK2332" s="406">
        <f>Master!AK2398</f>
        <v>0</v>
      </c>
      <c r="AL2332" s="88" t="str">
        <f>Master!AL2398</f>
        <v/>
      </c>
      <c r="AM2332" s="416"/>
      <c r="AN2332" s="416"/>
      <c r="AO2332" s="416"/>
      <c r="AP2332" s="416"/>
      <c r="AQ2332" s="416"/>
      <c r="AR2332" s="416">
        <f t="shared" si="10"/>
        <v>0</v>
      </c>
      <c r="AS2332" s="417" t="str">
        <f t="shared" si="11"/>
        <v>#DIV/0!</v>
      </c>
      <c r="AT2332" s="416">
        <f t="shared" si="12"/>
        <v>0</v>
      </c>
      <c r="AU2332" s="417"/>
    </row>
    <row r="2333" hidden="1">
      <c r="A2333" s="88" t="str">
        <f>Master!A2399</f>
        <v>AAR18097</v>
      </c>
      <c r="B2333" s="414" t="str">
        <f>Master!B2399</f>
        <v/>
      </c>
      <c r="C2333" s="414" t="str">
        <f>Master!C2399</f>
        <v/>
      </c>
      <c r="D2333" s="88" t="str">
        <f>Master!D2399</f>
        <v/>
      </c>
      <c r="E2333" s="406" t="str">
        <f>Master!E2399</f>
        <v/>
      </c>
      <c r="F2333" s="406">
        <f>Master!F2399</f>
        <v>0</v>
      </c>
      <c r="G2333" s="88" t="str">
        <f>Master!G2399</f>
        <v/>
      </c>
      <c r="H2333" s="88" t="str">
        <f>Master!H2399</f>
        <v/>
      </c>
      <c r="I2333" s="88" t="str">
        <f>Master!I2399</f>
        <v/>
      </c>
      <c r="J2333" s="88" t="str">
        <f>Master!J2399</f>
        <v>A'CROSS ARTS PTE LTD</v>
      </c>
      <c r="K2333" s="88" t="str">
        <f>Master!K2399</f>
        <v/>
      </c>
      <c r="L2333" s="88" t="str">
        <f>Master!L2399</f>
        <v/>
      </c>
      <c r="M2333" s="88" t="str">
        <f>Master!M2399</f>
        <v/>
      </c>
      <c r="N2333" s="88" t="str">
        <f>Master!N2399</f>
        <v/>
      </c>
      <c r="O2333" s="88" t="str">
        <f>Master!O2399</f>
        <v/>
      </c>
      <c r="P2333" s="88" t="str">
        <f>Master!P2399</f>
        <v/>
      </c>
      <c r="Q2333" s="88" t="str">
        <f>Master!Q2399</f>
        <v/>
      </c>
      <c r="R2333" s="406" t="str">
        <f>Master!R2399</f>
        <v/>
      </c>
      <c r="S2333" s="406">
        <f>Master!S2399</f>
        <v>0</v>
      </c>
      <c r="T2333" s="406" t="str">
        <f>Master!T2399</f>
        <v/>
      </c>
      <c r="U2333" s="406" t="str">
        <f>Master!U2399</f>
        <v/>
      </c>
      <c r="V2333" s="406" t="str">
        <f>Master!V2399</f>
        <v/>
      </c>
      <c r="W2333" s="406" t="str">
        <f>Master!W2399</f>
        <v/>
      </c>
      <c r="X2333" s="406" t="str">
        <f>Master!X2399</f>
        <v/>
      </c>
      <c r="Y2333" s="406" t="str">
        <f>Master!Y2399</f>
        <v/>
      </c>
      <c r="Z2333" s="406" t="str">
        <f>Master!Z2399</f>
        <v/>
      </c>
      <c r="AA2333" s="406" t="str">
        <f>Master!AA2399</f>
        <v/>
      </c>
      <c r="AB2333" s="406" t="str">
        <f>Master!AB2399</f>
        <v/>
      </c>
      <c r="AC2333" s="406" t="str">
        <f>Master!AC2399</f>
        <v/>
      </c>
      <c r="AD2333" s="406" t="str">
        <f>Master!AD2399</f>
        <v/>
      </c>
      <c r="AE2333" s="406" t="str">
        <f>Master!AE2399</f>
        <v/>
      </c>
      <c r="AF2333" s="406" t="str">
        <f>Master!AF2399</f>
        <v/>
      </c>
      <c r="AG2333" s="406" t="str">
        <f>Master!AG2399</f>
        <v/>
      </c>
      <c r="AH2333" s="88" t="str">
        <f>Master!AH2399</f>
        <v/>
      </c>
      <c r="AI2333" s="414" t="str">
        <f>Master!AI2399</f>
        <v/>
      </c>
      <c r="AJ2333" s="406" t="str">
        <f>Master!AJ2399</f>
        <v/>
      </c>
      <c r="AK2333" s="406">
        <f>Master!AK2399</f>
        <v>0</v>
      </c>
      <c r="AL2333" s="88" t="str">
        <f>Master!AL2399</f>
        <v/>
      </c>
      <c r="AM2333" s="416"/>
      <c r="AN2333" s="416"/>
      <c r="AO2333" s="416"/>
      <c r="AP2333" s="416"/>
      <c r="AQ2333" s="416"/>
      <c r="AR2333" s="416">
        <f t="shared" si="10"/>
        <v>0</v>
      </c>
      <c r="AS2333" s="417" t="str">
        <f t="shared" si="11"/>
        <v>#DIV/0!</v>
      </c>
      <c r="AT2333" s="416">
        <f t="shared" si="12"/>
        <v>0</v>
      </c>
      <c r="AU2333" s="417"/>
    </row>
    <row r="2334" hidden="1">
      <c r="A2334" s="88" t="str">
        <f>Master!A2400</f>
        <v>AAR18098</v>
      </c>
      <c r="B2334" s="414" t="str">
        <f>Master!B2400</f>
        <v/>
      </c>
      <c r="C2334" s="414" t="str">
        <f>Master!C2400</f>
        <v/>
      </c>
      <c r="D2334" s="88" t="str">
        <f>Master!D2400</f>
        <v/>
      </c>
      <c r="E2334" s="406" t="str">
        <f>Master!E2400</f>
        <v/>
      </c>
      <c r="F2334" s="406">
        <f>Master!F2400</f>
        <v>0</v>
      </c>
      <c r="G2334" s="88" t="str">
        <f>Master!G2400</f>
        <v/>
      </c>
      <c r="H2334" s="88" t="str">
        <f>Master!H2400</f>
        <v/>
      </c>
      <c r="I2334" s="88" t="str">
        <f>Master!I2400</f>
        <v/>
      </c>
      <c r="J2334" s="88" t="str">
        <f>Master!J2400</f>
        <v>A'CROSS ARTS PTE LTD</v>
      </c>
      <c r="K2334" s="88" t="str">
        <f>Master!K2400</f>
        <v/>
      </c>
      <c r="L2334" s="88" t="str">
        <f>Master!L2400</f>
        <v/>
      </c>
      <c r="M2334" s="88" t="str">
        <f>Master!M2400</f>
        <v/>
      </c>
      <c r="N2334" s="88" t="str">
        <f>Master!N2400</f>
        <v/>
      </c>
      <c r="O2334" s="88" t="str">
        <f>Master!O2400</f>
        <v/>
      </c>
      <c r="P2334" s="88" t="str">
        <f>Master!P2400</f>
        <v/>
      </c>
      <c r="Q2334" s="88" t="str">
        <f>Master!Q2400</f>
        <v/>
      </c>
      <c r="R2334" s="406" t="str">
        <f>Master!R2400</f>
        <v/>
      </c>
      <c r="S2334" s="406">
        <f>Master!S2400</f>
        <v>0</v>
      </c>
      <c r="T2334" s="406" t="str">
        <f>Master!T2400</f>
        <v/>
      </c>
      <c r="U2334" s="406" t="str">
        <f>Master!U2400</f>
        <v/>
      </c>
      <c r="V2334" s="406" t="str">
        <f>Master!V2400</f>
        <v/>
      </c>
      <c r="W2334" s="406" t="str">
        <f>Master!W2400</f>
        <v/>
      </c>
      <c r="X2334" s="406" t="str">
        <f>Master!X2400</f>
        <v/>
      </c>
      <c r="Y2334" s="406" t="str">
        <f>Master!Y2400</f>
        <v/>
      </c>
      <c r="Z2334" s="406" t="str">
        <f>Master!Z2400</f>
        <v/>
      </c>
      <c r="AA2334" s="406" t="str">
        <f>Master!AA2400</f>
        <v/>
      </c>
      <c r="AB2334" s="406" t="str">
        <f>Master!AB2400</f>
        <v/>
      </c>
      <c r="AC2334" s="406" t="str">
        <f>Master!AC2400</f>
        <v/>
      </c>
      <c r="AD2334" s="406" t="str">
        <f>Master!AD2400</f>
        <v/>
      </c>
      <c r="AE2334" s="406" t="str">
        <f>Master!AE2400</f>
        <v/>
      </c>
      <c r="AF2334" s="406" t="str">
        <f>Master!AF2400</f>
        <v/>
      </c>
      <c r="AG2334" s="406" t="str">
        <f>Master!AG2400</f>
        <v/>
      </c>
      <c r="AH2334" s="88" t="str">
        <f>Master!AH2400</f>
        <v/>
      </c>
      <c r="AI2334" s="414" t="str">
        <f>Master!AI2400</f>
        <v/>
      </c>
      <c r="AJ2334" s="406" t="str">
        <f>Master!AJ2400</f>
        <v/>
      </c>
      <c r="AK2334" s="406">
        <f>Master!AK2400</f>
        <v>0</v>
      </c>
      <c r="AL2334" s="88" t="str">
        <f>Master!AL2400</f>
        <v/>
      </c>
      <c r="AM2334" s="416"/>
      <c r="AN2334" s="416"/>
      <c r="AO2334" s="416"/>
      <c r="AP2334" s="416"/>
      <c r="AQ2334" s="416"/>
      <c r="AR2334" s="416">
        <f t="shared" si="10"/>
        <v>0</v>
      </c>
      <c r="AS2334" s="417" t="str">
        <f t="shared" si="11"/>
        <v>#DIV/0!</v>
      </c>
      <c r="AT2334" s="416">
        <f t="shared" si="12"/>
        <v>0</v>
      </c>
      <c r="AU2334" s="417"/>
    </row>
    <row r="2335" hidden="1">
      <c r="A2335" s="88" t="str">
        <f>Master!A2401</f>
        <v>AAR18099</v>
      </c>
      <c r="B2335" s="414" t="str">
        <f>Master!B2401</f>
        <v/>
      </c>
      <c r="C2335" s="414" t="str">
        <f>Master!C2401</f>
        <v/>
      </c>
      <c r="D2335" s="88" t="str">
        <f>Master!D2401</f>
        <v/>
      </c>
      <c r="E2335" s="406" t="str">
        <f>Master!E2401</f>
        <v/>
      </c>
      <c r="F2335" s="406">
        <f>Master!F2401</f>
        <v>0</v>
      </c>
      <c r="G2335" s="88" t="str">
        <f>Master!G2401</f>
        <v/>
      </c>
      <c r="H2335" s="88" t="str">
        <f>Master!H2401</f>
        <v/>
      </c>
      <c r="I2335" s="88" t="str">
        <f>Master!I2401</f>
        <v/>
      </c>
      <c r="J2335" s="88" t="str">
        <f>Master!J2401</f>
        <v>A'CROSS ARTS PTE LTD</v>
      </c>
      <c r="K2335" s="88" t="str">
        <f>Master!K2401</f>
        <v/>
      </c>
      <c r="L2335" s="88" t="str">
        <f>Master!L2401</f>
        <v/>
      </c>
      <c r="M2335" s="88" t="str">
        <f>Master!M2401</f>
        <v/>
      </c>
      <c r="N2335" s="88" t="str">
        <f>Master!N2401</f>
        <v/>
      </c>
      <c r="O2335" s="88" t="str">
        <f>Master!O2401</f>
        <v/>
      </c>
      <c r="P2335" s="88" t="str">
        <f>Master!P2401</f>
        <v/>
      </c>
      <c r="Q2335" s="88" t="str">
        <f>Master!Q2401</f>
        <v/>
      </c>
      <c r="R2335" s="406" t="str">
        <f>Master!R2401</f>
        <v/>
      </c>
      <c r="S2335" s="406">
        <f>Master!S2401</f>
        <v>0</v>
      </c>
      <c r="T2335" s="406" t="str">
        <f>Master!T2401</f>
        <v/>
      </c>
      <c r="U2335" s="406" t="str">
        <f>Master!U2401</f>
        <v/>
      </c>
      <c r="V2335" s="406" t="str">
        <f>Master!V2401</f>
        <v/>
      </c>
      <c r="W2335" s="406" t="str">
        <f>Master!W2401</f>
        <v/>
      </c>
      <c r="X2335" s="406" t="str">
        <f>Master!X2401</f>
        <v/>
      </c>
      <c r="Y2335" s="406" t="str">
        <f>Master!Y2401</f>
        <v/>
      </c>
      <c r="Z2335" s="406" t="str">
        <f>Master!Z2401</f>
        <v/>
      </c>
      <c r="AA2335" s="406" t="str">
        <f>Master!AA2401</f>
        <v/>
      </c>
      <c r="AB2335" s="406" t="str">
        <f>Master!AB2401</f>
        <v/>
      </c>
      <c r="AC2335" s="406" t="str">
        <f>Master!AC2401</f>
        <v/>
      </c>
      <c r="AD2335" s="406" t="str">
        <f>Master!AD2401</f>
        <v/>
      </c>
      <c r="AE2335" s="406" t="str">
        <f>Master!AE2401</f>
        <v/>
      </c>
      <c r="AF2335" s="406" t="str">
        <f>Master!AF2401</f>
        <v/>
      </c>
      <c r="AG2335" s="406" t="str">
        <f>Master!AG2401</f>
        <v/>
      </c>
      <c r="AH2335" s="88" t="str">
        <f>Master!AH2401</f>
        <v/>
      </c>
      <c r="AI2335" s="414" t="str">
        <f>Master!AI2401</f>
        <v/>
      </c>
      <c r="AJ2335" s="406" t="str">
        <f>Master!AJ2401</f>
        <v/>
      </c>
      <c r="AK2335" s="406">
        <f>Master!AK2401</f>
        <v>0</v>
      </c>
      <c r="AL2335" s="88" t="str">
        <f>Master!AL2401</f>
        <v/>
      </c>
      <c r="AM2335" s="416"/>
      <c r="AN2335" s="416"/>
      <c r="AO2335" s="416"/>
      <c r="AP2335" s="416"/>
      <c r="AQ2335" s="416"/>
      <c r="AR2335" s="416">
        <f t="shared" si="10"/>
        <v>0</v>
      </c>
      <c r="AS2335" s="417" t="str">
        <f t="shared" si="11"/>
        <v>#DIV/0!</v>
      </c>
      <c r="AT2335" s="416">
        <f t="shared" si="12"/>
        <v>0</v>
      </c>
      <c r="AU2335" s="417"/>
    </row>
    <row r="2336" hidden="1">
      <c r="A2336" s="88" t="str">
        <f>Master!A2402</f>
        <v>AAR18100</v>
      </c>
      <c r="B2336" s="414" t="str">
        <f>Master!B2402</f>
        <v/>
      </c>
      <c r="C2336" s="414" t="str">
        <f>Master!C2402</f>
        <v/>
      </c>
      <c r="D2336" s="88" t="str">
        <f>Master!D2402</f>
        <v/>
      </c>
      <c r="E2336" s="406" t="str">
        <f>Master!E2402</f>
        <v/>
      </c>
      <c r="F2336" s="406">
        <f>Master!F2402</f>
        <v>0</v>
      </c>
      <c r="G2336" s="88" t="str">
        <f>Master!G2402</f>
        <v/>
      </c>
      <c r="H2336" s="88" t="str">
        <f>Master!H2402</f>
        <v/>
      </c>
      <c r="I2336" s="88" t="str">
        <f>Master!I2402</f>
        <v/>
      </c>
      <c r="J2336" s="88" t="str">
        <f>Master!J2402</f>
        <v>A'CROSS ARTS PTE LTD</v>
      </c>
      <c r="K2336" s="88" t="str">
        <f>Master!K2402</f>
        <v/>
      </c>
      <c r="L2336" s="88" t="str">
        <f>Master!L2402</f>
        <v/>
      </c>
      <c r="M2336" s="88" t="str">
        <f>Master!M2402</f>
        <v/>
      </c>
      <c r="N2336" s="88" t="str">
        <f>Master!N2402</f>
        <v/>
      </c>
      <c r="O2336" s="88" t="str">
        <f>Master!O2402</f>
        <v/>
      </c>
      <c r="P2336" s="88" t="str">
        <f>Master!P2402</f>
        <v/>
      </c>
      <c r="Q2336" s="88" t="str">
        <f>Master!Q2402</f>
        <v/>
      </c>
      <c r="R2336" s="406" t="str">
        <f>Master!R2402</f>
        <v/>
      </c>
      <c r="S2336" s="406">
        <f>Master!S2402</f>
        <v>0</v>
      </c>
      <c r="T2336" s="406" t="str">
        <f>Master!T2402</f>
        <v/>
      </c>
      <c r="U2336" s="406" t="str">
        <f>Master!U2402</f>
        <v/>
      </c>
      <c r="V2336" s="406" t="str">
        <f>Master!V2402</f>
        <v/>
      </c>
      <c r="W2336" s="406" t="str">
        <f>Master!W2402</f>
        <v/>
      </c>
      <c r="X2336" s="406" t="str">
        <f>Master!X2402</f>
        <v/>
      </c>
      <c r="Y2336" s="406" t="str">
        <f>Master!Y2402</f>
        <v/>
      </c>
      <c r="Z2336" s="406" t="str">
        <f>Master!Z2402</f>
        <v/>
      </c>
      <c r="AA2336" s="406" t="str">
        <f>Master!AA2402</f>
        <v/>
      </c>
      <c r="AB2336" s="406" t="str">
        <f>Master!AB2402</f>
        <v/>
      </c>
      <c r="AC2336" s="406" t="str">
        <f>Master!AC2402</f>
        <v/>
      </c>
      <c r="AD2336" s="406" t="str">
        <f>Master!AD2402</f>
        <v/>
      </c>
      <c r="AE2336" s="406" t="str">
        <f>Master!AE2402</f>
        <v/>
      </c>
      <c r="AF2336" s="406" t="str">
        <f>Master!AF2402</f>
        <v/>
      </c>
      <c r="AG2336" s="406" t="str">
        <f>Master!AG2402</f>
        <v/>
      </c>
      <c r="AH2336" s="88" t="str">
        <f>Master!AH2402</f>
        <v/>
      </c>
      <c r="AI2336" s="414" t="str">
        <f>Master!AI2402</f>
        <v/>
      </c>
      <c r="AJ2336" s="406" t="str">
        <f>Master!AJ2402</f>
        <v/>
      </c>
      <c r="AK2336" s="406">
        <f>Master!AK2402</f>
        <v>0</v>
      </c>
      <c r="AL2336" s="88" t="str">
        <f>Master!AL2402</f>
        <v/>
      </c>
      <c r="AM2336" s="416"/>
      <c r="AN2336" s="416"/>
      <c r="AO2336" s="416"/>
      <c r="AP2336" s="416"/>
      <c r="AQ2336" s="416"/>
      <c r="AR2336" s="416">
        <f t="shared" si="10"/>
        <v>0</v>
      </c>
      <c r="AS2336" s="417" t="str">
        <f t="shared" si="11"/>
        <v>#DIV/0!</v>
      </c>
      <c r="AT2336" s="416">
        <f t="shared" si="12"/>
        <v>0</v>
      </c>
      <c r="AU2336" s="417"/>
    </row>
    <row r="2337" hidden="1">
      <c r="A2337" s="88" t="str">
        <f>Master!A2403</f>
        <v>AAR18101</v>
      </c>
      <c r="B2337" s="414" t="str">
        <f>Master!B2403</f>
        <v/>
      </c>
      <c r="C2337" s="414" t="str">
        <f>Master!C2403</f>
        <v/>
      </c>
      <c r="D2337" s="88" t="str">
        <f>Master!D2403</f>
        <v/>
      </c>
      <c r="E2337" s="406" t="str">
        <f>Master!E2403</f>
        <v/>
      </c>
      <c r="F2337" s="406">
        <f>Master!F2403</f>
        <v>0</v>
      </c>
      <c r="G2337" s="88" t="str">
        <f>Master!G2403</f>
        <v/>
      </c>
      <c r="H2337" s="88" t="str">
        <f>Master!H2403</f>
        <v/>
      </c>
      <c r="I2337" s="88" t="str">
        <f>Master!I2403</f>
        <v/>
      </c>
      <c r="J2337" s="88" t="str">
        <f>Master!J2403</f>
        <v>A'CROSS ARTS PTE LTD</v>
      </c>
      <c r="K2337" s="88" t="str">
        <f>Master!K2403</f>
        <v/>
      </c>
      <c r="L2337" s="88" t="str">
        <f>Master!L2403</f>
        <v/>
      </c>
      <c r="M2337" s="88" t="str">
        <f>Master!M2403</f>
        <v/>
      </c>
      <c r="N2337" s="88" t="str">
        <f>Master!N2403</f>
        <v/>
      </c>
      <c r="O2337" s="88" t="str">
        <f>Master!O2403</f>
        <v/>
      </c>
      <c r="P2337" s="88" t="str">
        <f>Master!P2403</f>
        <v/>
      </c>
      <c r="Q2337" s="88" t="str">
        <f>Master!Q2403</f>
        <v/>
      </c>
      <c r="R2337" s="406" t="str">
        <f>Master!R2403</f>
        <v/>
      </c>
      <c r="S2337" s="406">
        <f>Master!S2403</f>
        <v>0</v>
      </c>
      <c r="T2337" s="406" t="str">
        <f>Master!T2403</f>
        <v/>
      </c>
      <c r="U2337" s="406" t="str">
        <f>Master!U2403</f>
        <v/>
      </c>
      <c r="V2337" s="406" t="str">
        <f>Master!V2403</f>
        <v/>
      </c>
      <c r="W2337" s="406" t="str">
        <f>Master!W2403</f>
        <v/>
      </c>
      <c r="X2337" s="406" t="str">
        <f>Master!X2403</f>
        <v/>
      </c>
      <c r="Y2337" s="406" t="str">
        <f>Master!Y2403</f>
        <v/>
      </c>
      <c r="Z2337" s="406" t="str">
        <f>Master!Z2403</f>
        <v/>
      </c>
      <c r="AA2337" s="406" t="str">
        <f>Master!AA2403</f>
        <v/>
      </c>
      <c r="AB2337" s="406" t="str">
        <f>Master!AB2403</f>
        <v/>
      </c>
      <c r="AC2337" s="406" t="str">
        <f>Master!AC2403</f>
        <v/>
      </c>
      <c r="AD2337" s="406" t="str">
        <f>Master!AD2403</f>
        <v/>
      </c>
      <c r="AE2337" s="406" t="str">
        <f>Master!AE2403</f>
        <v/>
      </c>
      <c r="AF2337" s="406" t="str">
        <f>Master!AF2403</f>
        <v/>
      </c>
      <c r="AG2337" s="406" t="str">
        <f>Master!AG2403</f>
        <v/>
      </c>
      <c r="AH2337" s="88" t="str">
        <f>Master!AH2403</f>
        <v/>
      </c>
      <c r="AI2337" s="414" t="str">
        <f>Master!AI2403</f>
        <v/>
      </c>
      <c r="AJ2337" s="406" t="str">
        <f>Master!AJ2403</f>
        <v/>
      </c>
      <c r="AK2337" s="406">
        <f>Master!AK2403</f>
        <v>0</v>
      </c>
      <c r="AL2337" s="88" t="str">
        <f>Master!AL2403</f>
        <v/>
      </c>
      <c r="AM2337" s="416"/>
      <c r="AN2337" s="416"/>
      <c r="AO2337" s="416"/>
      <c r="AP2337" s="416"/>
      <c r="AQ2337" s="416"/>
      <c r="AR2337" s="416">
        <f t="shared" si="10"/>
        <v>0</v>
      </c>
      <c r="AS2337" s="417" t="str">
        <f t="shared" si="11"/>
        <v>#DIV/0!</v>
      </c>
      <c r="AT2337" s="416">
        <f t="shared" si="12"/>
        <v>0</v>
      </c>
      <c r="AU2337" s="417"/>
    </row>
    <row r="2338" hidden="1">
      <c r="A2338" s="88" t="str">
        <f>Master!A2404</f>
        <v>AAR18102</v>
      </c>
      <c r="B2338" s="414" t="str">
        <f>Master!B2404</f>
        <v/>
      </c>
      <c r="C2338" s="414" t="str">
        <f>Master!C2404</f>
        <v/>
      </c>
      <c r="D2338" s="88" t="str">
        <f>Master!D2404</f>
        <v/>
      </c>
      <c r="E2338" s="406" t="str">
        <f>Master!E2404</f>
        <v/>
      </c>
      <c r="F2338" s="406">
        <f>Master!F2404</f>
        <v>0</v>
      </c>
      <c r="G2338" s="88" t="str">
        <f>Master!G2404</f>
        <v/>
      </c>
      <c r="H2338" s="88" t="str">
        <f>Master!H2404</f>
        <v/>
      </c>
      <c r="I2338" s="88" t="str">
        <f>Master!I2404</f>
        <v/>
      </c>
      <c r="J2338" s="88" t="str">
        <f>Master!J2404</f>
        <v>A'CROSS ARTS PTE LTD</v>
      </c>
      <c r="K2338" s="88" t="str">
        <f>Master!K2404</f>
        <v/>
      </c>
      <c r="L2338" s="88" t="str">
        <f>Master!L2404</f>
        <v/>
      </c>
      <c r="M2338" s="88" t="str">
        <f>Master!M2404</f>
        <v/>
      </c>
      <c r="N2338" s="88" t="str">
        <f>Master!N2404</f>
        <v/>
      </c>
      <c r="O2338" s="88" t="str">
        <f>Master!O2404</f>
        <v/>
      </c>
      <c r="P2338" s="88" t="str">
        <f>Master!P2404</f>
        <v/>
      </c>
      <c r="Q2338" s="88" t="str">
        <f>Master!Q2404</f>
        <v/>
      </c>
      <c r="R2338" s="406" t="str">
        <f>Master!R2404</f>
        <v/>
      </c>
      <c r="S2338" s="406">
        <f>Master!S2404</f>
        <v>0</v>
      </c>
      <c r="T2338" s="406" t="str">
        <f>Master!T2404</f>
        <v/>
      </c>
      <c r="U2338" s="406" t="str">
        <f>Master!U2404</f>
        <v/>
      </c>
      <c r="V2338" s="406" t="str">
        <f>Master!V2404</f>
        <v/>
      </c>
      <c r="W2338" s="406" t="str">
        <f>Master!W2404</f>
        <v/>
      </c>
      <c r="X2338" s="406" t="str">
        <f>Master!X2404</f>
        <v/>
      </c>
      <c r="Y2338" s="406" t="str">
        <f>Master!Y2404</f>
        <v/>
      </c>
      <c r="Z2338" s="406" t="str">
        <f>Master!Z2404</f>
        <v/>
      </c>
      <c r="AA2338" s="406" t="str">
        <f>Master!AA2404</f>
        <v/>
      </c>
      <c r="AB2338" s="406" t="str">
        <f>Master!AB2404</f>
        <v/>
      </c>
      <c r="AC2338" s="406" t="str">
        <f>Master!AC2404</f>
        <v/>
      </c>
      <c r="AD2338" s="406" t="str">
        <f>Master!AD2404</f>
        <v/>
      </c>
      <c r="AE2338" s="406" t="str">
        <f>Master!AE2404</f>
        <v/>
      </c>
      <c r="AF2338" s="406" t="str">
        <f>Master!AF2404</f>
        <v/>
      </c>
      <c r="AG2338" s="406" t="str">
        <f>Master!AG2404</f>
        <v/>
      </c>
      <c r="AH2338" s="88" t="str">
        <f>Master!AH2404</f>
        <v/>
      </c>
      <c r="AI2338" s="414" t="str">
        <f>Master!AI2404</f>
        <v/>
      </c>
      <c r="AJ2338" s="406" t="str">
        <f>Master!AJ2404</f>
        <v/>
      </c>
      <c r="AK2338" s="406">
        <f>Master!AK2404</f>
        <v>0</v>
      </c>
      <c r="AL2338" s="88" t="str">
        <f>Master!AL2404</f>
        <v/>
      </c>
      <c r="AM2338" s="416"/>
      <c r="AN2338" s="416"/>
      <c r="AO2338" s="416"/>
      <c r="AP2338" s="416"/>
      <c r="AQ2338" s="416"/>
      <c r="AR2338" s="416">
        <f t="shared" si="10"/>
        <v>0</v>
      </c>
      <c r="AS2338" s="417" t="str">
        <f t="shared" si="11"/>
        <v>#DIV/0!</v>
      </c>
      <c r="AT2338" s="416">
        <f t="shared" si="12"/>
        <v>0</v>
      </c>
      <c r="AU2338" s="417"/>
    </row>
    <row r="2339" hidden="1">
      <c r="A2339" s="88" t="str">
        <f>Master!A2405</f>
        <v>AAR18103</v>
      </c>
      <c r="B2339" s="414" t="str">
        <f>Master!B2405</f>
        <v/>
      </c>
      <c r="C2339" s="414" t="str">
        <f>Master!C2405</f>
        <v/>
      </c>
      <c r="D2339" s="88" t="str">
        <f>Master!D2405</f>
        <v/>
      </c>
      <c r="E2339" s="406" t="str">
        <f>Master!E2405</f>
        <v/>
      </c>
      <c r="F2339" s="406">
        <f>Master!F2405</f>
        <v>0</v>
      </c>
      <c r="G2339" s="88" t="str">
        <f>Master!G2405</f>
        <v/>
      </c>
      <c r="H2339" s="88" t="str">
        <f>Master!H2405</f>
        <v/>
      </c>
      <c r="I2339" s="88" t="str">
        <f>Master!I2405</f>
        <v/>
      </c>
      <c r="J2339" s="88" t="str">
        <f>Master!J2405</f>
        <v>A'CROSS ARTS PTE LTD</v>
      </c>
      <c r="K2339" s="88" t="str">
        <f>Master!K2405</f>
        <v/>
      </c>
      <c r="L2339" s="88" t="str">
        <f>Master!L2405</f>
        <v/>
      </c>
      <c r="M2339" s="88" t="str">
        <f>Master!M2405</f>
        <v/>
      </c>
      <c r="N2339" s="88" t="str">
        <f>Master!N2405</f>
        <v/>
      </c>
      <c r="O2339" s="88" t="str">
        <f>Master!O2405</f>
        <v/>
      </c>
      <c r="P2339" s="88" t="str">
        <f>Master!P2405</f>
        <v/>
      </c>
      <c r="Q2339" s="88" t="str">
        <f>Master!Q2405</f>
        <v/>
      </c>
      <c r="R2339" s="406" t="str">
        <f>Master!R2405</f>
        <v/>
      </c>
      <c r="S2339" s="406">
        <f>Master!S2405</f>
        <v>0</v>
      </c>
      <c r="T2339" s="406" t="str">
        <f>Master!T2405</f>
        <v/>
      </c>
      <c r="U2339" s="406" t="str">
        <f>Master!U2405</f>
        <v/>
      </c>
      <c r="V2339" s="406" t="str">
        <f>Master!V2405</f>
        <v/>
      </c>
      <c r="W2339" s="406" t="str">
        <f>Master!W2405</f>
        <v/>
      </c>
      <c r="X2339" s="406" t="str">
        <f>Master!X2405</f>
        <v/>
      </c>
      <c r="Y2339" s="406" t="str">
        <f>Master!Y2405</f>
        <v/>
      </c>
      <c r="Z2339" s="406" t="str">
        <f>Master!Z2405</f>
        <v/>
      </c>
      <c r="AA2339" s="406" t="str">
        <f>Master!AA2405</f>
        <v/>
      </c>
      <c r="AB2339" s="406" t="str">
        <f>Master!AB2405</f>
        <v/>
      </c>
      <c r="AC2339" s="406" t="str">
        <f>Master!AC2405</f>
        <v/>
      </c>
      <c r="AD2339" s="406" t="str">
        <f>Master!AD2405</f>
        <v/>
      </c>
      <c r="AE2339" s="406" t="str">
        <f>Master!AE2405</f>
        <v/>
      </c>
      <c r="AF2339" s="406" t="str">
        <f>Master!AF2405</f>
        <v/>
      </c>
      <c r="AG2339" s="406" t="str">
        <f>Master!AG2405</f>
        <v/>
      </c>
      <c r="AH2339" s="88" t="str">
        <f>Master!AH2405</f>
        <v/>
      </c>
      <c r="AI2339" s="414" t="str">
        <f>Master!AI2405</f>
        <v/>
      </c>
      <c r="AJ2339" s="406" t="str">
        <f>Master!AJ2405</f>
        <v/>
      </c>
      <c r="AK2339" s="406">
        <f>Master!AK2405</f>
        <v>0</v>
      </c>
      <c r="AL2339" s="88" t="str">
        <f>Master!AL2405</f>
        <v/>
      </c>
      <c r="AM2339" s="416"/>
      <c r="AN2339" s="416"/>
      <c r="AO2339" s="416"/>
      <c r="AP2339" s="416"/>
      <c r="AQ2339" s="416"/>
      <c r="AR2339" s="416">
        <f t="shared" si="10"/>
        <v>0</v>
      </c>
      <c r="AS2339" s="417" t="str">
        <f t="shared" si="11"/>
        <v>#DIV/0!</v>
      </c>
      <c r="AT2339" s="416">
        <f t="shared" si="12"/>
        <v>0</v>
      </c>
      <c r="AU2339" s="417"/>
    </row>
    <row r="2340" hidden="1">
      <c r="A2340" s="88" t="str">
        <f>Master!A2406</f>
        <v>AAR18104</v>
      </c>
      <c r="B2340" s="414" t="str">
        <f>Master!B2406</f>
        <v/>
      </c>
      <c r="C2340" s="414" t="str">
        <f>Master!C2406</f>
        <v/>
      </c>
      <c r="D2340" s="88" t="str">
        <f>Master!D2406</f>
        <v/>
      </c>
      <c r="E2340" s="406" t="str">
        <f>Master!E2406</f>
        <v/>
      </c>
      <c r="F2340" s="406">
        <f>Master!F2406</f>
        <v>0</v>
      </c>
      <c r="G2340" s="88" t="str">
        <f>Master!G2406</f>
        <v/>
      </c>
      <c r="H2340" s="88" t="str">
        <f>Master!H2406</f>
        <v/>
      </c>
      <c r="I2340" s="88" t="str">
        <f>Master!I2406</f>
        <v/>
      </c>
      <c r="J2340" s="88" t="str">
        <f>Master!J2406</f>
        <v>A'CROSS ARTS PTE LTD</v>
      </c>
      <c r="K2340" s="88" t="str">
        <f>Master!K2406</f>
        <v/>
      </c>
      <c r="L2340" s="88" t="str">
        <f>Master!L2406</f>
        <v/>
      </c>
      <c r="M2340" s="88" t="str">
        <f>Master!M2406</f>
        <v/>
      </c>
      <c r="N2340" s="88" t="str">
        <f>Master!N2406</f>
        <v/>
      </c>
      <c r="O2340" s="88" t="str">
        <f>Master!O2406</f>
        <v/>
      </c>
      <c r="P2340" s="88" t="str">
        <f>Master!P2406</f>
        <v/>
      </c>
      <c r="Q2340" s="88" t="str">
        <f>Master!Q2406</f>
        <v/>
      </c>
      <c r="R2340" s="406" t="str">
        <f>Master!R2406</f>
        <v/>
      </c>
      <c r="S2340" s="406">
        <f>Master!S2406</f>
        <v>0</v>
      </c>
      <c r="T2340" s="406" t="str">
        <f>Master!T2406</f>
        <v/>
      </c>
      <c r="U2340" s="406" t="str">
        <f>Master!U2406</f>
        <v/>
      </c>
      <c r="V2340" s="406" t="str">
        <f>Master!V2406</f>
        <v/>
      </c>
      <c r="W2340" s="406" t="str">
        <f>Master!W2406</f>
        <v/>
      </c>
      <c r="X2340" s="406" t="str">
        <f>Master!X2406</f>
        <v/>
      </c>
      <c r="Y2340" s="406" t="str">
        <f>Master!Y2406</f>
        <v/>
      </c>
      <c r="Z2340" s="406" t="str">
        <f>Master!Z2406</f>
        <v/>
      </c>
      <c r="AA2340" s="406" t="str">
        <f>Master!AA2406</f>
        <v/>
      </c>
      <c r="AB2340" s="406" t="str">
        <f>Master!AB2406</f>
        <v/>
      </c>
      <c r="AC2340" s="406" t="str">
        <f>Master!AC2406</f>
        <v/>
      </c>
      <c r="AD2340" s="406" t="str">
        <f>Master!AD2406</f>
        <v/>
      </c>
      <c r="AE2340" s="406" t="str">
        <f>Master!AE2406</f>
        <v/>
      </c>
      <c r="AF2340" s="406" t="str">
        <f>Master!AF2406</f>
        <v/>
      </c>
      <c r="AG2340" s="406" t="str">
        <f>Master!AG2406</f>
        <v/>
      </c>
      <c r="AH2340" s="88" t="str">
        <f>Master!AH2406</f>
        <v/>
      </c>
      <c r="AI2340" s="414" t="str">
        <f>Master!AI2406</f>
        <v/>
      </c>
      <c r="AJ2340" s="406" t="str">
        <f>Master!AJ2406</f>
        <v/>
      </c>
      <c r="AK2340" s="406">
        <f>Master!AK2406</f>
        <v>0</v>
      </c>
      <c r="AL2340" s="88" t="str">
        <f>Master!AL2406</f>
        <v/>
      </c>
      <c r="AM2340" s="416"/>
      <c r="AN2340" s="416"/>
      <c r="AO2340" s="416"/>
      <c r="AP2340" s="416"/>
      <c r="AQ2340" s="416"/>
      <c r="AR2340" s="416">
        <f t="shared" si="10"/>
        <v>0</v>
      </c>
      <c r="AS2340" s="417" t="str">
        <f t="shared" si="11"/>
        <v>#DIV/0!</v>
      </c>
      <c r="AT2340" s="416">
        <f t="shared" si="12"/>
        <v>0</v>
      </c>
      <c r="AU2340" s="417"/>
    </row>
    <row r="2341" hidden="1">
      <c r="A2341" s="88" t="str">
        <f>Master!A2407</f>
        <v>AAR18105</v>
      </c>
      <c r="B2341" s="414" t="str">
        <f>Master!B2407</f>
        <v/>
      </c>
      <c r="C2341" s="414" t="str">
        <f>Master!C2407</f>
        <v/>
      </c>
      <c r="D2341" s="88" t="str">
        <f>Master!D2407</f>
        <v/>
      </c>
      <c r="E2341" s="406" t="str">
        <f>Master!E2407</f>
        <v/>
      </c>
      <c r="F2341" s="406">
        <f>Master!F2407</f>
        <v>0</v>
      </c>
      <c r="G2341" s="88" t="str">
        <f>Master!G2407</f>
        <v/>
      </c>
      <c r="H2341" s="88" t="str">
        <f>Master!H2407</f>
        <v/>
      </c>
      <c r="I2341" s="88" t="str">
        <f>Master!I2407</f>
        <v/>
      </c>
      <c r="J2341" s="88" t="str">
        <f>Master!J2407</f>
        <v>A'CROSS ARTS PTE LTD</v>
      </c>
      <c r="K2341" s="88" t="str">
        <f>Master!K2407</f>
        <v/>
      </c>
      <c r="L2341" s="88" t="str">
        <f>Master!L2407</f>
        <v/>
      </c>
      <c r="M2341" s="88" t="str">
        <f>Master!M2407</f>
        <v/>
      </c>
      <c r="N2341" s="88" t="str">
        <f>Master!N2407</f>
        <v/>
      </c>
      <c r="O2341" s="88" t="str">
        <f>Master!O2407</f>
        <v/>
      </c>
      <c r="P2341" s="88" t="str">
        <f>Master!P2407</f>
        <v/>
      </c>
      <c r="Q2341" s="88" t="str">
        <f>Master!Q2407</f>
        <v/>
      </c>
      <c r="R2341" s="406" t="str">
        <f>Master!R2407</f>
        <v/>
      </c>
      <c r="S2341" s="406">
        <f>Master!S2407</f>
        <v>0</v>
      </c>
      <c r="T2341" s="406" t="str">
        <f>Master!T2407</f>
        <v/>
      </c>
      <c r="U2341" s="406" t="str">
        <f>Master!U2407</f>
        <v/>
      </c>
      <c r="V2341" s="406" t="str">
        <f>Master!V2407</f>
        <v/>
      </c>
      <c r="W2341" s="406" t="str">
        <f>Master!W2407</f>
        <v/>
      </c>
      <c r="X2341" s="406" t="str">
        <f>Master!X2407</f>
        <v/>
      </c>
      <c r="Y2341" s="406" t="str">
        <f>Master!Y2407</f>
        <v/>
      </c>
      <c r="Z2341" s="406" t="str">
        <f>Master!Z2407</f>
        <v/>
      </c>
      <c r="AA2341" s="406" t="str">
        <f>Master!AA2407</f>
        <v/>
      </c>
      <c r="AB2341" s="406" t="str">
        <f>Master!AB2407</f>
        <v/>
      </c>
      <c r="AC2341" s="406" t="str">
        <f>Master!AC2407</f>
        <v/>
      </c>
      <c r="AD2341" s="406" t="str">
        <f>Master!AD2407</f>
        <v/>
      </c>
      <c r="AE2341" s="406" t="str">
        <f>Master!AE2407</f>
        <v/>
      </c>
      <c r="AF2341" s="406" t="str">
        <f>Master!AF2407</f>
        <v/>
      </c>
      <c r="AG2341" s="406" t="str">
        <f>Master!AG2407</f>
        <v/>
      </c>
      <c r="AH2341" s="88" t="str">
        <f>Master!AH2407</f>
        <v/>
      </c>
      <c r="AI2341" s="414" t="str">
        <f>Master!AI2407</f>
        <v/>
      </c>
      <c r="AJ2341" s="406" t="str">
        <f>Master!AJ2407</f>
        <v/>
      </c>
      <c r="AK2341" s="406">
        <f>Master!AK2407</f>
        <v>0</v>
      </c>
      <c r="AL2341" s="88" t="str">
        <f>Master!AL2407</f>
        <v/>
      </c>
      <c r="AM2341" s="416"/>
      <c r="AN2341" s="416"/>
      <c r="AO2341" s="416"/>
      <c r="AP2341" s="416"/>
      <c r="AQ2341" s="416"/>
      <c r="AR2341" s="416">
        <f t="shared" si="10"/>
        <v>0</v>
      </c>
      <c r="AS2341" s="417" t="str">
        <f t="shared" si="11"/>
        <v>#DIV/0!</v>
      </c>
      <c r="AT2341" s="416">
        <f t="shared" si="12"/>
        <v>0</v>
      </c>
      <c r="AU2341" s="417"/>
    </row>
    <row r="2342" hidden="1">
      <c r="A2342" s="88" t="str">
        <f>Master!A2408</f>
        <v>AAR18106</v>
      </c>
      <c r="B2342" s="414" t="str">
        <f>Master!B2408</f>
        <v/>
      </c>
      <c r="C2342" s="414" t="str">
        <f>Master!C2408</f>
        <v/>
      </c>
      <c r="D2342" s="88" t="str">
        <f>Master!D2408</f>
        <v/>
      </c>
      <c r="E2342" s="406" t="str">
        <f>Master!E2408</f>
        <v/>
      </c>
      <c r="F2342" s="406">
        <f>Master!F2408</f>
        <v>0</v>
      </c>
      <c r="G2342" s="88" t="str">
        <f>Master!G2408</f>
        <v/>
      </c>
      <c r="H2342" s="88" t="str">
        <f>Master!H2408</f>
        <v/>
      </c>
      <c r="I2342" s="88" t="str">
        <f>Master!I2408</f>
        <v/>
      </c>
      <c r="J2342" s="88" t="str">
        <f>Master!J2408</f>
        <v>A'CROSS ARTS PTE LTD</v>
      </c>
      <c r="K2342" s="88" t="str">
        <f>Master!K2408</f>
        <v/>
      </c>
      <c r="L2342" s="88" t="str">
        <f>Master!L2408</f>
        <v/>
      </c>
      <c r="M2342" s="88" t="str">
        <f>Master!M2408</f>
        <v/>
      </c>
      <c r="N2342" s="88" t="str">
        <f>Master!N2408</f>
        <v/>
      </c>
      <c r="O2342" s="88" t="str">
        <f>Master!O2408</f>
        <v/>
      </c>
      <c r="P2342" s="88" t="str">
        <f>Master!P2408</f>
        <v/>
      </c>
      <c r="Q2342" s="88" t="str">
        <f>Master!Q2408</f>
        <v/>
      </c>
      <c r="R2342" s="406" t="str">
        <f>Master!R2408</f>
        <v/>
      </c>
      <c r="S2342" s="406">
        <f>Master!S2408</f>
        <v>0</v>
      </c>
      <c r="T2342" s="406" t="str">
        <f>Master!T2408</f>
        <v/>
      </c>
      <c r="U2342" s="406" t="str">
        <f>Master!U2408</f>
        <v/>
      </c>
      <c r="V2342" s="406" t="str">
        <f>Master!V2408</f>
        <v/>
      </c>
      <c r="W2342" s="406" t="str">
        <f>Master!W2408</f>
        <v/>
      </c>
      <c r="X2342" s="406" t="str">
        <f>Master!X2408</f>
        <v/>
      </c>
      <c r="Y2342" s="406" t="str">
        <f>Master!Y2408</f>
        <v/>
      </c>
      <c r="Z2342" s="406" t="str">
        <f>Master!Z2408</f>
        <v/>
      </c>
      <c r="AA2342" s="406" t="str">
        <f>Master!AA2408</f>
        <v/>
      </c>
      <c r="AB2342" s="406" t="str">
        <f>Master!AB2408</f>
        <v/>
      </c>
      <c r="AC2342" s="406" t="str">
        <f>Master!AC2408</f>
        <v/>
      </c>
      <c r="AD2342" s="406" t="str">
        <f>Master!AD2408</f>
        <v/>
      </c>
      <c r="AE2342" s="406" t="str">
        <f>Master!AE2408</f>
        <v/>
      </c>
      <c r="AF2342" s="406" t="str">
        <f>Master!AF2408</f>
        <v/>
      </c>
      <c r="AG2342" s="406" t="str">
        <f>Master!AG2408</f>
        <v/>
      </c>
      <c r="AH2342" s="88" t="str">
        <f>Master!AH2408</f>
        <v/>
      </c>
      <c r="AI2342" s="414" t="str">
        <f>Master!AI2408</f>
        <v/>
      </c>
      <c r="AJ2342" s="406" t="str">
        <f>Master!AJ2408</f>
        <v/>
      </c>
      <c r="AK2342" s="406">
        <f>Master!AK2408</f>
        <v>0</v>
      </c>
      <c r="AL2342" s="88" t="str">
        <f>Master!AL2408</f>
        <v/>
      </c>
      <c r="AM2342" s="416"/>
      <c r="AN2342" s="416"/>
      <c r="AO2342" s="416"/>
      <c r="AP2342" s="416"/>
      <c r="AQ2342" s="416"/>
      <c r="AR2342" s="416">
        <f t="shared" si="10"/>
        <v>0</v>
      </c>
      <c r="AS2342" s="417" t="str">
        <f t="shared" si="11"/>
        <v>#DIV/0!</v>
      </c>
      <c r="AT2342" s="416">
        <f t="shared" si="12"/>
        <v>0</v>
      </c>
      <c r="AU2342" s="417"/>
    </row>
    <row r="2343" hidden="1">
      <c r="A2343" s="88" t="str">
        <f>Master!A2409</f>
        <v>AAR18107</v>
      </c>
      <c r="B2343" s="414" t="str">
        <f>Master!B2409</f>
        <v/>
      </c>
      <c r="C2343" s="414" t="str">
        <f>Master!C2409</f>
        <v/>
      </c>
      <c r="D2343" s="88" t="str">
        <f>Master!D2409</f>
        <v/>
      </c>
      <c r="E2343" s="406" t="str">
        <f>Master!E2409</f>
        <v/>
      </c>
      <c r="F2343" s="406">
        <f>Master!F2409</f>
        <v>0</v>
      </c>
      <c r="G2343" s="88" t="str">
        <f>Master!G2409</f>
        <v/>
      </c>
      <c r="H2343" s="88" t="str">
        <f>Master!H2409</f>
        <v/>
      </c>
      <c r="I2343" s="88" t="str">
        <f>Master!I2409</f>
        <v/>
      </c>
      <c r="J2343" s="88" t="str">
        <f>Master!J2409</f>
        <v>A'CROSS ARTS PTE LTD</v>
      </c>
      <c r="K2343" s="88" t="str">
        <f>Master!K2409</f>
        <v/>
      </c>
      <c r="L2343" s="88" t="str">
        <f>Master!L2409</f>
        <v/>
      </c>
      <c r="M2343" s="88" t="str">
        <f>Master!M2409</f>
        <v/>
      </c>
      <c r="N2343" s="88" t="str">
        <f>Master!N2409</f>
        <v/>
      </c>
      <c r="O2343" s="88" t="str">
        <f>Master!O2409</f>
        <v/>
      </c>
      <c r="P2343" s="88" t="str">
        <f>Master!P2409</f>
        <v/>
      </c>
      <c r="Q2343" s="88" t="str">
        <f>Master!Q2409</f>
        <v/>
      </c>
      <c r="R2343" s="406" t="str">
        <f>Master!R2409</f>
        <v/>
      </c>
      <c r="S2343" s="406">
        <f>Master!S2409</f>
        <v>0</v>
      </c>
      <c r="T2343" s="406" t="str">
        <f>Master!T2409</f>
        <v/>
      </c>
      <c r="U2343" s="406" t="str">
        <f>Master!U2409</f>
        <v/>
      </c>
      <c r="V2343" s="406" t="str">
        <f>Master!V2409</f>
        <v/>
      </c>
      <c r="W2343" s="406" t="str">
        <f>Master!W2409</f>
        <v/>
      </c>
      <c r="X2343" s="406" t="str">
        <f>Master!X2409</f>
        <v/>
      </c>
      <c r="Y2343" s="406" t="str">
        <f>Master!Y2409</f>
        <v/>
      </c>
      <c r="Z2343" s="406" t="str">
        <f>Master!Z2409</f>
        <v/>
      </c>
      <c r="AA2343" s="406" t="str">
        <f>Master!AA2409</f>
        <v/>
      </c>
      <c r="AB2343" s="406" t="str">
        <f>Master!AB2409</f>
        <v/>
      </c>
      <c r="AC2343" s="406" t="str">
        <f>Master!AC2409</f>
        <v/>
      </c>
      <c r="AD2343" s="406" t="str">
        <f>Master!AD2409</f>
        <v/>
      </c>
      <c r="AE2343" s="406" t="str">
        <f>Master!AE2409</f>
        <v/>
      </c>
      <c r="AF2343" s="406" t="str">
        <f>Master!AF2409</f>
        <v/>
      </c>
      <c r="AG2343" s="406" t="str">
        <f>Master!AG2409</f>
        <v/>
      </c>
      <c r="AH2343" s="88" t="str">
        <f>Master!AH2409</f>
        <v/>
      </c>
      <c r="AI2343" s="414" t="str">
        <f>Master!AI2409</f>
        <v/>
      </c>
      <c r="AJ2343" s="406" t="str">
        <f>Master!AJ2409</f>
        <v/>
      </c>
      <c r="AK2343" s="406">
        <f>Master!AK2409</f>
        <v>0</v>
      </c>
      <c r="AL2343" s="88" t="str">
        <f>Master!AL2409</f>
        <v/>
      </c>
      <c r="AM2343" s="416"/>
      <c r="AN2343" s="416"/>
      <c r="AO2343" s="416"/>
      <c r="AP2343" s="416"/>
      <c r="AQ2343" s="416"/>
      <c r="AR2343" s="416">
        <f t="shared" si="10"/>
        <v>0</v>
      </c>
      <c r="AS2343" s="417" t="str">
        <f t="shared" si="11"/>
        <v>#DIV/0!</v>
      </c>
      <c r="AT2343" s="416">
        <f t="shared" si="12"/>
        <v>0</v>
      </c>
      <c r="AU2343" s="417"/>
    </row>
    <row r="2344" hidden="1">
      <c r="A2344" s="88" t="str">
        <f>Master!A2410</f>
        <v>AAR18108</v>
      </c>
      <c r="B2344" s="414" t="str">
        <f>Master!B2410</f>
        <v/>
      </c>
      <c r="C2344" s="414" t="str">
        <f>Master!C2410</f>
        <v/>
      </c>
      <c r="D2344" s="88" t="str">
        <f>Master!D2410</f>
        <v/>
      </c>
      <c r="E2344" s="406" t="str">
        <f>Master!E2410</f>
        <v/>
      </c>
      <c r="F2344" s="406">
        <f>Master!F2410</f>
        <v>0</v>
      </c>
      <c r="G2344" s="88" t="str">
        <f>Master!G2410</f>
        <v/>
      </c>
      <c r="H2344" s="88" t="str">
        <f>Master!H2410</f>
        <v/>
      </c>
      <c r="I2344" s="88" t="str">
        <f>Master!I2410</f>
        <v/>
      </c>
      <c r="J2344" s="88" t="str">
        <f>Master!J2410</f>
        <v>A'CROSS ARTS PTE LTD</v>
      </c>
      <c r="K2344" s="88" t="str">
        <f>Master!K2410</f>
        <v/>
      </c>
      <c r="L2344" s="88" t="str">
        <f>Master!L2410</f>
        <v/>
      </c>
      <c r="M2344" s="88" t="str">
        <f>Master!M2410</f>
        <v/>
      </c>
      <c r="N2344" s="88" t="str">
        <f>Master!N2410</f>
        <v/>
      </c>
      <c r="O2344" s="88" t="str">
        <f>Master!O2410</f>
        <v/>
      </c>
      <c r="P2344" s="88" t="str">
        <f>Master!P2410</f>
        <v/>
      </c>
      <c r="Q2344" s="88" t="str">
        <f>Master!Q2410</f>
        <v/>
      </c>
      <c r="R2344" s="406" t="str">
        <f>Master!R2410</f>
        <v/>
      </c>
      <c r="S2344" s="406">
        <f>Master!S2410</f>
        <v>0</v>
      </c>
      <c r="T2344" s="406" t="str">
        <f>Master!T2410</f>
        <v/>
      </c>
      <c r="U2344" s="406" t="str">
        <f>Master!U2410</f>
        <v/>
      </c>
      <c r="V2344" s="406" t="str">
        <f>Master!V2410</f>
        <v/>
      </c>
      <c r="W2344" s="406" t="str">
        <f>Master!W2410</f>
        <v/>
      </c>
      <c r="X2344" s="406" t="str">
        <f>Master!X2410</f>
        <v/>
      </c>
      <c r="Y2344" s="406" t="str">
        <f>Master!Y2410</f>
        <v/>
      </c>
      <c r="Z2344" s="406" t="str">
        <f>Master!Z2410</f>
        <v/>
      </c>
      <c r="AA2344" s="406" t="str">
        <f>Master!AA2410</f>
        <v/>
      </c>
      <c r="AB2344" s="406" t="str">
        <f>Master!AB2410</f>
        <v/>
      </c>
      <c r="AC2344" s="406" t="str">
        <f>Master!AC2410</f>
        <v/>
      </c>
      <c r="AD2344" s="406" t="str">
        <f>Master!AD2410</f>
        <v/>
      </c>
      <c r="AE2344" s="406" t="str">
        <f>Master!AE2410</f>
        <v/>
      </c>
      <c r="AF2344" s="406" t="str">
        <f>Master!AF2410</f>
        <v/>
      </c>
      <c r="AG2344" s="406" t="str">
        <f>Master!AG2410</f>
        <v/>
      </c>
      <c r="AH2344" s="88" t="str">
        <f>Master!AH2410</f>
        <v/>
      </c>
      <c r="AI2344" s="414" t="str">
        <f>Master!AI2410</f>
        <v/>
      </c>
      <c r="AJ2344" s="406" t="str">
        <f>Master!AJ2410</f>
        <v/>
      </c>
      <c r="AK2344" s="406">
        <f>Master!AK2410</f>
        <v>0</v>
      </c>
      <c r="AL2344" s="88" t="str">
        <f>Master!AL2410</f>
        <v/>
      </c>
      <c r="AM2344" s="416"/>
      <c r="AN2344" s="416"/>
      <c r="AO2344" s="416"/>
      <c r="AP2344" s="416"/>
      <c r="AQ2344" s="416"/>
      <c r="AR2344" s="416">
        <f t="shared" si="10"/>
        <v>0</v>
      </c>
      <c r="AS2344" s="417" t="str">
        <f t="shared" si="11"/>
        <v>#DIV/0!</v>
      </c>
      <c r="AT2344" s="416">
        <f t="shared" si="12"/>
        <v>0</v>
      </c>
      <c r="AU2344" s="417"/>
    </row>
    <row r="2345" hidden="1">
      <c r="A2345" s="88" t="str">
        <f>Master!A2411</f>
        <v>AAR18109</v>
      </c>
      <c r="B2345" s="414" t="str">
        <f>Master!B2411</f>
        <v/>
      </c>
      <c r="C2345" s="414" t="str">
        <f>Master!C2411</f>
        <v/>
      </c>
      <c r="D2345" s="88" t="str">
        <f>Master!D2411</f>
        <v/>
      </c>
      <c r="E2345" s="406" t="str">
        <f>Master!E2411</f>
        <v/>
      </c>
      <c r="F2345" s="406">
        <f>Master!F2411</f>
        <v>0</v>
      </c>
      <c r="G2345" s="88" t="str">
        <f>Master!G2411</f>
        <v/>
      </c>
      <c r="H2345" s="88" t="str">
        <f>Master!H2411</f>
        <v/>
      </c>
      <c r="I2345" s="88" t="str">
        <f>Master!I2411</f>
        <v/>
      </c>
      <c r="J2345" s="88" t="str">
        <f>Master!J2411</f>
        <v>A'CROSS ARTS PTE LTD</v>
      </c>
      <c r="K2345" s="88" t="str">
        <f>Master!K2411</f>
        <v/>
      </c>
      <c r="L2345" s="88" t="str">
        <f>Master!L2411</f>
        <v/>
      </c>
      <c r="M2345" s="88" t="str">
        <f>Master!M2411</f>
        <v/>
      </c>
      <c r="N2345" s="88" t="str">
        <f>Master!N2411</f>
        <v/>
      </c>
      <c r="O2345" s="88" t="str">
        <f>Master!O2411</f>
        <v/>
      </c>
      <c r="P2345" s="88" t="str">
        <f>Master!P2411</f>
        <v/>
      </c>
      <c r="Q2345" s="88" t="str">
        <f>Master!Q2411</f>
        <v/>
      </c>
      <c r="R2345" s="406" t="str">
        <f>Master!R2411</f>
        <v/>
      </c>
      <c r="S2345" s="406">
        <f>Master!S2411</f>
        <v>0</v>
      </c>
      <c r="T2345" s="406" t="str">
        <f>Master!T2411</f>
        <v/>
      </c>
      <c r="U2345" s="406" t="str">
        <f>Master!U2411</f>
        <v/>
      </c>
      <c r="V2345" s="406" t="str">
        <f>Master!V2411</f>
        <v/>
      </c>
      <c r="W2345" s="406" t="str">
        <f>Master!W2411</f>
        <v/>
      </c>
      <c r="X2345" s="406" t="str">
        <f>Master!X2411</f>
        <v/>
      </c>
      <c r="Y2345" s="406" t="str">
        <f>Master!Y2411</f>
        <v/>
      </c>
      <c r="Z2345" s="406" t="str">
        <f>Master!Z2411</f>
        <v/>
      </c>
      <c r="AA2345" s="406" t="str">
        <f>Master!AA2411</f>
        <v/>
      </c>
      <c r="AB2345" s="406" t="str">
        <f>Master!AB2411</f>
        <v/>
      </c>
      <c r="AC2345" s="406" t="str">
        <f>Master!AC2411</f>
        <v/>
      </c>
      <c r="AD2345" s="406" t="str">
        <f>Master!AD2411</f>
        <v/>
      </c>
      <c r="AE2345" s="406" t="str">
        <f>Master!AE2411</f>
        <v/>
      </c>
      <c r="AF2345" s="406" t="str">
        <f>Master!AF2411</f>
        <v/>
      </c>
      <c r="AG2345" s="406" t="str">
        <f>Master!AG2411</f>
        <v/>
      </c>
      <c r="AH2345" s="88" t="str">
        <f>Master!AH2411</f>
        <v/>
      </c>
      <c r="AI2345" s="414" t="str">
        <f>Master!AI2411</f>
        <v/>
      </c>
      <c r="AJ2345" s="406" t="str">
        <f>Master!AJ2411</f>
        <v/>
      </c>
      <c r="AK2345" s="406">
        <f>Master!AK2411</f>
        <v>0</v>
      </c>
      <c r="AL2345" s="88" t="str">
        <f>Master!AL2411</f>
        <v/>
      </c>
      <c r="AM2345" s="416"/>
      <c r="AN2345" s="416"/>
      <c r="AO2345" s="416"/>
      <c r="AP2345" s="416"/>
      <c r="AQ2345" s="416"/>
      <c r="AR2345" s="416">
        <f t="shared" si="10"/>
        <v>0</v>
      </c>
      <c r="AS2345" s="417" t="str">
        <f t="shared" si="11"/>
        <v>#DIV/0!</v>
      </c>
      <c r="AT2345" s="416">
        <f t="shared" si="12"/>
        <v>0</v>
      </c>
      <c r="AU2345" s="417"/>
    </row>
    <row r="2346" hidden="1">
      <c r="A2346" s="88" t="str">
        <f>Master!A2412</f>
        <v>AAR18110</v>
      </c>
      <c r="B2346" s="414" t="str">
        <f>Master!B2412</f>
        <v/>
      </c>
      <c r="C2346" s="414" t="str">
        <f>Master!C2412</f>
        <v/>
      </c>
      <c r="D2346" s="88" t="str">
        <f>Master!D2412</f>
        <v/>
      </c>
      <c r="E2346" s="406" t="str">
        <f>Master!E2412</f>
        <v/>
      </c>
      <c r="F2346" s="406">
        <f>Master!F2412</f>
        <v>0</v>
      </c>
      <c r="G2346" s="88" t="str">
        <f>Master!G2412</f>
        <v/>
      </c>
      <c r="H2346" s="88" t="str">
        <f>Master!H2412</f>
        <v/>
      </c>
      <c r="I2346" s="88" t="str">
        <f>Master!I2412</f>
        <v/>
      </c>
      <c r="J2346" s="88" t="str">
        <f>Master!J2412</f>
        <v>A'CROSS ARTS PTE LTD</v>
      </c>
      <c r="K2346" s="88" t="str">
        <f>Master!K2412</f>
        <v/>
      </c>
      <c r="L2346" s="88" t="str">
        <f>Master!L2412</f>
        <v/>
      </c>
      <c r="M2346" s="88" t="str">
        <f>Master!M2412</f>
        <v/>
      </c>
      <c r="N2346" s="88" t="str">
        <f>Master!N2412</f>
        <v/>
      </c>
      <c r="O2346" s="88" t="str">
        <f>Master!O2412</f>
        <v/>
      </c>
      <c r="P2346" s="88" t="str">
        <f>Master!P2412</f>
        <v/>
      </c>
      <c r="Q2346" s="88" t="str">
        <f>Master!Q2412</f>
        <v/>
      </c>
      <c r="R2346" s="406" t="str">
        <f>Master!R2412</f>
        <v/>
      </c>
      <c r="S2346" s="406">
        <f>Master!S2412</f>
        <v>0</v>
      </c>
      <c r="T2346" s="406" t="str">
        <f>Master!T2412</f>
        <v/>
      </c>
      <c r="U2346" s="406" t="str">
        <f>Master!U2412</f>
        <v/>
      </c>
      <c r="V2346" s="406" t="str">
        <f>Master!V2412</f>
        <v/>
      </c>
      <c r="W2346" s="406" t="str">
        <f>Master!W2412</f>
        <v/>
      </c>
      <c r="X2346" s="406" t="str">
        <f>Master!X2412</f>
        <v/>
      </c>
      <c r="Y2346" s="406" t="str">
        <f>Master!Y2412</f>
        <v/>
      </c>
      <c r="Z2346" s="406" t="str">
        <f>Master!Z2412</f>
        <v/>
      </c>
      <c r="AA2346" s="406" t="str">
        <f>Master!AA2412</f>
        <v/>
      </c>
      <c r="AB2346" s="406" t="str">
        <f>Master!AB2412</f>
        <v/>
      </c>
      <c r="AC2346" s="406" t="str">
        <f>Master!AC2412</f>
        <v/>
      </c>
      <c r="AD2346" s="406" t="str">
        <f>Master!AD2412</f>
        <v/>
      </c>
      <c r="AE2346" s="406" t="str">
        <f>Master!AE2412</f>
        <v/>
      </c>
      <c r="AF2346" s="406" t="str">
        <f>Master!AF2412</f>
        <v/>
      </c>
      <c r="AG2346" s="406" t="str">
        <f>Master!AG2412</f>
        <v/>
      </c>
      <c r="AH2346" s="88" t="str">
        <f>Master!AH2412</f>
        <v/>
      </c>
      <c r="AI2346" s="414" t="str">
        <f>Master!AI2412</f>
        <v/>
      </c>
      <c r="AJ2346" s="406" t="str">
        <f>Master!AJ2412</f>
        <v/>
      </c>
      <c r="AK2346" s="406">
        <f>Master!AK2412</f>
        <v>0</v>
      </c>
      <c r="AL2346" s="88" t="str">
        <f>Master!AL2412</f>
        <v/>
      </c>
      <c r="AM2346" s="416"/>
      <c r="AN2346" s="416"/>
      <c r="AO2346" s="416"/>
      <c r="AP2346" s="416"/>
      <c r="AQ2346" s="416"/>
      <c r="AR2346" s="416">
        <f t="shared" si="10"/>
        <v>0</v>
      </c>
      <c r="AS2346" s="417" t="str">
        <f t="shared" si="11"/>
        <v>#DIV/0!</v>
      </c>
      <c r="AT2346" s="416">
        <f t="shared" si="12"/>
        <v>0</v>
      </c>
      <c r="AU2346" s="417"/>
    </row>
    <row r="2347" hidden="1">
      <c r="A2347" s="88" t="str">
        <f>Master!A2413</f>
        <v>AAR18111</v>
      </c>
      <c r="B2347" s="414" t="str">
        <f>Master!B2413</f>
        <v/>
      </c>
      <c r="C2347" s="414" t="str">
        <f>Master!C2413</f>
        <v/>
      </c>
      <c r="D2347" s="88" t="str">
        <f>Master!D2413</f>
        <v/>
      </c>
      <c r="E2347" s="406" t="str">
        <f>Master!E2413</f>
        <v/>
      </c>
      <c r="F2347" s="406">
        <f>Master!F2413</f>
        <v>0</v>
      </c>
      <c r="G2347" s="88" t="str">
        <f>Master!G2413</f>
        <v/>
      </c>
      <c r="H2347" s="88" t="str">
        <f>Master!H2413</f>
        <v/>
      </c>
      <c r="I2347" s="88" t="str">
        <f>Master!I2413</f>
        <v/>
      </c>
      <c r="J2347" s="88" t="str">
        <f>Master!J2413</f>
        <v>A'CROSS ARTS PTE LTD</v>
      </c>
      <c r="K2347" s="88" t="str">
        <f>Master!K2413</f>
        <v/>
      </c>
      <c r="L2347" s="88" t="str">
        <f>Master!L2413</f>
        <v/>
      </c>
      <c r="M2347" s="88" t="str">
        <f>Master!M2413</f>
        <v/>
      </c>
      <c r="N2347" s="88" t="str">
        <f>Master!N2413</f>
        <v/>
      </c>
      <c r="O2347" s="88" t="str">
        <f>Master!O2413</f>
        <v/>
      </c>
      <c r="P2347" s="88" t="str">
        <f>Master!P2413</f>
        <v/>
      </c>
      <c r="Q2347" s="88" t="str">
        <f>Master!Q2413</f>
        <v/>
      </c>
      <c r="R2347" s="406" t="str">
        <f>Master!R2413</f>
        <v/>
      </c>
      <c r="S2347" s="406">
        <f>Master!S2413</f>
        <v>0</v>
      </c>
      <c r="T2347" s="406" t="str">
        <f>Master!T2413</f>
        <v/>
      </c>
      <c r="U2347" s="406" t="str">
        <f>Master!U2413</f>
        <v/>
      </c>
      <c r="V2347" s="406" t="str">
        <f>Master!V2413</f>
        <v/>
      </c>
      <c r="W2347" s="406" t="str">
        <f>Master!W2413</f>
        <v/>
      </c>
      <c r="X2347" s="406" t="str">
        <f>Master!X2413</f>
        <v/>
      </c>
      <c r="Y2347" s="406" t="str">
        <f>Master!Y2413</f>
        <v/>
      </c>
      <c r="Z2347" s="406" t="str">
        <f>Master!Z2413</f>
        <v/>
      </c>
      <c r="AA2347" s="406" t="str">
        <f>Master!AA2413</f>
        <v/>
      </c>
      <c r="AB2347" s="406" t="str">
        <f>Master!AB2413</f>
        <v/>
      </c>
      <c r="AC2347" s="406" t="str">
        <f>Master!AC2413</f>
        <v/>
      </c>
      <c r="AD2347" s="406" t="str">
        <f>Master!AD2413</f>
        <v/>
      </c>
      <c r="AE2347" s="406" t="str">
        <f>Master!AE2413</f>
        <v/>
      </c>
      <c r="AF2347" s="406" t="str">
        <f>Master!AF2413</f>
        <v/>
      </c>
      <c r="AG2347" s="406" t="str">
        <f>Master!AG2413</f>
        <v/>
      </c>
      <c r="AH2347" s="88" t="str">
        <f>Master!AH2413</f>
        <v/>
      </c>
      <c r="AI2347" s="414" t="str">
        <f>Master!AI2413</f>
        <v/>
      </c>
      <c r="AJ2347" s="406" t="str">
        <f>Master!AJ2413</f>
        <v/>
      </c>
      <c r="AK2347" s="406">
        <f>Master!AK2413</f>
        <v>0</v>
      </c>
      <c r="AL2347" s="88" t="str">
        <f>Master!AL2413</f>
        <v/>
      </c>
      <c r="AM2347" s="416"/>
      <c r="AN2347" s="416"/>
      <c r="AO2347" s="416"/>
      <c r="AP2347" s="416"/>
      <c r="AQ2347" s="416"/>
      <c r="AR2347" s="416">
        <f t="shared" si="10"/>
        <v>0</v>
      </c>
      <c r="AS2347" s="417" t="str">
        <f t="shared" si="11"/>
        <v>#DIV/0!</v>
      </c>
      <c r="AT2347" s="416">
        <f t="shared" si="12"/>
        <v>0</v>
      </c>
      <c r="AU2347" s="417"/>
    </row>
    <row r="2348" hidden="1">
      <c r="A2348" s="88" t="str">
        <f>Master!A2414</f>
        <v>AAR18112</v>
      </c>
      <c r="B2348" s="414" t="str">
        <f>Master!B2414</f>
        <v/>
      </c>
      <c r="C2348" s="414" t="str">
        <f>Master!C2414</f>
        <v/>
      </c>
      <c r="D2348" s="88" t="str">
        <f>Master!D2414</f>
        <v/>
      </c>
      <c r="E2348" s="406" t="str">
        <f>Master!E2414</f>
        <v/>
      </c>
      <c r="F2348" s="406">
        <f>Master!F2414</f>
        <v>0</v>
      </c>
      <c r="G2348" s="88" t="str">
        <f>Master!G2414</f>
        <v/>
      </c>
      <c r="H2348" s="88" t="str">
        <f>Master!H2414</f>
        <v/>
      </c>
      <c r="I2348" s="88" t="str">
        <f>Master!I2414</f>
        <v/>
      </c>
      <c r="J2348" s="88" t="str">
        <f>Master!J2414</f>
        <v>A'CROSS ARTS PTE LTD</v>
      </c>
      <c r="K2348" s="88" t="str">
        <f>Master!K2414</f>
        <v/>
      </c>
      <c r="L2348" s="88" t="str">
        <f>Master!L2414</f>
        <v/>
      </c>
      <c r="M2348" s="88" t="str">
        <f>Master!M2414</f>
        <v/>
      </c>
      <c r="N2348" s="88" t="str">
        <f>Master!N2414</f>
        <v/>
      </c>
      <c r="O2348" s="88" t="str">
        <f>Master!O2414</f>
        <v/>
      </c>
      <c r="P2348" s="88" t="str">
        <f>Master!P2414</f>
        <v/>
      </c>
      <c r="Q2348" s="88" t="str">
        <f>Master!Q2414</f>
        <v/>
      </c>
      <c r="R2348" s="406" t="str">
        <f>Master!R2414</f>
        <v/>
      </c>
      <c r="S2348" s="406">
        <f>Master!S2414</f>
        <v>0</v>
      </c>
      <c r="T2348" s="406" t="str">
        <f>Master!T2414</f>
        <v/>
      </c>
      <c r="U2348" s="406" t="str">
        <f>Master!U2414</f>
        <v/>
      </c>
      <c r="V2348" s="406" t="str">
        <f>Master!V2414</f>
        <v/>
      </c>
      <c r="W2348" s="406" t="str">
        <f>Master!W2414</f>
        <v/>
      </c>
      <c r="X2348" s="406" t="str">
        <f>Master!X2414</f>
        <v/>
      </c>
      <c r="Y2348" s="406" t="str">
        <f>Master!Y2414</f>
        <v/>
      </c>
      <c r="Z2348" s="406" t="str">
        <f>Master!Z2414</f>
        <v/>
      </c>
      <c r="AA2348" s="406" t="str">
        <f>Master!AA2414</f>
        <v/>
      </c>
      <c r="AB2348" s="406" t="str">
        <f>Master!AB2414</f>
        <v/>
      </c>
      <c r="AC2348" s="406" t="str">
        <f>Master!AC2414</f>
        <v/>
      </c>
      <c r="AD2348" s="406" t="str">
        <f>Master!AD2414</f>
        <v/>
      </c>
      <c r="AE2348" s="406" t="str">
        <f>Master!AE2414</f>
        <v/>
      </c>
      <c r="AF2348" s="406" t="str">
        <f>Master!AF2414</f>
        <v/>
      </c>
      <c r="AG2348" s="406" t="str">
        <f>Master!AG2414</f>
        <v/>
      </c>
      <c r="AH2348" s="88" t="str">
        <f>Master!AH2414</f>
        <v/>
      </c>
      <c r="AI2348" s="414" t="str">
        <f>Master!AI2414</f>
        <v/>
      </c>
      <c r="AJ2348" s="406" t="str">
        <f>Master!AJ2414</f>
        <v/>
      </c>
      <c r="AK2348" s="406">
        <f>Master!AK2414</f>
        <v>0</v>
      </c>
      <c r="AL2348" s="88" t="str">
        <f>Master!AL2414</f>
        <v/>
      </c>
      <c r="AM2348" s="416"/>
      <c r="AN2348" s="416"/>
      <c r="AO2348" s="416"/>
      <c r="AP2348" s="416"/>
      <c r="AQ2348" s="416"/>
      <c r="AR2348" s="416">
        <f t="shared" si="10"/>
        <v>0</v>
      </c>
      <c r="AS2348" s="417" t="str">
        <f t="shared" si="11"/>
        <v>#DIV/0!</v>
      </c>
      <c r="AT2348" s="416">
        <f t="shared" si="12"/>
        <v>0</v>
      </c>
      <c r="AU2348" s="417"/>
    </row>
    <row r="2349" hidden="1">
      <c r="A2349" s="88" t="str">
        <f>Master!A2415</f>
        <v>AAR18113</v>
      </c>
      <c r="B2349" s="414" t="str">
        <f>Master!B2415</f>
        <v/>
      </c>
      <c r="C2349" s="414" t="str">
        <f>Master!C2415</f>
        <v/>
      </c>
      <c r="D2349" s="88" t="str">
        <f>Master!D2415</f>
        <v/>
      </c>
      <c r="E2349" s="406" t="str">
        <f>Master!E2415</f>
        <v/>
      </c>
      <c r="F2349" s="406">
        <f>Master!F2415</f>
        <v>0</v>
      </c>
      <c r="G2349" s="88" t="str">
        <f>Master!G2415</f>
        <v/>
      </c>
      <c r="H2349" s="88" t="str">
        <f>Master!H2415</f>
        <v/>
      </c>
      <c r="I2349" s="88" t="str">
        <f>Master!I2415</f>
        <v/>
      </c>
      <c r="J2349" s="88" t="str">
        <f>Master!J2415</f>
        <v>A'CROSS ARTS PTE LTD</v>
      </c>
      <c r="K2349" s="88" t="str">
        <f>Master!K2415</f>
        <v/>
      </c>
      <c r="L2349" s="88" t="str">
        <f>Master!L2415</f>
        <v/>
      </c>
      <c r="M2349" s="88" t="str">
        <f>Master!M2415</f>
        <v/>
      </c>
      <c r="N2349" s="88" t="str">
        <f>Master!N2415</f>
        <v/>
      </c>
      <c r="O2349" s="88" t="str">
        <f>Master!O2415</f>
        <v/>
      </c>
      <c r="P2349" s="88" t="str">
        <f>Master!P2415</f>
        <v/>
      </c>
      <c r="Q2349" s="88" t="str">
        <f>Master!Q2415</f>
        <v/>
      </c>
      <c r="R2349" s="406" t="str">
        <f>Master!R2415</f>
        <v/>
      </c>
      <c r="S2349" s="406">
        <f>Master!S2415</f>
        <v>0</v>
      </c>
      <c r="T2349" s="406" t="str">
        <f>Master!T2415</f>
        <v/>
      </c>
      <c r="U2349" s="406" t="str">
        <f>Master!U2415</f>
        <v/>
      </c>
      <c r="V2349" s="406" t="str">
        <f>Master!V2415</f>
        <v/>
      </c>
      <c r="W2349" s="406" t="str">
        <f>Master!W2415</f>
        <v/>
      </c>
      <c r="X2349" s="406" t="str">
        <f>Master!X2415</f>
        <v/>
      </c>
      <c r="Y2349" s="406" t="str">
        <f>Master!Y2415</f>
        <v/>
      </c>
      <c r="Z2349" s="406" t="str">
        <f>Master!Z2415</f>
        <v/>
      </c>
      <c r="AA2349" s="406" t="str">
        <f>Master!AA2415</f>
        <v/>
      </c>
      <c r="AB2349" s="406" t="str">
        <f>Master!AB2415</f>
        <v/>
      </c>
      <c r="AC2349" s="406" t="str">
        <f>Master!AC2415</f>
        <v/>
      </c>
      <c r="AD2349" s="406" t="str">
        <f>Master!AD2415</f>
        <v/>
      </c>
      <c r="AE2349" s="406" t="str">
        <f>Master!AE2415</f>
        <v/>
      </c>
      <c r="AF2349" s="406" t="str">
        <f>Master!AF2415</f>
        <v/>
      </c>
      <c r="AG2349" s="406" t="str">
        <f>Master!AG2415</f>
        <v/>
      </c>
      <c r="AH2349" s="88" t="str">
        <f>Master!AH2415</f>
        <v/>
      </c>
      <c r="AI2349" s="414" t="str">
        <f>Master!AI2415</f>
        <v/>
      </c>
      <c r="AJ2349" s="406" t="str">
        <f>Master!AJ2415</f>
        <v/>
      </c>
      <c r="AK2349" s="406">
        <f>Master!AK2415</f>
        <v>0</v>
      </c>
      <c r="AL2349" s="88" t="str">
        <f>Master!AL2415</f>
        <v/>
      </c>
      <c r="AM2349" s="416"/>
      <c r="AN2349" s="416"/>
      <c r="AO2349" s="416"/>
      <c r="AP2349" s="416"/>
      <c r="AQ2349" s="416"/>
      <c r="AR2349" s="416">
        <f t="shared" si="10"/>
        <v>0</v>
      </c>
      <c r="AS2349" s="417" t="str">
        <f t="shared" si="11"/>
        <v>#DIV/0!</v>
      </c>
      <c r="AT2349" s="416">
        <f t="shared" si="12"/>
        <v>0</v>
      </c>
      <c r="AU2349" s="417"/>
    </row>
    <row r="2350" hidden="1">
      <c r="A2350" s="88" t="str">
        <f>Master!A2416</f>
        <v>AAR18114</v>
      </c>
      <c r="B2350" s="414" t="str">
        <f>Master!B2416</f>
        <v/>
      </c>
      <c r="C2350" s="414" t="str">
        <f>Master!C2416</f>
        <v/>
      </c>
      <c r="D2350" s="88" t="str">
        <f>Master!D2416</f>
        <v/>
      </c>
      <c r="E2350" s="406" t="str">
        <f>Master!E2416</f>
        <v/>
      </c>
      <c r="F2350" s="406">
        <f>Master!F2416</f>
        <v>0</v>
      </c>
      <c r="G2350" s="88" t="str">
        <f>Master!G2416</f>
        <v/>
      </c>
      <c r="H2350" s="88" t="str">
        <f>Master!H2416</f>
        <v/>
      </c>
      <c r="I2350" s="88" t="str">
        <f>Master!I2416</f>
        <v/>
      </c>
      <c r="J2350" s="88" t="str">
        <f>Master!J2416</f>
        <v>A'CROSS ARTS PTE LTD</v>
      </c>
      <c r="K2350" s="88" t="str">
        <f>Master!K2416</f>
        <v/>
      </c>
      <c r="L2350" s="88" t="str">
        <f>Master!L2416</f>
        <v/>
      </c>
      <c r="M2350" s="88" t="str">
        <f>Master!M2416</f>
        <v/>
      </c>
      <c r="N2350" s="88" t="str">
        <f>Master!N2416</f>
        <v/>
      </c>
      <c r="O2350" s="88" t="str">
        <f>Master!O2416</f>
        <v/>
      </c>
      <c r="P2350" s="88" t="str">
        <f>Master!P2416</f>
        <v/>
      </c>
      <c r="Q2350" s="88" t="str">
        <f>Master!Q2416</f>
        <v/>
      </c>
      <c r="R2350" s="406" t="str">
        <f>Master!R2416</f>
        <v/>
      </c>
      <c r="S2350" s="406">
        <f>Master!S2416</f>
        <v>0</v>
      </c>
      <c r="T2350" s="406" t="str">
        <f>Master!T2416</f>
        <v/>
      </c>
      <c r="U2350" s="406" t="str">
        <f>Master!U2416</f>
        <v/>
      </c>
      <c r="V2350" s="406" t="str">
        <f>Master!V2416</f>
        <v/>
      </c>
      <c r="W2350" s="406" t="str">
        <f>Master!W2416</f>
        <v/>
      </c>
      <c r="X2350" s="406" t="str">
        <f>Master!X2416</f>
        <v/>
      </c>
      <c r="Y2350" s="406" t="str">
        <f>Master!Y2416</f>
        <v/>
      </c>
      <c r="Z2350" s="406" t="str">
        <f>Master!Z2416</f>
        <v/>
      </c>
      <c r="AA2350" s="406" t="str">
        <f>Master!AA2416</f>
        <v/>
      </c>
      <c r="AB2350" s="406" t="str">
        <f>Master!AB2416</f>
        <v/>
      </c>
      <c r="AC2350" s="406" t="str">
        <f>Master!AC2416</f>
        <v/>
      </c>
      <c r="AD2350" s="406" t="str">
        <f>Master!AD2416</f>
        <v/>
      </c>
      <c r="AE2350" s="406" t="str">
        <f>Master!AE2416</f>
        <v/>
      </c>
      <c r="AF2350" s="406" t="str">
        <f>Master!AF2416</f>
        <v/>
      </c>
      <c r="AG2350" s="406" t="str">
        <f>Master!AG2416</f>
        <v/>
      </c>
      <c r="AH2350" s="88" t="str">
        <f>Master!AH2416</f>
        <v/>
      </c>
      <c r="AI2350" s="414" t="str">
        <f>Master!AI2416</f>
        <v/>
      </c>
      <c r="AJ2350" s="406" t="str">
        <f>Master!AJ2416</f>
        <v/>
      </c>
      <c r="AK2350" s="406">
        <f>Master!AK2416</f>
        <v>0</v>
      </c>
      <c r="AL2350" s="88" t="str">
        <f>Master!AL2416</f>
        <v/>
      </c>
      <c r="AM2350" s="416"/>
      <c r="AN2350" s="416"/>
      <c r="AO2350" s="416"/>
      <c r="AP2350" s="416"/>
      <c r="AQ2350" s="416"/>
      <c r="AR2350" s="416">
        <f t="shared" si="10"/>
        <v>0</v>
      </c>
      <c r="AS2350" s="417" t="str">
        <f t="shared" si="11"/>
        <v>#DIV/0!</v>
      </c>
      <c r="AT2350" s="416">
        <f t="shared" si="12"/>
        <v>0</v>
      </c>
      <c r="AU2350" s="417"/>
    </row>
    <row r="2351" hidden="1">
      <c r="A2351" s="88" t="str">
        <f>Master!A2417</f>
        <v>AAR18115</v>
      </c>
      <c r="B2351" s="414" t="str">
        <f>Master!B2417</f>
        <v/>
      </c>
      <c r="C2351" s="414" t="str">
        <f>Master!C2417</f>
        <v/>
      </c>
      <c r="D2351" s="88" t="str">
        <f>Master!D2417</f>
        <v/>
      </c>
      <c r="E2351" s="406" t="str">
        <f>Master!E2417</f>
        <v/>
      </c>
      <c r="F2351" s="406">
        <f>Master!F2417</f>
        <v>0</v>
      </c>
      <c r="G2351" s="88" t="str">
        <f>Master!G2417</f>
        <v/>
      </c>
      <c r="H2351" s="88" t="str">
        <f>Master!H2417</f>
        <v/>
      </c>
      <c r="I2351" s="88" t="str">
        <f>Master!I2417</f>
        <v/>
      </c>
      <c r="J2351" s="88" t="str">
        <f>Master!J2417</f>
        <v>A'CROSS ARTS PTE LTD</v>
      </c>
      <c r="K2351" s="88" t="str">
        <f>Master!K2417</f>
        <v/>
      </c>
      <c r="L2351" s="88" t="str">
        <f>Master!L2417</f>
        <v/>
      </c>
      <c r="M2351" s="88" t="str">
        <f>Master!M2417</f>
        <v/>
      </c>
      <c r="N2351" s="88" t="str">
        <f>Master!N2417</f>
        <v/>
      </c>
      <c r="O2351" s="88" t="str">
        <f>Master!O2417</f>
        <v/>
      </c>
      <c r="P2351" s="88" t="str">
        <f>Master!P2417</f>
        <v/>
      </c>
      <c r="Q2351" s="88" t="str">
        <f>Master!Q2417</f>
        <v/>
      </c>
      <c r="R2351" s="406" t="str">
        <f>Master!R2417</f>
        <v/>
      </c>
      <c r="S2351" s="406">
        <f>Master!S2417</f>
        <v>0</v>
      </c>
      <c r="T2351" s="406" t="str">
        <f>Master!T2417</f>
        <v/>
      </c>
      <c r="U2351" s="406" t="str">
        <f>Master!U2417</f>
        <v/>
      </c>
      <c r="V2351" s="406" t="str">
        <f>Master!V2417</f>
        <v/>
      </c>
      <c r="W2351" s="406" t="str">
        <f>Master!W2417</f>
        <v/>
      </c>
      <c r="X2351" s="406" t="str">
        <f>Master!X2417</f>
        <v/>
      </c>
      <c r="Y2351" s="406" t="str">
        <f>Master!Y2417</f>
        <v/>
      </c>
      <c r="Z2351" s="406" t="str">
        <f>Master!Z2417</f>
        <v/>
      </c>
      <c r="AA2351" s="406" t="str">
        <f>Master!AA2417</f>
        <v/>
      </c>
      <c r="AB2351" s="406" t="str">
        <f>Master!AB2417</f>
        <v/>
      </c>
      <c r="AC2351" s="406" t="str">
        <f>Master!AC2417</f>
        <v/>
      </c>
      <c r="AD2351" s="406" t="str">
        <f>Master!AD2417</f>
        <v/>
      </c>
      <c r="AE2351" s="406" t="str">
        <f>Master!AE2417</f>
        <v/>
      </c>
      <c r="AF2351" s="406" t="str">
        <f>Master!AF2417</f>
        <v/>
      </c>
      <c r="AG2351" s="406" t="str">
        <f>Master!AG2417</f>
        <v/>
      </c>
      <c r="AH2351" s="88" t="str">
        <f>Master!AH2417</f>
        <v/>
      </c>
      <c r="AI2351" s="414" t="str">
        <f>Master!AI2417</f>
        <v/>
      </c>
      <c r="AJ2351" s="406" t="str">
        <f>Master!AJ2417</f>
        <v/>
      </c>
      <c r="AK2351" s="406">
        <f>Master!AK2417</f>
        <v>0</v>
      </c>
      <c r="AL2351" s="88" t="str">
        <f>Master!AL2417</f>
        <v/>
      </c>
      <c r="AM2351" s="416"/>
      <c r="AN2351" s="416"/>
      <c r="AO2351" s="416"/>
      <c r="AP2351" s="416"/>
      <c r="AQ2351" s="416"/>
      <c r="AR2351" s="416">
        <f t="shared" si="10"/>
        <v>0</v>
      </c>
      <c r="AS2351" s="417" t="str">
        <f t="shared" si="11"/>
        <v>#DIV/0!</v>
      </c>
      <c r="AT2351" s="416">
        <f t="shared" si="12"/>
        <v>0</v>
      </c>
      <c r="AU2351" s="417"/>
    </row>
    <row r="2352" hidden="1">
      <c r="A2352" s="88" t="str">
        <f>Master!A2418</f>
        <v>AAR18116</v>
      </c>
      <c r="B2352" s="414" t="str">
        <f>Master!B2418</f>
        <v/>
      </c>
      <c r="C2352" s="414" t="str">
        <f>Master!C2418</f>
        <v/>
      </c>
      <c r="D2352" s="88" t="str">
        <f>Master!D2418</f>
        <v/>
      </c>
      <c r="E2352" s="406" t="str">
        <f>Master!E2418</f>
        <v/>
      </c>
      <c r="F2352" s="406">
        <f>Master!F2418</f>
        <v>0</v>
      </c>
      <c r="G2352" s="88" t="str">
        <f>Master!G2418</f>
        <v/>
      </c>
      <c r="H2352" s="88" t="str">
        <f>Master!H2418</f>
        <v/>
      </c>
      <c r="I2352" s="88" t="str">
        <f>Master!I2418</f>
        <v/>
      </c>
      <c r="J2352" s="88" t="str">
        <f>Master!J2418</f>
        <v>A'CROSS ARTS PTE LTD</v>
      </c>
      <c r="K2352" s="88" t="str">
        <f>Master!K2418</f>
        <v/>
      </c>
      <c r="L2352" s="88" t="str">
        <f>Master!L2418</f>
        <v/>
      </c>
      <c r="M2352" s="88" t="str">
        <f>Master!M2418</f>
        <v/>
      </c>
      <c r="N2352" s="88" t="str">
        <f>Master!N2418</f>
        <v/>
      </c>
      <c r="O2352" s="88" t="str">
        <f>Master!O2418</f>
        <v/>
      </c>
      <c r="P2352" s="88" t="str">
        <f>Master!P2418</f>
        <v/>
      </c>
      <c r="Q2352" s="88" t="str">
        <f>Master!Q2418</f>
        <v/>
      </c>
      <c r="R2352" s="406" t="str">
        <f>Master!R2418</f>
        <v/>
      </c>
      <c r="S2352" s="406">
        <f>Master!S2418</f>
        <v>0</v>
      </c>
      <c r="T2352" s="406" t="str">
        <f>Master!T2418</f>
        <v/>
      </c>
      <c r="U2352" s="406" t="str">
        <f>Master!U2418</f>
        <v/>
      </c>
      <c r="V2352" s="406" t="str">
        <f>Master!V2418</f>
        <v/>
      </c>
      <c r="W2352" s="406" t="str">
        <f>Master!W2418</f>
        <v/>
      </c>
      <c r="X2352" s="406" t="str">
        <f>Master!X2418</f>
        <v/>
      </c>
      <c r="Y2352" s="406" t="str">
        <f>Master!Y2418</f>
        <v/>
      </c>
      <c r="Z2352" s="406" t="str">
        <f>Master!Z2418</f>
        <v/>
      </c>
      <c r="AA2352" s="406" t="str">
        <f>Master!AA2418</f>
        <v/>
      </c>
      <c r="AB2352" s="406" t="str">
        <f>Master!AB2418</f>
        <v/>
      </c>
      <c r="AC2352" s="406" t="str">
        <f>Master!AC2418</f>
        <v/>
      </c>
      <c r="AD2352" s="406" t="str">
        <f>Master!AD2418</f>
        <v/>
      </c>
      <c r="AE2352" s="406" t="str">
        <f>Master!AE2418</f>
        <v/>
      </c>
      <c r="AF2352" s="406" t="str">
        <f>Master!AF2418</f>
        <v/>
      </c>
      <c r="AG2352" s="406" t="str">
        <f>Master!AG2418</f>
        <v/>
      </c>
      <c r="AH2352" s="88" t="str">
        <f>Master!AH2418</f>
        <v/>
      </c>
      <c r="AI2352" s="414" t="str">
        <f>Master!AI2418</f>
        <v/>
      </c>
      <c r="AJ2352" s="406" t="str">
        <f>Master!AJ2418</f>
        <v/>
      </c>
      <c r="AK2352" s="406">
        <f>Master!AK2418</f>
        <v>0</v>
      </c>
      <c r="AL2352" s="88" t="str">
        <f>Master!AL2418</f>
        <v/>
      </c>
      <c r="AM2352" s="416"/>
      <c r="AN2352" s="416"/>
      <c r="AO2352" s="416"/>
      <c r="AP2352" s="416"/>
      <c r="AQ2352" s="416"/>
      <c r="AR2352" s="416">
        <f t="shared" si="10"/>
        <v>0</v>
      </c>
      <c r="AS2352" s="417" t="str">
        <f t="shared" si="11"/>
        <v>#DIV/0!</v>
      </c>
      <c r="AT2352" s="416">
        <f t="shared" si="12"/>
        <v>0</v>
      </c>
      <c r="AU2352" s="417"/>
    </row>
    <row r="2353" hidden="1">
      <c r="A2353" s="88" t="str">
        <f>Master!A2419</f>
        <v>AAR18117</v>
      </c>
      <c r="B2353" s="414" t="str">
        <f>Master!B2419</f>
        <v/>
      </c>
      <c r="C2353" s="414" t="str">
        <f>Master!C2419</f>
        <v/>
      </c>
      <c r="D2353" s="88" t="str">
        <f>Master!D2419</f>
        <v/>
      </c>
      <c r="E2353" s="406" t="str">
        <f>Master!E2419</f>
        <v/>
      </c>
      <c r="F2353" s="406">
        <f>Master!F2419</f>
        <v>0</v>
      </c>
      <c r="G2353" s="88" t="str">
        <f>Master!G2419</f>
        <v/>
      </c>
      <c r="H2353" s="88" t="str">
        <f>Master!H2419</f>
        <v/>
      </c>
      <c r="I2353" s="88" t="str">
        <f>Master!I2419</f>
        <v/>
      </c>
      <c r="J2353" s="88" t="str">
        <f>Master!J2419</f>
        <v>A'CROSS ARTS PTE LTD</v>
      </c>
      <c r="K2353" s="88" t="str">
        <f>Master!K2419</f>
        <v/>
      </c>
      <c r="L2353" s="88" t="str">
        <f>Master!L2419</f>
        <v/>
      </c>
      <c r="M2353" s="88" t="str">
        <f>Master!M2419</f>
        <v/>
      </c>
      <c r="N2353" s="88" t="str">
        <f>Master!N2419</f>
        <v/>
      </c>
      <c r="O2353" s="88" t="str">
        <f>Master!O2419</f>
        <v/>
      </c>
      <c r="P2353" s="88" t="str">
        <f>Master!P2419</f>
        <v/>
      </c>
      <c r="Q2353" s="88" t="str">
        <f>Master!Q2419</f>
        <v/>
      </c>
      <c r="R2353" s="406" t="str">
        <f>Master!R2419</f>
        <v/>
      </c>
      <c r="S2353" s="406">
        <f>Master!S2419</f>
        <v>0</v>
      </c>
      <c r="T2353" s="406" t="str">
        <f>Master!T2419</f>
        <v/>
      </c>
      <c r="U2353" s="406" t="str">
        <f>Master!U2419</f>
        <v/>
      </c>
      <c r="V2353" s="406" t="str">
        <f>Master!V2419</f>
        <v/>
      </c>
      <c r="W2353" s="406" t="str">
        <f>Master!W2419</f>
        <v/>
      </c>
      <c r="X2353" s="406" t="str">
        <f>Master!X2419</f>
        <v/>
      </c>
      <c r="Y2353" s="406" t="str">
        <f>Master!Y2419</f>
        <v/>
      </c>
      <c r="Z2353" s="406" t="str">
        <f>Master!Z2419</f>
        <v/>
      </c>
      <c r="AA2353" s="406" t="str">
        <f>Master!AA2419</f>
        <v/>
      </c>
      <c r="AB2353" s="406" t="str">
        <f>Master!AB2419</f>
        <v/>
      </c>
      <c r="AC2353" s="406" t="str">
        <f>Master!AC2419</f>
        <v/>
      </c>
      <c r="AD2353" s="406" t="str">
        <f>Master!AD2419</f>
        <v/>
      </c>
      <c r="AE2353" s="406" t="str">
        <f>Master!AE2419</f>
        <v/>
      </c>
      <c r="AF2353" s="406" t="str">
        <f>Master!AF2419</f>
        <v/>
      </c>
      <c r="AG2353" s="406" t="str">
        <f>Master!AG2419</f>
        <v/>
      </c>
      <c r="AH2353" s="88" t="str">
        <f>Master!AH2419</f>
        <v/>
      </c>
      <c r="AI2353" s="414" t="str">
        <f>Master!AI2419</f>
        <v/>
      </c>
      <c r="AJ2353" s="406" t="str">
        <f>Master!AJ2419</f>
        <v/>
      </c>
      <c r="AK2353" s="406">
        <f>Master!AK2419</f>
        <v>0</v>
      </c>
      <c r="AL2353" s="88" t="str">
        <f>Master!AL2419</f>
        <v/>
      </c>
      <c r="AM2353" s="416"/>
      <c r="AN2353" s="416"/>
      <c r="AO2353" s="416"/>
      <c r="AP2353" s="416"/>
      <c r="AQ2353" s="416"/>
      <c r="AR2353" s="416">
        <f t="shared" si="10"/>
        <v>0</v>
      </c>
      <c r="AS2353" s="417" t="str">
        <f t="shared" si="11"/>
        <v>#DIV/0!</v>
      </c>
      <c r="AT2353" s="416">
        <f t="shared" si="12"/>
        <v>0</v>
      </c>
      <c r="AU2353" s="417"/>
    </row>
    <row r="2354" hidden="1">
      <c r="A2354" s="88" t="str">
        <f>Master!A2420</f>
        <v>AAR18118</v>
      </c>
      <c r="B2354" s="414" t="str">
        <f>Master!B2420</f>
        <v/>
      </c>
      <c r="C2354" s="414" t="str">
        <f>Master!C2420</f>
        <v/>
      </c>
      <c r="D2354" s="88" t="str">
        <f>Master!D2420</f>
        <v/>
      </c>
      <c r="E2354" s="406" t="str">
        <f>Master!E2420</f>
        <v/>
      </c>
      <c r="F2354" s="406">
        <f>Master!F2420</f>
        <v>0</v>
      </c>
      <c r="G2354" s="88" t="str">
        <f>Master!G2420</f>
        <v/>
      </c>
      <c r="H2354" s="88" t="str">
        <f>Master!H2420</f>
        <v/>
      </c>
      <c r="I2354" s="88" t="str">
        <f>Master!I2420</f>
        <v/>
      </c>
      <c r="J2354" s="88" t="str">
        <f>Master!J2420</f>
        <v>A'CROSS ARTS PTE LTD</v>
      </c>
      <c r="K2354" s="88" t="str">
        <f>Master!K2420</f>
        <v/>
      </c>
      <c r="L2354" s="88" t="str">
        <f>Master!L2420</f>
        <v/>
      </c>
      <c r="M2354" s="88" t="str">
        <f>Master!M2420</f>
        <v/>
      </c>
      <c r="N2354" s="88" t="str">
        <f>Master!N2420</f>
        <v/>
      </c>
      <c r="O2354" s="88" t="str">
        <f>Master!O2420</f>
        <v/>
      </c>
      <c r="P2354" s="88" t="str">
        <f>Master!P2420</f>
        <v/>
      </c>
      <c r="Q2354" s="88" t="str">
        <f>Master!Q2420</f>
        <v/>
      </c>
      <c r="R2354" s="406" t="str">
        <f>Master!R2420</f>
        <v/>
      </c>
      <c r="S2354" s="406">
        <f>Master!S2420</f>
        <v>0</v>
      </c>
      <c r="T2354" s="406" t="str">
        <f>Master!T2420</f>
        <v/>
      </c>
      <c r="U2354" s="406" t="str">
        <f>Master!U2420</f>
        <v/>
      </c>
      <c r="V2354" s="406" t="str">
        <f>Master!V2420</f>
        <v/>
      </c>
      <c r="W2354" s="406" t="str">
        <f>Master!W2420</f>
        <v/>
      </c>
      <c r="X2354" s="406" t="str">
        <f>Master!X2420</f>
        <v/>
      </c>
      <c r="Y2354" s="406" t="str">
        <f>Master!Y2420</f>
        <v/>
      </c>
      <c r="Z2354" s="406" t="str">
        <f>Master!Z2420</f>
        <v/>
      </c>
      <c r="AA2354" s="406" t="str">
        <f>Master!AA2420</f>
        <v/>
      </c>
      <c r="AB2354" s="406" t="str">
        <f>Master!AB2420</f>
        <v/>
      </c>
      <c r="AC2354" s="406" t="str">
        <f>Master!AC2420</f>
        <v/>
      </c>
      <c r="AD2354" s="406" t="str">
        <f>Master!AD2420</f>
        <v/>
      </c>
      <c r="AE2354" s="406" t="str">
        <f>Master!AE2420</f>
        <v/>
      </c>
      <c r="AF2354" s="406" t="str">
        <f>Master!AF2420</f>
        <v/>
      </c>
      <c r="AG2354" s="406" t="str">
        <f>Master!AG2420</f>
        <v/>
      </c>
      <c r="AH2354" s="88" t="str">
        <f>Master!AH2420</f>
        <v/>
      </c>
      <c r="AI2354" s="414" t="str">
        <f>Master!AI2420</f>
        <v/>
      </c>
      <c r="AJ2354" s="406" t="str">
        <f>Master!AJ2420</f>
        <v/>
      </c>
      <c r="AK2354" s="406">
        <f>Master!AK2420</f>
        <v>0</v>
      </c>
      <c r="AL2354" s="88" t="str">
        <f>Master!AL2420</f>
        <v/>
      </c>
      <c r="AM2354" s="416"/>
      <c r="AN2354" s="416"/>
      <c r="AO2354" s="416"/>
      <c r="AP2354" s="416"/>
      <c r="AQ2354" s="416"/>
      <c r="AR2354" s="416">
        <f t="shared" si="10"/>
        <v>0</v>
      </c>
      <c r="AS2354" s="417" t="str">
        <f t="shared" si="11"/>
        <v>#DIV/0!</v>
      </c>
      <c r="AT2354" s="416">
        <f t="shared" si="12"/>
        <v>0</v>
      </c>
      <c r="AU2354" s="417"/>
    </row>
    <row r="2355" hidden="1">
      <c r="A2355" s="88" t="str">
        <f>Master!A2421</f>
        <v>AAR18119</v>
      </c>
      <c r="B2355" s="414" t="str">
        <f>Master!B2421</f>
        <v/>
      </c>
      <c r="C2355" s="414" t="str">
        <f>Master!C2421</f>
        <v/>
      </c>
      <c r="D2355" s="88" t="str">
        <f>Master!D2421</f>
        <v/>
      </c>
      <c r="E2355" s="406" t="str">
        <f>Master!E2421</f>
        <v/>
      </c>
      <c r="F2355" s="406">
        <f>Master!F2421</f>
        <v>0</v>
      </c>
      <c r="G2355" s="88" t="str">
        <f>Master!G2421</f>
        <v/>
      </c>
      <c r="H2355" s="88" t="str">
        <f>Master!H2421</f>
        <v/>
      </c>
      <c r="I2355" s="88" t="str">
        <f>Master!I2421</f>
        <v/>
      </c>
      <c r="J2355" s="88" t="str">
        <f>Master!J2421</f>
        <v>A'CROSS ARTS PTE LTD</v>
      </c>
      <c r="K2355" s="88" t="str">
        <f>Master!K2421</f>
        <v/>
      </c>
      <c r="L2355" s="88" t="str">
        <f>Master!L2421</f>
        <v/>
      </c>
      <c r="M2355" s="88" t="str">
        <f>Master!M2421</f>
        <v/>
      </c>
      <c r="N2355" s="88" t="str">
        <f>Master!N2421</f>
        <v/>
      </c>
      <c r="O2355" s="88" t="str">
        <f>Master!O2421</f>
        <v/>
      </c>
      <c r="P2355" s="88" t="str">
        <f>Master!P2421</f>
        <v/>
      </c>
      <c r="Q2355" s="88" t="str">
        <f>Master!Q2421</f>
        <v/>
      </c>
      <c r="R2355" s="406" t="str">
        <f>Master!R2421</f>
        <v/>
      </c>
      <c r="S2355" s="406">
        <f>Master!S2421</f>
        <v>0</v>
      </c>
      <c r="T2355" s="406" t="str">
        <f>Master!T2421</f>
        <v/>
      </c>
      <c r="U2355" s="406" t="str">
        <f>Master!U2421</f>
        <v/>
      </c>
      <c r="V2355" s="406" t="str">
        <f>Master!V2421</f>
        <v/>
      </c>
      <c r="W2355" s="406" t="str">
        <f>Master!W2421</f>
        <v/>
      </c>
      <c r="X2355" s="406" t="str">
        <f>Master!X2421</f>
        <v/>
      </c>
      <c r="Y2355" s="406" t="str">
        <f>Master!Y2421</f>
        <v/>
      </c>
      <c r="Z2355" s="406" t="str">
        <f>Master!Z2421</f>
        <v/>
      </c>
      <c r="AA2355" s="406" t="str">
        <f>Master!AA2421</f>
        <v/>
      </c>
      <c r="AB2355" s="406" t="str">
        <f>Master!AB2421</f>
        <v/>
      </c>
      <c r="AC2355" s="406" t="str">
        <f>Master!AC2421</f>
        <v/>
      </c>
      <c r="AD2355" s="406" t="str">
        <f>Master!AD2421</f>
        <v/>
      </c>
      <c r="AE2355" s="406" t="str">
        <f>Master!AE2421</f>
        <v/>
      </c>
      <c r="AF2355" s="406" t="str">
        <f>Master!AF2421</f>
        <v/>
      </c>
      <c r="AG2355" s="406" t="str">
        <f>Master!AG2421</f>
        <v/>
      </c>
      <c r="AH2355" s="88" t="str">
        <f>Master!AH2421</f>
        <v/>
      </c>
      <c r="AI2355" s="414" t="str">
        <f>Master!AI2421</f>
        <v/>
      </c>
      <c r="AJ2355" s="406" t="str">
        <f>Master!AJ2421</f>
        <v/>
      </c>
      <c r="AK2355" s="406">
        <f>Master!AK2421</f>
        <v>0</v>
      </c>
      <c r="AL2355" s="88" t="str">
        <f>Master!AL2421</f>
        <v/>
      </c>
      <c r="AM2355" s="416"/>
      <c r="AN2355" s="416"/>
      <c r="AO2355" s="416"/>
      <c r="AP2355" s="416"/>
      <c r="AQ2355" s="416"/>
      <c r="AR2355" s="416">
        <f t="shared" si="10"/>
        <v>0</v>
      </c>
      <c r="AS2355" s="417" t="str">
        <f t="shared" si="11"/>
        <v>#DIV/0!</v>
      </c>
      <c r="AT2355" s="416">
        <f t="shared" si="12"/>
        <v>0</v>
      </c>
      <c r="AU2355" s="417"/>
    </row>
    <row r="2356" hidden="1">
      <c r="A2356" s="88" t="str">
        <f>Master!A2422</f>
        <v>AAR18120</v>
      </c>
      <c r="B2356" s="414" t="str">
        <f>Master!B2422</f>
        <v/>
      </c>
      <c r="C2356" s="414" t="str">
        <f>Master!C2422</f>
        <v/>
      </c>
      <c r="D2356" s="88" t="str">
        <f>Master!D2422</f>
        <v/>
      </c>
      <c r="E2356" s="406" t="str">
        <f>Master!E2422</f>
        <v/>
      </c>
      <c r="F2356" s="406">
        <f>Master!F2422</f>
        <v>0</v>
      </c>
      <c r="G2356" s="88" t="str">
        <f>Master!G2422</f>
        <v/>
      </c>
      <c r="H2356" s="88" t="str">
        <f>Master!H2422</f>
        <v/>
      </c>
      <c r="I2356" s="88" t="str">
        <f>Master!I2422</f>
        <v/>
      </c>
      <c r="J2356" s="88" t="str">
        <f>Master!J2422</f>
        <v>A'CROSS ARTS PTE LTD</v>
      </c>
      <c r="K2356" s="88" t="str">
        <f>Master!K2422</f>
        <v/>
      </c>
      <c r="L2356" s="88" t="str">
        <f>Master!L2422</f>
        <v/>
      </c>
      <c r="M2356" s="88" t="str">
        <f>Master!M2422</f>
        <v/>
      </c>
      <c r="N2356" s="88" t="str">
        <f>Master!N2422</f>
        <v/>
      </c>
      <c r="O2356" s="88" t="str">
        <f>Master!O2422</f>
        <v/>
      </c>
      <c r="P2356" s="88" t="str">
        <f>Master!P2422</f>
        <v/>
      </c>
      <c r="Q2356" s="88" t="str">
        <f>Master!Q2422</f>
        <v/>
      </c>
      <c r="R2356" s="406" t="str">
        <f>Master!R2422</f>
        <v/>
      </c>
      <c r="S2356" s="406">
        <f>Master!S2422</f>
        <v>0</v>
      </c>
      <c r="T2356" s="406" t="str">
        <f>Master!T2422</f>
        <v/>
      </c>
      <c r="U2356" s="406" t="str">
        <f>Master!U2422</f>
        <v/>
      </c>
      <c r="V2356" s="406" t="str">
        <f>Master!V2422</f>
        <v/>
      </c>
      <c r="W2356" s="406" t="str">
        <f>Master!W2422</f>
        <v/>
      </c>
      <c r="X2356" s="406" t="str">
        <f>Master!X2422</f>
        <v/>
      </c>
      <c r="Y2356" s="406" t="str">
        <f>Master!Y2422</f>
        <v/>
      </c>
      <c r="Z2356" s="406" t="str">
        <f>Master!Z2422</f>
        <v/>
      </c>
      <c r="AA2356" s="406" t="str">
        <f>Master!AA2422</f>
        <v/>
      </c>
      <c r="AB2356" s="406" t="str">
        <f>Master!AB2422</f>
        <v/>
      </c>
      <c r="AC2356" s="406" t="str">
        <f>Master!AC2422</f>
        <v/>
      </c>
      <c r="AD2356" s="406" t="str">
        <f>Master!AD2422</f>
        <v/>
      </c>
      <c r="AE2356" s="406" t="str">
        <f>Master!AE2422</f>
        <v/>
      </c>
      <c r="AF2356" s="406" t="str">
        <f>Master!AF2422</f>
        <v/>
      </c>
      <c r="AG2356" s="406" t="str">
        <f>Master!AG2422</f>
        <v/>
      </c>
      <c r="AH2356" s="88" t="str">
        <f>Master!AH2422</f>
        <v/>
      </c>
      <c r="AI2356" s="414" t="str">
        <f>Master!AI2422</f>
        <v/>
      </c>
      <c r="AJ2356" s="406" t="str">
        <f>Master!AJ2422</f>
        <v/>
      </c>
      <c r="AK2356" s="406">
        <f>Master!AK2422</f>
        <v>0</v>
      </c>
      <c r="AL2356" s="88" t="str">
        <f>Master!AL2422</f>
        <v/>
      </c>
      <c r="AM2356" s="416"/>
      <c r="AN2356" s="416"/>
      <c r="AO2356" s="416"/>
      <c r="AP2356" s="416"/>
      <c r="AQ2356" s="416"/>
      <c r="AR2356" s="416">
        <f t="shared" si="10"/>
        <v>0</v>
      </c>
      <c r="AS2356" s="417" t="str">
        <f t="shared" si="11"/>
        <v>#DIV/0!</v>
      </c>
      <c r="AT2356" s="416">
        <f t="shared" si="12"/>
        <v>0</v>
      </c>
      <c r="AU2356" s="417"/>
    </row>
    <row r="2357" hidden="1">
      <c r="A2357" s="88" t="str">
        <f>Master!A2423</f>
        <v>AAR18121</v>
      </c>
      <c r="B2357" s="414" t="str">
        <f>Master!B2423</f>
        <v/>
      </c>
      <c r="C2357" s="414" t="str">
        <f>Master!C2423</f>
        <v/>
      </c>
      <c r="D2357" s="88" t="str">
        <f>Master!D2423</f>
        <v/>
      </c>
      <c r="E2357" s="406" t="str">
        <f>Master!E2423</f>
        <v/>
      </c>
      <c r="F2357" s="406">
        <f>Master!F2423</f>
        <v>0</v>
      </c>
      <c r="G2357" s="88" t="str">
        <f>Master!G2423</f>
        <v/>
      </c>
      <c r="H2357" s="88" t="str">
        <f>Master!H2423</f>
        <v/>
      </c>
      <c r="I2357" s="88" t="str">
        <f>Master!I2423</f>
        <v/>
      </c>
      <c r="J2357" s="88" t="str">
        <f>Master!J2423</f>
        <v>A'CROSS ARTS PTE LTD</v>
      </c>
      <c r="K2357" s="88" t="str">
        <f>Master!K2423</f>
        <v/>
      </c>
      <c r="L2357" s="88" t="str">
        <f>Master!L2423</f>
        <v/>
      </c>
      <c r="M2357" s="88" t="str">
        <f>Master!M2423</f>
        <v/>
      </c>
      <c r="N2357" s="88" t="str">
        <f>Master!N2423</f>
        <v/>
      </c>
      <c r="O2357" s="88" t="str">
        <f>Master!O2423</f>
        <v/>
      </c>
      <c r="P2357" s="88" t="str">
        <f>Master!P2423</f>
        <v/>
      </c>
      <c r="Q2357" s="88" t="str">
        <f>Master!Q2423</f>
        <v/>
      </c>
      <c r="R2357" s="406" t="str">
        <f>Master!R2423</f>
        <v/>
      </c>
      <c r="S2357" s="406">
        <f>Master!S2423</f>
        <v>0</v>
      </c>
      <c r="T2357" s="406" t="str">
        <f>Master!T2423</f>
        <v/>
      </c>
      <c r="U2357" s="406" t="str">
        <f>Master!U2423</f>
        <v/>
      </c>
      <c r="V2357" s="406" t="str">
        <f>Master!V2423</f>
        <v/>
      </c>
      <c r="W2357" s="406" t="str">
        <f>Master!W2423</f>
        <v/>
      </c>
      <c r="X2357" s="406" t="str">
        <f>Master!X2423</f>
        <v/>
      </c>
      <c r="Y2357" s="406" t="str">
        <f>Master!Y2423</f>
        <v/>
      </c>
      <c r="Z2357" s="406" t="str">
        <f>Master!Z2423</f>
        <v/>
      </c>
      <c r="AA2357" s="406" t="str">
        <f>Master!AA2423</f>
        <v/>
      </c>
      <c r="AB2357" s="406" t="str">
        <f>Master!AB2423</f>
        <v/>
      </c>
      <c r="AC2357" s="406" t="str">
        <f>Master!AC2423</f>
        <v/>
      </c>
      <c r="AD2357" s="406" t="str">
        <f>Master!AD2423</f>
        <v/>
      </c>
      <c r="AE2357" s="406" t="str">
        <f>Master!AE2423</f>
        <v/>
      </c>
      <c r="AF2357" s="406" t="str">
        <f>Master!AF2423</f>
        <v/>
      </c>
      <c r="AG2357" s="406" t="str">
        <f>Master!AG2423</f>
        <v/>
      </c>
      <c r="AH2357" s="88" t="str">
        <f>Master!AH2423</f>
        <v/>
      </c>
      <c r="AI2357" s="414" t="str">
        <f>Master!AI2423</f>
        <v/>
      </c>
      <c r="AJ2357" s="406" t="str">
        <f>Master!AJ2423</f>
        <v/>
      </c>
      <c r="AK2357" s="406">
        <f>Master!AK2423</f>
        <v>0</v>
      </c>
      <c r="AL2357" s="88" t="str">
        <f>Master!AL2423</f>
        <v/>
      </c>
      <c r="AM2357" s="416"/>
      <c r="AN2357" s="416"/>
      <c r="AO2357" s="416"/>
      <c r="AP2357" s="416"/>
      <c r="AQ2357" s="416"/>
      <c r="AR2357" s="416">
        <f t="shared" si="10"/>
        <v>0</v>
      </c>
      <c r="AS2357" s="417" t="str">
        <f t="shared" si="11"/>
        <v>#DIV/0!</v>
      </c>
      <c r="AT2357" s="416">
        <f t="shared" si="12"/>
        <v>0</v>
      </c>
      <c r="AU2357" s="417"/>
    </row>
    <row r="2358" hidden="1">
      <c r="A2358" s="88" t="str">
        <f>Master!A2424</f>
        <v>AAR18122</v>
      </c>
      <c r="B2358" s="414" t="str">
        <f>Master!B2424</f>
        <v/>
      </c>
      <c r="C2358" s="414" t="str">
        <f>Master!C2424</f>
        <v/>
      </c>
      <c r="D2358" s="88" t="str">
        <f>Master!D2424</f>
        <v/>
      </c>
      <c r="E2358" s="406" t="str">
        <f>Master!E2424</f>
        <v/>
      </c>
      <c r="F2358" s="406">
        <f>Master!F2424</f>
        <v>0</v>
      </c>
      <c r="G2358" s="88" t="str">
        <f>Master!G2424</f>
        <v/>
      </c>
      <c r="H2358" s="88" t="str">
        <f>Master!H2424</f>
        <v/>
      </c>
      <c r="I2358" s="88" t="str">
        <f>Master!I2424</f>
        <v/>
      </c>
      <c r="J2358" s="88" t="str">
        <f>Master!J2424</f>
        <v>A'CROSS ARTS PTE LTD</v>
      </c>
      <c r="K2358" s="88" t="str">
        <f>Master!K2424</f>
        <v/>
      </c>
      <c r="L2358" s="88" t="str">
        <f>Master!L2424</f>
        <v/>
      </c>
      <c r="M2358" s="88" t="str">
        <f>Master!M2424</f>
        <v/>
      </c>
      <c r="N2358" s="88" t="str">
        <f>Master!N2424</f>
        <v/>
      </c>
      <c r="O2358" s="88" t="str">
        <f>Master!O2424</f>
        <v/>
      </c>
      <c r="P2358" s="88" t="str">
        <f>Master!P2424</f>
        <v/>
      </c>
      <c r="Q2358" s="88" t="str">
        <f>Master!Q2424</f>
        <v/>
      </c>
      <c r="R2358" s="406" t="str">
        <f>Master!R2424</f>
        <v/>
      </c>
      <c r="S2358" s="406">
        <f>Master!S2424</f>
        <v>0</v>
      </c>
      <c r="T2358" s="406" t="str">
        <f>Master!T2424</f>
        <v/>
      </c>
      <c r="U2358" s="406" t="str">
        <f>Master!U2424</f>
        <v/>
      </c>
      <c r="V2358" s="406" t="str">
        <f>Master!V2424</f>
        <v/>
      </c>
      <c r="W2358" s="406" t="str">
        <f>Master!W2424</f>
        <v/>
      </c>
      <c r="X2358" s="406" t="str">
        <f>Master!X2424</f>
        <v/>
      </c>
      <c r="Y2358" s="406" t="str">
        <f>Master!Y2424</f>
        <v/>
      </c>
      <c r="Z2358" s="406" t="str">
        <f>Master!Z2424</f>
        <v/>
      </c>
      <c r="AA2358" s="406" t="str">
        <f>Master!AA2424</f>
        <v/>
      </c>
      <c r="AB2358" s="406" t="str">
        <f>Master!AB2424</f>
        <v/>
      </c>
      <c r="AC2358" s="406" t="str">
        <f>Master!AC2424</f>
        <v/>
      </c>
      <c r="AD2358" s="406" t="str">
        <f>Master!AD2424</f>
        <v/>
      </c>
      <c r="AE2358" s="406" t="str">
        <f>Master!AE2424</f>
        <v/>
      </c>
      <c r="AF2358" s="406" t="str">
        <f>Master!AF2424</f>
        <v/>
      </c>
      <c r="AG2358" s="406" t="str">
        <f>Master!AG2424</f>
        <v/>
      </c>
      <c r="AH2358" s="88" t="str">
        <f>Master!AH2424</f>
        <v/>
      </c>
      <c r="AI2358" s="414" t="str">
        <f>Master!AI2424</f>
        <v/>
      </c>
      <c r="AJ2358" s="406" t="str">
        <f>Master!AJ2424</f>
        <v/>
      </c>
      <c r="AK2358" s="406">
        <f>Master!AK2424</f>
        <v>0</v>
      </c>
      <c r="AL2358" s="88" t="str">
        <f>Master!AL2424</f>
        <v/>
      </c>
      <c r="AM2358" s="416"/>
      <c r="AN2358" s="416"/>
      <c r="AO2358" s="416"/>
      <c r="AP2358" s="416"/>
      <c r="AQ2358" s="416"/>
      <c r="AR2358" s="416">
        <f t="shared" si="10"/>
        <v>0</v>
      </c>
      <c r="AS2358" s="417" t="str">
        <f t="shared" si="11"/>
        <v>#DIV/0!</v>
      </c>
      <c r="AT2358" s="416">
        <f t="shared" si="12"/>
        <v>0</v>
      </c>
      <c r="AU2358" s="417"/>
    </row>
    <row r="2359" hidden="1">
      <c r="A2359" s="88" t="str">
        <f>Master!A2425</f>
        <v>AAR18123</v>
      </c>
      <c r="B2359" s="414" t="str">
        <f>Master!B2425</f>
        <v/>
      </c>
      <c r="C2359" s="414" t="str">
        <f>Master!C2425</f>
        <v/>
      </c>
      <c r="D2359" s="88" t="str">
        <f>Master!D2425</f>
        <v/>
      </c>
      <c r="E2359" s="406" t="str">
        <f>Master!E2425</f>
        <v/>
      </c>
      <c r="F2359" s="406">
        <f>Master!F2425</f>
        <v>0</v>
      </c>
      <c r="G2359" s="88" t="str">
        <f>Master!G2425</f>
        <v/>
      </c>
      <c r="H2359" s="88" t="str">
        <f>Master!H2425</f>
        <v/>
      </c>
      <c r="I2359" s="88" t="str">
        <f>Master!I2425</f>
        <v/>
      </c>
      <c r="J2359" s="88" t="str">
        <f>Master!J2425</f>
        <v>A'CROSS ARTS PTE LTD</v>
      </c>
      <c r="K2359" s="88" t="str">
        <f>Master!K2425</f>
        <v/>
      </c>
      <c r="L2359" s="88" t="str">
        <f>Master!L2425</f>
        <v/>
      </c>
      <c r="M2359" s="88" t="str">
        <f>Master!M2425</f>
        <v/>
      </c>
      <c r="N2359" s="88" t="str">
        <f>Master!N2425</f>
        <v/>
      </c>
      <c r="O2359" s="88" t="str">
        <f>Master!O2425</f>
        <v/>
      </c>
      <c r="P2359" s="88" t="str">
        <f>Master!P2425</f>
        <v/>
      </c>
      <c r="Q2359" s="88" t="str">
        <f>Master!Q2425</f>
        <v/>
      </c>
      <c r="R2359" s="406" t="str">
        <f>Master!R2425</f>
        <v/>
      </c>
      <c r="S2359" s="406">
        <f>Master!S2425</f>
        <v>0</v>
      </c>
      <c r="T2359" s="406" t="str">
        <f>Master!T2425</f>
        <v/>
      </c>
      <c r="U2359" s="406" t="str">
        <f>Master!U2425</f>
        <v/>
      </c>
      <c r="V2359" s="406" t="str">
        <f>Master!V2425</f>
        <v/>
      </c>
      <c r="W2359" s="406" t="str">
        <f>Master!W2425</f>
        <v/>
      </c>
      <c r="X2359" s="406" t="str">
        <f>Master!X2425</f>
        <v/>
      </c>
      <c r="Y2359" s="406" t="str">
        <f>Master!Y2425</f>
        <v/>
      </c>
      <c r="Z2359" s="406" t="str">
        <f>Master!Z2425</f>
        <v/>
      </c>
      <c r="AA2359" s="406" t="str">
        <f>Master!AA2425</f>
        <v/>
      </c>
      <c r="AB2359" s="406" t="str">
        <f>Master!AB2425</f>
        <v/>
      </c>
      <c r="AC2359" s="406" t="str">
        <f>Master!AC2425</f>
        <v/>
      </c>
      <c r="AD2359" s="406" t="str">
        <f>Master!AD2425</f>
        <v/>
      </c>
      <c r="AE2359" s="406" t="str">
        <f>Master!AE2425</f>
        <v/>
      </c>
      <c r="AF2359" s="406" t="str">
        <f>Master!AF2425</f>
        <v/>
      </c>
      <c r="AG2359" s="406" t="str">
        <f>Master!AG2425</f>
        <v/>
      </c>
      <c r="AH2359" s="88" t="str">
        <f>Master!AH2425</f>
        <v/>
      </c>
      <c r="AI2359" s="414" t="str">
        <f>Master!AI2425</f>
        <v/>
      </c>
      <c r="AJ2359" s="406" t="str">
        <f>Master!AJ2425</f>
        <v/>
      </c>
      <c r="AK2359" s="406">
        <f>Master!AK2425</f>
        <v>0</v>
      </c>
      <c r="AL2359" s="88" t="str">
        <f>Master!AL2425</f>
        <v/>
      </c>
      <c r="AM2359" s="416"/>
      <c r="AN2359" s="416"/>
      <c r="AO2359" s="416"/>
      <c r="AP2359" s="416"/>
      <c r="AQ2359" s="416"/>
      <c r="AR2359" s="416">
        <f t="shared" si="10"/>
        <v>0</v>
      </c>
      <c r="AS2359" s="417" t="str">
        <f t="shared" si="11"/>
        <v>#DIV/0!</v>
      </c>
      <c r="AT2359" s="416">
        <f t="shared" si="12"/>
        <v>0</v>
      </c>
      <c r="AU2359" s="417"/>
    </row>
    <row r="2360" hidden="1">
      <c r="A2360" s="88" t="str">
        <f>Master!A2426</f>
        <v>AAR18124</v>
      </c>
      <c r="B2360" s="414" t="str">
        <f>Master!B2426</f>
        <v/>
      </c>
      <c r="C2360" s="414" t="str">
        <f>Master!C2426</f>
        <v/>
      </c>
      <c r="D2360" s="88" t="str">
        <f>Master!D2426</f>
        <v/>
      </c>
      <c r="E2360" s="406" t="str">
        <f>Master!E2426</f>
        <v/>
      </c>
      <c r="F2360" s="406">
        <f>Master!F2426</f>
        <v>0</v>
      </c>
      <c r="G2360" s="88" t="str">
        <f>Master!G2426</f>
        <v/>
      </c>
      <c r="H2360" s="88" t="str">
        <f>Master!H2426</f>
        <v/>
      </c>
      <c r="I2360" s="88" t="str">
        <f>Master!I2426</f>
        <v/>
      </c>
      <c r="J2360" s="88" t="str">
        <f>Master!J2426</f>
        <v>A'CROSS ARTS PTE LTD</v>
      </c>
      <c r="K2360" s="88" t="str">
        <f>Master!K2426</f>
        <v/>
      </c>
      <c r="L2360" s="88" t="str">
        <f>Master!L2426</f>
        <v/>
      </c>
      <c r="M2360" s="88" t="str">
        <f>Master!M2426</f>
        <v/>
      </c>
      <c r="N2360" s="88" t="str">
        <f>Master!N2426</f>
        <v/>
      </c>
      <c r="O2360" s="88" t="str">
        <f>Master!O2426</f>
        <v/>
      </c>
      <c r="P2360" s="88" t="str">
        <f>Master!P2426</f>
        <v/>
      </c>
      <c r="Q2360" s="88" t="str">
        <f>Master!Q2426</f>
        <v/>
      </c>
      <c r="R2360" s="406" t="str">
        <f>Master!R2426</f>
        <v/>
      </c>
      <c r="S2360" s="406">
        <f>Master!S2426</f>
        <v>0</v>
      </c>
      <c r="T2360" s="406" t="str">
        <f>Master!T2426</f>
        <v/>
      </c>
      <c r="U2360" s="406" t="str">
        <f>Master!U2426</f>
        <v/>
      </c>
      <c r="V2360" s="406" t="str">
        <f>Master!V2426</f>
        <v/>
      </c>
      <c r="W2360" s="406" t="str">
        <f>Master!W2426</f>
        <v/>
      </c>
      <c r="X2360" s="406" t="str">
        <f>Master!X2426</f>
        <v/>
      </c>
      <c r="Y2360" s="406" t="str">
        <f>Master!Y2426</f>
        <v/>
      </c>
      <c r="Z2360" s="406" t="str">
        <f>Master!Z2426</f>
        <v/>
      </c>
      <c r="AA2360" s="406" t="str">
        <f>Master!AA2426</f>
        <v/>
      </c>
      <c r="AB2360" s="406" t="str">
        <f>Master!AB2426</f>
        <v/>
      </c>
      <c r="AC2360" s="406" t="str">
        <f>Master!AC2426</f>
        <v/>
      </c>
      <c r="AD2360" s="406" t="str">
        <f>Master!AD2426</f>
        <v/>
      </c>
      <c r="AE2360" s="406" t="str">
        <f>Master!AE2426</f>
        <v/>
      </c>
      <c r="AF2360" s="406" t="str">
        <f>Master!AF2426</f>
        <v/>
      </c>
      <c r="AG2360" s="406" t="str">
        <f>Master!AG2426</f>
        <v/>
      </c>
      <c r="AH2360" s="88" t="str">
        <f>Master!AH2426</f>
        <v/>
      </c>
      <c r="AI2360" s="414" t="str">
        <f>Master!AI2426</f>
        <v/>
      </c>
      <c r="AJ2360" s="406" t="str">
        <f>Master!AJ2426</f>
        <v/>
      </c>
      <c r="AK2360" s="406">
        <f>Master!AK2426</f>
        <v>0</v>
      </c>
      <c r="AL2360" s="88" t="str">
        <f>Master!AL2426</f>
        <v/>
      </c>
      <c r="AM2360" s="416"/>
      <c r="AN2360" s="416"/>
      <c r="AO2360" s="416"/>
      <c r="AP2360" s="416"/>
      <c r="AQ2360" s="416"/>
      <c r="AR2360" s="416">
        <f t="shared" si="10"/>
        <v>0</v>
      </c>
      <c r="AS2360" s="417" t="str">
        <f t="shared" si="11"/>
        <v>#DIV/0!</v>
      </c>
      <c r="AT2360" s="416">
        <f t="shared" si="12"/>
        <v>0</v>
      </c>
      <c r="AU2360" s="417"/>
    </row>
    <row r="2361" hidden="1">
      <c r="A2361" s="88" t="str">
        <f>Master!A2427</f>
        <v>AAR18125</v>
      </c>
      <c r="B2361" s="414" t="str">
        <f>Master!B2427</f>
        <v/>
      </c>
      <c r="C2361" s="414" t="str">
        <f>Master!C2427</f>
        <v/>
      </c>
      <c r="D2361" s="88" t="str">
        <f>Master!D2427</f>
        <v/>
      </c>
      <c r="E2361" s="406" t="str">
        <f>Master!E2427</f>
        <v/>
      </c>
      <c r="F2361" s="406">
        <f>Master!F2427</f>
        <v>0</v>
      </c>
      <c r="G2361" s="88" t="str">
        <f>Master!G2427</f>
        <v/>
      </c>
      <c r="H2361" s="88" t="str">
        <f>Master!H2427</f>
        <v/>
      </c>
      <c r="I2361" s="88" t="str">
        <f>Master!I2427</f>
        <v/>
      </c>
      <c r="J2361" s="88" t="str">
        <f>Master!J2427</f>
        <v>A'CROSS ARTS PTE LTD</v>
      </c>
      <c r="K2361" s="88" t="str">
        <f>Master!K2427</f>
        <v/>
      </c>
      <c r="L2361" s="88" t="str">
        <f>Master!L2427</f>
        <v/>
      </c>
      <c r="M2361" s="88" t="str">
        <f>Master!M2427</f>
        <v/>
      </c>
      <c r="N2361" s="88" t="str">
        <f>Master!N2427</f>
        <v/>
      </c>
      <c r="O2361" s="88" t="str">
        <f>Master!O2427</f>
        <v/>
      </c>
      <c r="P2361" s="88" t="str">
        <f>Master!P2427</f>
        <v/>
      </c>
      <c r="Q2361" s="88" t="str">
        <f>Master!Q2427</f>
        <v/>
      </c>
      <c r="R2361" s="406" t="str">
        <f>Master!R2427</f>
        <v/>
      </c>
      <c r="S2361" s="406">
        <f>Master!S2427</f>
        <v>0</v>
      </c>
      <c r="T2361" s="406" t="str">
        <f>Master!T2427</f>
        <v/>
      </c>
      <c r="U2361" s="406" t="str">
        <f>Master!U2427</f>
        <v/>
      </c>
      <c r="V2361" s="406" t="str">
        <f>Master!V2427</f>
        <v/>
      </c>
      <c r="W2361" s="406" t="str">
        <f>Master!W2427</f>
        <v/>
      </c>
      <c r="X2361" s="406" t="str">
        <f>Master!X2427</f>
        <v/>
      </c>
      <c r="Y2361" s="406" t="str">
        <f>Master!Y2427</f>
        <v/>
      </c>
      <c r="Z2361" s="406" t="str">
        <f>Master!Z2427</f>
        <v/>
      </c>
      <c r="AA2361" s="406" t="str">
        <f>Master!AA2427</f>
        <v/>
      </c>
      <c r="AB2361" s="406" t="str">
        <f>Master!AB2427</f>
        <v/>
      </c>
      <c r="AC2361" s="406" t="str">
        <f>Master!AC2427</f>
        <v/>
      </c>
      <c r="AD2361" s="406" t="str">
        <f>Master!AD2427</f>
        <v/>
      </c>
      <c r="AE2361" s="406" t="str">
        <f>Master!AE2427</f>
        <v/>
      </c>
      <c r="AF2361" s="406" t="str">
        <f>Master!AF2427</f>
        <v/>
      </c>
      <c r="AG2361" s="406" t="str">
        <f>Master!AG2427</f>
        <v/>
      </c>
      <c r="AH2361" s="88" t="str">
        <f>Master!AH2427</f>
        <v/>
      </c>
      <c r="AI2361" s="414" t="str">
        <f>Master!AI2427</f>
        <v/>
      </c>
      <c r="AJ2361" s="406" t="str">
        <f>Master!AJ2427</f>
        <v/>
      </c>
      <c r="AK2361" s="406">
        <f>Master!AK2427</f>
        <v>0</v>
      </c>
      <c r="AL2361" s="88" t="str">
        <f>Master!AL2427</f>
        <v/>
      </c>
      <c r="AM2361" s="416"/>
      <c r="AN2361" s="416"/>
      <c r="AO2361" s="416"/>
      <c r="AP2361" s="416"/>
      <c r="AQ2361" s="416"/>
      <c r="AR2361" s="416">
        <f t="shared" si="10"/>
        <v>0</v>
      </c>
      <c r="AS2361" s="417" t="str">
        <f t="shared" si="11"/>
        <v>#DIV/0!</v>
      </c>
      <c r="AT2361" s="416">
        <f t="shared" si="12"/>
        <v>0</v>
      </c>
      <c r="AU2361" s="417"/>
    </row>
    <row r="2362" hidden="1">
      <c r="A2362" s="88" t="str">
        <f>Master!A2428</f>
        <v>AAR18126</v>
      </c>
      <c r="B2362" s="414" t="str">
        <f>Master!B2428</f>
        <v/>
      </c>
      <c r="C2362" s="414" t="str">
        <f>Master!C2428</f>
        <v/>
      </c>
      <c r="D2362" s="88" t="str">
        <f>Master!D2428</f>
        <v/>
      </c>
      <c r="E2362" s="406" t="str">
        <f>Master!E2428</f>
        <v/>
      </c>
      <c r="F2362" s="406">
        <f>Master!F2428</f>
        <v>0</v>
      </c>
      <c r="G2362" s="88" t="str">
        <f>Master!G2428</f>
        <v/>
      </c>
      <c r="H2362" s="88" t="str">
        <f>Master!H2428</f>
        <v/>
      </c>
      <c r="I2362" s="88" t="str">
        <f>Master!I2428</f>
        <v/>
      </c>
      <c r="J2362" s="88" t="str">
        <f>Master!J2428</f>
        <v>A'CROSS ARTS PTE LTD</v>
      </c>
      <c r="K2362" s="88" t="str">
        <f>Master!K2428</f>
        <v/>
      </c>
      <c r="L2362" s="88" t="str">
        <f>Master!L2428</f>
        <v/>
      </c>
      <c r="M2362" s="88" t="str">
        <f>Master!M2428</f>
        <v/>
      </c>
      <c r="N2362" s="88" t="str">
        <f>Master!N2428</f>
        <v/>
      </c>
      <c r="O2362" s="88" t="str">
        <f>Master!O2428</f>
        <v/>
      </c>
      <c r="P2362" s="88" t="str">
        <f>Master!P2428</f>
        <v/>
      </c>
      <c r="Q2362" s="88" t="str">
        <f>Master!Q2428</f>
        <v/>
      </c>
      <c r="R2362" s="406" t="str">
        <f>Master!R2428</f>
        <v/>
      </c>
      <c r="S2362" s="406">
        <f>Master!S2428</f>
        <v>0</v>
      </c>
      <c r="T2362" s="406" t="str">
        <f>Master!T2428</f>
        <v/>
      </c>
      <c r="U2362" s="406" t="str">
        <f>Master!U2428</f>
        <v/>
      </c>
      <c r="V2362" s="406" t="str">
        <f>Master!V2428</f>
        <v/>
      </c>
      <c r="W2362" s="406" t="str">
        <f>Master!W2428</f>
        <v/>
      </c>
      <c r="X2362" s="406" t="str">
        <f>Master!X2428</f>
        <v/>
      </c>
      <c r="Y2362" s="406" t="str">
        <f>Master!Y2428</f>
        <v/>
      </c>
      <c r="Z2362" s="406" t="str">
        <f>Master!Z2428</f>
        <v/>
      </c>
      <c r="AA2362" s="406" t="str">
        <f>Master!AA2428</f>
        <v/>
      </c>
      <c r="AB2362" s="406" t="str">
        <f>Master!AB2428</f>
        <v/>
      </c>
      <c r="AC2362" s="406" t="str">
        <f>Master!AC2428</f>
        <v/>
      </c>
      <c r="AD2362" s="406" t="str">
        <f>Master!AD2428</f>
        <v/>
      </c>
      <c r="AE2362" s="406" t="str">
        <f>Master!AE2428</f>
        <v/>
      </c>
      <c r="AF2362" s="406" t="str">
        <f>Master!AF2428</f>
        <v/>
      </c>
      <c r="AG2362" s="406" t="str">
        <f>Master!AG2428</f>
        <v/>
      </c>
      <c r="AH2362" s="88" t="str">
        <f>Master!AH2428</f>
        <v/>
      </c>
      <c r="AI2362" s="414" t="str">
        <f>Master!AI2428</f>
        <v/>
      </c>
      <c r="AJ2362" s="406" t="str">
        <f>Master!AJ2428</f>
        <v/>
      </c>
      <c r="AK2362" s="406">
        <f>Master!AK2428</f>
        <v>0</v>
      </c>
      <c r="AL2362" s="88" t="str">
        <f>Master!AL2428</f>
        <v/>
      </c>
      <c r="AM2362" s="416"/>
      <c r="AN2362" s="416"/>
      <c r="AO2362" s="416"/>
      <c r="AP2362" s="416"/>
      <c r="AQ2362" s="416"/>
      <c r="AR2362" s="416">
        <f t="shared" si="10"/>
        <v>0</v>
      </c>
      <c r="AS2362" s="417" t="str">
        <f t="shared" si="11"/>
        <v>#DIV/0!</v>
      </c>
      <c r="AT2362" s="416">
        <f t="shared" si="12"/>
        <v>0</v>
      </c>
      <c r="AU2362" s="417"/>
    </row>
    <row r="2363" hidden="1">
      <c r="A2363" s="88" t="str">
        <f>Master!A2429</f>
        <v>AAR18127</v>
      </c>
      <c r="B2363" s="414" t="str">
        <f>Master!B2429</f>
        <v/>
      </c>
      <c r="C2363" s="414" t="str">
        <f>Master!C2429</f>
        <v/>
      </c>
      <c r="D2363" s="88" t="str">
        <f>Master!D2429</f>
        <v/>
      </c>
      <c r="E2363" s="406" t="str">
        <f>Master!E2429</f>
        <v/>
      </c>
      <c r="F2363" s="406">
        <f>Master!F2429</f>
        <v>0</v>
      </c>
      <c r="G2363" s="88" t="str">
        <f>Master!G2429</f>
        <v/>
      </c>
      <c r="H2363" s="88" t="str">
        <f>Master!H2429</f>
        <v/>
      </c>
      <c r="I2363" s="88" t="str">
        <f>Master!I2429</f>
        <v/>
      </c>
      <c r="J2363" s="88" t="str">
        <f>Master!J2429</f>
        <v>A'CROSS ARTS PTE LTD</v>
      </c>
      <c r="K2363" s="88" t="str">
        <f>Master!K2429</f>
        <v/>
      </c>
      <c r="L2363" s="88" t="str">
        <f>Master!L2429</f>
        <v/>
      </c>
      <c r="M2363" s="88" t="str">
        <f>Master!M2429</f>
        <v/>
      </c>
      <c r="N2363" s="88" t="str">
        <f>Master!N2429</f>
        <v/>
      </c>
      <c r="O2363" s="88" t="str">
        <f>Master!O2429</f>
        <v/>
      </c>
      <c r="P2363" s="88" t="str">
        <f>Master!P2429</f>
        <v/>
      </c>
      <c r="Q2363" s="88" t="str">
        <f>Master!Q2429</f>
        <v/>
      </c>
      <c r="R2363" s="406" t="str">
        <f>Master!R2429</f>
        <v/>
      </c>
      <c r="S2363" s="406">
        <f>Master!S2429</f>
        <v>0</v>
      </c>
      <c r="T2363" s="406" t="str">
        <f>Master!T2429</f>
        <v/>
      </c>
      <c r="U2363" s="406" t="str">
        <f>Master!U2429</f>
        <v/>
      </c>
      <c r="V2363" s="406" t="str">
        <f>Master!V2429</f>
        <v/>
      </c>
      <c r="W2363" s="406" t="str">
        <f>Master!W2429</f>
        <v/>
      </c>
      <c r="X2363" s="406" t="str">
        <f>Master!X2429</f>
        <v/>
      </c>
      <c r="Y2363" s="406" t="str">
        <f>Master!Y2429</f>
        <v/>
      </c>
      <c r="Z2363" s="406" t="str">
        <f>Master!Z2429</f>
        <v/>
      </c>
      <c r="AA2363" s="406" t="str">
        <f>Master!AA2429</f>
        <v/>
      </c>
      <c r="AB2363" s="406" t="str">
        <f>Master!AB2429</f>
        <v/>
      </c>
      <c r="AC2363" s="406" t="str">
        <f>Master!AC2429</f>
        <v/>
      </c>
      <c r="AD2363" s="406" t="str">
        <f>Master!AD2429</f>
        <v/>
      </c>
      <c r="AE2363" s="406" t="str">
        <f>Master!AE2429</f>
        <v/>
      </c>
      <c r="AF2363" s="406" t="str">
        <f>Master!AF2429</f>
        <v/>
      </c>
      <c r="AG2363" s="406" t="str">
        <f>Master!AG2429</f>
        <v/>
      </c>
      <c r="AH2363" s="88" t="str">
        <f>Master!AH2429</f>
        <v/>
      </c>
      <c r="AI2363" s="414" t="str">
        <f>Master!AI2429</f>
        <v/>
      </c>
      <c r="AJ2363" s="406" t="str">
        <f>Master!AJ2429</f>
        <v/>
      </c>
      <c r="AK2363" s="406">
        <f>Master!AK2429</f>
        <v>0</v>
      </c>
      <c r="AL2363" s="88" t="str">
        <f>Master!AL2429</f>
        <v/>
      </c>
      <c r="AM2363" s="416"/>
      <c r="AN2363" s="416"/>
      <c r="AO2363" s="416"/>
      <c r="AP2363" s="416"/>
      <c r="AQ2363" s="416"/>
      <c r="AR2363" s="416">
        <f t="shared" si="10"/>
        <v>0</v>
      </c>
      <c r="AS2363" s="417" t="str">
        <f t="shared" si="11"/>
        <v>#DIV/0!</v>
      </c>
      <c r="AT2363" s="416">
        <f t="shared" si="12"/>
        <v>0</v>
      </c>
      <c r="AU2363" s="417"/>
    </row>
    <row r="2364" hidden="1">
      <c r="A2364" s="88" t="str">
        <f>Master!A2430</f>
        <v>AAR18128</v>
      </c>
      <c r="B2364" s="414" t="str">
        <f>Master!B2430</f>
        <v/>
      </c>
      <c r="C2364" s="414" t="str">
        <f>Master!C2430</f>
        <v/>
      </c>
      <c r="D2364" s="88" t="str">
        <f>Master!D2430</f>
        <v/>
      </c>
      <c r="E2364" s="406" t="str">
        <f>Master!E2430</f>
        <v/>
      </c>
      <c r="F2364" s="406">
        <f>Master!F2430</f>
        <v>0</v>
      </c>
      <c r="G2364" s="88" t="str">
        <f>Master!G2430</f>
        <v/>
      </c>
      <c r="H2364" s="88" t="str">
        <f>Master!H2430</f>
        <v/>
      </c>
      <c r="I2364" s="88" t="str">
        <f>Master!I2430</f>
        <v/>
      </c>
      <c r="J2364" s="88" t="str">
        <f>Master!J2430</f>
        <v>A'CROSS ARTS PTE LTD</v>
      </c>
      <c r="K2364" s="88" t="str">
        <f>Master!K2430</f>
        <v/>
      </c>
      <c r="L2364" s="88" t="str">
        <f>Master!L2430</f>
        <v/>
      </c>
      <c r="M2364" s="88" t="str">
        <f>Master!M2430</f>
        <v/>
      </c>
      <c r="N2364" s="88" t="str">
        <f>Master!N2430</f>
        <v/>
      </c>
      <c r="O2364" s="88" t="str">
        <f>Master!O2430</f>
        <v/>
      </c>
      <c r="P2364" s="88" t="str">
        <f>Master!P2430</f>
        <v/>
      </c>
      <c r="Q2364" s="88" t="str">
        <f>Master!Q2430</f>
        <v/>
      </c>
      <c r="R2364" s="406" t="str">
        <f>Master!R2430</f>
        <v/>
      </c>
      <c r="S2364" s="406">
        <f>Master!S2430</f>
        <v>0</v>
      </c>
      <c r="T2364" s="406" t="str">
        <f>Master!T2430</f>
        <v/>
      </c>
      <c r="U2364" s="406" t="str">
        <f>Master!U2430</f>
        <v/>
      </c>
      <c r="V2364" s="406" t="str">
        <f>Master!V2430</f>
        <v/>
      </c>
      <c r="W2364" s="406" t="str">
        <f>Master!W2430</f>
        <v/>
      </c>
      <c r="X2364" s="406" t="str">
        <f>Master!X2430</f>
        <v/>
      </c>
      <c r="Y2364" s="406" t="str">
        <f>Master!Y2430</f>
        <v/>
      </c>
      <c r="Z2364" s="406" t="str">
        <f>Master!Z2430</f>
        <v/>
      </c>
      <c r="AA2364" s="406" t="str">
        <f>Master!AA2430</f>
        <v/>
      </c>
      <c r="AB2364" s="406" t="str">
        <f>Master!AB2430</f>
        <v/>
      </c>
      <c r="AC2364" s="406" t="str">
        <f>Master!AC2430</f>
        <v/>
      </c>
      <c r="AD2364" s="406" t="str">
        <f>Master!AD2430</f>
        <v/>
      </c>
      <c r="AE2364" s="406" t="str">
        <f>Master!AE2430</f>
        <v/>
      </c>
      <c r="AF2364" s="406" t="str">
        <f>Master!AF2430</f>
        <v/>
      </c>
      <c r="AG2364" s="406" t="str">
        <f>Master!AG2430</f>
        <v/>
      </c>
      <c r="AH2364" s="88" t="str">
        <f>Master!AH2430</f>
        <v/>
      </c>
      <c r="AI2364" s="414" t="str">
        <f>Master!AI2430</f>
        <v/>
      </c>
      <c r="AJ2364" s="406" t="str">
        <f>Master!AJ2430</f>
        <v/>
      </c>
      <c r="AK2364" s="406">
        <f>Master!AK2430</f>
        <v>0</v>
      </c>
      <c r="AL2364" s="88" t="str">
        <f>Master!AL2430</f>
        <v/>
      </c>
      <c r="AM2364" s="416"/>
      <c r="AN2364" s="416"/>
      <c r="AO2364" s="416"/>
      <c r="AP2364" s="416"/>
      <c r="AQ2364" s="416"/>
      <c r="AR2364" s="416">
        <f t="shared" si="10"/>
        <v>0</v>
      </c>
      <c r="AS2364" s="417" t="str">
        <f t="shared" si="11"/>
        <v>#DIV/0!</v>
      </c>
      <c r="AT2364" s="416">
        <f t="shared" si="12"/>
        <v>0</v>
      </c>
      <c r="AU2364" s="417"/>
    </row>
    <row r="2365" hidden="1">
      <c r="A2365" s="88" t="str">
        <f>Master!A2431</f>
        <v>AAR18129</v>
      </c>
      <c r="B2365" s="414" t="str">
        <f>Master!B2431</f>
        <v/>
      </c>
      <c r="C2365" s="414" t="str">
        <f>Master!C2431</f>
        <v/>
      </c>
      <c r="D2365" s="88" t="str">
        <f>Master!D2431</f>
        <v/>
      </c>
      <c r="E2365" s="406" t="str">
        <f>Master!E2431</f>
        <v/>
      </c>
      <c r="F2365" s="406">
        <f>Master!F2431</f>
        <v>0</v>
      </c>
      <c r="G2365" s="88" t="str">
        <f>Master!G2431</f>
        <v/>
      </c>
      <c r="H2365" s="88" t="str">
        <f>Master!H2431</f>
        <v/>
      </c>
      <c r="I2365" s="88" t="str">
        <f>Master!I2431</f>
        <v/>
      </c>
      <c r="J2365" s="88" t="str">
        <f>Master!J2431</f>
        <v>A'CROSS ARTS PTE LTD</v>
      </c>
      <c r="K2365" s="88" t="str">
        <f>Master!K2431</f>
        <v/>
      </c>
      <c r="L2365" s="88" t="str">
        <f>Master!L2431</f>
        <v/>
      </c>
      <c r="M2365" s="88" t="str">
        <f>Master!M2431</f>
        <v/>
      </c>
      <c r="N2365" s="88" t="str">
        <f>Master!N2431</f>
        <v/>
      </c>
      <c r="O2365" s="88" t="str">
        <f>Master!O2431</f>
        <v/>
      </c>
      <c r="P2365" s="88" t="str">
        <f>Master!P2431</f>
        <v/>
      </c>
      <c r="Q2365" s="88" t="str">
        <f>Master!Q2431</f>
        <v/>
      </c>
      <c r="R2365" s="406" t="str">
        <f>Master!R2431</f>
        <v/>
      </c>
      <c r="S2365" s="406">
        <f>Master!S2431</f>
        <v>0</v>
      </c>
      <c r="T2365" s="406" t="str">
        <f>Master!T2431</f>
        <v/>
      </c>
      <c r="U2365" s="406" t="str">
        <f>Master!U2431</f>
        <v/>
      </c>
      <c r="V2365" s="406" t="str">
        <f>Master!V2431</f>
        <v/>
      </c>
      <c r="W2365" s="406" t="str">
        <f>Master!W2431</f>
        <v/>
      </c>
      <c r="X2365" s="406" t="str">
        <f>Master!X2431</f>
        <v/>
      </c>
      <c r="Y2365" s="406" t="str">
        <f>Master!Y2431</f>
        <v/>
      </c>
      <c r="Z2365" s="406" t="str">
        <f>Master!Z2431</f>
        <v/>
      </c>
      <c r="AA2365" s="406" t="str">
        <f>Master!AA2431</f>
        <v/>
      </c>
      <c r="AB2365" s="406" t="str">
        <f>Master!AB2431</f>
        <v/>
      </c>
      <c r="AC2365" s="406" t="str">
        <f>Master!AC2431</f>
        <v/>
      </c>
      <c r="AD2365" s="406" t="str">
        <f>Master!AD2431</f>
        <v/>
      </c>
      <c r="AE2365" s="406" t="str">
        <f>Master!AE2431</f>
        <v/>
      </c>
      <c r="AF2365" s="406" t="str">
        <f>Master!AF2431</f>
        <v/>
      </c>
      <c r="AG2365" s="406" t="str">
        <f>Master!AG2431</f>
        <v/>
      </c>
      <c r="AH2365" s="88" t="str">
        <f>Master!AH2431</f>
        <v/>
      </c>
      <c r="AI2365" s="414" t="str">
        <f>Master!AI2431</f>
        <v/>
      </c>
      <c r="AJ2365" s="406" t="str">
        <f>Master!AJ2431</f>
        <v/>
      </c>
      <c r="AK2365" s="406">
        <f>Master!AK2431</f>
        <v>0</v>
      </c>
      <c r="AL2365" s="88" t="str">
        <f>Master!AL2431</f>
        <v/>
      </c>
      <c r="AM2365" s="416"/>
      <c r="AN2365" s="416"/>
      <c r="AO2365" s="416"/>
      <c r="AP2365" s="416"/>
      <c r="AQ2365" s="416"/>
      <c r="AR2365" s="416">
        <f t="shared" si="10"/>
        <v>0</v>
      </c>
      <c r="AS2365" s="417" t="str">
        <f t="shared" si="11"/>
        <v>#DIV/0!</v>
      </c>
      <c r="AT2365" s="416">
        <f t="shared" si="12"/>
        <v>0</v>
      </c>
      <c r="AU2365" s="417"/>
    </row>
    <row r="2366" hidden="1">
      <c r="A2366" s="88" t="str">
        <f>Master!A2432</f>
        <v>AAR18130</v>
      </c>
      <c r="B2366" s="414" t="str">
        <f>Master!B2432</f>
        <v/>
      </c>
      <c r="C2366" s="414" t="str">
        <f>Master!C2432</f>
        <v/>
      </c>
      <c r="D2366" s="88" t="str">
        <f>Master!D2432</f>
        <v/>
      </c>
      <c r="E2366" s="406" t="str">
        <f>Master!E2432</f>
        <v/>
      </c>
      <c r="F2366" s="406">
        <f>Master!F2432</f>
        <v>0</v>
      </c>
      <c r="G2366" s="88" t="str">
        <f>Master!G2432</f>
        <v/>
      </c>
      <c r="H2366" s="88" t="str">
        <f>Master!H2432</f>
        <v/>
      </c>
      <c r="I2366" s="88" t="str">
        <f>Master!I2432</f>
        <v/>
      </c>
      <c r="J2366" s="88" t="str">
        <f>Master!J2432</f>
        <v>A'CROSS ARTS PTE LTD</v>
      </c>
      <c r="K2366" s="88" t="str">
        <f>Master!K2432</f>
        <v/>
      </c>
      <c r="L2366" s="88" t="str">
        <f>Master!L2432</f>
        <v/>
      </c>
      <c r="M2366" s="88" t="str">
        <f>Master!M2432</f>
        <v/>
      </c>
      <c r="N2366" s="88" t="str">
        <f>Master!N2432</f>
        <v/>
      </c>
      <c r="O2366" s="88" t="str">
        <f>Master!O2432</f>
        <v/>
      </c>
      <c r="P2366" s="88" t="str">
        <f>Master!P2432</f>
        <v/>
      </c>
      <c r="Q2366" s="88" t="str">
        <f>Master!Q2432</f>
        <v/>
      </c>
      <c r="R2366" s="406" t="str">
        <f>Master!R2432</f>
        <v/>
      </c>
      <c r="S2366" s="406">
        <f>Master!S2432</f>
        <v>0</v>
      </c>
      <c r="T2366" s="406" t="str">
        <f>Master!T2432</f>
        <v/>
      </c>
      <c r="U2366" s="406" t="str">
        <f>Master!U2432</f>
        <v/>
      </c>
      <c r="V2366" s="406" t="str">
        <f>Master!V2432</f>
        <v/>
      </c>
      <c r="W2366" s="406" t="str">
        <f>Master!W2432</f>
        <v/>
      </c>
      <c r="X2366" s="406" t="str">
        <f>Master!X2432</f>
        <v/>
      </c>
      <c r="Y2366" s="406" t="str">
        <f>Master!Y2432</f>
        <v/>
      </c>
      <c r="Z2366" s="406" t="str">
        <f>Master!Z2432</f>
        <v/>
      </c>
      <c r="AA2366" s="406" t="str">
        <f>Master!AA2432</f>
        <v/>
      </c>
      <c r="AB2366" s="406" t="str">
        <f>Master!AB2432</f>
        <v/>
      </c>
      <c r="AC2366" s="406" t="str">
        <f>Master!AC2432</f>
        <v/>
      </c>
      <c r="AD2366" s="406" t="str">
        <f>Master!AD2432</f>
        <v/>
      </c>
      <c r="AE2366" s="406" t="str">
        <f>Master!AE2432</f>
        <v/>
      </c>
      <c r="AF2366" s="406" t="str">
        <f>Master!AF2432</f>
        <v/>
      </c>
      <c r="AG2366" s="406" t="str">
        <f>Master!AG2432</f>
        <v/>
      </c>
      <c r="AH2366" s="88" t="str">
        <f>Master!AH2432</f>
        <v/>
      </c>
      <c r="AI2366" s="414" t="str">
        <f>Master!AI2432</f>
        <v/>
      </c>
      <c r="AJ2366" s="406" t="str">
        <f>Master!AJ2432</f>
        <v/>
      </c>
      <c r="AK2366" s="406">
        <f>Master!AK2432</f>
        <v>0</v>
      </c>
      <c r="AL2366" s="88" t="str">
        <f>Master!AL2432</f>
        <v/>
      </c>
      <c r="AM2366" s="416"/>
      <c r="AN2366" s="416"/>
      <c r="AO2366" s="416"/>
      <c r="AP2366" s="416"/>
      <c r="AQ2366" s="416"/>
      <c r="AR2366" s="416">
        <f t="shared" si="10"/>
        <v>0</v>
      </c>
      <c r="AS2366" s="417" t="str">
        <f t="shared" si="11"/>
        <v>#DIV/0!</v>
      </c>
      <c r="AT2366" s="416">
        <f t="shared" si="12"/>
        <v>0</v>
      </c>
      <c r="AU2366" s="417"/>
    </row>
    <row r="2367" hidden="1">
      <c r="A2367" s="88" t="str">
        <f>Master!A2433</f>
        <v>AAR18131</v>
      </c>
      <c r="B2367" s="414" t="str">
        <f>Master!B2433</f>
        <v/>
      </c>
      <c r="C2367" s="414" t="str">
        <f>Master!C2433</f>
        <v/>
      </c>
      <c r="D2367" s="88" t="str">
        <f>Master!D2433</f>
        <v/>
      </c>
      <c r="E2367" s="406" t="str">
        <f>Master!E2433</f>
        <v/>
      </c>
      <c r="F2367" s="406">
        <f>Master!F2433</f>
        <v>0</v>
      </c>
      <c r="G2367" s="88" t="str">
        <f>Master!G2433</f>
        <v/>
      </c>
      <c r="H2367" s="88" t="str">
        <f>Master!H2433</f>
        <v/>
      </c>
      <c r="I2367" s="88" t="str">
        <f>Master!I2433</f>
        <v/>
      </c>
      <c r="J2367" s="88" t="str">
        <f>Master!J2433</f>
        <v>A'CROSS ARTS PTE LTD</v>
      </c>
      <c r="K2367" s="88" t="str">
        <f>Master!K2433</f>
        <v/>
      </c>
      <c r="L2367" s="88" t="str">
        <f>Master!L2433</f>
        <v/>
      </c>
      <c r="M2367" s="88" t="str">
        <f>Master!M2433</f>
        <v/>
      </c>
      <c r="N2367" s="88" t="str">
        <f>Master!N2433</f>
        <v/>
      </c>
      <c r="O2367" s="88" t="str">
        <f>Master!O2433</f>
        <v/>
      </c>
      <c r="P2367" s="88" t="str">
        <f>Master!P2433</f>
        <v/>
      </c>
      <c r="Q2367" s="88" t="str">
        <f>Master!Q2433</f>
        <v/>
      </c>
      <c r="R2367" s="406" t="str">
        <f>Master!R2433</f>
        <v/>
      </c>
      <c r="S2367" s="406">
        <f>Master!S2433</f>
        <v>0</v>
      </c>
      <c r="T2367" s="406" t="str">
        <f>Master!T2433</f>
        <v/>
      </c>
      <c r="U2367" s="406" t="str">
        <f>Master!U2433</f>
        <v/>
      </c>
      <c r="V2367" s="406" t="str">
        <f>Master!V2433</f>
        <v/>
      </c>
      <c r="W2367" s="406" t="str">
        <f>Master!W2433</f>
        <v/>
      </c>
      <c r="X2367" s="406" t="str">
        <f>Master!X2433</f>
        <v/>
      </c>
      <c r="Y2367" s="406" t="str">
        <f>Master!Y2433</f>
        <v/>
      </c>
      <c r="Z2367" s="406" t="str">
        <f>Master!Z2433</f>
        <v/>
      </c>
      <c r="AA2367" s="406" t="str">
        <f>Master!AA2433</f>
        <v/>
      </c>
      <c r="AB2367" s="406" t="str">
        <f>Master!AB2433</f>
        <v/>
      </c>
      <c r="AC2367" s="406" t="str">
        <f>Master!AC2433</f>
        <v/>
      </c>
      <c r="AD2367" s="406" t="str">
        <f>Master!AD2433</f>
        <v/>
      </c>
      <c r="AE2367" s="406" t="str">
        <f>Master!AE2433</f>
        <v/>
      </c>
      <c r="AF2367" s="406" t="str">
        <f>Master!AF2433</f>
        <v/>
      </c>
      <c r="AG2367" s="406" t="str">
        <f>Master!AG2433</f>
        <v/>
      </c>
      <c r="AH2367" s="88" t="str">
        <f>Master!AH2433</f>
        <v/>
      </c>
      <c r="AI2367" s="414" t="str">
        <f>Master!AI2433</f>
        <v/>
      </c>
      <c r="AJ2367" s="406" t="str">
        <f>Master!AJ2433</f>
        <v/>
      </c>
      <c r="AK2367" s="406">
        <f>Master!AK2433</f>
        <v>0</v>
      </c>
      <c r="AL2367" s="88" t="str">
        <f>Master!AL2433</f>
        <v/>
      </c>
      <c r="AM2367" s="416"/>
      <c r="AN2367" s="416"/>
      <c r="AO2367" s="416"/>
      <c r="AP2367" s="416"/>
      <c r="AQ2367" s="416"/>
      <c r="AR2367" s="416">
        <f t="shared" si="10"/>
        <v>0</v>
      </c>
      <c r="AS2367" s="417" t="str">
        <f t="shared" si="11"/>
        <v>#DIV/0!</v>
      </c>
      <c r="AT2367" s="416">
        <f t="shared" si="12"/>
        <v>0</v>
      </c>
      <c r="AU2367" s="417"/>
    </row>
    <row r="2368" hidden="1">
      <c r="A2368" s="88" t="str">
        <f>Master!A2434</f>
        <v>AAR18132</v>
      </c>
      <c r="B2368" s="414" t="str">
        <f>Master!B2434</f>
        <v/>
      </c>
      <c r="C2368" s="414" t="str">
        <f>Master!C2434</f>
        <v/>
      </c>
      <c r="D2368" s="88" t="str">
        <f>Master!D2434</f>
        <v/>
      </c>
      <c r="E2368" s="406" t="str">
        <f>Master!E2434</f>
        <v/>
      </c>
      <c r="F2368" s="406">
        <f>Master!F2434</f>
        <v>0</v>
      </c>
      <c r="G2368" s="88" t="str">
        <f>Master!G2434</f>
        <v/>
      </c>
      <c r="H2368" s="88" t="str">
        <f>Master!H2434</f>
        <v/>
      </c>
      <c r="I2368" s="88" t="str">
        <f>Master!I2434</f>
        <v/>
      </c>
      <c r="J2368" s="88" t="str">
        <f>Master!J2434</f>
        <v>A'CROSS ARTS PTE LTD</v>
      </c>
      <c r="K2368" s="88" t="str">
        <f>Master!K2434</f>
        <v/>
      </c>
      <c r="L2368" s="88" t="str">
        <f>Master!L2434</f>
        <v/>
      </c>
      <c r="M2368" s="88" t="str">
        <f>Master!M2434</f>
        <v/>
      </c>
      <c r="N2368" s="88" t="str">
        <f>Master!N2434</f>
        <v/>
      </c>
      <c r="O2368" s="88" t="str">
        <f>Master!O2434</f>
        <v/>
      </c>
      <c r="P2368" s="88" t="str">
        <f>Master!P2434</f>
        <v/>
      </c>
      <c r="Q2368" s="88" t="str">
        <f>Master!Q2434</f>
        <v/>
      </c>
      <c r="R2368" s="406" t="str">
        <f>Master!R2434</f>
        <v/>
      </c>
      <c r="S2368" s="406">
        <f>Master!S2434</f>
        <v>0</v>
      </c>
      <c r="T2368" s="406" t="str">
        <f>Master!T2434</f>
        <v/>
      </c>
      <c r="U2368" s="406" t="str">
        <f>Master!U2434</f>
        <v/>
      </c>
      <c r="V2368" s="406" t="str">
        <f>Master!V2434</f>
        <v/>
      </c>
      <c r="W2368" s="406" t="str">
        <f>Master!W2434</f>
        <v/>
      </c>
      <c r="X2368" s="406" t="str">
        <f>Master!X2434</f>
        <v/>
      </c>
      <c r="Y2368" s="406" t="str">
        <f>Master!Y2434</f>
        <v/>
      </c>
      <c r="Z2368" s="406" t="str">
        <f>Master!Z2434</f>
        <v/>
      </c>
      <c r="AA2368" s="406" t="str">
        <f>Master!AA2434</f>
        <v/>
      </c>
      <c r="AB2368" s="406" t="str">
        <f>Master!AB2434</f>
        <v/>
      </c>
      <c r="AC2368" s="406" t="str">
        <f>Master!AC2434</f>
        <v/>
      </c>
      <c r="AD2368" s="406" t="str">
        <f>Master!AD2434</f>
        <v/>
      </c>
      <c r="AE2368" s="406" t="str">
        <f>Master!AE2434</f>
        <v/>
      </c>
      <c r="AF2368" s="406" t="str">
        <f>Master!AF2434</f>
        <v/>
      </c>
      <c r="AG2368" s="406" t="str">
        <f>Master!AG2434</f>
        <v/>
      </c>
      <c r="AH2368" s="88" t="str">
        <f>Master!AH2434</f>
        <v/>
      </c>
      <c r="AI2368" s="414" t="str">
        <f>Master!AI2434</f>
        <v/>
      </c>
      <c r="AJ2368" s="406" t="str">
        <f>Master!AJ2434</f>
        <v/>
      </c>
      <c r="AK2368" s="406">
        <f>Master!AK2434</f>
        <v>0</v>
      </c>
      <c r="AL2368" s="88" t="str">
        <f>Master!AL2434</f>
        <v/>
      </c>
      <c r="AM2368" s="416"/>
      <c r="AN2368" s="416"/>
      <c r="AO2368" s="416"/>
      <c r="AP2368" s="416"/>
      <c r="AQ2368" s="416"/>
      <c r="AR2368" s="416">
        <f t="shared" si="10"/>
        <v>0</v>
      </c>
      <c r="AS2368" s="417" t="str">
        <f t="shared" si="11"/>
        <v>#DIV/0!</v>
      </c>
      <c r="AT2368" s="416">
        <f t="shared" si="12"/>
        <v>0</v>
      </c>
      <c r="AU2368" s="417"/>
    </row>
    <row r="2369" hidden="1">
      <c r="A2369" s="88" t="str">
        <f>Master!A2435</f>
        <v>AAR18133</v>
      </c>
      <c r="B2369" s="414" t="str">
        <f>Master!B2435</f>
        <v/>
      </c>
      <c r="C2369" s="414" t="str">
        <f>Master!C2435</f>
        <v/>
      </c>
      <c r="D2369" s="88" t="str">
        <f>Master!D2435</f>
        <v/>
      </c>
      <c r="E2369" s="406" t="str">
        <f>Master!E2435</f>
        <v/>
      </c>
      <c r="F2369" s="406">
        <f>Master!F2435</f>
        <v>0</v>
      </c>
      <c r="G2369" s="88" t="str">
        <f>Master!G2435</f>
        <v/>
      </c>
      <c r="H2369" s="88" t="str">
        <f>Master!H2435</f>
        <v/>
      </c>
      <c r="I2369" s="88" t="str">
        <f>Master!I2435</f>
        <v/>
      </c>
      <c r="J2369" s="88" t="str">
        <f>Master!J2435</f>
        <v>A'CROSS ARTS PTE LTD</v>
      </c>
      <c r="K2369" s="88" t="str">
        <f>Master!K2435</f>
        <v/>
      </c>
      <c r="L2369" s="88" t="str">
        <f>Master!L2435</f>
        <v/>
      </c>
      <c r="M2369" s="88" t="str">
        <f>Master!M2435</f>
        <v/>
      </c>
      <c r="N2369" s="88" t="str">
        <f>Master!N2435</f>
        <v/>
      </c>
      <c r="O2369" s="88" t="str">
        <f>Master!O2435</f>
        <v/>
      </c>
      <c r="P2369" s="88" t="str">
        <f>Master!P2435</f>
        <v/>
      </c>
      <c r="Q2369" s="88" t="str">
        <f>Master!Q2435</f>
        <v/>
      </c>
      <c r="R2369" s="406" t="str">
        <f>Master!R2435</f>
        <v/>
      </c>
      <c r="S2369" s="406">
        <f>Master!S2435</f>
        <v>0</v>
      </c>
      <c r="T2369" s="406" t="str">
        <f>Master!T2435</f>
        <v/>
      </c>
      <c r="U2369" s="406" t="str">
        <f>Master!U2435</f>
        <v/>
      </c>
      <c r="V2369" s="406" t="str">
        <f>Master!V2435</f>
        <v/>
      </c>
      <c r="W2369" s="406" t="str">
        <f>Master!W2435</f>
        <v/>
      </c>
      <c r="X2369" s="406" t="str">
        <f>Master!X2435</f>
        <v/>
      </c>
      <c r="Y2369" s="406" t="str">
        <f>Master!Y2435</f>
        <v/>
      </c>
      <c r="Z2369" s="406" t="str">
        <f>Master!Z2435</f>
        <v/>
      </c>
      <c r="AA2369" s="406" t="str">
        <f>Master!AA2435</f>
        <v/>
      </c>
      <c r="AB2369" s="406" t="str">
        <f>Master!AB2435</f>
        <v/>
      </c>
      <c r="AC2369" s="406" t="str">
        <f>Master!AC2435</f>
        <v/>
      </c>
      <c r="AD2369" s="406" t="str">
        <f>Master!AD2435</f>
        <v/>
      </c>
      <c r="AE2369" s="406" t="str">
        <f>Master!AE2435</f>
        <v/>
      </c>
      <c r="AF2369" s="406" t="str">
        <f>Master!AF2435</f>
        <v/>
      </c>
      <c r="AG2369" s="406" t="str">
        <f>Master!AG2435</f>
        <v/>
      </c>
      <c r="AH2369" s="88" t="str">
        <f>Master!AH2435</f>
        <v/>
      </c>
      <c r="AI2369" s="414" t="str">
        <f>Master!AI2435</f>
        <v/>
      </c>
      <c r="AJ2369" s="406" t="str">
        <f>Master!AJ2435</f>
        <v/>
      </c>
      <c r="AK2369" s="406">
        <f>Master!AK2435</f>
        <v>0</v>
      </c>
      <c r="AL2369" s="88" t="str">
        <f>Master!AL2435</f>
        <v/>
      </c>
      <c r="AM2369" s="416"/>
      <c r="AN2369" s="416"/>
      <c r="AO2369" s="416"/>
      <c r="AP2369" s="416"/>
      <c r="AQ2369" s="416"/>
      <c r="AR2369" s="416">
        <f t="shared" si="10"/>
        <v>0</v>
      </c>
      <c r="AS2369" s="417" t="str">
        <f t="shared" si="11"/>
        <v>#DIV/0!</v>
      </c>
      <c r="AT2369" s="416">
        <f t="shared" si="12"/>
        <v>0</v>
      </c>
      <c r="AU2369" s="417"/>
    </row>
    <row r="2370" hidden="1">
      <c r="A2370" s="88" t="str">
        <f>Master!A2436</f>
        <v>AAR18134</v>
      </c>
      <c r="B2370" s="414" t="str">
        <f>Master!B2436</f>
        <v/>
      </c>
      <c r="C2370" s="414" t="str">
        <f>Master!C2436</f>
        <v/>
      </c>
      <c r="D2370" s="88" t="str">
        <f>Master!D2436</f>
        <v/>
      </c>
      <c r="E2370" s="406" t="str">
        <f>Master!E2436</f>
        <v/>
      </c>
      <c r="F2370" s="406">
        <f>Master!F2436</f>
        <v>0</v>
      </c>
      <c r="G2370" s="88" t="str">
        <f>Master!G2436</f>
        <v/>
      </c>
      <c r="H2370" s="88" t="str">
        <f>Master!H2436</f>
        <v/>
      </c>
      <c r="I2370" s="88" t="str">
        <f>Master!I2436</f>
        <v/>
      </c>
      <c r="J2370" s="88" t="str">
        <f>Master!J2436</f>
        <v>A'CROSS ARTS PTE LTD</v>
      </c>
      <c r="K2370" s="88" t="str">
        <f>Master!K2436</f>
        <v/>
      </c>
      <c r="L2370" s="88" t="str">
        <f>Master!L2436</f>
        <v/>
      </c>
      <c r="M2370" s="88" t="str">
        <f>Master!M2436</f>
        <v/>
      </c>
      <c r="N2370" s="88" t="str">
        <f>Master!N2436</f>
        <v/>
      </c>
      <c r="O2370" s="88" t="str">
        <f>Master!O2436</f>
        <v/>
      </c>
      <c r="P2370" s="88" t="str">
        <f>Master!P2436</f>
        <v/>
      </c>
      <c r="Q2370" s="88" t="str">
        <f>Master!Q2436</f>
        <v/>
      </c>
      <c r="R2370" s="406" t="str">
        <f>Master!R2436</f>
        <v/>
      </c>
      <c r="S2370" s="406">
        <f>Master!S2436</f>
        <v>0</v>
      </c>
      <c r="T2370" s="406" t="str">
        <f>Master!T2436</f>
        <v/>
      </c>
      <c r="U2370" s="406" t="str">
        <f>Master!U2436</f>
        <v/>
      </c>
      <c r="V2370" s="406" t="str">
        <f>Master!V2436</f>
        <v/>
      </c>
      <c r="W2370" s="406" t="str">
        <f>Master!W2436</f>
        <v/>
      </c>
      <c r="X2370" s="406" t="str">
        <f>Master!X2436</f>
        <v/>
      </c>
      <c r="Y2370" s="406" t="str">
        <f>Master!Y2436</f>
        <v/>
      </c>
      <c r="Z2370" s="406" t="str">
        <f>Master!Z2436</f>
        <v/>
      </c>
      <c r="AA2370" s="406" t="str">
        <f>Master!AA2436</f>
        <v/>
      </c>
      <c r="AB2370" s="406" t="str">
        <f>Master!AB2436</f>
        <v/>
      </c>
      <c r="AC2370" s="406" t="str">
        <f>Master!AC2436</f>
        <v/>
      </c>
      <c r="AD2370" s="406" t="str">
        <f>Master!AD2436</f>
        <v/>
      </c>
      <c r="AE2370" s="406" t="str">
        <f>Master!AE2436</f>
        <v/>
      </c>
      <c r="AF2370" s="406" t="str">
        <f>Master!AF2436</f>
        <v/>
      </c>
      <c r="AG2370" s="406" t="str">
        <f>Master!AG2436</f>
        <v/>
      </c>
      <c r="AH2370" s="88" t="str">
        <f>Master!AH2436</f>
        <v/>
      </c>
      <c r="AI2370" s="414" t="str">
        <f>Master!AI2436</f>
        <v/>
      </c>
      <c r="AJ2370" s="406" t="str">
        <f>Master!AJ2436</f>
        <v/>
      </c>
      <c r="AK2370" s="406">
        <f>Master!AK2436</f>
        <v>0</v>
      </c>
      <c r="AL2370" s="88" t="str">
        <f>Master!AL2436</f>
        <v/>
      </c>
      <c r="AM2370" s="416"/>
      <c r="AN2370" s="416"/>
      <c r="AO2370" s="416"/>
      <c r="AP2370" s="416"/>
      <c r="AQ2370" s="416"/>
      <c r="AR2370" s="416">
        <f t="shared" si="10"/>
        <v>0</v>
      </c>
      <c r="AS2370" s="417" t="str">
        <f t="shared" si="11"/>
        <v>#DIV/0!</v>
      </c>
      <c r="AT2370" s="416">
        <f t="shared" si="12"/>
        <v>0</v>
      </c>
      <c r="AU2370" s="417"/>
    </row>
    <row r="2371" hidden="1">
      <c r="A2371" s="88" t="str">
        <f>Master!A2437</f>
        <v>AAR18135</v>
      </c>
      <c r="B2371" s="414" t="str">
        <f>Master!B2437</f>
        <v/>
      </c>
      <c r="C2371" s="414" t="str">
        <f>Master!C2437</f>
        <v/>
      </c>
      <c r="D2371" s="88" t="str">
        <f>Master!D2437</f>
        <v/>
      </c>
      <c r="E2371" s="406" t="str">
        <f>Master!E2437</f>
        <v/>
      </c>
      <c r="F2371" s="406">
        <f>Master!F2437</f>
        <v>0</v>
      </c>
      <c r="G2371" s="88" t="str">
        <f>Master!G2437</f>
        <v/>
      </c>
      <c r="H2371" s="88" t="str">
        <f>Master!H2437</f>
        <v/>
      </c>
      <c r="I2371" s="88" t="str">
        <f>Master!I2437</f>
        <v/>
      </c>
      <c r="J2371" s="88" t="str">
        <f>Master!J2437</f>
        <v>A'CROSS ARTS PTE LTD</v>
      </c>
      <c r="K2371" s="88" t="str">
        <f>Master!K2437</f>
        <v/>
      </c>
      <c r="L2371" s="88" t="str">
        <f>Master!L2437</f>
        <v/>
      </c>
      <c r="M2371" s="88" t="str">
        <f>Master!M2437</f>
        <v/>
      </c>
      <c r="N2371" s="88" t="str">
        <f>Master!N2437</f>
        <v/>
      </c>
      <c r="O2371" s="88" t="str">
        <f>Master!O2437</f>
        <v/>
      </c>
      <c r="P2371" s="88" t="str">
        <f>Master!P2437</f>
        <v/>
      </c>
      <c r="Q2371" s="88" t="str">
        <f>Master!Q2437</f>
        <v/>
      </c>
      <c r="R2371" s="406" t="str">
        <f>Master!R2437</f>
        <v/>
      </c>
      <c r="S2371" s="406">
        <f>Master!S2437</f>
        <v>0</v>
      </c>
      <c r="T2371" s="406" t="str">
        <f>Master!T2437</f>
        <v/>
      </c>
      <c r="U2371" s="406" t="str">
        <f>Master!U2437</f>
        <v/>
      </c>
      <c r="V2371" s="406" t="str">
        <f>Master!V2437</f>
        <v/>
      </c>
      <c r="W2371" s="406" t="str">
        <f>Master!W2437</f>
        <v/>
      </c>
      <c r="X2371" s="406" t="str">
        <f>Master!X2437</f>
        <v/>
      </c>
      <c r="Y2371" s="406" t="str">
        <f>Master!Y2437</f>
        <v/>
      </c>
      <c r="Z2371" s="406" t="str">
        <f>Master!Z2437</f>
        <v/>
      </c>
      <c r="AA2371" s="406" t="str">
        <f>Master!AA2437</f>
        <v/>
      </c>
      <c r="AB2371" s="406" t="str">
        <f>Master!AB2437</f>
        <v/>
      </c>
      <c r="AC2371" s="406" t="str">
        <f>Master!AC2437</f>
        <v/>
      </c>
      <c r="AD2371" s="406" t="str">
        <f>Master!AD2437</f>
        <v/>
      </c>
      <c r="AE2371" s="406" t="str">
        <f>Master!AE2437</f>
        <v/>
      </c>
      <c r="AF2371" s="406" t="str">
        <f>Master!AF2437</f>
        <v/>
      </c>
      <c r="AG2371" s="406" t="str">
        <f>Master!AG2437</f>
        <v/>
      </c>
      <c r="AH2371" s="88" t="str">
        <f>Master!AH2437</f>
        <v/>
      </c>
      <c r="AI2371" s="414" t="str">
        <f>Master!AI2437</f>
        <v/>
      </c>
      <c r="AJ2371" s="406" t="str">
        <f>Master!AJ2437</f>
        <v/>
      </c>
      <c r="AK2371" s="406">
        <f>Master!AK2437</f>
        <v>0</v>
      </c>
      <c r="AL2371" s="88" t="str">
        <f>Master!AL2437</f>
        <v/>
      </c>
      <c r="AM2371" s="416"/>
      <c r="AN2371" s="416"/>
      <c r="AO2371" s="416"/>
      <c r="AP2371" s="416"/>
      <c r="AQ2371" s="416"/>
      <c r="AR2371" s="416">
        <f t="shared" si="10"/>
        <v>0</v>
      </c>
      <c r="AS2371" s="417" t="str">
        <f t="shared" si="11"/>
        <v>#DIV/0!</v>
      </c>
      <c r="AT2371" s="416">
        <f t="shared" si="12"/>
        <v>0</v>
      </c>
      <c r="AU2371" s="417"/>
    </row>
    <row r="2372" hidden="1">
      <c r="A2372" s="88" t="str">
        <f>Master!A2438</f>
        <v>AAR18136</v>
      </c>
      <c r="B2372" s="414" t="str">
        <f>Master!B2438</f>
        <v/>
      </c>
      <c r="C2372" s="414" t="str">
        <f>Master!C2438</f>
        <v/>
      </c>
      <c r="D2372" s="88" t="str">
        <f>Master!D2438</f>
        <v/>
      </c>
      <c r="E2372" s="406" t="str">
        <f>Master!E2438</f>
        <v/>
      </c>
      <c r="F2372" s="406">
        <f>Master!F2438</f>
        <v>0</v>
      </c>
      <c r="G2372" s="88" t="str">
        <f>Master!G2438</f>
        <v/>
      </c>
      <c r="H2372" s="88" t="str">
        <f>Master!H2438</f>
        <v/>
      </c>
      <c r="I2372" s="88" t="str">
        <f>Master!I2438</f>
        <v/>
      </c>
      <c r="J2372" s="88" t="str">
        <f>Master!J2438</f>
        <v>A'CROSS ARTS PTE LTD</v>
      </c>
      <c r="K2372" s="88" t="str">
        <f>Master!K2438</f>
        <v/>
      </c>
      <c r="L2372" s="88" t="str">
        <f>Master!L2438</f>
        <v/>
      </c>
      <c r="M2372" s="88" t="str">
        <f>Master!M2438</f>
        <v/>
      </c>
      <c r="N2372" s="88" t="str">
        <f>Master!N2438</f>
        <v/>
      </c>
      <c r="O2372" s="88" t="str">
        <f>Master!O2438</f>
        <v/>
      </c>
      <c r="P2372" s="88" t="str">
        <f>Master!P2438</f>
        <v/>
      </c>
      <c r="Q2372" s="88" t="str">
        <f>Master!Q2438</f>
        <v/>
      </c>
      <c r="R2372" s="406" t="str">
        <f>Master!R2438</f>
        <v/>
      </c>
      <c r="S2372" s="406">
        <f>Master!S2438</f>
        <v>0</v>
      </c>
      <c r="T2372" s="406" t="str">
        <f>Master!T2438</f>
        <v/>
      </c>
      <c r="U2372" s="406" t="str">
        <f>Master!U2438</f>
        <v/>
      </c>
      <c r="V2372" s="406" t="str">
        <f>Master!V2438</f>
        <v/>
      </c>
      <c r="W2372" s="406" t="str">
        <f>Master!W2438</f>
        <v/>
      </c>
      <c r="X2372" s="406" t="str">
        <f>Master!X2438</f>
        <v/>
      </c>
      <c r="Y2372" s="406" t="str">
        <f>Master!Y2438</f>
        <v/>
      </c>
      <c r="Z2372" s="406" t="str">
        <f>Master!Z2438</f>
        <v/>
      </c>
      <c r="AA2372" s="406" t="str">
        <f>Master!AA2438</f>
        <v/>
      </c>
      <c r="AB2372" s="406" t="str">
        <f>Master!AB2438</f>
        <v/>
      </c>
      <c r="AC2372" s="406" t="str">
        <f>Master!AC2438</f>
        <v/>
      </c>
      <c r="AD2372" s="406" t="str">
        <f>Master!AD2438</f>
        <v/>
      </c>
      <c r="AE2372" s="406" t="str">
        <f>Master!AE2438</f>
        <v/>
      </c>
      <c r="AF2372" s="406" t="str">
        <f>Master!AF2438</f>
        <v/>
      </c>
      <c r="AG2372" s="406" t="str">
        <f>Master!AG2438</f>
        <v/>
      </c>
      <c r="AH2372" s="88" t="str">
        <f>Master!AH2438</f>
        <v/>
      </c>
      <c r="AI2372" s="414" t="str">
        <f>Master!AI2438</f>
        <v/>
      </c>
      <c r="AJ2372" s="406" t="str">
        <f>Master!AJ2438</f>
        <v/>
      </c>
      <c r="AK2372" s="406">
        <f>Master!AK2438</f>
        <v>0</v>
      </c>
      <c r="AL2372" s="88" t="str">
        <f>Master!AL2438</f>
        <v/>
      </c>
      <c r="AM2372" s="416"/>
      <c r="AN2372" s="416"/>
      <c r="AO2372" s="416"/>
      <c r="AP2372" s="416"/>
      <c r="AQ2372" s="416"/>
      <c r="AR2372" s="416">
        <f t="shared" si="10"/>
        <v>0</v>
      </c>
      <c r="AS2372" s="417" t="str">
        <f t="shared" si="11"/>
        <v>#DIV/0!</v>
      </c>
      <c r="AT2372" s="416">
        <f t="shared" si="12"/>
        <v>0</v>
      </c>
      <c r="AU2372" s="417"/>
    </row>
    <row r="2373" hidden="1">
      <c r="A2373" s="88" t="str">
        <f>Master!A2439</f>
        <v>AAR18137</v>
      </c>
      <c r="B2373" s="414" t="str">
        <f>Master!B2439</f>
        <v/>
      </c>
      <c r="C2373" s="414" t="str">
        <f>Master!C2439</f>
        <v/>
      </c>
      <c r="D2373" s="88" t="str">
        <f>Master!D2439</f>
        <v/>
      </c>
      <c r="E2373" s="406" t="str">
        <f>Master!E2439</f>
        <v/>
      </c>
      <c r="F2373" s="406">
        <f>Master!F2439</f>
        <v>0</v>
      </c>
      <c r="G2373" s="88" t="str">
        <f>Master!G2439</f>
        <v/>
      </c>
      <c r="H2373" s="88" t="str">
        <f>Master!H2439</f>
        <v/>
      </c>
      <c r="I2373" s="88" t="str">
        <f>Master!I2439</f>
        <v/>
      </c>
      <c r="J2373" s="88" t="str">
        <f>Master!J2439</f>
        <v>A'CROSS ARTS PTE LTD</v>
      </c>
      <c r="K2373" s="88" t="str">
        <f>Master!K2439</f>
        <v/>
      </c>
      <c r="L2373" s="88" t="str">
        <f>Master!L2439</f>
        <v/>
      </c>
      <c r="M2373" s="88" t="str">
        <f>Master!M2439</f>
        <v/>
      </c>
      <c r="N2373" s="88" t="str">
        <f>Master!N2439</f>
        <v/>
      </c>
      <c r="O2373" s="88" t="str">
        <f>Master!O2439</f>
        <v/>
      </c>
      <c r="P2373" s="88" t="str">
        <f>Master!P2439</f>
        <v/>
      </c>
      <c r="Q2373" s="88" t="str">
        <f>Master!Q2439</f>
        <v/>
      </c>
      <c r="R2373" s="406" t="str">
        <f>Master!R2439</f>
        <v/>
      </c>
      <c r="S2373" s="406">
        <f>Master!S2439</f>
        <v>0</v>
      </c>
      <c r="T2373" s="406" t="str">
        <f>Master!T2439</f>
        <v/>
      </c>
      <c r="U2373" s="406" t="str">
        <f>Master!U2439</f>
        <v/>
      </c>
      <c r="V2373" s="406" t="str">
        <f>Master!V2439</f>
        <v/>
      </c>
      <c r="W2373" s="406" t="str">
        <f>Master!W2439</f>
        <v/>
      </c>
      <c r="X2373" s="406" t="str">
        <f>Master!X2439</f>
        <v/>
      </c>
      <c r="Y2373" s="406" t="str">
        <f>Master!Y2439</f>
        <v/>
      </c>
      <c r="Z2373" s="406" t="str">
        <f>Master!Z2439</f>
        <v/>
      </c>
      <c r="AA2373" s="406" t="str">
        <f>Master!AA2439</f>
        <v/>
      </c>
      <c r="AB2373" s="406" t="str">
        <f>Master!AB2439</f>
        <v/>
      </c>
      <c r="AC2373" s="406" t="str">
        <f>Master!AC2439</f>
        <v/>
      </c>
      <c r="AD2373" s="406" t="str">
        <f>Master!AD2439</f>
        <v/>
      </c>
      <c r="AE2373" s="406" t="str">
        <f>Master!AE2439</f>
        <v/>
      </c>
      <c r="AF2373" s="406" t="str">
        <f>Master!AF2439</f>
        <v/>
      </c>
      <c r="AG2373" s="406" t="str">
        <f>Master!AG2439</f>
        <v/>
      </c>
      <c r="AH2373" s="88" t="str">
        <f>Master!AH2439</f>
        <v/>
      </c>
      <c r="AI2373" s="414" t="str">
        <f>Master!AI2439</f>
        <v/>
      </c>
      <c r="AJ2373" s="406" t="str">
        <f>Master!AJ2439</f>
        <v/>
      </c>
      <c r="AK2373" s="406">
        <f>Master!AK2439</f>
        <v>0</v>
      </c>
      <c r="AL2373" s="88" t="str">
        <f>Master!AL2439</f>
        <v/>
      </c>
      <c r="AM2373" s="416"/>
      <c r="AN2373" s="416"/>
      <c r="AO2373" s="416"/>
      <c r="AP2373" s="416"/>
      <c r="AQ2373" s="416"/>
      <c r="AR2373" s="416">
        <f t="shared" si="10"/>
        <v>0</v>
      </c>
      <c r="AS2373" s="417" t="str">
        <f t="shared" si="11"/>
        <v>#DIV/0!</v>
      </c>
      <c r="AT2373" s="416">
        <f t="shared" si="12"/>
        <v>0</v>
      </c>
      <c r="AU2373" s="417"/>
    </row>
    <row r="2374" hidden="1">
      <c r="A2374" s="88" t="str">
        <f>Master!A2440</f>
        <v>AAR18138</v>
      </c>
      <c r="B2374" s="414" t="str">
        <f>Master!B2440</f>
        <v/>
      </c>
      <c r="C2374" s="414" t="str">
        <f>Master!C2440</f>
        <v/>
      </c>
      <c r="D2374" s="88" t="str">
        <f>Master!D2440</f>
        <v/>
      </c>
      <c r="E2374" s="406" t="str">
        <f>Master!E2440</f>
        <v/>
      </c>
      <c r="F2374" s="406">
        <f>Master!F2440</f>
        <v>0</v>
      </c>
      <c r="G2374" s="88" t="str">
        <f>Master!G2440</f>
        <v/>
      </c>
      <c r="H2374" s="88" t="str">
        <f>Master!H2440</f>
        <v/>
      </c>
      <c r="I2374" s="88" t="str">
        <f>Master!I2440</f>
        <v/>
      </c>
      <c r="J2374" s="88" t="str">
        <f>Master!J2440</f>
        <v>A'CROSS ARTS PTE LTD</v>
      </c>
      <c r="K2374" s="88" t="str">
        <f>Master!K2440</f>
        <v/>
      </c>
      <c r="L2374" s="88" t="str">
        <f>Master!L2440</f>
        <v/>
      </c>
      <c r="M2374" s="88" t="str">
        <f>Master!M2440</f>
        <v/>
      </c>
      <c r="N2374" s="88" t="str">
        <f>Master!N2440</f>
        <v/>
      </c>
      <c r="O2374" s="88" t="str">
        <f>Master!O2440</f>
        <v/>
      </c>
      <c r="P2374" s="88" t="str">
        <f>Master!P2440</f>
        <v/>
      </c>
      <c r="Q2374" s="88" t="str">
        <f>Master!Q2440</f>
        <v/>
      </c>
      <c r="R2374" s="406" t="str">
        <f>Master!R2440</f>
        <v/>
      </c>
      <c r="S2374" s="406">
        <f>Master!S2440</f>
        <v>0</v>
      </c>
      <c r="T2374" s="406" t="str">
        <f>Master!T2440</f>
        <v/>
      </c>
      <c r="U2374" s="406" t="str">
        <f>Master!U2440</f>
        <v/>
      </c>
      <c r="V2374" s="406" t="str">
        <f>Master!V2440</f>
        <v/>
      </c>
      <c r="W2374" s="406" t="str">
        <f>Master!W2440</f>
        <v/>
      </c>
      <c r="X2374" s="406" t="str">
        <f>Master!X2440</f>
        <v/>
      </c>
      <c r="Y2374" s="406" t="str">
        <f>Master!Y2440</f>
        <v/>
      </c>
      <c r="Z2374" s="406" t="str">
        <f>Master!Z2440</f>
        <v/>
      </c>
      <c r="AA2374" s="406" t="str">
        <f>Master!AA2440</f>
        <v/>
      </c>
      <c r="AB2374" s="406" t="str">
        <f>Master!AB2440</f>
        <v/>
      </c>
      <c r="AC2374" s="406" t="str">
        <f>Master!AC2440</f>
        <v/>
      </c>
      <c r="AD2374" s="406" t="str">
        <f>Master!AD2440</f>
        <v/>
      </c>
      <c r="AE2374" s="406" t="str">
        <f>Master!AE2440</f>
        <v/>
      </c>
      <c r="AF2374" s="406" t="str">
        <f>Master!AF2440</f>
        <v/>
      </c>
      <c r="AG2374" s="406" t="str">
        <f>Master!AG2440</f>
        <v/>
      </c>
      <c r="AH2374" s="88" t="str">
        <f>Master!AH2440</f>
        <v/>
      </c>
      <c r="AI2374" s="414" t="str">
        <f>Master!AI2440</f>
        <v/>
      </c>
      <c r="AJ2374" s="406" t="str">
        <f>Master!AJ2440</f>
        <v/>
      </c>
      <c r="AK2374" s="406">
        <f>Master!AK2440</f>
        <v>0</v>
      </c>
      <c r="AL2374" s="88" t="str">
        <f>Master!AL2440</f>
        <v/>
      </c>
      <c r="AM2374" s="416"/>
      <c r="AN2374" s="416"/>
      <c r="AO2374" s="416"/>
      <c r="AP2374" s="416"/>
      <c r="AQ2374" s="416"/>
      <c r="AR2374" s="416">
        <f t="shared" si="10"/>
        <v>0</v>
      </c>
      <c r="AS2374" s="417" t="str">
        <f t="shared" si="11"/>
        <v>#DIV/0!</v>
      </c>
      <c r="AT2374" s="416">
        <f t="shared" si="12"/>
        <v>0</v>
      </c>
      <c r="AU2374" s="417"/>
    </row>
    <row r="2375" hidden="1">
      <c r="A2375" s="88" t="str">
        <f>Master!A2441</f>
        <v>AAR18139</v>
      </c>
      <c r="B2375" s="414" t="str">
        <f>Master!B2441</f>
        <v/>
      </c>
      <c r="C2375" s="414" t="str">
        <f>Master!C2441</f>
        <v/>
      </c>
      <c r="D2375" s="88" t="str">
        <f>Master!D2441</f>
        <v/>
      </c>
      <c r="E2375" s="406" t="str">
        <f>Master!E2441</f>
        <v/>
      </c>
      <c r="F2375" s="406">
        <f>Master!F2441</f>
        <v>0</v>
      </c>
      <c r="G2375" s="88" t="str">
        <f>Master!G2441</f>
        <v/>
      </c>
      <c r="H2375" s="88" t="str">
        <f>Master!H2441</f>
        <v/>
      </c>
      <c r="I2375" s="88" t="str">
        <f>Master!I2441</f>
        <v/>
      </c>
      <c r="J2375" s="88" t="str">
        <f>Master!J2441</f>
        <v>A'CROSS ARTS PTE LTD</v>
      </c>
      <c r="K2375" s="88" t="str">
        <f>Master!K2441</f>
        <v/>
      </c>
      <c r="L2375" s="88" t="str">
        <f>Master!L2441</f>
        <v/>
      </c>
      <c r="M2375" s="88" t="str">
        <f>Master!M2441</f>
        <v/>
      </c>
      <c r="N2375" s="88" t="str">
        <f>Master!N2441</f>
        <v/>
      </c>
      <c r="O2375" s="88" t="str">
        <f>Master!O2441</f>
        <v/>
      </c>
      <c r="P2375" s="88" t="str">
        <f>Master!P2441</f>
        <v/>
      </c>
      <c r="Q2375" s="88" t="str">
        <f>Master!Q2441</f>
        <v/>
      </c>
      <c r="R2375" s="406" t="str">
        <f>Master!R2441</f>
        <v/>
      </c>
      <c r="S2375" s="406">
        <f>Master!S2441</f>
        <v>0</v>
      </c>
      <c r="T2375" s="406" t="str">
        <f>Master!T2441</f>
        <v/>
      </c>
      <c r="U2375" s="406" t="str">
        <f>Master!U2441</f>
        <v/>
      </c>
      <c r="V2375" s="406" t="str">
        <f>Master!V2441</f>
        <v/>
      </c>
      <c r="W2375" s="406" t="str">
        <f>Master!W2441</f>
        <v/>
      </c>
      <c r="X2375" s="406" t="str">
        <f>Master!X2441</f>
        <v/>
      </c>
      <c r="Y2375" s="406" t="str">
        <f>Master!Y2441</f>
        <v/>
      </c>
      <c r="Z2375" s="406" t="str">
        <f>Master!Z2441</f>
        <v/>
      </c>
      <c r="AA2375" s="406" t="str">
        <f>Master!AA2441</f>
        <v/>
      </c>
      <c r="AB2375" s="406" t="str">
        <f>Master!AB2441</f>
        <v/>
      </c>
      <c r="AC2375" s="406" t="str">
        <f>Master!AC2441</f>
        <v/>
      </c>
      <c r="AD2375" s="406" t="str">
        <f>Master!AD2441</f>
        <v/>
      </c>
      <c r="AE2375" s="406" t="str">
        <f>Master!AE2441</f>
        <v/>
      </c>
      <c r="AF2375" s="406" t="str">
        <f>Master!AF2441</f>
        <v/>
      </c>
      <c r="AG2375" s="406" t="str">
        <f>Master!AG2441</f>
        <v/>
      </c>
      <c r="AH2375" s="88" t="str">
        <f>Master!AH2441</f>
        <v/>
      </c>
      <c r="AI2375" s="414" t="str">
        <f>Master!AI2441</f>
        <v/>
      </c>
      <c r="AJ2375" s="406" t="str">
        <f>Master!AJ2441</f>
        <v/>
      </c>
      <c r="AK2375" s="406">
        <f>Master!AK2441</f>
        <v>0</v>
      </c>
      <c r="AL2375" s="88" t="str">
        <f>Master!AL2441</f>
        <v/>
      </c>
      <c r="AM2375" s="416"/>
      <c r="AN2375" s="416"/>
      <c r="AO2375" s="416"/>
      <c r="AP2375" s="416"/>
      <c r="AQ2375" s="416"/>
      <c r="AR2375" s="416">
        <f t="shared" si="10"/>
        <v>0</v>
      </c>
      <c r="AS2375" s="417" t="str">
        <f t="shared" si="11"/>
        <v>#DIV/0!</v>
      </c>
      <c r="AT2375" s="416">
        <f t="shared" si="12"/>
        <v>0</v>
      </c>
      <c r="AU2375" s="417"/>
    </row>
    <row r="2376" hidden="1">
      <c r="A2376" s="88" t="str">
        <f>Master!A2442</f>
        <v>AAR18140</v>
      </c>
      <c r="B2376" s="414" t="str">
        <f>Master!B2442</f>
        <v/>
      </c>
      <c r="C2376" s="414" t="str">
        <f>Master!C2442</f>
        <v/>
      </c>
      <c r="D2376" s="88" t="str">
        <f>Master!D2442</f>
        <v/>
      </c>
      <c r="E2376" s="406" t="str">
        <f>Master!E2442</f>
        <v/>
      </c>
      <c r="F2376" s="406">
        <f>Master!F2442</f>
        <v>0</v>
      </c>
      <c r="G2376" s="88" t="str">
        <f>Master!G2442</f>
        <v/>
      </c>
      <c r="H2376" s="88" t="str">
        <f>Master!H2442</f>
        <v/>
      </c>
      <c r="I2376" s="88" t="str">
        <f>Master!I2442</f>
        <v/>
      </c>
      <c r="J2376" s="88" t="str">
        <f>Master!J2442</f>
        <v>A'CROSS ARTS PTE LTD</v>
      </c>
      <c r="K2376" s="88" t="str">
        <f>Master!K2442</f>
        <v/>
      </c>
      <c r="L2376" s="88" t="str">
        <f>Master!L2442</f>
        <v/>
      </c>
      <c r="M2376" s="88" t="str">
        <f>Master!M2442</f>
        <v/>
      </c>
      <c r="N2376" s="88" t="str">
        <f>Master!N2442</f>
        <v/>
      </c>
      <c r="O2376" s="88" t="str">
        <f>Master!O2442</f>
        <v/>
      </c>
      <c r="P2376" s="88" t="str">
        <f>Master!P2442</f>
        <v/>
      </c>
      <c r="Q2376" s="88" t="str">
        <f>Master!Q2442</f>
        <v/>
      </c>
      <c r="R2376" s="406" t="str">
        <f>Master!R2442</f>
        <v/>
      </c>
      <c r="S2376" s="406">
        <f>Master!S2442</f>
        <v>0</v>
      </c>
      <c r="T2376" s="406" t="str">
        <f>Master!T2442</f>
        <v/>
      </c>
      <c r="U2376" s="406" t="str">
        <f>Master!U2442</f>
        <v/>
      </c>
      <c r="V2376" s="406" t="str">
        <f>Master!V2442</f>
        <v/>
      </c>
      <c r="W2376" s="406" t="str">
        <f>Master!W2442</f>
        <v/>
      </c>
      <c r="X2376" s="406" t="str">
        <f>Master!X2442</f>
        <v/>
      </c>
      <c r="Y2376" s="406" t="str">
        <f>Master!Y2442</f>
        <v/>
      </c>
      <c r="Z2376" s="406" t="str">
        <f>Master!Z2442</f>
        <v/>
      </c>
      <c r="AA2376" s="406" t="str">
        <f>Master!AA2442</f>
        <v/>
      </c>
      <c r="AB2376" s="406" t="str">
        <f>Master!AB2442</f>
        <v/>
      </c>
      <c r="AC2376" s="406" t="str">
        <f>Master!AC2442</f>
        <v/>
      </c>
      <c r="AD2376" s="406" t="str">
        <f>Master!AD2442</f>
        <v/>
      </c>
      <c r="AE2376" s="406" t="str">
        <f>Master!AE2442</f>
        <v/>
      </c>
      <c r="AF2376" s="406" t="str">
        <f>Master!AF2442</f>
        <v/>
      </c>
      <c r="AG2376" s="406" t="str">
        <f>Master!AG2442</f>
        <v/>
      </c>
      <c r="AH2376" s="88" t="str">
        <f>Master!AH2442</f>
        <v/>
      </c>
      <c r="AI2376" s="414" t="str">
        <f>Master!AI2442</f>
        <v/>
      </c>
      <c r="AJ2376" s="406" t="str">
        <f>Master!AJ2442</f>
        <v/>
      </c>
      <c r="AK2376" s="406">
        <f>Master!AK2442</f>
        <v>0</v>
      </c>
      <c r="AL2376" s="88" t="str">
        <f>Master!AL2442</f>
        <v/>
      </c>
      <c r="AM2376" s="416"/>
      <c r="AN2376" s="416"/>
      <c r="AO2376" s="416"/>
      <c r="AP2376" s="416"/>
      <c r="AQ2376" s="416"/>
      <c r="AR2376" s="416">
        <f t="shared" si="10"/>
        <v>0</v>
      </c>
      <c r="AS2376" s="417" t="str">
        <f t="shared" si="11"/>
        <v>#DIV/0!</v>
      </c>
      <c r="AT2376" s="416">
        <f t="shared" si="12"/>
        <v>0</v>
      </c>
      <c r="AU2376" s="417"/>
    </row>
    <row r="2377" hidden="1">
      <c r="A2377" s="88" t="str">
        <f>Master!A2443</f>
        <v>AAR18141</v>
      </c>
      <c r="B2377" s="414" t="str">
        <f>Master!B2443</f>
        <v/>
      </c>
      <c r="C2377" s="414" t="str">
        <f>Master!C2443</f>
        <v/>
      </c>
      <c r="D2377" s="88" t="str">
        <f>Master!D2443</f>
        <v/>
      </c>
      <c r="E2377" s="406" t="str">
        <f>Master!E2443</f>
        <v/>
      </c>
      <c r="F2377" s="406">
        <f>Master!F2443</f>
        <v>0</v>
      </c>
      <c r="G2377" s="88" t="str">
        <f>Master!G2443</f>
        <v/>
      </c>
      <c r="H2377" s="88" t="str">
        <f>Master!H2443</f>
        <v/>
      </c>
      <c r="I2377" s="88" t="str">
        <f>Master!I2443</f>
        <v/>
      </c>
      <c r="J2377" s="88" t="str">
        <f>Master!J2443</f>
        <v>A'CROSS ARTS PTE LTD</v>
      </c>
      <c r="K2377" s="88" t="str">
        <f>Master!K2443</f>
        <v/>
      </c>
      <c r="L2377" s="88" t="str">
        <f>Master!L2443</f>
        <v/>
      </c>
      <c r="M2377" s="88" t="str">
        <f>Master!M2443</f>
        <v/>
      </c>
      <c r="N2377" s="88" t="str">
        <f>Master!N2443</f>
        <v/>
      </c>
      <c r="O2377" s="88" t="str">
        <f>Master!O2443</f>
        <v/>
      </c>
      <c r="P2377" s="88" t="str">
        <f>Master!P2443</f>
        <v/>
      </c>
      <c r="Q2377" s="88" t="str">
        <f>Master!Q2443</f>
        <v/>
      </c>
      <c r="R2377" s="406" t="str">
        <f>Master!R2443</f>
        <v/>
      </c>
      <c r="S2377" s="406">
        <f>Master!S2443</f>
        <v>0</v>
      </c>
      <c r="T2377" s="406" t="str">
        <f>Master!T2443</f>
        <v/>
      </c>
      <c r="U2377" s="406" t="str">
        <f>Master!U2443</f>
        <v/>
      </c>
      <c r="V2377" s="406" t="str">
        <f>Master!V2443</f>
        <v/>
      </c>
      <c r="W2377" s="406" t="str">
        <f>Master!W2443</f>
        <v/>
      </c>
      <c r="X2377" s="406" t="str">
        <f>Master!X2443</f>
        <v/>
      </c>
      <c r="Y2377" s="406" t="str">
        <f>Master!Y2443</f>
        <v/>
      </c>
      <c r="Z2377" s="406" t="str">
        <f>Master!Z2443</f>
        <v/>
      </c>
      <c r="AA2377" s="406" t="str">
        <f>Master!AA2443</f>
        <v/>
      </c>
      <c r="AB2377" s="406" t="str">
        <f>Master!AB2443</f>
        <v/>
      </c>
      <c r="AC2377" s="406" t="str">
        <f>Master!AC2443</f>
        <v/>
      </c>
      <c r="AD2377" s="406" t="str">
        <f>Master!AD2443</f>
        <v/>
      </c>
      <c r="AE2377" s="406" t="str">
        <f>Master!AE2443</f>
        <v/>
      </c>
      <c r="AF2377" s="406" t="str">
        <f>Master!AF2443</f>
        <v/>
      </c>
      <c r="AG2377" s="406" t="str">
        <f>Master!AG2443</f>
        <v/>
      </c>
      <c r="AH2377" s="88" t="str">
        <f>Master!AH2443</f>
        <v/>
      </c>
      <c r="AI2377" s="414" t="str">
        <f>Master!AI2443</f>
        <v/>
      </c>
      <c r="AJ2377" s="406" t="str">
        <f>Master!AJ2443</f>
        <v/>
      </c>
      <c r="AK2377" s="406">
        <f>Master!AK2443</f>
        <v>0</v>
      </c>
      <c r="AL2377" s="88" t="str">
        <f>Master!AL2443</f>
        <v/>
      </c>
      <c r="AM2377" s="416"/>
      <c r="AN2377" s="416"/>
      <c r="AO2377" s="416"/>
      <c r="AP2377" s="416"/>
      <c r="AQ2377" s="416"/>
      <c r="AR2377" s="416">
        <f t="shared" si="10"/>
        <v>0</v>
      </c>
      <c r="AS2377" s="417" t="str">
        <f t="shared" si="11"/>
        <v>#DIV/0!</v>
      </c>
      <c r="AT2377" s="416">
        <f t="shared" si="12"/>
        <v>0</v>
      </c>
      <c r="AU2377" s="417"/>
    </row>
    <row r="2378" hidden="1">
      <c r="A2378" s="88" t="str">
        <f>Master!A2444</f>
        <v>AAR18142</v>
      </c>
      <c r="B2378" s="414" t="str">
        <f>Master!B2444</f>
        <v/>
      </c>
      <c r="C2378" s="414" t="str">
        <f>Master!C2444</f>
        <v/>
      </c>
      <c r="D2378" s="88" t="str">
        <f>Master!D2444</f>
        <v/>
      </c>
      <c r="E2378" s="406" t="str">
        <f>Master!E2444</f>
        <v/>
      </c>
      <c r="F2378" s="406">
        <f>Master!F2444</f>
        <v>0</v>
      </c>
      <c r="G2378" s="88" t="str">
        <f>Master!G2444</f>
        <v/>
      </c>
      <c r="H2378" s="88" t="str">
        <f>Master!H2444</f>
        <v/>
      </c>
      <c r="I2378" s="88" t="str">
        <f>Master!I2444</f>
        <v/>
      </c>
      <c r="J2378" s="88" t="str">
        <f>Master!J2444</f>
        <v>A'CROSS ARTS PTE LTD</v>
      </c>
      <c r="K2378" s="88" t="str">
        <f>Master!K2444</f>
        <v/>
      </c>
      <c r="L2378" s="88" t="str">
        <f>Master!L2444</f>
        <v/>
      </c>
      <c r="M2378" s="88" t="str">
        <f>Master!M2444</f>
        <v/>
      </c>
      <c r="N2378" s="88" t="str">
        <f>Master!N2444</f>
        <v/>
      </c>
      <c r="O2378" s="88" t="str">
        <f>Master!O2444</f>
        <v/>
      </c>
      <c r="P2378" s="88" t="str">
        <f>Master!P2444</f>
        <v/>
      </c>
      <c r="Q2378" s="88" t="str">
        <f>Master!Q2444</f>
        <v/>
      </c>
      <c r="R2378" s="406" t="str">
        <f>Master!R2444</f>
        <v/>
      </c>
      <c r="S2378" s="406">
        <f>Master!S2444</f>
        <v>0</v>
      </c>
      <c r="T2378" s="406" t="str">
        <f>Master!T2444</f>
        <v/>
      </c>
      <c r="U2378" s="406" t="str">
        <f>Master!U2444</f>
        <v/>
      </c>
      <c r="V2378" s="406" t="str">
        <f>Master!V2444</f>
        <v/>
      </c>
      <c r="W2378" s="406" t="str">
        <f>Master!W2444</f>
        <v/>
      </c>
      <c r="X2378" s="406" t="str">
        <f>Master!X2444</f>
        <v/>
      </c>
      <c r="Y2378" s="406" t="str">
        <f>Master!Y2444</f>
        <v/>
      </c>
      <c r="Z2378" s="406" t="str">
        <f>Master!Z2444</f>
        <v/>
      </c>
      <c r="AA2378" s="406" t="str">
        <f>Master!AA2444</f>
        <v/>
      </c>
      <c r="AB2378" s="406" t="str">
        <f>Master!AB2444</f>
        <v/>
      </c>
      <c r="AC2378" s="406" t="str">
        <f>Master!AC2444</f>
        <v/>
      </c>
      <c r="AD2378" s="406" t="str">
        <f>Master!AD2444</f>
        <v/>
      </c>
      <c r="AE2378" s="406" t="str">
        <f>Master!AE2444</f>
        <v/>
      </c>
      <c r="AF2378" s="406" t="str">
        <f>Master!AF2444</f>
        <v/>
      </c>
      <c r="AG2378" s="406" t="str">
        <f>Master!AG2444</f>
        <v/>
      </c>
      <c r="AH2378" s="88" t="str">
        <f>Master!AH2444</f>
        <v/>
      </c>
      <c r="AI2378" s="414" t="str">
        <f>Master!AI2444</f>
        <v/>
      </c>
      <c r="AJ2378" s="406" t="str">
        <f>Master!AJ2444</f>
        <v/>
      </c>
      <c r="AK2378" s="406">
        <f>Master!AK2444</f>
        <v>0</v>
      </c>
      <c r="AL2378" s="88" t="str">
        <f>Master!AL2444</f>
        <v/>
      </c>
      <c r="AM2378" s="416"/>
      <c r="AN2378" s="416"/>
      <c r="AO2378" s="416"/>
      <c r="AP2378" s="416"/>
      <c r="AQ2378" s="416"/>
      <c r="AR2378" s="416">
        <f t="shared" si="10"/>
        <v>0</v>
      </c>
      <c r="AS2378" s="417" t="str">
        <f t="shared" si="11"/>
        <v>#DIV/0!</v>
      </c>
      <c r="AT2378" s="416">
        <f t="shared" si="12"/>
        <v>0</v>
      </c>
      <c r="AU2378" s="417"/>
    </row>
    <row r="2379" hidden="1">
      <c r="A2379" s="88" t="str">
        <f>Master!A2445</f>
        <v>AAR18143</v>
      </c>
      <c r="B2379" s="414" t="str">
        <f>Master!B2445</f>
        <v/>
      </c>
      <c r="C2379" s="414" t="str">
        <f>Master!C2445</f>
        <v/>
      </c>
      <c r="D2379" s="88" t="str">
        <f>Master!D2445</f>
        <v/>
      </c>
      <c r="E2379" s="406" t="str">
        <f>Master!E2445</f>
        <v/>
      </c>
      <c r="F2379" s="406">
        <f>Master!F2445</f>
        <v>0</v>
      </c>
      <c r="G2379" s="88" t="str">
        <f>Master!G2445</f>
        <v/>
      </c>
      <c r="H2379" s="88" t="str">
        <f>Master!H2445</f>
        <v/>
      </c>
      <c r="I2379" s="88" t="str">
        <f>Master!I2445</f>
        <v/>
      </c>
      <c r="J2379" s="88" t="str">
        <f>Master!J2445</f>
        <v>A'CROSS ARTS PTE LTD</v>
      </c>
      <c r="K2379" s="88" t="str">
        <f>Master!K2445</f>
        <v/>
      </c>
      <c r="L2379" s="88" t="str">
        <f>Master!L2445</f>
        <v/>
      </c>
      <c r="M2379" s="88" t="str">
        <f>Master!M2445</f>
        <v/>
      </c>
      <c r="N2379" s="88" t="str">
        <f>Master!N2445</f>
        <v/>
      </c>
      <c r="O2379" s="88" t="str">
        <f>Master!O2445</f>
        <v/>
      </c>
      <c r="P2379" s="88" t="str">
        <f>Master!P2445</f>
        <v/>
      </c>
      <c r="Q2379" s="88" t="str">
        <f>Master!Q2445</f>
        <v/>
      </c>
      <c r="R2379" s="406" t="str">
        <f>Master!R2445</f>
        <v/>
      </c>
      <c r="S2379" s="406">
        <f>Master!S2445</f>
        <v>0</v>
      </c>
      <c r="T2379" s="406" t="str">
        <f>Master!T2445</f>
        <v/>
      </c>
      <c r="U2379" s="406" t="str">
        <f>Master!U2445</f>
        <v/>
      </c>
      <c r="V2379" s="406" t="str">
        <f>Master!V2445</f>
        <v/>
      </c>
      <c r="W2379" s="406" t="str">
        <f>Master!W2445</f>
        <v/>
      </c>
      <c r="X2379" s="406" t="str">
        <f>Master!X2445</f>
        <v/>
      </c>
      <c r="Y2379" s="406" t="str">
        <f>Master!Y2445</f>
        <v/>
      </c>
      <c r="Z2379" s="406" t="str">
        <f>Master!Z2445</f>
        <v/>
      </c>
      <c r="AA2379" s="406" t="str">
        <f>Master!AA2445</f>
        <v/>
      </c>
      <c r="AB2379" s="406" t="str">
        <f>Master!AB2445</f>
        <v/>
      </c>
      <c r="AC2379" s="406" t="str">
        <f>Master!AC2445</f>
        <v/>
      </c>
      <c r="AD2379" s="406" t="str">
        <f>Master!AD2445</f>
        <v/>
      </c>
      <c r="AE2379" s="406" t="str">
        <f>Master!AE2445</f>
        <v/>
      </c>
      <c r="AF2379" s="406" t="str">
        <f>Master!AF2445</f>
        <v/>
      </c>
      <c r="AG2379" s="406" t="str">
        <f>Master!AG2445</f>
        <v/>
      </c>
      <c r="AH2379" s="88" t="str">
        <f>Master!AH2445</f>
        <v/>
      </c>
      <c r="AI2379" s="414" t="str">
        <f>Master!AI2445</f>
        <v/>
      </c>
      <c r="AJ2379" s="406" t="str">
        <f>Master!AJ2445</f>
        <v/>
      </c>
      <c r="AK2379" s="406">
        <f>Master!AK2445</f>
        <v>0</v>
      </c>
      <c r="AL2379" s="88" t="str">
        <f>Master!AL2445</f>
        <v/>
      </c>
      <c r="AM2379" s="416"/>
      <c r="AN2379" s="416"/>
      <c r="AO2379" s="416"/>
      <c r="AP2379" s="416"/>
      <c r="AQ2379" s="416"/>
      <c r="AR2379" s="416">
        <f t="shared" si="10"/>
        <v>0</v>
      </c>
      <c r="AS2379" s="417" t="str">
        <f t="shared" si="11"/>
        <v>#DIV/0!</v>
      </c>
      <c r="AT2379" s="416">
        <f t="shared" si="12"/>
        <v>0</v>
      </c>
      <c r="AU2379" s="417"/>
    </row>
    <row r="2380" hidden="1">
      <c r="A2380" s="88" t="str">
        <f>Master!A2446</f>
        <v>AAR18144</v>
      </c>
      <c r="B2380" s="414" t="str">
        <f>Master!B2446</f>
        <v/>
      </c>
      <c r="C2380" s="414" t="str">
        <f>Master!C2446</f>
        <v/>
      </c>
      <c r="D2380" s="88" t="str">
        <f>Master!D2446</f>
        <v/>
      </c>
      <c r="E2380" s="406" t="str">
        <f>Master!E2446</f>
        <v/>
      </c>
      <c r="F2380" s="406">
        <f>Master!F2446</f>
        <v>0</v>
      </c>
      <c r="G2380" s="88" t="str">
        <f>Master!G2446</f>
        <v/>
      </c>
      <c r="H2380" s="88" t="str">
        <f>Master!H2446</f>
        <v/>
      </c>
      <c r="I2380" s="88" t="str">
        <f>Master!I2446</f>
        <v/>
      </c>
      <c r="J2380" s="88" t="str">
        <f>Master!J2446</f>
        <v>A'CROSS ARTS PTE LTD</v>
      </c>
      <c r="K2380" s="88" t="str">
        <f>Master!K2446</f>
        <v/>
      </c>
      <c r="L2380" s="88" t="str">
        <f>Master!L2446</f>
        <v/>
      </c>
      <c r="M2380" s="88" t="str">
        <f>Master!M2446</f>
        <v/>
      </c>
      <c r="N2380" s="88" t="str">
        <f>Master!N2446</f>
        <v/>
      </c>
      <c r="O2380" s="88" t="str">
        <f>Master!O2446</f>
        <v/>
      </c>
      <c r="P2380" s="88" t="str">
        <f>Master!P2446</f>
        <v/>
      </c>
      <c r="Q2380" s="88" t="str">
        <f>Master!Q2446</f>
        <v/>
      </c>
      <c r="R2380" s="406" t="str">
        <f>Master!R2446</f>
        <v/>
      </c>
      <c r="S2380" s="406">
        <f>Master!S2446</f>
        <v>0</v>
      </c>
      <c r="T2380" s="406" t="str">
        <f>Master!T2446</f>
        <v/>
      </c>
      <c r="U2380" s="406" t="str">
        <f>Master!U2446</f>
        <v/>
      </c>
      <c r="V2380" s="406" t="str">
        <f>Master!V2446</f>
        <v/>
      </c>
      <c r="W2380" s="406" t="str">
        <f>Master!W2446</f>
        <v/>
      </c>
      <c r="X2380" s="406" t="str">
        <f>Master!X2446</f>
        <v/>
      </c>
      <c r="Y2380" s="406" t="str">
        <f>Master!Y2446</f>
        <v/>
      </c>
      <c r="Z2380" s="406" t="str">
        <f>Master!Z2446</f>
        <v/>
      </c>
      <c r="AA2380" s="406" t="str">
        <f>Master!AA2446</f>
        <v/>
      </c>
      <c r="AB2380" s="406" t="str">
        <f>Master!AB2446</f>
        <v/>
      </c>
      <c r="AC2380" s="406" t="str">
        <f>Master!AC2446</f>
        <v/>
      </c>
      <c r="AD2380" s="406" t="str">
        <f>Master!AD2446</f>
        <v/>
      </c>
      <c r="AE2380" s="406" t="str">
        <f>Master!AE2446</f>
        <v/>
      </c>
      <c r="AF2380" s="406" t="str">
        <f>Master!AF2446</f>
        <v/>
      </c>
      <c r="AG2380" s="406" t="str">
        <f>Master!AG2446</f>
        <v/>
      </c>
      <c r="AH2380" s="88" t="str">
        <f>Master!AH2446</f>
        <v/>
      </c>
      <c r="AI2380" s="414" t="str">
        <f>Master!AI2446</f>
        <v/>
      </c>
      <c r="AJ2380" s="406" t="str">
        <f>Master!AJ2446</f>
        <v/>
      </c>
      <c r="AK2380" s="406">
        <f>Master!AK2446</f>
        <v>0</v>
      </c>
      <c r="AL2380" s="88" t="str">
        <f>Master!AL2446</f>
        <v/>
      </c>
      <c r="AM2380" s="416"/>
      <c r="AN2380" s="416"/>
      <c r="AO2380" s="416"/>
      <c r="AP2380" s="416"/>
      <c r="AQ2380" s="416"/>
      <c r="AR2380" s="416">
        <f t="shared" si="10"/>
        <v>0</v>
      </c>
      <c r="AS2380" s="417" t="str">
        <f t="shared" si="11"/>
        <v>#DIV/0!</v>
      </c>
      <c r="AT2380" s="416">
        <f t="shared" si="12"/>
        <v>0</v>
      </c>
      <c r="AU2380" s="417"/>
    </row>
    <row r="2381" hidden="1">
      <c r="A2381" s="88" t="str">
        <f>Master!A2447</f>
        <v>AAR18145</v>
      </c>
      <c r="B2381" s="414" t="str">
        <f>Master!B2447</f>
        <v/>
      </c>
      <c r="C2381" s="414" t="str">
        <f>Master!C2447</f>
        <v/>
      </c>
      <c r="D2381" s="88" t="str">
        <f>Master!D2447</f>
        <v/>
      </c>
      <c r="E2381" s="406" t="str">
        <f>Master!E2447</f>
        <v/>
      </c>
      <c r="F2381" s="406">
        <f>Master!F2447</f>
        <v>0</v>
      </c>
      <c r="G2381" s="88" t="str">
        <f>Master!G2447</f>
        <v/>
      </c>
      <c r="H2381" s="88" t="str">
        <f>Master!H2447</f>
        <v/>
      </c>
      <c r="I2381" s="88" t="str">
        <f>Master!I2447</f>
        <v/>
      </c>
      <c r="J2381" s="88" t="str">
        <f>Master!J2447</f>
        <v>A'CROSS ARTS PTE LTD</v>
      </c>
      <c r="K2381" s="88" t="str">
        <f>Master!K2447</f>
        <v/>
      </c>
      <c r="L2381" s="88" t="str">
        <f>Master!L2447</f>
        <v/>
      </c>
      <c r="M2381" s="88" t="str">
        <f>Master!M2447</f>
        <v/>
      </c>
      <c r="N2381" s="88" t="str">
        <f>Master!N2447</f>
        <v/>
      </c>
      <c r="O2381" s="88" t="str">
        <f>Master!O2447</f>
        <v/>
      </c>
      <c r="P2381" s="88" t="str">
        <f>Master!P2447</f>
        <v/>
      </c>
      <c r="Q2381" s="88" t="str">
        <f>Master!Q2447</f>
        <v/>
      </c>
      <c r="R2381" s="406" t="str">
        <f>Master!R2447</f>
        <v/>
      </c>
      <c r="S2381" s="406">
        <f>Master!S2447</f>
        <v>0</v>
      </c>
      <c r="T2381" s="406" t="str">
        <f>Master!T2447</f>
        <v/>
      </c>
      <c r="U2381" s="406" t="str">
        <f>Master!U2447</f>
        <v/>
      </c>
      <c r="V2381" s="406" t="str">
        <f>Master!V2447</f>
        <v/>
      </c>
      <c r="W2381" s="406" t="str">
        <f>Master!W2447</f>
        <v/>
      </c>
      <c r="X2381" s="406" t="str">
        <f>Master!X2447</f>
        <v/>
      </c>
      <c r="Y2381" s="406" t="str">
        <f>Master!Y2447</f>
        <v/>
      </c>
      <c r="Z2381" s="406" t="str">
        <f>Master!Z2447</f>
        <v/>
      </c>
      <c r="AA2381" s="406" t="str">
        <f>Master!AA2447</f>
        <v/>
      </c>
      <c r="AB2381" s="406" t="str">
        <f>Master!AB2447</f>
        <v/>
      </c>
      <c r="AC2381" s="406" t="str">
        <f>Master!AC2447</f>
        <v/>
      </c>
      <c r="AD2381" s="406" t="str">
        <f>Master!AD2447</f>
        <v/>
      </c>
      <c r="AE2381" s="406" t="str">
        <f>Master!AE2447</f>
        <v/>
      </c>
      <c r="AF2381" s="406" t="str">
        <f>Master!AF2447</f>
        <v/>
      </c>
      <c r="AG2381" s="406" t="str">
        <f>Master!AG2447</f>
        <v/>
      </c>
      <c r="AH2381" s="88" t="str">
        <f>Master!AH2447</f>
        <v/>
      </c>
      <c r="AI2381" s="414" t="str">
        <f>Master!AI2447</f>
        <v/>
      </c>
      <c r="AJ2381" s="406" t="str">
        <f>Master!AJ2447</f>
        <v/>
      </c>
      <c r="AK2381" s="406">
        <f>Master!AK2447</f>
        <v>0</v>
      </c>
      <c r="AL2381" s="88" t="str">
        <f>Master!AL2447</f>
        <v/>
      </c>
      <c r="AM2381" s="416"/>
      <c r="AN2381" s="416"/>
      <c r="AO2381" s="416"/>
      <c r="AP2381" s="416"/>
      <c r="AQ2381" s="416"/>
      <c r="AR2381" s="416">
        <f t="shared" si="10"/>
        <v>0</v>
      </c>
      <c r="AS2381" s="417" t="str">
        <f t="shared" si="11"/>
        <v>#DIV/0!</v>
      </c>
      <c r="AT2381" s="416">
        <f t="shared" si="12"/>
        <v>0</v>
      </c>
      <c r="AU2381" s="417"/>
    </row>
    <row r="2382" hidden="1">
      <c r="A2382" s="88" t="str">
        <f>Master!A2448</f>
        <v>AAR18146</v>
      </c>
      <c r="B2382" s="414" t="str">
        <f>Master!B2448</f>
        <v/>
      </c>
      <c r="C2382" s="414" t="str">
        <f>Master!C2448</f>
        <v/>
      </c>
      <c r="D2382" s="88" t="str">
        <f>Master!D2448</f>
        <v/>
      </c>
      <c r="E2382" s="406" t="str">
        <f>Master!E2448</f>
        <v/>
      </c>
      <c r="F2382" s="406">
        <f>Master!F2448</f>
        <v>0</v>
      </c>
      <c r="G2382" s="88" t="str">
        <f>Master!G2448</f>
        <v/>
      </c>
      <c r="H2382" s="88" t="str">
        <f>Master!H2448</f>
        <v/>
      </c>
      <c r="I2382" s="88" t="str">
        <f>Master!I2448</f>
        <v/>
      </c>
      <c r="J2382" s="88" t="str">
        <f>Master!J2448</f>
        <v>A'CROSS ARTS PTE LTD</v>
      </c>
      <c r="K2382" s="88" t="str">
        <f>Master!K2448</f>
        <v/>
      </c>
      <c r="L2382" s="88" t="str">
        <f>Master!L2448</f>
        <v/>
      </c>
      <c r="M2382" s="88" t="str">
        <f>Master!M2448</f>
        <v/>
      </c>
      <c r="N2382" s="88" t="str">
        <f>Master!N2448</f>
        <v/>
      </c>
      <c r="O2382" s="88" t="str">
        <f>Master!O2448</f>
        <v/>
      </c>
      <c r="P2382" s="88" t="str">
        <f>Master!P2448</f>
        <v/>
      </c>
      <c r="Q2382" s="88" t="str">
        <f>Master!Q2448</f>
        <v/>
      </c>
      <c r="R2382" s="406" t="str">
        <f>Master!R2448</f>
        <v/>
      </c>
      <c r="S2382" s="406">
        <f>Master!S2448</f>
        <v>0</v>
      </c>
      <c r="T2382" s="406" t="str">
        <f>Master!T2448</f>
        <v/>
      </c>
      <c r="U2382" s="406" t="str">
        <f>Master!U2448</f>
        <v/>
      </c>
      <c r="V2382" s="406" t="str">
        <f>Master!V2448</f>
        <v/>
      </c>
      <c r="W2382" s="406" t="str">
        <f>Master!W2448</f>
        <v/>
      </c>
      <c r="X2382" s="406" t="str">
        <f>Master!X2448</f>
        <v/>
      </c>
      <c r="Y2382" s="406" t="str">
        <f>Master!Y2448</f>
        <v/>
      </c>
      <c r="Z2382" s="406" t="str">
        <f>Master!Z2448</f>
        <v/>
      </c>
      <c r="AA2382" s="406" t="str">
        <f>Master!AA2448</f>
        <v/>
      </c>
      <c r="AB2382" s="406" t="str">
        <f>Master!AB2448</f>
        <v/>
      </c>
      <c r="AC2382" s="406" t="str">
        <f>Master!AC2448</f>
        <v/>
      </c>
      <c r="AD2382" s="406" t="str">
        <f>Master!AD2448</f>
        <v/>
      </c>
      <c r="AE2382" s="406" t="str">
        <f>Master!AE2448</f>
        <v/>
      </c>
      <c r="AF2382" s="406" t="str">
        <f>Master!AF2448</f>
        <v/>
      </c>
      <c r="AG2382" s="406" t="str">
        <f>Master!AG2448</f>
        <v/>
      </c>
      <c r="AH2382" s="88" t="str">
        <f>Master!AH2448</f>
        <v/>
      </c>
      <c r="AI2382" s="414" t="str">
        <f>Master!AI2448</f>
        <v/>
      </c>
      <c r="AJ2382" s="406" t="str">
        <f>Master!AJ2448</f>
        <v/>
      </c>
      <c r="AK2382" s="406">
        <f>Master!AK2448</f>
        <v>0</v>
      </c>
      <c r="AL2382" s="88" t="str">
        <f>Master!AL2448</f>
        <v/>
      </c>
      <c r="AM2382" s="416"/>
      <c r="AN2382" s="416"/>
      <c r="AO2382" s="416"/>
      <c r="AP2382" s="416"/>
      <c r="AQ2382" s="416"/>
      <c r="AR2382" s="416">
        <f t="shared" si="10"/>
        <v>0</v>
      </c>
      <c r="AS2382" s="417" t="str">
        <f t="shared" si="11"/>
        <v>#DIV/0!</v>
      </c>
      <c r="AT2382" s="416">
        <f t="shared" si="12"/>
        <v>0</v>
      </c>
      <c r="AU2382" s="417"/>
    </row>
    <row r="2383" hidden="1">
      <c r="A2383" s="88" t="str">
        <f>Master!A2449</f>
        <v>AAR18147</v>
      </c>
      <c r="B2383" s="414" t="str">
        <f>Master!B2449</f>
        <v/>
      </c>
      <c r="C2383" s="414" t="str">
        <f>Master!C2449</f>
        <v/>
      </c>
      <c r="D2383" s="88" t="str">
        <f>Master!D2449</f>
        <v/>
      </c>
      <c r="E2383" s="406" t="str">
        <f>Master!E2449</f>
        <v/>
      </c>
      <c r="F2383" s="406">
        <f>Master!F2449</f>
        <v>0</v>
      </c>
      <c r="G2383" s="88" t="str">
        <f>Master!G2449</f>
        <v/>
      </c>
      <c r="H2383" s="88" t="str">
        <f>Master!H2449</f>
        <v/>
      </c>
      <c r="I2383" s="88" t="str">
        <f>Master!I2449</f>
        <v/>
      </c>
      <c r="J2383" s="88" t="str">
        <f>Master!J2449</f>
        <v>A'CROSS ARTS PTE LTD</v>
      </c>
      <c r="K2383" s="88" t="str">
        <f>Master!K2449</f>
        <v/>
      </c>
      <c r="L2383" s="88" t="str">
        <f>Master!L2449</f>
        <v/>
      </c>
      <c r="M2383" s="88" t="str">
        <f>Master!M2449</f>
        <v/>
      </c>
      <c r="N2383" s="88" t="str">
        <f>Master!N2449</f>
        <v/>
      </c>
      <c r="O2383" s="88" t="str">
        <f>Master!O2449</f>
        <v/>
      </c>
      <c r="P2383" s="88" t="str">
        <f>Master!P2449</f>
        <v/>
      </c>
      <c r="Q2383" s="88" t="str">
        <f>Master!Q2449</f>
        <v/>
      </c>
      <c r="R2383" s="406" t="str">
        <f>Master!R2449</f>
        <v/>
      </c>
      <c r="S2383" s="406">
        <f>Master!S2449</f>
        <v>0</v>
      </c>
      <c r="T2383" s="406" t="str">
        <f>Master!T2449</f>
        <v/>
      </c>
      <c r="U2383" s="406" t="str">
        <f>Master!U2449</f>
        <v/>
      </c>
      <c r="V2383" s="406" t="str">
        <f>Master!V2449</f>
        <v/>
      </c>
      <c r="W2383" s="406" t="str">
        <f>Master!W2449</f>
        <v/>
      </c>
      <c r="X2383" s="406" t="str">
        <f>Master!X2449</f>
        <v/>
      </c>
      <c r="Y2383" s="406" t="str">
        <f>Master!Y2449</f>
        <v/>
      </c>
      <c r="Z2383" s="406" t="str">
        <f>Master!Z2449</f>
        <v/>
      </c>
      <c r="AA2383" s="406" t="str">
        <f>Master!AA2449</f>
        <v/>
      </c>
      <c r="AB2383" s="406" t="str">
        <f>Master!AB2449</f>
        <v/>
      </c>
      <c r="AC2383" s="406" t="str">
        <f>Master!AC2449</f>
        <v/>
      </c>
      <c r="AD2383" s="406" t="str">
        <f>Master!AD2449</f>
        <v/>
      </c>
      <c r="AE2383" s="406" t="str">
        <f>Master!AE2449</f>
        <v/>
      </c>
      <c r="AF2383" s="406" t="str">
        <f>Master!AF2449</f>
        <v/>
      </c>
      <c r="AG2383" s="406" t="str">
        <f>Master!AG2449</f>
        <v/>
      </c>
      <c r="AH2383" s="88" t="str">
        <f>Master!AH2449</f>
        <v/>
      </c>
      <c r="AI2383" s="414" t="str">
        <f>Master!AI2449</f>
        <v/>
      </c>
      <c r="AJ2383" s="406" t="str">
        <f>Master!AJ2449</f>
        <v/>
      </c>
      <c r="AK2383" s="406">
        <f>Master!AK2449</f>
        <v>0</v>
      </c>
      <c r="AL2383" s="88" t="str">
        <f>Master!AL2449</f>
        <v/>
      </c>
      <c r="AM2383" s="416"/>
      <c r="AN2383" s="416"/>
      <c r="AO2383" s="416"/>
      <c r="AP2383" s="416"/>
      <c r="AQ2383" s="416"/>
      <c r="AR2383" s="416">
        <f t="shared" si="10"/>
        <v>0</v>
      </c>
      <c r="AS2383" s="417" t="str">
        <f t="shared" si="11"/>
        <v>#DIV/0!</v>
      </c>
      <c r="AT2383" s="416">
        <f t="shared" si="12"/>
        <v>0</v>
      </c>
      <c r="AU2383" s="417"/>
    </row>
    <row r="2384" hidden="1">
      <c r="A2384" s="88" t="str">
        <f>Master!A2450</f>
        <v>AAR18148</v>
      </c>
      <c r="B2384" s="414" t="str">
        <f>Master!B2450</f>
        <v/>
      </c>
      <c r="C2384" s="414" t="str">
        <f>Master!C2450</f>
        <v/>
      </c>
      <c r="D2384" s="88" t="str">
        <f>Master!D2450</f>
        <v/>
      </c>
      <c r="E2384" s="406" t="str">
        <f>Master!E2450</f>
        <v/>
      </c>
      <c r="F2384" s="406">
        <f>Master!F2450</f>
        <v>0</v>
      </c>
      <c r="G2384" s="88" t="str">
        <f>Master!G2450</f>
        <v/>
      </c>
      <c r="H2384" s="88" t="str">
        <f>Master!H2450</f>
        <v/>
      </c>
      <c r="I2384" s="88" t="str">
        <f>Master!I2450</f>
        <v/>
      </c>
      <c r="J2384" s="88" t="str">
        <f>Master!J2450</f>
        <v>A'CROSS ARTS PTE LTD</v>
      </c>
      <c r="K2384" s="88" t="str">
        <f>Master!K2450</f>
        <v/>
      </c>
      <c r="L2384" s="88" t="str">
        <f>Master!L2450</f>
        <v/>
      </c>
      <c r="M2384" s="88" t="str">
        <f>Master!M2450</f>
        <v/>
      </c>
      <c r="N2384" s="88" t="str">
        <f>Master!N2450</f>
        <v/>
      </c>
      <c r="O2384" s="88" t="str">
        <f>Master!O2450</f>
        <v/>
      </c>
      <c r="P2384" s="88" t="str">
        <f>Master!P2450</f>
        <v/>
      </c>
      <c r="Q2384" s="88" t="str">
        <f>Master!Q2450</f>
        <v/>
      </c>
      <c r="R2384" s="406" t="str">
        <f>Master!R2450</f>
        <v/>
      </c>
      <c r="S2384" s="406">
        <f>Master!S2450</f>
        <v>0</v>
      </c>
      <c r="T2384" s="406" t="str">
        <f>Master!T2450</f>
        <v/>
      </c>
      <c r="U2384" s="406" t="str">
        <f>Master!U2450</f>
        <v/>
      </c>
      <c r="V2384" s="406" t="str">
        <f>Master!V2450</f>
        <v/>
      </c>
      <c r="W2384" s="406" t="str">
        <f>Master!W2450</f>
        <v/>
      </c>
      <c r="X2384" s="406" t="str">
        <f>Master!X2450</f>
        <v/>
      </c>
      <c r="Y2384" s="406" t="str">
        <f>Master!Y2450</f>
        <v/>
      </c>
      <c r="Z2384" s="406" t="str">
        <f>Master!Z2450</f>
        <v/>
      </c>
      <c r="AA2384" s="406" t="str">
        <f>Master!AA2450</f>
        <v/>
      </c>
      <c r="AB2384" s="406" t="str">
        <f>Master!AB2450</f>
        <v/>
      </c>
      <c r="AC2384" s="406" t="str">
        <f>Master!AC2450</f>
        <v/>
      </c>
      <c r="AD2384" s="406" t="str">
        <f>Master!AD2450</f>
        <v/>
      </c>
      <c r="AE2384" s="406" t="str">
        <f>Master!AE2450</f>
        <v/>
      </c>
      <c r="AF2384" s="406" t="str">
        <f>Master!AF2450</f>
        <v/>
      </c>
      <c r="AG2384" s="406" t="str">
        <f>Master!AG2450</f>
        <v/>
      </c>
      <c r="AH2384" s="88" t="str">
        <f>Master!AH2450</f>
        <v/>
      </c>
      <c r="AI2384" s="414" t="str">
        <f>Master!AI2450</f>
        <v/>
      </c>
      <c r="AJ2384" s="406" t="str">
        <f>Master!AJ2450</f>
        <v/>
      </c>
      <c r="AK2384" s="406">
        <f>Master!AK2450</f>
        <v>0</v>
      </c>
      <c r="AL2384" s="88" t="str">
        <f>Master!AL2450</f>
        <v/>
      </c>
      <c r="AM2384" s="416"/>
      <c r="AN2384" s="416"/>
      <c r="AO2384" s="416"/>
      <c r="AP2384" s="416"/>
      <c r="AQ2384" s="416"/>
      <c r="AR2384" s="416">
        <f t="shared" si="10"/>
        <v>0</v>
      </c>
      <c r="AS2384" s="417" t="str">
        <f t="shared" si="11"/>
        <v>#DIV/0!</v>
      </c>
      <c r="AT2384" s="416">
        <f t="shared" si="12"/>
        <v>0</v>
      </c>
      <c r="AU2384" s="417"/>
    </row>
    <row r="2385" hidden="1">
      <c r="A2385" s="88" t="str">
        <f>Master!A2451</f>
        <v>AAR18149</v>
      </c>
      <c r="B2385" s="414" t="str">
        <f>Master!B2451</f>
        <v/>
      </c>
      <c r="C2385" s="414" t="str">
        <f>Master!C2451</f>
        <v/>
      </c>
      <c r="D2385" s="88" t="str">
        <f>Master!D2451</f>
        <v/>
      </c>
      <c r="E2385" s="406" t="str">
        <f>Master!E2451</f>
        <v/>
      </c>
      <c r="F2385" s="406">
        <f>Master!F2451</f>
        <v>0</v>
      </c>
      <c r="G2385" s="88" t="str">
        <f>Master!G2451</f>
        <v/>
      </c>
      <c r="H2385" s="88" t="str">
        <f>Master!H2451</f>
        <v/>
      </c>
      <c r="I2385" s="88" t="str">
        <f>Master!I2451</f>
        <v/>
      </c>
      <c r="J2385" s="88" t="str">
        <f>Master!J2451</f>
        <v>A'CROSS ARTS PTE LTD</v>
      </c>
      <c r="K2385" s="88" t="str">
        <f>Master!K2451</f>
        <v/>
      </c>
      <c r="L2385" s="88" t="str">
        <f>Master!L2451</f>
        <v/>
      </c>
      <c r="M2385" s="88" t="str">
        <f>Master!M2451</f>
        <v/>
      </c>
      <c r="N2385" s="88" t="str">
        <f>Master!N2451</f>
        <v/>
      </c>
      <c r="O2385" s="88" t="str">
        <f>Master!O2451</f>
        <v/>
      </c>
      <c r="P2385" s="88" t="str">
        <f>Master!P2451</f>
        <v/>
      </c>
      <c r="Q2385" s="88" t="str">
        <f>Master!Q2451</f>
        <v/>
      </c>
      <c r="R2385" s="406" t="str">
        <f>Master!R2451</f>
        <v/>
      </c>
      <c r="S2385" s="406">
        <f>Master!S2451</f>
        <v>0</v>
      </c>
      <c r="T2385" s="406" t="str">
        <f>Master!T2451</f>
        <v/>
      </c>
      <c r="U2385" s="406" t="str">
        <f>Master!U2451</f>
        <v/>
      </c>
      <c r="V2385" s="406" t="str">
        <f>Master!V2451</f>
        <v/>
      </c>
      <c r="W2385" s="406" t="str">
        <f>Master!W2451</f>
        <v/>
      </c>
      <c r="X2385" s="406" t="str">
        <f>Master!X2451</f>
        <v/>
      </c>
      <c r="Y2385" s="406" t="str">
        <f>Master!Y2451</f>
        <v/>
      </c>
      <c r="Z2385" s="406" t="str">
        <f>Master!Z2451</f>
        <v/>
      </c>
      <c r="AA2385" s="406" t="str">
        <f>Master!AA2451</f>
        <v/>
      </c>
      <c r="AB2385" s="406" t="str">
        <f>Master!AB2451</f>
        <v/>
      </c>
      <c r="AC2385" s="406" t="str">
        <f>Master!AC2451</f>
        <v/>
      </c>
      <c r="AD2385" s="406" t="str">
        <f>Master!AD2451</f>
        <v/>
      </c>
      <c r="AE2385" s="406" t="str">
        <f>Master!AE2451</f>
        <v/>
      </c>
      <c r="AF2385" s="406" t="str">
        <f>Master!AF2451</f>
        <v/>
      </c>
      <c r="AG2385" s="406" t="str">
        <f>Master!AG2451</f>
        <v/>
      </c>
      <c r="AH2385" s="88" t="str">
        <f>Master!AH2451</f>
        <v/>
      </c>
      <c r="AI2385" s="414" t="str">
        <f>Master!AI2451</f>
        <v/>
      </c>
      <c r="AJ2385" s="406" t="str">
        <f>Master!AJ2451</f>
        <v/>
      </c>
      <c r="AK2385" s="406">
        <f>Master!AK2451</f>
        <v>0</v>
      </c>
      <c r="AL2385" s="88" t="str">
        <f>Master!AL2451</f>
        <v/>
      </c>
      <c r="AM2385" s="416"/>
      <c r="AN2385" s="416"/>
      <c r="AO2385" s="416"/>
      <c r="AP2385" s="416"/>
      <c r="AQ2385" s="416"/>
      <c r="AR2385" s="416">
        <f t="shared" si="10"/>
        <v>0</v>
      </c>
      <c r="AS2385" s="417" t="str">
        <f t="shared" si="11"/>
        <v>#DIV/0!</v>
      </c>
      <c r="AT2385" s="416">
        <f t="shared" si="12"/>
        <v>0</v>
      </c>
      <c r="AU2385" s="417"/>
    </row>
    <row r="2386" hidden="1">
      <c r="A2386" s="88" t="str">
        <f>Master!A2452</f>
        <v>AAR18150</v>
      </c>
      <c r="B2386" s="414" t="str">
        <f>Master!B2452</f>
        <v/>
      </c>
      <c r="C2386" s="414" t="str">
        <f>Master!C2452</f>
        <v/>
      </c>
      <c r="D2386" s="88" t="str">
        <f>Master!D2452</f>
        <v/>
      </c>
      <c r="E2386" s="406" t="str">
        <f>Master!E2452</f>
        <v/>
      </c>
      <c r="F2386" s="406">
        <f>Master!F2452</f>
        <v>0</v>
      </c>
      <c r="G2386" s="88" t="str">
        <f>Master!G2452</f>
        <v/>
      </c>
      <c r="H2386" s="88" t="str">
        <f>Master!H2452</f>
        <v/>
      </c>
      <c r="I2386" s="88" t="str">
        <f>Master!I2452</f>
        <v/>
      </c>
      <c r="J2386" s="88" t="str">
        <f>Master!J2452</f>
        <v>A'CROSS ARTS PTE LTD</v>
      </c>
      <c r="K2386" s="88" t="str">
        <f>Master!K2452</f>
        <v/>
      </c>
      <c r="L2386" s="88" t="str">
        <f>Master!L2452</f>
        <v/>
      </c>
      <c r="M2386" s="88" t="str">
        <f>Master!M2452</f>
        <v/>
      </c>
      <c r="N2386" s="88" t="str">
        <f>Master!N2452</f>
        <v/>
      </c>
      <c r="O2386" s="88" t="str">
        <f>Master!O2452</f>
        <v/>
      </c>
      <c r="P2386" s="88" t="str">
        <f>Master!P2452</f>
        <v/>
      </c>
      <c r="Q2386" s="88" t="str">
        <f>Master!Q2452</f>
        <v/>
      </c>
      <c r="R2386" s="406" t="str">
        <f>Master!R2452</f>
        <v/>
      </c>
      <c r="S2386" s="406">
        <f>Master!S2452</f>
        <v>0</v>
      </c>
      <c r="T2386" s="406" t="str">
        <f>Master!T2452</f>
        <v/>
      </c>
      <c r="U2386" s="406" t="str">
        <f>Master!U2452</f>
        <v/>
      </c>
      <c r="V2386" s="406" t="str">
        <f>Master!V2452</f>
        <v/>
      </c>
      <c r="W2386" s="406" t="str">
        <f>Master!W2452</f>
        <v/>
      </c>
      <c r="X2386" s="406" t="str">
        <f>Master!X2452</f>
        <v/>
      </c>
      <c r="Y2386" s="406" t="str">
        <f>Master!Y2452</f>
        <v/>
      </c>
      <c r="Z2386" s="406" t="str">
        <f>Master!Z2452</f>
        <v/>
      </c>
      <c r="AA2386" s="406" t="str">
        <f>Master!AA2452</f>
        <v/>
      </c>
      <c r="AB2386" s="406" t="str">
        <f>Master!AB2452</f>
        <v/>
      </c>
      <c r="AC2386" s="406" t="str">
        <f>Master!AC2452</f>
        <v/>
      </c>
      <c r="AD2386" s="406" t="str">
        <f>Master!AD2452</f>
        <v/>
      </c>
      <c r="AE2386" s="406" t="str">
        <f>Master!AE2452</f>
        <v/>
      </c>
      <c r="AF2386" s="406" t="str">
        <f>Master!AF2452</f>
        <v/>
      </c>
      <c r="AG2386" s="406" t="str">
        <f>Master!AG2452</f>
        <v/>
      </c>
      <c r="AH2386" s="88" t="str">
        <f>Master!AH2452</f>
        <v/>
      </c>
      <c r="AI2386" s="414" t="str">
        <f>Master!AI2452</f>
        <v/>
      </c>
      <c r="AJ2386" s="406" t="str">
        <f>Master!AJ2452</f>
        <v/>
      </c>
      <c r="AK2386" s="406">
        <f>Master!AK2452</f>
        <v>0</v>
      </c>
      <c r="AL2386" s="88" t="str">
        <f>Master!AL2452</f>
        <v/>
      </c>
      <c r="AM2386" s="416"/>
      <c r="AN2386" s="416"/>
      <c r="AO2386" s="416"/>
      <c r="AP2386" s="416"/>
      <c r="AQ2386" s="416"/>
      <c r="AR2386" s="416">
        <f t="shared" si="10"/>
        <v>0</v>
      </c>
      <c r="AS2386" s="417" t="str">
        <f t="shared" si="11"/>
        <v>#DIV/0!</v>
      </c>
      <c r="AT2386" s="416">
        <f t="shared" si="12"/>
        <v>0</v>
      </c>
      <c r="AU2386" s="417"/>
    </row>
    <row r="2387" hidden="1">
      <c r="A2387" s="88" t="str">
        <f>Master!A2453</f>
        <v>AAR18151</v>
      </c>
      <c r="B2387" s="414" t="str">
        <f>Master!B2453</f>
        <v/>
      </c>
      <c r="C2387" s="414" t="str">
        <f>Master!C2453</f>
        <v/>
      </c>
      <c r="D2387" s="88" t="str">
        <f>Master!D2453</f>
        <v/>
      </c>
      <c r="E2387" s="406" t="str">
        <f>Master!E2453</f>
        <v/>
      </c>
      <c r="F2387" s="406">
        <f>Master!F2453</f>
        <v>0</v>
      </c>
      <c r="G2387" s="88" t="str">
        <f>Master!G2453</f>
        <v/>
      </c>
      <c r="H2387" s="88" t="str">
        <f>Master!H2453</f>
        <v/>
      </c>
      <c r="I2387" s="88" t="str">
        <f>Master!I2453</f>
        <v/>
      </c>
      <c r="J2387" s="88" t="str">
        <f>Master!J2453</f>
        <v>A'CROSS ARTS PTE LTD</v>
      </c>
      <c r="K2387" s="88" t="str">
        <f>Master!K2453</f>
        <v/>
      </c>
      <c r="L2387" s="88" t="str">
        <f>Master!L2453</f>
        <v/>
      </c>
      <c r="M2387" s="88" t="str">
        <f>Master!M2453</f>
        <v/>
      </c>
      <c r="N2387" s="88" t="str">
        <f>Master!N2453</f>
        <v/>
      </c>
      <c r="O2387" s="88" t="str">
        <f>Master!O2453</f>
        <v/>
      </c>
      <c r="P2387" s="88" t="str">
        <f>Master!P2453</f>
        <v/>
      </c>
      <c r="Q2387" s="88" t="str">
        <f>Master!Q2453</f>
        <v/>
      </c>
      <c r="R2387" s="406" t="str">
        <f>Master!R2453</f>
        <v/>
      </c>
      <c r="S2387" s="406">
        <f>Master!S2453</f>
        <v>0</v>
      </c>
      <c r="T2387" s="406" t="str">
        <f>Master!T2453</f>
        <v/>
      </c>
      <c r="U2387" s="406" t="str">
        <f>Master!U2453</f>
        <v/>
      </c>
      <c r="V2387" s="406" t="str">
        <f>Master!V2453</f>
        <v/>
      </c>
      <c r="W2387" s="406" t="str">
        <f>Master!W2453</f>
        <v/>
      </c>
      <c r="X2387" s="406" t="str">
        <f>Master!X2453</f>
        <v/>
      </c>
      <c r="Y2387" s="406" t="str">
        <f>Master!Y2453</f>
        <v/>
      </c>
      <c r="Z2387" s="406" t="str">
        <f>Master!Z2453</f>
        <v/>
      </c>
      <c r="AA2387" s="406" t="str">
        <f>Master!AA2453</f>
        <v/>
      </c>
      <c r="AB2387" s="406" t="str">
        <f>Master!AB2453</f>
        <v/>
      </c>
      <c r="AC2387" s="406" t="str">
        <f>Master!AC2453</f>
        <v/>
      </c>
      <c r="AD2387" s="406" t="str">
        <f>Master!AD2453</f>
        <v/>
      </c>
      <c r="AE2387" s="406" t="str">
        <f>Master!AE2453</f>
        <v/>
      </c>
      <c r="AF2387" s="406" t="str">
        <f>Master!AF2453</f>
        <v/>
      </c>
      <c r="AG2387" s="406" t="str">
        <f>Master!AG2453</f>
        <v/>
      </c>
      <c r="AH2387" s="88" t="str">
        <f>Master!AH2453</f>
        <v/>
      </c>
      <c r="AI2387" s="414" t="str">
        <f>Master!AI2453</f>
        <v/>
      </c>
      <c r="AJ2387" s="406" t="str">
        <f>Master!AJ2453</f>
        <v/>
      </c>
      <c r="AK2387" s="406">
        <f>Master!AK2453</f>
        <v>0</v>
      </c>
      <c r="AL2387" s="88" t="str">
        <f>Master!AL2453</f>
        <v/>
      </c>
      <c r="AM2387" s="416"/>
      <c r="AN2387" s="416"/>
      <c r="AO2387" s="416"/>
      <c r="AP2387" s="416"/>
      <c r="AQ2387" s="416"/>
      <c r="AR2387" s="416">
        <f t="shared" si="10"/>
        <v>0</v>
      </c>
      <c r="AS2387" s="417" t="str">
        <f t="shared" si="11"/>
        <v>#DIV/0!</v>
      </c>
      <c r="AT2387" s="416">
        <f t="shared" si="12"/>
        <v>0</v>
      </c>
      <c r="AU2387" s="417"/>
    </row>
    <row r="2388" hidden="1">
      <c r="A2388" s="88" t="str">
        <f>Master!A2454</f>
        <v>AAR18152</v>
      </c>
      <c r="B2388" s="414" t="str">
        <f>Master!B2454</f>
        <v/>
      </c>
      <c r="C2388" s="414" t="str">
        <f>Master!C2454</f>
        <v/>
      </c>
      <c r="D2388" s="88" t="str">
        <f>Master!D2454</f>
        <v/>
      </c>
      <c r="E2388" s="406" t="str">
        <f>Master!E2454</f>
        <v/>
      </c>
      <c r="F2388" s="406">
        <f>Master!F2454</f>
        <v>0</v>
      </c>
      <c r="G2388" s="88" t="str">
        <f>Master!G2454</f>
        <v/>
      </c>
      <c r="H2388" s="88" t="str">
        <f>Master!H2454</f>
        <v/>
      </c>
      <c r="I2388" s="88" t="str">
        <f>Master!I2454</f>
        <v/>
      </c>
      <c r="J2388" s="88" t="str">
        <f>Master!J2454</f>
        <v>A'CROSS ARTS PTE LTD</v>
      </c>
      <c r="K2388" s="88" t="str">
        <f>Master!K2454</f>
        <v/>
      </c>
      <c r="L2388" s="88" t="str">
        <f>Master!L2454</f>
        <v/>
      </c>
      <c r="M2388" s="88" t="str">
        <f>Master!M2454</f>
        <v/>
      </c>
      <c r="N2388" s="88" t="str">
        <f>Master!N2454</f>
        <v/>
      </c>
      <c r="O2388" s="88" t="str">
        <f>Master!O2454</f>
        <v/>
      </c>
      <c r="P2388" s="88" t="str">
        <f>Master!P2454</f>
        <v/>
      </c>
      <c r="Q2388" s="88" t="str">
        <f>Master!Q2454</f>
        <v/>
      </c>
      <c r="R2388" s="406" t="str">
        <f>Master!R2454</f>
        <v/>
      </c>
      <c r="S2388" s="406">
        <f>Master!S2454</f>
        <v>0</v>
      </c>
      <c r="T2388" s="406" t="str">
        <f>Master!T2454</f>
        <v/>
      </c>
      <c r="U2388" s="406" t="str">
        <f>Master!U2454</f>
        <v/>
      </c>
      <c r="V2388" s="406" t="str">
        <f>Master!V2454</f>
        <v/>
      </c>
      <c r="W2388" s="406" t="str">
        <f>Master!W2454</f>
        <v/>
      </c>
      <c r="X2388" s="406" t="str">
        <f>Master!X2454</f>
        <v/>
      </c>
      <c r="Y2388" s="406" t="str">
        <f>Master!Y2454</f>
        <v/>
      </c>
      <c r="Z2388" s="406" t="str">
        <f>Master!Z2454</f>
        <v/>
      </c>
      <c r="AA2388" s="406" t="str">
        <f>Master!AA2454</f>
        <v/>
      </c>
      <c r="AB2388" s="406" t="str">
        <f>Master!AB2454</f>
        <v/>
      </c>
      <c r="AC2388" s="406" t="str">
        <f>Master!AC2454</f>
        <v/>
      </c>
      <c r="AD2388" s="406" t="str">
        <f>Master!AD2454</f>
        <v/>
      </c>
      <c r="AE2388" s="406" t="str">
        <f>Master!AE2454</f>
        <v/>
      </c>
      <c r="AF2388" s="406" t="str">
        <f>Master!AF2454</f>
        <v/>
      </c>
      <c r="AG2388" s="406" t="str">
        <f>Master!AG2454</f>
        <v/>
      </c>
      <c r="AH2388" s="88" t="str">
        <f>Master!AH2454</f>
        <v/>
      </c>
      <c r="AI2388" s="414" t="str">
        <f>Master!AI2454</f>
        <v/>
      </c>
      <c r="AJ2388" s="406" t="str">
        <f>Master!AJ2454</f>
        <v/>
      </c>
      <c r="AK2388" s="406">
        <f>Master!AK2454</f>
        <v>0</v>
      </c>
      <c r="AL2388" s="88" t="str">
        <f>Master!AL2454</f>
        <v/>
      </c>
      <c r="AM2388" s="416"/>
      <c r="AN2388" s="416"/>
      <c r="AO2388" s="416"/>
      <c r="AP2388" s="416"/>
      <c r="AQ2388" s="416"/>
      <c r="AR2388" s="416">
        <f t="shared" si="10"/>
        <v>0</v>
      </c>
      <c r="AS2388" s="417" t="str">
        <f t="shared" si="11"/>
        <v>#DIV/0!</v>
      </c>
      <c r="AT2388" s="416">
        <f t="shared" si="12"/>
        <v>0</v>
      </c>
      <c r="AU2388" s="417"/>
    </row>
    <row r="2389" hidden="1">
      <c r="A2389" s="88" t="str">
        <f>Master!A2455</f>
        <v>AAR18153</v>
      </c>
      <c r="B2389" s="414" t="str">
        <f>Master!B2455</f>
        <v/>
      </c>
      <c r="C2389" s="414" t="str">
        <f>Master!C2455</f>
        <v/>
      </c>
      <c r="D2389" s="88" t="str">
        <f>Master!D2455</f>
        <v/>
      </c>
      <c r="E2389" s="406" t="str">
        <f>Master!E2455</f>
        <v/>
      </c>
      <c r="F2389" s="406">
        <f>Master!F2455</f>
        <v>0</v>
      </c>
      <c r="G2389" s="88" t="str">
        <f>Master!G2455</f>
        <v/>
      </c>
      <c r="H2389" s="88" t="str">
        <f>Master!H2455</f>
        <v/>
      </c>
      <c r="I2389" s="88" t="str">
        <f>Master!I2455</f>
        <v/>
      </c>
      <c r="J2389" s="88" t="str">
        <f>Master!J2455</f>
        <v>A'CROSS ARTS PTE LTD</v>
      </c>
      <c r="K2389" s="88" t="str">
        <f>Master!K2455</f>
        <v/>
      </c>
      <c r="L2389" s="88" t="str">
        <f>Master!L2455</f>
        <v/>
      </c>
      <c r="M2389" s="88" t="str">
        <f>Master!M2455</f>
        <v/>
      </c>
      <c r="N2389" s="88" t="str">
        <f>Master!N2455</f>
        <v/>
      </c>
      <c r="O2389" s="88" t="str">
        <f>Master!O2455</f>
        <v/>
      </c>
      <c r="P2389" s="88" t="str">
        <f>Master!P2455</f>
        <v/>
      </c>
      <c r="Q2389" s="88" t="str">
        <f>Master!Q2455</f>
        <v/>
      </c>
      <c r="R2389" s="406" t="str">
        <f>Master!R2455</f>
        <v/>
      </c>
      <c r="S2389" s="406">
        <f>Master!S2455</f>
        <v>0</v>
      </c>
      <c r="T2389" s="406" t="str">
        <f>Master!T2455</f>
        <v/>
      </c>
      <c r="U2389" s="406" t="str">
        <f>Master!U2455</f>
        <v/>
      </c>
      <c r="V2389" s="406" t="str">
        <f>Master!V2455</f>
        <v/>
      </c>
      <c r="W2389" s="406" t="str">
        <f>Master!W2455</f>
        <v/>
      </c>
      <c r="X2389" s="406" t="str">
        <f>Master!X2455</f>
        <v/>
      </c>
      <c r="Y2389" s="406" t="str">
        <f>Master!Y2455</f>
        <v/>
      </c>
      <c r="Z2389" s="406" t="str">
        <f>Master!Z2455</f>
        <v/>
      </c>
      <c r="AA2389" s="406" t="str">
        <f>Master!AA2455</f>
        <v/>
      </c>
      <c r="AB2389" s="406" t="str">
        <f>Master!AB2455</f>
        <v/>
      </c>
      <c r="AC2389" s="406" t="str">
        <f>Master!AC2455</f>
        <v/>
      </c>
      <c r="AD2389" s="406" t="str">
        <f>Master!AD2455</f>
        <v/>
      </c>
      <c r="AE2389" s="406" t="str">
        <f>Master!AE2455</f>
        <v/>
      </c>
      <c r="AF2389" s="406" t="str">
        <f>Master!AF2455</f>
        <v/>
      </c>
      <c r="AG2389" s="406" t="str">
        <f>Master!AG2455</f>
        <v/>
      </c>
      <c r="AH2389" s="88" t="str">
        <f>Master!AH2455</f>
        <v/>
      </c>
      <c r="AI2389" s="414" t="str">
        <f>Master!AI2455</f>
        <v/>
      </c>
      <c r="AJ2389" s="406" t="str">
        <f>Master!AJ2455</f>
        <v/>
      </c>
      <c r="AK2389" s="406">
        <f>Master!AK2455</f>
        <v>0</v>
      </c>
      <c r="AL2389" s="88" t="str">
        <f>Master!AL2455</f>
        <v/>
      </c>
      <c r="AM2389" s="416"/>
      <c r="AN2389" s="416"/>
      <c r="AO2389" s="416"/>
      <c r="AP2389" s="416"/>
      <c r="AQ2389" s="416"/>
      <c r="AR2389" s="416">
        <f t="shared" si="10"/>
        <v>0</v>
      </c>
      <c r="AS2389" s="417" t="str">
        <f t="shared" si="11"/>
        <v>#DIV/0!</v>
      </c>
      <c r="AT2389" s="416">
        <f t="shared" si="12"/>
        <v>0</v>
      </c>
      <c r="AU2389" s="417"/>
    </row>
    <row r="2390" hidden="1">
      <c r="A2390" s="88" t="str">
        <f>Master!A2456</f>
        <v>AAR18154</v>
      </c>
      <c r="B2390" s="414" t="str">
        <f>Master!B2456</f>
        <v/>
      </c>
      <c r="C2390" s="414" t="str">
        <f>Master!C2456</f>
        <v/>
      </c>
      <c r="D2390" s="88" t="str">
        <f>Master!D2456</f>
        <v/>
      </c>
      <c r="E2390" s="406" t="str">
        <f>Master!E2456</f>
        <v/>
      </c>
      <c r="F2390" s="406">
        <f>Master!F2456</f>
        <v>0</v>
      </c>
      <c r="G2390" s="88" t="str">
        <f>Master!G2456</f>
        <v/>
      </c>
      <c r="H2390" s="88" t="str">
        <f>Master!H2456</f>
        <v/>
      </c>
      <c r="I2390" s="88" t="str">
        <f>Master!I2456</f>
        <v/>
      </c>
      <c r="J2390" s="88" t="str">
        <f>Master!J2456</f>
        <v>A'CROSS ARTS PTE LTD</v>
      </c>
      <c r="K2390" s="88" t="str">
        <f>Master!K2456</f>
        <v/>
      </c>
      <c r="L2390" s="88" t="str">
        <f>Master!L2456</f>
        <v/>
      </c>
      <c r="M2390" s="88" t="str">
        <f>Master!M2456</f>
        <v/>
      </c>
      <c r="N2390" s="88" t="str">
        <f>Master!N2456</f>
        <v/>
      </c>
      <c r="O2390" s="88" t="str">
        <f>Master!O2456</f>
        <v/>
      </c>
      <c r="P2390" s="88" t="str">
        <f>Master!P2456</f>
        <v/>
      </c>
      <c r="Q2390" s="88" t="str">
        <f>Master!Q2456</f>
        <v/>
      </c>
      <c r="R2390" s="406" t="str">
        <f>Master!R2456</f>
        <v/>
      </c>
      <c r="S2390" s="406">
        <f>Master!S2456</f>
        <v>0</v>
      </c>
      <c r="T2390" s="406" t="str">
        <f>Master!T2456</f>
        <v/>
      </c>
      <c r="U2390" s="406" t="str">
        <f>Master!U2456</f>
        <v/>
      </c>
      <c r="V2390" s="406" t="str">
        <f>Master!V2456</f>
        <v/>
      </c>
      <c r="W2390" s="406" t="str">
        <f>Master!W2456</f>
        <v/>
      </c>
      <c r="X2390" s="406" t="str">
        <f>Master!X2456</f>
        <v/>
      </c>
      <c r="Y2390" s="406" t="str">
        <f>Master!Y2456</f>
        <v/>
      </c>
      <c r="Z2390" s="406" t="str">
        <f>Master!Z2456</f>
        <v/>
      </c>
      <c r="AA2390" s="406" t="str">
        <f>Master!AA2456</f>
        <v/>
      </c>
      <c r="AB2390" s="406" t="str">
        <f>Master!AB2456</f>
        <v/>
      </c>
      <c r="AC2390" s="406" t="str">
        <f>Master!AC2456</f>
        <v/>
      </c>
      <c r="AD2390" s="406" t="str">
        <f>Master!AD2456</f>
        <v/>
      </c>
      <c r="AE2390" s="406" t="str">
        <f>Master!AE2456</f>
        <v/>
      </c>
      <c r="AF2390" s="406" t="str">
        <f>Master!AF2456</f>
        <v/>
      </c>
      <c r="AG2390" s="406" t="str">
        <f>Master!AG2456</f>
        <v/>
      </c>
      <c r="AH2390" s="88" t="str">
        <f>Master!AH2456</f>
        <v/>
      </c>
      <c r="AI2390" s="414" t="str">
        <f>Master!AI2456</f>
        <v/>
      </c>
      <c r="AJ2390" s="406" t="str">
        <f>Master!AJ2456</f>
        <v/>
      </c>
      <c r="AK2390" s="406">
        <f>Master!AK2456</f>
        <v>0</v>
      </c>
      <c r="AL2390" s="88" t="str">
        <f>Master!AL2456</f>
        <v/>
      </c>
      <c r="AM2390" s="416"/>
      <c r="AN2390" s="416"/>
      <c r="AO2390" s="416"/>
      <c r="AP2390" s="416"/>
      <c r="AQ2390" s="416"/>
      <c r="AR2390" s="416">
        <f t="shared" si="10"/>
        <v>0</v>
      </c>
      <c r="AS2390" s="417" t="str">
        <f t="shared" si="11"/>
        <v>#DIV/0!</v>
      </c>
      <c r="AT2390" s="416">
        <f t="shared" si="12"/>
        <v>0</v>
      </c>
      <c r="AU2390" s="417"/>
    </row>
    <row r="2391" hidden="1">
      <c r="A2391" s="88" t="str">
        <f>Master!A2457</f>
        <v>AAR18155</v>
      </c>
      <c r="B2391" s="414" t="str">
        <f>Master!B2457</f>
        <v/>
      </c>
      <c r="C2391" s="414" t="str">
        <f>Master!C2457</f>
        <v/>
      </c>
      <c r="D2391" s="88" t="str">
        <f>Master!D2457</f>
        <v/>
      </c>
      <c r="E2391" s="406" t="str">
        <f>Master!E2457</f>
        <v/>
      </c>
      <c r="F2391" s="406">
        <f>Master!F2457</f>
        <v>0</v>
      </c>
      <c r="G2391" s="88" t="str">
        <f>Master!G2457</f>
        <v/>
      </c>
      <c r="H2391" s="88" t="str">
        <f>Master!H2457</f>
        <v/>
      </c>
      <c r="I2391" s="88" t="str">
        <f>Master!I2457</f>
        <v/>
      </c>
      <c r="J2391" s="88" t="str">
        <f>Master!J2457</f>
        <v>A'CROSS ARTS PTE LTD</v>
      </c>
      <c r="K2391" s="88" t="str">
        <f>Master!K2457</f>
        <v/>
      </c>
      <c r="L2391" s="88" t="str">
        <f>Master!L2457</f>
        <v/>
      </c>
      <c r="M2391" s="88" t="str">
        <f>Master!M2457</f>
        <v/>
      </c>
      <c r="N2391" s="88" t="str">
        <f>Master!N2457</f>
        <v/>
      </c>
      <c r="O2391" s="88" t="str">
        <f>Master!O2457</f>
        <v/>
      </c>
      <c r="P2391" s="88" t="str">
        <f>Master!P2457</f>
        <v/>
      </c>
      <c r="Q2391" s="88" t="str">
        <f>Master!Q2457</f>
        <v/>
      </c>
      <c r="R2391" s="406" t="str">
        <f>Master!R2457</f>
        <v/>
      </c>
      <c r="S2391" s="406">
        <f>Master!S2457</f>
        <v>0</v>
      </c>
      <c r="T2391" s="406" t="str">
        <f>Master!T2457</f>
        <v/>
      </c>
      <c r="U2391" s="406" t="str">
        <f>Master!U2457</f>
        <v/>
      </c>
      <c r="V2391" s="406" t="str">
        <f>Master!V2457</f>
        <v/>
      </c>
      <c r="W2391" s="406" t="str">
        <f>Master!W2457</f>
        <v/>
      </c>
      <c r="X2391" s="406" t="str">
        <f>Master!X2457</f>
        <v/>
      </c>
      <c r="Y2391" s="406" t="str">
        <f>Master!Y2457</f>
        <v/>
      </c>
      <c r="Z2391" s="406" t="str">
        <f>Master!Z2457</f>
        <v/>
      </c>
      <c r="AA2391" s="406" t="str">
        <f>Master!AA2457</f>
        <v/>
      </c>
      <c r="AB2391" s="406" t="str">
        <f>Master!AB2457</f>
        <v/>
      </c>
      <c r="AC2391" s="406" t="str">
        <f>Master!AC2457</f>
        <v/>
      </c>
      <c r="AD2391" s="406" t="str">
        <f>Master!AD2457</f>
        <v/>
      </c>
      <c r="AE2391" s="406" t="str">
        <f>Master!AE2457</f>
        <v/>
      </c>
      <c r="AF2391" s="406" t="str">
        <f>Master!AF2457</f>
        <v/>
      </c>
      <c r="AG2391" s="406" t="str">
        <f>Master!AG2457</f>
        <v/>
      </c>
      <c r="AH2391" s="88" t="str">
        <f>Master!AH2457</f>
        <v/>
      </c>
      <c r="AI2391" s="414" t="str">
        <f>Master!AI2457</f>
        <v/>
      </c>
      <c r="AJ2391" s="406" t="str">
        <f>Master!AJ2457</f>
        <v/>
      </c>
      <c r="AK2391" s="406">
        <f>Master!AK2457</f>
        <v>0</v>
      </c>
      <c r="AL2391" s="88" t="str">
        <f>Master!AL2457</f>
        <v/>
      </c>
      <c r="AM2391" s="416"/>
      <c r="AN2391" s="416"/>
      <c r="AO2391" s="416"/>
      <c r="AP2391" s="416"/>
      <c r="AQ2391" s="416"/>
      <c r="AR2391" s="416">
        <f t="shared" si="10"/>
        <v>0</v>
      </c>
      <c r="AS2391" s="417" t="str">
        <f t="shared" si="11"/>
        <v>#DIV/0!</v>
      </c>
      <c r="AT2391" s="416">
        <f t="shared" si="12"/>
        <v>0</v>
      </c>
      <c r="AU2391" s="417"/>
    </row>
    <row r="2392" hidden="1">
      <c r="A2392" s="88" t="str">
        <f>Master!A2458</f>
        <v>AAR18156</v>
      </c>
      <c r="B2392" s="414" t="str">
        <f>Master!B2458</f>
        <v/>
      </c>
      <c r="C2392" s="414" t="str">
        <f>Master!C2458</f>
        <v/>
      </c>
      <c r="D2392" s="88" t="str">
        <f>Master!D2458</f>
        <v/>
      </c>
      <c r="E2392" s="406" t="str">
        <f>Master!E2458</f>
        <v/>
      </c>
      <c r="F2392" s="406">
        <f>Master!F2458</f>
        <v>0</v>
      </c>
      <c r="G2392" s="88" t="str">
        <f>Master!G2458</f>
        <v/>
      </c>
      <c r="H2392" s="88" t="str">
        <f>Master!H2458</f>
        <v/>
      </c>
      <c r="I2392" s="88" t="str">
        <f>Master!I2458</f>
        <v/>
      </c>
      <c r="J2392" s="88" t="str">
        <f>Master!J2458</f>
        <v>A'CROSS ARTS PTE LTD</v>
      </c>
      <c r="K2392" s="88" t="str">
        <f>Master!K2458</f>
        <v/>
      </c>
      <c r="L2392" s="88" t="str">
        <f>Master!L2458</f>
        <v/>
      </c>
      <c r="M2392" s="88" t="str">
        <f>Master!M2458</f>
        <v/>
      </c>
      <c r="N2392" s="88" t="str">
        <f>Master!N2458</f>
        <v/>
      </c>
      <c r="O2392" s="88" t="str">
        <f>Master!O2458</f>
        <v/>
      </c>
      <c r="P2392" s="88" t="str">
        <f>Master!P2458</f>
        <v/>
      </c>
      <c r="Q2392" s="88" t="str">
        <f>Master!Q2458</f>
        <v/>
      </c>
      <c r="R2392" s="406" t="str">
        <f>Master!R2458</f>
        <v/>
      </c>
      <c r="S2392" s="406">
        <f>Master!S2458</f>
        <v>0</v>
      </c>
      <c r="T2392" s="406" t="str">
        <f>Master!T2458</f>
        <v/>
      </c>
      <c r="U2392" s="406" t="str">
        <f>Master!U2458</f>
        <v/>
      </c>
      <c r="V2392" s="406" t="str">
        <f>Master!V2458</f>
        <v/>
      </c>
      <c r="W2392" s="406" t="str">
        <f>Master!W2458</f>
        <v/>
      </c>
      <c r="X2392" s="406" t="str">
        <f>Master!X2458</f>
        <v/>
      </c>
      <c r="Y2392" s="406" t="str">
        <f>Master!Y2458</f>
        <v/>
      </c>
      <c r="Z2392" s="406" t="str">
        <f>Master!Z2458</f>
        <v/>
      </c>
      <c r="AA2392" s="406" t="str">
        <f>Master!AA2458</f>
        <v/>
      </c>
      <c r="AB2392" s="406" t="str">
        <f>Master!AB2458</f>
        <v/>
      </c>
      <c r="AC2392" s="406" t="str">
        <f>Master!AC2458</f>
        <v/>
      </c>
      <c r="AD2392" s="406" t="str">
        <f>Master!AD2458</f>
        <v/>
      </c>
      <c r="AE2392" s="406" t="str">
        <f>Master!AE2458</f>
        <v/>
      </c>
      <c r="AF2392" s="406" t="str">
        <f>Master!AF2458</f>
        <v/>
      </c>
      <c r="AG2392" s="406" t="str">
        <f>Master!AG2458</f>
        <v/>
      </c>
      <c r="AH2392" s="88" t="str">
        <f>Master!AH2458</f>
        <v/>
      </c>
      <c r="AI2392" s="414" t="str">
        <f>Master!AI2458</f>
        <v/>
      </c>
      <c r="AJ2392" s="406" t="str">
        <f>Master!AJ2458</f>
        <v/>
      </c>
      <c r="AK2392" s="406">
        <f>Master!AK2458</f>
        <v>0</v>
      </c>
      <c r="AL2392" s="88" t="str">
        <f>Master!AL2458</f>
        <v/>
      </c>
      <c r="AM2392" s="416"/>
      <c r="AN2392" s="416"/>
      <c r="AO2392" s="416"/>
      <c r="AP2392" s="416"/>
      <c r="AQ2392" s="416"/>
      <c r="AR2392" s="416">
        <f t="shared" si="10"/>
        <v>0</v>
      </c>
      <c r="AS2392" s="417" t="str">
        <f t="shared" si="11"/>
        <v>#DIV/0!</v>
      </c>
      <c r="AT2392" s="416">
        <f t="shared" si="12"/>
        <v>0</v>
      </c>
      <c r="AU2392" s="417"/>
    </row>
    <row r="2393" hidden="1">
      <c r="A2393" s="88" t="str">
        <f>Master!A2459</f>
        <v>AAR18157</v>
      </c>
      <c r="B2393" s="414" t="str">
        <f>Master!B2459</f>
        <v/>
      </c>
      <c r="C2393" s="414" t="str">
        <f>Master!C2459</f>
        <v/>
      </c>
      <c r="D2393" s="88" t="str">
        <f>Master!D2459</f>
        <v/>
      </c>
      <c r="E2393" s="406" t="str">
        <f>Master!E2459</f>
        <v/>
      </c>
      <c r="F2393" s="406">
        <f>Master!F2459</f>
        <v>0</v>
      </c>
      <c r="G2393" s="88" t="str">
        <f>Master!G2459</f>
        <v/>
      </c>
      <c r="H2393" s="88" t="str">
        <f>Master!H2459</f>
        <v/>
      </c>
      <c r="I2393" s="88" t="str">
        <f>Master!I2459</f>
        <v/>
      </c>
      <c r="J2393" s="88" t="str">
        <f>Master!J2459</f>
        <v>A'CROSS ARTS PTE LTD</v>
      </c>
      <c r="K2393" s="88" t="str">
        <f>Master!K2459</f>
        <v/>
      </c>
      <c r="L2393" s="88" t="str">
        <f>Master!L2459</f>
        <v/>
      </c>
      <c r="M2393" s="88" t="str">
        <f>Master!M2459</f>
        <v/>
      </c>
      <c r="N2393" s="88" t="str">
        <f>Master!N2459</f>
        <v/>
      </c>
      <c r="O2393" s="88" t="str">
        <f>Master!O2459</f>
        <v/>
      </c>
      <c r="P2393" s="88" t="str">
        <f>Master!P2459</f>
        <v/>
      </c>
      <c r="Q2393" s="88" t="str">
        <f>Master!Q2459</f>
        <v/>
      </c>
      <c r="R2393" s="406" t="str">
        <f>Master!R2459</f>
        <v/>
      </c>
      <c r="S2393" s="406">
        <f>Master!S2459</f>
        <v>0</v>
      </c>
      <c r="T2393" s="406" t="str">
        <f>Master!T2459</f>
        <v/>
      </c>
      <c r="U2393" s="406" t="str">
        <f>Master!U2459</f>
        <v/>
      </c>
      <c r="V2393" s="406" t="str">
        <f>Master!V2459</f>
        <v/>
      </c>
      <c r="W2393" s="406" t="str">
        <f>Master!W2459</f>
        <v/>
      </c>
      <c r="X2393" s="406" t="str">
        <f>Master!X2459</f>
        <v/>
      </c>
      <c r="Y2393" s="406" t="str">
        <f>Master!Y2459</f>
        <v/>
      </c>
      <c r="Z2393" s="406" t="str">
        <f>Master!Z2459</f>
        <v/>
      </c>
      <c r="AA2393" s="406" t="str">
        <f>Master!AA2459</f>
        <v/>
      </c>
      <c r="AB2393" s="406" t="str">
        <f>Master!AB2459</f>
        <v/>
      </c>
      <c r="AC2393" s="406" t="str">
        <f>Master!AC2459</f>
        <v/>
      </c>
      <c r="AD2393" s="406" t="str">
        <f>Master!AD2459</f>
        <v/>
      </c>
      <c r="AE2393" s="406" t="str">
        <f>Master!AE2459</f>
        <v/>
      </c>
      <c r="AF2393" s="406" t="str">
        <f>Master!AF2459</f>
        <v/>
      </c>
      <c r="AG2393" s="406" t="str">
        <f>Master!AG2459</f>
        <v/>
      </c>
      <c r="AH2393" s="88" t="str">
        <f>Master!AH2459</f>
        <v/>
      </c>
      <c r="AI2393" s="414" t="str">
        <f>Master!AI2459</f>
        <v/>
      </c>
      <c r="AJ2393" s="406" t="str">
        <f>Master!AJ2459</f>
        <v/>
      </c>
      <c r="AK2393" s="406">
        <f>Master!AK2459</f>
        <v>0</v>
      </c>
      <c r="AL2393" s="88" t="str">
        <f>Master!AL2459</f>
        <v/>
      </c>
      <c r="AM2393" s="416"/>
      <c r="AN2393" s="416"/>
      <c r="AO2393" s="416"/>
      <c r="AP2393" s="416"/>
      <c r="AQ2393" s="416"/>
      <c r="AR2393" s="416">
        <f t="shared" si="10"/>
        <v>0</v>
      </c>
      <c r="AS2393" s="417" t="str">
        <f t="shared" si="11"/>
        <v>#DIV/0!</v>
      </c>
      <c r="AT2393" s="416">
        <f t="shared" si="12"/>
        <v>0</v>
      </c>
      <c r="AU2393" s="417"/>
    </row>
    <row r="2394" hidden="1">
      <c r="A2394" s="88" t="str">
        <f>Master!A2460</f>
        <v>AAR18158</v>
      </c>
      <c r="B2394" s="414" t="str">
        <f>Master!B2460</f>
        <v/>
      </c>
      <c r="C2394" s="414" t="str">
        <f>Master!C2460</f>
        <v/>
      </c>
      <c r="D2394" s="88" t="str">
        <f>Master!D2460</f>
        <v/>
      </c>
      <c r="E2394" s="406" t="str">
        <f>Master!E2460</f>
        <v/>
      </c>
      <c r="F2394" s="406">
        <f>Master!F2460</f>
        <v>0</v>
      </c>
      <c r="G2394" s="88" t="str">
        <f>Master!G2460</f>
        <v/>
      </c>
      <c r="H2394" s="88" t="str">
        <f>Master!H2460</f>
        <v/>
      </c>
      <c r="I2394" s="88" t="str">
        <f>Master!I2460</f>
        <v/>
      </c>
      <c r="J2394" s="88" t="str">
        <f>Master!J2460</f>
        <v>A'CROSS ARTS PTE LTD</v>
      </c>
      <c r="K2394" s="88" t="str">
        <f>Master!K2460</f>
        <v/>
      </c>
      <c r="L2394" s="88" t="str">
        <f>Master!L2460</f>
        <v/>
      </c>
      <c r="M2394" s="88" t="str">
        <f>Master!M2460</f>
        <v/>
      </c>
      <c r="N2394" s="88" t="str">
        <f>Master!N2460</f>
        <v/>
      </c>
      <c r="O2394" s="88" t="str">
        <f>Master!O2460</f>
        <v/>
      </c>
      <c r="P2394" s="88" t="str">
        <f>Master!P2460</f>
        <v/>
      </c>
      <c r="Q2394" s="88" t="str">
        <f>Master!Q2460</f>
        <v/>
      </c>
      <c r="R2394" s="406" t="str">
        <f>Master!R2460</f>
        <v/>
      </c>
      <c r="S2394" s="406">
        <f>Master!S2460</f>
        <v>0</v>
      </c>
      <c r="T2394" s="406" t="str">
        <f>Master!T2460</f>
        <v/>
      </c>
      <c r="U2394" s="406" t="str">
        <f>Master!U2460</f>
        <v/>
      </c>
      <c r="V2394" s="406" t="str">
        <f>Master!V2460</f>
        <v/>
      </c>
      <c r="W2394" s="406" t="str">
        <f>Master!W2460</f>
        <v/>
      </c>
      <c r="X2394" s="406" t="str">
        <f>Master!X2460</f>
        <v/>
      </c>
      <c r="Y2394" s="406" t="str">
        <f>Master!Y2460</f>
        <v/>
      </c>
      <c r="Z2394" s="406" t="str">
        <f>Master!Z2460</f>
        <v/>
      </c>
      <c r="AA2394" s="406" t="str">
        <f>Master!AA2460</f>
        <v/>
      </c>
      <c r="AB2394" s="406" t="str">
        <f>Master!AB2460</f>
        <v/>
      </c>
      <c r="AC2394" s="406" t="str">
        <f>Master!AC2460</f>
        <v/>
      </c>
      <c r="AD2394" s="406" t="str">
        <f>Master!AD2460</f>
        <v/>
      </c>
      <c r="AE2394" s="406" t="str">
        <f>Master!AE2460</f>
        <v/>
      </c>
      <c r="AF2394" s="406" t="str">
        <f>Master!AF2460</f>
        <v/>
      </c>
      <c r="AG2394" s="406" t="str">
        <f>Master!AG2460</f>
        <v/>
      </c>
      <c r="AH2394" s="88" t="str">
        <f>Master!AH2460</f>
        <v/>
      </c>
      <c r="AI2394" s="414" t="str">
        <f>Master!AI2460</f>
        <v/>
      </c>
      <c r="AJ2394" s="406" t="str">
        <f>Master!AJ2460</f>
        <v/>
      </c>
      <c r="AK2394" s="406">
        <f>Master!AK2460</f>
        <v>0</v>
      </c>
      <c r="AL2394" s="88" t="str">
        <f>Master!AL2460</f>
        <v/>
      </c>
      <c r="AM2394" s="416"/>
      <c r="AN2394" s="416"/>
      <c r="AO2394" s="416"/>
      <c r="AP2394" s="416"/>
      <c r="AQ2394" s="416"/>
      <c r="AR2394" s="416">
        <f t="shared" si="10"/>
        <v>0</v>
      </c>
      <c r="AS2394" s="417" t="str">
        <f t="shared" si="11"/>
        <v>#DIV/0!</v>
      </c>
      <c r="AT2394" s="416">
        <f t="shared" si="12"/>
        <v>0</v>
      </c>
      <c r="AU2394" s="417"/>
    </row>
    <row r="2395" hidden="1">
      <c r="A2395" s="88" t="str">
        <f>Master!A2461</f>
        <v>AAR18159</v>
      </c>
      <c r="B2395" s="414" t="str">
        <f>Master!B2461</f>
        <v/>
      </c>
      <c r="C2395" s="414" t="str">
        <f>Master!C2461</f>
        <v/>
      </c>
      <c r="D2395" s="88" t="str">
        <f>Master!D2461</f>
        <v/>
      </c>
      <c r="E2395" s="406" t="str">
        <f>Master!E2461</f>
        <v/>
      </c>
      <c r="F2395" s="406">
        <f>Master!F2461</f>
        <v>0</v>
      </c>
      <c r="G2395" s="88" t="str">
        <f>Master!G2461</f>
        <v/>
      </c>
      <c r="H2395" s="88" t="str">
        <f>Master!H2461</f>
        <v/>
      </c>
      <c r="I2395" s="88" t="str">
        <f>Master!I2461</f>
        <v/>
      </c>
      <c r="J2395" s="88" t="str">
        <f>Master!J2461</f>
        <v>A'CROSS ARTS PTE LTD</v>
      </c>
      <c r="K2395" s="88" t="str">
        <f>Master!K2461</f>
        <v/>
      </c>
      <c r="L2395" s="88" t="str">
        <f>Master!L2461</f>
        <v/>
      </c>
      <c r="M2395" s="88" t="str">
        <f>Master!M2461</f>
        <v/>
      </c>
      <c r="N2395" s="88" t="str">
        <f>Master!N2461</f>
        <v/>
      </c>
      <c r="O2395" s="88" t="str">
        <f>Master!O2461</f>
        <v/>
      </c>
      <c r="P2395" s="88" t="str">
        <f>Master!P2461</f>
        <v/>
      </c>
      <c r="Q2395" s="88" t="str">
        <f>Master!Q2461</f>
        <v/>
      </c>
      <c r="R2395" s="406" t="str">
        <f>Master!R2461</f>
        <v/>
      </c>
      <c r="S2395" s="406">
        <f>Master!S2461</f>
        <v>0</v>
      </c>
      <c r="T2395" s="406" t="str">
        <f>Master!T2461</f>
        <v/>
      </c>
      <c r="U2395" s="406" t="str">
        <f>Master!U2461</f>
        <v/>
      </c>
      <c r="V2395" s="406" t="str">
        <f>Master!V2461</f>
        <v/>
      </c>
      <c r="W2395" s="406" t="str">
        <f>Master!W2461</f>
        <v/>
      </c>
      <c r="X2395" s="406" t="str">
        <f>Master!X2461</f>
        <v/>
      </c>
      <c r="Y2395" s="406" t="str">
        <f>Master!Y2461</f>
        <v/>
      </c>
      <c r="Z2395" s="406" t="str">
        <f>Master!Z2461</f>
        <v/>
      </c>
      <c r="AA2395" s="406" t="str">
        <f>Master!AA2461</f>
        <v/>
      </c>
      <c r="AB2395" s="406" t="str">
        <f>Master!AB2461</f>
        <v/>
      </c>
      <c r="AC2395" s="406" t="str">
        <f>Master!AC2461</f>
        <v/>
      </c>
      <c r="AD2395" s="406" t="str">
        <f>Master!AD2461</f>
        <v/>
      </c>
      <c r="AE2395" s="406" t="str">
        <f>Master!AE2461</f>
        <v/>
      </c>
      <c r="AF2395" s="406" t="str">
        <f>Master!AF2461</f>
        <v/>
      </c>
      <c r="AG2395" s="406" t="str">
        <f>Master!AG2461</f>
        <v/>
      </c>
      <c r="AH2395" s="88" t="str">
        <f>Master!AH2461</f>
        <v/>
      </c>
      <c r="AI2395" s="414" t="str">
        <f>Master!AI2461</f>
        <v/>
      </c>
      <c r="AJ2395" s="406" t="str">
        <f>Master!AJ2461</f>
        <v/>
      </c>
      <c r="AK2395" s="406">
        <f>Master!AK2461</f>
        <v>0</v>
      </c>
      <c r="AL2395" s="88" t="str">
        <f>Master!AL2461</f>
        <v/>
      </c>
      <c r="AM2395" s="416"/>
      <c r="AN2395" s="416"/>
      <c r="AO2395" s="416"/>
      <c r="AP2395" s="416"/>
      <c r="AQ2395" s="416"/>
      <c r="AR2395" s="416">
        <f t="shared" si="10"/>
        <v>0</v>
      </c>
      <c r="AS2395" s="417" t="str">
        <f t="shared" si="11"/>
        <v>#DIV/0!</v>
      </c>
      <c r="AT2395" s="416">
        <f t="shared" si="12"/>
        <v>0</v>
      </c>
      <c r="AU2395" s="417"/>
    </row>
    <row r="2396" hidden="1">
      <c r="A2396" s="88" t="str">
        <f>Master!A2462</f>
        <v>AAR18160</v>
      </c>
      <c r="B2396" s="414" t="str">
        <f>Master!B2462</f>
        <v/>
      </c>
      <c r="C2396" s="414" t="str">
        <f>Master!C2462</f>
        <v/>
      </c>
      <c r="D2396" s="88" t="str">
        <f>Master!D2462</f>
        <v/>
      </c>
      <c r="E2396" s="406" t="str">
        <f>Master!E2462</f>
        <v/>
      </c>
      <c r="F2396" s="406">
        <f>Master!F2462</f>
        <v>0</v>
      </c>
      <c r="G2396" s="88" t="str">
        <f>Master!G2462</f>
        <v/>
      </c>
      <c r="H2396" s="88" t="str">
        <f>Master!H2462</f>
        <v/>
      </c>
      <c r="I2396" s="88" t="str">
        <f>Master!I2462</f>
        <v/>
      </c>
      <c r="J2396" s="88" t="str">
        <f>Master!J2462</f>
        <v>A'CROSS ARTS PTE LTD</v>
      </c>
      <c r="K2396" s="88" t="str">
        <f>Master!K2462</f>
        <v/>
      </c>
      <c r="L2396" s="88" t="str">
        <f>Master!L2462</f>
        <v/>
      </c>
      <c r="M2396" s="88" t="str">
        <f>Master!M2462</f>
        <v/>
      </c>
      <c r="N2396" s="88" t="str">
        <f>Master!N2462</f>
        <v/>
      </c>
      <c r="O2396" s="88" t="str">
        <f>Master!O2462</f>
        <v/>
      </c>
      <c r="P2396" s="88" t="str">
        <f>Master!P2462</f>
        <v/>
      </c>
      <c r="Q2396" s="88" t="str">
        <f>Master!Q2462</f>
        <v/>
      </c>
      <c r="R2396" s="406" t="str">
        <f>Master!R2462</f>
        <v/>
      </c>
      <c r="S2396" s="406">
        <f>Master!S2462</f>
        <v>0</v>
      </c>
      <c r="T2396" s="406" t="str">
        <f>Master!T2462</f>
        <v/>
      </c>
      <c r="U2396" s="406" t="str">
        <f>Master!U2462</f>
        <v/>
      </c>
      <c r="V2396" s="406" t="str">
        <f>Master!V2462</f>
        <v/>
      </c>
      <c r="W2396" s="406" t="str">
        <f>Master!W2462</f>
        <v/>
      </c>
      <c r="X2396" s="406" t="str">
        <f>Master!X2462</f>
        <v/>
      </c>
      <c r="Y2396" s="406" t="str">
        <f>Master!Y2462</f>
        <v/>
      </c>
      <c r="Z2396" s="406" t="str">
        <f>Master!Z2462</f>
        <v/>
      </c>
      <c r="AA2396" s="406" t="str">
        <f>Master!AA2462</f>
        <v/>
      </c>
      <c r="AB2396" s="406" t="str">
        <f>Master!AB2462</f>
        <v/>
      </c>
      <c r="AC2396" s="406" t="str">
        <f>Master!AC2462</f>
        <v/>
      </c>
      <c r="AD2396" s="406" t="str">
        <f>Master!AD2462</f>
        <v/>
      </c>
      <c r="AE2396" s="406" t="str">
        <f>Master!AE2462</f>
        <v/>
      </c>
      <c r="AF2396" s="406" t="str">
        <f>Master!AF2462</f>
        <v/>
      </c>
      <c r="AG2396" s="406" t="str">
        <f>Master!AG2462</f>
        <v/>
      </c>
      <c r="AH2396" s="88" t="str">
        <f>Master!AH2462</f>
        <v/>
      </c>
      <c r="AI2396" s="414" t="str">
        <f>Master!AI2462</f>
        <v/>
      </c>
      <c r="AJ2396" s="406" t="str">
        <f>Master!AJ2462</f>
        <v/>
      </c>
      <c r="AK2396" s="406">
        <f>Master!AK2462</f>
        <v>0</v>
      </c>
      <c r="AL2396" s="88" t="str">
        <f>Master!AL2462</f>
        <v/>
      </c>
      <c r="AM2396" s="416"/>
      <c r="AN2396" s="416"/>
      <c r="AO2396" s="416"/>
      <c r="AP2396" s="416"/>
      <c r="AQ2396" s="416"/>
      <c r="AR2396" s="416">
        <f t="shared" si="10"/>
        <v>0</v>
      </c>
      <c r="AS2396" s="417" t="str">
        <f t="shared" si="11"/>
        <v>#DIV/0!</v>
      </c>
      <c r="AT2396" s="416">
        <f t="shared" si="12"/>
        <v>0</v>
      </c>
      <c r="AU2396" s="417"/>
    </row>
    <row r="2397" hidden="1">
      <c r="A2397" s="88" t="str">
        <f>Master!A2463</f>
        <v>AAR18161</v>
      </c>
      <c r="B2397" s="414" t="str">
        <f>Master!B2463</f>
        <v/>
      </c>
      <c r="C2397" s="414" t="str">
        <f>Master!C2463</f>
        <v/>
      </c>
      <c r="D2397" s="88" t="str">
        <f>Master!D2463</f>
        <v/>
      </c>
      <c r="E2397" s="406" t="str">
        <f>Master!E2463</f>
        <v/>
      </c>
      <c r="F2397" s="406">
        <f>Master!F2463</f>
        <v>0</v>
      </c>
      <c r="G2397" s="88" t="str">
        <f>Master!G2463</f>
        <v/>
      </c>
      <c r="H2397" s="88" t="str">
        <f>Master!H2463</f>
        <v/>
      </c>
      <c r="I2397" s="88" t="str">
        <f>Master!I2463</f>
        <v/>
      </c>
      <c r="J2397" s="88" t="str">
        <f>Master!J2463</f>
        <v>A'CROSS ARTS PTE LTD</v>
      </c>
      <c r="K2397" s="88" t="str">
        <f>Master!K2463</f>
        <v/>
      </c>
      <c r="L2397" s="88" t="str">
        <f>Master!L2463</f>
        <v/>
      </c>
      <c r="M2397" s="88" t="str">
        <f>Master!M2463</f>
        <v/>
      </c>
      <c r="N2397" s="88" t="str">
        <f>Master!N2463</f>
        <v/>
      </c>
      <c r="O2397" s="88" t="str">
        <f>Master!O2463</f>
        <v/>
      </c>
      <c r="P2397" s="88" t="str">
        <f>Master!P2463</f>
        <v/>
      </c>
      <c r="Q2397" s="88" t="str">
        <f>Master!Q2463</f>
        <v/>
      </c>
      <c r="R2397" s="406" t="str">
        <f>Master!R2463</f>
        <v/>
      </c>
      <c r="S2397" s="406">
        <f>Master!S2463</f>
        <v>0</v>
      </c>
      <c r="T2397" s="406" t="str">
        <f>Master!T2463</f>
        <v/>
      </c>
      <c r="U2397" s="406" t="str">
        <f>Master!U2463</f>
        <v/>
      </c>
      <c r="V2397" s="406" t="str">
        <f>Master!V2463</f>
        <v/>
      </c>
      <c r="W2397" s="406" t="str">
        <f>Master!W2463</f>
        <v/>
      </c>
      <c r="X2397" s="406" t="str">
        <f>Master!X2463</f>
        <v/>
      </c>
      <c r="Y2397" s="406" t="str">
        <f>Master!Y2463</f>
        <v/>
      </c>
      <c r="Z2397" s="406" t="str">
        <f>Master!Z2463</f>
        <v/>
      </c>
      <c r="AA2397" s="406" t="str">
        <f>Master!AA2463</f>
        <v/>
      </c>
      <c r="AB2397" s="406" t="str">
        <f>Master!AB2463</f>
        <v/>
      </c>
      <c r="AC2397" s="406" t="str">
        <f>Master!AC2463</f>
        <v/>
      </c>
      <c r="AD2397" s="406" t="str">
        <f>Master!AD2463</f>
        <v/>
      </c>
      <c r="AE2397" s="406" t="str">
        <f>Master!AE2463</f>
        <v/>
      </c>
      <c r="AF2397" s="406" t="str">
        <f>Master!AF2463</f>
        <v/>
      </c>
      <c r="AG2397" s="406" t="str">
        <f>Master!AG2463</f>
        <v/>
      </c>
      <c r="AH2397" s="88" t="str">
        <f>Master!AH2463</f>
        <v/>
      </c>
      <c r="AI2397" s="414" t="str">
        <f>Master!AI2463</f>
        <v/>
      </c>
      <c r="AJ2397" s="406" t="str">
        <f>Master!AJ2463</f>
        <v/>
      </c>
      <c r="AK2397" s="406">
        <f>Master!AK2463</f>
        <v>0</v>
      </c>
      <c r="AL2397" s="88" t="str">
        <f>Master!AL2463</f>
        <v/>
      </c>
      <c r="AM2397" s="416"/>
      <c r="AN2397" s="416"/>
      <c r="AO2397" s="416"/>
      <c r="AP2397" s="416"/>
      <c r="AQ2397" s="416"/>
      <c r="AR2397" s="416">
        <f t="shared" si="10"/>
        <v>0</v>
      </c>
      <c r="AS2397" s="417" t="str">
        <f t="shared" si="11"/>
        <v>#DIV/0!</v>
      </c>
      <c r="AT2397" s="416">
        <f t="shared" si="12"/>
        <v>0</v>
      </c>
      <c r="AU2397" s="417"/>
    </row>
    <row r="2398" hidden="1">
      <c r="A2398" s="88" t="str">
        <f>Master!A2464</f>
        <v>AAR18162</v>
      </c>
      <c r="B2398" s="414" t="str">
        <f>Master!B2464</f>
        <v/>
      </c>
      <c r="C2398" s="414" t="str">
        <f>Master!C2464</f>
        <v/>
      </c>
      <c r="D2398" s="88" t="str">
        <f>Master!D2464</f>
        <v/>
      </c>
      <c r="E2398" s="406" t="str">
        <f>Master!E2464</f>
        <v/>
      </c>
      <c r="F2398" s="406">
        <f>Master!F2464</f>
        <v>0</v>
      </c>
      <c r="G2398" s="88" t="str">
        <f>Master!G2464</f>
        <v/>
      </c>
      <c r="H2398" s="88" t="str">
        <f>Master!H2464</f>
        <v/>
      </c>
      <c r="I2398" s="88" t="str">
        <f>Master!I2464</f>
        <v/>
      </c>
      <c r="J2398" s="88" t="str">
        <f>Master!J2464</f>
        <v>A'CROSS ARTS PTE LTD</v>
      </c>
      <c r="K2398" s="88" t="str">
        <f>Master!K2464</f>
        <v/>
      </c>
      <c r="L2398" s="88" t="str">
        <f>Master!L2464</f>
        <v/>
      </c>
      <c r="M2398" s="88" t="str">
        <f>Master!M2464</f>
        <v/>
      </c>
      <c r="N2398" s="88" t="str">
        <f>Master!N2464</f>
        <v/>
      </c>
      <c r="O2398" s="88" t="str">
        <f>Master!O2464</f>
        <v/>
      </c>
      <c r="P2398" s="88" t="str">
        <f>Master!P2464</f>
        <v/>
      </c>
      <c r="Q2398" s="88" t="str">
        <f>Master!Q2464</f>
        <v/>
      </c>
      <c r="R2398" s="406" t="str">
        <f>Master!R2464</f>
        <v/>
      </c>
      <c r="S2398" s="406">
        <f>Master!S2464</f>
        <v>0</v>
      </c>
      <c r="T2398" s="406" t="str">
        <f>Master!T2464</f>
        <v/>
      </c>
      <c r="U2398" s="406" t="str">
        <f>Master!U2464</f>
        <v/>
      </c>
      <c r="V2398" s="406" t="str">
        <f>Master!V2464</f>
        <v/>
      </c>
      <c r="W2398" s="406" t="str">
        <f>Master!W2464</f>
        <v/>
      </c>
      <c r="X2398" s="406" t="str">
        <f>Master!X2464</f>
        <v/>
      </c>
      <c r="Y2398" s="406" t="str">
        <f>Master!Y2464</f>
        <v/>
      </c>
      <c r="Z2398" s="406" t="str">
        <f>Master!Z2464</f>
        <v/>
      </c>
      <c r="AA2398" s="406" t="str">
        <f>Master!AA2464</f>
        <v/>
      </c>
      <c r="AB2398" s="406" t="str">
        <f>Master!AB2464</f>
        <v/>
      </c>
      <c r="AC2398" s="406" t="str">
        <f>Master!AC2464</f>
        <v/>
      </c>
      <c r="AD2398" s="406" t="str">
        <f>Master!AD2464</f>
        <v/>
      </c>
      <c r="AE2398" s="406" t="str">
        <f>Master!AE2464</f>
        <v/>
      </c>
      <c r="AF2398" s="406" t="str">
        <f>Master!AF2464</f>
        <v/>
      </c>
      <c r="AG2398" s="406" t="str">
        <f>Master!AG2464</f>
        <v/>
      </c>
      <c r="AH2398" s="88" t="str">
        <f>Master!AH2464</f>
        <v/>
      </c>
      <c r="AI2398" s="414" t="str">
        <f>Master!AI2464</f>
        <v/>
      </c>
      <c r="AJ2398" s="406" t="str">
        <f>Master!AJ2464</f>
        <v/>
      </c>
      <c r="AK2398" s="406">
        <f>Master!AK2464</f>
        <v>0</v>
      </c>
      <c r="AL2398" s="88" t="str">
        <f>Master!AL2464</f>
        <v/>
      </c>
      <c r="AM2398" s="416"/>
      <c r="AN2398" s="416"/>
      <c r="AO2398" s="416"/>
      <c r="AP2398" s="416"/>
      <c r="AQ2398" s="416"/>
      <c r="AR2398" s="416">
        <f t="shared" si="10"/>
        <v>0</v>
      </c>
      <c r="AS2398" s="417" t="str">
        <f t="shared" si="11"/>
        <v>#DIV/0!</v>
      </c>
      <c r="AT2398" s="416">
        <f t="shared" si="12"/>
        <v>0</v>
      </c>
      <c r="AU2398" s="417"/>
    </row>
    <row r="2399" hidden="1">
      <c r="A2399" s="88" t="str">
        <f>Master!A2465</f>
        <v>AAR18163</v>
      </c>
      <c r="B2399" s="414" t="str">
        <f>Master!B2465</f>
        <v/>
      </c>
      <c r="C2399" s="414" t="str">
        <f>Master!C2465</f>
        <v/>
      </c>
      <c r="D2399" s="88" t="str">
        <f>Master!D2465</f>
        <v/>
      </c>
      <c r="E2399" s="406" t="str">
        <f>Master!E2465</f>
        <v/>
      </c>
      <c r="F2399" s="406">
        <f>Master!F2465</f>
        <v>0</v>
      </c>
      <c r="G2399" s="88" t="str">
        <f>Master!G2465</f>
        <v/>
      </c>
      <c r="H2399" s="88" t="str">
        <f>Master!H2465</f>
        <v/>
      </c>
      <c r="I2399" s="88" t="str">
        <f>Master!I2465</f>
        <v/>
      </c>
      <c r="J2399" s="88" t="str">
        <f>Master!J2465</f>
        <v>A'CROSS ARTS PTE LTD</v>
      </c>
      <c r="K2399" s="88" t="str">
        <f>Master!K2465</f>
        <v/>
      </c>
      <c r="L2399" s="88" t="str">
        <f>Master!L2465</f>
        <v/>
      </c>
      <c r="M2399" s="88" t="str">
        <f>Master!M2465</f>
        <v/>
      </c>
      <c r="N2399" s="88" t="str">
        <f>Master!N2465</f>
        <v/>
      </c>
      <c r="O2399" s="88" t="str">
        <f>Master!O2465</f>
        <v/>
      </c>
      <c r="P2399" s="88" t="str">
        <f>Master!P2465</f>
        <v/>
      </c>
      <c r="Q2399" s="88" t="str">
        <f>Master!Q2465</f>
        <v/>
      </c>
      <c r="R2399" s="406" t="str">
        <f>Master!R2465</f>
        <v/>
      </c>
      <c r="S2399" s="406">
        <f>Master!S2465</f>
        <v>0</v>
      </c>
      <c r="T2399" s="406" t="str">
        <f>Master!T2465</f>
        <v/>
      </c>
      <c r="U2399" s="406" t="str">
        <f>Master!U2465</f>
        <v/>
      </c>
      <c r="V2399" s="406" t="str">
        <f>Master!V2465</f>
        <v/>
      </c>
      <c r="W2399" s="406" t="str">
        <f>Master!W2465</f>
        <v/>
      </c>
      <c r="X2399" s="406" t="str">
        <f>Master!X2465</f>
        <v/>
      </c>
      <c r="Y2399" s="406" t="str">
        <f>Master!Y2465</f>
        <v/>
      </c>
      <c r="Z2399" s="406" t="str">
        <f>Master!Z2465</f>
        <v/>
      </c>
      <c r="AA2399" s="406" t="str">
        <f>Master!AA2465</f>
        <v/>
      </c>
      <c r="AB2399" s="406" t="str">
        <f>Master!AB2465</f>
        <v/>
      </c>
      <c r="AC2399" s="406" t="str">
        <f>Master!AC2465</f>
        <v/>
      </c>
      <c r="AD2399" s="406" t="str">
        <f>Master!AD2465</f>
        <v/>
      </c>
      <c r="AE2399" s="406" t="str">
        <f>Master!AE2465</f>
        <v/>
      </c>
      <c r="AF2399" s="406" t="str">
        <f>Master!AF2465</f>
        <v/>
      </c>
      <c r="AG2399" s="406" t="str">
        <f>Master!AG2465</f>
        <v/>
      </c>
      <c r="AH2399" s="88" t="str">
        <f>Master!AH2465</f>
        <v/>
      </c>
      <c r="AI2399" s="414" t="str">
        <f>Master!AI2465</f>
        <v/>
      </c>
      <c r="AJ2399" s="406" t="str">
        <f>Master!AJ2465</f>
        <v/>
      </c>
      <c r="AK2399" s="406">
        <f>Master!AK2465</f>
        <v>0</v>
      </c>
      <c r="AL2399" s="88" t="str">
        <f>Master!AL2465</f>
        <v/>
      </c>
      <c r="AM2399" s="416"/>
      <c r="AN2399" s="416"/>
      <c r="AO2399" s="416"/>
      <c r="AP2399" s="416"/>
      <c r="AQ2399" s="416"/>
      <c r="AR2399" s="416">
        <f t="shared" si="10"/>
        <v>0</v>
      </c>
      <c r="AS2399" s="417" t="str">
        <f t="shared" si="11"/>
        <v>#DIV/0!</v>
      </c>
      <c r="AT2399" s="416">
        <f t="shared" si="12"/>
        <v>0</v>
      </c>
      <c r="AU2399" s="417"/>
    </row>
    <row r="2400" hidden="1">
      <c r="A2400" s="88" t="str">
        <f>Master!A2466</f>
        <v>AAR18164</v>
      </c>
      <c r="B2400" s="414" t="str">
        <f>Master!B2466</f>
        <v/>
      </c>
      <c r="C2400" s="414" t="str">
        <f>Master!C2466</f>
        <v/>
      </c>
      <c r="D2400" s="88" t="str">
        <f>Master!D2466</f>
        <v/>
      </c>
      <c r="E2400" s="406" t="str">
        <f>Master!E2466</f>
        <v/>
      </c>
      <c r="F2400" s="406">
        <f>Master!F2466</f>
        <v>0</v>
      </c>
      <c r="G2400" s="88" t="str">
        <f>Master!G2466</f>
        <v/>
      </c>
      <c r="H2400" s="88" t="str">
        <f>Master!H2466</f>
        <v/>
      </c>
      <c r="I2400" s="88" t="str">
        <f>Master!I2466</f>
        <v/>
      </c>
      <c r="J2400" s="88" t="str">
        <f>Master!J2466</f>
        <v>A'CROSS ARTS PTE LTD</v>
      </c>
      <c r="K2400" s="88" t="str">
        <f>Master!K2466</f>
        <v/>
      </c>
      <c r="L2400" s="88" t="str">
        <f>Master!L2466</f>
        <v/>
      </c>
      <c r="M2400" s="88" t="str">
        <f>Master!M2466</f>
        <v/>
      </c>
      <c r="N2400" s="88" t="str">
        <f>Master!N2466</f>
        <v/>
      </c>
      <c r="O2400" s="88" t="str">
        <f>Master!O2466</f>
        <v/>
      </c>
      <c r="P2400" s="88" t="str">
        <f>Master!P2466</f>
        <v/>
      </c>
      <c r="Q2400" s="88" t="str">
        <f>Master!Q2466</f>
        <v/>
      </c>
      <c r="R2400" s="406" t="str">
        <f>Master!R2466</f>
        <v/>
      </c>
      <c r="S2400" s="406">
        <f>Master!S2466</f>
        <v>0</v>
      </c>
      <c r="T2400" s="406" t="str">
        <f>Master!T2466</f>
        <v/>
      </c>
      <c r="U2400" s="406" t="str">
        <f>Master!U2466</f>
        <v/>
      </c>
      <c r="V2400" s="406" t="str">
        <f>Master!V2466</f>
        <v/>
      </c>
      <c r="W2400" s="406" t="str">
        <f>Master!W2466</f>
        <v/>
      </c>
      <c r="X2400" s="406" t="str">
        <f>Master!X2466</f>
        <v/>
      </c>
      <c r="Y2400" s="406" t="str">
        <f>Master!Y2466</f>
        <v/>
      </c>
      <c r="Z2400" s="406" t="str">
        <f>Master!Z2466</f>
        <v/>
      </c>
      <c r="AA2400" s="406" t="str">
        <f>Master!AA2466</f>
        <v/>
      </c>
      <c r="AB2400" s="406" t="str">
        <f>Master!AB2466</f>
        <v/>
      </c>
      <c r="AC2400" s="406" t="str">
        <f>Master!AC2466</f>
        <v/>
      </c>
      <c r="AD2400" s="406" t="str">
        <f>Master!AD2466</f>
        <v/>
      </c>
      <c r="AE2400" s="406" t="str">
        <f>Master!AE2466</f>
        <v/>
      </c>
      <c r="AF2400" s="406" t="str">
        <f>Master!AF2466</f>
        <v/>
      </c>
      <c r="AG2400" s="406" t="str">
        <f>Master!AG2466</f>
        <v/>
      </c>
      <c r="AH2400" s="88" t="str">
        <f>Master!AH2466</f>
        <v/>
      </c>
      <c r="AI2400" s="414" t="str">
        <f>Master!AI2466</f>
        <v/>
      </c>
      <c r="AJ2400" s="406" t="str">
        <f>Master!AJ2466</f>
        <v/>
      </c>
      <c r="AK2400" s="406">
        <f>Master!AK2466</f>
        <v>0</v>
      </c>
      <c r="AL2400" s="88" t="str">
        <f>Master!AL2466</f>
        <v/>
      </c>
      <c r="AM2400" s="416"/>
      <c r="AN2400" s="416"/>
      <c r="AO2400" s="416"/>
      <c r="AP2400" s="416"/>
      <c r="AQ2400" s="416"/>
      <c r="AR2400" s="416">
        <f t="shared" si="10"/>
        <v>0</v>
      </c>
      <c r="AS2400" s="417" t="str">
        <f t="shared" si="11"/>
        <v>#DIV/0!</v>
      </c>
      <c r="AT2400" s="416">
        <f t="shared" si="12"/>
        <v>0</v>
      </c>
      <c r="AU2400" s="417"/>
    </row>
    <row r="2401" hidden="1">
      <c r="A2401" s="88" t="str">
        <f>Master!A2467</f>
        <v>AAR18165</v>
      </c>
      <c r="B2401" s="414" t="str">
        <f>Master!B2467</f>
        <v/>
      </c>
      <c r="C2401" s="414" t="str">
        <f>Master!C2467</f>
        <v/>
      </c>
      <c r="D2401" s="88" t="str">
        <f>Master!D2467</f>
        <v/>
      </c>
      <c r="E2401" s="406" t="str">
        <f>Master!E2467</f>
        <v/>
      </c>
      <c r="F2401" s="406">
        <f>Master!F2467</f>
        <v>0</v>
      </c>
      <c r="G2401" s="88" t="str">
        <f>Master!G2467</f>
        <v/>
      </c>
      <c r="H2401" s="88" t="str">
        <f>Master!H2467</f>
        <v/>
      </c>
      <c r="I2401" s="88" t="str">
        <f>Master!I2467</f>
        <v/>
      </c>
      <c r="J2401" s="88" t="str">
        <f>Master!J2467</f>
        <v>A'CROSS ARTS PTE LTD</v>
      </c>
      <c r="K2401" s="88" t="str">
        <f>Master!K2467</f>
        <v/>
      </c>
      <c r="L2401" s="88" t="str">
        <f>Master!L2467</f>
        <v/>
      </c>
      <c r="M2401" s="88" t="str">
        <f>Master!M2467</f>
        <v/>
      </c>
      <c r="N2401" s="88" t="str">
        <f>Master!N2467</f>
        <v/>
      </c>
      <c r="O2401" s="88" t="str">
        <f>Master!O2467</f>
        <v/>
      </c>
      <c r="P2401" s="88" t="str">
        <f>Master!P2467</f>
        <v/>
      </c>
      <c r="Q2401" s="88" t="str">
        <f>Master!Q2467</f>
        <v/>
      </c>
      <c r="R2401" s="406" t="str">
        <f>Master!R2467</f>
        <v/>
      </c>
      <c r="S2401" s="406">
        <f>Master!S2467</f>
        <v>0</v>
      </c>
      <c r="T2401" s="406" t="str">
        <f>Master!T2467</f>
        <v/>
      </c>
      <c r="U2401" s="406" t="str">
        <f>Master!U2467</f>
        <v/>
      </c>
      <c r="V2401" s="406" t="str">
        <f>Master!V2467</f>
        <v/>
      </c>
      <c r="W2401" s="406" t="str">
        <f>Master!W2467</f>
        <v/>
      </c>
      <c r="X2401" s="406" t="str">
        <f>Master!X2467</f>
        <v/>
      </c>
      <c r="Y2401" s="406" t="str">
        <f>Master!Y2467</f>
        <v/>
      </c>
      <c r="Z2401" s="406" t="str">
        <f>Master!Z2467</f>
        <v/>
      </c>
      <c r="AA2401" s="406" t="str">
        <f>Master!AA2467</f>
        <v/>
      </c>
      <c r="AB2401" s="406" t="str">
        <f>Master!AB2467</f>
        <v/>
      </c>
      <c r="AC2401" s="406" t="str">
        <f>Master!AC2467</f>
        <v/>
      </c>
      <c r="AD2401" s="406" t="str">
        <f>Master!AD2467</f>
        <v/>
      </c>
      <c r="AE2401" s="406" t="str">
        <f>Master!AE2467</f>
        <v/>
      </c>
      <c r="AF2401" s="406" t="str">
        <f>Master!AF2467</f>
        <v/>
      </c>
      <c r="AG2401" s="406" t="str">
        <f>Master!AG2467</f>
        <v/>
      </c>
      <c r="AH2401" s="88" t="str">
        <f>Master!AH2467</f>
        <v/>
      </c>
      <c r="AI2401" s="414" t="str">
        <f>Master!AI2467</f>
        <v/>
      </c>
      <c r="AJ2401" s="406" t="str">
        <f>Master!AJ2467</f>
        <v/>
      </c>
      <c r="AK2401" s="406">
        <f>Master!AK2467</f>
        <v>0</v>
      </c>
      <c r="AL2401" s="88" t="str">
        <f>Master!AL2467</f>
        <v/>
      </c>
      <c r="AM2401" s="416"/>
      <c r="AN2401" s="416"/>
      <c r="AO2401" s="416"/>
      <c r="AP2401" s="416"/>
      <c r="AQ2401" s="416"/>
      <c r="AR2401" s="416">
        <f t="shared" si="10"/>
        <v>0</v>
      </c>
      <c r="AS2401" s="417" t="str">
        <f t="shared" si="11"/>
        <v>#DIV/0!</v>
      </c>
      <c r="AT2401" s="416">
        <f t="shared" si="12"/>
        <v>0</v>
      </c>
      <c r="AU2401" s="417"/>
    </row>
    <row r="2402" hidden="1">
      <c r="A2402" s="88" t="str">
        <f>Master!A2468</f>
        <v>AAR18166</v>
      </c>
      <c r="B2402" s="414" t="str">
        <f>Master!B2468</f>
        <v/>
      </c>
      <c r="C2402" s="414" t="str">
        <f>Master!C2468</f>
        <v/>
      </c>
      <c r="D2402" s="88" t="str">
        <f>Master!D2468</f>
        <v/>
      </c>
      <c r="E2402" s="406" t="str">
        <f>Master!E2468</f>
        <v/>
      </c>
      <c r="F2402" s="406">
        <f>Master!F2468</f>
        <v>0</v>
      </c>
      <c r="G2402" s="88" t="str">
        <f>Master!G2468</f>
        <v/>
      </c>
      <c r="H2402" s="88" t="str">
        <f>Master!H2468</f>
        <v/>
      </c>
      <c r="I2402" s="88" t="str">
        <f>Master!I2468</f>
        <v/>
      </c>
      <c r="J2402" s="88" t="str">
        <f>Master!J2468</f>
        <v>A'CROSS ARTS PTE LTD</v>
      </c>
      <c r="K2402" s="88" t="str">
        <f>Master!K2468</f>
        <v/>
      </c>
      <c r="L2402" s="88" t="str">
        <f>Master!L2468</f>
        <v/>
      </c>
      <c r="M2402" s="88" t="str">
        <f>Master!M2468</f>
        <v/>
      </c>
      <c r="N2402" s="88" t="str">
        <f>Master!N2468</f>
        <v/>
      </c>
      <c r="O2402" s="88" t="str">
        <f>Master!O2468</f>
        <v/>
      </c>
      <c r="P2402" s="88" t="str">
        <f>Master!P2468</f>
        <v/>
      </c>
      <c r="Q2402" s="88" t="str">
        <f>Master!Q2468</f>
        <v/>
      </c>
      <c r="R2402" s="406" t="str">
        <f>Master!R2468</f>
        <v/>
      </c>
      <c r="S2402" s="406">
        <f>Master!S2468</f>
        <v>0</v>
      </c>
      <c r="T2402" s="406" t="str">
        <f>Master!T2468</f>
        <v/>
      </c>
      <c r="U2402" s="406" t="str">
        <f>Master!U2468</f>
        <v/>
      </c>
      <c r="V2402" s="406" t="str">
        <f>Master!V2468</f>
        <v/>
      </c>
      <c r="W2402" s="406" t="str">
        <f>Master!W2468</f>
        <v/>
      </c>
      <c r="X2402" s="406" t="str">
        <f>Master!X2468</f>
        <v/>
      </c>
      <c r="Y2402" s="406" t="str">
        <f>Master!Y2468</f>
        <v/>
      </c>
      <c r="Z2402" s="406" t="str">
        <f>Master!Z2468</f>
        <v/>
      </c>
      <c r="AA2402" s="406" t="str">
        <f>Master!AA2468</f>
        <v/>
      </c>
      <c r="AB2402" s="406" t="str">
        <f>Master!AB2468</f>
        <v/>
      </c>
      <c r="AC2402" s="406" t="str">
        <f>Master!AC2468</f>
        <v/>
      </c>
      <c r="AD2402" s="406" t="str">
        <f>Master!AD2468</f>
        <v/>
      </c>
      <c r="AE2402" s="406" t="str">
        <f>Master!AE2468</f>
        <v/>
      </c>
      <c r="AF2402" s="406" t="str">
        <f>Master!AF2468</f>
        <v/>
      </c>
      <c r="AG2402" s="406" t="str">
        <f>Master!AG2468</f>
        <v/>
      </c>
      <c r="AH2402" s="88" t="str">
        <f>Master!AH2468</f>
        <v/>
      </c>
      <c r="AI2402" s="414" t="str">
        <f>Master!AI2468</f>
        <v/>
      </c>
      <c r="AJ2402" s="406" t="str">
        <f>Master!AJ2468</f>
        <v/>
      </c>
      <c r="AK2402" s="406">
        <f>Master!AK2468</f>
        <v>0</v>
      </c>
      <c r="AL2402" s="88" t="str">
        <f>Master!AL2468</f>
        <v/>
      </c>
      <c r="AM2402" s="416"/>
      <c r="AN2402" s="416"/>
      <c r="AO2402" s="416"/>
      <c r="AP2402" s="416"/>
      <c r="AQ2402" s="416"/>
      <c r="AR2402" s="416">
        <f t="shared" si="10"/>
        <v>0</v>
      </c>
      <c r="AS2402" s="417" t="str">
        <f t="shared" si="11"/>
        <v>#DIV/0!</v>
      </c>
      <c r="AT2402" s="416">
        <f t="shared" si="12"/>
        <v>0</v>
      </c>
      <c r="AU2402" s="417"/>
    </row>
    <row r="2403" hidden="1">
      <c r="A2403" s="88" t="str">
        <f>Master!A2469</f>
        <v>AAR18167</v>
      </c>
      <c r="B2403" s="414" t="str">
        <f>Master!B2469</f>
        <v/>
      </c>
      <c r="C2403" s="414" t="str">
        <f>Master!C2469</f>
        <v/>
      </c>
      <c r="D2403" s="88" t="str">
        <f>Master!D2469</f>
        <v/>
      </c>
      <c r="E2403" s="406" t="str">
        <f>Master!E2469</f>
        <v/>
      </c>
      <c r="F2403" s="406">
        <f>Master!F2469</f>
        <v>0</v>
      </c>
      <c r="G2403" s="88" t="str">
        <f>Master!G2469</f>
        <v/>
      </c>
      <c r="H2403" s="88" t="str">
        <f>Master!H2469</f>
        <v/>
      </c>
      <c r="I2403" s="88" t="str">
        <f>Master!I2469</f>
        <v/>
      </c>
      <c r="J2403" s="88" t="str">
        <f>Master!J2469</f>
        <v>A'CROSS ARTS PTE LTD</v>
      </c>
      <c r="K2403" s="88" t="str">
        <f>Master!K2469</f>
        <v/>
      </c>
      <c r="L2403" s="88" t="str">
        <f>Master!L2469</f>
        <v/>
      </c>
      <c r="M2403" s="88" t="str">
        <f>Master!M2469</f>
        <v/>
      </c>
      <c r="N2403" s="88" t="str">
        <f>Master!N2469</f>
        <v/>
      </c>
      <c r="O2403" s="88" t="str">
        <f>Master!O2469</f>
        <v/>
      </c>
      <c r="P2403" s="88" t="str">
        <f>Master!P2469</f>
        <v/>
      </c>
      <c r="Q2403" s="88" t="str">
        <f>Master!Q2469</f>
        <v/>
      </c>
      <c r="R2403" s="406" t="str">
        <f>Master!R2469</f>
        <v/>
      </c>
      <c r="S2403" s="406">
        <f>Master!S2469</f>
        <v>0</v>
      </c>
      <c r="T2403" s="406" t="str">
        <f>Master!T2469</f>
        <v/>
      </c>
      <c r="U2403" s="406" t="str">
        <f>Master!U2469</f>
        <v/>
      </c>
      <c r="V2403" s="406" t="str">
        <f>Master!V2469</f>
        <v/>
      </c>
      <c r="W2403" s="406" t="str">
        <f>Master!W2469</f>
        <v/>
      </c>
      <c r="X2403" s="406" t="str">
        <f>Master!X2469</f>
        <v/>
      </c>
      <c r="Y2403" s="406" t="str">
        <f>Master!Y2469</f>
        <v/>
      </c>
      <c r="Z2403" s="406" t="str">
        <f>Master!Z2469</f>
        <v/>
      </c>
      <c r="AA2403" s="406" t="str">
        <f>Master!AA2469</f>
        <v/>
      </c>
      <c r="AB2403" s="406" t="str">
        <f>Master!AB2469</f>
        <v/>
      </c>
      <c r="AC2403" s="406" t="str">
        <f>Master!AC2469</f>
        <v/>
      </c>
      <c r="AD2403" s="406" t="str">
        <f>Master!AD2469</f>
        <v/>
      </c>
      <c r="AE2403" s="406" t="str">
        <f>Master!AE2469</f>
        <v/>
      </c>
      <c r="AF2403" s="406" t="str">
        <f>Master!AF2469</f>
        <v/>
      </c>
      <c r="AG2403" s="406" t="str">
        <f>Master!AG2469</f>
        <v/>
      </c>
      <c r="AH2403" s="88" t="str">
        <f>Master!AH2469</f>
        <v/>
      </c>
      <c r="AI2403" s="414" t="str">
        <f>Master!AI2469</f>
        <v/>
      </c>
      <c r="AJ2403" s="406" t="str">
        <f>Master!AJ2469</f>
        <v/>
      </c>
      <c r="AK2403" s="406">
        <f>Master!AK2469</f>
        <v>0</v>
      </c>
      <c r="AL2403" s="88" t="str">
        <f>Master!AL2469</f>
        <v/>
      </c>
      <c r="AM2403" s="416"/>
      <c r="AN2403" s="416"/>
      <c r="AO2403" s="416"/>
      <c r="AP2403" s="416"/>
      <c r="AQ2403" s="416"/>
      <c r="AR2403" s="416">
        <f t="shared" si="10"/>
        <v>0</v>
      </c>
      <c r="AS2403" s="417" t="str">
        <f t="shared" si="11"/>
        <v>#DIV/0!</v>
      </c>
      <c r="AT2403" s="416">
        <f t="shared" si="12"/>
        <v>0</v>
      </c>
      <c r="AU2403" s="417"/>
    </row>
    <row r="2404" hidden="1">
      <c r="A2404" s="88" t="str">
        <f>Master!A2470</f>
        <v>AAR18168</v>
      </c>
      <c r="B2404" s="414" t="str">
        <f>Master!B2470</f>
        <v/>
      </c>
      <c r="C2404" s="414" t="str">
        <f>Master!C2470</f>
        <v/>
      </c>
      <c r="D2404" s="88" t="str">
        <f>Master!D2470</f>
        <v/>
      </c>
      <c r="E2404" s="406" t="str">
        <f>Master!E2470</f>
        <v/>
      </c>
      <c r="F2404" s="406">
        <f>Master!F2470</f>
        <v>0</v>
      </c>
      <c r="G2404" s="88" t="str">
        <f>Master!G2470</f>
        <v/>
      </c>
      <c r="H2404" s="88" t="str">
        <f>Master!H2470</f>
        <v/>
      </c>
      <c r="I2404" s="88" t="str">
        <f>Master!I2470</f>
        <v/>
      </c>
      <c r="J2404" s="88" t="str">
        <f>Master!J2470</f>
        <v>A'CROSS ARTS PTE LTD</v>
      </c>
      <c r="K2404" s="88" t="str">
        <f>Master!K2470</f>
        <v/>
      </c>
      <c r="L2404" s="88" t="str">
        <f>Master!L2470</f>
        <v/>
      </c>
      <c r="M2404" s="88" t="str">
        <f>Master!M2470</f>
        <v/>
      </c>
      <c r="N2404" s="88" t="str">
        <f>Master!N2470</f>
        <v/>
      </c>
      <c r="O2404" s="88" t="str">
        <f>Master!O2470</f>
        <v/>
      </c>
      <c r="P2404" s="88" t="str">
        <f>Master!P2470</f>
        <v/>
      </c>
      <c r="Q2404" s="88" t="str">
        <f>Master!Q2470</f>
        <v/>
      </c>
      <c r="R2404" s="406" t="str">
        <f>Master!R2470</f>
        <v/>
      </c>
      <c r="S2404" s="406">
        <f>Master!S2470</f>
        <v>0</v>
      </c>
      <c r="T2404" s="406" t="str">
        <f>Master!T2470</f>
        <v/>
      </c>
      <c r="U2404" s="406" t="str">
        <f>Master!U2470</f>
        <v/>
      </c>
      <c r="V2404" s="406" t="str">
        <f>Master!V2470</f>
        <v/>
      </c>
      <c r="W2404" s="406" t="str">
        <f>Master!W2470</f>
        <v/>
      </c>
      <c r="X2404" s="406" t="str">
        <f>Master!X2470</f>
        <v/>
      </c>
      <c r="Y2404" s="406" t="str">
        <f>Master!Y2470</f>
        <v/>
      </c>
      <c r="Z2404" s="406" t="str">
        <f>Master!Z2470</f>
        <v/>
      </c>
      <c r="AA2404" s="406" t="str">
        <f>Master!AA2470</f>
        <v/>
      </c>
      <c r="AB2404" s="406" t="str">
        <f>Master!AB2470</f>
        <v/>
      </c>
      <c r="AC2404" s="406" t="str">
        <f>Master!AC2470</f>
        <v/>
      </c>
      <c r="AD2404" s="406" t="str">
        <f>Master!AD2470</f>
        <v/>
      </c>
      <c r="AE2404" s="406" t="str">
        <f>Master!AE2470</f>
        <v/>
      </c>
      <c r="AF2404" s="406" t="str">
        <f>Master!AF2470</f>
        <v/>
      </c>
      <c r="AG2404" s="406" t="str">
        <f>Master!AG2470</f>
        <v/>
      </c>
      <c r="AH2404" s="88" t="str">
        <f>Master!AH2470</f>
        <v/>
      </c>
      <c r="AI2404" s="414" t="str">
        <f>Master!AI2470</f>
        <v/>
      </c>
      <c r="AJ2404" s="406" t="str">
        <f>Master!AJ2470</f>
        <v/>
      </c>
      <c r="AK2404" s="406">
        <f>Master!AK2470</f>
        <v>0</v>
      </c>
      <c r="AL2404" s="88" t="str">
        <f>Master!AL2470</f>
        <v/>
      </c>
      <c r="AM2404" s="416"/>
      <c r="AN2404" s="416"/>
      <c r="AO2404" s="416"/>
      <c r="AP2404" s="416"/>
      <c r="AQ2404" s="416"/>
      <c r="AR2404" s="416">
        <f t="shared" si="10"/>
        <v>0</v>
      </c>
      <c r="AS2404" s="417" t="str">
        <f t="shared" si="11"/>
        <v>#DIV/0!</v>
      </c>
      <c r="AT2404" s="416">
        <f t="shared" si="12"/>
        <v>0</v>
      </c>
      <c r="AU2404" s="417"/>
    </row>
    <row r="2405" hidden="1">
      <c r="A2405" s="88" t="str">
        <f>Master!A2471</f>
        <v>AAR18169</v>
      </c>
      <c r="B2405" s="414" t="str">
        <f>Master!B2471</f>
        <v/>
      </c>
      <c r="C2405" s="414" t="str">
        <f>Master!C2471</f>
        <v/>
      </c>
      <c r="D2405" s="88" t="str">
        <f>Master!D2471</f>
        <v/>
      </c>
      <c r="E2405" s="406" t="str">
        <f>Master!E2471</f>
        <v/>
      </c>
      <c r="F2405" s="406">
        <f>Master!F2471</f>
        <v>0</v>
      </c>
      <c r="G2405" s="88" t="str">
        <f>Master!G2471</f>
        <v/>
      </c>
      <c r="H2405" s="88" t="str">
        <f>Master!H2471</f>
        <v/>
      </c>
      <c r="I2405" s="88" t="str">
        <f>Master!I2471</f>
        <v/>
      </c>
      <c r="J2405" s="88" t="str">
        <f>Master!J2471</f>
        <v>A'CROSS ARTS PTE LTD</v>
      </c>
      <c r="K2405" s="88" t="str">
        <f>Master!K2471</f>
        <v/>
      </c>
      <c r="L2405" s="88" t="str">
        <f>Master!L2471</f>
        <v/>
      </c>
      <c r="M2405" s="88" t="str">
        <f>Master!M2471</f>
        <v/>
      </c>
      <c r="N2405" s="88" t="str">
        <f>Master!N2471</f>
        <v/>
      </c>
      <c r="O2405" s="88" t="str">
        <f>Master!O2471</f>
        <v/>
      </c>
      <c r="P2405" s="88" t="str">
        <f>Master!P2471</f>
        <v/>
      </c>
      <c r="Q2405" s="88" t="str">
        <f>Master!Q2471</f>
        <v/>
      </c>
      <c r="R2405" s="406" t="str">
        <f>Master!R2471</f>
        <v/>
      </c>
      <c r="S2405" s="406">
        <f>Master!S2471</f>
        <v>0</v>
      </c>
      <c r="T2405" s="406" t="str">
        <f>Master!T2471</f>
        <v/>
      </c>
      <c r="U2405" s="406" t="str">
        <f>Master!U2471</f>
        <v/>
      </c>
      <c r="V2405" s="406" t="str">
        <f>Master!V2471</f>
        <v/>
      </c>
      <c r="W2405" s="406" t="str">
        <f>Master!W2471</f>
        <v/>
      </c>
      <c r="X2405" s="406" t="str">
        <f>Master!X2471</f>
        <v/>
      </c>
      <c r="Y2405" s="406" t="str">
        <f>Master!Y2471</f>
        <v/>
      </c>
      <c r="Z2405" s="406" t="str">
        <f>Master!Z2471</f>
        <v/>
      </c>
      <c r="AA2405" s="406" t="str">
        <f>Master!AA2471</f>
        <v/>
      </c>
      <c r="AB2405" s="406" t="str">
        <f>Master!AB2471</f>
        <v/>
      </c>
      <c r="AC2405" s="406" t="str">
        <f>Master!AC2471</f>
        <v/>
      </c>
      <c r="AD2405" s="406" t="str">
        <f>Master!AD2471</f>
        <v/>
      </c>
      <c r="AE2405" s="406" t="str">
        <f>Master!AE2471</f>
        <v/>
      </c>
      <c r="AF2405" s="406" t="str">
        <f>Master!AF2471</f>
        <v/>
      </c>
      <c r="AG2405" s="406" t="str">
        <f>Master!AG2471</f>
        <v/>
      </c>
      <c r="AH2405" s="88" t="str">
        <f>Master!AH2471</f>
        <v/>
      </c>
      <c r="AI2405" s="414" t="str">
        <f>Master!AI2471</f>
        <v/>
      </c>
      <c r="AJ2405" s="406" t="str">
        <f>Master!AJ2471</f>
        <v/>
      </c>
      <c r="AK2405" s="406">
        <f>Master!AK2471</f>
        <v>0</v>
      </c>
      <c r="AL2405" s="88" t="str">
        <f>Master!AL2471</f>
        <v/>
      </c>
      <c r="AM2405" s="416"/>
      <c r="AN2405" s="416"/>
      <c r="AO2405" s="416"/>
      <c r="AP2405" s="416"/>
      <c r="AQ2405" s="416"/>
      <c r="AR2405" s="416">
        <f t="shared" si="10"/>
        <v>0</v>
      </c>
      <c r="AS2405" s="417" t="str">
        <f t="shared" si="11"/>
        <v>#DIV/0!</v>
      </c>
      <c r="AT2405" s="416">
        <f t="shared" si="12"/>
        <v>0</v>
      </c>
      <c r="AU2405" s="417"/>
    </row>
    <row r="2406" hidden="1">
      <c r="A2406" s="88" t="str">
        <f>Master!A2472</f>
        <v>AAR18170</v>
      </c>
      <c r="B2406" s="414" t="str">
        <f>Master!B2472</f>
        <v/>
      </c>
      <c r="C2406" s="414" t="str">
        <f>Master!C2472</f>
        <v/>
      </c>
      <c r="D2406" s="88" t="str">
        <f>Master!D2472</f>
        <v/>
      </c>
      <c r="E2406" s="406" t="str">
        <f>Master!E2472</f>
        <v/>
      </c>
      <c r="F2406" s="406">
        <f>Master!F2472</f>
        <v>0</v>
      </c>
      <c r="G2406" s="88" t="str">
        <f>Master!G2472</f>
        <v/>
      </c>
      <c r="H2406" s="88" t="str">
        <f>Master!H2472</f>
        <v/>
      </c>
      <c r="I2406" s="88" t="str">
        <f>Master!I2472</f>
        <v/>
      </c>
      <c r="J2406" s="88" t="str">
        <f>Master!J2472</f>
        <v>A'CROSS ARTS PTE LTD</v>
      </c>
      <c r="K2406" s="88" t="str">
        <f>Master!K2472</f>
        <v/>
      </c>
      <c r="L2406" s="88" t="str">
        <f>Master!L2472</f>
        <v/>
      </c>
      <c r="M2406" s="88" t="str">
        <f>Master!M2472</f>
        <v/>
      </c>
      <c r="N2406" s="88" t="str">
        <f>Master!N2472</f>
        <v/>
      </c>
      <c r="O2406" s="88" t="str">
        <f>Master!O2472</f>
        <v/>
      </c>
      <c r="P2406" s="88" t="str">
        <f>Master!P2472</f>
        <v/>
      </c>
      <c r="Q2406" s="88" t="str">
        <f>Master!Q2472</f>
        <v/>
      </c>
      <c r="R2406" s="406" t="str">
        <f>Master!R2472</f>
        <v/>
      </c>
      <c r="S2406" s="406">
        <f>Master!S2472</f>
        <v>0</v>
      </c>
      <c r="T2406" s="406" t="str">
        <f>Master!T2472</f>
        <v/>
      </c>
      <c r="U2406" s="406" t="str">
        <f>Master!U2472</f>
        <v/>
      </c>
      <c r="V2406" s="406" t="str">
        <f>Master!V2472</f>
        <v/>
      </c>
      <c r="W2406" s="406" t="str">
        <f>Master!W2472</f>
        <v/>
      </c>
      <c r="X2406" s="406" t="str">
        <f>Master!X2472</f>
        <v/>
      </c>
      <c r="Y2406" s="406" t="str">
        <f>Master!Y2472</f>
        <v/>
      </c>
      <c r="Z2406" s="406" t="str">
        <f>Master!Z2472</f>
        <v/>
      </c>
      <c r="AA2406" s="406" t="str">
        <f>Master!AA2472</f>
        <v/>
      </c>
      <c r="AB2406" s="406" t="str">
        <f>Master!AB2472</f>
        <v/>
      </c>
      <c r="AC2406" s="406" t="str">
        <f>Master!AC2472</f>
        <v/>
      </c>
      <c r="AD2406" s="406" t="str">
        <f>Master!AD2472</f>
        <v/>
      </c>
      <c r="AE2406" s="406" t="str">
        <f>Master!AE2472</f>
        <v/>
      </c>
      <c r="AF2406" s="406" t="str">
        <f>Master!AF2472</f>
        <v/>
      </c>
      <c r="AG2406" s="406" t="str">
        <f>Master!AG2472</f>
        <v/>
      </c>
      <c r="AH2406" s="88" t="str">
        <f>Master!AH2472</f>
        <v/>
      </c>
      <c r="AI2406" s="414" t="str">
        <f>Master!AI2472</f>
        <v/>
      </c>
      <c r="AJ2406" s="406" t="str">
        <f>Master!AJ2472</f>
        <v/>
      </c>
      <c r="AK2406" s="406">
        <f>Master!AK2472</f>
        <v>0</v>
      </c>
      <c r="AL2406" s="88" t="str">
        <f>Master!AL2472</f>
        <v/>
      </c>
      <c r="AM2406" s="416"/>
      <c r="AN2406" s="416"/>
      <c r="AO2406" s="416"/>
      <c r="AP2406" s="416"/>
      <c r="AQ2406" s="416"/>
      <c r="AR2406" s="416">
        <f t="shared" si="10"/>
        <v>0</v>
      </c>
      <c r="AS2406" s="417" t="str">
        <f t="shared" si="11"/>
        <v>#DIV/0!</v>
      </c>
      <c r="AT2406" s="416">
        <f t="shared" si="12"/>
        <v>0</v>
      </c>
      <c r="AU2406" s="417"/>
    </row>
    <row r="2407" hidden="1">
      <c r="A2407" s="88" t="str">
        <f>Master!A2473</f>
        <v>AAR18171</v>
      </c>
      <c r="B2407" s="414" t="str">
        <f>Master!B2473</f>
        <v/>
      </c>
      <c r="C2407" s="414" t="str">
        <f>Master!C2473</f>
        <v/>
      </c>
      <c r="D2407" s="88" t="str">
        <f>Master!D2473</f>
        <v/>
      </c>
      <c r="E2407" s="406" t="str">
        <f>Master!E2473</f>
        <v/>
      </c>
      <c r="F2407" s="406">
        <f>Master!F2473</f>
        <v>0</v>
      </c>
      <c r="G2407" s="88" t="str">
        <f>Master!G2473</f>
        <v/>
      </c>
      <c r="H2407" s="88" t="str">
        <f>Master!H2473</f>
        <v/>
      </c>
      <c r="I2407" s="88" t="str">
        <f>Master!I2473</f>
        <v/>
      </c>
      <c r="J2407" s="88" t="str">
        <f>Master!J2473</f>
        <v>A'CROSS ARTS PTE LTD</v>
      </c>
      <c r="K2407" s="88" t="str">
        <f>Master!K2473</f>
        <v/>
      </c>
      <c r="L2407" s="88" t="str">
        <f>Master!L2473</f>
        <v/>
      </c>
      <c r="M2407" s="88" t="str">
        <f>Master!M2473</f>
        <v/>
      </c>
      <c r="N2407" s="88" t="str">
        <f>Master!N2473</f>
        <v/>
      </c>
      <c r="O2407" s="88" t="str">
        <f>Master!O2473</f>
        <v/>
      </c>
      <c r="P2407" s="88" t="str">
        <f>Master!P2473</f>
        <v/>
      </c>
      <c r="Q2407" s="88" t="str">
        <f>Master!Q2473</f>
        <v/>
      </c>
      <c r="R2407" s="406" t="str">
        <f>Master!R2473</f>
        <v/>
      </c>
      <c r="S2407" s="406">
        <f>Master!S2473</f>
        <v>0</v>
      </c>
      <c r="T2407" s="406" t="str">
        <f>Master!T2473</f>
        <v/>
      </c>
      <c r="U2407" s="406" t="str">
        <f>Master!U2473</f>
        <v/>
      </c>
      <c r="V2407" s="406" t="str">
        <f>Master!V2473</f>
        <v/>
      </c>
      <c r="W2407" s="406" t="str">
        <f>Master!W2473</f>
        <v/>
      </c>
      <c r="X2407" s="406" t="str">
        <f>Master!X2473</f>
        <v/>
      </c>
      <c r="Y2407" s="406" t="str">
        <f>Master!Y2473</f>
        <v/>
      </c>
      <c r="Z2407" s="406" t="str">
        <f>Master!Z2473</f>
        <v/>
      </c>
      <c r="AA2407" s="406" t="str">
        <f>Master!AA2473</f>
        <v/>
      </c>
      <c r="AB2407" s="406" t="str">
        <f>Master!AB2473</f>
        <v/>
      </c>
      <c r="AC2407" s="406" t="str">
        <f>Master!AC2473</f>
        <v/>
      </c>
      <c r="AD2407" s="406" t="str">
        <f>Master!AD2473</f>
        <v/>
      </c>
      <c r="AE2407" s="406" t="str">
        <f>Master!AE2473</f>
        <v/>
      </c>
      <c r="AF2407" s="406" t="str">
        <f>Master!AF2473</f>
        <v/>
      </c>
      <c r="AG2407" s="406" t="str">
        <f>Master!AG2473</f>
        <v/>
      </c>
      <c r="AH2407" s="88" t="str">
        <f>Master!AH2473</f>
        <v/>
      </c>
      <c r="AI2407" s="414" t="str">
        <f>Master!AI2473</f>
        <v/>
      </c>
      <c r="AJ2407" s="406" t="str">
        <f>Master!AJ2473</f>
        <v/>
      </c>
      <c r="AK2407" s="406">
        <f>Master!AK2473</f>
        <v>0</v>
      </c>
      <c r="AL2407" s="88" t="str">
        <f>Master!AL2473</f>
        <v/>
      </c>
      <c r="AM2407" s="416"/>
      <c r="AN2407" s="416"/>
      <c r="AO2407" s="416"/>
      <c r="AP2407" s="416"/>
      <c r="AQ2407" s="416"/>
      <c r="AR2407" s="416">
        <f t="shared" si="10"/>
        <v>0</v>
      </c>
      <c r="AS2407" s="417" t="str">
        <f t="shared" si="11"/>
        <v>#DIV/0!</v>
      </c>
      <c r="AT2407" s="416">
        <f t="shared" si="12"/>
        <v>0</v>
      </c>
      <c r="AU2407" s="417"/>
    </row>
    <row r="2408" hidden="1">
      <c r="A2408" s="88" t="str">
        <f>Master!A2474</f>
        <v>AAR18172</v>
      </c>
      <c r="B2408" s="414" t="str">
        <f>Master!B2474</f>
        <v/>
      </c>
      <c r="C2408" s="414" t="str">
        <f>Master!C2474</f>
        <v/>
      </c>
      <c r="D2408" s="88" t="str">
        <f>Master!D2474</f>
        <v/>
      </c>
      <c r="E2408" s="406" t="str">
        <f>Master!E2474</f>
        <v/>
      </c>
      <c r="F2408" s="406">
        <f>Master!F2474</f>
        <v>0</v>
      </c>
      <c r="G2408" s="88" t="str">
        <f>Master!G2474</f>
        <v/>
      </c>
      <c r="H2408" s="88" t="str">
        <f>Master!H2474</f>
        <v/>
      </c>
      <c r="I2408" s="88" t="str">
        <f>Master!I2474</f>
        <v/>
      </c>
      <c r="J2408" s="88" t="str">
        <f>Master!J2474</f>
        <v>A'CROSS ARTS PTE LTD</v>
      </c>
      <c r="K2408" s="88" t="str">
        <f>Master!K2474</f>
        <v/>
      </c>
      <c r="L2408" s="88" t="str">
        <f>Master!L2474</f>
        <v/>
      </c>
      <c r="M2408" s="88" t="str">
        <f>Master!M2474</f>
        <v/>
      </c>
      <c r="N2408" s="88" t="str">
        <f>Master!N2474</f>
        <v/>
      </c>
      <c r="O2408" s="88" t="str">
        <f>Master!O2474</f>
        <v/>
      </c>
      <c r="P2408" s="88" t="str">
        <f>Master!P2474</f>
        <v/>
      </c>
      <c r="Q2408" s="88" t="str">
        <f>Master!Q2474</f>
        <v/>
      </c>
      <c r="R2408" s="406" t="str">
        <f>Master!R2474</f>
        <v/>
      </c>
      <c r="S2408" s="406">
        <f>Master!S2474</f>
        <v>0</v>
      </c>
      <c r="T2408" s="406" t="str">
        <f>Master!T2474</f>
        <v/>
      </c>
      <c r="U2408" s="406" t="str">
        <f>Master!U2474</f>
        <v/>
      </c>
      <c r="V2408" s="406" t="str">
        <f>Master!V2474</f>
        <v/>
      </c>
      <c r="W2408" s="406" t="str">
        <f>Master!W2474</f>
        <v/>
      </c>
      <c r="X2408" s="406" t="str">
        <f>Master!X2474</f>
        <v/>
      </c>
      <c r="Y2408" s="406" t="str">
        <f>Master!Y2474</f>
        <v/>
      </c>
      <c r="Z2408" s="406" t="str">
        <f>Master!Z2474</f>
        <v/>
      </c>
      <c r="AA2408" s="406" t="str">
        <f>Master!AA2474</f>
        <v/>
      </c>
      <c r="AB2408" s="406" t="str">
        <f>Master!AB2474</f>
        <v/>
      </c>
      <c r="AC2408" s="406" t="str">
        <f>Master!AC2474</f>
        <v/>
      </c>
      <c r="AD2408" s="406" t="str">
        <f>Master!AD2474</f>
        <v/>
      </c>
      <c r="AE2408" s="406" t="str">
        <f>Master!AE2474</f>
        <v/>
      </c>
      <c r="AF2408" s="406" t="str">
        <f>Master!AF2474</f>
        <v/>
      </c>
      <c r="AG2408" s="406" t="str">
        <f>Master!AG2474</f>
        <v/>
      </c>
      <c r="AH2408" s="88" t="str">
        <f>Master!AH2474</f>
        <v/>
      </c>
      <c r="AI2408" s="414" t="str">
        <f>Master!AI2474</f>
        <v/>
      </c>
      <c r="AJ2408" s="406" t="str">
        <f>Master!AJ2474</f>
        <v/>
      </c>
      <c r="AK2408" s="406">
        <f>Master!AK2474</f>
        <v>0</v>
      </c>
      <c r="AL2408" s="88" t="str">
        <f>Master!AL2474</f>
        <v/>
      </c>
      <c r="AM2408" s="416"/>
      <c r="AN2408" s="416"/>
      <c r="AO2408" s="416"/>
      <c r="AP2408" s="416"/>
      <c r="AQ2408" s="416"/>
      <c r="AR2408" s="416">
        <f t="shared" si="10"/>
        <v>0</v>
      </c>
      <c r="AS2408" s="417" t="str">
        <f t="shared" si="11"/>
        <v>#DIV/0!</v>
      </c>
      <c r="AT2408" s="416">
        <f t="shared" si="12"/>
        <v>0</v>
      </c>
      <c r="AU2408" s="417"/>
    </row>
    <row r="2409" hidden="1">
      <c r="A2409" s="88" t="str">
        <f>Master!A2475</f>
        <v>AAR18173</v>
      </c>
      <c r="B2409" s="414" t="str">
        <f>Master!B2475</f>
        <v/>
      </c>
      <c r="C2409" s="414" t="str">
        <f>Master!C2475</f>
        <v/>
      </c>
      <c r="D2409" s="88" t="str">
        <f>Master!D2475</f>
        <v/>
      </c>
      <c r="E2409" s="406" t="str">
        <f>Master!E2475</f>
        <v/>
      </c>
      <c r="F2409" s="406">
        <f>Master!F2475</f>
        <v>0</v>
      </c>
      <c r="G2409" s="88" t="str">
        <f>Master!G2475</f>
        <v/>
      </c>
      <c r="H2409" s="88" t="str">
        <f>Master!H2475</f>
        <v/>
      </c>
      <c r="I2409" s="88" t="str">
        <f>Master!I2475</f>
        <v/>
      </c>
      <c r="J2409" s="88" t="str">
        <f>Master!J2475</f>
        <v>A'CROSS ARTS PTE LTD</v>
      </c>
      <c r="K2409" s="88" t="str">
        <f>Master!K2475</f>
        <v/>
      </c>
      <c r="L2409" s="88" t="str">
        <f>Master!L2475</f>
        <v/>
      </c>
      <c r="M2409" s="88" t="str">
        <f>Master!M2475</f>
        <v/>
      </c>
      <c r="N2409" s="88" t="str">
        <f>Master!N2475</f>
        <v/>
      </c>
      <c r="O2409" s="88" t="str">
        <f>Master!O2475</f>
        <v/>
      </c>
      <c r="P2409" s="88" t="str">
        <f>Master!P2475</f>
        <v/>
      </c>
      <c r="Q2409" s="88" t="str">
        <f>Master!Q2475</f>
        <v/>
      </c>
      <c r="R2409" s="406" t="str">
        <f>Master!R2475</f>
        <v/>
      </c>
      <c r="S2409" s="406">
        <f>Master!S2475</f>
        <v>0</v>
      </c>
      <c r="T2409" s="406" t="str">
        <f>Master!T2475</f>
        <v/>
      </c>
      <c r="U2409" s="406" t="str">
        <f>Master!U2475</f>
        <v/>
      </c>
      <c r="V2409" s="406" t="str">
        <f>Master!V2475</f>
        <v/>
      </c>
      <c r="W2409" s="406" t="str">
        <f>Master!W2475</f>
        <v/>
      </c>
      <c r="X2409" s="406" t="str">
        <f>Master!X2475</f>
        <v/>
      </c>
      <c r="Y2409" s="406" t="str">
        <f>Master!Y2475</f>
        <v/>
      </c>
      <c r="Z2409" s="406" t="str">
        <f>Master!Z2475</f>
        <v/>
      </c>
      <c r="AA2409" s="406" t="str">
        <f>Master!AA2475</f>
        <v/>
      </c>
      <c r="AB2409" s="406" t="str">
        <f>Master!AB2475</f>
        <v/>
      </c>
      <c r="AC2409" s="406" t="str">
        <f>Master!AC2475</f>
        <v/>
      </c>
      <c r="AD2409" s="406" t="str">
        <f>Master!AD2475</f>
        <v/>
      </c>
      <c r="AE2409" s="406" t="str">
        <f>Master!AE2475</f>
        <v/>
      </c>
      <c r="AF2409" s="406" t="str">
        <f>Master!AF2475</f>
        <v/>
      </c>
      <c r="AG2409" s="406" t="str">
        <f>Master!AG2475</f>
        <v/>
      </c>
      <c r="AH2409" s="88" t="str">
        <f>Master!AH2475</f>
        <v/>
      </c>
      <c r="AI2409" s="414" t="str">
        <f>Master!AI2475</f>
        <v/>
      </c>
      <c r="AJ2409" s="406" t="str">
        <f>Master!AJ2475</f>
        <v/>
      </c>
      <c r="AK2409" s="406">
        <f>Master!AK2475</f>
        <v>0</v>
      </c>
      <c r="AL2409" s="88" t="str">
        <f>Master!AL2475</f>
        <v/>
      </c>
      <c r="AM2409" s="416"/>
      <c r="AN2409" s="416"/>
      <c r="AO2409" s="416"/>
      <c r="AP2409" s="416"/>
      <c r="AQ2409" s="416"/>
      <c r="AR2409" s="416">
        <f t="shared" si="10"/>
        <v>0</v>
      </c>
      <c r="AS2409" s="417" t="str">
        <f t="shared" si="11"/>
        <v>#DIV/0!</v>
      </c>
      <c r="AT2409" s="416">
        <f t="shared" si="12"/>
        <v>0</v>
      </c>
      <c r="AU2409" s="417"/>
    </row>
    <row r="2410" hidden="1">
      <c r="A2410" s="88" t="str">
        <f>Master!A2476</f>
        <v>AAR18174</v>
      </c>
      <c r="B2410" s="414" t="str">
        <f>Master!B2476</f>
        <v/>
      </c>
      <c r="C2410" s="414" t="str">
        <f>Master!C2476</f>
        <v/>
      </c>
      <c r="D2410" s="88" t="str">
        <f>Master!D2476</f>
        <v/>
      </c>
      <c r="E2410" s="406" t="str">
        <f>Master!E2476</f>
        <v/>
      </c>
      <c r="F2410" s="406">
        <f>Master!F2476</f>
        <v>0</v>
      </c>
      <c r="G2410" s="88" t="str">
        <f>Master!G2476</f>
        <v/>
      </c>
      <c r="H2410" s="88" t="str">
        <f>Master!H2476</f>
        <v/>
      </c>
      <c r="I2410" s="88" t="str">
        <f>Master!I2476</f>
        <v/>
      </c>
      <c r="J2410" s="88" t="str">
        <f>Master!J2476</f>
        <v>A'CROSS ARTS PTE LTD</v>
      </c>
      <c r="K2410" s="88" t="str">
        <f>Master!K2476</f>
        <v/>
      </c>
      <c r="L2410" s="88" t="str">
        <f>Master!L2476</f>
        <v/>
      </c>
      <c r="M2410" s="88" t="str">
        <f>Master!M2476</f>
        <v/>
      </c>
      <c r="N2410" s="88" t="str">
        <f>Master!N2476</f>
        <v/>
      </c>
      <c r="O2410" s="88" t="str">
        <f>Master!O2476</f>
        <v/>
      </c>
      <c r="P2410" s="88" t="str">
        <f>Master!P2476</f>
        <v/>
      </c>
      <c r="Q2410" s="88" t="str">
        <f>Master!Q2476</f>
        <v/>
      </c>
      <c r="R2410" s="406" t="str">
        <f>Master!R2476</f>
        <v/>
      </c>
      <c r="S2410" s="406">
        <f>Master!S2476</f>
        <v>0</v>
      </c>
      <c r="T2410" s="406" t="str">
        <f>Master!T2476</f>
        <v/>
      </c>
      <c r="U2410" s="406" t="str">
        <f>Master!U2476</f>
        <v/>
      </c>
      <c r="V2410" s="406" t="str">
        <f>Master!V2476</f>
        <v/>
      </c>
      <c r="W2410" s="406" t="str">
        <f>Master!W2476</f>
        <v/>
      </c>
      <c r="X2410" s="406" t="str">
        <f>Master!X2476</f>
        <v/>
      </c>
      <c r="Y2410" s="406" t="str">
        <f>Master!Y2476</f>
        <v/>
      </c>
      <c r="Z2410" s="406" t="str">
        <f>Master!Z2476</f>
        <v/>
      </c>
      <c r="AA2410" s="406" t="str">
        <f>Master!AA2476</f>
        <v/>
      </c>
      <c r="AB2410" s="406" t="str">
        <f>Master!AB2476</f>
        <v/>
      </c>
      <c r="AC2410" s="406" t="str">
        <f>Master!AC2476</f>
        <v/>
      </c>
      <c r="AD2410" s="406" t="str">
        <f>Master!AD2476</f>
        <v/>
      </c>
      <c r="AE2410" s="406" t="str">
        <f>Master!AE2476</f>
        <v/>
      </c>
      <c r="AF2410" s="406" t="str">
        <f>Master!AF2476</f>
        <v/>
      </c>
      <c r="AG2410" s="406" t="str">
        <f>Master!AG2476</f>
        <v/>
      </c>
      <c r="AH2410" s="88" t="str">
        <f>Master!AH2476</f>
        <v/>
      </c>
      <c r="AI2410" s="414" t="str">
        <f>Master!AI2476</f>
        <v/>
      </c>
      <c r="AJ2410" s="406" t="str">
        <f>Master!AJ2476</f>
        <v/>
      </c>
      <c r="AK2410" s="406">
        <f>Master!AK2476</f>
        <v>0</v>
      </c>
      <c r="AL2410" s="88" t="str">
        <f>Master!AL2476</f>
        <v/>
      </c>
      <c r="AM2410" s="416"/>
      <c r="AN2410" s="416"/>
      <c r="AO2410" s="416"/>
      <c r="AP2410" s="416"/>
      <c r="AQ2410" s="416"/>
      <c r="AR2410" s="416">
        <f t="shared" si="10"/>
        <v>0</v>
      </c>
      <c r="AS2410" s="417" t="str">
        <f t="shared" si="11"/>
        <v>#DIV/0!</v>
      </c>
      <c r="AT2410" s="416">
        <f t="shared" si="12"/>
        <v>0</v>
      </c>
      <c r="AU2410" s="417"/>
    </row>
    <row r="2411" hidden="1">
      <c r="A2411" s="88" t="str">
        <f>Master!A2477</f>
        <v>AAR18175</v>
      </c>
      <c r="B2411" s="414" t="str">
        <f>Master!B2477</f>
        <v/>
      </c>
      <c r="C2411" s="414" t="str">
        <f>Master!C2477</f>
        <v/>
      </c>
      <c r="D2411" s="88" t="str">
        <f>Master!D2477</f>
        <v/>
      </c>
      <c r="E2411" s="406" t="str">
        <f>Master!E2477</f>
        <v/>
      </c>
      <c r="F2411" s="406">
        <f>Master!F2477</f>
        <v>0</v>
      </c>
      <c r="G2411" s="88" t="str">
        <f>Master!G2477</f>
        <v/>
      </c>
      <c r="H2411" s="88" t="str">
        <f>Master!H2477</f>
        <v/>
      </c>
      <c r="I2411" s="88" t="str">
        <f>Master!I2477</f>
        <v/>
      </c>
      <c r="J2411" s="88" t="str">
        <f>Master!J2477</f>
        <v>A'CROSS ARTS PTE LTD</v>
      </c>
      <c r="K2411" s="88" t="str">
        <f>Master!K2477</f>
        <v/>
      </c>
      <c r="L2411" s="88" t="str">
        <f>Master!L2477</f>
        <v/>
      </c>
      <c r="M2411" s="88" t="str">
        <f>Master!M2477</f>
        <v/>
      </c>
      <c r="N2411" s="88" t="str">
        <f>Master!N2477</f>
        <v/>
      </c>
      <c r="O2411" s="88" t="str">
        <f>Master!O2477</f>
        <v/>
      </c>
      <c r="P2411" s="88" t="str">
        <f>Master!P2477</f>
        <v/>
      </c>
      <c r="Q2411" s="88" t="str">
        <f>Master!Q2477</f>
        <v/>
      </c>
      <c r="R2411" s="406" t="str">
        <f>Master!R2477</f>
        <v/>
      </c>
      <c r="S2411" s="406">
        <f>Master!S2477</f>
        <v>0</v>
      </c>
      <c r="T2411" s="406" t="str">
        <f>Master!T2477</f>
        <v/>
      </c>
      <c r="U2411" s="406" t="str">
        <f>Master!U2477</f>
        <v/>
      </c>
      <c r="V2411" s="406" t="str">
        <f>Master!V2477</f>
        <v/>
      </c>
      <c r="W2411" s="406" t="str">
        <f>Master!W2477</f>
        <v/>
      </c>
      <c r="X2411" s="406" t="str">
        <f>Master!X2477</f>
        <v/>
      </c>
      <c r="Y2411" s="406" t="str">
        <f>Master!Y2477</f>
        <v/>
      </c>
      <c r="Z2411" s="406" t="str">
        <f>Master!Z2477</f>
        <v/>
      </c>
      <c r="AA2411" s="406" t="str">
        <f>Master!AA2477</f>
        <v/>
      </c>
      <c r="AB2411" s="406" t="str">
        <f>Master!AB2477</f>
        <v/>
      </c>
      <c r="AC2411" s="406" t="str">
        <f>Master!AC2477</f>
        <v/>
      </c>
      <c r="AD2411" s="406" t="str">
        <f>Master!AD2477</f>
        <v/>
      </c>
      <c r="AE2411" s="406" t="str">
        <f>Master!AE2477</f>
        <v/>
      </c>
      <c r="AF2411" s="406" t="str">
        <f>Master!AF2477</f>
        <v/>
      </c>
      <c r="AG2411" s="406" t="str">
        <f>Master!AG2477</f>
        <v/>
      </c>
      <c r="AH2411" s="88" t="str">
        <f>Master!AH2477</f>
        <v/>
      </c>
      <c r="AI2411" s="414" t="str">
        <f>Master!AI2477</f>
        <v/>
      </c>
      <c r="AJ2411" s="406" t="str">
        <f>Master!AJ2477</f>
        <v/>
      </c>
      <c r="AK2411" s="406">
        <f>Master!AK2477</f>
        <v>0</v>
      </c>
      <c r="AL2411" s="88" t="str">
        <f>Master!AL2477</f>
        <v/>
      </c>
      <c r="AM2411" s="416"/>
      <c r="AN2411" s="416"/>
      <c r="AO2411" s="416"/>
      <c r="AP2411" s="416"/>
      <c r="AQ2411" s="416"/>
      <c r="AR2411" s="416">
        <f t="shared" si="10"/>
        <v>0</v>
      </c>
      <c r="AS2411" s="417" t="str">
        <f t="shared" si="11"/>
        <v>#DIV/0!</v>
      </c>
      <c r="AT2411" s="416">
        <f t="shared" si="12"/>
        <v>0</v>
      </c>
      <c r="AU2411" s="417"/>
    </row>
    <row r="2412" hidden="1">
      <c r="A2412" s="88" t="str">
        <f>Master!A2478</f>
        <v>AAR18176</v>
      </c>
      <c r="B2412" s="414" t="str">
        <f>Master!B2478</f>
        <v/>
      </c>
      <c r="C2412" s="414" t="str">
        <f>Master!C2478</f>
        <v/>
      </c>
      <c r="D2412" s="88" t="str">
        <f>Master!D2478</f>
        <v/>
      </c>
      <c r="E2412" s="406" t="str">
        <f>Master!E2478</f>
        <v/>
      </c>
      <c r="F2412" s="406">
        <f>Master!F2478</f>
        <v>0</v>
      </c>
      <c r="G2412" s="88" t="str">
        <f>Master!G2478</f>
        <v/>
      </c>
      <c r="H2412" s="88" t="str">
        <f>Master!H2478</f>
        <v/>
      </c>
      <c r="I2412" s="88" t="str">
        <f>Master!I2478</f>
        <v/>
      </c>
      <c r="J2412" s="88" t="str">
        <f>Master!J2478</f>
        <v>A'CROSS ARTS PTE LTD</v>
      </c>
      <c r="K2412" s="88" t="str">
        <f>Master!K2478</f>
        <v/>
      </c>
      <c r="L2412" s="88" t="str">
        <f>Master!L2478</f>
        <v/>
      </c>
      <c r="M2412" s="88" t="str">
        <f>Master!M2478</f>
        <v/>
      </c>
      <c r="N2412" s="88" t="str">
        <f>Master!N2478</f>
        <v/>
      </c>
      <c r="O2412" s="88" t="str">
        <f>Master!O2478</f>
        <v/>
      </c>
      <c r="P2412" s="88" t="str">
        <f>Master!P2478</f>
        <v/>
      </c>
      <c r="Q2412" s="88" t="str">
        <f>Master!Q2478</f>
        <v/>
      </c>
      <c r="R2412" s="406" t="str">
        <f>Master!R2478</f>
        <v/>
      </c>
      <c r="S2412" s="406">
        <f>Master!S2478</f>
        <v>0</v>
      </c>
      <c r="T2412" s="406" t="str">
        <f>Master!T2478</f>
        <v/>
      </c>
      <c r="U2412" s="406" t="str">
        <f>Master!U2478</f>
        <v/>
      </c>
      <c r="V2412" s="406" t="str">
        <f>Master!V2478</f>
        <v/>
      </c>
      <c r="W2412" s="406" t="str">
        <f>Master!W2478</f>
        <v/>
      </c>
      <c r="X2412" s="406" t="str">
        <f>Master!X2478</f>
        <v/>
      </c>
      <c r="Y2412" s="406" t="str">
        <f>Master!Y2478</f>
        <v/>
      </c>
      <c r="Z2412" s="406" t="str">
        <f>Master!Z2478</f>
        <v/>
      </c>
      <c r="AA2412" s="406" t="str">
        <f>Master!AA2478</f>
        <v/>
      </c>
      <c r="AB2412" s="406" t="str">
        <f>Master!AB2478</f>
        <v/>
      </c>
      <c r="AC2412" s="406" t="str">
        <f>Master!AC2478</f>
        <v/>
      </c>
      <c r="AD2412" s="406" t="str">
        <f>Master!AD2478</f>
        <v/>
      </c>
      <c r="AE2412" s="406" t="str">
        <f>Master!AE2478</f>
        <v/>
      </c>
      <c r="AF2412" s="406" t="str">
        <f>Master!AF2478</f>
        <v/>
      </c>
      <c r="AG2412" s="406" t="str">
        <f>Master!AG2478</f>
        <v/>
      </c>
      <c r="AH2412" s="88" t="str">
        <f>Master!AH2478</f>
        <v/>
      </c>
      <c r="AI2412" s="414" t="str">
        <f>Master!AI2478</f>
        <v/>
      </c>
      <c r="AJ2412" s="406" t="str">
        <f>Master!AJ2478</f>
        <v/>
      </c>
      <c r="AK2412" s="406">
        <f>Master!AK2478</f>
        <v>0</v>
      </c>
      <c r="AL2412" s="88" t="str">
        <f>Master!AL2478</f>
        <v/>
      </c>
      <c r="AM2412" s="416"/>
      <c r="AN2412" s="416"/>
      <c r="AO2412" s="416"/>
      <c r="AP2412" s="416"/>
      <c r="AQ2412" s="416"/>
      <c r="AR2412" s="416">
        <f t="shared" si="10"/>
        <v>0</v>
      </c>
      <c r="AS2412" s="417" t="str">
        <f t="shared" si="11"/>
        <v>#DIV/0!</v>
      </c>
      <c r="AT2412" s="416">
        <f t="shared" si="12"/>
        <v>0</v>
      </c>
      <c r="AU2412" s="417"/>
    </row>
    <row r="2413" hidden="1">
      <c r="A2413" s="88" t="str">
        <f>Master!A2479</f>
        <v>AAR18177</v>
      </c>
      <c r="B2413" s="414" t="str">
        <f>Master!B2479</f>
        <v/>
      </c>
      <c r="C2413" s="414" t="str">
        <f>Master!C2479</f>
        <v/>
      </c>
      <c r="D2413" s="88" t="str">
        <f>Master!D2479</f>
        <v/>
      </c>
      <c r="E2413" s="406" t="str">
        <f>Master!E2479</f>
        <v/>
      </c>
      <c r="F2413" s="406">
        <f>Master!F2479</f>
        <v>0</v>
      </c>
      <c r="G2413" s="88" t="str">
        <f>Master!G2479</f>
        <v/>
      </c>
      <c r="H2413" s="88" t="str">
        <f>Master!H2479</f>
        <v/>
      </c>
      <c r="I2413" s="88" t="str">
        <f>Master!I2479</f>
        <v/>
      </c>
      <c r="J2413" s="88" t="str">
        <f>Master!J2479</f>
        <v>A'CROSS ARTS PTE LTD</v>
      </c>
      <c r="K2413" s="88" t="str">
        <f>Master!K2479</f>
        <v/>
      </c>
      <c r="L2413" s="88" t="str">
        <f>Master!L2479</f>
        <v/>
      </c>
      <c r="M2413" s="88" t="str">
        <f>Master!M2479</f>
        <v/>
      </c>
      <c r="N2413" s="88" t="str">
        <f>Master!N2479</f>
        <v/>
      </c>
      <c r="O2413" s="88" t="str">
        <f>Master!O2479</f>
        <v/>
      </c>
      <c r="P2413" s="88" t="str">
        <f>Master!P2479</f>
        <v/>
      </c>
      <c r="Q2413" s="88" t="str">
        <f>Master!Q2479</f>
        <v/>
      </c>
      <c r="R2413" s="406" t="str">
        <f>Master!R2479</f>
        <v/>
      </c>
      <c r="S2413" s="406">
        <f>Master!S2479</f>
        <v>0</v>
      </c>
      <c r="T2413" s="406" t="str">
        <f>Master!T2479</f>
        <v/>
      </c>
      <c r="U2413" s="406" t="str">
        <f>Master!U2479</f>
        <v/>
      </c>
      <c r="V2413" s="406" t="str">
        <f>Master!V2479</f>
        <v/>
      </c>
      <c r="W2413" s="406" t="str">
        <f>Master!W2479</f>
        <v/>
      </c>
      <c r="X2413" s="406" t="str">
        <f>Master!X2479</f>
        <v/>
      </c>
      <c r="Y2413" s="406" t="str">
        <f>Master!Y2479</f>
        <v/>
      </c>
      <c r="Z2413" s="406" t="str">
        <f>Master!Z2479</f>
        <v/>
      </c>
      <c r="AA2413" s="406" t="str">
        <f>Master!AA2479</f>
        <v/>
      </c>
      <c r="AB2413" s="406" t="str">
        <f>Master!AB2479</f>
        <v/>
      </c>
      <c r="AC2413" s="406" t="str">
        <f>Master!AC2479</f>
        <v/>
      </c>
      <c r="AD2413" s="406" t="str">
        <f>Master!AD2479</f>
        <v/>
      </c>
      <c r="AE2413" s="406" t="str">
        <f>Master!AE2479</f>
        <v/>
      </c>
      <c r="AF2413" s="406" t="str">
        <f>Master!AF2479</f>
        <v/>
      </c>
      <c r="AG2413" s="406" t="str">
        <f>Master!AG2479</f>
        <v/>
      </c>
      <c r="AH2413" s="88" t="str">
        <f>Master!AH2479</f>
        <v/>
      </c>
      <c r="AI2413" s="414" t="str">
        <f>Master!AI2479</f>
        <v/>
      </c>
      <c r="AJ2413" s="406" t="str">
        <f>Master!AJ2479</f>
        <v/>
      </c>
      <c r="AK2413" s="406">
        <f>Master!AK2479</f>
        <v>0</v>
      </c>
      <c r="AL2413" s="88" t="str">
        <f>Master!AL2479</f>
        <v/>
      </c>
      <c r="AM2413" s="416"/>
      <c r="AN2413" s="416"/>
      <c r="AO2413" s="416"/>
      <c r="AP2413" s="416"/>
      <c r="AQ2413" s="416"/>
      <c r="AR2413" s="416">
        <f t="shared" si="10"/>
        <v>0</v>
      </c>
      <c r="AS2413" s="417" t="str">
        <f t="shared" si="11"/>
        <v>#DIV/0!</v>
      </c>
      <c r="AT2413" s="416">
        <f t="shared" si="12"/>
        <v>0</v>
      </c>
      <c r="AU2413" s="417"/>
    </row>
    <row r="2414" hidden="1">
      <c r="A2414" s="88" t="str">
        <f>Master!A2480</f>
        <v>AAR18178</v>
      </c>
      <c r="B2414" s="414" t="str">
        <f>Master!B2480</f>
        <v/>
      </c>
      <c r="C2414" s="414" t="str">
        <f>Master!C2480</f>
        <v/>
      </c>
      <c r="D2414" s="88" t="str">
        <f>Master!D2480</f>
        <v/>
      </c>
      <c r="E2414" s="406" t="str">
        <f>Master!E2480</f>
        <v/>
      </c>
      <c r="F2414" s="406">
        <f>Master!F2480</f>
        <v>0</v>
      </c>
      <c r="G2414" s="88" t="str">
        <f>Master!G2480</f>
        <v/>
      </c>
      <c r="H2414" s="88" t="str">
        <f>Master!H2480</f>
        <v/>
      </c>
      <c r="I2414" s="88" t="str">
        <f>Master!I2480</f>
        <v/>
      </c>
      <c r="J2414" s="88" t="str">
        <f>Master!J2480</f>
        <v>A'CROSS ARTS PTE LTD</v>
      </c>
      <c r="K2414" s="88" t="str">
        <f>Master!K2480</f>
        <v/>
      </c>
      <c r="L2414" s="88" t="str">
        <f>Master!L2480</f>
        <v/>
      </c>
      <c r="M2414" s="88" t="str">
        <f>Master!M2480</f>
        <v/>
      </c>
      <c r="N2414" s="88" t="str">
        <f>Master!N2480</f>
        <v/>
      </c>
      <c r="O2414" s="88" t="str">
        <f>Master!O2480</f>
        <v/>
      </c>
      <c r="P2414" s="88" t="str">
        <f>Master!P2480</f>
        <v/>
      </c>
      <c r="Q2414" s="88" t="str">
        <f>Master!Q2480</f>
        <v/>
      </c>
      <c r="R2414" s="406" t="str">
        <f>Master!R2480</f>
        <v/>
      </c>
      <c r="S2414" s="406">
        <f>Master!S2480</f>
        <v>0</v>
      </c>
      <c r="T2414" s="406" t="str">
        <f>Master!T2480</f>
        <v/>
      </c>
      <c r="U2414" s="406" t="str">
        <f>Master!U2480</f>
        <v/>
      </c>
      <c r="V2414" s="406" t="str">
        <f>Master!V2480</f>
        <v/>
      </c>
      <c r="W2414" s="406" t="str">
        <f>Master!W2480</f>
        <v/>
      </c>
      <c r="X2414" s="406" t="str">
        <f>Master!X2480</f>
        <v/>
      </c>
      <c r="Y2414" s="406" t="str">
        <f>Master!Y2480</f>
        <v/>
      </c>
      <c r="Z2414" s="406" t="str">
        <f>Master!Z2480</f>
        <v/>
      </c>
      <c r="AA2414" s="406" t="str">
        <f>Master!AA2480</f>
        <v/>
      </c>
      <c r="AB2414" s="406" t="str">
        <f>Master!AB2480</f>
        <v/>
      </c>
      <c r="AC2414" s="406" t="str">
        <f>Master!AC2480</f>
        <v/>
      </c>
      <c r="AD2414" s="406" t="str">
        <f>Master!AD2480</f>
        <v/>
      </c>
      <c r="AE2414" s="406" t="str">
        <f>Master!AE2480</f>
        <v/>
      </c>
      <c r="AF2414" s="406" t="str">
        <f>Master!AF2480</f>
        <v/>
      </c>
      <c r="AG2414" s="406" t="str">
        <f>Master!AG2480</f>
        <v/>
      </c>
      <c r="AH2414" s="88" t="str">
        <f>Master!AH2480</f>
        <v/>
      </c>
      <c r="AI2414" s="414" t="str">
        <f>Master!AI2480</f>
        <v/>
      </c>
      <c r="AJ2414" s="406" t="str">
        <f>Master!AJ2480</f>
        <v/>
      </c>
      <c r="AK2414" s="406">
        <f>Master!AK2480</f>
        <v>0</v>
      </c>
      <c r="AL2414" s="88" t="str">
        <f>Master!AL2480</f>
        <v/>
      </c>
      <c r="AM2414" s="416"/>
      <c r="AN2414" s="416"/>
      <c r="AO2414" s="416"/>
      <c r="AP2414" s="416"/>
      <c r="AQ2414" s="416"/>
      <c r="AR2414" s="416">
        <f t="shared" si="10"/>
        <v>0</v>
      </c>
      <c r="AS2414" s="417" t="str">
        <f t="shared" si="11"/>
        <v>#DIV/0!</v>
      </c>
      <c r="AT2414" s="416">
        <f t="shared" si="12"/>
        <v>0</v>
      </c>
      <c r="AU2414" s="417"/>
    </row>
    <row r="2415" hidden="1">
      <c r="A2415" s="88" t="str">
        <f>Master!A2481</f>
        <v>AAR18179</v>
      </c>
      <c r="B2415" s="414" t="str">
        <f>Master!B2481</f>
        <v/>
      </c>
      <c r="C2415" s="414" t="str">
        <f>Master!C2481</f>
        <v/>
      </c>
      <c r="D2415" s="88" t="str">
        <f>Master!D2481</f>
        <v/>
      </c>
      <c r="E2415" s="406" t="str">
        <f>Master!E2481</f>
        <v/>
      </c>
      <c r="F2415" s="406">
        <f>Master!F2481</f>
        <v>0</v>
      </c>
      <c r="G2415" s="88" t="str">
        <f>Master!G2481</f>
        <v/>
      </c>
      <c r="H2415" s="88" t="str">
        <f>Master!H2481</f>
        <v/>
      </c>
      <c r="I2415" s="88" t="str">
        <f>Master!I2481</f>
        <v/>
      </c>
      <c r="J2415" s="88" t="str">
        <f>Master!J2481</f>
        <v>A'CROSS ARTS PTE LTD</v>
      </c>
      <c r="K2415" s="88" t="str">
        <f>Master!K2481</f>
        <v/>
      </c>
      <c r="L2415" s="88" t="str">
        <f>Master!L2481</f>
        <v/>
      </c>
      <c r="M2415" s="88" t="str">
        <f>Master!M2481</f>
        <v/>
      </c>
      <c r="N2415" s="88" t="str">
        <f>Master!N2481</f>
        <v/>
      </c>
      <c r="O2415" s="88" t="str">
        <f>Master!O2481</f>
        <v/>
      </c>
      <c r="P2415" s="88" t="str">
        <f>Master!P2481</f>
        <v/>
      </c>
      <c r="Q2415" s="88" t="str">
        <f>Master!Q2481</f>
        <v/>
      </c>
      <c r="R2415" s="406" t="str">
        <f>Master!R2481</f>
        <v/>
      </c>
      <c r="S2415" s="406">
        <f>Master!S2481</f>
        <v>0</v>
      </c>
      <c r="T2415" s="406" t="str">
        <f>Master!T2481</f>
        <v/>
      </c>
      <c r="U2415" s="406" t="str">
        <f>Master!U2481</f>
        <v/>
      </c>
      <c r="V2415" s="406" t="str">
        <f>Master!V2481</f>
        <v/>
      </c>
      <c r="W2415" s="406" t="str">
        <f>Master!W2481</f>
        <v/>
      </c>
      <c r="X2415" s="406" t="str">
        <f>Master!X2481</f>
        <v/>
      </c>
      <c r="Y2415" s="406" t="str">
        <f>Master!Y2481</f>
        <v/>
      </c>
      <c r="Z2415" s="406" t="str">
        <f>Master!Z2481</f>
        <v/>
      </c>
      <c r="AA2415" s="406" t="str">
        <f>Master!AA2481</f>
        <v/>
      </c>
      <c r="AB2415" s="406" t="str">
        <f>Master!AB2481</f>
        <v/>
      </c>
      <c r="AC2415" s="406" t="str">
        <f>Master!AC2481</f>
        <v/>
      </c>
      <c r="AD2415" s="406" t="str">
        <f>Master!AD2481</f>
        <v/>
      </c>
      <c r="AE2415" s="406" t="str">
        <f>Master!AE2481</f>
        <v/>
      </c>
      <c r="AF2415" s="406" t="str">
        <f>Master!AF2481</f>
        <v/>
      </c>
      <c r="AG2415" s="406" t="str">
        <f>Master!AG2481</f>
        <v/>
      </c>
      <c r="AH2415" s="88" t="str">
        <f>Master!AH2481</f>
        <v/>
      </c>
      <c r="AI2415" s="414" t="str">
        <f>Master!AI2481</f>
        <v/>
      </c>
      <c r="AJ2415" s="406" t="str">
        <f>Master!AJ2481</f>
        <v/>
      </c>
      <c r="AK2415" s="406">
        <f>Master!AK2481</f>
        <v>0</v>
      </c>
      <c r="AL2415" s="88" t="str">
        <f>Master!AL2481</f>
        <v/>
      </c>
      <c r="AM2415" s="416"/>
      <c r="AN2415" s="416"/>
      <c r="AO2415" s="416"/>
      <c r="AP2415" s="416"/>
      <c r="AQ2415" s="416"/>
      <c r="AR2415" s="416">
        <f t="shared" si="10"/>
        <v>0</v>
      </c>
      <c r="AS2415" s="417" t="str">
        <f t="shared" si="11"/>
        <v>#DIV/0!</v>
      </c>
      <c r="AT2415" s="416">
        <f t="shared" si="12"/>
        <v>0</v>
      </c>
      <c r="AU2415" s="417"/>
    </row>
    <row r="2416" hidden="1">
      <c r="A2416" s="88" t="str">
        <f>Master!A2482</f>
        <v>AAR18180</v>
      </c>
      <c r="B2416" s="414" t="str">
        <f>Master!B2482</f>
        <v/>
      </c>
      <c r="C2416" s="414" t="str">
        <f>Master!C2482</f>
        <v/>
      </c>
      <c r="D2416" s="88" t="str">
        <f>Master!D2482</f>
        <v/>
      </c>
      <c r="E2416" s="406" t="str">
        <f>Master!E2482</f>
        <v/>
      </c>
      <c r="F2416" s="406">
        <f>Master!F2482</f>
        <v>0</v>
      </c>
      <c r="G2416" s="88" t="str">
        <f>Master!G2482</f>
        <v/>
      </c>
      <c r="H2416" s="88" t="str">
        <f>Master!H2482</f>
        <v/>
      </c>
      <c r="I2416" s="88" t="str">
        <f>Master!I2482</f>
        <v/>
      </c>
      <c r="J2416" s="88" t="str">
        <f>Master!J2482</f>
        <v>A'CROSS ARTS PTE LTD</v>
      </c>
      <c r="K2416" s="88" t="str">
        <f>Master!K2482</f>
        <v/>
      </c>
      <c r="L2416" s="88" t="str">
        <f>Master!L2482</f>
        <v/>
      </c>
      <c r="M2416" s="88" t="str">
        <f>Master!M2482</f>
        <v/>
      </c>
      <c r="N2416" s="88" t="str">
        <f>Master!N2482</f>
        <v/>
      </c>
      <c r="O2416" s="88" t="str">
        <f>Master!O2482</f>
        <v/>
      </c>
      <c r="P2416" s="88" t="str">
        <f>Master!P2482</f>
        <v/>
      </c>
      <c r="Q2416" s="88" t="str">
        <f>Master!Q2482</f>
        <v/>
      </c>
      <c r="R2416" s="406" t="str">
        <f>Master!R2482</f>
        <v/>
      </c>
      <c r="S2416" s="406">
        <f>Master!S2482</f>
        <v>0</v>
      </c>
      <c r="T2416" s="406" t="str">
        <f>Master!T2482</f>
        <v/>
      </c>
      <c r="U2416" s="406" t="str">
        <f>Master!U2482</f>
        <v/>
      </c>
      <c r="V2416" s="406" t="str">
        <f>Master!V2482</f>
        <v/>
      </c>
      <c r="W2416" s="406" t="str">
        <f>Master!W2482</f>
        <v/>
      </c>
      <c r="X2416" s="406" t="str">
        <f>Master!X2482</f>
        <v/>
      </c>
      <c r="Y2416" s="406" t="str">
        <f>Master!Y2482</f>
        <v/>
      </c>
      <c r="Z2416" s="406" t="str">
        <f>Master!Z2482</f>
        <v/>
      </c>
      <c r="AA2416" s="406" t="str">
        <f>Master!AA2482</f>
        <v/>
      </c>
      <c r="AB2416" s="406" t="str">
        <f>Master!AB2482</f>
        <v/>
      </c>
      <c r="AC2416" s="406" t="str">
        <f>Master!AC2482</f>
        <v/>
      </c>
      <c r="AD2416" s="406" t="str">
        <f>Master!AD2482</f>
        <v/>
      </c>
      <c r="AE2416" s="406" t="str">
        <f>Master!AE2482</f>
        <v/>
      </c>
      <c r="AF2416" s="406" t="str">
        <f>Master!AF2482</f>
        <v/>
      </c>
      <c r="AG2416" s="406" t="str">
        <f>Master!AG2482</f>
        <v/>
      </c>
      <c r="AH2416" s="88" t="str">
        <f>Master!AH2482</f>
        <v/>
      </c>
      <c r="AI2416" s="414" t="str">
        <f>Master!AI2482</f>
        <v/>
      </c>
      <c r="AJ2416" s="406" t="str">
        <f>Master!AJ2482</f>
        <v/>
      </c>
      <c r="AK2416" s="406">
        <f>Master!AK2482</f>
        <v>0</v>
      </c>
      <c r="AL2416" s="88" t="str">
        <f>Master!AL2482</f>
        <v/>
      </c>
      <c r="AM2416" s="416"/>
      <c r="AN2416" s="416"/>
      <c r="AO2416" s="416"/>
      <c r="AP2416" s="416"/>
      <c r="AQ2416" s="416"/>
      <c r="AR2416" s="416">
        <f t="shared" si="10"/>
        <v>0</v>
      </c>
      <c r="AS2416" s="417" t="str">
        <f t="shared" si="11"/>
        <v>#DIV/0!</v>
      </c>
      <c r="AT2416" s="416">
        <f t="shared" si="12"/>
        <v>0</v>
      </c>
      <c r="AU2416" s="417"/>
    </row>
    <row r="2417" hidden="1">
      <c r="A2417" s="88" t="str">
        <f>Master!A2483</f>
        <v>AAR18181</v>
      </c>
      <c r="B2417" s="414" t="str">
        <f>Master!B2483</f>
        <v/>
      </c>
      <c r="C2417" s="414" t="str">
        <f>Master!C2483</f>
        <v/>
      </c>
      <c r="D2417" s="88" t="str">
        <f>Master!D2483</f>
        <v/>
      </c>
      <c r="E2417" s="406" t="str">
        <f>Master!E2483</f>
        <v/>
      </c>
      <c r="F2417" s="406">
        <f>Master!F2483</f>
        <v>0</v>
      </c>
      <c r="G2417" s="88" t="str">
        <f>Master!G2483</f>
        <v/>
      </c>
      <c r="H2417" s="88" t="str">
        <f>Master!H2483</f>
        <v/>
      </c>
      <c r="I2417" s="88" t="str">
        <f>Master!I2483</f>
        <v/>
      </c>
      <c r="J2417" s="88" t="str">
        <f>Master!J2483</f>
        <v>A'CROSS ARTS PTE LTD</v>
      </c>
      <c r="K2417" s="88" t="str">
        <f>Master!K2483</f>
        <v/>
      </c>
      <c r="L2417" s="88" t="str">
        <f>Master!L2483</f>
        <v/>
      </c>
      <c r="M2417" s="88" t="str">
        <f>Master!M2483</f>
        <v/>
      </c>
      <c r="N2417" s="88" t="str">
        <f>Master!N2483</f>
        <v/>
      </c>
      <c r="O2417" s="88" t="str">
        <f>Master!O2483</f>
        <v/>
      </c>
      <c r="P2417" s="88" t="str">
        <f>Master!P2483</f>
        <v/>
      </c>
      <c r="Q2417" s="88" t="str">
        <f>Master!Q2483</f>
        <v/>
      </c>
      <c r="R2417" s="406" t="str">
        <f>Master!R2483</f>
        <v/>
      </c>
      <c r="S2417" s="406">
        <f>Master!S2483</f>
        <v>0</v>
      </c>
      <c r="T2417" s="406" t="str">
        <f>Master!T2483</f>
        <v/>
      </c>
      <c r="U2417" s="406" t="str">
        <f>Master!U2483</f>
        <v/>
      </c>
      <c r="V2417" s="406" t="str">
        <f>Master!V2483</f>
        <v/>
      </c>
      <c r="W2417" s="406" t="str">
        <f>Master!W2483</f>
        <v/>
      </c>
      <c r="X2417" s="406" t="str">
        <f>Master!X2483</f>
        <v/>
      </c>
      <c r="Y2417" s="406" t="str">
        <f>Master!Y2483</f>
        <v/>
      </c>
      <c r="Z2417" s="406" t="str">
        <f>Master!Z2483</f>
        <v/>
      </c>
      <c r="AA2417" s="406" t="str">
        <f>Master!AA2483</f>
        <v/>
      </c>
      <c r="AB2417" s="406" t="str">
        <f>Master!AB2483</f>
        <v/>
      </c>
      <c r="AC2417" s="406" t="str">
        <f>Master!AC2483</f>
        <v/>
      </c>
      <c r="AD2417" s="406" t="str">
        <f>Master!AD2483</f>
        <v/>
      </c>
      <c r="AE2417" s="406" t="str">
        <f>Master!AE2483</f>
        <v/>
      </c>
      <c r="AF2417" s="406" t="str">
        <f>Master!AF2483</f>
        <v/>
      </c>
      <c r="AG2417" s="406" t="str">
        <f>Master!AG2483</f>
        <v/>
      </c>
      <c r="AH2417" s="88" t="str">
        <f>Master!AH2483</f>
        <v/>
      </c>
      <c r="AI2417" s="414" t="str">
        <f>Master!AI2483</f>
        <v/>
      </c>
      <c r="AJ2417" s="406" t="str">
        <f>Master!AJ2483</f>
        <v/>
      </c>
      <c r="AK2417" s="406">
        <f>Master!AK2483</f>
        <v>0</v>
      </c>
      <c r="AL2417" s="88" t="str">
        <f>Master!AL2483</f>
        <v/>
      </c>
      <c r="AM2417" s="416"/>
      <c r="AN2417" s="416"/>
      <c r="AO2417" s="416"/>
      <c r="AP2417" s="416"/>
      <c r="AQ2417" s="416"/>
      <c r="AR2417" s="416">
        <f t="shared" si="10"/>
        <v>0</v>
      </c>
      <c r="AS2417" s="417" t="str">
        <f t="shared" si="11"/>
        <v>#DIV/0!</v>
      </c>
      <c r="AT2417" s="416">
        <f t="shared" si="12"/>
        <v>0</v>
      </c>
      <c r="AU2417" s="417"/>
    </row>
    <row r="2418" hidden="1">
      <c r="A2418" s="88" t="str">
        <f>Master!A2484</f>
        <v>AAR18182</v>
      </c>
      <c r="B2418" s="414" t="str">
        <f>Master!B2484</f>
        <v/>
      </c>
      <c r="C2418" s="414" t="str">
        <f>Master!C2484</f>
        <v/>
      </c>
      <c r="D2418" s="88" t="str">
        <f>Master!D2484</f>
        <v/>
      </c>
      <c r="E2418" s="406" t="str">
        <f>Master!E2484</f>
        <v/>
      </c>
      <c r="F2418" s="406">
        <f>Master!F2484</f>
        <v>0</v>
      </c>
      <c r="G2418" s="88" t="str">
        <f>Master!G2484</f>
        <v/>
      </c>
      <c r="H2418" s="88" t="str">
        <f>Master!H2484</f>
        <v/>
      </c>
      <c r="I2418" s="88" t="str">
        <f>Master!I2484</f>
        <v/>
      </c>
      <c r="J2418" s="88" t="str">
        <f>Master!J2484</f>
        <v>A'CROSS ARTS PTE LTD</v>
      </c>
      <c r="K2418" s="88" t="str">
        <f>Master!K2484</f>
        <v/>
      </c>
      <c r="L2418" s="88" t="str">
        <f>Master!L2484</f>
        <v/>
      </c>
      <c r="M2418" s="88" t="str">
        <f>Master!M2484</f>
        <v/>
      </c>
      <c r="N2418" s="88" t="str">
        <f>Master!N2484</f>
        <v/>
      </c>
      <c r="O2418" s="88" t="str">
        <f>Master!O2484</f>
        <v/>
      </c>
      <c r="P2418" s="88" t="str">
        <f>Master!P2484</f>
        <v/>
      </c>
      <c r="Q2418" s="88" t="str">
        <f>Master!Q2484</f>
        <v/>
      </c>
      <c r="R2418" s="406" t="str">
        <f>Master!R2484</f>
        <v/>
      </c>
      <c r="S2418" s="406">
        <f>Master!S2484</f>
        <v>0</v>
      </c>
      <c r="T2418" s="406" t="str">
        <f>Master!T2484</f>
        <v/>
      </c>
      <c r="U2418" s="406" t="str">
        <f>Master!U2484</f>
        <v/>
      </c>
      <c r="V2418" s="406" t="str">
        <f>Master!V2484</f>
        <v/>
      </c>
      <c r="W2418" s="406" t="str">
        <f>Master!W2484</f>
        <v/>
      </c>
      <c r="X2418" s="406" t="str">
        <f>Master!X2484</f>
        <v/>
      </c>
      <c r="Y2418" s="406" t="str">
        <f>Master!Y2484</f>
        <v/>
      </c>
      <c r="Z2418" s="406" t="str">
        <f>Master!Z2484</f>
        <v/>
      </c>
      <c r="AA2418" s="406" t="str">
        <f>Master!AA2484</f>
        <v/>
      </c>
      <c r="AB2418" s="406" t="str">
        <f>Master!AB2484</f>
        <v/>
      </c>
      <c r="AC2418" s="406" t="str">
        <f>Master!AC2484</f>
        <v/>
      </c>
      <c r="AD2418" s="406" t="str">
        <f>Master!AD2484</f>
        <v/>
      </c>
      <c r="AE2418" s="406" t="str">
        <f>Master!AE2484</f>
        <v/>
      </c>
      <c r="AF2418" s="406" t="str">
        <f>Master!AF2484</f>
        <v/>
      </c>
      <c r="AG2418" s="406" t="str">
        <f>Master!AG2484</f>
        <v/>
      </c>
      <c r="AH2418" s="88" t="str">
        <f>Master!AH2484</f>
        <v/>
      </c>
      <c r="AI2418" s="414" t="str">
        <f>Master!AI2484</f>
        <v/>
      </c>
      <c r="AJ2418" s="406" t="str">
        <f>Master!AJ2484</f>
        <v/>
      </c>
      <c r="AK2418" s="406">
        <f>Master!AK2484</f>
        <v>0</v>
      </c>
      <c r="AL2418" s="88" t="str">
        <f>Master!AL2484</f>
        <v/>
      </c>
      <c r="AM2418" s="416"/>
      <c r="AN2418" s="416"/>
      <c r="AO2418" s="416"/>
      <c r="AP2418" s="416"/>
      <c r="AQ2418" s="416"/>
      <c r="AR2418" s="416">
        <f t="shared" si="10"/>
        <v>0</v>
      </c>
      <c r="AS2418" s="417" t="str">
        <f t="shared" si="11"/>
        <v>#DIV/0!</v>
      </c>
      <c r="AT2418" s="416">
        <f t="shared" si="12"/>
        <v>0</v>
      </c>
      <c r="AU2418" s="417"/>
    </row>
    <row r="2419" hidden="1">
      <c r="A2419" s="88" t="str">
        <f>Master!A2485</f>
        <v>AAR18183</v>
      </c>
      <c r="B2419" s="414" t="str">
        <f>Master!B2485</f>
        <v/>
      </c>
      <c r="C2419" s="414" t="str">
        <f>Master!C2485</f>
        <v/>
      </c>
      <c r="D2419" s="88" t="str">
        <f>Master!D2485</f>
        <v/>
      </c>
      <c r="E2419" s="406" t="str">
        <f>Master!E2485</f>
        <v/>
      </c>
      <c r="F2419" s="406">
        <f>Master!F2485</f>
        <v>0</v>
      </c>
      <c r="G2419" s="88" t="str">
        <f>Master!G2485</f>
        <v/>
      </c>
      <c r="H2419" s="88" t="str">
        <f>Master!H2485</f>
        <v/>
      </c>
      <c r="I2419" s="88" t="str">
        <f>Master!I2485</f>
        <v/>
      </c>
      <c r="J2419" s="88" t="str">
        <f>Master!J2485</f>
        <v>A'CROSS ARTS PTE LTD</v>
      </c>
      <c r="K2419" s="88" t="str">
        <f>Master!K2485</f>
        <v/>
      </c>
      <c r="L2419" s="88" t="str">
        <f>Master!L2485</f>
        <v/>
      </c>
      <c r="M2419" s="88" t="str">
        <f>Master!M2485</f>
        <v/>
      </c>
      <c r="N2419" s="88" t="str">
        <f>Master!N2485</f>
        <v/>
      </c>
      <c r="O2419" s="88" t="str">
        <f>Master!O2485</f>
        <v/>
      </c>
      <c r="P2419" s="88" t="str">
        <f>Master!P2485</f>
        <v/>
      </c>
      <c r="Q2419" s="88" t="str">
        <f>Master!Q2485</f>
        <v/>
      </c>
      <c r="R2419" s="406" t="str">
        <f>Master!R2485</f>
        <v/>
      </c>
      <c r="S2419" s="406">
        <f>Master!S2485</f>
        <v>0</v>
      </c>
      <c r="T2419" s="406" t="str">
        <f>Master!T2485</f>
        <v/>
      </c>
      <c r="U2419" s="406" t="str">
        <f>Master!U2485</f>
        <v/>
      </c>
      <c r="V2419" s="406" t="str">
        <f>Master!V2485</f>
        <v/>
      </c>
      <c r="W2419" s="406" t="str">
        <f>Master!W2485</f>
        <v/>
      </c>
      <c r="X2419" s="406" t="str">
        <f>Master!X2485</f>
        <v/>
      </c>
      <c r="Y2419" s="406" t="str">
        <f>Master!Y2485</f>
        <v/>
      </c>
      <c r="Z2419" s="406" t="str">
        <f>Master!Z2485</f>
        <v/>
      </c>
      <c r="AA2419" s="406" t="str">
        <f>Master!AA2485</f>
        <v/>
      </c>
      <c r="AB2419" s="406" t="str">
        <f>Master!AB2485</f>
        <v/>
      </c>
      <c r="AC2419" s="406" t="str">
        <f>Master!AC2485</f>
        <v/>
      </c>
      <c r="AD2419" s="406" t="str">
        <f>Master!AD2485</f>
        <v/>
      </c>
      <c r="AE2419" s="406" t="str">
        <f>Master!AE2485</f>
        <v/>
      </c>
      <c r="AF2419" s="406" t="str">
        <f>Master!AF2485</f>
        <v/>
      </c>
      <c r="AG2419" s="406" t="str">
        <f>Master!AG2485</f>
        <v/>
      </c>
      <c r="AH2419" s="88" t="str">
        <f>Master!AH2485</f>
        <v/>
      </c>
      <c r="AI2419" s="414" t="str">
        <f>Master!AI2485</f>
        <v/>
      </c>
      <c r="AJ2419" s="406" t="str">
        <f>Master!AJ2485</f>
        <v/>
      </c>
      <c r="AK2419" s="406">
        <f>Master!AK2485</f>
        <v>0</v>
      </c>
      <c r="AL2419" s="88" t="str">
        <f>Master!AL2485</f>
        <v/>
      </c>
      <c r="AM2419" s="416"/>
      <c r="AN2419" s="416"/>
      <c r="AO2419" s="416"/>
      <c r="AP2419" s="416"/>
      <c r="AQ2419" s="416"/>
      <c r="AR2419" s="416">
        <f t="shared" si="10"/>
        <v>0</v>
      </c>
      <c r="AS2419" s="417" t="str">
        <f t="shared" si="11"/>
        <v>#DIV/0!</v>
      </c>
      <c r="AT2419" s="416">
        <f t="shared" si="12"/>
        <v>0</v>
      </c>
      <c r="AU2419" s="417"/>
    </row>
    <row r="2420" hidden="1">
      <c r="A2420" s="88" t="str">
        <f>Master!A2486</f>
        <v>AAR18184</v>
      </c>
      <c r="B2420" s="414" t="str">
        <f>Master!B2486</f>
        <v/>
      </c>
      <c r="C2420" s="414" t="str">
        <f>Master!C2486</f>
        <v/>
      </c>
      <c r="D2420" s="88" t="str">
        <f>Master!D2486</f>
        <v/>
      </c>
      <c r="E2420" s="406" t="str">
        <f>Master!E2486</f>
        <v/>
      </c>
      <c r="F2420" s="406">
        <f>Master!F2486</f>
        <v>0</v>
      </c>
      <c r="G2420" s="88" t="str">
        <f>Master!G2486</f>
        <v/>
      </c>
      <c r="H2420" s="88" t="str">
        <f>Master!H2486</f>
        <v/>
      </c>
      <c r="I2420" s="88" t="str">
        <f>Master!I2486</f>
        <v/>
      </c>
      <c r="J2420" s="88" t="str">
        <f>Master!J2486</f>
        <v>A'CROSS ARTS PTE LTD</v>
      </c>
      <c r="K2420" s="88" t="str">
        <f>Master!K2486</f>
        <v/>
      </c>
      <c r="L2420" s="88" t="str">
        <f>Master!L2486</f>
        <v/>
      </c>
      <c r="M2420" s="88" t="str">
        <f>Master!M2486</f>
        <v/>
      </c>
      <c r="N2420" s="88" t="str">
        <f>Master!N2486</f>
        <v/>
      </c>
      <c r="O2420" s="88" t="str">
        <f>Master!O2486</f>
        <v/>
      </c>
      <c r="P2420" s="88" t="str">
        <f>Master!P2486</f>
        <v/>
      </c>
      <c r="Q2420" s="88" t="str">
        <f>Master!Q2486</f>
        <v/>
      </c>
      <c r="R2420" s="406" t="str">
        <f>Master!R2486</f>
        <v/>
      </c>
      <c r="S2420" s="406">
        <f>Master!S2486</f>
        <v>0</v>
      </c>
      <c r="T2420" s="406" t="str">
        <f>Master!T2486</f>
        <v/>
      </c>
      <c r="U2420" s="406" t="str">
        <f>Master!U2486</f>
        <v/>
      </c>
      <c r="V2420" s="406" t="str">
        <f>Master!V2486</f>
        <v/>
      </c>
      <c r="W2420" s="406" t="str">
        <f>Master!W2486</f>
        <v/>
      </c>
      <c r="X2420" s="406" t="str">
        <f>Master!X2486</f>
        <v/>
      </c>
      <c r="Y2420" s="406" t="str">
        <f>Master!Y2486</f>
        <v/>
      </c>
      <c r="Z2420" s="406" t="str">
        <f>Master!Z2486</f>
        <v/>
      </c>
      <c r="AA2420" s="406" t="str">
        <f>Master!AA2486</f>
        <v/>
      </c>
      <c r="AB2420" s="406" t="str">
        <f>Master!AB2486</f>
        <v/>
      </c>
      <c r="AC2420" s="406" t="str">
        <f>Master!AC2486</f>
        <v/>
      </c>
      <c r="AD2420" s="406" t="str">
        <f>Master!AD2486</f>
        <v/>
      </c>
      <c r="AE2420" s="406" t="str">
        <f>Master!AE2486</f>
        <v/>
      </c>
      <c r="AF2420" s="406" t="str">
        <f>Master!AF2486</f>
        <v/>
      </c>
      <c r="AG2420" s="406" t="str">
        <f>Master!AG2486</f>
        <v/>
      </c>
      <c r="AH2420" s="88" t="str">
        <f>Master!AH2486</f>
        <v/>
      </c>
      <c r="AI2420" s="414" t="str">
        <f>Master!AI2486</f>
        <v/>
      </c>
      <c r="AJ2420" s="406" t="str">
        <f>Master!AJ2486</f>
        <v/>
      </c>
      <c r="AK2420" s="406">
        <f>Master!AK2486</f>
        <v>0</v>
      </c>
      <c r="AL2420" s="88" t="str">
        <f>Master!AL2486</f>
        <v/>
      </c>
      <c r="AM2420" s="416"/>
      <c r="AN2420" s="416"/>
      <c r="AO2420" s="416"/>
      <c r="AP2420" s="416"/>
      <c r="AQ2420" s="416"/>
      <c r="AR2420" s="416">
        <f t="shared" si="10"/>
        <v>0</v>
      </c>
      <c r="AS2420" s="417" t="str">
        <f t="shared" si="11"/>
        <v>#DIV/0!</v>
      </c>
      <c r="AT2420" s="416">
        <f t="shared" si="12"/>
        <v>0</v>
      </c>
      <c r="AU2420" s="417"/>
    </row>
    <row r="2421" hidden="1">
      <c r="A2421" s="88" t="str">
        <f>Master!A2487</f>
        <v>AAR18185</v>
      </c>
      <c r="B2421" s="414" t="str">
        <f>Master!B2487</f>
        <v/>
      </c>
      <c r="C2421" s="414" t="str">
        <f>Master!C2487</f>
        <v/>
      </c>
      <c r="D2421" s="88" t="str">
        <f>Master!D2487</f>
        <v/>
      </c>
      <c r="E2421" s="406" t="str">
        <f>Master!E2487</f>
        <v/>
      </c>
      <c r="F2421" s="406">
        <f>Master!F2487</f>
        <v>0</v>
      </c>
      <c r="G2421" s="88" t="str">
        <f>Master!G2487</f>
        <v/>
      </c>
      <c r="H2421" s="88" t="str">
        <f>Master!H2487</f>
        <v/>
      </c>
      <c r="I2421" s="88" t="str">
        <f>Master!I2487</f>
        <v/>
      </c>
      <c r="J2421" s="88" t="str">
        <f>Master!J2487</f>
        <v>A'CROSS ARTS PTE LTD</v>
      </c>
      <c r="K2421" s="88" t="str">
        <f>Master!K2487</f>
        <v/>
      </c>
      <c r="L2421" s="88" t="str">
        <f>Master!L2487</f>
        <v/>
      </c>
      <c r="M2421" s="88" t="str">
        <f>Master!M2487</f>
        <v/>
      </c>
      <c r="N2421" s="88" t="str">
        <f>Master!N2487</f>
        <v/>
      </c>
      <c r="O2421" s="88" t="str">
        <f>Master!O2487</f>
        <v/>
      </c>
      <c r="P2421" s="88" t="str">
        <f>Master!P2487</f>
        <v/>
      </c>
      <c r="Q2421" s="88" t="str">
        <f>Master!Q2487</f>
        <v/>
      </c>
      <c r="R2421" s="406" t="str">
        <f>Master!R2487</f>
        <v/>
      </c>
      <c r="S2421" s="406">
        <f>Master!S2487</f>
        <v>0</v>
      </c>
      <c r="T2421" s="406" t="str">
        <f>Master!T2487</f>
        <v/>
      </c>
      <c r="U2421" s="406" t="str">
        <f>Master!U2487</f>
        <v/>
      </c>
      <c r="V2421" s="406" t="str">
        <f>Master!V2487</f>
        <v/>
      </c>
      <c r="W2421" s="406" t="str">
        <f>Master!W2487</f>
        <v/>
      </c>
      <c r="X2421" s="406" t="str">
        <f>Master!X2487</f>
        <v/>
      </c>
      <c r="Y2421" s="406" t="str">
        <f>Master!Y2487</f>
        <v/>
      </c>
      <c r="Z2421" s="406" t="str">
        <f>Master!Z2487</f>
        <v/>
      </c>
      <c r="AA2421" s="406" t="str">
        <f>Master!AA2487</f>
        <v/>
      </c>
      <c r="AB2421" s="406" t="str">
        <f>Master!AB2487</f>
        <v/>
      </c>
      <c r="AC2421" s="406" t="str">
        <f>Master!AC2487</f>
        <v/>
      </c>
      <c r="AD2421" s="406" t="str">
        <f>Master!AD2487</f>
        <v/>
      </c>
      <c r="AE2421" s="406" t="str">
        <f>Master!AE2487</f>
        <v/>
      </c>
      <c r="AF2421" s="406" t="str">
        <f>Master!AF2487</f>
        <v/>
      </c>
      <c r="AG2421" s="406" t="str">
        <f>Master!AG2487</f>
        <v/>
      </c>
      <c r="AH2421" s="88" t="str">
        <f>Master!AH2487</f>
        <v/>
      </c>
      <c r="AI2421" s="414" t="str">
        <f>Master!AI2487</f>
        <v/>
      </c>
      <c r="AJ2421" s="406" t="str">
        <f>Master!AJ2487</f>
        <v/>
      </c>
      <c r="AK2421" s="406">
        <f>Master!AK2487</f>
        <v>0</v>
      </c>
      <c r="AL2421" s="88" t="str">
        <f>Master!AL2487</f>
        <v/>
      </c>
      <c r="AM2421" s="416"/>
      <c r="AN2421" s="416"/>
      <c r="AO2421" s="416"/>
      <c r="AP2421" s="416"/>
      <c r="AQ2421" s="416"/>
      <c r="AR2421" s="416">
        <f t="shared" si="10"/>
        <v>0</v>
      </c>
      <c r="AS2421" s="417" t="str">
        <f t="shared" si="11"/>
        <v>#DIV/0!</v>
      </c>
      <c r="AT2421" s="416">
        <f t="shared" si="12"/>
        <v>0</v>
      </c>
      <c r="AU2421" s="417"/>
    </row>
    <row r="2422" hidden="1">
      <c r="A2422" s="88" t="str">
        <f>Master!A2488</f>
        <v>AAR18186</v>
      </c>
      <c r="B2422" s="414" t="str">
        <f>Master!B2488</f>
        <v/>
      </c>
      <c r="C2422" s="414" t="str">
        <f>Master!C2488</f>
        <v/>
      </c>
      <c r="D2422" s="88" t="str">
        <f>Master!D2488</f>
        <v/>
      </c>
      <c r="E2422" s="406" t="str">
        <f>Master!E2488</f>
        <v/>
      </c>
      <c r="F2422" s="406">
        <f>Master!F2488</f>
        <v>0</v>
      </c>
      <c r="G2422" s="88" t="str">
        <f>Master!G2488</f>
        <v/>
      </c>
      <c r="H2422" s="88" t="str">
        <f>Master!H2488</f>
        <v/>
      </c>
      <c r="I2422" s="88" t="str">
        <f>Master!I2488</f>
        <v/>
      </c>
      <c r="J2422" s="88" t="str">
        <f>Master!J2488</f>
        <v>A'CROSS ARTS PTE LTD</v>
      </c>
      <c r="K2422" s="88" t="str">
        <f>Master!K2488</f>
        <v/>
      </c>
      <c r="L2422" s="88" t="str">
        <f>Master!L2488</f>
        <v/>
      </c>
      <c r="M2422" s="88" t="str">
        <f>Master!M2488</f>
        <v/>
      </c>
      <c r="N2422" s="88" t="str">
        <f>Master!N2488</f>
        <v/>
      </c>
      <c r="O2422" s="88" t="str">
        <f>Master!O2488</f>
        <v/>
      </c>
      <c r="P2422" s="88" t="str">
        <f>Master!P2488</f>
        <v/>
      </c>
      <c r="Q2422" s="88" t="str">
        <f>Master!Q2488</f>
        <v/>
      </c>
      <c r="R2422" s="406" t="str">
        <f>Master!R2488</f>
        <v/>
      </c>
      <c r="S2422" s="406">
        <f>Master!S2488</f>
        <v>0</v>
      </c>
      <c r="T2422" s="406" t="str">
        <f>Master!T2488</f>
        <v/>
      </c>
      <c r="U2422" s="406" t="str">
        <f>Master!U2488</f>
        <v/>
      </c>
      <c r="V2422" s="406" t="str">
        <f>Master!V2488</f>
        <v/>
      </c>
      <c r="W2422" s="406" t="str">
        <f>Master!W2488</f>
        <v/>
      </c>
      <c r="X2422" s="406" t="str">
        <f>Master!X2488</f>
        <v/>
      </c>
      <c r="Y2422" s="406" t="str">
        <f>Master!Y2488</f>
        <v/>
      </c>
      <c r="Z2422" s="406" t="str">
        <f>Master!Z2488</f>
        <v/>
      </c>
      <c r="AA2422" s="406" t="str">
        <f>Master!AA2488</f>
        <v/>
      </c>
      <c r="AB2422" s="406" t="str">
        <f>Master!AB2488</f>
        <v/>
      </c>
      <c r="AC2422" s="406" t="str">
        <f>Master!AC2488</f>
        <v/>
      </c>
      <c r="AD2422" s="406" t="str">
        <f>Master!AD2488</f>
        <v/>
      </c>
      <c r="AE2422" s="406" t="str">
        <f>Master!AE2488</f>
        <v/>
      </c>
      <c r="AF2422" s="406" t="str">
        <f>Master!AF2488</f>
        <v/>
      </c>
      <c r="AG2422" s="406" t="str">
        <f>Master!AG2488</f>
        <v/>
      </c>
      <c r="AH2422" s="88" t="str">
        <f>Master!AH2488</f>
        <v/>
      </c>
      <c r="AI2422" s="414" t="str">
        <f>Master!AI2488</f>
        <v/>
      </c>
      <c r="AJ2422" s="406" t="str">
        <f>Master!AJ2488</f>
        <v/>
      </c>
      <c r="AK2422" s="406">
        <f>Master!AK2488</f>
        <v>0</v>
      </c>
      <c r="AL2422" s="88" t="str">
        <f>Master!AL2488</f>
        <v/>
      </c>
      <c r="AM2422" s="416"/>
      <c r="AN2422" s="416"/>
      <c r="AO2422" s="416"/>
      <c r="AP2422" s="416"/>
      <c r="AQ2422" s="416"/>
      <c r="AR2422" s="416">
        <f t="shared" si="10"/>
        <v>0</v>
      </c>
      <c r="AS2422" s="417" t="str">
        <f t="shared" si="11"/>
        <v>#DIV/0!</v>
      </c>
      <c r="AT2422" s="416">
        <f t="shared" si="12"/>
        <v>0</v>
      </c>
      <c r="AU2422" s="417"/>
    </row>
    <row r="2423" hidden="1">
      <c r="A2423" s="88" t="str">
        <f>Master!A2489</f>
        <v>AAR18187</v>
      </c>
      <c r="B2423" s="414" t="str">
        <f>Master!B2489</f>
        <v/>
      </c>
      <c r="C2423" s="414" t="str">
        <f>Master!C2489</f>
        <v/>
      </c>
      <c r="D2423" s="88" t="str">
        <f>Master!D2489</f>
        <v/>
      </c>
      <c r="E2423" s="406" t="str">
        <f>Master!E2489</f>
        <v/>
      </c>
      <c r="F2423" s="406">
        <f>Master!F2489</f>
        <v>0</v>
      </c>
      <c r="G2423" s="88" t="str">
        <f>Master!G2489</f>
        <v/>
      </c>
      <c r="H2423" s="88" t="str">
        <f>Master!H2489</f>
        <v/>
      </c>
      <c r="I2423" s="88" t="str">
        <f>Master!I2489</f>
        <v/>
      </c>
      <c r="J2423" s="88" t="str">
        <f>Master!J2489</f>
        <v>A'CROSS ARTS PTE LTD</v>
      </c>
      <c r="K2423" s="88" t="str">
        <f>Master!K2489</f>
        <v/>
      </c>
      <c r="L2423" s="88" t="str">
        <f>Master!L2489</f>
        <v/>
      </c>
      <c r="M2423" s="88" t="str">
        <f>Master!M2489</f>
        <v/>
      </c>
      <c r="N2423" s="88" t="str">
        <f>Master!N2489</f>
        <v/>
      </c>
      <c r="O2423" s="88" t="str">
        <f>Master!O2489</f>
        <v/>
      </c>
      <c r="P2423" s="88" t="str">
        <f>Master!P2489</f>
        <v/>
      </c>
      <c r="Q2423" s="88" t="str">
        <f>Master!Q2489</f>
        <v/>
      </c>
      <c r="R2423" s="406" t="str">
        <f>Master!R2489</f>
        <v/>
      </c>
      <c r="S2423" s="406">
        <f>Master!S2489</f>
        <v>0</v>
      </c>
      <c r="T2423" s="406" t="str">
        <f>Master!T2489</f>
        <v/>
      </c>
      <c r="U2423" s="406" t="str">
        <f>Master!U2489</f>
        <v/>
      </c>
      <c r="V2423" s="406" t="str">
        <f>Master!V2489</f>
        <v/>
      </c>
      <c r="W2423" s="406" t="str">
        <f>Master!W2489</f>
        <v/>
      </c>
      <c r="X2423" s="406" t="str">
        <f>Master!X2489</f>
        <v/>
      </c>
      <c r="Y2423" s="406" t="str">
        <f>Master!Y2489</f>
        <v/>
      </c>
      <c r="Z2423" s="406" t="str">
        <f>Master!Z2489</f>
        <v/>
      </c>
      <c r="AA2423" s="406" t="str">
        <f>Master!AA2489</f>
        <v/>
      </c>
      <c r="AB2423" s="406" t="str">
        <f>Master!AB2489</f>
        <v/>
      </c>
      <c r="AC2423" s="406" t="str">
        <f>Master!AC2489</f>
        <v/>
      </c>
      <c r="AD2423" s="406" t="str">
        <f>Master!AD2489</f>
        <v/>
      </c>
      <c r="AE2423" s="406" t="str">
        <f>Master!AE2489</f>
        <v/>
      </c>
      <c r="AF2423" s="406" t="str">
        <f>Master!AF2489</f>
        <v/>
      </c>
      <c r="AG2423" s="406" t="str">
        <f>Master!AG2489</f>
        <v/>
      </c>
      <c r="AH2423" s="88" t="str">
        <f>Master!AH2489</f>
        <v/>
      </c>
      <c r="AI2423" s="414" t="str">
        <f>Master!AI2489</f>
        <v/>
      </c>
      <c r="AJ2423" s="406" t="str">
        <f>Master!AJ2489</f>
        <v/>
      </c>
      <c r="AK2423" s="406">
        <f>Master!AK2489</f>
        <v>0</v>
      </c>
      <c r="AL2423" s="88" t="str">
        <f>Master!AL2489</f>
        <v/>
      </c>
      <c r="AM2423" s="416"/>
      <c r="AN2423" s="416"/>
      <c r="AO2423" s="416"/>
      <c r="AP2423" s="416"/>
      <c r="AQ2423" s="416"/>
      <c r="AR2423" s="416">
        <f t="shared" si="10"/>
        <v>0</v>
      </c>
      <c r="AS2423" s="417" t="str">
        <f t="shared" si="11"/>
        <v>#DIV/0!</v>
      </c>
      <c r="AT2423" s="416">
        <f t="shared" si="12"/>
        <v>0</v>
      </c>
      <c r="AU2423" s="417"/>
    </row>
    <row r="2424" hidden="1">
      <c r="A2424" s="88" t="str">
        <f>Master!A2490</f>
        <v>AAR18188</v>
      </c>
      <c r="B2424" s="414" t="str">
        <f>Master!B2490</f>
        <v/>
      </c>
      <c r="C2424" s="414" t="str">
        <f>Master!C2490</f>
        <v/>
      </c>
      <c r="D2424" s="88" t="str">
        <f>Master!D2490</f>
        <v/>
      </c>
      <c r="E2424" s="406" t="str">
        <f>Master!E2490</f>
        <v/>
      </c>
      <c r="F2424" s="406">
        <f>Master!F2490</f>
        <v>0</v>
      </c>
      <c r="G2424" s="88" t="str">
        <f>Master!G2490</f>
        <v/>
      </c>
      <c r="H2424" s="88" t="str">
        <f>Master!H2490</f>
        <v/>
      </c>
      <c r="I2424" s="88" t="str">
        <f>Master!I2490</f>
        <v/>
      </c>
      <c r="J2424" s="88" t="str">
        <f>Master!J2490</f>
        <v>A'CROSS ARTS PTE LTD</v>
      </c>
      <c r="K2424" s="88" t="str">
        <f>Master!K2490</f>
        <v/>
      </c>
      <c r="L2424" s="88" t="str">
        <f>Master!L2490</f>
        <v/>
      </c>
      <c r="M2424" s="88" t="str">
        <f>Master!M2490</f>
        <v/>
      </c>
      <c r="N2424" s="88" t="str">
        <f>Master!N2490</f>
        <v/>
      </c>
      <c r="O2424" s="88" t="str">
        <f>Master!O2490</f>
        <v/>
      </c>
      <c r="P2424" s="88" t="str">
        <f>Master!P2490</f>
        <v/>
      </c>
      <c r="Q2424" s="88" t="str">
        <f>Master!Q2490</f>
        <v/>
      </c>
      <c r="R2424" s="406" t="str">
        <f>Master!R2490</f>
        <v/>
      </c>
      <c r="S2424" s="406">
        <f>Master!S2490</f>
        <v>0</v>
      </c>
      <c r="T2424" s="406" t="str">
        <f>Master!T2490</f>
        <v/>
      </c>
      <c r="U2424" s="406" t="str">
        <f>Master!U2490</f>
        <v/>
      </c>
      <c r="V2424" s="406" t="str">
        <f>Master!V2490</f>
        <v/>
      </c>
      <c r="W2424" s="406" t="str">
        <f>Master!W2490</f>
        <v/>
      </c>
      <c r="X2424" s="406" t="str">
        <f>Master!X2490</f>
        <v/>
      </c>
      <c r="Y2424" s="406" t="str">
        <f>Master!Y2490</f>
        <v/>
      </c>
      <c r="Z2424" s="406" t="str">
        <f>Master!Z2490</f>
        <v/>
      </c>
      <c r="AA2424" s="406" t="str">
        <f>Master!AA2490</f>
        <v/>
      </c>
      <c r="AB2424" s="406" t="str">
        <f>Master!AB2490</f>
        <v/>
      </c>
      <c r="AC2424" s="406" t="str">
        <f>Master!AC2490</f>
        <v/>
      </c>
      <c r="AD2424" s="406" t="str">
        <f>Master!AD2490</f>
        <v/>
      </c>
      <c r="AE2424" s="406" t="str">
        <f>Master!AE2490</f>
        <v/>
      </c>
      <c r="AF2424" s="406" t="str">
        <f>Master!AF2490</f>
        <v/>
      </c>
      <c r="AG2424" s="406" t="str">
        <f>Master!AG2490</f>
        <v/>
      </c>
      <c r="AH2424" s="88" t="str">
        <f>Master!AH2490</f>
        <v/>
      </c>
      <c r="AI2424" s="414" t="str">
        <f>Master!AI2490</f>
        <v/>
      </c>
      <c r="AJ2424" s="406" t="str">
        <f>Master!AJ2490</f>
        <v/>
      </c>
      <c r="AK2424" s="406">
        <f>Master!AK2490</f>
        <v>0</v>
      </c>
      <c r="AL2424" s="88" t="str">
        <f>Master!AL2490</f>
        <v/>
      </c>
      <c r="AM2424" s="416"/>
      <c r="AN2424" s="416"/>
      <c r="AO2424" s="416"/>
      <c r="AP2424" s="416"/>
      <c r="AQ2424" s="416"/>
      <c r="AR2424" s="416">
        <f t="shared" si="10"/>
        <v>0</v>
      </c>
      <c r="AS2424" s="417" t="str">
        <f t="shared" si="11"/>
        <v>#DIV/0!</v>
      </c>
      <c r="AT2424" s="416">
        <f t="shared" si="12"/>
        <v>0</v>
      </c>
      <c r="AU2424" s="417"/>
    </row>
    <row r="2425" hidden="1">
      <c r="A2425" s="88" t="str">
        <f>Master!A2491</f>
        <v>AAR18189</v>
      </c>
      <c r="B2425" s="414" t="str">
        <f>Master!B2491</f>
        <v/>
      </c>
      <c r="C2425" s="414" t="str">
        <f>Master!C2491</f>
        <v/>
      </c>
      <c r="D2425" s="88" t="str">
        <f>Master!D2491</f>
        <v/>
      </c>
      <c r="E2425" s="406" t="str">
        <f>Master!E2491</f>
        <v/>
      </c>
      <c r="F2425" s="406">
        <f>Master!F2491</f>
        <v>0</v>
      </c>
      <c r="G2425" s="88" t="str">
        <f>Master!G2491</f>
        <v/>
      </c>
      <c r="H2425" s="88" t="str">
        <f>Master!H2491</f>
        <v/>
      </c>
      <c r="I2425" s="88" t="str">
        <f>Master!I2491</f>
        <v/>
      </c>
      <c r="J2425" s="88" t="str">
        <f>Master!J2491</f>
        <v>A'CROSS ARTS PTE LTD</v>
      </c>
      <c r="K2425" s="88" t="str">
        <f>Master!K2491</f>
        <v/>
      </c>
      <c r="L2425" s="88" t="str">
        <f>Master!L2491</f>
        <v/>
      </c>
      <c r="M2425" s="88" t="str">
        <f>Master!M2491</f>
        <v/>
      </c>
      <c r="N2425" s="88" t="str">
        <f>Master!N2491</f>
        <v/>
      </c>
      <c r="O2425" s="88" t="str">
        <f>Master!O2491</f>
        <v/>
      </c>
      <c r="P2425" s="88" t="str">
        <f>Master!P2491</f>
        <v/>
      </c>
      <c r="Q2425" s="88" t="str">
        <f>Master!Q2491</f>
        <v/>
      </c>
      <c r="R2425" s="406" t="str">
        <f>Master!R2491</f>
        <v/>
      </c>
      <c r="S2425" s="406">
        <f>Master!S2491</f>
        <v>0</v>
      </c>
      <c r="T2425" s="406" t="str">
        <f>Master!T2491</f>
        <v/>
      </c>
      <c r="U2425" s="406" t="str">
        <f>Master!U2491</f>
        <v/>
      </c>
      <c r="V2425" s="406" t="str">
        <f>Master!V2491</f>
        <v/>
      </c>
      <c r="W2425" s="406" t="str">
        <f>Master!W2491</f>
        <v/>
      </c>
      <c r="X2425" s="406" t="str">
        <f>Master!X2491</f>
        <v/>
      </c>
      <c r="Y2425" s="406" t="str">
        <f>Master!Y2491</f>
        <v/>
      </c>
      <c r="Z2425" s="406" t="str">
        <f>Master!Z2491</f>
        <v/>
      </c>
      <c r="AA2425" s="406" t="str">
        <f>Master!AA2491</f>
        <v/>
      </c>
      <c r="AB2425" s="406" t="str">
        <f>Master!AB2491</f>
        <v/>
      </c>
      <c r="AC2425" s="406" t="str">
        <f>Master!AC2491</f>
        <v/>
      </c>
      <c r="AD2425" s="406" t="str">
        <f>Master!AD2491</f>
        <v/>
      </c>
      <c r="AE2425" s="406" t="str">
        <f>Master!AE2491</f>
        <v/>
      </c>
      <c r="AF2425" s="406" t="str">
        <f>Master!AF2491</f>
        <v/>
      </c>
      <c r="AG2425" s="406" t="str">
        <f>Master!AG2491</f>
        <v/>
      </c>
      <c r="AH2425" s="88" t="str">
        <f>Master!AH2491</f>
        <v/>
      </c>
      <c r="AI2425" s="414" t="str">
        <f>Master!AI2491</f>
        <v/>
      </c>
      <c r="AJ2425" s="406" t="str">
        <f>Master!AJ2491</f>
        <v/>
      </c>
      <c r="AK2425" s="406">
        <f>Master!AK2491</f>
        <v>0</v>
      </c>
      <c r="AL2425" s="88" t="str">
        <f>Master!AL2491</f>
        <v/>
      </c>
      <c r="AM2425" s="416"/>
      <c r="AN2425" s="416"/>
      <c r="AO2425" s="416"/>
      <c r="AP2425" s="416"/>
      <c r="AQ2425" s="416"/>
      <c r="AR2425" s="416">
        <f t="shared" si="10"/>
        <v>0</v>
      </c>
      <c r="AS2425" s="417" t="str">
        <f t="shared" si="11"/>
        <v>#DIV/0!</v>
      </c>
      <c r="AT2425" s="416">
        <f t="shared" si="12"/>
        <v>0</v>
      </c>
      <c r="AU2425" s="417"/>
    </row>
    <row r="2426" hidden="1">
      <c r="A2426" s="88" t="str">
        <f>Master!A2492</f>
        <v>AAR18190</v>
      </c>
      <c r="B2426" s="414" t="str">
        <f>Master!B2492</f>
        <v/>
      </c>
      <c r="C2426" s="414" t="str">
        <f>Master!C2492</f>
        <v/>
      </c>
      <c r="D2426" s="88" t="str">
        <f>Master!D2492</f>
        <v/>
      </c>
      <c r="E2426" s="406" t="str">
        <f>Master!E2492</f>
        <v/>
      </c>
      <c r="F2426" s="406">
        <f>Master!F2492</f>
        <v>0</v>
      </c>
      <c r="G2426" s="88" t="str">
        <f>Master!G2492</f>
        <v/>
      </c>
      <c r="H2426" s="88" t="str">
        <f>Master!H2492</f>
        <v/>
      </c>
      <c r="I2426" s="88" t="str">
        <f>Master!I2492</f>
        <v/>
      </c>
      <c r="J2426" s="88" t="str">
        <f>Master!J2492</f>
        <v>A'CROSS ARTS PTE LTD</v>
      </c>
      <c r="K2426" s="88" t="str">
        <f>Master!K2492</f>
        <v/>
      </c>
      <c r="L2426" s="88" t="str">
        <f>Master!L2492</f>
        <v/>
      </c>
      <c r="M2426" s="88" t="str">
        <f>Master!M2492</f>
        <v/>
      </c>
      <c r="N2426" s="88" t="str">
        <f>Master!N2492</f>
        <v/>
      </c>
      <c r="O2426" s="88" t="str">
        <f>Master!O2492</f>
        <v/>
      </c>
      <c r="P2426" s="88" t="str">
        <f>Master!P2492</f>
        <v/>
      </c>
      <c r="Q2426" s="88" t="str">
        <f>Master!Q2492</f>
        <v/>
      </c>
      <c r="R2426" s="406" t="str">
        <f>Master!R2492</f>
        <v/>
      </c>
      <c r="S2426" s="406">
        <f>Master!S2492</f>
        <v>0</v>
      </c>
      <c r="T2426" s="406" t="str">
        <f>Master!T2492</f>
        <v/>
      </c>
      <c r="U2426" s="406" t="str">
        <f>Master!U2492</f>
        <v/>
      </c>
      <c r="V2426" s="406" t="str">
        <f>Master!V2492</f>
        <v/>
      </c>
      <c r="W2426" s="406" t="str">
        <f>Master!W2492</f>
        <v/>
      </c>
      <c r="X2426" s="406" t="str">
        <f>Master!X2492</f>
        <v/>
      </c>
      <c r="Y2426" s="406" t="str">
        <f>Master!Y2492</f>
        <v/>
      </c>
      <c r="Z2426" s="406" t="str">
        <f>Master!Z2492</f>
        <v/>
      </c>
      <c r="AA2426" s="406" t="str">
        <f>Master!AA2492</f>
        <v/>
      </c>
      <c r="AB2426" s="406" t="str">
        <f>Master!AB2492</f>
        <v/>
      </c>
      <c r="AC2426" s="406" t="str">
        <f>Master!AC2492</f>
        <v/>
      </c>
      <c r="AD2426" s="406" t="str">
        <f>Master!AD2492</f>
        <v/>
      </c>
      <c r="AE2426" s="406" t="str">
        <f>Master!AE2492</f>
        <v/>
      </c>
      <c r="AF2426" s="406" t="str">
        <f>Master!AF2492</f>
        <v/>
      </c>
      <c r="AG2426" s="406" t="str">
        <f>Master!AG2492</f>
        <v/>
      </c>
      <c r="AH2426" s="88" t="str">
        <f>Master!AH2492</f>
        <v/>
      </c>
      <c r="AI2426" s="414" t="str">
        <f>Master!AI2492</f>
        <v/>
      </c>
      <c r="AJ2426" s="406" t="str">
        <f>Master!AJ2492</f>
        <v/>
      </c>
      <c r="AK2426" s="406">
        <f>Master!AK2492</f>
        <v>0</v>
      </c>
      <c r="AL2426" s="88" t="str">
        <f>Master!AL2492</f>
        <v/>
      </c>
      <c r="AM2426" s="416"/>
      <c r="AN2426" s="416"/>
      <c r="AO2426" s="416"/>
      <c r="AP2426" s="416"/>
      <c r="AQ2426" s="416"/>
      <c r="AR2426" s="416">
        <f t="shared" si="10"/>
        <v>0</v>
      </c>
      <c r="AS2426" s="417" t="str">
        <f t="shared" si="11"/>
        <v>#DIV/0!</v>
      </c>
      <c r="AT2426" s="416">
        <f t="shared" si="12"/>
        <v>0</v>
      </c>
      <c r="AU2426" s="417"/>
    </row>
    <row r="2427" hidden="1">
      <c r="A2427" s="88" t="str">
        <f>Master!A2493</f>
        <v>AAR18191</v>
      </c>
      <c r="B2427" s="414" t="str">
        <f>Master!B2493</f>
        <v/>
      </c>
      <c r="C2427" s="414" t="str">
        <f>Master!C2493</f>
        <v/>
      </c>
      <c r="D2427" s="88" t="str">
        <f>Master!D2493</f>
        <v/>
      </c>
      <c r="E2427" s="406" t="str">
        <f>Master!E2493</f>
        <v/>
      </c>
      <c r="F2427" s="406">
        <f>Master!F2493</f>
        <v>0</v>
      </c>
      <c r="G2427" s="88" t="str">
        <f>Master!G2493</f>
        <v/>
      </c>
      <c r="H2427" s="88" t="str">
        <f>Master!H2493</f>
        <v/>
      </c>
      <c r="I2427" s="88" t="str">
        <f>Master!I2493</f>
        <v/>
      </c>
      <c r="J2427" s="88" t="str">
        <f>Master!J2493</f>
        <v>A'CROSS ARTS PTE LTD</v>
      </c>
      <c r="K2427" s="88" t="str">
        <f>Master!K2493</f>
        <v/>
      </c>
      <c r="L2427" s="88" t="str">
        <f>Master!L2493</f>
        <v/>
      </c>
      <c r="M2427" s="88" t="str">
        <f>Master!M2493</f>
        <v/>
      </c>
      <c r="N2427" s="88" t="str">
        <f>Master!N2493</f>
        <v/>
      </c>
      <c r="O2427" s="88" t="str">
        <f>Master!O2493</f>
        <v/>
      </c>
      <c r="P2427" s="88" t="str">
        <f>Master!P2493</f>
        <v/>
      </c>
      <c r="Q2427" s="88" t="str">
        <f>Master!Q2493</f>
        <v/>
      </c>
      <c r="R2427" s="406" t="str">
        <f>Master!R2493</f>
        <v/>
      </c>
      <c r="S2427" s="406">
        <f>Master!S2493</f>
        <v>0</v>
      </c>
      <c r="T2427" s="406" t="str">
        <f>Master!T2493</f>
        <v/>
      </c>
      <c r="U2427" s="406" t="str">
        <f>Master!U2493</f>
        <v/>
      </c>
      <c r="V2427" s="406" t="str">
        <f>Master!V2493</f>
        <v/>
      </c>
      <c r="W2427" s="406" t="str">
        <f>Master!W2493</f>
        <v/>
      </c>
      <c r="X2427" s="406" t="str">
        <f>Master!X2493</f>
        <v/>
      </c>
      <c r="Y2427" s="406" t="str">
        <f>Master!Y2493</f>
        <v/>
      </c>
      <c r="Z2427" s="406" t="str">
        <f>Master!Z2493</f>
        <v/>
      </c>
      <c r="AA2427" s="406" t="str">
        <f>Master!AA2493</f>
        <v/>
      </c>
      <c r="AB2427" s="406" t="str">
        <f>Master!AB2493</f>
        <v/>
      </c>
      <c r="AC2427" s="406" t="str">
        <f>Master!AC2493</f>
        <v/>
      </c>
      <c r="AD2427" s="406" t="str">
        <f>Master!AD2493</f>
        <v/>
      </c>
      <c r="AE2427" s="406" t="str">
        <f>Master!AE2493</f>
        <v/>
      </c>
      <c r="AF2427" s="406" t="str">
        <f>Master!AF2493</f>
        <v/>
      </c>
      <c r="AG2427" s="406" t="str">
        <f>Master!AG2493</f>
        <v/>
      </c>
      <c r="AH2427" s="88" t="str">
        <f>Master!AH2493</f>
        <v/>
      </c>
      <c r="AI2427" s="414" t="str">
        <f>Master!AI2493</f>
        <v/>
      </c>
      <c r="AJ2427" s="406" t="str">
        <f>Master!AJ2493</f>
        <v/>
      </c>
      <c r="AK2427" s="406">
        <f>Master!AK2493</f>
        <v>0</v>
      </c>
      <c r="AL2427" s="88" t="str">
        <f>Master!AL2493</f>
        <v/>
      </c>
      <c r="AM2427" s="416"/>
      <c r="AN2427" s="416"/>
      <c r="AO2427" s="416"/>
      <c r="AP2427" s="416"/>
      <c r="AQ2427" s="416"/>
      <c r="AR2427" s="416">
        <f t="shared" si="10"/>
        <v>0</v>
      </c>
      <c r="AS2427" s="417" t="str">
        <f t="shared" si="11"/>
        <v>#DIV/0!</v>
      </c>
      <c r="AT2427" s="416">
        <f t="shared" si="12"/>
        <v>0</v>
      </c>
      <c r="AU2427" s="417"/>
    </row>
    <row r="2428" hidden="1">
      <c r="A2428" s="88" t="str">
        <f>Master!A2494</f>
        <v>AAR18192</v>
      </c>
      <c r="B2428" s="414" t="str">
        <f>Master!B2494</f>
        <v/>
      </c>
      <c r="C2428" s="414" t="str">
        <f>Master!C2494</f>
        <v/>
      </c>
      <c r="D2428" s="88" t="str">
        <f>Master!D2494</f>
        <v/>
      </c>
      <c r="E2428" s="406" t="str">
        <f>Master!E2494</f>
        <v/>
      </c>
      <c r="F2428" s="406">
        <f>Master!F2494</f>
        <v>0</v>
      </c>
      <c r="G2428" s="88" t="str">
        <f>Master!G2494</f>
        <v/>
      </c>
      <c r="H2428" s="88" t="str">
        <f>Master!H2494</f>
        <v/>
      </c>
      <c r="I2428" s="88" t="str">
        <f>Master!I2494</f>
        <v/>
      </c>
      <c r="J2428" s="88" t="str">
        <f>Master!J2494</f>
        <v>A'CROSS ARTS PTE LTD</v>
      </c>
      <c r="K2428" s="88" t="str">
        <f>Master!K2494</f>
        <v/>
      </c>
      <c r="L2428" s="88" t="str">
        <f>Master!L2494</f>
        <v/>
      </c>
      <c r="M2428" s="88" t="str">
        <f>Master!M2494</f>
        <v/>
      </c>
      <c r="N2428" s="88" t="str">
        <f>Master!N2494</f>
        <v/>
      </c>
      <c r="O2428" s="88" t="str">
        <f>Master!O2494</f>
        <v/>
      </c>
      <c r="P2428" s="88" t="str">
        <f>Master!P2494</f>
        <v/>
      </c>
      <c r="Q2428" s="88" t="str">
        <f>Master!Q2494</f>
        <v/>
      </c>
      <c r="R2428" s="406" t="str">
        <f>Master!R2494</f>
        <v/>
      </c>
      <c r="S2428" s="406">
        <f>Master!S2494</f>
        <v>0</v>
      </c>
      <c r="T2428" s="406" t="str">
        <f>Master!T2494</f>
        <v/>
      </c>
      <c r="U2428" s="406" t="str">
        <f>Master!U2494</f>
        <v/>
      </c>
      <c r="V2428" s="406" t="str">
        <f>Master!V2494</f>
        <v/>
      </c>
      <c r="W2428" s="406" t="str">
        <f>Master!W2494</f>
        <v/>
      </c>
      <c r="X2428" s="406" t="str">
        <f>Master!X2494</f>
        <v/>
      </c>
      <c r="Y2428" s="406" t="str">
        <f>Master!Y2494</f>
        <v/>
      </c>
      <c r="Z2428" s="406" t="str">
        <f>Master!Z2494</f>
        <v/>
      </c>
      <c r="AA2428" s="406" t="str">
        <f>Master!AA2494</f>
        <v/>
      </c>
      <c r="AB2428" s="406" t="str">
        <f>Master!AB2494</f>
        <v/>
      </c>
      <c r="AC2428" s="406" t="str">
        <f>Master!AC2494</f>
        <v/>
      </c>
      <c r="AD2428" s="406" t="str">
        <f>Master!AD2494</f>
        <v/>
      </c>
      <c r="AE2428" s="406" t="str">
        <f>Master!AE2494</f>
        <v/>
      </c>
      <c r="AF2428" s="406" t="str">
        <f>Master!AF2494</f>
        <v/>
      </c>
      <c r="AG2428" s="406" t="str">
        <f>Master!AG2494</f>
        <v/>
      </c>
      <c r="AH2428" s="88" t="str">
        <f>Master!AH2494</f>
        <v/>
      </c>
      <c r="AI2428" s="414" t="str">
        <f>Master!AI2494</f>
        <v/>
      </c>
      <c r="AJ2428" s="406" t="str">
        <f>Master!AJ2494</f>
        <v/>
      </c>
      <c r="AK2428" s="406">
        <f>Master!AK2494</f>
        <v>0</v>
      </c>
      <c r="AL2428" s="88" t="str">
        <f>Master!AL2494</f>
        <v/>
      </c>
      <c r="AM2428" s="416"/>
      <c r="AN2428" s="416"/>
      <c r="AO2428" s="416"/>
      <c r="AP2428" s="416"/>
      <c r="AQ2428" s="416"/>
      <c r="AR2428" s="416">
        <f t="shared" si="10"/>
        <v>0</v>
      </c>
      <c r="AS2428" s="417" t="str">
        <f t="shared" si="11"/>
        <v>#DIV/0!</v>
      </c>
      <c r="AT2428" s="416">
        <f t="shared" si="12"/>
        <v>0</v>
      </c>
      <c r="AU2428" s="417"/>
    </row>
    <row r="2429" hidden="1">
      <c r="A2429" s="88" t="str">
        <f>Master!A2495</f>
        <v>AAR18193</v>
      </c>
      <c r="B2429" s="414" t="str">
        <f>Master!B2495</f>
        <v/>
      </c>
      <c r="C2429" s="414" t="str">
        <f>Master!C2495</f>
        <v/>
      </c>
      <c r="D2429" s="88" t="str">
        <f>Master!D2495</f>
        <v/>
      </c>
      <c r="E2429" s="406" t="str">
        <f>Master!E2495</f>
        <v/>
      </c>
      <c r="F2429" s="406">
        <f>Master!F2495</f>
        <v>0</v>
      </c>
      <c r="G2429" s="88" t="str">
        <f>Master!G2495</f>
        <v/>
      </c>
      <c r="H2429" s="88" t="str">
        <f>Master!H2495</f>
        <v/>
      </c>
      <c r="I2429" s="88" t="str">
        <f>Master!I2495</f>
        <v/>
      </c>
      <c r="J2429" s="88" t="str">
        <f>Master!J2495</f>
        <v>A'CROSS ARTS PTE LTD</v>
      </c>
      <c r="K2429" s="88" t="str">
        <f>Master!K2495</f>
        <v/>
      </c>
      <c r="L2429" s="88" t="str">
        <f>Master!L2495</f>
        <v/>
      </c>
      <c r="M2429" s="88" t="str">
        <f>Master!M2495</f>
        <v/>
      </c>
      <c r="N2429" s="88" t="str">
        <f>Master!N2495</f>
        <v/>
      </c>
      <c r="O2429" s="88" t="str">
        <f>Master!O2495</f>
        <v/>
      </c>
      <c r="P2429" s="88" t="str">
        <f>Master!P2495</f>
        <v/>
      </c>
      <c r="Q2429" s="88" t="str">
        <f>Master!Q2495</f>
        <v/>
      </c>
      <c r="R2429" s="406" t="str">
        <f>Master!R2495</f>
        <v/>
      </c>
      <c r="S2429" s="406">
        <f>Master!S2495</f>
        <v>0</v>
      </c>
      <c r="T2429" s="406" t="str">
        <f>Master!T2495</f>
        <v/>
      </c>
      <c r="U2429" s="406" t="str">
        <f>Master!U2495</f>
        <v/>
      </c>
      <c r="V2429" s="406" t="str">
        <f>Master!V2495</f>
        <v/>
      </c>
      <c r="W2429" s="406" t="str">
        <f>Master!W2495</f>
        <v/>
      </c>
      <c r="X2429" s="406" t="str">
        <f>Master!X2495</f>
        <v/>
      </c>
      <c r="Y2429" s="406" t="str">
        <f>Master!Y2495</f>
        <v/>
      </c>
      <c r="Z2429" s="406" t="str">
        <f>Master!Z2495</f>
        <v/>
      </c>
      <c r="AA2429" s="406" t="str">
        <f>Master!AA2495</f>
        <v/>
      </c>
      <c r="AB2429" s="406" t="str">
        <f>Master!AB2495</f>
        <v/>
      </c>
      <c r="AC2429" s="406" t="str">
        <f>Master!AC2495</f>
        <v/>
      </c>
      <c r="AD2429" s="406" t="str">
        <f>Master!AD2495</f>
        <v/>
      </c>
      <c r="AE2429" s="406" t="str">
        <f>Master!AE2495</f>
        <v/>
      </c>
      <c r="AF2429" s="406" t="str">
        <f>Master!AF2495</f>
        <v/>
      </c>
      <c r="AG2429" s="406" t="str">
        <f>Master!AG2495</f>
        <v/>
      </c>
      <c r="AH2429" s="88" t="str">
        <f>Master!AH2495</f>
        <v/>
      </c>
      <c r="AI2429" s="414" t="str">
        <f>Master!AI2495</f>
        <v/>
      </c>
      <c r="AJ2429" s="406" t="str">
        <f>Master!AJ2495</f>
        <v/>
      </c>
      <c r="AK2429" s="406">
        <f>Master!AK2495</f>
        <v>0</v>
      </c>
      <c r="AL2429" s="88" t="str">
        <f>Master!AL2495</f>
        <v/>
      </c>
      <c r="AM2429" s="416"/>
      <c r="AN2429" s="416"/>
      <c r="AO2429" s="416"/>
      <c r="AP2429" s="416"/>
      <c r="AQ2429" s="416"/>
      <c r="AR2429" s="416">
        <f t="shared" si="10"/>
        <v>0</v>
      </c>
      <c r="AS2429" s="417" t="str">
        <f t="shared" si="11"/>
        <v>#DIV/0!</v>
      </c>
      <c r="AT2429" s="416">
        <f t="shared" si="12"/>
        <v>0</v>
      </c>
      <c r="AU2429" s="417"/>
    </row>
    <row r="2430" hidden="1">
      <c r="A2430" s="88" t="str">
        <f>Master!A2496</f>
        <v>AAR18194</v>
      </c>
      <c r="B2430" s="414" t="str">
        <f>Master!B2496</f>
        <v/>
      </c>
      <c r="C2430" s="414" t="str">
        <f>Master!C2496</f>
        <v/>
      </c>
      <c r="D2430" s="88" t="str">
        <f>Master!D2496</f>
        <v/>
      </c>
      <c r="E2430" s="406" t="str">
        <f>Master!E2496</f>
        <v/>
      </c>
      <c r="F2430" s="406">
        <f>Master!F2496</f>
        <v>0</v>
      </c>
      <c r="G2430" s="88" t="str">
        <f>Master!G2496</f>
        <v/>
      </c>
      <c r="H2430" s="88" t="str">
        <f>Master!H2496</f>
        <v/>
      </c>
      <c r="I2430" s="88" t="str">
        <f>Master!I2496</f>
        <v/>
      </c>
      <c r="J2430" s="88" t="str">
        <f>Master!J2496</f>
        <v>A'CROSS ARTS PTE LTD</v>
      </c>
      <c r="K2430" s="88" t="str">
        <f>Master!K2496</f>
        <v/>
      </c>
      <c r="L2430" s="88" t="str">
        <f>Master!L2496</f>
        <v/>
      </c>
      <c r="M2430" s="88" t="str">
        <f>Master!M2496</f>
        <v/>
      </c>
      <c r="N2430" s="88" t="str">
        <f>Master!N2496</f>
        <v/>
      </c>
      <c r="O2430" s="88" t="str">
        <f>Master!O2496</f>
        <v/>
      </c>
      <c r="P2430" s="88" t="str">
        <f>Master!P2496</f>
        <v/>
      </c>
      <c r="Q2430" s="88" t="str">
        <f>Master!Q2496</f>
        <v/>
      </c>
      <c r="R2430" s="406" t="str">
        <f>Master!R2496</f>
        <v/>
      </c>
      <c r="S2430" s="406">
        <f>Master!S2496</f>
        <v>0</v>
      </c>
      <c r="T2430" s="406" t="str">
        <f>Master!T2496</f>
        <v/>
      </c>
      <c r="U2430" s="406" t="str">
        <f>Master!U2496</f>
        <v/>
      </c>
      <c r="V2430" s="406" t="str">
        <f>Master!V2496</f>
        <v/>
      </c>
      <c r="W2430" s="406" t="str">
        <f>Master!W2496</f>
        <v/>
      </c>
      <c r="X2430" s="406" t="str">
        <f>Master!X2496</f>
        <v/>
      </c>
      <c r="Y2430" s="406" t="str">
        <f>Master!Y2496</f>
        <v/>
      </c>
      <c r="Z2430" s="406" t="str">
        <f>Master!Z2496</f>
        <v/>
      </c>
      <c r="AA2430" s="406" t="str">
        <f>Master!AA2496</f>
        <v/>
      </c>
      <c r="AB2430" s="406" t="str">
        <f>Master!AB2496</f>
        <v/>
      </c>
      <c r="AC2430" s="406" t="str">
        <f>Master!AC2496</f>
        <v/>
      </c>
      <c r="AD2430" s="406" t="str">
        <f>Master!AD2496</f>
        <v/>
      </c>
      <c r="AE2430" s="406" t="str">
        <f>Master!AE2496</f>
        <v/>
      </c>
      <c r="AF2430" s="406" t="str">
        <f>Master!AF2496</f>
        <v/>
      </c>
      <c r="AG2430" s="406" t="str">
        <f>Master!AG2496</f>
        <v/>
      </c>
      <c r="AH2430" s="88" t="str">
        <f>Master!AH2496</f>
        <v/>
      </c>
      <c r="AI2430" s="414" t="str">
        <f>Master!AI2496</f>
        <v/>
      </c>
      <c r="AJ2430" s="406" t="str">
        <f>Master!AJ2496</f>
        <v/>
      </c>
      <c r="AK2430" s="406">
        <f>Master!AK2496</f>
        <v>0</v>
      </c>
      <c r="AL2430" s="88" t="str">
        <f>Master!AL2496</f>
        <v/>
      </c>
      <c r="AM2430" s="416"/>
      <c r="AN2430" s="416"/>
      <c r="AO2430" s="416"/>
      <c r="AP2430" s="416"/>
      <c r="AQ2430" s="416"/>
      <c r="AR2430" s="416">
        <f t="shared" si="10"/>
        <v>0</v>
      </c>
      <c r="AS2430" s="417" t="str">
        <f t="shared" si="11"/>
        <v>#DIV/0!</v>
      </c>
      <c r="AT2430" s="416">
        <f t="shared" si="12"/>
        <v>0</v>
      </c>
      <c r="AU2430" s="417"/>
    </row>
    <row r="2431" hidden="1">
      <c r="A2431" s="88" t="str">
        <f>Master!A2497</f>
        <v>AAR18195</v>
      </c>
      <c r="B2431" s="414" t="str">
        <f>Master!B2497</f>
        <v/>
      </c>
      <c r="C2431" s="414" t="str">
        <f>Master!C2497</f>
        <v/>
      </c>
      <c r="D2431" s="88" t="str">
        <f>Master!D2497</f>
        <v/>
      </c>
      <c r="E2431" s="406" t="str">
        <f>Master!E2497</f>
        <v/>
      </c>
      <c r="F2431" s="406">
        <f>Master!F2497</f>
        <v>0</v>
      </c>
      <c r="G2431" s="88" t="str">
        <f>Master!G2497</f>
        <v/>
      </c>
      <c r="H2431" s="88" t="str">
        <f>Master!H2497</f>
        <v/>
      </c>
      <c r="I2431" s="88" t="str">
        <f>Master!I2497</f>
        <v/>
      </c>
      <c r="J2431" s="88" t="str">
        <f>Master!J2497</f>
        <v>A'CROSS ARTS PTE LTD</v>
      </c>
      <c r="K2431" s="88" t="str">
        <f>Master!K2497</f>
        <v/>
      </c>
      <c r="L2431" s="88" t="str">
        <f>Master!L2497</f>
        <v/>
      </c>
      <c r="M2431" s="88" t="str">
        <f>Master!M2497</f>
        <v/>
      </c>
      <c r="N2431" s="88" t="str">
        <f>Master!N2497</f>
        <v/>
      </c>
      <c r="O2431" s="88" t="str">
        <f>Master!O2497</f>
        <v/>
      </c>
      <c r="P2431" s="88" t="str">
        <f>Master!P2497</f>
        <v/>
      </c>
      <c r="Q2431" s="88" t="str">
        <f>Master!Q2497</f>
        <v/>
      </c>
      <c r="R2431" s="406" t="str">
        <f>Master!R2497</f>
        <v/>
      </c>
      <c r="S2431" s="406">
        <f>Master!S2497</f>
        <v>0</v>
      </c>
      <c r="T2431" s="406" t="str">
        <f>Master!T2497</f>
        <v/>
      </c>
      <c r="U2431" s="406" t="str">
        <f>Master!U2497</f>
        <v/>
      </c>
      <c r="V2431" s="406" t="str">
        <f>Master!V2497</f>
        <v/>
      </c>
      <c r="W2431" s="406" t="str">
        <f>Master!W2497</f>
        <v/>
      </c>
      <c r="X2431" s="406" t="str">
        <f>Master!X2497</f>
        <v/>
      </c>
      <c r="Y2431" s="406" t="str">
        <f>Master!Y2497</f>
        <v/>
      </c>
      <c r="Z2431" s="406" t="str">
        <f>Master!Z2497</f>
        <v/>
      </c>
      <c r="AA2431" s="406" t="str">
        <f>Master!AA2497</f>
        <v/>
      </c>
      <c r="AB2431" s="406" t="str">
        <f>Master!AB2497</f>
        <v/>
      </c>
      <c r="AC2431" s="406" t="str">
        <f>Master!AC2497</f>
        <v/>
      </c>
      <c r="AD2431" s="406" t="str">
        <f>Master!AD2497</f>
        <v/>
      </c>
      <c r="AE2431" s="406" t="str">
        <f>Master!AE2497</f>
        <v/>
      </c>
      <c r="AF2431" s="406" t="str">
        <f>Master!AF2497</f>
        <v/>
      </c>
      <c r="AG2431" s="406" t="str">
        <f>Master!AG2497</f>
        <v/>
      </c>
      <c r="AH2431" s="88" t="str">
        <f>Master!AH2497</f>
        <v/>
      </c>
      <c r="AI2431" s="414" t="str">
        <f>Master!AI2497</f>
        <v/>
      </c>
      <c r="AJ2431" s="406" t="str">
        <f>Master!AJ2497</f>
        <v/>
      </c>
      <c r="AK2431" s="406">
        <f>Master!AK2497</f>
        <v>0</v>
      </c>
      <c r="AL2431" s="88" t="str">
        <f>Master!AL2497</f>
        <v/>
      </c>
      <c r="AM2431" s="416"/>
      <c r="AN2431" s="416"/>
      <c r="AO2431" s="416"/>
      <c r="AP2431" s="416"/>
      <c r="AQ2431" s="416"/>
      <c r="AR2431" s="416">
        <f t="shared" si="10"/>
        <v>0</v>
      </c>
      <c r="AS2431" s="417" t="str">
        <f t="shared" si="11"/>
        <v>#DIV/0!</v>
      </c>
      <c r="AT2431" s="416">
        <f t="shared" si="12"/>
        <v>0</v>
      </c>
      <c r="AU2431" s="417"/>
    </row>
    <row r="2432" hidden="1">
      <c r="A2432" s="88" t="str">
        <f>Master!A2498</f>
        <v>AAR18196</v>
      </c>
      <c r="B2432" s="414" t="str">
        <f>Master!B2498</f>
        <v/>
      </c>
      <c r="C2432" s="414" t="str">
        <f>Master!C2498</f>
        <v/>
      </c>
      <c r="D2432" s="88" t="str">
        <f>Master!D2498</f>
        <v/>
      </c>
      <c r="E2432" s="406" t="str">
        <f>Master!E2498</f>
        <v/>
      </c>
      <c r="F2432" s="406">
        <f>Master!F2498</f>
        <v>0</v>
      </c>
      <c r="G2432" s="88" t="str">
        <f>Master!G2498</f>
        <v/>
      </c>
      <c r="H2432" s="88" t="str">
        <f>Master!H2498</f>
        <v/>
      </c>
      <c r="I2432" s="88" t="str">
        <f>Master!I2498</f>
        <v/>
      </c>
      <c r="J2432" s="88" t="str">
        <f>Master!J2498</f>
        <v>A'CROSS ARTS PTE LTD</v>
      </c>
      <c r="K2432" s="88" t="str">
        <f>Master!K2498</f>
        <v/>
      </c>
      <c r="L2432" s="88" t="str">
        <f>Master!L2498</f>
        <v/>
      </c>
      <c r="M2432" s="88" t="str">
        <f>Master!M2498</f>
        <v/>
      </c>
      <c r="N2432" s="88" t="str">
        <f>Master!N2498</f>
        <v/>
      </c>
      <c r="O2432" s="88" t="str">
        <f>Master!O2498</f>
        <v/>
      </c>
      <c r="P2432" s="88" t="str">
        <f>Master!P2498</f>
        <v/>
      </c>
      <c r="Q2432" s="88" t="str">
        <f>Master!Q2498</f>
        <v/>
      </c>
      <c r="R2432" s="406" t="str">
        <f>Master!R2498</f>
        <v/>
      </c>
      <c r="S2432" s="406">
        <f>Master!S2498</f>
        <v>0</v>
      </c>
      <c r="T2432" s="406" t="str">
        <f>Master!T2498</f>
        <v/>
      </c>
      <c r="U2432" s="406" t="str">
        <f>Master!U2498</f>
        <v/>
      </c>
      <c r="V2432" s="406" t="str">
        <f>Master!V2498</f>
        <v/>
      </c>
      <c r="W2432" s="406" t="str">
        <f>Master!W2498</f>
        <v/>
      </c>
      <c r="X2432" s="406" t="str">
        <f>Master!X2498</f>
        <v/>
      </c>
      <c r="Y2432" s="406" t="str">
        <f>Master!Y2498</f>
        <v/>
      </c>
      <c r="Z2432" s="406" t="str">
        <f>Master!Z2498</f>
        <v/>
      </c>
      <c r="AA2432" s="406" t="str">
        <f>Master!AA2498</f>
        <v/>
      </c>
      <c r="AB2432" s="406" t="str">
        <f>Master!AB2498</f>
        <v/>
      </c>
      <c r="AC2432" s="406" t="str">
        <f>Master!AC2498</f>
        <v/>
      </c>
      <c r="AD2432" s="406" t="str">
        <f>Master!AD2498</f>
        <v/>
      </c>
      <c r="AE2432" s="406" t="str">
        <f>Master!AE2498</f>
        <v/>
      </c>
      <c r="AF2432" s="406" t="str">
        <f>Master!AF2498</f>
        <v/>
      </c>
      <c r="AG2432" s="406" t="str">
        <f>Master!AG2498</f>
        <v/>
      </c>
      <c r="AH2432" s="88" t="str">
        <f>Master!AH2498</f>
        <v/>
      </c>
      <c r="AI2432" s="414" t="str">
        <f>Master!AI2498</f>
        <v/>
      </c>
      <c r="AJ2432" s="406" t="str">
        <f>Master!AJ2498</f>
        <v/>
      </c>
      <c r="AK2432" s="406">
        <f>Master!AK2498</f>
        <v>0</v>
      </c>
      <c r="AL2432" s="88" t="str">
        <f>Master!AL2498</f>
        <v/>
      </c>
      <c r="AM2432" s="416"/>
      <c r="AN2432" s="416"/>
      <c r="AO2432" s="416"/>
      <c r="AP2432" s="416"/>
      <c r="AQ2432" s="416"/>
      <c r="AR2432" s="416">
        <f t="shared" si="10"/>
        <v>0</v>
      </c>
      <c r="AS2432" s="417" t="str">
        <f t="shared" si="11"/>
        <v>#DIV/0!</v>
      </c>
      <c r="AT2432" s="416">
        <f t="shared" si="12"/>
        <v>0</v>
      </c>
      <c r="AU2432" s="417"/>
    </row>
    <row r="2433" hidden="1">
      <c r="A2433" s="88" t="str">
        <f>Master!A2499</f>
        <v>AAR18197</v>
      </c>
      <c r="B2433" s="414" t="str">
        <f>Master!B2499</f>
        <v/>
      </c>
      <c r="C2433" s="414" t="str">
        <f>Master!C2499</f>
        <v/>
      </c>
      <c r="D2433" s="88" t="str">
        <f>Master!D2499</f>
        <v/>
      </c>
      <c r="E2433" s="406" t="str">
        <f>Master!E2499</f>
        <v/>
      </c>
      <c r="F2433" s="406">
        <f>Master!F2499</f>
        <v>0</v>
      </c>
      <c r="G2433" s="88" t="str">
        <f>Master!G2499</f>
        <v/>
      </c>
      <c r="H2433" s="88" t="str">
        <f>Master!H2499</f>
        <v/>
      </c>
      <c r="I2433" s="88" t="str">
        <f>Master!I2499</f>
        <v/>
      </c>
      <c r="J2433" s="88" t="str">
        <f>Master!J2499</f>
        <v>A'CROSS ARTS PTE LTD</v>
      </c>
      <c r="K2433" s="88" t="str">
        <f>Master!K2499</f>
        <v/>
      </c>
      <c r="L2433" s="88" t="str">
        <f>Master!L2499</f>
        <v/>
      </c>
      <c r="M2433" s="88" t="str">
        <f>Master!M2499</f>
        <v/>
      </c>
      <c r="N2433" s="88" t="str">
        <f>Master!N2499</f>
        <v/>
      </c>
      <c r="O2433" s="88" t="str">
        <f>Master!O2499</f>
        <v/>
      </c>
      <c r="P2433" s="88" t="str">
        <f>Master!P2499</f>
        <v/>
      </c>
      <c r="Q2433" s="88" t="str">
        <f>Master!Q2499</f>
        <v/>
      </c>
      <c r="R2433" s="406" t="str">
        <f>Master!R2499</f>
        <v/>
      </c>
      <c r="S2433" s="406">
        <f>Master!S2499</f>
        <v>0</v>
      </c>
      <c r="T2433" s="406" t="str">
        <f>Master!T2499</f>
        <v/>
      </c>
      <c r="U2433" s="406" t="str">
        <f>Master!U2499</f>
        <v/>
      </c>
      <c r="V2433" s="406" t="str">
        <f>Master!V2499</f>
        <v/>
      </c>
      <c r="W2433" s="406" t="str">
        <f>Master!W2499</f>
        <v/>
      </c>
      <c r="X2433" s="406" t="str">
        <f>Master!X2499</f>
        <v/>
      </c>
      <c r="Y2433" s="406" t="str">
        <f>Master!Y2499</f>
        <v/>
      </c>
      <c r="Z2433" s="406" t="str">
        <f>Master!Z2499</f>
        <v/>
      </c>
      <c r="AA2433" s="406" t="str">
        <f>Master!AA2499</f>
        <v/>
      </c>
      <c r="AB2433" s="406" t="str">
        <f>Master!AB2499</f>
        <v/>
      </c>
      <c r="AC2433" s="406" t="str">
        <f>Master!AC2499</f>
        <v/>
      </c>
      <c r="AD2433" s="406" t="str">
        <f>Master!AD2499</f>
        <v/>
      </c>
      <c r="AE2433" s="406" t="str">
        <f>Master!AE2499</f>
        <v/>
      </c>
      <c r="AF2433" s="406" t="str">
        <f>Master!AF2499</f>
        <v/>
      </c>
      <c r="AG2433" s="406" t="str">
        <f>Master!AG2499</f>
        <v/>
      </c>
      <c r="AH2433" s="88" t="str">
        <f>Master!AH2499</f>
        <v/>
      </c>
      <c r="AI2433" s="414" t="str">
        <f>Master!AI2499</f>
        <v/>
      </c>
      <c r="AJ2433" s="406" t="str">
        <f>Master!AJ2499</f>
        <v/>
      </c>
      <c r="AK2433" s="406">
        <f>Master!AK2499</f>
        <v>0</v>
      </c>
      <c r="AL2433" s="88" t="str">
        <f>Master!AL2499</f>
        <v/>
      </c>
      <c r="AM2433" s="416"/>
      <c r="AN2433" s="416"/>
      <c r="AO2433" s="416"/>
      <c r="AP2433" s="416"/>
      <c r="AQ2433" s="416"/>
      <c r="AR2433" s="416">
        <f t="shared" si="10"/>
        <v>0</v>
      </c>
      <c r="AS2433" s="417" t="str">
        <f t="shared" si="11"/>
        <v>#DIV/0!</v>
      </c>
      <c r="AT2433" s="416">
        <f t="shared" si="12"/>
        <v>0</v>
      </c>
      <c r="AU2433" s="417"/>
    </row>
    <row r="2434" hidden="1">
      <c r="A2434" s="88" t="str">
        <f>Master!A2500</f>
        <v>AAR18198</v>
      </c>
      <c r="B2434" s="414" t="str">
        <f>Master!B2500</f>
        <v/>
      </c>
      <c r="C2434" s="414" t="str">
        <f>Master!C2500</f>
        <v/>
      </c>
      <c r="D2434" s="88" t="str">
        <f>Master!D2500</f>
        <v/>
      </c>
      <c r="E2434" s="406" t="str">
        <f>Master!E2500</f>
        <v/>
      </c>
      <c r="F2434" s="406">
        <f>Master!F2500</f>
        <v>0</v>
      </c>
      <c r="G2434" s="88" t="str">
        <f>Master!G2500</f>
        <v/>
      </c>
      <c r="H2434" s="88" t="str">
        <f>Master!H2500</f>
        <v/>
      </c>
      <c r="I2434" s="88" t="str">
        <f>Master!I2500</f>
        <v/>
      </c>
      <c r="J2434" s="88" t="str">
        <f>Master!J2500</f>
        <v>A'CROSS ARTS PTE LTD</v>
      </c>
      <c r="K2434" s="88" t="str">
        <f>Master!K2500</f>
        <v/>
      </c>
      <c r="L2434" s="88" t="str">
        <f>Master!L2500</f>
        <v/>
      </c>
      <c r="M2434" s="88" t="str">
        <f>Master!M2500</f>
        <v/>
      </c>
      <c r="N2434" s="88" t="str">
        <f>Master!N2500</f>
        <v/>
      </c>
      <c r="O2434" s="88" t="str">
        <f>Master!O2500</f>
        <v/>
      </c>
      <c r="P2434" s="88" t="str">
        <f>Master!P2500</f>
        <v/>
      </c>
      <c r="Q2434" s="88" t="str">
        <f>Master!Q2500</f>
        <v/>
      </c>
      <c r="R2434" s="406" t="str">
        <f>Master!R2500</f>
        <v/>
      </c>
      <c r="S2434" s="406">
        <f>Master!S2500</f>
        <v>0</v>
      </c>
      <c r="T2434" s="406" t="str">
        <f>Master!T2500</f>
        <v/>
      </c>
      <c r="U2434" s="406" t="str">
        <f>Master!U2500</f>
        <v/>
      </c>
      <c r="V2434" s="406" t="str">
        <f>Master!V2500</f>
        <v/>
      </c>
      <c r="W2434" s="406" t="str">
        <f>Master!W2500</f>
        <v/>
      </c>
      <c r="X2434" s="406" t="str">
        <f>Master!X2500</f>
        <v/>
      </c>
      <c r="Y2434" s="406" t="str">
        <f>Master!Y2500</f>
        <v/>
      </c>
      <c r="Z2434" s="406" t="str">
        <f>Master!Z2500</f>
        <v/>
      </c>
      <c r="AA2434" s="406" t="str">
        <f>Master!AA2500</f>
        <v/>
      </c>
      <c r="AB2434" s="406" t="str">
        <f>Master!AB2500</f>
        <v/>
      </c>
      <c r="AC2434" s="406" t="str">
        <f>Master!AC2500</f>
        <v/>
      </c>
      <c r="AD2434" s="406" t="str">
        <f>Master!AD2500</f>
        <v/>
      </c>
      <c r="AE2434" s="406" t="str">
        <f>Master!AE2500</f>
        <v/>
      </c>
      <c r="AF2434" s="406" t="str">
        <f>Master!AF2500</f>
        <v/>
      </c>
      <c r="AG2434" s="406" t="str">
        <f>Master!AG2500</f>
        <v/>
      </c>
      <c r="AH2434" s="88" t="str">
        <f>Master!AH2500</f>
        <v/>
      </c>
      <c r="AI2434" s="414" t="str">
        <f>Master!AI2500</f>
        <v/>
      </c>
      <c r="AJ2434" s="406" t="str">
        <f>Master!AJ2500</f>
        <v/>
      </c>
      <c r="AK2434" s="406">
        <f>Master!AK2500</f>
        <v>0</v>
      </c>
      <c r="AL2434" s="88" t="str">
        <f>Master!AL2500</f>
        <v/>
      </c>
      <c r="AM2434" s="416"/>
      <c r="AN2434" s="416"/>
      <c r="AO2434" s="416"/>
      <c r="AP2434" s="416"/>
      <c r="AQ2434" s="416"/>
      <c r="AR2434" s="416">
        <f t="shared" si="10"/>
        <v>0</v>
      </c>
      <c r="AS2434" s="417" t="str">
        <f t="shared" si="11"/>
        <v>#DIV/0!</v>
      </c>
      <c r="AT2434" s="416">
        <f t="shared" si="12"/>
        <v>0</v>
      </c>
      <c r="AU2434" s="417"/>
    </row>
    <row r="2435" hidden="1">
      <c r="A2435" s="88" t="str">
        <f>Master!A2501</f>
        <v>AAR18199</v>
      </c>
      <c r="B2435" s="414" t="str">
        <f>Master!B2501</f>
        <v/>
      </c>
      <c r="C2435" s="414" t="str">
        <f>Master!C2501</f>
        <v/>
      </c>
      <c r="D2435" s="88" t="str">
        <f>Master!D2501</f>
        <v/>
      </c>
      <c r="E2435" s="406" t="str">
        <f>Master!E2501</f>
        <v/>
      </c>
      <c r="F2435" s="406">
        <f>Master!F2501</f>
        <v>0</v>
      </c>
      <c r="G2435" s="88" t="str">
        <f>Master!G2501</f>
        <v/>
      </c>
      <c r="H2435" s="88" t="str">
        <f>Master!H2501</f>
        <v/>
      </c>
      <c r="I2435" s="88" t="str">
        <f>Master!I2501</f>
        <v/>
      </c>
      <c r="J2435" s="88" t="str">
        <f>Master!J2501</f>
        <v>A'CROSS ARTS PTE LTD</v>
      </c>
      <c r="K2435" s="88" t="str">
        <f>Master!K2501</f>
        <v/>
      </c>
      <c r="L2435" s="88" t="str">
        <f>Master!L2501</f>
        <v/>
      </c>
      <c r="M2435" s="88" t="str">
        <f>Master!M2501</f>
        <v/>
      </c>
      <c r="N2435" s="88" t="str">
        <f>Master!N2501</f>
        <v/>
      </c>
      <c r="O2435" s="88" t="str">
        <f>Master!O2501</f>
        <v/>
      </c>
      <c r="P2435" s="88" t="str">
        <f>Master!P2501</f>
        <v/>
      </c>
      <c r="Q2435" s="88" t="str">
        <f>Master!Q2501</f>
        <v/>
      </c>
      <c r="R2435" s="406" t="str">
        <f>Master!R2501</f>
        <v/>
      </c>
      <c r="S2435" s="406">
        <f>Master!S2501</f>
        <v>0</v>
      </c>
      <c r="T2435" s="406" t="str">
        <f>Master!T2501</f>
        <v/>
      </c>
      <c r="U2435" s="406" t="str">
        <f>Master!U2501</f>
        <v/>
      </c>
      <c r="V2435" s="406" t="str">
        <f>Master!V2501</f>
        <v/>
      </c>
      <c r="W2435" s="406" t="str">
        <f>Master!W2501</f>
        <v/>
      </c>
      <c r="X2435" s="406" t="str">
        <f>Master!X2501</f>
        <v/>
      </c>
      <c r="Y2435" s="406" t="str">
        <f>Master!Y2501</f>
        <v/>
      </c>
      <c r="Z2435" s="406" t="str">
        <f>Master!Z2501</f>
        <v/>
      </c>
      <c r="AA2435" s="406" t="str">
        <f>Master!AA2501</f>
        <v/>
      </c>
      <c r="AB2435" s="406" t="str">
        <f>Master!AB2501</f>
        <v/>
      </c>
      <c r="AC2435" s="406" t="str">
        <f>Master!AC2501</f>
        <v/>
      </c>
      <c r="AD2435" s="406" t="str">
        <f>Master!AD2501</f>
        <v/>
      </c>
      <c r="AE2435" s="406" t="str">
        <f>Master!AE2501</f>
        <v/>
      </c>
      <c r="AF2435" s="406" t="str">
        <f>Master!AF2501</f>
        <v/>
      </c>
      <c r="AG2435" s="406" t="str">
        <f>Master!AG2501</f>
        <v/>
      </c>
      <c r="AH2435" s="88" t="str">
        <f>Master!AH2501</f>
        <v/>
      </c>
      <c r="AI2435" s="414" t="str">
        <f>Master!AI2501</f>
        <v/>
      </c>
      <c r="AJ2435" s="406" t="str">
        <f>Master!AJ2501</f>
        <v/>
      </c>
      <c r="AK2435" s="406">
        <f>Master!AK2501</f>
        <v>0</v>
      </c>
      <c r="AL2435" s="88" t="str">
        <f>Master!AL2501</f>
        <v/>
      </c>
      <c r="AM2435" s="416"/>
      <c r="AN2435" s="416"/>
      <c r="AO2435" s="416"/>
      <c r="AP2435" s="416"/>
      <c r="AQ2435" s="416"/>
      <c r="AR2435" s="416">
        <f t="shared" si="10"/>
        <v>0</v>
      </c>
      <c r="AS2435" s="417" t="str">
        <f t="shared" si="11"/>
        <v>#DIV/0!</v>
      </c>
      <c r="AT2435" s="416">
        <f t="shared" si="12"/>
        <v>0</v>
      </c>
      <c r="AU2435" s="417"/>
    </row>
    <row r="2436" hidden="1">
      <c r="A2436" s="88" t="str">
        <f>Master!A2502</f>
        <v>AAR18200</v>
      </c>
      <c r="B2436" s="414" t="str">
        <f>Master!B2502</f>
        <v/>
      </c>
      <c r="C2436" s="414" t="str">
        <f>Master!C2502</f>
        <v/>
      </c>
      <c r="D2436" s="88" t="str">
        <f>Master!D2502</f>
        <v/>
      </c>
      <c r="E2436" s="406" t="str">
        <f>Master!E2502</f>
        <v/>
      </c>
      <c r="F2436" s="406">
        <f>Master!F2502</f>
        <v>0</v>
      </c>
      <c r="G2436" s="88" t="str">
        <f>Master!G2502</f>
        <v/>
      </c>
      <c r="H2436" s="88" t="str">
        <f>Master!H2502</f>
        <v/>
      </c>
      <c r="I2436" s="88" t="str">
        <f>Master!I2502</f>
        <v/>
      </c>
      <c r="J2436" s="88" t="str">
        <f>Master!J2502</f>
        <v>A'CROSS ARTS PTE LTD</v>
      </c>
      <c r="K2436" s="88" t="str">
        <f>Master!K2502</f>
        <v/>
      </c>
      <c r="L2436" s="88" t="str">
        <f>Master!L2502</f>
        <v/>
      </c>
      <c r="M2436" s="88" t="str">
        <f>Master!M2502</f>
        <v/>
      </c>
      <c r="N2436" s="88" t="str">
        <f>Master!N2502</f>
        <v/>
      </c>
      <c r="O2436" s="88" t="str">
        <f>Master!O2502</f>
        <v/>
      </c>
      <c r="P2436" s="88" t="str">
        <f>Master!P2502</f>
        <v/>
      </c>
      <c r="Q2436" s="88" t="str">
        <f>Master!Q2502</f>
        <v/>
      </c>
      <c r="R2436" s="406" t="str">
        <f>Master!R2502</f>
        <v/>
      </c>
      <c r="S2436" s="406">
        <f>Master!S2502</f>
        <v>0</v>
      </c>
      <c r="T2436" s="406" t="str">
        <f>Master!T2502</f>
        <v/>
      </c>
      <c r="U2436" s="406" t="str">
        <f>Master!U2502</f>
        <v/>
      </c>
      <c r="V2436" s="406" t="str">
        <f>Master!V2502</f>
        <v/>
      </c>
      <c r="W2436" s="406" t="str">
        <f>Master!W2502</f>
        <v/>
      </c>
      <c r="X2436" s="406" t="str">
        <f>Master!X2502</f>
        <v/>
      </c>
      <c r="Y2436" s="406" t="str">
        <f>Master!Y2502</f>
        <v/>
      </c>
      <c r="Z2436" s="406" t="str">
        <f>Master!Z2502</f>
        <v/>
      </c>
      <c r="AA2436" s="406" t="str">
        <f>Master!AA2502</f>
        <v/>
      </c>
      <c r="AB2436" s="406" t="str">
        <f>Master!AB2502</f>
        <v/>
      </c>
      <c r="AC2436" s="406" t="str">
        <f>Master!AC2502</f>
        <v/>
      </c>
      <c r="AD2436" s="406" t="str">
        <f>Master!AD2502</f>
        <v/>
      </c>
      <c r="AE2436" s="406" t="str">
        <f>Master!AE2502</f>
        <v/>
      </c>
      <c r="AF2436" s="406" t="str">
        <f>Master!AF2502</f>
        <v/>
      </c>
      <c r="AG2436" s="406" t="str">
        <f>Master!AG2502</f>
        <v/>
      </c>
      <c r="AH2436" s="88" t="str">
        <f>Master!AH2502</f>
        <v/>
      </c>
      <c r="AI2436" s="414" t="str">
        <f>Master!AI2502</f>
        <v/>
      </c>
      <c r="AJ2436" s="406" t="str">
        <f>Master!AJ2502</f>
        <v/>
      </c>
      <c r="AK2436" s="406">
        <f>Master!AK2502</f>
        <v>0</v>
      </c>
      <c r="AL2436" s="88" t="str">
        <f>Master!AL2502</f>
        <v/>
      </c>
      <c r="AM2436" s="416"/>
      <c r="AN2436" s="416"/>
      <c r="AO2436" s="416"/>
      <c r="AP2436" s="416"/>
      <c r="AQ2436" s="416"/>
      <c r="AR2436" s="416">
        <f t="shared" si="10"/>
        <v>0</v>
      </c>
      <c r="AS2436" s="417" t="str">
        <f t="shared" si="11"/>
        <v>#DIV/0!</v>
      </c>
      <c r="AT2436" s="416">
        <f t="shared" si="12"/>
        <v>0</v>
      </c>
      <c r="AU2436" s="417"/>
    </row>
    <row r="2437" hidden="1">
      <c r="A2437" s="88" t="str">
        <f>Master!A2503</f>
        <v>ADA18001</v>
      </c>
      <c r="B2437" s="414" t="str">
        <f>Master!B2503</f>
        <v/>
      </c>
      <c r="C2437" s="414" t="str">
        <f>Master!C2503</f>
        <v/>
      </c>
      <c r="D2437" s="88" t="str">
        <f>Master!D2503</f>
        <v/>
      </c>
      <c r="E2437" s="406" t="str">
        <f>Master!E2503</f>
        <v/>
      </c>
      <c r="F2437" s="406">
        <f>Master!F2503</f>
        <v>0</v>
      </c>
      <c r="G2437" s="88" t="str">
        <f>Master!G2503</f>
        <v/>
      </c>
      <c r="H2437" s="88" t="str">
        <f>Master!H2503</f>
        <v/>
      </c>
      <c r="I2437" s="88" t="str">
        <f>Master!I2503</f>
        <v/>
      </c>
      <c r="J2437" s="88" t="str">
        <f>Master!J2503</f>
        <v>A'CROSS DANCE PTE LTD</v>
      </c>
      <c r="K2437" s="88" t="str">
        <f>Master!K2503</f>
        <v>A'CROSS DANCE PTE LTD</v>
      </c>
      <c r="L2437" s="88" t="str">
        <f>Master!L2503</f>
        <v>LOUIS</v>
      </c>
      <c r="M2437" s="88" t="str">
        <f>Master!M2503</f>
        <v>Anchor Green Pri</v>
      </c>
      <c r="N2437" s="88" t="str">
        <f>Master!N2503</f>
        <v>NORTH</v>
      </c>
      <c r="O2437" s="88" t="str">
        <f>Master!O2503</f>
        <v>P3 Modular Dance and Modern Dance Club</v>
      </c>
      <c r="P2437" s="88" t="str">
        <f>Master!P2503</f>
        <v>PER HR</v>
      </c>
      <c r="Q2437" s="88" t="str">
        <f>Master!Q2503</f>
        <v/>
      </c>
      <c r="R2437" s="406" t="str">
        <f>Master!R2503</f>
        <v>JAN</v>
      </c>
      <c r="S2437" s="406">
        <f>Master!S2503</f>
        <v>0</v>
      </c>
      <c r="T2437" s="406" t="str">
        <f>Master!T2503</f>
        <v/>
      </c>
      <c r="U2437" s="406" t="str">
        <f>Master!U2503</f>
        <v/>
      </c>
      <c r="V2437" s="406" t="str">
        <f>Master!V2503</f>
        <v/>
      </c>
      <c r="W2437" s="406" t="str">
        <f>Master!W2503</f>
        <v/>
      </c>
      <c r="X2437" s="406" t="str">
        <f>Master!X2503</f>
        <v/>
      </c>
      <c r="Y2437" s="406" t="str">
        <f>Master!Y2503</f>
        <v/>
      </c>
      <c r="Z2437" s="406" t="str">
        <f>Master!Z2503</f>
        <v/>
      </c>
      <c r="AA2437" s="406" t="str">
        <f>Master!AA2503</f>
        <v/>
      </c>
      <c r="AB2437" s="406" t="str">
        <f>Master!AB2503</f>
        <v/>
      </c>
      <c r="AC2437" s="406" t="str">
        <f>Master!AC2503</f>
        <v/>
      </c>
      <c r="AD2437" s="406" t="str">
        <f>Master!AD2503</f>
        <v/>
      </c>
      <c r="AE2437" s="406" t="str">
        <f>Master!AE2503</f>
        <v/>
      </c>
      <c r="AF2437" s="406" t="str">
        <f>Master!AF2503</f>
        <v/>
      </c>
      <c r="AG2437" s="406" t="str">
        <f>Master!AG2503</f>
        <v/>
      </c>
      <c r="AH2437" s="88" t="str">
        <f>Master!AH2503</f>
        <v/>
      </c>
      <c r="AI2437" s="414" t="str">
        <f>Master!AI2503</f>
        <v/>
      </c>
      <c r="AJ2437" s="406" t="str">
        <f>Master!AJ2503</f>
        <v/>
      </c>
      <c r="AK2437" s="406">
        <f>Master!AK2503</f>
        <v>0</v>
      </c>
      <c r="AL2437" s="88" t="str">
        <f>Master!AL2503</f>
        <v/>
      </c>
      <c r="AM2437" s="416">
        <f>270+270+720+270+840+990+180+90+720</f>
        <v>4350</v>
      </c>
      <c r="AN2437" s="416"/>
      <c r="AO2437" s="416"/>
      <c r="AP2437" s="416"/>
      <c r="AQ2437" s="416"/>
      <c r="AR2437" s="416">
        <f t="shared" si="10"/>
        <v>4350</v>
      </c>
      <c r="AS2437" s="417" t="str">
        <f t="shared" si="11"/>
        <v>#DIV/0!</v>
      </c>
      <c r="AT2437" s="416">
        <f t="shared" si="12"/>
        <v>-4350</v>
      </c>
      <c r="AU2437" s="417"/>
    </row>
    <row r="2438" hidden="1">
      <c r="A2438" s="88" t="str">
        <f>Master!A2504</f>
        <v>ADA18001_Jan</v>
      </c>
      <c r="B2438" s="88" t="str">
        <f>Master!B2504</f>
        <v>INVADA1803001</v>
      </c>
      <c r="C2438" s="414">
        <f>Master!C2504</f>
        <v>43172</v>
      </c>
      <c r="D2438" s="88">
        <f>Master!D2504</f>
        <v>18</v>
      </c>
      <c r="E2438" s="406">
        <f>Master!E2504</f>
        <v>80</v>
      </c>
      <c r="F2438" s="406">
        <f>Master!F2504</f>
        <v>1440</v>
      </c>
      <c r="G2438" s="88" t="str">
        <f>Master!G2504</f>
        <v>Y</v>
      </c>
      <c r="H2438" s="88" t="str">
        <f>Master!H2504</f>
        <v/>
      </c>
      <c r="I2438" s="88" t="str">
        <f>Master!I2504</f>
        <v/>
      </c>
      <c r="J2438" s="88" t="str">
        <f>Master!J2504</f>
        <v>A'CROSS DANCE PTE LTD</v>
      </c>
      <c r="K2438" s="88" t="str">
        <f>Master!K2504</f>
        <v>A'CROSS DANCE PTE LTD</v>
      </c>
      <c r="L2438" s="88" t="str">
        <f>Master!L2504</f>
        <v>LOUIS</v>
      </c>
      <c r="M2438" s="88" t="str">
        <f>Master!M2504</f>
        <v>Anchor Green Pri</v>
      </c>
      <c r="N2438" s="88" t="str">
        <f>Master!N2504</f>
        <v>NORTH</v>
      </c>
      <c r="O2438" s="88" t="str">
        <f>Master!O2504</f>
        <v>Jan</v>
      </c>
      <c r="P2438" s="88" t="str">
        <f>Master!P2504</f>
        <v>PER HR</v>
      </c>
      <c r="Q2438" s="88" t="str">
        <f>Master!Q2504</f>
        <v/>
      </c>
      <c r="R2438" s="406" t="str">
        <f>Master!R2504</f>
        <v>JAN</v>
      </c>
      <c r="S2438" s="406">
        <f>Master!S2504</f>
        <v>1440</v>
      </c>
      <c r="T2438" s="406">
        <f>Master!T2504</f>
        <v>1440</v>
      </c>
      <c r="U2438" s="406" t="str">
        <f>Master!U2504</f>
        <v/>
      </c>
      <c r="V2438" s="406" t="str">
        <f>Master!V2504</f>
        <v/>
      </c>
      <c r="W2438" s="406" t="str">
        <f>Master!W2504</f>
        <v/>
      </c>
      <c r="X2438" s="406" t="str">
        <f>Master!X2504</f>
        <v/>
      </c>
      <c r="Y2438" s="406" t="str">
        <f>Master!Y2504</f>
        <v/>
      </c>
      <c r="Z2438" s="406" t="str">
        <f>Master!Z2504</f>
        <v/>
      </c>
      <c r="AA2438" s="406" t="str">
        <f>Master!AA2504</f>
        <v/>
      </c>
      <c r="AB2438" s="406" t="str">
        <f>Master!AB2504</f>
        <v/>
      </c>
      <c r="AC2438" s="406" t="str">
        <f>Master!AC2504</f>
        <v/>
      </c>
      <c r="AD2438" s="406" t="str">
        <f>Master!AD2504</f>
        <v/>
      </c>
      <c r="AE2438" s="406" t="str">
        <f>Master!AE2504</f>
        <v/>
      </c>
      <c r="AF2438" s="406" t="str">
        <f>Master!AF2504</f>
        <v/>
      </c>
      <c r="AG2438" s="406" t="str">
        <f>Master!AG2504</f>
        <v/>
      </c>
      <c r="AH2438" s="88">
        <f>Master!AH2504</f>
        <v>5003363726</v>
      </c>
      <c r="AI2438" s="88" t="str">
        <f>Master!AI2504</f>
        <v>29.03.18</v>
      </c>
      <c r="AJ2438" s="406">
        <f>Master!AJ2504</f>
        <v>1440</v>
      </c>
      <c r="AK2438" s="406">
        <f>Master!AK2504</f>
        <v>0</v>
      </c>
      <c r="AL2438" s="88" t="str">
        <f>Master!AL2504</f>
        <v/>
      </c>
      <c r="AM2438" s="416"/>
      <c r="AN2438" s="416"/>
      <c r="AO2438" s="416"/>
      <c r="AP2438" s="416"/>
      <c r="AQ2438" s="416"/>
      <c r="AR2438" s="416">
        <f t="shared" si="10"/>
        <v>0</v>
      </c>
      <c r="AS2438" s="417">
        <f t="shared" si="11"/>
        <v>0</v>
      </c>
      <c r="AT2438" s="416">
        <f t="shared" si="12"/>
        <v>1440</v>
      </c>
      <c r="AU2438" s="417"/>
    </row>
    <row r="2439" hidden="1">
      <c r="A2439" s="88" t="str">
        <f>Master!A2505</f>
        <v>ADA18001_Feb</v>
      </c>
      <c r="B2439" s="88" t="str">
        <f>Master!B2505</f>
        <v>INVADA1803002</v>
      </c>
      <c r="C2439" s="414">
        <f>Master!C2505</f>
        <v>43172</v>
      </c>
      <c r="D2439" s="88">
        <f>Master!D2505</f>
        <v>16.5</v>
      </c>
      <c r="E2439" s="406">
        <f>Master!E2505</f>
        <v>80</v>
      </c>
      <c r="F2439" s="406">
        <f>Master!F2505</f>
        <v>1320</v>
      </c>
      <c r="G2439" s="88" t="str">
        <f>Master!G2505</f>
        <v>Y</v>
      </c>
      <c r="H2439" s="88" t="str">
        <f>Master!H2505</f>
        <v/>
      </c>
      <c r="I2439" s="88" t="str">
        <f>Master!I2505</f>
        <v/>
      </c>
      <c r="J2439" s="88" t="str">
        <f>Master!J2505</f>
        <v>A'CROSS DANCE PTE LTD</v>
      </c>
      <c r="K2439" s="88" t="str">
        <f>Master!K2505</f>
        <v>A'CROSS DANCE PTE LTD</v>
      </c>
      <c r="L2439" s="88" t="str">
        <f>Master!L2505</f>
        <v>LOUIS</v>
      </c>
      <c r="M2439" s="88" t="str">
        <f>Master!M2505</f>
        <v>Anchor Green Pri</v>
      </c>
      <c r="N2439" s="88" t="str">
        <f>Master!N2505</f>
        <v>NORTH</v>
      </c>
      <c r="O2439" s="88" t="str">
        <f>Master!O2505</f>
        <v>Feb</v>
      </c>
      <c r="P2439" s="88" t="str">
        <f>Master!P2505</f>
        <v>PER HR</v>
      </c>
      <c r="Q2439" s="88" t="str">
        <f>Master!Q2505</f>
        <v/>
      </c>
      <c r="R2439" s="406" t="str">
        <f>Master!R2505</f>
        <v>JAN</v>
      </c>
      <c r="S2439" s="406">
        <f>Master!S2505</f>
        <v>1320</v>
      </c>
      <c r="T2439" s="406" t="str">
        <f>Master!T2505</f>
        <v/>
      </c>
      <c r="U2439" s="406">
        <f>Master!U2505</f>
        <v>1320</v>
      </c>
      <c r="V2439" s="406" t="str">
        <f>Master!V2505</f>
        <v/>
      </c>
      <c r="W2439" s="406" t="str">
        <f>Master!W2505</f>
        <v/>
      </c>
      <c r="X2439" s="406" t="str">
        <f>Master!X2505</f>
        <v/>
      </c>
      <c r="Y2439" s="406" t="str">
        <f>Master!Y2505</f>
        <v/>
      </c>
      <c r="Z2439" s="406" t="str">
        <f>Master!Z2505</f>
        <v/>
      </c>
      <c r="AA2439" s="406" t="str">
        <f>Master!AA2505</f>
        <v/>
      </c>
      <c r="AB2439" s="406" t="str">
        <f>Master!AB2505</f>
        <v/>
      </c>
      <c r="AC2439" s="406" t="str">
        <f>Master!AC2505</f>
        <v/>
      </c>
      <c r="AD2439" s="406" t="str">
        <f>Master!AD2505</f>
        <v/>
      </c>
      <c r="AE2439" s="406" t="str">
        <f>Master!AE2505</f>
        <v/>
      </c>
      <c r="AF2439" s="406" t="str">
        <f>Master!AF2505</f>
        <v/>
      </c>
      <c r="AG2439" s="406" t="str">
        <f>Master!AG2505</f>
        <v/>
      </c>
      <c r="AH2439" s="88">
        <f>Master!AH2505</f>
        <v>5003363726</v>
      </c>
      <c r="AI2439" s="88" t="str">
        <f>Master!AI2505</f>
        <v>29.03.18</v>
      </c>
      <c r="AJ2439" s="406">
        <f>Master!AJ2505</f>
        <v>1320</v>
      </c>
      <c r="AK2439" s="406">
        <f>Master!AK2505</f>
        <v>0</v>
      </c>
      <c r="AL2439" s="88" t="str">
        <f>Master!AL2505</f>
        <v/>
      </c>
      <c r="AM2439" s="416"/>
      <c r="AN2439" s="416"/>
      <c r="AO2439" s="416"/>
      <c r="AP2439" s="416"/>
      <c r="AQ2439" s="416"/>
      <c r="AR2439" s="416">
        <f t="shared" si="10"/>
        <v>0</v>
      </c>
      <c r="AS2439" s="417">
        <f t="shared" si="11"/>
        <v>0</v>
      </c>
      <c r="AT2439" s="416">
        <f t="shared" si="12"/>
        <v>1320</v>
      </c>
      <c r="AU2439" s="417"/>
    </row>
    <row r="2440" hidden="1">
      <c r="A2440" s="88" t="str">
        <f>Master!A2506</f>
        <v>ADA18001_Mar</v>
      </c>
      <c r="B2440" s="88" t="str">
        <f>Master!B2506</f>
        <v>INVADA1804001</v>
      </c>
      <c r="C2440" s="414">
        <f>Master!C2506</f>
        <v>43196</v>
      </c>
      <c r="D2440" s="88">
        <f>Master!D2506</f>
        <v>16</v>
      </c>
      <c r="E2440" s="406">
        <f>Master!E2506</f>
        <v>80</v>
      </c>
      <c r="F2440" s="406">
        <f>Master!F2506</f>
        <v>1280</v>
      </c>
      <c r="G2440" s="88" t="str">
        <f>Master!G2506</f>
        <v>Y</v>
      </c>
      <c r="H2440" s="88" t="str">
        <f>Master!H2506</f>
        <v/>
      </c>
      <c r="I2440" s="88" t="str">
        <f>Master!I2506</f>
        <v/>
      </c>
      <c r="J2440" s="88" t="str">
        <f>Master!J2506</f>
        <v>A'CROSS DANCE PTE LTD</v>
      </c>
      <c r="K2440" s="88" t="str">
        <f>Master!K2506</f>
        <v>A'CROSS DANCE PTE LTD</v>
      </c>
      <c r="L2440" s="88" t="str">
        <f>Master!L2506</f>
        <v>LOUIS</v>
      </c>
      <c r="M2440" s="88" t="str">
        <f>Master!M2506</f>
        <v>Anchor Green Pri</v>
      </c>
      <c r="N2440" s="88" t="str">
        <f>Master!N2506</f>
        <v>NORTH</v>
      </c>
      <c r="O2440" s="88" t="str">
        <f>Master!O2506</f>
        <v>Mar</v>
      </c>
      <c r="P2440" s="88" t="str">
        <f>Master!P2506</f>
        <v>PER HR</v>
      </c>
      <c r="Q2440" s="88" t="str">
        <f>Master!Q2506</f>
        <v/>
      </c>
      <c r="R2440" s="406" t="str">
        <f>Master!R2506</f>
        <v>JAN</v>
      </c>
      <c r="S2440" s="406">
        <f>Master!S2506</f>
        <v>1280</v>
      </c>
      <c r="T2440" s="406" t="str">
        <f>Master!T2506</f>
        <v/>
      </c>
      <c r="U2440" s="406" t="str">
        <f>Master!U2506</f>
        <v/>
      </c>
      <c r="V2440" s="406">
        <f>Master!V2506</f>
        <v>1280</v>
      </c>
      <c r="W2440" s="406" t="str">
        <f>Master!W2506</f>
        <v/>
      </c>
      <c r="X2440" s="406" t="str">
        <f>Master!X2506</f>
        <v/>
      </c>
      <c r="Y2440" s="406" t="str">
        <f>Master!Y2506</f>
        <v/>
      </c>
      <c r="Z2440" s="406" t="str">
        <f>Master!Z2506</f>
        <v/>
      </c>
      <c r="AA2440" s="406" t="str">
        <f>Master!AA2506</f>
        <v/>
      </c>
      <c r="AB2440" s="406" t="str">
        <f>Master!AB2506</f>
        <v/>
      </c>
      <c r="AC2440" s="406" t="str">
        <f>Master!AC2506</f>
        <v/>
      </c>
      <c r="AD2440" s="406" t="str">
        <f>Master!AD2506</f>
        <v/>
      </c>
      <c r="AE2440" s="406" t="str">
        <f>Master!AE2506</f>
        <v/>
      </c>
      <c r="AF2440" s="406" t="str">
        <f>Master!AF2506</f>
        <v/>
      </c>
      <c r="AG2440" s="406" t="str">
        <f>Master!AG2506</f>
        <v/>
      </c>
      <c r="AH2440" s="88">
        <f>Master!AH2506</f>
        <v>5003373966</v>
      </c>
      <c r="AI2440" s="88" t="str">
        <f>Master!AI2506</f>
        <v>04.05.18</v>
      </c>
      <c r="AJ2440" s="406">
        <f>Master!AJ2506</f>
        <v>1280</v>
      </c>
      <c r="AK2440" s="406">
        <f>Master!AK2506</f>
        <v>0</v>
      </c>
      <c r="AL2440" s="88" t="str">
        <f>Master!AL2506</f>
        <v/>
      </c>
      <c r="AM2440" s="416"/>
      <c r="AN2440" s="416"/>
      <c r="AO2440" s="416"/>
      <c r="AP2440" s="416"/>
      <c r="AQ2440" s="416"/>
      <c r="AR2440" s="416">
        <f t="shared" si="10"/>
        <v>0</v>
      </c>
      <c r="AS2440" s="417">
        <f t="shared" si="11"/>
        <v>0</v>
      </c>
      <c r="AT2440" s="416">
        <f t="shared" si="12"/>
        <v>1280</v>
      </c>
      <c r="AU2440" s="417"/>
    </row>
    <row r="2441" hidden="1">
      <c r="A2441" s="88" t="str">
        <f>Master!A2507</f>
        <v>ADA18001_Apr</v>
      </c>
      <c r="B2441" s="88" t="str">
        <f>Master!B2507</f>
        <v>INVADA1805002</v>
      </c>
      <c r="C2441" s="414">
        <f>Master!C2507</f>
        <v>43208</v>
      </c>
      <c r="D2441" s="88">
        <f>Master!D2507</f>
        <v>21</v>
      </c>
      <c r="E2441" s="406">
        <f>Master!E2507</f>
        <v>80</v>
      </c>
      <c r="F2441" s="406">
        <f>Master!F2507</f>
        <v>1680</v>
      </c>
      <c r="G2441" s="88" t="str">
        <f>Master!G2507</f>
        <v>Y</v>
      </c>
      <c r="H2441" s="88" t="str">
        <f>Master!H2507</f>
        <v/>
      </c>
      <c r="I2441" s="88" t="str">
        <f>Master!I2507</f>
        <v/>
      </c>
      <c r="J2441" s="88" t="str">
        <f>Master!J2507</f>
        <v>A'CROSS DANCE PTE LTD</v>
      </c>
      <c r="K2441" s="88" t="str">
        <f>Master!K2507</f>
        <v>A'CROSS DANCE PTE LTD</v>
      </c>
      <c r="L2441" s="88" t="str">
        <f>Master!L2507</f>
        <v>LOUIS</v>
      </c>
      <c r="M2441" s="88" t="str">
        <f>Master!M2507</f>
        <v>Anchor Green Pri</v>
      </c>
      <c r="N2441" s="88" t="str">
        <f>Master!N2507</f>
        <v>NORTH</v>
      </c>
      <c r="O2441" s="88" t="str">
        <f>Master!O2507</f>
        <v>Apr</v>
      </c>
      <c r="P2441" s="88" t="str">
        <f>Master!P2507</f>
        <v>PER HR</v>
      </c>
      <c r="Q2441" s="88" t="str">
        <f>Master!Q2507</f>
        <v/>
      </c>
      <c r="R2441" s="406" t="str">
        <f>Master!R2507</f>
        <v>JAN</v>
      </c>
      <c r="S2441" s="406">
        <f>Master!S2507</f>
        <v>1680</v>
      </c>
      <c r="T2441" s="406" t="str">
        <f>Master!T2507</f>
        <v/>
      </c>
      <c r="U2441" s="406" t="str">
        <f>Master!U2507</f>
        <v/>
      </c>
      <c r="V2441" s="406" t="str">
        <f>Master!V2507</f>
        <v/>
      </c>
      <c r="W2441" s="406" t="str">
        <f>Master!W2507</f>
        <v/>
      </c>
      <c r="X2441" s="406">
        <f>Master!X2507</f>
        <v>1680</v>
      </c>
      <c r="Y2441" s="406" t="str">
        <f>Master!Y2507</f>
        <v/>
      </c>
      <c r="Z2441" s="406" t="str">
        <f>Master!Z2507</f>
        <v/>
      </c>
      <c r="AA2441" s="406" t="str">
        <f>Master!AA2507</f>
        <v/>
      </c>
      <c r="AB2441" s="406" t="str">
        <f>Master!AB2507</f>
        <v/>
      </c>
      <c r="AC2441" s="406" t="str">
        <f>Master!AC2507</f>
        <v/>
      </c>
      <c r="AD2441" s="406" t="str">
        <f>Master!AD2507</f>
        <v/>
      </c>
      <c r="AE2441" s="406" t="str">
        <f>Master!AE2507</f>
        <v/>
      </c>
      <c r="AF2441" s="406" t="str">
        <f>Master!AF2507</f>
        <v/>
      </c>
      <c r="AG2441" s="406" t="str">
        <f>Master!AG2507</f>
        <v/>
      </c>
      <c r="AH2441" s="88">
        <f>Master!AH2507</f>
        <v>5003392852</v>
      </c>
      <c r="AI2441" s="88" t="str">
        <f>Master!AI2507</f>
        <v>11.06.18</v>
      </c>
      <c r="AJ2441" s="406">
        <f>Master!AJ2507</f>
        <v>1680</v>
      </c>
      <c r="AK2441" s="406">
        <f>Master!AK2507</f>
        <v>0</v>
      </c>
      <c r="AL2441" s="88" t="str">
        <f>Master!AL2507</f>
        <v/>
      </c>
      <c r="AM2441" s="416"/>
      <c r="AN2441" s="416"/>
      <c r="AO2441" s="416"/>
      <c r="AP2441" s="416"/>
      <c r="AQ2441" s="416"/>
      <c r="AR2441" s="416">
        <f t="shared" si="10"/>
        <v>0</v>
      </c>
      <c r="AS2441" s="417">
        <f t="shared" si="11"/>
        <v>0</v>
      </c>
      <c r="AT2441" s="416">
        <f t="shared" si="12"/>
        <v>1680</v>
      </c>
      <c r="AU2441" s="417"/>
    </row>
    <row r="2442" hidden="1">
      <c r="A2442" s="88" t="str">
        <f>Master!A2508</f>
        <v>ADA18001_May</v>
      </c>
      <c r="B2442" s="88" t="str">
        <f>Master!B2508</f>
        <v>INVADA1806001</v>
      </c>
      <c r="C2442" s="414">
        <f>Master!C2508</f>
        <v>43257</v>
      </c>
      <c r="D2442" s="88">
        <f>Master!D2508</f>
        <v>6</v>
      </c>
      <c r="E2442" s="406">
        <f>Master!E2508</f>
        <v>80</v>
      </c>
      <c r="F2442" s="406">
        <f>Master!F2508</f>
        <v>480</v>
      </c>
      <c r="G2442" s="88" t="str">
        <f>Master!G2508</f>
        <v>Y</v>
      </c>
      <c r="H2442" s="88" t="str">
        <f>Master!H2508</f>
        <v/>
      </c>
      <c r="I2442" s="88" t="str">
        <f>Master!I2508</f>
        <v/>
      </c>
      <c r="J2442" s="88" t="str">
        <f>Master!J2508</f>
        <v>A'CROSS DANCE PTE LTD</v>
      </c>
      <c r="K2442" s="88" t="str">
        <f>Master!K2508</f>
        <v>A'CROSS DANCE PTE LTD</v>
      </c>
      <c r="L2442" s="88" t="str">
        <f>Master!L2508</f>
        <v>LOUIS</v>
      </c>
      <c r="M2442" s="88" t="str">
        <f>Master!M2508</f>
        <v>Anchor Green Pri</v>
      </c>
      <c r="N2442" s="88" t="str">
        <f>Master!N2508</f>
        <v>NORTH</v>
      </c>
      <c r="O2442" s="88" t="str">
        <f>Master!O2508</f>
        <v>May</v>
      </c>
      <c r="P2442" s="88" t="str">
        <f>Master!P2508</f>
        <v>PER HR</v>
      </c>
      <c r="Q2442" s="88" t="str">
        <f>Master!Q2508</f>
        <v/>
      </c>
      <c r="R2442" s="406" t="str">
        <f>Master!R2508</f>
        <v>JAN</v>
      </c>
      <c r="S2442" s="406">
        <f>Master!S2508</f>
        <v>480</v>
      </c>
      <c r="T2442" s="406" t="str">
        <f>Master!T2508</f>
        <v/>
      </c>
      <c r="U2442" s="406" t="str">
        <f>Master!U2508</f>
        <v/>
      </c>
      <c r="V2442" s="406" t="str">
        <f>Master!V2508</f>
        <v/>
      </c>
      <c r="W2442" s="406" t="str">
        <f>Master!W2508</f>
        <v/>
      </c>
      <c r="X2442" s="406" t="str">
        <f>Master!X2508</f>
        <v/>
      </c>
      <c r="Y2442" s="406">
        <f>Master!Y2508</f>
        <v>480</v>
      </c>
      <c r="Z2442" s="406" t="str">
        <f>Master!Z2508</f>
        <v/>
      </c>
      <c r="AA2442" s="406" t="str">
        <f>Master!AA2508</f>
        <v/>
      </c>
      <c r="AB2442" s="406" t="str">
        <f>Master!AB2508</f>
        <v/>
      </c>
      <c r="AC2442" s="406" t="str">
        <f>Master!AC2508</f>
        <v/>
      </c>
      <c r="AD2442" s="406" t="str">
        <f>Master!AD2508</f>
        <v/>
      </c>
      <c r="AE2442" s="406" t="str">
        <f>Master!AE2508</f>
        <v/>
      </c>
      <c r="AF2442" s="406" t="str">
        <f>Master!AF2508</f>
        <v/>
      </c>
      <c r="AG2442" s="406" t="str">
        <f>Master!AG2508</f>
        <v/>
      </c>
      <c r="AH2442" s="88">
        <f>Master!AH2508</f>
        <v>5003403579</v>
      </c>
      <c r="AI2442" s="88" t="str">
        <f>Master!AI2508</f>
        <v>03.07.18</v>
      </c>
      <c r="AJ2442" s="406">
        <f>Master!AJ2508</f>
        <v>480</v>
      </c>
      <c r="AK2442" s="406">
        <f>Master!AK2508</f>
        <v>0</v>
      </c>
      <c r="AL2442" s="88" t="str">
        <f>Master!AL2508</f>
        <v/>
      </c>
      <c r="AM2442" s="416"/>
      <c r="AN2442" s="416"/>
      <c r="AO2442" s="416"/>
      <c r="AP2442" s="416"/>
      <c r="AQ2442" s="416"/>
      <c r="AR2442" s="416">
        <f t="shared" si="10"/>
        <v>0</v>
      </c>
      <c r="AS2442" s="417">
        <f t="shared" si="11"/>
        <v>0</v>
      </c>
      <c r="AT2442" s="416">
        <f t="shared" si="12"/>
        <v>480</v>
      </c>
      <c r="AU2442" s="417"/>
    </row>
    <row r="2443" hidden="1">
      <c r="A2443" s="88" t="str">
        <f>Master!A2509</f>
        <v>ADA18001_Jun</v>
      </c>
      <c r="B2443" s="88" t="str">
        <f>Master!B2509</f>
        <v>INVADA1807001</v>
      </c>
      <c r="C2443" s="414">
        <f>Master!C2509</f>
        <v>43291</v>
      </c>
      <c r="D2443" s="88">
        <f>Master!D2509</f>
        <v>3</v>
      </c>
      <c r="E2443" s="406">
        <f>Master!E2509</f>
        <v>80</v>
      </c>
      <c r="F2443" s="406">
        <f>Master!F2509</f>
        <v>240</v>
      </c>
      <c r="G2443" s="88" t="str">
        <f>Master!G2509</f>
        <v>Y</v>
      </c>
      <c r="H2443" s="88" t="str">
        <f>Master!H2509</f>
        <v/>
      </c>
      <c r="I2443" s="88" t="str">
        <f>Master!I2509</f>
        <v/>
      </c>
      <c r="J2443" s="88" t="str">
        <f>Master!J2509</f>
        <v>A'CROSS DANCE PTE LTD</v>
      </c>
      <c r="K2443" s="88" t="str">
        <f>Master!K2509</f>
        <v>A'CROSS DANCE PTE LTD</v>
      </c>
      <c r="L2443" s="88" t="str">
        <f>Master!L2509</f>
        <v>LOUIS</v>
      </c>
      <c r="M2443" s="88" t="str">
        <f>Master!M2509</f>
        <v>Anchor Green Pri</v>
      </c>
      <c r="N2443" s="88" t="str">
        <f>Master!N2509</f>
        <v>NORTH</v>
      </c>
      <c r="O2443" s="88" t="str">
        <f>Master!O2509</f>
        <v>Jun</v>
      </c>
      <c r="P2443" s="88" t="str">
        <f>Master!P2509</f>
        <v>PER HR</v>
      </c>
      <c r="Q2443" s="88" t="str">
        <f>Master!Q2509</f>
        <v/>
      </c>
      <c r="R2443" s="406" t="str">
        <f>Master!R2509</f>
        <v>JAN</v>
      </c>
      <c r="S2443" s="406">
        <f>Master!S2509</f>
        <v>240</v>
      </c>
      <c r="T2443" s="406" t="str">
        <f>Master!T2509</f>
        <v/>
      </c>
      <c r="U2443" s="406" t="str">
        <f>Master!U2509</f>
        <v/>
      </c>
      <c r="V2443" s="406" t="str">
        <f>Master!V2509</f>
        <v/>
      </c>
      <c r="W2443" s="406" t="str">
        <f>Master!W2509</f>
        <v/>
      </c>
      <c r="X2443" s="406" t="str">
        <f>Master!X2509</f>
        <v/>
      </c>
      <c r="Y2443" s="406" t="str">
        <f>Master!Y2509</f>
        <v/>
      </c>
      <c r="Z2443" s="406">
        <f>Master!Z2509</f>
        <v>240</v>
      </c>
      <c r="AA2443" s="406" t="str">
        <f>Master!AA2509</f>
        <v/>
      </c>
      <c r="AB2443" s="406" t="str">
        <f>Master!AB2509</f>
        <v/>
      </c>
      <c r="AC2443" s="406" t="str">
        <f>Master!AC2509</f>
        <v/>
      </c>
      <c r="AD2443" s="406" t="str">
        <f>Master!AD2509</f>
        <v/>
      </c>
      <c r="AE2443" s="406" t="str">
        <f>Master!AE2509</f>
        <v/>
      </c>
      <c r="AF2443" s="406" t="str">
        <f>Master!AF2509</f>
        <v/>
      </c>
      <c r="AG2443" s="406" t="str">
        <f>Master!AG2509</f>
        <v/>
      </c>
      <c r="AH2443" s="88">
        <f>Master!AH2509</f>
        <v>5003418551</v>
      </c>
      <c r="AI2443" s="88" t="str">
        <f>Master!AI2509</f>
        <v>06.08.18</v>
      </c>
      <c r="AJ2443" s="406">
        <f>Master!AJ2509</f>
        <v>240</v>
      </c>
      <c r="AK2443" s="406">
        <f>Master!AK2509</f>
        <v>0</v>
      </c>
      <c r="AL2443" s="88" t="str">
        <f>Master!AL2509</f>
        <v/>
      </c>
      <c r="AM2443" s="416"/>
      <c r="AN2443" s="416"/>
      <c r="AO2443" s="416"/>
      <c r="AP2443" s="416"/>
      <c r="AQ2443" s="416"/>
      <c r="AR2443" s="416"/>
      <c r="AS2443" s="417"/>
      <c r="AT2443" s="416"/>
      <c r="AU2443" s="417"/>
    </row>
    <row r="2444" hidden="1">
      <c r="A2444" s="88" t="str">
        <f>Master!A2510</f>
        <v>ADA18001_Jul</v>
      </c>
      <c r="B2444" s="88" t="str">
        <f>Master!B2510</f>
        <v>INVADA1808001</v>
      </c>
      <c r="C2444" s="414">
        <f>Master!C2510</f>
        <v>43346</v>
      </c>
      <c r="D2444" s="88">
        <f>Master!D2510</f>
        <v>13.5</v>
      </c>
      <c r="E2444" s="406">
        <f>Master!E2510</f>
        <v>80</v>
      </c>
      <c r="F2444" s="406">
        <f>Master!F2510</f>
        <v>1080</v>
      </c>
      <c r="G2444" s="88" t="str">
        <f>Master!G2510</f>
        <v>Y</v>
      </c>
      <c r="H2444" s="88" t="str">
        <f>Master!H2510</f>
        <v/>
      </c>
      <c r="I2444" s="88" t="str">
        <f>Master!I2510</f>
        <v/>
      </c>
      <c r="J2444" s="88" t="str">
        <f>Master!J2510</f>
        <v>A'CROSS DANCE PTE LTD</v>
      </c>
      <c r="K2444" s="88" t="str">
        <f>Master!K2510</f>
        <v>A'CROSS DANCE PTE LTD</v>
      </c>
      <c r="L2444" s="88" t="str">
        <f>Master!L2510</f>
        <v>LOUIS</v>
      </c>
      <c r="M2444" s="88" t="str">
        <f>Master!M2510</f>
        <v>Anchor Green Pri</v>
      </c>
      <c r="N2444" s="88" t="str">
        <f>Master!N2510</f>
        <v>NORTH</v>
      </c>
      <c r="O2444" s="88" t="str">
        <f>Master!O2510</f>
        <v>Jul</v>
      </c>
      <c r="P2444" s="88" t="str">
        <f>Master!P2510</f>
        <v>PER HR</v>
      </c>
      <c r="Q2444" s="88" t="str">
        <f>Master!Q2510</f>
        <v/>
      </c>
      <c r="R2444" s="406" t="str">
        <f>Master!R2510</f>
        <v>JAN</v>
      </c>
      <c r="S2444" s="406">
        <f>Master!S2510</f>
        <v>1080</v>
      </c>
      <c r="T2444" s="406" t="str">
        <f>Master!T2510</f>
        <v/>
      </c>
      <c r="U2444" s="406" t="str">
        <f>Master!U2510</f>
        <v/>
      </c>
      <c r="V2444" s="406" t="str">
        <f>Master!V2510</f>
        <v/>
      </c>
      <c r="W2444" s="406" t="str">
        <f>Master!W2510</f>
        <v/>
      </c>
      <c r="X2444" s="406" t="str">
        <f>Master!X2510</f>
        <v/>
      </c>
      <c r="Y2444" s="406" t="str">
        <f>Master!Y2510</f>
        <v/>
      </c>
      <c r="Z2444" s="406" t="str">
        <f>Master!Z2510</f>
        <v/>
      </c>
      <c r="AA2444" s="406">
        <f>Master!AA2510</f>
        <v>1080</v>
      </c>
      <c r="AB2444" s="406" t="str">
        <f>Master!AB2510</f>
        <v/>
      </c>
      <c r="AC2444" s="406" t="str">
        <f>Master!AC2510</f>
        <v/>
      </c>
      <c r="AD2444" s="406" t="str">
        <f>Master!AD2510</f>
        <v/>
      </c>
      <c r="AE2444" s="406" t="str">
        <f>Master!AE2510</f>
        <v/>
      </c>
      <c r="AF2444" s="406" t="str">
        <f>Master!AF2510</f>
        <v/>
      </c>
      <c r="AG2444" s="406" t="str">
        <f>Master!AG2510</f>
        <v/>
      </c>
      <c r="AH2444" s="88">
        <f>Master!AH2510</f>
        <v>5003443392</v>
      </c>
      <c r="AI2444" s="88" t="str">
        <f>Master!AI2510</f>
        <v>25.09.18</v>
      </c>
      <c r="AJ2444" s="406">
        <f>Master!AJ2510</f>
        <v>1080</v>
      </c>
      <c r="AK2444" s="406">
        <f>Master!AK2510</f>
        <v>0</v>
      </c>
      <c r="AL2444" s="88" t="str">
        <f>Master!AL2510</f>
        <v/>
      </c>
      <c r="AM2444" s="416">
        <v>360.0</v>
      </c>
      <c r="AN2444" s="416"/>
      <c r="AO2444" s="416"/>
      <c r="AP2444" s="416"/>
      <c r="AQ2444" s="416"/>
      <c r="AR2444" s="416"/>
      <c r="AS2444" s="417"/>
      <c r="AT2444" s="416"/>
      <c r="AU2444" s="417"/>
    </row>
    <row r="2445" hidden="1">
      <c r="A2445" s="88" t="str">
        <f>Master!A2511</f>
        <v>ADA18001_Aug</v>
      </c>
      <c r="B2445" s="88" t="str">
        <f>Master!B2511</f>
        <v>INVADA1810001</v>
      </c>
      <c r="C2445" s="414">
        <f>Master!C2511</f>
        <v>43398</v>
      </c>
      <c r="D2445" s="88">
        <f>Master!D2511</f>
        <v>8.5</v>
      </c>
      <c r="E2445" s="406">
        <f>Master!E2511</f>
        <v>80</v>
      </c>
      <c r="F2445" s="406">
        <f>Master!F2511</f>
        <v>680</v>
      </c>
      <c r="G2445" s="88" t="str">
        <f>Master!G2511</f>
        <v>Y</v>
      </c>
      <c r="H2445" s="88" t="str">
        <f>Master!H2511</f>
        <v/>
      </c>
      <c r="I2445" s="88" t="str">
        <f>Master!I2511</f>
        <v/>
      </c>
      <c r="J2445" s="88" t="str">
        <f>Master!J2511</f>
        <v>A'CROSS DANCE PTE LTD</v>
      </c>
      <c r="K2445" s="88" t="str">
        <f>Master!K2511</f>
        <v>A'CROSS DANCE PTE LTD</v>
      </c>
      <c r="L2445" s="88" t="str">
        <f>Master!L2511</f>
        <v>LOUIS</v>
      </c>
      <c r="M2445" s="88" t="str">
        <f>Master!M2511</f>
        <v>Anchor Green Pri</v>
      </c>
      <c r="N2445" s="88" t="str">
        <f>Master!N2511</f>
        <v>NORTH</v>
      </c>
      <c r="O2445" s="88" t="str">
        <f>Master!O2511</f>
        <v>Aug</v>
      </c>
      <c r="P2445" s="88" t="str">
        <f>Master!P2511</f>
        <v>PER HR</v>
      </c>
      <c r="Q2445" s="88" t="str">
        <f>Master!Q2511</f>
        <v/>
      </c>
      <c r="R2445" s="406" t="str">
        <f>Master!R2511</f>
        <v>JAN</v>
      </c>
      <c r="S2445" s="406">
        <f>Master!S2511</f>
        <v>680</v>
      </c>
      <c r="T2445" s="406" t="str">
        <f>Master!T2511</f>
        <v/>
      </c>
      <c r="U2445" s="406" t="str">
        <f>Master!U2511</f>
        <v/>
      </c>
      <c r="V2445" s="406" t="str">
        <f>Master!V2511</f>
        <v/>
      </c>
      <c r="W2445" s="406" t="str">
        <f>Master!W2511</f>
        <v/>
      </c>
      <c r="X2445" s="406" t="str">
        <f>Master!X2511</f>
        <v/>
      </c>
      <c r="Y2445" s="406" t="str">
        <f>Master!Y2511</f>
        <v/>
      </c>
      <c r="Z2445" s="406" t="str">
        <f>Master!Z2511</f>
        <v/>
      </c>
      <c r="AA2445" s="406" t="str">
        <f>Master!AA2511</f>
        <v/>
      </c>
      <c r="AB2445" s="406">
        <f>Master!AB2511</f>
        <v>680</v>
      </c>
      <c r="AC2445" s="406" t="str">
        <f>Master!AC2511</f>
        <v/>
      </c>
      <c r="AD2445" s="406" t="str">
        <f>Master!AD2511</f>
        <v/>
      </c>
      <c r="AE2445" s="406" t="str">
        <f>Master!AE2511</f>
        <v/>
      </c>
      <c r="AF2445" s="406" t="str">
        <f>Master!AF2511</f>
        <v/>
      </c>
      <c r="AG2445" s="406" t="str">
        <f>Master!AG2511</f>
        <v/>
      </c>
      <c r="AH2445" s="88">
        <f>Master!AH2511</f>
        <v>5003470167</v>
      </c>
      <c r="AI2445" s="88" t="str">
        <f>Master!AI2511</f>
        <v>20.11.18</v>
      </c>
      <c r="AJ2445" s="406">
        <f>Master!AJ2511</f>
        <v>680</v>
      </c>
      <c r="AK2445" s="406">
        <f>Master!AK2511</f>
        <v>0</v>
      </c>
      <c r="AL2445" s="88" t="str">
        <f>Master!AL2511</f>
        <v/>
      </c>
      <c r="AM2445" s="416">
        <v>90.0</v>
      </c>
      <c r="AN2445" s="416"/>
      <c r="AO2445" s="416"/>
      <c r="AP2445" s="416"/>
      <c r="AQ2445" s="416"/>
      <c r="AR2445" s="416"/>
      <c r="AS2445" s="417"/>
      <c r="AT2445" s="416"/>
      <c r="AU2445" s="417"/>
    </row>
    <row r="2446" hidden="1">
      <c r="A2446" s="88" t="str">
        <f>Master!A2512</f>
        <v>ADA18001_Sep</v>
      </c>
      <c r="B2446" s="88" t="str">
        <f>Master!B2512</f>
        <v>INVADA1810002</v>
      </c>
      <c r="C2446" s="414">
        <f>Master!C2512</f>
        <v>43398</v>
      </c>
      <c r="D2446" s="88">
        <f>Master!D2512</f>
        <v>6</v>
      </c>
      <c r="E2446" s="406">
        <f>Master!E2512</f>
        <v>80</v>
      </c>
      <c r="F2446" s="406">
        <f>Master!F2512</f>
        <v>480</v>
      </c>
      <c r="G2446" s="88" t="str">
        <f>Master!G2512</f>
        <v>Y</v>
      </c>
      <c r="H2446" s="88" t="str">
        <f>Master!H2512</f>
        <v/>
      </c>
      <c r="I2446" s="88" t="str">
        <f>Master!I2512</f>
        <v/>
      </c>
      <c r="J2446" s="88" t="str">
        <f>Master!J2512</f>
        <v>A'CROSS DANCE PTE LTD</v>
      </c>
      <c r="K2446" s="88" t="str">
        <f>Master!K2512</f>
        <v>A'CROSS DANCE PTE LTD</v>
      </c>
      <c r="L2446" s="88" t="str">
        <f>Master!L2512</f>
        <v>LOUIS</v>
      </c>
      <c r="M2446" s="88" t="str">
        <f>Master!M2512</f>
        <v>Anchor Green Pri</v>
      </c>
      <c r="N2446" s="88" t="str">
        <f>Master!N2512</f>
        <v>NORTH</v>
      </c>
      <c r="O2446" s="88" t="str">
        <f>Master!O2512</f>
        <v>Sep</v>
      </c>
      <c r="P2446" s="88" t="str">
        <f>Master!P2512</f>
        <v>PER HR</v>
      </c>
      <c r="Q2446" s="88" t="str">
        <f>Master!Q2512</f>
        <v/>
      </c>
      <c r="R2446" s="406" t="str">
        <f>Master!R2512</f>
        <v>JAN</v>
      </c>
      <c r="S2446" s="406">
        <f>Master!S2512</f>
        <v>480</v>
      </c>
      <c r="T2446" s="406" t="str">
        <f>Master!T2512</f>
        <v/>
      </c>
      <c r="U2446" s="406" t="str">
        <f>Master!U2512</f>
        <v/>
      </c>
      <c r="V2446" s="406" t="str">
        <f>Master!V2512</f>
        <v/>
      </c>
      <c r="W2446" s="406" t="str">
        <f>Master!W2512</f>
        <v/>
      </c>
      <c r="X2446" s="406" t="str">
        <f>Master!X2512</f>
        <v/>
      </c>
      <c r="Y2446" s="406" t="str">
        <f>Master!Y2512</f>
        <v/>
      </c>
      <c r="Z2446" s="406" t="str">
        <f>Master!Z2512</f>
        <v/>
      </c>
      <c r="AA2446" s="406" t="str">
        <f>Master!AA2512</f>
        <v/>
      </c>
      <c r="AB2446" s="406" t="str">
        <f>Master!AB2512</f>
        <v/>
      </c>
      <c r="AC2446" s="406">
        <f>Master!AC2512</f>
        <v>480</v>
      </c>
      <c r="AD2446" s="406" t="str">
        <f>Master!AD2512</f>
        <v/>
      </c>
      <c r="AE2446" s="406" t="str">
        <f>Master!AE2512</f>
        <v/>
      </c>
      <c r="AF2446" s="406" t="str">
        <f>Master!AF2512</f>
        <v/>
      </c>
      <c r="AG2446" s="406" t="str">
        <f>Master!AG2512</f>
        <v/>
      </c>
      <c r="AH2446" s="88">
        <f>Master!AH2512</f>
        <v>5003470167</v>
      </c>
      <c r="AI2446" s="88" t="str">
        <f>Master!AI2512</f>
        <v>20.11.18</v>
      </c>
      <c r="AJ2446" s="406">
        <f>Master!AJ2512</f>
        <v>480</v>
      </c>
      <c r="AK2446" s="406">
        <f>Master!AK2512</f>
        <v>0</v>
      </c>
      <c r="AL2446" s="88" t="str">
        <f>Master!AL2512</f>
        <v/>
      </c>
      <c r="AM2446" s="416">
        <v>90.0</v>
      </c>
      <c r="AN2446" s="416"/>
      <c r="AO2446" s="416"/>
      <c r="AP2446" s="416"/>
      <c r="AQ2446" s="416"/>
      <c r="AR2446" s="416"/>
      <c r="AS2446" s="417"/>
      <c r="AT2446" s="416"/>
      <c r="AU2446" s="417"/>
    </row>
    <row r="2447" hidden="1">
      <c r="A2447" s="88" t="str">
        <f>Master!A2513</f>
        <v>ADA18001_Oct</v>
      </c>
      <c r="B2447" s="88" t="str">
        <f>Master!B2513</f>
        <v>INVADA1811001</v>
      </c>
      <c r="C2447" s="414">
        <f>Master!C2513</f>
        <v>43424</v>
      </c>
      <c r="D2447" s="88">
        <f>Master!D2513</f>
        <v>6</v>
      </c>
      <c r="E2447" s="406">
        <f>Master!E2513</f>
        <v>80</v>
      </c>
      <c r="F2447" s="406">
        <f>Master!F2513</f>
        <v>480</v>
      </c>
      <c r="G2447" s="88" t="str">
        <f>Master!G2513</f>
        <v>Y</v>
      </c>
      <c r="H2447" s="88" t="str">
        <f>Master!H2513</f>
        <v/>
      </c>
      <c r="I2447" s="88" t="str">
        <f>Master!I2513</f>
        <v/>
      </c>
      <c r="J2447" s="88" t="str">
        <f>Master!J2513</f>
        <v>A'CROSS DANCE PTE LTD</v>
      </c>
      <c r="K2447" s="88" t="str">
        <f>Master!K2513</f>
        <v>A'CROSS DANCE PTE LTD</v>
      </c>
      <c r="L2447" s="88" t="str">
        <f>Master!L2513</f>
        <v>LOUIS</v>
      </c>
      <c r="M2447" s="88" t="str">
        <f>Master!M2513</f>
        <v>Anchor Green Pri</v>
      </c>
      <c r="N2447" s="88" t="str">
        <f>Master!N2513</f>
        <v>NORTH</v>
      </c>
      <c r="O2447" s="88" t="str">
        <f>Master!O2513</f>
        <v>Oct</v>
      </c>
      <c r="P2447" s="88" t="str">
        <f>Master!P2513</f>
        <v>PER HR</v>
      </c>
      <c r="Q2447" s="88" t="str">
        <f>Master!Q2513</f>
        <v/>
      </c>
      <c r="R2447" s="406" t="str">
        <f>Master!R2513</f>
        <v>JAN</v>
      </c>
      <c r="S2447" s="406">
        <f>Master!S2513</f>
        <v>480</v>
      </c>
      <c r="T2447" s="406" t="str">
        <f>Master!T2513</f>
        <v/>
      </c>
      <c r="U2447" s="406" t="str">
        <f>Master!U2513</f>
        <v/>
      </c>
      <c r="V2447" s="406" t="str">
        <f>Master!V2513</f>
        <v/>
      </c>
      <c r="W2447" s="406" t="str">
        <f>Master!W2513</f>
        <v/>
      </c>
      <c r="X2447" s="406" t="str">
        <f>Master!X2513</f>
        <v/>
      </c>
      <c r="Y2447" s="406" t="str">
        <f>Master!Y2513</f>
        <v/>
      </c>
      <c r="Z2447" s="406" t="str">
        <f>Master!Z2513</f>
        <v/>
      </c>
      <c r="AA2447" s="406" t="str">
        <f>Master!AA2513</f>
        <v/>
      </c>
      <c r="AB2447" s="406" t="str">
        <f>Master!AB2513</f>
        <v/>
      </c>
      <c r="AC2447" s="406" t="str">
        <f>Master!AC2513</f>
        <v/>
      </c>
      <c r="AD2447" s="406" t="str">
        <f>Master!AD2513</f>
        <v/>
      </c>
      <c r="AE2447" s="406">
        <f>Master!AE2513</f>
        <v>480</v>
      </c>
      <c r="AF2447" s="406" t="str">
        <f>Master!AF2513</f>
        <v/>
      </c>
      <c r="AG2447" s="406" t="str">
        <f>Master!AG2513</f>
        <v/>
      </c>
      <c r="AH2447" s="88">
        <f>Master!AH2513</f>
        <v>5003482202</v>
      </c>
      <c r="AI2447" s="88" t="str">
        <f>Master!AI2513</f>
        <v>11.12.18</v>
      </c>
      <c r="AJ2447" s="406">
        <f>Master!AJ2513</f>
        <v>480</v>
      </c>
      <c r="AK2447" s="406">
        <f>Master!AK2513</f>
        <v>0</v>
      </c>
      <c r="AL2447" s="88" t="str">
        <f>Master!AL2513</f>
        <v/>
      </c>
      <c r="AM2447" s="416">
        <v>180.0</v>
      </c>
      <c r="AN2447" s="416"/>
      <c r="AO2447" s="416"/>
      <c r="AP2447" s="416"/>
      <c r="AQ2447" s="416"/>
      <c r="AR2447" s="416"/>
      <c r="AS2447" s="417"/>
      <c r="AT2447" s="416"/>
      <c r="AU2447" s="417"/>
    </row>
    <row r="2448" hidden="1">
      <c r="A2448" s="88" t="str">
        <f>Master!A2514</f>
        <v>ADA18001_Nov</v>
      </c>
      <c r="B2448" s="88" t="str">
        <f>Master!B2514</f>
        <v>INVADA1811002</v>
      </c>
      <c r="C2448" s="414">
        <f>Master!C2514</f>
        <v>43426</v>
      </c>
      <c r="D2448" s="88">
        <f>Master!D2514</f>
        <v>8.5</v>
      </c>
      <c r="E2448" s="406">
        <f>Master!E2514</f>
        <v>80</v>
      </c>
      <c r="F2448" s="406">
        <f>Master!F2514</f>
        <v>680</v>
      </c>
      <c r="G2448" s="88" t="str">
        <f>Master!G2514</f>
        <v>Y</v>
      </c>
      <c r="H2448" s="88" t="str">
        <f>Master!H2514</f>
        <v/>
      </c>
      <c r="I2448" s="88" t="str">
        <f>Master!I2514</f>
        <v/>
      </c>
      <c r="J2448" s="88" t="str">
        <f>Master!J2514</f>
        <v>A'CROSS DANCE PTE LTD</v>
      </c>
      <c r="K2448" s="88" t="str">
        <f>Master!K2514</f>
        <v>A'CROSS DANCE PTE LTD</v>
      </c>
      <c r="L2448" s="88" t="str">
        <f>Master!L2514</f>
        <v>LOUIS</v>
      </c>
      <c r="M2448" s="88" t="str">
        <f>Master!M2514</f>
        <v>Anchor Green Pri</v>
      </c>
      <c r="N2448" s="88" t="str">
        <f>Master!N2514</f>
        <v>NORTH</v>
      </c>
      <c r="O2448" s="88" t="str">
        <f>Master!O2514</f>
        <v>Nov</v>
      </c>
      <c r="P2448" s="88" t="str">
        <f>Master!P2514</f>
        <v>PER HR</v>
      </c>
      <c r="Q2448" s="88" t="str">
        <f>Master!Q2514</f>
        <v/>
      </c>
      <c r="R2448" s="406" t="str">
        <f>Master!R2514</f>
        <v>JAN</v>
      </c>
      <c r="S2448" s="406">
        <f>Master!S2514</f>
        <v>680</v>
      </c>
      <c r="T2448" s="406" t="str">
        <f>Master!T2514</f>
        <v/>
      </c>
      <c r="U2448" s="406" t="str">
        <f>Master!U2514</f>
        <v/>
      </c>
      <c r="V2448" s="406" t="str">
        <f>Master!V2514</f>
        <v/>
      </c>
      <c r="W2448" s="406" t="str">
        <f>Master!W2514</f>
        <v/>
      </c>
      <c r="X2448" s="406" t="str">
        <f>Master!X2514</f>
        <v/>
      </c>
      <c r="Y2448" s="406" t="str">
        <f>Master!Y2514</f>
        <v/>
      </c>
      <c r="Z2448" s="406" t="str">
        <f>Master!Z2514</f>
        <v/>
      </c>
      <c r="AA2448" s="406" t="str">
        <f>Master!AA2514</f>
        <v/>
      </c>
      <c r="AB2448" s="406" t="str">
        <f>Master!AB2514</f>
        <v/>
      </c>
      <c r="AC2448" s="406" t="str">
        <f>Master!AC2514</f>
        <v/>
      </c>
      <c r="AD2448" s="406" t="str">
        <f>Master!AD2514</f>
        <v/>
      </c>
      <c r="AE2448" s="406" t="str">
        <f>Master!AE2514</f>
        <v/>
      </c>
      <c r="AF2448" s="406">
        <f>Master!AF2514</f>
        <v>680</v>
      </c>
      <c r="AG2448" s="406" t="str">
        <f>Master!AG2514</f>
        <v/>
      </c>
      <c r="AH2448" s="88">
        <f>Master!AH2514</f>
        <v>5003483477</v>
      </c>
      <c r="AI2448" s="88" t="str">
        <f>Master!AI2514</f>
        <v>12.12.18</v>
      </c>
      <c r="AJ2448" s="406">
        <f>Master!AJ2514</f>
        <v>680</v>
      </c>
      <c r="AK2448" s="406">
        <f>Master!AK2514</f>
        <v>0</v>
      </c>
      <c r="AL2448" s="88" t="str">
        <f>Master!AL2514</f>
        <v/>
      </c>
      <c r="AM2448" s="416">
        <f>870+510</f>
        <v>1380</v>
      </c>
      <c r="AN2448" s="416"/>
      <c r="AO2448" s="416"/>
      <c r="AP2448" s="416"/>
      <c r="AQ2448" s="416"/>
      <c r="AR2448" s="416"/>
      <c r="AS2448" s="417"/>
      <c r="AT2448" s="416"/>
      <c r="AU2448" s="417"/>
    </row>
    <row r="2449" hidden="1">
      <c r="A2449" s="88" t="str">
        <f>Master!A2515</f>
        <v>ADA18002</v>
      </c>
      <c r="B2449" s="88" t="str">
        <f>Master!B2515</f>
        <v>INVADA1805001</v>
      </c>
      <c r="C2449" s="414">
        <f>Master!C2515</f>
        <v>43237</v>
      </c>
      <c r="D2449" s="88">
        <f>Master!D2515</f>
        <v>54</v>
      </c>
      <c r="E2449" s="406">
        <f>Master!E2515</f>
        <v>100</v>
      </c>
      <c r="F2449" s="406">
        <f>Master!F2515</f>
        <v>5400</v>
      </c>
      <c r="G2449" s="88" t="str">
        <f>Master!G2515</f>
        <v>Y</v>
      </c>
      <c r="H2449" s="88" t="str">
        <f>Master!H2515</f>
        <v/>
      </c>
      <c r="I2449" s="88" t="str">
        <f>Master!I2515</f>
        <v/>
      </c>
      <c r="J2449" s="88" t="str">
        <f>Master!J2515</f>
        <v>A'CROSS DANCE PTE LTD</v>
      </c>
      <c r="K2449" s="88" t="str">
        <f>Master!K2515</f>
        <v>A'CROSS DANCE PTE LTD</v>
      </c>
      <c r="L2449" s="88" t="str">
        <f>Master!L2515</f>
        <v>LOUIS</v>
      </c>
      <c r="M2449" s="88" t="str">
        <f>Master!M2515</f>
        <v>Opera Estate Primary</v>
      </c>
      <c r="N2449" s="88" t="str">
        <f>Master!N2515</f>
        <v>EAST</v>
      </c>
      <c r="O2449" s="88" t="str">
        <f>Master!O2515</f>
        <v>P2 PAL Ethnic Dance</v>
      </c>
      <c r="P2449" s="88" t="str">
        <f>Master!P2515</f>
        <v>PER HR</v>
      </c>
      <c r="Q2449" s="88" t="str">
        <f>Master!Q2515</f>
        <v/>
      </c>
      <c r="R2449" s="406" t="str">
        <f>Master!R2515</f>
        <v>JAN</v>
      </c>
      <c r="S2449" s="406">
        <f>Master!S2515</f>
        <v>5400</v>
      </c>
      <c r="T2449" s="406">
        <f>Master!T2515</f>
        <v>1350</v>
      </c>
      <c r="U2449" s="406">
        <f>Master!U2515</f>
        <v>1350</v>
      </c>
      <c r="V2449" s="406">
        <f>Master!V2515</f>
        <v>1350</v>
      </c>
      <c r="W2449" s="406" t="str">
        <f>Master!W2515</f>
        <v/>
      </c>
      <c r="X2449" s="406">
        <f>Master!X2515</f>
        <v>1350</v>
      </c>
      <c r="Y2449" s="406" t="str">
        <f>Master!Y2515</f>
        <v/>
      </c>
      <c r="Z2449" s="406" t="str">
        <f>Master!Z2515</f>
        <v/>
      </c>
      <c r="AA2449" s="406" t="str">
        <f>Master!AA2515</f>
        <v/>
      </c>
      <c r="AB2449" s="406" t="str">
        <f>Master!AB2515</f>
        <v/>
      </c>
      <c r="AC2449" s="406" t="str">
        <f>Master!AC2515</f>
        <v/>
      </c>
      <c r="AD2449" s="406" t="str">
        <f>Master!AD2515</f>
        <v/>
      </c>
      <c r="AE2449" s="406" t="str">
        <f>Master!AE2515</f>
        <v/>
      </c>
      <c r="AF2449" s="406" t="str">
        <f>Master!AF2515</f>
        <v/>
      </c>
      <c r="AG2449" s="406" t="str">
        <f>Master!AG2515</f>
        <v/>
      </c>
      <c r="AH2449" s="88">
        <f>Master!AH2515</f>
        <v>5003395804</v>
      </c>
      <c r="AI2449" s="88" t="str">
        <f>Master!AI2515</f>
        <v>18.06.18</v>
      </c>
      <c r="AJ2449" s="406">
        <f>Master!AJ2515</f>
        <v>5400</v>
      </c>
      <c r="AK2449" s="406">
        <f>Master!AK2515</f>
        <v>0</v>
      </c>
      <c r="AL2449" s="88" t="str">
        <f>Master!AL2515</f>
        <v/>
      </c>
      <c r="AM2449" s="416">
        <f>865+1210+860</f>
        <v>2935</v>
      </c>
      <c r="AN2449" s="416"/>
      <c r="AO2449" s="416"/>
      <c r="AP2449" s="416"/>
      <c r="AQ2449" s="416"/>
      <c r="AR2449" s="416">
        <f t="shared" ref="AR2449:AR2650" si="22">SUM(AM2449:AQ2449)</f>
        <v>2935</v>
      </c>
      <c r="AS2449" s="417">
        <f t="shared" ref="AS2449:AS2650" si="23">AR2449/S2449</f>
        <v>0.5435185185</v>
      </c>
      <c r="AT2449" s="416">
        <f t="shared" ref="AT2449:AT2650" si="24">S2449-AR2449</f>
        <v>2465</v>
      </c>
      <c r="AU2449" s="417"/>
    </row>
    <row r="2450" hidden="1">
      <c r="A2450" s="88" t="str">
        <f>Master!A2516</f>
        <v>ADA18003</v>
      </c>
      <c r="B2450" s="88" t="str">
        <f>Master!B2516</f>
        <v>INVADA1809001</v>
      </c>
      <c r="C2450" s="414">
        <f>Master!C2516</f>
        <v>43361</v>
      </c>
      <c r="D2450" s="88">
        <f>Master!D2516</f>
        <v>56</v>
      </c>
      <c r="E2450" s="406">
        <f>Master!E2516</f>
        <v>90</v>
      </c>
      <c r="F2450" s="406">
        <f>Master!F2516</f>
        <v>5040</v>
      </c>
      <c r="G2450" s="88" t="str">
        <f>Master!G2516</f>
        <v>Y</v>
      </c>
      <c r="H2450" s="88" t="str">
        <f>Master!H2516</f>
        <v/>
      </c>
      <c r="I2450" s="88" t="str">
        <f>Master!I2516</f>
        <v/>
      </c>
      <c r="J2450" s="88" t="str">
        <f>Master!J2516</f>
        <v>A'CROSS DANCE PTE LTD</v>
      </c>
      <c r="K2450" s="88" t="str">
        <f>Master!K2516</f>
        <v>A'CROSS DANCE PTE LTD</v>
      </c>
      <c r="L2450" s="88" t="str">
        <f>Master!L2516</f>
        <v>LOUIS</v>
      </c>
      <c r="M2450" s="88" t="str">
        <f>Master!M2516</f>
        <v>Jurong Sec</v>
      </c>
      <c r="N2450" s="88" t="str">
        <f>Master!N2516</f>
        <v>WEST</v>
      </c>
      <c r="O2450" s="88" t="str">
        <f>Master!O2516</f>
        <v>Choreo for 55th Anniversary</v>
      </c>
      <c r="P2450" s="88" t="str">
        <f>Master!P2516</f>
        <v>PER HR</v>
      </c>
      <c r="Q2450" s="88" t="str">
        <f>Master!Q2516</f>
        <v/>
      </c>
      <c r="R2450" s="406" t="str">
        <f>Master!R2516</f>
        <v/>
      </c>
      <c r="S2450" s="406">
        <f>Master!S2516</f>
        <v>5040</v>
      </c>
      <c r="T2450" s="406" t="str">
        <f>Master!T2516</f>
        <v/>
      </c>
      <c r="U2450" s="406" t="str">
        <f>Master!U2516</f>
        <v/>
      </c>
      <c r="V2450" s="406" t="str">
        <f>Master!V2516</f>
        <v/>
      </c>
      <c r="W2450" s="406" t="str">
        <f>Master!W2516</f>
        <v/>
      </c>
      <c r="X2450" s="406" t="str">
        <f>Master!X2516</f>
        <v/>
      </c>
      <c r="Y2450" s="406">
        <f>Master!Y2516</f>
        <v>1680</v>
      </c>
      <c r="Z2450" s="406" t="str">
        <f>Master!Z2516</f>
        <v/>
      </c>
      <c r="AA2450" s="406">
        <f>Master!AA2516</f>
        <v>1680</v>
      </c>
      <c r="AB2450" s="406">
        <f>Master!AB2516</f>
        <v>1680</v>
      </c>
      <c r="AC2450" s="406" t="str">
        <f>Master!AC2516</f>
        <v/>
      </c>
      <c r="AD2450" s="406" t="str">
        <f>Master!AD2516</f>
        <v/>
      </c>
      <c r="AE2450" s="406" t="str">
        <f>Master!AE2516</f>
        <v/>
      </c>
      <c r="AF2450" s="406" t="str">
        <f>Master!AF2516</f>
        <v/>
      </c>
      <c r="AG2450" s="406" t="str">
        <f>Master!AG2516</f>
        <v/>
      </c>
      <c r="AH2450" s="88">
        <f>Master!AH2516</f>
        <v>5003453011</v>
      </c>
      <c r="AI2450" s="88" t="str">
        <f>Master!AI2516</f>
        <v>15.10.18</v>
      </c>
      <c r="AJ2450" s="406">
        <f>Master!AJ2516</f>
        <v>5040</v>
      </c>
      <c r="AK2450" s="406">
        <f>Master!AK2516</f>
        <v>0</v>
      </c>
      <c r="AL2450" s="88" t="str">
        <f>Master!AL2516</f>
        <v/>
      </c>
      <c r="AM2450" s="416">
        <f>720+1200+1500</f>
        <v>3420</v>
      </c>
      <c r="AN2450" s="416"/>
      <c r="AO2450" s="416"/>
      <c r="AP2450" s="416"/>
      <c r="AQ2450" s="416"/>
      <c r="AR2450" s="416">
        <f t="shared" si="22"/>
        <v>3420</v>
      </c>
      <c r="AS2450" s="417">
        <f t="shared" si="23"/>
        <v>0.6785714286</v>
      </c>
      <c r="AT2450" s="416">
        <f t="shared" si="24"/>
        <v>1620</v>
      </c>
      <c r="AU2450" s="417"/>
    </row>
    <row r="2451" hidden="1">
      <c r="A2451" s="88" t="str">
        <f>Master!A2517</f>
        <v>ADA18004</v>
      </c>
      <c r="B2451" s="88" t="str">
        <f>Master!B2517</f>
        <v>Paid by Cheque</v>
      </c>
      <c r="C2451" s="414" t="str">
        <f>Master!C2517</f>
        <v/>
      </c>
      <c r="D2451" s="88">
        <f>Master!D2517</f>
        <v>1</v>
      </c>
      <c r="E2451" s="406">
        <f>Master!E2517</f>
        <v>450</v>
      </c>
      <c r="F2451" s="406">
        <f>Master!F2517</f>
        <v>450</v>
      </c>
      <c r="G2451" s="88" t="str">
        <f>Master!G2517</f>
        <v/>
      </c>
      <c r="H2451" s="88" t="str">
        <f>Master!H2517</f>
        <v/>
      </c>
      <c r="I2451" s="88" t="str">
        <f>Master!I2517</f>
        <v/>
      </c>
      <c r="J2451" s="88" t="str">
        <f>Master!J2517</f>
        <v>A'CROSS DANCE PTE LTD</v>
      </c>
      <c r="K2451" s="88" t="str">
        <f>Master!K2517</f>
        <v>A'CROSS DANCE PTE LTD</v>
      </c>
      <c r="L2451" s="88" t="str">
        <f>Master!L2517</f>
        <v>LOUIS</v>
      </c>
      <c r="M2451" s="88" t="str">
        <f>Master!M2517</f>
        <v>Pathlight</v>
      </c>
      <c r="N2451" s="88" t="str">
        <f>Master!N2517</f>
        <v>NORTH</v>
      </c>
      <c r="O2451" s="88" t="str">
        <f>Master!O2517</f>
        <v>Mass Aerobics</v>
      </c>
      <c r="P2451" s="88" t="str">
        <f>Master!P2517</f>
        <v>PACKAGE - HR</v>
      </c>
      <c r="Q2451" s="88" t="str">
        <f>Master!Q2517</f>
        <v/>
      </c>
      <c r="R2451" s="406" t="str">
        <f>Master!R2517</f>
        <v>JUL</v>
      </c>
      <c r="S2451" s="406">
        <f>Master!S2517</f>
        <v>450</v>
      </c>
      <c r="T2451" s="406" t="str">
        <f>Master!T2517</f>
        <v/>
      </c>
      <c r="U2451" s="406" t="str">
        <f>Master!U2517</f>
        <v/>
      </c>
      <c r="V2451" s="406" t="str">
        <f>Master!V2517</f>
        <v/>
      </c>
      <c r="W2451" s="406" t="str">
        <f>Master!W2517</f>
        <v/>
      </c>
      <c r="X2451" s="406" t="str">
        <f>Master!X2517</f>
        <v/>
      </c>
      <c r="Y2451" s="406" t="str">
        <f>Master!Y2517</f>
        <v/>
      </c>
      <c r="Z2451" s="406" t="str">
        <f>Master!Z2517</f>
        <v/>
      </c>
      <c r="AA2451" s="406" t="str">
        <f>Master!AA2517</f>
        <v/>
      </c>
      <c r="AB2451" s="406">
        <f>Master!AB2517</f>
        <v>450</v>
      </c>
      <c r="AC2451" s="406" t="str">
        <f>Master!AC2517</f>
        <v/>
      </c>
      <c r="AD2451" s="406" t="str">
        <f>Master!AD2517</f>
        <v/>
      </c>
      <c r="AE2451" s="406" t="str">
        <f>Master!AE2517</f>
        <v/>
      </c>
      <c r="AF2451" s="406" t="str">
        <f>Master!AF2517</f>
        <v/>
      </c>
      <c r="AG2451" s="406" t="str">
        <f>Master!AG2517</f>
        <v/>
      </c>
      <c r="AH2451" s="88" t="str">
        <f>Master!AH2517</f>
        <v>Cheque</v>
      </c>
      <c r="AI2451" s="88" t="str">
        <f>Master!AI2517</f>
        <v>17.09.18</v>
      </c>
      <c r="AJ2451" s="406">
        <f>Master!AJ2517</f>
        <v>450</v>
      </c>
      <c r="AK2451" s="406">
        <f>Master!AK2517</f>
        <v>0</v>
      </c>
      <c r="AL2451" s="88" t="str">
        <f>Master!AL2517</f>
        <v/>
      </c>
      <c r="AM2451" s="416">
        <v>120.0</v>
      </c>
      <c r="AN2451" s="416"/>
      <c r="AO2451" s="416"/>
      <c r="AP2451" s="416"/>
      <c r="AQ2451" s="416"/>
      <c r="AR2451" s="416">
        <f t="shared" si="22"/>
        <v>120</v>
      </c>
      <c r="AS2451" s="417">
        <f t="shared" si="23"/>
        <v>0.2666666667</v>
      </c>
      <c r="AT2451" s="416">
        <f t="shared" si="24"/>
        <v>330</v>
      </c>
      <c r="AU2451" s="417"/>
    </row>
    <row r="2452" hidden="1">
      <c r="A2452" s="88" t="str">
        <f>Master!A2518</f>
        <v>ADA18005</v>
      </c>
      <c r="B2452" s="414" t="str">
        <f>Master!B2518</f>
        <v/>
      </c>
      <c r="C2452" s="414" t="str">
        <f>Master!C2518</f>
        <v/>
      </c>
      <c r="D2452" s="88" t="str">
        <f>Master!D2518</f>
        <v/>
      </c>
      <c r="E2452" s="406" t="str">
        <f>Master!E2518</f>
        <v/>
      </c>
      <c r="F2452" s="406">
        <f>Master!F2518</f>
        <v>0</v>
      </c>
      <c r="G2452" s="88" t="str">
        <f>Master!G2518</f>
        <v/>
      </c>
      <c r="H2452" s="88" t="str">
        <f>Master!H2518</f>
        <v/>
      </c>
      <c r="I2452" s="88" t="str">
        <f>Master!I2518</f>
        <v/>
      </c>
      <c r="J2452" s="88" t="str">
        <f>Master!J2518</f>
        <v>A'CROSS DANCE PTE LTD</v>
      </c>
      <c r="K2452" s="88" t="str">
        <f>Master!K2518</f>
        <v/>
      </c>
      <c r="L2452" s="88" t="str">
        <f>Master!L2518</f>
        <v/>
      </c>
      <c r="M2452" s="88" t="str">
        <f>Master!M2518</f>
        <v/>
      </c>
      <c r="N2452" s="88" t="str">
        <f>Master!N2518</f>
        <v/>
      </c>
      <c r="O2452" s="88" t="str">
        <f>Master!O2518</f>
        <v/>
      </c>
      <c r="P2452" s="88" t="str">
        <f>Master!P2518</f>
        <v/>
      </c>
      <c r="Q2452" s="88" t="str">
        <f>Master!Q2518</f>
        <v/>
      </c>
      <c r="R2452" s="406" t="str">
        <f>Master!R2518</f>
        <v/>
      </c>
      <c r="S2452" s="406">
        <f>Master!S2518</f>
        <v>0</v>
      </c>
      <c r="T2452" s="406" t="str">
        <f>Master!T2518</f>
        <v/>
      </c>
      <c r="U2452" s="406" t="str">
        <f>Master!U2518</f>
        <v/>
      </c>
      <c r="V2452" s="406" t="str">
        <f>Master!V2518</f>
        <v/>
      </c>
      <c r="W2452" s="406" t="str">
        <f>Master!W2518</f>
        <v/>
      </c>
      <c r="X2452" s="406" t="str">
        <f>Master!X2518</f>
        <v/>
      </c>
      <c r="Y2452" s="406" t="str">
        <f>Master!Y2518</f>
        <v/>
      </c>
      <c r="Z2452" s="406" t="str">
        <f>Master!Z2518</f>
        <v/>
      </c>
      <c r="AA2452" s="406" t="str">
        <f>Master!AA2518</f>
        <v/>
      </c>
      <c r="AB2452" s="406" t="str">
        <f>Master!AB2518</f>
        <v/>
      </c>
      <c r="AC2452" s="406" t="str">
        <f>Master!AC2518</f>
        <v/>
      </c>
      <c r="AD2452" s="406" t="str">
        <f>Master!AD2518</f>
        <v/>
      </c>
      <c r="AE2452" s="406" t="str">
        <f>Master!AE2518</f>
        <v/>
      </c>
      <c r="AF2452" s="406" t="str">
        <f>Master!AF2518</f>
        <v/>
      </c>
      <c r="AG2452" s="406" t="str">
        <f>Master!AG2518</f>
        <v/>
      </c>
      <c r="AH2452" s="88" t="str">
        <f>Master!AH2518</f>
        <v/>
      </c>
      <c r="AI2452" s="414" t="str">
        <f>Master!AI2518</f>
        <v/>
      </c>
      <c r="AJ2452" s="406" t="str">
        <f>Master!AJ2518</f>
        <v/>
      </c>
      <c r="AK2452" s="406">
        <f>Master!AK2518</f>
        <v>0</v>
      </c>
      <c r="AL2452" s="88" t="str">
        <f>Master!AL2518</f>
        <v/>
      </c>
      <c r="AM2452" s="416"/>
      <c r="AN2452" s="416"/>
      <c r="AO2452" s="416"/>
      <c r="AP2452" s="416"/>
      <c r="AQ2452" s="416"/>
      <c r="AR2452" s="416">
        <f t="shared" si="22"/>
        <v>0</v>
      </c>
      <c r="AS2452" s="417" t="str">
        <f t="shared" si="23"/>
        <v>#DIV/0!</v>
      </c>
      <c r="AT2452" s="416">
        <f t="shared" si="24"/>
        <v>0</v>
      </c>
      <c r="AU2452" s="417"/>
    </row>
    <row r="2453" hidden="1">
      <c r="A2453" s="88" t="str">
        <f>Master!A2519</f>
        <v>ADA18006</v>
      </c>
      <c r="B2453" s="414" t="str">
        <f>Master!B2519</f>
        <v/>
      </c>
      <c r="C2453" s="414" t="str">
        <f>Master!C2519</f>
        <v/>
      </c>
      <c r="D2453" s="88" t="str">
        <f>Master!D2519</f>
        <v/>
      </c>
      <c r="E2453" s="406" t="str">
        <f>Master!E2519</f>
        <v/>
      </c>
      <c r="F2453" s="406">
        <f>Master!F2519</f>
        <v>0</v>
      </c>
      <c r="G2453" s="88" t="str">
        <f>Master!G2519</f>
        <v/>
      </c>
      <c r="H2453" s="88" t="str">
        <f>Master!H2519</f>
        <v/>
      </c>
      <c r="I2453" s="88" t="str">
        <f>Master!I2519</f>
        <v/>
      </c>
      <c r="J2453" s="88" t="str">
        <f>Master!J2519</f>
        <v>A'CROSS DANCE PTE LTD</v>
      </c>
      <c r="K2453" s="88" t="str">
        <f>Master!K2519</f>
        <v/>
      </c>
      <c r="L2453" s="88" t="str">
        <f>Master!L2519</f>
        <v/>
      </c>
      <c r="M2453" s="88" t="str">
        <f>Master!M2519</f>
        <v/>
      </c>
      <c r="N2453" s="88" t="str">
        <f>Master!N2519</f>
        <v/>
      </c>
      <c r="O2453" s="88" t="str">
        <f>Master!O2519</f>
        <v/>
      </c>
      <c r="P2453" s="88" t="str">
        <f>Master!P2519</f>
        <v/>
      </c>
      <c r="Q2453" s="88" t="str">
        <f>Master!Q2519</f>
        <v/>
      </c>
      <c r="R2453" s="406" t="str">
        <f>Master!R2519</f>
        <v/>
      </c>
      <c r="S2453" s="406">
        <f>Master!S2519</f>
        <v>0</v>
      </c>
      <c r="T2453" s="406" t="str">
        <f>Master!T2519</f>
        <v/>
      </c>
      <c r="U2453" s="406" t="str">
        <f>Master!U2519</f>
        <v/>
      </c>
      <c r="V2453" s="406" t="str">
        <f>Master!V2519</f>
        <v/>
      </c>
      <c r="W2453" s="406" t="str">
        <f>Master!W2519</f>
        <v/>
      </c>
      <c r="X2453" s="406" t="str">
        <f>Master!X2519</f>
        <v/>
      </c>
      <c r="Y2453" s="406" t="str">
        <f>Master!Y2519</f>
        <v/>
      </c>
      <c r="Z2453" s="406" t="str">
        <f>Master!Z2519</f>
        <v/>
      </c>
      <c r="AA2453" s="406" t="str">
        <f>Master!AA2519</f>
        <v/>
      </c>
      <c r="AB2453" s="406" t="str">
        <f>Master!AB2519</f>
        <v/>
      </c>
      <c r="AC2453" s="406" t="str">
        <f>Master!AC2519</f>
        <v/>
      </c>
      <c r="AD2453" s="406" t="str">
        <f>Master!AD2519</f>
        <v/>
      </c>
      <c r="AE2453" s="406" t="str">
        <f>Master!AE2519</f>
        <v/>
      </c>
      <c r="AF2453" s="406" t="str">
        <f>Master!AF2519</f>
        <v/>
      </c>
      <c r="AG2453" s="406" t="str">
        <f>Master!AG2519</f>
        <v/>
      </c>
      <c r="AH2453" s="88" t="str">
        <f>Master!AH2519</f>
        <v/>
      </c>
      <c r="AI2453" s="414" t="str">
        <f>Master!AI2519</f>
        <v/>
      </c>
      <c r="AJ2453" s="406" t="str">
        <f>Master!AJ2519</f>
        <v/>
      </c>
      <c r="AK2453" s="406">
        <f>Master!AK2519</f>
        <v>0</v>
      </c>
      <c r="AL2453" s="88" t="str">
        <f>Master!AL2519</f>
        <v/>
      </c>
      <c r="AM2453" s="416"/>
      <c r="AN2453" s="416"/>
      <c r="AO2453" s="416"/>
      <c r="AP2453" s="416"/>
      <c r="AQ2453" s="416"/>
      <c r="AR2453" s="416">
        <f t="shared" si="22"/>
        <v>0</v>
      </c>
      <c r="AS2453" s="417" t="str">
        <f t="shared" si="23"/>
        <v>#DIV/0!</v>
      </c>
      <c r="AT2453" s="416">
        <f t="shared" si="24"/>
        <v>0</v>
      </c>
      <c r="AU2453" s="417"/>
    </row>
    <row r="2454" hidden="1">
      <c r="A2454" s="88" t="str">
        <f>Master!A2520</f>
        <v>ADA18007</v>
      </c>
      <c r="B2454" s="414" t="str">
        <f>Master!B2520</f>
        <v/>
      </c>
      <c r="C2454" s="414" t="str">
        <f>Master!C2520</f>
        <v/>
      </c>
      <c r="D2454" s="88" t="str">
        <f>Master!D2520</f>
        <v/>
      </c>
      <c r="E2454" s="406" t="str">
        <f>Master!E2520</f>
        <v/>
      </c>
      <c r="F2454" s="406">
        <f>Master!F2520</f>
        <v>0</v>
      </c>
      <c r="G2454" s="88" t="str">
        <f>Master!G2520</f>
        <v/>
      </c>
      <c r="H2454" s="88" t="str">
        <f>Master!H2520</f>
        <v/>
      </c>
      <c r="I2454" s="88" t="str">
        <f>Master!I2520</f>
        <v/>
      </c>
      <c r="J2454" s="88" t="str">
        <f>Master!J2520</f>
        <v>A'CROSS DANCE PTE LTD</v>
      </c>
      <c r="K2454" s="88" t="str">
        <f>Master!K2520</f>
        <v/>
      </c>
      <c r="L2454" s="88" t="str">
        <f>Master!L2520</f>
        <v/>
      </c>
      <c r="M2454" s="88" t="str">
        <f>Master!M2520</f>
        <v/>
      </c>
      <c r="N2454" s="88" t="str">
        <f>Master!N2520</f>
        <v/>
      </c>
      <c r="O2454" s="88" t="str">
        <f>Master!O2520</f>
        <v/>
      </c>
      <c r="P2454" s="88" t="str">
        <f>Master!P2520</f>
        <v/>
      </c>
      <c r="Q2454" s="88" t="str">
        <f>Master!Q2520</f>
        <v/>
      </c>
      <c r="R2454" s="406" t="str">
        <f>Master!R2520</f>
        <v/>
      </c>
      <c r="S2454" s="406">
        <f>Master!S2520</f>
        <v>0</v>
      </c>
      <c r="T2454" s="406" t="str">
        <f>Master!T2520</f>
        <v/>
      </c>
      <c r="U2454" s="406" t="str">
        <f>Master!U2520</f>
        <v/>
      </c>
      <c r="V2454" s="406" t="str">
        <f>Master!V2520</f>
        <v/>
      </c>
      <c r="W2454" s="406" t="str">
        <f>Master!W2520</f>
        <v/>
      </c>
      <c r="X2454" s="406" t="str">
        <f>Master!X2520</f>
        <v/>
      </c>
      <c r="Y2454" s="406" t="str">
        <f>Master!Y2520</f>
        <v/>
      </c>
      <c r="Z2454" s="406" t="str">
        <f>Master!Z2520</f>
        <v/>
      </c>
      <c r="AA2454" s="406" t="str">
        <f>Master!AA2520</f>
        <v/>
      </c>
      <c r="AB2454" s="406" t="str">
        <f>Master!AB2520</f>
        <v/>
      </c>
      <c r="AC2454" s="406" t="str">
        <f>Master!AC2520</f>
        <v/>
      </c>
      <c r="AD2454" s="406" t="str">
        <f>Master!AD2520</f>
        <v/>
      </c>
      <c r="AE2454" s="406" t="str">
        <f>Master!AE2520</f>
        <v/>
      </c>
      <c r="AF2454" s="406" t="str">
        <f>Master!AF2520</f>
        <v/>
      </c>
      <c r="AG2454" s="406" t="str">
        <f>Master!AG2520</f>
        <v/>
      </c>
      <c r="AH2454" s="88" t="str">
        <f>Master!AH2520</f>
        <v/>
      </c>
      <c r="AI2454" s="414" t="str">
        <f>Master!AI2520</f>
        <v/>
      </c>
      <c r="AJ2454" s="406" t="str">
        <f>Master!AJ2520</f>
        <v/>
      </c>
      <c r="AK2454" s="406">
        <f>Master!AK2520</f>
        <v>0</v>
      </c>
      <c r="AL2454" s="88" t="str">
        <f>Master!AL2520</f>
        <v/>
      </c>
      <c r="AM2454" s="416"/>
      <c r="AN2454" s="416"/>
      <c r="AO2454" s="416"/>
      <c r="AP2454" s="416"/>
      <c r="AQ2454" s="416"/>
      <c r="AR2454" s="416">
        <f t="shared" si="22"/>
        <v>0</v>
      </c>
      <c r="AS2454" s="417" t="str">
        <f t="shared" si="23"/>
        <v>#DIV/0!</v>
      </c>
      <c r="AT2454" s="416">
        <f t="shared" si="24"/>
        <v>0</v>
      </c>
      <c r="AU2454" s="417"/>
    </row>
    <row r="2455" hidden="1">
      <c r="A2455" s="88" t="str">
        <f>Master!A2521</f>
        <v>ADA18008</v>
      </c>
      <c r="B2455" s="414" t="str">
        <f>Master!B2521</f>
        <v/>
      </c>
      <c r="C2455" s="414" t="str">
        <f>Master!C2521</f>
        <v/>
      </c>
      <c r="D2455" s="88" t="str">
        <f>Master!D2521</f>
        <v/>
      </c>
      <c r="E2455" s="406" t="str">
        <f>Master!E2521</f>
        <v/>
      </c>
      <c r="F2455" s="406">
        <f>Master!F2521</f>
        <v>0</v>
      </c>
      <c r="G2455" s="88" t="str">
        <f>Master!G2521</f>
        <v/>
      </c>
      <c r="H2455" s="88" t="str">
        <f>Master!H2521</f>
        <v/>
      </c>
      <c r="I2455" s="88" t="str">
        <f>Master!I2521</f>
        <v/>
      </c>
      <c r="J2455" s="88" t="str">
        <f>Master!J2521</f>
        <v>A'CROSS DANCE PTE LTD</v>
      </c>
      <c r="K2455" s="88" t="str">
        <f>Master!K2521</f>
        <v/>
      </c>
      <c r="L2455" s="88" t="str">
        <f>Master!L2521</f>
        <v/>
      </c>
      <c r="M2455" s="88" t="str">
        <f>Master!M2521</f>
        <v/>
      </c>
      <c r="N2455" s="88" t="str">
        <f>Master!N2521</f>
        <v/>
      </c>
      <c r="O2455" s="88" t="str">
        <f>Master!O2521</f>
        <v/>
      </c>
      <c r="P2455" s="88" t="str">
        <f>Master!P2521</f>
        <v/>
      </c>
      <c r="Q2455" s="88" t="str">
        <f>Master!Q2521</f>
        <v/>
      </c>
      <c r="R2455" s="406" t="str">
        <f>Master!R2521</f>
        <v/>
      </c>
      <c r="S2455" s="406">
        <f>Master!S2521</f>
        <v>0</v>
      </c>
      <c r="T2455" s="406" t="str">
        <f>Master!T2521</f>
        <v/>
      </c>
      <c r="U2455" s="406" t="str">
        <f>Master!U2521</f>
        <v/>
      </c>
      <c r="V2455" s="406" t="str">
        <f>Master!V2521</f>
        <v/>
      </c>
      <c r="W2455" s="406" t="str">
        <f>Master!W2521</f>
        <v/>
      </c>
      <c r="X2455" s="406" t="str">
        <f>Master!X2521</f>
        <v/>
      </c>
      <c r="Y2455" s="406" t="str">
        <f>Master!Y2521</f>
        <v/>
      </c>
      <c r="Z2455" s="406" t="str">
        <f>Master!Z2521</f>
        <v/>
      </c>
      <c r="AA2455" s="406" t="str">
        <f>Master!AA2521</f>
        <v/>
      </c>
      <c r="AB2455" s="406" t="str">
        <f>Master!AB2521</f>
        <v/>
      </c>
      <c r="AC2455" s="406" t="str">
        <f>Master!AC2521</f>
        <v/>
      </c>
      <c r="AD2455" s="406" t="str">
        <f>Master!AD2521</f>
        <v/>
      </c>
      <c r="AE2455" s="406" t="str">
        <f>Master!AE2521</f>
        <v/>
      </c>
      <c r="AF2455" s="406" t="str">
        <f>Master!AF2521</f>
        <v/>
      </c>
      <c r="AG2455" s="406" t="str">
        <f>Master!AG2521</f>
        <v/>
      </c>
      <c r="AH2455" s="88" t="str">
        <f>Master!AH2521</f>
        <v/>
      </c>
      <c r="AI2455" s="414" t="str">
        <f>Master!AI2521</f>
        <v/>
      </c>
      <c r="AJ2455" s="406" t="str">
        <f>Master!AJ2521</f>
        <v/>
      </c>
      <c r="AK2455" s="406">
        <f>Master!AK2521</f>
        <v>0</v>
      </c>
      <c r="AL2455" s="88" t="str">
        <f>Master!AL2521</f>
        <v/>
      </c>
      <c r="AM2455" s="416"/>
      <c r="AN2455" s="416"/>
      <c r="AO2455" s="416"/>
      <c r="AP2455" s="416"/>
      <c r="AQ2455" s="416"/>
      <c r="AR2455" s="416">
        <f t="shared" si="22"/>
        <v>0</v>
      </c>
      <c r="AS2455" s="417" t="str">
        <f t="shared" si="23"/>
        <v>#DIV/0!</v>
      </c>
      <c r="AT2455" s="416">
        <f t="shared" si="24"/>
        <v>0</v>
      </c>
      <c r="AU2455" s="417"/>
    </row>
    <row r="2456" hidden="1">
      <c r="A2456" s="88" t="str">
        <f>Master!A2522</f>
        <v>ADA18009</v>
      </c>
      <c r="B2456" s="414" t="str">
        <f>Master!B2522</f>
        <v/>
      </c>
      <c r="C2456" s="414" t="str">
        <f>Master!C2522</f>
        <v/>
      </c>
      <c r="D2456" s="88" t="str">
        <f>Master!D2522</f>
        <v/>
      </c>
      <c r="E2456" s="406" t="str">
        <f>Master!E2522</f>
        <v/>
      </c>
      <c r="F2456" s="406">
        <f>Master!F2522</f>
        <v>0</v>
      </c>
      <c r="G2456" s="88" t="str">
        <f>Master!G2522</f>
        <v/>
      </c>
      <c r="H2456" s="88" t="str">
        <f>Master!H2522</f>
        <v/>
      </c>
      <c r="I2456" s="88" t="str">
        <f>Master!I2522</f>
        <v/>
      </c>
      <c r="J2456" s="88" t="str">
        <f>Master!J2522</f>
        <v>A'CROSS DANCE PTE LTD</v>
      </c>
      <c r="K2456" s="88" t="str">
        <f>Master!K2522</f>
        <v/>
      </c>
      <c r="L2456" s="88" t="str">
        <f>Master!L2522</f>
        <v/>
      </c>
      <c r="M2456" s="88" t="str">
        <f>Master!M2522</f>
        <v/>
      </c>
      <c r="N2456" s="88" t="str">
        <f>Master!N2522</f>
        <v/>
      </c>
      <c r="O2456" s="88" t="str">
        <f>Master!O2522</f>
        <v/>
      </c>
      <c r="P2456" s="88" t="str">
        <f>Master!P2522</f>
        <v/>
      </c>
      <c r="Q2456" s="88" t="str">
        <f>Master!Q2522</f>
        <v/>
      </c>
      <c r="R2456" s="406" t="str">
        <f>Master!R2522</f>
        <v/>
      </c>
      <c r="S2456" s="406">
        <f>Master!S2522</f>
        <v>0</v>
      </c>
      <c r="T2456" s="406" t="str">
        <f>Master!T2522</f>
        <v/>
      </c>
      <c r="U2456" s="406" t="str">
        <f>Master!U2522</f>
        <v/>
      </c>
      <c r="V2456" s="406" t="str">
        <f>Master!V2522</f>
        <v/>
      </c>
      <c r="W2456" s="406" t="str">
        <f>Master!W2522</f>
        <v/>
      </c>
      <c r="X2456" s="406" t="str">
        <f>Master!X2522</f>
        <v/>
      </c>
      <c r="Y2456" s="406" t="str">
        <f>Master!Y2522</f>
        <v/>
      </c>
      <c r="Z2456" s="406" t="str">
        <f>Master!Z2522</f>
        <v/>
      </c>
      <c r="AA2456" s="406" t="str">
        <f>Master!AA2522</f>
        <v/>
      </c>
      <c r="AB2456" s="406" t="str">
        <f>Master!AB2522</f>
        <v/>
      </c>
      <c r="AC2456" s="406" t="str">
        <f>Master!AC2522</f>
        <v/>
      </c>
      <c r="AD2456" s="406" t="str">
        <f>Master!AD2522</f>
        <v/>
      </c>
      <c r="AE2456" s="406" t="str">
        <f>Master!AE2522</f>
        <v/>
      </c>
      <c r="AF2456" s="406" t="str">
        <f>Master!AF2522</f>
        <v/>
      </c>
      <c r="AG2456" s="406" t="str">
        <f>Master!AG2522</f>
        <v/>
      </c>
      <c r="AH2456" s="88" t="str">
        <f>Master!AH2522</f>
        <v/>
      </c>
      <c r="AI2456" s="414" t="str">
        <f>Master!AI2522</f>
        <v/>
      </c>
      <c r="AJ2456" s="406" t="str">
        <f>Master!AJ2522</f>
        <v/>
      </c>
      <c r="AK2456" s="406">
        <f>Master!AK2522</f>
        <v>0</v>
      </c>
      <c r="AL2456" s="88" t="str">
        <f>Master!AL2522</f>
        <v/>
      </c>
      <c r="AM2456" s="416"/>
      <c r="AN2456" s="416"/>
      <c r="AO2456" s="416"/>
      <c r="AP2456" s="416"/>
      <c r="AQ2456" s="416"/>
      <c r="AR2456" s="416">
        <f t="shared" si="22"/>
        <v>0</v>
      </c>
      <c r="AS2456" s="417" t="str">
        <f t="shared" si="23"/>
        <v>#DIV/0!</v>
      </c>
      <c r="AT2456" s="416">
        <f t="shared" si="24"/>
        <v>0</v>
      </c>
      <c r="AU2456" s="417"/>
    </row>
    <row r="2457" hidden="1">
      <c r="A2457" s="88" t="str">
        <f>Master!A2523</f>
        <v>ADA18010</v>
      </c>
      <c r="B2457" s="414" t="str">
        <f>Master!B2523</f>
        <v/>
      </c>
      <c r="C2457" s="414" t="str">
        <f>Master!C2523</f>
        <v/>
      </c>
      <c r="D2457" s="88" t="str">
        <f>Master!D2523</f>
        <v/>
      </c>
      <c r="E2457" s="406" t="str">
        <f>Master!E2523</f>
        <v/>
      </c>
      <c r="F2457" s="406">
        <f>Master!F2523</f>
        <v>0</v>
      </c>
      <c r="G2457" s="88" t="str">
        <f>Master!G2523</f>
        <v/>
      </c>
      <c r="H2457" s="88" t="str">
        <f>Master!H2523</f>
        <v/>
      </c>
      <c r="I2457" s="88" t="str">
        <f>Master!I2523</f>
        <v/>
      </c>
      <c r="J2457" s="88" t="str">
        <f>Master!J2523</f>
        <v>A'CROSS DANCE PTE LTD</v>
      </c>
      <c r="K2457" s="88" t="str">
        <f>Master!K2523</f>
        <v/>
      </c>
      <c r="L2457" s="88" t="str">
        <f>Master!L2523</f>
        <v/>
      </c>
      <c r="M2457" s="88" t="str">
        <f>Master!M2523</f>
        <v/>
      </c>
      <c r="N2457" s="88" t="str">
        <f>Master!N2523</f>
        <v/>
      </c>
      <c r="O2457" s="88" t="str">
        <f>Master!O2523</f>
        <v/>
      </c>
      <c r="P2457" s="88" t="str">
        <f>Master!P2523</f>
        <v/>
      </c>
      <c r="Q2457" s="88" t="str">
        <f>Master!Q2523</f>
        <v/>
      </c>
      <c r="R2457" s="406" t="str">
        <f>Master!R2523</f>
        <v/>
      </c>
      <c r="S2457" s="406">
        <f>Master!S2523</f>
        <v>0</v>
      </c>
      <c r="T2457" s="406" t="str">
        <f>Master!T2523</f>
        <v/>
      </c>
      <c r="U2457" s="406" t="str">
        <f>Master!U2523</f>
        <v/>
      </c>
      <c r="V2457" s="406" t="str">
        <f>Master!V2523</f>
        <v/>
      </c>
      <c r="W2457" s="406" t="str">
        <f>Master!W2523</f>
        <v/>
      </c>
      <c r="X2457" s="406" t="str">
        <f>Master!X2523</f>
        <v/>
      </c>
      <c r="Y2457" s="406" t="str">
        <f>Master!Y2523</f>
        <v/>
      </c>
      <c r="Z2457" s="406" t="str">
        <f>Master!Z2523</f>
        <v/>
      </c>
      <c r="AA2457" s="406" t="str">
        <f>Master!AA2523</f>
        <v/>
      </c>
      <c r="AB2457" s="406" t="str">
        <f>Master!AB2523</f>
        <v/>
      </c>
      <c r="AC2457" s="406" t="str">
        <f>Master!AC2523</f>
        <v/>
      </c>
      <c r="AD2457" s="406" t="str">
        <f>Master!AD2523</f>
        <v/>
      </c>
      <c r="AE2457" s="406" t="str">
        <f>Master!AE2523</f>
        <v/>
      </c>
      <c r="AF2457" s="406" t="str">
        <f>Master!AF2523</f>
        <v/>
      </c>
      <c r="AG2457" s="406" t="str">
        <f>Master!AG2523</f>
        <v/>
      </c>
      <c r="AH2457" s="88" t="str">
        <f>Master!AH2523</f>
        <v/>
      </c>
      <c r="AI2457" s="414" t="str">
        <f>Master!AI2523</f>
        <v/>
      </c>
      <c r="AJ2457" s="406" t="str">
        <f>Master!AJ2523</f>
        <v/>
      </c>
      <c r="AK2457" s="406">
        <f>Master!AK2523</f>
        <v>0</v>
      </c>
      <c r="AL2457" s="88" t="str">
        <f>Master!AL2523</f>
        <v/>
      </c>
      <c r="AM2457" s="416"/>
      <c r="AN2457" s="416"/>
      <c r="AO2457" s="416"/>
      <c r="AP2457" s="416"/>
      <c r="AQ2457" s="416"/>
      <c r="AR2457" s="416">
        <f t="shared" si="22"/>
        <v>0</v>
      </c>
      <c r="AS2457" s="417" t="str">
        <f t="shared" si="23"/>
        <v>#DIV/0!</v>
      </c>
      <c r="AT2457" s="416">
        <f t="shared" si="24"/>
        <v>0</v>
      </c>
      <c r="AU2457" s="417"/>
    </row>
    <row r="2458" hidden="1">
      <c r="A2458" s="88" t="str">
        <f>Master!A2524</f>
        <v>ADA18011</v>
      </c>
      <c r="B2458" s="414" t="str">
        <f>Master!B2524</f>
        <v/>
      </c>
      <c r="C2458" s="414" t="str">
        <f>Master!C2524</f>
        <v/>
      </c>
      <c r="D2458" s="88" t="str">
        <f>Master!D2524</f>
        <v/>
      </c>
      <c r="E2458" s="406" t="str">
        <f>Master!E2524</f>
        <v/>
      </c>
      <c r="F2458" s="406">
        <f>Master!F2524</f>
        <v>0</v>
      </c>
      <c r="G2458" s="88" t="str">
        <f>Master!G2524</f>
        <v/>
      </c>
      <c r="H2458" s="88" t="str">
        <f>Master!H2524</f>
        <v/>
      </c>
      <c r="I2458" s="88" t="str">
        <f>Master!I2524</f>
        <v/>
      </c>
      <c r="J2458" s="88" t="str">
        <f>Master!J2524</f>
        <v>A'CROSS DANCE PTE LTD</v>
      </c>
      <c r="K2458" s="88" t="str">
        <f>Master!K2524</f>
        <v/>
      </c>
      <c r="L2458" s="88" t="str">
        <f>Master!L2524</f>
        <v/>
      </c>
      <c r="M2458" s="88" t="str">
        <f>Master!M2524</f>
        <v/>
      </c>
      <c r="N2458" s="88" t="str">
        <f>Master!N2524</f>
        <v/>
      </c>
      <c r="O2458" s="88" t="str">
        <f>Master!O2524</f>
        <v/>
      </c>
      <c r="P2458" s="88" t="str">
        <f>Master!P2524</f>
        <v/>
      </c>
      <c r="Q2458" s="88" t="str">
        <f>Master!Q2524</f>
        <v/>
      </c>
      <c r="R2458" s="406" t="str">
        <f>Master!R2524</f>
        <v/>
      </c>
      <c r="S2458" s="406">
        <f>Master!S2524</f>
        <v>0</v>
      </c>
      <c r="T2458" s="406" t="str">
        <f>Master!T2524</f>
        <v/>
      </c>
      <c r="U2458" s="406" t="str">
        <f>Master!U2524</f>
        <v/>
      </c>
      <c r="V2458" s="406" t="str">
        <f>Master!V2524</f>
        <v/>
      </c>
      <c r="W2458" s="406" t="str">
        <f>Master!W2524</f>
        <v/>
      </c>
      <c r="X2458" s="406" t="str">
        <f>Master!X2524</f>
        <v/>
      </c>
      <c r="Y2458" s="406" t="str">
        <f>Master!Y2524</f>
        <v/>
      </c>
      <c r="Z2458" s="406" t="str">
        <f>Master!Z2524</f>
        <v/>
      </c>
      <c r="AA2458" s="406" t="str">
        <f>Master!AA2524</f>
        <v/>
      </c>
      <c r="AB2458" s="406" t="str">
        <f>Master!AB2524</f>
        <v/>
      </c>
      <c r="AC2458" s="406" t="str">
        <f>Master!AC2524</f>
        <v/>
      </c>
      <c r="AD2458" s="406" t="str">
        <f>Master!AD2524</f>
        <v/>
      </c>
      <c r="AE2458" s="406" t="str">
        <f>Master!AE2524</f>
        <v/>
      </c>
      <c r="AF2458" s="406" t="str">
        <f>Master!AF2524</f>
        <v/>
      </c>
      <c r="AG2458" s="406" t="str">
        <f>Master!AG2524</f>
        <v/>
      </c>
      <c r="AH2458" s="88" t="str">
        <f>Master!AH2524</f>
        <v/>
      </c>
      <c r="AI2458" s="414" t="str">
        <f>Master!AI2524</f>
        <v/>
      </c>
      <c r="AJ2458" s="406" t="str">
        <f>Master!AJ2524</f>
        <v/>
      </c>
      <c r="AK2458" s="406">
        <f>Master!AK2524</f>
        <v>0</v>
      </c>
      <c r="AL2458" s="88" t="str">
        <f>Master!AL2524</f>
        <v/>
      </c>
      <c r="AM2458" s="416"/>
      <c r="AN2458" s="416"/>
      <c r="AO2458" s="416"/>
      <c r="AP2458" s="416"/>
      <c r="AQ2458" s="416"/>
      <c r="AR2458" s="416">
        <f t="shared" si="22"/>
        <v>0</v>
      </c>
      <c r="AS2458" s="417" t="str">
        <f t="shared" si="23"/>
        <v>#DIV/0!</v>
      </c>
      <c r="AT2458" s="416">
        <f t="shared" si="24"/>
        <v>0</v>
      </c>
      <c r="AU2458" s="417"/>
    </row>
    <row r="2459" hidden="1">
      <c r="A2459" s="88" t="str">
        <f>Master!A2525</f>
        <v>ADA18012</v>
      </c>
      <c r="B2459" s="414" t="str">
        <f>Master!B2525</f>
        <v/>
      </c>
      <c r="C2459" s="414" t="str">
        <f>Master!C2525</f>
        <v/>
      </c>
      <c r="D2459" s="88" t="str">
        <f>Master!D2525</f>
        <v/>
      </c>
      <c r="E2459" s="406" t="str">
        <f>Master!E2525</f>
        <v/>
      </c>
      <c r="F2459" s="406">
        <f>Master!F2525</f>
        <v>0</v>
      </c>
      <c r="G2459" s="88" t="str">
        <f>Master!G2525</f>
        <v/>
      </c>
      <c r="H2459" s="88" t="str">
        <f>Master!H2525</f>
        <v/>
      </c>
      <c r="I2459" s="88" t="str">
        <f>Master!I2525</f>
        <v/>
      </c>
      <c r="J2459" s="88" t="str">
        <f>Master!J2525</f>
        <v>A'CROSS DANCE PTE LTD</v>
      </c>
      <c r="K2459" s="88" t="str">
        <f>Master!K2525</f>
        <v/>
      </c>
      <c r="L2459" s="88" t="str">
        <f>Master!L2525</f>
        <v/>
      </c>
      <c r="M2459" s="88" t="str">
        <f>Master!M2525</f>
        <v/>
      </c>
      <c r="N2459" s="88" t="str">
        <f>Master!N2525</f>
        <v/>
      </c>
      <c r="O2459" s="88" t="str">
        <f>Master!O2525</f>
        <v/>
      </c>
      <c r="P2459" s="88" t="str">
        <f>Master!P2525</f>
        <v/>
      </c>
      <c r="Q2459" s="88" t="str">
        <f>Master!Q2525</f>
        <v/>
      </c>
      <c r="R2459" s="406" t="str">
        <f>Master!R2525</f>
        <v/>
      </c>
      <c r="S2459" s="406">
        <f>Master!S2525</f>
        <v>0</v>
      </c>
      <c r="T2459" s="406" t="str">
        <f>Master!T2525</f>
        <v/>
      </c>
      <c r="U2459" s="406" t="str">
        <f>Master!U2525</f>
        <v/>
      </c>
      <c r="V2459" s="406" t="str">
        <f>Master!V2525</f>
        <v/>
      </c>
      <c r="W2459" s="406" t="str">
        <f>Master!W2525</f>
        <v/>
      </c>
      <c r="X2459" s="406" t="str">
        <f>Master!X2525</f>
        <v/>
      </c>
      <c r="Y2459" s="406" t="str">
        <f>Master!Y2525</f>
        <v/>
      </c>
      <c r="Z2459" s="406" t="str">
        <f>Master!Z2525</f>
        <v/>
      </c>
      <c r="AA2459" s="406" t="str">
        <f>Master!AA2525</f>
        <v/>
      </c>
      <c r="AB2459" s="406" t="str">
        <f>Master!AB2525</f>
        <v/>
      </c>
      <c r="AC2459" s="406" t="str">
        <f>Master!AC2525</f>
        <v/>
      </c>
      <c r="AD2459" s="406" t="str">
        <f>Master!AD2525</f>
        <v/>
      </c>
      <c r="AE2459" s="406" t="str">
        <f>Master!AE2525</f>
        <v/>
      </c>
      <c r="AF2459" s="406" t="str">
        <f>Master!AF2525</f>
        <v/>
      </c>
      <c r="AG2459" s="406" t="str">
        <f>Master!AG2525</f>
        <v/>
      </c>
      <c r="AH2459" s="88" t="str">
        <f>Master!AH2525</f>
        <v/>
      </c>
      <c r="AI2459" s="414" t="str">
        <f>Master!AI2525</f>
        <v/>
      </c>
      <c r="AJ2459" s="406" t="str">
        <f>Master!AJ2525</f>
        <v/>
      </c>
      <c r="AK2459" s="406">
        <f>Master!AK2525</f>
        <v>0</v>
      </c>
      <c r="AL2459" s="88" t="str">
        <f>Master!AL2525</f>
        <v/>
      </c>
      <c r="AM2459" s="416"/>
      <c r="AN2459" s="416"/>
      <c r="AO2459" s="416"/>
      <c r="AP2459" s="416"/>
      <c r="AQ2459" s="416"/>
      <c r="AR2459" s="416">
        <f t="shared" si="22"/>
        <v>0</v>
      </c>
      <c r="AS2459" s="417" t="str">
        <f t="shared" si="23"/>
        <v>#DIV/0!</v>
      </c>
      <c r="AT2459" s="416">
        <f t="shared" si="24"/>
        <v>0</v>
      </c>
      <c r="AU2459" s="417"/>
    </row>
    <row r="2460" hidden="1">
      <c r="A2460" s="88" t="str">
        <f>Master!A2526</f>
        <v>ADA18013</v>
      </c>
      <c r="B2460" s="414" t="str">
        <f>Master!B2526</f>
        <v/>
      </c>
      <c r="C2460" s="414" t="str">
        <f>Master!C2526</f>
        <v/>
      </c>
      <c r="D2460" s="88" t="str">
        <f>Master!D2526</f>
        <v/>
      </c>
      <c r="E2460" s="406" t="str">
        <f>Master!E2526</f>
        <v/>
      </c>
      <c r="F2460" s="406">
        <f>Master!F2526</f>
        <v>0</v>
      </c>
      <c r="G2460" s="88" t="str">
        <f>Master!G2526</f>
        <v/>
      </c>
      <c r="H2460" s="88" t="str">
        <f>Master!H2526</f>
        <v/>
      </c>
      <c r="I2460" s="88" t="str">
        <f>Master!I2526</f>
        <v/>
      </c>
      <c r="J2460" s="88" t="str">
        <f>Master!J2526</f>
        <v>A'CROSS DANCE PTE LTD</v>
      </c>
      <c r="K2460" s="88" t="str">
        <f>Master!K2526</f>
        <v/>
      </c>
      <c r="L2460" s="88" t="str">
        <f>Master!L2526</f>
        <v/>
      </c>
      <c r="M2460" s="88" t="str">
        <f>Master!M2526</f>
        <v/>
      </c>
      <c r="N2460" s="88" t="str">
        <f>Master!N2526</f>
        <v/>
      </c>
      <c r="O2460" s="88" t="str">
        <f>Master!O2526</f>
        <v/>
      </c>
      <c r="P2460" s="88" t="str">
        <f>Master!P2526</f>
        <v/>
      </c>
      <c r="Q2460" s="88" t="str">
        <f>Master!Q2526</f>
        <v/>
      </c>
      <c r="R2460" s="406" t="str">
        <f>Master!R2526</f>
        <v/>
      </c>
      <c r="S2460" s="406">
        <f>Master!S2526</f>
        <v>0</v>
      </c>
      <c r="T2460" s="406" t="str">
        <f>Master!T2526</f>
        <v/>
      </c>
      <c r="U2460" s="406" t="str">
        <f>Master!U2526</f>
        <v/>
      </c>
      <c r="V2460" s="406" t="str">
        <f>Master!V2526</f>
        <v/>
      </c>
      <c r="W2460" s="406" t="str">
        <f>Master!W2526</f>
        <v/>
      </c>
      <c r="X2460" s="406" t="str">
        <f>Master!X2526</f>
        <v/>
      </c>
      <c r="Y2460" s="406" t="str">
        <f>Master!Y2526</f>
        <v/>
      </c>
      <c r="Z2460" s="406" t="str">
        <f>Master!Z2526</f>
        <v/>
      </c>
      <c r="AA2460" s="406" t="str">
        <f>Master!AA2526</f>
        <v/>
      </c>
      <c r="AB2460" s="406" t="str">
        <f>Master!AB2526</f>
        <v/>
      </c>
      <c r="AC2460" s="406" t="str">
        <f>Master!AC2526</f>
        <v/>
      </c>
      <c r="AD2460" s="406" t="str">
        <f>Master!AD2526</f>
        <v/>
      </c>
      <c r="AE2460" s="406" t="str">
        <f>Master!AE2526</f>
        <v/>
      </c>
      <c r="AF2460" s="406" t="str">
        <f>Master!AF2526</f>
        <v/>
      </c>
      <c r="AG2460" s="406" t="str">
        <f>Master!AG2526</f>
        <v/>
      </c>
      <c r="AH2460" s="88" t="str">
        <f>Master!AH2526</f>
        <v/>
      </c>
      <c r="AI2460" s="414" t="str">
        <f>Master!AI2526</f>
        <v/>
      </c>
      <c r="AJ2460" s="406" t="str">
        <f>Master!AJ2526</f>
        <v/>
      </c>
      <c r="AK2460" s="406">
        <f>Master!AK2526</f>
        <v>0</v>
      </c>
      <c r="AL2460" s="88" t="str">
        <f>Master!AL2526</f>
        <v/>
      </c>
      <c r="AM2460" s="416"/>
      <c r="AN2460" s="416"/>
      <c r="AO2460" s="416"/>
      <c r="AP2460" s="416"/>
      <c r="AQ2460" s="416"/>
      <c r="AR2460" s="416">
        <f t="shared" si="22"/>
        <v>0</v>
      </c>
      <c r="AS2460" s="417" t="str">
        <f t="shared" si="23"/>
        <v>#DIV/0!</v>
      </c>
      <c r="AT2460" s="416">
        <f t="shared" si="24"/>
        <v>0</v>
      </c>
      <c r="AU2460" s="417"/>
    </row>
    <row r="2461" hidden="1">
      <c r="A2461" s="88" t="str">
        <f>Master!A2527</f>
        <v>ADA18014</v>
      </c>
      <c r="B2461" s="414" t="str">
        <f>Master!B2527</f>
        <v/>
      </c>
      <c r="C2461" s="414" t="str">
        <f>Master!C2527</f>
        <v/>
      </c>
      <c r="D2461" s="88" t="str">
        <f>Master!D2527</f>
        <v/>
      </c>
      <c r="E2461" s="406" t="str">
        <f>Master!E2527</f>
        <v/>
      </c>
      <c r="F2461" s="406">
        <f>Master!F2527</f>
        <v>0</v>
      </c>
      <c r="G2461" s="88" t="str">
        <f>Master!G2527</f>
        <v/>
      </c>
      <c r="H2461" s="88" t="str">
        <f>Master!H2527</f>
        <v/>
      </c>
      <c r="I2461" s="88" t="str">
        <f>Master!I2527</f>
        <v/>
      </c>
      <c r="J2461" s="88" t="str">
        <f>Master!J2527</f>
        <v>A'CROSS DANCE PTE LTD</v>
      </c>
      <c r="K2461" s="88" t="str">
        <f>Master!K2527</f>
        <v/>
      </c>
      <c r="L2461" s="88" t="str">
        <f>Master!L2527</f>
        <v/>
      </c>
      <c r="M2461" s="88" t="str">
        <f>Master!M2527</f>
        <v/>
      </c>
      <c r="N2461" s="88" t="str">
        <f>Master!N2527</f>
        <v/>
      </c>
      <c r="O2461" s="88" t="str">
        <f>Master!O2527</f>
        <v/>
      </c>
      <c r="P2461" s="88" t="str">
        <f>Master!P2527</f>
        <v/>
      </c>
      <c r="Q2461" s="88" t="str">
        <f>Master!Q2527</f>
        <v/>
      </c>
      <c r="R2461" s="406" t="str">
        <f>Master!R2527</f>
        <v/>
      </c>
      <c r="S2461" s="406">
        <f>Master!S2527</f>
        <v>0</v>
      </c>
      <c r="T2461" s="406" t="str">
        <f>Master!T2527</f>
        <v/>
      </c>
      <c r="U2461" s="406" t="str">
        <f>Master!U2527</f>
        <v/>
      </c>
      <c r="V2461" s="406" t="str">
        <f>Master!V2527</f>
        <v/>
      </c>
      <c r="W2461" s="406" t="str">
        <f>Master!W2527</f>
        <v/>
      </c>
      <c r="X2461" s="406" t="str">
        <f>Master!X2527</f>
        <v/>
      </c>
      <c r="Y2461" s="406" t="str">
        <f>Master!Y2527</f>
        <v/>
      </c>
      <c r="Z2461" s="406" t="str">
        <f>Master!Z2527</f>
        <v/>
      </c>
      <c r="AA2461" s="406" t="str">
        <f>Master!AA2527</f>
        <v/>
      </c>
      <c r="AB2461" s="406" t="str">
        <f>Master!AB2527</f>
        <v/>
      </c>
      <c r="AC2461" s="406" t="str">
        <f>Master!AC2527</f>
        <v/>
      </c>
      <c r="AD2461" s="406" t="str">
        <f>Master!AD2527</f>
        <v/>
      </c>
      <c r="AE2461" s="406" t="str">
        <f>Master!AE2527</f>
        <v/>
      </c>
      <c r="AF2461" s="406" t="str">
        <f>Master!AF2527</f>
        <v/>
      </c>
      <c r="AG2461" s="406" t="str">
        <f>Master!AG2527</f>
        <v/>
      </c>
      <c r="AH2461" s="88" t="str">
        <f>Master!AH2527</f>
        <v/>
      </c>
      <c r="AI2461" s="414" t="str">
        <f>Master!AI2527</f>
        <v/>
      </c>
      <c r="AJ2461" s="406" t="str">
        <f>Master!AJ2527</f>
        <v/>
      </c>
      <c r="AK2461" s="406">
        <f>Master!AK2527</f>
        <v>0</v>
      </c>
      <c r="AL2461" s="88" t="str">
        <f>Master!AL2527</f>
        <v/>
      </c>
      <c r="AM2461" s="416"/>
      <c r="AN2461" s="416"/>
      <c r="AO2461" s="416"/>
      <c r="AP2461" s="416"/>
      <c r="AQ2461" s="416"/>
      <c r="AR2461" s="416">
        <f t="shared" si="22"/>
        <v>0</v>
      </c>
      <c r="AS2461" s="417" t="str">
        <f t="shared" si="23"/>
        <v>#DIV/0!</v>
      </c>
      <c r="AT2461" s="416">
        <f t="shared" si="24"/>
        <v>0</v>
      </c>
      <c r="AU2461" s="417"/>
    </row>
    <row r="2462" hidden="1">
      <c r="A2462" s="88" t="str">
        <f>Master!A2528</f>
        <v>ADA18015</v>
      </c>
      <c r="B2462" s="414" t="str">
        <f>Master!B2528</f>
        <v/>
      </c>
      <c r="C2462" s="414" t="str">
        <f>Master!C2528</f>
        <v/>
      </c>
      <c r="D2462" s="88" t="str">
        <f>Master!D2528</f>
        <v/>
      </c>
      <c r="E2462" s="406" t="str">
        <f>Master!E2528</f>
        <v/>
      </c>
      <c r="F2462" s="406">
        <f>Master!F2528</f>
        <v>0</v>
      </c>
      <c r="G2462" s="88" t="str">
        <f>Master!G2528</f>
        <v/>
      </c>
      <c r="H2462" s="88" t="str">
        <f>Master!H2528</f>
        <v/>
      </c>
      <c r="I2462" s="88" t="str">
        <f>Master!I2528</f>
        <v/>
      </c>
      <c r="J2462" s="88" t="str">
        <f>Master!J2528</f>
        <v>A'CROSS DANCE PTE LTD</v>
      </c>
      <c r="K2462" s="88" t="str">
        <f>Master!K2528</f>
        <v/>
      </c>
      <c r="L2462" s="88" t="str">
        <f>Master!L2528</f>
        <v/>
      </c>
      <c r="M2462" s="88" t="str">
        <f>Master!M2528</f>
        <v/>
      </c>
      <c r="N2462" s="88" t="str">
        <f>Master!N2528</f>
        <v/>
      </c>
      <c r="O2462" s="88" t="str">
        <f>Master!O2528</f>
        <v/>
      </c>
      <c r="P2462" s="88" t="str">
        <f>Master!P2528</f>
        <v/>
      </c>
      <c r="Q2462" s="88" t="str">
        <f>Master!Q2528</f>
        <v/>
      </c>
      <c r="R2462" s="406" t="str">
        <f>Master!R2528</f>
        <v/>
      </c>
      <c r="S2462" s="406">
        <f>Master!S2528</f>
        <v>0</v>
      </c>
      <c r="T2462" s="406" t="str">
        <f>Master!T2528</f>
        <v/>
      </c>
      <c r="U2462" s="406" t="str">
        <f>Master!U2528</f>
        <v/>
      </c>
      <c r="V2462" s="406" t="str">
        <f>Master!V2528</f>
        <v/>
      </c>
      <c r="W2462" s="406" t="str">
        <f>Master!W2528</f>
        <v/>
      </c>
      <c r="X2462" s="406" t="str">
        <f>Master!X2528</f>
        <v/>
      </c>
      <c r="Y2462" s="406" t="str">
        <f>Master!Y2528</f>
        <v/>
      </c>
      <c r="Z2462" s="406" t="str">
        <f>Master!Z2528</f>
        <v/>
      </c>
      <c r="AA2462" s="406" t="str">
        <f>Master!AA2528</f>
        <v/>
      </c>
      <c r="AB2462" s="406" t="str">
        <f>Master!AB2528</f>
        <v/>
      </c>
      <c r="AC2462" s="406" t="str">
        <f>Master!AC2528</f>
        <v/>
      </c>
      <c r="AD2462" s="406" t="str">
        <f>Master!AD2528</f>
        <v/>
      </c>
      <c r="AE2462" s="406" t="str">
        <f>Master!AE2528</f>
        <v/>
      </c>
      <c r="AF2462" s="406" t="str">
        <f>Master!AF2528</f>
        <v/>
      </c>
      <c r="AG2462" s="406" t="str">
        <f>Master!AG2528</f>
        <v/>
      </c>
      <c r="AH2462" s="88" t="str">
        <f>Master!AH2528</f>
        <v/>
      </c>
      <c r="AI2462" s="414" t="str">
        <f>Master!AI2528</f>
        <v/>
      </c>
      <c r="AJ2462" s="406" t="str">
        <f>Master!AJ2528</f>
        <v/>
      </c>
      <c r="AK2462" s="406">
        <f>Master!AK2528</f>
        <v>0</v>
      </c>
      <c r="AL2462" s="88" t="str">
        <f>Master!AL2528</f>
        <v/>
      </c>
      <c r="AM2462" s="416"/>
      <c r="AN2462" s="416"/>
      <c r="AO2462" s="416"/>
      <c r="AP2462" s="416"/>
      <c r="AQ2462" s="416"/>
      <c r="AR2462" s="416">
        <f t="shared" si="22"/>
        <v>0</v>
      </c>
      <c r="AS2462" s="417" t="str">
        <f t="shared" si="23"/>
        <v>#DIV/0!</v>
      </c>
      <c r="AT2462" s="416">
        <f t="shared" si="24"/>
        <v>0</v>
      </c>
      <c r="AU2462" s="417"/>
    </row>
    <row r="2463" hidden="1">
      <c r="A2463" s="88" t="str">
        <f>Master!A2529</f>
        <v>ADA18016</v>
      </c>
      <c r="B2463" s="414" t="str">
        <f>Master!B2529</f>
        <v/>
      </c>
      <c r="C2463" s="414" t="str">
        <f>Master!C2529</f>
        <v/>
      </c>
      <c r="D2463" s="88" t="str">
        <f>Master!D2529</f>
        <v/>
      </c>
      <c r="E2463" s="406" t="str">
        <f>Master!E2529</f>
        <v/>
      </c>
      <c r="F2463" s="406">
        <f>Master!F2529</f>
        <v>0</v>
      </c>
      <c r="G2463" s="88" t="str">
        <f>Master!G2529</f>
        <v/>
      </c>
      <c r="H2463" s="88" t="str">
        <f>Master!H2529</f>
        <v/>
      </c>
      <c r="I2463" s="88" t="str">
        <f>Master!I2529</f>
        <v/>
      </c>
      <c r="J2463" s="88" t="str">
        <f>Master!J2529</f>
        <v>A'CROSS DANCE PTE LTD</v>
      </c>
      <c r="K2463" s="88" t="str">
        <f>Master!K2529</f>
        <v/>
      </c>
      <c r="L2463" s="88" t="str">
        <f>Master!L2529</f>
        <v/>
      </c>
      <c r="M2463" s="88" t="str">
        <f>Master!M2529</f>
        <v/>
      </c>
      <c r="N2463" s="88" t="str">
        <f>Master!N2529</f>
        <v/>
      </c>
      <c r="O2463" s="88" t="str">
        <f>Master!O2529</f>
        <v/>
      </c>
      <c r="P2463" s="88" t="str">
        <f>Master!P2529</f>
        <v/>
      </c>
      <c r="Q2463" s="88" t="str">
        <f>Master!Q2529</f>
        <v/>
      </c>
      <c r="R2463" s="406" t="str">
        <f>Master!R2529</f>
        <v/>
      </c>
      <c r="S2463" s="406">
        <f>Master!S2529</f>
        <v>0</v>
      </c>
      <c r="T2463" s="406" t="str">
        <f>Master!T2529</f>
        <v/>
      </c>
      <c r="U2463" s="406" t="str">
        <f>Master!U2529</f>
        <v/>
      </c>
      <c r="V2463" s="406" t="str">
        <f>Master!V2529</f>
        <v/>
      </c>
      <c r="W2463" s="406" t="str">
        <f>Master!W2529</f>
        <v/>
      </c>
      <c r="X2463" s="406" t="str">
        <f>Master!X2529</f>
        <v/>
      </c>
      <c r="Y2463" s="406" t="str">
        <f>Master!Y2529</f>
        <v/>
      </c>
      <c r="Z2463" s="406" t="str">
        <f>Master!Z2529</f>
        <v/>
      </c>
      <c r="AA2463" s="406" t="str">
        <f>Master!AA2529</f>
        <v/>
      </c>
      <c r="AB2463" s="406" t="str">
        <f>Master!AB2529</f>
        <v/>
      </c>
      <c r="AC2463" s="406" t="str">
        <f>Master!AC2529</f>
        <v/>
      </c>
      <c r="AD2463" s="406" t="str">
        <f>Master!AD2529</f>
        <v/>
      </c>
      <c r="AE2463" s="406" t="str">
        <f>Master!AE2529</f>
        <v/>
      </c>
      <c r="AF2463" s="406" t="str">
        <f>Master!AF2529</f>
        <v/>
      </c>
      <c r="AG2463" s="406" t="str">
        <f>Master!AG2529</f>
        <v/>
      </c>
      <c r="AH2463" s="88" t="str">
        <f>Master!AH2529</f>
        <v/>
      </c>
      <c r="AI2463" s="414" t="str">
        <f>Master!AI2529</f>
        <v/>
      </c>
      <c r="AJ2463" s="406" t="str">
        <f>Master!AJ2529</f>
        <v/>
      </c>
      <c r="AK2463" s="406">
        <f>Master!AK2529</f>
        <v>0</v>
      </c>
      <c r="AL2463" s="88" t="str">
        <f>Master!AL2529</f>
        <v/>
      </c>
      <c r="AM2463" s="416"/>
      <c r="AN2463" s="416"/>
      <c r="AO2463" s="416"/>
      <c r="AP2463" s="416"/>
      <c r="AQ2463" s="416"/>
      <c r="AR2463" s="416">
        <f t="shared" si="22"/>
        <v>0</v>
      </c>
      <c r="AS2463" s="417" t="str">
        <f t="shared" si="23"/>
        <v>#DIV/0!</v>
      </c>
      <c r="AT2463" s="416">
        <f t="shared" si="24"/>
        <v>0</v>
      </c>
      <c r="AU2463" s="417"/>
    </row>
    <row r="2464" hidden="1">
      <c r="A2464" s="88" t="str">
        <f>Master!A2530</f>
        <v>ADA18017</v>
      </c>
      <c r="B2464" s="414" t="str">
        <f>Master!B2530</f>
        <v/>
      </c>
      <c r="C2464" s="414" t="str">
        <f>Master!C2530</f>
        <v/>
      </c>
      <c r="D2464" s="88" t="str">
        <f>Master!D2530</f>
        <v/>
      </c>
      <c r="E2464" s="406" t="str">
        <f>Master!E2530</f>
        <v/>
      </c>
      <c r="F2464" s="406">
        <f>Master!F2530</f>
        <v>0</v>
      </c>
      <c r="G2464" s="88" t="str">
        <f>Master!G2530</f>
        <v/>
      </c>
      <c r="H2464" s="88" t="str">
        <f>Master!H2530</f>
        <v/>
      </c>
      <c r="I2464" s="88" t="str">
        <f>Master!I2530</f>
        <v/>
      </c>
      <c r="J2464" s="88" t="str">
        <f>Master!J2530</f>
        <v>A'CROSS DANCE PTE LTD</v>
      </c>
      <c r="K2464" s="88" t="str">
        <f>Master!K2530</f>
        <v/>
      </c>
      <c r="L2464" s="88" t="str">
        <f>Master!L2530</f>
        <v/>
      </c>
      <c r="M2464" s="88" t="str">
        <f>Master!M2530</f>
        <v/>
      </c>
      <c r="N2464" s="88" t="str">
        <f>Master!N2530</f>
        <v/>
      </c>
      <c r="O2464" s="88" t="str">
        <f>Master!O2530</f>
        <v/>
      </c>
      <c r="P2464" s="88" t="str">
        <f>Master!P2530</f>
        <v/>
      </c>
      <c r="Q2464" s="88" t="str">
        <f>Master!Q2530</f>
        <v/>
      </c>
      <c r="R2464" s="406" t="str">
        <f>Master!R2530</f>
        <v/>
      </c>
      <c r="S2464" s="406">
        <f>Master!S2530</f>
        <v>0</v>
      </c>
      <c r="T2464" s="406" t="str">
        <f>Master!T2530</f>
        <v/>
      </c>
      <c r="U2464" s="406" t="str">
        <f>Master!U2530</f>
        <v/>
      </c>
      <c r="V2464" s="406" t="str">
        <f>Master!V2530</f>
        <v/>
      </c>
      <c r="W2464" s="406" t="str">
        <f>Master!W2530</f>
        <v/>
      </c>
      <c r="X2464" s="406" t="str">
        <f>Master!X2530</f>
        <v/>
      </c>
      <c r="Y2464" s="406" t="str">
        <f>Master!Y2530</f>
        <v/>
      </c>
      <c r="Z2464" s="406" t="str">
        <f>Master!Z2530</f>
        <v/>
      </c>
      <c r="AA2464" s="406" t="str">
        <f>Master!AA2530</f>
        <v/>
      </c>
      <c r="AB2464" s="406" t="str">
        <f>Master!AB2530</f>
        <v/>
      </c>
      <c r="AC2464" s="406" t="str">
        <f>Master!AC2530</f>
        <v/>
      </c>
      <c r="AD2464" s="406" t="str">
        <f>Master!AD2530</f>
        <v/>
      </c>
      <c r="AE2464" s="406" t="str">
        <f>Master!AE2530</f>
        <v/>
      </c>
      <c r="AF2464" s="406" t="str">
        <f>Master!AF2530</f>
        <v/>
      </c>
      <c r="AG2464" s="406" t="str">
        <f>Master!AG2530</f>
        <v/>
      </c>
      <c r="AH2464" s="88" t="str">
        <f>Master!AH2530</f>
        <v/>
      </c>
      <c r="AI2464" s="414" t="str">
        <f>Master!AI2530</f>
        <v/>
      </c>
      <c r="AJ2464" s="406" t="str">
        <f>Master!AJ2530</f>
        <v/>
      </c>
      <c r="AK2464" s="406">
        <f>Master!AK2530</f>
        <v>0</v>
      </c>
      <c r="AL2464" s="88" t="str">
        <f>Master!AL2530</f>
        <v/>
      </c>
      <c r="AM2464" s="416"/>
      <c r="AN2464" s="416"/>
      <c r="AO2464" s="416"/>
      <c r="AP2464" s="416"/>
      <c r="AQ2464" s="416"/>
      <c r="AR2464" s="416">
        <f t="shared" si="22"/>
        <v>0</v>
      </c>
      <c r="AS2464" s="417" t="str">
        <f t="shared" si="23"/>
        <v>#DIV/0!</v>
      </c>
      <c r="AT2464" s="416">
        <f t="shared" si="24"/>
        <v>0</v>
      </c>
      <c r="AU2464" s="417"/>
    </row>
    <row r="2465" hidden="1">
      <c r="A2465" s="88" t="str">
        <f>Master!A2531</f>
        <v>ADA18018</v>
      </c>
      <c r="B2465" s="414" t="str">
        <f>Master!B2531</f>
        <v/>
      </c>
      <c r="C2465" s="414" t="str">
        <f>Master!C2531</f>
        <v/>
      </c>
      <c r="D2465" s="88" t="str">
        <f>Master!D2531</f>
        <v/>
      </c>
      <c r="E2465" s="406" t="str">
        <f>Master!E2531</f>
        <v/>
      </c>
      <c r="F2465" s="406">
        <f>Master!F2531</f>
        <v>0</v>
      </c>
      <c r="G2465" s="88" t="str">
        <f>Master!G2531</f>
        <v/>
      </c>
      <c r="H2465" s="88" t="str">
        <f>Master!H2531</f>
        <v/>
      </c>
      <c r="I2465" s="88" t="str">
        <f>Master!I2531</f>
        <v/>
      </c>
      <c r="J2465" s="88" t="str">
        <f>Master!J2531</f>
        <v>A'CROSS DANCE PTE LTD</v>
      </c>
      <c r="K2465" s="88" t="str">
        <f>Master!K2531</f>
        <v/>
      </c>
      <c r="L2465" s="88" t="str">
        <f>Master!L2531</f>
        <v/>
      </c>
      <c r="M2465" s="88" t="str">
        <f>Master!M2531</f>
        <v/>
      </c>
      <c r="N2465" s="88" t="str">
        <f>Master!N2531</f>
        <v/>
      </c>
      <c r="O2465" s="88" t="str">
        <f>Master!O2531</f>
        <v/>
      </c>
      <c r="P2465" s="88" t="str">
        <f>Master!P2531</f>
        <v/>
      </c>
      <c r="Q2465" s="88" t="str">
        <f>Master!Q2531</f>
        <v/>
      </c>
      <c r="R2465" s="406" t="str">
        <f>Master!R2531</f>
        <v/>
      </c>
      <c r="S2465" s="406">
        <f>Master!S2531</f>
        <v>0</v>
      </c>
      <c r="T2465" s="406" t="str">
        <f>Master!T2531</f>
        <v/>
      </c>
      <c r="U2465" s="406" t="str">
        <f>Master!U2531</f>
        <v/>
      </c>
      <c r="V2465" s="406" t="str">
        <f>Master!V2531</f>
        <v/>
      </c>
      <c r="W2465" s="406" t="str">
        <f>Master!W2531</f>
        <v/>
      </c>
      <c r="X2465" s="406" t="str">
        <f>Master!X2531</f>
        <v/>
      </c>
      <c r="Y2465" s="406" t="str">
        <f>Master!Y2531</f>
        <v/>
      </c>
      <c r="Z2465" s="406" t="str">
        <f>Master!Z2531</f>
        <v/>
      </c>
      <c r="AA2465" s="406" t="str">
        <f>Master!AA2531</f>
        <v/>
      </c>
      <c r="AB2465" s="406" t="str">
        <f>Master!AB2531</f>
        <v/>
      </c>
      <c r="AC2465" s="406" t="str">
        <f>Master!AC2531</f>
        <v/>
      </c>
      <c r="AD2465" s="406" t="str">
        <f>Master!AD2531</f>
        <v/>
      </c>
      <c r="AE2465" s="406" t="str">
        <f>Master!AE2531</f>
        <v/>
      </c>
      <c r="AF2465" s="406" t="str">
        <f>Master!AF2531</f>
        <v/>
      </c>
      <c r="AG2465" s="406" t="str">
        <f>Master!AG2531</f>
        <v/>
      </c>
      <c r="AH2465" s="88" t="str">
        <f>Master!AH2531</f>
        <v/>
      </c>
      <c r="AI2465" s="414" t="str">
        <f>Master!AI2531</f>
        <v/>
      </c>
      <c r="AJ2465" s="406" t="str">
        <f>Master!AJ2531</f>
        <v/>
      </c>
      <c r="AK2465" s="406">
        <f>Master!AK2531</f>
        <v>0</v>
      </c>
      <c r="AL2465" s="88" t="str">
        <f>Master!AL2531</f>
        <v/>
      </c>
      <c r="AM2465" s="416"/>
      <c r="AN2465" s="416"/>
      <c r="AO2465" s="416"/>
      <c r="AP2465" s="416"/>
      <c r="AQ2465" s="416"/>
      <c r="AR2465" s="416">
        <f t="shared" si="22"/>
        <v>0</v>
      </c>
      <c r="AS2465" s="417" t="str">
        <f t="shared" si="23"/>
        <v>#DIV/0!</v>
      </c>
      <c r="AT2465" s="416">
        <f t="shared" si="24"/>
        <v>0</v>
      </c>
      <c r="AU2465" s="417"/>
    </row>
    <row r="2466" hidden="1">
      <c r="A2466" s="88" t="str">
        <f>Master!A2532</f>
        <v>ADA18019</v>
      </c>
      <c r="B2466" s="414" t="str">
        <f>Master!B2532</f>
        <v/>
      </c>
      <c r="C2466" s="414" t="str">
        <f>Master!C2532</f>
        <v/>
      </c>
      <c r="D2466" s="88" t="str">
        <f>Master!D2532</f>
        <v/>
      </c>
      <c r="E2466" s="406" t="str">
        <f>Master!E2532</f>
        <v/>
      </c>
      <c r="F2466" s="406">
        <f>Master!F2532</f>
        <v>0</v>
      </c>
      <c r="G2466" s="88" t="str">
        <f>Master!G2532</f>
        <v/>
      </c>
      <c r="H2466" s="88" t="str">
        <f>Master!H2532</f>
        <v/>
      </c>
      <c r="I2466" s="88" t="str">
        <f>Master!I2532</f>
        <v/>
      </c>
      <c r="J2466" s="88" t="str">
        <f>Master!J2532</f>
        <v>A'CROSS DANCE PTE LTD</v>
      </c>
      <c r="K2466" s="88" t="str">
        <f>Master!K2532</f>
        <v/>
      </c>
      <c r="L2466" s="88" t="str">
        <f>Master!L2532</f>
        <v/>
      </c>
      <c r="M2466" s="88" t="str">
        <f>Master!M2532</f>
        <v/>
      </c>
      <c r="N2466" s="88" t="str">
        <f>Master!N2532</f>
        <v/>
      </c>
      <c r="O2466" s="88" t="str">
        <f>Master!O2532</f>
        <v/>
      </c>
      <c r="P2466" s="88" t="str">
        <f>Master!P2532</f>
        <v/>
      </c>
      <c r="Q2466" s="88" t="str">
        <f>Master!Q2532</f>
        <v/>
      </c>
      <c r="R2466" s="406" t="str">
        <f>Master!R2532</f>
        <v/>
      </c>
      <c r="S2466" s="406">
        <f>Master!S2532</f>
        <v>0</v>
      </c>
      <c r="T2466" s="406" t="str">
        <f>Master!T2532</f>
        <v/>
      </c>
      <c r="U2466" s="406" t="str">
        <f>Master!U2532</f>
        <v/>
      </c>
      <c r="V2466" s="406" t="str">
        <f>Master!V2532</f>
        <v/>
      </c>
      <c r="W2466" s="406" t="str">
        <f>Master!W2532</f>
        <v/>
      </c>
      <c r="X2466" s="406" t="str">
        <f>Master!X2532</f>
        <v/>
      </c>
      <c r="Y2466" s="406" t="str">
        <f>Master!Y2532</f>
        <v/>
      </c>
      <c r="Z2466" s="406" t="str">
        <f>Master!Z2532</f>
        <v/>
      </c>
      <c r="AA2466" s="406" t="str">
        <f>Master!AA2532</f>
        <v/>
      </c>
      <c r="AB2466" s="406" t="str">
        <f>Master!AB2532</f>
        <v/>
      </c>
      <c r="AC2466" s="406" t="str">
        <f>Master!AC2532</f>
        <v/>
      </c>
      <c r="AD2466" s="406" t="str">
        <f>Master!AD2532</f>
        <v/>
      </c>
      <c r="AE2466" s="406" t="str">
        <f>Master!AE2532</f>
        <v/>
      </c>
      <c r="AF2466" s="406" t="str">
        <f>Master!AF2532</f>
        <v/>
      </c>
      <c r="AG2466" s="406" t="str">
        <f>Master!AG2532</f>
        <v/>
      </c>
      <c r="AH2466" s="88" t="str">
        <f>Master!AH2532</f>
        <v/>
      </c>
      <c r="AI2466" s="414" t="str">
        <f>Master!AI2532</f>
        <v/>
      </c>
      <c r="AJ2466" s="406" t="str">
        <f>Master!AJ2532</f>
        <v/>
      </c>
      <c r="AK2466" s="406">
        <f>Master!AK2532</f>
        <v>0</v>
      </c>
      <c r="AL2466" s="88" t="str">
        <f>Master!AL2532</f>
        <v/>
      </c>
      <c r="AM2466" s="416"/>
      <c r="AN2466" s="416"/>
      <c r="AO2466" s="416"/>
      <c r="AP2466" s="416"/>
      <c r="AQ2466" s="416"/>
      <c r="AR2466" s="416">
        <f t="shared" si="22"/>
        <v>0</v>
      </c>
      <c r="AS2466" s="417" t="str">
        <f t="shared" si="23"/>
        <v>#DIV/0!</v>
      </c>
      <c r="AT2466" s="416">
        <f t="shared" si="24"/>
        <v>0</v>
      </c>
      <c r="AU2466" s="417"/>
    </row>
    <row r="2467" hidden="1">
      <c r="A2467" s="88" t="str">
        <f>Master!A2533</f>
        <v>ADA18020</v>
      </c>
      <c r="B2467" s="414" t="str">
        <f>Master!B2533</f>
        <v/>
      </c>
      <c r="C2467" s="414" t="str">
        <f>Master!C2533</f>
        <v/>
      </c>
      <c r="D2467" s="88" t="str">
        <f>Master!D2533</f>
        <v/>
      </c>
      <c r="E2467" s="406" t="str">
        <f>Master!E2533</f>
        <v/>
      </c>
      <c r="F2467" s="406">
        <f>Master!F2533</f>
        <v>0</v>
      </c>
      <c r="G2467" s="88" t="str">
        <f>Master!G2533</f>
        <v/>
      </c>
      <c r="H2467" s="88" t="str">
        <f>Master!H2533</f>
        <v/>
      </c>
      <c r="I2467" s="88" t="str">
        <f>Master!I2533</f>
        <v/>
      </c>
      <c r="J2467" s="88" t="str">
        <f>Master!J2533</f>
        <v>A'CROSS DANCE PTE LTD</v>
      </c>
      <c r="K2467" s="88" t="str">
        <f>Master!K2533</f>
        <v/>
      </c>
      <c r="L2467" s="88" t="str">
        <f>Master!L2533</f>
        <v/>
      </c>
      <c r="M2467" s="88" t="str">
        <f>Master!M2533</f>
        <v/>
      </c>
      <c r="N2467" s="88" t="str">
        <f>Master!N2533</f>
        <v/>
      </c>
      <c r="O2467" s="88" t="str">
        <f>Master!O2533</f>
        <v/>
      </c>
      <c r="P2467" s="88" t="str">
        <f>Master!P2533</f>
        <v/>
      </c>
      <c r="Q2467" s="88" t="str">
        <f>Master!Q2533</f>
        <v/>
      </c>
      <c r="R2467" s="406" t="str">
        <f>Master!R2533</f>
        <v/>
      </c>
      <c r="S2467" s="406">
        <f>Master!S2533</f>
        <v>0</v>
      </c>
      <c r="T2467" s="406" t="str">
        <f>Master!T2533</f>
        <v/>
      </c>
      <c r="U2467" s="406" t="str">
        <f>Master!U2533</f>
        <v/>
      </c>
      <c r="V2467" s="406" t="str">
        <f>Master!V2533</f>
        <v/>
      </c>
      <c r="W2467" s="406" t="str">
        <f>Master!W2533</f>
        <v/>
      </c>
      <c r="X2467" s="406" t="str">
        <f>Master!X2533</f>
        <v/>
      </c>
      <c r="Y2467" s="406" t="str">
        <f>Master!Y2533</f>
        <v/>
      </c>
      <c r="Z2467" s="406" t="str">
        <f>Master!Z2533</f>
        <v/>
      </c>
      <c r="AA2467" s="406" t="str">
        <f>Master!AA2533</f>
        <v/>
      </c>
      <c r="AB2467" s="406" t="str">
        <f>Master!AB2533</f>
        <v/>
      </c>
      <c r="AC2467" s="406" t="str">
        <f>Master!AC2533</f>
        <v/>
      </c>
      <c r="AD2467" s="406" t="str">
        <f>Master!AD2533</f>
        <v/>
      </c>
      <c r="AE2467" s="406" t="str">
        <f>Master!AE2533</f>
        <v/>
      </c>
      <c r="AF2467" s="406" t="str">
        <f>Master!AF2533</f>
        <v/>
      </c>
      <c r="AG2467" s="406" t="str">
        <f>Master!AG2533</f>
        <v/>
      </c>
      <c r="AH2467" s="88" t="str">
        <f>Master!AH2533</f>
        <v/>
      </c>
      <c r="AI2467" s="414" t="str">
        <f>Master!AI2533</f>
        <v/>
      </c>
      <c r="AJ2467" s="406" t="str">
        <f>Master!AJ2533</f>
        <v/>
      </c>
      <c r="AK2467" s="406">
        <f>Master!AK2533</f>
        <v>0</v>
      </c>
      <c r="AL2467" s="88" t="str">
        <f>Master!AL2533</f>
        <v/>
      </c>
      <c r="AM2467" s="416"/>
      <c r="AN2467" s="416"/>
      <c r="AO2467" s="416"/>
      <c r="AP2467" s="416"/>
      <c r="AQ2467" s="416"/>
      <c r="AR2467" s="416">
        <f t="shared" si="22"/>
        <v>0</v>
      </c>
      <c r="AS2467" s="417" t="str">
        <f t="shared" si="23"/>
        <v>#DIV/0!</v>
      </c>
      <c r="AT2467" s="416">
        <f t="shared" si="24"/>
        <v>0</v>
      </c>
      <c r="AU2467" s="417"/>
    </row>
    <row r="2468" hidden="1">
      <c r="A2468" s="88" t="str">
        <f>Master!A2534</f>
        <v>ADA18021</v>
      </c>
      <c r="B2468" s="414" t="str">
        <f>Master!B2534</f>
        <v/>
      </c>
      <c r="C2468" s="414" t="str">
        <f>Master!C2534</f>
        <v/>
      </c>
      <c r="D2468" s="88" t="str">
        <f>Master!D2534</f>
        <v/>
      </c>
      <c r="E2468" s="406" t="str">
        <f>Master!E2534</f>
        <v/>
      </c>
      <c r="F2468" s="406">
        <f>Master!F2534</f>
        <v>0</v>
      </c>
      <c r="G2468" s="88" t="str">
        <f>Master!G2534</f>
        <v/>
      </c>
      <c r="H2468" s="88" t="str">
        <f>Master!H2534</f>
        <v/>
      </c>
      <c r="I2468" s="88" t="str">
        <f>Master!I2534</f>
        <v/>
      </c>
      <c r="J2468" s="88" t="str">
        <f>Master!J2534</f>
        <v>A'CROSS DANCE PTE LTD</v>
      </c>
      <c r="K2468" s="88" t="str">
        <f>Master!K2534</f>
        <v/>
      </c>
      <c r="L2468" s="88" t="str">
        <f>Master!L2534</f>
        <v/>
      </c>
      <c r="M2468" s="88" t="str">
        <f>Master!M2534</f>
        <v/>
      </c>
      <c r="N2468" s="88" t="str">
        <f>Master!N2534</f>
        <v/>
      </c>
      <c r="O2468" s="88" t="str">
        <f>Master!O2534</f>
        <v/>
      </c>
      <c r="P2468" s="88" t="str">
        <f>Master!P2534</f>
        <v/>
      </c>
      <c r="Q2468" s="88" t="str">
        <f>Master!Q2534</f>
        <v/>
      </c>
      <c r="R2468" s="406" t="str">
        <f>Master!R2534</f>
        <v/>
      </c>
      <c r="S2468" s="406">
        <f>Master!S2534</f>
        <v>0</v>
      </c>
      <c r="T2468" s="406" t="str">
        <f>Master!T2534</f>
        <v/>
      </c>
      <c r="U2468" s="406" t="str">
        <f>Master!U2534</f>
        <v/>
      </c>
      <c r="V2468" s="406" t="str">
        <f>Master!V2534</f>
        <v/>
      </c>
      <c r="W2468" s="406" t="str">
        <f>Master!W2534</f>
        <v/>
      </c>
      <c r="X2468" s="406" t="str">
        <f>Master!X2534</f>
        <v/>
      </c>
      <c r="Y2468" s="406" t="str">
        <f>Master!Y2534</f>
        <v/>
      </c>
      <c r="Z2468" s="406" t="str">
        <f>Master!Z2534</f>
        <v/>
      </c>
      <c r="AA2468" s="406" t="str">
        <f>Master!AA2534</f>
        <v/>
      </c>
      <c r="AB2468" s="406" t="str">
        <f>Master!AB2534</f>
        <v/>
      </c>
      <c r="AC2468" s="406" t="str">
        <f>Master!AC2534</f>
        <v/>
      </c>
      <c r="AD2468" s="406" t="str">
        <f>Master!AD2534</f>
        <v/>
      </c>
      <c r="AE2468" s="406" t="str">
        <f>Master!AE2534</f>
        <v/>
      </c>
      <c r="AF2468" s="406" t="str">
        <f>Master!AF2534</f>
        <v/>
      </c>
      <c r="AG2468" s="406" t="str">
        <f>Master!AG2534</f>
        <v/>
      </c>
      <c r="AH2468" s="88" t="str">
        <f>Master!AH2534</f>
        <v/>
      </c>
      <c r="AI2468" s="414" t="str">
        <f>Master!AI2534</f>
        <v/>
      </c>
      <c r="AJ2468" s="406" t="str">
        <f>Master!AJ2534</f>
        <v/>
      </c>
      <c r="AK2468" s="406">
        <f>Master!AK2534</f>
        <v>0</v>
      </c>
      <c r="AL2468" s="88" t="str">
        <f>Master!AL2534</f>
        <v/>
      </c>
      <c r="AM2468" s="416"/>
      <c r="AN2468" s="416"/>
      <c r="AO2468" s="416"/>
      <c r="AP2468" s="416"/>
      <c r="AQ2468" s="416"/>
      <c r="AR2468" s="416">
        <f t="shared" si="22"/>
        <v>0</v>
      </c>
      <c r="AS2468" s="417" t="str">
        <f t="shared" si="23"/>
        <v>#DIV/0!</v>
      </c>
      <c r="AT2468" s="416">
        <f t="shared" si="24"/>
        <v>0</v>
      </c>
      <c r="AU2468" s="417"/>
    </row>
    <row r="2469" hidden="1">
      <c r="A2469" s="88" t="str">
        <f>Master!A2535</f>
        <v>ADA18022</v>
      </c>
      <c r="B2469" s="414" t="str">
        <f>Master!B2535</f>
        <v/>
      </c>
      <c r="C2469" s="414" t="str">
        <f>Master!C2535</f>
        <v/>
      </c>
      <c r="D2469" s="88" t="str">
        <f>Master!D2535</f>
        <v/>
      </c>
      <c r="E2469" s="406" t="str">
        <f>Master!E2535</f>
        <v/>
      </c>
      <c r="F2469" s="406">
        <f>Master!F2535</f>
        <v>0</v>
      </c>
      <c r="G2469" s="88" t="str">
        <f>Master!G2535</f>
        <v/>
      </c>
      <c r="H2469" s="88" t="str">
        <f>Master!H2535</f>
        <v/>
      </c>
      <c r="I2469" s="88" t="str">
        <f>Master!I2535</f>
        <v/>
      </c>
      <c r="J2469" s="88" t="str">
        <f>Master!J2535</f>
        <v>A'CROSS DANCE PTE LTD</v>
      </c>
      <c r="K2469" s="88" t="str">
        <f>Master!K2535</f>
        <v/>
      </c>
      <c r="L2469" s="88" t="str">
        <f>Master!L2535</f>
        <v/>
      </c>
      <c r="M2469" s="88" t="str">
        <f>Master!M2535</f>
        <v/>
      </c>
      <c r="N2469" s="88" t="str">
        <f>Master!N2535</f>
        <v/>
      </c>
      <c r="O2469" s="88" t="str">
        <f>Master!O2535</f>
        <v/>
      </c>
      <c r="P2469" s="88" t="str">
        <f>Master!P2535</f>
        <v/>
      </c>
      <c r="Q2469" s="88" t="str">
        <f>Master!Q2535</f>
        <v/>
      </c>
      <c r="R2469" s="406" t="str">
        <f>Master!R2535</f>
        <v/>
      </c>
      <c r="S2469" s="406">
        <f>Master!S2535</f>
        <v>0</v>
      </c>
      <c r="T2469" s="406" t="str">
        <f>Master!T2535</f>
        <v/>
      </c>
      <c r="U2469" s="406" t="str">
        <f>Master!U2535</f>
        <v/>
      </c>
      <c r="V2469" s="406" t="str">
        <f>Master!V2535</f>
        <v/>
      </c>
      <c r="W2469" s="406" t="str">
        <f>Master!W2535</f>
        <v/>
      </c>
      <c r="X2469" s="406" t="str">
        <f>Master!X2535</f>
        <v/>
      </c>
      <c r="Y2469" s="406" t="str">
        <f>Master!Y2535</f>
        <v/>
      </c>
      <c r="Z2469" s="406" t="str">
        <f>Master!Z2535</f>
        <v/>
      </c>
      <c r="AA2469" s="406" t="str">
        <f>Master!AA2535</f>
        <v/>
      </c>
      <c r="AB2469" s="406" t="str">
        <f>Master!AB2535</f>
        <v/>
      </c>
      <c r="AC2469" s="406" t="str">
        <f>Master!AC2535</f>
        <v/>
      </c>
      <c r="AD2469" s="406" t="str">
        <f>Master!AD2535</f>
        <v/>
      </c>
      <c r="AE2469" s="406" t="str">
        <f>Master!AE2535</f>
        <v/>
      </c>
      <c r="AF2469" s="406" t="str">
        <f>Master!AF2535</f>
        <v/>
      </c>
      <c r="AG2469" s="406" t="str">
        <f>Master!AG2535</f>
        <v/>
      </c>
      <c r="AH2469" s="88" t="str">
        <f>Master!AH2535</f>
        <v/>
      </c>
      <c r="AI2469" s="414" t="str">
        <f>Master!AI2535</f>
        <v/>
      </c>
      <c r="AJ2469" s="406" t="str">
        <f>Master!AJ2535</f>
        <v/>
      </c>
      <c r="AK2469" s="406">
        <f>Master!AK2535</f>
        <v>0</v>
      </c>
      <c r="AL2469" s="88" t="str">
        <f>Master!AL2535</f>
        <v/>
      </c>
      <c r="AM2469" s="416"/>
      <c r="AN2469" s="416"/>
      <c r="AO2469" s="416"/>
      <c r="AP2469" s="416"/>
      <c r="AQ2469" s="416"/>
      <c r="AR2469" s="416">
        <f t="shared" si="22"/>
        <v>0</v>
      </c>
      <c r="AS2469" s="417" t="str">
        <f t="shared" si="23"/>
        <v>#DIV/0!</v>
      </c>
      <c r="AT2469" s="416">
        <f t="shared" si="24"/>
        <v>0</v>
      </c>
      <c r="AU2469" s="417"/>
    </row>
    <row r="2470" hidden="1">
      <c r="A2470" s="88" t="str">
        <f>Master!A2536</f>
        <v>ADA18023</v>
      </c>
      <c r="B2470" s="414" t="str">
        <f>Master!B2536</f>
        <v/>
      </c>
      <c r="C2470" s="414" t="str">
        <f>Master!C2536</f>
        <v/>
      </c>
      <c r="D2470" s="88" t="str">
        <f>Master!D2536</f>
        <v/>
      </c>
      <c r="E2470" s="406" t="str">
        <f>Master!E2536</f>
        <v/>
      </c>
      <c r="F2470" s="406">
        <f>Master!F2536</f>
        <v>0</v>
      </c>
      <c r="G2470" s="88" t="str">
        <f>Master!G2536</f>
        <v/>
      </c>
      <c r="H2470" s="88" t="str">
        <f>Master!H2536</f>
        <v/>
      </c>
      <c r="I2470" s="88" t="str">
        <f>Master!I2536</f>
        <v/>
      </c>
      <c r="J2470" s="88" t="str">
        <f>Master!J2536</f>
        <v>A'CROSS DANCE PTE LTD</v>
      </c>
      <c r="K2470" s="88" t="str">
        <f>Master!K2536</f>
        <v/>
      </c>
      <c r="L2470" s="88" t="str">
        <f>Master!L2536</f>
        <v/>
      </c>
      <c r="M2470" s="88" t="str">
        <f>Master!M2536</f>
        <v/>
      </c>
      <c r="N2470" s="88" t="str">
        <f>Master!N2536</f>
        <v/>
      </c>
      <c r="O2470" s="88" t="str">
        <f>Master!O2536</f>
        <v/>
      </c>
      <c r="P2470" s="88" t="str">
        <f>Master!P2536</f>
        <v/>
      </c>
      <c r="Q2470" s="88" t="str">
        <f>Master!Q2536</f>
        <v/>
      </c>
      <c r="R2470" s="406" t="str">
        <f>Master!R2536</f>
        <v/>
      </c>
      <c r="S2470" s="406">
        <f>Master!S2536</f>
        <v>0</v>
      </c>
      <c r="T2470" s="406" t="str">
        <f>Master!T2536</f>
        <v/>
      </c>
      <c r="U2470" s="406" t="str">
        <f>Master!U2536</f>
        <v/>
      </c>
      <c r="V2470" s="406" t="str">
        <f>Master!V2536</f>
        <v/>
      </c>
      <c r="W2470" s="406" t="str">
        <f>Master!W2536</f>
        <v/>
      </c>
      <c r="X2470" s="406" t="str">
        <f>Master!X2536</f>
        <v/>
      </c>
      <c r="Y2470" s="406" t="str">
        <f>Master!Y2536</f>
        <v/>
      </c>
      <c r="Z2470" s="406" t="str">
        <f>Master!Z2536</f>
        <v/>
      </c>
      <c r="AA2470" s="406" t="str">
        <f>Master!AA2536</f>
        <v/>
      </c>
      <c r="AB2470" s="406" t="str">
        <f>Master!AB2536</f>
        <v/>
      </c>
      <c r="AC2470" s="406" t="str">
        <f>Master!AC2536</f>
        <v/>
      </c>
      <c r="AD2470" s="406" t="str">
        <f>Master!AD2536</f>
        <v/>
      </c>
      <c r="AE2470" s="406" t="str">
        <f>Master!AE2536</f>
        <v/>
      </c>
      <c r="AF2470" s="406" t="str">
        <f>Master!AF2536</f>
        <v/>
      </c>
      <c r="AG2470" s="406" t="str">
        <f>Master!AG2536</f>
        <v/>
      </c>
      <c r="AH2470" s="88" t="str">
        <f>Master!AH2536</f>
        <v/>
      </c>
      <c r="AI2470" s="414" t="str">
        <f>Master!AI2536</f>
        <v/>
      </c>
      <c r="AJ2470" s="406" t="str">
        <f>Master!AJ2536</f>
        <v/>
      </c>
      <c r="AK2470" s="406">
        <f>Master!AK2536</f>
        <v>0</v>
      </c>
      <c r="AL2470" s="88" t="str">
        <f>Master!AL2536</f>
        <v/>
      </c>
      <c r="AM2470" s="416"/>
      <c r="AN2470" s="416"/>
      <c r="AO2470" s="416"/>
      <c r="AP2470" s="416"/>
      <c r="AQ2470" s="416"/>
      <c r="AR2470" s="416">
        <f t="shared" si="22"/>
        <v>0</v>
      </c>
      <c r="AS2470" s="417" t="str">
        <f t="shared" si="23"/>
        <v>#DIV/0!</v>
      </c>
      <c r="AT2470" s="416">
        <f t="shared" si="24"/>
        <v>0</v>
      </c>
      <c r="AU2470" s="417"/>
    </row>
    <row r="2471" hidden="1">
      <c r="A2471" s="88" t="str">
        <f>Master!A2537</f>
        <v>ADA18024</v>
      </c>
      <c r="B2471" s="414" t="str">
        <f>Master!B2537</f>
        <v/>
      </c>
      <c r="C2471" s="414" t="str">
        <f>Master!C2537</f>
        <v/>
      </c>
      <c r="D2471" s="88" t="str">
        <f>Master!D2537</f>
        <v/>
      </c>
      <c r="E2471" s="406" t="str">
        <f>Master!E2537</f>
        <v/>
      </c>
      <c r="F2471" s="406">
        <f>Master!F2537</f>
        <v>0</v>
      </c>
      <c r="G2471" s="88" t="str">
        <f>Master!G2537</f>
        <v/>
      </c>
      <c r="H2471" s="88" t="str">
        <f>Master!H2537</f>
        <v/>
      </c>
      <c r="I2471" s="88" t="str">
        <f>Master!I2537</f>
        <v/>
      </c>
      <c r="J2471" s="88" t="str">
        <f>Master!J2537</f>
        <v>A'CROSS DANCE PTE LTD</v>
      </c>
      <c r="K2471" s="88" t="str">
        <f>Master!K2537</f>
        <v/>
      </c>
      <c r="L2471" s="88" t="str">
        <f>Master!L2537</f>
        <v/>
      </c>
      <c r="M2471" s="88" t="str">
        <f>Master!M2537</f>
        <v/>
      </c>
      <c r="N2471" s="88" t="str">
        <f>Master!N2537</f>
        <v/>
      </c>
      <c r="O2471" s="88" t="str">
        <f>Master!O2537</f>
        <v/>
      </c>
      <c r="P2471" s="88" t="str">
        <f>Master!P2537</f>
        <v/>
      </c>
      <c r="Q2471" s="88" t="str">
        <f>Master!Q2537</f>
        <v/>
      </c>
      <c r="R2471" s="406" t="str">
        <f>Master!R2537</f>
        <v/>
      </c>
      <c r="S2471" s="406">
        <f>Master!S2537</f>
        <v>0</v>
      </c>
      <c r="T2471" s="406" t="str">
        <f>Master!T2537</f>
        <v/>
      </c>
      <c r="U2471" s="406" t="str">
        <f>Master!U2537</f>
        <v/>
      </c>
      <c r="V2471" s="406" t="str">
        <f>Master!V2537</f>
        <v/>
      </c>
      <c r="W2471" s="406" t="str">
        <f>Master!W2537</f>
        <v/>
      </c>
      <c r="X2471" s="406" t="str">
        <f>Master!X2537</f>
        <v/>
      </c>
      <c r="Y2471" s="406" t="str">
        <f>Master!Y2537</f>
        <v/>
      </c>
      <c r="Z2471" s="406" t="str">
        <f>Master!Z2537</f>
        <v/>
      </c>
      <c r="AA2471" s="406" t="str">
        <f>Master!AA2537</f>
        <v/>
      </c>
      <c r="AB2471" s="406" t="str">
        <f>Master!AB2537</f>
        <v/>
      </c>
      <c r="AC2471" s="406" t="str">
        <f>Master!AC2537</f>
        <v/>
      </c>
      <c r="AD2471" s="406" t="str">
        <f>Master!AD2537</f>
        <v/>
      </c>
      <c r="AE2471" s="406" t="str">
        <f>Master!AE2537</f>
        <v/>
      </c>
      <c r="AF2471" s="406" t="str">
        <f>Master!AF2537</f>
        <v/>
      </c>
      <c r="AG2471" s="406" t="str">
        <f>Master!AG2537</f>
        <v/>
      </c>
      <c r="AH2471" s="88" t="str">
        <f>Master!AH2537</f>
        <v/>
      </c>
      <c r="AI2471" s="414" t="str">
        <f>Master!AI2537</f>
        <v/>
      </c>
      <c r="AJ2471" s="406" t="str">
        <f>Master!AJ2537</f>
        <v/>
      </c>
      <c r="AK2471" s="406">
        <f>Master!AK2537</f>
        <v>0</v>
      </c>
      <c r="AL2471" s="88" t="str">
        <f>Master!AL2537</f>
        <v/>
      </c>
      <c r="AM2471" s="416"/>
      <c r="AN2471" s="416"/>
      <c r="AO2471" s="416"/>
      <c r="AP2471" s="416"/>
      <c r="AQ2471" s="416"/>
      <c r="AR2471" s="416">
        <f t="shared" si="22"/>
        <v>0</v>
      </c>
      <c r="AS2471" s="417" t="str">
        <f t="shared" si="23"/>
        <v>#DIV/0!</v>
      </c>
      <c r="AT2471" s="416">
        <f t="shared" si="24"/>
        <v>0</v>
      </c>
      <c r="AU2471" s="417"/>
    </row>
    <row r="2472" hidden="1">
      <c r="A2472" s="88" t="str">
        <f>Master!A2538</f>
        <v>ADA18025</v>
      </c>
      <c r="B2472" s="414" t="str">
        <f>Master!B2538</f>
        <v/>
      </c>
      <c r="C2472" s="414" t="str">
        <f>Master!C2538</f>
        <v/>
      </c>
      <c r="D2472" s="88" t="str">
        <f>Master!D2538</f>
        <v/>
      </c>
      <c r="E2472" s="406" t="str">
        <f>Master!E2538</f>
        <v/>
      </c>
      <c r="F2472" s="406">
        <f>Master!F2538</f>
        <v>0</v>
      </c>
      <c r="G2472" s="88" t="str">
        <f>Master!G2538</f>
        <v/>
      </c>
      <c r="H2472" s="88" t="str">
        <f>Master!H2538</f>
        <v/>
      </c>
      <c r="I2472" s="88" t="str">
        <f>Master!I2538</f>
        <v/>
      </c>
      <c r="J2472" s="88" t="str">
        <f>Master!J2538</f>
        <v>A'CROSS DANCE PTE LTD</v>
      </c>
      <c r="K2472" s="88" t="str">
        <f>Master!K2538</f>
        <v/>
      </c>
      <c r="L2472" s="88" t="str">
        <f>Master!L2538</f>
        <v/>
      </c>
      <c r="M2472" s="88" t="str">
        <f>Master!M2538</f>
        <v/>
      </c>
      <c r="N2472" s="88" t="str">
        <f>Master!N2538</f>
        <v/>
      </c>
      <c r="O2472" s="88" t="str">
        <f>Master!O2538</f>
        <v/>
      </c>
      <c r="P2472" s="88" t="str">
        <f>Master!P2538</f>
        <v/>
      </c>
      <c r="Q2472" s="88" t="str">
        <f>Master!Q2538</f>
        <v/>
      </c>
      <c r="R2472" s="406" t="str">
        <f>Master!R2538</f>
        <v/>
      </c>
      <c r="S2472" s="406">
        <f>Master!S2538</f>
        <v>0</v>
      </c>
      <c r="T2472" s="406" t="str">
        <f>Master!T2538</f>
        <v/>
      </c>
      <c r="U2472" s="406" t="str">
        <f>Master!U2538</f>
        <v/>
      </c>
      <c r="V2472" s="406" t="str">
        <f>Master!V2538</f>
        <v/>
      </c>
      <c r="W2472" s="406" t="str">
        <f>Master!W2538</f>
        <v/>
      </c>
      <c r="X2472" s="406" t="str">
        <f>Master!X2538</f>
        <v/>
      </c>
      <c r="Y2472" s="406" t="str">
        <f>Master!Y2538</f>
        <v/>
      </c>
      <c r="Z2472" s="406" t="str">
        <f>Master!Z2538</f>
        <v/>
      </c>
      <c r="AA2472" s="406" t="str">
        <f>Master!AA2538</f>
        <v/>
      </c>
      <c r="AB2472" s="406" t="str">
        <f>Master!AB2538</f>
        <v/>
      </c>
      <c r="AC2472" s="406" t="str">
        <f>Master!AC2538</f>
        <v/>
      </c>
      <c r="AD2472" s="406" t="str">
        <f>Master!AD2538</f>
        <v/>
      </c>
      <c r="AE2472" s="406" t="str">
        <f>Master!AE2538</f>
        <v/>
      </c>
      <c r="AF2472" s="406" t="str">
        <f>Master!AF2538</f>
        <v/>
      </c>
      <c r="AG2472" s="406" t="str">
        <f>Master!AG2538</f>
        <v/>
      </c>
      <c r="AH2472" s="88" t="str">
        <f>Master!AH2538</f>
        <v/>
      </c>
      <c r="AI2472" s="414" t="str">
        <f>Master!AI2538</f>
        <v/>
      </c>
      <c r="AJ2472" s="406" t="str">
        <f>Master!AJ2538</f>
        <v/>
      </c>
      <c r="AK2472" s="406">
        <f>Master!AK2538</f>
        <v>0</v>
      </c>
      <c r="AL2472" s="88" t="str">
        <f>Master!AL2538</f>
        <v/>
      </c>
      <c r="AM2472" s="416"/>
      <c r="AN2472" s="416"/>
      <c r="AO2472" s="416"/>
      <c r="AP2472" s="416"/>
      <c r="AQ2472" s="416"/>
      <c r="AR2472" s="416">
        <f t="shared" si="22"/>
        <v>0</v>
      </c>
      <c r="AS2472" s="417" t="str">
        <f t="shared" si="23"/>
        <v>#DIV/0!</v>
      </c>
      <c r="AT2472" s="416">
        <f t="shared" si="24"/>
        <v>0</v>
      </c>
      <c r="AU2472" s="417"/>
    </row>
    <row r="2473" hidden="1">
      <c r="A2473" s="88" t="str">
        <f>Master!A2539</f>
        <v>ADA18026</v>
      </c>
      <c r="B2473" s="414" t="str">
        <f>Master!B2539</f>
        <v/>
      </c>
      <c r="C2473" s="414" t="str">
        <f>Master!C2539</f>
        <v/>
      </c>
      <c r="D2473" s="88" t="str">
        <f>Master!D2539</f>
        <v/>
      </c>
      <c r="E2473" s="406" t="str">
        <f>Master!E2539</f>
        <v/>
      </c>
      <c r="F2473" s="406">
        <f>Master!F2539</f>
        <v>0</v>
      </c>
      <c r="G2473" s="88" t="str">
        <f>Master!G2539</f>
        <v/>
      </c>
      <c r="H2473" s="88" t="str">
        <f>Master!H2539</f>
        <v/>
      </c>
      <c r="I2473" s="88" t="str">
        <f>Master!I2539</f>
        <v/>
      </c>
      <c r="J2473" s="88" t="str">
        <f>Master!J2539</f>
        <v>A'CROSS DANCE PTE LTD</v>
      </c>
      <c r="K2473" s="88" t="str">
        <f>Master!K2539</f>
        <v/>
      </c>
      <c r="L2473" s="88" t="str">
        <f>Master!L2539</f>
        <v/>
      </c>
      <c r="M2473" s="88" t="str">
        <f>Master!M2539</f>
        <v/>
      </c>
      <c r="N2473" s="88" t="str">
        <f>Master!N2539</f>
        <v/>
      </c>
      <c r="O2473" s="88" t="str">
        <f>Master!O2539</f>
        <v/>
      </c>
      <c r="P2473" s="88" t="str">
        <f>Master!P2539</f>
        <v/>
      </c>
      <c r="Q2473" s="88" t="str">
        <f>Master!Q2539</f>
        <v/>
      </c>
      <c r="R2473" s="406" t="str">
        <f>Master!R2539</f>
        <v/>
      </c>
      <c r="S2473" s="406">
        <f>Master!S2539</f>
        <v>0</v>
      </c>
      <c r="T2473" s="406" t="str">
        <f>Master!T2539</f>
        <v/>
      </c>
      <c r="U2473" s="406" t="str">
        <f>Master!U2539</f>
        <v/>
      </c>
      <c r="V2473" s="406" t="str">
        <f>Master!V2539</f>
        <v/>
      </c>
      <c r="W2473" s="406" t="str">
        <f>Master!W2539</f>
        <v/>
      </c>
      <c r="X2473" s="406" t="str">
        <f>Master!X2539</f>
        <v/>
      </c>
      <c r="Y2473" s="406" t="str">
        <f>Master!Y2539</f>
        <v/>
      </c>
      <c r="Z2473" s="406" t="str">
        <f>Master!Z2539</f>
        <v/>
      </c>
      <c r="AA2473" s="406" t="str">
        <f>Master!AA2539</f>
        <v/>
      </c>
      <c r="AB2473" s="406" t="str">
        <f>Master!AB2539</f>
        <v/>
      </c>
      <c r="AC2473" s="406" t="str">
        <f>Master!AC2539</f>
        <v/>
      </c>
      <c r="AD2473" s="406" t="str">
        <f>Master!AD2539</f>
        <v/>
      </c>
      <c r="AE2473" s="406" t="str">
        <f>Master!AE2539</f>
        <v/>
      </c>
      <c r="AF2473" s="406" t="str">
        <f>Master!AF2539</f>
        <v/>
      </c>
      <c r="AG2473" s="406" t="str">
        <f>Master!AG2539</f>
        <v/>
      </c>
      <c r="AH2473" s="88" t="str">
        <f>Master!AH2539</f>
        <v/>
      </c>
      <c r="AI2473" s="414" t="str">
        <f>Master!AI2539</f>
        <v/>
      </c>
      <c r="AJ2473" s="406" t="str">
        <f>Master!AJ2539</f>
        <v/>
      </c>
      <c r="AK2473" s="406">
        <f>Master!AK2539</f>
        <v>0</v>
      </c>
      <c r="AL2473" s="88" t="str">
        <f>Master!AL2539</f>
        <v/>
      </c>
      <c r="AM2473" s="416"/>
      <c r="AN2473" s="416"/>
      <c r="AO2473" s="416"/>
      <c r="AP2473" s="416"/>
      <c r="AQ2473" s="416"/>
      <c r="AR2473" s="416">
        <f t="shared" si="22"/>
        <v>0</v>
      </c>
      <c r="AS2473" s="417" t="str">
        <f t="shared" si="23"/>
        <v>#DIV/0!</v>
      </c>
      <c r="AT2473" s="416">
        <f t="shared" si="24"/>
        <v>0</v>
      </c>
      <c r="AU2473" s="417"/>
    </row>
    <row r="2474" hidden="1">
      <c r="A2474" s="88" t="str">
        <f>Master!A2540</f>
        <v>ADA18027</v>
      </c>
      <c r="B2474" s="414" t="str">
        <f>Master!B2540</f>
        <v/>
      </c>
      <c r="C2474" s="414" t="str">
        <f>Master!C2540</f>
        <v/>
      </c>
      <c r="D2474" s="88" t="str">
        <f>Master!D2540</f>
        <v/>
      </c>
      <c r="E2474" s="406" t="str">
        <f>Master!E2540</f>
        <v/>
      </c>
      <c r="F2474" s="406">
        <f>Master!F2540</f>
        <v>0</v>
      </c>
      <c r="G2474" s="88" t="str">
        <f>Master!G2540</f>
        <v/>
      </c>
      <c r="H2474" s="88" t="str">
        <f>Master!H2540</f>
        <v/>
      </c>
      <c r="I2474" s="88" t="str">
        <f>Master!I2540</f>
        <v/>
      </c>
      <c r="J2474" s="88" t="str">
        <f>Master!J2540</f>
        <v>A'CROSS DANCE PTE LTD</v>
      </c>
      <c r="K2474" s="88" t="str">
        <f>Master!K2540</f>
        <v/>
      </c>
      <c r="L2474" s="88" t="str">
        <f>Master!L2540</f>
        <v/>
      </c>
      <c r="M2474" s="88" t="str">
        <f>Master!M2540</f>
        <v/>
      </c>
      <c r="N2474" s="88" t="str">
        <f>Master!N2540</f>
        <v/>
      </c>
      <c r="O2474" s="88" t="str">
        <f>Master!O2540</f>
        <v/>
      </c>
      <c r="P2474" s="88" t="str">
        <f>Master!P2540</f>
        <v/>
      </c>
      <c r="Q2474" s="88" t="str">
        <f>Master!Q2540</f>
        <v/>
      </c>
      <c r="R2474" s="406" t="str">
        <f>Master!R2540</f>
        <v/>
      </c>
      <c r="S2474" s="406">
        <f>Master!S2540</f>
        <v>0</v>
      </c>
      <c r="T2474" s="406" t="str">
        <f>Master!T2540</f>
        <v/>
      </c>
      <c r="U2474" s="406" t="str">
        <f>Master!U2540</f>
        <v/>
      </c>
      <c r="V2474" s="406" t="str">
        <f>Master!V2540</f>
        <v/>
      </c>
      <c r="W2474" s="406" t="str">
        <f>Master!W2540</f>
        <v/>
      </c>
      <c r="X2474" s="406" t="str">
        <f>Master!X2540</f>
        <v/>
      </c>
      <c r="Y2474" s="406" t="str">
        <f>Master!Y2540</f>
        <v/>
      </c>
      <c r="Z2474" s="406" t="str">
        <f>Master!Z2540</f>
        <v/>
      </c>
      <c r="AA2474" s="406" t="str">
        <f>Master!AA2540</f>
        <v/>
      </c>
      <c r="AB2474" s="406" t="str">
        <f>Master!AB2540</f>
        <v/>
      </c>
      <c r="AC2474" s="406" t="str">
        <f>Master!AC2540</f>
        <v/>
      </c>
      <c r="AD2474" s="406" t="str">
        <f>Master!AD2540</f>
        <v/>
      </c>
      <c r="AE2474" s="406" t="str">
        <f>Master!AE2540</f>
        <v/>
      </c>
      <c r="AF2474" s="406" t="str">
        <f>Master!AF2540</f>
        <v/>
      </c>
      <c r="AG2474" s="406" t="str">
        <f>Master!AG2540</f>
        <v/>
      </c>
      <c r="AH2474" s="88" t="str">
        <f>Master!AH2540</f>
        <v/>
      </c>
      <c r="AI2474" s="414" t="str">
        <f>Master!AI2540</f>
        <v/>
      </c>
      <c r="AJ2474" s="406" t="str">
        <f>Master!AJ2540</f>
        <v/>
      </c>
      <c r="AK2474" s="406">
        <f>Master!AK2540</f>
        <v>0</v>
      </c>
      <c r="AL2474" s="88" t="str">
        <f>Master!AL2540</f>
        <v/>
      </c>
      <c r="AM2474" s="416"/>
      <c r="AN2474" s="416"/>
      <c r="AO2474" s="416"/>
      <c r="AP2474" s="416"/>
      <c r="AQ2474" s="416"/>
      <c r="AR2474" s="416">
        <f t="shared" si="22"/>
        <v>0</v>
      </c>
      <c r="AS2474" s="417" t="str">
        <f t="shared" si="23"/>
        <v>#DIV/0!</v>
      </c>
      <c r="AT2474" s="416">
        <f t="shared" si="24"/>
        <v>0</v>
      </c>
      <c r="AU2474" s="417"/>
    </row>
    <row r="2475" hidden="1">
      <c r="A2475" s="88" t="str">
        <f>Master!A2541</f>
        <v>ADA18028</v>
      </c>
      <c r="B2475" s="414" t="str">
        <f>Master!B2541</f>
        <v/>
      </c>
      <c r="C2475" s="414" t="str">
        <f>Master!C2541</f>
        <v/>
      </c>
      <c r="D2475" s="88" t="str">
        <f>Master!D2541</f>
        <v/>
      </c>
      <c r="E2475" s="406" t="str">
        <f>Master!E2541</f>
        <v/>
      </c>
      <c r="F2475" s="406">
        <f>Master!F2541</f>
        <v>0</v>
      </c>
      <c r="G2475" s="88" t="str">
        <f>Master!G2541</f>
        <v/>
      </c>
      <c r="H2475" s="88" t="str">
        <f>Master!H2541</f>
        <v/>
      </c>
      <c r="I2475" s="88" t="str">
        <f>Master!I2541</f>
        <v/>
      </c>
      <c r="J2475" s="88" t="str">
        <f>Master!J2541</f>
        <v>A'CROSS DANCE PTE LTD</v>
      </c>
      <c r="K2475" s="88" t="str">
        <f>Master!K2541</f>
        <v/>
      </c>
      <c r="L2475" s="88" t="str">
        <f>Master!L2541</f>
        <v/>
      </c>
      <c r="M2475" s="88" t="str">
        <f>Master!M2541</f>
        <v/>
      </c>
      <c r="N2475" s="88" t="str">
        <f>Master!N2541</f>
        <v/>
      </c>
      <c r="O2475" s="88" t="str">
        <f>Master!O2541</f>
        <v/>
      </c>
      <c r="P2475" s="88" t="str">
        <f>Master!P2541</f>
        <v/>
      </c>
      <c r="Q2475" s="88" t="str">
        <f>Master!Q2541</f>
        <v/>
      </c>
      <c r="R2475" s="406" t="str">
        <f>Master!R2541</f>
        <v/>
      </c>
      <c r="S2475" s="406">
        <f>Master!S2541</f>
        <v>0</v>
      </c>
      <c r="T2475" s="406" t="str">
        <f>Master!T2541</f>
        <v/>
      </c>
      <c r="U2475" s="406" t="str">
        <f>Master!U2541</f>
        <v/>
      </c>
      <c r="V2475" s="406" t="str">
        <f>Master!V2541</f>
        <v/>
      </c>
      <c r="W2475" s="406" t="str">
        <f>Master!W2541</f>
        <v/>
      </c>
      <c r="X2475" s="406" t="str">
        <f>Master!X2541</f>
        <v/>
      </c>
      <c r="Y2475" s="406" t="str">
        <f>Master!Y2541</f>
        <v/>
      </c>
      <c r="Z2475" s="406" t="str">
        <f>Master!Z2541</f>
        <v/>
      </c>
      <c r="AA2475" s="406" t="str">
        <f>Master!AA2541</f>
        <v/>
      </c>
      <c r="AB2475" s="406" t="str">
        <f>Master!AB2541</f>
        <v/>
      </c>
      <c r="AC2475" s="406" t="str">
        <f>Master!AC2541</f>
        <v/>
      </c>
      <c r="AD2475" s="406" t="str">
        <f>Master!AD2541</f>
        <v/>
      </c>
      <c r="AE2475" s="406" t="str">
        <f>Master!AE2541</f>
        <v/>
      </c>
      <c r="AF2475" s="406" t="str">
        <f>Master!AF2541</f>
        <v/>
      </c>
      <c r="AG2475" s="406" t="str">
        <f>Master!AG2541</f>
        <v/>
      </c>
      <c r="AH2475" s="88" t="str">
        <f>Master!AH2541</f>
        <v/>
      </c>
      <c r="AI2475" s="414" t="str">
        <f>Master!AI2541</f>
        <v/>
      </c>
      <c r="AJ2475" s="406" t="str">
        <f>Master!AJ2541</f>
        <v/>
      </c>
      <c r="AK2475" s="406">
        <f>Master!AK2541</f>
        <v>0</v>
      </c>
      <c r="AL2475" s="88" t="str">
        <f>Master!AL2541</f>
        <v/>
      </c>
      <c r="AM2475" s="416"/>
      <c r="AN2475" s="416"/>
      <c r="AO2475" s="416"/>
      <c r="AP2475" s="416"/>
      <c r="AQ2475" s="416"/>
      <c r="AR2475" s="416">
        <f t="shared" si="22"/>
        <v>0</v>
      </c>
      <c r="AS2475" s="417" t="str">
        <f t="shared" si="23"/>
        <v>#DIV/0!</v>
      </c>
      <c r="AT2475" s="416">
        <f t="shared" si="24"/>
        <v>0</v>
      </c>
      <c r="AU2475" s="417"/>
    </row>
    <row r="2476" hidden="1">
      <c r="A2476" s="88" t="str">
        <f>Master!A2542</f>
        <v>ADA18029</v>
      </c>
      <c r="B2476" s="414" t="str">
        <f>Master!B2542</f>
        <v/>
      </c>
      <c r="C2476" s="414" t="str">
        <f>Master!C2542</f>
        <v/>
      </c>
      <c r="D2476" s="88" t="str">
        <f>Master!D2542</f>
        <v/>
      </c>
      <c r="E2476" s="406" t="str">
        <f>Master!E2542</f>
        <v/>
      </c>
      <c r="F2476" s="406">
        <f>Master!F2542</f>
        <v>0</v>
      </c>
      <c r="G2476" s="88" t="str">
        <f>Master!G2542</f>
        <v/>
      </c>
      <c r="H2476" s="88" t="str">
        <f>Master!H2542</f>
        <v/>
      </c>
      <c r="I2476" s="88" t="str">
        <f>Master!I2542</f>
        <v/>
      </c>
      <c r="J2476" s="88" t="str">
        <f>Master!J2542</f>
        <v>A'CROSS DANCE PTE LTD</v>
      </c>
      <c r="K2476" s="88" t="str">
        <f>Master!K2542</f>
        <v/>
      </c>
      <c r="L2476" s="88" t="str">
        <f>Master!L2542</f>
        <v/>
      </c>
      <c r="M2476" s="88" t="str">
        <f>Master!M2542</f>
        <v/>
      </c>
      <c r="N2476" s="88" t="str">
        <f>Master!N2542</f>
        <v/>
      </c>
      <c r="O2476" s="88" t="str">
        <f>Master!O2542</f>
        <v/>
      </c>
      <c r="P2476" s="88" t="str">
        <f>Master!P2542</f>
        <v/>
      </c>
      <c r="Q2476" s="88" t="str">
        <f>Master!Q2542</f>
        <v/>
      </c>
      <c r="R2476" s="406" t="str">
        <f>Master!R2542</f>
        <v/>
      </c>
      <c r="S2476" s="406">
        <f>Master!S2542</f>
        <v>0</v>
      </c>
      <c r="T2476" s="406" t="str">
        <f>Master!T2542</f>
        <v/>
      </c>
      <c r="U2476" s="406" t="str">
        <f>Master!U2542</f>
        <v/>
      </c>
      <c r="V2476" s="406" t="str">
        <f>Master!V2542</f>
        <v/>
      </c>
      <c r="W2476" s="406" t="str">
        <f>Master!W2542</f>
        <v/>
      </c>
      <c r="X2476" s="406" t="str">
        <f>Master!X2542</f>
        <v/>
      </c>
      <c r="Y2476" s="406" t="str">
        <f>Master!Y2542</f>
        <v/>
      </c>
      <c r="Z2476" s="406" t="str">
        <f>Master!Z2542</f>
        <v/>
      </c>
      <c r="AA2476" s="406" t="str">
        <f>Master!AA2542</f>
        <v/>
      </c>
      <c r="AB2476" s="406" t="str">
        <f>Master!AB2542</f>
        <v/>
      </c>
      <c r="AC2476" s="406" t="str">
        <f>Master!AC2542</f>
        <v/>
      </c>
      <c r="AD2476" s="406" t="str">
        <f>Master!AD2542</f>
        <v/>
      </c>
      <c r="AE2476" s="406" t="str">
        <f>Master!AE2542</f>
        <v/>
      </c>
      <c r="AF2476" s="406" t="str">
        <f>Master!AF2542</f>
        <v/>
      </c>
      <c r="AG2476" s="406" t="str">
        <f>Master!AG2542</f>
        <v/>
      </c>
      <c r="AH2476" s="88" t="str">
        <f>Master!AH2542</f>
        <v/>
      </c>
      <c r="AI2476" s="414" t="str">
        <f>Master!AI2542</f>
        <v/>
      </c>
      <c r="AJ2476" s="406" t="str">
        <f>Master!AJ2542</f>
        <v/>
      </c>
      <c r="AK2476" s="406">
        <f>Master!AK2542</f>
        <v>0</v>
      </c>
      <c r="AL2476" s="88" t="str">
        <f>Master!AL2542</f>
        <v/>
      </c>
      <c r="AM2476" s="416"/>
      <c r="AN2476" s="416"/>
      <c r="AO2476" s="416"/>
      <c r="AP2476" s="416"/>
      <c r="AQ2476" s="416"/>
      <c r="AR2476" s="416">
        <f t="shared" si="22"/>
        <v>0</v>
      </c>
      <c r="AS2476" s="417" t="str">
        <f t="shared" si="23"/>
        <v>#DIV/0!</v>
      </c>
      <c r="AT2476" s="416">
        <f t="shared" si="24"/>
        <v>0</v>
      </c>
      <c r="AU2476" s="417"/>
    </row>
    <row r="2477" hidden="1">
      <c r="A2477" s="88" t="str">
        <f>Master!A2543</f>
        <v>ADA18030</v>
      </c>
      <c r="B2477" s="414" t="str">
        <f>Master!B2543</f>
        <v/>
      </c>
      <c r="C2477" s="414" t="str">
        <f>Master!C2543</f>
        <v/>
      </c>
      <c r="D2477" s="88" t="str">
        <f>Master!D2543</f>
        <v/>
      </c>
      <c r="E2477" s="406" t="str">
        <f>Master!E2543</f>
        <v/>
      </c>
      <c r="F2477" s="406">
        <f>Master!F2543</f>
        <v>0</v>
      </c>
      <c r="G2477" s="88" t="str">
        <f>Master!G2543</f>
        <v/>
      </c>
      <c r="H2477" s="88" t="str">
        <f>Master!H2543</f>
        <v/>
      </c>
      <c r="I2477" s="88" t="str">
        <f>Master!I2543</f>
        <v/>
      </c>
      <c r="J2477" s="88" t="str">
        <f>Master!J2543</f>
        <v>A'CROSS DANCE PTE LTD</v>
      </c>
      <c r="K2477" s="88" t="str">
        <f>Master!K2543</f>
        <v/>
      </c>
      <c r="L2477" s="88" t="str">
        <f>Master!L2543</f>
        <v/>
      </c>
      <c r="M2477" s="88" t="str">
        <f>Master!M2543</f>
        <v/>
      </c>
      <c r="N2477" s="88" t="str">
        <f>Master!N2543</f>
        <v/>
      </c>
      <c r="O2477" s="88" t="str">
        <f>Master!O2543</f>
        <v/>
      </c>
      <c r="P2477" s="88" t="str">
        <f>Master!P2543</f>
        <v/>
      </c>
      <c r="Q2477" s="88" t="str">
        <f>Master!Q2543</f>
        <v/>
      </c>
      <c r="R2477" s="406" t="str">
        <f>Master!R2543</f>
        <v/>
      </c>
      <c r="S2477" s="406">
        <f>Master!S2543</f>
        <v>0</v>
      </c>
      <c r="T2477" s="406" t="str">
        <f>Master!T2543</f>
        <v/>
      </c>
      <c r="U2477" s="406" t="str">
        <f>Master!U2543</f>
        <v/>
      </c>
      <c r="V2477" s="406" t="str">
        <f>Master!V2543</f>
        <v/>
      </c>
      <c r="W2477" s="406" t="str">
        <f>Master!W2543</f>
        <v/>
      </c>
      <c r="X2477" s="406" t="str">
        <f>Master!X2543</f>
        <v/>
      </c>
      <c r="Y2477" s="406" t="str">
        <f>Master!Y2543</f>
        <v/>
      </c>
      <c r="Z2477" s="406" t="str">
        <f>Master!Z2543</f>
        <v/>
      </c>
      <c r="AA2477" s="406" t="str">
        <f>Master!AA2543</f>
        <v/>
      </c>
      <c r="AB2477" s="406" t="str">
        <f>Master!AB2543</f>
        <v/>
      </c>
      <c r="AC2477" s="406" t="str">
        <f>Master!AC2543</f>
        <v/>
      </c>
      <c r="AD2477" s="406" t="str">
        <f>Master!AD2543</f>
        <v/>
      </c>
      <c r="AE2477" s="406" t="str">
        <f>Master!AE2543</f>
        <v/>
      </c>
      <c r="AF2477" s="406" t="str">
        <f>Master!AF2543</f>
        <v/>
      </c>
      <c r="AG2477" s="406" t="str">
        <f>Master!AG2543</f>
        <v/>
      </c>
      <c r="AH2477" s="88" t="str">
        <f>Master!AH2543</f>
        <v/>
      </c>
      <c r="AI2477" s="414" t="str">
        <f>Master!AI2543</f>
        <v/>
      </c>
      <c r="AJ2477" s="406" t="str">
        <f>Master!AJ2543</f>
        <v/>
      </c>
      <c r="AK2477" s="406">
        <f>Master!AK2543</f>
        <v>0</v>
      </c>
      <c r="AL2477" s="88" t="str">
        <f>Master!AL2543</f>
        <v/>
      </c>
      <c r="AM2477" s="416"/>
      <c r="AN2477" s="416"/>
      <c r="AO2477" s="416"/>
      <c r="AP2477" s="416"/>
      <c r="AQ2477" s="416"/>
      <c r="AR2477" s="416">
        <f t="shared" si="22"/>
        <v>0</v>
      </c>
      <c r="AS2477" s="417" t="str">
        <f t="shared" si="23"/>
        <v>#DIV/0!</v>
      </c>
      <c r="AT2477" s="416">
        <f t="shared" si="24"/>
        <v>0</v>
      </c>
      <c r="AU2477" s="417"/>
    </row>
    <row r="2478" hidden="1">
      <c r="A2478" s="88" t="str">
        <f>Master!A2544</f>
        <v>ADA18031</v>
      </c>
      <c r="B2478" s="414" t="str">
        <f>Master!B2544</f>
        <v/>
      </c>
      <c r="C2478" s="414" t="str">
        <f>Master!C2544</f>
        <v/>
      </c>
      <c r="D2478" s="88" t="str">
        <f>Master!D2544</f>
        <v/>
      </c>
      <c r="E2478" s="406" t="str">
        <f>Master!E2544</f>
        <v/>
      </c>
      <c r="F2478" s="406">
        <f>Master!F2544</f>
        <v>0</v>
      </c>
      <c r="G2478" s="88" t="str">
        <f>Master!G2544</f>
        <v/>
      </c>
      <c r="H2478" s="88" t="str">
        <f>Master!H2544</f>
        <v/>
      </c>
      <c r="I2478" s="88" t="str">
        <f>Master!I2544</f>
        <v/>
      </c>
      <c r="J2478" s="88" t="str">
        <f>Master!J2544</f>
        <v>A'CROSS DANCE PTE LTD</v>
      </c>
      <c r="K2478" s="88" t="str">
        <f>Master!K2544</f>
        <v/>
      </c>
      <c r="L2478" s="88" t="str">
        <f>Master!L2544</f>
        <v/>
      </c>
      <c r="M2478" s="88" t="str">
        <f>Master!M2544</f>
        <v/>
      </c>
      <c r="N2478" s="88" t="str">
        <f>Master!N2544</f>
        <v/>
      </c>
      <c r="O2478" s="88" t="str">
        <f>Master!O2544</f>
        <v/>
      </c>
      <c r="P2478" s="88" t="str">
        <f>Master!P2544</f>
        <v/>
      </c>
      <c r="Q2478" s="88" t="str">
        <f>Master!Q2544</f>
        <v/>
      </c>
      <c r="R2478" s="406" t="str">
        <f>Master!R2544</f>
        <v/>
      </c>
      <c r="S2478" s="406">
        <f>Master!S2544</f>
        <v>0</v>
      </c>
      <c r="T2478" s="406" t="str">
        <f>Master!T2544</f>
        <v/>
      </c>
      <c r="U2478" s="406" t="str">
        <f>Master!U2544</f>
        <v/>
      </c>
      <c r="V2478" s="406" t="str">
        <f>Master!V2544</f>
        <v/>
      </c>
      <c r="W2478" s="406" t="str">
        <f>Master!W2544</f>
        <v/>
      </c>
      <c r="X2478" s="406" t="str">
        <f>Master!X2544</f>
        <v/>
      </c>
      <c r="Y2478" s="406" t="str">
        <f>Master!Y2544</f>
        <v/>
      </c>
      <c r="Z2478" s="406" t="str">
        <f>Master!Z2544</f>
        <v/>
      </c>
      <c r="AA2478" s="406" t="str">
        <f>Master!AA2544</f>
        <v/>
      </c>
      <c r="AB2478" s="406" t="str">
        <f>Master!AB2544</f>
        <v/>
      </c>
      <c r="AC2478" s="406" t="str">
        <f>Master!AC2544</f>
        <v/>
      </c>
      <c r="AD2478" s="406" t="str">
        <f>Master!AD2544</f>
        <v/>
      </c>
      <c r="AE2478" s="406" t="str">
        <f>Master!AE2544</f>
        <v/>
      </c>
      <c r="AF2478" s="406" t="str">
        <f>Master!AF2544</f>
        <v/>
      </c>
      <c r="AG2478" s="406" t="str">
        <f>Master!AG2544</f>
        <v/>
      </c>
      <c r="AH2478" s="88" t="str">
        <f>Master!AH2544</f>
        <v/>
      </c>
      <c r="AI2478" s="414" t="str">
        <f>Master!AI2544</f>
        <v/>
      </c>
      <c r="AJ2478" s="406" t="str">
        <f>Master!AJ2544</f>
        <v/>
      </c>
      <c r="AK2478" s="406">
        <f>Master!AK2544</f>
        <v>0</v>
      </c>
      <c r="AL2478" s="88" t="str">
        <f>Master!AL2544</f>
        <v/>
      </c>
      <c r="AM2478" s="416"/>
      <c r="AN2478" s="416"/>
      <c r="AO2478" s="416"/>
      <c r="AP2478" s="416"/>
      <c r="AQ2478" s="416"/>
      <c r="AR2478" s="416">
        <f t="shared" si="22"/>
        <v>0</v>
      </c>
      <c r="AS2478" s="417" t="str">
        <f t="shared" si="23"/>
        <v>#DIV/0!</v>
      </c>
      <c r="AT2478" s="416">
        <f t="shared" si="24"/>
        <v>0</v>
      </c>
      <c r="AU2478" s="417"/>
    </row>
    <row r="2479" hidden="1">
      <c r="A2479" s="88" t="str">
        <f>Master!A2545</f>
        <v>ADA18032</v>
      </c>
      <c r="B2479" s="414" t="str">
        <f>Master!B2545</f>
        <v/>
      </c>
      <c r="C2479" s="414" t="str">
        <f>Master!C2545</f>
        <v/>
      </c>
      <c r="D2479" s="88" t="str">
        <f>Master!D2545</f>
        <v/>
      </c>
      <c r="E2479" s="406" t="str">
        <f>Master!E2545</f>
        <v/>
      </c>
      <c r="F2479" s="406">
        <f>Master!F2545</f>
        <v>0</v>
      </c>
      <c r="G2479" s="88" t="str">
        <f>Master!G2545</f>
        <v/>
      </c>
      <c r="H2479" s="88" t="str">
        <f>Master!H2545</f>
        <v/>
      </c>
      <c r="I2479" s="88" t="str">
        <f>Master!I2545</f>
        <v/>
      </c>
      <c r="J2479" s="88" t="str">
        <f>Master!J2545</f>
        <v>A'CROSS DANCE PTE LTD</v>
      </c>
      <c r="K2479" s="88" t="str">
        <f>Master!K2545</f>
        <v/>
      </c>
      <c r="L2479" s="88" t="str">
        <f>Master!L2545</f>
        <v/>
      </c>
      <c r="M2479" s="88" t="str">
        <f>Master!M2545</f>
        <v/>
      </c>
      <c r="N2479" s="88" t="str">
        <f>Master!N2545</f>
        <v/>
      </c>
      <c r="O2479" s="88" t="str">
        <f>Master!O2545</f>
        <v/>
      </c>
      <c r="P2479" s="88" t="str">
        <f>Master!P2545</f>
        <v/>
      </c>
      <c r="Q2479" s="88" t="str">
        <f>Master!Q2545</f>
        <v/>
      </c>
      <c r="R2479" s="406" t="str">
        <f>Master!R2545</f>
        <v/>
      </c>
      <c r="S2479" s="406">
        <f>Master!S2545</f>
        <v>0</v>
      </c>
      <c r="T2479" s="406" t="str">
        <f>Master!T2545</f>
        <v/>
      </c>
      <c r="U2479" s="406" t="str">
        <f>Master!U2545</f>
        <v/>
      </c>
      <c r="V2479" s="406" t="str">
        <f>Master!V2545</f>
        <v/>
      </c>
      <c r="W2479" s="406" t="str">
        <f>Master!W2545</f>
        <v/>
      </c>
      <c r="X2479" s="406" t="str">
        <f>Master!X2545</f>
        <v/>
      </c>
      <c r="Y2479" s="406" t="str">
        <f>Master!Y2545</f>
        <v/>
      </c>
      <c r="Z2479" s="406" t="str">
        <f>Master!Z2545</f>
        <v/>
      </c>
      <c r="AA2479" s="406" t="str">
        <f>Master!AA2545</f>
        <v/>
      </c>
      <c r="AB2479" s="406" t="str">
        <f>Master!AB2545</f>
        <v/>
      </c>
      <c r="AC2479" s="406" t="str">
        <f>Master!AC2545</f>
        <v/>
      </c>
      <c r="AD2479" s="406" t="str">
        <f>Master!AD2545</f>
        <v/>
      </c>
      <c r="AE2479" s="406" t="str">
        <f>Master!AE2545</f>
        <v/>
      </c>
      <c r="AF2479" s="406" t="str">
        <f>Master!AF2545</f>
        <v/>
      </c>
      <c r="AG2479" s="406" t="str">
        <f>Master!AG2545</f>
        <v/>
      </c>
      <c r="AH2479" s="88" t="str">
        <f>Master!AH2545</f>
        <v/>
      </c>
      <c r="AI2479" s="414" t="str">
        <f>Master!AI2545</f>
        <v/>
      </c>
      <c r="AJ2479" s="406" t="str">
        <f>Master!AJ2545</f>
        <v/>
      </c>
      <c r="AK2479" s="406">
        <f>Master!AK2545</f>
        <v>0</v>
      </c>
      <c r="AL2479" s="88" t="str">
        <f>Master!AL2545</f>
        <v/>
      </c>
      <c r="AM2479" s="416"/>
      <c r="AN2479" s="416"/>
      <c r="AO2479" s="416"/>
      <c r="AP2479" s="416"/>
      <c r="AQ2479" s="416"/>
      <c r="AR2479" s="416">
        <f t="shared" si="22"/>
        <v>0</v>
      </c>
      <c r="AS2479" s="417" t="str">
        <f t="shared" si="23"/>
        <v>#DIV/0!</v>
      </c>
      <c r="AT2479" s="416">
        <f t="shared" si="24"/>
        <v>0</v>
      </c>
      <c r="AU2479" s="417"/>
    </row>
    <row r="2480" hidden="1">
      <c r="A2480" s="88" t="str">
        <f>Master!A2546</f>
        <v>ADA18033</v>
      </c>
      <c r="B2480" s="414" t="str">
        <f>Master!B2546</f>
        <v/>
      </c>
      <c r="C2480" s="414" t="str">
        <f>Master!C2546</f>
        <v/>
      </c>
      <c r="D2480" s="88" t="str">
        <f>Master!D2546</f>
        <v/>
      </c>
      <c r="E2480" s="406" t="str">
        <f>Master!E2546</f>
        <v/>
      </c>
      <c r="F2480" s="406">
        <f>Master!F2546</f>
        <v>0</v>
      </c>
      <c r="G2480" s="88" t="str">
        <f>Master!G2546</f>
        <v/>
      </c>
      <c r="H2480" s="88" t="str">
        <f>Master!H2546</f>
        <v/>
      </c>
      <c r="I2480" s="88" t="str">
        <f>Master!I2546</f>
        <v/>
      </c>
      <c r="J2480" s="88" t="str">
        <f>Master!J2546</f>
        <v>A'CROSS DANCE PTE LTD</v>
      </c>
      <c r="K2480" s="88" t="str">
        <f>Master!K2546</f>
        <v/>
      </c>
      <c r="L2480" s="88" t="str">
        <f>Master!L2546</f>
        <v/>
      </c>
      <c r="M2480" s="88" t="str">
        <f>Master!M2546</f>
        <v/>
      </c>
      <c r="N2480" s="88" t="str">
        <f>Master!N2546</f>
        <v/>
      </c>
      <c r="O2480" s="88" t="str">
        <f>Master!O2546</f>
        <v/>
      </c>
      <c r="P2480" s="88" t="str">
        <f>Master!P2546</f>
        <v/>
      </c>
      <c r="Q2480" s="88" t="str">
        <f>Master!Q2546</f>
        <v/>
      </c>
      <c r="R2480" s="406" t="str">
        <f>Master!R2546</f>
        <v/>
      </c>
      <c r="S2480" s="406">
        <f>Master!S2546</f>
        <v>0</v>
      </c>
      <c r="T2480" s="406" t="str">
        <f>Master!T2546</f>
        <v/>
      </c>
      <c r="U2480" s="406" t="str">
        <f>Master!U2546</f>
        <v/>
      </c>
      <c r="V2480" s="406" t="str">
        <f>Master!V2546</f>
        <v/>
      </c>
      <c r="W2480" s="406" t="str">
        <f>Master!W2546</f>
        <v/>
      </c>
      <c r="X2480" s="406" t="str">
        <f>Master!X2546</f>
        <v/>
      </c>
      <c r="Y2480" s="406" t="str">
        <f>Master!Y2546</f>
        <v/>
      </c>
      <c r="Z2480" s="406" t="str">
        <f>Master!Z2546</f>
        <v/>
      </c>
      <c r="AA2480" s="406" t="str">
        <f>Master!AA2546</f>
        <v/>
      </c>
      <c r="AB2480" s="406" t="str">
        <f>Master!AB2546</f>
        <v/>
      </c>
      <c r="AC2480" s="406" t="str">
        <f>Master!AC2546</f>
        <v/>
      </c>
      <c r="AD2480" s="406" t="str">
        <f>Master!AD2546</f>
        <v/>
      </c>
      <c r="AE2480" s="406" t="str">
        <f>Master!AE2546</f>
        <v/>
      </c>
      <c r="AF2480" s="406" t="str">
        <f>Master!AF2546</f>
        <v/>
      </c>
      <c r="AG2480" s="406" t="str">
        <f>Master!AG2546</f>
        <v/>
      </c>
      <c r="AH2480" s="88" t="str">
        <f>Master!AH2546</f>
        <v/>
      </c>
      <c r="AI2480" s="414" t="str">
        <f>Master!AI2546</f>
        <v/>
      </c>
      <c r="AJ2480" s="406" t="str">
        <f>Master!AJ2546</f>
        <v/>
      </c>
      <c r="AK2480" s="406">
        <f>Master!AK2546</f>
        <v>0</v>
      </c>
      <c r="AL2480" s="88" t="str">
        <f>Master!AL2546</f>
        <v/>
      </c>
      <c r="AM2480" s="416"/>
      <c r="AN2480" s="416"/>
      <c r="AO2480" s="416"/>
      <c r="AP2480" s="416"/>
      <c r="AQ2480" s="416"/>
      <c r="AR2480" s="416">
        <f t="shared" si="22"/>
        <v>0</v>
      </c>
      <c r="AS2480" s="417" t="str">
        <f t="shared" si="23"/>
        <v>#DIV/0!</v>
      </c>
      <c r="AT2480" s="416">
        <f t="shared" si="24"/>
        <v>0</v>
      </c>
      <c r="AU2480" s="417"/>
    </row>
    <row r="2481" hidden="1">
      <c r="A2481" s="88" t="str">
        <f>Master!A2547</f>
        <v>ADA18034</v>
      </c>
      <c r="B2481" s="414" t="str">
        <f>Master!B2547</f>
        <v/>
      </c>
      <c r="C2481" s="414" t="str">
        <f>Master!C2547</f>
        <v/>
      </c>
      <c r="D2481" s="88" t="str">
        <f>Master!D2547</f>
        <v/>
      </c>
      <c r="E2481" s="406" t="str">
        <f>Master!E2547</f>
        <v/>
      </c>
      <c r="F2481" s="406">
        <f>Master!F2547</f>
        <v>0</v>
      </c>
      <c r="G2481" s="88" t="str">
        <f>Master!G2547</f>
        <v/>
      </c>
      <c r="H2481" s="88" t="str">
        <f>Master!H2547</f>
        <v/>
      </c>
      <c r="I2481" s="88" t="str">
        <f>Master!I2547</f>
        <v/>
      </c>
      <c r="J2481" s="88" t="str">
        <f>Master!J2547</f>
        <v>A'CROSS DANCE PTE LTD</v>
      </c>
      <c r="K2481" s="88" t="str">
        <f>Master!K2547</f>
        <v/>
      </c>
      <c r="L2481" s="88" t="str">
        <f>Master!L2547</f>
        <v/>
      </c>
      <c r="M2481" s="88" t="str">
        <f>Master!M2547</f>
        <v/>
      </c>
      <c r="N2481" s="88" t="str">
        <f>Master!N2547</f>
        <v/>
      </c>
      <c r="O2481" s="88" t="str">
        <f>Master!O2547</f>
        <v/>
      </c>
      <c r="P2481" s="88" t="str">
        <f>Master!P2547</f>
        <v/>
      </c>
      <c r="Q2481" s="88" t="str">
        <f>Master!Q2547</f>
        <v/>
      </c>
      <c r="R2481" s="406" t="str">
        <f>Master!R2547</f>
        <v/>
      </c>
      <c r="S2481" s="406">
        <f>Master!S2547</f>
        <v>0</v>
      </c>
      <c r="T2481" s="406" t="str">
        <f>Master!T2547</f>
        <v/>
      </c>
      <c r="U2481" s="406" t="str">
        <f>Master!U2547</f>
        <v/>
      </c>
      <c r="V2481" s="406" t="str">
        <f>Master!V2547</f>
        <v/>
      </c>
      <c r="W2481" s="406" t="str">
        <f>Master!W2547</f>
        <v/>
      </c>
      <c r="X2481" s="406" t="str">
        <f>Master!X2547</f>
        <v/>
      </c>
      <c r="Y2481" s="406" t="str">
        <f>Master!Y2547</f>
        <v/>
      </c>
      <c r="Z2481" s="406" t="str">
        <f>Master!Z2547</f>
        <v/>
      </c>
      <c r="AA2481" s="406" t="str">
        <f>Master!AA2547</f>
        <v/>
      </c>
      <c r="AB2481" s="406" t="str">
        <f>Master!AB2547</f>
        <v/>
      </c>
      <c r="AC2481" s="406" t="str">
        <f>Master!AC2547</f>
        <v/>
      </c>
      <c r="AD2481" s="406" t="str">
        <f>Master!AD2547</f>
        <v/>
      </c>
      <c r="AE2481" s="406" t="str">
        <f>Master!AE2547</f>
        <v/>
      </c>
      <c r="AF2481" s="406" t="str">
        <f>Master!AF2547</f>
        <v/>
      </c>
      <c r="AG2481" s="406" t="str">
        <f>Master!AG2547</f>
        <v/>
      </c>
      <c r="AH2481" s="88" t="str">
        <f>Master!AH2547</f>
        <v/>
      </c>
      <c r="AI2481" s="414" t="str">
        <f>Master!AI2547</f>
        <v/>
      </c>
      <c r="AJ2481" s="406" t="str">
        <f>Master!AJ2547</f>
        <v/>
      </c>
      <c r="AK2481" s="406">
        <f>Master!AK2547</f>
        <v>0</v>
      </c>
      <c r="AL2481" s="88" t="str">
        <f>Master!AL2547</f>
        <v/>
      </c>
      <c r="AM2481" s="416"/>
      <c r="AN2481" s="416"/>
      <c r="AO2481" s="416"/>
      <c r="AP2481" s="416"/>
      <c r="AQ2481" s="416"/>
      <c r="AR2481" s="416">
        <f t="shared" si="22"/>
        <v>0</v>
      </c>
      <c r="AS2481" s="417" t="str">
        <f t="shared" si="23"/>
        <v>#DIV/0!</v>
      </c>
      <c r="AT2481" s="416">
        <f t="shared" si="24"/>
        <v>0</v>
      </c>
      <c r="AU2481" s="417"/>
    </row>
    <row r="2482" hidden="1">
      <c r="A2482" s="88" t="str">
        <f>Master!A2548</f>
        <v>ADA18035</v>
      </c>
      <c r="B2482" s="414" t="str">
        <f>Master!B2548</f>
        <v/>
      </c>
      <c r="C2482" s="414" t="str">
        <f>Master!C2548</f>
        <v/>
      </c>
      <c r="D2482" s="88" t="str">
        <f>Master!D2548</f>
        <v/>
      </c>
      <c r="E2482" s="406" t="str">
        <f>Master!E2548</f>
        <v/>
      </c>
      <c r="F2482" s="406">
        <f>Master!F2548</f>
        <v>0</v>
      </c>
      <c r="G2482" s="88" t="str">
        <f>Master!G2548</f>
        <v/>
      </c>
      <c r="H2482" s="88" t="str">
        <f>Master!H2548</f>
        <v/>
      </c>
      <c r="I2482" s="88" t="str">
        <f>Master!I2548</f>
        <v/>
      </c>
      <c r="J2482" s="88" t="str">
        <f>Master!J2548</f>
        <v>A'CROSS DANCE PTE LTD</v>
      </c>
      <c r="K2482" s="88" t="str">
        <f>Master!K2548</f>
        <v/>
      </c>
      <c r="L2482" s="88" t="str">
        <f>Master!L2548</f>
        <v/>
      </c>
      <c r="M2482" s="88" t="str">
        <f>Master!M2548</f>
        <v/>
      </c>
      <c r="N2482" s="88" t="str">
        <f>Master!N2548</f>
        <v/>
      </c>
      <c r="O2482" s="88" t="str">
        <f>Master!O2548</f>
        <v/>
      </c>
      <c r="P2482" s="88" t="str">
        <f>Master!P2548</f>
        <v/>
      </c>
      <c r="Q2482" s="88" t="str">
        <f>Master!Q2548</f>
        <v/>
      </c>
      <c r="R2482" s="406" t="str">
        <f>Master!R2548</f>
        <v/>
      </c>
      <c r="S2482" s="406">
        <f>Master!S2548</f>
        <v>0</v>
      </c>
      <c r="T2482" s="406" t="str">
        <f>Master!T2548</f>
        <v/>
      </c>
      <c r="U2482" s="406" t="str">
        <f>Master!U2548</f>
        <v/>
      </c>
      <c r="V2482" s="406" t="str">
        <f>Master!V2548</f>
        <v/>
      </c>
      <c r="W2482" s="406" t="str">
        <f>Master!W2548</f>
        <v/>
      </c>
      <c r="X2482" s="406" t="str">
        <f>Master!X2548</f>
        <v/>
      </c>
      <c r="Y2482" s="406" t="str">
        <f>Master!Y2548</f>
        <v/>
      </c>
      <c r="Z2482" s="406" t="str">
        <f>Master!Z2548</f>
        <v/>
      </c>
      <c r="AA2482" s="406" t="str">
        <f>Master!AA2548</f>
        <v/>
      </c>
      <c r="AB2482" s="406" t="str">
        <f>Master!AB2548</f>
        <v/>
      </c>
      <c r="AC2482" s="406" t="str">
        <f>Master!AC2548</f>
        <v/>
      </c>
      <c r="AD2482" s="406" t="str">
        <f>Master!AD2548</f>
        <v/>
      </c>
      <c r="AE2482" s="406" t="str">
        <f>Master!AE2548</f>
        <v/>
      </c>
      <c r="AF2482" s="406" t="str">
        <f>Master!AF2548</f>
        <v/>
      </c>
      <c r="AG2482" s="406" t="str">
        <f>Master!AG2548</f>
        <v/>
      </c>
      <c r="AH2482" s="88" t="str">
        <f>Master!AH2548</f>
        <v/>
      </c>
      <c r="AI2482" s="414" t="str">
        <f>Master!AI2548</f>
        <v/>
      </c>
      <c r="AJ2482" s="406" t="str">
        <f>Master!AJ2548</f>
        <v/>
      </c>
      <c r="AK2482" s="406">
        <f>Master!AK2548</f>
        <v>0</v>
      </c>
      <c r="AL2482" s="88" t="str">
        <f>Master!AL2548</f>
        <v/>
      </c>
      <c r="AM2482" s="416"/>
      <c r="AN2482" s="416"/>
      <c r="AO2482" s="416"/>
      <c r="AP2482" s="416"/>
      <c r="AQ2482" s="416"/>
      <c r="AR2482" s="416">
        <f t="shared" si="22"/>
        <v>0</v>
      </c>
      <c r="AS2482" s="417" t="str">
        <f t="shared" si="23"/>
        <v>#DIV/0!</v>
      </c>
      <c r="AT2482" s="416">
        <f t="shared" si="24"/>
        <v>0</v>
      </c>
      <c r="AU2482" s="417"/>
    </row>
    <row r="2483" hidden="1">
      <c r="A2483" s="88" t="str">
        <f>Master!A2549</f>
        <v>ADA18036</v>
      </c>
      <c r="B2483" s="414" t="str">
        <f>Master!B2549</f>
        <v/>
      </c>
      <c r="C2483" s="414" t="str">
        <f>Master!C2549</f>
        <v/>
      </c>
      <c r="D2483" s="88" t="str">
        <f>Master!D2549</f>
        <v/>
      </c>
      <c r="E2483" s="406" t="str">
        <f>Master!E2549</f>
        <v/>
      </c>
      <c r="F2483" s="406">
        <f>Master!F2549</f>
        <v>0</v>
      </c>
      <c r="G2483" s="88" t="str">
        <f>Master!G2549</f>
        <v/>
      </c>
      <c r="H2483" s="88" t="str">
        <f>Master!H2549</f>
        <v/>
      </c>
      <c r="I2483" s="88" t="str">
        <f>Master!I2549</f>
        <v/>
      </c>
      <c r="J2483" s="88" t="str">
        <f>Master!J2549</f>
        <v>A'CROSS DANCE PTE LTD</v>
      </c>
      <c r="K2483" s="88" t="str">
        <f>Master!K2549</f>
        <v/>
      </c>
      <c r="L2483" s="88" t="str">
        <f>Master!L2549</f>
        <v/>
      </c>
      <c r="M2483" s="88" t="str">
        <f>Master!M2549</f>
        <v/>
      </c>
      <c r="N2483" s="88" t="str">
        <f>Master!N2549</f>
        <v/>
      </c>
      <c r="O2483" s="88" t="str">
        <f>Master!O2549</f>
        <v/>
      </c>
      <c r="P2483" s="88" t="str">
        <f>Master!P2549</f>
        <v/>
      </c>
      <c r="Q2483" s="88" t="str">
        <f>Master!Q2549</f>
        <v/>
      </c>
      <c r="R2483" s="406" t="str">
        <f>Master!R2549</f>
        <v/>
      </c>
      <c r="S2483" s="406">
        <f>Master!S2549</f>
        <v>0</v>
      </c>
      <c r="T2483" s="406" t="str">
        <f>Master!T2549</f>
        <v/>
      </c>
      <c r="U2483" s="406" t="str">
        <f>Master!U2549</f>
        <v/>
      </c>
      <c r="V2483" s="406" t="str">
        <f>Master!V2549</f>
        <v/>
      </c>
      <c r="W2483" s="406" t="str">
        <f>Master!W2549</f>
        <v/>
      </c>
      <c r="X2483" s="406" t="str">
        <f>Master!X2549</f>
        <v/>
      </c>
      <c r="Y2483" s="406" t="str">
        <f>Master!Y2549</f>
        <v/>
      </c>
      <c r="Z2483" s="406" t="str">
        <f>Master!Z2549</f>
        <v/>
      </c>
      <c r="AA2483" s="406" t="str">
        <f>Master!AA2549</f>
        <v/>
      </c>
      <c r="AB2483" s="406" t="str">
        <f>Master!AB2549</f>
        <v/>
      </c>
      <c r="AC2483" s="406" t="str">
        <f>Master!AC2549</f>
        <v/>
      </c>
      <c r="AD2483" s="406" t="str">
        <f>Master!AD2549</f>
        <v/>
      </c>
      <c r="AE2483" s="406" t="str">
        <f>Master!AE2549</f>
        <v/>
      </c>
      <c r="AF2483" s="406" t="str">
        <f>Master!AF2549</f>
        <v/>
      </c>
      <c r="AG2483" s="406" t="str">
        <f>Master!AG2549</f>
        <v/>
      </c>
      <c r="AH2483" s="88" t="str">
        <f>Master!AH2549</f>
        <v/>
      </c>
      <c r="AI2483" s="414" t="str">
        <f>Master!AI2549</f>
        <v/>
      </c>
      <c r="AJ2483" s="406" t="str">
        <f>Master!AJ2549</f>
        <v/>
      </c>
      <c r="AK2483" s="406">
        <f>Master!AK2549</f>
        <v>0</v>
      </c>
      <c r="AL2483" s="88" t="str">
        <f>Master!AL2549</f>
        <v/>
      </c>
      <c r="AM2483" s="416"/>
      <c r="AN2483" s="416"/>
      <c r="AO2483" s="416"/>
      <c r="AP2483" s="416"/>
      <c r="AQ2483" s="416"/>
      <c r="AR2483" s="416">
        <f t="shared" si="22"/>
        <v>0</v>
      </c>
      <c r="AS2483" s="417" t="str">
        <f t="shared" si="23"/>
        <v>#DIV/0!</v>
      </c>
      <c r="AT2483" s="416">
        <f t="shared" si="24"/>
        <v>0</v>
      </c>
      <c r="AU2483" s="417"/>
    </row>
    <row r="2484" hidden="1">
      <c r="A2484" s="88" t="str">
        <f>Master!A2550</f>
        <v>ADA18037</v>
      </c>
      <c r="B2484" s="414" t="str">
        <f>Master!B2550</f>
        <v/>
      </c>
      <c r="C2484" s="414" t="str">
        <f>Master!C2550</f>
        <v/>
      </c>
      <c r="D2484" s="88" t="str">
        <f>Master!D2550</f>
        <v/>
      </c>
      <c r="E2484" s="406" t="str">
        <f>Master!E2550</f>
        <v/>
      </c>
      <c r="F2484" s="406">
        <f>Master!F2550</f>
        <v>0</v>
      </c>
      <c r="G2484" s="88" t="str">
        <f>Master!G2550</f>
        <v/>
      </c>
      <c r="H2484" s="88" t="str">
        <f>Master!H2550</f>
        <v/>
      </c>
      <c r="I2484" s="88" t="str">
        <f>Master!I2550</f>
        <v/>
      </c>
      <c r="J2484" s="88" t="str">
        <f>Master!J2550</f>
        <v>A'CROSS DANCE PTE LTD</v>
      </c>
      <c r="K2484" s="88" t="str">
        <f>Master!K2550</f>
        <v/>
      </c>
      <c r="L2484" s="88" t="str">
        <f>Master!L2550</f>
        <v/>
      </c>
      <c r="M2484" s="88" t="str">
        <f>Master!M2550</f>
        <v/>
      </c>
      <c r="N2484" s="88" t="str">
        <f>Master!N2550</f>
        <v/>
      </c>
      <c r="O2484" s="88" t="str">
        <f>Master!O2550</f>
        <v/>
      </c>
      <c r="P2484" s="88" t="str">
        <f>Master!P2550</f>
        <v/>
      </c>
      <c r="Q2484" s="88" t="str">
        <f>Master!Q2550</f>
        <v/>
      </c>
      <c r="R2484" s="406" t="str">
        <f>Master!R2550</f>
        <v/>
      </c>
      <c r="S2484" s="406">
        <f>Master!S2550</f>
        <v>0</v>
      </c>
      <c r="T2484" s="406" t="str">
        <f>Master!T2550</f>
        <v/>
      </c>
      <c r="U2484" s="406" t="str">
        <f>Master!U2550</f>
        <v/>
      </c>
      <c r="V2484" s="406" t="str">
        <f>Master!V2550</f>
        <v/>
      </c>
      <c r="W2484" s="406" t="str">
        <f>Master!W2550</f>
        <v/>
      </c>
      <c r="X2484" s="406" t="str">
        <f>Master!X2550</f>
        <v/>
      </c>
      <c r="Y2484" s="406" t="str">
        <f>Master!Y2550</f>
        <v/>
      </c>
      <c r="Z2484" s="406" t="str">
        <f>Master!Z2550</f>
        <v/>
      </c>
      <c r="AA2484" s="406" t="str">
        <f>Master!AA2550</f>
        <v/>
      </c>
      <c r="AB2484" s="406" t="str">
        <f>Master!AB2550</f>
        <v/>
      </c>
      <c r="AC2484" s="406" t="str">
        <f>Master!AC2550</f>
        <v/>
      </c>
      <c r="AD2484" s="406" t="str">
        <f>Master!AD2550</f>
        <v/>
      </c>
      <c r="AE2484" s="406" t="str">
        <f>Master!AE2550</f>
        <v/>
      </c>
      <c r="AF2484" s="406" t="str">
        <f>Master!AF2550</f>
        <v/>
      </c>
      <c r="AG2484" s="406" t="str">
        <f>Master!AG2550</f>
        <v/>
      </c>
      <c r="AH2484" s="88" t="str">
        <f>Master!AH2550</f>
        <v/>
      </c>
      <c r="AI2484" s="414" t="str">
        <f>Master!AI2550</f>
        <v/>
      </c>
      <c r="AJ2484" s="406" t="str">
        <f>Master!AJ2550</f>
        <v/>
      </c>
      <c r="AK2484" s="406">
        <f>Master!AK2550</f>
        <v>0</v>
      </c>
      <c r="AL2484" s="88" t="str">
        <f>Master!AL2550</f>
        <v/>
      </c>
      <c r="AM2484" s="416"/>
      <c r="AN2484" s="416"/>
      <c r="AO2484" s="416"/>
      <c r="AP2484" s="416"/>
      <c r="AQ2484" s="416"/>
      <c r="AR2484" s="416">
        <f t="shared" si="22"/>
        <v>0</v>
      </c>
      <c r="AS2484" s="417" t="str">
        <f t="shared" si="23"/>
        <v>#DIV/0!</v>
      </c>
      <c r="AT2484" s="416">
        <f t="shared" si="24"/>
        <v>0</v>
      </c>
      <c r="AU2484" s="417"/>
    </row>
    <row r="2485" hidden="1">
      <c r="A2485" s="88" t="str">
        <f>Master!A2551</f>
        <v>ADA18038</v>
      </c>
      <c r="B2485" s="414" t="str">
        <f>Master!B2551</f>
        <v/>
      </c>
      <c r="C2485" s="414" t="str">
        <f>Master!C2551</f>
        <v/>
      </c>
      <c r="D2485" s="88" t="str">
        <f>Master!D2551</f>
        <v/>
      </c>
      <c r="E2485" s="406" t="str">
        <f>Master!E2551</f>
        <v/>
      </c>
      <c r="F2485" s="406">
        <f>Master!F2551</f>
        <v>0</v>
      </c>
      <c r="G2485" s="88" t="str">
        <f>Master!G2551</f>
        <v/>
      </c>
      <c r="H2485" s="88" t="str">
        <f>Master!H2551</f>
        <v/>
      </c>
      <c r="I2485" s="88" t="str">
        <f>Master!I2551</f>
        <v/>
      </c>
      <c r="J2485" s="88" t="str">
        <f>Master!J2551</f>
        <v>A'CROSS DANCE PTE LTD</v>
      </c>
      <c r="K2485" s="88" t="str">
        <f>Master!K2551</f>
        <v/>
      </c>
      <c r="L2485" s="88" t="str">
        <f>Master!L2551</f>
        <v/>
      </c>
      <c r="M2485" s="88" t="str">
        <f>Master!M2551</f>
        <v/>
      </c>
      <c r="N2485" s="88" t="str">
        <f>Master!N2551</f>
        <v/>
      </c>
      <c r="O2485" s="88" t="str">
        <f>Master!O2551</f>
        <v/>
      </c>
      <c r="P2485" s="88" t="str">
        <f>Master!P2551</f>
        <v/>
      </c>
      <c r="Q2485" s="88" t="str">
        <f>Master!Q2551</f>
        <v/>
      </c>
      <c r="R2485" s="406" t="str">
        <f>Master!R2551</f>
        <v/>
      </c>
      <c r="S2485" s="406">
        <f>Master!S2551</f>
        <v>0</v>
      </c>
      <c r="T2485" s="406" t="str">
        <f>Master!T2551</f>
        <v/>
      </c>
      <c r="U2485" s="406" t="str">
        <f>Master!U2551</f>
        <v/>
      </c>
      <c r="V2485" s="406" t="str">
        <f>Master!V2551</f>
        <v/>
      </c>
      <c r="W2485" s="406" t="str">
        <f>Master!W2551</f>
        <v/>
      </c>
      <c r="X2485" s="406" t="str">
        <f>Master!X2551</f>
        <v/>
      </c>
      <c r="Y2485" s="406" t="str">
        <f>Master!Y2551</f>
        <v/>
      </c>
      <c r="Z2485" s="406" t="str">
        <f>Master!Z2551</f>
        <v/>
      </c>
      <c r="AA2485" s="406" t="str">
        <f>Master!AA2551</f>
        <v/>
      </c>
      <c r="AB2485" s="406" t="str">
        <f>Master!AB2551</f>
        <v/>
      </c>
      <c r="AC2485" s="406" t="str">
        <f>Master!AC2551</f>
        <v/>
      </c>
      <c r="AD2485" s="406" t="str">
        <f>Master!AD2551</f>
        <v/>
      </c>
      <c r="AE2485" s="406" t="str">
        <f>Master!AE2551</f>
        <v/>
      </c>
      <c r="AF2485" s="406" t="str">
        <f>Master!AF2551</f>
        <v/>
      </c>
      <c r="AG2485" s="406" t="str">
        <f>Master!AG2551</f>
        <v/>
      </c>
      <c r="AH2485" s="88" t="str">
        <f>Master!AH2551</f>
        <v/>
      </c>
      <c r="AI2485" s="414" t="str">
        <f>Master!AI2551</f>
        <v/>
      </c>
      <c r="AJ2485" s="406" t="str">
        <f>Master!AJ2551</f>
        <v/>
      </c>
      <c r="AK2485" s="406">
        <f>Master!AK2551</f>
        <v>0</v>
      </c>
      <c r="AL2485" s="88" t="str">
        <f>Master!AL2551</f>
        <v/>
      </c>
      <c r="AM2485" s="416"/>
      <c r="AN2485" s="416"/>
      <c r="AO2485" s="416"/>
      <c r="AP2485" s="416"/>
      <c r="AQ2485" s="416"/>
      <c r="AR2485" s="416">
        <f t="shared" si="22"/>
        <v>0</v>
      </c>
      <c r="AS2485" s="417" t="str">
        <f t="shared" si="23"/>
        <v>#DIV/0!</v>
      </c>
      <c r="AT2485" s="416">
        <f t="shared" si="24"/>
        <v>0</v>
      </c>
      <c r="AU2485" s="417"/>
    </row>
    <row r="2486" hidden="1">
      <c r="A2486" s="88" t="str">
        <f>Master!A2552</f>
        <v>ADA18039</v>
      </c>
      <c r="B2486" s="414" t="str">
        <f>Master!B2552</f>
        <v/>
      </c>
      <c r="C2486" s="414" t="str">
        <f>Master!C2552</f>
        <v/>
      </c>
      <c r="D2486" s="88" t="str">
        <f>Master!D2552</f>
        <v/>
      </c>
      <c r="E2486" s="406" t="str">
        <f>Master!E2552</f>
        <v/>
      </c>
      <c r="F2486" s="406">
        <f>Master!F2552</f>
        <v>0</v>
      </c>
      <c r="G2486" s="88" t="str">
        <f>Master!G2552</f>
        <v/>
      </c>
      <c r="H2486" s="88" t="str">
        <f>Master!H2552</f>
        <v/>
      </c>
      <c r="I2486" s="88" t="str">
        <f>Master!I2552</f>
        <v/>
      </c>
      <c r="J2486" s="88" t="str">
        <f>Master!J2552</f>
        <v>A'CROSS DANCE PTE LTD</v>
      </c>
      <c r="K2486" s="88" t="str">
        <f>Master!K2552</f>
        <v/>
      </c>
      <c r="L2486" s="88" t="str">
        <f>Master!L2552</f>
        <v/>
      </c>
      <c r="M2486" s="88" t="str">
        <f>Master!M2552</f>
        <v/>
      </c>
      <c r="N2486" s="88" t="str">
        <f>Master!N2552</f>
        <v/>
      </c>
      <c r="O2486" s="88" t="str">
        <f>Master!O2552</f>
        <v/>
      </c>
      <c r="P2486" s="88" t="str">
        <f>Master!P2552</f>
        <v/>
      </c>
      <c r="Q2486" s="88" t="str">
        <f>Master!Q2552</f>
        <v/>
      </c>
      <c r="R2486" s="406" t="str">
        <f>Master!R2552</f>
        <v/>
      </c>
      <c r="S2486" s="406">
        <f>Master!S2552</f>
        <v>0</v>
      </c>
      <c r="T2486" s="406" t="str">
        <f>Master!T2552</f>
        <v/>
      </c>
      <c r="U2486" s="406" t="str">
        <f>Master!U2552</f>
        <v/>
      </c>
      <c r="V2486" s="406" t="str">
        <f>Master!V2552</f>
        <v/>
      </c>
      <c r="W2486" s="406" t="str">
        <f>Master!W2552</f>
        <v/>
      </c>
      <c r="X2486" s="406" t="str">
        <f>Master!X2552</f>
        <v/>
      </c>
      <c r="Y2486" s="406" t="str">
        <f>Master!Y2552</f>
        <v/>
      </c>
      <c r="Z2486" s="406" t="str">
        <f>Master!Z2552</f>
        <v/>
      </c>
      <c r="AA2486" s="406" t="str">
        <f>Master!AA2552</f>
        <v/>
      </c>
      <c r="AB2486" s="406" t="str">
        <f>Master!AB2552</f>
        <v/>
      </c>
      <c r="AC2486" s="406" t="str">
        <f>Master!AC2552</f>
        <v/>
      </c>
      <c r="AD2486" s="406" t="str">
        <f>Master!AD2552</f>
        <v/>
      </c>
      <c r="AE2486" s="406" t="str">
        <f>Master!AE2552</f>
        <v/>
      </c>
      <c r="AF2486" s="406" t="str">
        <f>Master!AF2552</f>
        <v/>
      </c>
      <c r="AG2486" s="406" t="str">
        <f>Master!AG2552</f>
        <v/>
      </c>
      <c r="AH2486" s="88" t="str">
        <f>Master!AH2552</f>
        <v/>
      </c>
      <c r="AI2486" s="414" t="str">
        <f>Master!AI2552</f>
        <v/>
      </c>
      <c r="AJ2486" s="406" t="str">
        <f>Master!AJ2552</f>
        <v/>
      </c>
      <c r="AK2486" s="406">
        <f>Master!AK2552</f>
        <v>0</v>
      </c>
      <c r="AL2486" s="88" t="str">
        <f>Master!AL2552</f>
        <v/>
      </c>
      <c r="AM2486" s="416"/>
      <c r="AN2486" s="416"/>
      <c r="AO2486" s="416"/>
      <c r="AP2486" s="416"/>
      <c r="AQ2486" s="416"/>
      <c r="AR2486" s="416">
        <f t="shared" si="22"/>
        <v>0</v>
      </c>
      <c r="AS2486" s="417" t="str">
        <f t="shared" si="23"/>
        <v>#DIV/0!</v>
      </c>
      <c r="AT2486" s="416">
        <f t="shared" si="24"/>
        <v>0</v>
      </c>
      <c r="AU2486" s="417"/>
    </row>
    <row r="2487" hidden="1">
      <c r="A2487" s="88" t="str">
        <f>Master!A2553</f>
        <v>ADA18040</v>
      </c>
      <c r="B2487" s="414" t="str">
        <f>Master!B2553</f>
        <v/>
      </c>
      <c r="C2487" s="414" t="str">
        <f>Master!C2553</f>
        <v/>
      </c>
      <c r="D2487" s="88" t="str">
        <f>Master!D2553</f>
        <v/>
      </c>
      <c r="E2487" s="406" t="str">
        <f>Master!E2553</f>
        <v/>
      </c>
      <c r="F2487" s="406">
        <f>Master!F2553</f>
        <v>0</v>
      </c>
      <c r="G2487" s="88" t="str">
        <f>Master!G2553</f>
        <v/>
      </c>
      <c r="H2487" s="88" t="str">
        <f>Master!H2553</f>
        <v/>
      </c>
      <c r="I2487" s="88" t="str">
        <f>Master!I2553</f>
        <v/>
      </c>
      <c r="J2487" s="88" t="str">
        <f>Master!J2553</f>
        <v>A'CROSS DANCE PTE LTD</v>
      </c>
      <c r="K2487" s="88" t="str">
        <f>Master!K2553</f>
        <v/>
      </c>
      <c r="L2487" s="88" t="str">
        <f>Master!L2553</f>
        <v/>
      </c>
      <c r="M2487" s="88" t="str">
        <f>Master!M2553</f>
        <v/>
      </c>
      <c r="N2487" s="88" t="str">
        <f>Master!N2553</f>
        <v/>
      </c>
      <c r="O2487" s="88" t="str">
        <f>Master!O2553</f>
        <v/>
      </c>
      <c r="P2487" s="88" t="str">
        <f>Master!P2553</f>
        <v/>
      </c>
      <c r="Q2487" s="88" t="str">
        <f>Master!Q2553</f>
        <v/>
      </c>
      <c r="R2487" s="406" t="str">
        <f>Master!R2553</f>
        <v/>
      </c>
      <c r="S2487" s="406">
        <f>Master!S2553</f>
        <v>0</v>
      </c>
      <c r="T2487" s="406" t="str">
        <f>Master!T2553</f>
        <v/>
      </c>
      <c r="U2487" s="406" t="str">
        <f>Master!U2553</f>
        <v/>
      </c>
      <c r="V2487" s="406" t="str">
        <f>Master!V2553</f>
        <v/>
      </c>
      <c r="W2487" s="406" t="str">
        <f>Master!W2553</f>
        <v/>
      </c>
      <c r="X2487" s="406" t="str">
        <f>Master!X2553</f>
        <v/>
      </c>
      <c r="Y2487" s="406" t="str">
        <f>Master!Y2553</f>
        <v/>
      </c>
      <c r="Z2487" s="406" t="str">
        <f>Master!Z2553</f>
        <v/>
      </c>
      <c r="AA2487" s="406" t="str">
        <f>Master!AA2553</f>
        <v/>
      </c>
      <c r="AB2487" s="406" t="str">
        <f>Master!AB2553</f>
        <v/>
      </c>
      <c r="AC2487" s="406" t="str">
        <f>Master!AC2553</f>
        <v/>
      </c>
      <c r="AD2487" s="406" t="str">
        <f>Master!AD2553</f>
        <v/>
      </c>
      <c r="AE2487" s="406" t="str">
        <f>Master!AE2553</f>
        <v/>
      </c>
      <c r="AF2487" s="406" t="str">
        <f>Master!AF2553</f>
        <v/>
      </c>
      <c r="AG2487" s="406" t="str">
        <f>Master!AG2553</f>
        <v/>
      </c>
      <c r="AH2487" s="88" t="str">
        <f>Master!AH2553</f>
        <v/>
      </c>
      <c r="AI2487" s="414" t="str">
        <f>Master!AI2553</f>
        <v/>
      </c>
      <c r="AJ2487" s="406" t="str">
        <f>Master!AJ2553</f>
        <v/>
      </c>
      <c r="AK2487" s="406">
        <f>Master!AK2553</f>
        <v>0</v>
      </c>
      <c r="AL2487" s="88" t="str">
        <f>Master!AL2553</f>
        <v/>
      </c>
      <c r="AM2487" s="416"/>
      <c r="AN2487" s="416"/>
      <c r="AO2487" s="416"/>
      <c r="AP2487" s="416"/>
      <c r="AQ2487" s="416"/>
      <c r="AR2487" s="416">
        <f t="shared" si="22"/>
        <v>0</v>
      </c>
      <c r="AS2487" s="417" t="str">
        <f t="shared" si="23"/>
        <v>#DIV/0!</v>
      </c>
      <c r="AT2487" s="416">
        <f t="shared" si="24"/>
        <v>0</v>
      </c>
      <c r="AU2487" s="417"/>
    </row>
    <row r="2488" hidden="1">
      <c r="A2488" s="88" t="str">
        <f>Master!A2554</f>
        <v>ADA18041</v>
      </c>
      <c r="B2488" s="414" t="str">
        <f>Master!B2554</f>
        <v/>
      </c>
      <c r="C2488" s="414" t="str">
        <f>Master!C2554</f>
        <v/>
      </c>
      <c r="D2488" s="88" t="str">
        <f>Master!D2554</f>
        <v/>
      </c>
      <c r="E2488" s="406" t="str">
        <f>Master!E2554</f>
        <v/>
      </c>
      <c r="F2488" s="406">
        <f>Master!F2554</f>
        <v>0</v>
      </c>
      <c r="G2488" s="88" t="str">
        <f>Master!G2554</f>
        <v/>
      </c>
      <c r="H2488" s="88" t="str">
        <f>Master!H2554</f>
        <v/>
      </c>
      <c r="I2488" s="88" t="str">
        <f>Master!I2554</f>
        <v/>
      </c>
      <c r="J2488" s="88" t="str">
        <f>Master!J2554</f>
        <v>A'CROSS DANCE PTE LTD</v>
      </c>
      <c r="K2488" s="88" t="str">
        <f>Master!K2554</f>
        <v/>
      </c>
      <c r="L2488" s="88" t="str">
        <f>Master!L2554</f>
        <v/>
      </c>
      <c r="M2488" s="88" t="str">
        <f>Master!M2554</f>
        <v/>
      </c>
      <c r="N2488" s="88" t="str">
        <f>Master!N2554</f>
        <v/>
      </c>
      <c r="O2488" s="88" t="str">
        <f>Master!O2554</f>
        <v/>
      </c>
      <c r="P2488" s="88" t="str">
        <f>Master!P2554</f>
        <v/>
      </c>
      <c r="Q2488" s="88" t="str">
        <f>Master!Q2554</f>
        <v/>
      </c>
      <c r="R2488" s="406" t="str">
        <f>Master!R2554</f>
        <v/>
      </c>
      <c r="S2488" s="406">
        <f>Master!S2554</f>
        <v>0</v>
      </c>
      <c r="T2488" s="406" t="str">
        <f>Master!T2554</f>
        <v/>
      </c>
      <c r="U2488" s="406" t="str">
        <f>Master!U2554</f>
        <v/>
      </c>
      <c r="V2488" s="406" t="str">
        <f>Master!V2554</f>
        <v/>
      </c>
      <c r="W2488" s="406" t="str">
        <f>Master!W2554</f>
        <v/>
      </c>
      <c r="X2488" s="406" t="str">
        <f>Master!X2554</f>
        <v/>
      </c>
      <c r="Y2488" s="406" t="str">
        <f>Master!Y2554</f>
        <v/>
      </c>
      <c r="Z2488" s="406" t="str">
        <f>Master!Z2554</f>
        <v/>
      </c>
      <c r="AA2488" s="406" t="str">
        <f>Master!AA2554</f>
        <v/>
      </c>
      <c r="AB2488" s="406" t="str">
        <f>Master!AB2554</f>
        <v/>
      </c>
      <c r="AC2488" s="406" t="str">
        <f>Master!AC2554</f>
        <v/>
      </c>
      <c r="AD2488" s="406" t="str">
        <f>Master!AD2554</f>
        <v/>
      </c>
      <c r="AE2488" s="406" t="str">
        <f>Master!AE2554</f>
        <v/>
      </c>
      <c r="AF2488" s="406" t="str">
        <f>Master!AF2554</f>
        <v/>
      </c>
      <c r="AG2488" s="406" t="str">
        <f>Master!AG2554</f>
        <v/>
      </c>
      <c r="AH2488" s="88" t="str">
        <f>Master!AH2554</f>
        <v/>
      </c>
      <c r="AI2488" s="414" t="str">
        <f>Master!AI2554</f>
        <v/>
      </c>
      <c r="AJ2488" s="406" t="str">
        <f>Master!AJ2554</f>
        <v/>
      </c>
      <c r="AK2488" s="406">
        <f>Master!AK2554</f>
        <v>0</v>
      </c>
      <c r="AL2488" s="88" t="str">
        <f>Master!AL2554</f>
        <v/>
      </c>
      <c r="AM2488" s="416"/>
      <c r="AN2488" s="416"/>
      <c r="AO2488" s="416"/>
      <c r="AP2488" s="416"/>
      <c r="AQ2488" s="416"/>
      <c r="AR2488" s="416">
        <f t="shared" si="22"/>
        <v>0</v>
      </c>
      <c r="AS2488" s="417" t="str">
        <f t="shared" si="23"/>
        <v>#DIV/0!</v>
      </c>
      <c r="AT2488" s="416">
        <f t="shared" si="24"/>
        <v>0</v>
      </c>
      <c r="AU2488" s="417"/>
    </row>
    <row r="2489" hidden="1">
      <c r="A2489" s="88" t="str">
        <f>Master!A2555</f>
        <v>ADA18042</v>
      </c>
      <c r="B2489" s="414" t="str">
        <f>Master!B2555</f>
        <v/>
      </c>
      <c r="C2489" s="414" t="str">
        <f>Master!C2555</f>
        <v/>
      </c>
      <c r="D2489" s="88" t="str">
        <f>Master!D2555</f>
        <v/>
      </c>
      <c r="E2489" s="406" t="str">
        <f>Master!E2555</f>
        <v/>
      </c>
      <c r="F2489" s="406">
        <f>Master!F2555</f>
        <v>0</v>
      </c>
      <c r="G2489" s="88" t="str">
        <f>Master!G2555</f>
        <v/>
      </c>
      <c r="H2489" s="88" t="str">
        <f>Master!H2555</f>
        <v/>
      </c>
      <c r="I2489" s="88" t="str">
        <f>Master!I2555</f>
        <v/>
      </c>
      <c r="J2489" s="88" t="str">
        <f>Master!J2555</f>
        <v>A'CROSS DANCE PTE LTD</v>
      </c>
      <c r="K2489" s="88" t="str">
        <f>Master!K2555</f>
        <v/>
      </c>
      <c r="L2489" s="88" t="str">
        <f>Master!L2555</f>
        <v/>
      </c>
      <c r="M2489" s="88" t="str">
        <f>Master!M2555</f>
        <v/>
      </c>
      <c r="N2489" s="88" t="str">
        <f>Master!N2555</f>
        <v/>
      </c>
      <c r="O2489" s="88" t="str">
        <f>Master!O2555</f>
        <v/>
      </c>
      <c r="P2489" s="88" t="str">
        <f>Master!P2555</f>
        <v/>
      </c>
      <c r="Q2489" s="88" t="str">
        <f>Master!Q2555</f>
        <v/>
      </c>
      <c r="R2489" s="406" t="str">
        <f>Master!R2555</f>
        <v/>
      </c>
      <c r="S2489" s="406">
        <f>Master!S2555</f>
        <v>0</v>
      </c>
      <c r="T2489" s="406" t="str">
        <f>Master!T2555</f>
        <v/>
      </c>
      <c r="U2489" s="406" t="str">
        <f>Master!U2555</f>
        <v/>
      </c>
      <c r="V2489" s="406" t="str">
        <f>Master!V2555</f>
        <v/>
      </c>
      <c r="W2489" s="406" t="str">
        <f>Master!W2555</f>
        <v/>
      </c>
      <c r="X2489" s="406" t="str">
        <f>Master!X2555</f>
        <v/>
      </c>
      <c r="Y2489" s="406" t="str">
        <f>Master!Y2555</f>
        <v/>
      </c>
      <c r="Z2489" s="406" t="str">
        <f>Master!Z2555</f>
        <v/>
      </c>
      <c r="AA2489" s="406" t="str">
        <f>Master!AA2555</f>
        <v/>
      </c>
      <c r="AB2489" s="406" t="str">
        <f>Master!AB2555</f>
        <v/>
      </c>
      <c r="AC2489" s="406" t="str">
        <f>Master!AC2555</f>
        <v/>
      </c>
      <c r="AD2489" s="406" t="str">
        <f>Master!AD2555</f>
        <v/>
      </c>
      <c r="AE2489" s="406" t="str">
        <f>Master!AE2555</f>
        <v/>
      </c>
      <c r="AF2489" s="406" t="str">
        <f>Master!AF2555</f>
        <v/>
      </c>
      <c r="AG2489" s="406" t="str">
        <f>Master!AG2555</f>
        <v/>
      </c>
      <c r="AH2489" s="88" t="str">
        <f>Master!AH2555</f>
        <v/>
      </c>
      <c r="AI2489" s="414" t="str">
        <f>Master!AI2555</f>
        <v/>
      </c>
      <c r="AJ2489" s="406" t="str">
        <f>Master!AJ2555</f>
        <v/>
      </c>
      <c r="AK2489" s="406">
        <f>Master!AK2555</f>
        <v>0</v>
      </c>
      <c r="AL2489" s="88" t="str">
        <f>Master!AL2555</f>
        <v/>
      </c>
      <c r="AM2489" s="416"/>
      <c r="AN2489" s="416"/>
      <c r="AO2489" s="416"/>
      <c r="AP2489" s="416"/>
      <c r="AQ2489" s="416"/>
      <c r="AR2489" s="416">
        <f t="shared" si="22"/>
        <v>0</v>
      </c>
      <c r="AS2489" s="417" t="str">
        <f t="shared" si="23"/>
        <v>#DIV/0!</v>
      </c>
      <c r="AT2489" s="416">
        <f t="shared" si="24"/>
        <v>0</v>
      </c>
      <c r="AU2489" s="417"/>
    </row>
    <row r="2490" hidden="1">
      <c r="A2490" s="88" t="str">
        <f>Master!A2556</f>
        <v>ADA18043</v>
      </c>
      <c r="B2490" s="414" t="str">
        <f>Master!B2556</f>
        <v/>
      </c>
      <c r="C2490" s="414" t="str">
        <f>Master!C2556</f>
        <v/>
      </c>
      <c r="D2490" s="88" t="str">
        <f>Master!D2556</f>
        <v/>
      </c>
      <c r="E2490" s="406" t="str">
        <f>Master!E2556</f>
        <v/>
      </c>
      <c r="F2490" s="406">
        <f>Master!F2556</f>
        <v>0</v>
      </c>
      <c r="G2490" s="88" t="str">
        <f>Master!G2556</f>
        <v/>
      </c>
      <c r="H2490" s="88" t="str">
        <f>Master!H2556</f>
        <v/>
      </c>
      <c r="I2490" s="88" t="str">
        <f>Master!I2556</f>
        <v/>
      </c>
      <c r="J2490" s="88" t="str">
        <f>Master!J2556</f>
        <v>A'CROSS DANCE PTE LTD</v>
      </c>
      <c r="K2490" s="88" t="str">
        <f>Master!K2556</f>
        <v/>
      </c>
      <c r="L2490" s="88" t="str">
        <f>Master!L2556</f>
        <v/>
      </c>
      <c r="M2490" s="88" t="str">
        <f>Master!M2556</f>
        <v/>
      </c>
      <c r="N2490" s="88" t="str">
        <f>Master!N2556</f>
        <v/>
      </c>
      <c r="O2490" s="88" t="str">
        <f>Master!O2556</f>
        <v/>
      </c>
      <c r="P2490" s="88" t="str">
        <f>Master!P2556</f>
        <v/>
      </c>
      <c r="Q2490" s="88" t="str">
        <f>Master!Q2556</f>
        <v/>
      </c>
      <c r="R2490" s="406" t="str">
        <f>Master!R2556</f>
        <v/>
      </c>
      <c r="S2490" s="406">
        <f>Master!S2556</f>
        <v>0</v>
      </c>
      <c r="T2490" s="406" t="str">
        <f>Master!T2556</f>
        <v/>
      </c>
      <c r="U2490" s="406" t="str">
        <f>Master!U2556</f>
        <v/>
      </c>
      <c r="V2490" s="406" t="str">
        <f>Master!V2556</f>
        <v/>
      </c>
      <c r="W2490" s="406" t="str">
        <f>Master!W2556</f>
        <v/>
      </c>
      <c r="X2490" s="406" t="str">
        <f>Master!X2556</f>
        <v/>
      </c>
      <c r="Y2490" s="406" t="str">
        <f>Master!Y2556</f>
        <v/>
      </c>
      <c r="Z2490" s="406" t="str">
        <f>Master!Z2556</f>
        <v/>
      </c>
      <c r="AA2490" s="406" t="str">
        <f>Master!AA2556</f>
        <v/>
      </c>
      <c r="AB2490" s="406" t="str">
        <f>Master!AB2556</f>
        <v/>
      </c>
      <c r="AC2490" s="406" t="str">
        <f>Master!AC2556</f>
        <v/>
      </c>
      <c r="AD2490" s="406" t="str">
        <f>Master!AD2556</f>
        <v/>
      </c>
      <c r="AE2490" s="406" t="str">
        <f>Master!AE2556</f>
        <v/>
      </c>
      <c r="AF2490" s="406" t="str">
        <f>Master!AF2556</f>
        <v/>
      </c>
      <c r="AG2490" s="406" t="str">
        <f>Master!AG2556</f>
        <v/>
      </c>
      <c r="AH2490" s="88" t="str">
        <f>Master!AH2556</f>
        <v/>
      </c>
      <c r="AI2490" s="414" t="str">
        <f>Master!AI2556</f>
        <v/>
      </c>
      <c r="AJ2490" s="406" t="str">
        <f>Master!AJ2556</f>
        <v/>
      </c>
      <c r="AK2490" s="406">
        <f>Master!AK2556</f>
        <v>0</v>
      </c>
      <c r="AL2490" s="88" t="str">
        <f>Master!AL2556</f>
        <v/>
      </c>
      <c r="AM2490" s="416"/>
      <c r="AN2490" s="416"/>
      <c r="AO2490" s="416"/>
      <c r="AP2490" s="416"/>
      <c r="AQ2490" s="416"/>
      <c r="AR2490" s="416">
        <f t="shared" si="22"/>
        <v>0</v>
      </c>
      <c r="AS2490" s="417" t="str">
        <f t="shared" si="23"/>
        <v>#DIV/0!</v>
      </c>
      <c r="AT2490" s="416">
        <f t="shared" si="24"/>
        <v>0</v>
      </c>
      <c r="AU2490" s="417"/>
    </row>
    <row r="2491" hidden="1">
      <c r="A2491" s="88" t="str">
        <f>Master!A2557</f>
        <v>ADA18044</v>
      </c>
      <c r="B2491" s="414" t="str">
        <f>Master!B2557</f>
        <v/>
      </c>
      <c r="C2491" s="414" t="str">
        <f>Master!C2557</f>
        <v/>
      </c>
      <c r="D2491" s="88" t="str">
        <f>Master!D2557</f>
        <v/>
      </c>
      <c r="E2491" s="406" t="str">
        <f>Master!E2557</f>
        <v/>
      </c>
      <c r="F2491" s="406">
        <f>Master!F2557</f>
        <v>0</v>
      </c>
      <c r="G2491" s="88" t="str">
        <f>Master!G2557</f>
        <v/>
      </c>
      <c r="H2491" s="88" t="str">
        <f>Master!H2557</f>
        <v/>
      </c>
      <c r="I2491" s="88" t="str">
        <f>Master!I2557</f>
        <v/>
      </c>
      <c r="J2491" s="88" t="str">
        <f>Master!J2557</f>
        <v>A'CROSS DANCE PTE LTD</v>
      </c>
      <c r="K2491" s="88" t="str">
        <f>Master!K2557</f>
        <v/>
      </c>
      <c r="L2491" s="88" t="str">
        <f>Master!L2557</f>
        <v/>
      </c>
      <c r="M2491" s="88" t="str">
        <f>Master!M2557</f>
        <v/>
      </c>
      <c r="N2491" s="88" t="str">
        <f>Master!N2557</f>
        <v/>
      </c>
      <c r="O2491" s="88" t="str">
        <f>Master!O2557</f>
        <v/>
      </c>
      <c r="P2491" s="88" t="str">
        <f>Master!P2557</f>
        <v/>
      </c>
      <c r="Q2491" s="88" t="str">
        <f>Master!Q2557</f>
        <v/>
      </c>
      <c r="R2491" s="406" t="str">
        <f>Master!R2557</f>
        <v/>
      </c>
      <c r="S2491" s="406">
        <f>Master!S2557</f>
        <v>0</v>
      </c>
      <c r="T2491" s="406" t="str">
        <f>Master!T2557</f>
        <v/>
      </c>
      <c r="U2491" s="406" t="str">
        <f>Master!U2557</f>
        <v/>
      </c>
      <c r="V2491" s="406" t="str">
        <f>Master!V2557</f>
        <v/>
      </c>
      <c r="W2491" s="406" t="str">
        <f>Master!W2557</f>
        <v/>
      </c>
      <c r="X2491" s="406" t="str">
        <f>Master!X2557</f>
        <v/>
      </c>
      <c r="Y2491" s="406" t="str">
        <f>Master!Y2557</f>
        <v/>
      </c>
      <c r="Z2491" s="406" t="str">
        <f>Master!Z2557</f>
        <v/>
      </c>
      <c r="AA2491" s="406" t="str">
        <f>Master!AA2557</f>
        <v/>
      </c>
      <c r="AB2491" s="406" t="str">
        <f>Master!AB2557</f>
        <v/>
      </c>
      <c r="AC2491" s="406" t="str">
        <f>Master!AC2557</f>
        <v/>
      </c>
      <c r="AD2491" s="406" t="str">
        <f>Master!AD2557</f>
        <v/>
      </c>
      <c r="AE2491" s="406" t="str">
        <f>Master!AE2557</f>
        <v/>
      </c>
      <c r="AF2491" s="406" t="str">
        <f>Master!AF2557</f>
        <v/>
      </c>
      <c r="AG2491" s="406" t="str">
        <f>Master!AG2557</f>
        <v/>
      </c>
      <c r="AH2491" s="88" t="str">
        <f>Master!AH2557</f>
        <v/>
      </c>
      <c r="AI2491" s="414" t="str">
        <f>Master!AI2557</f>
        <v/>
      </c>
      <c r="AJ2491" s="406" t="str">
        <f>Master!AJ2557</f>
        <v/>
      </c>
      <c r="AK2491" s="406">
        <f>Master!AK2557</f>
        <v>0</v>
      </c>
      <c r="AL2491" s="88" t="str">
        <f>Master!AL2557</f>
        <v/>
      </c>
      <c r="AM2491" s="416"/>
      <c r="AN2491" s="416"/>
      <c r="AO2491" s="416"/>
      <c r="AP2491" s="416"/>
      <c r="AQ2491" s="416"/>
      <c r="AR2491" s="416">
        <f t="shared" si="22"/>
        <v>0</v>
      </c>
      <c r="AS2491" s="417" t="str">
        <f t="shared" si="23"/>
        <v>#DIV/0!</v>
      </c>
      <c r="AT2491" s="416">
        <f t="shared" si="24"/>
        <v>0</v>
      </c>
      <c r="AU2491" s="417"/>
    </row>
    <row r="2492" hidden="1">
      <c r="A2492" s="88" t="str">
        <f>Master!A2558</f>
        <v>ADA18045</v>
      </c>
      <c r="B2492" s="414" t="str">
        <f>Master!B2558</f>
        <v/>
      </c>
      <c r="C2492" s="414" t="str">
        <f>Master!C2558</f>
        <v/>
      </c>
      <c r="D2492" s="88" t="str">
        <f>Master!D2558</f>
        <v/>
      </c>
      <c r="E2492" s="406" t="str">
        <f>Master!E2558</f>
        <v/>
      </c>
      <c r="F2492" s="406">
        <f>Master!F2558</f>
        <v>0</v>
      </c>
      <c r="G2492" s="88" t="str">
        <f>Master!G2558</f>
        <v/>
      </c>
      <c r="H2492" s="88" t="str">
        <f>Master!H2558</f>
        <v/>
      </c>
      <c r="I2492" s="88" t="str">
        <f>Master!I2558</f>
        <v/>
      </c>
      <c r="J2492" s="88" t="str">
        <f>Master!J2558</f>
        <v>A'CROSS DANCE PTE LTD</v>
      </c>
      <c r="K2492" s="88" t="str">
        <f>Master!K2558</f>
        <v/>
      </c>
      <c r="L2492" s="88" t="str">
        <f>Master!L2558</f>
        <v/>
      </c>
      <c r="M2492" s="88" t="str">
        <f>Master!M2558</f>
        <v/>
      </c>
      <c r="N2492" s="88" t="str">
        <f>Master!N2558</f>
        <v/>
      </c>
      <c r="O2492" s="88" t="str">
        <f>Master!O2558</f>
        <v/>
      </c>
      <c r="P2492" s="88" t="str">
        <f>Master!P2558</f>
        <v/>
      </c>
      <c r="Q2492" s="88" t="str">
        <f>Master!Q2558</f>
        <v/>
      </c>
      <c r="R2492" s="406" t="str">
        <f>Master!R2558</f>
        <v/>
      </c>
      <c r="S2492" s="406">
        <f>Master!S2558</f>
        <v>0</v>
      </c>
      <c r="T2492" s="406" t="str">
        <f>Master!T2558</f>
        <v/>
      </c>
      <c r="U2492" s="406" t="str">
        <f>Master!U2558</f>
        <v/>
      </c>
      <c r="V2492" s="406" t="str">
        <f>Master!V2558</f>
        <v/>
      </c>
      <c r="W2492" s="406" t="str">
        <f>Master!W2558</f>
        <v/>
      </c>
      <c r="X2492" s="406" t="str">
        <f>Master!X2558</f>
        <v/>
      </c>
      <c r="Y2492" s="406" t="str">
        <f>Master!Y2558</f>
        <v/>
      </c>
      <c r="Z2492" s="406" t="str">
        <f>Master!Z2558</f>
        <v/>
      </c>
      <c r="AA2492" s="406" t="str">
        <f>Master!AA2558</f>
        <v/>
      </c>
      <c r="AB2492" s="406" t="str">
        <f>Master!AB2558</f>
        <v/>
      </c>
      <c r="AC2492" s="406" t="str">
        <f>Master!AC2558</f>
        <v/>
      </c>
      <c r="AD2492" s="406" t="str">
        <f>Master!AD2558</f>
        <v/>
      </c>
      <c r="AE2492" s="406" t="str">
        <f>Master!AE2558</f>
        <v/>
      </c>
      <c r="AF2492" s="406" t="str">
        <f>Master!AF2558</f>
        <v/>
      </c>
      <c r="AG2492" s="406" t="str">
        <f>Master!AG2558</f>
        <v/>
      </c>
      <c r="AH2492" s="88" t="str">
        <f>Master!AH2558</f>
        <v/>
      </c>
      <c r="AI2492" s="414" t="str">
        <f>Master!AI2558</f>
        <v/>
      </c>
      <c r="AJ2492" s="406" t="str">
        <f>Master!AJ2558</f>
        <v/>
      </c>
      <c r="AK2492" s="406">
        <f>Master!AK2558</f>
        <v>0</v>
      </c>
      <c r="AL2492" s="88" t="str">
        <f>Master!AL2558</f>
        <v/>
      </c>
      <c r="AM2492" s="416"/>
      <c r="AN2492" s="416"/>
      <c r="AO2492" s="416"/>
      <c r="AP2492" s="416"/>
      <c r="AQ2492" s="416"/>
      <c r="AR2492" s="416">
        <f t="shared" si="22"/>
        <v>0</v>
      </c>
      <c r="AS2492" s="417" t="str">
        <f t="shared" si="23"/>
        <v>#DIV/0!</v>
      </c>
      <c r="AT2492" s="416">
        <f t="shared" si="24"/>
        <v>0</v>
      </c>
      <c r="AU2492" s="417"/>
    </row>
    <row r="2493" hidden="1">
      <c r="A2493" s="88" t="str">
        <f>Master!A2559</f>
        <v>ADA18046</v>
      </c>
      <c r="B2493" s="414" t="str">
        <f>Master!B2559</f>
        <v/>
      </c>
      <c r="C2493" s="414" t="str">
        <f>Master!C2559</f>
        <v/>
      </c>
      <c r="D2493" s="88" t="str">
        <f>Master!D2559</f>
        <v/>
      </c>
      <c r="E2493" s="406" t="str">
        <f>Master!E2559</f>
        <v/>
      </c>
      <c r="F2493" s="406">
        <f>Master!F2559</f>
        <v>0</v>
      </c>
      <c r="G2493" s="88" t="str">
        <f>Master!G2559</f>
        <v/>
      </c>
      <c r="H2493" s="88" t="str">
        <f>Master!H2559</f>
        <v/>
      </c>
      <c r="I2493" s="88" t="str">
        <f>Master!I2559</f>
        <v/>
      </c>
      <c r="J2493" s="88" t="str">
        <f>Master!J2559</f>
        <v>A'CROSS DANCE PTE LTD</v>
      </c>
      <c r="K2493" s="88" t="str">
        <f>Master!K2559</f>
        <v/>
      </c>
      <c r="L2493" s="88" t="str">
        <f>Master!L2559</f>
        <v/>
      </c>
      <c r="M2493" s="88" t="str">
        <f>Master!M2559</f>
        <v/>
      </c>
      <c r="N2493" s="88" t="str">
        <f>Master!N2559</f>
        <v/>
      </c>
      <c r="O2493" s="88" t="str">
        <f>Master!O2559</f>
        <v/>
      </c>
      <c r="P2493" s="88" t="str">
        <f>Master!P2559</f>
        <v/>
      </c>
      <c r="Q2493" s="88" t="str">
        <f>Master!Q2559</f>
        <v/>
      </c>
      <c r="R2493" s="406" t="str">
        <f>Master!R2559</f>
        <v/>
      </c>
      <c r="S2493" s="406">
        <f>Master!S2559</f>
        <v>0</v>
      </c>
      <c r="T2493" s="406" t="str">
        <f>Master!T2559</f>
        <v/>
      </c>
      <c r="U2493" s="406" t="str">
        <f>Master!U2559</f>
        <v/>
      </c>
      <c r="V2493" s="406" t="str">
        <f>Master!V2559</f>
        <v/>
      </c>
      <c r="W2493" s="406" t="str">
        <f>Master!W2559</f>
        <v/>
      </c>
      <c r="X2493" s="406" t="str">
        <f>Master!X2559</f>
        <v/>
      </c>
      <c r="Y2493" s="406" t="str">
        <f>Master!Y2559</f>
        <v/>
      </c>
      <c r="Z2493" s="406" t="str">
        <f>Master!Z2559</f>
        <v/>
      </c>
      <c r="AA2493" s="406" t="str">
        <f>Master!AA2559</f>
        <v/>
      </c>
      <c r="AB2493" s="406" t="str">
        <f>Master!AB2559</f>
        <v/>
      </c>
      <c r="AC2493" s="406" t="str">
        <f>Master!AC2559</f>
        <v/>
      </c>
      <c r="AD2493" s="406" t="str">
        <f>Master!AD2559</f>
        <v/>
      </c>
      <c r="AE2493" s="406" t="str">
        <f>Master!AE2559</f>
        <v/>
      </c>
      <c r="AF2493" s="406" t="str">
        <f>Master!AF2559</f>
        <v/>
      </c>
      <c r="AG2493" s="406" t="str">
        <f>Master!AG2559</f>
        <v/>
      </c>
      <c r="AH2493" s="88" t="str">
        <f>Master!AH2559</f>
        <v/>
      </c>
      <c r="AI2493" s="414" t="str">
        <f>Master!AI2559</f>
        <v/>
      </c>
      <c r="AJ2493" s="406" t="str">
        <f>Master!AJ2559</f>
        <v/>
      </c>
      <c r="AK2493" s="406">
        <f>Master!AK2559</f>
        <v>0</v>
      </c>
      <c r="AL2493" s="88" t="str">
        <f>Master!AL2559</f>
        <v/>
      </c>
      <c r="AM2493" s="416"/>
      <c r="AN2493" s="416"/>
      <c r="AO2493" s="416"/>
      <c r="AP2493" s="416"/>
      <c r="AQ2493" s="416"/>
      <c r="AR2493" s="416">
        <f t="shared" si="22"/>
        <v>0</v>
      </c>
      <c r="AS2493" s="417" t="str">
        <f t="shared" si="23"/>
        <v>#DIV/0!</v>
      </c>
      <c r="AT2493" s="416">
        <f t="shared" si="24"/>
        <v>0</v>
      </c>
      <c r="AU2493" s="417"/>
    </row>
    <row r="2494" hidden="1">
      <c r="A2494" s="88" t="str">
        <f>Master!A2560</f>
        <v>ADA18047</v>
      </c>
      <c r="B2494" s="414" t="str">
        <f>Master!B2560</f>
        <v/>
      </c>
      <c r="C2494" s="414" t="str">
        <f>Master!C2560</f>
        <v/>
      </c>
      <c r="D2494" s="88" t="str">
        <f>Master!D2560</f>
        <v/>
      </c>
      <c r="E2494" s="406" t="str">
        <f>Master!E2560</f>
        <v/>
      </c>
      <c r="F2494" s="406">
        <f>Master!F2560</f>
        <v>0</v>
      </c>
      <c r="G2494" s="88" t="str">
        <f>Master!G2560</f>
        <v/>
      </c>
      <c r="H2494" s="88" t="str">
        <f>Master!H2560</f>
        <v/>
      </c>
      <c r="I2494" s="88" t="str">
        <f>Master!I2560</f>
        <v/>
      </c>
      <c r="J2494" s="88" t="str">
        <f>Master!J2560</f>
        <v>A'CROSS DANCE PTE LTD</v>
      </c>
      <c r="K2494" s="88" t="str">
        <f>Master!K2560</f>
        <v/>
      </c>
      <c r="L2494" s="88" t="str">
        <f>Master!L2560</f>
        <v/>
      </c>
      <c r="M2494" s="88" t="str">
        <f>Master!M2560</f>
        <v/>
      </c>
      <c r="N2494" s="88" t="str">
        <f>Master!N2560</f>
        <v/>
      </c>
      <c r="O2494" s="88" t="str">
        <f>Master!O2560</f>
        <v/>
      </c>
      <c r="P2494" s="88" t="str">
        <f>Master!P2560</f>
        <v/>
      </c>
      <c r="Q2494" s="88" t="str">
        <f>Master!Q2560</f>
        <v/>
      </c>
      <c r="R2494" s="406" t="str">
        <f>Master!R2560</f>
        <v/>
      </c>
      <c r="S2494" s="406">
        <f>Master!S2560</f>
        <v>0</v>
      </c>
      <c r="T2494" s="406" t="str">
        <f>Master!T2560</f>
        <v/>
      </c>
      <c r="U2494" s="406" t="str">
        <f>Master!U2560</f>
        <v/>
      </c>
      <c r="V2494" s="406" t="str">
        <f>Master!V2560</f>
        <v/>
      </c>
      <c r="W2494" s="406" t="str">
        <f>Master!W2560</f>
        <v/>
      </c>
      <c r="X2494" s="406" t="str">
        <f>Master!X2560</f>
        <v/>
      </c>
      <c r="Y2494" s="406" t="str">
        <f>Master!Y2560</f>
        <v/>
      </c>
      <c r="Z2494" s="406" t="str">
        <f>Master!Z2560</f>
        <v/>
      </c>
      <c r="AA2494" s="406" t="str">
        <f>Master!AA2560</f>
        <v/>
      </c>
      <c r="AB2494" s="406" t="str">
        <f>Master!AB2560</f>
        <v/>
      </c>
      <c r="AC2494" s="406" t="str">
        <f>Master!AC2560</f>
        <v/>
      </c>
      <c r="AD2494" s="406" t="str">
        <f>Master!AD2560</f>
        <v/>
      </c>
      <c r="AE2494" s="406" t="str">
        <f>Master!AE2560</f>
        <v/>
      </c>
      <c r="AF2494" s="406" t="str">
        <f>Master!AF2560</f>
        <v/>
      </c>
      <c r="AG2494" s="406" t="str">
        <f>Master!AG2560</f>
        <v/>
      </c>
      <c r="AH2494" s="88" t="str">
        <f>Master!AH2560</f>
        <v/>
      </c>
      <c r="AI2494" s="414" t="str">
        <f>Master!AI2560</f>
        <v/>
      </c>
      <c r="AJ2494" s="406" t="str">
        <f>Master!AJ2560</f>
        <v/>
      </c>
      <c r="AK2494" s="406">
        <f>Master!AK2560</f>
        <v>0</v>
      </c>
      <c r="AL2494" s="88" t="str">
        <f>Master!AL2560</f>
        <v/>
      </c>
      <c r="AM2494" s="416"/>
      <c r="AN2494" s="416"/>
      <c r="AO2494" s="416"/>
      <c r="AP2494" s="416"/>
      <c r="AQ2494" s="416"/>
      <c r="AR2494" s="416">
        <f t="shared" si="22"/>
        <v>0</v>
      </c>
      <c r="AS2494" s="417" t="str">
        <f t="shared" si="23"/>
        <v>#DIV/0!</v>
      </c>
      <c r="AT2494" s="416">
        <f t="shared" si="24"/>
        <v>0</v>
      </c>
      <c r="AU2494" s="417"/>
    </row>
    <row r="2495" hidden="1">
      <c r="A2495" s="88" t="str">
        <f>Master!A2561</f>
        <v>ADA18048</v>
      </c>
      <c r="B2495" s="414" t="str">
        <f>Master!B2561</f>
        <v/>
      </c>
      <c r="C2495" s="414" t="str">
        <f>Master!C2561</f>
        <v/>
      </c>
      <c r="D2495" s="88" t="str">
        <f>Master!D2561</f>
        <v/>
      </c>
      <c r="E2495" s="406" t="str">
        <f>Master!E2561</f>
        <v/>
      </c>
      <c r="F2495" s="406">
        <f>Master!F2561</f>
        <v>0</v>
      </c>
      <c r="G2495" s="88" t="str">
        <f>Master!G2561</f>
        <v/>
      </c>
      <c r="H2495" s="88" t="str">
        <f>Master!H2561</f>
        <v/>
      </c>
      <c r="I2495" s="88" t="str">
        <f>Master!I2561</f>
        <v/>
      </c>
      <c r="J2495" s="88" t="str">
        <f>Master!J2561</f>
        <v>A'CROSS DANCE PTE LTD</v>
      </c>
      <c r="K2495" s="88" t="str">
        <f>Master!K2561</f>
        <v/>
      </c>
      <c r="L2495" s="88" t="str">
        <f>Master!L2561</f>
        <v/>
      </c>
      <c r="M2495" s="88" t="str">
        <f>Master!M2561</f>
        <v/>
      </c>
      <c r="N2495" s="88" t="str">
        <f>Master!N2561</f>
        <v/>
      </c>
      <c r="O2495" s="88" t="str">
        <f>Master!O2561</f>
        <v/>
      </c>
      <c r="P2495" s="88" t="str">
        <f>Master!P2561</f>
        <v/>
      </c>
      <c r="Q2495" s="88" t="str">
        <f>Master!Q2561</f>
        <v/>
      </c>
      <c r="R2495" s="406" t="str">
        <f>Master!R2561</f>
        <v/>
      </c>
      <c r="S2495" s="406">
        <f>Master!S2561</f>
        <v>0</v>
      </c>
      <c r="T2495" s="406" t="str">
        <f>Master!T2561</f>
        <v/>
      </c>
      <c r="U2495" s="406" t="str">
        <f>Master!U2561</f>
        <v/>
      </c>
      <c r="V2495" s="406" t="str">
        <f>Master!V2561</f>
        <v/>
      </c>
      <c r="W2495" s="406" t="str">
        <f>Master!W2561</f>
        <v/>
      </c>
      <c r="X2495" s="406" t="str">
        <f>Master!X2561</f>
        <v/>
      </c>
      <c r="Y2495" s="406" t="str">
        <f>Master!Y2561</f>
        <v/>
      </c>
      <c r="Z2495" s="406" t="str">
        <f>Master!Z2561</f>
        <v/>
      </c>
      <c r="AA2495" s="406" t="str">
        <f>Master!AA2561</f>
        <v/>
      </c>
      <c r="AB2495" s="406" t="str">
        <f>Master!AB2561</f>
        <v/>
      </c>
      <c r="AC2495" s="406" t="str">
        <f>Master!AC2561</f>
        <v/>
      </c>
      <c r="AD2495" s="406" t="str">
        <f>Master!AD2561</f>
        <v/>
      </c>
      <c r="AE2495" s="406" t="str">
        <f>Master!AE2561</f>
        <v/>
      </c>
      <c r="AF2495" s="406" t="str">
        <f>Master!AF2561</f>
        <v/>
      </c>
      <c r="AG2495" s="406" t="str">
        <f>Master!AG2561</f>
        <v/>
      </c>
      <c r="AH2495" s="88" t="str">
        <f>Master!AH2561</f>
        <v/>
      </c>
      <c r="AI2495" s="414" t="str">
        <f>Master!AI2561</f>
        <v/>
      </c>
      <c r="AJ2495" s="406" t="str">
        <f>Master!AJ2561</f>
        <v/>
      </c>
      <c r="AK2495" s="406">
        <f>Master!AK2561</f>
        <v>0</v>
      </c>
      <c r="AL2495" s="88" t="str">
        <f>Master!AL2561</f>
        <v/>
      </c>
      <c r="AM2495" s="416"/>
      <c r="AN2495" s="416"/>
      <c r="AO2495" s="416"/>
      <c r="AP2495" s="416"/>
      <c r="AQ2495" s="416"/>
      <c r="AR2495" s="416">
        <f t="shared" si="22"/>
        <v>0</v>
      </c>
      <c r="AS2495" s="417" t="str">
        <f t="shared" si="23"/>
        <v>#DIV/0!</v>
      </c>
      <c r="AT2495" s="416">
        <f t="shared" si="24"/>
        <v>0</v>
      </c>
      <c r="AU2495" s="417"/>
    </row>
    <row r="2496" hidden="1">
      <c r="A2496" s="88" t="str">
        <f>Master!A2562</f>
        <v>ADA18049</v>
      </c>
      <c r="B2496" s="414" t="str">
        <f>Master!B2562</f>
        <v/>
      </c>
      <c r="C2496" s="414" t="str">
        <f>Master!C2562</f>
        <v/>
      </c>
      <c r="D2496" s="88" t="str">
        <f>Master!D2562</f>
        <v/>
      </c>
      <c r="E2496" s="406" t="str">
        <f>Master!E2562</f>
        <v/>
      </c>
      <c r="F2496" s="406">
        <f>Master!F2562</f>
        <v>0</v>
      </c>
      <c r="G2496" s="88" t="str">
        <f>Master!G2562</f>
        <v/>
      </c>
      <c r="H2496" s="88" t="str">
        <f>Master!H2562</f>
        <v/>
      </c>
      <c r="I2496" s="88" t="str">
        <f>Master!I2562</f>
        <v/>
      </c>
      <c r="J2496" s="88" t="str">
        <f>Master!J2562</f>
        <v>A'CROSS DANCE PTE LTD</v>
      </c>
      <c r="K2496" s="88" t="str">
        <f>Master!K2562</f>
        <v/>
      </c>
      <c r="L2496" s="88" t="str">
        <f>Master!L2562</f>
        <v/>
      </c>
      <c r="M2496" s="88" t="str">
        <f>Master!M2562</f>
        <v/>
      </c>
      <c r="N2496" s="88" t="str">
        <f>Master!N2562</f>
        <v/>
      </c>
      <c r="O2496" s="88" t="str">
        <f>Master!O2562</f>
        <v/>
      </c>
      <c r="P2496" s="88" t="str">
        <f>Master!P2562</f>
        <v/>
      </c>
      <c r="Q2496" s="88" t="str">
        <f>Master!Q2562</f>
        <v/>
      </c>
      <c r="R2496" s="406" t="str">
        <f>Master!R2562</f>
        <v/>
      </c>
      <c r="S2496" s="406">
        <f>Master!S2562</f>
        <v>0</v>
      </c>
      <c r="T2496" s="406" t="str">
        <f>Master!T2562</f>
        <v/>
      </c>
      <c r="U2496" s="406" t="str">
        <f>Master!U2562</f>
        <v/>
      </c>
      <c r="V2496" s="406" t="str">
        <f>Master!V2562</f>
        <v/>
      </c>
      <c r="W2496" s="406" t="str">
        <f>Master!W2562</f>
        <v/>
      </c>
      <c r="X2496" s="406" t="str">
        <f>Master!X2562</f>
        <v/>
      </c>
      <c r="Y2496" s="406" t="str">
        <f>Master!Y2562</f>
        <v/>
      </c>
      <c r="Z2496" s="406" t="str">
        <f>Master!Z2562</f>
        <v/>
      </c>
      <c r="AA2496" s="406" t="str">
        <f>Master!AA2562</f>
        <v/>
      </c>
      <c r="AB2496" s="406" t="str">
        <f>Master!AB2562</f>
        <v/>
      </c>
      <c r="AC2496" s="406" t="str">
        <f>Master!AC2562</f>
        <v/>
      </c>
      <c r="AD2496" s="406" t="str">
        <f>Master!AD2562</f>
        <v/>
      </c>
      <c r="AE2496" s="406" t="str">
        <f>Master!AE2562</f>
        <v/>
      </c>
      <c r="AF2496" s="406" t="str">
        <f>Master!AF2562</f>
        <v/>
      </c>
      <c r="AG2496" s="406" t="str">
        <f>Master!AG2562</f>
        <v/>
      </c>
      <c r="AH2496" s="88" t="str">
        <f>Master!AH2562</f>
        <v/>
      </c>
      <c r="AI2496" s="414" t="str">
        <f>Master!AI2562</f>
        <v/>
      </c>
      <c r="AJ2496" s="406" t="str">
        <f>Master!AJ2562</f>
        <v/>
      </c>
      <c r="AK2496" s="406">
        <f>Master!AK2562</f>
        <v>0</v>
      </c>
      <c r="AL2496" s="88" t="str">
        <f>Master!AL2562</f>
        <v/>
      </c>
      <c r="AM2496" s="416"/>
      <c r="AN2496" s="416"/>
      <c r="AO2496" s="416"/>
      <c r="AP2496" s="416"/>
      <c r="AQ2496" s="416"/>
      <c r="AR2496" s="416">
        <f t="shared" si="22"/>
        <v>0</v>
      </c>
      <c r="AS2496" s="417" t="str">
        <f t="shared" si="23"/>
        <v>#DIV/0!</v>
      </c>
      <c r="AT2496" s="416">
        <f t="shared" si="24"/>
        <v>0</v>
      </c>
      <c r="AU2496" s="417"/>
    </row>
    <row r="2497" hidden="1">
      <c r="A2497" s="88" t="str">
        <f>Master!A2563</f>
        <v>ADA18050</v>
      </c>
      <c r="B2497" s="414" t="str">
        <f>Master!B2563</f>
        <v/>
      </c>
      <c r="C2497" s="414" t="str">
        <f>Master!C2563</f>
        <v/>
      </c>
      <c r="D2497" s="88" t="str">
        <f>Master!D2563</f>
        <v/>
      </c>
      <c r="E2497" s="406" t="str">
        <f>Master!E2563</f>
        <v/>
      </c>
      <c r="F2497" s="406">
        <f>Master!F2563</f>
        <v>0</v>
      </c>
      <c r="G2497" s="88" t="str">
        <f>Master!G2563</f>
        <v/>
      </c>
      <c r="H2497" s="88" t="str">
        <f>Master!H2563</f>
        <v/>
      </c>
      <c r="I2497" s="88" t="str">
        <f>Master!I2563</f>
        <v/>
      </c>
      <c r="J2497" s="88" t="str">
        <f>Master!J2563</f>
        <v>A'CROSS DANCE PTE LTD</v>
      </c>
      <c r="K2497" s="88" t="str">
        <f>Master!K2563</f>
        <v/>
      </c>
      <c r="L2497" s="88" t="str">
        <f>Master!L2563</f>
        <v/>
      </c>
      <c r="M2497" s="88" t="str">
        <f>Master!M2563</f>
        <v/>
      </c>
      <c r="N2497" s="88" t="str">
        <f>Master!N2563</f>
        <v/>
      </c>
      <c r="O2497" s="88" t="str">
        <f>Master!O2563</f>
        <v/>
      </c>
      <c r="P2497" s="88" t="str">
        <f>Master!P2563</f>
        <v/>
      </c>
      <c r="Q2497" s="88" t="str">
        <f>Master!Q2563</f>
        <v/>
      </c>
      <c r="R2497" s="406" t="str">
        <f>Master!R2563</f>
        <v/>
      </c>
      <c r="S2497" s="406">
        <f>Master!S2563</f>
        <v>0</v>
      </c>
      <c r="T2497" s="406" t="str">
        <f>Master!T2563</f>
        <v/>
      </c>
      <c r="U2497" s="406" t="str">
        <f>Master!U2563</f>
        <v/>
      </c>
      <c r="V2497" s="406" t="str">
        <f>Master!V2563</f>
        <v/>
      </c>
      <c r="W2497" s="406" t="str">
        <f>Master!W2563</f>
        <v/>
      </c>
      <c r="X2497" s="406" t="str">
        <f>Master!X2563</f>
        <v/>
      </c>
      <c r="Y2497" s="406" t="str">
        <f>Master!Y2563</f>
        <v/>
      </c>
      <c r="Z2497" s="406" t="str">
        <f>Master!Z2563</f>
        <v/>
      </c>
      <c r="AA2497" s="406" t="str">
        <f>Master!AA2563</f>
        <v/>
      </c>
      <c r="AB2497" s="406" t="str">
        <f>Master!AB2563</f>
        <v/>
      </c>
      <c r="AC2497" s="406" t="str">
        <f>Master!AC2563</f>
        <v/>
      </c>
      <c r="AD2497" s="406" t="str">
        <f>Master!AD2563</f>
        <v/>
      </c>
      <c r="AE2497" s="406" t="str">
        <f>Master!AE2563</f>
        <v/>
      </c>
      <c r="AF2497" s="406" t="str">
        <f>Master!AF2563</f>
        <v/>
      </c>
      <c r="AG2497" s="406" t="str">
        <f>Master!AG2563</f>
        <v/>
      </c>
      <c r="AH2497" s="88" t="str">
        <f>Master!AH2563</f>
        <v/>
      </c>
      <c r="AI2497" s="414" t="str">
        <f>Master!AI2563</f>
        <v/>
      </c>
      <c r="AJ2497" s="406" t="str">
        <f>Master!AJ2563</f>
        <v/>
      </c>
      <c r="AK2497" s="406">
        <f>Master!AK2563</f>
        <v>0</v>
      </c>
      <c r="AL2497" s="88" t="str">
        <f>Master!AL2563</f>
        <v/>
      </c>
      <c r="AM2497" s="416"/>
      <c r="AN2497" s="416"/>
      <c r="AO2497" s="416"/>
      <c r="AP2497" s="416"/>
      <c r="AQ2497" s="416"/>
      <c r="AR2497" s="416">
        <f t="shared" si="22"/>
        <v>0</v>
      </c>
      <c r="AS2497" s="417" t="str">
        <f t="shared" si="23"/>
        <v>#DIV/0!</v>
      </c>
      <c r="AT2497" s="416">
        <f t="shared" si="24"/>
        <v>0</v>
      </c>
      <c r="AU2497" s="417"/>
    </row>
    <row r="2498" hidden="1">
      <c r="A2498" s="88" t="str">
        <f>Master!A2564</f>
        <v>ADA18051</v>
      </c>
      <c r="B2498" s="414" t="str">
        <f>Master!B2564</f>
        <v/>
      </c>
      <c r="C2498" s="414" t="str">
        <f>Master!C2564</f>
        <v/>
      </c>
      <c r="D2498" s="88" t="str">
        <f>Master!D2564</f>
        <v/>
      </c>
      <c r="E2498" s="406" t="str">
        <f>Master!E2564</f>
        <v/>
      </c>
      <c r="F2498" s="406">
        <f>Master!F2564</f>
        <v>0</v>
      </c>
      <c r="G2498" s="88" t="str">
        <f>Master!G2564</f>
        <v/>
      </c>
      <c r="H2498" s="88" t="str">
        <f>Master!H2564</f>
        <v/>
      </c>
      <c r="I2498" s="88" t="str">
        <f>Master!I2564</f>
        <v/>
      </c>
      <c r="J2498" s="88" t="str">
        <f>Master!J2564</f>
        <v>A'CROSS DANCE PTE LTD</v>
      </c>
      <c r="K2498" s="88" t="str">
        <f>Master!K2564</f>
        <v/>
      </c>
      <c r="L2498" s="88" t="str">
        <f>Master!L2564</f>
        <v/>
      </c>
      <c r="M2498" s="88" t="str">
        <f>Master!M2564</f>
        <v/>
      </c>
      <c r="N2498" s="88" t="str">
        <f>Master!N2564</f>
        <v/>
      </c>
      <c r="O2498" s="88" t="str">
        <f>Master!O2564</f>
        <v/>
      </c>
      <c r="P2498" s="88" t="str">
        <f>Master!P2564</f>
        <v/>
      </c>
      <c r="Q2498" s="88" t="str">
        <f>Master!Q2564</f>
        <v/>
      </c>
      <c r="R2498" s="406" t="str">
        <f>Master!R2564</f>
        <v/>
      </c>
      <c r="S2498" s="406">
        <f>Master!S2564</f>
        <v>0</v>
      </c>
      <c r="T2498" s="406" t="str">
        <f>Master!T2564</f>
        <v/>
      </c>
      <c r="U2498" s="406" t="str">
        <f>Master!U2564</f>
        <v/>
      </c>
      <c r="V2498" s="406" t="str">
        <f>Master!V2564</f>
        <v/>
      </c>
      <c r="W2498" s="406" t="str">
        <f>Master!W2564</f>
        <v/>
      </c>
      <c r="X2498" s="406" t="str">
        <f>Master!X2564</f>
        <v/>
      </c>
      <c r="Y2498" s="406" t="str">
        <f>Master!Y2564</f>
        <v/>
      </c>
      <c r="Z2498" s="406" t="str">
        <f>Master!Z2564</f>
        <v/>
      </c>
      <c r="AA2498" s="406" t="str">
        <f>Master!AA2564</f>
        <v/>
      </c>
      <c r="AB2498" s="406" t="str">
        <f>Master!AB2564</f>
        <v/>
      </c>
      <c r="AC2498" s="406" t="str">
        <f>Master!AC2564</f>
        <v/>
      </c>
      <c r="AD2498" s="406" t="str">
        <f>Master!AD2564</f>
        <v/>
      </c>
      <c r="AE2498" s="406" t="str">
        <f>Master!AE2564</f>
        <v/>
      </c>
      <c r="AF2498" s="406" t="str">
        <f>Master!AF2564</f>
        <v/>
      </c>
      <c r="AG2498" s="406" t="str">
        <f>Master!AG2564</f>
        <v/>
      </c>
      <c r="AH2498" s="88" t="str">
        <f>Master!AH2564</f>
        <v/>
      </c>
      <c r="AI2498" s="414" t="str">
        <f>Master!AI2564</f>
        <v/>
      </c>
      <c r="AJ2498" s="406" t="str">
        <f>Master!AJ2564</f>
        <v/>
      </c>
      <c r="AK2498" s="406">
        <f>Master!AK2564</f>
        <v>0</v>
      </c>
      <c r="AL2498" s="88" t="str">
        <f>Master!AL2564</f>
        <v/>
      </c>
      <c r="AM2498" s="416"/>
      <c r="AN2498" s="416"/>
      <c r="AO2498" s="416"/>
      <c r="AP2498" s="416"/>
      <c r="AQ2498" s="416"/>
      <c r="AR2498" s="416">
        <f t="shared" si="22"/>
        <v>0</v>
      </c>
      <c r="AS2498" s="417" t="str">
        <f t="shared" si="23"/>
        <v>#DIV/0!</v>
      </c>
      <c r="AT2498" s="416">
        <f t="shared" si="24"/>
        <v>0</v>
      </c>
      <c r="AU2498" s="417"/>
    </row>
    <row r="2499" hidden="1">
      <c r="A2499" s="88" t="str">
        <f>Master!A2565</f>
        <v>ADA18052</v>
      </c>
      <c r="B2499" s="414" t="str">
        <f>Master!B2565</f>
        <v/>
      </c>
      <c r="C2499" s="414" t="str">
        <f>Master!C2565</f>
        <v/>
      </c>
      <c r="D2499" s="88" t="str">
        <f>Master!D2565</f>
        <v/>
      </c>
      <c r="E2499" s="406" t="str">
        <f>Master!E2565</f>
        <v/>
      </c>
      <c r="F2499" s="406">
        <f>Master!F2565</f>
        <v>0</v>
      </c>
      <c r="G2499" s="88" t="str">
        <f>Master!G2565</f>
        <v/>
      </c>
      <c r="H2499" s="88" t="str">
        <f>Master!H2565</f>
        <v/>
      </c>
      <c r="I2499" s="88" t="str">
        <f>Master!I2565</f>
        <v/>
      </c>
      <c r="J2499" s="88" t="str">
        <f>Master!J2565</f>
        <v>A'CROSS DANCE PTE LTD</v>
      </c>
      <c r="K2499" s="88" t="str">
        <f>Master!K2565</f>
        <v/>
      </c>
      <c r="L2499" s="88" t="str">
        <f>Master!L2565</f>
        <v/>
      </c>
      <c r="M2499" s="88" t="str">
        <f>Master!M2565</f>
        <v/>
      </c>
      <c r="N2499" s="88" t="str">
        <f>Master!N2565</f>
        <v/>
      </c>
      <c r="O2499" s="88" t="str">
        <f>Master!O2565</f>
        <v/>
      </c>
      <c r="P2499" s="88" t="str">
        <f>Master!P2565</f>
        <v/>
      </c>
      <c r="Q2499" s="88" t="str">
        <f>Master!Q2565</f>
        <v/>
      </c>
      <c r="R2499" s="406" t="str">
        <f>Master!R2565</f>
        <v/>
      </c>
      <c r="S2499" s="406">
        <f>Master!S2565</f>
        <v>0</v>
      </c>
      <c r="T2499" s="406" t="str">
        <f>Master!T2565</f>
        <v/>
      </c>
      <c r="U2499" s="406" t="str">
        <f>Master!U2565</f>
        <v/>
      </c>
      <c r="V2499" s="406" t="str">
        <f>Master!V2565</f>
        <v/>
      </c>
      <c r="W2499" s="406" t="str">
        <f>Master!W2565</f>
        <v/>
      </c>
      <c r="X2499" s="406" t="str">
        <f>Master!X2565</f>
        <v/>
      </c>
      <c r="Y2499" s="406" t="str">
        <f>Master!Y2565</f>
        <v/>
      </c>
      <c r="Z2499" s="406" t="str">
        <f>Master!Z2565</f>
        <v/>
      </c>
      <c r="AA2499" s="406" t="str">
        <f>Master!AA2565</f>
        <v/>
      </c>
      <c r="AB2499" s="406" t="str">
        <f>Master!AB2565</f>
        <v/>
      </c>
      <c r="AC2499" s="406" t="str">
        <f>Master!AC2565</f>
        <v/>
      </c>
      <c r="AD2499" s="406" t="str">
        <f>Master!AD2565</f>
        <v/>
      </c>
      <c r="AE2499" s="406" t="str">
        <f>Master!AE2565</f>
        <v/>
      </c>
      <c r="AF2499" s="406" t="str">
        <f>Master!AF2565</f>
        <v/>
      </c>
      <c r="AG2499" s="406" t="str">
        <f>Master!AG2565</f>
        <v/>
      </c>
      <c r="AH2499" s="88" t="str">
        <f>Master!AH2565</f>
        <v/>
      </c>
      <c r="AI2499" s="414" t="str">
        <f>Master!AI2565</f>
        <v/>
      </c>
      <c r="AJ2499" s="406" t="str">
        <f>Master!AJ2565</f>
        <v/>
      </c>
      <c r="AK2499" s="406">
        <f>Master!AK2565</f>
        <v>0</v>
      </c>
      <c r="AL2499" s="88" t="str">
        <f>Master!AL2565</f>
        <v/>
      </c>
      <c r="AM2499" s="416"/>
      <c r="AN2499" s="416"/>
      <c r="AO2499" s="416"/>
      <c r="AP2499" s="416"/>
      <c r="AQ2499" s="416"/>
      <c r="AR2499" s="416">
        <f t="shared" si="22"/>
        <v>0</v>
      </c>
      <c r="AS2499" s="417" t="str">
        <f t="shared" si="23"/>
        <v>#DIV/0!</v>
      </c>
      <c r="AT2499" s="416">
        <f t="shared" si="24"/>
        <v>0</v>
      </c>
      <c r="AU2499" s="417"/>
    </row>
    <row r="2500" hidden="1">
      <c r="A2500" s="88" t="str">
        <f>Master!A2566</f>
        <v>ADA18053</v>
      </c>
      <c r="B2500" s="414" t="str">
        <f>Master!B2566</f>
        <v/>
      </c>
      <c r="C2500" s="414" t="str">
        <f>Master!C2566</f>
        <v/>
      </c>
      <c r="D2500" s="88" t="str">
        <f>Master!D2566</f>
        <v/>
      </c>
      <c r="E2500" s="406" t="str">
        <f>Master!E2566</f>
        <v/>
      </c>
      <c r="F2500" s="406">
        <f>Master!F2566</f>
        <v>0</v>
      </c>
      <c r="G2500" s="88" t="str">
        <f>Master!G2566</f>
        <v/>
      </c>
      <c r="H2500" s="88" t="str">
        <f>Master!H2566</f>
        <v/>
      </c>
      <c r="I2500" s="88" t="str">
        <f>Master!I2566</f>
        <v/>
      </c>
      <c r="J2500" s="88" t="str">
        <f>Master!J2566</f>
        <v>A'CROSS DANCE PTE LTD</v>
      </c>
      <c r="K2500" s="88" t="str">
        <f>Master!K2566</f>
        <v/>
      </c>
      <c r="L2500" s="88" t="str">
        <f>Master!L2566</f>
        <v/>
      </c>
      <c r="M2500" s="88" t="str">
        <f>Master!M2566</f>
        <v/>
      </c>
      <c r="N2500" s="88" t="str">
        <f>Master!N2566</f>
        <v/>
      </c>
      <c r="O2500" s="88" t="str">
        <f>Master!O2566</f>
        <v/>
      </c>
      <c r="P2500" s="88" t="str">
        <f>Master!P2566</f>
        <v/>
      </c>
      <c r="Q2500" s="88" t="str">
        <f>Master!Q2566</f>
        <v/>
      </c>
      <c r="R2500" s="406" t="str">
        <f>Master!R2566</f>
        <v/>
      </c>
      <c r="S2500" s="406">
        <f>Master!S2566</f>
        <v>0</v>
      </c>
      <c r="T2500" s="406" t="str">
        <f>Master!T2566</f>
        <v/>
      </c>
      <c r="U2500" s="406" t="str">
        <f>Master!U2566</f>
        <v/>
      </c>
      <c r="V2500" s="406" t="str">
        <f>Master!V2566</f>
        <v/>
      </c>
      <c r="W2500" s="406" t="str">
        <f>Master!W2566</f>
        <v/>
      </c>
      <c r="X2500" s="406" t="str">
        <f>Master!X2566</f>
        <v/>
      </c>
      <c r="Y2500" s="406" t="str">
        <f>Master!Y2566</f>
        <v/>
      </c>
      <c r="Z2500" s="406" t="str">
        <f>Master!Z2566</f>
        <v/>
      </c>
      <c r="AA2500" s="406" t="str">
        <f>Master!AA2566</f>
        <v/>
      </c>
      <c r="AB2500" s="406" t="str">
        <f>Master!AB2566</f>
        <v/>
      </c>
      <c r="AC2500" s="406" t="str">
        <f>Master!AC2566</f>
        <v/>
      </c>
      <c r="AD2500" s="406" t="str">
        <f>Master!AD2566</f>
        <v/>
      </c>
      <c r="AE2500" s="406" t="str">
        <f>Master!AE2566</f>
        <v/>
      </c>
      <c r="AF2500" s="406" t="str">
        <f>Master!AF2566</f>
        <v/>
      </c>
      <c r="AG2500" s="406" t="str">
        <f>Master!AG2566</f>
        <v/>
      </c>
      <c r="AH2500" s="88" t="str">
        <f>Master!AH2566</f>
        <v/>
      </c>
      <c r="AI2500" s="414" t="str">
        <f>Master!AI2566</f>
        <v/>
      </c>
      <c r="AJ2500" s="406" t="str">
        <f>Master!AJ2566</f>
        <v/>
      </c>
      <c r="AK2500" s="406">
        <f>Master!AK2566</f>
        <v>0</v>
      </c>
      <c r="AL2500" s="88" t="str">
        <f>Master!AL2566</f>
        <v/>
      </c>
      <c r="AM2500" s="416"/>
      <c r="AN2500" s="416"/>
      <c r="AO2500" s="416"/>
      <c r="AP2500" s="416"/>
      <c r="AQ2500" s="416"/>
      <c r="AR2500" s="416">
        <f t="shared" si="22"/>
        <v>0</v>
      </c>
      <c r="AS2500" s="417" t="str">
        <f t="shared" si="23"/>
        <v>#DIV/0!</v>
      </c>
      <c r="AT2500" s="416">
        <f t="shared" si="24"/>
        <v>0</v>
      </c>
      <c r="AU2500" s="417"/>
    </row>
    <row r="2501" hidden="1">
      <c r="A2501" s="88" t="str">
        <f>Master!A2567</f>
        <v>ADA18054</v>
      </c>
      <c r="B2501" s="414" t="str">
        <f>Master!B2567</f>
        <v/>
      </c>
      <c r="C2501" s="414" t="str">
        <f>Master!C2567</f>
        <v/>
      </c>
      <c r="D2501" s="88" t="str">
        <f>Master!D2567</f>
        <v/>
      </c>
      <c r="E2501" s="406" t="str">
        <f>Master!E2567</f>
        <v/>
      </c>
      <c r="F2501" s="406">
        <f>Master!F2567</f>
        <v>0</v>
      </c>
      <c r="G2501" s="88" t="str">
        <f>Master!G2567</f>
        <v/>
      </c>
      <c r="H2501" s="88" t="str">
        <f>Master!H2567</f>
        <v/>
      </c>
      <c r="I2501" s="88" t="str">
        <f>Master!I2567</f>
        <v/>
      </c>
      <c r="J2501" s="88" t="str">
        <f>Master!J2567</f>
        <v>A'CROSS DANCE PTE LTD</v>
      </c>
      <c r="K2501" s="88" t="str">
        <f>Master!K2567</f>
        <v/>
      </c>
      <c r="L2501" s="88" t="str">
        <f>Master!L2567</f>
        <v/>
      </c>
      <c r="M2501" s="88" t="str">
        <f>Master!M2567</f>
        <v/>
      </c>
      <c r="N2501" s="88" t="str">
        <f>Master!N2567</f>
        <v/>
      </c>
      <c r="O2501" s="88" t="str">
        <f>Master!O2567</f>
        <v/>
      </c>
      <c r="P2501" s="88" t="str">
        <f>Master!P2567</f>
        <v/>
      </c>
      <c r="Q2501" s="88" t="str">
        <f>Master!Q2567</f>
        <v/>
      </c>
      <c r="R2501" s="406" t="str">
        <f>Master!R2567</f>
        <v/>
      </c>
      <c r="S2501" s="406">
        <f>Master!S2567</f>
        <v>0</v>
      </c>
      <c r="T2501" s="406" t="str">
        <f>Master!T2567</f>
        <v/>
      </c>
      <c r="U2501" s="406" t="str">
        <f>Master!U2567</f>
        <v/>
      </c>
      <c r="V2501" s="406" t="str">
        <f>Master!V2567</f>
        <v/>
      </c>
      <c r="W2501" s="406" t="str">
        <f>Master!W2567</f>
        <v/>
      </c>
      <c r="X2501" s="406" t="str">
        <f>Master!X2567</f>
        <v/>
      </c>
      <c r="Y2501" s="406" t="str">
        <f>Master!Y2567</f>
        <v/>
      </c>
      <c r="Z2501" s="406" t="str">
        <f>Master!Z2567</f>
        <v/>
      </c>
      <c r="AA2501" s="406" t="str">
        <f>Master!AA2567</f>
        <v/>
      </c>
      <c r="AB2501" s="406" t="str">
        <f>Master!AB2567</f>
        <v/>
      </c>
      <c r="AC2501" s="406" t="str">
        <f>Master!AC2567</f>
        <v/>
      </c>
      <c r="AD2501" s="406" t="str">
        <f>Master!AD2567</f>
        <v/>
      </c>
      <c r="AE2501" s="406" t="str">
        <f>Master!AE2567</f>
        <v/>
      </c>
      <c r="AF2501" s="406" t="str">
        <f>Master!AF2567</f>
        <v/>
      </c>
      <c r="AG2501" s="406" t="str">
        <f>Master!AG2567</f>
        <v/>
      </c>
      <c r="AH2501" s="88" t="str">
        <f>Master!AH2567</f>
        <v/>
      </c>
      <c r="AI2501" s="414" t="str">
        <f>Master!AI2567</f>
        <v/>
      </c>
      <c r="AJ2501" s="406" t="str">
        <f>Master!AJ2567</f>
        <v/>
      </c>
      <c r="AK2501" s="406">
        <f>Master!AK2567</f>
        <v>0</v>
      </c>
      <c r="AL2501" s="88" t="str">
        <f>Master!AL2567</f>
        <v/>
      </c>
      <c r="AM2501" s="416"/>
      <c r="AN2501" s="416"/>
      <c r="AO2501" s="416"/>
      <c r="AP2501" s="416"/>
      <c r="AQ2501" s="416"/>
      <c r="AR2501" s="416">
        <f t="shared" si="22"/>
        <v>0</v>
      </c>
      <c r="AS2501" s="417" t="str">
        <f t="shared" si="23"/>
        <v>#DIV/0!</v>
      </c>
      <c r="AT2501" s="416">
        <f t="shared" si="24"/>
        <v>0</v>
      </c>
      <c r="AU2501" s="417"/>
    </row>
    <row r="2502" hidden="1">
      <c r="A2502" s="88" t="str">
        <f>Master!A2568</f>
        <v>ADA18055</v>
      </c>
      <c r="B2502" s="414" t="str">
        <f>Master!B2568</f>
        <v/>
      </c>
      <c r="C2502" s="414" t="str">
        <f>Master!C2568</f>
        <v/>
      </c>
      <c r="D2502" s="88" t="str">
        <f>Master!D2568</f>
        <v/>
      </c>
      <c r="E2502" s="406" t="str">
        <f>Master!E2568</f>
        <v/>
      </c>
      <c r="F2502" s="406">
        <f>Master!F2568</f>
        <v>0</v>
      </c>
      <c r="G2502" s="88" t="str">
        <f>Master!G2568</f>
        <v/>
      </c>
      <c r="H2502" s="88" t="str">
        <f>Master!H2568</f>
        <v/>
      </c>
      <c r="I2502" s="88" t="str">
        <f>Master!I2568</f>
        <v/>
      </c>
      <c r="J2502" s="88" t="str">
        <f>Master!J2568</f>
        <v>A'CROSS DANCE PTE LTD</v>
      </c>
      <c r="K2502" s="88" t="str">
        <f>Master!K2568</f>
        <v/>
      </c>
      <c r="L2502" s="88" t="str">
        <f>Master!L2568</f>
        <v/>
      </c>
      <c r="M2502" s="88" t="str">
        <f>Master!M2568</f>
        <v/>
      </c>
      <c r="N2502" s="88" t="str">
        <f>Master!N2568</f>
        <v/>
      </c>
      <c r="O2502" s="88" t="str">
        <f>Master!O2568</f>
        <v/>
      </c>
      <c r="P2502" s="88" t="str">
        <f>Master!P2568</f>
        <v/>
      </c>
      <c r="Q2502" s="88" t="str">
        <f>Master!Q2568</f>
        <v/>
      </c>
      <c r="R2502" s="406" t="str">
        <f>Master!R2568</f>
        <v/>
      </c>
      <c r="S2502" s="406">
        <f>Master!S2568</f>
        <v>0</v>
      </c>
      <c r="T2502" s="406" t="str">
        <f>Master!T2568</f>
        <v/>
      </c>
      <c r="U2502" s="406" t="str">
        <f>Master!U2568</f>
        <v/>
      </c>
      <c r="V2502" s="406" t="str">
        <f>Master!V2568</f>
        <v/>
      </c>
      <c r="W2502" s="406" t="str">
        <f>Master!W2568</f>
        <v/>
      </c>
      <c r="X2502" s="406" t="str">
        <f>Master!X2568</f>
        <v/>
      </c>
      <c r="Y2502" s="406" t="str">
        <f>Master!Y2568</f>
        <v/>
      </c>
      <c r="Z2502" s="406" t="str">
        <f>Master!Z2568</f>
        <v/>
      </c>
      <c r="AA2502" s="406" t="str">
        <f>Master!AA2568</f>
        <v/>
      </c>
      <c r="AB2502" s="406" t="str">
        <f>Master!AB2568</f>
        <v/>
      </c>
      <c r="AC2502" s="406" t="str">
        <f>Master!AC2568</f>
        <v/>
      </c>
      <c r="AD2502" s="406" t="str">
        <f>Master!AD2568</f>
        <v/>
      </c>
      <c r="AE2502" s="406" t="str">
        <f>Master!AE2568</f>
        <v/>
      </c>
      <c r="AF2502" s="406" t="str">
        <f>Master!AF2568</f>
        <v/>
      </c>
      <c r="AG2502" s="406" t="str">
        <f>Master!AG2568</f>
        <v/>
      </c>
      <c r="AH2502" s="88" t="str">
        <f>Master!AH2568</f>
        <v/>
      </c>
      <c r="AI2502" s="414" t="str">
        <f>Master!AI2568</f>
        <v/>
      </c>
      <c r="AJ2502" s="406" t="str">
        <f>Master!AJ2568</f>
        <v/>
      </c>
      <c r="AK2502" s="406">
        <f>Master!AK2568</f>
        <v>0</v>
      </c>
      <c r="AL2502" s="88" t="str">
        <f>Master!AL2568</f>
        <v/>
      </c>
      <c r="AM2502" s="416"/>
      <c r="AN2502" s="416"/>
      <c r="AO2502" s="416"/>
      <c r="AP2502" s="416"/>
      <c r="AQ2502" s="416"/>
      <c r="AR2502" s="416">
        <f t="shared" si="22"/>
        <v>0</v>
      </c>
      <c r="AS2502" s="417" t="str">
        <f t="shared" si="23"/>
        <v>#DIV/0!</v>
      </c>
      <c r="AT2502" s="416">
        <f t="shared" si="24"/>
        <v>0</v>
      </c>
      <c r="AU2502" s="417"/>
    </row>
    <row r="2503" hidden="1">
      <c r="A2503" s="88" t="str">
        <f>Master!A2569</f>
        <v>ADA18056</v>
      </c>
      <c r="B2503" s="414" t="str">
        <f>Master!B2569</f>
        <v/>
      </c>
      <c r="C2503" s="414" t="str">
        <f>Master!C2569</f>
        <v/>
      </c>
      <c r="D2503" s="88" t="str">
        <f>Master!D2569</f>
        <v/>
      </c>
      <c r="E2503" s="406" t="str">
        <f>Master!E2569</f>
        <v/>
      </c>
      <c r="F2503" s="406">
        <f>Master!F2569</f>
        <v>0</v>
      </c>
      <c r="G2503" s="88" t="str">
        <f>Master!G2569</f>
        <v/>
      </c>
      <c r="H2503" s="88" t="str">
        <f>Master!H2569</f>
        <v/>
      </c>
      <c r="I2503" s="88" t="str">
        <f>Master!I2569</f>
        <v/>
      </c>
      <c r="J2503" s="88" t="str">
        <f>Master!J2569</f>
        <v>A'CROSS DANCE PTE LTD</v>
      </c>
      <c r="K2503" s="88" t="str">
        <f>Master!K2569</f>
        <v/>
      </c>
      <c r="L2503" s="88" t="str">
        <f>Master!L2569</f>
        <v/>
      </c>
      <c r="M2503" s="88" t="str">
        <f>Master!M2569</f>
        <v/>
      </c>
      <c r="N2503" s="88" t="str">
        <f>Master!N2569</f>
        <v/>
      </c>
      <c r="O2503" s="88" t="str">
        <f>Master!O2569</f>
        <v/>
      </c>
      <c r="P2503" s="88" t="str">
        <f>Master!P2569</f>
        <v/>
      </c>
      <c r="Q2503" s="88" t="str">
        <f>Master!Q2569</f>
        <v/>
      </c>
      <c r="R2503" s="406" t="str">
        <f>Master!R2569</f>
        <v/>
      </c>
      <c r="S2503" s="406">
        <f>Master!S2569</f>
        <v>0</v>
      </c>
      <c r="T2503" s="406" t="str">
        <f>Master!T2569</f>
        <v/>
      </c>
      <c r="U2503" s="406" t="str">
        <f>Master!U2569</f>
        <v/>
      </c>
      <c r="V2503" s="406" t="str">
        <f>Master!V2569</f>
        <v/>
      </c>
      <c r="W2503" s="406" t="str">
        <f>Master!W2569</f>
        <v/>
      </c>
      <c r="X2503" s="406" t="str">
        <f>Master!X2569</f>
        <v/>
      </c>
      <c r="Y2503" s="406" t="str">
        <f>Master!Y2569</f>
        <v/>
      </c>
      <c r="Z2503" s="406" t="str">
        <f>Master!Z2569</f>
        <v/>
      </c>
      <c r="AA2503" s="406" t="str">
        <f>Master!AA2569</f>
        <v/>
      </c>
      <c r="AB2503" s="406" t="str">
        <f>Master!AB2569</f>
        <v/>
      </c>
      <c r="AC2503" s="406" t="str">
        <f>Master!AC2569</f>
        <v/>
      </c>
      <c r="AD2503" s="406" t="str">
        <f>Master!AD2569</f>
        <v/>
      </c>
      <c r="AE2503" s="406" t="str">
        <f>Master!AE2569</f>
        <v/>
      </c>
      <c r="AF2503" s="406" t="str">
        <f>Master!AF2569</f>
        <v/>
      </c>
      <c r="AG2503" s="406" t="str">
        <f>Master!AG2569</f>
        <v/>
      </c>
      <c r="AH2503" s="88" t="str">
        <f>Master!AH2569</f>
        <v/>
      </c>
      <c r="AI2503" s="414" t="str">
        <f>Master!AI2569</f>
        <v/>
      </c>
      <c r="AJ2503" s="406" t="str">
        <f>Master!AJ2569</f>
        <v/>
      </c>
      <c r="AK2503" s="406">
        <f>Master!AK2569</f>
        <v>0</v>
      </c>
      <c r="AL2503" s="88" t="str">
        <f>Master!AL2569</f>
        <v/>
      </c>
      <c r="AM2503" s="416"/>
      <c r="AN2503" s="416"/>
      <c r="AO2503" s="416"/>
      <c r="AP2503" s="416"/>
      <c r="AQ2503" s="416"/>
      <c r="AR2503" s="416">
        <f t="shared" si="22"/>
        <v>0</v>
      </c>
      <c r="AS2503" s="417" t="str">
        <f t="shared" si="23"/>
        <v>#DIV/0!</v>
      </c>
      <c r="AT2503" s="416">
        <f t="shared" si="24"/>
        <v>0</v>
      </c>
      <c r="AU2503" s="417"/>
    </row>
    <row r="2504" hidden="1">
      <c r="A2504" s="88" t="str">
        <f>Master!A2570</f>
        <v>ADA18057</v>
      </c>
      <c r="B2504" s="414" t="str">
        <f>Master!B2570</f>
        <v/>
      </c>
      <c r="C2504" s="414" t="str">
        <f>Master!C2570</f>
        <v/>
      </c>
      <c r="D2504" s="88" t="str">
        <f>Master!D2570</f>
        <v/>
      </c>
      <c r="E2504" s="406" t="str">
        <f>Master!E2570</f>
        <v/>
      </c>
      <c r="F2504" s="406">
        <f>Master!F2570</f>
        <v>0</v>
      </c>
      <c r="G2504" s="88" t="str">
        <f>Master!G2570</f>
        <v/>
      </c>
      <c r="H2504" s="88" t="str">
        <f>Master!H2570</f>
        <v/>
      </c>
      <c r="I2504" s="88" t="str">
        <f>Master!I2570</f>
        <v/>
      </c>
      <c r="J2504" s="88" t="str">
        <f>Master!J2570</f>
        <v>A'CROSS DANCE PTE LTD</v>
      </c>
      <c r="K2504" s="88" t="str">
        <f>Master!K2570</f>
        <v/>
      </c>
      <c r="L2504" s="88" t="str">
        <f>Master!L2570</f>
        <v/>
      </c>
      <c r="M2504" s="88" t="str">
        <f>Master!M2570</f>
        <v/>
      </c>
      <c r="N2504" s="88" t="str">
        <f>Master!N2570</f>
        <v/>
      </c>
      <c r="O2504" s="88" t="str">
        <f>Master!O2570</f>
        <v/>
      </c>
      <c r="P2504" s="88" t="str">
        <f>Master!P2570</f>
        <v/>
      </c>
      <c r="Q2504" s="88" t="str">
        <f>Master!Q2570</f>
        <v/>
      </c>
      <c r="R2504" s="406" t="str">
        <f>Master!R2570</f>
        <v/>
      </c>
      <c r="S2504" s="406">
        <f>Master!S2570</f>
        <v>0</v>
      </c>
      <c r="T2504" s="406" t="str">
        <f>Master!T2570</f>
        <v/>
      </c>
      <c r="U2504" s="406" t="str">
        <f>Master!U2570</f>
        <v/>
      </c>
      <c r="V2504" s="406" t="str">
        <f>Master!V2570</f>
        <v/>
      </c>
      <c r="W2504" s="406" t="str">
        <f>Master!W2570</f>
        <v/>
      </c>
      <c r="X2504" s="406" t="str">
        <f>Master!X2570</f>
        <v/>
      </c>
      <c r="Y2504" s="406" t="str">
        <f>Master!Y2570</f>
        <v/>
      </c>
      <c r="Z2504" s="406" t="str">
        <f>Master!Z2570</f>
        <v/>
      </c>
      <c r="AA2504" s="406" t="str">
        <f>Master!AA2570</f>
        <v/>
      </c>
      <c r="AB2504" s="406" t="str">
        <f>Master!AB2570</f>
        <v/>
      </c>
      <c r="AC2504" s="406" t="str">
        <f>Master!AC2570</f>
        <v/>
      </c>
      <c r="AD2504" s="406" t="str">
        <f>Master!AD2570</f>
        <v/>
      </c>
      <c r="AE2504" s="406" t="str">
        <f>Master!AE2570</f>
        <v/>
      </c>
      <c r="AF2504" s="406" t="str">
        <f>Master!AF2570</f>
        <v/>
      </c>
      <c r="AG2504" s="406" t="str">
        <f>Master!AG2570</f>
        <v/>
      </c>
      <c r="AH2504" s="88" t="str">
        <f>Master!AH2570</f>
        <v/>
      </c>
      <c r="AI2504" s="414" t="str">
        <f>Master!AI2570</f>
        <v/>
      </c>
      <c r="AJ2504" s="406" t="str">
        <f>Master!AJ2570</f>
        <v/>
      </c>
      <c r="AK2504" s="406">
        <f>Master!AK2570</f>
        <v>0</v>
      </c>
      <c r="AL2504" s="88" t="str">
        <f>Master!AL2570</f>
        <v/>
      </c>
      <c r="AM2504" s="416"/>
      <c r="AN2504" s="416"/>
      <c r="AO2504" s="416"/>
      <c r="AP2504" s="416"/>
      <c r="AQ2504" s="416"/>
      <c r="AR2504" s="416">
        <f t="shared" si="22"/>
        <v>0</v>
      </c>
      <c r="AS2504" s="417" t="str">
        <f t="shared" si="23"/>
        <v>#DIV/0!</v>
      </c>
      <c r="AT2504" s="416">
        <f t="shared" si="24"/>
        <v>0</v>
      </c>
      <c r="AU2504" s="417"/>
    </row>
    <row r="2505" hidden="1">
      <c r="A2505" s="88" t="str">
        <f>Master!A2571</f>
        <v>ADA18058</v>
      </c>
      <c r="B2505" s="414" t="str">
        <f>Master!B2571</f>
        <v/>
      </c>
      <c r="C2505" s="414" t="str">
        <f>Master!C2571</f>
        <v/>
      </c>
      <c r="D2505" s="88" t="str">
        <f>Master!D2571</f>
        <v/>
      </c>
      <c r="E2505" s="406" t="str">
        <f>Master!E2571</f>
        <v/>
      </c>
      <c r="F2505" s="406">
        <f>Master!F2571</f>
        <v>0</v>
      </c>
      <c r="G2505" s="88" t="str">
        <f>Master!G2571</f>
        <v/>
      </c>
      <c r="H2505" s="88" t="str">
        <f>Master!H2571</f>
        <v/>
      </c>
      <c r="I2505" s="88" t="str">
        <f>Master!I2571</f>
        <v/>
      </c>
      <c r="J2505" s="88" t="str">
        <f>Master!J2571</f>
        <v>A'CROSS DANCE PTE LTD</v>
      </c>
      <c r="K2505" s="88" t="str">
        <f>Master!K2571</f>
        <v/>
      </c>
      <c r="L2505" s="88" t="str">
        <f>Master!L2571</f>
        <v/>
      </c>
      <c r="M2505" s="88" t="str">
        <f>Master!M2571</f>
        <v/>
      </c>
      <c r="N2505" s="88" t="str">
        <f>Master!N2571</f>
        <v/>
      </c>
      <c r="O2505" s="88" t="str">
        <f>Master!O2571</f>
        <v/>
      </c>
      <c r="P2505" s="88" t="str">
        <f>Master!P2571</f>
        <v/>
      </c>
      <c r="Q2505" s="88" t="str">
        <f>Master!Q2571</f>
        <v/>
      </c>
      <c r="R2505" s="406" t="str">
        <f>Master!R2571</f>
        <v/>
      </c>
      <c r="S2505" s="406">
        <f>Master!S2571</f>
        <v>0</v>
      </c>
      <c r="T2505" s="406" t="str">
        <f>Master!T2571</f>
        <v/>
      </c>
      <c r="U2505" s="406" t="str">
        <f>Master!U2571</f>
        <v/>
      </c>
      <c r="V2505" s="406" t="str">
        <f>Master!V2571</f>
        <v/>
      </c>
      <c r="W2505" s="406" t="str">
        <f>Master!W2571</f>
        <v/>
      </c>
      <c r="X2505" s="406" t="str">
        <f>Master!X2571</f>
        <v/>
      </c>
      <c r="Y2505" s="406" t="str">
        <f>Master!Y2571</f>
        <v/>
      </c>
      <c r="Z2505" s="406" t="str">
        <f>Master!Z2571</f>
        <v/>
      </c>
      <c r="AA2505" s="406" t="str">
        <f>Master!AA2571</f>
        <v/>
      </c>
      <c r="AB2505" s="406" t="str">
        <f>Master!AB2571</f>
        <v/>
      </c>
      <c r="AC2505" s="406" t="str">
        <f>Master!AC2571</f>
        <v/>
      </c>
      <c r="AD2505" s="406" t="str">
        <f>Master!AD2571</f>
        <v/>
      </c>
      <c r="AE2505" s="406" t="str">
        <f>Master!AE2571</f>
        <v/>
      </c>
      <c r="AF2505" s="406" t="str">
        <f>Master!AF2571</f>
        <v/>
      </c>
      <c r="AG2505" s="406" t="str">
        <f>Master!AG2571</f>
        <v/>
      </c>
      <c r="AH2505" s="88" t="str">
        <f>Master!AH2571</f>
        <v/>
      </c>
      <c r="AI2505" s="414" t="str">
        <f>Master!AI2571</f>
        <v/>
      </c>
      <c r="AJ2505" s="406" t="str">
        <f>Master!AJ2571</f>
        <v/>
      </c>
      <c r="AK2505" s="406">
        <f>Master!AK2571</f>
        <v>0</v>
      </c>
      <c r="AL2505" s="88" t="str">
        <f>Master!AL2571</f>
        <v/>
      </c>
      <c r="AM2505" s="416"/>
      <c r="AN2505" s="416"/>
      <c r="AO2505" s="416"/>
      <c r="AP2505" s="416"/>
      <c r="AQ2505" s="416"/>
      <c r="AR2505" s="416">
        <f t="shared" si="22"/>
        <v>0</v>
      </c>
      <c r="AS2505" s="417" t="str">
        <f t="shared" si="23"/>
        <v>#DIV/0!</v>
      </c>
      <c r="AT2505" s="416">
        <f t="shared" si="24"/>
        <v>0</v>
      </c>
      <c r="AU2505" s="417"/>
    </row>
    <row r="2506" hidden="1">
      <c r="A2506" s="88" t="str">
        <f>Master!A2572</f>
        <v>ADA18059</v>
      </c>
      <c r="B2506" s="414" t="str">
        <f>Master!B2572</f>
        <v/>
      </c>
      <c r="C2506" s="414" t="str">
        <f>Master!C2572</f>
        <v/>
      </c>
      <c r="D2506" s="88" t="str">
        <f>Master!D2572</f>
        <v/>
      </c>
      <c r="E2506" s="406" t="str">
        <f>Master!E2572</f>
        <v/>
      </c>
      <c r="F2506" s="406">
        <f>Master!F2572</f>
        <v>0</v>
      </c>
      <c r="G2506" s="88" t="str">
        <f>Master!G2572</f>
        <v/>
      </c>
      <c r="H2506" s="88" t="str">
        <f>Master!H2572</f>
        <v/>
      </c>
      <c r="I2506" s="88" t="str">
        <f>Master!I2572</f>
        <v/>
      </c>
      <c r="J2506" s="88" t="str">
        <f>Master!J2572</f>
        <v>A'CROSS DANCE PTE LTD</v>
      </c>
      <c r="K2506" s="88" t="str">
        <f>Master!K2572</f>
        <v/>
      </c>
      <c r="L2506" s="88" t="str">
        <f>Master!L2572</f>
        <v/>
      </c>
      <c r="M2506" s="88" t="str">
        <f>Master!M2572</f>
        <v/>
      </c>
      <c r="N2506" s="88" t="str">
        <f>Master!N2572</f>
        <v/>
      </c>
      <c r="O2506" s="88" t="str">
        <f>Master!O2572</f>
        <v/>
      </c>
      <c r="P2506" s="88" t="str">
        <f>Master!P2572</f>
        <v/>
      </c>
      <c r="Q2506" s="88" t="str">
        <f>Master!Q2572</f>
        <v/>
      </c>
      <c r="R2506" s="406" t="str">
        <f>Master!R2572</f>
        <v/>
      </c>
      <c r="S2506" s="406">
        <f>Master!S2572</f>
        <v>0</v>
      </c>
      <c r="T2506" s="406" t="str">
        <f>Master!T2572</f>
        <v/>
      </c>
      <c r="U2506" s="406" t="str">
        <f>Master!U2572</f>
        <v/>
      </c>
      <c r="V2506" s="406" t="str">
        <f>Master!V2572</f>
        <v/>
      </c>
      <c r="W2506" s="406" t="str">
        <f>Master!W2572</f>
        <v/>
      </c>
      <c r="X2506" s="406" t="str">
        <f>Master!X2572</f>
        <v/>
      </c>
      <c r="Y2506" s="406" t="str">
        <f>Master!Y2572</f>
        <v/>
      </c>
      <c r="Z2506" s="406" t="str">
        <f>Master!Z2572</f>
        <v/>
      </c>
      <c r="AA2506" s="406" t="str">
        <f>Master!AA2572</f>
        <v/>
      </c>
      <c r="AB2506" s="406" t="str">
        <f>Master!AB2572</f>
        <v/>
      </c>
      <c r="AC2506" s="406" t="str">
        <f>Master!AC2572</f>
        <v/>
      </c>
      <c r="AD2506" s="406" t="str">
        <f>Master!AD2572</f>
        <v/>
      </c>
      <c r="AE2506" s="406" t="str">
        <f>Master!AE2572</f>
        <v/>
      </c>
      <c r="AF2506" s="406" t="str">
        <f>Master!AF2572</f>
        <v/>
      </c>
      <c r="AG2506" s="406" t="str">
        <f>Master!AG2572</f>
        <v/>
      </c>
      <c r="AH2506" s="88" t="str">
        <f>Master!AH2572</f>
        <v/>
      </c>
      <c r="AI2506" s="414" t="str">
        <f>Master!AI2572</f>
        <v/>
      </c>
      <c r="AJ2506" s="406" t="str">
        <f>Master!AJ2572</f>
        <v/>
      </c>
      <c r="AK2506" s="406">
        <f>Master!AK2572</f>
        <v>0</v>
      </c>
      <c r="AL2506" s="88" t="str">
        <f>Master!AL2572</f>
        <v/>
      </c>
      <c r="AM2506" s="416"/>
      <c r="AN2506" s="416"/>
      <c r="AO2506" s="416"/>
      <c r="AP2506" s="416"/>
      <c r="AQ2506" s="416"/>
      <c r="AR2506" s="416">
        <f t="shared" si="22"/>
        <v>0</v>
      </c>
      <c r="AS2506" s="417" t="str">
        <f t="shared" si="23"/>
        <v>#DIV/0!</v>
      </c>
      <c r="AT2506" s="416">
        <f t="shared" si="24"/>
        <v>0</v>
      </c>
      <c r="AU2506" s="417"/>
    </row>
    <row r="2507" hidden="1">
      <c r="A2507" s="88" t="str">
        <f>Master!A2573</f>
        <v>ADA18060</v>
      </c>
      <c r="B2507" s="414" t="str">
        <f>Master!B2573</f>
        <v/>
      </c>
      <c r="C2507" s="414" t="str">
        <f>Master!C2573</f>
        <v/>
      </c>
      <c r="D2507" s="88" t="str">
        <f>Master!D2573</f>
        <v/>
      </c>
      <c r="E2507" s="406" t="str">
        <f>Master!E2573</f>
        <v/>
      </c>
      <c r="F2507" s="406">
        <f>Master!F2573</f>
        <v>0</v>
      </c>
      <c r="G2507" s="88" t="str">
        <f>Master!G2573</f>
        <v/>
      </c>
      <c r="H2507" s="88" t="str">
        <f>Master!H2573</f>
        <v/>
      </c>
      <c r="I2507" s="88" t="str">
        <f>Master!I2573</f>
        <v/>
      </c>
      <c r="J2507" s="88" t="str">
        <f>Master!J2573</f>
        <v>A'CROSS DANCE PTE LTD</v>
      </c>
      <c r="K2507" s="88" t="str">
        <f>Master!K2573</f>
        <v/>
      </c>
      <c r="L2507" s="88" t="str">
        <f>Master!L2573</f>
        <v/>
      </c>
      <c r="M2507" s="88" t="str">
        <f>Master!M2573</f>
        <v/>
      </c>
      <c r="N2507" s="88" t="str">
        <f>Master!N2573</f>
        <v/>
      </c>
      <c r="O2507" s="88" t="str">
        <f>Master!O2573</f>
        <v/>
      </c>
      <c r="P2507" s="88" t="str">
        <f>Master!P2573</f>
        <v/>
      </c>
      <c r="Q2507" s="88" t="str">
        <f>Master!Q2573</f>
        <v/>
      </c>
      <c r="R2507" s="406" t="str">
        <f>Master!R2573</f>
        <v/>
      </c>
      <c r="S2507" s="406">
        <f>Master!S2573</f>
        <v>0</v>
      </c>
      <c r="T2507" s="406" t="str">
        <f>Master!T2573</f>
        <v/>
      </c>
      <c r="U2507" s="406" t="str">
        <f>Master!U2573</f>
        <v/>
      </c>
      <c r="V2507" s="406" t="str">
        <f>Master!V2573</f>
        <v/>
      </c>
      <c r="W2507" s="406" t="str">
        <f>Master!W2573</f>
        <v/>
      </c>
      <c r="X2507" s="406" t="str">
        <f>Master!X2573</f>
        <v/>
      </c>
      <c r="Y2507" s="406" t="str">
        <f>Master!Y2573</f>
        <v/>
      </c>
      <c r="Z2507" s="406" t="str">
        <f>Master!Z2573</f>
        <v/>
      </c>
      <c r="AA2507" s="406" t="str">
        <f>Master!AA2573</f>
        <v/>
      </c>
      <c r="AB2507" s="406" t="str">
        <f>Master!AB2573</f>
        <v/>
      </c>
      <c r="AC2507" s="406" t="str">
        <f>Master!AC2573</f>
        <v/>
      </c>
      <c r="AD2507" s="406" t="str">
        <f>Master!AD2573</f>
        <v/>
      </c>
      <c r="AE2507" s="406" t="str">
        <f>Master!AE2573</f>
        <v/>
      </c>
      <c r="AF2507" s="406" t="str">
        <f>Master!AF2573</f>
        <v/>
      </c>
      <c r="AG2507" s="406" t="str">
        <f>Master!AG2573</f>
        <v/>
      </c>
      <c r="AH2507" s="88" t="str">
        <f>Master!AH2573</f>
        <v/>
      </c>
      <c r="AI2507" s="414" t="str">
        <f>Master!AI2573</f>
        <v/>
      </c>
      <c r="AJ2507" s="406" t="str">
        <f>Master!AJ2573</f>
        <v/>
      </c>
      <c r="AK2507" s="406">
        <f>Master!AK2573</f>
        <v>0</v>
      </c>
      <c r="AL2507" s="88" t="str">
        <f>Master!AL2573</f>
        <v/>
      </c>
      <c r="AM2507" s="416"/>
      <c r="AN2507" s="416"/>
      <c r="AO2507" s="416"/>
      <c r="AP2507" s="416"/>
      <c r="AQ2507" s="416"/>
      <c r="AR2507" s="416">
        <f t="shared" si="22"/>
        <v>0</v>
      </c>
      <c r="AS2507" s="417" t="str">
        <f t="shared" si="23"/>
        <v>#DIV/0!</v>
      </c>
      <c r="AT2507" s="416">
        <f t="shared" si="24"/>
        <v>0</v>
      </c>
      <c r="AU2507" s="417"/>
    </row>
    <row r="2508" hidden="1">
      <c r="A2508" s="88" t="str">
        <f>Master!A2574</f>
        <v>ADA18061</v>
      </c>
      <c r="B2508" s="414" t="str">
        <f>Master!B2574</f>
        <v/>
      </c>
      <c r="C2508" s="414" t="str">
        <f>Master!C2574</f>
        <v/>
      </c>
      <c r="D2508" s="88" t="str">
        <f>Master!D2574</f>
        <v/>
      </c>
      <c r="E2508" s="406" t="str">
        <f>Master!E2574</f>
        <v/>
      </c>
      <c r="F2508" s="406">
        <f>Master!F2574</f>
        <v>0</v>
      </c>
      <c r="G2508" s="88" t="str">
        <f>Master!G2574</f>
        <v/>
      </c>
      <c r="H2508" s="88" t="str">
        <f>Master!H2574</f>
        <v/>
      </c>
      <c r="I2508" s="88" t="str">
        <f>Master!I2574</f>
        <v/>
      </c>
      <c r="J2508" s="88" t="str">
        <f>Master!J2574</f>
        <v>A'CROSS DANCE PTE LTD</v>
      </c>
      <c r="K2508" s="88" t="str">
        <f>Master!K2574</f>
        <v/>
      </c>
      <c r="L2508" s="88" t="str">
        <f>Master!L2574</f>
        <v/>
      </c>
      <c r="M2508" s="88" t="str">
        <f>Master!M2574</f>
        <v/>
      </c>
      <c r="N2508" s="88" t="str">
        <f>Master!N2574</f>
        <v/>
      </c>
      <c r="O2508" s="88" t="str">
        <f>Master!O2574</f>
        <v/>
      </c>
      <c r="P2508" s="88" t="str">
        <f>Master!P2574</f>
        <v/>
      </c>
      <c r="Q2508" s="88" t="str">
        <f>Master!Q2574</f>
        <v/>
      </c>
      <c r="R2508" s="406" t="str">
        <f>Master!R2574</f>
        <v/>
      </c>
      <c r="S2508" s="406">
        <f>Master!S2574</f>
        <v>0</v>
      </c>
      <c r="T2508" s="406" t="str">
        <f>Master!T2574</f>
        <v/>
      </c>
      <c r="U2508" s="406" t="str">
        <f>Master!U2574</f>
        <v/>
      </c>
      <c r="V2508" s="406" t="str">
        <f>Master!V2574</f>
        <v/>
      </c>
      <c r="W2508" s="406" t="str">
        <f>Master!W2574</f>
        <v/>
      </c>
      <c r="X2508" s="406" t="str">
        <f>Master!X2574</f>
        <v/>
      </c>
      <c r="Y2508" s="406" t="str">
        <f>Master!Y2574</f>
        <v/>
      </c>
      <c r="Z2508" s="406" t="str">
        <f>Master!Z2574</f>
        <v/>
      </c>
      <c r="AA2508" s="406" t="str">
        <f>Master!AA2574</f>
        <v/>
      </c>
      <c r="AB2508" s="406" t="str">
        <f>Master!AB2574</f>
        <v/>
      </c>
      <c r="AC2508" s="406" t="str">
        <f>Master!AC2574</f>
        <v/>
      </c>
      <c r="AD2508" s="406" t="str">
        <f>Master!AD2574</f>
        <v/>
      </c>
      <c r="AE2508" s="406" t="str">
        <f>Master!AE2574</f>
        <v/>
      </c>
      <c r="AF2508" s="406" t="str">
        <f>Master!AF2574</f>
        <v/>
      </c>
      <c r="AG2508" s="406" t="str">
        <f>Master!AG2574</f>
        <v/>
      </c>
      <c r="AH2508" s="88" t="str">
        <f>Master!AH2574</f>
        <v/>
      </c>
      <c r="AI2508" s="414" t="str">
        <f>Master!AI2574</f>
        <v/>
      </c>
      <c r="AJ2508" s="406" t="str">
        <f>Master!AJ2574</f>
        <v/>
      </c>
      <c r="AK2508" s="406">
        <f>Master!AK2574</f>
        <v>0</v>
      </c>
      <c r="AL2508" s="88" t="str">
        <f>Master!AL2574</f>
        <v/>
      </c>
      <c r="AM2508" s="416"/>
      <c r="AN2508" s="416"/>
      <c r="AO2508" s="416"/>
      <c r="AP2508" s="416"/>
      <c r="AQ2508" s="416"/>
      <c r="AR2508" s="416">
        <f t="shared" si="22"/>
        <v>0</v>
      </c>
      <c r="AS2508" s="417" t="str">
        <f t="shared" si="23"/>
        <v>#DIV/0!</v>
      </c>
      <c r="AT2508" s="416">
        <f t="shared" si="24"/>
        <v>0</v>
      </c>
      <c r="AU2508" s="417"/>
    </row>
    <row r="2509" hidden="1">
      <c r="A2509" s="88" t="str">
        <f>Master!A2575</f>
        <v>ADA18062</v>
      </c>
      <c r="B2509" s="414" t="str">
        <f>Master!B2575</f>
        <v/>
      </c>
      <c r="C2509" s="414" t="str">
        <f>Master!C2575</f>
        <v/>
      </c>
      <c r="D2509" s="88" t="str">
        <f>Master!D2575</f>
        <v/>
      </c>
      <c r="E2509" s="406" t="str">
        <f>Master!E2575</f>
        <v/>
      </c>
      <c r="F2509" s="406">
        <f>Master!F2575</f>
        <v>0</v>
      </c>
      <c r="G2509" s="88" t="str">
        <f>Master!G2575</f>
        <v/>
      </c>
      <c r="H2509" s="88" t="str">
        <f>Master!H2575</f>
        <v/>
      </c>
      <c r="I2509" s="88" t="str">
        <f>Master!I2575</f>
        <v/>
      </c>
      <c r="J2509" s="88" t="str">
        <f>Master!J2575</f>
        <v>A'CROSS DANCE PTE LTD</v>
      </c>
      <c r="K2509" s="88" t="str">
        <f>Master!K2575</f>
        <v/>
      </c>
      <c r="L2509" s="88" t="str">
        <f>Master!L2575</f>
        <v/>
      </c>
      <c r="M2509" s="88" t="str">
        <f>Master!M2575</f>
        <v/>
      </c>
      <c r="N2509" s="88" t="str">
        <f>Master!N2575</f>
        <v/>
      </c>
      <c r="O2509" s="88" t="str">
        <f>Master!O2575</f>
        <v/>
      </c>
      <c r="P2509" s="88" t="str">
        <f>Master!P2575</f>
        <v/>
      </c>
      <c r="Q2509" s="88" t="str">
        <f>Master!Q2575</f>
        <v/>
      </c>
      <c r="R2509" s="406" t="str">
        <f>Master!R2575</f>
        <v/>
      </c>
      <c r="S2509" s="406">
        <f>Master!S2575</f>
        <v>0</v>
      </c>
      <c r="T2509" s="406" t="str">
        <f>Master!T2575</f>
        <v/>
      </c>
      <c r="U2509" s="406" t="str">
        <f>Master!U2575</f>
        <v/>
      </c>
      <c r="V2509" s="406" t="str">
        <f>Master!V2575</f>
        <v/>
      </c>
      <c r="W2509" s="406" t="str">
        <f>Master!W2575</f>
        <v/>
      </c>
      <c r="X2509" s="406" t="str">
        <f>Master!X2575</f>
        <v/>
      </c>
      <c r="Y2509" s="406" t="str">
        <f>Master!Y2575</f>
        <v/>
      </c>
      <c r="Z2509" s="406" t="str">
        <f>Master!Z2575</f>
        <v/>
      </c>
      <c r="AA2509" s="406" t="str">
        <f>Master!AA2575</f>
        <v/>
      </c>
      <c r="AB2509" s="406" t="str">
        <f>Master!AB2575</f>
        <v/>
      </c>
      <c r="AC2509" s="406" t="str">
        <f>Master!AC2575</f>
        <v/>
      </c>
      <c r="AD2509" s="406" t="str">
        <f>Master!AD2575</f>
        <v/>
      </c>
      <c r="AE2509" s="406" t="str">
        <f>Master!AE2575</f>
        <v/>
      </c>
      <c r="AF2509" s="406" t="str">
        <f>Master!AF2575</f>
        <v/>
      </c>
      <c r="AG2509" s="406" t="str">
        <f>Master!AG2575</f>
        <v/>
      </c>
      <c r="AH2509" s="88" t="str">
        <f>Master!AH2575</f>
        <v/>
      </c>
      <c r="AI2509" s="414" t="str">
        <f>Master!AI2575</f>
        <v/>
      </c>
      <c r="AJ2509" s="406" t="str">
        <f>Master!AJ2575</f>
        <v/>
      </c>
      <c r="AK2509" s="406">
        <f>Master!AK2575</f>
        <v>0</v>
      </c>
      <c r="AL2509" s="88" t="str">
        <f>Master!AL2575</f>
        <v/>
      </c>
      <c r="AM2509" s="416"/>
      <c r="AN2509" s="416"/>
      <c r="AO2509" s="416"/>
      <c r="AP2509" s="416"/>
      <c r="AQ2509" s="416"/>
      <c r="AR2509" s="416">
        <f t="shared" si="22"/>
        <v>0</v>
      </c>
      <c r="AS2509" s="417" t="str">
        <f t="shared" si="23"/>
        <v>#DIV/0!</v>
      </c>
      <c r="AT2509" s="416">
        <f t="shared" si="24"/>
        <v>0</v>
      </c>
      <c r="AU2509" s="417"/>
    </row>
    <row r="2510" hidden="1">
      <c r="A2510" s="88" t="str">
        <f>Master!A2576</f>
        <v>ADA18063</v>
      </c>
      <c r="B2510" s="414" t="str">
        <f>Master!B2576</f>
        <v/>
      </c>
      <c r="C2510" s="414" t="str">
        <f>Master!C2576</f>
        <v/>
      </c>
      <c r="D2510" s="88" t="str">
        <f>Master!D2576</f>
        <v/>
      </c>
      <c r="E2510" s="406" t="str">
        <f>Master!E2576</f>
        <v/>
      </c>
      <c r="F2510" s="406">
        <f>Master!F2576</f>
        <v>0</v>
      </c>
      <c r="G2510" s="88" t="str">
        <f>Master!G2576</f>
        <v/>
      </c>
      <c r="H2510" s="88" t="str">
        <f>Master!H2576</f>
        <v/>
      </c>
      <c r="I2510" s="88" t="str">
        <f>Master!I2576</f>
        <v/>
      </c>
      <c r="J2510" s="88" t="str">
        <f>Master!J2576</f>
        <v>A'CROSS DANCE PTE LTD</v>
      </c>
      <c r="K2510" s="88" t="str">
        <f>Master!K2576</f>
        <v/>
      </c>
      <c r="L2510" s="88" t="str">
        <f>Master!L2576</f>
        <v/>
      </c>
      <c r="M2510" s="88" t="str">
        <f>Master!M2576</f>
        <v/>
      </c>
      <c r="N2510" s="88" t="str">
        <f>Master!N2576</f>
        <v/>
      </c>
      <c r="O2510" s="88" t="str">
        <f>Master!O2576</f>
        <v/>
      </c>
      <c r="P2510" s="88" t="str">
        <f>Master!P2576</f>
        <v/>
      </c>
      <c r="Q2510" s="88" t="str">
        <f>Master!Q2576</f>
        <v/>
      </c>
      <c r="R2510" s="406" t="str">
        <f>Master!R2576</f>
        <v/>
      </c>
      <c r="S2510" s="406">
        <f>Master!S2576</f>
        <v>0</v>
      </c>
      <c r="T2510" s="406" t="str">
        <f>Master!T2576</f>
        <v/>
      </c>
      <c r="U2510" s="406" t="str">
        <f>Master!U2576</f>
        <v/>
      </c>
      <c r="V2510" s="406" t="str">
        <f>Master!V2576</f>
        <v/>
      </c>
      <c r="W2510" s="406" t="str">
        <f>Master!W2576</f>
        <v/>
      </c>
      <c r="X2510" s="406" t="str">
        <f>Master!X2576</f>
        <v/>
      </c>
      <c r="Y2510" s="406" t="str">
        <f>Master!Y2576</f>
        <v/>
      </c>
      <c r="Z2510" s="406" t="str">
        <f>Master!Z2576</f>
        <v/>
      </c>
      <c r="AA2510" s="406" t="str">
        <f>Master!AA2576</f>
        <v/>
      </c>
      <c r="AB2510" s="406" t="str">
        <f>Master!AB2576</f>
        <v/>
      </c>
      <c r="AC2510" s="406" t="str">
        <f>Master!AC2576</f>
        <v/>
      </c>
      <c r="AD2510" s="406" t="str">
        <f>Master!AD2576</f>
        <v/>
      </c>
      <c r="AE2510" s="406" t="str">
        <f>Master!AE2576</f>
        <v/>
      </c>
      <c r="AF2510" s="406" t="str">
        <f>Master!AF2576</f>
        <v/>
      </c>
      <c r="AG2510" s="406" t="str">
        <f>Master!AG2576</f>
        <v/>
      </c>
      <c r="AH2510" s="88" t="str">
        <f>Master!AH2576</f>
        <v/>
      </c>
      <c r="AI2510" s="414" t="str">
        <f>Master!AI2576</f>
        <v/>
      </c>
      <c r="AJ2510" s="406" t="str">
        <f>Master!AJ2576</f>
        <v/>
      </c>
      <c r="AK2510" s="406">
        <f>Master!AK2576</f>
        <v>0</v>
      </c>
      <c r="AL2510" s="88" t="str">
        <f>Master!AL2576</f>
        <v/>
      </c>
      <c r="AM2510" s="416"/>
      <c r="AN2510" s="416"/>
      <c r="AO2510" s="416"/>
      <c r="AP2510" s="416"/>
      <c r="AQ2510" s="416"/>
      <c r="AR2510" s="416">
        <f t="shared" si="22"/>
        <v>0</v>
      </c>
      <c r="AS2510" s="417" t="str">
        <f t="shared" si="23"/>
        <v>#DIV/0!</v>
      </c>
      <c r="AT2510" s="416">
        <f t="shared" si="24"/>
        <v>0</v>
      </c>
      <c r="AU2510" s="417"/>
    </row>
    <row r="2511" hidden="1">
      <c r="A2511" s="88" t="str">
        <f>Master!A2577</f>
        <v>ADA18064</v>
      </c>
      <c r="B2511" s="414" t="str">
        <f>Master!B2577</f>
        <v/>
      </c>
      <c r="C2511" s="414" t="str">
        <f>Master!C2577</f>
        <v/>
      </c>
      <c r="D2511" s="88" t="str">
        <f>Master!D2577</f>
        <v/>
      </c>
      <c r="E2511" s="406" t="str">
        <f>Master!E2577</f>
        <v/>
      </c>
      <c r="F2511" s="406">
        <f>Master!F2577</f>
        <v>0</v>
      </c>
      <c r="G2511" s="88" t="str">
        <f>Master!G2577</f>
        <v/>
      </c>
      <c r="H2511" s="88" t="str">
        <f>Master!H2577</f>
        <v/>
      </c>
      <c r="I2511" s="88" t="str">
        <f>Master!I2577</f>
        <v/>
      </c>
      <c r="J2511" s="88" t="str">
        <f>Master!J2577</f>
        <v>A'CROSS DANCE PTE LTD</v>
      </c>
      <c r="K2511" s="88" t="str">
        <f>Master!K2577</f>
        <v/>
      </c>
      <c r="L2511" s="88" t="str">
        <f>Master!L2577</f>
        <v/>
      </c>
      <c r="M2511" s="88" t="str">
        <f>Master!M2577</f>
        <v/>
      </c>
      <c r="N2511" s="88" t="str">
        <f>Master!N2577</f>
        <v/>
      </c>
      <c r="O2511" s="88" t="str">
        <f>Master!O2577</f>
        <v/>
      </c>
      <c r="P2511" s="88" t="str">
        <f>Master!P2577</f>
        <v/>
      </c>
      <c r="Q2511" s="88" t="str">
        <f>Master!Q2577</f>
        <v/>
      </c>
      <c r="R2511" s="406" t="str">
        <f>Master!R2577</f>
        <v/>
      </c>
      <c r="S2511" s="406">
        <f>Master!S2577</f>
        <v>0</v>
      </c>
      <c r="T2511" s="406" t="str">
        <f>Master!T2577</f>
        <v/>
      </c>
      <c r="U2511" s="406" t="str">
        <f>Master!U2577</f>
        <v/>
      </c>
      <c r="V2511" s="406" t="str">
        <f>Master!V2577</f>
        <v/>
      </c>
      <c r="W2511" s="406" t="str">
        <f>Master!W2577</f>
        <v/>
      </c>
      <c r="X2511" s="406" t="str">
        <f>Master!X2577</f>
        <v/>
      </c>
      <c r="Y2511" s="406" t="str">
        <f>Master!Y2577</f>
        <v/>
      </c>
      <c r="Z2511" s="406" t="str">
        <f>Master!Z2577</f>
        <v/>
      </c>
      <c r="AA2511" s="406" t="str">
        <f>Master!AA2577</f>
        <v/>
      </c>
      <c r="AB2511" s="406" t="str">
        <f>Master!AB2577</f>
        <v/>
      </c>
      <c r="AC2511" s="406" t="str">
        <f>Master!AC2577</f>
        <v/>
      </c>
      <c r="AD2511" s="406" t="str">
        <f>Master!AD2577</f>
        <v/>
      </c>
      <c r="AE2511" s="406" t="str">
        <f>Master!AE2577</f>
        <v/>
      </c>
      <c r="AF2511" s="406" t="str">
        <f>Master!AF2577</f>
        <v/>
      </c>
      <c r="AG2511" s="406" t="str">
        <f>Master!AG2577</f>
        <v/>
      </c>
      <c r="AH2511" s="88" t="str">
        <f>Master!AH2577</f>
        <v/>
      </c>
      <c r="AI2511" s="414" t="str">
        <f>Master!AI2577</f>
        <v/>
      </c>
      <c r="AJ2511" s="406" t="str">
        <f>Master!AJ2577</f>
        <v/>
      </c>
      <c r="AK2511" s="406">
        <f>Master!AK2577</f>
        <v>0</v>
      </c>
      <c r="AL2511" s="88" t="str">
        <f>Master!AL2577</f>
        <v/>
      </c>
      <c r="AM2511" s="416"/>
      <c r="AN2511" s="416"/>
      <c r="AO2511" s="416"/>
      <c r="AP2511" s="416"/>
      <c r="AQ2511" s="416"/>
      <c r="AR2511" s="416">
        <f t="shared" si="22"/>
        <v>0</v>
      </c>
      <c r="AS2511" s="417" t="str">
        <f t="shared" si="23"/>
        <v>#DIV/0!</v>
      </c>
      <c r="AT2511" s="416">
        <f t="shared" si="24"/>
        <v>0</v>
      </c>
      <c r="AU2511" s="417"/>
    </row>
    <row r="2512" hidden="1">
      <c r="A2512" s="88" t="str">
        <f>Master!A2578</f>
        <v>ADA18065</v>
      </c>
      <c r="B2512" s="414" t="str">
        <f>Master!B2578</f>
        <v/>
      </c>
      <c r="C2512" s="414" t="str">
        <f>Master!C2578</f>
        <v/>
      </c>
      <c r="D2512" s="88" t="str">
        <f>Master!D2578</f>
        <v/>
      </c>
      <c r="E2512" s="406" t="str">
        <f>Master!E2578</f>
        <v/>
      </c>
      <c r="F2512" s="406">
        <f>Master!F2578</f>
        <v>0</v>
      </c>
      <c r="G2512" s="88" t="str">
        <f>Master!G2578</f>
        <v/>
      </c>
      <c r="H2512" s="88" t="str">
        <f>Master!H2578</f>
        <v/>
      </c>
      <c r="I2512" s="88" t="str">
        <f>Master!I2578</f>
        <v/>
      </c>
      <c r="J2512" s="88" t="str">
        <f>Master!J2578</f>
        <v>A'CROSS DANCE PTE LTD</v>
      </c>
      <c r="K2512" s="88" t="str">
        <f>Master!K2578</f>
        <v/>
      </c>
      <c r="L2512" s="88" t="str">
        <f>Master!L2578</f>
        <v/>
      </c>
      <c r="M2512" s="88" t="str">
        <f>Master!M2578</f>
        <v/>
      </c>
      <c r="N2512" s="88" t="str">
        <f>Master!N2578</f>
        <v/>
      </c>
      <c r="O2512" s="88" t="str">
        <f>Master!O2578</f>
        <v/>
      </c>
      <c r="P2512" s="88" t="str">
        <f>Master!P2578</f>
        <v/>
      </c>
      <c r="Q2512" s="88" t="str">
        <f>Master!Q2578</f>
        <v/>
      </c>
      <c r="R2512" s="406" t="str">
        <f>Master!R2578</f>
        <v/>
      </c>
      <c r="S2512" s="406">
        <f>Master!S2578</f>
        <v>0</v>
      </c>
      <c r="T2512" s="406" t="str">
        <f>Master!T2578</f>
        <v/>
      </c>
      <c r="U2512" s="406" t="str">
        <f>Master!U2578</f>
        <v/>
      </c>
      <c r="V2512" s="406" t="str">
        <f>Master!V2578</f>
        <v/>
      </c>
      <c r="W2512" s="406" t="str">
        <f>Master!W2578</f>
        <v/>
      </c>
      <c r="X2512" s="406" t="str">
        <f>Master!X2578</f>
        <v/>
      </c>
      <c r="Y2512" s="406" t="str">
        <f>Master!Y2578</f>
        <v/>
      </c>
      <c r="Z2512" s="406" t="str">
        <f>Master!Z2578</f>
        <v/>
      </c>
      <c r="AA2512" s="406" t="str">
        <f>Master!AA2578</f>
        <v/>
      </c>
      <c r="AB2512" s="406" t="str">
        <f>Master!AB2578</f>
        <v/>
      </c>
      <c r="AC2512" s="406" t="str">
        <f>Master!AC2578</f>
        <v/>
      </c>
      <c r="AD2512" s="406" t="str">
        <f>Master!AD2578</f>
        <v/>
      </c>
      <c r="AE2512" s="406" t="str">
        <f>Master!AE2578</f>
        <v/>
      </c>
      <c r="AF2512" s="406" t="str">
        <f>Master!AF2578</f>
        <v/>
      </c>
      <c r="AG2512" s="406" t="str">
        <f>Master!AG2578</f>
        <v/>
      </c>
      <c r="AH2512" s="88" t="str">
        <f>Master!AH2578</f>
        <v/>
      </c>
      <c r="AI2512" s="414" t="str">
        <f>Master!AI2578</f>
        <v/>
      </c>
      <c r="AJ2512" s="406" t="str">
        <f>Master!AJ2578</f>
        <v/>
      </c>
      <c r="AK2512" s="406">
        <f>Master!AK2578</f>
        <v>0</v>
      </c>
      <c r="AL2512" s="88" t="str">
        <f>Master!AL2578</f>
        <v/>
      </c>
      <c r="AM2512" s="416"/>
      <c r="AN2512" s="416"/>
      <c r="AO2512" s="416"/>
      <c r="AP2512" s="416"/>
      <c r="AQ2512" s="416"/>
      <c r="AR2512" s="416">
        <f t="shared" si="22"/>
        <v>0</v>
      </c>
      <c r="AS2512" s="417" t="str">
        <f t="shared" si="23"/>
        <v>#DIV/0!</v>
      </c>
      <c r="AT2512" s="416">
        <f t="shared" si="24"/>
        <v>0</v>
      </c>
      <c r="AU2512" s="417"/>
    </row>
    <row r="2513" hidden="1">
      <c r="A2513" s="88" t="str">
        <f>Master!A2579</f>
        <v>ADA18066</v>
      </c>
      <c r="B2513" s="414" t="str">
        <f>Master!B2579</f>
        <v/>
      </c>
      <c r="C2513" s="414" t="str">
        <f>Master!C2579</f>
        <v/>
      </c>
      <c r="D2513" s="88" t="str">
        <f>Master!D2579</f>
        <v/>
      </c>
      <c r="E2513" s="406" t="str">
        <f>Master!E2579</f>
        <v/>
      </c>
      <c r="F2513" s="406">
        <f>Master!F2579</f>
        <v>0</v>
      </c>
      <c r="G2513" s="88" t="str">
        <f>Master!G2579</f>
        <v/>
      </c>
      <c r="H2513" s="88" t="str">
        <f>Master!H2579</f>
        <v/>
      </c>
      <c r="I2513" s="88" t="str">
        <f>Master!I2579</f>
        <v/>
      </c>
      <c r="J2513" s="88" t="str">
        <f>Master!J2579</f>
        <v>A'CROSS DANCE PTE LTD</v>
      </c>
      <c r="K2513" s="88" t="str">
        <f>Master!K2579</f>
        <v/>
      </c>
      <c r="L2513" s="88" t="str">
        <f>Master!L2579</f>
        <v/>
      </c>
      <c r="M2513" s="88" t="str">
        <f>Master!M2579</f>
        <v/>
      </c>
      <c r="N2513" s="88" t="str">
        <f>Master!N2579</f>
        <v/>
      </c>
      <c r="O2513" s="88" t="str">
        <f>Master!O2579</f>
        <v/>
      </c>
      <c r="P2513" s="88" t="str">
        <f>Master!P2579</f>
        <v/>
      </c>
      <c r="Q2513" s="88" t="str">
        <f>Master!Q2579</f>
        <v/>
      </c>
      <c r="R2513" s="406" t="str">
        <f>Master!R2579</f>
        <v/>
      </c>
      <c r="S2513" s="406">
        <f>Master!S2579</f>
        <v>0</v>
      </c>
      <c r="T2513" s="406" t="str">
        <f>Master!T2579</f>
        <v/>
      </c>
      <c r="U2513" s="406" t="str">
        <f>Master!U2579</f>
        <v/>
      </c>
      <c r="V2513" s="406" t="str">
        <f>Master!V2579</f>
        <v/>
      </c>
      <c r="W2513" s="406" t="str">
        <f>Master!W2579</f>
        <v/>
      </c>
      <c r="X2513" s="406" t="str">
        <f>Master!X2579</f>
        <v/>
      </c>
      <c r="Y2513" s="406" t="str">
        <f>Master!Y2579</f>
        <v/>
      </c>
      <c r="Z2513" s="406" t="str">
        <f>Master!Z2579</f>
        <v/>
      </c>
      <c r="AA2513" s="406" t="str">
        <f>Master!AA2579</f>
        <v/>
      </c>
      <c r="AB2513" s="406" t="str">
        <f>Master!AB2579</f>
        <v/>
      </c>
      <c r="AC2513" s="406" t="str">
        <f>Master!AC2579</f>
        <v/>
      </c>
      <c r="AD2513" s="406" t="str">
        <f>Master!AD2579</f>
        <v/>
      </c>
      <c r="AE2513" s="406" t="str">
        <f>Master!AE2579</f>
        <v/>
      </c>
      <c r="AF2513" s="406" t="str">
        <f>Master!AF2579</f>
        <v/>
      </c>
      <c r="AG2513" s="406" t="str">
        <f>Master!AG2579</f>
        <v/>
      </c>
      <c r="AH2513" s="88" t="str">
        <f>Master!AH2579</f>
        <v/>
      </c>
      <c r="AI2513" s="414" t="str">
        <f>Master!AI2579</f>
        <v/>
      </c>
      <c r="AJ2513" s="406" t="str">
        <f>Master!AJ2579</f>
        <v/>
      </c>
      <c r="AK2513" s="406">
        <f>Master!AK2579</f>
        <v>0</v>
      </c>
      <c r="AL2513" s="88" t="str">
        <f>Master!AL2579</f>
        <v/>
      </c>
      <c r="AM2513" s="416"/>
      <c r="AN2513" s="416"/>
      <c r="AO2513" s="416"/>
      <c r="AP2513" s="416"/>
      <c r="AQ2513" s="416"/>
      <c r="AR2513" s="416">
        <f t="shared" si="22"/>
        <v>0</v>
      </c>
      <c r="AS2513" s="417" t="str">
        <f t="shared" si="23"/>
        <v>#DIV/0!</v>
      </c>
      <c r="AT2513" s="416">
        <f t="shared" si="24"/>
        <v>0</v>
      </c>
      <c r="AU2513" s="417"/>
    </row>
    <row r="2514" hidden="1">
      <c r="A2514" s="88" t="str">
        <f>Master!A2580</f>
        <v>ADA18067</v>
      </c>
      <c r="B2514" s="414" t="str">
        <f>Master!B2580</f>
        <v/>
      </c>
      <c r="C2514" s="414" t="str">
        <f>Master!C2580</f>
        <v/>
      </c>
      <c r="D2514" s="88" t="str">
        <f>Master!D2580</f>
        <v/>
      </c>
      <c r="E2514" s="406" t="str">
        <f>Master!E2580</f>
        <v/>
      </c>
      <c r="F2514" s="406">
        <f>Master!F2580</f>
        <v>0</v>
      </c>
      <c r="G2514" s="88" t="str">
        <f>Master!G2580</f>
        <v/>
      </c>
      <c r="H2514" s="88" t="str">
        <f>Master!H2580</f>
        <v/>
      </c>
      <c r="I2514" s="88" t="str">
        <f>Master!I2580</f>
        <v/>
      </c>
      <c r="J2514" s="88" t="str">
        <f>Master!J2580</f>
        <v>A'CROSS DANCE PTE LTD</v>
      </c>
      <c r="K2514" s="88" t="str">
        <f>Master!K2580</f>
        <v/>
      </c>
      <c r="L2514" s="88" t="str">
        <f>Master!L2580</f>
        <v/>
      </c>
      <c r="M2514" s="88" t="str">
        <f>Master!M2580</f>
        <v/>
      </c>
      <c r="N2514" s="88" t="str">
        <f>Master!N2580</f>
        <v/>
      </c>
      <c r="O2514" s="88" t="str">
        <f>Master!O2580</f>
        <v/>
      </c>
      <c r="P2514" s="88" t="str">
        <f>Master!P2580</f>
        <v/>
      </c>
      <c r="Q2514" s="88" t="str">
        <f>Master!Q2580</f>
        <v/>
      </c>
      <c r="R2514" s="406" t="str">
        <f>Master!R2580</f>
        <v/>
      </c>
      <c r="S2514" s="406">
        <f>Master!S2580</f>
        <v>0</v>
      </c>
      <c r="T2514" s="406" t="str">
        <f>Master!T2580</f>
        <v/>
      </c>
      <c r="U2514" s="406" t="str">
        <f>Master!U2580</f>
        <v/>
      </c>
      <c r="V2514" s="406" t="str">
        <f>Master!V2580</f>
        <v/>
      </c>
      <c r="W2514" s="406" t="str">
        <f>Master!W2580</f>
        <v/>
      </c>
      <c r="X2514" s="406" t="str">
        <f>Master!X2580</f>
        <v/>
      </c>
      <c r="Y2514" s="406" t="str">
        <f>Master!Y2580</f>
        <v/>
      </c>
      <c r="Z2514" s="406" t="str">
        <f>Master!Z2580</f>
        <v/>
      </c>
      <c r="AA2514" s="406" t="str">
        <f>Master!AA2580</f>
        <v/>
      </c>
      <c r="AB2514" s="406" t="str">
        <f>Master!AB2580</f>
        <v/>
      </c>
      <c r="AC2514" s="406" t="str">
        <f>Master!AC2580</f>
        <v/>
      </c>
      <c r="AD2514" s="406" t="str">
        <f>Master!AD2580</f>
        <v/>
      </c>
      <c r="AE2514" s="406" t="str">
        <f>Master!AE2580</f>
        <v/>
      </c>
      <c r="AF2514" s="406" t="str">
        <f>Master!AF2580</f>
        <v/>
      </c>
      <c r="AG2514" s="406" t="str">
        <f>Master!AG2580</f>
        <v/>
      </c>
      <c r="AH2514" s="88" t="str">
        <f>Master!AH2580</f>
        <v/>
      </c>
      <c r="AI2514" s="414" t="str">
        <f>Master!AI2580</f>
        <v/>
      </c>
      <c r="AJ2514" s="406" t="str">
        <f>Master!AJ2580</f>
        <v/>
      </c>
      <c r="AK2514" s="406">
        <f>Master!AK2580</f>
        <v>0</v>
      </c>
      <c r="AL2514" s="88" t="str">
        <f>Master!AL2580</f>
        <v/>
      </c>
      <c r="AM2514" s="416"/>
      <c r="AN2514" s="416"/>
      <c r="AO2514" s="416"/>
      <c r="AP2514" s="416"/>
      <c r="AQ2514" s="416"/>
      <c r="AR2514" s="416">
        <f t="shared" si="22"/>
        <v>0</v>
      </c>
      <c r="AS2514" s="417" t="str">
        <f t="shared" si="23"/>
        <v>#DIV/0!</v>
      </c>
      <c r="AT2514" s="416">
        <f t="shared" si="24"/>
        <v>0</v>
      </c>
      <c r="AU2514" s="417"/>
    </row>
    <row r="2515" hidden="1">
      <c r="A2515" s="88" t="str">
        <f>Master!A2581</f>
        <v>ADA18068</v>
      </c>
      <c r="B2515" s="414" t="str">
        <f>Master!B2581</f>
        <v/>
      </c>
      <c r="C2515" s="414" t="str">
        <f>Master!C2581</f>
        <v/>
      </c>
      <c r="D2515" s="88" t="str">
        <f>Master!D2581</f>
        <v/>
      </c>
      <c r="E2515" s="406" t="str">
        <f>Master!E2581</f>
        <v/>
      </c>
      <c r="F2515" s="406">
        <f>Master!F2581</f>
        <v>0</v>
      </c>
      <c r="G2515" s="88" t="str">
        <f>Master!G2581</f>
        <v/>
      </c>
      <c r="H2515" s="88" t="str">
        <f>Master!H2581</f>
        <v/>
      </c>
      <c r="I2515" s="88" t="str">
        <f>Master!I2581</f>
        <v/>
      </c>
      <c r="J2515" s="88" t="str">
        <f>Master!J2581</f>
        <v>A'CROSS DANCE PTE LTD</v>
      </c>
      <c r="K2515" s="88" t="str">
        <f>Master!K2581</f>
        <v/>
      </c>
      <c r="L2515" s="88" t="str">
        <f>Master!L2581</f>
        <v/>
      </c>
      <c r="M2515" s="88" t="str">
        <f>Master!M2581</f>
        <v/>
      </c>
      <c r="N2515" s="88" t="str">
        <f>Master!N2581</f>
        <v/>
      </c>
      <c r="O2515" s="88" t="str">
        <f>Master!O2581</f>
        <v/>
      </c>
      <c r="P2515" s="88" t="str">
        <f>Master!P2581</f>
        <v/>
      </c>
      <c r="Q2515" s="88" t="str">
        <f>Master!Q2581</f>
        <v/>
      </c>
      <c r="R2515" s="406" t="str">
        <f>Master!R2581</f>
        <v/>
      </c>
      <c r="S2515" s="406">
        <f>Master!S2581</f>
        <v>0</v>
      </c>
      <c r="T2515" s="406" t="str">
        <f>Master!T2581</f>
        <v/>
      </c>
      <c r="U2515" s="406" t="str">
        <f>Master!U2581</f>
        <v/>
      </c>
      <c r="V2515" s="406" t="str">
        <f>Master!V2581</f>
        <v/>
      </c>
      <c r="W2515" s="406" t="str">
        <f>Master!W2581</f>
        <v/>
      </c>
      <c r="X2515" s="406" t="str">
        <f>Master!X2581</f>
        <v/>
      </c>
      <c r="Y2515" s="406" t="str">
        <f>Master!Y2581</f>
        <v/>
      </c>
      <c r="Z2515" s="406" t="str">
        <f>Master!Z2581</f>
        <v/>
      </c>
      <c r="AA2515" s="406" t="str">
        <f>Master!AA2581</f>
        <v/>
      </c>
      <c r="AB2515" s="406" t="str">
        <f>Master!AB2581</f>
        <v/>
      </c>
      <c r="AC2515" s="406" t="str">
        <f>Master!AC2581</f>
        <v/>
      </c>
      <c r="AD2515" s="406" t="str">
        <f>Master!AD2581</f>
        <v/>
      </c>
      <c r="AE2515" s="406" t="str">
        <f>Master!AE2581</f>
        <v/>
      </c>
      <c r="AF2515" s="406" t="str">
        <f>Master!AF2581</f>
        <v/>
      </c>
      <c r="AG2515" s="406" t="str">
        <f>Master!AG2581</f>
        <v/>
      </c>
      <c r="AH2515" s="88" t="str">
        <f>Master!AH2581</f>
        <v/>
      </c>
      <c r="AI2515" s="414" t="str">
        <f>Master!AI2581</f>
        <v/>
      </c>
      <c r="AJ2515" s="406" t="str">
        <f>Master!AJ2581</f>
        <v/>
      </c>
      <c r="AK2515" s="406">
        <f>Master!AK2581</f>
        <v>0</v>
      </c>
      <c r="AL2515" s="88" t="str">
        <f>Master!AL2581</f>
        <v/>
      </c>
      <c r="AM2515" s="416"/>
      <c r="AN2515" s="416"/>
      <c r="AO2515" s="416"/>
      <c r="AP2515" s="416"/>
      <c r="AQ2515" s="416"/>
      <c r="AR2515" s="416">
        <f t="shared" si="22"/>
        <v>0</v>
      </c>
      <c r="AS2515" s="417" t="str">
        <f t="shared" si="23"/>
        <v>#DIV/0!</v>
      </c>
      <c r="AT2515" s="416">
        <f t="shared" si="24"/>
        <v>0</v>
      </c>
      <c r="AU2515" s="417"/>
    </row>
    <row r="2516" hidden="1">
      <c r="A2516" s="88" t="str">
        <f>Master!A2582</f>
        <v>ADA18069</v>
      </c>
      <c r="B2516" s="414" t="str">
        <f>Master!B2582</f>
        <v/>
      </c>
      <c r="C2516" s="414" t="str">
        <f>Master!C2582</f>
        <v/>
      </c>
      <c r="D2516" s="88" t="str">
        <f>Master!D2582</f>
        <v/>
      </c>
      <c r="E2516" s="406" t="str">
        <f>Master!E2582</f>
        <v/>
      </c>
      <c r="F2516" s="406">
        <f>Master!F2582</f>
        <v>0</v>
      </c>
      <c r="G2516" s="88" t="str">
        <f>Master!G2582</f>
        <v/>
      </c>
      <c r="H2516" s="88" t="str">
        <f>Master!H2582</f>
        <v/>
      </c>
      <c r="I2516" s="88" t="str">
        <f>Master!I2582</f>
        <v/>
      </c>
      <c r="J2516" s="88" t="str">
        <f>Master!J2582</f>
        <v>A'CROSS DANCE PTE LTD</v>
      </c>
      <c r="K2516" s="88" t="str">
        <f>Master!K2582</f>
        <v/>
      </c>
      <c r="L2516" s="88" t="str">
        <f>Master!L2582</f>
        <v/>
      </c>
      <c r="M2516" s="88" t="str">
        <f>Master!M2582</f>
        <v/>
      </c>
      <c r="N2516" s="88" t="str">
        <f>Master!N2582</f>
        <v/>
      </c>
      <c r="O2516" s="88" t="str">
        <f>Master!O2582</f>
        <v/>
      </c>
      <c r="P2516" s="88" t="str">
        <f>Master!P2582</f>
        <v/>
      </c>
      <c r="Q2516" s="88" t="str">
        <f>Master!Q2582</f>
        <v/>
      </c>
      <c r="R2516" s="406" t="str">
        <f>Master!R2582</f>
        <v/>
      </c>
      <c r="S2516" s="406">
        <f>Master!S2582</f>
        <v>0</v>
      </c>
      <c r="T2516" s="406" t="str">
        <f>Master!T2582</f>
        <v/>
      </c>
      <c r="U2516" s="406" t="str">
        <f>Master!U2582</f>
        <v/>
      </c>
      <c r="V2516" s="406" t="str">
        <f>Master!V2582</f>
        <v/>
      </c>
      <c r="W2516" s="406" t="str">
        <f>Master!W2582</f>
        <v/>
      </c>
      <c r="X2516" s="406" t="str">
        <f>Master!X2582</f>
        <v/>
      </c>
      <c r="Y2516" s="406" t="str">
        <f>Master!Y2582</f>
        <v/>
      </c>
      <c r="Z2516" s="406" t="str">
        <f>Master!Z2582</f>
        <v/>
      </c>
      <c r="AA2516" s="406" t="str">
        <f>Master!AA2582</f>
        <v/>
      </c>
      <c r="AB2516" s="406" t="str">
        <f>Master!AB2582</f>
        <v/>
      </c>
      <c r="AC2516" s="406" t="str">
        <f>Master!AC2582</f>
        <v/>
      </c>
      <c r="AD2516" s="406" t="str">
        <f>Master!AD2582</f>
        <v/>
      </c>
      <c r="AE2516" s="406" t="str">
        <f>Master!AE2582</f>
        <v/>
      </c>
      <c r="AF2516" s="406" t="str">
        <f>Master!AF2582</f>
        <v/>
      </c>
      <c r="AG2516" s="406" t="str">
        <f>Master!AG2582</f>
        <v/>
      </c>
      <c r="AH2516" s="88" t="str">
        <f>Master!AH2582</f>
        <v/>
      </c>
      <c r="AI2516" s="414" t="str">
        <f>Master!AI2582</f>
        <v/>
      </c>
      <c r="AJ2516" s="406" t="str">
        <f>Master!AJ2582</f>
        <v/>
      </c>
      <c r="AK2516" s="406">
        <f>Master!AK2582</f>
        <v>0</v>
      </c>
      <c r="AL2516" s="88" t="str">
        <f>Master!AL2582</f>
        <v/>
      </c>
      <c r="AM2516" s="416"/>
      <c r="AN2516" s="416"/>
      <c r="AO2516" s="416"/>
      <c r="AP2516" s="416"/>
      <c r="AQ2516" s="416"/>
      <c r="AR2516" s="416">
        <f t="shared" si="22"/>
        <v>0</v>
      </c>
      <c r="AS2516" s="417" t="str">
        <f t="shared" si="23"/>
        <v>#DIV/0!</v>
      </c>
      <c r="AT2516" s="416">
        <f t="shared" si="24"/>
        <v>0</v>
      </c>
      <c r="AU2516" s="417"/>
    </row>
    <row r="2517" hidden="1">
      <c r="A2517" s="88" t="str">
        <f>Master!A2583</f>
        <v>ADA18070</v>
      </c>
      <c r="B2517" s="414" t="str">
        <f>Master!B2583</f>
        <v/>
      </c>
      <c r="C2517" s="414" t="str">
        <f>Master!C2583</f>
        <v/>
      </c>
      <c r="D2517" s="88" t="str">
        <f>Master!D2583</f>
        <v/>
      </c>
      <c r="E2517" s="406" t="str">
        <f>Master!E2583</f>
        <v/>
      </c>
      <c r="F2517" s="406">
        <f>Master!F2583</f>
        <v>0</v>
      </c>
      <c r="G2517" s="88" t="str">
        <f>Master!G2583</f>
        <v/>
      </c>
      <c r="H2517" s="88" t="str">
        <f>Master!H2583</f>
        <v/>
      </c>
      <c r="I2517" s="88" t="str">
        <f>Master!I2583</f>
        <v/>
      </c>
      <c r="J2517" s="88" t="str">
        <f>Master!J2583</f>
        <v>A'CROSS DANCE PTE LTD</v>
      </c>
      <c r="K2517" s="88" t="str">
        <f>Master!K2583</f>
        <v/>
      </c>
      <c r="L2517" s="88" t="str">
        <f>Master!L2583</f>
        <v/>
      </c>
      <c r="M2517" s="88" t="str">
        <f>Master!M2583</f>
        <v/>
      </c>
      <c r="N2517" s="88" t="str">
        <f>Master!N2583</f>
        <v/>
      </c>
      <c r="O2517" s="88" t="str">
        <f>Master!O2583</f>
        <v/>
      </c>
      <c r="P2517" s="88" t="str">
        <f>Master!P2583</f>
        <v/>
      </c>
      <c r="Q2517" s="88" t="str">
        <f>Master!Q2583</f>
        <v/>
      </c>
      <c r="R2517" s="406" t="str">
        <f>Master!R2583</f>
        <v/>
      </c>
      <c r="S2517" s="406">
        <f>Master!S2583</f>
        <v>0</v>
      </c>
      <c r="T2517" s="406" t="str">
        <f>Master!T2583</f>
        <v/>
      </c>
      <c r="U2517" s="406" t="str">
        <f>Master!U2583</f>
        <v/>
      </c>
      <c r="V2517" s="406" t="str">
        <f>Master!V2583</f>
        <v/>
      </c>
      <c r="W2517" s="406" t="str">
        <f>Master!W2583</f>
        <v/>
      </c>
      <c r="X2517" s="406" t="str">
        <f>Master!X2583</f>
        <v/>
      </c>
      <c r="Y2517" s="406" t="str">
        <f>Master!Y2583</f>
        <v/>
      </c>
      <c r="Z2517" s="406" t="str">
        <f>Master!Z2583</f>
        <v/>
      </c>
      <c r="AA2517" s="406" t="str">
        <f>Master!AA2583</f>
        <v/>
      </c>
      <c r="AB2517" s="406" t="str">
        <f>Master!AB2583</f>
        <v/>
      </c>
      <c r="AC2517" s="406" t="str">
        <f>Master!AC2583</f>
        <v/>
      </c>
      <c r="AD2517" s="406" t="str">
        <f>Master!AD2583</f>
        <v/>
      </c>
      <c r="AE2517" s="406" t="str">
        <f>Master!AE2583</f>
        <v/>
      </c>
      <c r="AF2517" s="406" t="str">
        <f>Master!AF2583</f>
        <v/>
      </c>
      <c r="AG2517" s="406" t="str">
        <f>Master!AG2583</f>
        <v/>
      </c>
      <c r="AH2517" s="88" t="str">
        <f>Master!AH2583</f>
        <v/>
      </c>
      <c r="AI2517" s="414" t="str">
        <f>Master!AI2583</f>
        <v/>
      </c>
      <c r="AJ2517" s="406" t="str">
        <f>Master!AJ2583</f>
        <v/>
      </c>
      <c r="AK2517" s="406">
        <f>Master!AK2583</f>
        <v>0</v>
      </c>
      <c r="AL2517" s="88" t="str">
        <f>Master!AL2583</f>
        <v/>
      </c>
      <c r="AM2517" s="416"/>
      <c r="AN2517" s="416"/>
      <c r="AO2517" s="416"/>
      <c r="AP2517" s="416"/>
      <c r="AQ2517" s="416"/>
      <c r="AR2517" s="416">
        <f t="shared" si="22"/>
        <v>0</v>
      </c>
      <c r="AS2517" s="417" t="str">
        <f t="shared" si="23"/>
        <v>#DIV/0!</v>
      </c>
      <c r="AT2517" s="416">
        <f t="shared" si="24"/>
        <v>0</v>
      </c>
      <c r="AU2517" s="417"/>
    </row>
    <row r="2518" hidden="1">
      <c r="A2518" s="88" t="str">
        <f>Master!A2584</f>
        <v>ADA18071</v>
      </c>
      <c r="B2518" s="414" t="str">
        <f>Master!B2584</f>
        <v/>
      </c>
      <c r="C2518" s="414" t="str">
        <f>Master!C2584</f>
        <v/>
      </c>
      <c r="D2518" s="88" t="str">
        <f>Master!D2584</f>
        <v/>
      </c>
      <c r="E2518" s="406" t="str">
        <f>Master!E2584</f>
        <v/>
      </c>
      <c r="F2518" s="406">
        <f>Master!F2584</f>
        <v>0</v>
      </c>
      <c r="G2518" s="88" t="str">
        <f>Master!G2584</f>
        <v/>
      </c>
      <c r="H2518" s="88" t="str">
        <f>Master!H2584</f>
        <v/>
      </c>
      <c r="I2518" s="88" t="str">
        <f>Master!I2584</f>
        <v/>
      </c>
      <c r="J2518" s="88" t="str">
        <f>Master!J2584</f>
        <v>A'CROSS DANCE PTE LTD</v>
      </c>
      <c r="K2518" s="88" t="str">
        <f>Master!K2584</f>
        <v/>
      </c>
      <c r="L2518" s="88" t="str">
        <f>Master!L2584</f>
        <v/>
      </c>
      <c r="M2518" s="88" t="str">
        <f>Master!M2584</f>
        <v/>
      </c>
      <c r="N2518" s="88" t="str">
        <f>Master!N2584</f>
        <v/>
      </c>
      <c r="O2518" s="88" t="str">
        <f>Master!O2584</f>
        <v/>
      </c>
      <c r="P2518" s="88" t="str">
        <f>Master!P2584</f>
        <v/>
      </c>
      <c r="Q2518" s="88" t="str">
        <f>Master!Q2584</f>
        <v/>
      </c>
      <c r="R2518" s="406" t="str">
        <f>Master!R2584</f>
        <v/>
      </c>
      <c r="S2518" s="406">
        <f>Master!S2584</f>
        <v>0</v>
      </c>
      <c r="T2518" s="406" t="str">
        <f>Master!T2584</f>
        <v/>
      </c>
      <c r="U2518" s="406" t="str">
        <f>Master!U2584</f>
        <v/>
      </c>
      <c r="V2518" s="406" t="str">
        <f>Master!V2584</f>
        <v/>
      </c>
      <c r="W2518" s="406" t="str">
        <f>Master!W2584</f>
        <v/>
      </c>
      <c r="X2518" s="406" t="str">
        <f>Master!X2584</f>
        <v/>
      </c>
      <c r="Y2518" s="406" t="str">
        <f>Master!Y2584</f>
        <v/>
      </c>
      <c r="Z2518" s="406" t="str">
        <f>Master!Z2584</f>
        <v/>
      </c>
      <c r="AA2518" s="406" t="str">
        <f>Master!AA2584</f>
        <v/>
      </c>
      <c r="AB2518" s="406" t="str">
        <f>Master!AB2584</f>
        <v/>
      </c>
      <c r="AC2518" s="406" t="str">
        <f>Master!AC2584</f>
        <v/>
      </c>
      <c r="AD2518" s="406" t="str">
        <f>Master!AD2584</f>
        <v/>
      </c>
      <c r="AE2518" s="406" t="str">
        <f>Master!AE2584</f>
        <v/>
      </c>
      <c r="AF2518" s="406" t="str">
        <f>Master!AF2584</f>
        <v/>
      </c>
      <c r="AG2518" s="406" t="str">
        <f>Master!AG2584</f>
        <v/>
      </c>
      <c r="AH2518" s="88" t="str">
        <f>Master!AH2584</f>
        <v/>
      </c>
      <c r="AI2518" s="414" t="str">
        <f>Master!AI2584</f>
        <v/>
      </c>
      <c r="AJ2518" s="406" t="str">
        <f>Master!AJ2584</f>
        <v/>
      </c>
      <c r="AK2518" s="406">
        <f>Master!AK2584</f>
        <v>0</v>
      </c>
      <c r="AL2518" s="88" t="str">
        <f>Master!AL2584</f>
        <v/>
      </c>
      <c r="AM2518" s="416"/>
      <c r="AN2518" s="416"/>
      <c r="AO2518" s="416"/>
      <c r="AP2518" s="416"/>
      <c r="AQ2518" s="416"/>
      <c r="AR2518" s="416">
        <f t="shared" si="22"/>
        <v>0</v>
      </c>
      <c r="AS2518" s="417" t="str">
        <f t="shared" si="23"/>
        <v>#DIV/0!</v>
      </c>
      <c r="AT2518" s="416">
        <f t="shared" si="24"/>
        <v>0</v>
      </c>
      <c r="AU2518" s="417"/>
    </row>
    <row r="2519" hidden="1">
      <c r="A2519" s="88" t="str">
        <f>Master!A2585</f>
        <v>ADA18072</v>
      </c>
      <c r="B2519" s="414" t="str">
        <f>Master!B2585</f>
        <v/>
      </c>
      <c r="C2519" s="414" t="str">
        <f>Master!C2585</f>
        <v/>
      </c>
      <c r="D2519" s="88" t="str">
        <f>Master!D2585</f>
        <v/>
      </c>
      <c r="E2519" s="406" t="str">
        <f>Master!E2585</f>
        <v/>
      </c>
      <c r="F2519" s="406">
        <f>Master!F2585</f>
        <v>0</v>
      </c>
      <c r="G2519" s="88" t="str">
        <f>Master!G2585</f>
        <v/>
      </c>
      <c r="H2519" s="88" t="str">
        <f>Master!H2585</f>
        <v/>
      </c>
      <c r="I2519" s="88" t="str">
        <f>Master!I2585</f>
        <v/>
      </c>
      <c r="J2519" s="88" t="str">
        <f>Master!J2585</f>
        <v>A'CROSS DANCE PTE LTD</v>
      </c>
      <c r="K2519" s="88" t="str">
        <f>Master!K2585</f>
        <v/>
      </c>
      <c r="L2519" s="88" t="str">
        <f>Master!L2585</f>
        <v/>
      </c>
      <c r="M2519" s="88" t="str">
        <f>Master!M2585</f>
        <v/>
      </c>
      <c r="N2519" s="88" t="str">
        <f>Master!N2585</f>
        <v/>
      </c>
      <c r="O2519" s="88" t="str">
        <f>Master!O2585</f>
        <v/>
      </c>
      <c r="P2519" s="88" t="str">
        <f>Master!P2585</f>
        <v/>
      </c>
      <c r="Q2519" s="88" t="str">
        <f>Master!Q2585</f>
        <v/>
      </c>
      <c r="R2519" s="406" t="str">
        <f>Master!R2585</f>
        <v/>
      </c>
      <c r="S2519" s="406">
        <f>Master!S2585</f>
        <v>0</v>
      </c>
      <c r="T2519" s="406" t="str">
        <f>Master!T2585</f>
        <v/>
      </c>
      <c r="U2519" s="406" t="str">
        <f>Master!U2585</f>
        <v/>
      </c>
      <c r="V2519" s="406" t="str">
        <f>Master!V2585</f>
        <v/>
      </c>
      <c r="W2519" s="406" t="str">
        <f>Master!W2585</f>
        <v/>
      </c>
      <c r="X2519" s="406" t="str">
        <f>Master!X2585</f>
        <v/>
      </c>
      <c r="Y2519" s="406" t="str">
        <f>Master!Y2585</f>
        <v/>
      </c>
      <c r="Z2519" s="406" t="str">
        <f>Master!Z2585</f>
        <v/>
      </c>
      <c r="AA2519" s="406" t="str">
        <f>Master!AA2585</f>
        <v/>
      </c>
      <c r="AB2519" s="406" t="str">
        <f>Master!AB2585</f>
        <v/>
      </c>
      <c r="AC2519" s="406" t="str">
        <f>Master!AC2585</f>
        <v/>
      </c>
      <c r="AD2519" s="406" t="str">
        <f>Master!AD2585</f>
        <v/>
      </c>
      <c r="AE2519" s="406" t="str">
        <f>Master!AE2585</f>
        <v/>
      </c>
      <c r="AF2519" s="406" t="str">
        <f>Master!AF2585</f>
        <v/>
      </c>
      <c r="AG2519" s="406" t="str">
        <f>Master!AG2585</f>
        <v/>
      </c>
      <c r="AH2519" s="88" t="str">
        <f>Master!AH2585</f>
        <v/>
      </c>
      <c r="AI2519" s="414" t="str">
        <f>Master!AI2585</f>
        <v/>
      </c>
      <c r="AJ2519" s="406" t="str">
        <f>Master!AJ2585</f>
        <v/>
      </c>
      <c r="AK2519" s="406">
        <f>Master!AK2585</f>
        <v>0</v>
      </c>
      <c r="AL2519" s="88" t="str">
        <f>Master!AL2585</f>
        <v/>
      </c>
      <c r="AM2519" s="416"/>
      <c r="AN2519" s="416"/>
      <c r="AO2519" s="416"/>
      <c r="AP2519" s="416"/>
      <c r="AQ2519" s="416"/>
      <c r="AR2519" s="416">
        <f t="shared" si="22"/>
        <v>0</v>
      </c>
      <c r="AS2519" s="417" t="str">
        <f t="shared" si="23"/>
        <v>#DIV/0!</v>
      </c>
      <c r="AT2519" s="416">
        <f t="shared" si="24"/>
        <v>0</v>
      </c>
      <c r="AU2519" s="417"/>
    </row>
    <row r="2520" hidden="1">
      <c r="A2520" s="88" t="str">
        <f>Master!A2586</f>
        <v>ADA18073</v>
      </c>
      <c r="B2520" s="414" t="str">
        <f>Master!B2586</f>
        <v/>
      </c>
      <c r="C2520" s="414" t="str">
        <f>Master!C2586</f>
        <v/>
      </c>
      <c r="D2520" s="88" t="str">
        <f>Master!D2586</f>
        <v/>
      </c>
      <c r="E2520" s="406" t="str">
        <f>Master!E2586</f>
        <v/>
      </c>
      <c r="F2520" s="406">
        <f>Master!F2586</f>
        <v>0</v>
      </c>
      <c r="G2520" s="88" t="str">
        <f>Master!G2586</f>
        <v/>
      </c>
      <c r="H2520" s="88" t="str">
        <f>Master!H2586</f>
        <v/>
      </c>
      <c r="I2520" s="88" t="str">
        <f>Master!I2586</f>
        <v/>
      </c>
      <c r="J2520" s="88" t="str">
        <f>Master!J2586</f>
        <v>A'CROSS DANCE PTE LTD</v>
      </c>
      <c r="K2520" s="88" t="str">
        <f>Master!K2586</f>
        <v/>
      </c>
      <c r="L2520" s="88" t="str">
        <f>Master!L2586</f>
        <v/>
      </c>
      <c r="M2520" s="88" t="str">
        <f>Master!M2586</f>
        <v/>
      </c>
      <c r="N2520" s="88" t="str">
        <f>Master!N2586</f>
        <v/>
      </c>
      <c r="O2520" s="88" t="str">
        <f>Master!O2586</f>
        <v/>
      </c>
      <c r="P2520" s="88" t="str">
        <f>Master!P2586</f>
        <v/>
      </c>
      <c r="Q2520" s="88" t="str">
        <f>Master!Q2586</f>
        <v/>
      </c>
      <c r="R2520" s="406" t="str">
        <f>Master!R2586</f>
        <v/>
      </c>
      <c r="S2520" s="406">
        <f>Master!S2586</f>
        <v>0</v>
      </c>
      <c r="T2520" s="406" t="str">
        <f>Master!T2586</f>
        <v/>
      </c>
      <c r="U2520" s="406" t="str">
        <f>Master!U2586</f>
        <v/>
      </c>
      <c r="V2520" s="406" t="str">
        <f>Master!V2586</f>
        <v/>
      </c>
      <c r="W2520" s="406" t="str">
        <f>Master!W2586</f>
        <v/>
      </c>
      <c r="X2520" s="406" t="str">
        <f>Master!X2586</f>
        <v/>
      </c>
      <c r="Y2520" s="406" t="str">
        <f>Master!Y2586</f>
        <v/>
      </c>
      <c r="Z2520" s="406" t="str">
        <f>Master!Z2586</f>
        <v/>
      </c>
      <c r="AA2520" s="406" t="str">
        <f>Master!AA2586</f>
        <v/>
      </c>
      <c r="AB2520" s="406" t="str">
        <f>Master!AB2586</f>
        <v/>
      </c>
      <c r="AC2520" s="406" t="str">
        <f>Master!AC2586</f>
        <v/>
      </c>
      <c r="AD2520" s="406" t="str">
        <f>Master!AD2586</f>
        <v/>
      </c>
      <c r="AE2520" s="406" t="str">
        <f>Master!AE2586</f>
        <v/>
      </c>
      <c r="AF2520" s="406" t="str">
        <f>Master!AF2586</f>
        <v/>
      </c>
      <c r="AG2520" s="406" t="str">
        <f>Master!AG2586</f>
        <v/>
      </c>
      <c r="AH2520" s="88" t="str">
        <f>Master!AH2586</f>
        <v/>
      </c>
      <c r="AI2520" s="414" t="str">
        <f>Master!AI2586</f>
        <v/>
      </c>
      <c r="AJ2520" s="406" t="str">
        <f>Master!AJ2586</f>
        <v/>
      </c>
      <c r="AK2520" s="406">
        <f>Master!AK2586</f>
        <v>0</v>
      </c>
      <c r="AL2520" s="88" t="str">
        <f>Master!AL2586</f>
        <v/>
      </c>
      <c r="AM2520" s="416"/>
      <c r="AN2520" s="416"/>
      <c r="AO2520" s="416"/>
      <c r="AP2520" s="416"/>
      <c r="AQ2520" s="416"/>
      <c r="AR2520" s="416">
        <f t="shared" si="22"/>
        <v>0</v>
      </c>
      <c r="AS2520" s="417" t="str">
        <f t="shared" si="23"/>
        <v>#DIV/0!</v>
      </c>
      <c r="AT2520" s="416">
        <f t="shared" si="24"/>
        <v>0</v>
      </c>
      <c r="AU2520" s="417"/>
    </row>
    <row r="2521" hidden="1">
      <c r="A2521" s="88" t="str">
        <f>Master!A2587</f>
        <v>ADA18074</v>
      </c>
      <c r="B2521" s="414" t="str">
        <f>Master!B2587</f>
        <v/>
      </c>
      <c r="C2521" s="414" t="str">
        <f>Master!C2587</f>
        <v/>
      </c>
      <c r="D2521" s="88" t="str">
        <f>Master!D2587</f>
        <v/>
      </c>
      <c r="E2521" s="406" t="str">
        <f>Master!E2587</f>
        <v/>
      </c>
      <c r="F2521" s="406">
        <f>Master!F2587</f>
        <v>0</v>
      </c>
      <c r="G2521" s="88" t="str">
        <f>Master!G2587</f>
        <v/>
      </c>
      <c r="H2521" s="88" t="str">
        <f>Master!H2587</f>
        <v/>
      </c>
      <c r="I2521" s="88" t="str">
        <f>Master!I2587</f>
        <v/>
      </c>
      <c r="J2521" s="88" t="str">
        <f>Master!J2587</f>
        <v>A'CROSS DANCE PTE LTD</v>
      </c>
      <c r="K2521" s="88" t="str">
        <f>Master!K2587</f>
        <v/>
      </c>
      <c r="L2521" s="88" t="str">
        <f>Master!L2587</f>
        <v/>
      </c>
      <c r="M2521" s="88" t="str">
        <f>Master!M2587</f>
        <v/>
      </c>
      <c r="N2521" s="88" t="str">
        <f>Master!N2587</f>
        <v/>
      </c>
      <c r="O2521" s="88" t="str">
        <f>Master!O2587</f>
        <v/>
      </c>
      <c r="P2521" s="88" t="str">
        <f>Master!P2587</f>
        <v/>
      </c>
      <c r="Q2521" s="88" t="str">
        <f>Master!Q2587</f>
        <v/>
      </c>
      <c r="R2521" s="406" t="str">
        <f>Master!R2587</f>
        <v/>
      </c>
      <c r="S2521" s="406">
        <f>Master!S2587</f>
        <v>0</v>
      </c>
      <c r="T2521" s="406" t="str">
        <f>Master!T2587</f>
        <v/>
      </c>
      <c r="U2521" s="406" t="str">
        <f>Master!U2587</f>
        <v/>
      </c>
      <c r="V2521" s="406" t="str">
        <f>Master!V2587</f>
        <v/>
      </c>
      <c r="W2521" s="406" t="str">
        <f>Master!W2587</f>
        <v/>
      </c>
      <c r="X2521" s="406" t="str">
        <f>Master!X2587</f>
        <v/>
      </c>
      <c r="Y2521" s="406" t="str">
        <f>Master!Y2587</f>
        <v/>
      </c>
      <c r="Z2521" s="406" t="str">
        <f>Master!Z2587</f>
        <v/>
      </c>
      <c r="AA2521" s="406" t="str">
        <f>Master!AA2587</f>
        <v/>
      </c>
      <c r="AB2521" s="406" t="str">
        <f>Master!AB2587</f>
        <v/>
      </c>
      <c r="AC2521" s="406" t="str">
        <f>Master!AC2587</f>
        <v/>
      </c>
      <c r="AD2521" s="406" t="str">
        <f>Master!AD2587</f>
        <v/>
      </c>
      <c r="AE2521" s="406" t="str">
        <f>Master!AE2587</f>
        <v/>
      </c>
      <c r="AF2521" s="406" t="str">
        <f>Master!AF2587</f>
        <v/>
      </c>
      <c r="AG2521" s="406" t="str">
        <f>Master!AG2587</f>
        <v/>
      </c>
      <c r="AH2521" s="88" t="str">
        <f>Master!AH2587</f>
        <v/>
      </c>
      <c r="AI2521" s="414" t="str">
        <f>Master!AI2587</f>
        <v/>
      </c>
      <c r="AJ2521" s="406" t="str">
        <f>Master!AJ2587</f>
        <v/>
      </c>
      <c r="AK2521" s="406">
        <f>Master!AK2587</f>
        <v>0</v>
      </c>
      <c r="AL2521" s="88" t="str">
        <f>Master!AL2587</f>
        <v/>
      </c>
      <c r="AM2521" s="416"/>
      <c r="AN2521" s="416"/>
      <c r="AO2521" s="416"/>
      <c r="AP2521" s="416"/>
      <c r="AQ2521" s="416"/>
      <c r="AR2521" s="416">
        <f t="shared" si="22"/>
        <v>0</v>
      </c>
      <c r="AS2521" s="417" t="str">
        <f t="shared" si="23"/>
        <v>#DIV/0!</v>
      </c>
      <c r="AT2521" s="416">
        <f t="shared" si="24"/>
        <v>0</v>
      </c>
      <c r="AU2521" s="417"/>
    </row>
    <row r="2522" hidden="1">
      <c r="A2522" s="88" t="str">
        <f>Master!A2588</f>
        <v>ADA18075</v>
      </c>
      <c r="B2522" s="414" t="str">
        <f>Master!B2588</f>
        <v/>
      </c>
      <c r="C2522" s="414" t="str">
        <f>Master!C2588</f>
        <v/>
      </c>
      <c r="D2522" s="88" t="str">
        <f>Master!D2588</f>
        <v/>
      </c>
      <c r="E2522" s="406" t="str">
        <f>Master!E2588</f>
        <v/>
      </c>
      <c r="F2522" s="406">
        <f>Master!F2588</f>
        <v>0</v>
      </c>
      <c r="G2522" s="88" t="str">
        <f>Master!G2588</f>
        <v/>
      </c>
      <c r="H2522" s="88" t="str">
        <f>Master!H2588</f>
        <v/>
      </c>
      <c r="I2522" s="88" t="str">
        <f>Master!I2588</f>
        <v/>
      </c>
      <c r="J2522" s="88" t="str">
        <f>Master!J2588</f>
        <v>A'CROSS DANCE PTE LTD</v>
      </c>
      <c r="K2522" s="88" t="str">
        <f>Master!K2588</f>
        <v/>
      </c>
      <c r="L2522" s="88" t="str">
        <f>Master!L2588</f>
        <v/>
      </c>
      <c r="M2522" s="88" t="str">
        <f>Master!M2588</f>
        <v/>
      </c>
      <c r="N2522" s="88" t="str">
        <f>Master!N2588</f>
        <v/>
      </c>
      <c r="O2522" s="88" t="str">
        <f>Master!O2588</f>
        <v/>
      </c>
      <c r="P2522" s="88" t="str">
        <f>Master!P2588</f>
        <v/>
      </c>
      <c r="Q2522" s="88" t="str">
        <f>Master!Q2588</f>
        <v/>
      </c>
      <c r="R2522" s="406" t="str">
        <f>Master!R2588</f>
        <v/>
      </c>
      <c r="S2522" s="406">
        <f>Master!S2588</f>
        <v>0</v>
      </c>
      <c r="T2522" s="406" t="str">
        <f>Master!T2588</f>
        <v/>
      </c>
      <c r="U2522" s="406" t="str">
        <f>Master!U2588</f>
        <v/>
      </c>
      <c r="V2522" s="406" t="str">
        <f>Master!V2588</f>
        <v/>
      </c>
      <c r="W2522" s="406" t="str">
        <f>Master!W2588</f>
        <v/>
      </c>
      <c r="X2522" s="406" t="str">
        <f>Master!X2588</f>
        <v/>
      </c>
      <c r="Y2522" s="406" t="str">
        <f>Master!Y2588</f>
        <v/>
      </c>
      <c r="Z2522" s="406" t="str">
        <f>Master!Z2588</f>
        <v/>
      </c>
      <c r="AA2522" s="406" t="str">
        <f>Master!AA2588</f>
        <v/>
      </c>
      <c r="AB2522" s="406" t="str">
        <f>Master!AB2588</f>
        <v/>
      </c>
      <c r="AC2522" s="406" t="str">
        <f>Master!AC2588</f>
        <v/>
      </c>
      <c r="AD2522" s="406" t="str">
        <f>Master!AD2588</f>
        <v/>
      </c>
      <c r="AE2522" s="406" t="str">
        <f>Master!AE2588</f>
        <v/>
      </c>
      <c r="AF2522" s="406" t="str">
        <f>Master!AF2588</f>
        <v/>
      </c>
      <c r="AG2522" s="406" t="str">
        <f>Master!AG2588</f>
        <v/>
      </c>
      <c r="AH2522" s="88" t="str">
        <f>Master!AH2588</f>
        <v/>
      </c>
      <c r="AI2522" s="414" t="str">
        <f>Master!AI2588</f>
        <v/>
      </c>
      <c r="AJ2522" s="406" t="str">
        <f>Master!AJ2588</f>
        <v/>
      </c>
      <c r="AK2522" s="406">
        <f>Master!AK2588</f>
        <v>0</v>
      </c>
      <c r="AL2522" s="88" t="str">
        <f>Master!AL2588</f>
        <v/>
      </c>
      <c r="AM2522" s="416"/>
      <c r="AN2522" s="416"/>
      <c r="AO2522" s="416"/>
      <c r="AP2522" s="416"/>
      <c r="AQ2522" s="416"/>
      <c r="AR2522" s="416">
        <f t="shared" si="22"/>
        <v>0</v>
      </c>
      <c r="AS2522" s="417" t="str">
        <f t="shared" si="23"/>
        <v>#DIV/0!</v>
      </c>
      <c r="AT2522" s="416">
        <f t="shared" si="24"/>
        <v>0</v>
      </c>
      <c r="AU2522" s="417"/>
    </row>
    <row r="2523" hidden="1">
      <c r="A2523" s="88" t="str">
        <f>Master!A2589</f>
        <v>ADA18076</v>
      </c>
      <c r="B2523" s="414" t="str">
        <f>Master!B2589</f>
        <v/>
      </c>
      <c r="C2523" s="414" t="str">
        <f>Master!C2589</f>
        <v/>
      </c>
      <c r="D2523" s="88" t="str">
        <f>Master!D2589</f>
        <v/>
      </c>
      <c r="E2523" s="406" t="str">
        <f>Master!E2589</f>
        <v/>
      </c>
      <c r="F2523" s="406">
        <f>Master!F2589</f>
        <v>0</v>
      </c>
      <c r="G2523" s="88" t="str">
        <f>Master!G2589</f>
        <v/>
      </c>
      <c r="H2523" s="88" t="str">
        <f>Master!H2589</f>
        <v/>
      </c>
      <c r="I2523" s="88" t="str">
        <f>Master!I2589</f>
        <v/>
      </c>
      <c r="J2523" s="88" t="str">
        <f>Master!J2589</f>
        <v>A'CROSS DANCE PTE LTD</v>
      </c>
      <c r="K2523" s="88" t="str">
        <f>Master!K2589</f>
        <v/>
      </c>
      <c r="L2523" s="88" t="str">
        <f>Master!L2589</f>
        <v/>
      </c>
      <c r="M2523" s="88" t="str">
        <f>Master!M2589</f>
        <v/>
      </c>
      <c r="N2523" s="88" t="str">
        <f>Master!N2589</f>
        <v/>
      </c>
      <c r="O2523" s="88" t="str">
        <f>Master!O2589</f>
        <v/>
      </c>
      <c r="P2523" s="88" t="str">
        <f>Master!P2589</f>
        <v/>
      </c>
      <c r="Q2523" s="88" t="str">
        <f>Master!Q2589</f>
        <v/>
      </c>
      <c r="R2523" s="406" t="str">
        <f>Master!R2589</f>
        <v/>
      </c>
      <c r="S2523" s="406">
        <f>Master!S2589</f>
        <v>0</v>
      </c>
      <c r="T2523" s="406" t="str">
        <f>Master!T2589</f>
        <v/>
      </c>
      <c r="U2523" s="406" t="str">
        <f>Master!U2589</f>
        <v/>
      </c>
      <c r="V2523" s="406" t="str">
        <f>Master!V2589</f>
        <v/>
      </c>
      <c r="W2523" s="406" t="str">
        <f>Master!W2589</f>
        <v/>
      </c>
      <c r="X2523" s="406" t="str">
        <f>Master!X2589</f>
        <v/>
      </c>
      <c r="Y2523" s="406" t="str">
        <f>Master!Y2589</f>
        <v/>
      </c>
      <c r="Z2523" s="406" t="str">
        <f>Master!Z2589</f>
        <v/>
      </c>
      <c r="AA2523" s="406" t="str">
        <f>Master!AA2589</f>
        <v/>
      </c>
      <c r="AB2523" s="406" t="str">
        <f>Master!AB2589</f>
        <v/>
      </c>
      <c r="AC2523" s="406" t="str">
        <f>Master!AC2589</f>
        <v/>
      </c>
      <c r="AD2523" s="406" t="str">
        <f>Master!AD2589</f>
        <v/>
      </c>
      <c r="AE2523" s="406" t="str">
        <f>Master!AE2589</f>
        <v/>
      </c>
      <c r="AF2523" s="406" t="str">
        <f>Master!AF2589</f>
        <v/>
      </c>
      <c r="AG2523" s="406" t="str">
        <f>Master!AG2589</f>
        <v/>
      </c>
      <c r="AH2523" s="88" t="str">
        <f>Master!AH2589</f>
        <v/>
      </c>
      <c r="AI2523" s="414" t="str">
        <f>Master!AI2589</f>
        <v/>
      </c>
      <c r="AJ2523" s="406" t="str">
        <f>Master!AJ2589</f>
        <v/>
      </c>
      <c r="AK2523" s="406">
        <f>Master!AK2589</f>
        <v>0</v>
      </c>
      <c r="AL2523" s="88" t="str">
        <f>Master!AL2589</f>
        <v/>
      </c>
      <c r="AM2523" s="416"/>
      <c r="AN2523" s="416"/>
      <c r="AO2523" s="416"/>
      <c r="AP2523" s="416"/>
      <c r="AQ2523" s="416"/>
      <c r="AR2523" s="416">
        <f t="shared" si="22"/>
        <v>0</v>
      </c>
      <c r="AS2523" s="417" t="str">
        <f t="shared" si="23"/>
        <v>#DIV/0!</v>
      </c>
      <c r="AT2523" s="416">
        <f t="shared" si="24"/>
        <v>0</v>
      </c>
      <c r="AU2523" s="417"/>
    </row>
    <row r="2524" hidden="1">
      <c r="A2524" s="88" t="str">
        <f>Master!A2590</f>
        <v>ADA18077</v>
      </c>
      <c r="B2524" s="414" t="str">
        <f>Master!B2590</f>
        <v/>
      </c>
      <c r="C2524" s="414" t="str">
        <f>Master!C2590</f>
        <v/>
      </c>
      <c r="D2524" s="88" t="str">
        <f>Master!D2590</f>
        <v/>
      </c>
      <c r="E2524" s="406" t="str">
        <f>Master!E2590</f>
        <v/>
      </c>
      <c r="F2524" s="406">
        <f>Master!F2590</f>
        <v>0</v>
      </c>
      <c r="G2524" s="88" t="str">
        <f>Master!G2590</f>
        <v/>
      </c>
      <c r="H2524" s="88" t="str">
        <f>Master!H2590</f>
        <v/>
      </c>
      <c r="I2524" s="88" t="str">
        <f>Master!I2590</f>
        <v/>
      </c>
      <c r="J2524" s="88" t="str">
        <f>Master!J2590</f>
        <v>A'CROSS DANCE PTE LTD</v>
      </c>
      <c r="K2524" s="88" t="str">
        <f>Master!K2590</f>
        <v/>
      </c>
      <c r="L2524" s="88" t="str">
        <f>Master!L2590</f>
        <v/>
      </c>
      <c r="M2524" s="88" t="str">
        <f>Master!M2590</f>
        <v/>
      </c>
      <c r="N2524" s="88" t="str">
        <f>Master!N2590</f>
        <v/>
      </c>
      <c r="O2524" s="88" t="str">
        <f>Master!O2590</f>
        <v/>
      </c>
      <c r="P2524" s="88" t="str">
        <f>Master!P2590</f>
        <v/>
      </c>
      <c r="Q2524" s="88" t="str">
        <f>Master!Q2590</f>
        <v/>
      </c>
      <c r="R2524" s="406" t="str">
        <f>Master!R2590</f>
        <v/>
      </c>
      <c r="S2524" s="406">
        <f>Master!S2590</f>
        <v>0</v>
      </c>
      <c r="T2524" s="406" t="str">
        <f>Master!T2590</f>
        <v/>
      </c>
      <c r="U2524" s="406" t="str">
        <f>Master!U2590</f>
        <v/>
      </c>
      <c r="V2524" s="406" t="str">
        <f>Master!V2590</f>
        <v/>
      </c>
      <c r="W2524" s="406" t="str">
        <f>Master!W2590</f>
        <v/>
      </c>
      <c r="X2524" s="406" t="str">
        <f>Master!X2590</f>
        <v/>
      </c>
      <c r="Y2524" s="406" t="str">
        <f>Master!Y2590</f>
        <v/>
      </c>
      <c r="Z2524" s="406" t="str">
        <f>Master!Z2590</f>
        <v/>
      </c>
      <c r="AA2524" s="406" t="str">
        <f>Master!AA2590</f>
        <v/>
      </c>
      <c r="AB2524" s="406" t="str">
        <f>Master!AB2590</f>
        <v/>
      </c>
      <c r="AC2524" s="406" t="str">
        <f>Master!AC2590</f>
        <v/>
      </c>
      <c r="AD2524" s="406" t="str">
        <f>Master!AD2590</f>
        <v/>
      </c>
      <c r="AE2524" s="406" t="str">
        <f>Master!AE2590</f>
        <v/>
      </c>
      <c r="AF2524" s="406" t="str">
        <f>Master!AF2590</f>
        <v/>
      </c>
      <c r="AG2524" s="406" t="str">
        <f>Master!AG2590</f>
        <v/>
      </c>
      <c r="AH2524" s="88" t="str">
        <f>Master!AH2590</f>
        <v/>
      </c>
      <c r="AI2524" s="414" t="str">
        <f>Master!AI2590</f>
        <v/>
      </c>
      <c r="AJ2524" s="406" t="str">
        <f>Master!AJ2590</f>
        <v/>
      </c>
      <c r="AK2524" s="406">
        <f>Master!AK2590</f>
        <v>0</v>
      </c>
      <c r="AL2524" s="88" t="str">
        <f>Master!AL2590</f>
        <v/>
      </c>
      <c r="AM2524" s="416"/>
      <c r="AN2524" s="416"/>
      <c r="AO2524" s="416"/>
      <c r="AP2524" s="416"/>
      <c r="AQ2524" s="416"/>
      <c r="AR2524" s="416">
        <f t="shared" si="22"/>
        <v>0</v>
      </c>
      <c r="AS2524" s="417" t="str">
        <f t="shared" si="23"/>
        <v>#DIV/0!</v>
      </c>
      <c r="AT2524" s="416">
        <f t="shared" si="24"/>
        <v>0</v>
      </c>
      <c r="AU2524" s="417"/>
    </row>
    <row r="2525" hidden="1">
      <c r="A2525" s="88" t="str">
        <f>Master!A2591</f>
        <v>ADA18078</v>
      </c>
      <c r="B2525" s="414" t="str">
        <f>Master!B2591</f>
        <v/>
      </c>
      <c r="C2525" s="414" t="str">
        <f>Master!C2591</f>
        <v/>
      </c>
      <c r="D2525" s="88" t="str">
        <f>Master!D2591</f>
        <v/>
      </c>
      <c r="E2525" s="406" t="str">
        <f>Master!E2591</f>
        <v/>
      </c>
      <c r="F2525" s="406">
        <f>Master!F2591</f>
        <v>0</v>
      </c>
      <c r="G2525" s="88" t="str">
        <f>Master!G2591</f>
        <v/>
      </c>
      <c r="H2525" s="88" t="str">
        <f>Master!H2591</f>
        <v/>
      </c>
      <c r="I2525" s="88" t="str">
        <f>Master!I2591</f>
        <v/>
      </c>
      <c r="J2525" s="88" t="str">
        <f>Master!J2591</f>
        <v>A'CROSS DANCE PTE LTD</v>
      </c>
      <c r="K2525" s="88" t="str">
        <f>Master!K2591</f>
        <v/>
      </c>
      <c r="L2525" s="88" t="str">
        <f>Master!L2591</f>
        <v/>
      </c>
      <c r="M2525" s="88" t="str">
        <f>Master!M2591</f>
        <v/>
      </c>
      <c r="N2525" s="88" t="str">
        <f>Master!N2591</f>
        <v/>
      </c>
      <c r="O2525" s="88" t="str">
        <f>Master!O2591</f>
        <v/>
      </c>
      <c r="P2525" s="88" t="str">
        <f>Master!P2591</f>
        <v/>
      </c>
      <c r="Q2525" s="88" t="str">
        <f>Master!Q2591</f>
        <v/>
      </c>
      <c r="R2525" s="406" t="str">
        <f>Master!R2591</f>
        <v/>
      </c>
      <c r="S2525" s="406">
        <f>Master!S2591</f>
        <v>0</v>
      </c>
      <c r="T2525" s="406" t="str">
        <f>Master!T2591</f>
        <v/>
      </c>
      <c r="U2525" s="406" t="str">
        <f>Master!U2591</f>
        <v/>
      </c>
      <c r="V2525" s="406" t="str">
        <f>Master!V2591</f>
        <v/>
      </c>
      <c r="W2525" s="406" t="str">
        <f>Master!W2591</f>
        <v/>
      </c>
      <c r="X2525" s="406" t="str">
        <f>Master!X2591</f>
        <v/>
      </c>
      <c r="Y2525" s="406" t="str">
        <f>Master!Y2591</f>
        <v/>
      </c>
      <c r="Z2525" s="406" t="str">
        <f>Master!Z2591</f>
        <v/>
      </c>
      <c r="AA2525" s="406" t="str">
        <f>Master!AA2591</f>
        <v/>
      </c>
      <c r="AB2525" s="406" t="str">
        <f>Master!AB2591</f>
        <v/>
      </c>
      <c r="AC2525" s="406" t="str">
        <f>Master!AC2591</f>
        <v/>
      </c>
      <c r="AD2525" s="406" t="str">
        <f>Master!AD2591</f>
        <v/>
      </c>
      <c r="AE2525" s="406" t="str">
        <f>Master!AE2591</f>
        <v/>
      </c>
      <c r="AF2525" s="406" t="str">
        <f>Master!AF2591</f>
        <v/>
      </c>
      <c r="AG2525" s="406" t="str">
        <f>Master!AG2591</f>
        <v/>
      </c>
      <c r="AH2525" s="88" t="str">
        <f>Master!AH2591</f>
        <v/>
      </c>
      <c r="AI2525" s="414" t="str">
        <f>Master!AI2591</f>
        <v/>
      </c>
      <c r="AJ2525" s="406" t="str">
        <f>Master!AJ2591</f>
        <v/>
      </c>
      <c r="AK2525" s="406">
        <f>Master!AK2591</f>
        <v>0</v>
      </c>
      <c r="AL2525" s="88" t="str">
        <f>Master!AL2591</f>
        <v/>
      </c>
      <c r="AM2525" s="416"/>
      <c r="AN2525" s="416"/>
      <c r="AO2525" s="416"/>
      <c r="AP2525" s="416"/>
      <c r="AQ2525" s="416"/>
      <c r="AR2525" s="416">
        <f t="shared" si="22"/>
        <v>0</v>
      </c>
      <c r="AS2525" s="417" t="str">
        <f t="shared" si="23"/>
        <v>#DIV/0!</v>
      </c>
      <c r="AT2525" s="416">
        <f t="shared" si="24"/>
        <v>0</v>
      </c>
      <c r="AU2525" s="417"/>
    </row>
    <row r="2526" hidden="1">
      <c r="A2526" s="88" t="str">
        <f>Master!A2592</f>
        <v>ADA18079</v>
      </c>
      <c r="B2526" s="414" t="str">
        <f>Master!B2592</f>
        <v/>
      </c>
      <c r="C2526" s="414" t="str">
        <f>Master!C2592</f>
        <v/>
      </c>
      <c r="D2526" s="88" t="str">
        <f>Master!D2592</f>
        <v/>
      </c>
      <c r="E2526" s="406" t="str">
        <f>Master!E2592</f>
        <v/>
      </c>
      <c r="F2526" s="406">
        <f>Master!F2592</f>
        <v>0</v>
      </c>
      <c r="G2526" s="88" t="str">
        <f>Master!G2592</f>
        <v/>
      </c>
      <c r="H2526" s="88" t="str">
        <f>Master!H2592</f>
        <v/>
      </c>
      <c r="I2526" s="88" t="str">
        <f>Master!I2592</f>
        <v/>
      </c>
      <c r="J2526" s="88" t="str">
        <f>Master!J2592</f>
        <v>A'CROSS DANCE PTE LTD</v>
      </c>
      <c r="K2526" s="88" t="str">
        <f>Master!K2592</f>
        <v/>
      </c>
      <c r="L2526" s="88" t="str">
        <f>Master!L2592</f>
        <v/>
      </c>
      <c r="M2526" s="88" t="str">
        <f>Master!M2592</f>
        <v/>
      </c>
      <c r="N2526" s="88" t="str">
        <f>Master!N2592</f>
        <v/>
      </c>
      <c r="O2526" s="88" t="str">
        <f>Master!O2592</f>
        <v/>
      </c>
      <c r="P2526" s="88" t="str">
        <f>Master!P2592</f>
        <v/>
      </c>
      <c r="Q2526" s="88" t="str">
        <f>Master!Q2592</f>
        <v/>
      </c>
      <c r="R2526" s="406" t="str">
        <f>Master!R2592</f>
        <v/>
      </c>
      <c r="S2526" s="406">
        <f>Master!S2592</f>
        <v>0</v>
      </c>
      <c r="T2526" s="406" t="str">
        <f>Master!T2592</f>
        <v/>
      </c>
      <c r="U2526" s="406" t="str">
        <f>Master!U2592</f>
        <v/>
      </c>
      <c r="V2526" s="406" t="str">
        <f>Master!V2592</f>
        <v/>
      </c>
      <c r="W2526" s="406" t="str">
        <f>Master!W2592</f>
        <v/>
      </c>
      <c r="X2526" s="406" t="str">
        <f>Master!X2592</f>
        <v/>
      </c>
      <c r="Y2526" s="406" t="str">
        <f>Master!Y2592</f>
        <v/>
      </c>
      <c r="Z2526" s="406" t="str">
        <f>Master!Z2592</f>
        <v/>
      </c>
      <c r="AA2526" s="406" t="str">
        <f>Master!AA2592</f>
        <v/>
      </c>
      <c r="AB2526" s="406" t="str">
        <f>Master!AB2592</f>
        <v/>
      </c>
      <c r="AC2526" s="406" t="str">
        <f>Master!AC2592</f>
        <v/>
      </c>
      <c r="AD2526" s="406" t="str">
        <f>Master!AD2592</f>
        <v/>
      </c>
      <c r="AE2526" s="406" t="str">
        <f>Master!AE2592</f>
        <v/>
      </c>
      <c r="AF2526" s="406" t="str">
        <f>Master!AF2592</f>
        <v/>
      </c>
      <c r="AG2526" s="406" t="str">
        <f>Master!AG2592</f>
        <v/>
      </c>
      <c r="AH2526" s="88" t="str">
        <f>Master!AH2592</f>
        <v/>
      </c>
      <c r="AI2526" s="414" t="str">
        <f>Master!AI2592</f>
        <v/>
      </c>
      <c r="AJ2526" s="406" t="str">
        <f>Master!AJ2592</f>
        <v/>
      </c>
      <c r="AK2526" s="406">
        <f>Master!AK2592</f>
        <v>0</v>
      </c>
      <c r="AL2526" s="88" t="str">
        <f>Master!AL2592</f>
        <v/>
      </c>
      <c r="AM2526" s="416"/>
      <c r="AN2526" s="416"/>
      <c r="AO2526" s="416"/>
      <c r="AP2526" s="416"/>
      <c r="AQ2526" s="416"/>
      <c r="AR2526" s="416">
        <f t="shared" si="22"/>
        <v>0</v>
      </c>
      <c r="AS2526" s="417" t="str">
        <f t="shared" si="23"/>
        <v>#DIV/0!</v>
      </c>
      <c r="AT2526" s="416">
        <f t="shared" si="24"/>
        <v>0</v>
      </c>
      <c r="AU2526" s="417"/>
    </row>
    <row r="2527" hidden="1">
      <c r="A2527" s="88" t="str">
        <f>Master!A2593</f>
        <v>ADA18080</v>
      </c>
      <c r="B2527" s="414" t="str">
        <f>Master!B2593</f>
        <v/>
      </c>
      <c r="C2527" s="414" t="str">
        <f>Master!C2593</f>
        <v/>
      </c>
      <c r="D2527" s="88" t="str">
        <f>Master!D2593</f>
        <v/>
      </c>
      <c r="E2527" s="406" t="str">
        <f>Master!E2593</f>
        <v/>
      </c>
      <c r="F2527" s="406">
        <f>Master!F2593</f>
        <v>0</v>
      </c>
      <c r="G2527" s="88" t="str">
        <f>Master!G2593</f>
        <v/>
      </c>
      <c r="H2527" s="88" t="str">
        <f>Master!H2593</f>
        <v/>
      </c>
      <c r="I2527" s="88" t="str">
        <f>Master!I2593</f>
        <v/>
      </c>
      <c r="J2527" s="88" t="str">
        <f>Master!J2593</f>
        <v>A'CROSS DANCE PTE LTD</v>
      </c>
      <c r="K2527" s="88" t="str">
        <f>Master!K2593</f>
        <v/>
      </c>
      <c r="L2527" s="88" t="str">
        <f>Master!L2593</f>
        <v/>
      </c>
      <c r="M2527" s="88" t="str">
        <f>Master!M2593</f>
        <v/>
      </c>
      <c r="N2527" s="88" t="str">
        <f>Master!N2593</f>
        <v/>
      </c>
      <c r="O2527" s="88" t="str">
        <f>Master!O2593</f>
        <v/>
      </c>
      <c r="P2527" s="88" t="str">
        <f>Master!P2593</f>
        <v/>
      </c>
      <c r="Q2527" s="88" t="str">
        <f>Master!Q2593</f>
        <v/>
      </c>
      <c r="R2527" s="406" t="str">
        <f>Master!R2593</f>
        <v/>
      </c>
      <c r="S2527" s="406">
        <f>Master!S2593</f>
        <v>0</v>
      </c>
      <c r="T2527" s="406" t="str">
        <f>Master!T2593</f>
        <v/>
      </c>
      <c r="U2527" s="406" t="str">
        <f>Master!U2593</f>
        <v/>
      </c>
      <c r="V2527" s="406" t="str">
        <f>Master!V2593</f>
        <v/>
      </c>
      <c r="W2527" s="406" t="str">
        <f>Master!W2593</f>
        <v/>
      </c>
      <c r="X2527" s="406" t="str">
        <f>Master!X2593</f>
        <v/>
      </c>
      <c r="Y2527" s="406" t="str">
        <f>Master!Y2593</f>
        <v/>
      </c>
      <c r="Z2527" s="406" t="str">
        <f>Master!Z2593</f>
        <v/>
      </c>
      <c r="AA2527" s="406" t="str">
        <f>Master!AA2593</f>
        <v/>
      </c>
      <c r="AB2527" s="406" t="str">
        <f>Master!AB2593</f>
        <v/>
      </c>
      <c r="AC2527" s="406" t="str">
        <f>Master!AC2593</f>
        <v/>
      </c>
      <c r="AD2527" s="406" t="str">
        <f>Master!AD2593</f>
        <v/>
      </c>
      <c r="AE2527" s="406" t="str">
        <f>Master!AE2593</f>
        <v/>
      </c>
      <c r="AF2527" s="406" t="str">
        <f>Master!AF2593</f>
        <v/>
      </c>
      <c r="AG2527" s="406" t="str">
        <f>Master!AG2593</f>
        <v/>
      </c>
      <c r="AH2527" s="88" t="str">
        <f>Master!AH2593</f>
        <v/>
      </c>
      <c r="AI2527" s="414" t="str">
        <f>Master!AI2593</f>
        <v/>
      </c>
      <c r="AJ2527" s="406" t="str">
        <f>Master!AJ2593</f>
        <v/>
      </c>
      <c r="AK2527" s="406">
        <f>Master!AK2593</f>
        <v>0</v>
      </c>
      <c r="AL2527" s="88" t="str">
        <f>Master!AL2593</f>
        <v/>
      </c>
      <c r="AM2527" s="416"/>
      <c r="AN2527" s="416"/>
      <c r="AO2527" s="416"/>
      <c r="AP2527" s="416"/>
      <c r="AQ2527" s="416"/>
      <c r="AR2527" s="416">
        <f t="shared" si="22"/>
        <v>0</v>
      </c>
      <c r="AS2527" s="417" t="str">
        <f t="shared" si="23"/>
        <v>#DIV/0!</v>
      </c>
      <c r="AT2527" s="416">
        <f t="shared" si="24"/>
        <v>0</v>
      </c>
      <c r="AU2527" s="417"/>
    </row>
    <row r="2528" hidden="1">
      <c r="A2528" s="88" t="str">
        <f>Master!A2594</f>
        <v>ADA18081</v>
      </c>
      <c r="B2528" s="414" t="str">
        <f>Master!B2594</f>
        <v/>
      </c>
      <c r="C2528" s="414" t="str">
        <f>Master!C2594</f>
        <v/>
      </c>
      <c r="D2528" s="88" t="str">
        <f>Master!D2594</f>
        <v/>
      </c>
      <c r="E2528" s="406" t="str">
        <f>Master!E2594</f>
        <v/>
      </c>
      <c r="F2528" s="406">
        <f>Master!F2594</f>
        <v>0</v>
      </c>
      <c r="G2528" s="88" t="str">
        <f>Master!G2594</f>
        <v/>
      </c>
      <c r="H2528" s="88" t="str">
        <f>Master!H2594</f>
        <v/>
      </c>
      <c r="I2528" s="88" t="str">
        <f>Master!I2594</f>
        <v/>
      </c>
      <c r="J2528" s="88" t="str">
        <f>Master!J2594</f>
        <v>A'CROSS DANCE PTE LTD</v>
      </c>
      <c r="K2528" s="88" t="str">
        <f>Master!K2594</f>
        <v/>
      </c>
      <c r="L2528" s="88" t="str">
        <f>Master!L2594</f>
        <v/>
      </c>
      <c r="M2528" s="88" t="str">
        <f>Master!M2594</f>
        <v/>
      </c>
      <c r="N2528" s="88" t="str">
        <f>Master!N2594</f>
        <v/>
      </c>
      <c r="O2528" s="88" t="str">
        <f>Master!O2594</f>
        <v/>
      </c>
      <c r="P2528" s="88" t="str">
        <f>Master!P2594</f>
        <v/>
      </c>
      <c r="Q2528" s="88" t="str">
        <f>Master!Q2594</f>
        <v/>
      </c>
      <c r="R2528" s="406" t="str">
        <f>Master!R2594</f>
        <v/>
      </c>
      <c r="S2528" s="406">
        <f>Master!S2594</f>
        <v>0</v>
      </c>
      <c r="T2528" s="406" t="str">
        <f>Master!T2594</f>
        <v/>
      </c>
      <c r="U2528" s="406" t="str">
        <f>Master!U2594</f>
        <v/>
      </c>
      <c r="V2528" s="406" t="str">
        <f>Master!V2594</f>
        <v/>
      </c>
      <c r="W2528" s="406" t="str">
        <f>Master!W2594</f>
        <v/>
      </c>
      <c r="X2528" s="406" t="str">
        <f>Master!X2594</f>
        <v/>
      </c>
      <c r="Y2528" s="406" t="str">
        <f>Master!Y2594</f>
        <v/>
      </c>
      <c r="Z2528" s="406" t="str">
        <f>Master!Z2594</f>
        <v/>
      </c>
      <c r="AA2528" s="406" t="str">
        <f>Master!AA2594</f>
        <v/>
      </c>
      <c r="AB2528" s="406" t="str">
        <f>Master!AB2594</f>
        <v/>
      </c>
      <c r="AC2528" s="406" t="str">
        <f>Master!AC2594</f>
        <v/>
      </c>
      <c r="AD2528" s="406" t="str">
        <f>Master!AD2594</f>
        <v/>
      </c>
      <c r="AE2528" s="406" t="str">
        <f>Master!AE2594</f>
        <v/>
      </c>
      <c r="AF2528" s="406" t="str">
        <f>Master!AF2594</f>
        <v/>
      </c>
      <c r="AG2528" s="406" t="str">
        <f>Master!AG2594</f>
        <v/>
      </c>
      <c r="AH2528" s="88" t="str">
        <f>Master!AH2594</f>
        <v/>
      </c>
      <c r="AI2528" s="414" t="str">
        <f>Master!AI2594</f>
        <v/>
      </c>
      <c r="AJ2528" s="406" t="str">
        <f>Master!AJ2594</f>
        <v/>
      </c>
      <c r="AK2528" s="406">
        <f>Master!AK2594</f>
        <v>0</v>
      </c>
      <c r="AL2528" s="88" t="str">
        <f>Master!AL2594</f>
        <v/>
      </c>
      <c r="AM2528" s="416"/>
      <c r="AN2528" s="416"/>
      <c r="AO2528" s="416"/>
      <c r="AP2528" s="416"/>
      <c r="AQ2528" s="416"/>
      <c r="AR2528" s="416">
        <f t="shared" si="22"/>
        <v>0</v>
      </c>
      <c r="AS2528" s="417" t="str">
        <f t="shared" si="23"/>
        <v>#DIV/0!</v>
      </c>
      <c r="AT2528" s="416">
        <f t="shared" si="24"/>
        <v>0</v>
      </c>
      <c r="AU2528" s="417"/>
    </row>
    <row r="2529" hidden="1">
      <c r="A2529" s="88" t="str">
        <f>Master!A2595</f>
        <v>ADA18082</v>
      </c>
      <c r="B2529" s="414" t="str">
        <f>Master!B2595</f>
        <v/>
      </c>
      <c r="C2529" s="414" t="str">
        <f>Master!C2595</f>
        <v/>
      </c>
      <c r="D2529" s="88" t="str">
        <f>Master!D2595</f>
        <v/>
      </c>
      <c r="E2529" s="406" t="str">
        <f>Master!E2595</f>
        <v/>
      </c>
      <c r="F2529" s="406">
        <f>Master!F2595</f>
        <v>0</v>
      </c>
      <c r="G2529" s="88" t="str">
        <f>Master!G2595</f>
        <v/>
      </c>
      <c r="H2529" s="88" t="str">
        <f>Master!H2595</f>
        <v/>
      </c>
      <c r="I2529" s="88" t="str">
        <f>Master!I2595</f>
        <v/>
      </c>
      <c r="J2529" s="88" t="str">
        <f>Master!J2595</f>
        <v>A'CROSS DANCE PTE LTD</v>
      </c>
      <c r="K2529" s="88" t="str">
        <f>Master!K2595</f>
        <v/>
      </c>
      <c r="L2529" s="88" t="str">
        <f>Master!L2595</f>
        <v/>
      </c>
      <c r="M2529" s="88" t="str">
        <f>Master!M2595</f>
        <v/>
      </c>
      <c r="N2529" s="88" t="str">
        <f>Master!N2595</f>
        <v/>
      </c>
      <c r="O2529" s="88" t="str">
        <f>Master!O2595</f>
        <v/>
      </c>
      <c r="P2529" s="88" t="str">
        <f>Master!P2595</f>
        <v/>
      </c>
      <c r="Q2529" s="88" t="str">
        <f>Master!Q2595</f>
        <v/>
      </c>
      <c r="R2529" s="406" t="str">
        <f>Master!R2595</f>
        <v/>
      </c>
      <c r="S2529" s="406">
        <f>Master!S2595</f>
        <v>0</v>
      </c>
      <c r="T2529" s="406" t="str">
        <f>Master!T2595</f>
        <v/>
      </c>
      <c r="U2529" s="406" t="str">
        <f>Master!U2595</f>
        <v/>
      </c>
      <c r="V2529" s="406" t="str">
        <f>Master!V2595</f>
        <v/>
      </c>
      <c r="W2529" s="406" t="str">
        <f>Master!W2595</f>
        <v/>
      </c>
      <c r="X2529" s="406" t="str">
        <f>Master!X2595</f>
        <v/>
      </c>
      <c r="Y2529" s="406" t="str">
        <f>Master!Y2595</f>
        <v/>
      </c>
      <c r="Z2529" s="406" t="str">
        <f>Master!Z2595</f>
        <v/>
      </c>
      <c r="AA2529" s="406" t="str">
        <f>Master!AA2595</f>
        <v/>
      </c>
      <c r="AB2529" s="406" t="str">
        <f>Master!AB2595</f>
        <v/>
      </c>
      <c r="AC2529" s="406" t="str">
        <f>Master!AC2595</f>
        <v/>
      </c>
      <c r="AD2529" s="406" t="str">
        <f>Master!AD2595</f>
        <v/>
      </c>
      <c r="AE2529" s="406" t="str">
        <f>Master!AE2595</f>
        <v/>
      </c>
      <c r="AF2529" s="406" t="str">
        <f>Master!AF2595</f>
        <v/>
      </c>
      <c r="AG2529" s="406" t="str">
        <f>Master!AG2595</f>
        <v/>
      </c>
      <c r="AH2529" s="88" t="str">
        <f>Master!AH2595</f>
        <v/>
      </c>
      <c r="AI2529" s="414" t="str">
        <f>Master!AI2595</f>
        <v/>
      </c>
      <c r="AJ2529" s="406" t="str">
        <f>Master!AJ2595</f>
        <v/>
      </c>
      <c r="AK2529" s="406">
        <f>Master!AK2595</f>
        <v>0</v>
      </c>
      <c r="AL2529" s="88" t="str">
        <f>Master!AL2595</f>
        <v/>
      </c>
      <c r="AM2529" s="416"/>
      <c r="AN2529" s="416"/>
      <c r="AO2529" s="416"/>
      <c r="AP2529" s="416"/>
      <c r="AQ2529" s="416"/>
      <c r="AR2529" s="416">
        <f t="shared" si="22"/>
        <v>0</v>
      </c>
      <c r="AS2529" s="417" t="str">
        <f t="shared" si="23"/>
        <v>#DIV/0!</v>
      </c>
      <c r="AT2529" s="416">
        <f t="shared" si="24"/>
        <v>0</v>
      </c>
      <c r="AU2529" s="417"/>
    </row>
    <row r="2530" hidden="1">
      <c r="A2530" s="88" t="str">
        <f>Master!A2596</f>
        <v>ADA18083</v>
      </c>
      <c r="B2530" s="414" t="str">
        <f>Master!B2596</f>
        <v/>
      </c>
      <c r="C2530" s="414" t="str">
        <f>Master!C2596</f>
        <v/>
      </c>
      <c r="D2530" s="88" t="str">
        <f>Master!D2596</f>
        <v/>
      </c>
      <c r="E2530" s="406" t="str">
        <f>Master!E2596</f>
        <v/>
      </c>
      <c r="F2530" s="406">
        <f>Master!F2596</f>
        <v>0</v>
      </c>
      <c r="G2530" s="88" t="str">
        <f>Master!G2596</f>
        <v/>
      </c>
      <c r="H2530" s="88" t="str">
        <f>Master!H2596</f>
        <v/>
      </c>
      <c r="I2530" s="88" t="str">
        <f>Master!I2596</f>
        <v/>
      </c>
      <c r="J2530" s="88" t="str">
        <f>Master!J2596</f>
        <v>A'CROSS DANCE PTE LTD</v>
      </c>
      <c r="K2530" s="88" t="str">
        <f>Master!K2596</f>
        <v/>
      </c>
      <c r="L2530" s="88" t="str">
        <f>Master!L2596</f>
        <v/>
      </c>
      <c r="M2530" s="88" t="str">
        <f>Master!M2596</f>
        <v/>
      </c>
      <c r="N2530" s="88" t="str">
        <f>Master!N2596</f>
        <v/>
      </c>
      <c r="O2530" s="88" t="str">
        <f>Master!O2596</f>
        <v/>
      </c>
      <c r="P2530" s="88" t="str">
        <f>Master!P2596</f>
        <v/>
      </c>
      <c r="Q2530" s="88" t="str">
        <f>Master!Q2596</f>
        <v/>
      </c>
      <c r="R2530" s="406" t="str">
        <f>Master!R2596</f>
        <v/>
      </c>
      <c r="S2530" s="406">
        <f>Master!S2596</f>
        <v>0</v>
      </c>
      <c r="T2530" s="406" t="str">
        <f>Master!T2596</f>
        <v/>
      </c>
      <c r="U2530" s="406" t="str">
        <f>Master!U2596</f>
        <v/>
      </c>
      <c r="V2530" s="406" t="str">
        <f>Master!V2596</f>
        <v/>
      </c>
      <c r="W2530" s="406" t="str">
        <f>Master!W2596</f>
        <v/>
      </c>
      <c r="X2530" s="406" t="str">
        <f>Master!X2596</f>
        <v/>
      </c>
      <c r="Y2530" s="406" t="str">
        <f>Master!Y2596</f>
        <v/>
      </c>
      <c r="Z2530" s="406" t="str">
        <f>Master!Z2596</f>
        <v/>
      </c>
      <c r="AA2530" s="406" t="str">
        <f>Master!AA2596</f>
        <v/>
      </c>
      <c r="AB2530" s="406" t="str">
        <f>Master!AB2596</f>
        <v/>
      </c>
      <c r="AC2530" s="406" t="str">
        <f>Master!AC2596</f>
        <v/>
      </c>
      <c r="AD2530" s="406" t="str">
        <f>Master!AD2596</f>
        <v/>
      </c>
      <c r="AE2530" s="406" t="str">
        <f>Master!AE2596</f>
        <v/>
      </c>
      <c r="AF2530" s="406" t="str">
        <f>Master!AF2596</f>
        <v/>
      </c>
      <c r="AG2530" s="406" t="str">
        <f>Master!AG2596</f>
        <v/>
      </c>
      <c r="AH2530" s="88" t="str">
        <f>Master!AH2596</f>
        <v/>
      </c>
      <c r="AI2530" s="414" t="str">
        <f>Master!AI2596</f>
        <v/>
      </c>
      <c r="AJ2530" s="406" t="str">
        <f>Master!AJ2596</f>
        <v/>
      </c>
      <c r="AK2530" s="406">
        <f>Master!AK2596</f>
        <v>0</v>
      </c>
      <c r="AL2530" s="88" t="str">
        <f>Master!AL2596</f>
        <v/>
      </c>
      <c r="AM2530" s="416"/>
      <c r="AN2530" s="416"/>
      <c r="AO2530" s="416"/>
      <c r="AP2530" s="416"/>
      <c r="AQ2530" s="416"/>
      <c r="AR2530" s="416">
        <f t="shared" si="22"/>
        <v>0</v>
      </c>
      <c r="AS2530" s="417" t="str">
        <f t="shared" si="23"/>
        <v>#DIV/0!</v>
      </c>
      <c r="AT2530" s="416">
        <f t="shared" si="24"/>
        <v>0</v>
      </c>
      <c r="AU2530" s="417"/>
    </row>
    <row r="2531" hidden="1">
      <c r="A2531" s="88" t="str">
        <f>Master!A2597</f>
        <v>ADA18084</v>
      </c>
      <c r="B2531" s="414" t="str">
        <f>Master!B2597</f>
        <v/>
      </c>
      <c r="C2531" s="414" t="str">
        <f>Master!C2597</f>
        <v/>
      </c>
      <c r="D2531" s="88" t="str">
        <f>Master!D2597</f>
        <v/>
      </c>
      <c r="E2531" s="406" t="str">
        <f>Master!E2597</f>
        <v/>
      </c>
      <c r="F2531" s="406">
        <f>Master!F2597</f>
        <v>0</v>
      </c>
      <c r="G2531" s="88" t="str">
        <f>Master!G2597</f>
        <v/>
      </c>
      <c r="H2531" s="88" t="str">
        <f>Master!H2597</f>
        <v/>
      </c>
      <c r="I2531" s="88" t="str">
        <f>Master!I2597</f>
        <v/>
      </c>
      <c r="J2531" s="88" t="str">
        <f>Master!J2597</f>
        <v>A'CROSS DANCE PTE LTD</v>
      </c>
      <c r="K2531" s="88" t="str">
        <f>Master!K2597</f>
        <v/>
      </c>
      <c r="L2531" s="88" t="str">
        <f>Master!L2597</f>
        <v/>
      </c>
      <c r="M2531" s="88" t="str">
        <f>Master!M2597</f>
        <v/>
      </c>
      <c r="N2531" s="88" t="str">
        <f>Master!N2597</f>
        <v/>
      </c>
      <c r="O2531" s="88" t="str">
        <f>Master!O2597</f>
        <v/>
      </c>
      <c r="P2531" s="88" t="str">
        <f>Master!P2597</f>
        <v/>
      </c>
      <c r="Q2531" s="88" t="str">
        <f>Master!Q2597</f>
        <v/>
      </c>
      <c r="R2531" s="406" t="str">
        <f>Master!R2597</f>
        <v/>
      </c>
      <c r="S2531" s="406">
        <f>Master!S2597</f>
        <v>0</v>
      </c>
      <c r="T2531" s="406" t="str">
        <f>Master!T2597</f>
        <v/>
      </c>
      <c r="U2531" s="406" t="str">
        <f>Master!U2597</f>
        <v/>
      </c>
      <c r="V2531" s="406" t="str">
        <f>Master!V2597</f>
        <v/>
      </c>
      <c r="W2531" s="406" t="str">
        <f>Master!W2597</f>
        <v/>
      </c>
      <c r="X2531" s="406" t="str">
        <f>Master!X2597</f>
        <v/>
      </c>
      <c r="Y2531" s="406" t="str">
        <f>Master!Y2597</f>
        <v/>
      </c>
      <c r="Z2531" s="406" t="str">
        <f>Master!Z2597</f>
        <v/>
      </c>
      <c r="AA2531" s="406" t="str">
        <f>Master!AA2597</f>
        <v/>
      </c>
      <c r="AB2531" s="406" t="str">
        <f>Master!AB2597</f>
        <v/>
      </c>
      <c r="AC2531" s="406" t="str">
        <f>Master!AC2597</f>
        <v/>
      </c>
      <c r="AD2531" s="406" t="str">
        <f>Master!AD2597</f>
        <v/>
      </c>
      <c r="AE2531" s="406" t="str">
        <f>Master!AE2597</f>
        <v/>
      </c>
      <c r="AF2531" s="406" t="str">
        <f>Master!AF2597</f>
        <v/>
      </c>
      <c r="AG2531" s="406" t="str">
        <f>Master!AG2597</f>
        <v/>
      </c>
      <c r="AH2531" s="88" t="str">
        <f>Master!AH2597</f>
        <v/>
      </c>
      <c r="AI2531" s="414" t="str">
        <f>Master!AI2597</f>
        <v/>
      </c>
      <c r="AJ2531" s="406" t="str">
        <f>Master!AJ2597</f>
        <v/>
      </c>
      <c r="AK2531" s="406">
        <f>Master!AK2597</f>
        <v>0</v>
      </c>
      <c r="AL2531" s="88" t="str">
        <f>Master!AL2597</f>
        <v/>
      </c>
      <c r="AM2531" s="416"/>
      <c r="AN2531" s="416"/>
      <c r="AO2531" s="416"/>
      <c r="AP2531" s="416"/>
      <c r="AQ2531" s="416"/>
      <c r="AR2531" s="416">
        <f t="shared" si="22"/>
        <v>0</v>
      </c>
      <c r="AS2531" s="417" t="str">
        <f t="shared" si="23"/>
        <v>#DIV/0!</v>
      </c>
      <c r="AT2531" s="416">
        <f t="shared" si="24"/>
        <v>0</v>
      </c>
      <c r="AU2531" s="417"/>
    </row>
    <row r="2532" hidden="1">
      <c r="A2532" s="88" t="str">
        <f>Master!A2598</f>
        <v>ADA18085</v>
      </c>
      <c r="B2532" s="414" t="str">
        <f>Master!B2598</f>
        <v/>
      </c>
      <c r="C2532" s="414" t="str">
        <f>Master!C2598</f>
        <v/>
      </c>
      <c r="D2532" s="88" t="str">
        <f>Master!D2598</f>
        <v/>
      </c>
      <c r="E2532" s="406" t="str">
        <f>Master!E2598</f>
        <v/>
      </c>
      <c r="F2532" s="406">
        <f>Master!F2598</f>
        <v>0</v>
      </c>
      <c r="G2532" s="88" t="str">
        <f>Master!G2598</f>
        <v/>
      </c>
      <c r="H2532" s="88" t="str">
        <f>Master!H2598</f>
        <v/>
      </c>
      <c r="I2532" s="88" t="str">
        <f>Master!I2598</f>
        <v/>
      </c>
      <c r="J2532" s="88" t="str">
        <f>Master!J2598</f>
        <v>A'CROSS DANCE PTE LTD</v>
      </c>
      <c r="K2532" s="88" t="str">
        <f>Master!K2598</f>
        <v/>
      </c>
      <c r="L2532" s="88" t="str">
        <f>Master!L2598</f>
        <v/>
      </c>
      <c r="M2532" s="88" t="str">
        <f>Master!M2598</f>
        <v/>
      </c>
      <c r="N2532" s="88" t="str">
        <f>Master!N2598</f>
        <v/>
      </c>
      <c r="O2532" s="88" t="str">
        <f>Master!O2598</f>
        <v/>
      </c>
      <c r="P2532" s="88" t="str">
        <f>Master!P2598</f>
        <v/>
      </c>
      <c r="Q2532" s="88" t="str">
        <f>Master!Q2598</f>
        <v/>
      </c>
      <c r="R2532" s="406" t="str">
        <f>Master!R2598</f>
        <v/>
      </c>
      <c r="S2532" s="406">
        <f>Master!S2598</f>
        <v>0</v>
      </c>
      <c r="T2532" s="406" t="str">
        <f>Master!T2598</f>
        <v/>
      </c>
      <c r="U2532" s="406" t="str">
        <f>Master!U2598</f>
        <v/>
      </c>
      <c r="V2532" s="406" t="str">
        <f>Master!V2598</f>
        <v/>
      </c>
      <c r="W2532" s="406" t="str">
        <f>Master!W2598</f>
        <v/>
      </c>
      <c r="X2532" s="406" t="str">
        <f>Master!X2598</f>
        <v/>
      </c>
      <c r="Y2532" s="406" t="str">
        <f>Master!Y2598</f>
        <v/>
      </c>
      <c r="Z2532" s="406" t="str">
        <f>Master!Z2598</f>
        <v/>
      </c>
      <c r="AA2532" s="406" t="str">
        <f>Master!AA2598</f>
        <v/>
      </c>
      <c r="AB2532" s="406" t="str">
        <f>Master!AB2598</f>
        <v/>
      </c>
      <c r="AC2532" s="406" t="str">
        <f>Master!AC2598</f>
        <v/>
      </c>
      <c r="AD2532" s="406" t="str">
        <f>Master!AD2598</f>
        <v/>
      </c>
      <c r="AE2532" s="406" t="str">
        <f>Master!AE2598</f>
        <v/>
      </c>
      <c r="AF2532" s="406" t="str">
        <f>Master!AF2598</f>
        <v/>
      </c>
      <c r="AG2532" s="406" t="str">
        <f>Master!AG2598</f>
        <v/>
      </c>
      <c r="AH2532" s="88" t="str">
        <f>Master!AH2598</f>
        <v/>
      </c>
      <c r="AI2532" s="414" t="str">
        <f>Master!AI2598</f>
        <v/>
      </c>
      <c r="AJ2532" s="406" t="str">
        <f>Master!AJ2598</f>
        <v/>
      </c>
      <c r="AK2532" s="406">
        <f>Master!AK2598</f>
        <v>0</v>
      </c>
      <c r="AL2532" s="88" t="str">
        <f>Master!AL2598</f>
        <v/>
      </c>
      <c r="AM2532" s="416"/>
      <c r="AN2532" s="416"/>
      <c r="AO2532" s="416"/>
      <c r="AP2532" s="416"/>
      <c r="AQ2532" s="416"/>
      <c r="AR2532" s="416">
        <f t="shared" si="22"/>
        <v>0</v>
      </c>
      <c r="AS2532" s="417" t="str">
        <f t="shared" si="23"/>
        <v>#DIV/0!</v>
      </c>
      <c r="AT2532" s="416">
        <f t="shared" si="24"/>
        <v>0</v>
      </c>
      <c r="AU2532" s="417"/>
    </row>
    <row r="2533" hidden="1">
      <c r="A2533" s="88" t="str">
        <f>Master!A2599</f>
        <v>ADA18086</v>
      </c>
      <c r="B2533" s="414" t="str">
        <f>Master!B2599</f>
        <v/>
      </c>
      <c r="C2533" s="414" t="str">
        <f>Master!C2599</f>
        <v/>
      </c>
      <c r="D2533" s="88" t="str">
        <f>Master!D2599</f>
        <v/>
      </c>
      <c r="E2533" s="406" t="str">
        <f>Master!E2599</f>
        <v/>
      </c>
      <c r="F2533" s="406">
        <f>Master!F2599</f>
        <v>0</v>
      </c>
      <c r="G2533" s="88" t="str">
        <f>Master!G2599</f>
        <v/>
      </c>
      <c r="H2533" s="88" t="str">
        <f>Master!H2599</f>
        <v/>
      </c>
      <c r="I2533" s="88" t="str">
        <f>Master!I2599</f>
        <v/>
      </c>
      <c r="J2533" s="88" t="str">
        <f>Master!J2599</f>
        <v>A'CROSS DANCE PTE LTD</v>
      </c>
      <c r="K2533" s="88" t="str">
        <f>Master!K2599</f>
        <v/>
      </c>
      <c r="L2533" s="88" t="str">
        <f>Master!L2599</f>
        <v/>
      </c>
      <c r="M2533" s="88" t="str">
        <f>Master!M2599</f>
        <v/>
      </c>
      <c r="N2533" s="88" t="str">
        <f>Master!N2599</f>
        <v/>
      </c>
      <c r="O2533" s="88" t="str">
        <f>Master!O2599</f>
        <v/>
      </c>
      <c r="P2533" s="88" t="str">
        <f>Master!P2599</f>
        <v/>
      </c>
      <c r="Q2533" s="88" t="str">
        <f>Master!Q2599</f>
        <v/>
      </c>
      <c r="R2533" s="406" t="str">
        <f>Master!R2599</f>
        <v/>
      </c>
      <c r="S2533" s="406">
        <f>Master!S2599</f>
        <v>0</v>
      </c>
      <c r="T2533" s="406" t="str">
        <f>Master!T2599</f>
        <v/>
      </c>
      <c r="U2533" s="406" t="str">
        <f>Master!U2599</f>
        <v/>
      </c>
      <c r="V2533" s="406" t="str">
        <f>Master!V2599</f>
        <v/>
      </c>
      <c r="W2533" s="406" t="str">
        <f>Master!W2599</f>
        <v/>
      </c>
      <c r="X2533" s="406" t="str">
        <f>Master!X2599</f>
        <v/>
      </c>
      <c r="Y2533" s="406" t="str">
        <f>Master!Y2599</f>
        <v/>
      </c>
      <c r="Z2533" s="406" t="str">
        <f>Master!Z2599</f>
        <v/>
      </c>
      <c r="AA2533" s="406" t="str">
        <f>Master!AA2599</f>
        <v/>
      </c>
      <c r="AB2533" s="406" t="str">
        <f>Master!AB2599</f>
        <v/>
      </c>
      <c r="AC2533" s="406" t="str">
        <f>Master!AC2599</f>
        <v/>
      </c>
      <c r="AD2533" s="406" t="str">
        <f>Master!AD2599</f>
        <v/>
      </c>
      <c r="AE2533" s="406" t="str">
        <f>Master!AE2599</f>
        <v/>
      </c>
      <c r="AF2533" s="406" t="str">
        <f>Master!AF2599</f>
        <v/>
      </c>
      <c r="AG2533" s="406" t="str">
        <f>Master!AG2599</f>
        <v/>
      </c>
      <c r="AH2533" s="88" t="str">
        <f>Master!AH2599</f>
        <v/>
      </c>
      <c r="AI2533" s="414" t="str">
        <f>Master!AI2599</f>
        <v/>
      </c>
      <c r="AJ2533" s="406" t="str">
        <f>Master!AJ2599</f>
        <v/>
      </c>
      <c r="AK2533" s="406">
        <f>Master!AK2599</f>
        <v>0</v>
      </c>
      <c r="AL2533" s="88" t="str">
        <f>Master!AL2599</f>
        <v/>
      </c>
      <c r="AM2533" s="416"/>
      <c r="AN2533" s="416"/>
      <c r="AO2533" s="416"/>
      <c r="AP2533" s="416"/>
      <c r="AQ2533" s="416"/>
      <c r="AR2533" s="416">
        <f t="shared" si="22"/>
        <v>0</v>
      </c>
      <c r="AS2533" s="417" t="str">
        <f t="shared" si="23"/>
        <v>#DIV/0!</v>
      </c>
      <c r="AT2533" s="416">
        <f t="shared" si="24"/>
        <v>0</v>
      </c>
      <c r="AU2533" s="417"/>
    </row>
    <row r="2534" hidden="1">
      <c r="A2534" s="88" t="str">
        <f>Master!A2600</f>
        <v>ADA18087</v>
      </c>
      <c r="B2534" s="414" t="str">
        <f>Master!B2600</f>
        <v/>
      </c>
      <c r="C2534" s="414" t="str">
        <f>Master!C2600</f>
        <v/>
      </c>
      <c r="D2534" s="88" t="str">
        <f>Master!D2600</f>
        <v/>
      </c>
      <c r="E2534" s="406" t="str">
        <f>Master!E2600</f>
        <v/>
      </c>
      <c r="F2534" s="406">
        <f>Master!F2600</f>
        <v>0</v>
      </c>
      <c r="G2534" s="88" t="str">
        <f>Master!G2600</f>
        <v/>
      </c>
      <c r="H2534" s="88" t="str">
        <f>Master!H2600</f>
        <v/>
      </c>
      <c r="I2534" s="88" t="str">
        <f>Master!I2600</f>
        <v/>
      </c>
      <c r="J2534" s="88" t="str">
        <f>Master!J2600</f>
        <v>A'CROSS DANCE PTE LTD</v>
      </c>
      <c r="K2534" s="88" t="str">
        <f>Master!K2600</f>
        <v/>
      </c>
      <c r="L2534" s="88" t="str">
        <f>Master!L2600</f>
        <v/>
      </c>
      <c r="M2534" s="88" t="str">
        <f>Master!M2600</f>
        <v/>
      </c>
      <c r="N2534" s="88" t="str">
        <f>Master!N2600</f>
        <v/>
      </c>
      <c r="O2534" s="88" t="str">
        <f>Master!O2600</f>
        <v/>
      </c>
      <c r="P2534" s="88" t="str">
        <f>Master!P2600</f>
        <v/>
      </c>
      <c r="Q2534" s="88" t="str">
        <f>Master!Q2600</f>
        <v/>
      </c>
      <c r="R2534" s="406" t="str">
        <f>Master!R2600</f>
        <v/>
      </c>
      <c r="S2534" s="406">
        <f>Master!S2600</f>
        <v>0</v>
      </c>
      <c r="T2534" s="406" t="str">
        <f>Master!T2600</f>
        <v/>
      </c>
      <c r="U2534" s="406" t="str">
        <f>Master!U2600</f>
        <v/>
      </c>
      <c r="V2534" s="406" t="str">
        <f>Master!V2600</f>
        <v/>
      </c>
      <c r="W2534" s="406" t="str">
        <f>Master!W2600</f>
        <v/>
      </c>
      <c r="X2534" s="406" t="str">
        <f>Master!X2600</f>
        <v/>
      </c>
      <c r="Y2534" s="406" t="str">
        <f>Master!Y2600</f>
        <v/>
      </c>
      <c r="Z2534" s="406" t="str">
        <f>Master!Z2600</f>
        <v/>
      </c>
      <c r="AA2534" s="406" t="str">
        <f>Master!AA2600</f>
        <v/>
      </c>
      <c r="AB2534" s="406" t="str">
        <f>Master!AB2600</f>
        <v/>
      </c>
      <c r="AC2534" s="406" t="str">
        <f>Master!AC2600</f>
        <v/>
      </c>
      <c r="AD2534" s="406" t="str">
        <f>Master!AD2600</f>
        <v/>
      </c>
      <c r="AE2534" s="406" t="str">
        <f>Master!AE2600</f>
        <v/>
      </c>
      <c r="AF2534" s="406" t="str">
        <f>Master!AF2600</f>
        <v/>
      </c>
      <c r="AG2534" s="406" t="str">
        <f>Master!AG2600</f>
        <v/>
      </c>
      <c r="AH2534" s="88" t="str">
        <f>Master!AH2600</f>
        <v/>
      </c>
      <c r="AI2534" s="414" t="str">
        <f>Master!AI2600</f>
        <v/>
      </c>
      <c r="AJ2534" s="406" t="str">
        <f>Master!AJ2600</f>
        <v/>
      </c>
      <c r="AK2534" s="406">
        <f>Master!AK2600</f>
        <v>0</v>
      </c>
      <c r="AL2534" s="88" t="str">
        <f>Master!AL2600</f>
        <v/>
      </c>
      <c r="AM2534" s="416"/>
      <c r="AN2534" s="416"/>
      <c r="AO2534" s="416"/>
      <c r="AP2534" s="416"/>
      <c r="AQ2534" s="416"/>
      <c r="AR2534" s="416">
        <f t="shared" si="22"/>
        <v>0</v>
      </c>
      <c r="AS2534" s="417" t="str">
        <f t="shared" si="23"/>
        <v>#DIV/0!</v>
      </c>
      <c r="AT2534" s="416">
        <f t="shared" si="24"/>
        <v>0</v>
      </c>
      <c r="AU2534" s="417"/>
    </row>
    <row r="2535" hidden="1">
      <c r="A2535" s="88" t="str">
        <f>Master!A2601</f>
        <v>ADA18088</v>
      </c>
      <c r="B2535" s="414" t="str">
        <f>Master!B2601</f>
        <v/>
      </c>
      <c r="C2535" s="414" t="str">
        <f>Master!C2601</f>
        <v/>
      </c>
      <c r="D2535" s="88" t="str">
        <f>Master!D2601</f>
        <v/>
      </c>
      <c r="E2535" s="406" t="str">
        <f>Master!E2601</f>
        <v/>
      </c>
      <c r="F2535" s="406">
        <f>Master!F2601</f>
        <v>0</v>
      </c>
      <c r="G2535" s="88" t="str">
        <f>Master!G2601</f>
        <v/>
      </c>
      <c r="H2535" s="88" t="str">
        <f>Master!H2601</f>
        <v/>
      </c>
      <c r="I2535" s="88" t="str">
        <f>Master!I2601</f>
        <v/>
      </c>
      <c r="J2535" s="88" t="str">
        <f>Master!J2601</f>
        <v>A'CROSS DANCE PTE LTD</v>
      </c>
      <c r="K2535" s="88" t="str">
        <f>Master!K2601</f>
        <v/>
      </c>
      <c r="L2535" s="88" t="str">
        <f>Master!L2601</f>
        <v/>
      </c>
      <c r="M2535" s="88" t="str">
        <f>Master!M2601</f>
        <v/>
      </c>
      <c r="N2535" s="88" t="str">
        <f>Master!N2601</f>
        <v/>
      </c>
      <c r="O2535" s="88" t="str">
        <f>Master!O2601</f>
        <v/>
      </c>
      <c r="P2535" s="88" t="str">
        <f>Master!P2601</f>
        <v/>
      </c>
      <c r="Q2535" s="88" t="str">
        <f>Master!Q2601</f>
        <v/>
      </c>
      <c r="R2535" s="406" t="str">
        <f>Master!R2601</f>
        <v/>
      </c>
      <c r="S2535" s="406">
        <f>Master!S2601</f>
        <v>0</v>
      </c>
      <c r="T2535" s="406" t="str">
        <f>Master!T2601</f>
        <v/>
      </c>
      <c r="U2535" s="406" t="str">
        <f>Master!U2601</f>
        <v/>
      </c>
      <c r="V2535" s="406" t="str">
        <f>Master!V2601</f>
        <v/>
      </c>
      <c r="W2535" s="406" t="str">
        <f>Master!W2601</f>
        <v/>
      </c>
      <c r="X2535" s="406" t="str">
        <f>Master!X2601</f>
        <v/>
      </c>
      <c r="Y2535" s="406" t="str">
        <f>Master!Y2601</f>
        <v/>
      </c>
      <c r="Z2535" s="406" t="str">
        <f>Master!Z2601</f>
        <v/>
      </c>
      <c r="AA2535" s="406" t="str">
        <f>Master!AA2601</f>
        <v/>
      </c>
      <c r="AB2535" s="406" t="str">
        <f>Master!AB2601</f>
        <v/>
      </c>
      <c r="AC2535" s="406" t="str">
        <f>Master!AC2601</f>
        <v/>
      </c>
      <c r="AD2535" s="406" t="str">
        <f>Master!AD2601</f>
        <v/>
      </c>
      <c r="AE2535" s="406" t="str">
        <f>Master!AE2601</f>
        <v/>
      </c>
      <c r="AF2535" s="406" t="str">
        <f>Master!AF2601</f>
        <v/>
      </c>
      <c r="AG2535" s="406" t="str">
        <f>Master!AG2601</f>
        <v/>
      </c>
      <c r="AH2535" s="88" t="str">
        <f>Master!AH2601</f>
        <v/>
      </c>
      <c r="AI2535" s="414" t="str">
        <f>Master!AI2601</f>
        <v/>
      </c>
      <c r="AJ2535" s="406" t="str">
        <f>Master!AJ2601</f>
        <v/>
      </c>
      <c r="AK2535" s="406">
        <f>Master!AK2601</f>
        <v>0</v>
      </c>
      <c r="AL2535" s="88" t="str">
        <f>Master!AL2601</f>
        <v/>
      </c>
      <c r="AM2535" s="416"/>
      <c r="AN2535" s="416"/>
      <c r="AO2535" s="416"/>
      <c r="AP2535" s="416"/>
      <c r="AQ2535" s="416"/>
      <c r="AR2535" s="416">
        <f t="shared" si="22"/>
        <v>0</v>
      </c>
      <c r="AS2535" s="417" t="str">
        <f t="shared" si="23"/>
        <v>#DIV/0!</v>
      </c>
      <c r="AT2535" s="416">
        <f t="shared" si="24"/>
        <v>0</v>
      </c>
      <c r="AU2535" s="417"/>
    </row>
    <row r="2536" hidden="1">
      <c r="A2536" s="88" t="str">
        <f>Master!A2602</f>
        <v>ADA18089</v>
      </c>
      <c r="B2536" s="414" t="str">
        <f>Master!B2602</f>
        <v/>
      </c>
      <c r="C2536" s="414" t="str">
        <f>Master!C2602</f>
        <v/>
      </c>
      <c r="D2536" s="88" t="str">
        <f>Master!D2602</f>
        <v/>
      </c>
      <c r="E2536" s="406" t="str">
        <f>Master!E2602</f>
        <v/>
      </c>
      <c r="F2536" s="406">
        <f>Master!F2602</f>
        <v>0</v>
      </c>
      <c r="G2536" s="88" t="str">
        <f>Master!G2602</f>
        <v/>
      </c>
      <c r="H2536" s="88" t="str">
        <f>Master!H2602</f>
        <v/>
      </c>
      <c r="I2536" s="88" t="str">
        <f>Master!I2602</f>
        <v/>
      </c>
      <c r="J2536" s="88" t="str">
        <f>Master!J2602</f>
        <v>A'CROSS DANCE PTE LTD</v>
      </c>
      <c r="K2536" s="88" t="str">
        <f>Master!K2602</f>
        <v/>
      </c>
      <c r="L2536" s="88" t="str">
        <f>Master!L2602</f>
        <v/>
      </c>
      <c r="M2536" s="88" t="str">
        <f>Master!M2602</f>
        <v/>
      </c>
      <c r="N2536" s="88" t="str">
        <f>Master!N2602</f>
        <v/>
      </c>
      <c r="O2536" s="88" t="str">
        <f>Master!O2602</f>
        <v/>
      </c>
      <c r="P2536" s="88" t="str">
        <f>Master!P2602</f>
        <v/>
      </c>
      <c r="Q2536" s="88" t="str">
        <f>Master!Q2602</f>
        <v/>
      </c>
      <c r="R2536" s="406" t="str">
        <f>Master!R2602</f>
        <v/>
      </c>
      <c r="S2536" s="406">
        <f>Master!S2602</f>
        <v>0</v>
      </c>
      <c r="T2536" s="406" t="str">
        <f>Master!T2602</f>
        <v/>
      </c>
      <c r="U2536" s="406" t="str">
        <f>Master!U2602</f>
        <v/>
      </c>
      <c r="V2536" s="406" t="str">
        <f>Master!V2602</f>
        <v/>
      </c>
      <c r="W2536" s="406" t="str">
        <f>Master!W2602</f>
        <v/>
      </c>
      <c r="X2536" s="406" t="str">
        <f>Master!X2602</f>
        <v/>
      </c>
      <c r="Y2536" s="406" t="str">
        <f>Master!Y2602</f>
        <v/>
      </c>
      <c r="Z2536" s="406" t="str">
        <f>Master!Z2602</f>
        <v/>
      </c>
      <c r="AA2536" s="406" t="str">
        <f>Master!AA2602</f>
        <v/>
      </c>
      <c r="AB2536" s="406" t="str">
        <f>Master!AB2602</f>
        <v/>
      </c>
      <c r="AC2536" s="406" t="str">
        <f>Master!AC2602</f>
        <v/>
      </c>
      <c r="AD2536" s="406" t="str">
        <f>Master!AD2602</f>
        <v/>
      </c>
      <c r="AE2536" s="406" t="str">
        <f>Master!AE2602</f>
        <v/>
      </c>
      <c r="AF2536" s="406" t="str">
        <f>Master!AF2602</f>
        <v/>
      </c>
      <c r="AG2536" s="406" t="str">
        <f>Master!AG2602</f>
        <v/>
      </c>
      <c r="AH2536" s="88" t="str">
        <f>Master!AH2602</f>
        <v/>
      </c>
      <c r="AI2536" s="414" t="str">
        <f>Master!AI2602</f>
        <v/>
      </c>
      <c r="AJ2536" s="406" t="str">
        <f>Master!AJ2602</f>
        <v/>
      </c>
      <c r="AK2536" s="406">
        <f>Master!AK2602</f>
        <v>0</v>
      </c>
      <c r="AL2536" s="88" t="str">
        <f>Master!AL2602</f>
        <v/>
      </c>
      <c r="AM2536" s="416"/>
      <c r="AN2536" s="416"/>
      <c r="AO2536" s="416"/>
      <c r="AP2536" s="416"/>
      <c r="AQ2536" s="416"/>
      <c r="AR2536" s="416">
        <f t="shared" si="22"/>
        <v>0</v>
      </c>
      <c r="AS2536" s="417" t="str">
        <f t="shared" si="23"/>
        <v>#DIV/0!</v>
      </c>
      <c r="AT2536" s="416">
        <f t="shared" si="24"/>
        <v>0</v>
      </c>
      <c r="AU2536" s="417"/>
    </row>
    <row r="2537" hidden="1">
      <c r="A2537" s="88" t="str">
        <f>Master!A2603</f>
        <v>ADA18090</v>
      </c>
      <c r="B2537" s="414" t="str">
        <f>Master!B2603</f>
        <v/>
      </c>
      <c r="C2537" s="414" t="str">
        <f>Master!C2603</f>
        <v/>
      </c>
      <c r="D2537" s="88" t="str">
        <f>Master!D2603</f>
        <v/>
      </c>
      <c r="E2537" s="406" t="str">
        <f>Master!E2603</f>
        <v/>
      </c>
      <c r="F2537" s="406">
        <f>Master!F2603</f>
        <v>0</v>
      </c>
      <c r="G2537" s="88" t="str">
        <f>Master!G2603</f>
        <v/>
      </c>
      <c r="H2537" s="88" t="str">
        <f>Master!H2603</f>
        <v/>
      </c>
      <c r="I2537" s="88" t="str">
        <f>Master!I2603</f>
        <v/>
      </c>
      <c r="J2537" s="88" t="str">
        <f>Master!J2603</f>
        <v>A'CROSS DANCE PTE LTD</v>
      </c>
      <c r="K2537" s="88" t="str">
        <f>Master!K2603</f>
        <v/>
      </c>
      <c r="L2537" s="88" t="str">
        <f>Master!L2603</f>
        <v/>
      </c>
      <c r="M2537" s="88" t="str">
        <f>Master!M2603</f>
        <v/>
      </c>
      <c r="N2537" s="88" t="str">
        <f>Master!N2603</f>
        <v/>
      </c>
      <c r="O2537" s="88" t="str">
        <f>Master!O2603</f>
        <v/>
      </c>
      <c r="P2537" s="88" t="str">
        <f>Master!P2603</f>
        <v/>
      </c>
      <c r="Q2537" s="88" t="str">
        <f>Master!Q2603</f>
        <v/>
      </c>
      <c r="R2537" s="406" t="str">
        <f>Master!R2603</f>
        <v/>
      </c>
      <c r="S2537" s="406">
        <f>Master!S2603</f>
        <v>0</v>
      </c>
      <c r="T2537" s="406" t="str">
        <f>Master!T2603</f>
        <v/>
      </c>
      <c r="U2537" s="406" t="str">
        <f>Master!U2603</f>
        <v/>
      </c>
      <c r="V2537" s="406" t="str">
        <f>Master!V2603</f>
        <v/>
      </c>
      <c r="W2537" s="406" t="str">
        <f>Master!W2603</f>
        <v/>
      </c>
      <c r="X2537" s="406" t="str">
        <f>Master!X2603</f>
        <v/>
      </c>
      <c r="Y2537" s="406" t="str">
        <f>Master!Y2603</f>
        <v/>
      </c>
      <c r="Z2537" s="406" t="str">
        <f>Master!Z2603</f>
        <v/>
      </c>
      <c r="AA2537" s="406" t="str">
        <f>Master!AA2603</f>
        <v/>
      </c>
      <c r="AB2537" s="406" t="str">
        <f>Master!AB2603</f>
        <v/>
      </c>
      <c r="AC2537" s="406" t="str">
        <f>Master!AC2603</f>
        <v/>
      </c>
      <c r="AD2537" s="406" t="str">
        <f>Master!AD2603</f>
        <v/>
      </c>
      <c r="AE2537" s="406" t="str">
        <f>Master!AE2603</f>
        <v/>
      </c>
      <c r="AF2537" s="406" t="str">
        <f>Master!AF2603</f>
        <v/>
      </c>
      <c r="AG2537" s="406" t="str">
        <f>Master!AG2603</f>
        <v/>
      </c>
      <c r="AH2537" s="88" t="str">
        <f>Master!AH2603</f>
        <v/>
      </c>
      <c r="AI2537" s="414" t="str">
        <f>Master!AI2603</f>
        <v/>
      </c>
      <c r="AJ2537" s="406" t="str">
        <f>Master!AJ2603</f>
        <v/>
      </c>
      <c r="AK2537" s="406">
        <f>Master!AK2603</f>
        <v>0</v>
      </c>
      <c r="AL2537" s="88" t="str">
        <f>Master!AL2603</f>
        <v/>
      </c>
      <c r="AM2537" s="416"/>
      <c r="AN2537" s="416"/>
      <c r="AO2537" s="416"/>
      <c r="AP2537" s="416"/>
      <c r="AQ2537" s="416"/>
      <c r="AR2537" s="416">
        <f t="shared" si="22"/>
        <v>0</v>
      </c>
      <c r="AS2537" s="417" t="str">
        <f t="shared" si="23"/>
        <v>#DIV/0!</v>
      </c>
      <c r="AT2537" s="416">
        <f t="shared" si="24"/>
        <v>0</v>
      </c>
      <c r="AU2537" s="417"/>
    </row>
    <row r="2538" hidden="1">
      <c r="A2538" s="88" t="str">
        <f>Master!A2604</f>
        <v>ADA18091</v>
      </c>
      <c r="B2538" s="414" t="str">
        <f>Master!B2604</f>
        <v/>
      </c>
      <c r="C2538" s="414" t="str">
        <f>Master!C2604</f>
        <v/>
      </c>
      <c r="D2538" s="88" t="str">
        <f>Master!D2604</f>
        <v/>
      </c>
      <c r="E2538" s="406" t="str">
        <f>Master!E2604</f>
        <v/>
      </c>
      <c r="F2538" s="406">
        <f>Master!F2604</f>
        <v>0</v>
      </c>
      <c r="G2538" s="88" t="str">
        <f>Master!G2604</f>
        <v/>
      </c>
      <c r="H2538" s="88" t="str">
        <f>Master!H2604</f>
        <v/>
      </c>
      <c r="I2538" s="88" t="str">
        <f>Master!I2604</f>
        <v/>
      </c>
      <c r="J2538" s="88" t="str">
        <f>Master!J2604</f>
        <v>A'CROSS DANCE PTE LTD</v>
      </c>
      <c r="K2538" s="88" t="str">
        <f>Master!K2604</f>
        <v/>
      </c>
      <c r="L2538" s="88" t="str">
        <f>Master!L2604</f>
        <v/>
      </c>
      <c r="M2538" s="88" t="str">
        <f>Master!M2604</f>
        <v/>
      </c>
      <c r="N2538" s="88" t="str">
        <f>Master!N2604</f>
        <v/>
      </c>
      <c r="O2538" s="88" t="str">
        <f>Master!O2604</f>
        <v/>
      </c>
      <c r="P2538" s="88" t="str">
        <f>Master!P2604</f>
        <v/>
      </c>
      <c r="Q2538" s="88" t="str">
        <f>Master!Q2604</f>
        <v/>
      </c>
      <c r="R2538" s="406" t="str">
        <f>Master!R2604</f>
        <v/>
      </c>
      <c r="S2538" s="406">
        <f>Master!S2604</f>
        <v>0</v>
      </c>
      <c r="T2538" s="406" t="str">
        <f>Master!T2604</f>
        <v/>
      </c>
      <c r="U2538" s="406" t="str">
        <f>Master!U2604</f>
        <v/>
      </c>
      <c r="V2538" s="406" t="str">
        <f>Master!V2604</f>
        <v/>
      </c>
      <c r="W2538" s="406" t="str">
        <f>Master!W2604</f>
        <v/>
      </c>
      <c r="X2538" s="406" t="str">
        <f>Master!X2604</f>
        <v/>
      </c>
      <c r="Y2538" s="406" t="str">
        <f>Master!Y2604</f>
        <v/>
      </c>
      <c r="Z2538" s="406" t="str">
        <f>Master!Z2604</f>
        <v/>
      </c>
      <c r="AA2538" s="406" t="str">
        <f>Master!AA2604</f>
        <v/>
      </c>
      <c r="AB2538" s="406" t="str">
        <f>Master!AB2604</f>
        <v/>
      </c>
      <c r="AC2538" s="406" t="str">
        <f>Master!AC2604</f>
        <v/>
      </c>
      <c r="AD2538" s="406" t="str">
        <f>Master!AD2604</f>
        <v/>
      </c>
      <c r="AE2538" s="406" t="str">
        <f>Master!AE2604</f>
        <v/>
      </c>
      <c r="AF2538" s="406" t="str">
        <f>Master!AF2604</f>
        <v/>
      </c>
      <c r="AG2538" s="406" t="str">
        <f>Master!AG2604</f>
        <v/>
      </c>
      <c r="AH2538" s="88" t="str">
        <f>Master!AH2604</f>
        <v/>
      </c>
      <c r="AI2538" s="414" t="str">
        <f>Master!AI2604</f>
        <v/>
      </c>
      <c r="AJ2538" s="406" t="str">
        <f>Master!AJ2604</f>
        <v/>
      </c>
      <c r="AK2538" s="406">
        <f>Master!AK2604</f>
        <v>0</v>
      </c>
      <c r="AL2538" s="88" t="str">
        <f>Master!AL2604</f>
        <v/>
      </c>
      <c r="AM2538" s="416"/>
      <c r="AN2538" s="416"/>
      <c r="AO2538" s="416"/>
      <c r="AP2538" s="416"/>
      <c r="AQ2538" s="416"/>
      <c r="AR2538" s="416">
        <f t="shared" si="22"/>
        <v>0</v>
      </c>
      <c r="AS2538" s="417" t="str">
        <f t="shared" si="23"/>
        <v>#DIV/0!</v>
      </c>
      <c r="AT2538" s="416">
        <f t="shared" si="24"/>
        <v>0</v>
      </c>
      <c r="AU2538" s="417"/>
    </row>
    <row r="2539" hidden="1">
      <c r="A2539" s="88" t="str">
        <f>Master!A2605</f>
        <v>ADA18092</v>
      </c>
      <c r="B2539" s="414" t="str">
        <f>Master!B2605</f>
        <v/>
      </c>
      <c r="C2539" s="414" t="str">
        <f>Master!C2605</f>
        <v/>
      </c>
      <c r="D2539" s="88" t="str">
        <f>Master!D2605</f>
        <v/>
      </c>
      <c r="E2539" s="406" t="str">
        <f>Master!E2605</f>
        <v/>
      </c>
      <c r="F2539" s="406">
        <f>Master!F2605</f>
        <v>0</v>
      </c>
      <c r="G2539" s="88" t="str">
        <f>Master!G2605</f>
        <v/>
      </c>
      <c r="H2539" s="88" t="str">
        <f>Master!H2605</f>
        <v/>
      </c>
      <c r="I2539" s="88" t="str">
        <f>Master!I2605</f>
        <v/>
      </c>
      <c r="J2539" s="88" t="str">
        <f>Master!J2605</f>
        <v>A'CROSS DANCE PTE LTD</v>
      </c>
      <c r="K2539" s="88" t="str">
        <f>Master!K2605</f>
        <v/>
      </c>
      <c r="L2539" s="88" t="str">
        <f>Master!L2605</f>
        <v/>
      </c>
      <c r="M2539" s="88" t="str">
        <f>Master!M2605</f>
        <v/>
      </c>
      <c r="N2539" s="88" t="str">
        <f>Master!N2605</f>
        <v/>
      </c>
      <c r="O2539" s="88" t="str">
        <f>Master!O2605</f>
        <v/>
      </c>
      <c r="P2539" s="88" t="str">
        <f>Master!P2605</f>
        <v/>
      </c>
      <c r="Q2539" s="88" t="str">
        <f>Master!Q2605</f>
        <v/>
      </c>
      <c r="R2539" s="406" t="str">
        <f>Master!R2605</f>
        <v/>
      </c>
      <c r="S2539" s="406">
        <f>Master!S2605</f>
        <v>0</v>
      </c>
      <c r="T2539" s="406" t="str">
        <f>Master!T2605</f>
        <v/>
      </c>
      <c r="U2539" s="406" t="str">
        <f>Master!U2605</f>
        <v/>
      </c>
      <c r="V2539" s="406" t="str">
        <f>Master!V2605</f>
        <v/>
      </c>
      <c r="W2539" s="406" t="str">
        <f>Master!W2605</f>
        <v/>
      </c>
      <c r="X2539" s="406" t="str">
        <f>Master!X2605</f>
        <v/>
      </c>
      <c r="Y2539" s="406" t="str">
        <f>Master!Y2605</f>
        <v/>
      </c>
      <c r="Z2539" s="406" t="str">
        <f>Master!Z2605</f>
        <v/>
      </c>
      <c r="AA2539" s="406" t="str">
        <f>Master!AA2605</f>
        <v/>
      </c>
      <c r="AB2539" s="406" t="str">
        <f>Master!AB2605</f>
        <v/>
      </c>
      <c r="AC2539" s="406" t="str">
        <f>Master!AC2605</f>
        <v/>
      </c>
      <c r="AD2539" s="406" t="str">
        <f>Master!AD2605</f>
        <v/>
      </c>
      <c r="AE2539" s="406" t="str">
        <f>Master!AE2605</f>
        <v/>
      </c>
      <c r="AF2539" s="406" t="str">
        <f>Master!AF2605</f>
        <v/>
      </c>
      <c r="AG2539" s="406" t="str">
        <f>Master!AG2605</f>
        <v/>
      </c>
      <c r="AH2539" s="88" t="str">
        <f>Master!AH2605</f>
        <v/>
      </c>
      <c r="AI2539" s="414" t="str">
        <f>Master!AI2605</f>
        <v/>
      </c>
      <c r="AJ2539" s="406" t="str">
        <f>Master!AJ2605</f>
        <v/>
      </c>
      <c r="AK2539" s="406">
        <f>Master!AK2605</f>
        <v>0</v>
      </c>
      <c r="AL2539" s="88" t="str">
        <f>Master!AL2605</f>
        <v/>
      </c>
      <c r="AM2539" s="416"/>
      <c r="AN2539" s="416"/>
      <c r="AO2539" s="416"/>
      <c r="AP2539" s="416"/>
      <c r="AQ2539" s="416"/>
      <c r="AR2539" s="416">
        <f t="shared" si="22"/>
        <v>0</v>
      </c>
      <c r="AS2539" s="417" t="str">
        <f t="shared" si="23"/>
        <v>#DIV/0!</v>
      </c>
      <c r="AT2539" s="416">
        <f t="shared" si="24"/>
        <v>0</v>
      </c>
      <c r="AU2539" s="417"/>
    </row>
    <row r="2540" hidden="1">
      <c r="A2540" s="88" t="str">
        <f>Master!A2606</f>
        <v>ADA18093</v>
      </c>
      <c r="B2540" s="414" t="str">
        <f>Master!B2606</f>
        <v/>
      </c>
      <c r="C2540" s="414" t="str">
        <f>Master!C2606</f>
        <v/>
      </c>
      <c r="D2540" s="88" t="str">
        <f>Master!D2606</f>
        <v/>
      </c>
      <c r="E2540" s="406" t="str">
        <f>Master!E2606</f>
        <v/>
      </c>
      <c r="F2540" s="406">
        <f>Master!F2606</f>
        <v>0</v>
      </c>
      <c r="G2540" s="88" t="str">
        <f>Master!G2606</f>
        <v/>
      </c>
      <c r="H2540" s="88" t="str">
        <f>Master!H2606</f>
        <v/>
      </c>
      <c r="I2540" s="88" t="str">
        <f>Master!I2606</f>
        <v/>
      </c>
      <c r="J2540" s="88" t="str">
        <f>Master!J2606</f>
        <v>A'CROSS DANCE PTE LTD</v>
      </c>
      <c r="K2540" s="88" t="str">
        <f>Master!K2606</f>
        <v/>
      </c>
      <c r="L2540" s="88" t="str">
        <f>Master!L2606</f>
        <v/>
      </c>
      <c r="M2540" s="88" t="str">
        <f>Master!M2606</f>
        <v/>
      </c>
      <c r="N2540" s="88" t="str">
        <f>Master!N2606</f>
        <v/>
      </c>
      <c r="O2540" s="88" t="str">
        <f>Master!O2606</f>
        <v/>
      </c>
      <c r="P2540" s="88" t="str">
        <f>Master!P2606</f>
        <v/>
      </c>
      <c r="Q2540" s="88" t="str">
        <f>Master!Q2606</f>
        <v/>
      </c>
      <c r="R2540" s="406" t="str">
        <f>Master!R2606</f>
        <v/>
      </c>
      <c r="S2540" s="406">
        <f>Master!S2606</f>
        <v>0</v>
      </c>
      <c r="T2540" s="406" t="str">
        <f>Master!T2606</f>
        <v/>
      </c>
      <c r="U2540" s="406" t="str">
        <f>Master!U2606</f>
        <v/>
      </c>
      <c r="V2540" s="406" t="str">
        <f>Master!V2606</f>
        <v/>
      </c>
      <c r="W2540" s="406" t="str">
        <f>Master!W2606</f>
        <v/>
      </c>
      <c r="X2540" s="406" t="str">
        <f>Master!X2606</f>
        <v/>
      </c>
      <c r="Y2540" s="406" t="str">
        <f>Master!Y2606</f>
        <v/>
      </c>
      <c r="Z2540" s="406" t="str">
        <f>Master!Z2606</f>
        <v/>
      </c>
      <c r="AA2540" s="406" t="str">
        <f>Master!AA2606</f>
        <v/>
      </c>
      <c r="AB2540" s="406" t="str">
        <f>Master!AB2606</f>
        <v/>
      </c>
      <c r="AC2540" s="406" t="str">
        <f>Master!AC2606</f>
        <v/>
      </c>
      <c r="AD2540" s="406" t="str">
        <f>Master!AD2606</f>
        <v/>
      </c>
      <c r="AE2540" s="406" t="str">
        <f>Master!AE2606</f>
        <v/>
      </c>
      <c r="AF2540" s="406" t="str">
        <f>Master!AF2606</f>
        <v/>
      </c>
      <c r="AG2540" s="406" t="str">
        <f>Master!AG2606</f>
        <v/>
      </c>
      <c r="AH2540" s="88" t="str">
        <f>Master!AH2606</f>
        <v/>
      </c>
      <c r="AI2540" s="414" t="str">
        <f>Master!AI2606</f>
        <v/>
      </c>
      <c r="AJ2540" s="406" t="str">
        <f>Master!AJ2606</f>
        <v/>
      </c>
      <c r="AK2540" s="406">
        <f>Master!AK2606</f>
        <v>0</v>
      </c>
      <c r="AL2540" s="88" t="str">
        <f>Master!AL2606</f>
        <v/>
      </c>
      <c r="AM2540" s="416"/>
      <c r="AN2540" s="416"/>
      <c r="AO2540" s="416"/>
      <c r="AP2540" s="416"/>
      <c r="AQ2540" s="416"/>
      <c r="AR2540" s="416">
        <f t="shared" si="22"/>
        <v>0</v>
      </c>
      <c r="AS2540" s="417" t="str">
        <f t="shared" si="23"/>
        <v>#DIV/0!</v>
      </c>
      <c r="AT2540" s="416">
        <f t="shared" si="24"/>
        <v>0</v>
      </c>
      <c r="AU2540" s="417"/>
    </row>
    <row r="2541" hidden="1">
      <c r="A2541" s="88" t="str">
        <f>Master!A2607</f>
        <v>ADA18094</v>
      </c>
      <c r="B2541" s="414" t="str">
        <f>Master!B2607</f>
        <v/>
      </c>
      <c r="C2541" s="414" t="str">
        <f>Master!C2607</f>
        <v/>
      </c>
      <c r="D2541" s="88" t="str">
        <f>Master!D2607</f>
        <v/>
      </c>
      <c r="E2541" s="406" t="str">
        <f>Master!E2607</f>
        <v/>
      </c>
      <c r="F2541" s="406">
        <f>Master!F2607</f>
        <v>0</v>
      </c>
      <c r="G2541" s="88" t="str">
        <f>Master!G2607</f>
        <v/>
      </c>
      <c r="H2541" s="88" t="str">
        <f>Master!H2607</f>
        <v/>
      </c>
      <c r="I2541" s="88" t="str">
        <f>Master!I2607</f>
        <v/>
      </c>
      <c r="J2541" s="88" t="str">
        <f>Master!J2607</f>
        <v>A'CROSS DANCE PTE LTD</v>
      </c>
      <c r="K2541" s="88" t="str">
        <f>Master!K2607</f>
        <v/>
      </c>
      <c r="L2541" s="88" t="str">
        <f>Master!L2607</f>
        <v/>
      </c>
      <c r="M2541" s="88" t="str">
        <f>Master!M2607</f>
        <v/>
      </c>
      <c r="N2541" s="88" t="str">
        <f>Master!N2607</f>
        <v/>
      </c>
      <c r="O2541" s="88" t="str">
        <f>Master!O2607</f>
        <v/>
      </c>
      <c r="P2541" s="88" t="str">
        <f>Master!P2607</f>
        <v/>
      </c>
      <c r="Q2541" s="88" t="str">
        <f>Master!Q2607</f>
        <v/>
      </c>
      <c r="R2541" s="406" t="str">
        <f>Master!R2607</f>
        <v/>
      </c>
      <c r="S2541" s="406">
        <f>Master!S2607</f>
        <v>0</v>
      </c>
      <c r="T2541" s="406" t="str">
        <f>Master!T2607</f>
        <v/>
      </c>
      <c r="U2541" s="406" t="str">
        <f>Master!U2607</f>
        <v/>
      </c>
      <c r="V2541" s="406" t="str">
        <f>Master!V2607</f>
        <v/>
      </c>
      <c r="W2541" s="406" t="str">
        <f>Master!W2607</f>
        <v/>
      </c>
      <c r="X2541" s="406" t="str">
        <f>Master!X2607</f>
        <v/>
      </c>
      <c r="Y2541" s="406" t="str">
        <f>Master!Y2607</f>
        <v/>
      </c>
      <c r="Z2541" s="406" t="str">
        <f>Master!Z2607</f>
        <v/>
      </c>
      <c r="AA2541" s="406" t="str">
        <f>Master!AA2607</f>
        <v/>
      </c>
      <c r="AB2541" s="406" t="str">
        <f>Master!AB2607</f>
        <v/>
      </c>
      <c r="AC2541" s="406" t="str">
        <f>Master!AC2607</f>
        <v/>
      </c>
      <c r="AD2541" s="406" t="str">
        <f>Master!AD2607</f>
        <v/>
      </c>
      <c r="AE2541" s="406" t="str">
        <f>Master!AE2607</f>
        <v/>
      </c>
      <c r="AF2541" s="406" t="str">
        <f>Master!AF2607</f>
        <v/>
      </c>
      <c r="AG2541" s="406" t="str">
        <f>Master!AG2607</f>
        <v/>
      </c>
      <c r="AH2541" s="88" t="str">
        <f>Master!AH2607</f>
        <v/>
      </c>
      <c r="AI2541" s="414" t="str">
        <f>Master!AI2607</f>
        <v/>
      </c>
      <c r="AJ2541" s="406" t="str">
        <f>Master!AJ2607</f>
        <v/>
      </c>
      <c r="AK2541" s="406">
        <f>Master!AK2607</f>
        <v>0</v>
      </c>
      <c r="AL2541" s="88" t="str">
        <f>Master!AL2607</f>
        <v/>
      </c>
      <c r="AM2541" s="416"/>
      <c r="AN2541" s="416"/>
      <c r="AO2541" s="416"/>
      <c r="AP2541" s="416"/>
      <c r="AQ2541" s="416"/>
      <c r="AR2541" s="416">
        <f t="shared" si="22"/>
        <v>0</v>
      </c>
      <c r="AS2541" s="417" t="str">
        <f t="shared" si="23"/>
        <v>#DIV/0!</v>
      </c>
      <c r="AT2541" s="416">
        <f t="shared" si="24"/>
        <v>0</v>
      </c>
      <c r="AU2541" s="417"/>
    </row>
    <row r="2542" hidden="1">
      <c r="A2542" s="88" t="str">
        <f>Master!A2608</f>
        <v>ADA18095</v>
      </c>
      <c r="B2542" s="414" t="str">
        <f>Master!B2608</f>
        <v/>
      </c>
      <c r="C2542" s="414" t="str">
        <f>Master!C2608</f>
        <v/>
      </c>
      <c r="D2542" s="88" t="str">
        <f>Master!D2608</f>
        <v/>
      </c>
      <c r="E2542" s="406" t="str">
        <f>Master!E2608</f>
        <v/>
      </c>
      <c r="F2542" s="406">
        <f>Master!F2608</f>
        <v>0</v>
      </c>
      <c r="G2542" s="88" t="str">
        <f>Master!G2608</f>
        <v/>
      </c>
      <c r="H2542" s="88" t="str">
        <f>Master!H2608</f>
        <v/>
      </c>
      <c r="I2542" s="88" t="str">
        <f>Master!I2608</f>
        <v/>
      </c>
      <c r="J2542" s="88" t="str">
        <f>Master!J2608</f>
        <v>A'CROSS DANCE PTE LTD</v>
      </c>
      <c r="K2542" s="88" t="str">
        <f>Master!K2608</f>
        <v/>
      </c>
      <c r="L2542" s="88" t="str">
        <f>Master!L2608</f>
        <v/>
      </c>
      <c r="M2542" s="88" t="str">
        <f>Master!M2608</f>
        <v/>
      </c>
      <c r="N2542" s="88" t="str">
        <f>Master!N2608</f>
        <v/>
      </c>
      <c r="O2542" s="88" t="str">
        <f>Master!O2608</f>
        <v/>
      </c>
      <c r="P2542" s="88" t="str">
        <f>Master!P2608</f>
        <v/>
      </c>
      <c r="Q2542" s="88" t="str">
        <f>Master!Q2608</f>
        <v/>
      </c>
      <c r="R2542" s="406" t="str">
        <f>Master!R2608</f>
        <v/>
      </c>
      <c r="S2542" s="406">
        <f>Master!S2608</f>
        <v>0</v>
      </c>
      <c r="T2542" s="406" t="str">
        <f>Master!T2608</f>
        <v/>
      </c>
      <c r="U2542" s="406" t="str">
        <f>Master!U2608</f>
        <v/>
      </c>
      <c r="V2542" s="406" t="str">
        <f>Master!V2608</f>
        <v/>
      </c>
      <c r="W2542" s="406" t="str">
        <f>Master!W2608</f>
        <v/>
      </c>
      <c r="X2542" s="406" t="str">
        <f>Master!X2608</f>
        <v/>
      </c>
      <c r="Y2542" s="406" t="str">
        <f>Master!Y2608</f>
        <v/>
      </c>
      <c r="Z2542" s="406" t="str">
        <f>Master!Z2608</f>
        <v/>
      </c>
      <c r="AA2542" s="406" t="str">
        <f>Master!AA2608</f>
        <v/>
      </c>
      <c r="AB2542" s="406" t="str">
        <f>Master!AB2608</f>
        <v/>
      </c>
      <c r="AC2542" s="406" t="str">
        <f>Master!AC2608</f>
        <v/>
      </c>
      <c r="AD2542" s="406" t="str">
        <f>Master!AD2608</f>
        <v/>
      </c>
      <c r="AE2542" s="406" t="str">
        <f>Master!AE2608</f>
        <v/>
      </c>
      <c r="AF2542" s="406" t="str">
        <f>Master!AF2608</f>
        <v/>
      </c>
      <c r="AG2542" s="406" t="str">
        <f>Master!AG2608</f>
        <v/>
      </c>
      <c r="AH2542" s="88" t="str">
        <f>Master!AH2608</f>
        <v/>
      </c>
      <c r="AI2542" s="414" t="str">
        <f>Master!AI2608</f>
        <v/>
      </c>
      <c r="AJ2542" s="406" t="str">
        <f>Master!AJ2608</f>
        <v/>
      </c>
      <c r="AK2542" s="406">
        <f>Master!AK2608</f>
        <v>0</v>
      </c>
      <c r="AL2542" s="88" t="str">
        <f>Master!AL2608</f>
        <v/>
      </c>
      <c r="AM2542" s="416"/>
      <c r="AN2542" s="416"/>
      <c r="AO2542" s="416"/>
      <c r="AP2542" s="416"/>
      <c r="AQ2542" s="416"/>
      <c r="AR2542" s="416">
        <f t="shared" si="22"/>
        <v>0</v>
      </c>
      <c r="AS2542" s="417" t="str">
        <f t="shared" si="23"/>
        <v>#DIV/0!</v>
      </c>
      <c r="AT2542" s="416">
        <f t="shared" si="24"/>
        <v>0</v>
      </c>
      <c r="AU2542" s="417"/>
    </row>
    <row r="2543" hidden="1">
      <c r="A2543" s="88" t="str">
        <f>Master!A2609</f>
        <v>ADA18096</v>
      </c>
      <c r="B2543" s="414" t="str">
        <f>Master!B2609</f>
        <v/>
      </c>
      <c r="C2543" s="414" t="str">
        <f>Master!C2609</f>
        <v/>
      </c>
      <c r="D2543" s="88" t="str">
        <f>Master!D2609</f>
        <v/>
      </c>
      <c r="E2543" s="406" t="str">
        <f>Master!E2609</f>
        <v/>
      </c>
      <c r="F2543" s="406">
        <f>Master!F2609</f>
        <v>0</v>
      </c>
      <c r="G2543" s="88" t="str">
        <f>Master!G2609</f>
        <v/>
      </c>
      <c r="H2543" s="88" t="str">
        <f>Master!H2609</f>
        <v/>
      </c>
      <c r="I2543" s="88" t="str">
        <f>Master!I2609</f>
        <v/>
      </c>
      <c r="J2543" s="88" t="str">
        <f>Master!J2609</f>
        <v>A'CROSS DANCE PTE LTD</v>
      </c>
      <c r="K2543" s="88" t="str">
        <f>Master!K2609</f>
        <v/>
      </c>
      <c r="L2543" s="88" t="str">
        <f>Master!L2609</f>
        <v/>
      </c>
      <c r="M2543" s="88" t="str">
        <f>Master!M2609</f>
        <v/>
      </c>
      <c r="N2543" s="88" t="str">
        <f>Master!N2609</f>
        <v/>
      </c>
      <c r="O2543" s="88" t="str">
        <f>Master!O2609</f>
        <v/>
      </c>
      <c r="P2543" s="88" t="str">
        <f>Master!P2609</f>
        <v/>
      </c>
      <c r="Q2543" s="88" t="str">
        <f>Master!Q2609</f>
        <v/>
      </c>
      <c r="R2543" s="406" t="str">
        <f>Master!R2609</f>
        <v/>
      </c>
      <c r="S2543" s="406">
        <f>Master!S2609</f>
        <v>0</v>
      </c>
      <c r="T2543" s="406" t="str">
        <f>Master!T2609</f>
        <v/>
      </c>
      <c r="U2543" s="406" t="str">
        <f>Master!U2609</f>
        <v/>
      </c>
      <c r="V2543" s="406" t="str">
        <f>Master!V2609</f>
        <v/>
      </c>
      <c r="W2543" s="406" t="str">
        <f>Master!W2609</f>
        <v/>
      </c>
      <c r="X2543" s="406" t="str">
        <f>Master!X2609</f>
        <v/>
      </c>
      <c r="Y2543" s="406" t="str">
        <f>Master!Y2609</f>
        <v/>
      </c>
      <c r="Z2543" s="406" t="str">
        <f>Master!Z2609</f>
        <v/>
      </c>
      <c r="AA2543" s="406" t="str">
        <f>Master!AA2609</f>
        <v/>
      </c>
      <c r="AB2543" s="406" t="str">
        <f>Master!AB2609</f>
        <v/>
      </c>
      <c r="AC2543" s="406" t="str">
        <f>Master!AC2609</f>
        <v/>
      </c>
      <c r="AD2543" s="406" t="str">
        <f>Master!AD2609</f>
        <v/>
      </c>
      <c r="AE2543" s="406" t="str">
        <f>Master!AE2609</f>
        <v/>
      </c>
      <c r="AF2543" s="406" t="str">
        <f>Master!AF2609</f>
        <v/>
      </c>
      <c r="AG2543" s="406" t="str">
        <f>Master!AG2609</f>
        <v/>
      </c>
      <c r="AH2543" s="88" t="str">
        <f>Master!AH2609</f>
        <v/>
      </c>
      <c r="AI2543" s="414" t="str">
        <f>Master!AI2609</f>
        <v/>
      </c>
      <c r="AJ2543" s="406" t="str">
        <f>Master!AJ2609</f>
        <v/>
      </c>
      <c r="AK2543" s="406">
        <f>Master!AK2609</f>
        <v>0</v>
      </c>
      <c r="AL2543" s="88" t="str">
        <f>Master!AL2609</f>
        <v/>
      </c>
      <c r="AM2543" s="416"/>
      <c r="AN2543" s="416"/>
      <c r="AO2543" s="416"/>
      <c r="AP2543" s="416"/>
      <c r="AQ2543" s="416"/>
      <c r="AR2543" s="416">
        <f t="shared" si="22"/>
        <v>0</v>
      </c>
      <c r="AS2543" s="417" t="str">
        <f t="shared" si="23"/>
        <v>#DIV/0!</v>
      </c>
      <c r="AT2543" s="416">
        <f t="shared" si="24"/>
        <v>0</v>
      </c>
      <c r="AU2543" s="417"/>
    </row>
    <row r="2544" hidden="1">
      <c r="A2544" s="88" t="str">
        <f>Master!A2610</f>
        <v>ADA18097</v>
      </c>
      <c r="B2544" s="414" t="str">
        <f>Master!B2610</f>
        <v/>
      </c>
      <c r="C2544" s="414" t="str">
        <f>Master!C2610</f>
        <v/>
      </c>
      <c r="D2544" s="88" t="str">
        <f>Master!D2610</f>
        <v/>
      </c>
      <c r="E2544" s="406" t="str">
        <f>Master!E2610</f>
        <v/>
      </c>
      <c r="F2544" s="406">
        <f>Master!F2610</f>
        <v>0</v>
      </c>
      <c r="G2544" s="88" t="str">
        <f>Master!G2610</f>
        <v/>
      </c>
      <c r="H2544" s="88" t="str">
        <f>Master!H2610</f>
        <v/>
      </c>
      <c r="I2544" s="88" t="str">
        <f>Master!I2610</f>
        <v/>
      </c>
      <c r="J2544" s="88" t="str">
        <f>Master!J2610</f>
        <v>A'CROSS DANCE PTE LTD</v>
      </c>
      <c r="K2544" s="88" t="str">
        <f>Master!K2610</f>
        <v/>
      </c>
      <c r="L2544" s="88" t="str">
        <f>Master!L2610</f>
        <v/>
      </c>
      <c r="M2544" s="88" t="str">
        <f>Master!M2610</f>
        <v/>
      </c>
      <c r="N2544" s="88" t="str">
        <f>Master!N2610</f>
        <v/>
      </c>
      <c r="O2544" s="88" t="str">
        <f>Master!O2610</f>
        <v/>
      </c>
      <c r="P2544" s="88" t="str">
        <f>Master!P2610</f>
        <v/>
      </c>
      <c r="Q2544" s="88" t="str">
        <f>Master!Q2610</f>
        <v/>
      </c>
      <c r="R2544" s="406" t="str">
        <f>Master!R2610</f>
        <v/>
      </c>
      <c r="S2544" s="406">
        <f>Master!S2610</f>
        <v>0</v>
      </c>
      <c r="T2544" s="406" t="str">
        <f>Master!T2610</f>
        <v/>
      </c>
      <c r="U2544" s="406" t="str">
        <f>Master!U2610</f>
        <v/>
      </c>
      <c r="V2544" s="406" t="str">
        <f>Master!V2610</f>
        <v/>
      </c>
      <c r="W2544" s="406" t="str">
        <f>Master!W2610</f>
        <v/>
      </c>
      <c r="X2544" s="406" t="str">
        <f>Master!X2610</f>
        <v/>
      </c>
      <c r="Y2544" s="406" t="str">
        <f>Master!Y2610</f>
        <v/>
      </c>
      <c r="Z2544" s="406" t="str">
        <f>Master!Z2610</f>
        <v/>
      </c>
      <c r="AA2544" s="406" t="str">
        <f>Master!AA2610</f>
        <v/>
      </c>
      <c r="AB2544" s="406" t="str">
        <f>Master!AB2610</f>
        <v/>
      </c>
      <c r="AC2544" s="406" t="str">
        <f>Master!AC2610</f>
        <v/>
      </c>
      <c r="AD2544" s="406" t="str">
        <f>Master!AD2610</f>
        <v/>
      </c>
      <c r="AE2544" s="406" t="str">
        <f>Master!AE2610</f>
        <v/>
      </c>
      <c r="AF2544" s="406" t="str">
        <f>Master!AF2610</f>
        <v/>
      </c>
      <c r="AG2544" s="406" t="str">
        <f>Master!AG2610</f>
        <v/>
      </c>
      <c r="AH2544" s="88" t="str">
        <f>Master!AH2610</f>
        <v/>
      </c>
      <c r="AI2544" s="414" t="str">
        <f>Master!AI2610</f>
        <v/>
      </c>
      <c r="AJ2544" s="406" t="str">
        <f>Master!AJ2610</f>
        <v/>
      </c>
      <c r="AK2544" s="406">
        <f>Master!AK2610</f>
        <v>0</v>
      </c>
      <c r="AL2544" s="88" t="str">
        <f>Master!AL2610</f>
        <v/>
      </c>
      <c r="AM2544" s="416"/>
      <c r="AN2544" s="416"/>
      <c r="AO2544" s="416"/>
      <c r="AP2544" s="416"/>
      <c r="AQ2544" s="416"/>
      <c r="AR2544" s="416">
        <f t="shared" si="22"/>
        <v>0</v>
      </c>
      <c r="AS2544" s="417" t="str">
        <f t="shared" si="23"/>
        <v>#DIV/0!</v>
      </c>
      <c r="AT2544" s="416">
        <f t="shared" si="24"/>
        <v>0</v>
      </c>
      <c r="AU2544" s="417"/>
    </row>
    <row r="2545" hidden="1">
      <c r="A2545" s="88" t="str">
        <f>Master!A2611</f>
        <v>ADA18098</v>
      </c>
      <c r="B2545" s="414" t="str">
        <f>Master!B2611</f>
        <v/>
      </c>
      <c r="C2545" s="414" t="str">
        <f>Master!C2611</f>
        <v/>
      </c>
      <c r="D2545" s="88" t="str">
        <f>Master!D2611</f>
        <v/>
      </c>
      <c r="E2545" s="406" t="str">
        <f>Master!E2611</f>
        <v/>
      </c>
      <c r="F2545" s="406">
        <f>Master!F2611</f>
        <v>0</v>
      </c>
      <c r="G2545" s="88" t="str">
        <f>Master!G2611</f>
        <v/>
      </c>
      <c r="H2545" s="88" t="str">
        <f>Master!H2611</f>
        <v/>
      </c>
      <c r="I2545" s="88" t="str">
        <f>Master!I2611</f>
        <v/>
      </c>
      <c r="J2545" s="88" t="str">
        <f>Master!J2611</f>
        <v>A'CROSS DANCE PTE LTD</v>
      </c>
      <c r="K2545" s="88" t="str">
        <f>Master!K2611</f>
        <v/>
      </c>
      <c r="L2545" s="88" t="str">
        <f>Master!L2611</f>
        <v/>
      </c>
      <c r="M2545" s="88" t="str">
        <f>Master!M2611</f>
        <v/>
      </c>
      <c r="N2545" s="88" t="str">
        <f>Master!N2611</f>
        <v/>
      </c>
      <c r="O2545" s="88" t="str">
        <f>Master!O2611</f>
        <v/>
      </c>
      <c r="P2545" s="88" t="str">
        <f>Master!P2611</f>
        <v/>
      </c>
      <c r="Q2545" s="88" t="str">
        <f>Master!Q2611</f>
        <v/>
      </c>
      <c r="R2545" s="406" t="str">
        <f>Master!R2611</f>
        <v/>
      </c>
      <c r="S2545" s="406">
        <f>Master!S2611</f>
        <v>0</v>
      </c>
      <c r="T2545" s="406" t="str">
        <f>Master!T2611</f>
        <v/>
      </c>
      <c r="U2545" s="406" t="str">
        <f>Master!U2611</f>
        <v/>
      </c>
      <c r="V2545" s="406" t="str">
        <f>Master!V2611</f>
        <v/>
      </c>
      <c r="W2545" s="406" t="str">
        <f>Master!W2611</f>
        <v/>
      </c>
      <c r="X2545" s="406" t="str">
        <f>Master!X2611</f>
        <v/>
      </c>
      <c r="Y2545" s="406" t="str">
        <f>Master!Y2611</f>
        <v/>
      </c>
      <c r="Z2545" s="406" t="str">
        <f>Master!Z2611</f>
        <v/>
      </c>
      <c r="AA2545" s="406" t="str">
        <f>Master!AA2611</f>
        <v/>
      </c>
      <c r="AB2545" s="406" t="str">
        <f>Master!AB2611</f>
        <v/>
      </c>
      <c r="AC2545" s="406" t="str">
        <f>Master!AC2611</f>
        <v/>
      </c>
      <c r="AD2545" s="406" t="str">
        <f>Master!AD2611</f>
        <v/>
      </c>
      <c r="AE2545" s="406" t="str">
        <f>Master!AE2611</f>
        <v/>
      </c>
      <c r="AF2545" s="406" t="str">
        <f>Master!AF2611</f>
        <v/>
      </c>
      <c r="AG2545" s="406" t="str">
        <f>Master!AG2611</f>
        <v/>
      </c>
      <c r="AH2545" s="88" t="str">
        <f>Master!AH2611</f>
        <v/>
      </c>
      <c r="AI2545" s="414" t="str">
        <f>Master!AI2611</f>
        <v/>
      </c>
      <c r="AJ2545" s="406" t="str">
        <f>Master!AJ2611</f>
        <v/>
      </c>
      <c r="AK2545" s="406">
        <f>Master!AK2611</f>
        <v>0</v>
      </c>
      <c r="AL2545" s="88" t="str">
        <f>Master!AL2611</f>
        <v/>
      </c>
      <c r="AM2545" s="416"/>
      <c r="AN2545" s="416"/>
      <c r="AO2545" s="416"/>
      <c r="AP2545" s="416"/>
      <c r="AQ2545" s="416"/>
      <c r="AR2545" s="416">
        <f t="shared" si="22"/>
        <v>0</v>
      </c>
      <c r="AS2545" s="417" t="str">
        <f t="shared" si="23"/>
        <v>#DIV/0!</v>
      </c>
      <c r="AT2545" s="416">
        <f t="shared" si="24"/>
        <v>0</v>
      </c>
      <c r="AU2545" s="417"/>
    </row>
    <row r="2546" hidden="1">
      <c r="A2546" s="88" t="str">
        <f>Master!A2612</f>
        <v>ADA18099</v>
      </c>
      <c r="B2546" s="414" t="str">
        <f>Master!B2612</f>
        <v/>
      </c>
      <c r="C2546" s="414" t="str">
        <f>Master!C2612</f>
        <v/>
      </c>
      <c r="D2546" s="88" t="str">
        <f>Master!D2612</f>
        <v/>
      </c>
      <c r="E2546" s="406" t="str">
        <f>Master!E2612</f>
        <v/>
      </c>
      <c r="F2546" s="406">
        <f>Master!F2612</f>
        <v>0</v>
      </c>
      <c r="G2546" s="88" t="str">
        <f>Master!G2612</f>
        <v/>
      </c>
      <c r="H2546" s="88" t="str">
        <f>Master!H2612</f>
        <v/>
      </c>
      <c r="I2546" s="88" t="str">
        <f>Master!I2612</f>
        <v/>
      </c>
      <c r="J2546" s="88" t="str">
        <f>Master!J2612</f>
        <v>A'CROSS DANCE PTE LTD</v>
      </c>
      <c r="K2546" s="88" t="str">
        <f>Master!K2612</f>
        <v/>
      </c>
      <c r="L2546" s="88" t="str">
        <f>Master!L2612</f>
        <v/>
      </c>
      <c r="M2546" s="88" t="str">
        <f>Master!M2612</f>
        <v/>
      </c>
      <c r="N2546" s="88" t="str">
        <f>Master!N2612</f>
        <v/>
      </c>
      <c r="O2546" s="88" t="str">
        <f>Master!O2612</f>
        <v/>
      </c>
      <c r="P2546" s="88" t="str">
        <f>Master!P2612</f>
        <v/>
      </c>
      <c r="Q2546" s="88" t="str">
        <f>Master!Q2612</f>
        <v/>
      </c>
      <c r="R2546" s="406" t="str">
        <f>Master!R2612</f>
        <v/>
      </c>
      <c r="S2546" s="406">
        <f>Master!S2612</f>
        <v>0</v>
      </c>
      <c r="T2546" s="406" t="str">
        <f>Master!T2612</f>
        <v/>
      </c>
      <c r="U2546" s="406" t="str">
        <f>Master!U2612</f>
        <v/>
      </c>
      <c r="V2546" s="406" t="str">
        <f>Master!V2612</f>
        <v/>
      </c>
      <c r="W2546" s="406" t="str">
        <f>Master!W2612</f>
        <v/>
      </c>
      <c r="X2546" s="406" t="str">
        <f>Master!X2612</f>
        <v/>
      </c>
      <c r="Y2546" s="406" t="str">
        <f>Master!Y2612</f>
        <v/>
      </c>
      <c r="Z2546" s="406" t="str">
        <f>Master!Z2612</f>
        <v/>
      </c>
      <c r="AA2546" s="406" t="str">
        <f>Master!AA2612</f>
        <v/>
      </c>
      <c r="AB2546" s="406" t="str">
        <f>Master!AB2612</f>
        <v/>
      </c>
      <c r="AC2546" s="406" t="str">
        <f>Master!AC2612</f>
        <v/>
      </c>
      <c r="AD2546" s="406" t="str">
        <f>Master!AD2612</f>
        <v/>
      </c>
      <c r="AE2546" s="406" t="str">
        <f>Master!AE2612</f>
        <v/>
      </c>
      <c r="AF2546" s="406" t="str">
        <f>Master!AF2612</f>
        <v/>
      </c>
      <c r="AG2546" s="406" t="str">
        <f>Master!AG2612</f>
        <v/>
      </c>
      <c r="AH2546" s="88" t="str">
        <f>Master!AH2612</f>
        <v/>
      </c>
      <c r="AI2546" s="414" t="str">
        <f>Master!AI2612</f>
        <v/>
      </c>
      <c r="AJ2546" s="406" t="str">
        <f>Master!AJ2612</f>
        <v/>
      </c>
      <c r="AK2546" s="406">
        <f>Master!AK2612</f>
        <v>0</v>
      </c>
      <c r="AL2546" s="88" t="str">
        <f>Master!AL2612</f>
        <v/>
      </c>
      <c r="AM2546" s="416"/>
      <c r="AN2546" s="416"/>
      <c r="AO2546" s="416"/>
      <c r="AP2546" s="416"/>
      <c r="AQ2546" s="416"/>
      <c r="AR2546" s="416">
        <f t="shared" si="22"/>
        <v>0</v>
      </c>
      <c r="AS2546" s="417" t="str">
        <f t="shared" si="23"/>
        <v>#DIV/0!</v>
      </c>
      <c r="AT2546" s="416">
        <f t="shared" si="24"/>
        <v>0</v>
      </c>
      <c r="AU2546" s="417"/>
    </row>
    <row r="2547" hidden="1">
      <c r="A2547" s="88" t="str">
        <f>Master!A2613</f>
        <v>ADA18100</v>
      </c>
      <c r="B2547" s="414" t="str">
        <f>Master!B2613</f>
        <v/>
      </c>
      <c r="C2547" s="414" t="str">
        <f>Master!C2613</f>
        <v/>
      </c>
      <c r="D2547" s="88" t="str">
        <f>Master!D2613</f>
        <v/>
      </c>
      <c r="E2547" s="406" t="str">
        <f>Master!E2613</f>
        <v/>
      </c>
      <c r="F2547" s="406">
        <f>Master!F2613</f>
        <v>0</v>
      </c>
      <c r="G2547" s="88" t="str">
        <f>Master!G2613</f>
        <v/>
      </c>
      <c r="H2547" s="88" t="str">
        <f>Master!H2613</f>
        <v/>
      </c>
      <c r="I2547" s="88" t="str">
        <f>Master!I2613</f>
        <v/>
      </c>
      <c r="J2547" s="88" t="str">
        <f>Master!J2613</f>
        <v>A'CROSS DANCE PTE LTD</v>
      </c>
      <c r="K2547" s="88" t="str">
        <f>Master!K2613</f>
        <v/>
      </c>
      <c r="L2547" s="88" t="str">
        <f>Master!L2613</f>
        <v/>
      </c>
      <c r="M2547" s="88" t="str">
        <f>Master!M2613</f>
        <v/>
      </c>
      <c r="N2547" s="88" t="str">
        <f>Master!N2613</f>
        <v/>
      </c>
      <c r="O2547" s="88" t="str">
        <f>Master!O2613</f>
        <v/>
      </c>
      <c r="P2547" s="88" t="str">
        <f>Master!P2613</f>
        <v/>
      </c>
      <c r="Q2547" s="88" t="str">
        <f>Master!Q2613</f>
        <v/>
      </c>
      <c r="R2547" s="406" t="str">
        <f>Master!R2613</f>
        <v/>
      </c>
      <c r="S2547" s="406">
        <f>Master!S2613</f>
        <v>0</v>
      </c>
      <c r="T2547" s="406" t="str">
        <f>Master!T2613</f>
        <v/>
      </c>
      <c r="U2547" s="406" t="str">
        <f>Master!U2613</f>
        <v/>
      </c>
      <c r="V2547" s="406" t="str">
        <f>Master!V2613</f>
        <v/>
      </c>
      <c r="W2547" s="406" t="str">
        <f>Master!W2613</f>
        <v/>
      </c>
      <c r="X2547" s="406" t="str">
        <f>Master!X2613</f>
        <v/>
      </c>
      <c r="Y2547" s="406" t="str">
        <f>Master!Y2613</f>
        <v/>
      </c>
      <c r="Z2547" s="406" t="str">
        <f>Master!Z2613</f>
        <v/>
      </c>
      <c r="AA2547" s="406" t="str">
        <f>Master!AA2613</f>
        <v/>
      </c>
      <c r="AB2547" s="406" t="str">
        <f>Master!AB2613</f>
        <v/>
      </c>
      <c r="AC2547" s="406" t="str">
        <f>Master!AC2613</f>
        <v/>
      </c>
      <c r="AD2547" s="406" t="str">
        <f>Master!AD2613</f>
        <v/>
      </c>
      <c r="AE2547" s="406" t="str">
        <f>Master!AE2613</f>
        <v/>
      </c>
      <c r="AF2547" s="406" t="str">
        <f>Master!AF2613</f>
        <v/>
      </c>
      <c r="AG2547" s="406" t="str">
        <f>Master!AG2613</f>
        <v/>
      </c>
      <c r="AH2547" s="88" t="str">
        <f>Master!AH2613</f>
        <v/>
      </c>
      <c r="AI2547" s="414" t="str">
        <f>Master!AI2613</f>
        <v/>
      </c>
      <c r="AJ2547" s="406" t="str">
        <f>Master!AJ2613</f>
        <v/>
      </c>
      <c r="AK2547" s="406">
        <f>Master!AK2613</f>
        <v>0</v>
      </c>
      <c r="AL2547" s="88" t="str">
        <f>Master!AL2613</f>
        <v/>
      </c>
      <c r="AM2547" s="416"/>
      <c r="AN2547" s="416"/>
      <c r="AO2547" s="416"/>
      <c r="AP2547" s="416"/>
      <c r="AQ2547" s="416"/>
      <c r="AR2547" s="416">
        <f t="shared" si="22"/>
        <v>0</v>
      </c>
      <c r="AS2547" s="417" t="str">
        <f t="shared" si="23"/>
        <v>#DIV/0!</v>
      </c>
      <c r="AT2547" s="416">
        <f t="shared" si="24"/>
        <v>0</v>
      </c>
      <c r="AU2547" s="417"/>
    </row>
    <row r="2548" hidden="1">
      <c r="A2548" s="88" t="str">
        <f>Master!A2614</f>
        <v>ADA18101</v>
      </c>
      <c r="B2548" s="414" t="str">
        <f>Master!B2614</f>
        <v/>
      </c>
      <c r="C2548" s="414" t="str">
        <f>Master!C2614</f>
        <v/>
      </c>
      <c r="D2548" s="88" t="str">
        <f>Master!D2614</f>
        <v/>
      </c>
      <c r="E2548" s="406" t="str">
        <f>Master!E2614</f>
        <v/>
      </c>
      <c r="F2548" s="406">
        <f>Master!F2614</f>
        <v>0</v>
      </c>
      <c r="G2548" s="88" t="str">
        <f>Master!G2614</f>
        <v/>
      </c>
      <c r="H2548" s="88" t="str">
        <f>Master!H2614</f>
        <v/>
      </c>
      <c r="I2548" s="88" t="str">
        <f>Master!I2614</f>
        <v/>
      </c>
      <c r="J2548" s="88" t="str">
        <f>Master!J2614</f>
        <v>A'CROSS DANCE PTE LTD</v>
      </c>
      <c r="K2548" s="88" t="str">
        <f>Master!K2614</f>
        <v/>
      </c>
      <c r="L2548" s="88" t="str">
        <f>Master!L2614</f>
        <v/>
      </c>
      <c r="M2548" s="88" t="str">
        <f>Master!M2614</f>
        <v/>
      </c>
      <c r="N2548" s="88" t="str">
        <f>Master!N2614</f>
        <v/>
      </c>
      <c r="O2548" s="88" t="str">
        <f>Master!O2614</f>
        <v/>
      </c>
      <c r="P2548" s="88" t="str">
        <f>Master!P2614</f>
        <v/>
      </c>
      <c r="Q2548" s="88" t="str">
        <f>Master!Q2614</f>
        <v/>
      </c>
      <c r="R2548" s="406" t="str">
        <f>Master!R2614</f>
        <v/>
      </c>
      <c r="S2548" s="406">
        <f>Master!S2614</f>
        <v>0</v>
      </c>
      <c r="T2548" s="406" t="str">
        <f>Master!T2614</f>
        <v/>
      </c>
      <c r="U2548" s="406" t="str">
        <f>Master!U2614</f>
        <v/>
      </c>
      <c r="V2548" s="406" t="str">
        <f>Master!V2614</f>
        <v/>
      </c>
      <c r="W2548" s="406" t="str">
        <f>Master!W2614</f>
        <v/>
      </c>
      <c r="X2548" s="406" t="str">
        <f>Master!X2614</f>
        <v/>
      </c>
      <c r="Y2548" s="406" t="str">
        <f>Master!Y2614</f>
        <v/>
      </c>
      <c r="Z2548" s="406" t="str">
        <f>Master!Z2614</f>
        <v/>
      </c>
      <c r="AA2548" s="406" t="str">
        <f>Master!AA2614</f>
        <v/>
      </c>
      <c r="AB2548" s="406" t="str">
        <f>Master!AB2614</f>
        <v/>
      </c>
      <c r="AC2548" s="406" t="str">
        <f>Master!AC2614</f>
        <v/>
      </c>
      <c r="AD2548" s="406" t="str">
        <f>Master!AD2614</f>
        <v/>
      </c>
      <c r="AE2548" s="406" t="str">
        <f>Master!AE2614</f>
        <v/>
      </c>
      <c r="AF2548" s="406" t="str">
        <f>Master!AF2614</f>
        <v/>
      </c>
      <c r="AG2548" s="406" t="str">
        <f>Master!AG2614</f>
        <v/>
      </c>
      <c r="AH2548" s="88" t="str">
        <f>Master!AH2614</f>
        <v/>
      </c>
      <c r="AI2548" s="414" t="str">
        <f>Master!AI2614</f>
        <v/>
      </c>
      <c r="AJ2548" s="406" t="str">
        <f>Master!AJ2614</f>
        <v/>
      </c>
      <c r="AK2548" s="406">
        <f>Master!AK2614</f>
        <v>0</v>
      </c>
      <c r="AL2548" s="88" t="str">
        <f>Master!AL2614</f>
        <v/>
      </c>
      <c r="AM2548" s="416"/>
      <c r="AN2548" s="416"/>
      <c r="AO2548" s="416"/>
      <c r="AP2548" s="416"/>
      <c r="AQ2548" s="416"/>
      <c r="AR2548" s="416">
        <f t="shared" si="22"/>
        <v>0</v>
      </c>
      <c r="AS2548" s="417" t="str">
        <f t="shared" si="23"/>
        <v>#DIV/0!</v>
      </c>
      <c r="AT2548" s="416">
        <f t="shared" si="24"/>
        <v>0</v>
      </c>
      <c r="AU2548" s="417"/>
    </row>
    <row r="2549" hidden="1">
      <c r="A2549" s="88" t="str">
        <f>Master!A2615</f>
        <v>ADA18102</v>
      </c>
      <c r="B2549" s="414" t="str">
        <f>Master!B2615</f>
        <v/>
      </c>
      <c r="C2549" s="414" t="str">
        <f>Master!C2615</f>
        <v/>
      </c>
      <c r="D2549" s="88" t="str">
        <f>Master!D2615</f>
        <v/>
      </c>
      <c r="E2549" s="406" t="str">
        <f>Master!E2615</f>
        <v/>
      </c>
      <c r="F2549" s="406">
        <f>Master!F2615</f>
        <v>0</v>
      </c>
      <c r="G2549" s="88" t="str">
        <f>Master!G2615</f>
        <v/>
      </c>
      <c r="H2549" s="88" t="str">
        <f>Master!H2615</f>
        <v/>
      </c>
      <c r="I2549" s="88" t="str">
        <f>Master!I2615</f>
        <v/>
      </c>
      <c r="J2549" s="88" t="str">
        <f>Master!J2615</f>
        <v>A'CROSS DANCE PTE LTD</v>
      </c>
      <c r="K2549" s="88" t="str">
        <f>Master!K2615</f>
        <v/>
      </c>
      <c r="L2549" s="88" t="str">
        <f>Master!L2615</f>
        <v/>
      </c>
      <c r="M2549" s="88" t="str">
        <f>Master!M2615</f>
        <v/>
      </c>
      <c r="N2549" s="88" t="str">
        <f>Master!N2615</f>
        <v/>
      </c>
      <c r="O2549" s="88" t="str">
        <f>Master!O2615</f>
        <v/>
      </c>
      <c r="P2549" s="88" t="str">
        <f>Master!P2615</f>
        <v/>
      </c>
      <c r="Q2549" s="88" t="str">
        <f>Master!Q2615</f>
        <v/>
      </c>
      <c r="R2549" s="406" t="str">
        <f>Master!R2615</f>
        <v/>
      </c>
      <c r="S2549" s="406">
        <f>Master!S2615</f>
        <v>0</v>
      </c>
      <c r="T2549" s="406" t="str">
        <f>Master!T2615</f>
        <v/>
      </c>
      <c r="U2549" s="406" t="str">
        <f>Master!U2615</f>
        <v/>
      </c>
      <c r="V2549" s="406" t="str">
        <f>Master!V2615</f>
        <v/>
      </c>
      <c r="W2549" s="406" t="str">
        <f>Master!W2615</f>
        <v/>
      </c>
      <c r="X2549" s="406" t="str">
        <f>Master!X2615</f>
        <v/>
      </c>
      <c r="Y2549" s="406" t="str">
        <f>Master!Y2615</f>
        <v/>
      </c>
      <c r="Z2549" s="406" t="str">
        <f>Master!Z2615</f>
        <v/>
      </c>
      <c r="AA2549" s="406" t="str">
        <f>Master!AA2615</f>
        <v/>
      </c>
      <c r="AB2549" s="406" t="str">
        <f>Master!AB2615</f>
        <v/>
      </c>
      <c r="AC2549" s="406" t="str">
        <f>Master!AC2615</f>
        <v/>
      </c>
      <c r="AD2549" s="406" t="str">
        <f>Master!AD2615</f>
        <v/>
      </c>
      <c r="AE2549" s="406" t="str">
        <f>Master!AE2615</f>
        <v/>
      </c>
      <c r="AF2549" s="406" t="str">
        <f>Master!AF2615</f>
        <v/>
      </c>
      <c r="AG2549" s="406" t="str">
        <f>Master!AG2615</f>
        <v/>
      </c>
      <c r="AH2549" s="88" t="str">
        <f>Master!AH2615</f>
        <v/>
      </c>
      <c r="AI2549" s="414" t="str">
        <f>Master!AI2615</f>
        <v/>
      </c>
      <c r="AJ2549" s="406" t="str">
        <f>Master!AJ2615</f>
        <v/>
      </c>
      <c r="AK2549" s="406">
        <f>Master!AK2615</f>
        <v>0</v>
      </c>
      <c r="AL2549" s="88" t="str">
        <f>Master!AL2615</f>
        <v/>
      </c>
      <c r="AM2549" s="416"/>
      <c r="AN2549" s="416"/>
      <c r="AO2549" s="416"/>
      <c r="AP2549" s="416"/>
      <c r="AQ2549" s="416"/>
      <c r="AR2549" s="416">
        <f t="shared" si="22"/>
        <v>0</v>
      </c>
      <c r="AS2549" s="417" t="str">
        <f t="shared" si="23"/>
        <v>#DIV/0!</v>
      </c>
      <c r="AT2549" s="416">
        <f t="shared" si="24"/>
        <v>0</v>
      </c>
      <c r="AU2549" s="417"/>
    </row>
    <row r="2550" hidden="1">
      <c r="A2550" s="88" t="str">
        <f>Master!A2616</f>
        <v>ADA18103</v>
      </c>
      <c r="B2550" s="414" t="str">
        <f>Master!B2616</f>
        <v/>
      </c>
      <c r="C2550" s="414" t="str">
        <f>Master!C2616</f>
        <v/>
      </c>
      <c r="D2550" s="88" t="str">
        <f>Master!D2616</f>
        <v/>
      </c>
      <c r="E2550" s="406" t="str">
        <f>Master!E2616</f>
        <v/>
      </c>
      <c r="F2550" s="406">
        <f>Master!F2616</f>
        <v>0</v>
      </c>
      <c r="G2550" s="88" t="str">
        <f>Master!G2616</f>
        <v/>
      </c>
      <c r="H2550" s="88" t="str">
        <f>Master!H2616</f>
        <v/>
      </c>
      <c r="I2550" s="88" t="str">
        <f>Master!I2616</f>
        <v/>
      </c>
      <c r="J2550" s="88" t="str">
        <f>Master!J2616</f>
        <v>A'CROSS DANCE PTE LTD</v>
      </c>
      <c r="K2550" s="88" t="str">
        <f>Master!K2616</f>
        <v/>
      </c>
      <c r="L2550" s="88" t="str">
        <f>Master!L2616</f>
        <v/>
      </c>
      <c r="M2550" s="88" t="str">
        <f>Master!M2616</f>
        <v/>
      </c>
      <c r="N2550" s="88" t="str">
        <f>Master!N2616</f>
        <v/>
      </c>
      <c r="O2550" s="88" t="str">
        <f>Master!O2616</f>
        <v/>
      </c>
      <c r="P2550" s="88" t="str">
        <f>Master!P2616</f>
        <v/>
      </c>
      <c r="Q2550" s="88" t="str">
        <f>Master!Q2616</f>
        <v/>
      </c>
      <c r="R2550" s="406" t="str">
        <f>Master!R2616</f>
        <v/>
      </c>
      <c r="S2550" s="406">
        <f>Master!S2616</f>
        <v>0</v>
      </c>
      <c r="T2550" s="406" t="str">
        <f>Master!T2616</f>
        <v/>
      </c>
      <c r="U2550" s="406" t="str">
        <f>Master!U2616</f>
        <v/>
      </c>
      <c r="V2550" s="406" t="str">
        <f>Master!V2616</f>
        <v/>
      </c>
      <c r="W2550" s="406" t="str">
        <f>Master!W2616</f>
        <v/>
      </c>
      <c r="X2550" s="406" t="str">
        <f>Master!X2616</f>
        <v/>
      </c>
      <c r="Y2550" s="406" t="str">
        <f>Master!Y2616</f>
        <v/>
      </c>
      <c r="Z2550" s="406" t="str">
        <f>Master!Z2616</f>
        <v/>
      </c>
      <c r="AA2550" s="406" t="str">
        <f>Master!AA2616</f>
        <v/>
      </c>
      <c r="AB2550" s="406" t="str">
        <f>Master!AB2616</f>
        <v/>
      </c>
      <c r="AC2550" s="406" t="str">
        <f>Master!AC2616</f>
        <v/>
      </c>
      <c r="AD2550" s="406" t="str">
        <f>Master!AD2616</f>
        <v/>
      </c>
      <c r="AE2550" s="406" t="str">
        <f>Master!AE2616</f>
        <v/>
      </c>
      <c r="AF2550" s="406" t="str">
        <f>Master!AF2616</f>
        <v/>
      </c>
      <c r="AG2550" s="406" t="str">
        <f>Master!AG2616</f>
        <v/>
      </c>
      <c r="AH2550" s="88" t="str">
        <f>Master!AH2616</f>
        <v/>
      </c>
      <c r="AI2550" s="414" t="str">
        <f>Master!AI2616</f>
        <v/>
      </c>
      <c r="AJ2550" s="406" t="str">
        <f>Master!AJ2616</f>
        <v/>
      </c>
      <c r="AK2550" s="406">
        <f>Master!AK2616</f>
        <v>0</v>
      </c>
      <c r="AL2550" s="88" t="str">
        <f>Master!AL2616</f>
        <v/>
      </c>
      <c r="AM2550" s="416"/>
      <c r="AN2550" s="416"/>
      <c r="AO2550" s="416"/>
      <c r="AP2550" s="416"/>
      <c r="AQ2550" s="416"/>
      <c r="AR2550" s="416">
        <f t="shared" si="22"/>
        <v>0</v>
      </c>
      <c r="AS2550" s="417" t="str">
        <f t="shared" si="23"/>
        <v>#DIV/0!</v>
      </c>
      <c r="AT2550" s="416">
        <f t="shared" si="24"/>
        <v>0</v>
      </c>
      <c r="AU2550" s="417"/>
    </row>
    <row r="2551" hidden="1">
      <c r="A2551" s="88" t="str">
        <f>Master!A2617</f>
        <v>ADA18104</v>
      </c>
      <c r="B2551" s="414" t="str">
        <f>Master!B2617</f>
        <v/>
      </c>
      <c r="C2551" s="414" t="str">
        <f>Master!C2617</f>
        <v/>
      </c>
      <c r="D2551" s="88" t="str">
        <f>Master!D2617</f>
        <v/>
      </c>
      <c r="E2551" s="406" t="str">
        <f>Master!E2617</f>
        <v/>
      </c>
      <c r="F2551" s="406">
        <f>Master!F2617</f>
        <v>0</v>
      </c>
      <c r="G2551" s="88" t="str">
        <f>Master!G2617</f>
        <v/>
      </c>
      <c r="H2551" s="88" t="str">
        <f>Master!H2617</f>
        <v/>
      </c>
      <c r="I2551" s="88" t="str">
        <f>Master!I2617</f>
        <v/>
      </c>
      <c r="J2551" s="88" t="str">
        <f>Master!J2617</f>
        <v>A'CROSS DANCE PTE LTD</v>
      </c>
      <c r="K2551" s="88" t="str">
        <f>Master!K2617</f>
        <v/>
      </c>
      <c r="L2551" s="88" t="str">
        <f>Master!L2617</f>
        <v/>
      </c>
      <c r="M2551" s="88" t="str">
        <f>Master!M2617</f>
        <v/>
      </c>
      <c r="N2551" s="88" t="str">
        <f>Master!N2617</f>
        <v/>
      </c>
      <c r="O2551" s="88" t="str">
        <f>Master!O2617</f>
        <v/>
      </c>
      <c r="P2551" s="88" t="str">
        <f>Master!P2617</f>
        <v/>
      </c>
      <c r="Q2551" s="88" t="str">
        <f>Master!Q2617</f>
        <v/>
      </c>
      <c r="R2551" s="406" t="str">
        <f>Master!R2617</f>
        <v/>
      </c>
      <c r="S2551" s="406">
        <f>Master!S2617</f>
        <v>0</v>
      </c>
      <c r="T2551" s="406" t="str">
        <f>Master!T2617</f>
        <v/>
      </c>
      <c r="U2551" s="406" t="str">
        <f>Master!U2617</f>
        <v/>
      </c>
      <c r="V2551" s="406" t="str">
        <f>Master!V2617</f>
        <v/>
      </c>
      <c r="W2551" s="406" t="str">
        <f>Master!W2617</f>
        <v/>
      </c>
      <c r="X2551" s="406" t="str">
        <f>Master!X2617</f>
        <v/>
      </c>
      <c r="Y2551" s="406" t="str">
        <f>Master!Y2617</f>
        <v/>
      </c>
      <c r="Z2551" s="406" t="str">
        <f>Master!Z2617</f>
        <v/>
      </c>
      <c r="AA2551" s="406" t="str">
        <f>Master!AA2617</f>
        <v/>
      </c>
      <c r="AB2551" s="406" t="str">
        <f>Master!AB2617</f>
        <v/>
      </c>
      <c r="AC2551" s="406" t="str">
        <f>Master!AC2617</f>
        <v/>
      </c>
      <c r="AD2551" s="406" t="str">
        <f>Master!AD2617</f>
        <v/>
      </c>
      <c r="AE2551" s="406" t="str">
        <f>Master!AE2617</f>
        <v/>
      </c>
      <c r="AF2551" s="406" t="str">
        <f>Master!AF2617</f>
        <v/>
      </c>
      <c r="AG2551" s="406" t="str">
        <f>Master!AG2617</f>
        <v/>
      </c>
      <c r="AH2551" s="88" t="str">
        <f>Master!AH2617</f>
        <v/>
      </c>
      <c r="AI2551" s="414" t="str">
        <f>Master!AI2617</f>
        <v/>
      </c>
      <c r="AJ2551" s="406" t="str">
        <f>Master!AJ2617</f>
        <v/>
      </c>
      <c r="AK2551" s="406">
        <f>Master!AK2617</f>
        <v>0</v>
      </c>
      <c r="AL2551" s="88" t="str">
        <f>Master!AL2617</f>
        <v/>
      </c>
      <c r="AM2551" s="416"/>
      <c r="AN2551" s="416"/>
      <c r="AO2551" s="416"/>
      <c r="AP2551" s="416"/>
      <c r="AQ2551" s="416"/>
      <c r="AR2551" s="416">
        <f t="shared" si="22"/>
        <v>0</v>
      </c>
      <c r="AS2551" s="417" t="str">
        <f t="shared" si="23"/>
        <v>#DIV/0!</v>
      </c>
      <c r="AT2551" s="416">
        <f t="shared" si="24"/>
        <v>0</v>
      </c>
      <c r="AU2551" s="417"/>
    </row>
    <row r="2552" hidden="1">
      <c r="A2552" s="88" t="str">
        <f>Master!A2618</f>
        <v>ADA18105</v>
      </c>
      <c r="B2552" s="414" t="str">
        <f>Master!B2618</f>
        <v/>
      </c>
      <c r="C2552" s="414" t="str">
        <f>Master!C2618</f>
        <v/>
      </c>
      <c r="D2552" s="88" t="str">
        <f>Master!D2618</f>
        <v/>
      </c>
      <c r="E2552" s="406" t="str">
        <f>Master!E2618</f>
        <v/>
      </c>
      <c r="F2552" s="406">
        <f>Master!F2618</f>
        <v>0</v>
      </c>
      <c r="G2552" s="88" t="str">
        <f>Master!G2618</f>
        <v/>
      </c>
      <c r="H2552" s="88" t="str">
        <f>Master!H2618</f>
        <v/>
      </c>
      <c r="I2552" s="88" t="str">
        <f>Master!I2618</f>
        <v/>
      </c>
      <c r="J2552" s="88" t="str">
        <f>Master!J2618</f>
        <v>A'CROSS DANCE PTE LTD</v>
      </c>
      <c r="K2552" s="88" t="str">
        <f>Master!K2618</f>
        <v/>
      </c>
      <c r="L2552" s="88" t="str">
        <f>Master!L2618</f>
        <v/>
      </c>
      <c r="M2552" s="88" t="str">
        <f>Master!M2618</f>
        <v/>
      </c>
      <c r="N2552" s="88" t="str">
        <f>Master!N2618</f>
        <v/>
      </c>
      <c r="O2552" s="88" t="str">
        <f>Master!O2618</f>
        <v/>
      </c>
      <c r="P2552" s="88" t="str">
        <f>Master!P2618</f>
        <v/>
      </c>
      <c r="Q2552" s="88" t="str">
        <f>Master!Q2618</f>
        <v/>
      </c>
      <c r="R2552" s="406" t="str">
        <f>Master!R2618</f>
        <v/>
      </c>
      <c r="S2552" s="406">
        <f>Master!S2618</f>
        <v>0</v>
      </c>
      <c r="T2552" s="406" t="str">
        <f>Master!T2618</f>
        <v/>
      </c>
      <c r="U2552" s="406" t="str">
        <f>Master!U2618</f>
        <v/>
      </c>
      <c r="V2552" s="406" t="str">
        <f>Master!V2618</f>
        <v/>
      </c>
      <c r="W2552" s="406" t="str">
        <f>Master!W2618</f>
        <v/>
      </c>
      <c r="X2552" s="406" t="str">
        <f>Master!X2618</f>
        <v/>
      </c>
      <c r="Y2552" s="406" t="str">
        <f>Master!Y2618</f>
        <v/>
      </c>
      <c r="Z2552" s="406" t="str">
        <f>Master!Z2618</f>
        <v/>
      </c>
      <c r="AA2552" s="406" t="str">
        <f>Master!AA2618</f>
        <v/>
      </c>
      <c r="AB2552" s="406" t="str">
        <f>Master!AB2618</f>
        <v/>
      </c>
      <c r="AC2552" s="406" t="str">
        <f>Master!AC2618</f>
        <v/>
      </c>
      <c r="AD2552" s="406" t="str">
        <f>Master!AD2618</f>
        <v/>
      </c>
      <c r="AE2552" s="406" t="str">
        <f>Master!AE2618</f>
        <v/>
      </c>
      <c r="AF2552" s="406" t="str">
        <f>Master!AF2618</f>
        <v/>
      </c>
      <c r="AG2552" s="406" t="str">
        <f>Master!AG2618</f>
        <v/>
      </c>
      <c r="AH2552" s="88" t="str">
        <f>Master!AH2618</f>
        <v/>
      </c>
      <c r="AI2552" s="414" t="str">
        <f>Master!AI2618</f>
        <v/>
      </c>
      <c r="AJ2552" s="406" t="str">
        <f>Master!AJ2618</f>
        <v/>
      </c>
      <c r="AK2552" s="406">
        <f>Master!AK2618</f>
        <v>0</v>
      </c>
      <c r="AL2552" s="88" t="str">
        <f>Master!AL2618</f>
        <v/>
      </c>
      <c r="AM2552" s="416"/>
      <c r="AN2552" s="416"/>
      <c r="AO2552" s="416"/>
      <c r="AP2552" s="416"/>
      <c r="AQ2552" s="416"/>
      <c r="AR2552" s="416">
        <f t="shared" si="22"/>
        <v>0</v>
      </c>
      <c r="AS2552" s="417" t="str">
        <f t="shared" si="23"/>
        <v>#DIV/0!</v>
      </c>
      <c r="AT2552" s="416">
        <f t="shared" si="24"/>
        <v>0</v>
      </c>
      <c r="AU2552" s="417"/>
    </row>
    <row r="2553" hidden="1">
      <c r="A2553" s="88" t="str">
        <f>Master!A2619</f>
        <v>ADA18106</v>
      </c>
      <c r="B2553" s="414" t="str">
        <f>Master!B2619</f>
        <v/>
      </c>
      <c r="C2553" s="414" t="str">
        <f>Master!C2619</f>
        <v/>
      </c>
      <c r="D2553" s="88" t="str">
        <f>Master!D2619</f>
        <v/>
      </c>
      <c r="E2553" s="406" t="str">
        <f>Master!E2619</f>
        <v/>
      </c>
      <c r="F2553" s="406">
        <f>Master!F2619</f>
        <v>0</v>
      </c>
      <c r="G2553" s="88" t="str">
        <f>Master!G2619</f>
        <v/>
      </c>
      <c r="H2553" s="88" t="str">
        <f>Master!H2619</f>
        <v/>
      </c>
      <c r="I2553" s="88" t="str">
        <f>Master!I2619</f>
        <v/>
      </c>
      <c r="J2553" s="88" t="str">
        <f>Master!J2619</f>
        <v>A'CROSS DANCE PTE LTD</v>
      </c>
      <c r="K2553" s="88" t="str">
        <f>Master!K2619</f>
        <v/>
      </c>
      <c r="L2553" s="88" t="str">
        <f>Master!L2619</f>
        <v/>
      </c>
      <c r="M2553" s="88" t="str">
        <f>Master!M2619</f>
        <v/>
      </c>
      <c r="N2553" s="88" t="str">
        <f>Master!N2619</f>
        <v/>
      </c>
      <c r="O2553" s="88" t="str">
        <f>Master!O2619</f>
        <v/>
      </c>
      <c r="P2553" s="88" t="str">
        <f>Master!P2619</f>
        <v/>
      </c>
      <c r="Q2553" s="88" t="str">
        <f>Master!Q2619</f>
        <v/>
      </c>
      <c r="R2553" s="406" t="str">
        <f>Master!R2619</f>
        <v/>
      </c>
      <c r="S2553" s="406">
        <f>Master!S2619</f>
        <v>0</v>
      </c>
      <c r="T2553" s="406" t="str">
        <f>Master!T2619</f>
        <v/>
      </c>
      <c r="U2553" s="406" t="str">
        <f>Master!U2619</f>
        <v/>
      </c>
      <c r="V2553" s="406" t="str">
        <f>Master!V2619</f>
        <v/>
      </c>
      <c r="W2553" s="406" t="str">
        <f>Master!W2619</f>
        <v/>
      </c>
      <c r="X2553" s="406" t="str">
        <f>Master!X2619</f>
        <v/>
      </c>
      <c r="Y2553" s="406" t="str">
        <f>Master!Y2619</f>
        <v/>
      </c>
      <c r="Z2553" s="406" t="str">
        <f>Master!Z2619</f>
        <v/>
      </c>
      <c r="AA2553" s="406" t="str">
        <f>Master!AA2619</f>
        <v/>
      </c>
      <c r="AB2553" s="406" t="str">
        <f>Master!AB2619</f>
        <v/>
      </c>
      <c r="AC2553" s="406" t="str">
        <f>Master!AC2619</f>
        <v/>
      </c>
      <c r="AD2553" s="406" t="str">
        <f>Master!AD2619</f>
        <v/>
      </c>
      <c r="AE2553" s="406" t="str">
        <f>Master!AE2619</f>
        <v/>
      </c>
      <c r="AF2553" s="406" t="str">
        <f>Master!AF2619</f>
        <v/>
      </c>
      <c r="AG2553" s="406" t="str">
        <f>Master!AG2619</f>
        <v/>
      </c>
      <c r="AH2553" s="88" t="str">
        <f>Master!AH2619</f>
        <v/>
      </c>
      <c r="AI2553" s="414" t="str">
        <f>Master!AI2619</f>
        <v/>
      </c>
      <c r="AJ2553" s="406" t="str">
        <f>Master!AJ2619</f>
        <v/>
      </c>
      <c r="AK2553" s="406">
        <f>Master!AK2619</f>
        <v>0</v>
      </c>
      <c r="AL2553" s="88" t="str">
        <f>Master!AL2619</f>
        <v/>
      </c>
      <c r="AM2553" s="416"/>
      <c r="AN2553" s="416"/>
      <c r="AO2553" s="416"/>
      <c r="AP2553" s="416"/>
      <c r="AQ2553" s="416"/>
      <c r="AR2553" s="416">
        <f t="shared" si="22"/>
        <v>0</v>
      </c>
      <c r="AS2553" s="417" t="str">
        <f t="shared" si="23"/>
        <v>#DIV/0!</v>
      </c>
      <c r="AT2553" s="416">
        <f t="shared" si="24"/>
        <v>0</v>
      </c>
      <c r="AU2553" s="417"/>
    </row>
    <row r="2554" hidden="1">
      <c r="A2554" s="88" t="str">
        <f>Master!A2620</f>
        <v>ADA18107</v>
      </c>
      <c r="B2554" s="414" t="str">
        <f>Master!B2620</f>
        <v/>
      </c>
      <c r="C2554" s="414" t="str">
        <f>Master!C2620</f>
        <v/>
      </c>
      <c r="D2554" s="88" t="str">
        <f>Master!D2620</f>
        <v/>
      </c>
      <c r="E2554" s="406" t="str">
        <f>Master!E2620</f>
        <v/>
      </c>
      <c r="F2554" s="406">
        <f>Master!F2620</f>
        <v>0</v>
      </c>
      <c r="G2554" s="88" t="str">
        <f>Master!G2620</f>
        <v/>
      </c>
      <c r="H2554" s="88" t="str">
        <f>Master!H2620</f>
        <v/>
      </c>
      <c r="I2554" s="88" t="str">
        <f>Master!I2620</f>
        <v/>
      </c>
      <c r="J2554" s="88" t="str">
        <f>Master!J2620</f>
        <v>A'CROSS DANCE PTE LTD</v>
      </c>
      <c r="K2554" s="88" t="str">
        <f>Master!K2620</f>
        <v/>
      </c>
      <c r="L2554" s="88" t="str">
        <f>Master!L2620</f>
        <v/>
      </c>
      <c r="M2554" s="88" t="str">
        <f>Master!M2620</f>
        <v/>
      </c>
      <c r="N2554" s="88" t="str">
        <f>Master!N2620</f>
        <v/>
      </c>
      <c r="O2554" s="88" t="str">
        <f>Master!O2620</f>
        <v/>
      </c>
      <c r="P2554" s="88" t="str">
        <f>Master!P2620</f>
        <v/>
      </c>
      <c r="Q2554" s="88" t="str">
        <f>Master!Q2620</f>
        <v/>
      </c>
      <c r="R2554" s="406" t="str">
        <f>Master!R2620</f>
        <v/>
      </c>
      <c r="S2554" s="406">
        <f>Master!S2620</f>
        <v>0</v>
      </c>
      <c r="T2554" s="406" t="str">
        <f>Master!T2620</f>
        <v/>
      </c>
      <c r="U2554" s="406" t="str">
        <f>Master!U2620</f>
        <v/>
      </c>
      <c r="V2554" s="406" t="str">
        <f>Master!V2620</f>
        <v/>
      </c>
      <c r="W2554" s="406" t="str">
        <f>Master!W2620</f>
        <v/>
      </c>
      <c r="X2554" s="406" t="str">
        <f>Master!X2620</f>
        <v/>
      </c>
      <c r="Y2554" s="406" t="str">
        <f>Master!Y2620</f>
        <v/>
      </c>
      <c r="Z2554" s="406" t="str">
        <f>Master!Z2620</f>
        <v/>
      </c>
      <c r="AA2554" s="406" t="str">
        <f>Master!AA2620</f>
        <v/>
      </c>
      <c r="AB2554" s="406" t="str">
        <f>Master!AB2620</f>
        <v/>
      </c>
      <c r="AC2554" s="406" t="str">
        <f>Master!AC2620</f>
        <v/>
      </c>
      <c r="AD2554" s="406" t="str">
        <f>Master!AD2620</f>
        <v/>
      </c>
      <c r="AE2554" s="406" t="str">
        <f>Master!AE2620</f>
        <v/>
      </c>
      <c r="AF2554" s="406" t="str">
        <f>Master!AF2620</f>
        <v/>
      </c>
      <c r="AG2554" s="406" t="str">
        <f>Master!AG2620</f>
        <v/>
      </c>
      <c r="AH2554" s="88" t="str">
        <f>Master!AH2620</f>
        <v/>
      </c>
      <c r="AI2554" s="414" t="str">
        <f>Master!AI2620</f>
        <v/>
      </c>
      <c r="AJ2554" s="406" t="str">
        <f>Master!AJ2620</f>
        <v/>
      </c>
      <c r="AK2554" s="406">
        <f>Master!AK2620</f>
        <v>0</v>
      </c>
      <c r="AL2554" s="88" t="str">
        <f>Master!AL2620</f>
        <v/>
      </c>
      <c r="AM2554" s="416"/>
      <c r="AN2554" s="416"/>
      <c r="AO2554" s="416"/>
      <c r="AP2554" s="416"/>
      <c r="AQ2554" s="416"/>
      <c r="AR2554" s="416">
        <f t="shared" si="22"/>
        <v>0</v>
      </c>
      <c r="AS2554" s="417" t="str">
        <f t="shared" si="23"/>
        <v>#DIV/0!</v>
      </c>
      <c r="AT2554" s="416">
        <f t="shared" si="24"/>
        <v>0</v>
      </c>
      <c r="AU2554" s="417"/>
    </row>
    <row r="2555" hidden="1">
      <c r="A2555" s="88" t="str">
        <f>Master!A2621</f>
        <v>ADA18108</v>
      </c>
      <c r="B2555" s="414" t="str">
        <f>Master!B2621</f>
        <v/>
      </c>
      <c r="C2555" s="414" t="str">
        <f>Master!C2621</f>
        <v/>
      </c>
      <c r="D2555" s="88" t="str">
        <f>Master!D2621</f>
        <v/>
      </c>
      <c r="E2555" s="406" t="str">
        <f>Master!E2621</f>
        <v/>
      </c>
      <c r="F2555" s="406">
        <f>Master!F2621</f>
        <v>0</v>
      </c>
      <c r="G2555" s="88" t="str">
        <f>Master!G2621</f>
        <v/>
      </c>
      <c r="H2555" s="88" t="str">
        <f>Master!H2621</f>
        <v/>
      </c>
      <c r="I2555" s="88" t="str">
        <f>Master!I2621</f>
        <v/>
      </c>
      <c r="J2555" s="88" t="str">
        <f>Master!J2621</f>
        <v>A'CROSS DANCE PTE LTD</v>
      </c>
      <c r="K2555" s="88" t="str">
        <f>Master!K2621</f>
        <v/>
      </c>
      <c r="L2555" s="88" t="str">
        <f>Master!L2621</f>
        <v/>
      </c>
      <c r="M2555" s="88" t="str">
        <f>Master!M2621</f>
        <v/>
      </c>
      <c r="N2555" s="88" t="str">
        <f>Master!N2621</f>
        <v/>
      </c>
      <c r="O2555" s="88" t="str">
        <f>Master!O2621</f>
        <v/>
      </c>
      <c r="P2555" s="88" t="str">
        <f>Master!P2621</f>
        <v/>
      </c>
      <c r="Q2555" s="88" t="str">
        <f>Master!Q2621</f>
        <v/>
      </c>
      <c r="R2555" s="406" t="str">
        <f>Master!R2621</f>
        <v/>
      </c>
      <c r="S2555" s="406">
        <f>Master!S2621</f>
        <v>0</v>
      </c>
      <c r="T2555" s="406" t="str">
        <f>Master!T2621</f>
        <v/>
      </c>
      <c r="U2555" s="406" t="str">
        <f>Master!U2621</f>
        <v/>
      </c>
      <c r="V2555" s="406" t="str">
        <f>Master!V2621</f>
        <v/>
      </c>
      <c r="W2555" s="406" t="str">
        <f>Master!W2621</f>
        <v/>
      </c>
      <c r="X2555" s="406" t="str">
        <f>Master!X2621</f>
        <v/>
      </c>
      <c r="Y2555" s="406" t="str">
        <f>Master!Y2621</f>
        <v/>
      </c>
      <c r="Z2555" s="406" t="str">
        <f>Master!Z2621</f>
        <v/>
      </c>
      <c r="AA2555" s="406" t="str">
        <f>Master!AA2621</f>
        <v/>
      </c>
      <c r="AB2555" s="406" t="str">
        <f>Master!AB2621</f>
        <v/>
      </c>
      <c r="AC2555" s="406" t="str">
        <f>Master!AC2621</f>
        <v/>
      </c>
      <c r="AD2555" s="406" t="str">
        <f>Master!AD2621</f>
        <v/>
      </c>
      <c r="AE2555" s="406" t="str">
        <f>Master!AE2621</f>
        <v/>
      </c>
      <c r="AF2555" s="406" t="str">
        <f>Master!AF2621</f>
        <v/>
      </c>
      <c r="AG2555" s="406" t="str">
        <f>Master!AG2621</f>
        <v/>
      </c>
      <c r="AH2555" s="88" t="str">
        <f>Master!AH2621</f>
        <v/>
      </c>
      <c r="AI2555" s="414" t="str">
        <f>Master!AI2621</f>
        <v/>
      </c>
      <c r="AJ2555" s="406" t="str">
        <f>Master!AJ2621</f>
        <v/>
      </c>
      <c r="AK2555" s="406">
        <f>Master!AK2621</f>
        <v>0</v>
      </c>
      <c r="AL2555" s="88" t="str">
        <f>Master!AL2621</f>
        <v/>
      </c>
      <c r="AM2555" s="416"/>
      <c r="AN2555" s="416"/>
      <c r="AO2555" s="416"/>
      <c r="AP2555" s="416"/>
      <c r="AQ2555" s="416"/>
      <c r="AR2555" s="416">
        <f t="shared" si="22"/>
        <v>0</v>
      </c>
      <c r="AS2555" s="417" t="str">
        <f t="shared" si="23"/>
        <v>#DIV/0!</v>
      </c>
      <c r="AT2555" s="416">
        <f t="shared" si="24"/>
        <v>0</v>
      </c>
      <c r="AU2555" s="417"/>
    </row>
    <row r="2556" hidden="1">
      <c r="A2556" s="88" t="str">
        <f>Master!A2622</f>
        <v>ADA18109</v>
      </c>
      <c r="B2556" s="414" t="str">
        <f>Master!B2622</f>
        <v/>
      </c>
      <c r="C2556" s="414" t="str">
        <f>Master!C2622</f>
        <v/>
      </c>
      <c r="D2556" s="88" t="str">
        <f>Master!D2622</f>
        <v/>
      </c>
      <c r="E2556" s="406" t="str">
        <f>Master!E2622</f>
        <v/>
      </c>
      <c r="F2556" s="406">
        <f>Master!F2622</f>
        <v>0</v>
      </c>
      <c r="G2556" s="88" t="str">
        <f>Master!G2622</f>
        <v/>
      </c>
      <c r="H2556" s="88" t="str">
        <f>Master!H2622</f>
        <v/>
      </c>
      <c r="I2556" s="88" t="str">
        <f>Master!I2622</f>
        <v/>
      </c>
      <c r="J2556" s="88" t="str">
        <f>Master!J2622</f>
        <v>A'CROSS DANCE PTE LTD</v>
      </c>
      <c r="K2556" s="88" t="str">
        <f>Master!K2622</f>
        <v/>
      </c>
      <c r="L2556" s="88" t="str">
        <f>Master!L2622</f>
        <v/>
      </c>
      <c r="M2556" s="88" t="str">
        <f>Master!M2622</f>
        <v/>
      </c>
      <c r="N2556" s="88" t="str">
        <f>Master!N2622</f>
        <v/>
      </c>
      <c r="O2556" s="88" t="str">
        <f>Master!O2622</f>
        <v/>
      </c>
      <c r="P2556" s="88" t="str">
        <f>Master!P2622</f>
        <v/>
      </c>
      <c r="Q2556" s="88" t="str">
        <f>Master!Q2622</f>
        <v/>
      </c>
      <c r="R2556" s="406" t="str">
        <f>Master!R2622</f>
        <v/>
      </c>
      <c r="S2556" s="406">
        <f>Master!S2622</f>
        <v>0</v>
      </c>
      <c r="T2556" s="406" t="str">
        <f>Master!T2622</f>
        <v/>
      </c>
      <c r="U2556" s="406" t="str">
        <f>Master!U2622</f>
        <v/>
      </c>
      <c r="V2556" s="406" t="str">
        <f>Master!V2622</f>
        <v/>
      </c>
      <c r="W2556" s="406" t="str">
        <f>Master!W2622</f>
        <v/>
      </c>
      <c r="X2556" s="406" t="str">
        <f>Master!X2622</f>
        <v/>
      </c>
      <c r="Y2556" s="406" t="str">
        <f>Master!Y2622</f>
        <v/>
      </c>
      <c r="Z2556" s="406" t="str">
        <f>Master!Z2622</f>
        <v/>
      </c>
      <c r="AA2556" s="406" t="str">
        <f>Master!AA2622</f>
        <v/>
      </c>
      <c r="AB2556" s="406" t="str">
        <f>Master!AB2622</f>
        <v/>
      </c>
      <c r="AC2556" s="406" t="str">
        <f>Master!AC2622</f>
        <v/>
      </c>
      <c r="AD2556" s="406" t="str">
        <f>Master!AD2622</f>
        <v/>
      </c>
      <c r="AE2556" s="406" t="str">
        <f>Master!AE2622</f>
        <v/>
      </c>
      <c r="AF2556" s="406" t="str">
        <f>Master!AF2622</f>
        <v/>
      </c>
      <c r="AG2556" s="406" t="str">
        <f>Master!AG2622</f>
        <v/>
      </c>
      <c r="AH2556" s="88" t="str">
        <f>Master!AH2622</f>
        <v/>
      </c>
      <c r="AI2556" s="414" t="str">
        <f>Master!AI2622</f>
        <v/>
      </c>
      <c r="AJ2556" s="406" t="str">
        <f>Master!AJ2622</f>
        <v/>
      </c>
      <c r="AK2556" s="406">
        <f>Master!AK2622</f>
        <v>0</v>
      </c>
      <c r="AL2556" s="88" t="str">
        <f>Master!AL2622</f>
        <v/>
      </c>
      <c r="AM2556" s="416"/>
      <c r="AN2556" s="416"/>
      <c r="AO2556" s="416"/>
      <c r="AP2556" s="416"/>
      <c r="AQ2556" s="416"/>
      <c r="AR2556" s="416">
        <f t="shared" si="22"/>
        <v>0</v>
      </c>
      <c r="AS2556" s="417" t="str">
        <f t="shared" si="23"/>
        <v>#DIV/0!</v>
      </c>
      <c r="AT2556" s="416">
        <f t="shared" si="24"/>
        <v>0</v>
      </c>
      <c r="AU2556" s="417"/>
    </row>
    <row r="2557" hidden="1">
      <c r="A2557" s="88" t="str">
        <f>Master!A2623</f>
        <v>ADA18110</v>
      </c>
      <c r="B2557" s="414" t="str">
        <f>Master!B2623</f>
        <v/>
      </c>
      <c r="C2557" s="414" t="str">
        <f>Master!C2623</f>
        <v/>
      </c>
      <c r="D2557" s="88" t="str">
        <f>Master!D2623</f>
        <v/>
      </c>
      <c r="E2557" s="406" t="str">
        <f>Master!E2623</f>
        <v/>
      </c>
      <c r="F2557" s="406">
        <f>Master!F2623</f>
        <v>0</v>
      </c>
      <c r="G2557" s="88" t="str">
        <f>Master!G2623</f>
        <v/>
      </c>
      <c r="H2557" s="88" t="str">
        <f>Master!H2623</f>
        <v/>
      </c>
      <c r="I2557" s="88" t="str">
        <f>Master!I2623</f>
        <v/>
      </c>
      <c r="J2557" s="88" t="str">
        <f>Master!J2623</f>
        <v>A'CROSS DANCE PTE LTD</v>
      </c>
      <c r="K2557" s="88" t="str">
        <f>Master!K2623</f>
        <v/>
      </c>
      <c r="L2557" s="88" t="str">
        <f>Master!L2623</f>
        <v/>
      </c>
      <c r="M2557" s="88" t="str">
        <f>Master!M2623</f>
        <v/>
      </c>
      <c r="N2557" s="88" t="str">
        <f>Master!N2623</f>
        <v/>
      </c>
      <c r="O2557" s="88" t="str">
        <f>Master!O2623</f>
        <v/>
      </c>
      <c r="P2557" s="88" t="str">
        <f>Master!P2623</f>
        <v/>
      </c>
      <c r="Q2557" s="88" t="str">
        <f>Master!Q2623</f>
        <v/>
      </c>
      <c r="R2557" s="406" t="str">
        <f>Master!R2623</f>
        <v/>
      </c>
      <c r="S2557" s="406">
        <f>Master!S2623</f>
        <v>0</v>
      </c>
      <c r="T2557" s="406" t="str">
        <f>Master!T2623</f>
        <v/>
      </c>
      <c r="U2557" s="406" t="str">
        <f>Master!U2623</f>
        <v/>
      </c>
      <c r="V2557" s="406" t="str">
        <f>Master!V2623</f>
        <v/>
      </c>
      <c r="W2557" s="406" t="str">
        <f>Master!W2623</f>
        <v/>
      </c>
      <c r="X2557" s="406" t="str">
        <f>Master!X2623</f>
        <v/>
      </c>
      <c r="Y2557" s="406" t="str">
        <f>Master!Y2623</f>
        <v/>
      </c>
      <c r="Z2557" s="406" t="str">
        <f>Master!Z2623</f>
        <v/>
      </c>
      <c r="AA2557" s="406" t="str">
        <f>Master!AA2623</f>
        <v/>
      </c>
      <c r="AB2557" s="406" t="str">
        <f>Master!AB2623</f>
        <v/>
      </c>
      <c r="AC2557" s="406" t="str">
        <f>Master!AC2623</f>
        <v/>
      </c>
      <c r="AD2557" s="406" t="str">
        <f>Master!AD2623</f>
        <v/>
      </c>
      <c r="AE2557" s="406" t="str">
        <f>Master!AE2623</f>
        <v/>
      </c>
      <c r="AF2557" s="406" t="str">
        <f>Master!AF2623</f>
        <v/>
      </c>
      <c r="AG2557" s="406" t="str">
        <f>Master!AG2623</f>
        <v/>
      </c>
      <c r="AH2557" s="88" t="str">
        <f>Master!AH2623</f>
        <v/>
      </c>
      <c r="AI2557" s="414" t="str">
        <f>Master!AI2623</f>
        <v/>
      </c>
      <c r="AJ2557" s="406" t="str">
        <f>Master!AJ2623</f>
        <v/>
      </c>
      <c r="AK2557" s="406">
        <f>Master!AK2623</f>
        <v>0</v>
      </c>
      <c r="AL2557" s="88" t="str">
        <f>Master!AL2623</f>
        <v/>
      </c>
      <c r="AM2557" s="416"/>
      <c r="AN2557" s="416"/>
      <c r="AO2557" s="416"/>
      <c r="AP2557" s="416"/>
      <c r="AQ2557" s="416"/>
      <c r="AR2557" s="416">
        <f t="shared" si="22"/>
        <v>0</v>
      </c>
      <c r="AS2557" s="417" t="str">
        <f t="shared" si="23"/>
        <v>#DIV/0!</v>
      </c>
      <c r="AT2557" s="416">
        <f t="shared" si="24"/>
        <v>0</v>
      </c>
      <c r="AU2557" s="417"/>
    </row>
    <row r="2558" hidden="1">
      <c r="A2558" s="88" t="str">
        <f>Master!A2624</f>
        <v>ADA18111</v>
      </c>
      <c r="B2558" s="414" t="str">
        <f>Master!B2624</f>
        <v/>
      </c>
      <c r="C2558" s="414" t="str">
        <f>Master!C2624</f>
        <v/>
      </c>
      <c r="D2558" s="88" t="str">
        <f>Master!D2624</f>
        <v/>
      </c>
      <c r="E2558" s="406" t="str">
        <f>Master!E2624</f>
        <v/>
      </c>
      <c r="F2558" s="406">
        <f>Master!F2624</f>
        <v>0</v>
      </c>
      <c r="G2558" s="88" t="str">
        <f>Master!G2624</f>
        <v/>
      </c>
      <c r="H2558" s="88" t="str">
        <f>Master!H2624</f>
        <v/>
      </c>
      <c r="I2558" s="88" t="str">
        <f>Master!I2624</f>
        <v/>
      </c>
      <c r="J2558" s="88" t="str">
        <f>Master!J2624</f>
        <v>A'CROSS DANCE PTE LTD</v>
      </c>
      <c r="K2558" s="88" t="str">
        <f>Master!K2624</f>
        <v/>
      </c>
      <c r="L2558" s="88" t="str">
        <f>Master!L2624</f>
        <v/>
      </c>
      <c r="M2558" s="88" t="str">
        <f>Master!M2624</f>
        <v/>
      </c>
      <c r="N2558" s="88" t="str">
        <f>Master!N2624</f>
        <v/>
      </c>
      <c r="O2558" s="88" t="str">
        <f>Master!O2624</f>
        <v/>
      </c>
      <c r="P2558" s="88" t="str">
        <f>Master!P2624</f>
        <v/>
      </c>
      <c r="Q2558" s="88" t="str">
        <f>Master!Q2624</f>
        <v/>
      </c>
      <c r="R2558" s="406" t="str">
        <f>Master!R2624</f>
        <v/>
      </c>
      <c r="S2558" s="406">
        <f>Master!S2624</f>
        <v>0</v>
      </c>
      <c r="T2558" s="406" t="str">
        <f>Master!T2624</f>
        <v/>
      </c>
      <c r="U2558" s="406" t="str">
        <f>Master!U2624</f>
        <v/>
      </c>
      <c r="V2558" s="406" t="str">
        <f>Master!V2624</f>
        <v/>
      </c>
      <c r="W2558" s="406" t="str">
        <f>Master!W2624</f>
        <v/>
      </c>
      <c r="X2558" s="406" t="str">
        <f>Master!X2624</f>
        <v/>
      </c>
      <c r="Y2558" s="406" t="str">
        <f>Master!Y2624</f>
        <v/>
      </c>
      <c r="Z2558" s="406" t="str">
        <f>Master!Z2624</f>
        <v/>
      </c>
      <c r="AA2558" s="406" t="str">
        <f>Master!AA2624</f>
        <v/>
      </c>
      <c r="AB2558" s="406" t="str">
        <f>Master!AB2624</f>
        <v/>
      </c>
      <c r="AC2558" s="406" t="str">
        <f>Master!AC2624</f>
        <v/>
      </c>
      <c r="AD2558" s="406" t="str">
        <f>Master!AD2624</f>
        <v/>
      </c>
      <c r="AE2558" s="406" t="str">
        <f>Master!AE2624</f>
        <v/>
      </c>
      <c r="AF2558" s="406" t="str">
        <f>Master!AF2624</f>
        <v/>
      </c>
      <c r="AG2558" s="406" t="str">
        <f>Master!AG2624</f>
        <v/>
      </c>
      <c r="AH2558" s="88" t="str">
        <f>Master!AH2624</f>
        <v/>
      </c>
      <c r="AI2558" s="414" t="str">
        <f>Master!AI2624</f>
        <v/>
      </c>
      <c r="AJ2558" s="406" t="str">
        <f>Master!AJ2624</f>
        <v/>
      </c>
      <c r="AK2558" s="406">
        <f>Master!AK2624</f>
        <v>0</v>
      </c>
      <c r="AL2558" s="88" t="str">
        <f>Master!AL2624</f>
        <v/>
      </c>
      <c r="AM2558" s="416"/>
      <c r="AN2558" s="416"/>
      <c r="AO2558" s="416"/>
      <c r="AP2558" s="416"/>
      <c r="AQ2558" s="416"/>
      <c r="AR2558" s="416">
        <f t="shared" si="22"/>
        <v>0</v>
      </c>
      <c r="AS2558" s="417" t="str">
        <f t="shared" si="23"/>
        <v>#DIV/0!</v>
      </c>
      <c r="AT2558" s="416">
        <f t="shared" si="24"/>
        <v>0</v>
      </c>
      <c r="AU2558" s="417"/>
    </row>
    <row r="2559" hidden="1">
      <c r="A2559" s="88" t="str">
        <f>Master!A2625</f>
        <v>ADA18112</v>
      </c>
      <c r="B2559" s="414" t="str">
        <f>Master!B2625</f>
        <v/>
      </c>
      <c r="C2559" s="414" t="str">
        <f>Master!C2625</f>
        <v/>
      </c>
      <c r="D2559" s="88" t="str">
        <f>Master!D2625</f>
        <v/>
      </c>
      <c r="E2559" s="406" t="str">
        <f>Master!E2625</f>
        <v/>
      </c>
      <c r="F2559" s="406">
        <f>Master!F2625</f>
        <v>0</v>
      </c>
      <c r="G2559" s="88" t="str">
        <f>Master!G2625</f>
        <v/>
      </c>
      <c r="H2559" s="88" t="str">
        <f>Master!H2625</f>
        <v/>
      </c>
      <c r="I2559" s="88" t="str">
        <f>Master!I2625</f>
        <v/>
      </c>
      <c r="J2559" s="88" t="str">
        <f>Master!J2625</f>
        <v>A'CROSS DANCE PTE LTD</v>
      </c>
      <c r="K2559" s="88" t="str">
        <f>Master!K2625</f>
        <v/>
      </c>
      <c r="L2559" s="88" t="str">
        <f>Master!L2625</f>
        <v/>
      </c>
      <c r="M2559" s="88" t="str">
        <f>Master!M2625</f>
        <v/>
      </c>
      <c r="N2559" s="88" t="str">
        <f>Master!N2625</f>
        <v/>
      </c>
      <c r="O2559" s="88" t="str">
        <f>Master!O2625</f>
        <v/>
      </c>
      <c r="P2559" s="88" t="str">
        <f>Master!P2625</f>
        <v/>
      </c>
      <c r="Q2559" s="88" t="str">
        <f>Master!Q2625</f>
        <v/>
      </c>
      <c r="R2559" s="406" t="str">
        <f>Master!R2625</f>
        <v/>
      </c>
      <c r="S2559" s="406">
        <f>Master!S2625</f>
        <v>0</v>
      </c>
      <c r="T2559" s="406" t="str">
        <f>Master!T2625</f>
        <v/>
      </c>
      <c r="U2559" s="406" t="str">
        <f>Master!U2625</f>
        <v/>
      </c>
      <c r="V2559" s="406" t="str">
        <f>Master!V2625</f>
        <v/>
      </c>
      <c r="W2559" s="406" t="str">
        <f>Master!W2625</f>
        <v/>
      </c>
      <c r="X2559" s="406" t="str">
        <f>Master!X2625</f>
        <v/>
      </c>
      <c r="Y2559" s="406" t="str">
        <f>Master!Y2625</f>
        <v/>
      </c>
      <c r="Z2559" s="406" t="str">
        <f>Master!Z2625</f>
        <v/>
      </c>
      <c r="AA2559" s="406" t="str">
        <f>Master!AA2625</f>
        <v/>
      </c>
      <c r="AB2559" s="406" t="str">
        <f>Master!AB2625</f>
        <v/>
      </c>
      <c r="AC2559" s="406" t="str">
        <f>Master!AC2625</f>
        <v/>
      </c>
      <c r="AD2559" s="406" t="str">
        <f>Master!AD2625</f>
        <v/>
      </c>
      <c r="AE2559" s="406" t="str">
        <f>Master!AE2625</f>
        <v/>
      </c>
      <c r="AF2559" s="406" t="str">
        <f>Master!AF2625</f>
        <v/>
      </c>
      <c r="AG2559" s="406" t="str">
        <f>Master!AG2625</f>
        <v/>
      </c>
      <c r="AH2559" s="88" t="str">
        <f>Master!AH2625</f>
        <v/>
      </c>
      <c r="AI2559" s="414" t="str">
        <f>Master!AI2625</f>
        <v/>
      </c>
      <c r="AJ2559" s="406" t="str">
        <f>Master!AJ2625</f>
        <v/>
      </c>
      <c r="AK2559" s="406">
        <f>Master!AK2625</f>
        <v>0</v>
      </c>
      <c r="AL2559" s="88" t="str">
        <f>Master!AL2625</f>
        <v/>
      </c>
      <c r="AM2559" s="416"/>
      <c r="AN2559" s="416"/>
      <c r="AO2559" s="416"/>
      <c r="AP2559" s="416"/>
      <c r="AQ2559" s="416"/>
      <c r="AR2559" s="416">
        <f t="shared" si="22"/>
        <v>0</v>
      </c>
      <c r="AS2559" s="417" t="str">
        <f t="shared" si="23"/>
        <v>#DIV/0!</v>
      </c>
      <c r="AT2559" s="416">
        <f t="shared" si="24"/>
        <v>0</v>
      </c>
      <c r="AU2559" s="417"/>
    </row>
    <row r="2560" hidden="1">
      <c r="A2560" s="88" t="str">
        <f>Master!A2626</f>
        <v>ADA18113</v>
      </c>
      <c r="B2560" s="414" t="str">
        <f>Master!B2626</f>
        <v/>
      </c>
      <c r="C2560" s="414" t="str">
        <f>Master!C2626</f>
        <v/>
      </c>
      <c r="D2560" s="88" t="str">
        <f>Master!D2626</f>
        <v/>
      </c>
      <c r="E2560" s="406" t="str">
        <f>Master!E2626</f>
        <v/>
      </c>
      <c r="F2560" s="406">
        <f>Master!F2626</f>
        <v>0</v>
      </c>
      <c r="G2560" s="88" t="str">
        <f>Master!G2626</f>
        <v/>
      </c>
      <c r="H2560" s="88" t="str">
        <f>Master!H2626</f>
        <v/>
      </c>
      <c r="I2560" s="88" t="str">
        <f>Master!I2626</f>
        <v/>
      </c>
      <c r="J2560" s="88" t="str">
        <f>Master!J2626</f>
        <v>A'CROSS DANCE PTE LTD</v>
      </c>
      <c r="K2560" s="88" t="str">
        <f>Master!K2626</f>
        <v/>
      </c>
      <c r="L2560" s="88" t="str">
        <f>Master!L2626</f>
        <v/>
      </c>
      <c r="M2560" s="88" t="str">
        <f>Master!M2626</f>
        <v/>
      </c>
      <c r="N2560" s="88" t="str">
        <f>Master!N2626</f>
        <v/>
      </c>
      <c r="O2560" s="88" t="str">
        <f>Master!O2626</f>
        <v/>
      </c>
      <c r="P2560" s="88" t="str">
        <f>Master!P2626</f>
        <v/>
      </c>
      <c r="Q2560" s="88" t="str">
        <f>Master!Q2626</f>
        <v/>
      </c>
      <c r="R2560" s="406" t="str">
        <f>Master!R2626</f>
        <v/>
      </c>
      <c r="S2560" s="406">
        <f>Master!S2626</f>
        <v>0</v>
      </c>
      <c r="T2560" s="406" t="str">
        <f>Master!T2626</f>
        <v/>
      </c>
      <c r="U2560" s="406" t="str">
        <f>Master!U2626</f>
        <v/>
      </c>
      <c r="V2560" s="406" t="str">
        <f>Master!V2626</f>
        <v/>
      </c>
      <c r="W2560" s="406" t="str">
        <f>Master!W2626</f>
        <v/>
      </c>
      <c r="X2560" s="406" t="str">
        <f>Master!X2626</f>
        <v/>
      </c>
      <c r="Y2560" s="406" t="str">
        <f>Master!Y2626</f>
        <v/>
      </c>
      <c r="Z2560" s="406" t="str">
        <f>Master!Z2626</f>
        <v/>
      </c>
      <c r="AA2560" s="406" t="str">
        <f>Master!AA2626</f>
        <v/>
      </c>
      <c r="AB2560" s="406" t="str">
        <f>Master!AB2626</f>
        <v/>
      </c>
      <c r="AC2560" s="406" t="str">
        <f>Master!AC2626</f>
        <v/>
      </c>
      <c r="AD2560" s="406" t="str">
        <f>Master!AD2626</f>
        <v/>
      </c>
      <c r="AE2560" s="406" t="str">
        <f>Master!AE2626</f>
        <v/>
      </c>
      <c r="AF2560" s="406" t="str">
        <f>Master!AF2626</f>
        <v/>
      </c>
      <c r="AG2560" s="406" t="str">
        <f>Master!AG2626</f>
        <v/>
      </c>
      <c r="AH2560" s="88" t="str">
        <f>Master!AH2626</f>
        <v/>
      </c>
      <c r="AI2560" s="414" t="str">
        <f>Master!AI2626</f>
        <v/>
      </c>
      <c r="AJ2560" s="406" t="str">
        <f>Master!AJ2626</f>
        <v/>
      </c>
      <c r="AK2560" s="406">
        <f>Master!AK2626</f>
        <v>0</v>
      </c>
      <c r="AL2560" s="88" t="str">
        <f>Master!AL2626</f>
        <v/>
      </c>
      <c r="AM2560" s="416"/>
      <c r="AN2560" s="416"/>
      <c r="AO2560" s="416"/>
      <c r="AP2560" s="416"/>
      <c r="AQ2560" s="416"/>
      <c r="AR2560" s="416">
        <f t="shared" si="22"/>
        <v>0</v>
      </c>
      <c r="AS2560" s="417" t="str">
        <f t="shared" si="23"/>
        <v>#DIV/0!</v>
      </c>
      <c r="AT2560" s="416">
        <f t="shared" si="24"/>
        <v>0</v>
      </c>
      <c r="AU2560" s="417"/>
    </row>
    <row r="2561" hidden="1">
      <c r="A2561" s="88" t="str">
        <f>Master!A2627</f>
        <v>ADA18114</v>
      </c>
      <c r="B2561" s="414" t="str">
        <f>Master!B2627</f>
        <v/>
      </c>
      <c r="C2561" s="414" t="str">
        <f>Master!C2627</f>
        <v/>
      </c>
      <c r="D2561" s="88" t="str">
        <f>Master!D2627</f>
        <v/>
      </c>
      <c r="E2561" s="406" t="str">
        <f>Master!E2627</f>
        <v/>
      </c>
      <c r="F2561" s="406">
        <f>Master!F2627</f>
        <v>0</v>
      </c>
      <c r="G2561" s="88" t="str">
        <f>Master!G2627</f>
        <v/>
      </c>
      <c r="H2561" s="88" t="str">
        <f>Master!H2627</f>
        <v/>
      </c>
      <c r="I2561" s="88" t="str">
        <f>Master!I2627</f>
        <v/>
      </c>
      <c r="J2561" s="88" t="str">
        <f>Master!J2627</f>
        <v>A'CROSS DANCE PTE LTD</v>
      </c>
      <c r="K2561" s="88" t="str">
        <f>Master!K2627</f>
        <v/>
      </c>
      <c r="L2561" s="88" t="str">
        <f>Master!L2627</f>
        <v/>
      </c>
      <c r="M2561" s="88" t="str">
        <f>Master!M2627</f>
        <v/>
      </c>
      <c r="N2561" s="88" t="str">
        <f>Master!N2627</f>
        <v/>
      </c>
      <c r="O2561" s="88" t="str">
        <f>Master!O2627</f>
        <v/>
      </c>
      <c r="P2561" s="88" t="str">
        <f>Master!P2627</f>
        <v/>
      </c>
      <c r="Q2561" s="88" t="str">
        <f>Master!Q2627</f>
        <v/>
      </c>
      <c r="R2561" s="406" t="str">
        <f>Master!R2627</f>
        <v/>
      </c>
      <c r="S2561" s="406">
        <f>Master!S2627</f>
        <v>0</v>
      </c>
      <c r="T2561" s="406" t="str">
        <f>Master!T2627</f>
        <v/>
      </c>
      <c r="U2561" s="406" t="str">
        <f>Master!U2627</f>
        <v/>
      </c>
      <c r="V2561" s="406" t="str">
        <f>Master!V2627</f>
        <v/>
      </c>
      <c r="W2561" s="406" t="str">
        <f>Master!W2627</f>
        <v/>
      </c>
      <c r="X2561" s="406" t="str">
        <f>Master!X2627</f>
        <v/>
      </c>
      <c r="Y2561" s="406" t="str">
        <f>Master!Y2627</f>
        <v/>
      </c>
      <c r="Z2561" s="406" t="str">
        <f>Master!Z2627</f>
        <v/>
      </c>
      <c r="AA2561" s="406" t="str">
        <f>Master!AA2627</f>
        <v/>
      </c>
      <c r="AB2561" s="406" t="str">
        <f>Master!AB2627</f>
        <v/>
      </c>
      <c r="AC2561" s="406" t="str">
        <f>Master!AC2627</f>
        <v/>
      </c>
      <c r="AD2561" s="406" t="str">
        <f>Master!AD2627</f>
        <v/>
      </c>
      <c r="AE2561" s="406" t="str">
        <f>Master!AE2627</f>
        <v/>
      </c>
      <c r="AF2561" s="406" t="str">
        <f>Master!AF2627</f>
        <v/>
      </c>
      <c r="AG2561" s="406" t="str">
        <f>Master!AG2627</f>
        <v/>
      </c>
      <c r="AH2561" s="88" t="str">
        <f>Master!AH2627</f>
        <v/>
      </c>
      <c r="AI2561" s="414" t="str">
        <f>Master!AI2627</f>
        <v/>
      </c>
      <c r="AJ2561" s="406" t="str">
        <f>Master!AJ2627</f>
        <v/>
      </c>
      <c r="AK2561" s="406">
        <f>Master!AK2627</f>
        <v>0</v>
      </c>
      <c r="AL2561" s="88" t="str">
        <f>Master!AL2627</f>
        <v/>
      </c>
      <c r="AM2561" s="416"/>
      <c r="AN2561" s="416"/>
      <c r="AO2561" s="416"/>
      <c r="AP2561" s="416"/>
      <c r="AQ2561" s="416"/>
      <c r="AR2561" s="416">
        <f t="shared" si="22"/>
        <v>0</v>
      </c>
      <c r="AS2561" s="417" t="str">
        <f t="shared" si="23"/>
        <v>#DIV/0!</v>
      </c>
      <c r="AT2561" s="416">
        <f t="shared" si="24"/>
        <v>0</v>
      </c>
      <c r="AU2561" s="417"/>
    </row>
    <row r="2562" hidden="1">
      <c r="A2562" s="88" t="str">
        <f>Master!A2628</f>
        <v>ADA18115</v>
      </c>
      <c r="B2562" s="414" t="str">
        <f>Master!B2628</f>
        <v/>
      </c>
      <c r="C2562" s="414" t="str">
        <f>Master!C2628</f>
        <v/>
      </c>
      <c r="D2562" s="88" t="str">
        <f>Master!D2628</f>
        <v/>
      </c>
      <c r="E2562" s="406" t="str">
        <f>Master!E2628</f>
        <v/>
      </c>
      <c r="F2562" s="406">
        <f>Master!F2628</f>
        <v>0</v>
      </c>
      <c r="G2562" s="88" t="str">
        <f>Master!G2628</f>
        <v/>
      </c>
      <c r="H2562" s="88" t="str">
        <f>Master!H2628</f>
        <v/>
      </c>
      <c r="I2562" s="88" t="str">
        <f>Master!I2628</f>
        <v/>
      </c>
      <c r="J2562" s="88" t="str">
        <f>Master!J2628</f>
        <v>A'CROSS DANCE PTE LTD</v>
      </c>
      <c r="K2562" s="88" t="str">
        <f>Master!K2628</f>
        <v/>
      </c>
      <c r="L2562" s="88" t="str">
        <f>Master!L2628</f>
        <v/>
      </c>
      <c r="M2562" s="88" t="str">
        <f>Master!M2628</f>
        <v/>
      </c>
      <c r="N2562" s="88" t="str">
        <f>Master!N2628</f>
        <v/>
      </c>
      <c r="O2562" s="88" t="str">
        <f>Master!O2628</f>
        <v/>
      </c>
      <c r="P2562" s="88" t="str">
        <f>Master!P2628</f>
        <v/>
      </c>
      <c r="Q2562" s="88" t="str">
        <f>Master!Q2628</f>
        <v/>
      </c>
      <c r="R2562" s="406" t="str">
        <f>Master!R2628</f>
        <v/>
      </c>
      <c r="S2562" s="406">
        <f>Master!S2628</f>
        <v>0</v>
      </c>
      <c r="T2562" s="406" t="str">
        <f>Master!T2628</f>
        <v/>
      </c>
      <c r="U2562" s="406" t="str">
        <f>Master!U2628</f>
        <v/>
      </c>
      <c r="V2562" s="406" t="str">
        <f>Master!V2628</f>
        <v/>
      </c>
      <c r="W2562" s="406" t="str">
        <f>Master!W2628</f>
        <v/>
      </c>
      <c r="X2562" s="406" t="str">
        <f>Master!X2628</f>
        <v/>
      </c>
      <c r="Y2562" s="406" t="str">
        <f>Master!Y2628</f>
        <v/>
      </c>
      <c r="Z2562" s="406" t="str">
        <f>Master!Z2628</f>
        <v/>
      </c>
      <c r="AA2562" s="406" t="str">
        <f>Master!AA2628</f>
        <v/>
      </c>
      <c r="AB2562" s="406" t="str">
        <f>Master!AB2628</f>
        <v/>
      </c>
      <c r="AC2562" s="406" t="str">
        <f>Master!AC2628</f>
        <v/>
      </c>
      <c r="AD2562" s="406" t="str">
        <f>Master!AD2628</f>
        <v/>
      </c>
      <c r="AE2562" s="406" t="str">
        <f>Master!AE2628</f>
        <v/>
      </c>
      <c r="AF2562" s="406" t="str">
        <f>Master!AF2628</f>
        <v/>
      </c>
      <c r="AG2562" s="406" t="str">
        <f>Master!AG2628</f>
        <v/>
      </c>
      <c r="AH2562" s="88" t="str">
        <f>Master!AH2628</f>
        <v/>
      </c>
      <c r="AI2562" s="414" t="str">
        <f>Master!AI2628</f>
        <v/>
      </c>
      <c r="AJ2562" s="406" t="str">
        <f>Master!AJ2628</f>
        <v/>
      </c>
      <c r="AK2562" s="406">
        <f>Master!AK2628</f>
        <v>0</v>
      </c>
      <c r="AL2562" s="88" t="str">
        <f>Master!AL2628</f>
        <v/>
      </c>
      <c r="AM2562" s="416"/>
      <c r="AN2562" s="416"/>
      <c r="AO2562" s="416"/>
      <c r="AP2562" s="416"/>
      <c r="AQ2562" s="416"/>
      <c r="AR2562" s="416">
        <f t="shared" si="22"/>
        <v>0</v>
      </c>
      <c r="AS2562" s="417" t="str">
        <f t="shared" si="23"/>
        <v>#DIV/0!</v>
      </c>
      <c r="AT2562" s="416">
        <f t="shared" si="24"/>
        <v>0</v>
      </c>
      <c r="AU2562" s="417"/>
    </row>
    <row r="2563" hidden="1">
      <c r="A2563" s="88" t="str">
        <f>Master!A2629</f>
        <v>ADA18116</v>
      </c>
      <c r="B2563" s="414" t="str">
        <f>Master!B2629</f>
        <v/>
      </c>
      <c r="C2563" s="414" t="str">
        <f>Master!C2629</f>
        <v/>
      </c>
      <c r="D2563" s="88" t="str">
        <f>Master!D2629</f>
        <v/>
      </c>
      <c r="E2563" s="406" t="str">
        <f>Master!E2629</f>
        <v/>
      </c>
      <c r="F2563" s="406">
        <f>Master!F2629</f>
        <v>0</v>
      </c>
      <c r="G2563" s="88" t="str">
        <f>Master!G2629</f>
        <v/>
      </c>
      <c r="H2563" s="88" t="str">
        <f>Master!H2629</f>
        <v/>
      </c>
      <c r="I2563" s="88" t="str">
        <f>Master!I2629</f>
        <v/>
      </c>
      <c r="J2563" s="88" t="str">
        <f>Master!J2629</f>
        <v>A'CROSS DANCE PTE LTD</v>
      </c>
      <c r="K2563" s="88" t="str">
        <f>Master!K2629</f>
        <v/>
      </c>
      <c r="L2563" s="88" t="str">
        <f>Master!L2629</f>
        <v/>
      </c>
      <c r="M2563" s="88" t="str">
        <f>Master!M2629</f>
        <v/>
      </c>
      <c r="N2563" s="88" t="str">
        <f>Master!N2629</f>
        <v/>
      </c>
      <c r="O2563" s="88" t="str">
        <f>Master!O2629</f>
        <v/>
      </c>
      <c r="P2563" s="88" t="str">
        <f>Master!P2629</f>
        <v/>
      </c>
      <c r="Q2563" s="88" t="str">
        <f>Master!Q2629</f>
        <v/>
      </c>
      <c r="R2563" s="406" t="str">
        <f>Master!R2629</f>
        <v/>
      </c>
      <c r="S2563" s="406">
        <f>Master!S2629</f>
        <v>0</v>
      </c>
      <c r="T2563" s="406" t="str">
        <f>Master!T2629</f>
        <v/>
      </c>
      <c r="U2563" s="406" t="str">
        <f>Master!U2629</f>
        <v/>
      </c>
      <c r="V2563" s="406" t="str">
        <f>Master!V2629</f>
        <v/>
      </c>
      <c r="W2563" s="406" t="str">
        <f>Master!W2629</f>
        <v/>
      </c>
      <c r="X2563" s="406" t="str">
        <f>Master!X2629</f>
        <v/>
      </c>
      <c r="Y2563" s="406" t="str">
        <f>Master!Y2629</f>
        <v/>
      </c>
      <c r="Z2563" s="406" t="str">
        <f>Master!Z2629</f>
        <v/>
      </c>
      <c r="AA2563" s="406" t="str">
        <f>Master!AA2629</f>
        <v/>
      </c>
      <c r="AB2563" s="406" t="str">
        <f>Master!AB2629</f>
        <v/>
      </c>
      <c r="AC2563" s="406" t="str">
        <f>Master!AC2629</f>
        <v/>
      </c>
      <c r="AD2563" s="406" t="str">
        <f>Master!AD2629</f>
        <v/>
      </c>
      <c r="AE2563" s="406" t="str">
        <f>Master!AE2629</f>
        <v/>
      </c>
      <c r="AF2563" s="406" t="str">
        <f>Master!AF2629</f>
        <v/>
      </c>
      <c r="AG2563" s="406" t="str">
        <f>Master!AG2629</f>
        <v/>
      </c>
      <c r="AH2563" s="88" t="str">
        <f>Master!AH2629</f>
        <v/>
      </c>
      <c r="AI2563" s="414" t="str">
        <f>Master!AI2629</f>
        <v/>
      </c>
      <c r="AJ2563" s="406" t="str">
        <f>Master!AJ2629</f>
        <v/>
      </c>
      <c r="AK2563" s="406">
        <f>Master!AK2629</f>
        <v>0</v>
      </c>
      <c r="AL2563" s="88" t="str">
        <f>Master!AL2629</f>
        <v/>
      </c>
      <c r="AM2563" s="416"/>
      <c r="AN2563" s="416"/>
      <c r="AO2563" s="416"/>
      <c r="AP2563" s="416"/>
      <c r="AQ2563" s="416"/>
      <c r="AR2563" s="416">
        <f t="shared" si="22"/>
        <v>0</v>
      </c>
      <c r="AS2563" s="417" t="str">
        <f t="shared" si="23"/>
        <v>#DIV/0!</v>
      </c>
      <c r="AT2563" s="416">
        <f t="shared" si="24"/>
        <v>0</v>
      </c>
      <c r="AU2563" s="417"/>
    </row>
    <row r="2564" hidden="1">
      <c r="A2564" s="88" t="str">
        <f>Master!A2630</f>
        <v>ADA18117</v>
      </c>
      <c r="B2564" s="414" t="str">
        <f>Master!B2630</f>
        <v/>
      </c>
      <c r="C2564" s="414" t="str">
        <f>Master!C2630</f>
        <v/>
      </c>
      <c r="D2564" s="88" t="str">
        <f>Master!D2630</f>
        <v/>
      </c>
      <c r="E2564" s="406" t="str">
        <f>Master!E2630</f>
        <v/>
      </c>
      <c r="F2564" s="406">
        <f>Master!F2630</f>
        <v>0</v>
      </c>
      <c r="G2564" s="88" t="str">
        <f>Master!G2630</f>
        <v/>
      </c>
      <c r="H2564" s="88" t="str">
        <f>Master!H2630</f>
        <v/>
      </c>
      <c r="I2564" s="88" t="str">
        <f>Master!I2630</f>
        <v/>
      </c>
      <c r="J2564" s="88" t="str">
        <f>Master!J2630</f>
        <v>A'CROSS DANCE PTE LTD</v>
      </c>
      <c r="K2564" s="88" t="str">
        <f>Master!K2630</f>
        <v/>
      </c>
      <c r="L2564" s="88" t="str">
        <f>Master!L2630</f>
        <v/>
      </c>
      <c r="M2564" s="88" t="str">
        <f>Master!M2630</f>
        <v/>
      </c>
      <c r="N2564" s="88" t="str">
        <f>Master!N2630</f>
        <v/>
      </c>
      <c r="O2564" s="88" t="str">
        <f>Master!O2630</f>
        <v/>
      </c>
      <c r="P2564" s="88" t="str">
        <f>Master!P2630</f>
        <v/>
      </c>
      <c r="Q2564" s="88" t="str">
        <f>Master!Q2630</f>
        <v/>
      </c>
      <c r="R2564" s="406" t="str">
        <f>Master!R2630</f>
        <v/>
      </c>
      <c r="S2564" s="406">
        <f>Master!S2630</f>
        <v>0</v>
      </c>
      <c r="T2564" s="406" t="str">
        <f>Master!T2630</f>
        <v/>
      </c>
      <c r="U2564" s="406" t="str">
        <f>Master!U2630</f>
        <v/>
      </c>
      <c r="V2564" s="406" t="str">
        <f>Master!V2630</f>
        <v/>
      </c>
      <c r="W2564" s="406" t="str">
        <f>Master!W2630</f>
        <v/>
      </c>
      <c r="X2564" s="406" t="str">
        <f>Master!X2630</f>
        <v/>
      </c>
      <c r="Y2564" s="406" t="str">
        <f>Master!Y2630</f>
        <v/>
      </c>
      <c r="Z2564" s="406" t="str">
        <f>Master!Z2630</f>
        <v/>
      </c>
      <c r="AA2564" s="406" t="str">
        <f>Master!AA2630</f>
        <v/>
      </c>
      <c r="AB2564" s="406" t="str">
        <f>Master!AB2630</f>
        <v/>
      </c>
      <c r="AC2564" s="406" t="str">
        <f>Master!AC2630</f>
        <v/>
      </c>
      <c r="AD2564" s="406" t="str">
        <f>Master!AD2630</f>
        <v/>
      </c>
      <c r="AE2564" s="406" t="str">
        <f>Master!AE2630</f>
        <v/>
      </c>
      <c r="AF2564" s="406" t="str">
        <f>Master!AF2630</f>
        <v/>
      </c>
      <c r="AG2564" s="406" t="str">
        <f>Master!AG2630</f>
        <v/>
      </c>
      <c r="AH2564" s="88" t="str">
        <f>Master!AH2630</f>
        <v/>
      </c>
      <c r="AI2564" s="414" t="str">
        <f>Master!AI2630</f>
        <v/>
      </c>
      <c r="AJ2564" s="406" t="str">
        <f>Master!AJ2630</f>
        <v/>
      </c>
      <c r="AK2564" s="406">
        <f>Master!AK2630</f>
        <v>0</v>
      </c>
      <c r="AL2564" s="88" t="str">
        <f>Master!AL2630</f>
        <v/>
      </c>
      <c r="AM2564" s="416"/>
      <c r="AN2564" s="416"/>
      <c r="AO2564" s="416"/>
      <c r="AP2564" s="416"/>
      <c r="AQ2564" s="416"/>
      <c r="AR2564" s="416">
        <f t="shared" si="22"/>
        <v>0</v>
      </c>
      <c r="AS2564" s="417" t="str">
        <f t="shared" si="23"/>
        <v>#DIV/0!</v>
      </c>
      <c r="AT2564" s="416">
        <f t="shared" si="24"/>
        <v>0</v>
      </c>
      <c r="AU2564" s="417"/>
    </row>
    <row r="2565" hidden="1">
      <c r="A2565" s="88" t="str">
        <f>Master!A2631</f>
        <v>ADA18118</v>
      </c>
      <c r="B2565" s="414" t="str">
        <f>Master!B2631</f>
        <v/>
      </c>
      <c r="C2565" s="414" t="str">
        <f>Master!C2631</f>
        <v/>
      </c>
      <c r="D2565" s="88" t="str">
        <f>Master!D2631</f>
        <v/>
      </c>
      <c r="E2565" s="406" t="str">
        <f>Master!E2631</f>
        <v/>
      </c>
      <c r="F2565" s="406">
        <f>Master!F2631</f>
        <v>0</v>
      </c>
      <c r="G2565" s="88" t="str">
        <f>Master!G2631</f>
        <v/>
      </c>
      <c r="H2565" s="88" t="str">
        <f>Master!H2631</f>
        <v/>
      </c>
      <c r="I2565" s="88" t="str">
        <f>Master!I2631</f>
        <v/>
      </c>
      <c r="J2565" s="88" t="str">
        <f>Master!J2631</f>
        <v>A'CROSS DANCE PTE LTD</v>
      </c>
      <c r="K2565" s="88" t="str">
        <f>Master!K2631</f>
        <v/>
      </c>
      <c r="L2565" s="88" t="str">
        <f>Master!L2631</f>
        <v/>
      </c>
      <c r="M2565" s="88" t="str">
        <f>Master!M2631</f>
        <v/>
      </c>
      <c r="N2565" s="88" t="str">
        <f>Master!N2631</f>
        <v/>
      </c>
      <c r="O2565" s="88" t="str">
        <f>Master!O2631</f>
        <v/>
      </c>
      <c r="P2565" s="88" t="str">
        <f>Master!P2631</f>
        <v/>
      </c>
      <c r="Q2565" s="88" t="str">
        <f>Master!Q2631</f>
        <v/>
      </c>
      <c r="R2565" s="406" t="str">
        <f>Master!R2631</f>
        <v/>
      </c>
      <c r="S2565" s="406">
        <f>Master!S2631</f>
        <v>0</v>
      </c>
      <c r="T2565" s="406" t="str">
        <f>Master!T2631</f>
        <v/>
      </c>
      <c r="U2565" s="406" t="str">
        <f>Master!U2631</f>
        <v/>
      </c>
      <c r="V2565" s="406" t="str">
        <f>Master!V2631</f>
        <v/>
      </c>
      <c r="W2565" s="406" t="str">
        <f>Master!W2631</f>
        <v/>
      </c>
      <c r="X2565" s="406" t="str">
        <f>Master!X2631</f>
        <v/>
      </c>
      <c r="Y2565" s="406" t="str">
        <f>Master!Y2631</f>
        <v/>
      </c>
      <c r="Z2565" s="406" t="str">
        <f>Master!Z2631</f>
        <v/>
      </c>
      <c r="AA2565" s="406" t="str">
        <f>Master!AA2631</f>
        <v/>
      </c>
      <c r="AB2565" s="406" t="str">
        <f>Master!AB2631</f>
        <v/>
      </c>
      <c r="AC2565" s="406" t="str">
        <f>Master!AC2631</f>
        <v/>
      </c>
      <c r="AD2565" s="406" t="str">
        <f>Master!AD2631</f>
        <v/>
      </c>
      <c r="AE2565" s="406" t="str">
        <f>Master!AE2631</f>
        <v/>
      </c>
      <c r="AF2565" s="406" t="str">
        <f>Master!AF2631</f>
        <v/>
      </c>
      <c r="AG2565" s="406" t="str">
        <f>Master!AG2631</f>
        <v/>
      </c>
      <c r="AH2565" s="88" t="str">
        <f>Master!AH2631</f>
        <v/>
      </c>
      <c r="AI2565" s="414" t="str">
        <f>Master!AI2631</f>
        <v/>
      </c>
      <c r="AJ2565" s="406" t="str">
        <f>Master!AJ2631</f>
        <v/>
      </c>
      <c r="AK2565" s="406">
        <f>Master!AK2631</f>
        <v>0</v>
      </c>
      <c r="AL2565" s="88" t="str">
        <f>Master!AL2631</f>
        <v/>
      </c>
      <c r="AM2565" s="416"/>
      <c r="AN2565" s="416"/>
      <c r="AO2565" s="416"/>
      <c r="AP2565" s="416"/>
      <c r="AQ2565" s="416"/>
      <c r="AR2565" s="416">
        <f t="shared" si="22"/>
        <v>0</v>
      </c>
      <c r="AS2565" s="417" t="str">
        <f t="shared" si="23"/>
        <v>#DIV/0!</v>
      </c>
      <c r="AT2565" s="416">
        <f t="shared" si="24"/>
        <v>0</v>
      </c>
      <c r="AU2565" s="417"/>
    </row>
    <row r="2566" hidden="1">
      <c r="A2566" s="88" t="str">
        <f>Master!A2632</f>
        <v>ADA18119</v>
      </c>
      <c r="B2566" s="414" t="str">
        <f>Master!B2632</f>
        <v/>
      </c>
      <c r="C2566" s="414" t="str">
        <f>Master!C2632</f>
        <v/>
      </c>
      <c r="D2566" s="88" t="str">
        <f>Master!D2632</f>
        <v/>
      </c>
      <c r="E2566" s="406" t="str">
        <f>Master!E2632</f>
        <v/>
      </c>
      <c r="F2566" s="406">
        <f>Master!F2632</f>
        <v>0</v>
      </c>
      <c r="G2566" s="88" t="str">
        <f>Master!G2632</f>
        <v/>
      </c>
      <c r="H2566" s="88" t="str">
        <f>Master!H2632</f>
        <v/>
      </c>
      <c r="I2566" s="88" t="str">
        <f>Master!I2632</f>
        <v/>
      </c>
      <c r="J2566" s="88" t="str">
        <f>Master!J2632</f>
        <v>A'CROSS DANCE PTE LTD</v>
      </c>
      <c r="K2566" s="88" t="str">
        <f>Master!K2632</f>
        <v/>
      </c>
      <c r="L2566" s="88" t="str">
        <f>Master!L2632</f>
        <v/>
      </c>
      <c r="M2566" s="88" t="str">
        <f>Master!M2632</f>
        <v/>
      </c>
      <c r="N2566" s="88" t="str">
        <f>Master!N2632</f>
        <v/>
      </c>
      <c r="O2566" s="88" t="str">
        <f>Master!O2632</f>
        <v/>
      </c>
      <c r="P2566" s="88" t="str">
        <f>Master!P2632</f>
        <v/>
      </c>
      <c r="Q2566" s="88" t="str">
        <f>Master!Q2632</f>
        <v/>
      </c>
      <c r="R2566" s="406" t="str">
        <f>Master!R2632</f>
        <v/>
      </c>
      <c r="S2566" s="406">
        <f>Master!S2632</f>
        <v>0</v>
      </c>
      <c r="T2566" s="406" t="str">
        <f>Master!T2632</f>
        <v/>
      </c>
      <c r="U2566" s="406" t="str">
        <f>Master!U2632</f>
        <v/>
      </c>
      <c r="V2566" s="406" t="str">
        <f>Master!V2632</f>
        <v/>
      </c>
      <c r="W2566" s="406" t="str">
        <f>Master!W2632</f>
        <v/>
      </c>
      <c r="X2566" s="406" t="str">
        <f>Master!X2632</f>
        <v/>
      </c>
      <c r="Y2566" s="406" t="str">
        <f>Master!Y2632</f>
        <v/>
      </c>
      <c r="Z2566" s="406" t="str">
        <f>Master!Z2632</f>
        <v/>
      </c>
      <c r="AA2566" s="406" t="str">
        <f>Master!AA2632</f>
        <v/>
      </c>
      <c r="AB2566" s="406" t="str">
        <f>Master!AB2632</f>
        <v/>
      </c>
      <c r="AC2566" s="406" t="str">
        <f>Master!AC2632</f>
        <v/>
      </c>
      <c r="AD2566" s="406" t="str">
        <f>Master!AD2632</f>
        <v/>
      </c>
      <c r="AE2566" s="406" t="str">
        <f>Master!AE2632</f>
        <v/>
      </c>
      <c r="AF2566" s="406" t="str">
        <f>Master!AF2632</f>
        <v/>
      </c>
      <c r="AG2566" s="406" t="str">
        <f>Master!AG2632</f>
        <v/>
      </c>
      <c r="AH2566" s="88" t="str">
        <f>Master!AH2632</f>
        <v/>
      </c>
      <c r="AI2566" s="414" t="str">
        <f>Master!AI2632</f>
        <v/>
      </c>
      <c r="AJ2566" s="406" t="str">
        <f>Master!AJ2632</f>
        <v/>
      </c>
      <c r="AK2566" s="406">
        <f>Master!AK2632</f>
        <v>0</v>
      </c>
      <c r="AL2566" s="88" t="str">
        <f>Master!AL2632</f>
        <v/>
      </c>
      <c r="AM2566" s="416"/>
      <c r="AN2566" s="416"/>
      <c r="AO2566" s="416"/>
      <c r="AP2566" s="416"/>
      <c r="AQ2566" s="416"/>
      <c r="AR2566" s="416">
        <f t="shared" si="22"/>
        <v>0</v>
      </c>
      <c r="AS2566" s="417" t="str">
        <f t="shared" si="23"/>
        <v>#DIV/0!</v>
      </c>
      <c r="AT2566" s="416">
        <f t="shared" si="24"/>
        <v>0</v>
      </c>
      <c r="AU2566" s="417"/>
    </row>
    <row r="2567" hidden="1">
      <c r="A2567" s="88" t="str">
        <f>Master!A2633</f>
        <v>ADA18120</v>
      </c>
      <c r="B2567" s="414" t="str">
        <f>Master!B2633</f>
        <v/>
      </c>
      <c r="C2567" s="414" t="str">
        <f>Master!C2633</f>
        <v/>
      </c>
      <c r="D2567" s="88" t="str">
        <f>Master!D2633</f>
        <v/>
      </c>
      <c r="E2567" s="406" t="str">
        <f>Master!E2633</f>
        <v/>
      </c>
      <c r="F2567" s="406">
        <f>Master!F2633</f>
        <v>0</v>
      </c>
      <c r="G2567" s="88" t="str">
        <f>Master!G2633</f>
        <v/>
      </c>
      <c r="H2567" s="88" t="str">
        <f>Master!H2633</f>
        <v/>
      </c>
      <c r="I2567" s="88" t="str">
        <f>Master!I2633</f>
        <v/>
      </c>
      <c r="J2567" s="88" t="str">
        <f>Master!J2633</f>
        <v>A'CROSS DANCE PTE LTD</v>
      </c>
      <c r="K2567" s="88" t="str">
        <f>Master!K2633</f>
        <v/>
      </c>
      <c r="L2567" s="88" t="str">
        <f>Master!L2633</f>
        <v/>
      </c>
      <c r="M2567" s="88" t="str">
        <f>Master!M2633</f>
        <v/>
      </c>
      <c r="N2567" s="88" t="str">
        <f>Master!N2633</f>
        <v/>
      </c>
      <c r="O2567" s="88" t="str">
        <f>Master!O2633</f>
        <v/>
      </c>
      <c r="P2567" s="88" t="str">
        <f>Master!P2633</f>
        <v/>
      </c>
      <c r="Q2567" s="88" t="str">
        <f>Master!Q2633</f>
        <v/>
      </c>
      <c r="R2567" s="406" t="str">
        <f>Master!R2633</f>
        <v/>
      </c>
      <c r="S2567" s="406">
        <f>Master!S2633</f>
        <v>0</v>
      </c>
      <c r="T2567" s="406" t="str">
        <f>Master!T2633</f>
        <v/>
      </c>
      <c r="U2567" s="406" t="str">
        <f>Master!U2633</f>
        <v/>
      </c>
      <c r="V2567" s="406" t="str">
        <f>Master!V2633</f>
        <v/>
      </c>
      <c r="W2567" s="406" t="str">
        <f>Master!W2633</f>
        <v/>
      </c>
      <c r="X2567" s="406" t="str">
        <f>Master!X2633</f>
        <v/>
      </c>
      <c r="Y2567" s="406" t="str">
        <f>Master!Y2633</f>
        <v/>
      </c>
      <c r="Z2567" s="406" t="str">
        <f>Master!Z2633</f>
        <v/>
      </c>
      <c r="AA2567" s="406" t="str">
        <f>Master!AA2633</f>
        <v/>
      </c>
      <c r="AB2567" s="406" t="str">
        <f>Master!AB2633</f>
        <v/>
      </c>
      <c r="AC2567" s="406" t="str">
        <f>Master!AC2633</f>
        <v/>
      </c>
      <c r="AD2567" s="406" t="str">
        <f>Master!AD2633</f>
        <v/>
      </c>
      <c r="AE2567" s="406" t="str">
        <f>Master!AE2633</f>
        <v/>
      </c>
      <c r="AF2567" s="406" t="str">
        <f>Master!AF2633</f>
        <v/>
      </c>
      <c r="AG2567" s="406" t="str">
        <f>Master!AG2633</f>
        <v/>
      </c>
      <c r="AH2567" s="88" t="str">
        <f>Master!AH2633</f>
        <v/>
      </c>
      <c r="AI2567" s="414" t="str">
        <f>Master!AI2633</f>
        <v/>
      </c>
      <c r="AJ2567" s="406" t="str">
        <f>Master!AJ2633</f>
        <v/>
      </c>
      <c r="AK2567" s="406">
        <f>Master!AK2633</f>
        <v>0</v>
      </c>
      <c r="AL2567" s="88" t="str">
        <f>Master!AL2633</f>
        <v/>
      </c>
      <c r="AM2567" s="416"/>
      <c r="AN2567" s="416"/>
      <c r="AO2567" s="416"/>
      <c r="AP2567" s="416"/>
      <c r="AQ2567" s="416"/>
      <c r="AR2567" s="416">
        <f t="shared" si="22"/>
        <v>0</v>
      </c>
      <c r="AS2567" s="417" t="str">
        <f t="shared" si="23"/>
        <v>#DIV/0!</v>
      </c>
      <c r="AT2567" s="416">
        <f t="shared" si="24"/>
        <v>0</v>
      </c>
      <c r="AU2567" s="417"/>
    </row>
    <row r="2568" hidden="1">
      <c r="A2568" s="88" t="str">
        <f>Master!A2634</f>
        <v>ADA18121</v>
      </c>
      <c r="B2568" s="414" t="str">
        <f>Master!B2634</f>
        <v/>
      </c>
      <c r="C2568" s="414" t="str">
        <f>Master!C2634</f>
        <v/>
      </c>
      <c r="D2568" s="88" t="str">
        <f>Master!D2634</f>
        <v/>
      </c>
      <c r="E2568" s="406" t="str">
        <f>Master!E2634</f>
        <v/>
      </c>
      <c r="F2568" s="406">
        <f>Master!F2634</f>
        <v>0</v>
      </c>
      <c r="G2568" s="88" t="str">
        <f>Master!G2634</f>
        <v/>
      </c>
      <c r="H2568" s="88" t="str">
        <f>Master!H2634</f>
        <v/>
      </c>
      <c r="I2568" s="88" t="str">
        <f>Master!I2634</f>
        <v/>
      </c>
      <c r="J2568" s="88" t="str">
        <f>Master!J2634</f>
        <v>A'CROSS DANCE PTE LTD</v>
      </c>
      <c r="K2568" s="88" t="str">
        <f>Master!K2634</f>
        <v/>
      </c>
      <c r="L2568" s="88" t="str">
        <f>Master!L2634</f>
        <v/>
      </c>
      <c r="M2568" s="88" t="str">
        <f>Master!M2634</f>
        <v/>
      </c>
      <c r="N2568" s="88" t="str">
        <f>Master!N2634</f>
        <v/>
      </c>
      <c r="O2568" s="88" t="str">
        <f>Master!O2634</f>
        <v/>
      </c>
      <c r="P2568" s="88" t="str">
        <f>Master!P2634</f>
        <v/>
      </c>
      <c r="Q2568" s="88" t="str">
        <f>Master!Q2634</f>
        <v/>
      </c>
      <c r="R2568" s="406" t="str">
        <f>Master!R2634</f>
        <v/>
      </c>
      <c r="S2568" s="406">
        <f>Master!S2634</f>
        <v>0</v>
      </c>
      <c r="T2568" s="406" t="str">
        <f>Master!T2634</f>
        <v/>
      </c>
      <c r="U2568" s="406" t="str">
        <f>Master!U2634</f>
        <v/>
      </c>
      <c r="V2568" s="406" t="str">
        <f>Master!V2634</f>
        <v/>
      </c>
      <c r="W2568" s="406" t="str">
        <f>Master!W2634</f>
        <v/>
      </c>
      <c r="X2568" s="406" t="str">
        <f>Master!X2634</f>
        <v/>
      </c>
      <c r="Y2568" s="406" t="str">
        <f>Master!Y2634</f>
        <v/>
      </c>
      <c r="Z2568" s="406" t="str">
        <f>Master!Z2634</f>
        <v/>
      </c>
      <c r="AA2568" s="406" t="str">
        <f>Master!AA2634</f>
        <v/>
      </c>
      <c r="AB2568" s="406" t="str">
        <f>Master!AB2634</f>
        <v/>
      </c>
      <c r="AC2568" s="406" t="str">
        <f>Master!AC2634</f>
        <v/>
      </c>
      <c r="AD2568" s="406" t="str">
        <f>Master!AD2634</f>
        <v/>
      </c>
      <c r="AE2568" s="406" t="str">
        <f>Master!AE2634</f>
        <v/>
      </c>
      <c r="AF2568" s="406" t="str">
        <f>Master!AF2634</f>
        <v/>
      </c>
      <c r="AG2568" s="406" t="str">
        <f>Master!AG2634</f>
        <v/>
      </c>
      <c r="AH2568" s="88" t="str">
        <f>Master!AH2634</f>
        <v/>
      </c>
      <c r="AI2568" s="414" t="str">
        <f>Master!AI2634</f>
        <v/>
      </c>
      <c r="AJ2568" s="406" t="str">
        <f>Master!AJ2634</f>
        <v/>
      </c>
      <c r="AK2568" s="406">
        <f>Master!AK2634</f>
        <v>0</v>
      </c>
      <c r="AL2568" s="88" t="str">
        <f>Master!AL2634</f>
        <v/>
      </c>
      <c r="AM2568" s="416"/>
      <c r="AN2568" s="416"/>
      <c r="AO2568" s="416"/>
      <c r="AP2568" s="416"/>
      <c r="AQ2568" s="416"/>
      <c r="AR2568" s="416">
        <f t="shared" si="22"/>
        <v>0</v>
      </c>
      <c r="AS2568" s="417" t="str">
        <f t="shared" si="23"/>
        <v>#DIV/0!</v>
      </c>
      <c r="AT2568" s="416">
        <f t="shared" si="24"/>
        <v>0</v>
      </c>
      <c r="AU2568" s="417"/>
    </row>
    <row r="2569" hidden="1">
      <c r="A2569" s="88" t="str">
        <f>Master!A2635</f>
        <v>ADA18122</v>
      </c>
      <c r="B2569" s="414" t="str">
        <f>Master!B2635</f>
        <v/>
      </c>
      <c r="C2569" s="414" t="str">
        <f>Master!C2635</f>
        <v/>
      </c>
      <c r="D2569" s="88" t="str">
        <f>Master!D2635</f>
        <v/>
      </c>
      <c r="E2569" s="406" t="str">
        <f>Master!E2635</f>
        <v/>
      </c>
      <c r="F2569" s="406">
        <f>Master!F2635</f>
        <v>0</v>
      </c>
      <c r="G2569" s="88" t="str">
        <f>Master!G2635</f>
        <v/>
      </c>
      <c r="H2569" s="88" t="str">
        <f>Master!H2635</f>
        <v/>
      </c>
      <c r="I2569" s="88" t="str">
        <f>Master!I2635</f>
        <v/>
      </c>
      <c r="J2569" s="88" t="str">
        <f>Master!J2635</f>
        <v>A'CROSS DANCE PTE LTD</v>
      </c>
      <c r="K2569" s="88" t="str">
        <f>Master!K2635</f>
        <v/>
      </c>
      <c r="L2569" s="88" t="str">
        <f>Master!L2635</f>
        <v/>
      </c>
      <c r="M2569" s="88" t="str">
        <f>Master!M2635</f>
        <v/>
      </c>
      <c r="N2569" s="88" t="str">
        <f>Master!N2635</f>
        <v/>
      </c>
      <c r="O2569" s="88" t="str">
        <f>Master!O2635</f>
        <v/>
      </c>
      <c r="P2569" s="88" t="str">
        <f>Master!P2635</f>
        <v/>
      </c>
      <c r="Q2569" s="88" t="str">
        <f>Master!Q2635</f>
        <v/>
      </c>
      <c r="R2569" s="406" t="str">
        <f>Master!R2635</f>
        <v/>
      </c>
      <c r="S2569" s="406">
        <f>Master!S2635</f>
        <v>0</v>
      </c>
      <c r="T2569" s="406" t="str">
        <f>Master!T2635</f>
        <v/>
      </c>
      <c r="U2569" s="406" t="str">
        <f>Master!U2635</f>
        <v/>
      </c>
      <c r="V2569" s="406" t="str">
        <f>Master!V2635</f>
        <v/>
      </c>
      <c r="W2569" s="406" t="str">
        <f>Master!W2635</f>
        <v/>
      </c>
      <c r="X2569" s="406" t="str">
        <f>Master!X2635</f>
        <v/>
      </c>
      <c r="Y2569" s="406" t="str">
        <f>Master!Y2635</f>
        <v/>
      </c>
      <c r="Z2569" s="406" t="str">
        <f>Master!Z2635</f>
        <v/>
      </c>
      <c r="AA2569" s="406" t="str">
        <f>Master!AA2635</f>
        <v/>
      </c>
      <c r="AB2569" s="406" t="str">
        <f>Master!AB2635</f>
        <v/>
      </c>
      <c r="AC2569" s="406" t="str">
        <f>Master!AC2635</f>
        <v/>
      </c>
      <c r="AD2569" s="406" t="str">
        <f>Master!AD2635</f>
        <v/>
      </c>
      <c r="AE2569" s="406" t="str">
        <f>Master!AE2635</f>
        <v/>
      </c>
      <c r="AF2569" s="406" t="str">
        <f>Master!AF2635</f>
        <v/>
      </c>
      <c r="AG2569" s="406" t="str">
        <f>Master!AG2635</f>
        <v/>
      </c>
      <c r="AH2569" s="88" t="str">
        <f>Master!AH2635</f>
        <v/>
      </c>
      <c r="AI2569" s="414" t="str">
        <f>Master!AI2635</f>
        <v/>
      </c>
      <c r="AJ2569" s="406" t="str">
        <f>Master!AJ2635</f>
        <v/>
      </c>
      <c r="AK2569" s="406">
        <f>Master!AK2635</f>
        <v>0</v>
      </c>
      <c r="AL2569" s="88" t="str">
        <f>Master!AL2635</f>
        <v/>
      </c>
      <c r="AM2569" s="416"/>
      <c r="AN2569" s="416"/>
      <c r="AO2569" s="416"/>
      <c r="AP2569" s="416"/>
      <c r="AQ2569" s="416"/>
      <c r="AR2569" s="416">
        <f t="shared" si="22"/>
        <v>0</v>
      </c>
      <c r="AS2569" s="417" t="str">
        <f t="shared" si="23"/>
        <v>#DIV/0!</v>
      </c>
      <c r="AT2569" s="416">
        <f t="shared" si="24"/>
        <v>0</v>
      </c>
      <c r="AU2569" s="417"/>
    </row>
    <row r="2570" hidden="1">
      <c r="A2570" s="88" t="str">
        <f>Master!A2636</f>
        <v>ADA18123</v>
      </c>
      <c r="B2570" s="414" t="str">
        <f>Master!B2636</f>
        <v/>
      </c>
      <c r="C2570" s="414" t="str">
        <f>Master!C2636</f>
        <v/>
      </c>
      <c r="D2570" s="88" t="str">
        <f>Master!D2636</f>
        <v/>
      </c>
      <c r="E2570" s="406" t="str">
        <f>Master!E2636</f>
        <v/>
      </c>
      <c r="F2570" s="406">
        <f>Master!F2636</f>
        <v>0</v>
      </c>
      <c r="G2570" s="88" t="str">
        <f>Master!G2636</f>
        <v/>
      </c>
      <c r="H2570" s="88" t="str">
        <f>Master!H2636</f>
        <v/>
      </c>
      <c r="I2570" s="88" t="str">
        <f>Master!I2636</f>
        <v/>
      </c>
      <c r="J2570" s="88" t="str">
        <f>Master!J2636</f>
        <v>A'CROSS DANCE PTE LTD</v>
      </c>
      <c r="K2570" s="88" t="str">
        <f>Master!K2636</f>
        <v/>
      </c>
      <c r="L2570" s="88" t="str">
        <f>Master!L2636</f>
        <v/>
      </c>
      <c r="M2570" s="88" t="str">
        <f>Master!M2636</f>
        <v/>
      </c>
      <c r="N2570" s="88" t="str">
        <f>Master!N2636</f>
        <v/>
      </c>
      <c r="O2570" s="88" t="str">
        <f>Master!O2636</f>
        <v/>
      </c>
      <c r="P2570" s="88" t="str">
        <f>Master!P2636</f>
        <v/>
      </c>
      <c r="Q2570" s="88" t="str">
        <f>Master!Q2636</f>
        <v/>
      </c>
      <c r="R2570" s="406" t="str">
        <f>Master!R2636</f>
        <v/>
      </c>
      <c r="S2570" s="406">
        <f>Master!S2636</f>
        <v>0</v>
      </c>
      <c r="T2570" s="406" t="str">
        <f>Master!T2636</f>
        <v/>
      </c>
      <c r="U2570" s="406" t="str">
        <f>Master!U2636</f>
        <v/>
      </c>
      <c r="V2570" s="406" t="str">
        <f>Master!V2636</f>
        <v/>
      </c>
      <c r="W2570" s="406" t="str">
        <f>Master!W2636</f>
        <v/>
      </c>
      <c r="X2570" s="406" t="str">
        <f>Master!X2636</f>
        <v/>
      </c>
      <c r="Y2570" s="406" t="str">
        <f>Master!Y2636</f>
        <v/>
      </c>
      <c r="Z2570" s="406" t="str">
        <f>Master!Z2636</f>
        <v/>
      </c>
      <c r="AA2570" s="406" t="str">
        <f>Master!AA2636</f>
        <v/>
      </c>
      <c r="AB2570" s="406" t="str">
        <f>Master!AB2636</f>
        <v/>
      </c>
      <c r="AC2570" s="406" t="str">
        <f>Master!AC2636</f>
        <v/>
      </c>
      <c r="AD2570" s="406" t="str">
        <f>Master!AD2636</f>
        <v/>
      </c>
      <c r="AE2570" s="406" t="str">
        <f>Master!AE2636</f>
        <v/>
      </c>
      <c r="AF2570" s="406" t="str">
        <f>Master!AF2636</f>
        <v/>
      </c>
      <c r="AG2570" s="406" t="str">
        <f>Master!AG2636</f>
        <v/>
      </c>
      <c r="AH2570" s="88" t="str">
        <f>Master!AH2636</f>
        <v/>
      </c>
      <c r="AI2570" s="414" t="str">
        <f>Master!AI2636</f>
        <v/>
      </c>
      <c r="AJ2570" s="406" t="str">
        <f>Master!AJ2636</f>
        <v/>
      </c>
      <c r="AK2570" s="406">
        <f>Master!AK2636</f>
        <v>0</v>
      </c>
      <c r="AL2570" s="88" t="str">
        <f>Master!AL2636</f>
        <v/>
      </c>
      <c r="AM2570" s="416"/>
      <c r="AN2570" s="416"/>
      <c r="AO2570" s="416"/>
      <c r="AP2570" s="416"/>
      <c r="AQ2570" s="416"/>
      <c r="AR2570" s="416">
        <f t="shared" si="22"/>
        <v>0</v>
      </c>
      <c r="AS2570" s="417" t="str">
        <f t="shared" si="23"/>
        <v>#DIV/0!</v>
      </c>
      <c r="AT2570" s="416">
        <f t="shared" si="24"/>
        <v>0</v>
      </c>
      <c r="AU2570" s="417"/>
    </row>
    <row r="2571" hidden="1">
      <c r="A2571" s="88" t="str">
        <f>Master!A2637</f>
        <v>ADA18124</v>
      </c>
      <c r="B2571" s="414" t="str">
        <f>Master!B2637</f>
        <v/>
      </c>
      <c r="C2571" s="414" t="str">
        <f>Master!C2637</f>
        <v/>
      </c>
      <c r="D2571" s="88" t="str">
        <f>Master!D2637</f>
        <v/>
      </c>
      <c r="E2571" s="406" t="str">
        <f>Master!E2637</f>
        <v/>
      </c>
      <c r="F2571" s="406">
        <f>Master!F2637</f>
        <v>0</v>
      </c>
      <c r="G2571" s="88" t="str">
        <f>Master!G2637</f>
        <v/>
      </c>
      <c r="H2571" s="88" t="str">
        <f>Master!H2637</f>
        <v/>
      </c>
      <c r="I2571" s="88" t="str">
        <f>Master!I2637</f>
        <v/>
      </c>
      <c r="J2571" s="88" t="str">
        <f>Master!J2637</f>
        <v>A'CROSS DANCE PTE LTD</v>
      </c>
      <c r="K2571" s="88" t="str">
        <f>Master!K2637</f>
        <v/>
      </c>
      <c r="L2571" s="88" t="str">
        <f>Master!L2637</f>
        <v/>
      </c>
      <c r="M2571" s="88" t="str">
        <f>Master!M2637</f>
        <v/>
      </c>
      <c r="N2571" s="88" t="str">
        <f>Master!N2637</f>
        <v/>
      </c>
      <c r="O2571" s="88" t="str">
        <f>Master!O2637</f>
        <v/>
      </c>
      <c r="P2571" s="88" t="str">
        <f>Master!P2637</f>
        <v/>
      </c>
      <c r="Q2571" s="88" t="str">
        <f>Master!Q2637</f>
        <v/>
      </c>
      <c r="R2571" s="406" t="str">
        <f>Master!R2637</f>
        <v/>
      </c>
      <c r="S2571" s="406">
        <f>Master!S2637</f>
        <v>0</v>
      </c>
      <c r="T2571" s="406" t="str">
        <f>Master!T2637</f>
        <v/>
      </c>
      <c r="U2571" s="406" t="str">
        <f>Master!U2637</f>
        <v/>
      </c>
      <c r="V2571" s="406" t="str">
        <f>Master!V2637</f>
        <v/>
      </c>
      <c r="W2571" s="406" t="str">
        <f>Master!W2637</f>
        <v/>
      </c>
      <c r="X2571" s="406" t="str">
        <f>Master!X2637</f>
        <v/>
      </c>
      <c r="Y2571" s="406" t="str">
        <f>Master!Y2637</f>
        <v/>
      </c>
      <c r="Z2571" s="406" t="str">
        <f>Master!Z2637</f>
        <v/>
      </c>
      <c r="AA2571" s="406" t="str">
        <f>Master!AA2637</f>
        <v/>
      </c>
      <c r="AB2571" s="406" t="str">
        <f>Master!AB2637</f>
        <v/>
      </c>
      <c r="AC2571" s="406" t="str">
        <f>Master!AC2637</f>
        <v/>
      </c>
      <c r="AD2571" s="406" t="str">
        <f>Master!AD2637</f>
        <v/>
      </c>
      <c r="AE2571" s="406" t="str">
        <f>Master!AE2637</f>
        <v/>
      </c>
      <c r="AF2571" s="406" t="str">
        <f>Master!AF2637</f>
        <v/>
      </c>
      <c r="AG2571" s="406" t="str">
        <f>Master!AG2637</f>
        <v/>
      </c>
      <c r="AH2571" s="88" t="str">
        <f>Master!AH2637</f>
        <v/>
      </c>
      <c r="AI2571" s="414" t="str">
        <f>Master!AI2637</f>
        <v/>
      </c>
      <c r="AJ2571" s="406" t="str">
        <f>Master!AJ2637</f>
        <v/>
      </c>
      <c r="AK2571" s="406">
        <f>Master!AK2637</f>
        <v>0</v>
      </c>
      <c r="AL2571" s="88" t="str">
        <f>Master!AL2637</f>
        <v/>
      </c>
      <c r="AM2571" s="416"/>
      <c r="AN2571" s="416"/>
      <c r="AO2571" s="416"/>
      <c r="AP2571" s="416"/>
      <c r="AQ2571" s="416"/>
      <c r="AR2571" s="416">
        <f t="shared" si="22"/>
        <v>0</v>
      </c>
      <c r="AS2571" s="417" t="str">
        <f t="shared" si="23"/>
        <v>#DIV/0!</v>
      </c>
      <c r="AT2571" s="416">
        <f t="shared" si="24"/>
        <v>0</v>
      </c>
      <c r="AU2571" s="417"/>
    </row>
    <row r="2572" hidden="1">
      <c r="A2572" s="88" t="str">
        <f>Master!A2638</f>
        <v>ADA18125</v>
      </c>
      <c r="B2572" s="414" t="str">
        <f>Master!B2638</f>
        <v/>
      </c>
      <c r="C2572" s="414" t="str">
        <f>Master!C2638</f>
        <v/>
      </c>
      <c r="D2572" s="88" t="str">
        <f>Master!D2638</f>
        <v/>
      </c>
      <c r="E2572" s="406" t="str">
        <f>Master!E2638</f>
        <v/>
      </c>
      <c r="F2572" s="406">
        <f>Master!F2638</f>
        <v>0</v>
      </c>
      <c r="G2572" s="88" t="str">
        <f>Master!G2638</f>
        <v/>
      </c>
      <c r="H2572" s="88" t="str">
        <f>Master!H2638</f>
        <v/>
      </c>
      <c r="I2572" s="88" t="str">
        <f>Master!I2638</f>
        <v/>
      </c>
      <c r="J2572" s="88" t="str">
        <f>Master!J2638</f>
        <v>A'CROSS DANCE PTE LTD</v>
      </c>
      <c r="K2572" s="88" t="str">
        <f>Master!K2638</f>
        <v/>
      </c>
      <c r="L2572" s="88" t="str">
        <f>Master!L2638</f>
        <v/>
      </c>
      <c r="M2572" s="88" t="str">
        <f>Master!M2638</f>
        <v/>
      </c>
      <c r="N2572" s="88" t="str">
        <f>Master!N2638</f>
        <v/>
      </c>
      <c r="O2572" s="88" t="str">
        <f>Master!O2638</f>
        <v/>
      </c>
      <c r="P2572" s="88" t="str">
        <f>Master!P2638</f>
        <v/>
      </c>
      <c r="Q2572" s="88" t="str">
        <f>Master!Q2638</f>
        <v/>
      </c>
      <c r="R2572" s="406" t="str">
        <f>Master!R2638</f>
        <v/>
      </c>
      <c r="S2572" s="406">
        <f>Master!S2638</f>
        <v>0</v>
      </c>
      <c r="T2572" s="406" t="str">
        <f>Master!T2638</f>
        <v/>
      </c>
      <c r="U2572" s="406" t="str">
        <f>Master!U2638</f>
        <v/>
      </c>
      <c r="V2572" s="406" t="str">
        <f>Master!V2638</f>
        <v/>
      </c>
      <c r="W2572" s="406" t="str">
        <f>Master!W2638</f>
        <v/>
      </c>
      <c r="X2572" s="406" t="str">
        <f>Master!X2638</f>
        <v/>
      </c>
      <c r="Y2572" s="406" t="str">
        <f>Master!Y2638</f>
        <v/>
      </c>
      <c r="Z2572" s="406" t="str">
        <f>Master!Z2638</f>
        <v/>
      </c>
      <c r="AA2572" s="406" t="str">
        <f>Master!AA2638</f>
        <v/>
      </c>
      <c r="AB2572" s="406" t="str">
        <f>Master!AB2638</f>
        <v/>
      </c>
      <c r="AC2572" s="406" t="str">
        <f>Master!AC2638</f>
        <v/>
      </c>
      <c r="AD2572" s="406" t="str">
        <f>Master!AD2638</f>
        <v/>
      </c>
      <c r="AE2572" s="406" t="str">
        <f>Master!AE2638</f>
        <v/>
      </c>
      <c r="AF2572" s="406" t="str">
        <f>Master!AF2638</f>
        <v/>
      </c>
      <c r="AG2572" s="406" t="str">
        <f>Master!AG2638</f>
        <v/>
      </c>
      <c r="AH2572" s="88" t="str">
        <f>Master!AH2638</f>
        <v/>
      </c>
      <c r="AI2572" s="414" t="str">
        <f>Master!AI2638</f>
        <v/>
      </c>
      <c r="AJ2572" s="406" t="str">
        <f>Master!AJ2638</f>
        <v/>
      </c>
      <c r="AK2572" s="406">
        <f>Master!AK2638</f>
        <v>0</v>
      </c>
      <c r="AL2572" s="88" t="str">
        <f>Master!AL2638</f>
        <v/>
      </c>
      <c r="AM2572" s="416"/>
      <c r="AN2572" s="416"/>
      <c r="AO2572" s="416"/>
      <c r="AP2572" s="416"/>
      <c r="AQ2572" s="416"/>
      <c r="AR2572" s="416">
        <f t="shared" si="22"/>
        <v>0</v>
      </c>
      <c r="AS2572" s="417" t="str">
        <f t="shared" si="23"/>
        <v>#DIV/0!</v>
      </c>
      <c r="AT2572" s="416">
        <f t="shared" si="24"/>
        <v>0</v>
      </c>
      <c r="AU2572" s="417"/>
    </row>
    <row r="2573" hidden="1">
      <c r="A2573" s="88" t="str">
        <f>Master!A2639</f>
        <v>ADA18126</v>
      </c>
      <c r="B2573" s="414" t="str">
        <f>Master!B2639</f>
        <v/>
      </c>
      <c r="C2573" s="414" t="str">
        <f>Master!C2639</f>
        <v/>
      </c>
      <c r="D2573" s="88" t="str">
        <f>Master!D2639</f>
        <v/>
      </c>
      <c r="E2573" s="406" t="str">
        <f>Master!E2639</f>
        <v/>
      </c>
      <c r="F2573" s="406">
        <f>Master!F2639</f>
        <v>0</v>
      </c>
      <c r="G2573" s="88" t="str">
        <f>Master!G2639</f>
        <v/>
      </c>
      <c r="H2573" s="88" t="str">
        <f>Master!H2639</f>
        <v/>
      </c>
      <c r="I2573" s="88" t="str">
        <f>Master!I2639</f>
        <v/>
      </c>
      <c r="J2573" s="88" t="str">
        <f>Master!J2639</f>
        <v>A'CROSS DANCE PTE LTD</v>
      </c>
      <c r="K2573" s="88" t="str">
        <f>Master!K2639</f>
        <v/>
      </c>
      <c r="L2573" s="88" t="str">
        <f>Master!L2639</f>
        <v/>
      </c>
      <c r="M2573" s="88" t="str">
        <f>Master!M2639</f>
        <v/>
      </c>
      <c r="N2573" s="88" t="str">
        <f>Master!N2639</f>
        <v/>
      </c>
      <c r="O2573" s="88" t="str">
        <f>Master!O2639</f>
        <v/>
      </c>
      <c r="P2573" s="88" t="str">
        <f>Master!P2639</f>
        <v/>
      </c>
      <c r="Q2573" s="88" t="str">
        <f>Master!Q2639</f>
        <v/>
      </c>
      <c r="R2573" s="406" t="str">
        <f>Master!R2639</f>
        <v/>
      </c>
      <c r="S2573" s="406">
        <f>Master!S2639</f>
        <v>0</v>
      </c>
      <c r="T2573" s="406" t="str">
        <f>Master!T2639</f>
        <v/>
      </c>
      <c r="U2573" s="406" t="str">
        <f>Master!U2639</f>
        <v/>
      </c>
      <c r="V2573" s="406" t="str">
        <f>Master!V2639</f>
        <v/>
      </c>
      <c r="W2573" s="406" t="str">
        <f>Master!W2639</f>
        <v/>
      </c>
      <c r="X2573" s="406" t="str">
        <f>Master!X2639</f>
        <v/>
      </c>
      <c r="Y2573" s="406" t="str">
        <f>Master!Y2639</f>
        <v/>
      </c>
      <c r="Z2573" s="406" t="str">
        <f>Master!Z2639</f>
        <v/>
      </c>
      <c r="AA2573" s="406" t="str">
        <f>Master!AA2639</f>
        <v/>
      </c>
      <c r="AB2573" s="406" t="str">
        <f>Master!AB2639</f>
        <v/>
      </c>
      <c r="AC2573" s="406" t="str">
        <f>Master!AC2639</f>
        <v/>
      </c>
      <c r="AD2573" s="406" t="str">
        <f>Master!AD2639</f>
        <v/>
      </c>
      <c r="AE2573" s="406" t="str">
        <f>Master!AE2639</f>
        <v/>
      </c>
      <c r="AF2573" s="406" t="str">
        <f>Master!AF2639</f>
        <v/>
      </c>
      <c r="AG2573" s="406" t="str">
        <f>Master!AG2639</f>
        <v/>
      </c>
      <c r="AH2573" s="88" t="str">
        <f>Master!AH2639</f>
        <v/>
      </c>
      <c r="AI2573" s="414" t="str">
        <f>Master!AI2639</f>
        <v/>
      </c>
      <c r="AJ2573" s="406" t="str">
        <f>Master!AJ2639</f>
        <v/>
      </c>
      <c r="AK2573" s="406">
        <f>Master!AK2639</f>
        <v>0</v>
      </c>
      <c r="AL2573" s="88" t="str">
        <f>Master!AL2639</f>
        <v/>
      </c>
      <c r="AM2573" s="416"/>
      <c r="AN2573" s="416"/>
      <c r="AO2573" s="416"/>
      <c r="AP2573" s="416"/>
      <c r="AQ2573" s="416"/>
      <c r="AR2573" s="416">
        <f t="shared" si="22"/>
        <v>0</v>
      </c>
      <c r="AS2573" s="417" t="str">
        <f t="shared" si="23"/>
        <v>#DIV/0!</v>
      </c>
      <c r="AT2573" s="416">
        <f t="shared" si="24"/>
        <v>0</v>
      </c>
      <c r="AU2573" s="417"/>
    </row>
    <row r="2574" hidden="1">
      <c r="A2574" s="88" t="str">
        <f>Master!A2640</f>
        <v>ADA18127</v>
      </c>
      <c r="B2574" s="414" t="str">
        <f>Master!B2640</f>
        <v/>
      </c>
      <c r="C2574" s="414" t="str">
        <f>Master!C2640</f>
        <v/>
      </c>
      <c r="D2574" s="88" t="str">
        <f>Master!D2640</f>
        <v/>
      </c>
      <c r="E2574" s="406" t="str">
        <f>Master!E2640</f>
        <v/>
      </c>
      <c r="F2574" s="406">
        <f>Master!F2640</f>
        <v>0</v>
      </c>
      <c r="G2574" s="88" t="str">
        <f>Master!G2640</f>
        <v/>
      </c>
      <c r="H2574" s="88" t="str">
        <f>Master!H2640</f>
        <v/>
      </c>
      <c r="I2574" s="88" t="str">
        <f>Master!I2640</f>
        <v/>
      </c>
      <c r="J2574" s="88" t="str">
        <f>Master!J2640</f>
        <v>A'CROSS DANCE PTE LTD</v>
      </c>
      <c r="K2574" s="88" t="str">
        <f>Master!K2640</f>
        <v/>
      </c>
      <c r="L2574" s="88" t="str">
        <f>Master!L2640</f>
        <v/>
      </c>
      <c r="M2574" s="88" t="str">
        <f>Master!M2640</f>
        <v/>
      </c>
      <c r="N2574" s="88" t="str">
        <f>Master!N2640</f>
        <v/>
      </c>
      <c r="O2574" s="88" t="str">
        <f>Master!O2640</f>
        <v/>
      </c>
      <c r="P2574" s="88" t="str">
        <f>Master!P2640</f>
        <v/>
      </c>
      <c r="Q2574" s="88" t="str">
        <f>Master!Q2640</f>
        <v/>
      </c>
      <c r="R2574" s="406" t="str">
        <f>Master!R2640</f>
        <v/>
      </c>
      <c r="S2574" s="406">
        <f>Master!S2640</f>
        <v>0</v>
      </c>
      <c r="T2574" s="406" t="str">
        <f>Master!T2640</f>
        <v/>
      </c>
      <c r="U2574" s="406" t="str">
        <f>Master!U2640</f>
        <v/>
      </c>
      <c r="V2574" s="406" t="str">
        <f>Master!V2640</f>
        <v/>
      </c>
      <c r="W2574" s="406" t="str">
        <f>Master!W2640</f>
        <v/>
      </c>
      <c r="X2574" s="406" t="str">
        <f>Master!X2640</f>
        <v/>
      </c>
      <c r="Y2574" s="406" t="str">
        <f>Master!Y2640</f>
        <v/>
      </c>
      <c r="Z2574" s="406" t="str">
        <f>Master!Z2640</f>
        <v/>
      </c>
      <c r="AA2574" s="406" t="str">
        <f>Master!AA2640</f>
        <v/>
      </c>
      <c r="AB2574" s="406" t="str">
        <f>Master!AB2640</f>
        <v/>
      </c>
      <c r="AC2574" s="406" t="str">
        <f>Master!AC2640</f>
        <v/>
      </c>
      <c r="AD2574" s="406" t="str">
        <f>Master!AD2640</f>
        <v/>
      </c>
      <c r="AE2574" s="406" t="str">
        <f>Master!AE2640</f>
        <v/>
      </c>
      <c r="AF2574" s="406" t="str">
        <f>Master!AF2640</f>
        <v/>
      </c>
      <c r="AG2574" s="406" t="str">
        <f>Master!AG2640</f>
        <v/>
      </c>
      <c r="AH2574" s="88" t="str">
        <f>Master!AH2640</f>
        <v/>
      </c>
      <c r="AI2574" s="414" t="str">
        <f>Master!AI2640</f>
        <v/>
      </c>
      <c r="AJ2574" s="406" t="str">
        <f>Master!AJ2640</f>
        <v/>
      </c>
      <c r="AK2574" s="406">
        <f>Master!AK2640</f>
        <v>0</v>
      </c>
      <c r="AL2574" s="88" t="str">
        <f>Master!AL2640</f>
        <v/>
      </c>
      <c r="AM2574" s="416"/>
      <c r="AN2574" s="416"/>
      <c r="AO2574" s="416"/>
      <c r="AP2574" s="416"/>
      <c r="AQ2574" s="416"/>
      <c r="AR2574" s="416">
        <f t="shared" si="22"/>
        <v>0</v>
      </c>
      <c r="AS2574" s="417" t="str">
        <f t="shared" si="23"/>
        <v>#DIV/0!</v>
      </c>
      <c r="AT2574" s="416">
        <f t="shared" si="24"/>
        <v>0</v>
      </c>
      <c r="AU2574" s="417"/>
    </row>
    <row r="2575" hidden="1">
      <c r="A2575" s="88" t="str">
        <f>Master!A2641</f>
        <v>ADA18128</v>
      </c>
      <c r="B2575" s="414" t="str">
        <f>Master!B2641</f>
        <v/>
      </c>
      <c r="C2575" s="414" t="str">
        <f>Master!C2641</f>
        <v/>
      </c>
      <c r="D2575" s="88" t="str">
        <f>Master!D2641</f>
        <v/>
      </c>
      <c r="E2575" s="406" t="str">
        <f>Master!E2641</f>
        <v/>
      </c>
      <c r="F2575" s="406">
        <f>Master!F2641</f>
        <v>0</v>
      </c>
      <c r="G2575" s="88" t="str">
        <f>Master!G2641</f>
        <v/>
      </c>
      <c r="H2575" s="88" t="str">
        <f>Master!H2641</f>
        <v/>
      </c>
      <c r="I2575" s="88" t="str">
        <f>Master!I2641</f>
        <v/>
      </c>
      <c r="J2575" s="88" t="str">
        <f>Master!J2641</f>
        <v>A'CROSS DANCE PTE LTD</v>
      </c>
      <c r="K2575" s="88" t="str">
        <f>Master!K2641</f>
        <v/>
      </c>
      <c r="L2575" s="88" t="str">
        <f>Master!L2641</f>
        <v/>
      </c>
      <c r="M2575" s="88" t="str">
        <f>Master!M2641</f>
        <v/>
      </c>
      <c r="N2575" s="88" t="str">
        <f>Master!N2641</f>
        <v/>
      </c>
      <c r="O2575" s="88" t="str">
        <f>Master!O2641</f>
        <v/>
      </c>
      <c r="P2575" s="88" t="str">
        <f>Master!P2641</f>
        <v/>
      </c>
      <c r="Q2575" s="88" t="str">
        <f>Master!Q2641</f>
        <v/>
      </c>
      <c r="R2575" s="406" t="str">
        <f>Master!R2641</f>
        <v/>
      </c>
      <c r="S2575" s="406">
        <f>Master!S2641</f>
        <v>0</v>
      </c>
      <c r="T2575" s="406" t="str">
        <f>Master!T2641</f>
        <v/>
      </c>
      <c r="U2575" s="406" t="str">
        <f>Master!U2641</f>
        <v/>
      </c>
      <c r="V2575" s="406" t="str">
        <f>Master!V2641</f>
        <v/>
      </c>
      <c r="W2575" s="406" t="str">
        <f>Master!W2641</f>
        <v/>
      </c>
      <c r="X2575" s="406" t="str">
        <f>Master!X2641</f>
        <v/>
      </c>
      <c r="Y2575" s="406" t="str">
        <f>Master!Y2641</f>
        <v/>
      </c>
      <c r="Z2575" s="406" t="str">
        <f>Master!Z2641</f>
        <v/>
      </c>
      <c r="AA2575" s="406" t="str">
        <f>Master!AA2641</f>
        <v/>
      </c>
      <c r="AB2575" s="406" t="str">
        <f>Master!AB2641</f>
        <v/>
      </c>
      <c r="AC2575" s="406" t="str">
        <f>Master!AC2641</f>
        <v/>
      </c>
      <c r="AD2575" s="406" t="str">
        <f>Master!AD2641</f>
        <v/>
      </c>
      <c r="AE2575" s="406" t="str">
        <f>Master!AE2641</f>
        <v/>
      </c>
      <c r="AF2575" s="406" t="str">
        <f>Master!AF2641</f>
        <v/>
      </c>
      <c r="AG2575" s="406" t="str">
        <f>Master!AG2641</f>
        <v/>
      </c>
      <c r="AH2575" s="88" t="str">
        <f>Master!AH2641</f>
        <v/>
      </c>
      <c r="AI2575" s="414" t="str">
        <f>Master!AI2641</f>
        <v/>
      </c>
      <c r="AJ2575" s="406" t="str">
        <f>Master!AJ2641</f>
        <v/>
      </c>
      <c r="AK2575" s="406">
        <f>Master!AK2641</f>
        <v>0</v>
      </c>
      <c r="AL2575" s="88" t="str">
        <f>Master!AL2641</f>
        <v/>
      </c>
      <c r="AM2575" s="416"/>
      <c r="AN2575" s="416"/>
      <c r="AO2575" s="416"/>
      <c r="AP2575" s="416"/>
      <c r="AQ2575" s="416"/>
      <c r="AR2575" s="416">
        <f t="shared" si="22"/>
        <v>0</v>
      </c>
      <c r="AS2575" s="417" t="str">
        <f t="shared" si="23"/>
        <v>#DIV/0!</v>
      </c>
      <c r="AT2575" s="416">
        <f t="shared" si="24"/>
        <v>0</v>
      </c>
      <c r="AU2575" s="417"/>
    </row>
    <row r="2576" hidden="1">
      <c r="A2576" s="88" t="str">
        <f>Master!A2642</f>
        <v>ADA18129</v>
      </c>
      <c r="B2576" s="414" t="str">
        <f>Master!B2642</f>
        <v/>
      </c>
      <c r="C2576" s="414" t="str">
        <f>Master!C2642</f>
        <v/>
      </c>
      <c r="D2576" s="88" t="str">
        <f>Master!D2642</f>
        <v/>
      </c>
      <c r="E2576" s="406" t="str">
        <f>Master!E2642</f>
        <v/>
      </c>
      <c r="F2576" s="406">
        <f>Master!F2642</f>
        <v>0</v>
      </c>
      <c r="G2576" s="88" t="str">
        <f>Master!G2642</f>
        <v/>
      </c>
      <c r="H2576" s="88" t="str">
        <f>Master!H2642</f>
        <v/>
      </c>
      <c r="I2576" s="88" t="str">
        <f>Master!I2642</f>
        <v/>
      </c>
      <c r="J2576" s="88" t="str">
        <f>Master!J2642</f>
        <v>A'CROSS DANCE PTE LTD</v>
      </c>
      <c r="K2576" s="88" t="str">
        <f>Master!K2642</f>
        <v/>
      </c>
      <c r="L2576" s="88" t="str">
        <f>Master!L2642</f>
        <v/>
      </c>
      <c r="M2576" s="88" t="str">
        <f>Master!M2642</f>
        <v/>
      </c>
      <c r="N2576" s="88" t="str">
        <f>Master!N2642</f>
        <v/>
      </c>
      <c r="O2576" s="88" t="str">
        <f>Master!O2642</f>
        <v/>
      </c>
      <c r="P2576" s="88" t="str">
        <f>Master!P2642</f>
        <v/>
      </c>
      <c r="Q2576" s="88" t="str">
        <f>Master!Q2642</f>
        <v/>
      </c>
      <c r="R2576" s="406" t="str">
        <f>Master!R2642</f>
        <v/>
      </c>
      <c r="S2576" s="406">
        <f>Master!S2642</f>
        <v>0</v>
      </c>
      <c r="T2576" s="406" t="str">
        <f>Master!T2642</f>
        <v/>
      </c>
      <c r="U2576" s="406" t="str">
        <f>Master!U2642</f>
        <v/>
      </c>
      <c r="V2576" s="406" t="str">
        <f>Master!V2642</f>
        <v/>
      </c>
      <c r="W2576" s="406" t="str">
        <f>Master!W2642</f>
        <v/>
      </c>
      <c r="X2576" s="406" t="str">
        <f>Master!X2642</f>
        <v/>
      </c>
      <c r="Y2576" s="406" t="str">
        <f>Master!Y2642</f>
        <v/>
      </c>
      <c r="Z2576" s="406" t="str">
        <f>Master!Z2642</f>
        <v/>
      </c>
      <c r="AA2576" s="406" t="str">
        <f>Master!AA2642</f>
        <v/>
      </c>
      <c r="AB2576" s="406" t="str">
        <f>Master!AB2642</f>
        <v/>
      </c>
      <c r="AC2576" s="406" t="str">
        <f>Master!AC2642</f>
        <v/>
      </c>
      <c r="AD2576" s="406" t="str">
        <f>Master!AD2642</f>
        <v/>
      </c>
      <c r="AE2576" s="406" t="str">
        <f>Master!AE2642</f>
        <v/>
      </c>
      <c r="AF2576" s="406" t="str">
        <f>Master!AF2642</f>
        <v/>
      </c>
      <c r="AG2576" s="406" t="str">
        <f>Master!AG2642</f>
        <v/>
      </c>
      <c r="AH2576" s="88" t="str">
        <f>Master!AH2642</f>
        <v/>
      </c>
      <c r="AI2576" s="414" t="str">
        <f>Master!AI2642</f>
        <v/>
      </c>
      <c r="AJ2576" s="406" t="str">
        <f>Master!AJ2642</f>
        <v/>
      </c>
      <c r="AK2576" s="406">
        <f>Master!AK2642</f>
        <v>0</v>
      </c>
      <c r="AL2576" s="88" t="str">
        <f>Master!AL2642</f>
        <v/>
      </c>
      <c r="AM2576" s="416"/>
      <c r="AN2576" s="416"/>
      <c r="AO2576" s="416"/>
      <c r="AP2576" s="416"/>
      <c r="AQ2576" s="416"/>
      <c r="AR2576" s="416">
        <f t="shared" si="22"/>
        <v>0</v>
      </c>
      <c r="AS2576" s="417" t="str">
        <f t="shared" si="23"/>
        <v>#DIV/0!</v>
      </c>
      <c r="AT2576" s="416">
        <f t="shared" si="24"/>
        <v>0</v>
      </c>
      <c r="AU2576" s="417"/>
    </row>
    <row r="2577" hidden="1">
      <c r="A2577" s="88" t="str">
        <f>Master!A2643</f>
        <v>ADA18130</v>
      </c>
      <c r="B2577" s="414" t="str">
        <f>Master!B2643</f>
        <v/>
      </c>
      <c r="C2577" s="414" t="str">
        <f>Master!C2643</f>
        <v/>
      </c>
      <c r="D2577" s="88" t="str">
        <f>Master!D2643</f>
        <v/>
      </c>
      <c r="E2577" s="406" t="str">
        <f>Master!E2643</f>
        <v/>
      </c>
      <c r="F2577" s="406">
        <f>Master!F2643</f>
        <v>0</v>
      </c>
      <c r="G2577" s="88" t="str">
        <f>Master!G2643</f>
        <v/>
      </c>
      <c r="H2577" s="88" t="str">
        <f>Master!H2643</f>
        <v/>
      </c>
      <c r="I2577" s="88" t="str">
        <f>Master!I2643</f>
        <v/>
      </c>
      <c r="J2577" s="88" t="str">
        <f>Master!J2643</f>
        <v>A'CROSS DANCE PTE LTD</v>
      </c>
      <c r="K2577" s="88" t="str">
        <f>Master!K2643</f>
        <v/>
      </c>
      <c r="L2577" s="88" t="str">
        <f>Master!L2643</f>
        <v/>
      </c>
      <c r="M2577" s="88" t="str">
        <f>Master!M2643</f>
        <v/>
      </c>
      <c r="N2577" s="88" t="str">
        <f>Master!N2643</f>
        <v/>
      </c>
      <c r="O2577" s="88" t="str">
        <f>Master!O2643</f>
        <v/>
      </c>
      <c r="P2577" s="88" t="str">
        <f>Master!P2643</f>
        <v/>
      </c>
      <c r="Q2577" s="88" t="str">
        <f>Master!Q2643</f>
        <v/>
      </c>
      <c r="R2577" s="406" t="str">
        <f>Master!R2643</f>
        <v/>
      </c>
      <c r="S2577" s="406">
        <f>Master!S2643</f>
        <v>0</v>
      </c>
      <c r="T2577" s="406" t="str">
        <f>Master!T2643</f>
        <v/>
      </c>
      <c r="U2577" s="406" t="str">
        <f>Master!U2643</f>
        <v/>
      </c>
      <c r="V2577" s="406" t="str">
        <f>Master!V2643</f>
        <v/>
      </c>
      <c r="W2577" s="406" t="str">
        <f>Master!W2643</f>
        <v/>
      </c>
      <c r="X2577" s="406" t="str">
        <f>Master!X2643</f>
        <v/>
      </c>
      <c r="Y2577" s="406" t="str">
        <f>Master!Y2643</f>
        <v/>
      </c>
      <c r="Z2577" s="406" t="str">
        <f>Master!Z2643</f>
        <v/>
      </c>
      <c r="AA2577" s="406" t="str">
        <f>Master!AA2643</f>
        <v/>
      </c>
      <c r="AB2577" s="406" t="str">
        <f>Master!AB2643</f>
        <v/>
      </c>
      <c r="AC2577" s="406" t="str">
        <f>Master!AC2643</f>
        <v/>
      </c>
      <c r="AD2577" s="406" t="str">
        <f>Master!AD2643</f>
        <v/>
      </c>
      <c r="AE2577" s="406" t="str">
        <f>Master!AE2643</f>
        <v/>
      </c>
      <c r="AF2577" s="406" t="str">
        <f>Master!AF2643</f>
        <v/>
      </c>
      <c r="AG2577" s="406" t="str">
        <f>Master!AG2643</f>
        <v/>
      </c>
      <c r="AH2577" s="88" t="str">
        <f>Master!AH2643</f>
        <v/>
      </c>
      <c r="AI2577" s="414" t="str">
        <f>Master!AI2643</f>
        <v/>
      </c>
      <c r="AJ2577" s="406" t="str">
        <f>Master!AJ2643</f>
        <v/>
      </c>
      <c r="AK2577" s="406">
        <f>Master!AK2643</f>
        <v>0</v>
      </c>
      <c r="AL2577" s="88" t="str">
        <f>Master!AL2643</f>
        <v/>
      </c>
      <c r="AM2577" s="416"/>
      <c r="AN2577" s="416"/>
      <c r="AO2577" s="416"/>
      <c r="AP2577" s="416"/>
      <c r="AQ2577" s="416"/>
      <c r="AR2577" s="416">
        <f t="shared" si="22"/>
        <v>0</v>
      </c>
      <c r="AS2577" s="417" t="str">
        <f t="shared" si="23"/>
        <v>#DIV/0!</v>
      </c>
      <c r="AT2577" s="416">
        <f t="shared" si="24"/>
        <v>0</v>
      </c>
      <c r="AU2577" s="417"/>
    </row>
    <row r="2578" hidden="1">
      <c r="A2578" s="88" t="str">
        <f>Master!A2644</f>
        <v>ADA18131</v>
      </c>
      <c r="B2578" s="414" t="str">
        <f>Master!B2644</f>
        <v/>
      </c>
      <c r="C2578" s="414" t="str">
        <f>Master!C2644</f>
        <v/>
      </c>
      <c r="D2578" s="88" t="str">
        <f>Master!D2644</f>
        <v/>
      </c>
      <c r="E2578" s="406" t="str">
        <f>Master!E2644</f>
        <v/>
      </c>
      <c r="F2578" s="406">
        <f>Master!F2644</f>
        <v>0</v>
      </c>
      <c r="G2578" s="88" t="str">
        <f>Master!G2644</f>
        <v/>
      </c>
      <c r="H2578" s="88" t="str">
        <f>Master!H2644</f>
        <v/>
      </c>
      <c r="I2578" s="88" t="str">
        <f>Master!I2644</f>
        <v/>
      </c>
      <c r="J2578" s="88" t="str">
        <f>Master!J2644</f>
        <v>A'CROSS DANCE PTE LTD</v>
      </c>
      <c r="K2578" s="88" t="str">
        <f>Master!K2644</f>
        <v/>
      </c>
      <c r="L2578" s="88" t="str">
        <f>Master!L2644</f>
        <v/>
      </c>
      <c r="M2578" s="88" t="str">
        <f>Master!M2644</f>
        <v/>
      </c>
      <c r="N2578" s="88" t="str">
        <f>Master!N2644</f>
        <v/>
      </c>
      <c r="O2578" s="88" t="str">
        <f>Master!O2644</f>
        <v/>
      </c>
      <c r="P2578" s="88" t="str">
        <f>Master!P2644</f>
        <v/>
      </c>
      <c r="Q2578" s="88" t="str">
        <f>Master!Q2644</f>
        <v/>
      </c>
      <c r="R2578" s="406" t="str">
        <f>Master!R2644</f>
        <v/>
      </c>
      <c r="S2578" s="406">
        <f>Master!S2644</f>
        <v>0</v>
      </c>
      <c r="T2578" s="406" t="str">
        <f>Master!T2644</f>
        <v/>
      </c>
      <c r="U2578" s="406" t="str">
        <f>Master!U2644</f>
        <v/>
      </c>
      <c r="V2578" s="406" t="str">
        <f>Master!V2644</f>
        <v/>
      </c>
      <c r="W2578" s="406" t="str">
        <f>Master!W2644</f>
        <v/>
      </c>
      <c r="X2578" s="406" t="str">
        <f>Master!X2644</f>
        <v/>
      </c>
      <c r="Y2578" s="406" t="str">
        <f>Master!Y2644</f>
        <v/>
      </c>
      <c r="Z2578" s="406" t="str">
        <f>Master!Z2644</f>
        <v/>
      </c>
      <c r="AA2578" s="406" t="str">
        <f>Master!AA2644</f>
        <v/>
      </c>
      <c r="AB2578" s="406" t="str">
        <f>Master!AB2644</f>
        <v/>
      </c>
      <c r="AC2578" s="406" t="str">
        <f>Master!AC2644</f>
        <v/>
      </c>
      <c r="AD2578" s="406" t="str">
        <f>Master!AD2644</f>
        <v/>
      </c>
      <c r="AE2578" s="406" t="str">
        <f>Master!AE2644</f>
        <v/>
      </c>
      <c r="AF2578" s="406" t="str">
        <f>Master!AF2644</f>
        <v/>
      </c>
      <c r="AG2578" s="406" t="str">
        <f>Master!AG2644</f>
        <v/>
      </c>
      <c r="AH2578" s="88" t="str">
        <f>Master!AH2644</f>
        <v/>
      </c>
      <c r="AI2578" s="414" t="str">
        <f>Master!AI2644</f>
        <v/>
      </c>
      <c r="AJ2578" s="406" t="str">
        <f>Master!AJ2644</f>
        <v/>
      </c>
      <c r="AK2578" s="406">
        <f>Master!AK2644</f>
        <v>0</v>
      </c>
      <c r="AL2578" s="88" t="str">
        <f>Master!AL2644</f>
        <v/>
      </c>
      <c r="AM2578" s="416"/>
      <c r="AN2578" s="416"/>
      <c r="AO2578" s="416"/>
      <c r="AP2578" s="416"/>
      <c r="AQ2578" s="416"/>
      <c r="AR2578" s="416">
        <f t="shared" si="22"/>
        <v>0</v>
      </c>
      <c r="AS2578" s="417" t="str">
        <f t="shared" si="23"/>
        <v>#DIV/0!</v>
      </c>
      <c r="AT2578" s="416">
        <f t="shared" si="24"/>
        <v>0</v>
      </c>
      <c r="AU2578" s="417"/>
    </row>
    <row r="2579" hidden="1">
      <c r="A2579" s="88" t="str">
        <f>Master!A2645</f>
        <v>ADA18132</v>
      </c>
      <c r="B2579" s="414" t="str">
        <f>Master!B2645</f>
        <v/>
      </c>
      <c r="C2579" s="414" t="str">
        <f>Master!C2645</f>
        <v/>
      </c>
      <c r="D2579" s="88" t="str">
        <f>Master!D2645</f>
        <v/>
      </c>
      <c r="E2579" s="406" t="str">
        <f>Master!E2645</f>
        <v/>
      </c>
      <c r="F2579" s="406">
        <f>Master!F2645</f>
        <v>0</v>
      </c>
      <c r="G2579" s="88" t="str">
        <f>Master!G2645</f>
        <v/>
      </c>
      <c r="H2579" s="88" t="str">
        <f>Master!H2645</f>
        <v/>
      </c>
      <c r="I2579" s="88" t="str">
        <f>Master!I2645</f>
        <v/>
      </c>
      <c r="J2579" s="88" t="str">
        <f>Master!J2645</f>
        <v>A'CROSS DANCE PTE LTD</v>
      </c>
      <c r="K2579" s="88" t="str">
        <f>Master!K2645</f>
        <v/>
      </c>
      <c r="L2579" s="88" t="str">
        <f>Master!L2645</f>
        <v/>
      </c>
      <c r="M2579" s="88" t="str">
        <f>Master!M2645</f>
        <v/>
      </c>
      <c r="N2579" s="88" t="str">
        <f>Master!N2645</f>
        <v/>
      </c>
      <c r="O2579" s="88" t="str">
        <f>Master!O2645</f>
        <v/>
      </c>
      <c r="P2579" s="88" t="str">
        <f>Master!P2645</f>
        <v/>
      </c>
      <c r="Q2579" s="88" t="str">
        <f>Master!Q2645</f>
        <v/>
      </c>
      <c r="R2579" s="406" t="str">
        <f>Master!R2645</f>
        <v/>
      </c>
      <c r="S2579" s="406">
        <f>Master!S2645</f>
        <v>0</v>
      </c>
      <c r="T2579" s="406" t="str">
        <f>Master!T2645</f>
        <v/>
      </c>
      <c r="U2579" s="406" t="str">
        <f>Master!U2645</f>
        <v/>
      </c>
      <c r="V2579" s="406" t="str">
        <f>Master!V2645</f>
        <v/>
      </c>
      <c r="W2579" s="406" t="str">
        <f>Master!W2645</f>
        <v/>
      </c>
      <c r="X2579" s="406" t="str">
        <f>Master!X2645</f>
        <v/>
      </c>
      <c r="Y2579" s="406" t="str">
        <f>Master!Y2645</f>
        <v/>
      </c>
      <c r="Z2579" s="406" t="str">
        <f>Master!Z2645</f>
        <v/>
      </c>
      <c r="AA2579" s="406" t="str">
        <f>Master!AA2645</f>
        <v/>
      </c>
      <c r="AB2579" s="406" t="str">
        <f>Master!AB2645</f>
        <v/>
      </c>
      <c r="AC2579" s="406" t="str">
        <f>Master!AC2645</f>
        <v/>
      </c>
      <c r="AD2579" s="406" t="str">
        <f>Master!AD2645</f>
        <v/>
      </c>
      <c r="AE2579" s="406" t="str">
        <f>Master!AE2645</f>
        <v/>
      </c>
      <c r="AF2579" s="406" t="str">
        <f>Master!AF2645</f>
        <v/>
      </c>
      <c r="AG2579" s="406" t="str">
        <f>Master!AG2645</f>
        <v/>
      </c>
      <c r="AH2579" s="88" t="str">
        <f>Master!AH2645</f>
        <v/>
      </c>
      <c r="AI2579" s="414" t="str">
        <f>Master!AI2645</f>
        <v/>
      </c>
      <c r="AJ2579" s="406" t="str">
        <f>Master!AJ2645</f>
        <v/>
      </c>
      <c r="AK2579" s="406">
        <f>Master!AK2645</f>
        <v>0</v>
      </c>
      <c r="AL2579" s="88" t="str">
        <f>Master!AL2645</f>
        <v/>
      </c>
      <c r="AM2579" s="416"/>
      <c r="AN2579" s="416"/>
      <c r="AO2579" s="416"/>
      <c r="AP2579" s="416"/>
      <c r="AQ2579" s="416"/>
      <c r="AR2579" s="416">
        <f t="shared" si="22"/>
        <v>0</v>
      </c>
      <c r="AS2579" s="417" t="str">
        <f t="shared" si="23"/>
        <v>#DIV/0!</v>
      </c>
      <c r="AT2579" s="416">
        <f t="shared" si="24"/>
        <v>0</v>
      </c>
      <c r="AU2579" s="417"/>
    </row>
    <row r="2580" hidden="1">
      <c r="A2580" s="88" t="str">
        <f>Master!A2646</f>
        <v>ADA18133</v>
      </c>
      <c r="B2580" s="414" t="str">
        <f>Master!B2646</f>
        <v/>
      </c>
      <c r="C2580" s="414" t="str">
        <f>Master!C2646</f>
        <v/>
      </c>
      <c r="D2580" s="88" t="str">
        <f>Master!D2646</f>
        <v/>
      </c>
      <c r="E2580" s="406" t="str">
        <f>Master!E2646</f>
        <v/>
      </c>
      <c r="F2580" s="406">
        <f>Master!F2646</f>
        <v>0</v>
      </c>
      <c r="G2580" s="88" t="str">
        <f>Master!G2646</f>
        <v/>
      </c>
      <c r="H2580" s="88" t="str">
        <f>Master!H2646</f>
        <v/>
      </c>
      <c r="I2580" s="88" t="str">
        <f>Master!I2646</f>
        <v/>
      </c>
      <c r="J2580" s="88" t="str">
        <f>Master!J2646</f>
        <v>A'CROSS DANCE PTE LTD</v>
      </c>
      <c r="K2580" s="88" t="str">
        <f>Master!K2646</f>
        <v/>
      </c>
      <c r="L2580" s="88" t="str">
        <f>Master!L2646</f>
        <v/>
      </c>
      <c r="M2580" s="88" t="str">
        <f>Master!M2646</f>
        <v/>
      </c>
      <c r="N2580" s="88" t="str">
        <f>Master!N2646</f>
        <v/>
      </c>
      <c r="O2580" s="88" t="str">
        <f>Master!O2646</f>
        <v/>
      </c>
      <c r="P2580" s="88" t="str">
        <f>Master!P2646</f>
        <v/>
      </c>
      <c r="Q2580" s="88" t="str">
        <f>Master!Q2646</f>
        <v/>
      </c>
      <c r="R2580" s="406" t="str">
        <f>Master!R2646</f>
        <v/>
      </c>
      <c r="S2580" s="406">
        <f>Master!S2646</f>
        <v>0</v>
      </c>
      <c r="T2580" s="406" t="str">
        <f>Master!T2646</f>
        <v/>
      </c>
      <c r="U2580" s="406" t="str">
        <f>Master!U2646</f>
        <v/>
      </c>
      <c r="V2580" s="406" t="str">
        <f>Master!V2646</f>
        <v/>
      </c>
      <c r="W2580" s="406" t="str">
        <f>Master!W2646</f>
        <v/>
      </c>
      <c r="X2580" s="406" t="str">
        <f>Master!X2646</f>
        <v/>
      </c>
      <c r="Y2580" s="406" t="str">
        <f>Master!Y2646</f>
        <v/>
      </c>
      <c r="Z2580" s="406" t="str">
        <f>Master!Z2646</f>
        <v/>
      </c>
      <c r="AA2580" s="406" t="str">
        <f>Master!AA2646</f>
        <v/>
      </c>
      <c r="AB2580" s="406" t="str">
        <f>Master!AB2646</f>
        <v/>
      </c>
      <c r="AC2580" s="406" t="str">
        <f>Master!AC2646</f>
        <v/>
      </c>
      <c r="AD2580" s="406" t="str">
        <f>Master!AD2646</f>
        <v/>
      </c>
      <c r="AE2580" s="406" t="str">
        <f>Master!AE2646</f>
        <v/>
      </c>
      <c r="AF2580" s="406" t="str">
        <f>Master!AF2646</f>
        <v/>
      </c>
      <c r="AG2580" s="406" t="str">
        <f>Master!AG2646</f>
        <v/>
      </c>
      <c r="AH2580" s="88" t="str">
        <f>Master!AH2646</f>
        <v/>
      </c>
      <c r="AI2580" s="414" t="str">
        <f>Master!AI2646</f>
        <v/>
      </c>
      <c r="AJ2580" s="406" t="str">
        <f>Master!AJ2646</f>
        <v/>
      </c>
      <c r="AK2580" s="406">
        <f>Master!AK2646</f>
        <v>0</v>
      </c>
      <c r="AL2580" s="88" t="str">
        <f>Master!AL2646</f>
        <v/>
      </c>
      <c r="AM2580" s="416"/>
      <c r="AN2580" s="416"/>
      <c r="AO2580" s="416"/>
      <c r="AP2580" s="416"/>
      <c r="AQ2580" s="416"/>
      <c r="AR2580" s="416">
        <f t="shared" si="22"/>
        <v>0</v>
      </c>
      <c r="AS2580" s="417" t="str">
        <f t="shared" si="23"/>
        <v>#DIV/0!</v>
      </c>
      <c r="AT2580" s="416">
        <f t="shared" si="24"/>
        <v>0</v>
      </c>
      <c r="AU2580" s="417"/>
    </row>
    <row r="2581" hidden="1">
      <c r="A2581" s="88" t="str">
        <f>Master!A2647</f>
        <v>ADA18134</v>
      </c>
      <c r="B2581" s="414" t="str">
        <f>Master!B2647</f>
        <v/>
      </c>
      <c r="C2581" s="414" t="str">
        <f>Master!C2647</f>
        <v/>
      </c>
      <c r="D2581" s="88" t="str">
        <f>Master!D2647</f>
        <v/>
      </c>
      <c r="E2581" s="406" t="str">
        <f>Master!E2647</f>
        <v/>
      </c>
      <c r="F2581" s="406">
        <f>Master!F2647</f>
        <v>0</v>
      </c>
      <c r="G2581" s="88" t="str">
        <f>Master!G2647</f>
        <v/>
      </c>
      <c r="H2581" s="88" t="str">
        <f>Master!H2647</f>
        <v/>
      </c>
      <c r="I2581" s="88" t="str">
        <f>Master!I2647</f>
        <v/>
      </c>
      <c r="J2581" s="88" t="str">
        <f>Master!J2647</f>
        <v>A'CROSS DANCE PTE LTD</v>
      </c>
      <c r="K2581" s="88" t="str">
        <f>Master!K2647</f>
        <v/>
      </c>
      <c r="L2581" s="88" t="str">
        <f>Master!L2647</f>
        <v/>
      </c>
      <c r="M2581" s="88" t="str">
        <f>Master!M2647</f>
        <v/>
      </c>
      <c r="N2581" s="88" t="str">
        <f>Master!N2647</f>
        <v/>
      </c>
      <c r="O2581" s="88" t="str">
        <f>Master!O2647</f>
        <v/>
      </c>
      <c r="P2581" s="88" t="str">
        <f>Master!P2647</f>
        <v/>
      </c>
      <c r="Q2581" s="88" t="str">
        <f>Master!Q2647</f>
        <v/>
      </c>
      <c r="R2581" s="406" t="str">
        <f>Master!R2647</f>
        <v/>
      </c>
      <c r="S2581" s="406">
        <f>Master!S2647</f>
        <v>0</v>
      </c>
      <c r="T2581" s="406" t="str">
        <f>Master!T2647</f>
        <v/>
      </c>
      <c r="U2581" s="406" t="str">
        <f>Master!U2647</f>
        <v/>
      </c>
      <c r="V2581" s="406" t="str">
        <f>Master!V2647</f>
        <v/>
      </c>
      <c r="W2581" s="406" t="str">
        <f>Master!W2647</f>
        <v/>
      </c>
      <c r="X2581" s="406" t="str">
        <f>Master!X2647</f>
        <v/>
      </c>
      <c r="Y2581" s="406" t="str">
        <f>Master!Y2647</f>
        <v/>
      </c>
      <c r="Z2581" s="406" t="str">
        <f>Master!Z2647</f>
        <v/>
      </c>
      <c r="AA2581" s="406" t="str">
        <f>Master!AA2647</f>
        <v/>
      </c>
      <c r="AB2581" s="406" t="str">
        <f>Master!AB2647</f>
        <v/>
      </c>
      <c r="AC2581" s="406" t="str">
        <f>Master!AC2647</f>
        <v/>
      </c>
      <c r="AD2581" s="406" t="str">
        <f>Master!AD2647</f>
        <v/>
      </c>
      <c r="AE2581" s="406" t="str">
        <f>Master!AE2647</f>
        <v/>
      </c>
      <c r="AF2581" s="406" t="str">
        <f>Master!AF2647</f>
        <v/>
      </c>
      <c r="AG2581" s="406" t="str">
        <f>Master!AG2647</f>
        <v/>
      </c>
      <c r="AH2581" s="88" t="str">
        <f>Master!AH2647</f>
        <v/>
      </c>
      <c r="AI2581" s="414" t="str">
        <f>Master!AI2647</f>
        <v/>
      </c>
      <c r="AJ2581" s="406" t="str">
        <f>Master!AJ2647</f>
        <v/>
      </c>
      <c r="AK2581" s="406">
        <f>Master!AK2647</f>
        <v>0</v>
      </c>
      <c r="AL2581" s="88" t="str">
        <f>Master!AL2647</f>
        <v/>
      </c>
      <c r="AM2581" s="416"/>
      <c r="AN2581" s="416"/>
      <c r="AO2581" s="416"/>
      <c r="AP2581" s="416"/>
      <c r="AQ2581" s="416"/>
      <c r="AR2581" s="416">
        <f t="shared" si="22"/>
        <v>0</v>
      </c>
      <c r="AS2581" s="417" t="str">
        <f t="shared" si="23"/>
        <v>#DIV/0!</v>
      </c>
      <c r="AT2581" s="416">
        <f t="shared" si="24"/>
        <v>0</v>
      </c>
      <c r="AU2581" s="417"/>
    </row>
    <row r="2582" hidden="1">
      <c r="A2582" s="88" t="str">
        <f>Master!A2648</f>
        <v>ADA18135</v>
      </c>
      <c r="B2582" s="414" t="str">
        <f>Master!B2648</f>
        <v/>
      </c>
      <c r="C2582" s="414" t="str">
        <f>Master!C2648</f>
        <v/>
      </c>
      <c r="D2582" s="88" t="str">
        <f>Master!D2648</f>
        <v/>
      </c>
      <c r="E2582" s="406" t="str">
        <f>Master!E2648</f>
        <v/>
      </c>
      <c r="F2582" s="406">
        <f>Master!F2648</f>
        <v>0</v>
      </c>
      <c r="G2582" s="88" t="str">
        <f>Master!G2648</f>
        <v/>
      </c>
      <c r="H2582" s="88" t="str">
        <f>Master!H2648</f>
        <v/>
      </c>
      <c r="I2582" s="88" t="str">
        <f>Master!I2648</f>
        <v/>
      </c>
      <c r="J2582" s="88" t="str">
        <f>Master!J2648</f>
        <v>A'CROSS DANCE PTE LTD</v>
      </c>
      <c r="K2582" s="88" t="str">
        <f>Master!K2648</f>
        <v/>
      </c>
      <c r="L2582" s="88" t="str">
        <f>Master!L2648</f>
        <v/>
      </c>
      <c r="M2582" s="88" t="str">
        <f>Master!M2648</f>
        <v/>
      </c>
      <c r="N2582" s="88" t="str">
        <f>Master!N2648</f>
        <v/>
      </c>
      <c r="O2582" s="88" t="str">
        <f>Master!O2648</f>
        <v/>
      </c>
      <c r="P2582" s="88" t="str">
        <f>Master!P2648</f>
        <v/>
      </c>
      <c r="Q2582" s="88" t="str">
        <f>Master!Q2648</f>
        <v/>
      </c>
      <c r="R2582" s="406" t="str">
        <f>Master!R2648</f>
        <v/>
      </c>
      <c r="S2582" s="406">
        <f>Master!S2648</f>
        <v>0</v>
      </c>
      <c r="T2582" s="406" t="str">
        <f>Master!T2648</f>
        <v/>
      </c>
      <c r="U2582" s="406" t="str">
        <f>Master!U2648</f>
        <v/>
      </c>
      <c r="V2582" s="406" t="str">
        <f>Master!V2648</f>
        <v/>
      </c>
      <c r="W2582" s="406" t="str">
        <f>Master!W2648</f>
        <v/>
      </c>
      <c r="X2582" s="406" t="str">
        <f>Master!X2648</f>
        <v/>
      </c>
      <c r="Y2582" s="406" t="str">
        <f>Master!Y2648</f>
        <v/>
      </c>
      <c r="Z2582" s="406" t="str">
        <f>Master!Z2648</f>
        <v/>
      </c>
      <c r="AA2582" s="406" t="str">
        <f>Master!AA2648</f>
        <v/>
      </c>
      <c r="AB2582" s="406" t="str">
        <f>Master!AB2648</f>
        <v/>
      </c>
      <c r="AC2582" s="406" t="str">
        <f>Master!AC2648</f>
        <v/>
      </c>
      <c r="AD2582" s="406" t="str">
        <f>Master!AD2648</f>
        <v/>
      </c>
      <c r="AE2582" s="406" t="str">
        <f>Master!AE2648</f>
        <v/>
      </c>
      <c r="AF2582" s="406" t="str">
        <f>Master!AF2648</f>
        <v/>
      </c>
      <c r="AG2582" s="406" t="str">
        <f>Master!AG2648</f>
        <v/>
      </c>
      <c r="AH2582" s="88" t="str">
        <f>Master!AH2648</f>
        <v/>
      </c>
      <c r="AI2582" s="414" t="str">
        <f>Master!AI2648</f>
        <v/>
      </c>
      <c r="AJ2582" s="406" t="str">
        <f>Master!AJ2648</f>
        <v/>
      </c>
      <c r="AK2582" s="406">
        <f>Master!AK2648</f>
        <v>0</v>
      </c>
      <c r="AL2582" s="88" t="str">
        <f>Master!AL2648</f>
        <v/>
      </c>
      <c r="AM2582" s="416"/>
      <c r="AN2582" s="416"/>
      <c r="AO2582" s="416"/>
      <c r="AP2582" s="416"/>
      <c r="AQ2582" s="416"/>
      <c r="AR2582" s="416">
        <f t="shared" si="22"/>
        <v>0</v>
      </c>
      <c r="AS2582" s="417" t="str">
        <f t="shared" si="23"/>
        <v>#DIV/0!</v>
      </c>
      <c r="AT2582" s="416">
        <f t="shared" si="24"/>
        <v>0</v>
      </c>
      <c r="AU2582" s="417"/>
    </row>
    <row r="2583" hidden="1">
      <c r="A2583" s="88" t="str">
        <f>Master!A2649</f>
        <v>ADA18136</v>
      </c>
      <c r="B2583" s="414" t="str">
        <f>Master!B2649</f>
        <v/>
      </c>
      <c r="C2583" s="414" t="str">
        <f>Master!C2649</f>
        <v/>
      </c>
      <c r="D2583" s="88" t="str">
        <f>Master!D2649</f>
        <v/>
      </c>
      <c r="E2583" s="406" t="str">
        <f>Master!E2649</f>
        <v/>
      </c>
      <c r="F2583" s="406">
        <f>Master!F2649</f>
        <v>0</v>
      </c>
      <c r="G2583" s="88" t="str">
        <f>Master!G2649</f>
        <v/>
      </c>
      <c r="H2583" s="88" t="str">
        <f>Master!H2649</f>
        <v/>
      </c>
      <c r="I2583" s="88" t="str">
        <f>Master!I2649</f>
        <v/>
      </c>
      <c r="J2583" s="88" t="str">
        <f>Master!J2649</f>
        <v>A'CROSS DANCE PTE LTD</v>
      </c>
      <c r="K2583" s="88" t="str">
        <f>Master!K2649</f>
        <v/>
      </c>
      <c r="L2583" s="88" t="str">
        <f>Master!L2649</f>
        <v/>
      </c>
      <c r="M2583" s="88" t="str">
        <f>Master!M2649</f>
        <v/>
      </c>
      <c r="N2583" s="88" t="str">
        <f>Master!N2649</f>
        <v/>
      </c>
      <c r="O2583" s="88" t="str">
        <f>Master!O2649</f>
        <v/>
      </c>
      <c r="P2583" s="88" t="str">
        <f>Master!P2649</f>
        <v/>
      </c>
      <c r="Q2583" s="88" t="str">
        <f>Master!Q2649</f>
        <v/>
      </c>
      <c r="R2583" s="406" t="str">
        <f>Master!R2649</f>
        <v/>
      </c>
      <c r="S2583" s="406">
        <f>Master!S2649</f>
        <v>0</v>
      </c>
      <c r="T2583" s="406" t="str">
        <f>Master!T2649</f>
        <v/>
      </c>
      <c r="U2583" s="406" t="str">
        <f>Master!U2649</f>
        <v/>
      </c>
      <c r="V2583" s="406" t="str">
        <f>Master!V2649</f>
        <v/>
      </c>
      <c r="W2583" s="406" t="str">
        <f>Master!W2649</f>
        <v/>
      </c>
      <c r="X2583" s="406" t="str">
        <f>Master!X2649</f>
        <v/>
      </c>
      <c r="Y2583" s="406" t="str">
        <f>Master!Y2649</f>
        <v/>
      </c>
      <c r="Z2583" s="406" t="str">
        <f>Master!Z2649</f>
        <v/>
      </c>
      <c r="AA2583" s="406" t="str">
        <f>Master!AA2649</f>
        <v/>
      </c>
      <c r="AB2583" s="406" t="str">
        <f>Master!AB2649</f>
        <v/>
      </c>
      <c r="AC2583" s="406" t="str">
        <f>Master!AC2649</f>
        <v/>
      </c>
      <c r="AD2583" s="406" t="str">
        <f>Master!AD2649</f>
        <v/>
      </c>
      <c r="AE2583" s="406" t="str">
        <f>Master!AE2649</f>
        <v/>
      </c>
      <c r="AF2583" s="406" t="str">
        <f>Master!AF2649</f>
        <v/>
      </c>
      <c r="AG2583" s="406" t="str">
        <f>Master!AG2649</f>
        <v/>
      </c>
      <c r="AH2583" s="88" t="str">
        <f>Master!AH2649</f>
        <v/>
      </c>
      <c r="AI2583" s="414" t="str">
        <f>Master!AI2649</f>
        <v/>
      </c>
      <c r="AJ2583" s="406" t="str">
        <f>Master!AJ2649</f>
        <v/>
      </c>
      <c r="AK2583" s="406">
        <f>Master!AK2649</f>
        <v>0</v>
      </c>
      <c r="AL2583" s="88" t="str">
        <f>Master!AL2649</f>
        <v/>
      </c>
      <c r="AM2583" s="416"/>
      <c r="AN2583" s="416"/>
      <c r="AO2583" s="416"/>
      <c r="AP2583" s="416"/>
      <c r="AQ2583" s="416"/>
      <c r="AR2583" s="416">
        <f t="shared" si="22"/>
        <v>0</v>
      </c>
      <c r="AS2583" s="417" t="str">
        <f t="shared" si="23"/>
        <v>#DIV/0!</v>
      </c>
      <c r="AT2583" s="416">
        <f t="shared" si="24"/>
        <v>0</v>
      </c>
      <c r="AU2583" s="417"/>
    </row>
    <row r="2584" hidden="1">
      <c r="A2584" s="88" t="str">
        <f>Master!A2650</f>
        <v>ADA18137</v>
      </c>
      <c r="B2584" s="414" t="str">
        <f>Master!B2650</f>
        <v/>
      </c>
      <c r="C2584" s="414" t="str">
        <f>Master!C2650</f>
        <v/>
      </c>
      <c r="D2584" s="88" t="str">
        <f>Master!D2650</f>
        <v/>
      </c>
      <c r="E2584" s="406" t="str">
        <f>Master!E2650</f>
        <v/>
      </c>
      <c r="F2584" s="406">
        <f>Master!F2650</f>
        <v>0</v>
      </c>
      <c r="G2584" s="88" t="str">
        <f>Master!G2650</f>
        <v/>
      </c>
      <c r="H2584" s="88" t="str">
        <f>Master!H2650</f>
        <v/>
      </c>
      <c r="I2584" s="88" t="str">
        <f>Master!I2650</f>
        <v/>
      </c>
      <c r="J2584" s="88" t="str">
        <f>Master!J2650</f>
        <v>A'CROSS DANCE PTE LTD</v>
      </c>
      <c r="K2584" s="88" t="str">
        <f>Master!K2650</f>
        <v/>
      </c>
      <c r="L2584" s="88" t="str">
        <f>Master!L2650</f>
        <v/>
      </c>
      <c r="M2584" s="88" t="str">
        <f>Master!M2650</f>
        <v/>
      </c>
      <c r="N2584" s="88" t="str">
        <f>Master!N2650</f>
        <v/>
      </c>
      <c r="O2584" s="88" t="str">
        <f>Master!O2650</f>
        <v/>
      </c>
      <c r="P2584" s="88" t="str">
        <f>Master!P2650</f>
        <v/>
      </c>
      <c r="Q2584" s="88" t="str">
        <f>Master!Q2650</f>
        <v/>
      </c>
      <c r="R2584" s="406" t="str">
        <f>Master!R2650</f>
        <v/>
      </c>
      <c r="S2584" s="406">
        <f>Master!S2650</f>
        <v>0</v>
      </c>
      <c r="T2584" s="406" t="str">
        <f>Master!T2650</f>
        <v/>
      </c>
      <c r="U2584" s="406" t="str">
        <f>Master!U2650</f>
        <v/>
      </c>
      <c r="V2584" s="406" t="str">
        <f>Master!V2650</f>
        <v/>
      </c>
      <c r="W2584" s="406" t="str">
        <f>Master!W2650</f>
        <v/>
      </c>
      <c r="X2584" s="406" t="str">
        <f>Master!X2650</f>
        <v/>
      </c>
      <c r="Y2584" s="406" t="str">
        <f>Master!Y2650</f>
        <v/>
      </c>
      <c r="Z2584" s="406" t="str">
        <f>Master!Z2650</f>
        <v/>
      </c>
      <c r="AA2584" s="406" t="str">
        <f>Master!AA2650</f>
        <v/>
      </c>
      <c r="AB2584" s="406" t="str">
        <f>Master!AB2650</f>
        <v/>
      </c>
      <c r="AC2584" s="406" t="str">
        <f>Master!AC2650</f>
        <v/>
      </c>
      <c r="AD2584" s="406" t="str">
        <f>Master!AD2650</f>
        <v/>
      </c>
      <c r="AE2584" s="406" t="str">
        <f>Master!AE2650</f>
        <v/>
      </c>
      <c r="AF2584" s="406" t="str">
        <f>Master!AF2650</f>
        <v/>
      </c>
      <c r="AG2584" s="406" t="str">
        <f>Master!AG2650</f>
        <v/>
      </c>
      <c r="AH2584" s="88" t="str">
        <f>Master!AH2650</f>
        <v/>
      </c>
      <c r="AI2584" s="414" t="str">
        <f>Master!AI2650</f>
        <v/>
      </c>
      <c r="AJ2584" s="406" t="str">
        <f>Master!AJ2650</f>
        <v/>
      </c>
      <c r="AK2584" s="406">
        <f>Master!AK2650</f>
        <v>0</v>
      </c>
      <c r="AL2584" s="88" t="str">
        <f>Master!AL2650</f>
        <v/>
      </c>
      <c r="AM2584" s="416"/>
      <c r="AN2584" s="416"/>
      <c r="AO2584" s="416"/>
      <c r="AP2584" s="416"/>
      <c r="AQ2584" s="416"/>
      <c r="AR2584" s="416">
        <f t="shared" si="22"/>
        <v>0</v>
      </c>
      <c r="AS2584" s="417" t="str">
        <f t="shared" si="23"/>
        <v>#DIV/0!</v>
      </c>
      <c r="AT2584" s="416">
        <f t="shared" si="24"/>
        <v>0</v>
      </c>
      <c r="AU2584" s="417"/>
    </row>
    <row r="2585" hidden="1">
      <c r="A2585" s="88" t="str">
        <f>Master!A2651</f>
        <v>ADA18138</v>
      </c>
      <c r="B2585" s="414" t="str">
        <f>Master!B2651</f>
        <v/>
      </c>
      <c r="C2585" s="414" t="str">
        <f>Master!C2651</f>
        <v/>
      </c>
      <c r="D2585" s="88" t="str">
        <f>Master!D2651</f>
        <v/>
      </c>
      <c r="E2585" s="406" t="str">
        <f>Master!E2651</f>
        <v/>
      </c>
      <c r="F2585" s="406">
        <f>Master!F2651</f>
        <v>0</v>
      </c>
      <c r="G2585" s="88" t="str">
        <f>Master!G2651</f>
        <v/>
      </c>
      <c r="H2585" s="88" t="str">
        <f>Master!H2651</f>
        <v/>
      </c>
      <c r="I2585" s="88" t="str">
        <f>Master!I2651</f>
        <v/>
      </c>
      <c r="J2585" s="88" t="str">
        <f>Master!J2651</f>
        <v>A'CROSS DANCE PTE LTD</v>
      </c>
      <c r="K2585" s="88" t="str">
        <f>Master!K2651</f>
        <v/>
      </c>
      <c r="L2585" s="88" t="str">
        <f>Master!L2651</f>
        <v/>
      </c>
      <c r="M2585" s="88" t="str">
        <f>Master!M2651</f>
        <v/>
      </c>
      <c r="N2585" s="88" t="str">
        <f>Master!N2651</f>
        <v/>
      </c>
      <c r="O2585" s="88" t="str">
        <f>Master!O2651</f>
        <v/>
      </c>
      <c r="P2585" s="88" t="str">
        <f>Master!P2651</f>
        <v/>
      </c>
      <c r="Q2585" s="88" t="str">
        <f>Master!Q2651</f>
        <v/>
      </c>
      <c r="R2585" s="406" t="str">
        <f>Master!R2651</f>
        <v/>
      </c>
      <c r="S2585" s="406">
        <f>Master!S2651</f>
        <v>0</v>
      </c>
      <c r="T2585" s="406" t="str">
        <f>Master!T2651</f>
        <v/>
      </c>
      <c r="U2585" s="406" t="str">
        <f>Master!U2651</f>
        <v/>
      </c>
      <c r="V2585" s="406" t="str">
        <f>Master!V2651</f>
        <v/>
      </c>
      <c r="W2585" s="406" t="str">
        <f>Master!W2651</f>
        <v/>
      </c>
      <c r="X2585" s="406" t="str">
        <f>Master!X2651</f>
        <v/>
      </c>
      <c r="Y2585" s="406" t="str">
        <f>Master!Y2651</f>
        <v/>
      </c>
      <c r="Z2585" s="406" t="str">
        <f>Master!Z2651</f>
        <v/>
      </c>
      <c r="AA2585" s="406" t="str">
        <f>Master!AA2651</f>
        <v/>
      </c>
      <c r="AB2585" s="406" t="str">
        <f>Master!AB2651</f>
        <v/>
      </c>
      <c r="AC2585" s="406" t="str">
        <f>Master!AC2651</f>
        <v/>
      </c>
      <c r="AD2585" s="406" t="str">
        <f>Master!AD2651</f>
        <v/>
      </c>
      <c r="AE2585" s="406" t="str">
        <f>Master!AE2651</f>
        <v/>
      </c>
      <c r="AF2585" s="406" t="str">
        <f>Master!AF2651</f>
        <v/>
      </c>
      <c r="AG2585" s="406" t="str">
        <f>Master!AG2651</f>
        <v/>
      </c>
      <c r="AH2585" s="88" t="str">
        <f>Master!AH2651</f>
        <v/>
      </c>
      <c r="AI2585" s="414" t="str">
        <f>Master!AI2651</f>
        <v/>
      </c>
      <c r="AJ2585" s="406" t="str">
        <f>Master!AJ2651</f>
        <v/>
      </c>
      <c r="AK2585" s="406">
        <f>Master!AK2651</f>
        <v>0</v>
      </c>
      <c r="AL2585" s="88" t="str">
        <f>Master!AL2651</f>
        <v/>
      </c>
      <c r="AM2585" s="416"/>
      <c r="AN2585" s="416"/>
      <c r="AO2585" s="416"/>
      <c r="AP2585" s="416"/>
      <c r="AQ2585" s="416"/>
      <c r="AR2585" s="416">
        <f t="shared" si="22"/>
        <v>0</v>
      </c>
      <c r="AS2585" s="417" t="str">
        <f t="shared" si="23"/>
        <v>#DIV/0!</v>
      </c>
      <c r="AT2585" s="416">
        <f t="shared" si="24"/>
        <v>0</v>
      </c>
      <c r="AU2585" s="417"/>
    </row>
    <row r="2586" hidden="1">
      <c r="A2586" s="88" t="str">
        <f>Master!A2652</f>
        <v>ADA18139</v>
      </c>
      <c r="B2586" s="414" t="str">
        <f>Master!B2652</f>
        <v/>
      </c>
      <c r="C2586" s="414" t="str">
        <f>Master!C2652</f>
        <v/>
      </c>
      <c r="D2586" s="88" t="str">
        <f>Master!D2652</f>
        <v/>
      </c>
      <c r="E2586" s="406" t="str">
        <f>Master!E2652</f>
        <v/>
      </c>
      <c r="F2586" s="406">
        <f>Master!F2652</f>
        <v>0</v>
      </c>
      <c r="G2586" s="88" t="str">
        <f>Master!G2652</f>
        <v/>
      </c>
      <c r="H2586" s="88" t="str">
        <f>Master!H2652</f>
        <v/>
      </c>
      <c r="I2586" s="88" t="str">
        <f>Master!I2652</f>
        <v/>
      </c>
      <c r="J2586" s="88" t="str">
        <f>Master!J2652</f>
        <v>A'CROSS DANCE PTE LTD</v>
      </c>
      <c r="K2586" s="88" t="str">
        <f>Master!K2652</f>
        <v/>
      </c>
      <c r="L2586" s="88" t="str">
        <f>Master!L2652</f>
        <v/>
      </c>
      <c r="M2586" s="88" t="str">
        <f>Master!M2652</f>
        <v/>
      </c>
      <c r="N2586" s="88" t="str">
        <f>Master!N2652</f>
        <v/>
      </c>
      <c r="O2586" s="88" t="str">
        <f>Master!O2652</f>
        <v/>
      </c>
      <c r="P2586" s="88" t="str">
        <f>Master!P2652</f>
        <v/>
      </c>
      <c r="Q2586" s="88" t="str">
        <f>Master!Q2652</f>
        <v/>
      </c>
      <c r="R2586" s="406" t="str">
        <f>Master!R2652</f>
        <v/>
      </c>
      <c r="S2586" s="406">
        <f>Master!S2652</f>
        <v>0</v>
      </c>
      <c r="T2586" s="406" t="str">
        <f>Master!T2652</f>
        <v/>
      </c>
      <c r="U2586" s="406" t="str">
        <f>Master!U2652</f>
        <v/>
      </c>
      <c r="V2586" s="406" t="str">
        <f>Master!V2652</f>
        <v/>
      </c>
      <c r="W2586" s="406" t="str">
        <f>Master!W2652</f>
        <v/>
      </c>
      <c r="X2586" s="406" t="str">
        <f>Master!X2652</f>
        <v/>
      </c>
      <c r="Y2586" s="406" t="str">
        <f>Master!Y2652</f>
        <v/>
      </c>
      <c r="Z2586" s="406" t="str">
        <f>Master!Z2652</f>
        <v/>
      </c>
      <c r="AA2586" s="406" t="str">
        <f>Master!AA2652</f>
        <v/>
      </c>
      <c r="AB2586" s="406" t="str">
        <f>Master!AB2652</f>
        <v/>
      </c>
      <c r="AC2586" s="406" t="str">
        <f>Master!AC2652</f>
        <v/>
      </c>
      <c r="AD2586" s="406" t="str">
        <f>Master!AD2652</f>
        <v/>
      </c>
      <c r="AE2586" s="406" t="str">
        <f>Master!AE2652</f>
        <v/>
      </c>
      <c r="AF2586" s="406" t="str">
        <f>Master!AF2652</f>
        <v/>
      </c>
      <c r="AG2586" s="406" t="str">
        <f>Master!AG2652</f>
        <v/>
      </c>
      <c r="AH2586" s="88" t="str">
        <f>Master!AH2652</f>
        <v/>
      </c>
      <c r="AI2586" s="414" t="str">
        <f>Master!AI2652</f>
        <v/>
      </c>
      <c r="AJ2586" s="406" t="str">
        <f>Master!AJ2652</f>
        <v/>
      </c>
      <c r="AK2586" s="406">
        <f>Master!AK2652</f>
        <v>0</v>
      </c>
      <c r="AL2586" s="88" t="str">
        <f>Master!AL2652</f>
        <v/>
      </c>
      <c r="AM2586" s="416"/>
      <c r="AN2586" s="416"/>
      <c r="AO2586" s="416"/>
      <c r="AP2586" s="416"/>
      <c r="AQ2586" s="416"/>
      <c r="AR2586" s="416">
        <f t="shared" si="22"/>
        <v>0</v>
      </c>
      <c r="AS2586" s="417" t="str">
        <f t="shared" si="23"/>
        <v>#DIV/0!</v>
      </c>
      <c r="AT2586" s="416">
        <f t="shared" si="24"/>
        <v>0</v>
      </c>
      <c r="AU2586" s="417"/>
    </row>
    <row r="2587" hidden="1">
      <c r="A2587" s="88" t="str">
        <f>Master!A2653</f>
        <v>ADA18140</v>
      </c>
      <c r="B2587" s="414" t="str">
        <f>Master!B2653</f>
        <v/>
      </c>
      <c r="C2587" s="414" t="str">
        <f>Master!C2653</f>
        <v/>
      </c>
      <c r="D2587" s="88" t="str">
        <f>Master!D2653</f>
        <v/>
      </c>
      <c r="E2587" s="406" t="str">
        <f>Master!E2653</f>
        <v/>
      </c>
      <c r="F2587" s="406">
        <f>Master!F2653</f>
        <v>0</v>
      </c>
      <c r="G2587" s="88" t="str">
        <f>Master!G2653</f>
        <v/>
      </c>
      <c r="H2587" s="88" t="str">
        <f>Master!H2653</f>
        <v/>
      </c>
      <c r="I2587" s="88" t="str">
        <f>Master!I2653</f>
        <v/>
      </c>
      <c r="J2587" s="88" t="str">
        <f>Master!J2653</f>
        <v>A'CROSS DANCE PTE LTD</v>
      </c>
      <c r="K2587" s="88" t="str">
        <f>Master!K2653</f>
        <v/>
      </c>
      <c r="L2587" s="88" t="str">
        <f>Master!L2653</f>
        <v/>
      </c>
      <c r="M2587" s="88" t="str">
        <f>Master!M2653</f>
        <v/>
      </c>
      <c r="N2587" s="88" t="str">
        <f>Master!N2653</f>
        <v/>
      </c>
      <c r="O2587" s="88" t="str">
        <f>Master!O2653</f>
        <v/>
      </c>
      <c r="P2587" s="88" t="str">
        <f>Master!P2653</f>
        <v/>
      </c>
      <c r="Q2587" s="88" t="str">
        <f>Master!Q2653</f>
        <v/>
      </c>
      <c r="R2587" s="406" t="str">
        <f>Master!R2653</f>
        <v/>
      </c>
      <c r="S2587" s="406">
        <f>Master!S2653</f>
        <v>0</v>
      </c>
      <c r="T2587" s="406" t="str">
        <f>Master!T2653</f>
        <v/>
      </c>
      <c r="U2587" s="406" t="str">
        <f>Master!U2653</f>
        <v/>
      </c>
      <c r="V2587" s="406" t="str">
        <f>Master!V2653</f>
        <v/>
      </c>
      <c r="W2587" s="406" t="str">
        <f>Master!W2653</f>
        <v/>
      </c>
      <c r="X2587" s="406" t="str">
        <f>Master!X2653</f>
        <v/>
      </c>
      <c r="Y2587" s="406" t="str">
        <f>Master!Y2653</f>
        <v/>
      </c>
      <c r="Z2587" s="406" t="str">
        <f>Master!Z2653</f>
        <v/>
      </c>
      <c r="AA2587" s="406" t="str">
        <f>Master!AA2653</f>
        <v/>
      </c>
      <c r="AB2587" s="406" t="str">
        <f>Master!AB2653</f>
        <v/>
      </c>
      <c r="AC2587" s="406" t="str">
        <f>Master!AC2653</f>
        <v/>
      </c>
      <c r="AD2587" s="406" t="str">
        <f>Master!AD2653</f>
        <v/>
      </c>
      <c r="AE2587" s="406" t="str">
        <f>Master!AE2653</f>
        <v/>
      </c>
      <c r="AF2587" s="406" t="str">
        <f>Master!AF2653</f>
        <v/>
      </c>
      <c r="AG2587" s="406" t="str">
        <f>Master!AG2653</f>
        <v/>
      </c>
      <c r="AH2587" s="88" t="str">
        <f>Master!AH2653</f>
        <v/>
      </c>
      <c r="AI2587" s="414" t="str">
        <f>Master!AI2653</f>
        <v/>
      </c>
      <c r="AJ2587" s="406" t="str">
        <f>Master!AJ2653</f>
        <v/>
      </c>
      <c r="AK2587" s="406">
        <f>Master!AK2653</f>
        <v>0</v>
      </c>
      <c r="AL2587" s="88" t="str">
        <f>Master!AL2653</f>
        <v/>
      </c>
      <c r="AM2587" s="416"/>
      <c r="AN2587" s="416"/>
      <c r="AO2587" s="416"/>
      <c r="AP2587" s="416"/>
      <c r="AQ2587" s="416"/>
      <c r="AR2587" s="416">
        <f t="shared" si="22"/>
        <v>0</v>
      </c>
      <c r="AS2587" s="417" t="str">
        <f t="shared" si="23"/>
        <v>#DIV/0!</v>
      </c>
      <c r="AT2587" s="416">
        <f t="shared" si="24"/>
        <v>0</v>
      </c>
      <c r="AU2587" s="417"/>
    </row>
    <row r="2588" hidden="1">
      <c r="A2588" s="88" t="str">
        <f>Master!A2654</f>
        <v>ADA18141</v>
      </c>
      <c r="B2588" s="414" t="str">
        <f>Master!B2654</f>
        <v/>
      </c>
      <c r="C2588" s="414" t="str">
        <f>Master!C2654</f>
        <v/>
      </c>
      <c r="D2588" s="88" t="str">
        <f>Master!D2654</f>
        <v/>
      </c>
      <c r="E2588" s="406" t="str">
        <f>Master!E2654</f>
        <v/>
      </c>
      <c r="F2588" s="406">
        <f>Master!F2654</f>
        <v>0</v>
      </c>
      <c r="G2588" s="88" t="str">
        <f>Master!G2654</f>
        <v/>
      </c>
      <c r="H2588" s="88" t="str">
        <f>Master!H2654</f>
        <v/>
      </c>
      <c r="I2588" s="88" t="str">
        <f>Master!I2654</f>
        <v/>
      </c>
      <c r="J2588" s="88" t="str">
        <f>Master!J2654</f>
        <v>A'CROSS DANCE PTE LTD</v>
      </c>
      <c r="K2588" s="88" t="str">
        <f>Master!K2654</f>
        <v/>
      </c>
      <c r="L2588" s="88" t="str">
        <f>Master!L2654</f>
        <v/>
      </c>
      <c r="M2588" s="88" t="str">
        <f>Master!M2654</f>
        <v/>
      </c>
      <c r="N2588" s="88" t="str">
        <f>Master!N2654</f>
        <v/>
      </c>
      <c r="O2588" s="88" t="str">
        <f>Master!O2654</f>
        <v/>
      </c>
      <c r="P2588" s="88" t="str">
        <f>Master!P2654</f>
        <v/>
      </c>
      <c r="Q2588" s="88" t="str">
        <f>Master!Q2654</f>
        <v/>
      </c>
      <c r="R2588" s="406" t="str">
        <f>Master!R2654</f>
        <v/>
      </c>
      <c r="S2588" s="406">
        <f>Master!S2654</f>
        <v>0</v>
      </c>
      <c r="T2588" s="406" t="str">
        <f>Master!T2654</f>
        <v/>
      </c>
      <c r="U2588" s="406" t="str">
        <f>Master!U2654</f>
        <v/>
      </c>
      <c r="V2588" s="406" t="str">
        <f>Master!V2654</f>
        <v/>
      </c>
      <c r="W2588" s="406" t="str">
        <f>Master!W2654</f>
        <v/>
      </c>
      <c r="X2588" s="406" t="str">
        <f>Master!X2654</f>
        <v/>
      </c>
      <c r="Y2588" s="406" t="str">
        <f>Master!Y2654</f>
        <v/>
      </c>
      <c r="Z2588" s="406" t="str">
        <f>Master!Z2654</f>
        <v/>
      </c>
      <c r="AA2588" s="406" t="str">
        <f>Master!AA2654</f>
        <v/>
      </c>
      <c r="AB2588" s="406" t="str">
        <f>Master!AB2654</f>
        <v/>
      </c>
      <c r="AC2588" s="406" t="str">
        <f>Master!AC2654</f>
        <v/>
      </c>
      <c r="AD2588" s="406" t="str">
        <f>Master!AD2654</f>
        <v/>
      </c>
      <c r="AE2588" s="406" t="str">
        <f>Master!AE2654</f>
        <v/>
      </c>
      <c r="AF2588" s="406" t="str">
        <f>Master!AF2654</f>
        <v/>
      </c>
      <c r="AG2588" s="406" t="str">
        <f>Master!AG2654</f>
        <v/>
      </c>
      <c r="AH2588" s="88" t="str">
        <f>Master!AH2654</f>
        <v/>
      </c>
      <c r="AI2588" s="414" t="str">
        <f>Master!AI2654</f>
        <v/>
      </c>
      <c r="AJ2588" s="406" t="str">
        <f>Master!AJ2654</f>
        <v/>
      </c>
      <c r="AK2588" s="406">
        <f>Master!AK2654</f>
        <v>0</v>
      </c>
      <c r="AL2588" s="88" t="str">
        <f>Master!AL2654</f>
        <v/>
      </c>
      <c r="AM2588" s="416"/>
      <c r="AN2588" s="416"/>
      <c r="AO2588" s="416"/>
      <c r="AP2588" s="416"/>
      <c r="AQ2588" s="416"/>
      <c r="AR2588" s="416">
        <f t="shared" si="22"/>
        <v>0</v>
      </c>
      <c r="AS2588" s="417" t="str">
        <f t="shared" si="23"/>
        <v>#DIV/0!</v>
      </c>
      <c r="AT2588" s="416">
        <f t="shared" si="24"/>
        <v>0</v>
      </c>
      <c r="AU2588" s="417"/>
    </row>
    <row r="2589" hidden="1">
      <c r="A2589" s="88" t="str">
        <f>Master!A2655</f>
        <v>ADA18142</v>
      </c>
      <c r="B2589" s="414" t="str">
        <f>Master!B2655</f>
        <v/>
      </c>
      <c r="C2589" s="414" t="str">
        <f>Master!C2655</f>
        <v/>
      </c>
      <c r="D2589" s="88" t="str">
        <f>Master!D2655</f>
        <v/>
      </c>
      <c r="E2589" s="406" t="str">
        <f>Master!E2655</f>
        <v/>
      </c>
      <c r="F2589" s="406">
        <f>Master!F2655</f>
        <v>0</v>
      </c>
      <c r="G2589" s="88" t="str">
        <f>Master!G2655</f>
        <v/>
      </c>
      <c r="H2589" s="88" t="str">
        <f>Master!H2655</f>
        <v/>
      </c>
      <c r="I2589" s="88" t="str">
        <f>Master!I2655</f>
        <v/>
      </c>
      <c r="J2589" s="88" t="str">
        <f>Master!J2655</f>
        <v>A'CROSS DANCE PTE LTD</v>
      </c>
      <c r="K2589" s="88" t="str">
        <f>Master!K2655</f>
        <v/>
      </c>
      <c r="L2589" s="88" t="str">
        <f>Master!L2655</f>
        <v/>
      </c>
      <c r="M2589" s="88" t="str">
        <f>Master!M2655</f>
        <v/>
      </c>
      <c r="N2589" s="88" t="str">
        <f>Master!N2655</f>
        <v/>
      </c>
      <c r="O2589" s="88" t="str">
        <f>Master!O2655</f>
        <v/>
      </c>
      <c r="P2589" s="88" t="str">
        <f>Master!P2655</f>
        <v/>
      </c>
      <c r="Q2589" s="88" t="str">
        <f>Master!Q2655</f>
        <v/>
      </c>
      <c r="R2589" s="406" t="str">
        <f>Master!R2655</f>
        <v/>
      </c>
      <c r="S2589" s="406">
        <f>Master!S2655</f>
        <v>0</v>
      </c>
      <c r="T2589" s="406" t="str">
        <f>Master!T2655</f>
        <v/>
      </c>
      <c r="U2589" s="406" t="str">
        <f>Master!U2655</f>
        <v/>
      </c>
      <c r="V2589" s="406" t="str">
        <f>Master!V2655</f>
        <v/>
      </c>
      <c r="W2589" s="406" t="str">
        <f>Master!W2655</f>
        <v/>
      </c>
      <c r="X2589" s="406" t="str">
        <f>Master!X2655</f>
        <v/>
      </c>
      <c r="Y2589" s="406" t="str">
        <f>Master!Y2655</f>
        <v/>
      </c>
      <c r="Z2589" s="406" t="str">
        <f>Master!Z2655</f>
        <v/>
      </c>
      <c r="AA2589" s="406" t="str">
        <f>Master!AA2655</f>
        <v/>
      </c>
      <c r="AB2589" s="406" t="str">
        <f>Master!AB2655</f>
        <v/>
      </c>
      <c r="AC2589" s="406" t="str">
        <f>Master!AC2655</f>
        <v/>
      </c>
      <c r="AD2589" s="406" t="str">
        <f>Master!AD2655</f>
        <v/>
      </c>
      <c r="AE2589" s="406" t="str">
        <f>Master!AE2655</f>
        <v/>
      </c>
      <c r="AF2589" s="406" t="str">
        <f>Master!AF2655</f>
        <v/>
      </c>
      <c r="AG2589" s="406" t="str">
        <f>Master!AG2655</f>
        <v/>
      </c>
      <c r="AH2589" s="88" t="str">
        <f>Master!AH2655</f>
        <v/>
      </c>
      <c r="AI2589" s="414" t="str">
        <f>Master!AI2655</f>
        <v/>
      </c>
      <c r="AJ2589" s="406" t="str">
        <f>Master!AJ2655</f>
        <v/>
      </c>
      <c r="AK2589" s="406">
        <f>Master!AK2655</f>
        <v>0</v>
      </c>
      <c r="AL2589" s="88" t="str">
        <f>Master!AL2655</f>
        <v/>
      </c>
      <c r="AM2589" s="416"/>
      <c r="AN2589" s="416"/>
      <c r="AO2589" s="416"/>
      <c r="AP2589" s="416"/>
      <c r="AQ2589" s="416"/>
      <c r="AR2589" s="416">
        <f t="shared" si="22"/>
        <v>0</v>
      </c>
      <c r="AS2589" s="417" t="str">
        <f t="shared" si="23"/>
        <v>#DIV/0!</v>
      </c>
      <c r="AT2589" s="416">
        <f t="shared" si="24"/>
        <v>0</v>
      </c>
      <c r="AU2589" s="417"/>
    </row>
    <row r="2590" hidden="1">
      <c r="A2590" s="88" t="str">
        <f>Master!A2656</f>
        <v>ADA18143</v>
      </c>
      <c r="B2590" s="414" t="str">
        <f>Master!B2656</f>
        <v/>
      </c>
      <c r="C2590" s="414" t="str">
        <f>Master!C2656</f>
        <v/>
      </c>
      <c r="D2590" s="88" t="str">
        <f>Master!D2656</f>
        <v/>
      </c>
      <c r="E2590" s="406" t="str">
        <f>Master!E2656</f>
        <v/>
      </c>
      <c r="F2590" s="406">
        <f>Master!F2656</f>
        <v>0</v>
      </c>
      <c r="G2590" s="88" t="str">
        <f>Master!G2656</f>
        <v/>
      </c>
      <c r="H2590" s="88" t="str">
        <f>Master!H2656</f>
        <v/>
      </c>
      <c r="I2590" s="88" t="str">
        <f>Master!I2656</f>
        <v/>
      </c>
      <c r="J2590" s="88" t="str">
        <f>Master!J2656</f>
        <v>A'CROSS DANCE PTE LTD</v>
      </c>
      <c r="K2590" s="88" t="str">
        <f>Master!K2656</f>
        <v/>
      </c>
      <c r="L2590" s="88" t="str">
        <f>Master!L2656</f>
        <v/>
      </c>
      <c r="M2590" s="88" t="str">
        <f>Master!M2656</f>
        <v/>
      </c>
      <c r="N2590" s="88" t="str">
        <f>Master!N2656</f>
        <v/>
      </c>
      <c r="O2590" s="88" t="str">
        <f>Master!O2656</f>
        <v/>
      </c>
      <c r="P2590" s="88" t="str">
        <f>Master!P2656</f>
        <v/>
      </c>
      <c r="Q2590" s="88" t="str">
        <f>Master!Q2656</f>
        <v/>
      </c>
      <c r="R2590" s="406" t="str">
        <f>Master!R2656</f>
        <v/>
      </c>
      <c r="S2590" s="406">
        <f>Master!S2656</f>
        <v>0</v>
      </c>
      <c r="T2590" s="406" t="str">
        <f>Master!T2656</f>
        <v/>
      </c>
      <c r="U2590" s="406" t="str">
        <f>Master!U2656</f>
        <v/>
      </c>
      <c r="V2590" s="406" t="str">
        <f>Master!V2656</f>
        <v/>
      </c>
      <c r="W2590" s="406" t="str">
        <f>Master!W2656</f>
        <v/>
      </c>
      <c r="X2590" s="406" t="str">
        <f>Master!X2656</f>
        <v/>
      </c>
      <c r="Y2590" s="406" t="str">
        <f>Master!Y2656</f>
        <v/>
      </c>
      <c r="Z2590" s="406" t="str">
        <f>Master!Z2656</f>
        <v/>
      </c>
      <c r="AA2590" s="406" t="str">
        <f>Master!AA2656</f>
        <v/>
      </c>
      <c r="AB2590" s="406" t="str">
        <f>Master!AB2656</f>
        <v/>
      </c>
      <c r="AC2590" s="406" t="str">
        <f>Master!AC2656</f>
        <v/>
      </c>
      <c r="AD2590" s="406" t="str">
        <f>Master!AD2656</f>
        <v/>
      </c>
      <c r="AE2590" s="406" t="str">
        <f>Master!AE2656</f>
        <v/>
      </c>
      <c r="AF2590" s="406" t="str">
        <f>Master!AF2656</f>
        <v/>
      </c>
      <c r="AG2590" s="406" t="str">
        <f>Master!AG2656</f>
        <v/>
      </c>
      <c r="AH2590" s="88" t="str">
        <f>Master!AH2656</f>
        <v/>
      </c>
      <c r="AI2590" s="414" t="str">
        <f>Master!AI2656</f>
        <v/>
      </c>
      <c r="AJ2590" s="406" t="str">
        <f>Master!AJ2656</f>
        <v/>
      </c>
      <c r="AK2590" s="406">
        <f>Master!AK2656</f>
        <v>0</v>
      </c>
      <c r="AL2590" s="88" t="str">
        <f>Master!AL2656</f>
        <v/>
      </c>
      <c r="AM2590" s="416"/>
      <c r="AN2590" s="416"/>
      <c r="AO2590" s="416"/>
      <c r="AP2590" s="416"/>
      <c r="AQ2590" s="416"/>
      <c r="AR2590" s="416">
        <f t="shared" si="22"/>
        <v>0</v>
      </c>
      <c r="AS2590" s="417" t="str">
        <f t="shared" si="23"/>
        <v>#DIV/0!</v>
      </c>
      <c r="AT2590" s="416">
        <f t="shared" si="24"/>
        <v>0</v>
      </c>
      <c r="AU2590" s="417"/>
    </row>
    <row r="2591" hidden="1">
      <c r="A2591" s="88" t="str">
        <f>Master!A2657</f>
        <v>ADA18144</v>
      </c>
      <c r="B2591" s="414" t="str">
        <f>Master!B2657</f>
        <v/>
      </c>
      <c r="C2591" s="414" t="str">
        <f>Master!C2657</f>
        <v/>
      </c>
      <c r="D2591" s="88" t="str">
        <f>Master!D2657</f>
        <v/>
      </c>
      <c r="E2591" s="406" t="str">
        <f>Master!E2657</f>
        <v/>
      </c>
      <c r="F2591" s="406">
        <f>Master!F2657</f>
        <v>0</v>
      </c>
      <c r="G2591" s="88" t="str">
        <f>Master!G2657</f>
        <v/>
      </c>
      <c r="H2591" s="88" t="str">
        <f>Master!H2657</f>
        <v/>
      </c>
      <c r="I2591" s="88" t="str">
        <f>Master!I2657</f>
        <v/>
      </c>
      <c r="J2591" s="88" t="str">
        <f>Master!J2657</f>
        <v>A'CROSS DANCE PTE LTD</v>
      </c>
      <c r="K2591" s="88" t="str">
        <f>Master!K2657</f>
        <v/>
      </c>
      <c r="L2591" s="88" t="str">
        <f>Master!L2657</f>
        <v/>
      </c>
      <c r="M2591" s="88" t="str">
        <f>Master!M2657</f>
        <v/>
      </c>
      <c r="N2591" s="88" t="str">
        <f>Master!N2657</f>
        <v/>
      </c>
      <c r="O2591" s="88" t="str">
        <f>Master!O2657</f>
        <v/>
      </c>
      <c r="P2591" s="88" t="str">
        <f>Master!P2657</f>
        <v/>
      </c>
      <c r="Q2591" s="88" t="str">
        <f>Master!Q2657</f>
        <v/>
      </c>
      <c r="R2591" s="406" t="str">
        <f>Master!R2657</f>
        <v/>
      </c>
      <c r="S2591" s="406">
        <f>Master!S2657</f>
        <v>0</v>
      </c>
      <c r="T2591" s="406" t="str">
        <f>Master!T2657</f>
        <v/>
      </c>
      <c r="U2591" s="406" t="str">
        <f>Master!U2657</f>
        <v/>
      </c>
      <c r="V2591" s="406" t="str">
        <f>Master!V2657</f>
        <v/>
      </c>
      <c r="W2591" s="406" t="str">
        <f>Master!W2657</f>
        <v/>
      </c>
      <c r="X2591" s="406" t="str">
        <f>Master!X2657</f>
        <v/>
      </c>
      <c r="Y2591" s="406" t="str">
        <f>Master!Y2657</f>
        <v/>
      </c>
      <c r="Z2591" s="406" t="str">
        <f>Master!Z2657</f>
        <v/>
      </c>
      <c r="AA2591" s="406" t="str">
        <f>Master!AA2657</f>
        <v/>
      </c>
      <c r="AB2591" s="406" t="str">
        <f>Master!AB2657</f>
        <v/>
      </c>
      <c r="AC2591" s="406" t="str">
        <f>Master!AC2657</f>
        <v/>
      </c>
      <c r="AD2591" s="406" t="str">
        <f>Master!AD2657</f>
        <v/>
      </c>
      <c r="AE2591" s="406" t="str">
        <f>Master!AE2657</f>
        <v/>
      </c>
      <c r="AF2591" s="406" t="str">
        <f>Master!AF2657</f>
        <v/>
      </c>
      <c r="AG2591" s="406" t="str">
        <f>Master!AG2657</f>
        <v/>
      </c>
      <c r="AH2591" s="88" t="str">
        <f>Master!AH2657</f>
        <v/>
      </c>
      <c r="AI2591" s="414" t="str">
        <f>Master!AI2657</f>
        <v/>
      </c>
      <c r="AJ2591" s="406" t="str">
        <f>Master!AJ2657</f>
        <v/>
      </c>
      <c r="AK2591" s="406">
        <f>Master!AK2657</f>
        <v>0</v>
      </c>
      <c r="AL2591" s="88" t="str">
        <f>Master!AL2657</f>
        <v/>
      </c>
      <c r="AM2591" s="416"/>
      <c r="AN2591" s="416"/>
      <c r="AO2591" s="416"/>
      <c r="AP2591" s="416"/>
      <c r="AQ2591" s="416"/>
      <c r="AR2591" s="416">
        <f t="shared" si="22"/>
        <v>0</v>
      </c>
      <c r="AS2591" s="417" t="str">
        <f t="shared" si="23"/>
        <v>#DIV/0!</v>
      </c>
      <c r="AT2591" s="416">
        <f t="shared" si="24"/>
        <v>0</v>
      </c>
      <c r="AU2591" s="417"/>
    </row>
    <row r="2592" hidden="1">
      <c r="A2592" s="88" t="str">
        <f>Master!A2658</f>
        <v>ADA18145</v>
      </c>
      <c r="B2592" s="414" t="str">
        <f>Master!B2658</f>
        <v/>
      </c>
      <c r="C2592" s="414" t="str">
        <f>Master!C2658</f>
        <v/>
      </c>
      <c r="D2592" s="88" t="str">
        <f>Master!D2658</f>
        <v/>
      </c>
      <c r="E2592" s="406" t="str">
        <f>Master!E2658</f>
        <v/>
      </c>
      <c r="F2592" s="406">
        <f>Master!F2658</f>
        <v>0</v>
      </c>
      <c r="G2592" s="88" t="str">
        <f>Master!G2658</f>
        <v/>
      </c>
      <c r="H2592" s="88" t="str">
        <f>Master!H2658</f>
        <v/>
      </c>
      <c r="I2592" s="88" t="str">
        <f>Master!I2658</f>
        <v/>
      </c>
      <c r="J2592" s="88" t="str">
        <f>Master!J2658</f>
        <v>A'CROSS DANCE PTE LTD</v>
      </c>
      <c r="K2592" s="88" t="str">
        <f>Master!K2658</f>
        <v/>
      </c>
      <c r="L2592" s="88" t="str">
        <f>Master!L2658</f>
        <v/>
      </c>
      <c r="M2592" s="88" t="str">
        <f>Master!M2658</f>
        <v/>
      </c>
      <c r="N2592" s="88" t="str">
        <f>Master!N2658</f>
        <v/>
      </c>
      <c r="O2592" s="88" t="str">
        <f>Master!O2658</f>
        <v/>
      </c>
      <c r="P2592" s="88" t="str">
        <f>Master!P2658</f>
        <v/>
      </c>
      <c r="Q2592" s="88" t="str">
        <f>Master!Q2658</f>
        <v/>
      </c>
      <c r="R2592" s="406" t="str">
        <f>Master!R2658</f>
        <v/>
      </c>
      <c r="S2592" s="406">
        <f>Master!S2658</f>
        <v>0</v>
      </c>
      <c r="T2592" s="406" t="str">
        <f>Master!T2658</f>
        <v/>
      </c>
      <c r="U2592" s="406" t="str">
        <f>Master!U2658</f>
        <v/>
      </c>
      <c r="V2592" s="406" t="str">
        <f>Master!V2658</f>
        <v/>
      </c>
      <c r="W2592" s="406" t="str">
        <f>Master!W2658</f>
        <v/>
      </c>
      <c r="X2592" s="406" t="str">
        <f>Master!X2658</f>
        <v/>
      </c>
      <c r="Y2592" s="406" t="str">
        <f>Master!Y2658</f>
        <v/>
      </c>
      <c r="Z2592" s="406" t="str">
        <f>Master!Z2658</f>
        <v/>
      </c>
      <c r="AA2592" s="406" t="str">
        <f>Master!AA2658</f>
        <v/>
      </c>
      <c r="AB2592" s="406" t="str">
        <f>Master!AB2658</f>
        <v/>
      </c>
      <c r="AC2592" s="406" t="str">
        <f>Master!AC2658</f>
        <v/>
      </c>
      <c r="AD2592" s="406" t="str">
        <f>Master!AD2658</f>
        <v/>
      </c>
      <c r="AE2592" s="406" t="str">
        <f>Master!AE2658</f>
        <v/>
      </c>
      <c r="AF2592" s="406" t="str">
        <f>Master!AF2658</f>
        <v/>
      </c>
      <c r="AG2592" s="406" t="str">
        <f>Master!AG2658</f>
        <v/>
      </c>
      <c r="AH2592" s="88" t="str">
        <f>Master!AH2658</f>
        <v/>
      </c>
      <c r="AI2592" s="414" t="str">
        <f>Master!AI2658</f>
        <v/>
      </c>
      <c r="AJ2592" s="406" t="str">
        <f>Master!AJ2658</f>
        <v/>
      </c>
      <c r="AK2592" s="406">
        <f>Master!AK2658</f>
        <v>0</v>
      </c>
      <c r="AL2592" s="88" t="str">
        <f>Master!AL2658</f>
        <v/>
      </c>
      <c r="AM2592" s="416"/>
      <c r="AN2592" s="416"/>
      <c r="AO2592" s="416"/>
      <c r="AP2592" s="416"/>
      <c r="AQ2592" s="416"/>
      <c r="AR2592" s="416">
        <f t="shared" si="22"/>
        <v>0</v>
      </c>
      <c r="AS2592" s="417" t="str">
        <f t="shared" si="23"/>
        <v>#DIV/0!</v>
      </c>
      <c r="AT2592" s="416">
        <f t="shared" si="24"/>
        <v>0</v>
      </c>
      <c r="AU2592" s="417"/>
    </row>
    <row r="2593" hidden="1">
      <c r="A2593" s="88" t="str">
        <f>Master!A2659</f>
        <v>ADA18146</v>
      </c>
      <c r="B2593" s="414" t="str">
        <f>Master!B2659</f>
        <v/>
      </c>
      <c r="C2593" s="414" t="str">
        <f>Master!C2659</f>
        <v/>
      </c>
      <c r="D2593" s="88" t="str">
        <f>Master!D2659</f>
        <v/>
      </c>
      <c r="E2593" s="406" t="str">
        <f>Master!E2659</f>
        <v/>
      </c>
      <c r="F2593" s="406">
        <f>Master!F2659</f>
        <v>0</v>
      </c>
      <c r="G2593" s="88" t="str">
        <f>Master!G2659</f>
        <v/>
      </c>
      <c r="H2593" s="88" t="str">
        <f>Master!H2659</f>
        <v/>
      </c>
      <c r="I2593" s="88" t="str">
        <f>Master!I2659</f>
        <v/>
      </c>
      <c r="J2593" s="88" t="str">
        <f>Master!J2659</f>
        <v>A'CROSS DANCE PTE LTD</v>
      </c>
      <c r="K2593" s="88" t="str">
        <f>Master!K2659</f>
        <v/>
      </c>
      <c r="L2593" s="88" t="str">
        <f>Master!L2659</f>
        <v/>
      </c>
      <c r="M2593" s="88" t="str">
        <f>Master!M2659</f>
        <v/>
      </c>
      <c r="N2593" s="88" t="str">
        <f>Master!N2659</f>
        <v/>
      </c>
      <c r="O2593" s="88" t="str">
        <f>Master!O2659</f>
        <v/>
      </c>
      <c r="P2593" s="88" t="str">
        <f>Master!P2659</f>
        <v/>
      </c>
      <c r="Q2593" s="88" t="str">
        <f>Master!Q2659</f>
        <v/>
      </c>
      <c r="R2593" s="406" t="str">
        <f>Master!R2659</f>
        <v/>
      </c>
      <c r="S2593" s="406">
        <f>Master!S2659</f>
        <v>0</v>
      </c>
      <c r="T2593" s="406" t="str">
        <f>Master!T2659</f>
        <v/>
      </c>
      <c r="U2593" s="406" t="str">
        <f>Master!U2659</f>
        <v/>
      </c>
      <c r="V2593" s="406" t="str">
        <f>Master!V2659</f>
        <v/>
      </c>
      <c r="W2593" s="406" t="str">
        <f>Master!W2659</f>
        <v/>
      </c>
      <c r="X2593" s="406" t="str">
        <f>Master!X2659</f>
        <v/>
      </c>
      <c r="Y2593" s="406" t="str">
        <f>Master!Y2659</f>
        <v/>
      </c>
      <c r="Z2593" s="406" t="str">
        <f>Master!Z2659</f>
        <v/>
      </c>
      <c r="AA2593" s="406" t="str">
        <f>Master!AA2659</f>
        <v/>
      </c>
      <c r="AB2593" s="406" t="str">
        <f>Master!AB2659</f>
        <v/>
      </c>
      <c r="AC2593" s="406" t="str">
        <f>Master!AC2659</f>
        <v/>
      </c>
      <c r="AD2593" s="406" t="str">
        <f>Master!AD2659</f>
        <v/>
      </c>
      <c r="AE2593" s="406" t="str">
        <f>Master!AE2659</f>
        <v/>
      </c>
      <c r="AF2593" s="406" t="str">
        <f>Master!AF2659</f>
        <v/>
      </c>
      <c r="AG2593" s="406" t="str">
        <f>Master!AG2659</f>
        <v/>
      </c>
      <c r="AH2593" s="88" t="str">
        <f>Master!AH2659</f>
        <v/>
      </c>
      <c r="AI2593" s="414" t="str">
        <f>Master!AI2659</f>
        <v/>
      </c>
      <c r="AJ2593" s="406" t="str">
        <f>Master!AJ2659</f>
        <v/>
      </c>
      <c r="AK2593" s="406">
        <f>Master!AK2659</f>
        <v>0</v>
      </c>
      <c r="AL2593" s="88" t="str">
        <f>Master!AL2659</f>
        <v/>
      </c>
      <c r="AM2593" s="416"/>
      <c r="AN2593" s="416"/>
      <c r="AO2593" s="416"/>
      <c r="AP2593" s="416"/>
      <c r="AQ2593" s="416"/>
      <c r="AR2593" s="416">
        <f t="shared" si="22"/>
        <v>0</v>
      </c>
      <c r="AS2593" s="417" t="str">
        <f t="shared" si="23"/>
        <v>#DIV/0!</v>
      </c>
      <c r="AT2593" s="416">
        <f t="shared" si="24"/>
        <v>0</v>
      </c>
      <c r="AU2593" s="417"/>
    </row>
    <row r="2594" hidden="1">
      <c r="A2594" s="88" t="str">
        <f>Master!A2660</f>
        <v>ADA18147</v>
      </c>
      <c r="B2594" s="414" t="str">
        <f>Master!B2660</f>
        <v/>
      </c>
      <c r="C2594" s="414" t="str">
        <f>Master!C2660</f>
        <v/>
      </c>
      <c r="D2594" s="88" t="str">
        <f>Master!D2660</f>
        <v/>
      </c>
      <c r="E2594" s="406" t="str">
        <f>Master!E2660</f>
        <v/>
      </c>
      <c r="F2594" s="406">
        <f>Master!F2660</f>
        <v>0</v>
      </c>
      <c r="G2594" s="88" t="str">
        <f>Master!G2660</f>
        <v/>
      </c>
      <c r="H2594" s="88" t="str">
        <f>Master!H2660</f>
        <v/>
      </c>
      <c r="I2594" s="88" t="str">
        <f>Master!I2660</f>
        <v/>
      </c>
      <c r="J2594" s="88" t="str">
        <f>Master!J2660</f>
        <v>A'CROSS DANCE PTE LTD</v>
      </c>
      <c r="K2594" s="88" t="str">
        <f>Master!K2660</f>
        <v/>
      </c>
      <c r="L2594" s="88" t="str">
        <f>Master!L2660</f>
        <v/>
      </c>
      <c r="M2594" s="88" t="str">
        <f>Master!M2660</f>
        <v/>
      </c>
      <c r="N2594" s="88" t="str">
        <f>Master!N2660</f>
        <v/>
      </c>
      <c r="O2594" s="88" t="str">
        <f>Master!O2660</f>
        <v/>
      </c>
      <c r="P2594" s="88" t="str">
        <f>Master!P2660</f>
        <v/>
      </c>
      <c r="Q2594" s="88" t="str">
        <f>Master!Q2660</f>
        <v/>
      </c>
      <c r="R2594" s="406" t="str">
        <f>Master!R2660</f>
        <v/>
      </c>
      <c r="S2594" s="406">
        <f>Master!S2660</f>
        <v>0</v>
      </c>
      <c r="T2594" s="406" t="str">
        <f>Master!T2660</f>
        <v/>
      </c>
      <c r="U2594" s="406" t="str">
        <f>Master!U2660</f>
        <v/>
      </c>
      <c r="V2594" s="406" t="str">
        <f>Master!V2660</f>
        <v/>
      </c>
      <c r="W2594" s="406" t="str">
        <f>Master!W2660</f>
        <v/>
      </c>
      <c r="X2594" s="406" t="str">
        <f>Master!X2660</f>
        <v/>
      </c>
      <c r="Y2594" s="406" t="str">
        <f>Master!Y2660</f>
        <v/>
      </c>
      <c r="Z2594" s="406" t="str">
        <f>Master!Z2660</f>
        <v/>
      </c>
      <c r="AA2594" s="406" t="str">
        <f>Master!AA2660</f>
        <v/>
      </c>
      <c r="AB2594" s="406" t="str">
        <f>Master!AB2660</f>
        <v/>
      </c>
      <c r="AC2594" s="406" t="str">
        <f>Master!AC2660</f>
        <v/>
      </c>
      <c r="AD2594" s="406" t="str">
        <f>Master!AD2660</f>
        <v/>
      </c>
      <c r="AE2594" s="406" t="str">
        <f>Master!AE2660</f>
        <v/>
      </c>
      <c r="AF2594" s="406" t="str">
        <f>Master!AF2660</f>
        <v/>
      </c>
      <c r="AG2594" s="406" t="str">
        <f>Master!AG2660</f>
        <v/>
      </c>
      <c r="AH2594" s="88" t="str">
        <f>Master!AH2660</f>
        <v/>
      </c>
      <c r="AI2594" s="414" t="str">
        <f>Master!AI2660</f>
        <v/>
      </c>
      <c r="AJ2594" s="406" t="str">
        <f>Master!AJ2660</f>
        <v/>
      </c>
      <c r="AK2594" s="406">
        <f>Master!AK2660</f>
        <v>0</v>
      </c>
      <c r="AL2594" s="88" t="str">
        <f>Master!AL2660</f>
        <v/>
      </c>
      <c r="AM2594" s="416"/>
      <c r="AN2594" s="416"/>
      <c r="AO2594" s="416"/>
      <c r="AP2594" s="416"/>
      <c r="AQ2594" s="416"/>
      <c r="AR2594" s="416">
        <f t="shared" si="22"/>
        <v>0</v>
      </c>
      <c r="AS2594" s="417" t="str">
        <f t="shared" si="23"/>
        <v>#DIV/0!</v>
      </c>
      <c r="AT2594" s="416">
        <f t="shared" si="24"/>
        <v>0</v>
      </c>
      <c r="AU2594" s="417"/>
    </row>
    <row r="2595" hidden="1">
      <c r="A2595" s="88" t="str">
        <f>Master!A2661</f>
        <v>ADA18148</v>
      </c>
      <c r="B2595" s="414" t="str">
        <f>Master!B2661</f>
        <v/>
      </c>
      <c r="C2595" s="414" t="str">
        <f>Master!C2661</f>
        <v/>
      </c>
      <c r="D2595" s="88" t="str">
        <f>Master!D2661</f>
        <v/>
      </c>
      <c r="E2595" s="406" t="str">
        <f>Master!E2661</f>
        <v/>
      </c>
      <c r="F2595" s="406">
        <f>Master!F2661</f>
        <v>0</v>
      </c>
      <c r="G2595" s="88" t="str">
        <f>Master!G2661</f>
        <v/>
      </c>
      <c r="H2595" s="88" t="str">
        <f>Master!H2661</f>
        <v/>
      </c>
      <c r="I2595" s="88" t="str">
        <f>Master!I2661</f>
        <v/>
      </c>
      <c r="J2595" s="88" t="str">
        <f>Master!J2661</f>
        <v>A'CROSS DANCE PTE LTD</v>
      </c>
      <c r="K2595" s="88" t="str">
        <f>Master!K2661</f>
        <v/>
      </c>
      <c r="L2595" s="88" t="str">
        <f>Master!L2661</f>
        <v/>
      </c>
      <c r="M2595" s="88" t="str">
        <f>Master!M2661</f>
        <v/>
      </c>
      <c r="N2595" s="88" t="str">
        <f>Master!N2661</f>
        <v/>
      </c>
      <c r="O2595" s="88" t="str">
        <f>Master!O2661</f>
        <v/>
      </c>
      <c r="P2595" s="88" t="str">
        <f>Master!P2661</f>
        <v/>
      </c>
      <c r="Q2595" s="88" t="str">
        <f>Master!Q2661</f>
        <v/>
      </c>
      <c r="R2595" s="406" t="str">
        <f>Master!R2661</f>
        <v/>
      </c>
      <c r="S2595" s="406">
        <f>Master!S2661</f>
        <v>0</v>
      </c>
      <c r="T2595" s="406" t="str">
        <f>Master!T2661</f>
        <v/>
      </c>
      <c r="U2595" s="406" t="str">
        <f>Master!U2661</f>
        <v/>
      </c>
      <c r="V2595" s="406" t="str">
        <f>Master!V2661</f>
        <v/>
      </c>
      <c r="W2595" s="406" t="str">
        <f>Master!W2661</f>
        <v/>
      </c>
      <c r="X2595" s="406" t="str">
        <f>Master!X2661</f>
        <v/>
      </c>
      <c r="Y2595" s="406" t="str">
        <f>Master!Y2661</f>
        <v/>
      </c>
      <c r="Z2595" s="406" t="str">
        <f>Master!Z2661</f>
        <v/>
      </c>
      <c r="AA2595" s="406" t="str">
        <f>Master!AA2661</f>
        <v/>
      </c>
      <c r="AB2595" s="406" t="str">
        <f>Master!AB2661</f>
        <v/>
      </c>
      <c r="AC2595" s="406" t="str">
        <f>Master!AC2661</f>
        <v/>
      </c>
      <c r="AD2595" s="406" t="str">
        <f>Master!AD2661</f>
        <v/>
      </c>
      <c r="AE2595" s="406" t="str">
        <f>Master!AE2661</f>
        <v/>
      </c>
      <c r="AF2595" s="406" t="str">
        <f>Master!AF2661</f>
        <v/>
      </c>
      <c r="AG2595" s="406" t="str">
        <f>Master!AG2661</f>
        <v/>
      </c>
      <c r="AH2595" s="88" t="str">
        <f>Master!AH2661</f>
        <v/>
      </c>
      <c r="AI2595" s="414" t="str">
        <f>Master!AI2661</f>
        <v/>
      </c>
      <c r="AJ2595" s="406" t="str">
        <f>Master!AJ2661</f>
        <v/>
      </c>
      <c r="AK2595" s="406">
        <f>Master!AK2661</f>
        <v>0</v>
      </c>
      <c r="AL2595" s="88" t="str">
        <f>Master!AL2661</f>
        <v/>
      </c>
      <c r="AM2595" s="416"/>
      <c r="AN2595" s="416"/>
      <c r="AO2595" s="416"/>
      <c r="AP2595" s="416"/>
      <c r="AQ2595" s="416"/>
      <c r="AR2595" s="416">
        <f t="shared" si="22"/>
        <v>0</v>
      </c>
      <c r="AS2595" s="417" t="str">
        <f t="shared" si="23"/>
        <v>#DIV/0!</v>
      </c>
      <c r="AT2595" s="416">
        <f t="shared" si="24"/>
        <v>0</v>
      </c>
      <c r="AU2595" s="417"/>
    </row>
    <row r="2596" hidden="1">
      <c r="A2596" s="88" t="str">
        <f>Master!A2662</f>
        <v>ADA18149</v>
      </c>
      <c r="B2596" s="414" t="str">
        <f>Master!B2662</f>
        <v/>
      </c>
      <c r="C2596" s="414" t="str">
        <f>Master!C2662</f>
        <v/>
      </c>
      <c r="D2596" s="88" t="str">
        <f>Master!D2662</f>
        <v/>
      </c>
      <c r="E2596" s="406" t="str">
        <f>Master!E2662</f>
        <v/>
      </c>
      <c r="F2596" s="406">
        <f>Master!F2662</f>
        <v>0</v>
      </c>
      <c r="G2596" s="88" t="str">
        <f>Master!G2662</f>
        <v/>
      </c>
      <c r="H2596" s="88" t="str">
        <f>Master!H2662</f>
        <v/>
      </c>
      <c r="I2596" s="88" t="str">
        <f>Master!I2662</f>
        <v/>
      </c>
      <c r="J2596" s="88" t="str">
        <f>Master!J2662</f>
        <v>A'CROSS DANCE PTE LTD</v>
      </c>
      <c r="K2596" s="88" t="str">
        <f>Master!K2662</f>
        <v/>
      </c>
      <c r="L2596" s="88" t="str">
        <f>Master!L2662</f>
        <v/>
      </c>
      <c r="M2596" s="88" t="str">
        <f>Master!M2662</f>
        <v/>
      </c>
      <c r="N2596" s="88" t="str">
        <f>Master!N2662</f>
        <v/>
      </c>
      <c r="O2596" s="88" t="str">
        <f>Master!O2662</f>
        <v/>
      </c>
      <c r="P2596" s="88" t="str">
        <f>Master!P2662</f>
        <v/>
      </c>
      <c r="Q2596" s="88" t="str">
        <f>Master!Q2662</f>
        <v/>
      </c>
      <c r="R2596" s="406" t="str">
        <f>Master!R2662</f>
        <v/>
      </c>
      <c r="S2596" s="406">
        <f>Master!S2662</f>
        <v>0</v>
      </c>
      <c r="T2596" s="406" t="str">
        <f>Master!T2662</f>
        <v/>
      </c>
      <c r="U2596" s="406" t="str">
        <f>Master!U2662</f>
        <v/>
      </c>
      <c r="V2596" s="406" t="str">
        <f>Master!V2662</f>
        <v/>
      </c>
      <c r="W2596" s="406" t="str">
        <f>Master!W2662</f>
        <v/>
      </c>
      <c r="X2596" s="406" t="str">
        <f>Master!X2662</f>
        <v/>
      </c>
      <c r="Y2596" s="406" t="str">
        <f>Master!Y2662</f>
        <v/>
      </c>
      <c r="Z2596" s="406" t="str">
        <f>Master!Z2662</f>
        <v/>
      </c>
      <c r="AA2596" s="406" t="str">
        <f>Master!AA2662</f>
        <v/>
      </c>
      <c r="AB2596" s="406" t="str">
        <f>Master!AB2662</f>
        <v/>
      </c>
      <c r="AC2596" s="406" t="str">
        <f>Master!AC2662</f>
        <v/>
      </c>
      <c r="AD2596" s="406" t="str">
        <f>Master!AD2662</f>
        <v/>
      </c>
      <c r="AE2596" s="406" t="str">
        <f>Master!AE2662</f>
        <v/>
      </c>
      <c r="AF2596" s="406" t="str">
        <f>Master!AF2662</f>
        <v/>
      </c>
      <c r="AG2596" s="406" t="str">
        <f>Master!AG2662</f>
        <v/>
      </c>
      <c r="AH2596" s="88" t="str">
        <f>Master!AH2662</f>
        <v/>
      </c>
      <c r="AI2596" s="414" t="str">
        <f>Master!AI2662</f>
        <v/>
      </c>
      <c r="AJ2596" s="406" t="str">
        <f>Master!AJ2662</f>
        <v/>
      </c>
      <c r="AK2596" s="406">
        <f>Master!AK2662</f>
        <v>0</v>
      </c>
      <c r="AL2596" s="88" t="str">
        <f>Master!AL2662</f>
        <v/>
      </c>
      <c r="AM2596" s="416"/>
      <c r="AN2596" s="416"/>
      <c r="AO2596" s="416"/>
      <c r="AP2596" s="416"/>
      <c r="AQ2596" s="416"/>
      <c r="AR2596" s="416">
        <f t="shared" si="22"/>
        <v>0</v>
      </c>
      <c r="AS2596" s="417" t="str">
        <f t="shared" si="23"/>
        <v>#DIV/0!</v>
      </c>
      <c r="AT2596" s="416">
        <f t="shared" si="24"/>
        <v>0</v>
      </c>
      <c r="AU2596" s="417"/>
    </row>
    <row r="2597" hidden="1">
      <c r="A2597" s="88" t="str">
        <f>Master!A2663</f>
        <v>ADA18150</v>
      </c>
      <c r="B2597" s="414" t="str">
        <f>Master!B2663</f>
        <v/>
      </c>
      <c r="C2597" s="414" t="str">
        <f>Master!C2663</f>
        <v/>
      </c>
      <c r="D2597" s="88" t="str">
        <f>Master!D2663</f>
        <v/>
      </c>
      <c r="E2597" s="406" t="str">
        <f>Master!E2663</f>
        <v/>
      </c>
      <c r="F2597" s="406">
        <f>Master!F2663</f>
        <v>0</v>
      </c>
      <c r="G2597" s="88" t="str">
        <f>Master!G2663</f>
        <v/>
      </c>
      <c r="H2597" s="88" t="str">
        <f>Master!H2663</f>
        <v/>
      </c>
      <c r="I2597" s="88" t="str">
        <f>Master!I2663</f>
        <v/>
      </c>
      <c r="J2597" s="88" t="str">
        <f>Master!J2663</f>
        <v>A'CROSS DANCE PTE LTD</v>
      </c>
      <c r="K2597" s="88" t="str">
        <f>Master!K2663</f>
        <v/>
      </c>
      <c r="L2597" s="88" t="str">
        <f>Master!L2663</f>
        <v/>
      </c>
      <c r="M2597" s="88" t="str">
        <f>Master!M2663</f>
        <v/>
      </c>
      <c r="N2597" s="88" t="str">
        <f>Master!N2663</f>
        <v/>
      </c>
      <c r="O2597" s="88" t="str">
        <f>Master!O2663</f>
        <v/>
      </c>
      <c r="P2597" s="88" t="str">
        <f>Master!P2663</f>
        <v/>
      </c>
      <c r="Q2597" s="88" t="str">
        <f>Master!Q2663</f>
        <v/>
      </c>
      <c r="R2597" s="406" t="str">
        <f>Master!R2663</f>
        <v/>
      </c>
      <c r="S2597" s="406">
        <f>Master!S2663</f>
        <v>0</v>
      </c>
      <c r="T2597" s="406" t="str">
        <f>Master!T2663</f>
        <v/>
      </c>
      <c r="U2597" s="406" t="str">
        <f>Master!U2663</f>
        <v/>
      </c>
      <c r="V2597" s="406" t="str">
        <f>Master!V2663</f>
        <v/>
      </c>
      <c r="W2597" s="406" t="str">
        <f>Master!W2663</f>
        <v/>
      </c>
      <c r="X2597" s="406" t="str">
        <f>Master!X2663</f>
        <v/>
      </c>
      <c r="Y2597" s="406" t="str">
        <f>Master!Y2663</f>
        <v/>
      </c>
      <c r="Z2597" s="406" t="str">
        <f>Master!Z2663</f>
        <v/>
      </c>
      <c r="AA2597" s="406" t="str">
        <f>Master!AA2663</f>
        <v/>
      </c>
      <c r="AB2597" s="406" t="str">
        <f>Master!AB2663</f>
        <v/>
      </c>
      <c r="AC2597" s="406" t="str">
        <f>Master!AC2663</f>
        <v/>
      </c>
      <c r="AD2597" s="406" t="str">
        <f>Master!AD2663</f>
        <v/>
      </c>
      <c r="AE2597" s="406" t="str">
        <f>Master!AE2663</f>
        <v/>
      </c>
      <c r="AF2597" s="406" t="str">
        <f>Master!AF2663</f>
        <v/>
      </c>
      <c r="AG2597" s="406" t="str">
        <f>Master!AG2663</f>
        <v/>
      </c>
      <c r="AH2597" s="88" t="str">
        <f>Master!AH2663</f>
        <v/>
      </c>
      <c r="AI2597" s="414" t="str">
        <f>Master!AI2663</f>
        <v/>
      </c>
      <c r="AJ2597" s="406" t="str">
        <f>Master!AJ2663</f>
        <v/>
      </c>
      <c r="AK2597" s="406">
        <f>Master!AK2663</f>
        <v>0</v>
      </c>
      <c r="AL2597" s="88" t="str">
        <f>Master!AL2663</f>
        <v/>
      </c>
      <c r="AM2597" s="416"/>
      <c r="AN2597" s="416"/>
      <c r="AO2597" s="416"/>
      <c r="AP2597" s="416"/>
      <c r="AQ2597" s="416"/>
      <c r="AR2597" s="416">
        <f t="shared" si="22"/>
        <v>0</v>
      </c>
      <c r="AS2597" s="417" t="str">
        <f t="shared" si="23"/>
        <v>#DIV/0!</v>
      </c>
      <c r="AT2597" s="416">
        <f t="shared" si="24"/>
        <v>0</v>
      </c>
      <c r="AU2597" s="417"/>
    </row>
    <row r="2598" hidden="1">
      <c r="A2598" s="88" t="str">
        <f>Master!A2664</f>
        <v>ADA18151</v>
      </c>
      <c r="B2598" s="414" t="str">
        <f>Master!B2664</f>
        <v/>
      </c>
      <c r="C2598" s="414" t="str">
        <f>Master!C2664</f>
        <v/>
      </c>
      <c r="D2598" s="88" t="str">
        <f>Master!D2664</f>
        <v/>
      </c>
      <c r="E2598" s="406" t="str">
        <f>Master!E2664</f>
        <v/>
      </c>
      <c r="F2598" s="406">
        <f>Master!F2664</f>
        <v>0</v>
      </c>
      <c r="G2598" s="88" t="str">
        <f>Master!G2664</f>
        <v/>
      </c>
      <c r="H2598" s="88" t="str">
        <f>Master!H2664</f>
        <v/>
      </c>
      <c r="I2598" s="88" t="str">
        <f>Master!I2664</f>
        <v/>
      </c>
      <c r="J2598" s="88" t="str">
        <f>Master!J2664</f>
        <v>A'CROSS DANCE PTE LTD</v>
      </c>
      <c r="K2598" s="88" t="str">
        <f>Master!K2664</f>
        <v/>
      </c>
      <c r="L2598" s="88" t="str">
        <f>Master!L2664</f>
        <v/>
      </c>
      <c r="M2598" s="88" t="str">
        <f>Master!M2664</f>
        <v/>
      </c>
      <c r="N2598" s="88" t="str">
        <f>Master!N2664</f>
        <v/>
      </c>
      <c r="O2598" s="88" t="str">
        <f>Master!O2664</f>
        <v/>
      </c>
      <c r="P2598" s="88" t="str">
        <f>Master!P2664</f>
        <v/>
      </c>
      <c r="Q2598" s="88" t="str">
        <f>Master!Q2664</f>
        <v/>
      </c>
      <c r="R2598" s="406" t="str">
        <f>Master!R2664</f>
        <v/>
      </c>
      <c r="S2598" s="406">
        <f>Master!S2664</f>
        <v>0</v>
      </c>
      <c r="T2598" s="406" t="str">
        <f>Master!T2664</f>
        <v/>
      </c>
      <c r="U2598" s="406" t="str">
        <f>Master!U2664</f>
        <v/>
      </c>
      <c r="V2598" s="406" t="str">
        <f>Master!V2664</f>
        <v/>
      </c>
      <c r="W2598" s="406" t="str">
        <f>Master!W2664</f>
        <v/>
      </c>
      <c r="X2598" s="406" t="str">
        <f>Master!X2664</f>
        <v/>
      </c>
      <c r="Y2598" s="406" t="str">
        <f>Master!Y2664</f>
        <v/>
      </c>
      <c r="Z2598" s="406" t="str">
        <f>Master!Z2664</f>
        <v/>
      </c>
      <c r="AA2598" s="406" t="str">
        <f>Master!AA2664</f>
        <v/>
      </c>
      <c r="AB2598" s="406" t="str">
        <f>Master!AB2664</f>
        <v/>
      </c>
      <c r="AC2598" s="406" t="str">
        <f>Master!AC2664</f>
        <v/>
      </c>
      <c r="AD2598" s="406" t="str">
        <f>Master!AD2664</f>
        <v/>
      </c>
      <c r="AE2598" s="406" t="str">
        <f>Master!AE2664</f>
        <v/>
      </c>
      <c r="AF2598" s="406" t="str">
        <f>Master!AF2664</f>
        <v/>
      </c>
      <c r="AG2598" s="406" t="str">
        <f>Master!AG2664</f>
        <v/>
      </c>
      <c r="AH2598" s="88" t="str">
        <f>Master!AH2664</f>
        <v/>
      </c>
      <c r="AI2598" s="414" t="str">
        <f>Master!AI2664</f>
        <v/>
      </c>
      <c r="AJ2598" s="406" t="str">
        <f>Master!AJ2664</f>
        <v/>
      </c>
      <c r="AK2598" s="406">
        <f>Master!AK2664</f>
        <v>0</v>
      </c>
      <c r="AL2598" s="88" t="str">
        <f>Master!AL2664</f>
        <v/>
      </c>
      <c r="AM2598" s="416"/>
      <c r="AN2598" s="416"/>
      <c r="AO2598" s="416"/>
      <c r="AP2598" s="416"/>
      <c r="AQ2598" s="416"/>
      <c r="AR2598" s="416">
        <f t="shared" si="22"/>
        <v>0</v>
      </c>
      <c r="AS2598" s="417" t="str">
        <f t="shared" si="23"/>
        <v>#DIV/0!</v>
      </c>
      <c r="AT2598" s="416">
        <f t="shared" si="24"/>
        <v>0</v>
      </c>
      <c r="AU2598" s="417"/>
    </row>
    <row r="2599" hidden="1">
      <c r="A2599" s="88" t="str">
        <f>Master!A2665</f>
        <v>ADA18152</v>
      </c>
      <c r="B2599" s="414" t="str">
        <f>Master!B2665</f>
        <v/>
      </c>
      <c r="C2599" s="414" t="str">
        <f>Master!C2665</f>
        <v/>
      </c>
      <c r="D2599" s="88" t="str">
        <f>Master!D2665</f>
        <v/>
      </c>
      <c r="E2599" s="406" t="str">
        <f>Master!E2665</f>
        <v/>
      </c>
      <c r="F2599" s="406">
        <f>Master!F2665</f>
        <v>0</v>
      </c>
      <c r="G2599" s="88" t="str">
        <f>Master!G2665</f>
        <v/>
      </c>
      <c r="H2599" s="88" t="str">
        <f>Master!H2665</f>
        <v/>
      </c>
      <c r="I2599" s="88" t="str">
        <f>Master!I2665</f>
        <v/>
      </c>
      <c r="J2599" s="88" t="str">
        <f>Master!J2665</f>
        <v>A'CROSS DANCE PTE LTD</v>
      </c>
      <c r="K2599" s="88" t="str">
        <f>Master!K2665</f>
        <v/>
      </c>
      <c r="L2599" s="88" t="str">
        <f>Master!L2665</f>
        <v/>
      </c>
      <c r="M2599" s="88" t="str">
        <f>Master!M2665</f>
        <v/>
      </c>
      <c r="N2599" s="88" t="str">
        <f>Master!N2665</f>
        <v/>
      </c>
      <c r="O2599" s="88" t="str">
        <f>Master!O2665</f>
        <v/>
      </c>
      <c r="P2599" s="88" t="str">
        <f>Master!P2665</f>
        <v/>
      </c>
      <c r="Q2599" s="88" t="str">
        <f>Master!Q2665</f>
        <v/>
      </c>
      <c r="R2599" s="406" t="str">
        <f>Master!R2665</f>
        <v/>
      </c>
      <c r="S2599" s="406">
        <f>Master!S2665</f>
        <v>0</v>
      </c>
      <c r="T2599" s="406" t="str">
        <f>Master!T2665</f>
        <v/>
      </c>
      <c r="U2599" s="406" t="str">
        <f>Master!U2665</f>
        <v/>
      </c>
      <c r="V2599" s="406" t="str">
        <f>Master!V2665</f>
        <v/>
      </c>
      <c r="W2599" s="406" t="str">
        <f>Master!W2665</f>
        <v/>
      </c>
      <c r="X2599" s="406" t="str">
        <f>Master!X2665</f>
        <v/>
      </c>
      <c r="Y2599" s="406" t="str">
        <f>Master!Y2665</f>
        <v/>
      </c>
      <c r="Z2599" s="406" t="str">
        <f>Master!Z2665</f>
        <v/>
      </c>
      <c r="AA2599" s="406" t="str">
        <f>Master!AA2665</f>
        <v/>
      </c>
      <c r="AB2599" s="406" t="str">
        <f>Master!AB2665</f>
        <v/>
      </c>
      <c r="AC2599" s="406" t="str">
        <f>Master!AC2665</f>
        <v/>
      </c>
      <c r="AD2599" s="406" t="str">
        <f>Master!AD2665</f>
        <v/>
      </c>
      <c r="AE2599" s="406" t="str">
        <f>Master!AE2665</f>
        <v/>
      </c>
      <c r="AF2599" s="406" t="str">
        <f>Master!AF2665</f>
        <v/>
      </c>
      <c r="AG2599" s="406" t="str">
        <f>Master!AG2665</f>
        <v/>
      </c>
      <c r="AH2599" s="88" t="str">
        <f>Master!AH2665</f>
        <v/>
      </c>
      <c r="AI2599" s="414" t="str">
        <f>Master!AI2665</f>
        <v/>
      </c>
      <c r="AJ2599" s="406" t="str">
        <f>Master!AJ2665</f>
        <v/>
      </c>
      <c r="AK2599" s="406">
        <f>Master!AK2665</f>
        <v>0</v>
      </c>
      <c r="AL2599" s="88" t="str">
        <f>Master!AL2665</f>
        <v/>
      </c>
      <c r="AM2599" s="416"/>
      <c r="AN2599" s="416"/>
      <c r="AO2599" s="416"/>
      <c r="AP2599" s="416"/>
      <c r="AQ2599" s="416"/>
      <c r="AR2599" s="416">
        <f t="shared" si="22"/>
        <v>0</v>
      </c>
      <c r="AS2599" s="417" t="str">
        <f t="shared" si="23"/>
        <v>#DIV/0!</v>
      </c>
      <c r="AT2599" s="416">
        <f t="shared" si="24"/>
        <v>0</v>
      </c>
      <c r="AU2599" s="417"/>
    </row>
    <row r="2600" hidden="1">
      <c r="A2600" s="88" t="str">
        <f>Master!A2666</f>
        <v>ADA18153</v>
      </c>
      <c r="B2600" s="414" t="str">
        <f>Master!B2666</f>
        <v/>
      </c>
      <c r="C2600" s="414" t="str">
        <f>Master!C2666</f>
        <v/>
      </c>
      <c r="D2600" s="88" t="str">
        <f>Master!D2666</f>
        <v/>
      </c>
      <c r="E2600" s="406" t="str">
        <f>Master!E2666</f>
        <v/>
      </c>
      <c r="F2600" s="406">
        <f>Master!F2666</f>
        <v>0</v>
      </c>
      <c r="G2600" s="88" t="str">
        <f>Master!G2666</f>
        <v/>
      </c>
      <c r="H2600" s="88" t="str">
        <f>Master!H2666</f>
        <v/>
      </c>
      <c r="I2600" s="88" t="str">
        <f>Master!I2666</f>
        <v/>
      </c>
      <c r="J2600" s="88" t="str">
        <f>Master!J2666</f>
        <v>A'CROSS DANCE PTE LTD</v>
      </c>
      <c r="K2600" s="88" t="str">
        <f>Master!K2666</f>
        <v/>
      </c>
      <c r="L2600" s="88" t="str">
        <f>Master!L2666</f>
        <v/>
      </c>
      <c r="M2600" s="88" t="str">
        <f>Master!M2666</f>
        <v/>
      </c>
      <c r="N2600" s="88" t="str">
        <f>Master!N2666</f>
        <v/>
      </c>
      <c r="O2600" s="88" t="str">
        <f>Master!O2666</f>
        <v/>
      </c>
      <c r="P2600" s="88" t="str">
        <f>Master!P2666</f>
        <v/>
      </c>
      <c r="Q2600" s="88" t="str">
        <f>Master!Q2666</f>
        <v/>
      </c>
      <c r="R2600" s="406" t="str">
        <f>Master!R2666</f>
        <v/>
      </c>
      <c r="S2600" s="406">
        <f>Master!S2666</f>
        <v>0</v>
      </c>
      <c r="T2600" s="406" t="str">
        <f>Master!T2666</f>
        <v/>
      </c>
      <c r="U2600" s="406" t="str">
        <f>Master!U2666</f>
        <v/>
      </c>
      <c r="V2600" s="406" t="str">
        <f>Master!V2666</f>
        <v/>
      </c>
      <c r="W2600" s="406" t="str">
        <f>Master!W2666</f>
        <v/>
      </c>
      <c r="X2600" s="406" t="str">
        <f>Master!X2666</f>
        <v/>
      </c>
      <c r="Y2600" s="406" t="str">
        <f>Master!Y2666</f>
        <v/>
      </c>
      <c r="Z2600" s="406" t="str">
        <f>Master!Z2666</f>
        <v/>
      </c>
      <c r="AA2600" s="406" t="str">
        <f>Master!AA2666</f>
        <v/>
      </c>
      <c r="AB2600" s="406" t="str">
        <f>Master!AB2666</f>
        <v/>
      </c>
      <c r="AC2600" s="406" t="str">
        <f>Master!AC2666</f>
        <v/>
      </c>
      <c r="AD2600" s="406" t="str">
        <f>Master!AD2666</f>
        <v/>
      </c>
      <c r="AE2600" s="406" t="str">
        <f>Master!AE2666</f>
        <v/>
      </c>
      <c r="AF2600" s="406" t="str">
        <f>Master!AF2666</f>
        <v/>
      </c>
      <c r="AG2600" s="406" t="str">
        <f>Master!AG2666</f>
        <v/>
      </c>
      <c r="AH2600" s="88" t="str">
        <f>Master!AH2666</f>
        <v/>
      </c>
      <c r="AI2600" s="414" t="str">
        <f>Master!AI2666</f>
        <v/>
      </c>
      <c r="AJ2600" s="406" t="str">
        <f>Master!AJ2666</f>
        <v/>
      </c>
      <c r="AK2600" s="406">
        <f>Master!AK2666</f>
        <v>0</v>
      </c>
      <c r="AL2600" s="88" t="str">
        <f>Master!AL2666</f>
        <v/>
      </c>
      <c r="AM2600" s="416"/>
      <c r="AN2600" s="416"/>
      <c r="AO2600" s="416"/>
      <c r="AP2600" s="416"/>
      <c r="AQ2600" s="416"/>
      <c r="AR2600" s="416">
        <f t="shared" si="22"/>
        <v>0</v>
      </c>
      <c r="AS2600" s="417" t="str">
        <f t="shared" si="23"/>
        <v>#DIV/0!</v>
      </c>
      <c r="AT2600" s="416">
        <f t="shared" si="24"/>
        <v>0</v>
      </c>
      <c r="AU2600" s="417"/>
    </row>
    <row r="2601" hidden="1">
      <c r="A2601" s="88" t="str">
        <f>Master!A2667</f>
        <v>ADA18154</v>
      </c>
      <c r="B2601" s="414" t="str">
        <f>Master!B2667</f>
        <v/>
      </c>
      <c r="C2601" s="414" t="str">
        <f>Master!C2667</f>
        <v/>
      </c>
      <c r="D2601" s="88" t="str">
        <f>Master!D2667</f>
        <v/>
      </c>
      <c r="E2601" s="406" t="str">
        <f>Master!E2667</f>
        <v/>
      </c>
      <c r="F2601" s="406">
        <f>Master!F2667</f>
        <v>0</v>
      </c>
      <c r="G2601" s="88" t="str">
        <f>Master!G2667</f>
        <v/>
      </c>
      <c r="H2601" s="88" t="str">
        <f>Master!H2667</f>
        <v/>
      </c>
      <c r="I2601" s="88" t="str">
        <f>Master!I2667</f>
        <v/>
      </c>
      <c r="J2601" s="88" t="str">
        <f>Master!J2667</f>
        <v>A'CROSS DANCE PTE LTD</v>
      </c>
      <c r="K2601" s="88" t="str">
        <f>Master!K2667</f>
        <v/>
      </c>
      <c r="L2601" s="88" t="str">
        <f>Master!L2667</f>
        <v/>
      </c>
      <c r="M2601" s="88" t="str">
        <f>Master!M2667</f>
        <v/>
      </c>
      <c r="N2601" s="88" t="str">
        <f>Master!N2667</f>
        <v/>
      </c>
      <c r="O2601" s="88" t="str">
        <f>Master!O2667</f>
        <v/>
      </c>
      <c r="P2601" s="88" t="str">
        <f>Master!P2667</f>
        <v/>
      </c>
      <c r="Q2601" s="88" t="str">
        <f>Master!Q2667</f>
        <v/>
      </c>
      <c r="R2601" s="406" t="str">
        <f>Master!R2667</f>
        <v/>
      </c>
      <c r="S2601" s="406">
        <f>Master!S2667</f>
        <v>0</v>
      </c>
      <c r="T2601" s="406" t="str">
        <f>Master!T2667</f>
        <v/>
      </c>
      <c r="U2601" s="406" t="str">
        <f>Master!U2667</f>
        <v/>
      </c>
      <c r="V2601" s="406" t="str">
        <f>Master!V2667</f>
        <v/>
      </c>
      <c r="W2601" s="406" t="str">
        <f>Master!W2667</f>
        <v/>
      </c>
      <c r="X2601" s="406" t="str">
        <f>Master!X2667</f>
        <v/>
      </c>
      <c r="Y2601" s="406" t="str">
        <f>Master!Y2667</f>
        <v/>
      </c>
      <c r="Z2601" s="406" t="str">
        <f>Master!Z2667</f>
        <v/>
      </c>
      <c r="AA2601" s="406" t="str">
        <f>Master!AA2667</f>
        <v/>
      </c>
      <c r="AB2601" s="406" t="str">
        <f>Master!AB2667</f>
        <v/>
      </c>
      <c r="AC2601" s="406" t="str">
        <f>Master!AC2667</f>
        <v/>
      </c>
      <c r="AD2601" s="406" t="str">
        <f>Master!AD2667</f>
        <v/>
      </c>
      <c r="AE2601" s="406" t="str">
        <f>Master!AE2667</f>
        <v/>
      </c>
      <c r="AF2601" s="406" t="str">
        <f>Master!AF2667</f>
        <v/>
      </c>
      <c r="AG2601" s="406" t="str">
        <f>Master!AG2667</f>
        <v/>
      </c>
      <c r="AH2601" s="88" t="str">
        <f>Master!AH2667</f>
        <v/>
      </c>
      <c r="AI2601" s="414" t="str">
        <f>Master!AI2667</f>
        <v/>
      </c>
      <c r="AJ2601" s="406" t="str">
        <f>Master!AJ2667</f>
        <v/>
      </c>
      <c r="AK2601" s="406">
        <f>Master!AK2667</f>
        <v>0</v>
      </c>
      <c r="AL2601" s="88" t="str">
        <f>Master!AL2667</f>
        <v/>
      </c>
      <c r="AM2601" s="416"/>
      <c r="AN2601" s="416"/>
      <c r="AO2601" s="416"/>
      <c r="AP2601" s="416"/>
      <c r="AQ2601" s="416"/>
      <c r="AR2601" s="416">
        <f t="shared" si="22"/>
        <v>0</v>
      </c>
      <c r="AS2601" s="417" t="str">
        <f t="shared" si="23"/>
        <v>#DIV/0!</v>
      </c>
      <c r="AT2601" s="416">
        <f t="shared" si="24"/>
        <v>0</v>
      </c>
      <c r="AU2601" s="417"/>
    </row>
    <row r="2602" hidden="1">
      <c r="A2602" s="88" t="str">
        <f>Master!A2668</f>
        <v>ADA18155</v>
      </c>
      <c r="B2602" s="414" t="str">
        <f>Master!B2668</f>
        <v/>
      </c>
      <c r="C2602" s="414" t="str">
        <f>Master!C2668</f>
        <v/>
      </c>
      <c r="D2602" s="88" t="str">
        <f>Master!D2668</f>
        <v/>
      </c>
      <c r="E2602" s="406" t="str">
        <f>Master!E2668</f>
        <v/>
      </c>
      <c r="F2602" s="406">
        <f>Master!F2668</f>
        <v>0</v>
      </c>
      <c r="G2602" s="88" t="str">
        <f>Master!G2668</f>
        <v/>
      </c>
      <c r="H2602" s="88" t="str">
        <f>Master!H2668</f>
        <v/>
      </c>
      <c r="I2602" s="88" t="str">
        <f>Master!I2668</f>
        <v/>
      </c>
      <c r="J2602" s="88" t="str">
        <f>Master!J2668</f>
        <v>A'CROSS DANCE PTE LTD</v>
      </c>
      <c r="K2602" s="88" t="str">
        <f>Master!K2668</f>
        <v/>
      </c>
      <c r="L2602" s="88" t="str">
        <f>Master!L2668</f>
        <v/>
      </c>
      <c r="M2602" s="88" t="str">
        <f>Master!M2668</f>
        <v/>
      </c>
      <c r="N2602" s="88" t="str">
        <f>Master!N2668</f>
        <v/>
      </c>
      <c r="O2602" s="88" t="str">
        <f>Master!O2668</f>
        <v/>
      </c>
      <c r="P2602" s="88" t="str">
        <f>Master!P2668</f>
        <v/>
      </c>
      <c r="Q2602" s="88" t="str">
        <f>Master!Q2668</f>
        <v/>
      </c>
      <c r="R2602" s="406" t="str">
        <f>Master!R2668</f>
        <v/>
      </c>
      <c r="S2602" s="406">
        <f>Master!S2668</f>
        <v>0</v>
      </c>
      <c r="T2602" s="406" t="str">
        <f>Master!T2668</f>
        <v/>
      </c>
      <c r="U2602" s="406" t="str">
        <f>Master!U2668</f>
        <v/>
      </c>
      <c r="V2602" s="406" t="str">
        <f>Master!V2668</f>
        <v/>
      </c>
      <c r="W2602" s="406" t="str">
        <f>Master!W2668</f>
        <v/>
      </c>
      <c r="X2602" s="406" t="str">
        <f>Master!X2668</f>
        <v/>
      </c>
      <c r="Y2602" s="406" t="str">
        <f>Master!Y2668</f>
        <v/>
      </c>
      <c r="Z2602" s="406" t="str">
        <f>Master!Z2668</f>
        <v/>
      </c>
      <c r="AA2602" s="406" t="str">
        <f>Master!AA2668</f>
        <v/>
      </c>
      <c r="AB2602" s="406" t="str">
        <f>Master!AB2668</f>
        <v/>
      </c>
      <c r="AC2602" s="406" t="str">
        <f>Master!AC2668</f>
        <v/>
      </c>
      <c r="AD2602" s="406" t="str">
        <f>Master!AD2668</f>
        <v/>
      </c>
      <c r="AE2602" s="406" t="str">
        <f>Master!AE2668</f>
        <v/>
      </c>
      <c r="AF2602" s="406" t="str">
        <f>Master!AF2668</f>
        <v/>
      </c>
      <c r="AG2602" s="406" t="str">
        <f>Master!AG2668</f>
        <v/>
      </c>
      <c r="AH2602" s="88" t="str">
        <f>Master!AH2668</f>
        <v/>
      </c>
      <c r="AI2602" s="414" t="str">
        <f>Master!AI2668</f>
        <v/>
      </c>
      <c r="AJ2602" s="406" t="str">
        <f>Master!AJ2668</f>
        <v/>
      </c>
      <c r="AK2602" s="406">
        <f>Master!AK2668</f>
        <v>0</v>
      </c>
      <c r="AL2602" s="88" t="str">
        <f>Master!AL2668</f>
        <v/>
      </c>
      <c r="AM2602" s="416"/>
      <c r="AN2602" s="416"/>
      <c r="AO2602" s="416"/>
      <c r="AP2602" s="416"/>
      <c r="AQ2602" s="416"/>
      <c r="AR2602" s="416">
        <f t="shared" si="22"/>
        <v>0</v>
      </c>
      <c r="AS2602" s="417" t="str">
        <f t="shared" si="23"/>
        <v>#DIV/0!</v>
      </c>
      <c r="AT2602" s="416">
        <f t="shared" si="24"/>
        <v>0</v>
      </c>
      <c r="AU2602" s="417"/>
    </row>
    <row r="2603" hidden="1">
      <c r="A2603" s="88" t="str">
        <f>Master!A2669</f>
        <v>ADA18156</v>
      </c>
      <c r="B2603" s="414" t="str">
        <f>Master!B2669</f>
        <v/>
      </c>
      <c r="C2603" s="414" t="str">
        <f>Master!C2669</f>
        <v/>
      </c>
      <c r="D2603" s="88" t="str">
        <f>Master!D2669</f>
        <v/>
      </c>
      <c r="E2603" s="406" t="str">
        <f>Master!E2669</f>
        <v/>
      </c>
      <c r="F2603" s="406">
        <f>Master!F2669</f>
        <v>0</v>
      </c>
      <c r="G2603" s="88" t="str">
        <f>Master!G2669</f>
        <v/>
      </c>
      <c r="H2603" s="88" t="str">
        <f>Master!H2669</f>
        <v/>
      </c>
      <c r="I2603" s="88" t="str">
        <f>Master!I2669</f>
        <v/>
      </c>
      <c r="J2603" s="88" t="str">
        <f>Master!J2669</f>
        <v>A'CROSS DANCE PTE LTD</v>
      </c>
      <c r="K2603" s="88" t="str">
        <f>Master!K2669</f>
        <v/>
      </c>
      <c r="L2603" s="88" t="str">
        <f>Master!L2669</f>
        <v/>
      </c>
      <c r="M2603" s="88" t="str">
        <f>Master!M2669</f>
        <v/>
      </c>
      <c r="N2603" s="88" t="str">
        <f>Master!N2669</f>
        <v/>
      </c>
      <c r="O2603" s="88" t="str">
        <f>Master!O2669</f>
        <v/>
      </c>
      <c r="P2603" s="88" t="str">
        <f>Master!P2669</f>
        <v/>
      </c>
      <c r="Q2603" s="88" t="str">
        <f>Master!Q2669</f>
        <v/>
      </c>
      <c r="R2603" s="406" t="str">
        <f>Master!R2669</f>
        <v/>
      </c>
      <c r="S2603" s="406">
        <f>Master!S2669</f>
        <v>0</v>
      </c>
      <c r="T2603" s="406" t="str">
        <f>Master!T2669</f>
        <v/>
      </c>
      <c r="U2603" s="406" t="str">
        <f>Master!U2669</f>
        <v/>
      </c>
      <c r="V2603" s="406" t="str">
        <f>Master!V2669</f>
        <v/>
      </c>
      <c r="W2603" s="406" t="str">
        <f>Master!W2669</f>
        <v/>
      </c>
      <c r="X2603" s="406" t="str">
        <f>Master!X2669</f>
        <v/>
      </c>
      <c r="Y2603" s="406" t="str">
        <f>Master!Y2669</f>
        <v/>
      </c>
      <c r="Z2603" s="406" t="str">
        <f>Master!Z2669</f>
        <v/>
      </c>
      <c r="AA2603" s="406" t="str">
        <f>Master!AA2669</f>
        <v/>
      </c>
      <c r="AB2603" s="406" t="str">
        <f>Master!AB2669</f>
        <v/>
      </c>
      <c r="AC2603" s="406" t="str">
        <f>Master!AC2669</f>
        <v/>
      </c>
      <c r="AD2603" s="406" t="str">
        <f>Master!AD2669</f>
        <v/>
      </c>
      <c r="AE2603" s="406" t="str">
        <f>Master!AE2669</f>
        <v/>
      </c>
      <c r="AF2603" s="406" t="str">
        <f>Master!AF2669</f>
        <v/>
      </c>
      <c r="AG2603" s="406" t="str">
        <f>Master!AG2669</f>
        <v/>
      </c>
      <c r="AH2603" s="88" t="str">
        <f>Master!AH2669</f>
        <v/>
      </c>
      <c r="AI2603" s="414" t="str">
        <f>Master!AI2669</f>
        <v/>
      </c>
      <c r="AJ2603" s="406" t="str">
        <f>Master!AJ2669</f>
        <v/>
      </c>
      <c r="AK2603" s="406">
        <f>Master!AK2669</f>
        <v>0</v>
      </c>
      <c r="AL2603" s="88" t="str">
        <f>Master!AL2669</f>
        <v/>
      </c>
      <c r="AM2603" s="416"/>
      <c r="AN2603" s="416"/>
      <c r="AO2603" s="416"/>
      <c r="AP2603" s="416"/>
      <c r="AQ2603" s="416"/>
      <c r="AR2603" s="416">
        <f t="shared" si="22"/>
        <v>0</v>
      </c>
      <c r="AS2603" s="417" t="str">
        <f t="shared" si="23"/>
        <v>#DIV/0!</v>
      </c>
      <c r="AT2603" s="416">
        <f t="shared" si="24"/>
        <v>0</v>
      </c>
      <c r="AU2603" s="417"/>
    </row>
    <row r="2604" hidden="1">
      <c r="A2604" s="88" t="str">
        <f>Master!A2670</f>
        <v>ADA18157</v>
      </c>
      <c r="B2604" s="414" t="str">
        <f>Master!B2670</f>
        <v/>
      </c>
      <c r="C2604" s="414" t="str">
        <f>Master!C2670</f>
        <v/>
      </c>
      <c r="D2604" s="88" t="str">
        <f>Master!D2670</f>
        <v/>
      </c>
      <c r="E2604" s="406" t="str">
        <f>Master!E2670</f>
        <v/>
      </c>
      <c r="F2604" s="406">
        <f>Master!F2670</f>
        <v>0</v>
      </c>
      <c r="G2604" s="88" t="str">
        <f>Master!G2670</f>
        <v/>
      </c>
      <c r="H2604" s="88" t="str">
        <f>Master!H2670</f>
        <v/>
      </c>
      <c r="I2604" s="88" t="str">
        <f>Master!I2670</f>
        <v/>
      </c>
      <c r="J2604" s="88" t="str">
        <f>Master!J2670</f>
        <v>A'CROSS DANCE PTE LTD</v>
      </c>
      <c r="K2604" s="88" t="str">
        <f>Master!K2670</f>
        <v/>
      </c>
      <c r="L2604" s="88" t="str">
        <f>Master!L2670</f>
        <v/>
      </c>
      <c r="M2604" s="88" t="str">
        <f>Master!M2670</f>
        <v/>
      </c>
      <c r="N2604" s="88" t="str">
        <f>Master!N2670</f>
        <v/>
      </c>
      <c r="O2604" s="88" t="str">
        <f>Master!O2670</f>
        <v/>
      </c>
      <c r="P2604" s="88" t="str">
        <f>Master!P2670</f>
        <v/>
      </c>
      <c r="Q2604" s="88" t="str">
        <f>Master!Q2670</f>
        <v/>
      </c>
      <c r="R2604" s="406" t="str">
        <f>Master!R2670</f>
        <v/>
      </c>
      <c r="S2604" s="406">
        <f>Master!S2670</f>
        <v>0</v>
      </c>
      <c r="T2604" s="406" t="str">
        <f>Master!T2670</f>
        <v/>
      </c>
      <c r="U2604" s="406" t="str">
        <f>Master!U2670</f>
        <v/>
      </c>
      <c r="V2604" s="406" t="str">
        <f>Master!V2670</f>
        <v/>
      </c>
      <c r="W2604" s="406" t="str">
        <f>Master!W2670</f>
        <v/>
      </c>
      <c r="X2604" s="406" t="str">
        <f>Master!X2670</f>
        <v/>
      </c>
      <c r="Y2604" s="406" t="str">
        <f>Master!Y2670</f>
        <v/>
      </c>
      <c r="Z2604" s="406" t="str">
        <f>Master!Z2670</f>
        <v/>
      </c>
      <c r="AA2604" s="406" t="str">
        <f>Master!AA2670</f>
        <v/>
      </c>
      <c r="AB2604" s="406" t="str">
        <f>Master!AB2670</f>
        <v/>
      </c>
      <c r="AC2604" s="406" t="str">
        <f>Master!AC2670</f>
        <v/>
      </c>
      <c r="AD2604" s="406" t="str">
        <f>Master!AD2670</f>
        <v/>
      </c>
      <c r="AE2604" s="406" t="str">
        <f>Master!AE2670</f>
        <v/>
      </c>
      <c r="AF2604" s="406" t="str">
        <f>Master!AF2670</f>
        <v/>
      </c>
      <c r="AG2604" s="406" t="str">
        <f>Master!AG2670</f>
        <v/>
      </c>
      <c r="AH2604" s="88" t="str">
        <f>Master!AH2670</f>
        <v/>
      </c>
      <c r="AI2604" s="414" t="str">
        <f>Master!AI2670</f>
        <v/>
      </c>
      <c r="AJ2604" s="406" t="str">
        <f>Master!AJ2670</f>
        <v/>
      </c>
      <c r="AK2604" s="406">
        <f>Master!AK2670</f>
        <v>0</v>
      </c>
      <c r="AL2604" s="88" t="str">
        <f>Master!AL2670</f>
        <v/>
      </c>
      <c r="AM2604" s="416"/>
      <c r="AN2604" s="416"/>
      <c r="AO2604" s="416"/>
      <c r="AP2604" s="416"/>
      <c r="AQ2604" s="416"/>
      <c r="AR2604" s="416">
        <f t="shared" si="22"/>
        <v>0</v>
      </c>
      <c r="AS2604" s="417" t="str">
        <f t="shared" si="23"/>
        <v>#DIV/0!</v>
      </c>
      <c r="AT2604" s="416">
        <f t="shared" si="24"/>
        <v>0</v>
      </c>
      <c r="AU2604" s="417"/>
    </row>
    <row r="2605" hidden="1">
      <c r="A2605" s="88" t="str">
        <f>Master!A2671</f>
        <v>ADA18158</v>
      </c>
      <c r="B2605" s="414" t="str">
        <f>Master!B2671</f>
        <v/>
      </c>
      <c r="C2605" s="414" t="str">
        <f>Master!C2671</f>
        <v/>
      </c>
      <c r="D2605" s="88" t="str">
        <f>Master!D2671</f>
        <v/>
      </c>
      <c r="E2605" s="406" t="str">
        <f>Master!E2671</f>
        <v/>
      </c>
      <c r="F2605" s="406">
        <f>Master!F2671</f>
        <v>0</v>
      </c>
      <c r="G2605" s="88" t="str">
        <f>Master!G2671</f>
        <v/>
      </c>
      <c r="H2605" s="88" t="str">
        <f>Master!H2671</f>
        <v/>
      </c>
      <c r="I2605" s="88" t="str">
        <f>Master!I2671</f>
        <v/>
      </c>
      <c r="J2605" s="88" t="str">
        <f>Master!J2671</f>
        <v>A'CROSS DANCE PTE LTD</v>
      </c>
      <c r="K2605" s="88" t="str">
        <f>Master!K2671</f>
        <v/>
      </c>
      <c r="L2605" s="88" t="str">
        <f>Master!L2671</f>
        <v/>
      </c>
      <c r="M2605" s="88" t="str">
        <f>Master!M2671</f>
        <v/>
      </c>
      <c r="N2605" s="88" t="str">
        <f>Master!N2671</f>
        <v/>
      </c>
      <c r="O2605" s="88" t="str">
        <f>Master!O2671</f>
        <v/>
      </c>
      <c r="P2605" s="88" t="str">
        <f>Master!P2671</f>
        <v/>
      </c>
      <c r="Q2605" s="88" t="str">
        <f>Master!Q2671</f>
        <v/>
      </c>
      <c r="R2605" s="406" t="str">
        <f>Master!R2671</f>
        <v/>
      </c>
      <c r="S2605" s="406">
        <f>Master!S2671</f>
        <v>0</v>
      </c>
      <c r="T2605" s="406" t="str">
        <f>Master!T2671</f>
        <v/>
      </c>
      <c r="U2605" s="406" t="str">
        <f>Master!U2671</f>
        <v/>
      </c>
      <c r="V2605" s="406" t="str">
        <f>Master!V2671</f>
        <v/>
      </c>
      <c r="W2605" s="406" t="str">
        <f>Master!W2671</f>
        <v/>
      </c>
      <c r="X2605" s="406" t="str">
        <f>Master!X2671</f>
        <v/>
      </c>
      <c r="Y2605" s="406" t="str">
        <f>Master!Y2671</f>
        <v/>
      </c>
      <c r="Z2605" s="406" t="str">
        <f>Master!Z2671</f>
        <v/>
      </c>
      <c r="AA2605" s="406" t="str">
        <f>Master!AA2671</f>
        <v/>
      </c>
      <c r="AB2605" s="406" t="str">
        <f>Master!AB2671</f>
        <v/>
      </c>
      <c r="AC2605" s="406" t="str">
        <f>Master!AC2671</f>
        <v/>
      </c>
      <c r="AD2605" s="406" t="str">
        <f>Master!AD2671</f>
        <v/>
      </c>
      <c r="AE2605" s="406" t="str">
        <f>Master!AE2671</f>
        <v/>
      </c>
      <c r="AF2605" s="406" t="str">
        <f>Master!AF2671</f>
        <v/>
      </c>
      <c r="AG2605" s="406" t="str">
        <f>Master!AG2671</f>
        <v/>
      </c>
      <c r="AH2605" s="88" t="str">
        <f>Master!AH2671</f>
        <v/>
      </c>
      <c r="AI2605" s="414" t="str">
        <f>Master!AI2671</f>
        <v/>
      </c>
      <c r="AJ2605" s="406" t="str">
        <f>Master!AJ2671</f>
        <v/>
      </c>
      <c r="AK2605" s="406">
        <f>Master!AK2671</f>
        <v>0</v>
      </c>
      <c r="AL2605" s="88" t="str">
        <f>Master!AL2671</f>
        <v/>
      </c>
      <c r="AM2605" s="416"/>
      <c r="AN2605" s="416"/>
      <c r="AO2605" s="416"/>
      <c r="AP2605" s="416"/>
      <c r="AQ2605" s="416"/>
      <c r="AR2605" s="416">
        <f t="shared" si="22"/>
        <v>0</v>
      </c>
      <c r="AS2605" s="417" t="str">
        <f t="shared" si="23"/>
        <v>#DIV/0!</v>
      </c>
      <c r="AT2605" s="416">
        <f t="shared" si="24"/>
        <v>0</v>
      </c>
      <c r="AU2605" s="417"/>
    </row>
    <row r="2606" hidden="1">
      <c r="A2606" s="88" t="str">
        <f>Master!A2672</f>
        <v>ADA18159</v>
      </c>
      <c r="B2606" s="414" t="str">
        <f>Master!B2672</f>
        <v/>
      </c>
      <c r="C2606" s="414" t="str">
        <f>Master!C2672</f>
        <v/>
      </c>
      <c r="D2606" s="88" t="str">
        <f>Master!D2672</f>
        <v/>
      </c>
      <c r="E2606" s="406" t="str">
        <f>Master!E2672</f>
        <v/>
      </c>
      <c r="F2606" s="406">
        <f>Master!F2672</f>
        <v>0</v>
      </c>
      <c r="G2606" s="88" t="str">
        <f>Master!G2672</f>
        <v/>
      </c>
      <c r="H2606" s="88" t="str">
        <f>Master!H2672</f>
        <v/>
      </c>
      <c r="I2606" s="88" t="str">
        <f>Master!I2672</f>
        <v/>
      </c>
      <c r="J2606" s="88" t="str">
        <f>Master!J2672</f>
        <v>A'CROSS DANCE PTE LTD</v>
      </c>
      <c r="K2606" s="88" t="str">
        <f>Master!K2672</f>
        <v/>
      </c>
      <c r="L2606" s="88" t="str">
        <f>Master!L2672</f>
        <v/>
      </c>
      <c r="M2606" s="88" t="str">
        <f>Master!M2672</f>
        <v/>
      </c>
      <c r="N2606" s="88" t="str">
        <f>Master!N2672</f>
        <v/>
      </c>
      <c r="O2606" s="88" t="str">
        <f>Master!O2672</f>
        <v/>
      </c>
      <c r="P2606" s="88" t="str">
        <f>Master!P2672</f>
        <v/>
      </c>
      <c r="Q2606" s="88" t="str">
        <f>Master!Q2672</f>
        <v/>
      </c>
      <c r="R2606" s="406" t="str">
        <f>Master!R2672</f>
        <v/>
      </c>
      <c r="S2606" s="406">
        <f>Master!S2672</f>
        <v>0</v>
      </c>
      <c r="T2606" s="406" t="str">
        <f>Master!T2672</f>
        <v/>
      </c>
      <c r="U2606" s="406" t="str">
        <f>Master!U2672</f>
        <v/>
      </c>
      <c r="V2606" s="406" t="str">
        <f>Master!V2672</f>
        <v/>
      </c>
      <c r="W2606" s="406" t="str">
        <f>Master!W2672</f>
        <v/>
      </c>
      <c r="X2606" s="406" t="str">
        <f>Master!X2672</f>
        <v/>
      </c>
      <c r="Y2606" s="406" t="str">
        <f>Master!Y2672</f>
        <v/>
      </c>
      <c r="Z2606" s="406" t="str">
        <f>Master!Z2672</f>
        <v/>
      </c>
      <c r="AA2606" s="406" t="str">
        <f>Master!AA2672</f>
        <v/>
      </c>
      <c r="AB2606" s="406" t="str">
        <f>Master!AB2672</f>
        <v/>
      </c>
      <c r="AC2606" s="406" t="str">
        <f>Master!AC2672</f>
        <v/>
      </c>
      <c r="AD2606" s="406" t="str">
        <f>Master!AD2672</f>
        <v/>
      </c>
      <c r="AE2606" s="406" t="str">
        <f>Master!AE2672</f>
        <v/>
      </c>
      <c r="AF2606" s="406" t="str">
        <f>Master!AF2672</f>
        <v/>
      </c>
      <c r="AG2606" s="406" t="str">
        <f>Master!AG2672</f>
        <v/>
      </c>
      <c r="AH2606" s="88" t="str">
        <f>Master!AH2672</f>
        <v/>
      </c>
      <c r="AI2606" s="414" t="str">
        <f>Master!AI2672</f>
        <v/>
      </c>
      <c r="AJ2606" s="406" t="str">
        <f>Master!AJ2672</f>
        <v/>
      </c>
      <c r="AK2606" s="406">
        <f>Master!AK2672</f>
        <v>0</v>
      </c>
      <c r="AL2606" s="88" t="str">
        <f>Master!AL2672</f>
        <v/>
      </c>
      <c r="AM2606" s="416"/>
      <c r="AN2606" s="416"/>
      <c r="AO2606" s="416"/>
      <c r="AP2606" s="416"/>
      <c r="AQ2606" s="416"/>
      <c r="AR2606" s="416">
        <f t="shared" si="22"/>
        <v>0</v>
      </c>
      <c r="AS2606" s="417" t="str">
        <f t="shared" si="23"/>
        <v>#DIV/0!</v>
      </c>
      <c r="AT2606" s="416">
        <f t="shared" si="24"/>
        <v>0</v>
      </c>
      <c r="AU2606" s="417"/>
    </row>
    <row r="2607" hidden="1">
      <c r="A2607" s="88" t="str">
        <f>Master!A2673</f>
        <v>ADA18160</v>
      </c>
      <c r="B2607" s="414" t="str">
        <f>Master!B2673</f>
        <v/>
      </c>
      <c r="C2607" s="414" t="str">
        <f>Master!C2673</f>
        <v/>
      </c>
      <c r="D2607" s="88" t="str">
        <f>Master!D2673</f>
        <v/>
      </c>
      <c r="E2607" s="406" t="str">
        <f>Master!E2673</f>
        <v/>
      </c>
      <c r="F2607" s="406">
        <f>Master!F2673</f>
        <v>0</v>
      </c>
      <c r="G2607" s="88" t="str">
        <f>Master!G2673</f>
        <v/>
      </c>
      <c r="H2607" s="88" t="str">
        <f>Master!H2673</f>
        <v/>
      </c>
      <c r="I2607" s="88" t="str">
        <f>Master!I2673</f>
        <v/>
      </c>
      <c r="J2607" s="88" t="str">
        <f>Master!J2673</f>
        <v>A'CROSS DANCE PTE LTD</v>
      </c>
      <c r="K2607" s="88" t="str">
        <f>Master!K2673</f>
        <v/>
      </c>
      <c r="L2607" s="88" t="str">
        <f>Master!L2673</f>
        <v/>
      </c>
      <c r="M2607" s="88" t="str">
        <f>Master!M2673</f>
        <v/>
      </c>
      <c r="N2607" s="88" t="str">
        <f>Master!N2673</f>
        <v/>
      </c>
      <c r="O2607" s="88" t="str">
        <f>Master!O2673</f>
        <v/>
      </c>
      <c r="P2607" s="88" t="str">
        <f>Master!P2673</f>
        <v/>
      </c>
      <c r="Q2607" s="88" t="str">
        <f>Master!Q2673</f>
        <v/>
      </c>
      <c r="R2607" s="406" t="str">
        <f>Master!R2673</f>
        <v/>
      </c>
      <c r="S2607" s="406">
        <f>Master!S2673</f>
        <v>0</v>
      </c>
      <c r="T2607" s="406" t="str">
        <f>Master!T2673</f>
        <v/>
      </c>
      <c r="U2607" s="406" t="str">
        <f>Master!U2673</f>
        <v/>
      </c>
      <c r="V2607" s="406" t="str">
        <f>Master!V2673</f>
        <v/>
      </c>
      <c r="W2607" s="406" t="str">
        <f>Master!W2673</f>
        <v/>
      </c>
      <c r="X2607" s="406" t="str">
        <f>Master!X2673</f>
        <v/>
      </c>
      <c r="Y2607" s="406" t="str">
        <f>Master!Y2673</f>
        <v/>
      </c>
      <c r="Z2607" s="406" t="str">
        <f>Master!Z2673</f>
        <v/>
      </c>
      <c r="AA2607" s="406" t="str">
        <f>Master!AA2673</f>
        <v/>
      </c>
      <c r="AB2607" s="406" t="str">
        <f>Master!AB2673</f>
        <v/>
      </c>
      <c r="AC2607" s="406" t="str">
        <f>Master!AC2673</f>
        <v/>
      </c>
      <c r="AD2607" s="406" t="str">
        <f>Master!AD2673</f>
        <v/>
      </c>
      <c r="AE2607" s="406" t="str">
        <f>Master!AE2673</f>
        <v/>
      </c>
      <c r="AF2607" s="406" t="str">
        <f>Master!AF2673</f>
        <v/>
      </c>
      <c r="AG2607" s="406" t="str">
        <f>Master!AG2673</f>
        <v/>
      </c>
      <c r="AH2607" s="88" t="str">
        <f>Master!AH2673</f>
        <v/>
      </c>
      <c r="AI2607" s="414" t="str">
        <f>Master!AI2673</f>
        <v/>
      </c>
      <c r="AJ2607" s="406" t="str">
        <f>Master!AJ2673</f>
        <v/>
      </c>
      <c r="AK2607" s="406">
        <f>Master!AK2673</f>
        <v>0</v>
      </c>
      <c r="AL2607" s="88" t="str">
        <f>Master!AL2673</f>
        <v/>
      </c>
      <c r="AM2607" s="416"/>
      <c r="AN2607" s="416"/>
      <c r="AO2607" s="416"/>
      <c r="AP2607" s="416"/>
      <c r="AQ2607" s="416"/>
      <c r="AR2607" s="416">
        <f t="shared" si="22"/>
        <v>0</v>
      </c>
      <c r="AS2607" s="417" t="str">
        <f t="shared" si="23"/>
        <v>#DIV/0!</v>
      </c>
      <c r="AT2607" s="416">
        <f t="shared" si="24"/>
        <v>0</v>
      </c>
      <c r="AU2607" s="417"/>
    </row>
    <row r="2608" hidden="1">
      <c r="A2608" s="88" t="str">
        <f>Master!A2674</f>
        <v>ADA18161</v>
      </c>
      <c r="B2608" s="414" t="str">
        <f>Master!B2674</f>
        <v/>
      </c>
      <c r="C2608" s="414" t="str">
        <f>Master!C2674</f>
        <v/>
      </c>
      <c r="D2608" s="88" t="str">
        <f>Master!D2674</f>
        <v/>
      </c>
      <c r="E2608" s="406" t="str">
        <f>Master!E2674</f>
        <v/>
      </c>
      <c r="F2608" s="406">
        <f>Master!F2674</f>
        <v>0</v>
      </c>
      <c r="G2608" s="88" t="str">
        <f>Master!G2674</f>
        <v/>
      </c>
      <c r="H2608" s="88" t="str">
        <f>Master!H2674</f>
        <v/>
      </c>
      <c r="I2608" s="88" t="str">
        <f>Master!I2674</f>
        <v/>
      </c>
      <c r="J2608" s="88" t="str">
        <f>Master!J2674</f>
        <v>A'CROSS DANCE PTE LTD</v>
      </c>
      <c r="K2608" s="88" t="str">
        <f>Master!K2674</f>
        <v/>
      </c>
      <c r="L2608" s="88" t="str">
        <f>Master!L2674</f>
        <v/>
      </c>
      <c r="M2608" s="88" t="str">
        <f>Master!M2674</f>
        <v/>
      </c>
      <c r="N2608" s="88" t="str">
        <f>Master!N2674</f>
        <v/>
      </c>
      <c r="O2608" s="88" t="str">
        <f>Master!O2674</f>
        <v/>
      </c>
      <c r="P2608" s="88" t="str">
        <f>Master!P2674</f>
        <v/>
      </c>
      <c r="Q2608" s="88" t="str">
        <f>Master!Q2674</f>
        <v/>
      </c>
      <c r="R2608" s="406" t="str">
        <f>Master!R2674</f>
        <v/>
      </c>
      <c r="S2608" s="406">
        <f>Master!S2674</f>
        <v>0</v>
      </c>
      <c r="T2608" s="406" t="str">
        <f>Master!T2674</f>
        <v/>
      </c>
      <c r="U2608" s="406" t="str">
        <f>Master!U2674</f>
        <v/>
      </c>
      <c r="V2608" s="406" t="str">
        <f>Master!V2674</f>
        <v/>
      </c>
      <c r="W2608" s="406" t="str">
        <f>Master!W2674</f>
        <v/>
      </c>
      <c r="X2608" s="406" t="str">
        <f>Master!X2674</f>
        <v/>
      </c>
      <c r="Y2608" s="406" t="str">
        <f>Master!Y2674</f>
        <v/>
      </c>
      <c r="Z2608" s="406" t="str">
        <f>Master!Z2674</f>
        <v/>
      </c>
      <c r="AA2608" s="406" t="str">
        <f>Master!AA2674</f>
        <v/>
      </c>
      <c r="AB2608" s="406" t="str">
        <f>Master!AB2674</f>
        <v/>
      </c>
      <c r="AC2608" s="406" t="str">
        <f>Master!AC2674</f>
        <v/>
      </c>
      <c r="AD2608" s="406" t="str">
        <f>Master!AD2674</f>
        <v/>
      </c>
      <c r="AE2608" s="406" t="str">
        <f>Master!AE2674</f>
        <v/>
      </c>
      <c r="AF2608" s="406" t="str">
        <f>Master!AF2674</f>
        <v/>
      </c>
      <c r="AG2608" s="406" t="str">
        <f>Master!AG2674</f>
        <v/>
      </c>
      <c r="AH2608" s="88" t="str">
        <f>Master!AH2674</f>
        <v/>
      </c>
      <c r="AI2608" s="414" t="str">
        <f>Master!AI2674</f>
        <v/>
      </c>
      <c r="AJ2608" s="406" t="str">
        <f>Master!AJ2674</f>
        <v/>
      </c>
      <c r="AK2608" s="406">
        <f>Master!AK2674</f>
        <v>0</v>
      </c>
      <c r="AL2608" s="88" t="str">
        <f>Master!AL2674</f>
        <v/>
      </c>
      <c r="AM2608" s="416"/>
      <c r="AN2608" s="416"/>
      <c r="AO2608" s="416"/>
      <c r="AP2608" s="416"/>
      <c r="AQ2608" s="416"/>
      <c r="AR2608" s="416">
        <f t="shared" si="22"/>
        <v>0</v>
      </c>
      <c r="AS2608" s="417" t="str">
        <f t="shared" si="23"/>
        <v>#DIV/0!</v>
      </c>
      <c r="AT2608" s="416">
        <f t="shared" si="24"/>
        <v>0</v>
      </c>
      <c r="AU2608" s="417"/>
    </row>
    <row r="2609" hidden="1">
      <c r="A2609" s="88" t="str">
        <f>Master!A2675</f>
        <v>ADA18162</v>
      </c>
      <c r="B2609" s="414" t="str">
        <f>Master!B2675</f>
        <v/>
      </c>
      <c r="C2609" s="414" t="str">
        <f>Master!C2675</f>
        <v/>
      </c>
      <c r="D2609" s="88" t="str">
        <f>Master!D2675</f>
        <v/>
      </c>
      <c r="E2609" s="406" t="str">
        <f>Master!E2675</f>
        <v/>
      </c>
      <c r="F2609" s="406">
        <f>Master!F2675</f>
        <v>0</v>
      </c>
      <c r="G2609" s="88" t="str">
        <f>Master!G2675</f>
        <v/>
      </c>
      <c r="H2609" s="88" t="str">
        <f>Master!H2675</f>
        <v/>
      </c>
      <c r="I2609" s="88" t="str">
        <f>Master!I2675</f>
        <v/>
      </c>
      <c r="J2609" s="88" t="str">
        <f>Master!J2675</f>
        <v>A'CROSS DANCE PTE LTD</v>
      </c>
      <c r="K2609" s="88" t="str">
        <f>Master!K2675</f>
        <v/>
      </c>
      <c r="L2609" s="88" t="str">
        <f>Master!L2675</f>
        <v/>
      </c>
      <c r="M2609" s="88" t="str">
        <f>Master!M2675</f>
        <v/>
      </c>
      <c r="N2609" s="88" t="str">
        <f>Master!N2675</f>
        <v/>
      </c>
      <c r="O2609" s="88" t="str">
        <f>Master!O2675</f>
        <v/>
      </c>
      <c r="P2609" s="88" t="str">
        <f>Master!P2675</f>
        <v/>
      </c>
      <c r="Q2609" s="88" t="str">
        <f>Master!Q2675</f>
        <v/>
      </c>
      <c r="R2609" s="406" t="str">
        <f>Master!R2675</f>
        <v/>
      </c>
      <c r="S2609" s="406">
        <f>Master!S2675</f>
        <v>0</v>
      </c>
      <c r="T2609" s="406" t="str">
        <f>Master!T2675</f>
        <v/>
      </c>
      <c r="U2609" s="406" t="str">
        <f>Master!U2675</f>
        <v/>
      </c>
      <c r="V2609" s="406" t="str">
        <f>Master!V2675</f>
        <v/>
      </c>
      <c r="W2609" s="406" t="str">
        <f>Master!W2675</f>
        <v/>
      </c>
      <c r="X2609" s="406" t="str">
        <f>Master!X2675</f>
        <v/>
      </c>
      <c r="Y2609" s="406" t="str">
        <f>Master!Y2675</f>
        <v/>
      </c>
      <c r="Z2609" s="406" t="str">
        <f>Master!Z2675</f>
        <v/>
      </c>
      <c r="AA2609" s="406" t="str">
        <f>Master!AA2675</f>
        <v/>
      </c>
      <c r="AB2609" s="406" t="str">
        <f>Master!AB2675</f>
        <v/>
      </c>
      <c r="AC2609" s="406" t="str">
        <f>Master!AC2675</f>
        <v/>
      </c>
      <c r="AD2609" s="406" t="str">
        <f>Master!AD2675</f>
        <v/>
      </c>
      <c r="AE2609" s="406" t="str">
        <f>Master!AE2675</f>
        <v/>
      </c>
      <c r="AF2609" s="406" t="str">
        <f>Master!AF2675</f>
        <v/>
      </c>
      <c r="AG2609" s="406" t="str">
        <f>Master!AG2675</f>
        <v/>
      </c>
      <c r="AH2609" s="88" t="str">
        <f>Master!AH2675</f>
        <v/>
      </c>
      <c r="AI2609" s="414" t="str">
        <f>Master!AI2675</f>
        <v/>
      </c>
      <c r="AJ2609" s="406" t="str">
        <f>Master!AJ2675</f>
        <v/>
      </c>
      <c r="AK2609" s="406">
        <f>Master!AK2675</f>
        <v>0</v>
      </c>
      <c r="AL2609" s="88" t="str">
        <f>Master!AL2675</f>
        <v/>
      </c>
      <c r="AM2609" s="416"/>
      <c r="AN2609" s="416"/>
      <c r="AO2609" s="416"/>
      <c r="AP2609" s="416"/>
      <c r="AQ2609" s="416"/>
      <c r="AR2609" s="416">
        <f t="shared" si="22"/>
        <v>0</v>
      </c>
      <c r="AS2609" s="417" t="str">
        <f t="shared" si="23"/>
        <v>#DIV/0!</v>
      </c>
      <c r="AT2609" s="416">
        <f t="shared" si="24"/>
        <v>0</v>
      </c>
      <c r="AU2609" s="417"/>
    </row>
    <row r="2610" hidden="1">
      <c r="A2610" s="88" t="str">
        <f>Master!A2676</f>
        <v>ADA18163</v>
      </c>
      <c r="B2610" s="414" t="str">
        <f>Master!B2676</f>
        <v/>
      </c>
      <c r="C2610" s="414" t="str">
        <f>Master!C2676</f>
        <v/>
      </c>
      <c r="D2610" s="88" t="str">
        <f>Master!D2676</f>
        <v/>
      </c>
      <c r="E2610" s="406" t="str">
        <f>Master!E2676</f>
        <v/>
      </c>
      <c r="F2610" s="406">
        <f>Master!F2676</f>
        <v>0</v>
      </c>
      <c r="G2610" s="88" t="str">
        <f>Master!G2676</f>
        <v/>
      </c>
      <c r="H2610" s="88" t="str">
        <f>Master!H2676</f>
        <v/>
      </c>
      <c r="I2610" s="88" t="str">
        <f>Master!I2676</f>
        <v/>
      </c>
      <c r="J2610" s="88" t="str">
        <f>Master!J2676</f>
        <v>A'CROSS DANCE PTE LTD</v>
      </c>
      <c r="K2610" s="88" t="str">
        <f>Master!K2676</f>
        <v/>
      </c>
      <c r="L2610" s="88" t="str">
        <f>Master!L2676</f>
        <v/>
      </c>
      <c r="M2610" s="88" t="str">
        <f>Master!M2676</f>
        <v/>
      </c>
      <c r="N2610" s="88" t="str">
        <f>Master!N2676</f>
        <v/>
      </c>
      <c r="O2610" s="88" t="str">
        <f>Master!O2676</f>
        <v/>
      </c>
      <c r="P2610" s="88" t="str">
        <f>Master!P2676</f>
        <v/>
      </c>
      <c r="Q2610" s="88" t="str">
        <f>Master!Q2676</f>
        <v/>
      </c>
      <c r="R2610" s="406" t="str">
        <f>Master!R2676</f>
        <v/>
      </c>
      <c r="S2610" s="406">
        <f>Master!S2676</f>
        <v>0</v>
      </c>
      <c r="T2610" s="406" t="str">
        <f>Master!T2676</f>
        <v/>
      </c>
      <c r="U2610" s="406" t="str">
        <f>Master!U2676</f>
        <v/>
      </c>
      <c r="V2610" s="406" t="str">
        <f>Master!V2676</f>
        <v/>
      </c>
      <c r="W2610" s="406" t="str">
        <f>Master!W2676</f>
        <v/>
      </c>
      <c r="X2610" s="406" t="str">
        <f>Master!X2676</f>
        <v/>
      </c>
      <c r="Y2610" s="406" t="str">
        <f>Master!Y2676</f>
        <v/>
      </c>
      <c r="Z2610" s="406" t="str">
        <f>Master!Z2676</f>
        <v/>
      </c>
      <c r="AA2610" s="406" t="str">
        <f>Master!AA2676</f>
        <v/>
      </c>
      <c r="AB2610" s="406" t="str">
        <f>Master!AB2676</f>
        <v/>
      </c>
      <c r="AC2610" s="406" t="str">
        <f>Master!AC2676</f>
        <v/>
      </c>
      <c r="AD2610" s="406" t="str">
        <f>Master!AD2676</f>
        <v/>
      </c>
      <c r="AE2610" s="406" t="str">
        <f>Master!AE2676</f>
        <v/>
      </c>
      <c r="AF2610" s="406" t="str">
        <f>Master!AF2676</f>
        <v/>
      </c>
      <c r="AG2610" s="406" t="str">
        <f>Master!AG2676</f>
        <v/>
      </c>
      <c r="AH2610" s="88" t="str">
        <f>Master!AH2676</f>
        <v/>
      </c>
      <c r="AI2610" s="414" t="str">
        <f>Master!AI2676</f>
        <v/>
      </c>
      <c r="AJ2610" s="406" t="str">
        <f>Master!AJ2676</f>
        <v/>
      </c>
      <c r="AK2610" s="406">
        <f>Master!AK2676</f>
        <v>0</v>
      </c>
      <c r="AL2610" s="88" t="str">
        <f>Master!AL2676</f>
        <v/>
      </c>
      <c r="AM2610" s="416"/>
      <c r="AN2610" s="416"/>
      <c r="AO2610" s="416"/>
      <c r="AP2610" s="416"/>
      <c r="AQ2610" s="416"/>
      <c r="AR2610" s="416">
        <f t="shared" si="22"/>
        <v>0</v>
      </c>
      <c r="AS2610" s="417" t="str">
        <f t="shared" si="23"/>
        <v>#DIV/0!</v>
      </c>
      <c r="AT2610" s="416">
        <f t="shared" si="24"/>
        <v>0</v>
      </c>
      <c r="AU2610" s="417"/>
    </row>
    <row r="2611" hidden="1">
      <c r="A2611" s="88" t="str">
        <f>Master!A2677</f>
        <v>ADA18164</v>
      </c>
      <c r="B2611" s="414" t="str">
        <f>Master!B2677</f>
        <v/>
      </c>
      <c r="C2611" s="414" t="str">
        <f>Master!C2677</f>
        <v/>
      </c>
      <c r="D2611" s="88" t="str">
        <f>Master!D2677</f>
        <v/>
      </c>
      <c r="E2611" s="406" t="str">
        <f>Master!E2677</f>
        <v/>
      </c>
      <c r="F2611" s="406">
        <f>Master!F2677</f>
        <v>0</v>
      </c>
      <c r="G2611" s="88" t="str">
        <f>Master!G2677</f>
        <v/>
      </c>
      <c r="H2611" s="88" t="str">
        <f>Master!H2677</f>
        <v/>
      </c>
      <c r="I2611" s="88" t="str">
        <f>Master!I2677</f>
        <v/>
      </c>
      <c r="J2611" s="88" t="str">
        <f>Master!J2677</f>
        <v>A'CROSS DANCE PTE LTD</v>
      </c>
      <c r="K2611" s="88" t="str">
        <f>Master!K2677</f>
        <v/>
      </c>
      <c r="L2611" s="88" t="str">
        <f>Master!L2677</f>
        <v/>
      </c>
      <c r="M2611" s="88" t="str">
        <f>Master!M2677</f>
        <v/>
      </c>
      <c r="N2611" s="88" t="str">
        <f>Master!N2677</f>
        <v/>
      </c>
      <c r="O2611" s="88" t="str">
        <f>Master!O2677</f>
        <v/>
      </c>
      <c r="P2611" s="88" t="str">
        <f>Master!P2677</f>
        <v/>
      </c>
      <c r="Q2611" s="88" t="str">
        <f>Master!Q2677</f>
        <v/>
      </c>
      <c r="R2611" s="406" t="str">
        <f>Master!R2677</f>
        <v/>
      </c>
      <c r="S2611" s="406">
        <f>Master!S2677</f>
        <v>0</v>
      </c>
      <c r="T2611" s="406" t="str">
        <f>Master!T2677</f>
        <v/>
      </c>
      <c r="U2611" s="406" t="str">
        <f>Master!U2677</f>
        <v/>
      </c>
      <c r="V2611" s="406" t="str">
        <f>Master!V2677</f>
        <v/>
      </c>
      <c r="W2611" s="406" t="str">
        <f>Master!W2677</f>
        <v/>
      </c>
      <c r="X2611" s="406" t="str">
        <f>Master!X2677</f>
        <v/>
      </c>
      <c r="Y2611" s="406" t="str">
        <f>Master!Y2677</f>
        <v/>
      </c>
      <c r="Z2611" s="406" t="str">
        <f>Master!Z2677</f>
        <v/>
      </c>
      <c r="AA2611" s="406" t="str">
        <f>Master!AA2677</f>
        <v/>
      </c>
      <c r="AB2611" s="406" t="str">
        <f>Master!AB2677</f>
        <v/>
      </c>
      <c r="AC2611" s="406" t="str">
        <f>Master!AC2677</f>
        <v/>
      </c>
      <c r="AD2611" s="406" t="str">
        <f>Master!AD2677</f>
        <v/>
      </c>
      <c r="AE2611" s="406" t="str">
        <f>Master!AE2677</f>
        <v/>
      </c>
      <c r="AF2611" s="406" t="str">
        <f>Master!AF2677</f>
        <v/>
      </c>
      <c r="AG2611" s="406" t="str">
        <f>Master!AG2677</f>
        <v/>
      </c>
      <c r="AH2611" s="88" t="str">
        <f>Master!AH2677</f>
        <v/>
      </c>
      <c r="AI2611" s="414" t="str">
        <f>Master!AI2677</f>
        <v/>
      </c>
      <c r="AJ2611" s="406" t="str">
        <f>Master!AJ2677</f>
        <v/>
      </c>
      <c r="AK2611" s="406">
        <f>Master!AK2677</f>
        <v>0</v>
      </c>
      <c r="AL2611" s="88" t="str">
        <f>Master!AL2677</f>
        <v/>
      </c>
      <c r="AM2611" s="416"/>
      <c r="AN2611" s="416"/>
      <c r="AO2611" s="416"/>
      <c r="AP2611" s="416"/>
      <c r="AQ2611" s="416"/>
      <c r="AR2611" s="416">
        <f t="shared" si="22"/>
        <v>0</v>
      </c>
      <c r="AS2611" s="417" t="str">
        <f t="shared" si="23"/>
        <v>#DIV/0!</v>
      </c>
      <c r="AT2611" s="416">
        <f t="shared" si="24"/>
        <v>0</v>
      </c>
      <c r="AU2611" s="417"/>
    </row>
    <row r="2612" hidden="1">
      <c r="A2612" s="88" t="str">
        <f>Master!A2678</f>
        <v>ADA18165</v>
      </c>
      <c r="B2612" s="414" t="str">
        <f>Master!B2678</f>
        <v/>
      </c>
      <c r="C2612" s="414" t="str">
        <f>Master!C2678</f>
        <v/>
      </c>
      <c r="D2612" s="88" t="str">
        <f>Master!D2678</f>
        <v/>
      </c>
      <c r="E2612" s="406" t="str">
        <f>Master!E2678</f>
        <v/>
      </c>
      <c r="F2612" s="406">
        <f>Master!F2678</f>
        <v>0</v>
      </c>
      <c r="G2612" s="88" t="str">
        <f>Master!G2678</f>
        <v/>
      </c>
      <c r="H2612" s="88" t="str">
        <f>Master!H2678</f>
        <v/>
      </c>
      <c r="I2612" s="88" t="str">
        <f>Master!I2678</f>
        <v/>
      </c>
      <c r="J2612" s="88" t="str">
        <f>Master!J2678</f>
        <v>A'CROSS DANCE PTE LTD</v>
      </c>
      <c r="K2612" s="88" t="str">
        <f>Master!K2678</f>
        <v/>
      </c>
      <c r="L2612" s="88" t="str">
        <f>Master!L2678</f>
        <v/>
      </c>
      <c r="M2612" s="88" t="str">
        <f>Master!M2678</f>
        <v/>
      </c>
      <c r="N2612" s="88" t="str">
        <f>Master!N2678</f>
        <v/>
      </c>
      <c r="O2612" s="88" t="str">
        <f>Master!O2678</f>
        <v/>
      </c>
      <c r="P2612" s="88" t="str">
        <f>Master!P2678</f>
        <v/>
      </c>
      <c r="Q2612" s="88" t="str">
        <f>Master!Q2678</f>
        <v/>
      </c>
      <c r="R2612" s="406" t="str">
        <f>Master!R2678</f>
        <v/>
      </c>
      <c r="S2612" s="406">
        <f>Master!S2678</f>
        <v>0</v>
      </c>
      <c r="T2612" s="406" t="str">
        <f>Master!T2678</f>
        <v/>
      </c>
      <c r="U2612" s="406" t="str">
        <f>Master!U2678</f>
        <v/>
      </c>
      <c r="V2612" s="406" t="str">
        <f>Master!V2678</f>
        <v/>
      </c>
      <c r="W2612" s="406" t="str">
        <f>Master!W2678</f>
        <v/>
      </c>
      <c r="X2612" s="406" t="str">
        <f>Master!X2678</f>
        <v/>
      </c>
      <c r="Y2612" s="406" t="str">
        <f>Master!Y2678</f>
        <v/>
      </c>
      <c r="Z2612" s="406" t="str">
        <f>Master!Z2678</f>
        <v/>
      </c>
      <c r="AA2612" s="406" t="str">
        <f>Master!AA2678</f>
        <v/>
      </c>
      <c r="AB2612" s="406" t="str">
        <f>Master!AB2678</f>
        <v/>
      </c>
      <c r="AC2612" s="406" t="str">
        <f>Master!AC2678</f>
        <v/>
      </c>
      <c r="AD2612" s="406" t="str">
        <f>Master!AD2678</f>
        <v/>
      </c>
      <c r="AE2612" s="406" t="str">
        <f>Master!AE2678</f>
        <v/>
      </c>
      <c r="AF2612" s="406" t="str">
        <f>Master!AF2678</f>
        <v/>
      </c>
      <c r="AG2612" s="406" t="str">
        <f>Master!AG2678</f>
        <v/>
      </c>
      <c r="AH2612" s="88" t="str">
        <f>Master!AH2678</f>
        <v/>
      </c>
      <c r="AI2612" s="414" t="str">
        <f>Master!AI2678</f>
        <v/>
      </c>
      <c r="AJ2612" s="406" t="str">
        <f>Master!AJ2678</f>
        <v/>
      </c>
      <c r="AK2612" s="406">
        <f>Master!AK2678</f>
        <v>0</v>
      </c>
      <c r="AL2612" s="88" t="str">
        <f>Master!AL2678</f>
        <v/>
      </c>
      <c r="AM2612" s="416"/>
      <c r="AN2612" s="416"/>
      <c r="AO2612" s="416"/>
      <c r="AP2612" s="416"/>
      <c r="AQ2612" s="416"/>
      <c r="AR2612" s="416">
        <f t="shared" si="22"/>
        <v>0</v>
      </c>
      <c r="AS2612" s="417" t="str">
        <f t="shared" si="23"/>
        <v>#DIV/0!</v>
      </c>
      <c r="AT2612" s="416">
        <f t="shared" si="24"/>
        <v>0</v>
      </c>
      <c r="AU2612" s="417"/>
    </row>
    <row r="2613" hidden="1">
      <c r="A2613" s="88" t="str">
        <f>Master!A2679</f>
        <v>ADA18166</v>
      </c>
      <c r="B2613" s="414" t="str">
        <f>Master!B2679</f>
        <v/>
      </c>
      <c r="C2613" s="414" t="str">
        <f>Master!C2679</f>
        <v/>
      </c>
      <c r="D2613" s="88" t="str">
        <f>Master!D2679</f>
        <v/>
      </c>
      <c r="E2613" s="406" t="str">
        <f>Master!E2679</f>
        <v/>
      </c>
      <c r="F2613" s="406">
        <f>Master!F2679</f>
        <v>0</v>
      </c>
      <c r="G2613" s="88" t="str">
        <f>Master!G2679</f>
        <v/>
      </c>
      <c r="H2613" s="88" t="str">
        <f>Master!H2679</f>
        <v/>
      </c>
      <c r="I2613" s="88" t="str">
        <f>Master!I2679</f>
        <v/>
      </c>
      <c r="J2613" s="88" t="str">
        <f>Master!J2679</f>
        <v>A'CROSS DANCE PTE LTD</v>
      </c>
      <c r="K2613" s="88" t="str">
        <f>Master!K2679</f>
        <v/>
      </c>
      <c r="L2613" s="88" t="str">
        <f>Master!L2679</f>
        <v/>
      </c>
      <c r="M2613" s="88" t="str">
        <f>Master!M2679</f>
        <v/>
      </c>
      <c r="N2613" s="88" t="str">
        <f>Master!N2679</f>
        <v/>
      </c>
      <c r="O2613" s="88" t="str">
        <f>Master!O2679</f>
        <v/>
      </c>
      <c r="P2613" s="88" t="str">
        <f>Master!P2679</f>
        <v/>
      </c>
      <c r="Q2613" s="88" t="str">
        <f>Master!Q2679</f>
        <v/>
      </c>
      <c r="R2613" s="406" t="str">
        <f>Master!R2679</f>
        <v/>
      </c>
      <c r="S2613" s="406">
        <f>Master!S2679</f>
        <v>0</v>
      </c>
      <c r="T2613" s="406" t="str">
        <f>Master!T2679</f>
        <v/>
      </c>
      <c r="U2613" s="406" t="str">
        <f>Master!U2679</f>
        <v/>
      </c>
      <c r="V2613" s="406" t="str">
        <f>Master!V2679</f>
        <v/>
      </c>
      <c r="W2613" s="406" t="str">
        <f>Master!W2679</f>
        <v/>
      </c>
      <c r="X2613" s="406" t="str">
        <f>Master!X2679</f>
        <v/>
      </c>
      <c r="Y2613" s="406" t="str">
        <f>Master!Y2679</f>
        <v/>
      </c>
      <c r="Z2613" s="406" t="str">
        <f>Master!Z2679</f>
        <v/>
      </c>
      <c r="AA2613" s="406" t="str">
        <f>Master!AA2679</f>
        <v/>
      </c>
      <c r="AB2613" s="406" t="str">
        <f>Master!AB2679</f>
        <v/>
      </c>
      <c r="AC2613" s="406" t="str">
        <f>Master!AC2679</f>
        <v/>
      </c>
      <c r="AD2613" s="406" t="str">
        <f>Master!AD2679</f>
        <v/>
      </c>
      <c r="AE2613" s="406" t="str">
        <f>Master!AE2679</f>
        <v/>
      </c>
      <c r="AF2613" s="406" t="str">
        <f>Master!AF2679</f>
        <v/>
      </c>
      <c r="AG2613" s="406" t="str">
        <f>Master!AG2679</f>
        <v/>
      </c>
      <c r="AH2613" s="88" t="str">
        <f>Master!AH2679</f>
        <v/>
      </c>
      <c r="AI2613" s="414" t="str">
        <f>Master!AI2679</f>
        <v/>
      </c>
      <c r="AJ2613" s="406" t="str">
        <f>Master!AJ2679</f>
        <v/>
      </c>
      <c r="AK2613" s="406">
        <f>Master!AK2679</f>
        <v>0</v>
      </c>
      <c r="AL2613" s="88" t="str">
        <f>Master!AL2679</f>
        <v/>
      </c>
      <c r="AM2613" s="416"/>
      <c r="AN2613" s="416"/>
      <c r="AO2613" s="416"/>
      <c r="AP2613" s="416"/>
      <c r="AQ2613" s="416"/>
      <c r="AR2613" s="416">
        <f t="shared" si="22"/>
        <v>0</v>
      </c>
      <c r="AS2613" s="417" t="str">
        <f t="shared" si="23"/>
        <v>#DIV/0!</v>
      </c>
      <c r="AT2613" s="416">
        <f t="shared" si="24"/>
        <v>0</v>
      </c>
      <c r="AU2613" s="417"/>
    </row>
    <row r="2614" hidden="1">
      <c r="A2614" s="88" t="str">
        <f>Master!A2680</f>
        <v>ADA18167</v>
      </c>
      <c r="B2614" s="414" t="str">
        <f>Master!B2680</f>
        <v/>
      </c>
      <c r="C2614" s="414" t="str">
        <f>Master!C2680</f>
        <v/>
      </c>
      <c r="D2614" s="88" t="str">
        <f>Master!D2680</f>
        <v/>
      </c>
      <c r="E2614" s="406" t="str">
        <f>Master!E2680</f>
        <v/>
      </c>
      <c r="F2614" s="406">
        <f>Master!F2680</f>
        <v>0</v>
      </c>
      <c r="G2614" s="88" t="str">
        <f>Master!G2680</f>
        <v/>
      </c>
      <c r="H2614" s="88" t="str">
        <f>Master!H2680</f>
        <v/>
      </c>
      <c r="I2614" s="88" t="str">
        <f>Master!I2680</f>
        <v/>
      </c>
      <c r="J2614" s="88" t="str">
        <f>Master!J2680</f>
        <v>A'CROSS DANCE PTE LTD</v>
      </c>
      <c r="K2614" s="88" t="str">
        <f>Master!K2680</f>
        <v/>
      </c>
      <c r="L2614" s="88" t="str">
        <f>Master!L2680</f>
        <v/>
      </c>
      <c r="M2614" s="88" t="str">
        <f>Master!M2680</f>
        <v/>
      </c>
      <c r="N2614" s="88" t="str">
        <f>Master!N2680</f>
        <v/>
      </c>
      <c r="O2614" s="88" t="str">
        <f>Master!O2680</f>
        <v/>
      </c>
      <c r="P2614" s="88" t="str">
        <f>Master!P2680</f>
        <v/>
      </c>
      <c r="Q2614" s="88" t="str">
        <f>Master!Q2680</f>
        <v/>
      </c>
      <c r="R2614" s="406" t="str">
        <f>Master!R2680</f>
        <v/>
      </c>
      <c r="S2614" s="406">
        <f>Master!S2680</f>
        <v>0</v>
      </c>
      <c r="T2614" s="406" t="str">
        <f>Master!T2680</f>
        <v/>
      </c>
      <c r="U2614" s="406" t="str">
        <f>Master!U2680</f>
        <v/>
      </c>
      <c r="V2614" s="406" t="str">
        <f>Master!V2680</f>
        <v/>
      </c>
      <c r="W2614" s="406" t="str">
        <f>Master!W2680</f>
        <v/>
      </c>
      <c r="X2614" s="406" t="str">
        <f>Master!X2680</f>
        <v/>
      </c>
      <c r="Y2614" s="406" t="str">
        <f>Master!Y2680</f>
        <v/>
      </c>
      <c r="Z2614" s="406" t="str">
        <f>Master!Z2680</f>
        <v/>
      </c>
      <c r="AA2614" s="406" t="str">
        <f>Master!AA2680</f>
        <v/>
      </c>
      <c r="AB2614" s="406" t="str">
        <f>Master!AB2680</f>
        <v/>
      </c>
      <c r="AC2614" s="406" t="str">
        <f>Master!AC2680</f>
        <v/>
      </c>
      <c r="AD2614" s="406" t="str">
        <f>Master!AD2680</f>
        <v/>
      </c>
      <c r="AE2614" s="406" t="str">
        <f>Master!AE2680</f>
        <v/>
      </c>
      <c r="AF2614" s="406" t="str">
        <f>Master!AF2680</f>
        <v/>
      </c>
      <c r="AG2614" s="406" t="str">
        <f>Master!AG2680</f>
        <v/>
      </c>
      <c r="AH2614" s="88" t="str">
        <f>Master!AH2680</f>
        <v/>
      </c>
      <c r="AI2614" s="414" t="str">
        <f>Master!AI2680</f>
        <v/>
      </c>
      <c r="AJ2614" s="406" t="str">
        <f>Master!AJ2680</f>
        <v/>
      </c>
      <c r="AK2614" s="406">
        <f>Master!AK2680</f>
        <v>0</v>
      </c>
      <c r="AL2614" s="88" t="str">
        <f>Master!AL2680</f>
        <v/>
      </c>
      <c r="AM2614" s="416"/>
      <c r="AN2614" s="416"/>
      <c r="AO2614" s="416"/>
      <c r="AP2614" s="416"/>
      <c r="AQ2614" s="416"/>
      <c r="AR2614" s="416">
        <f t="shared" si="22"/>
        <v>0</v>
      </c>
      <c r="AS2614" s="417" t="str">
        <f t="shared" si="23"/>
        <v>#DIV/0!</v>
      </c>
      <c r="AT2614" s="416">
        <f t="shared" si="24"/>
        <v>0</v>
      </c>
      <c r="AU2614" s="417"/>
    </row>
    <row r="2615" hidden="1">
      <c r="A2615" s="88" t="str">
        <f>Master!A2681</f>
        <v>ADA18168</v>
      </c>
      <c r="B2615" s="414" t="str">
        <f>Master!B2681</f>
        <v/>
      </c>
      <c r="C2615" s="414" t="str">
        <f>Master!C2681</f>
        <v/>
      </c>
      <c r="D2615" s="88" t="str">
        <f>Master!D2681</f>
        <v/>
      </c>
      <c r="E2615" s="406" t="str">
        <f>Master!E2681</f>
        <v/>
      </c>
      <c r="F2615" s="406">
        <f>Master!F2681</f>
        <v>0</v>
      </c>
      <c r="G2615" s="88" t="str">
        <f>Master!G2681</f>
        <v/>
      </c>
      <c r="H2615" s="88" t="str">
        <f>Master!H2681</f>
        <v/>
      </c>
      <c r="I2615" s="88" t="str">
        <f>Master!I2681</f>
        <v/>
      </c>
      <c r="J2615" s="88" t="str">
        <f>Master!J2681</f>
        <v>A'CROSS DANCE PTE LTD</v>
      </c>
      <c r="K2615" s="88" t="str">
        <f>Master!K2681</f>
        <v/>
      </c>
      <c r="L2615" s="88" t="str">
        <f>Master!L2681</f>
        <v/>
      </c>
      <c r="M2615" s="88" t="str">
        <f>Master!M2681</f>
        <v/>
      </c>
      <c r="N2615" s="88" t="str">
        <f>Master!N2681</f>
        <v/>
      </c>
      <c r="O2615" s="88" t="str">
        <f>Master!O2681</f>
        <v/>
      </c>
      <c r="P2615" s="88" t="str">
        <f>Master!P2681</f>
        <v/>
      </c>
      <c r="Q2615" s="88" t="str">
        <f>Master!Q2681</f>
        <v/>
      </c>
      <c r="R2615" s="406" t="str">
        <f>Master!R2681</f>
        <v/>
      </c>
      <c r="S2615" s="406">
        <f>Master!S2681</f>
        <v>0</v>
      </c>
      <c r="T2615" s="406" t="str">
        <f>Master!T2681</f>
        <v/>
      </c>
      <c r="U2615" s="406" t="str">
        <f>Master!U2681</f>
        <v/>
      </c>
      <c r="V2615" s="406" t="str">
        <f>Master!V2681</f>
        <v/>
      </c>
      <c r="W2615" s="406" t="str">
        <f>Master!W2681</f>
        <v/>
      </c>
      <c r="X2615" s="406" t="str">
        <f>Master!X2681</f>
        <v/>
      </c>
      <c r="Y2615" s="406" t="str">
        <f>Master!Y2681</f>
        <v/>
      </c>
      <c r="Z2615" s="406" t="str">
        <f>Master!Z2681</f>
        <v/>
      </c>
      <c r="AA2615" s="406" t="str">
        <f>Master!AA2681</f>
        <v/>
      </c>
      <c r="AB2615" s="406" t="str">
        <f>Master!AB2681</f>
        <v/>
      </c>
      <c r="AC2615" s="406" t="str">
        <f>Master!AC2681</f>
        <v/>
      </c>
      <c r="AD2615" s="406" t="str">
        <f>Master!AD2681</f>
        <v/>
      </c>
      <c r="AE2615" s="406" t="str">
        <f>Master!AE2681</f>
        <v/>
      </c>
      <c r="AF2615" s="406" t="str">
        <f>Master!AF2681</f>
        <v/>
      </c>
      <c r="AG2615" s="406" t="str">
        <f>Master!AG2681</f>
        <v/>
      </c>
      <c r="AH2615" s="88" t="str">
        <f>Master!AH2681</f>
        <v/>
      </c>
      <c r="AI2615" s="414" t="str">
        <f>Master!AI2681</f>
        <v/>
      </c>
      <c r="AJ2615" s="406" t="str">
        <f>Master!AJ2681</f>
        <v/>
      </c>
      <c r="AK2615" s="406">
        <f>Master!AK2681</f>
        <v>0</v>
      </c>
      <c r="AL2615" s="88" t="str">
        <f>Master!AL2681</f>
        <v/>
      </c>
      <c r="AM2615" s="416"/>
      <c r="AN2615" s="416"/>
      <c r="AO2615" s="416"/>
      <c r="AP2615" s="416"/>
      <c r="AQ2615" s="416"/>
      <c r="AR2615" s="416">
        <f t="shared" si="22"/>
        <v>0</v>
      </c>
      <c r="AS2615" s="417" t="str">
        <f t="shared" si="23"/>
        <v>#DIV/0!</v>
      </c>
      <c r="AT2615" s="416">
        <f t="shared" si="24"/>
        <v>0</v>
      </c>
      <c r="AU2615" s="417"/>
    </row>
    <row r="2616" hidden="1">
      <c r="A2616" s="88" t="str">
        <f>Master!A2682</f>
        <v>ADA18169</v>
      </c>
      <c r="B2616" s="414" t="str">
        <f>Master!B2682</f>
        <v/>
      </c>
      <c r="C2616" s="414" t="str">
        <f>Master!C2682</f>
        <v/>
      </c>
      <c r="D2616" s="88" t="str">
        <f>Master!D2682</f>
        <v/>
      </c>
      <c r="E2616" s="406" t="str">
        <f>Master!E2682</f>
        <v/>
      </c>
      <c r="F2616" s="406">
        <f>Master!F2682</f>
        <v>0</v>
      </c>
      <c r="G2616" s="88" t="str">
        <f>Master!G2682</f>
        <v/>
      </c>
      <c r="H2616" s="88" t="str">
        <f>Master!H2682</f>
        <v/>
      </c>
      <c r="I2616" s="88" t="str">
        <f>Master!I2682</f>
        <v/>
      </c>
      <c r="J2616" s="88" t="str">
        <f>Master!J2682</f>
        <v>A'CROSS DANCE PTE LTD</v>
      </c>
      <c r="K2616" s="88" t="str">
        <f>Master!K2682</f>
        <v/>
      </c>
      <c r="L2616" s="88" t="str">
        <f>Master!L2682</f>
        <v/>
      </c>
      <c r="M2616" s="88" t="str">
        <f>Master!M2682</f>
        <v/>
      </c>
      <c r="N2616" s="88" t="str">
        <f>Master!N2682</f>
        <v/>
      </c>
      <c r="O2616" s="88" t="str">
        <f>Master!O2682</f>
        <v/>
      </c>
      <c r="P2616" s="88" t="str">
        <f>Master!P2682</f>
        <v/>
      </c>
      <c r="Q2616" s="88" t="str">
        <f>Master!Q2682</f>
        <v/>
      </c>
      <c r="R2616" s="406" t="str">
        <f>Master!R2682</f>
        <v/>
      </c>
      <c r="S2616" s="406">
        <f>Master!S2682</f>
        <v>0</v>
      </c>
      <c r="T2616" s="406" t="str">
        <f>Master!T2682</f>
        <v/>
      </c>
      <c r="U2616" s="406" t="str">
        <f>Master!U2682</f>
        <v/>
      </c>
      <c r="V2616" s="406" t="str">
        <f>Master!V2682</f>
        <v/>
      </c>
      <c r="W2616" s="406" t="str">
        <f>Master!W2682</f>
        <v/>
      </c>
      <c r="X2616" s="406" t="str">
        <f>Master!X2682</f>
        <v/>
      </c>
      <c r="Y2616" s="406" t="str">
        <f>Master!Y2682</f>
        <v/>
      </c>
      <c r="Z2616" s="406" t="str">
        <f>Master!Z2682</f>
        <v/>
      </c>
      <c r="AA2616" s="406" t="str">
        <f>Master!AA2682</f>
        <v/>
      </c>
      <c r="AB2616" s="406" t="str">
        <f>Master!AB2682</f>
        <v/>
      </c>
      <c r="AC2616" s="406" t="str">
        <f>Master!AC2682</f>
        <v/>
      </c>
      <c r="AD2616" s="406" t="str">
        <f>Master!AD2682</f>
        <v/>
      </c>
      <c r="AE2616" s="406" t="str">
        <f>Master!AE2682</f>
        <v/>
      </c>
      <c r="AF2616" s="406" t="str">
        <f>Master!AF2682</f>
        <v/>
      </c>
      <c r="AG2616" s="406" t="str">
        <f>Master!AG2682</f>
        <v/>
      </c>
      <c r="AH2616" s="88" t="str">
        <f>Master!AH2682</f>
        <v/>
      </c>
      <c r="AI2616" s="414" t="str">
        <f>Master!AI2682</f>
        <v/>
      </c>
      <c r="AJ2616" s="406" t="str">
        <f>Master!AJ2682</f>
        <v/>
      </c>
      <c r="AK2616" s="406">
        <f>Master!AK2682</f>
        <v>0</v>
      </c>
      <c r="AL2616" s="88" t="str">
        <f>Master!AL2682</f>
        <v/>
      </c>
      <c r="AM2616" s="416"/>
      <c r="AN2616" s="416"/>
      <c r="AO2616" s="416"/>
      <c r="AP2616" s="416"/>
      <c r="AQ2616" s="416"/>
      <c r="AR2616" s="416">
        <f t="shared" si="22"/>
        <v>0</v>
      </c>
      <c r="AS2616" s="417" t="str">
        <f t="shared" si="23"/>
        <v>#DIV/0!</v>
      </c>
      <c r="AT2616" s="416">
        <f t="shared" si="24"/>
        <v>0</v>
      </c>
      <c r="AU2616" s="417"/>
    </row>
    <row r="2617" hidden="1">
      <c r="A2617" s="88" t="str">
        <f>Master!A2683</f>
        <v>ADA18170</v>
      </c>
      <c r="B2617" s="414" t="str">
        <f>Master!B2683</f>
        <v/>
      </c>
      <c r="C2617" s="414" t="str">
        <f>Master!C2683</f>
        <v/>
      </c>
      <c r="D2617" s="88" t="str">
        <f>Master!D2683</f>
        <v/>
      </c>
      <c r="E2617" s="406" t="str">
        <f>Master!E2683</f>
        <v/>
      </c>
      <c r="F2617" s="406">
        <f>Master!F2683</f>
        <v>0</v>
      </c>
      <c r="G2617" s="88" t="str">
        <f>Master!G2683</f>
        <v/>
      </c>
      <c r="H2617" s="88" t="str">
        <f>Master!H2683</f>
        <v/>
      </c>
      <c r="I2617" s="88" t="str">
        <f>Master!I2683</f>
        <v/>
      </c>
      <c r="J2617" s="88" t="str">
        <f>Master!J2683</f>
        <v>A'CROSS DANCE PTE LTD</v>
      </c>
      <c r="K2617" s="88" t="str">
        <f>Master!K2683</f>
        <v/>
      </c>
      <c r="L2617" s="88" t="str">
        <f>Master!L2683</f>
        <v/>
      </c>
      <c r="M2617" s="88" t="str">
        <f>Master!M2683</f>
        <v/>
      </c>
      <c r="N2617" s="88" t="str">
        <f>Master!N2683</f>
        <v/>
      </c>
      <c r="O2617" s="88" t="str">
        <f>Master!O2683</f>
        <v/>
      </c>
      <c r="P2617" s="88" t="str">
        <f>Master!P2683</f>
        <v/>
      </c>
      <c r="Q2617" s="88" t="str">
        <f>Master!Q2683</f>
        <v/>
      </c>
      <c r="R2617" s="406" t="str">
        <f>Master!R2683</f>
        <v/>
      </c>
      <c r="S2617" s="406">
        <f>Master!S2683</f>
        <v>0</v>
      </c>
      <c r="T2617" s="406" t="str">
        <f>Master!T2683</f>
        <v/>
      </c>
      <c r="U2617" s="406" t="str">
        <f>Master!U2683</f>
        <v/>
      </c>
      <c r="V2617" s="406" t="str">
        <f>Master!V2683</f>
        <v/>
      </c>
      <c r="W2617" s="406" t="str">
        <f>Master!W2683</f>
        <v/>
      </c>
      <c r="X2617" s="406" t="str">
        <f>Master!X2683</f>
        <v/>
      </c>
      <c r="Y2617" s="406" t="str">
        <f>Master!Y2683</f>
        <v/>
      </c>
      <c r="Z2617" s="406" t="str">
        <f>Master!Z2683</f>
        <v/>
      </c>
      <c r="AA2617" s="406" t="str">
        <f>Master!AA2683</f>
        <v/>
      </c>
      <c r="AB2617" s="406" t="str">
        <f>Master!AB2683</f>
        <v/>
      </c>
      <c r="AC2617" s="406" t="str">
        <f>Master!AC2683</f>
        <v/>
      </c>
      <c r="AD2617" s="406" t="str">
        <f>Master!AD2683</f>
        <v/>
      </c>
      <c r="AE2617" s="406" t="str">
        <f>Master!AE2683</f>
        <v/>
      </c>
      <c r="AF2617" s="406" t="str">
        <f>Master!AF2683</f>
        <v/>
      </c>
      <c r="AG2617" s="406" t="str">
        <f>Master!AG2683</f>
        <v/>
      </c>
      <c r="AH2617" s="88" t="str">
        <f>Master!AH2683</f>
        <v/>
      </c>
      <c r="AI2617" s="414" t="str">
        <f>Master!AI2683</f>
        <v/>
      </c>
      <c r="AJ2617" s="406" t="str">
        <f>Master!AJ2683</f>
        <v/>
      </c>
      <c r="AK2617" s="406">
        <f>Master!AK2683</f>
        <v>0</v>
      </c>
      <c r="AL2617" s="88" t="str">
        <f>Master!AL2683</f>
        <v/>
      </c>
      <c r="AM2617" s="416"/>
      <c r="AN2617" s="416"/>
      <c r="AO2617" s="416"/>
      <c r="AP2617" s="416"/>
      <c r="AQ2617" s="416"/>
      <c r="AR2617" s="416">
        <f t="shared" si="22"/>
        <v>0</v>
      </c>
      <c r="AS2617" s="417" t="str">
        <f t="shared" si="23"/>
        <v>#DIV/0!</v>
      </c>
      <c r="AT2617" s="416">
        <f t="shared" si="24"/>
        <v>0</v>
      </c>
      <c r="AU2617" s="417"/>
    </row>
    <row r="2618" hidden="1">
      <c r="A2618" s="88" t="str">
        <f>Master!A2684</f>
        <v>ADA18171</v>
      </c>
      <c r="B2618" s="414" t="str">
        <f>Master!B2684</f>
        <v/>
      </c>
      <c r="C2618" s="414" t="str">
        <f>Master!C2684</f>
        <v/>
      </c>
      <c r="D2618" s="88" t="str">
        <f>Master!D2684</f>
        <v/>
      </c>
      <c r="E2618" s="406" t="str">
        <f>Master!E2684</f>
        <v/>
      </c>
      <c r="F2618" s="406">
        <f>Master!F2684</f>
        <v>0</v>
      </c>
      <c r="G2618" s="88" t="str">
        <f>Master!G2684</f>
        <v/>
      </c>
      <c r="H2618" s="88" t="str">
        <f>Master!H2684</f>
        <v/>
      </c>
      <c r="I2618" s="88" t="str">
        <f>Master!I2684</f>
        <v/>
      </c>
      <c r="J2618" s="88" t="str">
        <f>Master!J2684</f>
        <v>A'CROSS DANCE PTE LTD</v>
      </c>
      <c r="K2618" s="88" t="str">
        <f>Master!K2684</f>
        <v/>
      </c>
      <c r="L2618" s="88" t="str">
        <f>Master!L2684</f>
        <v/>
      </c>
      <c r="M2618" s="88" t="str">
        <f>Master!M2684</f>
        <v/>
      </c>
      <c r="N2618" s="88" t="str">
        <f>Master!N2684</f>
        <v/>
      </c>
      <c r="O2618" s="88" t="str">
        <f>Master!O2684</f>
        <v/>
      </c>
      <c r="P2618" s="88" t="str">
        <f>Master!P2684</f>
        <v/>
      </c>
      <c r="Q2618" s="88" t="str">
        <f>Master!Q2684</f>
        <v/>
      </c>
      <c r="R2618" s="406" t="str">
        <f>Master!R2684</f>
        <v/>
      </c>
      <c r="S2618" s="406">
        <f>Master!S2684</f>
        <v>0</v>
      </c>
      <c r="T2618" s="406" t="str">
        <f>Master!T2684</f>
        <v/>
      </c>
      <c r="U2618" s="406" t="str">
        <f>Master!U2684</f>
        <v/>
      </c>
      <c r="V2618" s="406" t="str">
        <f>Master!V2684</f>
        <v/>
      </c>
      <c r="W2618" s="406" t="str">
        <f>Master!W2684</f>
        <v/>
      </c>
      <c r="X2618" s="406" t="str">
        <f>Master!X2684</f>
        <v/>
      </c>
      <c r="Y2618" s="406" t="str">
        <f>Master!Y2684</f>
        <v/>
      </c>
      <c r="Z2618" s="406" t="str">
        <f>Master!Z2684</f>
        <v/>
      </c>
      <c r="AA2618" s="406" t="str">
        <f>Master!AA2684</f>
        <v/>
      </c>
      <c r="AB2618" s="406" t="str">
        <f>Master!AB2684</f>
        <v/>
      </c>
      <c r="AC2618" s="406" t="str">
        <f>Master!AC2684</f>
        <v/>
      </c>
      <c r="AD2618" s="406" t="str">
        <f>Master!AD2684</f>
        <v/>
      </c>
      <c r="AE2618" s="406" t="str">
        <f>Master!AE2684</f>
        <v/>
      </c>
      <c r="AF2618" s="406" t="str">
        <f>Master!AF2684</f>
        <v/>
      </c>
      <c r="AG2618" s="406" t="str">
        <f>Master!AG2684</f>
        <v/>
      </c>
      <c r="AH2618" s="88" t="str">
        <f>Master!AH2684</f>
        <v/>
      </c>
      <c r="AI2618" s="414" t="str">
        <f>Master!AI2684</f>
        <v/>
      </c>
      <c r="AJ2618" s="406" t="str">
        <f>Master!AJ2684</f>
        <v/>
      </c>
      <c r="AK2618" s="406">
        <f>Master!AK2684</f>
        <v>0</v>
      </c>
      <c r="AL2618" s="88" t="str">
        <f>Master!AL2684</f>
        <v/>
      </c>
      <c r="AM2618" s="416"/>
      <c r="AN2618" s="416"/>
      <c r="AO2618" s="416"/>
      <c r="AP2618" s="416"/>
      <c r="AQ2618" s="416"/>
      <c r="AR2618" s="416">
        <f t="shared" si="22"/>
        <v>0</v>
      </c>
      <c r="AS2618" s="417" t="str">
        <f t="shared" si="23"/>
        <v>#DIV/0!</v>
      </c>
      <c r="AT2618" s="416">
        <f t="shared" si="24"/>
        <v>0</v>
      </c>
      <c r="AU2618" s="417"/>
    </row>
    <row r="2619" hidden="1">
      <c r="A2619" s="88" t="str">
        <f>Master!A2685</f>
        <v>ADA18172</v>
      </c>
      <c r="B2619" s="414" t="str">
        <f>Master!B2685</f>
        <v/>
      </c>
      <c r="C2619" s="414" t="str">
        <f>Master!C2685</f>
        <v/>
      </c>
      <c r="D2619" s="88" t="str">
        <f>Master!D2685</f>
        <v/>
      </c>
      <c r="E2619" s="406" t="str">
        <f>Master!E2685</f>
        <v/>
      </c>
      <c r="F2619" s="406">
        <f>Master!F2685</f>
        <v>0</v>
      </c>
      <c r="G2619" s="88" t="str">
        <f>Master!G2685</f>
        <v/>
      </c>
      <c r="H2619" s="88" t="str">
        <f>Master!H2685</f>
        <v/>
      </c>
      <c r="I2619" s="88" t="str">
        <f>Master!I2685</f>
        <v/>
      </c>
      <c r="J2619" s="88" t="str">
        <f>Master!J2685</f>
        <v>A'CROSS DANCE PTE LTD</v>
      </c>
      <c r="K2619" s="88" t="str">
        <f>Master!K2685</f>
        <v/>
      </c>
      <c r="L2619" s="88" t="str">
        <f>Master!L2685</f>
        <v/>
      </c>
      <c r="M2619" s="88" t="str">
        <f>Master!M2685</f>
        <v/>
      </c>
      <c r="N2619" s="88" t="str">
        <f>Master!N2685</f>
        <v/>
      </c>
      <c r="O2619" s="88" t="str">
        <f>Master!O2685</f>
        <v/>
      </c>
      <c r="P2619" s="88" t="str">
        <f>Master!P2685</f>
        <v/>
      </c>
      <c r="Q2619" s="88" t="str">
        <f>Master!Q2685</f>
        <v/>
      </c>
      <c r="R2619" s="406" t="str">
        <f>Master!R2685</f>
        <v/>
      </c>
      <c r="S2619" s="406">
        <f>Master!S2685</f>
        <v>0</v>
      </c>
      <c r="T2619" s="406" t="str">
        <f>Master!T2685</f>
        <v/>
      </c>
      <c r="U2619" s="406" t="str">
        <f>Master!U2685</f>
        <v/>
      </c>
      <c r="V2619" s="406" t="str">
        <f>Master!V2685</f>
        <v/>
      </c>
      <c r="W2619" s="406" t="str">
        <f>Master!W2685</f>
        <v/>
      </c>
      <c r="X2619" s="406" t="str">
        <f>Master!X2685</f>
        <v/>
      </c>
      <c r="Y2619" s="406" t="str">
        <f>Master!Y2685</f>
        <v/>
      </c>
      <c r="Z2619" s="406" t="str">
        <f>Master!Z2685</f>
        <v/>
      </c>
      <c r="AA2619" s="406" t="str">
        <f>Master!AA2685</f>
        <v/>
      </c>
      <c r="AB2619" s="406" t="str">
        <f>Master!AB2685</f>
        <v/>
      </c>
      <c r="AC2619" s="406" t="str">
        <f>Master!AC2685</f>
        <v/>
      </c>
      <c r="AD2619" s="406" t="str">
        <f>Master!AD2685</f>
        <v/>
      </c>
      <c r="AE2619" s="406" t="str">
        <f>Master!AE2685</f>
        <v/>
      </c>
      <c r="AF2619" s="406" t="str">
        <f>Master!AF2685</f>
        <v/>
      </c>
      <c r="AG2619" s="406" t="str">
        <f>Master!AG2685</f>
        <v/>
      </c>
      <c r="AH2619" s="88" t="str">
        <f>Master!AH2685</f>
        <v/>
      </c>
      <c r="AI2619" s="414" t="str">
        <f>Master!AI2685</f>
        <v/>
      </c>
      <c r="AJ2619" s="406" t="str">
        <f>Master!AJ2685</f>
        <v/>
      </c>
      <c r="AK2619" s="406">
        <f>Master!AK2685</f>
        <v>0</v>
      </c>
      <c r="AL2619" s="88" t="str">
        <f>Master!AL2685</f>
        <v/>
      </c>
      <c r="AM2619" s="416"/>
      <c r="AN2619" s="416"/>
      <c r="AO2619" s="416"/>
      <c r="AP2619" s="416"/>
      <c r="AQ2619" s="416"/>
      <c r="AR2619" s="416">
        <f t="shared" si="22"/>
        <v>0</v>
      </c>
      <c r="AS2619" s="417" t="str">
        <f t="shared" si="23"/>
        <v>#DIV/0!</v>
      </c>
      <c r="AT2619" s="416">
        <f t="shared" si="24"/>
        <v>0</v>
      </c>
      <c r="AU2619" s="417"/>
    </row>
    <row r="2620" hidden="1">
      <c r="A2620" s="88" t="str">
        <f>Master!A2686</f>
        <v>ADA18173</v>
      </c>
      <c r="B2620" s="414" t="str">
        <f>Master!B2686</f>
        <v/>
      </c>
      <c r="C2620" s="414" t="str">
        <f>Master!C2686</f>
        <v/>
      </c>
      <c r="D2620" s="88" t="str">
        <f>Master!D2686</f>
        <v/>
      </c>
      <c r="E2620" s="406" t="str">
        <f>Master!E2686</f>
        <v/>
      </c>
      <c r="F2620" s="406">
        <f>Master!F2686</f>
        <v>0</v>
      </c>
      <c r="G2620" s="88" t="str">
        <f>Master!G2686</f>
        <v/>
      </c>
      <c r="H2620" s="88" t="str">
        <f>Master!H2686</f>
        <v/>
      </c>
      <c r="I2620" s="88" t="str">
        <f>Master!I2686</f>
        <v/>
      </c>
      <c r="J2620" s="88" t="str">
        <f>Master!J2686</f>
        <v>A'CROSS DANCE PTE LTD</v>
      </c>
      <c r="K2620" s="88" t="str">
        <f>Master!K2686</f>
        <v/>
      </c>
      <c r="L2620" s="88" t="str">
        <f>Master!L2686</f>
        <v/>
      </c>
      <c r="M2620" s="88" t="str">
        <f>Master!M2686</f>
        <v/>
      </c>
      <c r="N2620" s="88" t="str">
        <f>Master!N2686</f>
        <v/>
      </c>
      <c r="O2620" s="88" t="str">
        <f>Master!O2686</f>
        <v/>
      </c>
      <c r="P2620" s="88" t="str">
        <f>Master!P2686</f>
        <v/>
      </c>
      <c r="Q2620" s="88" t="str">
        <f>Master!Q2686</f>
        <v/>
      </c>
      <c r="R2620" s="406" t="str">
        <f>Master!R2686</f>
        <v/>
      </c>
      <c r="S2620" s="406">
        <f>Master!S2686</f>
        <v>0</v>
      </c>
      <c r="T2620" s="406" t="str">
        <f>Master!T2686</f>
        <v/>
      </c>
      <c r="U2620" s="406" t="str">
        <f>Master!U2686</f>
        <v/>
      </c>
      <c r="V2620" s="406" t="str">
        <f>Master!V2686</f>
        <v/>
      </c>
      <c r="W2620" s="406" t="str">
        <f>Master!W2686</f>
        <v/>
      </c>
      <c r="X2620" s="406" t="str">
        <f>Master!X2686</f>
        <v/>
      </c>
      <c r="Y2620" s="406" t="str">
        <f>Master!Y2686</f>
        <v/>
      </c>
      <c r="Z2620" s="406" t="str">
        <f>Master!Z2686</f>
        <v/>
      </c>
      <c r="AA2620" s="406" t="str">
        <f>Master!AA2686</f>
        <v/>
      </c>
      <c r="AB2620" s="406" t="str">
        <f>Master!AB2686</f>
        <v/>
      </c>
      <c r="AC2620" s="406" t="str">
        <f>Master!AC2686</f>
        <v/>
      </c>
      <c r="AD2620" s="406" t="str">
        <f>Master!AD2686</f>
        <v/>
      </c>
      <c r="AE2620" s="406" t="str">
        <f>Master!AE2686</f>
        <v/>
      </c>
      <c r="AF2620" s="406" t="str">
        <f>Master!AF2686</f>
        <v/>
      </c>
      <c r="AG2620" s="406" t="str">
        <f>Master!AG2686</f>
        <v/>
      </c>
      <c r="AH2620" s="88" t="str">
        <f>Master!AH2686</f>
        <v/>
      </c>
      <c r="AI2620" s="414" t="str">
        <f>Master!AI2686</f>
        <v/>
      </c>
      <c r="AJ2620" s="406" t="str">
        <f>Master!AJ2686</f>
        <v/>
      </c>
      <c r="AK2620" s="406">
        <f>Master!AK2686</f>
        <v>0</v>
      </c>
      <c r="AL2620" s="88" t="str">
        <f>Master!AL2686</f>
        <v/>
      </c>
      <c r="AM2620" s="416"/>
      <c r="AN2620" s="416"/>
      <c r="AO2620" s="416"/>
      <c r="AP2620" s="416"/>
      <c r="AQ2620" s="416"/>
      <c r="AR2620" s="416">
        <f t="shared" si="22"/>
        <v>0</v>
      </c>
      <c r="AS2620" s="417" t="str">
        <f t="shared" si="23"/>
        <v>#DIV/0!</v>
      </c>
      <c r="AT2620" s="416">
        <f t="shared" si="24"/>
        <v>0</v>
      </c>
      <c r="AU2620" s="417"/>
    </row>
    <row r="2621" hidden="1">
      <c r="A2621" s="88" t="str">
        <f>Master!A2687</f>
        <v>ADA18174</v>
      </c>
      <c r="B2621" s="414" t="str">
        <f>Master!B2687</f>
        <v/>
      </c>
      <c r="C2621" s="414" t="str">
        <f>Master!C2687</f>
        <v/>
      </c>
      <c r="D2621" s="88" t="str">
        <f>Master!D2687</f>
        <v/>
      </c>
      <c r="E2621" s="406" t="str">
        <f>Master!E2687</f>
        <v/>
      </c>
      <c r="F2621" s="406">
        <f>Master!F2687</f>
        <v>0</v>
      </c>
      <c r="G2621" s="88" t="str">
        <f>Master!G2687</f>
        <v/>
      </c>
      <c r="H2621" s="88" t="str">
        <f>Master!H2687</f>
        <v/>
      </c>
      <c r="I2621" s="88" t="str">
        <f>Master!I2687</f>
        <v/>
      </c>
      <c r="J2621" s="88" t="str">
        <f>Master!J2687</f>
        <v>A'CROSS DANCE PTE LTD</v>
      </c>
      <c r="K2621" s="88" t="str">
        <f>Master!K2687</f>
        <v/>
      </c>
      <c r="L2621" s="88" t="str">
        <f>Master!L2687</f>
        <v/>
      </c>
      <c r="M2621" s="88" t="str">
        <f>Master!M2687</f>
        <v/>
      </c>
      <c r="N2621" s="88" t="str">
        <f>Master!N2687</f>
        <v/>
      </c>
      <c r="O2621" s="88" t="str">
        <f>Master!O2687</f>
        <v/>
      </c>
      <c r="P2621" s="88" t="str">
        <f>Master!P2687</f>
        <v/>
      </c>
      <c r="Q2621" s="88" t="str">
        <f>Master!Q2687</f>
        <v/>
      </c>
      <c r="R2621" s="406" t="str">
        <f>Master!R2687</f>
        <v/>
      </c>
      <c r="S2621" s="406">
        <f>Master!S2687</f>
        <v>0</v>
      </c>
      <c r="T2621" s="406" t="str">
        <f>Master!T2687</f>
        <v/>
      </c>
      <c r="U2621" s="406" t="str">
        <f>Master!U2687</f>
        <v/>
      </c>
      <c r="V2621" s="406" t="str">
        <f>Master!V2687</f>
        <v/>
      </c>
      <c r="W2621" s="406" t="str">
        <f>Master!W2687</f>
        <v/>
      </c>
      <c r="X2621" s="406" t="str">
        <f>Master!X2687</f>
        <v/>
      </c>
      <c r="Y2621" s="406" t="str">
        <f>Master!Y2687</f>
        <v/>
      </c>
      <c r="Z2621" s="406" t="str">
        <f>Master!Z2687</f>
        <v/>
      </c>
      <c r="AA2621" s="406" t="str">
        <f>Master!AA2687</f>
        <v/>
      </c>
      <c r="AB2621" s="406" t="str">
        <f>Master!AB2687</f>
        <v/>
      </c>
      <c r="AC2621" s="406" t="str">
        <f>Master!AC2687</f>
        <v/>
      </c>
      <c r="AD2621" s="406" t="str">
        <f>Master!AD2687</f>
        <v/>
      </c>
      <c r="AE2621" s="406" t="str">
        <f>Master!AE2687</f>
        <v/>
      </c>
      <c r="AF2621" s="406" t="str">
        <f>Master!AF2687</f>
        <v/>
      </c>
      <c r="AG2621" s="406" t="str">
        <f>Master!AG2687</f>
        <v/>
      </c>
      <c r="AH2621" s="88" t="str">
        <f>Master!AH2687</f>
        <v/>
      </c>
      <c r="AI2621" s="414" t="str">
        <f>Master!AI2687</f>
        <v/>
      </c>
      <c r="AJ2621" s="406" t="str">
        <f>Master!AJ2687</f>
        <v/>
      </c>
      <c r="AK2621" s="406">
        <f>Master!AK2687</f>
        <v>0</v>
      </c>
      <c r="AL2621" s="88" t="str">
        <f>Master!AL2687</f>
        <v/>
      </c>
      <c r="AM2621" s="416"/>
      <c r="AN2621" s="416"/>
      <c r="AO2621" s="416"/>
      <c r="AP2621" s="416"/>
      <c r="AQ2621" s="416"/>
      <c r="AR2621" s="416">
        <f t="shared" si="22"/>
        <v>0</v>
      </c>
      <c r="AS2621" s="417" t="str">
        <f t="shared" si="23"/>
        <v>#DIV/0!</v>
      </c>
      <c r="AT2621" s="416">
        <f t="shared" si="24"/>
        <v>0</v>
      </c>
      <c r="AU2621" s="417"/>
    </row>
    <row r="2622" hidden="1">
      <c r="A2622" s="88" t="str">
        <f>Master!A2688</f>
        <v>ADA18175</v>
      </c>
      <c r="B2622" s="414" t="str">
        <f>Master!B2688</f>
        <v/>
      </c>
      <c r="C2622" s="414" t="str">
        <f>Master!C2688</f>
        <v/>
      </c>
      <c r="D2622" s="88" t="str">
        <f>Master!D2688</f>
        <v/>
      </c>
      <c r="E2622" s="406" t="str">
        <f>Master!E2688</f>
        <v/>
      </c>
      <c r="F2622" s="406">
        <f>Master!F2688</f>
        <v>0</v>
      </c>
      <c r="G2622" s="88" t="str">
        <f>Master!G2688</f>
        <v/>
      </c>
      <c r="H2622" s="88" t="str">
        <f>Master!H2688</f>
        <v/>
      </c>
      <c r="I2622" s="88" t="str">
        <f>Master!I2688</f>
        <v/>
      </c>
      <c r="J2622" s="88" t="str">
        <f>Master!J2688</f>
        <v>A'CROSS DANCE PTE LTD</v>
      </c>
      <c r="K2622" s="88" t="str">
        <f>Master!K2688</f>
        <v/>
      </c>
      <c r="L2622" s="88" t="str">
        <f>Master!L2688</f>
        <v/>
      </c>
      <c r="M2622" s="88" t="str">
        <f>Master!M2688</f>
        <v/>
      </c>
      <c r="N2622" s="88" t="str">
        <f>Master!N2688</f>
        <v/>
      </c>
      <c r="O2622" s="88" t="str">
        <f>Master!O2688</f>
        <v/>
      </c>
      <c r="P2622" s="88" t="str">
        <f>Master!P2688</f>
        <v/>
      </c>
      <c r="Q2622" s="88" t="str">
        <f>Master!Q2688</f>
        <v/>
      </c>
      <c r="R2622" s="406" t="str">
        <f>Master!R2688</f>
        <v/>
      </c>
      <c r="S2622" s="406">
        <f>Master!S2688</f>
        <v>0</v>
      </c>
      <c r="T2622" s="406" t="str">
        <f>Master!T2688</f>
        <v/>
      </c>
      <c r="U2622" s="406" t="str">
        <f>Master!U2688</f>
        <v/>
      </c>
      <c r="V2622" s="406" t="str">
        <f>Master!V2688</f>
        <v/>
      </c>
      <c r="W2622" s="406" t="str">
        <f>Master!W2688</f>
        <v/>
      </c>
      <c r="X2622" s="406" t="str">
        <f>Master!X2688</f>
        <v/>
      </c>
      <c r="Y2622" s="406" t="str">
        <f>Master!Y2688</f>
        <v/>
      </c>
      <c r="Z2622" s="406" t="str">
        <f>Master!Z2688</f>
        <v/>
      </c>
      <c r="AA2622" s="406" t="str">
        <f>Master!AA2688</f>
        <v/>
      </c>
      <c r="AB2622" s="406" t="str">
        <f>Master!AB2688</f>
        <v/>
      </c>
      <c r="AC2622" s="406" t="str">
        <f>Master!AC2688</f>
        <v/>
      </c>
      <c r="AD2622" s="406" t="str">
        <f>Master!AD2688</f>
        <v/>
      </c>
      <c r="AE2622" s="406" t="str">
        <f>Master!AE2688</f>
        <v/>
      </c>
      <c r="AF2622" s="406" t="str">
        <f>Master!AF2688</f>
        <v/>
      </c>
      <c r="AG2622" s="406" t="str">
        <f>Master!AG2688</f>
        <v/>
      </c>
      <c r="AH2622" s="88" t="str">
        <f>Master!AH2688</f>
        <v/>
      </c>
      <c r="AI2622" s="414" t="str">
        <f>Master!AI2688</f>
        <v/>
      </c>
      <c r="AJ2622" s="406" t="str">
        <f>Master!AJ2688</f>
        <v/>
      </c>
      <c r="AK2622" s="406">
        <f>Master!AK2688</f>
        <v>0</v>
      </c>
      <c r="AL2622" s="88" t="str">
        <f>Master!AL2688</f>
        <v/>
      </c>
      <c r="AM2622" s="416"/>
      <c r="AN2622" s="416"/>
      <c r="AO2622" s="416"/>
      <c r="AP2622" s="416"/>
      <c r="AQ2622" s="416"/>
      <c r="AR2622" s="416">
        <f t="shared" si="22"/>
        <v>0</v>
      </c>
      <c r="AS2622" s="417" t="str">
        <f t="shared" si="23"/>
        <v>#DIV/0!</v>
      </c>
      <c r="AT2622" s="416">
        <f t="shared" si="24"/>
        <v>0</v>
      </c>
      <c r="AU2622" s="417"/>
    </row>
    <row r="2623" hidden="1">
      <c r="A2623" s="88" t="str">
        <f>Master!A2689</f>
        <v>ADA18176</v>
      </c>
      <c r="B2623" s="414" t="str">
        <f>Master!B2689</f>
        <v/>
      </c>
      <c r="C2623" s="414" t="str">
        <f>Master!C2689</f>
        <v/>
      </c>
      <c r="D2623" s="88" t="str">
        <f>Master!D2689</f>
        <v/>
      </c>
      <c r="E2623" s="406" t="str">
        <f>Master!E2689</f>
        <v/>
      </c>
      <c r="F2623" s="406">
        <f>Master!F2689</f>
        <v>0</v>
      </c>
      <c r="G2623" s="88" t="str">
        <f>Master!G2689</f>
        <v/>
      </c>
      <c r="H2623" s="88" t="str">
        <f>Master!H2689</f>
        <v/>
      </c>
      <c r="I2623" s="88" t="str">
        <f>Master!I2689</f>
        <v/>
      </c>
      <c r="J2623" s="88" t="str">
        <f>Master!J2689</f>
        <v>A'CROSS DANCE PTE LTD</v>
      </c>
      <c r="K2623" s="88" t="str">
        <f>Master!K2689</f>
        <v/>
      </c>
      <c r="L2623" s="88" t="str">
        <f>Master!L2689</f>
        <v/>
      </c>
      <c r="M2623" s="88" t="str">
        <f>Master!M2689</f>
        <v/>
      </c>
      <c r="N2623" s="88" t="str">
        <f>Master!N2689</f>
        <v/>
      </c>
      <c r="O2623" s="88" t="str">
        <f>Master!O2689</f>
        <v/>
      </c>
      <c r="P2623" s="88" t="str">
        <f>Master!P2689</f>
        <v/>
      </c>
      <c r="Q2623" s="88" t="str">
        <f>Master!Q2689</f>
        <v/>
      </c>
      <c r="R2623" s="406" t="str">
        <f>Master!R2689</f>
        <v/>
      </c>
      <c r="S2623" s="406">
        <f>Master!S2689</f>
        <v>0</v>
      </c>
      <c r="T2623" s="406" t="str">
        <f>Master!T2689</f>
        <v/>
      </c>
      <c r="U2623" s="406" t="str">
        <f>Master!U2689</f>
        <v/>
      </c>
      <c r="V2623" s="406" t="str">
        <f>Master!V2689</f>
        <v/>
      </c>
      <c r="W2623" s="406" t="str">
        <f>Master!W2689</f>
        <v/>
      </c>
      <c r="X2623" s="406" t="str">
        <f>Master!X2689</f>
        <v/>
      </c>
      <c r="Y2623" s="406" t="str">
        <f>Master!Y2689</f>
        <v/>
      </c>
      <c r="Z2623" s="406" t="str">
        <f>Master!Z2689</f>
        <v/>
      </c>
      <c r="AA2623" s="406" t="str">
        <f>Master!AA2689</f>
        <v/>
      </c>
      <c r="AB2623" s="406" t="str">
        <f>Master!AB2689</f>
        <v/>
      </c>
      <c r="AC2623" s="406" t="str">
        <f>Master!AC2689</f>
        <v/>
      </c>
      <c r="AD2623" s="406" t="str">
        <f>Master!AD2689</f>
        <v/>
      </c>
      <c r="AE2623" s="406" t="str">
        <f>Master!AE2689</f>
        <v/>
      </c>
      <c r="AF2623" s="406" t="str">
        <f>Master!AF2689</f>
        <v/>
      </c>
      <c r="AG2623" s="406" t="str">
        <f>Master!AG2689</f>
        <v/>
      </c>
      <c r="AH2623" s="88" t="str">
        <f>Master!AH2689</f>
        <v/>
      </c>
      <c r="AI2623" s="414" t="str">
        <f>Master!AI2689</f>
        <v/>
      </c>
      <c r="AJ2623" s="406" t="str">
        <f>Master!AJ2689</f>
        <v/>
      </c>
      <c r="AK2623" s="406">
        <f>Master!AK2689</f>
        <v>0</v>
      </c>
      <c r="AL2623" s="88" t="str">
        <f>Master!AL2689</f>
        <v/>
      </c>
      <c r="AM2623" s="416"/>
      <c r="AN2623" s="416"/>
      <c r="AO2623" s="416"/>
      <c r="AP2623" s="416"/>
      <c r="AQ2623" s="416"/>
      <c r="AR2623" s="416">
        <f t="shared" si="22"/>
        <v>0</v>
      </c>
      <c r="AS2623" s="417" t="str">
        <f t="shared" si="23"/>
        <v>#DIV/0!</v>
      </c>
      <c r="AT2623" s="416">
        <f t="shared" si="24"/>
        <v>0</v>
      </c>
      <c r="AU2623" s="417"/>
    </row>
    <row r="2624" hidden="1">
      <c r="A2624" s="88" t="str">
        <f>Master!A2690</f>
        <v>ADA18177</v>
      </c>
      <c r="B2624" s="414" t="str">
        <f>Master!B2690</f>
        <v/>
      </c>
      <c r="C2624" s="414" t="str">
        <f>Master!C2690</f>
        <v/>
      </c>
      <c r="D2624" s="88" t="str">
        <f>Master!D2690</f>
        <v/>
      </c>
      <c r="E2624" s="406" t="str">
        <f>Master!E2690</f>
        <v/>
      </c>
      <c r="F2624" s="406">
        <f>Master!F2690</f>
        <v>0</v>
      </c>
      <c r="G2624" s="88" t="str">
        <f>Master!G2690</f>
        <v/>
      </c>
      <c r="H2624" s="88" t="str">
        <f>Master!H2690</f>
        <v/>
      </c>
      <c r="I2624" s="88" t="str">
        <f>Master!I2690</f>
        <v/>
      </c>
      <c r="J2624" s="88" t="str">
        <f>Master!J2690</f>
        <v>A'CROSS DANCE PTE LTD</v>
      </c>
      <c r="K2624" s="88" t="str">
        <f>Master!K2690</f>
        <v/>
      </c>
      <c r="L2624" s="88" t="str">
        <f>Master!L2690</f>
        <v/>
      </c>
      <c r="M2624" s="88" t="str">
        <f>Master!M2690</f>
        <v/>
      </c>
      <c r="N2624" s="88" t="str">
        <f>Master!N2690</f>
        <v/>
      </c>
      <c r="O2624" s="88" t="str">
        <f>Master!O2690</f>
        <v/>
      </c>
      <c r="P2624" s="88" t="str">
        <f>Master!P2690</f>
        <v/>
      </c>
      <c r="Q2624" s="88" t="str">
        <f>Master!Q2690</f>
        <v/>
      </c>
      <c r="R2624" s="406" t="str">
        <f>Master!R2690</f>
        <v/>
      </c>
      <c r="S2624" s="406">
        <f>Master!S2690</f>
        <v>0</v>
      </c>
      <c r="T2624" s="406" t="str">
        <f>Master!T2690</f>
        <v/>
      </c>
      <c r="U2624" s="406" t="str">
        <f>Master!U2690</f>
        <v/>
      </c>
      <c r="V2624" s="406" t="str">
        <f>Master!V2690</f>
        <v/>
      </c>
      <c r="W2624" s="406" t="str">
        <f>Master!W2690</f>
        <v/>
      </c>
      <c r="X2624" s="406" t="str">
        <f>Master!X2690</f>
        <v/>
      </c>
      <c r="Y2624" s="406" t="str">
        <f>Master!Y2690</f>
        <v/>
      </c>
      <c r="Z2624" s="406" t="str">
        <f>Master!Z2690</f>
        <v/>
      </c>
      <c r="AA2624" s="406" t="str">
        <f>Master!AA2690</f>
        <v/>
      </c>
      <c r="AB2624" s="406" t="str">
        <f>Master!AB2690</f>
        <v/>
      </c>
      <c r="AC2624" s="406" t="str">
        <f>Master!AC2690</f>
        <v/>
      </c>
      <c r="AD2624" s="406" t="str">
        <f>Master!AD2690</f>
        <v/>
      </c>
      <c r="AE2624" s="406" t="str">
        <f>Master!AE2690</f>
        <v/>
      </c>
      <c r="AF2624" s="406" t="str">
        <f>Master!AF2690</f>
        <v/>
      </c>
      <c r="AG2624" s="406" t="str">
        <f>Master!AG2690</f>
        <v/>
      </c>
      <c r="AH2624" s="88" t="str">
        <f>Master!AH2690</f>
        <v/>
      </c>
      <c r="AI2624" s="414" t="str">
        <f>Master!AI2690</f>
        <v/>
      </c>
      <c r="AJ2624" s="406" t="str">
        <f>Master!AJ2690</f>
        <v/>
      </c>
      <c r="AK2624" s="406">
        <f>Master!AK2690</f>
        <v>0</v>
      </c>
      <c r="AL2624" s="88" t="str">
        <f>Master!AL2690</f>
        <v/>
      </c>
      <c r="AM2624" s="416"/>
      <c r="AN2624" s="416"/>
      <c r="AO2624" s="416"/>
      <c r="AP2624" s="416"/>
      <c r="AQ2624" s="416"/>
      <c r="AR2624" s="416">
        <f t="shared" si="22"/>
        <v>0</v>
      </c>
      <c r="AS2624" s="417" t="str">
        <f t="shared" si="23"/>
        <v>#DIV/0!</v>
      </c>
      <c r="AT2624" s="416">
        <f t="shared" si="24"/>
        <v>0</v>
      </c>
      <c r="AU2624" s="417"/>
    </row>
    <row r="2625" hidden="1">
      <c r="A2625" s="88" t="str">
        <f>Master!A2691</f>
        <v>ADA18178</v>
      </c>
      <c r="B2625" s="414" t="str">
        <f>Master!B2691</f>
        <v/>
      </c>
      <c r="C2625" s="414" t="str">
        <f>Master!C2691</f>
        <v/>
      </c>
      <c r="D2625" s="88" t="str">
        <f>Master!D2691</f>
        <v/>
      </c>
      <c r="E2625" s="406" t="str">
        <f>Master!E2691</f>
        <v/>
      </c>
      <c r="F2625" s="406">
        <f>Master!F2691</f>
        <v>0</v>
      </c>
      <c r="G2625" s="88" t="str">
        <f>Master!G2691</f>
        <v/>
      </c>
      <c r="H2625" s="88" t="str">
        <f>Master!H2691</f>
        <v/>
      </c>
      <c r="I2625" s="88" t="str">
        <f>Master!I2691</f>
        <v/>
      </c>
      <c r="J2625" s="88" t="str">
        <f>Master!J2691</f>
        <v>A'CROSS DANCE PTE LTD</v>
      </c>
      <c r="K2625" s="88" t="str">
        <f>Master!K2691</f>
        <v/>
      </c>
      <c r="L2625" s="88" t="str">
        <f>Master!L2691</f>
        <v/>
      </c>
      <c r="M2625" s="88" t="str">
        <f>Master!M2691</f>
        <v/>
      </c>
      <c r="N2625" s="88" t="str">
        <f>Master!N2691</f>
        <v/>
      </c>
      <c r="O2625" s="88" t="str">
        <f>Master!O2691</f>
        <v/>
      </c>
      <c r="P2625" s="88" t="str">
        <f>Master!P2691</f>
        <v/>
      </c>
      <c r="Q2625" s="88" t="str">
        <f>Master!Q2691</f>
        <v/>
      </c>
      <c r="R2625" s="406" t="str">
        <f>Master!R2691</f>
        <v/>
      </c>
      <c r="S2625" s="406">
        <f>Master!S2691</f>
        <v>0</v>
      </c>
      <c r="T2625" s="406" t="str">
        <f>Master!T2691</f>
        <v/>
      </c>
      <c r="U2625" s="406" t="str">
        <f>Master!U2691</f>
        <v/>
      </c>
      <c r="V2625" s="406" t="str">
        <f>Master!V2691</f>
        <v/>
      </c>
      <c r="W2625" s="406" t="str">
        <f>Master!W2691</f>
        <v/>
      </c>
      <c r="X2625" s="406" t="str">
        <f>Master!X2691</f>
        <v/>
      </c>
      <c r="Y2625" s="406" t="str">
        <f>Master!Y2691</f>
        <v/>
      </c>
      <c r="Z2625" s="406" t="str">
        <f>Master!Z2691</f>
        <v/>
      </c>
      <c r="AA2625" s="406" t="str">
        <f>Master!AA2691</f>
        <v/>
      </c>
      <c r="AB2625" s="406" t="str">
        <f>Master!AB2691</f>
        <v/>
      </c>
      <c r="AC2625" s="406" t="str">
        <f>Master!AC2691</f>
        <v/>
      </c>
      <c r="AD2625" s="406" t="str">
        <f>Master!AD2691</f>
        <v/>
      </c>
      <c r="AE2625" s="406" t="str">
        <f>Master!AE2691</f>
        <v/>
      </c>
      <c r="AF2625" s="406" t="str">
        <f>Master!AF2691</f>
        <v/>
      </c>
      <c r="AG2625" s="406" t="str">
        <f>Master!AG2691</f>
        <v/>
      </c>
      <c r="AH2625" s="88" t="str">
        <f>Master!AH2691</f>
        <v/>
      </c>
      <c r="AI2625" s="414" t="str">
        <f>Master!AI2691</f>
        <v/>
      </c>
      <c r="AJ2625" s="406" t="str">
        <f>Master!AJ2691</f>
        <v/>
      </c>
      <c r="AK2625" s="406">
        <f>Master!AK2691</f>
        <v>0</v>
      </c>
      <c r="AL2625" s="88" t="str">
        <f>Master!AL2691</f>
        <v/>
      </c>
      <c r="AM2625" s="416"/>
      <c r="AN2625" s="416"/>
      <c r="AO2625" s="416"/>
      <c r="AP2625" s="416"/>
      <c r="AQ2625" s="416"/>
      <c r="AR2625" s="416">
        <f t="shared" si="22"/>
        <v>0</v>
      </c>
      <c r="AS2625" s="417" t="str">
        <f t="shared" si="23"/>
        <v>#DIV/0!</v>
      </c>
      <c r="AT2625" s="416">
        <f t="shared" si="24"/>
        <v>0</v>
      </c>
      <c r="AU2625" s="417"/>
    </row>
    <row r="2626" hidden="1">
      <c r="A2626" s="88" t="str">
        <f>Master!A2692</f>
        <v>ADA18179</v>
      </c>
      <c r="B2626" s="414" t="str">
        <f>Master!B2692</f>
        <v/>
      </c>
      <c r="C2626" s="414" t="str">
        <f>Master!C2692</f>
        <v/>
      </c>
      <c r="D2626" s="88" t="str">
        <f>Master!D2692</f>
        <v/>
      </c>
      <c r="E2626" s="406" t="str">
        <f>Master!E2692</f>
        <v/>
      </c>
      <c r="F2626" s="406">
        <f>Master!F2692</f>
        <v>0</v>
      </c>
      <c r="G2626" s="88" t="str">
        <f>Master!G2692</f>
        <v/>
      </c>
      <c r="H2626" s="88" t="str">
        <f>Master!H2692</f>
        <v/>
      </c>
      <c r="I2626" s="88" t="str">
        <f>Master!I2692</f>
        <v/>
      </c>
      <c r="J2626" s="88" t="str">
        <f>Master!J2692</f>
        <v>A'CROSS DANCE PTE LTD</v>
      </c>
      <c r="K2626" s="88" t="str">
        <f>Master!K2692</f>
        <v/>
      </c>
      <c r="L2626" s="88" t="str">
        <f>Master!L2692</f>
        <v/>
      </c>
      <c r="M2626" s="88" t="str">
        <f>Master!M2692</f>
        <v/>
      </c>
      <c r="N2626" s="88" t="str">
        <f>Master!N2692</f>
        <v/>
      </c>
      <c r="O2626" s="88" t="str">
        <f>Master!O2692</f>
        <v/>
      </c>
      <c r="P2626" s="88" t="str">
        <f>Master!P2692</f>
        <v/>
      </c>
      <c r="Q2626" s="88" t="str">
        <f>Master!Q2692</f>
        <v/>
      </c>
      <c r="R2626" s="406" t="str">
        <f>Master!R2692</f>
        <v/>
      </c>
      <c r="S2626" s="406">
        <f>Master!S2692</f>
        <v>0</v>
      </c>
      <c r="T2626" s="406" t="str">
        <f>Master!T2692</f>
        <v/>
      </c>
      <c r="U2626" s="406" t="str">
        <f>Master!U2692</f>
        <v/>
      </c>
      <c r="V2626" s="406" t="str">
        <f>Master!V2692</f>
        <v/>
      </c>
      <c r="W2626" s="406" t="str">
        <f>Master!W2692</f>
        <v/>
      </c>
      <c r="X2626" s="406" t="str">
        <f>Master!X2692</f>
        <v/>
      </c>
      <c r="Y2626" s="406" t="str">
        <f>Master!Y2692</f>
        <v/>
      </c>
      <c r="Z2626" s="406" t="str">
        <f>Master!Z2692</f>
        <v/>
      </c>
      <c r="AA2626" s="406" t="str">
        <f>Master!AA2692</f>
        <v/>
      </c>
      <c r="AB2626" s="406" t="str">
        <f>Master!AB2692</f>
        <v/>
      </c>
      <c r="AC2626" s="406" t="str">
        <f>Master!AC2692</f>
        <v/>
      </c>
      <c r="AD2626" s="406" t="str">
        <f>Master!AD2692</f>
        <v/>
      </c>
      <c r="AE2626" s="406" t="str">
        <f>Master!AE2692</f>
        <v/>
      </c>
      <c r="AF2626" s="406" t="str">
        <f>Master!AF2692</f>
        <v/>
      </c>
      <c r="AG2626" s="406" t="str">
        <f>Master!AG2692</f>
        <v/>
      </c>
      <c r="AH2626" s="88" t="str">
        <f>Master!AH2692</f>
        <v/>
      </c>
      <c r="AI2626" s="414" t="str">
        <f>Master!AI2692</f>
        <v/>
      </c>
      <c r="AJ2626" s="406" t="str">
        <f>Master!AJ2692</f>
        <v/>
      </c>
      <c r="AK2626" s="406">
        <f>Master!AK2692</f>
        <v>0</v>
      </c>
      <c r="AL2626" s="88" t="str">
        <f>Master!AL2692</f>
        <v/>
      </c>
      <c r="AM2626" s="416"/>
      <c r="AN2626" s="416"/>
      <c r="AO2626" s="416"/>
      <c r="AP2626" s="416"/>
      <c r="AQ2626" s="416"/>
      <c r="AR2626" s="416">
        <f t="shared" si="22"/>
        <v>0</v>
      </c>
      <c r="AS2626" s="417" t="str">
        <f t="shared" si="23"/>
        <v>#DIV/0!</v>
      </c>
      <c r="AT2626" s="416">
        <f t="shared" si="24"/>
        <v>0</v>
      </c>
      <c r="AU2626" s="417"/>
    </row>
    <row r="2627" hidden="1">
      <c r="A2627" s="88" t="str">
        <f>Master!A2693</f>
        <v>ADA18180</v>
      </c>
      <c r="B2627" s="414" t="str">
        <f>Master!B2693</f>
        <v/>
      </c>
      <c r="C2627" s="414" t="str">
        <f>Master!C2693</f>
        <v/>
      </c>
      <c r="D2627" s="88" t="str">
        <f>Master!D2693</f>
        <v/>
      </c>
      <c r="E2627" s="406" t="str">
        <f>Master!E2693</f>
        <v/>
      </c>
      <c r="F2627" s="406">
        <f>Master!F2693</f>
        <v>0</v>
      </c>
      <c r="G2627" s="88" t="str">
        <f>Master!G2693</f>
        <v/>
      </c>
      <c r="H2627" s="88" t="str">
        <f>Master!H2693</f>
        <v/>
      </c>
      <c r="I2627" s="88" t="str">
        <f>Master!I2693</f>
        <v/>
      </c>
      <c r="J2627" s="88" t="str">
        <f>Master!J2693</f>
        <v>A'CROSS DANCE PTE LTD</v>
      </c>
      <c r="K2627" s="88" t="str">
        <f>Master!K2693</f>
        <v/>
      </c>
      <c r="L2627" s="88" t="str">
        <f>Master!L2693</f>
        <v/>
      </c>
      <c r="M2627" s="88" t="str">
        <f>Master!M2693</f>
        <v/>
      </c>
      <c r="N2627" s="88" t="str">
        <f>Master!N2693</f>
        <v/>
      </c>
      <c r="O2627" s="88" t="str">
        <f>Master!O2693</f>
        <v/>
      </c>
      <c r="P2627" s="88" t="str">
        <f>Master!P2693</f>
        <v/>
      </c>
      <c r="Q2627" s="88" t="str">
        <f>Master!Q2693</f>
        <v/>
      </c>
      <c r="R2627" s="406" t="str">
        <f>Master!R2693</f>
        <v/>
      </c>
      <c r="S2627" s="406">
        <f>Master!S2693</f>
        <v>0</v>
      </c>
      <c r="T2627" s="406" t="str">
        <f>Master!T2693</f>
        <v/>
      </c>
      <c r="U2627" s="406" t="str">
        <f>Master!U2693</f>
        <v/>
      </c>
      <c r="V2627" s="406" t="str">
        <f>Master!V2693</f>
        <v/>
      </c>
      <c r="W2627" s="406" t="str">
        <f>Master!W2693</f>
        <v/>
      </c>
      <c r="X2627" s="406" t="str">
        <f>Master!X2693</f>
        <v/>
      </c>
      <c r="Y2627" s="406" t="str">
        <f>Master!Y2693</f>
        <v/>
      </c>
      <c r="Z2627" s="406" t="str">
        <f>Master!Z2693</f>
        <v/>
      </c>
      <c r="AA2627" s="406" t="str">
        <f>Master!AA2693</f>
        <v/>
      </c>
      <c r="AB2627" s="406" t="str">
        <f>Master!AB2693</f>
        <v/>
      </c>
      <c r="AC2627" s="406" t="str">
        <f>Master!AC2693</f>
        <v/>
      </c>
      <c r="AD2627" s="406" t="str">
        <f>Master!AD2693</f>
        <v/>
      </c>
      <c r="AE2627" s="406" t="str">
        <f>Master!AE2693</f>
        <v/>
      </c>
      <c r="AF2627" s="406" t="str">
        <f>Master!AF2693</f>
        <v/>
      </c>
      <c r="AG2627" s="406" t="str">
        <f>Master!AG2693</f>
        <v/>
      </c>
      <c r="AH2627" s="88" t="str">
        <f>Master!AH2693</f>
        <v/>
      </c>
      <c r="AI2627" s="414" t="str">
        <f>Master!AI2693</f>
        <v/>
      </c>
      <c r="AJ2627" s="406" t="str">
        <f>Master!AJ2693</f>
        <v/>
      </c>
      <c r="AK2627" s="406">
        <f>Master!AK2693</f>
        <v>0</v>
      </c>
      <c r="AL2627" s="88" t="str">
        <f>Master!AL2693</f>
        <v/>
      </c>
      <c r="AM2627" s="416"/>
      <c r="AN2627" s="416"/>
      <c r="AO2627" s="416"/>
      <c r="AP2627" s="416"/>
      <c r="AQ2627" s="416"/>
      <c r="AR2627" s="416">
        <f t="shared" si="22"/>
        <v>0</v>
      </c>
      <c r="AS2627" s="417" t="str">
        <f t="shared" si="23"/>
        <v>#DIV/0!</v>
      </c>
      <c r="AT2627" s="416">
        <f t="shared" si="24"/>
        <v>0</v>
      </c>
      <c r="AU2627" s="417"/>
    </row>
    <row r="2628" hidden="1">
      <c r="A2628" s="88" t="str">
        <f>Master!A2694</f>
        <v>ADA18181</v>
      </c>
      <c r="B2628" s="414" t="str">
        <f>Master!B2694</f>
        <v/>
      </c>
      <c r="C2628" s="414" t="str">
        <f>Master!C2694</f>
        <v/>
      </c>
      <c r="D2628" s="88" t="str">
        <f>Master!D2694</f>
        <v/>
      </c>
      <c r="E2628" s="406" t="str">
        <f>Master!E2694</f>
        <v/>
      </c>
      <c r="F2628" s="406">
        <f>Master!F2694</f>
        <v>0</v>
      </c>
      <c r="G2628" s="88" t="str">
        <f>Master!G2694</f>
        <v/>
      </c>
      <c r="H2628" s="88" t="str">
        <f>Master!H2694</f>
        <v/>
      </c>
      <c r="I2628" s="88" t="str">
        <f>Master!I2694</f>
        <v/>
      </c>
      <c r="J2628" s="88" t="str">
        <f>Master!J2694</f>
        <v>A'CROSS DANCE PTE LTD</v>
      </c>
      <c r="K2628" s="88" t="str">
        <f>Master!K2694</f>
        <v/>
      </c>
      <c r="L2628" s="88" t="str">
        <f>Master!L2694</f>
        <v/>
      </c>
      <c r="M2628" s="88" t="str">
        <f>Master!M2694</f>
        <v/>
      </c>
      <c r="N2628" s="88" t="str">
        <f>Master!N2694</f>
        <v/>
      </c>
      <c r="O2628" s="88" t="str">
        <f>Master!O2694</f>
        <v/>
      </c>
      <c r="P2628" s="88" t="str">
        <f>Master!P2694</f>
        <v/>
      </c>
      <c r="Q2628" s="88" t="str">
        <f>Master!Q2694</f>
        <v/>
      </c>
      <c r="R2628" s="406" t="str">
        <f>Master!R2694</f>
        <v/>
      </c>
      <c r="S2628" s="406">
        <f>Master!S2694</f>
        <v>0</v>
      </c>
      <c r="T2628" s="406" t="str">
        <f>Master!T2694</f>
        <v/>
      </c>
      <c r="U2628" s="406" t="str">
        <f>Master!U2694</f>
        <v/>
      </c>
      <c r="V2628" s="406" t="str">
        <f>Master!V2694</f>
        <v/>
      </c>
      <c r="W2628" s="406" t="str">
        <f>Master!W2694</f>
        <v/>
      </c>
      <c r="X2628" s="406" t="str">
        <f>Master!X2694</f>
        <v/>
      </c>
      <c r="Y2628" s="406" t="str">
        <f>Master!Y2694</f>
        <v/>
      </c>
      <c r="Z2628" s="406" t="str">
        <f>Master!Z2694</f>
        <v/>
      </c>
      <c r="AA2628" s="406" t="str">
        <f>Master!AA2694</f>
        <v/>
      </c>
      <c r="AB2628" s="406" t="str">
        <f>Master!AB2694</f>
        <v/>
      </c>
      <c r="AC2628" s="406" t="str">
        <f>Master!AC2694</f>
        <v/>
      </c>
      <c r="AD2628" s="406" t="str">
        <f>Master!AD2694</f>
        <v/>
      </c>
      <c r="AE2628" s="406" t="str">
        <f>Master!AE2694</f>
        <v/>
      </c>
      <c r="AF2628" s="406" t="str">
        <f>Master!AF2694</f>
        <v/>
      </c>
      <c r="AG2628" s="406" t="str">
        <f>Master!AG2694</f>
        <v/>
      </c>
      <c r="AH2628" s="88" t="str">
        <f>Master!AH2694</f>
        <v/>
      </c>
      <c r="AI2628" s="414" t="str">
        <f>Master!AI2694</f>
        <v/>
      </c>
      <c r="AJ2628" s="406" t="str">
        <f>Master!AJ2694</f>
        <v/>
      </c>
      <c r="AK2628" s="406">
        <f>Master!AK2694</f>
        <v>0</v>
      </c>
      <c r="AL2628" s="88" t="str">
        <f>Master!AL2694</f>
        <v/>
      </c>
      <c r="AM2628" s="416"/>
      <c r="AN2628" s="416"/>
      <c r="AO2628" s="416"/>
      <c r="AP2628" s="416"/>
      <c r="AQ2628" s="416"/>
      <c r="AR2628" s="416">
        <f t="shared" si="22"/>
        <v>0</v>
      </c>
      <c r="AS2628" s="417" t="str">
        <f t="shared" si="23"/>
        <v>#DIV/0!</v>
      </c>
      <c r="AT2628" s="416">
        <f t="shared" si="24"/>
        <v>0</v>
      </c>
      <c r="AU2628" s="417"/>
    </row>
    <row r="2629" hidden="1">
      <c r="A2629" s="88" t="str">
        <f>Master!A2695</f>
        <v>ADA18182</v>
      </c>
      <c r="B2629" s="414" t="str">
        <f>Master!B2695</f>
        <v/>
      </c>
      <c r="C2629" s="414" t="str">
        <f>Master!C2695</f>
        <v/>
      </c>
      <c r="D2629" s="88" t="str">
        <f>Master!D2695</f>
        <v/>
      </c>
      <c r="E2629" s="406" t="str">
        <f>Master!E2695</f>
        <v/>
      </c>
      <c r="F2629" s="406">
        <f>Master!F2695</f>
        <v>0</v>
      </c>
      <c r="G2629" s="88" t="str">
        <f>Master!G2695</f>
        <v/>
      </c>
      <c r="H2629" s="88" t="str">
        <f>Master!H2695</f>
        <v/>
      </c>
      <c r="I2629" s="88" t="str">
        <f>Master!I2695</f>
        <v/>
      </c>
      <c r="J2629" s="88" t="str">
        <f>Master!J2695</f>
        <v>A'CROSS DANCE PTE LTD</v>
      </c>
      <c r="K2629" s="88" t="str">
        <f>Master!K2695</f>
        <v/>
      </c>
      <c r="L2629" s="88" t="str">
        <f>Master!L2695</f>
        <v/>
      </c>
      <c r="M2629" s="88" t="str">
        <f>Master!M2695</f>
        <v/>
      </c>
      <c r="N2629" s="88" t="str">
        <f>Master!N2695</f>
        <v/>
      </c>
      <c r="O2629" s="88" t="str">
        <f>Master!O2695</f>
        <v/>
      </c>
      <c r="P2629" s="88" t="str">
        <f>Master!P2695</f>
        <v/>
      </c>
      <c r="Q2629" s="88" t="str">
        <f>Master!Q2695</f>
        <v/>
      </c>
      <c r="R2629" s="406" t="str">
        <f>Master!R2695</f>
        <v/>
      </c>
      <c r="S2629" s="406">
        <f>Master!S2695</f>
        <v>0</v>
      </c>
      <c r="T2629" s="406" t="str">
        <f>Master!T2695</f>
        <v/>
      </c>
      <c r="U2629" s="406" t="str">
        <f>Master!U2695</f>
        <v/>
      </c>
      <c r="V2629" s="406" t="str">
        <f>Master!V2695</f>
        <v/>
      </c>
      <c r="W2629" s="406" t="str">
        <f>Master!W2695</f>
        <v/>
      </c>
      <c r="X2629" s="406" t="str">
        <f>Master!X2695</f>
        <v/>
      </c>
      <c r="Y2629" s="406" t="str">
        <f>Master!Y2695</f>
        <v/>
      </c>
      <c r="Z2629" s="406" t="str">
        <f>Master!Z2695</f>
        <v/>
      </c>
      <c r="AA2629" s="406" t="str">
        <f>Master!AA2695</f>
        <v/>
      </c>
      <c r="AB2629" s="406" t="str">
        <f>Master!AB2695</f>
        <v/>
      </c>
      <c r="AC2629" s="406" t="str">
        <f>Master!AC2695</f>
        <v/>
      </c>
      <c r="AD2629" s="406" t="str">
        <f>Master!AD2695</f>
        <v/>
      </c>
      <c r="AE2629" s="406" t="str">
        <f>Master!AE2695</f>
        <v/>
      </c>
      <c r="AF2629" s="406" t="str">
        <f>Master!AF2695</f>
        <v/>
      </c>
      <c r="AG2629" s="406" t="str">
        <f>Master!AG2695</f>
        <v/>
      </c>
      <c r="AH2629" s="88" t="str">
        <f>Master!AH2695</f>
        <v/>
      </c>
      <c r="AI2629" s="414" t="str">
        <f>Master!AI2695</f>
        <v/>
      </c>
      <c r="AJ2629" s="406" t="str">
        <f>Master!AJ2695</f>
        <v/>
      </c>
      <c r="AK2629" s="406">
        <f>Master!AK2695</f>
        <v>0</v>
      </c>
      <c r="AL2629" s="88" t="str">
        <f>Master!AL2695</f>
        <v/>
      </c>
      <c r="AM2629" s="416"/>
      <c r="AN2629" s="416"/>
      <c r="AO2629" s="416"/>
      <c r="AP2629" s="416"/>
      <c r="AQ2629" s="416"/>
      <c r="AR2629" s="416">
        <f t="shared" si="22"/>
        <v>0</v>
      </c>
      <c r="AS2629" s="417" t="str">
        <f t="shared" si="23"/>
        <v>#DIV/0!</v>
      </c>
      <c r="AT2629" s="416">
        <f t="shared" si="24"/>
        <v>0</v>
      </c>
      <c r="AU2629" s="417"/>
    </row>
    <row r="2630" hidden="1">
      <c r="A2630" s="88" t="str">
        <f>Master!A2696</f>
        <v>ADA18183</v>
      </c>
      <c r="B2630" s="414" t="str">
        <f>Master!B2696</f>
        <v/>
      </c>
      <c r="C2630" s="414" t="str">
        <f>Master!C2696</f>
        <v/>
      </c>
      <c r="D2630" s="88" t="str">
        <f>Master!D2696</f>
        <v/>
      </c>
      <c r="E2630" s="406" t="str">
        <f>Master!E2696</f>
        <v/>
      </c>
      <c r="F2630" s="406">
        <f>Master!F2696</f>
        <v>0</v>
      </c>
      <c r="G2630" s="88" t="str">
        <f>Master!G2696</f>
        <v/>
      </c>
      <c r="H2630" s="88" t="str">
        <f>Master!H2696</f>
        <v/>
      </c>
      <c r="I2630" s="88" t="str">
        <f>Master!I2696</f>
        <v/>
      </c>
      <c r="J2630" s="88" t="str">
        <f>Master!J2696</f>
        <v>A'CROSS DANCE PTE LTD</v>
      </c>
      <c r="K2630" s="88" t="str">
        <f>Master!K2696</f>
        <v/>
      </c>
      <c r="L2630" s="88" t="str">
        <f>Master!L2696</f>
        <v/>
      </c>
      <c r="M2630" s="88" t="str">
        <f>Master!M2696</f>
        <v/>
      </c>
      <c r="N2630" s="88" t="str">
        <f>Master!N2696</f>
        <v/>
      </c>
      <c r="O2630" s="88" t="str">
        <f>Master!O2696</f>
        <v/>
      </c>
      <c r="P2630" s="88" t="str">
        <f>Master!P2696</f>
        <v/>
      </c>
      <c r="Q2630" s="88" t="str">
        <f>Master!Q2696</f>
        <v/>
      </c>
      <c r="R2630" s="406" t="str">
        <f>Master!R2696</f>
        <v/>
      </c>
      <c r="S2630" s="406">
        <f>Master!S2696</f>
        <v>0</v>
      </c>
      <c r="T2630" s="406" t="str">
        <f>Master!T2696</f>
        <v/>
      </c>
      <c r="U2630" s="406" t="str">
        <f>Master!U2696</f>
        <v/>
      </c>
      <c r="V2630" s="406" t="str">
        <f>Master!V2696</f>
        <v/>
      </c>
      <c r="W2630" s="406" t="str">
        <f>Master!W2696</f>
        <v/>
      </c>
      <c r="X2630" s="406" t="str">
        <f>Master!X2696</f>
        <v/>
      </c>
      <c r="Y2630" s="406" t="str">
        <f>Master!Y2696</f>
        <v/>
      </c>
      <c r="Z2630" s="406" t="str">
        <f>Master!Z2696</f>
        <v/>
      </c>
      <c r="AA2630" s="406" t="str">
        <f>Master!AA2696</f>
        <v/>
      </c>
      <c r="AB2630" s="406" t="str">
        <f>Master!AB2696</f>
        <v/>
      </c>
      <c r="AC2630" s="406" t="str">
        <f>Master!AC2696</f>
        <v/>
      </c>
      <c r="AD2630" s="406" t="str">
        <f>Master!AD2696</f>
        <v/>
      </c>
      <c r="AE2630" s="406" t="str">
        <f>Master!AE2696</f>
        <v/>
      </c>
      <c r="AF2630" s="406" t="str">
        <f>Master!AF2696</f>
        <v/>
      </c>
      <c r="AG2630" s="406" t="str">
        <f>Master!AG2696</f>
        <v/>
      </c>
      <c r="AH2630" s="88" t="str">
        <f>Master!AH2696</f>
        <v/>
      </c>
      <c r="AI2630" s="414" t="str">
        <f>Master!AI2696</f>
        <v/>
      </c>
      <c r="AJ2630" s="406" t="str">
        <f>Master!AJ2696</f>
        <v/>
      </c>
      <c r="AK2630" s="406">
        <f>Master!AK2696</f>
        <v>0</v>
      </c>
      <c r="AL2630" s="88" t="str">
        <f>Master!AL2696</f>
        <v/>
      </c>
      <c r="AM2630" s="416"/>
      <c r="AN2630" s="416"/>
      <c r="AO2630" s="416"/>
      <c r="AP2630" s="416"/>
      <c r="AQ2630" s="416"/>
      <c r="AR2630" s="416">
        <f t="shared" si="22"/>
        <v>0</v>
      </c>
      <c r="AS2630" s="417" t="str">
        <f t="shared" si="23"/>
        <v>#DIV/0!</v>
      </c>
      <c r="AT2630" s="416">
        <f t="shared" si="24"/>
        <v>0</v>
      </c>
      <c r="AU2630" s="417"/>
    </row>
    <row r="2631" hidden="1">
      <c r="A2631" s="88" t="str">
        <f>Master!A2697</f>
        <v>ADA18184</v>
      </c>
      <c r="B2631" s="414" t="str">
        <f>Master!B2697</f>
        <v/>
      </c>
      <c r="C2631" s="414" t="str">
        <f>Master!C2697</f>
        <v/>
      </c>
      <c r="D2631" s="88" t="str">
        <f>Master!D2697</f>
        <v/>
      </c>
      <c r="E2631" s="406" t="str">
        <f>Master!E2697</f>
        <v/>
      </c>
      <c r="F2631" s="406">
        <f>Master!F2697</f>
        <v>0</v>
      </c>
      <c r="G2631" s="88" t="str">
        <f>Master!G2697</f>
        <v/>
      </c>
      <c r="H2631" s="88" t="str">
        <f>Master!H2697</f>
        <v/>
      </c>
      <c r="I2631" s="88" t="str">
        <f>Master!I2697</f>
        <v/>
      </c>
      <c r="J2631" s="88" t="str">
        <f>Master!J2697</f>
        <v>A'CROSS DANCE PTE LTD</v>
      </c>
      <c r="K2631" s="88" t="str">
        <f>Master!K2697</f>
        <v/>
      </c>
      <c r="L2631" s="88" t="str">
        <f>Master!L2697</f>
        <v/>
      </c>
      <c r="M2631" s="88" t="str">
        <f>Master!M2697</f>
        <v/>
      </c>
      <c r="N2631" s="88" t="str">
        <f>Master!N2697</f>
        <v/>
      </c>
      <c r="O2631" s="88" t="str">
        <f>Master!O2697</f>
        <v/>
      </c>
      <c r="P2631" s="88" t="str">
        <f>Master!P2697</f>
        <v/>
      </c>
      <c r="Q2631" s="88" t="str">
        <f>Master!Q2697</f>
        <v/>
      </c>
      <c r="R2631" s="406" t="str">
        <f>Master!R2697</f>
        <v/>
      </c>
      <c r="S2631" s="406">
        <f>Master!S2697</f>
        <v>0</v>
      </c>
      <c r="T2631" s="406" t="str">
        <f>Master!T2697</f>
        <v/>
      </c>
      <c r="U2631" s="406" t="str">
        <f>Master!U2697</f>
        <v/>
      </c>
      <c r="V2631" s="406" t="str">
        <f>Master!V2697</f>
        <v/>
      </c>
      <c r="W2631" s="406" t="str">
        <f>Master!W2697</f>
        <v/>
      </c>
      <c r="X2631" s="406" t="str">
        <f>Master!X2697</f>
        <v/>
      </c>
      <c r="Y2631" s="406" t="str">
        <f>Master!Y2697</f>
        <v/>
      </c>
      <c r="Z2631" s="406" t="str">
        <f>Master!Z2697</f>
        <v/>
      </c>
      <c r="AA2631" s="406" t="str">
        <f>Master!AA2697</f>
        <v/>
      </c>
      <c r="AB2631" s="406" t="str">
        <f>Master!AB2697</f>
        <v/>
      </c>
      <c r="AC2631" s="406" t="str">
        <f>Master!AC2697</f>
        <v/>
      </c>
      <c r="AD2631" s="406" t="str">
        <f>Master!AD2697</f>
        <v/>
      </c>
      <c r="AE2631" s="406" t="str">
        <f>Master!AE2697</f>
        <v/>
      </c>
      <c r="AF2631" s="406" t="str">
        <f>Master!AF2697</f>
        <v/>
      </c>
      <c r="AG2631" s="406" t="str">
        <f>Master!AG2697</f>
        <v/>
      </c>
      <c r="AH2631" s="88" t="str">
        <f>Master!AH2697</f>
        <v/>
      </c>
      <c r="AI2631" s="414" t="str">
        <f>Master!AI2697</f>
        <v/>
      </c>
      <c r="AJ2631" s="406" t="str">
        <f>Master!AJ2697</f>
        <v/>
      </c>
      <c r="AK2631" s="406">
        <f>Master!AK2697</f>
        <v>0</v>
      </c>
      <c r="AL2631" s="88" t="str">
        <f>Master!AL2697</f>
        <v/>
      </c>
      <c r="AM2631" s="416"/>
      <c r="AN2631" s="416"/>
      <c r="AO2631" s="416"/>
      <c r="AP2631" s="416"/>
      <c r="AQ2631" s="416"/>
      <c r="AR2631" s="416">
        <f t="shared" si="22"/>
        <v>0</v>
      </c>
      <c r="AS2631" s="417" t="str">
        <f t="shared" si="23"/>
        <v>#DIV/0!</v>
      </c>
      <c r="AT2631" s="416">
        <f t="shared" si="24"/>
        <v>0</v>
      </c>
      <c r="AU2631" s="417"/>
    </row>
    <row r="2632" hidden="1">
      <c r="A2632" s="88" t="str">
        <f>Master!A2698</f>
        <v>ADA18185</v>
      </c>
      <c r="B2632" s="414" t="str">
        <f>Master!B2698</f>
        <v/>
      </c>
      <c r="C2632" s="414" t="str">
        <f>Master!C2698</f>
        <v/>
      </c>
      <c r="D2632" s="88" t="str">
        <f>Master!D2698</f>
        <v/>
      </c>
      <c r="E2632" s="406" t="str">
        <f>Master!E2698</f>
        <v/>
      </c>
      <c r="F2632" s="406">
        <f>Master!F2698</f>
        <v>0</v>
      </c>
      <c r="G2632" s="88" t="str">
        <f>Master!G2698</f>
        <v/>
      </c>
      <c r="H2632" s="88" t="str">
        <f>Master!H2698</f>
        <v/>
      </c>
      <c r="I2632" s="88" t="str">
        <f>Master!I2698</f>
        <v/>
      </c>
      <c r="J2632" s="88" t="str">
        <f>Master!J2698</f>
        <v>A'CROSS DANCE PTE LTD</v>
      </c>
      <c r="K2632" s="88" t="str">
        <f>Master!K2698</f>
        <v/>
      </c>
      <c r="L2632" s="88" t="str">
        <f>Master!L2698</f>
        <v/>
      </c>
      <c r="M2632" s="88" t="str">
        <f>Master!M2698</f>
        <v/>
      </c>
      <c r="N2632" s="88" t="str">
        <f>Master!N2698</f>
        <v/>
      </c>
      <c r="O2632" s="88" t="str">
        <f>Master!O2698</f>
        <v/>
      </c>
      <c r="P2632" s="88" t="str">
        <f>Master!P2698</f>
        <v/>
      </c>
      <c r="Q2632" s="88" t="str">
        <f>Master!Q2698</f>
        <v/>
      </c>
      <c r="R2632" s="406" t="str">
        <f>Master!R2698</f>
        <v/>
      </c>
      <c r="S2632" s="406">
        <f>Master!S2698</f>
        <v>0</v>
      </c>
      <c r="T2632" s="406" t="str">
        <f>Master!T2698</f>
        <v/>
      </c>
      <c r="U2632" s="406" t="str">
        <f>Master!U2698</f>
        <v/>
      </c>
      <c r="V2632" s="406" t="str">
        <f>Master!V2698</f>
        <v/>
      </c>
      <c r="W2632" s="406" t="str">
        <f>Master!W2698</f>
        <v/>
      </c>
      <c r="X2632" s="406" t="str">
        <f>Master!X2698</f>
        <v/>
      </c>
      <c r="Y2632" s="406" t="str">
        <f>Master!Y2698</f>
        <v/>
      </c>
      <c r="Z2632" s="406" t="str">
        <f>Master!Z2698</f>
        <v/>
      </c>
      <c r="AA2632" s="406" t="str">
        <f>Master!AA2698</f>
        <v/>
      </c>
      <c r="AB2632" s="406" t="str">
        <f>Master!AB2698</f>
        <v/>
      </c>
      <c r="AC2632" s="406" t="str">
        <f>Master!AC2698</f>
        <v/>
      </c>
      <c r="AD2632" s="406" t="str">
        <f>Master!AD2698</f>
        <v/>
      </c>
      <c r="AE2632" s="406" t="str">
        <f>Master!AE2698</f>
        <v/>
      </c>
      <c r="AF2632" s="406" t="str">
        <f>Master!AF2698</f>
        <v/>
      </c>
      <c r="AG2632" s="406" t="str">
        <f>Master!AG2698</f>
        <v/>
      </c>
      <c r="AH2632" s="88" t="str">
        <f>Master!AH2698</f>
        <v/>
      </c>
      <c r="AI2632" s="414" t="str">
        <f>Master!AI2698</f>
        <v/>
      </c>
      <c r="AJ2632" s="406" t="str">
        <f>Master!AJ2698</f>
        <v/>
      </c>
      <c r="AK2632" s="406">
        <f>Master!AK2698</f>
        <v>0</v>
      </c>
      <c r="AL2632" s="88" t="str">
        <f>Master!AL2698</f>
        <v/>
      </c>
      <c r="AM2632" s="416"/>
      <c r="AN2632" s="416"/>
      <c r="AO2632" s="416"/>
      <c r="AP2632" s="416"/>
      <c r="AQ2632" s="416"/>
      <c r="AR2632" s="416">
        <f t="shared" si="22"/>
        <v>0</v>
      </c>
      <c r="AS2632" s="417" t="str">
        <f t="shared" si="23"/>
        <v>#DIV/0!</v>
      </c>
      <c r="AT2632" s="416">
        <f t="shared" si="24"/>
        <v>0</v>
      </c>
      <c r="AU2632" s="417"/>
    </row>
    <row r="2633" hidden="1">
      <c r="A2633" s="88" t="str">
        <f>Master!A2699</f>
        <v>ADA18186</v>
      </c>
      <c r="B2633" s="414" t="str">
        <f>Master!B2699</f>
        <v/>
      </c>
      <c r="C2633" s="414" t="str">
        <f>Master!C2699</f>
        <v/>
      </c>
      <c r="D2633" s="88" t="str">
        <f>Master!D2699</f>
        <v/>
      </c>
      <c r="E2633" s="406" t="str">
        <f>Master!E2699</f>
        <v/>
      </c>
      <c r="F2633" s="406">
        <f>Master!F2699</f>
        <v>0</v>
      </c>
      <c r="G2633" s="88" t="str">
        <f>Master!G2699</f>
        <v/>
      </c>
      <c r="H2633" s="88" t="str">
        <f>Master!H2699</f>
        <v/>
      </c>
      <c r="I2633" s="88" t="str">
        <f>Master!I2699</f>
        <v/>
      </c>
      <c r="J2633" s="88" t="str">
        <f>Master!J2699</f>
        <v>A'CROSS DANCE PTE LTD</v>
      </c>
      <c r="K2633" s="88" t="str">
        <f>Master!K2699</f>
        <v/>
      </c>
      <c r="L2633" s="88" t="str">
        <f>Master!L2699</f>
        <v/>
      </c>
      <c r="M2633" s="88" t="str">
        <f>Master!M2699</f>
        <v/>
      </c>
      <c r="N2633" s="88" t="str">
        <f>Master!N2699</f>
        <v/>
      </c>
      <c r="O2633" s="88" t="str">
        <f>Master!O2699</f>
        <v/>
      </c>
      <c r="P2633" s="88" t="str">
        <f>Master!P2699</f>
        <v/>
      </c>
      <c r="Q2633" s="88" t="str">
        <f>Master!Q2699</f>
        <v/>
      </c>
      <c r="R2633" s="406" t="str">
        <f>Master!R2699</f>
        <v/>
      </c>
      <c r="S2633" s="406">
        <f>Master!S2699</f>
        <v>0</v>
      </c>
      <c r="T2633" s="406" t="str">
        <f>Master!T2699</f>
        <v/>
      </c>
      <c r="U2633" s="406" t="str">
        <f>Master!U2699</f>
        <v/>
      </c>
      <c r="V2633" s="406" t="str">
        <f>Master!V2699</f>
        <v/>
      </c>
      <c r="W2633" s="406" t="str">
        <f>Master!W2699</f>
        <v/>
      </c>
      <c r="X2633" s="406" t="str">
        <f>Master!X2699</f>
        <v/>
      </c>
      <c r="Y2633" s="406" t="str">
        <f>Master!Y2699</f>
        <v/>
      </c>
      <c r="Z2633" s="406" t="str">
        <f>Master!Z2699</f>
        <v/>
      </c>
      <c r="AA2633" s="406" t="str">
        <f>Master!AA2699</f>
        <v/>
      </c>
      <c r="AB2633" s="406" t="str">
        <f>Master!AB2699</f>
        <v/>
      </c>
      <c r="AC2633" s="406" t="str">
        <f>Master!AC2699</f>
        <v/>
      </c>
      <c r="AD2633" s="406" t="str">
        <f>Master!AD2699</f>
        <v/>
      </c>
      <c r="AE2633" s="406" t="str">
        <f>Master!AE2699</f>
        <v/>
      </c>
      <c r="AF2633" s="406" t="str">
        <f>Master!AF2699</f>
        <v/>
      </c>
      <c r="AG2633" s="406" t="str">
        <f>Master!AG2699</f>
        <v/>
      </c>
      <c r="AH2633" s="88" t="str">
        <f>Master!AH2699</f>
        <v/>
      </c>
      <c r="AI2633" s="414" t="str">
        <f>Master!AI2699</f>
        <v/>
      </c>
      <c r="AJ2633" s="406" t="str">
        <f>Master!AJ2699</f>
        <v/>
      </c>
      <c r="AK2633" s="406">
        <f>Master!AK2699</f>
        <v>0</v>
      </c>
      <c r="AL2633" s="88" t="str">
        <f>Master!AL2699</f>
        <v/>
      </c>
      <c r="AM2633" s="416"/>
      <c r="AN2633" s="416"/>
      <c r="AO2633" s="416"/>
      <c r="AP2633" s="416"/>
      <c r="AQ2633" s="416"/>
      <c r="AR2633" s="416">
        <f t="shared" si="22"/>
        <v>0</v>
      </c>
      <c r="AS2633" s="417" t="str">
        <f t="shared" si="23"/>
        <v>#DIV/0!</v>
      </c>
      <c r="AT2633" s="416">
        <f t="shared" si="24"/>
        <v>0</v>
      </c>
      <c r="AU2633" s="417"/>
    </row>
    <row r="2634" hidden="1">
      <c r="A2634" s="88" t="str">
        <f>Master!A2700</f>
        <v>ADA18187</v>
      </c>
      <c r="B2634" s="414" t="str">
        <f>Master!B2700</f>
        <v/>
      </c>
      <c r="C2634" s="414" t="str">
        <f>Master!C2700</f>
        <v/>
      </c>
      <c r="D2634" s="88" t="str">
        <f>Master!D2700</f>
        <v/>
      </c>
      <c r="E2634" s="406" t="str">
        <f>Master!E2700</f>
        <v/>
      </c>
      <c r="F2634" s="406">
        <f>Master!F2700</f>
        <v>0</v>
      </c>
      <c r="G2634" s="88" t="str">
        <f>Master!G2700</f>
        <v/>
      </c>
      <c r="H2634" s="88" t="str">
        <f>Master!H2700</f>
        <v/>
      </c>
      <c r="I2634" s="88" t="str">
        <f>Master!I2700</f>
        <v/>
      </c>
      <c r="J2634" s="88" t="str">
        <f>Master!J2700</f>
        <v>A'CROSS DANCE PTE LTD</v>
      </c>
      <c r="K2634" s="88" t="str">
        <f>Master!K2700</f>
        <v/>
      </c>
      <c r="L2634" s="88" t="str">
        <f>Master!L2700</f>
        <v/>
      </c>
      <c r="M2634" s="88" t="str">
        <f>Master!M2700</f>
        <v/>
      </c>
      <c r="N2634" s="88" t="str">
        <f>Master!N2700</f>
        <v/>
      </c>
      <c r="O2634" s="88" t="str">
        <f>Master!O2700</f>
        <v/>
      </c>
      <c r="P2634" s="88" t="str">
        <f>Master!P2700</f>
        <v/>
      </c>
      <c r="Q2634" s="88" t="str">
        <f>Master!Q2700</f>
        <v/>
      </c>
      <c r="R2634" s="406" t="str">
        <f>Master!R2700</f>
        <v/>
      </c>
      <c r="S2634" s="406">
        <f>Master!S2700</f>
        <v>0</v>
      </c>
      <c r="T2634" s="406" t="str">
        <f>Master!T2700</f>
        <v/>
      </c>
      <c r="U2634" s="406" t="str">
        <f>Master!U2700</f>
        <v/>
      </c>
      <c r="V2634" s="406" t="str">
        <f>Master!V2700</f>
        <v/>
      </c>
      <c r="W2634" s="406" t="str">
        <f>Master!W2700</f>
        <v/>
      </c>
      <c r="X2634" s="406" t="str">
        <f>Master!X2700</f>
        <v/>
      </c>
      <c r="Y2634" s="406" t="str">
        <f>Master!Y2700</f>
        <v/>
      </c>
      <c r="Z2634" s="406" t="str">
        <f>Master!Z2700</f>
        <v/>
      </c>
      <c r="AA2634" s="406" t="str">
        <f>Master!AA2700</f>
        <v/>
      </c>
      <c r="AB2634" s="406" t="str">
        <f>Master!AB2700</f>
        <v/>
      </c>
      <c r="AC2634" s="406" t="str">
        <f>Master!AC2700</f>
        <v/>
      </c>
      <c r="AD2634" s="406" t="str">
        <f>Master!AD2700</f>
        <v/>
      </c>
      <c r="AE2634" s="406" t="str">
        <f>Master!AE2700</f>
        <v/>
      </c>
      <c r="AF2634" s="406" t="str">
        <f>Master!AF2700</f>
        <v/>
      </c>
      <c r="AG2634" s="406" t="str">
        <f>Master!AG2700</f>
        <v/>
      </c>
      <c r="AH2634" s="88" t="str">
        <f>Master!AH2700</f>
        <v/>
      </c>
      <c r="AI2634" s="414" t="str">
        <f>Master!AI2700</f>
        <v/>
      </c>
      <c r="AJ2634" s="406" t="str">
        <f>Master!AJ2700</f>
        <v/>
      </c>
      <c r="AK2634" s="406">
        <f>Master!AK2700</f>
        <v>0</v>
      </c>
      <c r="AL2634" s="88" t="str">
        <f>Master!AL2700</f>
        <v/>
      </c>
      <c r="AM2634" s="416"/>
      <c r="AN2634" s="416"/>
      <c r="AO2634" s="416"/>
      <c r="AP2634" s="416"/>
      <c r="AQ2634" s="416"/>
      <c r="AR2634" s="416">
        <f t="shared" si="22"/>
        <v>0</v>
      </c>
      <c r="AS2634" s="417" t="str">
        <f t="shared" si="23"/>
        <v>#DIV/0!</v>
      </c>
      <c r="AT2634" s="416">
        <f t="shared" si="24"/>
        <v>0</v>
      </c>
      <c r="AU2634" s="417"/>
    </row>
    <row r="2635" hidden="1">
      <c r="A2635" s="88" t="str">
        <f>Master!A2701</f>
        <v>ADA18188</v>
      </c>
      <c r="B2635" s="414" t="str">
        <f>Master!B2701</f>
        <v/>
      </c>
      <c r="C2635" s="414" t="str">
        <f>Master!C2701</f>
        <v/>
      </c>
      <c r="D2635" s="88" t="str">
        <f>Master!D2701</f>
        <v/>
      </c>
      <c r="E2635" s="406" t="str">
        <f>Master!E2701</f>
        <v/>
      </c>
      <c r="F2635" s="406">
        <f>Master!F2701</f>
        <v>0</v>
      </c>
      <c r="G2635" s="88" t="str">
        <f>Master!G2701</f>
        <v/>
      </c>
      <c r="H2635" s="88" t="str">
        <f>Master!H2701</f>
        <v/>
      </c>
      <c r="I2635" s="88" t="str">
        <f>Master!I2701</f>
        <v/>
      </c>
      <c r="J2635" s="88" t="str">
        <f>Master!J2701</f>
        <v>A'CROSS DANCE PTE LTD</v>
      </c>
      <c r="K2635" s="88" t="str">
        <f>Master!K2701</f>
        <v/>
      </c>
      <c r="L2635" s="88" t="str">
        <f>Master!L2701</f>
        <v/>
      </c>
      <c r="M2635" s="88" t="str">
        <f>Master!M2701</f>
        <v/>
      </c>
      <c r="N2635" s="88" t="str">
        <f>Master!N2701</f>
        <v/>
      </c>
      <c r="O2635" s="88" t="str">
        <f>Master!O2701</f>
        <v/>
      </c>
      <c r="P2635" s="88" t="str">
        <f>Master!P2701</f>
        <v/>
      </c>
      <c r="Q2635" s="88" t="str">
        <f>Master!Q2701</f>
        <v/>
      </c>
      <c r="R2635" s="406" t="str">
        <f>Master!R2701</f>
        <v/>
      </c>
      <c r="S2635" s="406">
        <f>Master!S2701</f>
        <v>0</v>
      </c>
      <c r="T2635" s="406" t="str">
        <f>Master!T2701</f>
        <v/>
      </c>
      <c r="U2635" s="406" t="str">
        <f>Master!U2701</f>
        <v/>
      </c>
      <c r="V2635" s="406" t="str">
        <f>Master!V2701</f>
        <v/>
      </c>
      <c r="W2635" s="406" t="str">
        <f>Master!W2701</f>
        <v/>
      </c>
      <c r="X2635" s="406" t="str">
        <f>Master!X2701</f>
        <v/>
      </c>
      <c r="Y2635" s="406" t="str">
        <f>Master!Y2701</f>
        <v/>
      </c>
      <c r="Z2635" s="406" t="str">
        <f>Master!Z2701</f>
        <v/>
      </c>
      <c r="AA2635" s="406" t="str">
        <f>Master!AA2701</f>
        <v/>
      </c>
      <c r="AB2635" s="406" t="str">
        <f>Master!AB2701</f>
        <v/>
      </c>
      <c r="AC2635" s="406" t="str">
        <f>Master!AC2701</f>
        <v/>
      </c>
      <c r="AD2635" s="406" t="str">
        <f>Master!AD2701</f>
        <v/>
      </c>
      <c r="AE2635" s="406" t="str">
        <f>Master!AE2701</f>
        <v/>
      </c>
      <c r="AF2635" s="406" t="str">
        <f>Master!AF2701</f>
        <v/>
      </c>
      <c r="AG2635" s="406" t="str">
        <f>Master!AG2701</f>
        <v/>
      </c>
      <c r="AH2635" s="88" t="str">
        <f>Master!AH2701</f>
        <v/>
      </c>
      <c r="AI2635" s="414" t="str">
        <f>Master!AI2701</f>
        <v/>
      </c>
      <c r="AJ2635" s="406" t="str">
        <f>Master!AJ2701</f>
        <v/>
      </c>
      <c r="AK2635" s="406">
        <f>Master!AK2701</f>
        <v>0</v>
      </c>
      <c r="AL2635" s="88" t="str">
        <f>Master!AL2701</f>
        <v/>
      </c>
      <c r="AM2635" s="416"/>
      <c r="AN2635" s="416"/>
      <c r="AO2635" s="416"/>
      <c r="AP2635" s="416"/>
      <c r="AQ2635" s="416"/>
      <c r="AR2635" s="416">
        <f t="shared" si="22"/>
        <v>0</v>
      </c>
      <c r="AS2635" s="417" t="str">
        <f t="shared" si="23"/>
        <v>#DIV/0!</v>
      </c>
      <c r="AT2635" s="416">
        <f t="shared" si="24"/>
        <v>0</v>
      </c>
      <c r="AU2635" s="417"/>
    </row>
    <row r="2636" hidden="1">
      <c r="A2636" s="88" t="str">
        <f>Master!A2702</f>
        <v>ADA18189</v>
      </c>
      <c r="B2636" s="414" t="str">
        <f>Master!B2702</f>
        <v/>
      </c>
      <c r="C2636" s="414" t="str">
        <f>Master!C2702</f>
        <v/>
      </c>
      <c r="D2636" s="88" t="str">
        <f>Master!D2702</f>
        <v/>
      </c>
      <c r="E2636" s="406" t="str">
        <f>Master!E2702</f>
        <v/>
      </c>
      <c r="F2636" s="406">
        <f>Master!F2702</f>
        <v>0</v>
      </c>
      <c r="G2636" s="88" t="str">
        <f>Master!G2702</f>
        <v/>
      </c>
      <c r="H2636" s="88" t="str">
        <f>Master!H2702</f>
        <v/>
      </c>
      <c r="I2636" s="88" t="str">
        <f>Master!I2702</f>
        <v/>
      </c>
      <c r="J2636" s="88" t="str">
        <f>Master!J2702</f>
        <v>A'CROSS DANCE PTE LTD</v>
      </c>
      <c r="K2636" s="88" t="str">
        <f>Master!K2702</f>
        <v/>
      </c>
      <c r="L2636" s="88" t="str">
        <f>Master!L2702</f>
        <v/>
      </c>
      <c r="M2636" s="88" t="str">
        <f>Master!M2702</f>
        <v/>
      </c>
      <c r="N2636" s="88" t="str">
        <f>Master!N2702</f>
        <v/>
      </c>
      <c r="O2636" s="88" t="str">
        <f>Master!O2702</f>
        <v/>
      </c>
      <c r="P2636" s="88" t="str">
        <f>Master!P2702</f>
        <v/>
      </c>
      <c r="Q2636" s="88" t="str">
        <f>Master!Q2702</f>
        <v/>
      </c>
      <c r="R2636" s="406" t="str">
        <f>Master!R2702</f>
        <v/>
      </c>
      <c r="S2636" s="406">
        <f>Master!S2702</f>
        <v>0</v>
      </c>
      <c r="T2636" s="406" t="str">
        <f>Master!T2702</f>
        <v/>
      </c>
      <c r="U2636" s="406" t="str">
        <f>Master!U2702</f>
        <v/>
      </c>
      <c r="V2636" s="406" t="str">
        <f>Master!V2702</f>
        <v/>
      </c>
      <c r="W2636" s="406" t="str">
        <f>Master!W2702</f>
        <v/>
      </c>
      <c r="X2636" s="406" t="str">
        <f>Master!X2702</f>
        <v/>
      </c>
      <c r="Y2636" s="406" t="str">
        <f>Master!Y2702</f>
        <v/>
      </c>
      <c r="Z2636" s="406" t="str">
        <f>Master!Z2702</f>
        <v/>
      </c>
      <c r="AA2636" s="406" t="str">
        <f>Master!AA2702</f>
        <v/>
      </c>
      <c r="AB2636" s="406" t="str">
        <f>Master!AB2702</f>
        <v/>
      </c>
      <c r="AC2636" s="406" t="str">
        <f>Master!AC2702</f>
        <v/>
      </c>
      <c r="AD2636" s="406" t="str">
        <f>Master!AD2702</f>
        <v/>
      </c>
      <c r="AE2636" s="406" t="str">
        <f>Master!AE2702</f>
        <v/>
      </c>
      <c r="AF2636" s="406" t="str">
        <f>Master!AF2702</f>
        <v/>
      </c>
      <c r="AG2636" s="406" t="str">
        <f>Master!AG2702</f>
        <v/>
      </c>
      <c r="AH2636" s="88" t="str">
        <f>Master!AH2702</f>
        <v/>
      </c>
      <c r="AI2636" s="414" t="str">
        <f>Master!AI2702</f>
        <v/>
      </c>
      <c r="AJ2636" s="406" t="str">
        <f>Master!AJ2702</f>
        <v/>
      </c>
      <c r="AK2636" s="406">
        <f>Master!AK2702</f>
        <v>0</v>
      </c>
      <c r="AL2636" s="88" t="str">
        <f>Master!AL2702</f>
        <v/>
      </c>
      <c r="AM2636" s="416"/>
      <c r="AN2636" s="416"/>
      <c r="AO2636" s="416"/>
      <c r="AP2636" s="416"/>
      <c r="AQ2636" s="416"/>
      <c r="AR2636" s="416">
        <f t="shared" si="22"/>
        <v>0</v>
      </c>
      <c r="AS2636" s="417" t="str">
        <f t="shared" si="23"/>
        <v>#DIV/0!</v>
      </c>
      <c r="AT2636" s="416">
        <f t="shared" si="24"/>
        <v>0</v>
      </c>
      <c r="AU2636" s="417"/>
    </row>
    <row r="2637" hidden="1">
      <c r="A2637" s="88" t="str">
        <f>Master!A2703</f>
        <v>ADA18190</v>
      </c>
      <c r="B2637" s="414" t="str">
        <f>Master!B2703</f>
        <v/>
      </c>
      <c r="C2637" s="414" t="str">
        <f>Master!C2703</f>
        <v/>
      </c>
      <c r="D2637" s="88" t="str">
        <f>Master!D2703</f>
        <v/>
      </c>
      <c r="E2637" s="406" t="str">
        <f>Master!E2703</f>
        <v/>
      </c>
      <c r="F2637" s="406">
        <f>Master!F2703</f>
        <v>0</v>
      </c>
      <c r="G2637" s="88" t="str">
        <f>Master!G2703</f>
        <v/>
      </c>
      <c r="H2637" s="88" t="str">
        <f>Master!H2703</f>
        <v/>
      </c>
      <c r="I2637" s="88" t="str">
        <f>Master!I2703</f>
        <v/>
      </c>
      <c r="J2637" s="88" t="str">
        <f>Master!J2703</f>
        <v>A'CROSS DANCE PTE LTD</v>
      </c>
      <c r="K2637" s="88" t="str">
        <f>Master!K2703</f>
        <v/>
      </c>
      <c r="L2637" s="88" t="str">
        <f>Master!L2703</f>
        <v/>
      </c>
      <c r="M2637" s="88" t="str">
        <f>Master!M2703</f>
        <v/>
      </c>
      <c r="N2637" s="88" t="str">
        <f>Master!N2703</f>
        <v/>
      </c>
      <c r="O2637" s="88" t="str">
        <f>Master!O2703</f>
        <v/>
      </c>
      <c r="P2637" s="88" t="str">
        <f>Master!P2703</f>
        <v/>
      </c>
      <c r="Q2637" s="88" t="str">
        <f>Master!Q2703</f>
        <v/>
      </c>
      <c r="R2637" s="406" t="str">
        <f>Master!R2703</f>
        <v/>
      </c>
      <c r="S2637" s="406">
        <f>Master!S2703</f>
        <v>0</v>
      </c>
      <c r="T2637" s="406" t="str">
        <f>Master!T2703</f>
        <v/>
      </c>
      <c r="U2637" s="406" t="str">
        <f>Master!U2703</f>
        <v/>
      </c>
      <c r="V2637" s="406" t="str">
        <f>Master!V2703</f>
        <v/>
      </c>
      <c r="W2637" s="406" t="str">
        <f>Master!W2703</f>
        <v/>
      </c>
      <c r="X2637" s="406" t="str">
        <f>Master!X2703</f>
        <v/>
      </c>
      <c r="Y2637" s="406" t="str">
        <f>Master!Y2703</f>
        <v/>
      </c>
      <c r="Z2637" s="406" t="str">
        <f>Master!Z2703</f>
        <v/>
      </c>
      <c r="AA2637" s="406" t="str">
        <f>Master!AA2703</f>
        <v/>
      </c>
      <c r="AB2637" s="406" t="str">
        <f>Master!AB2703</f>
        <v/>
      </c>
      <c r="AC2637" s="406" t="str">
        <f>Master!AC2703</f>
        <v/>
      </c>
      <c r="AD2637" s="406" t="str">
        <f>Master!AD2703</f>
        <v/>
      </c>
      <c r="AE2637" s="406" t="str">
        <f>Master!AE2703</f>
        <v/>
      </c>
      <c r="AF2637" s="406" t="str">
        <f>Master!AF2703</f>
        <v/>
      </c>
      <c r="AG2637" s="406" t="str">
        <f>Master!AG2703</f>
        <v/>
      </c>
      <c r="AH2637" s="88" t="str">
        <f>Master!AH2703</f>
        <v/>
      </c>
      <c r="AI2637" s="414" t="str">
        <f>Master!AI2703</f>
        <v/>
      </c>
      <c r="AJ2637" s="406" t="str">
        <f>Master!AJ2703</f>
        <v/>
      </c>
      <c r="AK2637" s="406">
        <f>Master!AK2703</f>
        <v>0</v>
      </c>
      <c r="AL2637" s="88" t="str">
        <f>Master!AL2703</f>
        <v/>
      </c>
      <c r="AM2637" s="416"/>
      <c r="AN2637" s="416"/>
      <c r="AO2637" s="416"/>
      <c r="AP2637" s="416"/>
      <c r="AQ2637" s="416"/>
      <c r="AR2637" s="416">
        <f t="shared" si="22"/>
        <v>0</v>
      </c>
      <c r="AS2637" s="417" t="str">
        <f t="shared" si="23"/>
        <v>#DIV/0!</v>
      </c>
      <c r="AT2637" s="416">
        <f t="shared" si="24"/>
        <v>0</v>
      </c>
      <c r="AU2637" s="417"/>
    </row>
    <row r="2638" hidden="1">
      <c r="A2638" s="88" t="str">
        <f>Master!A2704</f>
        <v>ADA18191</v>
      </c>
      <c r="B2638" s="414" t="str">
        <f>Master!B2704</f>
        <v/>
      </c>
      <c r="C2638" s="414" t="str">
        <f>Master!C2704</f>
        <v/>
      </c>
      <c r="D2638" s="88" t="str">
        <f>Master!D2704</f>
        <v/>
      </c>
      <c r="E2638" s="406" t="str">
        <f>Master!E2704</f>
        <v/>
      </c>
      <c r="F2638" s="406">
        <f>Master!F2704</f>
        <v>0</v>
      </c>
      <c r="G2638" s="88" t="str">
        <f>Master!G2704</f>
        <v/>
      </c>
      <c r="H2638" s="88" t="str">
        <f>Master!H2704</f>
        <v/>
      </c>
      <c r="I2638" s="88" t="str">
        <f>Master!I2704</f>
        <v/>
      </c>
      <c r="J2638" s="88" t="str">
        <f>Master!J2704</f>
        <v>A'CROSS DANCE PTE LTD</v>
      </c>
      <c r="K2638" s="88" t="str">
        <f>Master!K2704</f>
        <v/>
      </c>
      <c r="L2638" s="88" t="str">
        <f>Master!L2704</f>
        <v/>
      </c>
      <c r="M2638" s="88" t="str">
        <f>Master!M2704</f>
        <v/>
      </c>
      <c r="N2638" s="88" t="str">
        <f>Master!N2704</f>
        <v/>
      </c>
      <c r="O2638" s="88" t="str">
        <f>Master!O2704</f>
        <v/>
      </c>
      <c r="P2638" s="88" t="str">
        <f>Master!P2704</f>
        <v/>
      </c>
      <c r="Q2638" s="88" t="str">
        <f>Master!Q2704</f>
        <v/>
      </c>
      <c r="R2638" s="406" t="str">
        <f>Master!R2704</f>
        <v/>
      </c>
      <c r="S2638" s="406">
        <f>Master!S2704</f>
        <v>0</v>
      </c>
      <c r="T2638" s="406" t="str">
        <f>Master!T2704</f>
        <v/>
      </c>
      <c r="U2638" s="406" t="str">
        <f>Master!U2704</f>
        <v/>
      </c>
      <c r="V2638" s="406" t="str">
        <f>Master!V2704</f>
        <v/>
      </c>
      <c r="W2638" s="406" t="str">
        <f>Master!W2704</f>
        <v/>
      </c>
      <c r="X2638" s="406" t="str">
        <f>Master!X2704</f>
        <v/>
      </c>
      <c r="Y2638" s="406" t="str">
        <f>Master!Y2704</f>
        <v/>
      </c>
      <c r="Z2638" s="406" t="str">
        <f>Master!Z2704</f>
        <v/>
      </c>
      <c r="AA2638" s="406" t="str">
        <f>Master!AA2704</f>
        <v/>
      </c>
      <c r="AB2638" s="406" t="str">
        <f>Master!AB2704</f>
        <v/>
      </c>
      <c r="AC2638" s="406" t="str">
        <f>Master!AC2704</f>
        <v/>
      </c>
      <c r="AD2638" s="406" t="str">
        <f>Master!AD2704</f>
        <v/>
      </c>
      <c r="AE2638" s="406" t="str">
        <f>Master!AE2704</f>
        <v/>
      </c>
      <c r="AF2638" s="406" t="str">
        <f>Master!AF2704</f>
        <v/>
      </c>
      <c r="AG2638" s="406" t="str">
        <f>Master!AG2704</f>
        <v/>
      </c>
      <c r="AH2638" s="88" t="str">
        <f>Master!AH2704</f>
        <v/>
      </c>
      <c r="AI2638" s="414" t="str">
        <f>Master!AI2704</f>
        <v/>
      </c>
      <c r="AJ2638" s="406" t="str">
        <f>Master!AJ2704</f>
        <v/>
      </c>
      <c r="AK2638" s="406">
        <f>Master!AK2704</f>
        <v>0</v>
      </c>
      <c r="AL2638" s="88" t="str">
        <f>Master!AL2704</f>
        <v/>
      </c>
      <c r="AM2638" s="416"/>
      <c r="AN2638" s="416"/>
      <c r="AO2638" s="416"/>
      <c r="AP2638" s="416"/>
      <c r="AQ2638" s="416"/>
      <c r="AR2638" s="416">
        <f t="shared" si="22"/>
        <v>0</v>
      </c>
      <c r="AS2638" s="417" t="str">
        <f t="shared" si="23"/>
        <v>#DIV/0!</v>
      </c>
      <c r="AT2638" s="416">
        <f t="shared" si="24"/>
        <v>0</v>
      </c>
      <c r="AU2638" s="417"/>
    </row>
    <row r="2639" hidden="1">
      <c r="A2639" s="88" t="str">
        <f>Master!A2705</f>
        <v>ADA18192</v>
      </c>
      <c r="B2639" s="414" t="str">
        <f>Master!B2705</f>
        <v/>
      </c>
      <c r="C2639" s="414" t="str">
        <f>Master!C2705</f>
        <v/>
      </c>
      <c r="D2639" s="88" t="str">
        <f>Master!D2705</f>
        <v/>
      </c>
      <c r="E2639" s="406" t="str">
        <f>Master!E2705</f>
        <v/>
      </c>
      <c r="F2639" s="406">
        <f>Master!F2705</f>
        <v>0</v>
      </c>
      <c r="G2639" s="88" t="str">
        <f>Master!G2705</f>
        <v/>
      </c>
      <c r="H2639" s="88" t="str">
        <f>Master!H2705</f>
        <v/>
      </c>
      <c r="I2639" s="88" t="str">
        <f>Master!I2705</f>
        <v/>
      </c>
      <c r="J2639" s="88" t="str">
        <f>Master!J2705</f>
        <v>A'CROSS DANCE PTE LTD</v>
      </c>
      <c r="K2639" s="88" t="str">
        <f>Master!K2705</f>
        <v/>
      </c>
      <c r="L2639" s="88" t="str">
        <f>Master!L2705</f>
        <v/>
      </c>
      <c r="M2639" s="88" t="str">
        <f>Master!M2705</f>
        <v/>
      </c>
      <c r="N2639" s="88" t="str">
        <f>Master!N2705</f>
        <v/>
      </c>
      <c r="O2639" s="88" t="str">
        <f>Master!O2705</f>
        <v/>
      </c>
      <c r="P2639" s="88" t="str">
        <f>Master!P2705</f>
        <v/>
      </c>
      <c r="Q2639" s="88" t="str">
        <f>Master!Q2705</f>
        <v/>
      </c>
      <c r="R2639" s="406" t="str">
        <f>Master!R2705</f>
        <v/>
      </c>
      <c r="S2639" s="406">
        <f>Master!S2705</f>
        <v>0</v>
      </c>
      <c r="T2639" s="406" t="str">
        <f>Master!T2705</f>
        <v/>
      </c>
      <c r="U2639" s="406" t="str">
        <f>Master!U2705</f>
        <v/>
      </c>
      <c r="V2639" s="406" t="str">
        <f>Master!V2705</f>
        <v/>
      </c>
      <c r="W2639" s="406" t="str">
        <f>Master!W2705</f>
        <v/>
      </c>
      <c r="X2639" s="406" t="str">
        <f>Master!X2705</f>
        <v/>
      </c>
      <c r="Y2639" s="406" t="str">
        <f>Master!Y2705</f>
        <v/>
      </c>
      <c r="Z2639" s="406" t="str">
        <f>Master!Z2705</f>
        <v/>
      </c>
      <c r="AA2639" s="406" t="str">
        <f>Master!AA2705</f>
        <v/>
      </c>
      <c r="AB2639" s="406" t="str">
        <f>Master!AB2705</f>
        <v/>
      </c>
      <c r="AC2639" s="406" t="str">
        <f>Master!AC2705</f>
        <v/>
      </c>
      <c r="AD2639" s="406" t="str">
        <f>Master!AD2705</f>
        <v/>
      </c>
      <c r="AE2639" s="406" t="str">
        <f>Master!AE2705</f>
        <v/>
      </c>
      <c r="AF2639" s="406" t="str">
        <f>Master!AF2705</f>
        <v/>
      </c>
      <c r="AG2639" s="406" t="str">
        <f>Master!AG2705</f>
        <v/>
      </c>
      <c r="AH2639" s="88" t="str">
        <f>Master!AH2705</f>
        <v/>
      </c>
      <c r="AI2639" s="414" t="str">
        <f>Master!AI2705</f>
        <v/>
      </c>
      <c r="AJ2639" s="406" t="str">
        <f>Master!AJ2705</f>
        <v/>
      </c>
      <c r="AK2639" s="406">
        <f>Master!AK2705</f>
        <v>0</v>
      </c>
      <c r="AL2639" s="88" t="str">
        <f>Master!AL2705</f>
        <v/>
      </c>
      <c r="AM2639" s="416"/>
      <c r="AN2639" s="416"/>
      <c r="AO2639" s="416"/>
      <c r="AP2639" s="416"/>
      <c r="AQ2639" s="416"/>
      <c r="AR2639" s="416">
        <f t="shared" si="22"/>
        <v>0</v>
      </c>
      <c r="AS2639" s="417" t="str">
        <f t="shared" si="23"/>
        <v>#DIV/0!</v>
      </c>
      <c r="AT2639" s="416">
        <f t="shared" si="24"/>
        <v>0</v>
      </c>
      <c r="AU2639" s="417"/>
    </row>
    <row r="2640" hidden="1">
      <c r="A2640" s="88" t="str">
        <f>Master!A2706</f>
        <v>ADA18193</v>
      </c>
      <c r="B2640" s="414" t="str">
        <f>Master!B2706</f>
        <v/>
      </c>
      <c r="C2640" s="414" t="str">
        <f>Master!C2706</f>
        <v/>
      </c>
      <c r="D2640" s="88" t="str">
        <f>Master!D2706</f>
        <v/>
      </c>
      <c r="E2640" s="406" t="str">
        <f>Master!E2706</f>
        <v/>
      </c>
      <c r="F2640" s="406">
        <f>Master!F2706</f>
        <v>0</v>
      </c>
      <c r="G2640" s="88" t="str">
        <f>Master!G2706</f>
        <v/>
      </c>
      <c r="H2640" s="88" t="str">
        <f>Master!H2706</f>
        <v/>
      </c>
      <c r="I2640" s="88" t="str">
        <f>Master!I2706</f>
        <v/>
      </c>
      <c r="J2640" s="88" t="str">
        <f>Master!J2706</f>
        <v>A'CROSS DANCE PTE LTD</v>
      </c>
      <c r="K2640" s="88" t="str">
        <f>Master!K2706</f>
        <v/>
      </c>
      <c r="L2640" s="88" t="str">
        <f>Master!L2706</f>
        <v/>
      </c>
      <c r="M2640" s="88" t="str">
        <f>Master!M2706</f>
        <v/>
      </c>
      <c r="N2640" s="88" t="str">
        <f>Master!N2706</f>
        <v/>
      </c>
      <c r="O2640" s="88" t="str">
        <f>Master!O2706</f>
        <v/>
      </c>
      <c r="P2640" s="88" t="str">
        <f>Master!P2706</f>
        <v/>
      </c>
      <c r="Q2640" s="88" t="str">
        <f>Master!Q2706</f>
        <v/>
      </c>
      <c r="R2640" s="406" t="str">
        <f>Master!R2706</f>
        <v/>
      </c>
      <c r="S2640" s="406">
        <f>Master!S2706</f>
        <v>0</v>
      </c>
      <c r="T2640" s="406" t="str">
        <f>Master!T2706</f>
        <v/>
      </c>
      <c r="U2640" s="406" t="str">
        <f>Master!U2706</f>
        <v/>
      </c>
      <c r="V2640" s="406" t="str">
        <f>Master!V2706</f>
        <v/>
      </c>
      <c r="W2640" s="406" t="str">
        <f>Master!W2706</f>
        <v/>
      </c>
      <c r="X2640" s="406" t="str">
        <f>Master!X2706</f>
        <v/>
      </c>
      <c r="Y2640" s="406" t="str">
        <f>Master!Y2706</f>
        <v/>
      </c>
      <c r="Z2640" s="406" t="str">
        <f>Master!Z2706</f>
        <v/>
      </c>
      <c r="AA2640" s="406" t="str">
        <f>Master!AA2706</f>
        <v/>
      </c>
      <c r="AB2640" s="406" t="str">
        <f>Master!AB2706</f>
        <v/>
      </c>
      <c r="AC2640" s="406" t="str">
        <f>Master!AC2706</f>
        <v/>
      </c>
      <c r="AD2640" s="406" t="str">
        <f>Master!AD2706</f>
        <v/>
      </c>
      <c r="AE2640" s="406" t="str">
        <f>Master!AE2706</f>
        <v/>
      </c>
      <c r="AF2640" s="406" t="str">
        <f>Master!AF2706</f>
        <v/>
      </c>
      <c r="AG2640" s="406" t="str">
        <f>Master!AG2706</f>
        <v/>
      </c>
      <c r="AH2640" s="88" t="str">
        <f>Master!AH2706</f>
        <v/>
      </c>
      <c r="AI2640" s="414" t="str">
        <f>Master!AI2706</f>
        <v/>
      </c>
      <c r="AJ2640" s="406" t="str">
        <f>Master!AJ2706</f>
        <v/>
      </c>
      <c r="AK2640" s="406">
        <f>Master!AK2706</f>
        <v>0</v>
      </c>
      <c r="AL2640" s="88" t="str">
        <f>Master!AL2706</f>
        <v/>
      </c>
      <c r="AM2640" s="416"/>
      <c r="AN2640" s="416"/>
      <c r="AO2640" s="416"/>
      <c r="AP2640" s="416"/>
      <c r="AQ2640" s="416"/>
      <c r="AR2640" s="416">
        <f t="shared" si="22"/>
        <v>0</v>
      </c>
      <c r="AS2640" s="417" t="str">
        <f t="shared" si="23"/>
        <v>#DIV/0!</v>
      </c>
      <c r="AT2640" s="416">
        <f t="shared" si="24"/>
        <v>0</v>
      </c>
      <c r="AU2640" s="417"/>
    </row>
    <row r="2641" hidden="1">
      <c r="A2641" s="88" t="str">
        <f>Master!A2707</f>
        <v>ADA18194</v>
      </c>
      <c r="B2641" s="414" t="str">
        <f>Master!B2707</f>
        <v/>
      </c>
      <c r="C2641" s="414" t="str">
        <f>Master!C2707</f>
        <v/>
      </c>
      <c r="D2641" s="88" t="str">
        <f>Master!D2707</f>
        <v/>
      </c>
      <c r="E2641" s="406" t="str">
        <f>Master!E2707</f>
        <v/>
      </c>
      <c r="F2641" s="406">
        <f>Master!F2707</f>
        <v>0</v>
      </c>
      <c r="G2641" s="88" t="str">
        <f>Master!G2707</f>
        <v/>
      </c>
      <c r="H2641" s="88" t="str">
        <f>Master!H2707</f>
        <v/>
      </c>
      <c r="I2641" s="88" t="str">
        <f>Master!I2707</f>
        <v/>
      </c>
      <c r="J2641" s="88" t="str">
        <f>Master!J2707</f>
        <v>A'CROSS DANCE PTE LTD</v>
      </c>
      <c r="K2641" s="88" t="str">
        <f>Master!K2707</f>
        <v/>
      </c>
      <c r="L2641" s="88" t="str">
        <f>Master!L2707</f>
        <v/>
      </c>
      <c r="M2641" s="88" t="str">
        <f>Master!M2707</f>
        <v/>
      </c>
      <c r="N2641" s="88" t="str">
        <f>Master!N2707</f>
        <v/>
      </c>
      <c r="O2641" s="88" t="str">
        <f>Master!O2707</f>
        <v/>
      </c>
      <c r="P2641" s="88" t="str">
        <f>Master!P2707</f>
        <v/>
      </c>
      <c r="Q2641" s="88" t="str">
        <f>Master!Q2707</f>
        <v/>
      </c>
      <c r="R2641" s="406" t="str">
        <f>Master!R2707</f>
        <v/>
      </c>
      <c r="S2641" s="406">
        <f>Master!S2707</f>
        <v>0</v>
      </c>
      <c r="T2641" s="406" t="str">
        <f>Master!T2707</f>
        <v/>
      </c>
      <c r="U2641" s="406" t="str">
        <f>Master!U2707</f>
        <v/>
      </c>
      <c r="V2641" s="406" t="str">
        <f>Master!V2707</f>
        <v/>
      </c>
      <c r="W2641" s="406" t="str">
        <f>Master!W2707</f>
        <v/>
      </c>
      <c r="X2641" s="406" t="str">
        <f>Master!X2707</f>
        <v/>
      </c>
      <c r="Y2641" s="406" t="str">
        <f>Master!Y2707</f>
        <v/>
      </c>
      <c r="Z2641" s="406" t="str">
        <f>Master!Z2707</f>
        <v/>
      </c>
      <c r="AA2641" s="406" t="str">
        <f>Master!AA2707</f>
        <v/>
      </c>
      <c r="AB2641" s="406" t="str">
        <f>Master!AB2707</f>
        <v/>
      </c>
      <c r="AC2641" s="406" t="str">
        <f>Master!AC2707</f>
        <v/>
      </c>
      <c r="AD2641" s="406" t="str">
        <f>Master!AD2707</f>
        <v/>
      </c>
      <c r="AE2641" s="406" t="str">
        <f>Master!AE2707</f>
        <v/>
      </c>
      <c r="AF2641" s="406" t="str">
        <f>Master!AF2707</f>
        <v/>
      </c>
      <c r="AG2641" s="406" t="str">
        <f>Master!AG2707</f>
        <v/>
      </c>
      <c r="AH2641" s="88" t="str">
        <f>Master!AH2707</f>
        <v/>
      </c>
      <c r="AI2641" s="414" t="str">
        <f>Master!AI2707</f>
        <v/>
      </c>
      <c r="AJ2641" s="406" t="str">
        <f>Master!AJ2707</f>
        <v/>
      </c>
      <c r="AK2641" s="406">
        <f>Master!AK2707</f>
        <v>0</v>
      </c>
      <c r="AL2641" s="88" t="str">
        <f>Master!AL2707</f>
        <v/>
      </c>
      <c r="AM2641" s="416"/>
      <c r="AN2641" s="416"/>
      <c r="AO2641" s="416"/>
      <c r="AP2641" s="416"/>
      <c r="AQ2641" s="416"/>
      <c r="AR2641" s="416">
        <f t="shared" si="22"/>
        <v>0</v>
      </c>
      <c r="AS2641" s="417" t="str">
        <f t="shared" si="23"/>
        <v>#DIV/0!</v>
      </c>
      <c r="AT2641" s="416">
        <f t="shared" si="24"/>
        <v>0</v>
      </c>
      <c r="AU2641" s="417"/>
    </row>
    <row r="2642" hidden="1">
      <c r="A2642" s="88" t="str">
        <f>Master!A2708</f>
        <v>ADA18195</v>
      </c>
      <c r="B2642" s="414" t="str">
        <f>Master!B2708</f>
        <v/>
      </c>
      <c r="C2642" s="414" t="str">
        <f>Master!C2708</f>
        <v/>
      </c>
      <c r="D2642" s="88" t="str">
        <f>Master!D2708</f>
        <v/>
      </c>
      <c r="E2642" s="406" t="str">
        <f>Master!E2708</f>
        <v/>
      </c>
      <c r="F2642" s="406">
        <f>Master!F2708</f>
        <v>0</v>
      </c>
      <c r="G2642" s="88" t="str">
        <f>Master!G2708</f>
        <v/>
      </c>
      <c r="H2642" s="88" t="str">
        <f>Master!H2708</f>
        <v/>
      </c>
      <c r="I2642" s="88" t="str">
        <f>Master!I2708</f>
        <v/>
      </c>
      <c r="J2642" s="88" t="str">
        <f>Master!J2708</f>
        <v>A'CROSS DANCE PTE LTD</v>
      </c>
      <c r="K2642" s="88" t="str">
        <f>Master!K2708</f>
        <v/>
      </c>
      <c r="L2642" s="88" t="str">
        <f>Master!L2708</f>
        <v/>
      </c>
      <c r="M2642" s="88" t="str">
        <f>Master!M2708</f>
        <v/>
      </c>
      <c r="N2642" s="88" t="str">
        <f>Master!N2708</f>
        <v/>
      </c>
      <c r="O2642" s="88" t="str">
        <f>Master!O2708</f>
        <v/>
      </c>
      <c r="P2642" s="88" t="str">
        <f>Master!P2708</f>
        <v/>
      </c>
      <c r="Q2642" s="88" t="str">
        <f>Master!Q2708</f>
        <v/>
      </c>
      <c r="R2642" s="406" t="str">
        <f>Master!R2708</f>
        <v/>
      </c>
      <c r="S2642" s="406">
        <f>Master!S2708</f>
        <v>0</v>
      </c>
      <c r="T2642" s="406" t="str">
        <f>Master!T2708</f>
        <v/>
      </c>
      <c r="U2642" s="406" t="str">
        <f>Master!U2708</f>
        <v/>
      </c>
      <c r="V2642" s="406" t="str">
        <f>Master!V2708</f>
        <v/>
      </c>
      <c r="W2642" s="406" t="str">
        <f>Master!W2708</f>
        <v/>
      </c>
      <c r="X2642" s="406" t="str">
        <f>Master!X2708</f>
        <v/>
      </c>
      <c r="Y2642" s="406" t="str">
        <f>Master!Y2708</f>
        <v/>
      </c>
      <c r="Z2642" s="406" t="str">
        <f>Master!Z2708</f>
        <v/>
      </c>
      <c r="AA2642" s="406" t="str">
        <f>Master!AA2708</f>
        <v/>
      </c>
      <c r="AB2642" s="406" t="str">
        <f>Master!AB2708</f>
        <v/>
      </c>
      <c r="AC2642" s="406" t="str">
        <f>Master!AC2708</f>
        <v/>
      </c>
      <c r="AD2642" s="406" t="str">
        <f>Master!AD2708</f>
        <v/>
      </c>
      <c r="AE2642" s="406" t="str">
        <f>Master!AE2708</f>
        <v/>
      </c>
      <c r="AF2642" s="406" t="str">
        <f>Master!AF2708</f>
        <v/>
      </c>
      <c r="AG2642" s="406" t="str">
        <f>Master!AG2708</f>
        <v/>
      </c>
      <c r="AH2642" s="88" t="str">
        <f>Master!AH2708</f>
        <v/>
      </c>
      <c r="AI2642" s="414" t="str">
        <f>Master!AI2708</f>
        <v/>
      </c>
      <c r="AJ2642" s="406" t="str">
        <f>Master!AJ2708</f>
        <v/>
      </c>
      <c r="AK2642" s="406">
        <f>Master!AK2708</f>
        <v>0</v>
      </c>
      <c r="AL2642" s="88" t="str">
        <f>Master!AL2708</f>
        <v/>
      </c>
      <c r="AM2642" s="416"/>
      <c r="AN2642" s="416"/>
      <c r="AO2642" s="416"/>
      <c r="AP2642" s="416"/>
      <c r="AQ2642" s="416"/>
      <c r="AR2642" s="416">
        <f t="shared" si="22"/>
        <v>0</v>
      </c>
      <c r="AS2642" s="417" t="str">
        <f t="shared" si="23"/>
        <v>#DIV/0!</v>
      </c>
      <c r="AT2642" s="416">
        <f t="shared" si="24"/>
        <v>0</v>
      </c>
      <c r="AU2642" s="417"/>
    </row>
    <row r="2643" hidden="1">
      <c r="A2643" s="88" t="str">
        <f>Master!A2709</f>
        <v>ADA18196</v>
      </c>
      <c r="B2643" s="414" t="str">
        <f>Master!B2709</f>
        <v/>
      </c>
      <c r="C2643" s="414" t="str">
        <f>Master!C2709</f>
        <v/>
      </c>
      <c r="D2643" s="88" t="str">
        <f>Master!D2709</f>
        <v/>
      </c>
      <c r="E2643" s="406" t="str">
        <f>Master!E2709</f>
        <v/>
      </c>
      <c r="F2643" s="406">
        <f>Master!F2709</f>
        <v>0</v>
      </c>
      <c r="G2643" s="88" t="str">
        <f>Master!G2709</f>
        <v/>
      </c>
      <c r="H2643" s="88" t="str">
        <f>Master!H2709</f>
        <v/>
      </c>
      <c r="I2643" s="88" t="str">
        <f>Master!I2709</f>
        <v/>
      </c>
      <c r="J2643" s="88" t="str">
        <f>Master!J2709</f>
        <v>A'CROSS DANCE PTE LTD</v>
      </c>
      <c r="K2643" s="88" t="str">
        <f>Master!K2709</f>
        <v/>
      </c>
      <c r="L2643" s="88" t="str">
        <f>Master!L2709</f>
        <v/>
      </c>
      <c r="M2643" s="88" t="str">
        <f>Master!M2709</f>
        <v/>
      </c>
      <c r="N2643" s="88" t="str">
        <f>Master!N2709</f>
        <v/>
      </c>
      <c r="O2643" s="88" t="str">
        <f>Master!O2709</f>
        <v/>
      </c>
      <c r="P2643" s="88" t="str">
        <f>Master!P2709</f>
        <v/>
      </c>
      <c r="Q2643" s="88" t="str">
        <f>Master!Q2709</f>
        <v/>
      </c>
      <c r="R2643" s="406" t="str">
        <f>Master!R2709</f>
        <v/>
      </c>
      <c r="S2643" s="406">
        <f>Master!S2709</f>
        <v>0</v>
      </c>
      <c r="T2643" s="406" t="str">
        <f>Master!T2709</f>
        <v/>
      </c>
      <c r="U2643" s="406" t="str">
        <f>Master!U2709</f>
        <v/>
      </c>
      <c r="V2643" s="406" t="str">
        <f>Master!V2709</f>
        <v/>
      </c>
      <c r="W2643" s="406" t="str">
        <f>Master!W2709</f>
        <v/>
      </c>
      <c r="X2643" s="406" t="str">
        <f>Master!X2709</f>
        <v/>
      </c>
      <c r="Y2643" s="406" t="str">
        <f>Master!Y2709</f>
        <v/>
      </c>
      <c r="Z2643" s="406" t="str">
        <f>Master!Z2709</f>
        <v/>
      </c>
      <c r="AA2643" s="406" t="str">
        <f>Master!AA2709</f>
        <v/>
      </c>
      <c r="AB2643" s="406" t="str">
        <f>Master!AB2709</f>
        <v/>
      </c>
      <c r="AC2643" s="406" t="str">
        <f>Master!AC2709</f>
        <v/>
      </c>
      <c r="AD2643" s="406" t="str">
        <f>Master!AD2709</f>
        <v/>
      </c>
      <c r="AE2643" s="406" t="str">
        <f>Master!AE2709</f>
        <v/>
      </c>
      <c r="AF2643" s="406" t="str">
        <f>Master!AF2709</f>
        <v/>
      </c>
      <c r="AG2643" s="406" t="str">
        <f>Master!AG2709</f>
        <v/>
      </c>
      <c r="AH2643" s="88" t="str">
        <f>Master!AH2709</f>
        <v/>
      </c>
      <c r="AI2643" s="414" t="str">
        <f>Master!AI2709</f>
        <v/>
      </c>
      <c r="AJ2643" s="406" t="str">
        <f>Master!AJ2709</f>
        <v/>
      </c>
      <c r="AK2643" s="406">
        <f>Master!AK2709</f>
        <v>0</v>
      </c>
      <c r="AL2643" s="88" t="str">
        <f>Master!AL2709</f>
        <v/>
      </c>
      <c r="AM2643" s="416"/>
      <c r="AN2643" s="416"/>
      <c r="AO2643" s="416"/>
      <c r="AP2643" s="416"/>
      <c r="AQ2643" s="416"/>
      <c r="AR2643" s="416">
        <f t="shared" si="22"/>
        <v>0</v>
      </c>
      <c r="AS2643" s="417" t="str">
        <f t="shared" si="23"/>
        <v>#DIV/0!</v>
      </c>
      <c r="AT2643" s="416">
        <f t="shared" si="24"/>
        <v>0</v>
      </c>
      <c r="AU2643" s="417"/>
    </row>
    <row r="2644" hidden="1">
      <c r="A2644" s="88" t="str">
        <f>Master!A2710</f>
        <v>ADA18197</v>
      </c>
      <c r="B2644" s="414" t="str">
        <f>Master!B2710</f>
        <v/>
      </c>
      <c r="C2644" s="414" t="str">
        <f>Master!C2710</f>
        <v/>
      </c>
      <c r="D2644" s="88" t="str">
        <f>Master!D2710</f>
        <v/>
      </c>
      <c r="E2644" s="406" t="str">
        <f>Master!E2710</f>
        <v/>
      </c>
      <c r="F2644" s="406">
        <f>Master!F2710</f>
        <v>0</v>
      </c>
      <c r="G2644" s="88" t="str">
        <f>Master!G2710</f>
        <v/>
      </c>
      <c r="H2644" s="88" t="str">
        <f>Master!H2710</f>
        <v/>
      </c>
      <c r="I2644" s="88" t="str">
        <f>Master!I2710</f>
        <v/>
      </c>
      <c r="J2644" s="88" t="str">
        <f>Master!J2710</f>
        <v>A'CROSS DANCE PTE LTD</v>
      </c>
      <c r="K2644" s="88" t="str">
        <f>Master!K2710</f>
        <v/>
      </c>
      <c r="L2644" s="88" t="str">
        <f>Master!L2710</f>
        <v/>
      </c>
      <c r="M2644" s="88" t="str">
        <f>Master!M2710</f>
        <v/>
      </c>
      <c r="N2644" s="88" t="str">
        <f>Master!N2710</f>
        <v/>
      </c>
      <c r="O2644" s="88" t="str">
        <f>Master!O2710</f>
        <v/>
      </c>
      <c r="P2644" s="88" t="str">
        <f>Master!P2710</f>
        <v/>
      </c>
      <c r="Q2644" s="88" t="str">
        <f>Master!Q2710</f>
        <v/>
      </c>
      <c r="R2644" s="406" t="str">
        <f>Master!R2710</f>
        <v/>
      </c>
      <c r="S2644" s="406">
        <f>Master!S2710</f>
        <v>0</v>
      </c>
      <c r="T2644" s="406" t="str">
        <f>Master!T2710</f>
        <v/>
      </c>
      <c r="U2644" s="406" t="str">
        <f>Master!U2710</f>
        <v/>
      </c>
      <c r="V2644" s="406" t="str">
        <f>Master!V2710</f>
        <v/>
      </c>
      <c r="W2644" s="406" t="str">
        <f>Master!W2710</f>
        <v/>
      </c>
      <c r="X2644" s="406" t="str">
        <f>Master!X2710</f>
        <v/>
      </c>
      <c r="Y2644" s="406" t="str">
        <f>Master!Y2710</f>
        <v/>
      </c>
      <c r="Z2644" s="406" t="str">
        <f>Master!Z2710</f>
        <v/>
      </c>
      <c r="AA2644" s="406" t="str">
        <f>Master!AA2710</f>
        <v/>
      </c>
      <c r="AB2644" s="406" t="str">
        <f>Master!AB2710</f>
        <v/>
      </c>
      <c r="AC2644" s="406" t="str">
        <f>Master!AC2710</f>
        <v/>
      </c>
      <c r="AD2644" s="406" t="str">
        <f>Master!AD2710</f>
        <v/>
      </c>
      <c r="AE2644" s="406" t="str">
        <f>Master!AE2710</f>
        <v/>
      </c>
      <c r="AF2644" s="406" t="str">
        <f>Master!AF2710</f>
        <v/>
      </c>
      <c r="AG2644" s="406" t="str">
        <f>Master!AG2710</f>
        <v/>
      </c>
      <c r="AH2644" s="88" t="str">
        <f>Master!AH2710</f>
        <v/>
      </c>
      <c r="AI2644" s="414" t="str">
        <f>Master!AI2710</f>
        <v/>
      </c>
      <c r="AJ2644" s="406" t="str">
        <f>Master!AJ2710</f>
        <v/>
      </c>
      <c r="AK2644" s="406">
        <f>Master!AK2710</f>
        <v>0</v>
      </c>
      <c r="AL2644" s="88" t="str">
        <f>Master!AL2710</f>
        <v/>
      </c>
      <c r="AM2644" s="416"/>
      <c r="AN2644" s="416"/>
      <c r="AO2644" s="416"/>
      <c r="AP2644" s="416"/>
      <c r="AQ2644" s="416"/>
      <c r="AR2644" s="416">
        <f t="shared" si="22"/>
        <v>0</v>
      </c>
      <c r="AS2644" s="417" t="str">
        <f t="shared" si="23"/>
        <v>#DIV/0!</v>
      </c>
      <c r="AT2644" s="416">
        <f t="shared" si="24"/>
        <v>0</v>
      </c>
      <c r="AU2644" s="417"/>
    </row>
    <row r="2645" hidden="1">
      <c r="A2645" s="88" t="str">
        <f>Master!A2711</f>
        <v>ADA18198</v>
      </c>
      <c r="B2645" s="414" t="str">
        <f>Master!B2711</f>
        <v/>
      </c>
      <c r="C2645" s="414" t="str">
        <f>Master!C2711</f>
        <v/>
      </c>
      <c r="D2645" s="88" t="str">
        <f>Master!D2711</f>
        <v/>
      </c>
      <c r="E2645" s="406" t="str">
        <f>Master!E2711</f>
        <v/>
      </c>
      <c r="F2645" s="406">
        <f>Master!F2711</f>
        <v>0</v>
      </c>
      <c r="G2645" s="88" t="str">
        <f>Master!G2711</f>
        <v/>
      </c>
      <c r="H2645" s="88" t="str">
        <f>Master!H2711</f>
        <v/>
      </c>
      <c r="I2645" s="88" t="str">
        <f>Master!I2711</f>
        <v/>
      </c>
      <c r="J2645" s="88" t="str">
        <f>Master!J2711</f>
        <v>A'CROSS DANCE PTE LTD</v>
      </c>
      <c r="K2645" s="88" t="str">
        <f>Master!K2711</f>
        <v/>
      </c>
      <c r="L2645" s="88" t="str">
        <f>Master!L2711</f>
        <v/>
      </c>
      <c r="M2645" s="88" t="str">
        <f>Master!M2711</f>
        <v/>
      </c>
      <c r="N2645" s="88" t="str">
        <f>Master!N2711</f>
        <v/>
      </c>
      <c r="O2645" s="88" t="str">
        <f>Master!O2711</f>
        <v/>
      </c>
      <c r="P2645" s="88" t="str">
        <f>Master!P2711</f>
        <v/>
      </c>
      <c r="Q2645" s="88" t="str">
        <f>Master!Q2711</f>
        <v/>
      </c>
      <c r="R2645" s="406" t="str">
        <f>Master!R2711</f>
        <v/>
      </c>
      <c r="S2645" s="406">
        <f>Master!S2711</f>
        <v>0</v>
      </c>
      <c r="T2645" s="406" t="str">
        <f>Master!T2711</f>
        <v/>
      </c>
      <c r="U2645" s="406" t="str">
        <f>Master!U2711</f>
        <v/>
      </c>
      <c r="V2645" s="406" t="str">
        <f>Master!V2711</f>
        <v/>
      </c>
      <c r="W2645" s="406" t="str">
        <f>Master!W2711</f>
        <v/>
      </c>
      <c r="X2645" s="406" t="str">
        <f>Master!X2711</f>
        <v/>
      </c>
      <c r="Y2645" s="406" t="str">
        <f>Master!Y2711</f>
        <v/>
      </c>
      <c r="Z2645" s="406" t="str">
        <f>Master!Z2711</f>
        <v/>
      </c>
      <c r="AA2645" s="406" t="str">
        <f>Master!AA2711</f>
        <v/>
      </c>
      <c r="AB2645" s="406" t="str">
        <f>Master!AB2711</f>
        <v/>
      </c>
      <c r="AC2645" s="406" t="str">
        <f>Master!AC2711</f>
        <v/>
      </c>
      <c r="AD2645" s="406" t="str">
        <f>Master!AD2711</f>
        <v/>
      </c>
      <c r="AE2645" s="406" t="str">
        <f>Master!AE2711</f>
        <v/>
      </c>
      <c r="AF2645" s="406" t="str">
        <f>Master!AF2711</f>
        <v/>
      </c>
      <c r="AG2645" s="406" t="str">
        <f>Master!AG2711</f>
        <v/>
      </c>
      <c r="AH2645" s="88" t="str">
        <f>Master!AH2711</f>
        <v/>
      </c>
      <c r="AI2645" s="414" t="str">
        <f>Master!AI2711</f>
        <v/>
      </c>
      <c r="AJ2645" s="406" t="str">
        <f>Master!AJ2711</f>
        <v/>
      </c>
      <c r="AK2645" s="406">
        <f>Master!AK2711</f>
        <v>0</v>
      </c>
      <c r="AL2645" s="88" t="str">
        <f>Master!AL2711</f>
        <v/>
      </c>
      <c r="AM2645" s="416"/>
      <c r="AN2645" s="416"/>
      <c r="AO2645" s="416"/>
      <c r="AP2645" s="416"/>
      <c r="AQ2645" s="416"/>
      <c r="AR2645" s="416">
        <f t="shared" si="22"/>
        <v>0</v>
      </c>
      <c r="AS2645" s="417" t="str">
        <f t="shared" si="23"/>
        <v>#DIV/0!</v>
      </c>
      <c r="AT2645" s="416">
        <f t="shared" si="24"/>
        <v>0</v>
      </c>
      <c r="AU2645" s="417"/>
    </row>
    <row r="2646" hidden="1">
      <c r="A2646" s="88" t="str">
        <f>Master!A2712</f>
        <v>ADA18199</v>
      </c>
      <c r="B2646" s="414" t="str">
        <f>Master!B2712</f>
        <v/>
      </c>
      <c r="C2646" s="414" t="str">
        <f>Master!C2712</f>
        <v/>
      </c>
      <c r="D2646" s="88" t="str">
        <f>Master!D2712</f>
        <v/>
      </c>
      <c r="E2646" s="406" t="str">
        <f>Master!E2712</f>
        <v/>
      </c>
      <c r="F2646" s="406">
        <f>Master!F2712</f>
        <v>0</v>
      </c>
      <c r="G2646" s="88" t="str">
        <f>Master!G2712</f>
        <v/>
      </c>
      <c r="H2646" s="88" t="str">
        <f>Master!H2712</f>
        <v/>
      </c>
      <c r="I2646" s="88" t="str">
        <f>Master!I2712</f>
        <v/>
      </c>
      <c r="J2646" s="88" t="str">
        <f>Master!J2712</f>
        <v>A'CROSS DANCE PTE LTD</v>
      </c>
      <c r="K2646" s="88" t="str">
        <f>Master!K2712</f>
        <v/>
      </c>
      <c r="L2646" s="88" t="str">
        <f>Master!L2712</f>
        <v/>
      </c>
      <c r="M2646" s="88" t="str">
        <f>Master!M2712</f>
        <v/>
      </c>
      <c r="N2646" s="88" t="str">
        <f>Master!N2712</f>
        <v/>
      </c>
      <c r="O2646" s="88" t="str">
        <f>Master!O2712</f>
        <v/>
      </c>
      <c r="P2646" s="88" t="str">
        <f>Master!P2712</f>
        <v/>
      </c>
      <c r="Q2646" s="88" t="str">
        <f>Master!Q2712</f>
        <v/>
      </c>
      <c r="R2646" s="406" t="str">
        <f>Master!R2712</f>
        <v/>
      </c>
      <c r="S2646" s="406">
        <f>Master!S2712</f>
        <v>0</v>
      </c>
      <c r="T2646" s="406" t="str">
        <f>Master!T2712</f>
        <v/>
      </c>
      <c r="U2646" s="406" t="str">
        <f>Master!U2712</f>
        <v/>
      </c>
      <c r="V2646" s="406" t="str">
        <f>Master!V2712</f>
        <v/>
      </c>
      <c r="W2646" s="406" t="str">
        <f>Master!W2712</f>
        <v/>
      </c>
      <c r="X2646" s="406" t="str">
        <f>Master!X2712</f>
        <v/>
      </c>
      <c r="Y2646" s="406" t="str">
        <f>Master!Y2712</f>
        <v/>
      </c>
      <c r="Z2646" s="406" t="str">
        <f>Master!Z2712</f>
        <v/>
      </c>
      <c r="AA2646" s="406" t="str">
        <f>Master!AA2712</f>
        <v/>
      </c>
      <c r="AB2646" s="406" t="str">
        <f>Master!AB2712</f>
        <v/>
      </c>
      <c r="AC2646" s="406" t="str">
        <f>Master!AC2712</f>
        <v/>
      </c>
      <c r="AD2646" s="406" t="str">
        <f>Master!AD2712</f>
        <v/>
      </c>
      <c r="AE2646" s="406" t="str">
        <f>Master!AE2712</f>
        <v/>
      </c>
      <c r="AF2646" s="406" t="str">
        <f>Master!AF2712</f>
        <v/>
      </c>
      <c r="AG2646" s="406" t="str">
        <f>Master!AG2712</f>
        <v/>
      </c>
      <c r="AH2646" s="88" t="str">
        <f>Master!AH2712</f>
        <v/>
      </c>
      <c r="AI2646" s="414" t="str">
        <f>Master!AI2712</f>
        <v/>
      </c>
      <c r="AJ2646" s="406" t="str">
        <f>Master!AJ2712</f>
        <v/>
      </c>
      <c r="AK2646" s="406">
        <f>Master!AK2712</f>
        <v>0</v>
      </c>
      <c r="AL2646" s="88" t="str">
        <f>Master!AL2712</f>
        <v/>
      </c>
      <c r="AM2646" s="416"/>
      <c r="AN2646" s="416"/>
      <c r="AO2646" s="416"/>
      <c r="AP2646" s="416"/>
      <c r="AQ2646" s="416"/>
      <c r="AR2646" s="416">
        <f t="shared" si="22"/>
        <v>0</v>
      </c>
      <c r="AS2646" s="417" t="str">
        <f t="shared" si="23"/>
        <v>#DIV/0!</v>
      </c>
      <c r="AT2646" s="416">
        <f t="shared" si="24"/>
        <v>0</v>
      </c>
      <c r="AU2646" s="417"/>
    </row>
    <row r="2647" hidden="1">
      <c r="A2647" s="88" t="str">
        <f>Master!A2713</f>
        <v>ADA18200</v>
      </c>
      <c r="B2647" s="414" t="str">
        <f>Master!B2713</f>
        <v/>
      </c>
      <c r="C2647" s="414" t="str">
        <f>Master!C2713</f>
        <v/>
      </c>
      <c r="D2647" s="88" t="str">
        <f>Master!D2713</f>
        <v/>
      </c>
      <c r="E2647" s="406" t="str">
        <f>Master!E2713</f>
        <v/>
      </c>
      <c r="F2647" s="406">
        <f>Master!F2713</f>
        <v>0</v>
      </c>
      <c r="G2647" s="88" t="str">
        <f>Master!G2713</f>
        <v/>
      </c>
      <c r="H2647" s="88" t="str">
        <f>Master!H2713</f>
        <v/>
      </c>
      <c r="I2647" s="88" t="str">
        <f>Master!I2713</f>
        <v/>
      </c>
      <c r="J2647" s="88" t="str">
        <f>Master!J2713</f>
        <v>A'CROSS DANCE PTE LTD</v>
      </c>
      <c r="K2647" s="88" t="str">
        <f>Master!K2713</f>
        <v/>
      </c>
      <c r="L2647" s="88" t="str">
        <f>Master!L2713</f>
        <v/>
      </c>
      <c r="M2647" s="88" t="str">
        <f>Master!M2713</f>
        <v/>
      </c>
      <c r="N2647" s="88" t="str">
        <f>Master!N2713</f>
        <v/>
      </c>
      <c r="O2647" s="88" t="str">
        <f>Master!O2713</f>
        <v/>
      </c>
      <c r="P2647" s="88" t="str">
        <f>Master!P2713</f>
        <v/>
      </c>
      <c r="Q2647" s="88" t="str">
        <f>Master!Q2713</f>
        <v/>
      </c>
      <c r="R2647" s="406" t="str">
        <f>Master!R2713</f>
        <v/>
      </c>
      <c r="S2647" s="406">
        <f>Master!S2713</f>
        <v>0</v>
      </c>
      <c r="T2647" s="406" t="str">
        <f>Master!T2713</f>
        <v/>
      </c>
      <c r="U2647" s="406" t="str">
        <f>Master!U2713</f>
        <v/>
      </c>
      <c r="V2647" s="406" t="str">
        <f>Master!V2713</f>
        <v/>
      </c>
      <c r="W2647" s="406" t="str">
        <f>Master!W2713</f>
        <v/>
      </c>
      <c r="X2647" s="406" t="str">
        <f>Master!X2713</f>
        <v/>
      </c>
      <c r="Y2647" s="406" t="str">
        <f>Master!Y2713</f>
        <v/>
      </c>
      <c r="Z2647" s="406" t="str">
        <f>Master!Z2713</f>
        <v/>
      </c>
      <c r="AA2647" s="406" t="str">
        <f>Master!AA2713</f>
        <v/>
      </c>
      <c r="AB2647" s="406" t="str">
        <f>Master!AB2713</f>
        <v/>
      </c>
      <c r="AC2647" s="406" t="str">
        <f>Master!AC2713</f>
        <v/>
      </c>
      <c r="AD2647" s="406" t="str">
        <f>Master!AD2713</f>
        <v/>
      </c>
      <c r="AE2647" s="406" t="str">
        <f>Master!AE2713</f>
        <v/>
      </c>
      <c r="AF2647" s="406" t="str">
        <f>Master!AF2713</f>
        <v/>
      </c>
      <c r="AG2647" s="406" t="str">
        <f>Master!AG2713</f>
        <v/>
      </c>
      <c r="AH2647" s="88" t="str">
        <f>Master!AH2713</f>
        <v/>
      </c>
      <c r="AI2647" s="414" t="str">
        <f>Master!AI2713</f>
        <v/>
      </c>
      <c r="AJ2647" s="406" t="str">
        <f>Master!AJ2713</f>
        <v/>
      </c>
      <c r="AK2647" s="406">
        <f>Master!AK2713</f>
        <v>0</v>
      </c>
      <c r="AL2647" s="88" t="str">
        <f>Master!AL2713</f>
        <v/>
      </c>
      <c r="AM2647" s="416"/>
      <c r="AN2647" s="416"/>
      <c r="AO2647" s="416"/>
      <c r="AP2647" s="416"/>
      <c r="AQ2647" s="416"/>
      <c r="AR2647" s="416">
        <f t="shared" si="22"/>
        <v>0</v>
      </c>
      <c r="AS2647" s="417" t="str">
        <f t="shared" si="23"/>
        <v>#DIV/0!</v>
      </c>
      <c r="AT2647" s="416">
        <f t="shared" si="24"/>
        <v>0</v>
      </c>
      <c r="AU2647" s="417"/>
    </row>
    <row r="2648" hidden="1">
      <c r="A2648" s="88" t="str">
        <f>Master!A2714</f>
        <v>ADR18001</v>
      </c>
      <c r="B2648" s="414" t="str">
        <f>Master!B2714</f>
        <v/>
      </c>
      <c r="C2648" s="414" t="str">
        <f>Master!C2714</f>
        <v/>
      </c>
      <c r="D2648" s="88" t="str">
        <f>Master!D2714</f>
        <v/>
      </c>
      <c r="E2648" s="406" t="str">
        <f>Master!E2714</f>
        <v/>
      </c>
      <c r="F2648" s="406">
        <f>Master!F2714</f>
        <v>0</v>
      </c>
      <c r="G2648" s="88" t="str">
        <f>Master!G2714</f>
        <v/>
      </c>
      <c r="H2648" s="88" t="str">
        <f>Master!H2714</f>
        <v/>
      </c>
      <c r="I2648" s="88" t="str">
        <f>Master!I2714</f>
        <v/>
      </c>
      <c r="J2648" s="88" t="str">
        <f>Master!J2714</f>
        <v>A'CROSS DRAMA PTE LTD</v>
      </c>
      <c r="K2648" s="88" t="str">
        <f>Master!K2714</f>
        <v>A'CROSS DRAMA PTE LTD</v>
      </c>
      <c r="L2648" s="88" t="str">
        <f>Master!L2714</f>
        <v>LOUIS</v>
      </c>
      <c r="M2648" s="88" t="str">
        <f>Master!M2714</f>
        <v>Punggol Green Pri</v>
      </c>
      <c r="N2648" s="88" t="str">
        <f>Master!N2714</f>
        <v>NORTH</v>
      </c>
      <c r="O2648" s="88" t="str">
        <f>Master!O2714</f>
        <v>Drama CCA</v>
      </c>
      <c r="P2648" s="88" t="str">
        <f>Master!P2714</f>
        <v>PER HR</v>
      </c>
      <c r="Q2648" s="88" t="str">
        <f>Master!Q2714</f>
        <v/>
      </c>
      <c r="R2648" s="406" t="str">
        <f>Master!R2714</f>
        <v>DEC</v>
      </c>
      <c r="S2648" s="406">
        <f>Master!S2714</f>
        <v>0</v>
      </c>
      <c r="T2648" s="406" t="str">
        <f>Master!T2714</f>
        <v/>
      </c>
      <c r="U2648" s="406" t="str">
        <f>Master!U2714</f>
        <v/>
      </c>
      <c r="V2648" s="406" t="str">
        <f>Master!V2714</f>
        <v/>
      </c>
      <c r="W2648" s="406" t="str">
        <f>Master!W2714</f>
        <v/>
      </c>
      <c r="X2648" s="406" t="str">
        <f>Master!X2714</f>
        <v/>
      </c>
      <c r="Y2648" s="406" t="str">
        <f>Master!Y2714</f>
        <v/>
      </c>
      <c r="Z2648" s="406" t="str">
        <f>Master!Z2714</f>
        <v/>
      </c>
      <c r="AA2648" s="406" t="str">
        <f>Master!AA2714</f>
        <v/>
      </c>
      <c r="AB2648" s="406" t="str">
        <f>Master!AB2714</f>
        <v/>
      </c>
      <c r="AC2648" s="406" t="str">
        <f>Master!AC2714</f>
        <v/>
      </c>
      <c r="AD2648" s="406" t="str">
        <f>Master!AD2714</f>
        <v/>
      </c>
      <c r="AE2648" s="406" t="str">
        <f>Master!AE2714</f>
        <v/>
      </c>
      <c r="AF2648" s="406" t="str">
        <f>Master!AF2714</f>
        <v/>
      </c>
      <c r="AG2648" s="406" t="str">
        <f>Master!AG2714</f>
        <v/>
      </c>
      <c r="AH2648" s="88" t="str">
        <f>Master!AH2714</f>
        <v/>
      </c>
      <c r="AI2648" s="414" t="str">
        <f>Master!AI2714</f>
        <v/>
      </c>
      <c r="AJ2648" s="406" t="str">
        <f>Master!AJ2714</f>
        <v/>
      </c>
      <c r="AK2648" s="406">
        <f>Master!AK2714</f>
        <v>0</v>
      </c>
      <c r="AL2648" s="88" t="str">
        <f>Master!AL2714</f>
        <v/>
      </c>
      <c r="AM2648" s="416">
        <f>1050+480+360+480</f>
        <v>2370</v>
      </c>
      <c r="AN2648" s="416"/>
      <c r="AO2648" s="416"/>
      <c r="AP2648" s="416"/>
      <c r="AQ2648" s="416"/>
      <c r="AR2648" s="416">
        <f t="shared" si="22"/>
        <v>2370</v>
      </c>
      <c r="AS2648" s="417" t="str">
        <f t="shared" si="23"/>
        <v>#DIV/0!</v>
      </c>
      <c r="AT2648" s="416">
        <f t="shared" si="24"/>
        <v>-2370</v>
      </c>
      <c r="AU2648" s="417"/>
    </row>
    <row r="2649" hidden="1">
      <c r="A2649" s="88" t="str">
        <f>Master!A2715</f>
        <v>ADR18001_Jan</v>
      </c>
      <c r="B2649" s="88" t="str">
        <f>Master!B2715</f>
        <v>INVADR1803001</v>
      </c>
      <c r="C2649" s="414">
        <f>Master!C2715</f>
        <v>43179</v>
      </c>
      <c r="D2649" s="88">
        <f>Master!D2715</f>
        <v>5.5</v>
      </c>
      <c r="E2649" s="406">
        <f>Master!E2715</f>
        <v>90</v>
      </c>
      <c r="F2649" s="406">
        <f>Master!F2715</f>
        <v>495</v>
      </c>
      <c r="G2649" s="88" t="str">
        <f>Master!G2715</f>
        <v>Yes</v>
      </c>
      <c r="H2649" s="88" t="str">
        <f>Master!H2715</f>
        <v/>
      </c>
      <c r="I2649" s="88" t="str">
        <f>Master!I2715</f>
        <v/>
      </c>
      <c r="J2649" s="88" t="str">
        <f>Master!J2715</f>
        <v>A'CROSS DRAMA PTE LTD</v>
      </c>
      <c r="K2649" s="88" t="str">
        <f>Master!K2715</f>
        <v>A'CROSS DRAMA PTE LTD</v>
      </c>
      <c r="L2649" s="88" t="str">
        <f>Master!L2715</f>
        <v>LOUIS</v>
      </c>
      <c r="M2649" s="88" t="str">
        <f>Master!M2715</f>
        <v>Punggol Green Pri</v>
      </c>
      <c r="N2649" s="88" t="str">
        <f>Master!N2715</f>
        <v>NORTH</v>
      </c>
      <c r="O2649" s="88" t="str">
        <f>Master!O2715</f>
        <v>Drama CCA_Jan</v>
      </c>
      <c r="P2649" s="88" t="str">
        <f>Master!P2715</f>
        <v>PER HR</v>
      </c>
      <c r="Q2649" s="88" t="str">
        <f>Master!Q2715</f>
        <v/>
      </c>
      <c r="R2649" s="406" t="str">
        <f>Master!R2715</f>
        <v/>
      </c>
      <c r="S2649" s="406">
        <f>Master!S2715</f>
        <v>495</v>
      </c>
      <c r="T2649" s="406">
        <f>Master!T2715</f>
        <v>495</v>
      </c>
      <c r="U2649" s="406" t="str">
        <f>Master!U2715</f>
        <v/>
      </c>
      <c r="V2649" s="406" t="str">
        <f>Master!V2715</f>
        <v/>
      </c>
      <c r="W2649" s="406" t="str">
        <f>Master!W2715</f>
        <v/>
      </c>
      <c r="X2649" s="406" t="str">
        <f>Master!X2715</f>
        <v/>
      </c>
      <c r="Y2649" s="406" t="str">
        <f>Master!Y2715</f>
        <v/>
      </c>
      <c r="Z2649" s="406" t="str">
        <f>Master!Z2715</f>
        <v/>
      </c>
      <c r="AA2649" s="406" t="str">
        <f>Master!AA2715</f>
        <v/>
      </c>
      <c r="AB2649" s="406" t="str">
        <f>Master!AB2715</f>
        <v/>
      </c>
      <c r="AC2649" s="406" t="str">
        <f>Master!AC2715</f>
        <v/>
      </c>
      <c r="AD2649" s="406" t="str">
        <f>Master!AD2715</f>
        <v/>
      </c>
      <c r="AE2649" s="406" t="str">
        <f>Master!AE2715</f>
        <v/>
      </c>
      <c r="AF2649" s="406" t="str">
        <f>Master!AF2715</f>
        <v/>
      </c>
      <c r="AG2649" s="406" t="str">
        <f>Master!AG2715</f>
        <v/>
      </c>
      <c r="AH2649" s="88">
        <f>Master!AH2715</f>
        <v>5003360375</v>
      </c>
      <c r="AI2649" s="88" t="str">
        <f>Master!AI2715</f>
        <v>26.03.17</v>
      </c>
      <c r="AJ2649" s="406">
        <f>Master!AJ2715</f>
        <v>495</v>
      </c>
      <c r="AK2649" s="406">
        <f>Master!AK2715</f>
        <v>0</v>
      </c>
      <c r="AL2649" s="88" t="str">
        <f>Master!AL2715</f>
        <v/>
      </c>
      <c r="AM2649" s="416"/>
      <c r="AN2649" s="416"/>
      <c r="AO2649" s="416"/>
      <c r="AP2649" s="416"/>
      <c r="AQ2649" s="416"/>
      <c r="AR2649" s="416">
        <f t="shared" si="22"/>
        <v>0</v>
      </c>
      <c r="AS2649" s="417">
        <f t="shared" si="23"/>
        <v>0</v>
      </c>
      <c r="AT2649" s="416">
        <f t="shared" si="24"/>
        <v>495</v>
      </c>
      <c r="AU2649" s="417"/>
    </row>
    <row r="2650" hidden="1">
      <c r="A2650" s="88" t="str">
        <f>Master!A2716</f>
        <v>ADR18001_Feb</v>
      </c>
      <c r="B2650" s="88" t="str">
        <f>Master!B2716</f>
        <v>INVADR1803002</v>
      </c>
      <c r="C2650" s="414">
        <f>Master!C2716</f>
        <v>43179</v>
      </c>
      <c r="D2650" s="88">
        <f>Master!D2716</f>
        <v>10</v>
      </c>
      <c r="E2650" s="406">
        <f>Master!E2716</f>
        <v>90</v>
      </c>
      <c r="F2650" s="406">
        <f>Master!F2716</f>
        <v>900</v>
      </c>
      <c r="G2650" s="88" t="str">
        <f>Master!G2716</f>
        <v>Yes</v>
      </c>
      <c r="H2650" s="88" t="str">
        <f>Master!H2716</f>
        <v/>
      </c>
      <c r="I2650" s="88" t="str">
        <f>Master!I2716</f>
        <v/>
      </c>
      <c r="J2650" s="88" t="str">
        <f>Master!J2716</f>
        <v>A'CROSS DRAMA PTE LTD</v>
      </c>
      <c r="K2650" s="88" t="str">
        <f>Master!K2716</f>
        <v>A'CROSS DRAMA PTE LTD</v>
      </c>
      <c r="L2650" s="88" t="str">
        <f>Master!L2716</f>
        <v>LOUIS</v>
      </c>
      <c r="M2650" s="88" t="str">
        <f>Master!M2716</f>
        <v>Punggol Green Pri</v>
      </c>
      <c r="N2650" s="88" t="str">
        <f>Master!N2716</f>
        <v>NORTH</v>
      </c>
      <c r="O2650" s="88" t="str">
        <f>Master!O2716</f>
        <v>Drama CCA_Feb</v>
      </c>
      <c r="P2650" s="88" t="str">
        <f>Master!P2716</f>
        <v>PER HR</v>
      </c>
      <c r="Q2650" s="88" t="str">
        <f>Master!Q2716</f>
        <v/>
      </c>
      <c r="R2650" s="406" t="str">
        <f>Master!R2716</f>
        <v/>
      </c>
      <c r="S2650" s="406">
        <f>Master!S2716</f>
        <v>900</v>
      </c>
      <c r="T2650" s="406" t="str">
        <f>Master!T2716</f>
        <v/>
      </c>
      <c r="U2650" s="406">
        <f>Master!U2716</f>
        <v>900</v>
      </c>
      <c r="V2650" s="406" t="str">
        <f>Master!V2716</f>
        <v/>
      </c>
      <c r="W2650" s="406" t="str">
        <f>Master!W2716</f>
        <v/>
      </c>
      <c r="X2650" s="406" t="str">
        <f>Master!X2716</f>
        <v/>
      </c>
      <c r="Y2650" s="406" t="str">
        <f>Master!Y2716</f>
        <v/>
      </c>
      <c r="Z2650" s="406" t="str">
        <f>Master!Z2716</f>
        <v/>
      </c>
      <c r="AA2650" s="406" t="str">
        <f>Master!AA2716</f>
        <v/>
      </c>
      <c r="AB2650" s="406" t="str">
        <f>Master!AB2716</f>
        <v/>
      </c>
      <c r="AC2650" s="406" t="str">
        <f>Master!AC2716</f>
        <v/>
      </c>
      <c r="AD2650" s="406" t="str">
        <f>Master!AD2716</f>
        <v/>
      </c>
      <c r="AE2650" s="406" t="str">
        <f>Master!AE2716</f>
        <v/>
      </c>
      <c r="AF2650" s="406" t="str">
        <f>Master!AF2716</f>
        <v/>
      </c>
      <c r="AG2650" s="406" t="str">
        <f>Master!AG2716</f>
        <v/>
      </c>
      <c r="AH2650" s="88">
        <f>Master!AH2716</f>
        <v>5003360375</v>
      </c>
      <c r="AI2650" s="88" t="str">
        <f>Master!AI2716</f>
        <v>26.03.17</v>
      </c>
      <c r="AJ2650" s="406">
        <f>Master!AJ2716</f>
        <v>900</v>
      </c>
      <c r="AK2650" s="406">
        <f>Master!AK2716</f>
        <v>0</v>
      </c>
      <c r="AL2650" s="88" t="str">
        <f>Master!AL2716</f>
        <v/>
      </c>
      <c r="AM2650" s="416"/>
      <c r="AN2650" s="416"/>
      <c r="AO2650" s="416"/>
      <c r="AP2650" s="416"/>
      <c r="AQ2650" s="416"/>
      <c r="AR2650" s="416">
        <f t="shared" si="22"/>
        <v>0</v>
      </c>
      <c r="AS2650" s="417">
        <f t="shared" si="23"/>
        <v>0</v>
      </c>
      <c r="AT2650" s="416">
        <f t="shared" si="24"/>
        <v>900</v>
      </c>
      <c r="AU2650" s="417"/>
    </row>
    <row r="2651" hidden="1">
      <c r="A2651" s="88" t="str">
        <f>Master!A2717</f>
        <v>ADR18001_Mar</v>
      </c>
      <c r="B2651" s="88" t="str">
        <f>Master!B2717</f>
        <v>INVADR1808001</v>
      </c>
      <c r="C2651" s="414">
        <f>Master!C2717</f>
        <v>43315</v>
      </c>
      <c r="D2651" s="88">
        <f>Master!D2717</f>
        <v>4</v>
      </c>
      <c r="E2651" s="406">
        <f>Master!E2717</f>
        <v>90</v>
      </c>
      <c r="F2651" s="406">
        <f>Master!F2717</f>
        <v>360</v>
      </c>
      <c r="G2651" s="88" t="str">
        <f>Master!G2717</f>
        <v/>
      </c>
      <c r="H2651" s="88" t="str">
        <f>Master!H2717</f>
        <v/>
      </c>
      <c r="I2651" s="88" t="str">
        <f>Master!I2717</f>
        <v/>
      </c>
      <c r="J2651" s="88" t="str">
        <f>Master!J2717</f>
        <v>A'CROSS DRAMA PTE LTD</v>
      </c>
      <c r="K2651" s="88" t="str">
        <f>Master!K2717</f>
        <v>A'CROSS DRAMA PTE LTD</v>
      </c>
      <c r="L2651" s="88" t="str">
        <f>Master!L2717</f>
        <v>LOUIS</v>
      </c>
      <c r="M2651" s="88" t="str">
        <f>Master!M2717</f>
        <v>Punggol Green Pri</v>
      </c>
      <c r="N2651" s="88" t="str">
        <f>Master!N2717</f>
        <v>NORTH</v>
      </c>
      <c r="O2651" s="88" t="str">
        <f>Master!O2717</f>
        <v/>
      </c>
      <c r="P2651" s="88" t="str">
        <f>Master!P2717</f>
        <v/>
      </c>
      <c r="Q2651" s="88" t="str">
        <f>Master!Q2717</f>
        <v/>
      </c>
      <c r="R2651" s="406" t="str">
        <f>Master!R2717</f>
        <v/>
      </c>
      <c r="S2651" s="406">
        <f>Master!S2717</f>
        <v>360</v>
      </c>
      <c r="T2651" s="406" t="str">
        <f>Master!T2717</f>
        <v/>
      </c>
      <c r="U2651" s="406" t="str">
        <f>Master!U2717</f>
        <v/>
      </c>
      <c r="V2651" s="406">
        <f>Master!V2717</f>
        <v>360</v>
      </c>
      <c r="W2651" s="406" t="str">
        <f>Master!W2717</f>
        <v/>
      </c>
      <c r="X2651" s="406" t="str">
        <f>Master!X2717</f>
        <v/>
      </c>
      <c r="Y2651" s="406" t="str">
        <f>Master!Y2717</f>
        <v/>
      </c>
      <c r="Z2651" s="406" t="str">
        <f>Master!Z2717</f>
        <v/>
      </c>
      <c r="AA2651" s="406" t="str">
        <f>Master!AA2717</f>
        <v/>
      </c>
      <c r="AB2651" s="406" t="str">
        <f>Master!AB2717</f>
        <v/>
      </c>
      <c r="AC2651" s="406" t="str">
        <f>Master!AC2717</f>
        <v/>
      </c>
      <c r="AD2651" s="406" t="str">
        <f>Master!AD2717</f>
        <v/>
      </c>
      <c r="AE2651" s="406" t="str">
        <f>Master!AE2717</f>
        <v/>
      </c>
      <c r="AF2651" s="406" t="str">
        <f>Master!AF2717</f>
        <v/>
      </c>
      <c r="AG2651" s="406" t="str">
        <f>Master!AG2717</f>
        <v/>
      </c>
      <c r="AH2651" s="88">
        <f>Master!AH2717</f>
        <v>5003429139</v>
      </c>
      <c r="AI2651" s="88" t="str">
        <f>Master!AI2717</f>
        <v>28.08.18</v>
      </c>
      <c r="AJ2651" s="406">
        <f>Master!AJ2717</f>
        <v>360</v>
      </c>
      <c r="AK2651" s="406">
        <f>Master!AK2717</f>
        <v>0</v>
      </c>
      <c r="AL2651" s="88" t="str">
        <f>Master!AL2717</f>
        <v/>
      </c>
      <c r="AM2651" s="416"/>
      <c r="AN2651" s="416"/>
      <c r="AO2651" s="416"/>
      <c r="AP2651" s="416"/>
      <c r="AQ2651" s="416"/>
      <c r="AR2651" s="416"/>
      <c r="AS2651" s="417"/>
      <c r="AT2651" s="416"/>
      <c r="AU2651" s="417"/>
    </row>
    <row r="2652" hidden="1">
      <c r="A2652" s="88" t="str">
        <f>Master!A2718</f>
        <v>ADR18001_Apr</v>
      </c>
      <c r="B2652" s="88" t="str">
        <f>Master!B2718</f>
        <v>INVADR1808002</v>
      </c>
      <c r="C2652" s="414">
        <f>Master!C2718</f>
        <v>43315</v>
      </c>
      <c r="D2652" s="88">
        <f>Master!D2718</f>
        <v>8</v>
      </c>
      <c r="E2652" s="406">
        <f>Master!E2718</f>
        <v>90</v>
      </c>
      <c r="F2652" s="406">
        <f>Master!F2718</f>
        <v>720</v>
      </c>
      <c r="G2652" s="88" t="str">
        <f>Master!G2718</f>
        <v/>
      </c>
      <c r="H2652" s="88" t="str">
        <f>Master!H2718</f>
        <v/>
      </c>
      <c r="I2652" s="88" t="str">
        <f>Master!I2718</f>
        <v/>
      </c>
      <c r="J2652" s="88" t="str">
        <f>Master!J2718</f>
        <v>A'CROSS DRAMA PTE LTD</v>
      </c>
      <c r="K2652" s="88" t="str">
        <f>Master!K2718</f>
        <v>A'CROSS DRAMA PTE LTD</v>
      </c>
      <c r="L2652" s="88" t="str">
        <f>Master!L2718</f>
        <v>LOUIS</v>
      </c>
      <c r="M2652" s="88" t="str">
        <f>Master!M2718</f>
        <v>Punggol Green Pri</v>
      </c>
      <c r="N2652" s="88" t="str">
        <f>Master!N2718</f>
        <v>NORTH</v>
      </c>
      <c r="O2652" s="88" t="str">
        <f>Master!O2718</f>
        <v/>
      </c>
      <c r="P2652" s="88" t="str">
        <f>Master!P2718</f>
        <v/>
      </c>
      <c r="Q2652" s="88" t="str">
        <f>Master!Q2718</f>
        <v/>
      </c>
      <c r="R2652" s="406" t="str">
        <f>Master!R2718</f>
        <v/>
      </c>
      <c r="S2652" s="406">
        <f>Master!S2718</f>
        <v>720</v>
      </c>
      <c r="T2652" s="406" t="str">
        <f>Master!T2718</f>
        <v/>
      </c>
      <c r="U2652" s="406" t="str">
        <f>Master!U2718</f>
        <v/>
      </c>
      <c r="V2652" s="406" t="str">
        <f>Master!V2718</f>
        <v/>
      </c>
      <c r="W2652" s="406" t="str">
        <f>Master!W2718</f>
        <v/>
      </c>
      <c r="X2652" s="406">
        <f>Master!X2718</f>
        <v>720</v>
      </c>
      <c r="Y2652" s="406" t="str">
        <f>Master!Y2718</f>
        <v/>
      </c>
      <c r="Z2652" s="406" t="str">
        <f>Master!Z2718</f>
        <v/>
      </c>
      <c r="AA2652" s="406" t="str">
        <f>Master!AA2718</f>
        <v/>
      </c>
      <c r="AB2652" s="406" t="str">
        <f>Master!AB2718</f>
        <v/>
      </c>
      <c r="AC2652" s="406" t="str">
        <f>Master!AC2718</f>
        <v/>
      </c>
      <c r="AD2652" s="406" t="str">
        <f>Master!AD2718</f>
        <v/>
      </c>
      <c r="AE2652" s="406" t="str">
        <f>Master!AE2718</f>
        <v/>
      </c>
      <c r="AF2652" s="406" t="str">
        <f>Master!AF2718</f>
        <v/>
      </c>
      <c r="AG2652" s="406" t="str">
        <f>Master!AG2718</f>
        <v/>
      </c>
      <c r="AH2652" s="88">
        <f>Master!AH2718</f>
        <v>5003429139</v>
      </c>
      <c r="AI2652" s="88" t="str">
        <f>Master!AI2718</f>
        <v>28.08.18</v>
      </c>
      <c r="AJ2652" s="406">
        <f>Master!AJ2718</f>
        <v>720</v>
      </c>
      <c r="AK2652" s="406">
        <f>Master!AK2718</f>
        <v>0</v>
      </c>
      <c r="AL2652" s="88" t="str">
        <f>Master!AL2718</f>
        <v/>
      </c>
      <c r="AM2652" s="416"/>
      <c r="AN2652" s="416"/>
      <c r="AO2652" s="416"/>
      <c r="AP2652" s="416"/>
      <c r="AQ2652" s="416"/>
      <c r="AR2652" s="416"/>
      <c r="AS2652" s="417"/>
      <c r="AT2652" s="416"/>
      <c r="AU2652" s="417"/>
    </row>
    <row r="2653" hidden="1">
      <c r="A2653" s="88" t="str">
        <f>Master!A2719</f>
        <v>ADR18001_May</v>
      </c>
      <c r="B2653" s="88" t="str">
        <f>Master!B2719</f>
        <v>INVADR1808003R</v>
      </c>
      <c r="C2653" s="414">
        <f>Master!C2719</f>
        <v>43315</v>
      </c>
      <c r="D2653" s="88">
        <f>Master!D2719</f>
        <v>10</v>
      </c>
      <c r="E2653" s="406">
        <f>Master!E2719</f>
        <v>90</v>
      </c>
      <c r="F2653" s="406">
        <f>Master!F2719</f>
        <v>900</v>
      </c>
      <c r="G2653" s="88" t="str">
        <f>Master!G2719</f>
        <v/>
      </c>
      <c r="H2653" s="88" t="str">
        <f>Master!H2719</f>
        <v/>
      </c>
      <c r="I2653" s="88" t="str">
        <f>Master!I2719</f>
        <v/>
      </c>
      <c r="J2653" s="88" t="str">
        <f>Master!J2719</f>
        <v>A'CROSS DRAMA PTE LTD</v>
      </c>
      <c r="K2653" s="88" t="str">
        <f>Master!K2719</f>
        <v>A'CROSS DRAMA PTE LTD</v>
      </c>
      <c r="L2653" s="88" t="str">
        <f>Master!L2719</f>
        <v>LOUIS</v>
      </c>
      <c r="M2653" s="88" t="str">
        <f>Master!M2719</f>
        <v>Punggol Green Pri</v>
      </c>
      <c r="N2653" s="88" t="str">
        <f>Master!N2719</f>
        <v>NORTH</v>
      </c>
      <c r="O2653" s="88" t="str">
        <f>Master!O2719</f>
        <v/>
      </c>
      <c r="P2653" s="88" t="str">
        <f>Master!P2719</f>
        <v/>
      </c>
      <c r="Q2653" s="88" t="str">
        <f>Master!Q2719</f>
        <v/>
      </c>
      <c r="R2653" s="406" t="str">
        <f>Master!R2719</f>
        <v/>
      </c>
      <c r="S2653" s="406">
        <f>Master!S2719</f>
        <v>900</v>
      </c>
      <c r="T2653" s="406" t="str">
        <f>Master!T2719</f>
        <v/>
      </c>
      <c r="U2653" s="406" t="str">
        <f>Master!U2719</f>
        <v/>
      </c>
      <c r="V2653" s="406" t="str">
        <f>Master!V2719</f>
        <v/>
      </c>
      <c r="W2653" s="406" t="str">
        <f>Master!W2719</f>
        <v/>
      </c>
      <c r="X2653" s="406" t="str">
        <f>Master!X2719</f>
        <v/>
      </c>
      <c r="Y2653" s="406">
        <f>Master!Y2719</f>
        <v>900</v>
      </c>
      <c r="Z2653" s="406" t="str">
        <f>Master!Z2719</f>
        <v/>
      </c>
      <c r="AA2653" s="406" t="str">
        <f>Master!AA2719</f>
        <v/>
      </c>
      <c r="AB2653" s="406" t="str">
        <f>Master!AB2719</f>
        <v/>
      </c>
      <c r="AC2653" s="406" t="str">
        <f>Master!AC2719</f>
        <v/>
      </c>
      <c r="AD2653" s="406" t="str">
        <f>Master!AD2719</f>
        <v/>
      </c>
      <c r="AE2653" s="406" t="str">
        <f>Master!AE2719</f>
        <v/>
      </c>
      <c r="AF2653" s="406" t="str">
        <f>Master!AF2719</f>
        <v/>
      </c>
      <c r="AG2653" s="406" t="str">
        <f>Master!AG2719</f>
        <v/>
      </c>
      <c r="AH2653" s="88">
        <f>Master!AH2719</f>
        <v>5003429139</v>
      </c>
      <c r="AI2653" s="88" t="str">
        <f>Master!AI2719</f>
        <v>28.08.18</v>
      </c>
      <c r="AJ2653" s="406">
        <f>Master!AJ2719</f>
        <v>900</v>
      </c>
      <c r="AK2653" s="406">
        <f>Master!AK2719</f>
        <v>0</v>
      </c>
      <c r="AL2653" s="88" t="str">
        <f>Master!AL2719</f>
        <v/>
      </c>
      <c r="AM2653" s="416"/>
      <c r="AN2653" s="416"/>
      <c r="AO2653" s="416"/>
      <c r="AP2653" s="416"/>
      <c r="AQ2653" s="416"/>
      <c r="AR2653" s="416"/>
      <c r="AS2653" s="417"/>
      <c r="AT2653" s="416"/>
      <c r="AU2653" s="417"/>
    </row>
    <row r="2654" hidden="1">
      <c r="A2654" s="88" t="str">
        <f>Master!A2720</f>
        <v>ADR18001_Jun</v>
      </c>
      <c r="B2654" s="88" t="str">
        <f>Master!B2720</f>
        <v>INVADR1808004</v>
      </c>
      <c r="C2654" s="414">
        <f>Master!C2720</f>
        <v>43315</v>
      </c>
      <c r="D2654" s="88">
        <f>Master!D2720</f>
        <v>6</v>
      </c>
      <c r="E2654" s="406">
        <f>Master!E2720</f>
        <v>90</v>
      </c>
      <c r="F2654" s="406">
        <f>Master!F2720</f>
        <v>540</v>
      </c>
      <c r="G2654" s="88" t="str">
        <f>Master!G2720</f>
        <v/>
      </c>
      <c r="H2654" s="88" t="str">
        <f>Master!H2720</f>
        <v/>
      </c>
      <c r="I2654" s="88" t="str">
        <f>Master!I2720</f>
        <v/>
      </c>
      <c r="J2654" s="88" t="str">
        <f>Master!J2720</f>
        <v>A'CROSS DRAMA PTE LTD</v>
      </c>
      <c r="K2654" s="88" t="str">
        <f>Master!K2720</f>
        <v>A'CROSS DRAMA PTE LTD</v>
      </c>
      <c r="L2654" s="88" t="str">
        <f>Master!L2720</f>
        <v>LOUIS</v>
      </c>
      <c r="M2654" s="88" t="str">
        <f>Master!M2720</f>
        <v>Punggol Green Pri</v>
      </c>
      <c r="N2654" s="88" t="str">
        <f>Master!N2720</f>
        <v>NORTH</v>
      </c>
      <c r="O2654" s="88" t="str">
        <f>Master!O2720</f>
        <v/>
      </c>
      <c r="P2654" s="88" t="str">
        <f>Master!P2720</f>
        <v/>
      </c>
      <c r="Q2654" s="88" t="str">
        <f>Master!Q2720</f>
        <v/>
      </c>
      <c r="R2654" s="406" t="str">
        <f>Master!R2720</f>
        <v/>
      </c>
      <c r="S2654" s="406">
        <f>Master!S2720</f>
        <v>540</v>
      </c>
      <c r="T2654" s="406" t="str">
        <f>Master!T2720</f>
        <v/>
      </c>
      <c r="U2654" s="406" t="str">
        <f>Master!U2720</f>
        <v/>
      </c>
      <c r="V2654" s="406" t="str">
        <f>Master!V2720</f>
        <v/>
      </c>
      <c r="W2654" s="406" t="str">
        <f>Master!W2720</f>
        <v/>
      </c>
      <c r="X2654" s="406" t="str">
        <f>Master!X2720</f>
        <v/>
      </c>
      <c r="Y2654" s="406" t="str">
        <f>Master!Y2720</f>
        <v/>
      </c>
      <c r="Z2654" s="406">
        <f>Master!Z2720</f>
        <v>540</v>
      </c>
      <c r="AA2654" s="406" t="str">
        <f>Master!AA2720</f>
        <v/>
      </c>
      <c r="AB2654" s="406" t="str">
        <f>Master!AB2720</f>
        <v/>
      </c>
      <c r="AC2654" s="406" t="str">
        <f>Master!AC2720</f>
        <v/>
      </c>
      <c r="AD2654" s="406" t="str">
        <f>Master!AD2720</f>
        <v/>
      </c>
      <c r="AE2654" s="406" t="str">
        <f>Master!AE2720</f>
        <v/>
      </c>
      <c r="AF2654" s="406" t="str">
        <f>Master!AF2720</f>
        <v/>
      </c>
      <c r="AG2654" s="406" t="str">
        <f>Master!AG2720</f>
        <v/>
      </c>
      <c r="AH2654" s="88">
        <f>Master!AH2720</f>
        <v>5003429139</v>
      </c>
      <c r="AI2654" s="88" t="str">
        <f>Master!AI2720</f>
        <v>28.08.18</v>
      </c>
      <c r="AJ2654" s="406">
        <f>Master!AJ2720</f>
        <v>540</v>
      </c>
      <c r="AK2654" s="406">
        <f>Master!AK2720</f>
        <v>0</v>
      </c>
      <c r="AL2654" s="88" t="str">
        <f>Master!AL2720</f>
        <v/>
      </c>
      <c r="AM2654" s="416"/>
      <c r="AN2654" s="416"/>
      <c r="AO2654" s="416"/>
      <c r="AP2654" s="416"/>
      <c r="AQ2654" s="416"/>
      <c r="AR2654" s="416"/>
      <c r="AS2654" s="417"/>
      <c r="AT2654" s="416"/>
      <c r="AU2654" s="417"/>
    </row>
    <row r="2655" hidden="1">
      <c r="A2655" s="88" t="str">
        <f>Master!A2721</f>
        <v>ADR18001_Jul</v>
      </c>
      <c r="B2655" s="88" t="str">
        <f>Master!B2721</f>
        <v>INVADR1808005</v>
      </c>
      <c r="C2655" s="414">
        <f>Master!C2721</f>
        <v>43315</v>
      </c>
      <c r="D2655" s="88">
        <f>Master!D2721</f>
        <v>12</v>
      </c>
      <c r="E2655" s="406">
        <f>Master!E2721</f>
        <v>90</v>
      </c>
      <c r="F2655" s="406">
        <f>Master!F2721</f>
        <v>1080</v>
      </c>
      <c r="G2655" s="88" t="str">
        <f>Master!G2721</f>
        <v/>
      </c>
      <c r="H2655" s="88" t="str">
        <f>Master!H2721</f>
        <v/>
      </c>
      <c r="I2655" s="88" t="str">
        <f>Master!I2721</f>
        <v/>
      </c>
      <c r="J2655" s="88" t="str">
        <f>Master!J2721</f>
        <v>A'CROSS DRAMA PTE LTD</v>
      </c>
      <c r="K2655" s="88" t="str">
        <f>Master!K2721</f>
        <v>A'CROSS DRAMA PTE LTD</v>
      </c>
      <c r="L2655" s="88" t="str">
        <f>Master!L2721</f>
        <v>LOUIS</v>
      </c>
      <c r="M2655" s="88" t="str">
        <f>Master!M2721</f>
        <v>Punggol Green Pri</v>
      </c>
      <c r="N2655" s="88" t="str">
        <f>Master!N2721</f>
        <v>NORTH</v>
      </c>
      <c r="O2655" s="88" t="str">
        <f>Master!O2721</f>
        <v/>
      </c>
      <c r="P2655" s="88" t="str">
        <f>Master!P2721</f>
        <v/>
      </c>
      <c r="Q2655" s="88" t="str">
        <f>Master!Q2721</f>
        <v/>
      </c>
      <c r="R2655" s="406" t="str">
        <f>Master!R2721</f>
        <v/>
      </c>
      <c r="S2655" s="406">
        <f>Master!S2721</f>
        <v>1080</v>
      </c>
      <c r="T2655" s="406" t="str">
        <f>Master!T2721</f>
        <v/>
      </c>
      <c r="U2655" s="406" t="str">
        <f>Master!U2721</f>
        <v/>
      </c>
      <c r="V2655" s="406" t="str">
        <f>Master!V2721</f>
        <v/>
      </c>
      <c r="W2655" s="406" t="str">
        <f>Master!W2721</f>
        <v/>
      </c>
      <c r="X2655" s="406" t="str">
        <f>Master!X2721</f>
        <v/>
      </c>
      <c r="Y2655" s="406" t="str">
        <f>Master!Y2721</f>
        <v/>
      </c>
      <c r="Z2655" s="406" t="str">
        <f>Master!Z2721</f>
        <v/>
      </c>
      <c r="AA2655" s="406">
        <f>Master!AA2721</f>
        <v>1080</v>
      </c>
      <c r="AB2655" s="406" t="str">
        <f>Master!AB2721</f>
        <v/>
      </c>
      <c r="AC2655" s="406" t="str">
        <f>Master!AC2721</f>
        <v/>
      </c>
      <c r="AD2655" s="406" t="str">
        <f>Master!AD2721</f>
        <v/>
      </c>
      <c r="AE2655" s="406" t="str">
        <f>Master!AE2721</f>
        <v/>
      </c>
      <c r="AF2655" s="406" t="str">
        <f>Master!AF2721</f>
        <v/>
      </c>
      <c r="AG2655" s="406" t="str">
        <f>Master!AG2721</f>
        <v/>
      </c>
      <c r="AH2655" s="88">
        <f>Master!AH2721</f>
        <v>5003429139</v>
      </c>
      <c r="AI2655" s="88" t="str">
        <f>Master!AI2721</f>
        <v>28.08.18</v>
      </c>
      <c r="AJ2655" s="406">
        <f>Master!AJ2721</f>
        <v>1080</v>
      </c>
      <c r="AK2655" s="406">
        <f>Master!AK2721</f>
        <v>0</v>
      </c>
      <c r="AL2655" s="88" t="str">
        <f>Master!AL2721</f>
        <v/>
      </c>
      <c r="AM2655" s="416">
        <v>720.0</v>
      </c>
      <c r="AN2655" s="416"/>
      <c r="AO2655" s="416"/>
      <c r="AP2655" s="416"/>
      <c r="AQ2655" s="416"/>
      <c r="AR2655" s="416"/>
      <c r="AS2655" s="417"/>
      <c r="AT2655" s="416"/>
      <c r="AU2655" s="417"/>
    </row>
    <row r="2656" hidden="1">
      <c r="A2656" s="88" t="str">
        <f>Master!A2722</f>
        <v>ADR18001_Aug</v>
      </c>
      <c r="B2656" s="88" t="str">
        <f>Master!B2722</f>
        <v>INVADR1812001</v>
      </c>
      <c r="C2656" s="414">
        <f>Master!C2722</f>
        <v>43439</v>
      </c>
      <c r="D2656" s="88">
        <f>Master!D2722</f>
        <v>10</v>
      </c>
      <c r="E2656" s="406">
        <f>Master!E2722</f>
        <v>90</v>
      </c>
      <c r="F2656" s="406">
        <f>Master!F2722</f>
        <v>900</v>
      </c>
      <c r="G2656" s="88" t="str">
        <f>Master!G2722</f>
        <v/>
      </c>
      <c r="H2656" s="88" t="str">
        <f>Master!H2722</f>
        <v/>
      </c>
      <c r="I2656" s="88" t="str">
        <f>Master!I2722</f>
        <v/>
      </c>
      <c r="J2656" s="88" t="str">
        <f>Master!J2722</f>
        <v>A'CROSS DRAMA PTE LTD</v>
      </c>
      <c r="K2656" s="88" t="str">
        <f>Master!K2722</f>
        <v>A'CROSS DRAMA PTE LTD</v>
      </c>
      <c r="L2656" s="88" t="str">
        <f>Master!L2722</f>
        <v>LOUIS</v>
      </c>
      <c r="M2656" s="88" t="str">
        <f>Master!M2722</f>
        <v>Punggol Green Pri</v>
      </c>
      <c r="N2656" s="88" t="str">
        <f>Master!N2722</f>
        <v>NORTH</v>
      </c>
      <c r="O2656" s="88" t="str">
        <f>Master!O2722</f>
        <v/>
      </c>
      <c r="P2656" s="88" t="str">
        <f>Master!P2722</f>
        <v/>
      </c>
      <c r="Q2656" s="88" t="str">
        <f>Master!Q2722</f>
        <v/>
      </c>
      <c r="R2656" s="406" t="str">
        <f>Master!R2722</f>
        <v/>
      </c>
      <c r="S2656" s="406">
        <f>Master!S2722</f>
        <v>900</v>
      </c>
      <c r="T2656" s="406" t="str">
        <f>Master!T2722</f>
        <v/>
      </c>
      <c r="U2656" s="406" t="str">
        <f>Master!U2722</f>
        <v/>
      </c>
      <c r="V2656" s="406" t="str">
        <f>Master!V2722</f>
        <v/>
      </c>
      <c r="W2656" s="406" t="str">
        <f>Master!W2722</f>
        <v/>
      </c>
      <c r="X2656" s="406" t="str">
        <f>Master!X2722</f>
        <v/>
      </c>
      <c r="Y2656" s="406" t="str">
        <f>Master!Y2722</f>
        <v/>
      </c>
      <c r="Z2656" s="406" t="str">
        <f>Master!Z2722</f>
        <v/>
      </c>
      <c r="AA2656" s="406" t="str">
        <f>Master!AA2722</f>
        <v/>
      </c>
      <c r="AB2656" s="406">
        <f>Master!AB2722</f>
        <v>900</v>
      </c>
      <c r="AC2656" s="406" t="str">
        <f>Master!AC2722</f>
        <v/>
      </c>
      <c r="AD2656" s="406" t="str">
        <f>Master!AD2722</f>
        <v/>
      </c>
      <c r="AE2656" s="406" t="str">
        <f>Master!AE2722</f>
        <v/>
      </c>
      <c r="AF2656" s="406" t="str">
        <f>Master!AF2722</f>
        <v/>
      </c>
      <c r="AG2656" s="406" t="str">
        <f>Master!AG2722</f>
        <v/>
      </c>
      <c r="AH2656" s="88">
        <f>Master!AH2722</f>
        <v>5003487611</v>
      </c>
      <c r="AI2656" s="88" t="str">
        <f>Master!AI2722</f>
        <v>17.12.18</v>
      </c>
      <c r="AJ2656" s="406">
        <f>Master!AJ2722</f>
        <v>900</v>
      </c>
      <c r="AK2656" s="406">
        <f>Master!AK2722</f>
        <v>0</v>
      </c>
      <c r="AL2656" s="88" t="str">
        <f>Master!AL2722</f>
        <v/>
      </c>
      <c r="AM2656" s="416">
        <v>120.0</v>
      </c>
      <c r="AN2656" s="416"/>
      <c r="AO2656" s="416"/>
      <c r="AP2656" s="416"/>
      <c r="AQ2656" s="416"/>
      <c r="AR2656" s="416"/>
      <c r="AS2656" s="417"/>
      <c r="AT2656" s="416"/>
      <c r="AU2656" s="417"/>
    </row>
    <row r="2657" hidden="1">
      <c r="A2657" s="88" t="str">
        <f>Master!A2723</f>
        <v>ADR18001_Sep</v>
      </c>
      <c r="B2657" s="88" t="str">
        <f>Master!B2723</f>
        <v>INVADR1812002</v>
      </c>
      <c r="C2657" s="414">
        <f>Master!C2723</f>
        <v>43439</v>
      </c>
      <c r="D2657" s="88">
        <f>Master!D2723</f>
        <v>4</v>
      </c>
      <c r="E2657" s="406">
        <f>Master!E2723</f>
        <v>90</v>
      </c>
      <c r="F2657" s="406">
        <f>Master!F2723</f>
        <v>360</v>
      </c>
      <c r="G2657" s="88" t="str">
        <f>Master!G2723</f>
        <v/>
      </c>
      <c r="H2657" s="88" t="str">
        <f>Master!H2723</f>
        <v/>
      </c>
      <c r="I2657" s="88" t="str">
        <f>Master!I2723</f>
        <v/>
      </c>
      <c r="J2657" s="88" t="str">
        <f>Master!J2723</f>
        <v>A'CROSS DRAMA PTE LTD</v>
      </c>
      <c r="K2657" s="88" t="str">
        <f>Master!K2723</f>
        <v>A'CROSS DRAMA PTE LTD</v>
      </c>
      <c r="L2657" s="88" t="str">
        <f>Master!L2723</f>
        <v>LOUIS</v>
      </c>
      <c r="M2657" s="88" t="str">
        <f>Master!M2723</f>
        <v>Punggol Green Pri</v>
      </c>
      <c r="N2657" s="88" t="str">
        <f>Master!N2723</f>
        <v>NORTH</v>
      </c>
      <c r="O2657" s="88" t="str">
        <f>Master!O2723</f>
        <v/>
      </c>
      <c r="P2657" s="88" t="str">
        <f>Master!P2723</f>
        <v/>
      </c>
      <c r="Q2657" s="88" t="str">
        <f>Master!Q2723</f>
        <v/>
      </c>
      <c r="R2657" s="406" t="str">
        <f>Master!R2723</f>
        <v/>
      </c>
      <c r="S2657" s="406">
        <f>Master!S2723</f>
        <v>360</v>
      </c>
      <c r="T2657" s="406" t="str">
        <f>Master!T2723</f>
        <v/>
      </c>
      <c r="U2657" s="406" t="str">
        <f>Master!U2723</f>
        <v/>
      </c>
      <c r="V2657" s="406" t="str">
        <f>Master!V2723</f>
        <v/>
      </c>
      <c r="W2657" s="406" t="str">
        <f>Master!W2723</f>
        <v/>
      </c>
      <c r="X2657" s="406" t="str">
        <f>Master!X2723</f>
        <v/>
      </c>
      <c r="Y2657" s="406" t="str">
        <f>Master!Y2723</f>
        <v/>
      </c>
      <c r="Z2657" s="406" t="str">
        <f>Master!Z2723</f>
        <v/>
      </c>
      <c r="AA2657" s="406" t="str">
        <f>Master!AA2723</f>
        <v/>
      </c>
      <c r="AB2657" s="406" t="str">
        <f>Master!AB2723</f>
        <v/>
      </c>
      <c r="AC2657" s="406">
        <f>Master!AC2723</f>
        <v>360</v>
      </c>
      <c r="AD2657" s="406" t="str">
        <f>Master!AD2723</f>
        <v/>
      </c>
      <c r="AE2657" s="406" t="str">
        <f>Master!AE2723</f>
        <v/>
      </c>
      <c r="AF2657" s="406" t="str">
        <f>Master!AF2723</f>
        <v/>
      </c>
      <c r="AG2657" s="406" t="str">
        <f>Master!AG2723</f>
        <v/>
      </c>
      <c r="AH2657" s="88">
        <f>Master!AH2723</f>
        <v>5003487611</v>
      </c>
      <c r="AI2657" s="88" t="str">
        <f>Master!AI2723</f>
        <v>17.12.18</v>
      </c>
      <c r="AJ2657" s="406">
        <f>Master!AJ2723</f>
        <v>360</v>
      </c>
      <c r="AK2657" s="406">
        <f>Master!AK2723</f>
        <v>0</v>
      </c>
      <c r="AL2657" s="88" t="str">
        <f>Master!AL2723</f>
        <v/>
      </c>
      <c r="AM2657" s="416">
        <v>120.0</v>
      </c>
      <c r="AN2657" s="416"/>
      <c r="AO2657" s="416"/>
      <c r="AP2657" s="416"/>
      <c r="AQ2657" s="416"/>
      <c r="AR2657" s="416"/>
      <c r="AS2657" s="417"/>
      <c r="AT2657" s="416"/>
      <c r="AU2657" s="417"/>
    </row>
    <row r="2658" hidden="1">
      <c r="A2658" s="88" t="str">
        <f>Master!A2724</f>
        <v>ADR18001_Oct</v>
      </c>
      <c r="B2658" s="88" t="str">
        <f>Master!B2724</f>
        <v>INVADR1812003</v>
      </c>
      <c r="C2658" s="414">
        <f>Master!C2724</f>
        <v>43439</v>
      </c>
      <c r="D2658" s="88">
        <f>Master!D2724</f>
        <v>2</v>
      </c>
      <c r="E2658" s="406">
        <f>Master!E2724</f>
        <v>90</v>
      </c>
      <c r="F2658" s="406">
        <f>Master!F2724</f>
        <v>180</v>
      </c>
      <c r="G2658" s="88" t="str">
        <f>Master!G2724</f>
        <v/>
      </c>
      <c r="H2658" s="88" t="str">
        <f>Master!H2724</f>
        <v/>
      </c>
      <c r="I2658" s="88" t="str">
        <f>Master!I2724</f>
        <v/>
      </c>
      <c r="J2658" s="88" t="str">
        <f>Master!J2724</f>
        <v>A'CROSS DRAMA PTE LTD</v>
      </c>
      <c r="K2658" s="88" t="str">
        <f>Master!K2724</f>
        <v>A'CROSS DRAMA PTE LTD</v>
      </c>
      <c r="L2658" s="88" t="str">
        <f>Master!L2724</f>
        <v>LOUIS</v>
      </c>
      <c r="M2658" s="88" t="str">
        <f>Master!M2724</f>
        <v>Punggol Green Pri</v>
      </c>
      <c r="N2658" s="88" t="str">
        <f>Master!N2724</f>
        <v>NORTH</v>
      </c>
      <c r="O2658" s="88" t="str">
        <f>Master!O2724</f>
        <v/>
      </c>
      <c r="P2658" s="88" t="str">
        <f>Master!P2724</f>
        <v/>
      </c>
      <c r="Q2658" s="88" t="str">
        <f>Master!Q2724</f>
        <v/>
      </c>
      <c r="R2658" s="406" t="str">
        <f>Master!R2724</f>
        <v/>
      </c>
      <c r="S2658" s="406">
        <f>Master!S2724</f>
        <v>180</v>
      </c>
      <c r="T2658" s="406" t="str">
        <f>Master!T2724</f>
        <v/>
      </c>
      <c r="U2658" s="406" t="str">
        <f>Master!U2724</f>
        <v/>
      </c>
      <c r="V2658" s="406" t="str">
        <f>Master!V2724</f>
        <v/>
      </c>
      <c r="W2658" s="406" t="str">
        <f>Master!W2724</f>
        <v/>
      </c>
      <c r="X2658" s="406" t="str">
        <f>Master!X2724</f>
        <v/>
      </c>
      <c r="Y2658" s="406" t="str">
        <f>Master!Y2724</f>
        <v/>
      </c>
      <c r="Z2658" s="406" t="str">
        <f>Master!Z2724</f>
        <v/>
      </c>
      <c r="AA2658" s="406" t="str">
        <f>Master!AA2724</f>
        <v/>
      </c>
      <c r="AB2658" s="406" t="str">
        <f>Master!AB2724</f>
        <v/>
      </c>
      <c r="AC2658" s="406" t="str">
        <f>Master!AC2724</f>
        <v/>
      </c>
      <c r="AD2658" s="406" t="str">
        <f>Master!AD2724</f>
        <v/>
      </c>
      <c r="AE2658" s="406">
        <f>Master!AE2724</f>
        <v>180</v>
      </c>
      <c r="AF2658" s="406" t="str">
        <f>Master!AF2724</f>
        <v/>
      </c>
      <c r="AG2658" s="406" t="str">
        <f>Master!AG2724</f>
        <v/>
      </c>
      <c r="AH2658" s="88">
        <f>Master!AH2724</f>
        <v>5003487611</v>
      </c>
      <c r="AI2658" s="88" t="str">
        <f>Master!AI2724</f>
        <v>17.12.18</v>
      </c>
      <c r="AJ2658" s="406">
        <f>Master!AJ2724</f>
        <v>180</v>
      </c>
      <c r="AK2658" s="406">
        <f>Master!AK2724</f>
        <v>0</v>
      </c>
      <c r="AL2658" s="88" t="str">
        <f>Master!AL2724</f>
        <v/>
      </c>
      <c r="AM2658" s="416">
        <v>120.0</v>
      </c>
      <c r="AN2658" s="416"/>
      <c r="AO2658" s="416"/>
      <c r="AP2658" s="416"/>
      <c r="AQ2658" s="416"/>
      <c r="AR2658" s="416"/>
      <c r="AS2658" s="417"/>
      <c r="AT2658" s="416"/>
      <c r="AU2658" s="417"/>
    </row>
    <row r="2659" hidden="1">
      <c r="A2659" s="88" t="str">
        <f>Master!A2725</f>
        <v>ADR18001_Nov</v>
      </c>
      <c r="B2659" s="88" t="str">
        <f>Master!B2725</f>
        <v>INVADR1812004</v>
      </c>
      <c r="C2659" s="414">
        <f>Master!C2725</f>
        <v>43439</v>
      </c>
      <c r="D2659" s="88">
        <f>Master!D2725</f>
        <v>11.5</v>
      </c>
      <c r="E2659" s="406">
        <f>Master!E2725</f>
        <v>90</v>
      </c>
      <c r="F2659" s="406">
        <f>Master!F2725</f>
        <v>1035</v>
      </c>
      <c r="G2659" s="88" t="str">
        <f>Master!G2725</f>
        <v/>
      </c>
      <c r="H2659" s="88" t="str">
        <f>Master!H2725</f>
        <v/>
      </c>
      <c r="I2659" s="88" t="str">
        <f>Master!I2725</f>
        <v/>
      </c>
      <c r="J2659" s="88" t="str">
        <f>Master!J2725</f>
        <v>A'CROSS DRAMA PTE LTD</v>
      </c>
      <c r="K2659" s="88" t="str">
        <f>Master!K2725</f>
        <v>A'CROSS DRAMA PTE LTD</v>
      </c>
      <c r="L2659" s="88" t="str">
        <f>Master!L2725</f>
        <v>LOUIS</v>
      </c>
      <c r="M2659" s="88" t="str">
        <f>Master!M2725</f>
        <v>Punggol Green Pri</v>
      </c>
      <c r="N2659" s="88" t="str">
        <f>Master!N2725</f>
        <v>NORTH</v>
      </c>
      <c r="O2659" s="88" t="str">
        <f>Master!O2725</f>
        <v/>
      </c>
      <c r="P2659" s="88" t="str">
        <f>Master!P2725</f>
        <v/>
      </c>
      <c r="Q2659" s="88" t="str">
        <f>Master!Q2725</f>
        <v/>
      </c>
      <c r="R2659" s="406" t="str">
        <f>Master!R2725</f>
        <v/>
      </c>
      <c r="S2659" s="406">
        <f>Master!S2725</f>
        <v>1035</v>
      </c>
      <c r="T2659" s="406" t="str">
        <f>Master!T2725</f>
        <v/>
      </c>
      <c r="U2659" s="406" t="str">
        <f>Master!U2725</f>
        <v/>
      </c>
      <c r="V2659" s="406" t="str">
        <f>Master!V2725</f>
        <v/>
      </c>
      <c r="W2659" s="406" t="str">
        <f>Master!W2725</f>
        <v/>
      </c>
      <c r="X2659" s="406" t="str">
        <f>Master!X2725</f>
        <v/>
      </c>
      <c r="Y2659" s="406" t="str">
        <f>Master!Y2725</f>
        <v/>
      </c>
      <c r="Z2659" s="406" t="str">
        <f>Master!Z2725</f>
        <v/>
      </c>
      <c r="AA2659" s="406" t="str">
        <f>Master!AA2725</f>
        <v/>
      </c>
      <c r="AB2659" s="406" t="str">
        <f>Master!AB2725</f>
        <v/>
      </c>
      <c r="AC2659" s="406" t="str">
        <f>Master!AC2725</f>
        <v/>
      </c>
      <c r="AD2659" s="406" t="str">
        <f>Master!AD2725</f>
        <v/>
      </c>
      <c r="AE2659" s="406" t="str">
        <f>Master!AE2725</f>
        <v/>
      </c>
      <c r="AF2659" s="406">
        <f>Master!AF2725</f>
        <v>1035</v>
      </c>
      <c r="AG2659" s="406" t="str">
        <f>Master!AG2725</f>
        <v/>
      </c>
      <c r="AH2659" s="88">
        <f>Master!AH2725</f>
        <v>5003485236</v>
      </c>
      <c r="AI2659" s="88" t="str">
        <f>Master!AI2725</f>
        <v>13.12.18</v>
      </c>
      <c r="AJ2659" s="406">
        <f>Master!AJ2725</f>
        <v>1035</v>
      </c>
      <c r="AK2659" s="406">
        <f>Master!AK2725</f>
        <v>0</v>
      </c>
      <c r="AL2659" s="88" t="str">
        <f>Master!AL2725</f>
        <v/>
      </c>
      <c r="AM2659" s="416">
        <v>690.0</v>
      </c>
      <c r="AN2659" s="416"/>
      <c r="AO2659" s="416"/>
      <c r="AP2659" s="416"/>
      <c r="AQ2659" s="416"/>
      <c r="AR2659" s="416"/>
      <c r="AS2659" s="417"/>
      <c r="AT2659" s="416"/>
      <c r="AU2659" s="417"/>
    </row>
    <row r="2660" hidden="1">
      <c r="A2660" s="88" t="str">
        <f>Master!A2726</f>
        <v>ADR18002</v>
      </c>
      <c r="B2660" s="88" t="str">
        <f>Master!B2726</f>
        <v>INVADR1811001A and INVADR1811001B</v>
      </c>
      <c r="C2660" s="414">
        <f>Master!C2726</f>
        <v>43425</v>
      </c>
      <c r="D2660" s="88">
        <f>Master!D2726</f>
        <v>1</v>
      </c>
      <c r="E2660" s="406">
        <f>Master!E2726</f>
        <v>7940</v>
      </c>
      <c r="F2660" s="406">
        <f>Master!F2726</f>
        <v>7940</v>
      </c>
      <c r="G2660" s="88" t="str">
        <f>Master!G2726</f>
        <v/>
      </c>
      <c r="H2660" s="88" t="str">
        <f>Master!H2726</f>
        <v/>
      </c>
      <c r="I2660" s="88" t="str">
        <f>Master!I2726</f>
        <v/>
      </c>
      <c r="J2660" s="88" t="str">
        <f>Master!J2726</f>
        <v>A'CROSS DRAMA PTE LTD</v>
      </c>
      <c r="K2660" s="88" t="str">
        <f>Master!K2726</f>
        <v>A'CROSS DRAMA PTE LTD</v>
      </c>
      <c r="L2660" s="88" t="str">
        <f>Master!L2726</f>
        <v>LOUIS</v>
      </c>
      <c r="M2660" s="88" t="str">
        <f>Master!M2726</f>
        <v>North Spring Pri</v>
      </c>
      <c r="N2660" s="88" t="str">
        <f>Master!N2726</f>
        <v>NORTH</v>
      </c>
      <c r="O2660" s="88" t="str">
        <f>Master!O2726</f>
        <v>Production for P1 orientation</v>
      </c>
      <c r="P2660" s="88" t="str">
        <f>Master!P2726</f>
        <v>PACKAGE - PAX</v>
      </c>
      <c r="Q2660" s="88" t="str">
        <f>Master!Q2726</f>
        <v/>
      </c>
      <c r="R2660" s="406" t="str">
        <f>Master!R2726</f>
        <v>APR</v>
      </c>
      <c r="S2660" s="406">
        <f>Master!S2726</f>
        <v>7940</v>
      </c>
      <c r="T2660" s="406" t="str">
        <f>Master!T2726</f>
        <v/>
      </c>
      <c r="U2660" s="406" t="str">
        <f>Master!U2726</f>
        <v/>
      </c>
      <c r="V2660" s="406" t="str">
        <f>Master!V2726</f>
        <v/>
      </c>
      <c r="W2660" s="406" t="str">
        <f>Master!W2726</f>
        <v/>
      </c>
      <c r="X2660" s="406" t="str">
        <f>Master!X2726</f>
        <v/>
      </c>
      <c r="Y2660" s="406">
        <f>Master!Y2726</f>
        <v>1030</v>
      </c>
      <c r="Z2660" s="406">
        <f>Master!Z2726</f>
        <v>1030</v>
      </c>
      <c r="AA2660" s="406">
        <f>Master!AA2726</f>
        <v>1030</v>
      </c>
      <c r="AB2660" s="406">
        <f>Master!AB2726</f>
        <v>1030</v>
      </c>
      <c r="AC2660" s="406">
        <f>Master!AC2726</f>
        <v>1030</v>
      </c>
      <c r="AD2660" s="406" t="str">
        <f>Master!AD2726</f>
        <v/>
      </c>
      <c r="AE2660" s="406">
        <f>Master!AE2726</f>
        <v>1030</v>
      </c>
      <c r="AF2660" s="406">
        <f>Master!AF2726</f>
        <v>1760</v>
      </c>
      <c r="AG2660" s="406" t="str">
        <f>Master!AG2726</f>
        <v/>
      </c>
      <c r="AH2660" s="88">
        <f>Master!AH2726</f>
        <v>5003487611</v>
      </c>
      <c r="AI2660" s="88" t="str">
        <f>Master!AI2726</f>
        <v>17.12.18</v>
      </c>
      <c r="AJ2660" s="406">
        <f>Master!AJ2726</f>
        <v>7940</v>
      </c>
      <c r="AK2660" s="406">
        <f>Master!AK2726</f>
        <v>0</v>
      </c>
      <c r="AL2660" s="88" t="str">
        <f>Master!AL2726</f>
        <v/>
      </c>
      <c r="AM2660" s="416">
        <f>240+120+480+480+240+560+960</f>
        <v>3080</v>
      </c>
      <c r="AN2660" s="416"/>
      <c r="AO2660" s="416"/>
      <c r="AP2660" s="416">
        <v>370.29</v>
      </c>
      <c r="AQ2660" s="416"/>
      <c r="AR2660" s="416">
        <f t="shared" ref="AR2660:AR2866" si="25">SUM(AM2660:AQ2660)</f>
        <v>3450.29</v>
      </c>
      <c r="AS2660" s="417">
        <f t="shared" ref="AS2660:AS2866" si="26">AR2660/S2660</f>
        <v>0.4345453401</v>
      </c>
      <c r="AT2660" s="416">
        <f t="shared" ref="AT2660:AT2866" si="27">S2660-AR2660</f>
        <v>4489.71</v>
      </c>
      <c r="AU2660" s="417"/>
    </row>
    <row r="2661" hidden="1">
      <c r="A2661" s="88" t="str">
        <f>Master!A2727</f>
        <v>ADR18003</v>
      </c>
      <c r="B2661" s="414" t="str">
        <f>Master!B2727</f>
        <v/>
      </c>
      <c r="C2661" s="414" t="str">
        <f>Master!C2727</f>
        <v/>
      </c>
      <c r="D2661" s="88" t="str">
        <f>Master!D2727</f>
        <v/>
      </c>
      <c r="E2661" s="406" t="str">
        <f>Master!E2727</f>
        <v/>
      </c>
      <c r="F2661" s="406">
        <f>Master!F2727</f>
        <v>0</v>
      </c>
      <c r="G2661" s="88" t="str">
        <f>Master!G2727</f>
        <v/>
      </c>
      <c r="H2661" s="88" t="str">
        <f>Master!H2727</f>
        <v/>
      </c>
      <c r="I2661" s="88" t="str">
        <f>Master!I2727</f>
        <v/>
      </c>
      <c r="J2661" s="88" t="str">
        <f>Master!J2727</f>
        <v>A'CROSS DRAMA PTE LTD</v>
      </c>
      <c r="K2661" s="88" t="str">
        <f>Master!K2727</f>
        <v/>
      </c>
      <c r="L2661" s="88" t="str">
        <f>Master!L2727</f>
        <v/>
      </c>
      <c r="M2661" s="88" t="str">
        <f>Master!M2727</f>
        <v/>
      </c>
      <c r="N2661" s="88" t="str">
        <f>Master!N2727</f>
        <v/>
      </c>
      <c r="O2661" s="88" t="str">
        <f>Master!O2727</f>
        <v/>
      </c>
      <c r="P2661" s="88" t="str">
        <f>Master!P2727</f>
        <v/>
      </c>
      <c r="Q2661" s="88" t="str">
        <f>Master!Q2727</f>
        <v/>
      </c>
      <c r="R2661" s="406" t="str">
        <f>Master!R2727</f>
        <v/>
      </c>
      <c r="S2661" s="406">
        <f>Master!S2727</f>
        <v>0</v>
      </c>
      <c r="T2661" s="406" t="str">
        <f>Master!T2727</f>
        <v/>
      </c>
      <c r="U2661" s="406" t="str">
        <f>Master!U2727</f>
        <v/>
      </c>
      <c r="V2661" s="406" t="str">
        <f>Master!V2727</f>
        <v/>
      </c>
      <c r="W2661" s="406" t="str">
        <f>Master!W2727</f>
        <v/>
      </c>
      <c r="X2661" s="406" t="str">
        <f>Master!X2727</f>
        <v/>
      </c>
      <c r="Y2661" s="406" t="str">
        <f>Master!Y2727</f>
        <v/>
      </c>
      <c r="Z2661" s="406" t="str">
        <f>Master!Z2727</f>
        <v/>
      </c>
      <c r="AA2661" s="406" t="str">
        <f>Master!AA2727</f>
        <v/>
      </c>
      <c r="AB2661" s="406" t="str">
        <f>Master!AB2727</f>
        <v/>
      </c>
      <c r="AC2661" s="406" t="str">
        <f>Master!AC2727</f>
        <v/>
      </c>
      <c r="AD2661" s="406" t="str">
        <f>Master!AD2727</f>
        <v/>
      </c>
      <c r="AE2661" s="406" t="str">
        <f>Master!AE2727</f>
        <v/>
      </c>
      <c r="AF2661" s="406" t="str">
        <f>Master!AF2727</f>
        <v/>
      </c>
      <c r="AG2661" s="406" t="str">
        <f>Master!AG2727</f>
        <v/>
      </c>
      <c r="AH2661" s="88" t="str">
        <f>Master!AH2727</f>
        <v/>
      </c>
      <c r="AI2661" s="414" t="str">
        <f>Master!AI2727</f>
        <v/>
      </c>
      <c r="AJ2661" s="406" t="str">
        <f>Master!AJ2727</f>
        <v/>
      </c>
      <c r="AK2661" s="406">
        <f>Master!AK2727</f>
        <v>0</v>
      </c>
      <c r="AL2661" s="88" t="str">
        <f>Master!AL2727</f>
        <v/>
      </c>
      <c r="AM2661" s="416"/>
      <c r="AN2661" s="416"/>
      <c r="AO2661" s="416"/>
      <c r="AP2661" s="416"/>
      <c r="AQ2661" s="416"/>
      <c r="AR2661" s="416">
        <f t="shared" si="25"/>
        <v>0</v>
      </c>
      <c r="AS2661" s="417" t="str">
        <f t="shared" si="26"/>
        <v>#DIV/0!</v>
      </c>
      <c r="AT2661" s="416">
        <f t="shared" si="27"/>
        <v>0</v>
      </c>
      <c r="AU2661" s="417"/>
    </row>
    <row r="2662" hidden="1">
      <c r="A2662" s="88" t="str">
        <f>Master!A2728</f>
        <v>ADR18004</v>
      </c>
      <c r="B2662" s="414" t="str">
        <f>Master!B2728</f>
        <v/>
      </c>
      <c r="C2662" s="414" t="str">
        <f>Master!C2728</f>
        <v/>
      </c>
      <c r="D2662" s="88" t="str">
        <f>Master!D2728</f>
        <v/>
      </c>
      <c r="E2662" s="406" t="str">
        <f>Master!E2728</f>
        <v/>
      </c>
      <c r="F2662" s="406">
        <f>Master!F2728</f>
        <v>0</v>
      </c>
      <c r="G2662" s="88" t="str">
        <f>Master!G2728</f>
        <v/>
      </c>
      <c r="H2662" s="88" t="str">
        <f>Master!H2728</f>
        <v/>
      </c>
      <c r="I2662" s="88" t="str">
        <f>Master!I2728</f>
        <v/>
      </c>
      <c r="J2662" s="88" t="str">
        <f>Master!J2728</f>
        <v>A'CROSS DRAMA PTE LTD</v>
      </c>
      <c r="K2662" s="88" t="str">
        <f>Master!K2728</f>
        <v/>
      </c>
      <c r="L2662" s="88" t="str">
        <f>Master!L2728</f>
        <v/>
      </c>
      <c r="M2662" s="88" t="str">
        <f>Master!M2728</f>
        <v/>
      </c>
      <c r="N2662" s="88" t="str">
        <f>Master!N2728</f>
        <v/>
      </c>
      <c r="O2662" s="88" t="str">
        <f>Master!O2728</f>
        <v/>
      </c>
      <c r="P2662" s="88" t="str">
        <f>Master!P2728</f>
        <v/>
      </c>
      <c r="Q2662" s="88" t="str">
        <f>Master!Q2728</f>
        <v/>
      </c>
      <c r="R2662" s="406" t="str">
        <f>Master!R2728</f>
        <v/>
      </c>
      <c r="S2662" s="406">
        <f>Master!S2728</f>
        <v>0</v>
      </c>
      <c r="T2662" s="406" t="str">
        <f>Master!T2728</f>
        <v/>
      </c>
      <c r="U2662" s="406" t="str">
        <f>Master!U2728</f>
        <v/>
      </c>
      <c r="V2662" s="406" t="str">
        <f>Master!V2728</f>
        <v/>
      </c>
      <c r="W2662" s="406" t="str">
        <f>Master!W2728</f>
        <v/>
      </c>
      <c r="X2662" s="406" t="str">
        <f>Master!X2728</f>
        <v/>
      </c>
      <c r="Y2662" s="406" t="str">
        <f>Master!Y2728</f>
        <v/>
      </c>
      <c r="Z2662" s="406" t="str">
        <f>Master!Z2728</f>
        <v/>
      </c>
      <c r="AA2662" s="406" t="str">
        <f>Master!AA2728</f>
        <v/>
      </c>
      <c r="AB2662" s="406" t="str">
        <f>Master!AB2728</f>
        <v/>
      </c>
      <c r="AC2662" s="406" t="str">
        <f>Master!AC2728</f>
        <v/>
      </c>
      <c r="AD2662" s="406" t="str">
        <f>Master!AD2728</f>
        <v/>
      </c>
      <c r="AE2662" s="406" t="str">
        <f>Master!AE2728</f>
        <v/>
      </c>
      <c r="AF2662" s="406" t="str">
        <f>Master!AF2728</f>
        <v/>
      </c>
      <c r="AG2662" s="406" t="str">
        <f>Master!AG2728</f>
        <v/>
      </c>
      <c r="AH2662" s="88" t="str">
        <f>Master!AH2728</f>
        <v/>
      </c>
      <c r="AI2662" s="414" t="str">
        <f>Master!AI2728</f>
        <v/>
      </c>
      <c r="AJ2662" s="406" t="str">
        <f>Master!AJ2728</f>
        <v/>
      </c>
      <c r="AK2662" s="406">
        <f>Master!AK2728</f>
        <v>0</v>
      </c>
      <c r="AL2662" s="88" t="str">
        <f>Master!AL2728</f>
        <v/>
      </c>
      <c r="AM2662" s="416"/>
      <c r="AN2662" s="416"/>
      <c r="AO2662" s="416"/>
      <c r="AP2662" s="416"/>
      <c r="AQ2662" s="416"/>
      <c r="AR2662" s="416">
        <f t="shared" si="25"/>
        <v>0</v>
      </c>
      <c r="AS2662" s="417" t="str">
        <f t="shared" si="26"/>
        <v>#DIV/0!</v>
      </c>
      <c r="AT2662" s="416">
        <f t="shared" si="27"/>
        <v>0</v>
      </c>
      <c r="AU2662" s="417"/>
    </row>
    <row r="2663" hidden="1">
      <c r="A2663" s="88" t="str">
        <f>Master!A2729</f>
        <v>ADR18005</v>
      </c>
      <c r="B2663" s="414" t="str">
        <f>Master!B2729</f>
        <v/>
      </c>
      <c r="C2663" s="414" t="str">
        <f>Master!C2729</f>
        <v/>
      </c>
      <c r="D2663" s="88" t="str">
        <f>Master!D2729</f>
        <v/>
      </c>
      <c r="E2663" s="406" t="str">
        <f>Master!E2729</f>
        <v/>
      </c>
      <c r="F2663" s="406">
        <f>Master!F2729</f>
        <v>0</v>
      </c>
      <c r="G2663" s="88" t="str">
        <f>Master!G2729</f>
        <v/>
      </c>
      <c r="H2663" s="88" t="str">
        <f>Master!H2729</f>
        <v/>
      </c>
      <c r="I2663" s="88" t="str">
        <f>Master!I2729</f>
        <v/>
      </c>
      <c r="J2663" s="88" t="str">
        <f>Master!J2729</f>
        <v>A'CROSS DRAMA PTE LTD</v>
      </c>
      <c r="K2663" s="88" t="str">
        <f>Master!K2729</f>
        <v/>
      </c>
      <c r="L2663" s="88" t="str">
        <f>Master!L2729</f>
        <v/>
      </c>
      <c r="M2663" s="88" t="str">
        <f>Master!M2729</f>
        <v/>
      </c>
      <c r="N2663" s="88" t="str">
        <f>Master!N2729</f>
        <v/>
      </c>
      <c r="O2663" s="88" t="str">
        <f>Master!O2729</f>
        <v/>
      </c>
      <c r="P2663" s="88" t="str">
        <f>Master!P2729</f>
        <v/>
      </c>
      <c r="Q2663" s="88" t="str">
        <f>Master!Q2729</f>
        <v/>
      </c>
      <c r="R2663" s="406" t="str">
        <f>Master!R2729</f>
        <v/>
      </c>
      <c r="S2663" s="406">
        <f>Master!S2729</f>
        <v>0</v>
      </c>
      <c r="T2663" s="406" t="str">
        <f>Master!T2729</f>
        <v/>
      </c>
      <c r="U2663" s="406" t="str">
        <f>Master!U2729</f>
        <v/>
      </c>
      <c r="V2663" s="406" t="str">
        <f>Master!V2729</f>
        <v/>
      </c>
      <c r="W2663" s="406" t="str">
        <f>Master!W2729</f>
        <v/>
      </c>
      <c r="X2663" s="406" t="str">
        <f>Master!X2729</f>
        <v/>
      </c>
      <c r="Y2663" s="406" t="str">
        <f>Master!Y2729</f>
        <v/>
      </c>
      <c r="Z2663" s="406" t="str">
        <f>Master!Z2729</f>
        <v/>
      </c>
      <c r="AA2663" s="406" t="str">
        <f>Master!AA2729</f>
        <v/>
      </c>
      <c r="AB2663" s="406" t="str">
        <f>Master!AB2729</f>
        <v/>
      </c>
      <c r="AC2663" s="406" t="str">
        <f>Master!AC2729</f>
        <v/>
      </c>
      <c r="AD2663" s="406" t="str">
        <f>Master!AD2729</f>
        <v/>
      </c>
      <c r="AE2663" s="406" t="str">
        <f>Master!AE2729</f>
        <v/>
      </c>
      <c r="AF2663" s="406" t="str">
        <f>Master!AF2729</f>
        <v/>
      </c>
      <c r="AG2663" s="406" t="str">
        <f>Master!AG2729</f>
        <v/>
      </c>
      <c r="AH2663" s="88" t="str">
        <f>Master!AH2729</f>
        <v/>
      </c>
      <c r="AI2663" s="414" t="str">
        <f>Master!AI2729</f>
        <v/>
      </c>
      <c r="AJ2663" s="406" t="str">
        <f>Master!AJ2729</f>
        <v/>
      </c>
      <c r="AK2663" s="406">
        <f>Master!AK2729</f>
        <v>0</v>
      </c>
      <c r="AL2663" s="88" t="str">
        <f>Master!AL2729</f>
        <v/>
      </c>
      <c r="AM2663" s="416"/>
      <c r="AN2663" s="416"/>
      <c r="AO2663" s="416"/>
      <c r="AP2663" s="416"/>
      <c r="AQ2663" s="416"/>
      <c r="AR2663" s="416">
        <f t="shared" si="25"/>
        <v>0</v>
      </c>
      <c r="AS2663" s="417" t="str">
        <f t="shared" si="26"/>
        <v>#DIV/0!</v>
      </c>
      <c r="AT2663" s="416">
        <f t="shared" si="27"/>
        <v>0</v>
      </c>
      <c r="AU2663" s="417"/>
    </row>
    <row r="2664" hidden="1">
      <c r="A2664" s="88" t="str">
        <f>Master!A2730</f>
        <v>ADR18006</v>
      </c>
      <c r="B2664" s="414" t="str">
        <f>Master!B2730</f>
        <v/>
      </c>
      <c r="C2664" s="414" t="str">
        <f>Master!C2730</f>
        <v/>
      </c>
      <c r="D2664" s="88" t="str">
        <f>Master!D2730</f>
        <v/>
      </c>
      <c r="E2664" s="406" t="str">
        <f>Master!E2730</f>
        <v/>
      </c>
      <c r="F2664" s="406">
        <f>Master!F2730</f>
        <v>0</v>
      </c>
      <c r="G2664" s="88" t="str">
        <f>Master!G2730</f>
        <v/>
      </c>
      <c r="H2664" s="88" t="str">
        <f>Master!H2730</f>
        <v/>
      </c>
      <c r="I2664" s="88" t="str">
        <f>Master!I2730</f>
        <v/>
      </c>
      <c r="J2664" s="88" t="str">
        <f>Master!J2730</f>
        <v>A'CROSS DRAMA PTE LTD</v>
      </c>
      <c r="K2664" s="88" t="str">
        <f>Master!K2730</f>
        <v/>
      </c>
      <c r="L2664" s="88" t="str">
        <f>Master!L2730</f>
        <v/>
      </c>
      <c r="M2664" s="88" t="str">
        <f>Master!M2730</f>
        <v/>
      </c>
      <c r="N2664" s="88" t="str">
        <f>Master!N2730</f>
        <v/>
      </c>
      <c r="O2664" s="88" t="str">
        <f>Master!O2730</f>
        <v/>
      </c>
      <c r="P2664" s="88" t="str">
        <f>Master!P2730</f>
        <v/>
      </c>
      <c r="Q2664" s="88" t="str">
        <f>Master!Q2730</f>
        <v/>
      </c>
      <c r="R2664" s="406" t="str">
        <f>Master!R2730</f>
        <v/>
      </c>
      <c r="S2664" s="406">
        <f>Master!S2730</f>
        <v>0</v>
      </c>
      <c r="T2664" s="406" t="str">
        <f>Master!T2730</f>
        <v/>
      </c>
      <c r="U2664" s="406" t="str">
        <f>Master!U2730</f>
        <v/>
      </c>
      <c r="V2664" s="406" t="str">
        <f>Master!V2730</f>
        <v/>
      </c>
      <c r="W2664" s="406" t="str">
        <f>Master!W2730</f>
        <v/>
      </c>
      <c r="X2664" s="406" t="str">
        <f>Master!X2730</f>
        <v/>
      </c>
      <c r="Y2664" s="406" t="str">
        <f>Master!Y2730</f>
        <v/>
      </c>
      <c r="Z2664" s="406" t="str">
        <f>Master!Z2730</f>
        <v/>
      </c>
      <c r="AA2664" s="406" t="str">
        <f>Master!AA2730</f>
        <v/>
      </c>
      <c r="AB2664" s="406" t="str">
        <f>Master!AB2730</f>
        <v/>
      </c>
      <c r="AC2664" s="406" t="str">
        <f>Master!AC2730</f>
        <v/>
      </c>
      <c r="AD2664" s="406" t="str">
        <f>Master!AD2730</f>
        <v/>
      </c>
      <c r="AE2664" s="406" t="str">
        <f>Master!AE2730</f>
        <v/>
      </c>
      <c r="AF2664" s="406" t="str">
        <f>Master!AF2730</f>
        <v/>
      </c>
      <c r="AG2664" s="406" t="str">
        <f>Master!AG2730</f>
        <v/>
      </c>
      <c r="AH2664" s="88" t="str">
        <f>Master!AH2730</f>
        <v/>
      </c>
      <c r="AI2664" s="414" t="str">
        <f>Master!AI2730</f>
        <v/>
      </c>
      <c r="AJ2664" s="406" t="str">
        <f>Master!AJ2730</f>
        <v/>
      </c>
      <c r="AK2664" s="406">
        <f>Master!AK2730</f>
        <v>0</v>
      </c>
      <c r="AL2664" s="88" t="str">
        <f>Master!AL2730</f>
        <v/>
      </c>
      <c r="AM2664" s="416"/>
      <c r="AN2664" s="416"/>
      <c r="AO2664" s="416"/>
      <c r="AP2664" s="416"/>
      <c r="AQ2664" s="416"/>
      <c r="AR2664" s="416">
        <f t="shared" si="25"/>
        <v>0</v>
      </c>
      <c r="AS2664" s="417" t="str">
        <f t="shared" si="26"/>
        <v>#DIV/0!</v>
      </c>
      <c r="AT2664" s="416">
        <f t="shared" si="27"/>
        <v>0</v>
      </c>
      <c r="AU2664" s="417"/>
    </row>
    <row r="2665" hidden="1">
      <c r="A2665" s="88" t="str">
        <f>Master!A2731</f>
        <v>ADR18007</v>
      </c>
      <c r="B2665" s="414" t="str">
        <f>Master!B2731</f>
        <v/>
      </c>
      <c r="C2665" s="414" t="str">
        <f>Master!C2731</f>
        <v/>
      </c>
      <c r="D2665" s="88" t="str">
        <f>Master!D2731</f>
        <v/>
      </c>
      <c r="E2665" s="406" t="str">
        <f>Master!E2731</f>
        <v/>
      </c>
      <c r="F2665" s="406">
        <f>Master!F2731</f>
        <v>0</v>
      </c>
      <c r="G2665" s="88" t="str">
        <f>Master!G2731</f>
        <v/>
      </c>
      <c r="H2665" s="88" t="str">
        <f>Master!H2731</f>
        <v/>
      </c>
      <c r="I2665" s="88" t="str">
        <f>Master!I2731</f>
        <v/>
      </c>
      <c r="J2665" s="88" t="str">
        <f>Master!J2731</f>
        <v>A'CROSS DRAMA PTE LTD</v>
      </c>
      <c r="K2665" s="88" t="str">
        <f>Master!K2731</f>
        <v/>
      </c>
      <c r="L2665" s="88" t="str">
        <f>Master!L2731</f>
        <v/>
      </c>
      <c r="M2665" s="88" t="str">
        <f>Master!M2731</f>
        <v/>
      </c>
      <c r="N2665" s="88" t="str">
        <f>Master!N2731</f>
        <v/>
      </c>
      <c r="O2665" s="88" t="str">
        <f>Master!O2731</f>
        <v/>
      </c>
      <c r="P2665" s="88" t="str">
        <f>Master!P2731</f>
        <v/>
      </c>
      <c r="Q2665" s="88" t="str">
        <f>Master!Q2731</f>
        <v/>
      </c>
      <c r="R2665" s="406" t="str">
        <f>Master!R2731</f>
        <v/>
      </c>
      <c r="S2665" s="406">
        <f>Master!S2731</f>
        <v>0</v>
      </c>
      <c r="T2665" s="406" t="str">
        <f>Master!T2731</f>
        <v/>
      </c>
      <c r="U2665" s="406" t="str">
        <f>Master!U2731</f>
        <v/>
      </c>
      <c r="V2665" s="406" t="str">
        <f>Master!V2731</f>
        <v/>
      </c>
      <c r="W2665" s="406" t="str">
        <f>Master!W2731</f>
        <v/>
      </c>
      <c r="X2665" s="406" t="str">
        <f>Master!X2731</f>
        <v/>
      </c>
      <c r="Y2665" s="406" t="str">
        <f>Master!Y2731</f>
        <v/>
      </c>
      <c r="Z2665" s="406" t="str">
        <f>Master!Z2731</f>
        <v/>
      </c>
      <c r="AA2665" s="406" t="str">
        <f>Master!AA2731</f>
        <v/>
      </c>
      <c r="AB2665" s="406" t="str">
        <f>Master!AB2731</f>
        <v/>
      </c>
      <c r="AC2665" s="406" t="str">
        <f>Master!AC2731</f>
        <v/>
      </c>
      <c r="AD2665" s="406" t="str">
        <f>Master!AD2731</f>
        <v/>
      </c>
      <c r="AE2665" s="406" t="str">
        <f>Master!AE2731</f>
        <v/>
      </c>
      <c r="AF2665" s="406" t="str">
        <f>Master!AF2731</f>
        <v/>
      </c>
      <c r="AG2665" s="406" t="str">
        <f>Master!AG2731</f>
        <v/>
      </c>
      <c r="AH2665" s="88" t="str">
        <f>Master!AH2731</f>
        <v/>
      </c>
      <c r="AI2665" s="414" t="str">
        <f>Master!AI2731</f>
        <v/>
      </c>
      <c r="AJ2665" s="406" t="str">
        <f>Master!AJ2731</f>
        <v/>
      </c>
      <c r="AK2665" s="406">
        <f>Master!AK2731</f>
        <v>0</v>
      </c>
      <c r="AL2665" s="88" t="str">
        <f>Master!AL2731</f>
        <v/>
      </c>
      <c r="AM2665" s="416"/>
      <c r="AN2665" s="416"/>
      <c r="AO2665" s="416"/>
      <c r="AP2665" s="416"/>
      <c r="AQ2665" s="416"/>
      <c r="AR2665" s="416">
        <f t="shared" si="25"/>
        <v>0</v>
      </c>
      <c r="AS2665" s="417" t="str">
        <f t="shared" si="26"/>
        <v>#DIV/0!</v>
      </c>
      <c r="AT2665" s="416">
        <f t="shared" si="27"/>
        <v>0</v>
      </c>
      <c r="AU2665" s="417"/>
    </row>
    <row r="2666" hidden="1">
      <c r="A2666" s="88" t="str">
        <f>Master!A2732</f>
        <v>ADR18008</v>
      </c>
      <c r="B2666" s="414" t="str">
        <f>Master!B2732</f>
        <v/>
      </c>
      <c r="C2666" s="414" t="str">
        <f>Master!C2732</f>
        <v/>
      </c>
      <c r="D2666" s="88" t="str">
        <f>Master!D2732</f>
        <v/>
      </c>
      <c r="E2666" s="406" t="str">
        <f>Master!E2732</f>
        <v/>
      </c>
      <c r="F2666" s="406">
        <f>Master!F2732</f>
        <v>0</v>
      </c>
      <c r="G2666" s="88" t="str">
        <f>Master!G2732</f>
        <v/>
      </c>
      <c r="H2666" s="88" t="str">
        <f>Master!H2732</f>
        <v/>
      </c>
      <c r="I2666" s="88" t="str">
        <f>Master!I2732</f>
        <v/>
      </c>
      <c r="J2666" s="88" t="str">
        <f>Master!J2732</f>
        <v>A'CROSS DRAMA PTE LTD</v>
      </c>
      <c r="K2666" s="88" t="str">
        <f>Master!K2732</f>
        <v/>
      </c>
      <c r="L2666" s="88" t="str">
        <f>Master!L2732</f>
        <v/>
      </c>
      <c r="M2666" s="88" t="str">
        <f>Master!M2732</f>
        <v/>
      </c>
      <c r="N2666" s="88" t="str">
        <f>Master!N2732</f>
        <v/>
      </c>
      <c r="O2666" s="88" t="str">
        <f>Master!O2732</f>
        <v/>
      </c>
      <c r="P2666" s="88" t="str">
        <f>Master!P2732</f>
        <v/>
      </c>
      <c r="Q2666" s="88" t="str">
        <f>Master!Q2732</f>
        <v/>
      </c>
      <c r="R2666" s="406" t="str">
        <f>Master!R2732</f>
        <v/>
      </c>
      <c r="S2666" s="406">
        <f>Master!S2732</f>
        <v>0</v>
      </c>
      <c r="T2666" s="406" t="str">
        <f>Master!T2732</f>
        <v/>
      </c>
      <c r="U2666" s="406" t="str">
        <f>Master!U2732</f>
        <v/>
      </c>
      <c r="V2666" s="406" t="str">
        <f>Master!V2732</f>
        <v/>
      </c>
      <c r="W2666" s="406" t="str">
        <f>Master!W2732</f>
        <v/>
      </c>
      <c r="X2666" s="406" t="str">
        <f>Master!X2732</f>
        <v/>
      </c>
      <c r="Y2666" s="406" t="str">
        <f>Master!Y2732</f>
        <v/>
      </c>
      <c r="Z2666" s="406" t="str">
        <f>Master!Z2732</f>
        <v/>
      </c>
      <c r="AA2666" s="406" t="str">
        <f>Master!AA2732</f>
        <v/>
      </c>
      <c r="AB2666" s="406" t="str">
        <f>Master!AB2732</f>
        <v/>
      </c>
      <c r="AC2666" s="406" t="str">
        <f>Master!AC2732</f>
        <v/>
      </c>
      <c r="AD2666" s="406" t="str">
        <f>Master!AD2732</f>
        <v/>
      </c>
      <c r="AE2666" s="406" t="str">
        <f>Master!AE2732</f>
        <v/>
      </c>
      <c r="AF2666" s="406" t="str">
        <f>Master!AF2732</f>
        <v/>
      </c>
      <c r="AG2666" s="406" t="str">
        <f>Master!AG2732</f>
        <v/>
      </c>
      <c r="AH2666" s="88" t="str">
        <f>Master!AH2732</f>
        <v/>
      </c>
      <c r="AI2666" s="414" t="str">
        <f>Master!AI2732</f>
        <v/>
      </c>
      <c r="AJ2666" s="406" t="str">
        <f>Master!AJ2732</f>
        <v/>
      </c>
      <c r="AK2666" s="406">
        <f>Master!AK2732</f>
        <v>0</v>
      </c>
      <c r="AL2666" s="88" t="str">
        <f>Master!AL2732</f>
        <v/>
      </c>
      <c r="AM2666" s="416"/>
      <c r="AN2666" s="416"/>
      <c r="AO2666" s="416"/>
      <c r="AP2666" s="416"/>
      <c r="AQ2666" s="416"/>
      <c r="AR2666" s="416">
        <f t="shared" si="25"/>
        <v>0</v>
      </c>
      <c r="AS2666" s="417" t="str">
        <f t="shared" si="26"/>
        <v>#DIV/0!</v>
      </c>
      <c r="AT2666" s="416">
        <f t="shared" si="27"/>
        <v>0</v>
      </c>
      <c r="AU2666" s="417"/>
    </row>
    <row r="2667" hidden="1">
      <c r="A2667" s="88" t="str">
        <f>Master!A2733</f>
        <v>ADR18009</v>
      </c>
      <c r="B2667" s="414" t="str">
        <f>Master!B2733</f>
        <v/>
      </c>
      <c r="C2667" s="414" t="str">
        <f>Master!C2733</f>
        <v/>
      </c>
      <c r="D2667" s="88" t="str">
        <f>Master!D2733</f>
        <v/>
      </c>
      <c r="E2667" s="406" t="str">
        <f>Master!E2733</f>
        <v/>
      </c>
      <c r="F2667" s="406">
        <f>Master!F2733</f>
        <v>0</v>
      </c>
      <c r="G2667" s="88" t="str">
        <f>Master!G2733</f>
        <v/>
      </c>
      <c r="H2667" s="88" t="str">
        <f>Master!H2733</f>
        <v/>
      </c>
      <c r="I2667" s="88" t="str">
        <f>Master!I2733</f>
        <v/>
      </c>
      <c r="J2667" s="88" t="str">
        <f>Master!J2733</f>
        <v>A'CROSS DRAMA PTE LTD</v>
      </c>
      <c r="K2667" s="88" t="str">
        <f>Master!K2733</f>
        <v/>
      </c>
      <c r="L2667" s="88" t="str">
        <f>Master!L2733</f>
        <v/>
      </c>
      <c r="M2667" s="88" t="str">
        <f>Master!M2733</f>
        <v/>
      </c>
      <c r="N2667" s="88" t="str">
        <f>Master!N2733</f>
        <v/>
      </c>
      <c r="O2667" s="88" t="str">
        <f>Master!O2733</f>
        <v/>
      </c>
      <c r="P2667" s="88" t="str">
        <f>Master!P2733</f>
        <v/>
      </c>
      <c r="Q2667" s="88" t="str">
        <f>Master!Q2733</f>
        <v/>
      </c>
      <c r="R2667" s="406" t="str">
        <f>Master!R2733</f>
        <v/>
      </c>
      <c r="S2667" s="406">
        <f>Master!S2733</f>
        <v>0</v>
      </c>
      <c r="T2667" s="406" t="str">
        <f>Master!T2733</f>
        <v/>
      </c>
      <c r="U2667" s="406" t="str">
        <f>Master!U2733</f>
        <v/>
      </c>
      <c r="V2667" s="406" t="str">
        <f>Master!V2733</f>
        <v/>
      </c>
      <c r="W2667" s="406" t="str">
        <f>Master!W2733</f>
        <v/>
      </c>
      <c r="X2667" s="406" t="str">
        <f>Master!X2733</f>
        <v/>
      </c>
      <c r="Y2667" s="406" t="str">
        <f>Master!Y2733</f>
        <v/>
      </c>
      <c r="Z2667" s="406" t="str">
        <f>Master!Z2733</f>
        <v/>
      </c>
      <c r="AA2667" s="406" t="str">
        <f>Master!AA2733</f>
        <v/>
      </c>
      <c r="AB2667" s="406" t="str">
        <f>Master!AB2733</f>
        <v/>
      </c>
      <c r="AC2667" s="406" t="str">
        <f>Master!AC2733</f>
        <v/>
      </c>
      <c r="AD2667" s="406" t="str">
        <f>Master!AD2733</f>
        <v/>
      </c>
      <c r="AE2667" s="406" t="str">
        <f>Master!AE2733</f>
        <v/>
      </c>
      <c r="AF2667" s="406" t="str">
        <f>Master!AF2733</f>
        <v/>
      </c>
      <c r="AG2667" s="406" t="str">
        <f>Master!AG2733</f>
        <v/>
      </c>
      <c r="AH2667" s="88" t="str">
        <f>Master!AH2733</f>
        <v/>
      </c>
      <c r="AI2667" s="414" t="str">
        <f>Master!AI2733</f>
        <v/>
      </c>
      <c r="AJ2667" s="406" t="str">
        <f>Master!AJ2733</f>
        <v/>
      </c>
      <c r="AK2667" s="406">
        <f>Master!AK2733</f>
        <v>0</v>
      </c>
      <c r="AL2667" s="88" t="str">
        <f>Master!AL2733</f>
        <v/>
      </c>
      <c r="AM2667" s="416"/>
      <c r="AN2667" s="416"/>
      <c r="AO2667" s="416"/>
      <c r="AP2667" s="416"/>
      <c r="AQ2667" s="416"/>
      <c r="AR2667" s="416">
        <f t="shared" si="25"/>
        <v>0</v>
      </c>
      <c r="AS2667" s="417" t="str">
        <f t="shared" si="26"/>
        <v>#DIV/0!</v>
      </c>
      <c r="AT2667" s="416">
        <f t="shared" si="27"/>
        <v>0</v>
      </c>
      <c r="AU2667" s="417"/>
    </row>
    <row r="2668" hidden="1">
      <c r="A2668" s="88" t="str">
        <f>Master!A2734</f>
        <v>ADR18010</v>
      </c>
      <c r="B2668" s="414" t="str">
        <f>Master!B2734</f>
        <v/>
      </c>
      <c r="C2668" s="414" t="str">
        <f>Master!C2734</f>
        <v/>
      </c>
      <c r="D2668" s="88" t="str">
        <f>Master!D2734</f>
        <v/>
      </c>
      <c r="E2668" s="406" t="str">
        <f>Master!E2734</f>
        <v/>
      </c>
      <c r="F2668" s="406">
        <f>Master!F2734</f>
        <v>0</v>
      </c>
      <c r="G2668" s="88" t="str">
        <f>Master!G2734</f>
        <v/>
      </c>
      <c r="H2668" s="88" t="str">
        <f>Master!H2734</f>
        <v/>
      </c>
      <c r="I2668" s="88" t="str">
        <f>Master!I2734</f>
        <v/>
      </c>
      <c r="J2668" s="88" t="str">
        <f>Master!J2734</f>
        <v>A'CROSS DRAMA PTE LTD</v>
      </c>
      <c r="K2668" s="88" t="str">
        <f>Master!K2734</f>
        <v/>
      </c>
      <c r="L2668" s="88" t="str">
        <f>Master!L2734</f>
        <v/>
      </c>
      <c r="M2668" s="88" t="str">
        <f>Master!M2734</f>
        <v/>
      </c>
      <c r="N2668" s="88" t="str">
        <f>Master!N2734</f>
        <v/>
      </c>
      <c r="O2668" s="88" t="str">
        <f>Master!O2734</f>
        <v/>
      </c>
      <c r="P2668" s="88" t="str">
        <f>Master!P2734</f>
        <v/>
      </c>
      <c r="Q2668" s="88" t="str">
        <f>Master!Q2734</f>
        <v/>
      </c>
      <c r="R2668" s="406" t="str">
        <f>Master!R2734</f>
        <v/>
      </c>
      <c r="S2668" s="406">
        <f>Master!S2734</f>
        <v>0</v>
      </c>
      <c r="T2668" s="406" t="str">
        <f>Master!T2734</f>
        <v/>
      </c>
      <c r="U2668" s="406" t="str">
        <f>Master!U2734</f>
        <v/>
      </c>
      <c r="V2668" s="406" t="str">
        <f>Master!V2734</f>
        <v/>
      </c>
      <c r="W2668" s="406" t="str">
        <f>Master!W2734</f>
        <v/>
      </c>
      <c r="X2668" s="406" t="str">
        <f>Master!X2734</f>
        <v/>
      </c>
      <c r="Y2668" s="406" t="str">
        <f>Master!Y2734</f>
        <v/>
      </c>
      <c r="Z2668" s="406" t="str">
        <f>Master!Z2734</f>
        <v/>
      </c>
      <c r="AA2668" s="406" t="str">
        <f>Master!AA2734</f>
        <v/>
      </c>
      <c r="AB2668" s="406" t="str">
        <f>Master!AB2734</f>
        <v/>
      </c>
      <c r="AC2668" s="406" t="str">
        <f>Master!AC2734</f>
        <v/>
      </c>
      <c r="AD2668" s="406" t="str">
        <f>Master!AD2734</f>
        <v/>
      </c>
      <c r="AE2668" s="406" t="str">
        <f>Master!AE2734</f>
        <v/>
      </c>
      <c r="AF2668" s="406" t="str">
        <f>Master!AF2734</f>
        <v/>
      </c>
      <c r="AG2668" s="406" t="str">
        <f>Master!AG2734</f>
        <v/>
      </c>
      <c r="AH2668" s="88" t="str">
        <f>Master!AH2734</f>
        <v/>
      </c>
      <c r="AI2668" s="414" t="str">
        <f>Master!AI2734</f>
        <v/>
      </c>
      <c r="AJ2668" s="406" t="str">
        <f>Master!AJ2734</f>
        <v/>
      </c>
      <c r="AK2668" s="406">
        <f>Master!AK2734</f>
        <v>0</v>
      </c>
      <c r="AL2668" s="88" t="str">
        <f>Master!AL2734</f>
        <v/>
      </c>
      <c r="AM2668" s="416"/>
      <c r="AN2668" s="416"/>
      <c r="AO2668" s="416"/>
      <c r="AP2668" s="416"/>
      <c r="AQ2668" s="416"/>
      <c r="AR2668" s="416">
        <f t="shared" si="25"/>
        <v>0</v>
      </c>
      <c r="AS2668" s="417" t="str">
        <f t="shared" si="26"/>
        <v>#DIV/0!</v>
      </c>
      <c r="AT2668" s="416">
        <f t="shared" si="27"/>
        <v>0</v>
      </c>
      <c r="AU2668" s="417"/>
    </row>
    <row r="2669" hidden="1">
      <c r="A2669" s="88" t="str">
        <f>Master!A2735</f>
        <v>ADR18011</v>
      </c>
      <c r="B2669" s="414" t="str">
        <f>Master!B2735</f>
        <v/>
      </c>
      <c r="C2669" s="414" t="str">
        <f>Master!C2735</f>
        <v/>
      </c>
      <c r="D2669" s="88" t="str">
        <f>Master!D2735</f>
        <v/>
      </c>
      <c r="E2669" s="406" t="str">
        <f>Master!E2735</f>
        <v/>
      </c>
      <c r="F2669" s="406">
        <f>Master!F2735</f>
        <v>0</v>
      </c>
      <c r="G2669" s="88" t="str">
        <f>Master!G2735</f>
        <v/>
      </c>
      <c r="H2669" s="88" t="str">
        <f>Master!H2735</f>
        <v/>
      </c>
      <c r="I2669" s="88" t="str">
        <f>Master!I2735</f>
        <v/>
      </c>
      <c r="J2669" s="88" t="str">
        <f>Master!J2735</f>
        <v>A'CROSS DRAMA PTE LTD</v>
      </c>
      <c r="K2669" s="88" t="str">
        <f>Master!K2735</f>
        <v/>
      </c>
      <c r="L2669" s="88" t="str">
        <f>Master!L2735</f>
        <v/>
      </c>
      <c r="M2669" s="88" t="str">
        <f>Master!M2735</f>
        <v/>
      </c>
      <c r="N2669" s="88" t="str">
        <f>Master!N2735</f>
        <v/>
      </c>
      <c r="O2669" s="88" t="str">
        <f>Master!O2735</f>
        <v/>
      </c>
      <c r="P2669" s="88" t="str">
        <f>Master!P2735</f>
        <v/>
      </c>
      <c r="Q2669" s="88" t="str">
        <f>Master!Q2735</f>
        <v/>
      </c>
      <c r="R2669" s="406" t="str">
        <f>Master!R2735</f>
        <v/>
      </c>
      <c r="S2669" s="406">
        <f>Master!S2735</f>
        <v>0</v>
      </c>
      <c r="T2669" s="406" t="str">
        <f>Master!T2735</f>
        <v/>
      </c>
      <c r="U2669" s="406" t="str">
        <f>Master!U2735</f>
        <v/>
      </c>
      <c r="V2669" s="406" t="str">
        <f>Master!V2735</f>
        <v/>
      </c>
      <c r="W2669" s="406" t="str">
        <f>Master!W2735</f>
        <v/>
      </c>
      <c r="X2669" s="406" t="str">
        <f>Master!X2735</f>
        <v/>
      </c>
      <c r="Y2669" s="406" t="str">
        <f>Master!Y2735</f>
        <v/>
      </c>
      <c r="Z2669" s="406" t="str">
        <f>Master!Z2735</f>
        <v/>
      </c>
      <c r="AA2669" s="406" t="str">
        <f>Master!AA2735</f>
        <v/>
      </c>
      <c r="AB2669" s="406" t="str">
        <f>Master!AB2735</f>
        <v/>
      </c>
      <c r="AC2669" s="406" t="str">
        <f>Master!AC2735</f>
        <v/>
      </c>
      <c r="AD2669" s="406" t="str">
        <f>Master!AD2735</f>
        <v/>
      </c>
      <c r="AE2669" s="406" t="str">
        <f>Master!AE2735</f>
        <v/>
      </c>
      <c r="AF2669" s="406" t="str">
        <f>Master!AF2735</f>
        <v/>
      </c>
      <c r="AG2669" s="406" t="str">
        <f>Master!AG2735</f>
        <v/>
      </c>
      <c r="AH2669" s="88" t="str">
        <f>Master!AH2735</f>
        <v/>
      </c>
      <c r="AI2669" s="414" t="str">
        <f>Master!AI2735</f>
        <v/>
      </c>
      <c r="AJ2669" s="406" t="str">
        <f>Master!AJ2735</f>
        <v/>
      </c>
      <c r="AK2669" s="406">
        <f>Master!AK2735</f>
        <v>0</v>
      </c>
      <c r="AL2669" s="88" t="str">
        <f>Master!AL2735</f>
        <v/>
      </c>
      <c r="AM2669" s="416"/>
      <c r="AN2669" s="416"/>
      <c r="AO2669" s="416"/>
      <c r="AP2669" s="416"/>
      <c r="AQ2669" s="416"/>
      <c r="AR2669" s="416">
        <f t="shared" si="25"/>
        <v>0</v>
      </c>
      <c r="AS2669" s="417" t="str">
        <f t="shared" si="26"/>
        <v>#DIV/0!</v>
      </c>
      <c r="AT2669" s="416">
        <f t="shared" si="27"/>
        <v>0</v>
      </c>
      <c r="AU2669" s="417"/>
    </row>
    <row r="2670" hidden="1">
      <c r="A2670" s="88" t="str">
        <f>Master!A2736</f>
        <v>ADR18012</v>
      </c>
      <c r="B2670" s="414" t="str">
        <f>Master!B2736</f>
        <v/>
      </c>
      <c r="C2670" s="414" t="str">
        <f>Master!C2736</f>
        <v/>
      </c>
      <c r="D2670" s="88" t="str">
        <f>Master!D2736</f>
        <v/>
      </c>
      <c r="E2670" s="406" t="str">
        <f>Master!E2736</f>
        <v/>
      </c>
      <c r="F2670" s="406">
        <f>Master!F2736</f>
        <v>0</v>
      </c>
      <c r="G2670" s="88" t="str">
        <f>Master!G2736</f>
        <v/>
      </c>
      <c r="H2670" s="88" t="str">
        <f>Master!H2736</f>
        <v/>
      </c>
      <c r="I2670" s="88" t="str">
        <f>Master!I2736</f>
        <v/>
      </c>
      <c r="J2670" s="88" t="str">
        <f>Master!J2736</f>
        <v>A'CROSS DRAMA PTE LTD</v>
      </c>
      <c r="K2670" s="88" t="str">
        <f>Master!K2736</f>
        <v/>
      </c>
      <c r="L2670" s="88" t="str">
        <f>Master!L2736</f>
        <v/>
      </c>
      <c r="M2670" s="88" t="str">
        <f>Master!M2736</f>
        <v/>
      </c>
      <c r="N2670" s="88" t="str">
        <f>Master!N2736</f>
        <v/>
      </c>
      <c r="O2670" s="88" t="str">
        <f>Master!O2736</f>
        <v/>
      </c>
      <c r="P2670" s="88" t="str">
        <f>Master!P2736</f>
        <v/>
      </c>
      <c r="Q2670" s="88" t="str">
        <f>Master!Q2736</f>
        <v/>
      </c>
      <c r="R2670" s="406" t="str">
        <f>Master!R2736</f>
        <v/>
      </c>
      <c r="S2670" s="406">
        <f>Master!S2736</f>
        <v>0</v>
      </c>
      <c r="T2670" s="406" t="str">
        <f>Master!T2736</f>
        <v/>
      </c>
      <c r="U2670" s="406" t="str">
        <f>Master!U2736</f>
        <v/>
      </c>
      <c r="V2670" s="406" t="str">
        <f>Master!V2736</f>
        <v/>
      </c>
      <c r="W2670" s="406" t="str">
        <f>Master!W2736</f>
        <v/>
      </c>
      <c r="X2670" s="406" t="str">
        <f>Master!X2736</f>
        <v/>
      </c>
      <c r="Y2670" s="406" t="str">
        <f>Master!Y2736</f>
        <v/>
      </c>
      <c r="Z2670" s="406" t="str">
        <f>Master!Z2736</f>
        <v/>
      </c>
      <c r="AA2670" s="406" t="str">
        <f>Master!AA2736</f>
        <v/>
      </c>
      <c r="AB2670" s="406" t="str">
        <f>Master!AB2736</f>
        <v/>
      </c>
      <c r="AC2670" s="406" t="str">
        <f>Master!AC2736</f>
        <v/>
      </c>
      <c r="AD2670" s="406" t="str">
        <f>Master!AD2736</f>
        <v/>
      </c>
      <c r="AE2670" s="406" t="str">
        <f>Master!AE2736</f>
        <v/>
      </c>
      <c r="AF2670" s="406" t="str">
        <f>Master!AF2736</f>
        <v/>
      </c>
      <c r="AG2670" s="406" t="str">
        <f>Master!AG2736</f>
        <v/>
      </c>
      <c r="AH2670" s="88" t="str">
        <f>Master!AH2736</f>
        <v/>
      </c>
      <c r="AI2670" s="414" t="str">
        <f>Master!AI2736</f>
        <v/>
      </c>
      <c r="AJ2670" s="406" t="str">
        <f>Master!AJ2736</f>
        <v/>
      </c>
      <c r="AK2670" s="406">
        <f>Master!AK2736</f>
        <v>0</v>
      </c>
      <c r="AL2670" s="88" t="str">
        <f>Master!AL2736</f>
        <v/>
      </c>
      <c r="AM2670" s="416"/>
      <c r="AN2670" s="416"/>
      <c r="AO2670" s="416"/>
      <c r="AP2670" s="416"/>
      <c r="AQ2670" s="416"/>
      <c r="AR2670" s="416">
        <f t="shared" si="25"/>
        <v>0</v>
      </c>
      <c r="AS2670" s="417" t="str">
        <f t="shared" si="26"/>
        <v>#DIV/0!</v>
      </c>
      <c r="AT2670" s="416">
        <f t="shared" si="27"/>
        <v>0</v>
      </c>
      <c r="AU2670" s="417"/>
    </row>
    <row r="2671" hidden="1">
      <c r="A2671" s="88" t="str">
        <f>Master!A2737</f>
        <v>ADR18013</v>
      </c>
      <c r="B2671" s="414" t="str">
        <f>Master!B2737</f>
        <v/>
      </c>
      <c r="C2671" s="414" t="str">
        <f>Master!C2737</f>
        <v/>
      </c>
      <c r="D2671" s="88" t="str">
        <f>Master!D2737</f>
        <v/>
      </c>
      <c r="E2671" s="406" t="str">
        <f>Master!E2737</f>
        <v/>
      </c>
      <c r="F2671" s="406">
        <f>Master!F2737</f>
        <v>0</v>
      </c>
      <c r="G2671" s="88" t="str">
        <f>Master!G2737</f>
        <v/>
      </c>
      <c r="H2671" s="88" t="str">
        <f>Master!H2737</f>
        <v/>
      </c>
      <c r="I2671" s="88" t="str">
        <f>Master!I2737</f>
        <v/>
      </c>
      <c r="J2671" s="88" t="str">
        <f>Master!J2737</f>
        <v>A'CROSS DRAMA PTE LTD</v>
      </c>
      <c r="K2671" s="88" t="str">
        <f>Master!K2737</f>
        <v/>
      </c>
      <c r="L2671" s="88" t="str">
        <f>Master!L2737</f>
        <v/>
      </c>
      <c r="M2671" s="88" t="str">
        <f>Master!M2737</f>
        <v/>
      </c>
      <c r="N2671" s="88" t="str">
        <f>Master!N2737</f>
        <v/>
      </c>
      <c r="O2671" s="88" t="str">
        <f>Master!O2737</f>
        <v/>
      </c>
      <c r="P2671" s="88" t="str">
        <f>Master!P2737</f>
        <v/>
      </c>
      <c r="Q2671" s="88" t="str">
        <f>Master!Q2737</f>
        <v/>
      </c>
      <c r="R2671" s="406" t="str">
        <f>Master!R2737</f>
        <v/>
      </c>
      <c r="S2671" s="406">
        <f>Master!S2737</f>
        <v>0</v>
      </c>
      <c r="T2671" s="406" t="str">
        <f>Master!T2737</f>
        <v/>
      </c>
      <c r="U2671" s="406" t="str">
        <f>Master!U2737</f>
        <v/>
      </c>
      <c r="V2671" s="406" t="str">
        <f>Master!V2737</f>
        <v/>
      </c>
      <c r="W2671" s="406" t="str">
        <f>Master!W2737</f>
        <v/>
      </c>
      <c r="X2671" s="406" t="str">
        <f>Master!X2737</f>
        <v/>
      </c>
      <c r="Y2671" s="406" t="str">
        <f>Master!Y2737</f>
        <v/>
      </c>
      <c r="Z2671" s="406" t="str">
        <f>Master!Z2737</f>
        <v/>
      </c>
      <c r="AA2671" s="406" t="str">
        <f>Master!AA2737</f>
        <v/>
      </c>
      <c r="AB2671" s="406" t="str">
        <f>Master!AB2737</f>
        <v/>
      </c>
      <c r="AC2671" s="406" t="str">
        <f>Master!AC2737</f>
        <v/>
      </c>
      <c r="AD2671" s="406" t="str">
        <f>Master!AD2737</f>
        <v/>
      </c>
      <c r="AE2671" s="406" t="str">
        <f>Master!AE2737</f>
        <v/>
      </c>
      <c r="AF2671" s="406" t="str">
        <f>Master!AF2737</f>
        <v/>
      </c>
      <c r="AG2671" s="406" t="str">
        <f>Master!AG2737</f>
        <v/>
      </c>
      <c r="AH2671" s="88" t="str">
        <f>Master!AH2737</f>
        <v/>
      </c>
      <c r="AI2671" s="414" t="str">
        <f>Master!AI2737</f>
        <v/>
      </c>
      <c r="AJ2671" s="406" t="str">
        <f>Master!AJ2737</f>
        <v/>
      </c>
      <c r="AK2671" s="406">
        <f>Master!AK2737</f>
        <v>0</v>
      </c>
      <c r="AL2671" s="88" t="str">
        <f>Master!AL2737</f>
        <v/>
      </c>
      <c r="AM2671" s="416"/>
      <c r="AN2671" s="416"/>
      <c r="AO2671" s="416"/>
      <c r="AP2671" s="416"/>
      <c r="AQ2671" s="416"/>
      <c r="AR2671" s="416">
        <f t="shared" si="25"/>
        <v>0</v>
      </c>
      <c r="AS2671" s="417" t="str">
        <f t="shared" si="26"/>
        <v>#DIV/0!</v>
      </c>
      <c r="AT2671" s="416">
        <f t="shared" si="27"/>
        <v>0</v>
      </c>
      <c r="AU2671" s="417"/>
    </row>
    <row r="2672" hidden="1">
      <c r="A2672" s="88" t="str">
        <f>Master!A2738</f>
        <v>ADR18014</v>
      </c>
      <c r="B2672" s="414" t="str">
        <f>Master!B2738</f>
        <v/>
      </c>
      <c r="C2672" s="414" t="str">
        <f>Master!C2738</f>
        <v/>
      </c>
      <c r="D2672" s="88" t="str">
        <f>Master!D2738</f>
        <v/>
      </c>
      <c r="E2672" s="406" t="str">
        <f>Master!E2738</f>
        <v/>
      </c>
      <c r="F2672" s="406">
        <f>Master!F2738</f>
        <v>0</v>
      </c>
      <c r="G2672" s="88" t="str">
        <f>Master!G2738</f>
        <v/>
      </c>
      <c r="H2672" s="88" t="str">
        <f>Master!H2738</f>
        <v/>
      </c>
      <c r="I2672" s="88" t="str">
        <f>Master!I2738</f>
        <v/>
      </c>
      <c r="J2672" s="88" t="str">
        <f>Master!J2738</f>
        <v>A'CROSS DRAMA PTE LTD</v>
      </c>
      <c r="K2672" s="88" t="str">
        <f>Master!K2738</f>
        <v/>
      </c>
      <c r="L2672" s="88" t="str">
        <f>Master!L2738</f>
        <v/>
      </c>
      <c r="M2672" s="88" t="str">
        <f>Master!M2738</f>
        <v/>
      </c>
      <c r="N2672" s="88" t="str">
        <f>Master!N2738</f>
        <v/>
      </c>
      <c r="O2672" s="88" t="str">
        <f>Master!O2738</f>
        <v/>
      </c>
      <c r="P2672" s="88" t="str">
        <f>Master!P2738</f>
        <v/>
      </c>
      <c r="Q2672" s="88" t="str">
        <f>Master!Q2738</f>
        <v/>
      </c>
      <c r="R2672" s="406" t="str">
        <f>Master!R2738</f>
        <v/>
      </c>
      <c r="S2672" s="406">
        <f>Master!S2738</f>
        <v>0</v>
      </c>
      <c r="T2672" s="406" t="str">
        <f>Master!T2738</f>
        <v/>
      </c>
      <c r="U2672" s="406" t="str">
        <f>Master!U2738</f>
        <v/>
      </c>
      <c r="V2672" s="406" t="str">
        <f>Master!V2738</f>
        <v/>
      </c>
      <c r="W2672" s="406" t="str">
        <f>Master!W2738</f>
        <v/>
      </c>
      <c r="X2672" s="406" t="str">
        <f>Master!X2738</f>
        <v/>
      </c>
      <c r="Y2672" s="406" t="str">
        <f>Master!Y2738</f>
        <v/>
      </c>
      <c r="Z2672" s="406" t="str">
        <f>Master!Z2738</f>
        <v/>
      </c>
      <c r="AA2672" s="406" t="str">
        <f>Master!AA2738</f>
        <v/>
      </c>
      <c r="AB2672" s="406" t="str">
        <f>Master!AB2738</f>
        <v/>
      </c>
      <c r="AC2672" s="406" t="str">
        <f>Master!AC2738</f>
        <v/>
      </c>
      <c r="AD2672" s="406" t="str">
        <f>Master!AD2738</f>
        <v/>
      </c>
      <c r="AE2672" s="406" t="str">
        <f>Master!AE2738</f>
        <v/>
      </c>
      <c r="AF2672" s="406" t="str">
        <f>Master!AF2738</f>
        <v/>
      </c>
      <c r="AG2672" s="406" t="str">
        <f>Master!AG2738</f>
        <v/>
      </c>
      <c r="AH2672" s="88" t="str">
        <f>Master!AH2738</f>
        <v/>
      </c>
      <c r="AI2672" s="414" t="str">
        <f>Master!AI2738</f>
        <v/>
      </c>
      <c r="AJ2672" s="406" t="str">
        <f>Master!AJ2738</f>
        <v/>
      </c>
      <c r="AK2672" s="406">
        <f>Master!AK2738</f>
        <v>0</v>
      </c>
      <c r="AL2672" s="88" t="str">
        <f>Master!AL2738</f>
        <v/>
      </c>
      <c r="AM2672" s="416"/>
      <c r="AN2672" s="416"/>
      <c r="AO2672" s="416"/>
      <c r="AP2672" s="416"/>
      <c r="AQ2672" s="416"/>
      <c r="AR2672" s="416">
        <f t="shared" si="25"/>
        <v>0</v>
      </c>
      <c r="AS2672" s="417" t="str">
        <f t="shared" si="26"/>
        <v>#DIV/0!</v>
      </c>
      <c r="AT2672" s="416">
        <f t="shared" si="27"/>
        <v>0</v>
      </c>
      <c r="AU2672" s="417"/>
    </row>
    <row r="2673" hidden="1">
      <c r="A2673" s="88" t="str">
        <f>Master!A2739</f>
        <v>ADR18015</v>
      </c>
      <c r="B2673" s="414" t="str">
        <f>Master!B2739</f>
        <v/>
      </c>
      <c r="C2673" s="414" t="str">
        <f>Master!C2739</f>
        <v/>
      </c>
      <c r="D2673" s="88" t="str">
        <f>Master!D2739</f>
        <v/>
      </c>
      <c r="E2673" s="406" t="str">
        <f>Master!E2739</f>
        <v/>
      </c>
      <c r="F2673" s="406">
        <f>Master!F2739</f>
        <v>0</v>
      </c>
      <c r="G2673" s="88" t="str">
        <f>Master!G2739</f>
        <v/>
      </c>
      <c r="H2673" s="88" t="str">
        <f>Master!H2739</f>
        <v/>
      </c>
      <c r="I2673" s="88" t="str">
        <f>Master!I2739</f>
        <v/>
      </c>
      <c r="J2673" s="88" t="str">
        <f>Master!J2739</f>
        <v>A'CROSS DRAMA PTE LTD</v>
      </c>
      <c r="K2673" s="88" t="str">
        <f>Master!K2739</f>
        <v/>
      </c>
      <c r="L2673" s="88" t="str">
        <f>Master!L2739</f>
        <v/>
      </c>
      <c r="M2673" s="88" t="str">
        <f>Master!M2739</f>
        <v/>
      </c>
      <c r="N2673" s="88" t="str">
        <f>Master!N2739</f>
        <v/>
      </c>
      <c r="O2673" s="88" t="str">
        <f>Master!O2739</f>
        <v/>
      </c>
      <c r="P2673" s="88" t="str">
        <f>Master!P2739</f>
        <v/>
      </c>
      <c r="Q2673" s="88" t="str">
        <f>Master!Q2739</f>
        <v/>
      </c>
      <c r="R2673" s="406" t="str">
        <f>Master!R2739</f>
        <v/>
      </c>
      <c r="S2673" s="406">
        <f>Master!S2739</f>
        <v>0</v>
      </c>
      <c r="T2673" s="406" t="str">
        <f>Master!T2739</f>
        <v/>
      </c>
      <c r="U2673" s="406" t="str">
        <f>Master!U2739</f>
        <v/>
      </c>
      <c r="V2673" s="406" t="str">
        <f>Master!V2739</f>
        <v/>
      </c>
      <c r="W2673" s="406" t="str">
        <f>Master!W2739</f>
        <v/>
      </c>
      <c r="X2673" s="406" t="str">
        <f>Master!X2739</f>
        <v/>
      </c>
      <c r="Y2673" s="406" t="str">
        <f>Master!Y2739</f>
        <v/>
      </c>
      <c r="Z2673" s="406" t="str">
        <f>Master!Z2739</f>
        <v/>
      </c>
      <c r="AA2673" s="406" t="str">
        <f>Master!AA2739</f>
        <v/>
      </c>
      <c r="AB2673" s="406" t="str">
        <f>Master!AB2739</f>
        <v/>
      </c>
      <c r="AC2673" s="406" t="str">
        <f>Master!AC2739</f>
        <v/>
      </c>
      <c r="AD2673" s="406" t="str">
        <f>Master!AD2739</f>
        <v/>
      </c>
      <c r="AE2673" s="406" t="str">
        <f>Master!AE2739</f>
        <v/>
      </c>
      <c r="AF2673" s="406" t="str">
        <f>Master!AF2739</f>
        <v/>
      </c>
      <c r="AG2673" s="406" t="str">
        <f>Master!AG2739</f>
        <v/>
      </c>
      <c r="AH2673" s="88" t="str">
        <f>Master!AH2739</f>
        <v/>
      </c>
      <c r="AI2673" s="414" t="str">
        <f>Master!AI2739</f>
        <v/>
      </c>
      <c r="AJ2673" s="406" t="str">
        <f>Master!AJ2739</f>
        <v/>
      </c>
      <c r="AK2673" s="406">
        <f>Master!AK2739</f>
        <v>0</v>
      </c>
      <c r="AL2673" s="88" t="str">
        <f>Master!AL2739</f>
        <v/>
      </c>
      <c r="AM2673" s="416"/>
      <c r="AN2673" s="416"/>
      <c r="AO2673" s="416"/>
      <c r="AP2673" s="416"/>
      <c r="AQ2673" s="416"/>
      <c r="AR2673" s="416">
        <f t="shared" si="25"/>
        <v>0</v>
      </c>
      <c r="AS2673" s="417" t="str">
        <f t="shared" si="26"/>
        <v>#DIV/0!</v>
      </c>
      <c r="AT2673" s="416">
        <f t="shared" si="27"/>
        <v>0</v>
      </c>
      <c r="AU2673" s="417"/>
    </row>
    <row r="2674" hidden="1">
      <c r="A2674" s="88" t="str">
        <f>Master!A2740</f>
        <v>ADR18016</v>
      </c>
      <c r="B2674" s="414" t="str">
        <f>Master!B2740</f>
        <v/>
      </c>
      <c r="C2674" s="414" t="str">
        <f>Master!C2740</f>
        <v/>
      </c>
      <c r="D2674" s="88" t="str">
        <f>Master!D2740</f>
        <v/>
      </c>
      <c r="E2674" s="406" t="str">
        <f>Master!E2740</f>
        <v/>
      </c>
      <c r="F2674" s="406">
        <f>Master!F2740</f>
        <v>0</v>
      </c>
      <c r="G2674" s="88" t="str">
        <f>Master!G2740</f>
        <v/>
      </c>
      <c r="H2674" s="88" t="str">
        <f>Master!H2740</f>
        <v/>
      </c>
      <c r="I2674" s="88" t="str">
        <f>Master!I2740</f>
        <v/>
      </c>
      <c r="J2674" s="88" t="str">
        <f>Master!J2740</f>
        <v>A'CROSS DRAMA PTE LTD</v>
      </c>
      <c r="K2674" s="88" t="str">
        <f>Master!K2740</f>
        <v/>
      </c>
      <c r="L2674" s="88" t="str">
        <f>Master!L2740</f>
        <v/>
      </c>
      <c r="M2674" s="88" t="str">
        <f>Master!M2740</f>
        <v/>
      </c>
      <c r="N2674" s="88" t="str">
        <f>Master!N2740</f>
        <v/>
      </c>
      <c r="O2674" s="88" t="str">
        <f>Master!O2740</f>
        <v/>
      </c>
      <c r="P2674" s="88" t="str">
        <f>Master!P2740</f>
        <v/>
      </c>
      <c r="Q2674" s="88" t="str">
        <f>Master!Q2740</f>
        <v/>
      </c>
      <c r="R2674" s="406" t="str">
        <f>Master!R2740</f>
        <v/>
      </c>
      <c r="S2674" s="406">
        <f>Master!S2740</f>
        <v>0</v>
      </c>
      <c r="T2674" s="406" t="str">
        <f>Master!T2740</f>
        <v/>
      </c>
      <c r="U2674" s="406" t="str">
        <f>Master!U2740</f>
        <v/>
      </c>
      <c r="V2674" s="406" t="str">
        <f>Master!V2740</f>
        <v/>
      </c>
      <c r="W2674" s="406" t="str">
        <f>Master!W2740</f>
        <v/>
      </c>
      <c r="X2674" s="406" t="str">
        <f>Master!X2740</f>
        <v/>
      </c>
      <c r="Y2674" s="406" t="str">
        <f>Master!Y2740</f>
        <v/>
      </c>
      <c r="Z2674" s="406" t="str">
        <f>Master!Z2740</f>
        <v/>
      </c>
      <c r="AA2674" s="406" t="str">
        <f>Master!AA2740</f>
        <v/>
      </c>
      <c r="AB2674" s="406" t="str">
        <f>Master!AB2740</f>
        <v/>
      </c>
      <c r="AC2674" s="406" t="str">
        <f>Master!AC2740</f>
        <v/>
      </c>
      <c r="AD2674" s="406" t="str">
        <f>Master!AD2740</f>
        <v/>
      </c>
      <c r="AE2674" s="406" t="str">
        <f>Master!AE2740</f>
        <v/>
      </c>
      <c r="AF2674" s="406" t="str">
        <f>Master!AF2740</f>
        <v/>
      </c>
      <c r="AG2674" s="406" t="str">
        <f>Master!AG2740</f>
        <v/>
      </c>
      <c r="AH2674" s="88" t="str">
        <f>Master!AH2740</f>
        <v/>
      </c>
      <c r="AI2674" s="414" t="str">
        <f>Master!AI2740</f>
        <v/>
      </c>
      <c r="AJ2674" s="406" t="str">
        <f>Master!AJ2740</f>
        <v/>
      </c>
      <c r="AK2674" s="406">
        <f>Master!AK2740</f>
        <v>0</v>
      </c>
      <c r="AL2674" s="88" t="str">
        <f>Master!AL2740</f>
        <v/>
      </c>
      <c r="AM2674" s="416"/>
      <c r="AN2674" s="416"/>
      <c r="AO2674" s="416"/>
      <c r="AP2674" s="416"/>
      <c r="AQ2674" s="416"/>
      <c r="AR2674" s="416">
        <f t="shared" si="25"/>
        <v>0</v>
      </c>
      <c r="AS2674" s="417" t="str">
        <f t="shared" si="26"/>
        <v>#DIV/0!</v>
      </c>
      <c r="AT2674" s="416">
        <f t="shared" si="27"/>
        <v>0</v>
      </c>
      <c r="AU2674" s="417"/>
    </row>
    <row r="2675" hidden="1">
      <c r="A2675" s="88" t="str">
        <f>Master!A2741</f>
        <v>ADR18017</v>
      </c>
      <c r="B2675" s="414" t="str">
        <f>Master!B2741</f>
        <v/>
      </c>
      <c r="C2675" s="414" t="str">
        <f>Master!C2741</f>
        <v/>
      </c>
      <c r="D2675" s="88" t="str">
        <f>Master!D2741</f>
        <v/>
      </c>
      <c r="E2675" s="406" t="str">
        <f>Master!E2741</f>
        <v/>
      </c>
      <c r="F2675" s="406">
        <f>Master!F2741</f>
        <v>0</v>
      </c>
      <c r="G2675" s="88" t="str">
        <f>Master!G2741</f>
        <v/>
      </c>
      <c r="H2675" s="88" t="str">
        <f>Master!H2741</f>
        <v/>
      </c>
      <c r="I2675" s="88" t="str">
        <f>Master!I2741</f>
        <v/>
      </c>
      <c r="J2675" s="88" t="str">
        <f>Master!J2741</f>
        <v>A'CROSS DRAMA PTE LTD</v>
      </c>
      <c r="K2675" s="88" t="str">
        <f>Master!K2741</f>
        <v/>
      </c>
      <c r="L2675" s="88" t="str">
        <f>Master!L2741</f>
        <v/>
      </c>
      <c r="M2675" s="88" t="str">
        <f>Master!M2741</f>
        <v/>
      </c>
      <c r="N2675" s="88" t="str">
        <f>Master!N2741</f>
        <v/>
      </c>
      <c r="O2675" s="88" t="str">
        <f>Master!O2741</f>
        <v/>
      </c>
      <c r="P2675" s="88" t="str">
        <f>Master!P2741</f>
        <v/>
      </c>
      <c r="Q2675" s="88" t="str">
        <f>Master!Q2741</f>
        <v/>
      </c>
      <c r="R2675" s="406" t="str">
        <f>Master!R2741</f>
        <v/>
      </c>
      <c r="S2675" s="406">
        <f>Master!S2741</f>
        <v>0</v>
      </c>
      <c r="T2675" s="406" t="str">
        <f>Master!T2741</f>
        <v/>
      </c>
      <c r="U2675" s="406" t="str">
        <f>Master!U2741</f>
        <v/>
      </c>
      <c r="V2675" s="406" t="str">
        <f>Master!V2741</f>
        <v/>
      </c>
      <c r="W2675" s="406" t="str">
        <f>Master!W2741</f>
        <v/>
      </c>
      <c r="X2675" s="406" t="str">
        <f>Master!X2741</f>
        <v/>
      </c>
      <c r="Y2675" s="406" t="str">
        <f>Master!Y2741</f>
        <v/>
      </c>
      <c r="Z2675" s="406" t="str">
        <f>Master!Z2741</f>
        <v/>
      </c>
      <c r="AA2675" s="406" t="str">
        <f>Master!AA2741</f>
        <v/>
      </c>
      <c r="AB2675" s="406" t="str">
        <f>Master!AB2741</f>
        <v/>
      </c>
      <c r="AC2675" s="406" t="str">
        <f>Master!AC2741</f>
        <v/>
      </c>
      <c r="AD2675" s="406" t="str">
        <f>Master!AD2741</f>
        <v/>
      </c>
      <c r="AE2675" s="406" t="str">
        <f>Master!AE2741</f>
        <v/>
      </c>
      <c r="AF2675" s="406" t="str">
        <f>Master!AF2741</f>
        <v/>
      </c>
      <c r="AG2675" s="406" t="str">
        <f>Master!AG2741</f>
        <v/>
      </c>
      <c r="AH2675" s="88" t="str">
        <f>Master!AH2741</f>
        <v/>
      </c>
      <c r="AI2675" s="414" t="str">
        <f>Master!AI2741</f>
        <v/>
      </c>
      <c r="AJ2675" s="406" t="str">
        <f>Master!AJ2741</f>
        <v/>
      </c>
      <c r="AK2675" s="406">
        <f>Master!AK2741</f>
        <v>0</v>
      </c>
      <c r="AL2675" s="88" t="str">
        <f>Master!AL2741</f>
        <v/>
      </c>
      <c r="AM2675" s="416"/>
      <c r="AN2675" s="416"/>
      <c r="AO2675" s="416"/>
      <c r="AP2675" s="416"/>
      <c r="AQ2675" s="416"/>
      <c r="AR2675" s="416">
        <f t="shared" si="25"/>
        <v>0</v>
      </c>
      <c r="AS2675" s="417" t="str">
        <f t="shared" si="26"/>
        <v>#DIV/0!</v>
      </c>
      <c r="AT2675" s="416">
        <f t="shared" si="27"/>
        <v>0</v>
      </c>
      <c r="AU2675" s="417"/>
    </row>
    <row r="2676" hidden="1">
      <c r="A2676" s="88" t="str">
        <f>Master!A2742</f>
        <v>ADR18018</v>
      </c>
      <c r="B2676" s="414" t="str">
        <f>Master!B2742</f>
        <v/>
      </c>
      <c r="C2676" s="414" t="str">
        <f>Master!C2742</f>
        <v/>
      </c>
      <c r="D2676" s="88" t="str">
        <f>Master!D2742</f>
        <v/>
      </c>
      <c r="E2676" s="406" t="str">
        <f>Master!E2742</f>
        <v/>
      </c>
      <c r="F2676" s="406">
        <f>Master!F2742</f>
        <v>0</v>
      </c>
      <c r="G2676" s="88" t="str">
        <f>Master!G2742</f>
        <v/>
      </c>
      <c r="H2676" s="88" t="str">
        <f>Master!H2742</f>
        <v/>
      </c>
      <c r="I2676" s="88" t="str">
        <f>Master!I2742</f>
        <v/>
      </c>
      <c r="J2676" s="88" t="str">
        <f>Master!J2742</f>
        <v>A'CROSS DRAMA PTE LTD</v>
      </c>
      <c r="K2676" s="88" t="str">
        <f>Master!K2742</f>
        <v/>
      </c>
      <c r="L2676" s="88" t="str">
        <f>Master!L2742</f>
        <v/>
      </c>
      <c r="M2676" s="88" t="str">
        <f>Master!M2742</f>
        <v/>
      </c>
      <c r="N2676" s="88" t="str">
        <f>Master!N2742</f>
        <v/>
      </c>
      <c r="O2676" s="88" t="str">
        <f>Master!O2742</f>
        <v/>
      </c>
      <c r="P2676" s="88" t="str">
        <f>Master!P2742</f>
        <v/>
      </c>
      <c r="Q2676" s="88" t="str">
        <f>Master!Q2742</f>
        <v/>
      </c>
      <c r="R2676" s="406" t="str">
        <f>Master!R2742</f>
        <v/>
      </c>
      <c r="S2676" s="406">
        <f>Master!S2742</f>
        <v>0</v>
      </c>
      <c r="T2676" s="406" t="str">
        <f>Master!T2742</f>
        <v/>
      </c>
      <c r="U2676" s="406" t="str">
        <f>Master!U2742</f>
        <v/>
      </c>
      <c r="V2676" s="406" t="str">
        <f>Master!V2742</f>
        <v/>
      </c>
      <c r="W2676" s="406" t="str">
        <f>Master!W2742</f>
        <v/>
      </c>
      <c r="X2676" s="406" t="str">
        <f>Master!X2742</f>
        <v/>
      </c>
      <c r="Y2676" s="406" t="str">
        <f>Master!Y2742</f>
        <v/>
      </c>
      <c r="Z2676" s="406" t="str">
        <f>Master!Z2742</f>
        <v/>
      </c>
      <c r="AA2676" s="406" t="str">
        <f>Master!AA2742</f>
        <v/>
      </c>
      <c r="AB2676" s="406" t="str">
        <f>Master!AB2742</f>
        <v/>
      </c>
      <c r="AC2676" s="406" t="str">
        <f>Master!AC2742</f>
        <v/>
      </c>
      <c r="AD2676" s="406" t="str">
        <f>Master!AD2742</f>
        <v/>
      </c>
      <c r="AE2676" s="406" t="str">
        <f>Master!AE2742</f>
        <v/>
      </c>
      <c r="AF2676" s="406" t="str">
        <f>Master!AF2742</f>
        <v/>
      </c>
      <c r="AG2676" s="406" t="str">
        <f>Master!AG2742</f>
        <v/>
      </c>
      <c r="AH2676" s="88" t="str">
        <f>Master!AH2742</f>
        <v/>
      </c>
      <c r="AI2676" s="414" t="str">
        <f>Master!AI2742</f>
        <v/>
      </c>
      <c r="AJ2676" s="406" t="str">
        <f>Master!AJ2742</f>
        <v/>
      </c>
      <c r="AK2676" s="406">
        <f>Master!AK2742</f>
        <v>0</v>
      </c>
      <c r="AL2676" s="88" t="str">
        <f>Master!AL2742</f>
        <v/>
      </c>
      <c r="AM2676" s="416"/>
      <c r="AN2676" s="416"/>
      <c r="AO2676" s="416"/>
      <c r="AP2676" s="416"/>
      <c r="AQ2676" s="416"/>
      <c r="AR2676" s="416">
        <f t="shared" si="25"/>
        <v>0</v>
      </c>
      <c r="AS2676" s="417" t="str">
        <f t="shared" si="26"/>
        <v>#DIV/0!</v>
      </c>
      <c r="AT2676" s="416">
        <f t="shared" si="27"/>
        <v>0</v>
      </c>
      <c r="AU2676" s="417"/>
    </row>
    <row r="2677" hidden="1">
      <c r="A2677" s="88" t="str">
        <f>Master!A2743</f>
        <v>ADR18019</v>
      </c>
      <c r="B2677" s="414" t="str">
        <f>Master!B2743</f>
        <v/>
      </c>
      <c r="C2677" s="414" t="str">
        <f>Master!C2743</f>
        <v/>
      </c>
      <c r="D2677" s="88" t="str">
        <f>Master!D2743</f>
        <v/>
      </c>
      <c r="E2677" s="406" t="str">
        <f>Master!E2743</f>
        <v/>
      </c>
      <c r="F2677" s="406">
        <f>Master!F2743</f>
        <v>0</v>
      </c>
      <c r="G2677" s="88" t="str">
        <f>Master!G2743</f>
        <v/>
      </c>
      <c r="H2677" s="88" t="str">
        <f>Master!H2743</f>
        <v/>
      </c>
      <c r="I2677" s="88" t="str">
        <f>Master!I2743</f>
        <v/>
      </c>
      <c r="J2677" s="88" t="str">
        <f>Master!J2743</f>
        <v>A'CROSS DRAMA PTE LTD</v>
      </c>
      <c r="K2677" s="88" t="str">
        <f>Master!K2743</f>
        <v/>
      </c>
      <c r="L2677" s="88" t="str">
        <f>Master!L2743</f>
        <v/>
      </c>
      <c r="M2677" s="88" t="str">
        <f>Master!M2743</f>
        <v/>
      </c>
      <c r="N2677" s="88" t="str">
        <f>Master!N2743</f>
        <v/>
      </c>
      <c r="O2677" s="88" t="str">
        <f>Master!O2743</f>
        <v/>
      </c>
      <c r="P2677" s="88" t="str">
        <f>Master!P2743</f>
        <v/>
      </c>
      <c r="Q2677" s="88" t="str">
        <f>Master!Q2743</f>
        <v/>
      </c>
      <c r="R2677" s="406" t="str">
        <f>Master!R2743</f>
        <v/>
      </c>
      <c r="S2677" s="406">
        <f>Master!S2743</f>
        <v>0</v>
      </c>
      <c r="T2677" s="406" t="str">
        <f>Master!T2743</f>
        <v/>
      </c>
      <c r="U2677" s="406" t="str">
        <f>Master!U2743</f>
        <v/>
      </c>
      <c r="V2677" s="406" t="str">
        <f>Master!V2743</f>
        <v/>
      </c>
      <c r="W2677" s="406" t="str">
        <f>Master!W2743</f>
        <v/>
      </c>
      <c r="X2677" s="406" t="str">
        <f>Master!X2743</f>
        <v/>
      </c>
      <c r="Y2677" s="406" t="str">
        <f>Master!Y2743</f>
        <v/>
      </c>
      <c r="Z2677" s="406" t="str">
        <f>Master!Z2743</f>
        <v/>
      </c>
      <c r="AA2677" s="406" t="str">
        <f>Master!AA2743</f>
        <v/>
      </c>
      <c r="AB2677" s="406" t="str">
        <f>Master!AB2743</f>
        <v/>
      </c>
      <c r="AC2677" s="406" t="str">
        <f>Master!AC2743</f>
        <v/>
      </c>
      <c r="AD2677" s="406" t="str">
        <f>Master!AD2743</f>
        <v/>
      </c>
      <c r="AE2677" s="406" t="str">
        <f>Master!AE2743</f>
        <v/>
      </c>
      <c r="AF2677" s="406" t="str">
        <f>Master!AF2743</f>
        <v/>
      </c>
      <c r="AG2677" s="406" t="str">
        <f>Master!AG2743</f>
        <v/>
      </c>
      <c r="AH2677" s="88" t="str">
        <f>Master!AH2743</f>
        <v/>
      </c>
      <c r="AI2677" s="414" t="str">
        <f>Master!AI2743</f>
        <v/>
      </c>
      <c r="AJ2677" s="406" t="str">
        <f>Master!AJ2743</f>
        <v/>
      </c>
      <c r="AK2677" s="406">
        <f>Master!AK2743</f>
        <v>0</v>
      </c>
      <c r="AL2677" s="88" t="str">
        <f>Master!AL2743</f>
        <v/>
      </c>
      <c r="AM2677" s="416"/>
      <c r="AN2677" s="416"/>
      <c r="AO2677" s="416"/>
      <c r="AP2677" s="416"/>
      <c r="AQ2677" s="416"/>
      <c r="AR2677" s="416">
        <f t="shared" si="25"/>
        <v>0</v>
      </c>
      <c r="AS2677" s="417" t="str">
        <f t="shared" si="26"/>
        <v>#DIV/0!</v>
      </c>
      <c r="AT2677" s="416">
        <f t="shared" si="27"/>
        <v>0</v>
      </c>
      <c r="AU2677" s="417"/>
    </row>
    <row r="2678" hidden="1">
      <c r="A2678" s="88" t="str">
        <f>Master!A2744</f>
        <v>ADR18020</v>
      </c>
      <c r="B2678" s="414" t="str">
        <f>Master!B2744</f>
        <v/>
      </c>
      <c r="C2678" s="414" t="str">
        <f>Master!C2744</f>
        <v/>
      </c>
      <c r="D2678" s="88" t="str">
        <f>Master!D2744</f>
        <v/>
      </c>
      <c r="E2678" s="406" t="str">
        <f>Master!E2744</f>
        <v/>
      </c>
      <c r="F2678" s="406">
        <f>Master!F2744</f>
        <v>0</v>
      </c>
      <c r="G2678" s="88" t="str">
        <f>Master!G2744</f>
        <v/>
      </c>
      <c r="H2678" s="88" t="str">
        <f>Master!H2744</f>
        <v/>
      </c>
      <c r="I2678" s="88" t="str">
        <f>Master!I2744</f>
        <v/>
      </c>
      <c r="J2678" s="88" t="str">
        <f>Master!J2744</f>
        <v>A'CROSS DRAMA PTE LTD</v>
      </c>
      <c r="K2678" s="88" t="str">
        <f>Master!K2744</f>
        <v/>
      </c>
      <c r="L2678" s="88" t="str">
        <f>Master!L2744</f>
        <v/>
      </c>
      <c r="M2678" s="88" t="str">
        <f>Master!M2744</f>
        <v/>
      </c>
      <c r="N2678" s="88" t="str">
        <f>Master!N2744</f>
        <v/>
      </c>
      <c r="O2678" s="88" t="str">
        <f>Master!O2744</f>
        <v/>
      </c>
      <c r="P2678" s="88" t="str">
        <f>Master!P2744</f>
        <v/>
      </c>
      <c r="Q2678" s="88" t="str">
        <f>Master!Q2744</f>
        <v/>
      </c>
      <c r="R2678" s="406" t="str">
        <f>Master!R2744</f>
        <v/>
      </c>
      <c r="S2678" s="406">
        <f>Master!S2744</f>
        <v>0</v>
      </c>
      <c r="T2678" s="406" t="str">
        <f>Master!T2744</f>
        <v/>
      </c>
      <c r="U2678" s="406" t="str">
        <f>Master!U2744</f>
        <v/>
      </c>
      <c r="V2678" s="406" t="str">
        <f>Master!V2744</f>
        <v/>
      </c>
      <c r="W2678" s="406" t="str">
        <f>Master!W2744</f>
        <v/>
      </c>
      <c r="X2678" s="406" t="str">
        <f>Master!X2744</f>
        <v/>
      </c>
      <c r="Y2678" s="406" t="str">
        <f>Master!Y2744</f>
        <v/>
      </c>
      <c r="Z2678" s="406" t="str">
        <f>Master!Z2744</f>
        <v/>
      </c>
      <c r="AA2678" s="406" t="str">
        <f>Master!AA2744</f>
        <v/>
      </c>
      <c r="AB2678" s="406" t="str">
        <f>Master!AB2744</f>
        <v/>
      </c>
      <c r="AC2678" s="406" t="str">
        <f>Master!AC2744</f>
        <v/>
      </c>
      <c r="AD2678" s="406" t="str">
        <f>Master!AD2744</f>
        <v/>
      </c>
      <c r="AE2678" s="406" t="str">
        <f>Master!AE2744</f>
        <v/>
      </c>
      <c r="AF2678" s="406" t="str">
        <f>Master!AF2744</f>
        <v/>
      </c>
      <c r="AG2678" s="406" t="str">
        <f>Master!AG2744</f>
        <v/>
      </c>
      <c r="AH2678" s="88" t="str">
        <f>Master!AH2744</f>
        <v/>
      </c>
      <c r="AI2678" s="414" t="str">
        <f>Master!AI2744</f>
        <v/>
      </c>
      <c r="AJ2678" s="406" t="str">
        <f>Master!AJ2744</f>
        <v/>
      </c>
      <c r="AK2678" s="406">
        <f>Master!AK2744</f>
        <v>0</v>
      </c>
      <c r="AL2678" s="88" t="str">
        <f>Master!AL2744</f>
        <v/>
      </c>
      <c r="AM2678" s="416"/>
      <c r="AN2678" s="416"/>
      <c r="AO2678" s="416"/>
      <c r="AP2678" s="416"/>
      <c r="AQ2678" s="416"/>
      <c r="AR2678" s="416">
        <f t="shared" si="25"/>
        <v>0</v>
      </c>
      <c r="AS2678" s="417" t="str">
        <f t="shared" si="26"/>
        <v>#DIV/0!</v>
      </c>
      <c r="AT2678" s="416">
        <f t="shared" si="27"/>
        <v>0</v>
      </c>
      <c r="AU2678" s="417"/>
    </row>
    <row r="2679" hidden="1">
      <c r="A2679" s="88" t="str">
        <f>Master!A2745</f>
        <v>ADR18021</v>
      </c>
      <c r="B2679" s="414" t="str">
        <f>Master!B2745</f>
        <v/>
      </c>
      <c r="C2679" s="414" t="str">
        <f>Master!C2745</f>
        <v/>
      </c>
      <c r="D2679" s="88" t="str">
        <f>Master!D2745</f>
        <v/>
      </c>
      <c r="E2679" s="406" t="str">
        <f>Master!E2745</f>
        <v/>
      </c>
      <c r="F2679" s="406">
        <f>Master!F2745</f>
        <v>0</v>
      </c>
      <c r="G2679" s="88" t="str">
        <f>Master!G2745</f>
        <v/>
      </c>
      <c r="H2679" s="88" t="str">
        <f>Master!H2745</f>
        <v/>
      </c>
      <c r="I2679" s="88" t="str">
        <f>Master!I2745</f>
        <v/>
      </c>
      <c r="J2679" s="88" t="str">
        <f>Master!J2745</f>
        <v>A'CROSS DRAMA PTE LTD</v>
      </c>
      <c r="K2679" s="88" t="str">
        <f>Master!K2745</f>
        <v/>
      </c>
      <c r="L2679" s="88" t="str">
        <f>Master!L2745</f>
        <v/>
      </c>
      <c r="M2679" s="88" t="str">
        <f>Master!M2745</f>
        <v/>
      </c>
      <c r="N2679" s="88" t="str">
        <f>Master!N2745</f>
        <v/>
      </c>
      <c r="O2679" s="88" t="str">
        <f>Master!O2745</f>
        <v/>
      </c>
      <c r="P2679" s="88" t="str">
        <f>Master!P2745</f>
        <v/>
      </c>
      <c r="Q2679" s="88" t="str">
        <f>Master!Q2745</f>
        <v/>
      </c>
      <c r="R2679" s="406" t="str">
        <f>Master!R2745</f>
        <v/>
      </c>
      <c r="S2679" s="406">
        <f>Master!S2745</f>
        <v>0</v>
      </c>
      <c r="T2679" s="406" t="str">
        <f>Master!T2745</f>
        <v/>
      </c>
      <c r="U2679" s="406" t="str">
        <f>Master!U2745</f>
        <v/>
      </c>
      <c r="V2679" s="406" t="str">
        <f>Master!V2745</f>
        <v/>
      </c>
      <c r="W2679" s="406" t="str">
        <f>Master!W2745</f>
        <v/>
      </c>
      <c r="X2679" s="406" t="str">
        <f>Master!X2745</f>
        <v/>
      </c>
      <c r="Y2679" s="406" t="str">
        <f>Master!Y2745</f>
        <v/>
      </c>
      <c r="Z2679" s="406" t="str">
        <f>Master!Z2745</f>
        <v/>
      </c>
      <c r="AA2679" s="406" t="str">
        <f>Master!AA2745</f>
        <v/>
      </c>
      <c r="AB2679" s="406" t="str">
        <f>Master!AB2745</f>
        <v/>
      </c>
      <c r="AC2679" s="406" t="str">
        <f>Master!AC2745</f>
        <v/>
      </c>
      <c r="AD2679" s="406" t="str">
        <f>Master!AD2745</f>
        <v/>
      </c>
      <c r="AE2679" s="406" t="str">
        <f>Master!AE2745</f>
        <v/>
      </c>
      <c r="AF2679" s="406" t="str">
        <f>Master!AF2745</f>
        <v/>
      </c>
      <c r="AG2679" s="406" t="str">
        <f>Master!AG2745</f>
        <v/>
      </c>
      <c r="AH2679" s="88" t="str">
        <f>Master!AH2745</f>
        <v/>
      </c>
      <c r="AI2679" s="414" t="str">
        <f>Master!AI2745</f>
        <v/>
      </c>
      <c r="AJ2679" s="406" t="str">
        <f>Master!AJ2745</f>
        <v/>
      </c>
      <c r="AK2679" s="406">
        <f>Master!AK2745</f>
        <v>0</v>
      </c>
      <c r="AL2679" s="88" t="str">
        <f>Master!AL2745</f>
        <v/>
      </c>
      <c r="AM2679" s="416"/>
      <c r="AN2679" s="416"/>
      <c r="AO2679" s="416"/>
      <c r="AP2679" s="416"/>
      <c r="AQ2679" s="416"/>
      <c r="AR2679" s="416">
        <f t="shared" si="25"/>
        <v>0</v>
      </c>
      <c r="AS2679" s="417" t="str">
        <f t="shared" si="26"/>
        <v>#DIV/0!</v>
      </c>
      <c r="AT2679" s="416">
        <f t="shared" si="27"/>
        <v>0</v>
      </c>
      <c r="AU2679" s="417"/>
    </row>
    <row r="2680" hidden="1">
      <c r="A2680" s="88" t="str">
        <f>Master!A2746</f>
        <v>ADR18022</v>
      </c>
      <c r="B2680" s="414" t="str">
        <f>Master!B2746</f>
        <v/>
      </c>
      <c r="C2680" s="414" t="str">
        <f>Master!C2746</f>
        <v/>
      </c>
      <c r="D2680" s="88" t="str">
        <f>Master!D2746</f>
        <v/>
      </c>
      <c r="E2680" s="406" t="str">
        <f>Master!E2746</f>
        <v/>
      </c>
      <c r="F2680" s="406">
        <f>Master!F2746</f>
        <v>0</v>
      </c>
      <c r="G2680" s="88" t="str">
        <f>Master!G2746</f>
        <v/>
      </c>
      <c r="H2680" s="88" t="str">
        <f>Master!H2746</f>
        <v/>
      </c>
      <c r="I2680" s="88" t="str">
        <f>Master!I2746</f>
        <v/>
      </c>
      <c r="J2680" s="88" t="str">
        <f>Master!J2746</f>
        <v>A'CROSS DRAMA PTE LTD</v>
      </c>
      <c r="K2680" s="88" t="str">
        <f>Master!K2746</f>
        <v/>
      </c>
      <c r="L2680" s="88" t="str">
        <f>Master!L2746</f>
        <v/>
      </c>
      <c r="M2680" s="88" t="str">
        <f>Master!M2746</f>
        <v/>
      </c>
      <c r="N2680" s="88" t="str">
        <f>Master!N2746</f>
        <v/>
      </c>
      <c r="O2680" s="88" t="str">
        <f>Master!O2746</f>
        <v/>
      </c>
      <c r="P2680" s="88" t="str">
        <f>Master!P2746</f>
        <v/>
      </c>
      <c r="Q2680" s="88" t="str">
        <f>Master!Q2746</f>
        <v/>
      </c>
      <c r="R2680" s="406" t="str">
        <f>Master!R2746</f>
        <v/>
      </c>
      <c r="S2680" s="406">
        <f>Master!S2746</f>
        <v>0</v>
      </c>
      <c r="T2680" s="406" t="str">
        <f>Master!T2746</f>
        <v/>
      </c>
      <c r="U2680" s="406" t="str">
        <f>Master!U2746</f>
        <v/>
      </c>
      <c r="V2680" s="406" t="str">
        <f>Master!V2746</f>
        <v/>
      </c>
      <c r="W2680" s="406" t="str">
        <f>Master!W2746</f>
        <v/>
      </c>
      <c r="X2680" s="406" t="str">
        <f>Master!X2746</f>
        <v/>
      </c>
      <c r="Y2680" s="406" t="str">
        <f>Master!Y2746</f>
        <v/>
      </c>
      <c r="Z2680" s="406" t="str">
        <f>Master!Z2746</f>
        <v/>
      </c>
      <c r="AA2680" s="406" t="str">
        <f>Master!AA2746</f>
        <v/>
      </c>
      <c r="AB2680" s="406" t="str">
        <f>Master!AB2746</f>
        <v/>
      </c>
      <c r="AC2680" s="406" t="str">
        <f>Master!AC2746</f>
        <v/>
      </c>
      <c r="AD2680" s="406" t="str">
        <f>Master!AD2746</f>
        <v/>
      </c>
      <c r="AE2680" s="406" t="str">
        <f>Master!AE2746</f>
        <v/>
      </c>
      <c r="AF2680" s="406" t="str">
        <f>Master!AF2746</f>
        <v/>
      </c>
      <c r="AG2680" s="406" t="str">
        <f>Master!AG2746</f>
        <v/>
      </c>
      <c r="AH2680" s="88" t="str">
        <f>Master!AH2746</f>
        <v/>
      </c>
      <c r="AI2680" s="414" t="str">
        <f>Master!AI2746</f>
        <v/>
      </c>
      <c r="AJ2680" s="406" t="str">
        <f>Master!AJ2746</f>
        <v/>
      </c>
      <c r="AK2680" s="406">
        <f>Master!AK2746</f>
        <v>0</v>
      </c>
      <c r="AL2680" s="88" t="str">
        <f>Master!AL2746</f>
        <v/>
      </c>
      <c r="AM2680" s="416"/>
      <c r="AN2680" s="416"/>
      <c r="AO2680" s="416"/>
      <c r="AP2680" s="416"/>
      <c r="AQ2680" s="416"/>
      <c r="AR2680" s="416">
        <f t="shared" si="25"/>
        <v>0</v>
      </c>
      <c r="AS2680" s="417" t="str">
        <f t="shared" si="26"/>
        <v>#DIV/0!</v>
      </c>
      <c r="AT2680" s="416">
        <f t="shared" si="27"/>
        <v>0</v>
      </c>
      <c r="AU2680" s="417"/>
    </row>
    <row r="2681" hidden="1">
      <c r="A2681" s="88" t="str">
        <f>Master!A2747</f>
        <v>ADR18023</v>
      </c>
      <c r="B2681" s="414" t="str">
        <f>Master!B2747</f>
        <v/>
      </c>
      <c r="C2681" s="414" t="str">
        <f>Master!C2747</f>
        <v/>
      </c>
      <c r="D2681" s="88" t="str">
        <f>Master!D2747</f>
        <v/>
      </c>
      <c r="E2681" s="406" t="str">
        <f>Master!E2747</f>
        <v/>
      </c>
      <c r="F2681" s="406">
        <f>Master!F2747</f>
        <v>0</v>
      </c>
      <c r="G2681" s="88" t="str">
        <f>Master!G2747</f>
        <v/>
      </c>
      <c r="H2681" s="88" t="str">
        <f>Master!H2747</f>
        <v/>
      </c>
      <c r="I2681" s="88" t="str">
        <f>Master!I2747</f>
        <v/>
      </c>
      <c r="J2681" s="88" t="str">
        <f>Master!J2747</f>
        <v>A'CROSS DRAMA PTE LTD</v>
      </c>
      <c r="K2681" s="88" t="str">
        <f>Master!K2747</f>
        <v/>
      </c>
      <c r="L2681" s="88" t="str">
        <f>Master!L2747</f>
        <v/>
      </c>
      <c r="M2681" s="88" t="str">
        <f>Master!M2747</f>
        <v/>
      </c>
      <c r="N2681" s="88" t="str">
        <f>Master!N2747</f>
        <v/>
      </c>
      <c r="O2681" s="88" t="str">
        <f>Master!O2747</f>
        <v/>
      </c>
      <c r="P2681" s="88" t="str">
        <f>Master!P2747</f>
        <v/>
      </c>
      <c r="Q2681" s="88" t="str">
        <f>Master!Q2747</f>
        <v/>
      </c>
      <c r="R2681" s="406" t="str">
        <f>Master!R2747</f>
        <v/>
      </c>
      <c r="S2681" s="406">
        <f>Master!S2747</f>
        <v>0</v>
      </c>
      <c r="T2681" s="406" t="str">
        <f>Master!T2747</f>
        <v/>
      </c>
      <c r="U2681" s="406" t="str">
        <f>Master!U2747</f>
        <v/>
      </c>
      <c r="V2681" s="406" t="str">
        <f>Master!V2747</f>
        <v/>
      </c>
      <c r="W2681" s="406" t="str">
        <f>Master!W2747</f>
        <v/>
      </c>
      <c r="X2681" s="406" t="str">
        <f>Master!X2747</f>
        <v/>
      </c>
      <c r="Y2681" s="406" t="str">
        <f>Master!Y2747</f>
        <v/>
      </c>
      <c r="Z2681" s="406" t="str">
        <f>Master!Z2747</f>
        <v/>
      </c>
      <c r="AA2681" s="406" t="str">
        <f>Master!AA2747</f>
        <v/>
      </c>
      <c r="AB2681" s="406" t="str">
        <f>Master!AB2747</f>
        <v/>
      </c>
      <c r="AC2681" s="406" t="str">
        <f>Master!AC2747</f>
        <v/>
      </c>
      <c r="AD2681" s="406" t="str">
        <f>Master!AD2747</f>
        <v/>
      </c>
      <c r="AE2681" s="406" t="str">
        <f>Master!AE2747</f>
        <v/>
      </c>
      <c r="AF2681" s="406" t="str">
        <f>Master!AF2747</f>
        <v/>
      </c>
      <c r="AG2681" s="406" t="str">
        <f>Master!AG2747</f>
        <v/>
      </c>
      <c r="AH2681" s="88" t="str">
        <f>Master!AH2747</f>
        <v/>
      </c>
      <c r="AI2681" s="414" t="str">
        <f>Master!AI2747</f>
        <v/>
      </c>
      <c r="AJ2681" s="406" t="str">
        <f>Master!AJ2747</f>
        <v/>
      </c>
      <c r="AK2681" s="406">
        <f>Master!AK2747</f>
        <v>0</v>
      </c>
      <c r="AL2681" s="88" t="str">
        <f>Master!AL2747</f>
        <v/>
      </c>
      <c r="AM2681" s="416"/>
      <c r="AN2681" s="416"/>
      <c r="AO2681" s="416"/>
      <c r="AP2681" s="416"/>
      <c r="AQ2681" s="416"/>
      <c r="AR2681" s="416">
        <f t="shared" si="25"/>
        <v>0</v>
      </c>
      <c r="AS2681" s="417" t="str">
        <f t="shared" si="26"/>
        <v>#DIV/0!</v>
      </c>
      <c r="AT2681" s="416">
        <f t="shared" si="27"/>
        <v>0</v>
      </c>
      <c r="AU2681" s="417"/>
    </row>
    <row r="2682" hidden="1">
      <c r="A2682" s="88" t="str">
        <f>Master!A2748</f>
        <v>ADR18024</v>
      </c>
      <c r="B2682" s="414" t="str">
        <f>Master!B2748</f>
        <v/>
      </c>
      <c r="C2682" s="414" t="str">
        <f>Master!C2748</f>
        <v/>
      </c>
      <c r="D2682" s="88" t="str">
        <f>Master!D2748</f>
        <v/>
      </c>
      <c r="E2682" s="406" t="str">
        <f>Master!E2748</f>
        <v/>
      </c>
      <c r="F2682" s="406">
        <f>Master!F2748</f>
        <v>0</v>
      </c>
      <c r="G2682" s="88" t="str">
        <f>Master!G2748</f>
        <v/>
      </c>
      <c r="H2682" s="88" t="str">
        <f>Master!H2748</f>
        <v/>
      </c>
      <c r="I2682" s="88" t="str">
        <f>Master!I2748</f>
        <v/>
      </c>
      <c r="J2682" s="88" t="str">
        <f>Master!J2748</f>
        <v>A'CROSS DRAMA PTE LTD</v>
      </c>
      <c r="K2682" s="88" t="str">
        <f>Master!K2748</f>
        <v/>
      </c>
      <c r="L2682" s="88" t="str">
        <f>Master!L2748</f>
        <v/>
      </c>
      <c r="M2682" s="88" t="str">
        <f>Master!M2748</f>
        <v/>
      </c>
      <c r="N2682" s="88" t="str">
        <f>Master!N2748</f>
        <v/>
      </c>
      <c r="O2682" s="88" t="str">
        <f>Master!O2748</f>
        <v/>
      </c>
      <c r="P2682" s="88" t="str">
        <f>Master!P2748</f>
        <v/>
      </c>
      <c r="Q2682" s="88" t="str">
        <f>Master!Q2748</f>
        <v/>
      </c>
      <c r="R2682" s="406" t="str">
        <f>Master!R2748</f>
        <v/>
      </c>
      <c r="S2682" s="406">
        <f>Master!S2748</f>
        <v>0</v>
      </c>
      <c r="T2682" s="406" t="str">
        <f>Master!T2748</f>
        <v/>
      </c>
      <c r="U2682" s="406" t="str">
        <f>Master!U2748</f>
        <v/>
      </c>
      <c r="V2682" s="406" t="str">
        <f>Master!V2748</f>
        <v/>
      </c>
      <c r="W2682" s="406" t="str">
        <f>Master!W2748</f>
        <v/>
      </c>
      <c r="X2682" s="406" t="str">
        <f>Master!X2748</f>
        <v/>
      </c>
      <c r="Y2682" s="406" t="str">
        <f>Master!Y2748</f>
        <v/>
      </c>
      <c r="Z2682" s="406" t="str">
        <f>Master!Z2748</f>
        <v/>
      </c>
      <c r="AA2682" s="406" t="str">
        <f>Master!AA2748</f>
        <v/>
      </c>
      <c r="AB2682" s="406" t="str">
        <f>Master!AB2748</f>
        <v/>
      </c>
      <c r="AC2682" s="406" t="str">
        <f>Master!AC2748</f>
        <v/>
      </c>
      <c r="AD2682" s="406" t="str">
        <f>Master!AD2748</f>
        <v/>
      </c>
      <c r="AE2682" s="406" t="str">
        <f>Master!AE2748</f>
        <v/>
      </c>
      <c r="AF2682" s="406" t="str">
        <f>Master!AF2748</f>
        <v/>
      </c>
      <c r="AG2682" s="406" t="str">
        <f>Master!AG2748</f>
        <v/>
      </c>
      <c r="AH2682" s="88" t="str">
        <f>Master!AH2748</f>
        <v/>
      </c>
      <c r="AI2682" s="414" t="str">
        <f>Master!AI2748</f>
        <v/>
      </c>
      <c r="AJ2682" s="406" t="str">
        <f>Master!AJ2748</f>
        <v/>
      </c>
      <c r="AK2682" s="406">
        <f>Master!AK2748</f>
        <v>0</v>
      </c>
      <c r="AL2682" s="88" t="str">
        <f>Master!AL2748</f>
        <v/>
      </c>
      <c r="AM2682" s="416"/>
      <c r="AN2682" s="416"/>
      <c r="AO2682" s="416"/>
      <c r="AP2682" s="416"/>
      <c r="AQ2682" s="416"/>
      <c r="AR2682" s="416">
        <f t="shared" si="25"/>
        <v>0</v>
      </c>
      <c r="AS2682" s="417" t="str">
        <f t="shared" si="26"/>
        <v>#DIV/0!</v>
      </c>
      <c r="AT2682" s="416">
        <f t="shared" si="27"/>
        <v>0</v>
      </c>
      <c r="AU2682" s="417"/>
    </row>
    <row r="2683" hidden="1">
      <c r="A2683" s="88" t="str">
        <f>Master!A2749</f>
        <v>ADR18025</v>
      </c>
      <c r="B2683" s="414" t="str">
        <f>Master!B2749</f>
        <v/>
      </c>
      <c r="C2683" s="414" t="str">
        <f>Master!C2749</f>
        <v/>
      </c>
      <c r="D2683" s="88" t="str">
        <f>Master!D2749</f>
        <v/>
      </c>
      <c r="E2683" s="406" t="str">
        <f>Master!E2749</f>
        <v/>
      </c>
      <c r="F2683" s="406">
        <f>Master!F2749</f>
        <v>0</v>
      </c>
      <c r="G2683" s="88" t="str">
        <f>Master!G2749</f>
        <v/>
      </c>
      <c r="H2683" s="88" t="str">
        <f>Master!H2749</f>
        <v/>
      </c>
      <c r="I2683" s="88" t="str">
        <f>Master!I2749</f>
        <v/>
      </c>
      <c r="J2683" s="88" t="str">
        <f>Master!J2749</f>
        <v>A'CROSS DRAMA PTE LTD</v>
      </c>
      <c r="K2683" s="88" t="str">
        <f>Master!K2749</f>
        <v/>
      </c>
      <c r="L2683" s="88" t="str">
        <f>Master!L2749</f>
        <v/>
      </c>
      <c r="M2683" s="88" t="str">
        <f>Master!M2749</f>
        <v/>
      </c>
      <c r="N2683" s="88" t="str">
        <f>Master!N2749</f>
        <v/>
      </c>
      <c r="O2683" s="88" t="str">
        <f>Master!O2749</f>
        <v/>
      </c>
      <c r="P2683" s="88" t="str">
        <f>Master!P2749</f>
        <v/>
      </c>
      <c r="Q2683" s="88" t="str">
        <f>Master!Q2749</f>
        <v/>
      </c>
      <c r="R2683" s="406" t="str">
        <f>Master!R2749</f>
        <v/>
      </c>
      <c r="S2683" s="406">
        <f>Master!S2749</f>
        <v>0</v>
      </c>
      <c r="T2683" s="406" t="str">
        <f>Master!T2749</f>
        <v/>
      </c>
      <c r="U2683" s="406" t="str">
        <f>Master!U2749</f>
        <v/>
      </c>
      <c r="V2683" s="406" t="str">
        <f>Master!V2749</f>
        <v/>
      </c>
      <c r="W2683" s="406" t="str">
        <f>Master!W2749</f>
        <v/>
      </c>
      <c r="X2683" s="406" t="str">
        <f>Master!X2749</f>
        <v/>
      </c>
      <c r="Y2683" s="406" t="str">
        <f>Master!Y2749</f>
        <v/>
      </c>
      <c r="Z2683" s="406" t="str">
        <f>Master!Z2749</f>
        <v/>
      </c>
      <c r="AA2683" s="406" t="str">
        <f>Master!AA2749</f>
        <v/>
      </c>
      <c r="AB2683" s="406" t="str">
        <f>Master!AB2749</f>
        <v/>
      </c>
      <c r="AC2683" s="406" t="str">
        <f>Master!AC2749</f>
        <v/>
      </c>
      <c r="AD2683" s="406" t="str">
        <f>Master!AD2749</f>
        <v/>
      </c>
      <c r="AE2683" s="406" t="str">
        <f>Master!AE2749</f>
        <v/>
      </c>
      <c r="AF2683" s="406" t="str">
        <f>Master!AF2749</f>
        <v/>
      </c>
      <c r="AG2683" s="406" t="str">
        <f>Master!AG2749</f>
        <v/>
      </c>
      <c r="AH2683" s="88" t="str">
        <f>Master!AH2749</f>
        <v/>
      </c>
      <c r="AI2683" s="414" t="str">
        <f>Master!AI2749</f>
        <v/>
      </c>
      <c r="AJ2683" s="406" t="str">
        <f>Master!AJ2749</f>
        <v/>
      </c>
      <c r="AK2683" s="406">
        <f>Master!AK2749</f>
        <v>0</v>
      </c>
      <c r="AL2683" s="88" t="str">
        <f>Master!AL2749</f>
        <v/>
      </c>
      <c r="AM2683" s="416"/>
      <c r="AN2683" s="416"/>
      <c r="AO2683" s="416"/>
      <c r="AP2683" s="416"/>
      <c r="AQ2683" s="416"/>
      <c r="AR2683" s="416">
        <f t="shared" si="25"/>
        <v>0</v>
      </c>
      <c r="AS2683" s="417" t="str">
        <f t="shared" si="26"/>
        <v>#DIV/0!</v>
      </c>
      <c r="AT2683" s="416">
        <f t="shared" si="27"/>
        <v>0</v>
      </c>
      <c r="AU2683" s="417"/>
    </row>
    <row r="2684" hidden="1">
      <c r="A2684" s="88" t="str">
        <f>Master!A2750</f>
        <v>ADR18026</v>
      </c>
      <c r="B2684" s="414" t="str">
        <f>Master!B2750</f>
        <v/>
      </c>
      <c r="C2684" s="414" t="str">
        <f>Master!C2750</f>
        <v/>
      </c>
      <c r="D2684" s="88" t="str">
        <f>Master!D2750</f>
        <v/>
      </c>
      <c r="E2684" s="406" t="str">
        <f>Master!E2750</f>
        <v/>
      </c>
      <c r="F2684" s="406">
        <f>Master!F2750</f>
        <v>0</v>
      </c>
      <c r="G2684" s="88" t="str">
        <f>Master!G2750</f>
        <v/>
      </c>
      <c r="H2684" s="88" t="str">
        <f>Master!H2750</f>
        <v/>
      </c>
      <c r="I2684" s="88" t="str">
        <f>Master!I2750</f>
        <v/>
      </c>
      <c r="J2684" s="88" t="str">
        <f>Master!J2750</f>
        <v>A'CROSS DRAMA PTE LTD</v>
      </c>
      <c r="K2684" s="88" t="str">
        <f>Master!K2750</f>
        <v/>
      </c>
      <c r="L2684" s="88" t="str">
        <f>Master!L2750</f>
        <v/>
      </c>
      <c r="M2684" s="88" t="str">
        <f>Master!M2750</f>
        <v/>
      </c>
      <c r="N2684" s="88" t="str">
        <f>Master!N2750</f>
        <v/>
      </c>
      <c r="O2684" s="88" t="str">
        <f>Master!O2750</f>
        <v/>
      </c>
      <c r="P2684" s="88" t="str">
        <f>Master!P2750</f>
        <v/>
      </c>
      <c r="Q2684" s="88" t="str">
        <f>Master!Q2750</f>
        <v/>
      </c>
      <c r="R2684" s="406" t="str">
        <f>Master!R2750</f>
        <v/>
      </c>
      <c r="S2684" s="406">
        <f>Master!S2750</f>
        <v>0</v>
      </c>
      <c r="T2684" s="406" t="str">
        <f>Master!T2750</f>
        <v/>
      </c>
      <c r="U2684" s="406" t="str">
        <f>Master!U2750</f>
        <v/>
      </c>
      <c r="V2684" s="406" t="str">
        <f>Master!V2750</f>
        <v/>
      </c>
      <c r="W2684" s="406" t="str">
        <f>Master!W2750</f>
        <v/>
      </c>
      <c r="X2684" s="406" t="str">
        <f>Master!X2750</f>
        <v/>
      </c>
      <c r="Y2684" s="406" t="str">
        <f>Master!Y2750</f>
        <v/>
      </c>
      <c r="Z2684" s="406" t="str">
        <f>Master!Z2750</f>
        <v/>
      </c>
      <c r="AA2684" s="406" t="str">
        <f>Master!AA2750</f>
        <v/>
      </c>
      <c r="AB2684" s="406" t="str">
        <f>Master!AB2750</f>
        <v/>
      </c>
      <c r="AC2684" s="406" t="str">
        <f>Master!AC2750</f>
        <v/>
      </c>
      <c r="AD2684" s="406" t="str">
        <f>Master!AD2750</f>
        <v/>
      </c>
      <c r="AE2684" s="406" t="str">
        <f>Master!AE2750</f>
        <v/>
      </c>
      <c r="AF2684" s="406" t="str">
        <f>Master!AF2750</f>
        <v/>
      </c>
      <c r="AG2684" s="406" t="str">
        <f>Master!AG2750</f>
        <v/>
      </c>
      <c r="AH2684" s="88" t="str">
        <f>Master!AH2750</f>
        <v/>
      </c>
      <c r="AI2684" s="414" t="str">
        <f>Master!AI2750</f>
        <v/>
      </c>
      <c r="AJ2684" s="406" t="str">
        <f>Master!AJ2750</f>
        <v/>
      </c>
      <c r="AK2684" s="406">
        <f>Master!AK2750</f>
        <v>0</v>
      </c>
      <c r="AL2684" s="88" t="str">
        <f>Master!AL2750</f>
        <v/>
      </c>
      <c r="AM2684" s="416"/>
      <c r="AN2684" s="416"/>
      <c r="AO2684" s="416"/>
      <c r="AP2684" s="416"/>
      <c r="AQ2684" s="416"/>
      <c r="AR2684" s="416">
        <f t="shared" si="25"/>
        <v>0</v>
      </c>
      <c r="AS2684" s="417" t="str">
        <f t="shared" si="26"/>
        <v>#DIV/0!</v>
      </c>
      <c r="AT2684" s="416">
        <f t="shared" si="27"/>
        <v>0</v>
      </c>
      <c r="AU2684" s="417"/>
    </row>
    <row r="2685" hidden="1">
      <c r="A2685" s="88" t="str">
        <f>Master!A2751</f>
        <v>ADR18027</v>
      </c>
      <c r="B2685" s="414" t="str">
        <f>Master!B2751</f>
        <v/>
      </c>
      <c r="C2685" s="414" t="str">
        <f>Master!C2751</f>
        <v/>
      </c>
      <c r="D2685" s="88" t="str">
        <f>Master!D2751</f>
        <v/>
      </c>
      <c r="E2685" s="406" t="str">
        <f>Master!E2751</f>
        <v/>
      </c>
      <c r="F2685" s="406">
        <f>Master!F2751</f>
        <v>0</v>
      </c>
      <c r="G2685" s="88" t="str">
        <f>Master!G2751</f>
        <v/>
      </c>
      <c r="H2685" s="88" t="str">
        <f>Master!H2751</f>
        <v/>
      </c>
      <c r="I2685" s="88" t="str">
        <f>Master!I2751</f>
        <v/>
      </c>
      <c r="J2685" s="88" t="str">
        <f>Master!J2751</f>
        <v>A'CROSS DRAMA PTE LTD</v>
      </c>
      <c r="K2685" s="88" t="str">
        <f>Master!K2751</f>
        <v/>
      </c>
      <c r="L2685" s="88" t="str">
        <f>Master!L2751</f>
        <v/>
      </c>
      <c r="M2685" s="88" t="str">
        <f>Master!M2751</f>
        <v/>
      </c>
      <c r="N2685" s="88" t="str">
        <f>Master!N2751</f>
        <v/>
      </c>
      <c r="O2685" s="88" t="str">
        <f>Master!O2751</f>
        <v/>
      </c>
      <c r="P2685" s="88" t="str">
        <f>Master!P2751</f>
        <v/>
      </c>
      <c r="Q2685" s="88" t="str">
        <f>Master!Q2751</f>
        <v/>
      </c>
      <c r="R2685" s="406" t="str">
        <f>Master!R2751</f>
        <v/>
      </c>
      <c r="S2685" s="406">
        <f>Master!S2751</f>
        <v>0</v>
      </c>
      <c r="T2685" s="406" t="str">
        <f>Master!T2751</f>
        <v/>
      </c>
      <c r="U2685" s="406" t="str">
        <f>Master!U2751</f>
        <v/>
      </c>
      <c r="V2685" s="406" t="str">
        <f>Master!V2751</f>
        <v/>
      </c>
      <c r="W2685" s="406" t="str">
        <f>Master!W2751</f>
        <v/>
      </c>
      <c r="X2685" s="406" t="str">
        <f>Master!X2751</f>
        <v/>
      </c>
      <c r="Y2685" s="406" t="str">
        <f>Master!Y2751</f>
        <v/>
      </c>
      <c r="Z2685" s="406" t="str">
        <f>Master!Z2751</f>
        <v/>
      </c>
      <c r="AA2685" s="406" t="str">
        <f>Master!AA2751</f>
        <v/>
      </c>
      <c r="AB2685" s="406" t="str">
        <f>Master!AB2751</f>
        <v/>
      </c>
      <c r="AC2685" s="406" t="str">
        <f>Master!AC2751</f>
        <v/>
      </c>
      <c r="AD2685" s="406" t="str">
        <f>Master!AD2751</f>
        <v/>
      </c>
      <c r="AE2685" s="406" t="str">
        <f>Master!AE2751</f>
        <v/>
      </c>
      <c r="AF2685" s="406" t="str">
        <f>Master!AF2751</f>
        <v/>
      </c>
      <c r="AG2685" s="406" t="str">
        <f>Master!AG2751</f>
        <v/>
      </c>
      <c r="AH2685" s="88" t="str">
        <f>Master!AH2751</f>
        <v/>
      </c>
      <c r="AI2685" s="414" t="str">
        <f>Master!AI2751</f>
        <v/>
      </c>
      <c r="AJ2685" s="406" t="str">
        <f>Master!AJ2751</f>
        <v/>
      </c>
      <c r="AK2685" s="406">
        <f>Master!AK2751</f>
        <v>0</v>
      </c>
      <c r="AL2685" s="88" t="str">
        <f>Master!AL2751</f>
        <v/>
      </c>
      <c r="AM2685" s="416"/>
      <c r="AN2685" s="416"/>
      <c r="AO2685" s="416"/>
      <c r="AP2685" s="416"/>
      <c r="AQ2685" s="416"/>
      <c r="AR2685" s="416">
        <f t="shared" si="25"/>
        <v>0</v>
      </c>
      <c r="AS2685" s="417" t="str">
        <f t="shared" si="26"/>
        <v>#DIV/0!</v>
      </c>
      <c r="AT2685" s="416">
        <f t="shared" si="27"/>
        <v>0</v>
      </c>
      <c r="AU2685" s="417"/>
    </row>
    <row r="2686" hidden="1">
      <c r="A2686" s="88" t="str">
        <f>Master!A2752</f>
        <v>ADR18028</v>
      </c>
      <c r="B2686" s="414" t="str">
        <f>Master!B2752</f>
        <v/>
      </c>
      <c r="C2686" s="414" t="str">
        <f>Master!C2752</f>
        <v/>
      </c>
      <c r="D2686" s="88" t="str">
        <f>Master!D2752</f>
        <v/>
      </c>
      <c r="E2686" s="406" t="str">
        <f>Master!E2752</f>
        <v/>
      </c>
      <c r="F2686" s="406">
        <f>Master!F2752</f>
        <v>0</v>
      </c>
      <c r="G2686" s="88" t="str">
        <f>Master!G2752</f>
        <v/>
      </c>
      <c r="H2686" s="88" t="str">
        <f>Master!H2752</f>
        <v/>
      </c>
      <c r="I2686" s="88" t="str">
        <f>Master!I2752</f>
        <v/>
      </c>
      <c r="J2686" s="88" t="str">
        <f>Master!J2752</f>
        <v>A'CROSS DRAMA PTE LTD</v>
      </c>
      <c r="K2686" s="88" t="str">
        <f>Master!K2752</f>
        <v/>
      </c>
      <c r="L2686" s="88" t="str">
        <f>Master!L2752</f>
        <v/>
      </c>
      <c r="M2686" s="88" t="str">
        <f>Master!M2752</f>
        <v/>
      </c>
      <c r="N2686" s="88" t="str">
        <f>Master!N2752</f>
        <v/>
      </c>
      <c r="O2686" s="88" t="str">
        <f>Master!O2752</f>
        <v/>
      </c>
      <c r="P2686" s="88" t="str">
        <f>Master!P2752</f>
        <v/>
      </c>
      <c r="Q2686" s="88" t="str">
        <f>Master!Q2752</f>
        <v/>
      </c>
      <c r="R2686" s="406" t="str">
        <f>Master!R2752</f>
        <v/>
      </c>
      <c r="S2686" s="406">
        <f>Master!S2752</f>
        <v>0</v>
      </c>
      <c r="T2686" s="406" t="str">
        <f>Master!T2752</f>
        <v/>
      </c>
      <c r="U2686" s="406" t="str">
        <f>Master!U2752</f>
        <v/>
      </c>
      <c r="V2686" s="406" t="str">
        <f>Master!V2752</f>
        <v/>
      </c>
      <c r="W2686" s="406" t="str">
        <f>Master!W2752</f>
        <v/>
      </c>
      <c r="X2686" s="406" t="str">
        <f>Master!X2752</f>
        <v/>
      </c>
      <c r="Y2686" s="406" t="str">
        <f>Master!Y2752</f>
        <v/>
      </c>
      <c r="Z2686" s="406" t="str">
        <f>Master!Z2752</f>
        <v/>
      </c>
      <c r="AA2686" s="406" t="str">
        <f>Master!AA2752</f>
        <v/>
      </c>
      <c r="AB2686" s="406" t="str">
        <f>Master!AB2752</f>
        <v/>
      </c>
      <c r="AC2686" s="406" t="str">
        <f>Master!AC2752</f>
        <v/>
      </c>
      <c r="AD2686" s="406" t="str">
        <f>Master!AD2752</f>
        <v/>
      </c>
      <c r="AE2686" s="406" t="str">
        <f>Master!AE2752</f>
        <v/>
      </c>
      <c r="AF2686" s="406" t="str">
        <f>Master!AF2752</f>
        <v/>
      </c>
      <c r="AG2686" s="406" t="str">
        <f>Master!AG2752</f>
        <v/>
      </c>
      <c r="AH2686" s="88" t="str">
        <f>Master!AH2752</f>
        <v/>
      </c>
      <c r="AI2686" s="414" t="str">
        <f>Master!AI2752</f>
        <v/>
      </c>
      <c r="AJ2686" s="406" t="str">
        <f>Master!AJ2752</f>
        <v/>
      </c>
      <c r="AK2686" s="406">
        <f>Master!AK2752</f>
        <v>0</v>
      </c>
      <c r="AL2686" s="88" t="str">
        <f>Master!AL2752</f>
        <v/>
      </c>
      <c r="AM2686" s="416"/>
      <c r="AN2686" s="416"/>
      <c r="AO2686" s="416"/>
      <c r="AP2686" s="416"/>
      <c r="AQ2686" s="416"/>
      <c r="AR2686" s="416">
        <f t="shared" si="25"/>
        <v>0</v>
      </c>
      <c r="AS2686" s="417" t="str">
        <f t="shared" si="26"/>
        <v>#DIV/0!</v>
      </c>
      <c r="AT2686" s="416">
        <f t="shared" si="27"/>
        <v>0</v>
      </c>
      <c r="AU2686" s="417"/>
    </row>
    <row r="2687" hidden="1">
      <c r="A2687" s="88" t="str">
        <f>Master!A2753</f>
        <v>ADR18029</v>
      </c>
      <c r="B2687" s="414" t="str">
        <f>Master!B2753</f>
        <v/>
      </c>
      <c r="C2687" s="414" t="str">
        <f>Master!C2753</f>
        <v/>
      </c>
      <c r="D2687" s="88" t="str">
        <f>Master!D2753</f>
        <v/>
      </c>
      <c r="E2687" s="406" t="str">
        <f>Master!E2753</f>
        <v/>
      </c>
      <c r="F2687" s="406">
        <f>Master!F2753</f>
        <v>0</v>
      </c>
      <c r="G2687" s="88" t="str">
        <f>Master!G2753</f>
        <v/>
      </c>
      <c r="H2687" s="88" t="str">
        <f>Master!H2753</f>
        <v/>
      </c>
      <c r="I2687" s="88" t="str">
        <f>Master!I2753</f>
        <v/>
      </c>
      <c r="J2687" s="88" t="str">
        <f>Master!J2753</f>
        <v>A'CROSS DRAMA PTE LTD</v>
      </c>
      <c r="K2687" s="88" t="str">
        <f>Master!K2753</f>
        <v/>
      </c>
      <c r="L2687" s="88" t="str">
        <f>Master!L2753</f>
        <v/>
      </c>
      <c r="M2687" s="88" t="str">
        <f>Master!M2753</f>
        <v/>
      </c>
      <c r="N2687" s="88" t="str">
        <f>Master!N2753</f>
        <v/>
      </c>
      <c r="O2687" s="88" t="str">
        <f>Master!O2753</f>
        <v/>
      </c>
      <c r="P2687" s="88" t="str">
        <f>Master!P2753</f>
        <v/>
      </c>
      <c r="Q2687" s="88" t="str">
        <f>Master!Q2753</f>
        <v/>
      </c>
      <c r="R2687" s="406" t="str">
        <f>Master!R2753</f>
        <v/>
      </c>
      <c r="S2687" s="406">
        <f>Master!S2753</f>
        <v>0</v>
      </c>
      <c r="T2687" s="406" t="str">
        <f>Master!T2753</f>
        <v/>
      </c>
      <c r="U2687" s="406" t="str">
        <f>Master!U2753</f>
        <v/>
      </c>
      <c r="V2687" s="406" t="str">
        <f>Master!V2753</f>
        <v/>
      </c>
      <c r="W2687" s="406" t="str">
        <f>Master!W2753</f>
        <v/>
      </c>
      <c r="X2687" s="406" t="str">
        <f>Master!X2753</f>
        <v/>
      </c>
      <c r="Y2687" s="406" t="str">
        <f>Master!Y2753</f>
        <v/>
      </c>
      <c r="Z2687" s="406" t="str">
        <f>Master!Z2753</f>
        <v/>
      </c>
      <c r="AA2687" s="406" t="str">
        <f>Master!AA2753</f>
        <v/>
      </c>
      <c r="AB2687" s="406" t="str">
        <f>Master!AB2753</f>
        <v/>
      </c>
      <c r="AC2687" s="406" t="str">
        <f>Master!AC2753</f>
        <v/>
      </c>
      <c r="AD2687" s="406" t="str">
        <f>Master!AD2753</f>
        <v/>
      </c>
      <c r="AE2687" s="406" t="str">
        <f>Master!AE2753</f>
        <v/>
      </c>
      <c r="AF2687" s="406" t="str">
        <f>Master!AF2753</f>
        <v/>
      </c>
      <c r="AG2687" s="406" t="str">
        <f>Master!AG2753</f>
        <v/>
      </c>
      <c r="AH2687" s="88" t="str">
        <f>Master!AH2753</f>
        <v/>
      </c>
      <c r="AI2687" s="414" t="str">
        <f>Master!AI2753</f>
        <v/>
      </c>
      <c r="AJ2687" s="406" t="str">
        <f>Master!AJ2753</f>
        <v/>
      </c>
      <c r="AK2687" s="406">
        <f>Master!AK2753</f>
        <v>0</v>
      </c>
      <c r="AL2687" s="88" t="str">
        <f>Master!AL2753</f>
        <v/>
      </c>
      <c r="AM2687" s="416"/>
      <c r="AN2687" s="416"/>
      <c r="AO2687" s="416"/>
      <c r="AP2687" s="416"/>
      <c r="AQ2687" s="416"/>
      <c r="AR2687" s="416">
        <f t="shared" si="25"/>
        <v>0</v>
      </c>
      <c r="AS2687" s="417" t="str">
        <f t="shared" si="26"/>
        <v>#DIV/0!</v>
      </c>
      <c r="AT2687" s="416">
        <f t="shared" si="27"/>
        <v>0</v>
      </c>
      <c r="AU2687" s="417"/>
    </row>
    <row r="2688" hidden="1">
      <c r="A2688" s="88" t="str">
        <f>Master!A2754</f>
        <v>ADR18030</v>
      </c>
      <c r="B2688" s="414" t="str">
        <f>Master!B2754</f>
        <v/>
      </c>
      <c r="C2688" s="414" t="str">
        <f>Master!C2754</f>
        <v/>
      </c>
      <c r="D2688" s="88" t="str">
        <f>Master!D2754</f>
        <v/>
      </c>
      <c r="E2688" s="406" t="str">
        <f>Master!E2754</f>
        <v/>
      </c>
      <c r="F2688" s="406">
        <f>Master!F2754</f>
        <v>0</v>
      </c>
      <c r="G2688" s="88" t="str">
        <f>Master!G2754</f>
        <v/>
      </c>
      <c r="H2688" s="88" t="str">
        <f>Master!H2754</f>
        <v/>
      </c>
      <c r="I2688" s="88" t="str">
        <f>Master!I2754</f>
        <v/>
      </c>
      <c r="J2688" s="88" t="str">
        <f>Master!J2754</f>
        <v>A'CROSS DRAMA PTE LTD</v>
      </c>
      <c r="K2688" s="88" t="str">
        <f>Master!K2754</f>
        <v/>
      </c>
      <c r="L2688" s="88" t="str">
        <f>Master!L2754</f>
        <v/>
      </c>
      <c r="M2688" s="88" t="str">
        <f>Master!M2754</f>
        <v/>
      </c>
      <c r="N2688" s="88" t="str">
        <f>Master!N2754</f>
        <v/>
      </c>
      <c r="O2688" s="88" t="str">
        <f>Master!O2754</f>
        <v/>
      </c>
      <c r="P2688" s="88" t="str">
        <f>Master!P2754</f>
        <v/>
      </c>
      <c r="Q2688" s="88" t="str">
        <f>Master!Q2754</f>
        <v/>
      </c>
      <c r="R2688" s="406" t="str">
        <f>Master!R2754</f>
        <v/>
      </c>
      <c r="S2688" s="406">
        <f>Master!S2754</f>
        <v>0</v>
      </c>
      <c r="T2688" s="406" t="str">
        <f>Master!T2754</f>
        <v/>
      </c>
      <c r="U2688" s="406" t="str">
        <f>Master!U2754</f>
        <v/>
      </c>
      <c r="V2688" s="406" t="str">
        <f>Master!V2754</f>
        <v/>
      </c>
      <c r="W2688" s="406" t="str">
        <f>Master!W2754</f>
        <v/>
      </c>
      <c r="X2688" s="406" t="str">
        <f>Master!X2754</f>
        <v/>
      </c>
      <c r="Y2688" s="406" t="str">
        <f>Master!Y2754</f>
        <v/>
      </c>
      <c r="Z2688" s="406" t="str">
        <f>Master!Z2754</f>
        <v/>
      </c>
      <c r="AA2688" s="406" t="str">
        <f>Master!AA2754</f>
        <v/>
      </c>
      <c r="AB2688" s="406" t="str">
        <f>Master!AB2754</f>
        <v/>
      </c>
      <c r="AC2688" s="406" t="str">
        <f>Master!AC2754</f>
        <v/>
      </c>
      <c r="AD2688" s="406" t="str">
        <f>Master!AD2754</f>
        <v/>
      </c>
      <c r="AE2688" s="406" t="str">
        <f>Master!AE2754</f>
        <v/>
      </c>
      <c r="AF2688" s="406" t="str">
        <f>Master!AF2754</f>
        <v/>
      </c>
      <c r="AG2688" s="406" t="str">
        <f>Master!AG2754</f>
        <v/>
      </c>
      <c r="AH2688" s="88" t="str">
        <f>Master!AH2754</f>
        <v/>
      </c>
      <c r="AI2688" s="414" t="str">
        <f>Master!AI2754</f>
        <v/>
      </c>
      <c r="AJ2688" s="406" t="str">
        <f>Master!AJ2754</f>
        <v/>
      </c>
      <c r="AK2688" s="406">
        <f>Master!AK2754</f>
        <v>0</v>
      </c>
      <c r="AL2688" s="88" t="str">
        <f>Master!AL2754</f>
        <v/>
      </c>
      <c r="AM2688" s="416"/>
      <c r="AN2688" s="416"/>
      <c r="AO2688" s="416"/>
      <c r="AP2688" s="416"/>
      <c r="AQ2688" s="416"/>
      <c r="AR2688" s="416">
        <f t="shared" si="25"/>
        <v>0</v>
      </c>
      <c r="AS2688" s="417" t="str">
        <f t="shared" si="26"/>
        <v>#DIV/0!</v>
      </c>
      <c r="AT2688" s="416">
        <f t="shared" si="27"/>
        <v>0</v>
      </c>
      <c r="AU2688" s="417"/>
    </row>
    <row r="2689" hidden="1">
      <c r="A2689" s="88" t="str">
        <f>Master!A2755</f>
        <v>ADR18031</v>
      </c>
      <c r="B2689" s="414" t="str">
        <f>Master!B2755</f>
        <v/>
      </c>
      <c r="C2689" s="414" t="str">
        <f>Master!C2755</f>
        <v/>
      </c>
      <c r="D2689" s="88" t="str">
        <f>Master!D2755</f>
        <v/>
      </c>
      <c r="E2689" s="406" t="str">
        <f>Master!E2755</f>
        <v/>
      </c>
      <c r="F2689" s="406">
        <f>Master!F2755</f>
        <v>0</v>
      </c>
      <c r="G2689" s="88" t="str">
        <f>Master!G2755</f>
        <v/>
      </c>
      <c r="H2689" s="88" t="str">
        <f>Master!H2755</f>
        <v/>
      </c>
      <c r="I2689" s="88" t="str">
        <f>Master!I2755</f>
        <v/>
      </c>
      <c r="J2689" s="88" t="str">
        <f>Master!J2755</f>
        <v>A'CROSS DRAMA PTE LTD</v>
      </c>
      <c r="K2689" s="88" t="str">
        <f>Master!K2755</f>
        <v/>
      </c>
      <c r="L2689" s="88" t="str">
        <f>Master!L2755</f>
        <v/>
      </c>
      <c r="M2689" s="88" t="str">
        <f>Master!M2755</f>
        <v/>
      </c>
      <c r="N2689" s="88" t="str">
        <f>Master!N2755</f>
        <v/>
      </c>
      <c r="O2689" s="88" t="str">
        <f>Master!O2755</f>
        <v/>
      </c>
      <c r="P2689" s="88" t="str">
        <f>Master!P2755</f>
        <v/>
      </c>
      <c r="Q2689" s="88" t="str">
        <f>Master!Q2755</f>
        <v/>
      </c>
      <c r="R2689" s="406" t="str">
        <f>Master!R2755</f>
        <v/>
      </c>
      <c r="S2689" s="406">
        <f>Master!S2755</f>
        <v>0</v>
      </c>
      <c r="T2689" s="406" t="str">
        <f>Master!T2755</f>
        <v/>
      </c>
      <c r="U2689" s="406" t="str">
        <f>Master!U2755</f>
        <v/>
      </c>
      <c r="V2689" s="406" t="str">
        <f>Master!V2755</f>
        <v/>
      </c>
      <c r="W2689" s="406" t="str">
        <f>Master!W2755</f>
        <v/>
      </c>
      <c r="X2689" s="406" t="str">
        <f>Master!X2755</f>
        <v/>
      </c>
      <c r="Y2689" s="406" t="str">
        <f>Master!Y2755</f>
        <v/>
      </c>
      <c r="Z2689" s="406" t="str">
        <f>Master!Z2755</f>
        <v/>
      </c>
      <c r="AA2689" s="406" t="str">
        <f>Master!AA2755</f>
        <v/>
      </c>
      <c r="AB2689" s="406" t="str">
        <f>Master!AB2755</f>
        <v/>
      </c>
      <c r="AC2689" s="406" t="str">
        <f>Master!AC2755</f>
        <v/>
      </c>
      <c r="AD2689" s="406" t="str">
        <f>Master!AD2755</f>
        <v/>
      </c>
      <c r="AE2689" s="406" t="str">
        <f>Master!AE2755</f>
        <v/>
      </c>
      <c r="AF2689" s="406" t="str">
        <f>Master!AF2755</f>
        <v/>
      </c>
      <c r="AG2689" s="406" t="str">
        <f>Master!AG2755</f>
        <v/>
      </c>
      <c r="AH2689" s="88" t="str">
        <f>Master!AH2755</f>
        <v/>
      </c>
      <c r="AI2689" s="414" t="str">
        <f>Master!AI2755</f>
        <v/>
      </c>
      <c r="AJ2689" s="406" t="str">
        <f>Master!AJ2755</f>
        <v/>
      </c>
      <c r="AK2689" s="406">
        <f>Master!AK2755</f>
        <v>0</v>
      </c>
      <c r="AL2689" s="88" t="str">
        <f>Master!AL2755</f>
        <v/>
      </c>
      <c r="AM2689" s="416"/>
      <c r="AN2689" s="416"/>
      <c r="AO2689" s="416"/>
      <c r="AP2689" s="416"/>
      <c r="AQ2689" s="416"/>
      <c r="AR2689" s="416">
        <f t="shared" si="25"/>
        <v>0</v>
      </c>
      <c r="AS2689" s="417" t="str">
        <f t="shared" si="26"/>
        <v>#DIV/0!</v>
      </c>
      <c r="AT2689" s="416">
        <f t="shared" si="27"/>
        <v>0</v>
      </c>
      <c r="AU2689" s="417"/>
    </row>
    <row r="2690" hidden="1">
      <c r="A2690" s="88" t="str">
        <f>Master!A2756</f>
        <v>ADR18032</v>
      </c>
      <c r="B2690" s="414" t="str">
        <f>Master!B2756</f>
        <v/>
      </c>
      <c r="C2690" s="414" t="str">
        <f>Master!C2756</f>
        <v/>
      </c>
      <c r="D2690" s="88" t="str">
        <f>Master!D2756</f>
        <v/>
      </c>
      <c r="E2690" s="406" t="str">
        <f>Master!E2756</f>
        <v/>
      </c>
      <c r="F2690" s="406">
        <f>Master!F2756</f>
        <v>0</v>
      </c>
      <c r="G2690" s="88" t="str">
        <f>Master!G2756</f>
        <v/>
      </c>
      <c r="H2690" s="88" t="str">
        <f>Master!H2756</f>
        <v/>
      </c>
      <c r="I2690" s="88" t="str">
        <f>Master!I2756</f>
        <v/>
      </c>
      <c r="J2690" s="88" t="str">
        <f>Master!J2756</f>
        <v>A'CROSS DRAMA PTE LTD</v>
      </c>
      <c r="K2690" s="88" t="str">
        <f>Master!K2756</f>
        <v/>
      </c>
      <c r="L2690" s="88" t="str">
        <f>Master!L2756</f>
        <v/>
      </c>
      <c r="M2690" s="88" t="str">
        <f>Master!M2756</f>
        <v/>
      </c>
      <c r="N2690" s="88" t="str">
        <f>Master!N2756</f>
        <v/>
      </c>
      <c r="O2690" s="88" t="str">
        <f>Master!O2756</f>
        <v/>
      </c>
      <c r="P2690" s="88" t="str">
        <f>Master!P2756</f>
        <v/>
      </c>
      <c r="Q2690" s="88" t="str">
        <f>Master!Q2756</f>
        <v/>
      </c>
      <c r="R2690" s="406" t="str">
        <f>Master!R2756</f>
        <v/>
      </c>
      <c r="S2690" s="406">
        <f>Master!S2756</f>
        <v>0</v>
      </c>
      <c r="T2690" s="406" t="str">
        <f>Master!T2756</f>
        <v/>
      </c>
      <c r="U2690" s="406" t="str">
        <f>Master!U2756</f>
        <v/>
      </c>
      <c r="V2690" s="406" t="str">
        <f>Master!V2756</f>
        <v/>
      </c>
      <c r="W2690" s="406" t="str">
        <f>Master!W2756</f>
        <v/>
      </c>
      <c r="X2690" s="406" t="str">
        <f>Master!X2756</f>
        <v/>
      </c>
      <c r="Y2690" s="406" t="str">
        <f>Master!Y2756</f>
        <v/>
      </c>
      <c r="Z2690" s="406" t="str">
        <f>Master!Z2756</f>
        <v/>
      </c>
      <c r="AA2690" s="406" t="str">
        <f>Master!AA2756</f>
        <v/>
      </c>
      <c r="AB2690" s="406" t="str">
        <f>Master!AB2756</f>
        <v/>
      </c>
      <c r="AC2690" s="406" t="str">
        <f>Master!AC2756</f>
        <v/>
      </c>
      <c r="AD2690" s="406" t="str">
        <f>Master!AD2756</f>
        <v/>
      </c>
      <c r="AE2690" s="406" t="str">
        <f>Master!AE2756</f>
        <v/>
      </c>
      <c r="AF2690" s="406" t="str">
        <f>Master!AF2756</f>
        <v/>
      </c>
      <c r="AG2690" s="406" t="str">
        <f>Master!AG2756</f>
        <v/>
      </c>
      <c r="AH2690" s="88" t="str">
        <f>Master!AH2756</f>
        <v/>
      </c>
      <c r="AI2690" s="414" t="str">
        <f>Master!AI2756</f>
        <v/>
      </c>
      <c r="AJ2690" s="406" t="str">
        <f>Master!AJ2756</f>
        <v/>
      </c>
      <c r="AK2690" s="406">
        <f>Master!AK2756</f>
        <v>0</v>
      </c>
      <c r="AL2690" s="88" t="str">
        <f>Master!AL2756</f>
        <v/>
      </c>
      <c r="AM2690" s="416"/>
      <c r="AN2690" s="416"/>
      <c r="AO2690" s="416"/>
      <c r="AP2690" s="416"/>
      <c r="AQ2690" s="416"/>
      <c r="AR2690" s="416">
        <f t="shared" si="25"/>
        <v>0</v>
      </c>
      <c r="AS2690" s="417" t="str">
        <f t="shared" si="26"/>
        <v>#DIV/0!</v>
      </c>
      <c r="AT2690" s="416">
        <f t="shared" si="27"/>
        <v>0</v>
      </c>
      <c r="AU2690" s="417"/>
    </row>
    <row r="2691" hidden="1">
      <c r="A2691" s="88" t="str">
        <f>Master!A2757</f>
        <v>ADR18033</v>
      </c>
      <c r="B2691" s="414" t="str">
        <f>Master!B2757</f>
        <v/>
      </c>
      <c r="C2691" s="414" t="str">
        <f>Master!C2757</f>
        <v/>
      </c>
      <c r="D2691" s="88" t="str">
        <f>Master!D2757</f>
        <v/>
      </c>
      <c r="E2691" s="406" t="str">
        <f>Master!E2757</f>
        <v/>
      </c>
      <c r="F2691" s="406">
        <f>Master!F2757</f>
        <v>0</v>
      </c>
      <c r="G2691" s="88" t="str">
        <f>Master!G2757</f>
        <v/>
      </c>
      <c r="H2691" s="88" t="str">
        <f>Master!H2757</f>
        <v/>
      </c>
      <c r="I2691" s="88" t="str">
        <f>Master!I2757</f>
        <v/>
      </c>
      <c r="J2691" s="88" t="str">
        <f>Master!J2757</f>
        <v>A'CROSS DRAMA PTE LTD</v>
      </c>
      <c r="K2691" s="88" t="str">
        <f>Master!K2757</f>
        <v/>
      </c>
      <c r="L2691" s="88" t="str">
        <f>Master!L2757</f>
        <v/>
      </c>
      <c r="M2691" s="88" t="str">
        <f>Master!M2757</f>
        <v/>
      </c>
      <c r="N2691" s="88" t="str">
        <f>Master!N2757</f>
        <v/>
      </c>
      <c r="O2691" s="88" t="str">
        <f>Master!O2757</f>
        <v/>
      </c>
      <c r="P2691" s="88" t="str">
        <f>Master!P2757</f>
        <v/>
      </c>
      <c r="Q2691" s="88" t="str">
        <f>Master!Q2757</f>
        <v/>
      </c>
      <c r="R2691" s="406" t="str">
        <f>Master!R2757</f>
        <v/>
      </c>
      <c r="S2691" s="406">
        <f>Master!S2757</f>
        <v>0</v>
      </c>
      <c r="T2691" s="406" t="str">
        <f>Master!T2757</f>
        <v/>
      </c>
      <c r="U2691" s="406" t="str">
        <f>Master!U2757</f>
        <v/>
      </c>
      <c r="V2691" s="406" t="str">
        <f>Master!V2757</f>
        <v/>
      </c>
      <c r="W2691" s="406" t="str">
        <f>Master!W2757</f>
        <v/>
      </c>
      <c r="X2691" s="406" t="str">
        <f>Master!X2757</f>
        <v/>
      </c>
      <c r="Y2691" s="406" t="str">
        <f>Master!Y2757</f>
        <v/>
      </c>
      <c r="Z2691" s="406" t="str">
        <f>Master!Z2757</f>
        <v/>
      </c>
      <c r="AA2691" s="406" t="str">
        <f>Master!AA2757</f>
        <v/>
      </c>
      <c r="AB2691" s="406" t="str">
        <f>Master!AB2757</f>
        <v/>
      </c>
      <c r="AC2691" s="406" t="str">
        <f>Master!AC2757</f>
        <v/>
      </c>
      <c r="AD2691" s="406" t="str">
        <f>Master!AD2757</f>
        <v/>
      </c>
      <c r="AE2691" s="406" t="str">
        <f>Master!AE2757</f>
        <v/>
      </c>
      <c r="AF2691" s="406" t="str">
        <f>Master!AF2757</f>
        <v/>
      </c>
      <c r="AG2691" s="406" t="str">
        <f>Master!AG2757</f>
        <v/>
      </c>
      <c r="AH2691" s="88" t="str">
        <f>Master!AH2757</f>
        <v/>
      </c>
      <c r="AI2691" s="414" t="str">
        <f>Master!AI2757</f>
        <v/>
      </c>
      <c r="AJ2691" s="406" t="str">
        <f>Master!AJ2757</f>
        <v/>
      </c>
      <c r="AK2691" s="406">
        <f>Master!AK2757</f>
        <v>0</v>
      </c>
      <c r="AL2691" s="88" t="str">
        <f>Master!AL2757</f>
        <v/>
      </c>
      <c r="AM2691" s="416"/>
      <c r="AN2691" s="416"/>
      <c r="AO2691" s="416"/>
      <c r="AP2691" s="416"/>
      <c r="AQ2691" s="416"/>
      <c r="AR2691" s="416">
        <f t="shared" si="25"/>
        <v>0</v>
      </c>
      <c r="AS2691" s="417" t="str">
        <f t="shared" si="26"/>
        <v>#DIV/0!</v>
      </c>
      <c r="AT2691" s="416">
        <f t="shared" si="27"/>
        <v>0</v>
      </c>
      <c r="AU2691" s="417"/>
    </row>
    <row r="2692" hidden="1">
      <c r="A2692" s="88" t="str">
        <f>Master!A2758</f>
        <v>ADR18034</v>
      </c>
      <c r="B2692" s="414" t="str">
        <f>Master!B2758</f>
        <v/>
      </c>
      <c r="C2692" s="414" t="str">
        <f>Master!C2758</f>
        <v/>
      </c>
      <c r="D2692" s="88" t="str">
        <f>Master!D2758</f>
        <v/>
      </c>
      <c r="E2692" s="406" t="str">
        <f>Master!E2758</f>
        <v/>
      </c>
      <c r="F2692" s="406">
        <f>Master!F2758</f>
        <v>0</v>
      </c>
      <c r="G2692" s="88" t="str">
        <f>Master!G2758</f>
        <v/>
      </c>
      <c r="H2692" s="88" t="str">
        <f>Master!H2758</f>
        <v/>
      </c>
      <c r="I2692" s="88" t="str">
        <f>Master!I2758</f>
        <v/>
      </c>
      <c r="J2692" s="88" t="str">
        <f>Master!J2758</f>
        <v>A'CROSS DRAMA PTE LTD</v>
      </c>
      <c r="K2692" s="88" t="str">
        <f>Master!K2758</f>
        <v/>
      </c>
      <c r="L2692" s="88" t="str">
        <f>Master!L2758</f>
        <v/>
      </c>
      <c r="M2692" s="88" t="str">
        <f>Master!M2758</f>
        <v/>
      </c>
      <c r="N2692" s="88" t="str">
        <f>Master!N2758</f>
        <v/>
      </c>
      <c r="O2692" s="88" t="str">
        <f>Master!O2758</f>
        <v/>
      </c>
      <c r="P2692" s="88" t="str">
        <f>Master!P2758</f>
        <v/>
      </c>
      <c r="Q2692" s="88" t="str">
        <f>Master!Q2758</f>
        <v/>
      </c>
      <c r="R2692" s="406" t="str">
        <f>Master!R2758</f>
        <v/>
      </c>
      <c r="S2692" s="406">
        <f>Master!S2758</f>
        <v>0</v>
      </c>
      <c r="T2692" s="406" t="str">
        <f>Master!T2758</f>
        <v/>
      </c>
      <c r="U2692" s="406" t="str">
        <f>Master!U2758</f>
        <v/>
      </c>
      <c r="V2692" s="406" t="str">
        <f>Master!V2758</f>
        <v/>
      </c>
      <c r="W2692" s="406" t="str">
        <f>Master!W2758</f>
        <v/>
      </c>
      <c r="X2692" s="406" t="str">
        <f>Master!X2758</f>
        <v/>
      </c>
      <c r="Y2692" s="406" t="str">
        <f>Master!Y2758</f>
        <v/>
      </c>
      <c r="Z2692" s="406" t="str">
        <f>Master!Z2758</f>
        <v/>
      </c>
      <c r="AA2692" s="406" t="str">
        <f>Master!AA2758</f>
        <v/>
      </c>
      <c r="AB2692" s="406" t="str">
        <f>Master!AB2758</f>
        <v/>
      </c>
      <c r="AC2692" s="406" t="str">
        <f>Master!AC2758</f>
        <v/>
      </c>
      <c r="AD2692" s="406" t="str">
        <f>Master!AD2758</f>
        <v/>
      </c>
      <c r="AE2692" s="406" t="str">
        <f>Master!AE2758</f>
        <v/>
      </c>
      <c r="AF2692" s="406" t="str">
        <f>Master!AF2758</f>
        <v/>
      </c>
      <c r="AG2692" s="406" t="str">
        <f>Master!AG2758</f>
        <v/>
      </c>
      <c r="AH2692" s="88" t="str">
        <f>Master!AH2758</f>
        <v/>
      </c>
      <c r="AI2692" s="414" t="str">
        <f>Master!AI2758</f>
        <v/>
      </c>
      <c r="AJ2692" s="406" t="str">
        <f>Master!AJ2758</f>
        <v/>
      </c>
      <c r="AK2692" s="406">
        <f>Master!AK2758</f>
        <v>0</v>
      </c>
      <c r="AL2692" s="88" t="str">
        <f>Master!AL2758</f>
        <v/>
      </c>
      <c r="AM2692" s="416"/>
      <c r="AN2692" s="416"/>
      <c r="AO2692" s="416"/>
      <c r="AP2692" s="416"/>
      <c r="AQ2692" s="416"/>
      <c r="AR2692" s="416">
        <f t="shared" si="25"/>
        <v>0</v>
      </c>
      <c r="AS2692" s="417" t="str">
        <f t="shared" si="26"/>
        <v>#DIV/0!</v>
      </c>
      <c r="AT2692" s="416">
        <f t="shared" si="27"/>
        <v>0</v>
      </c>
      <c r="AU2692" s="417"/>
    </row>
    <row r="2693" hidden="1">
      <c r="A2693" s="88" t="str">
        <f>Master!A2759</f>
        <v>ADR18035</v>
      </c>
      <c r="B2693" s="414" t="str">
        <f>Master!B2759</f>
        <v/>
      </c>
      <c r="C2693" s="414" t="str">
        <f>Master!C2759</f>
        <v/>
      </c>
      <c r="D2693" s="88" t="str">
        <f>Master!D2759</f>
        <v/>
      </c>
      <c r="E2693" s="406" t="str">
        <f>Master!E2759</f>
        <v/>
      </c>
      <c r="F2693" s="406">
        <f>Master!F2759</f>
        <v>0</v>
      </c>
      <c r="G2693" s="88" t="str">
        <f>Master!G2759</f>
        <v/>
      </c>
      <c r="H2693" s="88" t="str">
        <f>Master!H2759</f>
        <v/>
      </c>
      <c r="I2693" s="88" t="str">
        <f>Master!I2759</f>
        <v/>
      </c>
      <c r="J2693" s="88" t="str">
        <f>Master!J2759</f>
        <v>A'CROSS DRAMA PTE LTD</v>
      </c>
      <c r="K2693" s="88" t="str">
        <f>Master!K2759</f>
        <v/>
      </c>
      <c r="L2693" s="88" t="str">
        <f>Master!L2759</f>
        <v/>
      </c>
      <c r="M2693" s="88" t="str">
        <f>Master!M2759</f>
        <v/>
      </c>
      <c r="N2693" s="88" t="str">
        <f>Master!N2759</f>
        <v/>
      </c>
      <c r="O2693" s="88" t="str">
        <f>Master!O2759</f>
        <v/>
      </c>
      <c r="P2693" s="88" t="str">
        <f>Master!P2759</f>
        <v/>
      </c>
      <c r="Q2693" s="88" t="str">
        <f>Master!Q2759</f>
        <v/>
      </c>
      <c r="R2693" s="406" t="str">
        <f>Master!R2759</f>
        <v/>
      </c>
      <c r="S2693" s="406">
        <f>Master!S2759</f>
        <v>0</v>
      </c>
      <c r="T2693" s="406" t="str">
        <f>Master!T2759</f>
        <v/>
      </c>
      <c r="U2693" s="406" t="str">
        <f>Master!U2759</f>
        <v/>
      </c>
      <c r="V2693" s="406" t="str">
        <f>Master!V2759</f>
        <v/>
      </c>
      <c r="W2693" s="406" t="str">
        <f>Master!W2759</f>
        <v/>
      </c>
      <c r="X2693" s="406" t="str">
        <f>Master!X2759</f>
        <v/>
      </c>
      <c r="Y2693" s="406" t="str">
        <f>Master!Y2759</f>
        <v/>
      </c>
      <c r="Z2693" s="406" t="str">
        <f>Master!Z2759</f>
        <v/>
      </c>
      <c r="AA2693" s="406" t="str">
        <f>Master!AA2759</f>
        <v/>
      </c>
      <c r="AB2693" s="406" t="str">
        <f>Master!AB2759</f>
        <v/>
      </c>
      <c r="AC2693" s="406" t="str">
        <f>Master!AC2759</f>
        <v/>
      </c>
      <c r="AD2693" s="406" t="str">
        <f>Master!AD2759</f>
        <v/>
      </c>
      <c r="AE2693" s="406" t="str">
        <f>Master!AE2759</f>
        <v/>
      </c>
      <c r="AF2693" s="406" t="str">
        <f>Master!AF2759</f>
        <v/>
      </c>
      <c r="AG2693" s="406" t="str">
        <f>Master!AG2759</f>
        <v/>
      </c>
      <c r="AH2693" s="88" t="str">
        <f>Master!AH2759</f>
        <v/>
      </c>
      <c r="AI2693" s="414" t="str">
        <f>Master!AI2759</f>
        <v/>
      </c>
      <c r="AJ2693" s="406" t="str">
        <f>Master!AJ2759</f>
        <v/>
      </c>
      <c r="AK2693" s="406">
        <f>Master!AK2759</f>
        <v>0</v>
      </c>
      <c r="AL2693" s="88" t="str">
        <f>Master!AL2759</f>
        <v/>
      </c>
      <c r="AM2693" s="416"/>
      <c r="AN2693" s="416"/>
      <c r="AO2693" s="416"/>
      <c r="AP2693" s="416"/>
      <c r="AQ2693" s="416"/>
      <c r="AR2693" s="416">
        <f t="shared" si="25"/>
        <v>0</v>
      </c>
      <c r="AS2693" s="417" t="str">
        <f t="shared" si="26"/>
        <v>#DIV/0!</v>
      </c>
      <c r="AT2693" s="416">
        <f t="shared" si="27"/>
        <v>0</v>
      </c>
      <c r="AU2693" s="417"/>
    </row>
    <row r="2694" hidden="1">
      <c r="A2694" s="88" t="str">
        <f>Master!A2760</f>
        <v>ADR18036</v>
      </c>
      <c r="B2694" s="414" t="str">
        <f>Master!B2760</f>
        <v/>
      </c>
      <c r="C2694" s="414" t="str">
        <f>Master!C2760</f>
        <v/>
      </c>
      <c r="D2694" s="88" t="str">
        <f>Master!D2760</f>
        <v/>
      </c>
      <c r="E2694" s="406" t="str">
        <f>Master!E2760</f>
        <v/>
      </c>
      <c r="F2694" s="406">
        <f>Master!F2760</f>
        <v>0</v>
      </c>
      <c r="G2694" s="88" t="str">
        <f>Master!G2760</f>
        <v/>
      </c>
      <c r="H2694" s="88" t="str">
        <f>Master!H2760</f>
        <v/>
      </c>
      <c r="I2694" s="88" t="str">
        <f>Master!I2760</f>
        <v/>
      </c>
      <c r="J2694" s="88" t="str">
        <f>Master!J2760</f>
        <v>A'CROSS DRAMA PTE LTD</v>
      </c>
      <c r="K2694" s="88" t="str">
        <f>Master!K2760</f>
        <v/>
      </c>
      <c r="L2694" s="88" t="str">
        <f>Master!L2760</f>
        <v/>
      </c>
      <c r="M2694" s="88" t="str">
        <f>Master!M2760</f>
        <v/>
      </c>
      <c r="N2694" s="88" t="str">
        <f>Master!N2760</f>
        <v/>
      </c>
      <c r="O2694" s="88" t="str">
        <f>Master!O2760</f>
        <v/>
      </c>
      <c r="P2694" s="88" t="str">
        <f>Master!P2760</f>
        <v/>
      </c>
      <c r="Q2694" s="88" t="str">
        <f>Master!Q2760</f>
        <v/>
      </c>
      <c r="R2694" s="406" t="str">
        <f>Master!R2760</f>
        <v/>
      </c>
      <c r="S2694" s="406">
        <f>Master!S2760</f>
        <v>0</v>
      </c>
      <c r="T2694" s="406" t="str">
        <f>Master!T2760</f>
        <v/>
      </c>
      <c r="U2694" s="406" t="str">
        <f>Master!U2760</f>
        <v/>
      </c>
      <c r="V2694" s="406" t="str">
        <f>Master!V2760</f>
        <v/>
      </c>
      <c r="W2694" s="406" t="str">
        <f>Master!W2760</f>
        <v/>
      </c>
      <c r="X2694" s="406" t="str">
        <f>Master!X2760</f>
        <v/>
      </c>
      <c r="Y2694" s="406" t="str">
        <f>Master!Y2760</f>
        <v/>
      </c>
      <c r="Z2694" s="406" t="str">
        <f>Master!Z2760</f>
        <v/>
      </c>
      <c r="AA2694" s="406" t="str">
        <f>Master!AA2760</f>
        <v/>
      </c>
      <c r="AB2694" s="406" t="str">
        <f>Master!AB2760</f>
        <v/>
      </c>
      <c r="AC2694" s="406" t="str">
        <f>Master!AC2760</f>
        <v/>
      </c>
      <c r="AD2694" s="406" t="str">
        <f>Master!AD2760</f>
        <v/>
      </c>
      <c r="AE2694" s="406" t="str">
        <f>Master!AE2760</f>
        <v/>
      </c>
      <c r="AF2694" s="406" t="str">
        <f>Master!AF2760</f>
        <v/>
      </c>
      <c r="AG2694" s="406" t="str">
        <f>Master!AG2760</f>
        <v/>
      </c>
      <c r="AH2694" s="88" t="str">
        <f>Master!AH2760</f>
        <v/>
      </c>
      <c r="AI2694" s="414" t="str">
        <f>Master!AI2760</f>
        <v/>
      </c>
      <c r="AJ2694" s="406" t="str">
        <f>Master!AJ2760</f>
        <v/>
      </c>
      <c r="AK2694" s="406">
        <f>Master!AK2760</f>
        <v>0</v>
      </c>
      <c r="AL2694" s="88" t="str">
        <f>Master!AL2760</f>
        <v/>
      </c>
      <c r="AM2694" s="416"/>
      <c r="AN2694" s="416"/>
      <c r="AO2694" s="416"/>
      <c r="AP2694" s="416"/>
      <c r="AQ2694" s="416"/>
      <c r="AR2694" s="416">
        <f t="shared" si="25"/>
        <v>0</v>
      </c>
      <c r="AS2694" s="417" t="str">
        <f t="shared" si="26"/>
        <v>#DIV/0!</v>
      </c>
      <c r="AT2694" s="416">
        <f t="shared" si="27"/>
        <v>0</v>
      </c>
      <c r="AU2694" s="417"/>
    </row>
    <row r="2695" hidden="1">
      <c r="A2695" s="88" t="str">
        <f>Master!A2761</f>
        <v>ADR18037</v>
      </c>
      <c r="B2695" s="414" t="str">
        <f>Master!B2761</f>
        <v/>
      </c>
      <c r="C2695" s="414" t="str">
        <f>Master!C2761</f>
        <v/>
      </c>
      <c r="D2695" s="88" t="str">
        <f>Master!D2761</f>
        <v/>
      </c>
      <c r="E2695" s="406" t="str">
        <f>Master!E2761</f>
        <v/>
      </c>
      <c r="F2695" s="406">
        <f>Master!F2761</f>
        <v>0</v>
      </c>
      <c r="G2695" s="88" t="str">
        <f>Master!G2761</f>
        <v/>
      </c>
      <c r="H2695" s="88" t="str">
        <f>Master!H2761</f>
        <v/>
      </c>
      <c r="I2695" s="88" t="str">
        <f>Master!I2761</f>
        <v/>
      </c>
      <c r="J2695" s="88" t="str">
        <f>Master!J2761</f>
        <v>A'CROSS DRAMA PTE LTD</v>
      </c>
      <c r="K2695" s="88" t="str">
        <f>Master!K2761</f>
        <v/>
      </c>
      <c r="L2695" s="88" t="str">
        <f>Master!L2761</f>
        <v/>
      </c>
      <c r="M2695" s="88" t="str">
        <f>Master!M2761</f>
        <v/>
      </c>
      <c r="N2695" s="88" t="str">
        <f>Master!N2761</f>
        <v/>
      </c>
      <c r="O2695" s="88" t="str">
        <f>Master!O2761</f>
        <v/>
      </c>
      <c r="P2695" s="88" t="str">
        <f>Master!P2761</f>
        <v/>
      </c>
      <c r="Q2695" s="88" t="str">
        <f>Master!Q2761</f>
        <v/>
      </c>
      <c r="R2695" s="406" t="str">
        <f>Master!R2761</f>
        <v/>
      </c>
      <c r="S2695" s="406">
        <f>Master!S2761</f>
        <v>0</v>
      </c>
      <c r="T2695" s="406" t="str">
        <f>Master!T2761</f>
        <v/>
      </c>
      <c r="U2695" s="406" t="str">
        <f>Master!U2761</f>
        <v/>
      </c>
      <c r="V2695" s="406" t="str">
        <f>Master!V2761</f>
        <v/>
      </c>
      <c r="W2695" s="406" t="str">
        <f>Master!W2761</f>
        <v/>
      </c>
      <c r="X2695" s="406" t="str">
        <f>Master!X2761</f>
        <v/>
      </c>
      <c r="Y2695" s="406" t="str">
        <f>Master!Y2761</f>
        <v/>
      </c>
      <c r="Z2695" s="406" t="str">
        <f>Master!Z2761</f>
        <v/>
      </c>
      <c r="AA2695" s="406" t="str">
        <f>Master!AA2761</f>
        <v/>
      </c>
      <c r="AB2695" s="406" t="str">
        <f>Master!AB2761</f>
        <v/>
      </c>
      <c r="AC2695" s="406" t="str">
        <f>Master!AC2761</f>
        <v/>
      </c>
      <c r="AD2695" s="406" t="str">
        <f>Master!AD2761</f>
        <v/>
      </c>
      <c r="AE2695" s="406" t="str">
        <f>Master!AE2761</f>
        <v/>
      </c>
      <c r="AF2695" s="406" t="str">
        <f>Master!AF2761</f>
        <v/>
      </c>
      <c r="AG2695" s="406" t="str">
        <f>Master!AG2761</f>
        <v/>
      </c>
      <c r="AH2695" s="88" t="str">
        <f>Master!AH2761</f>
        <v/>
      </c>
      <c r="AI2695" s="414" t="str">
        <f>Master!AI2761</f>
        <v/>
      </c>
      <c r="AJ2695" s="406" t="str">
        <f>Master!AJ2761</f>
        <v/>
      </c>
      <c r="AK2695" s="406">
        <f>Master!AK2761</f>
        <v>0</v>
      </c>
      <c r="AL2695" s="88" t="str">
        <f>Master!AL2761</f>
        <v/>
      </c>
      <c r="AM2695" s="416"/>
      <c r="AN2695" s="416"/>
      <c r="AO2695" s="416"/>
      <c r="AP2695" s="416"/>
      <c r="AQ2695" s="416"/>
      <c r="AR2695" s="416">
        <f t="shared" si="25"/>
        <v>0</v>
      </c>
      <c r="AS2695" s="417" t="str">
        <f t="shared" si="26"/>
        <v>#DIV/0!</v>
      </c>
      <c r="AT2695" s="416">
        <f t="shared" si="27"/>
        <v>0</v>
      </c>
      <c r="AU2695" s="417"/>
    </row>
    <row r="2696" hidden="1">
      <c r="A2696" s="88" t="str">
        <f>Master!A2762</f>
        <v>ADR18038</v>
      </c>
      <c r="B2696" s="414" t="str">
        <f>Master!B2762</f>
        <v/>
      </c>
      <c r="C2696" s="414" t="str">
        <f>Master!C2762</f>
        <v/>
      </c>
      <c r="D2696" s="88" t="str">
        <f>Master!D2762</f>
        <v/>
      </c>
      <c r="E2696" s="406" t="str">
        <f>Master!E2762</f>
        <v/>
      </c>
      <c r="F2696" s="406">
        <f>Master!F2762</f>
        <v>0</v>
      </c>
      <c r="G2696" s="88" t="str">
        <f>Master!G2762</f>
        <v/>
      </c>
      <c r="H2696" s="88" t="str">
        <f>Master!H2762</f>
        <v/>
      </c>
      <c r="I2696" s="88" t="str">
        <f>Master!I2762</f>
        <v/>
      </c>
      <c r="J2696" s="88" t="str">
        <f>Master!J2762</f>
        <v>A'CROSS DRAMA PTE LTD</v>
      </c>
      <c r="K2696" s="88" t="str">
        <f>Master!K2762</f>
        <v/>
      </c>
      <c r="L2696" s="88" t="str">
        <f>Master!L2762</f>
        <v/>
      </c>
      <c r="M2696" s="88" t="str">
        <f>Master!M2762</f>
        <v/>
      </c>
      <c r="N2696" s="88" t="str">
        <f>Master!N2762</f>
        <v/>
      </c>
      <c r="O2696" s="88" t="str">
        <f>Master!O2762</f>
        <v/>
      </c>
      <c r="P2696" s="88" t="str">
        <f>Master!P2762</f>
        <v/>
      </c>
      <c r="Q2696" s="88" t="str">
        <f>Master!Q2762</f>
        <v/>
      </c>
      <c r="R2696" s="406" t="str">
        <f>Master!R2762</f>
        <v/>
      </c>
      <c r="S2696" s="406">
        <f>Master!S2762</f>
        <v>0</v>
      </c>
      <c r="T2696" s="406" t="str">
        <f>Master!T2762</f>
        <v/>
      </c>
      <c r="U2696" s="406" t="str">
        <f>Master!U2762</f>
        <v/>
      </c>
      <c r="V2696" s="406" t="str">
        <f>Master!V2762</f>
        <v/>
      </c>
      <c r="W2696" s="406" t="str">
        <f>Master!W2762</f>
        <v/>
      </c>
      <c r="X2696" s="406" t="str">
        <f>Master!X2762</f>
        <v/>
      </c>
      <c r="Y2696" s="406" t="str">
        <f>Master!Y2762</f>
        <v/>
      </c>
      <c r="Z2696" s="406" t="str">
        <f>Master!Z2762</f>
        <v/>
      </c>
      <c r="AA2696" s="406" t="str">
        <f>Master!AA2762</f>
        <v/>
      </c>
      <c r="AB2696" s="406" t="str">
        <f>Master!AB2762</f>
        <v/>
      </c>
      <c r="AC2696" s="406" t="str">
        <f>Master!AC2762</f>
        <v/>
      </c>
      <c r="AD2696" s="406" t="str">
        <f>Master!AD2762</f>
        <v/>
      </c>
      <c r="AE2696" s="406" t="str">
        <f>Master!AE2762</f>
        <v/>
      </c>
      <c r="AF2696" s="406" t="str">
        <f>Master!AF2762</f>
        <v/>
      </c>
      <c r="AG2696" s="406" t="str">
        <f>Master!AG2762</f>
        <v/>
      </c>
      <c r="AH2696" s="88" t="str">
        <f>Master!AH2762</f>
        <v/>
      </c>
      <c r="AI2696" s="414" t="str">
        <f>Master!AI2762</f>
        <v/>
      </c>
      <c r="AJ2696" s="406" t="str">
        <f>Master!AJ2762</f>
        <v/>
      </c>
      <c r="AK2696" s="406">
        <f>Master!AK2762</f>
        <v>0</v>
      </c>
      <c r="AL2696" s="88" t="str">
        <f>Master!AL2762</f>
        <v/>
      </c>
      <c r="AM2696" s="416"/>
      <c r="AN2696" s="416"/>
      <c r="AO2696" s="416"/>
      <c r="AP2696" s="416"/>
      <c r="AQ2696" s="416"/>
      <c r="AR2696" s="416">
        <f t="shared" si="25"/>
        <v>0</v>
      </c>
      <c r="AS2696" s="417" t="str">
        <f t="shared" si="26"/>
        <v>#DIV/0!</v>
      </c>
      <c r="AT2696" s="416">
        <f t="shared" si="27"/>
        <v>0</v>
      </c>
      <c r="AU2696" s="417"/>
    </row>
    <row r="2697" hidden="1">
      <c r="A2697" s="88" t="str">
        <f>Master!A2763</f>
        <v>ADR18039</v>
      </c>
      <c r="B2697" s="414" t="str">
        <f>Master!B2763</f>
        <v/>
      </c>
      <c r="C2697" s="414" t="str">
        <f>Master!C2763</f>
        <v/>
      </c>
      <c r="D2697" s="88" t="str">
        <f>Master!D2763</f>
        <v/>
      </c>
      <c r="E2697" s="406" t="str">
        <f>Master!E2763</f>
        <v/>
      </c>
      <c r="F2697" s="406">
        <f>Master!F2763</f>
        <v>0</v>
      </c>
      <c r="G2697" s="88" t="str">
        <f>Master!G2763</f>
        <v/>
      </c>
      <c r="H2697" s="88" t="str">
        <f>Master!H2763</f>
        <v/>
      </c>
      <c r="I2697" s="88" t="str">
        <f>Master!I2763</f>
        <v/>
      </c>
      <c r="J2697" s="88" t="str">
        <f>Master!J2763</f>
        <v>A'CROSS DRAMA PTE LTD</v>
      </c>
      <c r="K2697" s="88" t="str">
        <f>Master!K2763</f>
        <v/>
      </c>
      <c r="L2697" s="88" t="str">
        <f>Master!L2763</f>
        <v/>
      </c>
      <c r="M2697" s="88" t="str">
        <f>Master!M2763</f>
        <v/>
      </c>
      <c r="N2697" s="88" t="str">
        <f>Master!N2763</f>
        <v/>
      </c>
      <c r="O2697" s="88" t="str">
        <f>Master!O2763</f>
        <v/>
      </c>
      <c r="P2697" s="88" t="str">
        <f>Master!P2763</f>
        <v/>
      </c>
      <c r="Q2697" s="88" t="str">
        <f>Master!Q2763</f>
        <v/>
      </c>
      <c r="R2697" s="406" t="str">
        <f>Master!R2763</f>
        <v/>
      </c>
      <c r="S2697" s="406">
        <f>Master!S2763</f>
        <v>0</v>
      </c>
      <c r="T2697" s="406" t="str">
        <f>Master!T2763</f>
        <v/>
      </c>
      <c r="U2697" s="406" t="str">
        <f>Master!U2763</f>
        <v/>
      </c>
      <c r="V2697" s="406" t="str">
        <f>Master!V2763</f>
        <v/>
      </c>
      <c r="W2697" s="406" t="str">
        <f>Master!W2763</f>
        <v/>
      </c>
      <c r="X2697" s="406" t="str">
        <f>Master!X2763</f>
        <v/>
      </c>
      <c r="Y2697" s="406" t="str">
        <f>Master!Y2763</f>
        <v/>
      </c>
      <c r="Z2697" s="406" t="str">
        <f>Master!Z2763</f>
        <v/>
      </c>
      <c r="AA2697" s="406" t="str">
        <f>Master!AA2763</f>
        <v/>
      </c>
      <c r="AB2697" s="406" t="str">
        <f>Master!AB2763</f>
        <v/>
      </c>
      <c r="AC2697" s="406" t="str">
        <f>Master!AC2763</f>
        <v/>
      </c>
      <c r="AD2697" s="406" t="str">
        <f>Master!AD2763</f>
        <v/>
      </c>
      <c r="AE2697" s="406" t="str">
        <f>Master!AE2763</f>
        <v/>
      </c>
      <c r="AF2697" s="406" t="str">
        <f>Master!AF2763</f>
        <v/>
      </c>
      <c r="AG2697" s="406" t="str">
        <f>Master!AG2763</f>
        <v/>
      </c>
      <c r="AH2697" s="88" t="str">
        <f>Master!AH2763</f>
        <v/>
      </c>
      <c r="AI2697" s="414" t="str">
        <f>Master!AI2763</f>
        <v/>
      </c>
      <c r="AJ2697" s="406" t="str">
        <f>Master!AJ2763</f>
        <v/>
      </c>
      <c r="AK2697" s="406">
        <f>Master!AK2763</f>
        <v>0</v>
      </c>
      <c r="AL2697" s="88" t="str">
        <f>Master!AL2763</f>
        <v/>
      </c>
      <c r="AM2697" s="416"/>
      <c r="AN2697" s="416"/>
      <c r="AO2697" s="416"/>
      <c r="AP2697" s="416"/>
      <c r="AQ2697" s="416"/>
      <c r="AR2697" s="416">
        <f t="shared" si="25"/>
        <v>0</v>
      </c>
      <c r="AS2697" s="417" t="str">
        <f t="shared" si="26"/>
        <v>#DIV/0!</v>
      </c>
      <c r="AT2697" s="416">
        <f t="shared" si="27"/>
        <v>0</v>
      </c>
      <c r="AU2697" s="417"/>
    </row>
    <row r="2698" hidden="1">
      <c r="A2698" s="88" t="str">
        <f>Master!A2764</f>
        <v>ADR18040</v>
      </c>
      <c r="B2698" s="414" t="str">
        <f>Master!B2764</f>
        <v/>
      </c>
      <c r="C2698" s="414" t="str">
        <f>Master!C2764</f>
        <v/>
      </c>
      <c r="D2698" s="88" t="str">
        <f>Master!D2764</f>
        <v/>
      </c>
      <c r="E2698" s="406" t="str">
        <f>Master!E2764</f>
        <v/>
      </c>
      <c r="F2698" s="406">
        <f>Master!F2764</f>
        <v>0</v>
      </c>
      <c r="G2698" s="88" t="str">
        <f>Master!G2764</f>
        <v/>
      </c>
      <c r="H2698" s="88" t="str">
        <f>Master!H2764</f>
        <v/>
      </c>
      <c r="I2698" s="88" t="str">
        <f>Master!I2764</f>
        <v/>
      </c>
      <c r="J2698" s="88" t="str">
        <f>Master!J2764</f>
        <v>A'CROSS DRAMA PTE LTD</v>
      </c>
      <c r="K2698" s="88" t="str">
        <f>Master!K2764</f>
        <v/>
      </c>
      <c r="L2698" s="88" t="str">
        <f>Master!L2764</f>
        <v/>
      </c>
      <c r="M2698" s="88" t="str">
        <f>Master!M2764</f>
        <v/>
      </c>
      <c r="N2698" s="88" t="str">
        <f>Master!N2764</f>
        <v/>
      </c>
      <c r="O2698" s="88" t="str">
        <f>Master!O2764</f>
        <v/>
      </c>
      <c r="P2698" s="88" t="str">
        <f>Master!P2764</f>
        <v/>
      </c>
      <c r="Q2698" s="88" t="str">
        <f>Master!Q2764</f>
        <v/>
      </c>
      <c r="R2698" s="406" t="str">
        <f>Master!R2764</f>
        <v/>
      </c>
      <c r="S2698" s="406">
        <f>Master!S2764</f>
        <v>0</v>
      </c>
      <c r="T2698" s="406" t="str">
        <f>Master!T2764</f>
        <v/>
      </c>
      <c r="U2698" s="406" t="str">
        <f>Master!U2764</f>
        <v/>
      </c>
      <c r="V2698" s="406" t="str">
        <f>Master!V2764</f>
        <v/>
      </c>
      <c r="W2698" s="406" t="str">
        <f>Master!W2764</f>
        <v/>
      </c>
      <c r="X2698" s="406" t="str">
        <f>Master!X2764</f>
        <v/>
      </c>
      <c r="Y2698" s="406" t="str">
        <f>Master!Y2764</f>
        <v/>
      </c>
      <c r="Z2698" s="406" t="str">
        <f>Master!Z2764</f>
        <v/>
      </c>
      <c r="AA2698" s="406" t="str">
        <f>Master!AA2764</f>
        <v/>
      </c>
      <c r="AB2698" s="406" t="str">
        <f>Master!AB2764</f>
        <v/>
      </c>
      <c r="AC2698" s="406" t="str">
        <f>Master!AC2764</f>
        <v/>
      </c>
      <c r="AD2698" s="406" t="str">
        <f>Master!AD2764</f>
        <v/>
      </c>
      <c r="AE2698" s="406" t="str">
        <f>Master!AE2764</f>
        <v/>
      </c>
      <c r="AF2698" s="406" t="str">
        <f>Master!AF2764</f>
        <v/>
      </c>
      <c r="AG2698" s="406" t="str">
        <f>Master!AG2764</f>
        <v/>
      </c>
      <c r="AH2698" s="88" t="str">
        <f>Master!AH2764</f>
        <v/>
      </c>
      <c r="AI2698" s="414" t="str">
        <f>Master!AI2764</f>
        <v/>
      </c>
      <c r="AJ2698" s="406" t="str">
        <f>Master!AJ2764</f>
        <v/>
      </c>
      <c r="AK2698" s="406">
        <f>Master!AK2764</f>
        <v>0</v>
      </c>
      <c r="AL2698" s="88" t="str">
        <f>Master!AL2764</f>
        <v/>
      </c>
      <c r="AM2698" s="416"/>
      <c r="AN2698" s="416"/>
      <c r="AO2698" s="416"/>
      <c r="AP2698" s="416"/>
      <c r="AQ2698" s="416"/>
      <c r="AR2698" s="416">
        <f t="shared" si="25"/>
        <v>0</v>
      </c>
      <c r="AS2698" s="417" t="str">
        <f t="shared" si="26"/>
        <v>#DIV/0!</v>
      </c>
      <c r="AT2698" s="416">
        <f t="shared" si="27"/>
        <v>0</v>
      </c>
      <c r="AU2698" s="417"/>
    </row>
    <row r="2699" hidden="1">
      <c r="A2699" s="88" t="str">
        <f>Master!A2765</f>
        <v>ADR18041</v>
      </c>
      <c r="B2699" s="414" t="str">
        <f>Master!B2765</f>
        <v/>
      </c>
      <c r="C2699" s="414" t="str">
        <f>Master!C2765</f>
        <v/>
      </c>
      <c r="D2699" s="88" t="str">
        <f>Master!D2765</f>
        <v/>
      </c>
      <c r="E2699" s="406" t="str">
        <f>Master!E2765</f>
        <v/>
      </c>
      <c r="F2699" s="406">
        <f>Master!F2765</f>
        <v>0</v>
      </c>
      <c r="G2699" s="88" t="str">
        <f>Master!G2765</f>
        <v/>
      </c>
      <c r="H2699" s="88" t="str">
        <f>Master!H2765</f>
        <v/>
      </c>
      <c r="I2699" s="88" t="str">
        <f>Master!I2765</f>
        <v/>
      </c>
      <c r="J2699" s="88" t="str">
        <f>Master!J2765</f>
        <v>A'CROSS DRAMA PTE LTD</v>
      </c>
      <c r="K2699" s="88" t="str">
        <f>Master!K2765</f>
        <v/>
      </c>
      <c r="L2699" s="88" t="str">
        <f>Master!L2765</f>
        <v/>
      </c>
      <c r="M2699" s="88" t="str">
        <f>Master!M2765</f>
        <v/>
      </c>
      <c r="N2699" s="88" t="str">
        <f>Master!N2765</f>
        <v/>
      </c>
      <c r="O2699" s="88" t="str">
        <f>Master!O2765</f>
        <v/>
      </c>
      <c r="P2699" s="88" t="str">
        <f>Master!P2765</f>
        <v/>
      </c>
      <c r="Q2699" s="88" t="str">
        <f>Master!Q2765</f>
        <v/>
      </c>
      <c r="R2699" s="406" t="str">
        <f>Master!R2765</f>
        <v/>
      </c>
      <c r="S2699" s="406">
        <f>Master!S2765</f>
        <v>0</v>
      </c>
      <c r="T2699" s="406" t="str">
        <f>Master!T2765</f>
        <v/>
      </c>
      <c r="U2699" s="406" t="str">
        <f>Master!U2765</f>
        <v/>
      </c>
      <c r="V2699" s="406" t="str">
        <f>Master!V2765</f>
        <v/>
      </c>
      <c r="W2699" s="406" t="str">
        <f>Master!W2765</f>
        <v/>
      </c>
      <c r="X2699" s="406" t="str">
        <f>Master!X2765</f>
        <v/>
      </c>
      <c r="Y2699" s="406" t="str">
        <f>Master!Y2765</f>
        <v/>
      </c>
      <c r="Z2699" s="406" t="str">
        <f>Master!Z2765</f>
        <v/>
      </c>
      <c r="AA2699" s="406" t="str">
        <f>Master!AA2765</f>
        <v/>
      </c>
      <c r="AB2699" s="406" t="str">
        <f>Master!AB2765</f>
        <v/>
      </c>
      <c r="AC2699" s="406" t="str">
        <f>Master!AC2765</f>
        <v/>
      </c>
      <c r="AD2699" s="406" t="str">
        <f>Master!AD2765</f>
        <v/>
      </c>
      <c r="AE2699" s="406" t="str">
        <f>Master!AE2765</f>
        <v/>
      </c>
      <c r="AF2699" s="406" t="str">
        <f>Master!AF2765</f>
        <v/>
      </c>
      <c r="AG2699" s="406" t="str">
        <f>Master!AG2765</f>
        <v/>
      </c>
      <c r="AH2699" s="88" t="str">
        <f>Master!AH2765</f>
        <v/>
      </c>
      <c r="AI2699" s="414" t="str">
        <f>Master!AI2765</f>
        <v/>
      </c>
      <c r="AJ2699" s="406" t="str">
        <f>Master!AJ2765</f>
        <v/>
      </c>
      <c r="AK2699" s="406">
        <f>Master!AK2765</f>
        <v>0</v>
      </c>
      <c r="AL2699" s="88" t="str">
        <f>Master!AL2765</f>
        <v/>
      </c>
      <c r="AM2699" s="416"/>
      <c r="AN2699" s="416"/>
      <c r="AO2699" s="416"/>
      <c r="AP2699" s="416"/>
      <c r="AQ2699" s="416"/>
      <c r="AR2699" s="416">
        <f t="shared" si="25"/>
        <v>0</v>
      </c>
      <c r="AS2699" s="417" t="str">
        <f t="shared" si="26"/>
        <v>#DIV/0!</v>
      </c>
      <c r="AT2699" s="416">
        <f t="shared" si="27"/>
        <v>0</v>
      </c>
      <c r="AU2699" s="417"/>
    </row>
    <row r="2700" hidden="1">
      <c r="A2700" s="88" t="str">
        <f>Master!A2766</f>
        <v>ADR18042</v>
      </c>
      <c r="B2700" s="414" t="str">
        <f>Master!B2766</f>
        <v/>
      </c>
      <c r="C2700" s="414" t="str">
        <f>Master!C2766</f>
        <v/>
      </c>
      <c r="D2700" s="88" t="str">
        <f>Master!D2766</f>
        <v/>
      </c>
      <c r="E2700" s="406" t="str">
        <f>Master!E2766</f>
        <v/>
      </c>
      <c r="F2700" s="406">
        <f>Master!F2766</f>
        <v>0</v>
      </c>
      <c r="G2700" s="88" t="str">
        <f>Master!G2766</f>
        <v/>
      </c>
      <c r="H2700" s="88" t="str">
        <f>Master!H2766</f>
        <v/>
      </c>
      <c r="I2700" s="88" t="str">
        <f>Master!I2766</f>
        <v/>
      </c>
      <c r="J2700" s="88" t="str">
        <f>Master!J2766</f>
        <v>A'CROSS DRAMA PTE LTD</v>
      </c>
      <c r="K2700" s="88" t="str">
        <f>Master!K2766</f>
        <v/>
      </c>
      <c r="L2700" s="88" t="str">
        <f>Master!L2766</f>
        <v/>
      </c>
      <c r="M2700" s="88" t="str">
        <f>Master!M2766</f>
        <v/>
      </c>
      <c r="N2700" s="88" t="str">
        <f>Master!N2766</f>
        <v/>
      </c>
      <c r="O2700" s="88" t="str">
        <f>Master!O2766</f>
        <v/>
      </c>
      <c r="P2700" s="88" t="str">
        <f>Master!P2766</f>
        <v/>
      </c>
      <c r="Q2700" s="88" t="str">
        <f>Master!Q2766</f>
        <v/>
      </c>
      <c r="R2700" s="406" t="str">
        <f>Master!R2766</f>
        <v/>
      </c>
      <c r="S2700" s="406">
        <f>Master!S2766</f>
        <v>0</v>
      </c>
      <c r="T2700" s="406" t="str">
        <f>Master!T2766</f>
        <v/>
      </c>
      <c r="U2700" s="406" t="str">
        <f>Master!U2766</f>
        <v/>
      </c>
      <c r="V2700" s="406" t="str">
        <f>Master!V2766</f>
        <v/>
      </c>
      <c r="W2700" s="406" t="str">
        <f>Master!W2766</f>
        <v/>
      </c>
      <c r="X2700" s="406" t="str">
        <f>Master!X2766</f>
        <v/>
      </c>
      <c r="Y2700" s="406" t="str">
        <f>Master!Y2766</f>
        <v/>
      </c>
      <c r="Z2700" s="406" t="str">
        <f>Master!Z2766</f>
        <v/>
      </c>
      <c r="AA2700" s="406" t="str">
        <f>Master!AA2766</f>
        <v/>
      </c>
      <c r="AB2700" s="406" t="str">
        <f>Master!AB2766</f>
        <v/>
      </c>
      <c r="AC2700" s="406" t="str">
        <f>Master!AC2766</f>
        <v/>
      </c>
      <c r="AD2700" s="406" t="str">
        <f>Master!AD2766</f>
        <v/>
      </c>
      <c r="AE2700" s="406" t="str">
        <f>Master!AE2766</f>
        <v/>
      </c>
      <c r="AF2700" s="406" t="str">
        <f>Master!AF2766</f>
        <v/>
      </c>
      <c r="AG2700" s="406" t="str">
        <f>Master!AG2766</f>
        <v/>
      </c>
      <c r="AH2700" s="88" t="str">
        <f>Master!AH2766</f>
        <v/>
      </c>
      <c r="AI2700" s="414" t="str">
        <f>Master!AI2766</f>
        <v/>
      </c>
      <c r="AJ2700" s="406" t="str">
        <f>Master!AJ2766</f>
        <v/>
      </c>
      <c r="AK2700" s="406">
        <f>Master!AK2766</f>
        <v>0</v>
      </c>
      <c r="AL2700" s="88" t="str">
        <f>Master!AL2766</f>
        <v/>
      </c>
      <c r="AM2700" s="416"/>
      <c r="AN2700" s="416"/>
      <c r="AO2700" s="416"/>
      <c r="AP2700" s="416"/>
      <c r="AQ2700" s="416"/>
      <c r="AR2700" s="416">
        <f t="shared" si="25"/>
        <v>0</v>
      </c>
      <c r="AS2700" s="417" t="str">
        <f t="shared" si="26"/>
        <v>#DIV/0!</v>
      </c>
      <c r="AT2700" s="416">
        <f t="shared" si="27"/>
        <v>0</v>
      </c>
      <c r="AU2700" s="417"/>
    </row>
    <row r="2701" hidden="1">
      <c r="A2701" s="88" t="str">
        <f>Master!A2767</f>
        <v>ADR18043</v>
      </c>
      <c r="B2701" s="414" t="str">
        <f>Master!B2767</f>
        <v/>
      </c>
      <c r="C2701" s="414" t="str">
        <f>Master!C2767</f>
        <v/>
      </c>
      <c r="D2701" s="88" t="str">
        <f>Master!D2767</f>
        <v/>
      </c>
      <c r="E2701" s="406" t="str">
        <f>Master!E2767</f>
        <v/>
      </c>
      <c r="F2701" s="406">
        <f>Master!F2767</f>
        <v>0</v>
      </c>
      <c r="G2701" s="88" t="str">
        <f>Master!G2767</f>
        <v/>
      </c>
      <c r="H2701" s="88" t="str">
        <f>Master!H2767</f>
        <v/>
      </c>
      <c r="I2701" s="88" t="str">
        <f>Master!I2767</f>
        <v/>
      </c>
      <c r="J2701" s="88" t="str">
        <f>Master!J2767</f>
        <v>A'CROSS DRAMA PTE LTD</v>
      </c>
      <c r="K2701" s="88" t="str">
        <f>Master!K2767</f>
        <v/>
      </c>
      <c r="L2701" s="88" t="str">
        <f>Master!L2767</f>
        <v/>
      </c>
      <c r="M2701" s="88" t="str">
        <f>Master!M2767</f>
        <v/>
      </c>
      <c r="N2701" s="88" t="str">
        <f>Master!N2767</f>
        <v/>
      </c>
      <c r="O2701" s="88" t="str">
        <f>Master!O2767</f>
        <v/>
      </c>
      <c r="P2701" s="88" t="str">
        <f>Master!P2767</f>
        <v/>
      </c>
      <c r="Q2701" s="88" t="str">
        <f>Master!Q2767</f>
        <v/>
      </c>
      <c r="R2701" s="406" t="str">
        <f>Master!R2767</f>
        <v/>
      </c>
      <c r="S2701" s="406">
        <f>Master!S2767</f>
        <v>0</v>
      </c>
      <c r="T2701" s="406" t="str">
        <f>Master!T2767</f>
        <v/>
      </c>
      <c r="U2701" s="406" t="str">
        <f>Master!U2767</f>
        <v/>
      </c>
      <c r="V2701" s="406" t="str">
        <f>Master!V2767</f>
        <v/>
      </c>
      <c r="W2701" s="406" t="str">
        <f>Master!W2767</f>
        <v/>
      </c>
      <c r="X2701" s="406" t="str">
        <f>Master!X2767</f>
        <v/>
      </c>
      <c r="Y2701" s="406" t="str">
        <f>Master!Y2767</f>
        <v/>
      </c>
      <c r="Z2701" s="406" t="str">
        <f>Master!Z2767</f>
        <v/>
      </c>
      <c r="AA2701" s="406" t="str">
        <f>Master!AA2767</f>
        <v/>
      </c>
      <c r="AB2701" s="406" t="str">
        <f>Master!AB2767</f>
        <v/>
      </c>
      <c r="AC2701" s="406" t="str">
        <f>Master!AC2767</f>
        <v/>
      </c>
      <c r="AD2701" s="406" t="str">
        <f>Master!AD2767</f>
        <v/>
      </c>
      <c r="AE2701" s="406" t="str">
        <f>Master!AE2767</f>
        <v/>
      </c>
      <c r="AF2701" s="406" t="str">
        <f>Master!AF2767</f>
        <v/>
      </c>
      <c r="AG2701" s="406" t="str">
        <f>Master!AG2767</f>
        <v/>
      </c>
      <c r="AH2701" s="88" t="str">
        <f>Master!AH2767</f>
        <v/>
      </c>
      <c r="AI2701" s="414" t="str">
        <f>Master!AI2767</f>
        <v/>
      </c>
      <c r="AJ2701" s="406" t="str">
        <f>Master!AJ2767</f>
        <v/>
      </c>
      <c r="AK2701" s="406">
        <f>Master!AK2767</f>
        <v>0</v>
      </c>
      <c r="AL2701" s="88" t="str">
        <f>Master!AL2767</f>
        <v/>
      </c>
      <c r="AM2701" s="416"/>
      <c r="AN2701" s="416"/>
      <c r="AO2701" s="416"/>
      <c r="AP2701" s="416"/>
      <c r="AQ2701" s="416"/>
      <c r="AR2701" s="416">
        <f t="shared" si="25"/>
        <v>0</v>
      </c>
      <c r="AS2701" s="417" t="str">
        <f t="shared" si="26"/>
        <v>#DIV/0!</v>
      </c>
      <c r="AT2701" s="416">
        <f t="shared" si="27"/>
        <v>0</v>
      </c>
      <c r="AU2701" s="417"/>
    </row>
    <row r="2702" hidden="1">
      <c r="A2702" s="88" t="str">
        <f>Master!A2768</f>
        <v>ADR18044</v>
      </c>
      <c r="B2702" s="414" t="str">
        <f>Master!B2768</f>
        <v/>
      </c>
      <c r="C2702" s="414" t="str">
        <f>Master!C2768</f>
        <v/>
      </c>
      <c r="D2702" s="88" t="str">
        <f>Master!D2768</f>
        <v/>
      </c>
      <c r="E2702" s="406" t="str">
        <f>Master!E2768</f>
        <v/>
      </c>
      <c r="F2702" s="406">
        <f>Master!F2768</f>
        <v>0</v>
      </c>
      <c r="G2702" s="88" t="str">
        <f>Master!G2768</f>
        <v/>
      </c>
      <c r="H2702" s="88" t="str">
        <f>Master!H2768</f>
        <v/>
      </c>
      <c r="I2702" s="88" t="str">
        <f>Master!I2768</f>
        <v/>
      </c>
      <c r="J2702" s="88" t="str">
        <f>Master!J2768</f>
        <v>A'CROSS DRAMA PTE LTD</v>
      </c>
      <c r="K2702" s="88" t="str">
        <f>Master!K2768</f>
        <v/>
      </c>
      <c r="L2702" s="88" t="str">
        <f>Master!L2768</f>
        <v/>
      </c>
      <c r="M2702" s="88" t="str">
        <f>Master!M2768</f>
        <v/>
      </c>
      <c r="N2702" s="88" t="str">
        <f>Master!N2768</f>
        <v/>
      </c>
      <c r="O2702" s="88" t="str">
        <f>Master!O2768</f>
        <v/>
      </c>
      <c r="P2702" s="88" t="str">
        <f>Master!P2768</f>
        <v/>
      </c>
      <c r="Q2702" s="88" t="str">
        <f>Master!Q2768</f>
        <v/>
      </c>
      <c r="R2702" s="406" t="str">
        <f>Master!R2768</f>
        <v/>
      </c>
      <c r="S2702" s="406">
        <f>Master!S2768</f>
        <v>0</v>
      </c>
      <c r="T2702" s="406" t="str">
        <f>Master!T2768</f>
        <v/>
      </c>
      <c r="U2702" s="406" t="str">
        <f>Master!U2768</f>
        <v/>
      </c>
      <c r="V2702" s="406" t="str">
        <f>Master!V2768</f>
        <v/>
      </c>
      <c r="W2702" s="406" t="str">
        <f>Master!W2768</f>
        <v/>
      </c>
      <c r="X2702" s="406" t="str">
        <f>Master!X2768</f>
        <v/>
      </c>
      <c r="Y2702" s="406" t="str">
        <f>Master!Y2768</f>
        <v/>
      </c>
      <c r="Z2702" s="406" t="str">
        <f>Master!Z2768</f>
        <v/>
      </c>
      <c r="AA2702" s="406" t="str">
        <f>Master!AA2768</f>
        <v/>
      </c>
      <c r="AB2702" s="406" t="str">
        <f>Master!AB2768</f>
        <v/>
      </c>
      <c r="AC2702" s="406" t="str">
        <f>Master!AC2768</f>
        <v/>
      </c>
      <c r="AD2702" s="406" t="str">
        <f>Master!AD2768</f>
        <v/>
      </c>
      <c r="AE2702" s="406" t="str">
        <f>Master!AE2768</f>
        <v/>
      </c>
      <c r="AF2702" s="406" t="str">
        <f>Master!AF2768</f>
        <v/>
      </c>
      <c r="AG2702" s="406" t="str">
        <f>Master!AG2768</f>
        <v/>
      </c>
      <c r="AH2702" s="88" t="str">
        <f>Master!AH2768</f>
        <v/>
      </c>
      <c r="AI2702" s="414" t="str">
        <f>Master!AI2768</f>
        <v/>
      </c>
      <c r="AJ2702" s="406" t="str">
        <f>Master!AJ2768</f>
        <v/>
      </c>
      <c r="AK2702" s="406">
        <f>Master!AK2768</f>
        <v>0</v>
      </c>
      <c r="AL2702" s="88" t="str">
        <f>Master!AL2768</f>
        <v/>
      </c>
      <c r="AM2702" s="416"/>
      <c r="AN2702" s="416"/>
      <c r="AO2702" s="416"/>
      <c r="AP2702" s="416"/>
      <c r="AQ2702" s="416"/>
      <c r="AR2702" s="416">
        <f t="shared" si="25"/>
        <v>0</v>
      </c>
      <c r="AS2702" s="417" t="str">
        <f t="shared" si="26"/>
        <v>#DIV/0!</v>
      </c>
      <c r="AT2702" s="416">
        <f t="shared" si="27"/>
        <v>0</v>
      </c>
      <c r="AU2702" s="417"/>
    </row>
    <row r="2703" hidden="1">
      <c r="A2703" s="88" t="str">
        <f>Master!A2769</f>
        <v>ADR18045</v>
      </c>
      <c r="B2703" s="414" t="str">
        <f>Master!B2769</f>
        <v/>
      </c>
      <c r="C2703" s="414" t="str">
        <f>Master!C2769</f>
        <v/>
      </c>
      <c r="D2703" s="88" t="str">
        <f>Master!D2769</f>
        <v/>
      </c>
      <c r="E2703" s="406" t="str">
        <f>Master!E2769</f>
        <v/>
      </c>
      <c r="F2703" s="406">
        <f>Master!F2769</f>
        <v>0</v>
      </c>
      <c r="G2703" s="88" t="str">
        <f>Master!G2769</f>
        <v/>
      </c>
      <c r="H2703" s="88" t="str">
        <f>Master!H2769</f>
        <v/>
      </c>
      <c r="I2703" s="88" t="str">
        <f>Master!I2769</f>
        <v/>
      </c>
      <c r="J2703" s="88" t="str">
        <f>Master!J2769</f>
        <v>A'CROSS DRAMA PTE LTD</v>
      </c>
      <c r="K2703" s="88" t="str">
        <f>Master!K2769</f>
        <v/>
      </c>
      <c r="L2703" s="88" t="str">
        <f>Master!L2769</f>
        <v/>
      </c>
      <c r="M2703" s="88" t="str">
        <f>Master!M2769</f>
        <v/>
      </c>
      <c r="N2703" s="88" t="str">
        <f>Master!N2769</f>
        <v/>
      </c>
      <c r="O2703" s="88" t="str">
        <f>Master!O2769</f>
        <v/>
      </c>
      <c r="P2703" s="88" t="str">
        <f>Master!P2769</f>
        <v/>
      </c>
      <c r="Q2703" s="88" t="str">
        <f>Master!Q2769</f>
        <v/>
      </c>
      <c r="R2703" s="406" t="str">
        <f>Master!R2769</f>
        <v/>
      </c>
      <c r="S2703" s="406">
        <f>Master!S2769</f>
        <v>0</v>
      </c>
      <c r="T2703" s="406" t="str">
        <f>Master!T2769</f>
        <v/>
      </c>
      <c r="U2703" s="406" t="str">
        <f>Master!U2769</f>
        <v/>
      </c>
      <c r="V2703" s="406" t="str">
        <f>Master!V2769</f>
        <v/>
      </c>
      <c r="W2703" s="406" t="str">
        <f>Master!W2769</f>
        <v/>
      </c>
      <c r="X2703" s="406" t="str">
        <f>Master!X2769</f>
        <v/>
      </c>
      <c r="Y2703" s="406" t="str">
        <f>Master!Y2769</f>
        <v/>
      </c>
      <c r="Z2703" s="406" t="str">
        <f>Master!Z2769</f>
        <v/>
      </c>
      <c r="AA2703" s="406" t="str">
        <f>Master!AA2769</f>
        <v/>
      </c>
      <c r="AB2703" s="406" t="str">
        <f>Master!AB2769</f>
        <v/>
      </c>
      <c r="AC2703" s="406" t="str">
        <f>Master!AC2769</f>
        <v/>
      </c>
      <c r="AD2703" s="406" t="str">
        <f>Master!AD2769</f>
        <v/>
      </c>
      <c r="AE2703" s="406" t="str">
        <f>Master!AE2769</f>
        <v/>
      </c>
      <c r="AF2703" s="406" t="str">
        <f>Master!AF2769</f>
        <v/>
      </c>
      <c r="AG2703" s="406" t="str">
        <f>Master!AG2769</f>
        <v/>
      </c>
      <c r="AH2703" s="88" t="str">
        <f>Master!AH2769</f>
        <v/>
      </c>
      <c r="AI2703" s="414" t="str">
        <f>Master!AI2769</f>
        <v/>
      </c>
      <c r="AJ2703" s="406" t="str">
        <f>Master!AJ2769</f>
        <v/>
      </c>
      <c r="AK2703" s="406">
        <f>Master!AK2769</f>
        <v>0</v>
      </c>
      <c r="AL2703" s="88" t="str">
        <f>Master!AL2769</f>
        <v/>
      </c>
      <c r="AM2703" s="416"/>
      <c r="AN2703" s="416"/>
      <c r="AO2703" s="416"/>
      <c r="AP2703" s="416"/>
      <c r="AQ2703" s="416"/>
      <c r="AR2703" s="416">
        <f t="shared" si="25"/>
        <v>0</v>
      </c>
      <c r="AS2703" s="417" t="str">
        <f t="shared" si="26"/>
        <v>#DIV/0!</v>
      </c>
      <c r="AT2703" s="416">
        <f t="shared" si="27"/>
        <v>0</v>
      </c>
      <c r="AU2703" s="417"/>
    </row>
    <row r="2704" hidden="1">
      <c r="A2704" s="88" t="str">
        <f>Master!A2770</f>
        <v>ADR18046</v>
      </c>
      <c r="B2704" s="414" t="str">
        <f>Master!B2770</f>
        <v/>
      </c>
      <c r="C2704" s="414" t="str">
        <f>Master!C2770</f>
        <v/>
      </c>
      <c r="D2704" s="88" t="str">
        <f>Master!D2770</f>
        <v/>
      </c>
      <c r="E2704" s="406" t="str">
        <f>Master!E2770</f>
        <v/>
      </c>
      <c r="F2704" s="406">
        <f>Master!F2770</f>
        <v>0</v>
      </c>
      <c r="G2704" s="88" t="str">
        <f>Master!G2770</f>
        <v/>
      </c>
      <c r="H2704" s="88" t="str">
        <f>Master!H2770</f>
        <v/>
      </c>
      <c r="I2704" s="88" t="str">
        <f>Master!I2770</f>
        <v/>
      </c>
      <c r="J2704" s="88" t="str">
        <f>Master!J2770</f>
        <v>A'CROSS DRAMA PTE LTD</v>
      </c>
      <c r="K2704" s="88" t="str">
        <f>Master!K2770</f>
        <v/>
      </c>
      <c r="L2704" s="88" t="str">
        <f>Master!L2770</f>
        <v/>
      </c>
      <c r="M2704" s="88" t="str">
        <f>Master!M2770</f>
        <v/>
      </c>
      <c r="N2704" s="88" t="str">
        <f>Master!N2770</f>
        <v/>
      </c>
      <c r="O2704" s="88" t="str">
        <f>Master!O2770</f>
        <v/>
      </c>
      <c r="P2704" s="88" t="str">
        <f>Master!P2770</f>
        <v/>
      </c>
      <c r="Q2704" s="88" t="str">
        <f>Master!Q2770</f>
        <v/>
      </c>
      <c r="R2704" s="406" t="str">
        <f>Master!R2770</f>
        <v/>
      </c>
      <c r="S2704" s="406">
        <f>Master!S2770</f>
        <v>0</v>
      </c>
      <c r="T2704" s="406" t="str">
        <f>Master!T2770</f>
        <v/>
      </c>
      <c r="U2704" s="406" t="str">
        <f>Master!U2770</f>
        <v/>
      </c>
      <c r="V2704" s="406" t="str">
        <f>Master!V2770</f>
        <v/>
      </c>
      <c r="W2704" s="406" t="str">
        <f>Master!W2770</f>
        <v/>
      </c>
      <c r="X2704" s="406" t="str">
        <f>Master!X2770</f>
        <v/>
      </c>
      <c r="Y2704" s="406" t="str">
        <f>Master!Y2770</f>
        <v/>
      </c>
      <c r="Z2704" s="406" t="str">
        <f>Master!Z2770</f>
        <v/>
      </c>
      <c r="AA2704" s="406" t="str">
        <f>Master!AA2770</f>
        <v/>
      </c>
      <c r="AB2704" s="406" t="str">
        <f>Master!AB2770</f>
        <v/>
      </c>
      <c r="AC2704" s="406" t="str">
        <f>Master!AC2770</f>
        <v/>
      </c>
      <c r="AD2704" s="406" t="str">
        <f>Master!AD2770</f>
        <v/>
      </c>
      <c r="AE2704" s="406" t="str">
        <f>Master!AE2770</f>
        <v/>
      </c>
      <c r="AF2704" s="406" t="str">
        <f>Master!AF2770</f>
        <v/>
      </c>
      <c r="AG2704" s="406" t="str">
        <f>Master!AG2770</f>
        <v/>
      </c>
      <c r="AH2704" s="88" t="str">
        <f>Master!AH2770</f>
        <v/>
      </c>
      <c r="AI2704" s="414" t="str">
        <f>Master!AI2770</f>
        <v/>
      </c>
      <c r="AJ2704" s="406" t="str">
        <f>Master!AJ2770</f>
        <v/>
      </c>
      <c r="AK2704" s="406">
        <f>Master!AK2770</f>
        <v>0</v>
      </c>
      <c r="AL2704" s="88" t="str">
        <f>Master!AL2770</f>
        <v/>
      </c>
      <c r="AM2704" s="416"/>
      <c r="AN2704" s="416"/>
      <c r="AO2704" s="416"/>
      <c r="AP2704" s="416"/>
      <c r="AQ2704" s="416"/>
      <c r="AR2704" s="416">
        <f t="shared" si="25"/>
        <v>0</v>
      </c>
      <c r="AS2704" s="417" t="str">
        <f t="shared" si="26"/>
        <v>#DIV/0!</v>
      </c>
      <c r="AT2704" s="416">
        <f t="shared" si="27"/>
        <v>0</v>
      </c>
      <c r="AU2704" s="417"/>
    </row>
    <row r="2705" hidden="1">
      <c r="A2705" s="88" t="str">
        <f>Master!A2771</f>
        <v>ADR18047</v>
      </c>
      <c r="B2705" s="414" t="str">
        <f>Master!B2771</f>
        <v/>
      </c>
      <c r="C2705" s="414" t="str">
        <f>Master!C2771</f>
        <v/>
      </c>
      <c r="D2705" s="88" t="str">
        <f>Master!D2771</f>
        <v/>
      </c>
      <c r="E2705" s="406" t="str">
        <f>Master!E2771</f>
        <v/>
      </c>
      <c r="F2705" s="406">
        <f>Master!F2771</f>
        <v>0</v>
      </c>
      <c r="G2705" s="88" t="str">
        <f>Master!G2771</f>
        <v/>
      </c>
      <c r="H2705" s="88" t="str">
        <f>Master!H2771</f>
        <v/>
      </c>
      <c r="I2705" s="88" t="str">
        <f>Master!I2771</f>
        <v/>
      </c>
      <c r="J2705" s="88" t="str">
        <f>Master!J2771</f>
        <v>A'CROSS DRAMA PTE LTD</v>
      </c>
      <c r="K2705" s="88" t="str">
        <f>Master!K2771</f>
        <v/>
      </c>
      <c r="L2705" s="88" t="str">
        <f>Master!L2771</f>
        <v/>
      </c>
      <c r="M2705" s="88" t="str">
        <f>Master!M2771</f>
        <v/>
      </c>
      <c r="N2705" s="88" t="str">
        <f>Master!N2771</f>
        <v/>
      </c>
      <c r="O2705" s="88" t="str">
        <f>Master!O2771</f>
        <v/>
      </c>
      <c r="P2705" s="88" t="str">
        <f>Master!P2771</f>
        <v/>
      </c>
      <c r="Q2705" s="88" t="str">
        <f>Master!Q2771</f>
        <v/>
      </c>
      <c r="R2705" s="406" t="str">
        <f>Master!R2771</f>
        <v/>
      </c>
      <c r="S2705" s="406">
        <f>Master!S2771</f>
        <v>0</v>
      </c>
      <c r="T2705" s="406" t="str">
        <f>Master!T2771</f>
        <v/>
      </c>
      <c r="U2705" s="406" t="str">
        <f>Master!U2771</f>
        <v/>
      </c>
      <c r="V2705" s="406" t="str">
        <f>Master!V2771</f>
        <v/>
      </c>
      <c r="W2705" s="406" t="str">
        <f>Master!W2771</f>
        <v/>
      </c>
      <c r="X2705" s="406" t="str">
        <f>Master!X2771</f>
        <v/>
      </c>
      <c r="Y2705" s="406" t="str">
        <f>Master!Y2771</f>
        <v/>
      </c>
      <c r="Z2705" s="406" t="str">
        <f>Master!Z2771</f>
        <v/>
      </c>
      <c r="AA2705" s="406" t="str">
        <f>Master!AA2771</f>
        <v/>
      </c>
      <c r="AB2705" s="406" t="str">
        <f>Master!AB2771</f>
        <v/>
      </c>
      <c r="AC2705" s="406" t="str">
        <f>Master!AC2771</f>
        <v/>
      </c>
      <c r="AD2705" s="406" t="str">
        <f>Master!AD2771</f>
        <v/>
      </c>
      <c r="AE2705" s="406" t="str">
        <f>Master!AE2771</f>
        <v/>
      </c>
      <c r="AF2705" s="406" t="str">
        <f>Master!AF2771</f>
        <v/>
      </c>
      <c r="AG2705" s="406" t="str">
        <f>Master!AG2771</f>
        <v/>
      </c>
      <c r="AH2705" s="88" t="str">
        <f>Master!AH2771</f>
        <v/>
      </c>
      <c r="AI2705" s="414" t="str">
        <f>Master!AI2771</f>
        <v/>
      </c>
      <c r="AJ2705" s="406" t="str">
        <f>Master!AJ2771</f>
        <v/>
      </c>
      <c r="AK2705" s="406">
        <f>Master!AK2771</f>
        <v>0</v>
      </c>
      <c r="AL2705" s="88" t="str">
        <f>Master!AL2771</f>
        <v/>
      </c>
      <c r="AM2705" s="416"/>
      <c r="AN2705" s="416"/>
      <c r="AO2705" s="416"/>
      <c r="AP2705" s="416"/>
      <c r="AQ2705" s="416"/>
      <c r="AR2705" s="416">
        <f t="shared" si="25"/>
        <v>0</v>
      </c>
      <c r="AS2705" s="417" t="str">
        <f t="shared" si="26"/>
        <v>#DIV/0!</v>
      </c>
      <c r="AT2705" s="416">
        <f t="shared" si="27"/>
        <v>0</v>
      </c>
      <c r="AU2705" s="417"/>
    </row>
    <row r="2706" hidden="1">
      <c r="A2706" s="88" t="str">
        <f>Master!A2772</f>
        <v>ADR18048</v>
      </c>
      <c r="B2706" s="414" t="str">
        <f>Master!B2772</f>
        <v/>
      </c>
      <c r="C2706" s="414" t="str">
        <f>Master!C2772</f>
        <v/>
      </c>
      <c r="D2706" s="88" t="str">
        <f>Master!D2772</f>
        <v/>
      </c>
      <c r="E2706" s="406" t="str">
        <f>Master!E2772</f>
        <v/>
      </c>
      <c r="F2706" s="406">
        <f>Master!F2772</f>
        <v>0</v>
      </c>
      <c r="G2706" s="88" t="str">
        <f>Master!G2772</f>
        <v/>
      </c>
      <c r="H2706" s="88" t="str">
        <f>Master!H2772</f>
        <v/>
      </c>
      <c r="I2706" s="88" t="str">
        <f>Master!I2772</f>
        <v/>
      </c>
      <c r="J2706" s="88" t="str">
        <f>Master!J2772</f>
        <v>A'CROSS DRAMA PTE LTD</v>
      </c>
      <c r="K2706" s="88" t="str">
        <f>Master!K2772</f>
        <v/>
      </c>
      <c r="L2706" s="88" t="str">
        <f>Master!L2772</f>
        <v/>
      </c>
      <c r="M2706" s="88" t="str">
        <f>Master!M2772</f>
        <v/>
      </c>
      <c r="N2706" s="88" t="str">
        <f>Master!N2772</f>
        <v/>
      </c>
      <c r="O2706" s="88" t="str">
        <f>Master!O2772</f>
        <v/>
      </c>
      <c r="P2706" s="88" t="str">
        <f>Master!P2772</f>
        <v/>
      </c>
      <c r="Q2706" s="88" t="str">
        <f>Master!Q2772</f>
        <v/>
      </c>
      <c r="R2706" s="406" t="str">
        <f>Master!R2772</f>
        <v/>
      </c>
      <c r="S2706" s="406">
        <f>Master!S2772</f>
        <v>0</v>
      </c>
      <c r="T2706" s="406" t="str">
        <f>Master!T2772</f>
        <v/>
      </c>
      <c r="U2706" s="406" t="str">
        <f>Master!U2772</f>
        <v/>
      </c>
      <c r="V2706" s="406" t="str">
        <f>Master!V2772</f>
        <v/>
      </c>
      <c r="W2706" s="406" t="str">
        <f>Master!W2772</f>
        <v/>
      </c>
      <c r="X2706" s="406" t="str">
        <f>Master!X2772</f>
        <v/>
      </c>
      <c r="Y2706" s="406" t="str">
        <f>Master!Y2772</f>
        <v/>
      </c>
      <c r="Z2706" s="406" t="str">
        <f>Master!Z2772</f>
        <v/>
      </c>
      <c r="AA2706" s="406" t="str">
        <f>Master!AA2772</f>
        <v/>
      </c>
      <c r="AB2706" s="406" t="str">
        <f>Master!AB2772</f>
        <v/>
      </c>
      <c r="AC2706" s="406" t="str">
        <f>Master!AC2772</f>
        <v/>
      </c>
      <c r="AD2706" s="406" t="str">
        <f>Master!AD2772</f>
        <v/>
      </c>
      <c r="AE2706" s="406" t="str">
        <f>Master!AE2772</f>
        <v/>
      </c>
      <c r="AF2706" s="406" t="str">
        <f>Master!AF2772</f>
        <v/>
      </c>
      <c r="AG2706" s="406" t="str">
        <f>Master!AG2772</f>
        <v/>
      </c>
      <c r="AH2706" s="88" t="str">
        <f>Master!AH2772</f>
        <v/>
      </c>
      <c r="AI2706" s="414" t="str">
        <f>Master!AI2772</f>
        <v/>
      </c>
      <c r="AJ2706" s="406" t="str">
        <f>Master!AJ2772</f>
        <v/>
      </c>
      <c r="AK2706" s="406">
        <f>Master!AK2772</f>
        <v>0</v>
      </c>
      <c r="AL2706" s="88" t="str">
        <f>Master!AL2772</f>
        <v/>
      </c>
      <c r="AM2706" s="416"/>
      <c r="AN2706" s="416"/>
      <c r="AO2706" s="416"/>
      <c r="AP2706" s="416"/>
      <c r="AQ2706" s="416"/>
      <c r="AR2706" s="416">
        <f t="shared" si="25"/>
        <v>0</v>
      </c>
      <c r="AS2706" s="417" t="str">
        <f t="shared" si="26"/>
        <v>#DIV/0!</v>
      </c>
      <c r="AT2706" s="416">
        <f t="shared" si="27"/>
        <v>0</v>
      </c>
      <c r="AU2706" s="417"/>
    </row>
    <row r="2707" hidden="1">
      <c r="A2707" s="88" t="str">
        <f>Master!A2773</f>
        <v>ADR18049</v>
      </c>
      <c r="B2707" s="414" t="str">
        <f>Master!B2773</f>
        <v/>
      </c>
      <c r="C2707" s="414" t="str">
        <f>Master!C2773</f>
        <v/>
      </c>
      <c r="D2707" s="88" t="str">
        <f>Master!D2773</f>
        <v/>
      </c>
      <c r="E2707" s="406" t="str">
        <f>Master!E2773</f>
        <v/>
      </c>
      <c r="F2707" s="406">
        <f>Master!F2773</f>
        <v>0</v>
      </c>
      <c r="G2707" s="88" t="str">
        <f>Master!G2773</f>
        <v/>
      </c>
      <c r="H2707" s="88" t="str">
        <f>Master!H2773</f>
        <v/>
      </c>
      <c r="I2707" s="88" t="str">
        <f>Master!I2773</f>
        <v/>
      </c>
      <c r="J2707" s="88" t="str">
        <f>Master!J2773</f>
        <v>A'CROSS DRAMA PTE LTD</v>
      </c>
      <c r="K2707" s="88" t="str">
        <f>Master!K2773</f>
        <v/>
      </c>
      <c r="L2707" s="88" t="str">
        <f>Master!L2773</f>
        <v/>
      </c>
      <c r="M2707" s="88" t="str">
        <f>Master!M2773</f>
        <v/>
      </c>
      <c r="N2707" s="88" t="str">
        <f>Master!N2773</f>
        <v/>
      </c>
      <c r="O2707" s="88" t="str">
        <f>Master!O2773</f>
        <v/>
      </c>
      <c r="P2707" s="88" t="str">
        <f>Master!P2773</f>
        <v/>
      </c>
      <c r="Q2707" s="88" t="str">
        <f>Master!Q2773</f>
        <v/>
      </c>
      <c r="R2707" s="406" t="str">
        <f>Master!R2773</f>
        <v/>
      </c>
      <c r="S2707" s="406">
        <f>Master!S2773</f>
        <v>0</v>
      </c>
      <c r="T2707" s="406" t="str">
        <f>Master!T2773</f>
        <v/>
      </c>
      <c r="U2707" s="406" t="str">
        <f>Master!U2773</f>
        <v/>
      </c>
      <c r="V2707" s="406" t="str">
        <f>Master!V2773</f>
        <v/>
      </c>
      <c r="W2707" s="406" t="str">
        <f>Master!W2773</f>
        <v/>
      </c>
      <c r="X2707" s="406" t="str">
        <f>Master!X2773</f>
        <v/>
      </c>
      <c r="Y2707" s="406" t="str">
        <f>Master!Y2773</f>
        <v/>
      </c>
      <c r="Z2707" s="406" t="str">
        <f>Master!Z2773</f>
        <v/>
      </c>
      <c r="AA2707" s="406" t="str">
        <f>Master!AA2773</f>
        <v/>
      </c>
      <c r="AB2707" s="406" t="str">
        <f>Master!AB2773</f>
        <v/>
      </c>
      <c r="AC2707" s="406" t="str">
        <f>Master!AC2773</f>
        <v/>
      </c>
      <c r="AD2707" s="406" t="str">
        <f>Master!AD2773</f>
        <v/>
      </c>
      <c r="AE2707" s="406" t="str">
        <f>Master!AE2773</f>
        <v/>
      </c>
      <c r="AF2707" s="406" t="str">
        <f>Master!AF2773</f>
        <v/>
      </c>
      <c r="AG2707" s="406" t="str">
        <f>Master!AG2773</f>
        <v/>
      </c>
      <c r="AH2707" s="88" t="str">
        <f>Master!AH2773</f>
        <v/>
      </c>
      <c r="AI2707" s="414" t="str">
        <f>Master!AI2773</f>
        <v/>
      </c>
      <c r="AJ2707" s="406" t="str">
        <f>Master!AJ2773</f>
        <v/>
      </c>
      <c r="AK2707" s="406">
        <f>Master!AK2773</f>
        <v>0</v>
      </c>
      <c r="AL2707" s="88" t="str">
        <f>Master!AL2773</f>
        <v/>
      </c>
      <c r="AM2707" s="416"/>
      <c r="AN2707" s="416"/>
      <c r="AO2707" s="416"/>
      <c r="AP2707" s="416"/>
      <c r="AQ2707" s="416"/>
      <c r="AR2707" s="416">
        <f t="shared" si="25"/>
        <v>0</v>
      </c>
      <c r="AS2707" s="417" t="str">
        <f t="shared" si="26"/>
        <v>#DIV/0!</v>
      </c>
      <c r="AT2707" s="416">
        <f t="shared" si="27"/>
        <v>0</v>
      </c>
      <c r="AU2707" s="417"/>
    </row>
    <row r="2708" hidden="1">
      <c r="A2708" s="88" t="str">
        <f>Master!A2774</f>
        <v>ADR18050</v>
      </c>
      <c r="B2708" s="414" t="str">
        <f>Master!B2774</f>
        <v/>
      </c>
      <c r="C2708" s="414" t="str">
        <f>Master!C2774</f>
        <v/>
      </c>
      <c r="D2708" s="88" t="str">
        <f>Master!D2774</f>
        <v/>
      </c>
      <c r="E2708" s="406" t="str">
        <f>Master!E2774</f>
        <v/>
      </c>
      <c r="F2708" s="406">
        <f>Master!F2774</f>
        <v>0</v>
      </c>
      <c r="G2708" s="88" t="str">
        <f>Master!G2774</f>
        <v/>
      </c>
      <c r="H2708" s="88" t="str">
        <f>Master!H2774</f>
        <v/>
      </c>
      <c r="I2708" s="88" t="str">
        <f>Master!I2774</f>
        <v/>
      </c>
      <c r="J2708" s="88" t="str">
        <f>Master!J2774</f>
        <v>A'CROSS DRAMA PTE LTD</v>
      </c>
      <c r="K2708" s="88" t="str">
        <f>Master!K2774</f>
        <v/>
      </c>
      <c r="L2708" s="88" t="str">
        <f>Master!L2774</f>
        <v/>
      </c>
      <c r="M2708" s="88" t="str">
        <f>Master!M2774</f>
        <v/>
      </c>
      <c r="N2708" s="88" t="str">
        <f>Master!N2774</f>
        <v/>
      </c>
      <c r="O2708" s="88" t="str">
        <f>Master!O2774</f>
        <v/>
      </c>
      <c r="P2708" s="88" t="str">
        <f>Master!P2774</f>
        <v/>
      </c>
      <c r="Q2708" s="88" t="str">
        <f>Master!Q2774</f>
        <v/>
      </c>
      <c r="R2708" s="406" t="str">
        <f>Master!R2774</f>
        <v/>
      </c>
      <c r="S2708" s="406">
        <f>Master!S2774</f>
        <v>0</v>
      </c>
      <c r="T2708" s="406" t="str">
        <f>Master!T2774</f>
        <v/>
      </c>
      <c r="U2708" s="406" t="str">
        <f>Master!U2774</f>
        <v/>
      </c>
      <c r="V2708" s="406" t="str">
        <f>Master!V2774</f>
        <v/>
      </c>
      <c r="W2708" s="406" t="str">
        <f>Master!W2774</f>
        <v/>
      </c>
      <c r="X2708" s="406" t="str">
        <f>Master!X2774</f>
        <v/>
      </c>
      <c r="Y2708" s="406" t="str">
        <f>Master!Y2774</f>
        <v/>
      </c>
      <c r="Z2708" s="406" t="str">
        <f>Master!Z2774</f>
        <v/>
      </c>
      <c r="AA2708" s="406" t="str">
        <f>Master!AA2774</f>
        <v/>
      </c>
      <c r="AB2708" s="406" t="str">
        <f>Master!AB2774</f>
        <v/>
      </c>
      <c r="AC2708" s="406" t="str">
        <f>Master!AC2774</f>
        <v/>
      </c>
      <c r="AD2708" s="406" t="str">
        <f>Master!AD2774</f>
        <v/>
      </c>
      <c r="AE2708" s="406" t="str">
        <f>Master!AE2774</f>
        <v/>
      </c>
      <c r="AF2708" s="406" t="str">
        <f>Master!AF2774</f>
        <v/>
      </c>
      <c r="AG2708" s="406" t="str">
        <f>Master!AG2774</f>
        <v/>
      </c>
      <c r="AH2708" s="88" t="str">
        <f>Master!AH2774</f>
        <v/>
      </c>
      <c r="AI2708" s="414" t="str">
        <f>Master!AI2774</f>
        <v/>
      </c>
      <c r="AJ2708" s="406" t="str">
        <f>Master!AJ2774</f>
        <v/>
      </c>
      <c r="AK2708" s="406">
        <f>Master!AK2774</f>
        <v>0</v>
      </c>
      <c r="AL2708" s="88" t="str">
        <f>Master!AL2774</f>
        <v/>
      </c>
      <c r="AM2708" s="416"/>
      <c r="AN2708" s="416"/>
      <c r="AO2708" s="416"/>
      <c r="AP2708" s="416"/>
      <c r="AQ2708" s="416"/>
      <c r="AR2708" s="416">
        <f t="shared" si="25"/>
        <v>0</v>
      </c>
      <c r="AS2708" s="417" t="str">
        <f t="shared" si="26"/>
        <v>#DIV/0!</v>
      </c>
      <c r="AT2708" s="416">
        <f t="shared" si="27"/>
        <v>0</v>
      </c>
      <c r="AU2708" s="417"/>
    </row>
    <row r="2709" hidden="1">
      <c r="A2709" s="88" t="str">
        <f>Master!A2775</f>
        <v>ADR18051</v>
      </c>
      <c r="B2709" s="414" t="str">
        <f>Master!B2775</f>
        <v/>
      </c>
      <c r="C2709" s="414" t="str">
        <f>Master!C2775</f>
        <v/>
      </c>
      <c r="D2709" s="88" t="str">
        <f>Master!D2775</f>
        <v/>
      </c>
      <c r="E2709" s="406" t="str">
        <f>Master!E2775</f>
        <v/>
      </c>
      <c r="F2709" s="406">
        <f>Master!F2775</f>
        <v>0</v>
      </c>
      <c r="G2709" s="88" t="str">
        <f>Master!G2775</f>
        <v/>
      </c>
      <c r="H2709" s="88" t="str">
        <f>Master!H2775</f>
        <v/>
      </c>
      <c r="I2709" s="88" t="str">
        <f>Master!I2775</f>
        <v/>
      </c>
      <c r="J2709" s="88" t="str">
        <f>Master!J2775</f>
        <v>A'CROSS DRAMA PTE LTD</v>
      </c>
      <c r="K2709" s="88" t="str">
        <f>Master!K2775</f>
        <v/>
      </c>
      <c r="L2709" s="88" t="str">
        <f>Master!L2775</f>
        <v/>
      </c>
      <c r="M2709" s="88" t="str">
        <f>Master!M2775</f>
        <v/>
      </c>
      <c r="N2709" s="88" t="str">
        <f>Master!N2775</f>
        <v/>
      </c>
      <c r="O2709" s="88" t="str">
        <f>Master!O2775</f>
        <v/>
      </c>
      <c r="P2709" s="88" t="str">
        <f>Master!P2775</f>
        <v/>
      </c>
      <c r="Q2709" s="88" t="str">
        <f>Master!Q2775</f>
        <v/>
      </c>
      <c r="R2709" s="406" t="str">
        <f>Master!R2775</f>
        <v/>
      </c>
      <c r="S2709" s="406">
        <f>Master!S2775</f>
        <v>0</v>
      </c>
      <c r="T2709" s="406" t="str">
        <f>Master!T2775</f>
        <v/>
      </c>
      <c r="U2709" s="406" t="str">
        <f>Master!U2775</f>
        <v/>
      </c>
      <c r="V2709" s="406" t="str">
        <f>Master!V2775</f>
        <v/>
      </c>
      <c r="W2709" s="406" t="str">
        <f>Master!W2775</f>
        <v/>
      </c>
      <c r="X2709" s="406" t="str">
        <f>Master!X2775</f>
        <v/>
      </c>
      <c r="Y2709" s="406" t="str">
        <f>Master!Y2775</f>
        <v/>
      </c>
      <c r="Z2709" s="406" t="str">
        <f>Master!Z2775</f>
        <v/>
      </c>
      <c r="AA2709" s="406" t="str">
        <f>Master!AA2775</f>
        <v/>
      </c>
      <c r="AB2709" s="406" t="str">
        <f>Master!AB2775</f>
        <v/>
      </c>
      <c r="AC2709" s="406" t="str">
        <f>Master!AC2775</f>
        <v/>
      </c>
      <c r="AD2709" s="406" t="str">
        <f>Master!AD2775</f>
        <v/>
      </c>
      <c r="AE2709" s="406" t="str">
        <f>Master!AE2775</f>
        <v/>
      </c>
      <c r="AF2709" s="406" t="str">
        <f>Master!AF2775</f>
        <v/>
      </c>
      <c r="AG2709" s="406" t="str">
        <f>Master!AG2775</f>
        <v/>
      </c>
      <c r="AH2709" s="88" t="str">
        <f>Master!AH2775</f>
        <v/>
      </c>
      <c r="AI2709" s="414" t="str">
        <f>Master!AI2775</f>
        <v/>
      </c>
      <c r="AJ2709" s="406" t="str">
        <f>Master!AJ2775</f>
        <v/>
      </c>
      <c r="AK2709" s="406">
        <f>Master!AK2775</f>
        <v>0</v>
      </c>
      <c r="AL2709" s="88" t="str">
        <f>Master!AL2775</f>
        <v/>
      </c>
      <c r="AM2709" s="416"/>
      <c r="AN2709" s="416"/>
      <c r="AO2709" s="416"/>
      <c r="AP2709" s="416"/>
      <c r="AQ2709" s="416"/>
      <c r="AR2709" s="416">
        <f t="shared" si="25"/>
        <v>0</v>
      </c>
      <c r="AS2709" s="417" t="str">
        <f t="shared" si="26"/>
        <v>#DIV/0!</v>
      </c>
      <c r="AT2709" s="416">
        <f t="shared" si="27"/>
        <v>0</v>
      </c>
      <c r="AU2709" s="417"/>
    </row>
    <row r="2710" hidden="1">
      <c r="A2710" s="88" t="str">
        <f>Master!A2776</f>
        <v>ADR18052</v>
      </c>
      <c r="B2710" s="414" t="str">
        <f>Master!B2776</f>
        <v/>
      </c>
      <c r="C2710" s="414" t="str">
        <f>Master!C2776</f>
        <v/>
      </c>
      <c r="D2710" s="88" t="str">
        <f>Master!D2776</f>
        <v/>
      </c>
      <c r="E2710" s="406" t="str">
        <f>Master!E2776</f>
        <v/>
      </c>
      <c r="F2710" s="406">
        <f>Master!F2776</f>
        <v>0</v>
      </c>
      <c r="G2710" s="88" t="str">
        <f>Master!G2776</f>
        <v/>
      </c>
      <c r="H2710" s="88" t="str">
        <f>Master!H2776</f>
        <v/>
      </c>
      <c r="I2710" s="88" t="str">
        <f>Master!I2776</f>
        <v/>
      </c>
      <c r="J2710" s="88" t="str">
        <f>Master!J2776</f>
        <v>A'CROSS DRAMA PTE LTD</v>
      </c>
      <c r="K2710" s="88" t="str">
        <f>Master!K2776</f>
        <v/>
      </c>
      <c r="L2710" s="88" t="str">
        <f>Master!L2776</f>
        <v/>
      </c>
      <c r="M2710" s="88" t="str">
        <f>Master!M2776</f>
        <v/>
      </c>
      <c r="N2710" s="88" t="str">
        <f>Master!N2776</f>
        <v/>
      </c>
      <c r="O2710" s="88" t="str">
        <f>Master!O2776</f>
        <v/>
      </c>
      <c r="P2710" s="88" t="str">
        <f>Master!P2776</f>
        <v/>
      </c>
      <c r="Q2710" s="88" t="str">
        <f>Master!Q2776</f>
        <v/>
      </c>
      <c r="R2710" s="406" t="str">
        <f>Master!R2776</f>
        <v/>
      </c>
      <c r="S2710" s="406">
        <f>Master!S2776</f>
        <v>0</v>
      </c>
      <c r="T2710" s="406" t="str">
        <f>Master!T2776</f>
        <v/>
      </c>
      <c r="U2710" s="406" t="str">
        <f>Master!U2776</f>
        <v/>
      </c>
      <c r="V2710" s="406" t="str">
        <f>Master!V2776</f>
        <v/>
      </c>
      <c r="W2710" s="406" t="str">
        <f>Master!W2776</f>
        <v/>
      </c>
      <c r="X2710" s="406" t="str">
        <f>Master!X2776</f>
        <v/>
      </c>
      <c r="Y2710" s="406" t="str">
        <f>Master!Y2776</f>
        <v/>
      </c>
      <c r="Z2710" s="406" t="str">
        <f>Master!Z2776</f>
        <v/>
      </c>
      <c r="AA2710" s="406" t="str">
        <f>Master!AA2776</f>
        <v/>
      </c>
      <c r="AB2710" s="406" t="str">
        <f>Master!AB2776</f>
        <v/>
      </c>
      <c r="AC2710" s="406" t="str">
        <f>Master!AC2776</f>
        <v/>
      </c>
      <c r="AD2710" s="406" t="str">
        <f>Master!AD2776</f>
        <v/>
      </c>
      <c r="AE2710" s="406" t="str">
        <f>Master!AE2776</f>
        <v/>
      </c>
      <c r="AF2710" s="406" t="str">
        <f>Master!AF2776</f>
        <v/>
      </c>
      <c r="AG2710" s="406" t="str">
        <f>Master!AG2776</f>
        <v/>
      </c>
      <c r="AH2710" s="88" t="str">
        <f>Master!AH2776</f>
        <v/>
      </c>
      <c r="AI2710" s="414" t="str">
        <f>Master!AI2776</f>
        <v/>
      </c>
      <c r="AJ2710" s="406" t="str">
        <f>Master!AJ2776</f>
        <v/>
      </c>
      <c r="AK2710" s="406">
        <f>Master!AK2776</f>
        <v>0</v>
      </c>
      <c r="AL2710" s="88" t="str">
        <f>Master!AL2776</f>
        <v/>
      </c>
      <c r="AM2710" s="416"/>
      <c r="AN2710" s="416"/>
      <c r="AO2710" s="416"/>
      <c r="AP2710" s="416"/>
      <c r="AQ2710" s="416"/>
      <c r="AR2710" s="416">
        <f t="shared" si="25"/>
        <v>0</v>
      </c>
      <c r="AS2710" s="417" t="str">
        <f t="shared" si="26"/>
        <v>#DIV/0!</v>
      </c>
      <c r="AT2710" s="416">
        <f t="shared" si="27"/>
        <v>0</v>
      </c>
      <c r="AU2710" s="417"/>
    </row>
    <row r="2711" hidden="1">
      <c r="A2711" s="88" t="str">
        <f>Master!A2777</f>
        <v>ADR18053</v>
      </c>
      <c r="B2711" s="414" t="str">
        <f>Master!B2777</f>
        <v/>
      </c>
      <c r="C2711" s="414" t="str">
        <f>Master!C2777</f>
        <v/>
      </c>
      <c r="D2711" s="88" t="str">
        <f>Master!D2777</f>
        <v/>
      </c>
      <c r="E2711" s="406" t="str">
        <f>Master!E2777</f>
        <v/>
      </c>
      <c r="F2711" s="406">
        <f>Master!F2777</f>
        <v>0</v>
      </c>
      <c r="G2711" s="88" t="str">
        <f>Master!G2777</f>
        <v/>
      </c>
      <c r="H2711" s="88" t="str">
        <f>Master!H2777</f>
        <v/>
      </c>
      <c r="I2711" s="88" t="str">
        <f>Master!I2777</f>
        <v/>
      </c>
      <c r="J2711" s="88" t="str">
        <f>Master!J2777</f>
        <v>A'CROSS DRAMA PTE LTD</v>
      </c>
      <c r="K2711" s="88" t="str">
        <f>Master!K2777</f>
        <v/>
      </c>
      <c r="L2711" s="88" t="str">
        <f>Master!L2777</f>
        <v/>
      </c>
      <c r="M2711" s="88" t="str">
        <f>Master!M2777</f>
        <v/>
      </c>
      <c r="N2711" s="88" t="str">
        <f>Master!N2777</f>
        <v/>
      </c>
      <c r="O2711" s="88" t="str">
        <f>Master!O2777</f>
        <v/>
      </c>
      <c r="P2711" s="88" t="str">
        <f>Master!P2777</f>
        <v/>
      </c>
      <c r="Q2711" s="88" t="str">
        <f>Master!Q2777</f>
        <v/>
      </c>
      <c r="R2711" s="406" t="str">
        <f>Master!R2777</f>
        <v/>
      </c>
      <c r="S2711" s="406">
        <f>Master!S2777</f>
        <v>0</v>
      </c>
      <c r="T2711" s="406" t="str">
        <f>Master!T2777</f>
        <v/>
      </c>
      <c r="U2711" s="406" t="str">
        <f>Master!U2777</f>
        <v/>
      </c>
      <c r="V2711" s="406" t="str">
        <f>Master!V2777</f>
        <v/>
      </c>
      <c r="W2711" s="406" t="str">
        <f>Master!W2777</f>
        <v/>
      </c>
      <c r="X2711" s="406" t="str">
        <f>Master!X2777</f>
        <v/>
      </c>
      <c r="Y2711" s="406" t="str">
        <f>Master!Y2777</f>
        <v/>
      </c>
      <c r="Z2711" s="406" t="str">
        <f>Master!Z2777</f>
        <v/>
      </c>
      <c r="AA2711" s="406" t="str">
        <f>Master!AA2777</f>
        <v/>
      </c>
      <c r="AB2711" s="406" t="str">
        <f>Master!AB2777</f>
        <v/>
      </c>
      <c r="AC2711" s="406" t="str">
        <f>Master!AC2777</f>
        <v/>
      </c>
      <c r="AD2711" s="406" t="str">
        <f>Master!AD2777</f>
        <v/>
      </c>
      <c r="AE2711" s="406" t="str">
        <f>Master!AE2777</f>
        <v/>
      </c>
      <c r="AF2711" s="406" t="str">
        <f>Master!AF2777</f>
        <v/>
      </c>
      <c r="AG2711" s="406" t="str">
        <f>Master!AG2777</f>
        <v/>
      </c>
      <c r="AH2711" s="88" t="str">
        <f>Master!AH2777</f>
        <v/>
      </c>
      <c r="AI2711" s="414" t="str">
        <f>Master!AI2777</f>
        <v/>
      </c>
      <c r="AJ2711" s="406" t="str">
        <f>Master!AJ2777</f>
        <v/>
      </c>
      <c r="AK2711" s="406">
        <f>Master!AK2777</f>
        <v>0</v>
      </c>
      <c r="AL2711" s="88" t="str">
        <f>Master!AL2777</f>
        <v/>
      </c>
      <c r="AM2711" s="416"/>
      <c r="AN2711" s="416"/>
      <c r="AO2711" s="416"/>
      <c r="AP2711" s="416"/>
      <c r="AQ2711" s="416"/>
      <c r="AR2711" s="416">
        <f t="shared" si="25"/>
        <v>0</v>
      </c>
      <c r="AS2711" s="417" t="str">
        <f t="shared" si="26"/>
        <v>#DIV/0!</v>
      </c>
      <c r="AT2711" s="416">
        <f t="shared" si="27"/>
        <v>0</v>
      </c>
      <c r="AU2711" s="417"/>
    </row>
    <row r="2712" hidden="1">
      <c r="A2712" s="88" t="str">
        <f>Master!A2778</f>
        <v>ADR18054</v>
      </c>
      <c r="B2712" s="414" t="str">
        <f>Master!B2778</f>
        <v/>
      </c>
      <c r="C2712" s="414" t="str">
        <f>Master!C2778</f>
        <v/>
      </c>
      <c r="D2712" s="88" t="str">
        <f>Master!D2778</f>
        <v/>
      </c>
      <c r="E2712" s="406" t="str">
        <f>Master!E2778</f>
        <v/>
      </c>
      <c r="F2712" s="406">
        <f>Master!F2778</f>
        <v>0</v>
      </c>
      <c r="G2712" s="88" t="str">
        <f>Master!G2778</f>
        <v/>
      </c>
      <c r="H2712" s="88" t="str">
        <f>Master!H2778</f>
        <v/>
      </c>
      <c r="I2712" s="88" t="str">
        <f>Master!I2778</f>
        <v/>
      </c>
      <c r="J2712" s="88" t="str">
        <f>Master!J2778</f>
        <v>A'CROSS DRAMA PTE LTD</v>
      </c>
      <c r="K2712" s="88" t="str">
        <f>Master!K2778</f>
        <v/>
      </c>
      <c r="L2712" s="88" t="str">
        <f>Master!L2778</f>
        <v/>
      </c>
      <c r="M2712" s="88" t="str">
        <f>Master!M2778</f>
        <v/>
      </c>
      <c r="N2712" s="88" t="str">
        <f>Master!N2778</f>
        <v/>
      </c>
      <c r="O2712" s="88" t="str">
        <f>Master!O2778</f>
        <v/>
      </c>
      <c r="P2712" s="88" t="str">
        <f>Master!P2778</f>
        <v/>
      </c>
      <c r="Q2712" s="88" t="str">
        <f>Master!Q2778</f>
        <v/>
      </c>
      <c r="R2712" s="406" t="str">
        <f>Master!R2778</f>
        <v/>
      </c>
      <c r="S2712" s="406">
        <f>Master!S2778</f>
        <v>0</v>
      </c>
      <c r="T2712" s="406" t="str">
        <f>Master!T2778</f>
        <v/>
      </c>
      <c r="U2712" s="406" t="str">
        <f>Master!U2778</f>
        <v/>
      </c>
      <c r="V2712" s="406" t="str">
        <f>Master!V2778</f>
        <v/>
      </c>
      <c r="W2712" s="406" t="str">
        <f>Master!W2778</f>
        <v/>
      </c>
      <c r="X2712" s="406" t="str">
        <f>Master!X2778</f>
        <v/>
      </c>
      <c r="Y2712" s="406" t="str">
        <f>Master!Y2778</f>
        <v/>
      </c>
      <c r="Z2712" s="406" t="str">
        <f>Master!Z2778</f>
        <v/>
      </c>
      <c r="AA2712" s="406" t="str">
        <f>Master!AA2778</f>
        <v/>
      </c>
      <c r="AB2712" s="406" t="str">
        <f>Master!AB2778</f>
        <v/>
      </c>
      <c r="AC2712" s="406" t="str">
        <f>Master!AC2778</f>
        <v/>
      </c>
      <c r="AD2712" s="406" t="str">
        <f>Master!AD2778</f>
        <v/>
      </c>
      <c r="AE2712" s="406" t="str">
        <f>Master!AE2778</f>
        <v/>
      </c>
      <c r="AF2712" s="406" t="str">
        <f>Master!AF2778</f>
        <v/>
      </c>
      <c r="AG2712" s="406" t="str">
        <f>Master!AG2778</f>
        <v/>
      </c>
      <c r="AH2712" s="88" t="str">
        <f>Master!AH2778</f>
        <v/>
      </c>
      <c r="AI2712" s="414" t="str">
        <f>Master!AI2778</f>
        <v/>
      </c>
      <c r="AJ2712" s="406" t="str">
        <f>Master!AJ2778</f>
        <v/>
      </c>
      <c r="AK2712" s="406">
        <f>Master!AK2778</f>
        <v>0</v>
      </c>
      <c r="AL2712" s="88" t="str">
        <f>Master!AL2778</f>
        <v/>
      </c>
      <c r="AM2712" s="416"/>
      <c r="AN2712" s="416"/>
      <c r="AO2712" s="416"/>
      <c r="AP2712" s="416"/>
      <c r="AQ2712" s="416"/>
      <c r="AR2712" s="416">
        <f t="shared" si="25"/>
        <v>0</v>
      </c>
      <c r="AS2712" s="417" t="str">
        <f t="shared" si="26"/>
        <v>#DIV/0!</v>
      </c>
      <c r="AT2712" s="416">
        <f t="shared" si="27"/>
        <v>0</v>
      </c>
      <c r="AU2712" s="417"/>
    </row>
    <row r="2713" hidden="1">
      <c r="A2713" s="88" t="str">
        <f>Master!A2779</f>
        <v>ADR18055</v>
      </c>
      <c r="B2713" s="414" t="str">
        <f>Master!B2779</f>
        <v/>
      </c>
      <c r="C2713" s="414" t="str">
        <f>Master!C2779</f>
        <v/>
      </c>
      <c r="D2713" s="88" t="str">
        <f>Master!D2779</f>
        <v/>
      </c>
      <c r="E2713" s="406" t="str">
        <f>Master!E2779</f>
        <v/>
      </c>
      <c r="F2713" s="406">
        <f>Master!F2779</f>
        <v>0</v>
      </c>
      <c r="G2713" s="88" t="str">
        <f>Master!G2779</f>
        <v/>
      </c>
      <c r="H2713" s="88" t="str">
        <f>Master!H2779</f>
        <v/>
      </c>
      <c r="I2713" s="88" t="str">
        <f>Master!I2779</f>
        <v/>
      </c>
      <c r="J2713" s="88" t="str">
        <f>Master!J2779</f>
        <v>A'CROSS DRAMA PTE LTD</v>
      </c>
      <c r="K2713" s="88" t="str">
        <f>Master!K2779</f>
        <v/>
      </c>
      <c r="L2713" s="88" t="str">
        <f>Master!L2779</f>
        <v/>
      </c>
      <c r="M2713" s="88" t="str">
        <f>Master!M2779</f>
        <v/>
      </c>
      <c r="N2713" s="88" t="str">
        <f>Master!N2779</f>
        <v/>
      </c>
      <c r="O2713" s="88" t="str">
        <f>Master!O2779</f>
        <v/>
      </c>
      <c r="P2713" s="88" t="str">
        <f>Master!P2779</f>
        <v/>
      </c>
      <c r="Q2713" s="88" t="str">
        <f>Master!Q2779</f>
        <v/>
      </c>
      <c r="R2713" s="406" t="str">
        <f>Master!R2779</f>
        <v/>
      </c>
      <c r="S2713" s="406">
        <f>Master!S2779</f>
        <v>0</v>
      </c>
      <c r="T2713" s="406" t="str">
        <f>Master!T2779</f>
        <v/>
      </c>
      <c r="U2713" s="406" t="str">
        <f>Master!U2779</f>
        <v/>
      </c>
      <c r="V2713" s="406" t="str">
        <f>Master!V2779</f>
        <v/>
      </c>
      <c r="W2713" s="406" t="str">
        <f>Master!W2779</f>
        <v/>
      </c>
      <c r="X2713" s="406" t="str">
        <f>Master!X2779</f>
        <v/>
      </c>
      <c r="Y2713" s="406" t="str">
        <f>Master!Y2779</f>
        <v/>
      </c>
      <c r="Z2713" s="406" t="str">
        <f>Master!Z2779</f>
        <v/>
      </c>
      <c r="AA2713" s="406" t="str">
        <f>Master!AA2779</f>
        <v/>
      </c>
      <c r="AB2713" s="406" t="str">
        <f>Master!AB2779</f>
        <v/>
      </c>
      <c r="AC2713" s="406" t="str">
        <f>Master!AC2779</f>
        <v/>
      </c>
      <c r="AD2713" s="406" t="str">
        <f>Master!AD2779</f>
        <v/>
      </c>
      <c r="AE2713" s="406" t="str">
        <f>Master!AE2779</f>
        <v/>
      </c>
      <c r="AF2713" s="406" t="str">
        <f>Master!AF2779</f>
        <v/>
      </c>
      <c r="AG2713" s="406" t="str">
        <f>Master!AG2779</f>
        <v/>
      </c>
      <c r="AH2713" s="88" t="str">
        <f>Master!AH2779</f>
        <v/>
      </c>
      <c r="AI2713" s="414" t="str">
        <f>Master!AI2779</f>
        <v/>
      </c>
      <c r="AJ2713" s="406" t="str">
        <f>Master!AJ2779</f>
        <v/>
      </c>
      <c r="AK2713" s="406">
        <f>Master!AK2779</f>
        <v>0</v>
      </c>
      <c r="AL2713" s="88" t="str">
        <f>Master!AL2779</f>
        <v/>
      </c>
      <c r="AM2713" s="416"/>
      <c r="AN2713" s="416"/>
      <c r="AO2713" s="416"/>
      <c r="AP2713" s="416"/>
      <c r="AQ2713" s="416"/>
      <c r="AR2713" s="416">
        <f t="shared" si="25"/>
        <v>0</v>
      </c>
      <c r="AS2713" s="417" t="str">
        <f t="shared" si="26"/>
        <v>#DIV/0!</v>
      </c>
      <c r="AT2713" s="416">
        <f t="shared" si="27"/>
        <v>0</v>
      </c>
      <c r="AU2713" s="417"/>
    </row>
    <row r="2714" hidden="1">
      <c r="A2714" s="88" t="str">
        <f>Master!A2780</f>
        <v>ADR18056</v>
      </c>
      <c r="B2714" s="414" t="str">
        <f>Master!B2780</f>
        <v/>
      </c>
      <c r="C2714" s="414" t="str">
        <f>Master!C2780</f>
        <v/>
      </c>
      <c r="D2714" s="88" t="str">
        <f>Master!D2780</f>
        <v/>
      </c>
      <c r="E2714" s="406" t="str">
        <f>Master!E2780</f>
        <v/>
      </c>
      <c r="F2714" s="406">
        <f>Master!F2780</f>
        <v>0</v>
      </c>
      <c r="G2714" s="88" t="str">
        <f>Master!G2780</f>
        <v/>
      </c>
      <c r="H2714" s="88" t="str">
        <f>Master!H2780</f>
        <v/>
      </c>
      <c r="I2714" s="88" t="str">
        <f>Master!I2780</f>
        <v/>
      </c>
      <c r="J2714" s="88" t="str">
        <f>Master!J2780</f>
        <v>A'CROSS DRAMA PTE LTD</v>
      </c>
      <c r="K2714" s="88" t="str">
        <f>Master!K2780</f>
        <v/>
      </c>
      <c r="L2714" s="88" t="str">
        <f>Master!L2780</f>
        <v/>
      </c>
      <c r="M2714" s="88" t="str">
        <f>Master!M2780</f>
        <v/>
      </c>
      <c r="N2714" s="88" t="str">
        <f>Master!N2780</f>
        <v/>
      </c>
      <c r="O2714" s="88" t="str">
        <f>Master!O2780</f>
        <v/>
      </c>
      <c r="P2714" s="88" t="str">
        <f>Master!P2780</f>
        <v/>
      </c>
      <c r="Q2714" s="88" t="str">
        <f>Master!Q2780</f>
        <v/>
      </c>
      <c r="R2714" s="406" t="str">
        <f>Master!R2780</f>
        <v/>
      </c>
      <c r="S2714" s="406">
        <f>Master!S2780</f>
        <v>0</v>
      </c>
      <c r="T2714" s="406" t="str">
        <f>Master!T2780</f>
        <v/>
      </c>
      <c r="U2714" s="406" t="str">
        <f>Master!U2780</f>
        <v/>
      </c>
      <c r="V2714" s="406" t="str">
        <f>Master!V2780</f>
        <v/>
      </c>
      <c r="W2714" s="406" t="str">
        <f>Master!W2780</f>
        <v/>
      </c>
      <c r="X2714" s="406" t="str">
        <f>Master!X2780</f>
        <v/>
      </c>
      <c r="Y2714" s="406" t="str">
        <f>Master!Y2780</f>
        <v/>
      </c>
      <c r="Z2714" s="406" t="str">
        <f>Master!Z2780</f>
        <v/>
      </c>
      <c r="AA2714" s="406" t="str">
        <f>Master!AA2780</f>
        <v/>
      </c>
      <c r="AB2714" s="406" t="str">
        <f>Master!AB2780</f>
        <v/>
      </c>
      <c r="AC2714" s="406" t="str">
        <f>Master!AC2780</f>
        <v/>
      </c>
      <c r="AD2714" s="406" t="str">
        <f>Master!AD2780</f>
        <v/>
      </c>
      <c r="AE2714" s="406" t="str">
        <f>Master!AE2780</f>
        <v/>
      </c>
      <c r="AF2714" s="406" t="str">
        <f>Master!AF2780</f>
        <v/>
      </c>
      <c r="AG2714" s="406" t="str">
        <f>Master!AG2780</f>
        <v/>
      </c>
      <c r="AH2714" s="88" t="str">
        <f>Master!AH2780</f>
        <v/>
      </c>
      <c r="AI2714" s="414" t="str">
        <f>Master!AI2780</f>
        <v/>
      </c>
      <c r="AJ2714" s="406" t="str">
        <f>Master!AJ2780</f>
        <v/>
      </c>
      <c r="AK2714" s="406">
        <f>Master!AK2780</f>
        <v>0</v>
      </c>
      <c r="AL2714" s="88" t="str">
        <f>Master!AL2780</f>
        <v/>
      </c>
      <c r="AM2714" s="416"/>
      <c r="AN2714" s="416"/>
      <c r="AO2714" s="416"/>
      <c r="AP2714" s="416"/>
      <c r="AQ2714" s="416"/>
      <c r="AR2714" s="416">
        <f t="shared" si="25"/>
        <v>0</v>
      </c>
      <c r="AS2714" s="417" t="str">
        <f t="shared" si="26"/>
        <v>#DIV/0!</v>
      </c>
      <c r="AT2714" s="416">
        <f t="shared" si="27"/>
        <v>0</v>
      </c>
      <c r="AU2714" s="417"/>
    </row>
    <row r="2715" hidden="1">
      <c r="A2715" s="88" t="str">
        <f>Master!A2781</f>
        <v>ADR18057</v>
      </c>
      <c r="B2715" s="414" t="str">
        <f>Master!B2781</f>
        <v/>
      </c>
      <c r="C2715" s="414" t="str">
        <f>Master!C2781</f>
        <v/>
      </c>
      <c r="D2715" s="88" t="str">
        <f>Master!D2781</f>
        <v/>
      </c>
      <c r="E2715" s="406" t="str">
        <f>Master!E2781</f>
        <v/>
      </c>
      <c r="F2715" s="406">
        <f>Master!F2781</f>
        <v>0</v>
      </c>
      <c r="G2715" s="88" t="str">
        <f>Master!G2781</f>
        <v/>
      </c>
      <c r="H2715" s="88" t="str">
        <f>Master!H2781</f>
        <v/>
      </c>
      <c r="I2715" s="88" t="str">
        <f>Master!I2781</f>
        <v/>
      </c>
      <c r="J2715" s="88" t="str">
        <f>Master!J2781</f>
        <v>A'CROSS DRAMA PTE LTD</v>
      </c>
      <c r="K2715" s="88" t="str">
        <f>Master!K2781</f>
        <v/>
      </c>
      <c r="L2715" s="88" t="str">
        <f>Master!L2781</f>
        <v/>
      </c>
      <c r="M2715" s="88" t="str">
        <f>Master!M2781</f>
        <v/>
      </c>
      <c r="N2715" s="88" t="str">
        <f>Master!N2781</f>
        <v/>
      </c>
      <c r="O2715" s="88" t="str">
        <f>Master!O2781</f>
        <v/>
      </c>
      <c r="P2715" s="88" t="str">
        <f>Master!P2781</f>
        <v/>
      </c>
      <c r="Q2715" s="88" t="str">
        <f>Master!Q2781</f>
        <v/>
      </c>
      <c r="R2715" s="406" t="str">
        <f>Master!R2781</f>
        <v/>
      </c>
      <c r="S2715" s="406">
        <f>Master!S2781</f>
        <v>0</v>
      </c>
      <c r="T2715" s="406" t="str">
        <f>Master!T2781</f>
        <v/>
      </c>
      <c r="U2715" s="406" t="str">
        <f>Master!U2781</f>
        <v/>
      </c>
      <c r="V2715" s="406" t="str">
        <f>Master!V2781</f>
        <v/>
      </c>
      <c r="W2715" s="406" t="str">
        <f>Master!W2781</f>
        <v/>
      </c>
      <c r="X2715" s="406" t="str">
        <f>Master!X2781</f>
        <v/>
      </c>
      <c r="Y2715" s="406" t="str">
        <f>Master!Y2781</f>
        <v/>
      </c>
      <c r="Z2715" s="406" t="str">
        <f>Master!Z2781</f>
        <v/>
      </c>
      <c r="AA2715" s="406" t="str">
        <f>Master!AA2781</f>
        <v/>
      </c>
      <c r="AB2715" s="406" t="str">
        <f>Master!AB2781</f>
        <v/>
      </c>
      <c r="AC2715" s="406" t="str">
        <f>Master!AC2781</f>
        <v/>
      </c>
      <c r="AD2715" s="406" t="str">
        <f>Master!AD2781</f>
        <v/>
      </c>
      <c r="AE2715" s="406" t="str">
        <f>Master!AE2781</f>
        <v/>
      </c>
      <c r="AF2715" s="406" t="str">
        <f>Master!AF2781</f>
        <v/>
      </c>
      <c r="AG2715" s="406" t="str">
        <f>Master!AG2781</f>
        <v/>
      </c>
      <c r="AH2715" s="88" t="str">
        <f>Master!AH2781</f>
        <v/>
      </c>
      <c r="AI2715" s="414" t="str">
        <f>Master!AI2781</f>
        <v/>
      </c>
      <c r="AJ2715" s="406" t="str">
        <f>Master!AJ2781</f>
        <v/>
      </c>
      <c r="AK2715" s="406">
        <f>Master!AK2781</f>
        <v>0</v>
      </c>
      <c r="AL2715" s="88" t="str">
        <f>Master!AL2781</f>
        <v/>
      </c>
      <c r="AM2715" s="416"/>
      <c r="AN2715" s="416"/>
      <c r="AO2715" s="416"/>
      <c r="AP2715" s="416"/>
      <c r="AQ2715" s="416"/>
      <c r="AR2715" s="416">
        <f t="shared" si="25"/>
        <v>0</v>
      </c>
      <c r="AS2715" s="417" t="str">
        <f t="shared" si="26"/>
        <v>#DIV/0!</v>
      </c>
      <c r="AT2715" s="416">
        <f t="shared" si="27"/>
        <v>0</v>
      </c>
      <c r="AU2715" s="417"/>
    </row>
    <row r="2716" hidden="1">
      <c r="A2716" s="88" t="str">
        <f>Master!A2782</f>
        <v>ADR18058</v>
      </c>
      <c r="B2716" s="414" t="str">
        <f>Master!B2782</f>
        <v/>
      </c>
      <c r="C2716" s="414" t="str">
        <f>Master!C2782</f>
        <v/>
      </c>
      <c r="D2716" s="88" t="str">
        <f>Master!D2782</f>
        <v/>
      </c>
      <c r="E2716" s="406" t="str">
        <f>Master!E2782</f>
        <v/>
      </c>
      <c r="F2716" s="406">
        <f>Master!F2782</f>
        <v>0</v>
      </c>
      <c r="G2716" s="88" t="str">
        <f>Master!G2782</f>
        <v/>
      </c>
      <c r="H2716" s="88" t="str">
        <f>Master!H2782</f>
        <v/>
      </c>
      <c r="I2716" s="88" t="str">
        <f>Master!I2782</f>
        <v/>
      </c>
      <c r="J2716" s="88" t="str">
        <f>Master!J2782</f>
        <v>A'CROSS DRAMA PTE LTD</v>
      </c>
      <c r="K2716" s="88" t="str">
        <f>Master!K2782</f>
        <v/>
      </c>
      <c r="L2716" s="88" t="str">
        <f>Master!L2782</f>
        <v/>
      </c>
      <c r="M2716" s="88" t="str">
        <f>Master!M2782</f>
        <v/>
      </c>
      <c r="N2716" s="88" t="str">
        <f>Master!N2782</f>
        <v/>
      </c>
      <c r="O2716" s="88" t="str">
        <f>Master!O2782</f>
        <v/>
      </c>
      <c r="P2716" s="88" t="str">
        <f>Master!P2782</f>
        <v/>
      </c>
      <c r="Q2716" s="88" t="str">
        <f>Master!Q2782</f>
        <v/>
      </c>
      <c r="R2716" s="406" t="str">
        <f>Master!R2782</f>
        <v/>
      </c>
      <c r="S2716" s="406">
        <f>Master!S2782</f>
        <v>0</v>
      </c>
      <c r="T2716" s="406" t="str">
        <f>Master!T2782</f>
        <v/>
      </c>
      <c r="U2716" s="406" t="str">
        <f>Master!U2782</f>
        <v/>
      </c>
      <c r="V2716" s="406" t="str">
        <f>Master!V2782</f>
        <v/>
      </c>
      <c r="W2716" s="406" t="str">
        <f>Master!W2782</f>
        <v/>
      </c>
      <c r="X2716" s="406" t="str">
        <f>Master!X2782</f>
        <v/>
      </c>
      <c r="Y2716" s="406" t="str">
        <f>Master!Y2782</f>
        <v/>
      </c>
      <c r="Z2716" s="406" t="str">
        <f>Master!Z2782</f>
        <v/>
      </c>
      <c r="AA2716" s="406" t="str">
        <f>Master!AA2782</f>
        <v/>
      </c>
      <c r="AB2716" s="406" t="str">
        <f>Master!AB2782</f>
        <v/>
      </c>
      <c r="AC2716" s="406" t="str">
        <f>Master!AC2782</f>
        <v/>
      </c>
      <c r="AD2716" s="406" t="str">
        <f>Master!AD2782</f>
        <v/>
      </c>
      <c r="AE2716" s="406" t="str">
        <f>Master!AE2782</f>
        <v/>
      </c>
      <c r="AF2716" s="406" t="str">
        <f>Master!AF2782</f>
        <v/>
      </c>
      <c r="AG2716" s="406" t="str">
        <f>Master!AG2782</f>
        <v/>
      </c>
      <c r="AH2716" s="88" t="str">
        <f>Master!AH2782</f>
        <v/>
      </c>
      <c r="AI2716" s="414" t="str">
        <f>Master!AI2782</f>
        <v/>
      </c>
      <c r="AJ2716" s="406" t="str">
        <f>Master!AJ2782</f>
        <v/>
      </c>
      <c r="AK2716" s="406">
        <f>Master!AK2782</f>
        <v>0</v>
      </c>
      <c r="AL2716" s="88" t="str">
        <f>Master!AL2782</f>
        <v/>
      </c>
      <c r="AM2716" s="416"/>
      <c r="AN2716" s="416"/>
      <c r="AO2716" s="416"/>
      <c r="AP2716" s="416"/>
      <c r="AQ2716" s="416"/>
      <c r="AR2716" s="416">
        <f t="shared" si="25"/>
        <v>0</v>
      </c>
      <c r="AS2716" s="417" t="str">
        <f t="shared" si="26"/>
        <v>#DIV/0!</v>
      </c>
      <c r="AT2716" s="416">
        <f t="shared" si="27"/>
        <v>0</v>
      </c>
      <c r="AU2716" s="417"/>
    </row>
    <row r="2717" hidden="1">
      <c r="A2717" s="88" t="str">
        <f>Master!A2783</f>
        <v>ADR18059</v>
      </c>
      <c r="B2717" s="414" t="str">
        <f>Master!B2783</f>
        <v/>
      </c>
      <c r="C2717" s="414" t="str">
        <f>Master!C2783</f>
        <v/>
      </c>
      <c r="D2717" s="88" t="str">
        <f>Master!D2783</f>
        <v/>
      </c>
      <c r="E2717" s="406" t="str">
        <f>Master!E2783</f>
        <v/>
      </c>
      <c r="F2717" s="406">
        <f>Master!F2783</f>
        <v>0</v>
      </c>
      <c r="G2717" s="88" t="str">
        <f>Master!G2783</f>
        <v/>
      </c>
      <c r="H2717" s="88" t="str">
        <f>Master!H2783</f>
        <v/>
      </c>
      <c r="I2717" s="88" t="str">
        <f>Master!I2783</f>
        <v/>
      </c>
      <c r="J2717" s="88" t="str">
        <f>Master!J2783</f>
        <v>A'CROSS DRAMA PTE LTD</v>
      </c>
      <c r="K2717" s="88" t="str">
        <f>Master!K2783</f>
        <v/>
      </c>
      <c r="L2717" s="88" t="str">
        <f>Master!L2783</f>
        <v/>
      </c>
      <c r="M2717" s="88" t="str">
        <f>Master!M2783</f>
        <v/>
      </c>
      <c r="N2717" s="88" t="str">
        <f>Master!N2783</f>
        <v/>
      </c>
      <c r="O2717" s="88" t="str">
        <f>Master!O2783</f>
        <v/>
      </c>
      <c r="P2717" s="88" t="str">
        <f>Master!P2783</f>
        <v/>
      </c>
      <c r="Q2717" s="88" t="str">
        <f>Master!Q2783</f>
        <v/>
      </c>
      <c r="R2717" s="406" t="str">
        <f>Master!R2783</f>
        <v/>
      </c>
      <c r="S2717" s="406">
        <f>Master!S2783</f>
        <v>0</v>
      </c>
      <c r="T2717" s="406" t="str">
        <f>Master!T2783</f>
        <v/>
      </c>
      <c r="U2717" s="406" t="str">
        <f>Master!U2783</f>
        <v/>
      </c>
      <c r="V2717" s="406" t="str">
        <f>Master!V2783</f>
        <v/>
      </c>
      <c r="W2717" s="406" t="str">
        <f>Master!W2783</f>
        <v/>
      </c>
      <c r="X2717" s="406" t="str">
        <f>Master!X2783</f>
        <v/>
      </c>
      <c r="Y2717" s="406" t="str">
        <f>Master!Y2783</f>
        <v/>
      </c>
      <c r="Z2717" s="406" t="str">
        <f>Master!Z2783</f>
        <v/>
      </c>
      <c r="AA2717" s="406" t="str">
        <f>Master!AA2783</f>
        <v/>
      </c>
      <c r="AB2717" s="406" t="str">
        <f>Master!AB2783</f>
        <v/>
      </c>
      <c r="AC2717" s="406" t="str">
        <f>Master!AC2783</f>
        <v/>
      </c>
      <c r="AD2717" s="406" t="str">
        <f>Master!AD2783</f>
        <v/>
      </c>
      <c r="AE2717" s="406" t="str">
        <f>Master!AE2783</f>
        <v/>
      </c>
      <c r="AF2717" s="406" t="str">
        <f>Master!AF2783</f>
        <v/>
      </c>
      <c r="AG2717" s="406" t="str">
        <f>Master!AG2783</f>
        <v/>
      </c>
      <c r="AH2717" s="88" t="str">
        <f>Master!AH2783</f>
        <v/>
      </c>
      <c r="AI2717" s="414" t="str">
        <f>Master!AI2783</f>
        <v/>
      </c>
      <c r="AJ2717" s="406" t="str">
        <f>Master!AJ2783</f>
        <v/>
      </c>
      <c r="AK2717" s="406">
        <f>Master!AK2783</f>
        <v>0</v>
      </c>
      <c r="AL2717" s="88" t="str">
        <f>Master!AL2783</f>
        <v/>
      </c>
      <c r="AM2717" s="416"/>
      <c r="AN2717" s="416"/>
      <c r="AO2717" s="416"/>
      <c r="AP2717" s="416"/>
      <c r="AQ2717" s="416"/>
      <c r="AR2717" s="416">
        <f t="shared" si="25"/>
        <v>0</v>
      </c>
      <c r="AS2717" s="417" t="str">
        <f t="shared" si="26"/>
        <v>#DIV/0!</v>
      </c>
      <c r="AT2717" s="416">
        <f t="shared" si="27"/>
        <v>0</v>
      </c>
      <c r="AU2717" s="417"/>
    </row>
    <row r="2718" hidden="1">
      <c r="A2718" s="88" t="str">
        <f>Master!A2784</f>
        <v>ADR18060</v>
      </c>
      <c r="B2718" s="414" t="str">
        <f>Master!B2784</f>
        <v/>
      </c>
      <c r="C2718" s="414" t="str">
        <f>Master!C2784</f>
        <v/>
      </c>
      <c r="D2718" s="88" t="str">
        <f>Master!D2784</f>
        <v/>
      </c>
      <c r="E2718" s="406" t="str">
        <f>Master!E2784</f>
        <v/>
      </c>
      <c r="F2718" s="406">
        <f>Master!F2784</f>
        <v>0</v>
      </c>
      <c r="G2718" s="88" t="str">
        <f>Master!G2784</f>
        <v/>
      </c>
      <c r="H2718" s="88" t="str">
        <f>Master!H2784</f>
        <v/>
      </c>
      <c r="I2718" s="88" t="str">
        <f>Master!I2784</f>
        <v/>
      </c>
      <c r="J2718" s="88" t="str">
        <f>Master!J2784</f>
        <v>A'CROSS DRAMA PTE LTD</v>
      </c>
      <c r="K2718" s="88" t="str">
        <f>Master!K2784</f>
        <v/>
      </c>
      <c r="L2718" s="88" t="str">
        <f>Master!L2784</f>
        <v/>
      </c>
      <c r="M2718" s="88" t="str">
        <f>Master!M2784</f>
        <v/>
      </c>
      <c r="N2718" s="88" t="str">
        <f>Master!N2784</f>
        <v/>
      </c>
      <c r="O2718" s="88" t="str">
        <f>Master!O2784</f>
        <v/>
      </c>
      <c r="P2718" s="88" t="str">
        <f>Master!P2784</f>
        <v/>
      </c>
      <c r="Q2718" s="88" t="str">
        <f>Master!Q2784</f>
        <v/>
      </c>
      <c r="R2718" s="406" t="str">
        <f>Master!R2784</f>
        <v/>
      </c>
      <c r="S2718" s="406">
        <f>Master!S2784</f>
        <v>0</v>
      </c>
      <c r="T2718" s="406" t="str">
        <f>Master!T2784</f>
        <v/>
      </c>
      <c r="U2718" s="406" t="str">
        <f>Master!U2784</f>
        <v/>
      </c>
      <c r="V2718" s="406" t="str">
        <f>Master!V2784</f>
        <v/>
      </c>
      <c r="W2718" s="406" t="str">
        <f>Master!W2784</f>
        <v/>
      </c>
      <c r="X2718" s="406" t="str">
        <f>Master!X2784</f>
        <v/>
      </c>
      <c r="Y2718" s="406" t="str">
        <f>Master!Y2784</f>
        <v/>
      </c>
      <c r="Z2718" s="406" t="str">
        <f>Master!Z2784</f>
        <v/>
      </c>
      <c r="AA2718" s="406" t="str">
        <f>Master!AA2784</f>
        <v/>
      </c>
      <c r="AB2718" s="406" t="str">
        <f>Master!AB2784</f>
        <v/>
      </c>
      <c r="AC2718" s="406" t="str">
        <f>Master!AC2784</f>
        <v/>
      </c>
      <c r="AD2718" s="406" t="str">
        <f>Master!AD2784</f>
        <v/>
      </c>
      <c r="AE2718" s="406" t="str">
        <f>Master!AE2784</f>
        <v/>
      </c>
      <c r="AF2718" s="406" t="str">
        <f>Master!AF2784</f>
        <v/>
      </c>
      <c r="AG2718" s="406" t="str">
        <f>Master!AG2784</f>
        <v/>
      </c>
      <c r="AH2718" s="88" t="str">
        <f>Master!AH2784</f>
        <v/>
      </c>
      <c r="AI2718" s="414" t="str">
        <f>Master!AI2784</f>
        <v/>
      </c>
      <c r="AJ2718" s="406" t="str">
        <f>Master!AJ2784</f>
        <v/>
      </c>
      <c r="AK2718" s="406">
        <f>Master!AK2784</f>
        <v>0</v>
      </c>
      <c r="AL2718" s="88" t="str">
        <f>Master!AL2784</f>
        <v/>
      </c>
      <c r="AM2718" s="416"/>
      <c r="AN2718" s="416"/>
      <c r="AO2718" s="416"/>
      <c r="AP2718" s="416"/>
      <c r="AQ2718" s="416"/>
      <c r="AR2718" s="416">
        <f t="shared" si="25"/>
        <v>0</v>
      </c>
      <c r="AS2718" s="417" t="str">
        <f t="shared" si="26"/>
        <v>#DIV/0!</v>
      </c>
      <c r="AT2718" s="416">
        <f t="shared" si="27"/>
        <v>0</v>
      </c>
      <c r="AU2718" s="417"/>
    </row>
    <row r="2719" hidden="1">
      <c r="A2719" s="88" t="str">
        <f>Master!A2785</f>
        <v>ADR18061</v>
      </c>
      <c r="B2719" s="414" t="str">
        <f>Master!B2785</f>
        <v/>
      </c>
      <c r="C2719" s="414" t="str">
        <f>Master!C2785</f>
        <v/>
      </c>
      <c r="D2719" s="88" t="str">
        <f>Master!D2785</f>
        <v/>
      </c>
      <c r="E2719" s="406" t="str">
        <f>Master!E2785</f>
        <v/>
      </c>
      <c r="F2719" s="406">
        <f>Master!F2785</f>
        <v>0</v>
      </c>
      <c r="G2719" s="88" t="str">
        <f>Master!G2785</f>
        <v/>
      </c>
      <c r="H2719" s="88" t="str">
        <f>Master!H2785</f>
        <v/>
      </c>
      <c r="I2719" s="88" t="str">
        <f>Master!I2785</f>
        <v/>
      </c>
      <c r="J2719" s="88" t="str">
        <f>Master!J2785</f>
        <v>A'CROSS DRAMA PTE LTD</v>
      </c>
      <c r="K2719" s="88" t="str">
        <f>Master!K2785</f>
        <v/>
      </c>
      <c r="L2719" s="88" t="str">
        <f>Master!L2785</f>
        <v/>
      </c>
      <c r="M2719" s="88" t="str">
        <f>Master!M2785</f>
        <v/>
      </c>
      <c r="N2719" s="88" t="str">
        <f>Master!N2785</f>
        <v/>
      </c>
      <c r="O2719" s="88" t="str">
        <f>Master!O2785</f>
        <v/>
      </c>
      <c r="P2719" s="88" t="str">
        <f>Master!P2785</f>
        <v/>
      </c>
      <c r="Q2719" s="88" t="str">
        <f>Master!Q2785</f>
        <v/>
      </c>
      <c r="R2719" s="406" t="str">
        <f>Master!R2785</f>
        <v/>
      </c>
      <c r="S2719" s="406">
        <f>Master!S2785</f>
        <v>0</v>
      </c>
      <c r="T2719" s="406" t="str">
        <f>Master!T2785</f>
        <v/>
      </c>
      <c r="U2719" s="406" t="str">
        <f>Master!U2785</f>
        <v/>
      </c>
      <c r="V2719" s="406" t="str">
        <f>Master!V2785</f>
        <v/>
      </c>
      <c r="W2719" s="406" t="str">
        <f>Master!W2785</f>
        <v/>
      </c>
      <c r="X2719" s="406" t="str">
        <f>Master!X2785</f>
        <v/>
      </c>
      <c r="Y2719" s="406" t="str">
        <f>Master!Y2785</f>
        <v/>
      </c>
      <c r="Z2719" s="406" t="str">
        <f>Master!Z2785</f>
        <v/>
      </c>
      <c r="AA2719" s="406" t="str">
        <f>Master!AA2785</f>
        <v/>
      </c>
      <c r="AB2719" s="406" t="str">
        <f>Master!AB2785</f>
        <v/>
      </c>
      <c r="AC2719" s="406" t="str">
        <f>Master!AC2785</f>
        <v/>
      </c>
      <c r="AD2719" s="406" t="str">
        <f>Master!AD2785</f>
        <v/>
      </c>
      <c r="AE2719" s="406" t="str">
        <f>Master!AE2785</f>
        <v/>
      </c>
      <c r="AF2719" s="406" t="str">
        <f>Master!AF2785</f>
        <v/>
      </c>
      <c r="AG2719" s="406" t="str">
        <f>Master!AG2785</f>
        <v/>
      </c>
      <c r="AH2719" s="88" t="str">
        <f>Master!AH2785</f>
        <v/>
      </c>
      <c r="AI2719" s="414" t="str">
        <f>Master!AI2785</f>
        <v/>
      </c>
      <c r="AJ2719" s="406" t="str">
        <f>Master!AJ2785</f>
        <v/>
      </c>
      <c r="AK2719" s="406">
        <f>Master!AK2785</f>
        <v>0</v>
      </c>
      <c r="AL2719" s="88" t="str">
        <f>Master!AL2785</f>
        <v/>
      </c>
      <c r="AM2719" s="416"/>
      <c r="AN2719" s="416"/>
      <c r="AO2719" s="416"/>
      <c r="AP2719" s="416"/>
      <c r="AQ2719" s="416"/>
      <c r="AR2719" s="416">
        <f t="shared" si="25"/>
        <v>0</v>
      </c>
      <c r="AS2719" s="417" t="str">
        <f t="shared" si="26"/>
        <v>#DIV/0!</v>
      </c>
      <c r="AT2719" s="416">
        <f t="shared" si="27"/>
        <v>0</v>
      </c>
      <c r="AU2719" s="417"/>
    </row>
    <row r="2720" hidden="1">
      <c r="A2720" s="88" t="str">
        <f>Master!A2786</f>
        <v>ADR18062</v>
      </c>
      <c r="B2720" s="414" t="str">
        <f>Master!B2786</f>
        <v/>
      </c>
      <c r="C2720" s="414" t="str">
        <f>Master!C2786</f>
        <v/>
      </c>
      <c r="D2720" s="88" t="str">
        <f>Master!D2786</f>
        <v/>
      </c>
      <c r="E2720" s="406" t="str">
        <f>Master!E2786</f>
        <v/>
      </c>
      <c r="F2720" s="406">
        <f>Master!F2786</f>
        <v>0</v>
      </c>
      <c r="G2720" s="88" t="str">
        <f>Master!G2786</f>
        <v/>
      </c>
      <c r="H2720" s="88" t="str">
        <f>Master!H2786</f>
        <v/>
      </c>
      <c r="I2720" s="88" t="str">
        <f>Master!I2786</f>
        <v/>
      </c>
      <c r="J2720" s="88" t="str">
        <f>Master!J2786</f>
        <v>A'CROSS DRAMA PTE LTD</v>
      </c>
      <c r="K2720" s="88" t="str">
        <f>Master!K2786</f>
        <v/>
      </c>
      <c r="L2720" s="88" t="str">
        <f>Master!L2786</f>
        <v/>
      </c>
      <c r="M2720" s="88" t="str">
        <f>Master!M2786</f>
        <v/>
      </c>
      <c r="N2720" s="88" t="str">
        <f>Master!N2786</f>
        <v/>
      </c>
      <c r="O2720" s="88" t="str">
        <f>Master!O2786</f>
        <v/>
      </c>
      <c r="P2720" s="88" t="str">
        <f>Master!P2786</f>
        <v/>
      </c>
      <c r="Q2720" s="88" t="str">
        <f>Master!Q2786</f>
        <v/>
      </c>
      <c r="R2720" s="406" t="str">
        <f>Master!R2786</f>
        <v/>
      </c>
      <c r="S2720" s="406">
        <f>Master!S2786</f>
        <v>0</v>
      </c>
      <c r="T2720" s="406" t="str">
        <f>Master!T2786</f>
        <v/>
      </c>
      <c r="U2720" s="406" t="str">
        <f>Master!U2786</f>
        <v/>
      </c>
      <c r="V2720" s="406" t="str">
        <f>Master!V2786</f>
        <v/>
      </c>
      <c r="W2720" s="406" t="str">
        <f>Master!W2786</f>
        <v/>
      </c>
      <c r="X2720" s="406" t="str">
        <f>Master!X2786</f>
        <v/>
      </c>
      <c r="Y2720" s="406" t="str">
        <f>Master!Y2786</f>
        <v/>
      </c>
      <c r="Z2720" s="406" t="str">
        <f>Master!Z2786</f>
        <v/>
      </c>
      <c r="AA2720" s="406" t="str">
        <f>Master!AA2786</f>
        <v/>
      </c>
      <c r="AB2720" s="406" t="str">
        <f>Master!AB2786</f>
        <v/>
      </c>
      <c r="AC2720" s="406" t="str">
        <f>Master!AC2786</f>
        <v/>
      </c>
      <c r="AD2720" s="406" t="str">
        <f>Master!AD2786</f>
        <v/>
      </c>
      <c r="AE2720" s="406" t="str">
        <f>Master!AE2786</f>
        <v/>
      </c>
      <c r="AF2720" s="406" t="str">
        <f>Master!AF2786</f>
        <v/>
      </c>
      <c r="AG2720" s="406" t="str">
        <f>Master!AG2786</f>
        <v/>
      </c>
      <c r="AH2720" s="88" t="str">
        <f>Master!AH2786</f>
        <v/>
      </c>
      <c r="AI2720" s="414" t="str">
        <f>Master!AI2786</f>
        <v/>
      </c>
      <c r="AJ2720" s="406" t="str">
        <f>Master!AJ2786</f>
        <v/>
      </c>
      <c r="AK2720" s="406">
        <f>Master!AK2786</f>
        <v>0</v>
      </c>
      <c r="AL2720" s="88" t="str">
        <f>Master!AL2786</f>
        <v/>
      </c>
      <c r="AM2720" s="416"/>
      <c r="AN2720" s="416"/>
      <c r="AO2720" s="416"/>
      <c r="AP2720" s="416"/>
      <c r="AQ2720" s="416"/>
      <c r="AR2720" s="416">
        <f t="shared" si="25"/>
        <v>0</v>
      </c>
      <c r="AS2720" s="417" t="str">
        <f t="shared" si="26"/>
        <v>#DIV/0!</v>
      </c>
      <c r="AT2720" s="416">
        <f t="shared" si="27"/>
        <v>0</v>
      </c>
      <c r="AU2720" s="417"/>
    </row>
    <row r="2721" hidden="1">
      <c r="A2721" s="88" t="str">
        <f>Master!A2787</f>
        <v>ADR18063</v>
      </c>
      <c r="B2721" s="414" t="str">
        <f>Master!B2787</f>
        <v/>
      </c>
      <c r="C2721" s="414" t="str">
        <f>Master!C2787</f>
        <v/>
      </c>
      <c r="D2721" s="88" t="str">
        <f>Master!D2787</f>
        <v/>
      </c>
      <c r="E2721" s="406" t="str">
        <f>Master!E2787</f>
        <v/>
      </c>
      <c r="F2721" s="406">
        <f>Master!F2787</f>
        <v>0</v>
      </c>
      <c r="G2721" s="88" t="str">
        <f>Master!G2787</f>
        <v/>
      </c>
      <c r="H2721" s="88" t="str">
        <f>Master!H2787</f>
        <v/>
      </c>
      <c r="I2721" s="88" t="str">
        <f>Master!I2787</f>
        <v/>
      </c>
      <c r="J2721" s="88" t="str">
        <f>Master!J2787</f>
        <v>A'CROSS DRAMA PTE LTD</v>
      </c>
      <c r="K2721" s="88" t="str">
        <f>Master!K2787</f>
        <v/>
      </c>
      <c r="L2721" s="88" t="str">
        <f>Master!L2787</f>
        <v/>
      </c>
      <c r="M2721" s="88" t="str">
        <f>Master!M2787</f>
        <v/>
      </c>
      <c r="N2721" s="88" t="str">
        <f>Master!N2787</f>
        <v/>
      </c>
      <c r="O2721" s="88" t="str">
        <f>Master!O2787</f>
        <v/>
      </c>
      <c r="P2721" s="88" t="str">
        <f>Master!P2787</f>
        <v/>
      </c>
      <c r="Q2721" s="88" t="str">
        <f>Master!Q2787</f>
        <v/>
      </c>
      <c r="R2721" s="406" t="str">
        <f>Master!R2787</f>
        <v/>
      </c>
      <c r="S2721" s="406">
        <f>Master!S2787</f>
        <v>0</v>
      </c>
      <c r="T2721" s="406" t="str">
        <f>Master!T2787</f>
        <v/>
      </c>
      <c r="U2721" s="406" t="str">
        <f>Master!U2787</f>
        <v/>
      </c>
      <c r="V2721" s="406" t="str">
        <f>Master!V2787</f>
        <v/>
      </c>
      <c r="W2721" s="406" t="str">
        <f>Master!W2787</f>
        <v/>
      </c>
      <c r="X2721" s="406" t="str">
        <f>Master!X2787</f>
        <v/>
      </c>
      <c r="Y2721" s="406" t="str">
        <f>Master!Y2787</f>
        <v/>
      </c>
      <c r="Z2721" s="406" t="str">
        <f>Master!Z2787</f>
        <v/>
      </c>
      <c r="AA2721" s="406" t="str">
        <f>Master!AA2787</f>
        <v/>
      </c>
      <c r="AB2721" s="406" t="str">
        <f>Master!AB2787</f>
        <v/>
      </c>
      <c r="AC2721" s="406" t="str">
        <f>Master!AC2787</f>
        <v/>
      </c>
      <c r="AD2721" s="406" t="str">
        <f>Master!AD2787</f>
        <v/>
      </c>
      <c r="AE2721" s="406" t="str">
        <f>Master!AE2787</f>
        <v/>
      </c>
      <c r="AF2721" s="406" t="str">
        <f>Master!AF2787</f>
        <v/>
      </c>
      <c r="AG2721" s="406" t="str">
        <f>Master!AG2787</f>
        <v/>
      </c>
      <c r="AH2721" s="88" t="str">
        <f>Master!AH2787</f>
        <v/>
      </c>
      <c r="AI2721" s="414" t="str">
        <f>Master!AI2787</f>
        <v/>
      </c>
      <c r="AJ2721" s="406" t="str">
        <f>Master!AJ2787</f>
        <v/>
      </c>
      <c r="AK2721" s="406">
        <f>Master!AK2787</f>
        <v>0</v>
      </c>
      <c r="AL2721" s="88" t="str">
        <f>Master!AL2787</f>
        <v/>
      </c>
      <c r="AM2721" s="416"/>
      <c r="AN2721" s="416"/>
      <c r="AO2721" s="416"/>
      <c r="AP2721" s="416"/>
      <c r="AQ2721" s="416"/>
      <c r="AR2721" s="416">
        <f t="shared" si="25"/>
        <v>0</v>
      </c>
      <c r="AS2721" s="417" t="str">
        <f t="shared" si="26"/>
        <v>#DIV/0!</v>
      </c>
      <c r="AT2721" s="416">
        <f t="shared" si="27"/>
        <v>0</v>
      </c>
      <c r="AU2721" s="417"/>
    </row>
    <row r="2722" hidden="1">
      <c r="A2722" s="88" t="str">
        <f>Master!A2788</f>
        <v>ADR18064</v>
      </c>
      <c r="B2722" s="414" t="str">
        <f>Master!B2788</f>
        <v/>
      </c>
      <c r="C2722" s="414" t="str">
        <f>Master!C2788</f>
        <v/>
      </c>
      <c r="D2722" s="88" t="str">
        <f>Master!D2788</f>
        <v/>
      </c>
      <c r="E2722" s="406" t="str">
        <f>Master!E2788</f>
        <v/>
      </c>
      <c r="F2722" s="406">
        <f>Master!F2788</f>
        <v>0</v>
      </c>
      <c r="G2722" s="88" t="str">
        <f>Master!G2788</f>
        <v/>
      </c>
      <c r="H2722" s="88" t="str">
        <f>Master!H2788</f>
        <v/>
      </c>
      <c r="I2722" s="88" t="str">
        <f>Master!I2788</f>
        <v/>
      </c>
      <c r="J2722" s="88" t="str">
        <f>Master!J2788</f>
        <v>A'CROSS DRAMA PTE LTD</v>
      </c>
      <c r="K2722" s="88" t="str">
        <f>Master!K2788</f>
        <v/>
      </c>
      <c r="L2722" s="88" t="str">
        <f>Master!L2788</f>
        <v/>
      </c>
      <c r="M2722" s="88" t="str">
        <f>Master!M2788</f>
        <v/>
      </c>
      <c r="N2722" s="88" t="str">
        <f>Master!N2788</f>
        <v/>
      </c>
      <c r="O2722" s="88" t="str">
        <f>Master!O2788</f>
        <v/>
      </c>
      <c r="P2722" s="88" t="str">
        <f>Master!P2788</f>
        <v/>
      </c>
      <c r="Q2722" s="88" t="str">
        <f>Master!Q2788</f>
        <v/>
      </c>
      <c r="R2722" s="406" t="str">
        <f>Master!R2788</f>
        <v/>
      </c>
      <c r="S2722" s="406">
        <f>Master!S2788</f>
        <v>0</v>
      </c>
      <c r="T2722" s="406" t="str">
        <f>Master!T2788</f>
        <v/>
      </c>
      <c r="U2722" s="406" t="str">
        <f>Master!U2788</f>
        <v/>
      </c>
      <c r="V2722" s="406" t="str">
        <f>Master!V2788</f>
        <v/>
      </c>
      <c r="W2722" s="406" t="str">
        <f>Master!W2788</f>
        <v/>
      </c>
      <c r="X2722" s="406" t="str">
        <f>Master!X2788</f>
        <v/>
      </c>
      <c r="Y2722" s="406" t="str">
        <f>Master!Y2788</f>
        <v/>
      </c>
      <c r="Z2722" s="406" t="str">
        <f>Master!Z2788</f>
        <v/>
      </c>
      <c r="AA2722" s="406" t="str">
        <f>Master!AA2788</f>
        <v/>
      </c>
      <c r="AB2722" s="406" t="str">
        <f>Master!AB2788</f>
        <v/>
      </c>
      <c r="AC2722" s="406" t="str">
        <f>Master!AC2788</f>
        <v/>
      </c>
      <c r="AD2722" s="406" t="str">
        <f>Master!AD2788</f>
        <v/>
      </c>
      <c r="AE2722" s="406" t="str">
        <f>Master!AE2788</f>
        <v/>
      </c>
      <c r="AF2722" s="406" t="str">
        <f>Master!AF2788</f>
        <v/>
      </c>
      <c r="AG2722" s="406" t="str">
        <f>Master!AG2788</f>
        <v/>
      </c>
      <c r="AH2722" s="88" t="str">
        <f>Master!AH2788</f>
        <v/>
      </c>
      <c r="AI2722" s="414" t="str">
        <f>Master!AI2788</f>
        <v/>
      </c>
      <c r="AJ2722" s="406" t="str">
        <f>Master!AJ2788</f>
        <v/>
      </c>
      <c r="AK2722" s="406">
        <f>Master!AK2788</f>
        <v>0</v>
      </c>
      <c r="AL2722" s="88" t="str">
        <f>Master!AL2788</f>
        <v/>
      </c>
      <c r="AM2722" s="416"/>
      <c r="AN2722" s="416"/>
      <c r="AO2722" s="416"/>
      <c r="AP2722" s="416"/>
      <c r="AQ2722" s="416"/>
      <c r="AR2722" s="416">
        <f t="shared" si="25"/>
        <v>0</v>
      </c>
      <c r="AS2722" s="417" t="str">
        <f t="shared" si="26"/>
        <v>#DIV/0!</v>
      </c>
      <c r="AT2722" s="416">
        <f t="shared" si="27"/>
        <v>0</v>
      </c>
      <c r="AU2722" s="417"/>
    </row>
    <row r="2723" hidden="1">
      <c r="A2723" s="88" t="str">
        <f>Master!A2789</f>
        <v>ADR18065</v>
      </c>
      <c r="B2723" s="414" t="str">
        <f>Master!B2789</f>
        <v/>
      </c>
      <c r="C2723" s="414" t="str">
        <f>Master!C2789</f>
        <v/>
      </c>
      <c r="D2723" s="88" t="str">
        <f>Master!D2789</f>
        <v/>
      </c>
      <c r="E2723" s="406" t="str">
        <f>Master!E2789</f>
        <v/>
      </c>
      <c r="F2723" s="406">
        <f>Master!F2789</f>
        <v>0</v>
      </c>
      <c r="G2723" s="88" t="str">
        <f>Master!G2789</f>
        <v/>
      </c>
      <c r="H2723" s="88" t="str">
        <f>Master!H2789</f>
        <v/>
      </c>
      <c r="I2723" s="88" t="str">
        <f>Master!I2789</f>
        <v/>
      </c>
      <c r="J2723" s="88" t="str">
        <f>Master!J2789</f>
        <v>A'CROSS DRAMA PTE LTD</v>
      </c>
      <c r="K2723" s="88" t="str">
        <f>Master!K2789</f>
        <v/>
      </c>
      <c r="L2723" s="88" t="str">
        <f>Master!L2789</f>
        <v/>
      </c>
      <c r="M2723" s="88" t="str">
        <f>Master!M2789</f>
        <v/>
      </c>
      <c r="N2723" s="88" t="str">
        <f>Master!N2789</f>
        <v/>
      </c>
      <c r="O2723" s="88" t="str">
        <f>Master!O2789</f>
        <v/>
      </c>
      <c r="P2723" s="88" t="str">
        <f>Master!P2789</f>
        <v/>
      </c>
      <c r="Q2723" s="88" t="str">
        <f>Master!Q2789</f>
        <v/>
      </c>
      <c r="R2723" s="406" t="str">
        <f>Master!R2789</f>
        <v/>
      </c>
      <c r="S2723" s="406">
        <f>Master!S2789</f>
        <v>0</v>
      </c>
      <c r="T2723" s="406" t="str">
        <f>Master!T2789</f>
        <v/>
      </c>
      <c r="U2723" s="406" t="str">
        <f>Master!U2789</f>
        <v/>
      </c>
      <c r="V2723" s="406" t="str">
        <f>Master!V2789</f>
        <v/>
      </c>
      <c r="W2723" s="406" t="str">
        <f>Master!W2789</f>
        <v/>
      </c>
      <c r="X2723" s="406" t="str">
        <f>Master!X2789</f>
        <v/>
      </c>
      <c r="Y2723" s="406" t="str">
        <f>Master!Y2789</f>
        <v/>
      </c>
      <c r="Z2723" s="406" t="str">
        <f>Master!Z2789</f>
        <v/>
      </c>
      <c r="AA2723" s="406" t="str">
        <f>Master!AA2789</f>
        <v/>
      </c>
      <c r="AB2723" s="406" t="str">
        <f>Master!AB2789</f>
        <v/>
      </c>
      <c r="AC2723" s="406" t="str">
        <f>Master!AC2789</f>
        <v/>
      </c>
      <c r="AD2723" s="406" t="str">
        <f>Master!AD2789</f>
        <v/>
      </c>
      <c r="AE2723" s="406" t="str">
        <f>Master!AE2789</f>
        <v/>
      </c>
      <c r="AF2723" s="406" t="str">
        <f>Master!AF2789</f>
        <v/>
      </c>
      <c r="AG2723" s="406" t="str">
        <f>Master!AG2789</f>
        <v/>
      </c>
      <c r="AH2723" s="88" t="str">
        <f>Master!AH2789</f>
        <v/>
      </c>
      <c r="AI2723" s="414" t="str">
        <f>Master!AI2789</f>
        <v/>
      </c>
      <c r="AJ2723" s="406" t="str">
        <f>Master!AJ2789</f>
        <v/>
      </c>
      <c r="AK2723" s="406">
        <f>Master!AK2789</f>
        <v>0</v>
      </c>
      <c r="AL2723" s="88" t="str">
        <f>Master!AL2789</f>
        <v/>
      </c>
      <c r="AM2723" s="416"/>
      <c r="AN2723" s="416"/>
      <c r="AO2723" s="416"/>
      <c r="AP2723" s="416"/>
      <c r="AQ2723" s="416"/>
      <c r="AR2723" s="416">
        <f t="shared" si="25"/>
        <v>0</v>
      </c>
      <c r="AS2723" s="417" t="str">
        <f t="shared" si="26"/>
        <v>#DIV/0!</v>
      </c>
      <c r="AT2723" s="416">
        <f t="shared" si="27"/>
        <v>0</v>
      </c>
      <c r="AU2723" s="417"/>
    </row>
    <row r="2724" hidden="1">
      <c r="A2724" s="88" t="str">
        <f>Master!A2790</f>
        <v>ADR18066</v>
      </c>
      <c r="B2724" s="414" t="str">
        <f>Master!B2790</f>
        <v/>
      </c>
      <c r="C2724" s="414" t="str">
        <f>Master!C2790</f>
        <v/>
      </c>
      <c r="D2724" s="88" t="str">
        <f>Master!D2790</f>
        <v/>
      </c>
      <c r="E2724" s="406" t="str">
        <f>Master!E2790</f>
        <v/>
      </c>
      <c r="F2724" s="406">
        <f>Master!F2790</f>
        <v>0</v>
      </c>
      <c r="G2724" s="88" t="str">
        <f>Master!G2790</f>
        <v/>
      </c>
      <c r="H2724" s="88" t="str">
        <f>Master!H2790</f>
        <v/>
      </c>
      <c r="I2724" s="88" t="str">
        <f>Master!I2790</f>
        <v/>
      </c>
      <c r="J2724" s="88" t="str">
        <f>Master!J2790</f>
        <v>A'CROSS DRAMA PTE LTD</v>
      </c>
      <c r="K2724" s="88" t="str">
        <f>Master!K2790</f>
        <v/>
      </c>
      <c r="L2724" s="88" t="str">
        <f>Master!L2790</f>
        <v/>
      </c>
      <c r="M2724" s="88" t="str">
        <f>Master!M2790</f>
        <v/>
      </c>
      <c r="N2724" s="88" t="str">
        <f>Master!N2790</f>
        <v/>
      </c>
      <c r="O2724" s="88" t="str">
        <f>Master!O2790</f>
        <v/>
      </c>
      <c r="P2724" s="88" t="str">
        <f>Master!P2790</f>
        <v/>
      </c>
      <c r="Q2724" s="88" t="str">
        <f>Master!Q2790</f>
        <v/>
      </c>
      <c r="R2724" s="406" t="str">
        <f>Master!R2790</f>
        <v/>
      </c>
      <c r="S2724" s="406">
        <f>Master!S2790</f>
        <v>0</v>
      </c>
      <c r="T2724" s="406" t="str">
        <f>Master!T2790</f>
        <v/>
      </c>
      <c r="U2724" s="406" t="str">
        <f>Master!U2790</f>
        <v/>
      </c>
      <c r="V2724" s="406" t="str">
        <f>Master!V2790</f>
        <v/>
      </c>
      <c r="W2724" s="406" t="str">
        <f>Master!W2790</f>
        <v/>
      </c>
      <c r="X2724" s="406" t="str">
        <f>Master!X2790</f>
        <v/>
      </c>
      <c r="Y2724" s="406" t="str">
        <f>Master!Y2790</f>
        <v/>
      </c>
      <c r="Z2724" s="406" t="str">
        <f>Master!Z2790</f>
        <v/>
      </c>
      <c r="AA2724" s="406" t="str">
        <f>Master!AA2790</f>
        <v/>
      </c>
      <c r="AB2724" s="406" t="str">
        <f>Master!AB2790</f>
        <v/>
      </c>
      <c r="AC2724" s="406" t="str">
        <f>Master!AC2790</f>
        <v/>
      </c>
      <c r="AD2724" s="406" t="str">
        <f>Master!AD2790</f>
        <v/>
      </c>
      <c r="AE2724" s="406" t="str">
        <f>Master!AE2790</f>
        <v/>
      </c>
      <c r="AF2724" s="406" t="str">
        <f>Master!AF2790</f>
        <v/>
      </c>
      <c r="AG2724" s="406" t="str">
        <f>Master!AG2790</f>
        <v/>
      </c>
      <c r="AH2724" s="88" t="str">
        <f>Master!AH2790</f>
        <v/>
      </c>
      <c r="AI2724" s="414" t="str">
        <f>Master!AI2790</f>
        <v/>
      </c>
      <c r="AJ2724" s="406" t="str">
        <f>Master!AJ2790</f>
        <v/>
      </c>
      <c r="AK2724" s="406">
        <f>Master!AK2790</f>
        <v>0</v>
      </c>
      <c r="AL2724" s="88" t="str">
        <f>Master!AL2790</f>
        <v/>
      </c>
      <c r="AM2724" s="416"/>
      <c r="AN2724" s="416"/>
      <c r="AO2724" s="416"/>
      <c r="AP2724" s="416"/>
      <c r="AQ2724" s="416"/>
      <c r="AR2724" s="416">
        <f t="shared" si="25"/>
        <v>0</v>
      </c>
      <c r="AS2724" s="417" t="str">
        <f t="shared" si="26"/>
        <v>#DIV/0!</v>
      </c>
      <c r="AT2724" s="416">
        <f t="shared" si="27"/>
        <v>0</v>
      </c>
      <c r="AU2724" s="417"/>
    </row>
    <row r="2725" hidden="1">
      <c r="A2725" s="88" t="str">
        <f>Master!A2791</f>
        <v>ADR18067</v>
      </c>
      <c r="B2725" s="414" t="str">
        <f>Master!B2791</f>
        <v/>
      </c>
      <c r="C2725" s="414" t="str">
        <f>Master!C2791</f>
        <v/>
      </c>
      <c r="D2725" s="88" t="str">
        <f>Master!D2791</f>
        <v/>
      </c>
      <c r="E2725" s="406" t="str">
        <f>Master!E2791</f>
        <v/>
      </c>
      <c r="F2725" s="406">
        <f>Master!F2791</f>
        <v>0</v>
      </c>
      <c r="G2725" s="88" t="str">
        <f>Master!G2791</f>
        <v/>
      </c>
      <c r="H2725" s="88" t="str">
        <f>Master!H2791</f>
        <v/>
      </c>
      <c r="I2725" s="88" t="str">
        <f>Master!I2791</f>
        <v/>
      </c>
      <c r="J2725" s="88" t="str">
        <f>Master!J2791</f>
        <v>A'CROSS DRAMA PTE LTD</v>
      </c>
      <c r="K2725" s="88" t="str">
        <f>Master!K2791</f>
        <v/>
      </c>
      <c r="L2725" s="88" t="str">
        <f>Master!L2791</f>
        <v/>
      </c>
      <c r="M2725" s="88" t="str">
        <f>Master!M2791</f>
        <v/>
      </c>
      <c r="N2725" s="88" t="str">
        <f>Master!N2791</f>
        <v/>
      </c>
      <c r="O2725" s="88" t="str">
        <f>Master!O2791</f>
        <v/>
      </c>
      <c r="P2725" s="88" t="str">
        <f>Master!P2791</f>
        <v/>
      </c>
      <c r="Q2725" s="88" t="str">
        <f>Master!Q2791</f>
        <v/>
      </c>
      <c r="R2725" s="406" t="str">
        <f>Master!R2791</f>
        <v/>
      </c>
      <c r="S2725" s="406">
        <f>Master!S2791</f>
        <v>0</v>
      </c>
      <c r="T2725" s="406" t="str">
        <f>Master!T2791</f>
        <v/>
      </c>
      <c r="U2725" s="406" t="str">
        <f>Master!U2791</f>
        <v/>
      </c>
      <c r="V2725" s="406" t="str">
        <f>Master!V2791</f>
        <v/>
      </c>
      <c r="W2725" s="406" t="str">
        <f>Master!W2791</f>
        <v/>
      </c>
      <c r="X2725" s="406" t="str">
        <f>Master!X2791</f>
        <v/>
      </c>
      <c r="Y2725" s="406" t="str">
        <f>Master!Y2791</f>
        <v/>
      </c>
      <c r="Z2725" s="406" t="str">
        <f>Master!Z2791</f>
        <v/>
      </c>
      <c r="AA2725" s="406" t="str">
        <f>Master!AA2791</f>
        <v/>
      </c>
      <c r="AB2725" s="406" t="str">
        <f>Master!AB2791</f>
        <v/>
      </c>
      <c r="AC2725" s="406" t="str">
        <f>Master!AC2791</f>
        <v/>
      </c>
      <c r="AD2725" s="406" t="str">
        <f>Master!AD2791</f>
        <v/>
      </c>
      <c r="AE2725" s="406" t="str">
        <f>Master!AE2791</f>
        <v/>
      </c>
      <c r="AF2725" s="406" t="str">
        <f>Master!AF2791</f>
        <v/>
      </c>
      <c r="AG2725" s="406" t="str">
        <f>Master!AG2791</f>
        <v/>
      </c>
      <c r="AH2725" s="88" t="str">
        <f>Master!AH2791</f>
        <v/>
      </c>
      <c r="AI2725" s="414" t="str">
        <f>Master!AI2791</f>
        <v/>
      </c>
      <c r="AJ2725" s="406" t="str">
        <f>Master!AJ2791</f>
        <v/>
      </c>
      <c r="AK2725" s="406">
        <f>Master!AK2791</f>
        <v>0</v>
      </c>
      <c r="AL2725" s="88" t="str">
        <f>Master!AL2791</f>
        <v/>
      </c>
      <c r="AM2725" s="416"/>
      <c r="AN2725" s="416"/>
      <c r="AO2725" s="416"/>
      <c r="AP2725" s="416"/>
      <c r="AQ2725" s="416"/>
      <c r="AR2725" s="416">
        <f t="shared" si="25"/>
        <v>0</v>
      </c>
      <c r="AS2725" s="417" t="str">
        <f t="shared" si="26"/>
        <v>#DIV/0!</v>
      </c>
      <c r="AT2725" s="416">
        <f t="shared" si="27"/>
        <v>0</v>
      </c>
      <c r="AU2725" s="417"/>
    </row>
    <row r="2726" hidden="1">
      <c r="A2726" s="88" t="str">
        <f>Master!A2792</f>
        <v>ADR18068</v>
      </c>
      <c r="B2726" s="414" t="str">
        <f>Master!B2792</f>
        <v/>
      </c>
      <c r="C2726" s="414" t="str">
        <f>Master!C2792</f>
        <v/>
      </c>
      <c r="D2726" s="88" t="str">
        <f>Master!D2792</f>
        <v/>
      </c>
      <c r="E2726" s="406" t="str">
        <f>Master!E2792</f>
        <v/>
      </c>
      <c r="F2726" s="406">
        <f>Master!F2792</f>
        <v>0</v>
      </c>
      <c r="G2726" s="88" t="str">
        <f>Master!G2792</f>
        <v/>
      </c>
      <c r="H2726" s="88" t="str">
        <f>Master!H2792</f>
        <v/>
      </c>
      <c r="I2726" s="88" t="str">
        <f>Master!I2792</f>
        <v/>
      </c>
      <c r="J2726" s="88" t="str">
        <f>Master!J2792</f>
        <v>A'CROSS DRAMA PTE LTD</v>
      </c>
      <c r="K2726" s="88" t="str">
        <f>Master!K2792</f>
        <v/>
      </c>
      <c r="L2726" s="88" t="str">
        <f>Master!L2792</f>
        <v/>
      </c>
      <c r="M2726" s="88" t="str">
        <f>Master!M2792</f>
        <v/>
      </c>
      <c r="N2726" s="88" t="str">
        <f>Master!N2792</f>
        <v/>
      </c>
      <c r="O2726" s="88" t="str">
        <f>Master!O2792</f>
        <v/>
      </c>
      <c r="P2726" s="88" t="str">
        <f>Master!P2792</f>
        <v/>
      </c>
      <c r="Q2726" s="88" t="str">
        <f>Master!Q2792</f>
        <v/>
      </c>
      <c r="R2726" s="406" t="str">
        <f>Master!R2792</f>
        <v/>
      </c>
      <c r="S2726" s="406">
        <f>Master!S2792</f>
        <v>0</v>
      </c>
      <c r="T2726" s="406" t="str">
        <f>Master!T2792</f>
        <v/>
      </c>
      <c r="U2726" s="406" t="str">
        <f>Master!U2792</f>
        <v/>
      </c>
      <c r="V2726" s="406" t="str">
        <f>Master!V2792</f>
        <v/>
      </c>
      <c r="W2726" s="406" t="str">
        <f>Master!W2792</f>
        <v/>
      </c>
      <c r="X2726" s="406" t="str">
        <f>Master!X2792</f>
        <v/>
      </c>
      <c r="Y2726" s="406" t="str">
        <f>Master!Y2792</f>
        <v/>
      </c>
      <c r="Z2726" s="406" t="str">
        <f>Master!Z2792</f>
        <v/>
      </c>
      <c r="AA2726" s="406" t="str">
        <f>Master!AA2792</f>
        <v/>
      </c>
      <c r="AB2726" s="406" t="str">
        <f>Master!AB2792</f>
        <v/>
      </c>
      <c r="AC2726" s="406" t="str">
        <f>Master!AC2792</f>
        <v/>
      </c>
      <c r="AD2726" s="406" t="str">
        <f>Master!AD2792</f>
        <v/>
      </c>
      <c r="AE2726" s="406" t="str">
        <f>Master!AE2792</f>
        <v/>
      </c>
      <c r="AF2726" s="406" t="str">
        <f>Master!AF2792</f>
        <v/>
      </c>
      <c r="AG2726" s="406" t="str">
        <f>Master!AG2792</f>
        <v/>
      </c>
      <c r="AH2726" s="88" t="str">
        <f>Master!AH2792</f>
        <v/>
      </c>
      <c r="AI2726" s="414" t="str">
        <f>Master!AI2792</f>
        <v/>
      </c>
      <c r="AJ2726" s="406" t="str">
        <f>Master!AJ2792</f>
        <v/>
      </c>
      <c r="AK2726" s="406">
        <f>Master!AK2792</f>
        <v>0</v>
      </c>
      <c r="AL2726" s="88" t="str">
        <f>Master!AL2792</f>
        <v/>
      </c>
      <c r="AM2726" s="416"/>
      <c r="AN2726" s="416"/>
      <c r="AO2726" s="416"/>
      <c r="AP2726" s="416"/>
      <c r="AQ2726" s="416"/>
      <c r="AR2726" s="416">
        <f t="shared" si="25"/>
        <v>0</v>
      </c>
      <c r="AS2726" s="417" t="str">
        <f t="shared" si="26"/>
        <v>#DIV/0!</v>
      </c>
      <c r="AT2726" s="416">
        <f t="shared" si="27"/>
        <v>0</v>
      </c>
      <c r="AU2726" s="417"/>
    </row>
    <row r="2727" hidden="1">
      <c r="A2727" s="88" t="str">
        <f>Master!A2793</f>
        <v>ADR18069</v>
      </c>
      <c r="B2727" s="414" t="str">
        <f>Master!B2793</f>
        <v/>
      </c>
      <c r="C2727" s="414" t="str">
        <f>Master!C2793</f>
        <v/>
      </c>
      <c r="D2727" s="88" t="str">
        <f>Master!D2793</f>
        <v/>
      </c>
      <c r="E2727" s="406" t="str">
        <f>Master!E2793</f>
        <v/>
      </c>
      <c r="F2727" s="406">
        <f>Master!F2793</f>
        <v>0</v>
      </c>
      <c r="G2727" s="88" t="str">
        <f>Master!G2793</f>
        <v/>
      </c>
      <c r="H2727" s="88" t="str">
        <f>Master!H2793</f>
        <v/>
      </c>
      <c r="I2727" s="88" t="str">
        <f>Master!I2793</f>
        <v/>
      </c>
      <c r="J2727" s="88" t="str">
        <f>Master!J2793</f>
        <v>A'CROSS DRAMA PTE LTD</v>
      </c>
      <c r="K2727" s="88" t="str">
        <f>Master!K2793</f>
        <v/>
      </c>
      <c r="L2727" s="88" t="str">
        <f>Master!L2793</f>
        <v/>
      </c>
      <c r="M2727" s="88" t="str">
        <f>Master!M2793</f>
        <v/>
      </c>
      <c r="N2727" s="88" t="str">
        <f>Master!N2793</f>
        <v/>
      </c>
      <c r="O2727" s="88" t="str">
        <f>Master!O2793</f>
        <v/>
      </c>
      <c r="P2727" s="88" t="str">
        <f>Master!P2793</f>
        <v/>
      </c>
      <c r="Q2727" s="88" t="str">
        <f>Master!Q2793</f>
        <v/>
      </c>
      <c r="R2727" s="406" t="str">
        <f>Master!R2793</f>
        <v/>
      </c>
      <c r="S2727" s="406">
        <f>Master!S2793</f>
        <v>0</v>
      </c>
      <c r="T2727" s="406" t="str">
        <f>Master!T2793</f>
        <v/>
      </c>
      <c r="U2727" s="406" t="str">
        <f>Master!U2793</f>
        <v/>
      </c>
      <c r="V2727" s="406" t="str">
        <f>Master!V2793</f>
        <v/>
      </c>
      <c r="W2727" s="406" t="str">
        <f>Master!W2793</f>
        <v/>
      </c>
      <c r="X2727" s="406" t="str">
        <f>Master!X2793</f>
        <v/>
      </c>
      <c r="Y2727" s="406" t="str">
        <f>Master!Y2793</f>
        <v/>
      </c>
      <c r="Z2727" s="406" t="str">
        <f>Master!Z2793</f>
        <v/>
      </c>
      <c r="AA2727" s="406" t="str">
        <f>Master!AA2793</f>
        <v/>
      </c>
      <c r="AB2727" s="406" t="str">
        <f>Master!AB2793</f>
        <v/>
      </c>
      <c r="AC2727" s="406" t="str">
        <f>Master!AC2793</f>
        <v/>
      </c>
      <c r="AD2727" s="406" t="str">
        <f>Master!AD2793</f>
        <v/>
      </c>
      <c r="AE2727" s="406" t="str">
        <f>Master!AE2793</f>
        <v/>
      </c>
      <c r="AF2727" s="406" t="str">
        <f>Master!AF2793</f>
        <v/>
      </c>
      <c r="AG2727" s="406" t="str">
        <f>Master!AG2793</f>
        <v/>
      </c>
      <c r="AH2727" s="88" t="str">
        <f>Master!AH2793</f>
        <v/>
      </c>
      <c r="AI2727" s="414" t="str">
        <f>Master!AI2793</f>
        <v/>
      </c>
      <c r="AJ2727" s="406" t="str">
        <f>Master!AJ2793</f>
        <v/>
      </c>
      <c r="AK2727" s="406">
        <f>Master!AK2793</f>
        <v>0</v>
      </c>
      <c r="AL2727" s="88" t="str">
        <f>Master!AL2793</f>
        <v/>
      </c>
      <c r="AM2727" s="416"/>
      <c r="AN2727" s="416"/>
      <c r="AO2727" s="416"/>
      <c r="AP2727" s="416"/>
      <c r="AQ2727" s="416"/>
      <c r="AR2727" s="416">
        <f t="shared" si="25"/>
        <v>0</v>
      </c>
      <c r="AS2727" s="417" t="str">
        <f t="shared" si="26"/>
        <v>#DIV/0!</v>
      </c>
      <c r="AT2727" s="416">
        <f t="shared" si="27"/>
        <v>0</v>
      </c>
      <c r="AU2727" s="417"/>
    </row>
    <row r="2728" hidden="1">
      <c r="A2728" s="88" t="str">
        <f>Master!A2794</f>
        <v>ADR18070</v>
      </c>
      <c r="B2728" s="414" t="str">
        <f>Master!B2794</f>
        <v/>
      </c>
      <c r="C2728" s="414" t="str">
        <f>Master!C2794</f>
        <v/>
      </c>
      <c r="D2728" s="88" t="str">
        <f>Master!D2794</f>
        <v/>
      </c>
      <c r="E2728" s="406" t="str">
        <f>Master!E2794</f>
        <v/>
      </c>
      <c r="F2728" s="406">
        <f>Master!F2794</f>
        <v>0</v>
      </c>
      <c r="G2728" s="88" t="str">
        <f>Master!G2794</f>
        <v/>
      </c>
      <c r="H2728" s="88" t="str">
        <f>Master!H2794</f>
        <v/>
      </c>
      <c r="I2728" s="88" t="str">
        <f>Master!I2794</f>
        <v/>
      </c>
      <c r="J2728" s="88" t="str">
        <f>Master!J2794</f>
        <v>A'CROSS DRAMA PTE LTD</v>
      </c>
      <c r="K2728" s="88" t="str">
        <f>Master!K2794</f>
        <v/>
      </c>
      <c r="L2728" s="88" t="str">
        <f>Master!L2794</f>
        <v/>
      </c>
      <c r="M2728" s="88" t="str">
        <f>Master!M2794</f>
        <v/>
      </c>
      <c r="N2728" s="88" t="str">
        <f>Master!N2794</f>
        <v/>
      </c>
      <c r="O2728" s="88" t="str">
        <f>Master!O2794</f>
        <v/>
      </c>
      <c r="P2728" s="88" t="str">
        <f>Master!P2794</f>
        <v/>
      </c>
      <c r="Q2728" s="88" t="str">
        <f>Master!Q2794</f>
        <v/>
      </c>
      <c r="R2728" s="406" t="str">
        <f>Master!R2794</f>
        <v/>
      </c>
      <c r="S2728" s="406">
        <f>Master!S2794</f>
        <v>0</v>
      </c>
      <c r="T2728" s="406" t="str">
        <f>Master!T2794</f>
        <v/>
      </c>
      <c r="U2728" s="406" t="str">
        <f>Master!U2794</f>
        <v/>
      </c>
      <c r="V2728" s="406" t="str">
        <f>Master!V2794</f>
        <v/>
      </c>
      <c r="W2728" s="406" t="str">
        <f>Master!W2794</f>
        <v/>
      </c>
      <c r="X2728" s="406" t="str">
        <f>Master!X2794</f>
        <v/>
      </c>
      <c r="Y2728" s="406" t="str">
        <f>Master!Y2794</f>
        <v/>
      </c>
      <c r="Z2728" s="406" t="str">
        <f>Master!Z2794</f>
        <v/>
      </c>
      <c r="AA2728" s="406" t="str">
        <f>Master!AA2794</f>
        <v/>
      </c>
      <c r="AB2728" s="406" t="str">
        <f>Master!AB2794</f>
        <v/>
      </c>
      <c r="AC2728" s="406" t="str">
        <f>Master!AC2794</f>
        <v/>
      </c>
      <c r="AD2728" s="406" t="str">
        <f>Master!AD2794</f>
        <v/>
      </c>
      <c r="AE2728" s="406" t="str">
        <f>Master!AE2794</f>
        <v/>
      </c>
      <c r="AF2728" s="406" t="str">
        <f>Master!AF2794</f>
        <v/>
      </c>
      <c r="AG2728" s="406" t="str">
        <f>Master!AG2794</f>
        <v/>
      </c>
      <c r="AH2728" s="88" t="str">
        <f>Master!AH2794</f>
        <v/>
      </c>
      <c r="AI2728" s="414" t="str">
        <f>Master!AI2794</f>
        <v/>
      </c>
      <c r="AJ2728" s="406" t="str">
        <f>Master!AJ2794</f>
        <v/>
      </c>
      <c r="AK2728" s="406">
        <f>Master!AK2794</f>
        <v>0</v>
      </c>
      <c r="AL2728" s="88" t="str">
        <f>Master!AL2794</f>
        <v/>
      </c>
      <c r="AM2728" s="416"/>
      <c r="AN2728" s="416"/>
      <c r="AO2728" s="416"/>
      <c r="AP2728" s="416"/>
      <c r="AQ2728" s="416"/>
      <c r="AR2728" s="416">
        <f t="shared" si="25"/>
        <v>0</v>
      </c>
      <c r="AS2728" s="417" t="str">
        <f t="shared" si="26"/>
        <v>#DIV/0!</v>
      </c>
      <c r="AT2728" s="416">
        <f t="shared" si="27"/>
        <v>0</v>
      </c>
      <c r="AU2728" s="417"/>
    </row>
    <row r="2729" hidden="1">
      <c r="A2729" s="88" t="str">
        <f>Master!A2795</f>
        <v>ADR18071</v>
      </c>
      <c r="B2729" s="414" t="str">
        <f>Master!B2795</f>
        <v/>
      </c>
      <c r="C2729" s="414" t="str">
        <f>Master!C2795</f>
        <v/>
      </c>
      <c r="D2729" s="88" t="str">
        <f>Master!D2795</f>
        <v/>
      </c>
      <c r="E2729" s="406" t="str">
        <f>Master!E2795</f>
        <v/>
      </c>
      <c r="F2729" s="406">
        <f>Master!F2795</f>
        <v>0</v>
      </c>
      <c r="G2729" s="88" t="str">
        <f>Master!G2795</f>
        <v/>
      </c>
      <c r="H2729" s="88" t="str">
        <f>Master!H2795</f>
        <v/>
      </c>
      <c r="I2729" s="88" t="str">
        <f>Master!I2795</f>
        <v/>
      </c>
      <c r="J2729" s="88" t="str">
        <f>Master!J2795</f>
        <v>A'CROSS DRAMA PTE LTD</v>
      </c>
      <c r="K2729" s="88" t="str">
        <f>Master!K2795</f>
        <v/>
      </c>
      <c r="L2729" s="88" t="str">
        <f>Master!L2795</f>
        <v/>
      </c>
      <c r="M2729" s="88" t="str">
        <f>Master!M2795</f>
        <v/>
      </c>
      <c r="N2729" s="88" t="str">
        <f>Master!N2795</f>
        <v/>
      </c>
      <c r="O2729" s="88" t="str">
        <f>Master!O2795</f>
        <v/>
      </c>
      <c r="P2729" s="88" t="str">
        <f>Master!P2795</f>
        <v/>
      </c>
      <c r="Q2729" s="88" t="str">
        <f>Master!Q2795</f>
        <v/>
      </c>
      <c r="R2729" s="406" t="str">
        <f>Master!R2795</f>
        <v/>
      </c>
      <c r="S2729" s="406">
        <f>Master!S2795</f>
        <v>0</v>
      </c>
      <c r="T2729" s="406" t="str">
        <f>Master!T2795</f>
        <v/>
      </c>
      <c r="U2729" s="406" t="str">
        <f>Master!U2795</f>
        <v/>
      </c>
      <c r="V2729" s="406" t="str">
        <f>Master!V2795</f>
        <v/>
      </c>
      <c r="W2729" s="406" t="str">
        <f>Master!W2795</f>
        <v/>
      </c>
      <c r="X2729" s="406" t="str">
        <f>Master!X2795</f>
        <v/>
      </c>
      <c r="Y2729" s="406" t="str">
        <f>Master!Y2795</f>
        <v/>
      </c>
      <c r="Z2729" s="406" t="str">
        <f>Master!Z2795</f>
        <v/>
      </c>
      <c r="AA2729" s="406" t="str">
        <f>Master!AA2795</f>
        <v/>
      </c>
      <c r="AB2729" s="406" t="str">
        <f>Master!AB2795</f>
        <v/>
      </c>
      <c r="AC2729" s="406" t="str">
        <f>Master!AC2795</f>
        <v/>
      </c>
      <c r="AD2729" s="406" t="str">
        <f>Master!AD2795</f>
        <v/>
      </c>
      <c r="AE2729" s="406" t="str">
        <f>Master!AE2795</f>
        <v/>
      </c>
      <c r="AF2729" s="406" t="str">
        <f>Master!AF2795</f>
        <v/>
      </c>
      <c r="AG2729" s="406" t="str">
        <f>Master!AG2795</f>
        <v/>
      </c>
      <c r="AH2729" s="88" t="str">
        <f>Master!AH2795</f>
        <v/>
      </c>
      <c r="AI2729" s="414" t="str">
        <f>Master!AI2795</f>
        <v/>
      </c>
      <c r="AJ2729" s="406" t="str">
        <f>Master!AJ2795</f>
        <v/>
      </c>
      <c r="AK2729" s="406">
        <f>Master!AK2795</f>
        <v>0</v>
      </c>
      <c r="AL2729" s="88" t="str">
        <f>Master!AL2795</f>
        <v/>
      </c>
      <c r="AM2729" s="416"/>
      <c r="AN2729" s="416"/>
      <c r="AO2729" s="416"/>
      <c r="AP2729" s="416"/>
      <c r="AQ2729" s="416"/>
      <c r="AR2729" s="416">
        <f t="shared" si="25"/>
        <v>0</v>
      </c>
      <c r="AS2729" s="417" t="str">
        <f t="shared" si="26"/>
        <v>#DIV/0!</v>
      </c>
      <c r="AT2729" s="416">
        <f t="shared" si="27"/>
        <v>0</v>
      </c>
      <c r="AU2729" s="417"/>
    </row>
    <row r="2730" hidden="1">
      <c r="A2730" s="88" t="str">
        <f>Master!A2796</f>
        <v>ADR18072</v>
      </c>
      <c r="B2730" s="414" t="str">
        <f>Master!B2796</f>
        <v/>
      </c>
      <c r="C2730" s="414" t="str">
        <f>Master!C2796</f>
        <v/>
      </c>
      <c r="D2730" s="88" t="str">
        <f>Master!D2796</f>
        <v/>
      </c>
      <c r="E2730" s="406" t="str">
        <f>Master!E2796</f>
        <v/>
      </c>
      <c r="F2730" s="406">
        <f>Master!F2796</f>
        <v>0</v>
      </c>
      <c r="G2730" s="88" t="str">
        <f>Master!G2796</f>
        <v/>
      </c>
      <c r="H2730" s="88" t="str">
        <f>Master!H2796</f>
        <v/>
      </c>
      <c r="I2730" s="88" t="str">
        <f>Master!I2796</f>
        <v/>
      </c>
      <c r="J2730" s="88" t="str">
        <f>Master!J2796</f>
        <v>A'CROSS DRAMA PTE LTD</v>
      </c>
      <c r="K2730" s="88" t="str">
        <f>Master!K2796</f>
        <v/>
      </c>
      <c r="L2730" s="88" t="str">
        <f>Master!L2796</f>
        <v/>
      </c>
      <c r="M2730" s="88" t="str">
        <f>Master!M2796</f>
        <v/>
      </c>
      <c r="N2730" s="88" t="str">
        <f>Master!N2796</f>
        <v/>
      </c>
      <c r="O2730" s="88" t="str">
        <f>Master!O2796</f>
        <v/>
      </c>
      <c r="P2730" s="88" t="str">
        <f>Master!P2796</f>
        <v/>
      </c>
      <c r="Q2730" s="88" t="str">
        <f>Master!Q2796</f>
        <v/>
      </c>
      <c r="R2730" s="406" t="str">
        <f>Master!R2796</f>
        <v/>
      </c>
      <c r="S2730" s="406">
        <f>Master!S2796</f>
        <v>0</v>
      </c>
      <c r="T2730" s="406" t="str">
        <f>Master!T2796</f>
        <v/>
      </c>
      <c r="U2730" s="406" t="str">
        <f>Master!U2796</f>
        <v/>
      </c>
      <c r="V2730" s="406" t="str">
        <f>Master!V2796</f>
        <v/>
      </c>
      <c r="W2730" s="406" t="str">
        <f>Master!W2796</f>
        <v/>
      </c>
      <c r="X2730" s="406" t="str">
        <f>Master!X2796</f>
        <v/>
      </c>
      <c r="Y2730" s="406" t="str">
        <f>Master!Y2796</f>
        <v/>
      </c>
      <c r="Z2730" s="406" t="str">
        <f>Master!Z2796</f>
        <v/>
      </c>
      <c r="AA2730" s="406" t="str">
        <f>Master!AA2796</f>
        <v/>
      </c>
      <c r="AB2730" s="406" t="str">
        <f>Master!AB2796</f>
        <v/>
      </c>
      <c r="AC2730" s="406" t="str">
        <f>Master!AC2796</f>
        <v/>
      </c>
      <c r="AD2730" s="406" t="str">
        <f>Master!AD2796</f>
        <v/>
      </c>
      <c r="AE2730" s="406" t="str">
        <f>Master!AE2796</f>
        <v/>
      </c>
      <c r="AF2730" s="406" t="str">
        <f>Master!AF2796</f>
        <v/>
      </c>
      <c r="AG2730" s="406" t="str">
        <f>Master!AG2796</f>
        <v/>
      </c>
      <c r="AH2730" s="88" t="str">
        <f>Master!AH2796</f>
        <v/>
      </c>
      <c r="AI2730" s="414" t="str">
        <f>Master!AI2796</f>
        <v/>
      </c>
      <c r="AJ2730" s="406" t="str">
        <f>Master!AJ2796</f>
        <v/>
      </c>
      <c r="AK2730" s="406">
        <f>Master!AK2796</f>
        <v>0</v>
      </c>
      <c r="AL2730" s="88" t="str">
        <f>Master!AL2796</f>
        <v/>
      </c>
      <c r="AM2730" s="416"/>
      <c r="AN2730" s="416"/>
      <c r="AO2730" s="416"/>
      <c r="AP2730" s="416"/>
      <c r="AQ2730" s="416"/>
      <c r="AR2730" s="416">
        <f t="shared" si="25"/>
        <v>0</v>
      </c>
      <c r="AS2730" s="417" t="str">
        <f t="shared" si="26"/>
        <v>#DIV/0!</v>
      </c>
      <c r="AT2730" s="416">
        <f t="shared" si="27"/>
        <v>0</v>
      </c>
      <c r="AU2730" s="417"/>
    </row>
    <row r="2731" hidden="1">
      <c r="A2731" s="88" t="str">
        <f>Master!A2797</f>
        <v>ADR18073</v>
      </c>
      <c r="B2731" s="414" t="str">
        <f>Master!B2797</f>
        <v/>
      </c>
      <c r="C2731" s="414" t="str">
        <f>Master!C2797</f>
        <v/>
      </c>
      <c r="D2731" s="88" t="str">
        <f>Master!D2797</f>
        <v/>
      </c>
      <c r="E2731" s="406" t="str">
        <f>Master!E2797</f>
        <v/>
      </c>
      <c r="F2731" s="406">
        <f>Master!F2797</f>
        <v>0</v>
      </c>
      <c r="G2731" s="88" t="str">
        <f>Master!G2797</f>
        <v/>
      </c>
      <c r="H2731" s="88" t="str">
        <f>Master!H2797</f>
        <v/>
      </c>
      <c r="I2731" s="88" t="str">
        <f>Master!I2797</f>
        <v/>
      </c>
      <c r="J2731" s="88" t="str">
        <f>Master!J2797</f>
        <v>A'CROSS DRAMA PTE LTD</v>
      </c>
      <c r="K2731" s="88" t="str">
        <f>Master!K2797</f>
        <v/>
      </c>
      <c r="L2731" s="88" t="str">
        <f>Master!L2797</f>
        <v/>
      </c>
      <c r="M2731" s="88" t="str">
        <f>Master!M2797</f>
        <v/>
      </c>
      <c r="N2731" s="88" t="str">
        <f>Master!N2797</f>
        <v/>
      </c>
      <c r="O2731" s="88" t="str">
        <f>Master!O2797</f>
        <v/>
      </c>
      <c r="P2731" s="88" t="str">
        <f>Master!P2797</f>
        <v/>
      </c>
      <c r="Q2731" s="88" t="str">
        <f>Master!Q2797</f>
        <v/>
      </c>
      <c r="R2731" s="406" t="str">
        <f>Master!R2797</f>
        <v/>
      </c>
      <c r="S2731" s="406">
        <f>Master!S2797</f>
        <v>0</v>
      </c>
      <c r="T2731" s="406" t="str">
        <f>Master!T2797</f>
        <v/>
      </c>
      <c r="U2731" s="406" t="str">
        <f>Master!U2797</f>
        <v/>
      </c>
      <c r="V2731" s="406" t="str">
        <f>Master!V2797</f>
        <v/>
      </c>
      <c r="W2731" s="406" t="str">
        <f>Master!W2797</f>
        <v/>
      </c>
      <c r="X2731" s="406" t="str">
        <f>Master!X2797</f>
        <v/>
      </c>
      <c r="Y2731" s="406" t="str">
        <f>Master!Y2797</f>
        <v/>
      </c>
      <c r="Z2731" s="406" t="str">
        <f>Master!Z2797</f>
        <v/>
      </c>
      <c r="AA2731" s="406" t="str">
        <f>Master!AA2797</f>
        <v/>
      </c>
      <c r="AB2731" s="406" t="str">
        <f>Master!AB2797</f>
        <v/>
      </c>
      <c r="AC2731" s="406" t="str">
        <f>Master!AC2797</f>
        <v/>
      </c>
      <c r="AD2731" s="406" t="str">
        <f>Master!AD2797</f>
        <v/>
      </c>
      <c r="AE2731" s="406" t="str">
        <f>Master!AE2797</f>
        <v/>
      </c>
      <c r="AF2731" s="406" t="str">
        <f>Master!AF2797</f>
        <v/>
      </c>
      <c r="AG2731" s="406" t="str">
        <f>Master!AG2797</f>
        <v/>
      </c>
      <c r="AH2731" s="88" t="str">
        <f>Master!AH2797</f>
        <v/>
      </c>
      <c r="AI2731" s="414" t="str">
        <f>Master!AI2797</f>
        <v/>
      </c>
      <c r="AJ2731" s="406" t="str">
        <f>Master!AJ2797</f>
        <v/>
      </c>
      <c r="AK2731" s="406">
        <f>Master!AK2797</f>
        <v>0</v>
      </c>
      <c r="AL2731" s="88" t="str">
        <f>Master!AL2797</f>
        <v/>
      </c>
      <c r="AM2731" s="416"/>
      <c r="AN2731" s="416"/>
      <c r="AO2731" s="416"/>
      <c r="AP2731" s="416"/>
      <c r="AQ2731" s="416"/>
      <c r="AR2731" s="416">
        <f t="shared" si="25"/>
        <v>0</v>
      </c>
      <c r="AS2731" s="417" t="str">
        <f t="shared" si="26"/>
        <v>#DIV/0!</v>
      </c>
      <c r="AT2731" s="416">
        <f t="shared" si="27"/>
        <v>0</v>
      </c>
      <c r="AU2731" s="417"/>
    </row>
    <row r="2732" hidden="1">
      <c r="A2732" s="88" t="str">
        <f>Master!A2798</f>
        <v>ADR18074</v>
      </c>
      <c r="B2732" s="414" t="str">
        <f>Master!B2798</f>
        <v/>
      </c>
      <c r="C2732" s="414" t="str">
        <f>Master!C2798</f>
        <v/>
      </c>
      <c r="D2732" s="88" t="str">
        <f>Master!D2798</f>
        <v/>
      </c>
      <c r="E2732" s="406" t="str">
        <f>Master!E2798</f>
        <v/>
      </c>
      <c r="F2732" s="406">
        <f>Master!F2798</f>
        <v>0</v>
      </c>
      <c r="G2732" s="88" t="str">
        <f>Master!G2798</f>
        <v/>
      </c>
      <c r="H2732" s="88" t="str">
        <f>Master!H2798</f>
        <v/>
      </c>
      <c r="I2732" s="88" t="str">
        <f>Master!I2798</f>
        <v/>
      </c>
      <c r="J2732" s="88" t="str">
        <f>Master!J2798</f>
        <v>A'CROSS DRAMA PTE LTD</v>
      </c>
      <c r="K2732" s="88" t="str">
        <f>Master!K2798</f>
        <v/>
      </c>
      <c r="L2732" s="88" t="str">
        <f>Master!L2798</f>
        <v/>
      </c>
      <c r="M2732" s="88" t="str">
        <f>Master!M2798</f>
        <v/>
      </c>
      <c r="N2732" s="88" t="str">
        <f>Master!N2798</f>
        <v/>
      </c>
      <c r="O2732" s="88" t="str">
        <f>Master!O2798</f>
        <v/>
      </c>
      <c r="P2732" s="88" t="str">
        <f>Master!P2798</f>
        <v/>
      </c>
      <c r="Q2732" s="88" t="str">
        <f>Master!Q2798</f>
        <v/>
      </c>
      <c r="R2732" s="406" t="str">
        <f>Master!R2798</f>
        <v/>
      </c>
      <c r="S2732" s="406">
        <f>Master!S2798</f>
        <v>0</v>
      </c>
      <c r="T2732" s="406" t="str">
        <f>Master!T2798</f>
        <v/>
      </c>
      <c r="U2732" s="406" t="str">
        <f>Master!U2798</f>
        <v/>
      </c>
      <c r="V2732" s="406" t="str">
        <f>Master!V2798</f>
        <v/>
      </c>
      <c r="W2732" s="406" t="str">
        <f>Master!W2798</f>
        <v/>
      </c>
      <c r="X2732" s="406" t="str">
        <f>Master!X2798</f>
        <v/>
      </c>
      <c r="Y2732" s="406" t="str">
        <f>Master!Y2798</f>
        <v/>
      </c>
      <c r="Z2732" s="406" t="str">
        <f>Master!Z2798</f>
        <v/>
      </c>
      <c r="AA2732" s="406" t="str">
        <f>Master!AA2798</f>
        <v/>
      </c>
      <c r="AB2732" s="406" t="str">
        <f>Master!AB2798</f>
        <v/>
      </c>
      <c r="AC2732" s="406" t="str">
        <f>Master!AC2798</f>
        <v/>
      </c>
      <c r="AD2732" s="406" t="str">
        <f>Master!AD2798</f>
        <v/>
      </c>
      <c r="AE2732" s="406" t="str">
        <f>Master!AE2798</f>
        <v/>
      </c>
      <c r="AF2732" s="406" t="str">
        <f>Master!AF2798</f>
        <v/>
      </c>
      <c r="AG2732" s="406" t="str">
        <f>Master!AG2798</f>
        <v/>
      </c>
      <c r="AH2732" s="88" t="str">
        <f>Master!AH2798</f>
        <v/>
      </c>
      <c r="AI2732" s="414" t="str">
        <f>Master!AI2798</f>
        <v/>
      </c>
      <c r="AJ2732" s="406" t="str">
        <f>Master!AJ2798</f>
        <v/>
      </c>
      <c r="AK2732" s="406">
        <f>Master!AK2798</f>
        <v>0</v>
      </c>
      <c r="AL2732" s="88" t="str">
        <f>Master!AL2798</f>
        <v/>
      </c>
      <c r="AM2732" s="416"/>
      <c r="AN2732" s="416"/>
      <c r="AO2732" s="416"/>
      <c r="AP2732" s="416"/>
      <c r="AQ2732" s="416"/>
      <c r="AR2732" s="416">
        <f t="shared" si="25"/>
        <v>0</v>
      </c>
      <c r="AS2732" s="417" t="str">
        <f t="shared" si="26"/>
        <v>#DIV/0!</v>
      </c>
      <c r="AT2732" s="416">
        <f t="shared" si="27"/>
        <v>0</v>
      </c>
      <c r="AU2732" s="417"/>
    </row>
    <row r="2733" hidden="1">
      <c r="A2733" s="88" t="str">
        <f>Master!A2799</f>
        <v>ADR18075</v>
      </c>
      <c r="B2733" s="414" t="str">
        <f>Master!B2799</f>
        <v/>
      </c>
      <c r="C2733" s="414" t="str">
        <f>Master!C2799</f>
        <v/>
      </c>
      <c r="D2733" s="88" t="str">
        <f>Master!D2799</f>
        <v/>
      </c>
      <c r="E2733" s="406" t="str">
        <f>Master!E2799</f>
        <v/>
      </c>
      <c r="F2733" s="406">
        <f>Master!F2799</f>
        <v>0</v>
      </c>
      <c r="G2733" s="88" t="str">
        <f>Master!G2799</f>
        <v/>
      </c>
      <c r="H2733" s="88" t="str">
        <f>Master!H2799</f>
        <v/>
      </c>
      <c r="I2733" s="88" t="str">
        <f>Master!I2799</f>
        <v/>
      </c>
      <c r="J2733" s="88" t="str">
        <f>Master!J2799</f>
        <v>A'CROSS DRAMA PTE LTD</v>
      </c>
      <c r="K2733" s="88" t="str">
        <f>Master!K2799</f>
        <v/>
      </c>
      <c r="L2733" s="88" t="str">
        <f>Master!L2799</f>
        <v/>
      </c>
      <c r="M2733" s="88" t="str">
        <f>Master!M2799</f>
        <v/>
      </c>
      <c r="N2733" s="88" t="str">
        <f>Master!N2799</f>
        <v/>
      </c>
      <c r="O2733" s="88" t="str">
        <f>Master!O2799</f>
        <v/>
      </c>
      <c r="P2733" s="88" t="str">
        <f>Master!P2799</f>
        <v/>
      </c>
      <c r="Q2733" s="88" t="str">
        <f>Master!Q2799</f>
        <v/>
      </c>
      <c r="R2733" s="406" t="str">
        <f>Master!R2799</f>
        <v/>
      </c>
      <c r="S2733" s="406">
        <f>Master!S2799</f>
        <v>0</v>
      </c>
      <c r="T2733" s="406" t="str">
        <f>Master!T2799</f>
        <v/>
      </c>
      <c r="U2733" s="406" t="str">
        <f>Master!U2799</f>
        <v/>
      </c>
      <c r="V2733" s="406" t="str">
        <f>Master!V2799</f>
        <v/>
      </c>
      <c r="W2733" s="406" t="str">
        <f>Master!W2799</f>
        <v/>
      </c>
      <c r="X2733" s="406" t="str">
        <f>Master!X2799</f>
        <v/>
      </c>
      <c r="Y2733" s="406" t="str">
        <f>Master!Y2799</f>
        <v/>
      </c>
      <c r="Z2733" s="406" t="str">
        <f>Master!Z2799</f>
        <v/>
      </c>
      <c r="AA2733" s="406" t="str">
        <f>Master!AA2799</f>
        <v/>
      </c>
      <c r="AB2733" s="406" t="str">
        <f>Master!AB2799</f>
        <v/>
      </c>
      <c r="AC2733" s="406" t="str">
        <f>Master!AC2799</f>
        <v/>
      </c>
      <c r="AD2733" s="406" t="str">
        <f>Master!AD2799</f>
        <v/>
      </c>
      <c r="AE2733" s="406" t="str">
        <f>Master!AE2799</f>
        <v/>
      </c>
      <c r="AF2733" s="406" t="str">
        <f>Master!AF2799</f>
        <v/>
      </c>
      <c r="AG2733" s="406" t="str">
        <f>Master!AG2799</f>
        <v/>
      </c>
      <c r="AH2733" s="88" t="str">
        <f>Master!AH2799</f>
        <v/>
      </c>
      <c r="AI2733" s="414" t="str">
        <f>Master!AI2799</f>
        <v/>
      </c>
      <c r="AJ2733" s="406" t="str">
        <f>Master!AJ2799</f>
        <v/>
      </c>
      <c r="AK2733" s="406">
        <f>Master!AK2799</f>
        <v>0</v>
      </c>
      <c r="AL2733" s="88" t="str">
        <f>Master!AL2799</f>
        <v/>
      </c>
      <c r="AM2733" s="416"/>
      <c r="AN2733" s="416"/>
      <c r="AO2733" s="416"/>
      <c r="AP2733" s="416"/>
      <c r="AQ2733" s="416"/>
      <c r="AR2733" s="416">
        <f t="shared" si="25"/>
        <v>0</v>
      </c>
      <c r="AS2733" s="417" t="str">
        <f t="shared" si="26"/>
        <v>#DIV/0!</v>
      </c>
      <c r="AT2733" s="416">
        <f t="shared" si="27"/>
        <v>0</v>
      </c>
      <c r="AU2733" s="417"/>
    </row>
    <row r="2734" hidden="1">
      <c r="A2734" s="88" t="str">
        <f>Master!A2800</f>
        <v>ADR18076</v>
      </c>
      <c r="B2734" s="414" t="str">
        <f>Master!B2800</f>
        <v/>
      </c>
      <c r="C2734" s="414" t="str">
        <f>Master!C2800</f>
        <v/>
      </c>
      <c r="D2734" s="88" t="str">
        <f>Master!D2800</f>
        <v/>
      </c>
      <c r="E2734" s="406" t="str">
        <f>Master!E2800</f>
        <v/>
      </c>
      <c r="F2734" s="406">
        <f>Master!F2800</f>
        <v>0</v>
      </c>
      <c r="G2734" s="88" t="str">
        <f>Master!G2800</f>
        <v/>
      </c>
      <c r="H2734" s="88" t="str">
        <f>Master!H2800</f>
        <v/>
      </c>
      <c r="I2734" s="88" t="str">
        <f>Master!I2800</f>
        <v/>
      </c>
      <c r="J2734" s="88" t="str">
        <f>Master!J2800</f>
        <v>A'CROSS DRAMA PTE LTD</v>
      </c>
      <c r="K2734" s="88" t="str">
        <f>Master!K2800</f>
        <v/>
      </c>
      <c r="L2734" s="88" t="str">
        <f>Master!L2800</f>
        <v/>
      </c>
      <c r="M2734" s="88" t="str">
        <f>Master!M2800</f>
        <v/>
      </c>
      <c r="N2734" s="88" t="str">
        <f>Master!N2800</f>
        <v/>
      </c>
      <c r="O2734" s="88" t="str">
        <f>Master!O2800</f>
        <v/>
      </c>
      <c r="P2734" s="88" t="str">
        <f>Master!P2800</f>
        <v/>
      </c>
      <c r="Q2734" s="88" t="str">
        <f>Master!Q2800</f>
        <v/>
      </c>
      <c r="R2734" s="406" t="str">
        <f>Master!R2800</f>
        <v/>
      </c>
      <c r="S2734" s="406">
        <f>Master!S2800</f>
        <v>0</v>
      </c>
      <c r="T2734" s="406" t="str">
        <f>Master!T2800</f>
        <v/>
      </c>
      <c r="U2734" s="406" t="str">
        <f>Master!U2800</f>
        <v/>
      </c>
      <c r="V2734" s="406" t="str">
        <f>Master!V2800</f>
        <v/>
      </c>
      <c r="W2734" s="406" t="str">
        <f>Master!W2800</f>
        <v/>
      </c>
      <c r="X2734" s="406" t="str">
        <f>Master!X2800</f>
        <v/>
      </c>
      <c r="Y2734" s="406" t="str">
        <f>Master!Y2800</f>
        <v/>
      </c>
      <c r="Z2734" s="406" t="str">
        <f>Master!Z2800</f>
        <v/>
      </c>
      <c r="AA2734" s="406" t="str">
        <f>Master!AA2800</f>
        <v/>
      </c>
      <c r="AB2734" s="406" t="str">
        <f>Master!AB2800</f>
        <v/>
      </c>
      <c r="AC2734" s="406" t="str">
        <f>Master!AC2800</f>
        <v/>
      </c>
      <c r="AD2734" s="406" t="str">
        <f>Master!AD2800</f>
        <v/>
      </c>
      <c r="AE2734" s="406" t="str">
        <f>Master!AE2800</f>
        <v/>
      </c>
      <c r="AF2734" s="406" t="str">
        <f>Master!AF2800</f>
        <v/>
      </c>
      <c r="AG2734" s="406" t="str">
        <f>Master!AG2800</f>
        <v/>
      </c>
      <c r="AH2734" s="88" t="str">
        <f>Master!AH2800</f>
        <v/>
      </c>
      <c r="AI2734" s="414" t="str">
        <f>Master!AI2800</f>
        <v/>
      </c>
      <c r="AJ2734" s="406" t="str">
        <f>Master!AJ2800</f>
        <v/>
      </c>
      <c r="AK2734" s="406">
        <f>Master!AK2800</f>
        <v>0</v>
      </c>
      <c r="AL2734" s="88" t="str">
        <f>Master!AL2800</f>
        <v/>
      </c>
      <c r="AM2734" s="416"/>
      <c r="AN2734" s="416"/>
      <c r="AO2734" s="416"/>
      <c r="AP2734" s="416"/>
      <c r="AQ2734" s="416"/>
      <c r="AR2734" s="416">
        <f t="shared" si="25"/>
        <v>0</v>
      </c>
      <c r="AS2734" s="417" t="str">
        <f t="shared" si="26"/>
        <v>#DIV/0!</v>
      </c>
      <c r="AT2734" s="416">
        <f t="shared" si="27"/>
        <v>0</v>
      </c>
      <c r="AU2734" s="417"/>
    </row>
    <row r="2735" hidden="1">
      <c r="A2735" s="88" t="str">
        <f>Master!A2801</f>
        <v>ADR18077</v>
      </c>
      <c r="B2735" s="414" t="str">
        <f>Master!B2801</f>
        <v/>
      </c>
      <c r="C2735" s="414" t="str">
        <f>Master!C2801</f>
        <v/>
      </c>
      <c r="D2735" s="88" t="str">
        <f>Master!D2801</f>
        <v/>
      </c>
      <c r="E2735" s="406" t="str">
        <f>Master!E2801</f>
        <v/>
      </c>
      <c r="F2735" s="406">
        <f>Master!F2801</f>
        <v>0</v>
      </c>
      <c r="G2735" s="88" t="str">
        <f>Master!G2801</f>
        <v/>
      </c>
      <c r="H2735" s="88" t="str">
        <f>Master!H2801</f>
        <v/>
      </c>
      <c r="I2735" s="88" t="str">
        <f>Master!I2801</f>
        <v/>
      </c>
      <c r="J2735" s="88" t="str">
        <f>Master!J2801</f>
        <v>A'CROSS DRAMA PTE LTD</v>
      </c>
      <c r="K2735" s="88" t="str">
        <f>Master!K2801</f>
        <v/>
      </c>
      <c r="L2735" s="88" t="str">
        <f>Master!L2801</f>
        <v/>
      </c>
      <c r="M2735" s="88" t="str">
        <f>Master!M2801</f>
        <v/>
      </c>
      <c r="N2735" s="88" t="str">
        <f>Master!N2801</f>
        <v/>
      </c>
      <c r="O2735" s="88" t="str">
        <f>Master!O2801</f>
        <v/>
      </c>
      <c r="P2735" s="88" t="str">
        <f>Master!P2801</f>
        <v/>
      </c>
      <c r="Q2735" s="88" t="str">
        <f>Master!Q2801</f>
        <v/>
      </c>
      <c r="R2735" s="406" t="str">
        <f>Master!R2801</f>
        <v/>
      </c>
      <c r="S2735" s="406">
        <f>Master!S2801</f>
        <v>0</v>
      </c>
      <c r="T2735" s="406" t="str">
        <f>Master!T2801</f>
        <v/>
      </c>
      <c r="U2735" s="406" t="str">
        <f>Master!U2801</f>
        <v/>
      </c>
      <c r="V2735" s="406" t="str">
        <f>Master!V2801</f>
        <v/>
      </c>
      <c r="W2735" s="406" t="str">
        <f>Master!W2801</f>
        <v/>
      </c>
      <c r="X2735" s="406" t="str">
        <f>Master!X2801</f>
        <v/>
      </c>
      <c r="Y2735" s="406" t="str">
        <f>Master!Y2801</f>
        <v/>
      </c>
      <c r="Z2735" s="406" t="str">
        <f>Master!Z2801</f>
        <v/>
      </c>
      <c r="AA2735" s="406" t="str">
        <f>Master!AA2801</f>
        <v/>
      </c>
      <c r="AB2735" s="406" t="str">
        <f>Master!AB2801</f>
        <v/>
      </c>
      <c r="AC2735" s="406" t="str">
        <f>Master!AC2801</f>
        <v/>
      </c>
      <c r="AD2735" s="406" t="str">
        <f>Master!AD2801</f>
        <v/>
      </c>
      <c r="AE2735" s="406" t="str">
        <f>Master!AE2801</f>
        <v/>
      </c>
      <c r="AF2735" s="406" t="str">
        <f>Master!AF2801</f>
        <v/>
      </c>
      <c r="AG2735" s="406" t="str">
        <f>Master!AG2801</f>
        <v/>
      </c>
      <c r="AH2735" s="88" t="str">
        <f>Master!AH2801</f>
        <v/>
      </c>
      <c r="AI2735" s="414" t="str">
        <f>Master!AI2801</f>
        <v/>
      </c>
      <c r="AJ2735" s="406" t="str">
        <f>Master!AJ2801</f>
        <v/>
      </c>
      <c r="AK2735" s="406">
        <f>Master!AK2801</f>
        <v>0</v>
      </c>
      <c r="AL2735" s="88" t="str">
        <f>Master!AL2801</f>
        <v/>
      </c>
      <c r="AM2735" s="416"/>
      <c r="AN2735" s="416"/>
      <c r="AO2735" s="416"/>
      <c r="AP2735" s="416"/>
      <c r="AQ2735" s="416"/>
      <c r="AR2735" s="416">
        <f t="shared" si="25"/>
        <v>0</v>
      </c>
      <c r="AS2735" s="417" t="str">
        <f t="shared" si="26"/>
        <v>#DIV/0!</v>
      </c>
      <c r="AT2735" s="416">
        <f t="shared" si="27"/>
        <v>0</v>
      </c>
      <c r="AU2735" s="417"/>
    </row>
    <row r="2736" hidden="1">
      <c r="A2736" s="88" t="str">
        <f>Master!A2802</f>
        <v>ADR18078</v>
      </c>
      <c r="B2736" s="414" t="str">
        <f>Master!B2802</f>
        <v/>
      </c>
      <c r="C2736" s="414" t="str">
        <f>Master!C2802</f>
        <v/>
      </c>
      <c r="D2736" s="88" t="str">
        <f>Master!D2802</f>
        <v/>
      </c>
      <c r="E2736" s="406" t="str">
        <f>Master!E2802</f>
        <v/>
      </c>
      <c r="F2736" s="406">
        <f>Master!F2802</f>
        <v>0</v>
      </c>
      <c r="G2736" s="88" t="str">
        <f>Master!G2802</f>
        <v/>
      </c>
      <c r="H2736" s="88" t="str">
        <f>Master!H2802</f>
        <v/>
      </c>
      <c r="I2736" s="88" t="str">
        <f>Master!I2802</f>
        <v/>
      </c>
      <c r="J2736" s="88" t="str">
        <f>Master!J2802</f>
        <v>A'CROSS DRAMA PTE LTD</v>
      </c>
      <c r="K2736" s="88" t="str">
        <f>Master!K2802</f>
        <v/>
      </c>
      <c r="L2736" s="88" t="str">
        <f>Master!L2802</f>
        <v/>
      </c>
      <c r="M2736" s="88" t="str">
        <f>Master!M2802</f>
        <v/>
      </c>
      <c r="N2736" s="88" t="str">
        <f>Master!N2802</f>
        <v/>
      </c>
      <c r="O2736" s="88" t="str">
        <f>Master!O2802</f>
        <v/>
      </c>
      <c r="P2736" s="88" t="str">
        <f>Master!P2802</f>
        <v/>
      </c>
      <c r="Q2736" s="88" t="str">
        <f>Master!Q2802</f>
        <v/>
      </c>
      <c r="R2736" s="406" t="str">
        <f>Master!R2802</f>
        <v/>
      </c>
      <c r="S2736" s="406">
        <f>Master!S2802</f>
        <v>0</v>
      </c>
      <c r="T2736" s="406" t="str">
        <f>Master!T2802</f>
        <v/>
      </c>
      <c r="U2736" s="406" t="str">
        <f>Master!U2802</f>
        <v/>
      </c>
      <c r="V2736" s="406" t="str">
        <f>Master!V2802</f>
        <v/>
      </c>
      <c r="W2736" s="406" t="str">
        <f>Master!W2802</f>
        <v/>
      </c>
      <c r="X2736" s="406" t="str">
        <f>Master!X2802</f>
        <v/>
      </c>
      <c r="Y2736" s="406" t="str">
        <f>Master!Y2802</f>
        <v/>
      </c>
      <c r="Z2736" s="406" t="str">
        <f>Master!Z2802</f>
        <v/>
      </c>
      <c r="AA2736" s="406" t="str">
        <f>Master!AA2802</f>
        <v/>
      </c>
      <c r="AB2736" s="406" t="str">
        <f>Master!AB2802</f>
        <v/>
      </c>
      <c r="AC2736" s="406" t="str">
        <f>Master!AC2802</f>
        <v/>
      </c>
      <c r="AD2736" s="406" t="str">
        <f>Master!AD2802</f>
        <v/>
      </c>
      <c r="AE2736" s="406" t="str">
        <f>Master!AE2802</f>
        <v/>
      </c>
      <c r="AF2736" s="406" t="str">
        <f>Master!AF2802</f>
        <v/>
      </c>
      <c r="AG2736" s="406" t="str">
        <f>Master!AG2802</f>
        <v/>
      </c>
      <c r="AH2736" s="88" t="str">
        <f>Master!AH2802</f>
        <v/>
      </c>
      <c r="AI2736" s="414" t="str">
        <f>Master!AI2802</f>
        <v/>
      </c>
      <c r="AJ2736" s="406" t="str">
        <f>Master!AJ2802</f>
        <v/>
      </c>
      <c r="AK2736" s="406">
        <f>Master!AK2802</f>
        <v>0</v>
      </c>
      <c r="AL2736" s="88" t="str">
        <f>Master!AL2802</f>
        <v/>
      </c>
      <c r="AM2736" s="416"/>
      <c r="AN2736" s="416"/>
      <c r="AO2736" s="416"/>
      <c r="AP2736" s="416"/>
      <c r="AQ2736" s="416"/>
      <c r="AR2736" s="416">
        <f t="shared" si="25"/>
        <v>0</v>
      </c>
      <c r="AS2736" s="417" t="str">
        <f t="shared" si="26"/>
        <v>#DIV/0!</v>
      </c>
      <c r="AT2736" s="416">
        <f t="shared" si="27"/>
        <v>0</v>
      </c>
      <c r="AU2736" s="417"/>
    </row>
    <row r="2737" hidden="1">
      <c r="A2737" s="88" t="str">
        <f>Master!A2803</f>
        <v>ADR18079</v>
      </c>
      <c r="B2737" s="414" t="str">
        <f>Master!B2803</f>
        <v/>
      </c>
      <c r="C2737" s="414" t="str">
        <f>Master!C2803</f>
        <v/>
      </c>
      <c r="D2737" s="88" t="str">
        <f>Master!D2803</f>
        <v/>
      </c>
      <c r="E2737" s="406" t="str">
        <f>Master!E2803</f>
        <v/>
      </c>
      <c r="F2737" s="406">
        <f>Master!F2803</f>
        <v>0</v>
      </c>
      <c r="G2737" s="88" t="str">
        <f>Master!G2803</f>
        <v/>
      </c>
      <c r="H2737" s="88" t="str">
        <f>Master!H2803</f>
        <v/>
      </c>
      <c r="I2737" s="88" t="str">
        <f>Master!I2803</f>
        <v/>
      </c>
      <c r="J2737" s="88" t="str">
        <f>Master!J2803</f>
        <v>A'CROSS DRAMA PTE LTD</v>
      </c>
      <c r="K2737" s="88" t="str">
        <f>Master!K2803</f>
        <v/>
      </c>
      <c r="L2737" s="88" t="str">
        <f>Master!L2803</f>
        <v/>
      </c>
      <c r="M2737" s="88" t="str">
        <f>Master!M2803</f>
        <v/>
      </c>
      <c r="N2737" s="88" t="str">
        <f>Master!N2803</f>
        <v/>
      </c>
      <c r="O2737" s="88" t="str">
        <f>Master!O2803</f>
        <v/>
      </c>
      <c r="P2737" s="88" t="str">
        <f>Master!P2803</f>
        <v/>
      </c>
      <c r="Q2737" s="88" t="str">
        <f>Master!Q2803</f>
        <v/>
      </c>
      <c r="R2737" s="406" t="str">
        <f>Master!R2803</f>
        <v/>
      </c>
      <c r="S2737" s="406">
        <f>Master!S2803</f>
        <v>0</v>
      </c>
      <c r="T2737" s="406" t="str">
        <f>Master!T2803</f>
        <v/>
      </c>
      <c r="U2737" s="406" t="str">
        <f>Master!U2803</f>
        <v/>
      </c>
      <c r="V2737" s="406" t="str">
        <f>Master!V2803</f>
        <v/>
      </c>
      <c r="W2737" s="406" t="str">
        <f>Master!W2803</f>
        <v/>
      </c>
      <c r="X2737" s="406" t="str">
        <f>Master!X2803</f>
        <v/>
      </c>
      <c r="Y2737" s="406" t="str">
        <f>Master!Y2803</f>
        <v/>
      </c>
      <c r="Z2737" s="406" t="str">
        <f>Master!Z2803</f>
        <v/>
      </c>
      <c r="AA2737" s="406" t="str">
        <f>Master!AA2803</f>
        <v/>
      </c>
      <c r="AB2737" s="406" t="str">
        <f>Master!AB2803</f>
        <v/>
      </c>
      <c r="AC2737" s="406" t="str">
        <f>Master!AC2803</f>
        <v/>
      </c>
      <c r="AD2737" s="406" t="str">
        <f>Master!AD2803</f>
        <v/>
      </c>
      <c r="AE2737" s="406" t="str">
        <f>Master!AE2803</f>
        <v/>
      </c>
      <c r="AF2737" s="406" t="str">
        <f>Master!AF2803</f>
        <v/>
      </c>
      <c r="AG2737" s="406" t="str">
        <f>Master!AG2803</f>
        <v/>
      </c>
      <c r="AH2737" s="88" t="str">
        <f>Master!AH2803</f>
        <v/>
      </c>
      <c r="AI2737" s="414" t="str">
        <f>Master!AI2803</f>
        <v/>
      </c>
      <c r="AJ2737" s="406" t="str">
        <f>Master!AJ2803</f>
        <v/>
      </c>
      <c r="AK2737" s="406">
        <f>Master!AK2803</f>
        <v>0</v>
      </c>
      <c r="AL2737" s="88" t="str">
        <f>Master!AL2803</f>
        <v/>
      </c>
      <c r="AM2737" s="416"/>
      <c r="AN2737" s="416"/>
      <c r="AO2737" s="416"/>
      <c r="AP2737" s="416"/>
      <c r="AQ2737" s="416"/>
      <c r="AR2737" s="416">
        <f t="shared" si="25"/>
        <v>0</v>
      </c>
      <c r="AS2737" s="417" t="str">
        <f t="shared" si="26"/>
        <v>#DIV/0!</v>
      </c>
      <c r="AT2737" s="416">
        <f t="shared" si="27"/>
        <v>0</v>
      </c>
      <c r="AU2737" s="417"/>
    </row>
    <row r="2738" hidden="1">
      <c r="A2738" s="88" t="str">
        <f>Master!A2804</f>
        <v>ADR18080</v>
      </c>
      <c r="B2738" s="414" t="str">
        <f>Master!B2804</f>
        <v/>
      </c>
      <c r="C2738" s="414" t="str">
        <f>Master!C2804</f>
        <v/>
      </c>
      <c r="D2738" s="88" t="str">
        <f>Master!D2804</f>
        <v/>
      </c>
      <c r="E2738" s="406" t="str">
        <f>Master!E2804</f>
        <v/>
      </c>
      <c r="F2738" s="406">
        <f>Master!F2804</f>
        <v>0</v>
      </c>
      <c r="G2738" s="88" t="str">
        <f>Master!G2804</f>
        <v/>
      </c>
      <c r="H2738" s="88" t="str">
        <f>Master!H2804</f>
        <v/>
      </c>
      <c r="I2738" s="88" t="str">
        <f>Master!I2804</f>
        <v/>
      </c>
      <c r="J2738" s="88" t="str">
        <f>Master!J2804</f>
        <v>A'CROSS DRAMA PTE LTD</v>
      </c>
      <c r="K2738" s="88" t="str">
        <f>Master!K2804</f>
        <v/>
      </c>
      <c r="L2738" s="88" t="str">
        <f>Master!L2804</f>
        <v/>
      </c>
      <c r="M2738" s="88" t="str">
        <f>Master!M2804</f>
        <v/>
      </c>
      <c r="N2738" s="88" t="str">
        <f>Master!N2804</f>
        <v/>
      </c>
      <c r="O2738" s="88" t="str">
        <f>Master!O2804</f>
        <v/>
      </c>
      <c r="P2738" s="88" t="str">
        <f>Master!P2804</f>
        <v/>
      </c>
      <c r="Q2738" s="88" t="str">
        <f>Master!Q2804</f>
        <v/>
      </c>
      <c r="R2738" s="406" t="str">
        <f>Master!R2804</f>
        <v/>
      </c>
      <c r="S2738" s="406">
        <f>Master!S2804</f>
        <v>0</v>
      </c>
      <c r="T2738" s="406" t="str">
        <f>Master!T2804</f>
        <v/>
      </c>
      <c r="U2738" s="406" t="str">
        <f>Master!U2804</f>
        <v/>
      </c>
      <c r="V2738" s="406" t="str">
        <f>Master!V2804</f>
        <v/>
      </c>
      <c r="W2738" s="406" t="str">
        <f>Master!W2804</f>
        <v/>
      </c>
      <c r="X2738" s="406" t="str">
        <f>Master!X2804</f>
        <v/>
      </c>
      <c r="Y2738" s="406" t="str">
        <f>Master!Y2804</f>
        <v/>
      </c>
      <c r="Z2738" s="406" t="str">
        <f>Master!Z2804</f>
        <v/>
      </c>
      <c r="AA2738" s="406" t="str">
        <f>Master!AA2804</f>
        <v/>
      </c>
      <c r="AB2738" s="406" t="str">
        <f>Master!AB2804</f>
        <v/>
      </c>
      <c r="AC2738" s="406" t="str">
        <f>Master!AC2804</f>
        <v/>
      </c>
      <c r="AD2738" s="406" t="str">
        <f>Master!AD2804</f>
        <v/>
      </c>
      <c r="AE2738" s="406" t="str">
        <f>Master!AE2804</f>
        <v/>
      </c>
      <c r="AF2738" s="406" t="str">
        <f>Master!AF2804</f>
        <v/>
      </c>
      <c r="AG2738" s="406" t="str">
        <f>Master!AG2804</f>
        <v/>
      </c>
      <c r="AH2738" s="88" t="str">
        <f>Master!AH2804</f>
        <v/>
      </c>
      <c r="AI2738" s="414" t="str">
        <f>Master!AI2804</f>
        <v/>
      </c>
      <c r="AJ2738" s="406" t="str">
        <f>Master!AJ2804</f>
        <v/>
      </c>
      <c r="AK2738" s="406">
        <f>Master!AK2804</f>
        <v>0</v>
      </c>
      <c r="AL2738" s="88" t="str">
        <f>Master!AL2804</f>
        <v/>
      </c>
      <c r="AM2738" s="416"/>
      <c r="AN2738" s="416"/>
      <c r="AO2738" s="416"/>
      <c r="AP2738" s="416"/>
      <c r="AQ2738" s="416"/>
      <c r="AR2738" s="416">
        <f t="shared" si="25"/>
        <v>0</v>
      </c>
      <c r="AS2738" s="417" t="str">
        <f t="shared" si="26"/>
        <v>#DIV/0!</v>
      </c>
      <c r="AT2738" s="416">
        <f t="shared" si="27"/>
        <v>0</v>
      </c>
      <c r="AU2738" s="417"/>
    </row>
    <row r="2739" hidden="1">
      <c r="A2739" s="88" t="str">
        <f>Master!A2805</f>
        <v>ADR18081</v>
      </c>
      <c r="B2739" s="414" t="str">
        <f>Master!B2805</f>
        <v/>
      </c>
      <c r="C2739" s="414" t="str">
        <f>Master!C2805</f>
        <v/>
      </c>
      <c r="D2739" s="88" t="str">
        <f>Master!D2805</f>
        <v/>
      </c>
      <c r="E2739" s="406" t="str">
        <f>Master!E2805</f>
        <v/>
      </c>
      <c r="F2739" s="406">
        <f>Master!F2805</f>
        <v>0</v>
      </c>
      <c r="G2739" s="88" t="str">
        <f>Master!G2805</f>
        <v/>
      </c>
      <c r="H2739" s="88" t="str">
        <f>Master!H2805</f>
        <v/>
      </c>
      <c r="I2739" s="88" t="str">
        <f>Master!I2805</f>
        <v/>
      </c>
      <c r="J2739" s="88" t="str">
        <f>Master!J2805</f>
        <v>A'CROSS DRAMA PTE LTD</v>
      </c>
      <c r="K2739" s="88" t="str">
        <f>Master!K2805</f>
        <v/>
      </c>
      <c r="L2739" s="88" t="str">
        <f>Master!L2805</f>
        <v/>
      </c>
      <c r="M2739" s="88" t="str">
        <f>Master!M2805</f>
        <v/>
      </c>
      <c r="N2739" s="88" t="str">
        <f>Master!N2805</f>
        <v/>
      </c>
      <c r="O2739" s="88" t="str">
        <f>Master!O2805</f>
        <v/>
      </c>
      <c r="P2739" s="88" t="str">
        <f>Master!P2805</f>
        <v/>
      </c>
      <c r="Q2739" s="88" t="str">
        <f>Master!Q2805</f>
        <v/>
      </c>
      <c r="R2739" s="406" t="str">
        <f>Master!R2805</f>
        <v/>
      </c>
      <c r="S2739" s="406">
        <f>Master!S2805</f>
        <v>0</v>
      </c>
      <c r="T2739" s="406" t="str">
        <f>Master!T2805</f>
        <v/>
      </c>
      <c r="U2739" s="406" t="str">
        <f>Master!U2805</f>
        <v/>
      </c>
      <c r="V2739" s="406" t="str">
        <f>Master!V2805</f>
        <v/>
      </c>
      <c r="W2739" s="406" t="str">
        <f>Master!W2805</f>
        <v/>
      </c>
      <c r="X2739" s="406" t="str">
        <f>Master!X2805</f>
        <v/>
      </c>
      <c r="Y2739" s="406" t="str">
        <f>Master!Y2805</f>
        <v/>
      </c>
      <c r="Z2739" s="406" t="str">
        <f>Master!Z2805</f>
        <v/>
      </c>
      <c r="AA2739" s="406" t="str">
        <f>Master!AA2805</f>
        <v/>
      </c>
      <c r="AB2739" s="406" t="str">
        <f>Master!AB2805</f>
        <v/>
      </c>
      <c r="AC2739" s="406" t="str">
        <f>Master!AC2805</f>
        <v/>
      </c>
      <c r="AD2739" s="406" t="str">
        <f>Master!AD2805</f>
        <v/>
      </c>
      <c r="AE2739" s="406" t="str">
        <f>Master!AE2805</f>
        <v/>
      </c>
      <c r="AF2739" s="406" t="str">
        <f>Master!AF2805</f>
        <v/>
      </c>
      <c r="AG2739" s="406" t="str">
        <f>Master!AG2805</f>
        <v/>
      </c>
      <c r="AH2739" s="88" t="str">
        <f>Master!AH2805</f>
        <v/>
      </c>
      <c r="AI2739" s="414" t="str">
        <f>Master!AI2805</f>
        <v/>
      </c>
      <c r="AJ2739" s="406" t="str">
        <f>Master!AJ2805</f>
        <v/>
      </c>
      <c r="AK2739" s="406">
        <f>Master!AK2805</f>
        <v>0</v>
      </c>
      <c r="AL2739" s="88" t="str">
        <f>Master!AL2805</f>
        <v/>
      </c>
      <c r="AM2739" s="416"/>
      <c r="AN2739" s="416"/>
      <c r="AO2739" s="416"/>
      <c r="AP2739" s="416"/>
      <c r="AQ2739" s="416"/>
      <c r="AR2739" s="416">
        <f t="shared" si="25"/>
        <v>0</v>
      </c>
      <c r="AS2739" s="417" t="str">
        <f t="shared" si="26"/>
        <v>#DIV/0!</v>
      </c>
      <c r="AT2739" s="416">
        <f t="shared" si="27"/>
        <v>0</v>
      </c>
      <c r="AU2739" s="417"/>
    </row>
    <row r="2740" hidden="1">
      <c r="A2740" s="88" t="str">
        <f>Master!A2806</f>
        <v>ADR18082</v>
      </c>
      <c r="B2740" s="414" t="str">
        <f>Master!B2806</f>
        <v/>
      </c>
      <c r="C2740" s="414" t="str">
        <f>Master!C2806</f>
        <v/>
      </c>
      <c r="D2740" s="88" t="str">
        <f>Master!D2806</f>
        <v/>
      </c>
      <c r="E2740" s="406" t="str">
        <f>Master!E2806</f>
        <v/>
      </c>
      <c r="F2740" s="406">
        <f>Master!F2806</f>
        <v>0</v>
      </c>
      <c r="G2740" s="88" t="str">
        <f>Master!G2806</f>
        <v/>
      </c>
      <c r="H2740" s="88" t="str">
        <f>Master!H2806</f>
        <v/>
      </c>
      <c r="I2740" s="88" t="str">
        <f>Master!I2806</f>
        <v/>
      </c>
      <c r="J2740" s="88" t="str">
        <f>Master!J2806</f>
        <v>A'CROSS DRAMA PTE LTD</v>
      </c>
      <c r="K2740" s="88" t="str">
        <f>Master!K2806</f>
        <v/>
      </c>
      <c r="L2740" s="88" t="str">
        <f>Master!L2806</f>
        <v/>
      </c>
      <c r="M2740" s="88" t="str">
        <f>Master!M2806</f>
        <v/>
      </c>
      <c r="N2740" s="88" t="str">
        <f>Master!N2806</f>
        <v/>
      </c>
      <c r="O2740" s="88" t="str">
        <f>Master!O2806</f>
        <v/>
      </c>
      <c r="P2740" s="88" t="str">
        <f>Master!P2806</f>
        <v/>
      </c>
      <c r="Q2740" s="88" t="str">
        <f>Master!Q2806</f>
        <v/>
      </c>
      <c r="R2740" s="406" t="str">
        <f>Master!R2806</f>
        <v/>
      </c>
      <c r="S2740" s="406">
        <f>Master!S2806</f>
        <v>0</v>
      </c>
      <c r="T2740" s="406" t="str">
        <f>Master!T2806</f>
        <v/>
      </c>
      <c r="U2740" s="406" t="str">
        <f>Master!U2806</f>
        <v/>
      </c>
      <c r="V2740" s="406" t="str">
        <f>Master!V2806</f>
        <v/>
      </c>
      <c r="W2740" s="406" t="str">
        <f>Master!W2806</f>
        <v/>
      </c>
      <c r="X2740" s="406" t="str">
        <f>Master!X2806</f>
        <v/>
      </c>
      <c r="Y2740" s="406" t="str">
        <f>Master!Y2806</f>
        <v/>
      </c>
      <c r="Z2740" s="406" t="str">
        <f>Master!Z2806</f>
        <v/>
      </c>
      <c r="AA2740" s="406" t="str">
        <f>Master!AA2806</f>
        <v/>
      </c>
      <c r="AB2740" s="406" t="str">
        <f>Master!AB2806</f>
        <v/>
      </c>
      <c r="AC2740" s="406" t="str">
        <f>Master!AC2806</f>
        <v/>
      </c>
      <c r="AD2740" s="406" t="str">
        <f>Master!AD2806</f>
        <v/>
      </c>
      <c r="AE2740" s="406" t="str">
        <f>Master!AE2806</f>
        <v/>
      </c>
      <c r="AF2740" s="406" t="str">
        <f>Master!AF2806</f>
        <v/>
      </c>
      <c r="AG2740" s="406" t="str">
        <f>Master!AG2806</f>
        <v/>
      </c>
      <c r="AH2740" s="88" t="str">
        <f>Master!AH2806</f>
        <v/>
      </c>
      <c r="AI2740" s="414" t="str">
        <f>Master!AI2806</f>
        <v/>
      </c>
      <c r="AJ2740" s="406" t="str">
        <f>Master!AJ2806</f>
        <v/>
      </c>
      <c r="AK2740" s="406">
        <f>Master!AK2806</f>
        <v>0</v>
      </c>
      <c r="AL2740" s="88" t="str">
        <f>Master!AL2806</f>
        <v/>
      </c>
      <c r="AM2740" s="416"/>
      <c r="AN2740" s="416"/>
      <c r="AO2740" s="416"/>
      <c r="AP2740" s="416"/>
      <c r="AQ2740" s="416"/>
      <c r="AR2740" s="416">
        <f t="shared" si="25"/>
        <v>0</v>
      </c>
      <c r="AS2740" s="417" t="str">
        <f t="shared" si="26"/>
        <v>#DIV/0!</v>
      </c>
      <c r="AT2740" s="416">
        <f t="shared" si="27"/>
        <v>0</v>
      </c>
      <c r="AU2740" s="417"/>
    </row>
    <row r="2741" hidden="1">
      <c r="A2741" s="88" t="str">
        <f>Master!A2807</f>
        <v>ADR18083</v>
      </c>
      <c r="B2741" s="414" t="str">
        <f>Master!B2807</f>
        <v/>
      </c>
      <c r="C2741" s="414" t="str">
        <f>Master!C2807</f>
        <v/>
      </c>
      <c r="D2741" s="88" t="str">
        <f>Master!D2807</f>
        <v/>
      </c>
      <c r="E2741" s="406" t="str">
        <f>Master!E2807</f>
        <v/>
      </c>
      <c r="F2741" s="406">
        <f>Master!F2807</f>
        <v>0</v>
      </c>
      <c r="G2741" s="88" t="str">
        <f>Master!G2807</f>
        <v/>
      </c>
      <c r="H2741" s="88" t="str">
        <f>Master!H2807</f>
        <v/>
      </c>
      <c r="I2741" s="88" t="str">
        <f>Master!I2807</f>
        <v/>
      </c>
      <c r="J2741" s="88" t="str">
        <f>Master!J2807</f>
        <v>A'CROSS DRAMA PTE LTD</v>
      </c>
      <c r="K2741" s="88" t="str">
        <f>Master!K2807</f>
        <v/>
      </c>
      <c r="L2741" s="88" t="str">
        <f>Master!L2807</f>
        <v/>
      </c>
      <c r="M2741" s="88" t="str">
        <f>Master!M2807</f>
        <v/>
      </c>
      <c r="N2741" s="88" t="str">
        <f>Master!N2807</f>
        <v/>
      </c>
      <c r="O2741" s="88" t="str">
        <f>Master!O2807</f>
        <v/>
      </c>
      <c r="P2741" s="88" t="str">
        <f>Master!P2807</f>
        <v/>
      </c>
      <c r="Q2741" s="88" t="str">
        <f>Master!Q2807</f>
        <v/>
      </c>
      <c r="R2741" s="406" t="str">
        <f>Master!R2807</f>
        <v/>
      </c>
      <c r="S2741" s="406">
        <f>Master!S2807</f>
        <v>0</v>
      </c>
      <c r="T2741" s="406" t="str">
        <f>Master!T2807</f>
        <v/>
      </c>
      <c r="U2741" s="406" t="str">
        <f>Master!U2807</f>
        <v/>
      </c>
      <c r="V2741" s="406" t="str">
        <f>Master!V2807</f>
        <v/>
      </c>
      <c r="W2741" s="406" t="str">
        <f>Master!W2807</f>
        <v/>
      </c>
      <c r="X2741" s="406" t="str">
        <f>Master!X2807</f>
        <v/>
      </c>
      <c r="Y2741" s="406" t="str">
        <f>Master!Y2807</f>
        <v/>
      </c>
      <c r="Z2741" s="406" t="str">
        <f>Master!Z2807</f>
        <v/>
      </c>
      <c r="AA2741" s="406" t="str">
        <f>Master!AA2807</f>
        <v/>
      </c>
      <c r="AB2741" s="406" t="str">
        <f>Master!AB2807</f>
        <v/>
      </c>
      <c r="AC2741" s="406" t="str">
        <f>Master!AC2807</f>
        <v/>
      </c>
      <c r="AD2741" s="406" t="str">
        <f>Master!AD2807</f>
        <v/>
      </c>
      <c r="AE2741" s="406" t="str">
        <f>Master!AE2807</f>
        <v/>
      </c>
      <c r="AF2741" s="406" t="str">
        <f>Master!AF2807</f>
        <v/>
      </c>
      <c r="AG2741" s="406" t="str">
        <f>Master!AG2807</f>
        <v/>
      </c>
      <c r="AH2741" s="88" t="str">
        <f>Master!AH2807</f>
        <v/>
      </c>
      <c r="AI2741" s="414" t="str">
        <f>Master!AI2807</f>
        <v/>
      </c>
      <c r="AJ2741" s="406" t="str">
        <f>Master!AJ2807</f>
        <v/>
      </c>
      <c r="AK2741" s="406">
        <f>Master!AK2807</f>
        <v>0</v>
      </c>
      <c r="AL2741" s="88" t="str">
        <f>Master!AL2807</f>
        <v/>
      </c>
      <c r="AM2741" s="416"/>
      <c r="AN2741" s="416"/>
      <c r="AO2741" s="416"/>
      <c r="AP2741" s="416"/>
      <c r="AQ2741" s="416"/>
      <c r="AR2741" s="416">
        <f t="shared" si="25"/>
        <v>0</v>
      </c>
      <c r="AS2741" s="417" t="str">
        <f t="shared" si="26"/>
        <v>#DIV/0!</v>
      </c>
      <c r="AT2741" s="416">
        <f t="shared" si="27"/>
        <v>0</v>
      </c>
      <c r="AU2741" s="417"/>
    </row>
    <row r="2742" hidden="1">
      <c r="A2742" s="88" t="str">
        <f>Master!A2808</f>
        <v>ADR18084</v>
      </c>
      <c r="B2742" s="414" t="str">
        <f>Master!B2808</f>
        <v/>
      </c>
      <c r="C2742" s="414" t="str">
        <f>Master!C2808</f>
        <v/>
      </c>
      <c r="D2742" s="88" t="str">
        <f>Master!D2808</f>
        <v/>
      </c>
      <c r="E2742" s="406" t="str">
        <f>Master!E2808</f>
        <v/>
      </c>
      <c r="F2742" s="406">
        <f>Master!F2808</f>
        <v>0</v>
      </c>
      <c r="G2742" s="88" t="str">
        <f>Master!G2808</f>
        <v/>
      </c>
      <c r="H2742" s="88" t="str">
        <f>Master!H2808</f>
        <v/>
      </c>
      <c r="I2742" s="88" t="str">
        <f>Master!I2808</f>
        <v/>
      </c>
      <c r="J2742" s="88" t="str">
        <f>Master!J2808</f>
        <v>A'CROSS DRAMA PTE LTD</v>
      </c>
      <c r="K2742" s="88" t="str">
        <f>Master!K2808</f>
        <v/>
      </c>
      <c r="L2742" s="88" t="str">
        <f>Master!L2808</f>
        <v/>
      </c>
      <c r="M2742" s="88" t="str">
        <f>Master!M2808</f>
        <v/>
      </c>
      <c r="N2742" s="88" t="str">
        <f>Master!N2808</f>
        <v/>
      </c>
      <c r="O2742" s="88" t="str">
        <f>Master!O2808</f>
        <v/>
      </c>
      <c r="P2742" s="88" t="str">
        <f>Master!P2808</f>
        <v/>
      </c>
      <c r="Q2742" s="88" t="str">
        <f>Master!Q2808</f>
        <v/>
      </c>
      <c r="R2742" s="406" t="str">
        <f>Master!R2808</f>
        <v/>
      </c>
      <c r="S2742" s="406">
        <f>Master!S2808</f>
        <v>0</v>
      </c>
      <c r="T2742" s="406" t="str">
        <f>Master!T2808</f>
        <v/>
      </c>
      <c r="U2742" s="406" t="str">
        <f>Master!U2808</f>
        <v/>
      </c>
      <c r="V2742" s="406" t="str">
        <f>Master!V2808</f>
        <v/>
      </c>
      <c r="W2742" s="406" t="str">
        <f>Master!W2808</f>
        <v/>
      </c>
      <c r="X2742" s="406" t="str">
        <f>Master!X2808</f>
        <v/>
      </c>
      <c r="Y2742" s="406" t="str">
        <f>Master!Y2808</f>
        <v/>
      </c>
      <c r="Z2742" s="406" t="str">
        <f>Master!Z2808</f>
        <v/>
      </c>
      <c r="AA2742" s="406" t="str">
        <f>Master!AA2808</f>
        <v/>
      </c>
      <c r="AB2742" s="406" t="str">
        <f>Master!AB2808</f>
        <v/>
      </c>
      <c r="AC2742" s="406" t="str">
        <f>Master!AC2808</f>
        <v/>
      </c>
      <c r="AD2742" s="406" t="str">
        <f>Master!AD2808</f>
        <v/>
      </c>
      <c r="AE2742" s="406" t="str">
        <f>Master!AE2808</f>
        <v/>
      </c>
      <c r="AF2742" s="406" t="str">
        <f>Master!AF2808</f>
        <v/>
      </c>
      <c r="AG2742" s="406" t="str">
        <f>Master!AG2808</f>
        <v/>
      </c>
      <c r="AH2742" s="88" t="str">
        <f>Master!AH2808</f>
        <v/>
      </c>
      <c r="AI2742" s="414" t="str">
        <f>Master!AI2808</f>
        <v/>
      </c>
      <c r="AJ2742" s="406" t="str">
        <f>Master!AJ2808</f>
        <v/>
      </c>
      <c r="AK2742" s="406">
        <f>Master!AK2808</f>
        <v>0</v>
      </c>
      <c r="AL2742" s="88" t="str">
        <f>Master!AL2808</f>
        <v/>
      </c>
      <c r="AM2742" s="416"/>
      <c r="AN2742" s="416"/>
      <c r="AO2742" s="416"/>
      <c r="AP2742" s="416"/>
      <c r="AQ2742" s="416"/>
      <c r="AR2742" s="416">
        <f t="shared" si="25"/>
        <v>0</v>
      </c>
      <c r="AS2742" s="417" t="str">
        <f t="shared" si="26"/>
        <v>#DIV/0!</v>
      </c>
      <c r="AT2742" s="416">
        <f t="shared" si="27"/>
        <v>0</v>
      </c>
      <c r="AU2742" s="417"/>
    </row>
    <row r="2743" hidden="1">
      <c r="A2743" s="88" t="str">
        <f>Master!A2809</f>
        <v>ADR18085</v>
      </c>
      <c r="B2743" s="414" t="str">
        <f>Master!B2809</f>
        <v/>
      </c>
      <c r="C2743" s="414" t="str">
        <f>Master!C2809</f>
        <v/>
      </c>
      <c r="D2743" s="88" t="str">
        <f>Master!D2809</f>
        <v/>
      </c>
      <c r="E2743" s="406" t="str">
        <f>Master!E2809</f>
        <v/>
      </c>
      <c r="F2743" s="406">
        <f>Master!F2809</f>
        <v>0</v>
      </c>
      <c r="G2743" s="88" t="str">
        <f>Master!G2809</f>
        <v/>
      </c>
      <c r="H2743" s="88" t="str">
        <f>Master!H2809</f>
        <v/>
      </c>
      <c r="I2743" s="88" t="str">
        <f>Master!I2809</f>
        <v/>
      </c>
      <c r="J2743" s="88" t="str">
        <f>Master!J2809</f>
        <v>A'CROSS DRAMA PTE LTD</v>
      </c>
      <c r="K2743" s="88" t="str">
        <f>Master!K2809</f>
        <v/>
      </c>
      <c r="L2743" s="88" t="str">
        <f>Master!L2809</f>
        <v/>
      </c>
      <c r="M2743" s="88" t="str">
        <f>Master!M2809</f>
        <v/>
      </c>
      <c r="N2743" s="88" t="str">
        <f>Master!N2809</f>
        <v/>
      </c>
      <c r="O2743" s="88" t="str">
        <f>Master!O2809</f>
        <v/>
      </c>
      <c r="P2743" s="88" t="str">
        <f>Master!P2809</f>
        <v/>
      </c>
      <c r="Q2743" s="88" t="str">
        <f>Master!Q2809</f>
        <v/>
      </c>
      <c r="R2743" s="406" t="str">
        <f>Master!R2809</f>
        <v/>
      </c>
      <c r="S2743" s="406">
        <f>Master!S2809</f>
        <v>0</v>
      </c>
      <c r="T2743" s="406" t="str">
        <f>Master!T2809</f>
        <v/>
      </c>
      <c r="U2743" s="406" t="str">
        <f>Master!U2809</f>
        <v/>
      </c>
      <c r="V2743" s="406" t="str">
        <f>Master!V2809</f>
        <v/>
      </c>
      <c r="W2743" s="406" t="str">
        <f>Master!W2809</f>
        <v/>
      </c>
      <c r="X2743" s="406" t="str">
        <f>Master!X2809</f>
        <v/>
      </c>
      <c r="Y2743" s="406" t="str">
        <f>Master!Y2809</f>
        <v/>
      </c>
      <c r="Z2743" s="406" t="str">
        <f>Master!Z2809</f>
        <v/>
      </c>
      <c r="AA2743" s="406" t="str">
        <f>Master!AA2809</f>
        <v/>
      </c>
      <c r="AB2743" s="406" t="str">
        <f>Master!AB2809</f>
        <v/>
      </c>
      <c r="AC2743" s="406" t="str">
        <f>Master!AC2809</f>
        <v/>
      </c>
      <c r="AD2743" s="406" t="str">
        <f>Master!AD2809</f>
        <v/>
      </c>
      <c r="AE2743" s="406" t="str">
        <f>Master!AE2809</f>
        <v/>
      </c>
      <c r="AF2743" s="406" t="str">
        <f>Master!AF2809</f>
        <v/>
      </c>
      <c r="AG2743" s="406" t="str">
        <f>Master!AG2809</f>
        <v/>
      </c>
      <c r="AH2743" s="88" t="str">
        <f>Master!AH2809</f>
        <v/>
      </c>
      <c r="AI2743" s="414" t="str">
        <f>Master!AI2809</f>
        <v/>
      </c>
      <c r="AJ2743" s="406" t="str">
        <f>Master!AJ2809</f>
        <v/>
      </c>
      <c r="AK2743" s="406">
        <f>Master!AK2809</f>
        <v>0</v>
      </c>
      <c r="AL2743" s="88" t="str">
        <f>Master!AL2809</f>
        <v/>
      </c>
      <c r="AM2743" s="416"/>
      <c r="AN2743" s="416"/>
      <c r="AO2743" s="416"/>
      <c r="AP2743" s="416"/>
      <c r="AQ2743" s="416"/>
      <c r="AR2743" s="416">
        <f t="shared" si="25"/>
        <v>0</v>
      </c>
      <c r="AS2743" s="417" t="str">
        <f t="shared" si="26"/>
        <v>#DIV/0!</v>
      </c>
      <c r="AT2743" s="416">
        <f t="shared" si="27"/>
        <v>0</v>
      </c>
      <c r="AU2743" s="417"/>
    </row>
    <row r="2744" hidden="1">
      <c r="A2744" s="88" t="str">
        <f>Master!A2810</f>
        <v>ADR18086</v>
      </c>
      <c r="B2744" s="414" t="str">
        <f>Master!B2810</f>
        <v/>
      </c>
      <c r="C2744" s="414" t="str">
        <f>Master!C2810</f>
        <v/>
      </c>
      <c r="D2744" s="88" t="str">
        <f>Master!D2810</f>
        <v/>
      </c>
      <c r="E2744" s="406" t="str">
        <f>Master!E2810</f>
        <v/>
      </c>
      <c r="F2744" s="406">
        <f>Master!F2810</f>
        <v>0</v>
      </c>
      <c r="G2744" s="88" t="str">
        <f>Master!G2810</f>
        <v/>
      </c>
      <c r="H2744" s="88" t="str">
        <f>Master!H2810</f>
        <v/>
      </c>
      <c r="I2744" s="88" t="str">
        <f>Master!I2810</f>
        <v/>
      </c>
      <c r="J2744" s="88" t="str">
        <f>Master!J2810</f>
        <v>A'CROSS DRAMA PTE LTD</v>
      </c>
      <c r="K2744" s="88" t="str">
        <f>Master!K2810</f>
        <v/>
      </c>
      <c r="L2744" s="88" t="str">
        <f>Master!L2810</f>
        <v/>
      </c>
      <c r="M2744" s="88" t="str">
        <f>Master!M2810</f>
        <v/>
      </c>
      <c r="N2744" s="88" t="str">
        <f>Master!N2810</f>
        <v/>
      </c>
      <c r="O2744" s="88" t="str">
        <f>Master!O2810</f>
        <v/>
      </c>
      <c r="P2744" s="88" t="str">
        <f>Master!P2810</f>
        <v/>
      </c>
      <c r="Q2744" s="88" t="str">
        <f>Master!Q2810</f>
        <v/>
      </c>
      <c r="R2744" s="406" t="str">
        <f>Master!R2810</f>
        <v/>
      </c>
      <c r="S2744" s="406">
        <f>Master!S2810</f>
        <v>0</v>
      </c>
      <c r="T2744" s="406" t="str">
        <f>Master!T2810</f>
        <v/>
      </c>
      <c r="U2744" s="406" t="str">
        <f>Master!U2810</f>
        <v/>
      </c>
      <c r="V2744" s="406" t="str">
        <f>Master!V2810</f>
        <v/>
      </c>
      <c r="W2744" s="406" t="str">
        <f>Master!W2810</f>
        <v/>
      </c>
      <c r="X2744" s="406" t="str">
        <f>Master!X2810</f>
        <v/>
      </c>
      <c r="Y2744" s="406" t="str">
        <f>Master!Y2810</f>
        <v/>
      </c>
      <c r="Z2744" s="406" t="str">
        <f>Master!Z2810</f>
        <v/>
      </c>
      <c r="AA2744" s="406" t="str">
        <f>Master!AA2810</f>
        <v/>
      </c>
      <c r="AB2744" s="406" t="str">
        <f>Master!AB2810</f>
        <v/>
      </c>
      <c r="AC2744" s="406" t="str">
        <f>Master!AC2810</f>
        <v/>
      </c>
      <c r="AD2744" s="406" t="str">
        <f>Master!AD2810</f>
        <v/>
      </c>
      <c r="AE2744" s="406" t="str">
        <f>Master!AE2810</f>
        <v/>
      </c>
      <c r="AF2744" s="406" t="str">
        <f>Master!AF2810</f>
        <v/>
      </c>
      <c r="AG2744" s="406" t="str">
        <f>Master!AG2810</f>
        <v/>
      </c>
      <c r="AH2744" s="88" t="str">
        <f>Master!AH2810</f>
        <v/>
      </c>
      <c r="AI2744" s="414" t="str">
        <f>Master!AI2810</f>
        <v/>
      </c>
      <c r="AJ2744" s="406" t="str">
        <f>Master!AJ2810</f>
        <v/>
      </c>
      <c r="AK2744" s="406">
        <f>Master!AK2810</f>
        <v>0</v>
      </c>
      <c r="AL2744" s="88" t="str">
        <f>Master!AL2810</f>
        <v/>
      </c>
      <c r="AM2744" s="416"/>
      <c r="AN2744" s="416"/>
      <c r="AO2744" s="416"/>
      <c r="AP2744" s="416"/>
      <c r="AQ2744" s="416"/>
      <c r="AR2744" s="416">
        <f t="shared" si="25"/>
        <v>0</v>
      </c>
      <c r="AS2744" s="417" t="str">
        <f t="shared" si="26"/>
        <v>#DIV/0!</v>
      </c>
      <c r="AT2744" s="416">
        <f t="shared" si="27"/>
        <v>0</v>
      </c>
      <c r="AU2744" s="417"/>
    </row>
    <row r="2745" hidden="1">
      <c r="A2745" s="88" t="str">
        <f>Master!A2811</f>
        <v>ADR18087</v>
      </c>
      <c r="B2745" s="414" t="str">
        <f>Master!B2811</f>
        <v/>
      </c>
      <c r="C2745" s="414" t="str">
        <f>Master!C2811</f>
        <v/>
      </c>
      <c r="D2745" s="88" t="str">
        <f>Master!D2811</f>
        <v/>
      </c>
      <c r="E2745" s="406" t="str">
        <f>Master!E2811</f>
        <v/>
      </c>
      <c r="F2745" s="406">
        <f>Master!F2811</f>
        <v>0</v>
      </c>
      <c r="G2745" s="88" t="str">
        <f>Master!G2811</f>
        <v/>
      </c>
      <c r="H2745" s="88" t="str">
        <f>Master!H2811</f>
        <v/>
      </c>
      <c r="I2745" s="88" t="str">
        <f>Master!I2811</f>
        <v/>
      </c>
      <c r="J2745" s="88" t="str">
        <f>Master!J2811</f>
        <v>A'CROSS DRAMA PTE LTD</v>
      </c>
      <c r="K2745" s="88" t="str">
        <f>Master!K2811</f>
        <v/>
      </c>
      <c r="L2745" s="88" t="str">
        <f>Master!L2811</f>
        <v/>
      </c>
      <c r="M2745" s="88" t="str">
        <f>Master!M2811</f>
        <v/>
      </c>
      <c r="N2745" s="88" t="str">
        <f>Master!N2811</f>
        <v/>
      </c>
      <c r="O2745" s="88" t="str">
        <f>Master!O2811</f>
        <v/>
      </c>
      <c r="P2745" s="88" t="str">
        <f>Master!P2811</f>
        <v/>
      </c>
      <c r="Q2745" s="88" t="str">
        <f>Master!Q2811</f>
        <v/>
      </c>
      <c r="R2745" s="406" t="str">
        <f>Master!R2811</f>
        <v/>
      </c>
      <c r="S2745" s="406">
        <f>Master!S2811</f>
        <v>0</v>
      </c>
      <c r="T2745" s="406" t="str">
        <f>Master!T2811</f>
        <v/>
      </c>
      <c r="U2745" s="406" t="str">
        <f>Master!U2811</f>
        <v/>
      </c>
      <c r="V2745" s="406" t="str">
        <f>Master!V2811</f>
        <v/>
      </c>
      <c r="W2745" s="406" t="str">
        <f>Master!W2811</f>
        <v/>
      </c>
      <c r="X2745" s="406" t="str">
        <f>Master!X2811</f>
        <v/>
      </c>
      <c r="Y2745" s="406" t="str">
        <f>Master!Y2811</f>
        <v/>
      </c>
      <c r="Z2745" s="406" t="str">
        <f>Master!Z2811</f>
        <v/>
      </c>
      <c r="AA2745" s="406" t="str">
        <f>Master!AA2811</f>
        <v/>
      </c>
      <c r="AB2745" s="406" t="str">
        <f>Master!AB2811</f>
        <v/>
      </c>
      <c r="AC2745" s="406" t="str">
        <f>Master!AC2811</f>
        <v/>
      </c>
      <c r="AD2745" s="406" t="str">
        <f>Master!AD2811</f>
        <v/>
      </c>
      <c r="AE2745" s="406" t="str">
        <f>Master!AE2811</f>
        <v/>
      </c>
      <c r="AF2745" s="406" t="str">
        <f>Master!AF2811</f>
        <v/>
      </c>
      <c r="AG2745" s="406" t="str">
        <f>Master!AG2811</f>
        <v/>
      </c>
      <c r="AH2745" s="88" t="str">
        <f>Master!AH2811</f>
        <v/>
      </c>
      <c r="AI2745" s="414" t="str">
        <f>Master!AI2811</f>
        <v/>
      </c>
      <c r="AJ2745" s="406" t="str">
        <f>Master!AJ2811</f>
        <v/>
      </c>
      <c r="AK2745" s="406">
        <f>Master!AK2811</f>
        <v>0</v>
      </c>
      <c r="AL2745" s="88" t="str">
        <f>Master!AL2811</f>
        <v/>
      </c>
      <c r="AM2745" s="416"/>
      <c r="AN2745" s="416"/>
      <c r="AO2745" s="416"/>
      <c r="AP2745" s="416"/>
      <c r="AQ2745" s="416"/>
      <c r="AR2745" s="416">
        <f t="shared" si="25"/>
        <v>0</v>
      </c>
      <c r="AS2745" s="417" t="str">
        <f t="shared" si="26"/>
        <v>#DIV/0!</v>
      </c>
      <c r="AT2745" s="416">
        <f t="shared" si="27"/>
        <v>0</v>
      </c>
      <c r="AU2745" s="417"/>
    </row>
    <row r="2746" hidden="1">
      <c r="A2746" s="88" t="str">
        <f>Master!A2812</f>
        <v>ADR18088</v>
      </c>
      <c r="B2746" s="414" t="str">
        <f>Master!B2812</f>
        <v/>
      </c>
      <c r="C2746" s="414" t="str">
        <f>Master!C2812</f>
        <v/>
      </c>
      <c r="D2746" s="88" t="str">
        <f>Master!D2812</f>
        <v/>
      </c>
      <c r="E2746" s="406" t="str">
        <f>Master!E2812</f>
        <v/>
      </c>
      <c r="F2746" s="406">
        <f>Master!F2812</f>
        <v>0</v>
      </c>
      <c r="G2746" s="88" t="str">
        <f>Master!G2812</f>
        <v/>
      </c>
      <c r="H2746" s="88" t="str">
        <f>Master!H2812</f>
        <v/>
      </c>
      <c r="I2746" s="88" t="str">
        <f>Master!I2812</f>
        <v/>
      </c>
      <c r="J2746" s="88" t="str">
        <f>Master!J2812</f>
        <v>A'CROSS DRAMA PTE LTD</v>
      </c>
      <c r="K2746" s="88" t="str">
        <f>Master!K2812</f>
        <v/>
      </c>
      <c r="L2746" s="88" t="str">
        <f>Master!L2812</f>
        <v/>
      </c>
      <c r="M2746" s="88" t="str">
        <f>Master!M2812</f>
        <v/>
      </c>
      <c r="N2746" s="88" t="str">
        <f>Master!N2812</f>
        <v/>
      </c>
      <c r="O2746" s="88" t="str">
        <f>Master!O2812</f>
        <v/>
      </c>
      <c r="P2746" s="88" t="str">
        <f>Master!P2812</f>
        <v/>
      </c>
      <c r="Q2746" s="88" t="str">
        <f>Master!Q2812</f>
        <v/>
      </c>
      <c r="R2746" s="406" t="str">
        <f>Master!R2812</f>
        <v/>
      </c>
      <c r="S2746" s="406">
        <f>Master!S2812</f>
        <v>0</v>
      </c>
      <c r="T2746" s="406" t="str">
        <f>Master!T2812</f>
        <v/>
      </c>
      <c r="U2746" s="406" t="str">
        <f>Master!U2812</f>
        <v/>
      </c>
      <c r="V2746" s="406" t="str">
        <f>Master!V2812</f>
        <v/>
      </c>
      <c r="W2746" s="406" t="str">
        <f>Master!W2812</f>
        <v/>
      </c>
      <c r="X2746" s="406" t="str">
        <f>Master!X2812</f>
        <v/>
      </c>
      <c r="Y2746" s="406" t="str">
        <f>Master!Y2812</f>
        <v/>
      </c>
      <c r="Z2746" s="406" t="str">
        <f>Master!Z2812</f>
        <v/>
      </c>
      <c r="AA2746" s="406" t="str">
        <f>Master!AA2812</f>
        <v/>
      </c>
      <c r="AB2746" s="406" t="str">
        <f>Master!AB2812</f>
        <v/>
      </c>
      <c r="AC2746" s="406" t="str">
        <f>Master!AC2812</f>
        <v/>
      </c>
      <c r="AD2746" s="406" t="str">
        <f>Master!AD2812</f>
        <v/>
      </c>
      <c r="AE2746" s="406" t="str">
        <f>Master!AE2812</f>
        <v/>
      </c>
      <c r="AF2746" s="406" t="str">
        <f>Master!AF2812</f>
        <v/>
      </c>
      <c r="AG2746" s="406" t="str">
        <f>Master!AG2812</f>
        <v/>
      </c>
      <c r="AH2746" s="88" t="str">
        <f>Master!AH2812</f>
        <v/>
      </c>
      <c r="AI2746" s="414" t="str">
        <f>Master!AI2812</f>
        <v/>
      </c>
      <c r="AJ2746" s="406" t="str">
        <f>Master!AJ2812</f>
        <v/>
      </c>
      <c r="AK2746" s="406">
        <f>Master!AK2812</f>
        <v>0</v>
      </c>
      <c r="AL2746" s="88" t="str">
        <f>Master!AL2812</f>
        <v/>
      </c>
      <c r="AM2746" s="416"/>
      <c r="AN2746" s="416"/>
      <c r="AO2746" s="416"/>
      <c r="AP2746" s="416"/>
      <c r="AQ2746" s="416"/>
      <c r="AR2746" s="416">
        <f t="shared" si="25"/>
        <v>0</v>
      </c>
      <c r="AS2746" s="417" t="str">
        <f t="shared" si="26"/>
        <v>#DIV/0!</v>
      </c>
      <c r="AT2746" s="416">
        <f t="shared" si="27"/>
        <v>0</v>
      </c>
      <c r="AU2746" s="417"/>
    </row>
    <row r="2747" hidden="1">
      <c r="A2747" s="88" t="str">
        <f>Master!A2813</f>
        <v>ADR18089</v>
      </c>
      <c r="B2747" s="414" t="str">
        <f>Master!B2813</f>
        <v/>
      </c>
      <c r="C2747" s="414" t="str">
        <f>Master!C2813</f>
        <v/>
      </c>
      <c r="D2747" s="88" t="str">
        <f>Master!D2813</f>
        <v/>
      </c>
      <c r="E2747" s="406" t="str">
        <f>Master!E2813</f>
        <v/>
      </c>
      <c r="F2747" s="406">
        <f>Master!F2813</f>
        <v>0</v>
      </c>
      <c r="G2747" s="88" t="str">
        <f>Master!G2813</f>
        <v/>
      </c>
      <c r="H2747" s="88" t="str">
        <f>Master!H2813</f>
        <v/>
      </c>
      <c r="I2747" s="88" t="str">
        <f>Master!I2813</f>
        <v/>
      </c>
      <c r="J2747" s="88" t="str">
        <f>Master!J2813</f>
        <v>A'CROSS DRAMA PTE LTD</v>
      </c>
      <c r="K2747" s="88" t="str">
        <f>Master!K2813</f>
        <v/>
      </c>
      <c r="L2747" s="88" t="str">
        <f>Master!L2813</f>
        <v/>
      </c>
      <c r="M2747" s="88" t="str">
        <f>Master!M2813</f>
        <v/>
      </c>
      <c r="N2747" s="88" t="str">
        <f>Master!N2813</f>
        <v/>
      </c>
      <c r="O2747" s="88" t="str">
        <f>Master!O2813</f>
        <v/>
      </c>
      <c r="P2747" s="88" t="str">
        <f>Master!P2813</f>
        <v/>
      </c>
      <c r="Q2747" s="88" t="str">
        <f>Master!Q2813</f>
        <v/>
      </c>
      <c r="R2747" s="406" t="str">
        <f>Master!R2813</f>
        <v/>
      </c>
      <c r="S2747" s="406">
        <f>Master!S2813</f>
        <v>0</v>
      </c>
      <c r="T2747" s="406" t="str">
        <f>Master!T2813</f>
        <v/>
      </c>
      <c r="U2747" s="406" t="str">
        <f>Master!U2813</f>
        <v/>
      </c>
      <c r="V2747" s="406" t="str">
        <f>Master!V2813</f>
        <v/>
      </c>
      <c r="W2747" s="406" t="str">
        <f>Master!W2813</f>
        <v/>
      </c>
      <c r="X2747" s="406" t="str">
        <f>Master!X2813</f>
        <v/>
      </c>
      <c r="Y2747" s="406" t="str">
        <f>Master!Y2813</f>
        <v/>
      </c>
      <c r="Z2747" s="406" t="str">
        <f>Master!Z2813</f>
        <v/>
      </c>
      <c r="AA2747" s="406" t="str">
        <f>Master!AA2813</f>
        <v/>
      </c>
      <c r="AB2747" s="406" t="str">
        <f>Master!AB2813</f>
        <v/>
      </c>
      <c r="AC2747" s="406" t="str">
        <f>Master!AC2813</f>
        <v/>
      </c>
      <c r="AD2747" s="406" t="str">
        <f>Master!AD2813</f>
        <v/>
      </c>
      <c r="AE2747" s="406" t="str">
        <f>Master!AE2813</f>
        <v/>
      </c>
      <c r="AF2747" s="406" t="str">
        <f>Master!AF2813</f>
        <v/>
      </c>
      <c r="AG2747" s="406" t="str">
        <f>Master!AG2813</f>
        <v/>
      </c>
      <c r="AH2747" s="88" t="str">
        <f>Master!AH2813</f>
        <v/>
      </c>
      <c r="AI2747" s="414" t="str">
        <f>Master!AI2813</f>
        <v/>
      </c>
      <c r="AJ2747" s="406" t="str">
        <f>Master!AJ2813</f>
        <v/>
      </c>
      <c r="AK2747" s="406">
        <f>Master!AK2813</f>
        <v>0</v>
      </c>
      <c r="AL2747" s="88" t="str">
        <f>Master!AL2813</f>
        <v/>
      </c>
      <c r="AM2747" s="416"/>
      <c r="AN2747" s="416"/>
      <c r="AO2747" s="416"/>
      <c r="AP2747" s="416"/>
      <c r="AQ2747" s="416"/>
      <c r="AR2747" s="416">
        <f t="shared" si="25"/>
        <v>0</v>
      </c>
      <c r="AS2747" s="417" t="str">
        <f t="shared" si="26"/>
        <v>#DIV/0!</v>
      </c>
      <c r="AT2747" s="416">
        <f t="shared" si="27"/>
        <v>0</v>
      </c>
      <c r="AU2747" s="417"/>
    </row>
    <row r="2748" hidden="1">
      <c r="A2748" s="88" t="str">
        <f>Master!A2814</f>
        <v>ADR18090</v>
      </c>
      <c r="B2748" s="414" t="str">
        <f>Master!B2814</f>
        <v/>
      </c>
      <c r="C2748" s="414" t="str">
        <f>Master!C2814</f>
        <v/>
      </c>
      <c r="D2748" s="88" t="str">
        <f>Master!D2814</f>
        <v/>
      </c>
      <c r="E2748" s="406" t="str">
        <f>Master!E2814</f>
        <v/>
      </c>
      <c r="F2748" s="406">
        <f>Master!F2814</f>
        <v>0</v>
      </c>
      <c r="G2748" s="88" t="str">
        <f>Master!G2814</f>
        <v/>
      </c>
      <c r="H2748" s="88" t="str">
        <f>Master!H2814</f>
        <v/>
      </c>
      <c r="I2748" s="88" t="str">
        <f>Master!I2814</f>
        <v/>
      </c>
      <c r="J2748" s="88" t="str">
        <f>Master!J2814</f>
        <v>A'CROSS DRAMA PTE LTD</v>
      </c>
      <c r="K2748" s="88" t="str">
        <f>Master!K2814</f>
        <v/>
      </c>
      <c r="L2748" s="88" t="str">
        <f>Master!L2814</f>
        <v/>
      </c>
      <c r="M2748" s="88" t="str">
        <f>Master!M2814</f>
        <v/>
      </c>
      <c r="N2748" s="88" t="str">
        <f>Master!N2814</f>
        <v/>
      </c>
      <c r="O2748" s="88" t="str">
        <f>Master!O2814</f>
        <v/>
      </c>
      <c r="P2748" s="88" t="str">
        <f>Master!P2814</f>
        <v/>
      </c>
      <c r="Q2748" s="88" t="str">
        <f>Master!Q2814</f>
        <v/>
      </c>
      <c r="R2748" s="406" t="str">
        <f>Master!R2814</f>
        <v/>
      </c>
      <c r="S2748" s="406">
        <f>Master!S2814</f>
        <v>0</v>
      </c>
      <c r="T2748" s="406" t="str">
        <f>Master!T2814</f>
        <v/>
      </c>
      <c r="U2748" s="406" t="str">
        <f>Master!U2814</f>
        <v/>
      </c>
      <c r="V2748" s="406" t="str">
        <f>Master!V2814</f>
        <v/>
      </c>
      <c r="W2748" s="406" t="str">
        <f>Master!W2814</f>
        <v/>
      </c>
      <c r="X2748" s="406" t="str">
        <f>Master!X2814</f>
        <v/>
      </c>
      <c r="Y2748" s="406" t="str">
        <f>Master!Y2814</f>
        <v/>
      </c>
      <c r="Z2748" s="406" t="str">
        <f>Master!Z2814</f>
        <v/>
      </c>
      <c r="AA2748" s="406" t="str">
        <f>Master!AA2814</f>
        <v/>
      </c>
      <c r="AB2748" s="406" t="str">
        <f>Master!AB2814</f>
        <v/>
      </c>
      <c r="AC2748" s="406" t="str">
        <f>Master!AC2814</f>
        <v/>
      </c>
      <c r="AD2748" s="406" t="str">
        <f>Master!AD2814</f>
        <v/>
      </c>
      <c r="AE2748" s="406" t="str">
        <f>Master!AE2814</f>
        <v/>
      </c>
      <c r="AF2748" s="406" t="str">
        <f>Master!AF2814</f>
        <v/>
      </c>
      <c r="AG2748" s="406" t="str">
        <f>Master!AG2814</f>
        <v/>
      </c>
      <c r="AH2748" s="88" t="str">
        <f>Master!AH2814</f>
        <v/>
      </c>
      <c r="AI2748" s="414" t="str">
        <f>Master!AI2814</f>
        <v/>
      </c>
      <c r="AJ2748" s="406" t="str">
        <f>Master!AJ2814</f>
        <v/>
      </c>
      <c r="AK2748" s="406">
        <f>Master!AK2814</f>
        <v>0</v>
      </c>
      <c r="AL2748" s="88" t="str">
        <f>Master!AL2814</f>
        <v/>
      </c>
      <c r="AM2748" s="416"/>
      <c r="AN2748" s="416"/>
      <c r="AO2748" s="416"/>
      <c r="AP2748" s="416"/>
      <c r="AQ2748" s="416"/>
      <c r="AR2748" s="416">
        <f t="shared" si="25"/>
        <v>0</v>
      </c>
      <c r="AS2748" s="417" t="str">
        <f t="shared" si="26"/>
        <v>#DIV/0!</v>
      </c>
      <c r="AT2748" s="416">
        <f t="shared" si="27"/>
        <v>0</v>
      </c>
      <c r="AU2748" s="417"/>
    </row>
    <row r="2749" hidden="1">
      <c r="A2749" s="88" t="str">
        <f>Master!A2815</f>
        <v>ADR18091</v>
      </c>
      <c r="B2749" s="414" t="str">
        <f>Master!B2815</f>
        <v/>
      </c>
      <c r="C2749" s="414" t="str">
        <f>Master!C2815</f>
        <v/>
      </c>
      <c r="D2749" s="88" t="str">
        <f>Master!D2815</f>
        <v/>
      </c>
      <c r="E2749" s="406" t="str">
        <f>Master!E2815</f>
        <v/>
      </c>
      <c r="F2749" s="406">
        <f>Master!F2815</f>
        <v>0</v>
      </c>
      <c r="G2749" s="88" t="str">
        <f>Master!G2815</f>
        <v/>
      </c>
      <c r="H2749" s="88" t="str">
        <f>Master!H2815</f>
        <v/>
      </c>
      <c r="I2749" s="88" t="str">
        <f>Master!I2815</f>
        <v/>
      </c>
      <c r="J2749" s="88" t="str">
        <f>Master!J2815</f>
        <v>A'CROSS DRAMA PTE LTD</v>
      </c>
      <c r="K2749" s="88" t="str">
        <f>Master!K2815</f>
        <v/>
      </c>
      <c r="L2749" s="88" t="str">
        <f>Master!L2815</f>
        <v/>
      </c>
      <c r="M2749" s="88" t="str">
        <f>Master!M2815</f>
        <v/>
      </c>
      <c r="N2749" s="88" t="str">
        <f>Master!N2815</f>
        <v/>
      </c>
      <c r="O2749" s="88" t="str">
        <f>Master!O2815</f>
        <v/>
      </c>
      <c r="P2749" s="88" t="str">
        <f>Master!P2815</f>
        <v/>
      </c>
      <c r="Q2749" s="88" t="str">
        <f>Master!Q2815</f>
        <v/>
      </c>
      <c r="R2749" s="406" t="str">
        <f>Master!R2815</f>
        <v/>
      </c>
      <c r="S2749" s="406">
        <f>Master!S2815</f>
        <v>0</v>
      </c>
      <c r="T2749" s="406" t="str">
        <f>Master!T2815</f>
        <v/>
      </c>
      <c r="U2749" s="406" t="str">
        <f>Master!U2815</f>
        <v/>
      </c>
      <c r="V2749" s="406" t="str">
        <f>Master!V2815</f>
        <v/>
      </c>
      <c r="W2749" s="406" t="str">
        <f>Master!W2815</f>
        <v/>
      </c>
      <c r="X2749" s="406" t="str">
        <f>Master!X2815</f>
        <v/>
      </c>
      <c r="Y2749" s="406" t="str">
        <f>Master!Y2815</f>
        <v/>
      </c>
      <c r="Z2749" s="406" t="str">
        <f>Master!Z2815</f>
        <v/>
      </c>
      <c r="AA2749" s="406" t="str">
        <f>Master!AA2815</f>
        <v/>
      </c>
      <c r="AB2749" s="406" t="str">
        <f>Master!AB2815</f>
        <v/>
      </c>
      <c r="AC2749" s="406" t="str">
        <f>Master!AC2815</f>
        <v/>
      </c>
      <c r="AD2749" s="406" t="str">
        <f>Master!AD2815</f>
        <v/>
      </c>
      <c r="AE2749" s="406" t="str">
        <f>Master!AE2815</f>
        <v/>
      </c>
      <c r="AF2749" s="406" t="str">
        <f>Master!AF2815</f>
        <v/>
      </c>
      <c r="AG2749" s="406" t="str">
        <f>Master!AG2815</f>
        <v/>
      </c>
      <c r="AH2749" s="88" t="str">
        <f>Master!AH2815</f>
        <v/>
      </c>
      <c r="AI2749" s="414" t="str">
        <f>Master!AI2815</f>
        <v/>
      </c>
      <c r="AJ2749" s="406" t="str">
        <f>Master!AJ2815</f>
        <v/>
      </c>
      <c r="AK2749" s="406">
        <f>Master!AK2815</f>
        <v>0</v>
      </c>
      <c r="AL2749" s="88" t="str">
        <f>Master!AL2815</f>
        <v/>
      </c>
      <c r="AM2749" s="416"/>
      <c r="AN2749" s="416"/>
      <c r="AO2749" s="416"/>
      <c r="AP2749" s="416"/>
      <c r="AQ2749" s="416"/>
      <c r="AR2749" s="416">
        <f t="shared" si="25"/>
        <v>0</v>
      </c>
      <c r="AS2749" s="417" t="str">
        <f t="shared" si="26"/>
        <v>#DIV/0!</v>
      </c>
      <c r="AT2749" s="416">
        <f t="shared" si="27"/>
        <v>0</v>
      </c>
      <c r="AU2749" s="417"/>
    </row>
    <row r="2750" hidden="1">
      <c r="A2750" s="88" t="str">
        <f>Master!A2816</f>
        <v>ADR18092</v>
      </c>
      <c r="B2750" s="414" t="str">
        <f>Master!B2816</f>
        <v/>
      </c>
      <c r="C2750" s="414" t="str">
        <f>Master!C2816</f>
        <v/>
      </c>
      <c r="D2750" s="88" t="str">
        <f>Master!D2816</f>
        <v/>
      </c>
      <c r="E2750" s="406" t="str">
        <f>Master!E2816</f>
        <v/>
      </c>
      <c r="F2750" s="406">
        <f>Master!F2816</f>
        <v>0</v>
      </c>
      <c r="G2750" s="88" t="str">
        <f>Master!G2816</f>
        <v/>
      </c>
      <c r="H2750" s="88" t="str">
        <f>Master!H2816</f>
        <v/>
      </c>
      <c r="I2750" s="88" t="str">
        <f>Master!I2816</f>
        <v/>
      </c>
      <c r="J2750" s="88" t="str">
        <f>Master!J2816</f>
        <v>A'CROSS DRAMA PTE LTD</v>
      </c>
      <c r="K2750" s="88" t="str">
        <f>Master!K2816</f>
        <v/>
      </c>
      <c r="L2750" s="88" t="str">
        <f>Master!L2816</f>
        <v/>
      </c>
      <c r="M2750" s="88" t="str">
        <f>Master!M2816</f>
        <v/>
      </c>
      <c r="N2750" s="88" t="str">
        <f>Master!N2816</f>
        <v/>
      </c>
      <c r="O2750" s="88" t="str">
        <f>Master!O2816</f>
        <v/>
      </c>
      <c r="P2750" s="88" t="str">
        <f>Master!P2816</f>
        <v/>
      </c>
      <c r="Q2750" s="88" t="str">
        <f>Master!Q2816</f>
        <v/>
      </c>
      <c r="R2750" s="406" t="str">
        <f>Master!R2816</f>
        <v/>
      </c>
      <c r="S2750" s="406">
        <f>Master!S2816</f>
        <v>0</v>
      </c>
      <c r="T2750" s="406" t="str">
        <f>Master!T2816</f>
        <v/>
      </c>
      <c r="U2750" s="406" t="str">
        <f>Master!U2816</f>
        <v/>
      </c>
      <c r="V2750" s="406" t="str">
        <f>Master!V2816</f>
        <v/>
      </c>
      <c r="W2750" s="406" t="str">
        <f>Master!W2816</f>
        <v/>
      </c>
      <c r="X2750" s="406" t="str">
        <f>Master!X2816</f>
        <v/>
      </c>
      <c r="Y2750" s="406" t="str">
        <f>Master!Y2816</f>
        <v/>
      </c>
      <c r="Z2750" s="406" t="str">
        <f>Master!Z2816</f>
        <v/>
      </c>
      <c r="AA2750" s="406" t="str">
        <f>Master!AA2816</f>
        <v/>
      </c>
      <c r="AB2750" s="406" t="str">
        <f>Master!AB2816</f>
        <v/>
      </c>
      <c r="AC2750" s="406" t="str">
        <f>Master!AC2816</f>
        <v/>
      </c>
      <c r="AD2750" s="406" t="str">
        <f>Master!AD2816</f>
        <v/>
      </c>
      <c r="AE2750" s="406" t="str">
        <f>Master!AE2816</f>
        <v/>
      </c>
      <c r="AF2750" s="406" t="str">
        <f>Master!AF2816</f>
        <v/>
      </c>
      <c r="AG2750" s="406" t="str">
        <f>Master!AG2816</f>
        <v/>
      </c>
      <c r="AH2750" s="88" t="str">
        <f>Master!AH2816</f>
        <v/>
      </c>
      <c r="AI2750" s="414" t="str">
        <f>Master!AI2816</f>
        <v/>
      </c>
      <c r="AJ2750" s="406" t="str">
        <f>Master!AJ2816</f>
        <v/>
      </c>
      <c r="AK2750" s="406">
        <f>Master!AK2816</f>
        <v>0</v>
      </c>
      <c r="AL2750" s="88" t="str">
        <f>Master!AL2816</f>
        <v/>
      </c>
      <c r="AM2750" s="416"/>
      <c r="AN2750" s="416"/>
      <c r="AO2750" s="416"/>
      <c r="AP2750" s="416"/>
      <c r="AQ2750" s="416"/>
      <c r="AR2750" s="416">
        <f t="shared" si="25"/>
        <v>0</v>
      </c>
      <c r="AS2750" s="417" t="str">
        <f t="shared" si="26"/>
        <v>#DIV/0!</v>
      </c>
      <c r="AT2750" s="416">
        <f t="shared" si="27"/>
        <v>0</v>
      </c>
      <c r="AU2750" s="417"/>
    </row>
    <row r="2751" hidden="1">
      <c r="A2751" s="88" t="str">
        <f>Master!A2817</f>
        <v>ADR18093</v>
      </c>
      <c r="B2751" s="414" t="str">
        <f>Master!B2817</f>
        <v/>
      </c>
      <c r="C2751" s="414" t="str">
        <f>Master!C2817</f>
        <v/>
      </c>
      <c r="D2751" s="88" t="str">
        <f>Master!D2817</f>
        <v/>
      </c>
      <c r="E2751" s="406" t="str">
        <f>Master!E2817</f>
        <v/>
      </c>
      <c r="F2751" s="406">
        <f>Master!F2817</f>
        <v>0</v>
      </c>
      <c r="G2751" s="88" t="str">
        <f>Master!G2817</f>
        <v/>
      </c>
      <c r="H2751" s="88" t="str">
        <f>Master!H2817</f>
        <v/>
      </c>
      <c r="I2751" s="88" t="str">
        <f>Master!I2817</f>
        <v/>
      </c>
      <c r="J2751" s="88" t="str">
        <f>Master!J2817</f>
        <v>A'CROSS DRAMA PTE LTD</v>
      </c>
      <c r="K2751" s="88" t="str">
        <f>Master!K2817</f>
        <v/>
      </c>
      <c r="L2751" s="88" t="str">
        <f>Master!L2817</f>
        <v/>
      </c>
      <c r="M2751" s="88" t="str">
        <f>Master!M2817</f>
        <v/>
      </c>
      <c r="N2751" s="88" t="str">
        <f>Master!N2817</f>
        <v/>
      </c>
      <c r="O2751" s="88" t="str">
        <f>Master!O2817</f>
        <v/>
      </c>
      <c r="P2751" s="88" t="str">
        <f>Master!P2817</f>
        <v/>
      </c>
      <c r="Q2751" s="88" t="str">
        <f>Master!Q2817</f>
        <v/>
      </c>
      <c r="R2751" s="406" t="str">
        <f>Master!R2817</f>
        <v/>
      </c>
      <c r="S2751" s="406">
        <f>Master!S2817</f>
        <v>0</v>
      </c>
      <c r="T2751" s="406" t="str">
        <f>Master!T2817</f>
        <v/>
      </c>
      <c r="U2751" s="406" t="str">
        <f>Master!U2817</f>
        <v/>
      </c>
      <c r="V2751" s="406" t="str">
        <f>Master!V2817</f>
        <v/>
      </c>
      <c r="W2751" s="406" t="str">
        <f>Master!W2817</f>
        <v/>
      </c>
      <c r="X2751" s="406" t="str">
        <f>Master!X2817</f>
        <v/>
      </c>
      <c r="Y2751" s="406" t="str">
        <f>Master!Y2817</f>
        <v/>
      </c>
      <c r="Z2751" s="406" t="str">
        <f>Master!Z2817</f>
        <v/>
      </c>
      <c r="AA2751" s="406" t="str">
        <f>Master!AA2817</f>
        <v/>
      </c>
      <c r="AB2751" s="406" t="str">
        <f>Master!AB2817</f>
        <v/>
      </c>
      <c r="AC2751" s="406" t="str">
        <f>Master!AC2817</f>
        <v/>
      </c>
      <c r="AD2751" s="406" t="str">
        <f>Master!AD2817</f>
        <v/>
      </c>
      <c r="AE2751" s="406" t="str">
        <f>Master!AE2817</f>
        <v/>
      </c>
      <c r="AF2751" s="406" t="str">
        <f>Master!AF2817</f>
        <v/>
      </c>
      <c r="AG2751" s="406" t="str">
        <f>Master!AG2817</f>
        <v/>
      </c>
      <c r="AH2751" s="88" t="str">
        <f>Master!AH2817</f>
        <v/>
      </c>
      <c r="AI2751" s="414" t="str">
        <f>Master!AI2817</f>
        <v/>
      </c>
      <c r="AJ2751" s="406" t="str">
        <f>Master!AJ2817</f>
        <v/>
      </c>
      <c r="AK2751" s="406">
        <f>Master!AK2817</f>
        <v>0</v>
      </c>
      <c r="AL2751" s="88" t="str">
        <f>Master!AL2817</f>
        <v/>
      </c>
      <c r="AM2751" s="416"/>
      <c r="AN2751" s="416"/>
      <c r="AO2751" s="416"/>
      <c r="AP2751" s="416"/>
      <c r="AQ2751" s="416"/>
      <c r="AR2751" s="416">
        <f t="shared" si="25"/>
        <v>0</v>
      </c>
      <c r="AS2751" s="417" t="str">
        <f t="shared" si="26"/>
        <v>#DIV/0!</v>
      </c>
      <c r="AT2751" s="416">
        <f t="shared" si="27"/>
        <v>0</v>
      </c>
      <c r="AU2751" s="417"/>
    </row>
    <row r="2752" hidden="1">
      <c r="A2752" s="88" t="str">
        <f>Master!A2818</f>
        <v>ADR18094</v>
      </c>
      <c r="B2752" s="414" t="str">
        <f>Master!B2818</f>
        <v/>
      </c>
      <c r="C2752" s="414" t="str">
        <f>Master!C2818</f>
        <v/>
      </c>
      <c r="D2752" s="88" t="str">
        <f>Master!D2818</f>
        <v/>
      </c>
      <c r="E2752" s="406" t="str">
        <f>Master!E2818</f>
        <v/>
      </c>
      <c r="F2752" s="406">
        <f>Master!F2818</f>
        <v>0</v>
      </c>
      <c r="G2752" s="88" t="str">
        <f>Master!G2818</f>
        <v/>
      </c>
      <c r="H2752" s="88" t="str">
        <f>Master!H2818</f>
        <v/>
      </c>
      <c r="I2752" s="88" t="str">
        <f>Master!I2818</f>
        <v/>
      </c>
      <c r="J2752" s="88" t="str">
        <f>Master!J2818</f>
        <v>A'CROSS DRAMA PTE LTD</v>
      </c>
      <c r="K2752" s="88" t="str">
        <f>Master!K2818</f>
        <v/>
      </c>
      <c r="L2752" s="88" t="str">
        <f>Master!L2818</f>
        <v/>
      </c>
      <c r="M2752" s="88" t="str">
        <f>Master!M2818</f>
        <v/>
      </c>
      <c r="N2752" s="88" t="str">
        <f>Master!N2818</f>
        <v/>
      </c>
      <c r="O2752" s="88" t="str">
        <f>Master!O2818</f>
        <v/>
      </c>
      <c r="P2752" s="88" t="str">
        <f>Master!P2818</f>
        <v/>
      </c>
      <c r="Q2752" s="88" t="str">
        <f>Master!Q2818</f>
        <v/>
      </c>
      <c r="R2752" s="406" t="str">
        <f>Master!R2818</f>
        <v/>
      </c>
      <c r="S2752" s="406">
        <f>Master!S2818</f>
        <v>0</v>
      </c>
      <c r="T2752" s="406" t="str">
        <f>Master!T2818</f>
        <v/>
      </c>
      <c r="U2752" s="406" t="str">
        <f>Master!U2818</f>
        <v/>
      </c>
      <c r="V2752" s="406" t="str">
        <f>Master!V2818</f>
        <v/>
      </c>
      <c r="W2752" s="406" t="str">
        <f>Master!W2818</f>
        <v/>
      </c>
      <c r="X2752" s="406" t="str">
        <f>Master!X2818</f>
        <v/>
      </c>
      <c r="Y2752" s="406" t="str">
        <f>Master!Y2818</f>
        <v/>
      </c>
      <c r="Z2752" s="406" t="str">
        <f>Master!Z2818</f>
        <v/>
      </c>
      <c r="AA2752" s="406" t="str">
        <f>Master!AA2818</f>
        <v/>
      </c>
      <c r="AB2752" s="406" t="str">
        <f>Master!AB2818</f>
        <v/>
      </c>
      <c r="AC2752" s="406" t="str">
        <f>Master!AC2818</f>
        <v/>
      </c>
      <c r="AD2752" s="406" t="str">
        <f>Master!AD2818</f>
        <v/>
      </c>
      <c r="AE2752" s="406" t="str">
        <f>Master!AE2818</f>
        <v/>
      </c>
      <c r="AF2752" s="406" t="str">
        <f>Master!AF2818</f>
        <v/>
      </c>
      <c r="AG2752" s="406" t="str">
        <f>Master!AG2818</f>
        <v/>
      </c>
      <c r="AH2752" s="88" t="str">
        <f>Master!AH2818</f>
        <v/>
      </c>
      <c r="AI2752" s="414" t="str">
        <f>Master!AI2818</f>
        <v/>
      </c>
      <c r="AJ2752" s="406" t="str">
        <f>Master!AJ2818</f>
        <v/>
      </c>
      <c r="AK2752" s="406">
        <f>Master!AK2818</f>
        <v>0</v>
      </c>
      <c r="AL2752" s="88" t="str">
        <f>Master!AL2818</f>
        <v/>
      </c>
      <c r="AM2752" s="416"/>
      <c r="AN2752" s="416"/>
      <c r="AO2752" s="416"/>
      <c r="AP2752" s="416"/>
      <c r="AQ2752" s="416"/>
      <c r="AR2752" s="416">
        <f t="shared" si="25"/>
        <v>0</v>
      </c>
      <c r="AS2752" s="417" t="str">
        <f t="shared" si="26"/>
        <v>#DIV/0!</v>
      </c>
      <c r="AT2752" s="416">
        <f t="shared" si="27"/>
        <v>0</v>
      </c>
      <c r="AU2752" s="417"/>
    </row>
    <row r="2753" hidden="1">
      <c r="A2753" s="88" t="str">
        <f>Master!A2819</f>
        <v>ADR18095</v>
      </c>
      <c r="B2753" s="414" t="str">
        <f>Master!B2819</f>
        <v/>
      </c>
      <c r="C2753" s="414" t="str">
        <f>Master!C2819</f>
        <v/>
      </c>
      <c r="D2753" s="88" t="str">
        <f>Master!D2819</f>
        <v/>
      </c>
      <c r="E2753" s="406" t="str">
        <f>Master!E2819</f>
        <v/>
      </c>
      <c r="F2753" s="406">
        <f>Master!F2819</f>
        <v>0</v>
      </c>
      <c r="G2753" s="88" t="str">
        <f>Master!G2819</f>
        <v/>
      </c>
      <c r="H2753" s="88" t="str">
        <f>Master!H2819</f>
        <v/>
      </c>
      <c r="I2753" s="88" t="str">
        <f>Master!I2819</f>
        <v/>
      </c>
      <c r="J2753" s="88" t="str">
        <f>Master!J2819</f>
        <v>A'CROSS DRAMA PTE LTD</v>
      </c>
      <c r="K2753" s="88" t="str">
        <f>Master!K2819</f>
        <v/>
      </c>
      <c r="L2753" s="88" t="str">
        <f>Master!L2819</f>
        <v/>
      </c>
      <c r="M2753" s="88" t="str">
        <f>Master!M2819</f>
        <v/>
      </c>
      <c r="N2753" s="88" t="str">
        <f>Master!N2819</f>
        <v/>
      </c>
      <c r="O2753" s="88" t="str">
        <f>Master!O2819</f>
        <v/>
      </c>
      <c r="P2753" s="88" t="str">
        <f>Master!P2819</f>
        <v/>
      </c>
      <c r="Q2753" s="88" t="str">
        <f>Master!Q2819</f>
        <v/>
      </c>
      <c r="R2753" s="406" t="str">
        <f>Master!R2819</f>
        <v/>
      </c>
      <c r="S2753" s="406">
        <f>Master!S2819</f>
        <v>0</v>
      </c>
      <c r="T2753" s="406" t="str">
        <f>Master!T2819</f>
        <v/>
      </c>
      <c r="U2753" s="406" t="str">
        <f>Master!U2819</f>
        <v/>
      </c>
      <c r="V2753" s="406" t="str">
        <f>Master!V2819</f>
        <v/>
      </c>
      <c r="W2753" s="406" t="str">
        <f>Master!W2819</f>
        <v/>
      </c>
      <c r="X2753" s="406" t="str">
        <f>Master!X2819</f>
        <v/>
      </c>
      <c r="Y2753" s="406" t="str">
        <f>Master!Y2819</f>
        <v/>
      </c>
      <c r="Z2753" s="406" t="str">
        <f>Master!Z2819</f>
        <v/>
      </c>
      <c r="AA2753" s="406" t="str">
        <f>Master!AA2819</f>
        <v/>
      </c>
      <c r="AB2753" s="406" t="str">
        <f>Master!AB2819</f>
        <v/>
      </c>
      <c r="AC2753" s="406" t="str">
        <f>Master!AC2819</f>
        <v/>
      </c>
      <c r="AD2753" s="406" t="str">
        <f>Master!AD2819</f>
        <v/>
      </c>
      <c r="AE2753" s="406" t="str">
        <f>Master!AE2819</f>
        <v/>
      </c>
      <c r="AF2753" s="406" t="str">
        <f>Master!AF2819</f>
        <v/>
      </c>
      <c r="AG2753" s="406" t="str">
        <f>Master!AG2819</f>
        <v/>
      </c>
      <c r="AH2753" s="88" t="str">
        <f>Master!AH2819</f>
        <v/>
      </c>
      <c r="AI2753" s="414" t="str">
        <f>Master!AI2819</f>
        <v/>
      </c>
      <c r="AJ2753" s="406" t="str">
        <f>Master!AJ2819</f>
        <v/>
      </c>
      <c r="AK2753" s="406">
        <f>Master!AK2819</f>
        <v>0</v>
      </c>
      <c r="AL2753" s="88" t="str">
        <f>Master!AL2819</f>
        <v/>
      </c>
      <c r="AM2753" s="416"/>
      <c r="AN2753" s="416"/>
      <c r="AO2753" s="416"/>
      <c r="AP2753" s="416"/>
      <c r="AQ2753" s="416"/>
      <c r="AR2753" s="416">
        <f t="shared" si="25"/>
        <v>0</v>
      </c>
      <c r="AS2753" s="417" t="str">
        <f t="shared" si="26"/>
        <v>#DIV/0!</v>
      </c>
      <c r="AT2753" s="416">
        <f t="shared" si="27"/>
        <v>0</v>
      </c>
      <c r="AU2753" s="417"/>
    </row>
    <row r="2754" hidden="1">
      <c r="A2754" s="88" t="str">
        <f>Master!A2820</f>
        <v>ADR18096</v>
      </c>
      <c r="B2754" s="414" t="str">
        <f>Master!B2820</f>
        <v/>
      </c>
      <c r="C2754" s="414" t="str">
        <f>Master!C2820</f>
        <v/>
      </c>
      <c r="D2754" s="88" t="str">
        <f>Master!D2820</f>
        <v/>
      </c>
      <c r="E2754" s="406" t="str">
        <f>Master!E2820</f>
        <v/>
      </c>
      <c r="F2754" s="406">
        <f>Master!F2820</f>
        <v>0</v>
      </c>
      <c r="G2754" s="88" t="str">
        <f>Master!G2820</f>
        <v/>
      </c>
      <c r="H2754" s="88" t="str">
        <f>Master!H2820</f>
        <v/>
      </c>
      <c r="I2754" s="88" t="str">
        <f>Master!I2820</f>
        <v/>
      </c>
      <c r="J2754" s="88" t="str">
        <f>Master!J2820</f>
        <v>A'CROSS DRAMA PTE LTD</v>
      </c>
      <c r="K2754" s="88" t="str">
        <f>Master!K2820</f>
        <v/>
      </c>
      <c r="L2754" s="88" t="str">
        <f>Master!L2820</f>
        <v/>
      </c>
      <c r="M2754" s="88" t="str">
        <f>Master!M2820</f>
        <v/>
      </c>
      <c r="N2754" s="88" t="str">
        <f>Master!N2820</f>
        <v/>
      </c>
      <c r="O2754" s="88" t="str">
        <f>Master!O2820</f>
        <v/>
      </c>
      <c r="P2754" s="88" t="str">
        <f>Master!P2820</f>
        <v/>
      </c>
      <c r="Q2754" s="88" t="str">
        <f>Master!Q2820</f>
        <v/>
      </c>
      <c r="R2754" s="406" t="str">
        <f>Master!R2820</f>
        <v/>
      </c>
      <c r="S2754" s="406">
        <f>Master!S2820</f>
        <v>0</v>
      </c>
      <c r="T2754" s="406" t="str">
        <f>Master!T2820</f>
        <v/>
      </c>
      <c r="U2754" s="406" t="str">
        <f>Master!U2820</f>
        <v/>
      </c>
      <c r="V2754" s="406" t="str">
        <f>Master!V2820</f>
        <v/>
      </c>
      <c r="W2754" s="406" t="str">
        <f>Master!W2820</f>
        <v/>
      </c>
      <c r="X2754" s="406" t="str">
        <f>Master!X2820</f>
        <v/>
      </c>
      <c r="Y2754" s="406" t="str">
        <f>Master!Y2820</f>
        <v/>
      </c>
      <c r="Z2754" s="406" t="str">
        <f>Master!Z2820</f>
        <v/>
      </c>
      <c r="AA2754" s="406" t="str">
        <f>Master!AA2820</f>
        <v/>
      </c>
      <c r="AB2754" s="406" t="str">
        <f>Master!AB2820</f>
        <v/>
      </c>
      <c r="AC2754" s="406" t="str">
        <f>Master!AC2820</f>
        <v/>
      </c>
      <c r="AD2754" s="406" t="str">
        <f>Master!AD2820</f>
        <v/>
      </c>
      <c r="AE2754" s="406" t="str">
        <f>Master!AE2820</f>
        <v/>
      </c>
      <c r="AF2754" s="406" t="str">
        <f>Master!AF2820</f>
        <v/>
      </c>
      <c r="AG2754" s="406" t="str">
        <f>Master!AG2820</f>
        <v/>
      </c>
      <c r="AH2754" s="88" t="str">
        <f>Master!AH2820</f>
        <v/>
      </c>
      <c r="AI2754" s="414" t="str">
        <f>Master!AI2820</f>
        <v/>
      </c>
      <c r="AJ2754" s="406" t="str">
        <f>Master!AJ2820</f>
        <v/>
      </c>
      <c r="AK2754" s="406">
        <f>Master!AK2820</f>
        <v>0</v>
      </c>
      <c r="AL2754" s="88" t="str">
        <f>Master!AL2820</f>
        <v/>
      </c>
      <c r="AM2754" s="416"/>
      <c r="AN2754" s="416"/>
      <c r="AO2754" s="416"/>
      <c r="AP2754" s="416"/>
      <c r="AQ2754" s="416"/>
      <c r="AR2754" s="416">
        <f t="shared" si="25"/>
        <v>0</v>
      </c>
      <c r="AS2754" s="417" t="str">
        <f t="shared" si="26"/>
        <v>#DIV/0!</v>
      </c>
      <c r="AT2754" s="416">
        <f t="shared" si="27"/>
        <v>0</v>
      </c>
      <c r="AU2754" s="417"/>
    </row>
    <row r="2755" hidden="1">
      <c r="A2755" s="88" t="str">
        <f>Master!A2821</f>
        <v>ADR18097</v>
      </c>
      <c r="B2755" s="414" t="str">
        <f>Master!B2821</f>
        <v/>
      </c>
      <c r="C2755" s="414" t="str">
        <f>Master!C2821</f>
        <v/>
      </c>
      <c r="D2755" s="88" t="str">
        <f>Master!D2821</f>
        <v/>
      </c>
      <c r="E2755" s="406" t="str">
        <f>Master!E2821</f>
        <v/>
      </c>
      <c r="F2755" s="406">
        <f>Master!F2821</f>
        <v>0</v>
      </c>
      <c r="G2755" s="88" t="str">
        <f>Master!G2821</f>
        <v/>
      </c>
      <c r="H2755" s="88" t="str">
        <f>Master!H2821</f>
        <v/>
      </c>
      <c r="I2755" s="88" t="str">
        <f>Master!I2821</f>
        <v/>
      </c>
      <c r="J2755" s="88" t="str">
        <f>Master!J2821</f>
        <v>A'CROSS DRAMA PTE LTD</v>
      </c>
      <c r="K2755" s="88" t="str">
        <f>Master!K2821</f>
        <v/>
      </c>
      <c r="L2755" s="88" t="str">
        <f>Master!L2821</f>
        <v/>
      </c>
      <c r="M2755" s="88" t="str">
        <f>Master!M2821</f>
        <v/>
      </c>
      <c r="N2755" s="88" t="str">
        <f>Master!N2821</f>
        <v/>
      </c>
      <c r="O2755" s="88" t="str">
        <f>Master!O2821</f>
        <v/>
      </c>
      <c r="P2755" s="88" t="str">
        <f>Master!P2821</f>
        <v/>
      </c>
      <c r="Q2755" s="88" t="str">
        <f>Master!Q2821</f>
        <v/>
      </c>
      <c r="R2755" s="406" t="str">
        <f>Master!R2821</f>
        <v/>
      </c>
      <c r="S2755" s="406">
        <f>Master!S2821</f>
        <v>0</v>
      </c>
      <c r="T2755" s="406" t="str">
        <f>Master!T2821</f>
        <v/>
      </c>
      <c r="U2755" s="406" t="str">
        <f>Master!U2821</f>
        <v/>
      </c>
      <c r="V2755" s="406" t="str">
        <f>Master!V2821</f>
        <v/>
      </c>
      <c r="W2755" s="406" t="str">
        <f>Master!W2821</f>
        <v/>
      </c>
      <c r="X2755" s="406" t="str">
        <f>Master!X2821</f>
        <v/>
      </c>
      <c r="Y2755" s="406" t="str">
        <f>Master!Y2821</f>
        <v/>
      </c>
      <c r="Z2755" s="406" t="str">
        <f>Master!Z2821</f>
        <v/>
      </c>
      <c r="AA2755" s="406" t="str">
        <f>Master!AA2821</f>
        <v/>
      </c>
      <c r="AB2755" s="406" t="str">
        <f>Master!AB2821</f>
        <v/>
      </c>
      <c r="AC2755" s="406" t="str">
        <f>Master!AC2821</f>
        <v/>
      </c>
      <c r="AD2755" s="406" t="str">
        <f>Master!AD2821</f>
        <v/>
      </c>
      <c r="AE2755" s="406" t="str">
        <f>Master!AE2821</f>
        <v/>
      </c>
      <c r="AF2755" s="406" t="str">
        <f>Master!AF2821</f>
        <v/>
      </c>
      <c r="AG2755" s="406" t="str">
        <f>Master!AG2821</f>
        <v/>
      </c>
      <c r="AH2755" s="88" t="str">
        <f>Master!AH2821</f>
        <v/>
      </c>
      <c r="AI2755" s="414" t="str">
        <f>Master!AI2821</f>
        <v/>
      </c>
      <c r="AJ2755" s="406" t="str">
        <f>Master!AJ2821</f>
        <v/>
      </c>
      <c r="AK2755" s="406">
        <f>Master!AK2821</f>
        <v>0</v>
      </c>
      <c r="AL2755" s="88" t="str">
        <f>Master!AL2821</f>
        <v/>
      </c>
      <c r="AM2755" s="416"/>
      <c r="AN2755" s="416"/>
      <c r="AO2755" s="416"/>
      <c r="AP2755" s="416"/>
      <c r="AQ2755" s="416"/>
      <c r="AR2755" s="416">
        <f t="shared" si="25"/>
        <v>0</v>
      </c>
      <c r="AS2755" s="417" t="str">
        <f t="shared" si="26"/>
        <v>#DIV/0!</v>
      </c>
      <c r="AT2755" s="416">
        <f t="shared" si="27"/>
        <v>0</v>
      </c>
      <c r="AU2755" s="417"/>
    </row>
    <row r="2756" hidden="1">
      <c r="A2756" s="88" t="str">
        <f>Master!A2822</f>
        <v>ADR18098</v>
      </c>
      <c r="B2756" s="414" t="str">
        <f>Master!B2822</f>
        <v/>
      </c>
      <c r="C2756" s="414" t="str">
        <f>Master!C2822</f>
        <v/>
      </c>
      <c r="D2756" s="88" t="str">
        <f>Master!D2822</f>
        <v/>
      </c>
      <c r="E2756" s="406" t="str">
        <f>Master!E2822</f>
        <v/>
      </c>
      <c r="F2756" s="406">
        <f>Master!F2822</f>
        <v>0</v>
      </c>
      <c r="G2756" s="88" t="str">
        <f>Master!G2822</f>
        <v/>
      </c>
      <c r="H2756" s="88" t="str">
        <f>Master!H2822</f>
        <v/>
      </c>
      <c r="I2756" s="88" t="str">
        <f>Master!I2822</f>
        <v/>
      </c>
      <c r="J2756" s="88" t="str">
        <f>Master!J2822</f>
        <v>A'CROSS DRAMA PTE LTD</v>
      </c>
      <c r="K2756" s="88" t="str">
        <f>Master!K2822</f>
        <v/>
      </c>
      <c r="L2756" s="88" t="str">
        <f>Master!L2822</f>
        <v/>
      </c>
      <c r="M2756" s="88" t="str">
        <f>Master!M2822</f>
        <v/>
      </c>
      <c r="N2756" s="88" t="str">
        <f>Master!N2822</f>
        <v/>
      </c>
      <c r="O2756" s="88" t="str">
        <f>Master!O2822</f>
        <v/>
      </c>
      <c r="P2756" s="88" t="str">
        <f>Master!P2822</f>
        <v/>
      </c>
      <c r="Q2756" s="88" t="str">
        <f>Master!Q2822</f>
        <v/>
      </c>
      <c r="R2756" s="406" t="str">
        <f>Master!R2822</f>
        <v/>
      </c>
      <c r="S2756" s="406">
        <f>Master!S2822</f>
        <v>0</v>
      </c>
      <c r="T2756" s="406" t="str">
        <f>Master!T2822</f>
        <v/>
      </c>
      <c r="U2756" s="406" t="str">
        <f>Master!U2822</f>
        <v/>
      </c>
      <c r="V2756" s="406" t="str">
        <f>Master!V2822</f>
        <v/>
      </c>
      <c r="W2756" s="406" t="str">
        <f>Master!W2822</f>
        <v/>
      </c>
      <c r="X2756" s="406" t="str">
        <f>Master!X2822</f>
        <v/>
      </c>
      <c r="Y2756" s="406" t="str">
        <f>Master!Y2822</f>
        <v/>
      </c>
      <c r="Z2756" s="406" t="str">
        <f>Master!Z2822</f>
        <v/>
      </c>
      <c r="AA2756" s="406" t="str">
        <f>Master!AA2822</f>
        <v/>
      </c>
      <c r="AB2756" s="406" t="str">
        <f>Master!AB2822</f>
        <v/>
      </c>
      <c r="AC2756" s="406" t="str">
        <f>Master!AC2822</f>
        <v/>
      </c>
      <c r="AD2756" s="406" t="str">
        <f>Master!AD2822</f>
        <v/>
      </c>
      <c r="AE2756" s="406" t="str">
        <f>Master!AE2822</f>
        <v/>
      </c>
      <c r="AF2756" s="406" t="str">
        <f>Master!AF2822</f>
        <v/>
      </c>
      <c r="AG2756" s="406" t="str">
        <f>Master!AG2822</f>
        <v/>
      </c>
      <c r="AH2756" s="88" t="str">
        <f>Master!AH2822</f>
        <v/>
      </c>
      <c r="AI2756" s="414" t="str">
        <f>Master!AI2822</f>
        <v/>
      </c>
      <c r="AJ2756" s="406" t="str">
        <f>Master!AJ2822</f>
        <v/>
      </c>
      <c r="AK2756" s="406">
        <f>Master!AK2822</f>
        <v>0</v>
      </c>
      <c r="AL2756" s="88" t="str">
        <f>Master!AL2822</f>
        <v/>
      </c>
      <c r="AM2756" s="416"/>
      <c r="AN2756" s="416"/>
      <c r="AO2756" s="416"/>
      <c r="AP2756" s="416"/>
      <c r="AQ2756" s="416"/>
      <c r="AR2756" s="416">
        <f t="shared" si="25"/>
        <v>0</v>
      </c>
      <c r="AS2756" s="417" t="str">
        <f t="shared" si="26"/>
        <v>#DIV/0!</v>
      </c>
      <c r="AT2756" s="416">
        <f t="shared" si="27"/>
        <v>0</v>
      </c>
      <c r="AU2756" s="417"/>
    </row>
    <row r="2757" hidden="1">
      <c r="A2757" s="88" t="str">
        <f>Master!A2823</f>
        <v>ADR18099</v>
      </c>
      <c r="B2757" s="414" t="str">
        <f>Master!B2823</f>
        <v/>
      </c>
      <c r="C2757" s="414" t="str">
        <f>Master!C2823</f>
        <v/>
      </c>
      <c r="D2757" s="88" t="str">
        <f>Master!D2823</f>
        <v/>
      </c>
      <c r="E2757" s="406" t="str">
        <f>Master!E2823</f>
        <v/>
      </c>
      <c r="F2757" s="406">
        <f>Master!F2823</f>
        <v>0</v>
      </c>
      <c r="G2757" s="88" t="str">
        <f>Master!G2823</f>
        <v/>
      </c>
      <c r="H2757" s="88" t="str">
        <f>Master!H2823</f>
        <v/>
      </c>
      <c r="I2757" s="88" t="str">
        <f>Master!I2823</f>
        <v/>
      </c>
      <c r="J2757" s="88" t="str">
        <f>Master!J2823</f>
        <v>A'CROSS DRAMA PTE LTD</v>
      </c>
      <c r="K2757" s="88" t="str">
        <f>Master!K2823</f>
        <v/>
      </c>
      <c r="L2757" s="88" t="str">
        <f>Master!L2823</f>
        <v/>
      </c>
      <c r="M2757" s="88" t="str">
        <f>Master!M2823</f>
        <v/>
      </c>
      <c r="N2757" s="88" t="str">
        <f>Master!N2823</f>
        <v/>
      </c>
      <c r="O2757" s="88" t="str">
        <f>Master!O2823</f>
        <v/>
      </c>
      <c r="P2757" s="88" t="str">
        <f>Master!P2823</f>
        <v/>
      </c>
      <c r="Q2757" s="88" t="str">
        <f>Master!Q2823</f>
        <v/>
      </c>
      <c r="R2757" s="406" t="str">
        <f>Master!R2823</f>
        <v/>
      </c>
      <c r="S2757" s="406">
        <f>Master!S2823</f>
        <v>0</v>
      </c>
      <c r="T2757" s="406" t="str">
        <f>Master!T2823</f>
        <v/>
      </c>
      <c r="U2757" s="406" t="str">
        <f>Master!U2823</f>
        <v/>
      </c>
      <c r="V2757" s="406" t="str">
        <f>Master!V2823</f>
        <v/>
      </c>
      <c r="W2757" s="406" t="str">
        <f>Master!W2823</f>
        <v/>
      </c>
      <c r="X2757" s="406" t="str">
        <f>Master!X2823</f>
        <v/>
      </c>
      <c r="Y2757" s="406" t="str">
        <f>Master!Y2823</f>
        <v/>
      </c>
      <c r="Z2757" s="406" t="str">
        <f>Master!Z2823</f>
        <v/>
      </c>
      <c r="AA2757" s="406" t="str">
        <f>Master!AA2823</f>
        <v/>
      </c>
      <c r="AB2757" s="406" t="str">
        <f>Master!AB2823</f>
        <v/>
      </c>
      <c r="AC2757" s="406" t="str">
        <f>Master!AC2823</f>
        <v/>
      </c>
      <c r="AD2757" s="406" t="str">
        <f>Master!AD2823</f>
        <v/>
      </c>
      <c r="AE2757" s="406" t="str">
        <f>Master!AE2823</f>
        <v/>
      </c>
      <c r="AF2757" s="406" t="str">
        <f>Master!AF2823</f>
        <v/>
      </c>
      <c r="AG2757" s="406" t="str">
        <f>Master!AG2823</f>
        <v/>
      </c>
      <c r="AH2757" s="88" t="str">
        <f>Master!AH2823</f>
        <v/>
      </c>
      <c r="AI2757" s="414" t="str">
        <f>Master!AI2823</f>
        <v/>
      </c>
      <c r="AJ2757" s="406" t="str">
        <f>Master!AJ2823</f>
        <v/>
      </c>
      <c r="AK2757" s="406">
        <f>Master!AK2823</f>
        <v>0</v>
      </c>
      <c r="AL2757" s="88" t="str">
        <f>Master!AL2823</f>
        <v/>
      </c>
      <c r="AM2757" s="416"/>
      <c r="AN2757" s="416"/>
      <c r="AO2757" s="416"/>
      <c r="AP2757" s="416"/>
      <c r="AQ2757" s="416"/>
      <c r="AR2757" s="416">
        <f t="shared" si="25"/>
        <v>0</v>
      </c>
      <c r="AS2757" s="417" t="str">
        <f t="shared" si="26"/>
        <v>#DIV/0!</v>
      </c>
      <c r="AT2757" s="416">
        <f t="shared" si="27"/>
        <v>0</v>
      </c>
      <c r="AU2757" s="417"/>
    </row>
    <row r="2758" hidden="1">
      <c r="A2758" s="88" t="str">
        <f>Master!A2824</f>
        <v>ADR18100</v>
      </c>
      <c r="B2758" s="414" t="str">
        <f>Master!B2824</f>
        <v/>
      </c>
      <c r="C2758" s="414" t="str">
        <f>Master!C2824</f>
        <v/>
      </c>
      <c r="D2758" s="88" t="str">
        <f>Master!D2824</f>
        <v/>
      </c>
      <c r="E2758" s="406" t="str">
        <f>Master!E2824</f>
        <v/>
      </c>
      <c r="F2758" s="406">
        <f>Master!F2824</f>
        <v>0</v>
      </c>
      <c r="G2758" s="88" t="str">
        <f>Master!G2824</f>
        <v/>
      </c>
      <c r="H2758" s="88" t="str">
        <f>Master!H2824</f>
        <v/>
      </c>
      <c r="I2758" s="88" t="str">
        <f>Master!I2824</f>
        <v/>
      </c>
      <c r="J2758" s="88" t="str">
        <f>Master!J2824</f>
        <v>A'CROSS DRAMA PTE LTD</v>
      </c>
      <c r="K2758" s="88" t="str">
        <f>Master!K2824</f>
        <v/>
      </c>
      <c r="L2758" s="88" t="str">
        <f>Master!L2824</f>
        <v/>
      </c>
      <c r="M2758" s="88" t="str">
        <f>Master!M2824</f>
        <v/>
      </c>
      <c r="N2758" s="88" t="str">
        <f>Master!N2824</f>
        <v/>
      </c>
      <c r="O2758" s="88" t="str">
        <f>Master!O2824</f>
        <v/>
      </c>
      <c r="P2758" s="88" t="str">
        <f>Master!P2824</f>
        <v/>
      </c>
      <c r="Q2758" s="88" t="str">
        <f>Master!Q2824</f>
        <v/>
      </c>
      <c r="R2758" s="406" t="str">
        <f>Master!R2824</f>
        <v/>
      </c>
      <c r="S2758" s="406">
        <f>Master!S2824</f>
        <v>0</v>
      </c>
      <c r="T2758" s="406" t="str">
        <f>Master!T2824</f>
        <v/>
      </c>
      <c r="U2758" s="406" t="str">
        <f>Master!U2824</f>
        <v/>
      </c>
      <c r="V2758" s="406" t="str">
        <f>Master!V2824</f>
        <v/>
      </c>
      <c r="W2758" s="406" t="str">
        <f>Master!W2824</f>
        <v/>
      </c>
      <c r="X2758" s="406" t="str">
        <f>Master!X2824</f>
        <v/>
      </c>
      <c r="Y2758" s="406" t="str">
        <f>Master!Y2824</f>
        <v/>
      </c>
      <c r="Z2758" s="406" t="str">
        <f>Master!Z2824</f>
        <v/>
      </c>
      <c r="AA2758" s="406" t="str">
        <f>Master!AA2824</f>
        <v/>
      </c>
      <c r="AB2758" s="406" t="str">
        <f>Master!AB2824</f>
        <v/>
      </c>
      <c r="AC2758" s="406" t="str">
        <f>Master!AC2824</f>
        <v/>
      </c>
      <c r="AD2758" s="406" t="str">
        <f>Master!AD2824</f>
        <v/>
      </c>
      <c r="AE2758" s="406" t="str">
        <f>Master!AE2824</f>
        <v/>
      </c>
      <c r="AF2758" s="406" t="str">
        <f>Master!AF2824</f>
        <v/>
      </c>
      <c r="AG2758" s="406" t="str">
        <f>Master!AG2824</f>
        <v/>
      </c>
      <c r="AH2758" s="88" t="str">
        <f>Master!AH2824</f>
        <v/>
      </c>
      <c r="AI2758" s="414" t="str">
        <f>Master!AI2824</f>
        <v/>
      </c>
      <c r="AJ2758" s="406" t="str">
        <f>Master!AJ2824</f>
        <v/>
      </c>
      <c r="AK2758" s="406">
        <f>Master!AK2824</f>
        <v>0</v>
      </c>
      <c r="AL2758" s="88" t="str">
        <f>Master!AL2824</f>
        <v/>
      </c>
      <c r="AM2758" s="416"/>
      <c r="AN2758" s="416"/>
      <c r="AO2758" s="416"/>
      <c r="AP2758" s="416"/>
      <c r="AQ2758" s="416"/>
      <c r="AR2758" s="416">
        <f t="shared" si="25"/>
        <v>0</v>
      </c>
      <c r="AS2758" s="417" t="str">
        <f t="shared" si="26"/>
        <v>#DIV/0!</v>
      </c>
      <c r="AT2758" s="416">
        <f t="shared" si="27"/>
        <v>0</v>
      </c>
      <c r="AU2758" s="417"/>
    </row>
    <row r="2759" hidden="1">
      <c r="A2759" s="88" t="str">
        <f>Master!A2825</f>
        <v>ADR18101</v>
      </c>
      <c r="B2759" s="414" t="str">
        <f>Master!B2825</f>
        <v/>
      </c>
      <c r="C2759" s="414" t="str">
        <f>Master!C2825</f>
        <v/>
      </c>
      <c r="D2759" s="88" t="str">
        <f>Master!D2825</f>
        <v/>
      </c>
      <c r="E2759" s="406" t="str">
        <f>Master!E2825</f>
        <v/>
      </c>
      <c r="F2759" s="406">
        <f>Master!F2825</f>
        <v>0</v>
      </c>
      <c r="G2759" s="88" t="str">
        <f>Master!G2825</f>
        <v/>
      </c>
      <c r="H2759" s="88" t="str">
        <f>Master!H2825</f>
        <v/>
      </c>
      <c r="I2759" s="88" t="str">
        <f>Master!I2825</f>
        <v/>
      </c>
      <c r="J2759" s="88" t="str">
        <f>Master!J2825</f>
        <v>A'CROSS DRAMA PTE LTD</v>
      </c>
      <c r="K2759" s="88" t="str">
        <f>Master!K2825</f>
        <v/>
      </c>
      <c r="L2759" s="88" t="str">
        <f>Master!L2825</f>
        <v/>
      </c>
      <c r="M2759" s="88" t="str">
        <f>Master!M2825</f>
        <v/>
      </c>
      <c r="N2759" s="88" t="str">
        <f>Master!N2825</f>
        <v/>
      </c>
      <c r="O2759" s="88" t="str">
        <f>Master!O2825</f>
        <v/>
      </c>
      <c r="P2759" s="88" t="str">
        <f>Master!P2825</f>
        <v/>
      </c>
      <c r="Q2759" s="88" t="str">
        <f>Master!Q2825</f>
        <v/>
      </c>
      <c r="R2759" s="406" t="str">
        <f>Master!R2825</f>
        <v/>
      </c>
      <c r="S2759" s="406">
        <f>Master!S2825</f>
        <v>0</v>
      </c>
      <c r="T2759" s="406" t="str">
        <f>Master!T2825</f>
        <v/>
      </c>
      <c r="U2759" s="406" t="str">
        <f>Master!U2825</f>
        <v/>
      </c>
      <c r="V2759" s="406" t="str">
        <f>Master!V2825</f>
        <v/>
      </c>
      <c r="W2759" s="406" t="str">
        <f>Master!W2825</f>
        <v/>
      </c>
      <c r="X2759" s="406" t="str">
        <f>Master!X2825</f>
        <v/>
      </c>
      <c r="Y2759" s="406" t="str">
        <f>Master!Y2825</f>
        <v/>
      </c>
      <c r="Z2759" s="406" t="str">
        <f>Master!Z2825</f>
        <v/>
      </c>
      <c r="AA2759" s="406" t="str">
        <f>Master!AA2825</f>
        <v/>
      </c>
      <c r="AB2759" s="406" t="str">
        <f>Master!AB2825</f>
        <v/>
      </c>
      <c r="AC2759" s="406" t="str">
        <f>Master!AC2825</f>
        <v/>
      </c>
      <c r="AD2759" s="406" t="str">
        <f>Master!AD2825</f>
        <v/>
      </c>
      <c r="AE2759" s="406" t="str">
        <f>Master!AE2825</f>
        <v/>
      </c>
      <c r="AF2759" s="406" t="str">
        <f>Master!AF2825</f>
        <v/>
      </c>
      <c r="AG2759" s="406" t="str">
        <f>Master!AG2825</f>
        <v/>
      </c>
      <c r="AH2759" s="88" t="str">
        <f>Master!AH2825</f>
        <v/>
      </c>
      <c r="AI2759" s="414" t="str">
        <f>Master!AI2825</f>
        <v/>
      </c>
      <c r="AJ2759" s="406" t="str">
        <f>Master!AJ2825</f>
        <v/>
      </c>
      <c r="AK2759" s="406">
        <f>Master!AK2825</f>
        <v>0</v>
      </c>
      <c r="AL2759" s="88" t="str">
        <f>Master!AL2825</f>
        <v/>
      </c>
      <c r="AM2759" s="416"/>
      <c r="AN2759" s="416"/>
      <c r="AO2759" s="416"/>
      <c r="AP2759" s="416"/>
      <c r="AQ2759" s="416"/>
      <c r="AR2759" s="416">
        <f t="shared" si="25"/>
        <v>0</v>
      </c>
      <c r="AS2759" s="417" t="str">
        <f t="shared" si="26"/>
        <v>#DIV/0!</v>
      </c>
      <c r="AT2759" s="416">
        <f t="shared" si="27"/>
        <v>0</v>
      </c>
      <c r="AU2759" s="417"/>
    </row>
    <row r="2760" hidden="1">
      <c r="A2760" s="88" t="str">
        <f>Master!A2826</f>
        <v>ADR18102</v>
      </c>
      <c r="B2760" s="414" t="str">
        <f>Master!B2826</f>
        <v/>
      </c>
      <c r="C2760" s="414" t="str">
        <f>Master!C2826</f>
        <v/>
      </c>
      <c r="D2760" s="88" t="str">
        <f>Master!D2826</f>
        <v/>
      </c>
      <c r="E2760" s="406" t="str">
        <f>Master!E2826</f>
        <v/>
      </c>
      <c r="F2760" s="406">
        <f>Master!F2826</f>
        <v>0</v>
      </c>
      <c r="G2760" s="88" t="str">
        <f>Master!G2826</f>
        <v/>
      </c>
      <c r="H2760" s="88" t="str">
        <f>Master!H2826</f>
        <v/>
      </c>
      <c r="I2760" s="88" t="str">
        <f>Master!I2826</f>
        <v/>
      </c>
      <c r="J2760" s="88" t="str">
        <f>Master!J2826</f>
        <v>A'CROSS DRAMA PTE LTD</v>
      </c>
      <c r="K2760" s="88" t="str">
        <f>Master!K2826</f>
        <v/>
      </c>
      <c r="L2760" s="88" t="str">
        <f>Master!L2826</f>
        <v/>
      </c>
      <c r="M2760" s="88" t="str">
        <f>Master!M2826</f>
        <v/>
      </c>
      <c r="N2760" s="88" t="str">
        <f>Master!N2826</f>
        <v/>
      </c>
      <c r="O2760" s="88" t="str">
        <f>Master!O2826</f>
        <v/>
      </c>
      <c r="P2760" s="88" t="str">
        <f>Master!P2826</f>
        <v/>
      </c>
      <c r="Q2760" s="88" t="str">
        <f>Master!Q2826</f>
        <v/>
      </c>
      <c r="R2760" s="406" t="str">
        <f>Master!R2826</f>
        <v/>
      </c>
      <c r="S2760" s="406">
        <f>Master!S2826</f>
        <v>0</v>
      </c>
      <c r="T2760" s="406" t="str">
        <f>Master!T2826</f>
        <v/>
      </c>
      <c r="U2760" s="406" t="str">
        <f>Master!U2826</f>
        <v/>
      </c>
      <c r="V2760" s="406" t="str">
        <f>Master!V2826</f>
        <v/>
      </c>
      <c r="W2760" s="406" t="str">
        <f>Master!W2826</f>
        <v/>
      </c>
      <c r="X2760" s="406" t="str">
        <f>Master!X2826</f>
        <v/>
      </c>
      <c r="Y2760" s="406" t="str">
        <f>Master!Y2826</f>
        <v/>
      </c>
      <c r="Z2760" s="406" t="str">
        <f>Master!Z2826</f>
        <v/>
      </c>
      <c r="AA2760" s="406" t="str">
        <f>Master!AA2826</f>
        <v/>
      </c>
      <c r="AB2760" s="406" t="str">
        <f>Master!AB2826</f>
        <v/>
      </c>
      <c r="AC2760" s="406" t="str">
        <f>Master!AC2826</f>
        <v/>
      </c>
      <c r="AD2760" s="406" t="str">
        <f>Master!AD2826</f>
        <v/>
      </c>
      <c r="AE2760" s="406" t="str">
        <f>Master!AE2826</f>
        <v/>
      </c>
      <c r="AF2760" s="406" t="str">
        <f>Master!AF2826</f>
        <v/>
      </c>
      <c r="AG2760" s="406" t="str">
        <f>Master!AG2826</f>
        <v/>
      </c>
      <c r="AH2760" s="88" t="str">
        <f>Master!AH2826</f>
        <v/>
      </c>
      <c r="AI2760" s="414" t="str">
        <f>Master!AI2826</f>
        <v/>
      </c>
      <c r="AJ2760" s="406" t="str">
        <f>Master!AJ2826</f>
        <v/>
      </c>
      <c r="AK2760" s="406">
        <f>Master!AK2826</f>
        <v>0</v>
      </c>
      <c r="AL2760" s="88" t="str">
        <f>Master!AL2826</f>
        <v/>
      </c>
      <c r="AM2760" s="416"/>
      <c r="AN2760" s="416"/>
      <c r="AO2760" s="416"/>
      <c r="AP2760" s="416"/>
      <c r="AQ2760" s="416"/>
      <c r="AR2760" s="416">
        <f t="shared" si="25"/>
        <v>0</v>
      </c>
      <c r="AS2760" s="417" t="str">
        <f t="shared" si="26"/>
        <v>#DIV/0!</v>
      </c>
      <c r="AT2760" s="416">
        <f t="shared" si="27"/>
        <v>0</v>
      </c>
      <c r="AU2760" s="417"/>
    </row>
    <row r="2761" hidden="1">
      <c r="A2761" s="88" t="str">
        <f>Master!A2827</f>
        <v>ADR18103</v>
      </c>
      <c r="B2761" s="414" t="str">
        <f>Master!B2827</f>
        <v/>
      </c>
      <c r="C2761" s="414" t="str">
        <f>Master!C2827</f>
        <v/>
      </c>
      <c r="D2761" s="88" t="str">
        <f>Master!D2827</f>
        <v/>
      </c>
      <c r="E2761" s="406" t="str">
        <f>Master!E2827</f>
        <v/>
      </c>
      <c r="F2761" s="406">
        <f>Master!F2827</f>
        <v>0</v>
      </c>
      <c r="G2761" s="88" t="str">
        <f>Master!G2827</f>
        <v/>
      </c>
      <c r="H2761" s="88" t="str">
        <f>Master!H2827</f>
        <v/>
      </c>
      <c r="I2761" s="88" t="str">
        <f>Master!I2827</f>
        <v/>
      </c>
      <c r="J2761" s="88" t="str">
        <f>Master!J2827</f>
        <v>A'CROSS DRAMA PTE LTD</v>
      </c>
      <c r="K2761" s="88" t="str">
        <f>Master!K2827</f>
        <v/>
      </c>
      <c r="L2761" s="88" t="str">
        <f>Master!L2827</f>
        <v/>
      </c>
      <c r="M2761" s="88" t="str">
        <f>Master!M2827</f>
        <v/>
      </c>
      <c r="N2761" s="88" t="str">
        <f>Master!N2827</f>
        <v/>
      </c>
      <c r="O2761" s="88" t="str">
        <f>Master!O2827</f>
        <v/>
      </c>
      <c r="P2761" s="88" t="str">
        <f>Master!P2827</f>
        <v/>
      </c>
      <c r="Q2761" s="88" t="str">
        <f>Master!Q2827</f>
        <v/>
      </c>
      <c r="R2761" s="406" t="str">
        <f>Master!R2827</f>
        <v/>
      </c>
      <c r="S2761" s="406">
        <f>Master!S2827</f>
        <v>0</v>
      </c>
      <c r="T2761" s="406" t="str">
        <f>Master!T2827</f>
        <v/>
      </c>
      <c r="U2761" s="406" t="str">
        <f>Master!U2827</f>
        <v/>
      </c>
      <c r="V2761" s="406" t="str">
        <f>Master!V2827</f>
        <v/>
      </c>
      <c r="W2761" s="406" t="str">
        <f>Master!W2827</f>
        <v/>
      </c>
      <c r="X2761" s="406" t="str">
        <f>Master!X2827</f>
        <v/>
      </c>
      <c r="Y2761" s="406" t="str">
        <f>Master!Y2827</f>
        <v/>
      </c>
      <c r="Z2761" s="406" t="str">
        <f>Master!Z2827</f>
        <v/>
      </c>
      <c r="AA2761" s="406" t="str">
        <f>Master!AA2827</f>
        <v/>
      </c>
      <c r="AB2761" s="406" t="str">
        <f>Master!AB2827</f>
        <v/>
      </c>
      <c r="AC2761" s="406" t="str">
        <f>Master!AC2827</f>
        <v/>
      </c>
      <c r="AD2761" s="406" t="str">
        <f>Master!AD2827</f>
        <v/>
      </c>
      <c r="AE2761" s="406" t="str">
        <f>Master!AE2827</f>
        <v/>
      </c>
      <c r="AF2761" s="406" t="str">
        <f>Master!AF2827</f>
        <v/>
      </c>
      <c r="AG2761" s="406" t="str">
        <f>Master!AG2827</f>
        <v/>
      </c>
      <c r="AH2761" s="88" t="str">
        <f>Master!AH2827</f>
        <v/>
      </c>
      <c r="AI2761" s="414" t="str">
        <f>Master!AI2827</f>
        <v/>
      </c>
      <c r="AJ2761" s="406" t="str">
        <f>Master!AJ2827</f>
        <v/>
      </c>
      <c r="AK2761" s="406">
        <f>Master!AK2827</f>
        <v>0</v>
      </c>
      <c r="AL2761" s="88" t="str">
        <f>Master!AL2827</f>
        <v/>
      </c>
      <c r="AM2761" s="416"/>
      <c r="AN2761" s="416"/>
      <c r="AO2761" s="416"/>
      <c r="AP2761" s="416"/>
      <c r="AQ2761" s="416"/>
      <c r="AR2761" s="416">
        <f t="shared" si="25"/>
        <v>0</v>
      </c>
      <c r="AS2761" s="417" t="str">
        <f t="shared" si="26"/>
        <v>#DIV/0!</v>
      </c>
      <c r="AT2761" s="416">
        <f t="shared" si="27"/>
        <v>0</v>
      </c>
      <c r="AU2761" s="417"/>
    </row>
    <row r="2762" hidden="1">
      <c r="A2762" s="88" t="str">
        <f>Master!A2828</f>
        <v>ADR18104</v>
      </c>
      <c r="B2762" s="414" t="str">
        <f>Master!B2828</f>
        <v/>
      </c>
      <c r="C2762" s="414" t="str">
        <f>Master!C2828</f>
        <v/>
      </c>
      <c r="D2762" s="88" t="str">
        <f>Master!D2828</f>
        <v/>
      </c>
      <c r="E2762" s="406" t="str">
        <f>Master!E2828</f>
        <v/>
      </c>
      <c r="F2762" s="406">
        <f>Master!F2828</f>
        <v>0</v>
      </c>
      <c r="G2762" s="88" t="str">
        <f>Master!G2828</f>
        <v/>
      </c>
      <c r="H2762" s="88" t="str">
        <f>Master!H2828</f>
        <v/>
      </c>
      <c r="I2762" s="88" t="str">
        <f>Master!I2828</f>
        <v/>
      </c>
      <c r="J2762" s="88" t="str">
        <f>Master!J2828</f>
        <v>A'CROSS DRAMA PTE LTD</v>
      </c>
      <c r="K2762" s="88" t="str">
        <f>Master!K2828</f>
        <v/>
      </c>
      <c r="L2762" s="88" t="str">
        <f>Master!L2828</f>
        <v/>
      </c>
      <c r="M2762" s="88" t="str">
        <f>Master!M2828</f>
        <v/>
      </c>
      <c r="N2762" s="88" t="str">
        <f>Master!N2828</f>
        <v/>
      </c>
      <c r="O2762" s="88" t="str">
        <f>Master!O2828</f>
        <v/>
      </c>
      <c r="P2762" s="88" t="str">
        <f>Master!P2828</f>
        <v/>
      </c>
      <c r="Q2762" s="88" t="str">
        <f>Master!Q2828</f>
        <v/>
      </c>
      <c r="R2762" s="406" t="str">
        <f>Master!R2828</f>
        <v/>
      </c>
      <c r="S2762" s="406">
        <f>Master!S2828</f>
        <v>0</v>
      </c>
      <c r="T2762" s="406" t="str">
        <f>Master!T2828</f>
        <v/>
      </c>
      <c r="U2762" s="406" t="str">
        <f>Master!U2828</f>
        <v/>
      </c>
      <c r="V2762" s="406" t="str">
        <f>Master!V2828</f>
        <v/>
      </c>
      <c r="W2762" s="406" t="str">
        <f>Master!W2828</f>
        <v/>
      </c>
      <c r="X2762" s="406" t="str">
        <f>Master!X2828</f>
        <v/>
      </c>
      <c r="Y2762" s="406" t="str">
        <f>Master!Y2828</f>
        <v/>
      </c>
      <c r="Z2762" s="406" t="str">
        <f>Master!Z2828</f>
        <v/>
      </c>
      <c r="AA2762" s="406" t="str">
        <f>Master!AA2828</f>
        <v/>
      </c>
      <c r="AB2762" s="406" t="str">
        <f>Master!AB2828</f>
        <v/>
      </c>
      <c r="AC2762" s="406" t="str">
        <f>Master!AC2828</f>
        <v/>
      </c>
      <c r="AD2762" s="406" t="str">
        <f>Master!AD2828</f>
        <v/>
      </c>
      <c r="AE2762" s="406" t="str">
        <f>Master!AE2828</f>
        <v/>
      </c>
      <c r="AF2762" s="406" t="str">
        <f>Master!AF2828</f>
        <v/>
      </c>
      <c r="AG2762" s="406" t="str">
        <f>Master!AG2828</f>
        <v/>
      </c>
      <c r="AH2762" s="88" t="str">
        <f>Master!AH2828</f>
        <v/>
      </c>
      <c r="AI2762" s="414" t="str">
        <f>Master!AI2828</f>
        <v/>
      </c>
      <c r="AJ2762" s="406" t="str">
        <f>Master!AJ2828</f>
        <v/>
      </c>
      <c r="AK2762" s="406">
        <f>Master!AK2828</f>
        <v>0</v>
      </c>
      <c r="AL2762" s="88" t="str">
        <f>Master!AL2828</f>
        <v/>
      </c>
      <c r="AM2762" s="416"/>
      <c r="AN2762" s="416"/>
      <c r="AO2762" s="416"/>
      <c r="AP2762" s="416"/>
      <c r="AQ2762" s="416"/>
      <c r="AR2762" s="416">
        <f t="shared" si="25"/>
        <v>0</v>
      </c>
      <c r="AS2762" s="417" t="str">
        <f t="shared" si="26"/>
        <v>#DIV/0!</v>
      </c>
      <c r="AT2762" s="416">
        <f t="shared" si="27"/>
        <v>0</v>
      </c>
      <c r="AU2762" s="417"/>
    </row>
    <row r="2763" hidden="1">
      <c r="A2763" s="88" t="str">
        <f>Master!A2829</f>
        <v>ADR18105</v>
      </c>
      <c r="B2763" s="414" t="str">
        <f>Master!B2829</f>
        <v/>
      </c>
      <c r="C2763" s="414" t="str">
        <f>Master!C2829</f>
        <v/>
      </c>
      <c r="D2763" s="88" t="str">
        <f>Master!D2829</f>
        <v/>
      </c>
      <c r="E2763" s="406" t="str">
        <f>Master!E2829</f>
        <v/>
      </c>
      <c r="F2763" s="406">
        <f>Master!F2829</f>
        <v>0</v>
      </c>
      <c r="G2763" s="88" t="str">
        <f>Master!G2829</f>
        <v/>
      </c>
      <c r="H2763" s="88" t="str">
        <f>Master!H2829</f>
        <v/>
      </c>
      <c r="I2763" s="88" t="str">
        <f>Master!I2829</f>
        <v/>
      </c>
      <c r="J2763" s="88" t="str">
        <f>Master!J2829</f>
        <v>A'CROSS DRAMA PTE LTD</v>
      </c>
      <c r="K2763" s="88" t="str">
        <f>Master!K2829</f>
        <v/>
      </c>
      <c r="L2763" s="88" t="str">
        <f>Master!L2829</f>
        <v/>
      </c>
      <c r="M2763" s="88" t="str">
        <f>Master!M2829</f>
        <v/>
      </c>
      <c r="N2763" s="88" t="str">
        <f>Master!N2829</f>
        <v/>
      </c>
      <c r="O2763" s="88" t="str">
        <f>Master!O2829</f>
        <v/>
      </c>
      <c r="P2763" s="88" t="str">
        <f>Master!P2829</f>
        <v/>
      </c>
      <c r="Q2763" s="88" t="str">
        <f>Master!Q2829</f>
        <v/>
      </c>
      <c r="R2763" s="406" t="str">
        <f>Master!R2829</f>
        <v/>
      </c>
      <c r="S2763" s="406">
        <f>Master!S2829</f>
        <v>0</v>
      </c>
      <c r="T2763" s="406" t="str">
        <f>Master!T2829</f>
        <v/>
      </c>
      <c r="U2763" s="406" t="str">
        <f>Master!U2829</f>
        <v/>
      </c>
      <c r="V2763" s="406" t="str">
        <f>Master!V2829</f>
        <v/>
      </c>
      <c r="W2763" s="406" t="str">
        <f>Master!W2829</f>
        <v/>
      </c>
      <c r="X2763" s="406" t="str">
        <f>Master!X2829</f>
        <v/>
      </c>
      <c r="Y2763" s="406" t="str">
        <f>Master!Y2829</f>
        <v/>
      </c>
      <c r="Z2763" s="406" t="str">
        <f>Master!Z2829</f>
        <v/>
      </c>
      <c r="AA2763" s="406" t="str">
        <f>Master!AA2829</f>
        <v/>
      </c>
      <c r="AB2763" s="406" t="str">
        <f>Master!AB2829</f>
        <v/>
      </c>
      <c r="AC2763" s="406" t="str">
        <f>Master!AC2829</f>
        <v/>
      </c>
      <c r="AD2763" s="406" t="str">
        <f>Master!AD2829</f>
        <v/>
      </c>
      <c r="AE2763" s="406" t="str">
        <f>Master!AE2829</f>
        <v/>
      </c>
      <c r="AF2763" s="406" t="str">
        <f>Master!AF2829</f>
        <v/>
      </c>
      <c r="AG2763" s="406" t="str">
        <f>Master!AG2829</f>
        <v/>
      </c>
      <c r="AH2763" s="88" t="str">
        <f>Master!AH2829</f>
        <v/>
      </c>
      <c r="AI2763" s="414" t="str">
        <f>Master!AI2829</f>
        <v/>
      </c>
      <c r="AJ2763" s="406" t="str">
        <f>Master!AJ2829</f>
        <v/>
      </c>
      <c r="AK2763" s="406">
        <f>Master!AK2829</f>
        <v>0</v>
      </c>
      <c r="AL2763" s="88" t="str">
        <f>Master!AL2829</f>
        <v/>
      </c>
      <c r="AM2763" s="416"/>
      <c r="AN2763" s="416"/>
      <c r="AO2763" s="416"/>
      <c r="AP2763" s="416"/>
      <c r="AQ2763" s="416"/>
      <c r="AR2763" s="416">
        <f t="shared" si="25"/>
        <v>0</v>
      </c>
      <c r="AS2763" s="417" t="str">
        <f t="shared" si="26"/>
        <v>#DIV/0!</v>
      </c>
      <c r="AT2763" s="416">
        <f t="shared" si="27"/>
        <v>0</v>
      </c>
      <c r="AU2763" s="417"/>
    </row>
    <row r="2764" hidden="1">
      <c r="A2764" s="88" t="str">
        <f>Master!A2830</f>
        <v>ADR18106</v>
      </c>
      <c r="B2764" s="414" t="str">
        <f>Master!B2830</f>
        <v/>
      </c>
      <c r="C2764" s="414" t="str">
        <f>Master!C2830</f>
        <v/>
      </c>
      <c r="D2764" s="88" t="str">
        <f>Master!D2830</f>
        <v/>
      </c>
      <c r="E2764" s="406" t="str">
        <f>Master!E2830</f>
        <v/>
      </c>
      <c r="F2764" s="406">
        <f>Master!F2830</f>
        <v>0</v>
      </c>
      <c r="G2764" s="88" t="str">
        <f>Master!G2830</f>
        <v/>
      </c>
      <c r="H2764" s="88" t="str">
        <f>Master!H2830</f>
        <v/>
      </c>
      <c r="I2764" s="88" t="str">
        <f>Master!I2830</f>
        <v/>
      </c>
      <c r="J2764" s="88" t="str">
        <f>Master!J2830</f>
        <v>A'CROSS DRAMA PTE LTD</v>
      </c>
      <c r="K2764" s="88" t="str">
        <f>Master!K2830</f>
        <v/>
      </c>
      <c r="L2764" s="88" t="str">
        <f>Master!L2830</f>
        <v/>
      </c>
      <c r="M2764" s="88" t="str">
        <f>Master!M2830</f>
        <v/>
      </c>
      <c r="N2764" s="88" t="str">
        <f>Master!N2830</f>
        <v/>
      </c>
      <c r="O2764" s="88" t="str">
        <f>Master!O2830</f>
        <v/>
      </c>
      <c r="P2764" s="88" t="str">
        <f>Master!P2830</f>
        <v/>
      </c>
      <c r="Q2764" s="88" t="str">
        <f>Master!Q2830</f>
        <v/>
      </c>
      <c r="R2764" s="406" t="str">
        <f>Master!R2830</f>
        <v/>
      </c>
      <c r="S2764" s="406">
        <f>Master!S2830</f>
        <v>0</v>
      </c>
      <c r="T2764" s="406" t="str">
        <f>Master!T2830</f>
        <v/>
      </c>
      <c r="U2764" s="406" t="str">
        <f>Master!U2830</f>
        <v/>
      </c>
      <c r="V2764" s="406" t="str">
        <f>Master!V2830</f>
        <v/>
      </c>
      <c r="W2764" s="406" t="str">
        <f>Master!W2830</f>
        <v/>
      </c>
      <c r="X2764" s="406" t="str">
        <f>Master!X2830</f>
        <v/>
      </c>
      <c r="Y2764" s="406" t="str">
        <f>Master!Y2830</f>
        <v/>
      </c>
      <c r="Z2764" s="406" t="str">
        <f>Master!Z2830</f>
        <v/>
      </c>
      <c r="AA2764" s="406" t="str">
        <f>Master!AA2830</f>
        <v/>
      </c>
      <c r="AB2764" s="406" t="str">
        <f>Master!AB2830</f>
        <v/>
      </c>
      <c r="AC2764" s="406" t="str">
        <f>Master!AC2830</f>
        <v/>
      </c>
      <c r="AD2764" s="406" t="str">
        <f>Master!AD2830</f>
        <v/>
      </c>
      <c r="AE2764" s="406" t="str">
        <f>Master!AE2830</f>
        <v/>
      </c>
      <c r="AF2764" s="406" t="str">
        <f>Master!AF2830</f>
        <v/>
      </c>
      <c r="AG2764" s="406" t="str">
        <f>Master!AG2830</f>
        <v/>
      </c>
      <c r="AH2764" s="88" t="str">
        <f>Master!AH2830</f>
        <v/>
      </c>
      <c r="AI2764" s="414" t="str">
        <f>Master!AI2830</f>
        <v/>
      </c>
      <c r="AJ2764" s="406" t="str">
        <f>Master!AJ2830</f>
        <v/>
      </c>
      <c r="AK2764" s="406">
        <f>Master!AK2830</f>
        <v>0</v>
      </c>
      <c r="AL2764" s="88" t="str">
        <f>Master!AL2830</f>
        <v/>
      </c>
      <c r="AM2764" s="416"/>
      <c r="AN2764" s="416"/>
      <c r="AO2764" s="416"/>
      <c r="AP2764" s="416"/>
      <c r="AQ2764" s="416"/>
      <c r="AR2764" s="416">
        <f t="shared" si="25"/>
        <v>0</v>
      </c>
      <c r="AS2764" s="417" t="str">
        <f t="shared" si="26"/>
        <v>#DIV/0!</v>
      </c>
      <c r="AT2764" s="416">
        <f t="shared" si="27"/>
        <v>0</v>
      </c>
      <c r="AU2764" s="417"/>
    </row>
    <row r="2765" hidden="1">
      <c r="A2765" s="88" t="str">
        <f>Master!A2831</f>
        <v>ADR18107</v>
      </c>
      <c r="B2765" s="414" t="str">
        <f>Master!B2831</f>
        <v/>
      </c>
      <c r="C2765" s="414" t="str">
        <f>Master!C2831</f>
        <v/>
      </c>
      <c r="D2765" s="88" t="str">
        <f>Master!D2831</f>
        <v/>
      </c>
      <c r="E2765" s="406" t="str">
        <f>Master!E2831</f>
        <v/>
      </c>
      <c r="F2765" s="406">
        <f>Master!F2831</f>
        <v>0</v>
      </c>
      <c r="G2765" s="88" t="str">
        <f>Master!G2831</f>
        <v/>
      </c>
      <c r="H2765" s="88" t="str">
        <f>Master!H2831</f>
        <v/>
      </c>
      <c r="I2765" s="88" t="str">
        <f>Master!I2831</f>
        <v/>
      </c>
      <c r="J2765" s="88" t="str">
        <f>Master!J2831</f>
        <v>A'CROSS DRAMA PTE LTD</v>
      </c>
      <c r="K2765" s="88" t="str">
        <f>Master!K2831</f>
        <v/>
      </c>
      <c r="L2765" s="88" t="str">
        <f>Master!L2831</f>
        <v/>
      </c>
      <c r="M2765" s="88" t="str">
        <f>Master!M2831</f>
        <v/>
      </c>
      <c r="N2765" s="88" t="str">
        <f>Master!N2831</f>
        <v/>
      </c>
      <c r="O2765" s="88" t="str">
        <f>Master!O2831</f>
        <v/>
      </c>
      <c r="P2765" s="88" t="str">
        <f>Master!P2831</f>
        <v/>
      </c>
      <c r="Q2765" s="88" t="str">
        <f>Master!Q2831</f>
        <v/>
      </c>
      <c r="R2765" s="406" t="str">
        <f>Master!R2831</f>
        <v/>
      </c>
      <c r="S2765" s="406">
        <f>Master!S2831</f>
        <v>0</v>
      </c>
      <c r="T2765" s="406" t="str">
        <f>Master!T2831</f>
        <v/>
      </c>
      <c r="U2765" s="406" t="str">
        <f>Master!U2831</f>
        <v/>
      </c>
      <c r="V2765" s="406" t="str">
        <f>Master!V2831</f>
        <v/>
      </c>
      <c r="W2765" s="406" t="str">
        <f>Master!W2831</f>
        <v/>
      </c>
      <c r="X2765" s="406" t="str">
        <f>Master!X2831</f>
        <v/>
      </c>
      <c r="Y2765" s="406" t="str">
        <f>Master!Y2831</f>
        <v/>
      </c>
      <c r="Z2765" s="406" t="str">
        <f>Master!Z2831</f>
        <v/>
      </c>
      <c r="AA2765" s="406" t="str">
        <f>Master!AA2831</f>
        <v/>
      </c>
      <c r="AB2765" s="406" t="str">
        <f>Master!AB2831</f>
        <v/>
      </c>
      <c r="AC2765" s="406" t="str">
        <f>Master!AC2831</f>
        <v/>
      </c>
      <c r="AD2765" s="406" t="str">
        <f>Master!AD2831</f>
        <v/>
      </c>
      <c r="AE2765" s="406" t="str">
        <f>Master!AE2831</f>
        <v/>
      </c>
      <c r="AF2765" s="406" t="str">
        <f>Master!AF2831</f>
        <v/>
      </c>
      <c r="AG2765" s="406" t="str">
        <f>Master!AG2831</f>
        <v/>
      </c>
      <c r="AH2765" s="88" t="str">
        <f>Master!AH2831</f>
        <v/>
      </c>
      <c r="AI2765" s="414" t="str">
        <f>Master!AI2831</f>
        <v/>
      </c>
      <c r="AJ2765" s="406" t="str">
        <f>Master!AJ2831</f>
        <v/>
      </c>
      <c r="AK2765" s="406">
        <f>Master!AK2831</f>
        <v>0</v>
      </c>
      <c r="AL2765" s="88" t="str">
        <f>Master!AL2831</f>
        <v/>
      </c>
      <c r="AM2765" s="416"/>
      <c r="AN2765" s="416"/>
      <c r="AO2765" s="416"/>
      <c r="AP2765" s="416"/>
      <c r="AQ2765" s="416"/>
      <c r="AR2765" s="416">
        <f t="shared" si="25"/>
        <v>0</v>
      </c>
      <c r="AS2765" s="417" t="str">
        <f t="shared" si="26"/>
        <v>#DIV/0!</v>
      </c>
      <c r="AT2765" s="416">
        <f t="shared" si="27"/>
        <v>0</v>
      </c>
      <c r="AU2765" s="417"/>
    </row>
    <row r="2766" hidden="1">
      <c r="A2766" s="88" t="str">
        <f>Master!A2832</f>
        <v>ADR18108</v>
      </c>
      <c r="B2766" s="414" t="str">
        <f>Master!B2832</f>
        <v/>
      </c>
      <c r="C2766" s="414" t="str">
        <f>Master!C2832</f>
        <v/>
      </c>
      <c r="D2766" s="88" t="str">
        <f>Master!D2832</f>
        <v/>
      </c>
      <c r="E2766" s="406" t="str">
        <f>Master!E2832</f>
        <v/>
      </c>
      <c r="F2766" s="406">
        <f>Master!F2832</f>
        <v>0</v>
      </c>
      <c r="G2766" s="88" t="str">
        <f>Master!G2832</f>
        <v/>
      </c>
      <c r="H2766" s="88" t="str">
        <f>Master!H2832</f>
        <v/>
      </c>
      <c r="I2766" s="88" t="str">
        <f>Master!I2832</f>
        <v/>
      </c>
      <c r="J2766" s="88" t="str">
        <f>Master!J2832</f>
        <v>A'CROSS DRAMA PTE LTD</v>
      </c>
      <c r="K2766" s="88" t="str">
        <f>Master!K2832</f>
        <v/>
      </c>
      <c r="L2766" s="88" t="str">
        <f>Master!L2832</f>
        <v/>
      </c>
      <c r="M2766" s="88" t="str">
        <f>Master!M2832</f>
        <v/>
      </c>
      <c r="N2766" s="88" t="str">
        <f>Master!N2832</f>
        <v/>
      </c>
      <c r="O2766" s="88" t="str">
        <f>Master!O2832</f>
        <v/>
      </c>
      <c r="P2766" s="88" t="str">
        <f>Master!P2832</f>
        <v/>
      </c>
      <c r="Q2766" s="88" t="str">
        <f>Master!Q2832</f>
        <v/>
      </c>
      <c r="R2766" s="406" t="str">
        <f>Master!R2832</f>
        <v/>
      </c>
      <c r="S2766" s="406">
        <f>Master!S2832</f>
        <v>0</v>
      </c>
      <c r="T2766" s="406" t="str">
        <f>Master!T2832</f>
        <v/>
      </c>
      <c r="U2766" s="406" t="str">
        <f>Master!U2832</f>
        <v/>
      </c>
      <c r="V2766" s="406" t="str">
        <f>Master!V2832</f>
        <v/>
      </c>
      <c r="W2766" s="406" t="str">
        <f>Master!W2832</f>
        <v/>
      </c>
      <c r="X2766" s="406" t="str">
        <f>Master!X2832</f>
        <v/>
      </c>
      <c r="Y2766" s="406" t="str">
        <f>Master!Y2832</f>
        <v/>
      </c>
      <c r="Z2766" s="406" t="str">
        <f>Master!Z2832</f>
        <v/>
      </c>
      <c r="AA2766" s="406" t="str">
        <f>Master!AA2832</f>
        <v/>
      </c>
      <c r="AB2766" s="406" t="str">
        <f>Master!AB2832</f>
        <v/>
      </c>
      <c r="AC2766" s="406" t="str">
        <f>Master!AC2832</f>
        <v/>
      </c>
      <c r="AD2766" s="406" t="str">
        <f>Master!AD2832</f>
        <v/>
      </c>
      <c r="AE2766" s="406" t="str">
        <f>Master!AE2832</f>
        <v/>
      </c>
      <c r="AF2766" s="406" t="str">
        <f>Master!AF2832</f>
        <v/>
      </c>
      <c r="AG2766" s="406" t="str">
        <f>Master!AG2832</f>
        <v/>
      </c>
      <c r="AH2766" s="88" t="str">
        <f>Master!AH2832</f>
        <v/>
      </c>
      <c r="AI2766" s="414" t="str">
        <f>Master!AI2832</f>
        <v/>
      </c>
      <c r="AJ2766" s="406" t="str">
        <f>Master!AJ2832</f>
        <v/>
      </c>
      <c r="AK2766" s="406">
        <f>Master!AK2832</f>
        <v>0</v>
      </c>
      <c r="AL2766" s="88" t="str">
        <f>Master!AL2832</f>
        <v/>
      </c>
      <c r="AM2766" s="416"/>
      <c r="AN2766" s="416"/>
      <c r="AO2766" s="416"/>
      <c r="AP2766" s="416"/>
      <c r="AQ2766" s="416"/>
      <c r="AR2766" s="416">
        <f t="shared" si="25"/>
        <v>0</v>
      </c>
      <c r="AS2766" s="417" t="str">
        <f t="shared" si="26"/>
        <v>#DIV/0!</v>
      </c>
      <c r="AT2766" s="416">
        <f t="shared" si="27"/>
        <v>0</v>
      </c>
      <c r="AU2766" s="417"/>
    </row>
    <row r="2767" hidden="1">
      <c r="A2767" s="88" t="str">
        <f>Master!A2833</f>
        <v>ADR18109</v>
      </c>
      <c r="B2767" s="414" t="str">
        <f>Master!B2833</f>
        <v/>
      </c>
      <c r="C2767" s="414" t="str">
        <f>Master!C2833</f>
        <v/>
      </c>
      <c r="D2767" s="88" t="str">
        <f>Master!D2833</f>
        <v/>
      </c>
      <c r="E2767" s="406" t="str">
        <f>Master!E2833</f>
        <v/>
      </c>
      <c r="F2767" s="406">
        <f>Master!F2833</f>
        <v>0</v>
      </c>
      <c r="G2767" s="88" t="str">
        <f>Master!G2833</f>
        <v/>
      </c>
      <c r="H2767" s="88" t="str">
        <f>Master!H2833</f>
        <v/>
      </c>
      <c r="I2767" s="88" t="str">
        <f>Master!I2833</f>
        <v/>
      </c>
      <c r="J2767" s="88" t="str">
        <f>Master!J2833</f>
        <v>A'CROSS DRAMA PTE LTD</v>
      </c>
      <c r="K2767" s="88" t="str">
        <f>Master!K2833</f>
        <v/>
      </c>
      <c r="L2767" s="88" t="str">
        <f>Master!L2833</f>
        <v/>
      </c>
      <c r="M2767" s="88" t="str">
        <f>Master!M2833</f>
        <v/>
      </c>
      <c r="N2767" s="88" t="str">
        <f>Master!N2833</f>
        <v/>
      </c>
      <c r="O2767" s="88" t="str">
        <f>Master!O2833</f>
        <v/>
      </c>
      <c r="P2767" s="88" t="str">
        <f>Master!P2833</f>
        <v/>
      </c>
      <c r="Q2767" s="88" t="str">
        <f>Master!Q2833</f>
        <v/>
      </c>
      <c r="R2767" s="406" t="str">
        <f>Master!R2833</f>
        <v/>
      </c>
      <c r="S2767" s="406">
        <f>Master!S2833</f>
        <v>0</v>
      </c>
      <c r="T2767" s="406" t="str">
        <f>Master!T2833</f>
        <v/>
      </c>
      <c r="U2767" s="406" t="str">
        <f>Master!U2833</f>
        <v/>
      </c>
      <c r="V2767" s="406" t="str">
        <f>Master!V2833</f>
        <v/>
      </c>
      <c r="W2767" s="406" t="str">
        <f>Master!W2833</f>
        <v/>
      </c>
      <c r="X2767" s="406" t="str">
        <f>Master!X2833</f>
        <v/>
      </c>
      <c r="Y2767" s="406" t="str">
        <f>Master!Y2833</f>
        <v/>
      </c>
      <c r="Z2767" s="406" t="str">
        <f>Master!Z2833</f>
        <v/>
      </c>
      <c r="AA2767" s="406" t="str">
        <f>Master!AA2833</f>
        <v/>
      </c>
      <c r="AB2767" s="406" t="str">
        <f>Master!AB2833</f>
        <v/>
      </c>
      <c r="AC2767" s="406" t="str">
        <f>Master!AC2833</f>
        <v/>
      </c>
      <c r="AD2767" s="406" t="str">
        <f>Master!AD2833</f>
        <v/>
      </c>
      <c r="AE2767" s="406" t="str">
        <f>Master!AE2833</f>
        <v/>
      </c>
      <c r="AF2767" s="406" t="str">
        <f>Master!AF2833</f>
        <v/>
      </c>
      <c r="AG2767" s="406" t="str">
        <f>Master!AG2833</f>
        <v/>
      </c>
      <c r="AH2767" s="88" t="str">
        <f>Master!AH2833</f>
        <v/>
      </c>
      <c r="AI2767" s="414" t="str">
        <f>Master!AI2833</f>
        <v/>
      </c>
      <c r="AJ2767" s="406" t="str">
        <f>Master!AJ2833</f>
        <v/>
      </c>
      <c r="AK2767" s="406">
        <f>Master!AK2833</f>
        <v>0</v>
      </c>
      <c r="AL2767" s="88" t="str">
        <f>Master!AL2833</f>
        <v/>
      </c>
      <c r="AM2767" s="416"/>
      <c r="AN2767" s="416"/>
      <c r="AO2767" s="416"/>
      <c r="AP2767" s="416"/>
      <c r="AQ2767" s="416"/>
      <c r="AR2767" s="416">
        <f t="shared" si="25"/>
        <v>0</v>
      </c>
      <c r="AS2767" s="417" t="str">
        <f t="shared" si="26"/>
        <v>#DIV/0!</v>
      </c>
      <c r="AT2767" s="416">
        <f t="shared" si="27"/>
        <v>0</v>
      </c>
      <c r="AU2767" s="417"/>
    </row>
    <row r="2768" hidden="1">
      <c r="A2768" s="88" t="str">
        <f>Master!A2834</f>
        <v>ADR18110</v>
      </c>
      <c r="B2768" s="414" t="str">
        <f>Master!B2834</f>
        <v/>
      </c>
      <c r="C2768" s="414" t="str">
        <f>Master!C2834</f>
        <v/>
      </c>
      <c r="D2768" s="88" t="str">
        <f>Master!D2834</f>
        <v/>
      </c>
      <c r="E2768" s="406" t="str">
        <f>Master!E2834</f>
        <v/>
      </c>
      <c r="F2768" s="406">
        <f>Master!F2834</f>
        <v>0</v>
      </c>
      <c r="G2768" s="88" t="str">
        <f>Master!G2834</f>
        <v/>
      </c>
      <c r="H2768" s="88" t="str">
        <f>Master!H2834</f>
        <v/>
      </c>
      <c r="I2768" s="88" t="str">
        <f>Master!I2834</f>
        <v/>
      </c>
      <c r="J2768" s="88" t="str">
        <f>Master!J2834</f>
        <v>A'CROSS DRAMA PTE LTD</v>
      </c>
      <c r="K2768" s="88" t="str">
        <f>Master!K2834</f>
        <v/>
      </c>
      <c r="L2768" s="88" t="str">
        <f>Master!L2834</f>
        <v/>
      </c>
      <c r="M2768" s="88" t="str">
        <f>Master!M2834</f>
        <v/>
      </c>
      <c r="N2768" s="88" t="str">
        <f>Master!N2834</f>
        <v/>
      </c>
      <c r="O2768" s="88" t="str">
        <f>Master!O2834</f>
        <v/>
      </c>
      <c r="P2768" s="88" t="str">
        <f>Master!P2834</f>
        <v/>
      </c>
      <c r="Q2768" s="88" t="str">
        <f>Master!Q2834</f>
        <v/>
      </c>
      <c r="R2768" s="406" t="str">
        <f>Master!R2834</f>
        <v/>
      </c>
      <c r="S2768" s="406">
        <f>Master!S2834</f>
        <v>0</v>
      </c>
      <c r="T2768" s="406" t="str">
        <f>Master!T2834</f>
        <v/>
      </c>
      <c r="U2768" s="406" t="str">
        <f>Master!U2834</f>
        <v/>
      </c>
      <c r="V2768" s="406" t="str">
        <f>Master!V2834</f>
        <v/>
      </c>
      <c r="W2768" s="406" t="str">
        <f>Master!W2834</f>
        <v/>
      </c>
      <c r="X2768" s="406" t="str">
        <f>Master!X2834</f>
        <v/>
      </c>
      <c r="Y2768" s="406" t="str">
        <f>Master!Y2834</f>
        <v/>
      </c>
      <c r="Z2768" s="406" t="str">
        <f>Master!Z2834</f>
        <v/>
      </c>
      <c r="AA2768" s="406" t="str">
        <f>Master!AA2834</f>
        <v/>
      </c>
      <c r="AB2768" s="406" t="str">
        <f>Master!AB2834</f>
        <v/>
      </c>
      <c r="AC2768" s="406" t="str">
        <f>Master!AC2834</f>
        <v/>
      </c>
      <c r="AD2768" s="406" t="str">
        <f>Master!AD2834</f>
        <v/>
      </c>
      <c r="AE2768" s="406" t="str">
        <f>Master!AE2834</f>
        <v/>
      </c>
      <c r="AF2768" s="406" t="str">
        <f>Master!AF2834</f>
        <v/>
      </c>
      <c r="AG2768" s="406" t="str">
        <f>Master!AG2834</f>
        <v/>
      </c>
      <c r="AH2768" s="88" t="str">
        <f>Master!AH2834</f>
        <v/>
      </c>
      <c r="AI2768" s="414" t="str">
        <f>Master!AI2834</f>
        <v/>
      </c>
      <c r="AJ2768" s="406" t="str">
        <f>Master!AJ2834</f>
        <v/>
      </c>
      <c r="AK2768" s="406">
        <f>Master!AK2834</f>
        <v>0</v>
      </c>
      <c r="AL2768" s="88" t="str">
        <f>Master!AL2834</f>
        <v/>
      </c>
      <c r="AM2768" s="416"/>
      <c r="AN2768" s="416"/>
      <c r="AO2768" s="416"/>
      <c r="AP2768" s="416"/>
      <c r="AQ2768" s="416"/>
      <c r="AR2768" s="416">
        <f t="shared" si="25"/>
        <v>0</v>
      </c>
      <c r="AS2768" s="417" t="str">
        <f t="shared" si="26"/>
        <v>#DIV/0!</v>
      </c>
      <c r="AT2768" s="416">
        <f t="shared" si="27"/>
        <v>0</v>
      </c>
      <c r="AU2768" s="417"/>
    </row>
    <row r="2769" hidden="1">
      <c r="A2769" s="88" t="str">
        <f>Master!A2835</f>
        <v>ADR18111</v>
      </c>
      <c r="B2769" s="414" t="str">
        <f>Master!B2835</f>
        <v/>
      </c>
      <c r="C2769" s="414" t="str">
        <f>Master!C2835</f>
        <v/>
      </c>
      <c r="D2769" s="88" t="str">
        <f>Master!D2835</f>
        <v/>
      </c>
      <c r="E2769" s="406" t="str">
        <f>Master!E2835</f>
        <v/>
      </c>
      <c r="F2769" s="406">
        <f>Master!F2835</f>
        <v>0</v>
      </c>
      <c r="G2769" s="88" t="str">
        <f>Master!G2835</f>
        <v/>
      </c>
      <c r="H2769" s="88" t="str">
        <f>Master!H2835</f>
        <v/>
      </c>
      <c r="I2769" s="88" t="str">
        <f>Master!I2835</f>
        <v/>
      </c>
      <c r="J2769" s="88" t="str">
        <f>Master!J2835</f>
        <v>A'CROSS DRAMA PTE LTD</v>
      </c>
      <c r="K2769" s="88" t="str">
        <f>Master!K2835</f>
        <v/>
      </c>
      <c r="L2769" s="88" t="str">
        <f>Master!L2835</f>
        <v/>
      </c>
      <c r="M2769" s="88" t="str">
        <f>Master!M2835</f>
        <v/>
      </c>
      <c r="N2769" s="88" t="str">
        <f>Master!N2835</f>
        <v/>
      </c>
      <c r="O2769" s="88" t="str">
        <f>Master!O2835</f>
        <v/>
      </c>
      <c r="P2769" s="88" t="str">
        <f>Master!P2835</f>
        <v/>
      </c>
      <c r="Q2769" s="88" t="str">
        <f>Master!Q2835</f>
        <v/>
      </c>
      <c r="R2769" s="406" t="str">
        <f>Master!R2835</f>
        <v/>
      </c>
      <c r="S2769" s="406">
        <f>Master!S2835</f>
        <v>0</v>
      </c>
      <c r="T2769" s="406" t="str">
        <f>Master!T2835</f>
        <v/>
      </c>
      <c r="U2769" s="406" t="str">
        <f>Master!U2835</f>
        <v/>
      </c>
      <c r="V2769" s="406" t="str">
        <f>Master!V2835</f>
        <v/>
      </c>
      <c r="W2769" s="406" t="str">
        <f>Master!W2835</f>
        <v/>
      </c>
      <c r="X2769" s="406" t="str">
        <f>Master!X2835</f>
        <v/>
      </c>
      <c r="Y2769" s="406" t="str">
        <f>Master!Y2835</f>
        <v/>
      </c>
      <c r="Z2769" s="406" t="str">
        <f>Master!Z2835</f>
        <v/>
      </c>
      <c r="AA2769" s="406" t="str">
        <f>Master!AA2835</f>
        <v/>
      </c>
      <c r="AB2769" s="406" t="str">
        <f>Master!AB2835</f>
        <v/>
      </c>
      <c r="AC2769" s="406" t="str">
        <f>Master!AC2835</f>
        <v/>
      </c>
      <c r="AD2769" s="406" t="str">
        <f>Master!AD2835</f>
        <v/>
      </c>
      <c r="AE2769" s="406" t="str">
        <f>Master!AE2835</f>
        <v/>
      </c>
      <c r="AF2769" s="406" t="str">
        <f>Master!AF2835</f>
        <v/>
      </c>
      <c r="AG2769" s="406" t="str">
        <f>Master!AG2835</f>
        <v/>
      </c>
      <c r="AH2769" s="88" t="str">
        <f>Master!AH2835</f>
        <v/>
      </c>
      <c r="AI2769" s="414" t="str">
        <f>Master!AI2835</f>
        <v/>
      </c>
      <c r="AJ2769" s="406" t="str">
        <f>Master!AJ2835</f>
        <v/>
      </c>
      <c r="AK2769" s="406">
        <f>Master!AK2835</f>
        <v>0</v>
      </c>
      <c r="AL2769" s="88" t="str">
        <f>Master!AL2835</f>
        <v/>
      </c>
      <c r="AM2769" s="416"/>
      <c r="AN2769" s="416"/>
      <c r="AO2769" s="416"/>
      <c r="AP2769" s="416"/>
      <c r="AQ2769" s="416"/>
      <c r="AR2769" s="416">
        <f t="shared" si="25"/>
        <v>0</v>
      </c>
      <c r="AS2769" s="417" t="str">
        <f t="shared" si="26"/>
        <v>#DIV/0!</v>
      </c>
      <c r="AT2769" s="416">
        <f t="shared" si="27"/>
        <v>0</v>
      </c>
      <c r="AU2769" s="417"/>
    </row>
    <row r="2770" hidden="1">
      <c r="A2770" s="88" t="str">
        <f>Master!A2836</f>
        <v>ADR18112</v>
      </c>
      <c r="B2770" s="414" t="str">
        <f>Master!B2836</f>
        <v/>
      </c>
      <c r="C2770" s="414" t="str">
        <f>Master!C2836</f>
        <v/>
      </c>
      <c r="D2770" s="88" t="str">
        <f>Master!D2836</f>
        <v/>
      </c>
      <c r="E2770" s="406" t="str">
        <f>Master!E2836</f>
        <v/>
      </c>
      <c r="F2770" s="406">
        <f>Master!F2836</f>
        <v>0</v>
      </c>
      <c r="G2770" s="88" t="str">
        <f>Master!G2836</f>
        <v/>
      </c>
      <c r="H2770" s="88" t="str">
        <f>Master!H2836</f>
        <v/>
      </c>
      <c r="I2770" s="88" t="str">
        <f>Master!I2836</f>
        <v/>
      </c>
      <c r="J2770" s="88" t="str">
        <f>Master!J2836</f>
        <v>A'CROSS DRAMA PTE LTD</v>
      </c>
      <c r="K2770" s="88" t="str">
        <f>Master!K2836</f>
        <v/>
      </c>
      <c r="L2770" s="88" t="str">
        <f>Master!L2836</f>
        <v/>
      </c>
      <c r="M2770" s="88" t="str">
        <f>Master!M2836</f>
        <v/>
      </c>
      <c r="N2770" s="88" t="str">
        <f>Master!N2836</f>
        <v/>
      </c>
      <c r="O2770" s="88" t="str">
        <f>Master!O2836</f>
        <v/>
      </c>
      <c r="P2770" s="88" t="str">
        <f>Master!P2836</f>
        <v/>
      </c>
      <c r="Q2770" s="88" t="str">
        <f>Master!Q2836</f>
        <v/>
      </c>
      <c r="R2770" s="406" t="str">
        <f>Master!R2836</f>
        <v/>
      </c>
      <c r="S2770" s="406">
        <f>Master!S2836</f>
        <v>0</v>
      </c>
      <c r="T2770" s="406" t="str">
        <f>Master!T2836</f>
        <v/>
      </c>
      <c r="U2770" s="406" t="str">
        <f>Master!U2836</f>
        <v/>
      </c>
      <c r="V2770" s="406" t="str">
        <f>Master!V2836</f>
        <v/>
      </c>
      <c r="W2770" s="406" t="str">
        <f>Master!W2836</f>
        <v/>
      </c>
      <c r="X2770" s="406" t="str">
        <f>Master!X2836</f>
        <v/>
      </c>
      <c r="Y2770" s="406" t="str">
        <f>Master!Y2836</f>
        <v/>
      </c>
      <c r="Z2770" s="406" t="str">
        <f>Master!Z2836</f>
        <v/>
      </c>
      <c r="AA2770" s="406" t="str">
        <f>Master!AA2836</f>
        <v/>
      </c>
      <c r="AB2770" s="406" t="str">
        <f>Master!AB2836</f>
        <v/>
      </c>
      <c r="AC2770" s="406" t="str">
        <f>Master!AC2836</f>
        <v/>
      </c>
      <c r="AD2770" s="406" t="str">
        <f>Master!AD2836</f>
        <v/>
      </c>
      <c r="AE2770" s="406" t="str">
        <f>Master!AE2836</f>
        <v/>
      </c>
      <c r="AF2770" s="406" t="str">
        <f>Master!AF2836</f>
        <v/>
      </c>
      <c r="AG2770" s="406" t="str">
        <f>Master!AG2836</f>
        <v/>
      </c>
      <c r="AH2770" s="88" t="str">
        <f>Master!AH2836</f>
        <v/>
      </c>
      <c r="AI2770" s="414" t="str">
        <f>Master!AI2836</f>
        <v/>
      </c>
      <c r="AJ2770" s="406" t="str">
        <f>Master!AJ2836</f>
        <v/>
      </c>
      <c r="AK2770" s="406">
        <f>Master!AK2836</f>
        <v>0</v>
      </c>
      <c r="AL2770" s="88" t="str">
        <f>Master!AL2836</f>
        <v/>
      </c>
      <c r="AM2770" s="416"/>
      <c r="AN2770" s="416"/>
      <c r="AO2770" s="416"/>
      <c r="AP2770" s="416"/>
      <c r="AQ2770" s="416"/>
      <c r="AR2770" s="416">
        <f t="shared" si="25"/>
        <v>0</v>
      </c>
      <c r="AS2770" s="417" t="str">
        <f t="shared" si="26"/>
        <v>#DIV/0!</v>
      </c>
      <c r="AT2770" s="416">
        <f t="shared" si="27"/>
        <v>0</v>
      </c>
      <c r="AU2770" s="417"/>
    </row>
    <row r="2771" hidden="1">
      <c r="A2771" s="88" t="str">
        <f>Master!A2837</f>
        <v>ADR18113</v>
      </c>
      <c r="B2771" s="414" t="str">
        <f>Master!B2837</f>
        <v/>
      </c>
      <c r="C2771" s="414" t="str">
        <f>Master!C2837</f>
        <v/>
      </c>
      <c r="D2771" s="88" t="str">
        <f>Master!D2837</f>
        <v/>
      </c>
      <c r="E2771" s="406" t="str">
        <f>Master!E2837</f>
        <v/>
      </c>
      <c r="F2771" s="406">
        <f>Master!F2837</f>
        <v>0</v>
      </c>
      <c r="G2771" s="88" t="str">
        <f>Master!G2837</f>
        <v/>
      </c>
      <c r="H2771" s="88" t="str">
        <f>Master!H2837</f>
        <v/>
      </c>
      <c r="I2771" s="88" t="str">
        <f>Master!I2837</f>
        <v/>
      </c>
      <c r="J2771" s="88" t="str">
        <f>Master!J2837</f>
        <v>A'CROSS DRAMA PTE LTD</v>
      </c>
      <c r="K2771" s="88" t="str">
        <f>Master!K2837</f>
        <v/>
      </c>
      <c r="L2771" s="88" t="str">
        <f>Master!L2837</f>
        <v/>
      </c>
      <c r="M2771" s="88" t="str">
        <f>Master!M2837</f>
        <v/>
      </c>
      <c r="N2771" s="88" t="str">
        <f>Master!N2837</f>
        <v/>
      </c>
      <c r="O2771" s="88" t="str">
        <f>Master!O2837</f>
        <v/>
      </c>
      <c r="P2771" s="88" t="str">
        <f>Master!P2837</f>
        <v/>
      </c>
      <c r="Q2771" s="88" t="str">
        <f>Master!Q2837</f>
        <v/>
      </c>
      <c r="R2771" s="406" t="str">
        <f>Master!R2837</f>
        <v/>
      </c>
      <c r="S2771" s="406">
        <f>Master!S2837</f>
        <v>0</v>
      </c>
      <c r="T2771" s="406" t="str">
        <f>Master!T2837</f>
        <v/>
      </c>
      <c r="U2771" s="406" t="str">
        <f>Master!U2837</f>
        <v/>
      </c>
      <c r="V2771" s="406" t="str">
        <f>Master!V2837</f>
        <v/>
      </c>
      <c r="W2771" s="406" t="str">
        <f>Master!W2837</f>
        <v/>
      </c>
      <c r="X2771" s="406" t="str">
        <f>Master!X2837</f>
        <v/>
      </c>
      <c r="Y2771" s="406" t="str">
        <f>Master!Y2837</f>
        <v/>
      </c>
      <c r="Z2771" s="406" t="str">
        <f>Master!Z2837</f>
        <v/>
      </c>
      <c r="AA2771" s="406" t="str">
        <f>Master!AA2837</f>
        <v/>
      </c>
      <c r="AB2771" s="406" t="str">
        <f>Master!AB2837</f>
        <v/>
      </c>
      <c r="AC2771" s="406" t="str">
        <f>Master!AC2837</f>
        <v/>
      </c>
      <c r="AD2771" s="406" t="str">
        <f>Master!AD2837</f>
        <v/>
      </c>
      <c r="AE2771" s="406" t="str">
        <f>Master!AE2837</f>
        <v/>
      </c>
      <c r="AF2771" s="406" t="str">
        <f>Master!AF2837</f>
        <v/>
      </c>
      <c r="AG2771" s="406" t="str">
        <f>Master!AG2837</f>
        <v/>
      </c>
      <c r="AH2771" s="88" t="str">
        <f>Master!AH2837</f>
        <v/>
      </c>
      <c r="AI2771" s="414" t="str">
        <f>Master!AI2837</f>
        <v/>
      </c>
      <c r="AJ2771" s="406" t="str">
        <f>Master!AJ2837</f>
        <v/>
      </c>
      <c r="AK2771" s="406">
        <f>Master!AK2837</f>
        <v>0</v>
      </c>
      <c r="AL2771" s="88" t="str">
        <f>Master!AL2837</f>
        <v/>
      </c>
      <c r="AM2771" s="416"/>
      <c r="AN2771" s="416"/>
      <c r="AO2771" s="416"/>
      <c r="AP2771" s="416"/>
      <c r="AQ2771" s="416"/>
      <c r="AR2771" s="416">
        <f t="shared" si="25"/>
        <v>0</v>
      </c>
      <c r="AS2771" s="417" t="str">
        <f t="shared" si="26"/>
        <v>#DIV/0!</v>
      </c>
      <c r="AT2771" s="416">
        <f t="shared" si="27"/>
        <v>0</v>
      </c>
      <c r="AU2771" s="417"/>
    </row>
    <row r="2772" hidden="1">
      <c r="A2772" s="88" t="str">
        <f>Master!A2838</f>
        <v>ADR18114</v>
      </c>
      <c r="B2772" s="414" t="str">
        <f>Master!B2838</f>
        <v/>
      </c>
      <c r="C2772" s="414" t="str">
        <f>Master!C2838</f>
        <v/>
      </c>
      <c r="D2772" s="88" t="str">
        <f>Master!D2838</f>
        <v/>
      </c>
      <c r="E2772" s="406" t="str">
        <f>Master!E2838</f>
        <v/>
      </c>
      <c r="F2772" s="406">
        <f>Master!F2838</f>
        <v>0</v>
      </c>
      <c r="G2772" s="88" t="str">
        <f>Master!G2838</f>
        <v/>
      </c>
      <c r="H2772" s="88" t="str">
        <f>Master!H2838</f>
        <v/>
      </c>
      <c r="I2772" s="88" t="str">
        <f>Master!I2838</f>
        <v/>
      </c>
      <c r="J2772" s="88" t="str">
        <f>Master!J2838</f>
        <v>A'CROSS DRAMA PTE LTD</v>
      </c>
      <c r="K2772" s="88" t="str">
        <f>Master!K2838</f>
        <v/>
      </c>
      <c r="L2772" s="88" t="str">
        <f>Master!L2838</f>
        <v/>
      </c>
      <c r="M2772" s="88" t="str">
        <f>Master!M2838</f>
        <v/>
      </c>
      <c r="N2772" s="88" t="str">
        <f>Master!N2838</f>
        <v/>
      </c>
      <c r="O2772" s="88" t="str">
        <f>Master!O2838</f>
        <v/>
      </c>
      <c r="P2772" s="88" t="str">
        <f>Master!P2838</f>
        <v/>
      </c>
      <c r="Q2772" s="88" t="str">
        <f>Master!Q2838</f>
        <v/>
      </c>
      <c r="R2772" s="406" t="str">
        <f>Master!R2838</f>
        <v/>
      </c>
      <c r="S2772" s="406">
        <f>Master!S2838</f>
        <v>0</v>
      </c>
      <c r="T2772" s="406" t="str">
        <f>Master!T2838</f>
        <v/>
      </c>
      <c r="U2772" s="406" t="str">
        <f>Master!U2838</f>
        <v/>
      </c>
      <c r="V2772" s="406" t="str">
        <f>Master!V2838</f>
        <v/>
      </c>
      <c r="W2772" s="406" t="str">
        <f>Master!W2838</f>
        <v/>
      </c>
      <c r="X2772" s="406" t="str">
        <f>Master!X2838</f>
        <v/>
      </c>
      <c r="Y2772" s="406" t="str">
        <f>Master!Y2838</f>
        <v/>
      </c>
      <c r="Z2772" s="406" t="str">
        <f>Master!Z2838</f>
        <v/>
      </c>
      <c r="AA2772" s="406" t="str">
        <f>Master!AA2838</f>
        <v/>
      </c>
      <c r="AB2772" s="406" t="str">
        <f>Master!AB2838</f>
        <v/>
      </c>
      <c r="AC2772" s="406" t="str">
        <f>Master!AC2838</f>
        <v/>
      </c>
      <c r="AD2772" s="406" t="str">
        <f>Master!AD2838</f>
        <v/>
      </c>
      <c r="AE2772" s="406" t="str">
        <f>Master!AE2838</f>
        <v/>
      </c>
      <c r="AF2772" s="406" t="str">
        <f>Master!AF2838</f>
        <v/>
      </c>
      <c r="AG2772" s="406" t="str">
        <f>Master!AG2838</f>
        <v/>
      </c>
      <c r="AH2772" s="88" t="str">
        <f>Master!AH2838</f>
        <v/>
      </c>
      <c r="AI2772" s="414" t="str">
        <f>Master!AI2838</f>
        <v/>
      </c>
      <c r="AJ2772" s="406" t="str">
        <f>Master!AJ2838</f>
        <v/>
      </c>
      <c r="AK2772" s="406">
        <f>Master!AK2838</f>
        <v>0</v>
      </c>
      <c r="AL2772" s="88" t="str">
        <f>Master!AL2838</f>
        <v/>
      </c>
      <c r="AM2772" s="416"/>
      <c r="AN2772" s="416"/>
      <c r="AO2772" s="416"/>
      <c r="AP2772" s="416"/>
      <c r="AQ2772" s="416"/>
      <c r="AR2772" s="416">
        <f t="shared" si="25"/>
        <v>0</v>
      </c>
      <c r="AS2772" s="417" t="str">
        <f t="shared" si="26"/>
        <v>#DIV/0!</v>
      </c>
      <c r="AT2772" s="416">
        <f t="shared" si="27"/>
        <v>0</v>
      </c>
      <c r="AU2772" s="417"/>
    </row>
    <row r="2773" hidden="1">
      <c r="A2773" s="88" t="str">
        <f>Master!A2839</f>
        <v>ADR18115</v>
      </c>
      <c r="B2773" s="414" t="str">
        <f>Master!B2839</f>
        <v/>
      </c>
      <c r="C2773" s="414" t="str">
        <f>Master!C2839</f>
        <v/>
      </c>
      <c r="D2773" s="88" t="str">
        <f>Master!D2839</f>
        <v/>
      </c>
      <c r="E2773" s="406" t="str">
        <f>Master!E2839</f>
        <v/>
      </c>
      <c r="F2773" s="406">
        <f>Master!F2839</f>
        <v>0</v>
      </c>
      <c r="G2773" s="88" t="str">
        <f>Master!G2839</f>
        <v/>
      </c>
      <c r="H2773" s="88" t="str">
        <f>Master!H2839</f>
        <v/>
      </c>
      <c r="I2773" s="88" t="str">
        <f>Master!I2839</f>
        <v/>
      </c>
      <c r="J2773" s="88" t="str">
        <f>Master!J2839</f>
        <v>A'CROSS DRAMA PTE LTD</v>
      </c>
      <c r="K2773" s="88" t="str">
        <f>Master!K2839</f>
        <v/>
      </c>
      <c r="L2773" s="88" t="str">
        <f>Master!L2839</f>
        <v/>
      </c>
      <c r="M2773" s="88" t="str">
        <f>Master!M2839</f>
        <v/>
      </c>
      <c r="N2773" s="88" t="str">
        <f>Master!N2839</f>
        <v/>
      </c>
      <c r="O2773" s="88" t="str">
        <f>Master!O2839</f>
        <v/>
      </c>
      <c r="P2773" s="88" t="str">
        <f>Master!P2839</f>
        <v/>
      </c>
      <c r="Q2773" s="88" t="str">
        <f>Master!Q2839</f>
        <v/>
      </c>
      <c r="R2773" s="406" t="str">
        <f>Master!R2839</f>
        <v/>
      </c>
      <c r="S2773" s="406">
        <f>Master!S2839</f>
        <v>0</v>
      </c>
      <c r="T2773" s="406" t="str">
        <f>Master!T2839</f>
        <v/>
      </c>
      <c r="U2773" s="406" t="str">
        <f>Master!U2839</f>
        <v/>
      </c>
      <c r="V2773" s="406" t="str">
        <f>Master!V2839</f>
        <v/>
      </c>
      <c r="W2773" s="406" t="str">
        <f>Master!W2839</f>
        <v/>
      </c>
      <c r="X2773" s="406" t="str">
        <f>Master!X2839</f>
        <v/>
      </c>
      <c r="Y2773" s="406" t="str">
        <f>Master!Y2839</f>
        <v/>
      </c>
      <c r="Z2773" s="406" t="str">
        <f>Master!Z2839</f>
        <v/>
      </c>
      <c r="AA2773" s="406" t="str">
        <f>Master!AA2839</f>
        <v/>
      </c>
      <c r="AB2773" s="406" t="str">
        <f>Master!AB2839</f>
        <v/>
      </c>
      <c r="AC2773" s="406" t="str">
        <f>Master!AC2839</f>
        <v/>
      </c>
      <c r="AD2773" s="406" t="str">
        <f>Master!AD2839</f>
        <v/>
      </c>
      <c r="AE2773" s="406" t="str">
        <f>Master!AE2839</f>
        <v/>
      </c>
      <c r="AF2773" s="406" t="str">
        <f>Master!AF2839</f>
        <v/>
      </c>
      <c r="AG2773" s="406" t="str">
        <f>Master!AG2839</f>
        <v/>
      </c>
      <c r="AH2773" s="88" t="str">
        <f>Master!AH2839</f>
        <v/>
      </c>
      <c r="AI2773" s="414" t="str">
        <f>Master!AI2839</f>
        <v/>
      </c>
      <c r="AJ2773" s="406" t="str">
        <f>Master!AJ2839</f>
        <v/>
      </c>
      <c r="AK2773" s="406">
        <f>Master!AK2839</f>
        <v>0</v>
      </c>
      <c r="AL2773" s="88" t="str">
        <f>Master!AL2839</f>
        <v/>
      </c>
      <c r="AM2773" s="416"/>
      <c r="AN2773" s="416"/>
      <c r="AO2773" s="416"/>
      <c r="AP2773" s="416"/>
      <c r="AQ2773" s="416"/>
      <c r="AR2773" s="416">
        <f t="shared" si="25"/>
        <v>0</v>
      </c>
      <c r="AS2773" s="417" t="str">
        <f t="shared" si="26"/>
        <v>#DIV/0!</v>
      </c>
      <c r="AT2773" s="416">
        <f t="shared" si="27"/>
        <v>0</v>
      </c>
      <c r="AU2773" s="417"/>
    </row>
    <row r="2774" hidden="1">
      <c r="A2774" s="88" t="str">
        <f>Master!A2840</f>
        <v>ADR18116</v>
      </c>
      <c r="B2774" s="414" t="str">
        <f>Master!B2840</f>
        <v/>
      </c>
      <c r="C2774" s="414" t="str">
        <f>Master!C2840</f>
        <v/>
      </c>
      <c r="D2774" s="88" t="str">
        <f>Master!D2840</f>
        <v/>
      </c>
      <c r="E2774" s="406" t="str">
        <f>Master!E2840</f>
        <v/>
      </c>
      <c r="F2774" s="406">
        <f>Master!F2840</f>
        <v>0</v>
      </c>
      <c r="G2774" s="88" t="str">
        <f>Master!G2840</f>
        <v/>
      </c>
      <c r="H2774" s="88" t="str">
        <f>Master!H2840</f>
        <v/>
      </c>
      <c r="I2774" s="88" t="str">
        <f>Master!I2840</f>
        <v/>
      </c>
      <c r="J2774" s="88" t="str">
        <f>Master!J2840</f>
        <v>A'CROSS DRAMA PTE LTD</v>
      </c>
      <c r="K2774" s="88" t="str">
        <f>Master!K2840</f>
        <v/>
      </c>
      <c r="L2774" s="88" t="str">
        <f>Master!L2840</f>
        <v/>
      </c>
      <c r="M2774" s="88" t="str">
        <f>Master!M2840</f>
        <v/>
      </c>
      <c r="N2774" s="88" t="str">
        <f>Master!N2840</f>
        <v/>
      </c>
      <c r="O2774" s="88" t="str">
        <f>Master!O2840</f>
        <v/>
      </c>
      <c r="P2774" s="88" t="str">
        <f>Master!P2840</f>
        <v/>
      </c>
      <c r="Q2774" s="88" t="str">
        <f>Master!Q2840</f>
        <v/>
      </c>
      <c r="R2774" s="406" t="str">
        <f>Master!R2840</f>
        <v/>
      </c>
      <c r="S2774" s="406">
        <f>Master!S2840</f>
        <v>0</v>
      </c>
      <c r="T2774" s="406" t="str">
        <f>Master!T2840</f>
        <v/>
      </c>
      <c r="U2774" s="406" t="str">
        <f>Master!U2840</f>
        <v/>
      </c>
      <c r="V2774" s="406" t="str">
        <f>Master!V2840</f>
        <v/>
      </c>
      <c r="W2774" s="406" t="str">
        <f>Master!W2840</f>
        <v/>
      </c>
      <c r="X2774" s="406" t="str">
        <f>Master!X2840</f>
        <v/>
      </c>
      <c r="Y2774" s="406" t="str">
        <f>Master!Y2840</f>
        <v/>
      </c>
      <c r="Z2774" s="406" t="str">
        <f>Master!Z2840</f>
        <v/>
      </c>
      <c r="AA2774" s="406" t="str">
        <f>Master!AA2840</f>
        <v/>
      </c>
      <c r="AB2774" s="406" t="str">
        <f>Master!AB2840</f>
        <v/>
      </c>
      <c r="AC2774" s="406" t="str">
        <f>Master!AC2840</f>
        <v/>
      </c>
      <c r="AD2774" s="406" t="str">
        <f>Master!AD2840</f>
        <v/>
      </c>
      <c r="AE2774" s="406" t="str">
        <f>Master!AE2840</f>
        <v/>
      </c>
      <c r="AF2774" s="406" t="str">
        <f>Master!AF2840</f>
        <v/>
      </c>
      <c r="AG2774" s="406" t="str">
        <f>Master!AG2840</f>
        <v/>
      </c>
      <c r="AH2774" s="88" t="str">
        <f>Master!AH2840</f>
        <v/>
      </c>
      <c r="AI2774" s="414" t="str">
        <f>Master!AI2840</f>
        <v/>
      </c>
      <c r="AJ2774" s="406" t="str">
        <f>Master!AJ2840</f>
        <v/>
      </c>
      <c r="AK2774" s="406">
        <f>Master!AK2840</f>
        <v>0</v>
      </c>
      <c r="AL2774" s="88" t="str">
        <f>Master!AL2840</f>
        <v/>
      </c>
      <c r="AM2774" s="416"/>
      <c r="AN2774" s="416"/>
      <c r="AO2774" s="416"/>
      <c r="AP2774" s="416"/>
      <c r="AQ2774" s="416"/>
      <c r="AR2774" s="416">
        <f t="shared" si="25"/>
        <v>0</v>
      </c>
      <c r="AS2774" s="417" t="str">
        <f t="shared" si="26"/>
        <v>#DIV/0!</v>
      </c>
      <c r="AT2774" s="416">
        <f t="shared" si="27"/>
        <v>0</v>
      </c>
      <c r="AU2774" s="417"/>
    </row>
    <row r="2775" hidden="1">
      <c r="A2775" s="88" t="str">
        <f>Master!A2841</f>
        <v>ADR18117</v>
      </c>
      <c r="B2775" s="414" t="str">
        <f>Master!B2841</f>
        <v/>
      </c>
      <c r="C2775" s="414" t="str">
        <f>Master!C2841</f>
        <v/>
      </c>
      <c r="D2775" s="88" t="str">
        <f>Master!D2841</f>
        <v/>
      </c>
      <c r="E2775" s="406" t="str">
        <f>Master!E2841</f>
        <v/>
      </c>
      <c r="F2775" s="406">
        <f>Master!F2841</f>
        <v>0</v>
      </c>
      <c r="G2775" s="88" t="str">
        <f>Master!G2841</f>
        <v/>
      </c>
      <c r="H2775" s="88" t="str">
        <f>Master!H2841</f>
        <v/>
      </c>
      <c r="I2775" s="88" t="str">
        <f>Master!I2841</f>
        <v/>
      </c>
      <c r="J2775" s="88" t="str">
        <f>Master!J2841</f>
        <v>A'CROSS DRAMA PTE LTD</v>
      </c>
      <c r="K2775" s="88" t="str">
        <f>Master!K2841</f>
        <v/>
      </c>
      <c r="L2775" s="88" t="str">
        <f>Master!L2841</f>
        <v/>
      </c>
      <c r="M2775" s="88" t="str">
        <f>Master!M2841</f>
        <v/>
      </c>
      <c r="N2775" s="88" t="str">
        <f>Master!N2841</f>
        <v/>
      </c>
      <c r="O2775" s="88" t="str">
        <f>Master!O2841</f>
        <v/>
      </c>
      <c r="P2775" s="88" t="str">
        <f>Master!P2841</f>
        <v/>
      </c>
      <c r="Q2775" s="88" t="str">
        <f>Master!Q2841</f>
        <v/>
      </c>
      <c r="R2775" s="406" t="str">
        <f>Master!R2841</f>
        <v/>
      </c>
      <c r="S2775" s="406">
        <f>Master!S2841</f>
        <v>0</v>
      </c>
      <c r="T2775" s="406" t="str">
        <f>Master!T2841</f>
        <v/>
      </c>
      <c r="U2775" s="406" t="str">
        <f>Master!U2841</f>
        <v/>
      </c>
      <c r="V2775" s="406" t="str">
        <f>Master!V2841</f>
        <v/>
      </c>
      <c r="W2775" s="406" t="str">
        <f>Master!W2841</f>
        <v/>
      </c>
      <c r="X2775" s="406" t="str">
        <f>Master!X2841</f>
        <v/>
      </c>
      <c r="Y2775" s="406" t="str">
        <f>Master!Y2841</f>
        <v/>
      </c>
      <c r="Z2775" s="406" t="str">
        <f>Master!Z2841</f>
        <v/>
      </c>
      <c r="AA2775" s="406" t="str">
        <f>Master!AA2841</f>
        <v/>
      </c>
      <c r="AB2775" s="406" t="str">
        <f>Master!AB2841</f>
        <v/>
      </c>
      <c r="AC2775" s="406" t="str">
        <f>Master!AC2841</f>
        <v/>
      </c>
      <c r="AD2775" s="406" t="str">
        <f>Master!AD2841</f>
        <v/>
      </c>
      <c r="AE2775" s="406" t="str">
        <f>Master!AE2841</f>
        <v/>
      </c>
      <c r="AF2775" s="406" t="str">
        <f>Master!AF2841</f>
        <v/>
      </c>
      <c r="AG2775" s="406" t="str">
        <f>Master!AG2841</f>
        <v/>
      </c>
      <c r="AH2775" s="88" t="str">
        <f>Master!AH2841</f>
        <v/>
      </c>
      <c r="AI2775" s="414" t="str">
        <f>Master!AI2841</f>
        <v/>
      </c>
      <c r="AJ2775" s="406" t="str">
        <f>Master!AJ2841</f>
        <v/>
      </c>
      <c r="AK2775" s="406">
        <f>Master!AK2841</f>
        <v>0</v>
      </c>
      <c r="AL2775" s="88" t="str">
        <f>Master!AL2841</f>
        <v/>
      </c>
      <c r="AM2775" s="416"/>
      <c r="AN2775" s="416"/>
      <c r="AO2775" s="416"/>
      <c r="AP2775" s="416"/>
      <c r="AQ2775" s="416"/>
      <c r="AR2775" s="416">
        <f t="shared" si="25"/>
        <v>0</v>
      </c>
      <c r="AS2775" s="417" t="str">
        <f t="shared" si="26"/>
        <v>#DIV/0!</v>
      </c>
      <c r="AT2775" s="416">
        <f t="shared" si="27"/>
        <v>0</v>
      </c>
      <c r="AU2775" s="417"/>
    </row>
    <row r="2776" hidden="1">
      <c r="A2776" s="88" t="str">
        <f>Master!A2842</f>
        <v>ADR18118</v>
      </c>
      <c r="B2776" s="414" t="str">
        <f>Master!B2842</f>
        <v/>
      </c>
      <c r="C2776" s="414" t="str">
        <f>Master!C2842</f>
        <v/>
      </c>
      <c r="D2776" s="88" t="str">
        <f>Master!D2842</f>
        <v/>
      </c>
      <c r="E2776" s="406" t="str">
        <f>Master!E2842</f>
        <v/>
      </c>
      <c r="F2776" s="406">
        <f>Master!F2842</f>
        <v>0</v>
      </c>
      <c r="G2776" s="88" t="str">
        <f>Master!G2842</f>
        <v/>
      </c>
      <c r="H2776" s="88" t="str">
        <f>Master!H2842</f>
        <v/>
      </c>
      <c r="I2776" s="88" t="str">
        <f>Master!I2842</f>
        <v/>
      </c>
      <c r="J2776" s="88" t="str">
        <f>Master!J2842</f>
        <v>A'CROSS DRAMA PTE LTD</v>
      </c>
      <c r="K2776" s="88" t="str">
        <f>Master!K2842</f>
        <v/>
      </c>
      <c r="L2776" s="88" t="str">
        <f>Master!L2842</f>
        <v/>
      </c>
      <c r="M2776" s="88" t="str">
        <f>Master!M2842</f>
        <v/>
      </c>
      <c r="N2776" s="88" t="str">
        <f>Master!N2842</f>
        <v/>
      </c>
      <c r="O2776" s="88" t="str">
        <f>Master!O2842</f>
        <v/>
      </c>
      <c r="P2776" s="88" t="str">
        <f>Master!P2842</f>
        <v/>
      </c>
      <c r="Q2776" s="88" t="str">
        <f>Master!Q2842</f>
        <v/>
      </c>
      <c r="R2776" s="406" t="str">
        <f>Master!R2842</f>
        <v/>
      </c>
      <c r="S2776" s="406">
        <f>Master!S2842</f>
        <v>0</v>
      </c>
      <c r="T2776" s="406" t="str">
        <f>Master!T2842</f>
        <v/>
      </c>
      <c r="U2776" s="406" t="str">
        <f>Master!U2842</f>
        <v/>
      </c>
      <c r="V2776" s="406" t="str">
        <f>Master!V2842</f>
        <v/>
      </c>
      <c r="W2776" s="406" t="str">
        <f>Master!W2842</f>
        <v/>
      </c>
      <c r="X2776" s="406" t="str">
        <f>Master!X2842</f>
        <v/>
      </c>
      <c r="Y2776" s="406" t="str">
        <f>Master!Y2842</f>
        <v/>
      </c>
      <c r="Z2776" s="406" t="str">
        <f>Master!Z2842</f>
        <v/>
      </c>
      <c r="AA2776" s="406" t="str">
        <f>Master!AA2842</f>
        <v/>
      </c>
      <c r="AB2776" s="406" t="str">
        <f>Master!AB2842</f>
        <v/>
      </c>
      <c r="AC2776" s="406" t="str">
        <f>Master!AC2842</f>
        <v/>
      </c>
      <c r="AD2776" s="406" t="str">
        <f>Master!AD2842</f>
        <v/>
      </c>
      <c r="AE2776" s="406" t="str">
        <f>Master!AE2842</f>
        <v/>
      </c>
      <c r="AF2776" s="406" t="str">
        <f>Master!AF2842</f>
        <v/>
      </c>
      <c r="AG2776" s="406" t="str">
        <f>Master!AG2842</f>
        <v/>
      </c>
      <c r="AH2776" s="88" t="str">
        <f>Master!AH2842</f>
        <v/>
      </c>
      <c r="AI2776" s="414" t="str">
        <f>Master!AI2842</f>
        <v/>
      </c>
      <c r="AJ2776" s="406" t="str">
        <f>Master!AJ2842</f>
        <v/>
      </c>
      <c r="AK2776" s="406">
        <f>Master!AK2842</f>
        <v>0</v>
      </c>
      <c r="AL2776" s="88" t="str">
        <f>Master!AL2842</f>
        <v/>
      </c>
      <c r="AM2776" s="416"/>
      <c r="AN2776" s="416"/>
      <c r="AO2776" s="416"/>
      <c r="AP2776" s="416"/>
      <c r="AQ2776" s="416"/>
      <c r="AR2776" s="416">
        <f t="shared" si="25"/>
        <v>0</v>
      </c>
      <c r="AS2776" s="417" t="str">
        <f t="shared" si="26"/>
        <v>#DIV/0!</v>
      </c>
      <c r="AT2776" s="416">
        <f t="shared" si="27"/>
        <v>0</v>
      </c>
      <c r="AU2776" s="417"/>
    </row>
    <row r="2777" hidden="1">
      <c r="A2777" s="88" t="str">
        <f>Master!A2843</f>
        <v>ADR18119</v>
      </c>
      <c r="B2777" s="414" t="str">
        <f>Master!B2843</f>
        <v/>
      </c>
      <c r="C2777" s="414" t="str">
        <f>Master!C2843</f>
        <v/>
      </c>
      <c r="D2777" s="88" t="str">
        <f>Master!D2843</f>
        <v/>
      </c>
      <c r="E2777" s="406" t="str">
        <f>Master!E2843</f>
        <v/>
      </c>
      <c r="F2777" s="406">
        <f>Master!F2843</f>
        <v>0</v>
      </c>
      <c r="G2777" s="88" t="str">
        <f>Master!G2843</f>
        <v/>
      </c>
      <c r="H2777" s="88" t="str">
        <f>Master!H2843</f>
        <v/>
      </c>
      <c r="I2777" s="88" t="str">
        <f>Master!I2843</f>
        <v/>
      </c>
      <c r="J2777" s="88" t="str">
        <f>Master!J2843</f>
        <v>A'CROSS DRAMA PTE LTD</v>
      </c>
      <c r="K2777" s="88" t="str">
        <f>Master!K2843</f>
        <v/>
      </c>
      <c r="L2777" s="88" t="str">
        <f>Master!L2843</f>
        <v/>
      </c>
      <c r="M2777" s="88" t="str">
        <f>Master!M2843</f>
        <v/>
      </c>
      <c r="N2777" s="88" t="str">
        <f>Master!N2843</f>
        <v/>
      </c>
      <c r="O2777" s="88" t="str">
        <f>Master!O2843</f>
        <v/>
      </c>
      <c r="P2777" s="88" t="str">
        <f>Master!P2843</f>
        <v/>
      </c>
      <c r="Q2777" s="88" t="str">
        <f>Master!Q2843</f>
        <v/>
      </c>
      <c r="R2777" s="406" t="str">
        <f>Master!R2843</f>
        <v/>
      </c>
      <c r="S2777" s="406">
        <f>Master!S2843</f>
        <v>0</v>
      </c>
      <c r="T2777" s="406" t="str">
        <f>Master!T2843</f>
        <v/>
      </c>
      <c r="U2777" s="406" t="str">
        <f>Master!U2843</f>
        <v/>
      </c>
      <c r="V2777" s="406" t="str">
        <f>Master!V2843</f>
        <v/>
      </c>
      <c r="W2777" s="406" t="str">
        <f>Master!W2843</f>
        <v/>
      </c>
      <c r="X2777" s="406" t="str">
        <f>Master!X2843</f>
        <v/>
      </c>
      <c r="Y2777" s="406" t="str">
        <f>Master!Y2843</f>
        <v/>
      </c>
      <c r="Z2777" s="406" t="str">
        <f>Master!Z2843</f>
        <v/>
      </c>
      <c r="AA2777" s="406" t="str">
        <f>Master!AA2843</f>
        <v/>
      </c>
      <c r="AB2777" s="406" t="str">
        <f>Master!AB2843</f>
        <v/>
      </c>
      <c r="AC2777" s="406" t="str">
        <f>Master!AC2843</f>
        <v/>
      </c>
      <c r="AD2777" s="406" t="str">
        <f>Master!AD2843</f>
        <v/>
      </c>
      <c r="AE2777" s="406" t="str">
        <f>Master!AE2843</f>
        <v/>
      </c>
      <c r="AF2777" s="406" t="str">
        <f>Master!AF2843</f>
        <v/>
      </c>
      <c r="AG2777" s="406" t="str">
        <f>Master!AG2843</f>
        <v/>
      </c>
      <c r="AH2777" s="88" t="str">
        <f>Master!AH2843</f>
        <v/>
      </c>
      <c r="AI2777" s="414" t="str">
        <f>Master!AI2843</f>
        <v/>
      </c>
      <c r="AJ2777" s="406" t="str">
        <f>Master!AJ2843</f>
        <v/>
      </c>
      <c r="AK2777" s="406">
        <f>Master!AK2843</f>
        <v>0</v>
      </c>
      <c r="AL2777" s="88" t="str">
        <f>Master!AL2843</f>
        <v/>
      </c>
      <c r="AM2777" s="416"/>
      <c r="AN2777" s="416"/>
      <c r="AO2777" s="416"/>
      <c r="AP2777" s="416"/>
      <c r="AQ2777" s="416"/>
      <c r="AR2777" s="416">
        <f t="shared" si="25"/>
        <v>0</v>
      </c>
      <c r="AS2777" s="417" t="str">
        <f t="shared" si="26"/>
        <v>#DIV/0!</v>
      </c>
      <c r="AT2777" s="416">
        <f t="shared" si="27"/>
        <v>0</v>
      </c>
      <c r="AU2777" s="417"/>
    </row>
    <row r="2778" hidden="1">
      <c r="A2778" s="88" t="str">
        <f>Master!A2844</f>
        <v>ADR18120</v>
      </c>
      <c r="B2778" s="414" t="str">
        <f>Master!B2844</f>
        <v/>
      </c>
      <c r="C2778" s="414" t="str">
        <f>Master!C2844</f>
        <v/>
      </c>
      <c r="D2778" s="88" t="str">
        <f>Master!D2844</f>
        <v/>
      </c>
      <c r="E2778" s="406" t="str">
        <f>Master!E2844</f>
        <v/>
      </c>
      <c r="F2778" s="406">
        <f>Master!F2844</f>
        <v>0</v>
      </c>
      <c r="G2778" s="88" t="str">
        <f>Master!G2844</f>
        <v/>
      </c>
      <c r="H2778" s="88" t="str">
        <f>Master!H2844</f>
        <v/>
      </c>
      <c r="I2778" s="88" t="str">
        <f>Master!I2844</f>
        <v/>
      </c>
      <c r="J2778" s="88" t="str">
        <f>Master!J2844</f>
        <v>A'CROSS DRAMA PTE LTD</v>
      </c>
      <c r="K2778" s="88" t="str">
        <f>Master!K2844</f>
        <v/>
      </c>
      <c r="L2778" s="88" t="str">
        <f>Master!L2844</f>
        <v/>
      </c>
      <c r="M2778" s="88" t="str">
        <f>Master!M2844</f>
        <v/>
      </c>
      <c r="N2778" s="88" t="str">
        <f>Master!N2844</f>
        <v/>
      </c>
      <c r="O2778" s="88" t="str">
        <f>Master!O2844</f>
        <v/>
      </c>
      <c r="P2778" s="88" t="str">
        <f>Master!P2844</f>
        <v/>
      </c>
      <c r="Q2778" s="88" t="str">
        <f>Master!Q2844</f>
        <v/>
      </c>
      <c r="R2778" s="406" t="str">
        <f>Master!R2844</f>
        <v/>
      </c>
      <c r="S2778" s="406">
        <f>Master!S2844</f>
        <v>0</v>
      </c>
      <c r="T2778" s="406" t="str">
        <f>Master!T2844</f>
        <v/>
      </c>
      <c r="U2778" s="406" t="str">
        <f>Master!U2844</f>
        <v/>
      </c>
      <c r="V2778" s="406" t="str">
        <f>Master!V2844</f>
        <v/>
      </c>
      <c r="W2778" s="406" t="str">
        <f>Master!W2844</f>
        <v/>
      </c>
      <c r="X2778" s="406" t="str">
        <f>Master!X2844</f>
        <v/>
      </c>
      <c r="Y2778" s="406" t="str">
        <f>Master!Y2844</f>
        <v/>
      </c>
      <c r="Z2778" s="406" t="str">
        <f>Master!Z2844</f>
        <v/>
      </c>
      <c r="AA2778" s="406" t="str">
        <f>Master!AA2844</f>
        <v/>
      </c>
      <c r="AB2778" s="406" t="str">
        <f>Master!AB2844</f>
        <v/>
      </c>
      <c r="AC2778" s="406" t="str">
        <f>Master!AC2844</f>
        <v/>
      </c>
      <c r="AD2778" s="406" t="str">
        <f>Master!AD2844</f>
        <v/>
      </c>
      <c r="AE2778" s="406" t="str">
        <f>Master!AE2844</f>
        <v/>
      </c>
      <c r="AF2778" s="406" t="str">
        <f>Master!AF2844</f>
        <v/>
      </c>
      <c r="AG2778" s="406" t="str">
        <f>Master!AG2844</f>
        <v/>
      </c>
      <c r="AH2778" s="88" t="str">
        <f>Master!AH2844</f>
        <v/>
      </c>
      <c r="AI2778" s="414" t="str">
        <f>Master!AI2844</f>
        <v/>
      </c>
      <c r="AJ2778" s="406" t="str">
        <f>Master!AJ2844</f>
        <v/>
      </c>
      <c r="AK2778" s="406">
        <f>Master!AK2844</f>
        <v>0</v>
      </c>
      <c r="AL2778" s="88" t="str">
        <f>Master!AL2844</f>
        <v/>
      </c>
      <c r="AM2778" s="416"/>
      <c r="AN2778" s="416"/>
      <c r="AO2778" s="416"/>
      <c r="AP2778" s="416"/>
      <c r="AQ2778" s="416"/>
      <c r="AR2778" s="416">
        <f t="shared" si="25"/>
        <v>0</v>
      </c>
      <c r="AS2778" s="417" t="str">
        <f t="shared" si="26"/>
        <v>#DIV/0!</v>
      </c>
      <c r="AT2778" s="416">
        <f t="shared" si="27"/>
        <v>0</v>
      </c>
      <c r="AU2778" s="417"/>
    </row>
    <row r="2779" hidden="1">
      <c r="A2779" s="88" t="str">
        <f>Master!A2845</f>
        <v>ADR18121</v>
      </c>
      <c r="B2779" s="414" t="str">
        <f>Master!B2845</f>
        <v/>
      </c>
      <c r="C2779" s="414" t="str">
        <f>Master!C2845</f>
        <v/>
      </c>
      <c r="D2779" s="88" t="str">
        <f>Master!D2845</f>
        <v/>
      </c>
      <c r="E2779" s="406" t="str">
        <f>Master!E2845</f>
        <v/>
      </c>
      <c r="F2779" s="406">
        <f>Master!F2845</f>
        <v>0</v>
      </c>
      <c r="G2779" s="88" t="str">
        <f>Master!G2845</f>
        <v/>
      </c>
      <c r="H2779" s="88" t="str">
        <f>Master!H2845</f>
        <v/>
      </c>
      <c r="I2779" s="88" t="str">
        <f>Master!I2845</f>
        <v/>
      </c>
      <c r="J2779" s="88" t="str">
        <f>Master!J2845</f>
        <v>A'CROSS DRAMA PTE LTD</v>
      </c>
      <c r="K2779" s="88" t="str">
        <f>Master!K2845</f>
        <v/>
      </c>
      <c r="L2779" s="88" t="str">
        <f>Master!L2845</f>
        <v/>
      </c>
      <c r="M2779" s="88" t="str">
        <f>Master!M2845</f>
        <v/>
      </c>
      <c r="N2779" s="88" t="str">
        <f>Master!N2845</f>
        <v/>
      </c>
      <c r="O2779" s="88" t="str">
        <f>Master!O2845</f>
        <v/>
      </c>
      <c r="P2779" s="88" t="str">
        <f>Master!P2845</f>
        <v/>
      </c>
      <c r="Q2779" s="88" t="str">
        <f>Master!Q2845</f>
        <v/>
      </c>
      <c r="R2779" s="406" t="str">
        <f>Master!R2845</f>
        <v/>
      </c>
      <c r="S2779" s="406">
        <f>Master!S2845</f>
        <v>0</v>
      </c>
      <c r="T2779" s="406" t="str">
        <f>Master!T2845</f>
        <v/>
      </c>
      <c r="U2779" s="406" t="str">
        <f>Master!U2845</f>
        <v/>
      </c>
      <c r="V2779" s="406" t="str">
        <f>Master!V2845</f>
        <v/>
      </c>
      <c r="W2779" s="406" t="str">
        <f>Master!W2845</f>
        <v/>
      </c>
      <c r="X2779" s="406" t="str">
        <f>Master!X2845</f>
        <v/>
      </c>
      <c r="Y2779" s="406" t="str">
        <f>Master!Y2845</f>
        <v/>
      </c>
      <c r="Z2779" s="406" t="str">
        <f>Master!Z2845</f>
        <v/>
      </c>
      <c r="AA2779" s="406" t="str">
        <f>Master!AA2845</f>
        <v/>
      </c>
      <c r="AB2779" s="406" t="str">
        <f>Master!AB2845</f>
        <v/>
      </c>
      <c r="AC2779" s="406" t="str">
        <f>Master!AC2845</f>
        <v/>
      </c>
      <c r="AD2779" s="406" t="str">
        <f>Master!AD2845</f>
        <v/>
      </c>
      <c r="AE2779" s="406" t="str">
        <f>Master!AE2845</f>
        <v/>
      </c>
      <c r="AF2779" s="406" t="str">
        <f>Master!AF2845</f>
        <v/>
      </c>
      <c r="AG2779" s="406" t="str">
        <f>Master!AG2845</f>
        <v/>
      </c>
      <c r="AH2779" s="88" t="str">
        <f>Master!AH2845</f>
        <v/>
      </c>
      <c r="AI2779" s="414" t="str">
        <f>Master!AI2845</f>
        <v/>
      </c>
      <c r="AJ2779" s="406" t="str">
        <f>Master!AJ2845</f>
        <v/>
      </c>
      <c r="AK2779" s="406">
        <f>Master!AK2845</f>
        <v>0</v>
      </c>
      <c r="AL2779" s="88" t="str">
        <f>Master!AL2845</f>
        <v/>
      </c>
      <c r="AM2779" s="416"/>
      <c r="AN2779" s="416"/>
      <c r="AO2779" s="416"/>
      <c r="AP2779" s="416"/>
      <c r="AQ2779" s="416"/>
      <c r="AR2779" s="416">
        <f t="shared" si="25"/>
        <v>0</v>
      </c>
      <c r="AS2779" s="417" t="str">
        <f t="shared" si="26"/>
        <v>#DIV/0!</v>
      </c>
      <c r="AT2779" s="416">
        <f t="shared" si="27"/>
        <v>0</v>
      </c>
      <c r="AU2779" s="417"/>
    </row>
    <row r="2780" hidden="1">
      <c r="A2780" s="88" t="str">
        <f>Master!A2846</f>
        <v>ADR18122</v>
      </c>
      <c r="B2780" s="414" t="str">
        <f>Master!B2846</f>
        <v/>
      </c>
      <c r="C2780" s="414" t="str">
        <f>Master!C2846</f>
        <v/>
      </c>
      <c r="D2780" s="88" t="str">
        <f>Master!D2846</f>
        <v/>
      </c>
      <c r="E2780" s="406" t="str">
        <f>Master!E2846</f>
        <v/>
      </c>
      <c r="F2780" s="406">
        <f>Master!F2846</f>
        <v>0</v>
      </c>
      <c r="G2780" s="88" t="str">
        <f>Master!G2846</f>
        <v/>
      </c>
      <c r="H2780" s="88" t="str">
        <f>Master!H2846</f>
        <v/>
      </c>
      <c r="I2780" s="88" t="str">
        <f>Master!I2846</f>
        <v/>
      </c>
      <c r="J2780" s="88" t="str">
        <f>Master!J2846</f>
        <v>A'CROSS DRAMA PTE LTD</v>
      </c>
      <c r="K2780" s="88" t="str">
        <f>Master!K2846</f>
        <v/>
      </c>
      <c r="L2780" s="88" t="str">
        <f>Master!L2846</f>
        <v/>
      </c>
      <c r="M2780" s="88" t="str">
        <f>Master!M2846</f>
        <v/>
      </c>
      <c r="N2780" s="88" t="str">
        <f>Master!N2846</f>
        <v/>
      </c>
      <c r="O2780" s="88" t="str">
        <f>Master!O2846</f>
        <v/>
      </c>
      <c r="P2780" s="88" t="str">
        <f>Master!P2846</f>
        <v/>
      </c>
      <c r="Q2780" s="88" t="str">
        <f>Master!Q2846</f>
        <v/>
      </c>
      <c r="R2780" s="406" t="str">
        <f>Master!R2846</f>
        <v/>
      </c>
      <c r="S2780" s="406">
        <f>Master!S2846</f>
        <v>0</v>
      </c>
      <c r="T2780" s="406" t="str">
        <f>Master!T2846</f>
        <v/>
      </c>
      <c r="U2780" s="406" t="str">
        <f>Master!U2846</f>
        <v/>
      </c>
      <c r="V2780" s="406" t="str">
        <f>Master!V2846</f>
        <v/>
      </c>
      <c r="W2780" s="406" t="str">
        <f>Master!W2846</f>
        <v/>
      </c>
      <c r="X2780" s="406" t="str">
        <f>Master!X2846</f>
        <v/>
      </c>
      <c r="Y2780" s="406" t="str">
        <f>Master!Y2846</f>
        <v/>
      </c>
      <c r="Z2780" s="406" t="str">
        <f>Master!Z2846</f>
        <v/>
      </c>
      <c r="AA2780" s="406" t="str">
        <f>Master!AA2846</f>
        <v/>
      </c>
      <c r="AB2780" s="406" t="str">
        <f>Master!AB2846</f>
        <v/>
      </c>
      <c r="AC2780" s="406" t="str">
        <f>Master!AC2846</f>
        <v/>
      </c>
      <c r="AD2780" s="406" t="str">
        <f>Master!AD2846</f>
        <v/>
      </c>
      <c r="AE2780" s="406" t="str">
        <f>Master!AE2846</f>
        <v/>
      </c>
      <c r="AF2780" s="406" t="str">
        <f>Master!AF2846</f>
        <v/>
      </c>
      <c r="AG2780" s="406" t="str">
        <f>Master!AG2846</f>
        <v/>
      </c>
      <c r="AH2780" s="88" t="str">
        <f>Master!AH2846</f>
        <v/>
      </c>
      <c r="AI2780" s="414" t="str">
        <f>Master!AI2846</f>
        <v/>
      </c>
      <c r="AJ2780" s="406" t="str">
        <f>Master!AJ2846</f>
        <v/>
      </c>
      <c r="AK2780" s="406">
        <f>Master!AK2846</f>
        <v>0</v>
      </c>
      <c r="AL2780" s="88" t="str">
        <f>Master!AL2846</f>
        <v/>
      </c>
      <c r="AM2780" s="416"/>
      <c r="AN2780" s="416"/>
      <c r="AO2780" s="416"/>
      <c r="AP2780" s="416"/>
      <c r="AQ2780" s="416"/>
      <c r="AR2780" s="416">
        <f t="shared" si="25"/>
        <v>0</v>
      </c>
      <c r="AS2780" s="417" t="str">
        <f t="shared" si="26"/>
        <v>#DIV/0!</v>
      </c>
      <c r="AT2780" s="416">
        <f t="shared" si="27"/>
        <v>0</v>
      </c>
      <c r="AU2780" s="417"/>
    </row>
    <row r="2781" hidden="1">
      <c r="A2781" s="88" t="str">
        <f>Master!A2847</f>
        <v>ADR18123</v>
      </c>
      <c r="B2781" s="414" t="str">
        <f>Master!B2847</f>
        <v/>
      </c>
      <c r="C2781" s="414" t="str">
        <f>Master!C2847</f>
        <v/>
      </c>
      <c r="D2781" s="88" t="str">
        <f>Master!D2847</f>
        <v/>
      </c>
      <c r="E2781" s="406" t="str">
        <f>Master!E2847</f>
        <v/>
      </c>
      <c r="F2781" s="406">
        <f>Master!F2847</f>
        <v>0</v>
      </c>
      <c r="G2781" s="88" t="str">
        <f>Master!G2847</f>
        <v/>
      </c>
      <c r="H2781" s="88" t="str">
        <f>Master!H2847</f>
        <v/>
      </c>
      <c r="I2781" s="88" t="str">
        <f>Master!I2847</f>
        <v/>
      </c>
      <c r="J2781" s="88" t="str">
        <f>Master!J2847</f>
        <v>A'CROSS DRAMA PTE LTD</v>
      </c>
      <c r="K2781" s="88" t="str">
        <f>Master!K2847</f>
        <v/>
      </c>
      <c r="L2781" s="88" t="str">
        <f>Master!L2847</f>
        <v/>
      </c>
      <c r="M2781" s="88" t="str">
        <f>Master!M2847</f>
        <v/>
      </c>
      <c r="N2781" s="88" t="str">
        <f>Master!N2847</f>
        <v/>
      </c>
      <c r="O2781" s="88" t="str">
        <f>Master!O2847</f>
        <v/>
      </c>
      <c r="P2781" s="88" t="str">
        <f>Master!P2847</f>
        <v/>
      </c>
      <c r="Q2781" s="88" t="str">
        <f>Master!Q2847</f>
        <v/>
      </c>
      <c r="R2781" s="406" t="str">
        <f>Master!R2847</f>
        <v/>
      </c>
      <c r="S2781" s="406">
        <f>Master!S2847</f>
        <v>0</v>
      </c>
      <c r="T2781" s="406" t="str">
        <f>Master!T2847</f>
        <v/>
      </c>
      <c r="U2781" s="406" t="str">
        <f>Master!U2847</f>
        <v/>
      </c>
      <c r="V2781" s="406" t="str">
        <f>Master!V2847</f>
        <v/>
      </c>
      <c r="W2781" s="406" t="str">
        <f>Master!W2847</f>
        <v/>
      </c>
      <c r="X2781" s="406" t="str">
        <f>Master!X2847</f>
        <v/>
      </c>
      <c r="Y2781" s="406" t="str">
        <f>Master!Y2847</f>
        <v/>
      </c>
      <c r="Z2781" s="406" t="str">
        <f>Master!Z2847</f>
        <v/>
      </c>
      <c r="AA2781" s="406" t="str">
        <f>Master!AA2847</f>
        <v/>
      </c>
      <c r="AB2781" s="406" t="str">
        <f>Master!AB2847</f>
        <v/>
      </c>
      <c r="AC2781" s="406" t="str">
        <f>Master!AC2847</f>
        <v/>
      </c>
      <c r="AD2781" s="406" t="str">
        <f>Master!AD2847</f>
        <v/>
      </c>
      <c r="AE2781" s="406" t="str">
        <f>Master!AE2847</f>
        <v/>
      </c>
      <c r="AF2781" s="406" t="str">
        <f>Master!AF2847</f>
        <v/>
      </c>
      <c r="AG2781" s="406" t="str">
        <f>Master!AG2847</f>
        <v/>
      </c>
      <c r="AH2781" s="88" t="str">
        <f>Master!AH2847</f>
        <v/>
      </c>
      <c r="AI2781" s="414" t="str">
        <f>Master!AI2847</f>
        <v/>
      </c>
      <c r="AJ2781" s="406" t="str">
        <f>Master!AJ2847</f>
        <v/>
      </c>
      <c r="AK2781" s="406">
        <f>Master!AK2847</f>
        <v>0</v>
      </c>
      <c r="AL2781" s="88" t="str">
        <f>Master!AL2847</f>
        <v/>
      </c>
      <c r="AM2781" s="416"/>
      <c r="AN2781" s="416"/>
      <c r="AO2781" s="416"/>
      <c r="AP2781" s="416"/>
      <c r="AQ2781" s="416"/>
      <c r="AR2781" s="416">
        <f t="shared" si="25"/>
        <v>0</v>
      </c>
      <c r="AS2781" s="417" t="str">
        <f t="shared" si="26"/>
        <v>#DIV/0!</v>
      </c>
      <c r="AT2781" s="416">
        <f t="shared" si="27"/>
        <v>0</v>
      </c>
      <c r="AU2781" s="417"/>
    </row>
    <row r="2782" hidden="1">
      <c r="A2782" s="88" t="str">
        <f>Master!A2848</f>
        <v>ADR18124</v>
      </c>
      <c r="B2782" s="414" t="str">
        <f>Master!B2848</f>
        <v/>
      </c>
      <c r="C2782" s="414" t="str">
        <f>Master!C2848</f>
        <v/>
      </c>
      <c r="D2782" s="88" t="str">
        <f>Master!D2848</f>
        <v/>
      </c>
      <c r="E2782" s="406" t="str">
        <f>Master!E2848</f>
        <v/>
      </c>
      <c r="F2782" s="406">
        <f>Master!F2848</f>
        <v>0</v>
      </c>
      <c r="G2782" s="88" t="str">
        <f>Master!G2848</f>
        <v/>
      </c>
      <c r="H2782" s="88" t="str">
        <f>Master!H2848</f>
        <v/>
      </c>
      <c r="I2782" s="88" t="str">
        <f>Master!I2848</f>
        <v/>
      </c>
      <c r="J2782" s="88" t="str">
        <f>Master!J2848</f>
        <v>A'CROSS DRAMA PTE LTD</v>
      </c>
      <c r="K2782" s="88" t="str">
        <f>Master!K2848</f>
        <v/>
      </c>
      <c r="L2782" s="88" t="str">
        <f>Master!L2848</f>
        <v/>
      </c>
      <c r="M2782" s="88" t="str">
        <f>Master!M2848</f>
        <v/>
      </c>
      <c r="N2782" s="88" t="str">
        <f>Master!N2848</f>
        <v/>
      </c>
      <c r="O2782" s="88" t="str">
        <f>Master!O2848</f>
        <v/>
      </c>
      <c r="P2782" s="88" t="str">
        <f>Master!P2848</f>
        <v/>
      </c>
      <c r="Q2782" s="88" t="str">
        <f>Master!Q2848</f>
        <v/>
      </c>
      <c r="R2782" s="406" t="str">
        <f>Master!R2848</f>
        <v/>
      </c>
      <c r="S2782" s="406">
        <f>Master!S2848</f>
        <v>0</v>
      </c>
      <c r="T2782" s="406" t="str">
        <f>Master!T2848</f>
        <v/>
      </c>
      <c r="U2782" s="406" t="str">
        <f>Master!U2848</f>
        <v/>
      </c>
      <c r="V2782" s="406" t="str">
        <f>Master!V2848</f>
        <v/>
      </c>
      <c r="W2782" s="406" t="str">
        <f>Master!W2848</f>
        <v/>
      </c>
      <c r="X2782" s="406" t="str">
        <f>Master!X2848</f>
        <v/>
      </c>
      <c r="Y2782" s="406" t="str">
        <f>Master!Y2848</f>
        <v/>
      </c>
      <c r="Z2782" s="406" t="str">
        <f>Master!Z2848</f>
        <v/>
      </c>
      <c r="AA2782" s="406" t="str">
        <f>Master!AA2848</f>
        <v/>
      </c>
      <c r="AB2782" s="406" t="str">
        <f>Master!AB2848</f>
        <v/>
      </c>
      <c r="AC2782" s="406" t="str">
        <f>Master!AC2848</f>
        <v/>
      </c>
      <c r="AD2782" s="406" t="str">
        <f>Master!AD2848</f>
        <v/>
      </c>
      <c r="AE2782" s="406" t="str">
        <f>Master!AE2848</f>
        <v/>
      </c>
      <c r="AF2782" s="406" t="str">
        <f>Master!AF2848</f>
        <v/>
      </c>
      <c r="AG2782" s="406" t="str">
        <f>Master!AG2848</f>
        <v/>
      </c>
      <c r="AH2782" s="88" t="str">
        <f>Master!AH2848</f>
        <v/>
      </c>
      <c r="AI2782" s="414" t="str">
        <f>Master!AI2848</f>
        <v/>
      </c>
      <c r="AJ2782" s="406" t="str">
        <f>Master!AJ2848</f>
        <v/>
      </c>
      <c r="AK2782" s="406">
        <f>Master!AK2848</f>
        <v>0</v>
      </c>
      <c r="AL2782" s="88" t="str">
        <f>Master!AL2848</f>
        <v/>
      </c>
      <c r="AM2782" s="416"/>
      <c r="AN2782" s="416"/>
      <c r="AO2782" s="416"/>
      <c r="AP2782" s="416"/>
      <c r="AQ2782" s="416"/>
      <c r="AR2782" s="416">
        <f t="shared" si="25"/>
        <v>0</v>
      </c>
      <c r="AS2782" s="417" t="str">
        <f t="shared" si="26"/>
        <v>#DIV/0!</v>
      </c>
      <c r="AT2782" s="416">
        <f t="shared" si="27"/>
        <v>0</v>
      </c>
      <c r="AU2782" s="417"/>
    </row>
    <row r="2783" hidden="1">
      <c r="A2783" s="88" t="str">
        <f>Master!A2849</f>
        <v>ADR18125</v>
      </c>
      <c r="B2783" s="414" t="str">
        <f>Master!B2849</f>
        <v/>
      </c>
      <c r="C2783" s="414" t="str">
        <f>Master!C2849</f>
        <v/>
      </c>
      <c r="D2783" s="88" t="str">
        <f>Master!D2849</f>
        <v/>
      </c>
      <c r="E2783" s="406" t="str">
        <f>Master!E2849</f>
        <v/>
      </c>
      <c r="F2783" s="406">
        <f>Master!F2849</f>
        <v>0</v>
      </c>
      <c r="G2783" s="88" t="str">
        <f>Master!G2849</f>
        <v/>
      </c>
      <c r="H2783" s="88" t="str">
        <f>Master!H2849</f>
        <v/>
      </c>
      <c r="I2783" s="88" t="str">
        <f>Master!I2849</f>
        <v/>
      </c>
      <c r="J2783" s="88" t="str">
        <f>Master!J2849</f>
        <v>A'CROSS DRAMA PTE LTD</v>
      </c>
      <c r="K2783" s="88" t="str">
        <f>Master!K2849</f>
        <v/>
      </c>
      <c r="L2783" s="88" t="str">
        <f>Master!L2849</f>
        <v/>
      </c>
      <c r="M2783" s="88" t="str">
        <f>Master!M2849</f>
        <v/>
      </c>
      <c r="N2783" s="88" t="str">
        <f>Master!N2849</f>
        <v/>
      </c>
      <c r="O2783" s="88" t="str">
        <f>Master!O2849</f>
        <v/>
      </c>
      <c r="P2783" s="88" t="str">
        <f>Master!P2849</f>
        <v/>
      </c>
      <c r="Q2783" s="88" t="str">
        <f>Master!Q2849</f>
        <v/>
      </c>
      <c r="R2783" s="406" t="str">
        <f>Master!R2849</f>
        <v/>
      </c>
      <c r="S2783" s="406">
        <f>Master!S2849</f>
        <v>0</v>
      </c>
      <c r="T2783" s="406" t="str">
        <f>Master!T2849</f>
        <v/>
      </c>
      <c r="U2783" s="406" t="str">
        <f>Master!U2849</f>
        <v/>
      </c>
      <c r="V2783" s="406" t="str">
        <f>Master!V2849</f>
        <v/>
      </c>
      <c r="W2783" s="406" t="str">
        <f>Master!W2849</f>
        <v/>
      </c>
      <c r="X2783" s="406" t="str">
        <f>Master!X2849</f>
        <v/>
      </c>
      <c r="Y2783" s="406" t="str">
        <f>Master!Y2849</f>
        <v/>
      </c>
      <c r="Z2783" s="406" t="str">
        <f>Master!Z2849</f>
        <v/>
      </c>
      <c r="AA2783" s="406" t="str">
        <f>Master!AA2849</f>
        <v/>
      </c>
      <c r="AB2783" s="406" t="str">
        <f>Master!AB2849</f>
        <v/>
      </c>
      <c r="AC2783" s="406" t="str">
        <f>Master!AC2849</f>
        <v/>
      </c>
      <c r="AD2783" s="406" t="str">
        <f>Master!AD2849</f>
        <v/>
      </c>
      <c r="AE2783" s="406" t="str">
        <f>Master!AE2849</f>
        <v/>
      </c>
      <c r="AF2783" s="406" t="str">
        <f>Master!AF2849</f>
        <v/>
      </c>
      <c r="AG2783" s="406" t="str">
        <f>Master!AG2849</f>
        <v/>
      </c>
      <c r="AH2783" s="88" t="str">
        <f>Master!AH2849</f>
        <v/>
      </c>
      <c r="AI2783" s="414" t="str">
        <f>Master!AI2849</f>
        <v/>
      </c>
      <c r="AJ2783" s="406" t="str">
        <f>Master!AJ2849</f>
        <v/>
      </c>
      <c r="AK2783" s="406">
        <f>Master!AK2849</f>
        <v>0</v>
      </c>
      <c r="AL2783" s="88" t="str">
        <f>Master!AL2849</f>
        <v/>
      </c>
      <c r="AM2783" s="416"/>
      <c r="AN2783" s="416"/>
      <c r="AO2783" s="416"/>
      <c r="AP2783" s="416"/>
      <c r="AQ2783" s="416"/>
      <c r="AR2783" s="416">
        <f t="shared" si="25"/>
        <v>0</v>
      </c>
      <c r="AS2783" s="417" t="str">
        <f t="shared" si="26"/>
        <v>#DIV/0!</v>
      </c>
      <c r="AT2783" s="416">
        <f t="shared" si="27"/>
        <v>0</v>
      </c>
      <c r="AU2783" s="417"/>
    </row>
    <row r="2784" hidden="1">
      <c r="A2784" s="88" t="str">
        <f>Master!A2850</f>
        <v>ADR18126</v>
      </c>
      <c r="B2784" s="414" t="str">
        <f>Master!B2850</f>
        <v/>
      </c>
      <c r="C2784" s="414" t="str">
        <f>Master!C2850</f>
        <v/>
      </c>
      <c r="D2784" s="88" t="str">
        <f>Master!D2850</f>
        <v/>
      </c>
      <c r="E2784" s="406" t="str">
        <f>Master!E2850</f>
        <v/>
      </c>
      <c r="F2784" s="406">
        <f>Master!F2850</f>
        <v>0</v>
      </c>
      <c r="G2784" s="88" t="str">
        <f>Master!G2850</f>
        <v/>
      </c>
      <c r="H2784" s="88" t="str">
        <f>Master!H2850</f>
        <v/>
      </c>
      <c r="I2784" s="88" t="str">
        <f>Master!I2850</f>
        <v/>
      </c>
      <c r="J2784" s="88" t="str">
        <f>Master!J2850</f>
        <v>A'CROSS DRAMA PTE LTD</v>
      </c>
      <c r="K2784" s="88" t="str">
        <f>Master!K2850</f>
        <v/>
      </c>
      <c r="L2784" s="88" t="str">
        <f>Master!L2850</f>
        <v/>
      </c>
      <c r="M2784" s="88" t="str">
        <f>Master!M2850</f>
        <v/>
      </c>
      <c r="N2784" s="88" t="str">
        <f>Master!N2850</f>
        <v/>
      </c>
      <c r="O2784" s="88" t="str">
        <f>Master!O2850</f>
        <v/>
      </c>
      <c r="P2784" s="88" t="str">
        <f>Master!P2850</f>
        <v/>
      </c>
      <c r="Q2784" s="88" t="str">
        <f>Master!Q2850</f>
        <v/>
      </c>
      <c r="R2784" s="406" t="str">
        <f>Master!R2850</f>
        <v/>
      </c>
      <c r="S2784" s="406">
        <f>Master!S2850</f>
        <v>0</v>
      </c>
      <c r="T2784" s="406" t="str">
        <f>Master!T2850</f>
        <v/>
      </c>
      <c r="U2784" s="406" t="str">
        <f>Master!U2850</f>
        <v/>
      </c>
      <c r="V2784" s="406" t="str">
        <f>Master!V2850</f>
        <v/>
      </c>
      <c r="W2784" s="406" t="str">
        <f>Master!W2850</f>
        <v/>
      </c>
      <c r="X2784" s="406" t="str">
        <f>Master!X2850</f>
        <v/>
      </c>
      <c r="Y2784" s="406" t="str">
        <f>Master!Y2850</f>
        <v/>
      </c>
      <c r="Z2784" s="406" t="str">
        <f>Master!Z2850</f>
        <v/>
      </c>
      <c r="AA2784" s="406" t="str">
        <f>Master!AA2850</f>
        <v/>
      </c>
      <c r="AB2784" s="406" t="str">
        <f>Master!AB2850</f>
        <v/>
      </c>
      <c r="AC2784" s="406" t="str">
        <f>Master!AC2850</f>
        <v/>
      </c>
      <c r="AD2784" s="406" t="str">
        <f>Master!AD2850</f>
        <v/>
      </c>
      <c r="AE2784" s="406" t="str">
        <f>Master!AE2850</f>
        <v/>
      </c>
      <c r="AF2784" s="406" t="str">
        <f>Master!AF2850</f>
        <v/>
      </c>
      <c r="AG2784" s="406" t="str">
        <f>Master!AG2850</f>
        <v/>
      </c>
      <c r="AH2784" s="88" t="str">
        <f>Master!AH2850</f>
        <v/>
      </c>
      <c r="AI2784" s="414" t="str">
        <f>Master!AI2850</f>
        <v/>
      </c>
      <c r="AJ2784" s="406" t="str">
        <f>Master!AJ2850</f>
        <v/>
      </c>
      <c r="AK2784" s="406">
        <f>Master!AK2850</f>
        <v>0</v>
      </c>
      <c r="AL2784" s="88" t="str">
        <f>Master!AL2850</f>
        <v/>
      </c>
      <c r="AM2784" s="416"/>
      <c r="AN2784" s="416"/>
      <c r="AO2784" s="416"/>
      <c r="AP2784" s="416"/>
      <c r="AQ2784" s="416"/>
      <c r="AR2784" s="416">
        <f t="shared" si="25"/>
        <v>0</v>
      </c>
      <c r="AS2784" s="417" t="str">
        <f t="shared" si="26"/>
        <v>#DIV/0!</v>
      </c>
      <c r="AT2784" s="416">
        <f t="shared" si="27"/>
        <v>0</v>
      </c>
      <c r="AU2784" s="417"/>
    </row>
    <row r="2785" hidden="1">
      <c r="A2785" s="88" t="str">
        <f>Master!A2851</f>
        <v>ADR18127</v>
      </c>
      <c r="B2785" s="414" t="str">
        <f>Master!B2851</f>
        <v/>
      </c>
      <c r="C2785" s="414" t="str">
        <f>Master!C2851</f>
        <v/>
      </c>
      <c r="D2785" s="88" t="str">
        <f>Master!D2851</f>
        <v/>
      </c>
      <c r="E2785" s="406" t="str">
        <f>Master!E2851</f>
        <v/>
      </c>
      <c r="F2785" s="406">
        <f>Master!F2851</f>
        <v>0</v>
      </c>
      <c r="G2785" s="88" t="str">
        <f>Master!G2851</f>
        <v/>
      </c>
      <c r="H2785" s="88" t="str">
        <f>Master!H2851</f>
        <v/>
      </c>
      <c r="I2785" s="88" t="str">
        <f>Master!I2851</f>
        <v/>
      </c>
      <c r="J2785" s="88" t="str">
        <f>Master!J2851</f>
        <v>A'CROSS DRAMA PTE LTD</v>
      </c>
      <c r="K2785" s="88" t="str">
        <f>Master!K2851</f>
        <v/>
      </c>
      <c r="L2785" s="88" t="str">
        <f>Master!L2851</f>
        <v/>
      </c>
      <c r="M2785" s="88" t="str">
        <f>Master!M2851</f>
        <v/>
      </c>
      <c r="N2785" s="88" t="str">
        <f>Master!N2851</f>
        <v/>
      </c>
      <c r="O2785" s="88" t="str">
        <f>Master!O2851</f>
        <v/>
      </c>
      <c r="P2785" s="88" t="str">
        <f>Master!P2851</f>
        <v/>
      </c>
      <c r="Q2785" s="88" t="str">
        <f>Master!Q2851</f>
        <v/>
      </c>
      <c r="R2785" s="406" t="str">
        <f>Master!R2851</f>
        <v/>
      </c>
      <c r="S2785" s="406">
        <f>Master!S2851</f>
        <v>0</v>
      </c>
      <c r="T2785" s="406" t="str">
        <f>Master!T2851</f>
        <v/>
      </c>
      <c r="U2785" s="406" t="str">
        <f>Master!U2851</f>
        <v/>
      </c>
      <c r="V2785" s="406" t="str">
        <f>Master!V2851</f>
        <v/>
      </c>
      <c r="W2785" s="406" t="str">
        <f>Master!W2851</f>
        <v/>
      </c>
      <c r="X2785" s="406" t="str">
        <f>Master!X2851</f>
        <v/>
      </c>
      <c r="Y2785" s="406" t="str">
        <f>Master!Y2851</f>
        <v/>
      </c>
      <c r="Z2785" s="406" t="str">
        <f>Master!Z2851</f>
        <v/>
      </c>
      <c r="AA2785" s="406" t="str">
        <f>Master!AA2851</f>
        <v/>
      </c>
      <c r="AB2785" s="406" t="str">
        <f>Master!AB2851</f>
        <v/>
      </c>
      <c r="AC2785" s="406" t="str">
        <f>Master!AC2851</f>
        <v/>
      </c>
      <c r="AD2785" s="406" t="str">
        <f>Master!AD2851</f>
        <v/>
      </c>
      <c r="AE2785" s="406" t="str">
        <f>Master!AE2851</f>
        <v/>
      </c>
      <c r="AF2785" s="406" t="str">
        <f>Master!AF2851</f>
        <v/>
      </c>
      <c r="AG2785" s="406" t="str">
        <f>Master!AG2851</f>
        <v/>
      </c>
      <c r="AH2785" s="88" t="str">
        <f>Master!AH2851</f>
        <v/>
      </c>
      <c r="AI2785" s="414" t="str">
        <f>Master!AI2851</f>
        <v/>
      </c>
      <c r="AJ2785" s="406" t="str">
        <f>Master!AJ2851</f>
        <v/>
      </c>
      <c r="AK2785" s="406">
        <f>Master!AK2851</f>
        <v>0</v>
      </c>
      <c r="AL2785" s="88" t="str">
        <f>Master!AL2851</f>
        <v/>
      </c>
      <c r="AM2785" s="416"/>
      <c r="AN2785" s="416"/>
      <c r="AO2785" s="416"/>
      <c r="AP2785" s="416"/>
      <c r="AQ2785" s="416"/>
      <c r="AR2785" s="416">
        <f t="shared" si="25"/>
        <v>0</v>
      </c>
      <c r="AS2785" s="417" t="str">
        <f t="shared" si="26"/>
        <v>#DIV/0!</v>
      </c>
      <c r="AT2785" s="416">
        <f t="shared" si="27"/>
        <v>0</v>
      </c>
      <c r="AU2785" s="417"/>
    </row>
    <row r="2786" hidden="1">
      <c r="A2786" s="88" t="str">
        <f>Master!A2852</f>
        <v>ADR18128</v>
      </c>
      <c r="B2786" s="414" t="str">
        <f>Master!B2852</f>
        <v/>
      </c>
      <c r="C2786" s="414" t="str">
        <f>Master!C2852</f>
        <v/>
      </c>
      <c r="D2786" s="88" t="str">
        <f>Master!D2852</f>
        <v/>
      </c>
      <c r="E2786" s="406" t="str">
        <f>Master!E2852</f>
        <v/>
      </c>
      <c r="F2786" s="406">
        <f>Master!F2852</f>
        <v>0</v>
      </c>
      <c r="G2786" s="88" t="str">
        <f>Master!G2852</f>
        <v/>
      </c>
      <c r="H2786" s="88" t="str">
        <f>Master!H2852</f>
        <v/>
      </c>
      <c r="I2786" s="88" t="str">
        <f>Master!I2852</f>
        <v/>
      </c>
      <c r="J2786" s="88" t="str">
        <f>Master!J2852</f>
        <v>A'CROSS DRAMA PTE LTD</v>
      </c>
      <c r="K2786" s="88" t="str">
        <f>Master!K2852</f>
        <v/>
      </c>
      <c r="L2786" s="88" t="str">
        <f>Master!L2852</f>
        <v/>
      </c>
      <c r="M2786" s="88" t="str">
        <f>Master!M2852</f>
        <v/>
      </c>
      <c r="N2786" s="88" t="str">
        <f>Master!N2852</f>
        <v/>
      </c>
      <c r="O2786" s="88" t="str">
        <f>Master!O2852</f>
        <v/>
      </c>
      <c r="P2786" s="88" t="str">
        <f>Master!P2852</f>
        <v/>
      </c>
      <c r="Q2786" s="88" t="str">
        <f>Master!Q2852</f>
        <v/>
      </c>
      <c r="R2786" s="406" t="str">
        <f>Master!R2852</f>
        <v/>
      </c>
      <c r="S2786" s="406">
        <f>Master!S2852</f>
        <v>0</v>
      </c>
      <c r="T2786" s="406" t="str">
        <f>Master!T2852</f>
        <v/>
      </c>
      <c r="U2786" s="406" t="str">
        <f>Master!U2852</f>
        <v/>
      </c>
      <c r="V2786" s="406" t="str">
        <f>Master!V2852</f>
        <v/>
      </c>
      <c r="W2786" s="406" t="str">
        <f>Master!W2852</f>
        <v/>
      </c>
      <c r="X2786" s="406" t="str">
        <f>Master!X2852</f>
        <v/>
      </c>
      <c r="Y2786" s="406" t="str">
        <f>Master!Y2852</f>
        <v/>
      </c>
      <c r="Z2786" s="406" t="str">
        <f>Master!Z2852</f>
        <v/>
      </c>
      <c r="AA2786" s="406" t="str">
        <f>Master!AA2852</f>
        <v/>
      </c>
      <c r="AB2786" s="406" t="str">
        <f>Master!AB2852</f>
        <v/>
      </c>
      <c r="AC2786" s="406" t="str">
        <f>Master!AC2852</f>
        <v/>
      </c>
      <c r="AD2786" s="406" t="str">
        <f>Master!AD2852</f>
        <v/>
      </c>
      <c r="AE2786" s="406" t="str">
        <f>Master!AE2852</f>
        <v/>
      </c>
      <c r="AF2786" s="406" t="str">
        <f>Master!AF2852</f>
        <v/>
      </c>
      <c r="AG2786" s="406" t="str">
        <f>Master!AG2852</f>
        <v/>
      </c>
      <c r="AH2786" s="88" t="str">
        <f>Master!AH2852</f>
        <v/>
      </c>
      <c r="AI2786" s="414" t="str">
        <f>Master!AI2852</f>
        <v/>
      </c>
      <c r="AJ2786" s="406" t="str">
        <f>Master!AJ2852</f>
        <v/>
      </c>
      <c r="AK2786" s="406">
        <f>Master!AK2852</f>
        <v>0</v>
      </c>
      <c r="AL2786" s="88" t="str">
        <f>Master!AL2852</f>
        <v/>
      </c>
      <c r="AM2786" s="416"/>
      <c r="AN2786" s="416"/>
      <c r="AO2786" s="416"/>
      <c r="AP2786" s="416"/>
      <c r="AQ2786" s="416"/>
      <c r="AR2786" s="416">
        <f t="shared" si="25"/>
        <v>0</v>
      </c>
      <c r="AS2786" s="417" t="str">
        <f t="shared" si="26"/>
        <v>#DIV/0!</v>
      </c>
      <c r="AT2786" s="416">
        <f t="shared" si="27"/>
        <v>0</v>
      </c>
      <c r="AU2786" s="417"/>
    </row>
    <row r="2787" hidden="1">
      <c r="A2787" s="88" t="str">
        <f>Master!A2853</f>
        <v>ADR18129</v>
      </c>
      <c r="B2787" s="414" t="str">
        <f>Master!B2853</f>
        <v/>
      </c>
      <c r="C2787" s="414" t="str">
        <f>Master!C2853</f>
        <v/>
      </c>
      <c r="D2787" s="88" t="str">
        <f>Master!D2853</f>
        <v/>
      </c>
      <c r="E2787" s="406" t="str">
        <f>Master!E2853</f>
        <v/>
      </c>
      <c r="F2787" s="406">
        <f>Master!F2853</f>
        <v>0</v>
      </c>
      <c r="G2787" s="88" t="str">
        <f>Master!G2853</f>
        <v/>
      </c>
      <c r="H2787" s="88" t="str">
        <f>Master!H2853</f>
        <v/>
      </c>
      <c r="I2787" s="88" t="str">
        <f>Master!I2853</f>
        <v/>
      </c>
      <c r="J2787" s="88" t="str">
        <f>Master!J2853</f>
        <v>A'CROSS DRAMA PTE LTD</v>
      </c>
      <c r="K2787" s="88" t="str">
        <f>Master!K2853</f>
        <v/>
      </c>
      <c r="L2787" s="88" t="str">
        <f>Master!L2853</f>
        <v/>
      </c>
      <c r="M2787" s="88" t="str">
        <f>Master!M2853</f>
        <v/>
      </c>
      <c r="N2787" s="88" t="str">
        <f>Master!N2853</f>
        <v/>
      </c>
      <c r="O2787" s="88" t="str">
        <f>Master!O2853</f>
        <v/>
      </c>
      <c r="P2787" s="88" t="str">
        <f>Master!P2853</f>
        <v/>
      </c>
      <c r="Q2787" s="88" t="str">
        <f>Master!Q2853</f>
        <v/>
      </c>
      <c r="R2787" s="406" t="str">
        <f>Master!R2853</f>
        <v/>
      </c>
      <c r="S2787" s="406">
        <f>Master!S2853</f>
        <v>0</v>
      </c>
      <c r="T2787" s="406" t="str">
        <f>Master!T2853</f>
        <v/>
      </c>
      <c r="U2787" s="406" t="str">
        <f>Master!U2853</f>
        <v/>
      </c>
      <c r="V2787" s="406" t="str">
        <f>Master!V2853</f>
        <v/>
      </c>
      <c r="W2787" s="406" t="str">
        <f>Master!W2853</f>
        <v/>
      </c>
      <c r="X2787" s="406" t="str">
        <f>Master!X2853</f>
        <v/>
      </c>
      <c r="Y2787" s="406" t="str">
        <f>Master!Y2853</f>
        <v/>
      </c>
      <c r="Z2787" s="406" t="str">
        <f>Master!Z2853</f>
        <v/>
      </c>
      <c r="AA2787" s="406" t="str">
        <f>Master!AA2853</f>
        <v/>
      </c>
      <c r="AB2787" s="406" t="str">
        <f>Master!AB2853</f>
        <v/>
      </c>
      <c r="AC2787" s="406" t="str">
        <f>Master!AC2853</f>
        <v/>
      </c>
      <c r="AD2787" s="406" t="str">
        <f>Master!AD2853</f>
        <v/>
      </c>
      <c r="AE2787" s="406" t="str">
        <f>Master!AE2853</f>
        <v/>
      </c>
      <c r="AF2787" s="406" t="str">
        <f>Master!AF2853</f>
        <v/>
      </c>
      <c r="AG2787" s="406" t="str">
        <f>Master!AG2853</f>
        <v/>
      </c>
      <c r="AH2787" s="88" t="str">
        <f>Master!AH2853</f>
        <v/>
      </c>
      <c r="AI2787" s="414" t="str">
        <f>Master!AI2853</f>
        <v/>
      </c>
      <c r="AJ2787" s="406" t="str">
        <f>Master!AJ2853</f>
        <v/>
      </c>
      <c r="AK2787" s="406">
        <f>Master!AK2853</f>
        <v>0</v>
      </c>
      <c r="AL2787" s="88" t="str">
        <f>Master!AL2853</f>
        <v/>
      </c>
      <c r="AM2787" s="416"/>
      <c r="AN2787" s="416"/>
      <c r="AO2787" s="416"/>
      <c r="AP2787" s="416"/>
      <c r="AQ2787" s="416"/>
      <c r="AR2787" s="416">
        <f t="shared" si="25"/>
        <v>0</v>
      </c>
      <c r="AS2787" s="417" t="str">
        <f t="shared" si="26"/>
        <v>#DIV/0!</v>
      </c>
      <c r="AT2787" s="416">
        <f t="shared" si="27"/>
        <v>0</v>
      </c>
      <c r="AU2787" s="417"/>
    </row>
    <row r="2788" hidden="1">
      <c r="A2788" s="88" t="str">
        <f>Master!A2854</f>
        <v>ADR18130</v>
      </c>
      <c r="B2788" s="414" t="str">
        <f>Master!B2854</f>
        <v/>
      </c>
      <c r="C2788" s="414" t="str">
        <f>Master!C2854</f>
        <v/>
      </c>
      <c r="D2788" s="88" t="str">
        <f>Master!D2854</f>
        <v/>
      </c>
      <c r="E2788" s="406" t="str">
        <f>Master!E2854</f>
        <v/>
      </c>
      <c r="F2788" s="406">
        <f>Master!F2854</f>
        <v>0</v>
      </c>
      <c r="G2788" s="88" t="str">
        <f>Master!G2854</f>
        <v/>
      </c>
      <c r="H2788" s="88" t="str">
        <f>Master!H2854</f>
        <v/>
      </c>
      <c r="I2788" s="88" t="str">
        <f>Master!I2854</f>
        <v/>
      </c>
      <c r="J2788" s="88" t="str">
        <f>Master!J2854</f>
        <v>A'CROSS DRAMA PTE LTD</v>
      </c>
      <c r="K2788" s="88" t="str">
        <f>Master!K2854</f>
        <v/>
      </c>
      <c r="L2788" s="88" t="str">
        <f>Master!L2854</f>
        <v/>
      </c>
      <c r="M2788" s="88" t="str">
        <f>Master!M2854</f>
        <v/>
      </c>
      <c r="N2788" s="88" t="str">
        <f>Master!N2854</f>
        <v/>
      </c>
      <c r="O2788" s="88" t="str">
        <f>Master!O2854</f>
        <v/>
      </c>
      <c r="P2788" s="88" t="str">
        <f>Master!P2854</f>
        <v/>
      </c>
      <c r="Q2788" s="88" t="str">
        <f>Master!Q2854</f>
        <v/>
      </c>
      <c r="R2788" s="406" t="str">
        <f>Master!R2854</f>
        <v/>
      </c>
      <c r="S2788" s="406">
        <f>Master!S2854</f>
        <v>0</v>
      </c>
      <c r="T2788" s="406" t="str">
        <f>Master!T2854</f>
        <v/>
      </c>
      <c r="U2788" s="406" t="str">
        <f>Master!U2854</f>
        <v/>
      </c>
      <c r="V2788" s="406" t="str">
        <f>Master!V2854</f>
        <v/>
      </c>
      <c r="W2788" s="406" t="str">
        <f>Master!W2854</f>
        <v/>
      </c>
      <c r="X2788" s="406" t="str">
        <f>Master!X2854</f>
        <v/>
      </c>
      <c r="Y2788" s="406" t="str">
        <f>Master!Y2854</f>
        <v/>
      </c>
      <c r="Z2788" s="406" t="str">
        <f>Master!Z2854</f>
        <v/>
      </c>
      <c r="AA2788" s="406" t="str">
        <f>Master!AA2854</f>
        <v/>
      </c>
      <c r="AB2788" s="406" t="str">
        <f>Master!AB2854</f>
        <v/>
      </c>
      <c r="AC2788" s="406" t="str">
        <f>Master!AC2854</f>
        <v/>
      </c>
      <c r="AD2788" s="406" t="str">
        <f>Master!AD2854</f>
        <v/>
      </c>
      <c r="AE2788" s="406" t="str">
        <f>Master!AE2854</f>
        <v/>
      </c>
      <c r="AF2788" s="406" t="str">
        <f>Master!AF2854</f>
        <v/>
      </c>
      <c r="AG2788" s="406" t="str">
        <f>Master!AG2854</f>
        <v/>
      </c>
      <c r="AH2788" s="88" t="str">
        <f>Master!AH2854</f>
        <v/>
      </c>
      <c r="AI2788" s="414" t="str">
        <f>Master!AI2854</f>
        <v/>
      </c>
      <c r="AJ2788" s="406" t="str">
        <f>Master!AJ2854</f>
        <v/>
      </c>
      <c r="AK2788" s="406">
        <f>Master!AK2854</f>
        <v>0</v>
      </c>
      <c r="AL2788" s="88" t="str">
        <f>Master!AL2854</f>
        <v/>
      </c>
      <c r="AM2788" s="416"/>
      <c r="AN2788" s="416"/>
      <c r="AO2788" s="416"/>
      <c r="AP2788" s="416"/>
      <c r="AQ2788" s="416"/>
      <c r="AR2788" s="416">
        <f t="shared" si="25"/>
        <v>0</v>
      </c>
      <c r="AS2788" s="417" t="str">
        <f t="shared" si="26"/>
        <v>#DIV/0!</v>
      </c>
      <c r="AT2788" s="416">
        <f t="shared" si="27"/>
        <v>0</v>
      </c>
      <c r="AU2788" s="417"/>
    </row>
    <row r="2789" hidden="1">
      <c r="A2789" s="88" t="str">
        <f>Master!A2855</f>
        <v>ADR18131</v>
      </c>
      <c r="B2789" s="414" t="str">
        <f>Master!B2855</f>
        <v/>
      </c>
      <c r="C2789" s="414" t="str">
        <f>Master!C2855</f>
        <v/>
      </c>
      <c r="D2789" s="88" t="str">
        <f>Master!D2855</f>
        <v/>
      </c>
      <c r="E2789" s="406" t="str">
        <f>Master!E2855</f>
        <v/>
      </c>
      <c r="F2789" s="406">
        <f>Master!F2855</f>
        <v>0</v>
      </c>
      <c r="G2789" s="88" t="str">
        <f>Master!G2855</f>
        <v/>
      </c>
      <c r="H2789" s="88" t="str">
        <f>Master!H2855</f>
        <v/>
      </c>
      <c r="I2789" s="88" t="str">
        <f>Master!I2855</f>
        <v/>
      </c>
      <c r="J2789" s="88" t="str">
        <f>Master!J2855</f>
        <v>A'CROSS DRAMA PTE LTD</v>
      </c>
      <c r="K2789" s="88" t="str">
        <f>Master!K2855</f>
        <v/>
      </c>
      <c r="L2789" s="88" t="str">
        <f>Master!L2855</f>
        <v/>
      </c>
      <c r="M2789" s="88" t="str">
        <f>Master!M2855</f>
        <v/>
      </c>
      <c r="N2789" s="88" t="str">
        <f>Master!N2855</f>
        <v/>
      </c>
      <c r="O2789" s="88" t="str">
        <f>Master!O2855</f>
        <v/>
      </c>
      <c r="P2789" s="88" t="str">
        <f>Master!P2855</f>
        <v/>
      </c>
      <c r="Q2789" s="88" t="str">
        <f>Master!Q2855</f>
        <v/>
      </c>
      <c r="R2789" s="406" t="str">
        <f>Master!R2855</f>
        <v/>
      </c>
      <c r="S2789" s="406">
        <f>Master!S2855</f>
        <v>0</v>
      </c>
      <c r="T2789" s="406" t="str">
        <f>Master!T2855</f>
        <v/>
      </c>
      <c r="U2789" s="406" t="str">
        <f>Master!U2855</f>
        <v/>
      </c>
      <c r="V2789" s="406" t="str">
        <f>Master!V2855</f>
        <v/>
      </c>
      <c r="W2789" s="406" t="str">
        <f>Master!W2855</f>
        <v/>
      </c>
      <c r="X2789" s="406" t="str">
        <f>Master!X2855</f>
        <v/>
      </c>
      <c r="Y2789" s="406" t="str">
        <f>Master!Y2855</f>
        <v/>
      </c>
      <c r="Z2789" s="406" t="str">
        <f>Master!Z2855</f>
        <v/>
      </c>
      <c r="AA2789" s="406" t="str">
        <f>Master!AA2855</f>
        <v/>
      </c>
      <c r="AB2789" s="406" t="str">
        <f>Master!AB2855</f>
        <v/>
      </c>
      <c r="AC2789" s="406" t="str">
        <f>Master!AC2855</f>
        <v/>
      </c>
      <c r="AD2789" s="406" t="str">
        <f>Master!AD2855</f>
        <v/>
      </c>
      <c r="AE2789" s="406" t="str">
        <f>Master!AE2855</f>
        <v/>
      </c>
      <c r="AF2789" s="406" t="str">
        <f>Master!AF2855</f>
        <v/>
      </c>
      <c r="AG2789" s="406" t="str">
        <f>Master!AG2855</f>
        <v/>
      </c>
      <c r="AH2789" s="88" t="str">
        <f>Master!AH2855</f>
        <v/>
      </c>
      <c r="AI2789" s="414" t="str">
        <f>Master!AI2855</f>
        <v/>
      </c>
      <c r="AJ2789" s="406" t="str">
        <f>Master!AJ2855</f>
        <v/>
      </c>
      <c r="AK2789" s="406">
        <f>Master!AK2855</f>
        <v>0</v>
      </c>
      <c r="AL2789" s="88" t="str">
        <f>Master!AL2855</f>
        <v/>
      </c>
      <c r="AM2789" s="416"/>
      <c r="AN2789" s="416"/>
      <c r="AO2789" s="416"/>
      <c r="AP2789" s="416"/>
      <c r="AQ2789" s="416"/>
      <c r="AR2789" s="416">
        <f t="shared" si="25"/>
        <v>0</v>
      </c>
      <c r="AS2789" s="417" t="str">
        <f t="shared" si="26"/>
        <v>#DIV/0!</v>
      </c>
      <c r="AT2789" s="416">
        <f t="shared" si="27"/>
        <v>0</v>
      </c>
      <c r="AU2789" s="417"/>
    </row>
    <row r="2790" hidden="1">
      <c r="A2790" s="88" t="str">
        <f>Master!A2856</f>
        <v>ADR18132</v>
      </c>
      <c r="B2790" s="414" t="str">
        <f>Master!B2856</f>
        <v/>
      </c>
      <c r="C2790" s="414" t="str">
        <f>Master!C2856</f>
        <v/>
      </c>
      <c r="D2790" s="88" t="str">
        <f>Master!D2856</f>
        <v/>
      </c>
      <c r="E2790" s="406" t="str">
        <f>Master!E2856</f>
        <v/>
      </c>
      <c r="F2790" s="406">
        <f>Master!F2856</f>
        <v>0</v>
      </c>
      <c r="G2790" s="88" t="str">
        <f>Master!G2856</f>
        <v/>
      </c>
      <c r="H2790" s="88" t="str">
        <f>Master!H2856</f>
        <v/>
      </c>
      <c r="I2790" s="88" t="str">
        <f>Master!I2856</f>
        <v/>
      </c>
      <c r="J2790" s="88" t="str">
        <f>Master!J2856</f>
        <v>A'CROSS DRAMA PTE LTD</v>
      </c>
      <c r="K2790" s="88" t="str">
        <f>Master!K2856</f>
        <v/>
      </c>
      <c r="L2790" s="88" t="str">
        <f>Master!L2856</f>
        <v/>
      </c>
      <c r="M2790" s="88" t="str">
        <f>Master!M2856</f>
        <v/>
      </c>
      <c r="N2790" s="88" t="str">
        <f>Master!N2856</f>
        <v/>
      </c>
      <c r="O2790" s="88" t="str">
        <f>Master!O2856</f>
        <v/>
      </c>
      <c r="P2790" s="88" t="str">
        <f>Master!P2856</f>
        <v/>
      </c>
      <c r="Q2790" s="88" t="str">
        <f>Master!Q2856</f>
        <v/>
      </c>
      <c r="R2790" s="406" t="str">
        <f>Master!R2856</f>
        <v/>
      </c>
      <c r="S2790" s="406">
        <f>Master!S2856</f>
        <v>0</v>
      </c>
      <c r="T2790" s="406" t="str">
        <f>Master!T2856</f>
        <v/>
      </c>
      <c r="U2790" s="406" t="str">
        <f>Master!U2856</f>
        <v/>
      </c>
      <c r="V2790" s="406" t="str">
        <f>Master!V2856</f>
        <v/>
      </c>
      <c r="W2790" s="406" t="str">
        <f>Master!W2856</f>
        <v/>
      </c>
      <c r="X2790" s="406" t="str">
        <f>Master!X2856</f>
        <v/>
      </c>
      <c r="Y2790" s="406" t="str">
        <f>Master!Y2856</f>
        <v/>
      </c>
      <c r="Z2790" s="406" t="str">
        <f>Master!Z2856</f>
        <v/>
      </c>
      <c r="AA2790" s="406" t="str">
        <f>Master!AA2856</f>
        <v/>
      </c>
      <c r="AB2790" s="406" t="str">
        <f>Master!AB2856</f>
        <v/>
      </c>
      <c r="AC2790" s="406" t="str">
        <f>Master!AC2856</f>
        <v/>
      </c>
      <c r="AD2790" s="406" t="str">
        <f>Master!AD2856</f>
        <v/>
      </c>
      <c r="AE2790" s="406" t="str">
        <f>Master!AE2856</f>
        <v/>
      </c>
      <c r="AF2790" s="406" t="str">
        <f>Master!AF2856</f>
        <v/>
      </c>
      <c r="AG2790" s="406" t="str">
        <f>Master!AG2856</f>
        <v/>
      </c>
      <c r="AH2790" s="88" t="str">
        <f>Master!AH2856</f>
        <v/>
      </c>
      <c r="AI2790" s="414" t="str">
        <f>Master!AI2856</f>
        <v/>
      </c>
      <c r="AJ2790" s="406" t="str">
        <f>Master!AJ2856</f>
        <v/>
      </c>
      <c r="AK2790" s="406">
        <f>Master!AK2856</f>
        <v>0</v>
      </c>
      <c r="AL2790" s="88" t="str">
        <f>Master!AL2856</f>
        <v/>
      </c>
      <c r="AM2790" s="416"/>
      <c r="AN2790" s="416"/>
      <c r="AO2790" s="416"/>
      <c r="AP2790" s="416"/>
      <c r="AQ2790" s="416"/>
      <c r="AR2790" s="416">
        <f t="shared" si="25"/>
        <v>0</v>
      </c>
      <c r="AS2790" s="417" t="str">
        <f t="shared" si="26"/>
        <v>#DIV/0!</v>
      </c>
      <c r="AT2790" s="416">
        <f t="shared" si="27"/>
        <v>0</v>
      </c>
      <c r="AU2790" s="417"/>
    </row>
    <row r="2791" hidden="1">
      <c r="A2791" s="88" t="str">
        <f>Master!A2857</f>
        <v>ADR18133</v>
      </c>
      <c r="B2791" s="414" t="str">
        <f>Master!B2857</f>
        <v/>
      </c>
      <c r="C2791" s="414" t="str">
        <f>Master!C2857</f>
        <v/>
      </c>
      <c r="D2791" s="88" t="str">
        <f>Master!D2857</f>
        <v/>
      </c>
      <c r="E2791" s="406" t="str">
        <f>Master!E2857</f>
        <v/>
      </c>
      <c r="F2791" s="406">
        <f>Master!F2857</f>
        <v>0</v>
      </c>
      <c r="G2791" s="88" t="str">
        <f>Master!G2857</f>
        <v/>
      </c>
      <c r="H2791" s="88" t="str">
        <f>Master!H2857</f>
        <v/>
      </c>
      <c r="I2791" s="88" t="str">
        <f>Master!I2857</f>
        <v/>
      </c>
      <c r="J2791" s="88" t="str">
        <f>Master!J2857</f>
        <v>A'CROSS DRAMA PTE LTD</v>
      </c>
      <c r="K2791" s="88" t="str">
        <f>Master!K2857</f>
        <v/>
      </c>
      <c r="L2791" s="88" t="str">
        <f>Master!L2857</f>
        <v/>
      </c>
      <c r="M2791" s="88" t="str">
        <f>Master!M2857</f>
        <v/>
      </c>
      <c r="N2791" s="88" t="str">
        <f>Master!N2857</f>
        <v/>
      </c>
      <c r="O2791" s="88" t="str">
        <f>Master!O2857</f>
        <v/>
      </c>
      <c r="P2791" s="88" t="str">
        <f>Master!P2857</f>
        <v/>
      </c>
      <c r="Q2791" s="88" t="str">
        <f>Master!Q2857</f>
        <v/>
      </c>
      <c r="R2791" s="406" t="str">
        <f>Master!R2857</f>
        <v/>
      </c>
      <c r="S2791" s="406">
        <f>Master!S2857</f>
        <v>0</v>
      </c>
      <c r="T2791" s="406" t="str">
        <f>Master!T2857</f>
        <v/>
      </c>
      <c r="U2791" s="406" t="str">
        <f>Master!U2857</f>
        <v/>
      </c>
      <c r="V2791" s="406" t="str">
        <f>Master!V2857</f>
        <v/>
      </c>
      <c r="W2791" s="406" t="str">
        <f>Master!W2857</f>
        <v/>
      </c>
      <c r="X2791" s="406" t="str">
        <f>Master!X2857</f>
        <v/>
      </c>
      <c r="Y2791" s="406" t="str">
        <f>Master!Y2857</f>
        <v/>
      </c>
      <c r="Z2791" s="406" t="str">
        <f>Master!Z2857</f>
        <v/>
      </c>
      <c r="AA2791" s="406" t="str">
        <f>Master!AA2857</f>
        <v/>
      </c>
      <c r="AB2791" s="406" t="str">
        <f>Master!AB2857</f>
        <v/>
      </c>
      <c r="AC2791" s="406" t="str">
        <f>Master!AC2857</f>
        <v/>
      </c>
      <c r="AD2791" s="406" t="str">
        <f>Master!AD2857</f>
        <v/>
      </c>
      <c r="AE2791" s="406" t="str">
        <f>Master!AE2857</f>
        <v/>
      </c>
      <c r="AF2791" s="406" t="str">
        <f>Master!AF2857</f>
        <v/>
      </c>
      <c r="AG2791" s="406" t="str">
        <f>Master!AG2857</f>
        <v/>
      </c>
      <c r="AH2791" s="88" t="str">
        <f>Master!AH2857</f>
        <v/>
      </c>
      <c r="AI2791" s="414" t="str">
        <f>Master!AI2857</f>
        <v/>
      </c>
      <c r="AJ2791" s="406" t="str">
        <f>Master!AJ2857</f>
        <v/>
      </c>
      <c r="AK2791" s="406">
        <f>Master!AK2857</f>
        <v>0</v>
      </c>
      <c r="AL2791" s="88" t="str">
        <f>Master!AL2857</f>
        <v/>
      </c>
      <c r="AM2791" s="416"/>
      <c r="AN2791" s="416"/>
      <c r="AO2791" s="416"/>
      <c r="AP2791" s="416"/>
      <c r="AQ2791" s="416"/>
      <c r="AR2791" s="416">
        <f t="shared" si="25"/>
        <v>0</v>
      </c>
      <c r="AS2791" s="417" t="str">
        <f t="shared" si="26"/>
        <v>#DIV/0!</v>
      </c>
      <c r="AT2791" s="416">
        <f t="shared" si="27"/>
        <v>0</v>
      </c>
      <c r="AU2791" s="417"/>
    </row>
    <row r="2792" hidden="1">
      <c r="A2792" s="88" t="str">
        <f>Master!A2858</f>
        <v>ADR18134</v>
      </c>
      <c r="B2792" s="414" t="str">
        <f>Master!B2858</f>
        <v/>
      </c>
      <c r="C2792" s="414" t="str">
        <f>Master!C2858</f>
        <v/>
      </c>
      <c r="D2792" s="88" t="str">
        <f>Master!D2858</f>
        <v/>
      </c>
      <c r="E2792" s="406" t="str">
        <f>Master!E2858</f>
        <v/>
      </c>
      <c r="F2792" s="406">
        <f>Master!F2858</f>
        <v>0</v>
      </c>
      <c r="G2792" s="88" t="str">
        <f>Master!G2858</f>
        <v/>
      </c>
      <c r="H2792" s="88" t="str">
        <f>Master!H2858</f>
        <v/>
      </c>
      <c r="I2792" s="88" t="str">
        <f>Master!I2858</f>
        <v/>
      </c>
      <c r="J2792" s="88" t="str">
        <f>Master!J2858</f>
        <v>A'CROSS DRAMA PTE LTD</v>
      </c>
      <c r="K2792" s="88" t="str">
        <f>Master!K2858</f>
        <v/>
      </c>
      <c r="L2792" s="88" t="str">
        <f>Master!L2858</f>
        <v/>
      </c>
      <c r="M2792" s="88" t="str">
        <f>Master!M2858</f>
        <v/>
      </c>
      <c r="N2792" s="88" t="str">
        <f>Master!N2858</f>
        <v/>
      </c>
      <c r="O2792" s="88" t="str">
        <f>Master!O2858</f>
        <v/>
      </c>
      <c r="P2792" s="88" t="str">
        <f>Master!P2858</f>
        <v/>
      </c>
      <c r="Q2792" s="88" t="str">
        <f>Master!Q2858</f>
        <v/>
      </c>
      <c r="R2792" s="406" t="str">
        <f>Master!R2858</f>
        <v/>
      </c>
      <c r="S2792" s="406">
        <f>Master!S2858</f>
        <v>0</v>
      </c>
      <c r="T2792" s="406" t="str">
        <f>Master!T2858</f>
        <v/>
      </c>
      <c r="U2792" s="406" t="str">
        <f>Master!U2858</f>
        <v/>
      </c>
      <c r="V2792" s="406" t="str">
        <f>Master!V2858</f>
        <v/>
      </c>
      <c r="W2792" s="406" t="str">
        <f>Master!W2858</f>
        <v/>
      </c>
      <c r="X2792" s="406" t="str">
        <f>Master!X2858</f>
        <v/>
      </c>
      <c r="Y2792" s="406" t="str">
        <f>Master!Y2858</f>
        <v/>
      </c>
      <c r="Z2792" s="406" t="str">
        <f>Master!Z2858</f>
        <v/>
      </c>
      <c r="AA2792" s="406" t="str">
        <f>Master!AA2858</f>
        <v/>
      </c>
      <c r="AB2792" s="406" t="str">
        <f>Master!AB2858</f>
        <v/>
      </c>
      <c r="AC2792" s="406" t="str">
        <f>Master!AC2858</f>
        <v/>
      </c>
      <c r="AD2792" s="406" t="str">
        <f>Master!AD2858</f>
        <v/>
      </c>
      <c r="AE2792" s="406" t="str">
        <f>Master!AE2858</f>
        <v/>
      </c>
      <c r="AF2792" s="406" t="str">
        <f>Master!AF2858</f>
        <v/>
      </c>
      <c r="AG2792" s="406" t="str">
        <f>Master!AG2858</f>
        <v/>
      </c>
      <c r="AH2792" s="88" t="str">
        <f>Master!AH2858</f>
        <v/>
      </c>
      <c r="AI2792" s="414" t="str">
        <f>Master!AI2858</f>
        <v/>
      </c>
      <c r="AJ2792" s="406" t="str">
        <f>Master!AJ2858</f>
        <v/>
      </c>
      <c r="AK2792" s="406">
        <f>Master!AK2858</f>
        <v>0</v>
      </c>
      <c r="AL2792" s="88" t="str">
        <f>Master!AL2858</f>
        <v/>
      </c>
      <c r="AM2792" s="416"/>
      <c r="AN2792" s="416"/>
      <c r="AO2792" s="416"/>
      <c r="AP2792" s="416"/>
      <c r="AQ2792" s="416"/>
      <c r="AR2792" s="416">
        <f t="shared" si="25"/>
        <v>0</v>
      </c>
      <c r="AS2792" s="417" t="str">
        <f t="shared" si="26"/>
        <v>#DIV/0!</v>
      </c>
      <c r="AT2792" s="416">
        <f t="shared" si="27"/>
        <v>0</v>
      </c>
      <c r="AU2792" s="417"/>
    </row>
    <row r="2793" hidden="1">
      <c r="A2793" s="88" t="str">
        <f>Master!A2859</f>
        <v>ADR18135</v>
      </c>
      <c r="B2793" s="414" t="str">
        <f>Master!B2859</f>
        <v/>
      </c>
      <c r="C2793" s="414" t="str">
        <f>Master!C2859</f>
        <v/>
      </c>
      <c r="D2793" s="88" t="str">
        <f>Master!D2859</f>
        <v/>
      </c>
      <c r="E2793" s="406" t="str">
        <f>Master!E2859</f>
        <v/>
      </c>
      <c r="F2793" s="406">
        <f>Master!F2859</f>
        <v>0</v>
      </c>
      <c r="G2793" s="88" t="str">
        <f>Master!G2859</f>
        <v/>
      </c>
      <c r="H2793" s="88" t="str">
        <f>Master!H2859</f>
        <v/>
      </c>
      <c r="I2793" s="88" t="str">
        <f>Master!I2859</f>
        <v/>
      </c>
      <c r="J2793" s="88" t="str">
        <f>Master!J2859</f>
        <v>A'CROSS DRAMA PTE LTD</v>
      </c>
      <c r="K2793" s="88" t="str">
        <f>Master!K2859</f>
        <v/>
      </c>
      <c r="L2793" s="88" t="str">
        <f>Master!L2859</f>
        <v/>
      </c>
      <c r="M2793" s="88" t="str">
        <f>Master!M2859</f>
        <v/>
      </c>
      <c r="N2793" s="88" t="str">
        <f>Master!N2859</f>
        <v/>
      </c>
      <c r="O2793" s="88" t="str">
        <f>Master!O2859</f>
        <v/>
      </c>
      <c r="P2793" s="88" t="str">
        <f>Master!P2859</f>
        <v/>
      </c>
      <c r="Q2793" s="88" t="str">
        <f>Master!Q2859</f>
        <v/>
      </c>
      <c r="R2793" s="406" t="str">
        <f>Master!R2859</f>
        <v/>
      </c>
      <c r="S2793" s="406">
        <f>Master!S2859</f>
        <v>0</v>
      </c>
      <c r="T2793" s="406" t="str">
        <f>Master!T2859</f>
        <v/>
      </c>
      <c r="U2793" s="406" t="str">
        <f>Master!U2859</f>
        <v/>
      </c>
      <c r="V2793" s="406" t="str">
        <f>Master!V2859</f>
        <v/>
      </c>
      <c r="W2793" s="406" t="str">
        <f>Master!W2859</f>
        <v/>
      </c>
      <c r="X2793" s="406" t="str">
        <f>Master!X2859</f>
        <v/>
      </c>
      <c r="Y2793" s="406" t="str">
        <f>Master!Y2859</f>
        <v/>
      </c>
      <c r="Z2793" s="406" t="str">
        <f>Master!Z2859</f>
        <v/>
      </c>
      <c r="AA2793" s="406" t="str">
        <f>Master!AA2859</f>
        <v/>
      </c>
      <c r="AB2793" s="406" t="str">
        <f>Master!AB2859</f>
        <v/>
      </c>
      <c r="AC2793" s="406" t="str">
        <f>Master!AC2859</f>
        <v/>
      </c>
      <c r="AD2793" s="406" t="str">
        <f>Master!AD2859</f>
        <v/>
      </c>
      <c r="AE2793" s="406" t="str">
        <f>Master!AE2859</f>
        <v/>
      </c>
      <c r="AF2793" s="406" t="str">
        <f>Master!AF2859</f>
        <v/>
      </c>
      <c r="AG2793" s="406" t="str">
        <f>Master!AG2859</f>
        <v/>
      </c>
      <c r="AH2793" s="88" t="str">
        <f>Master!AH2859</f>
        <v/>
      </c>
      <c r="AI2793" s="414" t="str">
        <f>Master!AI2859</f>
        <v/>
      </c>
      <c r="AJ2793" s="406" t="str">
        <f>Master!AJ2859</f>
        <v/>
      </c>
      <c r="AK2793" s="406">
        <f>Master!AK2859</f>
        <v>0</v>
      </c>
      <c r="AL2793" s="88" t="str">
        <f>Master!AL2859</f>
        <v/>
      </c>
      <c r="AM2793" s="416"/>
      <c r="AN2793" s="416"/>
      <c r="AO2793" s="416"/>
      <c r="AP2793" s="416"/>
      <c r="AQ2793" s="416"/>
      <c r="AR2793" s="416">
        <f t="shared" si="25"/>
        <v>0</v>
      </c>
      <c r="AS2793" s="417" t="str">
        <f t="shared" si="26"/>
        <v>#DIV/0!</v>
      </c>
      <c r="AT2793" s="416">
        <f t="shared" si="27"/>
        <v>0</v>
      </c>
      <c r="AU2793" s="417"/>
    </row>
    <row r="2794" hidden="1">
      <c r="A2794" s="88" t="str">
        <f>Master!A2860</f>
        <v>ADR18136</v>
      </c>
      <c r="B2794" s="414" t="str">
        <f>Master!B2860</f>
        <v/>
      </c>
      <c r="C2794" s="414" t="str">
        <f>Master!C2860</f>
        <v/>
      </c>
      <c r="D2794" s="88" t="str">
        <f>Master!D2860</f>
        <v/>
      </c>
      <c r="E2794" s="406" t="str">
        <f>Master!E2860</f>
        <v/>
      </c>
      <c r="F2794" s="406">
        <f>Master!F2860</f>
        <v>0</v>
      </c>
      <c r="G2794" s="88" t="str">
        <f>Master!G2860</f>
        <v/>
      </c>
      <c r="H2794" s="88" t="str">
        <f>Master!H2860</f>
        <v/>
      </c>
      <c r="I2794" s="88" t="str">
        <f>Master!I2860</f>
        <v/>
      </c>
      <c r="J2794" s="88" t="str">
        <f>Master!J2860</f>
        <v>A'CROSS DRAMA PTE LTD</v>
      </c>
      <c r="K2794" s="88" t="str">
        <f>Master!K2860</f>
        <v/>
      </c>
      <c r="L2794" s="88" t="str">
        <f>Master!L2860</f>
        <v/>
      </c>
      <c r="M2794" s="88" t="str">
        <f>Master!M2860</f>
        <v/>
      </c>
      <c r="N2794" s="88" t="str">
        <f>Master!N2860</f>
        <v/>
      </c>
      <c r="O2794" s="88" t="str">
        <f>Master!O2860</f>
        <v/>
      </c>
      <c r="P2794" s="88" t="str">
        <f>Master!P2860</f>
        <v/>
      </c>
      <c r="Q2794" s="88" t="str">
        <f>Master!Q2860</f>
        <v/>
      </c>
      <c r="R2794" s="406" t="str">
        <f>Master!R2860</f>
        <v/>
      </c>
      <c r="S2794" s="406">
        <f>Master!S2860</f>
        <v>0</v>
      </c>
      <c r="T2794" s="406" t="str">
        <f>Master!T2860</f>
        <v/>
      </c>
      <c r="U2794" s="406" t="str">
        <f>Master!U2860</f>
        <v/>
      </c>
      <c r="V2794" s="406" t="str">
        <f>Master!V2860</f>
        <v/>
      </c>
      <c r="W2794" s="406" t="str">
        <f>Master!W2860</f>
        <v/>
      </c>
      <c r="X2794" s="406" t="str">
        <f>Master!X2860</f>
        <v/>
      </c>
      <c r="Y2794" s="406" t="str">
        <f>Master!Y2860</f>
        <v/>
      </c>
      <c r="Z2794" s="406" t="str">
        <f>Master!Z2860</f>
        <v/>
      </c>
      <c r="AA2794" s="406" t="str">
        <f>Master!AA2860</f>
        <v/>
      </c>
      <c r="AB2794" s="406" t="str">
        <f>Master!AB2860</f>
        <v/>
      </c>
      <c r="AC2794" s="406" t="str">
        <f>Master!AC2860</f>
        <v/>
      </c>
      <c r="AD2794" s="406" t="str">
        <f>Master!AD2860</f>
        <v/>
      </c>
      <c r="AE2794" s="406" t="str">
        <f>Master!AE2860</f>
        <v/>
      </c>
      <c r="AF2794" s="406" t="str">
        <f>Master!AF2860</f>
        <v/>
      </c>
      <c r="AG2794" s="406" t="str">
        <f>Master!AG2860</f>
        <v/>
      </c>
      <c r="AH2794" s="88" t="str">
        <f>Master!AH2860</f>
        <v/>
      </c>
      <c r="AI2794" s="414" t="str">
        <f>Master!AI2860</f>
        <v/>
      </c>
      <c r="AJ2794" s="406" t="str">
        <f>Master!AJ2860</f>
        <v/>
      </c>
      <c r="AK2794" s="406">
        <f>Master!AK2860</f>
        <v>0</v>
      </c>
      <c r="AL2794" s="88" t="str">
        <f>Master!AL2860</f>
        <v/>
      </c>
      <c r="AM2794" s="416"/>
      <c r="AN2794" s="416"/>
      <c r="AO2794" s="416"/>
      <c r="AP2794" s="416"/>
      <c r="AQ2794" s="416"/>
      <c r="AR2794" s="416">
        <f t="shared" si="25"/>
        <v>0</v>
      </c>
      <c r="AS2794" s="417" t="str">
        <f t="shared" si="26"/>
        <v>#DIV/0!</v>
      </c>
      <c r="AT2794" s="416">
        <f t="shared" si="27"/>
        <v>0</v>
      </c>
      <c r="AU2794" s="417"/>
    </row>
    <row r="2795" hidden="1">
      <c r="A2795" s="88" t="str">
        <f>Master!A2861</f>
        <v>ADR18137</v>
      </c>
      <c r="B2795" s="414" t="str">
        <f>Master!B2861</f>
        <v/>
      </c>
      <c r="C2795" s="414" t="str">
        <f>Master!C2861</f>
        <v/>
      </c>
      <c r="D2795" s="88" t="str">
        <f>Master!D2861</f>
        <v/>
      </c>
      <c r="E2795" s="406" t="str">
        <f>Master!E2861</f>
        <v/>
      </c>
      <c r="F2795" s="406">
        <f>Master!F2861</f>
        <v>0</v>
      </c>
      <c r="G2795" s="88" t="str">
        <f>Master!G2861</f>
        <v/>
      </c>
      <c r="H2795" s="88" t="str">
        <f>Master!H2861</f>
        <v/>
      </c>
      <c r="I2795" s="88" t="str">
        <f>Master!I2861</f>
        <v/>
      </c>
      <c r="J2795" s="88" t="str">
        <f>Master!J2861</f>
        <v>A'CROSS DRAMA PTE LTD</v>
      </c>
      <c r="K2795" s="88" t="str">
        <f>Master!K2861</f>
        <v/>
      </c>
      <c r="L2795" s="88" t="str">
        <f>Master!L2861</f>
        <v/>
      </c>
      <c r="M2795" s="88" t="str">
        <f>Master!M2861</f>
        <v/>
      </c>
      <c r="N2795" s="88" t="str">
        <f>Master!N2861</f>
        <v/>
      </c>
      <c r="O2795" s="88" t="str">
        <f>Master!O2861</f>
        <v/>
      </c>
      <c r="P2795" s="88" t="str">
        <f>Master!P2861</f>
        <v/>
      </c>
      <c r="Q2795" s="88" t="str">
        <f>Master!Q2861</f>
        <v/>
      </c>
      <c r="R2795" s="406" t="str">
        <f>Master!R2861</f>
        <v/>
      </c>
      <c r="S2795" s="406">
        <f>Master!S2861</f>
        <v>0</v>
      </c>
      <c r="T2795" s="406" t="str">
        <f>Master!T2861</f>
        <v/>
      </c>
      <c r="U2795" s="406" t="str">
        <f>Master!U2861</f>
        <v/>
      </c>
      <c r="V2795" s="406" t="str">
        <f>Master!V2861</f>
        <v/>
      </c>
      <c r="W2795" s="406" t="str">
        <f>Master!W2861</f>
        <v/>
      </c>
      <c r="X2795" s="406" t="str">
        <f>Master!X2861</f>
        <v/>
      </c>
      <c r="Y2795" s="406" t="str">
        <f>Master!Y2861</f>
        <v/>
      </c>
      <c r="Z2795" s="406" t="str">
        <f>Master!Z2861</f>
        <v/>
      </c>
      <c r="AA2795" s="406" t="str">
        <f>Master!AA2861</f>
        <v/>
      </c>
      <c r="AB2795" s="406" t="str">
        <f>Master!AB2861</f>
        <v/>
      </c>
      <c r="AC2795" s="406" t="str">
        <f>Master!AC2861</f>
        <v/>
      </c>
      <c r="AD2795" s="406" t="str">
        <f>Master!AD2861</f>
        <v/>
      </c>
      <c r="AE2795" s="406" t="str">
        <f>Master!AE2861</f>
        <v/>
      </c>
      <c r="AF2795" s="406" t="str">
        <f>Master!AF2861</f>
        <v/>
      </c>
      <c r="AG2795" s="406" t="str">
        <f>Master!AG2861</f>
        <v/>
      </c>
      <c r="AH2795" s="88" t="str">
        <f>Master!AH2861</f>
        <v/>
      </c>
      <c r="AI2795" s="414" t="str">
        <f>Master!AI2861</f>
        <v/>
      </c>
      <c r="AJ2795" s="406" t="str">
        <f>Master!AJ2861</f>
        <v/>
      </c>
      <c r="AK2795" s="406">
        <f>Master!AK2861</f>
        <v>0</v>
      </c>
      <c r="AL2795" s="88" t="str">
        <f>Master!AL2861</f>
        <v/>
      </c>
      <c r="AM2795" s="416"/>
      <c r="AN2795" s="416"/>
      <c r="AO2795" s="416"/>
      <c r="AP2795" s="416"/>
      <c r="AQ2795" s="416"/>
      <c r="AR2795" s="416">
        <f t="shared" si="25"/>
        <v>0</v>
      </c>
      <c r="AS2795" s="417" t="str">
        <f t="shared" si="26"/>
        <v>#DIV/0!</v>
      </c>
      <c r="AT2795" s="416">
        <f t="shared" si="27"/>
        <v>0</v>
      </c>
      <c r="AU2795" s="417"/>
    </row>
    <row r="2796" hidden="1">
      <c r="A2796" s="88" t="str">
        <f>Master!A2862</f>
        <v>ADR18138</v>
      </c>
      <c r="B2796" s="414" t="str">
        <f>Master!B2862</f>
        <v/>
      </c>
      <c r="C2796" s="414" t="str">
        <f>Master!C2862</f>
        <v/>
      </c>
      <c r="D2796" s="88" t="str">
        <f>Master!D2862</f>
        <v/>
      </c>
      <c r="E2796" s="406" t="str">
        <f>Master!E2862</f>
        <v/>
      </c>
      <c r="F2796" s="406">
        <f>Master!F2862</f>
        <v>0</v>
      </c>
      <c r="G2796" s="88" t="str">
        <f>Master!G2862</f>
        <v/>
      </c>
      <c r="H2796" s="88" t="str">
        <f>Master!H2862</f>
        <v/>
      </c>
      <c r="I2796" s="88" t="str">
        <f>Master!I2862</f>
        <v/>
      </c>
      <c r="J2796" s="88" t="str">
        <f>Master!J2862</f>
        <v>A'CROSS DRAMA PTE LTD</v>
      </c>
      <c r="K2796" s="88" t="str">
        <f>Master!K2862</f>
        <v/>
      </c>
      <c r="L2796" s="88" t="str">
        <f>Master!L2862</f>
        <v/>
      </c>
      <c r="M2796" s="88" t="str">
        <f>Master!M2862</f>
        <v/>
      </c>
      <c r="N2796" s="88" t="str">
        <f>Master!N2862</f>
        <v/>
      </c>
      <c r="O2796" s="88" t="str">
        <f>Master!O2862</f>
        <v/>
      </c>
      <c r="P2796" s="88" t="str">
        <f>Master!P2862</f>
        <v/>
      </c>
      <c r="Q2796" s="88" t="str">
        <f>Master!Q2862</f>
        <v/>
      </c>
      <c r="R2796" s="406" t="str">
        <f>Master!R2862</f>
        <v/>
      </c>
      <c r="S2796" s="406">
        <f>Master!S2862</f>
        <v>0</v>
      </c>
      <c r="T2796" s="406" t="str">
        <f>Master!T2862</f>
        <v/>
      </c>
      <c r="U2796" s="406" t="str">
        <f>Master!U2862</f>
        <v/>
      </c>
      <c r="V2796" s="406" t="str">
        <f>Master!V2862</f>
        <v/>
      </c>
      <c r="W2796" s="406" t="str">
        <f>Master!W2862</f>
        <v/>
      </c>
      <c r="X2796" s="406" t="str">
        <f>Master!X2862</f>
        <v/>
      </c>
      <c r="Y2796" s="406" t="str">
        <f>Master!Y2862</f>
        <v/>
      </c>
      <c r="Z2796" s="406" t="str">
        <f>Master!Z2862</f>
        <v/>
      </c>
      <c r="AA2796" s="406" t="str">
        <f>Master!AA2862</f>
        <v/>
      </c>
      <c r="AB2796" s="406" t="str">
        <f>Master!AB2862</f>
        <v/>
      </c>
      <c r="AC2796" s="406" t="str">
        <f>Master!AC2862</f>
        <v/>
      </c>
      <c r="AD2796" s="406" t="str">
        <f>Master!AD2862</f>
        <v/>
      </c>
      <c r="AE2796" s="406" t="str">
        <f>Master!AE2862</f>
        <v/>
      </c>
      <c r="AF2796" s="406" t="str">
        <f>Master!AF2862</f>
        <v/>
      </c>
      <c r="AG2796" s="406" t="str">
        <f>Master!AG2862</f>
        <v/>
      </c>
      <c r="AH2796" s="88" t="str">
        <f>Master!AH2862</f>
        <v/>
      </c>
      <c r="AI2796" s="414" t="str">
        <f>Master!AI2862</f>
        <v/>
      </c>
      <c r="AJ2796" s="406" t="str">
        <f>Master!AJ2862</f>
        <v/>
      </c>
      <c r="AK2796" s="406">
        <f>Master!AK2862</f>
        <v>0</v>
      </c>
      <c r="AL2796" s="88" t="str">
        <f>Master!AL2862</f>
        <v/>
      </c>
      <c r="AM2796" s="416"/>
      <c r="AN2796" s="416"/>
      <c r="AO2796" s="416"/>
      <c r="AP2796" s="416"/>
      <c r="AQ2796" s="416"/>
      <c r="AR2796" s="416">
        <f t="shared" si="25"/>
        <v>0</v>
      </c>
      <c r="AS2796" s="417" t="str">
        <f t="shared" si="26"/>
        <v>#DIV/0!</v>
      </c>
      <c r="AT2796" s="416">
        <f t="shared" si="27"/>
        <v>0</v>
      </c>
      <c r="AU2796" s="417"/>
    </row>
    <row r="2797" hidden="1">
      <c r="A2797" s="88" t="str">
        <f>Master!A2863</f>
        <v>ADR18139</v>
      </c>
      <c r="B2797" s="414" t="str">
        <f>Master!B2863</f>
        <v/>
      </c>
      <c r="C2797" s="414" t="str">
        <f>Master!C2863</f>
        <v/>
      </c>
      <c r="D2797" s="88" t="str">
        <f>Master!D2863</f>
        <v/>
      </c>
      <c r="E2797" s="406" t="str">
        <f>Master!E2863</f>
        <v/>
      </c>
      <c r="F2797" s="406">
        <f>Master!F2863</f>
        <v>0</v>
      </c>
      <c r="G2797" s="88" t="str">
        <f>Master!G2863</f>
        <v/>
      </c>
      <c r="H2797" s="88" t="str">
        <f>Master!H2863</f>
        <v/>
      </c>
      <c r="I2797" s="88" t="str">
        <f>Master!I2863</f>
        <v/>
      </c>
      <c r="J2797" s="88" t="str">
        <f>Master!J2863</f>
        <v>A'CROSS DRAMA PTE LTD</v>
      </c>
      <c r="K2797" s="88" t="str">
        <f>Master!K2863</f>
        <v/>
      </c>
      <c r="L2797" s="88" t="str">
        <f>Master!L2863</f>
        <v/>
      </c>
      <c r="M2797" s="88" t="str">
        <f>Master!M2863</f>
        <v/>
      </c>
      <c r="N2797" s="88" t="str">
        <f>Master!N2863</f>
        <v/>
      </c>
      <c r="O2797" s="88" t="str">
        <f>Master!O2863</f>
        <v/>
      </c>
      <c r="P2797" s="88" t="str">
        <f>Master!P2863</f>
        <v/>
      </c>
      <c r="Q2797" s="88" t="str">
        <f>Master!Q2863</f>
        <v/>
      </c>
      <c r="R2797" s="406" t="str">
        <f>Master!R2863</f>
        <v/>
      </c>
      <c r="S2797" s="406">
        <f>Master!S2863</f>
        <v>0</v>
      </c>
      <c r="T2797" s="406" t="str">
        <f>Master!T2863</f>
        <v/>
      </c>
      <c r="U2797" s="406" t="str">
        <f>Master!U2863</f>
        <v/>
      </c>
      <c r="V2797" s="406" t="str">
        <f>Master!V2863</f>
        <v/>
      </c>
      <c r="W2797" s="406" t="str">
        <f>Master!W2863</f>
        <v/>
      </c>
      <c r="X2797" s="406" t="str">
        <f>Master!X2863</f>
        <v/>
      </c>
      <c r="Y2797" s="406" t="str">
        <f>Master!Y2863</f>
        <v/>
      </c>
      <c r="Z2797" s="406" t="str">
        <f>Master!Z2863</f>
        <v/>
      </c>
      <c r="AA2797" s="406" t="str">
        <f>Master!AA2863</f>
        <v/>
      </c>
      <c r="AB2797" s="406" t="str">
        <f>Master!AB2863</f>
        <v/>
      </c>
      <c r="AC2797" s="406" t="str">
        <f>Master!AC2863</f>
        <v/>
      </c>
      <c r="AD2797" s="406" t="str">
        <f>Master!AD2863</f>
        <v/>
      </c>
      <c r="AE2797" s="406" t="str">
        <f>Master!AE2863</f>
        <v/>
      </c>
      <c r="AF2797" s="406" t="str">
        <f>Master!AF2863</f>
        <v/>
      </c>
      <c r="AG2797" s="406" t="str">
        <f>Master!AG2863</f>
        <v/>
      </c>
      <c r="AH2797" s="88" t="str">
        <f>Master!AH2863</f>
        <v/>
      </c>
      <c r="AI2797" s="414" t="str">
        <f>Master!AI2863</f>
        <v/>
      </c>
      <c r="AJ2797" s="406" t="str">
        <f>Master!AJ2863</f>
        <v/>
      </c>
      <c r="AK2797" s="406">
        <f>Master!AK2863</f>
        <v>0</v>
      </c>
      <c r="AL2797" s="88" t="str">
        <f>Master!AL2863</f>
        <v/>
      </c>
      <c r="AM2797" s="416"/>
      <c r="AN2797" s="416"/>
      <c r="AO2797" s="416"/>
      <c r="AP2797" s="416"/>
      <c r="AQ2797" s="416"/>
      <c r="AR2797" s="416">
        <f t="shared" si="25"/>
        <v>0</v>
      </c>
      <c r="AS2797" s="417" t="str">
        <f t="shared" si="26"/>
        <v>#DIV/0!</v>
      </c>
      <c r="AT2797" s="416">
        <f t="shared" si="27"/>
        <v>0</v>
      </c>
      <c r="AU2797" s="417"/>
    </row>
    <row r="2798" hidden="1">
      <c r="A2798" s="88" t="str">
        <f>Master!A2864</f>
        <v>ADR18140</v>
      </c>
      <c r="B2798" s="414" t="str">
        <f>Master!B2864</f>
        <v/>
      </c>
      <c r="C2798" s="414" t="str">
        <f>Master!C2864</f>
        <v/>
      </c>
      <c r="D2798" s="88" t="str">
        <f>Master!D2864</f>
        <v/>
      </c>
      <c r="E2798" s="406" t="str">
        <f>Master!E2864</f>
        <v/>
      </c>
      <c r="F2798" s="406">
        <f>Master!F2864</f>
        <v>0</v>
      </c>
      <c r="G2798" s="88" t="str">
        <f>Master!G2864</f>
        <v/>
      </c>
      <c r="H2798" s="88" t="str">
        <f>Master!H2864</f>
        <v/>
      </c>
      <c r="I2798" s="88" t="str">
        <f>Master!I2864</f>
        <v/>
      </c>
      <c r="J2798" s="88" t="str">
        <f>Master!J2864</f>
        <v>A'CROSS DRAMA PTE LTD</v>
      </c>
      <c r="K2798" s="88" t="str">
        <f>Master!K2864</f>
        <v/>
      </c>
      <c r="L2798" s="88" t="str">
        <f>Master!L2864</f>
        <v/>
      </c>
      <c r="M2798" s="88" t="str">
        <f>Master!M2864</f>
        <v/>
      </c>
      <c r="N2798" s="88" t="str">
        <f>Master!N2864</f>
        <v/>
      </c>
      <c r="O2798" s="88" t="str">
        <f>Master!O2864</f>
        <v/>
      </c>
      <c r="P2798" s="88" t="str">
        <f>Master!P2864</f>
        <v/>
      </c>
      <c r="Q2798" s="88" t="str">
        <f>Master!Q2864</f>
        <v/>
      </c>
      <c r="R2798" s="406" t="str">
        <f>Master!R2864</f>
        <v/>
      </c>
      <c r="S2798" s="406">
        <f>Master!S2864</f>
        <v>0</v>
      </c>
      <c r="T2798" s="406" t="str">
        <f>Master!T2864</f>
        <v/>
      </c>
      <c r="U2798" s="406" t="str">
        <f>Master!U2864</f>
        <v/>
      </c>
      <c r="V2798" s="406" t="str">
        <f>Master!V2864</f>
        <v/>
      </c>
      <c r="W2798" s="406" t="str">
        <f>Master!W2864</f>
        <v/>
      </c>
      <c r="X2798" s="406" t="str">
        <f>Master!X2864</f>
        <v/>
      </c>
      <c r="Y2798" s="406" t="str">
        <f>Master!Y2864</f>
        <v/>
      </c>
      <c r="Z2798" s="406" t="str">
        <f>Master!Z2864</f>
        <v/>
      </c>
      <c r="AA2798" s="406" t="str">
        <f>Master!AA2864</f>
        <v/>
      </c>
      <c r="AB2798" s="406" t="str">
        <f>Master!AB2864</f>
        <v/>
      </c>
      <c r="AC2798" s="406" t="str">
        <f>Master!AC2864</f>
        <v/>
      </c>
      <c r="AD2798" s="406" t="str">
        <f>Master!AD2864</f>
        <v/>
      </c>
      <c r="AE2798" s="406" t="str">
        <f>Master!AE2864</f>
        <v/>
      </c>
      <c r="AF2798" s="406" t="str">
        <f>Master!AF2864</f>
        <v/>
      </c>
      <c r="AG2798" s="406" t="str">
        <f>Master!AG2864</f>
        <v/>
      </c>
      <c r="AH2798" s="88" t="str">
        <f>Master!AH2864</f>
        <v/>
      </c>
      <c r="AI2798" s="414" t="str">
        <f>Master!AI2864</f>
        <v/>
      </c>
      <c r="AJ2798" s="406" t="str">
        <f>Master!AJ2864</f>
        <v/>
      </c>
      <c r="AK2798" s="406">
        <f>Master!AK2864</f>
        <v>0</v>
      </c>
      <c r="AL2798" s="88" t="str">
        <f>Master!AL2864</f>
        <v/>
      </c>
      <c r="AM2798" s="416"/>
      <c r="AN2798" s="416"/>
      <c r="AO2798" s="416"/>
      <c r="AP2798" s="416"/>
      <c r="AQ2798" s="416"/>
      <c r="AR2798" s="416">
        <f t="shared" si="25"/>
        <v>0</v>
      </c>
      <c r="AS2798" s="417" t="str">
        <f t="shared" si="26"/>
        <v>#DIV/0!</v>
      </c>
      <c r="AT2798" s="416">
        <f t="shared" si="27"/>
        <v>0</v>
      </c>
      <c r="AU2798" s="417"/>
    </row>
    <row r="2799" hidden="1">
      <c r="A2799" s="88" t="str">
        <f>Master!A2865</f>
        <v>ADR18141</v>
      </c>
      <c r="B2799" s="414" t="str">
        <f>Master!B2865</f>
        <v/>
      </c>
      <c r="C2799" s="414" t="str">
        <f>Master!C2865</f>
        <v/>
      </c>
      <c r="D2799" s="88" t="str">
        <f>Master!D2865</f>
        <v/>
      </c>
      <c r="E2799" s="406" t="str">
        <f>Master!E2865</f>
        <v/>
      </c>
      <c r="F2799" s="406">
        <f>Master!F2865</f>
        <v>0</v>
      </c>
      <c r="G2799" s="88" t="str">
        <f>Master!G2865</f>
        <v/>
      </c>
      <c r="H2799" s="88" t="str">
        <f>Master!H2865</f>
        <v/>
      </c>
      <c r="I2799" s="88" t="str">
        <f>Master!I2865</f>
        <v/>
      </c>
      <c r="J2799" s="88" t="str">
        <f>Master!J2865</f>
        <v>A'CROSS DRAMA PTE LTD</v>
      </c>
      <c r="K2799" s="88" t="str">
        <f>Master!K2865</f>
        <v/>
      </c>
      <c r="L2799" s="88" t="str">
        <f>Master!L2865</f>
        <v/>
      </c>
      <c r="M2799" s="88" t="str">
        <f>Master!M2865</f>
        <v/>
      </c>
      <c r="N2799" s="88" t="str">
        <f>Master!N2865</f>
        <v/>
      </c>
      <c r="O2799" s="88" t="str">
        <f>Master!O2865</f>
        <v/>
      </c>
      <c r="P2799" s="88" t="str">
        <f>Master!P2865</f>
        <v/>
      </c>
      <c r="Q2799" s="88" t="str">
        <f>Master!Q2865</f>
        <v/>
      </c>
      <c r="R2799" s="406" t="str">
        <f>Master!R2865</f>
        <v/>
      </c>
      <c r="S2799" s="406">
        <f>Master!S2865</f>
        <v>0</v>
      </c>
      <c r="T2799" s="406" t="str">
        <f>Master!T2865</f>
        <v/>
      </c>
      <c r="U2799" s="406" t="str">
        <f>Master!U2865</f>
        <v/>
      </c>
      <c r="V2799" s="406" t="str">
        <f>Master!V2865</f>
        <v/>
      </c>
      <c r="W2799" s="406" t="str">
        <f>Master!W2865</f>
        <v/>
      </c>
      <c r="X2799" s="406" t="str">
        <f>Master!X2865</f>
        <v/>
      </c>
      <c r="Y2799" s="406" t="str">
        <f>Master!Y2865</f>
        <v/>
      </c>
      <c r="Z2799" s="406" t="str">
        <f>Master!Z2865</f>
        <v/>
      </c>
      <c r="AA2799" s="406" t="str">
        <f>Master!AA2865</f>
        <v/>
      </c>
      <c r="AB2799" s="406" t="str">
        <f>Master!AB2865</f>
        <v/>
      </c>
      <c r="AC2799" s="406" t="str">
        <f>Master!AC2865</f>
        <v/>
      </c>
      <c r="AD2799" s="406" t="str">
        <f>Master!AD2865</f>
        <v/>
      </c>
      <c r="AE2799" s="406" t="str">
        <f>Master!AE2865</f>
        <v/>
      </c>
      <c r="AF2799" s="406" t="str">
        <f>Master!AF2865</f>
        <v/>
      </c>
      <c r="AG2799" s="406" t="str">
        <f>Master!AG2865</f>
        <v/>
      </c>
      <c r="AH2799" s="88" t="str">
        <f>Master!AH2865</f>
        <v/>
      </c>
      <c r="AI2799" s="414" t="str">
        <f>Master!AI2865</f>
        <v/>
      </c>
      <c r="AJ2799" s="406" t="str">
        <f>Master!AJ2865</f>
        <v/>
      </c>
      <c r="AK2799" s="406">
        <f>Master!AK2865</f>
        <v>0</v>
      </c>
      <c r="AL2799" s="88" t="str">
        <f>Master!AL2865</f>
        <v/>
      </c>
      <c r="AM2799" s="416"/>
      <c r="AN2799" s="416"/>
      <c r="AO2799" s="416"/>
      <c r="AP2799" s="416"/>
      <c r="AQ2799" s="416"/>
      <c r="AR2799" s="416">
        <f t="shared" si="25"/>
        <v>0</v>
      </c>
      <c r="AS2799" s="417" t="str">
        <f t="shared" si="26"/>
        <v>#DIV/0!</v>
      </c>
      <c r="AT2799" s="416">
        <f t="shared" si="27"/>
        <v>0</v>
      </c>
      <c r="AU2799" s="417"/>
    </row>
    <row r="2800" hidden="1">
      <c r="A2800" s="88" t="str">
        <f>Master!A2866</f>
        <v>ADR18142</v>
      </c>
      <c r="B2800" s="414" t="str">
        <f>Master!B2866</f>
        <v/>
      </c>
      <c r="C2800" s="414" t="str">
        <f>Master!C2866</f>
        <v/>
      </c>
      <c r="D2800" s="88" t="str">
        <f>Master!D2866</f>
        <v/>
      </c>
      <c r="E2800" s="406" t="str">
        <f>Master!E2866</f>
        <v/>
      </c>
      <c r="F2800" s="406">
        <f>Master!F2866</f>
        <v>0</v>
      </c>
      <c r="G2800" s="88" t="str">
        <f>Master!G2866</f>
        <v/>
      </c>
      <c r="H2800" s="88" t="str">
        <f>Master!H2866</f>
        <v/>
      </c>
      <c r="I2800" s="88" t="str">
        <f>Master!I2866</f>
        <v/>
      </c>
      <c r="J2800" s="88" t="str">
        <f>Master!J2866</f>
        <v>A'CROSS DRAMA PTE LTD</v>
      </c>
      <c r="K2800" s="88" t="str">
        <f>Master!K2866</f>
        <v/>
      </c>
      <c r="L2800" s="88" t="str">
        <f>Master!L2866</f>
        <v/>
      </c>
      <c r="M2800" s="88" t="str">
        <f>Master!M2866</f>
        <v/>
      </c>
      <c r="N2800" s="88" t="str">
        <f>Master!N2866</f>
        <v/>
      </c>
      <c r="O2800" s="88" t="str">
        <f>Master!O2866</f>
        <v/>
      </c>
      <c r="P2800" s="88" t="str">
        <f>Master!P2866</f>
        <v/>
      </c>
      <c r="Q2800" s="88" t="str">
        <f>Master!Q2866</f>
        <v/>
      </c>
      <c r="R2800" s="406" t="str">
        <f>Master!R2866</f>
        <v/>
      </c>
      <c r="S2800" s="406">
        <f>Master!S2866</f>
        <v>0</v>
      </c>
      <c r="T2800" s="406" t="str">
        <f>Master!T2866</f>
        <v/>
      </c>
      <c r="U2800" s="406" t="str">
        <f>Master!U2866</f>
        <v/>
      </c>
      <c r="V2800" s="406" t="str">
        <f>Master!V2866</f>
        <v/>
      </c>
      <c r="W2800" s="406" t="str">
        <f>Master!W2866</f>
        <v/>
      </c>
      <c r="X2800" s="406" t="str">
        <f>Master!X2866</f>
        <v/>
      </c>
      <c r="Y2800" s="406" t="str">
        <f>Master!Y2866</f>
        <v/>
      </c>
      <c r="Z2800" s="406" t="str">
        <f>Master!Z2866</f>
        <v/>
      </c>
      <c r="AA2800" s="406" t="str">
        <f>Master!AA2866</f>
        <v/>
      </c>
      <c r="AB2800" s="406" t="str">
        <f>Master!AB2866</f>
        <v/>
      </c>
      <c r="AC2800" s="406" t="str">
        <f>Master!AC2866</f>
        <v/>
      </c>
      <c r="AD2800" s="406" t="str">
        <f>Master!AD2866</f>
        <v/>
      </c>
      <c r="AE2800" s="406" t="str">
        <f>Master!AE2866</f>
        <v/>
      </c>
      <c r="AF2800" s="406" t="str">
        <f>Master!AF2866</f>
        <v/>
      </c>
      <c r="AG2800" s="406" t="str">
        <f>Master!AG2866</f>
        <v/>
      </c>
      <c r="AH2800" s="88" t="str">
        <f>Master!AH2866</f>
        <v/>
      </c>
      <c r="AI2800" s="414" t="str">
        <f>Master!AI2866</f>
        <v/>
      </c>
      <c r="AJ2800" s="406" t="str">
        <f>Master!AJ2866</f>
        <v/>
      </c>
      <c r="AK2800" s="406">
        <f>Master!AK2866</f>
        <v>0</v>
      </c>
      <c r="AL2800" s="88" t="str">
        <f>Master!AL2866</f>
        <v/>
      </c>
      <c r="AM2800" s="416"/>
      <c r="AN2800" s="416"/>
      <c r="AO2800" s="416"/>
      <c r="AP2800" s="416"/>
      <c r="AQ2800" s="416"/>
      <c r="AR2800" s="416">
        <f t="shared" si="25"/>
        <v>0</v>
      </c>
      <c r="AS2800" s="417" t="str">
        <f t="shared" si="26"/>
        <v>#DIV/0!</v>
      </c>
      <c r="AT2800" s="416">
        <f t="shared" si="27"/>
        <v>0</v>
      </c>
      <c r="AU2800" s="417"/>
    </row>
    <row r="2801" hidden="1">
      <c r="A2801" s="88" t="str">
        <f>Master!A2867</f>
        <v>ADR18143</v>
      </c>
      <c r="B2801" s="414" t="str">
        <f>Master!B2867</f>
        <v/>
      </c>
      <c r="C2801" s="414" t="str">
        <f>Master!C2867</f>
        <v/>
      </c>
      <c r="D2801" s="88" t="str">
        <f>Master!D2867</f>
        <v/>
      </c>
      <c r="E2801" s="406" t="str">
        <f>Master!E2867</f>
        <v/>
      </c>
      <c r="F2801" s="406">
        <f>Master!F2867</f>
        <v>0</v>
      </c>
      <c r="G2801" s="88" t="str">
        <f>Master!G2867</f>
        <v/>
      </c>
      <c r="H2801" s="88" t="str">
        <f>Master!H2867</f>
        <v/>
      </c>
      <c r="I2801" s="88" t="str">
        <f>Master!I2867</f>
        <v/>
      </c>
      <c r="J2801" s="88" t="str">
        <f>Master!J2867</f>
        <v>A'CROSS DRAMA PTE LTD</v>
      </c>
      <c r="K2801" s="88" t="str">
        <f>Master!K2867</f>
        <v/>
      </c>
      <c r="L2801" s="88" t="str">
        <f>Master!L2867</f>
        <v/>
      </c>
      <c r="M2801" s="88" t="str">
        <f>Master!M2867</f>
        <v/>
      </c>
      <c r="N2801" s="88" t="str">
        <f>Master!N2867</f>
        <v/>
      </c>
      <c r="O2801" s="88" t="str">
        <f>Master!O2867</f>
        <v/>
      </c>
      <c r="P2801" s="88" t="str">
        <f>Master!P2867</f>
        <v/>
      </c>
      <c r="Q2801" s="88" t="str">
        <f>Master!Q2867</f>
        <v/>
      </c>
      <c r="R2801" s="406" t="str">
        <f>Master!R2867</f>
        <v/>
      </c>
      <c r="S2801" s="406">
        <f>Master!S2867</f>
        <v>0</v>
      </c>
      <c r="T2801" s="406" t="str">
        <f>Master!T2867</f>
        <v/>
      </c>
      <c r="U2801" s="406" t="str">
        <f>Master!U2867</f>
        <v/>
      </c>
      <c r="V2801" s="406" t="str">
        <f>Master!V2867</f>
        <v/>
      </c>
      <c r="W2801" s="406" t="str">
        <f>Master!W2867</f>
        <v/>
      </c>
      <c r="X2801" s="406" t="str">
        <f>Master!X2867</f>
        <v/>
      </c>
      <c r="Y2801" s="406" t="str">
        <f>Master!Y2867</f>
        <v/>
      </c>
      <c r="Z2801" s="406" t="str">
        <f>Master!Z2867</f>
        <v/>
      </c>
      <c r="AA2801" s="406" t="str">
        <f>Master!AA2867</f>
        <v/>
      </c>
      <c r="AB2801" s="406" t="str">
        <f>Master!AB2867</f>
        <v/>
      </c>
      <c r="AC2801" s="406" t="str">
        <f>Master!AC2867</f>
        <v/>
      </c>
      <c r="AD2801" s="406" t="str">
        <f>Master!AD2867</f>
        <v/>
      </c>
      <c r="AE2801" s="406" t="str">
        <f>Master!AE2867</f>
        <v/>
      </c>
      <c r="AF2801" s="406" t="str">
        <f>Master!AF2867</f>
        <v/>
      </c>
      <c r="AG2801" s="406" t="str">
        <f>Master!AG2867</f>
        <v/>
      </c>
      <c r="AH2801" s="88" t="str">
        <f>Master!AH2867</f>
        <v/>
      </c>
      <c r="AI2801" s="414" t="str">
        <f>Master!AI2867</f>
        <v/>
      </c>
      <c r="AJ2801" s="406" t="str">
        <f>Master!AJ2867</f>
        <v/>
      </c>
      <c r="AK2801" s="406">
        <f>Master!AK2867</f>
        <v>0</v>
      </c>
      <c r="AL2801" s="88" t="str">
        <f>Master!AL2867</f>
        <v/>
      </c>
      <c r="AM2801" s="416"/>
      <c r="AN2801" s="416"/>
      <c r="AO2801" s="416"/>
      <c r="AP2801" s="416"/>
      <c r="AQ2801" s="416"/>
      <c r="AR2801" s="416">
        <f t="shared" si="25"/>
        <v>0</v>
      </c>
      <c r="AS2801" s="417" t="str">
        <f t="shared" si="26"/>
        <v>#DIV/0!</v>
      </c>
      <c r="AT2801" s="416">
        <f t="shared" si="27"/>
        <v>0</v>
      </c>
      <c r="AU2801" s="417"/>
    </row>
    <row r="2802" hidden="1">
      <c r="A2802" s="88" t="str">
        <f>Master!A2868</f>
        <v>ADR18144</v>
      </c>
      <c r="B2802" s="414" t="str">
        <f>Master!B2868</f>
        <v/>
      </c>
      <c r="C2802" s="414" t="str">
        <f>Master!C2868</f>
        <v/>
      </c>
      <c r="D2802" s="88" t="str">
        <f>Master!D2868</f>
        <v/>
      </c>
      <c r="E2802" s="406" t="str">
        <f>Master!E2868</f>
        <v/>
      </c>
      <c r="F2802" s="406">
        <f>Master!F2868</f>
        <v>0</v>
      </c>
      <c r="G2802" s="88" t="str">
        <f>Master!G2868</f>
        <v/>
      </c>
      <c r="H2802" s="88" t="str">
        <f>Master!H2868</f>
        <v/>
      </c>
      <c r="I2802" s="88" t="str">
        <f>Master!I2868</f>
        <v/>
      </c>
      <c r="J2802" s="88" t="str">
        <f>Master!J2868</f>
        <v>A'CROSS DRAMA PTE LTD</v>
      </c>
      <c r="K2802" s="88" t="str">
        <f>Master!K2868</f>
        <v/>
      </c>
      <c r="L2802" s="88" t="str">
        <f>Master!L2868</f>
        <v/>
      </c>
      <c r="M2802" s="88" t="str">
        <f>Master!M2868</f>
        <v/>
      </c>
      <c r="N2802" s="88" t="str">
        <f>Master!N2868</f>
        <v/>
      </c>
      <c r="O2802" s="88" t="str">
        <f>Master!O2868</f>
        <v/>
      </c>
      <c r="P2802" s="88" t="str">
        <f>Master!P2868</f>
        <v/>
      </c>
      <c r="Q2802" s="88" t="str">
        <f>Master!Q2868</f>
        <v/>
      </c>
      <c r="R2802" s="406" t="str">
        <f>Master!R2868</f>
        <v/>
      </c>
      <c r="S2802" s="406">
        <f>Master!S2868</f>
        <v>0</v>
      </c>
      <c r="T2802" s="406" t="str">
        <f>Master!T2868</f>
        <v/>
      </c>
      <c r="U2802" s="406" t="str">
        <f>Master!U2868</f>
        <v/>
      </c>
      <c r="V2802" s="406" t="str">
        <f>Master!V2868</f>
        <v/>
      </c>
      <c r="W2802" s="406" t="str">
        <f>Master!W2868</f>
        <v/>
      </c>
      <c r="X2802" s="406" t="str">
        <f>Master!X2868</f>
        <v/>
      </c>
      <c r="Y2802" s="406" t="str">
        <f>Master!Y2868</f>
        <v/>
      </c>
      <c r="Z2802" s="406" t="str">
        <f>Master!Z2868</f>
        <v/>
      </c>
      <c r="AA2802" s="406" t="str">
        <f>Master!AA2868</f>
        <v/>
      </c>
      <c r="AB2802" s="406" t="str">
        <f>Master!AB2868</f>
        <v/>
      </c>
      <c r="AC2802" s="406" t="str">
        <f>Master!AC2868</f>
        <v/>
      </c>
      <c r="AD2802" s="406" t="str">
        <f>Master!AD2868</f>
        <v/>
      </c>
      <c r="AE2802" s="406" t="str">
        <f>Master!AE2868</f>
        <v/>
      </c>
      <c r="AF2802" s="406" t="str">
        <f>Master!AF2868</f>
        <v/>
      </c>
      <c r="AG2802" s="406" t="str">
        <f>Master!AG2868</f>
        <v/>
      </c>
      <c r="AH2802" s="88" t="str">
        <f>Master!AH2868</f>
        <v/>
      </c>
      <c r="AI2802" s="414" t="str">
        <f>Master!AI2868</f>
        <v/>
      </c>
      <c r="AJ2802" s="406" t="str">
        <f>Master!AJ2868</f>
        <v/>
      </c>
      <c r="AK2802" s="406">
        <f>Master!AK2868</f>
        <v>0</v>
      </c>
      <c r="AL2802" s="88" t="str">
        <f>Master!AL2868</f>
        <v/>
      </c>
      <c r="AM2802" s="416"/>
      <c r="AN2802" s="416"/>
      <c r="AO2802" s="416"/>
      <c r="AP2802" s="416"/>
      <c r="AQ2802" s="416"/>
      <c r="AR2802" s="416">
        <f t="shared" si="25"/>
        <v>0</v>
      </c>
      <c r="AS2802" s="417" t="str">
        <f t="shared" si="26"/>
        <v>#DIV/0!</v>
      </c>
      <c r="AT2802" s="416">
        <f t="shared" si="27"/>
        <v>0</v>
      </c>
      <c r="AU2802" s="417"/>
    </row>
    <row r="2803" hidden="1">
      <c r="A2803" s="88" t="str">
        <f>Master!A2869</f>
        <v>ADR18145</v>
      </c>
      <c r="B2803" s="414" t="str">
        <f>Master!B2869</f>
        <v/>
      </c>
      <c r="C2803" s="414" t="str">
        <f>Master!C2869</f>
        <v/>
      </c>
      <c r="D2803" s="88" t="str">
        <f>Master!D2869</f>
        <v/>
      </c>
      <c r="E2803" s="406" t="str">
        <f>Master!E2869</f>
        <v/>
      </c>
      <c r="F2803" s="406">
        <f>Master!F2869</f>
        <v>0</v>
      </c>
      <c r="G2803" s="88" t="str">
        <f>Master!G2869</f>
        <v/>
      </c>
      <c r="H2803" s="88" t="str">
        <f>Master!H2869</f>
        <v/>
      </c>
      <c r="I2803" s="88" t="str">
        <f>Master!I2869</f>
        <v/>
      </c>
      <c r="J2803" s="88" t="str">
        <f>Master!J2869</f>
        <v>A'CROSS DRAMA PTE LTD</v>
      </c>
      <c r="K2803" s="88" t="str">
        <f>Master!K2869</f>
        <v/>
      </c>
      <c r="L2803" s="88" t="str">
        <f>Master!L2869</f>
        <v/>
      </c>
      <c r="M2803" s="88" t="str">
        <f>Master!M2869</f>
        <v/>
      </c>
      <c r="N2803" s="88" t="str">
        <f>Master!N2869</f>
        <v/>
      </c>
      <c r="O2803" s="88" t="str">
        <f>Master!O2869</f>
        <v/>
      </c>
      <c r="P2803" s="88" t="str">
        <f>Master!P2869</f>
        <v/>
      </c>
      <c r="Q2803" s="88" t="str">
        <f>Master!Q2869</f>
        <v/>
      </c>
      <c r="R2803" s="406" t="str">
        <f>Master!R2869</f>
        <v/>
      </c>
      <c r="S2803" s="406">
        <f>Master!S2869</f>
        <v>0</v>
      </c>
      <c r="T2803" s="406" t="str">
        <f>Master!T2869</f>
        <v/>
      </c>
      <c r="U2803" s="406" t="str">
        <f>Master!U2869</f>
        <v/>
      </c>
      <c r="V2803" s="406" t="str">
        <f>Master!V2869</f>
        <v/>
      </c>
      <c r="W2803" s="406" t="str">
        <f>Master!W2869</f>
        <v/>
      </c>
      <c r="X2803" s="406" t="str">
        <f>Master!X2869</f>
        <v/>
      </c>
      <c r="Y2803" s="406" t="str">
        <f>Master!Y2869</f>
        <v/>
      </c>
      <c r="Z2803" s="406" t="str">
        <f>Master!Z2869</f>
        <v/>
      </c>
      <c r="AA2803" s="406" t="str">
        <f>Master!AA2869</f>
        <v/>
      </c>
      <c r="AB2803" s="406" t="str">
        <f>Master!AB2869</f>
        <v/>
      </c>
      <c r="AC2803" s="406" t="str">
        <f>Master!AC2869</f>
        <v/>
      </c>
      <c r="AD2803" s="406" t="str">
        <f>Master!AD2869</f>
        <v/>
      </c>
      <c r="AE2803" s="406" t="str">
        <f>Master!AE2869</f>
        <v/>
      </c>
      <c r="AF2803" s="406" t="str">
        <f>Master!AF2869</f>
        <v/>
      </c>
      <c r="AG2803" s="406" t="str">
        <f>Master!AG2869</f>
        <v/>
      </c>
      <c r="AH2803" s="88" t="str">
        <f>Master!AH2869</f>
        <v/>
      </c>
      <c r="AI2803" s="414" t="str">
        <f>Master!AI2869</f>
        <v/>
      </c>
      <c r="AJ2803" s="406" t="str">
        <f>Master!AJ2869</f>
        <v/>
      </c>
      <c r="AK2803" s="406">
        <f>Master!AK2869</f>
        <v>0</v>
      </c>
      <c r="AL2803" s="88" t="str">
        <f>Master!AL2869</f>
        <v/>
      </c>
      <c r="AM2803" s="416"/>
      <c r="AN2803" s="416"/>
      <c r="AO2803" s="416"/>
      <c r="AP2803" s="416"/>
      <c r="AQ2803" s="416"/>
      <c r="AR2803" s="416">
        <f t="shared" si="25"/>
        <v>0</v>
      </c>
      <c r="AS2803" s="417" t="str">
        <f t="shared" si="26"/>
        <v>#DIV/0!</v>
      </c>
      <c r="AT2803" s="416">
        <f t="shared" si="27"/>
        <v>0</v>
      </c>
      <c r="AU2803" s="417"/>
    </row>
    <row r="2804" hidden="1">
      <c r="A2804" s="88" t="str">
        <f>Master!A2870</f>
        <v>ADR18146</v>
      </c>
      <c r="B2804" s="414" t="str">
        <f>Master!B2870</f>
        <v/>
      </c>
      <c r="C2804" s="414" t="str">
        <f>Master!C2870</f>
        <v/>
      </c>
      <c r="D2804" s="88" t="str">
        <f>Master!D2870</f>
        <v/>
      </c>
      <c r="E2804" s="406" t="str">
        <f>Master!E2870</f>
        <v/>
      </c>
      <c r="F2804" s="406">
        <f>Master!F2870</f>
        <v>0</v>
      </c>
      <c r="G2804" s="88" t="str">
        <f>Master!G2870</f>
        <v/>
      </c>
      <c r="H2804" s="88" t="str">
        <f>Master!H2870</f>
        <v/>
      </c>
      <c r="I2804" s="88" t="str">
        <f>Master!I2870</f>
        <v/>
      </c>
      <c r="J2804" s="88" t="str">
        <f>Master!J2870</f>
        <v>A'CROSS DRAMA PTE LTD</v>
      </c>
      <c r="K2804" s="88" t="str">
        <f>Master!K2870</f>
        <v/>
      </c>
      <c r="L2804" s="88" t="str">
        <f>Master!L2870</f>
        <v/>
      </c>
      <c r="M2804" s="88" t="str">
        <f>Master!M2870</f>
        <v/>
      </c>
      <c r="N2804" s="88" t="str">
        <f>Master!N2870</f>
        <v/>
      </c>
      <c r="O2804" s="88" t="str">
        <f>Master!O2870</f>
        <v/>
      </c>
      <c r="P2804" s="88" t="str">
        <f>Master!P2870</f>
        <v/>
      </c>
      <c r="Q2804" s="88" t="str">
        <f>Master!Q2870</f>
        <v/>
      </c>
      <c r="R2804" s="406" t="str">
        <f>Master!R2870</f>
        <v/>
      </c>
      <c r="S2804" s="406">
        <f>Master!S2870</f>
        <v>0</v>
      </c>
      <c r="T2804" s="406" t="str">
        <f>Master!T2870</f>
        <v/>
      </c>
      <c r="U2804" s="406" t="str">
        <f>Master!U2870</f>
        <v/>
      </c>
      <c r="V2804" s="406" t="str">
        <f>Master!V2870</f>
        <v/>
      </c>
      <c r="W2804" s="406" t="str">
        <f>Master!W2870</f>
        <v/>
      </c>
      <c r="X2804" s="406" t="str">
        <f>Master!X2870</f>
        <v/>
      </c>
      <c r="Y2804" s="406" t="str">
        <f>Master!Y2870</f>
        <v/>
      </c>
      <c r="Z2804" s="406" t="str">
        <f>Master!Z2870</f>
        <v/>
      </c>
      <c r="AA2804" s="406" t="str">
        <f>Master!AA2870</f>
        <v/>
      </c>
      <c r="AB2804" s="406" t="str">
        <f>Master!AB2870</f>
        <v/>
      </c>
      <c r="AC2804" s="406" t="str">
        <f>Master!AC2870</f>
        <v/>
      </c>
      <c r="AD2804" s="406" t="str">
        <f>Master!AD2870</f>
        <v/>
      </c>
      <c r="AE2804" s="406" t="str">
        <f>Master!AE2870</f>
        <v/>
      </c>
      <c r="AF2804" s="406" t="str">
        <f>Master!AF2870</f>
        <v/>
      </c>
      <c r="AG2804" s="406" t="str">
        <f>Master!AG2870</f>
        <v/>
      </c>
      <c r="AH2804" s="88" t="str">
        <f>Master!AH2870</f>
        <v/>
      </c>
      <c r="AI2804" s="414" t="str">
        <f>Master!AI2870</f>
        <v/>
      </c>
      <c r="AJ2804" s="406" t="str">
        <f>Master!AJ2870</f>
        <v/>
      </c>
      <c r="AK2804" s="406">
        <f>Master!AK2870</f>
        <v>0</v>
      </c>
      <c r="AL2804" s="88" t="str">
        <f>Master!AL2870</f>
        <v/>
      </c>
      <c r="AM2804" s="416"/>
      <c r="AN2804" s="416"/>
      <c r="AO2804" s="416"/>
      <c r="AP2804" s="416"/>
      <c r="AQ2804" s="416"/>
      <c r="AR2804" s="416">
        <f t="shared" si="25"/>
        <v>0</v>
      </c>
      <c r="AS2804" s="417" t="str">
        <f t="shared" si="26"/>
        <v>#DIV/0!</v>
      </c>
      <c r="AT2804" s="416">
        <f t="shared" si="27"/>
        <v>0</v>
      </c>
      <c r="AU2804" s="417"/>
    </row>
    <row r="2805" hidden="1">
      <c r="A2805" s="88" t="str">
        <f>Master!A2871</f>
        <v>ADR18147</v>
      </c>
      <c r="B2805" s="414" t="str">
        <f>Master!B2871</f>
        <v/>
      </c>
      <c r="C2805" s="414" t="str">
        <f>Master!C2871</f>
        <v/>
      </c>
      <c r="D2805" s="88" t="str">
        <f>Master!D2871</f>
        <v/>
      </c>
      <c r="E2805" s="406" t="str">
        <f>Master!E2871</f>
        <v/>
      </c>
      <c r="F2805" s="406">
        <f>Master!F2871</f>
        <v>0</v>
      </c>
      <c r="G2805" s="88" t="str">
        <f>Master!G2871</f>
        <v/>
      </c>
      <c r="H2805" s="88" t="str">
        <f>Master!H2871</f>
        <v/>
      </c>
      <c r="I2805" s="88" t="str">
        <f>Master!I2871</f>
        <v/>
      </c>
      <c r="J2805" s="88" t="str">
        <f>Master!J2871</f>
        <v>A'CROSS DRAMA PTE LTD</v>
      </c>
      <c r="K2805" s="88" t="str">
        <f>Master!K2871</f>
        <v/>
      </c>
      <c r="L2805" s="88" t="str">
        <f>Master!L2871</f>
        <v/>
      </c>
      <c r="M2805" s="88" t="str">
        <f>Master!M2871</f>
        <v/>
      </c>
      <c r="N2805" s="88" t="str">
        <f>Master!N2871</f>
        <v/>
      </c>
      <c r="O2805" s="88" t="str">
        <f>Master!O2871</f>
        <v/>
      </c>
      <c r="P2805" s="88" t="str">
        <f>Master!P2871</f>
        <v/>
      </c>
      <c r="Q2805" s="88" t="str">
        <f>Master!Q2871</f>
        <v/>
      </c>
      <c r="R2805" s="406" t="str">
        <f>Master!R2871</f>
        <v/>
      </c>
      <c r="S2805" s="406">
        <f>Master!S2871</f>
        <v>0</v>
      </c>
      <c r="T2805" s="406" t="str">
        <f>Master!T2871</f>
        <v/>
      </c>
      <c r="U2805" s="406" t="str">
        <f>Master!U2871</f>
        <v/>
      </c>
      <c r="V2805" s="406" t="str">
        <f>Master!V2871</f>
        <v/>
      </c>
      <c r="W2805" s="406" t="str">
        <f>Master!W2871</f>
        <v/>
      </c>
      <c r="X2805" s="406" t="str">
        <f>Master!X2871</f>
        <v/>
      </c>
      <c r="Y2805" s="406" t="str">
        <f>Master!Y2871</f>
        <v/>
      </c>
      <c r="Z2805" s="406" t="str">
        <f>Master!Z2871</f>
        <v/>
      </c>
      <c r="AA2805" s="406" t="str">
        <f>Master!AA2871</f>
        <v/>
      </c>
      <c r="AB2805" s="406" t="str">
        <f>Master!AB2871</f>
        <v/>
      </c>
      <c r="AC2805" s="406" t="str">
        <f>Master!AC2871</f>
        <v/>
      </c>
      <c r="AD2805" s="406" t="str">
        <f>Master!AD2871</f>
        <v/>
      </c>
      <c r="AE2805" s="406" t="str">
        <f>Master!AE2871</f>
        <v/>
      </c>
      <c r="AF2805" s="406" t="str">
        <f>Master!AF2871</f>
        <v/>
      </c>
      <c r="AG2805" s="406" t="str">
        <f>Master!AG2871</f>
        <v/>
      </c>
      <c r="AH2805" s="88" t="str">
        <f>Master!AH2871</f>
        <v/>
      </c>
      <c r="AI2805" s="414" t="str">
        <f>Master!AI2871</f>
        <v/>
      </c>
      <c r="AJ2805" s="406" t="str">
        <f>Master!AJ2871</f>
        <v/>
      </c>
      <c r="AK2805" s="406">
        <f>Master!AK2871</f>
        <v>0</v>
      </c>
      <c r="AL2805" s="88" t="str">
        <f>Master!AL2871</f>
        <v/>
      </c>
      <c r="AM2805" s="416"/>
      <c r="AN2805" s="416"/>
      <c r="AO2805" s="416"/>
      <c r="AP2805" s="416"/>
      <c r="AQ2805" s="416"/>
      <c r="AR2805" s="416">
        <f t="shared" si="25"/>
        <v>0</v>
      </c>
      <c r="AS2805" s="417" t="str">
        <f t="shared" si="26"/>
        <v>#DIV/0!</v>
      </c>
      <c r="AT2805" s="416">
        <f t="shared" si="27"/>
        <v>0</v>
      </c>
      <c r="AU2805" s="417"/>
    </row>
    <row r="2806" hidden="1">
      <c r="A2806" s="88" t="str">
        <f>Master!A2872</f>
        <v>ADR18148</v>
      </c>
      <c r="B2806" s="414" t="str">
        <f>Master!B2872</f>
        <v/>
      </c>
      <c r="C2806" s="414" t="str">
        <f>Master!C2872</f>
        <v/>
      </c>
      <c r="D2806" s="88" t="str">
        <f>Master!D2872</f>
        <v/>
      </c>
      <c r="E2806" s="406" t="str">
        <f>Master!E2872</f>
        <v/>
      </c>
      <c r="F2806" s="406">
        <f>Master!F2872</f>
        <v>0</v>
      </c>
      <c r="G2806" s="88" t="str">
        <f>Master!G2872</f>
        <v/>
      </c>
      <c r="H2806" s="88" t="str">
        <f>Master!H2872</f>
        <v/>
      </c>
      <c r="I2806" s="88" t="str">
        <f>Master!I2872</f>
        <v/>
      </c>
      <c r="J2806" s="88" t="str">
        <f>Master!J2872</f>
        <v>A'CROSS DRAMA PTE LTD</v>
      </c>
      <c r="K2806" s="88" t="str">
        <f>Master!K2872</f>
        <v/>
      </c>
      <c r="L2806" s="88" t="str">
        <f>Master!L2872</f>
        <v/>
      </c>
      <c r="M2806" s="88" t="str">
        <f>Master!M2872</f>
        <v/>
      </c>
      <c r="N2806" s="88" t="str">
        <f>Master!N2872</f>
        <v/>
      </c>
      <c r="O2806" s="88" t="str">
        <f>Master!O2872</f>
        <v/>
      </c>
      <c r="P2806" s="88" t="str">
        <f>Master!P2872</f>
        <v/>
      </c>
      <c r="Q2806" s="88" t="str">
        <f>Master!Q2872</f>
        <v/>
      </c>
      <c r="R2806" s="406" t="str">
        <f>Master!R2872</f>
        <v/>
      </c>
      <c r="S2806" s="406">
        <f>Master!S2872</f>
        <v>0</v>
      </c>
      <c r="T2806" s="406" t="str">
        <f>Master!T2872</f>
        <v/>
      </c>
      <c r="U2806" s="406" t="str">
        <f>Master!U2872</f>
        <v/>
      </c>
      <c r="V2806" s="406" t="str">
        <f>Master!V2872</f>
        <v/>
      </c>
      <c r="W2806" s="406" t="str">
        <f>Master!W2872</f>
        <v/>
      </c>
      <c r="X2806" s="406" t="str">
        <f>Master!X2872</f>
        <v/>
      </c>
      <c r="Y2806" s="406" t="str">
        <f>Master!Y2872</f>
        <v/>
      </c>
      <c r="Z2806" s="406" t="str">
        <f>Master!Z2872</f>
        <v/>
      </c>
      <c r="AA2806" s="406" t="str">
        <f>Master!AA2872</f>
        <v/>
      </c>
      <c r="AB2806" s="406" t="str">
        <f>Master!AB2872</f>
        <v/>
      </c>
      <c r="AC2806" s="406" t="str">
        <f>Master!AC2872</f>
        <v/>
      </c>
      <c r="AD2806" s="406" t="str">
        <f>Master!AD2872</f>
        <v/>
      </c>
      <c r="AE2806" s="406" t="str">
        <f>Master!AE2872</f>
        <v/>
      </c>
      <c r="AF2806" s="406" t="str">
        <f>Master!AF2872</f>
        <v/>
      </c>
      <c r="AG2806" s="406" t="str">
        <f>Master!AG2872</f>
        <v/>
      </c>
      <c r="AH2806" s="88" t="str">
        <f>Master!AH2872</f>
        <v/>
      </c>
      <c r="AI2806" s="414" t="str">
        <f>Master!AI2872</f>
        <v/>
      </c>
      <c r="AJ2806" s="406" t="str">
        <f>Master!AJ2872</f>
        <v/>
      </c>
      <c r="AK2806" s="406">
        <f>Master!AK2872</f>
        <v>0</v>
      </c>
      <c r="AL2806" s="88" t="str">
        <f>Master!AL2872</f>
        <v/>
      </c>
      <c r="AM2806" s="416"/>
      <c r="AN2806" s="416"/>
      <c r="AO2806" s="416"/>
      <c r="AP2806" s="416"/>
      <c r="AQ2806" s="416"/>
      <c r="AR2806" s="416">
        <f t="shared" si="25"/>
        <v>0</v>
      </c>
      <c r="AS2806" s="417" t="str">
        <f t="shared" si="26"/>
        <v>#DIV/0!</v>
      </c>
      <c r="AT2806" s="416">
        <f t="shared" si="27"/>
        <v>0</v>
      </c>
      <c r="AU2806" s="417"/>
    </row>
    <row r="2807" hidden="1">
      <c r="A2807" s="88" t="str">
        <f>Master!A2873</f>
        <v>ADR18149</v>
      </c>
      <c r="B2807" s="414" t="str">
        <f>Master!B2873</f>
        <v/>
      </c>
      <c r="C2807" s="414" t="str">
        <f>Master!C2873</f>
        <v/>
      </c>
      <c r="D2807" s="88" t="str">
        <f>Master!D2873</f>
        <v/>
      </c>
      <c r="E2807" s="406" t="str">
        <f>Master!E2873</f>
        <v/>
      </c>
      <c r="F2807" s="406">
        <f>Master!F2873</f>
        <v>0</v>
      </c>
      <c r="G2807" s="88" t="str">
        <f>Master!G2873</f>
        <v/>
      </c>
      <c r="H2807" s="88" t="str">
        <f>Master!H2873</f>
        <v/>
      </c>
      <c r="I2807" s="88" t="str">
        <f>Master!I2873</f>
        <v/>
      </c>
      <c r="J2807" s="88" t="str">
        <f>Master!J2873</f>
        <v>A'CROSS DRAMA PTE LTD</v>
      </c>
      <c r="K2807" s="88" t="str">
        <f>Master!K2873</f>
        <v/>
      </c>
      <c r="L2807" s="88" t="str">
        <f>Master!L2873</f>
        <v/>
      </c>
      <c r="M2807" s="88" t="str">
        <f>Master!M2873</f>
        <v/>
      </c>
      <c r="N2807" s="88" t="str">
        <f>Master!N2873</f>
        <v/>
      </c>
      <c r="O2807" s="88" t="str">
        <f>Master!O2873</f>
        <v/>
      </c>
      <c r="P2807" s="88" t="str">
        <f>Master!P2873</f>
        <v/>
      </c>
      <c r="Q2807" s="88" t="str">
        <f>Master!Q2873</f>
        <v/>
      </c>
      <c r="R2807" s="406" t="str">
        <f>Master!R2873</f>
        <v/>
      </c>
      <c r="S2807" s="406">
        <f>Master!S2873</f>
        <v>0</v>
      </c>
      <c r="T2807" s="406" t="str">
        <f>Master!T2873</f>
        <v/>
      </c>
      <c r="U2807" s="406" t="str">
        <f>Master!U2873</f>
        <v/>
      </c>
      <c r="V2807" s="406" t="str">
        <f>Master!V2873</f>
        <v/>
      </c>
      <c r="W2807" s="406" t="str">
        <f>Master!W2873</f>
        <v/>
      </c>
      <c r="X2807" s="406" t="str">
        <f>Master!X2873</f>
        <v/>
      </c>
      <c r="Y2807" s="406" t="str">
        <f>Master!Y2873</f>
        <v/>
      </c>
      <c r="Z2807" s="406" t="str">
        <f>Master!Z2873</f>
        <v/>
      </c>
      <c r="AA2807" s="406" t="str">
        <f>Master!AA2873</f>
        <v/>
      </c>
      <c r="AB2807" s="406" t="str">
        <f>Master!AB2873</f>
        <v/>
      </c>
      <c r="AC2807" s="406" t="str">
        <f>Master!AC2873</f>
        <v/>
      </c>
      <c r="AD2807" s="406" t="str">
        <f>Master!AD2873</f>
        <v/>
      </c>
      <c r="AE2807" s="406" t="str">
        <f>Master!AE2873</f>
        <v/>
      </c>
      <c r="AF2807" s="406" t="str">
        <f>Master!AF2873</f>
        <v/>
      </c>
      <c r="AG2807" s="406" t="str">
        <f>Master!AG2873</f>
        <v/>
      </c>
      <c r="AH2807" s="88" t="str">
        <f>Master!AH2873</f>
        <v/>
      </c>
      <c r="AI2807" s="414" t="str">
        <f>Master!AI2873</f>
        <v/>
      </c>
      <c r="AJ2807" s="406" t="str">
        <f>Master!AJ2873</f>
        <v/>
      </c>
      <c r="AK2807" s="406">
        <f>Master!AK2873</f>
        <v>0</v>
      </c>
      <c r="AL2807" s="88" t="str">
        <f>Master!AL2873</f>
        <v/>
      </c>
      <c r="AM2807" s="416"/>
      <c r="AN2807" s="416"/>
      <c r="AO2807" s="416"/>
      <c r="AP2807" s="416"/>
      <c r="AQ2807" s="416"/>
      <c r="AR2807" s="416">
        <f t="shared" si="25"/>
        <v>0</v>
      </c>
      <c r="AS2807" s="417" t="str">
        <f t="shared" si="26"/>
        <v>#DIV/0!</v>
      </c>
      <c r="AT2807" s="416">
        <f t="shared" si="27"/>
        <v>0</v>
      </c>
      <c r="AU2807" s="417"/>
    </row>
    <row r="2808" hidden="1">
      <c r="A2808" s="88" t="str">
        <f>Master!A2874</f>
        <v>ADR18150</v>
      </c>
      <c r="B2808" s="414" t="str">
        <f>Master!B2874</f>
        <v/>
      </c>
      <c r="C2808" s="414" t="str">
        <f>Master!C2874</f>
        <v/>
      </c>
      <c r="D2808" s="88" t="str">
        <f>Master!D2874</f>
        <v/>
      </c>
      <c r="E2808" s="406" t="str">
        <f>Master!E2874</f>
        <v/>
      </c>
      <c r="F2808" s="406">
        <f>Master!F2874</f>
        <v>0</v>
      </c>
      <c r="G2808" s="88" t="str">
        <f>Master!G2874</f>
        <v/>
      </c>
      <c r="H2808" s="88" t="str">
        <f>Master!H2874</f>
        <v/>
      </c>
      <c r="I2808" s="88" t="str">
        <f>Master!I2874</f>
        <v/>
      </c>
      <c r="J2808" s="88" t="str">
        <f>Master!J2874</f>
        <v>A'CROSS DRAMA PTE LTD</v>
      </c>
      <c r="K2808" s="88" t="str">
        <f>Master!K2874</f>
        <v/>
      </c>
      <c r="L2808" s="88" t="str">
        <f>Master!L2874</f>
        <v/>
      </c>
      <c r="M2808" s="88" t="str">
        <f>Master!M2874</f>
        <v/>
      </c>
      <c r="N2808" s="88" t="str">
        <f>Master!N2874</f>
        <v/>
      </c>
      <c r="O2808" s="88" t="str">
        <f>Master!O2874</f>
        <v/>
      </c>
      <c r="P2808" s="88" t="str">
        <f>Master!P2874</f>
        <v/>
      </c>
      <c r="Q2808" s="88" t="str">
        <f>Master!Q2874</f>
        <v/>
      </c>
      <c r="R2808" s="406" t="str">
        <f>Master!R2874</f>
        <v/>
      </c>
      <c r="S2808" s="406">
        <f>Master!S2874</f>
        <v>0</v>
      </c>
      <c r="T2808" s="406" t="str">
        <f>Master!T2874</f>
        <v/>
      </c>
      <c r="U2808" s="406" t="str">
        <f>Master!U2874</f>
        <v/>
      </c>
      <c r="V2808" s="406" t="str">
        <f>Master!V2874</f>
        <v/>
      </c>
      <c r="W2808" s="406" t="str">
        <f>Master!W2874</f>
        <v/>
      </c>
      <c r="X2808" s="406" t="str">
        <f>Master!X2874</f>
        <v/>
      </c>
      <c r="Y2808" s="406" t="str">
        <f>Master!Y2874</f>
        <v/>
      </c>
      <c r="Z2808" s="406" t="str">
        <f>Master!Z2874</f>
        <v/>
      </c>
      <c r="AA2808" s="406" t="str">
        <f>Master!AA2874</f>
        <v/>
      </c>
      <c r="AB2808" s="406" t="str">
        <f>Master!AB2874</f>
        <v/>
      </c>
      <c r="AC2808" s="406" t="str">
        <f>Master!AC2874</f>
        <v/>
      </c>
      <c r="AD2808" s="406" t="str">
        <f>Master!AD2874</f>
        <v/>
      </c>
      <c r="AE2808" s="406" t="str">
        <f>Master!AE2874</f>
        <v/>
      </c>
      <c r="AF2808" s="406" t="str">
        <f>Master!AF2874</f>
        <v/>
      </c>
      <c r="AG2808" s="406" t="str">
        <f>Master!AG2874</f>
        <v/>
      </c>
      <c r="AH2808" s="88" t="str">
        <f>Master!AH2874</f>
        <v/>
      </c>
      <c r="AI2808" s="414" t="str">
        <f>Master!AI2874</f>
        <v/>
      </c>
      <c r="AJ2808" s="406" t="str">
        <f>Master!AJ2874</f>
        <v/>
      </c>
      <c r="AK2808" s="406">
        <f>Master!AK2874</f>
        <v>0</v>
      </c>
      <c r="AL2808" s="88" t="str">
        <f>Master!AL2874</f>
        <v/>
      </c>
      <c r="AM2808" s="416"/>
      <c r="AN2808" s="416"/>
      <c r="AO2808" s="416"/>
      <c r="AP2808" s="416"/>
      <c r="AQ2808" s="416"/>
      <c r="AR2808" s="416">
        <f t="shared" si="25"/>
        <v>0</v>
      </c>
      <c r="AS2808" s="417" t="str">
        <f t="shared" si="26"/>
        <v>#DIV/0!</v>
      </c>
      <c r="AT2808" s="416">
        <f t="shared" si="27"/>
        <v>0</v>
      </c>
      <c r="AU2808" s="417"/>
    </row>
    <row r="2809" hidden="1">
      <c r="A2809" s="88" t="str">
        <f>Master!A2875</f>
        <v>ADR18151</v>
      </c>
      <c r="B2809" s="414" t="str">
        <f>Master!B2875</f>
        <v/>
      </c>
      <c r="C2809" s="414" t="str">
        <f>Master!C2875</f>
        <v/>
      </c>
      <c r="D2809" s="88" t="str">
        <f>Master!D2875</f>
        <v/>
      </c>
      <c r="E2809" s="406" t="str">
        <f>Master!E2875</f>
        <v/>
      </c>
      <c r="F2809" s="406">
        <f>Master!F2875</f>
        <v>0</v>
      </c>
      <c r="G2809" s="88" t="str">
        <f>Master!G2875</f>
        <v/>
      </c>
      <c r="H2809" s="88" t="str">
        <f>Master!H2875</f>
        <v/>
      </c>
      <c r="I2809" s="88" t="str">
        <f>Master!I2875</f>
        <v/>
      </c>
      <c r="J2809" s="88" t="str">
        <f>Master!J2875</f>
        <v>A'CROSS DRAMA PTE LTD</v>
      </c>
      <c r="K2809" s="88" t="str">
        <f>Master!K2875</f>
        <v/>
      </c>
      <c r="L2809" s="88" t="str">
        <f>Master!L2875</f>
        <v/>
      </c>
      <c r="M2809" s="88" t="str">
        <f>Master!M2875</f>
        <v/>
      </c>
      <c r="N2809" s="88" t="str">
        <f>Master!N2875</f>
        <v/>
      </c>
      <c r="O2809" s="88" t="str">
        <f>Master!O2875</f>
        <v/>
      </c>
      <c r="P2809" s="88" t="str">
        <f>Master!P2875</f>
        <v/>
      </c>
      <c r="Q2809" s="88" t="str">
        <f>Master!Q2875</f>
        <v/>
      </c>
      <c r="R2809" s="406" t="str">
        <f>Master!R2875</f>
        <v/>
      </c>
      <c r="S2809" s="406">
        <f>Master!S2875</f>
        <v>0</v>
      </c>
      <c r="T2809" s="406" t="str">
        <f>Master!T2875</f>
        <v/>
      </c>
      <c r="U2809" s="406" t="str">
        <f>Master!U2875</f>
        <v/>
      </c>
      <c r="V2809" s="406" t="str">
        <f>Master!V2875</f>
        <v/>
      </c>
      <c r="W2809" s="406" t="str">
        <f>Master!W2875</f>
        <v/>
      </c>
      <c r="X2809" s="406" t="str">
        <f>Master!X2875</f>
        <v/>
      </c>
      <c r="Y2809" s="406" t="str">
        <f>Master!Y2875</f>
        <v/>
      </c>
      <c r="Z2809" s="406" t="str">
        <f>Master!Z2875</f>
        <v/>
      </c>
      <c r="AA2809" s="406" t="str">
        <f>Master!AA2875</f>
        <v/>
      </c>
      <c r="AB2809" s="406" t="str">
        <f>Master!AB2875</f>
        <v/>
      </c>
      <c r="AC2809" s="406" t="str">
        <f>Master!AC2875</f>
        <v/>
      </c>
      <c r="AD2809" s="406" t="str">
        <f>Master!AD2875</f>
        <v/>
      </c>
      <c r="AE2809" s="406" t="str">
        <f>Master!AE2875</f>
        <v/>
      </c>
      <c r="AF2809" s="406" t="str">
        <f>Master!AF2875</f>
        <v/>
      </c>
      <c r="AG2809" s="406" t="str">
        <f>Master!AG2875</f>
        <v/>
      </c>
      <c r="AH2809" s="88" t="str">
        <f>Master!AH2875</f>
        <v/>
      </c>
      <c r="AI2809" s="414" t="str">
        <f>Master!AI2875</f>
        <v/>
      </c>
      <c r="AJ2809" s="406" t="str">
        <f>Master!AJ2875</f>
        <v/>
      </c>
      <c r="AK2809" s="406">
        <f>Master!AK2875</f>
        <v>0</v>
      </c>
      <c r="AL2809" s="88" t="str">
        <f>Master!AL2875</f>
        <v/>
      </c>
      <c r="AM2809" s="416"/>
      <c r="AN2809" s="416"/>
      <c r="AO2809" s="416"/>
      <c r="AP2809" s="416"/>
      <c r="AQ2809" s="416"/>
      <c r="AR2809" s="416">
        <f t="shared" si="25"/>
        <v>0</v>
      </c>
      <c r="AS2809" s="417" t="str">
        <f t="shared" si="26"/>
        <v>#DIV/0!</v>
      </c>
      <c r="AT2809" s="416">
        <f t="shared" si="27"/>
        <v>0</v>
      </c>
      <c r="AU2809" s="417"/>
    </row>
    <row r="2810" hidden="1">
      <c r="A2810" s="88" t="str">
        <f>Master!A2876</f>
        <v>ADR18152</v>
      </c>
      <c r="B2810" s="414" t="str">
        <f>Master!B2876</f>
        <v/>
      </c>
      <c r="C2810" s="414" t="str">
        <f>Master!C2876</f>
        <v/>
      </c>
      <c r="D2810" s="88" t="str">
        <f>Master!D2876</f>
        <v/>
      </c>
      <c r="E2810" s="406" t="str">
        <f>Master!E2876</f>
        <v/>
      </c>
      <c r="F2810" s="406">
        <f>Master!F2876</f>
        <v>0</v>
      </c>
      <c r="G2810" s="88" t="str">
        <f>Master!G2876</f>
        <v/>
      </c>
      <c r="H2810" s="88" t="str">
        <f>Master!H2876</f>
        <v/>
      </c>
      <c r="I2810" s="88" t="str">
        <f>Master!I2876</f>
        <v/>
      </c>
      <c r="J2810" s="88" t="str">
        <f>Master!J2876</f>
        <v>A'CROSS DRAMA PTE LTD</v>
      </c>
      <c r="K2810" s="88" t="str">
        <f>Master!K2876</f>
        <v/>
      </c>
      <c r="L2810" s="88" t="str">
        <f>Master!L2876</f>
        <v/>
      </c>
      <c r="M2810" s="88" t="str">
        <f>Master!M2876</f>
        <v/>
      </c>
      <c r="N2810" s="88" t="str">
        <f>Master!N2876</f>
        <v/>
      </c>
      <c r="O2810" s="88" t="str">
        <f>Master!O2876</f>
        <v/>
      </c>
      <c r="P2810" s="88" t="str">
        <f>Master!P2876</f>
        <v/>
      </c>
      <c r="Q2810" s="88" t="str">
        <f>Master!Q2876</f>
        <v/>
      </c>
      <c r="R2810" s="406" t="str">
        <f>Master!R2876</f>
        <v/>
      </c>
      <c r="S2810" s="406">
        <f>Master!S2876</f>
        <v>0</v>
      </c>
      <c r="T2810" s="406" t="str">
        <f>Master!T2876</f>
        <v/>
      </c>
      <c r="U2810" s="406" t="str">
        <f>Master!U2876</f>
        <v/>
      </c>
      <c r="V2810" s="406" t="str">
        <f>Master!V2876</f>
        <v/>
      </c>
      <c r="W2810" s="406" t="str">
        <f>Master!W2876</f>
        <v/>
      </c>
      <c r="X2810" s="406" t="str">
        <f>Master!X2876</f>
        <v/>
      </c>
      <c r="Y2810" s="406" t="str">
        <f>Master!Y2876</f>
        <v/>
      </c>
      <c r="Z2810" s="406" t="str">
        <f>Master!Z2876</f>
        <v/>
      </c>
      <c r="AA2810" s="406" t="str">
        <f>Master!AA2876</f>
        <v/>
      </c>
      <c r="AB2810" s="406" t="str">
        <f>Master!AB2876</f>
        <v/>
      </c>
      <c r="AC2810" s="406" t="str">
        <f>Master!AC2876</f>
        <v/>
      </c>
      <c r="AD2810" s="406" t="str">
        <f>Master!AD2876</f>
        <v/>
      </c>
      <c r="AE2810" s="406" t="str">
        <f>Master!AE2876</f>
        <v/>
      </c>
      <c r="AF2810" s="406" t="str">
        <f>Master!AF2876</f>
        <v/>
      </c>
      <c r="AG2810" s="406" t="str">
        <f>Master!AG2876</f>
        <v/>
      </c>
      <c r="AH2810" s="88" t="str">
        <f>Master!AH2876</f>
        <v/>
      </c>
      <c r="AI2810" s="414" t="str">
        <f>Master!AI2876</f>
        <v/>
      </c>
      <c r="AJ2810" s="406" t="str">
        <f>Master!AJ2876</f>
        <v/>
      </c>
      <c r="AK2810" s="406">
        <f>Master!AK2876</f>
        <v>0</v>
      </c>
      <c r="AL2810" s="88" t="str">
        <f>Master!AL2876</f>
        <v/>
      </c>
      <c r="AM2810" s="416"/>
      <c r="AN2810" s="416"/>
      <c r="AO2810" s="416"/>
      <c r="AP2810" s="416"/>
      <c r="AQ2810" s="416"/>
      <c r="AR2810" s="416">
        <f t="shared" si="25"/>
        <v>0</v>
      </c>
      <c r="AS2810" s="417" t="str">
        <f t="shared" si="26"/>
        <v>#DIV/0!</v>
      </c>
      <c r="AT2810" s="416">
        <f t="shared" si="27"/>
        <v>0</v>
      </c>
      <c r="AU2810" s="417"/>
    </row>
    <row r="2811" hidden="1">
      <c r="A2811" s="88" t="str">
        <f>Master!A2877</f>
        <v>ADR18153</v>
      </c>
      <c r="B2811" s="414" t="str">
        <f>Master!B2877</f>
        <v/>
      </c>
      <c r="C2811" s="414" t="str">
        <f>Master!C2877</f>
        <v/>
      </c>
      <c r="D2811" s="88" t="str">
        <f>Master!D2877</f>
        <v/>
      </c>
      <c r="E2811" s="406" t="str">
        <f>Master!E2877</f>
        <v/>
      </c>
      <c r="F2811" s="406">
        <f>Master!F2877</f>
        <v>0</v>
      </c>
      <c r="G2811" s="88" t="str">
        <f>Master!G2877</f>
        <v/>
      </c>
      <c r="H2811" s="88" t="str">
        <f>Master!H2877</f>
        <v/>
      </c>
      <c r="I2811" s="88" t="str">
        <f>Master!I2877</f>
        <v/>
      </c>
      <c r="J2811" s="88" t="str">
        <f>Master!J2877</f>
        <v>A'CROSS DRAMA PTE LTD</v>
      </c>
      <c r="K2811" s="88" t="str">
        <f>Master!K2877</f>
        <v/>
      </c>
      <c r="L2811" s="88" t="str">
        <f>Master!L2877</f>
        <v/>
      </c>
      <c r="M2811" s="88" t="str">
        <f>Master!M2877</f>
        <v/>
      </c>
      <c r="N2811" s="88" t="str">
        <f>Master!N2877</f>
        <v/>
      </c>
      <c r="O2811" s="88" t="str">
        <f>Master!O2877</f>
        <v/>
      </c>
      <c r="P2811" s="88" t="str">
        <f>Master!P2877</f>
        <v/>
      </c>
      <c r="Q2811" s="88" t="str">
        <f>Master!Q2877</f>
        <v/>
      </c>
      <c r="R2811" s="406" t="str">
        <f>Master!R2877</f>
        <v/>
      </c>
      <c r="S2811" s="406">
        <f>Master!S2877</f>
        <v>0</v>
      </c>
      <c r="T2811" s="406" t="str">
        <f>Master!T2877</f>
        <v/>
      </c>
      <c r="U2811" s="406" t="str">
        <f>Master!U2877</f>
        <v/>
      </c>
      <c r="V2811" s="406" t="str">
        <f>Master!V2877</f>
        <v/>
      </c>
      <c r="W2811" s="406" t="str">
        <f>Master!W2877</f>
        <v/>
      </c>
      <c r="X2811" s="406" t="str">
        <f>Master!X2877</f>
        <v/>
      </c>
      <c r="Y2811" s="406" t="str">
        <f>Master!Y2877</f>
        <v/>
      </c>
      <c r="Z2811" s="406" t="str">
        <f>Master!Z2877</f>
        <v/>
      </c>
      <c r="AA2811" s="406" t="str">
        <f>Master!AA2877</f>
        <v/>
      </c>
      <c r="AB2811" s="406" t="str">
        <f>Master!AB2877</f>
        <v/>
      </c>
      <c r="AC2811" s="406" t="str">
        <f>Master!AC2877</f>
        <v/>
      </c>
      <c r="AD2811" s="406" t="str">
        <f>Master!AD2877</f>
        <v/>
      </c>
      <c r="AE2811" s="406" t="str">
        <f>Master!AE2877</f>
        <v/>
      </c>
      <c r="AF2811" s="406" t="str">
        <f>Master!AF2877</f>
        <v/>
      </c>
      <c r="AG2811" s="406" t="str">
        <f>Master!AG2877</f>
        <v/>
      </c>
      <c r="AH2811" s="88" t="str">
        <f>Master!AH2877</f>
        <v/>
      </c>
      <c r="AI2811" s="414" t="str">
        <f>Master!AI2877</f>
        <v/>
      </c>
      <c r="AJ2811" s="406" t="str">
        <f>Master!AJ2877</f>
        <v/>
      </c>
      <c r="AK2811" s="406">
        <f>Master!AK2877</f>
        <v>0</v>
      </c>
      <c r="AL2811" s="88" t="str">
        <f>Master!AL2877</f>
        <v/>
      </c>
      <c r="AM2811" s="416"/>
      <c r="AN2811" s="416"/>
      <c r="AO2811" s="416"/>
      <c r="AP2811" s="416"/>
      <c r="AQ2811" s="416"/>
      <c r="AR2811" s="416">
        <f t="shared" si="25"/>
        <v>0</v>
      </c>
      <c r="AS2811" s="417" t="str">
        <f t="shared" si="26"/>
        <v>#DIV/0!</v>
      </c>
      <c r="AT2811" s="416">
        <f t="shared" si="27"/>
        <v>0</v>
      </c>
      <c r="AU2811" s="417"/>
    </row>
    <row r="2812" hidden="1">
      <c r="A2812" s="88" t="str">
        <f>Master!A2878</f>
        <v>ADR18154</v>
      </c>
      <c r="B2812" s="414" t="str">
        <f>Master!B2878</f>
        <v/>
      </c>
      <c r="C2812" s="414" t="str">
        <f>Master!C2878</f>
        <v/>
      </c>
      <c r="D2812" s="88" t="str">
        <f>Master!D2878</f>
        <v/>
      </c>
      <c r="E2812" s="406" t="str">
        <f>Master!E2878</f>
        <v/>
      </c>
      <c r="F2812" s="406">
        <f>Master!F2878</f>
        <v>0</v>
      </c>
      <c r="G2812" s="88" t="str">
        <f>Master!G2878</f>
        <v/>
      </c>
      <c r="H2812" s="88" t="str">
        <f>Master!H2878</f>
        <v/>
      </c>
      <c r="I2812" s="88" t="str">
        <f>Master!I2878</f>
        <v/>
      </c>
      <c r="J2812" s="88" t="str">
        <f>Master!J2878</f>
        <v>A'CROSS DRAMA PTE LTD</v>
      </c>
      <c r="K2812" s="88" t="str">
        <f>Master!K2878</f>
        <v/>
      </c>
      <c r="L2812" s="88" t="str">
        <f>Master!L2878</f>
        <v/>
      </c>
      <c r="M2812" s="88" t="str">
        <f>Master!M2878</f>
        <v/>
      </c>
      <c r="N2812" s="88" t="str">
        <f>Master!N2878</f>
        <v/>
      </c>
      <c r="O2812" s="88" t="str">
        <f>Master!O2878</f>
        <v/>
      </c>
      <c r="P2812" s="88" t="str">
        <f>Master!P2878</f>
        <v/>
      </c>
      <c r="Q2812" s="88" t="str">
        <f>Master!Q2878</f>
        <v/>
      </c>
      <c r="R2812" s="406" t="str">
        <f>Master!R2878</f>
        <v/>
      </c>
      <c r="S2812" s="406">
        <f>Master!S2878</f>
        <v>0</v>
      </c>
      <c r="T2812" s="406" t="str">
        <f>Master!T2878</f>
        <v/>
      </c>
      <c r="U2812" s="406" t="str">
        <f>Master!U2878</f>
        <v/>
      </c>
      <c r="V2812" s="406" t="str">
        <f>Master!V2878</f>
        <v/>
      </c>
      <c r="W2812" s="406" t="str">
        <f>Master!W2878</f>
        <v/>
      </c>
      <c r="X2812" s="406" t="str">
        <f>Master!X2878</f>
        <v/>
      </c>
      <c r="Y2812" s="406" t="str">
        <f>Master!Y2878</f>
        <v/>
      </c>
      <c r="Z2812" s="406" t="str">
        <f>Master!Z2878</f>
        <v/>
      </c>
      <c r="AA2812" s="406" t="str">
        <f>Master!AA2878</f>
        <v/>
      </c>
      <c r="AB2812" s="406" t="str">
        <f>Master!AB2878</f>
        <v/>
      </c>
      <c r="AC2812" s="406" t="str">
        <f>Master!AC2878</f>
        <v/>
      </c>
      <c r="AD2812" s="406" t="str">
        <f>Master!AD2878</f>
        <v/>
      </c>
      <c r="AE2812" s="406" t="str">
        <f>Master!AE2878</f>
        <v/>
      </c>
      <c r="AF2812" s="406" t="str">
        <f>Master!AF2878</f>
        <v/>
      </c>
      <c r="AG2812" s="406" t="str">
        <f>Master!AG2878</f>
        <v/>
      </c>
      <c r="AH2812" s="88" t="str">
        <f>Master!AH2878</f>
        <v/>
      </c>
      <c r="AI2812" s="414" t="str">
        <f>Master!AI2878</f>
        <v/>
      </c>
      <c r="AJ2812" s="406" t="str">
        <f>Master!AJ2878</f>
        <v/>
      </c>
      <c r="AK2812" s="406">
        <f>Master!AK2878</f>
        <v>0</v>
      </c>
      <c r="AL2812" s="88" t="str">
        <f>Master!AL2878</f>
        <v/>
      </c>
      <c r="AM2812" s="416"/>
      <c r="AN2812" s="416"/>
      <c r="AO2812" s="416"/>
      <c r="AP2812" s="416"/>
      <c r="AQ2812" s="416"/>
      <c r="AR2812" s="416">
        <f t="shared" si="25"/>
        <v>0</v>
      </c>
      <c r="AS2812" s="417" t="str">
        <f t="shared" si="26"/>
        <v>#DIV/0!</v>
      </c>
      <c r="AT2812" s="416">
        <f t="shared" si="27"/>
        <v>0</v>
      </c>
      <c r="AU2812" s="417"/>
    </row>
    <row r="2813" hidden="1">
      <c r="A2813" s="88" t="str">
        <f>Master!A2879</f>
        <v>ADR18155</v>
      </c>
      <c r="B2813" s="414" t="str">
        <f>Master!B2879</f>
        <v/>
      </c>
      <c r="C2813" s="414" t="str">
        <f>Master!C2879</f>
        <v/>
      </c>
      <c r="D2813" s="88" t="str">
        <f>Master!D2879</f>
        <v/>
      </c>
      <c r="E2813" s="406" t="str">
        <f>Master!E2879</f>
        <v/>
      </c>
      <c r="F2813" s="406">
        <f>Master!F2879</f>
        <v>0</v>
      </c>
      <c r="G2813" s="88" t="str">
        <f>Master!G2879</f>
        <v/>
      </c>
      <c r="H2813" s="88" t="str">
        <f>Master!H2879</f>
        <v/>
      </c>
      <c r="I2813" s="88" t="str">
        <f>Master!I2879</f>
        <v/>
      </c>
      <c r="J2813" s="88" t="str">
        <f>Master!J2879</f>
        <v>A'CROSS DRAMA PTE LTD</v>
      </c>
      <c r="K2813" s="88" t="str">
        <f>Master!K2879</f>
        <v/>
      </c>
      <c r="L2813" s="88" t="str">
        <f>Master!L2879</f>
        <v/>
      </c>
      <c r="M2813" s="88" t="str">
        <f>Master!M2879</f>
        <v/>
      </c>
      <c r="N2813" s="88" t="str">
        <f>Master!N2879</f>
        <v/>
      </c>
      <c r="O2813" s="88" t="str">
        <f>Master!O2879</f>
        <v/>
      </c>
      <c r="P2813" s="88" t="str">
        <f>Master!P2879</f>
        <v/>
      </c>
      <c r="Q2813" s="88" t="str">
        <f>Master!Q2879</f>
        <v/>
      </c>
      <c r="R2813" s="406" t="str">
        <f>Master!R2879</f>
        <v/>
      </c>
      <c r="S2813" s="406">
        <f>Master!S2879</f>
        <v>0</v>
      </c>
      <c r="T2813" s="406" t="str">
        <f>Master!T2879</f>
        <v/>
      </c>
      <c r="U2813" s="406" t="str">
        <f>Master!U2879</f>
        <v/>
      </c>
      <c r="V2813" s="406" t="str">
        <f>Master!V2879</f>
        <v/>
      </c>
      <c r="W2813" s="406" t="str">
        <f>Master!W2879</f>
        <v/>
      </c>
      <c r="X2813" s="406" t="str">
        <f>Master!X2879</f>
        <v/>
      </c>
      <c r="Y2813" s="406" t="str">
        <f>Master!Y2879</f>
        <v/>
      </c>
      <c r="Z2813" s="406" t="str">
        <f>Master!Z2879</f>
        <v/>
      </c>
      <c r="AA2813" s="406" t="str">
        <f>Master!AA2879</f>
        <v/>
      </c>
      <c r="AB2813" s="406" t="str">
        <f>Master!AB2879</f>
        <v/>
      </c>
      <c r="AC2813" s="406" t="str">
        <f>Master!AC2879</f>
        <v/>
      </c>
      <c r="AD2813" s="406" t="str">
        <f>Master!AD2879</f>
        <v/>
      </c>
      <c r="AE2813" s="406" t="str">
        <f>Master!AE2879</f>
        <v/>
      </c>
      <c r="AF2813" s="406" t="str">
        <f>Master!AF2879</f>
        <v/>
      </c>
      <c r="AG2813" s="406" t="str">
        <f>Master!AG2879</f>
        <v/>
      </c>
      <c r="AH2813" s="88" t="str">
        <f>Master!AH2879</f>
        <v/>
      </c>
      <c r="AI2813" s="414" t="str">
        <f>Master!AI2879</f>
        <v/>
      </c>
      <c r="AJ2813" s="406" t="str">
        <f>Master!AJ2879</f>
        <v/>
      </c>
      <c r="AK2813" s="406">
        <f>Master!AK2879</f>
        <v>0</v>
      </c>
      <c r="AL2813" s="88" t="str">
        <f>Master!AL2879</f>
        <v/>
      </c>
      <c r="AM2813" s="416"/>
      <c r="AN2813" s="416"/>
      <c r="AO2813" s="416"/>
      <c r="AP2813" s="416"/>
      <c r="AQ2813" s="416"/>
      <c r="AR2813" s="416">
        <f t="shared" si="25"/>
        <v>0</v>
      </c>
      <c r="AS2813" s="417" t="str">
        <f t="shared" si="26"/>
        <v>#DIV/0!</v>
      </c>
      <c r="AT2813" s="416">
        <f t="shared" si="27"/>
        <v>0</v>
      </c>
      <c r="AU2813" s="417"/>
    </row>
    <row r="2814" hidden="1">
      <c r="A2814" s="88" t="str">
        <f>Master!A2880</f>
        <v>ADR18156</v>
      </c>
      <c r="B2814" s="414" t="str">
        <f>Master!B2880</f>
        <v/>
      </c>
      <c r="C2814" s="414" t="str">
        <f>Master!C2880</f>
        <v/>
      </c>
      <c r="D2814" s="88" t="str">
        <f>Master!D2880</f>
        <v/>
      </c>
      <c r="E2814" s="406" t="str">
        <f>Master!E2880</f>
        <v/>
      </c>
      <c r="F2814" s="406">
        <f>Master!F2880</f>
        <v>0</v>
      </c>
      <c r="G2814" s="88" t="str">
        <f>Master!G2880</f>
        <v/>
      </c>
      <c r="H2814" s="88" t="str">
        <f>Master!H2880</f>
        <v/>
      </c>
      <c r="I2814" s="88" t="str">
        <f>Master!I2880</f>
        <v/>
      </c>
      <c r="J2814" s="88" t="str">
        <f>Master!J2880</f>
        <v>A'CROSS DRAMA PTE LTD</v>
      </c>
      <c r="K2814" s="88" t="str">
        <f>Master!K2880</f>
        <v/>
      </c>
      <c r="L2814" s="88" t="str">
        <f>Master!L2880</f>
        <v/>
      </c>
      <c r="M2814" s="88" t="str">
        <f>Master!M2880</f>
        <v/>
      </c>
      <c r="N2814" s="88" t="str">
        <f>Master!N2880</f>
        <v/>
      </c>
      <c r="O2814" s="88" t="str">
        <f>Master!O2880</f>
        <v/>
      </c>
      <c r="P2814" s="88" t="str">
        <f>Master!P2880</f>
        <v/>
      </c>
      <c r="Q2814" s="88" t="str">
        <f>Master!Q2880</f>
        <v/>
      </c>
      <c r="R2814" s="406" t="str">
        <f>Master!R2880</f>
        <v/>
      </c>
      <c r="S2814" s="406">
        <f>Master!S2880</f>
        <v>0</v>
      </c>
      <c r="T2814" s="406" t="str">
        <f>Master!T2880</f>
        <v/>
      </c>
      <c r="U2814" s="406" t="str">
        <f>Master!U2880</f>
        <v/>
      </c>
      <c r="V2814" s="406" t="str">
        <f>Master!V2880</f>
        <v/>
      </c>
      <c r="W2814" s="406" t="str">
        <f>Master!W2880</f>
        <v/>
      </c>
      <c r="X2814" s="406" t="str">
        <f>Master!X2880</f>
        <v/>
      </c>
      <c r="Y2814" s="406" t="str">
        <f>Master!Y2880</f>
        <v/>
      </c>
      <c r="Z2814" s="406" t="str">
        <f>Master!Z2880</f>
        <v/>
      </c>
      <c r="AA2814" s="406" t="str">
        <f>Master!AA2880</f>
        <v/>
      </c>
      <c r="AB2814" s="406" t="str">
        <f>Master!AB2880</f>
        <v/>
      </c>
      <c r="AC2814" s="406" t="str">
        <f>Master!AC2880</f>
        <v/>
      </c>
      <c r="AD2814" s="406" t="str">
        <f>Master!AD2880</f>
        <v/>
      </c>
      <c r="AE2814" s="406" t="str">
        <f>Master!AE2880</f>
        <v/>
      </c>
      <c r="AF2814" s="406" t="str">
        <f>Master!AF2880</f>
        <v/>
      </c>
      <c r="AG2814" s="406" t="str">
        <f>Master!AG2880</f>
        <v/>
      </c>
      <c r="AH2814" s="88" t="str">
        <f>Master!AH2880</f>
        <v/>
      </c>
      <c r="AI2814" s="414" t="str">
        <f>Master!AI2880</f>
        <v/>
      </c>
      <c r="AJ2814" s="406" t="str">
        <f>Master!AJ2880</f>
        <v/>
      </c>
      <c r="AK2814" s="406">
        <f>Master!AK2880</f>
        <v>0</v>
      </c>
      <c r="AL2814" s="88" t="str">
        <f>Master!AL2880</f>
        <v/>
      </c>
      <c r="AM2814" s="416"/>
      <c r="AN2814" s="416"/>
      <c r="AO2814" s="416"/>
      <c r="AP2814" s="416"/>
      <c r="AQ2814" s="416"/>
      <c r="AR2814" s="416">
        <f t="shared" si="25"/>
        <v>0</v>
      </c>
      <c r="AS2814" s="417" t="str">
        <f t="shared" si="26"/>
        <v>#DIV/0!</v>
      </c>
      <c r="AT2814" s="416">
        <f t="shared" si="27"/>
        <v>0</v>
      </c>
      <c r="AU2814" s="417"/>
    </row>
    <row r="2815" hidden="1">
      <c r="A2815" s="88" t="str">
        <f>Master!A2881</f>
        <v>ADR18157</v>
      </c>
      <c r="B2815" s="414" t="str">
        <f>Master!B2881</f>
        <v/>
      </c>
      <c r="C2815" s="414" t="str">
        <f>Master!C2881</f>
        <v/>
      </c>
      <c r="D2815" s="88" t="str">
        <f>Master!D2881</f>
        <v/>
      </c>
      <c r="E2815" s="406" t="str">
        <f>Master!E2881</f>
        <v/>
      </c>
      <c r="F2815" s="406">
        <f>Master!F2881</f>
        <v>0</v>
      </c>
      <c r="G2815" s="88" t="str">
        <f>Master!G2881</f>
        <v/>
      </c>
      <c r="H2815" s="88" t="str">
        <f>Master!H2881</f>
        <v/>
      </c>
      <c r="I2815" s="88" t="str">
        <f>Master!I2881</f>
        <v/>
      </c>
      <c r="J2815" s="88" t="str">
        <f>Master!J2881</f>
        <v>A'CROSS DRAMA PTE LTD</v>
      </c>
      <c r="K2815" s="88" t="str">
        <f>Master!K2881</f>
        <v/>
      </c>
      <c r="L2815" s="88" t="str">
        <f>Master!L2881</f>
        <v/>
      </c>
      <c r="M2815" s="88" t="str">
        <f>Master!M2881</f>
        <v/>
      </c>
      <c r="N2815" s="88" t="str">
        <f>Master!N2881</f>
        <v/>
      </c>
      <c r="O2815" s="88" t="str">
        <f>Master!O2881</f>
        <v/>
      </c>
      <c r="P2815" s="88" t="str">
        <f>Master!P2881</f>
        <v/>
      </c>
      <c r="Q2815" s="88" t="str">
        <f>Master!Q2881</f>
        <v/>
      </c>
      <c r="R2815" s="406" t="str">
        <f>Master!R2881</f>
        <v/>
      </c>
      <c r="S2815" s="406">
        <f>Master!S2881</f>
        <v>0</v>
      </c>
      <c r="T2815" s="406" t="str">
        <f>Master!T2881</f>
        <v/>
      </c>
      <c r="U2815" s="406" t="str">
        <f>Master!U2881</f>
        <v/>
      </c>
      <c r="V2815" s="406" t="str">
        <f>Master!V2881</f>
        <v/>
      </c>
      <c r="W2815" s="406" t="str">
        <f>Master!W2881</f>
        <v/>
      </c>
      <c r="X2815" s="406" t="str">
        <f>Master!X2881</f>
        <v/>
      </c>
      <c r="Y2815" s="406" t="str">
        <f>Master!Y2881</f>
        <v/>
      </c>
      <c r="Z2815" s="406" t="str">
        <f>Master!Z2881</f>
        <v/>
      </c>
      <c r="AA2815" s="406" t="str">
        <f>Master!AA2881</f>
        <v/>
      </c>
      <c r="AB2815" s="406" t="str">
        <f>Master!AB2881</f>
        <v/>
      </c>
      <c r="AC2815" s="406" t="str">
        <f>Master!AC2881</f>
        <v/>
      </c>
      <c r="AD2815" s="406" t="str">
        <f>Master!AD2881</f>
        <v/>
      </c>
      <c r="AE2815" s="406" t="str">
        <f>Master!AE2881</f>
        <v/>
      </c>
      <c r="AF2815" s="406" t="str">
        <f>Master!AF2881</f>
        <v/>
      </c>
      <c r="AG2815" s="406" t="str">
        <f>Master!AG2881</f>
        <v/>
      </c>
      <c r="AH2815" s="88" t="str">
        <f>Master!AH2881</f>
        <v/>
      </c>
      <c r="AI2815" s="414" t="str">
        <f>Master!AI2881</f>
        <v/>
      </c>
      <c r="AJ2815" s="406" t="str">
        <f>Master!AJ2881</f>
        <v/>
      </c>
      <c r="AK2815" s="406">
        <f>Master!AK2881</f>
        <v>0</v>
      </c>
      <c r="AL2815" s="88" t="str">
        <f>Master!AL2881</f>
        <v/>
      </c>
      <c r="AM2815" s="416"/>
      <c r="AN2815" s="416"/>
      <c r="AO2815" s="416"/>
      <c r="AP2815" s="416"/>
      <c r="AQ2815" s="416"/>
      <c r="AR2815" s="416">
        <f t="shared" si="25"/>
        <v>0</v>
      </c>
      <c r="AS2815" s="417" t="str">
        <f t="shared" si="26"/>
        <v>#DIV/0!</v>
      </c>
      <c r="AT2815" s="416">
        <f t="shared" si="27"/>
        <v>0</v>
      </c>
      <c r="AU2815" s="417"/>
    </row>
    <row r="2816" hidden="1">
      <c r="A2816" s="88" t="str">
        <f>Master!A2882</f>
        <v>ADR18158</v>
      </c>
      <c r="B2816" s="414" t="str">
        <f>Master!B2882</f>
        <v/>
      </c>
      <c r="C2816" s="414" t="str">
        <f>Master!C2882</f>
        <v/>
      </c>
      <c r="D2816" s="88" t="str">
        <f>Master!D2882</f>
        <v/>
      </c>
      <c r="E2816" s="406" t="str">
        <f>Master!E2882</f>
        <v/>
      </c>
      <c r="F2816" s="406">
        <f>Master!F2882</f>
        <v>0</v>
      </c>
      <c r="G2816" s="88" t="str">
        <f>Master!G2882</f>
        <v/>
      </c>
      <c r="H2816" s="88" t="str">
        <f>Master!H2882</f>
        <v/>
      </c>
      <c r="I2816" s="88" t="str">
        <f>Master!I2882</f>
        <v/>
      </c>
      <c r="J2816" s="88" t="str">
        <f>Master!J2882</f>
        <v>A'CROSS DRAMA PTE LTD</v>
      </c>
      <c r="K2816" s="88" t="str">
        <f>Master!K2882</f>
        <v/>
      </c>
      <c r="L2816" s="88" t="str">
        <f>Master!L2882</f>
        <v/>
      </c>
      <c r="M2816" s="88" t="str">
        <f>Master!M2882</f>
        <v/>
      </c>
      <c r="N2816" s="88" t="str">
        <f>Master!N2882</f>
        <v/>
      </c>
      <c r="O2816" s="88" t="str">
        <f>Master!O2882</f>
        <v/>
      </c>
      <c r="P2816" s="88" t="str">
        <f>Master!P2882</f>
        <v/>
      </c>
      <c r="Q2816" s="88" t="str">
        <f>Master!Q2882</f>
        <v/>
      </c>
      <c r="R2816" s="406" t="str">
        <f>Master!R2882</f>
        <v/>
      </c>
      <c r="S2816" s="406">
        <f>Master!S2882</f>
        <v>0</v>
      </c>
      <c r="T2816" s="406" t="str">
        <f>Master!T2882</f>
        <v/>
      </c>
      <c r="U2816" s="406" t="str">
        <f>Master!U2882</f>
        <v/>
      </c>
      <c r="V2816" s="406" t="str">
        <f>Master!V2882</f>
        <v/>
      </c>
      <c r="W2816" s="406" t="str">
        <f>Master!W2882</f>
        <v/>
      </c>
      <c r="X2816" s="406" t="str">
        <f>Master!X2882</f>
        <v/>
      </c>
      <c r="Y2816" s="406" t="str">
        <f>Master!Y2882</f>
        <v/>
      </c>
      <c r="Z2816" s="406" t="str">
        <f>Master!Z2882</f>
        <v/>
      </c>
      <c r="AA2816" s="406" t="str">
        <f>Master!AA2882</f>
        <v/>
      </c>
      <c r="AB2816" s="406" t="str">
        <f>Master!AB2882</f>
        <v/>
      </c>
      <c r="AC2816" s="406" t="str">
        <f>Master!AC2882</f>
        <v/>
      </c>
      <c r="AD2816" s="406" t="str">
        <f>Master!AD2882</f>
        <v/>
      </c>
      <c r="AE2816" s="406" t="str">
        <f>Master!AE2882</f>
        <v/>
      </c>
      <c r="AF2816" s="406" t="str">
        <f>Master!AF2882</f>
        <v/>
      </c>
      <c r="AG2816" s="406" t="str">
        <f>Master!AG2882</f>
        <v/>
      </c>
      <c r="AH2816" s="88" t="str">
        <f>Master!AH2882</f>
        <v/>
      </c>
      <c r="AI2816" s="414" t="str">
        <f>Master!AI2882</f>
        <v/>
      </c>
      <c r="AJ2816" s="406" t="str">
        <f>Master!AJ2882</f>
        <v/>
      </c>
      <c r="AK2816" s="406">
        <f>Master!AK2882</f>
        <v>0</v>
      </c>
      <c r="AL2816" s="88" t="str">
        <f>Master!AL2882</f>
        <v/>
      </c>
      <c r="AM2816" s="416"/>
      <c r="AN2816" s="416"/>
      <c r="AO2816" s="416"/>
      <c r="AP2816" s="416"/>
      <c r="AQ2816" s="416"/>
      <c r="AR2816" s="416">
        <f t="shared" si="25"/>
        <v>0</v>
      </c>
      <c r="AS2816" s="417" t="str">
        <f t="shared" si="26"/>
        <v>#DIV/0!</v>
      </c>
      <c r="AT2816" s="416">
        <f t="shared" si="27"/>
        <v>0</v>
      </c>
      <c r="AU2816" s="417"/>
    </row>
    <row r="2817" hidden="1">
      <c r="A2817" s="88" t="str">
        <f>Master!A2883</f>
        <v>ADR18159</v>
      </c>
      <c r="B2817" s="414" t="str">
        <f>Master!B2883</f>
        <v/>
      </c>
      <c r="C2817" s="414" t="str">
        <f>Master!C2883</f>
        <v/>
      </c>
      <c r="D2817" s="88" t="str">
        <f>Master!D2883</f>
        <v/>
      </c>
      <c r="E2817" s="406" t="str">
        <f>Master!E2883</f>
        <v/>
      </c>
      <c r="F2817" s="406">
        <f>Master!F2883</f>
        <v>0</v>
      </c>
      <c r="G2817" s="88" t="str">
        <f>Master!G2883</f>
        <v/>
      </c>
      <c r="H2817" s="88" t="str">
        <f>Master!H2883</f>
        <v/>
      </c>
      <c r="I2817" s="88" t="str">
        <f>Master!I2883</f>
        <v/>
      </c>
      <c r="J2817" s="88" t="str">
        <f>Master!J2883</f>
        <v>A'CROSS DRAMA PTE LTD</v>
      </c>
      <c r="K2817" s="88" t="str">
        <f>Master!K2883</f>
        <v/>
      </c>
      <c r="L2817" s="88" t="str">
        <f>Master!L2883</f>
        <v/>
      </c>
      <c r="M2817" s="88" t="str">
        <f>Master!M2883</f>
        <v/>
      </c>
      <c r="N2817" s="88" t="str">
        <f>Master!N2883</f>
        <v/>
      </c>
      <c r="O2817" s="88" t="str">
        <f>Master!O2883</f>
        <v/>
      </c>
      <c r="P2817" s="88" t="str">
        <f>Master!P2883</f>
        <v/>
      </c>
      <c r="Q2817" s="88" t="str">
        <f>Master!Q2883</f>
        <v/>
      </c>
      <c r="R2817" s="406" t="str">
        <f>Master!R2883</f>
        <v/>
      </c>
      <c r="S2817" s="406">
        <f>Master!S2883</f>
        <v>0</v>
      </c>
      <c r="T2817" s="406" t="str">
        <f>Master!T2883</f>
        <v/>
      </c>
      <c r="U2817" s="406" t="str">
        <f>Master!U2883</f>
        <v/>
      </c>
      <c r="V2817" s="406" t="str">
        <f>Master!V2883</f>
        <v/>
      </c>
      <c r="W2817" s="406" t="str">
        <f>Master!W2883</f>
        <v/>
      </c>
      <c r="X2817" s="406" t="str">
        <f>Master!X2883</f>
        <v/>
      </c>
      <c r="Y2817" s="406" t="str">
        <f>Master!Y2883</f>
        <v/>
      </c>
      <c r="Z2817" s="406" t="str">
        <f>Master!Z2883</f>
        <v/>
      </c>
      <c r="AA2817" s="406" t="str">
        <f>Master!AA2883</f>
        <v/>
      </c>
      <c r="AB2817" s="406" t="str">
        <f>Master!AB2883</f>
        <v/>
      </c>
      <c r="AC2817" s="406" t="str">
        <f>Master!AC2883</f>
        <v/>
      </c>
      <c r="AD2817" s="406" t="str">
        <f>Master!AD2883</f>
        <v/>
      </c>
      <c r="AE2817" s="406" t="str">
        <f>Master!AE2883</f>
        <v/>
      </c>
      <c r="AF2817" s="406" t="str">
        <f>Master!AF2883</f>
        <v/>
      </c>
      <c r="AG2817" s="406" t="str">
        <f>Master!AG2883</f>
        <v/>
      </c>
      <c r="AH2817" s="88" t="str">
        <f>Master!AH2883</f>
        <v/>
      </c>
      <c r="AI2817" s="414" t="str">
        <f>Master!AI2883</f>
        <v/>
      </c>
      <c r="AJ2817" s="406" t="str">
        <f>Master!AJ2883</f>
        <v/>
      </c>
      <c r="AK2817" s="406">
        <f>Master!AK2883</f>
        <v>0</v>
      </c>
      <c r="AL2817" s="88" t="str">
        <f>Master!AL2883</f>
        <v/>
      </c>
      <c r="AM2817" s="416"/>
      <c r="AN2817" s="416"/>
      <c r="AO2817" s="416"/>
      <c r="AP2817" s="416"/>
      <c r="AQ2817" s="416"/>
      <c r="AR2817" s="416">
        <f t="shared" si="25"/>
        <v>0</v>
      </c>
      <c r="AS2817" s="417" t="str">
        <f t="shared" si="26"/>
        <v>#DIV/0!</v>
      </c>
      <c r="AT2817" s="416">
        <f t="shared" si="27"/>
        <v>0</v>
      </c>
      <c r="AU2817" s="417"/>
    </row>
    <row r="2818" hidden="1">
      <c r="A2818" s="88" t="str">
        <f>Master!A2884</f>
        <v>ADR18160</v>
      </c>
      <c r="B2818" s="414" t="str">
        <f>Master!B2884</f>
        <v/>
      </c>
      <c r="C2818" s="414" t="str">
        <f>Master!C2884</f>
        <v/>
      </c>
      <c r="D2818" s="88" t="str">
        <f>Master!D2884</f>
        <v/>
      </c>
      <c r="E2818" s="406" t="str">
        <f>Master!E2884</f>
        <v/>
      </c>
      <c r="F2818" s="406">
        <f>Master!F2884</f>
        <v>0</v>
      </c>
      <c r="G2818" s="88" t="str">
        <f>Master!G2884</f>
        <v/>
      </c>
      <c r="H2818" s="88" t="str">
        <f>Master!H2884</f>
        <v/>
      </c>
      <c r="I2818" s="88" t="str">
        <f>Master!I2884</f>
        <v/>
      </c>
      <c r="J2818" s="88" t="str">
        <f>Master!J2884</f>
        <v>A'CROSS DRAMA PTE LTD</v>
      </c>
      <c r="K2818" s="88" t="str">
        <f>Master!K2884</f>
        <v/>
      </c>
      <c r="L2818" s="88" t="str">
        <f>Master!L2884</f>
        <v/>
      </c>
      <c r="M2818" s="88" t="str">
        <f>Master!M2884</f>
        <v/>
      </c>
      <c r="N2818" s="88" t="str">
        <f>Master!N2884</f>
        <v/>
      </c>
      <c r="O2818" s="88" t="str">
        <f>Master!O2884</f>
        <v/>
      </c>
      <c r="P2818" s="88" t="str">
        <f>Master!P2884</f>
        <v/>
      </c>
      <c r="Q2818" s="88" t="str">
        <f>Master!Q2884</f>
        <v/>
      </c>
      <c r="R2818" s="406" t="str">
        <f>Master!R2884</f>
        <v/>
      </c>
      <c r="S2818" s="406">
        <f>Master!S2884</f>
        <v>0</v>
      </c>
      <c r="T2818" s="406" t="str">
        <f>Master!T2884</f>
        <v/>
      </c>
      <c r="U2818" s="406" t="str">
        <f>Master!U2884</f>
        <v/>
      </c>
      <c r="V2818" s="406" t="str">
        <f>Master!V2884</f>
        <v/>
      </c>
      <c r="W2818" s="406" t="str">
        <f>Master!W2884</f>
        <v/>
      </c>
      <c r="X2818" s="406" t="str">
        <f>Master!X2884</f>
        <v/>
      </c>
      <c r="Y2818" s="406" t="str">
        <f>Master!Y2884</f>
        <v/>
      </c>
      <c r="Z2818" s="406" t="str">
        <f>Master!Z2884</f>
        <v/>
      </c>
      <c r="AA2818" s="406" t="str">
        <f>Master!AA2884</f>
        <v/>
      </c>
      <c r="AB2818" s="406" t="str">
        <f>Master!AB2884</f>
        <v/>
      </c>
      <c r="AC2818" s="406" t="str">
        <f>Master!AC2884</f>
        <v/>
      </c>
      <c r="AD2818" s="406" t="str">
        <f>Master!AD2884</f>
        <v/>
      </c>
      <c r="AE2818" s="406" t="str">
        <f>Master!AE2884</f>
        <v/>
      </c>
      <c r="AF2818" s="406" t="str">
        <f>Master!AF2884</f>
        <v/>
      </c>
      <c r="AG2818" s="406" t="str">
        <f>Master!AG2884</f>
        <v/>
      </c>
      <c r="AH2818" s="88" t="str">
        <f>Master!AH2884</f>
        <v/>
      </c>
      <c r="AI2818" s="414" t="str">
        <f>Master!AI2884</f>
        <v/>
      </c>
      <c r="AJ2818" s="406" t="str">
        <f>Master!AJ2884</f>
        <v/>
      </c>
      <c r="AK2818" s="406">
        <f>Master!AK2884</f>
        <v>0</v>
      </c>
      <c r="AL2818" s="88" t="str">
        <f>Master!AL2884</f>
        <v/>
      </c>
      <c r="AM2818" s="416"/>
      <c r="AN2818" s="416"/>
      <c r="AO2818" s="416"/>
      <c r="AP2818" s="416"/>
      <c r="AQ2818" s="416"/>
      <c r="AR2818" s="416">
        <f t="shared" si="25"/>
        <v>0</v>
      </c>
      <c r="AS2818" s="417" t="str">
        <f t="shared" si="26"/>
        <v>#DIV/0!</v>
      </c>
      <c r="AT2818" s="416">
        <f t="shared" si="27"/>
        <v>0</v>
      </c>
      <c r="AU2818" s="417"/>
    </row>
    <row r="2819" hidden="1">
      <c r="A2819" s="88" t="str">
        <f>Master!A2885</f>
        <v>ADR18161</v>
      </c>
      <c r="B2819" s="414" t="str">
        <f>Master!B2885</f>
        <v/>
      </c>
      <c r="C2819" s="414" t="str">
        <f>Master!C2885</f>
        <v/>
      </c>
      <c r="D2819" s="88" t="str">
        <f>Master!D2885</f>
        <v/>
      </c>
      <c r="E2819" s="406" t="str">
        <f>Master!E2885</f>
        <v/>
      </c>
      <c r="F2819" s="406">
        <f>Master!F2885</f>
        <v>0</v>
      </c>
      <c r="G2819" s="88" t="str">
        <f>Master!G2885</f>
        <v/>
      </c>
      <c r="H2819" s="88" t="str">
        <f>Master!H2885</f>
        <v/>
      </c>
      <c r="I2819" s="88" t="str">
        <f>Master!I2885</f>
        <v/>
      </c>
      <c r="J2819" s="88" t="str">
        <f>Master!J2885</f>
        <v>A'CROSS DRAMA PTE LTD</v>
      </c>
      <c r="K2819" s="88" t="str">
        <f>Master!K2885</f>
        <v/>
      </c>
      <c r="L2819" s="88" t="str">
        <f>Master!L2885</f>
        <v/>
      </c>
      <c r="M2819" s="88" t="str">
        <f>Master!M2885</f>
        <v/>
      </c>
      <c r="N2819" s="88" t="str">
        <f>Master!N2885</f>
        <v/>
      </c>
      <c r="O2819" s="88" t="str">
        <f>Master!O2885</f>
        <v/>
      </c>
      <c r="P2819" s="88" t="str">
        <f>Master!P2885</f>
        <v/>
      </c>
      <c r="Q2819" s="88" t="str">
        <f>Master!Q2885</f>
        <v/>
      </c>
      <c r="R2819" s="406" t="str">
        <f>Master!R2885</f>
        <v/>
      </c>
      <c r="S2819" s="406">
        <f>Master!S2885</f>
        <v>0</v>
      </c>
      <c r="T2819" s="406" t="str">
        <f>Master!T2885</f>
        <v/>
      </c>
      <c r="U2819" s="406" t="str">
        <f>Master!U2885</f>
        <v/>
      </c>
      <c r="V2819" s="406" t="str">
        <f>Master!V2885</f>
        <v/>
      </c>
      <c r="W2819" s="406" t="str">
        <f>Master!W2885</f>
        <v/>
      </c>
      <c r="X2819" s="406" t="str">
        <f>Master!X2885</f>
        <v/>
      </c>
      <c r="Y2819" s="406" t="str">
        <f>Master!Y2885</f>
        <v/>
      </c>
      <c r="Z2819" s="406" t="str">
        <f>Master!Z2885</f>
        <v/>
      </c>
      <c r="AA2819" s="406" t="str">
        <f>Master!AA2885</f>
        <v/>
      </c>
      <c r="AB2819" s="406" t="str">
        <f>Master!AB2885</f>
        <v/>
      </c>
      <c r="AC2819" s="406" t="str">
        <f>Master!AC2885</f>
        <v/>
      </c>
      <c r="AD2819" s="406" t="str">
        <f>Master!AD2885</f>
        <v/>
      </c>
      <c r="AE2819" s="406" t="str">
        <f>Master!AE2885</f>
        <v/>
      </c>
      <c r="AF2819" s="406" t="str">
        <f>Master!AF2885</f>
        <v/>
      </c>
      <c r="AG2819" s="406" t="str">
        <f>Master!AG2885</f>
        <v/>
      </c>
      <c r="AH2819" s="88" t="str">
        <f>Master!AH2885</f>
        <v/>
      </c>
      <c r="AI2819" s="414" t="str">
        <f>Master!AI2885</f>
        <v/>
      </c>
      <c r="AJ2819" s="406" t="str">
        <f>Master!AJ2885</f>
        <v/>
      </c>
      <c r="AK2819" s="406">
        <f>Master!AK2885</f>
        <v>0</v>
      </c>
      <c r="AL2819" s="88" t="str">
        <f>Master!AL2885</f>
        <v/>
      </c>
      <c r="AM2819" s="416"/>
      <c r="AN2819" s="416"/>
      <c r="AO2819" s="416"/>
      <c r="AP2819" s="416"/>
      <c r="AQ2819" s="416"/>
      <c r="AR2819" s="416">
        <f t="shared" si="25"/>
        <v>0</v>
      </c>
      <c r="AS2819" s="417" t="str">
        <f t="shared" si="26"/>
        <v>#DIV/0!</v>
      </c>
      <c r="AT2819" s="416">
        <f t="shared" si="27"/>
        <v>0</v>
      </c>
      <c r="AU2819" s="417"/>
    </row>
    <row r="2820" hidden="1">
      <c r="A2820" s="88" t="str">
        <f>Master!A2886</f>
        <v>ADR18162</v>
      </c>
      <c r="B2820" s="414" t="str">
        <f>Master!B2886</f>
        <v/>
      </c>
      <c r="C2820" s="414" t="str">
        <f>Master!C2886</f>
        <v/>
      </c>
      <c r="D2820" s="88" t="str">
        <f>Master!D2886</f>
        <v/>
      </c>
      <c r="E2820" s="406" t="str">
        <f>Master!E2886</f>
        <v/>
      </c>
      <c r="F2820" s="406">
        <f>Master!F2886</f>
        <v>0</v>
      </c>
      <c r="G2820" s="88" t="str">
        <f>Master!G2886</f>
        <v/>
      </c>
      <c r="H2820" s="88" t="str">
        <f>Master!H2886</f>
        <v/>
      </c>
      <c r="I2820" s="88" t="str">
        <f>Master!I2886</f>
        <v/>
      </c>
      <c r="J2820" s="88" t="str">
        <f>Master!J2886</f>
        <v>A'CROSS DRAMA PTE LTD</v>
      </c>
      <c r="K2820" s="88" t="str">
        <f>Master!K2886</f>
        <v/>
      </c>
      <c r="L2820" s="88" t="str">
        <f>Master!L2886</f>
        <v/>
      </c>
      <c r="M2820" s="88" t="str">
        <f>Master!M2886</f>
        <v/>
      </c>
      <c r="N2820" s="88" t="str">
        <f>Master!N2886</f>
        <v/>
      </c>
      <c r="O2820" s="88" t="str">
        <f>Master!O2886</f>
        <v/>
      </c>
      <c r="P2820" s="88" t="str">
        <f>Master!P2886</f>
        <v/>
      </c>
      <c r="Q2820" s="88" t="str">
        <f>Master!Q2886</f>
        <v/>
      </c>
      <c r="R2820" s="406" t="str">
        <f>Master!R2886</f>
        <v/>
      </c>
      <c r="S2820" s="406">
        <f>Master!S2886</f>
        <v>0</v>
      </c>
      <c r="T2820" s="406" t="str">
        <f>Master!T2886</f>
        <v/>
      </c>
      <c r="U2820" s="406" t="str">
        <f>Master!U2886</f>
        <v/>
      </c>
      <c r="V2820" s="406" t="str">
        <f>Master!V2886</f>
        <v/>
      </c>
      <c r="W2820" s="406" t="str">
        <f>Master!W2886</f>
        <v/>
      </c>
      <c r="X2820" s="406" t="str">
        <f>Master!X2886</f>
        <v/>
      </c>
      <c r="Y2820" s="406" t="str">
        <f>Master!Y2886</f>
        <v/>
      </c>
      <c r="Z2820" s="406" t="str">
        <f>Master!Z2886</f>
        <v/>
      </c>
      <c r="AA2820" s="406" t="str">
        <f>Master!AA2886</f>
        <v/>
      </c>
      <c r="AB2820" s="406" t="str">
        <f>Master!AB2886</f>
        <v/>
      </c>
      <c r="AC2820" s="406" t="str">
        <f>Master!AC2886</f>
        <v/>
      </c>
      <c r="AD2820" s="406" t="str">
        <f>Master!AD2886</f>
        <v/>
      </c>
      <c r="AE2820" s="406" t="str">
        <f>Master!AE2886</f>
        <v/>
      </c>
      <c r="AF2820" s="406" t="str">
        <f>Master!AF2886</f>
        <v/>
      </c>
      <c r="AG2820" s="406" t="str">
        <f>Master!AG2886</f>
        <v/>
      </c>
      <c r="AH2820" s="88" t="str">
        <f>Master!AH2886</f>
        <v/>
      </c>
      <c r="AI2820" s="414" t="str">
        <f>Master!AI2886</f>
        <v/>
      </c>
      <c r="AJ2820" s="406" t="str">
        <f>Master!AJ2886</f>
        <v/>
      </c>
      <c r="AK2820" s="406">
        <f>Master!AK2886</f>
        <v>0</v>
      </c>
      <c r="AL2820" s="88" t="str">
        <f>Master!AL2886</f>
        <v/>
      </c>
      <c r="AM2820" s="416"/>
      <c r="AN2820" s="416"/>
      <c r="AO2820" s="416"/>
      <c r="AP2820" s="416"/>
      <c r="AQ2820" s="416"/>
      <c r="AR2820" s="416">
        <f t="shared" si="25"/>
        <v>0</v>
      </c>
      <c r="AS2820" s="417" t="str">
        <f t="shared" si="26"/>
        <v>#DIV/0!</v>
      </c>
      <c r="AT2820" s="416">
        <f t="shared" si="27"/>
        <v>0</v>
      </c>
      <c r="AU2820" s="417"/>
    </row>
    <row r="2821" hidden="1">
      <c r="A2821" s="88" t="str">
        <f>Master!A2887</f>
        <v>ADR18163</v>
      </c>
      <c r="B2821" s="414" t="str">
        <f>Master!B2887</f>
        <v/>
      </c>
      <c r="C2821" s="414" t="str">
        <f>Master!C2887</f>
        <v/>
      </c>
      <c r="D2821" s="88" t="str">
        <f>Master!D2887</f>
        <v/>
      </c>
      <c r="E2821" s="406" t="str">
        <f>Master!E2887</f>
        <v/>
      </c>
      <c r="F2821" s="406">
        <f>Master!F2887</f>
        <v>0</v>
      </c>
      <c r="G2821" s="88" t="str">
        <f>Master!G2887</f>
        <v/>
      </c>
      <c r="H2821" s="88" t="str">
        <f>Master!H2887</f>
        <v/>
      </c>
      <c r="I2821" s="88" t="str">
        <f>Master!I2887</f>
        <v/>
      </c>
      <c r="J2821" s="88" t="str">
        <f>Master!J2887</f>
        <v>A'CROSS DRAMA PTE LTD</v>
      </c>
      <c r="K2821" s="88" t="str">
        <f>Master!K2887</f>
        <v/>
      </c>
      <c r="L2821" s="88" t="str">
        <f>Master!L2887</f>
        <v/>
      </c>
      <c r="M2821" s="88" t="str">
        <f>Master!M2887</f>
        <v/>
      </c>
      <c r="N2821" s="88" t="str">
        <f>Master!N2887</f>
        <v/>
      </c>
      <c r="O2821" s="88" t="str">
        <f>Master!O2887</f>
        <v/>
      </c>
      <c r="P2821" s="88" t="str">
        <f>Master!P2887</f>
        <v/>
      </c>
      <c r="Q2821" s="88" t="str">
        <f>Master!Q2887</f>
        <v/>
      </c>
      <c r="R2821" s="406" t="str">
        <f>Master!R2887</f>
        <v/>
      </c>
      <c r="S2821" s="406">
        <f>Master!S2887</f>
        <v>0</v>
      </c>
      <c r="T2821" s="406" t="str">
        <f>Master!T2887</f>
        <v/>
      </c>
      <c r="U2821" s="406" t="str">
        <f>Master!U2887</f>
        <v/>
      </c>
      <c r="V2821" s="406" t="str">
        <f>Master!V2887</f>
        <v/>
      </c>
      <c r="W2821" s="406" t="str">
        <f>Master!W2887</f>
        <v/>
      </c>
      <c r="X2821" s="406" t="str">
        <f>Master!X2887</f>
        <v/>
      </c>
      <c r="Y2821" s="406" t="str">
        <f>Master!Y2887</f>
        <v/>
      </c>
      <c r="Z2821" s="406" t="str">
        <f>Master!Z2887</f>
        <v/>
      </c>
      <c r="AA2821" s="406" t="str">
        <f>Master!AA2887</f>
        <v/>
      </c>
      <c r="AB2821" s="406" t="str">
        <f>Master!AB2887</f>
        <v/>
      </c>
      <c r="AC2821" s="406" t="str">
        <f>Master!AC2887</f>
        <v/>
      </c>
      <c r="AD2821" s="406" t="str">
        <f>Master!AD2887</f>
        <v/>
      </c>
      <c r="AE2821" s="406" t="str">
        <f>Master!AE2887</f>
        <v/>
      </c>
      <c r="AF2821" s="406" t="str">
        <f>Master!AF2887</f>
        <v/>
      </c>
      <c r="AG2821" s="406" t="str">
        <f>Master!AG2887</f>
        <v/>
      </c>
      <c r="AH2821" s="88" t="str">
        <f>Master!AH2887</f>
        <v/>
      </c>
      <c r="AI2821" s="414" t="str">
        <f>Master!AI2887</f>
        <v/>
      </c>
      <c r="AJ2821" s="406" t="str">
        <f>Master!AJ2887</f>
        <v/>
      </c>
      <c r="AK2821" s="406">
        <f>Master!AK2887</f>
        <v>0</v>
      </c>
      <c r="AL2821" s="88" t="str">
        <f>Master!AL2887</f>
        <v/>
      </c>
      <c r="AM2821" s="416"/>
      <c r="AN2821" s="416"/>
      <c r="AO2821" s="416"/>
      <c r="AP2821" s="416"/>
      <c r="AQ2821" s="416"/>
      <c r="AR2821" s="416">
        <f t="shared" si="25"/>
        <v>0</v>
      </c>
      <c r="AS2821" s="417" t="str">
        <f t="shared" si="26"/>
        <v>#DIV/0!</v>
      </c>
      <c r="AT2821" s="416">
        <f t="shared" si="27"/>
        <v>0</v>
      </c>
      <c r="AU2821" s="417"/>
    </row>
    <row r="2822" hidden="1">
      <c r="A2822" s="88" t="str">
        <f>Master!A2888</f>
        <v>ADR18164</v>
      </c>
      <c r="B2822" s="414" t="str">
        <f>Master!B2888</f>
        <v/>
      </c>
      <c r="C2822" s="414" t="str">
        <f>Master!C2888</f>
        <v/>
      </c>
      <c r="D2822" s="88" t="str">
        <f>Master!D2888</f>
        <v/>
      </c>
      <c r="E2822" s="406" t="str">
        <f>Master!E2888</f>
        <v/>
      </c>
      <c r="F2822" s="406">
        <f>Master!F2888</f>
        <v>0</v>
      </c>
      <c r="G2822" s="88" t="str">
        <f>Master!G2888</f>
        <v/>
      </c>
      <c r="H2822" s="88" t="str">
        <f>Master!H2888</f>
        <v/>
      </c>
      <c r="I2822" s="88" t="str">
        <f>Master!I2888</f>
        <v/>
      </c>
      <c r="J2822" s="88" t="str">
        <f>Master!J2888</f>
        <v>A'CROSS DRAMA PTE LTD</v>
      </c>
      <c r="K2822" s="88" t="str">
        <f>Master!K2888</f>
        <v/>
      </c>
      <c r="L2822" s="88" t="str">
        <f>Master!L2888</f>
        <v/>
      </c>
      <c r="M2822" s="88" t="str">
        <f>Master!M2888</f>
        <v/>
      </c>
      <c r="N2822" s="88" t="str">
        <f>Master!N2888</f>
        <v/>
      </c>
      <c r="O2822" s="88" t="str">
        <f>Master!O2888</f>
        <v/>
      </c>
      <c r="P2822" s="88" t="str">
        <f>Master!P2888</f>
        <v/>
      </c>
      <c r="Q2822" s="88" t="str">
        <f>Master!Q2888</f>
        <v/>
      </c>
      <c r="R2822" s="406" t="str">
        <f>Master!R2888</f>
        <v/>
      </c>
      <c r="S2822" s="406">
        <f>Master!S2888</f>
        <v>0</v>
      </c>
      <c r="T2822" s="406" t="str">
        <f>Master!T2888</f>
        <v/>
      </c>
      <c r="U2822" s="406" t="str">
        <f>Master!U2888</f>
        <v/>
      </c>
      <c r="V2822" s="406" t="str">
        <f>Master!V2888</f>
        <v/>
      </c>
      <c r="W2822" s="406" t="str">
        <f>Master!W2888</f>
        <v/>
      </c>
      <c r="X2822" s="406" t="str">
        <f>Master!X2888</f>
        <v/>
      </c>
      <c r="Y2822" s="406" t="str">
        <f>Master!Y2888</f>
        <v/>
      </c>
      <c r="Z2822" s="406" t="str">
        <f>Master!Z2888</f>
        <v/>
      </c>
      <c r="AA2822" s="406" t="str">
        <f>Master!AA2888</f>
        <v/>
      </c>
      <c r="AB2822" s="406" t="str">
        <f>Master!AB2888</f>
        <v/>
      </c>
      <c r="AC2822" s="406" t="str">
        <f>Master!AC2888</f>
        <v/>
      </c>
      <c r="AD2822" s="406" t="str">
        <f>Master!AD2888</f>
        <v/>
      </c>
      <c r="AE2822" s="406" t="str">
        <f>Master!AE2888</f>
        <v/>
      </c>
      <c r="AF2822" s="406" t="str">
        <f>Master!AF2888</f>
        <v/>
      </c>
      <c r="AG2822" s="406" t="str">
        <f>Master!AG2888</f>
        <v/>
      </c>
      <c r="AH2822" s="88" t="str">
        <f>Master!AH2888</f>
        <v/>
      </c>
      <c r="AI2822" s="414" t="str">
        <f>Master!AI2888</f>
        <v/>
      </c>
      <c r="AJ2822" s="406" t="str">
        <f>Master!AJ2888</f>
        <v/>
      </c>
      <c r="AK2822" s="406">
        <f>Master!AK2888</f>
        <v>0</v>
      </c>
      <c r="AL2822" s="88" t="str">
        <f>Master!AL2888</f>
        <v/>
      </c>
      <c r="AM2822" s="416"/>
      <c r="AN2822" s="416"/>
      <c r="AO2822" s="416"/>
      <c r="AP2822" s="416"/>
      <c r="AQ2822" s="416"/>
      <c r="AR2822" s="416">
        <f t="shared" si="25"/>
        <v>0</v>
      </c>
      <c r="AS2822" s="417" t="str">
        <f t="shared" si="26"/>
        <v>#DIV/0!</v>
      </c>
      <c r="AT2822" s="416">
        <f t="shared" si="27"/>
        <v>0</v>
      </c>
      <c r="AU2822" s="417"/>
    </row>
    <row r="2823" hidden="1">
      <c r="A2823" s="88" t="str">
        <f>Master!A2889</f>
        <v>ADR18165</v>
      </c>
      <c r="B2823" s="414" t="str">
        <f>Master!B2889</f>
        <v/>
      </c>
      <c r="C2823" s="414" t="str">
        <f>Master!C2889</f>
        <v/>
      </c>
      <c r="D2823" s="88" t="str">
        <f>Master!D2889</f>
        <v/>
      </c>
      <c r="E2823" s="406" t="str">
        <f>Master!E2889</f>
        <v/>
      </c>
      <c r="F2823" s="406">
        <f>Master!F2889</f>
        <v>0</v>
      </c>
      <c r="G2823" s="88" t="str">
        <f>Master!G2889</f>
        <v/>
      </c>
      <c r="H2823" s="88" t="str">
        <f>Master!H2889</f>
        <v/>
      </c>
      <c r="I2823" s="88" t="str">
        <f>Master!I2889</f>
        <v/>
      </c>
      <c r="J2823" s="88" t="str">
        <f>Master!J2889</f>
        <v>A'CROSS DRAMA PTE LTD</v>
      </c>
      <c r="K2823" s="88" t="str">
        <f>Master!K2889</f>
        <v/>
      </c>
      <c r="L2823" s="88" t="str">
        <f>Master!L2889</f>
        <v/>
      </c>
      <c r="M2823" s="88" t="str">
        <f>Master!M2889</f>
        <v/>
      </c>
      <c r="N2823" s="88" t="str">
        <f>Master!N2889</f>
        <v/>
      </c>
      <c r="O2823" s="88" t="str">
        <f>Master!O2889</f>
        <v/>
      </c>
      <c r="P2823" s="88" t="str">
        <f>Master!P2889</f>
        <v/>
      </c>
      <c r="Q2823" s="88" t="str">
        <f>Master!Q2889</f>
        <v/>
      </c>
      <c r="R2823" s="406" t="str">
        <f>Master!R2889</f>
        <v/>
      </c>
      <c r="S2823" s="406">
        <f>Master!S2889</f>
        <v>0</v>
      </c>
      <c r="T2823" s="406" t="str">
        <f>Master!T2889</f>
        <v/>
      </c>
      <c r="U2823" s="406" t="str">
        <f>Master!U2889</f>
        <v/>
      </c>
      <c r="V2823" s="406" t="str">
        <f>Master!V2889</f>
        <v/>
      </c>
      <c r="W2823" s="406" t="str">
        <f>Master!W2889</f>
        <v/>
      </c>
      <c r="X2823" s="406" t="str">
        <f>Master!X2889</f>
        <v/>
      </c>
      <c r="Y2823" s="406" t="str">
        <f>Master!Y2889</f>
        <v/>
      </c>
      <c r="Z2823" s="406" t="str">
        <f>Master!Z2889</f>
        <v/>
      </c>
      <c r="AA2823" s="406" t="str">
        <f>Master!AA2889</f>
        <v/>
      </c>
      <c r="AB2823" s="406" t="str">
        <f>Master!AB2889</f>
        <v/>
      </c>
      <c r="AC2823" s="406" t="str">
        <f>Master!AC2889</f>
        <v/>
      </c>
      <c r="AD2823" s="406" t="str">
        <f>Master!AD2889</f>
        <v/>
      </c>
      <c r="AE2823" s="406" t="str">
        <f>Master!AE2889</f>
        <v/>
      </c>
      <c r="AF2823" s="406" t="str">
        <f>Master!AF2889</f>
        <v/>
      </c>
      <c r="AG2823" s="406" t="str">
        <f>Master!AG2889</f>
        <v/>
      </c>
      <c r="AH2823" s="88" t="str">
        <f>Master!AH2889</f>
        <v/>
      </c>
      <c r="AI2823" s="414" t="str">
        <f>Master!AI2889</f>
        <v/>
      </c>
      <c r="AJ2823" s="406" t="str">
        <f>Master!AJ2889</f>
        <v/>
      </c>
      <c r="AK2823" s="406">
        <f>Master!AK2889</f>
        <v>0</v>
      </c>
      <c r="AL2823" s="88" t="str">
        <f>Master!AL2889</f>
        <v/>
      </c>
      <c r="AM2823" s="416"/>
      <c r="AN2823" s="416"/>
      <c r="AO2823" s="416"/>
      <c r="AP2823" s="416"/>
      <c r="AQ2823" s="416"/>
      <c r="AR2823" s="416">
        <f t="shared" si="25"/>
        <v>0</v>
      </c>
      <c r="AS2823" s="417" t="str">
        <f t="shared" si="26"/>
        <v>#DIV/0!</v>
      </c>
      <c r="AT2823" s="416">
        <f t="shared" si="27"/>
        <v>0</v>
      </c>
      <c r="AU2823" s="417"/>
    </row>
    <row r="2824" hidden="1">
      <c r="A2824" s="88" t="str">
        <f>Master!A2890</f>
        <v>ADR18166</v>
      </c>
      <c r="B2824" s="414" t="str">
        <f>Master!B2890</f>
        <v/>
      </c>
      <c r="C2824" s="414" t="str">
        <f>Master!C2890</f>
        <v/>
      </c>
      <c r="D2824" s="88" t="str">
        <f>Master!D2890</f>
        <v/>
      </c>
      <c r="E2824" s="406" t="str">
        <f>Master!E2890</f>
        <v/>
      </c>
      <c r="F2824" s="406">
        <f>Master!F2890</f>
        <v>0</v>
      </c>
      <c r="G2824" s="88" t="str">
        <f>Master!G2890</f>
        <v/>
      </c>
      <c r="H2824" s="88" t="str">
        <f>Master!H2890</f>
        <v/>
      </c>
      <c r="I2824" s="88" t="str">
        <f>Master!I2890</f>
        <v/>
      </c>
      <c r="J2824" s="88" t="str">
        <f>Master!J2890</f>
        <v>A'CROSS DRAMA PTE LTD</v>
      </c>
      <c r="K2824" s="88" t="str">
        <f>Master!K2890</f>
        <v/>
      </c>
      <c r="L2824" s="88" t="str">
        <f>Master!L2890</f>
        <v/>
      </c>
      <c r="M2824" s="88" t="str">
        <f>Master!M2890</f>
        <v/>
      </c>
      <c r="N2824" s="88" t="str">
        <f>Master!N2890</f>
        <v/>
      </c>
      <c r="O2824" s="88" t="str">
        <f>Master!O2890</f>
        <v/>
      </c>
      <c r="P2824" s="88" t="str">
        <f>Master!P2890</f>
        <v/>
      </c>
      <c r="Q2824" s="88" t="str">
        <f>Master!Q2890</f>
        <v/>
      </c>
      <c r="R2824" s="406" t="str">
        <f>Master!R2890</f>
        <v/>
      </c>
      <c r="S2824" s="406">
        <f>Master!S2890</f>
        <v>0</v>
      </c>
      <c r="T2824" s="406" t="str">
        <f>Master!T2890</f>
        <v/>
      </c>
      <c r="U2824" s="406" t="str">
        <f>Master!U2890</f>
        <v/>
      </c>
      <c r="V2824" s="406" t="str">
        <f>Master!V2890</f>
        <v/>
      </c>
      <c r="W2824" s="406" t="str">
        <f>Master!W2890</f>
        <v/>
      </c>
      <c r="X2824" s="406" t="str">
        <f>Master!X2890</f>
        <v/>
      </c>
      <c r="Y2824" s="406" t="str">
        <f>Master!Y2890</f>
        <v/>
      </c>
      <c r="Z2824" s="406" t="str">
        <f>Master!Z2890</f>
        <v/>
      </c>
      <c r="AA2824" s="406" t="str">
        <f>Master!AA2890</f>
        <v/>
      </c>
      <c r="AB2824" s="406" t="str">
        <f>Master!AB2890</f>
        <v/>
      </c>
      <c r="AC2824" s="406" t="str">
        <f>Master!AC2890</f>
        <v/>
      </c>
      <c r="AD2824" s="406" t="str">
        <f>Master!AD2890</f>
        <v/>
      </c>
      <c r="AE2824" s="406" t="str">
        <f>Master!AE2890</f>
        <v/>
      </c>
      <c r="AF2824" s="406" t="str">
        <f>Master!AF2890</f>
        <v/>
      </c>
      <c r="AG2824" s="406" t="str">
        <f>Master!AG2890</f>
        <v/>
      </c>
      <c r="AH2824" s="88" t="str">
        <f>Master!AH2890</f>
        <v/>
      </c>
      <c r="AI2824" s="414" t="str">
        <f>Master!AI2890</f>
        <v/>
      </c>
      <c r="AJ2824" s="406" t="str">
        <f>Master!AJ2890</f>
        <v/>
      </c>
      <c r="AK2824" s="406">
        <f>Master!AK2890</f>
        <v>0</v>
      </c>
      <c r="AL2824" s="88" t="str">
        <f>Master!AL2890</f>
        <v/>
      </c>
      <c r="AM2824" s="416"/>
      <c r="AN2824" s="416"/>
      <c r="AO2824" s="416"/>
      <c r="AP2824" s="416"/>
      <c r="AQ2824" s="416"/>
      <c r="AR2824" s="416">
        <f t="shared" si="25"/>
        <v>0</v>
      </c>
      <c r="AS2824" s="417" t="str">
        <f t="shared" si="26"/>
        <v>#DIV/0!</v>
      </c>
      <c r="AT2824" s="416">
        <f t="shared" si="27"/>
        <v>0</v>
      </c>
      <c r="AU2824" s="417"/>
    </row>
    <row r="2825" hidden="1">
      <c r="A2825" s="88" t="str">
        <f>Master!A2891</f>
        <v>ADR18167</v>
      </c>
      <c r="B2825" s="414" t="str">
        <f>Master!B2891</f>
        <v/>
      </c>
      <c r="C2825" s="414" t="str">
        <f>Master!C2891</f>
        <v/>
      </c>
      <c r="D2825" s="88" t="str">
        <f>Master!D2891</f>
        <v/>
      </c>
      <c r="E2825" s="406" t="str">
        <f>Master!E2891</f>
        <v/>
      </c>
      <c r="F2825" s="406">
        <f>Master!F2891</f>
        <v>0</v>
      </c>
      <c r="G2825" s="88" t="str">
        <f>Master!G2891</f>
        <v/>
      </c>
      <c r="H2825" s="88" t="str">
        <f>Master!H2891</f>
        <v/>
      </c>
      <c r="I2825" s="88" t="str">
        <f>Master!I2891</f>
        <v/>
      </c>
      <c r="J2825" s="88" t="str">
        <f>Master!J2891</f>
        <v>A'CROSS DRAMA PTE LTD</v>
      </c>
      <c r="K2825" s="88" t="str">
        <f>Master!K2891</f>
        <v/>
      </c>
      <c r="L2825" s="88" t="str">
        <f>Master!L2891</f>
        <v/>
      </c>
      <c r="M2825" s="88" t="str">
        <f>Master!M2891</f>
        <v/>
      </c>
      <c r="N2825" s="88" t="str">
        <f>Master!N2891</f>
        <v/>
      </c>
      <c r="O2825" s="88" t="str">
        <f>Master!O2891</f>
        <v/>
      </c>
      <c r="P2825" s="88" t="str">
        <f>Master!P2891</f>
        <v/>
      </c>
      <c r="Q2825" s="88" t="str">
        <f>Master!Q2891</f>
        <v/>
      </c>
      <c r="R2825" s="406" t="str">
        <f>Master!R2891</f>
        <v/>
      </c>
      <c r="S2825" s="406">
        <f>Master!S2891</f>
        <v>0</v>
      </c>
      <c r="T2825" s="406" t="str">
        <f>Master!T2891</f>
        <v/>
      </c>
      <c r="U2825" s="406" t="str">
        <f>Master!U2891</f>
        <v/>
      </c>
      <c r="V2825" s="406" t="str">
        <f>Master!V2891</f>
        <v/>
      </c>
      <c r="W2825" s="406" t="str">
        <f>Master!W2891</f>
        <v/>
      </c>
      <c r="X2825" s="406" t="str">
        <f>Master!X2891</f>
        <v/>
      </c>
      <c r="Y2825" s="406" t="str">
        <f>Master!Y2891</f>
        <v/>
      </c>
      <c r="Z2825" s="406" t="str">
        <f>Master!Z2891</f>
        <v/>
      </c>
      <c r="AA2825" s="406" t="str">
        <f>Master!AA2891</f>
        <v/>
      </c>
      <c r="AB2825" s="406" t="str">
        <f>Master!AB2891</f>
        <v/>
      </c>
      <c r="AC2825" s="406" t="str">
        <f>Master!AC2891</f>
        <v/>
      </c>
      <c r="AD2825" s="406" t="str">
        <f>Master!AD2891</f>
        <v/>
      </c>
      <c r="AE2825" s="406" t="str">
        <f>Master!AE2891</f>
        <v/>
      </c>
      <c r="AF2825" s="406" t="str">
        <f>Master!AF2891</f>
        <v/>
      </c>
      <c r="AG2825" s="406" t="str">
        <f>Master!AG2891</f>
        <v/>
      </c>
      <c r="AH2825" s="88" t="str">
        <f>Master!AH2891</f>
        <v/>
      </c>
      <c r="AI2825" s="414" t="str">
        <f>Master!AI2891</f>
        <v/>
      </c>
      <c r="AJ2825" s="406" t="str">
        <f>Master!AJ2891</f>
        <v/>
      </c>
      <c r="AK2825" s="406">
        <f>Master!AK2891</f>
        <v>0</v>
      </c>
      <c r="AL2825" s="88" t="str">
        <f>Master!AL2891</f>
        <v/>
      </c>
      <c r="AM2825" s="416"/>
      <c r="AN2825" s="416"/>
      <c r="AO2825" s="416"/>
      <c r="AP2825" s="416"/>
      <c r="AQ2825" s="416"/>
      <c r="AR2825" s="416">
        <f t="shared" si="25"/>
        <v>0</v>
      </c>
      <c r="AS2825" s="417" t="str">
        <f t="shared" si="26"/>
        <v>#DIV/0!</v>
      </c>
      <c r="AT2825" s="416">
        <f t="shared" si="27"/>
        <v>0</v>
      </c>
      <c r="AU2825" s="417"/>
    </row>
    <row r="2826" hidden="1">
      <c r="A2826" s="88" t="str">
        <f>Master!A2892</f>
        <v>ADR18168</v>
      </c>
      <c r="B2826" s="414" t="str">
        <f>Master!B2892</f>
        <v/>
      </c>
      <c r="C2826" s="414" t="str">
        <f>Master!C2892</f>
        <v/>
      </c>
      <c r="D2826" s="88" t="str">
        <f>Master!D2892</f>
        <v/>
      </c>
      <c r="E2826" s="406" t="str">
        <f>Master!E2892</f>
        <v/>
      </c>
      <c r="F2826" s="406">
        <f>Master!F2892</f>
        <v>0</v>
      </c>
      <c r="G2826" s="88" t="str">
        <f>Master!G2892</f>
        <v/>
      </c>
      <c r="H2826" s="88" t="str">
        <f>Master!H2892</f>
        <v/>
      </c>
      <c r="I2826" s="88" t="str">
        <f>Master!I2892</f>
        <v/>
      </c>
      <c r="J2826" s="88" t="str">
        <f>Master!J2892</f>
        <v>A'CROSS DRAMA PTE LTD</v>
      </c>
      <c r="K2826" s="88" t="str">
        <f>Master!K2892</f>
        <v/>
      </c>
      <c r="L2826" s="88" t="str">
        <f>Master!L2892</f>
        <v/>
      </c>
      <c r="M2826" s="88" t="str">
        <f>Master!M2892</f>
        <v/>
      </c>
      <c r="N2826" s="88" t="str">
        <f>Master!N2892</f>
        <v/>
      </c>
      <c r="O2826" s="88" t="str">
        <f>Master!O2892</f>
        <v/>
      </c>
      <c r="P2826" s="88" t="str">
        <f>Master!P2892</f>
        <v/>
      </c>
      <c r="Q2826" s="88" t="str">
        <f>Master!Q2892</f>
        <v/>
      </c>
      <c r="R2826" s="406" t="str">
        <f>Master!R2892</f>
        <v/>
      </c>
      <c r="S2826" s="406">
        <f>Master!S2892</f>
        <v>0</v>
      </c>
      <c r="T2826" s="406" t="str">
        <f>Master!T2892</f>
        <v/>
      </c>
      <c r="U2826" s="406" t="str">
        <f>Master!U2892</f>
        <v/>
      </c>
      <c r="V2826" s="406" t="str">
        <f>Master!V2892</f>
        <v/>
      </c>
      <c r="W2826" s="406" t="str">
        <f>Master!W2892</f>
        <v/>
      </c>
      <c r="X2826" s="406" t="str">
        <f>Master!X2892</f>
        <v/>
      </c>
      <c r="Y2826" s="406" t="str">
        <f>Master!Y2892</f>
        <v/>
      </c>
      <c r="Z2826" s="406" t="str">
        <f>Master!Z2892</f>
        <v/>
      </c>
      <c r="AA2826" s="406" t="str">
        <f>Master!AA2892</f>
        <v/>
      </c>
      <c r="AB2826" s="406" t="str">
        <f>Master!AB2892</f>
        <v/>
      </c>
      <c r="AC2826" s="406" t="str">
        <f>Master!AC2892</f>
        <v/>
      </c>
      <c r="AD2826" s="406" t="str">
        <f>Master!AD2892</f>
        <v/>
      </c>
      <c r="AE2826" s="406" t="str">
        <f>Master!AE2892</f>
        <v/>
      </c>
      <c r="AF2826" s="406" t="str">
        <f>Master!AF2892</f>
        <v/>
      </c>
      <c r="AG2826" s="406" t="str">
        <f>Master!AG2892</f>
        <v/>
      </c>
      <c r="AH2826" s="88" t="str">
        <f>Master!AH2892</f>
        <v/>
      </c>
      <c r="AI2826" s="414" t="str">
        <f>Master!AI2892</f>
        <v/>
      </c>
      <c r="AJ2826" s="406" t="str">
        <f>Master!AJ2892</f>
        <v/>
      </c>
      <c r="AK2826" s="406">
        <f>Master!AK2892</f>
        <v>0</v>
      </c>
      <c r="AL2826" s="88" t="str">
        <f>Master!AL2892</f>
        <v/>
      </c>
      <c r="AM2826" s="416"/>
      <c r="AN2826" s="416"/>
      <c r="AO2826" s="416"/>
      <c r="AP2826" s="416"/>
      <c r="AQ2826" s="416"/>
      <c r="AR2826" s="416">
        <f t="shared" si="25"/>
        <v>0</v>
      </c>
      <c r="AS2826" s="417" t="str">
        <f t="shared" si="26"/>
        <v>#DIV/0!</v>
      </c>
      <c r="AT2826" s="416">
        <f t="shared" si="27"/>
        <v>0</v>
      </c>
      <c r="AU2826" s="417"/>
    </row>
    <row r="2827" hidden="1">
      <c r="A2827" s="88" t="str">
        <f>Master!A2893</f>
        <v>ADR18169</v>
      </c>
      <c r="B2827" s="414" t="str">
        <f>Master!B2893</f>
        <v/>
      </c>
      <c r="C2827" s="414" t="str">
        <f>Master!C2893</f>
        <v/>
      </c>
      <c r="D2827" s="88" t="str">
        <f>Master!D2893</f>
        <v/>
      </c>
      <c r="E2827" s="406" t="str">
        <f>Master!E2893</f>
        <v/>
      </c>
      <c r="F2827" s="406">
        <f>Master!F2893</f>
        <v>0</v>
      </c>
      <c r="G2827" s="88" t="str">
        <f>Master!G2893</f>
        <v/>
      </c>
      <c r="H2827" s="88" t="str">
        <f>Master!H2893</f>
        <v/>
      </c>
      <c r="I2827" s="88" t="str">
        <f>Master!I2893</f>
        <v/>
      </c>
      <c r="J2827" s="88" t="str">
        <f>Master!J2893</f>
        <v>A'CROSS DRAMA PTE LTD</v>
      </c>
      <c r="K2827" s="88" t="str">
        <f>Master!K2893</f>
        <v/>
      </c>
      <c r="L2827" s="88" t="str">
        <f>Master!L2893</f>
        <v/>
      </c>
      <c r="M2827" s="88" t="str">
        <f>Master!M2893</f>
        <v/>
      </c>
      <c r="N2827" s="88" t="str">
        <f>Master!N2893</f>
        <v/>
      </c>
      <c r="O2827" s="88" t="str">
        <f>Master!O2893</f>
        <v/>
      </c>
      <c r="P2827" s="88" t="str">
        <f>Master!P2893</f>
        <v/>
      </c>
      <c r="Q2827" s="88" t="str">
        <f>Master!Q2893</f>
        <v/>
      </c>
      <c r="R2827" s="406" t="str">
        <f>Master!R2893</f>
        <v/>
      </c>
      <c r="S2827" s="406">
        <f>Master!S2893</f>
        <v>0</v>
      </c>
      <c r="T2827" s="406" t="str">
        <f>Master!T2893</f>
        <v/>
      </c>
      <c r="U2827" s="406" t="str">
        <f>Master!U2893</f>
        <v/>
      </c>
      <c r="V2827" s="406" t="str">
        <f>Master!V2893</f>
        <v/>
      </c>
      <c r="W2827" s="406" t="str">
        <f>Master!W2893</f>
        <v/>
      </c>
      <c r="X2827" s="406" t="str">
        <f>Master!X2893</f>
        <v/>
      </c>
      <c r="Y2827" s="406" t="str">
        <f>Master!Y2893</f>
        <v/>
      </c>
      <c r="Z2827" s="406" t="str">
        <f>Master!Z2893</f>
        <v/>
      </c>
      <c r="AA2827" s="406" t="str">
        <f>Master!AA2893</f>
        <v/>
      </c>
      <c r="AB2827" s="406" t="str">
        <f>Master!AB2893</f>
        <v/>
      </c>
      <c r="AC2827" s="406" t="str">
        <f>Master!AC2893</f>
        <v/>
      </c>
      <c r="AD2827" s="406" t="str">
        <f>Master!AD2893</f>
        <v/>
      </c>
      <c r="AE2827" s="406" t="str">
        <f>Master!AE2893</f>
        <v/>
      </c>
      <c r="AF2827" s="406" t="str">
        <f>Master!AF2893</f>
        <v/>
      </c>
      <c r="AG2827" s="406" t="str">
        <f>Master!AG2893</f>
        <v/>
      </c>
      <c r="AH2827" s="88" t="str">
        <f>Master!AH2893</f>
        <v/>
      </c>
      <c r="AI2827" s="414" t="str">
        <f>Master!AI2893</f>
        <v/>
      </c>
      <c r="AJ2827" s="406" t="str">
        <f>Master!AJ2893</f>
        <v/>
      </c>
      <c r="AK2827" s="406">
        <f>Master!AK2893</f>
        <v>0</v>
      </c>
      <c r="AL2827" s="88" t="str">
        <f>Master!AL2893</f>
        <v/>
      </c>
      <c r="AM2827" s="416"/>
      <c r="AN2827" s="416"/>
      <c r="AO2827" s="416"/>
      <c r="AP2827" s="416"/>
      <c r="AQ2827" s="416"/>
      <c r="AR2827" s="416">
        <f t="shared" si="25"/>
        <v>0</v>
      </c>
      <c r="AS2827" s="417" t="str">
        <f t="shared" si="26"/>
        <v>#DIV/0!</v>
      </c>
      <c r="AT2827" s="416">
        <f t="shared" si="27"/>
        <v>0</v>
      </c>
      <c r="AU2827" s="417"/>
    </row>
    <row r="2828" hidden="1">
      <c r="A2828" s="88" t="str">
        <f>Master!A2894</f>
        <v>ADR18170</v>
      </c>
      <c r="B2828" s="414" t="str">
        <f>Master!B2894</f>
        <v/>
      </c>
      <c r="C2828" s="414" t="str">
        <f>Master!C2894</f>
        <v/>
      </c>
      <c r="D2828" s="88" t="str">
        <f>Master!D2894</f>
        <v/>
      </c>
      <c r="E2828" s="406" t="str">
        <f>Master!E2894</f>
        <v/>
      </c>
      <c r="F2828" s="406">
        <f>Master!F2894</f>
        <v>0</v>
      </c>
      <c r="G2828" s="88" t="str">
        <f>Master!G2894</f>
        <v/>
      </c>
      <c r="H2828" s="88" t="str">
        <f>Master!H2894</f>
        <v/>
      </c>
      <c r="I2828" s="88" t="str">
        <f>Master!I2894</f>
        <v/>
      </c>
      <c r="J2828" s="88" t="str">
        <f>Master!J2894</f>
        <v>A'CROSS DRAMA PTE LTD</v>
      </c>
      <c r="K2828" s="88" t="str">
        <f>Master!K2894</f>
        <v/>
      </c>
      <c r="L2828" s="88" t="str">
        <f>Master!L2894</f>
        <v/>
      </c>
      <c r="M2828" s="88" t="str">
        <f>Master!M2894</f>
        <v/>
      </c>
      <c r="N2828" s="88" t="str">
        <f>Master!N2894</f>
        <v/>
      </c>
      <c r="O2828" s="88" t="str">
        <f>Master!O2894</f>
        <v/>
      </c>
      <c r="P2828" s="88" t="str">
        <f>Master!P2894</f>
        <v/>
      </c>
      <c r="Q2828" s="88" t="str">
        <f>Master!Q2894</f>
        <v/>
      </c>
      <c r="R2828" s="406" t="str">
        <f>Master!R2894</f>
        <v/>
      </c>
      <c r="S2828" s="406">
        <f>Master!S2894</f>
        <v>0</v>
      </c>
      <c r="T2828" s="406" t="str">
        <f>Master!T2894</f>
        <v/>
      </c>
      <c r="U2828" s="406" t="str">
        <f>Master!U2894</f>
        <v/>
      </c>
      <c r="V2828" s="406" t="str">
        <f>Master!V2894</f>
        <v/>
      </c>
      <c r="W2828" s="406" t="str">
        <f>Master!W2894</f>
        <v/>
      </c>
      <c r="X2828" s="406" t="str">
        <f>Master!X2894</f>
        <v/>
      </c>
      <c r="Y2828" s="406" t="str">
        <f>Master!Y2894</f>
        <v/>
      </c>
      <c r="Z2828" s="406" t="str">
        <f>Master!Z2894</f>
        <v/>
      </c>
      <c r="AA2828" s="406" t="str">
        <f>Master!AA2894</f>
        <v/>
      </c>
      <c r="AB2828" s="406" t="str">
        <f>Master!AB2894</f>
        <v/>
      </c>
      <c r="AC2828" s="406" t="str">
        <f>Master!AC2894</f>
        <v/>
      </c>
      <c r="AD2828" s="406" t="str">
        <f>Master!AD2894</f>
        <v/>
      </c>
      <c r="AE2828" s="406" t="str">
        <f>Master!AE2894</f>
        <v/>
      </c>
      <c r="AF2828" s="406" t="str">
        <f>Master!AF2894</f>
        <v/>
      </c>
      <c r="AG2828" s="406" t="str">
        <f>Master!AG2894</f>
        <v/>
      </c>
      <c r="AH2828" s="88" t="str">
        <f>Master!AH2894</f>
        <v/>
      </c>
      <c r="AI2828" s="414" t="str">
        <f>Master!AI2894</f>
        <v/>
      </c>
      <c r="AJ2828" s="406" t="str">
        <f>Master!AJ2894</f>
        <v/>
      </c>
      <c r="AK2828" s="406">
        <f>Master!AK2894</f>
        <v>0</v>
      </c>
      <c r="AL2828" s="88" t="str">
        <f>Master!AL2894</f>
        <v/>
      </c>
      <c r="AM2828" s="416"/>
      <c r="AN2828" s="416"/>
      <c r="AO2828" s="416"/>
      <c r="AP2828" s="416"/>
      <c r="AQ2828" s="416"/>
      <c r="AR2828" s="416">
        <f t="shared" si="25"/>
        <v>0</v>
      </c>
      <c r="AS2828" s="417" t="str">
        <f t="shared" si="26"/>
        <v>#DIV/0!</v>
      </c>
      <c r="AT2828" s="416">
        <f t="shared" si="27"/>
        <v>0</v>
      </c>
      <c r="AU2828" s="417"/>
    </row>
    <row r="2829" hidden="1">
      <c r="A2829" s="88" t="str">
        <f>Master!A2895</f>
        <v>ADR18171</v>
      </c>
      <c r="B2829" s="414" t="str">
        <f>Master!B2895</f>
        <v/>
      </c>
      <c r="C2829" s="414" t="str">
        <f>Master!C2895</f>
        <v/>
      </c>
      <c r="D2829" s="88" t="str">
        <f>Master!D2895</f>
        <v/>
      </c>
      <c r="E2829" s="406" t="str">
        <f>Master!E2895</f>
        <v/>
      </c>
      <c r="F2829" s="406">
        <f>Master!F2895</f>
        <v>0</v>
      </c>
      <c r="G2829" s="88" t="str">
        <f>Master!G2895</f>
        <v/>
      </c>
      <c r="H2829" s="88" t="str">
        <f>Master!H2895</f>
        <v/>
      </c>
      <c r="I2829" s="88" t="str">
        <f>Master!I2895</f>
        <v/>
      </c>
      <c r="J2829" s="88" t="str">
        <f>Master!J2895</f>
        <v>A'CROSS DRAMA PTE LTD</v>
      </c>
      <c r="K2829" s="88" t="str">
        <f>Master!K2895</f>
        <v/>
      </c>
      <c r="L2829" s="88" t="str">
        <f>Master!L2895</f>
        <v/>
      </c>
      <c r="M2829" s="88" t="str">
        <f>Master!M2895</f>
        <v/>
      </c>
      <c r="N2829" s="88" t="str">
        <f>Master!N2895</f>
        <v/>
      </c>
      <c r="O2829" s="88" t="str">
        <f>Master!O2895</f>
        <v/>
      </c>
      <c r="P2829" s="88" t="str">
        <f>Master!P2895</f>
        <v/>
      </c>
      <c r="Q2829" s="88" t="str">
        <f>Master!Q2895</f>
        <v/>
      </c>
      <c r="R2829" s="406" t="str">
        <f>Master!R2895</f>
        <v/>
      </c>
      <c r="S2829" s="406">
        <f>Master!S2895</f>
        <v>0</v>
      </c>
      <c r="T2829" s="406" t="str">
        <f>Master!T2895</f>
        <v/>
      </c>
      <c r="U2829" s="406" t="str">
        <f>Master!U2895</f>
        <v/>
      </c>
      <c r="V2829" s="406" t="str">
        <f>Master!V2895</f>
        <v/>
      </c>
      <c r="W2829" s="406" t="str">
        <f>Master!W2895</f>
        <v/>
      </c>
      <c r="X2829" s="406" t="str">
        <f>Master!X2895</f>
        <v/>
      </c>
      <c r="Y2829" s="406" t="str">
        <f>Master!Y2895</f>
        <v/>
      </c>
      <c r="Z2829" s="406" t="str">
        <f>Master!Z2895</f>
        <v/>
      </c>
      <c r="AA2829" s="406" t="str">
        <f>Master!AA2895</f>
        <v/>
      </c>
      <c r="AB2829" s="406" t="str">
        <f>Master!AB2895</f>
        <v/>
      </c>
      <c r="AC2829" s="406" t="str">
        <f>Master!AC2895</f>
        <v/>
      </c>
      <c r="AD2829" s="406" t="str">
        <f>Master!AD2895</f>
        <v/>
      </c>
      <c r="AE2829" s="406" t="str">
        <f>Master!AE2895</f>
        <v/>
      </c>
      <c r="AF2829" s="406" t="str">
        <f>Master!AF2895</f>
        <v/>
      </c>
      <c r="AG2829" s="406" t="str">
        <f>Master!AG2895</f>
        <v/>
      </c>
      <c r="AH2829" s="88" t="str">
        <f>Master!AH2895</f>
        <v/>
      </c>
      <c r="AI2829" s="414" t="str">
        <f>Master!AI2895</f>
        <v/>
      </c>
      <c r="AJ2829" s="406" t="str">
        <f>Master!AJ2895</f>
        <v/>
      </c>
      <c r="AK2829" s="406">
        <f>Master!AK2895</f>
        <v>0</v>
      </c>
      <c r="AL2829" s="88" t="str">
        <f>Master!AL2895</f>
        <v/>
      </c>
      <c r="AM2829" s="416"/>
      <c r="AN2829" s="416"/>
      <c r="AO2829" s="416"/>
      <c r="AP2829" s="416"/>
      <c r="AQ2829" s="416"/>
      <c r="AR2829" s="416">
        <f t="shared" si="25"/>
        <v>0</v>
      </c>
      <c r="AS2829" s="417" t="str">
        <f t="shared" si="26"/>
        <v>#DIV/0!</v>
      </c>
      <c r="AT2829" s="416">
        <f t="shared" si="27"/>
        <v>0</v>
      </c>
      <c r="AU2829" s="417"/>
    </row>
    <row r="2830" hidden="1">
      <c r="A2830" s="88" t="str">
        <f>Master!A2896</f>
        <v>ADR18172</v>
      </c>
      <c r="B2830" s="414" t="str">
        <f>Master!B2896</f>
        <v/>
      </c>
      <c r="C2830" s="414" t="str">
        <f>Master!C2896</f>
        <v/>
      </c>
      <c r="D2830" s="88" t="str">
        <f>Master!D2896</f>
        <v/>
      </c>
      <c r="E2830" s="406" t="str">
        <f>Master!E2896</f>
        <v/>
      </c>
      <c r="F2830" s="406">
        <f>Master!F2896</f>
        <v>0</v>
      </c>
      <c r="G2830" s="88" t="str">
        <f>Master!G2896</f>
        <v/>
      </c>
      <c r="H2830" s="88" t="str">
        <f>Master!H2896</f>
        <v/>
      </c>
      <c r="I2830" s="88" t="str">
        <f>Master!I2896</f>
        <v/>
      </c>
      <c r="J2830" s="88" t="str">
        <f>Master!J2896</f>
        <v>A'CROSS DRAMA PTE LTD</v>
      </c>
      <c r="K2830" s="88" t="str">
        <f>Master!K2896</f>
        <v/>
      </c>
      <c r="L2830" s="88" t="str">
        <f>Master!L2896</f>
        <v/>
      </c>
      <c r="M2830" s="88" t="str">
        <f>Master!M2896</f>
        <v/>
      </c>
      <c r="N2830" s="88" t="str">
        <f>Master!N2896</f>
        <v/>
      </c>
      <c r="O2830" s="88" t="str">
        <f>Master!O2896</f>
        <v/>
      </c>
      <c r="P2830" s="88" t="str">
        <f>Master!P2896</f>
        <v/>
      </c>
      <c r="Q2830" s="88" t="str">
        <f>Master!Q2896</f>
        <v/>
      </c>
      <c r="R2830" s="406" t="str">
        <f>Master!R2896</f>
        <v/>
      </c>
      <c r="S2830" s="406">
        <f>Master!S2896</f>
        <v>0</v>
      </c>
      <c r="T2830" s="406" t="str">
        <f>Master!T2896</f>
        <v/>
      </c>
      <c r="U2830" s="406" t="str">
        <f>Master!U2896</f>
        <v/>
      </c>
      <c r="V2830" s="406" t="str">
        <f>Master!V2896</f>
        <v/>
      </c>
      <c r="W2830" s="406" t="str">
        <f>Master!W2896</f>
        <v/>
      </c>
      <c r="X2830" s="406" t="str">
        <f>Master!X2896</f>
        <v/>
      </c>
      <c r="Y2830" s="406" t="str">
        <f>Master!Y2896</f>
        <v/>
      </c>
      <c r="Z2830" s="406" t="str">
        <f>Master!Z2896</f>
        <v/>
      </c>
      <c r="AA2830" s="406" t="str">
        <f>Master!AA2896</f>
        <v/>
      </c>
      <c r="AB2830" s="406" t="str">
        <f>Master!AB2896</f>
        <v/>
      </c>
      <c r="AC2830" s="406" t="str">
        <f>Master!AC2896</f>
        <v/>
      </c>
      <c r="AD2830" s="406" t="str">
        <f>Master!AD2896</f>
        <v/>
      </c>
      <c r="AE2830" s="406" t="str">
        <f>Master!AE2896</f>
        <v/>
      </c>
      <c r="AF2830" s="406" t="str">
        <f>Master!AF2896</f>
        <v/>
      </c>
      <c r="AG2830" s="406" t="str">
        <f>Master!AG2896</f>
        <v/>
      </c>
      <c r="AH2830" s="88" t="str">
        <f>Master!AH2896</f>
        <v/>
      </c>
      <c r="AI2830" s="414" t="str">
        <f>Master!AI2896</f>
        <v/>
      </c>
      <c r="AJ2830" s="406" t="str">
        <f>Master!AJ2896</f>
        <v/>
      </c>
      <c r="AK2830" s="406">
        <f>Master!AK2896</f>
        <v>0</v>
      </c>
      <c r="AL2830" s="88" t="str">
        <f>Master!AL2896</f>
        <v/>
      </c>
      <c r="AM2830" s="416"/>
      <c r="AN2830" s="416"/>
      <c r="AO2830" s="416"/>
      <c r="AP2830" s="416"/>
      <c r="AQ2830" s="416"/>
      <c r="AR2830" s="416">
        <f t="shared" si="25"/>
        <v>0</v>
      </c>
      <c r="AS2830" s="417" t="str">
        <f t="shared" si="26"/>
        <v>#DIV/0!</v>
      </c>
      <c r="AT2830" s="416">
        <f t="shared" si="27"/>
        <v>0</v>
      </c>
      <c r="AU2830" s="417"/>
    </row>
    <row r="2831" hidden="1">
      <c r="A2831" s="88" t="str">
        <f>Master!A2897</f>
        <v>ADR18173</v>
      </c>
      <c r="B2831" s="414" t="str">
        <f>Master!B2897</f>
        <v/>
      </c>
      <c r="C2831" s="414" t="str">
        <f>Master!C2897</f>
        <v/>
      </c>
      <c r="D2831" s="88" t="str">
        <f>Master!D2897</f>
        <v/>
      </c>
      <c r="E2831" s="406" t="str">
        <f>Master!E2897</f>
        <v/>
      </c>
      <c r="F2831" s="406">
        <f>Master!F2897</f>
        <v>0</v>
      </c>
      <c r="G2831" s="88" t="str">
        <f>Master!G2897</f>
        <v/>
      </c>
      <c r="H2831" s="88" t="str">
        <f>Master!H2897</f>
        <v/>
      </c>
      <c r="I2831" s="88" t="str">
        <f>Master!I2897</f>
        <v/>
      </c>
      <c r="J2831" s="88" t="str">
        <f>Master!J2897</f>
        <v>A'CROSS DRAMA PTE LTD</v>
      </c>
      <c r="K2831" s="88" t="str">
        <f>Master!K2897</f>
        <v/>
      </c>
      <c r="L2831" s="88" t="str">
        <f>Master!L2897</f>
        <v/>
      </c>
      <c r="M2831" s="88" t="str">
        <f>Master!M2897</f>
        <v/>
      </c>
      <c r="N2831" s="88" t="str">
        <f>Master!N2897</f>
        <v/>
      </c>
      <c r="O2831" s="88" t="str">
        <f>Master!O2897</f>
        <v/>
      </c>
      <c r="P2831" s="88" t="str">
        <f>Master!P2897</f>
        <v/>
      </c>
      <c r="Q2831" s="88" t="str">
        <f>Master!Q2897</f>
        <v/>
      </c>
      <c r="R2831" s="406" t="str">
        <f>Master!R2897</f>
        <v/>
      </c>
      <c r="S2831" s="406">
        <f>Master!S2897</f>
        <v>0</v>
      </c>
      <c r="T2831" s="406" t="str">
        <f>Master!T2897</f>
        <v/>
      </c>
      <c r="U2831" s="406" t="str">
        <f>Master!U2897</f>
        <v/>
      </c>
      <c r="V2831" s="406" t="str">
        <f>Master!V2897</f>
        <v/>
      </c>
      <c r="W2831" s="406" t="str">
        <f>Master!W2897</f>
        <v/>
      </c>
      <c r="X2831" s="406" t="str">
        <f>Master!X2897</f>
        <v/>
      </c>
      <c r="Y2831" s="406" t="str">
        <f>Master!Y2897</f>
        <v/>
      </c>
      <c r="Z2831" s="406" t="str">
        <f>Master!Z2897</f>
        <v/>
      </c>
      <c r="AA2831" s="406" t="str">
        <f>Master!AA2897</f>
        <v/>
      </c>
      <c r="AB2831" s="406" t="str">
        <f>Master!AB2897</f>
        <v/>
      </c>
      <c r="AC2831" s="406" t="str">
        <f>Master!AC2897</f>
        <v/>
      </c>
      <c r="AD2831" s="406" t="str">
        <f>Master!AD2897</f>
        <v/>
      </c>
      <c r="AE2831" s="406" t="str">
        <f>Master!AE2897</f>
        <v/>
      </c>
      <c r="AF2831" s="406" t="str">
        <f>Master!AF2897</f>
        <v/>
      </c>
      <c r="AG2831" s="406" t="str">
        <f>Master!AG2897</f>
        <v/>
      </c>
      <c r="AH2831" s="88" t="str">
        <f>Master!AH2897</f>
        <v/>
      </c>
      <c r="AI2831" s="414" t="str">
        <f>Master!AI2897</f>
        <v/>
      </c>
      <c r="AJ2831" s="406" t="str">
        <f>Master!AJ2897</f>
        <v/>
      </c>
      <c r="AK2831" s="406">
        <f>Master!AK2897</f>
        <v>0</v>
      </c>
      <c r="AL2831" s="88" t="str">
        <f>Master!AL2897</f>
        <v/>
      </c>
      <c r="AM2831" s="416"/>
      <c r="AN2831" s="416"/>
      <c r="AO2831" s="416"/>
      <c r="AP2831" s="416"/>
      <c r="AQ2831" s="416"/>
      <c r="AR2831" s="416">
        <f t="shared" si="25"/>
        <v>0</v>
      </c>
      <c r="AS2831" s="417" t="str">
        <f t="shared" si="26"/>
        <v>#DIV/0!</v>
      </c>
      <c r="AT2831" s="416">
        <f t="shared" si="27"/>
        <v>0</v>
      </c>
      <c r="AU2831" s="417"/>
    </row>
    <row r="2832" hidden="1">
      <c r="A2832" s="88" t="str">
        <f>Master!A2898</f>
        <v>ADR18174</v>
      </c>
      <c r="B2832" s="414" t="str">
        <f>Master!B2898</f>
        <v/>
      </c>
      <c r="C2832" s="414" t="str">
        <f>Master!C2898</f>
        <v/>
      </c>
      <c r="D2832" s="88" t="str">
        <f>Master!D2898</f>
        <v/>
      </c>
      <c r="E2832" s="406" t="str">
        <f>Master!E2898</f>
        <v/>
      </c>
      <c r="F2832" s="406">
        <f>Master!F2898</f>
        <v>0</v>
      </c>
      <c r="G2832" s="88" t="str">
        <f>Master!G2898</f>
        <v/>
      </c>
      <c r="H2832" s="88" t="str">
        <f>Master!H2898</f>
        <v/>
      </c>
      <c r="I2832" s="88" t="str">
        <f>Master!I2898</f>
        <v/>
      </c>
      <c r="J2832" s="88" t="str">
        <f>Master!J2898</f>
        <v>A'CROSS DRAMA PTE LTD</v>
      </c>
      <c r="K2832" s="88" t="str">
        <f>Master!K2898</f>
        <v/>
      </c>
      <c r="L2832" s="88" t="str">
        <f>Master!L2898</f>
        <v/>
      </c>
      <c r="M2832" s="88" t="str">
        <f>Master!M2898</f>
        <v/>
      </c>
      <c r="N2832" s="88" t="str">
        <f>Master!N2898</f>
        <v/>
      </c>
      <c r="O2832" s="88" t="str">
        <f>Master!O2898</f>
        <v/>
      </c>
      <c r="P2832" s="88" t="str">
        <f>Master!P2898</f>
        <v/>
      </c>
      <c r="Q2832" s="88" t="str">
        <f>Master!Q2898</f>
        <v/>
      </c>
      <c r="R2832" s="406" t="str">
        <f>Master!R2898</f>
        <v/>
      </c>
      <c r="S2832" s="406">
        <f>Master!S2898</f>
        <v>0</v>
      </c>
      <c r="T2832" s="406" t="str">
        <f>Master!T2898</f>
        <v/>
      </c>
      <c r="U2832" s="406" t="str">
        <f>Master!U2898</f>
        <v/>
      </c>
      <c r="V2832" s="406" t="str">
        <f>Master!V2898</f>
        <v/>
      </c>
      <c r="W2832" s="406" t="str">
        <f>Master!W2898</f>
        <v/>
      </c>
      <c r="X2832" s="406" t="str">
        <f>Master!X2898</f>
        <v/>
      </c>
      <c r="Y2832" s="406" t="str">
        <f>Master!Y2898</f>
        <v/>
      </c>
      <c r="Z2832" s="406" t="str">
        <f>Master!Z2898</f>
        <v/>
      </c>
      <c r="AA2832" s="406" t="str">
        <f>Master!AA2898</f>
        <v/>
      </c>
      <c r="AB2832" s="406" t="str">
        <f>Master!AB2898</f>
        <v/>
      </c>
      <c r="AC2832" s="406" t="str">
        <f>Master!AC2898</f>
        <v/>
      </c>
      <c r="AD2832" s="406" t="str">
        <f>Master!AD2898</f>
        <v/>
      </c>
      <c r="AE2832" s="406" t="str">
        <f>Master!AE2898</f>
        <v/>
      </c>
      <c r="AF2832" s="406" t="str">
        <f>Master!AF2898</f>
        <v/>
      </c>
      <c r="AG2832" s="406" t="str">
        <f>Master!AG2898</f>
        <v/>
      </c>
      <c r="AH2832" s="88" t="str">
        <f>Master!AH2898</f>
        <v/>
      </c>
      <c r="AI2832" s="414" t="str">
        <f>Master!AI2898</f>
        <v/>
      </c>
      <c r="AJ2832" s="406" t="str">
        <f>Master!AJ2898</f>
        <v/>
      </c>
      <c r="AK2832" s="406">
        <f>Master!AK2898</f>
        <v>0</v>
      </c>
      <c r="AL2832" s="88" t="str">
        <f>Master!AL2898</f>
        <v/>
      </c>
      <c r="AM2832" s="416"/>
      <c r="AN2832" s="416"/>
      <c r="AO2832" s="416"/>
      <c r="AP2832" s="416"/>
      <c r="AQ2832" s="416"/>
      <c r="AR2832" s="416">
        <f t="shared" si="25"/>
        <v>0</v>
      </c>
      <c r="AS2832" s="417" t="str">
        <f t="shared" si="26"/>
        <v>#DIV/0!</v>
      </c>
      <c r="AT2832" s="416">
        <f t="shared" si="27"/>
        <v>0</v>
      </c>
      <c r="AU2832" s="417"/>
    </row>
    <row r="2833" hidden="1">
      <c r="A2833" s="88" t="str">
        <f>Master!A2899</f>
        <v>ADR18175</v>
      </c>
      <c r="B2833" s="414" t="str">
        <f>Master!B2899</f>
        <v/>
      </c>
      <c r="C2833" s="414" t="str">
        <f>Master!C2899</f>
        <v/>
      </c>
      <c r="D2833" s="88" t="str">
        <f>Master!D2899</f>
        <v/>
      </c>
      <c r="E2833" s="406" t="str">
        <f>Master!E2899</f>
        <v/>
      </c>
      <c r="F2833" s="406">
        <f>Master!F2899</f>
        <v>0</v>
      </c>
      <c r="G2833" s="88" t="str">
        <f>Master!G2899</f>
        <v/>
      </c>
      <c r="H2833" s="88" t="str">
        <f>Master!H2899</f>
        <v/>
      </c>
      <c r="I2833" s="88" t="str">
        <f>Master!I2899</f>
        <v/>
      </c>
      <c r="J2833" s="88" t="str">
        <f>Master!J2899</f>
        <v>A'CROSS DRAMA PTE LTD</v>
      </c>
      <c r="K2833" s="88" t="str">
        <f>Master!K2899</f>
        <v/>
      </c>
      <c r="L2833" s="88" t="str">
        <f>Master!L2899</f>
        <v/>
      </c>
      <c r="M2833" s="88" t="str">
        <f>Master!M2899</f>
        <v/>
      </c>
      <c r="N2833" s="88" t="str">
        <f>Master!N2899</f>
        <v/>
      </c>
      <c r="O2833" s="88" t="str">
        <f>Master!O2899</f>
        <v/>
      </c>
      <c r="P2833" s="88" t="str">
        <f>Master!P2899</f>
        <v/>
      </c>
      <c r="Q2833" s="88" t="str">
        <f>Master!Q2899</f>
        <v/>
      </c>
      <c r="R2833" s="406" t="str">
        <f>Master!R2899</f>
        <v/>
      </c>
      <c r="S2833" s="406">
        <f>Master!S2899</f>
        <v>0</v>
      </c>
      <c r="T2833" s="406" t="str">
        <f>Master!T2899</f>
        <v/>
      </c>
      <c r="U2833" s="406" t="str">
        <f>Master!U2899</f>
        <v/>
      </c>
      <c r="V2833" s="406" t="str">
        <f>Master!V2899</f>
        <v/>
      </c>
      <c r="W2833" s="406" t="str">
        <f>Master!W2899</f>
        <v/>
      </c>
      <c r="X2833" s="406" t="str">
        <f>Master!X2899</f>
        <v/>
      </c>
      <c r="Y2833" s="406" t="str">
        <f>Master!Y2899</f>
        <v/>
      </c>
      <c r="Z2833" s="406" t="str">
        <f>Master!Z2899</f>
        <v/>
      </c>
      <c r="AA2833" s="406" t="str">
        <f>Master!AA2899</f>
        <v/>
      </c>
      <c r="AB2833" s="406" t="str">
        <f>Master!AB2899</f>
        <v/>
      </c>
      <c r="AC2833" s="406" t="str">
        <f>Master!AC2899</f>
        <v/>
      </c>
      <c r="AD2833" s="406" t="str">
        <f>Master!AD2899</f>
        <v/>
      </c>
      <c r="AE2833" s="406" t="str">
        <f>Master!AE2899</f>
        <v/>
      </c>
      <c r="AF2833" s="406" t="str">
        <f>Master!AF2899</f>
        <v/>
      </c>
      <c r="AG2833" s="406" t="str">
        <f>Master!AG2899</f>
        <v/>
      </c>
      <c r="AH2833" s="88" t="str">
        <f>Master!AH2899</f>
        <v/>
      </c>
      <c r="AI2833" s="414" t="str">
        <f>Master!AI2899</f>
        <v/>
      </c>
      <c r="AJ2833" s="406" t="str">
        <f>Master!AJ2899</f>
        <v/>
      </c>
      <c r="AK2833" s="406">
        <f>Master!AK2899</f>
        <v>0</v>
      </c>
      <c r="AL2833" s="88" t="str">
        <f>Master!AL2899</f>
        <v/>
      </c>
      <c r="AM2833" s="416"/>
      <c r="AN2833" s="416"/>
      <c r="AO2833" s="416"/>
      <c r="AP2833" s="416"/>
      <c r="AQ2833" s="416"/>
      <c r="AR2833" s="416">
        <f t="shared" si="25"/>
        <v>0</v>
      </c>
      <c r="AS2833" s="417" t="str">
        <f t="shared" si="26"/>
        <v>#DIV/0!</v>
      </c>
      <c r="AT2833" s="416">
        <f t="shared" si="27"/>
        <v>0</v>
      </c>
      <c r="AU2833" s="417"/>
    </row>
    <row r="2834" hidden="1">
      <c r="A2834" s="88" t="str">
        <f>Master!A2900</f>
        <v>ADR18176</v>
      </c>
      <c r="B2834" s="414" t="str">
        <f>Master!B2900</f>
        <v/>
      </c>
      <c r="C2834" s="414" t="str">
        <f>Master!C2900</f>
        <v/>
      </c>
      <c r="D2834" s="88" t="str">
        <f>Master!D2900</f>
        <v/>
      </c>
      <c r="E2834" s="406" t="str">
        <f>Master!E2900</f>
        <v/>
      </c>
      <c r="F2834" s="406">
        <f>Master!F2900</f>
        <v>0</v>
      </c>
      <c r="G2834" s="88" t="str">
        <f>Master!G2900</f>
        <v/>
      </c>
      <c r="H2834" s="88" t="str">
        <f>Master!H2900</f>
        <v/>
      </c>
      <c r="I2834" s="88" t="str">
        <f>Master!I2900</f>
        <v/>
      </c>
      <c r="J2834" s="88" t="str">
        <f>Master!J2900</f>
        <v>A'CROSS DRAMA PTE LTD</v>
      </c>
      <c r="K2834" s="88" t="str">
        <f>Master!K2900</f>
        <v/>
      </c>
      <c r="L2834" s="88" t="str">
        <f>Master!L2900</f>
        <v/>
      </c>
      <c r="M2834" s="88" t="str">
        <f>Master!M2900</f>
        <v/>
      </c>
      <c r="N2834" s="88" t="str">
        <f>Master!N2900</f>
        <v/>
      </c>
      <c r="O2834" s="88" t="str">
        <f>Master!O2900</f>
        <v/>
      </c>
      <c r="P2834" s="88" t="str">
        <f>Master!P2900</f>
        <v/>
      </c>
      <c r="Q2834" s="88" t="str">
        <f>Master!Q2900</f>
        <v/>
      </c>
      <c r="R2834" s="406" t="str">
        <f>Master!R2900</f>
        <v/>
      </c>
      <c r="S2834" s="406">
        <f>Master!S2900</f>
        <v>0</v>
      </c>
      <c r="T2834" s="406" t="str">
        <f>Master!T2900</f>
        <v/>
      </c>
      <c r="U2834" s="406" t="str">
        <f>Master!U2900</f>
        <v/>
      </c>
      <c r="V2834" s="406" t="str">
        <f>Master!V2900</f>
        <v/>
      </c>
      <c r="W2834" s="406" t="str">
        <f>Master!W2900</f>
        <v/>
      </c>
      <c r="X2834" s="406" t="str">
        <f>Master!X2900</f>
        <v/>
      </c>
      <c r="Y2834" s="406" t="str">
        <f>Master!Y2900</f>
        <v/>
      </c>
      <c r="Z2834" s="406" t="str">
        <f>Master!Z2900</f>
        <v/>
      </c>
      <c r="AA2834" s="406" t="str">
        <f>Master!AA2900</f>
        <v/>
      </c>
      <c r="AB2834" s="406" t="str">
        <f>Master!AB2900</f>
        <v/>
      </c>
      <c r="AC2834" s="406" t="str">
        <f>Master!AC2900</f>
        <v/>
      </c>
      <c r="AD2834" s="406" t="str">
        <f>Master!AD2900</f>
        <v/>
      </c>
      <c r="AE2834" s="406" t="str">
        <f>Master!AE2900</f>
        <v/>
      </c>
      <c r="AF2834" s="406" t="str">
        <f>Master!AF2900</f>
        <v/>
      </c>
      <c r="AG2834" s="406" t="str">
        <f>Master!AG2900</f>
        <v/>
      </c>
      <c r="AH2834" s="88" t="str">
        <f>Master!AH2900</f>
        <v/>
      </c>
      <c r="AI2834" s="414" t="str">
        <f>Master!AI2900</f>
        <v/>
      </c>
      <c r="AJ2834" s="406" t="str">
        <f>Master!AJ2900</f>
        <v/>
      </c>
      <c r="AK2834" s="406">
        <f>Master!AK2900</f>
        <v>0</v>
      </c>
      <c r="AL2834" s="88" t="str">
        <f>Master!AL2900</f>
        <v/>
      </c>
      <c r="AM2834" s="416"/>
      <c r="AN2834" s="416"/>
      <c r="AO2834" s="416"/>
      <c r="AP2834" s="416"/>
      <c r="AQ2834" s="416"/>
      <c r="AR2834" s="416">
        <f t="shared" si="25"/>
        <v>0</v>
      </c>
      <c r="AS2834" s="417" t="str">
        <f t="shared" si="26"/>
        <v>#DIV/0!</v>
      </c>
      <c r="AT2834" s="416">
        <f t="shared" si="27"/>
        <v>0</v>
      </c>
      <c r="AU2834" s="417"/>
    </row>
    <row r="2835" hidden="1">
      <c r="A2835" s="88" t="str">
        <f>Master!A2901</f>
        <v>ADR18177</v>
      </c>
      <c r="B2835" s="414" t="str">
        <f>Master!B2901</f>
        <v/>
      </c>
      <c r="C2835" s="414" t="str">
        <f>Master!C2901</f>
        <v/>
      </c>
      <c r="D2835" s="88" t="str">
        <f>Master!D2901</f>
        <v/>
      </c>
      <c r="E2835" s="406" t="str">
        <f>Master!E2901</f>
        <v/>
      </c>
      <c r="F2835" s="406">
        <f>Master!F2901</f>
        <v>0</v>
      </c>
      <c r="G2835" s="88" t="str">
        <f>Master!G2901</f>
        <v/>
      </c>
      <c r="H2835" s="88" t="str">
        <f>Master!H2901</f>
        <v/>
      </c>
      <c r="I2835" s="88" t="str">
        <f>Master!I2901</f>
        <v/>
      </c>
      <c r="J2835" s="88" t="str">
        <f>Master!J2901</f>
        <v>A'CROSS DRAMA PTE LTD</v>
      </c>
      <c r="K2835" s="88" t="str">
        <f>Master!K2901</f>
        <v/>
      </c>
      <c r="L2835" s="88" t="str">
        <f>Master!L2901</f>
        <v/>
      </c>
      <c r="M2835" s="88" t="str">
        <f>Master!M2901</f>
        <v/>
      </c>
      <c r="N2835" s="88" t="str">
        <f>Master!N2901</f>
        <v/>
      </c>
      <c r="O2835" s="88" t="str">
        <f>Master!O2901</f>
        <v/>
      </c>
      <c r="P2835" s="88" t="str">
        <f>Master!P2901</f>
        <v/>
      </c>
      <c r="Q2835" s="88" t="str">
        <f>Master!Q2901</f>
        <v/>
      </c>
      <c r="R2835" s="406" t="str">
        <f>Master!R2901</f>
        <v/>
      </c>
      <c r="S2835" s="406">
        <f>Master!S2901</f>
        <v>0</v>
      </c>
      <c r="T2835" s="406" t="str">
        <f>Master!T2901</f>
        <v/>
      </c>
      <c r="U2835" s="406" t="str">
        <f>Master!U2901</f>
        <v/>
      </c>
      <c r="V2835" s="406" t="str">
        <f>Master!V2901</f>
        <v/>
      </c>
      <c r="W2835" s="406" t="str">
        <f>Master!W2901</f>
        <v/>
      </c>
      <c r="X2835" s="406" t="str">
        <f>Master!X2901</f>
        <v/>
      </c>
      <c r="Y2835" s="406" t="str">
        <f>Master!Y2901</f>
        <v/>
      </c>
      <c r="Z2835" s="406" t="str">
        <f>Master!Z2901</f>
        <v/>
      </c>
      <c r="AA2835" s="406" t="str">
        <f>Master!AA2901</f>
        <v/>
      </c>
      <c r="AB2835" s="406" t="str">
        <f>Master!AB2901</f>
        <v/>
      </c>
      <c r="AC2835" s="406" t="str">
        <f>Master!AC2901</f>
        <v/>
      </c>
      <c r="AD2835" s="406" t="str">
        <f>Master!AD2901</f>
        <v/>
      </c>
      <c r="AE2835" s="406" t="str">
        <f>Master!AE2901</f>
        <v/>
      </c>
      <c r="AF2835" s="406" t="str">
        <f>Master!AF2901</f>
        <v/>
      </c>
      <c r="AG2835" s="406" t="str">
        <f>Master!AG2901</f>
        <v/>
      </c>
      <c r="AH2835" s="88" t="str">
        <f>Master!AH2901</f>
        <v/>
      </c>
      <c r="AI2835" s="414" t="str">
        <f>Master!AI2901</f>
        <v/>
      </c>
      <c r="AJ2835" s="406" t="str">
        <f>Master!AJ2901</f>
        <v/>
      </c>
      <c r="AK2835" s="406">
        <f>Master!AK2901</f>
        <v>0</v>
      </c>
      <c r="AL2835" s="88" t="str">
        <f>Master!AL2901</f>
        <v/>
      </c>
      <c r="AM2835" s="416"/>
      <c r="AN2835" s="416"/>
      <c r="AO2835" s="416"/>
      <c r="AP2835" s="416"/>
      <c r="AQ2835" s="416"/>
      <c r="AR2835" s="416">
        <f t="shared" si="25"/>
        <v>0</v>
      </c>
      <c r="AS2835" s="417" t="str">
        <f t="shared" si="26"/>
        <v>#DIV/0!</v>
      </c>
      <c r="AT2835" s="416">
        <f t="shared" si="27"/>
        <v>0</v>
      </c>
      <c r="AU2835" s="417"/>
    </row>
    <row r="2836" hidden="1">
      <c r="A2836" s="88" t="str">
        <f>Master!A2902</f>
        <v>ADR18178</v>
      </c>
      <c r="B2836" s="414" t="str">
        <f>Master!B2902</f>
        <v/>
      </c>
      <c r="C2836" s="414" t="str">
        <f>Master!C2902</f>
        <v/>
      </c>
      <c r="D2836" s="88" t="str">
        <f>Master!D2902</f>
        <v/>
      </c>
      <c r="E2836" s="406" t="str">
        <f>Master!E2902</f>
        <v/>
      </c>
      <c r="F2836" s="406">
        <f>Master!F2902</f>
        <v>0</v>
      </c>
      <c r="G2836" s="88" t="str">
        <f>Master!G2902</f>
        <v/>
      </c>
      <c r="H2836" s="88" t="str">
        <f>Master!H2902</f>
        <v/>
      </c>
      <c r="I2836" s="88" t="str">
        <f>Master!I2902</f>
        <v/>
      </c>
      <c r="J2836" s="88" t="str">
        <f>Master!J2902</f>
        <v>A'CROSS DRAMA PTE LTD</v>
      </c>
      <c r="K2836" s="88" t="str">
        <f>Master!K2902</f>
        <v/>
      </c>
      <c r="L2836" s="88" t="str">
        <f>Master!L2902</f>
        <v/>
      </c>
      <c r="M2836" s="88" t="str">
        <f>Master!M2902</f>
        <v/>
      </c>
      <c r="N2836" s="88" t="str">
        <f>Master!N2902</f>
        <v/>
      </c>
      <c r="O2836" s="88" t="str">
        <f>Master!O2902</f>
        <v/>
      </c>
      <c r="P2836" s="88" t="str">
        <f>Master!P2902</f>
        <v/>
      </c>
      <c r="Q2836" s="88" t="str">
        <f>Master!Q2902</f>
        <v/>
      </c>
      <c r="R2836" s="406" t="str">
        <f>Master!R2902</f>
        <v/>
      </c>
      <c r="S2836" s="406">
        <f>Master!S2902</f>
        <v>0</v>
      </c>
      <c r="T2836" s="406" t="str">
        <f>Master!T2902</f>
        <v/>
      </c>
      <c r="U2836" s="406" t="str">
        <f>Master!U2902</f>
        <v/>
      </c>
      <c r="V2836" s="406" t="str">
        <f>Master!V2902</f>
        <v/>
      </c>
      <c r="W2836" s="406" t="str">
        <f>Master!W2902</f>
        <v/>
      </c>
      <c r="X2836" s="406" t="str">
        <f>Master!X2902</f>
        <v/>
      </c>
      <c r="Y2836" s="406" t="str">
        <f>Master!Y2902</f>
        <v/>
      </c>
      <c r="Z2836" s="406" t="str">
        <f>Master!Z2902</f>
        <v/>
      </c>
      <c r="AA2836" s="406" t="str">
        <f>Master!AA2902</f>
        <v/>
      </c>
      <c r="AB2836" s="406" t="str">
        <f>Master!AB2902</f>
        <v/>
      </c>
      <c r="AC2836" s="406" t="str">
        <f>Master!AC2902</f>
        <v/>
      </c>
      <c r="AD2836" s="406" t="str">
        <f>Master!AD2902</f>
        <v/>
      </c>
      <c r="AE2836" s="406" t="str">
        <f>Master!AE2902</f>
        <v/>
      </c>
      <c r="AF2836" s="406" t="str">
        <f>Master!AF2902</f>
        <v/>
      </c>
      <c r="AG2836" s="406" t="str">
        <f>Master!AG2902</f>
        <v/>
      </c>
      <c r="AH2836" s="88" t="str">
        <f>Master!AH2902</f>
        <v/>
      </c>
      <c r="AI2836" s="414" t="str">
        <f>Master!AI2902</f>
        <v/>
      </c>
      <c r="AJ2836" s="406" t="str">
        <f>Master!AJ2902</f>
        <v/>
      </c>
      <c r="AK2836" s="406">
        <f>Master!AK2902</f>
        <v>0</v>
      </c>
      <c r="AL2836" s="88" t="str">
        <f>Master!AL2902</f>
        <v/>
      </c>
      <c r="AM2836" s="416"/>
      <c r="AN2836" s="416"/>
      <c r="AO2836" s="416"/>
      <c r="AP2836" s="416"/>
      <c r="AQ2836" s="416"/>
      <c r="AR2836" s="416">
        <f t="shared" si="25"/>
        <v>0</v>
      </c>
      <c r="AS2836" s="417" t="str">
        <f t="shared" si="26"/>
        <v>#DIV/0!</v>
      </c>
      <c r="AT2836" s="416">
        <f t="shared" si="27"/>
        <v>0</v>
      </c>
      <c r="AU2836" s="417"/>
    </row>
    <row r="2837" hidden="1">
      <c r="A2837" s="88" t="str">
        <f>Master!A2903</f>
        <v>ADR18179</v>
      </c>
      <c r="B2837" s="414" t="str">
        <f>Master!B2903</f>
        <v/>
      </c>
      <c r="C2837" s="414" t="str">
        <f>Master!C2903</f>
        <v/>
      </c>
      <c r="D2837" s="88" t="str">
        <f>Master!D2903</f>
        <v/>
      </c>
      <c r="E2837" s="406" t="str">
        <f>Master!E2903</f>
        <v/>
      </c>
      <c r="F2837" s="406">
        <f>Master!F2903</f>
        <v>0</v>
      </c>
      <c r="G2837" s="88" t="str">
        <f>Master!G2903</f>
        <v/>
      </c>
      <c r="H2837" s="88" t="str">
        <f>Master!H2903</f>
        <v/>
      </c>
      <c r="I2837" s="88" t="str">
        <f>Master!I2903</f>
        <v/>
      </c>
      <c r="J2837" s="88" t="str">
        <f>Master!J2903</f>
        <v>A'CROSS DRAMA PTE LTD</v>
      </c>
      <c r="K2837" s="88" t="str">
        <f>Master!K2903</f>
        <v/>
      </c>
      <c r="L2837" s="88" t="str">
        <f>Master!L2903</f>
        <v/>
      </c>
      <c r="M2837" s="88" t="str">
        <f>Master!M2903</f>
        <v/>
      </c>
      <c r="N2837" s="88" t="str">
        <f>Master!N2903</f>
        <v/>
      </c>
      <c r="O2837" s="88" t="str">
        <f>Master!O2903</f>
        <v/>
      </c>
      <c r="P2837" s="88" t="str">
        <f>Master!P2903</f>
        <v/>
      </c>
      <c r="Q2837" s="88" t="str">
        <f>Master!Q2903</f>
        <v/>
      </c>
      <c r="R2837" s="406" t="str">
        <f>Master!R2903</f>
        <v/>
      </c>
      <c r="S2837" s="406">
        <f>Master!S2903</f>
        <v>0</v>
      </c>
      <c r="T2837" s="406" t="str">
        <f>Master!T2903</f>
        <v/>
      </c>
      <c r="U2837" s="406" t="str">
        <f>Master!U2903</f>
        <v/>
      </c>
      <c r="V2837" s="406" t="str">
        <f>Master!V2903</f>
        <v/>
      </c>
      <c r="W2837" s="406" t="str">
        <f>Master!W2903</f>
        <v/>
      </c>
      <c r="X2837" s="406" t="str">
        <f>Master!X2903</f>
        <v/>
      </c>
      <c r="Y2837" s="406" t="str">
        <f>Master!Y2903</f>
        <v/>
      </c>
      <c r="Z2837" s="406" t="str">
        <f>Master!Z2903</f>
        <v/>
      </c>
      <c r="AA2837" s="406" t="str">
        <f>Master!AA2903</f>
        <v/>
      </c>
      <c r="AB2837" s="406" t="str">
        <f>Master!AB2903</f>
        <v/>
      </c>
      <c r="AC2837" s="406" t="str">
        <f>Master!AC2903</f>
        <v/>
      </c>
      <c r="AD2837" s="406" t="str">
        <f>Master!AD2903</f>
        <v/>
      </c>
      <c r="AE2837" s="406" t="str">
        <f>Master!AE2903</f>
        <v/>
      </c>
      <c r="AF2837" s="406" t="str">
        <f>Master!AF2903</f>
        <v/>
      </c>
      <c r="AG2837" s="406" t="str">
        <f>Master!AG2903</f>
        <v/>
      </c>
      <c r="AH2837" s="88" t="str">
        <f>Master!AH2903</f>
        <v/>
      </c>
      <c r="AI2837" s="414" t="str">
        <f>Master!AI2903</f>
        <v/>
      </c>
      <c r="AJ2837" s="406" t="str">
        <f>Master!AJ2903</f>
        <v/>
      </c>
      <c r="AK2837" s="406">
        <f>Master!AK2903</f>
        <v>0</v>
      </c>
      <c r="AL2837" s="88" t="str">
        <f>Master!AL2903</f>
        <v/>
      </c>
      <c r="AM2837" s="416"/>
      <c r="AN2837" s="416"/>
      <c r="AO2837" s="416"/>
      <c r="AP2837" s="416"/>
      <c r="AQ2837" s="416"/>
      <c r="AR2837" s="416">
        <f t="shared" si="25"/>
        <v>0</v>
      </c>
      <c r="AS2837" s="417" t="str">
        <f t="shared" si="26"/>
        <v>#DIV/0!</v>
      </c>
      <c r="AT2837" s="416">
        <f t="shared" si="27"/>
        <v>0</v>
      </c>
      <c r="AU2837" s="417"/>
    </row>
    <row r="2838" hidden="1">
      <c r="A2838" s="88" t="str">
        <f>Master!A2904</f>
        <v>ADR18180</v>
      </c>
      <c r="B2838" s="414" t="str">
        <f>Master!B2904</f>
        <v/>
      </c>
      <c r="C2838" s="414" t="str">
        <f>Master!C2904</f>
        <v/>
      </c>
      <c r="D2838" s="88" t="str">
        <f>Master!D2904</f>
        <v/>
      </c>
      <c r="E2838" s="406" t="str">
        <f>Master!E2904</f>
        <v/>
      </c>
      <c r="F2838" s="406">
        <f>Master!F2904</f>
        <v>0</v>
      </c>
      <c r="G2838" s="88" t="str">
        <f>Master!G2904</f>
        <v/>
      </c>
      <c r="H2838" s="88" t="str">
        <f>Master!H2904</f>
        <v/>
      </c>
      <c r="I2838" s="88" t="str">
        <f>Master!I2904</f>
        <v/>
      </c>
      <c r="J2838" s="88" t="str">
        <f>Master!J2904</f>
        <v>A'CROSS DRAMA PTE LTD</v>
      </c>
      <c r="K2838" s="88" t="str">
        <f>Master!K2904</f>
        <v/>
      </c>
      <c r="L2838" s="88" t="str">
        <f>Master!L2904</f>
        <v/>
      </c>
      <c r="M2838" s="88" t="str">
        <f>Master!M2904</f>
        <v/>
      </c>
      <c r="N2838" s="88" t="str">
        <f>Master!N2904</f>
        <v/>
      </c>
      <c r="O2838" s="88" t="str">
        <f>Master!O2904</f>
        <v/>
      </c>
      <c r="P2838" s="88" t="str">
        <f>Master!P2904</f>
        <v/>
      </c>
      <c r="Q2838" s="88" t="str">
        <f>Master!Q2904</f>
        <v/>
      </c>
      <c r="R2838" s="406" t="str">
        <f>Master!R2904</f>
        <v/>
      </c>
      <c r="S2838" s="406">
        <f>Master!S2904</f>
        <v>0</v>
      </c>
      <c r="T2838" s="406" t="str">
        <f>Master!T2904</f>
        <v/>
      </c>
      <c r="U2838" s="406" t="str">
        <f>Master!U2904</f>
        <v/>
      </c>
      <c r="V2838" s="406" t="str">
        <f>Master!V2904</f>
        <v/>
      </c>
      <c r="W2838" s="406" t="str">
        <f>Master!W2904</f>
        <v/>
      </c>
      <c r="X2838" s="406" t="str">
        <f>Master!X2904</f>
        <v/>
      </c>
      <c r="Y2838" s="406" t="str">
        <f>Master!Y2904</f>
        <v/>
      </c>
      <c r="Z2838" s="406" t="str">
        <f>Master!Z2904</f>
        <v/>
      </c>
      <c r="AA2838" s="406" t="str">
        <f>Master!AA2904</f>
        <v/>
      </c>
      <c r="AB2838" s="406" t="str">
        <f>Master!AB2904</f>
        <v/>
      </c>
      <c r="AC2838" s="406" t="str">
        <f>Master!AC2904</f>
        <v/>
      </c>
      <c r="AD2838" s="406" t="str">
        <f>Master!AD2904</f>
        <v/>
      </c>
      <c r="AE2838" s="406" t="str">
        <f>Master!AE2904</f>
        <v/>
      </c>
      <c r="AF2838" s="406" t="str">
        <f>Master!AF2904</f>
        <v/>
      </c>
      <c r="AG2838" s="406" t="str">
        <f>Master!AG2904</f>
        <v/>
      </c>
      <c r="AH2838" s="88" t="str">
        <f>Master!AH2904</f>
        <v/>
      </c>
      <c r="AI2838" s="414" t="str">
        <f>Master!AI2904</f>
        <v/>
      </c>
      <c r="AJ2838" s="406" t="str">
        <f>Master!AJ2904</f>
        <v/>
      </c>
      <c r="AK2838" s="406">
        <f>Master!AK2904</f>
        <v>0</v>
      </c>
      <c r="AL2838" s="88" t="str">
        <f>Master!AL2904</f>
        <v/>
      </c>
      <c r="AM2838" s="416"/>
      <c r="AN2838" s="416"/>
      <c r="AO2838" s="416"/>
      <c r="AP2838" s="416"/>
      <c r="AQ2838" s="416"/>
      <c r="AR2838" s="416">
        <f t="shared" si="25"/>
        <v>0</v>
      </c>
      <c r="AS2838" s="417" t="str">
        <f t="shared" si="26"/>
        <v>#DIV/0!</v>
      </c>
      <c r="AT2838" s="416">
        <f t="shared" si="27"/>
        <v>0</v>
      </c>
      <c r="AU2838" s="417"/>
    </row>
    <row r="2839" hidden="1">
      <c r="A2839" s="88" t="str">
        <f>Master!A2905</f>
        <v>ADR18181</v>
      </c>
      <c r="B2839" s="414" t="str">
        <f>Master!B2905</f>
        <v/>
      </c>
      <c r="C2839" s="414" t="str">
        <f>Master!C2905</f>
        <v/>
      </c>
      <c r="D2839" s="88" t="str">
        <f>Master!D2905</f>
        <v/>
      </c>
      <c r="E2839" s="406" t="str">
        <f>Master!E2905</f>
        <v/>
      </c>
      <c r="F2839" s="406">
        <f>Master!F2905</f>
        <v>0</v>
      </c>
      <c r="G2839" s="88" t="str">
        <f>Master!G2905</f>
        <v/>
      </c>
      <c r="H2839" s="88" t="str">
        <f>Master!H2905</f>
        <v/>
      </c>
      <c r="I2839" s="88" t="str">
        <f>Master!I2905</f>
        <v/>
      </c>
      <c r="J2839" s="88" t="str">
        <f>Master!J2905</f>
        <v>A'CROSS DRAMA PTE LTD</v>
      </c>
      <c r="K2839" s="88" t="str">
        <f>Master!K2905</f>
        <v/>
      </c>
      <c r="L2839" s="88" t="str">
        <f>Master!L2905</f>
        <v/>
      </c>
      <c r="M2839" s="88" t="str">
        <f>Master!M2905</f>
        <v/>
      </c>
      <c r="N2839" s="88" t="str">
        <f>Master!N2905</f>
        <v/>
      </c>
      <c r="O2839" s="88" t="str">
        <f>Master!O2905</f>
        <v/>
      </c>
      <c r="P2839" s="88" t="str">
        <f>Master!P2905</f>
        <v/>
      </c>
      <c r="Q2839" s="88" t="str">
        <f>Master!Q2905</f>
        <v/>
      </c>
      <c r="R2839" s="406" t="str">
        <f>Master!R2905</f>
        <v/>
      </c>
      <c r="S2839" s="406">
        <f>Master!S2905</f>
        <v>0</v>
      </c>
      <c r="T2839" s="406" t="str">
        <f>Master!T2905</f>
        <v/>
      </c>
      <c r="U2839" s="406" t="str">
        <f>Master!U2905</f>
        <v/>
      </c>
      <c r="V2839" s="406" t="str">
        <f>Master!V2905</f>
        <v/>
      </c>
      <c r="W2839" s="406" t="str">
        <f>Master!W2905</f>
        <v/>
      </c>
      <c r="X2839" s="406" t="str">
        <f>Master!X2905</f>
        <v/>
      </c>
      <c r="Y2839" s="406" t="str">
        <f>Master!Y2905</f>
        <v/>
      </c>
      <c r="Z2839" s="406" t="str">
        <f>Master!Z2905</f>
        <v/>
      </c>
      <c r="AA2839" s="406" t="str">
        <f>Master!AA2905</f>
        <v/>
      </c>
      <c r="AB2839" s="406" t="str">
        <f>Master!AB2905</f>
        <v/>
      </c>
      <c r="AC2839" s="406" t="str">
        <f>Master!AC2905</f>
        <v/>
      </c>
      <c r="AD2839" s="406" t="str">
        <f>Master!AD2905</f>
        <v/>
      </c>
      <c r="AE2839" s="406" t="str">
        <f>Master!AE2905</f>
        <v/>
      </c>
      <c r="AF2839" s="406" t="str">
        <f>Master!AF2905</f>
        <v/>
      </c>
      <c r="AG2839" s="406" t="str">
        <f>Master!AG2905</f>
        <v/>
      </c>
      <c r="AH2839" s="88" t="str">
        <f>Master!AH2905</f>
        <v/>
      </c>
      <c r="AI2839" s="414" t="str">
        <f>Master!AI2905</f>
        <v/>
      </c>
      <c r="AJ2839" s="406" t="str">
        <f>Master!AJ2905</f>
        <v/>
      </c>
      <c r="AK2839" s="406">
        <f>Master!AK2905</f>
        <v>0</v>
      </c>
      <c r="AL2839" s="88" t="str">
        <f>Master!AL2905</f>
        <v/>
      </c>
      <c r="AM2839" s="416"/>
      <c r="AN2839" s="416"/>
      <c r="AO2839" s="416"/>
      <c r="AP2839" s="416"/>
      <c r="AQ2839" s="416"/>
      <c r="AR2839" s="416">
        <f t="shared" si="25"/>
        <v>0</v>
      </c>
      <c r="AS2839" s="417" t="str">
        <f t="shared" si="26"/>
        <v>#DIV/0!</v>
      </c>
      <c r="AT2839" s="416">
        <f t="shared" si="27"/>
        <v>0</v>
      </c>
      <c r="AU2839" s="417"/>
    </row>
    <row r="2840" hidden="1">
      <c r="A2840" s="88" t="str">
        <f>Master!A2906</f>
        <v>ADR18182</v>
      </c>
      <c r="B2840" s="414" t="str">
        <f>Master!B2906</f>
        <v/>
      </c>
      <c r="C2840" s="414" t="str">
        <f>Master!C2906</f>
        <v/>
      </c>
      <c r="D2840" s="88" t="str">
        <f>Master!D2906</f>
        <v/>
      </c>
      <c r="E2840" s="406" t="str">
        <f>Master!E2906</f>
        <v/>
      </c>
      <c r="F2840" s="406">
        <f>Master!F2906</f>
        <v>0</v>
      </c>
      <c r="G2840" s="88" t="str">
        <f>Master!G2906</f>
        <v/>
      </c>
      <c r="H2840" s="88" t="str">
        <f>Master!H2906</f>
        <v/>
      </c>
      <c r="I2840" s="88" t="str">
        <f>Master!I2906</f>
        <v/>
      </c>
      <c r="J2840" s="88" t="str">
        <f>Master!J2906</f>
        <v>A'CROSS DRAMA PTE LTD</v>
      </c>
      <c r="K2840" s="88" t="str">
        <f>Master!K2906</f>
        <v/>
      </c>
      <c r="L2840" s="88" t="str">
        <f>Master!L2906</f>
        <v/>
      </c>
      <c r="M2840" s="88" t="str">
        <f>Master!M2906</f>
        <v/>
      </c>
      <c r="N2840" s="88" t="str">
        <f>Master!N2906</f>
        <v/>
      </c>
      <c r="O2840" s="88" t="str">
        <f>Master!O2906</f>
        <v/>
      </c>
      <c r="P2840" s="88" t="str">
        <f>Master!P2906</f>
        <v/>
      </c>
      <c r="Q2840" s="88" t="str">
        <f>Master!Q2906</f>
        <v/>
      </c>
      <c r="R2840" s="406" t="str">
        <f>Master!R2906</f>
        <v/>
      </c>
      <c r="S2840" s="406">
        <f>Master!S2906</f>
        <v>0</v>
      </c>
      <c r="T2840" s="406" t="str">
        <f>Master!T2906</f>
        <v/>
      </c>
      <c r="U2840" s="406" t="str">
        <f>Master!U2906</f>
        <v/>
      </c>
      <c r="V2840" s="406" t="str">
        <f>Master!V2906</f>
        <v/>
      </c>
      <c r="W2840" s="406" t="str">
        <f>Master!W2906</f>
        <v/>
      </c>
      <c r="X2840" s="406" t="str">
        <f>Master!X2906</f>
        <v/>
      </c>
      <c r="Y2840" s="406" t="str">
        <f>Master!Y2906</f>
        <v/>
      </c>
      <c r="Z2840" s="406" t="str">
        <f>Master!Z2906</f>
        <v/>
      </c>
      <c r="AA2840" s="406" t="str">
        <f>Master!AA2906</f>
        <v/>
      </c>
      <c r="AB2840" s="406" t="str">
        <f>Master!AB2906</f>
        <v/>
      </c>
      <c r="AC2840" s="406" t="str">
        <f>Master!AC2906</f>
        <v/>
      </c>
      <c r="AD2840" s="406" t="str">
        <f>Master!AD2906</f>
        <v/>
      </c>
      <c r="AE2840" s="406" t="str">
        <f>Master!AE2906</f>
        <v/>
      </c>
      <c r="AF2840" s="406" t="str">
        <f>Master!AF2906</f>
        <v/>
      </c>
      <c r="AG2840" s="406" t="str">
        <f>Master!AG2906</f>
        <v/>
      </c>
      <c r="AH2840" s="88" t="str">
        <f>Master!AH2906</f>
        <v/>
      </c>
      <c r="AI2840" s="414" t="str">
        <f>Master!AI2906</f>
        <v/>
      </c>
      <c r="AJ2840" s="406" t="str">
        <f>Master!AJ2906</f>
        <v/>
      </c>
      <c r="AK2840" s="406">
        <f>Master!AK2906</f>
        <v>0</v>
      </c>
      <c r="AL2840" s="88" t="str">
        <f>Master!AL2906</f>
        <v/>
      </c>
      <c r="AM2840" s="416"/>
      <c r="AN2840" s="416"/>
      <c r="AO2840" s="416"/>
      <c r="AP2840" s="416"/>
      <c r="AQ2840" s="416"/>
      <c r="AR2840" s="416">
        <f t="shared" si="25"/>
        <v>0</v>
      </c>
      <c r="AS2840" s="417" t="str">
        <f t="shared" si="26"/>
        <v>#DIV/0!</v>
      </c>
      <c r="AT2840" s="416">
        <f t="shared" si="27"/>
        <v>0</v>
      </c>
      <c r="AU2840" s="417"/>
    </row>
    <row r="2841" hidden="1">
      <c r="A2841" s="88" t="str">
        <f>Master!A2907</f>
        <v>ADR18183</v>
      </c>
      <c r="B2841" s="414" t="str">
        <f>Master!B2907</f>
        <v/>
      </c>
      <c r="C2841" s="414" t="str">
        <f>Master!C2907</f>
        <v/>
      </c>
      <c r="D2841" s="88" t="str">
        <f>Master!D2907</f>
        <v/>
      </c>
      <c r="E2841" s="406" t="str">
        <f>Master!E2907</f>
        <v/>
      </c>
      <c r="F2841" s="406">
        <f>Master!F2907</f>
        <v>0</v>
      </c>
      <c r="G2841" s="88" t="str">
        <f>Master!G2907</f>
        <v/>
      </c>
      <c r="H2841" s="88" t="str">
        <f>Master!H2907</f>
        <v/>
      </c>
      <c r="I2841" s="88" t="str">
        <f>Master!I2907</f>
        <v/>
      </c>
      <c r="J2841" s="88" t="str">
        <f>Master!J2907</f>
        <v>A'CROSS DRAMA PTE LTD</v>
      </c>
      <c r="K2841" s="88" t="str">
        <f>Master!K2907</f>
        <v/>
      </c>
      <c r="L2841" s="88" t="str">
        <f>Master!L2907</f>
        <v/>
      </c>
      <c r="M2841" s="88" t="str">
        <f>Master!M2907</f>
        <v/>
      </c>
      <c r="N2841" s="88" t="str">
        <f>Master!N2907</f>
        <v/>
      </c>
      <c r="O2841" s="88" t="str">
        <f>Master!O2907</f>
        <v/>
      </c>
      <c r="P2841" s="88" t="str">
        <f>Master!P2907</f>
        <v/>
      </c>
      <c r="Q2841" s="88" t="str">
        <f>Master!Q2907</f>
        <v/>
      </c>
      <c r="R2841" s="406" t="str">
        <f>Master!R2907</f>
        <v/>
      </c>
      <c r="S2841" s="406">
        <f>Master!S2907</f>
        <v>0</v>
      </c>
      <c r="T2841" s="406" t="str">
        <f>Master!T2907</f>
        <v/>
      </c>
      <c r="U2841" s="406" t="str">
        <f>Master!U2907</f>
        <v/>
      </c>
      <c r="V2841" s="406" t="str">
        <f>Master!V2907</f>
        <v/>
      </c>
      <c r="W2841" s="406" t="str">
        <f>Master!W2907</f>
        <v/>
      </c>
      <c r="X2841" s="406" t="str">
        <f>Master!X2907</f>
        <v/>
      </c>
      <c r="Y2841" s="406" t="str">
        <f>Master!Y2907</f>
        <v/>
      </c>
      <c r="Z2841" s="406" t="str">
        <f>Master!Z2907</f>
        <v/>
      </c>
      <c r="AA2841" s="406" t="str">
        <f>Master!AA2907</f>
        <v/>
      </c>
      <c r="AB2841" s="406" t="str">
        <f>Master!AB2907</f>
        <v/>
      </c>
      <c r="AC2841" s="406" t="str">
        <f>Master!AC2907</f>
        <v/>
      </c>
      <c r="AD2841" s="406" t="str">
        <f>Master!AD2907</f>
        <v/>
      </c>
      <c r="AE2841" s="406" t="str">
        <f>Master!AE2907</f>
        <v/>
      </c>
      <c r="AF2841" s="406" t="str">
        <f>Master!AF2907</f>
        <v/>
      </c>
      <c r="AG2841" s="406" t="str">
        <f>Master!AG2907</f>
        <v/>
      </c>
      <c r="AH2841" s="88" t="str">
        <f>Master!AH2907</f>
        <v/>
      </c>
      <c r="AI2841" s="414" t="str">
        <f>Master!AI2907</f>
        <v/>
      </c>
      <c r="AJ2841" s="406" t="str">
        <f>Master!AJ2907</f>
        <v/>
      </c>
      <c r="AK2841" s="406">
        <f>Master!AK2907</f>
        <v>0</v>
      </c>
      <c r="AL2841" s="88" t="str">
        <f>Master!AL2907</f>
        <v/>
      </c>
      <c r="AM2841" s="416"/>
      <c r="AN2841" s="416"/>
      <c r="AO2841" s="416"/>
      <c r="AP2841" s="416"/>
      <c r="AQ2841" s="416"/>
      <c r="AR2841" s="416">
        <f t="shared" si="25"/>
        <v>0</v>
      </c>
      <c r="AS2841" s="417" t="str">
        <f t="shared" si="26"/>
        <v>#DIV/0!</v>
      </c>
      <c r="AT2841" s="416">
        <f t="shared" si="27"/>
        <v>0</v>
      </c>
      <c r="AU2841" s="417"/>
    </row>
    <row r="2842" hidden="1">
      <c r="A2842" s="88" t="str">
        <f>Master!A2908</f>
        <v>ADR18184</v>
      </c>
      <c r="B2842" s="414" t="str">
        <f>Master!B2908</f>
        <v/>
      </c>
      <c r="C2842" s="414" t="str">
        <f>Master!C2908</f>
        <v/>
      </c>
      <c r="D2842" s="88" t="str">
        <f>Master!D2908</f>
        <v/>
      </c>
      <c r="E2842" s="406" t="str">
        <f>Master!E2908</f>
        <v/>
      </c>
      <c r="F2842" s="406">
        <f>Master!F2908</f>
        <v>0</v>
      </c>
      <c r="G2842" s="88" t="str">
        <f>Master!G2908</f>
        <v/>
      </c>
      <c r="H2842" s="88" t="str">
        <f>Master!H2908</f>
        <v/>
      </c>
      <c r="I2842" s="88" t="str">
        <f>Master!I2908</f>
        <v/>
      </c>
      <c r="J2842" s="88" t="str">
        <f>Master!J2908</f>
        <v>A'CROSS DRAMA PTE LTD</v>
      </c>
      <c r="K2842" s="88" t="str">
        <f>Master!K2908</f>
        <v/>
      </c>
      <c r="L2842" s="88" t="str">
        <f>Master!L2908</f>
        <v/>
      </c>
      <c r="M2842" s="88" t="str">
        <f>Master!M2908</f>
        <v/>
      </c>
      <c r="N2842" s="88" t="str">
        <f>Master!N2908</f>
        <v/>
      </c>
      <c r="O2842" s="88" t="str">
        <f>Master!O2908</f>
        <v/>
      </c>
      <c r="P2842" s="88" t="str">
        <f>Master!P2908</f>
        <v/>
      </c>
      <c r="Q2842" s="88" t="str">
        <f>Master!Q2908</f>
        <v/>
      </c>
      <c r="R2842" s="406" t="str">
        <f>Master!R2908</f>
        <v/>
      </c>
      <c r="S2842" s="406">
        <f>Master!S2908</f>
        <v>0</v>
      </c>
      <c r="T2842" s="406" t="str">
        <f>Master!T2908</f>
        <v/>
      </c>
      <c r="U2842" s="406" t="str">
        <f>Master!U2908</f>
        <v/>
      </c>
      <c r="V2842" s="406" t="str">
        <f>Master!V2908</f>
        <v/>
      </c>
      <c r="W2842" s="406" t="str">
        <f>Master!W2908</f>
        <v/>
      </c>
      <c r="X2842" s="406" t="str">
        <f>Master!X2908</f>
        <v/>
      </c>
      <c r="Y2842" s="406" t="str">
        <f>Master!Y2908</f>
        <v/>
      </c>
      <c r="Z2842" s="406" t="str">
        <f>Master!Z2908</f>
        <v/>
      </c>
      <c r="AA2842" s="406" t="str">
        <f>Master!AA2908</f>
        <v/>
      </c>
      <c r="AB2842" s="406" t="str">
        <f>Master!AB2908</f>
        <v/>
      </c>
      <c r="AC2842" s="406" t="str">
        <f>Master!AC2908</f>
        <v/>
      </c>
      <c r="AD2842" s="406" t="str">
        <f>Master!AD2908</f>
        <v/>
      </c>
      <c r="AE2842" s="406" t="str">
        <f>Master!AE2908</f>
        <v/>
      </c>
      <c r="AF2842" s="406" t="str">
        <f>Master!AF2908</f>
        <v/>
      </c>
      <c r="AG2842" s="406" t="str">
        <f>Master!AG2908</f>
        <v/>
      </c>
      <c r="AH2842" s="88" t="str">
        <f>Master!AH2908</f>
        <v/>
      </c>
      <c r="AI2842" s="414" t="str">
        <f>Master!AI2908</f>
        <v/>
      </c>
      <c r="AJ2842" s="406" t="str">
        <f>Master!AJ2908</f>
        <v/>
      </c>
      <c r="AK2842" s="406">
        <f>Master!AK2908</f>
        <v>0</v>
      </c>
      <c r="AL2842" s="88" t="str">
        <f>Master!AL2908</f>
        <v/>
      </c>
      <c r="AM2842" s="416"/>
      <c r="AN2842" s="416"/>
      <c r="AO2842" s="416"/>
      <c r="AP2842" s="416"/>
      <c r="AQ2842" s="416"/>
      <c r="AR2842" s="416">
        <f t="shared" si="25"/>
        <v>0</v>
      </c>
      <c r="AS2842" s="417" t="str">
        <f t="shared" si="26"/>
        <v>#DIV/0!</v>
      </c>
      <c r="AT2842" s="416">
        <f t="shared" si="27"/>
        <v>0</v>
      </c>
      <c r="AU2842" s="417"/>
    </row>
    <row r="2843" hidden="1">
      <c r="A2843" s="88" t="str">
        <f>Master!A2909</f>
        <v>ADR18185</v>
      </c>
      <c r="B2843" s="414" t="str">
        <f>Master!B2909</f>
        <v/>
      </c>
      <c r="C2843" s="414" t="str">
        <f>Master!C2909</f>
        <v/>
      </c>
      <c r="D2843" s="88" t="str">
        <f>Master!D2909</f>
        <v/>
      </c>
      <c r="E2843" s="406" t="str">
        <f>Master!E2909</f>
        <v/>
      </c>
      <c r="F2843" s="406">
        <f>Master!F2909</f>
        <v>0</v>
      </c>
      <c r="G2843" s="88" t="str">
        <f>Master!G2909</f>
        <v/>
      </c>
      <c r="H2843" s="88" t="str">
        <f>Master!H2909</f>
        <v/>
      </c>
      <c r="I2843" s="88" t="str">
        <f>Master!I2909</f>
        <v/>
      </c>
      <c r="J2843" s="88" t="str">
        <f>Master!J2909</f>
        <v>A'CROSS DRAMA PTE LTD</v>
      </c>
      <c r="K2843" s="88" t="str">
        <f>Master!K2909</f>
        <v/>
      </c>
      <c r="L2843" s="88" t="str">
        <f>Master!L2909</f>
        <v/>
      </c>
      <c r="M2843" s="88" t="str">
        <f>Master!M2909</f>
        <v/>
      </c>
      <c r="N2843" s="88" t="str">
        <f>Master!N2909</f>
        <v/>
      </c>
      <c r="O2843" s="88" t="str">
        <f>Master!O2909</f>
        <v/>
      </c>
      <c r="P2843" s="88" t="str">
        <f>Master!P2909</f>
        <v/>
      </c>
      <c r="Q2843" s="88" t="str">
        <f>Master!Q2909</f>
        <v/>
      </c>
      <c r="R2843" s="406" t="str">
        <f>Master!R2909</f>
        <v/>
      </c>
      <c r="S2843" s="406">
        <f>Master!S2909</f>
        <v>0</v>
      </c>
      <c r="T2843" s="406" t="str">
        <f>Master!T2909</f>
        <v/>
      </c>
      <c r="U2843" s="406" t="str">
        <f>Master!U2909</f>
        <v/>
      </c>
      <c r="V2843" s="406" t="str">
        <f>Master!V2909</f>
        <v/>
      </c>
      <c r="W2843" s="406" t="str">
        <f>Master!W2909</f>
        <v/>
      </c>
      <c r="X2843" s="406" t="str">
        <f>Master!X2909</f>
        <v/>
      </c>
      <c r="Y2843" s="406" t="str">
        <f>Master!Y2909</f>
        <v/>
      </c>
      <c r="Z2843" s="406" t="str">
        <f>Master!Z2909</f>
        <v/>
      </c>
      <c r="AA2843" s="406" t="str">
        <f>Master!AA2909</f>
        <v/>
      </c>
      <c r="AB2843" s="406" t="str">
        <f>Master!AB2909</f>
        <v/>
      </c>
      <c r="AC2843" s="406" t="str">
        <f>Master!AC2909</f>
        <v/>
      </c>
      <c r="AD2843" s="406" t="str">
        <f>Master!AD2909</f>
        <v/>
      </c>
      <c r="AE2843" s="406" t="str">
        <f>Master!AE2909</f>
        <v/>
      </c>
      <c r="AF2843" s="406" t="str">
        <f>Master!AF2909</f>
        <v/>
      </c>
      <c r="AG2843" s="406" t="str">
        <f>Master!AG2909</f>
        <v/>
      </c>
      <c r="AH2843" s="88" t="str">
        <f>Master!AH2909</f>
        <v/>
      </c>
      <c r="AI2843" s="414" t="str">
        <f>Master!AI2909</f>
        <v/>
      </c>
      <c r="AJ2843" s="406" t="str">
        <f>Master!AJ2909</f>
        <v/>
      </c>
      <c r="AK2843" s="406">
        <f>Master!AK2909</f>
        <v>0</v>
      </c>
      <c r="AL2843" s="88" t="str">
        <f>Master!AL2909</f>
        <v/>
      </c>
      <c r="AM2843" s="416"/>
      <c r="AN2843" s="416"/>
      <c r="AO2843" s="416"/>
      <c r="AP2843" s="416"/>
      <c r="AQ2843" s="416"/>
      <c r="AR2843" s="416">
        <f t="shared" si="25"/>
        <v>0</v>
      </c>
      <c r="AS2843" s="417" t="str">
        <f t="shared" si="26"/>
        <v>#DIV/0!</v>
      </c>
      <c r="AT2843" s="416">
        <f t="shared" si="27"/>
        <v>0</v>
      </c>
      <c r="AU2843" s="417"/>
    </row>
    <row r="2844" hidden="1">
      <c r="A2844" s="88" t="str">
        <f>Master!A2910</f>
        <v>ADR18186</v>
      </c>
      <c r="B2844" s="414" t="str">
        <f>Master!B2910</f>
        <v/>
      </c>
      <c r="C2844" s="414" t="str">
        <f>Master!C2910</f>
        <v/>
      </c>
      <c r="D2844" s="88" t="str">
        <f>Master!D2910</f>
        <v/>
      </c>
      <c r="E2844" s="406" t="str">
        <f>Master!E2910</f>
        <v/>
      </c>
      <c r="F2844" s="406">
        <f>Master!F2910</f>
        <v>0</v>
      </c>
      <c r="G2844" s="88" t="str">
        <f>Master!G2910</f>
        <v/>
      </c>
      <c r="H2844" s="88" t="str">
        <f>Master!H2910</f>
        <v/>
      </c>
      <c r="I2844" s="88" t="str">
        <f>Master!I2910</f>
        <v/>
      </c>
      <c r="J2844" s="88" t="str">
        <f>Master!J2910</f>
        <v>A'CROSS DRAMA PTE LTD</v>
      </c>
      <c r="K2844" s="88" t="str">
        <f>Master!K2910</f>
        <v/>
      </c>
      <c r="L2844" s="88" t="str">
        <f>Master!L2910</f>
        <v/>
      </c>
      <c r="M2844" s="88" t="str">
        <f>Master!M2910</f>
        <v/>
      </c>
      <c r="N2844" s="88" t="str">
        <f>Master!N2910</f>
        <v/>
      </c>
      <c r="O2844" s="88" t="str">
        <f>Master!O2910</f>
        <v/>
      </c>
      <c r="P2844" s="88" t="str">
        <f>Master!P2910</f>
        <v/>
      </c>
      <c r="Q2844" s="88" t="str">
        <f>Master!Q2910</f>
        <v/>
      </c>
      <c r="R2844" s="406" t="str">
        <f>Master!R2910</f>
        <v/>
      </c>
      <c r="S2844" s="406">
        <f>Master!S2910</f>
        <v>0</v>
      </c>
      <c r="T2844" s="406" t="str">
        <f>Master!T2910</f>
        <v/>
      </c>
      <c r="U2844" s="406" t="str">
        <f>Master!U2910</f>
        <v/>
      </c>
      <c r="V2844" s="406" t="str">
        <f>Master!V2910</f>
        <v/>
      </c>
      <c r="W2844" s="406" t="str">
        <f>Master!W2910</f>
        <v/>
      </c>
      <c r="X2844" s="406" t="str">
        <f>Master!X2910</f>
        <v/>
      </c>
      <c r="Y2844" s="406" t="str">
        <f>Master!Y2910</f>
        <v/>
      </c>
      <c r="Z2844" s="406" t="str">
        <f>Master!Z2910</f>
        <v/>
      </c>
      <c r="AA2844" s="406" t="str">
        <f>Master!AA2910</f>
        <v/>
      </c>
      <c r="AB2844" s="406" t="str">
        <f>Master!AB2910</f>
        <v/>
      </c>
      <c r="AC2844" s="406" t="str">
        <f>Master!AC2910</f>
        <v/>
      </c>
      <c r="AD2844" s="406" t="str">
        <f>Master!AD2910</f>
        <v/>
      </c>
      <c r="AE2844" s="406" t="str">
        <f>Master!AE2910</f>
        <v/>
      </c>
      <c r="AF2844" s="406" t="str">
        <f>Master!AF2910</f>
        <v/>
      </c>
      <c r="AG2844" s="406" t="str">
        <f>Master!AG2910</f>
        <v/>
      </c>
      <c r="AH2844" s="88" t="str">
        <f>Master!AH2910</f>
        <v/>
      </c>
      <c r="AI2844" s="414" t="str">
        <f>Master!AI2910</f>
        <v/>
      </c>
      <c r="AJ2844" s="406" t="str">
        <f>Master!AJ2910</f>
        <v/>
      </c>
      <c r="AK2844" s="406">
        <f>Master!AK2910</f>
        <v>0</v>
      </c>
      <c r="AL2844" s="88" t="str">
        <f>Master!AL2910</f>
        <v/>
      </c>
      <c r="AM2844" s="416"/>
      <c r="AN2844" s="416"/>
      <c r="AO2844" s="416"/>
      <c r="AP2844" s="416"/>
      <c r="AQ2844" s="416"/>
      <c r="AR2844" s="416">
        <f t="shared" si="25"/>
        <v>0</v>
      </c>
      <c r="AS2844" s="417" t="str">
        <f t="shared" si="26"/>
        <v>#DIV/0!</v>
      </c>
      <c r="AT2844" s="416">
        <f t="shared" si="27"/>
        <v>0</v>
      </c>
      <c r="AU2844" s="417"/>
    </row>
    <row r="2845" hidden="1">
      <c r="A2845" s="88" t="str">
        <f>Master!A2911</f>
        <v>ADR18187</v>
      </c>
      <c r="B2845" s="414" t="str">
        <f>Master!B2911</f>
        <v/>
      </c>
      <c r="C2845" s="414" t="str">
        <f>Master!C2911</f>
        <v/>
      </c>
      <c r="D2845" s="88" t="str">
        <f>Master!D2911</f>
        <v/>
      </c>
      <c r="E2845" s="406" t="str">
        <f>Master!E2911</f>
        <v/>
      </c>
      <c r="F2845" s="406">
        <f>Master!F2911</f>
        <v>0</v>
      </c>
      <c r="G2845" s="88" t="str">
        <f>Master!G2911</f>
        <v/>
      </c>
      <c r="H2845" s="88" t="str">
        <f>Master!H2911</f>
        <v/>
      </c>
      <c r="I2845" s="88" t="str">
        <f>Master!I2911</f>
        <v/>
      </c>
      <c r="J2845" s="88" t="str">
        <f>Master!J2911</f>
        <v>A'CROSS DRAMA PTE LTD</v>
      </c>
      <c r="K2845" s="88" t="str">
        <f>Master!K2911</f>
        <v/>
      </c>
      <c r="L2845" s="88" t="str">
        <f>Master!L2911</f>
        <v/>
      </c>
      <c r="M2845" s="88" t="str">
        <f>Master!M2911</f>
        <v/>
      </c>
      <c r="N2845" s="88" t="str">
        <f>Master!N2911</f>
        <v/>
      </c>
      <c r="O2845" s="88" t="str">
        <f>Master!O2911</f>
        <v/>
      </c>
      <c r="P2845" s="88" t="str">
        <f>Master!P2911</f>
        <v/>
      </c>
      <c r="Q2845" s="88" t="str">
        <f>Master!Q2911</f>
        <v/>
      </c>
      <c r="R2845" s="406" t="str">
        <f>Master!R2911</f>
        <v/>
      </c>
      <c r="S2845" s="406">
        <f>Master!S2911</f>
        <v>0</v>
      </c>
      <c r="T2845" s="406" t="str">
        <f>Master!T2911</f>
        <v/>
      </c>
      <c r="U2845" s="406" t="str">
        <f>Master!U2911</f>
        <v/>
      </c>
      <c r="V2845" s="406" t="str">
        <f>Master!V2911</f>
        <v/>
      </c>
      <c r="W2845" s="406" t="str">
        <f>Master!W2911</f>
        <v/>
      </c>
      <c r="X2845" s="406" t="str">
        <f>Master!X2911</f>
        <v/>
      </c>
      <c r="Y2845" s="406" t="str">
        <f>Master!Y2911</f>
        <v/>
      </c>
      <c r="Z2845" s="406" t="str">
        <f>Master!Z2911</f>
        <v/>
      </c>
      <c r="AA2845" s="406" t="str">
        <f>Master!AA2911</f>
        <v/>
      </c>
      <c r="AB2845" s="406" t="str">
        <f>Master!AB2911</f>
        <v/>
      </c>
      <c r="AC2845" s="406" t="str">
        <f>Master!AC2911</f>
        <v/>
      </c>
      <c r="AD2845" s="406" t="str">
        <f>Master!AD2911</f>
        <v/>
      </c>
      <c r="AE2845" s="406" t="str">
        <f>Master!AE2911</f>
        <v/>
      </c>
      <c r="AF2845" s="406" t="str">
        <f>Master!AF2911</f>
        <v/>
      </c>
      <c r="AG2845" s="406" t="str">
        <f>Master!AG2911</f>
        <v/>
      </c>
      <c r="AH2845" s="88" t="str">
        <f>Master!AH2911</f>
        <v/>
      </c>
      <c r="AI2845" s="414" t="str">
        <f>Master!AI2911</f>
        <v/>
      </c>
      <c r="AJ2845" s="406" t="str">
        <f>Master!AJ2911</f>
        <v/>
      </c>
      <c r="AK2845" s="406">
        <f>Master!AK2911</f>
        <v>0</v>
      </c>
      <c r="AL2845" s="88" t="str">
        <f>Master!AL2911</f>
        <v/>
      </c>
      <c r="AM2845" s="416"/>
      <c r="AN2845" s="416"/>
      <c r="AO2845" s="416"/>
      <c r="AP2845" s="416"/>
      <c r="AQ2845" s="416"/>
      <c r="AR2845" s="416">
        <f t="shared" si="25"/>
        <v>0</v>
      </c>
      <c r="AS2845" s="417" t="str">
        <f t="shared" si="26"/>
        <v>#DIV/0!</v>
      </c>
      <c r="AT2845" s="416">
        <f t="shared" si="27"/>
        <v>0</v>
      </c>
      <c r="AU2845" s="417"/>
    </row>
    <row r="2846" hidden="1">
      <c r="A2846" s="88" t="str">
        <f>Master!A2912</f>
        <v>ADR18188</v>
      </c>
      <c r="B2846" s="414" t="str">
        <f>Master!B2912</f>
        <v/>
      </c>
      <c r="C2846" s="414" t="str">
        <f>Master!C2912</f>
        <v/>
      </c>
      <c r="D2846" s="88" t="str">
        <f>Master!D2912</f>
        <v/>
      </c>
      <c r="E2846" s="406" t="str">
        <f>Master!E2912</f>
        <v/>
      </c>
      <c r="F2846" s="406">
        <f>Master!F2912</f>
        <v>0</v>
      </c>
      <c r="G2846" s="88" t="str">
        <f>Master!G2912</f>
        <v/>
      </c>
      <c r="H2846" s="88" t="str">
        <f>Master!H2912</f>
        <v/>
      </c>
      <c r="I2846" s="88" t="str">
        <f>Master!I2912</f>
        <v/>
      </c>
      <c r="J2846" s="88" t="str">
        <f>Master!J2912</f>
        <v>A'CROSS DRAMA PTE LTD</v>
      </c>
      <c r="K2846" s="88" t="str">
        <f>Master!K2912</f>
        <v/>
      </c>
      <c r="L2846" s="88" t="str">
        <f>Master!L2912</f>
        <v/>
      </c>
      <c r="M2846" s="88" t="str">
        <f>Master!M2912</f>
        <v/>
      </c>
      <c r="N2846" s="88" t="str">
        <f>Master!N2912</f>
        <v/>
      </c>
      <c r="O2846" s="88" t="str">
        <f>Master!O2912</f>
        <v/>
      </c>
      <c r="P2846" s="88" t="str">
        <f>Master!P2912</f>
        <v/>
      </c>
      <c r="Q2846" s="88" t="str">
        <f>Master!Q2912</f>
        <v/>
      </c>
      <c r="R2846" s="406" t="str">
        <f>Master!R2912</f>
        <v/>
      </c>
      <c r="S2846" s="406">
        <f>Master!S2912</f>
        <v>0</v>
      </c>
      <c r="T2846" s="406" t="str">
        <f>Master!T2912</f>
        <v/>
      </c>
      <c r="U2846" s="406" t="str">
        <f>Master!U2912</f>
        <v/>
      </c>
      <c r="V2846" s="406" t="str">
        <f>Master!V2912</f>
        <v/>
      </c>
      <c r="W2846" s="406" t="str">
        <f>Master!W2912</f>
        <v/>
      </c>
      <c r="X2846" s="406" t="str">
        <f>Master!X2912</f>
        <v/>
      </c>
      <c r="Y2846" s="406" t="str">
        <f>Master!Y2912</f>
        <v/>
      </c>
      <c r="Z2846" s="406" t="str">
        <f>Master!Z2912</f>
        <v/>
      </c>
      <c r="AA2846" s="406" t="str">
        <f>Master!AA2912</f>
        <v/>
      </c>
      <c r="AB2846" s="406" t="str">
        <f>Master!AB2912</f>
        <v/>
      </c>
      <c r="AC2846" s="406" t="str">
        <f>Master!AC2912</f>
        <v/>
      </c>
      <c r="AD2846" s="406" t="str">
        <f>Master!AD2912</f>
        <v/>
      </c>
      <c r="AE2846" s="406" t="str">
        <f>Master!AE2912</f>
        <v/>
      </c>
      <c r="AF2846" s="406" t="str">
        <f>Master!AF2912</f>
        <v/>
      </c>
      <c r="AG2846" s="406" t="str">
        <f>Master!AG2912</f>
        <v/>
      </c>
      <c r="AH2846" s="88" t="str">
        <f>Master!AH2912</f>
        <v/>
      </c>
      <c r="AI2846" s="414" t="str">
        <f>Master!AI2912</f>
        <v/>
      </c>
      <c r="AJ2846" s="406" t="str">
        <f>Master!AJ2912</f>
        <v/>
      </c>
      <c r="AK2846" s="406">
        <f>Master!AK2912</f>
        <v>0</v>
      </c>
      <c r="AL2846" s="88" t="str">
        <f>Master!AL2912</f>
        <v/>
      </c>
      <c r="AM2846" s="416"/>
      <c r="AN2846" s="416"/>
      <c r="AO2846" s="416"/>
      <c r="AP2846" s="416"/>
      <c r="AQ2846" s="416"/>
      <c r="AR2846" s="416">
        <f t="shared" si="25"/>
        <v>0</v>
      </c>
      <c r="AS2846" s="417" t="str">
        <f t="shared" si="26"/>
        <v>#DIV/0!</v>
      </c>
      <c r="AT2846" s="416">
        <f t="shared" si="27"/>
        <v>0</v>
      </c>
      <c r="AU2846" s="417"/>
    </row>
    <row r="2847" hidden="1">
      <c r="A2847" s="88" t="str">
        <f>Master!A2913</f>
        <v>ADR18189</v>
      </c>
      <c r="B2847" s="414" t="str">
        <f>Master!B2913</f>
        <v/>
      </c>
      <c r="C2847" s="414" t="str">
        <f>Master!C2913</f>
        <v/>
      </c>
      <c r="D2847" s="88" t="str">
        <f>Master!D2913</f>
        <v/>
      </c>
      <c r="E2847" s="406" t="str">
        <f>Master!E2913</f>
        <v/>
      </c>
      <c r="F2847" s="406">
        <f>Master!F2913</f>
        <v>0</v>
      </c>
      <c r="G2847" s="88" t="str">
        <f>Master!G2913</f>
        <v/>
      </c>
      <c r="H2847" s="88" t="str">
        <f>Master!H2913</f>
        <v/>
      </c>
      <c r="I2847" s="88" t="str">
        <f>Master!I2913</f>
        <v/>
      </c>
      <c r="J2847" s="88" t="str">
        <f>Master!J2913</f>
        <v>A'CROSS DRAMA PTE LTD</v>
      </c>
      <c r="K2847" s="88" t="str">
        <f>Master!K2913</f>
        <v/>
      </c>
      <c r="L2847" s="88" t="str">
        <f>Master!L2913</f>
        <v/>
      </c>
      <c r="M2847" s="88" t="str">
        <f>Master!M2913</f>
        <v/>
      </c>
      <c r="N2847" s="88" t="str">
        <f>Master!N2913</f>
        <v/>
      </c>
      <c r="O2847" s="88" t="str">
        <f>Master!O2913</f>
        <v/>
      </c>
      <c r="P2847" s="88" t="str">
        <f>Master!P2913</f>
        <v/>
      </c>
      <c r="Q2847" s="88" t="str">
        <f>Master!Q2913</f>
        <v/>
      </c>
      <c r="R2847" s="406" t="str">
        <f>Master!R2913</f>
        <v/>
      </c>
      <c r="S2847" s="406">
        <f>Master!S2913</f>
        <v>0</v>
      </c>
      <c r="T2847" s="406" t="str">
        <f>Master!T2913</f>
        <v/>
      </c>
      <c r="U2847" s="406" t="str">
        <f>Master!U2913</f>
        <v/>
      </c>
      <c r="V2847" s="406" t="str">
        <f>Master!V2913</f>
        <v/>
      </c>
      <c r="W2847" s="406" t="str">
        <f>Master!W2913</f>
        <v/>
      </c>
      <c r="X2847" s="406" t="str">
        <f>Master!X2913</f>
        <v/>
      </c>
      <c r="Y2847" s="406" t="str">
        <f>Master!Y2913</f>
        <v/>
      </c>
      <c r="Z2847" s="406" t="str">
        <f>Master!Z2913</f>
        <v/>
      </c>
      <c r="AA2847" s="406" t="str">
        <f>Master!AA2913</f>
        <v/>
      </c>
      <c r="AB2847" s="406" t="str">
        <f>Master!AB2913</f>
        <v/>
      </c>
      <c r="AC2847" s="406" t="str">
        <f>Master!AC2913</f>
        <v/>
      </c>
      <c r="AD2847" s="406" t="str">
        <f>Master!AD2913</f>
        <v/>
      </c>
      <c r="AE2847" s="406" t="str">
        <f>Master!AE2913</f>
        <v/>
      </c>
      <c r="AF2847" s="406" t="str">
        <f>Master!AF2913</f>
        <v/>
      </c>
      <c r="AG2847" s="406" t="str">
        <f>Master!AG2913</f>
        <v/>
      </c>
      <c r="AH2847" s="88" t="str">
        <f>Master!AH2913</f>
        <v/>
      </c>
      <c r="AI2847" s="414" t="str">
        <f>Master!AI2913</f>
        <v/>
      </c>
      <c r="AJ2847" s="406" t="str">
        <f>Master!AJ2913</f>
        <v/>
      </c>
      <c r="AK2847" s="406">
        <f>Master!AK2913</f>
        <v>0</v>
      </c>
      <c r="AL2847" s="88" t="str">
        <f>Master!AL2913</f>
        <v/>
      </c>
      <c r="AM2847" s="416"/>
      <c r="AN2847" s="416"/>
      <c r="AO2847" s="416"/>
      <c r="AP2847" s="416"/>
      <c r="AQ2847" s="416"/>
      <c r="AR2847" s="416">
        <f t="shared" si="25"/>
        <v>0</v>
      </c>
      <c r="AS2847" s="417" t="str">
        <f t="shared" si="26"/>
        <v>#DIV/0!</v>
      </c>
      <c r="AT2847" s="416">
        <f t="shared" si="27"/>
        <v>0</v>
      </c>
      <c r="AU2847" s="417"/>
    </row>
    <row r="2848" hidden="1">
      <c r="A2848" s="88" t="str">
        <f>Master!A2914</f>
        <v>ADR18190</v>
      </c>
      <c r="B2848" s="414" t="str">
        <f>Master!B2914</f>
        <v/>
      </c>
      <c r="C2848" s="414" t="str">
        <f>Master!C2914</f>
        <v/>
      </c>
      <c r="D2848" s="88" t="str">
        <f>Master!D2914</f>
        <v/>
      </c>
      <c r="E2848" s="406" t="str">
        <f>Master!E2914</f>
        <v/>
      </c>
      <c r="F2848" s="406">
        <f>Master!F2914</f>
        <v>0</v>
      </c>
      <c r="G2848" s="88" t="str">
        <f>Master!G2914</f>
        <v/>
      </c>
      <c r="H2848" s="88" t="str">
        <f>Master!H2914</f>
        <v/>
      </c>
      <c r="I2848" s="88" t="str">
        <f>Master!I2914</f>
        <v/>
      </c>
      <c r="J2848" s="88" t="str">
        <f>Master!J2914</f>
        <v>A'CROSS DRAMA PTE LTD</v>
      </c>
      <c r="K2848" s="88" t="str">
        <f>Master!K2914</f>
        <v/>
      </c>
      <c r="L2848" s="88" t="str">
        <f>Master!L2914</f>
        <v/>
      </c>
      <c r="M2848" s="88" t="str">
        <f>Master!M2914</f>
        <v/>
      </c>
      <c r="N2848" s="88" t="str">
        <f>Master!N2914</f>
        <v/>
      </c>
      <c r="O2848" s="88" t="str">
        <f>Master!O2914</f>
        <v/>
      </c>
      <c r="P2848" s="88" t="str">
        <f>Master!P2914</f>
        <v/>
      </c>
      <c r="Q2848" s="88" t="str">
        <f>Master!Q2914</f>
        <v/>
      </c>
      <c r="R2848" s="406" t="str">
        <f>Master!R2914</f>
        <v/>
      </c>
      <c r="S2848" s="406">
        <f>Master!S2914</f>
        <v>0</v>
      </c>
      <c r="T2848" s="406" t="str">
        <f>Master!T2914</f>
        <v/>
      </c>
      <c r="U2848" s="406" t="str">
        <f>Master!U2914</f>
        <v/>
      </c>
      <c r="V2848" s="406" t="str">
        <f>Master!V2914</f>
        <v/>
      </c>
      <c r="W2848" s="406" t="str">
        <f>Master!W2914</f>
        <v/>
      </c>
      <c r="X2848" s="406" t="str">
        <f>Master!X2914</f>
        <v/>
      </c>
      <c r="Y2848" s="406" t="str">
        <f>Master!Y2914</f>
        <v/>
      </c>
      <c r="Z2848" s="406" t="str">
        <f>Master!Z2914</f>
        <v/>
      </c>
      <c r="AA2848" s="406" t="str">
        <f>Master!AA2914</f>
        <v/>
      </c>
      <c r="AB2848" s="406" t="str">
        <f>Master!AB2914</f>
        <v/>
      </c>
      <c r="AC2848" s="406" t="str">
        <f>Master!AC2914</f>
        <v/>
      </c>
      <c r="AD2848" s="406" t="str">
        <f>Master!AD2914</f>
        <v/>
      </c>
      <c r="AE2848" s="406" t="str">
        <f>Master!AE2914</f>
        <v/>
      </c>
      <c r="AF2848" s="406" t="str">
        <f>Master!AF2914</f>
        <v/>
      </c>
      <c r="AG2848" s="406" t="str">
        <f>Master!AG2914</f>
        <v/>
      </c>
      <c r="AH2848" s="88" t="str">
        <f>Master!AH2914</f>
        <v/>
      </c>
      <c r="AI2848" s="414" t="str">
        <f>Master!AI2914</f>
        <v/>
      </c>
      <c r="AJ2848" s="406" t="str">
        <f>Master!AJ2914</f>
        <v/>
      </c>
      <c r="AK2848" s="406">
        <f>Master!AK2914</f>
        <v>0</v>
      </c>
      <c r="AL2848" s="88" t="str">
        <f>Master!AL2914</f>
        <v/>
      </c>
      <c r="AM2848" s="416"/>
      <c r="AN2848" s="416"/>
      <c r="AO2848" s="416"/>
      <c r="AP2848" s="416"/>
      <c r="AQ2848" s="416"/>
      <c r="AR2848" s="416">
        <f t="shared" si="25"/>
        <v>0</v>
      </c>
      <c r="AS2848" s="417" t="str">
        <f t="shared" si="26"/>
        <v>#DIV/0!</v>
      </c>
      <c r="AT2848" s="416">
        <f t="shared" si="27"/>
        <v>0</v>
      </c>
      <c r="AU2848" s="417"/>
    </row>
    <row r="2849" hidden="1">
      <c r="A2849" s="88" t="str">
        <f>Master!A2915</f>
        <v>ADR18191</v>
      </c>
      <c r="B2849" s="414" t="str">
        <f>Master!B2915</f>
        <v/>
      </c>
      <c r="C2849" s="414" t="str">
        <f>Master!C2915</f>
        <v/>
      </c>
      <c r="D2849" s="88" t="str">
        <f>Master!D2915</f>
        <v/>
      </c>
      <c r="E2849" s="406" t="str">
        <f>Master!E2915</f>
        <v/>
      </c>
      <c r="F2849" s="406">
        <f>Master!F2915</f>
        <v>0</v>
      </c>
      <c r="G2849" s="88" t="str">
        <f>Master!G2915</f>
        <v/>
      </c>
      <c r="H2849" s="88" t="str">
        <f>Master!H2915</f>
        <v/>
      </c>
      <c r="I2849" s="88" t="str">
        <f>Master!I2915</f>
        <v/>
      </c>
      <c r="J2849" s="88" t="str">
        <f>Master!J2915</f>
        <v>A'CROSS DRAMA PTE LTD</v>
      </c>
      <c r="K2849" s="88" t="str">
        <f>Master!K2915</f>
        <v/>
      </c>
      <c r="L2849" s="88" t="str">
        <f>Master!L2915</f>
        <v/>
      </c>
      <c r="M2849" s="88" t="str">
        <f>Master!M2915</f>
        <v/>
      </c>
      <c r="N2849" s="88" t="str">
        <f>Master!N2915</f>
        <v/>
      </c>
      <c r="O2849" s="88" t="str">
        <f>Master!O2915</f>
        <v/>
      </c>
      <c r="P2849" s="88" t="str">
        <f>Master!P2915</f>
        <v/>
      </c>
      <c r="Q2849" s="88" t="str">
        <f>Master!Q2915</f>
        <v/>
      </c>
      <c r="R2849" s="406" t="str">
        <f>Master!R2915</f>
        <v/>
      </c>
      <c r="S2849" s="406">
        <f>Master!S2915</f>
        <v>0</v>
      </c>
      <c r="T2849" s="406" t="str">
        <f>Master!T2915</f>
        <v/>
      </c>
      <c r="U2849" s="406" t="str">
        <f>Master!U2915</f>
        <v/>
      </c>
      <c r="V2849" s="406" t="str">
        <f>Master!V2915</f>
        <v/>
      </c>
      <c r="W2849" s="406" t="str">
        <f>Master!W2915</f>
        <v/>
      </c>
      <c r="X2849" s="406" t="str">
        <f>Master!X2915</f>
        <v/>
      </c>
      <c r="Y2849" s="406" t="str">
        <f>Master!Y2915</f>
        <v/>
      </c>
      <c r="Z2849" s="406" t="str">
        <f>Master!Z2915</f>
        <v/>
      </c>
      <c r="AA2849" s="406" t="str">
        <f>Master!AA2915</f>
        <v/>
      </c>
      <c r="AB2849" s="406" t="str">
        <f>Master!AB2915</f>
        <v/>
      </c>
      <c r="AC2849" s="406" t="str">
        <f>Master!AC2915</f>
        <v/>
      </c>
      <c r="AD2849" s="406" t="str">
        <f>Master!AD2915</f>
        <v/>
      </c>
      <c r="AE2849" s="406" t="str">
        <f>Master!AE2915</f>
        <v/>
      </c>
      <c r="AF2849" s="406" t="str">
        <f>Master!AF2915</f>
        <v/>
      </c>
      <c r="AG2849" s="406" t="str">
        <f>Master!AG2915</f>
        <v/>
      </c>
      <c r="AH2849" s="88" t="str">
        <f>Master!AH2915</f>
        <v/>
      </c>
      <c r="AI2849" s="414" t="str">
        <f>Master!AI2915</f>
        <v/>
      </c>
      <c r="AJ2849" s="406" t="str">
        <f>Master!AJ2915</f>
        <v/>
      </c>
      <c r="AK2849" s="406">
        <f>Master!AK2915</f>
        <v>0</v>
      </c>
      <c r="AL2849" s="88" t="str">
        <f>Master!AL2915</f>
        <v/>
      </c>
      <c r="AM2849" s="416"/>
      <c r="AN2849" s="416"/>
      <c r="AO2849" s="416"/>
      <c r="AP2849" s="416"/>
      <c r="AQ2849" s="416"/>
      <c r="AR2849" s="416">
        <f t="shared" si="25"/>
        <v>0</v>
      </c>
      <c r="AS2849" s="417" t="str">
        <f t="shared" si="26"/>
        <v>#DIV/0!</v>
      </c>
      <c r="AT2849" s="416">
        <f t="shared" si="27"/>
        <v>0</v>
      </c>
      <c r="AU2849" s="417"/>
    </row>
    <row r="2850" hidden="1">
      <c r="A2850" s="88" t="str">
        <f>Master!A2916</f>
        <v>ADR18192</v>
      </c>
      <c r="B2850" s="414" t="str">
        <f>Master!B2916</f>
        <v/>
      </c>
      <c r="C2850" s="414" t="str">
        <f>Master!C2916</f>
        <v/>
      </c>
      <c r="D2850" s="88" t="str">
        <f>Master!D2916</f>
        <v/>
      </c>
      <c r="E2850" s="406" t="str">
        <f>Master!E2916</f>
        <v/>
      </c>
      <c r="F2850" s="406">
        <f>Master!F2916</f>
        <v>0</v>
      </c>
      <c r="G2850" s="88" t="str">
        <f>Master!G2916</f>
        <v/>
      </c>
      <c r="H2850" s="88" t="str">
        <f>Master!H2916</f>
        <v/>
      </c>
      <c r="I2850" s="88" t="str">
        <f>Master!I2916</f>
        <v/>
      </c>
      <c r="J2850" s="88" t="str">
        <f>Master!J2916</f>
        <v>A'CROSS DRAMA PTE LTD</v>
      </c>
      <c r="K2850" s="88" t="str">
        <f>Master!K2916</f>
        <v/>
      </c>
      <c r="L2850" s="88" t="str">
        <f>Master!L2916</f>
        <v/>
      </c>
      <c r="M2850" s="88" t="str">
        <f>Master!M2916</f>
        <v/>
      </c>
      <c r="N2850" s="88" t="str">
        <f>Master!N2916</f>
        <v/>
      </c>
      <c r="O2850" s="88" t="str">
        <f>Master!O2916</f>
        <v/>
      </c>
      <c r="P2850" s="88" t="str">
        <f>Master!P2916</f>
        <v/>
      </c>
      <c r="Q2850" s="88" t="str">
        <f>Master!Q2916</f>
        <v/>
      </c>
      <c r="R2850" s="406" t="str">
        <f>Master!R2916</f>
        <v/>
      </c>
      <c r="S2850" s="406">
        <f>Master!S2916</f>
        <v>0</v>
      </c>
      <c r="T2850" s="406" t="str">
        <f>Master!T2916</f>
        <v/>
      </c>
      <c r="U2850" s="406" t="str">
        <f>Master!U2916</f>
        <v/>
      </c>
      <c r="V2850" s="406" t="str">
        <f>Master!V2916</f>
        <v/>
      </c>
      <c r="W2850" s="406" t="str">
        <f>Master!W2916</f>
        <v/>
      </c>
      <c r="X2850" s="406" t="str">
        <f>Master!X2916</f>
        <v/>
      </c>
      <c r="Y2850" s="406" t="str">
        <f>Master!Y2916</f>
        <v/>
      </c>
      <c r="Z2850" s="406" t="str">
        <f>Master!Z2916</f>
        <v/>
      </c>
      <c r="AA2850" s="406" t="str">
        <f>Master!AA2916</f>
        <v/>
      </c>
      <c r="AB2850" s="406" t="str">
        <f>Master!AB2916</f>
        <v/>
      </c>
      <c r="AC2850" s="406" t="str">
        <f>Master!AC2916</f>
        <v/>
      </c>
      <c r="AD2850" s="406" t="str">
        <f>Master!AD2916</f>
        <v/>
      </c>
      <c r="AE2850" s="406" t="str">
        <f>Master!AE2916</f>
        <v/>
      </c>
      <c r="AF2850" s="406" t="str">
        <f>Master!AF2916</f>
        <v/>
      </c>
      <c r="AG2850" s="406" t="str">
        <f>Master!AG2916</f>
        <v/>
      </c>
      <c r="AH2850" s="88" t="str">
        <f>Master!AH2916</f>
        <v/>
      </c>
      <c r="AI2850" s="414" t="str">
        <f>Master!AI2916</f>
        <v/>
      </c>
      <c r="AJ2850" s="406" t="str">
        <f>Master!AJ2916</f>
        <v/>
      </c>
      <c r="AK2850" s="406">
        <f>Master!AK2916</f>
        <v>0</v>
      </c>
      <c r="AL2850" s="88" t="str">
        <f>Master!AL2916</f>
        <v/>
      </c>
      <c r="AM2850" s="416"/>
      <c r="AN2850" s="416"/>
      <c r="AO2850" s="416"/>
      <c r="AP2850" s="416"/>
      <c r="AQ2850" s="416"/>
      <c r="AR2850" s="416">
        <f t="shared" si="25"/>
        <v>0</v>
      </c>
      <c r="AS2850" s="417" t="str">
        <f t="shared" si="26"/>
        <v>#DIV/0!</v>
      </c>
      <c r="AT2850" s="416">
        <f t="shared" si="27"/>
        <v>0</v>
      </c>
      <c r="AU2850" s="417"/>
    </row>
    <row r="2851" hidden="1">
      <c r="A2851" s="88" t="str">
        <f>Master!A2917</f>
        <v>ADR18193</v>
      </c>
      <c r="B2851" s="414" t="str">
        <f>Master!B2917</f>
        <v/>
      </c>
      <c r="C2851" s="414" t="str">
        <f>Master!C2917</f>
        <v/>
      </c>
      <c r="D2851" s="88" t="str">
        <f>Master!D2917</f>
        <v/>
      </c>
      <c r="E2851" s="406" t="str">
        <f>Master!E2917</f>
        <v/>
      </c>
      <c r="F2851" s="406">
        <f>Master!F2917</f>
        <v>0</v>
      </c>
      <c r="G2851" s="88" t="str">
        <f>Master!G2917</f>
        <v/>
      </c>
      <c r="H2851" s="88" t="str">
        <f>Master!H2917</f>
        <v/>
      </c>
      <c r="I2851" s="88" t="str">
        <f>Master!I2917</f>
        <v/>
      </c>
      <c r="J2851" s="88" t="str">
        <f>Master!J2917</f>
        <v>A'CROSS DRAMA PTE LTD</v>
      </c>
      <c r="K2851" s="88" t="str">
        <f>Master!K2917</f>
        <v/>
      </c>
      <c r="L2851" s="88" t="str">
        <f>Master!L2917</f>
        <v/>
      </c>
      <c r="M2851" s="88" t="str">
        <f>Master!M2917</f>
        <v/>
      </c>
      <c r="N2851" s="88" t="str">
        <f>Master!N2917</f>
        <v/>
      </c>
      <c r="O2851" s="88" t="str">
        <f>Master!O2917</f>
        <v/>
      </c>
      <c r="P2851" s="88" t="str">
        <f>Master!P2917</f>
        <v/>
      </c>
      <c r="Q2851" s="88" t="str">
        <f>Master!Q2917</f>
        <v/>
      </c>
      <c r="R2851" s="406" t="str">
        <f>Master!R2917</f>
        <v/>
      </c>
      <c r="S2851" s="406">
        <f>Master!S2917</f>
        <v>0</v>
      </c>
      <c r="T2851" s="406" t="str">
        <f>Master!T2917</f>
        <v/>
      </c>
      <c r="U2851" s="406" t="str">
        <f>Master!U2917</f>
        <v/>
      </c>
      <c r="V2851" s="406" t="str">
        <f>Master!V2917</f>
        <v/>
      </c>
      <c r="W2851" s="406" t="str">
        <f>Master!W2917</f>
        <v/>
      </c>
      <c r="X2851" s="406" t="str">
        <f>Master!X2917</f>
        <v/>
      </c>
      <c r="Y2851" s="406" t="str">
        <f>Master!Y2917</f>
        <v/>
      </c>
      <c r="Z2851" s="406" t="str">
        <f>Master!Z2917</f>
        <v/>
      </c>
      <c r="AA2851" s="406" t="str">
        <f>Master!AA2917</f>
        <v/>
      </c>
      <c r="AB2851" s="406" t="str">
        <f>Master!AB2917</f>
        <v/>
      </c>
      <c r="AC2851" s="406" t="str">
        <f>Master!AC2917</f>
        <v/>
      </c>
      <c r="AD2851" s="406" t="str">
        <f>Master!AD2917</f>
        <v/>
      </c>
      <c r="AE2851" s="406" t="str">
        <f>Master!AE2917</f>
        <v/>
      </c>
      <c r="AF2851" s="406" t="str">
        <f>Master!AF2917</f>
        <v/>
      </c>
      <c r="AG2851" s="406" t="str">
        <f>Master!AG2917</f>
        <v/>
      </c>
      <c r="AH2851" s="88" t="str">
        <f>Master!AH2917</f>
        <v/>
      </c>
      <c r="AI2851" s="414" t="str">
        <f>Master!AI2917</f>
        <v/>
      </c>
      <c r="AJ2851" s="406" t="str">
        <f>Master!AJ2917</f>
        <v/>
      </c>
      <c r="AK2851" s="406">
        <f>Master!AK2917</f>
        <v>0</v>
      </c>
      <c r="AL2851" s="88" t="str">
        <f>Master!AL2917</f>
        <v/>
      </c>
      <c r="AM2851" s="416"/>
      <c r="AN2851" s="416"/>
      <c r="AO2851" s="416"/>
      <c r="AP2851" s="416"/>
      <c r="AQ2851" s="416"/>
      <c r="AR2851" s="416">
        <f t="shared" si="25"/>
        <v>0</v>
      </c>
      <c r="AS2851" s="417" t="str">
        <f t="shared" si="26"/>
        <v>#DIV/0!</v>
      </c>
      <c r="AT2851" s="416">
        <f t="shared" si="27"/>
        <v>0</v>
      </c>
      <c r="AU2851" s="417"/>
    </row>
    <row r="2852" hidden="1">
      <c r="A2852" s="88" t="str">
        <f>Master!A2918</f>
        <v>ADR18194</v>
      </c>
      <c r="B2852" s="414" t="str">
        <f>Master!B2918</f>
        <v/>
      </c>
      <c r="C2852" s="414" t="str">
        <f>Master!C2918</f>
        <v/>
      </c>
      <c r="D2852" s="88" t="str">
        <f>Master!D2918</f>
        <v/>
      </c>
      <c r="E2852" s="406" t="str">
        <f>Master!E2918</f>
        <v/>
      </c>
      <c r="F2852" s="406">
        <f>Master!F2918</f>
        <v>0</v>
      </c>
      <c r="G2852" s="88" t="str">
        <f>Master!G2918</f>
        <v/>
      </c>
      <c r="H2852" s="88" t="str">
        <f>Master!H2918</f>
        <v/>
      </c>
      <c r="I2852" s="88" t="str">
        <f>Master!I2918</f>
        <v/>
      </c>
      <c r="J2852" s="88" t="str">
        <f>Master!J2918</f>
        <v>A'CROSS DRAMA PTE LTD</v>
      </c>
      <c r="K2852" s="88" t="str">
        <f>Master!K2918</f>
        <v/>
      </c>
      <c r="L2852" s="88" t="str">
        <f>Master!L2918</f>
        <v/>
      </c>
      <c r="M2852" s="88" t="str">
        <f>Master!M2918</f>
        <v/>
      </c>
      <c r="N2852" s="88" t="str">
        <f>Master!N2918</f>
        <v/>
      </c>
      <c r="O2852" s="88" t="str">
        <f>Master!O2918</f>
        <v/>
      </c>
      <c r="P2852" s="88" t="str">
        <f>Master!P2918</f>
        <v/>
      </c>
      <c r="Q2852" s="88" t="str">
        <f>Master!Q2918</f>
        <v/>
      </c>
      <c r="R2852" s="406" t="str">
        <f>Master!R2918</f>
        <v/>
      </c>
      <c r="S2852" s="406">
        <f>Master!S2918</f>
        <v>0</v>
      </c>
      <c r="T2852" s="406" t="str">
        <f>Master!T2918</f>
        <v/>
      </c>
      <c r="U2852" s="406" t="str">
        <f>Master!U2918</f>
        <v/>
      </c>
      <c r="V2852" s="406" t="str">
        <f>Master!V2918</f>
        <v/>
      </c>
      <c r="W2852" s="406" t="str">
        <f>Master!W2918</f>
        <v/>
      </c>
      <c r="X2852" s="406" t="str">
        <f>Master!X2918</f>
        <v/>
      </c>
      <c r="Y2852" s="406" t="str">
        <f>Master!Y2918</f>
        <v/>
      </c>
      <c r="Z2852" s="406" t="str">
        <f>Master!Z2918</f>
        <v/>
      </c>
      <c r="AA2852" s="406" t="str">
        <f>Master!AA2918</f>
        <v/>
      </c>
      <c r="AB2852" s="406" t="str">
        <f>Master!AB2918</f>
        <v/>
      </c>
      <c r="AC2852" s="406" t="str">
        <f>Master!AC2918</f>
        <v/>
      </c>
      <c r="AD2852" s="406" t="str">
        <f>Master!AD2918</f>
        <v/>
      </c>
      <c r="AE2852" s="406" t="str">
        <f>Master!AE2918</f>
        <v/>
      </c>
      <c r="AF2852" s="406" t="str">
        <f>Master!AF2918</f>
        <v/>
      </c>
      <c r="AG2852" s="406" t="str">
        <f>Master!AG2918</f>
        <v/>
      </c>
      <c r="AH2852" s="88" t="str">
        <f>Master!AH2918</f>
        <v/>
      </c>
      <c r="AI2852" s="414" t="str">
        <f>Master!AI2918</f>
        <v/>
      </c>
      <c r="AJ2852" s="406" t="str">
        <f>Master!AJ2918</f>
        <v/>
      </c>
      <c r="AK2852" s="406">
        <f>Master!AK2918</f>
        <v>0</v>
      </c>
      <c r="AL2852" s="88" t="str">
        <f>Master!AL2918</f>
        <v/>
      </c>
      <c r="AM2852" s="416"/>
      <c r="AN2852" s="416"/>
      <c r="AO2852" s="416"/>
      <c r="AP2852" s="416"/>
      <c r="AQ2852" s="416"/>
      <c r="AR2852" s="416">
        <f t="shared" si="25"/>
        <v>0</v>
      </c>
      <c r="AS2852" s="417" t="str">
        <f t="shared" si="26"/>
        <v>#DIV/0!</v>
      </c>
      <c r="AT2852" s="416">
        <f t="shared" si="27"/>
        <v>0</v>
      </c>
      <c r="AU2852" s="417"/>
    </row>
    <row r="2853" hidden="1">
      <c r="A2853" s="88" t="str">
        <f>Master!A2919</f>
        <v>ADR18195</v>
      </c>
      <c r="B2853" s="414" t="str">
        <f>Master!B2919</f>
        <v/>
      </c>
      <c r="C2853" s="414" t="str">
        <f>Master!C2919</f>
        <v/>
      </c>
      <c r="D2853" s="88" t="str">
        <f>Master!D2919</f>
        <v/>
      </c>
      <c r="E2853" s="406" t="str">
        <f>Master!E2919</f>
        <v/>
      </c>
      <c r="F2853" s="406">
        <f>Master!F2919</f>
        <v>0</v>
      </c>
      <c r="G2853" s="88" t="str">
        <f>Master!G2919</f>
        <v/>
      </c>
      <c r="H2853" s="88" t="str">
        <f>Master!H2919</f>
        <v/>
      </c>
      <c r="I2853" s="88" t="str">
        <f>Master!I2919</f>
        <v/>
      </c>
      <c r="J2853" s="88" t="str">
        <f>Master!J2919</f>
        <v>A'CROSS DRAMA PTE LTD</v>
      </c>
      <c r="K2853" s="88" t="str">
        <f>Master!K2919</f>
        <v/>
      </c>
      <c r="L2853" s="88" t="str">
        <f>Master!L2919</f>
        <v/>
      </c>
      <c r="M2853" s="88" t="str">
        <f>Master!M2919</f>
        <v/>
      </c>
      <c r="N2853" s="88" t="str">
        <f>Master!N2919</f>
        <v/>
      </c>
      <c r="O2853" s="88" t="str">
        <f>Master!O2919</f>
        <v/>
      </c>
      <c r="P2853" s="88" t="str">
        <f>Master!P2919</f>
        <v/>
      </c>
      <c r="Q2853" s="88" t="str">
        <f>Master!Q2919</f>
        <v/>
      </c>
      <c r="R2853" s="406" t="str">
        <f>Master!R2919</f>
        <v/>
      </c>
      <c r="S2853" s="406">
        <f>Master!S2919</f>
        <v>0</v>
      </c>
      <c r="T2853" s="406" t="str">
        <f>Master!T2919</f>
        <v/>
      </c>
      <c r="U2853" s="406" t="str">
        <f>Master!U2919</f>
        <v/>
      </c>
      <c r="V2853" s="406" t="str">
        <f>Master!V2919</f>
        <v/>
      </c>
      <c r="W2853" s="406" t="str">
        <f>Master!W2919</f>
        <v/>
      </c>
      <c r="X2853" s="406" t="str">
        <f>Master!X2919</f>
        <v/>
      </c>
      <c r="Y2853" s="406" t="str">
        <f>Master!Y2919</f>
        <v/>
      </c>
      <c r="Z2853" s="406" t="str">
        <f>Master!Z2919</f>
        <v/>
      </c>
      <c r="AA2853" s="406" t="str">
        <f>Master!AA2919</f>
        <v/>
      </c>
      <c r="AB2853" s="406" t="str">
        <f>Master!AB2919</f>
        <v/>
      </c>
      <c r="AC2853" s="406" t="str">
        <f>Master!AC2919</f>
        <v/>
      </c>
      <c r="AD2853" s="406" t="str">
        <f>Master!AD2919</f>
        <v/>
      </c>
      <c r="AE2853" s="406" t="str">
        <f>Master!AE2919</f>
        <v/>
      </c>
      <c r="AF2853" s="406" t="str">
        <f>Master!AF2919</f>
        <v/>
      </c>
      <c r="AG2853" s="406" t="str">
        <f>Master!AG2919</f>
        <v/>
      </c>
      <c r="AH2853" s="88" t="str">
        <f>Master!AH2919</f>
        <v/>
      </c>
      <c r="AI2853" s="414" t="str">
        <f>Master!AI2919</f>
        <v/>
      </c>
      <c r="AJ2853" s="406" t="str">
        <f>Master!AJ2919</f>
        <v/>
      </c>
      <c r="AK2853" s="406">
        <f>Master!AK2919</f>
        <v>0</v>
      </c>
      <c r="AL2853" s="88" t="str">
        <f>Master!AL2919</f>
        <v/>
      </c>
      <c r="AM2853" s="416"/>
      <c r="AN2853" s="416"/>
      <c r="AO2853" s="416"/>
      <c r="AP2853" s="416"/>
      <c r="AQ2853" s="416"/>
      <c r="AR2853" s="416">
        <f t="shared" si="25"/>
        <v>0</v>
      </c>
      <c r="AS2853" s="417" t="str">
        <f t="shared" si="26"/>
        <v>#DIV/0!</v>
      </c>
      <c r="AT2853" s="416">
        <f t="shared" si="27"/>
        <v>0</v>
      </c>
      <c r="AU2853" s="417"/>
    </row>
    <row r="2854" hidden="1">
      <c r="A2854" s="88" t="str">
        <f>Master!A2920</f>
        <v>ADR18196</v>
      </c>
      <c r="B2854" s="414" t="str">
        <f>Master!B2920</f>
        <v/>
      </c>
      <c r="C2854" s="414" t="str">
        <f>Master!C2920</f>
        <v/>
      </c>
      <c r="D2854" s="88" t="str">
        <f>Master!D2920</f>
        <v/>
      </c>
      <c r="E2854" s="406" t="str">
        <f>Master!E2920</f>
        <v/>
      </c>
      <c r="F2854" s="406">
        <f>Master!F2920</f>
        <v>0</v>
      </c>
      <c r="G2854" s="88" t="str">
        <f>Master!G2920</f>
        <v/>
      </c>
      <c r="H2854" s="88" t="str">
        <f>Master!H2920</f>
        <v/>
      </c>
      <c r="I2854" s="88" t="str">
        <f>Master!I2920</f>
        <v/>
      </c>
      <c r="J2854" s="88" t="str">
        <f>Master!J2920</f>
        <v>A'CROSS DRAMA PTE LTD</v>
      </c>
      <c r="K2854" s="88" t="str">
        <f>Master!K2920</f>
        <v/>
      </c>
      <c r="L2854" s="88" t="str">
        <f>Master!L2920</f>
        <v/>
      </c>
      <c r="M2854" s="88" t="str">
        <f>Master!M2920</f>
        <v/>
      </c>
      <c r="N2854" s="88" t="str">
        <f>Master!N2920</f>
        <v/>
      </c>
      <c r="O2854" s="88" t="str">
        <f>Master!O2920</f>
        <v/>
      </c>
      <c r="P2854" s="88" t="str">
        <f>Master!P2920</f>
        <v/>
      </c>
      <c r="Q2854" s="88" t="str">
        <f>Master!Q2920</f>
        <v/>
      </c>
      <c r="R2854" s="406" t="str">
        <f>Master!R2920</f>
        <v/>
      </c>
      <c r="S2854" s="406">
        <f>Master!S2920</f>
        <v>0</v>
      </c>
      <c r="T2854" s="406" t="str">
        <f>Master!T2920</f>
        <v/>
      </c>
      <c r="U2854" s="406" t="str">
        <f>Master!U2920</f>
        <v/>
      </c>
      <c r="V2854" s="406" t="str">
        <f>Master!V2920</f>
        <v/>
      </c>
      <c r="W2854" s="406" t="str">
        <f>Master!W2920</f>
        <v/>
      </c>
      <c r="X2854" s="406" t="str">
        <f>Master!X2920</f>
        <v/>
      </c>
      <c r="Y2854" s="406" t="str">
        <f>Master!Y2920</f>
        <v/>
      </c>
      <c r="Z2854" s="406" t="str">
        <f>Master!Z2920</f>
        <v/>
      </c>
      <c r="AA2854" s="406" t="str">
        <f>Master!AA2920</f>
        <v/>
      </c>
      <c r="AB2854" s="406" t="str">
        <f>Master!AB2920</f>
        <v/>
      </c>
      <c r="AC2854" s="406" t="str">
        <f>Master!AC2920</f>
        <v/>
      </c>
      <c r="AD2854" s="406" t="str">
        <f>Master!AD2920</f>
        <v/>
      </c>
      <c r="AE2854" s="406" t="str">
        <f>Master!AE2920</f>
        <v/>
      </c>
      <c r="AF2854" s="406" t="str">
        <f>Master!AF2920</f>
        <v/>
      </c>
      <c r="AG2854" s="406" t="str">
        <f>Master!AG2920</f>
        <v/>
      </c>
      <c r="AH2854" s="88" t="str">
        <f>Master!AH2920</f>
        <v/>
      </c>
      <c r="AI2854" s="414" t="str">
        <f>Master!AI2920</f>
        <v/>
      </c>
      <c r="AJ2854" s="406" t="str">
        <f>Master!AJ2920</f>
        <v/>
      </c>
      <c r="AK2854" s="406">
        <f>Master!AK2920</f>
        <v>0</v>
      </c>
      <c r="AL2854" s="88" t="str">
        <f>Master!AL2920</f>
        <v/>
      </c>
      <c r="AM2854" s="416"/>
      <c r="AN2854" s="416"/>
      <c r="AO2854" s="416"/>
      <c r="AP2854" s="416"/>
      <c r="AQ2854" s="416"/>
      <c r="AR2854" s="416">
        <f t="shared" si="25"/>
        <v>0</v>
      </c>
      <c r="AS2854" s="417" t="str">
        <f t="shared" si="26"/>
        <v>#DIV/0!</v>
      </c>
      <c r="AT2854" s="416">
        <f t="shared" si="27"/>
        <v>0</v>
      </c>
      <c r="AU2854" s="417"/>
    </row>
    <row r="2855" hidden="1">
      <c r="A2855" s="88" t="str">
        <f>Master!A2921</f>
        <v>ADR18197</v>
      </c>
      <c r="B2855" s="414" t="str">
        <f>Master!B2921</f>
        <v/>
      </c>
      <c r="C2855" s="414" t="str">
        <f>Master!C2921</f>
        <v/>
      </c>
      <c r="D2855" s="88" t="str">
        <f>Master!D2921</f>
        <v/>
      </c>
      <c r="E2855" s="406" t="str">
        <f>Master!E2921</f>
        <v/>
      </c>
      <c r="F2855" s="406">
        <f>Master!F2921</f>
        <v>0</v>
      </c>
      <c r="G2855" s="88" t="str">
        <f>Master!G2921</f>
        <v/>
      </c>
      <c r="H2855" s="88" t="str">
        <f>Master!H2921</f>
        <v/>
      </c>
      <c r="I2855" s="88" t="str">
        <f>Master!I2921</f>
        <v/>
      </c>
      <c r="J2855" s="88" t="str">
        <f>Master!J2921</f>
        <v>A'CROSS DRAMA PTE LTD</v>
      </c>
      <c r="K2855" s="88" t="str">
        <f>Master!K2921</f>
        <v/>
      </c>
      <c r="L2855" s="88" t="str">
        <f>Master!L2921</f>
        <v/>
      </c>
      <c r="M2855" s="88" t="str">
        <f>Master!M2921</f>
        <v/>
      </c>
      <c r="N2855" s="88" t="str">
        <f>Master!N2921</f>
        <v/>
      </c>
      <c r="O2855" s="88" t="str">
        <f>Master!O2921</f>
        <v/>
      </c>
      <c r="P2855" s="88" t="str">
        <f>Master!P2921</f>
        <v/>
      </c>
      <c r="Q2855" s="88" t="str">
        <f>Master!Q2921</f>
        <v/>
      </c>
      <c r="R2855" s="406" t="str">
        <f>Master!R2921</f>
        <v/>
      </c>
      <c r="S2855" s="406">
        <f>Master!S2921</f>
        <v>0</v>
      </c>
      <c r="T2855" s="406" t="str">
        <f>Master!T2921</f>
        <v/>
      </c>
      <c r="U2855" s="406" t="str">
        <f>Master!U2921</f>
        <v/>
      </c>
      <c r="V2855" s="406" t="str">
        <f>Master!V2921</f>
        <v/>
      </c>
      <c r="W2855" s="406" t="str">
        <f>Master!W2921</f>
        <v/>
      </c>
      <c r="X2855" s="406" t="str">
        <f>Master!X2921</f>
        <v/>
      </c>
      <c r="Y2855" s="406" t="str">
        <f>Master!Y2921</f>
        <v/>
      </c>
      <c r="Z2855" s="406" t="str">
        <f>Master!Z2921</f>
        <v/>
      </c>
      <c r="AA2855" s="406" t="str">
        <f>Master!AA2921</f>
        <v/>
      </c>
      <c r="AB2855" s="406" t="str">
        <f>Master!AB2921</f>
        <v/>
      </c>
      <c r="AC2855" s="406" t="str">
        <f>Master!AC2921</f>
        <v/>
      </c>
      <c r="AD2855" s="406" t="str">
        <f>Master!AD2921</f>
        <v/>
      </c>
      <c r="AE2855" s="406" t="str">
        <f>Master!AE2921</f>
        <v/>
      </c>
      <c r="AF2855" s="406" t="str">
        <f>Master!AF2921</f>
        <v/>
      </c>
      <c r="AG2855" s="406" t="str">
        <f>Master!AG2921</f>
        <v/>
      </c>
      <c r="AH2855" s="88" t="str">
        <f>Master!AH2921</f>
        <v/>
      </c>
      <c r="AI2855" s="414" t="str">
        <f>Master!AI2921</f>
        <v/>
      </c>
      <c r="AJ2855" s="406" t="str">
        <f>Master!AJ2921</f>
        <v/>
      </c>
      <c r="AK2855" s="406">
        <f>Master!AK2921</f>
        <v>0</v>
      </c>
      <c r="AL2855" s="88" t="str">
        <f>Master!AL2921</f>
        <v/>
      </c>
      <c r="AM2855" s="416"/>
      <c r="AN2855" s="416"/>
      <c r="AO2855" s="416"/>
      <c r="AP2855" s="416"/>
      <c r="AQ2855" s="416"/>
      <c r="AR2855" s="416">
        <f t="shared" si="25"/>
        <v>0</v>
      </c>
      <c r="AS2855" s="417" t="str">
        <f t="shared" si="26"/>
        <v>#DIV/0!</v>
      </c>
      <c r="AT2855" s="416">
        <f t="shared" si="27"/>
        <v>0</v>
      </c>
      <c r="AU2855" s="417"/>
    </row>
    <row r="2856" hidden="1">
      <c r="A2856" s="88" t="str">
        <f>Master!A2922</f>
        <v>ADR18198</v>
      </c>
      <c r="B2856" s="414" t="str">
        <f>Master!B2922</f>
        <v/>
      </c>
      <c r="C2856" s="414" t="str">
        <f>Master!C2922</f>
        <v/>
      </c>
      <c r="D2856" s="88" t="str">
        <f>Master!D2922</f>
        <v/>
      </c>
      <c r="E2856" s="406" t="str">
        <f>Master!E2922</f>
        <v/>
      </c>
      <c r="F2856" s="406">
        <f>Master!F2922</f>
        <v>0</v>
      </c>
      <c r="G2856" s="88" t="str">
        <f>Master!G2922</f>
        <v/>
      </c>
      <c r="H2856" s="88" t="str">
        <f>Master!H2922</f>
        <v/>
      </c>
      <c r="I2856" s="88" t="str">
        <f>Master!I2922</f>
        <v/>
      </c>
      <c r="J2856" s="88" t="str">
        <f>Master!J2922</f>
        <v>A'CROSS DRAMA PTE LTD</v>
      </c>
      <c r="K2856" s="88" t="str">
        <f>Master!K2922</f>
        <v/>
      </c>
      <c r="L2856" s="88" t="str">
        <f>Master!L2922</f>
        <v/>
      </c>
      <c r="M2856" s="88" t="str">
        <f>Master!M2922</f>
        <v/>
      </c>
      <c r="N2856" s="88" t="str">
        <f>Master!N2922</f>
        <v/>
      </c>
      <c r="O2856" s="88" t="str">
        <f>Master!O2922</f>
        <v/>
      </c>
      <c r="P2856" s="88" t="str">
        <f>Master!P2922</f>
        <v/>
      </c>
      <c r="Q2856" s="88" t="str">
        <f>Master!Q2922</f>
        <v/>
      </c>
      <c r="R2856" s="406" t="str">
        <f>Master!R2922</f>
        <v/>
      </c>
      <c r="S2856" s="406">
        <f>Master!S2922</f>
        <v>0</v>
      </c>
      <c r="T2856" s="406" t="str">
        <f>Master!T2922</f>
        <v/>
      </c>
      <c r="U2856" s="406" t="str">
        <f>Master!U2922</f>
        <v/>
      </c>
      <c r="V2856" s="406" t="str">
        <f>Master!V2922</f>
        <v/>
      </c>
      <c r="W2856" s="406" t="str">
        <f>Master!W2922</f>
        <v/>
      </c>
      <c r="X2856" s="406" t="str">
        <f>Master!X2922</f>
        <v/>
      </c>
      <c r="Y2856" s="406" t="str">
        <f>Master!Y2922</f>
        <v/>
      </c>
      <c r="Z2856" s="406" t="str">
        <f>Master!Z2922</f>
        <v/>
      </c>
      <c r="AA2856" s="406" t="str">
        <f>Master!AA2922</f>
        <v/>
      </c>
      <c r="AB2856" s="406" t="str">
        <f>Master!AB2922</f>
        <v/>
      </c>
      <c r="AC2856" s="406" t="str">
        <f>Master!AC2922</f>
        <v/>
      </c>
      <c r="AD2856" s="406" t="str">
        <f>Master!AD2922</f>
        <v/>
      </c>
      <c r="AE2856" s="406" t="str">
        <f>Master!AE2922</f>
        <v/>
      </c>
      <c r="AF2856" s="406" t="str">
        <f>Master!AF2922</f>
        <v/>
      </c>
      <c r="AG2856" s="406" t="str">
        <f>Master!AG2922</f>
        <v/>
      </c>
      <c r="AH2856" s="88" t="str">
        <f>Master!AH2922</f>
        <v/>
      </c>
      <c r="AI2856" s="414" t="str">
        <f>Master!AI2922</f>
        <v/>
      </c>
      <c r="AJ2856" s="406" t="str">
        <f>Master!AJ2922</f>
        <v/>
      </c>
      <c r="AK2856" s="406">
        <f>Master!AK2922</f>
        <v>0</v>
      </c>
      <c r="AL2856" s="88" t="str">
        <f>Master!AL2922</f>
        <v/>
      </c>
      <c r="AM2856" s="416"/>
      <c r="AN2856" s="416"/>
      <c r="AO2856" s="416"/>
      <c r="AP2856" s="416"/>
      <c r="AQ2856" s="416"/>
      <c r="AR2856" s="416">
        <f t="shared" si="25"/>
        <v>0</v>
      </c>
      <c r="AS2856" s="417" t="str">
        <f t="shared" si="26"/>
        <v>#DIV/0!</v>
      </c>
      <c r="AT2856" s="416">
        <f t="shared" si="27"/>
        <v>0</v>
      </c>
      <c r="AU2856" s="417"/>
    </row>
    <row r="2857" hidden="1">
      <c r="A2857" s="88" t="str">
        <f>Master!A2923</f>
        <v>ADR18199</v>
      </c>
      <c r="B2857" s="414" t="str">
        <f>Master!B2923</f>
        <v/>
      </c>
      <c r="C2857" s="414" t="str">
        <f>Master!C2923</f>
        <v/>
      </c>
      <c r="D2857" s="88" t="str">
        <f>Master!D2923</f>
        <v/>
      </c>
      <c r="E2857" s="406" t="str">
        <f>Master!E2923</f>
        <v/>
      </c>
      <c r="F2857" s="406">
        <f>Master!F2923</f>
        <v>0</v>
      </c>
      <c r="G2857" s="88" t="str">
        <f>Master!G2923</f>
        <v/>
      </c>
      <c r="H2857" s="88" t="str">
        <f>Master!H2923</f>
        <v/>
      </c>
      <c r="I2857" s="88" t="str">
        <f>Master!I2923</f>
        <v/>
      </c>
      <c r="J2857" s="88" t="str">
        <f>Master!J2923</f>
        <v>A'CROSS DRAMA PTE LTD</v>
      </c>
      <c r="K2857" s="88" t="str">
        <f>Master!K2923</f>
        <v/>
      </c>
      <c r="L2857" s="88" t="str">
        <f>Master!L2923</f>
        <v/>
      </c>
      <c r="M2857" s="88" t="str">
        <f>Master!M2923</f>
        <v/>
      </c>
      <c r="N2857" s="88" t="str">
        <f>Master!N2923</f>
        <v/>
      </c>
      <c r="O2857" s="88" t="str">
        <f>Master!O2923</f>
        <v/>
      </c>
      <c r="P2857" s="88" t="str">
        <f>Master!P2923</f>
        <v/>
      </c>
      <c r="Q2857" s="88" t="str">
        <f>Master!Q2923</f>
        <v/>
      </c>
      <c r="R2857" s="406" t="str">
        <f>Master!R2923</f>
        <v/>
      </c>
      <c r="S2857" s="406">
        <f>Master!S2923</f>
        <v>0</v>
      </c>
      <c r="T2857" s="406" t="str">
        <f>Master!T2923</f>
        <v/>
      </c>
      <c r="U2857" s="406" t="str">
        <f>Master!U2923</f>
        <v/>
      </c>
      <c r="V2857" s="406" t="str">
        <f>Master!V2923</f>
        <v/>
      </c>
      <c r="W2857" s="406" t="str">
        <f>Master!W2923</f>
        <v/>
      </c>
      <c r="X2857" s="406" t="str">
        <f>Master!X2923</f>
        <v/>
      </c>
      <c r="Y2857" s="406" t="str">
        <f>Master!Y2923</f>
        <v/>
      </c>
      <c r="Z2857" s="406" t="str">
        <f>Master!Z2923</f>
        <v/>
      </c>
      <c r="AA2857" s="406" t="str">
        <f>Master!AA2923</f>
        <v/>
      </c>
      <c r="AB2857" s="406" t="str">
        <f>Master!AB2923</f>
        <v/>
      </c>
      <c r="AC2857" s="406" t="str">
        <f>Master!AC2923</f>
        <v/>
      </c>
      <c r="AD2857" s="406" t="str">
        <f>Master!AD2923</f>
        <v/>
      </c>
      <c r="AE2857" s="406" t="str">
        <f>Master!AE2923</f>
        <v/>
      </c>
      <c r="AF2857" s="406" t="str">
        <f>Master!AF2923</f>
        <v/>
      </c>
      <c r="AG2857" s="406" t="str">
        <f>Master!AG2923</f>
        <v/>
      </c>
      <c r="AH2857" s="88" t="str">
        <f>Master!AH2923</f>
        <v/>
      </c>
      <c r="AI2857" s="414" t="str">
        <f>Master!AI2923</f>
        <v/>
      </c>
      <c r="AJ2857" s="406" t="str">
        <f>Master!AJ2923</f>
        <v/>
      </c>
      <c r="AK2857" s="406">
        <f>Master!AK2923</f>
        <v>0</v>
      </c>
      <c r="AL2857" s="88" t="str">
        <f>Master!AL2923</f>
        <v/>
      </c>
      <c r="AM2857" s="416"/>
      <c r="AN2857" s="416"/>
      <c r="AO2857" s="416"/>
      <c r="AP2857" s="416"/>
      <c r="AQ2857" s="416"/>
      <c r="AR2857" s="416">
        <f t="shared" si="25"/>
        <v>0</v>
      </c>
      <c r="AS2857" s="417" t="str">
        <f t="shared" si="26"/>
        <v>#DIV/0!</v>
      </c>
      <c r="AT2857" s="416">
        <f t="shared" si="27"/>
        <v>0</v>
      </c>
      <c r="AU2857" s="417"/>
    </row>
    <row r="2858" hidden="1">
      <c r="A2858" s="88" t="str">
        <f>Master!A2924</f>
        <v>ADR18200</v>
      </c>
      <c r="B2858" s="414" t="str">
        <f>Master!B2924</f>
        <v/>
      </c>
      <c r="C2858" s="414" t="str">
        <f>Master!C2924</f>
        <v/>
      </c>
      <c r="D2858" s="88" t="str">
        <f>Master!D2924</f>
        <v/>
      </c>
      <c r="E2858" s="406" t="str">
        <f>Master!E2924</f>
        <v/>
      </c>
      <c r="F2858" s="406">
        <f>Master!F2924</f>
        <v>0</v>
      </c>
      <c r="G2858" s="88" t="str">
        <f>Master!G2924</f>
        <v/>
      </c>
      <c r="H2858" s="88" t="str">
        <f>Master!H2924</f>
        <v/>
      </c>
      <c r="I2858" s="88" t="str">
        <f>Master!I2924</f>
        <v/>
      </c>
      <c r="J2858" s="88" t="str">
        <f>Master!J2924</f>
        <v>A'CROSS DRAMA PTE LTD</v>
      </c>
      <c r="K2858" s="88" t="str">
        <f>Master!K2924</f>
        <v/>
      </c>
      <c r="L2858" s="88" t="str">
        <f>Master!L2924</f>
        <v/>
      </c>
      <c r="M2858" s="88" t="str">
        <f>Master!M2924</f>
        <v/>
      </c>
      <c r="N2858" s="88" t="str">
        <f>Master!N2924</f>
        <v/>
      </c>
      <c r="O2858" s="88" t="str">
        <f>Master!O2924</f>
        <v/>
      </c>
      <c r="P2858" s="88" t="str">
        <f>Master!P2924</f>
        <v/>
      </c>
      <c r="Q2858" s="88" t="str">
        <f>Master!Q2924</f>
        <v/>
      </c>
      <c r="R2858" s="406" t="str">
        <f>Master!R2924</f>
        <v/>
      </c>
      <c r="S2858" s="406">
        <f>Master!S2924</f>
        <v>0</v>
      </c>
      <c r="T2858" s="406" t="str">
        <f>Master!T2924</f>
        <v/>
      </c>
      <c r="U2858" s="406" t="str">
        <f>Master!U2924</f>
        <v/>
      </c>
      <c r="V2858" s="406" t="str">
        <f>Master!V2924</f>
        <v/>
      </c>
      <c r="W2858" s="406" t="str">
        <f>Master!W2924</f>
        <v/>
      </c>
      <c r="X2858" s="406" t="str">
        <f>Master!X2924</f>
        <v/>
      </c>
      <c r="Y2858" s="406" t="str">
        <f>Master!Y2924</f>
        <v/>
      </c>
      <c r="Z2858" s="406" t="str">
        <f>Master!Z2924</f>
        <v/>
      </c>
      <c r="AA2858" s="406" t="str">
        <f>Master!AA2924</f>
        <v/>
      </c>
      <c r="AB2858" s="406" t="str">
        <f>Master!AB2924</f>
        <v/>
      </c>
      <c r="AC2858" s="406" t="str">
        <f>Master!AC2924</f>
        <v/>
      </c>
      <c r="AD2858" s="406" t="str">
        <f>Master!AD2924</f>
        <v/>
      </c>
      <c r="AE2858" s="406" t="str">
        <f>Master!AE2924</f>
        <v/>
      </c>
      <c r="AF2858" s="406" t="str">
        <f>Master!AF2924</f>
        <v/>
      </c>
      <c r="AG2858" s="406" t="str">
        <f>Master!AG2924</f>
        <v/>
      </c>
      <c r="AH2858" s="88" t="str">
        <f>Master!AH2924</f>
        <v/>
      </c>
      <c r="AI2858" s="414" t="str">
        <f>Master!AI2924</f>
        <v/>
      </c>
      <c r="AJ2858" s="406" t="str">
        <f>Master!AJ2924</f>
        <v/>
      </c>
      <c r="AK2858" s="406">
        <f>Master!AK2924</f>
        <v>0</v>
      </c>
      <c r="AL2858" s="88" t="str">
        <f>Master!AL2924</f>
        <v/>
      </c>
      <c r="AM2858" s="416"/>
      <c r="AN2858" s="416"/>
      <c r="AO2858" s="416"/>
      <c r="AP2858" s="416"/>
      <c r="AQ2858" s="416"/>
      <c r="AR2858" s="416">
        <f t="shared" si="25"/>
        <v>0</v>
      </c>
      <c r="AS2858" s="417" t="str">
        <f t="shared" si="26"/>
        <v>#DIV/0!</v>
      </c>
      <c r="AT2858" s="416">
        <f t="shared" si="27"/>
        <v>0</v>
      </c>
      <c r="AU2858" s="417"/>
    </row>
    <row r="2859" hidden="1">
      <c r="A2859" s="88" t="str">
        <f>Master!A2925</f>
        <v>AME18001</v>
      </c>
      <c r="B2859" s="414" t="str">
        <f>Master!B2925</f>
        <v/>
      </c>
      <c r="C2859" s="414" t="str">
        <f>Master!C2925</f>
        <v/>
      </c>
      <c r="D2859" s="88" t="str">
        <f>Master!D2925</f>
        <v/>
      </c>
      <c r="E2859" s="406" t="str">
        <f>Master!E2925</f>
        <v/>
      </c>
      <c r="F2859" s="406">
        <f>Master!F2925</f>
        <v>0</v>
      </c>
      <c r="G2859" s="88" t="str">
        <f>Master!G2925</f>
        <v/>
      </c>
      <c r="H2859" s="88" t="str">
        <f>Master!H2925</f>
        <v/>
      </c>
      <c r="I2859" s="88" t="str">
        <f>Master!I2925</f>
        <v/>
      </c>
      <c r="J2859" s="88" t="str">
        <f>Master!J2925</f>
        <v>A'CROSS MEDIA PTE LTD</v>
      </c>
      <c r="K2859" s="88" t="str">
        <f>Master!K2925</f>
        <v>A'CROSS MEDIA PTE LTD</v>
      </c>
      <c r="L2859" s="88" t="str">
        <f>Master!L2925</f>
        <v>LOUIS</v>
      </c>
      <c r="M2859" s="88" t="str">
        <f>Master!M2925</f>
        <v>PLMGS</v>
      </c>
      <c r="N2859" s="88" t="str">
        <f>Master!N2925</f>
        <v>EAST</v>
      </c>
      <c r="O2859" s="88" t="str">
        <f>Master!O2925</f>
        <v>Photography Club</v>
      </c>
      <c r="P2859" s="88" t="str">
        <f>Master!P2925</f>
        <v>PER HR</v>
      </c>
      <c r="Q2859" s="88" t="str">
        <f>Master!Q2925</f>
        <v/>
      </c>
      <c r="R2859" s="406" t="str">
        <f>Master!R2925</f>
        <v>DEC</v>
      </c>
      <c r="S2859" s="406">
        <f>Master!S2925</f>
        <v>0</v>
      </c>
      <c r="T2859" s="406" t="str">
        <f>Master!T2925</f>
        <v/>
      </c>
      <c r="U2859" s="406" t="str">
        <f>Master!U2925</f>
        <v/>
      </c>
      <c r="V2859" s="406" t="str">
        <f>Master!V2925</f>
        <v/>
      </c>
      <c r="W2859" s="406" t="str">
        <f>Master!W2925</f>
        <v/>
      </c>
      <c r="X2859" s="406" t="str">
        <f>Master!X2925</f>
        <v/>
      </c>
      <c r="Y2859" s="406" t="str">
        <f>Master!Y2925</f>
        <v/>
      </c>
      <c r="Z2859" s="406" t="str">
        <f>Master!Z2925</f>
        <v/>
      </c>
      <c r="AA2859" s="406" t="str">
        <f>Master!AA2925</f>
        <v/>
      </c>
      <c r="AB2859" s="406" t="str">
        <f>Master!AB2925</f>
        <v/>
      </c>
      <c r="AC2859" s="406" t="str">
        <f>Master!AC2925</f>
        <v/>
      </c>
      <c r="AD2859" s="406" t="str">
        <f>Master!AD2925</f>
        <v/>
      </c>
      <c r="AE2859" s="406" t="str">
        <f>Master!AE2925</f>
        <v/>
      </c>
      <c r="AF2859" s="406" t="str">
        <f>Master!AF2925</f>
        <v/>
      </c>
      <c r="AG2859" s="406" t="str">
        <f>Master!AG2925</f>
        <v/>
      </c>
      <c r="AH2859" s="88" t="str">
        <f>Master!AH2925</f>
        <v/>
      </c>
      <c r="AI2859" s="414" t="str">
        <f>Master!AI2925</f>
        <v/>
      </c>
      <c r="AJ2859" s="406" t="str">
        <f>Master!AJ2925</f>
        <v/>
      </c>
      <c r="AK2859" s="406">
        <f>Master!AK2925</f>
        <v>0</v>
      </c>
      <c r="AL2859" s="88" t="str">
        <f>Master!AL2925</f>
        <v/>
      </c>
      <c r="AM2859" s="416">
        <f>80+240+400+300+75+490+260.75</f>
        <v>1845.75</v>
      </c>
      <c r="AN2859" s="416"/>
      <c r="AO2859" s="416"/>
      <c r="AP2859" s="416"/>
      <c r="AQ2859" s="416"/>
      <c r="AR2859" s="416">
        <f t="shared" si="25"/>
        <v>1845.75</v>
      </c>
      <c r="AS2859" s="417" t="str">
        <f t="shared" si="26"/>
        <v>#DIV/0!</v>
      </c>
      <c r="AT2859" s="416">
        <f t="shared" si="27"/>
        <v>-1845.75</v>
      </c>
      <c r="AU2859" s="417"/>
    </row>
    <row r="2860" hidden="1">
      <c r="A2860" s="88" t="str">
        <f>Master!A2928</f>
        <v>AME18002</v>
      </c>
      <c r="B2860" s="88" t="str">
        <f>Master!B2928</f>
        <v>INVAME1808001</v>
      </c>
      <c r="C2860" s="414">
        <f>Master!C2928</f>
        <v>43319</v>
      </c>
      <c r="D2860" s="88">
        <f>Master!D2928</f>
        <v>22.25</v>
      </c>
      <c r="E2860" s="406">
        <f>Master!E2928</f>
        <v>90</v>
      </c>
      <c r="F2860" s="406">
        <f>Master!F2928</f>
        <v>2002.5</v>
      </c>
      <c r="G2860" s="88" t="str">
        <f>Master!G2928</f>
        <v/>
      </c>
      <c r="H2860" s="88" t="str">
        <f>Master!H2928</f>
        <v/>
      </c>
      <c r="I2860" s="88" t="str">
        <f>Master!I2928</f>
        <v/>
      </c>
      <c r="J2860" s="88" t="str">
        <f>Master!J2928</f>
        <v>A'CROSS MEDIA PTE LTD</v>
      </c>
      <c r="K2860" s="88" t="str">
        <f>Master!K2928</f>
        <v>A'CROSS MEDIA PTE LTD</v>
      </c>
      <c r="L2860" s="88" t="str">
        <f>Master!L2928</f>
        <v>LOUIS</v>
      </c>
      <c r="M2860" s="88" t="str">
        <f>Master!M2928</f>
        <v>ACS Barker</v>
      </c>
      <c r="N2860" s="88" t="str">
        <f>Master!N2928</f>
        <v>SOUTH</v>
      </c>
      <c r="O2860" s="88" t="str">
        <f>Master!O2928</f>
        <v>Digital Media_Photo Editing</v>
      </c>
      <c r="P2860" s="88" t="str">
        <f>Master!P2928</f>
        <v>PER PAX</v>
      </c>
      <c r="Q2860" s="88" t="str">
        <f>Master!Q2928</f>
        <v/>
      </c>
      <c r="R2860" s="406" t="str">
        <f>Master!R2928</f>
        <v>DEC</v>
      </c>
      <c r="S2860" s="406">
        <f>Master!S2928</f>
        <v>2002.5</v>
      </c>
      <c r="T2860" s="406" t="str">
        <f>Master!T2928</f>
        <v/>
      </c>
      <c r="U2860" s="406">
        <f>Master!U2928</f>
        <v>400.5</v>
      </c>
      <c r="V2860" s="406">
        <f>Master!V2928</f>
        <v>400.5</v>
      </c>
      <c r="W2860" s="406" t="str">
        <f>Master!W2928</f>
        <v/>
      </c>
      <c r="X2860" s="406">
        <f>Master!X2928</f>
        <v>400.5</v>
      </c>
      <c r="Y2860" s="406" t="str">
        <f>Master!Y2928</f>
        <v/>
      </c>
      <c r="Z2860" s="406" t="str">
        <f>Master!Z2928</f>
        <v/>
      </c>
      <c r="AA2860" s="406">
        <f>Master!AA2928</f>
        <v>400.5</v>
      </c>
      <c r="AB2860" s="406">
        <f>Master!AB2928</f>
        <v>400.5</v>
      </c>
      <c r="AC2860" s="406" t="str">
        <f>Master!AC2928</f>
        <v/>
      </c>
      <c r="AD2860" s="406" t="str">
        <f>Master!AD2928</f>
        <v/>
      </c>
      <c r="AE2860" s="406" t="str">
        <f>Master!AE2928</f>
        <v/>
      </c>
      <c r="AF2860" s="406" t="str">
        <f>Master!AF2928</f>
        <v/>
      </c>
      <c r="AG2860" s="406" t="str">
        <f>Master!AG2928</f>
        <v/>
      </c>
      <c r="AH2860" s="88">
        <f>Master!AH2928</f>
        <v>5003432713</v>
      </c>
      <c r="AI2860" s="88" t="str">
        <f>Master!AI2928</f>
        <v>03.09.18</v>
      </c>
      <c r="AJ2860" s="406">
        <f>Master!AJ2928</f>
        <v>2002.5</v>
      </c>
      <c r="AK2860" s="406">
        <f>Master!AK2928</f>
        <v>0</v>
      </c>
      <c r="AL2860" s="88" t="str">
        <f>Master!AL2928</f>
        <v/>
      </c>
      <c r="AM2860" s="416">
        <f>225+662.5+112.5+112.5+250+168.75</f>
        <v>1531.25</v>
      </c>
      <c r="AN2860" s="416"/>
      <c r="AO2860" s="416"/>
      <c r="AP2860" s="416"/>
      <c r="AQ2860" s="416"/>
      <c r="AR2860" s="416">
        <f t="shared" si="25"/>
        <v>1531.25</v>
      </c>
      <c r="AS2860" s="417">
        <f t="shared" si="26"/>
        <v>0.7646691635</v>
      </c>
      <c r="AT2860" s="416">
        <f t="shared" si="27"/>
        <v>471.25</v>
      </c>
      <c r="AU2860" s="417"/>
    </row>
    <row r="2861" hidden="1">
      <c r="A2861" s="88" t="str">
        <f>Master!A2929</f>
        <v>AME18003</v>
      </c>
      <c r="B2861" s="88" t="str">
        <f>Master!B2929</f>
        <v>INVAME1812002R</v>
      </c>
      <c r="C2861" s="414">
        <f>Master!C2929</f>
        <v>43493</v>
      </c>
      <c r="D2861" s="88">
        <f>Master!D2929</f>
        <v>15.75</v>
      </c>
      <c r="E2861" s="406">
        <f>Master!E2929</f>
        <v>90</v>
      </c>
      <c r="F2861" s="406">
        <f>Master!F2929</f>
        <v>1417.5</v>
      </c>
      <c r="G2861" s="88" t="str">
        <f>Master!G2929</f>
        <v/>
      </c>
      <c r="H2861" s="88" t="str">
        <f>Master!H2929</f>
        <v/>
      </c>
      <c r="I2861" s="88" t="str">
        <f>Master!I2929</f>
        <v/>
      </c>
      <c r="J2861" s="88" t="str">
        <f>Master!J2929</f>
        <v>A'CROSS MEDIA PTE LTD</v>
      </c>
      <c r="K2861" s="88" t="str">
        <f>Master!K2929</f>
        <v>A'CROSS MEDIA PTE LTD</v>
      </c>
      <c r="L2861" s="88" t="str">
        <f>Master!L2929</f>
        <v>LOUIS</v>
      </c>
      <c r="M2861" s="88" t="str">
        <f>Master!M2929</f>
        <v>ACS Barker</v>
      </c>
      <c r="N2861" s="88" t="str">
        <f>Master!N2929</f>
        <v>SOUTH</v>
      </c>
      <c r="O2861" s="88" t="str">
        <f>Master!O2929</f>
        <v>Digital Media_Video Editing</v>
      </c>
      <c r="P2861" s="88" t="str">
        <f>Master!P2929</f>
        <v>PER PAX</v>
      </c>
      <c r="Q2861" s="88" t="str">
        <f>Master!Q2929</f>
        <v/>
      </c>
      <c r="R2861" s="406" t="str">
        <f>Master!R2929</f>
        <v>DEC</v>
      </c>
      <c r="S2861" s="406">
        <f>Master!S2929</f>
        <v>1417.5</v>
      </c>
      <c r="T2861" s="406" t="str">
        <f>Master!T2929</f>
        <v/>
      </c>
      <c r="U2861" s="406" t="str">
        <f>Master!U2929</f>
        <v/>
      </c>
      <c r="V2861" s="406" t="str">
        <f>Master!V2929</f>
        <v/>
      </c>
      <c r="W2861" s="406" t="str">
        <f>Master!W2929</f>
        <v/>
      </c>
      <c r="X2861" s="406">
        <f>Master!X2929</f>
        <v>472.5</v>
      </c>
      <c r="Y2861" s="406" t="str">
        <f>Master!Y2929</f>
        <v/>
      </c>
      <c r="Z2861" s="406" t="str">
        <f>Master!Z2929</f>
        <v/>
      </c>
      <c r="AA2861" s="406">
        <f>Master!AA2929</f>
        <v>472.5</v>
      </c>
      <c r="AB2861" s="406">
        <f>Master!AB2929</f>
        <v>472.5</v>
      </c>
      <c r="AC2861" s="406" t="str">
        <f>Master!AC2929</f>
        <v/>
      </c>
      <c r="AD2861" s="406" t="str">
        <f>Master!AD2929</f>
        <v/>
      </c>
      <c r="AE2861" s="406" t="str">
        <f>Master!AE2929</f>
        <v/>
      </c>
      <c r="AF2861" s="406" t="str">
        <f>Master!AF2929</f>
        <v/>
      </c>
      <c r="AG2861" s="406" t="str">
        <f>Master!AG2929</f>
        <v/>
      </c>
      <c r="AH2861" s="88">
        <f>Master!AH2929</f>
        <v>5003509095</v>
      </c>
      <c r="AI2861" s="88" t="str">
        <f>Master!AI2929</f>
        <v>25.02.19</v>
      </c>
      <c r="AJ2861" s="406">
        <f>Master!AJ2929</f>
        <v>1417.5</v>
      </c>
      <c r="AK2861" s="406">
        <f>Master!AK2929</f>
        <v>0</v>
      </c>
      <c r="AL2861" s="88" t="str">
        <f>Master!AL2929</f>
        <v/>
      </c>
      <c r="AM2861" s="416">
        <f>250+168.75</f>
        <v>418.75</v>
      </c>
      <c r="AN2861" s="416"/>
      <c r="AO2861" s="416"/>
      <c r="AP2861" s="416"/>
      <c r="AQ2861" s="416"/>
      <c r="AR2861" s="416">
        <f t="shared" si="25"/>
        <v>418.75</v>
      </c>
      <c r="AS2861" s="417">
        <f t="shared" si="26"/>
        <v>0.2954144621</v>
      </c>
      <c r="AT2861" s="416">
        <f t="shared" si="27"/>
        <v>998.75</v>
      </c>
      <c r="AU2861" s="417"/>
    </row>
    <row r="2862" hidden="1">
      <c r="A2862" s="88" t="str">
        <f>Master!A2930</f>
        <v>AME18004</v>
      </c>
      <c r="B2862" s="414" t="str">
        <f>Master!B2930</f>
        <v/>
      </c>
      <c r="C2862" s="414" t="str">
        <f>Master!C2930</f>
        <v/>
      </c>
      <c r="D2862" s="88" t="str">
        <f>Master!D2930</f>
        <v/>
      </c>
      <c r="E2862" s="406" t="str">
        <f>Master!E2930</f>
        <v/>
      </c>
      <c r="F2862" s="406">
        <f>Master!F2930</f>
        <v>0</v>
      </c>
      <c r="G2862" s="88" t="str">
        <f>Master!G2930</f>
        <v/>
      </c>
      <c r="H2862" s="88" t="str">
        <f>Master!H2930</f>
        <v/>
      </c>
      <c r="I2862" s="88" t="str">
        <f>Master!I2930</f>
        <v/>
      </c>
      <c r="J2862" s="88" t="str">
        <f>Master!J2930</f>
        <v>A'CROSS MEDIA PTE LTD</v>
      </c>
      <c r="K2862" s="88" t="str">
        <f>Master!K2930</f>
        <v>A'CROSS MEDIA PTE LTD</v>
      </c>
      <c r="L2862" s="88" t="str">
        <f>Master!L2930</f>
        <v>LOUIS</v>
      </c>
      <c r="M2862" s="88" t="str">
        <f>Master!M2930</f>
        <v>Chua Chu Kang Sec</v>
      </c>
      <c r="N2862" s="88" t="str">
        <f>Master!N2930</f>
        <v>NORTH</v>
      </c>
      <c r="O2862" s="88" t="str">
        <f>Master!O2930</f>
        <v>Infocomm Club</v>
      </c>
      <c r="P2862" s="88" t="str">
        <f>Master!P2930</f>
        <v>PER HR</v>
      </c>
      <c r="Q2862" s="88" t="str">
        <f>Master!Q2930</f>
        <v/>
      </c>
      <c r="R2862" s="406" t="str">
        <f>Master!R2930</f>
        <v>DEC</v>
      </c>
      <c r="S2862" s="406">
        <f>Master!S2930</f>
        <v>0</v>
      </c>
      <c r="T2862" s="406" t="str">
        <f>Master!T2930</f>
        <v/>
      </c>
      <c r="U2862" s="406" t="str">
        <f>Master!U2930</f>
        <v/>
      </c>
      <c r="V2862" s="406" t="str">
        <f>Master!V2930</f>
        <v/>
      </c>
      <c r="W2862" s="406" t="str">
        <f>Master!W2930</f>
        <v/>
      </c>
      <c r="X2862" s="406" t="str">
        <f>Master!X2930</f>
        <v/>
      </c>
      <c r="Y2862" s="406" t="str">
        <f>Master!Y2930</f>
        <v/>
      </c>
      <c r="Z2862" s="406" t="str">
        <f>Master!Z2930</f>
        <v/>
      </c>
      <c r="AA2862" s="406" t="str">
        <f>Master!AA2930</f>
        <v/>
      </c>
      <c r="AB2862" s="406" t="str">
        <f>Master!AB2930</f>
        <v/>
      </c>
      <c r="AC2862" s="406" t="str">
        <f>Master!AC2930</f>
        <v/>
      </c>
      <c r="AD2862" s="406" t="str">
        <f>Master!AD2930</f>
        <v/>
      </c>
      <c r="AE2862" s="406" t="str">
        <f>Master!AE2930</f>
        <v/>
      </c>
      <c r="AF2862" s="406" t="str">
        <f>Master!AF2930</f>
        <v/>
      </c>
      <c r="AG2862" s="406" t="str">
        <f>Master!AG2930</f>
        <v/>
      </c>
      <c r="AH2862" s="88" t="str">
        <f>Master!AH2930</f>
        <v/>
      </c>
      <c r="AI2862" s="414" t="str">
        <f>Master!AI2930</f>
        <v/>
      </c>
      <c r="AJ2862" s="406" t="str">
        <f>Master!AJ2930</f>
        <v/>
      </c>
      <c r="AK2862" s="406">
        <f>Master!AK2930</f>
        <v>0</v>
      </c>
      <c r="AL2862" s="88" t="str">
        <f>Master!AL2930</f>
        <v/>
      </c>
      <c r="AM2862" s="416">
        <f>630+450+360+270+225+90+750</f>
        <v>2775</v>
      </c>
      <c r="AN2862" s="416"/>
      <c r="AO2862" s="416"/>
      <c r="AP2862" s="416"/>
      <c r="AQ2862" s="416"/>
      <c r="AR2862" s="416">
        <f t="shared" si="25"/>
        <v>2775</v>
      </c>
      <c r="AS2862" s="417" t="str">
        <f t="shared" si="26"/>
        <v>#DIV/0!</v>
      </c>
      <c r="AT2862" s="416">
        <f t="shared" si="27"/>
        <v>-2775</v>
      </c>
      <c r="AU2862" s="417"/>
    </row>
    <row r="2863" hidden="1">
      <c r="A2863" s="88" t="str">
        <f>Master!A2931</f>
        <v>AME18004_Jan</v>
      </c>
      <c r="B2863" s="88" t="str">
        <f>Master!B2931</f>
        <v>INVAME1803001</v>
      </c>
      <c r="C2863" s="414">
        <f>Master!C2931</f>
        <v>43167</v>
      </c>
      <c r="D2863" s="88">
        <f>Master!D2931</f>
        <v>14</v>
      </c>
      <c r="E2863" s="406">
        <f>Master!E2931</f>
        <v>80</v>
      </c>
      <c r="F2863" s="406">
        <f>Master!F2931</f>
        <v>1120</v>
      </c>
      <c r="G2863" s="88" t="str">
        <f>Master!G2931</f>
        <v>Y</v>
      </c>
      <c r="H2863" s="88" t="str">
        <f>Master!H2931</f>
        <v/>
      </c>
      <c r="I2863" s="88" t="str">
        <f>Master!I2931</f>
        <v/>
      </c>
      <c r="J2863" s="88" t="str">
        <f>Master!J2931</f>
        <v>A'CROSS MEDIA PTE LTD</v>
      </c>
      <c r="K2863" s="88" t="str">
        <f>Master!K2931</f>
        <v>A'CROSS MEDIA PTE LTD</v>
      </c>
      <c r="L2863" s="88" t="str">
        <f>Master!L2931</f>
        <v>LOUIS</v>
      </c>
      <c r="M2863" s="88" t="str">
        <f>Master!M2931</f>
        <v>Chua Chu Kang Sec</v>
      </c>
      <c r="N2863" s="88" t="str">
        <f>Master!N2931</f>
        <v>NORTH</v>
      </c>
      <c r="O2863" s="88" t="str">
        <f>Master!O2931</f>
        <v>Infocomm Club</v>
      </c>
      <c r="P2863" s="88" t="str">
        <f>Master!P2931</f>
        <v>PER HR</v>
      </c>
      <c r="Q2863" s="88" t="str">
        <f>Master!Q2931</f>
        <v/>
      </c>
      <c r="R2863" s="406" t="str">
        <f>Master!R2931</f>
        <v/>
      </c>
      <c r="S2863" s="406">
        <f>Master!S2931</f>
        <v>1120</v>
      </c>
      <c r="T2863" s="406">
        <f>Master!T2931</f>
        <v>1120</v>
      </c>
      <c r="U2863" s="406" t="str">
        <f>Master!U2931</f>
        <v/>
      </c>
      <c r="V2863" s="406" t="str">
        <f>Master!V2931</f>
        <v/>
      </c>
      <c r="W2863" s="406" t="str">
        <f>Master!W2931</f>
        <v/>
      </c>
      <c r="X2863" s="406" t="str">
        <f>Master!X2931</f>
        <v/>
      </c>
      <c r="Y2863" s="406" t="str">
        <f>Master!Y2931</f>
        <v/>
      </c>
      <c r="Z2863" s="406" t="str">
        <f>Master!Z2931</f>
        <v/>
      </c>
      <c r="AA2863" s="406" t="str">
        <f>Master!AA2931</f>
        <v/>
      </c>
      <c r="AB2863" s="406" t="str">
        <f>Master!AB2931</f>
        <v/>
      </c>
      <c r="AC2863" s="406" t="str">
        <f>Master!AC2931</f>
        <v/>
      </c>
      <c r="AD2863" s="406" t="str">
        <f>Master!AD2931</f>
        <v/>
      </c>
      <c r="AE2863" s="406" t="str">
        <f>Master!AE2931</f>
        <v/>
      </c>
      <c r="AF2863" s="406" t="str">
        <f>Master!AF2931</f>
        <v/>
      </c>
      <c r="AG2863" s="406" t="str">
        <f>Master!AG2931</f>
        <v/>
      </c>
      <c r="AH2863" s="88">
        <f>Master!AH2931</f>
        <v>5003361328</v>
      </c>
      <c r="AI2863" s="88" t="str">
        <f>Master!AI2931</f>
        <v>27.03.18</v>
      </c>
      <c r="AJ2863" s="406">
        <f>Master!AJ2931</f>
        <v>1120</v>
      </c>
      <c r="AK2863" s="406">
        <f>Master!AK2931</f>
        <v>0</v>
      </c>
      <c r="AL2863" s="88" t="str">
        <f>Master!AL2931</f>
        <v/>
      </c>
      <c r="AM2863" s="416"/>
      <c r="AN2863" s="416"/>
      <c r="AO2863" s="416"/>
      <c r="AP2863" s="416"/>
      <c r="AQ2863" s="416"/>
      <c r="AR2863" s="416">
        <f t="shared" si="25"/>
        <v>0</v>
      </c>
      <c r="AS2863" s="417">
        <f t="shared" si="26"/>
        <v>0</v>
      </c>
      <c r="AT2863" s="416">
        <f t="shared" si="27"/>
        <v>1120</v>
      </c>
      <c r="AU2863" s="417"/>
    </row>
    <row r="2864" hidden="1">
      <c r="A2864" s="88" t="str">
        <f>Master!A2932</f>
        <v>AME18004_Feb</v>
      </c>
      <c r="B2864" s="88" t="str">
        <f>Master!B2932</f>
        <v>INVAME1803002</v>
      </c>
      <c r="C2864" s="414">
        <f>Master!C2932</f>
        <v>43167</v>
      </c>
      <c r="D2864" s="88">
        <f>Master!D2932</f>
        <v>8</v>
      </c>
      <c r="E2864" s="406">
        <f>Master!E2932</f>
        <v>80</v>
      </c>
      <c r="F2864" s="406">
        <f>Master!F2932</f>
        <v>640</v>
      </c>
      <c r="G2864" s="88" t="str">
        <f>Master!G2932</f>
        <v>Y</v>
      </c>
      <c r="H2864" s="88" t="str">
        <f>Master!H2932</f>
        <v/>
      </c>
      <c r="I2864" s="88" t="str">
        <f>Master!I2932</f>
        <v/>
      </c>
      <c r="J2864" s="88" t="str">
        <f>Master!J2932</f>
        <v>A'CROSS MEDIA PTE LTD</v>
      </c>
      <c r="K2864" s="88" t="str">
        <f>Master!K2932</f>
        <v>A'CROSS MEDIA PTE LTD</v>
      </c>
      <c r="L2864" s="88" t="str">
        <f>Master!L2932</f>
        <v>LOUIS</v>
      </c>
      <c r="M2864" s="88" t="str">
        <f>Master!M2932</f>
        <v>Chua Chu Kang Sec</v>
      </c>
      <c r="N2864" s="88" t="str">
        <f>Master!N2932</f>
        <v>NORTH</v>
      </c>
      <c r="O2864" s="88" t="str">
        <f>Master!O2932</f>
        <v>Infocomm Club</v>
      </c>
      <c r="P2864" s="88" t="str">
        <f>Master!P2932</f>
        <v>PER HR</v>
      </c>
      <c r="Q2864" s="88" t="str">
        <f>Master!Q2932</f>
        <v/>
      </c>
      <c r="R2864" s="406" t="str">
        <f>Master!R2932</f>
        <v/>
      </c>
      <c r="S2864" s="406">
        <f>Master!S2932</f>
        <v>640</v>
      </c>
      <c r="T2864" s="406" t="str">
        <f>Master!T2932</f>
        <v/>
      </c>
      <c r="U2864" s="406">
        <f>Master!U2932</f>
        <v>640</v>
      </c>
      <c r="V2864" s="406" t="str">
        <f>Master!V2932</f>
        <v/>
      </c>
      <c r="W2864" s="406" t="str">
        <f>Master!W2932</f>
        <v/>
      </c>
      <c r="X2864" s="406" t="str">
        <f>Master!X2932</f>
        <v/>
      </c>
      <c r="Y2864" s="406" t="str">
        <f>Master!Y2932</f>
        <v/>
      </c>
      <c r="Z2864" s="406" t="str">
        <f>Master!Z2932</f>
        <v/>
      </c>
      <c r="AA2864" s="406" t="str">
        <f>Master!AA2932</f>
        <v/>
      </c>
      <c r="AB2864" s="406" t="str">
        <f>Master!AB2932</f>
        <v/>
      </c>
      <c r="AC2864" s="406" t="str">
        <f>Master!AC2932</f>
        <v/>
      </c>
      <c r="AD2864" s="406" t="str">
        <f>Master!AD2932</f>
        <v/>
      </c>
      <c r="AE2864" s="406" t="str">
        <f>Master!AE2932</f>
        <v/>
      </c>
      <c r="AF2864" s="406" t="str">
        <f>Master!AF2932</f>
        <v/>
      </c>
      <c r="AG2864" s="406" t="str">
        <f>Master!AG2932</f>
        <v/>
      </c>
      <c r="AH2864" s="88">
        <f>Master!AH2932</f>
        <v>5003361328</v>
      </c>
      <c r="AI2864" s="88" t="str">
        <f>Master!AI2932</f>
        <v>27.03.18</v>
      </c>
      <c r="AJ2864" s="406">
        <f>Master!AJ2932</f>
        <v>640</v>
      </c>
      <c r="AK2864" s="406">
        <f>Master!AK2932</f>
        <v>0</v>
      </c>
      <c r="AL2864" s="88" t="str">
        <f>Master!AL2932</f>
        <v/>
      </c>
      <c r="AM2864" s="416"/>
      <c r="AN2864" s="416"/>
      <c r="AO2864" s="416"/>
      <c r="AP2864" s="416"/>
      <c r="AQ2864" s="416"/>
      <c r="AR2864" s="416">
        <f t="shared" si="25"/>
        <v>0</v>
      </c>
      <c r="AS2864" s="417">
        <f t="shared" si="26"/>
        <v>0</v>
      </c>
      <c r="AT2864" s="416">
        <f t="shared" si="27"/>
        <v>640</v>
      </c>
      <c r="AU2864" s="417"/>
    </row>
    <row r="2865" hidden="1">
      <c r="A2865" s="88" t="str">
        <f>Master!A2933</f>
        <v>AME18004_Mar</v>
      </c>
      <c r="B2865" s="88" t="str">
        <f>Master!B2933</f>
        <v>INVAME1804003</v>
      </c>
      <c r="C2865" s="414">
        <f>Master!C2933</f>
        <v>43196</v>
      </c>
      <c r="D2865" s="88">
        <f>Master!D2933</f>
        <v>9</v>
      </c>
      <c r="E2865" s="406">
        <f>Master!E2933</f>
        <v>80</v>
      </c>
      <c r="F2865" s="406">
        <f>Master!F2933</f>
        <v>720</v>
      </c>
      <c r="G2865" s="88" t="str">
        <f>Master!G2933</f>
        <v>Y</v>
      </c>
      <c r="H2865" s="88" t="str">
        <f>Master!H2933</f>
        <v/>
      </c>
      <c r="I2865" s="88" t="str">
        <f>Master!I2933</f>
        <v/>
      </c>
      <c r="J2865" s="88" t="str">
        <f>Master!J2933</f>
        <v>A'CROSS MEDIA PTE LTD</v>
      </c>
      <c r="K2865" s="88" t="str">
        <f>Master!K2933</f>
        <v>A'CROSS MEDIA PTE LTD</v>
      </c>
      <c r="L2865" s="88" t="str">
        <f>Master!L2933</f>
        <v>LOUIS</v>
      </c>
      <c r="M2865" s="88" t="str">
        <f>Master!M2933</f>
        <v>Chua Chu Kang Sec</v>
      </c>
      <c r="N2865" s="88" t="str">
        <f>Master!N2933</f>
        <v>NORTH</v>
      </c>
      <c r="O2865" s="88" t="str">
        <f>Master!O2933</f>
        <v>Infocomm Club</v>
      </c>
      <c r="P2865" s="88" t="str">
        <f>Master!P2933</f>
        <v>PER HR</v>
      </c>
      <c r="Q2865" s="88" t="str">
        <f>Master!Q2933</f>
        <v/>
      </c>
      <c r="R2865" s="406" t="str">
        <f>Master!R2933</f>
        <v/>
      </c>
      <c r="S2865" s="406">
        <f>Master!S2933</f>
        <v>720</v>
      </c>
      <c r="T2865" s="406" t="str">
        <f>Master!T2933</f>
        <v/>
      </c>
      <c r="U2865" s="406" t="str">
        <f>Master!U2933</f>
        <v/>
      </c>
      <c r="V2865" s="406">
        <f>Master!V2933</f>
        <v>720</v>
      </c>
      <c r="W2865" s="406" t="str">
        <f>Master!W2933</f>
        <v/>
      </c>
      <c r="X2865" s="406" t="str">
        <f>Master!X2933</f>
        <v/>
      </c>
      <c r="Y2865" s="406" t="str">
        <f>Master!Y2933</f>
        <v/>
      </c>
      <c r="Z2865" s="406" t="str">
        <f>Master!Z2933</f>
        <v/>
      </c>
      <c r="AA2865" s="406" t="str">
        <f>Master!AA2933</f>
        <v/>
      </c>
      <c r="AB2865" s="406" t="str">
        <f>Master!AB2933</f>
        <v/>
      </c>
      <c r="AC2865" s="406" t="str">
        <f>Master!AC2933</f>
        <v/>
      </c>
      <c r="AD2865" s="406" t="str">
        <f>Master!AD2933</f>
        <v/>
      </c>
      <c r="AE2865" s="406" t="str">
        <f>Master!AE2933</f>
        <v/>
      </c>
      <c r="AF2865" s="406" t="str">
        <f>Master!AF2933</f>
        <v/>
      </c>
      <c r="AG2865" s="406" t="str">
        <f>Master!AG2933</f>
        <v/>
      </c>
      <c r="AH2865" s="88">
        <f>Master!AH2933</f>
        <v>5003372236</v>
      </c>
      <c r="AI2865" s="88" t="str">
        <f>Master!AI2933</f>
        <v>02.05.18</v>
      </c>
      <c r="AJ2865" s="406">
        <f>Master!AJ2933</f>
        <v>720</v>
      </c>
      <c r="AK2865" s="406">
        <f>Master!AK2933</f>
        <v>0</v>
      </c>
      <c r="AL2865" s="88" t="str">
        <f>Master!AL2933</f>
        <v/>
      </c>
      <c r="AM2865" s="416"/>
      <c r="AN2865" s="416"/>
      <c r="AO2865" s="416"/>
      <c r="AP2865" s="416"/>
      <c r="AQ2865" s="416"/>
      <c r="AR2865" s="416">
        <f t="shared" si="25"/>
        <v>0</v>
      </c>
      <c r="AS2865" s="417">
        <f t="shared" si="26"/>
        <v>0</v>
      </c>
      <c r="AT2865" s="416">
        <f t="shared" si="27"/>
        <v>720</v>
      </c>
      <c r="AU2865" s="417"/>
    </row>
    <row r="2866" hidden="1">
      <c r="A2866" s="88" t="str">
        <f>Master!A2934</f>
        <v>AME18004_Apr</v>
      </c>
      <c r="B2866" s="88" t="str">
        <f>Master!B2934</f>
        <v>INVAME1805003</v>
      </c>
      <c r="C2866" s="414">
        <f>Master!C2934</f>
        <v>43238</v>
      </c>
      <c r="D2866" s="88">
        <f>Master!D2934</f>
        <v>6</v>
      </c>
      <c r="E2866" s="406">
        <f>Master!E2934</f>
        <v>80</v>
      </c>
      <c r="F2866" s="406">
        <f>Master!F2934</f>
        <v>480</v>
      </c>
      <c r="G2866" s="88" t="str">
        <f>Master!G2934</f>
        <v>Y</v>
      </c>
      <c r="H2866" s="88" t="str">
        <f>Master!H2934</f>
        <v/>
      </c>
      <c r="I2866" s="88" t="str">
        <f>Master!I2934</f>
        <v/>
      </c>
      <c r="J2866" s="88" t="str">
        <f>Master!J2934</f>
        <v>A'CROSS MEDIA PTE LTD</v>
      </c>
      <c r="K2866" s="88" t="str">
        <f>Master!K2934</f>
        <v>A'CROSS MEDIA PTE LTD</v>
      </c>
      <c r="L2866" s="88" t="str">
        <f>Master!L2934</f>
        <v>LOUIS</v>
      </c>
      <c r="M2866" s="88" t="str">
        <f>Master!M2934</f>
        <v>Chua Chu Kang Sec</v>
      </c>
      <c r="N2866" s="88" t="str">
        <f>Master!N2934</f>
        <v>NORTH</v>
      </c>
      <c r="O2866" s="88" t="str">
        <f>Master!O2934</f>
        <v>Infocomm Club</v>
      </c>
      <c r="P2866" s="88" t="str">
        <f>Master!P2934</f>
        <v>PER HR</v>
      </c>
      <c r="Q2866" s="88" t="str">
        <f>Master!Q2934</f>
        <v/>
      </c>
      <c r="R2866" s="406" t="str">
        <f>Master!R2934</f>
        <v/>
      </c>
      <c r="S2866" s="406">
        <f>Master!S2934</f>
        <v>480</v>
      </c>
      <c r="T2866" s="406" t="str">
        <f>Master!T2934</f>
        <v/>
      </c>
      <c r="U2866" s="406" t="str">
        <f>Master!U2934</f>
        <v/>
      </c>
      <c r="V2866" s="406" t="str">
        <f>Master!V2934</f>
        <v/>
      </c>
      <c r="W2866" s="406" t="str">
        <f>Master!W2934</f>
        <v/>
      </c>
      <c r="X2866" s="406">
        <f>Master!X2934</f>
        <v>480</v>
      </c>
      <c r="Y2866" s="406" t="str">
        <f>Master!Y2934</f>
        <v/>
      </c>
      <c r="Z2866" s="406" t="str">
        <f>Master!Z2934</f>
        <v/>
      </c>
      <c r="AA2866" s="406" t="str">
        <f>Master!AA2934</f>
        <v/>
      </c>
      <c r="AB2866" s="406" t="str">
        <f>Master!AB2934</f>
        <v/>
      </c>
      <c r="AC2866" s="406" t="str">
        <f>Master!AC2934</f>
        <v/>
      </c>
      <c r="AD2866" s="406" t="str">
        <f>Master!AD2934</f>
        <v/>
      </c>
      <c r="AE2866" s="406" t="str">
        <f>Master!AE2934</f>
        <v/>
      </c>
      <c r="AF2866" s="406" t="str">
        <f>Master!AF2934</f>
        <v/>
      </c>
      <c r="AG2866" s="406" t="str">
        <f>Master!AG2934</f>
        <v/>
      </c>
      <c r="AH2866" s="88">
        <f>Master!AH2934</f>
        <v>5003393833</v>
      </c>
      <c r="AI2866" s="88" t="str">
        <f>Master!AI2934</f>
        <v>12.06.18</v>
      </c>
      <c r="AJ2866" s="406">
        <f>Master!AJ2934</f>
        <v>480</v>
      </c>
      <c r="AK2866" s="406">
        <f>Master!AK2934</f>
        <v>0</v>
      </c>
      <c r="AL2866" s="88" t="str">
        <f>Master!AL2934</f>
        <v/>
      </c>
      <c r="AM2866" s="416"/>
      <c r="AN2866" s="416"/>
      <c r="AO2866" s="416"/>
      <c r="AP2866" s="416"/>
      <c r="AQ2866" s="416"/>
      <c r="AR2866" s="416">
        <f t="shared" si="25"/>
        <v>0</v>
      </c>
      <c r="AS2866" s="417">
        <f t="shared" si="26"/>
        <v>0</v>
      </c>
      <c r="AT2866" s="416">
        <f t="shared" si="27"/>
        <v>480</v>
      </c>
      <c r="AU2866" s="417"/>
    </row>
    <row r="2867" hidden="1">
      <c r="A2867" s="88" t="str">
        <f>Master!A2935</f>
        <v>AME18004_May</v>
      </c>
      <c r="B2867" s="88" t="str">
        <f>Master!B2935</f>
        <v>INVAME1807005</v>
      </c>
      <c r="C2867" s="414">
        <f>Master!C2935</f>
        <v>43292</v>
      </c>
      <c r="D2867" s="88">
        <f>Master!D2935</f>
        <v>5</v>
      </c>
      <c r="E2867" s="406">
        <f>Master!E2935</f>
        <v>80</v>
      </c>
      <c r="F2867" s="406">
        <f>Master!F2935</f>
        <v>400</v>
      </c>
      <c r="G2867" s="88" t="str">
        <f>Master!G2935</f>
        <v>Y</v>
      </c>
      <c r="H2867" s="88" t="str">
        <f>Master!H2935</f>
        <v/>
      </c>
      <c r="I2867" s="88" t="str">
        <f>Master!I2935</f>
        <v/>
      </c>
      <c r="J2867" s="88" t="str">
        <f>Master!J2935</f>
        <v>A'CROSS MEDIA PTE LTD</v>
      </c>
      <c r="K2867" s="88" t="str">
        <f>Master!K2935</f>
        <v>A'CROSS MEDIA PTE LTD</v>
      </c>
      <c r="L2867" s="88" t="str">
        <f>Master!L2935</f>
        <v>LOUIS</v>
      </c>
      <c r="M2867" s="88" t="str">
        <f>Master!M2935</f>
        <v>Chua Chu Kang Sec</v>
      </c>
      <c r="N2867" s="88" t="str">
        <f>Master!N2935</f>
        <v>NORTH</v>
      </c>
      <c r="O2867" s="88" t="str">
        <f>Master!O2935</f>
        <v>Infocomm Club</v>
      </c>
      <c r="P2867" s="88" t="str">
        <f>Master!P2935</f>
        <v>PER HR</v>
      </c>
      <c r="Q2867" s="88" t="str">
        <f>Master!Q2935</f>
        <v/>
      </c>
      <c r="R2867" s="406" t="str">
        <f>Master!R2935</f>
        <v/>
      </c>
      <c r="S2867" s="406">
        <f>Master!S2935</f>
        <v>400</v>
      </c>
      <c r="T2867" s="406" t="str">
        <f>Master!T2935</f>
        <v/>
      </c>
      <c r="U2867" s="406" t="str">
        <f>Master!U2935</f>
        <v/>
      </c>
      <c r="V2867" s="406" t="str">
        <f>Master!V2935</f>
        <v/>
      </c>
      <c r="W2867" s="406" t="str">
        <f>Master!W2935</f>
        <v/>
      </c>
      <c r="X2867" s="406" t="str">
        <f>Master!X2935</f>
        <v/>
      </c>
      <c r="Y2867" s="406">
        <f>Master!Y2935</f>
        <v>400</v>
      </c>
      <c r="Z2867" s="406" t="str">
        <f>Master!Z2935</f>
        <v/>
      </c>
      <c r="AA2867" s="406" t="str">
        <f>Master!AA2935</f>
        <v/>
      </c>
      <c r="AB2867" s="406" t="str">
        <f>Master!AB2935</f>
        <v/>
      </c>
      <c r="AC2867" s="406" t="str">
        <f>Master!AC2935</f>
        <v/>
      </c>
      <c r="AD2867" s="406" t="str">
        <f>Master!AD2935</f>
        <v/>
      </c>
      <c r="AE2867" s="406" t="str">
        <f>Master!AE2935</f>
        <v/>
      </c>
      <c r="AF2867" s="406" t="str">
        <f>Master!AF2935</f>
        <v/>
      </c>
      <c r="AG2867" s="406" t="str">
        <f>Master!AG2935</f>
        <v/>
      </c>
      <c r="AH2867" s="88">
        <f>Master!AH2935</f>
        <v>5003419404</v>
      </c>
      <c r="AI2867" s="88" t="str">
        <f>Master!AI2935</f>
        <v>07.08.18</v>
      </c>
      <c r="AJ2867" s="406">
        <f>Master!AJ2935</f>
        <v>400</v>
      </c>
      <c r="AK2867" s="406">
        <f>Master!AK2935</f>
        <v>0</v>
      </c>
      <c r="AL2867" s="88" t="str">
        <f>Master!AL2935</f>
        <v/>
      </c>
      <c r="AM2867" s="416"/>
      <c r="AN2867" s="416"/>
      <c r="AO2867" s="416"/>
      <c r="AP2867" s="416"/>
      <c r="AQ2867" s="416"/>
      <c r="AR2867" s="416"/>
      <c r="AS2867" s="417"/>
      <c r="AT2867" s="416"/>
      <c r="AU2867" s="417"/>
    </row>
    <row r="2868" hidden="1">
      <c r="A2868" s="88" t="str">
        <f>Master!A2936</f>
        <v>AME18004_Jun</v>
      </c>
      <c r="B2868" s="88" t="str">
        <f>Master!B2936</f>
        <v>INVAME1807006</v>
      </c>
      <c r="C2868" s="414">
        <f>Master!C2936</f>
        <v>43292</v>
      </c>
      <c r="D2868" s="88">
        <f>Master!D2936</f>
        <v>2</v>
      </c>
      <c r="E2868" s="406">
        <f>Master!E2936</f>
        <v>80</v>
      </c>
      <c r="F2868" s="406">
        <f>Master!F2936</f>
        <v>160</v>
      </c>
      <c r="G2868" s="88" t="str">
        <f>Master!G2936</f>
        <v>Y</v>
      </c>
      <c r="H2868" s="88" t="str">
        <f>Master!H2936</f>
        <v/>
      </c>
      <c r="I2868" s="88" t="str">
        <f>Master!I2936</f>
        <v/>
      </c>
      <c r="J2868" s="88" t="str">
        <f>Master!J2936</f>
        <v>A'CROSS MEDIA PTE LTD</v>
      </c>
      <c r="K2868" s="88" t="str">
        <f>Master!K2936</f>
        <v>A'CROSS MEDIA PTE LTD</v>
      </c>
      <c r="L2868" s="88" t="str">
        <f>Master!L2936</f>
        <v>LOUIS</v>
      </c>
      <c r="M2868" s="88" t="str">
        <f>Master!M2936</f>
        <v>Chua Chu Kang Sec</v>
      </c>
      <c r="N2868" s="88" t="str">
        <f>Master!N2936</f>
        <v>NORTH</v>
      </c>
      <c r="O2868" s="88" t="str">
        <f>Master!O2936</f>
        <v>Infocomm Club</v>
      </c>
      <c r="P2868" s="88" t="str">
        <f>Master!P2936</f>
        <v>PER HR</v>
      </c>
      <c r="Q2868" s="88" t="str">
        <f>Master!Q2936</f>
        <v/>
      </c>
      <c r="R2868" s="406" t="str">
        <f>Master!R2936</f>
        <v/>
      </c>
      <c r="S2868" s="406">
        <f>Master!S2936</f>
        <v>160</v>
      </c>
      <c r="T2868" s="406" t="str">
        <f>Master!T2936</f>
        <v/>
      </c>
      <c r="U2868" s="406" t="str">
        <f>Master!U2936</f>
        <v/>
      </c>
      <c r="V2868" s="406" t="str">
        <f>Master!V2936</f>
        <v/>
      </c>
      <c r="W2868" s="406" t="str">
        <f>Master!W2936</f>
        <v/>
      </c>
      <c r="X2868" s="406" t="str">
        <f>Master!X2936</f>
        <v/>
      </c>
      <c r="Y2868" s="406" t="str">
        <f>Master!Y2936</f>
        <v/>
      </c>
      <c r="Z2868" s="406">
        <f>Master!Z2936</f>
        <v>160</v>
      </c>
      <c r="AA2868" s="406" t="str">
        <f>Master!AA2936</f>
        <v/>
      </c>
      <c r="AB2868" s="406" t="str">
        <f>Master!AB2936</f>
        <v/>
      </c>
      <c r="AC2868" s="406" t="str">
        <f>Master!AC2936</f>
        <v/>
      </c>
      <c r="AD2868" s="406" t="str">
        <f>Master!AD2936</f>
        <v/>
      </c>
      <c r="AE2868" s="406" t="str">
        <f>Master!AE2936</f>
        <v/>
      </c>
      <c r="AF2868" s="406" t="str">
        <f>Master!AF2936</f>
        <v/>
      </c>
      <c r="AG2868" s="406" t="str">
        <f>Master!AG2936</f>
        <v/>
      </c>
      <c r="AH2868" s="88">
        <f>Master!AH2936</f>
        <v>5003419404</v>
      </c>
      <c r="AI2868" s="88" t="str">
        <f>Master!AI2936</f>
        <v>07.08.18</v>
      </c>
      <c r="AJ2868" s="406">
        <f>Master!AJ2936</f>
        <v>160</v>
      </c>
      <c r="AK2868" s="406">
        <f>Master!AK2936</f>
        <v>0</v>
      </c>
      <c r="AL2868" s="88" t="str">
        <f>Master!AL2936</f>
        <v/>
      </c>
      <c r="AM2868" s="416"/>
      <c r="AN2868" s="416"/>
      <c r="AO2868" s="416"/>
      <c r="AP2868" s="416"/>
      <c r="AQ2868" s="416"/>
      <c r="AR2868" s="416"/>
      <c r="AS2868" s="417"/>
      <c r="AT2868" s="416"/>
      <c r="AU2868" s="417"/>
    </row>
    <row r="2869" hidden="1">
      <c r="A2869" s="88" t="str">
        <f>Master!A2937</f>
        <v>AME18004_Jul</v>
      </c>
      <c r="B2869" s="88" t="str">
        <f>Master!B2937</f>
        <v>INVAME1808002</v>
      </c>
      <c r="C2869" s="414">
        <f>Master!C2937</f>
        <v>43319</v>
      </c>
      <c r="D2869" s="88">
        <f>Master!D2937</f>
        <v>18</v>
      </c>
      <c r="E2869" s="406">
        <f>Master!E2937</f>
        <v>80</v>
      </c>
      <c r="F2869" s="406">
        <f>Master!F2937</f>
        <v>1440</v>
      </c>
      <c r="G2869" s="88" t="str">
        <f>Master!G2937</f>
        <v>Y</v>
      </c>
      <c r="H2869" s="88" t="str">
        <f>Master!H2937</f>
        <v/>
      </c>
      <c r="I2869" s="88" t="str">
        <f>Master!I2937</f>
        <v/>
      </c>
      <c r="J2869" s="88" t="str">
        <f>Master!J2937</f>
        <v>A'CROSS MEDIA PTE LTD</v>
      </c>
      <c r="K2869" s="88" t="str">
        <f>Master!K2937</f>
        <v>A'CROSS MEDIA PTE LTD</v>
      </c>
      <c r="L2869" s="88" t="str">
        <f>Master!L2937</f>
        <v>LOUIS</v>
      </c>
      <c r="M2869" s="88" t="str">
        <f>Master!M2937</f>
        <v>Chua Chu Kang Sec</v>
      </c>
      <c r="N2869" s="88" t="str">
        <f>Master!N2937</f>
        <v>NORTH</v>
      </c>
      <c r="O2869" s="88" t="str">
        <f>Master!O2937</f>
        <v>Infocomm Club</v>
      </c>
      <c r="P2869" s="88" t="str">
        <f>Master!P2937</f>
        <v>PER HR</v>
      </c>
      <c r="Q2869" s="88" t="str">
        <f>Master!Q2937</f>
        <v/>
      </c>
      <c r="R2869" s="406" t="str">
        <f>Master!R2937</f>
        <v/>
      </c>
      <c r="S2869" s="406">
        <f>Master!S2937</f>
        <v>1440</v>
      </c>
      <c r="T2869" s="406" t="str">
        <f>Master!T2937</f>
        <v/>
      </c>
      <c r="U2869" s="406" t="str">
        <f>Master!U2937</f>
        <v/>
      </c>
      <c r="V2869" s="406" t="str">
        <f>Master!V2937</f>
        <v/>
      </c>
      <c r="W2869" s="406" t="str">
        <f>Master!W2937</f>
        <v/>
      </c>
      <c r="X2869" s="406" t="str">
        <f>Master!X2937</f>
        <v/>
      </c>
      <c r="Y2869" s="406" t="str">
        <f>Master!Y2937</f>
        <v/>
      </c>
      <c r="Z2869" s="406" t="str">
        <f>Master!Z2937</f>
        <v/>
      </c>
      <c r="AA2869" s="406">
        <f>Master!AA2937</f>
        <v>1440</v>
      </c>
      <c r="AB2869" s="406" t="str">
        <f>Master!AB2937</f>
        <v/>
      </c>
      <c r="AC2869" s="406" t="str">
        <f>Master!AC2937</f>
        <v/>
      </c>
      <c r="AD2869" s="406" t="str">
        <f>Master!AD2937</f>
        <v/>
      </c>
      <c r="AE2869" s="406" t="str">
        <f>Master!AE2937</f>
        <v/>
      </c>
      <c r="AF2869" s="406" t="str">
        <f>Master!AF2937</f>
        <v/>
      </c>
      <c r="AG2869" s="406" t="str">
        <f>Master!AG2937</f>
        <v/>
      </c>
      <c r="AH2869" s="88">
        <f>Master!AH2937</f>
        <v>5003432713</v>
      </c>
      <c r="AI2869" s="88" t="str">
        <f>Master!AI2937</f>
        <v>03.09.18</v>
      </c>
      <c r="AJ2869" s="406">
        <f>Master!AJ2937</f>
        <v>1440</v>
      </c>
      <c r="AK2869" s="406">
        <f>Master!AK2937</f>
        <v>0</v>
      </c>
      <c r="AL2869" s="88" t="str">
        <f>Master!AL2937</f>
        <v/>
      </c>
      <c r="AM2869" s="416"/>
      <c r="AN2869" s="416"/>
      <c r="AO2869" s="416"/>
      <c r="AP2869" s="416"/>
      <c r="AQ2869" s="416"/>
      <c r="AR2869" s="416"/>
      <c r="AS2869" s="417"/>
      <c r="AT2869" s="416"/>
      <c r="AU2869" s="417"/>
    </row>
    <row r="2870" hidden="1">
      <c r="A2870" s="88" t="str">
        <f>Master!A2938</f>
        <v>AME18004_Aug</v>
      </c>
      <c r="B2870" s="88" t="str">
        <f>Master!B2938</f>
        <v>INVAME1810001</v>
      </c>
      <c r="C2870" s="414">
        <f>Master!C2938</f>
        <v>43375</v>
      </c>
      <c r="D2870" s="88">
        <f>Master!D2938</f>
        <v>6</v>
      </c>
      <c r="E2870" s="406">
        <f>Master!E2938</f>
        <v>80</v>
      </c>
      <c r="F2870" s="406">
        <f>Master!F2938</f>
        <v>480</v>
      </c>
      <c r="G2870" s="88" t="str">
        <f>Master!G2938</f>
        <v>Y</v>
      </c>
      <c r="H2870" s="88" t="str">
        <f>Master!H2938</f>
        <v/>
      </c>
      <c r="I2870" s="88" t="str">
        <f>Master!I2938</f>
        <v/>
      </c>
      <c r="J2870" s="88" t="str">
        <f>Master!J2938</f>
        <v>A'CROSS MEDIA PTE LTD</v>
      </c>
      <c r="K2870" s="88" t="str">
        <f>Master!K2938</f>
        <v>A'CROSS MEDIA PTE LTD</v>
      </c>
      <c r="L2870" s="88" t="str">
        <f>Master!L2938</f>
        <v>LOUIS</v>
      </c>
      <c r="M2870" s="88" t="str">
        <f>Master!M2938</f>
        <v>Chua Chu Kang Sec</v>
      </c>
      <c r="N2870" s="88" t="str">
        <f>Master!N2938</f>
        <v>NORTH</v>
      </c>
      <c r="O2870" s="88" t="str">
        <f>Master!O2938</f>
        <v>Infocomm Club</v>
      </c>
      <c r="P2870" s="88" t="str">
        <f>Master!P2938</f>
        <v>PER HR</v>
      </c>
      <c r="Q2870" s="88" t="str">
        <f>Master!Q2938</f>
        <v/>
      </c>
      <c r="R2870" s="406" t="str">
        <f>Master!R2938</f>
        <v/>
      </c>
      <c r="S2870" s="406">
        <f>Master!S2938</f>
        <v>480</v>
      </c>
      <c r="T2870" s="406" t="str">
        <f>Master!T2938</f>
        <v/>
      </c>
      <c r="U2870" s="406" t="str">
        <f>Master!U2938</f>
        <v/>
      </c>
      <c r="V2870" s="406" t="str">
        <f>Master!V2938</f>
        <v/>
      </c>
      <c r="W2870" s="406" t="str">
        <f>Master!W2938</f>
        <v/>
      </c>
      <c r="X2870" s="406" t="str">
        <f>Master!X2938</f>
        <v/>
      </c>
      <c r="Y2870" s="406" t="str">
        <f>Master!Y2938</f>
        <v/>
      </c>
      <c r="Z2870" s="406" t="str">
        <f>Master!Z2938</f>
        <v/>
      </c>
      <c r="AA2870" s="406" t="str">
        <f>Master!AA2938</f>
        <v/>
      </c>
      <c r="AB2870" s="406">
        <f>Master!AB2938</f>
        <v>480</v>
      </c>
      <c r="AC2870" s="406" t="str">
        <f>Master!AC2938</f>
        <v/>
      </c>
      <c r="AD2870" s="406" t="str">
        <f>Master!AD2938</f>
        <v/>
      </c>
      <c r="AE2870" s="406" t="str">
        <f>Master!AE2938</f>
        <v/>
      </c>
      <c r="AF2870" s="406" t="str">
        <f>Master!AF2938</f>
        <v/>
      </c>
      <c r="AG2870" s="406" t="str">
        <f>Master!AG2938</f>
        <v/>
      </c>
      <c r="AH2870" s="88">
        <f>Master!AH2938</f>
        <v>5003459737</v>
      </c>
      <c r="AI2870" s="88" t="str">
        <f>Master!AI2938</f>
        <v>29.10.18</v>
      </c>
      <c r="AJ2870" s="406">
        <f>Master!AJ2938</f>
        <v>480</v>
      </c>
      <c r="AK2870" s="406">
        <f>Master!AK2938</f>
        <v>0</v>
      </c>
      <c r="AL2870" s="88" t="str">
        <f>Master!AL2938</f>
        <v/>
      </c>
      <c r="AM2870" s="416">
        <v>540.0</v>
      </c>
      <c r="AN2870" s="416"/>
      <c r="AO2870" s="416"/>
      <c r="AP2870" s="416"/>
      <c r="AQ2870" s="416"/>
      <c r="AR2870" s="416"/>
      <c r="AS2870" s="417"/>
      <c r="AT2870" s="416"/>
      <c r="AU2870" s="417"/>
    </row>
    <row r="2871" hidden="1">
      <c r="A2871" s="88" t="str">
        <f>Master!A2939</f>
        <v>AME18004_Oct</v>
      </c>
      <c r="B2871" s="88" t="str">
        <f>Master!B2939</f>
        <v>INVAME1810009</v>
      </c>
      <c r="C2871" s="414">
        <f>Master!C2939</f>
        <v>43431</v>
      </c>
      <c r="D2871" s="88">
        <f>Master!D2939</f>
        <v>3</v>
      </c>
      <c r="E2871" s="406">
        <f>Master!E2939</f>
        <v>80</v>
      </c>
      <c r="F2871" s="406">
        <f>Master!F2939</f>
        <v>240</v>
      </c>
      <c r="G2871" s="88" t="str">
        <f>Master!G2939</f>
        <v>Y</v>
      </c>
      <c r="H2871" s="88" t="str">
        <f>Master!H2939</f>
        <v/>
      </c>
      <c r="I2871" s="88" t="str">
        <f>Master!I2939</f>
        <v/>
      </c>
      <c r="J2871" s="88" t="str">
        <f>Master!J2939</f>
        <v>A'CROSS MEDIA PTE LTD</v>
      </c>
      <c r="K2871" s="88" t="str">
        <f>Master!K2939</f>
        <v>A'CROSS MEDIA PTE LTD</v>
      </c>
      <c r="L2871" s="88" t="str">
        <f>Master!L2939</f>
        <v>LOUIS</v>
      </c>
      <c r="M2871" s="88" t="str">
        <f>Master!M2939</f>
        <v>Chua Chu Kang Sec</v>
      </c>
      <c r="N2871" s="88" t="str">
        <f>Master!N2939</f>
        <v>NORTH</v>
      </c>
      <c r="O2871" s="88" t="str">
        <f>Master!O2939</f>
        <v>Infocomm Club</v>
      </c>
      <c r="P2871" s="88" t="str">
        <f>Master!P2939</f>
        <v>PER HR</v>
      </c>
      <c r="Q2871" s="88" t="str">
        <f>Master!Q2939</f>
        <v/>
      </c>
      <c r="R2871" s="406" t="str">
        <f>Master!R2939</f>
        <v/>
      </c>
      <c r="S2871" s="406">
        <f>Master!S2939</f>
        <v>240</v>
      </c>
      <c r="T2871" s="406" t="str">
        <f>Master!T2939</f>
        <v/>
      </c>
      <c r="U2871" s="406" t="str">
        <f>Master!U2939</f>
        <v/>
      </c>
      <c r="V2871" s="406" t="str">
        <f>Master!V2939</f>
        <v/>
      </c>
      <c r="W2871" s="406" t="str">
        <f>Master!W2939</f>
        <v/>
      </c>
      <c r="X2871" s="406" t="str">
        <f>Master!X2939</f>
        <v/>
      </c>
      <c r="Y2871" s="406" t="str">
        <f>Master!Y2939</f>
        <v/>
      </c>
      <c r="Z2871" s="406" t="str">
        <f>Master!Z2939</f>
        <v/>
      </c>
      <c r="AA2871" s="406" t="str">
        <f>Master!AA2939</f>
        <v/>
      </c>
      <c r="AB2871" s="406" t="str">
        <f>Master!AB2939</f>
        <v/>
      </c>
      <c r="AC2871" s="406" t="str">
        <f>Master!AC2939</f>
        <v/>
      </c>
      <c r="AD2871" s="406" t="str">
        <f>Master!AD2939</f>
        <v/>
      </c>
      <c r="AE2871" s="406">
        <f>Master!AE2939</f>
        <v>240</v>
      </c>
      <c r="AF2871" s="406" t="str">
        <f>Master!AF2939</f>
        <v/>
      </c>
      <c r="AG2871" s="406" t="str">
        <f>Master!AG2939</f>
        <v/>
      </c>
      <c r="AH2871" s="88">
        <f>Master!AH2939</f>
        <v>5003483475</v>
      </c>
      <c r="AI2871" s="88" t="str">
        <f>Master!AI2939</f>
        <v>12.12.18</v>
      </c>
      <c r="AJ2871" s="406">
        <f>Master!AJ2939</f>
        <v>240</v>
      </c>
      <c r="AK2871" s="406">
        <f>Master!AK2939</f>
        <v>0</v>
      </c>
      <c r="AL2871" s="88" t="str">
        <f>Master!AL2939</f>
        <v/>
      </c>
      <c r="AM2871" s="416">
        <v>135.0</v>
      </c>
      <c r="AN2871" s="416"/>
      <c r="AO2871" s="416"/>
      <c r="AP2871" s="416"/>
      <c r="AQ2871" s="416"/>
      <c r="AR2871" s="416"/>
      <c r="AS2871" s="417"/>
      <c r="AT2871" s="416"/>
      <c r="AU2871" s="417"/>
    </row>
    <row r="2872" hidden="1">
      <c r="A2872" s="88" t="str">
        <f>Master!A2940</f>
        <v>AME18004_Nov</v>
      </c>
      <c r="B2872" s="88" t="str">
        <f>Master!B2940</f>
        <v>INVAME1810010</v>
      </c>
      <c r="C2872" s="414">
        <f>Master!C2940</f>
        <v>43431</v>
      </c>
      <c r="D2872" s="88">
        <f>Master!D2940</f>
        <v>9</v>
      </c>
      <c r="E2872" s="406">
        <f>Master!E2940</f>
        <v>80</v>
      </c>
      <c r="F2872" s="406">
        <f>Master!F2940</f>
        <v>720</v>
      </c>
      <c r="G2872" s="88" t="str">
        <f>Master!G2940</f>
        <v>Y</v>
      </c>
      <c r="H2872" s="88" t="str">
        <f>Master!H2940</f>
        <v/>
      </c>
      <c r="I2872" s="88" t="str">
        <f>Master!I2940</f>
        <v/>
      </c>
      <c r="J2872" s="88" t="str">
        <f>Master!J2940</f>
        <v>A'CROSS MEDIA PTE LTD</v>
      </c>
      <c r="K2872" s="88" t="str">
        <f>Master!K2940</f>
        <v>A'CROSS MEDIA PTE LTD</v>
      </c>
      <c r="L2872" s="88" t="str">
        <f>Master!L2940</f>
        <v>LOUIS</v>
      </c>
      <c r="M2872" s="88" t="str">
        <f>Master!M2940</f>
        <v>Chua Chu Kang Sec</v>
      </c>
      <c r="N2872" s="88" t="str">
        <f>Master!N2940</f>
        <v>NORTH</v>
      </c>
      <c r="O2872" s="88" t="str">
        <f>Master!O2940</f>
        <v>Infocomm Club</v>
      </c>
      <c r="P2872" s="88" t="str">
        <f>Master!P2940</f>
        <v>PER HR</v>
      </c>
      <c r="Q2872" s="88" t="str">
        <f>Master!Q2940</f>
        <v/>
      </c>
      <c r="R2872" s="406" t="str">
        <f>Master!R2940</f>
        <v/>
      </c>
      <c r="S2872" s="406">
        <f>Master!S2940</f>
        <v>720</v>
      </c>
      <c r="T2872" s="406" t="str">
        <f>Master!T2940</f>
        <v/>
      </c>
      <c r="U2872" s="406" t="str">
        <f>Master!U2940</f>
        <v/>
      </c>
      <c r="V2872" s="406" t="str">
        <f>Master!V2940</f>
        <v/>
      </c>
      <c r="W2872" s="406" t="str">
        <f>Master!W2940</f>
        <v/>
      </c>
      <c r="X2872" s="406" t="str">
        <f>Master!X2940</f>
        <v/>
      </c>
      <c r="Y2872" s="406" t="str">
        <f>Master!Y2940</f>
        <v/>
      </c>
      <c r="Z2872" s="406" t="str">
        <f>Master!Z2940</f>
        <v/>
      </c>
      <c r="AA2872" s="406" t="str">
        <f>Master!AA2940</f>
        <v/>
      </c>
      <c r="AB2872" s="406" t="str">
        <f>Master!AB2940</f>
        <v/>
      </c>
      <c r="AC2872" s="406" t="str">
        <f>Master!AC2940</f>
        <v/>
      </c>
      <c r="AD2872" s="406" t="str">
        <f>Master!AD2940</f>
        <v/>
      </c>
      <c r="AE2872" s="406" t="str">
        <f>Master!AE2940</f>
        <v/>
      </c>
      <c r="AF2872" s="406">
        <f>Master!AF2940</f>
        <v>720</v>
      </c>
      <c r="AG2872" s="406" t="str">
        <f>Master!AG2940</f>
        <v/>
      </c>
      <c r="AH2872" s="88">
        <f>Master!AH2940</f>
        <v>5003483475</v>
      </c>
      <c r="AI2872" s="88" t="str">
        <f>Master!AI2940</f>
        <v>12.12.18</v>
      </c>
      <c r="AJ2872" s="406">
        <f>Master!AJ2940</f>
        <v>720</v>
      </c>
      <c r="AK2872" s="406">
        <f>Master!AK2940</f>
        <v>0</v>
      </c>
      <c r="AL2872" s="88" t="str">
        <f>Master!AL2940</f>
        <v/>
      </c>
      <c r="AM2872" s="416">
        <v>405.0</v>
      </c>
      <c r="AN2872" s="416"/>
      <c r="AO2872" s="416"/>
      <c r="AP2872" s="416"/>
      <c r="AQ2872" s="416"/>
      <c r="AR2872" s="416"/>
      <c r="AS2872" s="417"/>
      <c r="AT2872" s="416"/>
      <c r="AU2872" s="417"/>
    </row>
    <row r="2873" hidden="1">
      <c r="A2873" s="88" t="str">
        <f>Master!A2941</f>
        <v>AME18005</v>
      </c>
      <c r="B2873" s="414" t="str">
        <f>Master!B2941</f>
        <v/>
      </c>
      <c r="C2873" s="414" t="str">
        <f>Master!C2941</f>
        <v/>
      </c>
      <c r="D2873" s="88" t="str">
        <f>Master!D2941</f>
        <v/>
      </c>
      <c r="E2873" s="406" t="str">
        <f>Master!E2941</f>
        <v/>
      </c>
      <c r="F2873" s="406">
        <f>Master!F2941</f>
        <v>0</v>
      </c>
      <c r="G2873" s="88" t="str">
        <f>Master!G2941</f>
        <v/>
      </c>
      <c r="H2873" s="88" t="str">
        <f>Master!H2941</f>
        <v/>
      </c>
      <c r="I2873" s="88" t="str">
        <f>Master!I2941</f>
        <v/>
      </c>
      <c r="J2873" s="88" t="str">
        <f>Master!J2941</f>
        <v>A'CROSS MEDIA PTE LTD</v>
      </c>
      <c r="K2873" s="88" t="str">
        <f>Master!K2941</f>
        <v>A'CROSS MEDIA PTE LTD</v>
      </c>
      <c r="L2873" s="88" t="str">
        <f>Master!L2941</f>
        <v>LOUIS</v>
      </c>
      <c r="M2873" s="88" t="str">
        <f>Master!M2941</f>
        <v>Anchor Green Pri</v>
      </c>
      <c r="N2873" s="88" t="str">
        <f>Master!N2941</f>
        <v>NORTH</v>
      </c>
      <c r="O2873" s="88" t="str">
        <f>Master!O2941</f>
        <v>Photography Club</v>
      </c>
      <c r="P2873" s="88" t="str">
        <f>Master!P2941</f>
        <v>PER HR</v>
      </c>
      <c r="Q2873" s="88" t="str">
        <f>Master!Q2941</f>
        <v/>
      </c>
      <c r="R2873" s="406" t="str">
        <f>Master!R2941</f>
        <v>DEC</v>
      </c>
      <c r="S2873" s="406">
        <f>Master!S2941</f>
        <v>0</v>
      </c>
      <c r="T2873" s="406" t="str">
        <f>Master!T2941</f>
        <v/>
      </c>
      <c r="U2873" s="406" t="str">
        <f>Master!U2941</f>
        <v/>
      </c>
      <c r="V2873" s="406" t="str">
        <f>Master!V2941</f>
        <v/>
      </c>
      <c r="W2873" s="406" t="str">
        <f>Master!W2941</f>
        <v/>
      </c>
      <c r="X2873" s="406" t="str">
        <f>Master!X2941</f>
        <v/>
      </c>
      <c r="Y2873" s="406" t="str">
        <f>Master!Y2941</f>
        <v/>
      </c>
      <c r="Z2873" s="406" t="str">
        <f>Master!Z2941</f>
        <v/>
      </c>
      <c r="AA2873" s="406" t="str">
        <f>Master!AA2941</f>
        <v/>
      </c>
      <c r="AB2873" s="406" t="str">
        <f>Master!AB2941</f>
        <v/>
      </c>
      <c r="AC2873" s="406" t="str">
        <f>Master!AC2941</f>
        <v/>
      </c>
      <c r="AD2873" s="406" t="str">
        <f>Master!AD2941</f>
        <v/>
      </c>
      <c r="AE2873" s="406" t="str">
        <f>Master!AE2941</f>
        <v/>
      </c>
      <c r="AF2873" s="406" t="str">
        <f>Master!AF2941</f>
        <v/>
      </c>
      <c r="AG2873" s="406" t="str">
        <f>Master!AG2941</f>
        <v/>
      </c>
      <c r="AH2873" s="88" t="str">
        <f>Master!AH2941</f>
        <v/>
      </c>
      <c r="AI2873" s="414" t="str">
        <f>Master!AI2941</f>
        <v/>
      </c>
      <c r="AJ2873" s="406" t="str">
        <f>Master!AJ2941</f>
        <v/>
      </c>
      <c r="AK2873" s="406">
        <f>Master!AK2941</f>
        <v>0</v>
      </c>
      <c r="AL2873" s="88" t="str">
        <f>Master!AL2941</f>
        <v/>
      </c>
      <c r="AM2873" s="416">
        <f>270+270+202.5+135+135+67.5</f>
        <v>1080</v>
      </c>
      <c r="AN2873" s="416"/>
      <c r="AO2873" s="416"/>
      <c r="AP2873" s="416"/>
      <c r="AQ2873" s="416"/>
      <c r="AR2873" s="416">
        <f t="shared" ref="AR2873:AR2877" si="28">SUM(AM2873:AQ2873)</f>
        <v>1080</v>
      </c>
      <c r="AS2873" s="417" t="str">
        <f t="shared" ref="AS2873:AS2877" si="29">AR2873/S2873</f>
        <v>#DIV/0!</v>
      </c>
      <c r="AT2873" s="416">
        <f t="shared" ref="AT2873:AT2877" si="30">S2873-AR2873</f>
        <v>-1080</v>
      </c>
      <c r="AU2873" s="417"/>
    </row>
    <row r="2874" hidden="1">
      <c r="A2874" s="88" t="str">
        <f>Master!A2942</f>
        <v>AME18005_Jan</v>
      </c>
      <c r="B2874" s="88" t="str">
        <f>Master!B2942</f>
        <v>INVAME1803003</v>
      </c>
      <c r="C2874" s="414">
        <f>Master!C2942</f>
        <v>43172</v>
      </c>
      <c r="D2874" s="88">
        <f>Master!D2942</f>
        <v>6</v>
      </c>
      <c r="E2874" s="406">
        <f>Master!E2942</f>
        <v>80</v>
      </c>
      <c r="F2874" s="406">
        <f>Master!F2942</f>
        <v>480</v>
      </c>
      <c r="G2874" s="88" t="str">
        <f>Master!G2942</f>
        <v>Y</v>
      </c>
      <c r="H2874" s="88" t="str">
        <f>Master!H2942</f>
        <v/>
      </c>
      <c r="I2874" s="88" t="str">
        <f>Master!I2942</f>
        <v/>
      </c>
      <c r="J2874" s="88" t="str">
        <f>Master!J2942</f>
        <v>A'CROSS MEDIA PTE LTD</v>
      </c>
      <c r="K2874" s="88" t="str">
        <f>Master!K2942</f>
        <v>A'CROSS MEDIA PTE LTD</v>
      </c>
      <c r="L2874" s="88" t="str">
        <f>Master!L2942</f>
        <v>LOUIS</v>
      </c>
      <c r="M2874" s="88" t="str">
        <f>Master!M2942</f>
        <v>Anchor Green Pri</v>
      </c>
      <c r="N2874" s="88" t="str">
        <f>Master!N2942</f>
        <v>NORTH</v>
      </c>
      <c r="O2874" s="88" t="str">
        <f>Master!O2942</f>
        <v>Photography Club_Jan</v>
      </c>
      <c r="P2874" s="88" t="str">
        <f>Master!P2942</f>
        <v>PER HR</v>
      </c>
      <c r="Q2874" s="88" t="str">
        <f>Master!Q2942</f>
        <v/>
      </c>
      <c r="R2874" s="406" t="str">
        <f>Master!R2942</f>
        <v/>
      </c>
      <c r="S2874" s="406">
        <f>Master!S2942</f>
        <v>480</v>
      </c>
      <c r="T2874" s="406">
        <f>Master!T2942</f>
        <v>480</v>
      </c>
      <c r="U2874" s="406" t="str">
        <f>Master!U2942</f>
        <v/>
      </c>
      <c r="V2874" s="406" t="str">
        <f>Master!V2942</f>
        <v/>
      </c>
      <c r="W2874" s="406" t="str">
        <f>Master!W2942</f>
        <v/>
      </c>
      <c r="X2874" s="406" t="str">
        <f>Master!X2942</f>
        <v/>
      </c>
      <c r="Y2874" s="406" t="str">
        <f>Master!Y2942</f>
        <v/>
      </c>
      <c r="Z2874" s="406" t="str">
        <f>Master!Z2942</f>
        <v/>
      </c>
      <c r="AA2874" s="406" t="str">
        <f>Master!AA2942</f>
        <v/>
      </c>
      <c r="AB2874" s="406" t="str">
        <f>Master!AB2942</f>
        <v/>
      </c>
      <c r="AC2874" s="406" t="str">
        <f>Master!AC2942</f>
        <v/>
      </c>
      <c r="AD2874" s="406" t="str">
        <f>Master!AD2942</f>
        <v/>
      </c>
      <c r="AE2874" s="406" t="str">
        <f>Master!AE2942</f>
        <v/>
      </c>
      <c r="AF2874" s="406" t="str">
        <f>Master!AF2942</f>
        <v/>
      </c>
      <c r="AG2874" s="406" t="str">
        <f>Master!AG2942</f>
        <v/>
      </c>
      <c r="AH2874" s="88">
        <f>Master!AH2942</f>
        <v>5003363725</v>
      </c>
      <c r="AI2874" s="88" t="str">
        <f>Master!AI2942</f>
        <v>29.03.18</v>
      </c>
      <c r="AJ2874" s="406">
        <f>Master!AJ2942</f>
        <v>480</v>
      </c>
      <c r="AK2874" s="406">
        <f>Master!AK2942</f>
        <v>0</v>
      </c>
      <c r="AL2874" s="88" t="str">
        <f>Master!AL2942</f>
        <v/>
      </c>
      <c r="AM2874" s="416"/>
      <c r="AN2874" s="416"/>
      <c r="AO2874" s="416"/>
      <c r="AP2874" s="416"/>
      <c r="AQ2874" s="416"/>
      <c r="AR2874" s="416">
        <f t="shared" si="28"/>
        <v>0</v>
      </c>
      <c r="AS2874" s="417">
        <f t="shared" si="29"/>
        <v>0</v>
      </c>
      <c r="AT2874" s="416">
        <f t="shared" si="30"/>
        <v>480</v>
      </c>
      <c r="AU2874" s="417"/>
    </row>
    <row r="2875" hidden="1">
      <c r="A2875" s="88" t="str">
        <f>Master!A2943</f>
        <v>AME18005_Feb</v>
      </c>
      <c r="B2875" s="88" t="str">
        <f>Master!B2943</f>
        <v>INVAME1803004</v>
      </c>
      <c r="C2875" s="414">
        <f>Master!C2943</f>
        <v>43172</v>
      </c>
      <c r="D2875" s="88">
        <f>Master!D2943</f>
        <v>6</v>
      </c>
      <c r="E2875" s="406">
        <f>Master!E2943</f>
        <v>80</v>
      </c>
      <c r="F2875" s="406">
        <f>Master!F2943</f>
        <v>480</v>
      </c>
      <c r="G2875" s="88" t="str">
        <f>Master!G2943</f>
        <v>Y</v>
      </c>
      <c r="H2875" s="88" t="str">
        <f>Master!H2943</f>
        <v/>
      </c>
      <c r="I2875" s="88" t="str">
        <f>Master!I2943</f>
        <v/>
      </c>
      <c r="J2875" s="88" t="str">
        <f>Master!J2943</f>
        <v>A'CROSS MEDIA PTE LTD</v>
      </c>
      <c r="K2875" s="88" t="str">
        <f>Master!K2943</f>
        <v>A'CROSS MEDIA PTE LTD</v>
      </c>
      <c r="L2875" s="88" t="str">
        <f>Master!L2943</f>
        <v>LOUIS</v>
      </c>
      <c r="M2875" s="88" t="str">
        <f>Master!M2943</f>
        <v>Anchor Green Pri</v>
      </c>
      <c r="N2875" s="88" t="str">
        <f>Master!N2943</f>
        <v>NORTH</v>
      </c>
      <c r="O2875" s="88" t="str">
        <f>Master!O2943</f>
        <v>Photography Club_Feb</v>
      </c>
      <c r="P2875" s="88" t="str">
        <f>Master!P2943</f>
        <v>PER HR</v>
      </c>
      <c r="Q2875" s="88" t="str">
        <f>Master!Q2943</f>
        <v/>
      </c>
      <c r="R2875" s="406" t="str">
        <f>Master!R2943</f>
        <v/>
      </c>
      <c r="S2875" s="406">
        <f>Master!S2943</f>
        <v>480</v>
      </c>
      <c r="T2875" s="406" t="str">
        <f>Master!T2943</f>
        <v/>
      </c>
      <c r="U2875" s="406">
        <f>Master!U2943</f>
        <v>480</v>
      </c>
      <c r="V2875" s="406" t="str">
        <f>Master!V2943</f>
        <v/>
      </c>
      <c r="W2875" s="406" t="str">
        <f>Master!W2943</f>
        <v/>
      </c>
      <c r="X2875" s="406" t="str">
        <f>Master!X2943</f>
        <v/>
      </c>
      <c r="Y2875" s="406" t="str">
        <f>Master!Y2943</f>
        <v/>
      </c>
      <c r="Z2875" s="406" t="str">
        <f>Master!Z2943</f>
        <v/>
      </c>
      <c r="AA2875" s="406" t="str">
        <f>Master!AA2943</f>
        <v/>
      </c>
      <c r="AB2875" s="406" t="str">
        <f>Master!AB2943</f>
        <v/>
      </c>
      <c r="AC2875" s="406" t="str">
        <f>Master!AC2943</f>
        <v/>
      </c>
      <c r="AD2875" s="406" t="str">
        <f>Master!AD2943</f>
        <v/>
      </c>
      <c r="AE2875" s="406" t="str">
        <f>Master!AE2943</f>
        <v/>
      </c>
      <c r="AF2875" s="406" t="str">
        <f>Master!AF2943</f>
        <v/>
      </c>
      <c r="AG2875" s="406" t="str">
        <f>Master!AG2943</f>
        <v/>
      </c>
      <c r="AH2875" s="88">
        <f>Master!AH2943</f>
        <v>5003363725</v>
      </c>
      <c r="AI2875" s="88" t="str">
        <f>Master!AI2943</f>
        <v>29.03.18</v>
      </c>
      <c r="AJ2875" s="406">
        <f>Master!AJ2943</f>
        <v>480</v>
      </c>
      <c r="AK2875" s="406">
        <f>Master!AK2943</f>
        <v>0</v>
      </c>
      <c r="AL2875" s="88" t="str">
        <f>Master!AL2943</f>
        <v/>
      </c>
      <c r="AM2875" s="416"/>
      <c r="AN2875" s="416"/>
      <c r="AO2875" s="416"/>
      <c r="AP2875" s="416"/>
      <c r="AQ2875" s="416"/>
      <c r="AR2875" s="416">
        <f t="shared" si="28"/>
        <v>0</v>
      </c>
      <c r="AS2875" s="417">
        <f t="shared" si="29"/>
        <v>0</v>
      </c>
      <c r="AT2875" s="416">
        <f t="shared" si="30"/>
        <v>480</v>
      </c>
      <c r="AU2875" s="417"/>
    </row>
    <row r="2876" hidden="1">
      <c r="A2876" s="88" t="str">
        <f>Master!A2944</f>
        <v>AME18005_Mar</v>
      </c>
      <c r="B2876" s="88" t="str">
        <f>Master!B2944</f>
        <v>INVAME1804001</v>
      </c>
      <c r="C2876" s="414">
        <f>Master!C2944</f>
        <v>43196</v>
      </c>
      <c r="D2876" s="88">
        <f>Master!D2944</f>
        <v>4.5</v>
      </c>
      <c r="E2876" s="406">
        <f>Master!E2944</f>
        <v>80</v>
      </c>
      <c r="F2876" s="406">
        <f>Master!F2944</f>
        <v>360</v>
      </c>
      <c r="G2876" s="88" t="str">
        <f>Master!G2944</f>
        <v>Y</v>
      </c>
      <c r="H2876" s="88" t="str">
        <f>Master!H2944</f>
        <v/>
      </c>
      <c r="I2876" s="88" t="str">
        <f>Master!I2944</f>
        <v/>
      </c>
      <c r="J2876" s="88" t="str">
        <f>Master!J2944</f>
        <v>A'CROSS MEDIA PTE LTD</v>
      </c>
      <c r="K2876" s="88" t="str">
        <f>Master!K2944</f>
        <v>A'CROSS MEDIA PTE LTD</v>
      </c>
      <c r="L2876" s="88" t="str">
        <f>Master!L2944</f>
        <v>LOUIS</v>
      </c>
      <c r="M2876" s="88" t="str">
        <f>Master!M2944</f>
        <v>Anchor Green Pri</v>
      </c>
      <c r="N2876" s="88" t="str">
        <f>Master!N2944</f>
        <v>NORTH</v>
      </c>
      <c r="O2876" s="88" t="str">
        <f>Master!O2944</f>
        <v>Photography Club_Mar</v>
      </c>
      <c r="P2876" s="88" t="str">
        <f>Master!P2944</f>
        <v>PER HR</v>
      </c>
      <c r="Q2876" s="88" t="str">
        <f>Master!Q2944</f>
        <v/>
      </c>
      <c r="R2876" s="406" t="str">
        <f>Master!R2944</f>
        <v/>
      </c>
      <c r="S2876" s="406">
        <f>Master!S2944</f>
        <v>360</v>
      </c>
      <c r="T2876" s="406" t="str">
        <f>Master!T2944</f>
        <v/>
      </c>
      <c r="U2876" s="406" t="str">
        <f>Master!U2944</f>
        <v/>
      </c>
      <c r="V2876" s="406">
        <f>Master!V2944</f>
        <v>360</v>
      </c>
      <c r="W2876" s="406" t="str">
        <f>Master!W2944</f>
        <v/>
      </c>
      <c r="X2876" s="406" t="str">
        <f>Master!X2944</f>
        <v/>
      </c>
      <c r="Y2876" s="406" t="str">
        <f>Master!Y2944</f>
        <v/>
      </c>
      <c r="Z2876" s="406" t="str">
        <f>Master!Z2944</f>
        <v/>
      </c>
      <c r="AA2876" s="406" t="str">
        <f>Master!AA2944</f>
        <v/>
      </c>
      <c r="AB2876" s="406" t="str">
        <f>Master!AB2944</f>
        <v/>
      </c>
      <c r="AC2876" s="406" t="str">
        <f>Master!AC2944</f>
        <v/>
      </c>
      <c r="AD2876" s="406" t="str">
        <f>Master!AD2944</f>
        <v/>
      </c>
      <c r="AE2876" s="406" t="str">
        <f>Master!AE2944</f>
        <v/>
      </c>
      <c r="AF2876" s="406" t="str">
        <f>Master!AF2944</f>
        <v/>
      </c>
      <c r="AG2876" s="406" t="str">
        <f>Master!AG2944</f>
        <v/>
      </c>
      <c r="AH2876" s="88">
        <f>Master!AH2944</f>
        <v>5003373965</v>
      </c>
      <c r="AI2876" s="88" t="str">
        <f>Master!AI2944</f>
        <v>04.05.18</v>
      </c>
      <c r="AJ2876" s="406">
        <f>Master!AJ2944</f>
        <v>360</v>
      </c>
      <c r="AK2876" s="406">
        <f>Master!AK2944</f>
        <v>0</v>
      </c>
      <c r="AL2876" s="88" t="str">
        <f>Master!AL2944</f>
        <v/>
      </c>
      <c r="AM2876" s="416"/>
      <c r="AN2876" s="416"/>
      <c r="AO2876" s="416"/>
      <c r="AP2876" s="416"/>
      <c r="AQ2876" s="416"/>
      <c r="AR2876" s="416">
        <f t="shared" si="28"/>
        <v>0</v>
      </c>
      <c r="AS2876" s="417">
        <f t="shared" si="29"/>
        <v>0</v>
      </c>
      <c r="AT2876" s="416">
        <f t="shared" si="30"/>
        <v>360</v>
      </c>
      <c r="AU2876" s="417"/>
    </row>
    <row r="2877" hidden="1">
      <c r="A2877" s="88" t="str">
        <f>Master!A2945</f>
        <v>AME18005_Apr</v>
      </c>
      <c r="B2877" s="88" t="str">
        <f>Master!B2945</f>
        <v>INVAME1805001</v>
      </c>
      <c r="C2877" s="414">
        <f>Master!C2945</f>
        <v>43238</v>
      </c>
      <c r="D2877" s="88">
        <f>Master!D2945</f>
        <v>3</v>
      </c>
      <c r="E2877" s="406">
        <f>Master!E2945</f>
        <v>80</v>
      </c>
      <c r="F2877" s="406">
        <f>Master!F2945</f>
        <v>240</v>
      </c>
      <c r="G2877" s="88" t="str">
        <f>Master!G2945</f>
        <v>Y</v>
      </c>
      <c r="H2877" s="88" t="str">
        <f>Master!H2945</f>
        <v/>
      </c>
      <c r="I2877" s="88" t="str">
        <f>Master!I2945</f>
        <v/>
      </c>
      <c r="J2877" s="88" t="str">
        <f>Master!J2945</f>
        <v>A'CROSS MEDIA PTE LTD</v>
      </c>
      <c r="K2877" s="88" t="str">
        <f>Master!K2945</f>
        <v>A'CROSS MEDIA PTE LTD</v>
      </c>
      <c r="L2877" s="88" t="str">
        <f>Master!L2945</f>
        <v>LOUIS</v>
      </c>
      <c r="M2877" s="88" t="str">
        <f>Master!M2945</f>
        <v>Anchor Green Pri</v>
      </c>
      <c r="N2877" s="88" t="str">
        <f>Master!N2945</f>
        <v>NORTH</v>
      </c>
      <c r="O2877" s="88" t="str">
        <f>Master!O2945</f>
        <v>Photography Club_Apr</v>
      </c>
      <c r="P2877" s="88" t="str">
        <f>Master!P2945</f>
        <v>PER HR</v>
      </c>
      <c r="Q2877" s="88" t="str">
        <f>Master!Q2945</f>
        <v/>
      </c>
      <c r="R2877" s="406" t="str">
        <f>Master!R2945</f>
        <v/>
      </c>
      <c r="S2877" s="406">
        <f>Master!S2945</f>
        <v>240</v>
      </c>
      <c r="T2877" s="406" t="str">
        <f>Master!T2945</f>
        <v/>
      </c>
      <c r="U2877" s="406" t="str">
        <f>Master!U2945</f>
        <v/>
      </c>
      <c r="V2877" s="406" t="str">
        <f>Master!V2945</f>
        <v/>
      </c>
      <c r="W2877" s="406" t="str">
        <f>Master!W2945</f>
        <v/>
      </c>
      <c r="X2877" s="406">
        <f>Master!X2945</f>
        <v>240</v>
      </c>
      <c r="Y2877" s="406" t="str">
        <f>Master!Y2945</f>
        <v/>
      </c>
      <c r="Z2877" s="406" t="str">
        <f>Master!Z2945</f>
        <v/>
      </c>
      <c r="AA2877" s="406" t="str">
        <f>Master!AA2945</f>
        <v/>
      </c>
      <c r="AB2877" s="406" t="str">
        <f>Master!AB2945</f>
        <v/>
      </c>
      <c r="AC2877" s="406" t="str">
        <f>Master!AC2945</f>
        <v/>
      </c>
      <c r="AD2877" s="406" t="str">
        <f>Master!AD2945</f>
        <v/>
      </c>
      <c r="AE2877" s="406" t="str">
        <f>Master!AE2945</f>
        <v/>
      </c>
      <c r="AF2877" s="406" t="str">
        <f>Master!AF2945</f>
        <v/>
      </c>
      <c r="AG2877" s="406" t="str">
        <f>Master!AG2945</f>
        <v/>
      </c>
      <c r="AH2877" s="88">
        <f>Master!AH2945</f>
        <v>5003392851</v>
      </c>
      <c r="AI2877" s="88" t="str">
        <f>Master!AI2945</f>
        <v>11.06.18</v>
      </c>
      <c r="AJ2877" s="406">
        <f>Master!AJ2945</f>
        <v>240</v>
      </c>
      <c r="AK2877" s="406">
        <f>Master!AK2945</f>
        <v>0</v>
      </c>
      <c r="AL2877" s="88" t="str">
        <f>Master!AL2945</f>
        <v/>
      </c>
      <c r="AM2877" s="416"/>
      <c r="AN2877" s="416"/>
      <c r="AO2877" s="416"/>
      <c r="AP2877" s="416"/>
      <c r="AQ2877" s="416"/>
      <c r="AR2877" s="416">
        <f t="shared" si="28"/>
        <v>0</v>
      </c>
      <c r="AS2877" s="417">
        <f t="shared" si="29"/>
        <v>0</v>
      </c>
      <c r="AT2877" s="416">
        <f t="shared" si="30"/>
        <v>240</v>
      </c>
      <c r="AU2877" s="417"/>
    </row>
    <row r="2878" hidden="1">
      <c r="A2878" s="88" t="str">
        <f>Master!A2946</f>
        <v>AME18005_May</v>
      </c>
      <c r="B2878" s="88" t="str">
        <f>Master!B2946</f>
        <v>INVAME1807002</v>
      </c>
      <c r="C2878" s="414">
        <f>Master!C2946</f>
        <v>43291</v>
      </c>
      <c r="D2878" s="88">
        <f>Master!D2946</f>
        <v>3</v>
      </c>
      <c r="E2878" s="406">
        <f>Master!E2946</f>
        <v>80</v>
      </c>
      <c r="F2878" s="406">
        <f>Master!F2946</f>
        <v>240</v>
      </c>
      <c r="G2878" s="88" t="str">
        <f>Master!G2946</f>
        <v>Y</v>
      </c>
      <c r="H2878" s="88" t="str">
        <f>Master!H2946</f>
        <v/>
      </c>
      <c r="I2878" s="88" t="str">
        <f>Master!I2946</f>
        <v/>
      </c>
      <c r="J2878" s="88" t="str">
        <f>Master!J2946</f>
        <v>A'CROSS MEDIA PTE LTD</v>
      </c>
      <c r="K2878" s="88" t="str">
        <f>Master!K2946</f>
        <v>A'CROSS MEDIA PTE LTD</v>
      </c>
      <c r="L2878" s="88" t="str">
        <f>Master!L2946</f>
        <v>LOUIS</v>
      </c>
      <c r="M2878" s="88" t="str">
        <f>Master!M2946</f>
        <v>Anchor Green Pri</v>
      </c>
      <c r="N2878" s="88" t="str">
        <f>Master!N2946</f>
        <v>NORTH</v>
      </c>
      <c r="O2878" s="88" t="str">
        <f>Master!O2946</f>
        <v>Photography Club_May</v>
      </c>
      <c r="P2878" s="88" t="str">
        <f>Master!P2946</f>
        <v>PER HR</v>
      </c>
      <c r="Q2878" s="88" t="str">
        <f>Master!Q2946</f>
        <v/>
      </c>
      <c r="R2878" s="406" t="str">
        <f>Master!R2946</f>
        <v/>
      </c>
      <c r="S2878" s="406">
        <f>Master!S2946</f>
        <v>240</v>
      </c>
      <c r="T2878" s="406" t="str">
        <f>Master!T2946</f>
        <v/>
      </c>
      <c r="U2878" s="406" t="str">
        <f>Master!U2946</f>
        <v/>
      </c>
      <c r="V2878" s="406" t="str">
        <f>Master!V2946</f>
        <v/>
      </c>
      <c r="W2878" s="406" t="str">
        <f>Master!W2946</f>
        <v/>
      </c>
      <c r="X2878" s="406" t="str">
        <f>Master!X2946</f>
        <v/>
      </c>
      <c r="Y2878" s="406">
        <f>Master!Y2946</f>
        <v>240</v>
      </c>
      <c r="Z2878" s="406" t="str">
        <f>Master!Z2946</f>
        <v/>
      </c>
      <c r="AA2878" s="406" t="str">
        <f>Master!AA2946</f>
        <v/>
      </c>
      <c r="AB2878" s="406" t="str">
        <f>Master!AB2946</f>
        <v/>
      </c>
      <c r="AC2878" s="406" t="str">
        <f>Master!AC2946</f>
        <v/>
      </c>
      <c r="AD2878" s="406" t="str">
        <f>Master!AD2946</f>
        <v/>
      </c>
      <c r="AE2878" s="406" t="str">
        <f>Master!AE2946</f>
        <v/>
      </c>
      <c r="AF2878" s="406" t="str">
        <f>Master!AF2946</f>
        <v/>
      </c>
      <c r="AG2878" s="406" t="str">
        <f>Master!AG2946</f>
        <v/>
      </c>
      <c r="AH2878" s="88">
        <f>Master!AH2946</f>
        <v>5003418550</v>
      </c>
      <c r="AI2878" s="88" t="str">
        <f>Master!AI2946</f>
        <v>06.08.18</v>
      </c>
      <c r="AJ2878" s="406">
        <f>Master!AJ2946</f>
        <v>240</v>
      </c>
      <c r="AK2878" s="406">
        <f>Master!AK2946</f>
        <v>0</v>
      </c>
      <c r="AL2878" s="88" t="str">
        <f>Master!AL2946</f>
        <v/>
      </c>
      <c r="AM2878" s="416"/>
      <c r="AN2878" s="416"/>
      <c r="AO2878" s="416"/>
      <c r="AP2878" s="416"/>
      <c r="AQ2878" s="416"/>
      <c r="AR2878" s="416"/>
      <c r="AS2878" s="417"/>
      <c r="AT2878" s="416"/>
      <c r="AU2878" s="417"/>
    </row>
    <row r="2879" hidden="1">
      <c r="A2879" s="88" t="str">
        <f>Master!A2947</f>
        <v>AME18005_Jun</v>
      </c>
      <c r="B2879" s="88" t="str">
        <f>Master!B2947</f>
        <v>INVAME1807004</v>
      </c>
      <c r="C2879" s="414">
        <f>Master!C2947</f>
        <v>43291</v>
      </c>
      <c r="D2879" s="88">
        <f>Master!D2947</f>
        <v>1.5</v>
      </c>
      <c r="E2879" s="406">
        <f>Master!E2947</f>
        <v>80</v>
      </c>
      <c r="F2879" s="406">
        <f>Master!F2947</f>
        <v>120</v>
      </c>
      <c r="G2879" s="88" t="str">
        <f>Master!G2947</f>
        <v>Y</v>
      </c>
      <c r="H2879" s="88" t="str">
        <f>Master!H2947</f>
        <v/>
      </c>
      <c r="I2879" s="88" t="str">
        <f>Master!I2947</f>
        <v/>
      </c>
      <c r="J2879" s="88" t="str">
        <f>Master!J2947</f>
        <v>A'CROSS MEDIA PTE LTD</v>
      </c>
      <c r="K2879" s="88" t="str">
        <f>Master!K2947</f>
        <v>A'CROSS MEDIA PTE LTD</v>
      </c>
      <c r="L2879" s="88" t="str">
        <f>Master!L2947</f>
        <v>LOUIS</v>
      </c>
      <c r="M2879" s="88" t="str">
        <f>Master!M2947</f>
        <v>Anchor Green Pri</v>
      </c>
      <c r="N2879" s="88" t="str">
        <f>Master!N2947</f>
        <v>NORTH</v>
      </c>
      <c r="O2879" s="88" t="str">
        <f>Master!O2947</f>
        <v>Photography Club_Jun</v>
      </c>
      <c r="P2879" s="88" t="str">
        <f>Master!P2947</f>
        <v>PER HR</v>
      </c>
      <c r="Q2879" s="88" t="str">
        <f>Master!Q2947</f>
        <v/>
      </c>
      <c r="R2879" s="406" t="str">
        <f>Master!R2947</f>
        <v/>
      </c>
      <c r="S2879" s="406">
        <f>Master!S2947</f>
        <v>120</v>
      </c>
      <c r="T2879" s="406" t="str">
        <f>Master!T2947</f>
        <v/>
      </c>
      <c r="U2879" s="406" t="str">
        <f>Master!U2947</f>
        <v/>
      </c>
      <c r="V2879" s="406" t="str">
        <f>Master!V2947</f>
        <v/>
      </c>
      <c r="W2879" s="406" t="str">
        <f>Master!W2947</f>
        <v/>
      </c>
      <c r="X2879" s="406" t="str">
        <f>Master!X2947</f>
        <v/>
      </c>
      <c r="Y2879" s="406" t="str">
        <f>Master!Y2947</f>
        <v/>
      </c>
      <c r="Z2879" s="406">
        <f>Master!Z2947</f>
        <v>120</v>
      </c>
      <c r="AA2879" s="406" t="str">
        <f>Master!AA2947</f>
        <v/>
      </c>
      <c r="AB2879" s="406" t="str">
        <f>Master!AB2947</f>
        <v/>
      </c>
      <c r="AC2879" s="406" t="str">
        <f>Master!AC2947</f>
        <v/>
      </c>
      <c r="AD2879" s="406" t="str">
        <f>Master!AD2947</f>
        <v/>
      </c>
      <c r="AE2879" s="406" t="str">
        <f>Master!AE2947</f>
        <v/>
      </c>
      <c r="AF2879" s="406" t="str">
        <f>Master!AF2947</f>
        <v/>
      </c>
      <c r="AG2879" s="406" t="str">
        <f>Master!AG2947</f>
        <v/>
      </c>
      <c r="AH2879" s="88">
        <f>Master!AH2947</f>
        <v>5003418550</v>
      </c>
      <c r="AI2879" s="88" t="str">
        <f>Master!AI2947</f>
        <v>06.08.18</v>
      </c>
      <c r="AJ2879" s="406">
        <f>Master!AJ2947</f>
        <v>120</v>
      </c>
      <c r="AK2879" s="406">
        <f>Master!AK2947</f>
        <v>0</v>
      </c>
      <c r="AL2879" s="88" t="str">
        <f>Master!AL2947</f>
        <v/>
      </c>
      <c r="AM2879" s="416"/>
      <c r="AN2879" s="416"/>
      <c r="AO2879" s="416"/>
      <c r="AP2879" s="416"/>
      <c r="AQ2879" s="416"/>
      <c r="AR2879" s="416"/>
      <c r="AS2879" s="417"/>
      <c r="AT2879" s="416"/>
      <c r="AU2879" s="417"/>
    </row>
    <row r="2880" hidden="1">
      <c r="A2880" s="88" t="str">
        <f>Master!A2948</f>
        <v>AME18005_Jul</v>
      </c>
      <c r="B2880" s="88" t="str">
        <f>Master!B2948</f>
        <v>INVAME1808003</v>
      </c>
      <c r="C2880" s="414">
        <f>Master!C2948</f>
        <v>43329</v>
      </c>
      <c r="D2880" s="88">
        <f>Master!D2948</f>
        <v>6</v>
      </c>
      <c r="E2880" s="406">
        <f>Master!E2948</f>
        <v>80</v>
      </c>
      <c r="F2880" s="406">
        <f>Master!F2948</f>
        <v>480</v>
      </c>
      <c r="G2880" s="88" t="str">
        <f>Master!G2948</f>
        <v/>
      </c>
      <c r="H2880" s="88" t="str">
        <f>Master!H2948</f>
        <v/>
      </c>
      <c r="I2880" s="88" t="str">
        <f>Master!I2948</f>
        <v/>
      </c>
      <c r="J2880" s="88" t="str">
        <f>Master!J2948</f>
        <v>A'CROSS MEDIA PTE LTD</v>
      </c>
      <c r="K2880" s="88" t="str">
        <f>Master!K2948</f>
        <v/>
      </c>
      <c r="L2880" s="88" t="str">
        <f>Master!L2948</f>
        <v>LOUIS</v>
      </c>
      <c r="M2880" s="88" t="str">
        <f>Master!M2948</f>
        <v>Anchor Green Pri</v>
      </c>
      <c r="N2880" s="88" t="str">
        <f>Master!N2948</f>
        <v>NORTH</v>
      </c>
      <c r="O2880" s="88" t="str">
        <f>Master!O2948</f>
        <v>Photography Club_Jul</v>
      </c>
      <c r="P2880" s="88" t="str">
        <f>Master!P2948</f>
        <v>PER HR</v>
      </c>
      <c r="Q2880" s="88" t="str">
        <f>Master!Q2948</f>
        <v/>
      </c>
      <c r="R2880" s="406" t="str">
        <f>Master!R2948</f>
        <v/>
      </c>
      <c r="S2880" s="406">
        <f>Master!S2948</f>
        <v>480</v>
      </c>
      <c r="T2880" s="406" t="str">
        <f>Master!T2948</f>
        <v/>
      </c>
      <c r="U2880" s="406" t="str">
        <f>Master!U2948</f>
        <v/>
      </c>
      <c r="V2880" s="406" t="str">
        <f>Master!V2948</f>
        <v/>
      </c>
      <c r="W2880" s="406" t="str">
        <f>Master!W2948</f>
        <v/>
      </c>
      <c r="X2880" s="406" t="str">
        <f>Master!X2948</f>
        <v/>
      </c>
      <c r="Y2880" s="406" t="str">
        <f>Master!Y2948</f>
        <v/>
      </c>
      <c r="Z2880" s="406" t="str">
        <f>Master!Z2948</f>
        <v/>
      </c>
      <c r="AA2880" s="406">
        <f>Master!AA2948</f>
        <v>480</v>
      </c>
      <c r="AB2880" s="406" t="str">
        <f>Master!AB2948</f>
        <v/>
      </c>
      <c r="AC2880" s="406" t="str">
        <f>Master!AC2948</f>
        <v/>
      </c>
      <c r="AD2880" s="406" t="str">
        <f>Master!AD2948</f>
        <v/>
      </c>
      <c r="AE2880" s="406" t="str">
        <f>Master!AE2948</f>
        <v/>
      </c>
      <c r="AF2880" s="406" t="str">
        <f>Master!AF2948</f>
        <v/>
      </c>
      <c r="AG2880" s="406" t="str">
        <f>Master!AG2948</f>
        <v/>
      </c>
      <c r="AH2880" s="88">
        <f>Master!AH2948</f>
        <v>5003436403</v>
      </c>
      <c r="AI2880" s="88" t="str">
        <f>Master!AI2948</f>
        <v>11.09.18</v>
      </c>
      <c r="AJ2880" s="406">
        <f>Master!AJ2948</f>
        <v>480</v>
      </c>
      <c r="AK2880" s="406">
        <f>Master!AK2948</f>
        <v>0</v>
      </c>
      <c r="AL2880" s="88" t="str">
        <f>Master!AL2948</f>
        <v/>
      </c>
      <c r="AM2880" s="416">
        <v>277.5</v>
      </c>
      <c r="AN2880" s="416"/>
      <c r="AO2880" s="416"/>
      <c r="AP2880" s="416"/>
      <c r="AQ2880" s="416"/>
      <c r="AR2880" s="416"/>
      <c r="AS2880" s="417"/>
      <c r="AT2880" s="416"/>
      <c r="AU2880" s="417"/>
    </row>
    <row r="2881" hidden="1">
      <c r="A2881" s="88" t="str">
        <f>Master!A2949</f>
        <v>AME18005_Aug</v>
      </c>
      <c r="B2881" s="88" t="str">
        <f>Master!B2949</f>
        <v>INVAME1810004</v>
      </c>
      <c r="C2881" s="414">
        <f>Master!C2949</f>
        <v>43398</v>
      </c>
      <c r="D2881" s="88">
        <f>Master!D2949</f>
        <v>4.5</v>
      </c>
      <c r="E2881" s="406">
        <f>Master!E2949</f>
        <v>80</v>
      </c>
      <c r="F2881" s="406">
        <f>Master!F2949</f>
        <v>360</v>
      </c>
      <c r="G2881" s="88" t="str">
        <f>Master!G2949</f>
        <v/>
      </c>
      <c r="H2881" s="88" t="str">
        <f>Master!H2949</f>
        <v/>
      </c>
      <c r="I2881" s="88" t="str">
        <f>Master!I2949</f>
        <v/>
      </c>
      <c r="J2881" s="88" t="str">
        <f>Master!J2949</f>
        <v>A'CROSS MEDIA PTE LTD</v>
      </c>
      <c r="K2881" s="88" t="str">
        <f>Master!K2949</f>
        <v/>
      </c>
      <c r="L2881" s="88" t="str">
        <f>Master!L2949</f>
        <v>LOUIS</v>
      </c>
      <c r="M2881" s="88" t="str">
        <f>Master!M2949</f>
        <v>Anchor Green Pri</v>
      </c>
      <c r="N2881" s="88" t="str">
        <f>Master!N2949</f>
        <v>NORTH</v>
      </c>
      <c r="O2881" s="88" t="str">
        <f>Master!O2949</f>
        <v>Photography Club_Aug</v>
      </c>
      <c r="P2881" s="88" t="str">
        <f>Master!P2949</f>
        <v>PER HR</v>
      </c>
      <c r="Q2881" s="88" t="str">
        <f>Master!Q2949</f>
        <v/>
      </c>
      <c r="R2881" s="406" t="str">
        <f>Master!R2949</f>
        <v/>
      </c>
      <c r="S2881" s="406">
        <f>Master!S2949</f>
        <v>360</v>
      </c>
      <c r="T2881" s="406" t="str">
        <f>Master!T2949</f>
        <v/>
      </c>
      <c r="U2881" s="406" t="str">
        <f>Master!U2949</f>
        <v/>
      </c>
      <c r="V2881" s="406" t="str">
        <f>Master!V2949</f>
        <v/>
      </c>
      <c r="W2881" s="406" t="str">
        <f>Master!W2949</f>
        <v/>
      </c>
      <c r="X2881" s="406" t="str">
        <f>Master!X2949</f>
        <v/>
      </c>
      <c r="Y2881" s="406" t="str">
        <f>Master!Y2949</f>
        <v/>
      </c>
      <c r="Z2881" s="406" t="str">
        <f>Master!Z2949</f>
        <v/>
      </c>
      <c r="AA2881" s="406" t="str">
        <f>Master!AA2949</f>
        <v/>
      </c>
      <c r="AB2881" s="406">
        <f>Master!AB2949</f>
        <v>360</v>
      </c>
      <c r="AC2881" s="406" t="str">
        <f>Master!AC2949</f>
        <v/>
      </c>
      <c r="AD2881" s="406" t="str">
        <f>Master!AD2949</f>
        <v/>
      </c>
      <c r="AE2881" s="406" t="str">
        <f>Master!AE2949</f>
        <v/>
      </c>
      <c r="AF2881" s="406" t="str">
        <f>Master!AF2949</f>
        <v/>
      </c>
      <c r="AG2881" s="406" t="str">
        <f>Master!AG2949</f>
        <v/>
      </c>
      <c r="AH2881" s="88">
        <f>Master!AH2949</f>
        <v>5003470166</v>
      </c>
      <c r="AI2881" s="88" t="str">
        <f>Master!AI2949</f>
        <v>20.11.18</v>
      </c>
      <c r="AJ2881" s="406">
        <f>Master!AJ2949</f>
        <v>360</v>
      </c>
      <c r="AK2881" s="406">
        <f>Master!AK2949</f>
        <v>0</v>
      </c>
      <c r="AL2881" s="88" t="str">
        <f>Master!AL2949</f>
        <v/>
      </c>
      <c r="AM2881" s="416">
        <v>221.5</v>
      </c>
      <c r="AN2881" s="416"/>
      <c r="AO2881" s="416"/>
      <c r="AP2881" s="416"/>
      <c r="AQ2881" s="416"/>
      <c r="AR2881" s="416"/>
      <c r="AS2881" s="417"/>
      <c r="AT2881" s="416"/>
      <c r="AU2881" s="417"/>
    </row>
    <row r="2882" hidden="1">
      <c r="A2882" s="88" t="str">
        <f>Master!A2950</f>
        <v>AME18005_Sep</v>
      </c>
      <c r="B2882" s="88" t="str">
        <f>Master!B2950</f>
        <v>INVAME1810005</v>
      </c>
      <c r="C2882" s="414">
        <f>Master!C2950</f>
        <v>43398</v>
      </c>
      <c r="D2882" s="88">
        <f>Master!D2950</f>
        <v>3</v>
      </c>
      <c r="E2882" s="406">
        <f>Master!E2950</f>
        <v>80</v>
      </c>
      <c r="F2882" s="406">
        <f>Master!F2950</f>
        <v>240</v>
      </c>
      <c r="G2882" s="88" t="str">
        <f>Master!G2950</f>
        <v/>
      </c>
      <c r="H2882" s="88" t="str">
        <f>Master!H2950</f>
        <v/>
      </c>
      <c r="I2882" s="88" t="str">
        <f>Master!I2950</f>
        <v/>
      </c>
      <c r="J2882" s="88" t="str">
        <f>Master!J2950</f>
        <v>A'CROSS MEDIA PTE LTD</v>
      </c>
      <c r="K2882" s="88" t="str">
        <f>Master!K2950</f>
        <v/>
      </c>
      <c r="L2882" s="88" t="str">
        <f>Master!L2950</f>
        <v>LOUIS</v>
      </c>
      <c r="M2882" s="88" t="str">
        <f>Master!M2950</f>
        <v>Anchor Green Pri</v>
      </c>
      <c r="N2882" s="88" t="str">
        <f>Master!N2950</f>
        <v>NORTH</v>
      </c>
      <c r="O2882" s="88" t="str">
        <f>Master!O2950</f>
        <v>Photography Club_Sep</v>
      </c>
      <c r="P2882" s="88" t="str">
        <f>Master!P2950</f>
        <v>PER HR</v>
      </c>
      <c r="Q2882" s="88" t="str">
        <f>Master!Q2950</f>
        <v/>
      </c>
      <c r="R2882" s="406" t="str">
        <f>Master!R2950</f>
        <v/>
      </c>
      <c r="S2882" s="406">
        <f>Master!S2950</f>
        <v>240</v>
      </c>
      <c r="T2882" s="406" t="str">
        <f>Master!T2950</f>
        <v/>
      </c>
      <c r="U2882" s="406" t="str">
        <f>Master!U2950</f>
        <v/>
      </c>
      <c r="V2882" s="406" t="str">
        <f>Master!V2950</f>
        <v/>
      </c>
      <c r="W2882" s="406" t="str">
        <f>Master!W2950</f>
        <v/>
      </c>
      <c r="X2882" s="406" t="str">
        <f>Master!X2950</f>
        <v/>
      </c>
      <c r="Y2882" s="406" t="str">
        <f>Master!Y2950</f>
        <v/>
      </c>
      <c r="Z2882" s="406" t="str">
        <f>Master!Z2950</f>
        <v/>
      </c>
      <c r="AA2882" s="406" t="str">
        <f>Master!AA2950</f>
        <v/>
      </c>
      <c r="AB2882" s="406" t="str">
        <f>Master!AB2950</f>
        <v/>
      </c>
      <c r="AC2882" s="406">
        <f>Master!AC2950</f>
        <v>240</v>
      </c>
      <c r="AD2882" s="406" t="str">
        <f>Master!AD2950</f>
        <v/>
      </c>
      <c r="AE2882" s="406" t="str">
        <f>Master!AE2950</f>
        <v/>
      </c>
      <c r="AF2882" s="406" t="str">
        <f>Master!AF2950</f>
        <v/>
      </c>
      <c r="AG2882" s="406" t="str">
        <f>Master!AG2950</f>
        <v/>
      </c>
      <c r="AH2882" s="88">
        <f>Master!AH2950</f>
        <v>5003470166</v>
      </c>
      <c r="AI2882" s="88" t="str">
        <f>Master!AI2950</f>
        <v>20.11.18</v>
      </c>
      <c r="AJ2882" s="406">
        <f>Master!AJ2950</f>
        <v>240</v>
      </c>
      <c r="AK2882" s="406">
        <f>Master!AK2950</f>
        <v>0</v>
      </c>
      <c r="AL2882" s="88" t="str">
        <f>Master!AL2950</f>
        <v/>
      </c>
      <c r="AM2882" s="416">
        <v>135.0</v>
      </c>
      <c r="AN2882" s="416"/>
      <c r="AO2882" s="416"/>
      <c r="AP2882" s="416"/>
      <c r="AQ2882" s="416"/>
      <c r="AR2882" s="416"/>
      <c r="AS2882" s="417"/>
      <c r="AT2882" s="416"/>
      <c r="AU2882" s="417"/>
    </row>
    <row r="2883" hidden="1">
      <c r="A2883" s="88" t="str">
        <f>Master!A2951</f>
        <v>AME18005_Oct</v>
      </c>
      <c r="B2883" s="88" t="str">
        <f>Master!B2951</f>
        <v>INVAME1811004</v>
      </c>
      <c r="C2883" s="414">
        <f>Master!C2951</f>
        <v>43424</v>
      </c>
      <c r="D2883" s="88">
        <f>Master!D2951</f>
        <v>3</v>
      </c>
      <c r="E2883" s="406">
        <f>Master!E2951</f>
        <v>80</v>
      </c>
      <c r="F2883" s="406">
        <f>Master!F2951</f>
        <v>240</v>
      </c>
      <c r="G2883" s="88" t="str">
        <f>Master!G2951</f>
        <v/>
      </c>
      <c r="H2883" s="88" t="str">
        <f>Master!H2951</f>
        <v/>
      </c>
      <c r="I2883" s="88" t="str">
        <f>Master!I2951</f>
        <v/>
      </c>
      <c r="J2883" s="88" t="str">
        <f>Master!J2951</f>
        <v>A'CROSS MEDIA PTE LTD</v>
      </c>
      <c r="K2883" s="88" t="str">
        <f>Master!K2951</f>
        <v/>
      </c>
      <c r="L2883" s="88" t="str">
        <f>Master!L2951</f>
        <v>LOUIS</v>
      </c>
      <c r="M2883" s="88" t="str">
        <f>Master!M2951</f>
        <v>Anchor Green Pri</v>
      </c>
      <c r="N2883" s="88" t="str">
        <f>Master!N2951</f>
        <v>NORTH</v>
      </c>
      <c r="O2883" s="88" t="str">
        <f>Master!O2951</f>
        <v>Photography Club_Oct</v>
      </c>
      <c r="P2883" s="88" t="str">
        <f>Master!P2951</f>
        <v>PER HR</v>
      </c>
      <c r="Q2883" s="88" t="str">
        <f>Master!Q2951</f>
        <v/>
      </c>
      <c r="R2883" s="406" t="str">
        <f>Master!R2951</f>
        <v/>
      </c>
      <c r="S2883" s="406">
        <f>Master!S2951</f>
        <v>240</v>
      </c>
      <c r="T2883" s="406" t="str">
        <f>Master!T2951</f>
        <v/>
      </c>
      <c r="U2883" s="406" t="str">
        <f>Master!U2951</f>
        <v/>
      </c>
      <c r="V2883" s="406" t="str">
        <f>Master!V2951</f>
        <v/>
      </c>
      <c r="W2883" s="406" t="str">
        <f>Master!W2951</f>
        <v/>
      </c>
      <c r="X2883" s="406" t="str">
        <f>Master!X2951</f>
        <v/>
      </c>
      <c r="Y2883" s="406" t="str">
        <f>Master!Y2951</f>
        <v/>
      </c>
      <c r="Z2883" s="406" t="str">
        <f>Master!Z2951</f>
        <v/>
      </c>
      <c r="AA2883" s="406" t="str">
        <f>Master!AA2951</f>
        <v/>
      </c>
      <c r="AB2883" s="406" t="str">
        <f>Master!AB2951</f>
        <v/>
      </c>
      <c r="AC2883" s="406" t="str">
        <f>Master!AC2951</f>
        <v/>
      </c>
      <c r="AD2883" s="406" t="str">
        <f>Master!AD2951</f>
        <v/>
      </c>
      <c r="AE2883" s="406">
        <f>Master!AE2951</f>
        <v>240</v>
      </c>
      <c r="AF2883" s="406" t="str">
        <f>Master!AF2951</f>
        <v/>
      </c>
      <c r="AG2883" s="406" t="str">
        <f>Master!AG2951</f>
        <v/>
      </c>
      <c r="AH2883" s="88">
        <f>Master!AH2951</f>
        <v>5003482200</v>
      </c>
      <c r="AI2883" s="88" t="str">
        <f>Master!AI2951</f>
        <v>20.11.18</v>
      </c>
      <c r="AJ2883" s="406">
        <f>Master!AJ2951</f>
        <v>240</v>
      </c>
      <c r="AK2883" s="406">
        <f>Master!AK2951</f>
        <v>0</v>
      </c>
      <c r="AL2883" s="88" t="str">
        <f>Master!AL2951</f>
        <v/>
      </c>
      <c r="AM2883" s="416">
        <v>86.25</v>
      </c>
      <c r="AN2883" s="416"/>
      <c r="AO2883" s="416"/>
      <c r="AP2883" s="416"/>
      <c r="AQ2883" s="416"/>
      <c r="AR2883" s="416"/>
      <c r="AS2883" s="417"/>
      <c r="AT2883" s="416"/>
      <c r="AU2883" s="417"/>
    </row>
    <row r="2884" hidden="1">
      <c r="A2884" s="88" t="str">
        <f>Master!A2952</f>
        <v>AME18005_Nov</v>
      </c>
      <c r="B2884" s="88" t="str">
        <f>Master!B2952</f>
        <v>INVAME1811007</v>
      </c>
      <c r="C2884" s="414">
        <f>Master!C2952</f>
        <v>43426</v>
      </c>
      <c r="D2884" s="88">
        <f>Master!D2952</f>
        <v>1.5</v>
      </c>
      <c r="E2884" s="406">
        <f>Master!E2952</f>
        <v>80</v>
      </c>
      <c r="F2884" s="406">
        <f>Master!F2952</f>
        <v>120</v>
      </c>
      <c r="G2884" s="88" t="str">
        <f>Master!G2952</f>
        <v/>
      </c>
      <c r="H2884" s="88" t="str">
        <f>Master!H2952</f>
        <v/>
      </c>
      <c r="I2884" s="88" t="str">
        <f>Master!I2952</f>
        <v/>
      </c>
      <c r="J2884" s="88" t="str">
        <f>Master!J2952</f>
        <v>A'CROSS MEDIA PTE LTD</v>
      </c>
      <c r="K2884" s="88" t="str">
        <f>Master!K2952</f>
        <v/>
      </c>
      <c r="L2884" s="88" t="str">
        <f>Master!L2952</f>
        <v>LOUIS</v>
      </c>
      <c r="M2884" s="88" t="str">
        <f>Master!M2952</f>
        <v/>
      </c>
      <c r="N2884" s="88" t="str">
        <f>Master!N2952</f>
        <v>NORTH</v>
      </c>
      <c r="O2884" s="88" t="str">
        <f>Master!O2952</f>
        <v>Photography Club_Nov</v>
      </c>
      <c r="P2884" s="88" t="str">
        <f>Master!P2952</f>
        <v>PER HR</v>
      </c>
      <c r="Q2884" s="88" t="str">
        <f>Master!Q2952</f>
        <v/>
      </c>
      <c r="R2884" s="406" t="str">
        <f>Master!R2952</f>
        <v/>
      </c>
      <c r="S2884" s="406">
        <f>Master!S2952</f>
        <v>120</v>
      </c>
      <c r="T2884" s="406" t="str">
        <f>Master!T2952</f>
        <v/>
      </c>
      <c r="U2884" s="406" t="str">
        <f>Master!U2952</f>
        <v/>
      </c>
      <c r="V2884" s="406" t="str">
        <f>Master!V2952</f>
        <v/>
      </c>
      <c r="W2884" s="406" t="str">
        <f>Master!W2952</f>
        <v/>
      </c>
      <c r="X2884" s="406" t="str">
        <f>Master!X2952</f>
        <v/>
      </c>
      <c r="Y2884" s="406" t="str">
        <f>Master!Y2952</f>
        <v/>
      </c>
      <c r="Z2884" s="406" t="str">
        <f>Master!Z2952</f>
        <v/>
      </c>
      <c r="AA2884" s="406" t="str">
        <f>Master!AA2952</f>
        <v/>
      </c>
      <c r="AB2884" s="406" t="str">
        <f>Master!AB2952</f>
        <v/>
      </c>
      <c r="AC2884" s="406" t="str">
        <f>Master!AC2952</f>
        <v/>
      </c>
      <c r="AD2884" s="406" t="str">
        <f>Master!AD2952</f>
        <v/>
      </c>
      <c r="AE2884" s="406" t="str">
        <f>Master!AE2952</f>
        <v/>
      </c>
      <c r="AF2884" s="406">
        <f>Master!AF2952</f>
        <v>120</v>
      </c>
      <c r="AG2884" s="406" t="str">
        <f>Master!AG2952</f>
        <v/>
      </c>
      <c r="AH2884" s="88">
        <f>Master!AH2952</f>
        <v>5003483475</v>
      </c>
      <c r="AI2884" s="88" t="str">
        <f>Master!AI2952</f>
        <v>12.12.18</v>
      </c>
      <c r="AJ2884" s="406">
        <f>Master!AJ2952</f>
        <v>120</v>
      </c>
      <c r="AK2884" s="406">
        <f>Master!AK2952</f>
        <v>0</v>
      </c>
      <c r="AL2884" s="88" t="str">
        <f>Master!AL2952</f>
        <v/>
      </c>
      <c r="AM2884" s="416">
        <v>60.0</v>
      </c>
      <c r="AN2884" s="416"/>
      <c r="AO2884" s="416"/>
      <c r="AP2884" s="416"/>
      <c r="AQ2884" s="416"/>
      <c r="AR2884" s="416"/>
      <c r="AS2884" s="417"/>
      <c r="AT2884" s="416"/>
      <c r="AU2884" s="417"/>
    </row>
    <row r="2885" hidden="1">
      <c r="A2885" s="88" t="str">
        <f>Master!A2953</f>
        <v>AME18006</v>
      </c>
      <c r="B2885" s="414" t="str">
        <f>Master!B2953</f>
        <v/>
      </c>
      <c r="C2885" s="414" t="str">
        <f>Master!C2953</f>
        <v/>
      </c>
      <c r="D2885" s="88" t="str">
        <f>Master!D2953</f>
        <v/>
      </c>
      <c r="E2885" s="406" t="str">
        <f>Master!E2953</f>
        <v/>
      </c>
      <c r="F2885" s="406">
        <f>Master!F2953</f>
        <v>0</v>
      </c>
      <c r="G2885" s="88" t="str">
        <f>Master!G2953</f>
        <v/>
      </c>
      <c r="H2885" s="88" t="str">
        <f>Master!H2953</f>
        <v/>
      </c>
      <c r="I2885" s="88" t="str">
        <f>Master!I2953</f>
        <v/>
      </c>
      <c r="J2885" s="88" t="str">
        <f>Master!J2953</f>
        <v>A'CROSS MEDIA PTE LTD</v>
      </c>
      <c r="K2885" s="88" t="str">
        <f>Master!K2953</f>
        <v>A'CROSS MEDIA PTE LTD</v>
      </c>
      <c r="L2885" s="88" t="str">
        <f>Master!L2953</f>
        <v>LOUIS</v>
      </c>
      <c r="M2885" s="88" t="str">
        <f>Master!M2953</f>
        <v>Anchor Green Pri</v>
      </c>
      <c r="N2885" s="88" t="str">
        <f>Master!N2953</f>
        <v>NORTH</v>
      </c>
      <c r="O2885" s="88" t="str">
        <f>Master!O2953</f>
        <v>Infocomm Club</v>
      </c>
      <c r="P2885" s="88" t="str">
        <f>Master!P2953</f>
        <v>PER HR</v>
      </c>
      <c r="Q2885" s="88" t="str">
        <f>Master!Q2953</f>
        <v/>
      </c>
      <c r="R2885" s="406" t="str">
        <f>Master!R2953</f>
        <v>DEC</v>
      </c>
      <c r="S2885" s="406">
        <f>Master!S2953</f>
        <v>0</v>
      </c>
      <c r="T2885" s="406" t="str">
        <f>Master!T2953</f>
        <v/>
      </c>
      <c r="U2885" s="406" t="str">
        <f>Master!U2953</f>
        <v/>
      </c>
      <c r="V2885" s="406" t="str">
        <f>Master!V2953</f>
        <v/>
      </c>
      <c r="W2885" s="406" t="str">
        <f>Master!W2953</f>
        <v/>
      </c>
      <c r="X2885" s="406" t="str">
        <f>Master!X2953</f>
        <v/>
      </c>
      <c r="Y2885" s="406" t="str">
        <f>Master!Y2953</f>
        <v/>
      </c>
      <c r="Z2885" s="406" t="str">
        <f>Master!Z2953</f>
        <v/>
      </c>
      <c r="AA2885" s="406" t="str">
        <f>Master!AA2953</f>
        <v/>
      </c>
      <c r="AB2885" s="406" t="str">
        <f>Master!AB2953</f>
        <v/>
      </c>
      <c r="AC2885" s="406" t="str">
        <f>Master!AC2953</f>
        <v/>
      </c>
      <c r="AD2885" s="406" t="str">
        <f>Master!AD2953</f>
        <v/>
      </c>
      <c r="AE2885" s="406" t="str">
        <f>Master!AE2953</f>
        <v/>
      </c>
      <c r="AF2885" s="406" t="str">
        <f>Master!AF2953</f>
        <v/>
      </c>
      <c r="AG2885" s="406" t="str">
        <f>Master!AG2953</f>
        <v/>
      </c>
      <c r="AH2885" s="88" t="str">
        <f>Master!AH2953</f>
        <v/>
      </c>
      <c r="AI2885" s="414" t="str">
        <f>Master!AI2953</f>
        <v/>
      </c>
      <c r="AJ2885" s="406" t="str">
        <f>Master!AJ2953</f>
        <v/>
      </c>
      <c r="AK2885" s="406">
        <f>Master!AK2953</f>
        <v>0</v>
      </c>
      <c r="AL2885" s="88" t="str">
        <f>Master!AL2953</f>
        <v/>
      </c>
      <c r="AM2885" s="416">
        <f>270+270+202.5+135+254.05+52.5</f>
        <v>1184.05</v>
      </c>
      <c r="AN2885" s="416"/>
      <c r="AO2885" s="416"/>
      <c r="AP2885" s="416"/>
      <c r="AQ2885" s="416"/>
      <c r="AR2885" s="416">
        <f t="shared" ref="AR2885:AR2889" si="31">SUM(AM2885:AQ2885)</f>
        <v>1184.05</v>
      </c>
      <c r="AS2885" s="417" t="str">
        <f t="shared" ref="AS2885:AS2889" si="32">AR2885/S2885</f>
        <v>#DIV/0!</v>
      </c>
      <c r="AT2885" s="416">
        <f t="shared" ref="AT2885:AT2889" si="33">S2885-AR2885</f>
        <v>-1184.05</v>
      </c>
      <c r="AU2885" s="417"/>
    </row>
    <row r="2886" hidden="1">
      <c r="A2886" s="88" t="str">
        <f>Master!A2954</f>
        <v>AME18006_Jan</v>
      </c>
      <c r="B2886" s="88" t="str">
        <f>Master!B2954</f>
        <v>INVAME1803003</v>
      </c>
      <c r="C2886" s="414">
        <f>Master!C2954</f>
        <v>43172</v>
      </c>
      <c r="D2886" s="88">
        <f>Master!D2954</f>
        <v>12</v>
      </c>
      <c r="E2886" s="406">
        <f>Master!E2954</f>
        <v>80</v>
      </c>
      <c r="F2886" s="406">
        <f>Master!F2954</f>
        <v>960</v>
      </c>
      <c r="G2886" s="88" t="str">
        <f>Master!G2954</f>
        <v>Y</v>
      </c>
      <c r="H2886" s="88" t="str">
        <f>Master!H2954</f>
        <v/>
      </c>
      <c r="I2886" s="88" t="str">
        <f>Master!I2954</f>
        <v/>
      </c>
      <c r="J2886" s="88" t="str">
        <f>Master!J2954</f>
        <v>A'CROSS MEDIA PTE LTD</v>
      </c>
      <c r="K2886" s="88" t="str">
        <f>Master!K2954</f>
        <v>A'CROSS MEDIA PTE LTD</v>
      </c>
      <c r="L2886" s="88" t="str">
        <f>Master!L2954</f>
        <v>LOUIS</v>
      </c>
      <c r="M2886" s="88" t="str">
        <f>Master!M2954</f>
        <v>Anchor Green Pri</v>
      </c>
      <c r="N2886" s="88" t="str">
        <f>Master!N2954</f>
        <v>NORTH</v>
      </c>
      <c r="O2886" s="88" t="str">
        <f>Master!O2954</f>
        <v>Infocomm Club_Jan</v>
      </c>
      <c r="P2886" s="88" t="str">
        <f>Master!P2954</f>
        <v>PER HR</v>
      </c>
      <c r="Q2886" s="88" t="str">
        <f>Master!Q2954</f>
        <v/>
      </c>
      <c r="R2886" s="406" t="str">
        <f>Master!R2954</f>
        <v/>
      </c>
      <c r="S2886" s="406">
        <f>Master!S2954</f>
        <v>960</v>
      </c>
      <c r="T2886" s="406">
        <f>Master!T2954</f>
        <v>960</v>
      </c>
      <c r="U2886" s="406" t="str">
        <f>Master!U2954</f>
        <v/>
      </c>
      <c r="V2886" s="406" t="str">
        <f>Master!V2954</f>
        <v/>
      </c>
      <c r="W2886" s="406" t="str">
        <f>Master!W2954</f>
        <v/>
      </c>
      <c r="X2886" s="406" t="str">
        <f>Master!X2954</f>
        <v/>
      </c>
      <c r="Y2886" s="406" t="str">
        <f>Master!Y2954</f>
        <v/>
      </c>
      <c r="Z2886" s="406" t="str">
        <f>Master!Z2954</f>
        <v/>
      </c>
      <c r="AA2886" s="406" t="str">
        <f>Master!AA2954</f>
        <v/>
      </c>
      <c r="AB2886" s="406" t="str">
        <f>Master!AB2954</f>
        <v/>
      </c>
      <c r="AC2886" s="406" t="str">
        <f>Master!AC2954</f>
        <v/>
      </c>
      <c r="AD2886" s="406" t="str">
        <f>Master!AD2954</f>
        <v/>
      </c>
      <c r="AE2886" s="406" t="str">
        <f>Master!AE2954</f>
        <v/>
      </c>
      <c r="AF2886" s="406" t="str">
        <f>Master!AF2954</f>
        <v/>
      </c>
      <c r="AG2886" s="406" t="str">
        <f>Master!AG2954</f>
        <v/>
      </c>
      <c r="AH2886" s="88">
        <f>Master!AH2954</f>
        <v>5003363725</v>
      </c>
      <c r="AI2886" s="88" t="str">
        <f>Master!AI2954</f>
        <v>29.03.18</v>
      </c>
      <c r="AJ2886" s="406">
        <f>Master!AJ2954</f>
        <v>960</v>
      </c>
      <c r="AK2886" s="406">
        <f>Master!AK2954</f>
        <v>0</v>
      </c>
      <c r="AL2886" s="88" t="str">
        <f>Master!AL2954</f>
        <v/>
      </c>
      <c r="AM2886" s="416"/>
      <c r="AN2886" s="416"/>
      <c r="AO2886" s="416"/>
      <c r="AP2886" s="416"/>
      <c r="AQ2886" s="416"/>
      <c r="AR2886" s="416">
        <f t="shared" si="31"/>
        <v>0</v>
      </c>
      <c r="AS2886" s="417">
        <f t="shared" si="32"/>
        <v>0</v>
      </c>
      <c r="AT2886" s="416">
        <f t="shared" si="33"/>
        <v>960</v>
      </c>
      <c r="AU2886" s="417"/>
    </row>
    <row r="2887" hidden="1">
      <c r="A2887" s="88" t="str">
        <f>Master!A2955</f>
        <v>AME18006_Feb</v>
      </c>
      <c r="B2887" s="88" t="str">
        <f>Master!B2955</f>
        <v>INVAME1803004</v>
      </c>
      <c r="C2887" s="414">
        <f>Master!C2955</f>
        <v>43172</v>
      </c>
      <c r="D2887" s="88">
        <f>Master!D2955</f>
        <v>12</v>
      </c>
      <c r="E2887" s="406">
        <f>Master!E2955</f>
        <v>80</v>
      </c>
      <c r="F2887" s="406">
        <f>Master!F2955</f>
        <v>960</v>
      </c>
      <c r="G2887" s="88" t="str">
        <f>Master!G2955</f>
        <v>Y</v>
      </c>
      <c r="H2887" s="88" t="str">
        <f>Master!H2955</f>
        <v/>
      </c>
      <c r="I2887" s="88" t="str">
        <f>Master!I2955</f>
        <v/>
      </c>
      <c r="J2887" s="88" t="str">
        <f>Master!J2955</f>
        <v>A'CROSS MEDIA PTE LTD</v>
      </c>
      <c r="K2887" s="88" t="str">
        <f>Master!K2955</f>
        <v>A'CROSS MEDIA PTE LTD</v>
      </c>
      <c r="L2887" s="88" t="str">
        <f>Master!L2955</f>
        <v>LOUIS</v>
      </c>
      <c r="M2887" s="88" t="str">
        <f>Master!M2955</f>
        <v>Anchor Green Pri</v>
      </c>
      <c r="N2887" s="88" t="str">
        <f>Master!N2955</f>
        <v>NORTH</v>
      </c>
      <c r="O2887" s="88" t="str">
        <f>Master!O2955</f>
        <v>Infocomm Club_Feb</v>
      </c>
      <c r="P2887" s="88" t="str">
        <f>Master!P2955</f>
        <v>PER HR</v>
      </c>
      <c r="Q2887" s="88" t="str">
        <f>Master!Q2955</f>
        <v/>
      </c>
      <c r="R2887" s="406" t="str">
        <f>Master!R2955</f>
        <v/>
      </c>
      <c r="S2887" s="406">
        <f>Master!S2955</f>
        <v>960</v>
      </c>
      <c r="T2887" s="406" t="str">
        <f>Master!T2955</f>
        <v/>
      </c>
      <c r="U2887" s="406">
        <f>Master!U2955</f>
        <v>960</v>
      </c>
      <c r="V2887" s="406" t="str">
        <f>Master!V2955</f>
        <v/>
      </c>
      <c r="W2887" s="406" t="str">
        <f>Master!W2955</f>
        <v/>
      </c>
      <c r="X2887" s="406" t="str">
        <f>Master!X2955</f>
        <v/>
      </c>
      <c r="Y2887" s="406" t="str">
        <f>Master!Y2955</f>
        <v/>
      </c>
      <c r="Z2887" s="406" t="str">
        <f>Master!Z2955</f>
        <v/>
      </c>
      <c r="AA2887" s="406" t="str">
        <f>Master!AA2955</f>
        <v/>
      </c>
      <c r="AB2887" s="406" t="str">
        <f>Master!AB2955</f>
        <v/>
      </c>
      <c r="AC2887" s="406" t="str">
        <f>Master!AC2955</f>
        <v/>
      </c>
      <c r="AD2887" s="406" t="str">
        <f>Master!AD2955</f>
        <v/>
      </c>
      <c r="AE2887" s="406" t="str">
        <f>Master!AE2955</f>
        <v/>
      </c>
      <c r="AF2887" s="406" t="str">
        <f>Master!AF2955</f>
        <v/>
      </c>
      <c r="AG2887" s="406" t="str">
        <f>Master!AG2955</f>
        <v/>
      </c>
      <c r="AH2887" s="88">
        <f>Master!AH2955</f>
        <v>5003363725</v>
      </c>
      <c r="AI2887" s="88" t="str">
        <f>Master!AI2955</f>
        <v>29.03.18</v>
      </c>
      <c r="AJ2887" s="406">
        <f>Master!AJ2955</f>
        <v>960</v>
      </c>
      <c r="AK2887" s="406">
        <f>Master!AK2955</f>
        <v>0</v>
      </c>
      <c r="AL2887" s="88" t="str">
        <f>Master!AL2955</f>
        <v/>
      </c>
      <c r="AM2887" s="416"/>
      <c r="AN2887" s="416"/>
      <c r="AO2887" s="416"/>
      <c r="AP2887" s="416"/>
      <c r="AQ2887" s="416"/>
      <c r="AR2887" s="416">
        <f t="shared" si="31"/>
        <v>0</v>
      </c>
      <c r="AS2887" s="417">
        <f t="shared" si="32"/>
        <v>0</v>
      </c>
      <c r="AT2887" s="416">
        <f t="shared" si="33"/>
        <v>960</v>
      </c>
      <c r="AU2887" s="417"/>
    </row>
    <row r="2888" hidden="1">
      <c r="A2888" s="88" t="str">
        <f>Master!A2956</f>
        <v>AME18006_Mar</v>
      </c>
      <c r="B2888" s="88" t="str">
        <f>Master!B2956</f>
        <v>INVAME1804002</v>
      </c>
      <c r="C2888" s="414">
        <f>Master!C2956</f>
        <v>43196</v>
      </c>
      <c r="D2888" s="88">
        <f>Master!D2956</f>
        <v>9</v>
      </c>
      <c r="E2888" s="406">
        <f>Master!E2956</f>
        <v>80</v>
      </c>
      <c r="F2888" s="406">
        <f>Master!F2956</f>
        <v>720</v>
      </c>
      <c r="G2888" s="88" t="str">
        <f>Master!G2956</f>
        <v>Y</v>
      </c>
      <c r="H2888" s="88" t="str">
        <f>Master!H2956</f>
        <v/>
      </c>
      <c r="I2888" s="88" t="str">
        <f>Master!I2956</f>
        <v/>
      </c>
      <c r="J2888" s="88" t="str">
        <f>Master!J2956</f>
        <v>A'CROSS MEDIA PTE LTD</v>
      </c>
      <c r="K2888" s="88" t="str">
        <f>Master!K2956</f>
        <v>A'CROSS MEDIA PTE LTD</v>
      </c>
      <c r="L2888" s="88" t="str">
        <f>Master!L2956</f>
        <v>LOUIS</v>
      </c>
      <c r="M2888" s="88" t="str">
        <f>Master!M2956</f>
        <v>Anchor Green Pri</v>
      </c>
      <c r="N2888" s="88" t="str">
        <f>Master!N2956</f>
        <v>NORTH</v>
      </c>
      <c r="O2888" s="88" t="str">
        <f>Master!O2956</f>
        <v>Infocomm Club_Mar</v>
      </c>
      <c r="P2888" s="88" t="str">
        <f>Master!P2956</f>
        <v>PER HR</v>
      </c>
      <c r="Q2888" s="88" t="str">
        <f>Master!Q2956</f>
        <v/>
      </c>
      <c r="R2888" s="406" t="str">
        <f>Master!R2956</f>
        <v/>
      </c>
      <c r="S2888" s="406">
        <f>Master!S2956</f>
        <v>720</v>
      </c>
      <c r="T2888" s="406" t="str">
        <f>Master!T2956</f>
        <v/>
      </c>
      <c r="U2888" s="406" t="str">
        <f>Master!U2956</f>
        <v/>
      </c>
      <c r="V2888" s="406">
        <f>Master!V2956</f>
        <v>720</v>
      </c>
      <c r="W2888" s="406" t="str">
        <f>Master!W2956</f>
        <v/>
      </c>
      <c r="X2888" s="406" t="str">
        <f>Master!X2956</f>
        <v/>
      </c>
      <c r="Y2888" s="406" t="str">
        <f>Master!Y2956</f>
        <v/>
      </c>
      <c r="Z2888" s="406" t="str">
        <f>Master!Z2956</f>
        <v/>
      </c>
      <c r="AA2888" s="406" t="str">
        <f>Master!AA2956</f>
        <v/>
      </c>
      <c r="AB2888" s="406" t="str">
        <f>Master!AB2956</f>
        <v/>
      </c>
      <c r="AC2888" s="406" t="str">
        <f>Master!AC2956</f>
        <v/>
      </c>
      <c r="AD2888" s="406" t="str">
        <f>Master!AD2956</f>
        <v/>
      </c>
      <c r="AE2888" s="406" t="str">
        <f>Master!AE2956</f>
        <v/>
      </c>
      <c r="AF2888" s="406" t="str">
        <f>Master!AF2956</f>
        <v/>
      </c>
      <c r="AG2888" s="406" t="str">
        <f>Master!AG2956</f>
        <v/>
      </c>
      <c r="AH2888" s="88">
        <f>Master!AH2956</f>
        <v>5003373965</v>
      </c>
      <c r="AI2888" s="88" t="str">
        <f>Master!AI2956</f>
        <v>04.05.18</v>
      </c>
      <c r="AJ2888" s="406">
        <f>Master!AJ2956</f>
        <v>720</v>
      </c>
      <c r="AK2888" s="406">
        <f>Master!AK2956</f>
        <v>0</v>
      </c>
      <c r="AL2888" s="88" t="str">
        <f>Master!AL2956</f>
        <v/>
      </c>
      <c r="AM2888" s="416"/>
      <c r="AN2888" s="416"/>
      <c r="AO2888" s="416"/>
      <c r="AP2888" s="416"/>
      <c r="AQ2888" s="416"/>
      <c r="AR2888" s="416">
        <f t="shared" si="31"/>
        <v>0</v>
      </c>
      <c r="AS2888" s="417">
        <f t="shared" si="32"/>
        <v>0</v>
      </c>
      <c r="AT2888" s="416">
        <f t="shared" si="33"/>
        <v>720</v>
      </c>
      <c r="AU2888" s="417"/>
    </row>
    <row r="2889" hidden="1">
      <c r="A2889" s="88" t="str">
        <f>Master!A2957</f>
        <v>AME18006_Apr</v>
      </c>
      <c r="B2889" s="88" t="str">
        <f>Master!B2957</f>
        <v>INVAME1805002</v>
      </c>
      <c r="C2889" s="414">
        <f>Master!C2957</f>
        <v>43238</v>
      </c>
      <c r="D2889" s="88">
        <f>Master!D2957</f>
        <v>6</v>
      </c>
      <c r="E2889" s="406">
        <f>Master!E2957</f>
        <v>80</v>
      </c>
      <c r="F2889" s="406">
        <f>Master!F2957</f>
        <v>480</v>
      </c>
      <c r="G2889" s="88" t="str">
        <f>Master!G2957</f>
        <v>Y</v>
      </c>
      <c r="H2889" s="88" t="str">
        <f>Master!H2957</f>
        <v/>
      </c>
      <c r="I2889" s="88" t="str">
        <f>Master!I2957</f>
        <v/>
      </c>
      <c r="J2889" s="88" t="str">
        <f>Master!J2957</f>
        <v>A'CROSS MEDIA PTE LTD</v>
      </c>
      <c r="K2889" s="88" t="str">
        <f>Master!K2957</f>
        <v>A'CROSS MEDIA PTE LTD</v>
      </c>
      <c r="L2889" s="88" t="str">
        <f>Master!L2957</f>
        <v>LOUIS</v>
      </c>
      <c r="M2889" s="88" t="str">
        <f>Master!M2957</f>
        <v>Anchor Green Pri</v>
      </c>
      <c r="N2889" s="88" t="str">
        <f>Master!N2957</f>
        <v>NORTH</v>
      </c>
      <c r="O2889" s="88" t="str">
        <f>Master!O2957</f>
        <v>Infocomm Club_Apr</v>
      </c>
      <c r="P2889" s="88" t="str">
        <f>Master!P2957</f>
        <v>PER HR</v>
      </c>
      <c r="Q2889" s="88" t="str">
        <f>Master!Q2957</f>
        <v/>
      </c>
      <c r="R2889" s="406" t="str">
        <f>Master!R2957</f>
        <v/>
      </c>
      <c r="S2889" s="406">
        <f>Master!S2957</f>
        <v>480</v>
      </c>
      <c r="T2889" s="406" t="str">
        <f>Master!T2957</f>
        <v/>
      </c>
      <c r="U2889" s="406" t="str">
        <f>Master!U2957</f>
        <v/>
      </c>
      <c r="V2889" s="406" t="str">
        <f>Master!V2957</f>
        <v/>
      </c>
      <c r="W2889" s="406" t="str">
        <f>Master!W2957</f>
        <v/>
      </c>
      <c r="X2889" s="406">
        <f>Master!X2957</f>
        <v>480</v>
      </c>
      <c r="Y2889" s="406" t="str">
        <f>Master!Y2957</f>
        <v/>
      </c>
      <c r="Z2889" s="406" t="str">
        <f>Master!Z2957</f>
        <v/>
      </c>
      <c r="AA2889" s="406" t="str">
        <f>Master!AA2957</f>
        <v/>
      </c>
      <c r="AB2889" s="406" t="str">
        <f>Master!AB2957</f>
        <v/>
      </c>
      <c r="AC2889" s="406" t="str">
        <f>Master!AC2957</f>
        <v/>
      </c>
      <c r="AD2889" s="406" t="str">
        <f>Master!AD2957</f>
        <v/>
      </c>
      <c r="AE2889" s="406" t="str">
        <f>Master!AE2957</f>
        <v/>
      </c>
      <c r="AF2889" s="406" t="str">
        <f>Master!AF2957</f>
        <v/>
      </c>
      <c r="AG2889" s="406" t="str">
        <f>Master!AG2957</f>
        <v/>
      </c>
      <c r="AH2889" s="88">
        <f>Master!AH2957</f>
        <v>5003392851</v>
      </c>
      <c r="AI2889" s="88" t="str">
        <f>Master!AI2957</f>
        <v>11.06.18</v>
      </c>
      <c r="AJ2889" s="406">
        <f>Master!AJ2957</f>
        <v>480</v>
      </c>
      <c r="AK2889" s="406">
        <f>Master!AK2957</f>
        <v>0</v>
      </c>
      <c r="AL2889" s="88" t="str">
        <f>Master!AL2957</f>
        <v/>
      </c>
      <c r="AM2889" s="416"/>
      <c r="AN2889" s="416"/>
      <c r="AO2889" s="416"/>
      <c r="AP2889" s="416"/>
      <c r="AQ2889" s="416"/>
      <c r="AR2889" s="416">
        <f t="shared" si="31"/>
        <v>0</v>
      </c>
      <c r="AS2889" s="417">
        <f t="shared" si="32"/>
        <v>0</v>
      </c>
      <c r="AT2889" s="416">
        <f t="shared" si="33"/>
        <v>480</v>
      </c>
      <c r="AU2889" s="417"/>
    </row>
    <row r="2890" hidden="1">
      <c r="A2890" s="88" t="str">
        <f>Master!A2958</f>
        <v>AME18006_May</v>
      </c>
      <c r="B2890" s="88" t="str">
        <f>Master!B2958</f>
        <v>INVAME1807001</v>
      </c>
      <c r="C2890" s="414">
        <f>Master!C2958</f>
        <v>43291</v>
      </c>
      <c r="D2890" s="88">
        <f>Master!D2958</f>
        <v>8.33</v>
      </c>
      <c r="E2890" s="406">
        <f>Master!E2958</f>
        <v>80</v>
      </c>
      <c r="F2890" s="406">
        <f>Master!F2958</f>
        <v>666.4</v>
      </c>
      <c r="G2890" s="88" t="str">
        <f>Master!G2958</f>
        <v>Y</v>
      </c>
      <c r="H2890" s="88" t="str">
        <f>Master!H2958</f>
        <v/>
      </c>
      <c r="I2890" s="88" t="str">
        <f>Master!I2958</f>
        <v/>
      </c>
      <c r="J2890" s="88" t="str">
        <f>Master!J2958</f>
        <v>A'CROSS MEDIA PTE LTD</v>
      </c>
      <c r="K2890" s="88" t="str">
        <f>Master!K2958</f>
        <v>A'CROSS MEDIA PTE LTD</v>
      </c>
      <c r="L2890" s="88" t="str">
        <f>Master!L2958</f>
        <v>LOUIS</v>
      </c>
      <c r="M2890" s="88" t="str">
        <f>Master!M2958</f>
        <v>Anchor Green Pri</v>
      </c>
      <c r="N2890" s="88" t="str">
        <f>Master!N2958</f>
        <v>NORTH</v>
      </c>
      <c r="O2890" s="88" t="str">
        <f>Master!O2958</f>
        <v>Infocomm Club_May</v>
      </c>
      <c r="P2890" s="88" t="str">
        <f>Master!P2958</f>
        <v>PER HR</v>
      </c>
      <c r="Q2890" s="88" t="str">
        <f>Master!Q2958</f>
        <v/>
      </c>
      <c r="R2890" s="406" t="str">
        <f>Master!R2958</f>
        <v/>
      </c>
      <c r="S2890" s="406">
        <f>Master!S2958</f>
        <v>666.4</v>
      </c>
      <c r="T2890" s="406" t="str">
        <f>Master!T2958</f>
        <v/>
      </c>
      <c r="U2890" s="406" t="str">
        <f>Master!U2958</f>
        <v/>
      </c>
      <c r="V2890" s="406" t="str">
        <f>Master!V2958</f>
        <v/>
      </c>
      <c r="W2890" s="406" t="str">
        <f>Master!W2958</f>
        <v/>
      </c>
      <c r="X2890" s="406" t="str">
        <f>Master!X2958</f>
        <v/>
      </c>
      <c r="Y2890" s="406">
        <f>Master!Y2958</f>
        <v>666.4</v>
      </c>
      <c r="Z2890" s="406" t="str">
        <f>Master!Z2958</f>
        <v/>
      </c>
      <c r="AA2890" s="406" t="str">
        <f>Master!AA2958</f>
        <v/>
      </c>
      <c r="AB2890" s="406" t="str">
        <f>Master!AB2958</f>
        <v/>
      </c>
      <c r="AC2890" s="406" t="str">
        <f>Master!AC2958</f>
        <v/>
      </c>
      <c r="AD2890" s="406" t="str">
        <f>Master!AD2958</f>
        <v/>
      </c>
      <c r="AE2890" s="406" t="str">
        <f>Master!AE2958</f>
        <v/>
      </c>
      <c r="AF2890" s="406" t="str">
        <f>Master!AF2958</f>
        <v/>
      </c>
      <c r="AG2890" s="406" t="str">
        <f>Master!AG2958</f>
        <v/>
      </c>
      <c r="AH2890" s="88">
        <f>Master!AH2958</f>
        <v>5003418550</v>
      </c>
      <c r="AI2890" s="88" t="str">
        <f>Master!AI2958</f>
        <v>06.08.18</v>
      </c>
      <c r="AJ2890" s="406">
        <f>Master!AJ2958</f>
        <v>666.4</v>
      </c>
      <c r="AK2890" s="406">
        <f>Master!AK2958</f>
        <v>0</v>
      </c>
      <c r="AL2890" s="88" t="str">
        <f>Master!AL2958</f>
        <v/>
      </c>
      <c r="AM2890" s="416"/>
      <c r="AN2890" s="416"/>
      <c r="AO2890" s="416"/>
      <c r="AP2890" s="416"/>
      <c r="AQ2890" s="416"/>
      <c r="AR2890" s="416"/>
      <c r="AS2890" s="417"/>
      <c r="AT2890" s="416"/>
      <c r="AU2890" s="417"/>
    </row>
    <row r="2891" hidden="1">
      <c r="A2891" s="88" t="str">
        <f>Master!A2959</f>
        <v>AME18006_Jun</v>
      </c>
      <c r="B2891" s="88" t="str">
        <f>Master!B2959</f>
        <v>INVAME1807003</v>
      </c>
      <c r="C2891" s="414">
        <f>Master!C2959</f>
        <v>43291</v>
      </c>
      <c r="D2891" s="88">
        <f>Master!D2959</f>
        <v>1.5</v>
      </c>
      <c r="E2891" s="406">
        <f>Master!E2959</f>
        <v>80</v>
      </c>
      <c r="F2891" s="406">
        <f>Master!F2959</f>
        <v>120</v>
      </c>
      <c r="G2891" s="88" t="str">
        <f>Master!G2959</f>
        <v>Y</v>
      </c>
      <c r="H2891" s="88" t="str">
        <f>Master!H2959</f>
        <v/>
      </c>
      <c r="I2891" s="88" t="str">
        <f>Master!I2959</f>
        <v/>
      </c>
      <c r="J2891" s="88" t="str">
        <f>Master!J2959</f>
        <v>A'CROSS MEDIA PTE LTD</v>
      </c>
      <c r="K2891" s="88" t="str">
        <f>Master!K2959</f>
        <v>A'CROSS MEDIA PTE LTD</v>
      </c>
      <c r="L2891" s="88" t="str">
        <f>Master!L2959</f>
        <v>LOUIS</v>
      </c>
      <c r="M2891" s="88" t="str">
        <f>Master!M2959</f>
        <v>Anchor Green Pri</v>
      </c>
      <c r="N2891" s="88" t="str">
        <f>Master!N2959</f>
        <v>NORTH</v>
      </c>
      <c r="O2891" s="88" t="str">
        <f>Master!O2959</f>
        <v>Infocomm Club_Jun</v>
      </c>
      <c r="P2891" s="88" t="str">
        <f>Master!P2959</f>
        <v>PER HR</v>
      </c>
      <c r="Q2891" s="88" t="str">
        <f>Master!Q2959</f>
        <v/>
      </c>
      <c r="R2891" s="406" t="str">
        <f>Master!R2959</f>
        <v/>
      </c>
      <c r="S2891" s="406">
        <f>Master!S2959</f>
        <v>120</v>
      </c>
      <c r="T2891" s="406" t="str">
        <f>Master!T2959</f>
        <v/>
      </c>
      <c r="U2891" s="406" t="str">
        <f>Master!U2959</f>
        <v/>
      </c>
      <c r="V2891" s="406" t="str">
        <f>Master!V2959</f>
        <v/>
      </c>
      <c r="W2891" s="406" t="str">
        <f>Master!W2959</f>
        <v/>
      </c>
      <c r="X2891" s="406" t="str">
        <f>Master!X2959</f>
        <v/>
      </c>
      <c r="Y2891" s="406" t="str">
        <f>Master!Y2959</f>
        <v/>
      </c>
      <c r="Z2891" s="406">
        <f>Master!Z2959</f>
        <v>120</v>
      </c>
      <c r="AA2891" s="406" t="str">
        <f>Master!AA2959</f>
        <v/>
      </c>
      <c r="AB2891" s="406" t="str">
        <f>Master!AB2959</f>
        <v/>
      </c>
      <c r="AC2891" s="406" t="str">
        <f>Master!AC2959</f>
        <v/>
      </c>
      <c r="AD2891" s="406" t="str">
        <f>Master!AD2959</f>
        <v/>
      </c>
      <c r="AE2891" s="406" t="str">
        <f>Master!AE2959</f>
        <v/>
      </c>
      <c r="AF2891" s="406" t="str">
        <f>Master!AF2959</f>
        <v/>
      </c>
      <c r="AG2891" s="406" t="str">
        <f>Master!AG2959</f>
        <v/>
      </c>
      <c r="AH2891" s="88">
        <f>Master!AH2959</f>
        <v>5003418550</v>
      </c>
      <c r="AI2891" s="88" t="str">
        <f>Master!AI2959</f>
        <v>06.08.18</v>
      </c>
      <c r="AJ2891" s="406">
        <f>Master!AJ2959</f>
        <v>120</v>
      </c>
      <c r="AK2891" s="406">
        <f>Master!AK2959</f>
        <v>0</v>
      </c>
      <c r="AL2891" s="88" t="str">
        <f>Master!AL2959</f>
        <v/>
      </c>
      <c r="AM2891" s="416"/>
      <c r="AN2891" s="416"/>
      <c r="AO2891" s="416"/>
      <c r="AP2891" s="416"/>
      <c r="AQ2891" s="416"/>
      <c r="AR2891" s="416"/>
      <c r="AS2891" s="417"/>
      <c r="AT2891" s="416"/>
      <c r="AU2891" s="417"/>
    </row>
    <row r="2892" hidden="1">
      <c r="A2892" s="88" t="str">
        <f>Master!A2960</f>
        <v>AME18006_Jul</v>
      </c>
      <c r="B2892" s="88" t="str">
        <f>Master!B2960</f>
        <v>INVAME1808004R</v>
      </c>
      <c r="C2892" s="414">
        <f>Master!C2960</f>
        <v>43398</v>
      </c>
      <c r="D2892" s="88">
        <f>Master!D2960</f>
        <v>11.5</v>
      </c>
      <c r="E2892" s="406">
        <f>Master!E2960</f>
        <v>80</v>
      </c>
      <c r="F2892" s="406">
        <f>Master!F2960</f>
        <v>920</v>
      </c>
      <c r="G2892" s="88" t="str">
        <f>Master!G2960</f>
        <v/>
      </c>
      <c r="H2892" s="88" t="str">
        <f>Master!H2960</f>
        <v/>
      </c>
      <c r="I2892" s="88" t="str">
        <f>Master!I2960</f>
        <v/>
      </c>
      <c r="J2892" s="88" t="str">
        <f>Master!J2960</f>
        <v>A'CROSS MEDIA PTE LTD</v>
      </c>
      <c r="K2892" s="88" t="str">
        <f>Master!K2960</f>
        <v/>
      </c>
      <c r="L2892" s="88" t="str">
        <f>Master!L2960</f>
        <v>LOUIS</v>
      </c>
      <c r="M2892" s="88" t="str">
        <f>Master!M2960</f>
        <v>Anchor Green Pri</v>
      </c>
      <c r="N2892" s="88" t="str">
        <f>Master!N2960</f>
        <v>NORTH</v>
      </c>
      <c r="O2892" s="88" t="str">
        <f>Master!O2960</f>
        <v>Infocomm Club_Jul</v>
      </c>
      <c r="P2892" s="88" t="str">
        <f>Master!P2960</f>
        <v>PER HR</v>
      </c>
      <c r="Q2892" s="88" t="str">
        <f>Master!Q2960</f>
        <v/>
      </c>
      <c r="R2892" s="406" t="str">
        <f>Master!R2960</f>
        <v/>
      </c>
      <c r="S2892" s="406">
        <f>Master!S2960</f>
        <v>920</v>
      </c>
      <c r="T2892" s="406" t="str">
        <f>Master!T2960</f>
        <v/>
      </c>
      <c r="U2892" s="406" t="str">
        <f>Master!U2960</f>
        <v/>
      </c>
      <c r="V2892" s="406" t="str">
        <f>Master!V2960</f>
        <v/>
      </c>
      <c r="W2892" s="406" t="str">
        <f>Master!W2960</f>
        <v/>
      </c>
      <c r="X2892" s="406" t="str">
        <f>Master!X2960</f>
        <v/>
      </c>
      <c r="Y2892" s="406" t="str">
        <f>Master!Y2960</f>
        <v/>
      </c>
      <c r="Z2892" s="406" t="str">
        <f>Master!Z2960</f>
        <v/>
      </c>
      <c r="AA2892" s="406">
        <f>Master!AA2960</f>
        <v>920</v>
      </c>
      <c r="AB2892" s="406" t="str">
        <f>Master!AB2960</f>
        <v/>
      </c>
      <c r="AC2892" s="406" t="str">
        <f>Master!AC2960</f>
        <v/>
      </c>
      <c r="AD2892" s="406" t="str">
        <f>Master!AD2960</f>
        <v/>
      </c>
      <c r="AE2892" s="406" t="str">
        <f>Master!AE2960</f>
        <v/>
      </c>
      <c r="AF2892" s="406" t="str">
        <f>Master!AF2960</f>
        <v/>
      </c>
      <c r="AG2892" s="406" t="str">
        <f>Master!AG2960</f>
        <v/>
      </c>
      <c r="AH2892" s="88">
        <f>Master!AH2960</f>
        <v>5003470166</v>
      </c>
      <c r="AI2892" s="88" t="str">
        <f>Master!AI2960</f>
        <v>20.11.18</v>
      </c>
      <c r="AJ2892" s="406">
        <f>Master!AJ2960</f>
        <v>920</v>
      </c>
      <c r="AK2892" s="406">
        <f>Master!AK2960</f>
        <v>0</v>
      </c>
      <c r="AL2892" s="88" t="str">
        <f>Master!AL2960</f>
        <v/>
      </c>
      <c r="AM2892" s="416">
        <v>502.5</v>
      </c>
      <c r="AN2892" s="416"/>
      <c r="AO2892" s="416"/>
      <c r="AP2892" s="416"/>
      <c r="AQ2892" s="416"/>
      <c r="AR2892" s="416"/>
      <c r="AS2892" s="417"/>
      <c r="AT2892" s="416"/>
      <c r="AU2892" s="417"/>
    </row>
    <row r="2893" hidden="1">
      <c r="A2893" s="88" t="str">
        <f>Master!A2961</f>
        <v>AME18006_Aug</v>
      </c>
      <c r="B2893" s="88" t="str">
        <f>Master!B2961</f>
        <v>INVAME1810002</v>
      </c>
      <c r="C2893" s="414">
        <f>Master!C2961</f>
        <v>43398</v>
      </c>
      <c r="D2893" s="88">
        <f>Master!D2961</f>
        <v>10.17</v>
      </c>
      <c r="E2893" s="406">
        <f>Master!E2961</f>
        <v>80</v>
      </c>
      <c r="F2893" s="406">
        <f>Master!F2961</f>
        <v>813.6</v>
      </c>
      <c r="G2893" s="88" t="str">
        <f>Master!G2961</f>
        <v/>
      </c>
      <c r="H2893" s="88" t="str">
        <f>Master!H2961</f>
        <v/>
      </c>
      <c r="I2893" s="88" t="str">
        <f>Master!I2961</f>
        <v/>
      </c>
      <c r="J2893" s="88" t="str">
        <f>Master!J2961</f>
        <v>A'CROSS MEDIA PTE LTD</v>
      </c>
      <c r="K2893" s="88" t="str">
        <f>Master!K2961</f>
        <v/>
      </c>
      <c r="L2893" s="88" t="str">
        <f>Master!L2961</f>
        <v>LOUIS</v>
      </c>
      <c r="M2893" s="88" t="str">
        <f>Master!M2961</f>
        <v>Anchor Green Pri</v>
      </c>
      <c r="N2893" s="88" t="str">
        <f>Master!N2961</f>
        <v>NORTH</v>
      </c>
      <c r="O2893" s="88" t="str">
        <f>Master!O2961</f>
        <v>Infocomm Club_Aug</v>
      </c>
      <c r="P2893" s="88" t="str">
        <f>Master!P2961</f>
        <v>PER HR</v>
      </c>
      <c r="Q2893" s="88" t="str">
        <f>Master!Q2961</f>
        <v/>
      </c>
      <c r="R2893" s="406" t="str">
        <f>Master!R2961</f>
        <v/>
      </c>
      <c r="S2893" s="406">
        <f>Master!S2961</f>
        <v>813.6</v>
      </c>
      <c r="T2893" s="406" t="str">
        <f>Master!T2961</f>
        <v/>
      </c>
      <c r="U2893" s="406" t="str">
        <f>Master!U2961</f>
        <v/>
      </c>
      <c r="V2893" s="406" t="str">
        <f>Master!V2961</f>
        <v/>
      </c>
      <c r="W2893" s="406" t="str">
        <f>Master!W2961</f>
        <v/>
      </c>
      <c r="X2893" s="406" t="str">
        <f>Master!X2961</f>
        <v/>
      </c>
      <c r="Y2893" s="406" t="str">
        <f>Master!Y2961</f>
        <v/>
      </c>
      <c r="Z2893" s="406" t="str">
        <f>Master!Z2961</f>
        <v/>
      </c>
      <c r="AA2893" s="406" t="str">
        <f>Master!AA2961</f>
        <v/>
      </c>
      <c r="AB2893" s="406">
        <f>Master!AB2961</f>
        <v>813.6</v>
      </c>
      <c r="AC2893" s="406" t="str">
        <f>Master!AC2961</f>
        <v/>
      </c>
      <c r="AD2893" s="406" t="str">
        <f>Master!AD2961</f>
        <v/>
      </c>
      <c r="AE2893" s="406" t="str">
        <f>Master!AE2961</f>
        <v/>
      </c>
      <c r="AF2893" s="406" t="str">
        <f>Master!AF2961</f>
        <v/>
      </c>
      <c r="AG2893" s="406" t="str">
        <f>Master!AG2961</f>
        <v/>
      </c>
      <c r="AH2893" s="88">
        <f>Master!AH2961</f>
        <v>5003470166</v>
      </c>
      <c r="AI2893" s="88" t="str">
        <f>Master!AI2961</f>
        <v>20.11.18</v>
      </c>
      <c r="AJ2893" s="406">
        <f>Master!AJ2961</f>
        <v>813.6</v>
      </c>
      <c r="AK2893" s="406">
        <f>Master!AK2961</f>
        <v>0</v>
      </c>
      <c r="AL2893" s="88" t="str">
        <f>Master!AL2961</f>
        <v/>
      </c>
      <c r="AM2893" s="416">
        <v>385.0</v>
      </c>
      <c r="AN2893" s="416"/>
      <c r="AO2893" s="416"/>
      <c r="AP2893" s="416"/>
      <c r="AQ2893" s="416"/>
      <c r="AR2893" s="416"/>
      <c r="AS2893" s="417"/>
      <c r="AT2893" s="416"/>
      <c r="AU2893" s="417"/>
    </row>
    <row r="2894" hidden="1">
      <c r="A2894" s="88" t="str">
        <f>Master!A2962</f>
        <v>AME18006_Sep</v>
      </c>
      <c r="B2894" s="88" t="str">
        <f>Master!B2962</f>
        <v>INVAME1810003</v>
      </c>
      <c r="C2894" s="414">
        <f>Master!C2962</f>
        <v>43398</v>
      </c>
      <c r="D2894" s="88">
        <f>Master!D2962</f>
        <v>3</v>
      </c>
      <c r="E2894" s="406">
        <f>Master!E2962</f>
        <v>80</v>
      </c>
      <c r="F2894" s="406">
        <f>Master!F2962</f>
        <v>240</v>
      </c>
      <c r="G2894" s="88" t="str">
        <f>Master!G2962</f>
        <v/>
      </c>
      <c r="H2894" s="88" t="str">
        <f>Master!H2962</f>
        <v/>
      </c>
      <c r="I2894" s="88" t="str">
        <f>Master!I2962</f>
        <v/>
      </c>
      <c r="J2894" s="88" t="str">
        <f>Master!J2962</f>
        <v>A'CROSS MEDIA PTE LTD</v>
      </c>
      <c r="K2894" s="88" t="str">
        <f>Master!K2962</f>
        <v/>
      </c>
      <c r="L2894" s="88" t="str">
        <f>Master!L2962</f>
        <v>LOUIS</v>
      </c>
      <c r="M2894" s="88" t="str">
        <f>Master!M2962</f>
        <v>Anchor Green Pri</v>
      </c>
      <c r="N2894" s="88" t="str">
        <f>Master!N2962</f>
        <v>NORTH</v>
      </c>
      <c r="O2894" s="88" t="str">
        <f>Master!O2962</f>
        <v>Infocomm Club_Sep</v>
      </c>
      <c r="P2894" s="88" t="str">
        <f>Master!P2962</f>
        <v>PER HR</v>
      </c>
      <c r="Q2894" s="88" t="str">
        <f>Master!Q2962</f>
        <v/>
      </c>
      <c r="R2894" s="406" t="str">
        <f>Master!R2962</f>
        <v/>
      </c>
      <c r="S2894" s="406">
        <f>Master!S2962</f>
        <v>240</v>
      </c>
      <c r="T2894" s="406" t="str">
        <f>Master!T2962</f>
        <v/>
      </c>
      <c r="U2894" s="406" t="str">
        <f>Master!U2962</f>
        <v/>
      </c>
      <c r="V2894" s="406" t="str">
        <f>Master!V2962</f>
        <v/>
      </c>
      <c r="W2894" s="406" t="str">
        <f>Master!W2962</f>
        <v/>
      </c>
      <c r="X2894" s="406" t="str">
        <f>Master!X2962</f>
        <v/>
      </c>
      <c r="Y2894" s="406" t="str">
        <f>Master!Y2962</f>
        <v/>
      </c>
      <c r="Z2894" s="406" t="str">
        <f>Master!Z2962</f>
        <v/>
      </c>
      <c r="AA2894" s="406" t="str">
        <f>Master!AA2962</f>
        <v/>
      </c>
      <c r="AB2894" s="406" t="str">
        <f>Master!AB2962</f>
        <v/>
      </c>
      <c r="AC2894" s="406">
        <f>Master!AC2962</f>
        <v>240</v>
      </c>
      <c r="AD2894" s="406" t="str">
        <f>Master!AD2962</f>
        <v/>
      </c>
      <c r="AE2894" s="406" t="str">
        <f>Master!AE2962</f>
        <v/>
      </c>
      <c r="AF2894" s="406" t="str">
        <f>Master!AF2962</f>
        <v/>
      </c>
      <c r="AG2894" s="406" t="str">
        <f>Master!AG2962</f>
        <v/>
      </c>
      <c r="AH2894" s="88">
        <f>Master!AH2962</f>
        <v>5003470166</v>
      </c>
      <c r="AI2894" s="88" t="str">
        <f>Master!AI2962</f>
        <v>20.11.18</v>
      </c>
      <c r="AJ2894" s="406">
        <f>Master!AJ2962</f>
        <v>240</v>
      </c>
      <c r="AK2894" s="406">
        <f>Master!AK2962</f>
        <v>0</v>
      </c>
      <c r="AL2894" s="88" t="str">
        <f>Master!AL2962</f>
        <v/>
      </c>
      <c r="AM2894" s="416">
        <v>105.0</v>
      </c>
      <c r="AN2894" s="416"/>
      <c r="AO2894" s="416"/>
      <c r="AP2894" s="416"/>
      <c r="AQ2894" s="416"/>
      <c r="AR2894" s="416"/>
      <c r="AS2894" s="417"/>
      <c r="AT2894" s="416"/>
      <c r="AU2894" s="417"/>
    </row>
    <row r="2895" hidden="1">
      <c r="A2895" s="88" t="str">
        <f>Master!A2963</f>
        <v>AME18006_Oct</v>
      </c>
      <c r="B2895" s="88" t="str">
        <f>Master!B2963</f>
        <v>INVAME1811005</v>
      </c>
      <c r="C2895" s="414">
        <f>Master!C2963</f>
        <v>43424</v>
      </c>
      <c r="D2895" s="88">
        <f>Master!D2963</f>
        <v>1.5</v>
      </c>
      <c r="E2895" s="406">
        <f>Master!E2963</f>
        <v>80</v>
      </c>
      <c r="F2895" s="406">
        <f>Master!F2963</f>
        <v>120</v>
      </c>
      <c r="G2895" s="88" t="str">
        <f>Master!G2963</f>
        <v/>
      </c>
      <c r="H2895" s="88" t="str">
        <f>Master!H2963</f>
        <v/>
      </c>
      <c r="I2895" s="88" t="str">
        <f>Master!I2963</f>
        <v/>
      </c>
      <c r="J2895" s="88" t="str">
        <f>Master!J2963</f>
        <v>A'CROSS MEDIA PTE LTD</v>
      </c>
      <c r="K2895" s="88" t="str">
        <f>Master!K2963</f>
        <v/>
      </c>
      <c r="L2895" s="88" t="str">
        <f>Master!L2963</f>
        <v>LOUIS</v>
      </c>
      <c r="M2895" s="88" t="str">
        <f>Master!M2963</f>
        <v>Anchor Green Pri</v>
      </c>
      <c r="N2895" s="88" t="str">
        <f>Master!N2963</f>
        <v>NORTH</v>
      </c>
      <c r="O2895" s="88" t="str">
        <f>Master!O2963</f>
        <v>Infocomm Club_Oct</v>
      </c>
      <c r="P2895" s="88" t="str">
        <f>Master!P2963</f>
        <v>PER HR</v>
      </c>
      <c r="Q2895" s="88" t="str">
        <f>Master!Q2963</f>
        <v/>
      </c>
      <c r="R2895" s="406" t="str">
        <f>Master!R2963</f>
        <v/>
      </c>
      <c r="S2895" s="406">
        <f>Master!S2963</f>
        <v>120</v>
      </c>
      <c r="T2895" s="406" t="str">
        <f>Master!T2963</f>
        <v/>
      </c>
      <c r="U2895" s="406" t="str">
        <f>Master!U2963</f>
        <v/>
      </c>
      <c r="V2895" s="406" t="str">
        <f>Master!V2963</f>
        <v/>
      </c>
      <c r="W2895" s="406" t="str">
        <f>Master!W2963</f>
        <v/>
      </c>
      <c r="X2895" s="406" t="str">
        <f>Master!X2963</f>
        <v/>
      </c>
      <c r="Y2895" s="406" t="str">
        <f>Master!Y2963</f>
        <v/>
      </c>
      <c r="Z2895" s="406" t="str">
        <f>Master!Z2963</f>
        <v/>
      </c>
      <c r="AA2895" s="406" t="str">
        <f>Master!AA2963</f>
        <v/>
      </c>
      <c r="AB2895" s="406" t="str">
        <f>Master!AB2963</f>
        <v/>
      </c>
      <c r="AC2895" s="406" t="str">
        <f>Master!AC2963</f>
        <v/>
      </c>
      <c r="AD2895" s="406" t="str">
        <f>Master!AD2963</f>
        <v/>
      </c>
      <c r="AE2895" s="406">
        <f>Master!AE2963</f>
        <v>120</v>
      </c>
      <c r="AF2895" s="406" t="str">
        <f>Master!AF2963</f>
        <v/>
      </c>
      <c r="AG2895" s="406" t="str">
        <f>Master!AG2963</f>
        <v/>
      </c>
      <c r="AH2895" s="88">
        <f>Master!AH2963</f>
        <v>5003482200</v>
      </c>
      <c r="AI2895" s="88" t="str">
        <f>Master!AI2963</f>
        <v>11.12.18</v>
      </c>
      <c r="AJ2895" s="406">
        <f>Master!AJ2963</f>
        <v>120</v>
      </c>
      <c r="AK2895" s="406">
        <f>Master!AK2963</f>
        <v>0</v>
      </c>
      <c r="AL2895" s="88" t="str">
        <f>Master!AL2963</f>
        <v/>
      </c>
      <c r="AM2895" s="416">
        <v>60.0</v>
      </c>
      <c r="AN2895" s="416"/>
      <c r="AO2895" s="416"/>
      <c r="AP2895" s="416"/>
      <c r="AQ2895" s="416"/>
      <c r="AR2895" s="416"/>
      <c r="AS2895" s="417"/>
      <c r="AT2895" s="416"/>
      <c r="AU2895" s="417"/>
    </row>
    <row r="2896" hidden="1">
      <c r="A2896" s="88" t="str">
        <f>Master!A2964</f>
        <v>AME18006_Nov</v>
      </c>
      <c r="B2896" s="88" t="str">
        <f>Master!B2964</f>
        <v>INVAME1811008</v>
      </c>
      <c r="C2896" s="414">
        <f>Master!C2964</f>
        <v>43426</v>
      </c>
      <c r="D2896" s="88">
        <f>Master!D2964</f>
        <v>1.5</v>
      </c>
      <c r="E2896" s="406">
        <f>Master!E2964</f>
        <v>80</v>
      </c>
      <c r="F2896" s="406">
        <f>Master!F2964</f>
        <v>120</v>
      </c>
      <c r="G2896" s="88" t="str">
        <f>Master!G2964</f>
        <v/>
      </c>
      <c r="H2896" s="88" t="str">
        <f>Master!H2964</f>
        <v/>
      </c>
      <c r="I2896" s="88" t="str">
        <f>Master!I2964</f>
        <v/>
      </c>
      <c r="J2896" s="88" t="str">
        <f>Master!J2964</f>
        <v>A'CROSS MEDIA PTE LTD</v>
      </c>
      <c r="K2896" s="88" t="str">
        <f>Master!K2964</f>
        <v/>
      </c>
      <c r="L2896" s="88" t="str">
        <f>Master!L2964</f>
        <v>LOUIS</v>
      </c>
      <c r="M2896" s="88" t="str">
        <f>Master!M2964</f>
        <v>Anchor Green Pri</v>
      </c>
      <c r="N2896" s="88" t="str">
        <f>Master!N2964</f>
        <v>NORTH</v>
      </c>
      <c r="O2896" s="88" t="str">
        <f>Master!O2964</f>
        <v>Infocomm Club_Nov</v>
      </c>
      <c r="P2896" s="88" t="str">
        <f>Master!P2964</f>
        <v>PER HR</v>
      </c>
      <c r="Q2896" s="88" t="str">
        <f>Master!Q2964</f>
        <v/>
      </c>
      <c r="R2896" s="406" t="str">
        <f>Master!R2964</f>
        <v/>
      </c>
      <c r="S2896" s="406">
        <f>Master!S2964</f>
        <v>120</v>
      </c>
      <c r="T2896" s="406" t="str">
        <f>Master!T2964</f>
        <v/>
      </c>
      <c r="U2896" s="406" t="str">
        <f>Master!U2964</f>
        <v/>
      </c>
      <c r="V2896" s="406" t="str">
        <f>Master!V2964</f>
        <v/>
      </c>
      <c r="W2896" s="406" t="str">
        <f>Master!W2964</f>
        <v/>
      </c>
      <c r="X2896" s="406" t="str">
        <f>Master!X2964</f>
        <v/>
      </c>
      <c r="Y2896" s="406" t="str">
        <f>Master!Y2964</f>
        <v/>
      </c>
      <c r="Z2896" s="406" t="str">
        <f>Master!Z2964</f>
        <v/>
      </c>
      <c r="AA2896" s="406" t="str">
        <f>Master!AA2964</f>
        <v/>
      </c>
      <c r="AB2896" s="406" t="str">
        <f>Master!AB2964</f>
        <v/>
      </c>
      <c r="AC2896" s="406" t="str">
        <f>Master!AC2964</f>
        <v/>
      </c>
      <c r="AD2896" s="406" t="str">
        <f>Master!AD2964</f>
        <v/>
      </c>
      <c r="AE2896" s="406" t="str">
        <f>Master!AE2964</f>
        <v/>
      </c>
      <c r="AF2896" s="406">
        <f>Master!AF2964</f>
        <v>120</v>
      </c>
      <c r="AG2896" s="406" t="str">
        <f>Master!AG2964</f>
        <v/>
      </c>
      <c r="AH2896" s="88">
        <f>Master!AH2964</f>
        <v>5003483475</v>
      </c>
      <c r="AI2896" s="88" t="str">
        <f>Master!AI2964</f>
        <v>12.12.18</v>
      </c>
      <c r="AJ2896" s="406">
        <f>Master!AJ2964</f>
        <v>120</v>
      </c>
      <c r="AK2896" s="406">
        <f>Master!AK2964</f>
        <v>0</v>
      </c>
      <c r="AL2896" s="88" t="str">
        <f>Master!AL2964</f>
        <v/>
      </c>
      <c r="AM2896" s="416"/>
      <c r="AN2896" s="416"/>
      <c r="AO2896" s="416"/>
      <c r="AP2896" s="416"/>
      <c r="AQ2896" s="416"/>
      <c r="AR2896" s="416"/>
      <c r="AS2896" s="417"/>
      <c r="AT2896" s="416"/>
      <c r="AU2896" s="417"/>
    </row>
    <row r="2897" hidden="1">
      <c r="A2897" s="88" t="str">
        <f>Master!A2965</f>
        <v>AME18006_Nov</v>
      </c>
      <c r="B2897" s="88" t="str">
        <f>Master!B2965</f>
        <v>INVAME1811011</v>
      </c>
      <c r="C2897" s="414">
        <f>Master!C2965</f>
        <v>43431</v>
      </c>
      <c r="D2897" s="88">
        <f>Master!D2965</f>
        <v>1</v>
      </c>
      <c r="E2897" s="406">
        <f>Master!E2965</f>
        <v>560</v>
      </c>
      <c r="F2897" s="406">
        <f>Master!F2965</f>
        <v>560</v>
      </c>
      <c r="G2897" s="88" t="str">
        <f>Master!G2965</f>
        <v/>
      </c>
      <c r="H2897" s="88" t="str">
        <f>Master!H2965</f>
        <v/>
      </c>
      <c r="I2897" s="88" t="str">
        <f>Master!I2965</f>
        <v/>
      </c>
      <c r="J2897" s="88" t="str">
        <f>Master!J2965</f>
        <v>A'CROSS MEDIA PTE LTD</v>
      </c>
      <c r="K2897" s="88" t="str">
        <f>Master!K2965</f>
        <v/>
      </c>
      <c r="L2897" s="88" t="str">
        <f>Master!L2965</f>
        <v>LOUIS</v>
      </c>
      <c r="M2897" s="88" t="str">
        <f>Master!M2965</f>
        <v>Anchor Green Pri</v>
      </c>
      <c r="N2897" s="88" t="str">
        <f>Master!N2965</f>
        <v>NORTH</v>
      </c>
      <c r="O2897" s="88" t="str">
        <f>Master!O2965</f>
        <v>Micro Bits for Green Club</v>
      </c>
      <c r="P2897" s="88" t="str">
        <f>Master!P2965</f>
        <v>PACKAGE - HR</v>
      </c>
      <c r="Q2897" s="88" t="str">
        <f>Master!Q2965</f>
        <v/>
      </c>
      <c r="R2897" s="406" t="str">
        <f>Master!R2965</f>
        <v/>
      </c>
      <c r="S2897" s="406">
        <f>Master!S2965</f>
        <v>560</v>
      </c>
      <c r="T2897" s="406" t="str">
        <f>Master!T2965</f>
        <v/>
      </c>
      <c r="U2897" s="406" t="str">
        <f>Master!U2965</f>
        <v/>
      </c>
      <c r="V2897" s="406" t="str">
        <f>Master!V2965</f>
        <v/>
      </c>
      <c r="W2897" s="406" t="str">
        <f>Master!W2965</f>
        <v/>
      </c>
      <c r="X2897" s="406" t="str">
        <f>Master!X2965</f>
        <v/>
      </c>
      <c r="Y2897" s="406" t="str">
        <f>Master!Y2965</f>
        <v/>
      </c>
      <c r="Z2897" s="406" t="str">
        <f>Master!Z2965</f>
        <v/>
      </c>
      <c r="AA2897" s="406" t="str">
        <f>Master!AA2965</f>
        <v/>
      </c>
      <c r="AB2897" s="406">
        <f>Master!AB2965</f>
        <v>280</v>
      </c>
      <c r="AC2897" s="406">
        <f>Master!AC2965</f>
        <v>280</v>
      </c>
      <c r="AD2897" s="406" t="str">
        <f>Master!AD2965</f>
        <v/>
      </c>
      <c r="AE2897" s="406" t="str">
        <f>Master!AE2965</f>
        <v/>
      </c>
      <c r="AF2897" s="406" t="str">
        <f>Master!AF2965</f>
        <v/>
      </c>
      <c r="AG2897" s="406" t="str">
        <f>Master!AG2965</f>
        <v/>
      </c>
      <c r="AH2897" s="88">
        <f>Master!AH2965</f>
        <v>5003490188</v>
      </c>
      <c r="AI2897" s="88" t="str">
        <f>Master!AI2965</f>
        <v>21.12.18</v>
      </c>
      <c r="AJ2897" s="406">
        <f>Master!AJ2965</f>
        <v>560</v>
      </c>
      <c r="AK2897" s="406">
        <f>Master!AK2965</f>
        <v>0</v>
      </c>
      <c r="AL2897" s="88" t="str">
        <f>Master!AL2965</f>
        <v/>
      </c>
      <c r="AM2897" s="416"/>
      <c r="AN2897" s="416"/>
      <c r="AO2897" s="416"/>
      <c r="AP2897" s="416"/>
      <c r="AQ2897" s="416"/>
      <c r="AR2897" s="416"/>
      <c r="AS2897" s="417"/>
      <c r="AT2897" s="416"/>
      <c r="AU2897" s="417"/>
    </row>
    <row r="2898" hidden="1">
      <c r="A2898" s="88" t="str">
        <f>Master!A2966</f>
        <v>AME18006_Nov</v>
      </c>
      <c r="B2898" s="88" t="str">
        <f>Master!B2966</f>
        <v>INVAME1811012</v>
      </c>
      <c r="C2898" s="414">
        <f>Master!C2966</f>
        <v>43432</v>
      </c>
      <c r="D2898" s="88">
        <f>Master!D2966</f>
        <v>1</v>
      </c>
      <c r="E2898" s="406">
        <f>Master!E2966</f>
        <v>250</v>
      </c>
      <c r="F2898" s="406">
        <f>Master!F2966</f>
        <v>250</v>
      </c>
      <c r="G2898" s="88" t="str">
        <f>Master!G2966</f>
        <v/>
      </c>
      <c r="H2898" s="88" t="str">
        <f>Master!H2966</f>
        <v/>
      </c>
      <c r="I2898" s="88" t="str">
        <f>Master!I2966</f>
        <v/>
      </c>
      <c r="J2898" s="88" t="str">
        <f>Master!J2966</f>
        <v>A'CROSS MEDIA PTE LTD</v>
      </c>
      <c r="K2898" s="88" t="str">
        <f>Master!K2966</f>
        <v/>
      </c>
      <c r="L2898" s="88" t="str">
        <f>Master!L2966</f>
        <v>LOUIS</v>
      </c>
      <c r="M2898" s="88" t="str">
        <f>Master!M2966</f>
        <v>Anchor Green Pri</v>
      </c>
      <c r="N2898" s="88" t="str">
        <f>Master!N2966</f>
        <v>NORTH</v>
      </c>
      <c r="O2898" s="88" t="str">
        <f>Master!O2966</f>
        <v>Design and Prints for National Pri Game Creation Competition</v>
      </c>
      <c r="P2898" s="88" t="str">
        <f>Master!P2966</f>
        <v>PACKAGE - PAX</v>
      </c>
      <c r="Q2898" s="88" t="str">
        <f>Master!Q2966</f>
        <v/>
      </c>
      <c r="R2898" s="406" t="str">
        <f>Master!R2966</f>
        <v/>
      </c>
      <c r="S2898" s="406">
        <f>Master!S2966</f>
        <v>250</v>
      </c>
      <c r="T2898" s="406" t="str">
        <f>Master!T2966</f>
        <v/>
      </c>
      <c r="U2898" s="406" t="str">
        <f>Master!U2966</f>
        <v/>
      </c>
      <c r="V2898" s="406" t="str">
        <f>Master!V2966</f>
        <v/>
      </c>
      <c r="W2898" s="406" t="str">
        <f>Master!W2966</f>
        <v/>
      </c>
      <c r="X2898" s="406" t="str">
        <f>Master!X2966</f>
        <v/>
      </c>
      <c r="Y2898" s="406" t="str">
        <f>Master!Y2966</f>
        <v/>
      </c>
      <c r="Z2898" s="406" t="str">
        <f>Master!Z2966</f>
        <v/>
      </c>
      <c r="AA2898" s="406" t="str">
        <f>Master!AA2966</f>
        <v/>
      </c>
      <c r="AB2898" s="406" t="str">
        <f>Master!AB2966</f>
        <v/>
      </c>
      <c r="AC2898" s="406" t="str">
        <f>Master!AC2966</f>
        <v/>
      </c>
      <c r="AD2898" s="406" t="str">
        <f>Master!AD2966</f>
        <v/>
      </c>
      <c r="AE2898" s="406" t="str">
        <f>Master!AE2966</f>
        <v/>
      </c>
      <c r="AF2898" s="406">
        <f>Master!AF2966</f>
        <v>250</v>
      </c>
      <c r="AG2898" s="406" t="str">
        <f>Master!AG2966</f>
        <v/>
      </c>
      <c r="AH2898" s="88">
        <f>Master!AH2966</f>
        <v>5003490188</v>
      </c>
      <c r="AI2898" s="88" t="str">
        <f>Master!AI2966</f>
        <v>21.12.18</v>
      </c>
      <c r="AJ2898" s="406">
        <f>Master!AJ2966</f>
        <v>250</v>
      </c>
      <c r="AK2898" s="406">
        <f>Master!AK2966</f>
        <v>0</v>
      </c>
      <c r="AL2898" s="88" t="str">
        <f>Master!AL2966</f>
        <v/>
      </c>
      <c r="AM2898" s="416">
        <v>18.75</v>
      </c>
      <c r="AN2898" s="416"/>
      <c r="AO2898" s="416"/>
      <c r="AP2898" s="416"/>
      <c r="AQ2898" s="416"/>
      <c r="AR2898" s="416"/>
      <c r="AS2898" s="417"/>
      <c r="AT2898" s="416"/>
      <c r="AU2898" s="417"/>
    </row>
    <row r="2899" hidden="1">
      <c r="A2899" s="88" t="str">
        <f>Master!A2967</f>
        <v>AME18007</v>
      </c>
      <c r="B2899" s="414" t="str">
        <f>Master!B2967</f>
        <v/>
      </c>
      <c r="C2899" s="414" t="str">
        <f>Master!C2967</f>
        <v/>
      </c>
      <c r="D2899" s="88" t="str">
        <f>Master!D2967</f>
        <v/>
      </c>
      <c r="E2899" s="406" t="str">
        <f>Master!E2967</f>
        <v/>
      </c>
      <c r="F2899" s="406">
        <f>Master!F2967</f>
        <v>0</v>
      </c>
      <c r="G2899" s="88" t="str">
        <f>Master!G2967</f>
        <v/>
      </c>
      <c r="H2899" s="88" t="str">
        <f>Master!H2967</f>
        <v/>
      </c>
      <c r="I2899" s="88" t="str">
        <f>Master!I2967</f>
        <v/>
      </c>
      <c r="J2899" s="88" t="str">
        <f>Master!J2967</f>
        <v>A'CROSS MEDIA PTE LTD</v>
      </c>
      <c r="K2899" s="88" t="str">
        <f>Master!K2967</f>
        <v>A'CROSS MEDIA PTE LTD</v>
      </c>
      <c r="L2899" s="88" t="str">
        <f>Master!L2967</f>
        <v>LOUIS</v>
      </c>
      <c r="M2899" s="88" t="str">
        <f>Master!M2967</f>
        <v>Chun Cheng High Main</v>
      </c>
      <c r="N2899" s="88" t="str">
        <f>Master!N2967</f>
        <v>EAST</v>
      </c>
      <c r="O2899" s="88" t="str">
        <f>Master!O2967</f>
        <v>Media Club</v>
      </c>
      <c r="P2899" s="88" t="str">
        <f>Master!P2967</f>
        <v>PER HR</v>
      </c>
      <c r="Q2899" s="88" t="str">
        <f>Master!Q2967</f>
        <v/>
      </c>
      <c r="R2899" s="406" t="str">
        <f>Master!R2967</f>
        <v>JAN</v>
      </c>
      <c r="S2899" s="406">
        <f>Master!S2967</f>
        <v>0</v>
      </c>
      <c r="T2899" s="406" t="str">
        <f>Master!T2967</f>
        <v/>
      </c>
      <c r="U2899" s="406" t="str">
        <f>Master!U2967</f>
        <v/>
      </c>
      <c r="V2899" s="406" t="str">
        <f>Master!V2967</f>
        <v/>
      </c>
      <c r="W2899" s="406" t="str">
        <f>Master!W2967</f>
        <v/>
      </c>
      <c r="X2899" s="406" t="str">
        <f>Master!X2967</f>
        <v/>
      </c>
      <c r="Y2899" s="406" t="str">
        <f>Master!Y2967</f>
        <v/>
      </c>
      <c r="Z2899" s="406" t="str">
        <f>Master!Z2967</f>
        <v/>
      </c>
      <c r="AA2899" s="406" t="str">
        <f>Master!AA2967</f>
        <v/>
      </c>
      <c r="AB2899" s="406" t="str">
        <f>Master!AB2967</f>
        <v/>
      </c>
      <c r="AC2899" s="406" t="str">
        <f>Master!AC2967</f>
        <v/>
      </c>
      <c r="AD2899" s="406" t="str">
        <f>Master!AD2967</f>
        <v/>
      </c>
      <c r="AE2899" s="406" t="str">
        <f>Master!AE2967</f>
        <v/>
      </c>
      <c r="AF2899" s="406" t="str">
        <f>Master!AF2967</f>
        <v/>
      </c>
      <c r="AG2899" s="406" t="str">
        <f>Master!AG2967</f>
        <v/>
      </c>
      <c r="AH2899" s="88" t="str">
        <f>Master!AH2967</f>
        <v/>
      </c>
      <c r="AI2899" s="414" t="str">
        <f>Master!AI2967</f>
        <v/>
      </c>
      <c r="AJ2899" s="406" t="str">
        <f>Master!AJ2967</f>
        <v/>
      </c>
      <c r="AK2899" s="406">
        <f>Master!AK2967</f>
        <v>0</v>
      </c>
      <c r="AL2899" s="88" t="str">
        <f>Master!AL2967</f>
        <v/>
      </c>
      <c r="AM2899" s="416">
        <f>100+280+300+350+400+70+190+25+100+75+75+25+75</f>
        <v>2065</v>
      </c>
      <c r="AN2899" s="416"/>
      <c r="AO2899" s="416"/>
      <c r="AP2899" s="416"/>
      <c r="AQ2899" s="416"/>
      <c r="AR2899" s="416">
        <f t="shared" ref="AR2899:AR3295" si="34">SUM(AM2899:AQ2899)</f>
        <v>2065</v>
      </c>
      <c r="AS2899" s="417" t="str">
        <f t="shared" ref="AS2899:AS3295" si="35">AR2899/S2899</f>
        <v>#DIV/0!</v>
      </c>
      <c r="AT2899" s="416">
        <f t="shared" ref="AT2899:AT3295" si="36">S2899-AR2899</f>
        <v>-2065</v>
      </c>
      <c r="AU2899" s="417"/>
    </row>
    <row r="2900" hidden="1">
      <c r="A2900" s="88" t="str">
        <f>Master!A2969</f>
        <v>AME18008</v>
      </c>
      <c r="B2900" s="88" t="str">
        <f>Master!B2969</f>
        <v>INVAME1806001</v>
      </c>
      <c r="C2900" s="414">
        <f>Master!C2969</f>
        <v>43257</v>
      </c>
      <c r="D2900" s="88">
        <f>Master!D2969</f>
        <v>20</v>
      </c>
      <c r="E2900" s="406">
        <f>Master!E2969</f>
        <v>100</v>
      </c>
      <c r="F2900" s="406">
        <f>Master!F2969</f>
        <v>2000</v>
      </c>
      <c r="G2900" s="88" t="str">
        <f>Master!G2969</f>
        <v>Y</v>
      </c>
      <c r="H2900" s="88" t="str">
        <f>Master!H2969</f>
        <v/>
      </c>
      <c r="I2900" s="88" t="str">
        <f>Master!I2969</f>
        <v/>
      </c>
      <c r="J2900" s="88" t="str">
        <f>Master!J2969</f>
        <v>A'CROSS MEDIA PTE LTD</v>
      </c>
      <c r="K2900" s="88" t="str">
        <f>Master!K2969</f>
        <v>A'CROSS MEDIA PTE LTD</v>
      </c>
      <c r="L2900" s="88" t="str">
        <f>Master!L2969</f>
        <v>LOUIS</v>
      </c>
      <c r="M2900" s="88" t="str">
        <f>Master!M2969</f>
        <v>Maris Stella High</v>
      </c>
      <c r="N2900" s="88" t="str">
        <f>Master!N2969</f>
        <v>NORTH</v>
      </c>
      <c r="O2900" s="88" t="str">
        <f>Master!O2969</f>
        <v>Broadcasting Workshop</v>
      </c>
      <c r="P2900" s="88" t="str">
        <f>Master!P2969</f>
        <v>PER HR</v>
      </c>
      <c r="Q2900" s="88" t="str">
        <f>Master!Q2969</f>
        <v/>
      </c>
      <c r="R2900" s="406" t="str">
        <f>Master!R2969</f>
        <v>FEB</v>
      </c>
      <c r="S2900" s="406">
        <f>Master!S2969</f>
        <v>2000</v>
      </c>
      <c r="T2900" s="406" t="str">
        <f>Master!T2969</f>
        <v/>
      </c>
      <c r="U2900" s="406" t="str">
        <f>Master!U2969</f>
        <v/>
      </c>
      <c r="V2900" s="406" t="str">
        <f>Master!V2969</f>
        <v/>
      </c>
      <c r="W2900" s="406" t="str">
        <f>Master!W2969</f>
        <v/>
      </c>
      <c r="X2900" s="406" t="str">
        <f>Master!X2969</f>
        <v/>
      </c>
      <c r="Y2900" s="406">
        <f>Master!Y2969</f>
        <v>1000</v>
      </c>
      <c r="Z2900" s="406" t="str">
        <f>Master!Z2969</f>
        <v/>
      </c>
      <c r="AA2900" s="406">
        <f>Master!AA2969</f>
        <v>1000</v>
      </c>
      <c r="AB2900" s="406" t="str">
        <f>Master!AB2969</f>
        <v/>
      </c>
      <c r="AC2900" s="406" t="str">
        <f>Master!AC2969</f>
        <v/>
      </c>
      <c r="AD2900" s="406" t="str">
        <f>Master!AD2969</f>
        <v/>
      </c>
      <c r="AE2900" s="406" t="str">
        <f>Master!AE2969</f>
        <v/>
      </c>
      <c r="AF2900" s="406" t="str">
        <f>Master!AF2969</f>
        <v/>
      </c>
      <c r="AG2900" s="406" t="str">
        <f>Master!AG2969</f>
        <v/>
      </c>
      <c r="AH2900" s="88">
        <f>Master!AH2969</f>
        <v>5003403578</v>
      </c>
      <c r="AI2900" s="88" t="str">
        <f>Master!AI2969</f>
        <v>03.07.18</v>
      </c>
      <c r="AJ2900" s="406">
        <f>Master!AJ2969</f>
        <v>2000</v>
      </c>
      <c r="AK2900" s="406">
        <f>Master!AK2969</f>
        <v>0</v>
      </c>
      <c r="AL2900" s="88" t="str">
        <f>Master!AL2969</f>
        <v/>
      </c>
      <c r="AM2900" s="416"/>
      <c r="AN2900" s="416"/>
      <c r="AO2900" s="416"/>
      <c r="AP2900" s="416"/>
      <c r="AQ2900" s="416"/>
      <c r="AR2900" s="416">
        <f t="shared" si="34"/>
        <v>0</v>
      </c>
      <c r="AS2900" s="417">
        <f t="shared" si="35"/>
        <v>0</v>
      </c>
      <c r="AT2900" s="416">
        <f t="shared" si="36"/>
        <v>2000</v>
      </c>
      <c r="AU2900" s="417"/>
    </row>
    <row r="2901" hidden="1">
      <c r="A2901" s="88" t="str">
        <f>Master!A2970</f>
        <v>AME18009</v>
      </c>
      <c r="B2901" s="88" t="str">
        <f>Master!B2970</f>
        <v>INVAME1811006</v>
      </c>
      <c r="C2901" s="521">
        <f>Master!C2970</f>
        <v>43426</v>
      </c>
      <c r="D2901" s="88">
        <f>Master!D2970</f>
        <v>20</v>
      </c>
      <c r="E2901" s="406">
        <f>Master!E2970</f>
        <v>100</v>
      </c>
      <c r="F2901" s="406">
        <f>Master!F2970</f>
        <v>2000</v>
      </c>
      <c r="G2901" s="88" t="str">
        <f>Master!G2970</f>
        <v>Y</v>
      </c>
      <c r="H2901" s="88" t="str">
        <f>Master!H2970</f>
        <v/>
      </c>
      <c r="I2901" s="88" t="str">
        <f>Master!I2970</f>
        <v/>
      </c>
      <c r="J2901" s="88" t="str">
        <f>Master!J2970</f>
        <v>A'CROSS MEDIA PTE LTD</v>
      </c>
      <c r="K2901" s="88" t="str">
        <f>Master!K2970</f>
        <v>A'CROSS MEDIA PTE LTD</v>
      </c>
      <c r="L2901" s="88" t="str">
        <f>Master!L2970</f>
        <v>LOUIS</v>
      </c>
      <c r="M2901" s="88" t="str">
        <f>Master!M2970</f>
        <v>Maris Stella High</v>
      </c>
      <c r="N2901" s="88" t="str">
        <f>Master!N2970</f>
        <v>NORTH</v>
      </c>
      <c r="O2901" s="88" t="str">
        <f>Master!O2970</f>
        <v>Cinematography</v>
      </c>
      <c r="P2901" s="88" t="str">
        <f>Master!P2970</f>
        <v>PER HR</v>
      </c>
      <c r="Q2901" s="88" t="str">
        <f>Master!Q2970</f>
        <v/>
      </c>
      <c r="R2901" s="406" t="str">
        <f>Master!R2970</f>
        <v/>
      </c>
      <c r="S2901" s="406">
        <f>Master!S2970</f>
        <v>2000</v>
      </c>
      <c r="T2901" s="406" t="str">
        <f>Master!T2970</f>
        <v/>
      </c>
      <c r="U2901" s="406" t="str">
        <f>Master!U2970</f>
        <v/>
      </c>
      <c r="V2901" s="406" t="str">
        <f>Master!V2970</f>
        <v/>
      </c>
      <c r="W2901" s="406" t="str">
        <f>Master!W2970</f>
        <v/>
      </c>
      <c r="X2901" s="406" t="str">
        <f>Master!X2970</f>
        <v/>
      </c>
      <c r="Y2901" s="406" t="str">
        <f>Master!Y2970</f>
        <v/>
      </c>
      <c r="Z2901" s="406" t="str">
        <f>Master!Z2970</f>
        <v/>
      </c>
      <c r="AA2901" s="406">
        <f>Master!AA2970</f>
        <v>1000</v>
      </c>
      <c r="AB2901" s="406">
        <f>Master!AB2970</f>
        <v>1000</v>
      </c>
      <c r="AC2901" s="406" t="str">
        <f>Master!AC2970</f>
        <v/>
      </c>
      <c r="AD2901" s="406" t="str">
        <f>Master!AD2970</f>
        <v/>
      </c>
      <c r="AE2901" s="406" t="str">
        <f>Master!AE2970</f>
        <v/>
      </c>
      <c r="AF2901" s="406" t="str">
        <f>Master!AF2970</f>
        <v/>
      </c>
      <c r="AG2901" s="406" t="str">
        <f>Master!AG2970</f>
        <v/>
      </c>
      <c r="AH2901" s="88">
        <f>Master!AH2970</f>
        <v>5003483475</v>
      </c>
      <c r="AI2901" s="88" t="str">
        <f>Master!AI2970</f>
        <v>12.12.18</v>
      </c>
      <c r="AJ2901" s="406">
        <f>Master!AJ2970</f>
        <v>2000</v>
      </c>
      <c r="AK2901" s="406">
        <f>Master!AK2970</f>
        <v>0</v>
      </c>
      <c r="AL2901" s="88" t="str">
        <f>Master!AL2970</f>
        <v/>
      </c>
      <c r="AM2901" s="416">
        <f>400+300+200</f>
        <v>900</v>
      </c>
      <c r="AN2901" s="416"/>
      <c r="AO2901" s="416"/>
      <c r="AP2901" s="416"/>
      <c r="AQ2901" s="416"/>
      <c r="AR2901" s="416">
        <f t="shared" si="34"/>
        <v>900</v>
      </c>
      <c r="AS2901" s="417">
        <f t="shared" si="35"/>
        <v>0.45</v>
      </c>
      <c r="AT2901" s="416">
        <f t="shared" si="36"/>
        <v>1100</v>
      </c>
      <c r="AU2901" s="417"/>
    </row>
    <row r="2902" hidden="1">
      <c r="A2902" s="88" t="str">
        <f>Master!A2971</f>
        <v>AME18010</v>
      </c>
      <c r="B2902" s="414" t="str">
        <f>Master!B2971</f>
        <v/>
      </c>
      <c r="C2902" s="414" t="str">
        <f>Master!C2971</f>
        <v/>
      </c>
      <c r="D2902" s="88" t="str">
        <f>Master!D2971</f>
        <v/>
      </c>
      <c r="E2902" s="406" t="str">
        <f>Master!E2971</f>
        <v/>
      </c>
      <c r="F2902" s="406">
        <f>Master!F2971</f>
        <v>0</v>
      </c>
      <c r="G2902" s="88" t="str">
        <f>Master!G2971</f>
        <v/>
      </c>
      <c r="H2902" s="88" t="str">
        <f>Master!H2971</f>
        <v/>
      </c>
      <c r="I2902" s="88" t="str">
        <f>Master!I2971</f>
        <v/>
      </c>
      <c r="J2902" s="88" t="str">
        <f>Master!J2971</f>
        <v>A'CROSS MEDIA PTE LTD</v>
      </c>
      <c r="K2902" s="88" t="str">
        <f>Master!K2971</f>
        <v>A'CROSS MEDIA PTE LTD</v>
      </c>
      <c r="L2902" s="88" t="str">
        <f>Master!L2971</f>
        <v>LOUIS</v>
      </c>
      <c r="M2902" s="88" t="str">
        <f>Master!M2971</f>
        <v>Maris Stella High</v>
      </c>
      <c r="N2902" s="88" t="str">
        <f>Master!N2971</f>
        <v>NORTH</v>
      </c>
      <c r="O2902" s="88" t="str">
        <f>Master!O2971</f>
        <v>Holiday Programme</v>
      </c>
      <c r="P2902" s="88" t="str">
        <f>Master!P2971</f>
        <v>PER HR</v>
      </c>
      <c r="Q2902" s="88" t="str">
        <f>Master!Q2971</f>
        <v/>
      </c>
      <c r="R2902" s="406" t="str">
        <f>Master!R2971</f>
        <v/>
      </c>
      <c r="S2902" s="406">
        <f>Master!S2971</f>
        <v>0</v>
      </c>
      <c r="T2902" s="406" t="str">
        <f>Master!T2971</f>
        <v/>
      </c>
      <c r="U2902" s="406" t="str">
        <f>Master!U2971</f>
        <v/>
      </c>
      <c r="V2902" s="406" t="str">
        <f>Master!V2971</f>
        <v/>
      </c>
      <c r="W2902" s="406" t="str">
        <f>Master!W2971</f>
        <v/>
      </c>
      <c r="X2902" s="406" t="str">
        <f>Master!X2971</f>
        <v/>
      </c>
      <c r="Y2902" s="406" t="str">
        <f>Master!Y2971</f>
        <v/>
      </c>
      <c r="Z2902" s="406" t="str">
        <f>Master!Z2971</f>
        <v/>
      </c>
      <c r="AA2902" s="406" t="str">
        <f>Master!AA2971</f>
        <v/>
      </c>
      <c r="AB2902" s="406" t="str">
        <f>Master!AB2971</f>
        <v/>
      </c>
      <c r="AC2902" s="406" t="str">
        <f>Master!AC2971</f>
        <v/>
      </c>
      <c r="AD2902" s="406" t="str">
        <f>Master!AD2971</f>
        <v/>
      </c>
      <c r="AE2902" s="406" t="str">
        <f>Master!AE2971</f>
        <v/>
      </c>
      <c r="AF2902" s="406" t="str">
        <f>Master!AF2971</f>
        <v/>
      </c>
      <c r="AG2902" s="406" t="str">
        <f>Master!AG2971</f>
        <v/>
      </c>
      <c r="AH2902" s="88" t="str">
        <f>Master!AH2971</f>
        <v/>
      </c>
      <c r="AI2902" s="414" t="str">
        <f>Master!AI2971</f>
        <v/>
      </c>
      <c r="AJ2902" s="406" t="str">
        <f>Master!AJ2971</f>
        <v/>
      </c>
      <c r="AK2902" s="406">
        <f>Master!AK2971</f>
        <v>0</v>
      </c>
      <c r="AL2902" s="88" t="str">
        <f>Master!AL2971</f>
        <v/>
      </c>
      <c r="AM2902" s="416"/>
      <c r="AN2902" s="416"/>
      <c r="AO2902" s="416"/>
      <c r="AP2902" s="416"/>
      <c r="AQ2902" s="416"/>
      <c r="AR2902" s="416">
        <f t="shared" si="34"/>
        <v>0</v>
      </c>
      <c r="AS2902" s="417" t="str">
        <f t="shared" si="35"/>
        <v>#DIV/0!</v>
      </c>
      <c r="AT2902" s="416">
        <f t="shared" si="36"/>
        <v>0</v>
      </c>
      <c r="AU2902" s="417"/>
    </row>
    <row r="2903" hidden="1">
      <c r="A2903" s="88" t="str">
        <f>Master!A2972</f>
        <v>AME18011</v>
      </c>
      <c r="B2903" s="88" t="str">
        <f>Master!B2972</f>
        <v>INVAME1811001</v>
      </c>
      <c r="C2903" s="88" t="str">
        <f>Master!C2972</f>
        <v>2nd Nov</v>
      </c>
      <c r="D2903" s="88">
        <f>Master!D2972</f>
        <v>20</v>
      </c>
      <c r="E2903" s="406">
        <f>Master!E2972</f>
        <v>220</v>
      </c>
      <c r="F2903" s="406">
        <f>Master!F2972</f>
        <v>4400</v>
      </c>
      <c r="G2903" s="88" t="str">
        <f>Master!G2972</f>
        <v/>
      </c>
      <c r="H2903" s="88" t="str">
        <f>Master!H2972</f>
        <v/>
      </c>
      <c r="I2903" s="88" t="str">
        <f>Master!I2972</f>
        <v/>
      </c>
      <c r="J2903" s="88" t="str">
        <f>Master!J2972</f>
        <v>A'CROSS MEDIA PTE LTD</v>
      </c>
      <c r="K2903" s="88" t="str">
        <f>Master!K2972</f>
        <v>PASSIONISTA PTE LTD</v>
      </c>
      <c r="L2903" s="88" t="str">
        <f>Master!L2972</f>
        <v>MARTIN LOCK</v>
      </c>
      <c r="M2903" s="88" t="str">
        <f>Master!M2972</f>
        <v>Marsiling Sec</v>
      </c>
      <c r="N2903" s="88" t="str">
        <f>Master!N2972</f>
        <v>NORTH</v>
      </c>
      <c r="O2903" s="88" t="str">
        <f>Master!O2972</f>
        <v>Ecommerce</v>
      </c>
      <c r="P2903" s="88" t="str">
        <f>Master!P2972</f>
        <v>PER PAX</v>
      </c>
      <c r="Q2903" s="88" t="str">
        <f>Master!Q2972</f>
        <v/>
      </c>
      <c r="R2903" s="406" t="str">
        <f>Master!R2972</f>
        <v>SEP</v>
      </c>
      <c r="S2903" s="406">
        <f>Master!S2972</f>
        <v>4400</v>
      </c>
      <c r="T2903" s="406" t="str">
        <f>Master!T2972</f>
        <v/>
      </c>
      <c r="U2903" s="406" t="str">
        <f>Master!U2972</f>
        <v/>
      </c>
      <c r="V2903" s="406" t="str">
        <f>Master!V2972</f>
        <v/>
      </c>
      <c r="W2903" s="406" t="str">
        <f>Master!W2972</f>
        <v/>
      </c>
      <c r="X2903" s="406" t="str">
        <f>Master!X2972</f>
        <v/>
      </c>
      <c r="Y2903" s="406" t="str">
        <f>Master!Y2972</f>
        <v/>
      </c>
      <c r="Z2903" s="406" t="str">
        <f>Master!Z2972</f>
        <v/>
      </c>
      <c r="AA2903" s="406" t="str">
        <f>Master!AA2972</f>
        <v/>
      </c>
      <c r="AB2903" s="406" t="str">
        <f>Master!AB2972</f>
        <v/>
      </c>
      <c r="AC2903" s="406" t="str">
        <f>Master!AC2972</f>
        <v/>
      </c>
      <c r="AD2903" s="406" t="str">
        <f>Master!AD2972</f>
        <v/>
      </c>
      <c r="AE2903" s="406">
        <f>Master!AE2972</f>
        <v>4400</v>
      </c>
      <c r="AF2903" s="406" t="str">
        <f>Master!AF2972</f>
        <v/>
      </c>
      <c r="AG2903" s="406" t="str">
        <f>Master!AG2972</f>
        <v/>
      </c>
      <c r="AH2903" s="88">
        <f>Master!AH2972</f>
        <v>5003473707</v>
      </c>
      <c r="AI2903" s="88" t="str">
        <f>Master!AI2972</f>
        <v>27.11.18</v>
      </c>
      <c r="AJ2903" s="406">
        <f>Master!AJ2972</f>
        <v>4400</v>
      </c>
      <c r="AK2903" s="406">
        <f>Master!AK2972</f>
        <v>0</v>
      </c>
      <c r="AL2903" s="88" t="str">
        <f>Master!AL2972</f>
        <v/>
      </c>
      <c r="AM2903" s="416"/>
      <c r="AN2903" s="416"/>
      <c r="AO2903" s="416"/>
      <c r="AP2903" s="416"/>
      <c r="AQ2903" s="416"/>
      <c r="AR2903" s="416">
        <f t="shared" si="34"/>
        <v>0</v>
      </c>
      <c r="AS2903" s="417">
        <f t="shared" si="35"/>
        <v>0</v>
      </c>
      <c r="AT2903" s="416">
        <f t="shared" si="36"/>
        <v>4400</v>
      </c>
      <c r="AU2903" s="417"/>
    </row>
    <row r="2904" hidden="1">
      <c r="A2904" s="88" t="str">
        <f>Master!A2973</f>
        <v>AME18012</v>
      </c>
      <c r="B2904" s="88" t="str">
        <f>Master!B2973</f>
        <v>INVAME1811002</v>
      </c>
      <c r="C2904" s="88" t="str">
        <f>Master!C2973</f>
        <v>2nd Nov</v>
      </c>
      <c r="D2904" s="88">
        <f>Master!D2973</f>
        <v>16</v>
      </c>
      <c r="E2904" s="406">
        <f>Master!E2973</f>
        <v>220</v>
      </c>
      <c r="F2904" s="406">
        <f>Master!F2973</f>
        <v>3520</v>
      </c>
      <c r="G2904" s="88" t="str">
        <f>Master!G2973</f>
        <v>Y</v>
      </c>
      <c r="H2904" s="88" t="str">
        <f>Master!H2973</f>
        <v/>
      </c>
      <c r="I2904" s="88" t="str">
        <f>Master!I2973</f>
        <v/>
      </c>
      <c r="J2904" s="88" t="str">
        <f>Master!J2973</f>
        <v>A'CROSS MEDIA PTE LTD</v>
      </c>
      <c r="K2904" s="88" t="str">
        <f>Master!K2973</f>
        <v>PASSIONISTA PTE LTD</v>
      </c>
      <c r="L2904" s="88" t="str">
        <f>Master!L2973</f>
        <v>MARTIN LOCK</v>
      </c>
      <c r="M2904" s="88" t="str">
        <f>Master!M2973</f>
        <v>Woodlands Ring Sec</v>
      </c>
      <c r="N2904" s="88" t="str">
        <f>Master!N2973</f>
        <v>NORTH</v>
      </c>
      <c r="O2904" s="88" t="str">
        <f>Master!O2973</f>
        <v>Digital Marketing</v>
      </c>
      <c r="P2904" s="88" t="str">
        <f>Master!P2973</f>
        <v>PER PAX</v>
      </c>
      <c r="Q2904" s="88" t="str">
        <f>Master!Q2973</f>
        <v/>
      </c>
      <c r="R2904" s="406" t="str">
        <f>Master!R2973</f>
        <v>SEP</v>
      </c>
      <c r="S2904" s="406">
        <f>Master!S2973</f>
        <v>3520</v>
      </c>
      <c r="T2904" s="406" t="str">
        <f>Master!T2973</f>
        <v/>
      </c>
      <c r="U2904" s="406" t="str">
        <f>Master!U2973</f>
        <v/>
      </c>
      <c r="V2904" s="406" t="str">
        <f>Master!V2973</f>
        <v/>
      </c>
      <c r="W2904" s="406" t="str">
        <f>Master!W2973</f>
        <v/>
      </c>
      <c r="X2904" s="406" t="str">
        <f>Master!X2973</f>
        <v/>
      </c>
      <c r="Y2904" s="406" t="str">
        <f>Master!Y2973</f>
        <v/>
      </c>
      <c r="Z2904" s="406" t="str">
        <f>Master!Z2973</f>
        <v/>
      </c>
      <c r="AA2904" s="406" t="str">
        <f>Master!AA2973</f>
        <v/>
      </c>
      <c r="AB2904" s="406" t="str">
        <f>Master!AB2973</f>
        <v/>
      </c>
      <c r="AC2904" s="406" t="str">
        <f>Master!AC2973</f>
        <v/>
      </c>
      <c r="AD2904" s="406" t="str">
        <f>Master!AD2973</f>
        <v/>
      </c>
      <c r="AE2904" s="406">
        <f>Master!AE2973</f>
        <v>3520</v>
      </c>
      <c r="AF2904" s="406" t="str">
        <f>Master!AF2973</f>
        <v/>
      </c>
      <c r="AG2904" s="406" t="str">
        <f>Master!AG2973</f>
        <v/>
      </c>
      <c r="AH2904" s="88">
        <f>Master!AH2973</f>
        <v>5003473707</v>
      </c>
      <c r="AI2904" s="88" t="str">
        <f>Master!AI2973</f>
        <v>27.11.18</v>
      </c>
      <c r="AJ2904" s="406">
        <f>Master!AJ2973</f>
        <v>3520</v>
      </c>
      <c r="AK2904" s="406">
        <f>Master!AK2973</f>
        <v>0</v>
      </c>
      <c r="AL2904" s="88" t="str">
        <f>Master!AL2973</f>
        <v/>
      </c>
      <c r="AM2904" s="416">
        <v>840.0</v>
      </c>
      <c r="AN2904" s="416"/>
      <c r="AO2904" s="416"/>
      <c r="AP2904" s="416"/>
      <c r="AQ2904" s="416"/>
      <c r="AR2904" s="416">
        <f t="shared" si="34"/>
        <v>840</v>
      </c>
      <c r="AS2904" s="417">
        <f t="shared" si="35"/>
        <v>0.2386363636</v>
      </c>
      <c r="AT2904" s="416">
        <f t="shared" si="36"/>
        <v>2680</v>
      </c>
      <c r="AU2904" s="417"/>
    </row>
    <row r="2905" hidden="1">
      <c r="A2905" s="88" t="str">
        <f>Master!A2974</f>
        <v>AME18013</v>
      </c>
      <c r="B2905" s="414" t="str">
        <f>Master!B2974</f>
        <v/>
      </c>
      <c r="C2905" s="414" t="str">
        <f>Master!C2974</f>
        <v/>
      </c>
      <c r="D2905" s="88" t="str">
        <f>Master!D2974</f>
        <v/>
      </c>
      <c r="E2905" s="406" t="str">
        <f>Master!E2974</f>
        <v/>
      </c>
      <c r="F2905" s="406">
        <f>Master!F2974</f>
        <v>0</v>
      </c>
      <c r="G2905" s="88" t="str">
        <f>Master!G2974</f>
        <v/>
      </c>
      <c r="H2905" s="88" t="str">
        <f>Master!H2974</f>
        <v/>
      </c>
      <c r="I2905" s="88" t="str">
        <f>Master!I2974</f>
        <v/>
      </c>
      <c r="J2905" s="88" t="str">
        <f>Master!J2974</f>
        <v>A'CROSS MEDIA PTE LTD</v>
      </c>
      <c r="K2905" s="88" t="str">
        <f>Master!K2974</f>
        <v/>
      </c>
      <c r="L2905" s="88" t="str">
        <f>Master!L2974</f>
        <v/>
      </c>
      <c r="M2905" s="88" t="str">
        <f>Master!M2974</f>
        <v/>
      </c>
      <c r="N2905" s="88" t="str">
        <f>Master!N2974</f>
        <v/>
      </c>
      <c r="O2905" s="88" t="str">
        <f>Master!O2974</f>
        <v/>
      </c>
      <c r="P2905" s="88" t="str">
        <f>Master!P2974</f>
        <v/>
      </c>
      <c r="Q2905" s="88" t="str">
        <f>Master!Q2974</f>
        <v/>
      </c>
      <c r="R2905" s="406" t="str">
        <f>Master!R2974</f>
        <v/>
      </c>
      <c r="S2905" s="406">
        <f>Master!S2974</f>
        <v>0</v>
      </c>
      <c r="T2905" s="406" t="str">
        <f>Master!T2974</f>
        <v/>
      </c>
      <c r="U2905" s="406" t="str">
        <f>Master!U2974</f>
        <v/>
      </c>
      <c r="V2905" s="406" t="str">
        <f>Master!V2974</f>
        <v/>
      </c>
      <c r="W2905" s="406" t="str">
        <f>Master!W2974</f>
        <v/>
      </c>
      <c r="X2905" s="406" t="str">
        <f>Master!X2974</f>
        <v/>
      </c>
      <c r="Y2905" s="406" t="str">
        <f>Master!Y2974</f>
        <v/>
      </c>
      <c r="Z2905" s="406" t="str">
        <f>Master!Z2974</f>
        <v/>
      </c>
      <c r="AA2905" s="406" t="str">
        <f>Master!AA2974</f>
        <v/>
      </c>
      <c r="AB2905" s="406" t="str">
        <f>Master!AB2974</f>
        <v/>
      </c>
      <c r="AC2905" s="406" t="str">
        <f>Master!AC2974</f>
        <v/>
      </c>
      <c r="AD2905" s="406" t="str">
        <f>Master!AD2974</f>
        <v/>
      </c>
      <c r="AE2905" s="406" t="str">
        <f>Master!AE2974</f>
        <v/>
      </c>
      <c r="AF2905" s="406" t="str">
        <f>Master!AF2974</f>
        <v/>
      </c>
      <c r="AG2905" s="406" t="str">
        <f>Master!AG2974</f>
        <v/>
      </c>
      <c r="AH2905" s="88" t="str">
        <f>Master!AH2974</f>
        <v/>
      </c>
      <c r="AI2905" s="414" t="str">
        <f>Master!AI2974</f>
        <v/>
      </c>
      <c r="AJ2905" s="406" t="str">
        <f>Master!AJ2974</f>
        <v/>
      </c>
      <c r="AK2905" s="406">
        <f>Master!AK2974</f>
        <v>0</v>
      </c>
      <c r="AL2905" s="88" t="str">
        <f>Master!AL2974</f>
        <v/>
      </c>
      <c r="AM2905" s="416"/>
      <c r="AN2905" s="416"/>
      <c r="AO2905" s="416"/>
      <c r="AP2905" s="416"/>
      <c r="AQ2905" s="416"/>
      <c r="AR2905" s="416">
        <f t="shared" si="34"/>
        <v>0</v>
      </c>
      <c r="AS2905" s="417" t="str">
        <f t="shared" si="35"/>
        <v>#DIV/0!</v>
      </c>
      <c r="AT2905" s="416">
        <f t="shared" si="36"/>
        <v>0</v>
      </c>
      <c r="AU2905" s="417"/>
    </row>
    <row r="2906" hidden="1">
      <c r="A2906" s="88" t="str">
        <f>Master!A2975</f>
        <v>AME18014</v>
      </c>
      <c r="B2906" s="414" t="str">
        <f>Master!B2975</f>
        <v/>
      </c>
      <c r="C2906" s="414" t="str">
        <f>Master!C2975</f>
        <v/>
      </c>
      <c r="D2906" s="88" t="str">
        <f>Master!D2975</f>
        <v/>
      </c>
      <c r="E2906" s="406" t="str">
        <f>Master!E2975</f>
        <v/>
      </c>
      <c r="F2906" s="406">
        <f>Master!F2975</f>
        <v>0</v>
      </c>
      <c r="G2906" s="88" t="str">
        <f>Master!G2975</f>
        <v/>
      </c>
      <c r="H2906" s="88" t="str">
        <f>Master!H2975</f>
        <v/>
      </c>
      <c r="I2906" s="88" t="str">
        <f>Master!I2975</f>
        <v/>
      </c>
      <c r="J2906" s="88" t="str">
        <f>Master!J2975</f>
        <v>A'CROSS MEDIA PTE LTD</v>
      </c>
      <c r="K2906" s="88" t="str">
        <f>Master!K2975</f>
        <v/>
      </c>
      <c r="L2906" s="88" t="str">
        <f>Master!L2975</f>
        <v/>
      </c>
      <c r="M2906" s="88" t="str">
        <f>Master!M2975</f>
        <v/>
      </c>
      <c r="N2906" s="88" t="str">
        <f>Master!N2975</f>
        <v/>
      </c>
      <c r="O2906" s="88" t="str">
        <f>Master!O2975</f>
        <v/>
      </c>
      <c r="P2906" s="88" t="str">
        <f>Master!P2975</f>
        <v/>
      </c>
      <c r="Q2906" s="88" t="str">
        <f>Master!Q2975</f>
        <v/>
      </c>
      <c r="R2906" s="406" t="str">
        <f>Master!R2975</f>
        <v/>
      </c>
      <c r="S2906" s="406">
        <f>Master!S2975</f>
        <v>0</v>
      </c>
      <c r="T2906" s="406" t="str">
        <f>Master!T2975</f>
        <v/>
      </c>
      <c r="U2906" s="406" t="str">
        <f>Master!U2975</f>
        <v/>
      </c>
      <c r="V2906" s="406" t="str">
        <f>Master!V2975</f>
        <v/>
      </c>
      <c r="W2906" s="406" t="str">
        <f>Master!W2975</f>
        <v/>
      </c>
      <c r="X2906" s="406" t="str">
        <f>Master!X2975</f>
        <v/>
      </c>
      <c r="Y2906" s="406" t="str">
        <f>Master!Y2975</f>
        <v/>
      </c>
      <c r="Z2906" s="406" t="str">
        <f>Master!Z2975</f>
        <v/>
      </c>
      <c r="AA2906" s="406" t="str">
        <f>Master!AA2975</f>
        <v/>
      </c>
      <c r="AB2906" s="406" t="str">
        <f>Master!AB2975</f>
        <v/>
      </c>
      <c r="AC2906" s="406" t="str">
        <f>Master!AC2975</f>
        <v/>
      </c>
      <c r="AD2906" s="406" t="str">
        <f>Master!AD2975</f>
        <v/>
      </c>
      <c r="AE2906" s="406" t="str">
        <f>Master!AE2975</f>
        <v/>
      </c>
      <c r="AF2906" s="406" t="str">
        <f>Master!AF2975</f>
        <v/>
      </c>
      <c r="AG2906" s="406" t="str">
        <f>Master!AG2975</f>
        <v/>
      </c>
      <c r="AH2906" s="88" t="str">
        <f>Master!AH2975</f>
        <v/>
      </c>
      <c r="AI2906" s="414" t="str">
        <f>Master!AI2975</f>
        <v/>
      </c>
      <c r="AJ2906" s="406" t="str">
        <f>Master!AJ2975</f>
        <v/>
      </c>
      <c r="AK2906" s="406">
        <f>Master!AK2975</f>
        <v>0</v>
      </c>
      <c r="AL2906" s="88" t="str">
        <f>Master!AL2975</f>
        <v/>
      </c>
      <c r="AM2906" s="416"/>
      <c r="AN2906" s="416"/>
      <c r="AO2906" s="416"/>
      <c r="AP2906" s="416"/>
      <c r="AQ2906" s="416"/>
      <c r="AR2906" s="416">
        <f t="shared" si="34"/>
        <v>0</v>
      </c>
      <c r="AS2906" s="417" t="str">
        <f t="shared" si="35"/>
        <v>#DIV/0!</v>
      </c>
      <c r="AT2906" s="416">
        <f t="shared" si="36"/>
        <v>0</v>
      </c>
      <c r="AU2906" s="417"/>
    </row>
    <row r="2907" hidden="1">
      <c r="A2907" s="88" t="str">
        <f>Master!A2976</f>
        <v>AME18015</v>
      </c>
      <c r="B2907" s="414" t="str">
        <f>Master!B2976</f>
        <v/>
      </c>
      <c r="C2907" s="414" t="str">
        <f>Master!C2976</f>
        <v/>
      </c>
      <c r="D2907" s="88" t="str">
        <f>Master!D2976</f>
        <v/>
      </c>
      <c r="E2907" s="406" t="str">
        <f>Master!E2976</f>
        <v/>
      </c>
      <c r="F2907" s="406">
        <f>Master!F2976</f>
        <v>0</v>
      </c>
      <c r="G2907" s="88" t="str">
        <f>Master!G2976</f>
        <v/>
      </c>
      <c r="H2907" s="88" t="str">
        <f>Master!H2976</f>
        <v/>
      </c>
      <c r="I2907" s="88" t="str">
        <f>Master!I2976</f>
        <v/>
      </c>
      <c r="J2907" s="88" t="str">
        <f>Master!J2976</f>
        <v>A'CROSS MEDIA PTE LTD</v>
      </c>
      <c r="K2907" s="88" t="str">
        <f>Master!K2976</f>
        <v/>
      </c>
      <c r="L2907" s="88" t="str">
        <f>Master!L2976</f>
        <v/>
      </c>
      <c r="M2907" s="88" t="str">
        <f>Master!M2976</f>
        <v/>
      </c>
      <c r="N2907" s="88" t="str">
        <f>Master!N2976</f>
        <v/>
      </c>
      <c r="O2907" s="88" t="str">
        <f>Master!O2976</f>
        <v/>
      </c>
      <c r="P2907" s="88" t="str">
        <f>Master!P2976</f>
        <v/>
      </c>
      <c r="Q2907" s="88" t="str">
        <f>Master!Q2976</f>
        <v/>
      </c>
      <c r="R2907" s="406" t="str">
        <f>Master!R2976</f>
        <v/>
      </c>
      <c r="S2907" s="406">
        <f>Master!S2976</f>
        <v>0</v>
      </c>
      <c r="T2907" s="406" t="str">
        <f>Master!T2976</f>
        <v/>
      </c>
      <c r="U2907" s="406" t="str">
        <f>Master!U2976</f>
        <v/>
      </c>
      <c r="V2907" s="406" t="str">
        <f>Master!V2976</f>
        <v/>
      </c>
      <c r="W2907" s="406" t="str">
        <f>Master!W2976</f>
        <v/>
      </c>
      <c r="X2907" s="406" t="str">
        <f>Master!X2976</f>
        <v/>
      </c>
      <c r="Y2907" s="406" t="str">
        <f>Master!Y2976</f>
        <v/>
      </c>
      <c r="Z2907" s="406" t="str">
        <f>Master!Z2976</f>
        <v/>
      </c>
      <c r="AA2907" s="406" t="str">
        <f>Master!AA2976</f>
        <v/>
      </c>
      <c r="AB2907" s="406" t="str">
        <f>Master!AB2976</f>
        <v/>
      </c>
      <c r="AC2907" s="406" t="str">
        <f>Master!AC2976</f>
        <v/>
      </c>
      <c r="AD2907" s="406" t="str">
        <f>Master!AD2976</f>
        <v/>
      </c>
      <c r="AE2907" s="406" t="str">
        <f>Master!AE2976</f>
        <v/>
      </c>
      <c r="AF2907" s="406" t="str">
        <f>Master!AF2976</f>
        <v/>
      </c>
      <c r="AG2907" s="406" t="str">
        <f>Master!AG2976</f>
        <v/>
      </c>
      <c r="AH2907" s="88" t="str">
        <f>Master!AH2976</f>
        <v/>
      </c>
      <c r="AI2907" s="414" t="str">
        <f>Master!AI2976</f>
        <v/>
      </c>
      <c r="AJ2907" s="406" t="str">
        <f>Master!AJ2976</f>
        <v/>
      </c>
      <c r="AK2907" s="406">
        <f>Master!AK2976</f>
        <v>0</v>
      </c>
      <c r="AL2907" s="88" t="str">
        <f>Master!AL2976</f>
        <v/>
      </c>
      <c r="AM2907" s="416"/>
      <c r="AN2907" s="416"/>
      <c r="AO2907" s="416"/>
      <c r="AP2907" s="416"/>
      <c r="AQ2907" s="416"/>
      <c r="AR2907" s="416">
        <f t="shared" si="34"/>
        <v>0</v>
      </c>
      <c r="AS2907" s="417" t="str">
        <f t="shared" si="35"/>
        <v>#DIV/0!</v>
      </c>
      <c r="AT2907" s="416">
        <f t="shared" si="36"/>
        <v>0</v>
      </c>
      <c r="AU2907" s="417"/>
    </row>
    <row r="2908" hidden="1">
      <c r="A2908" s="88" t="str">
        <f>Master!A2977</f>
        <v>AME18016</v>
      </c>
      <c r="B2908" s="414" t="str">
        <f>Master!B2977</f>
        <v/>
      </c>
      <c r="C2908" s="414" t="str">
        <f>Master!C2977</f>
        <v/>
      </c>
      <c r="D2908" s="88" t="str">
        <f>Master!D2977</f>
        <v/>
      </c>
      <c r="E2908" s="406" t="str">
        <f>Master!E2977</f>
        <v/>
      </c>
      <c r="F2908" s="406">
        <f>Master!F2977</f>
        <v>0</v>
      </c>
      <c r="G2908" s="88" t="str">
        <f>Master!G2977</f>
        <v/>
      </c>
      <c r="H2908" s="88" t="str">
        <f>Master!H2977</f>
        <v/>
      </c>
      <c r="I2908" s="88" t="str">
        <f>Master!I2977</f>
        <v/>
      </c>
      <c r="J2908" s="88" t="str">
        <f>Master!J2977</f>
        <v>A'CROSS MEDIA PTE LTD</v>
      </c>
      <c r="K2908" s="88" t="str">
        <f>Master!K2977</f>
        <v/>
      </c>
      <c r="L2908" s="88" t="str">
        <f>Master!L2977</f>
        <v/>
      </c>
      <c r="M2908" s="88" t="str">
        <f>Master!M2977</f>
        <v/>
      </c>
      <c r="N2908" s="88" t="str">
        <f>Master!N2977</f>
        <v/>
      </c>
      <c r="O2908" s="88" t="str">
        <f>Master!O2977</f>
        <v/>
      </c>
      <c r="P2908" s="88" t="str">
        <f>Master!P2977</f>
        <v/>
      </c>
      <c r="Q2908" s="88" t="str">
        <f>Master!Q2977</f>
        <v/>
      </c>
      <c r="R2908" s="406" t="str">
        <f>Master!R2977</f>
        <v/>
      </c>
      <c r="S2908" s="406">
        <f>Master!S2977</f>
        <v>0</v>
      </c>
      <c r="T2908" s="406" t="str">
        <f>Master!T2977</f>
        <v/>
      </c>
      <c r="U2908" s="406" t="str">
        <f>Master!U2977</f>
        <v/>
      </c>
      <c r="V2908" s="406" t="str">
        <f>Master!V2977</f>
        <v/>
      </c>
      <c r="W2908" s="406" t="str">
        <f>Master!W2977</f>
        <v/>
      </c>
      <c r="X2908" s="406" t="str">
        <f>Master!X2977</f>
        <v/>
      </c>
      <c r="Y2908" s="406" t="str">
        <f>Master!Y2977</f>
        <v/>
      </c>
      <c r="Z2908" s="406" t="str">
        <f>Master!Z2977</f>
        <v/>
      </c>
      <c r="AA2908" s="406" t="str">
        <f>Master!AA2977</f>
        <v/>
      </c>
      <c r="AB2908" s="406" t="str">
        <f>Master!AB2977</f>
        <v/>
      </c>
      <c r="AC2908" s="406" t="str">
        <f>Master!AC2977</f>
        <v/>
      </c>
      <c r="AD2908" s="406" t="str">
        <f>Master!AD2977</f>
        <v/>
      </c>
      <c r="AE2908" s="406" t="str">
        <f>Master!AE2977</f>
        <v/>
      </c>
      <c r="AF2908" s="406" t="str">
        <f>Master!AF2977</f>
        <v/>
      </c>
      <c r="AG2908" s="406" t="str">
        <f>Master!AG2977</f>
        <v/>
      </c>
      <c r="AH2908" s="88" t="str">
        <f>Master!AH2977</f>
        <v/>
      </c>
      <c r="AI2908" s="414" t="str">
        <f>Master!AI2977</f>
        <v/>
      </c>
      <c r="AJ2908" s="406" t="str">
        <f>Master!AJ2977</f>
        <v/>
      </c>
      <c r="AK2908" s="406">
        <f>Master!AK2977</f>
        <v>0</v>
      </c>
      <c r="AL2908" s="88" t="str">
        <f>Master!AL2977</f>
        <v/>
      </c>
      <c r="AM2908" s="416"/>
      <c r="AN2908" s="416"/>
      <c r="AO2908" s="416"/>
      <c r="AP2908" s="416"/>
      <c r="AQ2908" s="416"/>
      <c r="AR2908" s="416">
        <f t="shared" si="34"/>
        <v>0</v>
      </c>
      <c r="AS2908" s="417" t="str">
        <f t="shared" si="35"/>
        <v>#DIV/0!</v>
      </c>
      <c r="AT2908" s="416">
        <f t="shared" si="36"/>
        <v>0</v>
      </c>
      <c r="AU2908" s="417"/>
    </row>
    <row r="2909" hidden="1">
      <c r="A2909" s="88" t="str">
        <f>Master!A2978</f>
        <v>AME18017</v>
      </c>
      <c r="B2909" s="414" t="str">
        <f>Master!B2978</f>
        <v/>
      </c>
      <c r="C2909" s="414" t="str">
        <f>Master!C2978</f>
        <v/>
      </c>
      <c r="D2909" s="88" t="str">
        <f>Master!D2978</f>
        <v/>
      </c>
      <c r="E2909" s="406" t="str">
        <f>Master!E2978</f>
        <v/>
      </c>
      <c r="F2909" s="406">
        <f>Master!F2978</f>
        <v>0</v>
      </c>
      <c r="G2909" s="88" t="str">
        <f>Master!G2978</f>
        <v/>
      </c>
      <c r="H2909" s="88" t="str">
        <f>Master!H2978</f>
        <v/>
      </c>
      <c r="I2909" s="88" t="str">
        <f>Master!I2978</f>
        <v/>
      </c>
      <c r="J2909" s="88" t="str">
        <f>Master!J2978</f>
        <v>A'CROSS MEDIA PTE LTD</v>
      </c>
      <c r="K2909" s="88" t="str">
        <f>Master!K2978</f>
        <v/>
      </c>
      <c r="L2909" s="88" t="str">
        <f>Master!L2978</f>
        <v/>
      </c>
      <c r="M2909" s="88" t="str">
        <f>Master!M2978</f>
        <v/>
      </c>
      <c r="N2909" s="88" t="str">
        <f>Master!N2978</f>
        <v/>
      </c>
      <c r="O2909" s="88" t="str">
        <f>Master!O2978</f>
        <v/>
      </c>
      <c r="P2909" s="88" t="str">
        <f>Master!P2978</f>
        <v/>
      </c>
      <c r="Q2909" s="88" t="str">
        <f>Master!Q2978</f>
        <v/>
      </c>
      <c r="R2909" s="406" t="str">
        <f>Master!R2978</f>
        <v/>
      </c>
      <c r="S2909" s="406">
        <f>Master!S2978</f>
        <v>0</v>
      </c>
      <c r="T2909" s="406" t="str">
        <f>Master!T2978</f>
        <v/>
      </c>
      <c r="U2909" s="406" t="str">
        <f>Master!U2978</f>
        <v/>
      </c>
      <c r="V2909" s="406" t="str">
        <f>Master!V2978</f>
        <v/>
      </c>
      <c r="W2909" s="406" t="str">
        <f>Master!W2978</f>
        <v/>
      </c>
      <c r="X2909" s="406" t="str">
        <f>Master!X2978</f>
        <v/>
      </c>
      <c r="Y2909" s="406" t="str">
        <f>Master!Y2978</f>
        <v/>
      </c>
      <c r="Z2909" s="406" t="str">
        <f>Master!Z2978</f>
        <v/>
      </c>
      <c r="AA2909" s="406" t="str">
        <f>Master!AA2978</f>
        <v/>
      </c>
      <c r="AB2909" s="406" t="str">
        <f>Master!AB2978</f>
        <v/>
      </c>
      <c r="AC2909" s="406" t="str">
        <f>Master!AC2978</f>
        <v/>
      </c>
      <c r="AD2909" s="406" t="str">
        <f>Master!AD2978</f>
        <v/>
      </c>
      <c r="AE2909" s="406" t="str">
        <f>Master!AE2978</f>
        <v/>
      </c>
      <c r="AF2909" s="406" t="str">
        <f>Master!AF2978</f>
        <v/>
      </c>
      <c r="AG2909" s="406" t="str">
        <f>Master!AG2978</f>
        <v/>
      </c>
      <c r="AH2909" s="88" t="str">
        <f>Master!AH2978</f>
        <v/>
      </c>
      <c r="AI2909" s="414" t="str">
        <f>Master!AI2978</f>
        <v/>
      </c>
      <c r="AJ2909" s="406" t="str">
        <f>Master!AJ2978</f>
        <v/>
      </c>
      <c r="AK2909" s="406">
        <f>Master!AK2978</f>
        <v>0</v>
      </c>
      <c r="AL2909" s="88" t="str">
        <f>Master!AL2978</f>
        <v/>
      </c>
      <c r="AM2909" s="416"/>
      <c r="AN2909" s="416"/>
      <c r="AO2909" s="416"/>
      <c r="AP2909" s="416"/>
      <c r="AQ2909" s="416"/>
      <c r="AR2909" s="416">
        <f t="shared" si="34"/>
        <v>0</v>
      </c>
      <c r="AS2909" s="417" t="str">
        <f t="shared" si="35"/>
        <v>#DIV/0!</v>
      </c>
      <c r="AT2909" s="416">
        <f t="shared" si="36"/>
        <v>0</v>
      </c>
      <c r="AU2909" s="417"/>
    </row>
    <row r="2910" hidden="1">
      <c r="A2910" s="88" t="str">
        <f>Master!A2979</f>
        <v>AME18018</v>
      </c>
      <c r="B2910" s="414" t="str">
        <f>Master!B2979</f>
        <v/>
      </c>
      <c r="C2910" s="414" t="str">
        <f>Master!C2979</f>
        <v/>
      </c>
      <c r="D2910" s="88" t="str">
        <f>Master!D2979</f>
        <v/>
      </c>
      <c r="E2910" s="406" t="str">
        <f>Master!E2979</f>
        <v/>
      </c>
      <c r="F2910" s="406">
        <f>Master!F2979</f>
        <v>0</v>
      </c>
      <c r="G2910" s="88" t="str">
        <f>Master!G2979</f>
        <v/>
      </c>
      <c r="H2910" s="88" t="str">
        <f>Master!H2979</f>
        <v/>
      </c>
      <c r="I2910" s="88" t="str">
        <f>Master!I2979</f>
        <v/>
      </c>
      <c r="J2910" s="88" t="str">
        <f>Master!J2979</f>
        <v>A'CROSS MEDIA PTE LTD</v>
      </c>
      <c r="K2910" s="88" t="str">
        <f>Master!K2979</f>
        <v/>
      </c>
      <c r="L2910" s="88" t="str">
        <f>Master!L2979</f>
        <v/>
      </c>
      <c r="M2910" s="88" t="str">
        <f>Master!M2979</f>
        <v/>
      </c>
      <c r="N2910" s="88" t="str">
        <f>Master!N2979</f>
        <v/>
      </c>
      <c r="O2910" s="88" t="str">
        <f>Master!O2979</f>
        <v/>
      </c>
      <c r="P2910" s="88" t="str">
        <f>Master!P2979</f>
        <v/>
      </c>
      <c r="Q2910" s="88" t="str">
        <f>Master!Q2979</f>
        <v/>
      </c>
      <c r="R2910" s="406" t="str">
        <f>Master!R2979</f>
        <v/>
      </c>
      <c r="S2910" s="406">
        <f>Master!S2979</f>
        <v>0</v>
      </c>
      <c r="T2910" s="406" t="str">
        <f>Master!T2979</f>
        <v/>
      </c>
      <c r="U2910" s="406" t="str">
        <f>Master!U2979</f>
        <v/>
      </c>
      <c r="V2910" s="406" t="str">
        <f>Master!V2979</f>
        <v/>
      </c>
      <c r="W2910" s="406" t="str">
        <f>Master!W2979</f>
        <v/>
      </c>
      <c r="X2910" s="406" t="str">
        <f>Master!X2979</f>
        <v/>
      </c>
      <c r="Y2910" s="406" t="str">
        <f>Master!Y2979</f>
        <v/>
      </c>
      <c r="Z2910" s="406" t="str">
        <f>Master!Z2979</f>
        <v/>
      </c>
      <c r="AA2910" s="406" t="str">
        <f>Master!AA2979</f>
        <v/>
      </c>
      <c r="AB2910" s="406" t="str">
        <f>Master!AB2979</f>
        <v/>
      </c>
      <c r="AC2910" s="406" t="str">
        <f>Master!AC2979</f>
        <v/>
      </c>
      <c r="AD2910" s="406" t="str">
        <f>Master!AD2979</f>
        <v/>
      </c>
      <c r="AE2910" s="406" t="str">
        <f>Master!AE2979</f>
        <v/>
      </c>
      <c r="AF2910" s="406" t="str">
        <f>Master!AF2979</f>
        <v/>
      </c>
      <c r="AG2910" s="406" t="str">
        <f>Master!AG2979</f>
        <v/>
      </c>
      <c r="AH2910" s="88" t="str">
        <f>Master!AH2979</f>
        <v/>
      </c>
      <c r="AI2910" s="414" t="str">
        <f>Master!AI2979</f>
        <v/>
      </c>
      <c r="AJ2910" s="406" t="str">
        <f>Master!AJ2979</f>
        <v/>
      </c>
      <c r="AK2910" s="406">
        <f>Master!AK2979</f>
        <v>0</v>
      </c>
      <c r="AL2910" s="88" t="str">
        <f>Master!AL2979</f>
        <v/>
      </c>
      <c r="AM2910" s="416"/>
      <c r="AN2910" s="416"/>
      <c r="AO2910" s="416"/>
      <c r="AP2910" s="416"/>
      <c r="AQ2910" s="416"/>
      <c r="AR2910" s="416">
        <f t="shared" si="34"/>
        <v>0</v>
      </c>
      <c r="AS2910" s="417" t="str">
        <f t="shared" si="35"/>
        <v>#DIV/0!</v>
      </c>
      <c r="AT2910" s="416">
        <f t="shared" si="36"/>
        <v>0</v>
      </c>
      <c r="AU2910" s="417"/>
    </row>
    <row r="2911" hidden="1">
      <c r="A2911" s="88" t="str">
        <f>Master!A2980</f>
        <v>AME18019</v>
      </c>
      <c r="B2911" s="414" t="str">
        <f>Master!B2980</f>
        <v/>
      </c>
      <c r="C2911" s="414" t="str">
        <f>Master!C2980</f>
        <v/>
      </c>
      <c r="D2911" s="88" t="str">
        <f>Master!D2980</f>
        <v/>
      </c>
      <c r="E2911" s="406" t="str">
        <f>Master!E2980</f>
        <v/>
      </c>
      <c r="F2911" s="406">
        <f>Master!F2980</f>
        <v>0</v>
      </c>
      <c r="G2911" s="88" t="str">
        <f>Master!G2980</f>
        <v/>
      </c>
      <c r="H2911" s="88" t="str">
        <f>Master!H2980</f>
        <v/>
      </c>
      <c r="I2911" s="88" t="str">
        <f>Master!I2980</f>
        <v/>
      </c>
      <c r="J2911" s="88" t="str">
        <f>Master!J2980</f>
        <v>A'CROSS MEDIA PTE LTD</v>
      </c>
      <c r="K2911" s="88" t="str">
        <f>Master!K2980</f>
        <v/>
      </c>
      <c r="L2911" s="88" t="str">
        <f>Master!L2980</f>
        <v/>
      </c>
      <c r="M2911" s="88" t="str">
        <f>Master!M2980</f>
        <v/>
      </c>
      <c r="N2911" s="88" t="str">
        <f>Master!N2980</f>
        <v/>
      </c>
      <c r="O2911" s="88" t="str">
        <f>Master!O2980</f>
        <v/>
      </c>
      <c r="P2911" s="88" t="str">
        <f>Master!P2980</f>
        <v/>
      </c>
      <c r="Q2911" s="88" t="str">
        <f>Master!Q2980</f>
        <v/>
      </c>
      <c r="R2911" s="406" t="str">
        <f>Master!R2980</f>
        <v/>
      </c>
      <c r="S2911" s="406">
        <f>Master!S2980</f>
        <v>0</v>
      </c>
      <c r="T2911" s="406" t="str">
        <f>Master!T2980</f>
        <v/>
      </c>
      <c r="U2911" s="406" t="str">
        <f>Master!U2980</f>
        <v/>
      </c>
      <c r="V2911" s="406" t="str">
        <f>Master!V2980</f>
        <v/>
      </c>
      <c r="W2911" s="406" t="str">
        <f>Master!W2980</f>
        <v/>
      </c>
      <c r="X2911" s="406" t="str">
        <f>Master!X2980</f>
        <v/>
      </c>
      <c r="Y2911" s="406" t="str">
        <f>Master!Y2980</f>
        <v/>
      </c>
      <c r="Z2911" s="406" t="str">
        <f>Master!Z2980</f>
        <v/>
      </c>
      <c r="AA2911" s="406" t="str">
        <f>Master!AA2980</f>
        <v/>
      </c>
      <c r="AB2911" s="406" t="str">
        <f>Master!AB2980</f>
        <v/>
      </c>
      <c r="AC2911" s="406" t="str">
        <f>Master!AC2980</f>
        <v/>
      </c>
      <c r="AD2911" s="406" t="str">
        <f>Master!AD2980</f>
        <v/>
      </c>
      <c r="AE2911" s="406" t="str">
        <f>Master!AE2980</f>
        <v/>
      </c>
      <c r="AF2911" s="406" t="str">
        <f>Master!AF2980</f>
        <v/>
      </c>
      <c r="AG2911" s="406" t="str">
        <f>Master!AG2980</f>
        <v/>
      </c>
      <c r="AH2911" s="88" t="str">
        <f>Master!AH2980</f>
        <v/>
      </c>
      <c r="AI2911" s="414" t="str">
        <f>Master!AI2980</f>
        <v/>
      </c>
      <c r="AJ2911" s="406" t="str">
        <f>Master!AJ2980</f>
        <v/>
      </c>
      <c r="AK2911" s="406">
        <f>Master!AK2980</f>
        <v>0</v>
      </c>
      <c r="AL2911" s="88" t="str">
        <f>Master!AL2980</f>
        <v/>
      </c>
      <c r="AM2911" s="416"/>
      <c r="AN2911" s="416"/>
      <c r="AO2911" s="416"/>
      <c r="AP2911" s="416"/>
      <c r="AQ2911" s="416"/>
      <c r="AR2911" s="416">
        <f t="shared" si="34"/>
        <v>0</v>
      </c>
      <c r="AS2911" s="417" t="str">
        <f t="shared" si="35"/>
        <v>#DIV/0!</v>
      </c>
      <c r="AT2911" s="416">
        <f t="shared" si="36"/>
        <v>0</v>
      </c>
      <c r="AU2911" s="417"/>
    </row>
    <row r="2912" hidden="1">
      <c r="A2912" s="88" t="str">
        <f>Master!A2981</f>
        <v>AME18020</v>
      </c>
      <c r="B2912" s="414" t="str">
        <f>Master!B2981</f>
        <v/>
      </c>
      <c r="C2912" s="414" t="str">
        <f>Master!C2981</f>
        <v/>
      </c>
      <c r="D2912" s="88" t="str">
        <f>Master!D2981</f>
        <v/>
      </c>
      <c r="E2912" s="406" t="str">
        <f>Master!E2981</f>
        <v/>
      </c>
      <c r="F2912" s="406">
        <f>Master!F2981</f>
        <v>0</v>
      </c>
      <c r="G2912" s="88" t="str">
        <f>Master!G2981</f>
        <v/>
      </c>
      <c r="H2912" s="88" t="str">
        <f>Master!H2981</f>
        <v/>
      </c>
      <c r="I2912" s="88" t="str">
        <f>Master!I2981</f>
        <v/>
      </c>
      <c r="J2912" s="88" t="str">
        <f>Master!J2981</f>
        <v>A'CROSS MEDIA PTE LTD</v>
      </c>
      <c r="K2912" s="88" t="str">
        <f>Master!K2981</f>
        <v/>
      </c>
      <c r="L2912" s="88" t="str">
        <f>Master!L2981</f>
        <v/>
      </c>
      <c r="M2912" s="88" t="str">
        <f>Master!M2981</f>
        <v/>
      </c>
      <c r="N2912" s="88" t="str">
        <f>Master!N2981</f>
        <v/>
      </c>
      <c r="O2912" s="88" t="str">
        <f>Master!O2981</f>
        <v/>
      </c>
      <c r="P2912" s="88" t="str">
        <f>Master!P2981</f>
        <v/>
      </c>
      <c r="Q2912" s="88" t="str">
        <f>Master!Q2981</f>
        <v/>
      </c>
      <c r="R2912" s="406" t="str">
        <f>Master!R2981</f>
        <v/>
      </c>
      <c r="S2912" s="406">
        <f>Master!S2981</f>
        <v>0</v>
      </c>
      <c r="T2912" s="406" t="str">
        <f>Master!T2981</f>
        <v/>
      </c>
      <c r="U2912" s="406" t="str">
        <f>Master!U2981</f>
        <v/>
      </c>
      <c r="V2912" s="406" t="str">
        <f>Master!V2981</f>
        <v/>
      </c>
      <c r="W2912" s="406" t="str">
        <f>Master!W2981</f>
        <v/>
      </c>
      <c r="X2912" s="406" t="str">
        <f>Master!X2981</f>
        <v/>
      </c>
      <c r="Y2912" s="406" t="str">
        <f>Master!Y2981</f>
        <v/>
      </c>
      <c r="Z2912" s="406" t="str">
        <f>Master!Z2981</f>
        <v/>
      </c>
      <c r="AA2912" s="406" t="str">
        <f>Master!AA2981</f>
        <v/>
      </c>
      <c r="AB2912" s="406" t="str">
        <f>Master!AB2981</f>
        <v/>
      </c>
      <c r="AC2912" s="406" t="str">
        <f>Master!AC2981</f>
        <v/>
      </c>
      <c r="AD2912" s="406" t="str">
        <f>Master!AD2981</f>
        <v/>
      </c>
      <c r="AE2912" s="406" t="str">
        <f>Master!AE2981</f>
        <v/>
      </c>
      <c r="AF2912" s="406" t="str">
        <f>Master!AF2981</f>
        <v/>
      </c>
      <c r="AG2912" s="406" t="str">
        <f>Master!AG2981</f>
        <v/>
      </c>
      <c r="AH2912" s="88" t="str">
        <f>Master!AH2981</f>
        <v/>
      </c>
      <c r="AI2912" s="414" t="str">
        <f>Master!AI2981</f>
        <v/>
      </c>
      <c r="AJ2912" s="406" t="str">
        <f>Master!AJ2981</f>
        <v/>
      </c>
      <c r="AK2912" s="406">
        <f>Master!AK2981</f>
        <v>0</v>
      </c>
      <c r="AL2912" s="88" t="str">
        <f>Master!AL2981</f>
        <v/>
      </c>
      <c r="AM2912" s="416"/>
      <c r="AN2912" s="416"/>
      <c r="AO2912" s="416"/>
      <c r="AP2912" s="416"/>
      <c r="AQ2912" s="416"/>
      <c r="AR2912" s="416">
        <f t="shared" si="34"/>
        <v>0</v>
      </c>
      <c r="AS2912" s="417" t="str">
        <f t="shared" si="35"/>
        <v>#DIV/0!</v>
      </c>
      <c r="AT2912" s="416">
        <f t="shared" si="36"/>
        <v>0</v>
      </c>
      <c r="AU2912" s="417"/>
    </row>
    <row r="2913" hidden="1">
      <c r="A2913" s="88" t="str">
        <f>Master!A2982</f>
        <v>AME18021</v>
      </c>
      <c r="B2913" s="414" t="str">
        <f>Master!B2982</f>
        <v/>
      </c>
      <c r="C2913" s="414" t="str">
        <f>Master!C2982</f>
        <v/>
      </c>
      <c r="D2913" s="88" t="str">
        <f>Master!D2982</f>
        <v/>
      </c>
      <c r="E2913" s="406" t="str">
        <f>Master!E2982</f>
        <v/>
      </c>
      <c r="F2913" s="406">
        <f>Master!F2982</f>
        <v>0</v>
      </c>
      <c r="G2913" s="88" t="str">
        <f>Master!G2982</f>
        <v/>
      </c>
      <c r="H2913" s="88" t="str">
        <f>Master!H2982</f>
        <v/>
      </c>
      <c r="I2913" s="88" t="str">
        <f>Master!I2982</f>
        <v/>
      </c>
      <c r="J2913" s="88" t="str">
        <f>Master!J2982</f>
        <v>A'CROSS MEDIA PTE LTD</v>
      </c>
      <c r="K2913" s="88" t="str">
        <f>Master!K2982</f>
        <v/>
      </c>
      <c r="L2913" s="88" t="str">
        <f>Master!L2982</f>
        <v/>
      </c>
      <c r="M2913" s="88" t="str">
        <f>Master!M2982</f>
        <v/>
      </c>
      <c r="N2913" s="88" t="str">
        <f>Master!N2982</f>
        <v/>
      </c>
      <c r="O2913" s="88" t="str">
        <f>Master!O2982</f>
        <v/>
      </c>
      <c r="P2913" s="88" t="str">
        <f>Master!P2982</f>
        <v/>
      </c>
      <c r="Q2913" s="88" t="str">
        <f>Master!Q2982</f>
        <v/>
      </c>
      <c r="R2913" s="406" t="str">
        <f>Master!R2982</f>
        <v/>
      </c>
      <c r="S2913" s="406">
        <f>Master!S2982</f>
        <v>0</v>
      </c>
      <c r="T2913" s="406" t="str">
        <f>Master!T2982</f>
        <v/>
      </c>
      <c r="U2913" s="406" t="str">
        <f>Master!U2982</f>
        <v/>
      </c>
      <c r="V2913" s="406" t="str">
        <f>Master!V2982</f>
        <v/>
      </c>
      <c r="W2913" s="406" t="str">
        <f>Master!W2982</f>
        <v/>
      </c>
      <c r="X2913" s="406" t="str">
        <f>Master!X2982</f>
        <v/>
      </c>
      <c r="Y2913" s="406" t="str">
        <f>Master!Y2982</f>
        <v/>
      </c>
      <c r="Z2913" s="406" t="str">
        <f>Master!Z2982</f>
        <v/>
      </c>
      <c r="AA2913" s="406" t="str">
        <f>Master!AA2982</f>
        <v/>
      </c>
      <c r="AB2913" s="406" t="str">
        <f>Master!AB2982</f>
        <v/>
      </c>
      <c r="AC2913" s="406" t="str">
        <f>Master!AC2982</f>
        <v/>
      </c>
      <c r="AD2913" s="406" t="str">
        <f>Master!AD2982</f>
        <v/>
      </c>
      <c r="AE2913" s="406" t="str">
        <f>Master!AE2982</f>
        <v/>
      </c>
      <c r="AF2913" s="406" t="str">
        <f>Master!AF2982</f>
        <v/>
      </c>
      <c r="AG2913" s="406" t="str">
        <f>Master!AG2982</f>
        <v/>
      </c>
      <c r="AH2913" s="88" t="str">
        <f>Master!AH2982</f>
        <v/>
      </c>
      <c r="AI2913" s="414" t="str">
        <f>Master!AI2982</f>
        <v/>
      </c>
      <c r="AJ2913" s="406" t="str">
        <f>Master!AJ2982</f>
        <v/>
      </c>
      <c r="AK2913" s="406">
        <f>Master!AK2982</f>
        <v>0</v>
      </c>
      <c r="AL2913" s="88" t="str">
        <f>Master!AL2982</f>
        <v/>
      </c>
      <c r="AM2913" s="416"/>
      <c r="AN2913" s="416"/>
      <c r="AO2913" s="416"/>
      <c r="AP2913" s="416"/>
      <c r="AQ2913" s="416"/>
      <c r="AR2913" s="416">
        <f t="shared" si="34"/>
        <v>0</v>
      </c>
      <c r="AS2913" s="417" t="str">
        <f t="shared" si="35"/>
        <v>#DIV/0!</v>
      </c>
      <c r="AT2913" s="416">
        <f t="shared" si="36"/>
        <v>0</v>
      </c>
      <c r="AU2913" s="417"/>
    </row>
    <row r="2914" hidden="1">
      <c r="A2914" s="88" t="str">
        <f>Master!A2983</f>
        <v>AME18022</v>
      </c>
      <c r="B2914" s="414" t="str">
        <f>Master!B2983</f>
        <v/>
      </c>
      <c r="C2914" s="414" t="str">
        <f>Master!C2983</f>
        <v/>
      </c>
      <c r="D2914" s="88" t="str">
        <f>Master!D2983</f>
        <v/>
      </c>
      <c r="E2914" s="406" t="str">
        <f>Master!E2983</f>
        <v/>
      </c>
      <c r="F2914" s="406">
        <f>Master!F2983</f>
        <v>0</v>
      </c>
      <c r="G2914" s="88" t="str">
        <f>Master!G2983</f>
        <v/>
      </c>
      <c r="H2914" s="88" t="str">
        <f>Master!H2983</f>
        <v/>
      </c>
      <c r="I2914" s="88" t="str">
        <f>Master!I2983</f>
        <v/>
      </c>
      <c r="J2914" s="88" t="str">
        <f>Master!J2983</f>
        <v>A'CROSS MEDIA PTE LTD</v>
      </c>
      <c r="K2914" s="88" t="str">
        <f>Master!K2983</f>
        <v/>
      </c>
      <c r="L2914" s="88" t="str">
        <f>Master!L2983</f>
        <v/>
      </c>
      <c r="M2914" s="88" t="str">
        <f>Master!M2983</f>
        <v/>
      </c>
      <c r="N2914" s="88" t="str">
        <f>Master!N2983</f>
        <v/>
      </c>
      <c r="O2914" s="88" t="str">
        <f>Master!O2983</f>
        <v/>
      </c>
      <c r="P2914" s="88" t="str">
        <f>Master!P2983</f>
        <v/>
      </c>
      <c r="Q2914" s="88" t="str">
        <f>Master!Q2983</f>
        <v/>
      </c>
      <c r="R2914" s="406" t="str">
        <f>Master!R2983</f>
        <v/>
      </c>
      <c r="S2914" s="406">
        <f>Master!S2983</f>
        <v>0</v>
      </c>
      <c r="T2914" s="406" t="str">
        <f>Master!T2983</f>
        <v/>
      </c>
      <c r="U2914" s="406" t="str">
        <f>Master!U2983</f>
        <v/>
      </c>
      <c r="V2914" s="406" t="str">
        <f>Master!V2983</f>
        <v/>
      </c>
      <c r="W2914" s="406" t="str">
        <f>Master!W2983</f>
        <v/>
      </c>
      <c r="X2914" s="406" t="str">
        <f>Master!X2983</f>
        <v/>
      </c>
      <c r="Y2914" s="406" t="str">
        <f>Master!Y2983</f>
        <v/>
      </c>
      <c r="Z2914" s="406" t="str">
        <f>Master!Z2983</f>
        <v/>
      </c>
      <c r="AA2914" s="406" t="str">
        <f>Master!AA2983</f>
        <v/>
      </c>
      <c r="AB2914" s="406" t="str">
        <f>Master!AB2983</f>
        <v/>
      </c>
      <c r="AC2914" s="406" t="str">
        <f>Master!AC2983</f>
        <v/>
      </c>
      <c r="AD2914" s="406" t="str">
        <f>Master!AD2983</f>
        <v/>
      </c>
      <c r="AE2914" s="406" t="str">
        <f>Master!AE2983</f>
        <v/>
      </c>
      <c r="AF2914" s="406" t="str">
        <f>Master!AF2983</f>
        <v/>
      </c>
      <c r="AG2914" s="406" t="str">
        <f>Master!AG2983</f>
        <v/>
      </c>
      <c r="AH2914" s="88" t="str">
        <f>Master!AH2983</f>
        <v/>
      </c>
      <c r="AI2914" s="414" t="str">
        <f>Master!AI2983</f>
        <v/>
      </c>
      <c r="AJ2914" s="406" t="str">
        <f>Master!AJ2983</f>
        <v/>
      </c>
      <c r="AK2914" s="406">
        <f>Master!AK2983</f>
        <v>0</v>
      </c>
      <c r="AL2914" s="88" t="str">
        <f>Master!AL2983</f>
        <v/>
      </c>
      <c r="AM2914" s="416"/>
      <c r="AN2914" s="416"/>
      <c r="AO2914" s="416"/>
      <c r="AP2914" s="416"/>
      <c r="AQ2914" s="416"/>
      <c r="AR2914" s="416">
        <f t="shared" si="34"/>
        <v>0</v>
      </c>
      <c r="AS2914" s="417" t="str">
        <f t="shared" si="35"/>
        <v>#DIV/0!</v>
      </c>
      <c r="AT2914" s="416">
        <f t="shared" si="36"/>
        <v>0</v>
      </c>
      <c r="AU2914" s="417"/>
    </row>
    <row r="2915" hidden="1">
      <c r="A2915" s="88" t="str">
        <f>Master!A2984</f>
        <v>AME18023</v>
      </c>
      <c r="B2915" s="414" t="str">
        <f>Master!B2984</f>
        <v/>
      </c>
      <c r="C2915" s="414" t="str">
        <f>Master!C2984</f>
        <v/>
      </c>
      <c r="D2915" s="88" t="str">
        <f>Master!D2984</f>
        <v/>
      </c>
      <c r="E2915" s="406" t="str">
        <f>Master!E2984</f>
        <v/>
      </c>
      <c r="F2915" s="406">
        <f>Master!F2984</f>
        <v>0</v>
      </c>
      <c r="G2915" s="88" t="str">
        <f>Master!G2984</f>
        <v/>
      </c>
      <c r="H2915" s="88" t="str">
        <f>Master!H2984</f>
        <v/>
      </c>
      <c r="I2915" s="88" t="str">
        <f>Master!I2984</f>
        <v/>
      </c>
      <c r="J2915" s="88" t="str">
        <f>Master!J2984</f>
        <v>A'CROSS MEDIA PTE LTD</v>
      </c>
      <c r="K2915" s="88" t="str">
        <f>Master!K2984</f>
        <v/>
      </c>
      <c r="L2915" s="88" t="str">
        <f>Master!L2984</f>
        <v/>
      </c>
      <c r="M2915" s="88" t="str">
        <f>Master!M2984</f>
        <v/>
      </c>
      <c r="N2915" s="88" t="str">
        <f>Master!N2984</f>
        <v/>
      </c>
      <c r="O2915" s="88" t="str">
        <f>Master!O2984</f>
        <v/>
      </c>
      <c r="P2915" s="88" t="str">
        <f>Master!P2984</f>
        <v/>
      </c>
      <c r="Q2915" s="88" t="str">
        <f>Master!Q2984</f>
        <v/>
      </c>
      <c r="R2915" s="406" t="str">
        <f>Master!R2984</f>
        <v/>
      </c>
      <c r="S2915" s="406">
        <f>Master!S2984</f>
        <v>0</v>
      </c>
      <c r="T2915" s="406" t="str">
        <f>Master!T2984</f>
        <v/>
      </c>
      <c r="U2915" s="406" t="str">
        <f>Master!U2984</f>
        <v/>
      </c>
      <c r="V2915" s="406" t="str">
        <f>Master!V2984</f>
        <v/>
      </c>
      <c r="W2915" s="406" t="str">
        <f>Master!W2984</f>
        <v/>
      </c>
      <c r="X2915" s="406" t="str">
        <f>Master!X2984</f>
        <v/>
      </c>
      <c r="Y2915" s="406" t="str">
        <f>Master!Y2984</f>
        <v/>
      </c>
      <c r="Z2915" s="406" t="str">
        <f>Master!Z2984</f>
        <v/>
      </c>
      <c r="AA2915" s="406" t="str">
        <f>Master!AA2984</f>
        <v/>
      </c>
      <c r="AB2915" s="406" t="str">
        <f>Master!AB2984</f>
        <v/>
      </c>
      <c r="AC2915" s="406" t="str">
        <f>Master!AC2984</f>
        <v/>
      </c>
      <c r="AD2915" s="406" t="str">
        <f>Master!AD2984</f>
        <v/>
      </c>
      <c r="AE2915" s="406" t="str">
        <f>Master!AE2984</f>
        <v/>
      </c>
      <c r="AF2915" s="406" t="str">
        <f>Master!AF2984</f>
        <v/>
      </c>
      <c r="AG2915" s="406" t="str">
        <f>Master!AG2984</f>
        <v/>
      </c>
      <c r="AH2915" s="88" t="str">
        <f>Master!AH2984</f>
        <v/>
      </c>
      <c r="AI2915" s="414" t="str">
        <f>Master!AI2984</f>
        <v/>
      </c>
      <c r="AJ2915" s="406" t="str">
        <f>Master!AJ2984</f>
        <v/>
      </c>
      <c r="AK2915" s="406">
        <f>Master!AK2984</f>
        <v>0</v>
      </c>
      <c r="AL2915" s="88" t="str">
        <f>Master!AL2984</f>
        <v/>
      </c>
      <c r="AM2915" s="416"/>
      <c r="AN2915" s="416"/>
      <c r="AO2915" s="416"/>
      <c r="AP2915" s="416"/>
      <c r="AQ2915" s="416"/>
      <c r="AR2915" s="416">
        <f t="shared" si="34"/>
        <v>0</v>
      </c>
      <c r="AS2915" s="417" t="str">
        <f t="shared" si="35"/>
        <v>#DIV/0!</v>
      </c>
      <c r="AT2915" s="416">
        <f t="shared" si="36"/>
        <v>0</v>
      </c>
      <c r="AU2915" s="417"/>
    </row>
    <row r="2916" hidden="1">
      <c r="A2916" s="88" t="str">
        <f>Master!A2985</f>
        <v>AME18024</v>
      </c>
      <c r="B2916" s="414" t="str">
        <f>Master!B2985</f>
        <v/>
      </c>
      <c r="C2916" s="414" t="str">
        <f>Master!C2985</f>
        <v/>
      </c>
      <c r="D2916" s="88" t="str">
        <f>Master!D2985</f>
        <v/>
      </c>
      <c r="E2916" s="406" t="str">
        <f>Master!E2985</f>
        <v/>
      </c>
      <c r="F2916" s="406">
        <f>Master!F2985</f>
        <v>0</v>
      </c>
      <c r="G2916" s="88" t="str">
        <f>Master!G2985</f>
        <v/>
      </c>
      <c r="H2916" s="88" t="str">
        <f>Master!H2985</f>
        <v/>
      </c>
      <c r="I2916" s="88" t="str">
        <f>Master!I2985</f>
        <v/>
      </c>
      <c r="J2916" s="88" t="str">
        <f>Master!J2985</f>
        <v>A'CROSS MEDIA PTE LTD</v>
      </c>
      <c r="K2916" s="88" t="str">
        <f>Master!K2985</f>
        <v/>
      </c>
      <c r="L2916" s="88" t="str">
        <f>Master!L2985</f>
        <v/>
      </c>
      <c r="M2916" s="88" t="str">
        <f>Master!M2985</f>
        <v/>
      </c>
      <c r="N2916" s="88" t="str">
        <f>Master!N2985</f>
        <v/>
      </c>
      <c r="O2916" s="88" t="str">
        <f>Master!O2985</f>
        <v/>
      </c>
      <c r="P2916" s="88" t="str">
        <f>Master!P2985</f>
        <v/>
      </c>
      <c r="Q2916" s="88" t="str">
        <f>Master!Q2985</f>
        <v/>
      </c>
      <c r="R2916" s="406" t="str">
        <f>Master!R2985</f>
        <v/>
      </c>
      <c r="S2916" s="406">
        <f>Master!S2985</f>
        <v>0</v>
      </c>
      <c r="T2916" s="406" t="str">
        <f>Master!T2985</f>
        <v/>
      </c>
      <c r="U2916" s="406" t="str">
        <f>Master!U2985</f>
        <v/>
      </c>
      <c r="V2916" s="406" t="str">
        <f>Master!V2985</f>
        <v/>
      </c>
      <c r="W2916" s="406" t="str">
        <f>Master!W2985</f>
        <v/>
      </c>
      <c r="X2916" s="406" t="str">
        <f>Master!X2985</f>
        <v/>
      </c>
      <c r="Y2916" s="406" t="str">
        <f>Master!Y2985</f>
        <v/>
      </c>
      <c r="Z2916" s="406" t="str">
        <f>Master!Z2985</f>
        <v/>
      </c>
      <c r="AA2916" s="406" t="str">
        <f>Master!AA2985</f>
        <v/>
      </c>
      <c r="AB2916" s="406" t="str">
        <f>Master!AB2985</f>
        <v/>
      </c>
      <c r="AC2916" s="406" t="str">
        <f>Master!AC2985</f>
        <v/>
      </c>
      <c r="AD2916" s="406" t="str">
        <f>Master!AD2985</f>
        <v/>
      </c>
      <c r="AE2916" s="406" t="str">
        <f>Master!AE2985</f>
        <v/>
      </c>
      <c r="AF2916" s="406" t="str">
        <f>Master!AF2985</f>
        <v/>
      </c>
      <c r="AG2916" s="406" t="str">
        <f>Master!AG2985</f>
        <v/>
      </c>
      <c r="AH2916" s="88" t="str">
        <f>Master!AH2985</f>
        <v/>
      </c>
      <c r="AI2916" s="414" t="str">
        <f>Master!AI2985</f>
        <v/>
      </c>
      <c r="AJ2916" s="406" t="str">
        <f>Master!AJ2985</f>
        <v/>
      </c>
      <c r="AK2916" s="406">
        <f>Master!AK2985</f>
        <v>0</v>
      </c>
      <c r="AL2916" s="88" t="str">
        <f>Master!AL2985</f>
        <v/>
      </c>
      <c r="AM2916" s="416"/>
      <c r="AN2916" s="416"/>
      <c r="AO2916" s="416"/>
      <c r="AP2916" s="416"/>
      <c r="AQ2916" s="416"/>
      <c r="AR2916" s="416">
        <f t="shared" si="34"/>
        <v>0</v>
      </c>
      <c r="AS2916" s="417" t="str">
        <f t="shared" si="35"/>
        <v>#DIV/0!</v>
      </c>
      <c r="AT2916" s="416">
        <f t="shared" si="36"/>
        <v>0</v>
      </c>
      <c r="AU2916" s="417"/>
    </row>
    <row r="2917" hidden="1">
      <c r="A2917" s="88" t="str">
        <f>Master!A2986</f>
        <v>AME18025</v>
      </c>
      <c r="B2917" s="414" t="str">
        <f>Master!B2986</f>
        <v/>
      </c>
      <c r="C2917" s="414" t="str">
        <f>Master!C2986</f>
        <v/>
      </c>
      <c r="D2917" s="88" t="str">
        <f>Master!D2986</f>
        <v/>
      </c>
      <c r="E2917" s="406" t="str">
        <f>Master!E2986</f>
        <v/>
      </c>
      <c r="F2917" s="406">
        <f>Master!F2986</f>
        <v>0</v>
      </c>
      <c r="G2917" s="88" t="str">
        <f>Master!G2986</f>
        <v/>
      </c>
      <c r="H2917" s="88" t="str">
        <f>Master!H2986</f>
        <v/>
      </c>
      <c r="I2917" s="88" t="str">
        <f>Master!I2986</f>
        <v/>
      </c>
      <c r="J2917" s="88" t="str">
        <f>Master!J2986</f>
        <v>A'CROSS MEDIA PTE LTD</v>
      </c>
      <c r="K2917" s="88" t="str">
        <f>Master!K2986</f>
        <v/>
      </c>
      <c r="L2917" s="88" t="str">
        <f>Master!L2986</f>
        <v/>
      </c>
      <c r="M2917" s="88" t="str">
        <f>Master!M2986</f>
        <v/>
      </c>
      <c r="N2917" s="88" t="str">
        <f>Master!N2986</f>
        <v/>
      </c>
      <c r="O2917" s="88" t="str">
        <f>Master!O2986</f>
        <v/>
      </c>
      <c r="P2917" s="88" t="str">
        <f>Master!P2986</f>
        <v/>
      </c>
      <c r="Q2917" s="88" t="str">
        <f>Master!Q2986</f>
        <v/>
      </c>
      <c r="R2917" s="406" t="str">
        <f>Master!R2986</f>
        <v/>
      </c>
      <c r="S2917" s="406">
        <f>Master!S2986</f>
        <v>0</v>
      </c>
      <c r="T2917" s="406" t="str">
        <f>Master!T2986</f>
        <v/>
      </c>
      <c r="U2917" s="406" t="str">
        <f>Master!U2986</f>
        <v/>
      </c>
      <c r="V2917" s="406" t="str">
        <f>Master!V2986</f>
        <v/>
      </c>
      <c r="W2917" s="406" t="str">
        <f>Master!W2986</f>
        <v/>
      </c>
      <c r="X2917" s="406" t="str">
        <f>Master!X2986</f>
        <v/>
      </c>
      <c r="Y2917" s="406" t="str">
        <f>Master!Y2986</f>
        <v/>
      </c>
      <c r="Z2917" s="406" t="str">
        <f>Master!Z2986</f>
        <v/>
      </c>
      <c r="AA2917" s="406" t="str">
        <f>Master!AA2986</f>
        <v/>
      </c>
      <c r="AB2917" s="406" t="str">
        <f>Master!AB2986</f>
        <v/>
      </c>
      <c r="AC2917" s="406" t="str">
        <f>Master!AC2986</f>
        <v/>
      </c>
      <c r="AD2917" s="406" t="str">
        <f>Master!AD2986</f>
        <v/>
      </c>
      <c r="AE2917" s="406" t="str">
        <f>Master!AE2986</f>
        <v/>
      </c>
      <c r="AF2917" s="406" t="str">
        <f>Master!AF2986</f>
        <v/>
      </c>
      <c r="AG2917" s="406" t="str">
        <f>Master!AG2986</f>
        <v/>
      </c>
      <c r="AH2917" s="88" t="str">
        <f>Master!AH2986</f>
        <v/>
      </c>
      <c r="AI2917" s="414" t="str">
        <f>Master!AI2986</f>
        <v/>
      </c>
      <c r="AJ2917" s="406" t="str">
        <f>Master!AJ2986</f>
        <v/>
      </c>
      <c r="AK2917" s="406">
        <f>Master!AK2986</f>
        <v>0</v>
      </c>
      <c r="AL2917" s="88" t="str">
        <f>Master!AL2986</f>
        <v/>
      </c>
      <c r="AM2917" s="416"/>
      <c r="AN2917" s="416"/>
      <c r="AO2917" s="416"/>
      <c r="AP2917" s="416"/>
      <c r="AQ2917" s="416"/>
      <c r="AR2917" s="416">
        <f t="shared" si="34"/>
        <v>0</v>
      </c>
      <c r="AS2917" s="417" t="str">
        <f t="shared" si="35"/>
        <v>#DIV/0!</v>
      </c>
      <c r="AT2917" s="416">
        <f t="shared" si="36"/>
        <v>0</v>
      </c>
      <c r="AU2917" s="417"/>
    </row>
    <row r="2918" hidden="1">
      <c r="A2918" s="88" t="str">
        <f>Master!A2987</f>
        <v>AME18026</v>
      </c>
      <c r="B2918" s="414" t="str">
        <f>Master!B2987</f>
        <v/>
      </c>
      <c r="C2918" s="414" t="str">
        <f>Master!C2987</f>
        <v/>
      </c>
      <c r="D2918" s="88" t="str">
        <f>Master!D2987</f>
        <v/>
      </c>
      <c r="E2918" s="406" t="str">
        <f>Master!E2987</f>
        <v/>
      </c>
      <c r="F2918" s="406">
        <f>Master!F2987</f>
        <v>0</v>
      </c>
      <c r="G2918" s="88" t="str">
        <f>Master!G2987</f>
        <v/>
      </c>
      <c r="H2918" s="88" t="str">
        <f>Master!H2987</f>
        <v/>
      </c>
      <c r="I2918" s="88" t="str">
        <f>Master!I2987</f>
        <v/>
      </c>
      <c r="J2918" s="88" t="str">
        <f>Master!J2987</f>
        <v>A'CROSS MEDIA PTE LTD</v>
      </c>
      <c r="K2918" s="88" t="str">
        <f>Master!K2987</f>
        <v/>
      </c>
      <c r="L2918" s="88" t="str">
        <f>Master!L2987</f>
        <v/>
      </c>
      <c r="M2918" s="88" t="str">
        <f>Master!M2987</f>
        <v/>
      </c>
      <c r="N2918" s="88" t="str">
        <f>Master!N2987</f>
        <v/>
      </c>
      <c r="O2918" s="88" t="str">
        <f>Master!O2987</f>
        <v/>
      </c>
      <c r="P2918" s="88" t="str">
        <f>Master!P2987</f>
        <v/>
      </c>
      <c r="Q2918" s="88" t="str">
        <f>Master!Q2987</f>
        <v/>
      </c>
      <c r="R2918" s="406" t="str">
        <f>Master!R2987</f>
        <v/>
      </c>
      <c r="S2918" s="406">
        <f>Master!S2987</f>
        <v>0</v>
      </c>
      <c r="T2918" s="406" t="str">
        <f>Master!T2987</f>
        <v/>
      </c>
      <c r="U2918" s="406" t="str">
        <f>Master!U2987</f>
        <v/>
      </c>
      <c r="V2918" s="406" t="str">
        <f>Master!V2987</f>
        <v/>
      </c>
      <c r="W2918" s="406" t="str">
        <f>Master!W2987</f>
        <v/>
      </c>
      <c r="X2918" s="406" t="str">
        <f>Master!X2987</f>
        <v/>
      </c>
      <c r="Y2918" s="406" t="str">
        <f>Master!Y2987</f>
        <v/>
      </c>
      <c r="Z2918" s="406" t="str">
        <f>Master!Z2987</f>
        <v/>
      </c>
      <c r="AA2918" s="406" t="str">
        <f>Master!AA2987</f>
        <v/>
      </c>
      <c r="AB2918" s="406" t="str">
        <f>Master!AB2987</f>
        <v/>
      </c>
      <c r="AC2918" s="406" t="str">
        <f>Master!AC2987</f>
        <v/>
      </c>
      <c r="AD2918" s="406" t="str">
        <f>Master!AD2987</f>
        <v/>
      </c>
      <c r="AE2918" s="406" t="str">
        <f>Master!AE2987</f>
        <v/>
      </c>
      <c r="AF2918" s="406" t="str">
        <f>Master!AF2987</f>
        <v/>
      </c>
      <c r="AG2918" s="406" t="str">
        <f>Master!AG2987</f>
        <v/>
      </c>
      <c r="AH2918" s="88" t="str">
        <f>Master!AH2987</f>
        <v/>
      </c>
      <c r="AI2918" s="414" t="str">
        <f>Master!AI2987</f>
        <v/>
      </c>
      <c r="AJ2918" s="406" t="str">
        <f>Master!AJ2987</f>
        <v/>
      </c>
      <c r="AK2918" s="406">
        <f>Master!AK2987</f>
        <v>0</v>
      </c>
      <c r="AL2918" s="88" t="str">
        <f>Master!AL2987</f>
        <v/>
      </c>
      <c r="AM2918" s="416"/>
      <c r="AN2918" s="416"/>
      <c r="AO2918" s="416"/>
      <c r="AP2918" s="416"/>
      <c r="AQ2918" s="416"/>
      <c r="AR2918" s="416">
        <f t="shared" si="34"/>
        <v>0</v>
      </c>
      <c r="AS2918" s="417" t="str">
        <f t="shared" si="35"/>
        <v>#DIV/0!</v>
      </c>
      <c r="AT2918" s="416">
        <f t="shared" si="36"/>
        <v>0</v>
      </c>
      <c r="AU2918" s="417"/>
    </row>
    <row r="2919" hidden="1">
      <c r="A2919" s="88" t="str">
        <f>Master!A2988</f>
        <v>AME18027</v>
      </c>
      <c r="B2919" s="414" t="str">
        <f>Master!B2988</f>
        <v/>
      </c>
      <c r="C2919" s="414" t="str">
        <f>Master!C2988</f>
        <v/>
      </c>
      <c r="D2919" s="88" t="str">
        <f>Master!D2988</f>
        <v/>
      </c>
      <c r="E2919" s="406" t="str">
        <f>Master!E2988</f>
        <v/>
      </c>
      <c r="F2919" s="406">
        <f>Master!F2988</f>
        <v>0</v>
      </c>
      <c r="G2919" s="88" t="str">
        <f>Master!G2988</f>
        <v/>
      </c>
      <c r="H2919" s="88" t="str">
        <f>Master!H2988</f>
        <v/>
      </c>
      <c r="I2919" s="88" t="str">
        <f>Master!I2988</f>
        <v/>
      </c>
      <c r="J2919" s="88" t="str">
        <f>Master!J2988</f>
        <v>A'CROSS MEDIA PTE LTD</v>
      </c>
      <c r="K2919" s="88" t="str">
        <f>Master!K2988</f>
        <v/>
      </c>
      <c r="L2919" s="88" t="str">
        <f>Master!L2988</f>
        <v/>
      </c>
      <c r="M2919" s="88" t="str">
        <f>Master!M2988</f>
        <v/>
      </c>
      <c r="N2919" s="88" t="str">
        <f>Master!N2988</f>
        <v/>
      </c>
      <c r="O2919" s="88" t="str">
        <f>Master!O2988</f>
        <v/>
      </c>
      <c r="P2919" s="88" t="str">
        <f>Master!P2988</f>
        <v/>
      </c>
      <c r="Q2919" s="88" t="str">
        <f>Master!Q2988</f>
        <v/>
      </c>
      <c r="R2919" s="406" t="str">
        <f>Master!R2988</f>
        <v/>
      </c>
      <c r="S2919" s="406">
        <f>Master!S2988</f>
        <v>0</v>
      </c>
      <c r="T2919" s="406" t="str">
        <f>Master!T2988</f>
        <v/>
      </c>
      <c r="U2919" s="406" t="str">
        <f>Master!U2988</f>
        <v/>
      </c>
      <c r="V2919" s="406" t="str">
        <f>Master!V2988</f>
        <v/>
      </c>
      <c r="W2919" s="406" t="str">
        <f>Master!W2988</f>
        <v/>
      </c>
      <c r="X2919" s="406" t="str">
        <f>Master!X2988</f>
        <v/>
      </c>
      <c r="Y2919" s="406" t="str">
        <f>Master!Y2988</f>
        <v/>
      </c>
      <c r="Z2919" s="406" t="str">
        <f>Master!Z2988</f>
        <v/>
      </c>
      <c r="AA2919" s="406" t="str">
        <f>Master!AA2988</f>
        <v/>
      </c>
      <c r="AB2919" s="406" t="str">
        <f>Master!AB2988</f>
        <v/>
      </c>
      <c r="AC2919" s="406" t="str">
        <f>Master!AC2988</f>
        <v/>
      </c>
      <c r="AD2919" s="406" t="str">
        <f>Master!AD2988</f>
        <v/>
      </c>
      <c r="AE2919" s="406" t="str">
        <f>Master!AE2988</f>
        <v/>
      </c>
      <c r="AF2919" s="406" t="str">
        <f>Master!AF2988</f>
        <v/>
      </c>
      <c r="AG2919" s="406" t="str">
        <f>Master!AG2988</f>
        <v/>
      </c>
      <c r="AH2919" s="88" t="str">
        <f>Master!AH2988</f>
        <v/>
      </c>
      <c r="AI2919" s="414" t="str">
        <f>Master!AI2988</f>
        <v/>
      </c>
      <c r="AJ2919" s="406" t="str">
        <f>Master!AJ2988</f>
        <v/>
      </c>
      <c r="AK2919" s="406">
        <f>Master!AK2988</f>
        <v>0</v>
      </c>
      <c r="AL2919" s="88" t="str">
        <f>Master!AL2988</f>
        <v/>
      </c>
      <c r="AM2919" s="416"/>
      <c r="AN2919" s="416"/>
      <c r="AO2919" s="416"/>
      <c r="AP2919" s="416"/>
      <c r="AQ2919" s="416"/>
      <c r="AR2919" s="416">
        <f t="shared" si="34"/>
        <v>0</v>
      </c>
      <c r="AS2919" s="417" t="str">
        <f t="shared" si="35"/>
        <v>#DIV/0!</v>
      </c>
      <c r="AT2919" s="416">
        <f t="shared" si="36"/>
        <v>0</v>
      </c>
      <c r="AU2919" s="417"/>
    </row>
    <row r="2920" hidden="1">
      <c r="A2920" s="88" t="str">
        <f>Master!A2989</f>
        <v>AME18028</v>
      </c>
      <c r="B2920" s="414" t="str">
        <f>Master!B2989</f>
        <v/>
      </c>
      <c r="C2920" s="414" t="str">
        <f>Master!C2989</f>
        <v/>
      </c>
      <c r="D2920" s="88" t="str">
        <f>Master!D2989</f>
        <v/>
      </c>
      <c r="E2920" s="406" t="str">
        <f>Master!E2989</f>
        <v/>
      </c>
      <c r="F2920" s="406">
        <f>Master!F2989</f>
        <v>0</v>
      </c>
      <c r="G2920" s="88" t="str">
        <f>Master!G2989</f>
        <v/>
      </c>
      <c r="H2920" s="88" t="str">
        <f>Master!H2989</f>
        <v/>
      </c>
      <c r="I2920" s="88" t="str">
        <f>Master!I2989</f>
        <v/>
      </c>
      <c r="J2920" s="88" t="str">
        <f>Master!J2989</f>
        <v>A'CROSS MEDIA PTE LTD</v>
      </c>
      <c r="K2920" s="88" t="str">
        <f>Master!K2989</f>
        <v/>
      </c>
      <c r="L2920" s="88" t="str">
        <f>Master!L2989</f>
        <v/>
      </c>
      <c r="M2920" s="88" t="str">
        <f>Master!M2989</f>
        <v/>
      </c>
      <c r="N2920" s="88" t="str">
        <f>Master!N2989</f>
        <v/>
      </c>
      <c r="O2920" s="88" t="str">
        <f>Master!O2989</f>
        <v/>
      </c>
      <c r="P2920" s="88" t="str">
        <f>Master!P2989</f>
        <v/>
      </c>
      <c r="Q2920" s="88" t="str">
        <f>Master!Q2989</f>
        <v/>
      </c>
      <c r="R2920" s="406" t="str">
        <f>Master!R2989</f>
        <v/>
      </c>
      <c r="S2920" s="406">
        <f>Master!S2989</f>
        <v>0</v>
      </c>
      <c r="T2920" s="406" t="str">
        <f>Master!T2989</f>
        <v/>
      </c>
      <c r="U2920" s="406" t="str">
        <f>Master!U2989</f>
        <v/>
      </c>
      <c r="V2920" s="406" t="str">
        <f>Master!V2989</f>
        <v/>
      </c>
      <c r="W2920" s="406" t="str">
        <f>Master!W2989</f>
        <v/>
      </c>
      <c r="X2920" s="406" t="str">
        <f>Master!X2989</f>
        <v/>
      </c>
      <c r="Y2920" s="406" t="str">
        <f>Master!Y2989</f>
        <v/>
      </c>
      <c r="Z2920" s="406" t="str">
        <f>Master!Z2989</f>
        <v/>
      </c>
      <c r="AA2920" s="406" t="str">
        <f>Master!AA2989</f>
        <v/>
      </c>
      <c r="AB2920" s="406" t="str">
        <f>Master!AB2989</f>
        <v/>
      </c>
      <c r="AC2920" s="406" t="str">
        <f>Master!AC2989</f>
        <v/>
      </c>
      <c r="AD2920" s="406" t="str">
        <f>Master!AD2989</f>
        <v/>
      </c>
      <c r="AE2920" s="406" t="str">
        <f>Master!AE2989</f>
        <v/>
      </c>
      <c r="AF2920" s="406" t="str">
        <f>Master!AF2989</f>
        <v/>
      </c>
      <c r="AG2920" s="406" t="str">
        <f>Master!AG2989</f>
        <v/>
      </c>
      <c r="AH2920" s="88" t="str">
        <f>Master!AH2989</f>
        <v/>
      </c>
      <c r="AI2920" s="414" t="str">
        <f>Master!AI2989</f>
        <v/>
      </c>
      <c r="AJ2920" s="406" t="str">
        <f>Master!AJ2989</f>
        <v/>
      </c>
      <c r="AK2920" s="406">
        <f>Master!AK2989</f>
        <v>0</v>
      </c>
      <c r="AL2920" s="88" t="str">
        <f>Master!AL2989</f>
        <v/>
      </c>
      <c r="AM2920" s="416"/>
      <c r="AN2920" s="416"/>
      <c r="AO2920" s="416"/>
      <c r="AP2920" s="416"/>
      <c r="AQ2920" s="416"/>
      <c r="AR2920" s="416">
        <f t="shared" si="34"/>
        <v>0</v>
      </c>
      <c r="AS2920" s="417" t="str">
        <f t="shared" si="35"/>
        <v>#DIV/0!</v>
      </c>
      <c r="AT2920" s="416">
        <f t="shared" si="36"/>
        <v>0</v>
      </c>
      <c r="AU2920" s="417"/>
    </row>
    <row r="2921" hidden="1">
      <c r="A2921" s="88" t="str">
        <f>Master!A2990</f>
        <v>AME18029</v>
      </c>
      <c r="B2921" s="414" t="str">
        <f>Master!B2990</f>
        <v/>
      </c>
      <c r="C2921" s="414" t="str">
        <f>Master!C2990</f>
        <v/>
      </c>
      <c r="D2921" s="88" t="str">
        <f>Master!D2990</f>
        <v/>
      </c>
      <c r="E2921" s="406" t="str">
        <f>Master!E2990</f>
        <v/>
      </c>
      <c r="F2921" s="406">
        <f>Master!F2990</f>
        <v>0</v>
      </c>
      <c r="G2921" s="88" t="str">
        <f>Master!G2990</f>
        <v/>
      </c>
      <c r="H2921" s="88" t="str">
        <f>Master!H2990</f>
        <v/>
      </c>
      <c r="I2921" s="88" t="str">
        <f>Master!I2990</f>
        <v/>
      </c>
      <c r="J2921" s="88" t="str">
        <f>Master!J2990</f>
        <v>A'CROSS MEDIA PTE LTD</v>
      </c>
      <c r="K2921" s="88" t="str">
        <f>Master!K2990</f>
        <v/>
      </c>
      <c r="L2921" s="88" t="str">
        <f>Master!L2990</f>
        <v/>
      </c>
      <c r="M2921" s="88" t="str">
        <f>Master!M2990</f>
        <v/>
      </c>
      <c r="N2921" s="88" t="str">
        <f>Master!N2990</f>
        <v/>
      </c>
      <c r="O2921" s="88" t="str">
        <f>Master!O2990</f>
        <v/>
      </c>
      <c r="P2921" s="88" t="str">
        <f>Master!P2990</f>
        <v/>
      </c>
      <c r="Q2921" s="88" t="str">
        <f>Master!Q2990</f>
        <v/>
      </c>
      <c r="R2921" s="406" t="str">
        <f>Master!R2990</f>
        <v/>
      </c>
      <c r="S2921" s="406">
        <f>Master!S2990</f>
        <v>0</v>
      </c>
      <c r="T2921" s="406" t="str">
        <f>Master!T2990</f>
        <v/>
      </c>
      <c r="U2921" s="406" t="str">
        <f>Master!U2990</f>
        <v/>
      </c>
      <c r="V2921" s="406" t="str">
        <f>Master!V2990</f>
        <v/>
      </c>
      <c r="W2921" s="406" t="str">
        <f>Master!W2990</f>
        <v/>
      </c>
      <c r="X2921" s="406" t="str">
        <f>Master!X2990</f>
        <v/>
      </c>
      <c r="Y2921" s="406" t="str">
        <f>Master!Y2990</f>
        <v/>
      </c>
      <c r="Z2921" s="406" t="str">
        <f>Master!Z2990</f>
        <v/>
      </c>
      <c r="AA2921" s="406" t="str">
        <f>Master!AA2990</f>
        <v/>
      </c>
      <c r="AB2921" s="406" t="str">
        <f>Master!AB2990</f>
        <v/>
      </c>
      <c r="AC2921" s="406" t="str">
        <f>Master!AC2990</f>
        <v/>
      </c>
      <c r="AD2921" s="406" t="str">
        <f>Master!AD2990</f>
        <v/>
      </c>
      <c r="AE2921" s="406" t="str">
        <f>Master!AE2990</f>
        <v/>
      </c>
      <c r="AF2921" s="406" t="str">
        <f>Master!AF2990</f>
        <v/>
      </c>
      <c r="AG2921" s="406" t="str">
        <f>Master!AG2990</f>
        <v/>
      </c>
      <c r="AH2921" s="88" t="str">
        <f>Master!AH2990</f>
        <v/>
      </c>
      <c r="AI2921" s="414" t="str">
        <f>Master!AI2990</f>
        <v/>
      </c>
      <c r="AJ2921" s="406" t="str">
        <f>Master!AJ2990</f>
        <v/>
      </c>
      <c r="AK2921" s="406">
        <f>Master!AK2990</f>
        <v>0</v>
      </c>
      <c r="AL2921" s="88" t="str">
        <f>Master!AL2990</f>
        <v/>
      </c>
      <c r="AM2921" s="416"/>
      <c r="AN2921" s="416"/>
      <c r="AO2921" s="416"/>
      <c r="AP2921" s="416"/>
      <c r="AQ2921" s="416"/>
      <c r="AR2921" s="416">
        <f t="shared" si="34"/>
        <v>0</v>
      </c>
      <c r="AS2921" s="417" t="str">
        <f t="shared" si="35"/>
        <v>#DIV/0!</v>
      </c>
      <c r="AT2921" s="416">
        <f t="shared" si="36"/>
        <v>0</v>
      </c>
      <c r="AU2921" s="417"/>
    </row>
    <row r="2922" hidden="1">
      <c r="A2922" s="88" t="str">
        <f>Master!A2991</f>
        <v>AME18030</v>
      </c>
      <c r="B2922" s="414" t="str">
        <f>Master!B2991</f>
        <v/>
      </c>
      <c r="C2922" s="414" t="str">
        <f>Master!C2991</f>
        <v/>
      </c>
      <c r="D2922" s="88" t="str">
        <f>Master!D2991</f>
        <v/>
      </c>
      <c r="E2922" s="406" t="str">
        <f>Master!E2991</f>
        <v/>
      </c>
      <c r="F2922" s="406">
        <f>Master!F2991</f>
        <v>0</v>
      </c>
      <c r="G2922" s="88" t="str">
        <f>Master!G2991</f>
        <v/>
      </c>
      <c r="H2922" s="88" t="str">
        <f>Master!H2991</f>
        <v/>
      </c>
      <c r="I2922" s="88" t="str">
        <f>Master!I2991</f>
        <v/>
      </c>
      <c r="J2922" s="88" t="str">
        <f>Master!J2991</f>
        <v>A'CROSS MEDIA PTE LTD</v>
      </c>
      <c r="K2922" s="88" t="str">
        <f>Master!K2991</f>
        <v/>
      </c>
      <c r="L2922" s="88" t="str">
        <f>Master!L2991</f>
        <v/>
      </c>
      <c r="M2922" s="88" t="str">
        <f>Master!M2991</f>
        <v/>
      </c>
      <c r="N2922" s="88" t="str">
        <f>Master!N2991</f>
        <v/>
      </c>
      <c r="O2922" s="88" t="str">
        <f>Master!O2991</f>
        <v/>
      </c>
      <c r="P2922" s="88" t="str">
        <f>Master!P2991</f>
        <v/>
      </c>
      <c r="Q2922" s="88" t="str">
        <f>Master!Q2991</f>
        <v/>
      </c>
      <c r="R2922" s="406" t="str">
        <f>Master!R2991</f>
        <v/>
      </c>
      <c r="S2922" s="406">
        <f>Master!S2991</f>
        <v>0</v>
      </c>
      <c r="T2922" s="406" t="str">
        <f>Master!T2991</f>
        <v/>
      </c>
      <c r="U2922" s="406" t="str">
        <f>Master!U2991</f>
        <v/>
      </c>
      <c r="V2922" s="406" t="str">
        <f>Master!V2991</f>
        <v/>
      </c>
      <c r="W2922" s="406" t="str">
        <f>Master!W2991</f>
        <v/>
      </c>
      <c r="X2922" s="406" t="str">
        <f>Master!X2991</f>
        <v/>
      </c>
      <c r="Y2922" s="406" t="str">
        <f>Master!Y2991</f>
        <v/>
      </c>
      <c r="Z2922" s="406" t="str">
        <f>Master!Z2991</f>
        <v/>
      </c>
      <c r="AA2922" s="406" t="str">
        <f>Master!AA2991</f>
        <v/>
      </c>
      <c r="AB2922" s="406" t="str">
        <f>Master!AB2991</f>
        <v/>
      </c>
      <c r="AC2922" s="406" t="str">
        <f>Master!AC2991</f>
        <v/>
      </c>
      <c r="AD2922" s="406" t="str">
        <f>Master!AD2991</f>
        <v/>
      </c>
      <c r="AE2922" s="406" t="str">
        <f>Master!AE2991</f>
        <v/>
      </c>
      <c r="AF2922" s="406" t="str">
        <f>Master!AF2991</f>
        <v/>
      </c>
      <c r="AG2922" s="406" t="str">
        <f>Master!AG2991</f>
        <v/>
      </c>
      <c r="AH2922" s="88" t="str">
        <f>Master!AH2991</f>
        <v/>
      </c>
      <c r="AI2922" s="414" t="str">
        <f>Master!AI2991</f>
        <v/>
      </c>
      <c r="AJ2922" s="406" t="str">
        <f>Master!AJ2991</f>
        <v/>
      </c>
      <c r="AK2922" s="406">
        <f>Master!AK2991</f>
        <v>0</v>
      </c>
      <c r="AL2922" s="88" t="str">
        <f>Master!AL2991</f>
        <v/>
      </c>
      <c r="AM2922" s="416"/>
      <c r="AN2922" s="416"/>
      <c r="AO2922" s="416"/>
      <c r="AP2922" s="416"/>
      <c r="AQ2922" s="416"/>
      <c r="AR2922" s="416">
        <f t="shared" si="34"/>
        <v>0</v>
      </c>
      <c r="AS2922" s="417" t="str">
        <f t="shared" si="35"/>
        <v>#DIV/0!</v>
      </c>
      <c r="AT2922" s="416">
        <f t="shared" si="36"/>
        <v>0</v>
      </c>
      <c r="AU2922" s="417"/>
    </row>
    <row r="2923" hidden="1">
      <c r="A2923" s="88" t="str">
        <f>Master!A2992</f>
        <v>AME18031</v>
      </c>
      <c r="B2923" s="414" t="str">
        <f>Master!B2992</f>
        <v/>
      </c>
      <c r="C2923" s="414" t="str">
        <f>Master!C2992</f>
        <v/>
      </c>
      <c r="D2923" s="88" t="str">
        <f>Master!D2992</f>
        <v/>
      </c>
      <c r="E2923" s="406" t="str">
        <f>Master!E2992</f>
        <v/>
      </c>
      <c r="F2923" s="406">
        <f>Master!F2992</f>
        <v>0</v>
      </c>
      <c r="G2923" s="88" t="str">
        <f>Master!G2992</f>
        <v/>
      </c>
      <c r="H2923" s="88" t="str">
        <f>Master!H2992</f>
        <v/>
      </c>
      <c r="I2923" s="88" t="str">
        <f>Master!I2992</f>
        <v/>
      </c>
      <c r="J2923" s="88" t="str">
        <f>Master!J2992</f>
        <v>A'CROSS MEDIA PTE LTD</v>
      </c>
      <c r="K2923" s="88" t="str">
        <f>Master!K2992</f>
        <v/>
      </c>
      <c r="L2923" s="88" t="str">
        <f>Master!L2992</f>
        <v/>
      </c>
      <c r="M2923" s="88" t="str">
        <f>Master!M2992</f>
        <v/>
      </c>
      <c r="N2923" s="88" t="str">
        <f>Master!N2992</f>
        <v/>
      </c>
      <c r="O2923" s="88" t="str">
        <f>Master!O2992</f>
        <v/>
      </c>
      <c r="P2923" s="88" t="str">
        <f>Master!P2992</f>
        <v/>
      </c>
      <c r="Q2923" s="88" t="str">
        <f>Master!Q2992</f>
        <v/>
      </c>
      <c r="R2923" s="406" t="str">
        <f>Master!R2992</f>
        <v/>
      </c>
      <c r="S2923" s="406">
        <f>Master!S2992</f>
        <v>0</v>
      </c>
      <c r="T2923" s="406" t="str">
        <f>Master!T2992</f>
        <v/>
      </c>
      <c r="U2923" s="406" t="str">
        <f>Master!U2992</f>
        <v/>
      </c>
      <c r="V2923" s="406" t="str">
        <f>Master!V2992</f>
        <v/>
      </c>
      <c r="W2923" s="406" t="str">
        <f>Master!W2992</f>
        <v/>
      </c>
      <c r="X2923" s="406" t="str">
        <f>Master!X2992</f>
        <v/>
      </c>
      <c r="Y2923" s="406" t="str">
        <f>Master!Y2992</f>
        <v/>
      </c>
      <c r="Z2923" s="406" t="str">
        <f>Master!Z2992</f>
        <v/>
      </c>
      <c r="AA2923" s="406" t="str">
        <f>Master!AA2992</f>
        <v/>
      </c>
      <c r="AB2923" s="406" t="str">
        <f>Master!AB2992</f>
        <v/>
      </c>
      <c r="AC2923" s="406" t="str">
        <f>Master!AC2992</f>
        <v/>
      </c>
      <c r="AD2923" s="406" t="str">
        <f>Master!AD2992</f>
        <v/>
      </c>
      <c r="AE2923" s="406" t="str">
        <f>Master!AE2992</f>
        <v/>
      </c>
      <c r="AF2923" s="406" t="str">
        <f>Master!AF2992</f>
        <v/>
      </c>
      <c r="AG2923" s="406" t="str">
        <f>Master!AG2992</f>
        <v/>
      </c>
      <c r="AH2923" s="88" t="str">
        <f>Master!AH2992</f>
        <v/>
      </c>
      <c r="AI2923" s="414" t="str">
        <f>Master!AI2992</f>
        <v/>
      </c>
      <c r="AJ2923" s="406" t="str">
        <f>Master!AJ2992</f>
        <v/>
      </c>
      <c r="AK2923" s="406">
        <f>Master!AK2992</f>
        <v>0</v>
      </c>
      <c r="AL2923" s="88" t="str">
        <f>Master!AL2992</f>
        <v/>
      </c>
      <c r="AM2923" s="416"/>
      <c r="AN2923" s="416"/>
      <c r="AO2923" s="416"/>
      <c r="AP2923" s="416"/>
      <c r="AQ2923" s="416"/>
      <c r="AR2923" s="416">
        <f t="shared" si="34"/>
        <v>0</v>
      </c>
      <c r="AS2923" s="417" t="str">
        <f t="shared" si="35"/>
        <v>#DIV/0!</v>
      </c>
      <c r="AT2923" s="416">
        <f t="shared" si="36"/>
        <v>0</v>
      </c>
      <c r="AU2923" s="417"/>
    </row>
    <row r="2924" hidden="1">
      <c r="A2924" s="88" t="str">
        <f>Master!A2993</f>
        <v>AME18032</v>
      </c>
      <c r="B2924" s="414" t="str">
        <f>Master!B2993</f>
        <v/>
      </c>
      <c r="C2924" s="414" t="str">
        <f>Master!C2993</f>
        <v/>
      </c>
      <c r="D2924" s="88" t="str">
        <f>Master!D2993</f>
        <v/>
      </c>
      <c r="E2924" s="406" t="str">
        <f>Master!E2993</f>
        <v/>
      </c>
      <c r="F2924" s="406">
        <f>Master!F2993</f>
        <v>0</v>
      </c>
      <c r="G2924" s="88" t="str">
        <f>Master!G2993</f>
        <v/>
      </c>
      <c r="H2924" s="88" t="str">
        <f>Master!H2993</f>
        <v/>
      </c>
      <c r="I2924" s="88" t="str">
        <f>Master!I2993</f>
        <v/>
      </c>
      <c r="J2924" s="88" t="str">
        <f>Master!J2993</f>
        <v>A'CROSS MEDIA PTE LTD</v>
      </c>
      <c r="K2924" s="88" t="str">
        <f>Master!K2993</f>
        <v/>
      </c>
      <c r="L2924" s="88" t="str">
        <f>Master!L2993</f>
        <v/>
      </c>
      <c r="M2924" s="88" t="str">
        <f>Master!M2993</f>
        <v/>
      </c>
      <c r="N2924" s="88" t="str">
        <f>Master!N2993</f>
        <v/>
      </c>
      <c r="O2924" s="88" t="str">
        <f>Master!O2993</f>
        <v/>
      </c>
      <c r="P2924" s="88" t="str">
        <f>Master!P2993</f>
        <v/>
      </c>
      <c r="Q2924" s="88" t="str">
        <f>Master!Q2993</f>
        <v/>
      </c>
      <c r="R2924" s="406" t="str">
        <f>Master!R2993</f>
        <v/>
      </c>
      <c r="S2924" s="406">
        <f>Master!S2993</f>
        <v>0</v>
      </c>
      <c r="T2924" s="406" t="str">
        <f>Master!T2993</f>
        <v/>
      </c>
      <c r="U2924" s="406" t="str">
        <f>Master!U2993</f>
        <v/>
      </c>
      <c r="V2924" s="406" t="str">
        <f>Master!V2993</f>
        <v/>
      </c>
      <c r="W2924" s="406" t="str">
        <f>Master!W2993</f>
        <v/>
      </c>
      <c r="X2924" s="406" t="str">
        <f>Master!X2993</f>
        <v/>
      </c>
      <c r="Y2924" s="406" t="str">
        <f>Master!Y2993</f>
        <v/>
      </c>
      <c r="Z2924" s="406" t="str">
        <f>Master!Z2993</f>
        <v/>
      </c>
      <c r="AA2924" s="406" t="str">
        <f>Master!AA2993</f>
        <v/>
      </c>
      <c r="AB2924" s="406" t="str">
        <f>Master!AB2993</f>
        <v/>
      </c>
      <c r="AC2924" s="406" t="str">
        <f>Master!AC2993</f>
        <v/>
      </c>
      <c r="AD2924" s="406" t="str">
        <f>Master!AD2993</f>
        <v/>
      </c>
      <c r="AE2924" s="406" t="str">
        <f>Master!AE2993</f>
        <v/>
      </c>
      <c r="AF2924" s="406" t="str">
        <f>Master!AF2993</f>
        <v/>
      </c>
      <c r="AG2924" s="406" t="str">
        <f>Master!AG2993</f>
        <v/>
      </c>
      <c r="AH2924" s="88" t="str">
        <f>Master!AH2993</f>
        <v/>
      </c>
      <c r="AI2924" s="414" t="str">
        <f>Master!AI2993</f>
        <v/>
      </c>
      <c r="AJ2924" s="406" t="str">
        <f>Master!AJ2993</f>
        <v/>
      </c>
      <c r="AK2924" s="406">
        <f>Master!AK2993</f>
        <v>0</v>
      </c>
      <c r="AL2924" s="88" t="str">
        <f>Master!AL2993</f>
        <v/>
      </c>
      <c r="AM2924" s="416"/>
      <c r="AN2924" s="416"/>
      <c r="AO2924" s="416"/>
      <c r="AP2924" s="416"/>
      <c r="AQ2924" s="416"/>
      <c r="AR2924" s="416">
        <f t="shared" si="34"/>
        <v>0</v>
      </c>
      <c r="AS2924" s="417" t="str">
        <f t="shared" si="35"/>
        <v>#DIV/0!</v>
      </c>
      <c r="AT2924" s="416">
        <f t="shared" si="36"/>
        <v>0</v>
      </c>
      <c r="AU2924" s="417"/>
    </row>
    <row r="2925" hidden="1">
      <c r="A2925" s="88" t="str">
        <f>Master!A2994</f>
        <v>AME18033</v>
      </c>
      <c r="B2925" s="414" t="str">
        <f>Master!B2994</f>
        <v/>
      </c>
      <c r="C2925" s="414" t="str">
        <f>Master!C2994</f>
        <v/>
      </c>
      <c r="D2925" s="88" t="str">
        <f>Master!D2994</f>
        <v/>
      </c>
      <c r="E2925" s="406" t="str">
        <f>Master!E2994</f>
        <v/>
      </c>
      <c r="F2925" s="406">
        <f>Master!F2994</f>
        <v>0</v>
      </c>
      <c r="G2925" s="88" t="str">
        <f>Master!G2994</f>
        <v/>
      </c>
      <c r="H2925" s="88" t="str">
        <f>Master!H2994</f>
        <v/>
      </c>
      <c r="I2925" s="88" t="str">
        <f>Master!I2994</f>
        <v/>
      </c>
      <c r="J2925" s="88" t="str">
        <f>Master!J2994</f>
        <v>A'CROSS MEDIA PTE LTD</v>
      </c>
      <c r="K2925" s="88" t="str">
        <f>Master!K2994</f>
        <v/>
      </c>
      <c r="L2925" s="88" t="str">
        <f>Master!L2994</f>
        <v/>
      </c>
      <c r="M2925" s="88" t="str">
        <f>Master!M2994</f>
        <v/>
      </c>
      <c r="N2925" s="88" t="str">
        <f>Master!N2994</f>
        <v/>
      </c>
      <c r="O2925" s="88" t="str">
        <f>Master!O2994</f>
        <v/>
      </c>
      <c r="P2925" s="88" t="str">
        <f>Master!P2994</f>
        <v/>
      </c>
      <c r="Q2925" s="88" t="str">
        <f>Master!Q2994</f>
        <v/>
      </c>
      <c r="R2925" s="406" t="str">
        <f>Master!R2994</f>
        <v/>
      </c>
      <c r="S2925" s="406">
        <f>Master!S2994</f>
        <v>0</v>
      </c>
      <c r="T2925" s="406" t="str">
        <f>Master!T2994</f>
        <v/>
      </c>
      <c r="U2925" s="406" t="str">
        <f>Master!U2994</f>
        <v/>
      </c>
      <c r="V2925" s="406" t="str">
        <f>Master!V2994</f>
        <v/>
      </c>
      <c r="W2925" s="406" t="str">
        <f>Master!W2994</f>
        <v/>
      </c>
      <c r="X2925" s="406" t="str">
        <f>Master!X2994</f>
        <v/>
      </c>
      <c r="Y2925" s="406" t="str">
        <f>Master!Y2994</f>
        <v/>
      </c>
      <c r="Z2925" s="406" t="str">
        <f>Master!Z2994</f>
        <v/>
      </c>
      <c r="AA2925" s="406" t="str">
        <f>Master!AA2994</f>
        <v/>
      </c>
      <c r="AB2925" s="406" t="str">
        <f>Master!AB2994</f>
        <v/>
      </c>
      <c r="AC2925" s="406" t="str">
        <f>Master!AC2994</f>
        <v/>
      </c>
      <c r="AD2925" s="406" t="str">
        <f>Master!AD2994</f>
        <v/>
      </c>
      <c r="AE2925" s="406" t="str">
        <f>Master!AE2994</f>
        <v/>
      </c>
      <c r="AF2925" s="406" t="str">
        <f>Master!AF2994</f>
        <v/>
      </c>
      <c r="AG2925" s="406" t="str">
        <f>Master!AG2994</f>
        <v/>
      </c>
      <c r="AH2925" s="88" t="str">
        <f>Master!AH2994</f>
        <v/>
      </c>
      <c r="AI2925" s="414" t="str">
        <f>Master!AI2994</f>
        <v/>
      </c>
      <c r="AJ2925" s="406" t="str">
        <f>Master!AJ2994</f>
        <v/>
      </c>
      <c r="AK2925" s="406">
        <f>Master!AK2994</f>
        <v>0</v>
      </c>
      <c r="AL2925" s="88" t="str">
        <f>Master!AL2994</f>
        <v/>
      </c>
      <c r="AM2925" s="416"/>
      <c r="AN2925" s="416"/>
      <c r="AO2925" s="416"/>
      <c r="AP2925" s="416"/>
      <c r="AQ2925" s="416"/>
      <c r="AR2925" s="416">
        <f t="shared" si="34"/>
        <v>0</v>
      </c>
      <c r="AS2925" s="417" t="str">
        <f t="shared" si="35"/>
        <v>#DIV/0!</v>
      </c>
      <c r="AT2925" s="416">
        <f t="shared" si="36"/>
        <v>0</v>
      </c>
      <c r="AU2925" s="417"/>
    </row>
    <row r="2926" hidden="1">
      <c r="A2926" s="88" t="str">
        <f>Master!A2995</f>
        <v>AME18034</v>
      </c>
      <c r="B2926" s="414" t="str">
        <f>Master!B2995</f>
        <v/>
      </c>
      <c r="C2926" s="414" t="str">
        <f>Master!C2995</f>
        <v/>
      </c>
      <c r="D2926" s="88" t="str">
        <f>Master!D2995</f>
        <v/>
      </c>
      <c r="E2926" s="406" t="str">
        <f>Master!E2995</f>
        <v/>
      </c>
      <c r="F2926" s="406">
        <f>Master!F2995</f>
        <v>0</v>
      </c>
      <c r="G2926" s="88" t="str">
        <f>Master!G2995</f>
        <v/>
      </c>
      <c r="H2926" s="88" t="str">
        <f>Master!H2995</f>
        <v/>
      </c>
      <c r="I2926" s="88" t="str">
        <f>Master!I2995</f>
        <v/>
      </c>
      <c r="J2926" s="88" t="str">
        <f>Master!J2995</f>
        <v>A'CROSS MEDIA PTE LTD</v>
      </c>
      <c r="K2926" s="88" t="str">
        <f>Master!K2995</f>
        <v/>
      </c>
      <c r="L2926" s="88" t="str">
        <f>Master!L2995</f>
        <v/>
      </c>
      <c r="M2926" s="88" t="str">
        <f>Master!M2995</f>
        <v/>
      </c>
      <c r="N2926" s="88" t="str">
        <f>Master!N2995</f>
        <v/>
      </c>
      <c r="O2926" s="88" t="str">
        <f>Master!O2995</f>
        <v/>
      </c>
      <c r="P2926" s="88" t="str">
        <f>Master!P2995</f>
        <v/>
      </c>
      <c r="Q2926" s="88" t="str">
        <f>Master!Q2995</f>
        <v/>
      </c>
      <c r="R2926" s="406" t="str">
        <f>Master!R2995</f>
        <v/>
      </c>
      <c r="S2926" s="406">
        <f>Master!S2995</f>
        <v>0</v>
      </c>
      <c r="T2926" s="406" t="str">
        <f>Master!T2995</f>
        <v/>
      </c>
      <c r="U2926" s="406" t="str">
        <f>Master!U2995</f>
        <v/>
      </c>
      <c r="V2926" s="406" t="str">
        <f>Master!V2995</f>
        <v/>
      </c>
      <c r="W2926" s="406" t="str">
        <f>Master!W2995</f>
        <v/>
      </c>
      <c r="X2926" s="406" t="str">
        <f>Master!X2995</f>
        <v/>
      </c>
      <c r="Y2926" s="406" t="str">
        <f>Master!Y2995</f>
        <v/>
      </c>
      <c r="Z2926" s="406" t="str">
        <f>Master!Z2995</f>
        <v/>
      </c>
      <c r="AA2926" s="406" t="str">
        <f>Master!AA2995</f>
        <v/>
      </c>
      <c r="AB2926" s="406" t="str">
        <f>Master!AB2995</f>
        <v/>
      </c>
      <c r="AC2926" s="406" t="str">
        <f>Master!AC2995</f>
        <v/>
      </c>
      <c r="AD2926" s="406" t="str">
        <f>Master!AD2995</f>
        <v/>
      </c>
      <c r="AE2926" s="406" t="str">
        <f>Master!AE2995</f>
        <v/>
      </c>
      <c r="AF2926" s="406" t="str">
        <f>Master!AF2995</f>
        <v/>
      </c>
      <c r="AG2926" s="406" t="str">
        <f>Master!AG2995</f>
        <v/>
      </c>
      <c r="AH2926" s="88" t="str">
        <f>Master!AH2995</f>
        <v/>
      </c>
      <c r="AI2926" s="414" t="str">
        <f>Master!AI2995</f>
        <v/>
      </c>
      <c r="AJ2926" s="406" t="str">
        <f>Master!AJ2995</f>
        <v/>
      </c>
      <c r="AK2926" s="406">
        <f>Master!AK2995</f>
        <v>0</v>
      </c>
      <c r="AL2926" s="88" t="str">
        <f>Master!AL2995</f>
        <v/>
      </c>
      <c r="AM2926" s="416"/>
      <c r="AN2926" s="416"/>
      <c r="AO2926" s="416"/>
      <c r="AP2926" s="416"/>
      <c r="AQ2926" s="416"/>
      <c r="AR2926" s="416">
        <f t="shared" si="34"/>
        <v>0</v>
      </c>
      <c r="AS2926" s="417" t="str">
        <f t="shared" si="35"/>
        <v>#DIV/0!</v>
      </c>
      <c r="AT2926" s="416">
        <f t="shared" si="36"/>
        <v>0</v>
      </c>
      <c r="AU2926" s="417"/>
    </row>
    <row r="2927" hidden="1">
      <c r="A2927" s="88" t="str">
        <f>Master!A2996</f>
        <v>AME18035</v>
      </c>
      <c r="B2927" s="414" t="str">
        <f>Master!B2996</f>
        <v/>
      </c>
      <c r="C2927" s="414" t="str">
        <f>Master!C2996</f>
        <v/>
      </c>
      <c r="D2927" s="88" t="str">
        <f>Master!D2996</f>
        <v/>
      </c>
      <c r="E2927" s="406" t="str">
        <f>Master!E2996</f>
        <v/>
      </c>
      <c r="F2927" s="406">
        <f>Master!F2996</f>
        <v>0</v>
      </c>
      <c r="G2927" s="88" t="str">
        <f>Master!G2996</f>
        <v/>
      </c>
      <c r="H2927" s="88" t="str">
        <f>Master!H2996</f>
        <v/>
      </c>
      <c r="I2927" s="88" t="str">
        <f>Master!I2996</f>
        <v/>
      </c>
      <c r="J2927" s="88" t="str">
        <f>Master!J2996</f>
        <v>A'CROSS MEDIA PTE LTD</v>
      </c>
      <c r="K2927" s="88" t="str">
        <f>Master!K2996</f>
        <v/>
      </c>
      <c r="L2927" s="88" t="str">
        <f>Master!L2996</f>
        <v/>
      </c>
      <c r="M2927" s="88" t="str">
        <f>Master!M2996</f>
        <v/>
      </c>
      <c r="N2927" s="88" t="str">
        <f>Master!N2996</f>
        <v/>
      </c>
      <c r="O2927" s="88" t="str">
        <f>Master!O2996</f>
        <v/>
      </c>
      <c r="P2927" s="88" t="str">
        <f>Master!P2996</f>
        <v/>
      </c>
      <c r="Q2927" s="88" t="str">
        <f>Master!Q2996</f>
        <v/>
      </c>
      <c r="R2927" s="406" t="str">
        <f>Master!R2996</f>
        <v/>
      </c>
      <c r="S2927" s="406">
        <f>Master!S2996</f>
        <v>0</v>
      </c>
      <c r="T2927" s="406" t="str">
        <f>Master!T2996</f>
        <v/>
      </c>
      <c r="U2927" s="406" t="str">
        <f>Master!U2996</f>
        <v/>
      </c>
      <c r="V2927" s="406" t="str">
        <f>Master!V2996</f>
        <v/>
      </c>
      <c r="W2927" s="406" t="str">
        <f>Master!W2996</f>
        <v/>
      </c>
      <c r="X2927" s="406" t="str">
        <f>Master!X2996</f>
        <v/>
      </c>
      <c r="Y2927" s="406" t="str">
        <f>Master!Y2996</f>
        <v/>
      </c>
      <c r="Z2927" s="406" t="str">
        <f>Master!Z2996</f>
        <v/>
      </c>
      <c r="AA2927" s="406" t="str">
        <f>Master!AA2996</f>
        <v/>
      </c>
      <c r="AB2927" s="406" t="str">
        <f>Master!AB2996</f>
        <v/>
      </c>
      <c r="AC2927" s="406" t="str">
        <f>Master!AC2996</f>
        <v/>
      </c>
      <c r="AD2927" s="406" t="str">
        <f>Master!AD2996</f>
        <v/>
      </c>
      <c r="AE2927" s="406" t="str">
        <f>Master!AE2996</f>
        <v/>
      </c>
      <c r="AF2927" s="406" t="str">
        <f>Master!AF2996</f>
        <v/>
      </c>
      <c r="AG2927" s="406" t="str">
        <f>Master!AG2996</f>
        <v/>
      </c>
      <c r="AH2927" s="88" t="str">
        <f>Master!AH2996</f>
        <v/>
      </c>
      <c r="AI2927" s="414" t="str">
        <f>Master!AI2996</f>
        <v/>
      </c>
      <c r="AJ2927" s="406" t="str">
        <f>Master!AJ2996</f>
        <v/>
      </c>
      <c r="AK2927" s="406">
        <f>Master!AK2996</f>
        <v>0</v>
      </c>
      <c r="AL2927" s="88" t="str">
        <f>Master!AL2996</f>
        <v/>
      </c>
      <c r="AM2927" s="416"/>
      <c r="AN2927" s="416"/>
      <c r="AO2927" s="416"/>
      <c r="AP2927" s="416"/>
      <c r="AQ2927" s="416"/>
      <c r="AR2927" s="416">
        <f t="shared" si="34"/>
        <v>0</v>
      </c>
      <c r="AS2927" s="417" t="str">
        <f t="shared" si="35"/>
        <v>#DIV/0!</v>
      </c>
      <c r="AT2927" s="416">
        <f t="shared" si="36"/>
        <v>0</v>
      </c>
      <c r="AU2927" s="417"/>
    </row>
    <row r="2928" hidden="1">
      <c r="A2928" s="88" t="str">
        <f>Master!A2997</f>
        <v>AME18036</v>
      </c>
      <c r="B2928" s="414" t="str">
        <f>Master!B2997</f>
        <v/>
      </c>
      <c r="C2928" s="414" t="str">
        <f>Master!C2997</f>
        <v/>
      </c>
      <c r="D2928" s="88" t="str">
        <f>Master!D2997</f>
        <v/>
      </c>
      <c r="E2928" s="406" t="str">
        <f>Master!E2997</f>
        <v/>
      </c>
      <c r="F2928" s="406">
        <f>Master!F2997</f>
        <v>0</v>
      </c>
      <c r="G2928" s="88" t="str">
        <f>Master!G2997</f>
        <v/>
      </c>
      <c r="H2928" s="88" t="str">
        <f>Master!H2997</f>
        <v/>
      </c>
      <c r="I2928" s="88" t="str">
        <f>Master!I2997</f>
        <v/>
      </c>
      <c r="J2928" s="88" t="str">
        <f>Master!J2997</f>
        <v>A'CROSS MEDIA PTE LTD</v>
      </c>
      <c r="K2928" s="88" t="str">
        <f>Master!K2997</f>
        <v/>
      </c>
      <c r="L2928" s="88" t="str">
        <f>Master!L2997</f>
        <v/>
      </c>
      <c r="M2928" s="88" t="str">
        <f>Master!M2997</f>
        <v/>
      </c>
      <c r="N2928" s="88" t="str">
        <f>Master!N2997</f>
        <v/>
      </c>
      <c r="O2928" s="88" t="str">
        <f>Master!O2997</f>
        <v/>
      </c>
      <c r="P2928" s="88" t="str">
        <f>Master!P2997</f>
        <v/>
      </c>
      <c r="Q2928" s="88" t="str">
        <f>Master!Q2997</f>
        <v/>
      </c>
      <c r="R2928" s="406" t="str">
        <f>Master!R2997</f>
        <v/>
      </c>
      <c r="S2928" s="406">
        <f>Master!S2997</f>
        <v>0</v>
      </c>
      <c r="T2928" s="406" t="str">
        <f>Master!T2997</f>
        <v/>
      </c>
      <c r="U2928" s="406" t="str">
        <f>Master!U2997</f>
        <v/>
      </c>
      <c r="V2928" s="406" t="str">
        <f>Master!V2997</f>
        <v/>
      </c>
      <c r="W2928" s="406" t="str">
        <f>Master!W2997</f>
        <v/>
      </c>
      <c r="X2928" s="406" t="str">
        <f>Master!X2997</f>
        <v/>
      </c>
      <c r="Y2928" s="406" t="str">
        <f>Master!Y2997</f>
        <v/>
      </c>
      <c r="Z2928" s="406" t="str">
        <f>Master!Z2997</f>
        <v/>
      </c>
      <c r="AA2928" s="406" t="str">
        <f>Master!AA2997</f>
        <v/>
      </c>
      <c r="AB2928" s="406" t="str">
        <f>Master!AB2997</f>
        <v/>
      </c>
      <c r="AC2928" s="406" t="str">
        <f>Master!AC2997</f>
        <v/>
      </c>
      <c r="AD2928" s="406" t="str">
        <f>Master!AD2997</f>
        <v/>
      </c>
      <c r="AE2928" s="406" t="str">
        <f>Master!AE2997</f>
        <v/>
      </c>
      <c r="AF2928" s="406" t="str">
        <f>Master!AF2997</f>
        <v/>
      </c>
      <c r="AG2928" s="406" t="str">
        <f>Master!AG2997</f>
        <v/>
      </c>
      <c r="AH2928" s="88" t="str">
        <f>Master!AH2997</f>
        <v/>
      </c>
      <c r="AI2928" s="414" t="str">
        <f>Master!AI2997</f>
        <v/>
      </c>
      <c r="AJ2928" s="406" t="str">
        <f>Master!AJ2997</f>
        <v/>
      </c>
      <c r="AK2928" s="406">
        <f>Master!AK2997</f>
        <v>0</v>
      </c>
      <c r="AL2928" s="88" t="str">
        <f>Master!AL2997</f>
        <v/>
      </c>
      <c r="AM2928" s="416"/>
      <c r="AN2928" s="416"/>
      <c r="AO2928" s="416"/>
      <c r="AP2928" s="416"/>
      <c r="AQ2928" s="416"/>
      <c r="AR2928" s="416">
        <f t="shared" si="34"/>
        <v>0</v>
      </c>
      <c r="AS2928" s="417" t="str">
        <f t="shared" si="35"/>
        <v>#DIV/0!</v>
      </c>
      <c r="AT2928" s="416">
        <f t="shared" si="36"/>
        <v>0</v>
      </c>
      <c r="AU2928" s="417"/>
    </row>
    <row r="2929" hidden="1">
      <c r="A2929" s="88" t="str">
        <f>Master!A2998</f>
        <v>AME18037</v>
      </c>
      <c r="B2929" s="414" t="str">
        <f>Master!B2998</f>
        <v/>
      </c>
      <c r="C2929" s="414" t="str">
        <f>Master!C2998</f>
        <v/>
      </c>
      <c r="D2929" s="88" t="str">
        <f>Master!D2998</f>
        <v/>
      </c>
      <c r="E2929" s="406" t="str">
        <f>Master!E2998</f>
        <v/>
      </c>
      <c r="F2929" s="406">
        <f>Master!F2998</f>
        <v>0</v>
      </c>
      <c r="G2929" s="88" t="str">
        <f>Master!G2998</f>
        <v/>
      </c>
      <c r="H2929" s="88" t="str">
        <f>Master!H2998</f>
        <v/>
      </c>
      <c r="I2929" s="88" t="str">
        <f>Master!I2998</f>
        <v/>
      </c>
      <c r="J2929" s="88" t="str">
        <f>Master!J2998</f>
        <v>A'CROSS MEDIA PTE LTD</v>
      </c>
      <c r="K2929" s="88" t="str">
        <f>Master!K2998</f>
        <v/>
      </c>
      <c r="L2929" s="88" t="str">
        <f>Master!L2998</f>
        <v/>
      </c>
      <c r="M2929" s="88" t="str">
        <f>Master!M2998</f>
        <v/>
      </c>
      <c r="N2929" s="88" t="str">
        <f>Master!N2998</f>
        <v/>
      </c>
      <c r="O2929" s="88" t="str">
        <f>Master!O2998</f>
        <v/>
      </c>
      <c r="P2929" s="88" t="str">
        <f>Master!P2998</f>
        <v/>
      </c>
      <c r="Q2929" s="88" t="str">
        <f>Master!Q2998</f>
        <v/>
      </c>
      <c r="R2929" s="406" t="str">
        <f>Master!R2998</f>
        <v/>
      </c>
      <c r="S2929" s="406">
        <f>Master!S2998</f>
        <v>0</v>
      </c>
      <c r="T2929" s="406" t="str">
        <f>Master!T2998</f>
        <v/>
      </c>
      <c r="U2929" s="406" t="str">
        <f>Master!U2998</f>
        <v/>
      </c>
      <c r="V2929" s="406" t="str">
        <f>Master!V2998</f>
        <v/>
      </c>
      <c r="W2929" s="406" t="str">
        <f>Master!W2998</f>
        <v/>
      </c>
      <c r="X2929" s="406" t="str">
        <f>Master!X2998</f>
        <v/>
      </c>
      <c r="Y2929" s="406" t="str">
        <f>Master!Y2998</f>
        <v/>
      </c>
      <c r="Z2929" s="406" t="str">
        <f>Master!Z2998</f>
        <v/>
      </c>
      <c r="AA2929" s="406" t="str">
        <f>Master!AA2998</f>
        <v/>
      </c>
      <c r="AB2929" s="406" t="str">
        <f>Master!AB2998</f>
        <v/>
      </c>
      <c r="AC2929" s="406" t="str">
        <f>Master!AC2998</f>
        <v/>
      </c>
      <c r="AD2929" s="406" t="str">
        <f>Master!AD2998</f>
        <v/>
      </c>
      <c r="AE2929" s="406" t="str">
        <f>Master!AE2998</f>
        <v/>
      </c>
      <c r="AF2929" s="406" t="str">
        <f>Master!AF2998</f>
        <v/>
      </c>
      <c r="AG2929" s="406" t="str">
        <f>Master!AG2998</f>
        <v/>
      </c>
      <c r="AH2929" s="88" t="str">
        <f>Master!AH2998</f>
        <v/>
      </c>
      <c r="AI2929" s="414" t="str">
        <f>Master!AI2998</f>
        <v/>
      </c>
      <c r="AJ2929" s="406" t="str">
        <f>Master!AJ2998</f>
        <v/>
      </c>
      <c r="AK2929" s="406">
        <f>Master!AK2998</f>
        <v>0</v>
      </c>
      <c r="AL2929" s="88" t="str">
        <f>Master!AL2998</f>
        <v/>
      </c>
      <c r="AM2929" s="416"/>
      <c r="AN2929" s="416"/>
      <c r="AO2929" s="416"/>
      <c r="AP2929" s="416"/>
      <c r="AQ2929" s="416"/>
      <c r="AR2929" s="416">
        <f t="shared" si="34"/>
        <v>0</v>
      </c>
      <c r="AS2929" s="417" t="str">
        <f t="shared" si="35"/>
        <v>#DIV/0!</v>
      </c>
      <c r="AT2929" s="416">
        <f t="shared" si="36"/>
        <v>0</v>
      </c>
      <c r="AU2929" s="417"/>
    </row>
    <row r="2930" hidden="1">
      <c r="A2930" s="88" t="str">
        <f>Master!A2999</f>
        <v>AME18038</v>
      </c>
      <c r="B2930" s="414" t="str">
        <f>Master!B2999</f>
        <v/>
      </c>
      <c r="C2930" s="414" t="str">
        <f>Master!C2999</f>
        <v/>
      </c>
      <c r="D2930" s="88" t="str">
        <f>Master!D2999</f>
        <v/>
      </c>
      <c r="E2930" s="406" t="str">
        <f>Master!E2999</f>
        <v/>
      </c>
      <c r="F2930" s="406">
        <f>Master!F2999</f>
        <v>0</v>
      </c>
      <c r="G2930" s="88" t="str">
        <f>Master!G2999</f>
        <v/>
      </c>
      <c r="H2930" s="88" t="str">
        <f>Master!H2999</f>
        <v/>
      </c>
      <c r="I2930" s="88" t="str">
        <f>Master!I2999</f>
        <v/>
      </c>
      <c r="J2930" s="88" t="str">
        <f>Master!J2999</f>
        <v>A'CROSS MEDIA PTE LTD</v>
      </c>
      <c r="K2930" s="88" t="str">
        <f>Master!K2999</f>
        <v/>
      </c>
      <c r="L2930" s="88" t="str">
        <f>Master!L2999</f>
        <v/>
      </c>
      <c r="M2930" s="88" t="str">
        <f>Master!M2999</f>
        <v/>
      </c>
      <c r="N2930" s="88" t="str">
        <f>Master!N2999</f>
        <v/>
      </c>
      <c r="O2930" s="88" t="str">
        <f>Master!O2999</f>
        <v/>
      </c>
      <c r="P2930" s="88" t="str">
        <f>Master!P2999</f>
        <v/>
      </c>
      <c r="Q2930" s="88" t="str">
        <f>Master!Q2999</f>
        <v/>
      </c>
      <c r="R2930" s="406" t="str">
        <f>Master!R2999</f>
        <v/>
      </c>
      <c r="S2930" s="406">
        <f>Master!S2999</f>
        <v>0</v>
      </c>
      <c r="T2930" s="406" t="str">
        <f>Master!T2999</f>
        <v/>
      </c>
      <c r="U2930" s="406" t="str">
        <f>Master!U2999</f>
        <v/>
      </c>
      <c r="V2930" s="406" t="str">
        <f>Master!V2999</f>
        <v/>
      </c>
      <c r="W2930" s="406" t="str">
        <f>Master!W2999</f>
        <v/>
      </c>
      <c r="X2930" s="406" t="str">
        <f>Master!X2999</f>
        <v/>
      </c>
      <c r="Y2930" s="406" t="str">
        <f>Master!Y2999</f>
        <v/>
      </c>
      <c r="Z2930" s="406" t="str">
        <f>Master!Z2999</f>
        <v/>
      </c>
      <c r="AA2930" s="406" t="str">
        <f>Master!AA2999</f>
        <v/>
      </c>
      <c r="AB2930" s="406" t="str">
        <f>Master!AB2999</f>
        <v/>
      </c>
      <c r="AC2930" s="406" t="str">
        <f>Master!AC2999</f>
        <v/>
      </c>
      <c r="AD2930" s="406" t="str">
        <f>Master!AD2999</f>
        <v/>
      </c>
      <c r="AE2930" s="406" t="str">
        <f>Master!AE2999</f>
        <v/>
      </c>
      <c r="AF2930" s="406" t="str">
        <f>Master!AF2999</f>
        <v/>
      </c>
      <c r="AG2930" s="406" t="str">
        <f>Master!AG2999</f>
        <v/>
      </c>
      <c r="AH2930" s="88" t="str">
        <f>Master!AH2999</f>
        <v/>
      </c>
      <c r="AI2930" s="414" t="str">
        <f>Master!AI2999</f>
        <v/>
      </c>
      <c r="AJ2930" s="406" t="str">
        <f>Master!AJ2999</f>
        <v/>
      </c>
      <c r="AK2930" s="406">
        <f>Master!AK2999</f>
        <v>0</v>
      </c>
      <c r="AL2930" s="88" t="str">
        <f>Master!AL2999</f>
        <v/>
      </c>
      <c r="AM2930" s="416"/>
      <c r="AN2930" s="416"/>
      <c r="AO2930" s="416"/>
      <c r="AP2930" s="416"/>
      <c r="AQ2930" s="416"/>
      <c r="AR2930" s="416">
        <f t="shared" si="34"/>
        <v>0</v>
      </c>
      <c r="AS2930" s="417" t="str">
        <f t="shared" si="35"/>
        <v>#DIV/0!</v>
      </c>
      <c r="AT2930" s="416">
        <f t="shared" si="36"/>
        <v>0</v>
      </c>
      <c r="AU2930" s="417"/>
    </row>
    <row r="2931" hidden="1">
      <c r="A2931" s="88" t="str">
        <f>Master!A3000</f>
        <v>AME18039</v>
      </c>
      <c r="B2931" s="414" t="str">
        <f>Master!B3000</f>
        <v/>
      </c>
      <c r="C2931" s="414" t="str">
        <f>Master!C3000</f>
        <v/>
      </c>
      <c r="D2931" s="88" t="str">
        <f>Master!D3000</f>
        <v/>
      </c>
      <c r="E2931" s="406" t="str">
        <f>Master!E3000</f>
        <v/>
      </c>
      <c r="F2931" s="406">
        <f>Master!F3000</f>
        <v>0</v>
      </c>
      <c r="G2931" s="88" t="str">
        <f>Master!G3000</f>
        <v/>
      </c>
      <c r="H2931" s="88" t="str">
        <f>Master!H3000</f>
        <v/>
      </c>
      <c r="I2931" s="88" t="str">
        <f>Master!I3000</f>
        <v/>
      </c>
      <c r="J2931" s="88" t="str">
        <f>Master!J3000</f>
        <v>A'CROSS MEDIA PTE LTD</v>
      </c>
      <c r="K2931" s="88" t="str">
        <f>Master!K3000</f>
        <v/>
      </c>
      <c r="L2931" s="88" t="str">
        <f>Master!L3000</f>
        <v/>
      </c>
      <c r="M2931" s="88" t="str">
        <f>Master!M3000</f>
        <v/>
      </c>
      <c r="N2931" s="88" t="str">
        <f>Master!N3000</f>
        <v/>
      </c>
      <c r="O2931" s="88" t="str">
        <f>Master!O3000</f>
        <v/>
      </c>
      <c r="P2931" s="88" t="str">
        <f>Master!P3000</f>
        <v/>
      </c>
      <c r="Q2931" s="88" t="str">
        <f>Master!Q3000</f>
        <v/>
      </c>
      <c r="R2931" s="406" t="str">
        <f>Master!R3000</f>
        <v/>
      </c>
      <c r="S2931" s="406">
        <f>Master!S3000</f>
        <v>0</v>
      </c>
      <c r="T2931" s="406" t="str">
        <f>Master!T3000</f>
        <v/>
      </c>
      <c r="U2931" s="406" t="str">
        <f>Master!U3000</f>
        <v/>
      </c>
      <c r="V2931" s="406" t="str">
        <f>Master!V3000</f>
        <v/>
      </c>
      <c r="W2931" s="406" t="str">
        <f>Master!W3000</f>
        <v/>
      </c>
      <c r="X2931" s="406" t="str">
        <f>Master!X3000</f>
        <v/>
      </c>
      <c r="Y2931" s="406" t="str">
        <f>Master!Y3000</f>
        <v/>
      </c>
      <c r="Z2931" s="406" t="str">
        <f>Master!Z3000</f>
        <v/>
      </c>
      <c r="AA2931" s="406" t="str">
        <f>Master!AA3000</f>
        <v/>
      </c>
      <c r="AB2931" s="406" t="str">
        <f>Master!AB3000</f>
        <v/>
      </c>
      <c r="AC2931" s="406" t="str">
        <f>Master!AC3000</f>
        <v/>
      </c>
      <c r="AD2931" s="406" t="str">
        <f>Master!AD3000</f>
        <v/>
      </c>
      <c r="AE2931" s="406" t="str">
        <f>Master!AE3000</f>
        <v/>
      </c>
      <c r="AF2931" s="406" t="str">
        <f>Master!AF3000</f>
        <v/>
      </c>
      <c r="AG2931" s="406" t="str">
        <f>Master!AG3000</f>
        <v/>
      </c>
      <c r="AH2931" s="88" t="str">
        <f>Master!AH3000</f>
        <v/>
      </c>
      <c r="AI2931" s="414" t="str">
        <f>Master!AI3000</f>
        <v/>
      </c>
      <c r="AJ2931" s="406" t="str">
        <f>Master!AJ3000</f>
        <v/>
      </c>
      <c r="AK2931" s="406">
        <f>Master!AK3000</f>
        <v>0</v>
      </c>
      <c r="AL2931" s="88" t="str">
        <f>Master!AL3000</f>
        <v/>
      </c>
      <c r="AM2931" s="416"/>
      <c r="AN2931" s="416"/>
      <c r="AO2931" s="416"/>
      <c r="AP2931" s="416"/>
      <c r="AQ2931" s="416"/>
      <c r="AR2931" s="416">
        <f t="shared" si="34"/>
        <v>0</v>
      </c>
      <c r="AS2931" s="417" t="str">
        <f t="shared" si="35"/>
        <v>#DIV/0!</v>
      </c>
      <c r="AT2931" s="416">
        <f t="shared" si="36"/>
        <v>0</v>
      </c>
      <c r="AU2931" s="417"/>
    </row>
    <row r="2932" hidden="1">
      <c r="A2932" s="88" t="str">
        <f>Master!A3001</f>
        <v>AME18040</v>
      </c>
      <c r="B2932" s="414" t="str">
        <f>Master!B3001</f>
        <v/>
      </c>
      <c r="C2932" s="414" t="str">
        <f>Master!C3001</f>
        <v/>
      </c>
      <c r="D2932" s="88" t="str">
        <f>Master!D3001</f>
        <v/>
      </c>
      <c r="E2932" s="406" t="str">
        <f>Master!E3001</f>
        <v/>
      </c>
      <c r="F2932" s="406">
        <f>Master!F3001</f>
        <v>0</v>
      </c>
      <c r="G2932" s="88" t="str">
        <f>Master!G3001</f>
        <v/>
      </c>
      <c r="H2932" s="88" t="str">
        <f>Master!H3001</f>
        <v/>
      </c>
      <c r="I2932" s="88" t="str">
        <f>Master!I3001</f>
        <v/>
      </c>
      <c r="J2932" s="88" t="str">
        <f>Master!J3001</f>
        <v>A'CROSS MEDIA PTE LTD</v>
      </c>
      <c r="K2932" s="88" t="str">
        <f>Master!K3001</f>
        <v/>
      </c>
      <c r="L2932" s="88" t="str">
        <f>Master!L3001</f>
        <v/>
      </c>
      <c r="M2932" s="88" t="str">
        <f>Master!M3001</f>
        <v/>
      </c>
      <c r="N2932" s="88" t="str">
        <f>Master!N3001</f>
        <v/>
      </c>
      <c r="O2932" s="88" t="str">
        <f>Master!O3001</f>
        <v/>
      </c>
      <c r="P2932" s="88" t="str">
        <f>Master!P3001</f>
        <v/>
      </c>
      <c r="Q2932" s="88" t="str">
        <f>Master!Q3001</f>
        <v/>
      </c>
      <c r="R2932" s="406" t="str">
        <f>Master!R3001</f>
        <v/>
      </c>
      <c r="S2932" s="406">
        <f>Master!S3001</f>
        <v>0</v>
      </c>
      <c r="T2932" s="406" t="str">
        <f>Master!T3001</f>
        <v/>
      </c>
      <c r="U2932" s="406" t="str">
        <f>Master!U3001</f>
        <v/>
      </c>
      <c r="V2932" s="406" t="str">
        <f>Master!V3001</f>
        <v/>
      </c>
      <c r="W2932" s="406" t="str">
        <f>Master!W3001</f>
        <v/>
      </c>
      <c r="X2932" s="406" t="str">
        <f>Master!X3001</f>
        <v/>
      </c>
      <c r="Y2932" s="406" t="str">
        <f>Master!Y3001</f>
        <v/>
      </c>
      <c r="Z2932" s="406" t="str">
        <f>Master!Z3001</f>
        <v/>
      </c>
      <c r="AA2932" s="406" t="str">
        <f>Master!AA3001</f>
        <v/>
      </c>
      <c r="AB2932" s="406" t="str">
        <f>Master!AB3001</f>
        <v/>
      </c>
      <c r="AC2932" s="406" t="str">
        <f>Master!AC3001</f>
        <v/>
      </c>
      <c r="AD2932" s="406" t="str">
        <f>Master!AD3001</f>
        <v/>
      </c>
      <c r="AE2932" s="406" t="str">
        <f>Master!AE3001</f>
        <v/>
      </c>
      <c r="AF2932" s="406" t="str">
        <f>Master!AF3001</f>
        <v/>
      </c>
      <c r="AG2932" s="406" t="str">
        <f>Master!AG3001</f>
        <v/>
      </c>
      <c r="AH2932" s="88" t="str">
        <f>Master!AH3001</f>
        <v/>
      </c>
      <c r="AI2932" s="414" t="str">
        <f>Master!AI3001</f>
        <v/>
      </c>
      <c r="AJ2932" s="406" t="str">
        <f>Master!AJ3001</f>
        <v/>
      </c>
      <c r="AK2932" s="406">
        <f>Master!AK3001</f>
        <v>0</v>
      </c>
      <c r="AL2932" s="88" t="str">
        <f>Master!AL3001</f>
        <v/>
      </c>
      <c r="AM2932" s="416"/>
      <c r="AN2932" s="416"/>
      <c r="AO2932" s="416"/>
      <c r="AP2932" s="416"/>
      <c r="AQ2932" s="416"/>
      <c r="AR2932" s="416">
        <f t="shared" si="34"/>
        <v>0</v>
      </c>
      <c r="AS2932" s="417" t="str">
        <f t="shared" si="35"/>
        <v>#DIV/0!</v>
      </c>
      <c r="AT2932" s="416">
        <f t="shared" si="36"/>
        <v>0</v>
      </c>
      <c r="AU2932" s="417"/>
    </row>
    <row r="2933" hidden="1">
      <c r="A2933" s="88" t="str">
        <f>Master!A3002</f>
        <v>AME18041</v>
      </c>
      <c r="B2933" s="414" t="str">
        <f>Master!B3002</f>
        <v/>
      </c>
      <c r="C2933" s="414" t="str">
        <f>Master!C3002</f>
        <v/>
      </c>
      <c r="D2933" s="88" t="str">
        <f>Master!D3002</f>
        <v/>
      </c>
      <c r="E2933" s="406" t="str">
        <f>Master!E3002</f>
        <v/>
      </c>
      <c r="F2933" s="406">
        <f>Master!F3002</f>
        <v>0</v>
      </c>
      <c r="G2933" s="88" t="str">
        <f>Master!G3002</f>
        <v/>
      </c>
      <c r="H2933" s="88" t="str">
        <f>Master!H3002</f>
        <v/>
      </c>
      <c r="I2933" s="88" t="str">
        <f>Master!I3002</f>
        <v/>
      </c>
      <c r="J2933" s="88" t="str">
        <f>Master!J3002</f>
        <v>A'CROSS MEDIA PTE LTD</v>
      </c>
      <c r="K2933" s="88" t="str">
        <f>Master!K3002</f>
        <v/>
      </c>
      <c r="L2933" s="88" t="str">
        <f>Master!L3002</f>
        <v/>
      </c>
      <c r="M2933" s="88" t="str">
        <f>Master!M3002</f>
        <v/>
      </c>
      <c r="N2933" s="88" t="str">
        <f>Master!N3002</f>
        <v/>
      </c>
      <c r="O2933" s="88" t="str">
        <f>Master!O3002</f>
        <v/>
      </c>
      <c r="P2933" s="88" t="str">
        <f>Master!P3002</f>
        <v/>
      </c>
      <c r="Q2933" s="88" t="str">
        <f>Master!Q3002</f>
        <v/>
      </c>
      <c r="R2933" s="406" t="str">
        <f>Master!R3002</f>
        <v/>
      </c>
      <c r="S2933" s="406">
        <f>Master!S3002</f>
        <v>0</v>
      </c>
      <c r="T2933" s="406" t="str">
        <f>Master!T3002</f>
        <v/>
      </c>
      <c r="U2933" s="406" t="str">
        <f>Master!U3002</f>
        <v/>
      </c>
      <c r="V2933" s="406" t="str">
        <f>Master!V3002</f>
        <v/>
      </c>
      <c r="W2933" s="406" t="str">
        <f>Master!W3002</f>
        <v/>
      </c>
      <c r="X2933" s="406" t="str">
        <f>Master!X3002</f>
        <v/>
      </c>
      <c r="Y2933" s="406" t="str">
        <f>Master!Y3002</f>
        <v/>
      </c>
      <c r="Z2933" s="406" t="str">
        <f>Master!Z3002</f>
        <v/>
      </c>
      <c r="AA2933" s="406" t="str">
        <f>Master!AA3002</f>
        <v/>
      </c>
      <c r="AB2933" s="406" t="str">
        <f>Master!AB3002</f>
        <v/>
      </c>
      <c r="AC2933" s="406" t="str">
        <f>Master!AC3002</f>
        <v/>
      </c>
      <c r="AD2933" s="406" t="str">
        <f>Master!AD3002</f>
        <v/>
      </c>
      <c r="AE2933" s="406" t="str">
        <f>Master!AE3002</f>
        <v/>
      </c>
      <c r="AF2933" s="406" t="str">
        <f>Master!AF3002</f>
        <v/>
      </c>
      <c r="AG2933" s="406" t="str">
        <f>Master!AG3002</f>
        <v/>
      </c>
      <c r="AH2933" s="88" t="str">
        <f>Master!AH3002</f>
        <v/>
      </c>
      <c r="AI2933" s="414" t="str">
        <f>Master!AI3002</f>
        <v/>
      </c>
      <c r="AJ2933" s="406" t="str">
        <f>Master!AJ3002</f>
        <v/>
      </c>
      <c r="AK2933" s="406">
        <f>Master!AK3002</f>
        <v>0</v>
      </c>
      <c r="AL2933" s="88" t="str">
        <f>Master!AL3002</f>
        <v/>
      </c>
      <c r="AM2933" s="416"/>
      <c r="AN2933" s="416"/>
      <c r="AO2933" s="416"/>
      <c r="AP2933" s="416"/>
      <c r="AQ2933" s="416"/>
      <c r="AR2933" s="416">
        <f t="shared" si="34"/>
        <v>0</v>
      </c>
      <c r="AS2933" s="417" t="str">
        <f t="shared" si="35"/>
        <v>#DIV/0!</v>
      </c>
      <c r="AT2933" s="416">
        <f t="shared" si="36"/>
        <v>0</v>
      </c>
      <c r="AU2933" s="417"/>
    </row>
    <row r="2934" hidden="1">
      <c r="A2934" s="88" t="str">
        <f>Master!A3003</f>
        <v>AME18042</v>
      </c>
      <c r="B2934" s="414" t="str">
        <f>Master!B3003</f>
        <v/>
      </c>
      <c r="C2934" s="414" t="str">
        <f>Master!C3003</f>
        <v/>
      </c>
      <c r="D2934" s="88" t="str">
        <f>Master!D3003</f>
        <v/>
      </c>
      <c r="E2934" s="406" t="str">
        <f>Master!E3003</f>
        <v/>
      </c>
      <c r="F2934" s="406">
        <f>Master!F3003</f>
        <v>0</v>
      </c>
      <c r="G2934" s="88" t="str">
        <f>Master!G3003</f>
        <v/>
      </c>
      <c r="H2934" s="88" t="str">
        <f>Master!H3003</f>
        <v/>
      </c>
      <c r="I2934" s="88" t="str">
        <f>Master!I3003</f>
        <v/>
      </c>
      <c r="J2934" s="88" t="str">
        <f>Master!J3003</f>
        <v>A'CROSS MEDIA PTE LTD</v>
      </c>
      <c r="K2934" s="88" t="str">
        <f>Master!K3003</f>
        <v/>
      </c>
      <c r="L2934" s="88" t="str">
        <f>Master!L3003</f>
        <v/>
      </c>
      <c r="M2934" s="88" t="str">
        <f>Master!M3003</f>
        <v/>
      </c>
      <c r="N2934" s="88" t="str">
        <f>Master!N3003</f>
        <v/>
      </c>
      <c r="O2934" s="88" t="str">
        <f>Master!O3003</f>
        <v/>
      </c>
      <c r="P2934" s="88" t="str">
        <f>Master!P3003</f>
        <v/>
      </c>
      <c r="Q2934" s="88" t="str">
        <f>Master!Q3003</f>
        <v/>
      </c>
      <c r="R2934" s="406" t="str">
        <f>Master!R3003</f>
        <v/>
      </c>
      <c r="S2934" s="406">
        <f>Master!S3003</f>
        <v>0</v>
      </c>
      <c r="T2934" s="406" t="str">
        <f>Master!T3003</f>
        <v/>
      </c>
      <c r="U2934" s="406" t="str">
        <f>Master!U3003</f>
        <v/>
      </c>
      <c r="V2934" s="406" t="str">
        <f>Master!V3003</f>
        <v/>
      </c>
      <c r="W2934" s="406" t="str">
        <f>Master!W3003</f>
        <v/>
      </c>
      <c r="X2934" s="406" t="str">
        <f>Master!X3003</f>
        <v/>
      </c>
      <c r="Y2934" s="406" t="str">
        <f>Master!Y3003</f>
        <v/>
      </c>
      <c r="Z2934" s="406" t="str">
        <f>Master!Z3003</f>
        <v/>
      </c>
      <c r="AA2934" s="406" t="str">
        <f>Master!AA3003</f>
        <v/>
      </c>
      <c r="AB2934" s="406" t="str">
        <f>Master!AB3003</f>
        <v/>
      </c>
      <c r="AC2934" s="406" t="str">
        <f>Master!AC3003</f>
        <v/>
      </c>
      <c r="AD2934" s="406" t="str">
        <f>Master!AD3003</f>
        <v/>
      </c>
      <c r="AE2934" s="406" t="str">
        <f>Master!AE3003</f>
        <v/>
      </c>
      <c r="AF2934" s="406" t="str">
        <f>Master!AF3003</f>
        <v/>
      </c>
      <c r="AG2934" s="406" t="str">
        <f>Master!AG3003</f>
        <v/>
      </c>
      <c r="AH2934" s="88" t="str">
        <f>Master!AH3003</f>
        <v/>
      </c>
      <c r="AI2934" s="414" t="str">
        <f>Master!AI3003</f>
        <v/>
      </c>
      <c r="AJ2934" s="406" t="str">
        <f>Master!AJ3003</f>
        <v/>
      </c>
      <c r="AK2934" s="406">
        <f>Master!AK3003</f>
        <v>0</v>
      </c>
      <c r="AL2934" s="88" t="str">
        <f>Master!AL3003</f>
        <v/>
      </c>
      <c r="AM2934" s="416"/>
      <c r="AN2934" s="416"/>
      <c r="AO2934" s="416"/>
      <c r="AP2934" s="416"/>
      <c r="AQ2934" s="416"/>
      <c r="AR2934" s="416">
        <f t="shared" si="34"/>
        <v>0</v>
      </c>
      <c r="AS2934" s="417" t="str">
        <f t="shared" si="35"/>
        <v>#DIV/0!</v>
      </c>
      <c r="AT2934" s="416">
        <f t="shared" si="36"/>
        <v>0</v>
      </c>
      <c r="AU2934" s="417"/>
    </row>
    <row r="2935" hidden="1">
      <c r="A2935" s="88" t="str">
        <f>Master!A3004</f>
        <v>AME18043</v>
      </c>
      <c r="B2935" s="414" t="str">
        <f>Master!B3004</f>
        <v/>
      </c>
      <c r="C2935" s="414" t="str">
        <f>Master!C3004</f>
        <v/>
      </c>
      <c r="D2935" s="88" t="str">
        <f>Master!D3004</f>
        <v/>
      </c>
      <c r="E2935" s="406" t="str">
        <f>Master!E3004</f>
        <v/>
      </c>
      <c r="F2935" s="406">
        <f>Master!F3004</f>
        <v>0</v>
      </c>
      <c r="G2935" s="88" t="str">
        <f>Master!G3004</f>
        <v/>
      </c>
      <c r="H2935" s="88" t="str">
        <f>Master!H3004</f>
        <v/>
      </c>
      <c r="I2935" s="88" t="str">
        <f>Master!I3004</f>
        <v/>
      </c>
      <c r="J2935" s="88" t="str">
        <f>Master!J3004</f>
        <v>A'CROSS MEDIA PTE LTD</v>
      </c>
      <c r="K2935" s="88" t="str">
        <f>Master!K3004</f>
        <v/>
      </c>
      <c r="L2935" s="88" t="str">
        <f>Master!L3004</f>
        <v/>
      </c>
      <c r="M2935" s="88" t="str">
        <f>Master!M3004</f>
        <v/>
      </c>
      <c r="N2935" s="88" t="str">
        <f>Master!N3004</f>
        <v/>
      </c>
      <c r="O2935" s="88" t="str">
        <f>Master!O3004</f>
        <v/>
      </c>
      <c r="P2935" s="88" t="str">
        <f>Master!P3004</f>
        <v/>
      </c>
      <c r="Q2935" s="88" t="str">
        <f>Master!Q3004</f>
        <v/>
      </c>
      <c r="R2935" s="406" t="str">
        <f>Master!R3004</f>
        <v/>
      </c>
      <c r="S2935" s="406">
        <f>Master!S3004</f>
        <v>0</v>
      </c>
      <c r="T2935" s="406" t="str">
        <f>Master!T3004</f>
        <v/>
      </c>
      <c r="U2935" s="406" t="str">
        <f>Master!U3004</f>
        <v/>
      </c>
      <c r="V2935" s="406" t="str">
        <f>Master!V3004</f>
        <v/>
      </c>
      <c r="W2935" s="406" t="str">
        <f>Master!W3004</f>
        <v/>
      </c>
      <c r="X2935" s="406" t="str">
        <f>Master!X3004</f>
        <v/>
      </c>
      <c r="Y2935" s="406" t="str">
        <f>Master!Y3004</f>
        <v/>
      </c>
      <c r="Z2935" s="406" t="str">
        <f>Master!Z3004</f>
        <v/>
      </c>
      <c r="AA2935" s="406" t="str">
        <f>Master!AA3004</f>
        <v/>
      </c>
      <c r="AB2935" s="406" t="str">
        <f>Master!AB3004</f>
        <v/>
      </c>
      <c r="AC2935" s="406" t="str">
        <f>Master!AC3004</f>
        <v/>
      </c>
      <c r="AD2935" s="406" t="str">
        <f>Master!AD3004</f>
        <v/>
      </c>
      <c r="AE2935" s="406" t="str">
        <f>Master!AE3004</f>
        <v/>
      </c>
      <c r="AF2935" s="406" t="str">
        <f>Master!AF3004</f>
        <v/>
      </c>
      <c r="AG2935" s="406" t="str">
        <f>Master!AG3004</f>
        <v/>
      </c>
      <c r="AH2935" s="88" t="str">
        <f>Master!AH3004</f>
        <v/>
      </c>
      <c r="AI2935" s="414" t="str">
        <f>Master!AI3004</f>
        <v/>
      </c>
      <c r="AJ2935" s="406" t="str">
        <f>Master!AJ3004</f>
        <v/>
      </c>
      <c r="AK2935" s="406">
        <f>Master!AK3004</f>
        <v>0</v>
      </c>
      <c r="AL2935" s="88" t="str">
        <f>Master!AL3004</f>
        <v/>
      </c>
      <c r="AM2935" s="416"/>
      <c r="AN2935" s="416"/>
      <c r="AO2935" s="416"/>
      <c r="AP2935" s="416"/>
      <c r="AQ2935" s="416"/>
      <c r="AR2935" s="416">
        <f t="shared" si="34"/>
        <v>0</v>
      </c>
      <c r="AS2935" s="417" t="str">
        <f t="shared" si="35"/>
        <v>#DIV/0!</v>
      </c>
      <c r="AT2935" s="416">
        <f t="shared" si="36"/>
        <v>0</v>
      </c>
      <c r="AU2935" s="417"/>
    </row>
    <row r="2936" hidden="1">
      <c r="A2936" s="88" t="str">
        <f>Master!A3005</f>
        <v>AME18044</v>
      </c>
      <c r="B2936" s="414" t="str">
        <f>Master!B3005</f>
        <v/>
      </c>
      <c r="C2936" s="414" t="str">
        <f>Master!C3005</f>
        <v/>
      </c>
      <c r="D2936" s="88" t="str">
        <f>Master!D3005</f>
        <v/>
      </c>
      <c r="E2936" s="406" t="str">
        <f>Master!E3005</f>
        <v/>
      </c>
      <c r="F2936" s="406">
        <f>Master!F3005</f>
        <v>0</v>
      </c>
      <c r="G2936" s="88" t="str">
        <f>Master!G3005</f>
        <v/>
      </c>
      <c r="H2936" s="88" t="str">
        <f>Master!H3005</f>
        <v/>
      </c>
      <c r="I2936" s="88" t="str">
        <f>Master!I3005</f>
        <v/>
      </c>
      <c r="J2936" s="88" t="str">
        <f>Master!J3005</f>
        <v>A'CROSS MEDIA PTE LTD</v>
      </c>
      <c r="K2936" s="88" t="str">
        <f>Master!K3005</f>
        <v/>
      </c>
      <c r="L2936" s="88" t="str">
        <f>Master!L3005</f>
        <v/>
      </c>
      <c r="M2936" s="88" t="str">
        <f>Master!M3005</f>
        <v/>
      </c>
      <c r="N2936" s="88" t="str">
        <f>Master!N3005</f>
        <v/>
      </c>
      <c r="O2936" s="88" t="str">
        <f>Master!O3005</f>
        <v/>
      </c>
      <c r="P2936" s="88" t="str">
        <f>Master!P3005</f>
        <v/>
      </c>
      <c r="Q2936" s="88" t="str">
        <f>Master!Q3005</f>
        <v/>
      </c>
      <c r="R2936" s="406" t="str">
        <f>Master!R3005</f>
        <v/>
      </c>
      <c r="S2936" s="406">
        <f>Master!S3005</f>
        <v>0</v>
      </c>
      <c r="T2936" s="406" t="str">
        <f>Master!T3005</f>
        <v/>
      </c>
      <c r="U2936" s="406" t="str">
        <f>Master!U3005</f>
        <v/>
      </c>
      <c r="V2936" s="406" t="str">
        <f>Master!V3005</f>
        <v/>
      </c>
      <c r="W2936" s="406" t="str">
        <f>Master!W3005</f>
        <v/>
      </c>
      <c r="X2936" s="406" t="str">
        <f>Master!X3005</f>
        <v/>
      </c>
      <c r="Y2936" s="406" t="str">
        <f>Master!Y3005</f>
        <v/>
      </c>
      <c r="Z2936" s="406" t="str">
        <f>Master!Z3005</f>
        <v/>
      </c>
      <c r="AA2936" s="406" t="str">
        <f>Master!AA3005</f>
        <v/>
      </c>
      <c r="AB2936" s="406" t="str">
        <f>Master!AB3005</f>
        <v/>
      </c>
      <c r="AC2936" s="406" t="str">
        <f>Master!AC3005</f>
        <v/>
      </c>
      <c r="AD2936" s="406" t="str">
        <f>Master!AD3005</f>
        <v/>
      </c>
      <c r="AE2936" s="406" t="str">
        <f>Master!AE3005</f>
        <v/>
      </c>
      <c r="AF2936" s="406" t="str">
        <f>Master!AF3005</f>
        <v/>
      </c>
      <c r="AG2936" s="406" t="str">
        <f>Master!AG3005</f>
        <v/>
      </c>
      <c r="AH2936" s="88" t="str">
        <f>Master!AH3005</f>
        <v/>
      </c>
      <c r="AI2936" s="414" t="str">
        <f>Master!AI3005</f>
        <v/>
      </c>
      <c r="AJ2936" s="406" t="str">
        <f>Master!AJ3005</f>
        <v/>
      </c>
      <c r="AK2936" s="406">
        <f>Master!AK3005</f>
        <v>0</v>
      </c>
      <c r="AL2936" s="88" t="str">
        <f>Master!AL3005</f>
        <v/>
      </c>
      <c r="AM2936" s="416"/>
      <c r="AN2936" s="416"/>
      <c r="AO2936" s="416"/>
      <c r="AP2936" s="416"/>
      <c r="AQ2936" s="416"/>
      <c r="AR2936" s="416">
        <f t="shared" si="34"/>
        <v>0</v>
      </c>
      <c r="AS2936" s="417" t="str">
        <f t="shared" si="35"/>
        <v>#DIV/0!</v>
      </c>
      <c r="AT2936" s="416">
        <f t="shared" si="36"/>
        <v>0</v>
      </c>
      <c r="AU2936" s="417"/>
    </row>
    <row r="2937" hidden="1">
      <c r="A2937" s="88" t="str">
        <f>Master!A3006</f>
        <v>AME18045</v>
      </c>
      <c r="B2937" s="414" t="str">
        <f>Master!B3006</f>
        <v/>
      </c>
      <c r="C2937" s="414" t="str">
        <f>Master!C3006</f>
        <v/>
      </c>
      <c r="D2937" s="88" t="str">
        <f>Master!D3006</f>
        <v/>
      </c>
      <c r="E2937" s="406" t="str">
        <f>Master!E3006</f>
        <v/>
      </c>
      <c r="F2937" s="406">
        <f>Master!F3006</f>
        <v>0</v>
      </c>
      <c r="G2937" s="88" t="str">
        <f>Master!G3006</f>
        <v/>
      </c>
      <c r="H2937" s="88" t="str">
        <f>Master!H3006</f>
        <v/>
      </c>
      <c r="I2937" s="88" t="str">
        <f>Master!I3006</f>
        <v/>
      </c>
      <c r="J2937" s="88" t="str">
        <f>Master!J3006</f>
        <v>A'CROSS MEDIA PTE LTD</v>
      </c>
      <c r="K2937" s="88" t="str">
        <f>Master!K3006</f>
        <v/>
      </c>
      <c r="L2937" s="88" t="str">
        <f>Master!L3006</f>
        <v/>
      </c>
      <c r="M2937" s="88" t="str">
        <f>Master!M3006</f>
        <v/>
      </c>
      <c r="N2937" s="88" t="str">
        <f>Master!N3006</f>
        <v/>
      </c>
      <c r="O2937" s="88" t="str">
        <f>Master!O3006</f>
        <v/>
      </c>
      <c r="P2937" s="88" t="str">
        <f>Master!P3006</f>
        <v/>
      </c>
      <c r="Q2937" s="88" t="str">
        <f>Master!Q3006</f>
        <v/>
      </c>
      <c r="R2937" s="406" t="str">
        <f>Master!R3006</f>
        <v/>
      </c>
      <c r="S2937" s="406">
        <f>Master!S3006</f>
        <v>0</v>
      </c>
      <c r="T2937" s="406" t="str">
        <f>Master!T3006</f>
        <v/>
      </c>
      <c r="U2937" s="406" t="str">
        <f>Master!U3006</f>
        <v/>
      </c>
      <c r="V2937" s="406" t="str">
        <f>Master!V3006</f>
        <v/>
      </c>
      <c r="W2937" s="406" t="str">
        <f>Master!W3006</f>
        <v/>
      </c>
      <c r="X2937" s="406" t="str">
        <f>Master!X3006</f>
        <v/>
      </c>
      <c r="Y2937" s="406" t="str">
        <f>Master!Y3006</f>
        <v/>
      </c>
      <c r="Z2937" s="406" t="str">
        <f>Master!Z3006</f>
        <v/>
      </c>
      <c r="AA2937" s="406" t="str">
        <f>Master!AA3006</f>
        <v/>
      </c>
      <c r="AB2937" s="406" t="str">
        <f>Master!AB3006</f>
        <v/>
      </c>
      <c r="AC2937" s="406" t="str">
        <f>Master!AC3006</f>
        <v/>
      </c>
      <c r="AD2937" s="406" t="str">
        <f>Master!AD3006</f>
        <v/>
      </c>
      <c r="AE2937" s="406" t="str">
        <f>Master!AE3006</f>
        <v/>
      </c>
      <c r="AF2937" s="406" t="str">
        <f>Master!AF3006</f>
        <v/>
      </c>
      <c r="AG2937" s="406" t="str">
        <f>Master!AG3006</f>
        <v/>
      </c>
      <c r="AH2937" s="88" t="str">
        <f>Master!AH3006</f>
        <v/>
      </c>
      <c r="AI2937" s="414" t="str">
        <f>Master!AI3006</f>
        <v/>
      </c>
      <c r="AJ2937" s="406" t="str">
        <f>Master!AJ3006</f>
        <v/>
      </c>
      <c r="AK2937" s="406">
        <f>Master!AK3006</f>
        <v>0</v>
      </c>
      <c r="AL2937" s="88" t="str">
        <f>Master!AL3006</f>
        <v/>
      </c>
      <c r="AM2937" s="416"/>
      <c r="AN2937" s="416"/>
      <c r="AO2937" s="416"/>
      <c r="AP2937" s="416"/>
      <c r="AQ2937" s="416"/>
      <c r="AR2937" s="416">
        <f t="shared" si="34"/>
        <v>0</v>
      </c>
      <c r="AS2937" s="417" t="str">
        <f t="shared" si="35"/>
        <v>#DIV/0!</v>
      </c>
      <c r="AT2937" s="416">
        <f t="shared" si="36"/>
        <v>0</v>
      </c>
      <c r="AU2937" s="417"/>
    </row>
    <row r="2938" hidden="1">
      <c r="A2938" s="88" t="str">
        <f>Master!A3007</f>
        <v>AME18046</v>
      </c>
      <c r="B2938" s="414" t="str">
        <f>Master!B3007</f>
        <v/>
      </c>
      <c r="C2938" s="414" t="str">
        <f>Master!C3007</f>
        <v/>
      </c>
      <c r="D2938" s="88" t="str">
        <f>Master!D3007</f>
        <v/>
      </c>
      <c r="E2938" s="406" t="str">
        <f>Master!E3007</f>
        <v/>
      </c>
      <c r="F2938" s="406">
        <f>Master!F3007</f>
        <v>0</v>
      </c>
      <c r="G2938" s="88" t="str">
        <f>Master!G3007</f>
        <v/>
      </c>
      <c r="H2938" s="88" t="str">
        <f>Master!H3007</f>
        <v/>
      </c>
      <c r="I2938" s="88" t="str">
        <f>Master!I3007</f>
        <v/>
      </c>
      <c r="J2938" s="88" t="str">
        <f>Master!J3007</f>
        <v>A'CROSS MEDIA PTE LTD</v>
      </c>
      <c r="K2938" s="88" t="str">
        <f>Master!K3007</f>
        <v/>
      </c>
      <c r="L2938" s="88" t="str">
        <f>Master!L3007</f>
        <v/>
      </c>
      <c r="M2938" s="88" t="str">
        <f>Master!M3007</f>
        <v/>
      </c>
      <c r="N2938" s="88" t="str">
        <f>Master!N3007</f>
        <v/>
      </c>
      <c r="O2938" s="88" t="str">
        <f>Master!O3007</f>
        <v/>
      </c>
      <c r="P2938" s="88" t="str">
        <f>Master!P3007</f>
        <v/>
      </c>
      <c r="Q2938" s="88" t="str">
        <f>Master!Q3007</f>
        <v/>
      </c>
      <c r="R2938" s="406" t="str">
        <f>Master!R3007</f>
        <v/>
      </c>
      <c r="S2938" s="406">
        <f>Master!S3007</f>
        <v>0</v>
      </c>
      <c r="T2938" s="406" t="str">
        <f>Master!T3007</f>
        <v/>
      </c>
      <c r="U2938" s="406" t="str">
        <f>Master!U3007</f>
        <v/>
      </c>
      <c r="V2938" s="406" t="str">
        <f>Master!V3007</f>
        <v/>
      </c>
      <c r="W2938" s="406" t="str">
        <f>Master!W3007</f>
        <v/>
      </c>
      <c r="X2938" s="406" t="str">
        <f>Master!X3007</f>
        <v/>
      </c>
      <c r="Y2938" s="406" t="str">
        <f>Master!Y3007</f>
        <v/>
      </c>
      <c r="Z2938" s="406" t="str">
        <f>Master!Z3007</f>
        <v/>
      </c>
      <c r="AA2938" s="406" t="str">
        <f>Master!AA3007</f>
        <v/>
      </c>
      <c r="AB2938" s="406" t="str">
        <f>Master!AB3007</f>
        <v/>
      </c>
      <c r="AC2938" s="406" t="str">
        <f>Master!AC3007</f>
        <v/>
      </c>
      <c r="AD2938" s="406" t="str">
        <f>Master!AD3007</f>
        <v/>
      </c>
      <c r="AE2938" s="406" t="str">
        <f>Master!AE3007</f>
        <v/>
      </c>
      <c r="AF2938" s="406" t="str">
        <f>Master!AF3007</f>
        <v/>
      </c>
      <c r="AG2938" s="406" t="str">
        <f>Master!AG3007</f>
        <v/>
      </c>
      <c r="AH2938" s="88" t="str">
        <f>Master!AH3007</f>
        <v/>
      </c>
      <c r="AI2938" s="414" t="str">
        <f>Master!AI3007</f>
        <v/>
      </c>
      <c r="AJ2938" s="406" t="str">
        <f>Master!AJ3007</f>
        <v/>
      </c>
      <c r="AK2938" s="406">
        <f>Master!AK3007</f>
        <v>0</v>
      </c>
      <c r="AL2938" s="88" t="str">
        <f>Master!AL3007</f>
        <v/>
      </c>
      <c r="AM2938" s="416"/>
      <c r="AN2938" s="416"/>
      <c r="AO2938" s="416"/>
      <c r="AP2938" s="416"/>
      <c r="AQ2938" s="416"/>
      <c r="AR2938" s="416">
        <f t="shared" si="34"/>
        <v>0</v>
      </c>
      <c r="AS2938" s="417" t="str">
        <f t="shared" si="35"/>
        <v>#DIV/0!</v>
      </c>
      <c r="AT2938" s="416">
        <f t="shared" si="36"/>
        <v>0</v>
      </c>
      <c r="AU2938" s="417"/>
    </row>
    <row r="2939" hidden="1">
      <c r="A2939" s="88" t="str">
        <f>Master!A3008</f>
        <v>AME18047</v>
      </c>
      <c r="B2939" s="414" t="str">
        <f>Master!B3008</f>
        <v/>
      </c>
      <c r="C2939" s="414" t="str">
        <f>Master!C3008</f>
        <v/>
      </c>
      <c r="D2939" s="88" t="str">
        <f>Master!D3008</f>
        <v/>
      </c>
      <c r="E2939" s="406" t="str">
        <f>Master!E3008</f>
        <v/>
      </c>
      <c r="F2939" s="406">
        <f>Master!F3008</f>
        <v>0</v>
      </c>
      <c r="G2939" s="88" t="str">
        <f>Master!G3008</f>
        <v/>
      </c>
      <c r="H2939" s="88" t="str">
        <f>Master!H3008</f>
        <v/>
      </c>
      <c r="I2939" s="88" t="str">
        <f>Master!I3008</f>
        <v/>
      </c>
      <c r="J2939" s="88" t="str">
        <f>Master!J3008</f>
        <v>A'CROSS MEDIA PTE LTD</v>
      </c>
      <c r="K2939" s="88" t="str">
        <f>Master!K3008</f>
        <v/>
      </c>
      <c r="L2939" s="88" t="str">
        <f>Master!L3008</f>
        <v/>
      </c>
      <c r="M2939" s="88" t="str">
        <f>Master!M3008</f>
        <v/>
      </c>
      <c r="N2939" s="88" t="str">
        <f>Master!N3008</f>
        <v/>
      </c>
      <c r="O2939" s="88" t="str">
        <f>Master!O3008</f>
        <v/>
      </c>
      <c r="P2939" s="88" t="str">
        <f>Master!P3008</f>
        <v/>
      </c>
      <c r="Q2939" s="88" t="str">
        <f>Master!Q3008</f>
        <v/>
      </c>
      <c r="R2939" s="406" t="str">
        <f>Master!R3008</f>
        <v/>
      </c>
      <c r="S2939" s="406">
        <f>Master!S3008</f>
        <v>0</v>
      </c>
      <c r="T2939" s="406" t="str">
        <f>Master!T3008</f>
        <v/>
      </c>
      <c r="U2939" s="406" t="str">
        <f>Master!U3008</f>
        <v/>
      </c>
      <c r="V2939" s="406" t="str">
        <f>Master!V3008</f>
        <v/>
      </c>
      <c r="W2939" s="406" t="str">
        <f>Master!W3008</f>
        <v/>
      </c>
      <c r="X2939" s="406" t="str">
        <f>Master!X3008</f>
        <v/>
      </c>
      <c r="Y2939" s="406" t="str">
        <f>Master!Y3008</f>
        <v/>
      </c>
      <c r="Z2939" s="406" t="str">
        <f>Master!Z3008</f>
        <v/>
      </c>
      <c r="AA2939" s="406" t="str">
        <f>Master!AA3008</f>
        <v/>
      </c>
      <c r="AB2939" s="406" t="str">
        <f>Master!AB3008</f>
        <v/>
      </c>
      <c r="AC2939" s="406" t="str">
        <f>Master!AC3008</f>
        <v/>
      </c>
      <c r="AD2939" s="406" t="str">
        <f>Master!AD3008</f>
        <v/>
      </c>
      <c r="AE2939" s="406" t="str">
        <f>Master!AE3008</f>
        <v/>
      </c>
      <c r="AF2939" s="406" t="str">
        <f>Master!AF3008</f>
        <v/>
      </c>
      <c r="AG2939" s="406" t="str">
        <f>Master!AG3008</f>
        <v/>
      </c>
      <c r="AH2939" s="88" t="str">
        <f>Master!AH3008</f>
        <v/>
      </c>
      <c r="AI2939" s="414" t="str">
        <f>Master!AI3008</f>
        <v/>
      </c>
      <c r="AJ2939" s="406" t="str">
        <f>Master!AJ3008</f>
        <v/>
      </c>
      <c r="AK2939" s="406">
        <f>Master!AK3008</f>
        <v>0</v>
      </c>
      <c r="AL2939" s="88" t="str">
        <f>Master!AL3008</f>
        <v/>
      </c>
      <c r="AM2939" s="416"/>
      <c r="AN2939" s="416"/>
      <c r="AO2939" s="416"/>
      <c r="AP2939" s="416"/>
      <c r="AQ2939" s="416"/>
      <c r="AR2939" s="416">
        <f t="shared" si="34"/>
        <v>0</v>
      </c>
      <c r="AS2939" s="417" t="str">
        <f t="shared" si="35"/>
        <v>#DIV/0!</v>
      </c>
      <c r="AT2939" s="416">
        <f t="shared" si="36"/>
        <v>0</v>
      </c>
      <c r="AU2939" s="417"/>
    </row>
    <row r="2940" hidden="1">
      <c r="A2940" s="88" t="str">
        <f>Master!A3009</f>
        <v>AME18048</v>
      </c>
      <c r="B2940" s="414" t="str">
        <f>Master!B3009</f>
        <v/>
      </c>
      <c r="C2940" s="414" t="str">
        <f>Master!C3009</f>
        <v/>
      </c>
      <c r="D2940" s="88" t="str">
        <f>Master!D3009</f>
        <v/>
      </c>
      <c r="E2940" s="406" t="str">
        <f>Master!E3009</f>
        <v/>
      </c>
      <c r="F2940" s="406">
        <f>Master!F3009</f>
        <v>0</v>
      </c>
      <c r="G2940" s="88" t="str">
        <f>Master!G3009</f>
        <v/>
      </c>
      <c r="H2940" s="88" t="str">
        <f>Master!H3009</f>
        <v/>
      </c>
      <c r="I2940" s="88" t="str">
        <f>Master!I3009</f>
        <v/>
      </c>
      <c r="J2940" s="88" t="str">
        <f>Master!J3009</f>
        <v>A'CROSS MEDIA PTE LTD</v>
      </c>
      <c r="K2940" s="88" t="str">
        <f>Master!K3009</f>
        <v/>
      </c>
      <c r="L2940" s="88" t="str">
        <f>Master!L3009</f>
        <v/>
      </c>
      <c r="M2940" s="88" t="str">
        <f>Master!M3009</f>
        <v/>
      </c>
      <c r="N2940" s="88" t="str">
        <f>Master!N3009</f>
        <v/>
      </c>
      <c r="O2940" s="88" t="str">
        <f>Master!O3009</f>
        <v/>
      </c>
      <c r="P2940" s="88" t="str">
        <f>Master!P3009</f>
        <v/>
      </c>
      <c r="Q2940" s="88" t="str">
        <f>Master!Q3009</f>
        <v/>
      </c>
      <c r="R2940" s="406" t="str">
        <f>Master!R3009</f>
        <v/>
      </c>
      <c r="S2940" s="406">
        <f>Master!S3009</f>
        <v>0</v>
      </c>
      <c r="T2940" s="406" t="str">
        <f>Master!T3009</f>
        <v/>
      </c>
      <c r="U2940" s="406" t="str">
        <f>Master!U3009</f>
        <v/>
      </c>
      <c r="V2940" s="406" t="str">
        <f>Master!V3009</f>
        <v/>
      </c>
      <c r="W2940" s="406" t="str">
        <f>Master!W3009</f>
        <v/>
      </c>
      <c r="X2940" s="406" t="str">
        <f>Master!X3009</f>
        <v/>
      </c>
      <c r="Y2940" s="406" t="str">
        <f>Master!Y3009</f>
        <v/>
      </c>
      <c r="Z2940" s="406" t="str">
        <f>Master!Z3009</f>
        <v/>
      </c>
      <c r="AA2940" s="406" t="str">
        <f>Master!AA3009</f>
        <v/>
      </c>
      <c r="AB2940" s="406" t="str">
        <f>Master!AB3009</f>
        <v/>
      </c>
      <c r="AC2940" s="406" t="str">
        <f>Master!AC3009</f>
        <v/>
      </c>
      <c r="AD2940" s="406" t="str">
        <f>Master!AD3009</f>
        <v/>
      </c>
      <c r="AE2940" s="406" t="str">
        <f>Master!AE3009</f>
        <v/>
      </c>
      <c r="AF2940" s="406" t="str">
        <f>Master!AF3009</f>
        <v/>
      </c>
      <c r="AG2940" s="406" t="str">
        <f>Master!AG3009</f>
        <v/>
      </c>
      <c r="AH2940" s="88" t="str">
        <f>Master!AH3009</f>
        <v/>
      </c>
      <c r="AI2940" s="414" t="str">
        <f>Master!AI3009</f>
        <v/>
      </c>
      <c r="AJ2940" s="406" t="str">
        <f>Master!AJ3009</f>
        <v/>
      </c>
      <c r="AK2940" s="406">
        <f>Master!AK3009</f>
        <v>0</v>
      </c>
      <c r="AL2940" s="88" t="str">
        <f>Master!AL3009</f>
        <v/>
      </c>
      <c r="AM2940" s="416"/>
      <c r="AN2940" s="416"/>
      <c r="AO2940" s="416"/>
      <c r="AP2940" s="416"/>
      <c r="AQ2940" s="416"/>
      <c r="AR2940" s="416">
        <f t="shared" si="34"/>
        <v>0</v>
      </c>
      <c r="AS2940" s="417" t="str">
        <f t="shared" si="35"/>
        <v>#DIV/0!</v>
      </c>
      <c r="AT2940" s="416">
        <f t="shared" si="36"/>
        <v>0</v>
      </c>
      <c r="AU2940" s="417"/>
    </row>
    <row r="2941" hidden="1">
      <c r="A2941" s="88" t="str">
        <f>Master!A3010</f>
        <v>AME18049</v>
      </c>
      <c r="B2941" s="414" t="str">
        <f>Master!B3010</f>
        <v/>
      </c>
      <c r="C2941" s="414" t="str">
        <f>Master!C3010</f>
        <v/>
      </c>
      <c r="D2941" s="88" t="str">
        <f>Master!D3010</f>
        <v/>
      </c>
      <c r="E2941" s="406" t="str">
        <f>Master!E3010</f>
        <v/>
      </c>
      <c r="F2941" s="406">
        <f>Master!F3010</f>
        <v>0</v>
      </c>
      <c r="G2941" s="88" t="str">
        <f>Master!G3010</f>
        <v/>
      </c>
      <c r="H2941" s="88" t="str">
        <f>Master!H3010</f>
        <v/>
      </c>
      <c r="I2941" s="88" t="str">
        <f>Master!I3010</f>
        <v/>
      </c>
      <c r="J2941" s="88" t="str">
        <f>Master!J3010</f>
        <v>A'CROSS MEDIA PTE LTD</v>
      </c>
      <c r="K2941" s="88" t="str">
        <f>Master!K3010</f>
        <v/>
      </c>
      <c r="L2941" s="88" t="str">
        <f>Master!L3010</f>
        <v/>
      </c>
      <c r="M2941" s="88" t="str">
        <f>Master!M3010</f>
        <v/>
      </c>
      <c r="N2941" s="88" t="str">
        <f>Master!N3010</f>
        <v/>
      </c>
      <c r="O2941" s="88" t="str">
        <f>Master!O3010</f>
        <v/>
      </c>
      <c r="P2941" s="88" t="str">
        <f>Master!P3010</f>
        <v/>
      </c>
      <c r="Q2941" s="88" t="str">
        <f>Master!Q3010</f>
        <v/>
      </c>
      <c r="R2941" s="406" t="str">
        <f>Master!R3010</f>
        <v/>
      </c>
      <c r="S2941" s="406">
        <f>Master!S3010</f>
        <v>0</v>
      </c>
      <c r="T2941" s="406" t="str">
        <f>Master!T3010</f>
        <v/>
      </c>
      <c r="U2941" s="406" t="str">
        <f>Master!U3010</f>
        <v/>
      </c>
      <c r="V2941" s="406" t="str">
        <f>Master!V3010</f>
        <v/>
      </c>
      <c r="W2941" s="406" t="str">
        <f>Master!W3010</f>
        <v/>
      </c>
      <c r="X2941" s="406" t="str">
        <f>Master!X3010</f>
        <v/>
      </c>
      <c r="Y2941" s="406" t="str">
        <f>Master!Y3010</f>
        <v/>
      </c>
      <c r="Z2941" s="406" t="str">
        <f>Master!Z3010</f>
        <v/>
      </c>
      <c r="AA2941" s="406" t="str">
        <f>Master!AA3010</f>
        <v/>
      </c>
      <c r="AB2941" s="406" t="str">
        <f>Master!AB3010</f>
        <v/>
      </c>
      <c r="AC2941" s="406" t="str">
        <f>Master!AC3010</f>
        <v/>
      </c>
      <c r="AD2941" s="406" t="str">
        <f>Master!AD3010</f>
        <v/>
      </c>
      <c r="AE2941" s="406" t="str">
        <f>Master!AE3010</f>
        <v/>
      </c>
      <c r="AF2941" s="406" t="str">
        <f>Master!AF3010</f>
        <v/>
      </c>
      <c r="AG2941" s="406" t="str">
        <f>Master!AG3010</f>
        <v/>
      </c>
      <c r="AH2941" s="88" t="str">
        <f>Master!AH3010</f>
        <v/>
      </c>
      <c r="AI2941" s="414" t="str">
        <f>Master!AI3010</f>
        <v/>
      </c>
      <c r="AJ2941" s="406" t="str">
        <f>Master!AJ3010</f>
        <v/>
      </c>
      <c r="AK2941" s="406">
        <f>Master!AK3010</f>
        <v>0</v>
      </c>
      <c r="AL2941" s="88" t="str">
        <f>Master!AL3010</f>
        <v/>
      </c>
      <c r="AM2941" s="416"/>
      <c r="AN2941" s="416"/>
      <c r="AO2941" s="416"/>
      <c r="AP2941" s="416"/>
      <c r="AQ2941" s="416"/>
      <c r="AR2941" s="416">
        <f t="shared" si="34"/>
        <v>0</v>
      </c>
      <c r="AS2941" s="417" t="str">
        <f t="shared" si="35"/>
        <v>#DIV/0!</v>
      </c>
      <c r="AT2941" s="416">
        <f t="shared" si="36"/>
        <v>0</v>
      </c>
      <c r="AU2941" s="417"/>
    </row>
    <row r="2942" hidden="1">
      <c r="A2942" s="88" t="str">
        <f>Master!A3011</f>
        <v>AME18050</v>
      </c>
      <c r="B2942" s="414" t="str">
        <f>Master!B3011</f>
        <v/>
      </c>
      <c r="C2942" s="414" t="str">
        <f>Master!C3011</f>
        <v/>
      </c>
      <c r="D2942" s="88" t="str">
        <f>Master!D3011</f>
        <v/>
      </c>
      <c r="E2942" s="406" t="str">
        <f>Master!E3011</f>
        <v/>
      </c>
      <c r="F2942" s="406">
        <f>Master!F3011</f>
        <v>0</v>
      </c>
      <c r="G2942" s="88" t="str">
        <f>Master!G3011</f>
        <v/>
      </c>
      <c r="H2942" s="88" t="str">
        <f>Master!H3011</f>
        <v/>
      </c>
      <c r="I2942" s="88" t="str">
        <f>Master!I3011</f>
        <v/>
      </c>
      <c r="J2942" s="88" t="str">
        <f>Master!J3011</f>
        <v>A'CROSS MEDIA PTE LTD</v>
      </c>
      <c r="K2942" s="88" t="str">
        <f>Master!K3011</f>
        <v/>
      </c>
      <c r="L2942" s="88" t="str">
        <f>Master!L3011</f>
        <v/>
      </c>
      <c r="M2942" s="88" t="str">
        <f>Master!M3011</f>
        <v/>
      </c>
      <c r="N2942" s="88" t="str">
        <f>Master!N3011</f>
        <v/>
      </c>
      <c r="O2942" s="88" t="str">
        <f>Master!O3011</f>
        <v/>
      </c>
      <c r="P2942" s="88" t="str">
        <f>Master!P3011</f>
        <v/>
      </c>
      <c r="Q2942" s="88" t="str">
        <f>Master!Q3011</f>
        <v/>
      </c>
      <c r="R2942" s="406" t="str">
        <f>Master!R3011</f>
        <v/>
      </c>
      <c r="S2942" s="406">
        <f>Master!S3011</f>
        <v>0</v>
      </c>
      <c r="T2942" s="406" t="str">
        <f>Master!T3011</f>
        <v/>
      </c>
      <c r="U2942" s="406" t="str">
        <f>Master!U3011</f>
        <v/>
      </c>
      <c r="V2942" s="406" t="str">
        <f>Master!V3011</f>
        <v/>
      </c>
      <c r="W2942" s="406" t="str">
        <f>Master!W3011</f>
        <v/>
      </c>
      <c r="X2942" s="406" t="str">
        <f>Master!X3011</f>
        <v/>
      </c>
      <c r="Y2942" s="406" t="str">
        <f>Master!Y3011</f>
        <v/>
      </c>
      <c r="Z2942" s="406" t="str">
        <f>Master!Z3011</f>
        <v/>
      </c>
      <c r="AA2942" s="406" t="str">
        <f>Master!AA3011</f>
        <v/>
      </c>
      <c r="AB2942" s="406" t="str">
        <f>Master!AB3011</f>
        <v/>
      </c>
      <c r="AC2942" s="406" t="str">
        <f>Master!AC3011</f>
        <v/>
      </c>
      <c r="AD2942" s="406" t="str">
        <f>Master!AD3011</f>
        <v/>
      </c>
      <c r="AE2942" s="406" t="str">
        <f>Master!AE3011</f>
        <v/>
      </c>
      <c r="AF2942" s="406" t="str">
        <f>Master!AF3011</f>
        <v/>
      </c>
      <c r="AG2942" s="406" t="str">
        <f>Master!AG3011</f>
        <v/>
      </c>
      <c r="AH2942" s="88" t="str">
        <f>Master!AH3011</f>
        <v/>
      </c>
      <c r="AI2942" s="414" t="str">
        <f>Master!AI3011</f>
        <v/>
      </c>
      <c r="AJ2942" s="406" t="str">
        <f>Master!AJ3011</f>
        <v/>
      </c>
      <c r="AK2942" s="406">
        <f>Master!AK3011</f>
        <v>0</v>
      </c>
      <c r="AL2942" s="88" t="str">
        <f>Master!AL3011</f>
        <v/>
      </c>
      <c r="AM2942" s="416"/>
      <c r="AN2942" s="416"/>
      <c r="AO2942" s="416"/>
      <c r="AP2942" s="416"/>
      <c r="AQ2942" s="416"/>
      <c r="AR2942" s="416">
        <f t="shared" si="34"/>
        <v>0</v>
      </c>
      <c r="AS2942" s="417" t="str">
        <f t="shared" si="35"/>
        <v>#DIV/0!</v>
      </c>
      <c r="AT2942" s="416">
        <f t="shared" si="36"/>
        <v>0</v>
      </c>
      <c r="AU2942" s="417"/>
    </row>
    <row r="2943" hidden="1">
      <c r="A2943" s="88" t="str">
        <f>Master!A3012</f>
        <v>AME18051</v>
      </c>
      <c r="B2943" s="414" t="str">
        <f>Master!B3012</f>
        <v/>
      </c>
      <c r="C2943" s="414" t="str">
        <f>Master!C3012</f>
        <v/>
      </c>
      <c r="D2943" s="88" t="str">
        <f>Master!D3012</f>
        <v/>
      </c>
      <c r="E2943" s="406" t="str">
        <f>Master!E3012</f>
        <v/>
      </c>
      <c r="F2943" s="406">
        <f>Master!F3012</f>
        <v>0</v>
      </c>
      <c r="G2943" s="88" t="str">
        <f>Master!G3012</f>
        <v/>
      </c>
      <c r="H2943" s="88" t="str">
        <f>Master!H3012</f>
        <v/>
      </c>
      <c r="I2943" s="88" t="str">
        <f>Master!I3012</f>
        <v/>
      </c>
      <c r="J2943" s="88" t="str">
        <f>Master!J3012</f>
        <v>A'CROSS MEDIA PTE LTD</v>
      </c>
      <c r="K2943" s="88" t="str">
        <f>Master!K3012</f>
        <v/>
      </c>
      <c r="L2943" s="88" t="str">
        <f>Master!L3012</f>
        <v/>
      </c>
      <c r="M2943" s="88" t="str">
        <f>Master!M3012</f>
        <v/>
      </c>
      <c r="N2943" s="88" t="str">
        <f>Master!N3012</f>
        <v/>
      </c>
      <c r="O2943" s="88" t="str">
        <f>Master!O3012</f>
        <v/>
      </c>
      <c r="P2943" s="88" t="str">
        <f>Master!P3012</f>
        <v/>
      </c>
      <c r="Q2943" s="88" t="str">
        <f>Master!Q3012</f>
        <v/>
      </c>
      <c r="R2943" s="406" t="str">
        <f>Master!R3012</f>
        <v/>
      </c>
      <c r="S2943" s="406">
        <f>Master!S3012</f>
        <v>0</v>
      </c>
      <c r="T2943" s="406" t="str">
        <f>Master!T3012</f>
        <v/>
      </c>
      <c r="U2943" s="406" t="str">
        <f>Master!U3012</f>
        <v/>
      </c>
      <c r="V2943" s="406" t="str">
        <f>Master!V3012</f>
        <v/>
      </c>
      <c r="W2943" s="406" t="str">
        <f>Master!W3012</f>
        <v/>
      </c>
      <c r="X2943" s="406" t="str">
        <f>Master!X3012</f>
        <v/>
      </c>
      <c r="Y2943" s="406" t="str">
        <f>Master!Y3012</f>
        <v/>
      </c>
      <c r="Z2943" s="406" t="str">
        <f>Master!Z3012</f>
        <v/>
      </c>
      <c r="AA2943" s="406" t="str">
        <f>Master!AA3012</f>
        <v/>
      </c>
      <c r="AB2943" s="406" t="str">
        <f>Master!AB3012</f>
        <v/>
      </c>
      <c r="AC2943" s="406" t="str">
        <f>Master!AC3012</f>
        <v/>
      </c>
      <c r="AD2943" s="406" t="str">
        <f>Master!AD3012</f>
        <v/>
      </c>
      <c r="AE2943" s="406" t="str">
        <f>Master!AE3012</f>
        <v/>
      </c>
      <c r="AF2943" s="406" t="str">
        <f>Master!AF3012</f>
        <v/>
      </c>
      <c r="AG2943" s="406" t="str">
        <f>Master!AG3012</f>
        <v/>
      </c>
      <c r="AH2943" s="88" t="str">
        <f>Master!AH3012</f>
        <v/>
      </c>
      <c r="AI2943" s="414" t="str">
        <f>Master!AI3012</f>
        <v/>
      </c>
      <c r="AJ2943" s="406" t="str">
        <f>Master!AJ3012</f>
        <v/>
      </c>
      <c r="AK2943" s="406">
        <f>Master!AK3012</f>
        <v>0</v>
      </c>
      <c r="AL2943" s="88" t="str">
        <f>Master!AL3012</f>
        <v/>
      </c>
      <c r="AM2943" s="416"/>
      <c r="AN2943" s="416"/>
      <c r="AO2943" s="416"/>
      <c r="AP2943" s="416"/>
      <c r="AQ2943" s="416"/>
      <c r="AR2943" s="416">
        <f t="shared" si="34"/>
        <v>0</v>
      </c>
      <c r="AS2943" s="417" t="str">
        <f t="shared" si="35"/>
        <v>#DIV/0!</v>
      </c>
      <c r="AT2943" s="416">
        <f t="shared" si="36"/>
        <v>0</v>
      </c>
      <c r="AU2943" s="417"/>
    </row>
    <row r="2944" hidden="1">
      <c r="A2944" s="88" t="str">
        <f>Master!A3013</f>
        <v>AME18052</v>
      </c>
      <c r="B2944" s="414" t="str">
        <f>Master!B3013</f>
        <v/>
      </c>
      <c r="C2944" s="414" t="str">
        <f>Master!C3013</f>
        <v/>
      </c>
      <c r="D2944" s="88" t="str">
        <f>Master!D3013</f>
        <v/>
      </c>
      <c r="E2944" s="406" t="str">
        <f>Master!E3013</f>
        <v/>
      </c>
      <c r="F2944" s="406">
        <f>Master!F3013</f>
        <v>0</v>
      </c>
      <c r="G2944" s="88" t="str">
        <f>Master!G3013</f>
        <v/>
      </c>
      <c r="H2944" s="88" t="str">
        <f>Master!H3013</f>
        <v/>
      </c>
      <c r="I2944" s="88" t="str">
        <f>Master!I3013</f>
        <v/>
      </c>
      <c r="J2944" s="88" t="str">
        <f>Master!J3013</f>
        <v>A'CROSS MEDIA PTE LTD</v>
      </c>
      <c r="K2944" s="88" t="str">
        <f>Master!K3013</f>
        <v/>
      </c>
      <c r="L2944" s="88" t="str">
        <f>Master!L3013</f>
        <v/>
      </c>
      <c r="M2944" s="88" t="str">
        <f>Master!M3013</f>
        <v/>
      </c>
      <c r="N2944" s="88" t="str">
        <f>Master!N3013</f>
        <v/>
      </c>
      <c r="O2944" s="88" t="str">
        <f>Master!O3013</f>
        <v/>
      </c>
      <c r="P2944" s="88" t="str">
        <f>Master!P3013</f>
        <v/>
      </c>
      <c r="Q2944" s="88" t="str">
        <f>Master!Q3013</f>
        <v/>
      </c>
      <c r="R2944" s="406" t="str">
        <f>Master!R3013</f>
        <v/>
      </c>
      <c r="S2944" s="406">
        <f>Master!S3013</f>
        <v>0</v>
      </c>
      <c r="T2944" s="406" t="str">
        <f>Master!T3013</f>
        <v/>
      </c>
      <c r="U2944" s="406" t="str">
        <f>Master!U3013</f>
        <v/>
      </c>
      <c r="V2944" s="406" t="str">
        <f>Master!V3013</f>
        <v/>
      </c>
      <c r="W2944" s="406" t="str">
        <f>Master!W3013</f>
        <v/>
      </c>
      <c r="X2944" s="406" t="str">
        <f>Master!X3013</f>
        <v/>
      </c>
      <c r="Y2944" s="406" t="str">
        <f>Master!Y3013</f>
        <v/>
      </c>
      <c r="Z2944" s="406" t="str">
        <f>Master!Z3013</f>
        <v/>
      </c>
      <c r="AA2944" s="406" t="str">
        <f>Master!AA3013</f>
        <v/>
      </c>
      <c r="AB2944" s="406" t="str">
        <f>Master!AB3013</f>
        <v/>
      </c>
      <c r="AC2944" s="406" t="str">
        <f>Master!AC3013</f>
        <v/>
      </c>
      <c r="AD2944" s="406" t="str">
        <f>Master!AD3013</f>
        <v/>
      </c>
      <c r="AE2944" s="406" t="str">
        <f>Master!AE3013</f>
        <v/>
      </c>
      <c r="AF2944" s="406" t="str">
        <f>Master!AF3013</f>
        <v/>
      </c>
      <c r="AG2944" s="406" t="str">
        <f>Master!AG3013</f>
        <v/>
      </c>
      <c r="AH2944" s="88" t="str">
        <f>Master!AH3013</f>
        <v/>
      </c>
      <c r="AI2944" s="414" t="str">
        <f>Master!AI3013</f>
        <v/>
      </c>
      <c r="AJ2944" s="406" t="str">
        <f>Master!AJ3013</f>
        <v/>
      </c>
      <c r="AK2944" s="406">
        <f>Master!AK3013</f>
        <v>0</v>
      </c>
      <c r="AL2944" s="88" t="str">
        <f>Master!AL3013</f>
        <v/>
      </c>
      <c r="AM2944" s="416"/>
      <c r="AN2944" s="416"/>
      <c r="AO2944" s="416"/>
      <c r="AP2944" s="416"/>
      <c r="AQ2944" s="416"/>
      <c r="AR2944" s="416">
        <f t="shared" si="34"/>
        <v>0</v>
      </c>
      <c r="AS2944" s="417" t="str">
        <f t="shared" si="35"/>
        <v>#DIV/0!</v>
      </c>
      <c r="AT2944" s="416">
        <f t="shared" si="36"/>
        <v>0</v>
      </c>
      <c r="AU2944" s="417"/>
    </row>
    <row r="2945" hidden="1">
      <c r="A2945" s="88" t="str">
        <f>Master!A3014</f>
        <v>AME18053</v>
      </c>
      <c r="B2945" s="414" t="str">
        <f>Master!B3014</f>
        <v/>
      </c>
      <c r="C2945" s="414" t="str">
        <f>Master!C3014</f>
        <v/>
      </c>
      <c r="D2945" s="88" t="str">
        <f>Master!D3014</f>
        <v/>
      </c>
      <c r="E2945" s="406" t="str">
        <f>Master!E3014</f>
        <v/>
      </c>
      <c r="F2945" s="406">
        <f>Master!F3014</f>
        <v>0</v>
      </c>
      <c r="G2945" s="88" t="str">
        <f>Master!G3014</f>
        <v/>
      </c>
      <c r="H2945" s="88" t="str">
        <f>Master!H3014</f>
        <v/>
      </c>
      <c r="I2945" s="88" t="str">
        <f>Master!I3014</f>
        <v/>
      </c>
      <c r="J2945" s="88" t="str">
        <f>Master!J3014</f>
        <v>A'CROSS MEDIA PTE LTD</v>
      </c>
      <c r="K2945" s="88" t="str">
        <f>Master!K3014</f>
        <v/>
      </c>
      <c r="L2945" s="88" t="str">
        <f>Master!L3014</f>
        <v/>
      </c>
      <c r="M2945" s="88" t="str">
        <f>Master!M3014</f>
        <v/>
      </c>
      <c r="N2945" s="88" t="str">
        <f>Master!N3014</f>
        <v/>
      </c>
      <c r="O2945" s="88" t="str">
        <f>Master!O3014</f>
        <v/>
      </c>
      <c r="P2945" s="88" t="str">
        <f>Master!P3014</f>
        <v/>
      </c>
      <c r="Q2945" s="88" t="str">
        <f>Master!Q3014</f>
        <v/>
      </c>
      <c r="R2945" s="406" t="str">
        <f>Master!R3014</f>
        <v/>
      </c>
      <c r="S2945" s="406">
        <f>Master!S3014</f>
        <v>0</v>
      </c>
      <c r="T2945" s="406" t="str">
        <f>Master!T3014</f>
        <v/>
      </c>
      <c r="U2945" s="406" t="str">
        <f>Master!U3014</f>
        <v/>
      </c>
      <c r="V2945" s="406" t="str">
        <f>Master!V3014</f>
        <v/>
      </c>
      <c r="W2945" s="406" t="str">
        <f>Master!W3014</f>
        <v/>
      </c>
      <c r="X2945" s="406" t="str">
        <f>Master!X3014</f>
        <v/>
      </c>
      <c r="Y2945" s="406" t="str">
        <f>Master!Y3014</f>
        <v/>
      </c>
      <c r="Z2945" s="406" t="str">
        <f>Master!Z3014</f>
        <v/>
      </c>
      <c r="AA2945" s="406" t="str">
        <f>Master!AA3014</f>
        <v/>
      </c>
      <c r="AB2945" s="406" t="str">
        <f>Master!AB3014</f>
        <v/>
      </c>
      <c r="AC2945" s="406" t="str">
        <f>Master!AC3014</f>
        <v/>
      </c>
      <c r="AD2945" s="406" t="str">
        <f>Master!AD3014</f>
        <v/>
      </c>
      <c r="AE2945" s="406" t="str">
        <f>Master!AE3014</f>
        <v/>
      </c>
      <c r="AF2945" s="406" t="str">
        <f>Master!AF3014</f>
        <v/>
      </c>
      <c r="AG2945" s="406" t="str">
        <f>Master!AG3014</f>
        <v/>
      </c>
      <c r="AH2945" s="88" t="str">
        <f>Master!AH3014</f>
        <v/>
      </c>
      <c r="AI2945" s="414" t="str">
        <f>Master!AI3014</f>
        <v/>
      </c>
      <c r="AJ2945" s="406" t="str">
        <f>Master!AJ3014</f>
        <v/>
      </c>
      <c r="AK2945" s="406">
        <f>Master!AK3014</f>
        <v>0</v>
      </c>
      <c r="AL2945" s="88" t="str">
        <f>Master!AL3014</f>
        <v/>
      </c>
      <c r="AM2945" s="416"/>
      <c r="AN2945" s="416"/>
      <c r="AO2945" s="416"/>
      <c r="AP2945" s="416"/>
      <c r="AQ2945" s="416"/>
      <c r="AR2945" s="416">
        <f t="shared" si="34"/>
        <v>0</v>
      </c>
      <c r="AS2945" s="417" t="str">
        <f t="shared" si="35"/>
        <v>#DIV/0!</v>
      </c>
      <c r="AT2945" s="416">
        <f t="shared" si="36"/>
        <v>0</v>
      </c>
      <c r="AU2945" s="417"/>
    </row>
    <row r="2946" hidden="1">
      <c r="A2946" s="88" t="str">
        <f>Master!A3015</f>
        <v>AME18054</v>
      </c>
      <c r="B2946" s="414" t="str">
        <f>Master!B3015</f>
        <v/>
      </c>
      <c r="C2946" s="414" t="str">
        <f>Master!C3015</f>
        <v/>
      </c>
      <c r="D2946" s="88" t="str">
        <f>Master!D3015</f>
        <v/>
      </c>
      <c r="E2946" s="406" t="str">
        <f>Master!E3015</f>
        <v/>
      </c>
      <c r="F2946" s="406">
        <f>Master!F3015</f>
        <v>0</v>
      </c>
      <c r="G2946" s="88" t="str">
        <f>Master!G3015</f>
        <v/>
      </c>
      <c r="H2946" s="88" t="str">
        <f>Master!H3015</f>
        <v/>
      </c>
      <c r="I2946" s="88" t="str">
        <f>Master!I3015</f>
        <v/>
      </c>
      <c r="J2946" s="88" t="str">
        <f>Master!J3015</f>
        <v>A'CROSS MEDIA PTE LTD</v>
      </c>
      <c r="K2946" s="88" t="str">
        <f>Master!K3015</f>
        <v/>
      </c>
      <c r="L2946" s="88" t="str">
        <f>Master!L3015</f>
        <v/>
      </c>
      <c r="M2946" s="88" t="str">
        <f>Master!M3015</f>
        <v/>
      </c>
      <c r="N2946" s="88" t="str">
        <f>Master!N3015</f>
        <v/>
      </c>
      <c r="O2946" s="88" t="str">
        <f>Master!O3015</f>
        <v/>
      </c>
      <c r="P2946" s="88" t="str">
        <f>Master!P3015</f>
        <v/>
      </c>
      <c r="Q2946" s="88" t="str">
        <f>Master!Q3015</f>
        <v/>
      </c>
      <c r="R2946" s="406" t="str">
        <f>Master!R3015</f>
        <v/>
      </c>
      <c r="S2946" s="406">
        <f>Master!S3015</f>
        <v>0</v>
      </c>
      <c r="T2946" s="406" t="str">
        <f>Master!T3015</f>
        <v/>
      </c>
      <c r="U2946" s="406" t="str">
        <f>Master!U3015</f>
        <v/>
      </c>
      <c r="V2946" s="406" t="str">
        <f>Master!V3015</f>
        <v/>
      </c>
      <c r="W2946" s="406" t="str">
        <f>Master!W3015</f>
        <v/>
      </c>
      <c r="X2946" s="406" t="str">
        <f>Master!X3015</f>
        <v/>
      </c>
      <c r="Y2946" s="406" t="str">
        <f>Master!Y3015</f>
        <v/>
      </c>
      <c r="Z2946" s="406" t="str">
        <f>Master!Z3015</f>
        <v/>
      </c>
      <c r="AA2946" s="406" t="str">
        <f>Master!AA3015</f>
        <v/>
      </c>
      <c r="AB2946" s="406" t="str">
        <f>Master!AB3015</f>
        <v/>
      </c>
      <c r="AC2946" s="406" t="str">
        <f>Master!AC3015</f>
        <v/>
      </c>
      <c r="AD2946" s="406" t="str">
        <f>Master!AD3015</f>
        <v/>
      </c>
      <c r="AE2946" s="406" t="str">
        <f>Master!AE3015</f>
        <v/>
      </c>
      <c r="AF2946" s="406" t="str">
        <f>Master!AF3015</f>
        <v/>
      </c>
      <c r="AG2946" s="406" t="str">
        <f>Master!AG3015</f>
        <v/>
      </c>
      <c r="AH2946" s="88" t="str">
        <f>Master!AH3015</f>
        <v/>
      </c>
      <c r="AI2946" s="414" t="str">
        <f>Master!AI3015</f>
        <v/>
      </c>
      <c r="AJ2946" s="406" t="str">
        <f>Master!AJ3015</f>
        <v/>
      </c>
      <c r="AK2946" s="406">
        <f>Master!AK3015</f>
        <v>0</v>
      </c>
      <c r="AL2946" s="88" t="str">
        <f>Master!AL3015</f>
        <v/>
      </c>
      <c r="AM2946" s="416"/>
      <c r="AN2946" s="416"/>
      <c r="AO2946" s="416"/>
      <c r="AP2946" s="416"/>
      <c r="AQ2946" s="416"/>
      <c r="AR2946" s="416">
        <f t="shared" si="34"/>
        <v>0</v>
      </c>
      <c r="AS2946" s="417" t="str">
        <f t="shared" si="35"/>
        <v>#DIV/0!</v>
      </c>
      <c r="AT2946" s="416">
        <f t="shared" si="36"/>
        <v>0</v>
      </c>
      <c r="AU2946" s="417"/>
    </row>
    <row r="2947" hidden="1">
      <c r="A2947" s="88" t="str">
        <f>Master!A3016</f>
        <v>AME18055</v>
      </c>
      <c r="B2947" s="414" t="str">
        <f>Master!B3016</f>
        <v/>
      </c>
      <c r="C2947" s="414" t="str">
        <f>Master!C3016</f>
        <v/>
      </c>
      <c r="D2947" s="88" t="str">
        <f>Master!D3016</f>
        <v/>
      </c>
      <c r="E2947" s="406" t="str">
        <f>Master!E3016</f>
        <v/>
      </c>
      <c r="F2947" s="406">
        <f>Master!F3016</f>
        <v>0</v>
      </c>
      <c r="G2947" s="88" t="str">
        <f>Master!G3016</f>
        <v/>
      </c>
      <c r="H2947" s="88" t="str">
        <f>Master!H3016</f>
        <v/>
      </c>
      <c r="I2947" s="88" t="str">
        <f>Master!I3016</f>
        <v/>
      </c>
      <c r="J2947" s="88" t="str">
        <f>Master!J3016</f>
        <v>A'CROSS MEDIA PTE LTD</v>
      </c>
      <c r="K2947" s="88" t="str">
        <f>Master!K3016</f>
        <v/>
      </c>
      <c r="L2947" s="88" t="str">
        <f>Master!L3016</f>
        <v/>
      </c>
      <c r="M2947" s="88" t="str">
        <f>Master!M3016</f>
        <v/>
      </c>
      <c r="N2947" s="88" t="str">
        <f>Master!N3016</f>
        <v/>
      </c>
      <c r="O2947" s="88" t="str">
        <f>Master!O3016</f>
        <v/>
      </c>
      <c r="P2947" s="88" t="str">
        <f>Master!P3016</f>
        <v/>
      </c>
      <c r="Q2947" s="88" t="str">
        <f>Master!Q3016</f>
        <v/>
      </c>
      <c r="R2947" s="406" t="str">
        <f>Master!R3016</f>
        <v/>
      </c>
      <c r="S2947" s="406">
        <f>Master!S3016</f>
        <v>0</v>
      </c>
      <c r="T2947" s="406" t="str">
        <f>Master!T3016</f>
        <v/>
      </c>
      <c r="U2947" s="406" t="str">
        <f>Master!U3016</f>
        <v/>
      </c>
      <c r="V2947" s="406" t="str">
        <f>Master!V3016</f>
        <v/>
      </c>
      <c r="W2947" s="406" t="str">
        <f>Master!W3016</f>
        <v/>
      </c>
      <c r="X2947" s="406" t="str">
        <f>Master!X3016</f>
        <v/>
      </c>
      <c r="Y2947" s="406" t="str">
        <f>Master!Y3016</f>
        <v/>
      </c>
      <c r="Z2947" s="406" t="str">
        <f>Master!Z3016</f>
        <v/>
      </c>
      <c r="AA2947" s="406" t="str">
        <f>Master!AA3016</f>
        <v/>
      </c>
      <c r="AB2947" s="406" t="str">
        <f>Master!AB3016</f>
        <v/>
      </c>
      <c r="AC2947" s="406" t="str">
        <f>Master!AC3016</f>
        <v/>
      </c>
      <c r="AD2947" s="406" t="str">
        <f>Master!AD3016</f>
        <v/>
      </c>
      <c r="AE2947" s="406" t="str">
        <f>Master!AE3016</f>
        <v/>
      </c>
      <c r="AF2947" s="406" t="str">
        <f>Master!AF3016</f>
        <v/>
      </c>
      <c r="AG2947" s="406" t="str">
        <f>Master!AG3016</f>
        <v/>
      </c>
      <c r="AH2947" s="88" t="str">
        <f>Master!AH3016</f>
        <v/>
      </c>
      <c r="AI2947" s="414" t="str">
        <f>Master!AI3016</f>
        <v/>
      </c>
      <c r="AJ2947" s="406" t="str">
        <f>Master!AJ3016</f>
        <v/>
      </c>
      <c r="AK2947" s="406">
        <f>Master!AK3016</f>
        <v>0</v>
      </c>
      <c r="AL2947" s="88" t="str">
        <f>Master!AL3016</f>
        <v/>
      </c>
      <c r="AM2947" s="416"/>
      <c r="AN2947" s="416"/>
      <c r="AO2947" s="416"/>
      <c r="AP2947" s="416"/>
      <c r="AQ2947" s="416"/>
      <c r="AR2947" s="416">
        <f t="shared" si="34"/>
        <v>0</v>
      </c>
      <c r="AS2947" s="417" t="str">
        <f t="shared" si="35"/>
        <v>#DIV/0!</v>
      </c>
      <c r="AT2947" s="416">
        <f t="shared" si="36"/>
        <v>0</v>
      </c>
      <c r="AU2947" s="417"/>
    </row>
    <row r="2948" hidden="1">
      <c r="A2948" s="88" t="str">
        <f>Master!A3017</f>
        <v>AME18056</v>
      </c>
      <c r="B2948" s="414" t="str">
        <f>Master!B3017</f>
        <v/>
      </c>
      <c r="C2948" s="414" t="str">
        <f>Master!C3017</f>
        <v/>
      </c>
      <c r="D2948" s="88" t="str">
        <f>Master!D3017</f>
        <v/>
      </c>
      <c r="E2948" s="406" t="str">
        <f>Master!E3017</f>
        <v/>
      </c>
      <c r="F2948" s="406">
        <f>Master!F3017</f>
        <v>0</v>
      </c>
      <c r="G2948" s="88" t="str">
        <f>Master!G3017</f>
        <v/>
      </c>
      <c r="H2948" s="88" t="str">
        <f>Master!H3017</f>
        <v/>
      </c>
      <c r="I2948" s="88" t="str">
        <f>Master!I3017</f>
        <v/>
      </c>
      <c r="J2948" s="88" t="str">
        <f>Master!J3017</f>
        <v>A'CROSS MEDIA PTE LTD</v>
      </c>
      <c r="K2948" s="88" t="str">
        <f>Master!K3017</f>
        <v/>
      </c>
      <c r="L2948" s="88" t="str">
        <f>Master!L3017</f>
        <v/>
      </c>
      <c r="M2948" s="88" t="str">
        <f>Master!M3017</f>
        <v/>
      </c>
      <c r="N2948" s="88" t="str">
        <f>Master!N3017</f>
        <v/>
      </c>
      <c r="O2948" s="88" t="str">
        <f>Master!O3017</f>
        <v/>
      </c>
      <c r="P2948" s="88" t="str">
        <f>Master!P3017</f>
        <v/>
      </c>
      <c r="Q2948" s="88" t="str">
        <f>Master!Q3017</f>
        <v/>
      </c>
      <c r="R2948" s="406" t="str">
        <f>Master!R3017</f>
        <v/>
      </c>
      <c r="S2948" s="406">
        <f>Master!S3017</f>
        <v>0</v>
      </c>
      <c r="T2948" s="406" t="str">
        <f>Master!T3017</f>
        <v/>
      </c>
      <c r="U2948" s="406" t="str">
        <f>Master!U3017</f>
        <v/>
      </c>
      <c r="V2948" s="406" t="str">
        <f>Master!V3017</f>
        <v/>
      </c>
      <c r="W2948" s="406" t="str">
        <f>Master!W3017</f>
        <v/>
      </c>
      <c r="X2948" s="406" t="str">
        <f>Master!X3017</f>
        <v/>
      </c>
      <c r="Y2948" s="406" t="str">
        <f>Master!Y3017</f>
        <v/>
      </c>
      <c r="Z2948" s="406" t="str">
        <f>Master!Z3017</f>
        <v/>
      </c>
      <c r="AA2948" s="406" t="str">
        <f>Master!AA3017</f>
        <v/>
      </c>
      <c r="AB2948" s="406" t="str">
        <f>Master!AB3017</f>
        <v/>
      </c>
      <c r="AC2948" s="406" t="str">
        <f>Master!AC3017</f>
        <v/>
      </c>
      <c r="AD2948" s="406" t="str">
        <f>Master!AD3017</f>
        <v/>
      </c>
      <c r="AE2948" s="406" t="str">
        <f>Master!AE3017</f>
        <v/>
      </c>
      <c r="AF2948" s="406" t="str">
        <f>Master!AF3017</f>
        <v/>
      </c>
      <c r="AG2948" s="406" t="str">
        <f>Master!AG3017</f>
        <v/>
      </c>
      <c r="AH2948" s="88" t="str">
        <f>Master!AH3017</f>
        <v/>
      </c>
      <c r="AI2948" s="414" t="str">
        <f>Master!AI3017</f>
        <v/>
      </c>
      <c r="AJ2948" s="406" t="str">
        <f>Master!AJ3017</f>
        <v/>
      </c>
      <c r="AK2948" s="406">
        <f>Master!AK3017</f>
        <v>0</v>
      </c>
      <c r="AL2948" s="88" t="str">
        <f>Master!AL3017</f>
        <v/>
      </c>
      <c r="AM2948" s="416"/>
      <c r="AN2948" s="416"/>
      <c r="AO2948" s="416"/>
      <c r="AP2948" s="416"/>
      <c r="AQ2948" s="416"/>
      <c r="AR2948" s="416">
        <f t="shared" si="34"/>
        <v>0</v>
      </c>
      <c r="AS2948" s="417" t="str">
        <f t="shared" si="35"/>
        <v>#DIV/0!</v>
      </c>
      <c r="AT2948" s="416">
        <f t="shared" si="36"/>
        <v>0</v>
      </c>
      <c r="AU2948" s="417"/>
    </row>
    <row r="2949" hidden="1">
      <c r="A2949" s="88" t="str">
        <f>Master!A3018</f>
        <v>AME18057</v>
      </c>
      <c r="B2949" s="414" t="str">
        <f>Master!B3018</f>
        <v/>
      </c>
      <c r="C2949" s="414" t="str">
        <f>Master!C3018</f>
        <v/>
      </c>
      <c r="D2949" s="88" t="str">
        <f>Master!D3018</f>
        <v/>
      </c>
      <c r="E2949" s="406" t="str">
        <f>Master!E3018</f>
        <v/>
      </c>
      <c r="F2949" s="406">
        <f>Master!F3018</f>
        <v>0</v>
      </c>
      <c r="G2949" s="88" t="str">
        <f>Master!G3018</f>
        <v/>
      </c>
      <c r="H2949" s="88" t="str">
        <f>Master!H3018</f>
        <v/>
      </c>
      <c r="I2949" s="88" t="str">
        <f>Master!I3018</f>
        <v/>
      </c>
      <c r="J2949" s="88" t="str">
        <f>Master!J3018</f>
        <v>A'CROSS MEDIA PTE LTD</v>
      </c>
      <c r="K2949" s="88" t="str">
        <f>Master!K3018</f>
        <v/>
      </c>
      <c r="L2949" s="88" t="str">
        <f>Master!L3018</f>
        <v/>
      </c>
      <c r="M2949" s="88" t="str">
        <f>Master!M3018</f>
        <v/>
      </c>
      <c r="N2949" s="88" t="str">
        <f>Master!N3018</f>
        <v/>
      </c>
      <c r="O2949" s="88" t="str">
        <f>Master!O3018</f>
        <v/>
      </c>
      <c r="P2949" s="88" t="str">
        <f>Master!P3018</f>
        <v/>
      </c>
      <c r="Q2949" s="88" t="str">
        <f>Master!Q3018</f>
        <v/>
      </c>
      <c r="R2949" s="406" t="str">
        <f>Master!R3018</f>
        <v/>
      </c>
      <c r="S2949" s="406">
        <f>Master!S3018</f>
        <v>0</v>
      </c>
      <c r="T2949" s="406" t="str">
        <f>Master!T3018</f>
        <v/>
      </c>
      <c r="U2949" s="406" t="str">
        <f>Master!U3018</f>
        <v/>
      </c>
      <c r="V2949" s="406" t="str">
        <f>Master!V3018</f>
        <v/>
      </c>
      <c r="W2949" s="406" t="str">
        <f>Master!W3018</f>
        <v/>
      </c>
      <c r="X2949" s="406" t="str">
        <f>Master!X3018</f>
        <v/>
      </c>
      <c r="Y2949" s="406" t="str">
        <f>Master!Y3018</f>
        <v/>
      </c>
      <c r="Z2949" s="406" t="str">
        <f>Master!Z3018</f>
        <v/>
      </c>
      <c r="AA2949" s="406" t="str">
        <f>Master!AA3018</f>
        <v/>
      </c>
      <c r="AB2949" s="406" t="str">
        <f>Master!AB3018</f>
        <v/>
      </c>
      <c r="AC2949" s="406" t="str">
        <f>Master!AC3018</f>
        <v/>
      </c>
      <c r="AD2949" s="406" t="str">
        <f>Master!AD3018</f>
        <v/>
      </c>
      <c r="AE2949" s="406" t="str">
        <f>Master!AE3018</f>
        <v/>
      </c>
      <c r="AF2949" s="406" t="str">
        <f>Master!AF3018</f>
        <v/>
      </c>
      <c r="AG2949" s="406" t="str">
        <f>Master!AG3018</f>
        <v/>
      </c>
      <c r="AH2949" s="88" t="str">
        <f>Master!AH3018</f>
        <v/>
      </c>
      <c r="AI2949" s="414" t="str">
        <f>Master!AI3018</f>
        <v/>
      </c>
      <c r="AJ2949" s="406" t="str">
        <f>Master!AJ3018</f>
        <v/>
      </c>
      <c r="AK2949" s="406">
        <f>Master!AK3018</f>
        <v>0</v>
      </c>
      <c r="AL2949" s="88" t="str">
        <f>Master!AL3018</f>
        <v/>
      </c>
      <c r="AM2949" s="416"/>
      <c r="AN2949" s="416"/>
      <c r="AO2949" s="416"/>
      <c r="AP2949" s="416"/>
      <c r="AQ2949" s="416"/>
      <c r="AR2949" s="416">
        <f t="shared" si="34"/>
        <v>0</v>
      </c>
      <c r="AS2949" s="417" t="str">
        <f t="shared" si="35"/>
        <v>#DIV/0!</v>
      </c>
      <c r="AT2949" s="416">
        <f t="shared" si="36"/>
        <v>0</v>
      </c>
      <c r="AU2949" s="417"/>
    </row>
    <row r="2950" hidden="1">
      <c r="A2950" s="88" t="str">
        <f>Master!A3019</f>
        <v>AME18058</v>
      </c>
      <c r="B2950" s="414" t="str">
        <f>Master!B3019</f>
        <v/>
      </c>
      <c r="C2950" s="414" t="str">
        <f>Master!C3019</f>
        <v/>
      </c>
      <c r="D2950" s="88" t="str">
        <f>Master!D3019</f>
        <v/>
      </c>
      <c r="E2950" s="406" t="str">
        <f>Master!E3019</f>
        <v/>
      </c>
      <c r="F2950" s="406">
        <f>Master!F3019</f>
        <v>0</v>
      </c>
      <c r="G2950" s="88" t="str">
        <f>Master!G3019</f>
        <v/>
      </c>
      <c r="H2950" s="88" t="str">
        <f>Master!H3019</f>
        <v/>
      </c>
      <c r="I2950" s="88" t="str">
        <f>Master!I3019</f>
        <v/>
      </c>
      <c r="J2950" s="88" t="str">
        <f>Master!J3019</f>
        <v>A'CROSS MEDIA PTE LTD</v>
      </c>
      <c r="K2950" s="88" t="str">
        <f>Master!K3019</f>
        <v/>
      </c>
      <c r="L2950" s="88" t="str">
        <f>Master!L3019</f>
        <v/>
      </c>
      <c r="M2950" s="88" t="str">
        <f>Master!M3019</f>
        <v/>
      </c>
      <c r="N2950" s="88" t="str">
        <f>Master!N3019</f>
        <v/>
      </c>
      <c r="O2950" s="88" t="str">
        <f>Master!O3019</f>
        <v/>
      </c>
      <c r="P2950" s="88" t="str">
        <f>Master!P3019</f>
        <v/>
      </c>
      <c r="Q2950" s="88" t="str">
        <f>Master!Q3019</f>
        <v/>
      </c>
      <c r="R2950" s="406" t="str">
        <f>Master!R3019</f>
        <v/>
      </c>
      <c r="S2950" s="406">
        <f>Master!S3019</f>
        <v>0</v>
      </c>
      <c r="T2950" s="406" t="str">
        <f>Master!T3019</f>
        <v/>
      </c>
      <c r="U2950" s="406" t="str">
        <f>Master!U3019</f>
        <v/>
      </c>
      <c r="V2950" s="406" t="str">
        <f>Master!V3019</f>
        <v/>
      </c>
      <c r="W2950" s="406" t="str">
        <f>Master!W3019</f>
        <v/>
      </c>
      <c r="X2950" s="406" t="str">
        <f>Master!X3019</f>
        <v/>
      </c>
      <c r="Y2950" s="406" t="str">
        <f>Master!Y3019</f>
        <v/>
      </c>
      <c r="Z2950" s="406" t="str">
        <f>Master!Z3019</f>
        <v/>
      </c>
      <c r="AA2950" s="406" t="str">
        <f>Master!AA3019</f>
        <v/>
      </c>
      <c r="AB2950" s="406" t="str">
        <f>Master!AB3019</f>
        <v/>
      </c>
      <c r="AC2950" s="406" t="str">
        <f>Master!AC3019</f>
        <v/>
      </c>
      <c r="AD2950" s="406" t="str">
        <f>Master!AD3019</f>
        <v/>
      </c>
      <c r="AE2950" s="406" t="str">
        <f>Master!AE3019</f>
        <v/>
      </c>
      <c r="AF2950" s="406" t="str">
        <f>Master!AF3019</f>
        <v/>
      </c>
      <c r="AG2950" s="406" t="str">
        <f>Master!AG3019</f>
        <v/>
      </c>
      <c r="AH2950" s="88" t="str">
        <f>Master!AH3019</f>
        <v/>
      </c>
      <c r="AI2950" s="414" t="str">
        <f>Master!AI3019</f>
        <v/>
      </c>
      <c r="AJ2950" s="406" t="str">
        <f>Master!AJ3019</f>
        <v/>
      </c>
      <c r="AK2950" s="406">
        <f>Master!AK3019</f>
        <v>0</v>
      </c>
      <c r="AL2950" s="88" t="str">
        <f>Master!AL3019</f>
        <v/>
      </c>
      <c r="AM2950" s="416"/>
      <c r="AN2950" s="416"/>
      <c r="AO2950" s="416"/>
      <c r="AP2950" s="416"/>
      <c r="AQ2950" s="416"/>
      <c r="AR2950" s="416">
        <f t="shared" si="34"/>
        <v>0</v>
      </c>
      <c r="AS2950" s="417" t="str">
        <f t="shared" si="35"/>
        <v>#DIV/0!</v>
      </c>
      <c r="AT2950" s="416">
        <f t="shared" si="36"/>
        <v>0</v>
      </c>
      <c r="AU2950" s="417"/>
    </row>
    <row r="2951" hidden="1">
      <c r="A2951" s="88" t="str">
        <f>Master!A3020</f>
        <v>AME18059</v>
      </c>
      <c r="B2951" s="414" t="str">
        <f>Master!B3020</f>
        <v/>
      </c>
      <c r="C2951" s="414" t="str">
        <f>Master!C3020</f>
        <v/>
      </c>
      <c r="D2951" s="88" t="str">
        <f>Master!D3020</f>
        <v/>
      </c>
      <c r="E2951" s="406" t="str">
        <f>Master!E3020</f>
        <v/>
      </c>
      <c r="F2951" s="406">
        <f>Master!F3020</f>
        <v>0</v>
      </c>
      <c r="G2951" s="88" t="str">
        <f>Master!G3020</f>
        <v/>
      </c>
      <c r="H2951" s="88" t="str">
        <f>Master!H3020</f>
        <v/>
      </c>
      <c r="I2951" s="88" t="str">
        <f>Master!I3020</f>
        <v/>
      </c>
      <c r="J2951" s="88" t="str">
        <f>Master!J3020</f>
        <v>A'CROSS MEDIA PTE LTD</v>
      </c>
      <c r="K2951" s="88" t="str">
        <f>Master!K3020</f>
        <v/>
      </c>
      <c r="L2951" s="88" t="str">
        <f>Master!L3020</f>
        <v/>
      </c>
      <c r="M2951" s="88" t="str">
        <f>Master!M3020</f>
        <v/>
      </c>
      <c r="N2951" s="88" t="str">
        <f>Master!N3020</f>
        <v/>
      </c>
      <c r="O2951" s="88" t="str">
        <f>Master!O3020</f>
        <v/>
      </c>
      <c r="P2951" s="88" t="str">
        <f>Master!P3020</f>
        <v/>
      </c>
      <c r="Q2951" s="88" t="str">
        <f>Master!Q3020</f>
        <v/>
      </c>
      <c r="R2951" s="406" t="str">
        <f>Master!R3020</f>
        <v/>
      </c>
      <c r="S2951" s="406">
        <f>Master!S3020</f>
        <v>0</v>
      </c>
      <c r="T2951" s="406" t="str">
        <f>Master!T3020</f>
        <v/>
      </c>
      <c r="U2951" s="406" t="str">
        <f>Master!U3020</f>
        <v/>
      </c>
      <c r="V2951" s="406" t="str">
        <f>Master!V3020</f>
        <v/>
      </c>
      <c r="W2951" s="406" t="str">
        <f>Master!W3020</f>
        <v/>
      </c>
      <c r="X2951" s="406" t="str">
        <f>Master!X3020</f>
        <v/>
      </c>
      <c r="Y2951" s="406" t="str">
        <f>Master!Y3020</f>
        <v/>
      </c>
      <c r="Z2951" s="406" t="str">
        <f>Master!Z3020</f>
        <v/>
      </c>
      <c r="AA2951" s="406" t="str">
        <f>Master!AA3020</f>
        <v/>
      </c>
      <c r="AB2951" s="406" t="str">
        <f>Master!AB3020</f>
        <v/>
      </c>
      <c r="AC2951" s="406" t="str">
        <f>Master!AC3020</f>
        <v/>
      </c>
      <c r="AD2951" s="406" t="str">
        <f>Master!AD3020</f>
        <v/>
      </c>
      <c r="AE2951" s="406" t="str">
        <f>Master!AE3020</f>
        <v/>
      </c>
      <c r="AF2951" s="406" t="str">
        <f>Master!AF3020</f>
        <v/>
      </c>
      <c r="AG2951" s="406" t="str">
        <f>Master!AG3020</f>
        <v/>
      </c>
      <c r="AH2951" s="88" t="str">
        <f>Master!AH3020</f>
        <v/>
      </c>
      <c r="AI2951" s="414" t="str">
        <f>Master!AI3020</f>
        <v/>
      </c>
      <c r="AJ2951" s="406" t="str">
        <f>Master!AJ3020</f>
        <v/>
      </c>
      <c r="AK2951" s="406">
        <f>Master!AK3020</f>
        <v>0</v>
      </c>
      <c r="AL2951" s="88" t="str">
        <f>Master!AL3020</f>
        <v/>
      </c>
      <c r="AM2951" s="416"/>
      <c r="AN2951" s="416"/>
      <c r="AO2951" s="416"/>
      <c r="AP2951" s="416"/>
      <c r="AQ2951" s="416"/>
      <c r="AR2951" s="416">
        <f t="shared" si="34"/>
        <v>0</v>
      </c>
      <c r="AS2951" s="417" t="str">
        <f t="shared" si="35"/>
        <v>#DIV/0!</v>
      </c>
      <c r="AT2951" s="416">
        <f t="shared" si="36"/>
        <v>0</v>
      </c>
      <c r="AU2951" s="417"/>
    </row>
    <row r="2952" hidden="1">
      <c r="A2952" s="88" t="str">
        <f>Master!A3021</f>
        <v>AME18060</v>
      </c>
      <c r="B2952" s="414" t="str">
        <f>Master!B3021</f>
        <v/>
      </c>
      <c r="C2952" s="414" t="str">
        <f>Master!C3021</f>
        <v/>
      </c>
      <c r="D2952" s="88" t="str">
        <f>Master!D3021</f>
        <v/>
      </c>
      <c r="E2952" s="406" t="str">
        <f>Master!E3021</f>
        <v/>
      </c>
      <c r="F2952" s="406">
        <f>Master!F3021</f>
        <v>0</v>
      </c>
      <c r="G2952" s="88" t="str">
        <f>Master!G3021</f>
        <v/>
      </c>
      <c r="H2952" s="88" t="str">
        <f>Master!H3021</f>
        <v/>
      </c>
      <c r="I2952" s="88" t="str">
        <f>Master!I3021</f>
        <v/>
      </c>
      <c r="J2952" s="88" t="str">
        <f>Master!J3021</f>
        <v>A'CROSS MEDIA PTE LTD</v>
      </c>
      <c r="K2952" s="88" t="str">
        <f>Master!K3021</f>
        <v/>
      </c>
      <c r="L2952" s="88" t="str">
        <f>Master!L3021</f>
        <v/>
      </c>
      <c r="M2952" s="88" t="str">
        <f>Master!M3021</f>
        <v/>
      </c>
      <c r="N2952" s="88" t="str">
        <f>Master!N3021</f>
        <v/>
      </c>
      <c r="O2952" s="88" t="str">
        <f>Master!O3021</f>
        <v/>
      </c>
      <c r="P2952" s="88" t="str">
        <f>Master!P3021</f>
        <v/>
      </c>
      <c r="Q2952" s="88" t="str">
        <f>Master!Q3021</f>
        <v/>
      </c>
      <c r="R2952" s="406" t="str">
        <f>Master!R3021</f>
        <v/>
      </c>
      <c r="S2952" s="406">
        <f>Master!S3021</f>
        <v>0</v>
      </c>
      <c r="T2952" s="406" t="str">
        <f>Master!T3021</f>
        <v/>
      </c>
      <c r="U2952" s="406" t="str">
        <f>Master!U3021</f>
        <v/>
      </c>
      <c r="V2952" s="406" t="str">
        <f>Master!V3021</f>
        <v/>
      </c>
      <c r="W2952" s="406" t="str">
        <f>Master!W3021</f>
        <v/>
      </c>
      <c r="X2952" s="406" t="str">
        <f>Master!X3021</f>
        <v/>
      </c>
      <c r="Y2952" s="406" t="str">
        <f>Master!Y3021</f>
        <v/>
      </c>
      <c r="Z2952" s="406" t="str">
        <f>Master!Z3021</f>
        <v/>
      </c>
      <c r="AA2952" s="406" t="str">
        <f>Master!AA3021</f>
        <v/>
      </c>
      <c r="AB2952" s="406" t="str">
        <f>Master!AB3021</f>
        <v/>
      </c>
      <c r="AC2952" s="406" t="str">
        <f>Master!AC3021</f>
        <v/>
      </c>
      <c r="AD2952" s="406" t="str">
        <f>Master!AD3021</f>
        <v/>
      </c>
      <c r="AE2952" s="406" t="str">
        <f>Master!AE3021</f>
        <v/>
      </c>
      <c r="AF2952" s="406" t="str">
        <f>Master!AF3021</f>
        <v/>
      </c>
      <c r="AG2952" s="406" t="str">
        <f>Master!AG3021</f>
        <v/>
      </c>
      <c r="AH2952" s="88" t="str">
        <f>Master!AH3021</f>
        <v/>
      </c>
      <c r="AI2952" s="414" t="str">
        <f>Master!AI3021</f>
        <v/>
      </c>
      <c r="AJ2952" s="406" t="str">
        <f>Master!AJ3021</f>
        <v/>
      </c>
      <c r="AK2952" s="406">
        <f>Master!AK3021</f>
        <v>0</v>
      </c>
      <c r="AL2952" s="88" t="str">
        <f>Master!AL3021</f>
        <v/>
      </c>
      <c r="AM2952" s="416"/>
      <c r="AN2952" s="416"/>
      <c r="AO2952" s="416"/>
      <c r="AP2952" s="416"/>
      <c r="AQ2952" s="416"/>
      <c r="AR2952" s="416">
        <f t="shared" si="34"/>
        <v>0</v>
      </c>
      <c r="AS2952" s="417" t="str">
        <f t="shared" si="35"/>
        <v>#DIV/0!</v>
      </c>
      <c r="AT2952" s="416">
        <f t="shared" si="36"/>
        <v>0</v>
      </c>
      <c r="AU2952" s="417"/>
    </row>
    <row r="2953" hidden="1">
      <c r="A2953" s="88" t="str">
        <f>Master!A3022</f>
        <v>AME18061</v>
      </c>
      <c r="B2953" s="414" t="str">
        <f>Master!B3022</f>
        <v/>
      </c>
      <c r="C2953" s="414" t="str">
        <f>Master!C3022</f>
        <v/>
      </c>
      <c r="D2953" s="88" t="str">
        <f>Master!D3022</f>
        <v/>
      </c>
      <c r="E2953" s="406" t="str">
        <f>Master!E3022</f>
        <v/>
      </c>
      <c r="F2953" s="406">
        <f>Master!F3022</f>
        <v>0</v>
      </c>
      <c r="G2953" s="88" t="str">
        <f>Master!G3022</f>
        <v/>
      </c>
      <c r="H2953" s="88" t="str">
        <f>Master!H3022</f>
        <v/>
      </c>
      <c r="I2953" s="88" t="str">
        <f>Master!I3022</f>
        <v/>
      </c>
      <c r="J2953" s="88" t="str">
        <f>Master!J3022</f>
        <v>A'CROSS MEDIA PTE LTD</v>
      </c>
      <c r="K2953" s="88" t="str">
        <f>Master!K3022</f>
        <v/>
      </c>
      <c r="L2953" s="88" t="str">
        <f>Master!L3022</f>
        <v/>
      </c>
      <c r="M2953" s="88" t="str">
        <f>Master!M3022</f>
        <v/>
      </c>
      <c r="N2953" s="88" t="str">
        <f>Master!N3022</f>
        <v/>
      </c>
      <c r="O2953" s="88" t="str">
        <f>Master!O3022</f>
        <v/>
      </c>
      <c r="P2953" s="88" t="str">
        <f>Master!P3022</f>
        <v/>
      </c>
      <c r="Q2953" s="88" t="str">
        <f>Master!Q3022</f>
        <v/>
      </c>
      <c r="R2953" s="406" t="str">
        <f>Master!R3022</f>
        <v/>
      </c>
      <c r="S2953" s="406">
        <f>Master!S3022</f>
        <v>0</v>
      </c>
      <c r="T2953" s="406" t="str">
        <f>Master!T3022</f>
        <v/>
      </c>
      <c r="U2953" s="406" t="str">
        <f>Master!U3022</f>
        <v/>
      </c>
      <c r="V2953" s="406" t="str">
        <f>Master!V3022</f>
        <v/>
      </c>
      <c r="W2953" s="406" t="str">
        <f>Master!W3022</f>
        <v/>
      </c>
      <c r="X2953" s="406" t="str">
        <f>Master!X3022</f>
        <v/>
      </c>
      <c r="Y2953" s="406" t="str">
        <f>Master!Y3022</f>
        <v/>
      </c>
      <c r="Z2953" s="406" t="str">
        <f>Master!Z3022</f>
        <v/>
      </c>
      <c r="AA2953" s="406" t="str">
        <f>Master!AA3022</f>
        <v/>
      </c>
      <c r="AB2953" s="406" t="str">
        <f>Master!AB3022</f>
        <v/>
      </c>
      <c r="AC2953" s="406" t="str">
        <f>Master!AC3022</f>
        <v/>
      </c>
      <c r="AD2953" s="406" t="str">
        <f>Master!AD3022</f>
        <v/>
      </c>
      <c r="AE2953" s="406" t="str">
        <f>Master!AE3022</f>
        <v/>
      </c>
      <c r="AF2953" s="406" t="str">
        <f>Master!AF3022</f>
        <v/>
      </c>
      <c r="AG2953" s="406" t="str">
        <f>Master!AG3022</f>
        <v/>
      </c>
      <c r="AH2953" s="88" t="str">
        <f>Master!AH3022</f>
        <v/>
      </c>
      <c r="AI2953" s="414" t="str">
        <f>Master!AI3022</f>
        <v/>
      </c>
      <c r="AJ2953" s="406" t="str">
        <f>Master!AJ3022</f>
        <v/>
      </c>
      <c r="AK2953" s="406">
        <f>Master!AK3022</f>
        <v>0</v>
      </c>
      <c r="AL2953" s="88" t="str">
        <f>Master!AL3022</f>
        <v/>
      </c>
      <c r="AM2953" s="416"/>
      <c r="AN2953" s="416"/>
      <c r="AO2953" s="416"/>
      <c r="AP2953" s="416"/>
      <c r="AQ2953" s="416"/>
      <c r="AR2953" s="416">
        <f t="shared" si="34"/>
        <v>0</v>
      </c>
      <c r="AS2953" s="417" t="str">
        <f t="shared" si="35"/>
        <v>#DIV/0!</v>
      </c>
      <c r="AT2953" s="416">
        <f t="shared" si="36"/>
        <v>0</v>
      </c>
      <c r="AU2953" s="417"/>
    </row>
    <row r="2954" hidden="1">
      <c r="A2954" s="88" t="str">
        <f>Master!A3023</f>
        <v>AME18062</v>
      </c>
      <c r="B2954" s="414" t="str">
        <f>Master!B3023</f>
        <v/>
      </c>
      <c r="C2954" s="414" t="str">
        <f>Master!C3023</f>
        <v/>
      </c>
      <c r="D2954" s="88" t="str">
        <f>Master!D3023</f>
        <v/>
      </c>
      <c r="E2954" s="406" t="str">
        <f>Master!E3023</f>
        <v/>
      </c>
      <c r="F2954" s="406">
        <f>Master!F3023</f>
        <v>0</v>
      </c>
      <c r="G2954" s="88" t="str">
        <f>Master!G3023</f>
        <v/>
      </c>
      <c r="H2954" s="88" t="str">
        <f>Master!H3023</f>
        <v/>
      </c>
      <c r="I2954" s="88" t="str">
        <f>Master!I3023</f>
        <v/>
      </c>
      <c r="J2954" s="88" t="str">
        <f>Master!J3023</f>
        <v>A'CROSS MEDIA PTE LTD</v>
      </c>
      <c r="K2954" s="88" t="str">
        <f>Master!K3023</f>
        <v/>
      </c>
      <c r="L2954" s="88" t="str">
        <f>Master!L3023</f>
        <v/>
      </c>
      <c r="M2954" s="88" t="str">
        <f>Master!M3023</f>
        <v/>
      </c>
      <c r="N2954" s="88" t="str">
        <f>Master!N3023</f>
        <v/>
      </c>
      <c r="O2954" s="88" t="str">
        <f>Master!O3023</f>
        <v/>
      </c>
      <c r="P2954" s="88" t="str">
        <f>Master!P3023</f>
        <v/>
      </c>
      <c r="Q2954" s="88" t="str">
        <f>Master!Q3023</f>
        <v/>
      </c>
      <c r="R2954" s="406" t="str">
        <f>Master!R3023</f>
        <v/>
      </c>
      <c r="S2954" s="406">
        <f>Master!S3023</f>
        <v>0</v>
      </c>
      <c r="T2954" s="406" t="str">
        <f>Master!T3023</f>
        <v/>
      </c>
      <c r="U2954" s="406" t="str">
        <f>Master!U3023</f>
        <v/>
      </c>
      <c r="V2954" s="406" t="str">
        <f>Master!V3023</f>
        <v/>
      </c>
      <c r="W2954" s="406" t="str">
        <f>Master!W3023</f>
        <v/>
      </c>
      <c r="X2954" s="406" t="str">
        <f>Master!X3023</f>
        <v/>
      </c>
      <c r="Y2954" s="406" t="str">
        <f>Master!Y3023</f>
        <v/>
      </c>
      <c r="Z2954" s="406" t="str">
        <f>Master!Z3023</f>
        <v/>
      </c>
      <c r="AA2954" s="406" t="str">
        <f>Master!AA3023</f>
        <v/>
      </c>
      <c r="AB2954" s="406" t="str">
        <f>Master!AB3023</f>
        <v/>
      </c>
      <c r="AC2954" s="406" t="str">
        <f>Master!AC3023</f>
        <v/>
      </c>
      <c r="AD2954" s="406" t="str">
        <f>Master!AD3023</f>
        <v/>
      </c>
      <c r="AE2954" s="406" t="str">
        <f>Master!AE3023</f>
        <v/>
      </c>
      <c r="AF2954" s="406" t="str">
        <f>Master!AF3023</f>
        <v/>
      </c>
      <c r="AG2954" s="406" t="str">
        <f>Master!AG3023</f>
        <v/>
      </c>
      <c r="AH2954" s="88" t="str">
        <f>Master!AH3023</f>
        <v/>
      </c>
      <c r="AI2954" s="414" t="str">
        <f>Master!AI3023</f>
        <v/>
      </c>
      <c r="AJ2954" s="406" t="str">
        <f>Master!AJ3023</f>
        <v/>
      </c>
      <c r="AK2954" s="406">
        <f>Master!AK3023</f>
        <v>0</v>
      </c>
      <c r="AL2954" s="88" t="str">
        <f>Master!AL3023</f>
        <v/>
      </c>
      <c r="AM2954" s="416"/>
      <c r="AN2954" s="416"/>
      <c r="AO2954" s="416"/>
      <c r="AP2954" s="416"/>
      <c r="AQ2954" s="416"/>
      <c r="AR2954" s="416">
        <f t="shared" si="34"/>
        <v>0</v>
      </c>
      <c r="AS2954" s="417" t="str">
        <f t="shared" si="35"/>
        <v>#DIV/0!</v>
      </c>
      <c r="AT2954" s="416">
        <f t="shared" si="36"/>
        <v>0</v>
      </c>
      <c r="AU2954" s="417"/>
    </row>
    <row r="2955" hidden="1">
      <c r="A2955" s="88" t="str">
        <f>Master!A3024</f>
        <v>AME18063</v>
      </c>
      <c r="B2955" s="414" t="str">
        <f>Master!B3024</f>
        <v/>
      </c>
      <c r="C2955" s="414" t="str">
        <f>Master!C3024</f>
        <v/>
      </c>
      <c r="D2955" s="88" t="str">
        <f>Master!D3024</f>
        <v/>
      </c>
      <c r="E2955" s="406" t="str">
        <f>Master!E3024</f>
        <v/>
      </c>
      <c r="F2955" s="406">
        <f>Master!F3024</f>
        <v>0</v>
      </c>
      <c r="G2955" s="88" t="str">
        <f>Master!G3024</f>
        <v/>
      </c>
      <c r="H2955" s="88" t="str">
        <f>Master!H3024</f>
        <v/>
      </c>
      <c r="I2955" s="88" t="str">
        <f>Master!I3024</f>
        <v/>
      </c>
      <c r="J2955" s="88" t="str">
        <f>Master!J3024</f>
        <v>A'CROSS MEDIA PTE LTD</v>
      </c>
      <c r="K2955" s="88" t="str">
        <f>Master!K3024</f>
        <v/>
      </c>
      <c r="L2955" s="88" t="str">
        <f>Master!L3024</f>
        <v/>
      </c>
      <c r="M2955" s="88" t="str">
        <f>Master!M3024</f>
        <v/>
      </c>
      <c r="N2955" s="88" t="str">
        <f>Master!N3024</f>
        <v/>
      </c>
      <c r="O2955" s="88" t="str">
        <f>Master!O3024</f>
        <v/>
      </c>
      <c r="P2955" s="88" t="str">
        <f>Master!P3024</f>
        <v/>
      </c>
      <c r="Q2955" s="88" t="str">
        <f>Master!Q3024</f>
        <v/>
      </c>
      <c r="R2955" s="406" t="str">
        <f>Master!R3024</f>
        <v/>
      </c>
      <c r="S2955" s="406">
        <f>Master!S3024</f>
        <v>0</v>
      </c>
      <c r="T2955" s="406" t="str">
        <f>Master!T3024</f>
        <v/>
      </c>
      <c r="U2955" s="406" t="str">
        <f>Master!U3024</f>
        <v/>
      </c>
      <c r="V2955" s="406" t="str">
        <f>Master!V3024</f>
        <v/>
      </c>
      <c r="W2955" s="406" t="str">
        <f>Master!W3024</f>
        <v/>
      </c>
      <c r="X2955" s="406" t="str">
        <f>Master!X3024</f>
        <v/>
      </c>
      <c r="Y2955" s="406" t="str">
        <f>Master!Y3024</f>
        <v/>
      </c>
      <c r="Z2955" s="406" t="str">
        <f>Master!Z3024</f>
        <v/>
      </c>
      <c r="AA2955" s="406" t="str">
        <f>Master!AA3024</f>
        <v/>
      </c>
      <c r="AB2955" s="406" t="str">
        <f>Master!AB3024</f>
        <v/>
      </c>
      <c r="AC2955" s="406" t="str">
        <f>Master!AC3024</f>
        <v/>
      </c>
      <c r="AD2955" s="406" t="str">
        <f>Master!AD3024</f>
        <v/>
      </c>
      <c r="AE2955" s="406" t="str">
        <f>Master!AE3024</f>
        <v/>
      </c>
      <c r="AF2955" s="406" t="str">
        <f>Master!AF3024</f>
        <v/>
      </c>
      <c r="AG2955" s="406" t="str">
        <f>Master!AG3024</f>
        <v/>
      </c>
      <c r="AH2955" s="88" t="str">
        <f>Master!AH3024</f>
        <v/>
      </c>
      <c r="AI2955" s="414" t="str">
        <f>Master!AI3024</f>
        <v/>
      </c>
      <c r="AJ2955" s="406" t="str">
        <f>Master!AJ3024</f>
        <v/>
      </c>
      <c r="AK2955" s="406">
        <f>Master!AK3024</f>
        <v>0</v>
      </c>
      <c r="AL2955" s="88" t="str">
        <f>Master!AL3024</f>
        <v/>
      </c>
      <c r="AM2955" s="416"/>
      <c r="AN2955" s="416"/>
      <c r="AO2955" s="416"/>
      <c r="AP2955" s="416"/>
      <c r="AQ2955" s="416"/>
      <c r="AR2955" s="416">
        <f t="shared" si="34"/>
        <v>0</v>
      </c>
      <c r="AS2955" s="417" t="str">
        <f t="shared" si="35"/>
        <v>#DIV/0!</v>
      </c>
      <c r="AT2955" s="416">
        <f t="shared" si="36"/>
        <v>0</v>
      </c>
      <c r="AU2955" s="417"/>
    </row>
    <row r="2956" hidden="1">
      <c r="A2956" s="88" t="str">
        <f>Master!A3025</f>
        <v>AME18064</v>
      </c>
      <c r="B2956" s="414" t="str">
        <f>Master!B3025</f>
        <v/>
      </c>
      <c r="C2956" s="414" t="str">
        <f>Master!C3025</f>
        <v/>
      </c>
      <c r="D2956" s="88" t="str">
        <f>Master!D3025</f>
        <v/>
      </c>
      <c r="E2956" s="406" t="str">
        <f>Master!E3025</f>
        <v/>
      </c>
      <c r="F2956" s="406">
        <f>Master!F3025</f>
        <v>0</v>
      </c>
      <c r="G2956" s="88" t="str">
        <f>Master!G3025</f>
        <v/>
      </c>
      <c r="H2956" s="88" t="str">
        <f>Master!H3025</f>
        <v/>
      </c>
      <c r="I2956" s="88" t="str">
        <f>Master!I3025</f>
        <v/>
      </c>
      <c r="J2956" s="88" t="str">
        <f>Master!J3025</f>
        <v>A'CROSS MEDIA PTE LTD</v>
      </c>
      <c r="K2956" s="88" t="str">
        <f>Master!K3025</f>
        <v/>
      </c>
      <c r="L2956" s="88" t="str">
        <f>Master!L3025</f>
        <v/>
      </c>
      <c r="M2956" s="88" t="str">
        <f>Master!M3025</f>
        <v/>
      </c>
      <c r="N2956" s="88" t="str">
        <f>Master!N3025</f>
        <v/>
      </c>
      <c r="O2956" s="88" t="str">
        <f>Master!O3025</f>
        <v/>
      </c>
      <c r="P2956" s="88" t="str">
        <f>Master!P3025</f>
        <v/>
      </c>
      <c r="Q2956" s="88" t="str">
        <f>Master!Q3025</f>
        <v/>
      </c>
      <c r="R2956" s="406" t="str">
        <f>Master!R3025</f>
        <v/>
      </c>
      <c r="S2956" s="406">
        <f>Master!S3025</f>
        <v>0</v>
      </c>
      <c r="T2956" s="406" t="str">
        <f>Master!T3025</f>
        <v/>
      </c>
      <c r="U2956" s="406" t="str">
        <f>Master!U3025</f>
        <v/>
      </c>
      <c r="V2956" s="406" t="str">
        <f>Master!V3025</f>
        <v/>
      </c>
      <c r="W2956" s="406" t="str">
        <f>Master!W3025</f>
        <v/>
      </c>
      <c r="X2956" s="406" t="str">
        <f>Master!X3025</f>
        <v/>
      </c>
      <c r="Y2956" s="406" t="str">
        <f>Master!Y3025</f>
        <v/>
      </c>
      <c r="Z2956" s="406" t="str">
        <f>Master!Z3025</f>
        <v/>
      </c>
      <c r="AA2956" s="406" t="str">
        <f>Master!AA3025</f>
        <v/>
      </c>
      <c r="AB2956" s="406" t="str">
        <f>Master!AB3025</f>
        <v/>
      </c>
      <c r="AC2956" s="406" t="str">
        <f>Master!AC3025</f>
        <v/>
      </c>
      <c r="AD2956" s="406" t="str">
        <f>Master!AD3025</f>
        <v/>
      </c>
      <c r="AE2956" s="406" t="str">
        <f>Master!AE3025</f>
        <v/>
      </c>
      <c r="AF2956" s="406" t="str">
        <f>Master!AF3025</f>
        <v/>
      </c>
      <c r="AG2956" s="406" t="str">
        <f>Master!AG3025</f>
        <v/>
      </c>
      <c r="AH2956" s="88" t="str">
        <f>Master!AH3025</f>
        <v/>
      </c>
      <c r="AI2956" s="414" t="str">
        <f>Master!AI3025</f>
        <v/>
      </c>
      <c r="AJ2956" s="406" t="str">
        <f>Master!AJ3025</f>
        <v/>
      </c>
      <c r="AK2956" s="406">
        <f>Master!AK3025</f>
        <v>0</v>
      </c>
      <c r="AL2956" s="88" t="str">
        <f>Master!AL3025</f>
        <v/>
      </c>
      <c r="AM2956" s="416"/>
      <c r="AN2956" s="416"/>
      <c r="AO2956" s="416"/>
      <c r="AP2956" s="416"/>
      <c r="AQ2956" s="416"/>
      <c r="AR2956" s="416">
        <f t="shared" si="34"/>
        <v>0</v>
      </c>
      <c r="AS2956" s="417" t="str">
        <f t="shared" si="35"/>
        <v>#DIV/0!</v>
      </c>
      <c r="AT2956" s="416">
        <f t="shared" si="36"/>
        <v>0</v>
      </c>
      <c r="AU2956" s="417"/>
    </row>
    <row r="2957" hidden="1">
      <c r="A2957" s="88" t="str">
        <f>Master!A3026</f>
        <v>AME18065</v>
      </c>
      <c r="B2957" s="414" t="str">
        <f>Master!B3026</f>
        <v/>
      </c>
      <c r="C2957" s="414" t="str">
        <f>Master!C3026</f>
        <v/>
      </c>
      <c r="D2957" s="88" t="str">
        <f>Master!D3026</f>
        <v/>
      </c>
      <c r="E2957" s="406" t="str">
        <f>Master!E3026</f>
        <v/>
      </c>
      <c r="F2957" s="406">
        <f>Master!F3026</f>
        <v>0</v>
      </c>
      <c r="G2957" s="88" t="str">
        <f>Master!G3026</f>
        <v/>
      </c>
      <c r="H2957" s="88" t="str">
        <f>Master!H3026</f>
        <v/>
      </c>
      <c r="I2957" s="88" t="str">
        <f>Master!I3026</f>
        <v/>
      </c>
      <c r="J2957" s="88" t="str">
        <f>Master!J3026</f>
        <v>A'CROSS MEDIA PTE LTD</v>
      </c>
      <c r="K2957" s="88" t="str">
        <f>Master!K3026</f>
        <v/>
      </c>
      <c r="L2957" s="88" t="str">
        <f>Master!L3026</f>
        <v/>
      </c>
      <c r="M2957" s="88" t="str">
        <f>Master!M3026</f>
        <v/>
      </c>
      <c r="N2957" s="88" t="str">
        <f>Master!N3026</f>
        <v/>
      </c>
      <c r="O2957" s="88" t="str">
        <f>Master!O3026</f>
        <v/>
      </c>
      <c r="P2957" s="88" t="str">
        <f>Master!P3026</f>
        <v/>
      </c>
      <c r="Q2957" s="88" t="str">
        <f>Master!Q3026</f>
        <v/>
      </c>
      <c r="R2957" s="406" t="str">
        <f>Master!R3026</f>
        <v/>
      </c>
      <c r="S2957" s="406">
        <f>Master!S3026</f>
        <v>0</v>
      </c>
      <c r="T2957" s="406" t="str">
        <f>Master!T3026</f>
        <v/>
      </c>
      <c r="U2957" s="406" t="str">
        <f>Master!U3026</f>
        <v/>
      </c>
      <c r="V2957" s="406" t="str">
        <f>Master!V3026</f>
        <v/>
      </c>
      <c r="W2957" s="406" t="str">
        <f>Master!W3026</f>
        <v/>
      </c>
      <c r="X2957" s="406" t="str">
        <f>Master!X3026</f>
        <v/>
      </c>
      <c r="Y2957" s="406" t="str">
        <f>Master!Y3026</f>
        <v/>
      </c>
      <c r="Z2957" s="406" t="str">
        <f>Master!Z3026</f>
        <v/>
      </c>
      <c r="AA2957" s="406" t="str">
        <f>Master!AA3026</f>
        <v/>
      </c>
      <c r="AB2957" s="406" t="str">
        <f>Master!AB3026</f>
        <v/>
      </c>
      <c r="AC2957" s="406" t="str">
        <f>Master!AC3026</f>
        <v/>
      </c>
      <c r="AD2957" s="406" t="str">
        <f>Master!AD3026</f>
        <v/>
      </c>
      <c r="AE2957" s="406" t="str">
        <f>Master!AE3026</f>
        <v/>
      </c>
      <c r="AF2957" s="406" t="str">
        <f>Master!AF3026</f>
        <v/>
      </c>
      <c r="AG2957" s="406" t="str">
        <f>Master!AG3026</f>
        <v/>
      </c>
      <c r="AH2957" s="88" t="str">
        <f>Master!AH3026</f>
        <v/>
      </c>
      <c r="AI2957" s="414" t="str">
        <f>Master!AI3026</f>
        <v/>
      </c>
      <c r="AJ2957" s="406" t="str">
        <f>Master!AJ3026</f>
        <v/>
      </c>
      <c r="AK2957" s="406">
        <f>Master!AK3026</f>
        <v>0</v>
      </c>
      <c r="AL2957" s="88" t="str">
        <f>Master!AL3026</f>
        <v/>
      </c>
      <c r="AM2957" s="416"/>
      <c r="AN2957" s="416"/>
      <c r="AO2957" s="416"/>
      <c r="AP2957" s="416"/>
      <c r="AQ2957" s="416"/>
      <c r="AR2957" s="416">
        <f t="shared" si="34"/>
        <v>0</v>
      </c>
      <c r="AS2957" s="417" t="str">
        <f t="shared" si="35"/>
        <v>#DIV/0!</v>
      </c>
      <c r="AT2957" s="416">
        <f t="shared" si="36"/>
        <v>0</v>
      </c>
      <c r="AU2957" s="417"/>
    </row>
    <row r="2958" hidden="1">
      <c r="A2958" s="88" t="str">
        <f>Master!A3027</f>
        <v>AME18066</v>
      </c>
      <c r="B2958" s="414" t="str">
        <f>Master!B3027</f>
        <v/>
      </c>
      <c r="C2958" s="414" t="str">
        <f>Master!C3027</f>
        <v/>
      </c>
      <c r="D2958" s="88" t="str">
        <f>Master!D3027</f>
        <v/>
      </c>
      <c r="E2958" s="406" t="str">
        <f>Master!E3027</f>
        <v/>
      </c>
      <c r="F2958" s="406">
        <f>Master!F3027</f>
        <v>0</v>
      </c>
      <c r="G2958" s="88" t="str">
        <f>Master!G3027</f>
        <v/>
      </c>
      <c r="H2958" s="88" t="str">
        <f>Master!H3027</f>
        <v/>
      </c>
      <c r="I2958" s="88" t="str">
        <f>Master!I3027</f>
        <v/>
      </c>
      <c r="J2958" s="88" t="str">
        <f>Master!J3027</f>
        <v>A'CROSS MEDIA PTE LTD</v>
      </c>
      <c r="K2958" s="88" t="str">
        <f>Master!K3027</f>
        <v/>
      </c>
      <c r="L2958" s="88" t="str">
        <f>Master!L3027</f>
        <v/>
      </c>
      <c r="M2958" s="88" t="str">
        <f>Master!M3027</f>
        <v/>
      </c>
      <c r="N2958" s="88" t="str">
        <f>Master!N3027</f>
        <v/>
      </c>
      <c r="O2958" s="88" t="str">
        <f>Master!O3027</f>
        <v/>
      </c>
      <c r="P2958" s="88" t="str">
        <f>Master!P3027</f>
        <v/>
      </c>
      <c r="Q2958" s="88" t="str">
        <f>Master!Q3027</f>
        <v/>
      </c>
      <c r="R2958" s="406" t="str">
        <f>Master!R3027</f>
        <v/>
      </c>
      <c r="S2958" s="406">
        <f>Master!S3027</f>
        <v>0</v>
      </c>
      <c r="T2958" s="406" t="str">
        <f>Master!T3027</f>
        <v/>
      </c>
      <c r="U2958" s="406" t="str">
        <f>Master!U3027</f>
        <v/>
      </c>
      <c r="V2958" s="406" t="str">
        <f>Master!V3027</f>
        <v/>
      </c>
      <c r="W2958" s="406" t="str">
        <f>Master!W3027</f>
        <v/>
      </c>
      <c r="X2958" s="406" t="str">
        <f>Master!X3027</f>
        <v/>
      </c>
      <c r="Y2958" s="406" t="str">
        <f>Master!Y3027</f>
        <v/>
      </c>
      <c r="Z2958" s="406" t="str">
        <f>Master!Z3027</f>
        <v/>
      </c>
      <c r="AA2958" s="406" t="str">
        <f>Master!AA3027</f>
        <v/>
      </c>
      <c r="AB2958" s="406" t="str">
        <f>Master!AB3027</f>
        <v/>
      </c>
      <c r="AC2958" s="406" t="str">
        <f>Master!AC3027</f>
        <v/>
      </c>
      <c r="AD2958" s="406" t="str">
        <f>Master!AD3027</f>
        <v/>
      </c>
      <c r="AE2958" s="406" t="str">
        <f>Master!AE3027</f>
        <v/>
      </c>
      <c r="AF2958" s="406" t="str">
        <f>Master!AF3027</f>
        <v/>
      </c>
      <c r="AG2958" s="406" t="str">
        <f>Master!AG3027</f>
        <v/>
      </c>
      <c r="AH2958" s="88" t="str">
        <f>Master!AH3027</f>
        <v/>
      </c>
      <c r="AI2958" s="414" t="str">
        <f>Master!AI3027</f>
        <v/>
      </c>
      <c r="AJ2958" s="406" t="str">
        <f>Master!AJ3027</f>
        <v/>
      </c>
      <c r="AK2958" s="406">
        <f>Master!AK3027</f>
        <v>0</v>
      </c>
      <c r="AL2958" s="88" t="str">
        <f>Master!AL3027</f>
        <v/>
      </c>
      <c r="AM2958" s="416"/>
      <c r="AN2958" s="416"/>
      <c r="AO2958" s="416"/>
      <c r="AP2958" s="416"/>
      <c r="AQ2958" s="416"/>
      <c r="AR2958" s="416">
        <f t="shared" si="34"/>
        <v>0</v>
      </c>
      <c r="AS2958" s="417" t="str">
        <f t="shared" si="35"/>
        <v>#DIV/0!</v>
      </c>
      <c r="AT2958" s="416">
        <f t="shared" si="36"/>
        <v>0</v>
      </c>
      <c r="AU2958" s="417"/>
    </row>
    <row r="2959" hidden="1">
      <c r="A2959" s="88" t="str">
        <f>Master!A3028</f>
        <v>AME18067</v>
      </c>
      <c r="B2959" s="414" t="str">
        <f>Master!B3028</f>
        <v/>
      </c>
      <c r="C2959" s="414" t="str">
        <f>Master!C3028</f>
        <v/>
      </c>
      <c r="D2959" s="88" t="str">
        <f>Master!D3028</f>
        <v/>
      </c>
      <c r="E2959" s="406" t="str">
        <f>Master!E3028</f>
        <v/>
      </c>
      <c r="F2959" s="406">
        <f>Master!F3028</f>
        <v>0</v>
      </c>
      <c r="G2959" s="88" t="str">
        <f>Master!G3028</f>
        <v/>
      </c>
      <c r="H2959" s="88" t="str">
        <f>Master!H3028</f>
        <v/>
      </c>
      <c r="I2959" s="88" t="str">
        <f>Master!I3028</f>
        <v/>
      </c>
      <c r="J2959" s="88" t="str">
        <f>Master!J3028</f>
        <v>A'CROSS MEDIA PTE LTD</v>
      </c>
      <c r="K2959" s="88" t="str">
        <f>Master!K3028</f>
        <v/>
      </c>
      <c r="L2959" s="88" t="str">
        <f>Master!L3028</f>
        <v/>
      </c>
      <c r="M2959" s="88" t="str">
        <f>Master!M3028</f>
        <v/>
      </c>
      <c r="N2959" s="88" t="str">
        <f>Master!N3028</f>
        <v/>
      </c>
      <c r="O2959" s="88" t="str">
        <f>Master!O3028</f>
        <v/>
      </c>
      <c r="P2959" s="88" t="str">
        <f>Master!P3028</f>
        <v/>
      </c>
      <c r="Q2959" s="88" t="str">
        <f>Master!Q3028</f>
        <v/>
      </c>
      <c r="R2959" s="406" t="str">
        <f>Master!R3028</f>
        <v/>
      </c>
      <c r="S2959" s="406">
        <f>Master!S3028</f>
        <v>0</v>
      </c>
      <c r="T2959" s="406" t="str">
        <f>Master!T3028</f>
        <v/>
      </c>
      <c r="U2959" s="406" t="str">
        <f>Master!U3028</f>
        <v/>
      </c>
      <c r="V2959" s="406" t="str">
        <f>Master!V3028</f>
        <v/>
      </c>
      <c r="W2959" s="406" t="str">
        <f>Master!W3028</f>
        <v/>
      </c>
      <c r="X2959" s="406" t="str">
        <f>Master!X3028</f>
        <v/>
      </c>
      <c r="Y2959" s="406" t="str">
        <f>Master!Y3028</f>
        <v/>
      </c>
      <c r="Z2959" s="406" t="str">
        <f>Master!Z3028</f>
        <v/>
      </c>
      <c r="AA2959" s="406" t="str">
        <f>Master!AA3028</f>
        <v/>
      </c>
      <c r="AB2959" s="406" t="str">
        <f>Master!AB3028</f>
        <v/>
      </c>
      <c r="AC2959" s="406" t="str">
        <f>Master!AC3028</f>
        <v/>
      </c>
      <c r="AD2959" s="406" t="str">
        <f>Master!AD3028</f>
        <v/>
      </c>
      <c r="AE2959" s="406" t="str">
        <f>Master!AE3028</f>
        <v/>
      </c>
      <c r="AF2959" s="406" t="str">
        <f>Master!AF3028</f>
        <v/>
      </c>
      <c r="AG2959" s="406" t="str">
        <f>Master!AG3028</f>
        <v/>
      </c>
      <c r="AH2959" s="88" t="str">
        <f>Master!AH3028</f>
        <v/>
      </c>
      <c r="AI2959" s="414" t="str">
        <f>Master!AI3028</f>
        <v/>
      </c>
      <c r="AJ2959" s="406" t="str">
        <f>Master!AJ3028</f>
        <v/>
      </c>
      <c r="AK2959" s="406">
        <f>Master!AK3028</f>
        <v>0</v>
      </c>
      <c r="AL2959" s="88" t="str">
        <f>Master!AL3028</f>
        <v/>
      </c>
      <c r="AM2959" s="416"/>
      <c r="AN2959" s="416"/>
      <c r="AO2959" s="416"/>
      <c r="AP2959" s="416"/>
      <c r="AQ2959" s="416"/>
      <c r="AR2959" s="416">
        <f t="shared" si="34"/>
        <v>0</v>
      </c>
      <c r="AS2959" s="417" t="str">
        <f t="shared" si="35"/>
        <v>#DIV/0!</v>
      </c>
      <c r="AT2959" s="416">
        <f t="shared" si="36"/>
        <v>0</v>
      </c>
      <c r="AU2959" s="417"/>
    </row>
    <row r="2960" hidden="1">
      <c r="A2960" s="88" t="str">
        <f>Master!A3029</f>
        <v>AME18068</v>
      </c>
      <c r="B2960" s="414" t="str">
        <f>Master!B3029</f>
        <v/>
      </c>
      <c r="C2960" s="414" t="str">
        <f>Master!C3029</f>
        <v/>
      </c>
      <c r="D2960" s="88" t="str">
        <f>Master!D3029</f>
        <v/>
      </c>
      <c r="E2960" s="406" t="str">
        <f>Master!E3029</f>
        <v/>
      </c>
      <c r="F2960" s="406">
        <f>Master!F3029</f>
        <v>0</v>
      </c>
      <c r="G2960" s="88" t="str">
        <f>Master!G3029</f>
        <v/>
      </c>
      <c r="H2960" s="88" t="str">
        <f>Master!H3029</f>
        <v/>
      </c>
      <c r="I2960" s="88" t="str">
        <f>Master!I3029</f>
        <v/>
      </c>
      <c r="J2960" s="88" t="str">
        <f>Master!J3029</f>
        <v>A'CROSS MEDIA PTE LTD</v>
      </c>
      <c r="K2960" s="88" t="str">
        <f>Master!K3029</f>
        <v/>
      </c>
      <c r="L2960" s="88" t="str">
        <f>Master!L3029</f>
        <v/>
      </c>
      <c r="M2960" s="88" t="str">
        <f>Master!M3029</f>
        <v/>
      </c>
      <c r="N2960" s="88" t="str">
        <f>Master!N3029</f>
        <v/>
      </c>
      <c r="O2960" s="88" t="str">
        <f>Master!O3029</f>
        <v/>
      </c>
      <c r="P2960" s="88" t="str">
        <f>Master!P3029</f>
        <v/>
      </c>
      <c r="Q2960" s="88" t="str">
        <f>Master!Q3029</f>
        <v/>
      </c>
      <c r="R2960" s="406" t="str">
        <f>Master!R3029</f>
        <v/>
      </c>
      <c r="S2960" s="406">
        <f>Master!S3029</f>
        <v>0</v>
      </c>
      <c r="T2960" s="406" t="str">
        <f>Master!T3029</f>
        <v/>
      </c>
      <c r="U2960" s="406" t="str">
        <f>Master!U3029</f>
        <v/>
      </c>
      <c r="V2960" s="406" t="str">
        <f>Master!V3029</f>
        <v/>
      </c>
      <c r="W2960" s="406" t="str">
        <f>Master!W3029</f>
        <v/>
      </c>
      <c r="X2960" s="406" t="str">
        <f>Master!X3029</f>
        <v/>
      </c>
      <c r="Y2960" s="406" t="str">
        <f>Master!Y3029</f>
        <v/>
      </c>
      <c r="Z2960" s="406" t="str">
        <f>Master!Z3029</f>
        <v/>
      </c>
      <c r="AA2960" s="406" t="str">
        <f>Master!AA3029</f>
        <v/>
      </c>
      <c r="AB2960" s="406" t="str">
        <f>Master!AB3029</f>
        <v/>
      </c>
      <c r="AC2960" s="406" t="str">
        <f>Master!AC3029</f>
        <v/>
      </c>
      <c r="AD2960" s="406" t="str">
        <f>Master!AD3029</f>
        <v/>
      </c>
      <c r="AE2960" s="406" t="str">
        <f>Master!AE3029</f>
        <v/>
      </c>
      <c r="AF2960" s="406" t="str">
        <f>Master!AF3029</f>
        <v/>
      </c>
      <c r="AG2960" s="406" t="str">
        <f>Master!AG3029</f>
        <v/>
      </c>
      <c r="AH2960" s="88" t="str">
        <f>Master!AH3029</f>
        <v/>
      </c>
      <c r="AI2960" s="414" t="str">
        <f>Master!AI3029</f>
        <v/>
      </c>
      <c r="AJ2960" s="406" t="str">
        <f>Master!AJ3029</f>
        <v/>
      </c>
      <c r="AK2960" s="406">
        <f>Master!AK3029</f>
        <v>0</v>
      </c>
      <c r="AL2960" s="88" t="str">
        <f>Master!AL3029</f>
        <v/>
      </c>
      <c r="AM2960" s="416"/>
      <c r="AN2960" s="416"/>
      <c r="AO2960" s="416"/>
      <c r="AP2960" s="416"/>
      <c r="AQ2960" s="416"/>
      <c r="AR2960" s="416">
        <f t="shared" si="34"/>
        <v>0</v>
      </c>
      <c r="AS2960" s="417" t="str">
        <f t="shared" si="35"/>
        <v>#DIV/0!</v>
      </c>
      <c r="AT2960" s="416">
        <f t="shared" si="36"/>
        <v>0</v>
      </c>
      <c r="AU2960" s="417"/>
    </row>
    <row r="2961" hidden="1">
      <c r="A2961" s="88" t="str">
        <f>Master!A3030</f>
        <v>AME18069</v>
      </c>
      <c r="B2961" s="414" t="str">
        <f>Master!B3030</f>
        <v/>
      </c>
      <c r="C2961" s="414" t="str">
        <f>Master!C3030</f>
        <v/>
      </c>
      <c r="D2961" s="88" t="str">
        <f>Master!D3030</f>
        <v/>
      </c>
      <c r="E2961" s="406" t="str">
        <f>Master!E3030</f>
        <v/>
      </c>
      <c r="F2961" s="406">
        <f>Master!F3030</f>
        <v>0</v>
      </c>
      <c r="G2961" s="88" t="str">
        <f>Master!G3030</f>
        <v/>
      </c>
      <c r="H2961" s="88" t="str">
        <f>Master!H3030</f>
        <v/>
      </c>
      <c r="I2961" s="88" t="str">
        <f>Master!I3030</f>
        <v/>
      </c>
      <c r="J2961" s="88" t="str">
        <f>Master!J3030</f>
        <v>A'CROSS MEDIA PTE LTD</v>
      </c>
      <c r="K2961" s="88" t="str">
        <f>Master!K3030</f>
        <v/>
      </c>
      <c r="L2961" s="88" t="str">
        <f>Master!L3030</f>
        <v/>
      </c>
      <c r="M2961" s="88" t="str">
        <f>Master!M3030</f>
        <v/>
      </c>
      <c r="N2961" s="88" t="str">
        <f>Master!N3030</f>
        <v/>
      </c>
      <c r="O2961" s="88" t="str">
        <f>Master!O3030</f>
        <v/>
      </c>
      <c r="P2961" s="88" t="str">
        <f>Master!P3030</f>
        <v/>
      </c>
      <c r="Q2961" s="88" t="str">
        <f>Master!Q3030</f>
        <v/>
      </c>
      <c r="R2961" s="406" t="str">
        <f>Master!R3030</f>
        <v/>
      </c>
      <c r="S2961" s="406">
        <f>Master!S3030</f>
        <v>0</v>
      </c>
      <c r="T2961" s="406" t="str">
        <f>Master!T3030</f>
        <v/>
      </c>
      <c r="U2961" s="406" t="str">
        <f>Master!U3030</f>
        <v/>
      </c>
      <c r="V2961" s="406" t="str">
        <f>Master!V3030</f>
        <v/>
      </c>
      <c r="W2961" s="406" t="str">
        <f>Master!W3030</f>
        <v/>
      </c>
      <c r="X2961" s="406" t="str">
        <f>Master!X3030</f>
        <v/>
      </c>
      <c r="Y2961" s="406" t="str">
        <f>Master!Y3030</f>
        <v/>
      </c>
      <c r="Z2961" s="406" t="str">
        <f>Master!Z3030</f>
        <v/>
      </c>
      <c r="AA2961" s="406" t="str">
        <f>Master!AA3030</f>
        <v/>
      </c>
      <c r="AB2961" s="406" t="str">
        <f>Master!AB3030</f>
        <v/>
      </c>
      <c r="AC2961" s="406" t="str">
        <f>Master!AC3030</f>
        <v/>
      </c>
      <c r="AD2961" s="406" t="str">
        <f>Master!AD3030</f>
        <v/>
      </c>
      <c r="AE2961" s="406" t="str">
        <f>Master!AE3030</f>
        <v/>
      </c>
      <c r="AF2961" s="406" t="str">
        <f>Master!AF3030</f>
        <v/>
      </c>
      <c r="AG2961" s="406" t="str">
        <f>Master!AG3030</f>
        <v/>
      </c>
      <c r="AH2961" s="88" t="str">
        <f>Master!AH3030</f>
        <v/>
      </c>
      <c r="AI2961" s="414" t="str">
        <f>Master!AI3030</f>
        <v/>
      </c>
      <c r="AJ2961" s="406" t="str">
        <f>Master!AJ3030</f>
        <v/>
      </c>
      <c r="AK2961" s="406">
        <f>Master!AK3030</f>
        <v>0</v>
      </c>
      <c r="AL2961" s="88" t="str">
        <f>Master!AL3030</f>
        <v/>
      </c>
      <c r="AM2961" s="416"/>
      <c r="AN2961" s="416"/>
      <c r="AO2961" s="416"/>
      <c r="AP2961" s="416"/>
      <c r="AQ2961" s="416"/>
      <c r="AR2961" s="416">
        <f t="shared" si="34"/>
        <v>0</v>
      </c>
      <c r="AS2961" s="417" t="str">
        <f t="shared" si="35"/>
        <v>#DIV/0!</v>
      </c>
      <c r="AT2961" s="416">
        <f t="shared" si="36"/>
        <v>0</v>
      </c>
      <c r="AU2961" s="417"/>
    </row>
    <row r="2962" hidden="1">
      <c r="A2962" s="88" t="str">
        <f>Master!A3031</f>
        <v>AME18070</v>
      </c>
      <c r="B2962" s="414" t="str">
        <f>Master!B3031</f>
        <v/>
      </c>
      <c r="C2962" s="414" t="str">
        <f>Master!C3031</f>
        <v/>
      </c>
      <c r="D2962" s="88" t="str">
        <f>Master!D3031</f>
        <v/>
      </c>
      <c r="E2962" s="406" t="str">
        <f>Master!E3031</f>
        <v/>
      </c>
      <c r="F2962" s="406">
        <f>Master!F3031</f>
        <v>0</v>
      </c>
      <c r="G2962" s="88" t="str">
        <f>Master!G3031</f>
        <v/>
      </c>
      <c r="H2962" s="88" t="str">
        <f>Master!H3031</f>
        <v/>
      </c>
      <c r="I2962" s="88" t="str">
        <f>Master!I3031</f>
        <v/>
      </c>
      <c r="J2962" s="88" t="str">
        <f>Master!J3031</f>
        <v>A'CROSS MEDIA PTE LTD</v>
      </c>
      <c r="K2962" s="88" t="str">
        <f>Master!K3031</f>
        <v/>
      </c>
      <c r="L2962" s="88" t="str">
        <f>Master!L3031</f>
        <v/>
      </c>
      <c r="M2962" s="88" t="str">
        <f>Master!M3031</f>
        <v/>
      </c>
      <c r="N2962" s="88" t="str">
        <f>Master!N3031</f>
        <v/>
      </c>
      <c r="O2962" s="88" t="str">
        <f>Master!O3031</f>
        <v/>
      </c>
      <c r="P2962" s="88" t="str">
        <f>Master!P3031</f>
        <v/>
      </c>
      <c r="Q2962" s="88" t="str">
        <f>Master!Q3031</f>
        <v/>
      </c>
      <c r="R2962" s="406" t="str">
        <f>Master!R3031</f>
        <v/>
      </c>
      <c r="S2962" s="406">
        <f>Master!S3031</f>
        <v>0</v>
      </c>
      <c r="T2962" s="406" t="str">
        <f>Master!T3031</f>
        <v/>
      </c>
      <c r="U2962" s="406" t="str">
        <f>Master!U3031</f>
        <v/>
      </c>
      <c r="V2962" s="406" t="str">
        <f>Master!V3031</f>
        <v/>
      </c>
      <c r="W2962" s="406" t="str">
        <f>Master!W3031</f>
        <v/>
      </c>
      <c r="X2962" s="406" t="str">
        <f>Master!X3031</f>
        <v/>
      </c>
      <c r="Y2962" s="406" t="str">
        <f>Master!Y3031</f>
        <v/>
      </c>
      <c r="Z2962" s="406" t="str">
        <f>Master!Z3031</f>
        <v/>
      </c>
      <c r="AA2962" s="406" t="str">
        <f>Master!AA3031</f>
        <v/>
      </c>
      <c r="AB2962" s="406" t="str">
        <f>Master!AB3031</f>
        <v/>
      </c>
      <c r="AC2962" s="406" t="str">
        <f>Master!AC3031</f>
        <v/>
      </c>
      <c r="AD2962" s="406" t="str">
        <f>Master!AD3031</f>
        <v/>
      </c>
      <c r="AE2962" s="406" t="str">
        <f>Master!AE3031</f>
        <v/>
      </c>
      <c r="AF2962" s="406" t="str">
        <f>Master!AF3031</f>
        <v/>
      </c>
      <c r="AG2962" s="406" t="str">
        <f>Master!AG3031</f>
        <v/>
      </c>
      <c r="AH2962" s="88" t="str">
        <f>Master!AH3031</f>
        <v/>
      </c>
      <c r="AI2962" s="414" t="str">
        <f>Master!AI3031</f>
        <v/>
      </c>
      <c r="AJ2962" s="406" t="str">
        <f>Master!AJ3031</f>
        <v/>
      </c>
      <c r="AK2962" s="406">
        <f>Master!AK3031</f>
        <v>0</v>
      </c>
      <c r="AL2962" s="88" t="str">
        <f>Master!AL3031</f>
        <v/>
      </c>
      <c r="AM2962" s="416"/>
      <c r="AN2962" s="416"/>
      <c r="AO2962" s="416"/>
      <c r="AP2962" s="416"/>
      <c r="AQ2962" s="416"/>
      <c r="AR2962" s="416">
        <f t="shared" si="34"/>
        <v>0</v>
      </c>
      <c r="AS2962" s="417" t="str">
        <f t="shared" si="35"/>
        <v>#DIV/0!</v>
      </c>
      <c r="AT2962" s="416">
        <f t="shared" si="36"/>
        <v>0</v>
      </c>
      <c r="AU2962" s="417"/>
    </row>
    <row r="2963" hidden="1">
      <c r="A2963" s="88" t="str">
        <f>Master!A3032</f>
        <v>AME18071</v>
      </c>
      <c r="B2963" s="414" t="str">
        <f>Master!B3032</f>
        <v/>
      </c>
      <c r="C2963" s="414" t="str">
        <f>Master!C3032</f>
        <v/>
      </c>
      <c r="D2963" s="88" t="str">
        <f>Master!D3032</f>
        <v/>
      </c>
      <c r="E2963" s="406" t="str">
        <f>Master!E3032</f>
        <v/>
      </c>
      <c r="F2963" s="406">
        <f>Master!F3032</f>
        <v>0</v>
      </c>
      <c r="G2963" s="88" t="str">
        <f>Master!G3032</f>
        <v/>
      </c>
      <c r="H2963" s="88" t="str">
        <f>Master!H3032</f>
        <v/>
      </c>
      <c r="I2963" s="88" t="str">
        <f>Master!I3032</f>
        <v/>
      </c>
      <c r="J2963" s="88" t="str">
        <f>Master!J3032</f>
        <v>A'CROSS MEDIA PTE LTD</v>
      </c>
      <c r="K2963" s="88" t="str">
        <f>Master!K3032</f>
        <v/>
      </c>
      <c r="L2963" s="88" t="str">
        <f>Master!L3032</f>
        <v/>
      </c>
      <c r="M2963" s="88" t="str">
        <f>Master!M3032</f>
        <v/>
      </c>
      <c r="N2963" s="88" t="str">
        <f>Master!N3032</f>
        <v/>
      </c>
      <c r="O2963" s="88" t="str">
        <f>Master!O3032</f>
        <v/>
      </c>
      <c r="P2963" s="88" t="str">
        <f>Master!P3032</f>
        <v/>
      </c>
      <c r="Q2963" s="88" t="str">
        <f>Master!Q3032</f>
        <v/>
      </c>
      <c r="R2963" s="406" t="str">
        <f>Master!R3032</f>
        <v/>
      </c>
      <c r="S2963" s="406">
        <f>Master!S3032</f>
        <v>0</v>
      </c>
      <c r="T2963" s="406" t="str">
        <f>Master!T3032</f>
        <v/>
      </c>
      <c r="U2963" s="406" t="str">
        <f>Master!U3032</f>
        <v/>
      </c>
      <c r="V2963" s="406" t="str">
        <f>Master!V3032</f>
        <v/>
      </c>
      <c r="W2963" s="406" t="str">
        <f>Master!W3032</f>
        <v/>
      </c>
      <c r="X2963" s="406" t="str">
        <f>Master!X3032</f>
        <v/>
      </c>
      <c r="Y2963" s="406" t="str">
        <f>Master!Y3032</f>
        <v/>
      </c>
      <c r="Z2963" s="406" t="str">
        <f>Master!Z3032</f>
        <v/>
      </c>
      <c r="AA2963" s="406" t="str">
        <f>Master!AA3032</f>
        <v/>
      </c>
      <c r="AB2963" s="406" t="str">
        <f>Master!AB3032</f>
        <v/>
      </c>
      <c r="AC2963" s="406" t="str">
        <f>Master!AC3032</f>
        <v/>
      </c>
      <c r="AD2963" s="406" t="str">
        <f>Master!AD3032</f>
        <v/>
      </c>
      <c r="AE2963" s="406" t="str">
        <f>Master!AE3032</f>
        <v/>
      </c>
      <c r="AF2963" s="406" t="str">
        <f>Master!AF3032</f>
        <v/>
      </c>
      <c r="AG2963" s="406" t="str">
        <f>Master!AG3032</f>
        <v/>
      </c>
      <c r="AH2963" s="88" t="str">
        <f>Master!AH3032</f>
        <v/>
      </c>
      <c r="AI2963" s="414" t="str">
        <f>Master!AI3032</f>
        <v/>
      </c>
      <c r="AJ2963" s="406" t="str">
        <f>Master!AJ3032</f>
        <v/>
      </c>
      <c r="AK2963" s="406">
        <f>Master!AK3032</f>
        <v>0</v>
      </c>
      <c r="AL2963" s="88" t="str">
        <f>Master!AL3032</f>
        <v/>
      </c>
      <c r="AM2963" s="416"/>
      <c r="AN2963" s="416"/>
      <c r="AO2963" s="416"/>
      <c r="AP2963" s="416"/>
      <c r="AQ2963" s="416"/>
      <c r="AR2963" s="416">
        <f t="shared" si="34"/>
        <v>0</v>
      </c>
      <c r="AS2963" s="417" t="str">
        <f t="shared" si="35"/>
        <v>#DIV/0!</v>
      </c>
      <c r="AT2963" s="416">
        <f t="shared" si="36"/>
        <v>0</v>
      </c>
      <c r="AU2963" s="417"/>
    </row>
    <row r="2964" hidden="1">
      <c r="A2964" s="88" t="str">
        <f>Master!A3033</f>
        <v>AME18072</v>
      </c>
      <c r="B2964" s="414" t="str">
        <f>Master!B3033</f>
        <v/>
      </c>
      <c r="C2964" s="414" t="str">
        <f>Master!C3033</f>
        <v/>
      </c>
      <c r="D2964" s="88" t="str">
        <f>Master!D3033</f>
        <v/>
      </c>
      <c r="E2964" s="406" t="str">
        <f>Master!E3033</f>
        <v/>
      </c>
      <c r="F2964" s="406">
        <f>Master!F3033</f>
        <v>0</v>
      </c>
      <c r="G2964" s="88" t="str">
        <f>Master!G3033</f>
        <v/>
      </c>
      <c r="H2964" s="88" t="str">
        <f>Master!H3033</f>
        <v/>
      </c>
      <c r="I2964" s="88" t="str">
        <f>Master!I3033</f>
        <v/>
      </c>
      <c r="J2964" s="88" t="str">
        <f>Master!J3033</f>
        <v>A'CROSS MEDIA PTE LTD</v>
      </c>
      <c r="K2964" s="88" t="str">
        <f>Master!K3033</f>
        <v/>
      </c>
      <c r="L2964" s="88" t="str">
        <f>Master!L3033</f>
        <v/>
      </c>
      <c r="M2964" s="88" t="str">
        <f>Master!M3033</f>
        <v/>
      </c>
      <c r="N2964" s="88" t="str">
        <f>Master!N3033</f>
        <v/>
      </c>
      <c r="O2964" s="88" t="str">
        <f>Master!O3033</f>
        <v/>
      </c>
      <c r="P2964" s="88" t="str">
        <f>Master!P3033</f>
        <v/>
      </c>
      <c r="Q2964" s="88" t="str">
        <f>Master!Q3033</f>
        <v/>
      </c>
      <c r="R2964" s="406" t="str">
        <f>Master!R3033</f>
        <v/>
      </c>
      <c r="S2964" s="406">
        <f>Master!S3033</f>
        <v>0</v>
      </c>
      <c r="T2964" s="406" t="str">
        <f>Master!T3033</f>
        <v/>
      </c>
      <c r="U2964" s="406" t="str">
        <f>Master!U3033</f>
        <v/>
      </c>
      <c r="V2964" s="406" t="str">
        <f>Master!V3033</f>
        <v/>
      </c>
      <c r="W2964" s="406" t="str">
        <f>Master!W3033</f>
        <v/>
      </c>
      <c r="X2964" s="406" t="str">
        <f>Master!X3033</f>
        <v/>
      </c>
      <c r="Y2964" s="406" t="str">
        <f>Master!Y3033</f>
        <v/>
      </c>
      <c r="Z2964" s="406" t="str">
        <f>Master!Z3033</f>
        <v/>
      </c>
      <c r="AA2964" s="406" t="str">
        <f>Master!AA3033</f>
        <v/>
      </c>
      <c r="AB2964" s="406" t="str">
        <f>Master!AB3033</f>
        <v/>
      </c>
      <c r="AC2964" s="406" t="str">
        <f>Master!AC3033</f>
        <v/>
      </c>
      <c r="AD2964" s="406" t="str">
        <f>Master!AD3033</f>
        <v/>
      </c>
      <c r="AE2964" s="406" t="str">
        <f>Master!AE3033</f>
        <v/>
      </c>
      <c r="AF2964" s="406" t="str">
        <f>Master!AF3033</f>
        <v/>
      </c>
      <c r="AG2964" s="406" t="str">
        <f>Master!AG3033</f>
        <v/>
      </c>
      <c r="AH2964" s="88" t="str">
        <f>Master!AH3033</f>
        <v/>
      </c>
      <c r="AI2964" s="414" t="str">
        <f>Master!AI3033</f>
        <v/>
      </c>
      <c r="AJ2964" s="406" t="str">
        <f>Master!AJ3033</f>
        <v/>
      </c>
      <c r="AK2964" s="406">
        <f>Master!AK3033</f>
        <v>0</v>
      </c>
      <c r="AL2964" s="88" t="str">
        <f>Master!AL3033</f>
        <v/>
      </c>
      <c r="AM2964" s="416"/>
      <c r="AN2964" s="416"/>
      <c r="AO2964" s="416"/>
      <c r="AP2964" s="416"/>
      <c r="AQ2964" s="416"/>
      <c r="AR2964" s="416">
        <f t="shared" si="34"/>
        <v>0</v>
      </c>
      <c r="AS2964" s="417" t="str">
        <f t="shared" si="35"/>
        <v>#DIV/0!</v>
      </c>
      <c r="AT2964" s="416">
        <f t="shared" si="36"/>
        <v>0</v>
      </c>
      <c r="AU2964" s="417"/>
    </row>
    <row r="2965" hidden="1">
      <c r="A2965" s="88" t="str">
        <f>Master!A3034</f>
        <v>AME18073</v>
      </c>
      <c r="B2965" s="414" t="str">
        <f>Master!B3034</f>
        <v/>
      </c>
      <c r="C2965" s="414" t="str">
        <f>Master!C3034</f>
        <v/>
      </c>
      <c r="D2965" s="88" t="str">
        <f>Master!D3034</f>
        <v/>
      </c>
      <c r="E2965" s="406" t="str">
        <f>Master!E3034</f>
        <v/>
      </c>
      <c r="F2965" s="406">
        <f>Master!F3034</f>
        <v>0</v>
      </c>
      <c r="G2965" s="88" t="str">
        <f>Master!G3034</f>
        <v/>
      </c>
      <c r="H2965" s="88" t="str">
        <f>Master!H3034</f>
        <v/>
      </c>
      <c r="I2965" s="88" t="str">
        <f>Master!I3034</f>
        <v/>
      </c>
      <c r="J2965" s="88" t="str">
        <f>Master!J3034</f>
        <v>A'CROSS MEDIA PTE LTD</v>
      </c>
      <c r="K2965" s="88" t="str">
        <f>Master!K3034</f>
        <v/>
      </c>
      <c r="L2965" s="88" t="str">
        <f>Master!L3034</f>
        <v/>
      </c>
      <c r="M2965" s="88" t="str">
        <f>Master!M3034</f>
        <v/>
      </c>
      <c r="N2965" s="88" t="str">
        <f>Master!N3034</f>
        <v/>
      </c>
      <c r="O2965" s="88" t="str">
        <f>Master!O3034</f>
        <v/>
      </c>
      <c r="P2965" s="88" t="str">
        <f>Master!P3034</f>
        <v/>
      </c>
      <c r="Q2965" s="88" t="str">
        <f>Master!Q3034</f>
        <v/>
      </c>
      <c r="R2965" s="406" t="str">
        <f>Master!R3034</f>
        <v/>
      </c>
      <c r="S2965" s="406">
        <f>Master!S3034</f>
        <v>0</v>
      </c>
      <c r="T2965" s="406" t="str">
        <f>Master!T3034</f>
        <v/>
      </c>
      <c r="U2965" s="406" t="str">
        <f>Master!U3034</f>
        <v/>
      </c>
      <c r="V2965" s="406" t="str">
        <f>Master!V3034</f>
        <v/>
      </c>
      <c r="W2965" s="406" t="str">
        <f>Master!W3034</f>
        <v/>
      </c>
      <c r="X2965" s="406" t="str">
        <f>Master!X3034</f>
        <v/>
      </c>
      <c r="Y2965" s="406" t="str">
        <f>Master!Y3034</f>
        <v/>
      </c>
      <c r="Z2965" s="406" t="str">
        <f>Master!Z3034</f>
        <v/>
      </c>
      <c r="AA2965" s="406" t="str">
        <f>Master!AA3034</f>
        <v/>
      </c>
      <c r="AB2965" s="406" t="str">
        <f>Master!AB3034</f>
        <v/>
      </c>
      <c r="AC2965" s="406" t="str">
        <f>Master!AC3034</f>
        <v/>
      </c>
      <c r="AD2965" s="406" t="str">
        <f>Master!AD3034</f>
        <v/>
      </c>
      <c r="AE2965" s="406" t="str">
        <f>Master!AE3034</f>
        <v/>
      </c>
      <c r="AF2965" s="406" t="str">
        <f>Master!AF3034</f>
        <v/>
      </c>
      <c r="AG2965" s="406" t="str">
        <f>Master!AG3034</f>
        <v/>
      </c>
      <c r="AH2965" s="88" t="str">
        <f>Master!AH3034</f>
        <v/>
      </c>
      <c r="AI2965" s="414" t="str">
        <f>Master!AI3034</f>
        <v/>
      </c>
      <c r="AJ2965" s="406" t="str">
        <f>Master!AJ3034</f>
        <v/>
      </c>
      <c r="AK2965" s="406">
        <f>Master!AK3034</f>
        <v>0</v>
      </c>
      <c r="AL2965" s="88" t="str">
        <f>Master!AL3034</f>
        <v/>
      </c>
      <c r="AM2965" s="416"/>
      <c r="AN2965" s="416"/>
      <c r="AO2965" s="416"/>
      <c r="AP2965" s="416"/>
      <c r="AQ2965" s="416"/>
      <c r="AR2965" s="416">
        <f t="shared" si="34"/>
        <v>0</v>
      </c>
      <c r="AS2965" s="417" t="str">
        <f t="shared" si="35"/>
        <v>#DIV/0!</v>
      </c>
      <c r="AT2965" s="416">
        <f t="shared" si="36"/>
        <v>0</v>
      </c>
      <c r="AU2965" s="417"/>
    </row>
    <row r="2966" hidden="1">
      <c r="A2966" s="88" t="str">
        <f>Master!A3035</f>
        <v>AME18074</v>
      </c>
      <c r="B2966" s="414" t="str">
        <f>Master!B3035</f>
        <v/>
      </c>
      <c r="C2966" s="414" t="str">
        <f>Master!C3035</f>
        <v/>
      </c>
      <c r="D2966" s="88" t="str">
        <f>Master!D3035</f>
        <v/>
      </c>
      <c r="E2966" s="406" t="str">
        <f>Master!E3035</f>
        <v/>
      </c>
      <c r="F2966" s="406">
        <f>Master!F3035</f>
        <v>0</v>
      </c>
      <c r="G2966" s="88" t="str">
        <f>Master!G3035</f>
        <v/>
      </c>
      <c r="H2966" s="88" t="str">
        <f>Master!H3035</f>
        <v/>
      </c>
      <c r="I2966" s="88" t="str">
        <f>Master!I3035</f>
        <v/>
      </c>
      <c r="J2966" s="88" t="str">
        <f>Master!J3035</f>
        <v>A'CROSS MEDIA PTE LTD</v>
      </c>
      <c r="K2966" s="88" t="str">
        <f>Master!K3035</f>
        <v/>
      </c>
      <c r="L2966" s="88" t="str">
        <f>Master!L3035</f>
        <v/>
      </c>
      <c r="M2966" s="88" t="str">
        <f>Master!M3035</f>
        <v/>
      </c>
      <c r="N2966" s="88" t="str">
        <f>Master!N3035</f>
        <v/>
      </c>
      <c r="O2966" s="88" t="str">
        <f>Master!O3035</f>
        <v/>
      </c>
      <c r="P2966" s="88" t="str">
        <f>Master!P3035</f>
        <v/>
      </c>
      <c r="Q2966" s="88" t="str">
        <f>Master!Q3035</f>
        <v/>
      </c>
      <c r="R2966" s="406" t="str">
        <f>Master!R3035</f>
        <v/>
      </c>
      <c r="S2966" s="406">
        <f>Master!S3035</f>
        <v>0</v>
      </c>
      <c r="T2966" s="406" t="str">
        <f>Master!T3035</f>
        <v/>
      </c>
      <c r="U2966" s="406" t="str">
        <f>Master!U3035</f>
        <v/>
      </c>
      <c r="V2966" s="406" t="str">
        <f>Master!V3035</f>
        <v/>
      </c>
      <c r="W2966" s="406" t="str">
        <f>Master!W3035</f>
        <v/>
      </c>
      <c r="X2966" s="406" t="str">
        <f>Master!X3035</f>
        <v/>
      </c>
      <c r="Y2966" s="406" t="str">
        <f>Master!Y3035</f>
        <v/>
      </c>
      <c r="Z2966" s="406" t="str">
        <f>Master!Z3035</f>
        <v/>
      </c>
      <c r="AA2966" s="406" t="str">
        <f>Master!AA3035</f>
        <v/>
      </c>
      <c r="AB2966" s="406" t="str">
        <f>Master!AB3035</f>
        <v/>
      </c>
      <c r="AC2966" s="406" t="str">
        <f>Master!AC3035</f>
        <v/>
      </c>
      <c r="AD2966" s="406" t="str">
        <f>Master!AD3035</f>
        <v/>
      </c>
      <c r="AE2966" s="406" t="str">
        <f>Master!AE3035</f>
        <v/>
      </c>
      <c r="AF2966" s="406" t="str">
        <f>Master!AF3035</f>
        <v/>
      </c>
      <c r="AG2966" s="406" t="str">
        <f>Master!AG3035</f>
        <v/>
      </c>
      <c r="AH2966" s="88" t="str">
        <f>Master!AH3035</f>
        <v/>
      </c>
      <c r="AI2966" s="414" t="str">
        <f>Master!AI3035</f>
        <v/>
      </c>
      <c r="AJ2966" s="406" t="str">
        <f>Master!AJ3035</f>
        <v/>
      </c>
      <c r="AK2966" s="406">
        <f>Master!AK3035</f>
        <v>0</v>
      </c>
      <c r="AL2966" s="88" t="str">
        <f>Master!AL3035</f>
        <v/>
      </c>
      <c r="AM2966" s="416"/>
      <c r="AN2966" s="416"/>
      <c r="AO2966" s="416"/>
      <c r="AP2966" s="416"/>
      <c r="AQ2966" s="416"/>
      <c r="AR2966" s="416">
        <f t="shared" si="34"/>
        <v>0</v>
      </c>
      <c r="AS2966" s="417" t="str">
        <f t="shared" si="35"/>
        <v>#DIV/0!</v>
      </c>
      <c r="AT2966" s="416">
        <f t="shared" si="36"/>
        <v>0</v>
      </c>
      <c r="AU2966" s="417"/>
    </row>
    <row r="2967" hidden="1">
      <c r="A2967" s="88" t="str">
        <f>Master!A3036</f>
        <v>AME18075</v>
      </c>
      <c r="B2967" s="414" t="str">
        <f>Master!B3036</f>
        <v/>
      </c>
      <c r="C2967" s="414" t="str">
        <f>Master!C3036</f>
        <v/>
      </c>
      <c r="D2967" s="88" t="str">
        <f>Master!D3036</f>
        <v/>
      </c>
      <c r="E2967" s="406" t="str">
        <f>Master!E3036</f>
        <v/>
      </c>
      <c r="F2967" s="406">
        <f>Master!F3036</f>
        <v>0</v>
      </c>
      <c r="G2967" s="88" t="str">
        <f>Master!G3036</f>
        <v/>
      </c>
      <c r="H2967" s="88" t="str">
        <f>Master!H3036</f>
        <v/>
      </c>
      <c r="I2967" s="88" t="str">
        <f>Master!I3036</f>
        <v/>
      </c>
      <c r="J2967" s="88" t="str">
        <f>Master!J3036</f>
        <v>A'CROSS MEDIA PTE LTD</v>
      </c>
      <c r="K2967" s="88" t="str">
        <f>Master!K3036</f>
        <v/>
      </c>
      <c r="L2967" s="88" t="str">
        <f>Master!L3036</f>
        <v/>
      </c>
      <c r="M2967" s="88" t="str">
        <f>Master!M3036</f>
        <v/>
      </c>
      <c r="N2967" s="88" t="str">
        <f>Master!N3036</f>
        <v/>
      </c>
      <c r="O2967" s="88" t="str">
        <f>Master!O3036</f>
        <v/>
      </c>
      <c r="P2967" s="88" t="str">
        <f>Master!P3036</f>
        <v/>
      </c>
      <c r="Q2967" s="88" t="str">
        <f>Master!Q3036</f>
        <v/>
      </c>
      <c r="R2967" s="406" t="str">
        <f>Master!R3036</f>
        <v/>
      </c>
      <c r="S2967" s="406">
        <f>Master!S3036</f>
        <v>0</v>
      </c>
      <c r="T2967" s="406" t="str">
        <f>Master!T3036</f>
        <v/>
      </c>
      <c r="U2967" s="406" t="str">
        <f>Master!U3036</f>
        <v/>
      </c>
      <c r="V2967" s="406" t="str">
        <f>Master!V3036</f>
        <v/>
      </c>
      <c r="W2967" s="406" t="str">
        <f>Master!W3036</f>
        <v/>
      </c>
      <c r="X2967" s="406" t="str">
        <f>Master!X3036</f>
        <v/>
      </c>
      <c r="Y2967" s="406" t="str">
        <f>Master!Y3036</f>
        <v/>
      </c>
      <c r="Z2967" s="406" t="str">
        <f>Master!Z3036</f>
        <v/>
      </c>
      <c r="AA2967" s="406" t="str">
        <f>Master!AA3036</f>
        <v/>
      </c>
      <c r="AB2967" s="406" t="str">
        <f>Master!AB3036</f>
        <v/>
      </c>
      <c r="AC2967" s="406" t="str">
        <f>Master!AC3036</f>
        <v/>
      </c>
      <c r="AD2967" s="406" t="str">
        <f>Master!AD3036</f>
        <v/>
      </c>
      <c r="AE2967" s="406" t="str">
        <f>Master!AE3036</f>
        <v/>
      </c>
      <c r="AF2967" s="406" t="str">
        <f>Master!AF3036</f>
        <v/>
      </c>
      <c r="AG2967" s="406" t="str">
        <f>Master!AG3036</f>
        <v/>
      </c>
      <c r="AH2967" s="88" t="str">
        <f>Master!AH3036</f>
        <v/>
      </c>
      <c r="AI2967" s="414" t="str">
        <f>Master!AI3036</f>
        <v/>
      </c>
      <c r="AJ2967" s="406" t="str">
        <f>Master!AJ3036</f>
        <v/>
      </c>
      <c r="AK2967" s="406">
        <f>Master!AK3036</f>
        <v>0</v>
      </c>
      <c r="AL2967" s="88" t="str">
        <f>Master!AL3036</f>
        <v/>
      </c>
      <c r="AM2967" s="416"/>
      <c r="AN2967" s="416"/>
      <c r="AO2967" s="416"/>
      <c r="AP2967" s="416"/>
      <c r="AQ2967" s="416"/>
      <c r="AR2967" s="416">
        <f t="shared" si="34"/>
        <v>0</v>
      </c>
      <c r="AS2967" s="417" t="str">
        <f t="shared" si="35"/>
        <v>#DIV/0!</v>
      </c>
      <c r="AT2967" s="416">
        <f t="shared" si="36"/>
        <v>0</v>
      </c>
      <c r="AU2967" s="417"/>
    </row>
    <row r="2968" hidden="1">
      <c r="A2968" s="88" t="str">
        <f>Master!A3037</f>
        <v>AME18076</v>
      </c>
      <c r="B2968" s="414" t="str">
        <f>Master!B3037</f>
        <v/>
      </c>
      <c r="C2968" s="414" t="str">
        <f>Master!C3037</f>
        <v/>
      </c>
      <c r="D2968" s="88" t="str">
        <f>Master!D3037</f>
        <v/>
      </c>
      <c r="E2968" s="406" t="str">
        <f>Master!E3037</f>
        <v/>
      </c>
      <c r="F2968" s="406">
        <f>Master!F3037</f>
        <v>0</v>
      </c>
      <c r="G2968" s="88" t="str">
        <f>Master!G3037</f>
        <v/>
      </c>
      <c r="H2968" s="88" t="str">
        <f>Master!H3037</f>
        <v/>
      </c>
      <c r="I2968" s="88" t="str">
        <f>Master!I3037</f>
        <v/>
      </c>
      <c r="J2968" s="88" t="str">
        <f>Master!J3037</f>
        <v>A'CROSS MEDIA PTE LTD</v>
      </c>
      <c r="K2968" s="88" t="str">
        <f>Master!K3037</f>
        <v/>
      </c>
      <c r="L2968" s="88" t="str">
        <f>Master!L3037</f>
        <v/>
      </c>
      <c r="M2968" s="88" t="str">
        <f>Master!M3037</f>
        <v/>
      </c>
      <c r="N2968" s="88" t="str">
        <f>Master!N3037</f>
        <v/>
      </c>
      <c r="O2968" s="88" t="str">
        <f>Master!O3037</f>
        <v/>
      </c>
      <c r="P2968" s="88" t="str">
        <f>Master!P3037</f>
        <v/>
      </c>
      <c r="Q2968" s="88" t="str">
        <f>Master!Q3037</f>
        <v/>
      </c>
      <c r="R2968" s="406" t="str">
        <f>Master!R3037</f>
        <v/>
      </c>
      <c r="S2968" s="406">
        <f>Master!S3037</f>
        <v>0</v>
      </c>
      <c r="T2968" s="406" t="str">
        <f>Master!T3037</f>
        <v/>
      </c>
      <c r="U2968" s="406" t="str">
        <f>Master!U3037</f>
        <v/>
      </c>
      <c r="V2968" s="406" t="str">
        <f>Master!V3037</f>
        <v/>
      </c>
      <c r="W2968" s="406" t="str">
        <f>Master!W3037</f>
        <v/>
      </c>
      <c r="X2968" s="406" t="str">
        <f>Master!X3037</f>
        <v/>
      </c>
      <c r="Y2968" s="406" t="str">
        <f>Master!Y3037</f>
        <v/>
      </c>
      <c r="Z2968" s="406" t="str">
        <f>Master!Z3037</f>
        <v/>
      </c>
      <c r="AA2968" s="406" t="str">
        <f>Master!AA3037</f>
        <v/>
      </c>
      <c r="AB2968" s="406" t="str">
        <f>Master!AB3037</f>
        <v/>
      </c>
      <c r="AC2968" s="406" t="str">
        <f>Master!AC3037</f>
        <v/>
      </c>
      <c r="AD2968" s="406" t="str">
        <f>Master!AD3037</f>
        <v/>
      </c>
      <c r="AE2968" s="406" t="str">
        <f>Master!AE3037</f>
        <v/>
      </c>
      <c r="AF2968" s="406" t="str">
        <f>Master!AF3037</f>
        <v/>
      </c>
      <c r="AG2968" s="406" t="str">
        <f>Master!AG3037</f>
        <v/>
      </c>
      <c r="AH2968" s="88" t="str">
        <f>Master!AH3037</f>
        <v/>
      </c>
      <c r="AI2968" s="414" t="str">
        <f>Master!AI3037</f>
        <v/>
      </c>
      <c r="AJ2968" s="406" t="str">
        <f>Master!AJ3037</f>
        <v/>
      </c>
      <c r="AK2968" s="406">
        <f>Master!AK3037</f>
        <v>0</v>
      </c>
      <c r="AL2968" s="88" t="str">
        <f>Master!AL3037</f>
        <v/>
      </c>
      <c r="AM2968" s="416"/>
      <c r="AN2968" s="416"/>
      <c r="AO2968" s="416"/>
      <c r="AP2968" s="416"/>
      <c r="AQ2968" s="416"/>
      <c r="AR2968" s="416">
        <f t="shared" si="34"/>
        <v>0</v>
      </c>
      <c r="AS2968" s="417" t="str">
        <f t="shared" si="35"/>
        <v>#DIV/0!</v>
      </c>
      <c r="AT2968" s="416">
        <f t="shared" si="36"/>
        <v>0</v>
      </c>
      <c r="AU2968" s="417"/>
    </row>
    <row r="2969" hidden="1">
      <c r="A2969" s="88" t="str">
        <f>Master!A3038</f>
        <v>AME18077</v>
      </c>
      <c r="B2969" s="414" t="str">
        <f>Master!B3038</f>
        <v/>
      </c>
      <c r="C2969" s="414" t="str">
        <f>Master!C3038</f>
        <v/>
      </c>
      <c r="D2969" s="88" t="str">
        <f>Master!D3038</f>
        <v/>
      </c>
      <c r="E2969" s="406" t="str">
        <f>Master!E3038</f>
        <v/>
      </c>
      <c r="F2969" s="406">
        <f>Master!F3038</f>
        <v>0</v>
      </c>
      <c r="G2969" s="88" t="str">
        <f>Master!G3038</f>
        <v/>
      </c>
      <c r="H2969" s="88" t="str">
        <f>Master!H3038</f>
        <v/>
      </c>
      <c r="I2969" s="88" t="str">
        <f>Master!I3038</f>
        <v/>
      </c>
      <c r="J2969" s="88" t="str">
        <f>Master!J3038</f>
        <v>A'CROSS MEDIA PTE LTD</v>
      </c>
      <c r="K2969" s="88" t="str">
        <f>Master!K3038</f>
        <v/>
      </c>
      <c r="L2969" s="88" t="str">
        <f>Master!L3038</f>
        <v/>
      </c>
      <c r="M2969" s="88" t="str">
        <f>Master!M3038</f>
        <v/>
      </c>
      <c r="N2969" s="88" t="str">
        <f>Master!N3038</f>
        <v/>
      </c>
      <c r="O2969" s="88" t="str">
        <f>Master!O3038</f>
        <v/>
      </c>
      <c r="P2969" s="88" t="str">
        <f>Master!P3038</f>
        <v/>
      </c>
      <c r="Q2969" s="88" t="str">
        <f>Master!Q3038</f>
        <v/>
      </c>
      <c r="R2969" s="406" t="str">
        <f>Master!R3038</f>
        <v/>
      </c>
      <c r="S2969" s="406">
        <f>Master!S3038</f>
        <v>0</v>
      </c>
      <c r="T2969" s="406" t="str">
        <f>Master!T3038</f>
        <v/>
      </c>
      <c r="U2969" s="406" t="str">
        <f>Master!U3038</f>
        <v/>
      </c>
      <c r="V2969" s="406" t="str">
        <f>Master!V3038</f>
        <v/>
      </c>
      <c r="W2969" s="406" t="str">
        <f>Master!W3038</f>
        <v/>
      </c>
      <c r="X2969" s="406" t="str">
        <f>Master!X3038</f>
        <v/>
      </c>
      <c r="Y2969" s="406" t="str">
        <f>Master!Y3038</f>
        <v/>
      </c>
      <c r="Z2969" s="406" t="str">
        <f>Master!Z3038</f>
        <v/>
      </c>
      <c r="AA2969" s="406" t="str">
        <f>Master!AA3038</f>
        <v/>
      </c>
      <c r="AB2969" s="406" t="str">
        <f>Master!AB3038</f>
        <v/>
      </c>
      <c r="AC2969" s="406" t="str">
        <f>Master!AC3038</f>
        <v/>
      </c>
      <c r="AD2969" s="406" t="str">
        <f>Master!AD3038</f>
        <v/>
      </c>
      <c r="AE2969" s="406" t="str">
        <f>Master!AE3038</f>
        <v/>
      </c>
      <c r="AF2969" s="406" t="str">
        <f>Master!AF3038</f>
        <v/>
      </c>
      <c r="AG2969" s="406" t="str">
        <f>Master!AG3038</f>
        <v/>
      </c>
      <c r="AH2969" s="88" t="str">
        <f>Master!AH3038</f>
        <v/>
      </c>
      <c r="AI2969" s="414" t="str">
        <f>Master!AI3038</f>
        <v/>
      </c>
      <c r="AJ2969" s="406" t="str">
        <f>Master!AJ3038</f>
        <v/>
      </c>
      <c r="AK2969" s="406">
        <f>Master!AK3038</f>
        <v>0</v>
      </c>
      <c r="AL2969" s="88" t="str">
        <f>Master!AL3038</f>
        <v/>
      </c>
      <c r="AM2969" s="416"/>
      <c r="AN2969" s="416"/>
      <c r="AO2969" s="416"/>
      <c r="AP2969" s="416"/>
      <c r="AQ2969" s="416"/>
      <c r="AR2969" s="416">
        <f t="shared" si="34"/>
        <v>0</v>
      </c>
      <c r="AS2969" s="417" t="str">
        <f t="shared" si="35"/>
        <v>#DIV/0!</v>
      </c>
      <c r="AT2969" s="416">
        <f t="shared" si="36"/>
        <v>0</v>
      </c>
      <c r="AU2969" s="417"/>
    </row>
    <row r="2970" hidden="1">
      <c r="A2970" s="88" t="str">
        <f>Master!A3039</f>
        <v>AME18078</v>
      </c>
      <c r="B2970" s="414" t="str">
        <f>Master!B3039</f>
        <v/>
      </c>
      <c r="C2970" s="414" t="str">
        <f>Master!C3039</f>
        <v/>
      </c>
      <c r="D2970" s="88" t="str">
        <f>Master!D3039</f>
        <v/>
      </c>
      <c r="E2970" s="406" t="str">
        <f>Master!E3039</f>
        <v/>
      </c>
      <c r="F2970" s="406">
        <f>Master!F3039</f>
        <v>0</v>
      </c>
      <c r="G2970" s="88" t="str">
        <f>Master!G3039</f>
        <v/>
      </c>
      <c r="H2970" s="88" t="str">
        <f>Master!H3039</f>
        <v/>
      </c>
      <c r="I2970" s="88" t="str">
        <f>Master!I3039</f>
        <v/>
      </c>
      <c r="J2970" s="88" t="str">
        <f>Master!J3039</f>
        <v>A'CROSS MEDIA PTE LTD</v>
      </c>
      <c r="K2970" s="88" t="str">
        <f>Master!K3039</f>
        <v/>
      </c>
      <c r="L2970" s="88" t="str">
        <f>Master!L3039</f>
        <v/>
      </c>
      <c r="M2970" s="88" t="str">
        <f>Master!M3039</f>
        <v/>
      </c>
      <c r="N2970" s="88" t="str">
        <f>Master!N3039</f>
        <v/>
      </c>
      <c r="O2970" s="88" t="str">
        <f>Master!O3039</f>
        <v/>
      </c>
      <c r="P2970" s="88" t="str">
        <f>Master!P3039</f>
        <v/>
      </c>
      <c r="Q2970" s="88" t="str">
        <f>Master!Q3039</f>
        <v/>
      </c>
      <c r="R2970" s="406" t="str">
        <f>Master!R3039</f>
        <v/>
      </c>
      <c r="S2970" s="406">
        <f>Master!S3039</f>
        <v>0</v>
      </c>
      <c r="T2970" s="406" t="str">
        <f>Master!T3039</f>
        <v/>
      </c>
      <c r="U2970" s="406" t="str">
        <f>Master!U3039</f>
        <v/>
      </c>
      <c r="V2970" s="406" t="str">
        <f>Master!V3039</f>
        <v/>
      </c>
      <c r="W2970" s="406" t="str">
        <f>Master!W3039</f>
        <v/>
      </c>
      <c r="X2970" s="406" t="str">
        <f>Master!X3039</f>
        <v/>
      </c>
      <c r="Y2970" s="406" t="str">
        <f>Master!Y3039</f>
        <v/>
      </c>
      <c r="Z2970" s="406" t="str">
        <f>Master!Z3039</f>
        <v/>
      </c>
      <c r="AA2970" s="406" t="str">
        <f>Master!AA3039</f>
        <v/>
      </c>
      <c r="AB2970" s="406" t="str">
        <f>Master!AB3039</f>
        <v/>
      </c>
      <c r="AC2970" s="406" t="str">
        <f>Master!AC3039</f>
        <v/>
      </c>
      <c r="AD2970" s="406" t="str">
        <f>Master!AD3039</f>
        <v/>
      </c>
      <c r="AE2970" s="406" t="str">
        <f>Master!AE3039</f>
        <v/>
      </c>
      <c r="AF2970" s="406" t="str">
        <f>Master!AF3039</f>
        <v/>
      </c>
      <c r="AG2970" s="406" t="str">
        <f>Master!AG3039</f>
        <v/>
      </c>
      <c r="AH2970" s="88" t="str">
        <f>Master!AH3039</f>
        <v/>
      </c>
      <c r="AI2970" s="414" t="str">
        <f>Master!AI3039</f>
        <v/>
      </c>
      <c r="AJ2970" s="406" t="str">
        <f>Master!AJ3039</f>
        <v/>
      </c>
      <c r="AK2970" s="406">
        <f>Master!AK3039</f>
        <v>0</v>
      </c>
      <c r="AL2970" s="88" t="str">
        <f>Master!AL3039</f>
        <v/>
      </c>
      <c r="AM2970" s="416"/>
      <c r="AN2970" s="416"/>
      <c r="AO2970" s="416"/>
      <c r="AP2970" s="416"/>
      <c r="AQ2970" s="416"/>
      <c r="AR2970" s="416">
        <f t="shared" si="34"/>
        <v>0</v>
      </c>
      <c r="AS2970" s="417" t="str">
        <f t="shared" si="35"/>
        <v>#DIV/0!</v>
      </c>
      <c r="AT2970" s="416">
        <f t="shared" si="36"/>
        <v>0</v>
      </c>
      <c r="AU2970" s="417"/>
    </row>
    <row r="2971" hidden="1">
      <c r="A2971" s="88" t="str">
        <f>Master!A3040</f>
        <v>AME18079</v>
      </c>
      <c r="B2971" s="414" t="str">
        <f>Master!B3040</f>
        <v/>
      </c>
      <c r="C2971" s="414" t="str">
        <f>Master!C3040</f>
        <v/>
      </c>
      <c r="D2971" s="88" t="str">
        <f>Master!D3040</f>
        <v/>
      </c>
      <c r="E2971" s="406" t="str">
        <f>Master!E3040</f>
        <v/>
      </c>
      <c r="F2971" s="406">
        <f>Master!F3040</f>
        <v>0</v>
      </c>
      <c r="G2971" s="88" t="str">
        <f>Master!G3040</f>
        <v/>
      </c>
      <c r="H2971" s="88" t="str">
        <f>Master!H3040</f>
        <v/>
      </c>
      <c r="I2971" s="88" t="str">
        <f>Master!I3040</f>
        <v/>
      </c>
      <c r="J2971" s="88" t="str">
        <f>Master!J3040</f>
        <v>A'CROSS MEDIA PTE LTD</v>
      </c>
      <c r="K2971" s="88" t="str">
        <f>Master!K3040</f>
        <v/>
      </c>
      <c r="L2971" s="88" t="str">
        <f>Master!L3040</f>
        <v/>
      </c>
      <c r="M2971" s="88" t="str">
        <f>Master!M3040</f>
        <v/>
      </c>
      <c r="N2971" s="88" t="str">
        <f>Master!N3040</f>
        <v/>
      </c>
      <c r="O2971" s="88" t="str">
        <f>Master!O3040</f>
        <v/>
      </c>
      <c r="P2971" s="88" t="str">
        <f>Master!P3040</f>
        <v/>
      </c>
      <c r="Q2971" s="88" t="str">
        <f>Master!Q3040</f>
        <v/>
      </c>
      <c r="R2971" s="406" t="str">
        <f>Master!R3040</f>
        <v/>
      </c>
      <c r="S2971" s="406">
        <f>Master!S3040</f>
        <v>0</v>
      </c>
      <c r="T2971" s="406" t="str">
        <f>Master!T3040</f>
        <v/>
      </c>
      <c r="U2971" s="406" t="str">
        <f>Master!U3040</f>
        <v/>
      </c>
      <c r="V2971" s="406" t="str">
        <f>Master!V3040</f>
        <v/>
      </c>
      <c r="W2971" s="406" t="str">
        <f>Master!W3040</f>
        <v/>
      </c>
      <c r="X2971" s="406" t="str">
        <f>Master!X3040</f>
        <v/>
      </c>
      <c r="Y2971" s="406" t="str">
        <f>Master!Y3040</f>
        <v/>
      </c>
      <c r="Z2971" s="406" t="str">
        <f>Master!Z3040</f>
        <v/>
      </c>
      <c r="AA2971" s="406" t="str">
        <f>Master!AA3040</f>
        <v/>
      </c>
      <c r="AB2971" s="406" t="str">
        <f>Master!AB3040</f>
        <v/>
      </c>
      <c r="AC2971" s="406" t="str">
        <f>Master!AC3040</f>
        <v/>
      </c>
      <c r="AD2971" s="406" t="str">
        <f>Master!AD3040</f>
        <v/>
      </c>
      <c r="AE2971" s="406" t="str">
        <f>Master!AE3040</f>
        <v/>
      </c>
      <c r="AF2971" s="406" t="str">
        <f>Master!AF3040</f>
        <v/>
      </c>
      <c r="AG2971" s="406" t="str">
        <f>Master!AG3040</f>
        <v/>
      </c>
      <c r="AH2971" s="88" t="str">
        <f>Master!AH3040</f>
        <v/>
      </c>
      <c r="AI2971" s="414" t="str">
        <f>Master!AI3040</f>
        <v/>
      </c>
      <c r="AJ2971" s="406" t="str">
        <f>Master!AJ3040</f>
        <v/>
      </c>
      <c r="AK2971" s="406">
        <f>Master!AK3040</f>
        <v>0</v>
      </c>
      <c r="AL2971" s="88" t="str">
        <f>Master!AL3040</f>
        <v/>
      </c>
      <c r="AM2971" s="416"/>
      <c r="AN2971" s="416"/>
      <c r="AO2971" s="416"/>
      <c r="AP2971" s="416"/>
      <c r="AQ2971" s="416"/>
      <c r="AR2971" s="416">
        <f t="shared" si="34"/>
        <v>0</v>
      </c>
      <c r="AS2971" s="417" t="str">
        <f t="shared" si="35"/>
        <v>#DIV/0!</v>
      </c>
      <c r="AT2971" s="416">
        <f t="shared" si="36"/>
        <v>0</v>
      </c>
      <c r="AU2971" s="417"/>
    </row>
    <row r="2972" hidden="1">
      <c r="A2972" s="88" t="str">
        <f>Master!A3041</f>
        <v>AME18080</v>
      </c>
      <c r="B2972" s="414" t="str">
        <f>Master!B3041</f>
        <v/>
      </c>
      <c r="C2972" s="414" t="str">
        <f>Master!C3041</f>
        <v/>
      </c>
      <c r="D2972" s="88" t="str">
        <f>Master!D3041</f>
        <v/>
      </c>
      <c r="E2972" s="406" t="str">
        <f>Master!E3041</f>
        <v/>
      </c>
      <c r="F2972" s="406">
        <f>Master!F3041</f>
        <v>0</v>
      </c>
      <c r="G2972" s="88" t="str">
        <f>Master!G3041</f>
        <v/>
      </c>
      <c r="H2972" s="88" t="str">
        <f>Master!H3041</f>
        <v/>
      </c>
      <c r="I2972" s="88" t="str">
        <f>Master!I3041</f>
        <v/>
      </c>
      <c r="J2972" s="88" t="str">
        <f>Master!J3041</f>
        <v>A'CROSS MEDIA PTE LTD</v>
      </c>
      <c r="K2972" s="88" t="str">
        <f>Master!K3041</f>
        <v/>
      </c>
      <c r="L2972" s="88" t="str">
        <f>Master!L3041</f>
        <v/>
      </c>
      <c r="M2972" s="88" t="str">
        <f>Master!M3041</f>
        <v/>
      </c>
      <c r="N2972" s="88" t="str">
        <f>Master!N3041</f>
        <v/>
      </c>
      <c r="O2972" s="88" t="str">
        <f>Master!O3041</f>
        <v/>
      </c>
      <c r="P2972" s="88" t="str">
        <f>Master!P3041</f>
        <v/>
      </c>
      <c r="Q2972" s="88" t="str">
        <f>Master!Q3041</f>
        <v/>
      </c>
      <c r="R2972" s="406" t="str">
        <f>Master!R3041</f>
        <v/>
      </c>
      <c r="S2972" s="406">
        <f>Master!S3041</f>
        <v>0</v>
      </c>
      <c r="T2972" s="406" t="str">
        <f>Master!T3041</f>
        <v/>
      </c>
      <c r="U2972" s="406" t="str">
        <f>Master!U3041</f>
        <v/>
      </c>
      <c r="V2972" s="406" t="str">
        <f>Master!V3041</f>
        <v/>
      </c>
      <c r="W2972" s="406" t="str">
        <f>Master!W3041</f>
        <v/>
      </c>
      <c r="X2972" s="406" t="str">
        <f>Master!X3041</f>
        <v/>
      </c>
      <c r="Y2972" s="406" t="str">
        <f>Master!Y3041</f>
        <v/>
      </c>
      <c r="Z2972" s="406" t="str">
        <f>Master!Z3041</f>
        <v/>
      </c>
      <c r="AA2972" s="406" t="str">
        <f>Master!AA3041</f>
        <v/>
      </c>
      <c r="AB2972" s="406" t="str">
        <f>Master!AB3041</f>
        <v/>
      </c>
      <c r="AC2972" s="406" t="str">
        <f>Master!AC3041</f>
        <v/>
      </c>
      <c r="AD2972" s="406" t="str">
        <f>Master!AD3041</f>
        <v/>
      </c>
      <c r="AE2972" s="406" t="str">
        <f>Master!AE3041</f>
        <v/>
      </c>
      <c r="AF2972" s="406" t="str">
        <f>Master!AF3041</f>
        <v/>
      </c>
      <c r="AG2972" s="406" t="str">
        <f>Master!AG3041</f>
        <v/>
      </c>
      <c r="AH2972" s="88" t="str">
        <f>Master!AH3041</f>
        <v/>
      </c>
      <c r="AI2972" s="414" t="str">
        <f>Master!AI3041</f>
        <v/>
      </c>
      <c r="AJ2972" s="406" t="str">
        <f>Master!AJ3041</f>
        <v/>
      </c>
      <c r="AK2972" s="406">
        <f>Master!AK3041</f>
        <v>0</v>
      </c>
      <c r="AL2972" s="88" t="str">
        <f>Master!AL3041</f>
        <v/>
      </c>
      <c r="AM2972" s="416"/>
      <c r="AN2972" s="416"/>
      <c r="AO2972" s="416"/>
      <c r="AP2972" s="416"/>
      <c r="AQ2972" s="416"/>
      <c r="AR2972" s="416">
        <f t="shared" si="34"/>
        <v>0</v>
      </c>
      <c r="AS2972" s="417" t="str">
        <f t="shared" si="35"/>
        <v>#DIV/0!</v>
      </c>
      <c r="AT2972" s="416">
        <f t="shared" si="36"/>
        <v>0</v>
      </c>
      <c r="AU2972" s="417"/>
    </row>
    <row r="2973" hidden="1">
      <c r="A2973" s="88" t="str">
        <f>Master!A3042</f>
        <v>AME18081</v>
      </c>
      <c r="B2973" s="414" t="str">
        <f>Master!B3042</f>
        <v/>
      </c>
      <c r="C2973" s="414" t="str">
        <f>Master!C3042</f>
        <v/>
      </c>
      <c r="D2973" s="88" t="str">
        <f>Master!D3042</f>
        <v/>
      </c>
      <c r="E2973" s="406" t="str">
        <f>Master!E3042</f>
        <v/>
      </c>
      <c r="F2973" s="406">
        <f>Master!F3042</f>
        <v>0</v>
      </c>
      <c r="G2973" s="88" t="str">
        <f>Master!G3042</f>
        <v/>
      </c>
      <c r="H2973" s="88" t="str">
        <f>Master!H3042</f>
        <v/>
      </c>
      <c r="I2973" s="88" t="str">
        <f>Master!I3042</f>
        <v/>
      </c>
      <c r="J2973" s="88" t="str">
        <f>Master!J3042</f>
        <v>A'CROSS MEDIA PTE LTD</v>
      </c>
      <c r="K2973" s="88" t="str">
        <f>Master!K3042</f>
        <v/>
      </c>
      <c r="L2973" s="88" t="str">
        <f>Master!L3042</f>
        <v/>
      </c>
      <c r="M2973" s="88" t="str">
        <f>Master!M3042</f>
        <v/>
      </c>
      <c r="N2973" s="88" t="str">
        <f>Master!N3042</f>
        <v/>
      </c>
      <c r="O2973" s="88" t="str">
        <f>Master!O3042</f>
        <v/>
      </c>
      <c r="P2973" s="88" t="str">
        <f>Master!P3042</f>
        <v/>
      </c>
      <c r="Q2973" s="88" t="str">
        <f>Master!Q3042</f>
        <v/>
      </c>
      <c r="R2973" s="406" t="str">
        <f>Master!R3042</f>
        <v/>
      </c>
      <c r="S2973" s="406">
        <f>Master!S3042</f>
        <v>0</v>
      </c>
      <c r="T2973" s="406" t="str">
        <f>Master!T3042</f>
        <v/>
      </c>
      <c r="U2973" s="406" t="str">
        <f>Master!U3042</f>
        <v/>
      </c>
      <c r="V2973" s="406" t="str">
        <f>Master!V3042</f>
        <v/>
      </c>
      <c r="W2973" s="406" t="str">
        <f>Master!W3042</f>
        <v/>
      </c>
      <c r="X2973" s="406" t="str">
        <f>Master!X3042</f>
        <v/>
      </c>
      <c r="Y2973" s="406" t="str">
        <f>Master!Y3042</f>
        <v/>
      </c>
      <c r="Z2973" s="406" t="str">
        <f>Master!Z3042</f>
        <v/>
      </c>
      <c r="AA2973" s="406" t="str">
        <f>Master!AA3042</f>
        <v/>
      </c>
      <c r="AB2973" s="406" t="str">
        <f>Master!AB3042</f>
        <v/>
      </c>
      <c r="AC2973" s="406" t="str">
        <f>Master!AC3042</f>
        <v/>
      </c>
      <c r="AD2973" s="406" t="str">
        <f>Master!AD3042</f>
        <v/>
      </c>
      <c r="AE2973" s="406" t="str">
        <f>Master!AE3042</f>
        <v/>
      </c>
      <c r="AF2973" s="406" t="str">
        <f>Master!AF3042</f>
        <v/>
      </c>
      <c r="AG2973" s="406" t="str">
        <f>Master!AG3042</f>
        <v/>
      </c>
      <c r="AH2973" s="88" t="str">
        <f>Master!AH3042</f>
        <v/>
      </c>
      <c r="AI2973" s="414" t="str">
        <f>Master!AI3042</f>
        <v/>
      </c>
      <c r="AJ2973" s="406" t="str">
        <f>Master!AJ3042</f>
        <v/>
      </c>
      <c r="AK2973" s="406">
        <f>Master!AK3042</f>
        <v>0</v>
      </c>
      <c r="AL2973" s="88" t="str">
        <f>Master!AL3042</f>
        <v/>
      </c>
      <c r="AM2973" s="416"/>
      <c r="AN2973" s="416"/>
      <c r="AO2973" s="416"/>
      <c r="AP2973" s="416"/>
      <c r="AQ2973" s="416"/>
      <c r="AR2973" s="416">
        <f t="shared" si="34"/>
        <v>0</v>
      </c>
      <c r="AS2973" s="417" t="str">
        <f t="shared" si="35"/>
        <v>#DIV/0!</v>
      </c>
      <c r="AT2973" s="416">
        <f t="shared" si="36"/>
        <v>0</v>
      </c>
      <c r="AU2973" s="417"/>
    </row>
    <row r="2974" hidden="1">
      <c r="A2974" s="88" t="str">
        <f>Master!A3043</f>
        <v>AME18082</v>
      </c>
      <c r="B2974" s="414" t="str">
        <f>Master!B3043</f>
        <v/>
      </c>
      <c r="C2974" s="414" t="str">
        <f>Master!C3043</f>
        <v/>
      </c>
      <c r="D2974" s="88" t="str">
        <f>Master!D3043</f>
        <v/>
      </c>
      <c r="E2974" s="406" t="str">
        <f>Master!E3043</f>
        <v/>
      </c>
      <c r="F2974" s="406">
        <f>Master!F3043</f>
        <v>0</v>
      </c>
      <c r="G2974" s="88" t="str">
        <f>Master!G3043</f>
        <v/>
      </c>
      <c r="H2974" s="88" t="str">
        <f>Master!H3043</f>
        <v/>
      </c>
      <c r="I2974" s="88" t="str">
        <f>Master!I3043</f>
        <v/>
      </c>
      <c r="J2974" s="88" t="str">
        <f>Master!J3043</f>
        <v>A'CROSS MEDIA PTE LTD</v>
      </c>
      <c r="K2974" s="88" t="str">
        <f>Master!K3043</f>
        <v/>
      </c>
      <c r="L2974" s="88" t="str">
        <f>Master!L3043</f>
        <v/>
      </c>
      <c r="M2974" s="88" t="str">
        <f>Master!M3043</f>
        <v/>
      </c>
      <c r="N2974" s="88" t="str">
        <f>Master!N3043</f>
        <v/>
      </c>
      <c r="O2974" s="88" t="str">
        <f>Master!O3043</f>
        <v/>
      </c>
      <c r="P2974" s="88" t="str">
        <f>Master!P3043</f>
        <v/>
      </c>
      <c r="Q2974" s="88" t="str">
        <f>Master!Q3043</f>
        <v/>
      </c>
      <c r="R2974" s="406" t="str">
        <f>Master!R3043</f>
        <v/>
      </c>
      <c r="S2974" s="406">
        <f>Master!S3043</f>
        <v>0</v>
      </c>
      <c r="T2974" s="406" t="str">
        <f>Master!T3043</f>
        <v/>
      </c>
      <c r="U2974" s="406" t="str">
        <f>Master!U3043</f>
        <v/>
      </c>
      <c r="V2974" s="406" t="str">
        <f>Master!V3043</f>
        <v/>
      </c>
      <c r="W2974" s="406" t="str">
        <f>Master!W3043</f>
        <v/>
      </c>
      <c r="X2974" s="406" t="str">
        <f>Master!X3043</f>
        <v/>
      </c>
      <c r="Y2974" s="406" t="str">
        <f>Master!Y3043</f>
        <v/>
      </c>
      <c r="Z2974" s="406" t="str">
        <f>Master!Z3043</f>
        <v/>
      </c>
      <c r="AA2974" s="406" t="str">
        <f>Master!AA3043</f>
        <v/>
      </c>
      <c r="AB2974" s="406" t="str">
        <f>Master!AB3043</f>
        <v/>
      </c>
      <c r="AC2974" s="406" t="str">
        <f>Master!AC3043</f>
        <v/>
      </c>
      <c r="AD2974" s="406" t="str">
        <f>Master!AD3043</f>
        <v/>
      </c>
      <c r="AE2974" s="406" t="str">
        <f>Master!AE3043</f>
        <v/>
      </c>
      <c r="AF2974" s="406" t="str">
        <f>Master!AF3043</f>
        <v/>
      </c>
      <c r="AG2974" s="406" t="str">
        <f>Master!AG3043</f>
        <v/>
      </c>
      <c r="AH2974" s="88" t="str">
        <f>Master!AH3043</f>
        <v/>
      </c>
      <c r="AI2974" s="414" t="str">
        <f>Master!AI3043</f>
        <v/>
      </c>
      <c r="AJ2974" s="406" t="str">
        <f>Master!AJ3043</f>
        <v/>
      </c>
      <c r="AK2974" s="406">
        <f>Master!AK3043</f>
        <v>0</v>
      </c>
      <c r="AL2974" s="88" t="str">
        <f>Master!AL3043</f>
        <v/>
      </c>
      <c r="AM2974" s="416"/>
      <c r="AN2974" s="416"/>
      <c r="AO2974" s="416"/>
      <c r="AP2974" s="416"/>
      <c r="AQ2974" s="416"/>
      <c r="AR2974" s="416">
        <f t="shared" si="34"/>
        <v>0</v>
      </c>
      <c r="AS2974" s="417" t="str">
        <f t="shared" si="35"/>
        <v>#DIV/0!</v>
      </c>
      <c r="AT2974" s="416">
        <f t="shared" si="36"/>
        <v>0</v>
      </c>
      <c r="AU2974" s="417"/>
    </row>
    <row r="2975" hidden="1">
      <c r="A2975" s="88" t="str">
        <f>Master!A3044</f>
        <v>AME18083</v>
      </c>
      <c r="B2975" s="414" t="str">
        <f>Master!B3044</f>
        <v/>
      </c>
      <c r="C2975" s="414" t="str">
        <f>Master!C3044</f>
        <v/>
      </c>
      <c r="D2975" s="88" t="str">
        <f>Master!D3044</f>
        <v/>
      </c>
      <c r="E2975" s="406" t="str">
        <f>Master!E3044</f>
        <v/>
      </c>
      <c r="F2975" s="406">
        <f>Master!F3044</f>
        <v>0</v>
      </c>
      <c r="G2975" s="88" t="str">
        <f>Master!G3044</f>
        <v/>
      </c>
      <c r="H2975" s="88" t="str">
        <f>Master!H3044</f>
        <v/>
      </c>
      <c r="I2975" s="88" t="str">
        <f>Master!I3044</f>
        <v/>
      </c>
      <c r="J2975" s="88" t="str">
        <f>Master!J3044</f>
        <v>A'CROSS MEDIA PTE LTD</v>
      </c>
      <c r="K2975" s="88" t="str">
        <f>Master!K3044</f>
        <v/>
      </c>
      <c r="L2975" s="88" t="str">
        <f>Master!L3044</f>
        <v/>
      </c>
      <c r="M2975" s="88" t="str">
        <f>Master!M3044</f>
        <v/>
      </c>
      <c r="N2975" s="88" t="str">
        <f>Master!N3044</f>
        <v/>
      </c>
      <c r="O2975" s="88" t="str">
        <f>Master!O3044</f>
        <v/>
      </c>
      <c r="P2975" s="88" t="str">
        <f>Master!P3044</f>
        <v/>
      </c>
      <c r="Q2975" s="88" t="str">
        <f>Master!Q3044</f>
        <v/>
      </c>
      <c r="R2975" s="406" t="str">
        <f>Master!R3044</f>
        <v/>
      </c>
      <c r="S2975" s="406">
        <f>Master!S3044</f>
        <v>0</v>
      </c>
      <c r="T2975" s="406" t="str">
        <f>Master!T3044</f>
        <v/>
      </c>
      <c r="U2975" s="406" t="str">
        <f>Master!U3044</f>
        <v/>
      </c>
      <c r="V2975" s="406" t="str">
        <f>Master!V3044</f>
        <v/>
      </c>
      <c r="W2975" s="406" t="str">
        <f>Master!W3044</f>
        <v/>
      </c>
      <c r="X2975" s="406" t="str">
        <f>Master!X3044</f>
        <v/>
      </c>
      <c r="Y2975" s="406" t="str">
        <f>Master!Y3044</f>
        <v/>
      </c>
      <c r="Z2975" s="406" t="str">
        <f>Master!Z3044</f>
        <v/>
      </c>
      <c r="AA2975" s="406" t="str">
        <f>Master!AA3044</f>
        <v/>
      </c>
      <c r="AB2975" s="406" t="str">
        <f>Master!AB3044</f>
        <v/>
      </c>
      <c r="AC2975" s="406" t="str">
        <f>Master!AC3044</f>
        <v/>
      </c>
      <c r="AD2975" s="406" t="str">
        <f>Master!AD3044</f>
        <v/>
      </c>
      <c r="AE2975" s="406" t="str">
        <f>Master!AE3044</f>
        <v/>
      </c>
      <c r="AF2975" s="406" t="str">
        <f>Master!AF3044</f>
        <v/>
      </c>
      <c r="AG2975" s="406" t="str">
        <f>Master!AG3044</f>
        <v/>
      </c>
      <c r="AH2975" s="88" t="str">
        <f>Master!AH3044</f>
        <v/>
      </c>
      <c r="AI2975" s="414" t="str">
        <f>Master!AI3044</f>
        <v/>
      </c>
      <c r="AJ2975" s="406" t="str">
        <f>Master!AJ3044</f>
        <v/>
      </c>
      <c r="AK2975" s="406">
        <f>Master!AK3044</f>
        <v>0</v>
      </c>
      <c r="AL2975" s="88" t="str">
        <f>Master!AL3044</f>
        <v/>
      </c>
      <c r="AM2975" s="416"/>
      <c r="AN2975" s="416"/>
      <c r="AO2975" s="416"/>
      <c r="AP2975" s="416"/>
      <c r="AQ2975" s="416"/>
      <c r="AR2975" s="416">
        <f t="shared" si="34"/>
        <v>0</v>
      </c>
      <c r="AS2975" s="417" t="str">
        <f t="shared" si="35"/>
        <v>#DIV/0!</v>
      </c>
      <c r="AT2975" s="416">
        <f t="shared" si="36"/>
        <v>0</v>
      </c>
      <c r="AU2975" s="417"/>
    </row>
    <row r="2976" hidden="1">
      <c r="A2976" s="88" t="str">
        <f>Master!A3045</f>
        <v>AME18084</v>
      </c>
      <c r="B2976" s="414" t="str">
        <f>Master!B3045</f>
        <v/>
      </c>
      <c r="C2976" s="414" t="str">
        <f>Master!C3045</f>
        <v/>
      </c>
      <c r="D2976" s="88" t="str">
        <f>Master!D3045</f>
        <v/>
      </c>
      <c r="E2976" s="406" t="str">
        <f>Master!E3045</f>
        <v/>
      </c>
      <c r="F2976" s="406">
        <f>Master!F3045</f>
        <v>0</v>
      </c>
      <c r="G2976" s="88" t="str">
        <f>Master!G3045</f>
        <v/>
      </c>
      <c r="H2976" s="88" t="str">
        <f>Master!H3045</f>
        <v/>
      </c>
      <c r="I2976" s="88" t="str">
        <f>Master!I3045</f>
        <v/>
      </c>
      <c r="J2976" s="88" t="str">
        <f>Master!J3045</f>
        <v>A'CROSS MEDIA PTE LTD</v>
      </c>
      <c r="K2976" s="88" t="str">
        <f>Master!K3045</f>
        <v/>
      </c>
      <c r="L2976" s="88" t="str">
        <f>Master!L3045</f>
        <v/>
      </c>
      <c r="M2976" s="88" t="str">
        <f>Master!M3045</f>
        <v/>
      </c>
      <c r="N2976" s="88" t="str">
        <f>Master!N3045</f>
        <v/>
      </c>
      <c r="O2976" s="88" t="str">
        <f>Master!O3045</f>
        <v/>
      </c>
      <c r="P2976" s="88" t="str">
        <f>Master!P3045</f>
        <v/>
      </c>
      <c r="Q2976" s="88" t="str">
        <f>Master!Q3045</f>
        <v/>
      </c>
      <c r="R2976" s="406" t="str">
        <f>Master!R3045</f>
        <v/>
      </c>
      <c r="S2976" s="406">
        <f>Master!S3045</f>
        <v>0</v>
      </c>
      <c r="T2976" s="406" t="str">
        <f>Master!T3045</f>
        <v/>
      </c>
      <c r="U2976" s="406" t="str">
        <f>Master!U3045</f>
        <v/>
      </c>
      <c r="V2976" s="406" t="str">
        <f>Master!V3045</f>
        <v/>
      </c>
      <c r="W2976" s="406" t="str">
        <f>Master!W3045</f>
        <v/>
      </c>
      <c r="X2976" s="406" t="str">
        <f>Master!X3045</f>
        <v/>
      </c>
      <c r="Y2976" s="406" t="str">
        <f>Master!Y3045</f>
        <v/>
      </c>
      <c r="Z2976" s="406" t="str">
        <f>Master!Z3045</f>
        <v/>
      </c>
      <c r="AA2976" s="406" t="str">
        <f>Master!AA3045</f>
        <v/>
      </c>
      <c r="AB2976" s="406" t="str">
        <f>Master!AB3045</f>
        <v/>
      </c>
      <c r="AC2976" s="406" t="str">
        <f>Master!AC3045</f>
        <v/>
      </c>
      <c r="AD2976" s="406" t="str">
        <f>Master!AD3045</f>
        <v/>
      </c>
      <c r="AE2976" s="406" t="str">
        <f>Master!AE3045</f>
        <v/>
      </c>
      <c r="AF2976" s="406" t="str">
        <f>Master!AF3045</f>
        <v/>
      </c>
      <c r="AG2976" s="406" t="str">
        <f>Master!AG3045</f>
        <v/>
      </c>
      <c r="AH2976" s="88" t="str">
        <f>Master!AH3045</f>
        <v/>
      </c>
      <c r="AI2976" s="414" t="str">
        <f>Master!AI3045</f>
        <v/>
      </c>
      <c r="AJ2976" s="406" t="str">
        <f>Master!AJ3045</f>
        <v/>
      </c>
      <c r="AK2976" s="406">
        <f>Master!AK3045</f>
        <v>0</v>
      </c>
      <c r="AL2976" s="88" t="str">
        <f>Master!AL3045</f>
        <v/>
      </c>
      <c r="AM2976" s="416"/>
      <c r="AN2976" s="416"/>
      <c r="AO2976" s="416"/>
      <c r="AP2976" s="416"/>
      <c r="AQ2976" s="416"/>
      <c r="AR2976" s="416">
        <f t="shared" si="34"/>
        <v>0</v>
      </c>
      <c r="AS2976" s="417" t="str">
        <f t="shared" si="35"/>
        <v>#DIV/0!</v>
      </c>
      <c r="AT2976" s="416">
        <f t="shared" si="36"/>
        <v>0</v>
      </c>
      <c r="AU2976" s="417"/>
    </row>
    <row r="2977" hidden="1">
      <c r="A2977" s="88" t="str">
        <f>Master!A3046</f>
        <v>AME18085</v>
      </c>
      <c r="B2977" s="414" t="str">
        <f>Master!B3046</f>
        <v/>
      </c>
      <c r="C2977" s="414" t="str">
        <f>Master!C3046</f>
        <v/>
      </c>
      <c r="D2977" s="88" t="str">
        <f>Master!D3046</f>
        <v/>
      </c>
      <c r="E2977" s="406" t="str">
        <f>Master!E3046</f>
        <v/>
      </c>
      <c r="F2977" s="406">
        <f>Master!F3046</f>
        <v>0</v>
      </c>
      <c r="G2977" s="88" t="str">
        <f>Master!G3046</f>
        <v/>
      </c>
      <c r="H2977" s="88" t="str">
        <f>Master!H3046</f>
        <v/>
      </c>
      <c r="I2977" s="88" t="str">
        <f>Master!I3046</f>
        <v/>
      </c>
      <c r="J2977" s="88" t="str">
        <f>Master!J3046</f>
        <v>A'CROSS MEDIA PTE LTD</v>
      </c>
      <c r="K2977" s="88" t="str">
        <f>Master!K3046</f>
        <v/>
      </c>
      <c r="L2977" s="88" t="str">
        <f>Master!L3046</f>
        <v/>
      </c>
      <c r="M2977" s="88" t="str">
        <f>Master!M3046</f>
        <v/>
      </c>
      <c r="N2977" s="88" t="str">
        <f>Master!N3046</f>
        <v/>
      </c>
      <c r="O2977" s="88" t="str">
        <f>Master!O3046</f>
        <v/>
      </c>
      <c r="P2977" s="88" t="str">
        <f>Master!P3046</f>
        <v/>
      </c>
      <c r="Q2977" s="88" t="str">
        <f>Master!Q3046</f>
        <v/>
      </c>
      <c r="R2977" s="406" t="str">
        <f>Master!R3046</f>
        <v/>
      </c>
      <c r="S2977" s="406">
        <f>Master!S3046</f>
        <v>0</v>
      </c>
      <c r="T2977" s="406" t="str">
        <f>Master!T3046</f>
        <v/>
      </c>
      <c r="U2977" s="406" t="str">
        <f>Master!U3046</f>
        <v/>
      </c>
      <c r="V2977" s="406" t="str">
        <f>Master!V3046</f>
        <v/>
      </c>
      <c r="W2977" s="406" t="str">
        <f>Master!W3046</f>
        <v/>
      </c>
      <c r="X2977" s="406" t="str">
        <f>Master!X3046</f>
        <v/>
      </c>
      <c r="Y2977" s="406" t="str">
        <f>Master!Y3046</f>
        <v/>
      </c>
      <c r="Z2977" s="406" t="str">
        <f>Master!Z3046</f>
        <v/>
      </c>
      <c r="AA2977" s="406" t="str">
        <f>Master!AA3046</f>
        <v/>
      </c>
      <c r="AB2977" s="406" t="str">
        <f>Master!AB3046</f>
        <v/>
      </c>
      <c r="AC2977" s="406" t="str">
        <f>Master!AC3046</f>
        <v/>
      </c>
      <c r="AD2977" s="406" t="str">
        <f>Master!AD3046</f>
        <v/>
      </c>
      <c r="AE2977" s="406" t="str">
        <f>Master!AE3046</f>
        <v/>
      </c>
      <c r="AF2977" s="406" t="str">
        <f>Master!AF3046</f>
        <v/>
      </c>
      <c r="AG2977" s="406" t="str">
        <f>Master!AG3046</f>
        <v/>
      </c>
      <c r="AH2977" s="88" t="str">
        <f>Master!AH3046</f>
        <v/>
      </c>
      <c r="AI2977" s="414" t="str">
        <f>Master!AI3046</f>
        <v/>
      </c>
      <c r="AJ2977" s="406" t="str">
        <f>Master!AJ3046</f>
        <v/>
      </c>
      <c r="AK2977" s="406">
        <f>Master!AK3046</f>
        <v>0</v>
      </c>
      <c r="AL2977" s="88" t="str">
        <f>Master!AL3046</f>
        <v/>
      </c>
      <c r="AM2977" s="416"/>
      <c r="AN2977" s="416"/>
      <c r="AO2977" s="416"/>
      <c r="AP2977" s="416"/>
      <c r="AQ2977" s="416"/>
      <c r="AR2977" s="416">
        <f t="shared" si="34"/>
        <v>0</v>
      </c>
      <c r="AS2977" s="417" t="str">
        <f t="shared" si="35"/>
        <v>#DIV/0!</v>
      </c>
      <c r="AT2977" s="416">
        <f t="shared" si="36"/>
        <v>0</v>
      </c>
      <c r="AU2977" s="417"/>
    </row>
    <row r="2978" hidden="1">
      <c r="A2978" s="88" t="str">
        <f>Master!A3047</f>
        <v>AME18086</v>
      </c>
      <c r="B2978" s="414" t="str">
        <f>Master!B3047</f>
        <v/>
      </c>
      <c r="C2978" s="414" t="str">
        <f>Master!C3047</f>
        <v/>
      </c>
      <c r="D2978" s="88" t="str">
        <f>Master!D3047</f>
        <v/>
      </c>
      <c r="E2978" s="406" t="str">
        <f>Master!E3047</f>
        <v/>
      </c>
      <c r="F2978" s="406">
        <f>Master!F3047</f>
        <v>0</v>
      </c>
      <c r="G2978" s="88" t="str">
        <f>Master!G3047</f>
        <v/>
      </c>
      <c r="H2978" s="88" t="str">
        <f>Master!H3047</f>
        <v/>
      </c>
      <c r="I2978" s="88" t="str">
        <f>Master!I3047</f>
        <v/>
      </c>
      <c r="J2978" s="88" t="str">
        <f>Master!J3047</f>
        <v>A'CROSS MEDIA PTE LTD</v>
      </c>
      <c r="K2978" s="88" t="str">
        <f>Master!K3047</f>
        <v/>
      </c>
      <c r="L2978" s="88" t="str">
        <f>Master!L3047</f>
        <v/>
      </c>
      <c r="M2978" s="88" t="str">
        <f>Master!M3047</f>
        <v/>
      </c>
      <c r="N2978" s="88" t="str">
        <f>Master!N3047</f>
        <v/>
      </c>
      <c r="O2978" s="88" t="str">
        <f>Master!O3047</f>
        <v/>
      </c>
      <c r="P2978" s="88" t="str">
        <f>Master!P3047</f>
        <v/>
      </c>
      <c r="Q2978" s="88" t="str">
        <f>Master!Q3047</f>
        <v/>
      </c>
      <c r="R2978" s="406" t="str">
        <f>Master!R3047</f>
        <v/>
      </c>
      <c r="S2978" s="406">
        <f>Master!S3047</f>
        <v>0</v>
      </c>
      <c r="T2978" s="406" t="str">
        <f>Master!T3047</f>
        <v/>
      </c>
      <c r="U2978" s="406" t="str">
        <f>Master!U3047</f>
        <v/>
      </c>
      <c r="V2978" s="406" t="str">
        <f>Master!V3047</f>
        <v/>
      </c>
      <c r="W2978" s="406" t="str">
        <f>Master!W3047</f>
        <v/>
      </c>
      <c r="X2978" s="406" t="str">
        <f>Master!X3047</f>
        <v/>
      </c>
      <c r="Y2978" s="406" t="str">
        <f>Master!Y3047</f>
        <v/>
      </c>
      <c r="Z2978" s="406" t="str">
        <f>Master!Z3047</f>
        <v/>
      </c>
      <c r="AA2978" s="406" t="str">
        <f>Master!AA3047</f>
        <v/>
      </c>
      <c r="AB2978" s="406" t="str">
        <f>Master!AB3047</f>
        <v/>
      </c>
      <c r="AC2978" s="406" t="str">
        <f>Master!AC3047</f>
        <v/>
      </c>
      <c r="AD2978" s="406" t="str">
        <f>Master!AD3047</f>
        <v/>
      </c>
      <c r="AE2978" s="406" t="str">
        <f>Master!AE3047</f>
        <v/>
      </c>
      <c r="AF2978" s="406" t="str">
        <f>Master!AF3047</f>
        <v/>
      </c>
      <c r="AG2978" s="406" t="str">
        <f>Master!AG3047</f>
        <v/>
      </c>
      <c r="AH2978" s="88" t="str">
        <f>Master!AH3047</f>
        <v/>
      </c>
      <c r="AI2978" s="414" t="str">
        <f>Master!AI3047</f>
        <v/>
      </c>
      <c r="AJ2978" s="406" t="str">
        <f>Master!AJ3047</f>
        <v/>
      </c>
      <c r="AK2978" s="406">
        <f>Master!AK3047</f>
        <v>0</v>
      </c>
      <c r="AL2978" s="88" t="str">
        <f>Master!AL3047</f>
        <v/>
      </c>
      <c r="AM2978" s="416"/>
      <c r="AN2978" s="416"/>
      <c r="AO2978" s="416"/>
      <c r="AP2978" s="416"/>
      <c r="AQ2978" s="416"/>
      <c r="AR2978" s="416">
        <f t="shared" si="34"/>
        <v>0</v>
      </c>
      <c r="AS2978" s="417" t="str">
        <f t="shared" si="35"/>
        <v>#DIV/0!</v>
      </c>
      <c r="AT2978" s="416">
        <f t="shared" si="36"/>
        <v>0</v>
      </c>
      <c r="AU2978" s="417"/>
    </row>
    <row r="2979" hidden="1">
      <c r="A2979" s="88" t="str">
        <f>Master!A3048</f>
        <v>AME18087</v>
      </c>
      <c r="B2979" s="414" t="str">
        <f>Master!B3048</f>
        <v/>
      </c>
      <c r="C2979" s="414" t="str">
        <f>Master!C3048</f>
        <v/>
      </c>
      <c r="D2979" s="88" t="str">
        <f>Master!D3048</f>
        <v/>
      </c>
      <c r="E2979" s="406" t="str">
        <f>Master!E3048</f>
        <v/>
      </c>
      <c r="F2979" s="406">
        <f>Master!F3048</f>
        <v>0</v>
      </c>
      <c r="G2979" s="88" t="str">
        <f>Master!G3048</f>
        <v/>
      </c>
      <c r="H2979" s="88" t="str">
        <f>Master!H3048</f>
        <v/>
      </c>
      <c r="I2979" s="88" t="str">
        <f>Master!I3048</f>
        <v/>
      </c>
      <c r="J2979" s="88" t="str">
        <f>Master!J3048</f>
        <v>A'CROSS MEDIA PTE LTD</v>
      </c>
      <c r="K2979" s="88" t="str">
        <f>Master!K3048</f>
        <v/>
      </c>
      <c r="L2979" s="88" t="str">
        <f>Master!L3048</f>
        <v/>
      </c>
      <c r="M2979" s="88" t="str">
        <f>Master!M3048</f>
        <v/>
      </c>
      <c r="N2979" s="88" t="str">
        <f>Master!N3048</f>
        <v/>
      </c>
      <c r="O2979" s="88" t="str">
        <f>Master!O3048</f>
        <v/>
      </c>
      <c r="P2979" s="88" t="str">
        <f>Master!P3048</f>
        <v/>
      </c>
      <c r="Q2979" s="88" t="str">
        <f>Master!Q3048</f>
        <v/>
      </c>
      <c r="R2979" s="406" t="str">
        <f>Master!R3048</f>
        <v/>
      </c>
      <c r="S2979" s="406">
        <f>Master!S3048</f>
        <v>0</v>
      </c>
      <c r="T2979" s="406" t="str">
        <f>Master!T3048</f>
        <v/>
      </c>
      <c r="U2979" s="406" t="str">
        <f>Master!U3048</f>
        <v/>
      </c>
      <c r="V2979" s="406" t="str">
        <f>Master!V3048</f>
        <v/>
      </c>
      <c r="W2979" s="406" t="str">
        <f>Master!W3048</f>
        <v/>
      </c>
      <c r="X2979" s="406" t="str">
        <f>Master!X3048</f>
        <v/>
      </c>
      <c r="Y2979" s="406" t="str">
        <f>Master!Y3048</f>
        <v/>
      </c>
      <c r="Z2979" s="406" t="str">
        <f>Master!Z3048</f>
        <v/>
      </c>
      <c r="AA2979" s="406" t="str">
        <f>Master!AA3048</f>
        <v/>
      </c>
      <c r="AB2979" s="406" t="str">
        <f>Master!AB3048</f>
        <v/>
      </c>
      <c r="AC2979" s="406" t="str">
        <f>Master!AC3048</f>
        <v/>
      </c>
      <c r="AD2979" s="406" t="str">
        <f>Master!AD3048</f>
        <v/>
      </c>
      <c r="AE2979" s="406" t="str">
        <f>Master!AE3048</f>
        <v/>
      </c>
      <c r="AF2979" s="406" t="str">
        <f>Master!AF3048</f>
        <v/>
      </c>
      <c r="AG2979" s="406" t="str">
        <f>Master!AG3048</f>
        <v/>
      </c>
      <c r="AH2979" s="88" t="str">
        <f>Master!AH3048</f>
        <v/>
      </c>
      <c r="AI2979" s="414" t="str">
        <f>Master!AI3048</f>
        <v/>
      </c>
      <c r="AJ2979" s="406" t="str">
        <f>Master!AJ3048</f>
        <v/>
      </c>
      <c r="AK2979" s="406">
        <f>Master!AK3048</f>
        <v>0</v>
      </c>
      <c r="AL2979" s="88" t="str">
        <f>Master!AL3048</f>
        <v/>
      </c>
      <c r="AM2979" s="416"/>
      <c r="AN2979" s="416"/>
      <c r="AO2979" s="416"/>
      <c r="AP2979" s="416"/>
      <c r="AQ2979" s="416"/>
      <c r="AR2979" s="416">
        <f t="shared" si="34"/>
        <v>0</v>
      </c>
      <c r="AS2979" s="417" t="str">
        <f t="shared" si="35"/>
        <v>#DIV/0!</v>
      </c>
      <c r="AT2979" s="416">
        <f t="shared" si="36"/>
        <v>0</v>
      </c>
      <c r="AU2979" s="417"/>
    </row>
    <row r="2980" hidden="1">
      <c r="A2980" s="88" t="str">
        <f>Master!A3049</f>
        <v>AME18088</v>
      </c>
      <c r="B2980" s="414" t="str">
        <f>Master!B3049</f>
        <v/>
      </c>
      <c r="C2980" s="414" t="str">
        <f>Master!C3049</f>
        <v/>
      </c>
      <c r="D2980" s="88" t="str">
        <f>Master!D3049</f>
        <v/>
      </c>
      <c r="E2980" s="406" t="str">
        <f>Master!E3049</f>
        <v/>
      </c>
      <c r="F2980" s="406">
        <f>Master!F3049</f>
        <v>0</v>
      </c>
      <c r="G2980" s="88" t="str">
        <f>Master!G3049</f>
        <v/>
      </c>
      <c r="H2980" s="88" t="str">
        <f>Master!H3049</f>
        <v/>
      </c>
      <c r="I2980" s="88" t="str">
        <f>Master!I3049</f>
        <v/>
      </c>
      <c r="J2980" s="88" t="str">
        <f>Master!J3049</f>
        <v>A'CROSS MEDIA PTE LTD</v>
      </c>
      <c r="K2980" s="88" t="str">
        <f>Master!K3049</f>
        <v/>
      </c>
      <c r="L2980" s="88" t="str">
        <f>Master!L3049</f>
        <v/>
      </c>
      <c r="M2980" s="88" t="str">
        <f>Master!M3049</f>
        <v/>
      </c>
      <c r="N2980" s="88" t="str">
        <f>Master!N3049</f>
        <v/>
      </c>
      <c r="O2980" s="88" t="str">
        <f>Master!O3049</f>
        <v/>
      </c>
      <c r="P2980" s="88" t="str">
        <f>Master!P3049</f>
        <v/>
      </c>
      <c r="Q2980" s="88" t="str">
        <f>Master!Q3049</f>
        <v/>
      </c>
      <c r="R2980" s="406" t="str">
        <f>Master!R3049</f>
        <v/>
      </c>
      <c r="S2980" s="406">
        <f>Master!S3049</f>
        <v>0</v>
      </c>
      <c r="T2980" s="406" t="str">
        <f>Master!T3049</f>
        <v/>
      </c>
      <c r="U2980" s="406" t="str">
        <f>Master!U3049</f>
        <v/>
      </c>
      <c r="V2980" s="406" t="str">
        <f>Master!V3049</f>
        <v/>
      </c>
      <c r="W2980" s="406" t="str">
        <f>Master!W3049</f>
        <v/>
      </c>
      <c r="X2980" s="406" t="str">
        <f>Master!X3049</f>
        <v/>
      </c>
      <c r="Y2980" s="406" t="str">
        <f>Master!Y3049</f>
        <v/>
      </c>
      <c r="Z2980" s="406" t="str">
        <f>Master!Z3049</f>
        <v/>
      </c>
      <c r="AA2980" s="406" t="str">
        <f>Master!AA3049</f>
        <v/>
      </c>
      <c r="AB2980" s="406" t="str">
        <f>Master!AB3049</f>
        <v/>
      </c>
      <c r="AC2980" s="406" t="str">
        <f>Master!AC3049</f>
        <v/>
      </c>
      <c r="AD2980" s="406" t="str">
        <f>Master!AD3049</f>
        <v/>
      </c>
      <c r="AE2980" s="406" t="str">
        <f>Master!AE3049</f>
        <v/>
      </c>
      <c r="AF2980" s="406" t="str">
        <f>Master!AF3049</f>
        <v/>
      </c>
      <c r="AG2980" s="406" t="str">
        <f>Master!AG3049</f>
        <v/>
      </c>
      <c r="AH2980" s="88" t="str">
        <f>Master!AH3049</f>
        <v/>
      </c>
      <c r="AI2980" s="414" t="str">
        <f>Master!AI3049</f>
        <v/>
      </c>
      <c r="AJ2980" s="406" t="str">
        <f>Master!AJ3049</f>
        <v/>
      </c>
      <c r="AK2980" s="406">
        <f>Master!AK3049</f>
        <v>0</v>
      </c>
      <c r="AL2980" s="88" t="str">
        <f>Master!AL3049</f>
        <v/>
      </c>
      <c r="AM2980" s="416"/>
      <c r="AN2980" s="416"/>
      <c r="AO2980" s="416"/>
      <c r="AP2980" s="416"/>
      <c r="AQ2980" s="416"/>
      <c r="AR2980" s="416">
        <f t="shared" si="34"/>
        <v>0</v>
      </c>
      <c r="AS2980" s="417" t="str">
        <f t="shared" si="35"/>
        <v>#DIV/0!</v>
      </c>
      <c r="AT2980" s="416">
        <f t="shared" si="36"/>
        <v>0</v>
      </c>
      <c r="AU2980" s="417"/>
    </row>
    <row r="2981" hidden="1">
      <c r="A2981" s="88" t="str">
        <f>Master!A3050</f>
        <v>AME18089</v>
      </c>
      <c r="B2981" s="414" t="str">
        <f>Master!B3050</f>
        <v/>
      </c>
      <c r="C2981" s="414" t="str">
        <f>Master!C3050</f>
        <v/>
      </c>
      <c r="D2981" s="88" t="str">
        <f>Master!D3050</f>
        <v/>
      </c>
      <c r="E2981" s="406" t="str">
        <f>Master!E3050</f>
        <v/>
      </c>
      <c r="F2981" s="406">
        <f>Master!F3050</f>
        <v>0</v>
      </c>
      <c r="G2981" s="88" t="str">
        <f>Master!G3050</f>
        <v/>
      </c>
      <c r="H2981" s="88" t="str">
        <f>Master!H3050</f>
        <v/>
      </c>
      <c r="I2981" s="88" t="str">
        <f>Master!I3050</f>
        <v/>
      </c>
      <c r="J2981" s="88" t="str">
        <f>Master!J3050</f>
        <v>A'CROSS MEDIA PTE LTD</v>
      </c>
      <c r="K2981" s="88" t="str">
        <f>Master!K3050</f>
        <v/>
      </c>
      <c r="L2981" s="88" t="str">
        <f>Master!L3050</f>
        <v/>
      </c>
      <c r="M2981" s="88" t="str">
        <f>Master!M3050</f>
        <v/>
      </c>
      <c r="N2981" s="88" t="str">
        <f>Master!N3050</f>
        <v/>
      </c>
      <c r="O2981" s="88" t="str">
        <f>Master!O3050</f>
        <v/>
      </c>
      <c r="P2981" s="88" t="str">
        <f>Master!P3050</f>
        <v/>
      </c>
      <c r="Q2981" s="88" t="str">
        <f>Master!Q3050</f>
        <v/>
      </c>
      <c r="R2981" s="406" t="str">
        <f>Master!R3050</f>
        <v/>
      </c>
      <c r="S2981" s="406">
        <f>Master!S3050</f>
        <v>0</v>
      </c>
      <c r="T2981" s="406" t="str">
        <f>Master!T3050</f>
        <v/>
      </c>
      <c r="U2981" s="406" t="str">
        <f>Master!U3050</f>
        <v/>
      </c>
      <c r="V2981" s="406" t="str">
        <f>Master!V3050</f>
        <v/>
      </c>
      <c r="W2981" s="406" t="str">
        <f>Master!W3050</f>
        <v/>
      </c>
      <c r="X2981" s="406" t="str">
        <f>Master!X3050</f>
        <v/>
      </c>
      <c r="Y2981" s="406" t="str">
        <f>Master!Y3050</f>
        <v/>
      </c>
      <c r="Z2981" s="406" t="str">
        <f>Master!Z3050</f>
        <v/>
      </c>
      <c r="AA2981" s="406" t="str">
        <f>Master!AA3050</f>
        <v/>
      </c>
      <c r="AB2981" s="406" t="str">
        <f>Master!AB3050</f>
        <v/>
      </c>
      <c r="AC2981" s="406" t="str">
        <f>Master!AC3050</f>
        <v/>
      </c>
      <c r="AD2981" s="406" t="str">
        <f>Master!AD3050</f>
        <v/>
      </c>
      <c r="AE2981" s="406" t="str">
        <f>Master!AE3050</f>
        <v/>
      </c>
      <c r="AF2981" s="406" t="str">
        <f>Master!AF3050</f>
        <v/>
      </c>
      <c r="AG2981" s="406" t="str">
        <f>Master!AG3050</f>
        <v/>
      </c>
      <c r="AH2981" s="88" t="str">
        <f>Master!AH3050</f>
        <v/>
      </c>
      <c r="AI2981" s="414" t="str">
        <f>Master!AI3050</f>
        <v/>
      </c>
      <c r="AJ2981" s="406" t="str">
        <f>Master!AJ3050</f>
        <v/>
      </c>
      <c r="AK2981" s="406">
        <f>Master!AK3050</f>
        <v>0</v>
      </c>
      <c r="AL2981" s="88" t="str">
        <f>Master!AL3050</f>
        <v/>
      </c>
      <c r="AM2981" s="416"/>
      <c r="AN2981" s="416"/>
      <c r="AO2981" s="416"/>
      <c r="AP2981" s="416"/>
      <c r="AQ2981" s="416"/>
      <c r="AR2981" s="416">
        <f t="shared" si="34"/>
        <v>0</v>
      </c>
      <c r="AS2981" s="417" t="str">
        <f t="shared" si="35"/>
        <v>#DIV/0!</v>
      </c>
      <c r="AT2981" s="416">
        <f t="shared" si="36"/>
        <v>0</v>
      </c>
      <c r="AU2981" s="417"/>
    </row>
    <row r="2982" hidden="1">
      <c r="A2982" s="88" t="str">
        <f>Master!A3051</f>
        <v>AME18090</v>
      </c>
      <c r="B2982" s="414" t="str">
        <f>Master!B3051</f>
        <v/>
      </c>
      <c r="C2982" s="414" t="str">
        <f>Master!C3051</f>
        <v/>
      </c>
      <c r="D2982" s="88" t="str">
        <f>Master!D3051</f>
        <v/>
      </c>
      <c r="E2982" s="406" t="str">
        <f>Master!E3051</f>
        <v/>
      </c>
      <c r="F2982" s="406">
        <f>Master!F3051</f>
        <v>0</v>
      </c>
      <c r="G2982" s="88" t="str">
        <f>Master!G3051</f>
        <v/>
      </c>
      <c r="H2982" s="88" t="str">
        <f>Master!H3051</f>
        <v/>
      </c>
      <c r="I2982" s="88" t="str">
        <f>Master!I3051</f>
        <v/>
      </c>
      <c r="J2982" s="88" t="str">
        <f>Master!J3051</f>
        <v>A'CROSS MEDIA PTE LTD</v>
      </c>
      <c r="K2982" s="88" t="str">
        <f>Master!K3051</f>
        <v/>
      </c>
      <c r="L2982" s="88" t="str">
        <f>Master!L3051</f>
        <v/>
      </c>
      <c r="M2982" s="88" t="str">
        <f>Master!M3051</f>
        <v/>
      </c>
      <c r="N2982" s="88" t="str">
        <f>Master!N3051</f>
        <v/>
      </c>
      <c r="O2982" s="88" t="str">
        <f>Master!O3051</f>
        <v/>
      </c>
      <c r="P2982" s="88" t="str">
        <f>Master!P3051</f>
        <v/>
      </c>
      <c r="Q2982" s="88" t="str">
        <f>Master!Q3051</f>
        <v/>
      </c>
      <c r="R2982" s="406" t="str">
        <f>Master!R3051</f>
        <v/>
      </c>
      <c r="S2982" s="406">
        <f>Master!S3051</f>
        <v>0</v>
      </c>
      <c r="T2982" s="406" t="str">
        <f>Master!T3051</f>
        <v/>
      </c>
      <c r="U2982" s="406" t="str">
        <f>Master!U3051</f>
        <v/>
      </c>
      <c r="V2982" s="406" t="str">
        <f>Master!V3051</f>
        <v/>
      </c>
      <c r="W2982" s="406" t="str">
        <f>Master!W3051</f>
        <v/>
      </c>
      <c r="X2982" s="406" t="str">
        <f>Master!X3051</f>
        <v/>
      </c>
      <c r="Y2982" s="406" t="str">
        <f>Master!Y3051</f>
        <v/>
      </c>
      <c r="Z2982" s="406" t="str">
        <f>Master!Z3051</f>
        <v/>
      </c>
      <c r="AA2982" s="406" t="str">
        <f>Master!AA3051</f>
        <v/>
      </c>
      <c r="AB2982" s="406" t="str">
        <f>Master!AB3051</f>
        <v/>
      </c>
      <c r="AC2982" s="406" t="str">
        <f>Master!AC3051</f>
        <v/>
      </c>
      <c r="AD2982" s="406" t="str">
        <f>Master!AD3051</f>
        <v/>
      </c>
      <c r="AE2982" s="406" t="str">
        <f>Master!AE3051</f>
        <v/>
      </c>
      <c r="AF2982" s="406" t="str">
        <f>Master!AF3051</f>
        <v/>
      </c>
      <c r="AG2982" s="406" t="str">
        <f>Master!AG3051</f>
        <v/>
      </c>
      <c r="AH2982" s="88" t="str">
        <f>Master!AH3051</f>
        <v/>
      </c>
      <c r="AI2982" s="414" t="str">
        <f>Master!AI3051</f>
        <v/>
      </c>
      <c r="AJ2982" s="406" t="str">
        <f>Master!AJ3051</f>
        <v/>
      </c>
      <c r="AK2982" s="406">
        <f>Master!AK3051</f>
        <v>0</v>
      </c>
      <c r="AL2982" s="88" t="str">
        <f>Master!AL3051</f>
        <v/>
      </c>
      <c r="AM2982" s="416"/>
      <c r="AN2982" s="416"/>
      <c r="AO2982" s="416"/>
      <c r="AP2982" s="416"/>
      <c r="AQ2982" s="416"/>
      <c r="AR2982" s="416">
        <f t="shared" si="34"/>
        <v>0</v>
      </c>
      <c r="AS2982" s="417" t="str">
        <f t="shared" si="35"/>
        <v>#DIV/0!</v>
      </c>
      <c r="AT2982" s="416">
        <f t="shared" si="36"/>
        <v>0</v>
      </c>
      <c r="AU2982" s="417"/>
    </row>
    <row r="2983" hidden="1">
      <c r="A2983" s="88" t="str">
        <f>Master!A3052</f>
        <v>AME18091</v>
      </c>
      <c r="B2983" s="414" t="str">
        <f>Master!B3052</f>
        <v/>
      </c>
      <c r="C2983" s="414" t="str">
        <f>Master!C3052</f>
        <v/>
      </c>
      <c r="D2983" s="88" t="str">
        <f>Master!D3052</f>
        <v/>
      </c>
      <c r="E2983" s="406" t="str">
        <f>Master!E3052</f>
        <v/>
      </c>
      <c r="F2983" s="406">
        <f>Master!F3052</f>
        <v>0</v>
      </c>
      <c r="G2983" s="88" t="str">
        <f>Master!G3052</f>
        <v/>
      </c>
      <c r="H2983" s="88" t="str">
        <f>Master!H3052</f>
        <v/>
      </c>
      <c r="I2983" s="88" t="str">
        <f>Master!I3052</f>
        <v/>
      </c>
      <c r="J2983" s="88" t="str">
        <f>Master!J3052</f>
        <v>A'CROSS MEDIA PTE LTD</v>
      </c>
      <c r="K2983" s="88" t="str">
        <f>Master!K3052</f>
        <v/>
      </c>
      <c r="L2983" s="88" t="str">
        <f>Master!L3052</f>
        <v/>
      </c>
      <c r="M2983" s="88" t="str">
        <f>Master!M3052</f>
        <v/>
      </c>
      <c r="N2983" s="88" t="str">
        <f>Master!N3052</f>
        <v/>
      </c>
      <c r="O2983" s="88" t="str">
        <f>Master!O3052</f>
        <v/>
      </c>
      <c r="P2983" s="88" t="str">
        <f>Master!P3052</f>
        <v/>
      </c>
      <c r="Q2983" s="88" t="str">
        <f>Master!Q3052</f>
        <v/>
      </c>
      <c r="R2983" s="406" t="str">
        <f>Master!R3052</f>
        <v/>
      </c>
      <c r="S2983" s="406">
        <f>Master!S3052</f>
        <v>0</v>
      </c>
      <c r="T2983" s="406" t="str">
        <f>Master!T3052</f>
        <v/>
      </c>
      <c r="U2983" s="406" t="str">
        <f>Master!U3052</f>
        <v/>
      </c>
      <c r="V2983" s="406" t="str">
        <f>Master!V3052</f>
        <v/>
      </c>
      <c r="W2983" s="406" t="str">
        <f>Master!W3052</f>
        <v/>
      </c>
      <c r="X2983" s="406" t="str">
        <f>Master!X3052</f>
        <v/>
      </c>
      <c r="Y2983" s="406" t="str">
        <f>Master!Y3052</f>
        <v/>
      </c>
      <c r="Z2983" s="406" t="str">
        <f>Master!Z3052</f>
        <v/>
      </c>
      <c r="AA2983" s="406" t="str">
        <f>Master!AA3052</f>
        <v/>
      </c>
      <c r="AB2983" s="406" t="str">
        <f>Master!AB3052</f>
        <v/>
      </c>
      <c r="AC2983" s="406" t="str">
        <f>Master!AC3052</f>
        <v/>
      </c>
      <c r="AD2983" s="406" t="str">
        <f>Master!AD3052</f>
        <v/>
      </c>
      <c r="AE2983" s="406" t="str">
        <f>Master!AE3052</f>
        <v/>
      </c>
      <c r="AF2983" s="406" t="str">
        <f>Master!AF3052</f>
        <v/>
      </c>
      <c r="AG2983" s="406" t="str">
        <f>Master!AG3052</f>
        <v/>
      </c>
      <c r="AH2983" s="88" t="str">
        <f>Master!AH3052</f>
        <v/>
      </c>
      <c r="AI2983" s="414" t="str">
        <f>Master!AI3052</f>
        <v/>
      </c>
      <c r="AJ2983" s="406" t="str">
        <f>Master!AJ3052</f>
        <v/>
      </c>
      <c r="AK2983" s="406">
        <f>Master!AK3052</f>
        <v>0</v>
      </c>
      <c r="AL2983" s="88" t="str">
        <f>Master!AL3052</f>
        <v/>
      </c>
      <c r="AM2983" s="416"/>
      <c r="AN2983" s="416"/>
      <c r="AO2983" s="416"/>
      <c r="AP2983" s="416"/>
      <c r="AQ2983" s="416"/>
      <c r="AR2983" s="416">
        <f t="shared" si="34"/>
        <v>0</v>
      </c>
      <c r="AS2983" s="417" t="str">
        <f t="shared" si="35"/>
        <v>#DIV/0!</v>
      </c>
      <c r="AT2983" s="416">
        <f t="shared" si="36"/>
        <v>0</v>
      </c>
      <c r="AU2983" s="417"/>
    </row>
    <row r="2984" hidden="1">
      <c r="A2984" s="88" t="str">
        <f>Master!A3053</f>
        <v>AME18092</v>
      </c>
      <c r="B2984" s="414" t="str">
        <f>Master!B3053</f>
        <v/>
      </c>
      <c r="C2984" s="414" t="str">
        <f>Master!C3053</f>
        <v/>
      </c>
      <c r="D2984" s="88" t="str">
        <f>Master!D3053</f>
        <v/>
      </c>
      <c r="E2984" s="406" t="str">
        <f>Master!E3053</f>
        <v/>
      </c>
      <c r="F2984" s="406">
        <f>Master!F3053</f>
        <v>0</v>
      </c>
      <c r="G2984" s="88" t="str">
        <f>Master!G3053</f>
        <v/>
      </c>
      <c r="H2984" s="88" t="str">
        <f>Master!H3053</f>
        <v/>
      </c>
      <c r="I2984" s="88" t="str">
        <f>Master!I3053</f>
        <v/>
      </c>
      <c r="J2984" s="88" t="str">
        <f>Master!J3053</f>
        <v>A'CROSS MEDIA PTE LTD</v>
      </c>
      <c r="K2984" s="88" t="str">
        <f>Master!K3053</f>
        <v/>
      </c>
      <c r="L2984" s="88" t="str">
        <f>Master!L3053</f>
        <v/>
      </c>
      <c r="M2984" s="88" t="str">
        <f>Master!M3053</f>
        <v/>
      </c>
      <c r="N2984" s="88" t="str">
        <f>Master!N3053</f>
        <v/>
      </c>
      <c r="O2984" s="88" t="str">
        <f>Master!O3053</f>
        <v/>
      </c>
      <c r="P2984" s="88" t="str">
        <f>Master!P3053</f>
        <v/>
      </c>
      <c r="Q2984" s="88" t="str">
        <f>Master!Q3053</f>
        <v/>
      </c>
      <c r="R2984" s="406" t="str">
        <f>Master!R3053</f>
        <v/>
      </c>
      <c r="S2984" s="406">
        <f>Master!S3053</f>
        <v>0</v>
      </c>
      <c r="T2984" s="406" t="str">
        <f>Master!T3053</f>
        <v/>
      </c>
      <c r="U2984" s="406" t="str">
        <f>Master!U3053</f>
        <v/>
      </c>
      <c r="V2984" s="406" t="str">
        <f>Master!V3053</f>
        <v/>
      </c>
      <c r="W2984" s="406" t="str">
        <f>Master!W3053</f>
        <v/>
      </c>
      <c r="X2984" s="406" t="str">
        <f>Master!X3053</f>
        <v/>
      </c>
      <c r="Y2984" s="406" t="str">
        <f>Master!Y3053</f>
        <v/>
      </c>
      <c r="Z2984" s="406" t="str">
        <f>Master!Z3053</f>
        <v/>
      </c>
      <c r="AA2984" s="406" t="str">
        <f>Master!AA3053</f>
        <v/>
      </c>
      <c r="AB2984" s="406" t="str">
        <f>Master!AB3053</f>
        <v/>
      </c>
      <c r="AC2984" s="406" t="str">
        <f>Master!AC3053</f>
        <v/>
      </c>
      <c r="AD2984" s="406" t="str">
        <f>Master!AD3053</f>
        <v/>
      </c>
      <c r="AE2984" s="406" t="str">
        <f>Master!AE3053</f>
        <v/>
      </c>
      <c r="AF2984" s="406" t="str">
        <f>Master!AF3053</f>
        <v/>
      </c>
      <c r="AG2984" s="406" t="str">
        <f>Master!AG3053</f>
        <v/>
      </c>
      <c r="AH2984" s="88" t="str">
        <f>Master!AH3053</f>
        <v/>
      </c>
      <c r="AI2984" s="414" t="str">
        <f>Master!AI3053</f>
        <v/>
      </c>
      <c r="AJ2984" s="406" t="str">
        <f>Master!AJ3053</f>
        <v/>
      </c>
      <c r="AK2984" s="406">
        <f>Master!AK3053</f>
        <v>0</v>
      </c>
      <c r="AL2984" s="88" t="str">
        <f>Master!AL3053</f>
        <v/>
      </c>
      <c r="AM2984" s="416"/>
      <c r="AN2984" s="416"/>
      <c r="AO2984" s="416"/>
      <c r="AP2984" s="416"/>
      <c r="AQ2984" s="416"/>
      <c r="AR2984" s="416">
        <f t="shared" si="34"/>
        <v>0</v>
      </c>
      <c r="AS2984" s="417" t="str">
        <f t="shared" si="35"/>
        <v>#DIV/0!</v>
      </c>
      <c r="AT2984" s="416">
        <f t="shared" si="36"/>
        <v>0</v>
      </c>
      <c r="AU2984" s="417"/>
    </row>
    <row r="2985" hidden="1">
      <c r="A2985" s="88" t="str">
        <f>Master!A3054</f>
        <v>AME18093</v>
      </c>
      <c r="B2985" s="414" t="str">
        <f>Master!B3054</f>
        <v/>
      </c>
      <c r="C2985" s="414" t="str">
        <f>Master!C3054</f>
        <v/>
      </c>
      <c r="D2985" s="88" t="str">
        <f>Master!D3054</f>
        <v/>
      </c>
      <c r="E2985" s="406" t="str">
        <f>Master!E3054</f>
        <v/>
      </c>
      <c r="F2985" s="406">
        <f>Master!F3054</f>
        <v>0</v>
      </c>
      <c r="G2985" s="88" t="str">
        <f>Master!G3054</f>
        <v/>
      </c>
      <c r="H2985" s="88" t="str">
        <f>Master!H3054</f>
        <v/>
      </c>
      <c r="I2985" s="88" t="str">
        <f>Master!I3054</f>
        <v/>
      </c>
      <c r="J2985" s="88" t="str">
        <f>Master!J3054</f>
        <v>A'CROSS MEDIA PTE LTD</v>
      </c>
      <c r="K2985" s="88" t="str">
        <f>Master!K3054</f>
        <v/>
      </c>
      <c r="L2985" s="88" t="str">
        <f>Master!L3054</f>
        <v/>
      </c>
      <c r="M2985" s="88" t="str">
        <f>Master!M3054</f>
        <v/>
      </c>
      <c r="N2985" s="88" t="str">
        <f>Master!N3054</f>
        <v/>
      </c>
      <c r="O2985" s="88" t="str">
        <f>Master!O3054</f>
        <v/>
      </c>
      <c r="P2985" s="88" t="str">
        <f>Master!P3054</f>
        <v/>
      </c>
      <c r="Q2985" s="88" t="str">
        <f>Master!Q3054</f>
        <v/>
      </c>
      <c r="R2985" s="406" t="str">
        <f>Master!R3054</f>
        <v/>
      </c>
      <c r="S2985" s="406">
        <f>Master!S3054</f>
        <v>0</v>
      </c>
      <c r="T2985" s="406" t="str">
        <f>Master!T3054</f>
        <v/>
      </c>
      <c r="U2985" s="406" t="str">
        <f>Master!U3054</f>
        <v/>
      </c>
      <c r="V2985" s="406" t="str">
        <f>Master!V3054</f>
        <v/>
      </c>
      <c r="W2985" s="406" t="str">
        <f>Master!W3054</f>
        <v/>
      </c>
      <c r="X2985" s="406" t="str">
        <f>Master!X3054</f>
        <v/>
      </c>
      <c r="Y2985" s="406" t="str">
        <f>Master!Y3054</f>
        <v/>
      </c>
      <c r="Z2985" s="406" t="str">
        <f>Master!Z3054</f>
        <v/>
      </c>
      <c r="AA2985" s="406" t="str">
        <f>Master!AA3054</f>
        <v/>
      </c>
      <c r="AB2985" s="406" t="str">
        <f>Master!AB3054</f>
        <v/>
      </c>
      <c r="AC2985" s="406" t="str">
        <f>Master!AC3054</f>
        <v/>
      </c>
      <c r="AD2985" s="406" t="str">
        <f>Master!AD3054</f>
        <v/>
      </c>
      <c r="AE2985" s="406" t="str">
        <f>Master!AE3054</f>
        <v/>
      </c>
      <c r="AF2985" s="406" t="str">
        <f>Master!AF3054</f>
        <v/>
      </c>
      <c r="AG2985" s="406" t="str">
        <f>Master!AG3054</f>
        <v/>
      </c>
      <c r="AH2985" s="88" t="str">
        <f>Master!AH3054</f>
        <v/>
      </c>
      <c r="AI2985" s="414" t="str">
        <f>Master!AI3054</f>
        <v/>
      </c>
      <c r="AJ2985" s="406" t="str">
        <f>Master!AJ3054</f>
        <v/>
      </c>
      <c r="AK2985" s="406">
        <f>Master!AK3054</f>
        <v>0</v>
      </c>
      <c r="AL2985" s="88" t="str">
        <f>Master!AL3054</f>
        <v/>
      </c>
      <c r="AM2985" s="416"/>
      <c r="AN2985" s="416"/>
      <c r="AO2985" s="416"/>
      <c r="AP2985" s="416"/>
      <c r="AQ2985" s="416"/>
      <c r="AR2985" s="416">
        <f t="shared" si="34"/>
        <v>0</v>
      </c>
      <c r="AS2985" s="417" t="str">
        <f t="shared" si="35"/>
        <v>#DIV/0!</v>
      </c>
      <c r="AT2985" s="416">
        <f t="shared" si="36"/>
        <v>0</v>
      </c>
      <c r="AU2985" s="417"/>
    </row>
    <row r="2986" hidden="1">
      <c r="A2986" s="88" t="str">
        <f>Master!A3055</f>
        <v>AME18094</v>
      </c>
      <c r="B2986" s="414" t="str">
        <f>Master!B3055</f>
        <v/>
      </c>
      <c r="C2986" s="414" t="str">
        <f>Master!C3055</f>
        <v/>
      </c>
      <c r="D2986" s="88" t="str">
        <f>Master!D3055</f>
        <v/>
      </c>
      <c r="E2986" s="406" t="str">
        <f>Master!E3055</f>
        <v/>
      </c>
      <c r="F2986" s="406">
        <f>Master!F3055</f>
        <v>0</v>
      </c>
      <c r="G2986" s="88" t="str">
        <f>Master!G3055</f>
        <v/>
      </c>
      <c r="H2986" s="88" t="str">
        <f>Master!H3055</f>
        <v/>
      </c>
      <c r="I2986" s="88" t="str">
        <f>Master!I3055</f>
        <v/>
      </c>
      <c r="J2986" s="88" t="str">
        <f>Master!J3055</f>
        <v>A'CROSS MEDIA PTE LTD</v>
      </c>
      <c r="K2986" s="88" t="str">
        <f>Master!K3055</f>
        <v/>
      </c>
      <c r="L2986" s="88" t="str">
        <f>Master!L3055</f>
        <v/>
      </c>
      <c r="M2986" s="88" t="str">
        <f>Master!M3055</f>
        <v/>
      </c>
      <c r="N2986" s="88" t="str">
        <f>Master!N3055</f>
        <v/>
      </c>
      <c r="O2986" s="88" t="str">
        <f>Master!O3055</f>
        <v/>
      </c>
      <c r="P2986" s="88" t="str">
        <f>Master!P3055</f>
        <v/>
      </c>
      <c r="Q2986" s="88" t="str">
        <f>Master!Q3055</f>
        <v/>
      </c>
      <c r="R2986" s="406" t="str">
        <f>Master!R3055</f>
        <v/>
      </c>
      <c r="S2986" s="406">
        <f>Master!S3055</f>
        <v>0</v>
      </c>
      <c r="T2986" s="406" t="str">
        <f>Master!T3055</f>
        <v/>
      </c>
      <c r="U2986" s="406" t="str">
        <f>Master!U3055</f>
        <v/>
      </c>
      <c r="V2986" s="406" t="str">
        <f>Master!V3055</f>
        <v/>
      </c>
      <c r="W2986" s="406" t="str">
        <f>Master!W3055</f>
        <v/>
      </c>
      <c r="X2986" s="406" t="str">
        <f>Master!X3055</f>
        <v/>
      </c>
      <c r="Y2986" s="406" t="str">
        <f>Master!Y3055</f>
        <v/>
      </c>
      <c r="Z2986" s="406" t="str">
        <f>Master!Z3055</f>
        <v/>
      </c>
      <c r="AA2986" s="406" t="str">
        <f>Master!AA3055</f>
        <v/>
      </c>
      <c r="AB2986" s="406" t="str">
        <f>Master!AB3055</f>
        <v/>
      </c>
      <c r="AC2986" s="406" t="str">
        <f>Master!AC3055</f>
        <v/>
      </c>
      <c r="AD2986" s="406" t="str">
        <f>Master!AD3055</f>
        <v/>
      </c>
      <c r="AE2986" s="406" t="str">
        <f>Master!AE3055</f>
        <v/>
      </c>
      <c r="AF2986" s="406" t="str">
        <f>Master!AF3055</f>
        <v/>
      </c>
      <c r="AG2986" s="406" t="str">
        <f>Master!AG3055</f>
        <v/>
      </c>
      <c r="AH2986" s="88" t="str">
        <f>Master!AH3055</f>
        <v/>
      </c>
      <c r="AI2986" s="414" t="str">
        <f>Master!AI3055</f>
        <v/>
      </c>
      <c r="AJ2986" s="406" t="str">
        <f>Master!AJ3055</f>
        <v/>
      </c>
      <c r="AK2986" s="406">
        <f>Master!AK3055</f>
        <v>0</v>
      </c>
      <c r="AL2986" s="88" t="str">
        <f>Master!AL3055</f>
        <v/>
      </c>
      <c r="AM2986" s="416"/>
      <c r="AN2986" s="416"/>
      <c r="AO2986" s="416"/>
      <c r="AP2986" s="416"/>
      <c r="AQ2986" s="416"/>
      <c r="AR2986" s="416">
        <f t="shared" si="34"/>
        <v>0</v>
      </c>
      <c r="AS2986" s="417" t="str">
        <f t="shared" si="35"/>
        <v>#DIV/0!</v>
      </c>
      <c r="AT2986" s="416">
        <f t="shared" si="36"/>
        <v>0</v>
      </c>
      <c r="AU2986" s="417"/>
    </row>
    <row r="2987" hidden="1">
      <c r="A2987" s="88" t="str">
        <f>Master!A3056</f>
        <v>AME18095</v>
      </c>
      <c r="B2987" s="414" t="str">
        <f>Master!B3056</f>
        <v/>
      </c>
      <c r="C2987" s="414" t="str">
        <f>Master!C3056</f>
        <v/>
      </c>
      <c r="D2987" s="88" t="str">
        <f>Master!D3056</f>
        <v/>
      </c>
      <c r="E2987" s="406" t="str">
        <f>Master!E3056</f>
        <v/>
      </c>
      <c r="F2987" s="406">
        <f>Master!F3056</f>
        <v>0</v>
      </c>
      <c r="G2987" s="88" t="str">
        <f>Master!G3056</f>
        <v/>
      </c>
      <c r="H2987" s="88" t="str">
        <f>Master!H3056</f>
        <v/>
      </c>
      <c r="I2987" s="88" t="str">
        <f>Master!I3056</f>
        <v/>
      </c>
      <c r="J2987" s="88" t="str">
        <f>Master!J3056</f>
        <v>A'CROSS MEDIA PTE LTD</v>
      </c>
      <c r="K2987" s="88" t="str">
        <f>Master!K3056</f>
        <v/>
      </c>
      <c r="L2987" s="88" t="str">
        <f>Master!L3056</f>
        <v/>
      </c>
      <c r="M2987" s="88" t="str">
        <f>Master!M3056</f>
        <v/>
      </c>
      <c r="N2987" s="88" t="str">
        <f>Master!N3056</f>
        <v/>
      </c>
      <c r="O2987" s="88" t="str">
        <f>Master!O3056</f>
        <v/>
      </c>
      <c r="P2987" s="88" t="str">
        <f>Master!P3056</f>
        <v/>
      </c>
      <c r="Q2987" s="88" t="str">
        <f>Master!Q3056</f>
        <v/>
      </c>
      <c r="R2987" s="406" t="str">
        <f>Master!R3056</f>
        <v/>
      </c>
      <c r="S2987" s="406">
        <f>Master!S3056</f>
        <v>0</v>
      </c>
      <c r="T2987" s="406" t="str">
        <f>Master!T3056</f>
        <v/>
      </c>
      <c r="U2987" s="406" t="str">
        <f>Master!U3056</f>
        <v/>
      </c>
      <c r="V2987" s="406" t="str">
        <f>Master!V3056</f>
        <v/>
      </c>
      <c r="W2987" s="406" t="str">
        <f>Master!W3056</f>
        <v/>
      </c>
      <c r="X2987" s="406" t="str">
        <f>Master!X3056</f>
        <v/>
      </c>
      <c r="Y2987" s="406" t="str">
        <f>Master!Y3056</f>
        <v/>
      </c>
      <c r="Z2987" s="406" t="str">
        <f>Master!Z3056</f>
        <v/>
      </c>
      <c r="AA2987" s="406" t="str">
        <f>Master!AA3056</f>
        <v/>
      </c>
      <c r="AB2987" s="406" t="str">
        <f>Master!AB3056</f>
        <v/>
      </c>
      <c r="AC2987" s="406" t="str">
        <f>Master!AC3056</f>
        <v/>
      </c>
      <c r="AD2987" s="406" t="str">
        <f>Master!AD3056</f>
        <v/>
      </c>
      <c r="AE2987" s="406" t="str">
        <f>Master!AE3056</f>
        <v/>
      </c>
      <c r="AF2987" s="406" t="str">
        <f>Master!AF3056</f>
        <v/>
      </c>
      <c r="AG2987" s="406" t="str">
        <f>Master!AG3056</f>
        <v/>
      </c>
      <c r="AH2987" s="88" t="str">
        <f>Master!AH3056</f>
        <v/>
      </c>
      <c r="AI2987" s="414" t="str">
        <f>Master!AI3056</f>
        <v/>
      </c>
      <c r="AJ2987" s="406" t="str">
        <f>Master!AJ3056</f>
        <v/>
      </c>
      <c r="AK2987" s="406">
        <f>Master!AK3056</f>
        <v>0</v>
      </c>
      <c r="AL2987" s="88" t="str">
        <f>Master!AL3056</f>
        <v/>
      </c>
      <c r="AM2987" s="416"/>
      <c r="AN2987" s="416"/>
      <c r="AO2987" s="416"/>
      <c r="AP2987" s="416"/>
      <c r="AQ2987" s="416"/>
      <c r="AR2987" s="416">
        <f t="shared" si="34"/>
        <v>0</v>
      </c>
      <c r="AS2987" s="417" t="str">
        <f t="shared" si="35"/>
        <v>#DIV/0!</v>
      </c>
      <c r="AT2987" s="416">
        <f t="shared" si="36"/>
        <v>0</v>
      </c>
      <c r="AU2987" s="417"/>
    </row>
    <row r="2988" hidden="1">
      <c r="A2988" s="88" t="str">
        <f>Master!A3057</f>
        <v>AME18096</v>
      </c>
      <c r="B2988" s="414" t="str">
        <f>Master!B3057</f>
        <v/>
      </c>
      <c r="C2988" s="414" t="str">
        <f>Master!C3057</f>
        <v/>
      </c>
      <c r="D2988" s="88" t="str">
        <f>Master!D3057</f>
        <v/>
      </c>
      <c r="E2988" s="406" t="str">
        <f>Master!E3057</f>
        <v/>
      </c>
      <c r="F2988" s="406">
        <f>Master!F3057</f>
        <v>0</v>
      </c>
      <c r="G2988" s="88" t="str">
        <f>Master!G3057</f>
        <v/>
      </c>
      <c r="H2988" s="88" t="str">
        <f>Master!H3057</f>
        <v/>
      </c>
      <c r="I2988" s="88" t="str">
        <f>Master!I3057</f>
        <v/>
      </c>
      <c r="J2988" s="88" t="str">
        <f>Master!J3057</f>
        <v>A'CROSS MEDIA PTE LTD</v>
      </c>
      <c r="K2988" s="88" t="str">
        <f>Master!K3057</f>
        <v/>
      </c>
      <c r="L2988" s="88" t="str">
        <f>Master!L3057</f>
        <v/>
      </c>
      <c r="M2988" s="88" t="str">
        <f>Master!M3057</f>
        <v/>
      </c>
      <c r="N2988" s="88" t="str">
        <f>Master!N3057</f>
        <v/>
      </c>
      <c r="O2988" s="88" t="str">
        <f>Master!O3057</f>
        <v/>
      </c>
      <c r="P2988" s="88" t="str">
        <f>Master!P3057</f>
        <v/>
      </c>
      <c r="Q2988" s="88" t="str">
        <f>Master!Q3057</f>
        <v/>
      </c>
      <c r="R2988" s="406" t="str">
        <f>Master!R3057</f>
        <v/>
      </c>
      <c r="S2988" s="406">
        <f>Master!S3057</f>
        <v>0</v>
      </c>
      <c r="T2988" s="406" t="str">
        <f>Master!T3057</f>
        <v/>
      </c>
      <c r="U2988" s="406" t="str">
        <f>Master!U3057</f>
        <v/>
      </c>
      <c r="V2988" s="406" t="str">
        <f>Master!V3057</f>
        <v/>
      </c>
      <c r="W2988" s="406" t="str">
        <f>Master!W3057</f>
        <v/>
      </c>
      <c r="X2988" s="406" t="str">
        <f>Master!X3057</f>
        <v/>
      </c>
      <c r="Y2988" s="406" t="str">
        <f>Master!Y3057</f>
        <v/>
      </c>
      <c r="Z2988" s="406" t="str">
        <f>Master!Z3057</f>
        <v/>
      </c>
      <c r="AA2988" s="406" t="str">
        <f>Master!AA3057</f>
        <v/>
      </c>
      <c r="AB2988" s="406" t="str">
        <f>Master!AB3057</f>
        <v/>
      </c>
      <c r="AC2988" s="406" t="str">
        <f>Master!AC3057</f>
        <v/>
      </c>
      <c r="AD2988" s="406" t="str">
        <f>Master!AD3057</f>
        <v/>
      </c>
      <c r="AE2988" s="406" t="str">
        <f>Master!AE3057</f>
        <v/>
      </c>
      <c r="AF2988" s="406" t="str">
        <f>Master!AF3057</f>
        <v/>
      </c>
      <c r="AG2988" s="406" t="str">
        <f>Master!AG3057</f>
        <v/>
      </c>
      <c r="AH2988" s="88" t="str">
        <f>Master!AH3057</f>
        <v/>
      </c>
      <c r="AI2988" s="414" t="str">
        <f>Master!AI3057</f>
        <v/>
      </c>
      <c r="AJ2988" s="406" t="str">
        <f>Master!AJ3057</f>
        <v/>
      </c>
      <c r="AK2988" s="406">
        <f>Master!AK3057</f>
        <v>0</v>
      </c>
      <c r="AL2988" s="88" t="str">
        <f>Master!AL3057</f>
        <v/>
      </c>
      <c r="AM2988" s="416"/>
      <c r="AN2988" s="416"/>
      <c r="AO2988" s="416"/>
      <c r="AP2988" s="416"/>
      <c r="AQ2988" s="416"/>
      <c r="AR2988" s="416">
        <f t="shared" si="34"/>
        <v>0</v>
      </c>
      <c r="AS2988" s="417" t="str">
        <f t="shared" si="35"/>
        <v>#DIV/0!</v>
      </c>
      <c r="AT2988" s="416">
        <f t="shared" si="36"/>
        <v>0</v>
      </c>
      <c r="AU2988" s="417"/>
    </row>
    <row r="2989" hidden="1">
      <c r="A2989" s="88" t="str">
        <f>Master!A3058</f>
        <v>AME18097</v>
      </c>
      <c r="B2989" s="414" t="str">
        <f>Master!B3058</f>
        <v/>
      </c>
      <c r="C2989" s="414" t="str">
        <f>Master!C3058</f>
        <v/>
      </c>
      <c r="D2989" s="88" t="str">
        <f>Master!D3058</f>
        <v/>
      </c>
      <c r="E2989" s="406" t="str">
        <f>Master!E3058</f>
        <v/>
      </c>
      <c r="F2989" s="406">
        <f>Master!F3058</f>
        <v>0</v>
      </c>
      <c r="G2989" s="88" t="str">
        <f>Master!G3058</f>
        <v/>
      </c>
      <c r="H2989" s="88" t="str">
        <f>Master!H3058</f>
        <v/>
      </c>
      <c r="I2989" s="88" t="str">
        <f>Master!I3058</f>
        <v/>
      </c>
      <c r="J2989" s="88" t="str">
        <f>Master!J3058</f>
        <v>A'CROSS MEDIA PTE LTD</v>
      </c>
      <c r="K2989" s="88" t="str">
        <f>Master!K3058</f>
        <v/>
      </c>
      <c r="L2989" s="88" t="str">
        <f>Master!L3058</f>
        <v/>
      </c>
      <c r="M2989" s="88" t="str">
        <f>Master!M3058</f>
        <v/>
      </c>
      <c r="N2989" s="88" t="str">
        <f>Master!N3058</f>
        <v/>
      </c>
      <c r="O2989" s="88" t="str">
        <f>Master!O3058</f>
        <v/>
      </c>
      <c r="P2989" s="88" t="str">
        <f>Master!P3058</f>
        <v/>
      </c>
      <c r="Q2989" s="88" t="str">
        <f>Master!Q3058</f>
        <v/>
      </c>
      <c r="R2989" s="406" t="str">
        <f>Master!R3058</f>
        <v/>
      </c>
      <c r="S2989" s="406">
        <f>Master!S3058</f>
        <v>0</v>
      </c>
      <c r="T2989" s="406" t="str">
        <f>Master!T3058</f>
        <v/>
      </c>
      <c r="U2989" s="406" t="str">
        <f>Master!U3058</f>
        <v/>
      </c>
      <c r="V2989" s="406" t="str">
        <f>Master!V3058</f>
        <v/>
      </c>
      <c r="W2989" s="406" t="str">
        <f>Master!W3058</f>
        <v/>
      </c>
      <c r="X2989" s="406" t="str">
        <f>Master!X3058</f>
        <v/>
      </c>
      <c r="Y2989" s="406" t="str">
        <f>Master!Y3058</f>
        <v/>
      </c>
      <c r="Z2989" s="406" t="str">
        <f>Master!Z3058</f>
        <v/>
      </c>
      <c r="AA2989" s="406" t="str">
        <f>Master!AA3058</f>
        <v/>
      </c>
      <c r="AB2989" s="406" t="str">
        <f>Master!AB3058</f>
        <v/>
      </c>
      <c r="AC2989" s="406" t="str">
        <f>Master!AC3058</f>
        <v/>
      </c>
      <c r="AD2989" s="406" t="str">
        <f>Master!AD3058</f>
        <v/>
      </c>
      <c r="AE2989" s="406" t="str">
        <f>Master!AE3058</f>
        <v/>
      </c>
      <c r="AF2989" s="406" t="str">
        <f>Master!AF3058</f>
        <v/>
      </c>
      <c r="AG2989" s="406" t="str">
        <f>Master!AG3058</f>
        <v/>
      </c>
      <c r="AH2989" s="88" t="str">
        <f>Master!AH3058</f>
        <v/>
      </c>
      <c r="AI2989" s="414" t="str">
        <f>Master!AI3058</f>
        <v/>
      </c>
      <c r="AJ2989" s="406" t="str">
        <f>Master!AJ3058</f>
        <v/>
      </c>
      <c r="AK2989" s="406">
        <f>Master!AK3058</f>
        <v>0</v>
      </c>
      <c r="AL2989" s="88" t="str">
        <f>Master!AL3058</f>
        <v/>
      </c>
      <c r="AM2989" s="416"/>
      <c r="AN2989" s="416"/>
      <c r="AO2989" s="416"/>
      <c r="AP2989" s="416"/>
      <c r="AQ2989" s="416"/>
      <c r="AR2989" s="416">
        <f t="shared" si="34"/>
        <v>0</v>
      </c>
      <c r="AS2989" s="417" t="str">
        <f t="shared" si="35"/>
        <v>#DIV/0!</v>
      </c>
      <c r="AT2989" s="416">
        <f t="shared" si="36"/>
        <v>0</v>
      </c>
      <c r="AU2989" s="417"/>
    </row>
    <row r="2990" hidden="1">
      <c r="A2990" s="88" t="str">
        <f>Master!A3059</f>
        <v>AME18098</v>
      </c>
      <c r="B2990" s="414" t="str">
        <f>Master!B3059</f>
        <v/>
      </c>
      <c r="C2990" s="414" t="str">
        <f>Master!C3059</f>
        <v/>
      </c>
      <c r="D2990" s="88" t="str">
        <f>Master!D3059</f>
        <v/>
      </c>
      <c r="E2990" s="406" t="str">
        <f>Master!E3059</f>
        <v/>
      </c>
      <c r="F2990" s="406">
        <f>Master!F3059</f>
        <v>0</v>
      </c>
      <c r="G2990" s="88" t="str">
        <f>Master!G3059</f>
        <v/>
      </c>
      <c r="H2990" s="88" t="str">
        <f>Master!H3059</f>
        <v/>
      </c>
      <c r="I2990" s="88" t="str">
        <f>Master!I3059</f>
        <v/>
      </c>
      <c r="J2990" s="88" t="str">
        <f>Master!J3059</f>
        <v>A'CROSS MEDIA PTE LTD</v>
      </c>
      <c r="K2990" s="88" t="str">
        <f>Master!K3059</f>
        <v/>
      </c>
      <c r="L2990" s="88" t="str">
        <f>Master!L3059</f>
        <v/>
      </c>
      <c r="M2990" s="88" t="str">
        <f>Master!M3059</f>
        <v/>
      </c>
      <c r="N2990" s="88" t="str">
        <f>Master!N3059</f>
        <v/>
      </c>
      <c r="O2990" s="88" t="str">
        <f>Master!O3059</f>
        <v/>
      </c>
      <c r="P2990" s="88" t="str">
        <f>Master!P3059</f>
        <v/>
      </c>
      <c r="Q2990" s="88" t="str">
        <f>Master!Q3059</f>
        <v/>
      </c>
      <c r="R2990" s="406" t="str">
        <f>Master!R3059</f>
        <v/>
      </c>
      <c r="S2990" s="406">
        <f>Master!S3059</f>
        <v>0</v>
      </c>
      <c r="T2990" s="406" t="str">
        <f>Master!T3059</f>
        <v/>
      </c>
      <c r="U2990" s="406" t="str">
        <f>Master!U3059</f>
        <v/>
      </c>
      <c r="V2990" s="406" t="str">
        <f>Master!V3059</f>
        <v/>
      </c>
      <c r="W2990" s="406" t="str">
        <f>Master!W3059</f>
        <v/>
      </c>
      <c r="X2990" s="406" t="str">
        <f>Master!X3059</f>
        <v/>
      </c>
      <c r="Y2990" s="406" t="str">
        <f>Master!Y3059</f>
        <v/>
      </c>
      <c r="Z2990" s="406" t="str">
        <f>Master!Z3059</f>
        <v/>
      </c>
      <c r="AA2990" s="406" t="str">
        <f>Master!AA3059</f>
        <v/>
      </c>
      <c r="AB2990" s="406" t="str">
        <f>Master!AB3059</f>
        <v/>
      </c>
      <c r="AC2990" s="406" t="str">
        <f>Master!AC3059</f>
        <v/>
      </c>
      <c r="AD2990" s="406" t="str">
        <f>Master!AD3059</f>
        <v/>
      </c>
      <c r="AE2990" s="406" t="str">
        <f>Master!AE3059</f>
        <v/>
      </c>
      <c r="AF2990" s="406" t="str">
        <f>Master!AF3059</f>
        <v/>
      </c>
      <c r="AG2990" s="406" t="str">
        <f>Master!AG3059</f>
        <v/>
      </c>
      <c r="AH2990" s="88" t="str">
        <f>Master!AH3059</f>
        <v/>
      </c>
      <c r="AI2990" s="414" t="str">
        <f>Master!AI3059</f>
        <v/>
      </c>
      <c r="AJ2990" s="406" t="str">
        <f>Master!AJ3059</f>
        <v/>
      </c>
      <c r="AK2990" s="406">
        <f>Master!AK3059</f>
        <v>0</v>
      </c>
      <c r="AL2990" s="88" t="str">
        <f>Master!AL3059</f>
        <v/>
      </c>
      <c r="AM2990" s="416"/>
      <c r="AN2990" s="416"/>
      <c r="AO2990" s="416"/>
      <c r="AP2990" s="416"/>
      <c r="AQ2990" s="416"/>
      <c r="AR2990" s="416">
        <f t="shared" si="34"/>
        <v>0</v>
      </c>
      <c r="AS2990" s="417" t="str">
        <f t="shared" si="35"/>
        <v>#DIV/0!</v>
      </c>
      <c r="AT2990" s="416">
        <f t="shared" si="36"/>
        <v>0</v>
      </c>
      <c r="AU2990" s="417"/>
    </row>
    <row r="2991" hidden="1">
      <c r="A2991" s="88" t="str">
        <f>Master!A3060</f>
        <v>AME18099</v>
      </c>
      <c r="B2991" s="414" t="str">
        <f>Master!B3060</f>
        <v/>
      </c>
      <c r="C2991" s="414" t="str">
        <f>Master!C3060</f>
        <v/>
      </c>
      <c r="D2991" s="88" t="str">
        <f>Master!D3060</f>
        <v/>
      </c>
      <c r="E2991" s="406" t="str">
        <f>Master!E3060</f>
        <v/>
      </c>
      <c r="F2991" s="406">
        <f>Master!F3060</f>
        <v>0</v>
      </c>
      <c r="G2991" s="88" t="str">
        <f>Master!G3060</f>
        <v/>
      </c>
      <c r="H2991" s="88" t="str">
        <f>Master!H3060</f>
        <v/>
      </c>
      <c r="I2991" s="88" t="str">
        <f>Master!I3060</f>
        <v/>
      </c>
      <c r="J2991" s="88" t="str">
        <f>Master!J3060</f>
        <v>A'CROSS MEDIA PTE LTD</v>
      </c>
      <c r="K2991" s="88" t="str">
        <f>Master!K3060</f>
        <v/>
      </c>
      <c r="L2991" s="88" t="str">
        <f>Master!L3060</f>
        <v/>
      </c>
      <c r="M2991" s="88" t="str">
        <f>Master!M3060</f>
        <v/>
      </c>
      <c r="N2991" s="88" t="str">
        <f>Master!N3060</f>
        <v/>
      </c>
      <c r="O2991" s="88" t="str">
        <f>Master!O3060</f>
        <v/>
      </c>
      <c r="P2991" s="88" t="str">
        <f>Master!P3060</f>
        <v/>
      </c>
      <c r="Q2991" s="88" t="str">
        <f>Master!Q3060</f>
        <v/>
      </c>
      <c r="R2991" s="406" t="str">
        <f>Master!R3060</f>
        <v/>
      </c>
      <c r="S2991" s="406">
        <f>Master!S3060</f>
        <v>0</v>
      </c>
      <c r="T2991" s="406" t="str">
        <f>Master!T3060</f>
        <v/>
      </c>
      <c r="U2991" s="406" t="str">
        <f>Master!U3060</f>
        <v/>
      </c>
      <c r="V2991" s="406" t="str">
        <f>Master!V3060</f>
        <v/>
      </c>
      <c r="W2991" s="406" t="str">
        <f>Master!W3060</f>
        <v/>
      </c>
      <c r="X2991" s="406" t="str">
        <f>Master!X3060</f>
        <v/>
      </c>
      <c r="Y2991" s="406" t="str">
        <f>Master!Y3060</f>
        <v/>
      </c>
      <c r="Z2991" s="406" t="str">
        <f>Master!Z3060</f>
        <v/>
      </c>
      <c r="AA2991" s="406" t="str">
        <f>Master!AA3060</f>
        <v/>
      </c>
      <c r="AB2991" s="406" t="str">
        <f>Master!AB3060</f>
        <v/>
      </c>
      <c r="AC2991" s="406" t="str">
        <f>Master!AC3060</f>
        <v/>
      </c>
      <c r="AD2991" s="406" t="str">
        <f>Master!AD3060</f>
        <v/>
      </c>
      <c r="AE2991" s="406" t="str">
        <f>Master!AE3060</f>
        <v/>
      </c>
      <c r="AF2991" s="406" t="str">
        <f>Master!AF3060</f>
        <v/>
      </c>
      <c r="AG2991" s="406" t="str">
        <f>Master!AG3060</f>
        <v/>
      </c>
      <c r="AH2991" s="88" t="str">
        <f>Master!AH3060</f>
        <v/>
      </c>
      <c r="AI2991" s="414" t="str">
        <f>Master!AI3060</f>
        <v/>
      </c>
      <c r="AJ2991" s="406" t="str">
        <f>Master!AJ3060</f>
        <v/>
      </c>
      <c r="AK2991" s="406">
        <f>Master!AK3060</f>
        <v>0</v>
      </c>
      <c r="AL2991" s="88" t="str">
        <f>Master!AL3060</f>
        <v/>
      </c>
      <c r="AM2991" s="416"/>
      <c r="AN2991" s="416"/>
      <c r="AO2991" s="416"/>
      <c r="AP2991" s="416"/>
      <c r="AQ2991" s="416"/>
      <c r="AR2991" s="416">
        <f t="shared" si="34"/>
        <v>0</v>
      </c>
      <c r="AS2991" s="417" t="str">
        <f t="shared" si="35"/>
        <v>#DIV/0!</v>
      </c>
      <c r="AT2991" s="416">
        <f t="shared" si="36"/>
        <v>0</v>
      </c>
      <c r="AU2991" s="417"/>
    </row>
    <row r="2992" hidden="1">
      <c r="A2992" s="88" t="str">
        <f>Master!A3061</f>
        <v>AME18100</v>
      </c>
      <c r="B2992" s="414" t="str">
        <f>Master!B3061</f>
        <v/>
      </c>
      <c r="C2992" s="414" t="str">
        <f>Master!C3061</f>
        <v/>
      </c>
      <c r="D2992" s="88" t="str">
        <f>Master!D3061</f>
        <v/>
      </c>
      <c r="E2992" s="406" t="str">
        <f>Master!E3061</f>
        <v/>
      </c>
      <c r="F2992" s="406">
        <f>Master!F3061</f>
        <v>0</v>
      </c>
      <c r="G2992" s="88" t="str">
        <f>Master!G3061</f>
        <v/>
      </c>
      <c r="H2992" s="88" t="str">
        <f>Master!H3061</f>
        <v/>
      </c>
      <c r="I2992" s="88" t="str">
        <f>Master!I3061</f>
        <v/>
      </c>
      <c r="J2992" s="88" t="str">
        <f>Master!J3061</f>
        <v>A'CROSS MEDIA PTE LTD</v>
      </c>
      <c r="K2992" s="88" t="str">
        <f>Master!K3061</f>
        <v/>
      </c>
      <c r="L2992" s="88" t="str">
        <f>Master!L3061</f>
        <v/>
      </c>
      <c r="M2992" s="88" t="str">
        <f>Master!M3061</f>
        <v/>
      </c>
      <c r="N2992" s="88" t="str">
        <f>Master!N3061</f>
        <v/>
      </c>
      <c r="O2992" s="88" t="str">
        <f>Master!O3061</f>
        <v/>
      </c>
      <c r="P2992" s="88" t="str">
        <f>Master!P3061</f>
        <v/>
      </c>
      <c r="Q2992" s="88" t="str">
        <f>Master!Q3061</f>
        <v/>
      </c>
      <c r="R2992" s="406" t="str">
        <f>Master!R3061</f>
        <v/>
      </c>
      <c r="S2992" s="406">
        <f>Master!S3061</f>
        <v>0</v>
      </c>
      <c r="T2992" s="406" t="str">
        <f>Master!T3061</f>
        <v/>
      </c>
      <c r="U2992" s="406" t="str">
        <f>Master!U3061</f>
        <v/>
      </c>
      <c r="V2992" s="406" t="str">
        <f>Master!V3061</f>
        <v/>
      </c>
      <c r="W2992" s="406" t="str">
        <f>Master!W3061</f>
        <v/>
      </c>
      <c r="X2992" s="406" t="str">
        <f>Master!X3061</f>
        <v/>
      </c>
      <c r="Y2992" s="406" t="str">
        <f>Master!Y3061</f>
        <v/>
      </c>
      <c r="Z2992" s="406" t="str">
        <f>Master!Z3061</f>
        <v/>
      </c>
      <c r="AA2992" s="406" t="str">
        <f>Master!AA3061</f>
        <v/>
      </c>
      <c r="AB2992" s="406" t="str">
        <f>Master!AB3061</f>
        <v/>
      </c>
      <c r="AC2992" s="406" t="str">
        <f>Master!AC3061</f>
        <v/>
      </c>
      <c r="AD2992" s="406" t="str">
        <f>Master!AD3061</f>
        <v/>
      </c>
      <c r="AE2992" s="406" t="str">
        <f>Master!AE3061</f>
        <v/>
      </c>
      <c r="AF2992" s="406" t="str">
        <f>Master!AF3061</f>
        <v/>
      </c>
      <c r="AG2992" s="406" t="str">
        <f>Master!AG3061</f>
        <v/>
      </c>
      <c r="AH2992" s="88" t="str">
        <f>Master!AH3061</f>
        <v/>
      </c>
      <c r="AI2992" s="414" t="str">
        <f>Master!AI3061</f>
        <v/>
      </c>
      <c r="AJ2992" s="406" t="str">
        <f>Master!AJ3061</f>
        <v/>
      </c>
      <c r="AK2992" s="406">
        <f>Master!AK3061</f>
        <v>0</v>
      </c>
      <c r="AL2992" s="88" t="str">
        <f>Master!AL3061</f>
        <v/>
      </c>
      <c r="AM2992" s="416"/>
      <c r="AN2992" s="416"/>
      <c r="AO2992" s="416"/>
      <c r="AP2992" s="416"/>
      <c r="AQ2992" s="416"/>
      <c r="AR2992" s="416">
        <f t="shared" si="34"/>
        <v>0</v>
      </c>
      <c r="AS2992" s="417" t="str">
        <f t="shared" si="35"/>
        <v>#DIV/0!</v>
      </c>
      <c r="AT2992" s="416">
        <f t="shared" si="36"/>
        <v>0</v>
      </c>
      <c r="AU2992" s="417"/>
    </row>
    <row r="2993" hidden="1">
      <c r="A2993" s="88" t="str">
        <f>Master!A3062</f>
        <v>AME18101</v>
      </c>
      <c r="B2993" s="414" t="str">
        <f>Master!B3062</f>
        <v/>
      </c>
      <c r="C2993" s="414" t="str">
        <f>Master!C3062</f>
        <v/>
      </c>
      <c r="D2993" s="88" t="str">
        <f>Master!D3062</f>
        <v/>
      </c>
      <c r="E2993" s="406" t="str">
        <f>Master!E3062</f>
        <v/>
      </c>
      <c r="F2993" s="406">
        <f>Master!F3062</f>
        <v>0</v>
      </c>
      <c r="G2993" s="88" t="str">
        <f>Master!G3062</f>
        <v/>
      </c>
      <c r="H2993" s="88" t="str">
        <f>Master!H3062</f>
        <v/>
      </c>
      <c r="I2993" s="88" t="str">
        <f>Master!I3062</f>
        <v/>
      </c>
      <c r="J2993" s="88" t="str">
        <f>Master!J3062</f>
        <v>A'CROSS MEDIA PTE LTD</v>
      </c>
      <c r="K2993" s="88" t="str">
        <f>Master!K3062</f>
        <v/>
      </c>
      <c r="L2993" s="88" t="str">
        <f>Master!L3062</f>
        <v/>
      </c>
      <c r="M2993" s="88" t="str">
        <f>Master!M3062</f>
        <v/>
      </c>
      <c r="N2993" s="88" t="str">
        <f>Master!N3062</f>
        <v/>
      </c>
      <c r="O2993" s="88" t="str">
        <f>Master!O3062</f>
        <v/>
      </c>
      <c r="P2993" s="88" t="str">
        <f>Master!P3062</f>
        <v/>
      </c>
      <c r="Q2993" s="88" t="str">
        <f>Master!Q3062</f>
        <v/>
      </c>
      <c r="R2993" s="406" t="str">
        <f>Master!R3062</f>
        <v/>
      </c>
      <c r="S2993" s="406">
        <f>Master!S3062</f>
        <v>0</v>
      </c>
      <c r="T2993" s="406" t="str">
        <f>Master!T3062</f>
        <v/>
      </c>
      <c r="U2993" s="406" t="str">
        <f>Master!U3062</f>
        <v/>
      </c>
      <c r="V2993" s="406" t="str">
        <f>Master!V3062</f>
        <v/>
      </c>
      <c r="W2993" s="406" t="str">
        <f>Master!W3062</f>
        <v/>
      </c>
      <c r="X2993" s="406" t="str">
        <f>Master!X3062</f>
        <v/>
      </c>
      <c r="Y2993" s="406" t="str">
        <f>Master!Y3062</f>
        <v/>
      </c>
      <c r="Z2993" s="406" t="str">
        <f>Master!Z3062</f>
        <v/>
      </c>
      <c r="AA2993" s="406" t="str">
        <f>Master!AA3062</f>
        <v/>
      </c>
      <c r="AB2993" s="406" t="str">
        <f>Master!AB3062</f>
        <v/>
      </c>
      <c r="AC2993" s="406" t="str">
        <f>Master!AC3062</f>
        <v/>
      </c>
      <c r="AD2993" s="406" t="str">
        <f>Master!AD3062</f>
        <v/>
      </c>
      <c r="AE2993" s="406" t="str">
        <f>Master!AE3062</f>
        <v/>
      </c>
      <c r="AF2993" s="406" t="str">
        <f>Master!AF3062</f>
        <v/>
      </c>
      <c r="AG2993" s="406" t="str">
        <f>Master!AG3062</f>
        <v/>
      </c>
      <c r="AH2993" s="88" t="str">
        <f>Master!AH3062</f>
        <v/>
      </c>
      <c r="AI2993" s="414" t="str">
        <f>Master!AI3062</f>
        <v/>
      </c>
      <c r="AJ2993" s="406" t="str">
        <f>Master!AJ3062</f>
        <v/>
      </c>
      <c r="AK2993" s="406">
        <f>Master!AK3062</f>
        <v>0</v>
      </c>
      <c r="AL2993" s="88" t="str">
        <f>Master!AL3062</f>
        <v/>
      </c>
      <c r="AM2993" s="416"/>
      <c r="AN2993" s="416"/>
      <c r="AO2993" s="416"/>
      <c r="AP2993" s="416"/>
      <c r="AQ2993" s="416"/>
      <c r="AR2993" s="416">
        <f t="shared" si="34"/>
        <v>0</v>
      </c>
      <c r="AS2993" s="417" t="str">
        <f t="shared" si="35"/>
        <v>#DIV/0!</v>
      </c>
      <c r="AT2993" s="416">
        <f t="shared" si="36"/>
        <v>0</v>
      </c>
      <c r="AU2993" s="417"/>
    </row>
    <row r="2994" hidden="1">
      <c r="A2994" s="88" t="str">
        <f>Master!A3063</f>
        <v>AME18102</v>
      </c>
      <c r="B2994" s="414" t="str">
        <f>Master!B3063</f>
        <v/>
      </c>
      <c r="C2994" s="414" t="str">
        <f>Master!C3063</f>
        <v/>
      </c>
      <c r="D2994" s="88" t="str">
        <f>Master!D3063</f>
        <v/>
      </c>
      <c r="E2994" s="406" t="str">
        <f>Master!E3063</f>
        <v/>
      </c>
      <c r="F2994" s="406">
        <f>Master!F3063</f>
        <v>0</v>
      </c>
      <c r="G2994" s="88" t="str">
        <f>Master!G3063</f>
        <v/>
      </c>
      <c r="H2994" s="88" t="str">
        <f>Master!H3063</f>
        <v/>
      </c>
      <c r="I2994" s="88" t="str">
        <f>Master!I3063</f>
        <v/>
      </c>
      <c r="J2994" s="88" t="str">
        <f>Master!J3063</f>
        <v>A'CROSS MEDIA PTE LTD</v>
      </c>
      <c r="K2994" s="88" t="str">
        <f>Master!K3063</f>
        <v/>
      </c>
      <c r="L2994" s="88" t="str">
        <f>Master!L3063</f>
        <v/>
      </c>
      <c r="M2994" s="88" t="str">
        <f>Master!M3063</f>
        <v/>
      </c>
      <c r="N2994" s="88" t="str">
        <f>Master!N3063</f>
        <v/>
      </c>
      <c r="O2994" s="88" t="str">
        <f>Master!O3063</f>
        <v/>
      </c>
      <c r="P2994" s="88" t="str">
        <f>Master!P3063</f>
        <v/>
      </c>
      <c r="Q2994" s="88" t="str">
        <f>Master!Q3063</f>
        <v/>
      </c>
      <c r="R2994" s="406" t="str">
        <f>Master!R3063</f>
        <v/>
      </c>
      <c r="S2994" s="406">
        <f>Master!S3063</f>
        <v>0</v>
      </c>
      <c r="T2994" s="406" t="str">
        <f>Master!T3063</f>
        <v/>
      </c>
      <c r="U2994" s="406" t="str">
        <f>Master!U3063</f>
        <v/>
      </c>
      <c r="V2994" s="406" t="str">
        <f>Master!V3063</f>
        <v/>
      </c>
      <c r="W2994" s="406" t="str">
        <f>Master!W3063</f>
        <v/>
      </c>
      <c r="X2994" s="406" t="str">
        <f>Master!X3063</f>
        <v/>
      </c>
      <c r="Y2994" s="406" t="str">
        <f>Master!Y3063</f>
        <v/>
      </c>
      <c r="Z2994" s="406" t="str">
        <f>Master!Z3063</f>
        <v/>
      </c>
      <c r="AA2994" s="406" t="str">
        <f>Master!AA3063</f>
        <v/>
      </c>
      <c r="AB2994" s="406" t="str">
        <f>Master!AB3063</f>
        <v/>
      </c>
      <c r="AC2994" s="406" t="str">
        <f>Master!AC3063</f>
        <v/>
      </c>
      <c r="AD2994" s="406" t="str">
        <f>Master!AD3063</f>
        <v/>
      </c>
      <c r="AE2994" s="406" t="str">
        <f>Master!AE3063</f>
        <v/>
      </c>
      <c r="AF2994" s="406" t="str">
        <f>Master!AF3063</f>
        <v/>
      </c>
      <c r="AG2994" s="406" t="str">
        <f>Master!AG3063</f>
        <v/>
      </c>
      <c r="AH2994" s="88" t="str">
        <f>Master!AH3063</f>
        <v/>
      </c>
      <c r="AI2994" s="414" t="str">
        <f>Master!AI3063</f>
        <v/>
      </c>
      <c r="AJ2994" s="406" t="str">
        <f>Master!AJ3063</f>
        <v/>
      </c>
      <c r="AK2994" s="406">
        <f>Master!AK3063</f>
        <v>0</v>
      </c>
      <c r="AL2994" s="88" t="str">
        <f>Master!AL3063</f>
        <v/>
      </c>
      <c r="AM2994" s="416"/>
      <c r="AN2994" s="416"/>
      <c r="AO2994" s="416"/>
      <c r="AP2994" s="416"/>
      <c r="AQ2994" s="416"/>
      <c r="AR2994" s="416">
        <f t="shared" si="34"/>
        <v>0</v>
      </c>
      <c r="AS2994" s="417" t="str">
        <f t="shared" si="35"/>
        <v>#DIV/0!</v>
      </c>
      <c r="AT2994" s="416">
        <f t="shared" si="36"/>
        <v>0</v>
      </c>
      <c r="AU2994" s="417"/>
    </row>
    <row r="2995" hidden="1">
      <c r="A2995" s="88" t="str">
        <f>Master!A3064</f>
        <v>AME18103</v>
      </c>
      <c r="B2995" s="414" t="str">
        <f>Master!B3064</f>
        <v/>
      </c>
      <c r="C2995" s="414" t="str">
        <f>Master!C3064</f>
        <v/>
      </c>
      <c r="D2995" s="88" t="str">
        <f>Master!D3064</f>
        <v/>
      </c>
      <c r="E2995" s="406" t="str">
        <f>Master!E3064</f>
        <v/>
      </c>
      <c r="F2995" s="406">
        <f>Master!F3064</f>
        <v>0</v>
      </c>
      <c r="G2995" s="88" t="str">
        <f>Master!G3064</f>
        <v/>
      </c>
      <c r="H2995" s="88" t="str">
        <f>Master!H3064</f>
        <v/>
      </c>
      <c r="I2995" s="88" t="str">
        <f>Master!I3064</f>
        <v/>
      </c>
      <c r="J2995" s="88" t="str">
        <f>Master!J3064</f>
        <v>A'CROSS MEDIA PTE LTD</v>
      </c>
      <c r="K2995" s="88" t="str">
        <f>Master!K3064</f>
        <v/>
      </c>
      <c r="L2995" s="88" t="str">
        <f>Master!L3064</f>
        <v/>
      </c>
      <c r="M2995" s="88" t="str">
        <f>Master!M3064</f>
        <v/>
      </c>
      <c r="N2995" s="88" t="str">
        <f>Master!N3064</f>
        <v/>
      </c>
      <c r="O2995" s="88" t="str">
        <f>Master!O3064</f>
        <v/>
      </c>
      <c r="P2995" s="88" t="str">
        <f>Master!P3064</f>
        <v/>
      </c>
      <c r="Q2995" s="88" t="str">
        <f>Master!Q3064</f>
        <v/>
      </c>
      <c r="R2995" s="406" t="str">
        <f>Master!R3064</f>
        <v/>
      </c>
      <c r="S2995" s="406">
        <f>Master!S3064</f>
        <v>0</v>
      </c>
      <c r="T2995" s="406" t="str">
        <f>Master!T3064</f>
        <v/>
      </c>
      <c r="U2995" s="406" t="str">
        <f>Master!U3064</f>
        <v/>
      </c>
      <c r="V2995" s="406" t="str">
        <f>Master!V3064</f>
        <v/>
      </c>
      <c r="W2995" s="406" t="str">
        <f>Master!W3064</f>
        <v/>
      </c>
      <c r="X2995" s="406" t="str">
        <f>Master!X3064</f>
        <v/>
      </c>
      <c r="Y2995" s="406" t="str">
        <f>Master!Y3064</f>
        <v/>
      </c>
      <c r="Z2995" s="406" t="str">
        <f>Master!Z3064</f>
        <v/>
      </c>
      <c r="AA2995" s="406" t="str">
        <f>Master!AA3064</f>
        <v/>
      </c>
      <c r="AB2995" s="406" t="str">
        <f>Master!AB3064</f>
        <v/>
      </c>
      <c r="AC2995" s="406" t="str">
        <f>Master!AC3064</f>
        <v/>
      </c>
      <c r="AD2995" s="406" t="str">
        <f>Master!AD3064</f>
        <v/>
      </c>
      <c r="AE2995" s="406" t="str">
        <f>Master!AE3064</f>
        <v/>
      </c>
      <c r="AF2995" s="406" t="str">
        <f>Master!AF3064</f>
        <v/>
      </c>
      <c r="AG2995" s="406" t="str">
        <f>Master!AG3064</f>
        <v/>
      </c>
      <c r="AH2995" s="88" t="str">
        <f>Master!AH3064</f>
        <v/>
      </c>
      <c r="AI2995" s="414" t="str">
        <f>Master!AI3064</f>
        <v/>
      </c>
      <c r="AJ2995" s="406" t="str">
        <f>Master!AJ3064</f>
        <v/>
      </c>
      <c r="AK2995" s="406">
        <f>Master!AK3064</f>
        <v>0</v>
      </c>
      <c r="AL2995" s="88" t="str">
        <f>Master!AL3064</f>
        <v/>
      </c>
      <c r="AM2995" s="416"/>
      <c r="AN2995" s="416"/>
      <c r="AO2995" s="416"/>
      <c r="AP2995" s="416"/>
      <c r="AQ2995" s="416"/>
      <c r="AR2995" s="416">
        <f t="shared" si="34"/>
        <v>0</v>
      </c>
      <c r="AS2995" s="417" t="str">
        <f t="shared" si="35"/>
        <v>#DIV/0!</v>
      </c>
      <c r="AT2995" s="416">
        <f t="shared" si="36"/>
        <v>0</v>
      </c>
      <c r="AU2995" s="417"/>
    </row>
    <row r="2996" hidden="1">
      <c r="A2996" s="88" t="str">
        <f>Master!A3065</f>
        <v>AME18104</v>
      </c>
      <c r="B2996" s="414" t="str">
        <f>Master!B3065</f>
        <v/>
      </c>
      <c r="C2996" s="414" t="str">
        <f>Master!C3065</f>
        <v/>
      </c>
      <c r="D2996" s="88" t="str">
        <f>Master!D3065</f>
        <v/>
      </c>
      <c r="E2996" s="406" t="str">
        <f>Master!E3065</f>
        <v/>
      </c>
      <c r="F2996" s="406">
        <f>Master!F3065</f>
        <v>0</v>
      </c>
      <c r="G2996" s="88" t="str">
        <f>Master!G3065</f>
        <v/>
      </c>
      <c r="H2996" s="88" t="str">
        <f>Master!H3065</f>
        <v/>
      </c>
      <c r="I2996" s="88" t="str">
        <f>Master!I3065</f>
        <v/>
      </c>
      <c r="J2996" s="88" t="str">
        <f>Master!J3065</f>
        <v>A'CROSS MEDIA PTE LTD</v>
      </c>
      <c r="K2996" s="88" t="str">
        <f>Master!K3065</f>
        <v/>
      </c>
      <c r="L2996" s="88" t="str">
        <f>Master!L3065</f>
        <v/>
      </c>
      <c r="M2996" s="88" t="str">
        <f>Master!M3065</f>
        <v/>
      </c>
      <c r="N2996" s="88" t="str">
        <f>Master!N3065</f>
        <v/>
      </c>
      <c r="O2996" s="88" t="str">
        <f>Master!O3065</f>
        <v/>
      </c>
      <c r="P2996" s="88" t="str">
        <f>Master!P3065</f>
        <v/>
      </c>
      <c r="Q2996" s="88" t="str">
        <f>Master!Q3065</f>
        <v/>
      </c>
      <c r="R2996" s="406" t="str">
        <f>Master!R3065</f>
        <v/>
      </c>
      <c r="S2996" s="406">
        <f>Master!S3065</f>
        <v>0</v>
      </c>
      <c r="T2996" s="406" t="str">
        <f>Master!T3065</f>
        <v/>
      </c>
      <c r="U2996" s="406" t="str">
        <f>Master!U3065</f>
        <v/>
      </c>
      <c r="V2996" s="406" t="str">
        <f>Master!V3065</f>
        <v/>
      </c>
      <c r="W2996" s="406" t="str">
        <f>Master!W3065</f>
        <v/>
      </c>
      <c r="X2996" s="406" t="str">
        <f>Master!X3065</f>
        <v/>
      </c>
      <c r="Y2996" s="406" t="str">
        <f>Master!Y3065</f>
        <v/>
      </c>
      <c r="Z2996" s="406" t="str">
        <f>Master!Z3065</f>
        <v/>
      </c>
      <c r="AA2996" s="406" t="str">
        <f>Master!AA3065</f>
        <v/>
      </c>
      <c r="AB2996" s="406" t="str">
        <f>Master!AB3065</f>
        <v/>
      </c>
      <c r="AC2996" s="406" t="str">
        <f>Master!AC3065</f>
        <v/>
      </c>
      <c r="AD2996" s="406" t="str">
        <f>Master!AD3065</f>
        <v/>
      </c>
      <c r="AE2996" s="406" t="str">
        <f>Master!AE3065</f>
        <v/>
      </c>
      <c r="AF2996" s="406" t="str">
        <f>Master!AF3065</f>
        <v/>
      </c>
      <c r="AG2996" s="406" t="str">
        <f>Master!AG3065</f>
        <v/>
      </c>
      <c r="AH2996" s="88" t="str">
        <f>Master!AH3065</f>
        <v/>
      </c>
      <c r="AI2996" s="414" t="str">
        <f>Master!AI3065</f>
        <v/>
      </c>
      <c r="AJ2996" s="406" t="str">
        <f>Master!AJ3065</f>
        <v/>
      </c>
      <c r="AK2996" s="406">
        <f>Master!AK3065</f>
        <v>0</v>
      </c>
      <c r="AL2996" s="88" t="str">
        <f>Master!AL3065</f>
        <v/>
      </c>
      <c r="AM2996" s="416"/>
      <c r="AN2996" s="416"/>
      <c r="AO2996" s="416"/>
      <c r="AP2996" s="416"/>
      <c r="AQ2996" s="416"/>
      <c r="AR2996" s="416">
        <f t="shared" si="34"/>
        <v>0</v>
      </c>
      <c r="AS2996" s="417" t="str">
        <f t="shared" si="35"/>
        <v>#DIV/0!</v>
      </c>
      <c r="AT2996" s="416">
        <f t="shared" si="36"/>
        <v>0</v>
      </c>
      <c r="AU2996" s="417"/>
    </row>
    <row r="2997" hidden="1">
      <c r="A2997" s="88" t="str">
        <f>Master!A3066</f>
        <v>AME18105</v>
      </c>
      <c r="B2997" s="414" t="str">
        <f>Master!B3066</f>
        <v/>
      </c>
      <c r="C2997" s="414" t="str">
        <f>Master!C3066</f>
        <v/>
      </c>
      <c r="D2997" s="88" t="str">
        <f>Master!D3066</f>
        <v/>
      </c>
      <c r="E2997" s="406" t="str">
        <f>Master!E3066</f>
        <v/>
      </c>
      <c r="F2997" s="406">
        <f>Master!F3066</f>
        <v>0</v>
      </c>
      <c r="G2997" s="88" t="str">
        <f>Master!G3066</f>
        <v/>
      </c>
      <c r="H2997" s="88" t="str">
        <f>Master!H3066</f>
        <v/>
      </c>
      <c r="I2997" s="88" t="str">
        <f>Master!I3066</f>
        <v/>
      </c>
      <c r="J2997" s="88" t="str">
        <f>Master!J3066</f>
        <v>A'CROSS MEDIA PTE LTD</v>
      </c>
      <c r="K2997" s="88" t="str">
        <f>Master!K3066</f>
        <v/>
      </c>
      <c r="L2997" s="88" t="str">
        <f>Master!L3066</f>
        <v/>
      </c>
      <c r="M2997" s="88" t="str">
        <f>Master!M3066</f>
        <v/>
      </c>
      <c r="N2997" s="88" t="str">
        <f>Master!N3066</f>
        <v/>
      </c>
      <c r="O2997" s="88" t="str">
        <f>Master!O3066</f>
        <v/>
      </c>
      <c r="P2997" s="88" t="str">
        <f>Master!P3066</f>
        <v/>
      </c>
      <c r="Q2997" s="88" t="str">
        <f>Master!Q3066</f>
        <v/>
      </c>
      <c r="R2997" s="406" t="str">
        <f>Master!R3066</f>
        <v/>
      </c>
      <c r="S2997" s="406">
        <f>Master!S3066</f>
        <v>0</v>
      </c>
      <c r="T2997" s="406" t="str">
        <f>Master!T3066</f>
        <v/>
      </c>
      <c r="U2997" s="406" t="str">
        <f>Master!U3066</f>
        <v/>
      </c>
      <c r="V2997" s="406" t="str">
        <f>Master!V3066</f>
        <v/>
      </c>
      <c r="W2997" s="406" t="str">
        <f>Master!W3066</f>
        <v/>
      </c>
      <c r="X2997" s="406" t="str">
        <f>Master!X3066</f>
        <v/>
      </c>
      <c r="Y2997" s="406" t="str">
        <f>Master!Y3066</f>
        <v/>
      </c>
      <c r="Z2997" s="406" t="str">
        <f>Master!Z3066</f>
        <v/>
      </c>
      <c r="AA2997" s="406" t="str">
        <f>Master!AA3066</f>
        <v/>
      </c>
      <c r="AB2997" s="406" t="str">
        <f>Master!AB3066</f>
        <v/>
      </c>
      <c r="AC2997" s="406" t="str">
        <f>Master!AC3066</f>
        <v/>
      </c>
      <c r="AD2997" s="406" t="str">
        <f>Master!AD3066</f>
        <v/>
      </c>
      <c r="AE2997" s="406" t="str">
        <f>Master!AE3066</f>
        <v/>
      </c>
      <c r="AF2997" s="406" t="str">
        <f>Master!AF3066</f>
        <v/>
      </c>
      <c r="AG2997" s="406" t="str">
        <f>Master!AG3066</f>
        <v/>
      </c>
      <c r="AH2997" s="88" t="str">
        <f>Master!AH3066</f>
        <v/>
      </c>
      <c r="AI2997" s="414" t="str">
        <f>Master!AI3066</f>
        <v/>
      </c>
      <c r="AJ2997" s="406" t="str">
        <f>Master!AJ3066</f>
        <v/>
      </c>
      <c r="AK2997" s="406">
        <f>Master!AK3066</f>
        <v>0</v>
      </c>
      <c r="AL2997" s="88" t="str">
        <f>Master!AL3066</f>
        <v/>
      </c>
      <c r="AM2997" s="416"/>
      <c r="AN2997" s="416"/>
      <c r="AO2997" s="416"/>
      <c r="AP2997" s="416"/>
      <c r="AQ2997" s="416"/>
      <c r="AR2997" s="416">
        <f t="shared" si="34"/>
        <v>0</v>
      </c>
      <c r="AS2997" s="417" t="str">
        <f t="shared" si="35"/>
        <v>#DIV/0!</v>
      </c>
      <c r="AT2997" s="416">
        <f t="shared" si="36"/>
        <v>0</v>
      </c>
      <c r="AU2997" s="417"/>
    </row>
    <row r="2998" hidden="1">
      <c r="A2998" s="88" t="str">
        <f>Master!A3067</f>
        <v>AME18106</v>
      </c>
      <c r="B2998" s="414" t="str">
        <f>Master!B3067</f>
        <v/>
      </c>
      <c r="C2998" s="414" t="str">
        <f>Master!C3067</f>
        <v/>
      </c>
      <c r="D2998" s="88" t="str">
        <f>Master!D3067</f>
        <v/>
      </c>
      <c r="E2998" s="406" t="str">
        <f>Master!E3067</f>
        <v/>
      </c>
      <c r="F2998" s="406">
        <f>Master!F3067</f>
        <v>0</v>
      </c>
      <c r="G2998" s="88" t="str">
        <f>Master!G3067</f>
        <v/>
      </c>
      <c r="H2998" s="88" t="str">
        <f>Master!H3067</f>
        <v/>
      </c>
      <c r="I2998" s="88" t="str">
        <f>Master!I3067</f>
        <v/>
      </c>
      <c r="J2998" s="88" t="str">
        <f>Master!J3067</f>
        <v>A'CROSS MEDIA PTE LTD</v>
      </c>
      <c r="K2998" s="88" t="str">
        <f>Master!K3067</f>
        <v/>
      </c>
      <c r="L2998" s="88" t="str">
        <f>Master!L3067</f>
        <v/>
      </c>
      <c r="M2998" s="88" t="str">
        <f>Master!M3067</f>
        <v/>
      </c>
      <c r="N2998" s="88" t="str">
        <f>Master!N3067</f>
        <v/>
      </c>
      <c r="O2998" s="88" t="str">
        <f>Master!O3067</f>
        <v/>
      </c>
      <c r="P2998" s="88" t="str">
        <f>Master!P3067</f>
        <v/>
      </c>
      <c r="Q2998" s="88" t="str">
        <f>Master!Q3067</f>
        <v/>
      </c>
      <c r="R2998" s="406" t="str">
        <f>Master!R3067</f>
        <v/>
      </c>
      <c r="S2998" s="406">
        <f>Master!S3067</f>
        <v>0</v>
      </c>
      <c r="T2998" s="406" t="str">
        <f>Master!T3067</f>
        <v/>
      </c>
      <c r="U2998" s="406" t="str">
        <f>Master!U3067</f>
        <v/>
      </c>
      <c r="V2998" s="406" t="str">
        <f>Master!V3067</f>
        <v/>
      </c>
      <c r="W2998" s="406" t="str">
        <f>Master!W3067</f>
        <v/>
      </c>
      <c r="X2998" s="406" t="str">
        <f>Master!X3067</f>
        <v/>
      </c>
      <c r="Y2998" s="406" t="str">
        <f>Master!Y3067</f>
        <v/>
      </c>
      <c r="Z2998" s="406" t="str">
        <f>Master!Z3067</f>
        <v/>
      </c>
      <c r="AA2998" s="406" t="str">
        <f>Master!AA3067</f>
        <v/>
      </c>
      <c r="AB2998" s="406" t="str">
        <f>Master!AB3067</f>
        <v/>
      </c>
      <c r="AC2998" s="406" t="str">
        <f>Master!AC3067</f>
        <v/>
      </c>
      <c r="AD2998" s="406" t="str">
        <f>Master!AD3067</f>
        <v/>
      </c>
      <c r="AE2998" s="406" t="str">
        <f>Master!AE3067</f>
        <v/>
      </c>
      <c r="AF2998" s="406" t="str">
        <f>Master!AF3067</f>
        <v/>
      </c>
      <c r="AG2998" s="406" t="str">
        <f>Master!AG3067</f>
        <v/>
      </c>
      <c r="AH2998" s="88" t="str">
        <f>Master!AH3067</f>
        <v/>
      </c>
      <c r="AI2998" s="414" t="str">
        <f>Master!AI3067</f>
        <v/>
      </c>
      <c r="AJ2998" s="406" t="str">
        <f>Master!AJ3067</f>
        <v/>
      </c>
      <c r="AK2998" s="406">
        <f>Master!AK3067</f>
        <v>0</v>
      </c>
      <c r="AL2998" s="88" t="str">
        <f>Master!AL3067</f>
        <v/>
      </c>
      <c r="AM2998" s="416"/>
      <c r="AN2998" s="416"/>
      <c r="AO2998" s="416"/>
      <c r="AP2998" s="416"/>
      <c r="AQ2998" s="416"/>
      <c r="AR2998" s="416">
        <f t="shared" si="34"/>
        <v>0</v>
      </c>
      <c r="AS2998" s="417" t="str">
        <f t="shared" si="35"/>
        <v>#DIV/0!</v>
      </c>
      <c r="AT2998" s="416">
        <f t="shared" si="36"/>
        <v>0</v>
      </c>
      <c r="AU2998" s="417"/>
    </row>
    <row r="2999" hidden="1">
      <c r="A2999" s="88" t="str">
        <f>Master!A3068</f>
        <v>AME18107</v>
      </c>
      <c r="B2999" s="414" t="str">
        <f>Master!B3068</f>
        <v/>
      </c>
      <c r="C2999" s="414" t="str">
        <f>Master!C3068</f>
        <v/>
      </c>
      <c r="D2999" s="88" t="str">
        <f>Master!D3068</f>
        <v/>
      </c>
      <c r="E2999" s="406" t="str">
        <f>Master!E3068</f>
        <v/>
      </c>
      <c r="F2999" s="406">
        <f>Master!F3068</f>
        <v>0</v>
      </c>
      <c r="G2999" s="88" t="str">
        <f>Master!G3068</f>
        <v/>
      </c>
      <c r="H2999" s="88" t="str">
        <f>Master!H3068</f>
        <v/>
      </c>
      <c r="I2999" s="88" t="str">
        <f>Master!I3068</f>
        <v/>
      </c>
      <c r="J2999" s="88" t="str">
        <f>Master!J3068</f>
        <v>A'CROSS MEDIA PTE LTD</v>
      </c>
      <c r="K2999" s="88" t="str">
        <f>Master!K3068</f>
        <v/>
      </c>
      <c r="L2999" s="88" t="str">
        <f>Master!L3068</f>
        <v/>
      </c>
      <c r="M2999" s="88" t="str">
        <f>Master!M3068</f>
        <v/>
      </c>
      <c r="N2999" s="88" t="str">
        <f>Master!N3068</f>
        <v/>
      </c>
      <c r="O2999" s="88" t="str">
        <f>Master!O3068</f>
        <v/>
      </c>
      <c r="P2999" s="88" t="str">
        <f>Master!P3068</f>
        <v/>
      </c>
      <c r="Q2999" s="88" t="str">
        <f>Master!Q3068</f>
        <v/>
      </c>
      <c r="R2999" s="406" t="str">
        <f>Master!R3068</f>
        <v/>
      </c>
      <c r="S2999" s="406">
        <f>Master!S3068</f>
        <v>0</v>
      </c>
      <c r="T2999" s="406" t="str">
        <f>Master!T3068</f>
        <v/>
      </c>
      <c r="U2999" s="406" t="str">
        <f>Master!U3068</f>
        <v/>
      </c>
      <c r="V2999" s="406" t="str">
        <f>Master!V3068</f>
        <v/>
      </c>
      <c r="W2999" s="406" t="str">
        <f>Master!W3068</f>
        <v/>
      </c>
      <c r="X2999" s="406" t="str">
        <f>Master!X3068</f>
        <v/>
      </c>
      <c r="Y2999" s="406" t="str">
        <f>Master!Y3068</f>
        <v/>
      </c>
      <c r="Z2999" s="406" t="str">
        <f>Master!Z3068</f>
        <v/>
      </c>
      <c r="AA2999" s="406" t="str">
        <f>Master!AA3068</f>
        <v/>
      </c>
      <c r="AB2999" s="406" t="str">
        <f>Master!AB3068</f>
        <v/>
      </c>
      <c r="AC2999" s="406" t="str">
        <f>Master!AC3068</f>
        <v/>
      </c>
      <c r="AD2999" s="406" t="str">
        <f>Master!AD3068</f>
        <v/>
      </c>
      <c r="AE2999" s="406" t="str">
        <f>Master!AE3068</f>
        <v/>
      </c>
      <c r="AF2999" s="406" t="str">
        <f>Master!AF3068</f>
        <v/>
      </c>
      <c r="AG2999" s="406" t="str">
        <f>Master!AG3068</f>
        <v/>
      </c>
      <c r="AH2999" s="88" t="str">
        <f>Master!AH3068</f>
        <v/>
      </c>
      <c r="AI2999" s="414" t="str">
        <f>Master!AI3068</f>
        <v/>
      </c>
      <c r="AJ2999" s="406" t="str">
        <f>Master!AJ3068</f>
        <v/>
      </c>
      <c r="AK2999" s="406">
        <f>Master!AK3068</f>
        <v>0</v>
      </c>
      <c r="AL2999" s="88" t="str">
        <f>Master!AL3068</f>
        <v/>
      </c>
      <c r="AM2999" s="416"/>
      <c r="AN2999" s="416"/>
      <c r="AO2999" s="416"/>
      <c r="AP2999" s="416"/>
      <c r="AQ2999" s="416"/>
      <c r="AR2999" s="416">
        <f t="shared" si="34"/>
        <v>0</v>
      </c>
      <c r="AS2999" s="417" t="str">
        <f t="shared" si="35"/>
        <v>#DIV/0!</v>
      </c>
      <c r="AT2999" s="416">
        <f t="shared" si="36"/>
        <v>0</v>
      </c>
      <c r="AU2999" s="417"/>
    </row>
    <row r="3000" hidden="1">
      <c r="A3000" s="88" t="str">
        <f>Master!A3069</f>
        <v>AME18108</v>
      </c>
      <c r="B3000" s="414" t="str">
        <f>Master!B3069</f>
        <v/>
      </c>
      <c r="C3000" s="414" t="str">
        <f>Master!C3069</f>
        <v/>
      </c>
      <c r="D3000" s="88" t="str">
        <f>Master!D3069</f>
        <v/>
      </c>
      <c r="E3000" s="406" t="str">
        <f>Master!E3069</f>
        <v/>
      </c>
      <c r="F3000" s="406">
        <f>Master!F3069</f>
        <v>0</v>
      </c>
      <c r="G3000" s="88" t="str">
        <f>Master!G3069</f>
        <v/>
      </c>
      <c r="H3000" s="88" t="str">
        <f>Master!H3069</f>
        <v/>
      </c>
      <c r="I3000" s="88" t="str">
        <f>Master!I3069</f>
        <v/>
      </c>
      <c r="J3000" s="88" t="str">
        <f>Master!J3069</f>
        <v>A'CROSS MEDIA PTE LTD</v>
      </c>
      <c r="K3000" s="88" t="str">
        <f>Master!K3069</f>
        <v/>
      </c>
      <c r="L3000" s="88" t="str">
        <f>Master!L3069</f>
        <v/>
      </c>
      <c r="M3000" s="88" t="str">
        <f>Master!M3069</f>
        <v/>
      </c>
      <c r="N3000" s="88" t="str">
        <f>Master!N3069</f>
        <v/>
      </c>
      <c r="O3000" s="88" t="str">
        <f>Master!O3069</f>
        <v/>
      </c>
      <c r="P3000" s="88" t="str">
        <f>Master!P3069</f>
        <v/>
      </c>
      <c r="Q3000" s="88" t="str">
        <f>Master!Q3069</f>
        <v/>
      </c>
      <c r="R3000" s="406" t="str">
        <f>Master!R3069</f>
        <v/>
      </c>
      <c r="S3000" s="406">
        <f>Master!S3069</f>
        <v>0</v>
      </c>
      <c r="T3000" s="406" t="str">
        <f>Master!T3069</f>
        <v/>
      </c>
      <c r="U3000" s="406" t="str">
        <f>Master!U3069</f>
        <v/>
      </c>
      <c r="V3000" s="406" t="str">
        <f>Master!V3069</f>
        <v/>
      </c>
      <c r="W3000" s="406" t="str">
        <f>Master!W3069</f>
        <v/>
      </c>
      <c r="X3000" s="406" t="str">
        <f>Master!X3069</f>
        <v/>
      </c>
      <c r="Y3000" s="406" t="str">
        <f>Master!Y3069</f>
        <v/>
      </c>
      <c r="Z3000" s="406" t="str">
        <f>Master!Z3069</f>
        <v/>
      </c>
      <c r="AA3000" s="406" t="str">
        <f>Master!AA3069</f>
        <v/>
      </c>
      <c r="AB3000" s="406" t="str">
        <f>Master!AB3069</f>
        <v/>
      </c>
      <c r="AC3000" s="406" t="str">
        <f>Master!AC3069</f>
        <v/>
      </c>
      <c r="AD3000" s="406" t="str">
        <f>Master!AD3069</f>
        <v/>
      </c>
      <c r="AE3000" s="406" t="str">
        <f>Master!AE3069</f>
        <v/>
      </c>
      <c r="AF3000" s="406" t="str">
        <f>Master!AF3069</f>
        <v/>
      </c>
      <c r="AG3000" s="406" t="str">
        <f>Master!AG3069</f>
        <v/>
      </c>
      <c r="AH3000" s="88" t="str">
        <f>Master!AH3069</f>
        <v/>
      </c>
      <c r="AI3000" s="414" t="str">
        <f>Master!AI3069</f>
        <v/>
      </c>
      <c r="AJ3000" s="406" t="str">
        <f>Master!AJ3069</f>
        <v/>
      </c>
      <c r="AK3000" s="406">
        <f>Master!AK3069</f>
        <v>0</v>
      </c>
      <c r="AL3000" s="88" t="str">
        <f>Master!AL3069</f>
        <v/>
      </c>
      <c r="AM3000" s="416"/>
      <c r="AN3000" s="416"/>
      <c r="AO3000" s="416"/>
      <c r="AP3000" s="416"/>
      <c r="AQ3000" s="416"/>
      <c r="AR3000" s="416">
        <f t="shared" si="34"/>
        <v>0</v>
      </c>
      <c r="AS3000" s="417" t="str">
        <f t="shared" si="35"/>
        <v>#DIV/0!</v>
      </c>
      <c r="AT3000" s="416">
        <f t="shared" si="36"/>
        <v>0</v>
      </c>
      <c r="AU3000" s="417"/>
    </row>
    <row r="3001" hidden="1">
      <c r="A3001" s="88" t="str">
        <f>Master!A3070</f>
        <v>AME18109</v>
      </c>
      <c r="B3001" s="414" t="str">
        <f>Master!B3070</f>
        <v/>
      </c>
      <c r="C3001" s="414" t="str">
        <f>Master!C3070</f>
        <v/>
      </c>
      <c r="D3001" s="88" t="str">
        <f>Master!D3070</f>
        <v/>
      </c>
      <c r="E3001" s="406" t="str">
        <f>Master!E3070</f>
        <v/>
      </c>
      <c r="F3001" s="406">
        <f>Master!F3070</f>
        <v>0</v>
      </c>
      <c r="G3001" s="88" t="str">
        <f>Master!G3070</f>
        <v/>
      </c>
      <c r="H3001" s="88" t="str">
        <f>Master!H3070</f>
        <v/>
      </c>
      <c r="I3001" s="88" t="str">
        <f>Master!I3070</f>
        <v/>
      </c>
      <c r="J3001" s="88" t="str">
        <f>Master!J3070</f>
        <v>A'CROSS MEDIA PTE LTD</v>
      </c>
      <c r="K3001" s="88" t="str">
        <f>Master!K3070</f>
        <v/>
      </c>
      <c r="L3001" s="88" t="str">
        <f>Master!L3070</f>
        <v/>
      </c>
      <c r="M3001" s="88" t="str">
        <f>Master!M3070</f>
        <v/>
      </c>
      <c r="N3001" s="88" t="str">
        <f>Master!N3070</f>
        <v/>
      </c>
      <c r="O3001" s="88" t="str">
        <f>Master!O3070</f>
        <v/>
      </c>
      <c r="P3001" s="88" t="str">
        <f>Master!P3070</f>
        <v/>
      </c>
      <c r="Q3001" s="88" t="str">
        <f>Master!Q3070</f>
        <v/>
      </c>
      <c r="R3001" s="406" t="str">
        <f>Master!R3070</f>
        <v/>
      </c>
      <c r="S3001" s="406">
        <f>Master!S3070</f>
        <v>0</v>
      </c>
      <c r="T3001" s="406" t="str">
        <f>Master!T3070</f>
        <v/>
      </c>
      <c r="U3001" s="406" t="str">
        <f>Master!U3070</f>
        <v/>
      </c>
      <c r="V3001" s="406" t="str">
        <f>Master!V3070</f>
        <v/>
      </c>
      <c r="W3001" s="406" t="str">
        <f>Master!W3070</f>
        <v/>
      </c>
      <c r="X3001" s="406" t="str">
        <f>Master!X3070</f>
        <v/>
      </c>
      <c r="Y3001" s="406" t="str">
        <f>Master!Y3070</f>
        <v/>
      </c>
      <c r="Z3001" s="406" t="str">
        <f>Master!Z3070</f>
        <v/>
      </c>
      <c r="AA3001" s="406" t="str">
        <f>Master!AA3070</f>
        <v/>
      </c>
      <c r="AB3001" s="406" t="str">
        <f>Master!AB3070</f>
        <v/>
      </c>
      <c r="AC3001" s="406" t="str">
        <f>Master!AC3070</f>
        <v/>
      </c>
      <c r="AD3001" s="406" t="str">
        <f>Master!AD3070</f>
        <v/>
      </c>
      <c r="AE3001" s="406" t="str">
        <f>Master!AE3070</f>
        <v/>
      </c>
      <c r="AF3001" s="406" t="str">
        <f>Master!AF3070</f>
        <v/>
      </c>
      <c r="AG3001" s="406" t="str">
        <f>Master!AG3070</f>
        <v/>
      </c>
      <c r="AH3001" s="88" t="str">
        <f>Master!AH3070</f>
        <v/>
      </c>
      <c r="AI3001" s="414" t="str">
        <f>Master!AI3070</f>
        <v/>
      </c>
      <c r="AJ3001" s="406" t="str">
        <f>Master!AJ3070</f>
        <v/>
      </c>
      <c r="AK3001" s="406">
        <f>Master!AK3070</f>
        <v>0</v>
      </c>
      <c r="AL3001" s="88" t="str">
        <f>Master!AL3070</f>
        <v/>
      </c>
      <c r="AM3001" s="416"/>
      <c r="AN3001" s="416"/>
      <c r="AO3001" s="416"/>
      <c r="AP3001" s="416"/>
      <c r="AQ3001" s="416"/>
      <c r="AR3001" s="416">
        <f t="shared" si="34"/>
        <v>0</v>
      </c>
      <c r="AS3001" s="417" t="str">
        <f t="shared" si="35"/>
        <v>#DIV/0!</v>
      </c>
      <c r="AT3001" s="416">
        <f t="shared" si="36"/>
        <v>0</v>
      </c>
      <c r="AU3001" s="417"/>
    </row>
    <row r="3002" hidden="1">
      <c r="A3002" s="88" t="str">
        <f>Master!A3071</f>
        <v>AME18110</v>
      </c>
      <c r="B3002" s="414" t="str">
        <f>Master!B3071</f>
        <v/>
      </c>
      <c r="C3002" s="414" t="str">
        <f>Master!C3071</f>
        <v/>
      </c>
      <c r="D3002" s="88" t="str">
        <f>Master!D3071</f>
        <v/>
      </c>
      <c r="E3002" s="406" t="str">
        <f>Master!E3071</f>
        <v/>
      </c>
      <c r="F3002" s="406">
        <f>Master!F3071</f>
        <v>0</v>
      </c>
      <c r="G3002" s="88" t="str">
        <f>Master!G3071</f>
        <v/>
      </c>
      <c r="H3002" s="88" t="str">
        <f>Master!H3071</f>
        <v/>
      </c>
      <c r="I3002" s="88" t="str">
        <f>Master!I3071</f>
        <v/>
      </c>
      <c r="J3002" s="88" t="str">
        <f>Master!J3071</f>
        <v>A'CROSS MEDIA PTE LTD</v>
      </c>
      <c r="K3002" s="88" t="str">
        <f>Master!K3071</f>
        <v/>
      </c>
      <c r="L3002" s="88" t="str">
        <f>Master!L3071</f>
        <v/>
      </c>
      <c r="M3002" s="88" t="str">
        <f>Master!M3071</f>
        <v/>
      </c>
      <c r="N3002" s="88" t="str">
        <f>Master!N3071</f>
        <v/>
      </c>
      <c r="O3002" s="88" t="str">
        <f>Master!O3071</f>
        <v/>
      </c>
      <c r="P3002" s="88" t="str">
        <f>Master!P3071</f>
        <v/>
      </c>
      <c r="Q3002" s="88" t="str">
        <f>Master!Q3071</f>
        <v/>
      </c>
      <c r="R3002" s="406" t="str">
        <f>Master!R3071</f>
        <v/>
      </c>
      <c r="S3002" s="406">
        <f>Master!S3071</f>
        <v>0</v>
      </c>
      <c r="T3002" s="406" t="str">
        <f>Master!T3071</f>
        <v/>
      </c>
      <c r="U3002" s="406" t="str">
        <f>Master!U3071</f>
        <v/>
      </c>
      <c r="V3002" s="406" t="str">
        <f>Master!V3071</f>
        <v/>
      </c>
      <c r="W3002" s="406" t="str">
        <f>Master!W3071</f>
        <v/>
      </c>
      <c r="X3002" s="406" t="str">
        <f>Master!X3071</f>
        <v/>
      </c>
      <c r="Y3002" s="406" t="str">
        <f>Master!Y3071</f>
        <v/>
      </c>
      <c r="Z3002" s="406" t="str">
        <f>Master!Z3071</f>
        <v/>
      </c>
      <c r="AA3002" s="406" t="str">
        <f>Master!AA3071</f>
        <v/>
      </c>
      <c r="AB3002" s="406" t="str">
        <f>Master!AB3071</f>
        <v/>
      </c>
      <c r="AC3002" s="406" t="str">
        <f>Master!AC3071</f>
        <v/>
      </c>
      <c r="AD3002" s="406" t="str">
        <f>Master!AD3071</f>
        <v/>
      </c>
      <c r="AE3002" s="406" t="str">
        <f>Master!AE3071</f>
        <v/>
      </c>
      <c r="AF3002" s="406" t="str">
        <f>Master!AF3071</f>
        <v/>
      </c>
      <c r="AG3002" s="406" t="str">
        <f>Master!AG3071</f>
        <v/>
      </c>
      <c r="AH3002" s="88" t="str">
        <f>Master!AH3071</f>
        <v/>
      </c>
      <c r="AI3002" s="414" t="str">
        <f>Master!AI3071</f>
        <v/>
      </c>
      <c r="AJ3002" s="406" t="str">
        <f>Master!AJ3071</f>
        <v/>
      </c>
      <c r="AK3002" s="406">
        <f>Master!AK3071</f>
        <v>0</v>
      </c>
      <c r="AL3002" s="88" t="str">
        <f>Master!AL3071</f>
        <v/>
      </c>
      <c r="AM3002" s="416"/>
      <c r="AN3002" s="416"/>
      <c r="AO3002" s="416"/>
      <c r="AP3002" s="416"/>
      <c r="AQ3002" s="416"/>
      <c r="AR3002" s="416">
        <f t="shared" si="34"/>
        <v>0</v>
      </c>
      <c r="AS3002" s="417" t="str">
        <f t="shared" si="35"/>
        <v>#DIV/0!</v>
      </c>
      <c r="AT3002" s="416">
        <f t="shared" si="36"/>
        <v>0</v>
      </c>
      <c r="AU3002" s="417"/>
    </row>
    <row r="3003" hidden="1">
      <c r="A3003" s="88" t="str">
        <f>Master!A3072</f>
        <v>AME18111</v>
      </c>
      <c r="B3003" s="414" t="str">
        <f>Master!B3072</f>
        <v/>
      </c>
      <c r="C3003" s="414" t="str">
        <f>Master!C3072</f>
        <v/>
      </c>
      <c r="D3003" s="88" t="str">
        <f>Master!D3072</f>
        <v/>
      </c>
      <c r="E3003" s="406" t="str">
        <f>Master!E3072</f>
        <v/>
      </c>
      <c r="F3003" s="406">
        <f>Master!F3072</f>
        <v>0</v>
      </c>
      <c r="G3003" s="88" t="str">
        <f>Master!G3072</f>
        <v/>
      </c>
      <c r="H3003" s="88" t="str">
        <f>Master!H3072</f>
        <v/>
      </c>
      <c r="I3003" s="88" t="str">
        <f>Master!I3072</f>
        <v/>
      </c>
      <c r="J3003" s="88" t="str">
        <f>Master!J3072</f>
        <v>A'CROSS MEDIA PTE LTD</v>
      </c>
      <c r="K3003" s="88" t="str">
        <f>Master!K3072</f>
        <v/>
      </c>
      <c r="L3003" s="88" t="str">
        <f>Master!L3072</f>
        <v/>
      </c>
      <c r="M3003" s="88" t="str">
        <f>Master!M3072</f>
        <v/>
      </c>
      <c r="N3003" s="88" t="str">
        <f>Master!N3072</f>
        <v/>
      </c>
      <c r="O3003" s="88" t="str">
        <f>Master!O3072</f>
        <v/>
      </c>
      <c r="P3003" s="88" t="str">
        <f>Master!P3072</f>
        <v/>
      </c>
      <c r="Q3003" s="88" t="str">
        <f>Master!Q3072</f>
        <v/>
      </c>
      <c r="R3003" s="406" t="str">
        <f>Master!R3072</f>
        <v/>
      </c>
      <c r="S3003" s="406">
        <f>Master!S3072</f>
        <v>0</v>
      </c>
      <c r="T3003" s="406" t="str">
        <f>Master!T3072</f>
        <v/>
      </c>
      <c r="U3003" s="406" t="str">
        <f>Master!U3072</f>
        <v/>
      </c>
      <c r="V3003" s="406" t="str">
        <f>Master!V3072</f>
        <v/>
      </c>
      <c r="W3003" s="406" t="str">
        <f>Master!W3072</f>
        <v/>
      </c>
      <c r="X3003" s="406" t="str">
        <f>Master!X3072</f>
        <v/>
      </c>
      <c r="Y3003" s="406" t="str">
        <f>Master!Y3072</f>
        <v/>
      </c>
      <c r="Z3003" s="406" t="str">
        <f>Master!Z3072</f>
        <v/>
      </c>
      <c r="AA3003" s="406" t="str">
        <f>Master!AA3072</f>
        <v/>
      </c>
      <c r="AB3003" s="406" t="str">
        <f>Master!AB3072</f>
        <v/>
      </c>
      <c r="AC3003" s="406" t="str">
        <f>Master!AC3072</f>
        <v/>
      </c>
      <c r="AD3003" s="406" t="str">
        <f>Master!AD3072</f>
        <v/>
      </c>
      <c r="AE3003" s="406" t="str">
        <f>Master!AE3072</f>
        <v/>
      </c>
      <c r="AF3003" s="406" t="str">
        <f>Master!AF3072</f>
        <v/>
      </c>
      <c r="AG3003" s="406" t="str">
        <f>Master!AG3072</f>
        <v/>
      </c>
      <c r="AH3003" s="88" t="str">
        <f>Master!AH3072</f>
        <v/>
      </c>
      <c r="AI3003" s="414" t="str">
        <f>Master!AI3072</f>
        <v/>
      </c>
      <c r="AJ3003" s="406" t="str">
        <f>Master!AJ3072</f>
        <v/>
      </c>
      <c r="AK3003" s="406">
        <f>Master!AK3072</f>
        <v>0</v>
      </c>
      <c r="AL3003" s="88" t="str">
        <f>Master!AL3072</f>
        <v/>
      </c>
      <c r="AM3003" s="416"/>
      <c r="AN3003" s="416"/>
      <c r="AO3003" s="416"/>
      <c r="AP3003" s="416"/>
      <c r="AQ3003" s="416"/>
      <c r="AR3003" s="416">
        <f t="shared" si="34"/>
        <v>0</v>
      </c>
      <c r="AS3003" s="417" t="str">
        <f t="shared" si="35"/>
        <v>#DIV/0!</v>
      </c>
      <c r="AT3003" s="416">
        <f t="shared" si="36"/>
        <v>0</v>
      </c>
      <c r="AU3003" s="417"/>
    </row>
    <row r="3004" hidden="1">
      <c r="A3004" s="88" t="str">
        <f>Master!A3073</f>
        <v>AME18112</v>
      </c>
      <c r="B3004" s="414" t="str">
        <f>Master!B3073</f>
        <v/>
      </c>
      <c r="C3004" s="414" t="str">
        <f>Master!C3073</f>
        <v/>
      </c>
      <c r="D3004" s="88" t="str">
        <f>Master!D3073</f>
        <v/>
      </c>
      <c r="E3004" s="406" t="str">
        <f>Master!E3073</f>
        <v/>
      </c>
      <c r="F3004" s="406">
        <f>Master!F3073</f>
        <v>0</v>
      </c>
      <c r="G3004" s="88" t="str">
        <f>Master!G3073</f>
        <v/>
      </c>
      <c r="H3004" s="88" t="str">
        <f>Master!H3073</f>
        <v/>
      </c>
      <c r="I3004" s="88" t="str">
        <f>Master!I3073</f>
        <v/>
      </c>
      <c r="J3004" s="88" t="str">
        <f>Master!J3073</f>
        <v>A'CROSS MEDIA PTE LTD</v>
      </c>
      <c r="K3004" s="88" t="str">
        <f>Master!K3073</f>
        <v/>
      </c>
      <c r="L3004" s="88" t="str">
        <f>Master!L3073</f>
        <v/>
      </c>
      <c r="M3004" s="88" t="str">
        <f>Master!M3073</f>
        <v/>
      </c>
      <c r="N3004" s="88" t="str">
        <f>Master!N3073</f>
        <v/>
      </c>
      <c r="O3004" s="88" t="str">
        <f>Master!O3073</f>
        <v/>
      </c>
      <c r="P3004" s="88" t="str">
        <f>Master!P3073</f>
        <v/>
      </c>
      <c r="Q3004" s="88" t="str">
        <f>Master!Q3073</f>
        <v/>
      </c>
      <c r="R3004" s="406" t="str">
        <f>Master!R3073</f>
        <v/>
      </c>
      <c r="S3004" s="406">
        <f>Master!S3073</f>
        <v>0</v>
      </c>
      <c r="T3004" s="406" t="str">
        <f>Master!T3073</f>
        <v/>
      </c>
      <c r="U3004" s="406" t="str">
        <f>Master!U3073</f>
        <v/>
      </c>
      <c r="V3004" s="406" t="str">
        <f>Master!V3073</f>
        <v/>
      </c>
      <c r="W3004" s="406" t="str">
        <f>Master!W3073</f>
        <v/>
      </c>
      <c r="X3004" s="406" t="str">
        <f>Master!X3073</f>
        <v/>
      </c>
      <c r="Y3004" s="406" t="str">
        <f>Master!Y3073</f>
        <v/>
      </c>
      <c r="Z3004" s="406" t="str">
        <f>Master!Z3073</f>
        <v/>
      </c>
      <c r="AA3004" s="406" t="str">
        <f>Master!AA3073</f>
        <v/>
      </c>
      <c r="AB3004" s="406" t="str">
        <f>Master!AB3073</f>
        <v/>
      </c>
      <c r="AC3004" s="406" t="str">
        <f>Master!AC3073</f>
        <v/>
      </c>
      <c r="AD3004" s="406" t="str">
        <f>Master!AD3073</f>
        <v/>
      </c>
      <c r="AE3004" s="406" t="str">
        <f>Master!AE3073</f>
        <v/>
      </c>
      <c r="AF3004" s="406" t="str">
        <f>Master!AF3073</f>
        <v/>
      </c>
      <c r="AG3004" s="406" t="str">
        <f>Master!AG3073</f>
        <v/>
      </c>
      <c r="AH3004" s="88" t="str">
        <f>Master!AH3073</f>
        <v/>
      </c>
      <c r="AI3004" s="414" t="str">
        <f>Master!AI3073</f>
        <v/>
      </c>
      <c r="AJ3004" s="406" t="str">
        <f>Master!AJ3073</f>
        <v/>
      </c>
      <c r="AK3004" s="406">
        <f>Master!AK3073</f>
        <v>0</v>
      </c>
      <c r="AL3004" s="88" t="str">
        <f>Master!AL3073</f>
        <v/>
      </c>
      <c r="AM3004" s="416"/>
      <c r="AN3004" s="416"/>
      <c r="AO3004" s="416"/>
      <c r="AP3004" s="416"/>
      <c r="AQ3004" s="416"/>
      <c r="AR3004" s="416">
        <f t="shared" si="34"/>
        <v>0</v>
      </c>
      <c r="AS3004" s="417" t="str">
        <f t="shared" si="35"/>
        <v>#DIV/0!</v>
      </c>
      <c r="AT3004" s="416">
        <f t="shared" si="36"/>
        <v>0</v>
      </c>
      <c r="AU3004" s="417"/>
    </row>
    <row r="3005" hidden="1">
      <c r="A3005" s="88" t="str">
        <f>Master!A3074</f>
        <v>AME18113</v>
      </c>
      <c r="B3005" s="414" t="str">
        <f>Master!B3074</f>
        <v/>
      </c>
      <c r="C3005" s="414" t="str">
        <f>Master!C3074</f>
        <v/>
      </c>
      <c r="D3005" s="88" t="str">
        <f>Master!D3074</f>
        <v/>
      </c>
      <c r="E3005" s="406" t="str">
        <f>Master!E3074</f>
        <v/>
      </c>
      <c r="F3005" s="406">
        <f>Master!F3074</f>
        <v>0</v>
      </c>
      <c r="G3005" s="88" t="str">
        <f>Master!G3074</f>
        <v/>
      </c>
      <c r="H3005" s="88" t="str">
        <f>Master!H3074</f>
        <v/>
      </c>
      <c r="I3005" s="88" t="str">
        <f>Master!I3074</f>
        <v/>
      </c>
      <c r="J3005" s="88" t="str">
        <f>Master!J3074</f>
        <v>A'CROSS MEDIA PTE LTD</v>
      </c>
      <c r="K3005" s="88" t="str">
        <f>Master!K3074</f>
        <v/>
      </c>
      <c r="L3005" s="88" t="str">
        <f>Master!L3074</f>
        <v/>
      </c>
      <c r="M3005" s="88" t="str">
        <f>Master!M3074</f>
        <v/>
      </c>
      <c r="N3005" s="88" t="str">
        <f>Master!N3074</f>
        <v/>
      </c>
      <c r="O3005" s="88" t="str">
        <f>Master!O3074</f>
        <v/>
      </c>
      <c r="P3005" s="88" t="str">
        <f>Master!P3074</f>
        <v/>
      </c>
      <c r="Q3005" s="88" t="str">
        <f>Master!Q3074</f>
        <v/>
      </c>
      <c r="R3005" s="406" t="str">
        <f>Master!R3074</f>
        <v/>
      </c>
      <c r="S3005" s="406">
        <f>Master!S3074</f>
        <v>0</v>
      </c>
      <c r="T3005" s="406" t="str">
        <f>Master!T3074</f>
        <v/>
      </c>
      <c r="U3005" s="406" t="str">
        <f>Master!U3074</f>
        <v/>
      </c>
      <c r="V3005" s="406" t="str">
        <f>Master!V3074</f>
        <v/>
      </c>
      <c r="W3005" s="406" t="str">
        <f>Master!W3074</f>
        <v/>
      </c>
      <c r="X3005" s="406" t="str">
        <f>Master!X3074</f>
        <v/>
      </c>
      <c r="Y3005" s="406" t="str">
        <f>Master!Y3074</f>
        <v/>
      </c>
      <c r="Z3005" s="406" t="str">
        <f>Master!Z3074</f>
        <v/>
      </c>
      <c r="AA3005" s="406" t="str">
        <f>Master!AA3074</f>
        <v/>
      </c>
      <c r="AB3005" s="406" t="str">
        <f>Master!AB3074</f>
        <v/>
      </c>
      <c r="AC3005" s="406" t="str">
        <f>Master!AC3074</f>
        <v/>
      </c>
      <c r="AD3005" s="406" t="str">
        <f>Master!AD3074</f>
        <v/>
      </c>
      <c r="AE3005" s="406" t="str">
        <f>Master!AE3074</f>
        <v/>
      </c>
      <c r="AF3005" s="406" t="str">
        <f>Master!AF3074</f>
        <v/>
      </c>
      <c r="AG3005" s="406" t="str">
        <f>Master!AG3074</f>
        <v/>
      </c>
      <c r="AH3005" s="88" t="str">
        <f>Master!AH3074</f>
        <v/>
      </c>
      <c r="AI3005" s="414" t="str">
        <f>Master!AI3074</f>
        <v/>
      </c>
      <c r="AJ3005" s="406" t="str">
        <f>Master!AJ3074</f>
        <v/>
      </c>
      <c r="AK3005" s="406">
        <f>Master!AK3074</f>
        <v>0</v>
      </c>
      <c r="AL3005" s="88" t="str">
        <f>Master!AL3074</f>
        <v/>
      </c>
      <c r="AM3005" s="416"/>
      <c r="AN3005" s="416"/>
      <c r="AO3005" s="416"/>
      <c r="AP3005" s="416"/>
      <c r="AQ3005" s="416"/>
      <c r="AR3005" s="416">
        <f t="shared" si="34"/>
        <v>0</v>
      </c>
      <c r="AS3005" s="417" t="str">
        <f t="shared" si="35"/>
        <v>#DIV/0!</v>
      </c>
      <c r="AT3005" s="416">
        <f t="shared" si="36"/>
        <v>0</v>
      </c>
      <c r="AU3005" s="417"/>
    </row>
    <row r="3006" hidden="1">
      <c r="A3006" s="88" t="str">
        <f>Master!A3075</f>
        <v>AME18114</v>
      </c>
      <c r="B3006" s="414" t="str">
        <f>Master!B3075</f>
        <v/>
      </c>
      <c r="C3006" s="414" t="str">
        <f>Master!C3075</f>
        <v/>
      </c>
      <c r="D3006" s="88" t="str">
        <f>Master!D3075</f>
        <v/>
      </c>
      <c r="E3006" s="406" t="str">
        <f>Master!E3075</f>
        <v/>
      </c>
      <c r="F3006" s="406">
        <f>Master!F3075</f>
        <v>0</v>
      </c>
      <c r="G3006" s="88" t="str">
        <f>Master!G3075</f>
        <v/>
      </c>
      <c r="H3006" s="88" t="str">
        <f>Master!H3075</f>
        <v/>
      </c>
      <c r="I3006" s="88" t="str">
        <f>Master!I3075</f>
        <v/>
      </c>
      <c r="J3006" s="88" t="str">
        <f>Master!J3075</f>
        <v>A'CROSS MEDIA PTE LTD</v>
      </c>
      <c r="K3006" s="88" t="str">
        <f>Master!K3075</f>
        <v/>
      </c>
      <c r="L3006" s="88" t="str">
        <f>Master!L3075</f>
        <v/>
      </c>
      <c r="M3006" s="88" t="str">
        <f>Master!M3075</f>
        <v/>
      </c>
      <c r="N3006" s="88" t="str">
        <f>Master!N3075</f>
        <v/>
      </c>
      <c r="O3006" s="88" t="str">
        <f>Master!O3075</f>
        <v/>
      </c>
      <c r="P3006" s="88" t="str">
        <f>Master!P3075</f>
        <v/>
      </c>
      <c r="Q3006" s="88" t="str">
        <f>Master!Q3075</f>
        <v/>
      </c>
      <c r="R3006" s="406" t="str">
        <f>Master!R3075</f>
        <v/>
      </c>
      <c r="S3006" s="406">
        <f>Master!S3075</f>
        <v>0</v>
      </c>
      <c r="T3006" s="406" t="str">
        <f>Master!T3075</f>
        <v/>
      </c>
      <c r="U3006" s="406" t="str">
        <f>Master!U3075</f>
        <v/>
      </c>
      <c r="V3006" s="406" t="str">
        <f>Master!V3075</f>
        <v/>
      </c>
      <c r="W3006" s="406" t="str">
        <f>Master!W3075</f>
        <v/>
      </c>
      <c r="X3006" s="406" t="str">
        <f>Master!X3075</f>
        <v/>
      </c>
      <c r="Y3006" s="406" t="str">
        <f>Master!Y3075</f>
        <v/>
      </c>
      <c r="Z3006" s="406" t="str">
        <f>Master!Z3075</f>
        <v/>
      </c>
      <c r="AA3006" s="406" t="str">
        <f>Master!AA3075</f>
        <v/>
      </c>
      <c r="AB3006" s="406" t="str">
        <f>Master!AB3075</f>
        <v/>
      </c>
      <c r="AC3006" s="406" t="str">
        <f>Master!AC3075</f>
        <v/>
      </c>
      <c r="AD3006" s="406" t="str">
        <f>Master!AD3075</f>
        <v/>
      </c>
      <c r="AE3006" s="406" t="str">
        <f>Master!AE3075</f>
        <v/>
      </c>
      <c r="AF3006" s="406" t="str">
        <f>Master!AF3075</f>
        <v/>
      </c>
      <c r="AG3006" s="406" t="str">
        <f>Master!AG3075</f>
        <v/>
      </c>
      <c r="AH3006" s="88" t="str">
        <f>Master!AH3075</f>
        <v/>
      </c>
      <c r="AI3006" s="414" t="str">
        <f>Master!AI3075</f>
        <v/>
      </c>
      <c r="AJ3006" s="406" t="str">
        <f>Master!AJ3075</f>
        <v/>
      </c>
      <c r="AK3006" s="406">
        <f>Master!AK3075</f>
        <v>0</v>
      </c>
      <c r="AL3006" s="88" t="str">
        <f>Master!AL3075</f>
        <v/>
      </c>
      <c r="AM3006" s="416"/>
      <c r="AN3006" s="416"/>
      <c r="AO3006" s="416"/>
      <c r="AP3006" s="416"/>
      <c r="AQ3006" s="416"/>
      <c r="AR3006" s="416">
        <f t="shared" si="34"/>
        <v>0</v>
      </c>
      <c r="AS3006" s="417" t="str">
        <f t="shared" si="35"/>
        <v>#DIV/0!</v>
      </c>
      <c r="AT3006" s="416">
        <f t="shared" si="36"/>
        <v>0</v>
      </c>
      <c r="AU3006" s="417"/>
    </row>
    <row r="3007" hidden="1">
      <c r="A3007" s="88" t="str">
        <f>Master!A3076</f>
        <v>AME18115</v>
      </c>
      <c r="B3007" s="414" t="str">
        <f>Master!B3076</f>
        <v/>
      </c>
      <c r="C3007" s="414" t="str">
        <f>Master!C3076</f>
        <v/>
      </c>
      <c r="D3007" s="88" t="str">
        <f>Master!D3076</f>
        <v/>
      </c>
      <c r="E3007" s="406" t="str">
        <f>Master!E3076</f>
        <v/>
      </c>
      <c r="F3007" s="406">
        <f>Master!F3076</f>
        <v>0</v>
      </c>
      <c r="G3007" s="88" t="str">
        <f>Master!G3076</f>
        <v/>
      </c>
      <c r="H3007" s="88" t="str">
        <f>Master!H3076</f>
        <v/>
      </c>
      <c r="I3007" s="88" t="str">
        <f>Master!I3076</f>
        <v/>
      </c>
      <c r="J3007" s="88" t="str">
        <f>Master!J3076</f>
        <v>A'CROSS MEDIA PTE LTD</v>
      </c>
      <c r="K3007" s="88" t="str">
        <f>Master!K3076</f>
        <v/>
      </c>
      <c r="L3007" s="88" t="str">
        <f>Master!L3076</f>
        <v/>
      </c>
      <c r="M3007" s="88" t="str">
        <f>Master!M3076</f>
        <v/>
      </c>
      <c r="N3007" s="88" t="str">
        <f>Master!N3076</f>
        <v/>
      </c>
      <c r="O3007" s="88" t="str">
        <f>Master!O3076</f>
        <v/>
      </c>
      <c r="P3007" s="88" t="str">
        <f>Master!P3076</f>
        <v/>
      </c>
      <c r="Q3007" s="88" t="str">
        <f>Master!Q3076</f>
        <v/>
      </c>
      <c r="R3007" s="406" t="str">
        <f>Master!R3076</f>
        <v/>
      </c>
      <c r="S3007" s="406">
        <f>Master!S3076</f>
        <v>0</v>
      </c>
      <c r="T3007" s="406" t="str">
        <f>Master!T3076</f>
        <v/>
      </c>
      <c r="U3007" s="406" t="str">
        <f>Master!U3076</f>
        <v/>
      </c>
      <c r="V3007" s="406" t="str">
        <f>Master!V3076</f>
        <v/>
      </c>
      <c r="W3007" s="406" t="str">
        <f>Master!W3076</f>
        <v/>
      </c>
      <c r="X3007" s="406" t="str">
        <f>Master!X3076</f>
        <v/>
      </c>
      <c r="Y3007" s="406" t="str">
        <f>Master!Y3076</f>
        <v/>
      </c>
      <c r="Z3007" s="406" t="str">
        <f>Master!Z3076</f>
        <v/>
      </c>
      <c r="AA3007" s="406" t="str">
        <f>Master!AA3076</f>
        <v/>
      </c>
      <c r="AB3007" s="406" t="str">
        <f>Master!AB3076</f>
        <v/>
      </c>
      <c r="AC3007" s="406" t="str">
        <f>Master!AC3076</f>
        <v/>
      </c>
      <c r="AD3007" s="406" t="str">
        <f>Master!AD3076</f>
        <v/>
      </c>
      <c r="AE3007" s="406" t="str">
        <f>Master!AE3076</f>
        <v/>
      </c>
      <c r="AF3007" s="406" t="str">
        <f>Master!AF3076</f>
        <v/>
      </c>
      <c r="AG3007" s="406" t="str">
        <f>Master!AG3076</f>
        <v/>
      </c>
      <c r="AH3007" s="88" t="str">
        <f>Master!AH3076</f>
        <v/>
      </c>
      <c r="AI3007" s="414" t="str">
        <f>Master!AI3076</f>
        <v/>
      </c>
      <c r="AJ3007" s="406" t="str">
        <f>Master!AJ3076</f>
        <v/>
      </c>
      <c r="AK3007" s="406">
        <f>Master!AK3076</f>
        <v>0</v>
      </c>
      <c r="AL3007" s="88" t="str">
        <f>Master!AL3076</f>
        <v/>
      </c>
      <c r="AM3007" s="416"/>
      <c r="AN3007" s="416"/>
      <c r="AO3007" s="416"/>
      <c r="AP3007" s="416"/>
      <c r="AQ3007" s="416"/>
      <c r="AR3007" s="416">
        <f t="shared" si="34"/>
        <v>0</v>
      </c>
      <c r="AS3007" s="417" t="str">
        <f t="shared" si="35"/>
        <v>#DIV/0!</v>
      </c>
      <c r="AT3007" s="416">
        <f t="shared" si="36"/>
        <v>0</v>
      </c>
      <c r="AU3007" s="417"/>
    </row>
    <row r="3008" hidden="1">
      <c r="A3008" s="88" t="str">
        <f>Master!A3077</f>
        <v>AME18116</v>
      </c>
      <c r="B3008" s="414" t="str">
        <f>Master!B3077</f>
        <v/>
      </c>
      <c r="C3008" s="414" t="str">
        <f>Master!C3077</f>
        <v/>
      </c>
      <c r="D3008" s="88" t="str">
        <f>Master!D3077</f>
        <v/>
      </c>
      <c r="E3008" s="406" t="str">
        <f>Master!E3077</f>
        <v/>
      </c>
      <c r="F3008" s="406">
        <f>Master!F3077</f>
        <v>0</v>
      </c>
      <c r="G3008" s="88" t="str">
        <f>Master!G3077</f>
        <v/>
      </c>
      <c r="H3008" s="88" t="str">
        <f>Master!H3077</f>
        <v/>
      </c>
      <c r="I3008" s="88" t="str">
        <f>Master!I3077</f>
        <v/>
      </c>
      <c r="J3008" s="88" t="str">
        <f>Master!J3077</f>
        <v>A'CROSS MEDIA PTE LTD</v>
      </c>
      <c r="K3008" s="88" t="str">
        <f>Master!K3077</f>
        <v/>
      </c>
      <c r="L3008" s="88" t="str">
        <f>Master!L3077</f>
        <v/>
      </c>
      <c r="M3008" s="88" t="str">
        <f>Master!M3077</f>
        <v/>
      </c>
      <c r="N3008" s="88" t="str">
        <f>Master!N3077</f>
        <v/>
      </c>
      <c r="O3008" s="88" t="str">
        <f>Master!O3077</f>
        <v/>
      </c>
      <c r="P3008" s="88" t="str">
        <f>Master!P3077</f>
        <v/>
      </c>
      <c r="Q3008" s="88" t="str">
        <f>Master!Q3077</f>
        <v/>
      </c>
      <c r="R3008" s="406" t="str">
        <f>Master!R3077</f>
        <v/>
      </c>
      <c r="S3008" s="406">
        <f>Master!S3077</f>
        <v>0</v>
      </c>
      <c r="T3008" s="406" t="str">
        <f>Master!T3077</f>
        <v/>
      </c>
      <c r="U3008" s="406" t="str">
        <f>Master!U3077</f>
        <v/>
      </c>
      <c r="V3008" s="406" t="str">
        <f>Master!V3077</f>
        <v/>
      </c>
      <c r="W3008" s="406" t="str">
        <f>Master!W3077</f>
        <v/>
      </c>
      <c r="X3008" s="406" t="str">
        <f>Master!X3077</f>
        <v/>
      </c>
      <c r="Y3008" s="406" t="str">
        <f>Master!Y3077</f>
        <v/>
      </c>
      <c r="Z3008" s="406" t="str">
        <f>Master!Z3077</f>
        <v/>
      </c>
      <c r="AA3008" s="406" t="str">
        <f>Master!AA3077</f>
        <v/>
      </c>
      <c r="AB3008" s="406" t="str">
        <f>Master!AB3077</f>
        <v/>
      </c>
      <c r="AC3008" s="406" t="str">
        <f>Master!AC3077</f>
        <v/>
      </c>
      <c r="AD3008" s="406" t="str">
        <f>Master!AD3077</f>
        <v/>
      </c>
      <c r="AE3008" s="406" t="str">
        <f>Master!AE3077</f>
        <v/>
      </c>
      <c r="AF3008" s="406" t="str">
        <f>Master!AF3077</f>
        <v/>
      </c>
      <c r="AG3008" s="406" t="str">
        <f>Master!AG3077</f>
        <v/>
      </c>
      <c r="AH3008" s="88" t="str">
        <f>Master!AH3077</f>
        <v/>
      </c>
      <c r="AI3008" s="414" t="str">
        <f>Master!AI3077</f>
        <v/>
      </c>
      <c r="AJ3008" s="406" t="str">
        <f>Master!AJ3077</f>
        <v/>
      </c>
      <c r="AK3008" s="406">
        <f>Master!AK3077</f>
        <v>0</v>
      </c>
      <c r="AL3008" s="88" t="str">
        <f>Master!AL3077</f>
        <v/>
      </c>
      <c r="AM3008" s="416"/>
      <c r="AN3008" s="416"/>
      <c r="AO3008" s="416"/>
      <c r="AP3008" s="416"/>
      <c r="AQ3008" s="416"/>
      <c r="AR3008" s="416">
        <f t="shared" si="34"/>
        <v>0</v>
      </c>
      <c r="AS3008" s="417" t="str">
        <f t="shared" si="35"/>
        <v>#DIV/0!</v>
      </c>
      <c r="AT3008" s="416">
        <f t="shared" si="36"/>
        <v>0</v>
      </c>
      <c r="AU3008" s="417"/>
    </row>
    <row r="3009" hidden="1">
      <c r="A3009" s="88" t="str">
        <f>Master!A3078</f>
        <v>AME18117</v>
      </c>
      <c r="B3009" s="414" t="str">
        <f>Master!B3078</f>
        <v/>
      </c>
      <c r="C3009" s="414" t="str">
        <f>Master!C3078</f>
        <v/>
      </c>
      <c r="D3009" s="88" t="str">
        <f>Master!D3078</f>
        <v/>
      </c>
      <c r="E3009" s="406" t="str">
        <f>Master!E3078</f>
        <v/>
      </c>
      <c r="F3009" s="406">
        <f>Master!F3078</f>
        <v>0</v>
      </c>
      <c r="G3009" s="88" t="str">
        <f>Master!G3078</f>
        <v/>
      </c>
      <c r="H3009" s="88" t="str">
        <f>Master!H3078</f>
        <v/>
      </c>
      <c r="I3009" s="88" t="str">
        <f>Master!I3078</f>
        <v/>
      </c>
      <c r="J3009" s="88" t="str">
        <f>Master!J3078</f>
        <v>A'CROSS MEDIA PTE LTD</v>
      </c>
      <c r="K3009" s="88" t="str">
        <f>Master!K3078</f>
        <v/>
      </c>
      <c r="L3009" s="88" t="str">
        <f>Master!L3078</f>
        <v/>
      </c>
      <c r="M3009" s="88" t="str">
        <f>Master!M3078</f>
        <v/>
      </c>
      <c r="N3009" s="88" t="str">
        <f>Master!N3078</f>
        <v/>
      </c>
      <c r="O3009" s="88" t="str">
        <f>Master!O3078</f>
        <v/>
      </c>
      <c r="P3009" s="88" t="str">
        <f>Master!P3078</f>
        <v/>
      </c>
      <c r="Q3009" s="88" t="str">
        <f>Master!Q3078</f>
        <v/>
      </c>
      <c r="R3009" s="406" t="str">
        <f>Master!R3078</f>
        <v/>
      </c>
      <c r="S3009" s="406">
        <f>Master!S3078</f>
        <v>0</v>
      </c>
      <c r="T3009" s="406" t="str">
        <f>Master!T3078</f>
        <v/>
      </c>
      <c r="U3009" s="406" t="str">
        <f>Master!U3078</f>
        <v/>
      </c>
      <c r="V3009" s="406" t="str">
        <f>Master!V3078</f>
        <v/>
      </c>
      <c r="W3009" s="406" t="str">
        <f>Master!W3078</f>
        <v/>
      </c>
      <c r="X3009" s="406" t="str">
        <f>Master!X3078</f>
        <v/>
      </c>
      <c r="Y3009" s="406" t="str">
        <f>Master!Y3078</f>
        <v/>
      </c>
      <c r="Z3009" s="406" t="str">
        <f>Master!Z3078</f>
        <v/>
      </c>
      <c r="AA3009" s="406" t="str">
        <f>Master!AA3078</f>
        <v/>
      </c>
      <c r="AB3009" s="406" t="str">
        <f>Master!AB3078</f>
        <v/>
      </c>
      <c r="AC3009" s="406" t="str">
        <f>Master!AC3078</f>
        <v/>
      </c>
      <c r="AD3009" s="406" t="str">
        <f>Master!AD3078</f>
        <v/>
      </c>
      <c r="AE3009" s="406" t="str">
        <f>Master!AE3078</f>
        <v/>
      </c>
      <c r="AF3009" s="406" t="str">
        <f>Master!AF3078</f>
        <v/>
      </c>
      <c r="AG3009" s="406" t="str">
        <f>Master!AG3078</f>
        <v/>
      </c>
      <c r="AH3009" s="88" t="str">
        <f>Master!AH3078</f>
        <v/>
      </c>
      <c r="AI3009" s="414" t="str">
        <f>Master!AI3078</f>
        <v/>
      </c>
      <c r="AJ3009" s="406" t="str">
        <f>Master!AJ3078</f>
        <v/>
      </c>
      <c r="AK3009" s="406">
        <f>Master!AK3078</f>
        <v>0</v>
      </c>
      <c r="AL3009" s="88" t="str">
        <f>Master!AL3078</f>
        <v/>
      </c>
      <c r="AM3009" s="416"/>
      <c r="AN3009" s="416"/>
      <c r="AO3009" s="416"/>
      <c r="AP3009" s="416"/>
      <c r="AQ3009" s="416"/>
      <c r="AR3009" s="416">
        <f t="shared" si="34"/>
        <v>0</v>
      </c>
      <c r="AS3009" s="417" t="str">
        <f t="shared" si="35"/>
        <v>#DIV/0!</v>
      </c>
      <c r="AT3009" s="416">
        <f t="shared" si="36"/>
        <v>0</v>
      </c>
      <c r="AU3009" s="417"/>
    </row>
    <row r="3010" hidden="1">
      <c r="A3010" s="88" t="str">
        <f>Master!A3079</f>
        <v>AME18118</v>
      </c>
      <c r="B3010" s="414" t="str">
        <f>Master!B3079</f>
        <v/>
      </c>
      <c r="C3010" s="414" t="str">
        <f>Master!C3079</f>
        <v/>
      </c>
      <c r="D3010" s="88" t="str">
        <f>Master!D3079</f>
        <v/>
      </c>
      <c r="E3010" s="406" t="str">
        <f>Master!E3079</f>
        <v/>
      </c>
      <c r="F3010" s="406">
        <f>Master!F3079</f>
        <v>0</v>
      </c>
      <c r="G3010" s="88" t="str">
        <f>Master!G3079</f>
        <v/>
      </c>
      <c r="H3010" s="88" t="str">
        <f>Master!H3079</f>
        <v/>
      </c>
      <c r="I3010" s="88" t="str">
        <f>Master!I3079</f>
        <v/>
      </c>
      <c r="J3010" s="88" t="str">
        <f>Master!J3079</f>
        <v>A'CROSS MEDIA PTE LTD</v>
      </c>
      <c r="K3010" s="88" t="str">
        <f>Master!K3079</f>
        <v/>
      </c>
      <c r="L3010" s="88" t="str">
        <f>Master!L3079</f>
        <v/>
      </c>
      <c r="M3010" s="88" t="str">
        <f>Master!M3079</f>
        <v/>
      </c>
      <c r="N3010" s="88" t="str">
        <f>Master!N3079</f>
        <v/>
      </c>
      <c r="O3010" s="88" t="str">
        <f>Master!O3079</f>
        <v/>
      </c>
      <c r="P3010" s="88" t="str">
        <f>Master!P3079</f>
        <v/>
      </c>
      <c r="Q3010" s="88" t="str">
        <f>Master!Q3079</f>
        <v/>
      </c>
      <c r="R3010" s="406" t="str">
        <f>Master!R3079</f>
        <v/>
      </c>
      <c r="S3010" s="406">
        <f>Master!S3079</f>
        <v>0</v>
      </c>
      <c r="T3010" s="406" t="str">
        <f>Master!T3079</f>
        <v/>
      </c>
      <c r="U3010" s="406" t="str">
        <f>Master!U3079</f>
        <v/>
      </c>
      <c r="V3010" s="406" t="str">
        <f>Master!V3079</f>
        <v/>
      </c>
      <c r="W3010" s="406" t="str">
        <f>Master!W3079</f>
        <v/>
      </c>
      <c r="X3010" s="406" t="str">
        <f>Master!X3079</f>
        <v/>
      </c>
      <c r="Y3010" s="406" t="str">
        <f>Master!Y3079</f>
        <v/>
      </c>
      <c r="Z3010" s="406" t="str">
        <f>Master!Z3079</f>
        <v/>
      </c>
      <c r="AA3010" s="406" t="str">
        <f>Master!AA3079</f>
        <v/>
      </c>
      <c r="AB3010" s="406" t="str">
        <f>Master!AB3079</f>
        <v/>
      </c>
      <c r="AC3010" s="406" t="str">
        <f>Master!AC3079</f>
        <v/>
      </c>
      <c r="AD3010" s="406" t="str">
        <f>Master!AD3079</f>
        <v/>
      </c>
      <c r="AE3010" s="406" t="str">
        <f>Master!AE3079</f>
        <v/>
      </c>
      <c r="AF3010" s="406" t="str">
        <f>Master!AF3079</f>
        <v/>
      </c>
      <c r="AG3010" s="406" t="str">
        <f>Master!AG3079</f>
        <v/>
      </c>
      <c r="AH3010" s="88" t="str">
        <f>Master!AH3079</f>
        <v/>
      </c>
      <c r="AI3010" s="414" t="str">
        <f>Master!AI3079</f>
        <v/>
      </c>
      <c r="AJ3010" s="406" t="str">
        <f>Master!AJ3079</f>
        <v/>
      </c>
      <c r="AK3010" s="406">
        <f>Master!AK3079</f>
        <v>0</v>
      </c>
      <c r="AL3010" s="88" t="str">
        <f>Master!AL3079</f>
        <v/>
      </c>
      <c r="AM3010" s="416"/>
      <c r="AN3010" s="416"/>
      <c r="AO3010" s="416"/>
      <c r="AP3010" s="416"/>
      <c r="AQ3010" s="416"/>
      <c r="AR3010" s="416">
        <f t="shared" si="34"/>
        <v>0</v>
      </c>
      <c r="AS3010" s="417" t="str">
        <f t="shared" si="35"/>
        <v>#DIV/0!</v>
      </c>
      <c r="AT3010" s="416">
        <f t="shared" si="36"/>
        <v>0</v>
      </c>
      <c r="AU3010" s="417"/>
    </row>
    <row r="3011" hidden="1">
      <c r="A3011" s="88" t="str">
        <f>Master!A3080</f>
        <v>AME18119</v>
      </c>
      <c r="B3011" s="414" t="str">
        <f>Master!B3080</f>
        <v/>
      </c>
      <c r="C3011" s="414" t="str">
        <f>Master!C3080</f>
        <v/>
      </c>
      <c r="D3011" s="88" t="str">
        <f>Master!D3080</f>
        <v/>
      </c>
      <c r="E3011" s="406" t="str">
        <f>Master!E3080</f>
        <v/>
      </c>
      <c r="F3011" s="406">
        <f>Master!F3080</f>
        <v>0</v>
      </c>
      <c r="G3011" s="88" t="str">
        <f>Master!G3080</f>
        <v/>
      </c>
      <c r="H3011" s="88" t="str">
        <f>Master!H3080</f>
        <v/>
      </c>
      <c r="I3011" s="88" t="str">
        <f>Master!I3080</f>
        <v/>
      </c>
      <c r="J3011" s="88" t="str">
        <f>Master!J3080</f>
        <v>A'CROSS MEDIA PTE LTD</v>
      </c>
      <c r="K3011" s="88" t="str">
        <f>Master!K3080</f>
        <v/>
      </c>
      <c r="L3011" s="88" t="str">
        <f>Master!L3080</f>
        <v/>
      </c>
      <c r="M3011" s="88" t="str">
        <f>Master!M3080</f>
        <v/>
      </c>
      <c r="N3011" s="88" t="str">
        <f>Master!N3080</f>
        <v/>
      </c>
      <c r="O3011" s="88" t="str">
        <f>Master!O3080</f>
        <v/>
      </c>
      <c r="P3011" s="88" t="str">
        <f>Master!P3080</f>
        <v/>
      </c>
      <c r="Q3011" s="88" t="str">
        <f>Master!Q3080</f>
        <v/>
      </c>
      <c r="R3011" s="406" t="str">
        <f>Master!R3080</f>
        <v/>
      </c>
      <c r="S3011" s="406">
        <f>Master!S3080</f>
        <v>0</v>
      </c>
      <c r="T3011" s="406" t="str">
        <f>Master!T3080</f>
        <v/>
      </c>
      <c r="U3011" s="406" t="str">
        <f>Master!U3080</f>
        <v/>
      </c>
      <c r="V3011" s="406" t="str">
        <f>Master!V3080</f>
        <v/>
      </c>
      <c r="W3011" s="406" t="str">
        <f>Master!W3080</f>
        <v/>
      </c>
      <c r="X3011" s="406" t="str">
        <f>Master!X3080</f>
        <v/>
      </c>
      <c r="Y3011" s="406" t="str">
        <f>Master!Y3080</f>
        <v/>
      </c>
      <c r="Z3011" s="406" t="str">
        <f>Master!Z3080</f>
        <v/>
      </c>
      <c r="AA3011" s="406" t="str">
        <f>Master!AA3080</f>
        <v/>
      </c>
      <c r="AB3011" s="406" t="str">
        <f>Master!AB3080</f>
        <v/>
      </c>
      <c r="AC3011" s="406" t="str">
        <f>Master!AC3080</f>
        <v/>
      </c>
      <c r="AD3011" s="406" t="str">
        <f>Master!AD3080</f>
        <v/>
      </c>
      <c r="AE3011" s="406" t="str">
        <f>Master!AE3080</f>
        <v/>
      </c>
      <c r="AF3011" s="406" t="str">
        <f>Master!AF3080</f>
        <v/>
      </c>
      <c r="AG3011" s="406" t="str">
        <f>Master!AG3080</f>
        <v/>
      </c>
      <c r="AH3011" s="88" t="str">
        <f>Master!AH3080</f>
        <v/>
      </c>
      <c r="AI3011" s="414" t="str">
        <f>Master!AI3080</f>
        <v/>
      </c>
      <c r="AJ3011" s="406" t="str">
        <f>Master!AJ3080</f>
        <v/>
      </c>
      <c r="AK3011" s="406">
        <f>Master!AK3080</f>
        <v>0</v>
      </c>
      <c r="AL3011" s="88" t="str">
        <f>Master!AL3080</f>
        <v/>
      </c>
      <c r="AM3011" s="416"/>
      <c r="AN3011" s="416"/>
      <c r="AO3011" s="416"/>
      <c r="AP3011" s="416"/>
      <c r="AQ3011" s="416"/>
      <c r="AR3011" s="416">
        <f t="shared" si="34"/>
        <v>0</v>
      </c>
      <c r="AS3011" s="417" t="str">
        <f t="shared" si="35"/>
        <v>#DIV/0!</v>
      </c>
      <c r="AT3011" s="416">
        <f t="shared" si="36"/>
        <v>0</v>
      </c>
      <c r="AU3011" s="417"/>
    </row>
    <row r="3012" hidden="1">
      <c r="A3012" s="88" t="str">
        <f>Master!A3081</f>
        <v>AME18120</v>
      </c>
      <c r="B3012" s="414" t="str">
        <f>Master!B3081</f>
        <v/>
      </c>
      <c r="C3012" s="414" t="str">
        <f>Master!C3081</f>
        <v/>
      </c>
      <c r="D3012" s="88" t="str">
        <f>Master!D3081</f>
        <v/>
      </c>
      <c r="E3012" s="406" t="str">
        <f>Master!E3081</f>
        <v/>
      </c>
      <c r="F3012" s="406">
        <f>Master!F3081</f>
        <v>0</v>
      </c>
      <c r="G3012" s="88" t="str">
        <f>Master!G3081</f>
        <v/>
      </c>
      <c r="H3012" s="88" t="str">
        <f>Master!H3081</f>
        <v/>
      </c>
      <c r="I3012" s="88" t="str">
        <f>Master!I3081</f>
        <v/>
      </c>
      <c r="J3012" s="88" t="str">
        <f>Master!J3081</f>
        <v>A'CROSS MEDIA PTE LTD</v>
      </c>
      <c r="K3012" s="88" t="str">
        <f>Master!K3081</f>
        <v/>
      </c>
      <c r="L3012" s="88" t="str">
        <f>Master!L3081</f>
        <v/>
      </c>
      <c r="M3012" s="88" t="str">
        <f>Master!M3081</f>
        <v/>
      </c>
      <c r="N3012" s="88" t="str">
        <f>Master!N3081</f>
        <v/>
      </c>
      <c r="O3012" s="88" t="str">
        <f>Master!O3081</f>
        <v/>
      </c>
      <c r="P3012" s="88" t="str">
        <f>Master!P3081</f>
        <v/>
      </c>
      <c r="Q3012" s="88" t="str">
        <f>Master!Q3081</f>
        <v/>
      </c>
      <c r="R3012" s="406" t="str">
        <f>Master!R3081</f>
        <v/>
      </c>
      <c r="S3012" s="406">
        <f>Master!S3081</f>
        <v>0</v>
      </c>
      <c r="T3012" s="406" t="str">
        <f>Master!T3081</f>
        <v/>
      </c>
      <c r="U3012" s="406" t="str">
        <f>Master!U3081</f>
        <v/>
      </c>
      <c r="V3012" s="406" t="str">
        <f>Master!V3081</f>
        <v/>
      </c>
      <c r="W3012" s="406" t="str">
        <f>Master!W3081</f>
        <v/>
      </c>
      <c r="X3012" s="406" t="str">
        <f>Master!X3081</f>
        <v/>
      </c>
      <c r="Y3012" s="406" t="str">
        <f>Master!Y3081</f>
        <v/>
      </c>
      <c r="Z3012" s="406" t="str">
        <f>Master!Z3081</f>
        <v/>
      </c>
      <c r="AA3012" s="406" t="str">
        <f>Master!AA3081</f>
        <v/>
      </c>
      <c r="AB3012" s="406" t="str">
        <f>Master!AB3081</f>
        <v/>
      </c>
      <c r="AC3012" s="406" t="str">
        <f>Master!AC3081</f>
        <v/>
      </c>
      <c r="AD3012" s="406" t="str">
        <f>Master!AD3081</f>
        <v/>
      </c>
      <c r="AE3012" s="406" t="str">
        <f>Master!AE3081</f>
        <v/>
      </c>
      <c r="AF3012" s="406" t="str">
        <f>Master!AF3081</f>
        <v/>
      </c>
      <c r="AG3012" s="406" t="str">
        <f>Master!AG3081</f>
        <v/>
      </c>
      <c r="AH3012" s="88" t="str">
        <f>Master!AH3081</f>
        <v/>
      </c>
      <c r="AI3012" s="414" t="str">
        <f>Master!AI3081</f>
        <v/>
      </c>
      <c r="AJ3012" s="406" t="str">
        <f>Master!AJ3081</f>
        <v/>
      </c>
      <c r="AK3012" s="406">
        <f>Master!AK3081</f>
        <v>0</v>
      </c>
      <c r="AL3012" s="88" t="str">
        <f>Master!AL3081</f>
        <v/>
      </c>
      <c r="AM3012" s="416"/>
      <c r="AN3012" s="416"/>
      <c r="AO3012" s="416"/>
      <c r="AP3012" s="416"/>
      <c r="AQ3012" s="416"/>
      <c r="AR3012" s="416">
        <f t="shared" si="34"/>
        <v>0</v>
      </c>
      <c r="AS3012" s="417" t="str">
        <f t="shared" si="35"/>
        <v>#DIV/0!</v>
      </c>
      <c r="AT3012" s="416">
        <f t="shared" si="36"/>
        <v>0</v>
      </c>
      <c r="AU3012" s="417"/>
    </row>
    <row r="3013" hidden="1">
      <c r="A3013" s="88" t="str">
        <f>Master!A3082</f>
        <v>AME18121</v>
      </c>
      <c r="B3013" s="414" t="str">
        <f>Master!B3082</f>
        <v/>
      </c>
      <c r="C3013" s="414" t="str">
        <f>Master!C3082</f>
        <v/>
      </c>
      <c r="D3013" s="88" t="str">
        <f>Master!D3082</f>
        <v/>
      </c>
      <c r="E3013" s="406" t="str">
        <f>Master!E3082</f>
        <v/>
      </c>
      <c r="F3013" s="406">
        <f>Master!F3082</f>
        <v>0</v>
      </c>
      <c r="G3013" s="88" t="str">
        <f>Master!G3082</f>
        <v/>
      </c>
      <c r="H3013" s="88" t="str">
        <f>Master!H3082</f>
        <v/>
      </c>
      <c r="I3013" s="88" t="str">
        <f>Master!I3082</f>
        <v/>
      </c>
      <c r="J3013" s="88" t="str">
        <f>Master!J3082</f>
        <v>A'CROSS MEDIA PTE LTD</v>
      </c>
      <c r="K3013" s="88" t="str">
        <f>Master!K3082</f>
        <v/>
      </c>
      <c r="L3013" s="88" t="str">
        <f>Master!L3082</f>
        <v/>
      </c>
      <c r="M3013" s="88" t="str">
        <f>Master!M3082</f>
        <v/>
      </c>
      <c r="N3013" s="88" t="str">
        <f>Master!N3082</f>
        <v/>
      </c>
      <c r="O3013" s="88" t="str">
        <f>Master!O3082</f>
        <v/>
      </c>
      <c r="P3013" s="88" t="str">
        <f>Master!P3082</f>
        <v/>
      </c>
      <c r="Q3013" s="88" t="str">
        <f>Master!Q3082</f>
        <v/>
      </c>
      <c r="R3013" s="406" t="str">
        <f>Master!R3082</f>
        <v/>
      </c>
      <c r="S3013" s="406">
        <f>Master!S3082</f>
        <v>0</v>
      </c>
      <c r="T3013" s="406" t="str">
        <f>Master!T3082</f>
        <v/>
      </c>
      <c r="U3013" s="406" t="str">
        <f>Master!U3082</f>
        <v/>
      </c>
      <c r="V3013" s="406" t="str">
        <f>Master!V3082</f>
        <v/>
      </c>
      <c r="W3013" s="406" t="str">
        <f>Master!W3082</f>
        <v/>
      </c>
      <c r="X3013" s="406" t="str">
        <f>Master!X3082</f>
        <v/>
      </c>
      <c r="Y3013" s="406" t="str">
        <f>Master!Y3082</f>
        <v/>
      </c>
      <c r="Z3013" s="406" t="str">
        <f>Master!Z3082</f>
        <v/>
      </c>
      <c r="AA3013" s="406" t="str">
        <f>Master!AA3082</f>
        <v/>
      </c>
      <c r="AB3013" s="406" t="str">
        <f>Master!AB3082</f>
        <v/>
      </c>
      <c r="AC3013" s="406" t="str">
        <f>Master!AC3082</f>
        <v/>
      </c>
      <c r="AD3013" s="406" t="str">
        <f>Master!AD3082</f>
        <v/>
      </c>
      <c r="AE3013" s="406" t="str">
        <f>Master!AE3082</f>
        <v/>
      </c>
      <c r="AF3013" s="406" t="str">
        <f>Master!AF3082</f>
        <v/>
      </c>
      <c r="AG3013" s="406" t="str">
        <f>Master!AG3082</f>
        <v/>
      </c>
      <c r="AH3013" s="88" t="str">
        <f>Master!AH3082</f>
        <v/>
      </c>
      <c r="AI3013" s="414" t="str">
        <f>Master!AI3082</f>
        <v/>
      </c>
      <c r="AJ3013" s="406" t="str">
        <f>Master!AJ3082</f>
        <v/>
      </c>
      <c r="AK3013" s="406">
        <f>Master!AK3082</f>
        <v>0</v>
      </c>
      <c r="AL3013" s="88" t="str">
        <f>Master!AL3082</f>
        <v/>
      </c>
      <c r="AM3013" s="416"/>
      <c r="AN3013" s="416"/>
      <c r="AO3013" s="416"/>
      <c r="AP3013" s="416"/>
      <c r="AQ3013" s="416"/>
      <c r="AR3013" s="416">
        <f t="shared" si="34"/>
        <v>0</v>
      </c>
      <c r="AS3013" s="417" t="str">
        <f t="shared" si="35"/>
        <v>#DIV/0!</v>
      </c>
      <c r="AT3013" s="416">
        <f t="shared" si="36"/>
        <v>0</v>
      </c>
      <c r="AU3013" s="417"/>
    </row>
    <row r="3014" hidden="1">
      <c r="A3014" s="88" t="str">
        <f>Master!A3083</f>
        <v>AME18122</v>
      </c>
      <c r="B3014" s="414" t="str">
        <f>Master!B3083</f>
        <v/>
      </c>
      <c r="C3014" s="414" t="str">
        <f>Master!C3083</f>
        <v/>
      </c>
      <c r="D3014" s="88" t="str">
        <f>Master!D3083</f>
        <v/>
      </c>
      <c r="E3014" s="406" t="str">
        <f>Master!E3083</f>
        <v/>
      </c>
      <c r="F3014" s="406">
        <f>Master!F3083</f>
        <v>0</v>
      </c>
      <c r="G3014" s="88" t="str">
        <f>Master!G3083</f>
        <v/>
      </c>
      <c r="H3014" s="88" t="str">
        <f>Master!H3083</f>
        <v/>
      </c>
      <c r="I3014" s="88" t="str">
        <f>Master!I3083</f>
        <v/>
      </c>
      <c r="J3014" s="88" t="str">
        <f>Master!J3083</f>
        <v>A'CROSS MEDIA PTE LTD</v>
      </c>
      <c r="K3014" s="88" t="str">
        <f>Master!K3083</f>
        <v/>
      </c>
      <c r="L3014" s="88" t="str">
        <f>Master!L3083</f>
        <v/>
      </c>
      <c r="M3014" s="88" t="str">
        <f>Master!M3083</f>
        <v/>
      </c>
      <c r="N3014" s="88" t="str">
        <f>Master!N3083</f>
        <v/>
      </c>
      <c r="O3014" s="88" t="str">
        <f>Master!O3083</f>
        <v/>
      </c>
      <c r="P3014" s="88" t="str">
        <f>Master!P3083</f>
        <v/>
      </c>
      <c r="Q3014" s="88" t="str">
        <f>Master!Q3083</f>
        <v/>
      </c>
      <c r="R3014" s="406" t="str">
        <f>Master!R3083</f>
        <v/>
      </c>
      <c r="S3014" s="406">
        <f>Master!S3083</f>
        <v>0</v>
      </c>
      <c r="T3014" s="406" t="str">
        <f>Master!T3083</f>
        <v/>
      </c>
      <c r="U3014" s="406" t="str">
        <f>Master!U3083</f>
        <v/>
      </c>
      <c r="V3014" s="406" t="str">
        <f>Master!V3083</f>
        <v/>
      </c>
      <c r="W3014" s="406" t="str">
        <f>Master!W3083</f>
        <v/>
      </c>
      <c r="X3014" s="406" t="str">
        <f>Master!X3083</f>
        <v/>
      </c>
      <c r="Y3014" s="406" t="str">
        <f>Master!Y3083</f>
        <v/>
      </c>
      <c r="Z3014" s="406" t="str">
        <f>Master!Z3083</f>
        <v/>
      </c>
      <c r="AA3014" s="406" t="str">
        <f>Master!AA3083</f>
        <v/>
      </c>
      <c r="AB3014" s="406" t="str">
        <f>Master!AB3083</f>
        <v/>
      </c>
      <c r="AC3014" s="406" t="str">
        <f>Master!AC3083</f>
        <v/>
      </c>
      <c r="AD3014" s="406" t="str">
        <f>Master!AD3083</f>
        <v/>
      </c>
      <c r="AE3014" s="406" t="str">
        <f>Master!AE3083</f>
        <v/>
      </c>
      <c r="AF3014" s="406" t="str">
        <f>Master!AF3083</f>
        <v/>
      </c>
      <c r="AG3014" s="406" t="str">
        <f>Master!AG3083</f>
        <v/>
      </c>
      <c r="AH3014" s="88" t="str">
        <f>Master!AH3083</f>
        <v/>
      </c>
      <c r="AI3014" s="414" t="str">
        <f>Master!AI3083</f>
        <v/>
      </c>
      <c r="AJ3014" s="406" t="str">
        <f>Master!AJ3083</f>
        <v/>
      </c>
      <c r="AK3014" s="406">
        <f>Master!AK3083</f>
        <v>0</v>
      </c>
      <c r="AL3014" s="88" t="str">
        <f>Master!AL3083</f>
        <v/>
      </c>
      <c r="AM3014" s="416"/>
      <c r="AN3014" s="416"/>
      <c r="AO3014" s="416"/>
      <c r="AP3014" s="416"/>
      <c r="AQ3014" s="416"/>
      <c r="AR3014" s="416">
        <f t="shared" si="34"/>
        <v>0</v>
      </c>
      <c r="AS3014" s="417" t="str">
        <f t="shared" si="35"/>
        <v>#DIV/0!</v>
      </c>
      <c r="AT3014" s="416">
        <f t="shared" si="36"/>
        <v>0</v>
      </c>
      <c r="AU3014" s="417"/>
    </row>
    <row r="3015" hidden="1">
      <c r="A3015" s="88" t="str">
        <f>Master!A3084</f>
        <v>AME18123</v>
      </c>
      <c r="B3015" s="414" t="str">
        <f>Master!B3084</f>
        <v/>
      </c>
      <c r="C3015" s="414" t="str">
        <f>Master!C3084</f>
        <v/>
      </c>
      <c r="D3015" s="88" t="str">
        <f>Master!D3084</f>
        <v/>
      </c>
      <c r="E3015" s="406" t="str">
        <f>Master!E3084</f>
        <v/>
      </c>
      <c r="F3015" s="406">
        <f>Master!F3084</f>
        <v>0</v>
      </c>
      <c r="G3015" s="88" t="str">
        <f>Master!G3084</f>
        <v/>
      </c>
      <c r="H3015" s="88" t="str">
        <f>Master!H3084</f>
        <v/>
      </c>
      <c r="I3015" s="88" t="str">
        <f>Master!I3084</f>
        <v/>
      </c>
      <c r="J3015" s="88" t="str">
        <f>Master!J3084</f>
        <v>A'CROSS MEDIA PTE LTD</v>
      </c>
      <c r="K3015" s="88" t="str">
        <f>Master!K3084</f>
        <v/>
      </c>
      <c r="L3015" s="88" t="str">
        <f>Master!L3084</f>
        <v/>
      </c>
      <c r="M3015" s="88" t="str">
        <f>Master!M3084</f>
        <v/>
      </c>
      <c r="N3015" s="88" t="str">
        <f>Master!N3084</f>
        <v/>
      </c>
      <c r="O3015" s="88" t="str">
        <f>Master!O3084</f>
        <v/>
      </c>
      <c r="P3015" s="88" t="str">
        <f>Master!P3084</f>
        <v/>
      </c>
      <c r="Q3015" s="88" t="str">
        <f>Master!Q3084</f>
        <v/>
      </c>
      <c r="R3015" s="406" t="str">
        <f>Master!R3084</f>
        <v/>
      </c>
      <c r="S3015" s="406">
        <f>Master!S3084</f>
        <v>0</v>
      </c>
      <c r="T3015" s="406" t="str">
        <f>Master!T3084</f>
        <v/>
      </c>
      <c r="U3015" s="406" t="str">
        <f>Master!U3084</f>
        <v/>
      </c>
      <c r="V3015" s="406" t="str">
        <f>Master!V3084</f>
        <v/>
      </c>
      <c r="W3015" s="406" t="str">
        <f>Master!W3084</f>
        <v/>
      </c>
      <c r="X3015" s="406" t="str">
        <f>Master!X3084</f>
        <v/>
      </c>
      <c r="Y3015" s="406" t="str">
        <f>Master!Y3084</f>
        <v/>
      </c>
      <c r="Z3015" s="406" t="str">
        <f>Master!Z3084</f>
        <v/>
      </c>
      <c r="AA3015" s="406" t="str">
        <f>Master!AA3084</f>
        <v/>
      </c>
      <c r="AB3015" s="406" t="str">
        <f>Master!AB3084</f>
        <v/>
      </c>
      <c r="AC3015" s="406" t="str">
        <f>Master!AC3084</f>
        <v/>
      </c>
      <c r="AD3015" s="406" t="str">
        <f>Master!AD3084</f>
        <v/>
      </c>
      <c r="AE3015" s="406" t="str">
        <f>Master!AE3084</f>
        <v/>
      </c>
      <c r="AF3015" s="406" t="str">
        <f>Master!AF3084</f>
        <v/>
      </c>
      <c r="AG3015" s="406" t="str">
        <f>Master!AG3084</f>
        <v/>
      </c>
      <c r="AH3015" s="88" t="str">
        <f>Master!AH3084</f>
        <v/>
      </c>
      <c r="AI3015" s="414" t="str">
        <f>Master!AI3084</f>
        <v/>
      </c>
      <c r="AJ3015" s="406" t="str">
        <f>Master!AJ3084</f>
        <v/>
      </c>
      <c r="AK3015" s="406">
        <f>Master!AK3084</f>
        <v>0</v>
      </c>
      <c r="AL3015" s="88" t="str">
        <f>Master!AL3084</f>
        <v/>
      </c>
      <c r="AM3015" s="416"/>
      <c r="AN3015" s="416"/>
      <c r="AO3015" s="416"/>
      <c r="AP3015" s="416"/>
      <c r="AQ3015" s="416"/>
      <c r="AR3015" s="416">
        <f t="shared" si="34"/>
        <v>0</v>
      </c>
      <c r="AS3015" s="417" t="str">
        <f t="shared" si="35"/>
        <v>#DIV/0!</v>
      </c>
      <c r="AT3015" s="416">
        <f t="shared" si="36"/>
        <v>0</v>
      </c>
      <c r="AU3015" s="417"/>
    </row>
    <row r="3016" hidden="1">
      <c r="A3016" s="88" t="str">
        <f>Master!A3085</f>
        <v>AME18124</v>
      </c>
      <c r="B3016" s="414" t="str">
        <f>Master!B3085</f>
        <v/>
      </c>
      <c r="C3016" s="414" t="str">
        <f>Master!C3085</f>
        <v/>
      </c>
      <c r="D3016" s="88" t="str">
        <f>Master!D3085</f>
        <v/>
      </c>
      <c r="E3016" s="406" t="str">
        <f>Master!E3085</f>
        <v/>
      </c>
      <c r="F3016" s="406">
        <f>Master!F3085</f>
        <v>0</v>
      </c>
      <c r="G3016" s="88" t="str">
        <f>Master!G3085</f>
        <v/>
      </c>
      <c r="H3016" s="88" t="str">
        <f>Master!H3085</f>
        <v/>
      </c>
      <c r="I3016" s="88" t="str">
        <f>Master!I3085</f>
        <v/>
      </c>
      <c r="J3016" s="88" t="str">
        <f>Master!J3085</f>
        <v>A'CROSS MEDIA PTE LTD</v>
      </c>
      <c r="K3016" s="88" t="str">
        <f>Master!K3085</f>
        <v/>
      </c>
      <c r="L3016" s="88" t="str">
        <f>Master!L3085</f>
        <v/>
      </c>
      <c r="M3016" s="88" t="str">
        <f>Master!M3085</f>
        <v/>
      </c>
      <c r="N3016" s="88" t="str">
        <f>Master!N3085</f>
        <v/>
      </c>
      <c r="O3016" s="88" t="str">
        <f>Master!O3085</f>
        <v/>
      </c>
      <c r="P3016" s="88" t="str">
        <f>Master!P3085</f>
        <v/>
      </c>
      <c r="Q3016" s="88" t="str">
        <f>Master!Q3085</f>
        <v/>
      </c>
      <c r="R3016" s="406" t="str">
        <f>Master!R3085</f>
        <v/>
      </c>
      <c r="S3016" s="406">
        <f>Master!S3085</f>
        <v>0</v>
      </c>
      <c r="T3016" s="406" t="str">
        <f>Master!T3085</f>
        <v/>
      </c>
      <c r="U3016" s="406" t="str">
        <f>Master!U3085</f>
        <v/>
      </c>
      <c r="V3016" s="406" t="str">
        <f>Master!V3085</f>
        <v/>
      </c>
      <c r="W3016" s="406" t="str">
        <f>Master!W3085</f>
        <v/>
      </c>
      <c r="X3016" s="406" t="str">
        <f>Master!X3085</f>
        <v/>
      </c>
      <c r="Y3016" s="406" t="str">
        <f>Master!Y3085</f>
        <v/>
      </c>
      <c r="Z3016" s="406" t="str">
        <f>Master!Z3085</f>
        <v/>
      </c>
      <c r="AA3016" s="406" t="str">
        <f>Master!AA3085</f>
        <v/>
      </c>
      <c r="AB3016" s="406" t="str">
        <f>Master!AB3085</f>
        <v/>
      </c>
      <c r="AC3016" s="406" t="str">
        <f>Master!AC3085</f>
        <v/>
      </c>
      <c r="AD3016" s="406" t="str">
        <f>Master!AD3085</f>
        <v/>
      </c>
      <c r="AE3016" s="406" t="str">
        <f>Master!AE3085</f>
        <v/>
      </c>
      <c r="AF3016" s="406" t="str">
        <f>Master!AF3085</f>
        <v/>
      </c>
      <c r="AG3016" s="406" t="str">
        <f>Master!AG3085</f>
        <v/>
      </c>
      <c r="AH3016" s="88" t="str">
        <f>Master!AH3085</f>
        <v/>
      </c>
      <c r="AI3016" s="414" t="str">
        <f>Master!AI3085</f>
        <v/>
      </c>
      <c r="AJ3016" s="406" t="str">
        <f>Master!AJ3085</f>
        <v/>
      </c>
      <c r="AK3016" s="406">
        <f>Master!AK3085</f>
        <v>0</v>
      </c>
      <c r="AL3016" s="88" t="str">
        <f>Master!AL3085</f>
        <v/>
      </c>
      <c r="AM3016" s="416"/>
      <c r="AN3016" s="416"/>
      <c r="AO3016" s="416"/>
      <c r="AP3016" s="416"/>
      <c r="AQ3016" s="416"/>
      <c r="AR3016" s="416">
        <f t="shared" si="34"/>
        <v>0</v>
      </c>
      <c r="AS3016" s="417" t="str">
        <f t="shared" si="35"/>
        <v>#DIV/0!</v>
      </c>
      <c r="AT3016" s="416">
        <f t="shared" si="36"/>
        <v>0</v>
      </c>
      <c r="AU3016" s="417"/>
    </row>
    <row r="3017" hidden="1">
      <c r="A3017" s="88" t="str">
        <f>Master!A3086</f>
        <v>AME18125</v>
      </c>
      <c r="B3017" s="414" t="str">
        <f>Master!B3086</f>
        <v/>
      </c>
      <c r="C3017" s="414" t="str">
        <f>Master!C3086</f>
        <v/>
      </c>
      <c r="D3017" s="88" t="str">
        <f>Master!D3086</f>
        <v/>
      </c>
      <c r="E3017" s="406" t="str">
        <f>Master!E3086</f>
        <v/>
      </c>
      <c r="F3017" s="406">
        <f>Master!F3086</f>
        <v>0</v>
      </c>
      <c r="G3017" s="88" t="str">
        <f>Master!G3086</f>
        <v/>
      </c>
      <c r="H3017" s="88" t="str">
        <f>Master!H3086</f>
        <v/>
      </c>
      <c r="I3017" s="88" t="str">
        <f>Master!I3086</f>
        <v/>
      </c>
      <c r="J3017" s="88" t="str">
        <f>Master!J3086</f>
        <v>A'CROSS MEDIA PTE LTD</v>
      </c>
      <c r="K3017" s="88" t="str">
        <f>Master!K3086</f>
        <v/>
      </c>
      <c r="L3017" s="88" t="str">
        <f>Master!L3086</f>
        <v/>
      </c>
      <c r="M3017" s="88" t="str">
        <f>Master!M3086</f>
        <v/>
      </c>
      <c r="N3017" s="88" t="str">
        <f>Master!N3086</f>
        <v/>
      </c>
      <c r="O3017" s="88" t="str">
        <f>Master!O3086</f>
        <v/>
      </c>
      <c r="P3017" s="88" t="str">
        <f>Master!P3086</f>
        <v/>
      </c>
      <c r="Q3017" s="88" t="str">
        <f>Master!Q3086</f>
        <v/>
      </c>
      <c r="R3017" s="406" t="str">
        <f>Master!R3086</f>
        <v/>
      </c>
      <c r="S3017" s="406">
        <f>Master!S3086</f>
        <v>0</v>
      </c>
      <c r="T3017" s="406" t="str">
        <f>Master!T3086</f>
        <v/>
      </c>
      <c r="U3017" s="406" t="str">
        <f>Master!U3086</f>
        <v/>
      </c>
      <c r="V3017" s="406" t="str">
        <f>Master!V3086</f>
        <v/>
      </c>
      <c r="W3017" s="406" t="str">
        <f>Master!W3086</f>
        <v/>
      </c>
      <c r="X3017" s="406" t="str">
        <f>Master!X3086</f>
        <v/>
      </c>
      <c r="Y3017" s="406" t="str">
        <f>Master!Y3086</f>
        <v/>
      </c>
      <c r="Z3017" s="406" t="str">
        <f>Master!Z3086</f>
        <v/>
      </c>
      <c r="AA3017" s="406" t="str">
        <f>Master!AA3086</f>
        <v/>
      </c>
      <c r="AB3017" s="406" t="str">
        <f>Master!AB3086</f>
        <v/>
      </c>
      <c r="AC3017" s="406" t="str">
        <f>Master!AC3086</f>
        <v/>
      </c>
      <c r="AD3017" s="406" t="str">
        <f>Master!AD3086</f>
        <v/>
      </c>
      <c r="AE3017" s="406" t="str">
        <f>Master!AE3086</f>
        <v/>
      </c>
      <c r="AF3017" s="406" t="str">
        <f>Master!AF3086</f>
        <v/>
      </c>
      <c r="AG3017" s="406" t="str">
        <f>Master!AG3086</f>
        <v/>
      </c>
      <c r="AH3017" s="88" t="str">
        <f>Master!AH3086</f>
        <v/>
      </c>
      <c r="AI3017" s="414" t="str">
        <f>Master!AI3086</f>
        <v/>
      </c>
      <c r="AJ3017" s="406" t="str">
        <f>Master!AJ3086</f>
        <v/>
      </c>
      <c r="AK3017" s="406">
        <f>Master!AK3086</f>
        <v>0</v>
      </c>
      <c r="AL3017" s="88" t="str">
        <f>Master!AL3086</f>
        <v/>
      </c>
      <c r="AM3017" s="416"/>
      <c r="AN3017" s="416"/>
      <c r="AO3017" s="416"/>
      <c r="AP3017" s="416"/>
      <c r="AQ3017" s="416"/>
      <c r="AR3017" s="416">
        <f t="shared" si="34"/>
        <v>0</v>
      </c>
      <c r="AS3017" s="417" t="str">
        <f t="shared" si="35"/>
        <v>#DIV/0!</v>
      </c>
      <c r="AT3017" s="416">
        <f t="shared" si="36"/>
        <v>0</v>
      </c>
      <c r="AU3017" s="417"/>
    </row>
    <row r="3018" hidden="1">
      <c r="A3018" s="88" t="str">
        <f>Master!A3087</f>
        <v>AME18126</v>
      </c>
      <c r="B3018" s="414" t="str">
        <f>Master!B3087</f>
        <v/>
      </c>
      <c r="C3018" s="414" t="str">
        <f>Master!C3087</f>
        <v/>
      </c>
      <c r="D3018" s="88" t="str">
        <f>Master!D3087</f>
        <v/>
      </c>
      <c r="E3018" s="406" t="str">
        <f>Master!E3087</f>
        <v/>
      </c>
      <c r="F3018" s="406">
        <f>Master!F3087</f>
        <v>0</v>
      </c>
      <c r="G3018" s="88" t="str">
        <f>Master!G3087</f>
        <v/>
      </c>
      <c r="H3018" s="88" t="str">
        <f>Master!H3087</f>
        <v/>
      </c>
      <c r="I3018" s="88" t="str">
        <f>Master!I3087</f>
        <v/>
      </c>
      <c r="J3018" s="88" t="str">
        <f>Master!J3087</f>
        <v>A'CROSS MEDIA PTE LTD</v>
      </c>
      <c r="K3018" s="88" t="str">
        <f>Master!K3087</f>
        <v/>
      </c>
      <c r="L3018" s="88" t="str">
        <f>Master!L3087</f>
        <v/>
      </c>
      <c r="M3018" s="88" t="str">
        <f>Master!M3087</f>
        <v/>
      </c>
      <c r="N3018" s="88" t="str">
        <f>Master!N3087</f>
        <v/>
      </c>
      <c r="O3018" s="88" t="str">
        <f>Master!O3087</f>
        <v/>
      </c>
      <c r="P3018" s="88" t="str">
        <f>Master!P3087</f>
        <v/>
      </c>
      <c r="Q3018" s="88" t="str">
        <f>Master!Q3087</f>
        <v/>
      </c>
      <c r="R3018" s="406" t="str">
        <f>Master!R3087</f>
        <v/>
      </c>
      <c r="S3018" s="406">
        <f>Master!S3087</f>
        <v>0</v>
      </c>
      <c r="T3018" s="406" t="str">
        <f>Master!T3087</f>
        <v/>
      </c>
      <c r="U3018" s="406" t="str">
        <f>Master!U3087</f>
        <v/>
      </c>
      <c r="V3018" s="406" t="str">
        <f>Master!V3087</f>
        <v/>
      </c>
      <c r="W3018" s="406" t="str">
        <f>Master!W3087</f>
        <v/>
      </c>
      <c r="X3018" s="406" t="str">
        <f>Master!X3087</f>
        <v/>
      </c>
      <c r="Y3018" s="406" t="str">
        <f>Master!Y3087</f>
        <v/>
      </c>
      <c r="Z3018" s="406" t="str">
        <f>Master!Z3087</f>
        <v/>
      </c>
      <c r="AA3018" s="406" t="str">
        <f>Master!AA3087</f>
        <v/>
      </c>
      <c r="AB3018" s="406" t="str">
        <f>Master!AB3087</f>
        <v/>
      </c>
      <c r="AC3018" s="406" t="str">
        <f>Master!AC3087</f>
        <v/>
      </c>
      <c r="AD3018" s="406" t="str">
        <f>Master!AD3087</f>
        <v/>
      </c>
      <c r="AE3018" s="406" t="str">
        <f>Master!AE3087</f>
        <v/>
      </c>
      <c r="AF3018" s="406" t="str">
        <f>Master!AF3087</f>
        <v/>
      </c>
      <c r="AG3018" s="406" t="str">
        <f>Master!AG3087</f>
        <v/>
      </c>
      <c r="AH3018" s="88" t="str">
        <f>Master!AH3087</f>
        <v/>
      </c>
      <c r="AI3018" s="414" t="str">
        <f>Master!AI3087</f>
        <v/>
      </c>
      <c r="AJ3018" s="406" t="str">
        <f>Master!AJ3087</f>
        <v/>
      </c>
      <c r="AK3018" s="406">
        <f>Master!AK3087</f>
        <v>0</v>
      </c>
      <c r="AL3018" s="88" t="str">
        <f>Master!AL3087</f>
        <v/>
      </c>
      <c r="AM3018" s="416"/>
      <c r="AN3018" s="416"/>
      <c r="AO3018" s="416"/>
      <c r="AP3018" s="416"/>
      <c r="AQ3018" s="416"/>
      <c r="AR3018" s="416">
        <f t="shared" si="34"/>
        <v>0</v>
      </c>
      <c r="AS3018" s="417" t="str">
        <f t="shared" si="35"/>
        <v>#DIV/0!</v>
      </c>
      <c r="AT3018" s="416">
        <f t="shared" si="36"/>
        <v>0</v>
      </c>
      <c r="AU3018" s="417"/>
    </row>
    <row r="3019" hidden="1">
      <c r="A3019" s="88" t="str">
        <f>Master!A3088</f>
        <v>AME18127</v>
      </c>
      <c r="B3019" s="414" t="str">
        <f>Master!B3088</f>
        <v/>
      </c>
      <c r="C3019" s="414" t="str">
        <f>Master!C3088</f>
        <v/>
      </c>
      <c r="D3019" s="88" t="str">
        <f>Master!D3088</f>
        <v/>
      </c>
      <c r="E3019" s="406" t="str">
        <f>Master!E3088</f>
        <v/>
      </c>
      <c r="F3019" s="406">
        <f>Master!F3088</f>
        <v>0</v>
      </c>
      <c r="G3019" s="88" t="str">
        <f>Master!G3088</f>
        <v/>
      </c>
      <c r="H3019" s="88" t="str">
        <f>Master!H3088</f>
        <v/>
      </c>
      <c r="I3019" s="88" t="str">
        <f>Master!I3088</f>
        <v/>
      </c>
      <c r="J3019" s="88" t="str">
        <f>Master!J3088</f>
        <v>A'CROSS MEDIA PTE LTD</v>
      </c>
      <c r="K3019" s="88" t="str">
        <f>Master!K3088</f>
        <v/>
      </c>
      <c r="L3019" s="88" t="str">
        <f>Master!L3088</f>
        <v/>
      </c>
      <c r="M3019" s="88" t="str">
        <f>Master!M3088</f>
        <v/>
      </c>
      <c r="N3019" s="88" t="str">
        <f>Master!N3088</f>
        <v/>
      </c>
      <c r="O3019" s="88" t="str">
        <f>Master!O3088</f>
        <v/>
      </c>
      <c r="P3019" s="88" t="str">
        <f>Master!P3088</f>
        <v/>
      </c>
      <c r="Q3019" s="88" t="str">
        <f>Master!Q3088</f>
        <v/>
      </c>
      <c r="R3019" s="406" t="str">
        <f>Master!R3088</f>
        <v/>
      </c>
      <c r="S3019" s="406">
        <f>Master!S3088</f>
        <v>0</v>
      </c>
      <c r="T3019" s="406" t="str">
        <f>Master!T3088</f>
        <v/>
      </c>
      <c r="U3019" s="406" t="str">
        <f>Master!U3088</f>
        <v/>
      </c>
      <c r="V3019" s="406" t="str">
        <f>Master!V3088</f>
        <v/>
      </c>
      <c r="W3019" s="406" t="str">
        <f>Master!W3088</f>
        <v/>
      </c>
      <c r="X3019" s="406" t="str">
        <f>Master!X3088</f>
        <v/>
      </c>
      <c r="Y3019" s="406" t="str">
        <f>Master!Y3088</f>
        <v/>
      </c>
      <c r="Z3019" s="406" t="str">
        <f>Master!Z3088</f>
        <v/>
      </c>
      <c r="AA3019" s="406" t="str">
        <f>Master!AA3088</f>
        <v/>
      </c>
      <c r="AB3019" s="406" t="str">
        <f>Master!AB3088</f>
        <v/>
      </c>
      <c r="AC3019" s="406" t="str">
        <f>Master!AC3088</f>
        <v/>
      </c>
      <c r="AD3019" s="406" t="str">
        <f>Master!AD3088</f>
        <v/>
      </c>
      <c r="AE3019" s="406" t="str">
        <f>Master!AE3088</f>
        <v/>
      </c>
      <c r="AF3019" s="406" t="str">
        <f>Master!AF3088</f>
        <v/>
      </c>
      <c r="AG3019" s="406" t="str">
        <f>Master!AG3088</f>
        <v/>
      </c>
      <c r="AH3019" s="88" t="str">
        <f>Master!AH3088</f>
        <v/>
      </c>
      <c r="AI3019" s="414" t="str">
        <f>Master!AI3088</f>
        <v/>
      </c>
      <c r="AJ3019" s="406" t="str">
        <f>Master!AJ3088</f>
        <v/>
      </c>
      <c r="AK3019" s="406">
        <f>Master!AK3088</f>
        <v>0</v>
      </c>
      <c r="AL3019" s="88" t="str">
        <f>Master!AL3088</f>
        <v/>
      </c>
      <c r="AM3019" s="416"/>
      <c r="AN3019" s="416"/>
      <c r="AO3019" s="416"/>
      <c r="AP3019" s="416"/>
      <c r="AQ3019" s="416"/>
      <c r="AR3019" s="416">
        <f t="shared" si="34"/>
        <v>0</v>
      </c>
      <c r="AS3019" s="417" t="str">
        <f t="shared" si="35"/>
        <v>#DIV/0!</v>
      </c>
      <c r="AT3019" s="416">
        <f t="shared" si="36"/>
        <v>0</v>
      </c>
      <c r="AU3019" s="417"/>
    </row>
    <row r="3020" hidden="1">
      <c r="A3020" s="88" t="str">
        <f>Master!A3089</f>
        <v>AME18128</v>
      </c>
      <c r="B3020" s="414" t="str">
        <f>Master!B3089</f>
        <v/>
      </c>
      <c r="C3020" s="414" t="str">
        <f>Master!C3089</f>
        <v/>
      </c>
      <c r="D3020" s="88" t="str">
        <f>Master!D3089</f>
        <v/>
      </c>
      <c r="E3020" s="406" t="str">
        <f>Master!E3089</f>
        <v/>
      </c>
      <c r="F3020" s="406">
        <f>Master!F3089</f>
        <v>0</v>
      </c>
      <c r="G3020" s="88" t="str">
        <f>Master!G3089</f>
        <v/>
      </c>
      <c r="H3020" s="88" t="str">
        <f>Master!H3089</f>
        <v/>
      </c>
      <c r="I3020" s="88" t="str">
        <f>Master!I3089</f>
        <v/>
      </c>
      <c r="J3020" s="88" t="str">
        <f>Master!J3089</f>
        <v>A'CROSS MEDIA PTE LTD</v>
      </c>
      <c r="K3020" s="88" t="str">
        <f>Master!K3089</f>
        <v/>
      </c>
      <c r="L3020" s="88" t="str">
        <f>Master!L3089</f>
        <v/>
      </c>
      <c r="M3020" s="88" t="str">
        <f>Master!M3089</f>
        <v/>
      </c>
      <c r="N3020" s="88" t="str">
        <f>Master!N3089</f>
        <v/>
      </c>
      <c r="O3020" s="88" t="str">
        <f>Master!O3089</f>
        <v/>
      </c>
      <c r="P3020" s="88" t="str">
        <f>Master!P3089</f>
        <v/>
      </c>
      <c r="Q3020" s="88" t="str">
        <f>Master!Q3089</f>
        <v/>
      </c>
      <c r="R3020" s="406" t="str">
        <f>Master!R3089</f>
        <v/>
      </c>
      <c r="S3020" s="406">
        <f>Master!S3089</f>
        <v>0</v>
      </c>
      <c r="T3020" s="406" t="str">
        <f>Master!T3089</f>
        <v/>
      </c>
      <c r="U3020" s="406" t="str">
        <f>Master!U3089</f>
        <v/>
      </c>
      <c r="V3020" s="406" t="str">
        <f>Master!V3089</f>
        <v/>
      </c>
      <c r="W3020" s="406" t="str">
        <f>Master!W3089</f>
        <v/>
      </c>
      <c r="X3020" s="406" t="str">
        <f>Master!X3089</f>
        <v/>
      </c>
      <c r="Y3020" s="406" t="str">
        <f>Master!Y3089</f>
        <v/>
      </c>
      <c r="Z3020" s="406" t="str">
        <f>Master!Z3089</f>
        <v/>
      </c>
      <c r="AA3020" s="406" t="str">
        <f>Master!AA3089</f>
        <v/>
      </c>
      <c r="AB3020" s="406" t="str">
        <f>Master!AB3089</f>
        <v/>
      </c>
      <c r="AC3020" s="406" t="str">
        <f>Master!AC3089</f>
        <v/>
      </c>
      <c r="AD3020" s="406" t="str">
        <f>Master!AD3089</f>
        <v/>
      </c>
      <c r="AE3020" s="406" t="str">
        <f>Master!AE3089</f>
        <v/>
      </c>
      <c r="AF3020" s="406" t="str">
        <f>Master!AF3089</f>
        <v/>
      </c>
      <c r="AG3020" s="406" t="str">
        <f>Master!AG3089</f>
        <v/>
      </c>
      <c r="AH3020" s="88" t="str">
        <f>Master!AH3089</f>
        <v/>
      </c>
      <c r="AI3020" s="414" t="str">
        <f>Master!AI3089</f>
        <v/>
      </c>
      <c r="AJ3020" s="406" t="str">
        <f>Master!AJ3089</f>
        <v/>
      </c>
      <c r="AK3020" s="406">
        <f>Master!AK3089</f>
        <v>0</v>
      </c>
      <c r="AL3020" s="88" t="str">
        <f>Master!AL3089</f>
        <v/>
      </c>
      <c r="AM3020" s="416"/>
      <c r="AN3020" s="416"/>
      <c r="AO3020" s="416"/>
      <c r="AP3020" s="416"/>
      <c r="AQ3020" s="416"/>
      <c r="AR3020" s="416">
        <f t="shared" si="34"/>
        <v>0</v>
      </c>
      <c r="AS3020" s="417" t="str">
        <f t="shared" si="35"/>
        <v>#DIV/0!</v>
      </c>
      <c r="AT3020" s="416">
        <f t="shared" si="36"/>
        <v>0</v>
      </c>
      <c r="AU3020" s="417"/>
    </row>
    <row r="3021" hidden="1">
      <c r="A3021" s="88" t="str">
        <f>Master!A3090</f>
        <v>AME18129</v>
      </c>
      <c r="B3021" s="414" t="str">
        <f>Master!B3090</f>
        <v/>
      </c>
      <c r="C3021" s="414" t="str">
        <f>Master!C3090</f>
        <v/>
      </c>
      <c r="D3021" s="88" t="str">
        <f>Master!D3090</f>
        <v/>
      </c>
      <c r="E3021" s="406" t="str">
        <f>Master!E3090</f>
        <v/>
      </c>
      <c r="F3021" s="406">
        <f>Master!F3090</f>
        <v>0</v>
      </c>
      <c r="G3021" s="88" t="str">
        <f>Master!G3090</f>
        <v/>
      </c>
      <c r="H3021" s="88" t="str">
        <f>Master!H3090</f>
        <v/>
      </c>
      <c r="I3021" s="88" t="str">
        <f>Master!I3090</f>
        <v/>
      </c>
      <c r="J3021" s="88" t="str">
        <f>Master!J3090</f>
        <v>A'CROSS MEDIA PTE LTD</v>
      </c>
      <c r="K3021" s="88" t="str">
        <f>Master!K3090</f>
        <v/>
      </c>
      <c r="L3021" s="88" t="str">
        <f>Master!L3090</f>
        <v/>
      </c>
      <c r="M3021" s="88" t="str">
        <f>Master!M3090</f>
        <v/>
      </c>
      <c r="N3021" s="88" t="str">
        <f>Master!N3090</f>
        <v/>
      </c>
      <c r="O3021" s="88" t="str">
        <f>Master!O3090</f>
        <v/>
      </c>
      <c r="P3021" s="88" t="str">
        <f>Master!P3090</f>
        <v/>
      </c>
      <c r="Q3021" s="88" t="str">
        <f>Master!Q3090</f>
        <v/>
      </c>
      <c r="R3021" s="406" t="str">
        <f>Master!R3090</f>
        <v/>
      </c>
      <c r="S3021" s="406">
        <f>Master!S3090</f>
        <v>0</v>
      </c>
      <c r="T3021" s="406" t="str">
        <f>Master!T3090</f>
        <v/>
      </c>
      <c r="U3021" s="406" t="str">
        <f>Master!U3090</f>
        <v/>
      </c>
      <c r="V3021" s="406" t="str">
        <f>Master!V3090</f>
        <v/>
      </c>
      <c r="W3021" s="406" t="str">
        <f>Master!W3090</f>
        <v/>
      </c>
      <c r="X3021" s="406" t="str">
        <f>Master!X3090</f>
        <v/>
      </c>
      <c r="Y3021" s="406" t="str">
        <f>Master!Y3090</f>
        <v/>
      </c>
      <c r="Z3021" s="406" t="str">
        <f>Master!Z3090</f>
        <v/>
      </c>
      <c r="AA3021" s="406" t="str">
        <f>Master!AA3090</f>
        <v/>
      </c>
      <c r="AB3021" s="406" t="str">
        <f>Master!AB3090</f>
        <v/>
      </c>
      <c r="AC3021" s="406" t="str">
        <f>Master!AC3090</f>
        <v/>
      </c>
      <c r="AD3021" s="406" t="str">
        <f>Master!AD3090</f>
        <v/>
      </c>
      <c r="AE3021" s="406" t="str">
        <f>Master!AE3090</f>
        <v/>
      </c>
      <c r="AF3021" s="406" t="str">
        <f>Master!AF3090</f>
        <v/>
      </c>
      <c r="AG3021" s="406" t="str">
        <f>Master!AG3090</f>
        <v/>
      </c>
      <c r="AH3021" s="88" t="str">
        <f>Master!AH3090</f>
        <v/>
      </c>
      <c r="AI3021" s="414" t="str">
        <f>Master!AI3090</f>
        <v/>
      </c>
      <c r="AJ3021" s="406" t="str">
        <f>Master!AJ3090</f>
        <v/>
      </c>
      <c r="AK3021" s="406">
        <f>Master!AK3090</f>
        <v>0</v>
      </c>
      <c r="AL3021" s="88" t="str">
        <f>Master!AL3090</f>
        <v/>
      </c>
      <c r="AM3021" s="416"/>
      <c r="AN3021" s="416"/>
      <c r="AO3021" s="416"/>
      <c r="AP3021" s="416"/>
      <c r="AQ3021" s="416"/>
      <c r="AR3021" s="416">
        <f t="shared" si="34"/>
        <v>0</v>
      </c>
      <c r="AS3021" s="417" t="str">
        <f t="shared" si="35"/>
        <v>#DIV/0!</v>
      </c>
      <c r="AT3021" s="416">
        <f t="shared" si="36"/>
        <v>0</v>
      </c>
      <c r="AU3021" s="417"/>
    </row>
    <row r="3022" hidden="1">
      <c r="A3022" s="88" t="str">
        <f>Master!A3091</f>
        <v>AME18130</v>
      </c>
      <c r="B3022" s="414" t="str">
        <f>Master!B3091</f>
        <v/>
      </c>
      <c r="C3022" s="414" t="str">
        <f>Master!C3091</f>
        <v/>
      </c>
      <c r="D3022" s="88" t="str">
        <f>Master!D3091</f>
        <v/>
      </c>
      <c r="E3022" s="406" t="str">
        <f>Master!E3091</f>
        <v/>
      </c>
      <c r="F3022" s="406">
        <f>Master!F3091</f>
        <v>0</v>
      </c>
      <c r="G3022" s="88" t="str">
        <f>Master!G3091</f>
        <v/>
      </c>
      <c r="H3022" s="88" t="str">
        <f>Master!H3091</f>
        <v/>
      </c>
      <c r="I3022" s="88" t="str">
        <f>Master!I3091</f>
        <v/>
      </c>
      <c r="J3022" s="88" t="str">
        <f>Master!J3091</f>
        <v>A'CROSS MEDIA PTE LTD</v>
      </c>
      <c r="K3022" s="88" t="str">
        <f>Master!K3091</f>
        <v/>
      </c>
      <c r="L3022" s="88" t="str">
        <f>Master!L3091</f>
        <v/>
      </c>
      <c r="M3022" s="88" t="str">
        <f>Master!M3091</f>
        <v/>
      </c>
      <c r="N3022" s="88" t="str">
        <f>Master!N3091</f>
        <v/>
      </c>
      <c r="O3022" s="88" t="str">
        <f>Master!O3091</f>
        <v/>
      </c>
      <c r="P3022" s="88" t="str">
        <f>Master!P3091</f>
        <v/>
      </c>
      <c r="Q3022" s="88" t="str">
        <f>Master!Q3091</f>
        <v/>
      </c>
      <c r="R3022" s="406" t="str">
        <f>Master!R3091</f>
        <v/>
      </c>
      <c r="S3022" s="406">
        <f>Master!S3091</f>
        <v>0</v>
      </c>
      <c r="T3022" s="406" t="str">
        <f>Master!T3091</f>
        <v/>
      </c>
      <c r="U3022" s="406" t="str">
        <f>Master!U3091</f>
        <v/>
      </c>
      <c r="V3022" s="406" t="str">
        <f>Master!V3091</f>
        <v/>
      </c>
      <c r="W3022" s="406" t="str">
        <f>Master!W3091</f>
        <v/>
      </c>
      <c r="X3022" s="406" t="str">
        <f>Master!X3091</f>
        <v/>
      </c>
      <c r="Y3022" s="406" t="str">
        <f>Master!Y3091</f>
        <v/>
      </c>
      <c r="Z3022" s="406" t="str">
        <f>Master!Z3091</f>
        <v/>
      </c>
      <c r="AA3022" s="406" t="str">
        <f>Master!AA3091</f>
        <v/>
      </c>
      <c r="AB3022" s="406" t="str">
        <f>Master!AB3091</f>
        <v/>
      </c>
      <c r="AC3022" s="406" t="str">
        <f>Master!AC3091</f>
        <v/>
      </c>
      <c r="AD3022" s="406" t="str">
        <f>Master!AD3091</f>
        <v/>
      </c>
      <c r="AE3022" s="406" t="str">
        <f>Master!AE3091</f>
        <v/>
      </c>
      <c r="AF3022" s="406" t="str">
        <f>Master!AF3091</f>
        <v/>
      </c>
      <c r="AG3022" s="406" t="str">
        <f>Master!AG3091</f>
        <v/>
      </c>
      <c r="AH3022" s="88" t="str">
        <f>Master!AH3091</f>
        <v/>
      </c>
      <c r="AI3022" s="414" t="str">
        <f>Master!AI3091</f>
        <v/>
      </c>
      <c r="AJ3022" s="406" t="str">
        <f>Master!AJ3091</f>
        <v/>
      </c>
      <c r="AK3022" s="406">
        <f>Master!AK3091</f>
        <v>0</v>
      </c>
      <c r="AL3022" s="88" t="str">
        <f>Master!AL3091</f>
        <v/>
      </c>
      <c r="AM3022" s="416"/>
      <c r="AN3022" s="416"/>
      <c r="AO3022" s="416"/>
      <c r="AP3022" s="416"/>
      <c r="AQ3022" s="416"/>
      <c r="AR3022" s="416">
        <f t="shared" si="34"/>
        <v>0</v>
      </c>
      <c r="AS3022" s="417" t="str">
        <f t="shared" si="35"/>
        <v>#DIV/0!</v>
      </c>
      <c r="AT3022" s="416">
        <f t="shared" si="36"/>
        <v>0</v>
      </c>
      <c r="AU3022" s="417"/>
    </row>
    <row r="3023" hidden="1">
      <c r="A3023" s="88" t="str">
        <f>Master!A3092</f>
        <v>AME18131</v>
      </c>
      <c r="B3023" s="414" t="str">
        <f>Master!B3092</f>
        <v/>
      </c>
      <c r="C3023" s="414" t="str">
        <f>Master!C3092</f>
        <v/>
      </c>
      <c r="D3023" s="88" t="str">
        <f>Master!D3092</f>
        <v/>
      </c>
      <c r="E3023" s="406" t="str">
        <f>Master!E3092</f>
        <v/>
      </c>
      <c r="F3023" s="406">
        <f>Master!F3092</f>
        <v>0</v>
      </c>
      <c r="G3023" s="88" t="str">
        <f>Master!G3092</f>
        <v/>
      </c>
      <c r="H3023" s="88" t="str">
        <f>Master!H3092</f>
        <v/>
      </c>
      <c r="I3023" s="88" t="str">
        <f>Master!I3092</f>
        <v/>
      </c>
      <c r="J3023" s="88" t="str">
        <f>Master!J3092</f>
        <v>A'CROSS MEDIA PTE LTD</v>
      </c>
      <c r="K3023" s="88" t="str">
        <f>Master!K3092</f>
        <v/>
      </c>
      <c r="L3023" s="88" t="str">
        <f>Master!L3092</f>
        <v/>
      </c>
      <c r="M3023" s="88" t="str">
        <f>Master!M3092</f>
        <v/>
      </c>
      <c r="N3023" s="88" t="str">
        <f>Master!N3092</f>
        <v/>
      </c>
      <c r="O3023" s="88" t="str">
        <f>Master!O3092</f>
        <v/>
      </c>
      <c r="P3023" s="88" t="str">
        <f>Master!P3092</f>
        <v/>
      </c>
      <c r="Q3023" s="88" t="str">
        <f>Master!Q3092</f>
        <v/>
      </c>
      <c r="R3023" s="406" t="str">
        <f>Master!R3092</f>
        <v/>
      </c>
      <c r="S3023" s="406">
        <f>Master!S3092</f>
        <v>0</v>
      </c>
      <c r="T3023" s="406" t="str">
        <f>Master!T3092</f>
        <v/>
      </c>
      <c r="U3023" s="406" t="str">
        <f>Master!U3092</f>
        <v/>
      </c>
      <c r="V3023" s="406" t="str">
        <f>Master!V3092</f>
        <v/>
      </c>
      <c r="W3023" s="406" t="str">
        <f>Master!W3092</f>
        <v/>
      </c>
      <c r="X3023" s="406" t="str">
        <f>Master!X3092</f>
        <v/>
      </c>
      <c r="Y3023" s="406" t="str">
        <f>Master!Y3092</f>
        <v/>
      </c>
      <c r="Z3023" s="406" t="str">
        <f>Master!Z3092</f>
        <v/>
      </c>
      <c r="AA3023" s="406" t="str">
        <f>Master!AA3092</f>
        <v/>
      </c>
      <c r="AB3023" s="406" t="str">
        <f>Master!AB3092</f>
        <v/>
      </c>
      <c r="AC3023" s="406" t="str">
        <f>Master!AC3092</f>
        <v/>
      </c>
      <c r="AD3023" s="406" t="str">
        <f>Master!AD3092</f>
        <v/>
      </c>
      <c r="AE3023" s="406" t="str">
        <f>Master!AE3092</f>
        <v/>
      </c>
      <c r="AF3023" s="406" t="str">
        <f>Master!AF3092</f>
        <v/>
      </c>
      <c r="AG3023" s="406" t="str">
        <f>Master!AG3092</f>
        <v/>
      </c>
      <c r="AH3023" s="88" t="str">
        <f>Master!AH3092</f>
        <v/>
      </c>
      <c r="AI3023" s="414" t="str">
        <f>Master!AI3092</f>
        <v/>
      </c>
      <c r="AJ3023" s="406" t="str">
        <f>Master!AJ3092</f>
        <v/>
      </c>
      <c r="AK3023" s="406">
        <f>Master!AK3092</f>
        <v>0</v>
      </c>
      <c r="AL3023" s="88" t="str">
        <f>Master!AL3092</f>
        <v/>
      </c>
      <c r="AM3023" s="416"/>
      <c r="AN3023" s="416"/>
      <c r="AO3023" s="416"/>
      <c r="AP3023" s="416"/>
      <c r="AQ3023" s="416"/>
      <c r="AR3023" s="416">
        <f t="shared" si="34"/>
        <v>0</v>
      </c>
      <c r="AS3023" s="417" t="str">
        <f t="shared" si="35"/>
        <v>#DIV/0!</v>
      </c>
      <c r="AT3023" s="416">
        <f t="shared" si="36"/>
        <v>0</v>
      </c>
      <c r="AU3023" s="417"/>
    </row>
    <row r="3024" hidden="1">
      <c r="A3024" s="88" t="str">
        <f>Master!A3093</f>
        <v>AME18132</v>
      </c>
      <c r="B3024" s="414" t="str">
        <f>Master!B3093</f>
        <v/>
      </c>
      <c r="C3024" s="414" t="str">
        <f>Master!C3093</f>
        <v/>
      </c>
      <c r="D3024" s="88" t="str">
        <f>Master!D3093</f>
        <v/>
      </c>
      <c r="E3024" s="406" t="str">
        <f>Master!E3093</f>
        <v/>
      </c>
      <c r="F3024" s="406">
        <f>Master!F3093</f>
        <v>0</v>
      </c>
      <c r="G3024" s="88" t="str">
        <f>Master!G3093</f>
        <v/>
      </c>
      <c r="H3024" s="88" t="str">
        <f>Master!H3093</f>
        <v/>
      </c>
      <c r="I3024" s="88" t="str">
        <f>Master!I3093</f>
        <v/>
      </c>
      <c r="J3024" s="88" t="str">
        <f>Master!J3093</f>
        <v>A'CROSS MEDIA PTE LTD</v>
      </c>
      <c r="K3024" s="88" t="str">
        <f>Master!K3093</f>
        <v/>
      </c>
      <c r="L3024" s="88" t="str">
        <f>Master!L3093</f>
        <v/>
      </c>
      <c r="M3024" s="88" t="str">
        <f>Master!M3093</f>
        <v/>
      </c>
      <c r="N3024" s="88" t="str">
        <f>Master!N3093</f>
        <v/>
      </c>
      <c r="O3024" s="88" t="str">
        <f>Master!O3093</f>
        <v/>
      </c>
      <c r="P3024" s="88" t="str">
        <f>Master!P3093</f>
        <v/>
      </c>
      <c r="Q3024" s="88" t="str">
        <f>Master!Q3093</f>
        <v/>
      </c>
      <c r="R3024" s="406" t="str">
        <f>Master!R3093</f>
        <v/>
      </c>
      <c r="S3024" s="406">
        <f>Master!S3093</f>
        <v>0</v>
      </c>
      <c r="T3024" s="406" t="str">
        <f>Master!T3093</f>
        <v/>
      </c>
      <c r="U3024" s="406" t="str">
        <f>Master!U3093</f>
        <v/>
      </c>
      <c r="V3024" s="406" t="str">
        <f>Master!V3093</f>
        <v/>
      </c>
      <c r="W3024" s="406" t="str">
        <f>Master!W3093</f>
        <v/>
      </c>
      <c r="X3024" s="406" t="str">
        <f>Master!X3093</f>
        <v/>
      </c>
      <c r="Y3024" s="406" t="str">
        <f>Master!Y3093</f>
        <v/>
      </c>
      <c r="Z3024" s="406" t="str">
        <f>Master!Z3093</f>
        <v/>
      </c>
      <c r="AA3024" s="406" t="str">
        <f>Master!AA3093</f>
        <v/>
      </c>
      <c r="AB3024" s="406" t="str">
        <f>Master!AB3093</f>
        <v/>
      </c>
      <c r="AC3024" s="406" t="str">
        <f>Master!AC3093</f>
        <v/>
      </c>
      <c r="AD3024" s="406" t="str">
        <f>Master!AD3093</f>
        <v/>
      </c>
      <c r="AE3024" s="406" t="str">
        <f>Master!AE3093</f>
        <v/>
      </c>
      <c r="AF3024" s="406" t="str">
        <f>Master!AF3093</f>
        <v/>
      </c>
      <c r="AG3024" s="406" t="str">
        <f>Master!AG3093</f>
        <v/>
      </c>
      <c r="AH3024" s="88" t="str">
        <f>Master!AH3093</f>
        <v/>
      </c>
      <c r="AI3024" s="414" t="str">
        <f>Master!AI3093</f>
        <v/>
      </c>
      <c r="AJ3024" s="406" t="str">
        <f>Master!AJ3093</f>
        <v/>
      </c>
      <c r="AK3024" s="406">
        <f>Master!AK3093</f>
        <v>0</v>
      </c>
      <c r="AL3024" s="88" t="str">
        <f>Master!AL3093</f>
        <v/>
      </c>
      <c r="AM3024" s="416"/>
      <c r="AN3024" s="416"/>
      <c r="AO3024" s="416"/>
      <c r="AP3024" s="416"/>
      <c r="AQ3024" s="416"/>
      <c r="AR3024" s="416">
        <f t="shared" si="34"/>
        <v>0</v>
      </c>
      <c r="AS3024" s="417" t="str">
        <f t="shared" si="35"/>
        <v>#DIV/0!</v>
      </c>
      <c r="AT3024" s="416">
        <f t="shared" si="36"/>
        <v>0</v>
      </c>
      <c r="AU3024" s="417"/>
    </row>
    <row r="3025" hidden="1">
      <c r="A3025" s="88" t="str">
        <f>Master!A3094</f>
        <v>AME18133</v>
      </c>
      <c r="B3025" s="414" t="str">
        <f>Master!B3094</f>
        <v/>
      </c>
      <c r="C3025" s="414" t="str">
        <f>Master!C3094</f>
        <v/>
      </c>
      <c r="D3025" s="88" t="str">
        <f>Master!D3094</f>
        <v/>
      </c>
      <c r="E3025" s="406" t="str">
        <f>Master!E3094</f>
        <v/>
      </c>
      <c r="F3025" s="406">
        <f>Master!F3094</f>
        <v>0</v>
      </c>
      <c r="G3025" s="88" t="str">
        <f>Master!G3094</f>
        <v/>
      </c>
      <c r="H3025" s="88" t="str">
        <f>Master!H3094</f>
        <v/>
      </c>
      <c r="I3025" s="88" t="str">
        <f>Master!I3094</f>
        <v/>
      </c>
      <c r="J3025" s="88" t="str">
        <f>Master!J3094</f>
        <v>A'CROSS MEDIA PTE LTD</v>
      </c>
      <c r="K3025" s="88" t="str">
        <f>Master!K3094</f>
        <v/>
      </c>
      <c r="L3025" s="88" t="str">
        <f>Master!L3094</f>
        <v/>
      </c>
      <c r="M3025" s="88" t="str">
        <f>Master!M3094</f>
        <v/>
      </c>
      <c r="N3025" s="88" t="str">
        <f>Master!N3094</f>
        <v/>
      </c>
      <c r="O3025" s="88" t="str">
        <f>Master!O3094</f>
        <v/>
      </c>
      <c r="P3025" s="88" t="str">
        <f>Master!P3094</f>
        <v/>
      </c>
      <c r="Q3025" s="88" t="str">
        <f>Master!Q3094</f>
        <v/>
      </c>
      <c r="R3025" s="406" t="str">
        <f>Master!R3094</f>
        <v/>
      </c>
      <c r="S3025" s="406">
        <f>Master!S3094</f>
        <v>0</v>
      </c>
      <c r="T3025" s="406" t="str">
        <f>Master!T3094</f>
        <v/>
      </c>
      <c r="U3025" s="406" t="str">
        <f>Master!U3094</f>
        <v/>
      </c>
      <c r="V3025" s="406" t="str">
        <f>Master!V3094</f>
        <v/>
      </c>
      <c r="W3025" s="406" t="str">
        <f>Master!W3094</f>
        <v/>
      </c>
      <c r="X3025" s="406" t="str">
        <f>Master!X3094</f>
        <v/>
      </c>
      <c r="Y3025" s="406" t="str">
        <f>Master!Y3094</f>
        <v/>
      </c>
      <c r="Z3025" s="406" t="str">
        <f>Master!Z3094</f>
        <v/>
      </c>
      <c r="AA3025" s="406" t="str">
        <f>Master!AA3094</f>
        <v/>
      </c>
      <c r="AB3025" s="406" t="str">
        <f>Master!AB3094</f>
        <v/>
      </c>
      <c r="AC3025" s="406" t="str">
        <f>Master!AC3094</f>
        <v/>
      </c>
      <c r="AD3025" s="406" t="str">
        <f>Master!AD3094</f>
        <v/>
      </c>
      <c r="AE3025" s="406" t="str">
        <f>Master!AE3094</f>
        <v/>
      </c>
      <c r="AF3025" s="406" t="str">
        <f>Master!AF3094</f>
        <v/>
      </c>
      <c r="AG3025" s="406" t="str">
        <f>Master!AG3094</f>
        <v/>
      </c>
      <c r="AH3025" s="88" t="str">
        <f>Master!AH3094</f>
        <v/>
      </c>
      <c r="AI3025" s="414" t="str">
        <f>Master!AI3094</f>
        <v/>
      </c>
      <c r="AJ3025" s="406" t="str">
        <f>Master!AJ3094</f>
        <v/>
      </c>
      <c r="AK3025" s="406">
        <f>Master!AK3094</f>
        <v>0</v>
      </c>
      <c r="AL3025" s="88" t="str">
        <f>Master!AL3094</f>
        <v/>
      </c>
      <c r="AM3025" s="416"/>
      <c r="AN3025" s="416"/>
      <c r="AO3025" s="416"/>
      <c r="AP3025" s="416"/>
      <c r="AQ3025" s="416"/>
      <c r="AR3025" s="416">
        <f t="shared" si="34"/>
        <v>0</v>
      </c>
      <c r="AS3025" s="417" t="str">
        <f t="shared" si="35"/>
        <v>#DIV/0!</v>
      </c>
      <c r="AT3025" s="416">
        <f t="shared" si="36"/>
        <v>0</v>
      </c>
      <c r="AU3025" s="417"/>
    </row>
    <row r="3026" hidden="1">
      <c r="A3026" s="88" t="str">
        <f>Master!A3095</f>
        <v>AME18134</v>
      </c>
      <c r="B3026" s="414" t="str">
        <f>Master!B3095</f>
        <v/>
      </c>
      <c r="C3026" s="414" t="str">
        <f>Master!C3095</f>
        <v/>
      </c>
      <c r="D3026" s="88" t="str">
        <f>Master!D3095</f>
        <v/>
      </c>
      <c r="E3026" s="406" t="str">
        <f>Master!E3095</f>
        <v/>
      </c>
      <c r="F3026" s="406">
        <f>Master!F3095</f>
        <v>0</v>
      </c>
      <c r="G3026" s="88" t="str">
        <f>Master!G3095</f>
        <v/>
      </c>
      <c r="H3026" s="88" t="str">
        <f>Master!H3095</f>
        <v/>
      </c>
      <c r="I3026" s="88" t="str">
        <f>Master!I3095</f>
        <v/>
      </c>
      <c r="J3026" s="88" t="str">
        <f>Master!J3095</f>
        <v>A'CROSS MEDIA PTE LTD</v>
      </c>
      <c r="K3026" s="88" t="str">
        <f>Master!K3095</f>
        <v/>
      </c>
      <c r="L3026" s="88" t="str">
        <f>Master!L3095</f>
        <v/>
      </c>
      <c r="M3026" s="88" t="str">
        <f>Master!M3095</f>
        <v/>
      </c>
      <c r="N3026" s="88" t="str">
        <f>Master!N3095</f>
        <v/>
      </c>
      <c r="O3026" s="88" t="str">
        <f>Master!O3095</f>
        <v/>
      </c>
      <c r="P3026" s="88" t="str">
        <f>Master!P3095</f>
        <v/>
      </c>
      <c r="Q3026" s="88" t="str">
        <f>Master!Q3095</f>
        <v/>
      </c>
      <c r="R3026" s="406" t="str">
        <f>Master!R3095</f>
        <v/>
      </c>
      <c r="S3026" s="406">
        <f>Master!S3095</f>
        <v>0</v>
      </c>
      <c r="T3026" s="406" t="str">
        <f>Master!T3095</f>
        <v/>
      </c>
      <c r="U3026" s="406" t="str">
        <f>Master!U3095</f>
        <v/>
      </c>
      <c r="V3026" s="406" t="str">
        <f>Master!V3095</f>
        <v/>
      </c>
      <c r="W3026" s="406" t="str">
        <f>Master!W3095</f>
        <v/>
      </c>
      <c r="X3026" s="406" t="str">
        <f>Master!X3095</f>
        <v/>
      </c>
      <c r="Y3026" s="406" t="str">
        <f>Master!Y3095</f>
        <v/>
      </c>
      <c r="Z3026" s="406" t="str">
        <f>Master!Z3095</f>
        <v/>
      </c>
      <c r="AA3026" s="406" t="str">
        <f>Master!AA3095</f>
        <v/>
      </c>
      <c r="AB3026" s="406" t="str">
        <f>Master!AB3095</f>
        <v/>
      </c>
      <c r="AC3026" s="406" t="str">
        <f>Master!AC3095</f>
        <v/>
      </c>
      <c r="AD3026" s="406" t="str">
        <f>Master!AD3095</f>
        <v/>
      </c>
      <c r="AE3026" s="406" t="str">
        <f>Master!AE3095</f>
        <v/>
      </c>
      <c r="AF3026" s="406" t="str">
        <f>Master!AF3095</f>
        <v/>
      </c>
      <c r="AG3026" s="406" t="str">
        <f>Master!AG3095</f>
        <v/>
      </c>
      <c r="AH3026" s="88" t="str">
        <f>Master!AH3095</f>
        <v/>
      </c>
      <c r="AI3026" s="414" t="str">
        <f>Master!AI3095</f>
        <v/>
      </c>
      <c r="AJ3026" s="406" t="str">
        <f>Master!AJ3095</f>
        <v/>
      </c>
      <c r="AK3026" s="406">
        <f>Master!AK3095</f>
        <v>0</v>
      </c>
      <c r="AL3026" s="88" t="str">
        <f>Master!AL3095</f>
        <v/>
      </c>
      <c r="AM3026" s="416"/>
      <c r="AN3026" s="416"/>
      <c r="AO3026" s="416"/>
      <c r="AP3026" s="416"/>
      <c r="AQ3026" s="416"/>
      <c r="AR3026" s="416">
        <f t="shared" si="34"/>
        <v>0</v>
      </c>
      <c r="AS3026" s="417" t="str">
        <f t="shared" si="35"/>
        <v>#DIV/0!</v>
      </c>
      <c r="AT3026" s="416">
        <f t="shared" si="36"/>
        <v>0</v>
      </c>
      <c r="AU3026" s="417"/>
    </row>
    <row r="3027" hidden="1">
      <c r="A3027" s="88" t="str">
        <f>Master!A3096</f>
        <v>AME18135</v>
      </c>
      <c r="B3027" s="414" t="str">
        <f>Master!B3096</f>
        <v/>
      </c>
      <c r="C3027" s="414" t="str">
        <f>Master!C3096</f>
        <v/>
      </c>
      <c r="D3027" s="88" t="str">
        <f>Master!D3096</f>
        <v/>
      </c>
      <c r="E3027" s="406" t="str">
        <f>Master!E3096</f>
        <v/>
      </c>
      <c r="F3027" s="406">
        <f>Master!F3096</f>
        <v>0</v>
      </c>
      <c r="G3027" s="88" t="str">
        <f>Master!G3096</f>
        <v/>
      </c>
      <c r="H3027" s="88" t="str">
        <f>Master!H3096</f>
        <v/>
      </c>
      <c r="I3027" s="88" t="str">
        <f>Master!I3096</f>
        <v/>
      </c>
      <c r="J3027" s="88" t="str">
        <f>Master!J3096</f>
        <v>A'CROSS MEDIA PTE LTD</v>
      </c>
      <c r="K3027" s="88" t="str">
        <f>Master!K3096</f>
        <v/>
      </c>
      <c r="L3027" s="88" t="str">
        <f>Master!L3096</f>
        <v/>
      </c>
      <c r="M3027" s="88" t="str">
        <f>Master!M3096</f>
        <v/>
      </c>
      <c r="N3027" s="88" t="str">
        <f>Master!N3096</f>
        <v/>
      </c>
      <c r="O3027" s="88" t="str">
        <f>Master!O3096</f>
        <v/>
      </c>
      <c r="P3027" s="88" t="str">
        <f>Master!P3096</f>
        <v/>
      </c>
      <c r="Q3027" s="88" t="str">
        <f>Master!Q3096</f>
        <v/>
      </c>
      <c r="R3027" s="406" t="str">
        <f>Master!R3096</f>
        <v/>
      </c>
      <c r="S3027" s="406">
        <f>Master!S3096</f>
        <v>0</v>
      </c>
      <c r="T3027" s="406" t="str">
        <f>Master!T3096</f>
        <v/>
      </c>
      <c r="U3027" s="406" t="str">
        <f>Master!U3096</f>
        <v/>
      </c>
      <c r="V3027" s="406" t="str">
        <f>Master!V3096</f>
        <v/>
      </c>
      <c r="W3027" s="406" t="str">
        <f>Master!W3096</f>
        <v/>
      </c>
      <c r="X3027" s="406" t="str">
        <f>Master!X3096</f>
        <v/>
      </c>
      <c r="Y3027" s="406" t="str">
        <f>Master!Y3096</f>
        <v/>
      </c>
      <c r="Z3027" s="406" t="str">
        <f>Master!Z3096</f>
        <v/>
      </c>
      <c r="AA3027" s="406" t="str">
        <f>Master!AA3096</f>
        <v/>
      </c>
      <c r="AB3027" s="406" t="str">
        <f>Master!AB3096</f>
        <v/>
      </c>
      <c r="AC3027" s="406" t="str">
        <f>Master!AC3096</f>
        <v/>
      </c>
      <c r="AD3027" s="406" t="str">
        <f>Master!AD3096</f>
        <v/>
      </c>
      <c r="AE3027" s="406" t="str">
        <f>Master!AE3096</f>
        <v/>
      </c>
      <c r="AF3027" s="406" t="str">
        <f>Master!AF3096</f>
        <v/>
      </c>
      <c r="AG3027" s="406" t="str">
        <f>Master!AG3096</f>
        <v/>
      </c>
      <c r="AH3027" s="88" t="str">
        <f>Master!AH3096</f>
        <v/>
      </c>
      <c r="AI3027" s="414" t="str">
        <f>Master!AI3096</f>
        <v/>
      </c>
      <c r="AJ3027" s="406" t="str">
        <f>Master!AJ3096</f>
        <v/>
      </c>
      <c r="AK3027" s="406">
        <f>Master!AK3096</f>
        <v>0</v>
      </c>
      <c r="AL3027" s="88" t="str">
        <f>Master!AL3096</f>
        <v/>
      </c>
      <c r="AM3027" s="416"/>
      <c r="AN3027" s="416"/>
      <c r="AO3027" s="416"/>
      <c r="AP3027" s="416"/>
      <c r="AQ3027" s="416"/>
      <c r="AR3027" s="416">
        <f t="shared" si="34"/>
        <v>0</v>
      </c>
      <c r="AS3027" s="417" t="str">
        <f t="shared" si="35"/>
        <v>#DIV/0!</v>
      </c>
      <c r="AT3027" s="416">
        <f t="shared" si="36"/>
        <v>0</v>
      </c>
      <c r="AU3027" s="417"/>
    </row>
    <row r="3028" hidden="1">
      <c r="A3028" s="88" t="str">
        <f>Master!A3097</f>
        <v>AME18136</v>
      </c>
      <c r="B3028" s="414" t="str">
        <f>Master!B3097</f>
        <v/>
      </c>
      <c r="C3028" s="414" t="str">
        <f>Master!C3097</f>
        <v/>
      </c>
      <c r="D3028" s="88" t="str">
        <f>Master!D3097</f>
        <v/>
      </c>
      <c r="E3028" s="406" t="str">
        <f>Master!E3097</f>
        <v/>
      </c>
      <c r="F3028" s="406">
        <f>Master!F3097</f>
        <v>0</v>
      </c>
      <c r="G3028" s="88" t="str">
        <f>Master!G3097</f>
        <v/>
      </c>
      <c r="H3028" s="88" t="str">
        <f>Master!H3097</f>
        <v/>
      </c>
      <c r="I3028" s="88" t="str">
        <f>Master!I3097</f>
        <v/>
      </c>
      <c r="J3028" s="88" t="str">
        <f>Master!J3097</f>
        <v>A'CROSS MEDIA PTE LTD</v>
      </c>
      <c r="K3028" s="88" t="str">
        <f>Master!K3097</f>
        <v/>
      </c>
      <c r="L3028" s="88" t="str">
        <f>Master!L3097</f>
        <v/>
      </c>
      <c r="M3028" s="88" t="str">
        <f>Master!M3097</f>
        <v/>
      </c>
      <c r="N3028" s="88" t="str">
        <f>Master!N3097</f>
        <v/>
      </c>
      <c r="O3028" s="88" t="str">
        <f>Master!O3097</f>
        <v/>
      </c>
      <c r="P3028" s="88" t="str">
        <f>Master!P3097</f>
        <v/>
      </c>
      <c r="Q3028" s="88" t="str">
        <f>Master!Q3097</f>
        <v/>
      </c>
      <c r="R3028" s="406" t="str">
        <f>Master!R3097</f>
        <v/>
      </c>
      <c r="S3028" s="406">
        <f>Master!S3097</f>
        <v>0</v>
      </c>
      <c r="T3028" s="406" t="str">
        <f>Master!T3097</f>
        <v/>
      </c>
      <c r="U3028" s="406" t="str">
        <f>Master!U3097</f>
        <v/>
      </c>
      <c r="V3028" s="406" t="str">
        <f>Master!V3097</f>
        <v/>
      </c>
      <c r="W3028" s="406" t="str">
        <f>Master!W3097</f>
        <v/>
      </c>
      <c r="X3028" s="406" t="str">
        <f>Master!X3097</f>
        <v/>
      </c>
      <c r="Y3028" s="406" t="str">
        <f>Master!Y3097</f>
        <v/>
      </c>
      <c r="Z3028" s="406" t="str">
        <f>Master!Z3097</f>
        <v/>
      </c>
      <c r="AA3028" s="406" t="str">
        <f>Master!AA3097</f>
        <v/>
      </c>
      <c r="AB3028" s="406" t="str">
        <f>Master!AB3097</f>
        <v/>
      </c>
      <c r="AC3028" s="406" t="str">
        <f>Master!AC3097</f>
        <v/>
      </c>
      <c r="AD3028" s="406" t="str">
        <f>Master!AD3097</f>
        <v/>
      </c>
      <c r="AE3028" s="406" t="str">
        <f>Master!AE3097</f>
        <v/>
      </c>
      <c r="AF3028" s="406" t="str">
        <f>Master!AF3097</f>
        <v/>
      </c>
      <c r="AG3028" s="406" t="str">
        <f>Master!AG3097</f>
        <v/>
      </c>
      <c r="AH3028" s="88" t="str">
        <f>Master!AH3097</f>
        <v/>
      </c>
      <c r="AI3028" s="414" t="str">
        <f>Master!AI3097</f>
        <v/>
      </c>
      <c r="AJ3028" s="406" t="str">
        <f>Master!AJ3097</f>
        <v/>
      </c>
      <c r="AK3028" s="406">
        <f>Master!AK3097</f>
        <v>0</v>
      </c>
      <c r="AL3028" s="88" t="str">
        <f>Master!AL3097</f>
        <v/>
      </c>
      <c r="AM3028" s="416"/>
      <c r="AN3028" s="416"/>
      <c r="AO3028" s="416"/>
      <c r="AP3028" s="416"/>
      <c r="AQ3028" s="416"/>
      <c r="AR3028" s="416">
        <f t="shared" si="34"/>
        <v>0</v>
      </c>
      <c r="AS3028" s="417" t="str">
        <f t="shared" si="35"/>
        <v>#DIV/0!</v>
      </c>
      <c r="AT3028" s="416">
        <f t="shared" si="36"/>
        <v>0</v>
      </c>
      <c r="AU3028" s="417"/>
    </row>
    <row r="3029" hidden="1">
      <c r="A3029" s="88" t="str">
        <f>Master!A3098</f>
        <v>AME18137</v>
      </c>
      <c r="B3029" s="414" t="str">
        <f>Master!B3098</f>
        <v/>
      </c>
      <c r="C3029" s="414" t="str">
        <f>Master!C3098</f>
        <v/>
      </c>
      <c r="D3029" s="88" t="str">
        <f>Master!D3098</f>
        <v/>
      </c>
      <c r="E3029" s="406" t="str">
        <f>Master!E3098</f>
        <v/>
      </c>
      <c r="F3029" s="406">
        <f>Master!F3098</f>
        <v>0</v>
      </c>
      <c r="G3029" s="88" t="str">
        <f>Master!G3098</f>
        <v/>
      </c>
      <c r="H3029" s="88" t="str">
        <f>Master!H3098</f>
        <v/>
      </c>
      <c r="I3029" s="88" t="str">
        <f>Master!I3098</f>
        <v/>
      </c>
      <c r="J3029" s="88" t="str">
        <f>Master!J3098</f>
        <v>A'CROSS MEDIA PTE LTD</v>
      </c>
      <c r="K3029" s="88" t="str">
        <f>Master!K3098</f>
        <v/>
      </c>
      <c r="L3029" s="88" t="str">
        <f>Master!L3098</f>
        <v/>
      </c>
      <c r="M3029" s="88" t="str">
        <f>Master!M3098</f>
        <v/>
      </c>
      <c r="N3029" s="88" t="str">
        <f>Master!N3098</f>
        <v/>
      </c>
      <c r="O3029" s="88" t="str">
        <f>Master!O3098</f>
        <v/>
      </c>
      <c r="P3029" s="88" t="str">
        <f>Master!P3098</f>
        <v/>
      </c>
      <c r="Q3029" s="88" t="str">
        <f>Master!Q3098</f>
        <v/>
      </c>
      <c r="R3029" s="406" t="str">
        <f>Master!R3098</f>
        <v/>
      </c>
      <c r="S3029" s="406">
        <f>Master!S3098</f>
        <v>0</v>
      </c>
      <c r="T3029" s="406" t="str">
        <f>Master!T3098</f>
        <v/>
      </c>
      <c r="U3029" s="406" t="str">
        <f>Master!U3098</f>
        <v/>
      </c>
      <c r="V3029" s="406" t="str">
        <f>Master!V3098</f>
        <v/>
      </c>
      <c r="W3029" s="406" t="str">
        <f>Master!W3098</f>
        <v/>
      </c>
      <c r="X3029" s="406" t="str">
        <f>Master!X3098</f>
        <v/>
      </c>
      <c r="Y3029" s="406" t="str">
        <f>Master!Y3098</f>
        <v/>
      </c>
      <c r="Z3029" s="406" t="str">
        <f>Master!Z3098</f>
        <v/>
      </c>
      <c r="AA3029" s="406" t="str">
        <f>Master!AA3098</f>
        <v/>
      </c>
      <c r="AB3029" s="406" t="str">
        <f>Master!AB3098</f>
        <v/>
      </c>
      <c r="AC3029" s="406" t="str">
        <f>Master!AC3098</f>
        <v/>
      </c>
      <c r="AD3029" s="406" t="str">
        <f>Master!AD3098</f>
        <v/>
      </c>
      <c r="AE3029" s="406" t="str">
        <f>Master!AE3098</f>
        <v/>
      </c>
      <c r="AF3029" s="406" t="str">
        <f>Master!AF3098</f>
        <v/>
      </c>
      <c r="AG3029" s="406" t="str">
        <f>Master!AG3098</f>
        <v/>
      </c>
      <c r="AH3029" s="88" t="str">
        <f>Master!AH3098</f>
        <v/>
      </c>
      <c r="AI3029" s="414" t="str">
        <f>Master!AI3098</f>
        <v/>
      </c>
      <c r="AJ3029" s="406" t="str">
        <f>Master!AJ3098</f>
        <v/>
      </c>
      <c r="AK3029" s="406">
        <f>Master!AK3098</f>
        <v>0</v>
      </c>
      <c r="AL3029" s="88" t="str">
        <f>Master!AL3098</f>
        <v/>
      </c>
      <c r="AM3029" s="416"/>
      <c r="AN3029" s="416"/>
      <c r="AO3029" s="416"/>
      <c r="AP3029" s="416"/>
      <c r="AQ3029" s="416"/>
      <c r="AR3029" s="416">
        <f t="shared" si="34"/>
        <v>0</v>
      </c>
      <c r="AS3029" s="417" t="str">
        <f t="shared" si="35"/>
        <v>#DIV/0!</v>
      </c>
      <c r="AT3029" s="416">
        <f t="shared" si="36"/>
        <v>0</v>
      </c>
      <c r="AU3029" s="417"/>
    </row>
    <row r="3030" hidden="1">
      <c r="A3030" s="88" t="str">
        <f>Master!A3099</f>
        <v>AME18138</v>
      </c>
      <c r="B3030" s="414" t="str">
        <f>Master!B3099</f>
        <v/>
      </c>
      <c r="C3030" s="414" t="str">
        <f>Master!C3099</f>
        <v/>
      </c>
      <c r="D3030" s="88" t="str">
        <f>Master!D3099</f>
        <v/>
      </c>
      <c r="E3030" s="406" t="str">
        <f>Master!E3099</f>
        <v/>
      </c>
      <c r="F3030" s="406">
        <f>Master!F3099</f>
        <v>0</v>
      </c>
      <c r="G3030" s="88" t="str">
        <f>Master!G3099</f>
        <v/>
      </c>
      <c r="H3030" s="88" t="str">
        <f>Master!H3099</f>
        <v/>
      </c>
      <c r="I3030" s="88" t="str">
        <f>Master!I3099</f>
        <v/>
      </c>
      <c r="J3030" s="88" t="str">
        <f>Master!J3099</f>
        <v>A'CROSS MEDIA PTE LTD</v>
      </c>
      <c r="K3030" s="88" t="str">
        <f>Master!K3099</f>
        <v/>
      </c>
      <c r="L3030" s="88" t="str">
        <f>Master!L3099</f>
        <v/>
      </c>
      <c r="M3030" s="88" t="str">
        <f>Master!M3099</f>
        <v/>
      </c>
      <c r="N3030" s="88" t="str">
        <f>Master!N3099</f>
        <v/>
      </c>
      <c r="O3030" s="88" t="str">
        <f>Master!O3099</f>
        <v/>
      </c>
      <c r="P3030" s="88" t="str">
        <f>Master!P3099</f>
        <v/>
      </c>
      <c r="Q3030" s="88" t="str">
        <f>Master!Q3099</f>
        <v/>
      </c>
      <c r="R3030" s="406" t="str">
        <f>Master!R3099</f>
        <v/>
      </c>
      <c r="S3030" s="406">
        <f>Master!S3099</f>
        <v>0</v>
      </c>
      <c r="T3030" s="406" t="str">
        <f>Master!T3099</f>
        <v/>
      </c>
      <c r="U3030" s="406" t="str">
        <f>Master!U3099</f>
        <v/>
      </c>
      <c r="V3030" s="406" t="str">
        <f>Master!V3099</f>
        <v/>
      </c>
      <c r="W3030" s="406" t="str">
        <f>Master!W3099</f>
        <v/>
      </c>
      <c r="X3030" s="406" t="str">
        <f>Master!X3099</f>
        <v/>
      </c>
      <c r="Y3030" s="406" t="str">
        <f>Master!Y3099</f>
        <v/>
      </c>
      <c r="Z3030" s="406" t="str">
        <f>Master!Z3099</f>
        <v/>
      </c>
      <c r="AA3030" s="406" t="str">
        <f>Master!AA3099</f>
        <v/>
      </c>
      <c r="AB3030" s="406" t="str">
        <f>Master!AB3099</f>
        <v/>
      </c>
      <c r="AC3030" s="406" t="str">
        <f>Master!AC3099</f>
        <v/>
      </c>
      <c r="AD3030" s="406" t="str">
        <f>Master!AD3099</f>
        <v/>
      </c>
      <c r="AE3030" s="406" t="str">
        <f>Master!AE3099</f>
        <v/>
      </c>
      <c r="AF3030" s="406" t="str">
        <f>Master!AF3099</f>
        <v/>
      </c>
      <c r="AG3030" s="406" t="str">
        <f>Master!AG3099</f>
        <v/>
      </c>
      <c r="AH3030" s="88" t="str">
        <f>Master!AH3099</f>
        <v/>
      </c>
      <c r="AI3030" s="414" t="str">
        <f>Master!AI3099</f>
        <v/>
      </c>
      <c r="AJ3030" s="406" t="str">
        <f>Master!AJ3099</f>
        <v/>
      </c>
      <c r="AK3030" s="406">
        <f>Master!AK3099</f>
        <v>0</v>
      </c>
      <c r="AL3030" s="88" t="str">
        <f>Master!AL3099</f>
        <v/>
      </c>
      <c r="AM3030" s="416"/>
      <c r="AN3030" s="416"/>
      <c r="AO3030" s="416"/>
      <c r="AP3030" s="416"/>
      <c r="AQ3030" s="416"/>
      <c r="AR3030" s="416">
        <f t="shared" si="34"/>
        <v>0</v>
      </c>
      <c r="AS3030" s="417" t="str">
        <f t="shared" si="35"/>
        <v>#DIV/0!</v>
      </c>
      <c r="AT3030" s="416">
        <f t="shared" si="36"/>
        <v>0</v>
      </c>
      <c r="AU3030" s="417"/>
    </row>
    <row r="3031" hidden="1">
      <c r="A3031" s="88" t="str">
        <f>Master!A3100</f>
        <v>AME18139</v>
      </c>
      <c r="B3031" s="414" t="str">
        <f>Master!B3100</f>
        <v/>
      </c>
      <c r="C3031" s="414" t="str">
        <f>Master!C3100</f>
        <v/>
      </c>
      <c r="D3031" s="88" t="str">
        <f>Master!D3100</f>
        <v/>
      </c>
      <c r="E3031" s="406" t="str">
        <f>Master!E3100</f>
        <v/>
      </c>
      <c r="F3031" s="406">
        <f>Master!F3100</f>
        <v>0</v>
      </c>
      <c r="G3031" s="88" t="str">
        <f>Master!G3100</f>
        <v/>
      </c>
      <c r="H3031" s="88" t="str">
        <f>Master!H3100</f>
        <v/>
      </c>
      <c r="I3031" s="88" t="str">
        <f>Master!I3100</f>
        <v/>
      </c>
      <c r="J3031" s="88" t="str">
        <f>Master!J3100</f>
        <v>A'CROSS MEDIA PTE LTD</v>
      </c>
      <c r="K3031" s="88" t="str">
        <f>Master!K3100</f>
        <v/>
      </c>
      <c r="L3031" s="88" t="str">
        <f>Master!L3100</f>
        <v/>
      </c>
      <c r="M3031" s="88" t="str">
        <f>Master!M3100</f>
        <v/>
      </c>
      <c r="N3031" s="88" t="str">
        <f>Master!N3100</f>
        <v/>
      </c>
      <c r="O3031" s="88" t="str">
        <f>Master!O3100</f>
        <v/>
      </c>
      <c r="P3031" s="88" t="str">
        <f>Master!P3100</f>
        <v/>
      </c>
      <c r="Q3031" s="88" t="str">
        <f>Master!Q3100</f>
        <v/>
      </c>
      <c r="R3031" s="406" t="str">
        <f>Master!R3100</f>
        <v/>
      </c>
      <c r="S3031" s="406">
        <f>Master!S3100</f>
        <v>0</v>
      </c>
      <c r="T3031" s="406" t="str">
        <f>Master!T3100</f>
        <v/>
      </c>
      <c r="U3031" s="406" t="str">
        <f>Master!U3100</f>
        <v/>
      </c>
      <c r="V3031" s="406" t="str">
        <f>Master!V3100</f>
        <v/>
      </c>
      <c r="W3031" s="406" t="str">
        <f>Master!W3100</f>
        <v/>
      </c>
      <c r="X3031" s="406" t="str">
        <f>Master!X3100</f>
        <v/>
      </c>
      <c r="Y3031" s="406" t="str">
        <f>Master!Y3100</f>
        <v/>
      </c>
      <c r="Z3031" s="406" t="str">
        <f>Master!Z3100</f>
        <v/>
      </c>
      <c r="AA3031" s="406" t="str">
        <f>Master!AA3100</f>
        <v/>
      </c>
      <c r="AB3031" s="406" t="str">
        <f>Master!AB3100</f>
        <v/>
      </c>
      <c r="AC3031" s="406" t="str">
        <f>Master!AC3100</f>
        <v/>
      </c>
      <c r="AD3031" s="406" t="str">
        <f>Master!AD3100</f>
        <v/>
      </c>
      <c r="AE3031" s="406" t="str">
        <f>Master!AE3100</f>
        <v/>
      </c>
      <c r="AF3031" s="406" t="str">
        <f>Master!AF3100</f>
        <v/>
      </c>
      <c r="AG3031" s="406" t="str">
        <f>Master!AG3100</f>
        <v/>
      </c>
      <c r="AH3031" s="88" t="str">
        <f>Master!AH3100</f>
        <v/>
      </c>
      <c r="AI3031" s="414" t="str">
        <f>Master!AI3100</f>
        <v/>
      </c>
      <c r="AJ3031" s="406" t="str">
        <f>Master!AJ3100</f>
        <v/>
      </c>
      <c r="AK3031" s="406">
        <f>Master!AK3100</f>
        <v>0</v>
      </c>
      <c r="AL3031" s="88" t="str">
        <f>Master!AL3100</f>
        <v/>
      </c>
      <c r="AM3031" s="416"/>
      <c r="AN3031" s="416"/>
      <c r="AO3031" s="416"/>
      <c r="AP3031" s="416"/>
      <c r="AQ3031" s="416"/>
      <c r="AR3031" s="416">
        <f t="shared" si="34"/>
        <v>0</v>
      </c>
      <c r="AS3031" s="417" t="str">
        <f t="shared" si="35"/>
        <v>#DIV/0!</v>
      </c>
      <c r="AT3031" s="416">
        <f t="shared" si="36"/>
        <v>0</v>
      </c>
      <c r="AU3031" s="417"/>
    </row>
    <row r="3032" hidden="1">
      <c r="A3032" s="88" t="str">
        <f>Master!A3101</f>
        <v>AME18140</v>
      </c>
      <c r="B3032" s="414" t="str">
        <f>Master!B3101</f>
        <v/>
      </c>
      <c r="C3032" s="414" t="str">
        <f>Master!C3101</f>
        <v/>
      </c>
      <c r="D3032" s="88" t="str">
        <f>Master!D3101</f>
        <v/>
      </c>
      <c r="E3032" s="406" t="str">
        <f>Master!E3101</f>
        <v/>
      </c>
      <c r="F3032" s="406">
        <f>Master!F3101</f>
        <v>0</v>
      </c>
      <c r="G3032" s="88" t="str">
        <f>Master!G3101</f>
        <v/>
      </c>
      <c r="H3032" s="88" t="str">
        <f>Master!H3101</f>
        <v/>
      </c>
      <c r="I3032" s="88" t="str">
        <f>Master!I3101</f>
        <v/>
      </c>
      <c r="J3032" s="88" t="str">
        <f>Master!J3101</f>
        <v>A'CROSS MEDIA PTE LTD</v>
      </c>
      <c r="K3032" s="88" t="str">
        <f>Master!K3101</f>
        <v/>
      </c>
      <c r="L3032" s="88" t="str">
        <f>Master!L3101</f>
        <v/>
      </c>
      <c r="M3032" s="88" t="str">
        <f>Master!M3101</f>
        <v/>
      </c>
      <c r="N3032" s="88" t="str">
        <f>Master!N3101</f>
        <v/>
      </c>
      <c r="O3032" s="88" t="str">
        <f>Master!O3101</f>
        <v/>
      </c>
      <c r="P3032" s="88" t="str">
        <f>Master!P3101</f>
        <v/>
      </c>
      <c r="Q3032" s="88" t="str">
        <f>Master!Q3101</f>
        <v/>
      </c>
      <c r="R3032" s="406" t="str">
        <f>Master!R3101</f>
        <v/>
      </c>
      <c r="S3032" s="406">
        <f>Master!S3101</f>
        <v>0</v>
      </c>
      <c r="T3032" s="406" t="str">
        <f>Master!T3101</f>
        <v/>
      </c>
      <c r="U3032" s="406" t="str">
        <f>Master!U3101</f>
        <v/>
      </c>
      <c r="V3032" s="406" t="str">
        <f>Master!V3101</f>
        <v/>
      </c>
      <c r="W3032" s="406" t="str">
        <f>Master!W3101</f>
        <v/>
      </c>
      <c r="X3032" s="406" t="str">
        <f>Master!X3101</f>
        <v/>
      </c>
      <c r="Y3032" s="406" t="str">
        <f>Master!Y3101</f>
        <v/>
      </c>
      <c r="Z3032" s="406" t="str">
        <f>Master!Z3101</f>
        <v/>
      </c>
      <c r="AA3032" s="406" t="str">
        <f>Master!AA3101</f>
        <v/>
      </c>
      <c r="AB3032" s="406" t="str">
        <f>Master!AB3101</f>
        <v/>
      </c>
      <c r="AC3032" s="406" t="str">
        <f>Master!AC3101</f>
        <v/>
      </c>
      <c r="AD3032" s="406" t="str">
        <f>Master!AD3101</f>
        <v/>
      </c>
      <c r="AE3032" s="406" t="str">
        <f>Master!AE3101</f>
        <v/>
      </c>
      <c r="AF3032" s="406" t="str">
        <f>Master!AF3101</f>
        <v/>
      </c>
      <c r="AG3032" s="406" t="str">
        <f>Master!AG3101</f>
        <v/>
      </c>
      <c r="AH3032" s="88" t="str">
        <f>Master!AH3101</f>
        <v/>
      </c>
      <c r="AI3032" s="414" t="str">
        <f>Master!AI3101</f>
        <v/>
      </c>
      <c r="AJ3032" s="406" t="str">
        <f>Master!AJ3101</f>
        <v/>
      </c>
      <c r="AK3032" s="406">
        <f>Master!AK3101</f>
        <v>0</v>
      </c>
      <c r="AL3032" s="88" t="str">
        <f>Master!AL3101</f>
        <v/>
      </c>
      <c r="AM3032" s="416"/>
      <c r="AN3032" s="416"/>
      <c r="AO3032" s="416"/>
      <c r="AP3032" s="416"/>
      <c r="AQ3032" s="416"/>
      <c r="AR3032" s="416">
        <f t="shared" si="34"/>
        <v>0</v>
      </c>
      <c r="AS3032" s="417" t="str">
        <f t="shared" si="35"/>
        <v>#DIV/0!</v>
      </c>
      <c r="AT3032" s="416">
        <f t="shared" si="36"/>
        <v>0</v>
      </c>
      <c r="AU3032" s="417"/>
    </row>
    <row r="3033" hidden="1">
      <c r="A3033" s="88" t="str">
        <f>Master!A3102</f>
        <v>AME18141</v>
      </c>
      <c r="B3033" s="414" t="str">
        <f>Master!B3102</f>
        <v/>
      </c>
      <c r="C3033" s="414" t="str">
        <f>Master!C3102</f>
        <v/>
      </c>
      <c r="D3033" s="88" t="str">
        <f>Master!D3102</f>
        <v/>
      </c>
      <c r="E3033" s="406" t="str">
        <f>Master!E3102</f>
        <v/>
      </c>
      <c r="F3033" s="406">
        <f>Master!F3102</f>
        <v>0</v>
      </c>
      <c r="G3033" s="88" t="str">
        <f>Master!G3102</f>
        <v/>
      </c>
      <c r="H3033" s="88" t="str">
        <f>Master!H3102</f>
        <v/>
      </c>
      <c r="I3033" s="88" t="str">
        <f>Master!I3102</f>
        <v/>
      </c>
      <c r="J3033" s="88" t="str">
        <f>Master!J3102</f>
        <v>A'CROSS MEDIA PTE LTD</v>
      </c>
      <c r="K3033" s="88" t="str">
        <f>Master!K3102</f>
        <v/>
      </c>
      <c r="L3033" s="88" t="str">
        <f>Master!L3102</f>
        <v/>
      </c>
      <c r="M3033" s="88" t="str">
        <f>Master!M3102</f>
        <v/>
      </c>
      <c r="N3033" s="88" t="str">
        <f>Master!N3102</f>
        <v/>
      </c>
      <c r="O3033" s="88" t="str">
        <f>Master!O3102</f>
        <v/>
      </c>
      <c r="P3033" s="88" t="str">
        <f>Master!P3102</f>
        <v/>
      </c>
      <c r="Q3033" s="88" t="str">
        <f>Master!Q3102</f>
        <v/>
      </c>
      <c r="R3033" s="406" t="str">
        <f>Master!R3102</f>
        <v/>
      </c>
      <c r="S3033" s="406">
        <f>Master!S3102</f>
        <v>0</v>
      </c>
      <c r="T3033" s="406" t="str">
        <f>Master!T3102</f>
        <v/>
      </c>
      <c r="U3033" s="406" t="str">
        <f>Master!U3102</f>
        <v/>
      </c>
      <c r="V3033" s="406" t="str">
        <f>Master!V3102</f>
        <v/>
      </c>
      <c r="W3033" s="406" t="str">
        <f>Master!W3102</f>
        <v/>
      </c>
      <c r="X3033" s="406" t="str">
        <f>Master!X3102</f>
        <v/>
      </c>
      <c r="Y3033" s="406" t="str">
        <f>Master!Y3102</f>
        <v/>
      </c>
      <c r="Z3033" s="406" t="str">
        <f>Master!Z3102</f>
        <v/>
      </c>
      <c r="AA3033" s="406" t="str">
        <f>Master!AA3102</f>
        <v/>
      </c>
      <c r="AB3033" s="406" t="str">
        <f>Master!AB3102</f>
        <v/>
      </c>
      <c r="AC3033" s="406" t="str">
        <f>Master!AC3102</f>
        <v/>
      </c>
      <c r="AD3033" s="406" t="str">
        <f>Master!AD3102</f>
        <v/>
      </c>
      <c r="AE3033" s="406" t="str">
        <f>Master!AE3102</f>
        <v/>
      </c>
      <c r="AF3033" s="406" t="str">
        <f>Master!AF3102</f>
        <v/>
      </c>
      <c r="AG3033" s="406" t="str">
        <f>Master!AG3102</f>
        <v/>
      </c>
      <c r="AH3033" s="88" t="str">
        <f>Master!AH3102</f>
        <v/>
      </c>
      <c r="AI3033" s="414" t="str">
        <f>Master!AI3102</f>
        <v/>
      </c>
      <c r="AJ3033" s="406" t="str">
        <f>Master!AJ3102</f>
        <v/>
      </c>
      <c r="AK3033" s="406">
        <f>Master!AK3102</f>
        <v>0</v>
      </c>
      <c r="AL3033" s="88" t="str">
        <f>Master!AL3102</f>
        <v/>
      </c>
      <c r="AM3033" s="416"/>
      <c r="AN3033" s="416"/>
      <c r="AO3033" s="416"/>
      <c r="AP3033" s="416"/>
      <c r="AQ3033" s="416"/>
      <c r="AR3033" s="416">
        <f t="shared" si="34"/>
        <v>0</v>
      </c>
      <c r="AS3033" s="417" t="str">
        <f t="shared" si="35"/>
        <v>#DIV/0!</v>
      </c>
      <c r="AT3033" s="416">
        <f t="shared" si="36"/>
        <v>0</v>
      </c>
      <c r="AU3033" s="417"/>
    </row>
    <row r="3034" hidden="1">
      <c r="A3034" s="88" t="str">
        <f>Master!A3103</f>
        <v>AME18142</v>
      </c>
      <c r="B3034" s="414" t="str">
        <f>Master!B3103</f>
        <v/>
      </c>
      <c r="C3034" s="414" t="str">
        <f>Master!C3103</f>
        <v/>
      </c>
      <c r="D3034" s="88" t="str">
        <f>Master!D3103</f>
        <v/>
      </c>
      <c r="E3034" s="406" t="str">
        <f>Master!E3103</f>
        <v/>
      </c>
      <c r="F3034" s="406">
        <f>Master!F3103</f>
        <v>0</v>
      </c>
      <c r="G3034" s="88" t="str">
        <f>Master!G3103</f>
        <v/>
      </c>
      <c r="H3034" s="88" t="str">
        <f>Master!H3103</f>
        <v/>
      </c>
      <c r="I3034" s="88" t="str">
        <f>Master!I3103</f>
        <v/>
      </c>
      <c r="J3034" s="88" t="str">
        <f>Master!J3103</f>
        <v>A'CROSS MEDIA PTE LTD</v>
      </c>
      <c r="K3034" s="88" t="str">
        <f>Master!K3103</f>
        <v/>
      </c>
      <c r="L3034" s="88" t="str">
        <f>Master!L3103</f>
        <v/>
      </c>
      <c r="M3034" s="88" t="str">
        <f>Master!M3103</f>
        <v/>
      </c>
      <c r="N3034" s="88" t="str">
        <f>Master!N3103</f>
        <v/>
      </c>
      <c r="O3034" s="88" t="str">
        <f>Master!O3103</f>
        <v/>
      </c>
      <c r="P3034" s="88" t="str">
        <f>Master!P3103</f>
        <v/>
      </c>
      <c r="Q3034" s="88" t="str">
        <f>Master!Q3103</f>
        <v/>
      </c>
      <c r="R3034" s="406" t="str">
        <f>Master!R3103</f>
        <v/>
      </c>
      <c r="S3034" s="406">
        <f>Master!S3103</f>
        <v>0</v>
      </c>
      <c r="T3034" s="406" t="str">
        <f>Master!T3103</f>
        <v/>
      </c>
      <c r="U3034" s="406" t="str">
        <f>Master!U3103</f>
        <v/>
      </c>
      <c r="V3034" s="406" t="str">
        <f>Master!V3103</f>
        <v/>
      </c>
      <c r="W3034" s="406" t="str">
        <f>Master!W3103</f>
        <v/>
      </c>
      <c r="X3034" s="406" t="str">
        <f>Master!X3103</f>
        <v/>
      </c>
      <c r="Y3034" s="406" t="str">
        <f>Master!Y3103</f>
        <v/>
      </c>
      <c r="Z3034" s="406" t="str">
        <f>Master!Z3103</f>
        <v/>
      </c>
      <c r="AA3034" s="406" t="str">
        <f>Master!AA3103</f>
        <v/>
      </c>
      <c r="AB3034" s="406" t="str">
        <f>Master!AB3103</f>
        <v/>
      </c>
      <c r="AC3034" s="406" t="str">
        <f>Master!AC3103</f>
        <v/>
      </c>
      <c r="AD3034" s="406" t="str">
        <f>Master!AD3103</f>
        <v/>
      </c>
      <c r="AE3034" s="406" t="str">
        <f>Master!AE3103</f>
        <v/>
      </c>
      <c r="AF3034" s="406" t="str">
        <f>Master!AF3103</f>
        <v/>
      </c>
      <c r="AG3034" s="406" t="str">
        <f>Master!AG3103</f>
        <v/>
      </c>
      <c r="AH3034" s="88" t="str">
        <f>Master!AH3103</f>
        <v/>
      </c>
      <c r="AI3034" s="414" t="str">
        <f>Master!AI3103</f>
        <v/>
      </c>
      <c r="AJ3034" s="406" t="str">
        <f>Master!AJ3103</f>
        <v/>
      </c>
      <c r="AK3034" s="406">
        <f>Master!AK3103</f>
        <v>0</v>
      </c>
      <c r="AL3034" s="88" t="str">
        <f>Master!AL3103</f>
        <v/>
      </c>
      <c r="AM3034" s="416"/>
      <c r="AN3034" s="416"/>
      <c r="AO3034" s="416"/>
      <c r="AP3034" s="416"/>
      <c r="AQ3034" s="416"/>
      <c r="AR3034" s="416">
        <f t="shared" si="34"/>
        <v>0</v>
      </c>
      <c r="AS3034" s="417" t="str">
        <f t="shared" si="35"/>
        <v>#DIV/0!</v>
      </c>
      <c r="AT3034" s="416">
        <f t="shared" si="36"/>
        <v>0</v>
      </c>
      <c r="AU3034" s="417"/>
    </row>
    <row r="3035" hidden="1">
      <c r="A3035" s="88" t="str">
        <f>Master!A3104</f>
        <v>AME18143</v>
      </c>
      <c r="B3035" s="414" t="str">
        <f>Master!B3104</f>
        <v/>
      </c>
      <c r="C3035" s="414" t="str">
        <f>Master!C3104</f>
        <v/>
      </c>
      <c r="D3035" s="88" t="str">
        <f>Master!D3104</f>
        <v/>
      </c>
      <c r="E3035" s="406" t="str">
        <f>Master!E3104</f>
        <v/>
      </c>
      <c r="F3035" s="406">
        <f>Master!F3104</f>
        <v>0</v>
      </c>
      <c r="G3035" s="88" t="str">
        <f>Master!G3104</f>
        <v/>
      </c>
      <c r="H3035" s="88" t="str">
        <f>Master!H3104</f>
        <v/>
      </c>
      <c r="I3035" s="88" t="str">
        <f>Master!I3104</f>
        <v/>
      </c>
      <c r="J3035" s="88" t="str">
        <f>Master!J3104</f>
        <v>A'CROSS MEDIA PTE LTD</v>
      </c>
      <c r="K3035" s="88" t="str">
        <f>Master!K3104</f>
        <v/>
      </c>
      <c r="L3035" s="88" t="str">
        <f>Master!L3104</f>
        <v/>
      </c>
      <c r="M3035" s="88" t="str">
        <f>Master!M3104</f>
        <v/>
      </c>
      <c r="N3035" s="88" t="str">
        <f>Master!N3104</f>
        <v/>
      </c>
      <c r="O3035" s="88" t="str">
        <f>Master!O3104</f>
        <v/>
      </c>
      <c r="P3035" s="88" t="str">
        <f>Master!P3104</f>
        <v/>
      </c>
      <c r="Q3035" s="88" t="str">
        <f>Master!Q3104</f>
        <v/>
      </c>
      <c r="R3035" s="406" t="str">
        <f>Master!R3104</f>
        <v/>
      </c>
      <c r="S3035" s="406">
        <f>Master!S3104</f>
        <v>0</v>
      </c>
      <c r="T3035" s="406" t="str">
        <f>Master!T3104</f>
        <v/>
      </c>
      <c r="U3035" s="406" t="str">
        <f>Master!U3104</f>
        <v/>
      </c>
      <c r="V3035" s="406" t="str">
        <f>Master!V3104</f>
        <v/>
      </c>
      <c r="W3035" s="406" t="str">
        <f>Master!W3104</f>
        <v/>
      </c>
      <c r="X3035" s="406" t="str">
        <f>Master!X3104</f>
        <v/>
      </c>
      <c r="Y3035" s="406" t="str">
        <f>Master!Y3104</f>
        <v/>
      </c>
      <c r="Z3035" s="406" t="str">
        <f>Master!Z3104</f>
        <v/>
      </c>
      <c r="AA3035" s="406" t="str">
        <f>Master!AA3104</f>
        <v/>
      </c>
      <c r="AB3035" s="406" t="str">
        <f>Master!AB3104</f>
        <v/>
      </c>
      <c r="AC3035" s="406" t="str">
        <f>Master!AC3104</f>
        <v/>
      </c>
      <c r="AD3035" s="406" t="str">
        <f>Master!AD3104</f>
        <v/>
      </c>
      <c r="AE3035" s="406" t="str">
        <f>Master!AE3104</f>
        <v/>
      </c>
      <c r="AF3035" s="406" t="str">
        <f>Master!AF3104</f>
        <v/>
      </c>
      <c r="AG3035" s="406" t="str">
        <f>Master!AG3104</f>
        <v/>
      </c>
      <c r="AH3035" s="88" t="str">
        <f>Master!AH3104</f>
        <v/>
      </c>
      <c r="AI3035" s="414" t="str">
        <f>Master!AI3104</f>
        <v/>
      </c>
      <c r="AJ3035" s="406" t="str">
        <f>Master!AJ3104</f>
        <v/>
      </c>
      <c r="AK3035" s="406">
        <f>Master!AK3104</f>
        <v>0</v>
      </c>
      <c r="AL3035" s="88" t="str">
        <f>Master!AL3104</f>
        <v/>
      </c>
      <c r="AM3035" s="416"/>
      <c r="AN3035" s="416"/>
      <c r="AO3035" s="416"/>
      <c r="AP3035" s="416"/>
      <c r="AQ3035" s="416"/>
      <c r="AR3035" s="416">
        <f t="shared" si="34"/>
        <v>0</v>
      </c>
      <c r="AS3035" s="417" t="str">
        <f t="shared" si="35"/>
        <v>#DIV/0!</v>
      </c>
      <c r="AT3035" s="416">
        <f t="shared" si="36"/>
        <v>0</v>
      </c>
      <c r="AU3035" s="417"/>
    </row>
    <row r="3036" hidden="1">
      <c r="A3036" s="88" t="str">
        <f>Master!A3105</f>
        <v>AME18144</v>
      </c>
      <c r="B3036" s="414" t="str">
        <f>Master!B3105</f>
        <v/>
      </c>
      <c r="C3036" s="414" t="str">
        <f>Master!C3105</f>
        <v/>
      </c>
      <c r="D3036" s="88" t="str">
        <f>Master!D3105</f>
        <v/>
      </c>
      <c r="E3036" s="406" t="str">
        <f>Master!E3105</f>
        <v/>
      </c>
      <c r="F3036" s="406">
        <f>Master!F3105</f>
        <v>0</v>
      </c>
      <c r="G3036" s="88" t="str">
        <f>Master!G3105</f>
        <v/>
      </c>
      <c r="H3036" s="88" t="str">
        <f>Master!H3105</f>
        <v/>
      </c>
      <c r="I3036" s="88" t="str">
        <f>Master!I3105</f>
        <v/>
      </c>
      <c r="J3036" s="88" t="str">
        <f>Master!J3105</f>
        <v>A'CROSS MEDIA PTE LTD</v>
      </c>
      <c r="K3036" s="88" t="str">
        <f>Master!K3105</f>
        <v/>
      </c>
      <c r="L3036" s="88" t="str">
        <f>Master!L3105</f>
        <v/>
      </c>
      <c r="M3036" s="88" t="str">
        <f>Master!M3105</f>
        <v/>
      </c>
      <c r="N3036" s="88" t="str">
        <f>Master!N3105</f>
        <v/>
      </c>
      <c r="O3036" s="88" t="str">
        <f>Master!O3105</f>
        <v/>
      </c>
      <c r="P3036" s="88" t="str">
        <f>Master!P3105</f>
        <v/>
      </c>
      <c r="Q3036" s="88" t="str">
        <f>Master!Q3105</f>
        <v/>
      </c>
      <c r="R3036" s="406" t="str">
        <f>Master!R3105</f>
        <v/>
      </c>
      <c r="S3036" s="406">
        <f>Master!S3105</f>
        <v>0</v>
      </c>
      <c r="T3036" s="406" t="str">
        <f>Master!T3105</f>
        <v/>
      </c>
      <c r="U3036" s="406" t="str">
        <f>Master!U3105</f>
        <v/>
      </c>
      <c r="V3036" s="406" t="str">
        <f>Master!V3105</f>
        <v/>
      </c>
      <c r="W3036" s="406" t="str">
        <f>Master!W3105</f>
        <v/>
      </c>
      <c r="X3036" s="406" t="str">
        <f>Master!X3105</f>
        <v/>
      </c>
      <c r="Y3036" s="406" t="str">
        <f>Master!Y3105</f>
        <v/>
      </c>
      <c r="Z3036" s="406" t="str">
        <f>Master!Z3105</f>
        <v/>
      </c>
      <c r="AA3036" s="406" t="str">
        <f>Master!AA3105</f>
        <v/>
      </c>
      <c r="AB3036" s="406" t="str">
        <f>Master!AB3105</f>
        <v/>
      </c>
      <c r="AC3036" s="406" t="str">
        <f>Master!AC3105</f>
        <v/>
      </c>
      <c r="AD3036" s="406" t="str">
        <f>Master!AD3105</f>
        <v/>
      </c>
      <c r="AE3036" s="406" t="str">
        <f>Master!AE3105</f>
        <v/>
      </c>
      <c r="AF3036" s="406" t="str">
        <f>Master!AF3105</f>
        <v/>
      </c>
      <c r="AG3036" s="406" t="str">
        <f>Master!AG3105</f>
        <v/>
      </c>
      <c r="AH3036" s="88" t="str">
        <f>Master!AH3105</f>
        <v/>
      </c>
      <c r="AI3036" s="414" t="str">
        <f>Master!AI3105</f>
        <v/>
      </c>
      <c r="AJ3036" s="406" t="str">
        <f>Master!AJ3105</f>
        <v/>
      </c>
      <c r="AK3036" s="406">
        <f>Master!AK3105</f>
        <v>0</v>
      </c>
      <c r="AL3036" s="88" t="str">
        <f>Master!AL3105</f>
        <v/>
      </c>
      <c r="AM3036" s="416"/>
      <c r="AN3036" s="416"/>
      <c r="AO3036" s="416"/>
      <c r="AP3036" s="416"/>
      <c r="AQ3036" s="416"/>
      <c r="AR3036" s="416">
        <f t="shared" si="34"/>
        <v>0</v>
      </c>
      <c r="AS3036" s="417" t="str">
        <f t="shared" si="35"/>
        <v>#DIV/0!</v>
      </c>
      <c r="AT3036" s="416">
        <f t="shared" si="36"/>
        <v>0</v>
      </c>
      <c r="AU3036" s="417"/>
    </row>
    <row r="3037" hidden="1">
      <c r="A3037" s="88" t="str">
        <f>Master!A3106</f>
        <v>AME18145</v>
      </c>
      <c r="B3037" s="414" t="str">
        <f>Master!B3106</f>
        <v/>
      </c>
      <c r="C3037" s="414" t="str">
        <f>Master!C3106</f>
        <v/>
      </c>
      <c r="D3037" s="88" t="str">
        <f>Master!D3106</f>
        <v/>
      </c>
      <c r="E3037" s="406" t="str">
        <f>Master!E3106</f>
        <v/>
      </c>
      <c r="F3037" s="406">
        <f>Master!F3106</f>
        <v>0</v>
      </c>
      <c r="G3037" s="88" t="str">
        <f>Master!G3106</f>
        <v/>
      </c>
      <c r="H3037" s="88" t="str">
        <f>Master!H3106</f>
        <v/>
      </c>
      <c r="I3037" s="88" t="str">
        <f>Master!I3106</f>
        <v/>
      </c>
      <c r="J3037" s="88" t="str">
        <f>Master!J3106</f>
        <v>A'CROSS MEDIA PTE LTD</v>
      </c>
      <c r="K3037" s="88" t="str">
        <f>Master!K3106</f>
        <v/>
      </c>
      <c r="L3037" s="88" t="str">
        <f>Master!L3106</f>
        <v/>
      </c>
      <c r="M3037" s="88" t="str">
        <f>Master!M3106</f>
        <v/>
      </c>
      <c r="N3037" s="88" t="str">
        <f>Master!N3106</f>
        <v/>
      </c>
      <c r="O3037" s="88" t="str">
        <f>Master!O3106</f>
        <v/>
      </c>
      <c r="P3037" s="88" t="str">
        <f>Master!P3106</f>
        <v/>
      </c>
      <c r="Q3037" s="88" t="str">
        <f>Master!Q3106</f>
        <v/>
      </c>
      <c r="R3037" s="406" t="str">
        <f>Master!R3106</f>
        <v/>
      </c>
      <c r="S3037" s="406">
        <f>Master!S3106</f>
        <v>0</v>
      </c>
      <c r="T3037" s="406" t="str">
        <f>Master!T3106</f>
        <v/>
      </c>
      <c r="U3037" s="406" t="str">
        <f>Master!U3106</f>
        <v/>
      </c>
      <c r="V3037" s="406" t="str">
        <f>Master!V3106</f>
        <v/>
      </c>
      <c r="W3037" s="406" t="str">
        <f>Master!W3106</f>
        <v/>
      </c>
      <c r="X3037" s="406" t="str">
        <f>Master!X3106</f>
        <v/>
      </c>
      <c r="Y3037" s="406" t="str">
        <f>Master!Y3106</f>
        <v/>
      </c>
      <c r="Z3037" s="406" t="str">
        <f>Master!Z3106</f>
        <v/>
      </c>
      <c r="AA3037" s="406" t="str">
        <f>Master!AA3106</f>
        <v/>
      </c>
      <c r="AB3037" s="406" t="str">
        <f>Master!AB3106</f>
        <v/>
      </c>
      <c r="AC3037" s="406" t="str">
        <f>Master!AC3106</f>
        <v/>
      </c>
      <c r="AD3037" s="406" t="str">
        <f>Master!AD3106</f>
        <v/>
      </c>
      <c r="AE3037" s="406" t="str">
        <f>Master!AE3106</f>
        <v/>
      </c>
      <c r="AF3037" s="406" t="str">
        <f>Master!AF3106</f>
        <v/>
      </c>
      <c r="AG3037" s="406" t="str">
        <f>Master!AG3106</f>
        <v/>
      </c>
      <c r="AH3037" s="88" t="str">
        <f>Master!AH3106</f>
        <v/>
      </c>
      <c r="AI3037" s="414" t="str">
        <f>Master!AI3106</f>
        <v/>
      </c>
      <c r="AJ3037" s="406" t="str">
        <f>Master!AJ3106</f>
        <v/>
      </c>
      <c r="AK3037" s="406">
        <f>Master!AK3106</f>
        <v>0</v>
      </c>
      <c r="AL3037" s="88" t="str">
        <f>Master!AL3106</f>
        <v/>
      </c>
      <c r="AM3037" s="416"/>
      <c r="AN3037" s="416"/>
      <c r="AO3037" s="416"/>
      <c r="AP3037" s="416"/>
      <c r="AQ3037" s="416"/>
      <c r="AR3037" s="416">
        <f t="shared" si="34"/>
        <v>0</v>
      </c>
      <c r="AS3037" s="417" t="str">
        <f t="shared" si="35"/>
        <v>#DIV/0!</v>
      </c>
      <c r="AT3037" s="416">
        <f t="shared" si="36"/>
        <v>0</v>
      </c>
      <c r="AU3037" s="417"/>
    </row>
    <row r="3038" hidden="1">
      <c r="A3038" s="88" t="str">
        <f>Master!A3107</f>
        <v>AME18146</v>
      </c>
      <c r="B3038" s="414" t="str">
        <f>Master!B3107</f>
        <v/>
      </c>
      <c r="C3038" s="414" t="str">
        <f>Master!C3107</f>
        <v/>
      </c>
      <c r="D3038" s="88" t="str">
        <f>Master!D3107</f>
        <v/>
      </c>
      <c r="E3038" s="406" t="str">
        <f>Master!E3107</f>
        <v/>
      </c>
      <c r="F3038" s="406">
        <f>Master!F3107</f>
        <v>0</v>
      </c>
      <c r="G3038" s="88" t="str">
        <f>Master!G3107</f>
        <v/>
      </c>
      <c r="H3038" s="88" t="str">
        <f>Master!H3107</f>
        <v/>
      </c>
      <c r="I3038" s="88" t="str">
        <f>Master!I3107</f>
        <v/>
      </c>
      <c r="J3038" s="88" t="str">
        <f>Master!J3107</f>
        <v>A'CROSS MEDIA PTE LTD</v>
      </c>
      <c r="K3038" s="88" t="str">
        <f>Master!K3107</f>
        <v/>
      </c>
      <c r="L3038" s="88" t="str">
        <f>Master!L3107</f>
        <v/>
      </c>
      <c r="M3038" s="88" t="str">
        <f>Master!M3107</f>
        <v/>
      </c>
      <c r="N3038" s="88" t="str">
        <f>Master!N3107</f>
        <v/>
      </c>
      <c r="O3038" s="88" t="str">
        <f>Master!O3107</f>
        <v/>
      </c>
      <c r="P3038" s="88" t="str">
        <f>Master!P3107</f>
        <v/>
      </c>
      <c r="Q3038" s="88" t="str">
        <f>Master!Q3107</f>
        <v/>
      </c>
      <c r="R3038" s="406" t="str">
        <f>Master!R3107</f>
        <v/>
      </c>
      <c r="S3038" s="406">
        <f>Master!S3107</f>
        <v>0</v>
      </c>
      <c r="T3038" s="406" t="str">
        <f>Master!T3107</f>
        <v/>
      </c>
      <c r="U3038" s="406" t="str">
        <f>Master!U3107</f>
        <v/>
      </c>
      <c r="V3038" s="406" t="str">
        <f>Master!V3107</f>
        <v/>
      </c>
      <c r="W3038" s="406" t="str">
        <f>Master!W3107</f>
        <v/>
      </c>
      <c r="X3038" s="406" t="str">
        <f>Master!X3107</f>
        <v/>
      </c>
      <c r="Y3038" s="406" t="str">
        <f>Master!Y3107</f>
        <v/>
      </c>
      <c r="Z3038" s="406" t="str">
        <f>Master!Z3107</f>
        <v/>
      </c>
      <c r="AA3038" s="406" t="str">
        <f>Master!AA3107</f>
        <v/>
      </c>
      <c r="AB3038" s="406" t="str">
        <f>Master!AB3107</f>
        <v/>
      </c>
      <c r="AC3038" s="406" t="str">
        <f>Master!AC3107</f>
        <v/>
      </c>
      <c r="AD3038" s="406" t="str">
        <f>Master!AD3107</f>
        <v/>
      </c>
      <c r="AE3038" s="406" t="str">
        <f>Master!AE3107</f>
        <v/>
      </c>
      <c r="AF3038" s="406" t="str">
        <f>Master!AF3107</f>
        <v/>
      </c>
      <c r="AG3038" s="406" t="str">
        <f>Master!AG3107</f>
        <v/>
      </c>
      <c r="AH3038" s="88" t="str">
        <f>Master!AH3107</f>
        <v/>
      </c>
      <c r="AI3038" s="414" t="str">
        <f>Master!AI3107</f>
        <v/>
      </c>
      <c r="AJ3038" s="406" t="str">
        <f>Master!AJ3107</f>
        <v/>
      </c>
      <c r="AK3038" s="406">
        <f>Master!AK3107</f>
        <v>0</v>
      </c>
      <c r="AL3038" s="88" t="str">
        <f>Master!AL3107</f>
        <v/>
      </c>
      <c r="AM3038" s="416"/>
      <c r="AN3038" s="416"/>
      <c r="AO3038" s="416"/>
      <c r="AP3038" s="416"/>
      <c r="AQ3038" s="416"/>
      <c r="AR3038" s="416">
        <f t="shared" si="34"/>
        <v>0</v>
      </c>
      <c r="AS3038" s="417" t="str">
        <f t="shared" si="35"/>
        <v>#DIV/0!</v>
      </c>
      <c r="AT3038" s="416">
        <f t="shared" si="36"/>
        <v>0</v>
      </c>
      <c r="AU3038" s="417"/>
    </row>
    <row r="3039" hidden="1">
      <c r="A3039" s="88" t="str">
        <f>Master!A3108</f>
        <v>AME18147</v>
      </c>
      <c r="B3039" s="414" t="str">
        <f>Master!B3108</f>
        <v/>
      </c>
      <c r="C3039" s="414" t="str">
        <f>Master!C3108</f>
        <v/>
      </c>
      <c r="D3039" s="88" t="str">
        <f>Master!D3108</f>
        <v/>
      </c>
      <c r="E3039" s="406" t="str">
        <f>Master!E3108</f>
        <v/>
      </c>
      <c r="F3039" s="406">
        <f>Master!F3108</f>
        <v>0</v>
      </c>
      <c r="G3039" s="88" t="str">
        <f>Master!G3108</f>
        <v/>
      </c>
      <c r="H3039" s="88" t="str">
        <f>Master!H3108</f>
        <v/>
      </c>
      <c r="I3039" s="88" t="str">
        <f>Master!I3108</f>
        <v/>
      </c>
      <c r="J3039" s="88" t="str">
        <f>Master!J3108</f>
        <v>A'CROSS MEDIA PTE LTD</v>
      </c>
      <c r="K3039" s="88" t="str">
        <f>Master!K3108</f>
        <v/>
      </c>
      <c r="L3039" s="88" t="str">
        <f>Master!L3108</f>
        <v/>
      </c>
      <c r="M3039" s="88" t="str">
        <f>Master!M3108</f>
        <v/>
      </c>
      <c r="N3039" s="88" t="str">
        <f>Master!N3108</f>
        <v/>
      </c>
      <c r="O3039" s="88" t="str">
        <f>Master!O3108</f>
        <v/>
      </c>
      <c r="P3039" s="88" t="str">
        <f>Master!P3108</f>
        <v/>
      </c>
      <c r="Q3039" s="88" t="str">
        <f>Master!Q3108</f>
        <v/>
      </c>
      <c r="R3039" s="406" t="str">
        <f>Master!R3108</f>
        <v/>
      </c>
      <c r="S3039" s="406">
        <f>Master!S3108</f>
        <v>0</v>
      </c>
      <c r="T3039" s="406" t="str">
        <f>Master!T3108</f>
        <v/>
      </c>
      <c r="U3039" s="406" t="str">
        <f>Master!U3108</f>
        <v/>
      </c>
      <c r="V3039" s="406" t="str">
        <f>Master!V3108</f>
        <v/>
      </c>
      <c r="W3039" s="406" t="str">
        <f>Master!W3108</f>
        <v/>
      </c>
      <c r="X3039" s="406" t="str">
        <f>Master!X3108</f>
        <v/>
      </c>
      <c r="Y3039" s="406" t="str">
        <f>Master!Y3108</f>
        <v/>
      </c>
      <c r="Z3039" s="406" t="str">
        <f>Master!Z3108</f>
        <v/>
      </c>
      <c r="AA3039" s="406" t="str">
        <f>Master!AA3108</f>
        <v/>
      </c>
      <c r="AB3039" s="406" t="str">
        <f>Master!AB3108</f>
        <v/>
      </c>
      <c r="AC3039" s="406" t="str">
        <f>Master!AC3108</f>
        <v/>
      </c>
      <c r="AD3039" s="406" t="str">
        <f>Master!AD3108</f>
        <v/>
      </c>
      <c r="AE3039" s="406" t="str">
        <f>Master!AE3108</f>
        <v/>
      </c>
      <c r="AF3039" s="406" t="str">
        <f>Master!AF3108</f>
        <v/>
      </c>
      <c r="AG3039" s="406" t="str">
        <f>Master!AG3108</f>
        <v/>
      </c>
      <c r="AH3039" s="88" t="str">
        <f>Master!AH3108</f>
        <v/>
      </c>
      <c r="AI3039" s="414" t="str">
        <f>Master!AI3108</f>
        <v/>
      </c>
      <c r="AJ3039" s="406" t="str">
        <f>Master!AJ3108</f>
        <v/>
      </c>
      <c r="AK3039" s="406">
        <f>Master!AK3108</f>
        <v>0</v>
      </c>
      <c r="AL3039" s="88" t="str">
        <f>Master!AL3108</f>
        <v/>
      </c>
      <c r="AM3039" s="416"/>
      <c r="AN3039" s="416"/>
      <c r="AO3039" s="416"/>
      <c r="AP3039" s="416"/>
      <c r="AQ3039" s="416"/>
      <c r="AR3039" s="416">
        <f t="shared" si="34"/>
        <v>0</v>
      </c>
      <c r="AS3039" s="417" t="str">
        <f t="shared" si="35"/>
        <v>#DIV/0!</v>
      </c>
      <c r="AT3039" s="416">
        <f t="shared" si="36"/>
        <v>0</v>
      </c>
      <c r="AU3039" s="417"/>
    </row>
    <row r="3040" hidden="1">
      <c r="A3040" s="88" t="str">
        <f>Master!A3109</f>
        <v>AME18148</v>
      </c>
      <c r="B3040" s="414" t="str">
        <f>Master!B3109</f>
        <v/>
      </c>
      <c r="C3040" s="414" t="str">
        <f>Master!C3109</f>
        <v/>
      </c>
      <c r="D3040" s="88" t="str">
        <f>Master!D3109</f>
        <v/>
      </c>
      <c r="E3040" s="406" t="str">
        <f>Master!E3109</f>
        <v/>
      </c>
      <c r="F3040" s="406">
        <f>Master!F3109</f>
        <v>0</v>
      </c>
      <c r="G3040" s="88" t="str">
        <f>Master!G3109</f>
        <v/>
      </c>
      <c r="H3040" s="88" t="str">
        <f>Master!H3109</f>
        <v/>
      </c>
      <c r="I3040" s="88" t="str">
        <f>Master!I3109</f>
        <v/>
      </c>
      <c r="J3040" s="88" t="str">
        <f>Master!J3109</f>
        <v>A'CROSS MEDIA PTE LTD</v>
      </c>
      <c r="K3040" s="88" t="str">
        <f>Master!K3109</f>
        <v/>
      </c>
      <c r="L3040" s="88" t="str">
        <f>Master!L3109</f>
        <v/>
      </c>
      <c r="M3040" s="88" t="str">
        <f>Master!M3109</f>
        <v/>
      </c>
      <c r="N3040" s="88" t="str">
        <f>Master!N3109</f>
        <v/>
      </c>
      <c r="O3040" s="88" t="str">
        <f>Master!O3109</f>
        <v/>
      </c>
      <c r="P3040" s="88" t="str">
        <f>Master!P3109</f>
        <v/>
      </c>
      <c r="Q3040" s="88" t="str">
        <f>Master!Q3109</f>
        <v/>
      </c>
      <c r="R3040" s="406" t="str">
        <f>Master!R3109</f>
        <v/>
      </c>
      <c r="S3040" s="406">
        <f>Master!S3109</f>
        <v>0</v>
      </c>
      <c r="T3040" s="406" t="str">
        <f>Master!T3109</f>
        <v/>
      </c>
      <c r="U3040" s="406" t="str">
        <f>Master!U3109</f>
        <v/>
      </c>
      <c r="V3040" s="406" t="str">
        <f>Master!V3109</f>
        <v/>
      </c>
      <c r="W3040" s="406" t="str">
        <f>Master!W3109</f>
        <v/>
      </c>
      <c r="X3040" s="406" t="str">
        <f>Master!X3109</f>
        <v/>
      </c>
      <c r="Y3040" s="406" t="str">
        <f>Master!Y3109</f>
        <v/>
      </c>
      <c r="Z3040" s="406" t="str">
        <f>Master!Z3109</f>
        <v/>
      </c>
      <c r="AA3040" s="406" t="str">
        <f>Master!AA3109</f>
        <v/>
      </c>
      <c r="AB3040" s="406" t="str">
        <f>Master!AB3109</f>
        <v/>
      </c>
      <c r="AC3040" s="406" t="str">
        <f>Master!AC3109</f>
        <v/>
      </c>
      <c r="AD3040" s="406" t="str">
        <f>Master!AD3109</f>
        <v/>
      </c>
      <c r="AE3040" s="406" t="str">
        <f>Master!AE3109</f>
        <v/>
      </c>
      <c r="AF3040" s="406" t="str">
        <f>Master!AF3109</f>
        <v/>
      </c>
      <c r="AG3040" s="406" t="str">
        <f>Master!AG3109</f>
        <v/>
      </c>
      <c r="AH3040" s="88" t="str">
        <f>Master!AH3109</f>
        <v/>
      </c>
      <c r="AI3040" s="414" t="str">
        <f>Master!AI3109</f>
        <v/>
      </c>
      <c r="AJ3040" s="406" t="str">
        <f>Master!AJ3109</f>
        <v/>
      </c>
      <c r="AK3040" s="406">
        <f>Master!AK3109</f>
        <v>0</v>
      </c>
      <c r="AL3040" s="88" t="str">
        <f>Master!AL3109</f>
        <v/>
      </c>
      <c r="AM3040" s="416"/>
      <c r="AN3040" s="416"/>
      <c r="AO3040" s="416"/>
      <c r="AP3040" s="416"/>
      <c r="AQ3040" s="416"/>
      <c r="AR3040" s="416">
        <f t="shared" si="34"/>
        <v>0</v>
      </c>
      <c r="AS3040" s="417" t="str">
        <f t="shared" si="35"/>
        <v>#DIV/0!</v>
      </c>
      <c r="AT3040" s="416">
        <f t="shared" si="36"/>
        <v>0</v>
      </c>
      <c r="AU3040" s="417"/>
    </row>
    <row r="3041" hidden="1">
      <c r="A3041" s="88" t="str">
        <f>Master!A3110</f>
        <v>AME18149</v>
      </c>
      <c r="B3041" s="414" t="str">
        <f>Master!B3110</f>
        <v/>
      </c>
      <c r="C3041" s="414" t="str">
        <f>Master!C3110</f>
        <v/>
      </c>
      <c r="D3041" s="88" t="str">
        <f>Master!D3110</f>
        <v/>
      </c>
      <c r="E3041" s="406" t="str">
        <f>Master!E3110</f>
        <v/>
      </c>
      <c r="F3041" s="406">
        <f>Master!F3110</f>
        <v>0</v>
      </c>
      <c r="G3041" s="88" t="str">
        <f>Master!G3110</f>
        <v/>
      </c>
      <c r="H3041" s="88" t="str">
        <f>Master!H3110</f>
        <v/>
      </c>
      <c r="I3041" s="88" t="str">
        <f>Master!I3110</f>
        <v/>
      </c>
      <c r="J3041" s="88" t="str">
        <f>Master!J3110</f>
        <v>A'CROSS MEDIA PTE LTD</v>
      </c>
      <c r="K3041" s="88" t="str">
        <f>Master!K3110</f>
        <v/>
      </c>
      <c r="L3041" s="88" t="str">
        <f>Master!L3110</f>
        <v/>
      </c>
      <c r="M3041" s="88" t="str">
        <f>Master!M3110</f>
        <v/>
      </c>
      <c r="N3041" s="88" t="str">
        <f>Master!N3110</f>
        <v/>
      </c>
      <c r="O3041" s="88" t="str">
        <f>Master!O3110</f>
        <v/>
      </c>
      <c r="P3041" s="88" t="str">
        <f>Master!P3110</f>
        <v/>
      </c>
      <c r="Q3041" s="88" t="str">
        <f>Master!Q3110</f>
        <v/>
      </c>
      <c r="R3041" s="406" t="str">
        <f>Master!R3110</f>
        <v/>
      </c>
      <c r="S3041" s="406">
        <f>Master!S3110</f>
        <v>0</v>
      </c>
      <c r="T3041" s="406" t="str">
        <f>Master!T3110</f>
        <v/>
      </c>
      <c r="U3041" s="406" t="str">
        <f>Master!U3110</f>
        <v/>
      </c>
      <c r="V3041" s="406" t="str">
        <f>Master!V3110</f>
        <v/>
      </c>
      <c r="W3041" s="406" t="str">
        <f>Master!W3110</f>
        <v/>
      </c>
      <c r="X3041" s="406" t="str">
        <f>Master!X3110</f>
        <v/>
      </c>
      <c r="Y3041" s="406" t="str">
        <f>Master!Y3110</f>
        <v/>
      </c>
      <c r="Z3041" s="406" t="str">
        <f>Master!Z3110</f>
        <v/>
      </c>
      <c r="AA3041" s="406" t="str">
        <f>Master!AA3110</f>
        <v/>
      </c>
      <c r="AB3041" s="406" t="str">
        <f>Master!AB3110</f>
        <v/>
      </c>
      <c r="AC3041" s="406" t="str">
        <f>Master!AC3110</f>
        <v/>
      </c>
      <c r="AD3041" s="406" t="str">
        <f>Master!AD3110</f>
        <v/>
      </c>
      <c r="AE3041" s="406" t="str">
        <f>Master!AE3110</f>
        <v/>
      </c>
      <c r="AF3041" s="406" t="str">
        <f>Master!AF3110</f>
        <v/>
      </c>
      <c r="AG3041" s="406" t="str">
        <f>Master!AG3110</f>
        <v/>
      </c>
      <c r="AH3041" s="88" t="str">
        <f>Master!AH3110</f>
        <v/>
      </c>
      <c r="AI3041" s="414" t="str">
        <f>Master!AI3110</f>
        <v/>
      </c>
      <c r="AJ3041" s="406" t="str">
        <f>Master!AJ3110</f>
        <v/>
      </c>
      <c r="AK3041" s="406">
        <f>Master!AK3110</f>
        <v>0</v>
      </c>
      <c r="AL3041" s="88" t="str">
        <f>Master!AL3110</f>
        <v/>
      </c>
      <c r="AM3041" s="416"/>
      <c r="AN3041" s="416"/>
      <c r="AO3041" s="416"/>
      <c r="AP3041" s="416"/>
      <c r="AQ3041" s="416"/>
      <c r="AR3041" s="416">
        <f t="shared" si="34"/>
        <v>0</v>
      </c>
      <c r="AS3041" s="417" t="str">
        <f t="shared" si="35"/>
        <v>#DIV/0!</v>
      </c>
      <c r="AT3041" s="416">
        <f t="shared" si="36"/>
        <v>0</v>
      </c>
      <c r="AU3041" s="417"/>
    </row>
    <row r="3042" hidden="1">
      <c r="A3042" s="88" t="str">
        <f>Master!A3111</f>
        <v>AME18150</v>
      </c>
      <c r="B3042" s="414" t="str">
        <f>Master!B3111</f>
        <v/>
      </c>
      <c r="C3042" s="414" t="str">
        <f>Master!C3111</f>
        <v/>
      </c>
      <c r="D3042" s="88" t="str">
        <f>Master!D3111</f>
        <v/>
      </c>
      <c r="E3042" s="406" t="str">
        <f>Master!E3111</f>
        <v/>
      </c>
      <c r="F3042" s="406">
        <f>Master!F3111</f>
        <v>0</v>
      </c>
      <c r="G3042" s="88" t="str">
        <f>Master!G3111</f>
        <v/>
      </c>
      <c r="H3042" s="88" t="str">
        <f>Master!H3111</f>
        <v/>
      </c>
      <c r="I3042" s="88" t="str">
        <f>Master!I3111</f>
        <v/>
      </c>
      <c r="J3042" s="88" t="str">
        <f>Master!J3111</f>
        <v>A'CROSS MEDIA PTE LTD</v>
      </c>
      <c r="K3042" s="88" t="str">
        <f>Master!K3111</f>
        <v/>
      </c>
      <c r="L3042" s="88" t="str">
        <f>Master!L3111</f>
        <v/>
      </c>
      <c r="M3042" s="88" t="str">
        <f>Master!M3111</f>
        <v/>
      </c>
      <c r="N3042" s="88" t="str">
        <f>Master!N3111</f>
        <v/>
      </c>
      <c r="O3042" s="88" t="str">
        <f>Master!O3111</f>
        <v/>
      </c>
      <c r="P3042" s="88" t="str">
        <f>Master!P3111</f>
        <v/>
      </c>
      <c r="Q3042" s="88" t="str">
        <f>Master!Q3111</f>
        <v/>
      </c>
      <c r="R3042" s="406" t="str">
        <f>Master!R3111</f>
        <v/>
      </c>
      <c r="S3042" s="406">
        <f>Master!S3111</f>
        <v>0</v>
      </c>
      <c r="T3042" s="406" t="str">
        <f>Master!T3111</f>
        <v/>
      </c>
      <c r="U3042" s="406" t="str">
        <f>Master!U3111</f>
        <v/>
      </c>
      <c r="V3042" s="406" t="str">
        <f>Master!V3111</f>
        <v/>
      </c>
      <c r="W3042" s="406" t="str">
        <f>Master!W3111</f>
        <v/>
      </c>
      <c r="X3042" s="406" t="str">
        <f>Master!X3111</f>
        <v/>
      </c>
      <c r="Y3042" s="406" t="str">
        <f>Master!Y3111</f>
        <v/>
      </c>
      <c r="Z3042" s="406" t="str">
        <f>Master!Z3111</f>
        <v/>
      </c>
      <c r="AA3042" s="406" t="str">
        <f>Master!AA3111</f>
        <v/>
      </c>
      <c r="AB3042" s="406" t="str">
        <f>Master!AB3111</f>
        <v/>
      </c>
      <c r="AC3042" s="406" t="str">
        <f>Master!AC3111</f>
        <v/>
      </c>
      <c r="AD3042" s="406" t="str">
        <f>Master!AD3111</f>
        <v/>
      </c>
      <c r="AE3042" s="406" t="str">
        <f>Master!AE3111</f>
        <v/>
      </c>
      <c r="AF3042" s="406" t="str">
        <f>Master!AF3111</f>
        <v/>
      </c>
      <c r="AG3042" s="406" t="str">
        <f>Master!AG3111</f>
        <v/>
      </c>
      <c r="AH3042" s="88" t="str">
        <f>Master!AH3111</f>
        <v/>
      </c>
      <c r="AI3042" s="414" t="str">
        <f>Master!AI3111</f>
        <v/>
      </c>
      <c r="AJ3042" s="406" t="str">
        <f>Master!AJ3111</f>
        <v/>
      </c>
      <c r="AK3042" s="406">
        <f>Master!AK3111</f>
        <v>0</v>
      </c>
      <c r="AL3042" s="88" t="str">
        <f>Master!AL3111</f>
        <v/>
      </c>
      <c r="AM3042" s="416"/>
      <c r="AN3042" s="416"/>
      <c r="AO3042" s="416"/>
      <c r="AP3042" s="416"/>
      <c r="AQ3042" s="416"/>
      <c r="AR3042" s="416">
        <f t="shared" si="34"/>
        <v>0</v>
      </c>
      <c r="AS3042" s="417" t="str">
        <f t="shared" si="35"/>
        <v>#DIV/0!</v>
      </c>
      <c r="AT3042" s="416">
        <f t="shared" si="36"/>
        <v>0</v>
      </c>
      <c r="AU3042" s="417"/>
    </row>
    <row r="3043" hidden="1">
      <c r="A3043" s="88" t="str">
        <f>Master!A3112</f>
        <v>AME18151</v>
      </c>
      <c r="B3043" s="414" t="str">
        <f>Master!B3112</f>
        <v/>
      </c>
      <c r="C3043" s="414" t="str">
        <f>Master!C3112</f>
        <v/>
      </c>
      <c r="D3043" s="88" t="str">
        <f>Master!D3112</f>
        <v/>
      </c>
      <c r="E3043" s="406" t="str">
        <f>Master!E3112</f>
        <v/>
      </c>
      <c r="F3043" s="406">
        <f>Master!F3112</f>
        <v>0</v>
      </c>
      <c r="G3043" s="88" t="str">
        <f>Master!G3112</f>
        <v/>
      </c>
      <c r="H3043" s="88" t="str">
        <f>Master!H3112</f>
        <v/>
      </c>
      <c r="I3043" s="88" t="str">
        <f>Master!I3112</f>
        <v/>
      </c>
      <c r="J3043" s="88" t="str">
        <f>Master!J3112</f>
        <v>A'CROSS MEDIA PTE LTD</v>
      </c>
      <c r="K3043" s="88" t="str">
        <f>Master!K3112</f>
        <v/>
      </c>
      <c r="L3043" s="88" t="str">
        <f>Master!L3112</f>
        <v/>
      </c>
      <c r="M3043" s="88" t="str">
        <f>Master!M3112</f>
        <v/>
      </c>
      <c r="N3043" s="88" t="str">
        <f>Master!N3112</f>
        <v/>
      </c>
      <c r="O3043" s="88" t="str">
        <f>Master!O3112</f>
        <v/>
      </c>
      <c r="P3043" s="88" t="str">
        <f>Master!P3112</f>
        <v/>
      </c>
      <c r="Q3043" s="88" t="str">
        <f>Master!Q3112</f>
        <v/>
      </c>
      <c r="R3043" s="406" t="str">
        <f>Master!R3112</f>
        <v/>
      </c>
      <c r="S3043" s="406">
        <f>Master!S3112</f>
        <v>0</v>
      </c>
      <c r="T3043" s="406" t="str">
        <f>Master!T3112</f>
        <v/>
      </c>
      <c r="U3043" s="406" t="str">
        <f>Master!U3112</f>
        <v/>
      </c>
      <c r="V3043" s="406" t="str">
        <f>Master!V3112</f>
        <v/>
      </c>
      <c r="W3043" s="406" t="str">
        <f>Master!W3112</f>
        <v/>
      </c>
      <c r="X3043" s="406" t="str">
        <f>Master!X3112</f>
        <v/>
      </c>
      <c r="Y3043" s="406" t="str">
        <f>Master!Y3112</f>
        <v/>
      </c>
      <c r="Z3043" s="406" t="str">
        <f>Master!Z3112</f>
        <v/>
      </c>
      <c r="AA3043" s="406" t="str">
        <f>Master!AA3112</f>
        <v/>
      </c>
      <c r="AB3043" s="406" t="str">
        <f>Master!AB3112</f>
        <v/>
      </c>
      <c r="AC3043" s="406" t="str">
        <f>Master!AC3112</f>
        <v/>
      </c>
      <c r="AD3043" s="406" t="str">
        <f>Master!AD3112</f>
        <v/>
      </c>
      <c r="AE3043" s="406" t="str">
        <f>Master!AE3112</f>
        <v/>
      </c>
      <c r="AF3043" s="406" t="str">
        <f>Master!AF3112</f>
        <v/>
      </c>
      <c r="AG3043" s="406" t="str">
        <f>Master!AG3112</f>
        <v/>
      </c>
      <c r="AH3043" s="88" t="str">
        <f>Master!AH3112</f>
        <v/>
      </c>
      <c r="AI3043" s="414" t="str">
        <f>Master!AI3112</f>
        <v/>
      </c>
      <c r="AJ3043" s="406" t="str">
        <f>Master!AJ3112</f>
        <v/>
      </c>
      <c r="AK3043" s="406">
        <f>Master!AK3112</f>
        <v>0</v>
      </c>
      <c r="AL3043" s="88" t="str">
        <f>Master!AL3112</f>
        <v/>
      </c>
      <c r="AM3043" s="416"/>
      <c r="AN3043" s="416"/>
      <c r="AO3043" s="416"/>
      <c r="AP3043" s="416"/>
      <c r="AQ3043" s="416"/>
      <c r="AR3043" s="416">
        <f t="shared" si="34"/>
        <v>0</v>
      </c>
      <c r="AS3043" s="417" t="str">
        <f t="shared" si="35"/>
        <v>#DIV/0!</v>
      </c>
      <c r="AT3043" s="416">
        <f t="shared" si="36"/>
        <v>0</v>
      </c>
      <c r="AU3043" s="417"/>
    </row>
    <row r="3044" hidden="1">
      <c r="A3044" s="88" t="str">
        <f>Master!A3113</f>
        <v>AME18152</v>
      </c>
      <c r="B3044" s="414" t="str">
        <f>Master!B3113</f>
        <v/>
      </c>
      <c r="C3044" s="414" t="str">
        <f>Master!C3113</f>
        <v/>
      </c>
      <c r="D3044" s="88" t="str">
        <f>Master!D3113</f>
        <v/>
      </c>
      <c r="E3044" s="406" t="str">
        <f>Master!E3113</f>
        <v/>
      </c>
      <c r="F3044" s="406">
        <f>Master!F3113</f>
        <v>0</v>
      </c>
      <c r="G3044" s="88" t="str">
        <f>Master!G3113</f>
        <v/>
      </c>
      <c r="H3044" s="88" t="str">
        <f>Master!H3113</f>
        <v/>
      </c>
      <c r="I3044" s="88" t="str">
        <f>Master!I3113</f>
        <v/>
      </c>
      <c r="J3044" s="88" t="str">
        <f>Master!J3113</f>
        <v>A'CROSS MEDIA PTE LTD</v>
      </c>
      <c r="K3044" s="88" t="str">
        <f>Master!K3113</f>
        <v/>
      </c>
      <c r="L3044" s="88" t="str">
        <f>Master!L3113</f>
        <v/>
      </c>
      <c r="M3044" s="88" t="str">
        <f>Master!M3113</f>
        <v/>
      </c>
      <c r="N3044" s="88" t="str">
        <f>Master!N3113</f>
        <v/>
      </c>
      <c r="O3044" s="88" t="str">
        <f>Master!O3113</f>
        <v/>
      </c>
      <c r="P3044" s="88" t="str">
        <f>Master!P3113</f>
        <v/>
      </c>
      <c r="Q3044" s="88" t="str">
        <f>Master!Q3113</f>
        <v/>
      </c>
      <c r="R3044" s="406" t="str">
        <f>Master!R3113</f>
        <v/>
      </c>
      <c r="S3044" s="406">
        <f>Master!S3113</f>
        <v>0</v>
      </c>
      <c r="T3044" s="406" t="str">
        <f>Master!T3113</f>
        <v/>
      </c>
      <c r="U3044" s="406" t="str">
        <f>Master!U3113</f>
        <v/>
      </c>
      <c r="V3044" s="406" t="str">
        <f>Master!V3113</f>
        <v/>
      </c>
      <c r="W3044" s="406" t="str">
        <f>Master!W3113</f>
        <v/>
      </c>
      <c r="X3044" s="406" t="str">
        <f>Master!X3113</f>
        <v/>
      </c>
      <c r="Y3044" s="406" t="str">
        <f>Master!Y3113</f>
        <v/>
      </c>
      <c r="Z3044" s="406" t="str">
        <f>Master!Z3113</f>
        <v/>
      </c>
      <c r="AA3044" s="406" t="str">
        <f>Master!AA3113</f>
        <v/>
      </c>
      <c r="AB3044" s="406" t="str">
        <f>Master!AB3113</f>
        <v/>
      </c>
      <c r="AC3044" s="406" t="str">
        <f>Master!AC3113</f>
        <v/>
      </c>
      <c r="AD3044" s="406" t="str">
        <f>Master!AD3113</f>
        <v/>
      </c>
      <c r="AE3044" s="406" t="str">
        <f>Master!AE3113</f>
        <v/>
      </c>
      <c r="AF3044" s="406" t="str">
        <f>Master!AF3113</f>
        <v/>
      </c>
      <c r="AG3044" s="406" t="str">
        <f>Master!AG3113</f>
        <v/>
      </c>
      <c r="AH3044" s="88" t="str">
        <f>Master!AH3113</f>
        <v/>
      </c>
      <c r="AI3044" s="414" t="str">
        <f>Master!AI3113</f>
        <v/>
      </c>
      <c r="AJ3044" s="406" t="str">
        <f>Master!AJ3113</f>
        <v/>
      </c>
      <c r="AK3044" s="406">
        <f>Master!AK3113</f>
        <v>0</v>
      </c>
      <c r="AL3044" s="88" t="str">
        <f>Master!AL3113</f>
        <v/>
      </c>
      <c r="AM3044" s="416"/>
      <c r="AN3044" s="416"/>
      <c r="AO3044" s="416"/>
      <c r="AP3044" s="416"/>
      <c r="AQ3044" s="416"/>
      <c r="AR3044" s="416">
        <f t="shared" si="34"/>
        <v>0</v>
      </c>
      <c r="AS3044" s="417" t="str">
        <f t="shared" si="35"/>
        <v>#DIV/0!</v>
      </c>
      <c r="AT3044" s="416">
        <f t="shared" si="36"/>
        <v>0</v>
      </c>
      <c r="AU3044" s="417"/>
    </row>
    <row r="3045" hidden="1">
      <c r="A3045" s="88" t="str">
        <f>Master!A3114</f>
        <v>AME18153</v>
      </c>
      <c r="B3045" s="414" t="str">
        <f>Master!B3114</f>
        <v/>
      </c>
      <c r="C3045" s="414" t="str">
        <f>Master!C3114</f>
        <v/>
      </c>
      <c r="D3045" s="88" t="str">
        <f>Master!D3114</f>
        <v/>
      </c>
      <c r="E3045" s="406" t="str">
        <f>Master!E3114</f>
        <v/>
      </c>
      <c r="F3045" s="406">
        <f>Master!F3114</f>
        <v>0</v>
      </c>
      <c r="G3045" s="88" t="str">
        <f>Master!G3114</f>
        <v/>
      </c>
      <c r="H3045" s="88" t="str">
        <f>Master!H3114</f>
        <v/>
      </c>
      <c r="I3045" s="88" t="str">
        <f>Master!I3114</f>
        <v/>
      </c>
      <c r="J3045" s="88" t="str">
        <f>Master!J3114</f>
        <v>A'CROSS MEDIA PTE LTD</v>
      </c>
      <c r="K3045" s="88" t="str">
        <f>Master!K3114</f>
        <v/>
      </c>
      <c r="L3045" s="88" t="str">
        <f>Master!L3114</f>
        <v/>
      </c>
      <c r="M3045" s="88" t="str">
        <f>Master!M3114</f>
        <v/>
      </c>
      <c r="N3045" s="88" t="str">
        <f>Master!N3114</f>
        <v/>
      </c>
      <c r="O3045" s="88" t="str">
        <f>Master!O3114</f>
        <v/>
      </c>
      <c r="P3045" s="88" t="str">
        <f>Master!P3114</f>
        <v/>
      </c>
      <c r="Q3045" s="88" t="str">
        <f>Master!Q3114</f>
        <v/>
      </c>
      <c r="R3045" s="406" t="str">
        <f>Master!R3114</f>
        <v/>
      </c>
      <c r="S3045" s="406">
        <f>Master!S3114</f>
        <v>0</v>
      </c>
      <c r="T3045" s="406" t="str">
        <f>Master!T3114</f>
        <v/>
      </c>
      <c r="U3045" s="406" t="str">
        <f>Master!U3114</f>
        <v/>
      </c>
      <c r="V3045" s="406" t="str">
        <f>Master!V3114</f>
        <v/>
      </c>
      <c r="W3045" s="406" t="str">
        <f>Master!W3114</f>
        <v/>
      </c>
      <c r="X3045" s="406" t="str">
        <f>Master!X3114</f>
        <v/>
      </c>
      <c r="Y3045" s="406" t="str">
        <f>Master!Y3114</f>
        <v/>
      </c>
      <c r="Z3045" s="406" t="str">
        <f>Master!Z3114</f>
        <v/>
      </c>
      <c r="AA3045" s="406" t="str">
        <f>Master!AA3114</f>
        <v/>
      </c>
      <c r="AB3045" s="406" t="str">
        <f>Master!AB3114</f>
        <v/>
      </c>
      <c r="AC3045" s="406" t="str">
        <f>Master!AC3114</f>
        <v/>
      </c>
      <c r="AD3045" s="406" t="str">
        <f>Master!AD3114</f>
        <v/>
      </c>
      <c r="AE3045" s="406" t="str">
        <f>Master!AE3114</f>
        <v/>
      </c>
      <c r="AF3045" s="406" t="str">
        <f>Master!AF3114</f>
        <v/>
      </c>
      <c r="AG3045" s="406" t="str">
        <f>Master!AG3114</f>
        <v/>
      </c>
      <c r="AH3045" s="88" t="str">
        <f>Master!AH3114</f>
        <v/>
      </c>
      <c r="AI3045" s="414" t="str">
        <f>Master!AI3114</f>
        <v/>
      </c>
      <c r="AJ3045" s="406" t="str">
        <f>Master!AJ3114</f>
        <v/>
      </c>
      <c r="AK3045" s="406">
        <f>Master!AK3114</f>
        <v>0</v>
      </c>
      <c r="AL3045" s="88" t="str">
        <f>Master!AL3114</f>
        <v/>
      </c>
      <c r="AM3045" s="416"/>
      <c r="AN3045" s="416"/>
      <c r="AO3045" s="416"/>
      <c r="AP3045" s="416"/>
      <c r="AQ3045" s="416"/>
      <c r="AR3045" s="416">
        <f t="shared" si="34"/>
        <v>0</v>
      </c>
      <c r="AS3045" s="417" t="str">
        <f t="shared" si="35"/>
        <v>#DIV/0!</v>
      </c>
      <c r="AT3045" s="416">
        <f t="shared" si="36"/>
        <v>0</v>
      </c>
      <c r="AU3045" s="417"/>
    </row>
    <row r="3046" hidden="1">
      <c r="A3046" s="88" t="str">
        <f>Master!A3115</f>
        <v>AME18154</v>
      </c>
      <c r="B3046" s="414" t="str">
        <f>Master!B3115</f>
        <v/>
      </c>
      <c r="C3046" s="414" t="str">
        <f>Master!C3115</f>
        <v/>
      </c>
      <c r="D3046" s="88" t="str">
        <f>Master!D3115</f>
        <v/>
      </c>
      <c r="E3046" s="406" t="str">
        <f>Master!E3115</f>
        <v/>
      </c>
      <c r="F3046" s="406">
        <f>Master!F3115</f>
        <v>0</v>
      </c>
      <c r="G3046" s="88" t="str">
        <f>Master!G3115</f>
        <v/>
      </c>
      <c r="H3046" s="88" t="str">
        <f>Master!H3115</f>
        <v/>
      </c>
      <c r="I3046" s="88" t="str">
        <f>Master!I3115</f>
        <v/>
      </c>
      <c r="J3046" s="88" t="str">
        <f>Master!J3115</f>
        <v>A'CROSS MEDIA PTE LTD</v>
      </c>
      <c r="K3046" s="88" t="str">
        <f>Master!K3115</f>
        <v/>
      </c>
      <c r="L3046" s="88" t="str">
        <f>Master!L3115</f>
        <v/>
      </c>
      <c r="M3046" s="88" t="str">
        <f>Master!M3115</f>
        <v/>
      </c>
      <c r="N3046" s="88" t="str">
        <f>Master!N3115</f>
        <v/>
      </c>
      <c r="O3046" s="88" t="str">
        <f>Master!O3115</f>
        <v/>
      </c>
      <c r="P3046" s="88" t="str">
        <f>Master!P3115</f>
        <v/>
      </c>
      <c r="Q3046" s="88" t="str">
        <f>Master!Q3115</f>
        <v/>
      </c>
      <c r="R3046" s="406" t="str">
        <f>Master!R3115</f>
        <v/>
      </c>
      <c r="S3046" s="406">
        <f>Master!S3115</f>
        <v>0</v>
      </c>
      <c r="T3046" s="406" t="str">
        <f>Master!T3115</f>
        <v/>
      </c>
      <c r="U3046" s="406" t="str">
        <f>Master!U3115</f>
        <v/>
      </c>
      <c r="V3046" s="406" t="str">
        <f>Master!V3115</f>
        <v/>
      </c>
      <c r="W3046" s="406" t="str">
        <f>Master!W3115</f>
        <v/>
      </c>
      <c r="X3046" s="406" t="str">
        <f>Master!X3115</f>
        <v/>
      </c>
      <c r="Y3046" s="406" t="str">
        <f>Master!Y3115</f>
        <v/>
      </c>
      <c r="Z3046" s="406" t="str">
        <f>Master!Z3115</f>
        <v/>
      </c>
      <c r="AA3046" s="406" t="str">
        <f>Master!AA3115</f>
        <v/>
      </c>
      <c r="AB3046" s="406" t="str">
        <f>Master!AB3115</f>
        <v/>
      </c>
      <c r="AC3046" s="406" t="str">
        <f>Master!AC3115</f>
        <v/>
      </c>
      <c r="AD3046" s="406" t="str">
        <f>Master!AD3115</f>
        <v/>
      </c>
      <c r="AE3046" s="406" t="str">
        <f>Master!AE3115</f>
        <v/>
      </c>
      <c r="AF3046" s="406" t="str">
        <f>Master!AF3115</f>
        <v/>
      </c>
      <c r="AG3046" s="406" t="str">
        <f>Master!AG3115</f>
        <v/>
      </c>
      <c r="AH3046" s="88" t="str">
        <f>Master!AH3115</f>
        <v/>
      </c>
      <c r="AI3046" s="414" t="str">
        <f>Master!AI3115</f>
        <v/>
      </c>
      <c r="AJ3046" s="406" t="str">
        <f>Master!AJ3115</f>
        <v/>
      </c>
      <c r="AK3046" s="406">
        <f>Master!AK3115</f>
        <v>0</v>
      </c>
      <c r="AL3046" s="88" t="str">
        <f>Master!AL3115</f>
        <v/>
      </c>
      <c r="AM3046" s="416"/>
      <c r="AN3046" s="416"/>
      <c r="AO3046" s="416"/>
      <c r="AP3046" s="416"/>
      <c r="AQ3046" s="416"/>
      <c r="AR3046" s="416">
        <f t="shared" si="34"/>
        <v>0</v>
      </c>
      <c r="AS3046" s="417" t="str">
        <f t="shared" si="35"/>
        <v>#DIV/0!</v>
      </c>
      <c r="AT3046" s="416">
        <f t="shared" si="36"/>
        <v>0</v>
      </c>
      <c r="AU3046" s="417"/>
    </row>
    <row r="3047" hidden="1">
      <c r="A3047" s="88" t="str">
        <f>Master!A3116</f>
        <v>AME18155</v>
      </c>
      <c r="B3047" s="414" t="str">
        <f>Master!B3116</f>
        <v/>
      </c>
      <c r="C3047" s="414" t="str">
        <f>Master!C3116</f>
        <v/>
      </c>
      <c r="D3047" s="88" t="str">
        <f>Master!D3116</f>
        <v/>
      </c>
      <c r="E3047" s="406" t="str">
        <f>Master!E3116</f>
        <v/>
      </c>
      <c r="F3047" s="406">
        <f>Master!F3116</f>
        <v>0</v>
      </c>
      <c r="G3047" s="88" t="str">
        <f>Master!G3116</f>
        <v/>
      </c>
      <c r="H3047" s="88" t="str">
        <f>Master!H3116</f>
        <v/>
      </c>
      <c r="I3047" s="88" t="str">
        <f>Master!I3116</f>
        <v/>
      </c>
      <c r="J3047" s="88" t="str">
        <f>Master!J3116</f>
        <v>A'CROSS MEDIA PTE LTD</v>
      </c>
      <c r="K3047" s="88" t="str">
        <f>Master!K3116</f>
        <v/>
      </c>
      <c r="L3047" s="88" t="str">
        <f>Master!L3116</f>
        <v/>
      </c>
      <c r="M3047" s="88" t="str">
        <f>Master!M3116</f>
        <v/>
      </c>
      <c r="N3047" s="88" t="str">
        <f>Master!N3116</f>
        <v/>
      </c>
      <c r="O3047" s="88" t="str">
        <f>Master!O3116</f>
        <v/>
      </c>
      <c r="P3047" s="88" t="str">
        <f>Master!P3116</f>
        <v/>
      </c>
      <c r="Q3047" s="88" t="str">
        <f>Master!Q3116</f>
        <v/>
      </c>
      <c r="R3047" s="406" t="str">
        <f>Master!R3116</f>
        <v/>
      </c>
      <c r="S3047" s="406">
        <f>Master!S3116</f>
        <v>0</v>
      </c>
      <c r="T3047" s="406" t="str">
        <f>Master!T3116</f>
        <v/>
      </c>
      <c r="U3047" s="406" t="str">
        <f>Master!U3116</f>
        <v/>
      </c>
      <c r="V3047" s="406" t="str">
        <f>Master!V3116</f>
        <v/>
      </c>
      <c r="W3047" s="406" t="str">
        <f>Master!W3116</f>
        <v/>
      </c>
      <c r="X3047" s="406" t="str">
        <f>Master!X3116</f>
        <v/>
      </c>
      <c r="Y3047" s="406" t="str">
        <f>Master!Y3116</f>
        <v/>
      </c>
      <c r="Z3047" s="406" t="str">
        <f>Master!Z3116</f>
        <v/>
      </c>
      <c r="AA3047" s="406" t="str">
        <f>Master!AA3116</f>
        <v/>
      </c>
      <c r="AB3047" s="406" t="str">
        <f>Master!AB3116</f>
        <v/>
      </c>
      <c r="AC3047" s="406" t="str">
        <f>Master!AC3116</f>
        <v/>
      </c>
      <c r="AD3047" s="406" t="str">
        <f>Master!AD3116</f>
        <v/>
      </c>
      <c r="AE3047" s="406" t="str">
        <f>Master!AE3116</f>
        <v/>
      </c>
      <c r="AF3047" s="406" t="str">
        <f>Master!AF3116</f>
        <v/>
      </c>
      <c r="AG3047" s="406" t="str">
        <f>Master!AG3116</f>
        <v/>
      </c>
      <c r="AH3047" s="88" t="str">
        <f>Master!AH3116</f>
        <v/>
      </c>
      <c r="AI3047" s="414" t="str">
        <f>Master!AI3116</f>
        <v/>
      </c>
      <c r="AJ3047" s="406" t="str">
        <f>Master!AJ3116</f>
        <v/>
      </c>
      <c r="AK3047" s="406">
        <f>Master!AK3116</f>
        <v>0</v>
      </c>
      <c r="AL3047" s="88" t="str">
        <f>Master!AL3116</f>
        <v/>
      </c>
      <c r="AM3047" s="416"/>
      <c r="AN3047" s="416"/>
      <c r="AO3047" s="416"/>
      <c r="AP3047" s="416"/>
      <c r="AQ3047" s="416"/>
      <c r="AR3047" s="416">
        <f t="shared" si="34"/>
        <v>0</v>
      </c>
      <c r="AS3047" s="417" t="str">
        <f t="shared" si="35"/>
        <v>#DIV/0!</v>
      </c>
      <c r="AT3047" s="416">
        <f t="shared" si="36"/>
        <v>0</v>
      </c>
      <c r="AU3047" s="417"/>
    </row>
    <row r="3048" hidden="1">
      <c r="A3048" s="88" t="str">
        <f>Master!A3117</f>
        <v>AME18156</v>
      </c>
      <c r="B3048" s="414" t="str">
        <f>Master!B3117</f>
        <v/>
      </c>
      <c r="C3048" s="414" t="str">
        <f>Master!C3117</f>
        <v/>
      </c>
      <c r="D3048" s="88" t="str">
        <f>Master!D3117</f>
        <v/>
      </c>
      <c r="E3048" s="406" t="str">
        <f>Master!E3117</f>
        <v/>
      </c>
      <c r="F3048" s="406">
        <f>Master!F3117</f>
        <v>0</v>
      </c>
      <c r="G3048" s="88" t="str">
        <f>Master!G3117</f>
        <v/>
      </c>
      <c r="H3048" s="88" t="str">
        <f>Master!H3117</f>
        <v/>
      </c>
      <c r="I3048" s="88" t="str">
        <f>Master!I3117</f>
        <v/>
      </c>
      <c r="J3048" s="88" t="str">
        <f>Master!J3117</f>
        <v>A'CROSS MEDIA PTE LTD</v>
      </c>
      <c r="K3048" s="88" t="str">
        <f>Master!K3117</f>
        <v/>
      </c>
      <c r="L3048" s="88" t="str">
        <f>Master!L3117</f>
        <v/>
      </c>
      <c r="M3048" s="88" t="str">
        <f>Master!M3117</f>
        <v/>
      </c>
      <c r="N3048" s="88" t="str">
        <f>Master!N3117</f>
        <v/>
      </c>
      <c r="O3048" s="88" t="str">
        <f>Master!O3117</f>
        <v/>
      </c>
      <c r="P3048" s="88" t="str">
        <f>Master!P3117</f>
        <v/>
      </c>
      <c r="Q3048" s="88" t="str">
        <f>Master!Q3117</f>
        <v/>
      </c>
      <c r="R3048" s="406" t="str">
        <f>Master!R3117</f>
        <v/>
      </c>
      <c r="S3048" s="406">
        <f>Master!S3117</f>
        <v>0</v>
      </c>
      <c r="T3048" s="406" t="str">
        <f>Master!T3117</f>
        <v/>
      </c>
      <c r="U3048" s="406" t="str">
        <f>Master!U3117</f>
        <v/>
      </c>
      <c r="V3048" s="406" t="str">
        <f>Master!V3117</f>
        <v/>
      </c>
      <c r="W3048" s="406" t="str">
        <f>Master!W3117</f>
        <v/>
      </c>
      <c r="X3048" s="406" t="str">
        <f>Master!X3117</f>
        <v/>
      </c>
      <c r="Y3048" s="406" t="str">
        <f>Master!Y3117</f>
        <v/>
      </c>
      <c r="Z3048" s="406" t="str">
        <f>Master!Z3117</f>
        <v/>
      </c>
      <c r="AA3048" s="406" t="str">
        <f>Master!AA3117</f>
        <v/>
      </c>
      <c r="AB3048" s="406" t="str">
        <f>Master!AB3117</f>
        <v/>
      </c>
      <c r="AC3048" s="406" t="str">
        <f>Master!AC3117</f>
        <v/>
      </c>
      <c r="AD3048" s="406" t="str">
        <f>Master!AD3117</f>
        <v/>
      </c>
      <c r="AE3048" s="406" t="str">
        <f>Master!AE3117</f>
        <v/>
      </c>
      <c r="AF3048" s="406" t="str">
        <f>Master!AF3117</f>
        <v/>
      </c>
      <c r="AG3048" s="406" t="str">
        <f>Master!AG3117</f>
        <v/>
      </c>
      <c r="AH3048" s="88" t="str">
        <f>Master!AH3117</f>
        <v/>
      </c>
      <c r="AI3048" s="414" t="str">
        <f>Master!AI3117</f>
        <v/>
      </c>
      <c r="AJ3048" s="406" t="str">
        <f>Master!AJ3117</f>
        <v/>
      </c>
      <c r="AK3048" s="406">
        <f>Master!AK3117</f>
        <v>0</v>
      </c>
      <c r="AL3048" s="88" t="str">
        <f>Master!AL3117</f>
        <v/>
      </c>
      <c r="AM3048" s="416"/>
      <c r="AN3048" s="416"/>
      <c r="AO3048" s="416"/>
      <c r="AP3048" s="416"/>
      <c r="AQ3048" s="416"/>
      <c r="AR3048" s="416">
        <f t="shared" si="34"/>
        <v>0</v>
      </c>
      <c r="AS3048" s="417" t="str">
        <f t="shared" si="35"/>
        <v>#DIV/0!</v>
      </c>
      <c r="AT3048" s="416">
        <f t="shared" si="36"/>
        <v>0</v>
      </c>
      <c r="AU3048" s="417"/>
    </row>
    <row r="3049" hidden="1">
      <c r="A3049" s="88" t="str">
        <f>Master!A3118</f>
        <v>AME18157</v>
      </c>
      <c r="B3049" s="414" t="str">
        <f>Master!B3118</f>
        <v/>
      </c>
      <c r="C3049" s="414" t="str">
        <f>Master!C3118</f>
        <v/>
      </c>
      <c r="D3049" s="88" t="str">
        <f>Master!D3118</f>
        <v/>
      </c>
      <c r="E3049" s="406" t="str">
        <f>Master!E3118</f>
        <v/>
      </c>
      <c r="F3049" s="406">
        <f>Master!F3118</f>
        <v>0</v>
      </c>
      <c r="G3049" s="88" t="str">
        <f>Master!G3118</f>
        <v/>
      </c>
      <c r="H3049" s="88" t="str">
        <f>Master!H3118</f>
        <v/>
      </c>
      <c r="I3049" s="88" t="str">
        <f>Master!I3118</f>
        <v/>
      </c>
      <c r="J3049" s="88" t="str">
        <f>Master!J3118</f>
        <v>A'CROSS MEDIA PTE LTD</v>
      </c>
      <c r="K3049" s="88" t="str">
        <f>Master!K3118</f>
        <v/>
      </c>
      <c r="L3049" s="88" t="str">
        <f>Master!L3118</f>
        <v/>
      </c>
      <c r="M3049" s="88" t="str">
        <f>Master!M3118</f>
        <v/>
      </c>
      <c r="N3049" s="88" t="str">
        <f>Master!N3118</f>
        <v/>
      </c>
      <c r="O3049" s="88" t="str">
        <f>Master!O3118</f>
        <v/>
      </c>
      <c r="P3049" s="88" t="str">
        <f>Master!P3118</f>
        <v/>
      </c>
      <c r="Q3049" s="88" t="str">
        <f>Master!Q3118</f>
        <v/>
      </c>
      <c r="R3049" s="406" t="str">
        <f>Master!R3118</f>
        <v/>
      </c>
      <c r="S3049" s="406">
        <f>Master!S3118</f>
        <v>0</v>
      </c>
      <c r="T3049" s="406" t="str">
        <f>Master!T3118</f>
        <v/>
      </c>
      <c r="U3049" s="406" t="str">
        <f>Master!U3118</f>
        <v/>
      </c>
      <c r="V3049" s="406" t="str">
        <f>Master!V3118</f>
        <v/>
      </c>
      <c r="W3049" s="406" t="str">
        <f>Master!W3118</f>
        <v/>
      </c>
      <c r="X3049" s="406" t="str">
        <f>Master!X3118</f>
        <v/>
      </c>
      <c r="Y3049" s="406" t="str">
        <f>Master!Y3118</f>
        <v/>
      </c>
      <c r="Z3049" s="406" t="str">
        <f>Master!Z3118</f>
        <v/>
      </c>
      <c r="AA3049" s="406" t="str">
        <f>Master!AA3118</f>
        <v/>
      </c>
      <c r="AB3049" s="406" t="str">
        <f>Master!AB3118</f>
        <v/>
      </c>
      <c r="AC3049" s="406" t="str">
        <f>Master!AC3118</f>
        <v/>
      </c>
      <c r="AD3049" s="406" t="str">
        <f>Master!AD3118</f>
        <v/>
      </c>
      <c r="AE3049" s="406" t="str">
        <f>Master!AE3118</f>
        <v/>
      </c>
      <c r="AF3049" s="406" t="str">
        <f>Master!AF3118</f>
        <v/>
      </c>
      <c r="AG3049" s="406" t="str">
        <f>Master!AG3118</f>
        <v/>
      </c>
      <c r="AH3049" s="88" t="str">
        <f>Master!AH3118</f>
        <v/>
      </c>
      <c r="AI3049" s="414" t="str">
        <f>Master!AI3118</f>
        <v/>
      </c>
      <c r="AJ3049" s="406" t="str">
        <f>Master!AJ3118</f>
        <v/>
      </c>
      <c r="AK3049" s="406">
        <f>Master!AK3118</f>
        <v>0</v>
      </c>
      <c r="AL3049" s="88" t="str">
        <f>Master!AL3118</f>
        <v/>
      </c>
      <c r="AM3049" s="416"/>
      <c r="AN3049" s="416"/>
      <c r="AO3049" s="416"/>
      <c r="AP3049" s="416"/>
      <c r="AQ3049" s="416"/>
      <c r="AR3049" s="416">
        <f t="shared" si="34"/>
        <v>0</v>
      </c>
      <c r="AS3049" s="417" t="str">
        <f t="shared" si="35"/>
        <v>#DIV/0!</v>
      </c>
      <c r="AT3049" s="416">
        <f t="shared" si="36"/>
        <v>0</v>
      </c>
      <c r="AU3049" s="417"/>
    </row>
    <row r="3050" hidden="1">
      <c r="A3050" s="88" t="str">
        <f>Master!A3119</f>
        <v>AME18158</v>
      </c>
      <c r="B3050" s="414" t="str">
        <f>Master!B3119</f>
        <v/>
      </c>
      <c r="C3050" s="414" t="str">
        <f>Master!C3119</f>
        <v/>
      </c>
      <c r="D3050" s="88" t="str">
        <f>Master!D3119</f>
        <v/>
      </c>
      <c r="E3050" s="406" t="str">
        <f>Master!E3119</f>
        <v/>
      </c>
      <c r="F3050" s="406">
        <f>Master!F3119</f>
        <v>0</v>
      </c>
      <c r="G3050" s="88" t="str">
        <f>Master!G3119</f>
        <v/>
      </c>
      <c r="H3050" s="88" t="str">
        <f>Master!H3119</f>
        <v/>
      </c>
      <c r="I3050" s="88" t="str">
        <f>Master!I3119</f>
        <v/>
      </c>
      <c r="J3050" s="88" t="str">
        <f>Master!J3119</f>
        <v>A'CROSS MEDIA PTE LTD</v>
      </c>
      <c r="K3050" s="88" t="str">
        <f>Master!K3119</f>
        <v/>
      </c>
      <c r="L3050" s="88" t="str">
        <f>Master!L3119</f>
        <v/>
      </c>
      <c r="M3050" s="88" t="str">
        <f>Master!M3119</f>
        <v/>
      </c>
      <c r="N3050" s="88" t="str">
        <f>Master!N3119</f>
        <v/>
      </c>
      <c r="O3050" s="88" t="str">
        <f>Master!O3119</f>
        <v/>
      </c>
      <c r="P3050" s="88" t="str">
        <f>Master!P3119</f>
        <v/>
      </c>
      <c r="Q3050" s="88" t="str">
        <f>Master!Q3119</f>
        <v/>
      </c>
      <c r="R3050" s="406" t="str">
        <f>Master!R3119</f>
        <v/>
      </c>
      <c r="S3050" s="406">
        <f>Master!S3119</f>
        <v>0</v>
      </c>
      <c r="T3050" s="406" t="str">
        <f>Master!T3119</f>
        <v/>
      </c>
      <c r="U3050" s="406" t="str">
        <f>Master!U3119</f>
        <v/>
      </c>
      <c r="V3050" s="406" t="str">
        <f>Master!V3119</f>
        <v/>
      </c>
      <c r="W3050" s="406" t="str">
        <f>Master!W3119</f>
        <v/>
      </c>
      <c r="X3050" s="406" t="str">
        <f>Master!X3119</f>
        <v/>
      </c>
      <c r="Y3050" s="406" t="str">
        <f>Master!Y3119</f>
        <v/>
      </c>
      <c r="Z3050" s="406" t="str">
        <f>Master!Z3119</f>
        <v/>
      </c>
      <c r="AA3050" s="406" t="str">
        <f>Master!AA3119</f>
        <v/>
      </c>
      <c r="AB3050" s="406" t="str">
        <f>Master!AB3119</f>
        <v/>
      </c>
      <c r="AC3050" s="406" t="str">
        <f>Master!AC3119</f>
        <v/>
      </c>
      <c r="AD3050" s="406" t="str">
        <f>Master!AD3119</f>
        <v/>
      </c>
      <c r="AE3050" s="406" t="str">
        <f>Master!AE3119</f>
        <v/>
      </c>
      <c r="AF3050" s="406" t="str">
        <f>Master!AF3119</f>
        <v/>
      </c>
      <c r="AG3050" s="406" t="str">
        <f>Master!AG3119</f>
        <v/>
      </c>
      <c r="AH3050" s="88" t="str">
        <f>Master!AH3119</f>
        <v/>
      </c>
      <c r="AI3050" s="414" t="str">
        <f>Master!AI3119</f>
        <v/>
      </c>
      <c r="AJ3050" s="406" t="str">
        <f>Master!AJ3119</f>
        <v/>
      </c>
      <c r="AK3050" s="406">
        <f>Master!AK3119</f>
        <v>0</v>
      </c>
      <c r="AL3050" s="88" t="str">
        <f>Master!AL3119</f>
        <v/>
      </c>
      <c r="AM3050" s="416"/>
      <c r="AN3050" s="416"/>
      <c r="AO3050" s="416"/>
      <c r="AP3050" s="416"/>
      <c r="AQ3050" s="416"/>
      <c r="AR3050" s="416">
        <f t="shared" si="34"/>
        <v>0</v>
      </c>
      <c r="AS3050" s="417" t="str">
        <f t="shared" si="35"/>
        <v>#DIV/0!</v>
      </c>
      <c r="AT3050" s="416">
        <f t="shared" si="36"/>
        <v>0</v>
      </c>
      <c r="AU3050" s="417"/>
    </row>
    <row r="3051" hidden="1">
      <c r="A3051" s="88" t="str">
        <f>Master!A3120</f>
        <v>AME18159</v>
      </c>
      <c r="B3051" s="414" t="str">
        <f>Master!B3120</f>
        <v/>
      </c>
      <c r="C3051" s="414" t="str">
        <f>Master!C3120</f>
        <v/>
      </c>
      <c r="D3051" s="88" t="str">
        <f>Master!D3120</f>
        <v/>
      </c>
      <c r="E3051" s="406" t="str">
        <f>Master!E3120</f>
        <v/>
      </c>
      <c r="F3051" s="406">
        <f>Master!F3120</f>
        <v>0</v>
      </c>
      <c r="G3051" s="88" t="str">
        <f>Master!G3120</f>
        <v/>
      </c>
      <c r="H3051" s="88" t="str">
        <f>Master!H3120</f>
        <v/>
      </c>
      <c r="I3051" s="88" t="str">
        <f>Master!I3120</f>
        <v/>
      </c>
      <c r="J3051" s="88" t="str">
        <f>Master!J3120</f>
        <v>A'CROSS MEDIA PTE LTD</v>
      </c>
      <c r="K3051" s="88" t="str">
        <f>Master!K3120</f>
        <v/>
      </c>
      <c r="L3051" s="88" t="str">
        <f>Master!L3120</f>
        <v/>
      </c>
      <c r="M3051" s="88" t="str">
        <f>Master!M3120</f>
        <v/>
      </c>
      <c r="N3051" s="88" t="str">
        <f>Master!N3120</f>
        <v/>
      </c>
      <c r="O3051" s="88" t="str">
        <f>Master!O3120</f>
        <v/>
      </c>
      <c r="P3051" s="88" t="str">
        <f>Master!P3120</f>
        <v/>
      </c>
      <c r="Q3051" s="88" t="str">
        <f>Master!Q3120</f>
        <v/>
      </c>
      <c r="R3051" s="406" t="str">
        <f>Master!R3120</f>
        <v/>
      </c>
      <c r="S3051" s="406">
        <f>Master!S3120</f>
        <v>0</v>
      </c>
      <c r="T3051" s="406" t="str">
        <f>Master!T3120</f>
        <v/>
      </c>
      <c r="U3051" s="406" t="str">
        <f>Master!U3120</f>
        <v/>
      </c>
      <c r="V3051" s="406" t="str">
        <f>Master!V3120</f>
        <v/>
      </c>
      <c r="W3051" s="406" t="str">
        <f>Master!W3120</f>
        <v/>
      </c>
      <c r="X3051" s="406" t="str">
        <f>Master!X3120</f>
        <v/>
      </c>
      <c r="Y3051" s="406" t="str">
        <f>Master!Y3120</f>
        <v/>
      </c>
      <c r="Z3051" s="406" t="str">
        <f>Master!Z3120</f>
        <v/>
      </c>
      <c r="AA3051" s="406" t="str">
        <f>Master!AA3120</f>
        <v/>
      </c>
      <c r="AB3051" s="406" t="str">
        <f>Master!AB3120</f>
        <v/>
      </c>
      <c r="AC3051" s="406" t="str">
        <f>Master!AC3120</f>
        <v/>
      </c>
      <c r="AD3051" s="406" t="str">
        <f>Master!AD3120</f>
        <v/>
      </c>
      <c r="AE3051" s="406" t="str">
        <f>Master!AE3120</f>
        <v/>
      </c>
      <c r="AF3051" s="406" t="str">
        <f>Master!AF3120</f>
        <v/>
      </c>
      <c r="AG3051" s="406" t="str">
        <f>Master!AG3120</f>
        <v/>
      </c>
      <c r="AH3051" s="88" t="str">
        <f>Master!AH3120</f>
        <v/>
      </c>
      <c r="AI3051" s="414" t="str">
        <f>Master!AI3120</f>
        <v/>
      </c>
      <c r="AJ3051" s="406" t="str">
        <f>Master!AJ3120</f>
        <v/>
      </c>
      <c r="AK3051" s="406">
        <f>Master!AK3120</f>
        <v>0</v>
      </c>
      <c r="AL3051" s="88" t="str">
        <f>Master!AL3120</f>
        <v/>
      </c>
      <c r="AM3051" s="416"/>
      <c r="AN3051" s="416"/>
      <c r="AO3051" s="416"/>
      <c r="AP3051" s="416"/>
      <c r="AQ3051" s="416"/>
      <c r="AR3051" s="416">
        <f t="shared" si="34"/>
        <v>0</v>
      </c>
      <c r="AS3051" s="417" t="str">
        <f t="shared" si="35"/>
        <v>#DIV/0!</v>
      </c>
      <c r="AT3051" s="416">
        <f t="shared" si="36"/>
        <v>0</v>
      </c>
      <c r="AU3051" s="417"/>
    </row>
    <row r="3052" hidden="1">
      <c r="A3052" s="88" t="str">
        <f>Master!A3121</f>
        <v>AME18160</v>
      </c>
      <c r="B3052" s="414" t="str">
        <f>Master!B3121</f>
        <v/>
      </c>
      <c r="C3052" s="414" t="str">
        <f>Master!C3121</f>
        <v/>
      </c>
      <c r="D3052" s="88" t="str">
        <f>Master!D3121</f>
        <v/>
      </c>
      <c r="E3052" s="406" t="str">
        <f>Master!E3121</f>
        <v/>
      </c>
      <c r="F3052" s="406">
        <f>Master!F3121</f>
        <v>0</v>
      </c>
      <c r="G3052" s="88" t="str">
        <f>Master!G3121</f>
        <v/>
      </c>
      <c r="H3052" s="88" t="str">
        <f>Master!H3121</f>
        <v/>
      </c>
      <c r="I3052" s="88" t="str">
        <f>Master!I3121</f>
        <v/>
      </c>
      <c r="J3052" s="88" t="str">
        <f>Master!J3121</f>
        <v>A'CROSS MEDIA PTE LTD</v>
      </c>
      <c r="K3052" s="88" t="str">
        <f>Master!K3121</f>
        <v/>
      </c>
      <c r="L3052" s="88" t="str">
        <f>Master!L3121</f>
        <v/>
      </c>
      <c r="M3052" s="88" t="str">
        <f>Master!M3121</f>
        <v/>
      </c>
      <c r="N3052" s="88" t="str">
        <f>Master!N3121</f>
        <v/>
      </c>
      <c r="O3052" s="88" t="str">
        <f>Master!O3121</f>
        <v/>
      </c>
      <c r="P3052" s="88" t="str">
        <f>Master!P3121</f>
        <v/>
      </c>
      <c r="Q3052" s="88" t="str">
        <f>Master!Q3121</f>
        <v/>
      </c>
      <c r="R3052" s="406" t="str">
        <f>Master!R3121</f>
        <v/>
      </c>
      <c r="S3052" s="406">
        <f>Master!S3121</f>
        <v>0</v>
      </c>
      <c r="T3052" s="406" t="str">
        <f>Master!T3121</f>
        <v/>
      </c>
      <c r="U3052" s="406" t="str">
        <f>Master!U3121</f>
        <v/>
      </c>
      <c r="V3052" s="406" t="str">
        <f>Master!V3121</f>
        <v/>
      </c>
      <c r="W3052" s="406" t="str">
        <f>Master!W3121</f>
        <v/>
      </c>
      <c r="X3052" s="406" t="str">
        <f>Master!X3121</f>
        <v/>
      </c>
      <c r="Y3052" s="406" t="str">
        <f>Master!Y3121</f>
        <v/>
      </c>
      <c r="Z3052" s="406" t="str">
        <f>Master!Z3121</f>
        <v/>
      </c>
      <c r="AA3052" s="406" t="str">
        <f>Master!AA3121</f>
        <v/>
      </c>
      <c r="AB3052" s="406" t="str">
        <f>Master!AB3121</f>
        <v/>
      </c>
      <c r="AC3052" s="406" t="str">
        <f>Master!AC3121</f>
        <v/>
      </c>
      <c r="AD3052" s="406" t="str">
        <f>Master!AD3121</f>
        <v/>
      </c>
      <c r="AE3052" s="406" t="str">
        <f>Master!AE3121</f>
        <v/>
      </c>
      <c r="AF3052" s="406" t="str">
        <f>Master!AF3121</f>
        <v/>
      </c>
      <c r="AG3052" s="406" t="str">
        <f>Master!AG3121</f>
        <v/>
      </c>
      <c r="AH3052" s="88" t="str">
        <f>Master!AH3121</f>
        <v/>
      </c>
      <c r="AI3052" s="414" t="str">
        <f>Master!AI3121</f>
        <v/>
      </c>
      <c r="AJ3052" s="406" t="str">
        <f>Master!AJ3121</f>
        <v/>
      </c>
      <c r="AK3052" s="406">
        <f>Master!AK3121</f>
        <v>0</v>
      </c>
      <c r="AL3052" s="88" t="str">
        <f>Master!AL3121</f>
        <v/>
      </c>
      <c r="AM3052" s="416"/>
      <c r="AN3052" s="416"/>
      <c r="AO3052" s="416"/>
      <c r="AP3052" s="416"/>
      <c r="AQ3052" s="416"/>
      <c r="AR3052" s="416">
        <f t="shared" si="34"/>
        <v>0</v>
      </c>
      <c r="AS3052" s="417" t="str">
        <f t="shared" si="35"/>
        <v>#DIV/0!</v>
      </c>
      <c r="AT3052" s="416">
        <f t="shared" si="36"/>
        <v>0</v>
      </c>
      <c r="AU3052" s="417"/>
    </row>
    <row r="3053" hidden="1">
      <c r="A3053" s="88" t="str">
        <f>Master!A3122</f>
        <v>AME18161</v>
      </c>
      <c r="B3053" s="414" t="str">
        <f>Master!B3122</f>
        <v/>
      </c>
      <c r="C3053" s="414" t="str">
        <f>Master!C3122</f>
        <v/>
      </c>
      <c r="D3053" s="88" t="str">
        <f>Master!D3122</f>
        <v/>
      </c>
      <c r="E3053" s="406" t="str">
        <f>Master!E3122</f>
        <v/>
      </c>
      <c r="F3053" s="406">
        <f>Master!F3122</f>
        <v>0</v>
      </c>
      <c r="G3053" s="88" t="str">
        <f>Master!G3122</f>
        <v/>
      </c>
      <c r="H3053" s="88" t="str">
        <f>Master!H3122</f>
        <v/>
      </c>
      <c r="I3053" s="88" t="str">
        <f>Master!I3122</f>
        <v/>
      </c>
      <c r="J3053" s="88" t="str">
        <f>Master!J3122</f>
        <v>A'CROSS MEDIA PTE LTD</v>
      </c>
      <c r="K3053" s="88" t="str">
        <f>Master!K3122</f>
        <v/>
      </c>
      <c r="L3053" s="88" t="str">
        <f>Master!L3122</f>
        <v/>
      </c>
      <c r="M3053" s="88" t="str">
        <f>Master!M3122</f>
        <v/>
      </c>
      <c r="N3053" s="88" t="str">
        <f>Master!N3122</f>
        <v/>
      </c>
      <c r="O3053" s="88" t="str">
        <f>Master!O3122</f>
        <v/>
      </c>
      <c r="P3053" s="88" t="str">
        <f>Master!P3122</f>
        <v/>
      </c>
      <c r="Q3053" s="88" t="str">
        <f>Master!Q3122</f>
        <v/>
      </c>
      <c r="R3053" s="406" t="str">
        <f>Master!R3122</f>
        <v/>
      </c>
      <c r="S3053" s="406">
        <f>Master!S3122</f>
        <v>0</v>
      </c>
      <c r="T3053" s="406" t="str">
        <f>Master!T3122</f>
        <v/>
      </c>
      <c r="U3053" s="406" t="str">
        <f>Master!U3122</f>
        <v/>
      </c>
      <c r="V3053" s="406" t="str">
        <f>Master!V3122</f>
        <v/>
      </c>
      <c r="W3053" s="406" t="str">
        <f>Master!W3122</f>
        <v/>
      </c>
      <c r="X3053" s="406" t="str">
        <f>Master!X3122</f>
        <v/>
      </c>
      <c r="Y3053" s="406" t="str">
        <f>Master!Y3122</f>
        <v/>
      </c>
      <c r="Z3053" s="406" t="str">
        <f>Master!Z3122</f>
        <v/>
      </c>
      <c r="AA3053" s="406" t="str">
        <f>Master!AA3122</f>
        <v/>
      </c>
      <c r="AB3053" s="406" t="str">
        <f>Master!AB3122</f>
        <v/>
      </c>
      <c r="AC3053" s="406" t="str">
        <f>Master!AC3122</f>
        <v/>
      </c>
      <c r="AD3053" s="406" t="str">
        <f>Master!AD3122</f>
        <v/>
      </c>
      <c r="AE3053" s="406" t="str">
        <f>Master!AE3122</f>
        <v/>
      </c>
      <c r="AF3053" s="406" t="str">
        <f>Master!AF3122</f>
        <v/>
      </c>
      <c r="AG3053" s="406" t="str">
        <f>Master!AG3122</f>
        <v/>
      </c>
      <c r="AH3053" s="88" t="str">
        <f>Master!AH3122</f>
        <v/>
      </c>
      <c r="AI3053" s="414" t="str">
        <f>Master!AI3122</f>
        <v/>
      </c>
      <c r="AJ3053" s="406" t="str">
        <f>Master!AJ3122</f>
        <v/>
      </c>
      <c r="AK3053" s="406">
        <f>Master!AK3122</f>
        <v>0</v>
      </c>
      <c r="AL3053" s="88" t="str">
        <f>Master!AL3122</f>
        <v/>
      </c>
      <c r="AM3053" s="416"/>
      <c r="AN3053" s="416"/>
      <c r="AO3053" s="416"/>
      <c r="AP3053" s="416"/>
      <c r="AQ3053" s="416"/>
      <c r="AR3053" s="416">
        <f t="shared" si="34"/>
        <v>0</v>
      </c>
      <c r="AS3053" s="417" t="str">
        <f t="shared" si="35"/>
        <v>#DIV/0!</v>
      </c>
      <c r="AT3053" s="416">
        <f t="shared" si="36"/>
        <v>0</v>
      </c>
      <c r="AU3053" s="417"/>
    </row>
    <row r="3054" hidden="1">
      <c r="A3054" s="88" t="str">
        <f>Master!A3123</f>
        <v>AME18162</v>
      </c>
      <c r="B3054" s="414" t="str">
        <f>Master!B3123</f>
        <v/>
      </c>
      <c r="C3054" s="414" t="str">
        <f>Master!C3123</f>
        <v/>
      </c>
      <c r="D3054" s="88" t="str">
        <f>Master!D3123</f>
        <v/>
      </c>
      <c r="E3054" s="406" t="str">
        <f>Master!E3123</f>
        <v/>
      </c>
      <c r="F3054" s="406">
        <f>Master!F3123</f>
        <v>0</v>
      </c>
      <c r="G3054" s="88" t="str">
        <f>Master!G3123</f>
        <v/>
      </c>
      <c r="H3054" s="88" t="str">
        <f>Master!H3123</f>
        <v/>
      </c>
      <c r="I3054" s="88" t="str">
        <f>Master!I3123</f>
        <v/>
      </c>
      <c r="J3054" s="88" t="str">
        <f>Master!J3123</f>
        <v>A'CROSS MEDIA PTE LTD</v>
      </c>
      <c r="K3054" s="88" t="str">
        <f>Master!K3123</f>
        <v/>
      </c>
      <c r="L3054" s="88" t="str">
        <f>Master!L3123</f>
        <v/>
      </c>
      <c r="M3054" s="88" t="str">
        <f>Master!M3123</f>
        <v/>
      </c>
      <c r="N3054" s="88" t="str">
        <f>Master!N3123</f>
        <v/>
      </c>
      <c r="O3054" s="88" t="str">
        <f>Master!O3123</f>
        <v/>
      </c>
      <c r="P3054" s="88" t="str">
        <f>Master!P3123</f>
        <v/>
      </c>
      <c r="Q3054" s="88" t="str">
        <f>Master!Q3123</f>
        <v/>
      </c>
      <c r="R3054" s="406" t="str">
        <f>Master!R3123</f>
        <v/>
      </c>
      <c r="S3054" s="406">
        <f>Master!S3123</f>
        <v>0</v>
      </c>
      <c r="T3054" s="406" t="str">
        <f>Master!T3123</f>
        <v/>
      </c>
      <c r="U3054" s="406" t="str">
        <f>Master!U3123</f>
        <v/>
      </c>
      <c r="V3054" s="406" t="str">
        <f>Master!V3123</f>
        <v/>
      </c>
      <c r="W3054" s="406" t="str">
        <f>Master!W3123</f>
        <v/>
      </c>
      <c r="X3054" s="406" t="str">
        <f>Master!X3123</f>
        <v/>
      </c>
      <c r="Y3054" s="406" t="str">
        <f>Master!Y3123</f>
        <v/>
      </c>
      <c r="Z3054" s="406" t="str">
        <f>Master!Z3123</f>
        <v/>
      </c>
      <c r="AA3054" s="406" t="str">
        <f>Master!AA3123</f>
        <v/>
      </c>
      <c r="AB3054" s="406" t="str">
        <f>Master!AB3123</f>
        <v/>
      </c>
      <c r="AC3054" s="406" t="str">
        <f>Master!AC3123</f>
        <v/>
      </c>
      <c r="AD3054" s="406" t="str">
        <f>Master!AD3123</f>
        <v/>
      </c>
      <c r="AE3054" s="406" t="str">
        <f>Master!AE3123</f>
        <v/>
      </c>
      <c r="AF3054" s="406" t="str">
        <f>Master!AF3123</f>
        <v/>
      </c>
      <c r="AG3054" s="406" t="str">
        <f>Master!AG3123</f>
        <v/>
      </c>
      <c r="AH3054" s="88" t="str">
        <f>Master!AH3123</f>
        <v/>
      </c>
      <c r="AI3054" s="414" t="str">
        <f>Master!AI3123</f>
        <v/>
      </c>
      <c r="AJ3054" s="406" t="str">
        <f>Master!AJ3123</f>
        <v/>
      </c>
      <c r="AK3054" s="406">
        <f>Master!AK3123</f>
        <v>0</v>
      </c>
      <c r="AL3054" s="88" t="str">
        <f>Master!AL3123</f>
        <v/>
      </c>
      <c r="AM3054" s="416"/>
      <c r="AN3054" s="416"/>
      <c r="AO3054" s="416"/>
      <c r="AP3054" s="416"/>
      <c r="AQ3054" s="416"/>
      <c r="AR3054" s="416">
        <f t="shared" si="34"/>
        <v>0</v>
      </c>
      <c r="AS3054" s="417" t="str">
        <f t="shared" si="35"/>
        <v>#DIV/0!</v>
      </c>
      <c r="AT3054" s="416">
        <f t="shared" si="36"/>
        <v>0</v>
      </c>
      <c r="AU3054" s="417"/>
    </row>
    <row r="3055" hidden="1">
      <c r="A3055" s="88" t="str">
        <f>Master!A3124</f>
        <v>AME18163</v>
      </c>
      <c r="B3055" s="414" t="str">
        <f>Master!B3124</f>
        <v/>
      </c>
      <c r="C3055" s="414" t="str">
        <f>Master!C3124</f>
        <v/>
      </c>
      <c r="D3055" s="88" t="str">
        <f>Master!D3124</f>
        <v/>
      </c>
      <c r="E3055" s="406" t="str">
        <f>Master!E3124</f>
        <v/>
      </c>
      <c r="F3055" s="406">
        <f>Master!F3124</f>
        <v>0</v>
      </c>
      <c r="G3055" s="88" t="str">
        <f>Master!G3124</f>
        <v/>
      </c>
      <c r="H3055" s="88" t="str">
        <f>Master!H3124</f>
        <v/>
      </c>
      <c r="I3055" s="88" t="str">
        <f>Master!I3124</f>
        <v/>
      </c>
      <c r="J3055" s="88" t="str">
        <f>Master!J3124</f>
        <v>A'CROSS MEDIA PTE LTD</v>
      </c>
      <c r="K3055" s="88" t="str">
        <f>Master!K3124</f>
        <v/>
      </c>
      <c r="L3055" s="88" t="str">
        <f>Master!L3124</f>
        <v/>
      </c>
      <c r="M3055" s="88" t="str">
        <f>Master!M3124</f>
        <v/>
      </c>
      <c r="N3055" s="88" t="str">
        <f>Master!N3124</f>
        <v/>
      </c>
      <c r="O3055" s="88" t="str">
        <f>Master!O3124</f>
        <v/>
      </c>
      <c r="P3055" s="88" t="str">
        <f>Master!P3124</f>
        <v/>
      </c>
      <c r="Q3055" s="88" t="str">
        <f>Master!Q3124</f>
        <v/>
      </c>
      <c r="R3055" s="406" t="str">
        <f>Master!R3124</f>
        <v/>
      </c>
      <c r="S3055" s="406">
        <f>Master!S3124</f>
        <v>0</v>
      </c>
      <c r="T3055" s="406" t="str">
        <f>Master!T3124</f>
        <v/>
      </c>
      <c r="U3055" s="406" t="str">
        <f>Master!U3124</f>
        <v/>
      </c>
      <c r="V3055" s="406" t="str">
        <f>Master!V3124</f>
        <v/>
      </c>
      <c r="W3055" s="406" t="str">
        <f>Master!W3124</f>
        <v/>
      </c>
      <c r="X3055" s="406" t="str">
        <f>Master!X3124</f>
        <v/>
      </c>
      <c r="Y3055" s="406" t="str">
        <f>Master!Y3124</f>
        <v/>
      </c>
      <c r="Z3055" s="406" t="str">
        <f>Master!Z3124</f>
        <v/>
      </c>
      <c r="AA3055" s="406" t="str">
        <f>Master!AA3124</f>
        <v/>
      </c>
      <c r="AB3055" s="406" t="str">
        <f>Master!AB3124</f>
        <v/>
      </c>
      <c r="AC3055" s="406" t="str">
        <f>Master!AC3124</f>
        <v/>
      </c>
      <c r="AD3055" s="406" t="str">
        <f>Master!AD3124</f>
        <v/>
      </c>
      <c r="AE3055" s="406" t="str">
        <f>Master!AE3124</f>
        <v/>
      </c>
      <c r="AF3055" s="406" t="str">
        <f>Master!AF3124</f>
        <v/>
      </c>
      <c r="AG3055" s="406" t="str">
        <f>Master!AG3124</f>
        <v/>
      </c>
      <c r="AH3055" s="88" t="str">
        <f>Master!AH3124</f>
        <v/>
      </c>
      <c r="AI3055" s="414" t="str">
        <f>Master!AI3124</f>
        <v/>
      </c>
      <c r="AJ3055" s="406" t="str">
        <f>Master!AJ3124</f>
        <v/>
      </c>
      <c r="AK3055" s="406">
        <f>Master!AK3124</f>
        <v>0</v>
      </c>
      <c r="AL3055" s="88" t="str">
        <f>Master!AL3124</f>
        <v/>
      </c>
      <c r="AM3055" s="416"/>
      <c r="AN3055" s="416"/>
      <c r="AO3055" s="416"/>
      <c r="AP3055" s="416"/>
      <c r="AQ3055" s="416"/>
      <c r="AR3055" s="416">
        <f t="shared" si="34"/>
        <v>0</v>
      </c>
      <c r="AS3055" s="417" t="str">
        <f t="shared" si="35"/>
        <v>#DIV/0!</v>
      </c>
      <c r="AT3055" s="416">
        <f t="shared" si="36"/>
        <v>0</v>
      </c>
      <c r="AU3055" s="417"/>
    </row>
    <row r="3056" hidden="1">
      <c r="A3056" s="88" t="str">
        <f>Master!A3125</f>
        <v>AME18164</v>
      </c>
      <c r="B3056" s="414" t="str">
        <f>Master!B3125</f>
        <v/>
      </c>
      <c r="C3056" s="414" t="str">
        <f>Master!C3125</f>
        <v/>
      </c>
      <c r="D3056" s="88" t="str">
        <f>Master!D3125</f>
        <v/>
      </c>
      <c r="E3056" s="406" t="str">
        <f>Master!E3125</f>
        <v/>
      </c>
      <c r="F3056" s="406">
        <f>Master!F3125</f>
        <v>0</v>
      </c>
      <c r="G3056" s="88" t="str">
        <f>Master!G3125</f>
        <v/>
      </c>
      <c r="H3056" s="88" t="str">
        <f>Master!H3125</f>
        <v/>
      </c>
      <c r="I3056" s="88" t="str">
        <f>Master!I3125</f>
        <v/>
      </c>
      <c r="J3056" s="88" t="str">
        <f>Master!J3125</f>
        <v>A'CROSS MEDIA PTE LTD</v>
      </c>
      <c r="K3056" s="88" t="str">
        <f>Master!K3125</f>
        <v/>
      </c>
      <c r="L3056" s="88" t="str">
        <f>Master!L3125</f>
        <v/>
      </c>
      <c r="M3056" s="88" t="str">
        <f>Master!M3125</f>
        <v/>
      </c>
      <c r="N3056" s="88" t="str">
        <f>Master!N3125</f>
        <v/>
      </c>
      <c r="O3056" s="88" t="str">
        <f>Master!O3125</f>
        <v/>
      </c>
      <c r="P3056" s="88" t="str">
        <f>Master!P3125</f>
        <v/>
      </c>
      <c r="Q3056" s="88" t="str">
        <f>Master!Q3125</f>
        <v/>
      </c>
      <c r="R3056" s="406" t="str">
        <f>Master!R3125</f>
        <v/>
      </c>
      <c r="S3056" s="406">
        <f>Master!S3125</f>
        <v>0</v>
      </c>
      <c r="T3056" s="406" t="str">
        <f>Master!T3125</f>
        <v/>
      </c>
      <c r="U3056" s="406" t="str">
        <f>Master!U3125</f>
        <v/>
      </c>
      <c r="V3056" s="406" t="str">
        <f>Master!V3125</f>
        <v/>
      </c>
      <c r="W3056" s="406" t="str">
        <f>Master!W3125</f>
        <v/>
      </c>
      <c r="X3056" s="406" t="str">
        <f>Master!X3125</f>
        <v/>
      </c>
      <c r="Y3056" s="406" t="str">
        <f>Master!Y3125</f>
        <v/>
      </c>
      <c r="Z3056" s="406" t="str">
        <f>Master!Z3125</f>
        <v/>
      </c>
      <c r="AA3056" s="406" t="str">
        <f>Master!AA3125</f>
        <v/>
      </c>
      <c r="AB3056" s="406" t="str">
        <f>Master!AB3125</f>
        <v/>
      </c>
      <c r="AC3056" s="406" t="str">
        <f>Master!AC3125</f>
        <v/>
      </c>
      <c r="AD3056" s="406" t="str">
        <f>Master!AD3125</f>
        <v/>
      </c>
      <c r="AE3056" s="406" t="str">
        <f>Master!AE3125</f>
        <v/>
      </c>
      <c r="AF3056" s="406" t="str">
        <f>Master!AF3125</f>
        <v/>
      </c>
      <c r="AG3056" s="406" t="str">
        <f>Master!AG3125</f>
        <v/>
      </c>
      <c r="AH3056" s="88" t="str">
        <f>Master!AH3125</f>
        <v/>
      </c>
      <c r="AI3056" s="414" t="str">
        <f>Master!AI3125</f>
        <v/>
      </c>
      <c r="AJ3056" s="406" t="str">
        <f>Master!AJ3125</f>
        <v/>
      </c>
      <c r="AK3056" s="406">
        <f>Master!AK3125</f>
        <v>0</v>
      </c>
      <c r="AL3056" s="88" t="str">
        <f>Master!AL3125</f>
        <v/>
      </c>
      <c r="AM3056" s="416"/>
      <c r="AN3056" s="416"/>
      <c r="AO3056" s="416"/>
      <c r="AP3056" s="416"/>
      <c r="AQ3056" s="416"/>
      <c r="AR3056" s="416">
        <f t="shared" si="34"/>
        <v>0</v>
      </c>
      <c r="AS3056" s="417" t="str">
        <f t="shared" si="35"/>
        <v>#DIV/0!</v>
      </c>
      <c r="AT3056" s="416">
        <f t="shared" si="36"/>
        <v>0</v>
      </c>
      <c r="AU3056" s="417"/>
    </row>
    <row r="3057" hidden="1">
      <c r="A3057" s="88" t="str">
        <f>Master!A3126</f>
        <v>AME18165</v>
      </c>
      <c r="B3057" s="414" t="str">
        <f>Master!B3126</f>
        <v/>
      </c>
      <c r="C3057" s="414" t="str">
        <f>Master!C3126</f>
        <v/>
      </c>
      <c r="D3057" s="88" t="str">
        <f>Master!D3126</f>
        <v/>
      </c>
      <c r="E3057" s="406" t="str">
        <f>Master!E3126</f>
        <v/>
      </c>
      <c r="F3057" s="406">
        <f>Master!F3126</f>
        <v>0</v>
      </c>
      <c r="G3057" s="88" t="str">
        <f>Master!G3126</f>
        <v/>
      </c>
      <c r="H3057" s="88" t="str">
        <f>Master!H3126</f>
        <v/>
      </c>
      <c r="I3057" s="88" t="str">
        <f>Master!I3126</f>
        <v/>
      </c>
      <c r="J3057" s="88" t="str">
        <f>Master!J3126</f>
        <v>A'CROSS MEDIA PTE LTD</v>
      </c>
      <c r="K3057" s="88" t="str">
        <f>Master!K3126</f>
        <v/>
      </c>
      <c r="L3057" s="88" t="str">
        <f>Master!L3126</f>
        <v/>
      </c>
      <c r="M3057" s="88" t="str">
        <f>Master!M3126</f>
        <v/>
      </c>
      <c r="N3057" s="88" t="str">
        <f>Master!N3126</f>
        <v/>
      </c>
      <c r="O3057" s="88" t="str">
        <f>Master!O3126</f>
        <v/>
      </c>
      <c r="P3057" s="88" t="str">
        <f>Master!P3126</f>
        <v/>
      </c>
      <c r="Q3057" s="88" t="str">
        <f>Master!Q3126</f>
        <v/>
      </c>
      <c r="R3057" s="406" t="str">
        <f>Master!R3126</f>
        <v/>
      </c>
      <c r="S3057" s="406">
        <f>Master!S3126</f>
        <v>0</v>
      </c>
      <c r="T3057" s="406" t="str">
        <f>Master!T3126</f>
        <v/>
      </c>
      <c r="U3057" s="406" t="str">
        <f>Master!U3126</f>
        <v/>
      </c>
      <c r="V3057" s="406" t="str">
        <f>Master!V3126</f>
        <v/>
      </c>
      <c r="W3057" s="406" t="str">
        <f>Master!W3126</f>
        <v/>
      </c>
      <c r="X3057" s="406" t="str">
        <f>Master!X3126</f>
        <v/>
      </c>
      <c r="Y3057" s="406" t="str">
        <f>Master!Y3126</f>
        <v/>
      </c>
      <c r="Z3057" s="406" t="str">
        <f>Master!Z3126</f>
        <v/>
      </c>
      <c r="AA3057" s="406" t="str">
        <f>Master!AA3126</f>
        <v/>
      </c>
      <c r="AB3057" s="406" t="str">
        <f>Master!AB3126</f>
        <v/>
      </c>
      <c r="AC3057" s="406" t="str">
        <f>Master!AC3126</f>
        <v/>
      </c>
      <c r="AD3057" s="406" t="str">
        <f>Master!AD3126</f>
        <v/>
      </c>
      <c r="AE3057" s="406" t="str">
        <f>Master!AE3126</f>
        <v/>
      </c>
      <c r="AF3057" s="406" t="str">
        <f>Master!AF3126</f>
        <v/>
      </c>
      <c r="AG3057" s="406" t="str">
        <f>Master!AG3126</f>
        <v/>
      </c>
      <c r="AH3057" s="88" t="str">
        <f>Master!AH3126</f>
        <v/>
      </c>
      <c r="AI3057" s="414" t="str">
        <f>Master!AI3126</f>
        <v/>
      </c>
      <c r="AJ3057" s="406" t="str">
        <f>Master!AJ3126</f>
        <v/>
      </c>
      <c r="AK3057" s="406">
        <f>Master!AK3126</f>
        <v>0</v>
      </c>
      <c r="AL3057" s="88" t="str">
        <f>Master!AL3126</f>
        <v/>
      </c>
      <c r="AM3057" s="416"/>
      <c r="AN3057" s="416"/>
      <c r="AO3057" s="416"/>
      <c r="AP3057" s="416"/>
      <c r="AQ3057" s="416"/>
      <c r="AR3057" s="416">
        <f t="shared" si="34"/>
        <v>0</v>
      </c>
      <c r="AS3057" s="417" t="str">
        <f t="shared" si="35"/>
        <v>#DIV/0!</v>
      </c>
      <c r="AT3057" s="416">
        <f t="shared" si="36"/>
        <v>0</v>
      </c>
      <c r="AU3057" s="417"/>
    </row>
    <row r="3058" hidden="1">
      <c r="A3058" s="88" t="str">
        <f>Master!A3127</f>
        <v>AME18166</v>
      </c>
      <c r="B3058" s="414" t="str">
        <f>Master!B3127</f>
        <v/>
      </c>
      <c r="C3058" s="414" t="str">
        <f>Master!C3127</f>
        <v/>
      </c>
      <c r="D3058" s="88" t="str">
        <f>Master!D3127</f>
        <v/>
      </c>
      <c r="E3058" s="406" t="str">
        <f>Master!E3127</f>
        <v/>
      </c>
      <c r="F3058" s="406">
        <f>Master!F3127</f>
        <v>0</v>
      </c>
      <c r="G3058" s="88" t="str">
        <f>Master!G3127</f>
        <v/>
      </c>
      <c r="H3058" s="88" t="str">
        <f>Master!H3127</f>
        <v/>
      </c>
      <c r="I3058" s="88" t="str">
        <f>Master!I3127</f>
        <v/>
      </c>
      <c r="J3058" s="88" t="str">
        <f>Master!J3127</f>
        <v>A'CROSS MEDIA PTE LTD</v>
      </c>
      <c r="K3058" s="88" t="str">
        <f>Master!K3127</f>
        <v/>
      </c>
      <c r="L3058" s="88" t="str">
        <f>Master!L3127</f>
        <v/>
      </c>
      <c r="M3058" s="88" t="str">
        <f>Master!M3127</f>
        <v/>
      </c>
      <c r="N3058" s="88" t="str">
        <f>Master!N3127</f>
        <v/>
      </c>
      <c r="O3058" s="88" t="str">
        <f>Master!O3127</f>
        <v/>
      </c>
      <c r="P3058" s="88" t="str">
        <f>Master!P3127</f>
        <v/>
      </c>
      <c r="Q3058" s="88" t="str">
        <f>Master!Q3127</f>
        <v/>
      </c>
      <c r="R3058" s="406" t="str">
        <f>Master!R3127</f>
        <v/>
      </c>
      <c r="S3058" s="406">
        <f>Master!S3127</f>
        <v>0</v>
      </c>
      <c r="T3058" s="406" t="str">
        <f>Master!T3127</f>
        <v/>
      </c>
      <c r="U3058" s="406" t="str">
        <f>Master!U3127</f>
        <v/>
      </c>
      <c r="V3058" s="406" t="str">
        <f>Master!V3127</f>
        <v/>
      </c>
      <c r="W3058" s="406" t="str">
        <f>Master!W3127</f>
        <v/>
      </c>
      <c r="X3058" s="406" t="str">
        <f>Master!X3127</f>
        <v/>
      </c>
      <c r="Y3058" s="406" t="str">
        <f>Master!Y3127</f>
        <v/>
      </c>
      <c r="Z3058" s="406" t="str">
        <f>Master!Z3127</f>
        <v/>
      </c>
      <c r="AA3058" s="406" t="str">
        <f>Master!AA3127</f>
        <v/>
      </c>
      <c r="AB3058" s="406" t="str">
        <f>Master!AB3127</f>
        <v/>
      </c>
      <c r="AC3058" s="406" t="str">
        <f>Master!AC3127</f>
        <v/>
      </c>
      <c r="AD3058" s="406" t="str">
        <f>Master!AD3127</f>
        <v/>
      </c>
      <c r="AE3058" s="406" t="str">
        <f>Master!AE3127</f>
        <v/>
      </c>
      <c r="AF3058" s="406" t="str">
        <f>Master!AF3127</f>
        <v/>
      </c>
      <c r="AG3058" s="406" t="str">
        <f>Master!AG3127</f>
        <v/>
      </c>
      <c r="AH3058" s="88" t="str">
        <f>Master!AH3127</f>
        <v/>
      </c>
      <c r="AI3058" s="414" t="str">
        <f>Master!AI3127</f>
        <v/>
      </c>
      <c r="AJ3058" s="406" t="str">
        <f>Master!AJ3127</f>
        <v/>
      </c>
      <c r="AK3058" s="406">
        <f>Master!AK3127</f>
        <v>0</v>
      </c>
      <c r="AL3058" s="88" t="str">
        <f>Master!AL3127</f>
        <v/>
      </c>
      <c r="AM3058" s="416"/>
      <c r="AN3058" s="416"/>
      <c r="AO3058" s="416"/>
      <c r="AP3058" s="416"/>
      <c r="AQ3058" s="416"/>
      <c r="AR3058" s="416">
        <f t="shared" si="34"/>
        <v>0</v>
      </c>
      <c r="AS3058" s="417" t="str">
        <f t="shared" si="35"/>
        <v>#DIV/0!</v>
      </c>
      <c r="AT3058" s="416">
        <f t="shared" si="36"/>
        <v>0</v>
      </c>
      <c r="AU3058" s="417"/>
    </row>
    <row r="3059" hidden="1">
      <c r="A3059" s="88" t="str">
        <f>Master!A3128</f>
        <v>AME18167</v>
      </c>
      <c r="B3059" s="414" t="str">
        <f>Master!B3128</f>
        <v/>
      </c>
      <c r="C3059" s="414" t="str">
        <f>Master!C3128</f>
        <v/>
      </c>
      <c r="D3059" s="88" t="str">
        <f>Master!D3128</f>
        <v/>
      </c>
      <c r="E3059" s="406" t="str">
        <f>Master!E3128</f>
        <v/>
      </c>
      <c r="F3059" s="406">
        <f>Master!F3128</f>
        <v>0</v>
      </c>
      <c r="G3059" s="88" t="str">
        <f>Master!G3128</f>
        <v/>
      </c>
      <c r="H3059" s="88" t="str">
        <f>Master!H3128</f>
        <v/>
      </c>
      <c r="I3059" s="88" t="str">
        <f>Master!I3128</f>
        <v/>
      </c>
      <c r="J3059" s="88" t="str">
        <f>Master!J3128</f>
        <v>A'CROSS MEDIA PTE LTD</v>
      </c>
      <c r="K3059" s="88" t="str">
        <f>Master!K3128</f>
        <v/>
      </c>
      <c r="L3059" s="88" t="str">
        <f>Master!L3128</f>
        <v/>
      </c>
      <c r="M3059" s="88" t="str">
        <f>Master!M3128</f>
        <v/>
      </c>
      <c r="N3059" s="88" t="str">
        <f>Master!N3128</f>
        <v/>
      </c>
      <c r="O3059" s="88" t="str">
        <f>Master!O3128</f>
        <v/>
      </c>
      <c r="P3059" s="88" t="str">
        <f>Master!P3128</f>
        <v/>
      </c>
      <c r="Q3059" s="88" t="str">
        <f>Master!Q3128</f>
        <v/>
      </c>
      <c r="R3059" s="406" t="str">
        <f>Master!R3128</f>
        <v/>
      </c>
      <c r="S3059" s="406">
        <f>Master!S3128</f>
        <v>0</v>
      </c>
      <c r="T3059" s="406" t="str">
        <f>Master!T3128</f>
        <v/>
      </c>
      <c r="U3059" s="406" t="str">
        <f>Master!U3128</f>
        <v/>
      </c>
      <c r="V3059" s="406" t="str">
        <f>Master!V3128</f>
        <v/>
      </c>
      <c r="W3059" s="406" t="str">
        <f>Master!W3128</f>
        <v/>
      </c>
      <c r="X3059" s="406" t="str">
        <f>Master!X3128</f>
        <v/>
      </c>
      <c r="Y3059" s="406" t="str">
        <f>Master!Y3128</f>
        <v/>
      </c>
      <c r="Z3059" s="406" t="str">
        <f>Master!Z3128</f>
        <v/>
      </c>
      <c r="AA3059" s="406" t="str">
        <f>Master!AA3128</f>
        <v/>
      </c>
      <c r="AB3059" s="406" t="str">
        <f>Master!AB3128</f>
        <v/>
      </c>
      <c r="AC3059" s="406" t="str">
        <f>Master!AC3128</f>
        <v/>
      </c>
      <c r="AD3059" s="406" t="str">
        <f>Master!AD3128</f>
        <v/>
      </c>
      <c r="AE3059" s="406" t="str">
        <f>Master!AE3128</f>
        <v/>
      </c>
      <c r="AF3059" s="406" t="str">
        <f>Master!AF3128</f>
        <v/>
      </c>
      <c r="AG3059" s="406" t="str">
        <f>Master!AG3128</f>
        <v/>
      </c>
      <c r="AH3059" s="88" t="str">
        <f>Master!AH3128</f>
        <v/>
      </c>
      <c r="AI3059" s="414" t="str">
        <f>Master!AI3128</f>
        <v/>
      </c>
      <c r="AJ3059" s="406" t="str">
        <f>Master!AJ3128</f>
        <v/>
      </c>
      <c r="AK3059" s="406">
        <f>Master!AK3128</f>
        <v>0</v>
      </c>
      <c r="AL3059" s="88" t="str">
        <f>Master!AL3128</f>
        <v/>
      </c>
      <c r="AM3059" s="416"/>
      <c r="AN3059" s="416"/>
      <c r="AO3059" s="416"/>
      <c r="AP3059" s="416"/>
      <c r="AQ3059" s="416"/>
      <c r="AR3059" s="416">
        <f t="shared" si="34"/>
        <v>0</v>
      </c>
      <c r="AS3059" s="417" t="str">
        <f t="shared" si="35"/>
        <v>#DIV/0!</v>
      </c>
      <c r="AT3059" s="416">
        <f t="shared" si="36"/>
        <v>0</v>
      </c>
      <c r="AU3059" s="417"/>
    </row>
    <row r="3060" hidden="1">
      <c r="A3060" s="88" t="str">
        <f>Master!A3129</f>
        <v>AME18168</v>
      </c>
      <c r="B3060" s="414" t="str">
        <f>Master!B3129</f>
        <v/>
      </c>
      <c r="C3060" s="414" t="str">
        <f>Master!C3129</f>
        <v/>
      </c>
      <c r="D3060" s="88" t="str">
        <f>Master!D3129</f>
        <v/>
      </c>
      <c r="E3060" s="406" t="str">
        <f>Master!E3129</f>
        <v/>
      </c>
      <c r="F3060" s="406">
        <f>Master!F3129</f>
        <v>0</v>
      </c>
      <c r="G3060" s="88" t="str">
        <f>Master!G3129</f>
        <v/>
      </c>
      <c r="H3060" s="88" t="str">
        <f>Master!H3129</f>
        <v/>
      </c>
      <c r="I3060" s="88" t="str">
        <f>Master!I3129</f>
        <v/>
      </c>
      <c r="J3060" s="88" t="str">
        <f>Master!J3129</f>
        <v>A'CROSS MEDIA PTE LTD</v>
      </c>
      <c r="K3060" s="88" t="str">
        <f>Master!K3129</f>
        <v/>
      </c>
      <c r="L3060" s="88" t="str">
        <f>Master!L3129</f>
        <v/>
      </c>
      <c r="M3060" s="88" t="str">
        <f>Master!M3129</f>
        <v/>
      </c>
      <c r="N3060" s="88" t="str">
        <f>Master!N3129</f>
        <v/>
      </c>
      <c r="O3060" s="88" t="str">
        <f>Master!O3129</f>
        <v/>
      </c>
      <c r="P3060" s="88" t="str">
        <f>Master!P3129</f>
        <v/>
      </c>
      <c r="Q3060" s="88" t="str">
        <f>Master!Q3129</f>
        <v/>
      </c>
      <c r="R3060" s="406" t="str">
        <f>Master!R3129</f>
        <v/>
      </c>
      <c r="S3060" s="406">
        <f>Master!S3129</f>
        <v>0</v>
      </c>
      <c r="T3060" s="406" t="str">
        <f>Master!T3129</f>
        <v/>
      </c>
      <c r="U3060" s="406" t="str">
        <f>Master!U3129</f>
        <v/>
      </c>
      <c r="V3060" s="406" t="str">
        <f>Master!V3129</f>
        <v/>
      </c>
      <c r="W3060" s="406" t="str">
        <f>Master!W3129</f>
        <v/>
      </c>
      <c r="X3060" s="406" t="str">
        <f>Master!X3129</f>
        <v/>
      </c>
      <c r="Y3060" s="406" t="str">
        <f>Master!Y3129</f>
        <v/>
      </c>
      <c r="Z3060" s="406" t="str">
        <f>Master!Z3129</f>
        <v/>
      </c>
      <c r="AA3060" s="406" t="str">
        <f>Master!AA3129</f>
        <v/>
      </c>
      <c r="AB3060" s="406" t="str">
        <f>Master!AB3129</f>
        <v/>
      </c>
      <c r="AC3060" s="406" t="str">
        <f>Master!AC3129</f>
        <v/>
      </c>
      <c r="AD3060" s="406" t="str">
        <f>Master!AD3129</f>
        <v/>
      </c>
      <c r="AE3060" s="406" t="str">
        <f>Master!AE3129</f>
        <v/>
      </c>
      <c r="AF3060" s="406" t="str">
        <f>Master!AF3129</f>
        <v/>
      </c>
      <c r="AG3060" s="406" t="str">
        <f>Master!AG3129</f>
        <v/>
      </c>
      <c r="AH3060" s="88" t="str">
        <f>Master!AH3129</f>
        <v/>
      </c>
      <c r="AI3060" s="414" t="str">
        <f>Master!AI3129</f>
        <v/>
      </c>
      <c r="AJ3060" s="406" t="str">
        <f>Master!AJ3129</f>
        <v/>
      </c>
      <c r="AK3060" s="406">
        <f>Master!AK3129</f>
        <v>0</v>
      </c>
      <c r="AL3060" s="88" t="str">
        <f>Master!AL3129</f>
        <v/>
      </c>
      <c r="AM3060" s="416"/>
      <c r="AN3060" s="416"/>
      <c r="AO3060" s="416"/>
      <c r="AP3060" s="416"/>
      <c r="AQ3060" s="416"/>
      <c r="AR3060" s="416">
        <f t="shared" si="34"/>
        <v>0</v>
      </c>
      <c r="AS3060" s="417" t="str">
        <f t="shared" si="35"/>
        <v>#DIV/0!</v>
      </c>
      <c r="AT3060" s="416">
        <f t="shared" si="36"/>
        <v>0</v>
      </c>
      <c r="AU3060" s="417"/>
    </row>
    <row r="3061" hidden="1">
      <c r="A3061" s="88" t="str">
        <f>Master!A3130</f>
        <v>AME18169</v>
      </c>
      <c r="B3061" s="414" t="str">
        <f>Master!B3130</f>
        <v/>
      </c>
      <c r="C3061" s="414" t="str">
        <f>Master!C3130</f>
        <v/>
      </c>
      <c r="D3061" s="88" t="str">
        <f>Master!D3130</f>
        <v/>
      </c>
      <c r="E3061" s="406" t="str">
        <f>Master!E3130</f>
        <v/>
      </c>
      <c r="F3061" s="406">
        <f>Master!F3130</f>
        <v>0</v>
      </c>
      <c r="G3061" s="88" t="str">
        <f>Master!G3130</f>
        <v/>
      </c>
      <c r="H3061" s="88" t="str">
        <f>Master!H3130</f>
        <v/>
      </c>
      <c r="I3061" s="88" t="str">
        <f>Master!I3130</f>
        <v/>
      </c>
      <c r="J3061" s="88" t="str">
        <f>Master!J3130</f>
        <v>A'CROSS MEDIA PTE LTD</v>
      </c>
      <c r="K3061" s="88" t="str">
        <f>Master!K3130</f>
        <v/>
      </c>
      <c r="L3061" s="88" t="str">
        <f>Master!L3130</f>
        <v/>
      </c>
      <c r="M3061" s="88" t="str">
        <f>Master!M3130</f>
        <v/>
      </c>
      <c r="N3061" s="88" t="str">
        <f>Master!N3130</f>
        <v/>
      </c>
      <c r="O3061" s="88" t="str">
        <f>Master!O3130</f>
        <v/>
      </c>
      <c r="P3061" s="88" t="str">
        <f>Master!P3130</f>
        <v/>
      </c>
      <c r="Q3061" s="88" t="str">
        <f>Master!Q3130</f>
        <v/>
      </c>
      <c r="R3061" s="406" t="str">
        <f>Master!R3130</f>
        <v/>
      </c>
      <c r="S3061" s="406">
        <f>Master!S3130</f>
        <v>0</v>
      </c>
      <c r="T3061" s="406" t="str">
        <f>Master!T3130</f>
        <v/>
      </c>
      <c r="U3061" s="406" t="str">
        <f>Master!U3130</f>
        <v/>
      </c>
      <c r="V3061" s="406" t="str">
        <f>Master!V3130</f>
        <v/>
      </c>
      <c r="W3061" s="406" t="str">
        <f>Master!W3130</f>
        <v/>
      </c>
      <c r="X3061" s="406" t="str">
        <f>Master!X3130</f>
        <v/>
      </c>
      <c r="Y3061" s="406" t="str">
        <f>Master!Y3130</f>
        <v/>
      </c>
      <c r="Z3061" s="406" t="str">
        <f>Master!Z3130</f>
        <v/>
      </c>
      <c r="AA3061" s="406" t="str">
        <f>Master!AA3130</f>
        <v/>
      </c>
      <c r="AB3061" s="406" t="str">
        <f>Master!AB3130</f>
        <v/>
      </c>
      <c r="AC3061" s="406" t="str">
        <f>Master!AC3130</f>
        <v/>
      </c>
      <c r="AD3061" s="406" t="str">
        <f>Master!AD3130</f>
        <v/>
      </c>
      <c r="AE3061" s="406" t="str">
        <f>Master!AE3130</f>
        <v/>
      </c>
      <c r="AF3061" s="406" t="str">
        <f>Master!AF3130</f>
        <v/>
      </c>
      <c r="AG3061" s="406" t="str">
        <f>Master!AG3130</f>
        <v/>
      </c>
      <c r="AH3061" s="88" t="str">
        <f>Master!AH3130</f>
        <v/>
      </c>
      <c r="AI3061" s="414" t="str">
        <f>Master!AI3130</f>
        <v/>
      </c>
      <c r="AJ3061" s="406" t="str">
        <f>Master!AJ3130</f>
        <v/>
      </c>
      <c r="AK3061" s="406">
        <f>Master!AK3130</f>
        <v>0</v>
      </c>
      <c r="AL3061" s="88" t="str">
        <f>Master!AL3130</f>
        <v/>
      </c>
      <c r="AM3061" s="416"/>
      <c r="AN3061" s="416"/>
      <c r="AO3061" s="416"/>
      <c r="AP3061" s="416"/>
      <c r="AQ3061" s="416"/>
      <c r="AR3061" s="416">
        <f t="shared" si="34"/>
        <v>0</v>
      </c>
      <c r="AS3061" s="417" t="str">
        <f t="shared" si="35"/>
        <v>#DIV/0!</v>
      </c>
      <c r="AT3061" s="416">
        <f t="shared" si="36"/>
        <v>0</v>
      </c>
      <c r="AU3061" s="417"/>
    </row>
    <row r="3062" hidden="1">
      <c r="A3062" s="88" t="str">
        <f>Master!A3131</f>
        <v>AME18170</v>
      </c>
      <c r="B3062" s="414" t="str">
        <f>Master!B3131</f>
        <v/>
      </c>
      <c r="C3062" s="414" t="str">
        <f>Master!C3131</f>
        <v/>
      </c>
      <c r="D3062" s="88" t="str">
        <f>Master!D3131</f>
        <v/>
      </c>
      <c r="E3062" s="406" t="str">
        <f>Master!E3131</f>
        <v/>
      </c>
      <c r="F3062" s="406">
        <f>Master!F3131</f>
        <v>0</v>
      </c>
      <c r="G3062" s="88" t="str">
        <f>Master!G3131</f>
        <v/>
      </c>
      <c r="H3062" s="88" t="str">
        <f>Master!H3131</f>
        <v/>
      </c>
      <c r="I3062" s="88" t="str">
        <f>Master!I3131</f>
        <v/>
      </c>
      <c r="J3062" s="88" t="str">
        <f>Master!J3131</f>
        <v>A'CROSS MEDIA PTE LTD</v>
      </c>
      <c r="K3062" s="88" t="str">
        <f>Master!K3131</f>
        <v/>
      </c>
      <c r="L3062" s="88" t="str">
        <f>Master!L3131</f>
        <v/>
      </c>
      <c r="M3062" s="88" t="str">
        <f>Master!M3131</f>
        <v/>
      </c>
      <c r="N3062" s="88" t="str">
        <f>Master!N3131</f>
        <v/>
      </c>
      <c r="O3062" s="88" t="str">
        <f>Master!O3131</f>
        <v/>
      </c>
      <c r="P3062" s="88" t="str">
        <f>Master!P3131</f>
        <v/>
      </c>
      <c r="Q3062" s="88" t="str">
        <f>Master!Q3131</f>
        <v/>
      </c>
      <c r="R3062" s="406" t="str">
        <f>Master!R3131</f>
        <v/>
      </c>
      <c r="S3062" s="406">
        <f>Master!S3131</f>
        <v>0</v>
      </c>
      <c r="T3062" s="406" t="str">
        <f>Master!T3131</f>
        <v/>
      </c>
      <c r="U3062" s="406" t="str">
        <f>Master!U3131</f>
        <v/>
      </c>
      <c r="V3062" s="406" t="str">
        <f>Master!V3131</f>
        <v/>
      </c>
      <c r="W3062" s="406" t="str">
        <f>Master!W3131</f>
        <v/>
      </c>
      <c r="X3062" s="406" t="str">
        <f>Master!X3131</f>
        <v/>
      </c>
      <c r="Y3062" s="406" t="str">
        <f>Master!Y3131</f>
        <v/>
      </c>
      <c r="Z3062" s="406" t="str">
        <f>Master!Z3131</f>
        <v/>
      </c>
      <c r="AA3062" s="406" t="str">
        <f>Master!AA3131</f>
        <v/>
      </c>
      <c r="AB3062" s="406" t="str">
        <f>Master!AB3131</f>
        <v/>
      </c>
      <c r="AC3062" s="406" t="str">
        <f>Master!AC3131</f>
        <v/>
      </c>
      <c r="AD3062" s="406" t="str">
        <f>Master!AD3131</f>
        <v/>
      </c>
      <c r="AE3062" s="406" t="str">
        <f>Master!AE3131</f>
        <v/>
      </c>
      <c r="AF3062" s="406" t="str">
        <f>Master!AF3131</f>
        <v/>
      </c>
      <c r="AG3062" s="406" t="str">
        <f>Master!AG3131</f>
        <v/>
      </c>
      <c r="AH3062" s="88" t="str">
        <f>Master!AH3131</f>
        <v/>
      </c>
      <c r="AI3062" s="414" t="str">
        <f>Master!AI3131</f>
        <v/>
      </c>
      <c r="AJ3062" s="406" t="str">
        <f>Master!AJ3131</f>
        <v/>
      </c>
      <c r="AK3062" s="406">
        <f>Master!AK3131</f>
        <v>0</v>
      </c>
      <c r="AL3062" s="88" t="str">
        <f>Master!AL3131</f>
        <v/>
      </c>
      <c r="AM3062" s="416"/>
      <c r="AN3062" s="416"/>
      <c r="AO3062" s="416"/>
      <c r="AP3062" s="416"/>
      <c r="AQ3062" s="416"/>
      <c r="AR3062" s="416">
        <f t="shared" si="34"/>
        <v>0</v>
      </c>
      <c r="AS3062" s="417" t="str">
        <f t="shared" si="35"/>
        <v>#DIV/0!</v>
      </c>
      <c r="AT3062" s="416">
        <f t="shared" si="36"/>
        <v>0</v>
      </c>
      <c r="AU3062" s="417"/>
    </row>
    <row r="3063" hidden="1">
      <c r="A3063" s="88" t="str">
        <f>Master!A3132</f>
        <v>AME18171</v>
      </c>
      <c r="B3063" s="414" t="str">
        <f>Master!B3132</f>
        <v/>
      </c>
      <c r="C3063" s="414" t="str">
        <f>Master!C3132</f>
        <v/>
      </c>
      <c r="D3063" s="88" t="str">
        <f>Master!D3132</f>
        <v/>
      </c>
      <c r="E3063" s="406" t="str">
        <f>Master!E3132</f>
        <v/>
      </c>
      <c r="F3063" s="406">
        <f>Master!F3132</f>
        <v>0</v>
      </c>
      <c r="G3063" s="88" t="str">
        <f>Master!G3132</f>
        <v/>
      </c>
      <c r="H3063" s="88" t="str">
        <f>Master!H3132</f>
        <v/>
      </c>
      <c r="I3063" s="88" t="str">
        <f>Master!I3132</f>
        <v/>
      </c>
      <c r="J3063" s="88" t="str">
        <f>Master!J3132</f>
        <v>A'CROSS MEDIA PTE LTD</v>
      </c>
      <c r="K3063" s="88" t="str">
        <f>Master!K3132</f>
        <v/>
      </c>
      <c r="L3063" s="88" t="str">
        <f>Master!L3132</f>
        <v/>
      </c>
      <c r="M3063" s="88" t="str">
        <f>Master!M3132</f>
        <v/>
      </c>
      <c r="N3063" s="88" t="str">
        <f>Master!N3132</f>
        <v/>
      </c>
      <c r="O3063" s="88" t="str">
        <f>Master!O3132</f>
        <v/>
      </c>
      <c r="P3063" s="88" t="str">
        <f>Master!P3132</f>
        <v/>
      </c>
      <c r="Q3063" s="88" t="str">
        <f>Master!Q3132</f>
        <v/>
      </c>
      <c r="R3063" s="406" t="str">
        <f>Master!R3132</f>
        <v/>
      </c>
      <c r="S3063" s="406">
        <f>Master!S3132</f>
        <v>0</v>
      </c>
      <c r="T3063" s="406" t="str">
        <f>Master!T3132</f>
        <v/>
      </c>
      <c r="U3063" s="406" t="str">
        <f>Master!U3132</f>
        <v/>
      </c>
      <c r="V3063" s="406" t="str">
        <f>Master!V3132</f>
        <v/>
      </c>
      <c r="W3063" s="406" t="str">
        <f>Master!W3132</f>
        <v/>
      </c>
      <c r="X3063" s="406" t="str">
        <f>Master!X3132</f>
        <v/>
      </c>
      <c r="Y3063" s="406" t="str">
        <f>Master!Y3132</f>
        <v/>
      </c>
      <c r="Z3063" s="406" t="str">
        <f>Master!Z3132</f>
        <v/>
      </c>
      <c r="AA3063" s="406" t="str">
        <f>Master!AA3132</f>
        <v/>
      </c>
      <c r="AB3063" s="406" t="str">
        <f>Master!AB3132</f>
        <v/>
      </c>
      <c r="AC3063" s="406" t="str">
        <f>Master!AC3132</f>
        <v/>
      </c>
      <c r="AD3063" s="406" t="str">
        <f>Master!AD3132</f>
        <v/>
      </c>
      <c r="AE3063" s="406" t="str">
        <f>Master!AE3132</f>
        <v/>
      </c>
      <c r="AF3063" s="406" t="str">
        <f>Master!AF3132</f>
        <v/>
      </c>
      <c r="AG3063" s="406" t="str">
        <f>Master!AG3132</f>
        <v/>
      </c>
      <c r="AH3063" s="88" t="str">
        <f>Master!AH3132</f>
        <v/>
      </c>
      <c r="AI3063" s="414" t="str">
        <f>Master!AI3132</f>
        <v/>
      </c>
      <c r="AJ3063" s="406" t="str">
        <f>Master!AJ3132</f>
        <v/>
      </c>
      <c r="AK3063" s="406">
        <f>Master!AK3132</f>
        <v>0</v>
      </c>
      <c r="AL3063" s="88" t="str">
        <f>Master!AL3132</f>
        <v/>
      </c>
      <c r="AM3063" s="416"/>
      <c r="AN3063" s="416"/>
      <c r="AO3063" s="416"/>
      <c r="AP3063" s="416"/>
      <c r="AQ3063" s="416"/>
      <c r="AR3063" s="416">
        <f t="shared" si="34"/>
        <v>0</v>
      </c>
      <c r="AS3063" s="417" t="str">
        <f t="shared" si="35"/>
        <v>#DIV/0!</v>
      </c>
      <c r="AT3063" s="416">
        <f t="shared" si="36"/>
        <v>0</v>
      </c>
      <c r="AU3063" s="417"/>
    </row>
    <row r="3064" hidden="1">
      <c r="A3064" s="88" t="str">
        <f>Master!A3133</f>
        <v>AME18172</v>
      </c>
      <c r="B3064" s="414" t="str">
        <f>Master!B3133</f>
        <v/>
      </c>
      <c r="C3064" s="414" t="str">
        <f>Master!C3133</f>
        <v/>
      </c>
      <c r="D3064" s="88" t="str">
        <f>Master!D3133</f>
        <v/>
      </c>
      <c r="E3064" s="406" t="str">
        <f>Master!E3133</f>
        <v/>
      </c>
      <c r="F3064" s="406">
        <f>Master!F3133</f>
        <v>0</v>
      </c>
      <c r="G3064" s="88" t="str">
        <f>Master!G3133</f>
        <v/>
      </c>
      <c r="H3064" s="88" t="str">
        <f>Master!H3133</f>
        <v/>
      </c>
      <c r="I3064" s="88" t="str">
        <f>Master!I3133</f>
        <v/>
      </c>
      <c r="J3064" s="88" t="str">
        <f>Master!J3133</f>
        <v>A'CROSS MEDIA PTE LTD</v>
      </c>
      <c r="K3064" s="88" t="str">
        <f>Master!K3133</f>
        <v/>
      </c>
      <c r="L3064" s="88" t="str">
        <f>Master!L3133</f>
        <v/>
      </c>
      <c r="M3064" s="88" t="str">
        <f>Master!M3133</f>
        <v/>
      </c>
      <c r="N3064" s="88" t="str">
        <f>Master!N3133</f>
        <v/>
      </c>
      <c r="O3064" s="88" t="str">
        <f>Master!O3133</f>
        <v/>
      </c>
      <c r="P3064" s="88" t="str">
        <f>Master!P3133</f>
        <v/>
      </c>
      <c r="Q3064" s="88" t="str">
        <f>Master!Q3133</f>
        <v/>
      </c>
      <c r="R3064" s="406" t="str">
        <f>Master!R3133</f>
        <v/>
      </c>
      <c r="S3064" s="406">
        <f>Master!S3133</f>
        <v>0</v>
      </c>
      <c r="T3064" s="406" t="str">
        <f>Master!T3133</f>
        <v/>
      </c>
      <c r="U3064" s="406" t="str">
        <f>Master!U3133</f>
        <v/>
      </c>
      <c r="V3064" s="406" t="str">
        <f>Master!V3133</f>
        <v/>
      </c>
      <c r="W3064" s="406" t="str">
        <f>Master!W3133</f>
        <v/>
      </c>
      <c r="X3064" s="406" t="str">
        <f>Master!X3133</f>
        <v/>
      </c>
      <c r="Y3064" s="406" t="str">
        <f>Master!Y3133</f>
        <v/>
      </c>
      <c r="Z3064" s="406" t="str">
        <f>Master!Z3133</f>
        <v/>
      </c>
      <c r="AA3064" s="406" t="str">
        <f>Master!AA3133</f>
        <v/>
      </c>
      <c r="AB3064" s="406" t="str">
        <f>Master!AB3133</f>
        <v/>
      </c>
      <c r="AC3064" s="406" t="str">
        <f>Master!AC3133</f>
        <v/>
      </c>
      <c r="AD3064" s="406" t="str">
        <f>Master!AD3133</f>
        <v/>
      </c>
      <c r="AE3064" s="406" t="str">
        <f>Master!AE3133</f>
        <v/>
      </c>
      <c r="AF3064" s="406" t="str">
        <f>Master!AF3133</f>
        <v/>
      </c>
      <c r="AG3064" s="406" t="str">
        <f>Master!AG3133</f>
        <v/>
      </c>
      <c r="AH3064" s="88" t="str">
        <f>Master!AH3133</f>
        <v/>
      </c>
      <c r="AI3064" s="414" t="str">
        <f>Master!AI3133</f>
        <v/>
      </c>
      <c r="AJ3064" s="406" t="str">
        <f>Master!AJ3133</f>
        <v/>
      </c>
      <c r="AK3064" s="406">
        <f>Master!AK3133</f>
        <v>0</v>
      </c>
      <c r="AL3064" s="88" t="str">
        <f>Master!AL3133</f>
        <v/>
      </c>
      <c r="AM3064" s="416"/>
      <c r="AN3064" s="416"/>
      <c r="AO3064" s="416"/>
      <c r="AP3064" s="416"/>
      <c r="AQ3064" s="416"/>
      <c r="AR3064" s="416">
        <f t="shared" si="34"/>
        <v>0</v>
      </c>
      <c r="AS3064" s="417" t="str">
        <f t="shared" si="35"/>
        <v>#DIV/0!</v>
      </c>
      <c r="AT3064" s="416">
        <f t="shared" si="36"/>
        <v>0</v>
      </c>
      <c r="AU3064" s="417"/>
    </row>
    <row r="3065" hidden="1">
      <c r="A3065" s="88" t="str">
        <f>Master!A3134</f>
        <v>AME18173</v>
      </c>
      <c r="B3065" s="414" t="str">
        <f>Master!B3134</f>
        <v/>
      </c>
      <c r="C3065" s="414" t="str">
        <f>Master!C3134</f>
        <v/>
      </c>
      <c r="D3065" s="88" t="str">
        <f>Master!D3134</f>
        <v/>
      </c>
      <c r="E3065" s="406" t="str">
        <f>Master!E3134</f>
        <v/>
      </c>
      <c r="F3065" s="406">
        <f>Master!F3134</f>
        <v>0</v>
      </c>
      <c r="G3065" s="88" t="str">
        <f>Master!G3134</f>
        <v/>
      </c>
      <c r="H3065" s="88" t="str">
        <f>Master!H3134</f>
        <v/>
      </c>
      <c r="I3065" s="88" t="str">
        <f>Master!I3134</f>
        <v/>
      </c>
      <c r="J3065" s="88" t="str">
        <f>Master!J3134</f>
        <v>A'CROSS MEDIA PTE LTD</v>
      </c>
      <c r="K3065" s="88" t="str">
        <f>Master!K3134</f>
        <v/>
      </c>
      <c r="L3065" s="88" t="str">
        <f>Master!L3134</f>
        <v/>
      </c>
      <c r="M3065" s="88" t="str">
        <f>Master!M3134</f>
        <v/>
      </c>
      <c r="N3065" s="88" t="str">
        <f>Master!N3134</f>
        <v/>
      </c>
      <c r="O3065" s="88" t="str">
        <f>Master!O3134</f>
        <v/>
      </c>
      <c r="P3065" s="88" t="str">
        <f>Master!P3134</f>
        <v/>
      </c>
      <c r="Q3065" s="88" t="str">
        <f>Master!Q3134</f>
        <v/>
      </c>
      <c r="R3065" s="406" t="str">
        <f>Master!R3134</f>
        <v/>
      </c>
      <c r="S3065" s="406">
        <f>Master!S3134</f>
        <v>0</v>
      </c>
      <c r="T3065" s="406" t="str">
        <f>Master!T3134</f>
        <v/>
      </c>
      <c r="U3065" s="406" t="str">
        <f>Master!U3134</f>
        <v/>
      </c>
      <c r="V3065" s="406" t="str">
        <f>Master!V3134</f>
        <v/>
      </c>
      <c r="W3065" s="406" t="str">
        <f>Master!W3134</f>
        <v/>
      </c>
      <c r="X3065" s="406" t="str">
        <f>Master!X3134</f>
        <v/>
      </c>
      <c r="Y3065" s="406" t="str">
        <f>Master!Y3134</f>
        <v/>
      </c>
      <c r="Z3065" s="406" t="str">
        <f>Master!Z3134</f>
        <v/>
      </c>
      <c r="AA3065" s="406" t="str">
        <f>Master!AA3134</f>
        <v/>
      </c>
      <c r="AB3065" s="406" t="str">
        <f>Master!AB3134</f>
        <v/>
      </c>
      <c r="AC3065" s="406" t="str">
        <f>Master!AC3134</f>
        <v/>
      </c>
      <c r="AD3065" s="406" t="str">
        <f>Master!AD3134</f>
        <v/>
      </c>
      <c r="AE3065" s="406" t="str">
        <f>Master!AE3134</f>
        <v/>
      </c>
      <c r="AF3065" s="406" t="str">
        <f>Master!AF3134</f>
        <v/>
      </c>
      <c r="AG3065" s="406" t="str">
        <f>Master!AG3134</f>
        <v/>
      </c>
      <c r="AH3065" s="88" t="str">
        <f>Master!AH3134</f>
        <v/>
      </c>
      <c r="AI3065" s="414" t="str">
        <f>Master!AI3134</f>
        <v/>
      </c>
      <c r="AJ3065" s="406" t="str">
        <f>Master!AJ3134</f>
        <v/>
      </c>
      <c r="AK3065" s="406">
        <f>Master!AK3134</f>
        <v>0</v>
      </c>
      <c r="AL3065" s="88" t="str">
        <f>Master!AL3134</f>
        <v/>
      </c>
      <c r="AM3065" s="416"/>
      <c r="AN3065" s="416"/>
      <c r="AO3065" s="416"/>
      <c r="AP3065" s="416"/>
      <c r="AQ3065" s="416"/>
      <c r="AR3065" s="416">
        <f t="shared" si="34"/>
        <v>0</v>
      </c>
      <c r="AS3065" s="417" t="str">
        <f t="shared" si="35"/>
        <v>#DIV/0!</v>
      </c>
      <c r="AT3065" s="416">
        <f t="shared" si="36"/>
        <v>0</v>
      </c>
      <c r="AU3065" s="417"/>
    </row>
    <row r="3066" hidden="1">
      <c r="A3066" s="88" t="str">
        <f>Master!A3135</f>
        <v>AME18174</v>
      </c>
      <c r="B3066" s="414" t="str">
        <f>Master!B3135</f>
        <v/>
      </c>
      <c r="C3066" s="414" t="str">
        <f>Master!C3135</f>
        <v/>
      </c>
      <c r="D3066" s="88" t="str">
        <f>Master!D3135</f>
        <v/>
      </c>
      <c r="E3066" s="406" t="str">
        <f>Master!E3135</f>
        <v/>
      </c>
      <c r="F3066" s="406">
        <f>Master!F3135</f>
        <v>0</v>
      </c>
      <c r="G3066" s="88" t="str">
        <f>Master!G3135</f>
        <v/>
      </c>
      <c r="H3066" s="88" t="str">
        <f>Master!H3135</f>
        <v/>
      </c>
      <c r="I3066" s="88" t="str">
        <f>Master!I3135</f>
        <v/>
      </c>
      <c r="J3066" s="88" t="str">
        <f>Master!J3135</f>
        <v>A'CROSS MEDIA PTE LTD</v>
      </c>
      <c r="K3066" s="88" t="str">
        <f>Master!K3135</f>
        <v/>
      </c>
      <c r="L3066" s="88" t="str">
        <f>Master!L3135</f>
        <v/>
      </c>
      <c r="M3066" s="88" t="str">
        <f>Master!M3135</f>
        <v/>
      </c>
      <c r="N3066" s="88" t="str">
        <f>Master!N3135</f>
        <v/>
      </c>
      <c r="O3066" s="88" t="str">
        <f>Master!O3135</f>
        <v/>
      </c>
      <c r="P3066" s="88" t="str">
        <f>Master!P3135</f>
        <v/>
      </c>
      <c r="Q3066" s="88" t="str">
        <f>Master!Q3135</f>
        <v/>
      </c>
      <c r="R3066" s="406" t="str">
        <f>Master!R3135</f>
        <v/>
      </c>
      <c r="S3066" s="406">
        <f>Master!S3135</f>
        <v>0</v>
      </c>
      <c r="T3066" s="406" t="str">
        <f>Master!T3135</f>
        <v/>
      </c>
      <c r="U3066" s="406" t="str">
        <f>Master!U3135</f>
        <v/>
      </c>
      <c r="V3066" s="406" t="str">
        <f>Master!V3135</f>
        <v/>
      </c>
      <c r="W3066" s="406" t="str">
        <f>Master!W3135</f>
        <v/>
      </c>
      <c r="X3066" s="406" t="str">
        <f>Master!X3135</f>
        <v/>
      </c>
      <c r="Y3066" s="406" t="str">
        <f>Master!Y3135</f>
        <v/>
      </c>
      <c r="Z3066" s="406" t="str">
        <f>Master!Z3135</f>
        <v/>
      </c>
      <c r="AA3066" s="406" t="str">
        <f>Master!AA3135</f>
        <v/>
      </c>
      <c r="AB3066" s="406" t="str">
        <f>Master!AB3135</f>
        <v/>
      </c>
      <c r="AC3066" s="406" t="str">
        <f>Master!AC3135</f>
        <v/>
      </c>
      <c r="AD3066" s="406" t="str">
        <f>Master!AD3135</f>
        <v/>
      </c>
      <c r="AE3066" s="406" t="str">
        <f>Master!AE3135</f>
        <v/>
      </c>
      <c r="AF3066" s="406" t="str">
        <f>Master!AF3135</f>
        <v/>
      </c>
      <c r="AG3066" s="406" t="str">
        <f>Master!AG3135</f>
        <v/>
      </c>
      <c r="AH3066" s="88" t="str">
        <f>Master!AH3135</f>
        <v/>
      </c>
      <c r="AI3066" s="414" t="str">
        <f>Master!AI3135</f>
        <v/>
      </c>
      <c r="AJ3066" s="406" t="str">
        <f>Master!AJ3135</f>
        <v/>
      </c>
      <c r="AK3066" s="406">
        <f>Master!AK3135</f>
        <v>0</v>
      </c>
      <c r="AL3066" s="88" t="str">
        <f>Master!AL3135</f>
        <v/>
      </c>
      <c r="AM3066" s="416"/>
      <c r="AN3066" s="416"/>
      <c r="AO3066" s="416"/>
      <c r="AP3066" s="416"/>
      <c r="AQ3066" s="416"/>
      <c r="AR3066" s="416">
        <f t="shared" si="34"/>
        <v>0</v>
      </c>
      <c r="AS3066" s="417" t="str">
        <f t="shared" si="35"/>
        <v>#DIV/0!</v>
      </c>
      <c r="AT3066" s="416">
        <f t="shared" si="36"/>
        <v>0</v>
      </c>
      <c r="AU3066" s="417"/>
    </row>
    <row r="3067" hidden="1">
      <c r="A3067" s="88" t="str">
        <f>Master!A3136</f>
        <v>AME18175</v>
      </c>
      <c r="B3067" s="414" t="str">
        <f>Master!B3136</f>
        <v/>
      </c>
      <c r="C3067" s="414" t="str">
        <f>Master!C3136</f>
        <v/>
      </c>
      <c r="D3067" s="88" t="str">
        <f>Master!D3136</f>
        <v/>
      </c>
      <c r="E3067" s="406" t="str">
        <f>Master!E3136</f>
        <v/>
      </c>
      <c r="F3067" s="406">
        <f>Master!F3136</f>
        <v>0</v>
      </c>
      <c r="G3067" s="88" t="str">
        <f>Master!G3136</f>
        <v/>
      </c>
      <c r="H3067" s="88" t="str">
        <f>Master!H3136</f>
        <v/>
      </c>
      <c r="I3067" s="88" t="str">
        <f>Master!I3136</f>
        <v/>
      </c>
      <c r="J3067" s="88" t="str">
        <f>Master!J3136</f>
        <v>A'CROSS MEDIA PTE LTD</v>
      </c>
      <c r="K3067" s="88" t="str">
        <f>Master!K3136</f>
        <v/>
      </c>
      <c r="L3067" s="88" t="str">
        <f>Master!L3136</f>
        <v/>
      </c>
      <c r="M3067" s="88" t="str">
        <f>Master!M3136</f>
        <v/>
      </c>
      <c r="N3067" s="88" t="str">
        <f>Master!N3136</f>
        <v/>
      </c>
      <c r="O3067" s="88" t="str">
        <f>Master!O3136</f>
        <v/>
      </c>
      <c r="P3067" s="88" t="str">
        <f>Master!P3136</f>
        <v/>
      </c>
      <c r="Q3067" s="88" t="str">
        <f>Master!Q3136</f>
        <v/>
      </c>
      <c r="R3067" s="406" t="str">
        <f>Master!R3136</f>
        <v/>
      </c>
      <c r="S3067" s="406">
        <f>Master!S3136</f>
        <v>0</v>
      </c>
      <c r="T3067" s="406" t="str">
        <f>Master!T3136</f>
        <v/>
      </c>
      <c r="U3067" s="406" t="str">
        <f>Master!U3136</f>
        <v/>
      </c>
      <c r="V3067" s="406" t="str">
        <f>Master!V3136</f>
        <v/>
      </c>
      <c r="W3067" s="406" t="str">
        <f>Master!W3136</f>
        <v/>
      </c>
      <c r="X3067" s="406" t="str">
        <f>Master!X3136</f>
        <v/>
      </c>
      <c r="Y3067" s="406" t="str">
        <f>Master!Y3136</f>
        <v/>
      </c>
      <c r="Z3067" s="406" t="str">
        <f>Master!Z3136</f>
        <v/>
      </c>
      <c r="AA3067" s="406" t="str">
        <f>Master!AA3136</f>
        <v/>
      </c>
      <c r="AB3067" s="406" t="str">
        <f>Master!AB3136</f>
        <v/>
      </c>
      <c r="AC3067" s="406" t="str">
        <f>Master!AC3136</f>
        <v/>
      </c>
      <c r="AD3067" s="406" t="str">
        <f>Master!AD3136</f>
        <v/>
      </c>
      <c r="AE3067" s="406" t="str">
        <f>Master!AE3136</f>
        <v/>
      </c>
      <c r="AF3067" s="406" t="str">
        <f>Master!AF3136</f>
        <v/>
      </c>
      <c r="AG3067" s="406" t="str">
        <f>Master!AG3136</f>
        <v/>
      </c>
      <c r="AH3067" s="88" t="str">
        <f>Master!AH3136</f>
        <v/>
      </c>
      <c r="AI3067" s="414" t="str">
        <f>Master!AI3136</f>
        <v/>
      </c>
      <c r="AJ3067" s="406" t="str">
        <f>Master!AJ3136</f>
        <v/>
      </c>
      <c r="AK3067" s="406">
        <f>Master!AK3136</f>
        <v>0</v>
      </c>
      <c r="AL3067" s="88" t="str">
        <f>Master!AL3136</f>
        <v/>
      </c>
      <c r="AM3067" s="416"/>
      <c r="AN3067" s="416"/>
      <c r="AO3067" s="416"/>
      <c r="AP3067" s="416"/>
      <c r="AQ3067" s="416"/>
      <c r="AR3067" s="416">
        <f t="shared" si="34"/>
        <v>0</v>
      </c>
      <c r="AS3067" s="417" t="str">
        <f t="shared" si="35"/>
        <v>#DIV/0!</v>
      </c>
      <c r="AT3067" s="416">
        <f t="shared" si="36"/>
        <v>0</v>
      </c>
      <c r="AU3067" s="417"/>
    </row>
    <row r="3068" hidden="1">
      <c r="A3068" s="88" t="str">
        <f>Master!A3137</f>
        <v>AME18176</v>
      </c>
      <c r="B3068" s="414" t="str">
        <f>Master!B3137</f>
        <v/>
      </c>
      <c r="C3068" s="414" t="str">
        <f>Master!C3137</f>
        <v/>
      </c>
      <c r="D3068" s="88" t="str">
        <f>Master!D3137</f>
        <v/>
      </c>
      <c r="E3068" s="406" t="str">
        <f>Master!E3137</f>
        <v/>
      </c>
      <c r="F3068" s="406">
        <f>Master!F3137</f>
        <v>0</v>
      </c>
      <c r="G3068" s="88" t="str">
        <f>Master!G3137</f>
        <v/>
      </c>
      <c r="H3068" s="88" t="str">
        <f>Master!H3137</f>
        <v/>
      </c>
      <c r="I3068" s="88" t="str">
        <f>Master!I3137</f>
        <v/>
      </c>
      <c r="J3068" s="88" t="str">
        <f>Master!J3137</f>
        <v>A'CROSS MEDIA PTE LTD</v>
      </c>
      <c r="K3068" s="88" t="str">
        <f>Master!K3137</f>
        <v/>
      </c>
      <c r="L3068" s="88" t="str">
        <f>Master!L3137</f>
        <v/>
      </c>
      <c r="M3068" s="88" t="str">
        <f>Master!M3137</f>
        <v/>
      </c>
      <c r="N3068" s="88" t="str">
        <f>Master!N3137</f>
        <v/>
      </c>
      <c r="O3068" s="88" t="str">
        <f>Master!O3137</f>
        <v/>
      </c>
      <c r="P3068" s="88" t="str">
        <f>Master!P3137</f>
        <v/>
      </c>
      <c r="Q3068" s="88" t="str">
        <f>Master!Q3137</f>
        <v/>
      </c>
      <c r="R3068" s="406" t="str">
        <f>Master!R3137</f>
        <v/>
      </c>
      <c r="S3068" s="406">
        <f>Master!S3137</f>
        <v>0</v>
      </c>
      <c r="T3068" s="406" t="str">
        <f>Master!T3137</f>
        <v/>
      </c>
      <c r="U3068" s="406" t="str">
        <f>Master!U3137</f>
        <v/>
      </c>
      <c r="V3068" s="406" t="str">
        <f>Master!V3137</f>
        <v/>
      </c>
      <c r="W3068" s="406" t="str">
        <f>Master!W3137</f>
        <v/>
      </c>
      <c r="X3068" s="406" t="str">
        <f>Master!X3137</f>
        <v/>
      </c>
      <c r="Y3068" s="406" t="str">
        <f>Master!Y3137</f>
        <v/>
      </c>
      <c r="Z3068" s="406" t="str">
        <f>Master!Z3137</f>
        <v/>
      </c>
      <c r="AA3068" s="406" t="str">
        <f>Master!AA3137</f>
        <v/>
      </c>
      <c r="AB3068" s="406" t="str">
        <f>Master!AB3137</f>
        <v/>
      </c>
      <c r="AC3068" s="406" t="str">
        <f>Master!AC3137</f>
        <v/>
      </c>
      <c r="AD3068" s="406" t="str">
        <f>Master!AD3137</f>
        <v/>
      </c>
      <c r="AE3068" s="406" t="str">
        <f>Master!AE3137</f>
        <v/>
      </c>
      <c r="AF3068" s="406" t="str">
        <f>Master!AF3137</f>
        <v/>
      </c>
      <c r="AG3068" s="406" t="str">
        <f>Master!AG3137</f>
        <v/>
      </c>
      <c r="AH3068" s="88" t="str">
        <f>Master!AH3137</f>
        <v/>
      </c>
      <c r="AI3068" s="414" t="str">
        <f>Master!AI3137</f>
        <v/>
      </c>
      <c r="AJ3068" s="406" t="str">
        <f>Master!AJ3137</f>
        <v/>
      </c>
      <c r="AK3068" s="406">
        <f>Master!AK3137</f>
        <v>0</v>
      </c>
      <c r="AL3068" s="88" t="str">
        <f>Master!AL3137</f>
        <v/>
      </c>
      <c r="AM3068" s="416"/>
      <c r="AN3068" s="416"/>
      <c r="AO3068" s="416"/>
      <c r="AP3068" s="416"/>
      <c r="AQ3068" s="416"/>
      <c r="AR3068" s="416">
        <f t="shared" si="34"/>
        <v>0</v>
      </c>
      <c r="AS3068" s="417" t="str">
        <f t="shared" si="35"/>
        <v>#DIV/0!</v>
      </c>
      <c r="AT3068" s="416">
        <f t="shared" si="36"/>
        <v>0</v>
      </c>
      <c r="AU3068" s="417"/>
    </row>
    <row r="3069" hidden="1">
      <c r="A3069" s="88" t="str">
        <f>Master!A3138</f>
        <v>AME18177</v>
      </c>
      <c r="B3069" s="414" t="str">
        <f>Master!B3138</f>
        <v/>
      </c>
      <c r="C3069" s="414" t="str">
        <f>Master!C3138</f>
        <v/>
      </c>
      <c r="D3069" s="88" t="str">
        <f>Master!D3138</f>
        <v/>
      </c>
      <c r="E3069" s="406" t="str">
        <f>Master!E3138</f>
        <v/>
      </c>
      <c r="F3069" s="406">
        <f>Master!F3138</f>
        <v>0</v>
      </c>
      <c r="G3069" s="88" t="str">
        <f>Master!G3138</f>
        <v/>
      </c>
      <c r="H3069" s="88" t="str">
        <f>Master!H3138</f>
        <v/>
      </c>
      <c r="I3069" s="88" t="str">
        <f>Master!I3138</f>
        <v/>
      </c>
      <c r="J3069" s="88" t="str">
        <f>Master!J3138</f>
        <v>A'CROSS MEDIA PTE LTD</v>
      </c>
      <c r="K3069" s="88" t="str">
        <f>Master!K3138</f>
        <v/>
      </c>
      <c r="L3069" s="88" t="str">
        <f>Master!L3138</f>
        <v/>
      </c>
      <c r="M3069" s="88" t="str">
        <f>Master!M3138</f>
        <v/>
      </c>
      <c r="N3069" s="88" t="str">
        <f>Master!N3138</f>
        <v/>
      </c>
      <c r="O3069" s="88" t="str">
        <f>Master!O3138</f>
        <v/>
      </c>
      <c r="P3069" s="88" t="str">
        <f>Master!P3138</f>
        <v/>
      </c>
      <c r="Q3069" s="88" t="str">
        <f>Master!Q3138</f>
        <v/>
      </c>
      <c r="R3069" s="406" t="str">
        <f>Master!R3138</f>
        <v/>
      </c>
      <c r="S3069" s="406">
        <f>Master!S3138</f>
        <v>0</v>
      </c>
      <c r="T3069" s="406" t="str">
        <f>Master!T3138</f>
        <v/>
      </c>
      <c r="U3069" s="406" t="str">
        <f>Master!U3138</f>
        <v/>
      </c>
      <c r="V3069" s="406" t="str">
        <f>Master!V3138</f>
        <v/>
      </c>
      <c r="W3069" s="406" t="str">
        <f>Master!W3138</f>
        <v/>
      </c>
      <c r="X3069" s="406" t="str">
        <f>Master!X3138</f>
        <v/>
      </c>
      <c r="Y3069" s="406" t="str">
        <f>Master!Y3138</f>
        <v/>
      </c>
      <c r="Z3069" s="406" t="str">
        <f>Master!Z3138</f>
        <v/>
      </c>
      <c r="AA3069" s="406" t="str">
        <f>Master!AA3138</f>
        <v/>
      </c>
      <c r="AB3069" s="406" t="str">
        <f>Master!AB3138</f>
        <v/>
      </c>
      <c r="AC3069" s="406" t="str">
        <f>Master!AC3138</f>
        <v/>
      </c>
      <c r="AD3069" s="406" t="str">
        <f>Master!AD3138</f>
        <v/>
      </c>
      <c r="AE3069" s="406" t="str">
        <f>Master!AE3138</f>
        <v/>
      </c>
      <c r="AF3069" s="406" t="str">
        <f>Master!AF3138</f>
        <v/>
      </c>
      <c r="AG3069" s="406" t="str">
        <f>Master!AG3138</f>
        <v/>
      </c>
      <c r="AH3069" s="88" t="str">
        <f>Master!AH3138</f>
        <v/>
      </c>
      <c r="AI3069" s="414" t="str">
        <f>Master!AI3138</f>
        <v/>
      </c>
      <c r="AJ3069" s="406" t="str">
        <f>Master!AJ3138</f>
        <v/>
      </c>
      <c r="AK3069" s="406">
        <f>Master!AK3138</f>
        <v>0</v>
      </c>
      <c r="AL3069" s="88" t="str">
        <f>Master!AL3138</f>
        <v/>
      </c>
      <c r="AM3069" s="416"/>
      <c r="AN3069" s="416"/>
      <c r="AO3069" s="416"/>
      <c r="AP3069" s="416"/>
      <c r="AQ3069" s="416"/>
      <c r="AR3069" s="416">
        <f t="shared" si="34"/>
        <v>0</v>
      </c>
      <c r="AS3069" s="417" t="str">
        <f t="shared" si="35"/>
        <v>#DIV/0!</v>
      </c>
      <c r="AT3069" s="416">
        <f t="shared" si="36"/>
        <v>0</v>
      </c>
      <c r="AU3069" s="417"/>
    </row>
    <row r="3070" hidden="1">
      <c r="A3070" s="88" t="str">
        <f>Master!A3139</f>
        <v>AME18178</v>
      </c>
      <c r="B3070" s="414" t="str">
        <f>Master!B3139</f>
        <v/>
      </c>
      <c r="C3070" s="414" t="str">
        <f>Master!C3139</f>
        <v/>
      </c>
      <c r="D3070" s="88" t="str">
        <f>Master!D3139</f>
        <v/>
      </c>
      <c r="E3070" s="406" t="str">
        <f>Master!E3139</f>
        <v/>
      </c>
      <c r="F3070" s="406">
        <f>Master!F3139</f>
        <v>0</v>
      </c>
      <c r="G3070" s="88" t="str">
        <f>Master!G3139</f>
        <v/>
      </c>
      <c r="H3070" s="88" t="str">
        <f>Master!H3139</f>
        <v/>
      </c>
      <c r="I3070" s="88" t="str">
        <f>Master!I3139</f>
        <v/>
      </c>
      <c r="J3070" s="88" t="str">
        <f>Master!J3139</f>
        <v>A'CROSS MEDIA PTE LTD</v>
      </c>
      <c r="K3070" s="88" t="str">
        <f>Master!K3139</f>
        <v/>
      </c>
      <c r="L3070" s="88" t="str">
        <f>Master!L3139</f>
        <v/>
      </c>
      <c r="M3070" s="88" t="str">
        <f>Master!M3139</f>
        <v/>
      </c>
      <c r="N3070" s="88" t="str">
        <f>Master!N3139</f>
        <v/>
      </c>
      <c r="O3070" s="88" t="str">
        <f>Master!O3139</f>
        <v/>
      </c>
      <c r="P3070" s="88" t="str">
        <f>Master!P3139</f>
        <v/>
      </c>
      <c r="Q3070" s="88" t="str">
        <f>Master!Q3139</f>
        <v/>
      </c>
      <c r="R3070" s="406" t="str">
        <f>Master!R3139</f>
        <v/>
      </c>
      <c r="S3070" s="406">
        <f>Master!S3139</f>
        <v>0</v>
      </c>
      <c r="T3070" s="406" t="str">
        <f>Master!T3139</f>
        <v/>
      </c>
      <c r="U3070" s="406" t="str">
        <f>Master!U3139</f>
        <v/>
      </c>
      <c r="V3070" s="406" t="str">
        <f>Master!V3139</f>
        <v/>
      </c>
      <c r="W3070" s="406" t="str">
        <f>Master!W3139</f>
        <v/>
      </c>
      <c r="X3070" s="406" t="str">
        <f>Master!X3139</f>
        <v/>
      </c>
      <c r="Y3070" s="406" t="str">
        <f>Master!Y3139</f>
        <v/>
      </c>
      <c r="Z3070" s="406" t="str">
        <f>Master!Z3139</f>
        <v/>
      </c>
      <c r="AA3070" s="406" t="str">
        <f>Master!AA3139</f>
        <v/>
      </c>
      <c r="AB3070" s="406" t="str">
        <f>Master!AB3139</f>
        <v/>
      </c>
      <c r="AC3070" s="406" t="str">
        <f>Master!AC3139</f>
        <v/>
      </c>
      <c r="AD3070" s="406" t="str">
        <f>Master!AD3139</f>
        <v/>
      </c>
      <c r="AE3070" s="406" t="str">
        <f>Master!AE3139</f>
        <v/>
      </c>
      <c r="AF3070" s="406" t="str">
        <f>Master!AF3139</f>
        <v/>
      </c>
      <c r="AG3070" s="406" t="str">
        <f>Master!AG3139</f>
        <v/>
      </c>
      <c r="AH3070" s="88" t="str">
        <f>Master!AH3139</f>
        <v/>
      </c>
      <c r="AI3070" s="414" t="str">
        <f>Master!AI3139</f>
        <v/>
      </c>
      <c r="AJ3070" s="406" t="str">
        <f>Master!AJ3139</f>
        <v/>
      </c>
      <c r="AK3070" s="406">
        <f>Master!AK3139</f>
        <v>0</v>
      </c>
      <c r="AL3070" s="88" t="str">
        <f>Master!AL3139</f>
        <v/>
      </c>
      <c r="AM3070" s="416"/>
      <c r="AN3070" s="416"/>
      <c r="AO3070" s="416"/>
      <c r="AP3070" s="416"/>
      <c r="AQ3070" s="416"/>
      <c r="AR3070" s="416">
        <f t="shared" si="34"/>
        <v>0</v>
      </c>
      <c r="AS3070" s="417" t="str">
        <f t="shared" si="35"/>
        <v>#DIV/0!</v>
      </c>
      <c r="AT3070" s="416">
        <f t="shared" si="36"/>
        <v>0</v>
      </c>
      <c r="AU3070" s="417"/>
    </row>
    <row r="3071" hidden="1">
      <c r="A3071" s="88" t="str">
        <f>Master!A3140</f>
        <v>AME18179</v>
      </c>
      <c r="B3071" s="414" t="str">
        <f>Master!B3140</f>
        <v/>
      </c>
      <c r="C3071" s="414" t="str">
        <f>Master!C3140</f>
        <v/>
      </c>
      <c r="D3071" s="88" t="str">
        <f>Master!D3140</f>
        <v/>
      </c>
      <c r="E3071" s="406" t="str">
        <f>Master!E3140</f>
        <v/>
      </c>
      <c r="F3071" s="406">
        <f>Master!F3140</f>
        <v>0</v>
      </c>
      <c r="G3071" s="88" t="str">
        <f>Master!G3140</f>
        <v/>
      </c>
      <c r="H3071" s="88" t="str">
        <f>Master!H3140</f>
        <v/>
      </c>
      <c r="I3071" s="88" t="str">
        <f>Master!I3140</f>
        <v/>
      </c>
      <c r="J3071" s="88" t="str">
        <f>Master!J3140</f>
        <v>A'CROSS MEDIA PTE LTD</v>
      </c>
      <c r="K3071" s="88" t="str">
        <f>Master!K3140</f>
        <v/>
      </c>
      <c r="L3071" s="88" t="str">
        <f>Master!L3140</f>
        <v/>
      </c>
      <c r="M3071" s="88" t="str">
        <f>Master!M3140</f>
        <v/>
      </c>
      <c r="N3071" s="88" t="str">
        <f>Master!N3140</f>
        <v/>
      </c>
      <c r="O3071" s="88" t="str">
        <f>Master!O3140</f>
        <v/>
      </c>
      <c r="P3071" s="88" t="str">
        <f>Master!P3140</f>
        <v/>
      </c>
      <c r="Q3071" s="88" t="str">
        <f>Master!Q3140</f>
        <v/>
      </c>
      <c r="R3071" s="406" t="str">
        <f>Master!R3140</f>
        <v/>
      </c>
      <c r="S3071" s="406">
        <f>Master!S3140</f>
        <v>0</v>
      </c>
      <c r="T3071" s="406" t="str">
        <f>Master!T3140</f>
        <v/>
      </c>
      <c r="U3071" s="406" t="str">
        <f>Master!U3140</f>
        <v/>
      </c>
      <c r="V3071" s="406" t="str">
        <f>Master!V3140</f>
        <v/>
      </c>
      <c r="W3071" s="406" t="str">
        <f>Master!W3140</f>
        <v/>
      </c>
      <c r="X3071" s="406" t="str">
        <f>Master!X3140</f>
        <v/>
      </c>
      <c r="Y3071" s="406" t="str">
        <f>Master!Y3140</f>
        <v/>
      </c>
      <c r="Z3071" s="406" t="str">
        <f>Master!Z3140</f>
        <v/>
      </c>
      <c r="AA3071" s="406" t="str">
        <f>Master!AA3140</f>
        <v/>
      </c>
      <c r="AB3071" s="406" t="str">
        <f>Master!AB3140</f>
        <v/>
      </c>
      <c r="AC3071" s="406" t="str">
        <f>Master!AC3140</f>
        <v/>
      </c>
      <c r="AD3071" s="406" t="str">
        <f>Master!AD3140</f>
        <v/>
      </c>
      <c r="AE3071" s="406" t="str">
        <f>Master!AE3140</f>
        <v/>
      </c>
      <c r="AF3071" s="406" t="str">
        <f>Master!AF3140</f>
        <v/>
      </c>
      <c r="AG3071" s="406" t="str">
        <f>Master!AG3140</f>
        <v/>
      </c>
      <c r="AH3071" s="88" t="str">
        <f>Master!AH3140</f>
        <v/>
      </c>
      <c r="AI3071" s="414" t="str">
        <f>Master!AI3140</f>
        <v/>
      </c>
      <c r="AJ3071" s="406" t="str">
        <f>Master!AJ3140</f>
        <v/>
      </c>
      <c r="AK3071" s="406">
        <f>Master!AK3140</f>
        <v>0</v>
      </c>
      <c r="AL3071" s="88" t="str">
        <f>Master!AL3140</f>
        <v/>
      </c>
      <c r="AM3071" s="416"/>
      <c r="AN3071" s="416"/>
      <c r="AO3071" s="416"/>
      <c r="AP3071" s="416"/>
      <c r="AQ3071" s="416"/>
      <c r="AR3071" s="416">
        <f t="shared" si="34"/>
        <v>0</v>
      </c>
      <c r="AS3071" s="417" t="str">
        <f t="shared" si="35"/>
        <v>#DIV/0!</v>
      </c>
      <c r="AT3071" s="416">
        <f t="shared" si="36"/>
        <v>0</v>
      </c>
      <c r="AU3071" s="417"/>
    </row>
    <row r="3072" hidden="1">
      <c r="A3072" s="88" t="str">
        <f>Master!A3141</f>
        <v>AME18180</v>
      </c>
      <c r="B3072" s="414" t="str">
        <f>Master!B3141</f>
        <v/>
      </c>
      <c r="C3072" s="414" t="str">
        <f>Master!C3141</f>
        <v/>
      </c>
      <c r="D3072" s="88" t="str">
        <f>Master!D3141</f>
        <v/>
      </c>
      <c r="E3072" s="406" t="str">
        <f>Master!E3141</f>
        <v/>
      </c>
      <c r="F3072" s="406">
        <f>Master!F3141</f>
        <v>0</v>
      </c>
      <c r="G3072" s="88" t="str">
        <f>Master!G3141</f>
        <v/>
      </c>
      <c r="H3072" s="88" t="str">
        <f>Master!H3141</f>
        <v/>
      </c>
      <c r="I3072" s="88" t="str">
        <f>Master!I3141</f>
        <v/>
      </c>
      <c r="J3072" s="88" t="str">
        <f>Master!J3141</f>
        <v>A'CROSS MEDIA PTE LTD</v>
      </c>
      <c r="K3072" s="88" t="str">
        <f>Master!K3141</f>
        <v/>
      </c>
      <c r="L3072" s="88" t="str">
        <f>Master!L3141</f>
        <v/>
      </c>
      <c r="M3072" s="88" t="str">
        <f>Master!M3141</f>
        <v/>
      </c>
      <c r="N3072" s="88" t="str">
        <f>Master!N3141</f>
        <v/>
      </c>
      <c r="O3072" s="88" t="str">
        <f>Master!O3141</f>
        <v/>
      </c>
      <c r="P3072" s="88" t="str">
        <f>Master!P3141</f>
        <v/>
      </c>
      <c r="Q3072" s="88" t="str">
        <f>Master!Q3141</f>
        <v/>
      </c>
      <c r="R3072" s="406" t="str">
        <f>Master!R3141</f>
        <v/>
      </c>
      <c r="S3072" s="406">
        <f>Master!S3141</f>
        <v>0</v>
      </c>
      <c r="T3072" s="406" t="str">
        <f>Master!T3141</f>
        <v/>
      </c>
      <c r="U3072" s="406" t="str">
        <f>Master!U3141</f>
        <v/>
      </c>
      <c r="V3072" s="406" t="str">
        <f>Master!V3141</f>
        <v/>
      </c>
      <c r="W3072" s="406" t="str">
        <f>Master!W3141</f>
        <v/>
      </c>
      <c r="X3072" s="406" t="str">
        <f>Master!X3141</f>
        <v/>
      </c>
      <c r="Y3072" s="406" t="str">
        <f>Master!Y3141</f>
        <v/>
      </c>
      <c r="Z3072" s="406" t="str">
        <f>Master!Z3141</f>
        <v/>
      </c>
      <c r="AA3072" s="406" t="str">
        <f>Master!AA3141</f>
        <v/>
      </c>
      <c r="AB3072" s="406" t="str">
        <f>Master!AB3141</f>
        <v/>
      </c>
      <c r="AC3072" s="406" t="str">
        <f>Master!AC3141</f>
        <v/>
      </c>
      <c r="AD3072" s="406" t="str">
        <f>Master!AD3141</f>
        <v/>
      </c>
      <c r="AE3072" s="406" t="str">
        <f>Master!AE3141</f>
        <v/>
      </c>
      <c r="AF3072" s="406" t="str">
        <f>Master!AF3141</f>
        <v/>
      </c>
      <c r="AG3072" s="406" t="str">
        <f>Master!AG3141</f>
        <v/>
      </c>
      <c r="AH3072" s="88" t="str">
        <f>Master!AH3141</f>
        <v/>
      </c>
      <c r="AI3072" s="414" t="str">
        <f>Master!AI3141</f>
        <v/>
      </c>
      <c r="AJ3072" s="406" t="str">
        <f>Master!AJ3141</f>
        <v/>
      </c>
      <c r="AK3072" s="406">
        <f>Master!AK3141</f>
        <v>0</v>
      </c>
      <c r="AL3072" s="88" t="str">
        <f>Master!AL3141</f>
        <v/>
      </c>
      <c r="AM3072" s="416"/>
      <c r="AN3072" s="416"/>
      <c r="AO3072" s="416"/>
      <c r="AP3072" s="416"/>
      <c r="AQ3072" s="416"/>
      <c r="AR3072" s="416">
        <f t="shared" si="34"/>
        <v>0</v>
      </c>
      <c r="AS3072" s="417" t="str">
        <f t="shared" si="35"/>
        <v>#DIV/0!</v>
      </c>
      <c r="AT3072" s="416">
        <f t="shared" si="36"/>
        <v>0</v>
      </c>
      <c r="AU3072" s="417"/>
    </row>
    <row r="3073" hidden="1">
      <c r="A3073" s="88" t="str">
        <f>Master!A3142</f>
        <v>AME18181</v>
      </c>
      <c r="B3073" s="414" t="str">
        <f>Master!B3142</f>
        <v/>
      </c>
      <c r="C3073" s="414" t="str">
        <f>Master!C3142</f>
        <v/>
      </c>
      <c r="D3073" s="88" t="str">
        <f>Master!D3142</f>
        <v/>
      </c>
      <c r="E3073" s="406" t="str">
        <f>Master!E3142</f>
        <v/>
      </c>
      <c r="F3073" s="406">
        <f>Master!F3142</f>
        <v>0</v>
      </c>
      <c r="G3073" s="88" t="str">
        <f>Master!G3142</f>
        <v/>
      </c>
      <c r="H3073" s="88" t="str">
        <f>Master!H3142</f>
        <v/>
      </c>
      <c r="I3073" s="88" t="str">
        <f>Master!I3142</f>
        <v/>
      </c>
      <c r="J3073" s="88" t="str">
        <f>Master!J3142</f>
        <v>A'CROSS MEDIA PTE LTD</v>
      </c>
      <c r="K3073" s="88" t="str">
        <f>Master!K3142</f>
        <v/>
      </c>
      <c r="L3073" s="88" t="str">
        <f>Master!L3142</f>
        <v/>
      </c>
      <c r="M3073" s="88" t="str">
        <f>Master!M3142</f>
        <v/>
      </c>
      <c r="N3073" s="88" t="str">
        <f>Master!N3142</f>
        <v/>
      </c>
      <c r="O3073" s="88" t="str">
        <f>Master!O3142</f>
        <v/>
      </c>
      <c r="P3073" s="88" t="str">
        <f>Master!P3142</f>
        <v/>
      </c>
      <c r="Q3073" s="88" t="str">
        <f>Master!Q3142</f>
        <v/>
      </c>
      <c r="R3073" s="406" t="str">
        <f>Master!R3142</f>
        <v/>
      </c>
      <c r="S3073" s="406">
        <f>Master!S3142</f>
        <v>0</v>
      </c>
      <c r="T3073" s="406" t="str">
        <f>Master!T3142</f>
        <v/>
      </c>
      <c r="U3073" s="406" t="str">
        <f>Master!U3142</f>
        <v/>
      </c>
      <c r="V3073" s="406" t="str">
        <f>Master!V3142</f>
        <v/>
      </c>
      <c r="W3073" s="406" t="str">
        <f>Master!W3142</f>
        <v/>
      </c>
      <c r="X3073" s="406" t="str">
        <f>Master!X3142</f>
        <v/>
      </c>
      <c r="Y3073" s="406" t="str">
        <f>Master!Y3142</f>
        <v/>
      </c>
      <c r="Z3073" s="406" t="str">
        <f>Master!Z3142</f>
        <v/>
      </c>
      <c r="AA3073" s="406" t="str">
        <f>Master!AA3142</f>
        <v/>
      </c>
      <c r="AB3073" s="406" t="str">
        <f>Master!AB3142</f>
        <v/>
      </c>
      <c r="AC3073" s="406" t="str">
        <f>Master!AC3142</f>
        <v/>
      </c>
      <c r="AD3073" s="406" t="str">
        <f>Master!AD3142</f>
        <v/>
      </c>
      <c r="AE3073" s="406" t="str">
        <f>Master!AE3142</f>
        <v/>
      </c>
      <c r="AF3073" s="406" t="str">
        <f>Master!AF3142</f>
        <v/>
      </c>
      <c r="AG3073" s="406" t="str">
        <f>Master!AG3142</f>
        <v/>
      </c>
      <c r="AH3073" s="88" t="str">
        <f>Master!AH3142</f>
        <v/>
      </c>
      <c r="AI3073" s="414" t="str">
        <f>Master!AI3142</f>
        <v/>
      </c>
      <c r="AJ3073" s="406" t="str">
        <f>Master!AJ3142</f>
        <v/>
      </c>
      <c r="AK3073" s="406">
        <f>Master!AK3142</f>
        <v>0</v>
      </c>
      <c r="AL3073" s="88" t="str">
        <f>Master!AL3142</f>
        <v/>
      </c>
      <c r="AM3073" s="416"/>
      <c r="AN3073" s="416"/>
      <c r="AO3073" s="416"/>
      <c r="AP3073" s="416"/>
      <c r="AQ3073" s="416"/>
      <c r="AR3073" s="416">
        <f t="shared" si="34"/>
        <v>0</v>
      </c>
      <c r="AS3073" s="417" t="str">
        <f t="shared" si="35"/>
        <v>#DIV/0!</v>
      </c>
      <c r="AT3073" s="416">
        <f t="shared" si="36"/>
        <v>0</v>
      </c>
      <c r="AU3073" s="417"/>
    </row>
    <row r="3074" hidden="1">
      <c r="A3074" s="88" t="str">
        <f>Master!A3143</f>
        <v>AME18182</v>
      </c>
      <c r="B3074" s="414" t="str">
        <f>Master!B3143</f>
        <v/>
      </c>
      <c r="C3074" s="414" t="str">
        <f>Master!C3143</f>
        <v/>
      </c>
      <c r="D3074" s="88" t="str">
        <f>Master!D3143</f>
        <v/>
      </c>
      <c r="E3074" s="406" t="str">
        <f>Master!E3143</f>
        <v/>
      </c>
      <c r="F3074" s="406">
        <f>Master!F3143</f>
        <v>0</v>
      </c>
      <c r="G3074" s="88" t="str">
        <f>Master!G3143</f>
        <v/>
      </c>
      <c r="H3074" s="88" t="str">
        <f>Master!H3143</f>
        <v/>
      </c>
      <c r="I3074" s="88" t="str">
        <f>Master!I3143</f>
        <v/>
      </c>
      <c r="J3074" s="88" t="str">
        <f>Master!J3143</f>
        <v>A'CROSS MEDIA PTE LTD</v>
      </c>
      <c r="K3074" s="88" t="str">
        <f>Master!K3143</f>
        <v/>
      </c>
      <c r="L3074" s="88" t="str">
        <f>Master!L3143</f>
        <v/>
      </c>
      <c r="M3074" s="88" t="str">
        <f>Master!M3143</f>
        <v/>
      </c>
      <c r="N3074" s="88" t="str">
        <f>Master!N3143</f>
        <v/>
      </c>
      <c r="O3074" s="88" t="str">
        <f>Master!O3143</f>
        <v/>
      </c>
      <c r="P3074" s="88" t="str">
        <f>Master!P3143</f>
        <v/>
      </c>
      <c r="Q3074" s="88" t="str">
        <f>Master!Q3143</f>
        <v/>
      </c>
      <c r="R3074" s="406" t="str">
        <f>Master!R3143</f>
        <v/>
      </c>
      <c r="S3074" s="406">
        <f>Master!S3143</f>
        <v>0</v>
      </c>
      <c r="T3074" s="406" t="str">
        <f>Master!T3143</f>
        <v/>
      </c>
      <c r="U3074" s="406" t="str">
        <f>Master!U3143</f>
        <v/>
      </c>
      <c r="V3074" s="406" t="str">
        <f>Master!V3143</f>
        <v/>
      </c>
      <c r="W3074" s="406" t="str">
        <f>Master!W3143</f>
        <v/>
      </c>
      <c r="X3074" s="406" t="str">
        <f>Master!X3143</f>
        <v/>
      </c>
      <c r="Y3074" s="406" t="str">
        <f>Master!Y3143</f>
        <v/>
      </c>
      <c r="Z3074" s="406" t="str">
        <f>Master!Z3143</f>
        <v/>
      </c>
      <c r="AA3074" s="406" t="str">
        <f>Master!AA3143</f>
        <v/>
      </c>
      <c r="AB3074" s="406" t="str">
        <f>Master!AB3143</f>
        <v/>
      </c>
      <c r="AC3074" s="406" t="str">
        <f>Master!AC3143</f>
        <v/>
      </c>
      <c r="AD3074" s="406" t="str">
        <f>Master!AD3143</f>
        <v/>
      </c>
      <c r="AE3074" s="406" t="str">
        <f>Master!AE3143</f>
        <v/>
      </c>
      <c r="AF3074" s="406" t="str">
        <f>Master!AF3143</f>
        <v/>
      </c>
      <c r="AG3074" s="406" t="str">
        <f>Master!AG3143</f>
        <v/>
      </c>
      <c r="AH3074" s="88" t="str">
        <f>Master!AH3143</f>
        <v/>
      </c>
      <c r="AI3074" s="414" t="str">
        <f>Master!AI3143</f>
        <v/>
      </c>
      <c r="AJ3074" s="406" t="str">
        <f>Master!AJ3143</f>
        <v/>
      </c>
      <c r="AK3074" s="406">
        <f>Master!AK3143</f>
        <v>0</v>
      </c>
      <c r="AL3074" s="88" t="str">
        <f>Master!AL3143</f>
        <v/>
      </c>
      <c r="AM3074" s="416"/>
      <c r="AN3074" s="416"/>
      <c r="AO3074" s="416"/>
      <c r="AP3074" s="416"/>
      <c r="AQ3074" s="416"/>
      <c r="AR3074" s="416">
        <f t="shared" si="34"/>
        <v>0</v>
      </c>
      <c r="AS3074" s="417" t="str">
        <f t="shared" si="35"/>
        <v>#DIV/0!</v>
      </c>
      <c r="AT3074" s="416">
        <f t="shared" si="36"/>
        <v>0</v>
      </c>
      <c r="AU3074" s="417"/>
    </row>
    <row r="3075" hidden="1">
      <c r="A3075" s="88" t="str">
        <f>Master!A3144</f>
        <v>AME18183</v>
      </c>
      <c r="B3075" s="414" t="str">
        <f>Master!B3144</f>
        <v/>
      </c>
      <c r="C3075" s="414" t="str">
        <f>Master!C3144</f>
        <v/>
      </c>
      <c r="D3075" s="88" t="str">
        <f>Master!D3144</f>
        <v/>
      </c>
      <c r="E3075" s="406" t="str">
        <f>Master!E3144</f>
        <v/>
      </c>
      <c r="F3075" s="406">
        <f>Master!F3144</f>
        <v>0</v>
      </c>
      <c r="G3075" s="88" t="str">
        <f>Master!G3144</f>
        <v/>
      </c>
      <c r="H3075" s="88" t="str">
        <f>Master!H3144</f>
        <v/>
      </c>
      <c r="I3075" s="88" t="str">
        <f>Master!I3144</f>
        <v/>
      </c>
      <c r="J3075" s="88" t="str">
        <f>Master!J3144</f>
        <v>A'CROSS MEDIA PTE LTD</v>
      </c>
      <c r="K3075" s="88" t="str">
        <f>Master!K3144</f>
        <v/>
      </c>
      <c r="L3075" s="88" t="str">
        <f>Master!L3144</f>
        <v/>
      </c>
      <c r="M3075" s="88" t="str">
        <f>Master!M3144</f>
        <v/>
      </c>
      <c r="N3075" s="88" t="str">
        <f>Master!N3144</f>
        <v/>
      </c>
      <c r="O3075" s="88" t="str">
        <f>Master!O3144</f>
        <v/>
      </c>
      <c r="P3075" s="88" t="str">
        <f>Master!P3144</f>
        <v/>
      </c>
      <c r="Q3075" s="88" t="str">
        <f>Master!Q3144</f>
        <v/>
      </c>
      <c r="R3075" s="406" t="str">
        <f>Master!R3144</f>
        <v/>
      </c>
      <c r="S3075" s="406">
        <f>Master!S3144</f>
        <v>0</v>
      </c>
      <c r="T3075" s="406" t="str">
        <f>Master!T3144</f>
        <v/>
      </c>
      <c r="U3075" s="406" t="str">
        <f>Master!U3144</f>
        <v/>
      </c>
      <c r="V3075" s="406" t="str">
        <f>Master!V3144</f>
        <v/>
      </c>
      <c r="W3075" s="406" t="str">
        <f>Master!W3144</f>
        <v/>
      </c>
      <c r="X3075" s="406" t="str">
        <f>Master!X3144</f>
        <v/>
      </c>
      <c r="Y3075" s="406" t="str">
        <f>Master!Y3144</f>
        <v/>
      </c>
      <c r="Z3075" s="406" t="str">
        <f>Master!Z3144</f>
        <v/>
      </c>
      <c r="AA3075" s="406" t="str">
        <f>Master!AA3144</f>
        <v/>
      </c>
      <c r="AB3075" s="406" t="str">
        <f>Master!AB3144</f>
        <v/>
      </c>
      <c r="AC3075" s="406" t="str">
        <f>Master!AC3144</f>
        <v/>
      </c>
      <c r="AD3075" s="406" t="str">
        <f>Master!AD3144</f>
        <v/>
      </c>
      <c r="AE3075" s="406" t="str">
        <f>Master!AE3144</f>
        <v/>
      </c>
      <c r="AF3075" s="406" t="str">
        <f>Master!AF3144</f>
        <v/>
      </c>
      <c r="AG3075" s="406" t="str">
        <f>Master!AG3144</f>
        <v/>
      </c>
      <c r="AH3075" s="88" t="str">
        <f>Master!AH3144</f>
        <v/>
      </c>
      <c r="AI3075" s="414" t="str">
        <f>Master!AI3144</f>
        <v/>
      </c>
      <c r="AJ3075" s="406" t="str">
        <f>Master!AJ3144</f>
        <v/>
      </c>
      <c r="AK3075" s="406">
        <f>Master!AK3144</f>
        <v>0</v>
      </c>
      <c r="AL3075" s="88" t="str">
        <f>Master!AL3144</f>
        <v/>
      </c>
      <c r="AM3075" s="416"/>
      <c r="AN3075" s="416"/>
      <c r="AO3075" s="416"/>
      <c r="AP3075" s="416"/>
      <c r="AQ3075" s="416"/>
      <c r="AR3075" s="416">
        <f t="shared" si="34"/>
        <v>0</v>
      </c>
      <c r="AS3075" s="417" t="str">
        <f t="shared" si="35"/>
        <v>#DIV/0!</v>
      </c>
      <c r="AT3075" s="416">
        <f t="shared" si="36"/>
        <v>0</v>
      </c>
      <c r="AU3075" s="417"/>
    </row>
    <row r="3076" hidden="1">
      <c r="A3076" s="88" t="str">
        <f>Master!A3145</f>
        <v>AME18184</v>
      </c>
      <c r="B3076" s="414" t="str">
        <f>Master!B3145</f>
        <v/>
      </c>
      <c r="C3076" s="414" t="str">
        <f>Master!C3145</f>
        <v/>
      </c>
      <c r="D3076" s="88" t="str">
        <f>Master!D3145</f>
        <v/>
      </c>
      <c r="E3076" s="406" t="str">
        <f>Master!E3145</f>
        <v/>
      </c>
      <c r="F3076" s="406">
        <f>Master!F3145</f>
        <v>0</v>
      </c>
      <c r="G3076" s="88" t="str">
        <f>Master!G3145</f>
        <v/>
      </c>
      <c r="H3076" s="88" t="str">
        <f>Master!H3145</f>
        <v/>
      </c>
      <c r="I3076" s="88" t="str">
        <f>Master!I3145</f>
        <v/>
      </c>
      <c r="J3076" s="88" t="str">
        <f>Master!J3145</f>
        <v>A'CROSS MEDIA PTE LTD</v>
      </c>
      <c r="K3076" s="88" t="str">
        <f>Master!K3145</f>
        <v/>
      </c>
      <c r="L3076" s="88" t="str">
        <f>Master!L3145</f>
        <v/>
      </c>
      <c r="M3076" s="88" t="str">
        <f>Master!M3145</f>
        <v/>
      </c>
      <c r="N3076" s="88" t="str">
        <f>Master!N3145</f>
        <v/>
      </c>
      <c r="O3076" s="88" t="str">
        <f>Master!O3145</f>
        <v/>
      </c>
      <c r="P3076" s="88" t="str">
        <f>Master!P3145</f>
        <v/>
      </c>
      <c r="Q3076" s="88" t="str">
        <f>Master!Q3145</f>
        <v/>
      </c>
      <c r="R3076" s="406" t="str">
        <f>Master!R3145</f>
        <v/>
      </c>
      <c r="S3076" s="406">
        <f>Master!S3145</f>
        <v>0</v>
      </c>
      <c r="T3076" s="406" t="str">
        <f>Master!T3145</f>
        <v/>
      </c>
      <c r="U3076" s="406" t="str">
        <f>Master!U3145</f>
        <v/>
      </c>
      <c r="V3076" s="406" t="str">
        <f>Master!V3145</f>
        <v/>
      </c>
      <c r="W3076" s="406" t="str">
        <f>Master!W3145</f>
        <v/>
      </c>
      <c r="X3076" s="406" t="str">
        <f>Master!X3145</f>
        <v/>
      </c>
      <c r="Y3076" s="406" t="str">
        <f>Master!Y3145</f>
        <v/>
      </c>
      <c r="Z3076" s="406" t="str">
        <f>Master!Z3145</f>
        <v/>
      </c>
      <c r="AA3076" s="406" t="str">
        <f>Master!AA3145</f>
        <v/>
      </c>
      <c r="AB3076" s="406" t="str">
        <f>Master!AB3145</f>
        <v/>
      </c>
      <c r="AC3076" s="406" t="str">
        <f>Master!AC3145</f>
        <v/>
      </c>
      <c r="AD3076" s="406" t="str">
        <f>Master!AD3145</f>
        <v/>
      </c>
      <c r="AE3076" s="406" t="str">
        <f>Master!AE3145</f>
        <v/>
      </c>
      <c r="AF3076" s="406" t="str">
        <f>Master!AF3145</f>
        <v/>
      </c>
      <c r="AG3076" s="406" t="str">
        <f>Master!AG3145</f>
        <v/>
      </c>
      <c r="AH3076" s="88" t="str">
        <f>Master!AH3145</f>
        <v/>
      </c>
      <c r="AI3076" s="414" t="str">
        <f>Master!AI3145</f>
        <v/>
      </c>
      <c r="AJ3076" s="406" t="str">
        <f>Master!AJ3145</f>
        <v/>
      </c>
      <c r="AK3076" s="406">
        <f>Master!AK3145</f>
        <v>0</v>
      </c>
      <c r="AL3076" s="88" t="str">
        <f>Master!AL3145</f>
        <v/>
      </c>
      <c r="AM3076" s="416"/>
      <c r="AN3076" s="416"/>
      <c r="AO3076" s="416"/>
      <c r="AP3076" s="416"/>
      <c r="AQ3076" s="416"/>
      <c r="AR3076" s="416">
        <f t="shared" si="34"/>
        <v>0</v>
      </c>
      <c r="AS3076" s="417" t="str">
        <f t="shared" si="35"/>
        <v>#DIV/0!</v>
      </c>
      <c r="AT3076" s="416">
        <f t="shared" si="36"/>
        <v>0</v>
      </c>
      <c r="AU3076" s="417"/>
    </row>
    <row r="3077" hidden="1">
      <c r="A3077" s="88" t="str">
        <f>Master!A3146</f>
        <v>AME18185</v>
      </c>
      <c r="B3077" s="414" t="str">
        <f>Master!B3146</f>
        <v/>
      </c>
      <c r="C3077" s="414" t="str">
        <f>Master!C3146</f>
        <v/>
      </c>
      <c r="D3077" s="88" t="str">
        <f>Master!D3146</f>
        <v/>
      </c>
      <c r="E3077" s="406" t="str">
        <f>Master!E3146</f>
        <v/>
      </c>
      <c r="F3077" s="406">
        <f>Master!F3146</f>
        <v>0</v>
      </c>
      <c r="G3077" s="88" t="str">
        <f>Master!G3146</f>
        <v/>
      </c>
      <c r="H3077" s="88" t="str">
        <f>Master!H3146</f>
        <v/>
      </c>
      <c r="I3077" s="88" t="str">
        <f>Master!I3146</f>
        <v/>
      </c>
      <c r="J3077" s="88" t="str">
        <f>Master!J3146</f>
        <v>A'CROSS MEDIA PTE LTD</v>
      </c>
      <c r="K3077" s="88" t="str">
        <f>Master!K3146</f>
        <v/>
      </c>
      <c r="L3077" s="88" t="str">
        <f>Master!L3146</f>
        <v/>
      </c>
      <c r="M3077" s="88" t="str">
        <f>Master!M3146</f>
        <v/>
      </c>
      <c r="N3077" s="88" t="str">
        <f>Master!N3146</f>
        <v/>
      </c>
      <c r="O3077" s="88" t="str">
        <f>Master!O3146</f>
        <v/>
      </c>
      <c r="P3077" s="88" t="str">
        <f>Master!P3146</f>
        <v/>
      </c>
      <c r="Q3077" s="88" t="str">
        <f>Master!Q3146</f>
        <v/>
      </c>
      <c r="R3077" s="406" t="str">
        <f>Master!R3146</f>
        <v/>
      </c>
      <c r="S3077" s="406">
        <f>Master!S3146</f>
        <v>0</v>
      </c>
      <c r="T3077" s="406" t="str">
        <f>Master!T3146</f>
        <v/>
      </c>
      <c r="U3077" s="406" t="str">
        <f>Master!U3146</f>
        <v/>
      </c>
      <c r="V3077" s="406" t="str">
        <f>Master!V3146</f>
        <v/>
      </c>
      <c r="W3077" s="406" t="str">
        <f>Master!W3146</f>
        <v/>
      </c>
      <c r="X3077" s="406" t="str">
        <f>Master!X3146</f>
        <v/>
      </c>
      <c r="Y3077" s="406" t="str">
        <f>Master!Y3146</f>
        <v/>
      </c>
      <c r="Z3077" s="406" t="str">
        <f>Master!Z3146</f>
        <v/>
      </c>
      <c r="AA3077" s="406" t="str">
        <f>Master!AA3146</f>
        <v/>
      </c>
      <c r="AB3077" s="406" t="str">
        <f>Master!AB3146</f>
        <v/>
      </c>
      <c r="AC3077" s="406" t="str">
        <f>Master!AC3146</f>
        <v/>
      </c>
      <c r="AD3077" s="406" t="str">
        <f>Master!AD3146</f>
        <v/>
      </c>
      <c r="AE3077" s="406" t="str">
        <f>Master!AE3146</f>
        <v/>
      </c>
      <c r="AF3077" s="406" t="str">
        <f>Master!AF3146</f>
        <v/>
      </c>
      <c r="AG3077" s="406" t="str">
        <f>Master!AG3146</f>
        <v/>
      </c>
      <c r="AH3077" s="88" t="str">
        <f>Master!AH3146</f>
        <v/>
      </c>
      <c r="AI3077" s="414" t="str">
        <f>Master!AI3146</f>
        <v/>
      </c>
      <c r="AJ3077" s="406" t="str">
        <f>Master!AJ3146</f>
        <v/>
      </c>
      <c r="AK3077" s="406">
        <f>Master!AK3146</f>
        <v>0</v>
      </c>
      <c r="AL3077" s="88" t="str">
        <f>Master!AL3146</f>
        <v/>
      </c>
      <c r="AM3077" s="416"/>
      <c r="AN3077" s="416"/>
      <c r="AO3077" s="416"/>
      <c r="AP3077" s="416"/>
      <c r="AQ3077" s="416"/>
      <c r="AR3077" s="416">
        <f t="shared" si="34"/>
        <v>0</v>
      </c>
      <c r="AS3077" s="417" t="str">
        <f t="shared" si="35"/>
        <v>#DIV/0!</v>
      </c>
      <c r="AT3077" s="416">
        <f t="shared" si="36"/>
        <v>0</v>
      </c>
      <c r="AU3077" s="417"/>
    </row>
    <row r="3078" hidden="1">
      <c r="A3078" s="88" t="str">
        <f>Master!A3147</f>
        <v>AME18186</v>
      </c>
      <c r="B3078" s="414" t="str">
        <f>Master!B3147</f>
        <v/>
      </c>
      <c r="C3078" s="414" t="str">
        <f>Master!C3147</f>
        <v/>
      </c>
      <c r="D3078" s="88" t="str">
        <f>Master!D3147</f>
        <v/>
      </c>
      <c r="E3078" s="406" t="str">
        <f>Master!E3147</f>
        <v/>
      </c>
      <c r="F3078" s="406">
        <f>Master!F3147</f>
        <v>0</v>
      </c>
      <c r="G3078" s="88" t="str">
        <f>Master!G3147</f>
        <v/>
      </c>
      <c r="H3078" s="88" t="str">
        <f>Master!H3147</f>
        <v/>
      </c>
      <c r="I3078" s="88" t="str">
        <f>Master!I3147</f>
        <v/>
      </c>
      <c r="J3078" s="88" t="str">
        <f>Master!J3147</f>
        <v>A'CROSS MEDIA PTE LTD</v>
      </c>
      <c r="K3078" s="88" t="str">
        <f>Master!K3147</f>
        <v/>
      </c>
      <c r="L3078" s="88" t="str">
        <f>Master!L3147</f>
        <v/>
      </c>
      <c r="M3078" s="88" t="str">
        <f>Master!M3147</f>
        <v/>
      </c>
      <c r="N3078" s="88" t="str">
        <f>Master!N3147</f>
        <v/>
      </c>
      <c r="O3078" s="88" t="str">
        <f>Master!O3147</f>
        <v/>
      </c>
      <c r="P3078" s="88" t="str">
        <f>Master!P3147</f>
        <v/>
      </c>
      <c r="Q3078" s="88" t="str">
        <f>Master!Q3147</f>
        <v/>
      </c>
      <c r="R3078" s="406" t="str">
        <f>Master!R3147</f>
        <v/>
      </c>
      <c r="S3078" s="406">
        <f>Master!S3147</f>
        <v>0</v>
      </c>
      <c r="T3078" s="406" t="str">
        <f>Master!T3147</f>
        <v/>
      </c>
      <c r="U3078" s="406" t="str">
        <f>Master!U3147</f>
        <v/>
      </c>
      <c r="V3078" s="406" t="str">
        <f>Master!V3147</f>
        <v/>
      </c>
      <c r="W3078" s="406" t="str">
        <f>Master!W3147</f>
        <v/>
      </c>
      <c r="X3078" s="406" t="str">
        <f>Master!X3147</f>
        <v/>
      </c>
      <c r="Y3078" s="406" t="str">
        <f>Master!Y3147</f>
        <v/>
      </c>
      <c r="Z3078" s="406" t="str">
        <f>Master!Z3147</f>
        <v/>
      </c>
      <c r="AA3078" s="406" t="str">
        <f>Master!AA3147</f>
        <v/>
      </c>
      <c r="AB3078" s="406" t="str">
        <f>Master!AB3147</f>
        <v/>
      </c>
      <c r="AC3078" s="406" t="str">
        <f>Master!AC3147</f>
        <v/>
      </c>
      <c r="AD3078" s="406" t="str">
        <f>Master!AD3147</f>
        <v/>
      </c>
      <c r="AE3078" s="406" t="str">
        <f>Master!AE3147</f>
        <v/>
      </c>
      <c r="AF3078" s="406" t="str">
        <f>Master!AF3147</f>
        <v/>
      </c>
      <c r="AG3078" s="406" t="str">
        <f>Master!AG3147</f>
        <v/>
      </c>
      <c r="AH3078" s="88" t="str">
        <f>Master!AH3147</f>
        <v/>
      </c>
      <c r="AI3078" s="414" t="str">
        <f>Master!AI3147</f>
        <v/>
      </c>
      <c r="AJ3078" s="406" t="str">
        <f>Master!AJ3147</f>
        <v/>
      </c>
      <c r="AK3078" s="406">
        <f>Master!AK3147</f>
        <v>0</v>
      </c>
      <c r="AL3078" s="88" t="str">
        <f>Master!AL3147</f>
        <v/>
      </c>
      <c r="AM3078" s="416"/>
      <c r="AN3078" s="416"/>
      <c r="AO3078" s="416"/>
      <c r="AP3078" s="416"/>
      <c r="AQ3078" s="416"/>
      <c r="AR3078" s="416">
        <f t="shared" si="34"/>
        <v>0</v>
      </c>
      <c r="AS3078" s="417" t="str">
        <f t="shared" si="35"/>
        <v>#DIV/0!</v>
      </c>
      <c r="AT3078" s="416">
        <f t="shared" si="36"/>
        <v>0</v>
      </c>
      <c r="AU3078" s="417"/>
    </row>
    <row r="3079" hidden="1">
      <c r="A3079" s="88" t="str">
        <f>Master!A3148</f>
        <v>AME18187</v>
      </c>
      <c r="B3079" s="414" t="str">
        <f>Master!B3148</f>
        <v/>
      </c>
      <c r="C3079" s="414" t="str">
        <f>Master!C3148</f>
        <v/>
      </c>
      <c r="D3079" s="88" t="str">
        <f>Master!D3148</f>
        <v/>
      </c>
      <c r="E3079" s="406" t="str">
        <f>Master!E3148</f>
        <v/>
      </c>
      <c r="F3079" s="406">
        <f>Master!F3148</f>
        <v>0</v>
      </c>
      <c r="G3079" s="88" t="str">
        <f>Master!G3148</f>
        <v/>
      </c>
      <c r="H3079" s="88" t="str">
        <f>Master!H3148</f>
        <v/>
      </c>
      <c r="I3079" s="88" t="str">
        <f>Master!I3148</f>
        <v/>
      </c>
      <c r="J3079" s="88" t="str">
        <f>Master!J3148</f>
        <v>A'CROSS MEDIA PTE LTD</v>
      </c>
      <c r="K3079" s="88" t="str">
        <f>Master!K3148</f>
        <v/>
      </c>
      <c r="L3079" s="88" t="str">
        <f>Master!L3148</f>
        <v/>
      </c>
      <c r="M3079" s="88" t="str">
        <f>Master!M3148</f>
        <v/>
      </c>
      <c r="N3079" s="88" t="str">
        <f>Master!N3148</f>
        <v/>
      </c>
      <c r="O3079" s="88" t="str">
        <f>Master!O3148</f>
        <v/>
      </c>
      <c r="P3079" s="88" t="str">
        <f>Master!P3148</f>
        <v/>
      </c>
      <c r="Q3079" s="88" t="str">
        <f>Master!Q3148</f>
        <v/>
      </c>
      <c r="R3079" s="406" t="str">
        <f>Master!R3148</f>
        <v/>
      </c>
      <c r="S3079" s="406">
        <f>Master!S3148</f>
        <v>0</v>
      </c>
      <c r="T3079" s="406" t="str">
        <f>Master!T3148</f>
        <v/>
      </c>
      <c r="U3079" s="406" t="str">
        <f>Master!U3148</f>
        <v/>
      </c>
      <c r="V3079" s="406" t="str">
        <f>Master!V3148</f>
        <v/>
      </c>
      <c r="W3079" s="406" t="str">
        <f>Master!W3148</f>
        <v/>
      </c>
      <c r="X3079" s="406" t="str">
        <f>Master!X3148</f>
        <v/>
      </c>
      <c r="Y3079" s="406" t="str">
        <f>Master!Y3148</f>
        <v/>
      </c>
      <c r="Z3079" s="406" t="str">
        <f>Master!Z3148</f>
        <v/>
      </c>
      <c r="AA3079" s="406" t="str">
        <f>Master!AA3148</f>
        <v/>
      </c>
      <c r="AB3079" s="406" t="str">
        <f>Master!AB3148</f>
        <v/>
      </c>
      <c r="AC3079" s="406" t="str">
        <f>Master!AC3148</f>
        <v/>
      </c>
      <c r="AD3079" s="406" t="str">
        <f>Master!AD3148</f>
        <v/>
      </c>
      <c r="AE3079" s="406" t="str">
        <f>Master!AE3148</f>
        <v/>
      </c>
      <c r="AF3079" s="406" t="str">
        <f>Master!AF3148</f>
        <v/>
      </c>
      <c r="AG3079" s="406" t="str">
        <f>Master!AG3148</f>
        <v/>
      </c>
      <c r="AH3079" s="88" t="str">
        <f>Master!AH3148</f>
        <v/>
      </c>
      <c r="AI3079" s="414" t="str">
        <f>Master!AI3148</f>
        <v/>
      </c>
      <c r="AJ3079" s="406" t="str">
        <f>Master!AJ3148</f>
        <v/>
      </c>
      <c r="AK3079" s="406">
        <f>Master!AK3148</f>
        <v>0</v>
      </c>
      <c r="AL3079" s="88" t="str">
        <f>Master!AL3148</f>
        <v/>
      </c>
      <c r="AM3079" s="416"/>
      <c r="AN3079" s="416"/>
      <c r="AO3079" s="416"/>
      <c r="AP3079" s="416"/>
      <c r="AQ3079" s="416"/>
      <c r="AR3079" s="416">
        <f t="shared" si="34"/>
        <v>0</v>
      </c>
      <c r="AS3079" s="417" t="str">
        <f t="shared" si="35"/>
        <v>#DIV/0!</v>
      </c>
      <c r="AT3079" s="416">
        <f t="shared" si="36"/>
        <v>0</v>
      </c>
      <c r="AU3079" s="417"/>
    </row>
    <row r="3080" hidden="1">
      <c r="A3080" s="88" t="str">
        <f>Master!A3149</f>
        <v>AME18188</v>
      </c>
      <c r="B3080" s="414" t="str">
        <f>Master!B3149</f>
        <v/>
      </c>
      <c r="C3080" s="414" t="str">
        <f>Master!C3149</f>
        <v/>
      </c>
      <c r="D3080" s="88" t="str">
        <f>Master!D3149</f>
        <v/>
      </c>
      <c r="E3080" s="406" t="str">
        <f>Master!E3149</f>
        <v/>
      </c>
      <c r="F3080" s="406">
        <f>Master!F3149</f>
        <v>0</v>
      </c>
      <c r="G3080" s="88" t="str">
        <f>Master!G3149</f>
        <v/>
      </c>
      <c r="H3080" s="88" t="str">
        <f>Master!H3149</f>
        <v/>
      </c>
      <c r="I3080" s="88" t="str">
        <f>Master!I3149</f>
        <v/>
      </c>
      <c r="J3080" s="88" t="str">
        <f>Master!J3149</f>
        <v>A'CROSS MEDIA PTE LTD</v>
      </c>
      <c r="K3080" s="88" t="str">
        <f>Master!K3149</f>
        <v/>
      </c>
      <c r="L3080" s="88" t="str">
        <f>Master!L3149</f>
        <v/>
      </c>
      <c r="M3080" s="88" t="str">
        <f>Master!M3149</f>
        <v/>
      </c>
      <c r="N3080" s="88" t="str">
        <f>Master!N3149</f>
        <v/>
      </c>
      <c r="O3080" s="88" t="str">
        <f>Master!O3149</f>
        <v/>
      </c>
      <c r="P3080" s="88" t="str">
        <f>Master!P3149</f>
        <v/>
      </c>
      <c r="Q3080" s="88" t="str">
        <f>Master!Q3149</f>
        <v/>
      </c>
      <c r="R3080" s="406" t="str">
        <f>Master!R3149</f>
        <v/>
      </c>
      <c r="S3080" s="406">
        <f>Master!S3149</f>
        <v>0</v>
      </c>
      <c r="T3080" s="406" t="str">
        <f>Master!T3149</f>
        <v/>
      </c>
      <c r="U3080" s="406" t="str">
        <f>Master!U3149</f>
        <v/>
      </c>
      <c r="V3080" s="406" t="str">
        <f>Master!V3149</f>
        <v/>
      </c>
      <c r="W3080" s="406" t="str">
        <f>Master!W3149</f>
        <v/>
      </c>
      <c r="X3080" s="406" t="str">
        <f>Master!X3149</f>
        <v/>
      </c>
      <c r="Y3080" s="406" t="str">
        <f>Master!Y3149</f>
        <v/>
      </c>
      <c r="Z3080" s="406" t="str">
        <f>Master!Z3149</f>
        <v/>
      </c>
      <c r="AA3080" s="406" t="str">
        <f>Master!AA3149</f>
        <v/>
      </c>
      <c r="AB3080" s="406" t="str">
        <f>Master!AB3149</f>
        <v/>
      </c>
      <c r="AC3080" s="406" t="str">
        <f>Master!AC3149</f>
        <v/>
      </c>
      <c r="AD3080" s="406" t="str">
        <f>Master!AD3149</f>
        <v/>
      </c>
      <c r="AE3080" s="406" t="str">
        <f>Master!AE3149</f>
        <v/>
      </c>
      <c r="AF3080" s="406" t="str">
        <f>Master!AF3149</f>
        <v/>
      </c>
      <c r="AG3080" s="406" t="str">
        <f>Master!AG3149</f>
        <v/>
      </c>
      <c r="AH3080" s="88" t="str">
        <f>Master!AH3149</f>
        <v/>
      </c>
      <c r="AI3080" s="414" t="str">
        <f>Master!AI3149</f>
        <v/>
      </c>
      <c r="AJ3080" s="406" t="str">
        <f>Master!AJ3149</f>
        <v/>
      </c>
      <c r="AK3080" s="406">
        <f>Master!AK3149</f>
        <v>0</v>
      </c>
      <c r="AL3080" s="88" t="str">
        <f>Master!AL3149</f>
        <v/>
      </c>
      <c r="AM3080" s="416"/>
      <c r="AN3080" s="416"/>
      <c r="AO3080" s="416"/>
      <c r="AP3080" s="416"/>
      <c r="AQ3080" s="416"/>
      <c r="AR3080" s="416">
        <f t="shared" si="34"/>
        <v>0</v>
      </c>
      <c r="AS3080" s="417" t="str">
        <f t="shared" si="35"/>
        <v>#DIV/0!</v>
      </c>
      <c r="AT3080" s="416">
        <f t="shared" si="36"/>
        <v>0</v>
      </c>
      <c r="AU3080" s="417"/>
    </row>
    <row r="3081" hidden="1">
      <c r="A3081" s="88" t="str">
        <f>Master!A3150</f>
        <v>AME18189</v>
      </c>
      <c r="B3081" s="414" t="str">
        <f>Master!B3150</f>
        <v/>
      </c>
      <c r="C3081" s="414" t="str">
        <f>Master!C3150</f>
        <v/>
      </c>
      <c r="D3081" s="88" t="str">
        <f>Master!D3150</f>
        <v/>
      </c>
      <c r="E3081" s="406" t="str">
        <f>Master!E3150</f>
        <v/>
      </c>
      <c r="F3081" s="406">
        <f>Master!F3150</f>
        <v>0</v>
      </c>
      <c r="G3081" s="88" t="str">
        <f>Master!G3150</f>
        <v/>
      </c>
      <c r="H3081" s="88" t="str">
        <f>Master!H3150</f>
        <v/>
      </c>
      <c r="I3081" s="88" t="str">
        <f>Master!I3150</f>
        <v/>
      </c>
      <c r="J3081" s="88" t="str">
        <f>Master!J3150</f>
        <v>A'CROSS MEDIA PTE LTD</v>
      </c>
      <c r="K3081" s="88" t="str">
        <f>Master!K3150</f>
        <v/>
      </c>
      <c r="L3081" s="88" t="str">
        <f>Master!L3150</f>
        <v/>
      </c>
      <c r="M3081" s="88" t="str">
        <f>Master!M3150</f>
        <v/>
      </c>
      <c r="N3081" s="88" t="str">
        <f>Master!N3150</f>
        <v/>
      </c>
      <c r="O3081" s="88" t="str">
        <f>Master!O3150</f>
        <v/>
      </c>
      <c r="P3081" s="88" t="str">
        <f>Master!P3150</f>
        <v/>
      </c>
      <c r="Q3081" s="88" t="str">
        <f>Master!Q3150</f>
        <v/>
      </c>
      <c r="R3081" s="406" t="str">
        <f>Master!R3150</f>
        <v/>
      </c>
      <c r="S3081" s="406">
        <f>Master!S3150</f>
        <v>0</v>
      </c>
      <c r="T3081" s="406" t="str">
        <f>Master!T3150</f>
        <v/>
      </c>
      <c r="U3081" s="406" t="str">
        <f>Master!U3150</f>
        <v/>
      </c>
      <c r="V3081" s="406" t="str">
        <f>Master!V3150</f>
        <v/>
      </c>
      <c r="W3081" s="406" t="str">
        <f>Master!W3150</f>
        <v/>
      </c>
      <c r="X3081" s="406" t="str">
        <f>Master!X3150</f>
        <v/>
      </c>
      <c r="Y3081" s="406" t="str">
        <f>Master!Y3150</f>
        <v/>
      </c>
      <c r="Z3081" s="406" t="str">
        <f>Master!Z3150</f>
        <v/>
      </c>
      <c r="AA3081" s="406" t="str">
        <f>Master!AA3150</f>
        <v/>
      </c>
      <c r="AB3081" s="406" t="str">
        <f>Master!AB3150</f>
        <v/>
      </c>
      <c r="AC3081" s="406" t="str">
        <f>Master!AC3150</f>
        <v/>
      </c>
      <c r="AD3081" s="406" t="str">
        <f>Master!AD3150</f>
        <v/>
      </c>
      <c r="AE3081" s="406" t="str">
        <f>Master!AE3150</f>
        <v/>
      </c>
      <c r="AF3081" s="406" t="str">
        <f>Master!AF3150</f>
        <v/>
      </c>
      <c r="AG3081" s="406" t="str">
        <f>Master!AG3150</f>
        <v/>
      </c>
      <c r="AH3081" s="88" t="str">
        <f>Master!AH3150</f>
        <v/>
      </c>
      <c r="AI3081" s="414" t="str">
        <f>Master!AI3150</f>
        <v/>
      </c>
      <c r="AJ3081" s="406" t="str">
        <f>Master!AJ3150</f>
        <v/>
      </c>
      <c r="AK3081" s="406">
        <f>Master!AK3150</f>
        <v>0</v>
      </c>
      <c r="AL3081" s="88" t="str">
        <f>Master!AL3150</f>
        <v/>
      </c>
      <c r="AM3081" s="416"/>
      <c r="AN3081" s="416"/>
      <c r="AO3081" s="416"/>
      <c r="AP3081" s="416"/>
      <c r="AQ3081" s="416"/>
      <c r="AR3081" s="416">
        <f t="shared" si="34"/>
        <v>0</v>
      </c>
      <c r="AS3081" s="417" t="str">
        <f t="shared" si="35"/>
        <v>#DIV/0!</v>
      </c>
      <c r="AT3081" s="416">
        <f t="shared" si="36"/>
        <v>0</v>
      </c>
      <c r="AU3081" s="417"/>
    </row>
    <row r="3082" hidden="1">
      <c r="A3082" s="88" t="str">
        <f>Master!A3151</f>
        <v>AME18190</v>
      </c>
      <c r="B3082" s="414" t="str">
        <f>Master!B3151</f>
        <v/>
      </c>
      <c r="C3082" s="414" t="str">
        <f>Master!C3151</f>
        <v/>
      </c>
      <c r="D3082" s="88" t="str">
        <f>Master!D3151</f>
        <v/>
      </c>
      <c r="E3082" s="406" t="str">
        <f>Master!E3151</f>
        <v/>
      </c>
      <c r="F3082" s="406">
        <f>Master!F3151</f>
        <v>0</v>
      </c>
      <c r="G3082" s="88" t="str">
        <f>Master!G3151</f>
        <v/>
      </c>
      <c r="H3082" s="88" t="str">
        <f>Master!H3151</f>
        <v/>
      </c>
      <c r="I3082" s="88" t="str">
        <f>Master!I3151</f>
        <v/>
      </c>
      <c r="J3082" s="88" t="str">
        <f>Master!J3151</f>
        <v>A'CROSS MEDIA PTE LTD</v>
      </c>
      <c r="K3082" s="88" t="str">
        <f>Master!K3151</f>
        <v/>
      </c>
      <c r="L3082" s="88" t="str">
        <f>Master!L3151</f>
        <v/>
      </c>
      <c r="M3082" s="88" t="str">
        <f>Master!M3151</f>
        <v/>
      </c>
      <c r="N3082" s="88" t="str">
        <f>Master!N3151</f>
        <v/>
      </c>
      <c r="O3082" s="88" t="str">
        <f>Master!O3151</f>
        <v/>
      </c>
      <c r="P3082" s="88" t="str">
        <f>Master!P3151</f>
        <v/>
      </c>
      <c r="Q3082" s="88" t="str">
        <f>Master!Q3151</f>
        <v/>
      </c>
      <c r="R3082" s="406" t="str">
        <f>Master!R3151</f>
        <v/>
      </c>
      <c r="S3082" s="406">
        <f>Master!S3151</f>
        <v>0</v>
      </c>
      <c r="T3082" s="406" t="str">
        <f>Master!T3151</f>
        <v/>
      </c>
      <c r="U3082" s="406" t="str">
        <f>Master!U3151</f>
        <v/>
      </c>
      <c r="V3082" s="406" t="str">
        <f>Master!V3151</f>
        <v/>
      </c>
      <c r="W3082" s="406" t="str">
        <f>Master!W3151</f>
        <v/>
      </c>
      <c r="X3082" s="406" t="str">
        <f>Master!X3151</f>
        <v/>
      </c>
      <c r="Y3082" s="406" t="str">
        <f>Master!Y3151</f>
        <v/>
      </c>
      <c r="Z3082" s="406" t="str">
        <f>Master!Z3151</f>
        <v/>
      </c>
      <c r="AA3082" s="406" t="str">
        <f>Master!AA3151</f>
        <v/>
      </c>
      <c r="AB3082" s="406" t="str">
        <f>Master!AB3151</f>
        <v/>
      </c>
      <c r="AC3082" s="406" t="str">
        <f>Master!AC3151</f>
        <v/>
      </c>
      <c r="AD3082" s="406" t="str">
        <f>Master!AD3151</f>
        <v/>
      </c>
      <c r="AE3082" s="406" t="str">
        <f>Master!AE3151</f>
        <v/>
      </c>
      <c r="AF3082" s="406" t="str">
        <f>Master!AF3151</f>
        <v/>
      </c>
      <c r="AG3082" s="406" t="str">
        <f>Master!AG3151</f>
        <v/>
      </c>
      <c r="AH3082" s="88" t="str">
        <f>Master!AH3151</f>
        <v/>
      </c>
      <c r="AI3082" s="414" t="str">
        <f>Master!AI3151</f>
        <v/>
      </c>
      <c r="AJ3082" s="406" t="str">
        <f>Master!AJ3151</f>
        <v/>
      </c>
      <c r="AK3082" s="406">
        <f>Master!AK3151</f>
        <v>0</v>
      </c>
      <c r="AL3082" s="88" t="str">
        <f>Master!AL3151</f>
        <v/>
      </c>
      <c r="AM3082" s="416"/>
      <c r="AN3082" s="416"/>
      <c r="AO3082" s="416"/>
      <c r="AP3082" s="416"/>
      <c r="AQ3082" s="416"/>
      <c r="AR3082" s="416">
        <f t="shared" si="34"/>
        <v>0</v>
      </c>
      <c r="AS3082" s="417" t="str">
        <f t="shared" si="35"/>
        <v>#DIV/0!</v>
      </c>
      <c r="AT3082" s="416">
        <f t="shared" si="36"/>
        <v>0</v>
      </c>
      <c r="AU3082" s="417"/>
    </row>
    <row r="3083" hidden="1">
      <c r="A3083" s="88" t="str">
        <f>Master!A3152</f>
        <v>AME18191</v>
      </c>
      <c r="B3083" s="414" t="str">
        <f>Master!B3152</f>
        <v/>
      </c>
      <c r="C3083" s="414" t="str">
        <f>Master!C3152</f>
        <v/>
      </c>
      <c r="D3083" s="88" t="str">
        <f>Master!D3152</f>
        <v/>
      </c>
      <c r="E3083" s="406" t="str">
        <f>Master!E3152</f>
        <v/>
      </c>
      <c r="F3083" s="406">
        <f>Master!F3152</f>
        <v>0</v>
      </c>
      <c r="G3083" s="88" t="str">
        <f>Master!G3152</f>
        <v/>
      </c>
      <c r="H3083" s="88" t="str">
        <f>Master!H3152</f>
        <v/>
      </c>
      <c r="I3083" s="88" t="str">
        <f>Master!I3152</f>
        <v/>
      </c>
      <c r="J3083" s="88" t="str">
        <f>Master!J3152</f>
        <v>A'CROSS MEDIA PTE LTD</v>
      </c>
      <c r="K3083" s="88" t="str">
        <f>Master!K3152</f>
        <v/>
      </c>
      <c r="L3083" s="88" t="str">
        <f>Master!L3152</f>
        <v/>
      </c>
      <c r="M3083" s="88" t="str">
        <f>Master!M3152</f>
        <v/>
      </c>
      <c r="N3083" s="88" t="str">
        <f>Master!N3152</f>
        <v/>
      </c>
      <c r="O3083" s="88" t="str">
        <f>Master!O3152</f>
        <v/>
      </c>
      <c r="P3083" s="88" t="str">
        <f>Master!P3152</f>
        <v/>
      </c>
      <c r="Q3083" s="88" t="str">
        <f>Master!Q3152</f>
        <v/>
      </c>
      <c r="R3083" s="406" t="str">
        <f>Master!R3152</f>
        <v/>
      </c>
      <c r="S3083" s="406">
        <f>Master!S3152</f>
        <v>0</v>
      </c>
      <c r="T3083" s="406" t="str">
        <f>Master!T3152</f>
        <v/>
      </c>
      <c r="U3083" s="406" t="str">
        <f>Master!U3152</f>
        <v/>
      </c>
      <c r="V3083" s="406" t="str">
        <f>Master!V3152</f>
        <v/>
      </c>
      <c r="W3083" s="406" t="str">
        <f>Master!W3152</f>
        <v/>
      </c>
      <c r="X3083" s="406" t="str">
        <f>Master!X3152</f>
        <v/>
      </c>
      <c r="Y3083" s="406" t="str">
        <f>Master!Y3152</f>
        <v/>
      </c>
      <c r="Z3083" s="406" t="str">
        <f>Master!Z3152</f>
        <v/>
      </c>
      <c r="AA3083" s="406" t="str">
        <f>Master!AA3152</f>
        <v/>
      </c>
      <c r="AB3083" s="406" t="str">
        <f>Master!AB3152</f>
        <v/>
      </c>
      <c r="AC3083" s="406" t="str">
        <f>Master!AC3152</f>
        <v/>
      </c>
      <c r="AD3083" s="406" t="str">
        <f>Master!AD3152</f>
        <v/>
      </c>
      <c r="AE3083" s="406" t="str">
        <f>Master!AE3152</f>
        <v/>
      </c>
      <c r="AF3083" s="406" t="str">
        <f>Master!AF3152</f>
        <v/>
      </c>
      <c r="AG3083" s="406" t="str">
        <f>Master!AG3152</f>
        <v/>
      </c>
      <c r="AH3083" s="88" t="str">
        <f>Master!AH3152</f>
        <v/>
      </c>
      <c r="AI3083" s="414" t="str">
        <f>Master!AI3152</f>
        <v/>
      </c>
      <c r="AJ3083" s="406" t="str">
        <f>Master!AJ3152</f>
        <v/>
      </c>
      <c r="AK3083" s="406">
        <f>Master!AK3152</f>
        <v>0</v>
      </c>
      <c r="AL3083" s="88" t="str">
        <f>Master!AL3152</f>
        <v/>
      </c>
      <c r="AM3083" s="416"/>
      <c r="AN3083" s="416"/>
      <c r="AO3083" s="416"/>
      <c r="AP3083" s="416"/>
      <c r="AQ3083" s="416"/>
      <c r="AR3083" s="416">
        <f t="shared" si="34"/>
        <v>0</v>
      </c>
      <c r="AS3083" s="417" t="str">
        <f t="shared" si="35"/>
        <v>#DIV/0!</v>
      </c>
      <c r="AT3083" s="416">
        <f t="shared" si="36"/>
        <v>0</v>
      </c>
      <c r="AU3083" s="417"/>
    </row>
    <row r="3084" hidden="1">
      <c r="A3084" s="88" t="str">
        <f>Master!A3153</f>
        <v>AME18192</v>
      </c>
      <c r="B3084" s="414" t="str">
        <f>Master!B3153</f>
        <v/>
      </c>
      <c r="C3084" s="414" t="str">
        <f>Master!C3153</f>
        <v/>
      </c>
      <c r="D3084" s="88" t="str">
        <f>Master!D3153</f>
        <v/>
      </c>
      <c r="E3084" s="406" t="str">
        <f>Master!E3153</f>
        <v/>
      </c>
      <c r="F3084" s="406">
        <f>Master!F3153</f>
        <v>0</v>
      </c>
      <c r="G3084" s="88" t="str">
        <f>Master!G3153</f>
        <v/>
      </c>
      <c r="H3084" s="88" t="str">
        <f>Master!H3153</f>
        <v/>
      </c>
      <c r="I3084" s="88" t="str">
        <f>Master!I3153</f>
        <v/>
      </c>
      <c r="J3084" s="88" t="str">
        <f>Master!J3153</f>
        <v>A'CROSS MEDIA PTE LTD</v>
      </c>
      <c r="K3084" s="88" t="str">
        <f>Master!K3153</f>
        <v/>
      </c>
      <c r="L3084" s="88" t="str">
        <f>Master!L3153</f>
        <v/>
      </c>
      <c r="M3084" s="88" t="str">
        <f>Master!M3153</f>
        <v/>
      </c>
      <c r="N3084" s="88" t="str">
        <f>Master!N3153</f>
        <v/>
      </c>
      <c r="O3084" s="88" t="str">
        <f>Master!O3153</f>
        <v/>
      </c>
      <c r="P3084" s="88" t="str">
        <f>Master!P3153</f>
        <v/>
      </c>
      <c r="Q3084" s="88" t="str">
        <f>Master!Q3153</f>
        <v/>
      </c>
      <c r="R3084" s="406" t="str">
        <f>Master!R3153</f>
        <v/>
      </c>
      <c r="S3084" s="406">
        <f>Master!S3153</f>
        <v>0</v>
      </c>
      <c r="T3084" s="406" t="str">
        <f>Master!T3153</f>
        <v/>
      </c>
      <c r="U3084" s="406" t="str">
        <f>Master!U3153</f>
        <v/>
      </c>
      <c r="V3084" s="406" t="str">
        <f>Master!V3153</f>
        <v/>
      </c>
      <c r="W3084" s="406" t="str">
        <f>Master!W3153</f>
        <v/>
      </c>
      <c r="X3084" s="406" t="str">
        <f>Master!X3153</f>
        <v/>
      </c>
      <c r="Y3084" s="406" t="str">
        <f>Master!Y3153</f>
        <v/>
      </c>
      <c r="Z3084" s="406" t="str">
        <f>Master!Z3153</f>
        <v/>
      </c>
      <c r="AA3084" s="406" t="str">
        <f>Master!AA3153</f>
        <v/>
      </c>
      <c r="AB3084" s="406" t="str">
        <f>Master!AB3153</f>
        <v/>
      </c>
      <c r="AC3084" s="406" t="str">
        <f>Master!AC3153</f>
        <v/>
      </c>
      <c r="AD3084" s="406" t="str">
        <f>Master!AD3153</f>
        <v/>
      </c>
      <c r="AE3084" s="406" t="str">
        <f>Master!AE3153</f>
        <v/>
      </c>
      <c r="AF3084" s="406" t="str">
        <f>Master!AF3153</f>
        <v/>
      </c>
      <c r="AG3084" s="406" t="str">
        <f>Master!AG3153</f>
        <v/>
      </c>
      <c r="AH3084" s="88" t="str">
        <f>Master!AH3153</f>
        <v/>
      </c>
      <c r="AI3084" s="414" t="str">
        <f>Master!AI3153</f>
        <v/>
      </c>
      <c r="AJ3084" s="406" t="str">
        <f>Master!AJ3153</f>
        <v/>
      </c>
      <c r="AK3084" s="406">
        <f>Master!AK3153</f>
        <v>0</v>
      </c>
      <c r="AL3084" s="88" t="str">
        <f>Master!AL3153</f>
        <v/>
      </c>
      <c r="AM3084" s="416"/>
      <c r="AN3084" s="416"/>
      <c r="AO3084" s="416"/>
      <c r="AP3084" s="416"/>
      <c r="AQ3084" s="416"/>
      <c r="AR3084" s="416">
        <f t="shared" si="34"/>
        <v>0</v>
      </c>
      <c r="AS3084" s="417" t="str">
        <f t="shared" si="35"/>
        <v>#DIV/0!</v>
      </c>
      <c r="AT3084" s="416">
        <f t="shared" si="36"/>
        <v>0</v>
      </c>
      <c r="AU3084" s="417"/>
    </row>
    <row r="3085" hidden="1">
      <c r="A3085" s="88" t="str">
        <f>Master!A3154</f>
        <v>AME18193</v>
      </c>
      <c r="B3085" s="414" t="str">
        <f>Master!B3154</f>
        <v/>
      </c>
      <c r="C3085" s="414" t="str">
        <f>Master!C3154</f>
        <v/>
      </c>
      <c r="D3085" s="88" t="str">
        <f>Master!D3154</f>
        <v/>
      </c>
      <c r="E3085" s="406" t="str">
        <f>Master!E3154</f>
        <v/>
      </c>
      <c r="F3085" s="406">
        <f>Master!F3154</f>
        <v>0</v>
      </c>
      <c r="G3085" s="88" t="str">
        <f>Master!G3154</f>
        <v/>
      </c>
      <c r="H3085" s="88" t="str">
        <f>Master!H3154</f>
        <v/>
      </c>
      <c r="I3085" s="88" t="str">
        <f>Master!I3154</f>
        <v/>
      </c>
      <c r="J3085" s="88" t="str">
        <f>Master!J3154</f>
        <v>A'CROSS MEDIA PTE LTD</v>
      </c>
      <c r="K3085" s="88" t="str">
        <f>Master!K3154</f>
        <v/>
      </c>
      <c r="L3085" s="88" t="str">
        <f>Master!L3154</f>
        <v/>
      </c>
      <c r="M3085" s="88" t="str">
        <f>Master!M3154</f>
        <v/>
      </c>
      <c r="N3085" s="88" t="str">
        <f>Master!N3154</f>
        <v/>
      </c>
      <c r="O3085" s="88" t="str">
        <f>Master!O3154</f>
        <v/>
      </c>
      <c r="P3085" s="88" t="str">
        <f>Master!P3154</f>
        <v/>
      </c>
      <c r="Q3085" s="88" t="str">
        <f>Master!Q3154</f>
        <v/>
      </c>
      <c r="R3085" s="406" t="str">
        <f>Master!R3154</f>
        <v/>
      </c>
      <c r="S3085" s="406">
        <f>Master!S3154</f>
        <v>0</v>
      </c>
      <c r="T3085" s="406" t="str">
        <f>Master!T3154</f>
        <v/>
      </c>
      <c r="U3085" s="406" t="str">
        <f>Master!U3154</f>
        <v/>
      </c>
      <c r="V3085" s="406" t="str">
        <f>Master!V3154</f>
        <v/>
      </c>
      <c r="W3085" s="406" t="str">
        <f>Master!W3154</f>
        <v/>
      </c>
      <c r="X3085" s="406" t="str">
        <f>Master!X3154</f>
        <v/>
      </c>
      <c r="Y3085" s="406" t="str">
        <f>Master!Y3154</f>
        <v/>
      </c>
      <c r="Z3085" s="406" t="str">
        <f>Master!Z3154</f>
        <v/>
      </c>
      <c r="AA3085" s="406" t="str">
        <f>Master!AA3154</f>
        <v/>
      </c>
      <c r="AB3085" s="406" t="str">
        <f>Master!AB3154</f>
        <v/>
      </c>
      <c r="AC3085" s="406" t="str">
        <f>Master!AC3154</f>
        <v/>
      </c>
      <c r="AD3085" s="406" t="str">
        <f>Master!AD3154</f>
        <v/>
      </c>
      <c r="AE3085" s="406" t="str">
        <f>Master!AE3154</f>
        <v/>
      </c>
      <c r="AF3085" s="406" t="str">
        <f>Master!AF3154</f>
        <v/>
      </c>
      <c r="AG3085" s="406" t="str">
        <f>Master!AG3154</f>
        <v/>
      </c>
      <c r="AH3085" s="88" t="str">
        <f>Master!AH3154</f>
        <v/>
      </c>
      <c r="AI3085" s="414" t="str">
        <f>Master!AI3154</f>
        <v/>
      </c>
      <c r="AJ3085" s="406" t="str">
        <f>Master!AJ3154</f>
        <v/>
      </c>
      <c r="AK3085" s="406">
        <f>Master!AK3154</f>
        <v>0</v>
      </c>
      <c r="AL3085" s="88" t="str">
        <f>Master!AL3154</f>
        <v/>
      </c>
      <c r="AM3085" s="416"/>
      <c r="AN3085" s="416"/>
      <c r="AO3085" s="416"/>
      <c r="AP3085" s="416"/>
      <c r="AQ3085" s="416"/>
      <c r="AR3085" s="416">
        <f t="shared" si="34"/>
        <v>0</v>
      </c>
      <c r="AS3085" s="417" t="str">
        <f t="shared" si="35"/>
        <v>#DIV/0!</v>
      </c>
      <c r="AT3085" s="416">
        <f t="shared" si="36"/>
        <v>0</v>
      </c>
      <c r="AU3085" s="417"/>
    </row>
    <row r="3086" hidden="1">
      <c r="A3086" s="88" t="str">
        <f>Master!A3155</f>
        <v>AME18194</v>
      </c>
      <c r="B3086" s="414" t="str">
        <f>Master!B3155</f>
        <v/>
      </c>
      <c r="C3086" s="414" t="str">
        <f>Master!C3155</f>
        <v/>
      </c>
      <c r="D3086" s="88" t="str">
        <f>Master!D3155</f>
        <v/>
      </c>
      <c r="E3086" s="406" t="str">
        <f>Master!E3155</f>
        <v/>
      </c>
      <c r="F3086" s="406">
        <f>Master!F3155</f>
        <v>0</v>
      </c>
      <c r="G3086" s="88" t="str">
        <f>Master!G3155</f>
        <v/>
      </c>
      <c r="H3086" s="88" t="str">
        <f>Master!H3155</f>
        <v/>
      </c>
      <c r="I3086" s="88" t="str">
        <f>Master!I3155</f>
        <v/>
      </c>
      <c r="J3086" s="88" t="str">
        <f>Master!J3155</f>
        <v>A'CROSS MEDIA PTE LTD</v>
      </c>
      <c r="K3086" s="88" t="str">
        <f>Master!K3155</f>
        <v/>
      </c>
      <c r="L3086" s="88" t="str">
        <f>Master!L3155</f>
        <v/>
      </c>
      <c r="M3086" s="88" t="str">
        <f>Master!M3155</f>
        <v/>
      </c>
      <c r="N3086" s="88" t="str">
        <f>Master!N3155</f>
        <v/>
      </c>
      <c r="O3086" s="88" t="str">
        <f>Master!O3155</f>
        <v/>
      </c>
      <c r="P3086" s="88" t="str">
        <f>Master!P3155</f>
        <v/>
      </c>
      <c r="Q3086" s="88" t="str">
        <f>Master!Q3155</f>
        <v/>
      </c>
      <c r="R3086" s="406" t="str">
        <f>Master!R3155</f>
        <v/>
      </c>
      <c r="S3086" s="406">
        <f>Master!S3155</f>
        <v>0</v>
      </c>
      <c r="T3086" s="406" t="str">
        <f>Master!T3155</f>
        <v/>
      </c>
      <c r="U3086" s="406" t="str">
        <f>Master!U3155</f>
        <v/>
      </c>
      <c r="V3086" s="406" t="str">
        <f>Master!V3155</f>
        <v/>
      </c>
      <c r="W3086" s="406" t="str">
        <f>Master!W3155</f>
        <v/>
      </c>
      <c r="X3086" s="406" t="str">
        <f>Master!X3155</f>
        <v/>
      </c>
      <c r="Y3086" s="406" t="str">
        <f>Master!Y3155</f>
        <v/>
      </c>
      <c r="Z3086" s="406" t="str">
        <f>Master!Z3155</f>
        <v/>
      </c>
      <c r="AA3086" s="406" t="str">
        <f>Master!AA3155</f>
        <v/>
      </c>
      <c r="AB3086" s="406" t="str">
        <f>Master!AB3155</f>
        <v/>
      </c>
      <c r="AC3086" s="406" t="str">
        <f>Master!AC3155</f>
        <v/>
      </c>
      <c r="AD3086" s="406" t="str">
        <f>Master!AD3155</f>
        <v/>
      </c>
      <c r="AE3086" s="406" t="str">
        <f>Master!AE3155</f>
        <v/>
      </c>
      <c r="AF3086" s="406" t="str">
        <f>Master!AF3155</f>
        <v/>
      </c>
      <c r="AG3086" s="406" t="str">
        <f>Master!AG3155</f>
        <v/>
      </c>
      <c r="AH3086" s="88" t="str">
        <f>Master!AH3155</f>
        <v/>
      </c>
      <c r="AI3086" s="414" t="str">
        <f>Master!AI3155</f>
        <v/>
      </c>
      <c r="AJ3086" s="406" t="str">
        <f>Master!AJ3155</f>
        <v/>
      </c>
      <c r="AK3086" s="406">
        <f>Master!AK3155</f>
        <v>0</v>
      </c>
      <c r="AL3086" s="88" t="str">
        <f>Master!AL3155</f>
        <v/>
      </c>
      <c r="AM3086" s="416"/>
      <c r="AN3086" s="416"/>
      <c r="AO3086" s="416"/>
      <c r="AP3086" s="416"/>
      <c r="AQ3086" s="416"/>
      <c r="AR3086" s="416">
        <f t="shared" si="34"/>
        <v>0</v>
      </c>
      <c r="AS3086" s="417" t="str">
        <f t="shared" si="35"/>
        <v>#DIV/0!</v>
      </c>
      <c r="AT3086" s="416">
        <f t="shared" si="36"/>
        <v>0</v>
      </c>
      <c r="AU3086" s="417"/>
    </row>
    <row r="3087" hidden="1">
      <c r="A3087" s="88" t="str">
        <f>Master!A3156</f>
        <v>AME18195</v>
      </c>
      <c r="B3087" s="414" t="str">
        <f>Master!B3156</f>
        <v/>
      </c>
      <c r="C3087" s="414" t="str">
        <f>Master!C3156</f>
        <v/>
      </c>
      <c r="D3087" s="88" t="str">
        <f>Master!D3156</f>
        <v/>
      </c>
      <c r="E3087" s="406" t="str">
        <f>Master!E3156</f>
        <v/>
      </c>
      <c r="F3087" s="406">
        <f>Master!F3156</f>
        <v>0</v>
      </c>
      <c r="G3087" s="88" t="str">
        <f>Master!G3156</f>
        <v/>
      </c>
      <c r="H3087" s="88" t="str">
        <f>Master!H3156</f>
        <v/>
      </c>
      <c r="I3087" s="88" t="str">
        <f>Master!I3156</f>
        <v/>
      </c>
      <c r="J3087" s="88" t="str">
        <f>Master!J3156</f>
        <v>A'CROSS MEDIA PTE LTD</v>
      </c>
      <c r="K3087" s="88" t="str">
        <f>Master!K3156</f>
        <v/>
      </c>
      <c r="L3087" s="88" t="str">
        <f>Master!L3156</f>
        <v/>
      </c>
      <c r="M3087" s="88" t="str">
        <f>Master!M3156</f>
        <v/>
      </c>
      <c r="N3087" s="88" t="str">
        <f>Master!N3156</f>
        <v/>
      </c>
      <c r="O3087" s="88" t="str">
        <f>Master!O3156</f>
        <v/>
      </c>
      <c r="P3087" s="88" t="str">
        <f>Master!P3156</f>
        <v/>
      </c>
      <c r="Q3087" s="88" t="str">
        <f>Master!Q3156</f>
        <v/>
      </c>
      <c r="R3087" s="406" t="str">
        <f>Master!R3156</f>
        <v/>
      </c>
      <c r="S3087" s="406">
        <f>Master!S3156</f>
        <v>0</v>
      </c>
      <c r="T3087" s="406" t="str">
        <f>Master!T3156</f>
        <v/>
      </c>
      <c r="U3087" s="406" t="str">
        <f>Master!U3156</f>
        <v/>
      </c>
      <c r="V3087" s="406" t="str">
        <f>Master!V3156</f>
        <v/>
      </c>
      <c r="W3087" s="406" t="str">
        <f>Master!W3156</f>
        <v/>
      </c>
      <c r="X3087" s="406" t="str">
        <f>Master!X3156</f>
        <v/>
      </c>
      <c r="Y3087" s="406" t="str">
        <f>Master!Y3156</f>
        <v/>
      </c>
      <c r="Z3087" s="406" t="str">
        <f>Master!Z3156</f>
        <v/>
      </c>
      <c r="AA3087" s="406" t="str">
        <f>Master!AA3156</f>
        <v/>
      </c>
      <c r="AB3087" s="406" t="str">
        <f>Master!AB3156</f>
        <v/>
      </c>
      <c r="AC3087" s="406" t="str">
        <f>Master!AC3156</f>
        <v/>
      </c>
      <c r="AD3087" s="406" t="str">
        <f>Master!AD3156</f>
        <v/>
      </c>
      <c r="AE3087" s="406" t="str">
        <f>Master!AE3156</f>
        <v/>
      </c>
      <c r="AF3087" s="406" t="str">
        <f>Master!AF3156</f>
        <v/>
      </c>
      <c r="AG3087" s="406" t="str">
        <f>Master!AG3156</f>
        <v/>
      </c>
      <c r="AH3087" s="88" t="str">
        <f>Master!AH3156</f>
        <v/>
      </c>
      <c r="AI3087" s="414" t="str">
        <f>Master!AI3156</f>
        <v/>
      </c>
      <c r="AJ3087" s="406" t="str">
        <f>Master!AJ3156</f>
        <v/>
      </c>
      <c r="AK3087" s="406">
        <f>Master!AK3156</f>
        <v>0</v>
      </c>
      <c r="AL3087" s="88" t="str">
        <f>Master!AL3156</f>
        <v/>
      </c>
      <c r="AM3087" s="416"/>
      <c r="AN3087" s="416"/>
      <c r="AO3087" s="416"/>
      <c r="AP3087" s="416"/>
      <c r="AQ3087" s="416"/>
      <c r="AR3087" s="416">
        <f t="shared" si="34"/>
        <v>0</v>
      </c>
      <c r="AS3087" s="417" t="str">
        <f t="shared" si="35"/>
        <v>#DIV/0!</v>
      </c>
      <c r="AT3087" s="416">
        <f t="shared" si="36"/>
        <v>0</v>
      </c>
      <c r="AU3087" s="417"/>
    </row>
    <row r="3088" hidden="1">
      <c r="A3088" s="88" t="str">
        <f>Master!A3157</f>
        <v>AME18196</v>
      </c>
      <c r="B3088" s="414" t="str">
        <f>Master!B3157</f>
        <v/>
      </c>
      <c r="C3088" s="414" t="str">
        <f>Master!C3157</f>
        <v/>
      </c>
      <c r="D3088" s="88" t="str">
        <f>Master!D3157</f>
        <v/>
      </c>
      <c r="E3088" s="406" t="str">
        <f>Master!E3157</f>
        <v/>
      </c>
      <c r="F3088" s="406">
        <f>Master!F3157</f>
        <v>0</v>
      </c>
      <c r="G3088" s="88" t="str">
        <f>Master!G3157</f>
        <v/>
      </c>
      <c r="H3088" s="88" t="str">
        <f>Master!H3157</f>
        <v/>
      </c>
      <c r="I3088" s="88" t="str">
        <f>Master!I3157</f>
        <v/>
      </c>
      <c r="J3088" s="88" t="str">
        <f>Master!J3157</f>
        <v>A'CROSS MEDIA PTE LTD</v>
      </c>
      <c r="K3088" s="88" t="str">
        <f>Master!K3157</f>
        <v/>
      </c>
      <c r="L3088" s="88" t="str">
        <f>Master!L3157</f>
        <v/>
      </c>
      <c r="M3088" s="88" t="str">
        <f>Master!M3157</f>
        <v/>
      </c>
      <c r="N3088" s="88" t="str">
        <f>Master!N3157</f>
        <v/>
      </c>
      <c r="O3088" s="88" t="str">
        <f>Master!O3157</f>
        <v/>
      </c>
      <c r="P3088" s="88" t="str">
        <f>Master!P3157</f>
        <v/>
      </c>
      <c r="Q3088" s="88" t="str">
        <f>Master!Q3157</f>
        <v/>
      </c>
      <c r="R3088" s="406" t="str">
        <f>Master!R3157</f>
        <v/>
      </c>
      <c r="S3088" s="406">
        <f>Master!S3157</f>
        <v>0</v>
      </c>
      <c r="T3088" s="406" t="str">
        <f>Master!T3157</f>
        <v/>
      </c>
      <c r="U3088" s="406" t="str">
        <f>Master!U3157</f>
        <v/>
      </c>
      <c r="V3088" s="406" t="str">
        <f>Master!V3157</f>
        <v/>
      </c>
      <c r="W3088" s="406" t="str">
        <f>Master!W3157</f>
        <v/>
      </c>
      <c r="X3088" s="406" t="str">
        <f>Master!X3157</f>
        <v/>
      </c>
      <c r="Y3088" s="406" t="str">
        <f>Master!Y3157</f>
        <v/>
      </c>
      <c r="Z3088" s="406" t="str">
        <f>Master!Z3157</f>
        <v/>
      </c>
      <c r="AA3088" s="406" t="str">
        <f>Master!AA3157</f>
        <v/>
      </c>
      <c r="AB3088" s="406" t="str">
        <f>Master!AB3157</f>
        <v/>
      </c>
      <c r="AC3088" s="406" t="str">
        <f>Master!AC3157</f>
        <v/>
      </c>
      <c r="AD3088" s="406" t="str">
        <f>Master!AD3157</f>
        <v/>
      </c>
      <c r="AE3088" s="406" t="str">
        <f>Master!AE3157</f>
        <v/>
      </c>
      <c r="AF3088" s="406" t="str">
        <f>Master!AF3157</f>
        <v/>
      </c>
      <c r="AG3088" s="406" t="str">
        <f>Master!AG3157</f>
        <v/>
      </c>
      <c r="AH3088" s="88" t="str">
        <f>Master!AH3157</f>
        <v/>
      </c>
      <c r="AI3088" s="414" t="str">
        <f>Master!AI3157</f>
        <v/>
      </c>
      <c r="AJ3088" s="406" t="str">
        <f>Master!AJ3157</f>
        <v/>
      </c>
      <c r="AK3088" s="406">
        <f>Master!AK3157</f>
        <v>0</v>
      </c>
      <c r="AL3088" s="88" t="str">
        <f>Master!AL3157</f>
        <v/>
      </c>
      <c r="AM3088" s="416"/>
      <c r="AN3088" s="416"/>
      <c r="AO3088" s="416"/>
      <c r="AP3088" s="416"/>
      <c r="AQ3088" s="416"/>
      <c r="AR3088" s="416">
        <f t="shared" si="34"/>
        <v>0</v>
      </c>
      <c r="AS3088" s="417" t="str">
        <f t="shared" si="35"/>
        <v>#DIV/0!</v>
      </c>
      <c r="AT3088" s="416">
        <f t="shared" si="36"/>
        <v>0</v>
      </c>
      <c r="AU3088" s="417"/>
    </row>
    <row r="3089" hidden="1">
      <c r="A3089" s="88" t="str">
        <f>Master!A3158</f>
        <v>AME18197</v>
      </c>
      <c r="B3089" s="414" t="str">
        <f>Master!B3158</f>
        <v/>
      </c>
      <c r="C3089" s="414" t="str">
        <f>Master!C3158</f>
        <v/>
      </c>
      <c r="D3089" s="88" t="str">
        <f>Master!D3158</f>
        <v/>
      </c>
      <c r="E3089" s="406" t="str">
        <f>Master!E3158</f>
        <v/>
      </c>
      <c r="F3089" s="406">
        <f>Master!F3158</f>
        <v>0</v>
      </c>
      <c r="G3089" s="88" t="str">
        <f>Master!G3158</f>
        <v/>
      </c>
      <c r="H3089" s="88" t="str">
        <f>Master!H3158</f>
        <v/>
      </c>
      <c r="I3089" s="88" t="str">
        <f>Master!I3158</f>
        <v/>
      </c>
      <c r="J3089" s="88" t="str">
        <f>Master!J3158</f>
        <v>A'CROSS MEDIA PTE LTD</v>
      </c>
      <c r="K3089" s="88" t="str">
        <f>Master!K3158</f>
        <v/>
      </c>
      <c r="L3089" s="88" t="str">
        <f>Master!L3158</f>
        <v/>
      </c>
      <c r="M3089" s="88" t="str">
        <f>Master!M3158</f>
        <v/>
      </c>
      <c r="N3089" s="88" t="str">
        <f>Master!N3158</f>
        <v/>
      </c>
      <c r="O3089" s="88" t="str">
        <f>Master!O3158</f>
        <v/>
      </c>
      <c r="P3089" s="88" t="str">
        <f>Master!P3158</f>
        <v/>
      </c>
      <c r="Q3089" s="88" t="str">
        <f>Master!Q3158</f>
        <v/>
      </c>
      <c r="R3089" s="406" t="str">
        <f>Master!R3158</f>
        <v/>
      </c>
      <c r="S3089" s="406">
        <f>Master!S3158</f>
        <v>0</v>
      </c>
      <c r="T3089" s="406" t="str">
        <f>Master!T3158</f>
        <v/>
      </c>
      <c r="U3089" s="406" t="str">
        <f>Master!U3158</f>
        <v/>
      </c>
      <c r="V3089" s="406" t="str">
        <f>Master!V3158</f>
        <v/>
      </c>
      <c r="W3089" s="406" t="str">
        <f>Master!W3158</f>
        <v/>
      </c>
      <c r="X3089" s="406" t="str">
        <f>Master!X3158</f>
        <v/>
      </c>
      <c r="Y3089" s="406" t="str">
        <f>Master!Y3158</f>
        <v/>
      </c>
      <c r="Z3089" s="406" t="str">
        <f>Master!Z3158</f>
        <v/>
      </c>
      <c r="AA3089" s="406" t="str">
        <f>Master!AA3158</f>
        <v/>
      </c>
      <c r="AB3089" s="406" t="str">
        <f>Master!AB3158</f>
        <v/>
      </c>
      <c r="AC3089" s="406" t="str">
        <f>Master!AC3158</f>
        <v/>
      </c>
      <c r="AD3089" s="406" t="str">
        <f>Master!AD3158</f>
        <v/>
      </c>
      <c r="AE3089" s="406" t="str">
        <f>Master!AE3158</f>
        <v/>
      </c>
      <c r="AF3089" s="406" t="str">
        <f>Master!AF3158</f>
        <v/>
      </c>
      <c r="AG3089" s="406" t="str">
        <f>Master!AG3158</f>
        <v/>
      </c>
      <c r="AH3089" s="88" t="str">
        <f>Master!AH3158</f>
        <v/>
      </c>
      <c r="AI3089" s="414" t="str">
        <f>Master!AI3158</f>
        <v/>
      </c>
      <c r="AJ3089" s="406" t="str">
        <f>Master!AJ3158</f>
        <v/>
      </c>
      <c r="AK3089" s="406">
        <f>Master!AK3158</f>
        <v>0</v>
      </c>
      <c r="AL3089" s="88" t="str">
        <f>Master!AL3158</f>
        <v/>
      </c>
      <c r="AM3089" s="416"/>
      <c r="AN3089" s="416"/>
      <c r="AO3089" s="416"/>
      <c r="AP3089" s="416"/>
      <c r="AQ3089" s="416"/>
      <c r="AR3089" s="416">
        <f t="shared" si="34"/>
        <v>0</v>
      </c>
      <c r="AS3089" s="417" t="str">
        <f t="shared" si="35"/>
        <v>#DIV/0!</v>
      </c>
      <c r="AT3089" s="416">
        <f t="shared" si="36"/>
        <v>0</v>
      </c>
      <c r="AU3089" s="417"/>
    </row>
    <row r="3090" hidden="1">
      <c r="A3090" s="88" t="str">
        <f>Master!A3159</f>
        <v>AME18198</v>
      </c>
      <c r="B3090" s="414" t="str">
        <f>Master!B3159</f>
        <v/>
      </c>
      <c r="C3090" s="414" t="str">
        <f>Master!C3159</f>
        <v/>
      </c>
      <c r="D3090" s="88" t="str">
        <f>Master!D3159</f>
        <v/>
      </c>
      <c r="E3090" s="406" t="str">
        <f>Master!E3159</f>
        <v/>
      </c>
      <c r="F3090" s="406">
        <f>Master!F3159</f>
        <v>0</v>
      </c>
      <c r="G3090" s="88" t="str">
        <f>Master!G3159</f>
        <v/>
      </c>
      <c r="H3090" s="88" t="str">
        <f>Master!H3159</f>
        <v/>
      </c>
      <c r="I3090" s="88" t="str">
        <f>Master!I3159</f>
        <v/>
      </c>
      <c r="J3090" s="88" t="str">
        <f>Master!J3159</f>
        <v>A'CROSS MEDIA PTE LTD</v>
      </c>
      <c r="K3090" s="88" t="str">
        <f>Master!K3159</f>
        <v/>
      </c>
      <c r="L3090" s="88" t="str">
        <f>Master!L3159</f>
        <v/>
      </c>
      <c r="M3090" s="88" t="str">
        <f>Master!M3159</f>
        <v/>
      </c>
      <c r="N3090" s="88" t="str">
        <f>Master!N3159</f>
        <v/>
      </c>
      <c r="O3090" s="88" t="str">
        <f>Master!O3159</f>
        <v/>
      </c>
      <c r="P3090" s="88" t="str">
        <f>Master!P3159</f>
        <v/>
      </c>
      <c r="Q3090" s="88" t="str">
        <f>Master!Q3159</f>
        <v/>
      </c>
      <c r="R3090" s="406" t="str">
        <f>Master!R3159</f>
        <v/>
      </c>
      <c r="S3090" s="406">
        <f>Master!S3159</f>
        <v>0</v>
      </c>
      <c r="T3090" s="406" t="str">
        <f>Master!T3159</f>
        <v/>
      </c>
      <c r="U3090" s="406" t="str">
        <f>Master!U3159</f>
        <v/>
      </c>
      <c r="V3090" s="406" t="str">
        <f>Master!V3159</f>
        <v/>
      </c>
      <c r="W3090" s="406" t="str">
        <f>Master!W3159</f>
        <v/>
      </c>
      <c r="X3090" s="406" t="str">
        <f>Master!X3159</f>
        <v/>
      </c>
      <c r="Y3090" s="406" t="str">
        <f>Master!Y3159</f>
        <v/>
      </c>
      <c r="Z3090" s="406" t="str">
        <f>Master!Z3159</f>
        <v/>
      </c>
      <c r="AA3090" s="406" t="str">
        <f>Master!AA3159</f>
        <v/>
      </c>
      <c r="AB3090" s="406" t="str">
        <f>Master!AB3159</f>
        <v/>
      </c>
      <c r="AC3090" s="406" t="str">
        <f>Master!AC3159</f>
        <v/>
      </c>
      <c r="AD3090" s="406" t="str">
        <f>Master!AD3159</f>
        <v/>
      </c>
      <c r="AE3090" s="406" t="str">
        <f>Master!AE3159</f>
        <v/>
      </c>
      <c r="AF3090" s="406" t="str">
        <f>Master!AF3159</f>
        <v/>
      </c>
      <c r="AG3090" s="406" t="str">
        <f>Master!AG3159</f>
        <v/>
      </c>
      <c r="AH3090" s="88" t="str">
        <f>Master!AH3159</f>
        <v/>
      </c>
      <c r="AI3090" s="414" t="str">
        <f>Master!AI3159</f>
        <v/>
      </c>
      <c r="AJ3090" s="406" t="str">
        <f>Master!AJ3159</f>
        <v/>
      </c>
      <c r="AK3090" s="406">
        <f>Master!AK3159</f>
        <v>0</v>
      </c>
      <c r="AL3090" s="88" t="str">
        <f>Master!AL3159</f>
        <v/>
      </c>
      <c r="AM3090" s="416"/>
      <c r="AN3090" s="416"/>
      <c r="AO3090" s="416"/>
      <c r="AP3090" s="416"/>
      <c r="AQ3090" s="416"/>
      <c r="AR3090" s="416">
        <f t="shared" si="34"/>
        <v>0</v>
      </c>
      <c r="AS3090" s="417" t="str">
        <f t="shared" si="35"/>
        <v>#DIV/0!</v>
      </c>
      <c r="AT3090" s="416">
        <f t="shared" si="36"/>
        <v>0</v>
      </c>
      <c r="AU3090" s="417"/>
    </row>
    <row r="3091" hidden="1">
      <c r="A3091" s="88" t="str">
        <f>Master!A3160</f>
        <v>AME18199</v>
      </c>
      <c r="B3091" s="414" t="str">
        <f>Master!B3160</f>
        <v/>
      </c>
      <c r="C3091" s="414" t="str">
        <f>Master!C3160</f>
        <v/>
      </c>
      <c r="D3091" s="88" t="str">
        <f>Master!D3160</f>
        <v/>
      </c>
      <c r="E3091" s="406" t="str">
        <f>Master!E3160</f>
        <v/>
      </c>
      <c r="F3091" s="406">
        <f>Master!F3160</f>
        <v>0</v>
      </c>
      <c r="G3091" s="88" t="str">
        <f>Master!G3160</f>
        <v/>
      </c>
      <c r="H3091" s="88" t="str">
        <f>Master!H3160</f>
        <v/>
      </c>
      <c r="I3091" s="88" t="str">
        <f>Master!I3160</f>
        <v/>
      </c>
      <c r="J3091" s="88" t="str">
        <f>Master!J3160</f>
        <v>A'CROSS MEDIA PTE LTD</v>
      </c>
      <c r="K3091" s="88" t="str">
        <f>Master!K3160</f>
        <v/>
      </c>
      <c r="L3091" s="88" t="str">
        <f>Master!L3160</f>
        <v/>
      </c>
      <c r="M3091" s="88" t="str">
        <f>Master!M3160</f>
        <v/>
      </c>
      <c r="N3091" s="88" t="str">
        <f>Master!N3160</f>
        <v/>
      </c>
      <c r="O3091" s="88" t="str">
        <f>Master!O3160</f>
        <v/>
      </c>
      <c r="P3091" s="88" t="str">
        <f>Master!P3160</f>
        <v/>
      </c>
      <c r="Q3091" s="88" t="str">
        <f>Master!Q3160</f>
        <v/>
      </c>
      <c r="R3091" s="406" t="str">
        <f>Master!R3160</f>
        <v/>
      </c>
      <c r="S3091" s="406">
        <f>Master!S3160</f>
        <v>0</v>
      </c>
      <c r="T3091" s="406" t="str">
        <f>Master!T3160</f>
        <v/>
      </c>
      <c r="U3091" s="406" t="str">
        <f>Master!U3160</f>
        <v/>
      </c>
      <c r="V3091" s="406" t="str">
        <f>Master!V3160</f>
        <v/>
      </c>
      <c r="W3091" s="406" t="str">
        <f>Master!W3160</f>
        <v/>
      </c>
      <c r="X3091" s="406" t="str">
        <f>Master!X3160</f>
        <v/>
      </c>
      <c r="Y3091" s="406" t="str">
        <f>Master!Y3160</f>
        <v/>
      </c>
      <c r="Z3091" s="406" t="str">
        <f>Master!Z3160</f>
        <v/>
      </c>
      <c r="AA3091" s="406" t="str">
        <f>Master!AA3160</f>
        <v/>
      </c>
      <c r="AB3091" s="406" t="str">
        <f>Master!AB3160</f>
        <v/>
      </c>
      <c r="AC3091" s="406" t="str">
        <f>Master!AC3160</f>
        <v/>
      </c>
      <c r="AD3091" s="406" t="str">
        <f>Master!AD3160</f>
        <v/>
      </c>
      <c r="AE3091" s="406" t="str">
        <f>Master!AE3160</f>
        <v/>
      </c>
      <c r="AF3091" s="406" t="str">
        <f>Master!AF3160</f>
        <v/>
      </c>
      <c r="AG3091" s="406" t="str">
        <f>Master!AG3160</f>
        <v/>
      </c>
      <c r="AH3091" s="88" t="str">
        <f>Master!AH3160</f>
        <v/>
      </c>
      <c r="AI3091" s="414" t="str">
        <f>Master!AI3160</f>
        <v/>
      </c>
      <c r="AJ3091" s="406" t="str">
        <f>Master!AJ3160</f>
        <v/>
      </c>
      <c r="AK3091" s="406">
        <f>Master!AK3160</f>
        <v>0</v>
      </c>
      <c r="AL3091" s="88" t="str">
        <f>Master!AL3160</f>
        <v/>
      </c>
      <c r="AM3091" s="416"/>
      <c r="AN3091" s="416"/>
      <c r="AO3091" s="416"/>
      <c r="AP3091" s="416"/>
      <c r="AQ3091" s="416"/>
      <c r="AR3091" s="416">
        <f t="shared" si="34"/>
        <v>0</v>
      </c>
      <c r="AS3091" s="417" t="str">
        <f t="shared" si="35"/>
        <v>#DIV/0!</v>
      </c>
      <c r="AT3091" s="416">
        <f t="shared" si="36"/>
        <v>0</v>
      </c>
      <c r="AU3091" s="417"/>
    </row>
    <row r="3092" hidden="1">
      <c r="A3092" s="88" t="str">
        <f>Master!A3161</f>
        <v>AME18200</v>
      </c>
      <c r="B3092" s="414" t="str">
        <f>Master!B3161</f>
        <v/>
      </c>
      <c r="C3092" s="414" t="str">
        <f>Master!C3161</f>
        <v/>
      </c>
      <c r="D3092" s="88" t="str">
        <f>Master!D3161</f>
        <v/>
      </c>
      <c r="E3092" s="406" t="str">
        <f>Master!E3161</f>
        <v/>
      </c>
      <c r="F3092" s="406">
        <f>Master!F3161</f>
        <v>0</v>
      </c>
      <c r="G3092" s="88" t="str">
        <f>Master!G3161</f>
        <v/>
      </c>
      <c r="H3092" s="88" t="str">
        <f>Master!H3161</f>
        <v/>
      </c>
      <c r="I3092" s="88" t="str">
        <f>Master!I3161</f>
        <v/>
      </c>
      <c r="J3092" s="88" t="str">
        <f>Master!J3161</f>
        <v>A'CROSS MEDIA PTE LTD</v>
      </c>
      <c r="K3092" s="88" t="str">
        <f>Master!K3161</f>
        <v/>
      </c>
      <c r="L3092" s="88" t="str">
        <f>Master!L3161</f>
        <v/>
      </c>
      <c r="M3092" s="88" t="str">
        <f>Master!M3161</f>
        <v/>
      </c>
      <c r="N3092" s="88" t="str">
        <f>Master!N3161</f>
        <v/>
      </c>
      <c r="O3092" s="88" t="str">
        <f>Master!O3161</f>
        <v/>
      </c>
      <c r="P3092" s="88" t="str">
        <f>Master!P3161</f>
        <v/>
      </c>
      <c r="Q3092" s="88" t="str">
        <f>Master!Q3161</f>
        <v/>
      </c>
      <c r="R3092" s="406" t="str">
        <f>Master!R3161</f>
        <v/>
      </c>
      <c r="S3092" s="406">
        <f>Master!S3161</f>
        <v>0</v>
      </c>
      <c r="T3092" s="406" t="str">
        <f>Master!T3161</f>
        <v/>
      </c>
      <c r="U3092" s="406" t="str">
        <f>Master!U3161</f>
        <v/>
      </c>
      <c r="V3092" s="406" t="str">
        <f>Master!V3161</f>
        <v/>
      </c>
      <c r="W3092" s="406" t="str">
        <f>Master!W3161</f>
        <v/>
      </c>
      <c r="X3092" s="406" t="str">
        <f>Master!X3161</f>
        <v/>
      </c>
      <c r="Y3092" s="406" t="str">
        <f>Master!Y3161</f>
        <v/>
      </c>
      <c r="Z3092" s="406" t="str">
        <f>Master!Z3161</f>
        <v/>
      </c>
      <c r="AA3092" s="406" t="str">
        <f>Master!AA3161</f>
        <v/>
      </c>
      <c r="AB3092" s="406" t="str">
        <f>Master!AB3161</f>
        <v/>
      </c>
      <c r="AC3092" s="406" t="str">
        <f>Master!AC3161</f>
        <v/>
      </c>
      <c r="AD3092" s="406" t="str">
        <f>Master!AD3161</f>
        <v/>
      </c>
      <c r="AE3092" s="406" t="str">
        <f>Master!AE3161</f>
        <v/>
      </c>
      <c r="AF3092" s="406" t="str">
        <f>Master!AF3161</f>
        <v/>
      </c>
      <c r="AG3092" s="406" t="str">
        <f>Master!AG3161</f>
        <v/>
      </c>
      <c r="AH3092" s="88" t="str">
        <f>Master!AH3161</f>
        <v/>
      </c>
      <c r="AI3092" s="414" t="str">
        <f>Master!AI3161</f>
        <v/>
      </c>
      <c r="AJ3092" s="406" t="str">
        <f>Master!AJ3161</f>
        <v/>
      </c>
      <c r="AK3092" s="406">
        <f>Master!AK3161</f>
        <v>0</v>
      </c>
      <c r="AL3092" s="88" t="str">
        <f>Master!AL3161</f>
        <v/>
      </c>
      <c r="AM3092" s="416"/>
      <c r="AN3092" s="416"/>
      <c r="AO3092" s="416"/>
      <c r="AP3092" s="416"/>
      <c r="AQ3092" s="416"/>
      <c r="AR3092" s="416">
        <f t="shared" si="34"/>
        <v>0</v>
      </c>
      <c r="AS3092" s="417" t="str">
        <f t="shared" si="35"/>
        <v>#DIV/0!</v>
      </c>
      <c r="AT3092" s="416">
        <f t="shared" si="36"/>
        <v>0</v>
      </c>
      <c r="AU3092" s="417"/>
    </row>
    <row r="3093" hidden="1">
      <c r="A3093" s="88" t="str">
        <f>Master!A3162</f>
        <v>AMU18001</v>
      </c>
      <c r="B3093" s="88" t="str">
        <f>Master!B3162</f>
        <v>INVAMU1809001</v>
      </c>
      <c r="C3093" s="414">
        <f>Master!C3162</f>
        <v>43349</v>
      </c>
      <c r="D3093" s="88">
        <f>Master!D3162</f>
        <v>19</v>
      </c>
      <c r="E3093" s="406">
        <f>Master!E3162</f>
        <v>150</v>
      </c>
      <c r="F3093" s="406">
        <f>Master!F3162</f>
        <v>2850</v>
      </c>
      <c r="G3093" s="88" t="str">
        <f>Master!G3162</f>
        <v/>
      </c>
      <c r="H3093" s="88" t="str">
        <f>Master!H3162</f>
        <v/>
      </c>
      <c r="I3093" s="88" t="str">
        <f>Master!I3162</f>
        <v/>
      </c>
      <c r="J3093" s="88" t="str">
        <f>Master!J3162</f>
        <v>A'CROSS MUSIC PTE LTD</v>
      </c>
      <c r="K3093" s="88" t="str">
        <f>Master!K3162</f>
        <v>A'CROSS MUSIC PTE LTD</v>
      </c>
      <c r="L3093" s="88" t="str">
        <f>Master!L3162</f>
        <v>LOUIS</v>
      </c>
      <c r="M3093" s="88" t="str">
        <f>Master!M3162</f>
        <v>Bendemeer Sec</v>
      </c>
      <c r="N3093" s="88" t="str">
        <f>Master!N3162</f>
        <v>SOUTH</v>
      </c>
      <c r="O3093" s="88" t="str">
        <f>Master!O3162</f>
        <v>Sambal drumming</v>
      </c>
      <c r="P3093" s="88" t="str">
        <f>Master!P3162</f>
        <v>PER PAX</v>
      </c>
      <c r="Q3093" s="88" t="str">
        <f>Master!Q3162</f>
        <v/>
      </c>
      <c r="R3093" s="406" t="str">
        <f>Master!R3162</f>
        <v>MAR</v>
      </c>
      <c r="S3093" s="406">
        <f>Master!S3162</f>
        <v>2850</v>
      </c>
      <c r="T3093" s="406" t="str">
        <f>Master!T3162</f>
        <v/>
      </c>
      <c r="U3093" s="406" t="str">
        <f>Master!U3162</f>
        <v/>
      </c>
      <c r="V3093" s="406" t="str">
        <f>Master!V3162</f>
        <v/>
      </c>
      <c r="W3093" s="406" t="str">
        <f>Master!W3162</f>
        <v/>
      </c>
      <c r="X3093" s="406" t="str">
        <f>Master!X3162</f>
        <v/>
      </c>
      <c r="Y3093" s="406" t="str">
        <f>Master!Y3162</f>
        <v/>
      </c>
      <c r="Z3093" s="406" t="str">
        <f>Master!Z3162</f>
        <v/>
      </c>
      <c r="AA3093" s="406">
        <f>Master!AA3162</f>
        <v>2850</v>
      </c>
      <c r="AB3093" s="406" t="str">
        <f>Master!AB3162</f>
        <v/>
      </c>
      <c r="AC3093" s="406" t="str">
        <f>Master!AC3162</f>
        <v/>
      </c>
      <c r="AD3093" s="406" t="str">
        <f>Master!AD3162</f>
        <v/>
      </c>
      <c r="AE3093" s="406" t="str">
        <f>Master!AE3162</f>
        <v/>
      </c>
      <c r="AF3093" s="406" t="str">
        <f>Master!AF3162</f>
        <v/>
      </c>
      <c r="AG3093" s="406" t="str">
        <f>Master!AG3162</f>
        <v/>
      </c>
      <c r="AH3093" s="88">
        <f>Master!AH3162</f>
        <v>5003447043</v>
      </c>
      <c r="AI3093" s="88" t="str">
        <f>Master!AI3162</f>
        <v>02.10.18</v>
      </c>
      <c r="AJ3093" s="406">
        <f>Master!AJ3162</f>
        <v>2850</v>
      </c>
      <c r="AK3093" s="406">
        <f>Master!AK3162</f>
        <v>0</v>
      </c>
      <c r="AL3093" s="88" t="str">
        <f>Master!AL3162</f>
        <v/>
      </c>
      <c r="AM3093" s="416">
        <f>150+735</f>
        <v>885</v>
      </c>
      <c r="AN3093" s="416"/>
      <c r="AO3093" s="416"/>
      <c r="AP3093" s="416"/>
      <c r="AQ3093" s="416"/>
      <c r="AR3093" s="416">
        <f t="shared" si="34"/>
        <v>885</v>
      </c>
      <c r="AS3093" s="417">
        <f t="shared" si="35"/>
        <v>0.3105263158</v>
      </c>
      <c r="AT3093" s="416">
        <f t="shared" si="36"/>
        <v>1965</v>
      </c>
      <c r="AU3093" s="417"/>
    </row>
    <row r="3094" hidden="1">
      <c r="A3094" s="88" t="str">
        <f>Master!A3163</f>
        <v>AMU18002</v>
      </c>
      <c r="B3094" s="88" t="str">
        <f>Master!B3163</f>
        <v>INVAMU1811002</v>
      </c>
      <c r="C3094" s="414">
        <f>Master!C3163</f>
        <v>43425</v>
      </c>
      <c r="D3094" s="88">
        <f>Master!D3163</f>
        <v>56</v>
      </c>
      <c r="E3094" s="406">
        <f>Master!E3163</f>
        <v>90</v>
      </c>
      <c r="F3094" s="406">
        <f>Master!F3163</f>
        <v>5040</v>
      </c>
      <c r="G3094" s="88" t="str">
        <f>Master!G3163</f>
        <v/>
      </c>
      <c r="H3094" s="88" t="str">
        <f>Master!H3163</f>
        <v/>
      </c>
      <c r="I3094" s="88" t="str">
        <f>Master!I3163</f>
        <v/>
      </c>
      <c r="J3094" s="88" t="str">
        <f>Master!J3163</f>
        <v>A'CROSS MUSIC PTE LTD</v>
      </c>
      <c r="K3094" s="88" t="str">
        <f>Master!K3163</f>
        <v>A'CROSS MUSIC PTE LTD</v>
      </c>
      <c r="L3094" s="88" t="str">
        <f>Master!L3163</f>
        <v>LOUIS</v>
      </c>
      <c r="M3094" s="88" t="str">
        <f>Master!M3163</f>
        <v>SJI Junior</v>
      </c>
      <c r="N3094" s="88" t="str">
        <f>Master!N3163</f>
        <v>SOUTH</v>
      </c>
      <c r="O3094" s="88" t="str">
        <f>Master!O3163</f>
        <v>Angkung and Kompang</v>
      </c>
      <c r="P3094" s="88" t="str">
        <f>Master!P3163</f>
        <v>PER PAX</v>
      </c>
      <c r="Q3094" s="88" t="str">
        <f>Master!Q3163</f>
        <v/>
      </c>
      <c r="R3094" s="406" t="str">
        <f>Master!R3163</f>
        <v>JUN</v>
      </c>
      <c r="S3094" s="406">
        <f>Master!S3163</f>
        <v>5040</v>
      </c>
      <c r="T3094" s="406" t="str">
        <f>Master!T3163</f>
        <v/>
      </c>
      <c r="U3094" s="406" t="str">
        <f>Master!U3163</f>
        <v/>
      </c>
      <c r="V3094" s="406" t="str">
        <f>Master!V3163</f>
        <v/>
      </c>
      <c r="W3094" s="406" t="str">
        <f>Master!W3163</f>
        <v/>
      </c>
      <c r="X3094" s="406" t="str">
        <f>Master!X3163</f>
        <v/>
      </c>
      <c r="Y3094" s="406" t="str">
        <f>Master!Y3163</f>
        <v/>
      </c>
      <c r="Z3094" s="406" t="str">
        <f>Master!Z3163</f>
        <v/>
      </c>
      <c r="AA3094" s="406">
        <f>Master!AA3163</f>
        <v>1680</v>
      </c>
      <c r="AB3094" s="406">
        <f>Master!AB3163</f>
        <v>1680</v>
      </c>
      <c r="AC3094" s="406">
        <f>Master!AC3163</f>
        <v>1680</v>
      </c>
      <c r="AD3094" s="406" t="str">
        <f>Master!AD3163</f>
        <v/>
      </c>
      <c r="AE3094" s="406" t="str">
        <f>Master!AE3163</f>
        <v/>
      </c>
      <c r="AF3094" s="406" t="str">
        <f>Master!AF3163</f>
        <v/>
      </c>
      <c r="AG3094" s="406" t="str">
        <f>Master!AG3163</f>
        <v/>
      </c>
      <c r="AH3094" s="88">
        <f>Master!AH3163</f>
        <v>5003482201</v>
      </c>
      <c r="AI3094" s="88" t="str">
        <f>Master!AI3163</f>
        <v>11.12.18</v>
      </c>
      <c r="AJ3094" s="406">
        <f>Master!AJ3163</f>
        <v>5040</v>
      </c>
      <c r="AK3094" s="406">
        <f>Master!AK3163</f>
        <v>0</v>
      </c>
      <c r="AL3094" s="88" t="str">
        <f>Master!AL3163</f>
        <v/>
      </c>
      <c r="AM3094" s="416">
        <f>780+460+80+1320</f>
        <v>2640</v>
      </c>
      <c r="AN3094" s="416"/>
      <c r="AO3094" s="416"/>
      <c r="AP3094" s="416"/>
      <c r="AQ3094" s="416"/>
      <c r="AR3094" s="416">
        <f t="shared" si="34"/>
        <v>2640</v>
      </c>
      <c r="AS3094" s="417">
        <f t="shared" si="35"/>
        <v>0.5238095238</v>
      </c>
      <c r="AT3094" s="416">
        <f t="shared" si="36"/>
        <v>2400</v>
      </c>
      <c r="AU3094" s="417"/>
    </row>
    <row r="3095" hidden="1">
      <c r="A3095" s="88" t="str">
        <f>Master!A3164</f>
        <v>AMU18003</v>
      </c>
      <c r="B3095" s="88" t="str">
        <f>Master!B3164</f>
        <v>INVMU1811001</v>
      </c>
      <c r="C3095" s="414">
        <f>Master!C3164</f>
        <v>43406</v>
      </c>
      <c r="D3095" s="88">
        <f>Master!D3164</f>
        <v>1</v>
      </c>
      <c r="E3095" s="406">
        <f>Master!E3164</f>
        <v>5750</v>
      </c>
      <c r="F3095" s="406">
        <f>Master!F3164</f>
        <v>5750</v>
      </c>
      <c r="G3095" s="88" t="str">
        <f>Master!G3164</f>
        <v/>
      </c>
      <c r="H3095" s="88" t="str">
        <f>Master!H3164</f>
        <v/>
      </c>
      <c r="I3095" s="88" t="str">
        <f>Master!I3164</f>
        <v/>
      </c>
      <c r="J3095" s="88" t="str">
        <f>Master!J3164</f>
        <v>A'CROSS MUSIC PTE LTD</v>
      </c>
      <c r="K3095" s="88" t="str">
        <f>Master!K3164</f>
        <v>A'CROSS MUSIC PTE LTD</v>
      </c>
      <c r="L3095" s="88" t="str">
        <f>Master!L3164</f>
        <v>NORISMAN</v>
      </c>
      <c r="M3095" s="88" t="str">
        <f>Master!M3164</f>
        <v>CHIJ Kellock</v>
      </c>
      <c r="N3095" s="88" t="str">
        <f>Master!N3164</f>
        <v>SOUTH</v>
      </c>
      <c r="O3095" s="88" t="str">
        <f>Master!O3164</f>
        <v>Malay Kompang Ethnic Percussion</v>
      </c>
      <c r="P3095" s="88" t="str">
        <f>Master!P3164</f>
        <v>PACKAGE - PAX</v>
      </c>
      <c r="Q3095" s="88" t="str">
        <f>Master!Q3164</f>
        <v>I will fill up once receive confirmation letter</v>
      </c>
      <c r="R3095" s="406" t="str">
        <f>Master!R3164</f>
        <v/>
      </c>
      <c r="S3095" s="406">
        <f>Master!S3164</f>
        <v>5750</v>
      </c>
      <c r="T3095" s="406" t="str">
        <f>Master!T3164</f>
        <v/>
      </c>
      <c r="U3095" s="406" t="str">
        <f>Master!U3164</f>
        <v/>
      </c>
      <c r="V3095" s="406" t="str">
        <f>Master!V3164</f>
        <v/>
      </c>
      <c r="W3095" s="406" t="str">
        <f>Master!W3164</f>
        <v/>
      </c>
      <c r="X3095" s="406" t="str">
        <f>Master!X3164</f>
        <v/>
      </c>
      <c r="Y3095" s="406" t="str">
        <f>Master!Y3164</f>
        <v/>
      </c>
      <c r="Z3095" s="406" t="str">
        <f>Master!Z3164</f>
        <v/>
      </c>
      <c r="AA3095" s="406" t="str">
        <f>Master!AA3164</f>
        <v/>
      </c>
      <c r="AB3095" s="406">
        <f>Master!AB3164</f>
        <v>5750</v>
      </c>
      <c r="AC3095" s="406" t="str">
        <f>Master!AC3164</f>
        <v/>
      </c>
      <c r="AD3095" s="406" t="str">
        <f>Master!AD3164</f>
        <v/>
      </c>
      <c r="AE3095" s="406" t="str">
        <f>Master!AE3164</f>
        <v/>
      </c>
      <c r="AF3095" s="406" t="str">
        <f>Master!AF3164</f>
        <v/>
      </c>
      <c r="AG3095" s="406" t="str">
        <f>Master!AG3164</f>
        <v/>
      </c>
      <c r="AH3095" s="88">
        <f>Master!AH3164</f>
        <v>5003472789</v>
      </c>
      <c r="AI3095" s="88" t="str">
        <f>Master!AI3164</f>
        <v>26.11.18</v>
      </c>
      <c r="AJ3095" s="406">
        <f>Master!AJ3164</f>
        <v>5750</v>
      </c>
      <c r="AK3095" s="406">
        <f>Master!AK3164</f>
        <v>0</v>
      </c>
      <c r="AL3095" s="88" t="str">
        <f>Master!AL3164</f>
        <v/>
      </c>
      <c r="AM3095" s="416">
        <f>1060+1000+250</f>
        <v>2310</v>
      </c>
      <c r="AN3095" s="416"/>
      <c r="AO3095" s="416"/>
      <c r="AP3095" s="416"/>
      <c r="AQ3095" s="416"/>
      <c r="AR3095" s="416">
        <f t="shared" si="34"/>
        <v>2310</v>
      </c>
      <c r="AS3095" s="417">
        <f t="shared" si="35"/>
        <v>0.4017391304</v>
      </c>
      <c r="AT3095" s="416">
        <f t="shared" si="36"/>
        <v>3440</v>
      </c>
      <c r="AU3095" s="417"/>
    </row>
    <row r="3096" hidden="1">
      <c r="A3096" s="88" t="str">
        <f>Master!A3165</f>
        <v>AMU18004</v>
      </c>
      <c r="B3096" s="414" t="str">
        <f>Master!B3165</f>
        <v/>
      </c>
      <c r="C3096" s="414" t="str">
        <f>Master!C3165</f>
        <v/>
      </c>
      <c r="D3096" s="88" t="str">
        <f>Master!D3165</f>
        <v/>
      </c>
      <c r="E3096" s="406" t="str">
        <f>Master!E3165</f>
        <v/>
      </c>
      <c r="F3096" s="406">
        <f>Master!F3165</f>
        <v>0</v>
      </c>
      <c r="G3096" s="88" t="str">
        <f>Master!G3165</f>
        <v/>
      </c>
      <c r="H3096" s="88" t="str">
        <f>Master!H3165</f>
        <v/>
      </c>
      <c r="I3096" s="88" t="str">
        <f>Master!I3165</f>
        <v/>
      </c>
      <c r="J3096" s="88" t="str">
        <f>Master!J3165</f>
        <v>A'CROSS MUSIC PTE LTD</v>
      </c>
      <c r="K3096" s="88" t="str">
        <f>Master!K3165</f>
        <v/>
      </c>
      <c r="L3096" s="88" t="str">
        <f>Master!L3165</f>
        <v/>
      </c>
      <c r="M3096" s="88" t="str">
        <f>Master!M3165</f>
        <v/>
      </c>
      <c r="N3096" s="88" t="str">
        <f>Master!N3165</f>
        <v/>
      </c>
      <c r="O3096" s="88" t="str">
        <f>Master!O3165</f>
        <v/>
      </c>
      <c r="P3096" s="88" t="str">
        <f>Master!P3165</f>
        <v/>
      </c>
      <c r="Q3096" s="88" t="str">
        <f>Master!Q3165</f>
        <v/>
      </c>
      <c r="R3096" s="406" t="str">
        <f>Master!R3165</f>
        <v/>
      </c>
      <c r="S3096" s="406">
        <f>Master!S3165</f>
        <v>0</v>
      </c>
      <c r="T3096" s="406" t="str">
        <f>Master!T3165</f>
        <v/>
      </c>
      <c r="U3096" s="406" t="str">
        <f>Master!U3165</f>
        <v/>
      </c>
      <c r="V3096" s="406" t="str">
        <f>Master!V3165</f>
        <v/>
      </c>
      <c r="W3096" s="406" t="str">
        <f>Master!W3165</f>
        <v/>
      </c>
      <c r="X3096" s="406" t="str">
        <f>Master!X3165</f>
        <v/>
      </c>
      <c r="Y3096" s="406" t="str">
        <f>Master!Y3165</f>
        <v/>
      </c>
      <c r="Z3096" s="406" t="str">
        <f>Master!Z3165</f>
        <v/>
      </c>
      <c r="AA3096" s="406" t="str">
        <f>Master!AA3165</f>
        <v/>
      </c>
      <c r="AB3096" s="406" t="str">
        <f>Master!AB3165</f>
        <v/>
      </c>
      <c r="AC3096" s="406" t="str">
        <f>Master!AC3165</f>
        <v/>
      </c>
      <c r="AD3096" s="406" t="str">
        <f>Master!AD3165</f>
        <v/>
      </c>
      <c r="AE3096" s="406" t="str">
        <f>Master!AE3165</f>
        <v/>
      </c>
      <c r="AF3096" s="406" t="str">
        <f>Master!AF3165</f>
        <v/>
      </c>
      <c r="AG3096" s="406" t="str">
        <f>Master!AG3165</f>
        <v/>
      </c>
      <c r="AH3096" s="88" t="str">
        <f>Master!AH3165</f>
        <v/>
      </c>
      <c r="AI3096" s="414" t="str">
        <f>Master!AI3165</f>
        <v/>
      </c>
      <c r="AJ3096" s="406" t="str">
        <f>Master!AJ3165</f>
        <v/>
      </c>
      <c r="AK3096" s="406">
        <f>Master!AK3165</f>
        <v>0</v>
      </c>
      <c r="AL3096" s="88" t="str">
        <f>Master!AL3165</f>
        <v/>
      </c>
      <c r="AM3096" s="416"/>
      <c r="AN3096" s="416"/>
      <c r="AO3096" s="416"/>
      <c r="AP3096" s="416"/>
      <c r="AQ3096" s="416"/>
      <c r="AR3096" s="416">
        <f t="shared" si="34"/>
        <v>0</v>
      </c>
      <c r="AS3096" s="417" t="str">
        <f t="shared" si="35"/>
        <v>#DIV/0!</v>
      </c>
      <c r="AT3096" s="416">
        <f t="shared" si="36"/>
        <v>0</v>
      </c>
      <c r="AU3096" s="417"/>
    </row>
    <row r="3097" hidden="1">
      <c r="A3097" s="88" t="str">
        <f>Master!A3166</f>
        <v>AMU18005</v>
      </c>
      <c r="B3097" s="414" t="str">
        <f>Master!B3166</f>
        <v/>
      </c>
      <c r="C3097" s="414" t="str">
        <f>Master!C3166</f>
        <v/>
      </c>
      <c r="D3097" s="88" t="str">
        <f>Master!D3166</f>
        <v/>
      </c>
      <c r="E3097" s="406" t="str">
        <f>Master!E3166</f>
        <v/>
      </c>
      <c r="F3097" s="406">
        <f>Master!F3166</f>
        <v>0</v>
      </c>
      <c r="G3097" s="88" t="str">
        <f>Master!G3166</f>
        <v/>
      </c>
      <c r="H3097" s="88" t="str">
        <f>Master!H3166</f>
        <v/>
      </c>
      <c r="I3097" s="88" t="str">
        <f>Master!I3166</f>
        <v/>
      </c>
      <c r="J3097" s="88" t="str">
        <f>Master!J3166</f>
        <v>A'CROSS MUSIC PTE LTD</v>
      </c>
      <c r="K3097" s="88" t="str">
        <f>Master!K3166</f>
        <v/>
      </c>
      <c r="L3097" s="88" t="str">
        <f>Master!L3166</f>
        <v/>
      </c>
      <c r="M3097" s="88" t="str">
        <f>Master!M3166</f>
        <v/>
      </c>
      <c r="N3097" s="88" t="str">
        <f>Master!N3166</f>
        <v/>
      </c>
      <c r="O3097" s="88" t="str">
        <f>Master!O3166</f>
        <v/>
      </c>
      <c r="P3097" s="88" t="str">
        <f>Master!P3166</f>
        <v/>
      </c>
      <c r="Q3097" s="88" t="str">
        <f>Master!Q3166</f>
        <v/>
      </c>
      <c r="R3097" s="406" t="str">
        <f>Master!R3166</f>
        <v/>
      </c>
      <c r="S3097" s="406">
        <f>Master!S3166</f>
        <v>0</v>
      </c>
      <c r="T3097" s="406" t="str">
        <f>Master!T3166</f>
        <v/>
      </c>
      <c r="U3097" s="406" t="str">
        <f>Master!U3166</f>
        <v/>
      </c>
      <c r="V3097" s="406" t="str">
        <f>Master!V3166</f>
        <v/>
      </c>
      <c r="W3097" s="406" t="str">
        <f>Master!W3166</f>
        <v/>
      </c>
      <c r="X3097" s="406" t="str">
        <f>Master!X3166</f>
        <v/>
      </c>
      <c r="Y3097" s="406" t="str">
        <f>Master!Y3166</f>
        <v/>
      </c>
      <c r="Z3097" s="406" t="str">
        <f>Master!Z3166</f>
        <v/>
      </c>
      <c r="AA3097" s="406" t="str">
        <f>Master!AA3166</f>
        <v/>
      </c>
      <c r="AB3097" s="406" t="str">
        <f>Master!AB3166</f>
        <v/>
      </c>
      <c r="AC3097" s="406" t="str">
        <f>Master!AC3166</f>
        <v/>
      </c>
      <c r="AD3097" s="406" t="str">
        <f>Master!AD3166</f>
        <v/>
      </c>
      <c r="AE3097" s="406" t="str">
        <f>Master!AE3166</f>
        <v/>
      </c>
      <c r="AF3097" s="406" t="str">
        <f>Master!AF3166</f>
        <v/>
      </c>
      <c r="AG3097" s="406" t="str">
        <f>Master!AG3166</f>
        <v/>
      </c>
      <c r="AH3097" s="88" t="str">
        <f>Master!AH3166</f>
        <v/>
      </c>
      <c r="AI3097" s="414" t="str">
        <f>Master!AI3166</f>
        <v/>
      </c>
      <c r="AJ3097" s="406" t="str">
        <f>Master!AJ3166</f>
        <v/>
      </c>
      <c r="AK3097" s="406">
        <f>Master!AK3166</f>
        <v>0</v>
      </c>
      <c r="AL3097" s="88" t="str">
        <f>Master!AL3166</f>
        <v/>
      </c>
      <c r="AM3097" s="416"/>
      <c r="AN3097" s="416"/>
      <c r="AO3097" s="416"/>
      <c r="AP3097" s="416"/>
      <c r="AQ3097" s="416"/>
      <c r="AR3097" s="416">
        <f t="shared" si="34"/>
        <v>0</v>
      </c>
      <c r="AS3097" s="417" t="str">
        <f t="shared" si="35"/>
        <v>#DIV/0!</v>
      </c>
      <c r="AT3097" s="416">
        <f t="shared" si="36"/>
        <v>0</v>
      </c>
      <c r="AU3097" s="417"/>
    </row>
    <row r="3098" hidden="1">
      <c r="A3098" s="88" t="str">
        <f>Master!A3167</f>
        <v>AMU18006</v>
      </c>
      <c r="B3098" s="414" t="str">
        <f>Master!B3167</f>
        <v/>
      </c>
      <c r="C3098" s="414" t="str">
        <f>Master!C3167</f>
        <v/>
      </c>
      <c r="D3098" s="88" t="str">
        <f>Master!D3167</f>
        <v/>
      </c>
      <c r="E3098" s="406" t="str">
        <f>Master!E3167</f>
        <v/>
      </c>
      <c r="F3098" s="406">
        <f>Master!F3167</f>
        <v>0</v>
      </c>
      <c r="G3098" s="88" t="str">
        <f>Master!G3167</f>
        <v/>
      </c>
      <c r="H3098" s="88" t="str">
        <f>Master!H3167</f>
        <v/>
      </c>
      <c r="I3098" s="88" t="str">
        <f>Master!I3167</f>
        <v/>
      </c>
      <c r="J3098" s="88" t="str">
        <f>Master!J3167</f>
        <v>A'CROSS MUSIC PTE LTD</v>
      </c>
      <c r="K3098" s="88" t="str">
        <f>Master!K3167</f>
        <v/>
      </c>
      <c r="L3098" s="88" t="str">
        <f>Master!L3167</f>
        <v/>
      </c>
      <c r="M3098" s="88" t="str">
        <f>Master!M3167</f>
        <v/>
      </c>
      <c r="N3098" s="88" t="str">
        <f>Master!N3167</f>
        <v/>
      </c>
      <c r="O3098" s="88" t="str">
        <f>Master!O3167</f>
        <v/>
      </c>
      <c r="P3098" s="88" t="str">
        <f>Master!P3167</f>
        <v/>
      </c>
      <c r="Q3098" s="88" t="str">
        <f>Master!Q3167</f>
        <v/>
      </c>
      <c r="R3098" s="406" t="str">
        <f>Master!R3167</f>
        <v/>
      </c>
      <c r="S3098" s="406">
        <f>Master!S3167</f>
        <v>0</v>
      </c>
      <c r="T3098" s="406" t="str">
        <f>Master!T3167</f>
        <v/>
      </c>
      <c r="U3098" s="406" t="str">
        <f>Master!U3167</f>
        <v/>
      </c>
      <c r="V3098" s="406" t="str">
        <f>Master!V3167</f>
        <v/>
      </c>
      <c r="W3098" s="406" t="str">
        <f>Master!W3167</f>
        <v/>
      </c>
      <c r="X3098" s="406" t="str">
        <f>Master!X3167</f>
        <v/>
      </c>
      <c r="Y3098" s="406" t="str">
        <f>Master!Y3167</f>
        <v/>
      </c>
      <c r="Z3098" s="406" t="str">
        <f>Master!Z3167</f>
        <v/>
      </c>
      <c r="AA3098" s="406" t="str">
        <f>Master!AA3167</f>
        <v/>
      </c>
      <c r="AB3098" s="406" t="str">
        <f>Master!AB3167</f>
        <v/>
      </c>
      <c r="AC3098" s="406" t="str">
        <f>Master!AC3167</f>
        <v/>
      </c>
      <c r="AD3098" s="406" t="str">
        <f>Master!AD3167</f>
        <v/>
      </c>
      <c r="AE3098" s="406" t="str">
        <f>Master!AE3167</f>
        <v/>
      </c>
      <c r="AF3098" s="406" t="str">
        <f>Master!AF3167</f>
        <v/>
      </c>
      <c r="AG3098" s="406" t="str">
        <f>Master!AG3167</f>
        <v/>
      </c>
      <c r="AH3098" s="88" t="str">
        <f>Master!AH3167</f>
        <v/>
      </c>
      <c r="AI3098" s="414" t="str">
        <f>Master!AI3167</f>
        <v/>
      </c>
      <c r="AJ3098" s="406" t="str">
        <f>Master!AJ3167</f>
        <v/>
      </c>
      <c r="AK3098" s="406">
        <f>Master!AK3167</f>
        <v>0</v>
      </c>
      <c r="AL3098" s="88" t="str">
        <f>Master!AL3167</f>
        <v/>
      </c>
      <c r="AM3098" s="416"/>
      <c r="AN3098" s="416"/>
      <c r="AO3098" s="416"/>
      <c r="AP3098" s="416"/>
      <c r="AQ3098" s="416"/>
      <c r="AR3098" s="416">
        <f t="shared" si="34"/>
        <v>0</v>
      </c>
      <c r="AS3098" s="417" t="str">
        <f t="shared" si="35"/>
        <v>#DIV/0!</v>
      </c>
      <c r="AT3098" s="416">
        <f t="shared" si="36"/>
        <v>0</v>
      </c>
      <c r="AU3098" s="417"/>
    </row>
    <row r="3099" hidden="1">
      <c r="A3099" s="88" t="str">
        <f>Master!A3168</f>
        <v>AMU18007</v>
      </c>
      <c r="B3099" s="414" t="str">
        <f>Master!B3168</f>
        <v/>
      </c>
      <c r="C3099" s="414" t="str">
        <f>Master!C3168</f>
        <v/>
      </c>
      <c r="D3099" s="88" t="str">
        <f>Master!D3168</f>
        <v/>
      </c>
      <c r="E3099" s="406" t="str">
        <f>Master!E3168</f>
        <v/>
      </c>
      <c r="F3099" s="406">
        <f>Master!F3168</f>
        <v>0</v>
      </c>
      <c r="G3099" s="88" t="str">
        <f>Master!G3168</f>
        <v/>
      </c>
      <c r="H3099" s="88" t="str">
        <f>Master!H3168</f>
        <v/>
      </c>
      <c r="I3099" s="88" t="str">
        <f>Master!I3168</f>
        <v/>
      </c>
      <c r="J3099" s="88" t="str">
        <f>Master!J3168</f>
        <v>A'CROSS MUSIC PTE LTD</v>
      </c>
      <c r="K3099" s="88" t="str">
        <f>Master!K3168</f>
        <v/>
      </c>
      <c r="L3099" s="88" t="str">
        <f>Master!L3168</f>
        <v/>
      </c>
      <c r="M3099" s="88" t="str">
        <f>Master!M3168</f>
        <v/>
      </c>
      <c r="N3099" s="88" t="str">
        <f>Master!N3168</f>
        <v/>
      </c>
      <c r="O3099" s="88" t="str">
        <f>Master!O3168</f>
        <v/>
      </c>
      <c r="P3099" s="88" t="str">
        <f>Master!P3168</f>
        <v/>
      </c>
      <c r="Q3099" s="88" t="str">
        <f>Master!Q3168</f>
        <v/>
      </c>
      <c r="R3099" s="406" t="str">
        <f>Master!R3168</f>
        <v/>
      </c>
      <c r="S3099" s="406">
        <f>Master!S3168</f>
        <v>0</v>
      </c>
      <c r="T3099" s="406" t="str">
        <f>Master!T3168</f>
        <v/>
      </c>
      <c r="U3099" s="406" t="str">
        <f>Master!U3168</f>
        <v/>
      </c>
      <c r="V3099" s="406" t="str">
        <f>Master!V3168</f>
        <v/>
      </c>
      <c r="W3099" s="406" t="str">
        <f>Master!W3168</f>
        <v/>
      </c>
      <c r="X3099" s="406" t="str">
        <f>Master!X3168</f>
        <v/>
      </c>
      <c r="Y3099" s="406" t="str">
        <f>Master!Y3168</f>
        <v/>
      </c>
      <c r="Z3099" s="406" t="str">
        <f>Master!Z3168</f>
        <v/>
      </c>
      <c r="AA3099" s="406" t="str">
        <f>Master!AA3168</f>
        <v/>
      </c>
      <c r="AB3099" s="406" t="str">
        <f>Master!AB3168</f>
        <v/>
      </c>
      <c r="AC3099" s="406" t="str">
        <f>Master!AC3168</f>
        <v/>
      </c>
      <c r="AD3099" s="406" t="str">
        <f>Master!AD3168</f>
        <v/>
      </c>
      <c r="AE3099" s="406" t="str">
        <f>Master!AE3168</f>
        <v/>
      </c>
      <c r="AF3099" s="406" t="str">
        <f>Master!AF3168</f>
        <v/>
      </c>
      <c r="AG3099" s="406" t="str">
        <f>Master!AG3168</f>
        <v/>
      </c>
      <c r="AH3099" s="88" t="str">
        <f>Master!AH3168</f>
        <v/>
      </c>
      <c r="AI3099" s="414" t="str">
        <f>Master!AI3168</f>
        <v/>
      </c>
      <c r="AJ3099" s="406" t="str">
        <f>Master!AJ3168</f>
        <v/>
      </c>
      <c r="AK3099" s="406">
        <f>Master!AK3168</f>
        <v>0</v>
      </c>
      <c r="AL3099" s="88" t="str">
        <f>Master!AL3168</f>
        <v/>
      </c>
      <c r="AM3099" s="416"/>
      <c r="AN3099" s="416"/>
      <c r="AO3099" s="416"/>
      <c r="AP3099" s="416"/>
      <c r="AQ3099" s="416"/>
      <c r="AR3099" s="416">
        <f t="shared" si="34"/>
        <v>0</v>
      </c>
      <c r="AS3099" s="417" t="str">
        <f t="shared" si="35"/>
        <v>#DIV/0!</v>
      </c>
      <c r="AT3099" s="416">
        <f t="shared" si="36"/>
        <v>0</v>
      </c>
      <c r="AU3099" s="417"/>
    </row>
    <row r="3100" hidden="1">
      <c r="A3100" s="88" t="str">
        <f>Master!A3169</f>
        <v>AMU18008</v>
      </c>
      <c r="B3100" s="414" t="str">
        <f>Master!B3169</f>
        <v/>
      </c>
      <c r="C3100" s="414" t="str">
        <f>Master!C3169</f>
        <v/>
      </c>
      <c r="D3100" s="88" t="str">
        <f>Master!D3169</f>
        <v/>
      </c>
      <c r="E3100" s="406" t="str">
        <f>Master!E3169</f>
        <v/>
      </c>
      <c r="F3100" s="406">
        <f>Master!F3169</f>
        <v>0</v>
      </c>
      <c r="G3100" s="88" t="str">
        <f>Master!G3169</f>
        <v/>
      </c>
      <c r="H3100" s="88" t="str">
        <f>Master!H3169</f>
        <v/>
      </c>
      <c r="I3100" s="88" t="str">
        <f>Master!I3169</f>
        <v/>
      </c>
      <c r="J3100" s="88" t="str">
        <f>Master!J3169</f>
        <v>A'CROSS MUSIC PTE LTD</v>
      </c>
      <c r="K3100" s="88" t="str">
        <f>Master!K3169</f>
        <v/>
      </c>
      <c r="L3100" s="88" t="str">
        <f>Master!L3169</f>
        <v/>
      </c>
      <c r="M3100" s="88" t="str">
        <f>Master!M3169</f>
        <v/>
      </c>
      <c r="N3100" s="88" t="str">
        <f>Master!N3169</f>
        <v/>
      </c>
      <c r="O3100" s="88" t="str">
        <f>Master!O3169</f>
        <v/>
      </c>
      <c r="P3100" s="88" t="str">
        <f>Master!P3169</f>
        <v/>
      </c>
      <c r="Q3100" s="88" t="str">
        <f>Master!Q3169</f>
        <v/>
      </c>
      <c r="R3100" s="406" t="str">
        <f>Master!R3169</f>
        <v/>
      </c>
      <c r="S3100" s="406">
        <f>Master!S3169</f>
        <v>0</v>
      </c>
      <c r="T3100" s="406" t="str">
        <f>Master!T3169</f>
        <v/>
      </c>
      <c r="U3100" s="406" t="str">
        <f>Master!U3169</f>
        <v/>
      </c>
      <c r="V3100" s="406" t="str">
        <f>Master!V3169</f>
        <v/>
      </c>
      <c r="W3100" s="406" t="str">
        <f>Master!W3169</f>
        <v/>
      </c>
      <c r="X3100" s="406" t="str">
        <f>Master!X3169</f>
        <v/>
      </c>
      <c r="Y3100" s="406" t="str">
        <f>Master!Y3169</f>
        <v/>
      </c>
      <c r="Z3100" s="406" t="str">
        <f>Master!Z3169</f>
        <v/>
      </c>
      <c r="AA3100" s="406" t="str">
        <f>Master!AA3169</f>
        <v/>
      </c>
      <c r="AB3100" s="406" t="str">
        <f>Master!AB3169</f>
        <v/>
      </c>
      <c r="AC3100" s="406" t="str">
        <f>Master!AC3169</f>
        <v/>
      </c>
      <c r="AD3100" s="406" t="str">
        <f>Master!AD3169</f>
        <v/>
      </c>
      <c r="AE3100" s="406" t="str">
        <f>Master!AE3169</f>
        <v/>
      </c>
      <c r="AF3100" s="406" t="str">
        <f>Master!AF3169</f>
        <v/>
      </c>
      <c r="AG3100" s="406" t="str">
        <f>Master!AG3169</f>
        <v/>
      </c>
      <c r="AH3100" s="88" t="str">
        <f>Master!AH3169</f>
        <v/>
      </c>
      <c r="AI3100" s="414" t="str">
        <f>Master!AI3169</f>
        <v/>
      </c>
      <c r="AJ3100" s="406" t="str">
        <f>Master!AJ3169</f>
        <v/>
      </c>
      <c r="AK3100" s="406">
        <f>Master!AK3169</f>
        <v>0</v>
      </c>
      <c r="AL3100" s="88" t="str">
        <f>Master!AL3169</f>
        <v/>
      </c>
      <c r="AM3100" s="416"/>
      <c r="AN3100" s="416"/>
      <c r="AO3100" s="416"/>
      <c r="AP3100" s="416"/>
      <c r="AQ3100" s="416"/>
      <c r="AR3100" s="416">
        <f t="shared" si="34"/>
        <v>0</v>
      </c>
      <c r="AS3100" s="417" t="str">
        <f t="shared" si="35"/>
        <v>#DIV/0!</v>
      </c>
      <c r="AT3100" s="416">
        <f t="shared" si="36"/>
        <v>0</v>
      </c>
      <c r="AU3100" s="417"/>
    </row>
    <row r="3101" hidden="1">
      <c r="A3101" s="88" t="str">
        <f>Master!A3170</f>
        <v>AMU18009</v>
      </c>
      <c r="B3101" s="414" t="str">
        <f>Master!B3170</f>
        <v/>
      </c>
      <c r="C3101" s="414" t="str">
        <f>Master!C3170</f>
        <v/>
      </c>
      <c r="D3101" s="88" t="str">
        <f>Master!D3170</f>
        <v/>
      </c>
      <c r="E3101" s="406" t="str">
        <f>Master!E3170</f>
        <v/>
      </c>
      <c r="F3101" s="406">
        <f>Master!F3170</f>
        <v>0</v>
      </c>
      <c r="G3101" s="88" t="str">
        <f>Master!G3170</f>
        <v/>
      </c>
      <c r="H3101" s="88" t="str">
        <f>Master!H3170</f>
        <v/>
      </c>
      <c r="I3101" s="88" t="str">
        <f>Master!I3170</f>
        <v/>
      </c>
      <c r="J3101" s="88" t="str">
        <f>Master!J3170</f>
        <v>A'CROSS MUSIC PTE LTD</v>
      </c>
      <c r="K3101" s="88" t="str">
        <f>Master!K3170</f>
        <v/>
      </c>
      <c r="L3101" s="88" t="str">
        <f>Master!L3170</f>
        <v/>
      </c>
      <c r="M3101" s="88" t="str">
        <f>Master!M3170</f>
        <v/>
      </c>
      <c r="N3101" s="88" t="str">
        <f>Master!N3170</f>
        <v/>
      </c>
      <c r="O3101" s="88" t="str">
        <f>Master!O3170</f>
        <v/>
      </c>
      <c r="P3101" s="88" t="str">
        <f>Master!P3170</f>
        <v/>
      </c>
      <c r="Q3101" s="88" t="str">
        <f>Master!Q3170</f>
        <v/>
      </c>
      <c r="R3101" s="406" t="str">
        <f>Master!R3170</f>
        <v/>
      </c>
      <c r="S3101" s="406">
        <f>Master!S3170</f>
        <v>0</v>
      </c>
      <c r="T3101" s="406" t="str">
        <f>Master!T3170</f>
        <v/>
      </c>
      <c r="U3101" s="406" t="str">
        <f>Master!U3170</f>
        <v/>
      </c>
      <c r="V3101" s="406" t="str">
        <f>Master!V3170</f>
        <v/>
      </c>
      <c r="W3101" s="406" t="str">
        <f>Master!W3170</f>
        <v/>
      </c>
      <c r="X3101" s="406" t="str">
        <f>Master!X3170</f>
        <v/>
      </c>
      <c r="Y3101" s="406" t="str">
        <f>Master!Y3170</f>
        <v/>
      </c>
      <c r="Z3101" s="406" t="str">
        <f>Master!Z3170</f>
        <v/>
      </c>
      <c r="AA3101" s="406" t="str">
        <f>Master!AA3170</f>
        <v/>
      </c>
      <c r="AB3101" s="406" t="str">
        <f>Master!AB3170</f>
        <v/>
      </c>
      <c r="AC3101" s="406" t="str">
        <f>Master!AC3170</f>
        <v/>
      </c>
      <c r="AD3101" s="406" t="str">
        <f>Master!AD3170</f>
        <v/>
      </c>
      <c r="AE3101" s="406" t="str">
        <f>Master!AE3170</f>
        <v/>
      </c>
      <c r="AF3101" s="406" t="str">
        <f>Master!AF3170</f>
        <v/>
      </c>
      <c r="AG3101" s="406" t="str">
        <f>Master!AG3170</f>
        <v/>
      </c>
      <c r="AH3101" s="88" t="str">
        <f>Master!AH3170</f>
        <v/>
      </c>
      <c r="AI3101" s="414" t="str">
        <f>Master!AI3170</f>
        <v/>
      </c>
      <c r="AJ3101" s="406" t="str">
        <f>Master!AJ3170</f>
        <v/>
      </c>
      <c r="AK3101" s="406">
        <f>Master!AK3170</f>
        <v>0</v>
      </c>
      <c r="AL3101" s="88" t="str">
        <f>Master!AL3170</f>
        <v/>
      </c>
      <c r="AM3101" s="416"/>
      <c r="AN3101" s="416"/>
      <c r="AO3101" s="416"/>
      <c r="AP3101" s="416"/>
      <c r="AQ3101" s="416"/>
      <c r="AR3101" s="416">
        <f t="shared" si="34"/>
        <v>0</v>
      </c>
      <c r="AS3101" s="417" t="str">
        <f t="shared" si="35"/>
        <v>#DIV/0!</v>
      </c>
      <c r="AT3101" s="416">
        <f t="shared" si="36"/>
        <v>0</v>
      </c>
      <c r="AU3101" s="417"/>
    </row>
    <row r="3102" hidden="1">
      <c r="A3102" s="88" t="str">
        <f>Master!A3171</f>
        <v>AMU18010</v>
      </c>
      <c r="B3102" s="414" t="str">
        <f>Master!B3171</f>
        <v/>
      </c>
      <c r="C3102" s="414" t="str">
        <f>Master!C3171</f>
        <v/>
      </c>
      <c r="D3102" s="88" t="str">
        <f>Master!D3171</f>
        <v/>
      </c>
      <c r="E3102" s="406" t="str">
        <f>Master!E3171</f>
        <v/>
      </c>
      <c r="F3102" s="406">
        <f>Master!F3171</f>
        <v>0</v>
      </c>
      <c r="G3102" s="88" t="str">
        <f>Master!G3171</f>
        <v/>
      </c>
      <c r="H3102" s="88" t="str">
        <f>Master!H3171</f>
        <v/>
      </c>
      <c r="I3102" s="88" t="str">
        <f>Master!I3171</f>
        <v/>
      </c>
      <c r="J3102" s="88" t="str">
        <f>Master!J3171</f>
        <v>A'CROSS MUSIC PTE LTD</v>
      </c>
      <c r="K3102" s="88" t="str">
        <f>Master!K3171</f>
        <v/>
      </c>
      <c r="L3102" s="88" t="str">
        <f>Master!L3171</f>
        <v/>
      </c>
      <c r="M3102" s="88" t="str">
        <f>Master!M3171</f>
        <v/>
      </c>
      <c r="N3102" s="88" t="str">
        <f>Master!N3171</f>
        <v/>
      </c>
      <c r="O3102" s="88" t="str">
        <f>Master!O3171</f>
        <v/>
      </c>
      <c r="P3102" s="88" t="str">
        <f>Master!P3171</f>
        <v/>
      </c>
      <c r="Q3102" s="88" t="str">
        <f>Master!Q3171</f>
        <v/>
      </c>
      <c r="R3102" s="406" t="str">
        <f>Master!R3171</f>
        <v/>
      </c>
      <c r="S3102" s="406">
        <f>Master!S3171</f>
        <v>0</v>
      </c>
      <c r="T3102" s="406" t="str">
        <f>Master!T3171</f>
        <v/>
      </c>
      <c r="U3102" s="406" t="str">
        <f>Master!U3171</f>
        <v/>
      </c>
      <c r="V3102" s="406" t="str">
        <f>Master!V3171</f>
        <v/>
      </c>
      <c r="W3102" s="406" t="str">
        <f>Master!W3171</f>
        <v/>
      </c>
      <c r="X3102" s="406" t="str">
        <f>Master!X3171</f>
        <v/>
      </c>
      <c r="Y3102" s="406" t="str">
        <f>Master!Y3171</f>
        <v/>
      </c>
      <c r="Z3102" s="406" t="str">
        <f>Master!Z3171</f>
        <v/>
      </c>
      <c r="AA3102" s="406" t="str">
        <f>Master!AA3171</f>
        <v/>
      </c>
      <c r="AB3102" s="406" t="str">
        <f>Master!AB3171</f>
        <v/>
      </c>
      <c r="AC3102" s="406" t="str">
        <f>Master!AC3171</f>
        <v/>
      </c>
      <c r="AD3102" s="406" t="str">
        <f>Master!AD3171</f>
        <v/>
      </c>
      <c r="AE3102" s="406" t="str">
        <f>Master!AE3171</f>
        <v/>
      </c>
      <c r="AF3102" s="406" t="str">
        <f>Master!AF3171</f>
        <v/>
      </c>
      <c r="AG3102" s="406" t="str">
        <f>Master!AG3171</f>
        <v/>
      </c>
      <c r="AH3102" s="88" t="str">
        <f>Master!AH3171</f>
        <v/>
      </c>
      <c r="AI3102" s="414" t="str">
        <f>Master!AI3171</f>
        <v/>
      </c>
      <c r="AJ3102" s="406" t="str">
        <f>Master!AJ3171</f>
        <v/>
      </c>
      <c r="AK3102" s="406">
        <f>Master!AK3171</f>
        <v>0</v>
      </c>
      <c r="AL3102" s="88" t="str">
        <f>Master!AL3171</f>
        <v/>
      </c>
      <c r="AM3102" s="416"/>
      <c r="AN3102" s="416"/>
      <c r="AO3102" s="416"/>
      <c r="AP3102" s="416"/>
      <c r="AQ3102" s="416"/>
      <c r="AR3102" s="416">
        <f t="shared" si="34"/>
        <v>0</v>
      </c>
      <c r="AS3102" s="417" t="str">
        <f t="shared" si="35"/>
        <v>#DIV/0!</v>
      </c>
      <c r="AT3102" s="416">
        <f t="shared" si="36"/>
        <v>0</v>
      </c>
      <c r="AU3102" s="417"/>
    </row>
    <row r="3103" hidden="1">
      <c r="A3103" s="88" t="str">
        <f>Master!A3172</f>
        <v>AMU18011</v>
      </c>
      <c r="B3103" s="414" t="str">
        <f>Master!B3172</f>
        <v/>
      </c>
      <c r="C3103" s="414" t="str">
        <f>Master!C3172</f>
        <v/>
      </c>
      <c r="D3103" s="88" t="str">
        <f>Master!D3172</f>
        <v/>
      </c>
      <c r="E3103" s="406" t="str">
        <f>Master!E3172</f>
        <v/>
      </c>
      <c r="F3103" s="406">
        <f>Master!F3172</f>
        <v>0</v>
      </c>
      <c r="G3103" s="88" t="str">
        <f>Master!G3172</f>
        <v/>
      </c>
      <c r="H3103" s="88" t="str">
        <f>Master!H3172</f>
        <v/>
      </c>
      <c r="I3103" s="88" t="str">
        <f>Master!I3172</f>
        <v/>
      </c>
      <c r="J3103" s="88" t="str">
        <f>Master!J3172</f>
        <v>A'CROSS MUSIC PTE LTD</v>
      </c>
      <c r="K3103" s="88" t="str">
        <f>Master!K3172</f>
        <v/>
      </c>
      <c r="L3103" s="88" t="str">
        <f>Master!L3172</f>
        <v/>
      </c>
      <c r="M3103" s="88" t="str">
        <f>Master!M3172</f>
        <v/>
      </c>
      <c r="N3103" s="88" t="str">
        <f>Master!N3172</f>
        <v/>
      </c>
      <c r="O3103" s="88" t="str">
        <f>Master!O3172</f>
        <v/>
      </c>
      <c r="P3103" s="88" t="str">
        <f>Master!P3172</f>
        <v/>
      </c>
      <c r="Q3103" s="88" t="str">
        <f>Master!Q3172</f>
        <v/>
      </c>
      <c r="R3103" s="406" t="str">
        <f>Master!R3172</f>
        <v/>
      </c>
      <c r="S3103" s="406">
        <f>Master!S3172</f>
        <v>0</v>
      </c>
      <c r="T3103" s="406" t="str">
        <f>Master!T3172</f>
        <v/>
      </c>
      <c r="U3103" s="406" t="str">
        <f>Master!U3172</f>
        <v/>
      </c>
      <c r="V3103" s="406" t="str">
        <f>Master!V3172</f>
        <v/>
      </c>
      <c r="W3103" s="406" t="str">
        <f>Master!W3172</f>
        <v/>
      </c>
      <c r="X3103" s="406" t="str">
        <f>Master!X3172</f>
        <v/>
      </c>
      <c r="Y3103" s="406" t="str">
        <f>Master!Y3172</f>
        <v/>
      </c>
      <c r="Z3103" s="406" t="str">
        <f>Master!Z3172</f>
        <v/>
      </c>
      <c r="AA3103" s="406" t="str">
        <f>Master!AA3172</f>
        <v/>
      </c>
      <c r="AB3103" s="406" t="str">
        <f>Master!AB3172</f>
        <v/>
      </c>
      <c r="AC3103" s="406" t="str">
        <f>Master!AC3172</f>
        <v/>
      </c>
      <c r="AD3103" s="406" t="str">
        <f>Master!AD3172</f>
        <v/>
      </c>
      <c r="AE3103" s="406" t="str">
        <f>Master!AE3172</f>
        <v/>
      </c>
      <c r="AF3103" s="406" t="str">
        <f>Master!AF3172</f>
        <v/>
      </c>
      <c r="AG3103" s="406" t="str">
        <f>Master!AG3172</f>
        <v/>
      </c>
      <c r="AH3103" s="88" t="str">
        <f>Master!AH3172</f>
        <v/>
      </c>
      <c r="AI3103" s="414" t="str">
        <f>Master!AI3172</f>
        <v/>
      </c>
      <c r="AJ3103" s="406" t="str">
        <f>Master!AJ3172</f>
        <v/>
      </c>
      <c r="AK3103" s="406">
        <f>Master!AK3172</f>
        <v>0</v>
      </c>
      <c r="AL3103" s="88" t="str">
        <f>Master!AL3172</f>
        <v/>
      </c>
      <c r="AM3103" s="416"/>
      <c r="AN3103" s="416"/>
      <c r="AO3103" s="416"/>
      <c r="AP3103" s="416"/>
      <c r="AQ3103" s="416"/>
      <c r="AR3103" s="416">
        <f t="shared" si="34"/>
        <v>0</v>
      </c>
      <c r="AS3103" s="417" t="str">
        <f t="shared" si="35"/>
        <v>#DIV/0!</v>
      </c>
      <c r="AT3103" s="416">
        <f t="shared" si="36"/>
        <v>0</v>
      </c>
      <c r="AU3103" s="417"/>
    </row>
    <row r="3104" hidden="1">
      <c r="A3104" s="88" t="str">
        <f>Master!A3173</f>
        <v>AMU18012</v>
      </c>
      <c r="B3104" s="414" t="str">
        <f>Master!B3173</f>
        <v/>
      </c>
      <c r="C3104" s="414" t="str">
        <f>Master!C3173</f>
        <v/>
      </c>
      <c r="D3104" s="88" t="str">
        <f>Master!D3173</f>
        <v/>
      </c>
      <c r="E3104" s="406" t="str">
        <f>Master!E3173</f>
        <v/>
      </c>
      <c r="F3104" s="406">
        <f>Master!F3173</f>
        <v>0</v>
      </c>
      <c r="G3104" s="88" t="str">
        <f>Master!G3173</f>
        <v/>
      </c>
      <c r="H3104" s="88" t="str">
        <f>Master!H3173</f>
        <v/>
      </c>
      <c r="I3104" s="88" t="str">
        <f>Master!I3173</f>
        <v/>
      </c>
      <c r="J3104" s="88" t="str">
        <f>Master!J3173</f>
        <v>A'CROSS MUSIC PTE LTD</v>
      </c>
      <c r="K3104" s="88" t="str">
        <f>Master!K3173</f>
        <v/>
      </c>
      <c r="L3104" s="88" t="str">
        <f>Master!L3173</f>
        <v/>
      </c>
      <c r="M3104" s="88" t="str">
        <f>Master!M3173</f>
        <v/>
      </c>
      <c r="N3104" s="88" t="str">
        <f>Master!N3173</f>
        <v/>
      </c>
      <c r="O3104" s="88" t="str">
        <f>Master!O3173</f>
        <v/>
      </c>
      <c r="P3104" s="88" t="str">
        <f>Master!P3173</f>
        <v/>
      </c>
      <c r="Q3104" s="88" t="str">
        <f>Master!Q3173</f>
        <v/>
      </c>
      <c r="R3104" s="406" t="str">
        <f>Master!R3173</f>
        <v/>
      </c>
      <c r="S3104" s="406">
        <f>Master!S3173</f>
        <v>0</v>
      </c>
      <c r="T3104" s="406" t="str">
        <f>Master!T3173</f>
        <v/>
      </c>
      <c r="U3104" s="406" t="str">
        <f>Master!U3173</f>
        <v/>
      </c>
      <c r="V3104" s="406" t="str">
        <f>Master!V3173</f>
        <v/>
      </c>
      <c r="W3104" s="406" t="str">
        <f>Master!W3173</f>
        <v/>
      </c>
      <c r="X3104" s="406" t="str">
        <f>Master!X3173</f>
        <v/>
      </c>
      <c r="Y3104" s="406" t="str">
        <f>Master!Y3173</f>
        <v/>
      </c>
      <c r="Z3104" s="406" t="str">
        <f>Master!Z3173</f>
        <v/>
      </c>
      <c r="AA3104" s="406" t="str">
        <f>Master!AA3173</f>
        <v/>
      </c>
      <c r="AB3104" s="406" t="str">
        <f>Master!AB3173</f>
        <v/>
      </c>
      <c r="AC3104" s="406" t="str">
        <f>Master!AC3173</f>
        <v/>
      </c>
      <c r="AD3104" s="406" t="str">
        <f>Master!AD3173</f>
        <v/>
      </c>
      <c r="AE3104" s="406" t="str">
        <f>Master!AE3173</f>
        <v/>
      </c>
      <c r="AF3104" s="406" t="str">
        <f>Master!AF3173</f>
        <v/>
      </c>
      <c r="AG3104" s="406" t="str">
        <f>Master!AG3173</f>
        <v/>
      </c>
      <c r="AH3104" s="88" t="str">
        <f>Master!AH3173</f>
        <v/>
      </c>
      <c r="AI3104" s="414" t="str">
        <f>Master!AI3173</f>
        <v/>
      </c>
      <c r="AJ3104" s="406" t="str">
        <f>Master!AJ3173</f>
        <v/>
      </c>
      <c r="AK3104" s="406">
        <f>Master!AK3173</f>
        <v>0</v>
      </c>
      <c r="AL3104" s="88" t="str">
        <f>Master!AL3173</f>
        <v/>
      </c>
      <c r="AM3104" s="416"/>
      <c r="AN3104" s="416"/>
      <c r="AO3104" s="416"/>
      <c r="AP3104" s="416"/>
      <c r="AQ3104" s="416"/>
      <c r="AR3104" s="416">
        <f t="shared" si="34"/>
        <v>0</v>
      </c>
      <c r="AS3104" s="417" t="str">
        <f t="shared" si="35"/>
        <v>#DIV/0!</v>
      </c>
      <c r="AT3104" s="416">
        <f t="shared" si="36"/>
        <v>0</v>
      </c>
      <c r="AU3104" s="417"/>
    </row>
    <row r="3105" hidden="1">
      <c r="A3105" s="88" t="str">
        <f>Master!A3174</f>
        <v>AMU18013</v>
      </c>
      <c r="B3105" s="414" t="str">
        <f>Master!B3174</f>
        <v/>
      </c>
      <c r="C3105" s="414" t="str">
        <f>Master!C3174</f>
        <v/>
      </c>
      <c r="D3105" s="88" t="str">
        <f>Master!D3174</f>
        <v/>
      </c>
      <c r="E3105" s="406" t="str">
        <f>Master!E3174</f>
        <v/>
      </c>
      <c r="F3105" s="406">
        <f>Master!F3174</f>
        <v>0</v>
      </c>
      <c r="G3105" s="88" t="str">
        <f>Master!G3174</f>
        <v/>
      </c>
      <c r="H3105" s="88" t="str">
        <f>Master!H3174</f>
        <v/>
      </c>
      <c r="I3105" s="88" t="str">
        <f>Master!I3174</f>
        <v/>
      </c>
      <c r="J3105" s="88" t="str">
        <f>Master!J3174</f>
        <v>A'CROSS MUSIC PTE LTD</v>
      </c>
      <c r="K3105" s="88" t="str">
        <f>Master!K3174</f>
        <v/>
      </c>
      <c r="L3105" s="88" t="str">
        <f>Master!L3174</f>
        <v/>
      </c>
      <c r="M3105" s="88" t="str">
        <f>Master!M3174</f>
        <v/>
      </c>
      <c r="N3105" s="88" t="str">
        <f>Master!N3174</f>
        <v/>
      </c>
      <c r="O3105" s="88" t="str">
        <f>Master!O3174</f>
        <v/>
      </c>
      <c r="P3105" s="88" t="str">
        <f>Master!P3174</f>
        <v/>
      </c>
      <c r="Q3105" s="88" t="str">
        <f>Master!Q3174</f>
        <v/>
      </c>
      <c r="R3105" s="406" t="str">
        <f>Master!R3174</f>
        <v/>
      </c>
      <c r="S3105" s="406">
        <f>Master!S3174</f>
        <v>0</v>
      </c>
      <c r="T3105" s="406" t="str">
        <f>Master!T3174</f>
        <v/>
      </c>
      <c r="U3105" s="406" t="str">
        <f>Master!U3174</f>
        <v/>
      </c>
      <c r="V3105" s="406" t="str">
        <f>Master!V3174</f>
        <v/>
      </c>
      <c r="W3105" s="406" t="str">
        <f>Master!W3174</f>
        <v/>
      </c>
      <c r="X3105" s="406" t="str">
        <f>Master!X3174</f>
        <v/>
      </c>
      <c r="Y3105" s="406" t="str">
        <f>Master!Y3174</f>
        <v/>
      </c>
      <c r="Z3105" s="406" t="str">
        <f>Master!Z3174</f>
        <v/>
      </c>
      <c r="AA3105" s="406" t="str">
        <f>Master!AA3174</f>
        <v/>
      </c>
      <c r="AB3105" s="406" t="str">
        <f>Master!AB3174</f>
        <v/>
      </c>
      <c r="AC3105" s="406" t="str">
        <f>Master!AC3174</f>
        <v/>
      </c>
      <c r="AD3105" s="406" t="str">
        <f>Master!AD3174</f>
        <v/>
      </c>
      <c r="AE3105" s="406" t="str">
        <f>Master!AE3174</f>
        <v/>
      </c>
      <c r="AF3105" s="406" t="str">
        <f>Master!AF3174</f>
        <v/>
      </c>
      <c r="AG3105" s="406" t="str">
        <f>Master!AG3174</f>
        <v/>
      </c>
      <c r="AH3105" s="88" t="str">
        <f>Master!AH3174</f>
        <v/>
      </c>
      <c r="AI3105" s="414" t="str">
        <f>Master!AI3174</f>
        <v/>
      </c>
      <c r="AJ3105" s="406" t="str">
        <f>Master!AJ3174</f>
        <v/>
      </c>
      <c r="AK3105" s="406">
        <f>Master!AK3174</f>
        <v>0</v>
      </c>
      <c r="AL3105" s="88" t="str">
        <f>Master!AL3174</f>
        <v/>
      </c>
      <c r="AM3105" s="416"/>
      <c r="AN3105" s="416"/>
      <c r="AO3105" s="416"/>
      <c r="AP3105" s="416"/>
      <c r="AQ3105" s="416"/>
      <c r="AR3105" s="416">
        <f t="shared" si="34"/>
        <v>0</v>
      </c>
      <c r="AS3105" s="417" t="str">
        <f t="shared" si="35"/>
        <v>#DIV/0!</v>
      </c>
      <c r="AT3105" s="416">
        <f t="shared" si="36"/>
        <v>0</v>
      </c>
      <c r="AU3105" s="417"/>
    </row>
    <row r="3106" hidden="1">
      <c r="A3106" s="88" t="str">
        <f>Master!A3175</f>
        <v>AMU18014</v>
      </c>
      <c r="B3106" s="414" t="str">
        <f>Master!B3175</f>
        <v/>
      </c>
      <c r="C3106" s="414" t="str">
        <f>Master!C3175</f>
        <v/>
      </c>
      <c r="D3106" s="88" t="str">
        <f>Master!D3175</f>
        <v/>
      </c>
      <c r="E3106" s="406" t="str">
        <f>Master!E3175</f>
        <v/>
      </c>
      <c r="F3106" s="406">
        <f>Master!F3175</f>
        <v>0</v>
      </c>
      <c r="G3106" s="88" t="str">
        <f>Master!G3175</f>
        <v/>
      </c>
      <c r="H3106" s="88" t="str">
        <f>Master!H3175</f>
        <v/>
      </c>
      <c r="I3106" s="88" t="str">
        <f>Master!I3175</f>
        <v/>
      </c>
      <c r="J3106" s="88" t="str">
        <f>Master!J3175</f>
        <v>A'CROSS MUSIC PTE LTD</v>
      </c>
      <c r="K3106" s="88" t="str">
        <f>Master!K3175</f>
        <v/>
      </c>
      <c r="L3106" s="88" t="str">
        <f>Master!L3175</f>
        <v/>
      </c>
      <c r="M3106" s="88" t="str">
        <f>Master!M3175</f>
        <v/>
      </c>
      <c r="N3106" s="88" t="str">
        <f>Master!N3175</f>
        <v/>
      </c>
      <c r="O3106" s="88" t="str">
        <f>Master!O3175</f>
        <v/>
      </c>
      <c r="P3106" s="88" t="str">
        <f>Master!P3175</f>
        <v/>
      </c>
      <c r="Q3106" s="88" t="str">
        <f>Master!Q3175</f>
        <v/>
      </c>
      <c r="R3106" s="406" t="str">
        <f>Master!R3175</f>
        <v/>
      </c>
      <c r="S3106" s="406">
        <f>Master!S3175</f>
        <v>0</v>
      </c>
      <c r="T3106" s="406" t="str">
        <f>Master!T3175</f>
        <v/>
      </c>
      <c r="U3106" s="406" t="str">
        <f>Master!U3175</f>
        <v/>
      </c>
      <c r="V3106" s="406" t="str">
        <f>Master!V3175</f>
        <v/>
      </c>
      <c r="W3106" s="406" t="str">
        <f>Master!W3175</f>
        <v/>
      </c>
      <c r="X3106" s="406" t="str">
        <f>Master!X3175</f>
        <v/>
      </c>
      <c r="Y3106" s="406" t="str">
        <f>Master!Y3175</f>
        <v/>
      </c>
      <c r="Z3106" s="406" t="str">
        <f>Master!Z3175</f>
        <v/>
      </c>
      <c r="AA3106" s="406" t="str">
        <f>Master!AA3175</f>
        <v/>
      </c>
      <c r="AB3106" s="406" t="str">
        <f>Master!AB3175</f>
        <v/>
      </c>
      <c r="AC3106" s="406" t="str">
        <f>Master!AC3175</f>
        <v/>
      </c>
      <c r="AD3106" s="406" t="str">
        <f>Master!AD3175</f>
        <v/>
      </c>
      <c r="AE3106" s="406" t="str">
        <f>Master!AE3175</f>
        <v/>
      </c>
      <c r="AF3106" s="406" t="str">
        <f>Master!AF3175</f>
        <v/>
      </c>
      <c r="AG3106" s="406" t="str">
        <f>Master!AG3175</f>
        <v/>
      </c>
      <c r="AH3106" s="88" t="str">
        <f>Master!AH3175</f>
        <v/>
      </c>
      <c r="AI3106" s="414" t="str">
        <f>Master!AI3175</f>
        <v/>
      </c>
      <c r="AJ3106" s="406" t="str">
        <f>Master!AJ3175</f>
        <v/>
      </c>
      <c r="AK3106" s="406">
        <f>Master!AK3175</f>
        <v>0</v>
      </c>
      <c r="AL3106" s="88" t="str">
        <f>Master!AL3175</f>
        <v/>
      </c>
      <c r="AM3106" s="416"/>
      <c r="AN3106" s="416"/>
      <c r="AO3106" s="416"/>
      <c r="AP3106" s="416"/>
      <c r="AQ3106" s="416"/>
      <c r="AR3106" s="416">
        <f t="shared" si="34"/>
        <v>0</v>
      </c>
      <c r="AS3106" s="417" t="str">
        <f t="shared" si="35"/>
        <v>#DIV/0!</v>
      </c>
      <c r="AT3106" s="416">
        <f t="shared" si="36"/>
        <v>0</v>
      </c>
      <c r="AU3106" s="417"/>
    </row>
    <row r="3107" hidden="1">
      <c r="A3107" s="88" t="str">
        <f>Master!A3176</f>
        <v>AMU18015</v>
      </c>
      <c r="B3107" s="414" t="str">
        <f>Master!B3176</f>
        <v/>
      </c>
      <c r="C3107" s="414" t="str">
        <f>Master!C3176</f>
        <v/>
      </c>
      <c r="D3107" s="88" t="str">
        <f>Master!D3176</f>
        <v/>
      </c>
      <c r="E3107" s="406" t="str">
        <f>Master!E3176</f>
        <v/>
      </c>
      <c r="F3107" s="406">
        <f>Master!F3176</f>
        <v>0</v>
      </c>
      <c r="G3107" s="88" t="str">
        <f>Master!G3176</f>
        <v/>
      </c>
      <c r="H3107" s="88" t="str">
        <f>Master!H3176</f>
        <v/>
      </c>
      <c r="I3107" s="88" t="str">
        <f>Master!I3176</f>
        <v/>
      </c>
      <c r="J3107" s="88" t="str">
        <f>Master!J3176</f>
        <v>A'CROSS MUSIC PTE LTD</v>
      </c>
      <c r="K3107" s="88" t="str">
        <f>Master!K3176</f>
        <v/>
      </c>
      <c r="L3107" s="88" t="str">
        <f>Master!L3176</f>
        <v/>
      </c>
      <c r="M3107" s="88" t="str">
        <f>Master!M3176</f>
        <v/>
      </c>
      <c r="N3107" s="88" t="str">
        <f>Master!N3176</f>
        <v/>
      </c>
      <c r="O3107" s="88" t="str">
        <f>Master!O3176</f>
        <v/>
      </c>
      <c r="P3107" s="88" t="str">
        <f>Master!P3176</f>
        <v/>
      </c>
      <c r="Q3107" s="88" t="str">
        <f>Master!Q3176</f>
        <v/>
      </c>
      <c r="R3107" s="406" t="str">
        <f>Master!R3176</f>
        <v/>
      </c>
      <c r="S3107" s="406">
        <f>Master!S3176</f>
        <v>0</v>
      </c>
      <c r="T3107" s="406" t="str">
        <f>Master!T3176</f>
        <v/>
      </c>
      <c r="U3107" s="406" t="str">
        <f>Master!U3176</f>
        <v/>
      </c>
      <c r="V3107" s="406" t="str">
        <f>Master!V3176</f>
        <v/>
      </c>
      <c r="W3107" s="406" t="str">
        <f>Master!W3176</f>
        <v/>
      </c>
      <c r="X3107" s="406" t="str">
        <f>Master!X3176</f>
        <v/>
      </c>
      <c r="Y3107" s="406" t="str">
        <f>Master!Y3176</f>
        <v/>
      </c>
      <c r="Z3107" s="406" t="str">
        <f>Master!Z3176</f>
        <v/>
      </c>
      <c r="AA3107" s="406" t="str">
        <f>Master!AA3176</f>
        <v/>
      </c>
      <c r="AB3107" s="406" t="str">
        <f>Master!AB3176</f>
        <v/>
      </c>
      <c r="AC3107" s="406" t="str">
        <f>Master!AC3176</f>
        <v/>
      </c>
      <c r="AD3107" s="406" t="str">
        <f>Master!AD3176</f>
        <v/>
      </c>
      <c r="AE3107" s="406" t="str">
        <f>Master!AE3176</f>
        <v/>
      </c>
      <c r="AF3107" s="406" t="str">
        <f>Master!AF3176</f>
        <v/>
      </c>
      <c r="AG3107" s="406" t="str">
        <f>Master!AG3176</f>
        <v/>
      </c>
      <c r="AH3107" s="88" t="str">
        <f>Master!AH3176</f>
        <v/>
      </c>
      <c r="AI3107" s="414" t="str">
        <f>Master!AI3176</f>
        <v/>
      </c>
      <c r="AJ3107" s="406" t="str">
        <f>Master!AJ3176</f>
        <v/>
      </c>
      <c r="AK3107" s="406">
        <f>Master!AK3176</f>
        <v>0</v>
      </c>
      <c r="AL3107" s="88" t="str">
        <f>Master!AL3176</f>
        <v/>
      </c>
      <c r="AM3107" s="416"/>
      <c r="AN3107" s="416"/>
      <c r="AO3107" s="416"/>
      <c r="AP3107" s="416"/>
      <c r="AQ3107" s="416"/>
      <c r="AR3107" s="416">
        <f t="shared" si="34"/>
        <v>0</v>
      </c>
      <c r="AS3107" s="417" t="str">
        <f t="shared" si="35"/>
        <v>#DIV/0!</v>
      </c>
      <c r="AT3107" s="416">
        <f t="shared" si="36"/>
        <v>0</v>
      </c>
      <c r="AU3107" s="417"/>
    </row>
    <row r="3108" hidden="1">
      <c r="A3108" s="88" t="str">
        <f>Master!A3177</f>
        <v>AMU18016</v>
      </c>
      <c r="B3108" s="414" t="str">
        <f>Master!B3177</f>
        <v/>
      </c>
      <c r="C3108" s="414" t="str">
        <f>Master!C3177</f>
        <v/>
      </c>
      <c r="D3108" s="88" t="str">
        <f>Master!D3177</f>
        <v/>
      </c>
      <c r="E3108" s="406" t="str">
        <f>Master!E3177</f>
        <v/>
      </c>
      <c r="F3108" s="406">
        <f>Master!F3177</f>
        <v>0</v>
      </c>
      <c r="G3108" s="88" t="str">
        <f>Master!G3177</f>
        <v/>
      </c>
      <c r="H3108" s="88" t="str">
        <f>Master!H3177</f>
        <v/>
      </c>
      <c r="I3108" s="88" t="str">
        <f>Master!I3177</f>
        <v/>
      </c>
      <c r="J3108" s="88" t="str">
        <f>Master!J3177</f>
        <v>A'CROSS MUSIC PTE LTD</v>
      </c>
      <c r="K3108" s="88" t="str">
        <f>Master!K3177</f>
        <v/>
      </c>
      <c r="L3108" s="88" t="str">
        <f>Master!L3177</f>
        <v/>
      </c>
      <c r="M3108" s="88" t="str">
        <f>Master!M3177</f>
        <v/>
      </c>
      <c r="N3108" s="88" t="str">
        <f>Master!N3177</f>
        <v/>
      </c>
      <c r="O3108" s="88" t="str">
        <f>Master!O3177</f>
        <v/>
      </c>
      <c r="P3108" s="88" t="str">
        <f>Master!P3177</f>
        <v/>
      </c>
      <c r="Q3108" s="88" t="str">
        <f>Master!Q3177</f>
        <v/>
      </c>
      <c r="R3108" s="406" t="str">
        <f>Master!R3177</f>
        <v/>
      </c>
      <c r="S3108" s="406">
        <f>Master!S3177</f>
        <v>0</v>
      </c>
      <c r="T3108" s="406" t="str">
        <f>Master!T3177</f>
        <v/>
      </c>
      <c r="U3108" s="406" t="str">
        <f>Master!U3177</f>
        <v/>
      </c>
      <c r="V3108" s="406" t="str">
        <f>Master!V3177</f>
        <v/>
      </c>
      <c r="W3108" s="406" t="str">
        <f>Master!W3177</f>
        <v/>
      </c>
      <c r="X3108" s="406" t="str">
        <f>Master!X3177</f>
        <v/>
      </c>
      <c r="Y3108" s="406" t="str">
        <f>Master!Y3177</f>
        <v/>
      </c>
      <c r="Z3108" s="406" t="str">
        <f>Master!Z3177</f>
        <v/>
      </c>
      <c r="AA3108" s="406" t="str">
        <f>Master!AA3177</f>
        <v/>
      </c>
      <c r="AB3108" s="406" t="str">
        <f>Master!AB3177</f>
        <v/>
      </c>
      <c r="AC3108" s="406" t="str">
        <f>Master!AC3177</f>
        <v/>
      </c>
      <c r="AD3108" s="406" t="str">
        <f>Master!AD3177</f>
        <v/>
      </c>
      <c r="AE3108" s="406" t="str">
        <f>Master!AE3177</f>
        <v/>
      </c>
      <c r="AF3108" s="406" t="str">
        <f>Master!AF3177</f>
        <v/>
      </c>
      <c r="AG3108" s="406" t="str">
        <f>Master!AG3177</f>
        <v/>
      </c>
      <c r="AH3108" s="88" t="str">
        <f>Master!AH3177</f>
        <v/>
      </c>
      <c r="AI3108" s="414" t="str">
        <f>Master!AI3177</f>
        <v/>
      </c>
      <c r="AJ3108" s="406" t="str">
        <f>Master!AJ3177</f>
        <v/>
      </c>
      <c r="AK3108" s="406">
        <f>Master!AK3177</f>
        <v>0</v>
      </c>
      <c r="AL3108" s="88" t="str">
        <f>Master!AL3177</f>
        <v/>
      </c>
      <c r="AM3108" s="416"/>
      <c r="AN3108" s="416"/>
      <c r="AO3108" s="416"/>
      <c r="AP3108" s="416"/>
      <c r="AQ3108" s="416"/>
      <c r="AR3108" s="416">
        <f t="shared" si="34"/>
        <v>0</v>
      </c>
      <c r="AS3108" s="417" t="str">
        <f t="shared" si="35"/>
        <v>#DIV/0!</v>
      </c>
      <c r="AT3108" s="416">
        <f t="shared" si="36"/>
        <v>0</v>
      </c>
      <c r="AU3108" s="417"/>
    </row>
    <row r="3109" hidden="1">
      <c r="A3109" s="88" t="str">
        <f>Master!A3178</f>
        <v>AMU18017</v>
      </c>
      <c r="B3109" s="414" t="str">
        <f>Master!B3178</f>
        <v/>
      </c>
      <c r="C3109" s="414" t="str">
        <f>Master!C3178</f>
        <v/>
      </c>
      <c r="D3109" s="88" t="str">
        <f>Master!D3178</f>
        <v/>
      </c>
      <c r="E3109" s="406" t="str">
        <f>Master!E3178</f>
        <v/>
      </c>
      <c r="F3109" s="406">
        <f>Master!F3178</f>
        <v>0</v>
      </c>
      <c r="G3109" s="88" t="str">
        <f>Master!G3178</f>
        <v/>
      </c>
      <c r="H3109" s="88" t="str">
        <f>Master!H3178</f>
        <v/>
      </c>
      <c r="I3109" s="88" t="str">
        <f>Master!I3178</f>
        <v/>
      </c>
      <c r="J3109" s="88" t="str">
        <f>Master!J3178</f>
        <v>A'CROSS MUSIC PTE LTD</v>
      </c>
      <c r="K3109" s="88" t="str">
        <f>Master!K3178</f>
        <v/>
      </c>
      <c r="L3109" s="88" t="str">
        <f>Master!L3178</f>
        <v/>
      </c>
      <c r="M3109" s="88" t="str">
        <f>Master!M3178</f>
        <v/>
      </c>
      <c r="N3109" s="88" t="str">
        <f>Master!N3178</f>
        <v/>
      </c>
      <c r="O3109" s="88" t="str">
        <f>Master!O3178</f>
        <v/>
      </c>
      <c r="P3109" s="88" t="str">
        <f>Master!P3178</f>
        <v/>
      </c>
      <c r="Q3109" s="88" t="str">
        <f>Master!Q3178</f>
        <v/>
      </c>
      <c r="R3109" s="406" t="str">
        <f>Master!R3178</f>
        <v/>
      </c>
      <c r="S3109" s="406">
        <f>Master!S3178</f>
        <v>0</v>
      </c>
      <c r="T3109" s="406" t="str">
        <f>Master!T3178</f>
        <v/>
      </c>
      <c r="U3109" s="406" t="str">
        <f>Master!U3178</f>
        <v/>
      </c>
      <c r="V3109" s="406" t="str">
        <f>Master!V3178</f>
        <v/>
      </c>
      <c r="W3109" s="406" t="str">
        <f>Master!W3178</f>
        <v/>
      </c>
      <c r="X3109" s="406" t="str">
        <f>Master!X3178</f>
        <v/>
      </c>
      <c r="Y3109" s="406" t="str">
        <f>Master!Y3178</f>
        <v/>
      </c>
      <c r="Z3109" s="406" t="str">
        <f>Master!Z3178</f>
        <v/>
      </c>
      <c r="AA3109" s="406" t="str">
        <f>Master!AA3178</f>
        <v/>
      </c>
      <c r="AB3109" s="406" t="str">
        <f>Master!AB3178</f>
        <v/>
      </c>
      <c r="AC3109" s="406" t="str">
        <f>Master!AC3178</f>
        <v/>
      </c>
      <c r="AD3109" s="406" t="str">
        <f>Master!AD3178</f>
        <v/>
      </c>
      <c r="AE3109" s="406" t="str">
        <f>Master!AE3178</f>
        <v/>
      </c>
      <c r="AF3109" s="406" t="str">
        <f>Master!AF3178</f>
        <v/>
      </c>
      <c r="AG3109" s="406" t="str">
        <f>Master!AG3178</f>
        <v/>
      </c>
      <c r="AH3109" s="88" t="str">
        <f>Master!AH3178</f>
        <v/>
      </c>
      <c r="AI3109" s="414" t="str">
        <f>Master!AI3178</f>
        <v/>
      </c>
      <c r="AJ3109" s="406" t="str">
        <f>Master!AJ3178</f>
        <v/>
      </c>
      <c r="AK3109" s="406">
        <f>Master!AK3178</f>
        <v>0</v>
      </c>
      <c r="AL3109" s="88" t="str">
        <f>Master!AL3178</f>
        <v/>
      </c>
      <c r="AM3109" s="416"/>
      <c r="AN3109" s="416"/>
      <c r="AO3109" s="416"/>
      <c r="AP3109" s="416"/>
      <c r="AQ3109" s="416"/>
      <c r="AR3109" s="416">
        <f t="shared" si="34"/>
        <v>0</v>
      </c>
      <c r="AS3109" s="417" t="str">
        <f t="shared" si="35"/>
        <v>#DIV/0!</v>
      </c>
      <c r="AT3109" s="416">
        <f t="shared" si="36"/>
        <v>0</v>
      </c>
      <c r="AU3109" s="417"/>
    </row>
    <row r="3110" hidden="1">
      <c r="A3110" s="88" t="str">
        <f>Master!A3179</f>
        <v>AMU18018</v>
      </c>
      <c r="B3110" s="414" t="str">
        <f>Master!B3179</f>
        <v/>
      </c>
      <c r="C3110" s="414" t="str">
        <f>Master!C3179</f>
        <v/>
      </c>
      <c r="D3110" s="88" t="str">
        <f>Master!D3179</f>
        <v/>
      </c>
      <c r="E3110" s="406" t="str">
        <f>Master!E3179</f>
        <v/>
      </c>
      <c r="F3110" s="406">
        <f>Master!F3179</f>
        <v>0</v>
      </c>
      <c r="G3110" s="88" t="str">
        <f>Master!G3179</f>
        <v/>
      </c>
      <c r="H3110" s="88" t="str">
        <f>Master!H3179</f>
        <v/>
      </c>
      <c r="I3110" s="88" t="str">
        <f>Master!I3179</f>
        <v/>
      </c>
      <c r="J3110" s="88" t="str">
        <f>Master!J3179</f>
        <v>A'CROSS MUSIC PTE LTD</v>
      </c>
      <c r="K3110" s="88" t="str">
        <f>Master!K3179</f>
        <v/>
      </c>
      <c r="L3110" s="88" t="str">
        <f>Master!L3179</f>
        <v/>
      </c>
      <c r="M3110" s="88" t="str">
        <f>Master!M3179</f>
        <v/>
      </c>
      <c r="N3110" s="88" t="str">
        <f>Master!N3179</f>
        <v/>
      </c>
      <c r="O3110" s="88" t="str">
        <f>Master!O3179</f>
        <v/>
      </c>
      <c r="P3110" s="88" t="str">
        <f>Master!P3179</f>
        <v/>
      </c>
      <c r="Q3110" s="88" t="str">
        <f>Master!Q3179</f>
        <v/>
      </c>
      <c r="R3110" s="406" t="str">
        <f>Master!R3179</f>
        <v/>
      </c>
      <c r="S3110" s="406">
        <f>Master!S3179</f>
        <v>0</v>
      </c>
      <c r="T3110" s="406" t="str">
        <f>Master!T3179</f>
        <v/>
      </c>
      <c r="U3110" s="406" t="str">
        <f>Master!U3179</f>
        <v/>
      </c>
      <c r="V3110" s="406" t="str">
        <f>Master!V3179</f>
        <v/>
      </c>
      <c r="W3110" s="406" t="str">
        <f>Master!W3179</f>
        <v/>
      </c>
      <c r="X3110" s="406" t="str">
        <f>Master!X3179</f>
        <v/>
      </c>
      <c r="Y3110" s="406" t="str">
        <f>Master!Y3179</f>
        <v/>
      </c>
      <c r="Z3110" s="406" t="str">
        <f>Master!Z3179</f>
        <v/>
      </c>
      <c r="AA3110" s="406" t="str">
        <f>Master!AA3179</f>
        <v/>
      </c>
      <c r="AB3110" s="406" t="str">
        <f>Master!AB3179</f>
        <v/>
      </c>
      <c r="AC3110" s="406" t="str">
        <f>Master!AC3179</f>
        <v/>
      </c>
      <c r="AD3110" s="406" t="str">
        <f>Master!AD3179</f>
        <v/>
      </c>
      <c r="AE3110" s="406" t="str">
        <f>Master!AE3179</f>
        <v/>
      </c>
      <c r="AF3110" s="406" t="str">
        <f>Master!AF3179</f>
        <v/>
      </c>
      <c r="AG3110" s="406" t="str">
        <f>Master!AG3179</f>
        <v/>
      </c>
      <c r="AH3110" s="88" t="str">
        <f>Master!AH3179</f>
        <v/>
      </c>
      <c r="AI3110" s="414" t="str">
        <f>Master!AI3179</f>
        <v/>
      </c>
      <c r="AJ3110" s="406" t="str">
        <f>Master!AJ3179</f>
        <v/>
      </c>
      <c r="AK3110" s="406">
        <f>Master!AK3179</f>
        <v>0</v>
      </c>
      <c r="AL3110" s="88" t="str">
        <f>Master!AL3179</f>
        <v/>
      </c>
      <c r="AM3110" s="416"/>
      <c r="AN3110" s="416"/>
      <c r="AO3110" s="416"/>
      <c r="AP3110" s="416"/>
      <c r="AQ3110" s="416"/>
      <c r="AR3110" s="416">
        <f t="shared" si="34"/>
        <v>0</v>
      </c>
      <c r="AS3110" s="417" t="str">
        <f t="shared" si="35"/>
        <v>#DIV/0!</v>
      </c>
      <c r="AT3110" s="416">
        <f t="shared" si="36"/>
        <v>0</v>
      </c>
      <c r="AU3110" s="417"/>
    </row>
    <row r="3111" hidden="1">
      <c r="A3111" s="88" t="str">
        <f>Master!A3180</f>
        <v>AMU18019</v>
      </c>
      <c r="B3111" s="414" t="str">
        <f>Master!B3180</f>
        <v/>
      </c>
      <c r="C3111" s="414" t="str">
        <f>Master!C3180</f>
        <v/>
      </c>
      <c r="D3111" s="88" t="str">
        <f>Master!D3180</f>
        <v/>
      </c>
      <c r="E3111" s="406" t="str">
        <f>Master!E3180</f>
        <v/>
      </c>
      <c r="F3111" s="406">
        <f>Master!F3180</f>
        <v>0</v>
      </c>
      <c r="G3111" s="88" t="str">
        <f>Master!G3180</f>
        <v/>
      </c>
      <c r="H3111" s="88" t="str">
        <f>Master!H3180</f>
        <v/>
      </c>
      <c r="I3111" s="88" t="str">
        <f>Master!I3180</f>
        <v/>
      </c>
      <c r="J3111" s="88" t="str">
        <f>Master!J3180</f>
        <v>A'CROSS MUSIC PTE LTD</v>
      </c>
      <c r="K3111" s="88" t="str">
        <f>Master!K3180</f>
        <v/>
      </c>
      <c r="L3111" s="88" t="str">
        <f>Master!L3180</f>
        <v/>
      </c>
      <c r="M3111" s="88" t="str">
        <f>Master!M3180</f>
        <v/>
      </c>
      <c r="N3111" s="88" t="str">
        <f>Master!N3180</f>
        <v/>
      </c>
      <c r="O3111" s="88" t="str">
        <f>Master!O3180</f>
        <v/>
      </c>
      <c r="P3111" s="88" t="str">
        <f>Master!P3180</f>
        <v/>
      </c>
      <c r="Q3111" s="88" t="str">
        <f>Master!Q3180</f>
        <v/>
      </c>
      <c r="R3111" s="406" t="str">
        <f>Master!R3180</f>
        <v/>
      </c>
      <c r="S3111" s="406">
        <f>Master!S3180</f>
        <v>0</v>
      </c>
      <c r="T3111" s="406" t="str">
        <f>Master!T3180</f>
        <v/>
      </c>
      <c r="U3111" s="406" t="str">
        <f>Master!U3180</f>
        <v/>
      </c>
      <c r="V3111" s="406" t="str">
        <f>Master!V3180</f>
        <v/>
      </c>
      <c r="W3111" s="406" t="str">
        <f>Master!W3180</f>
        <v/>
      </c>
      <c r="X3111" s="406" t="str">
        <f>Master!X3180</f>
        <v/>
      </c>
      <c r="Y3111" s="406" t="str">
        <f>Master!Y3180</f>
        <v/>
      </c>
      <c r="Z3111" s="406" t="str">
        <f>Master!Z3180</f>
        <v/>
      </c>
      <c r="AA3111" s="406" t="str">
        <f>Master!AA3180</f>
        <v/>
      </c>
      <c r="AB3111" s="406" t="str">
        <f>Master!AB3180</f>
        <v/>
      </c>
      <c r="AC3111" s="406" t="str">
        <f>Master!AC3180</f>
        <v/>
      </c>
      <c r="AD3111" s="406" t="str">
        <f>Master!AD3180</f>
        <v/>
      </c>
      <c r="AE3111" s="406" t="str">
        <f>Master!AE3180</f>
        <v/>
      </c>
      <c r="AF3111" s="406" t="str">
        <f>Master!AF3180</f>
        <v/>
      </c>
      <c r="AG3111" s="406" t="str">
        <f>Master!AG3180</f>
        <v/>
      </c>
      <c r="AH3111" s="88" t="str">
        <f>Master!AH3180</f>
        <v/>
      </c>
      <c r="AI3111" s="414" t="str">
        <f>Master!AI3180</f>
        <v/>
      </c>
      <c r="AJ3111" s="406" t="str">
        <f>Master!AJ3180</f>
        <v/>
      </c>
      <c r="AK3111" s="406">
        <f>Master!AK3180</f>
        <v>0</v>
      </c>
      <c r="AL3111" s="88" t="str">
        <f>Master!AL3180</f>
        <v/>
      </c>
      <c r="AM3111" s="416"/>
      <c r="AN3111" s="416"/>
      <c r="AO3111" s="416"/>
      <c r="AP3111" s="416"/>
      <c r="AQ3111" s="416"/>
      <c r="AR3111" s="416">
        <f t="shared" si="34"/>
        <v>0</v>
      </c>
      <c r="AS3111" s="417" t="str">
        <f t="shared" si="35"/>
        <v>#DIV/0!</v>
      </c>
      <c r="AT3111" s="416">
        <f t="shared" si="36"/>
        <v>0</v>
      </c>
      <c r="AU3111" s="417"/>
    </row>
    <row r="3112" hidden="1">
      <c r="A3112" s="88" t="str">
        <f>Master!A3181</f>
        <v>AMU18020</v>
      </c>
      <c r="B3112" s="414" t="str">
        <f>Master!B3181</f>
        <v/>
      </c>
      <c r="C3112" s="414" t="str">
        <f>Master!C3181</f>
        <v/>
      </c>
      <c r="D3112" s="88" t="str">
        <f>Master!D3181</f>
        <v/>
      </c>
      <c r="E3112" s="406" t="str">
        <f>Master!E3181</f>
        <v/>
      </c>
      <c r="F3112" s="406">
        <f>Master!F3181</f>
        <v>0</v>
      </c>
      <c r="G3112" s="88" t="str">
        <f>Master!G3181</f>
        <v/>
      </c>
      <c r="H3112" s="88" t="str">
        <f>Master!H3181</f>
        <v/>
      </c>
      <c r="I3112" s="88" t="str">
        <f>Master!I3181</f>
        <v/>
      </c>
      <c r="J3112" s="88" t="str">
        <f>Master!J3181</f>
        <v>A'CROSS MUSIC PTE LTD</v>
      </c>
      <c r="K3112" s="88" t="str">
        <f>Master!K3181</f>
        <v/>
      </c>
      <c r="L3112" s="88" t="str">
        <f>Master!L3181</f>
        <v/>
      </c>
      <c r="M3112" s="88" t="str">
        <f>Master!M3181</f>
        <v/>
      </c>
      <c r="N3112" s="88" t="str">
        <f>Master!N3181</f>
        <v/>
      </c>
      <c r="O3112" s="88" t="str">
        <f>Master!O3181</f>
        <v/>
      </c>
      <c r="P3112" s="88" t="str">
        <f>Master!P3181</f>
        <v/>
      </c>
      <c r="Q3112" s="88" t="str">
        <f>Master!Q3181</f>
        <v/>
      </c>
      <c r="R3112" s="406" t="str">
        <f>Master!R3181</f>
        <v/>
      </c>
      <c r="S3112" s="406">
        <f>Master!S3181</f>
        <v>0</v>
      </c>
      <c r="T3112" s="406" t="str">
        <f>Master!T3181</f>
        <v/>
      </c>
      <c r="U3112" s="406" t="str">
        <f>Master!U3181</f>
        <v/>
      </c>
      <c r="V3112" s="406" t="str">
        <f>Master!V3181</f>
        <v/>
      </c>
      <c r="W3112" s="406" t="str">
        <f>Master!W3181</f>
        <v/>
      </c>
      <c r="X3112" s="406" t="str">
        <f>Master!X3181</f>
        <v/>
      </c>
      <c r="Y3112" s="406" t="str">
        <f>Master!Y3181</f>
        <v/>
      </c>
      <c r="Z3112" s="406" t="str">
        <f>Master!Z3181</f>
        <v/>
      </c>
      <c r="AA3112" s="406" t="str">
        <f>Master!AA3181</f>
        <v/>
      </c>
      <c r="AB3112" s="406" t="str">
        <f>Master!AB3181</f>
        <v/>
      </c>
      <c r="AC3112" s="406" t="str">
        <f>Master!AC3181</f>
        <v/>
      </c>
      <c r="AD3112" s="406" t="str">
        <f>Master!AD3181</f>
        <v/>
      </c>
      <c r="AE3112" s="406" t="str">
        <f>Master!AE3181</f>
        <v/>
      </c>
      <c r="AF3112" s="406" t="str">
        <f>Master!AF3181</f>
        <v/>
      </c>
      <c r="AG3112" s="406" t="str">
        <f>Master!AG3181</f>
        <v/>
      </c>
      <c r="AH3112" s="88" t="str">
        <f>Master!AH3181</f>
        <v/>
      </c>
      <c r="AI3112" s="414" t="str">
        <f>Master!AI3181</f>
        <v/>
      </c>
      <c r="AJ3112" s="406" t="str">
        <f>Master!AJ3181</f>
        <v/>
      </c>
      <c r="AK3112" s="406">
        <f>Master!AK3181</f>
        <v>0</v>
      </c>
      <c r="AL3112" s="88" t="str">
        <f>Master!AL3181</f>
        <v/>
      </c>
      <c r="AM3112" s="416"/>
      <c r="AN3112" s="416"/>
      <c r="AO3112" s="416"/>
      <c r="AP3112" s="416"/>
      <c r="AQ3112" s="416"/>
      <c r="AR3112" s="416">
        <f t="shared" si="34"/>
        <v>0</v>
      </c>
      <c r="AS3112" s="417" t="str">
        <f t="shared" si="35"/>
        <v>#DIV/0!</v>
      </c>
      <c r="AT3112" s="416">
        <f t="shared" si="36"/>
        <v>0</v>
      </c>
      <c r="AU3112" s="417"/>
    </row>
    <row r="3113" hidden="1">
      <c r="A3113" s="88" t="str">
        <f>Master!A3182</f>
        <v>AMU18021</v>
      </c>
      <c r="B3113" s="414" t="str">
        <f>Master!B3182</f>
        <v/>
      </c>
      <c r="C3113" s="414" t="str">
        <f>Master!C3182</f>
        <v/>
      </c>
      <c r="D3113" s="88" t="str">
        <f>Master!D3182</f>
        <v/>
      </c>
      <c r="E3113" s="406" t="str">
        <f>Master!E3182</f>
        <v/>
      </c>
      <c r="F3113" s="406">
        <f>Master!F3182</f>
        <v>0</v>
      </c>
      <c r="G3113" s="88" t="str">
        <f>Master!G3182</f>
        <v/>
      </c>
      <c r="H3113" s="88" t="str">
        <f>Master!H3182</f>
        <v/>
      </c>
      <c r="I3113" s="88" t="str">
        <f>Master!I3182</f>
        <v/>
      </c>
      <c r="J3113" s="88" t="str">
        <f>Master!J3182</f>
        <v>A'CROSS MUSIC PTE LTD</v>
      </c>
      <c r="K3113" s="88" t="str">
        <f>Master!K3182</f>
        <v/>
      </c>
      <c r="L3113" s="88" t="str">
        <f>Master!L3182</f>
        <v/>
      </c>
      <c r="M3113" s="88" t="str">
        <f>Master!M3182</f>
        <v/>
      </c>
      <c r="N3113" s="88" t="str">
        <f>Master!N3182</f>
        <v/>
      </c>
      <c r="O3113" s="88" t="str">
        <f>Master!O3182</f>
        <v/>
      </c>
      <c r="P3113" s="88" t="str">
        <f>Master!P3182</f>
        <v/>
      </c>
      <c r="Q3113" s="88" t="str">
        <f>Master!Q3182</f>
        <v/>
      </c>
      <c r="R3113" s="406" t="str">
        <f>Master!R3182</f>
        <v/>
      </c>
      <c r="S3113" s="406">
        <f>Master!S3182</f>
        <v>0</v>
      </c>
      <c r="T3113" s="406" t="str">
        <f>Master!T3182</f>
        <v/>
      </c>
      <c r="U3113" s="406" t="str">
        <f>Master!U3182</f>
        <v/>
      </c>
      <c r="V3113" s="406" t="str">
        <f>Master!V3182</f>
        <v/>
      </c>
      <c r="W3113" s="406" t="str">
        <f>Master!W3182</f>
        <v/>
      </c>
      <c r="X3113" s="406" t="str">
        <f>Master!X3182</f>
        <v/>
      </c>
      <c r="Y3113" s="406" t="str">
        <f>Master!Y3182</f>
        <v/>
      </c>
      <c r="Z3113" s="406" t="str">
        <f>Master!Z3182</f>
        <v/>
      </c>
      <c r="AA3113" s="406" t="str">
        <f>Master!AA3182</f>
        <v/>
      </c>
      <c r="AB3113" s="406" t="str">
        <f>Master!AB3182</f>
        <v/>
      </c>
      <c r="AC3113" s="406" t="str">
        <f>Master!AC3182</f>
        <v/>
      </c>
      <c r="AD3113" s="406" t="str">
        <f>Master!AD3182</f>
        <v/>
      </c>
      <c r="AE3113" s="406" t="str">
        <f>Master!AE3182</f>
        <v/>
      </c>
      <c r="AF3113" s="406" t="str">
        <f>Master!AF3182</f>
        <v/>
      </c>
      <c r="AG3113" s="406" t="str">
        <f>Master!AG3182</f>
        <v/>
      </c>
      <c r="AH3113" s="88" t="str">
        <f>Master!AH3182</f>
        <v/>
      </c>
      <c r="AI3113" s="414" t="str">
        <f>Master!AI3182</f>
        <v/>
      </c>
      <c r="AJ3113" s="406" t="str">
        <f>Master!AJ3182</f>
        <v/>
      </c>
      <c r="AK3113" s="406">
        <f>Master!AK3182</f>
        <v>0</v>
      </c>
      <c r="AL3113" s="88" t="str">
        <f>Master!AL3182</f>
        <v/>
      </c>
      <c r="AM3113" s="416"/>
      <c r="AN3113" s="416"/>
      <c r="AO3113" s="416"/>
      <c r="AP3113" s="416"/>
      <c r="AQ3113" s="416"/>
      <c r="AR3113" s="416">
        <f t="shared" si="34"/>
        <v>0</v>
      </c>
      <c r="AS3113" s="417" t="str">
        <f t="shared" si="35"/>
        <v>#DIV/0!</v>
      </c>
      <c r="AT3113" s="416">
        <f t="shared" si="36"/>
        <v>0</v>
      </c>
      <c r="AU3113" s="417"/>
    </row>
    <row r="3114" hidden="1">
      <c r="A3114" s="88" t="str">
        <f>Master!A3183</f>
        <v>AMU18022</v>
      </c>
      <c r="B3114" s="414" t="str">
        <f>Master!B3183</f>
        <v/>
      </c>
      <c r="C3114" s="414" t="str">
        <f>Master!C3183</f>
        <v/>
      </c>
      <c r="D3114" s="88" t="str">
        <f>Master!D3183</f>
        <v/>
      </c>
      <c r="E3114" s="406" t="str">
        <f>Master!E3183</f>
        <v/>
      </c>
      <c r="F3114" s="406">
        <f>Master!F3183</f>
        <v>0</v>
      </c>
      <c r="G3114" s="88" t="str">
        <f>Master!G3183</f>
        <v/>
      </c>
      <c r="H3114" s="88" t="str">
        <f>Master!H3183</f>
        <v/>
      </c>
      <c r="I3114" s="88" t="str">
        <f>Master!I3183</f>
        <v/>
      </c>
      <c r="J3114" s="88" t="str">
        <f>Master!J3183</f>
        <v>A'CROSS MUSIC PTE LTD</v>
      </c>
      <c r="K3114" s="88" t="str">
        <f>Master!K3183</f>
        <v/>
      </c>
      <c r="L3114" s="88" t="str">
        <f>Master!L3183</f>
        <v/>
      </c>
      <c r="M3114" s="88" t="str">
        <f>Master!M3183</f>
        <v/>
      </c>
      <c r="N3114" s="88" t="str">
        <f>Master!N3183</f>
        <v/>
      </c>
      <c r="O3114" s="88" t="str">
        <f>Master!O3183</f>
        <v/>
      </c>
      <c r="P3114" s="88" t="str">
        <f>Master!P3183</f>
        <v/>
      </c>
      <c r="Q3114" s="88" t="str">
        <f>Master!Q3183</f>
        <v/>
      </c>
      <c r="R3114" s="406" t="str">
        <f>Master!R3183</f>
        <v/>
      </c>
      <c r="S3114" s="406">
        <f>Master!S3183</f>
        <v>0</v>
      </c>
      <c r="T3114" s="406" t="str">
        <f>Master!T3183</f>
        <v/>
      </c>
      <c r="U3114" s="406" t="str">
        <f>Master!U3183</f>
        <v/>
      </c>
      <c r="V3114" s="406" t="str">
        <f>Master!V3183</f>
        <v/>
      </c>
      <c r="W3114" s="406" t="str">
        <f>Master!W3183</f>
        <v/>
      </c>
      <c r="X3114" s="406" t="str">
        <f>Master!X3183</f>
        <v/>
      </c>
      <c r="Y3114" s="406" t="str">
        <f>Master!Y3183</f>
        <v/>
      </c>
      <c r="Z3114" s="406" t="str">
        <f>Master!Z3183</f>
        <v/>
      </c>
      <c r="AA3114" s="406" t="str">
        <f>Master!AA3183</f>
        <v/>
      </c>
      <c r="AB3114" s="406" t="str">
        <f>Master!AB3183</f>
        <v/>
      </c>
      <c r="AC3114" s="406" t="str">
        <f>Master!AC3183</f>
        <v/>
      </c>
      <c r="AD3114" s="406" t="str">
        <f>Master!AD3183</f>
        <v/>
      </c>
      <c r="AE3114" s="406" t="str">
        <f>Master!AE3183</f>
        <v/>
      </c>
      <c r="AF3114" s="406" t="str">
        <f>Master!AF3183</f>
        <v/>
      </c>
      <c r="AG3114" s="406" t="str">
        <f>Master!AG3183</f>
        <v/>
      </c>
      <c r="AH3114" s="88" t="str">
        <f>Master!AH3183</f>
        <v/>
      </c>
      <c r="AI3114" s="414" t="str">
        <f>Master!AI3183</f>
        <v/>
      </c>
      <c r="AJ3114" s="406" t="str">
        <f>Master!AJ3183</f>
        <v/>
      </c>
      <c r="AK3114" s="406">
        <f>Master!AK3183</f>
        <v>0</v>
      </c>
      <c r="AL3114" s="88" t="str">
        <f>Master!AL3183</f>
        <v/>
      </c>
      <c r="AM3114" s="416"/>
      <c r="AN3114" s="416"/>
      <c r="AO3114" s="416"/>
      <c r="AP3114" s="416"/>
      <c r="AQ3114" s="416"/>
      <c r="AR3114" s="416">
        <f t="shared" si="34"/>
        <v>0</v>
      </c>
      <c r="AS3114" s="417" t="str">
        <f t="shared" si="35"/>
        <v>#DIV/0!</v>
      </c>
      <c r="AT3114" s="416">
        <f t="shared" si="36"/>
        <v>0</v>
      </c>
      <c r="AU3114" s="417"/>
    </row>
    <row r="3115" hidden="1">
      <c r="A3115" s="88" t="str">
        <f>Master!A3184</f>
        <v>AMU18023</v>
      </c>
      <c r="B3115" s="414" t="str">
        <f>Master!B3184</f>
        <v/>
      </c>
      <c r="C3115" s="414" t="str">
        <f>Master!C3184</f>
        <v/>
      </c>
      <c r="D3115" s="88" t="str">
        <f>Master!D3184</f>
        <v/>
      </c>
      <c r="E3115" s="406" t="str">
        <f>Master!E3184</f>
        <v/>
      </c>
      <c r="F3115" s="406">
        <f>Master!F3184</f>
        <v>0</v>
      </c>
      <c r="G3115" s="88" t="str">
        <f>Master!G3184</f>
        <v/>
      </c>
      <c r="H3115" s="88" t="str">
        <f>Master!H3184</f>
        <v/>
      </c>
      <c r="I3115" s="88" t="str">
        <f>Master!I3184</f>
        <v/>
      </c>
      <c r="J3115" s="88" t="str">
        <f>Master!J3184</f>
        <v>A'CROSS MUSIC PTE LTD</v>
      </c>
      <c r="K3115" s="88" t="str">
        <f>Master!K3184</f>
        <v/>
      </c>
      <c r="L3115" s="88" t="str">
        <f>Master!L3184</f>
        <v/>
      </c>
      <c r="M3115" s="88" t="str">
        <f>Master!M3184</f>
        <v/>
      </c>
      <c r="N3115" s="88" t="str">
        <f>Master!N3184</f>
        <v/>
      </c>
      <c r="O3115" s="88" t="str">
        <f>Master!O3184</f>
        <v/>
      </c>
      <c r="P3115" s="88" t="str">
        <f>Master!P3184</f>
        <v/>
      </c>
      <c r="Q3115" s="88" t="str">
        <f>Master!Q3184</f>
        <v/>
      </c>
      <c r="R3115" s="406" t="str">
        <f>Master!R3184</f>
        <v/>
      </c>
      <c r="S3115" s="406">
        <f>Master!S3184</f>
        <v>0</v>
      </c>
      <c r="T3115" s="406" t="str">
        <f>Master!T3184</f>
        <v/>
      </c>
      <c r="U3115" s="406" t="str">
        <f>Master!U3184</f>
        <v/>
      </c>
      <c r="V3115" s="406" t="str">
        <f>Master!V3184</f>
        <v/>
      </c>
      <c r="W3115" s="406" t="str">
        <f>Master!W3184</f>
        <v/>
      </c>
      <c r="X3115" s="406" t="str">
        <f>Master!X3184</f>
        <v/>
      </c>
      <c r="Y3115" s="406" t="str">
        <f>Master!Y3184</f>
        <v/>
      </c>
      <c r="Z3115" s="406" t="str">
        <f>Master!Z3184</f>
        <v/>
      </c>
      <c r="AA3115" s="406" t="str">
        <f>Master!AA3184</f>
        <v/>
      </c>
      <c r="AB3115" s="406" t="str">
        <f>Master!AB3184</f>
        <v/>
      </c>
      <c r="AC3115" s="406" t="str">
        <f>Master!AC3184</f>
        <v/>
      </c>
      <c r="AD3115" s="406" t="str">
        <f>Master!AD3184</f>
        <v/>
      </c>
      <c r="AE3115" s="406" t="str">
        <f>Master!AE3184</f>
        <v/>
      </c>
      <c r="AF3115" s="406" t="str">
        <f>Master!AF3184</f>
        <v/>
      </c>
      <c r="AG3115" s="406" t="str">
        <f>Master!AG3184</f>
        <v/>
      </c>
      <c r="AH3115" s="88" t="str">
        <f>Master!AH3184</f>
        <v/>
      </c>
      <c r="AI3115" s="414" t="str">
        <f>Master!AI3184</f>
        <v/>
      </c>
      <c r="AJ3115" s="406" t="str">
        <f>Master!AJ3184</f>
        <v/>
      </c>
      <c r="AK3115" s="406">
        <f>Master!AK3184</f>
        <v>0</v>
      </c>
      <c r="AL3115" s="88" t="str">
        <f>Master!AL3184</f>
        <v/>
      </c>
      <c r="AM3115" s="416"/>
      <c r="AN3115" s="416"/>
      <c r="AO3115" s="416"/>
      <c r="AP3115" s="416"/>
      <c r="AQ3115" s="416"/>
      <c r="AR3115" s="416">
        <f t="shared" si="34"/>
        <v>0</v>
      </c>
      <c r="AS3115" s="417" t="str">
        <f t="shared" si="35"/>
        <v>#DIV/0!</v>
      </c>
      <c r="AT3115" s="416">
        <f t="shared" si="36"/>
        <v>0</v>
      </c>
      <c r="AU3115" s="417"/>
    </row>
    <row r="3116" hidden="1">
      <c r="A3116" s="88" t="str">
        <f>Master!A3185</f>
        <v>AMU18024</v>
      </c>
      <c r="B3116" s="414" t="str">
        <f>Master!B3185</f>
        <v/>
      </c>
      <c r="C3116" s="414" t="str">
        <f>Master!C3185</f>
        <v/>
      </c>
      <c r="D3116" s="88" t="str">
        <f>Master!D3185</f>
        <v/>
      </c>
      <c r="E3116" s="406" t="str">
        <f>Master!E3185</f>
        <v/>
      </c>
      <c r="F3116" s="406">
        <f>Master!F3185</f>
        <v>0</v>
      </c>
      <c r="G3116" s="88" t="str">
        <f>Master!G3185</f>
        <v/>
      </c>
      <c r="H3116" s="88" t="str">
        <f>Master!H3185</f>
        <v/>
      </c>
      <c r="I3116" s="88" t="str">
        <f>Master!I3185</f>
        <v/>
      </c>
      <c r="J3116" s="88" t="str">
        <f>Master!J3185</f>
        <v>A'CROSS MUSIC PTE LTD</v>
      </c>
      <c r="K3116" s="88" t="str">
        <f>Master!K3185</f>
        <v/>
      </c>
      <c r="L3116" s="88" t="str">
        <f>Master!L3185</f>
        <v/>
      </c>
      <c r="M3116" s="88" t="str">
        <f>Master!M3185</f>
        <v/>
      </c>
      <c r="N3116" s="88" t="str">
        <f>Master!N3185</f>
        <v/>
      </c>
      <c r="O3116" s="88" t="str">
        <f>Master!O3185</f>
        <v/>
      </c>
      <c r="P3116" s="88" t="str">
        <f>Master!P3185</f>
        <v/>
      </c>
      <c r="Q3116" s="88" t="str">
        <f>Master!Q3185</f>
        <v/>
      </c>
      <c r="R3116" s="406" t="str">
        <f>Master!R3185</f>
        <v/>
      </c>
      <c r="S3116" s="406">
        <f>Master!S3185</f>
        <v>0</v>
      </c>
      <c r="T3116" s="406" t="str">
        <f>Master!T3185</f>
        <v/>
      </c>
      <c r="U3116" s="406" t="str">
        <f>Master!U3185</f>
        <v/>
      </c>
      <c r="V3116" s="406" t="str">
        <f>Master!V3185</f>
        <v/>
      </c>
      <c r="W3116" s="406" t="str">
        <f>Master!W3185</f>
        <v/>
      </c>
      <c r="X3116" s="406" t="str">
        <f>Master!X3185</f>
        <v/>
      </c>
      <c r="Y3116" s="406" t="str">
        <f>Master!Y3185</f>
        <v/>
      </c>
      <c r="Z3116" s="406" t="str">
        <f>Master!Z3185</f>
        <v/>
      </c>
      <c r="AA3116" s="406" t="str">
        <f>Master!AA3185</f>
        <v/>
      </c>
      <c r="AB3116" s="406" t="str">
        <f>Master!AB3185</f>
        <v/>
      </c>
      <c r="AC3116" s="406" t="str">
        <f>Master!AC3185</f>
        <v/>
      </c>
      <c r="AD3116" s="406" t="str">
        <f>Master!AD3185</f>
        <v/>
      </c>
      <c r="AE3116" s="406" t="str">
        <f>Master!AE3185</f>
        <v/>
      </c>
      <c r="AF3116" s="406" t="str">
        <f>Master!AF3185</f>
        <v/>
      </c>
      <c r="AG3116" s="406" t="str">
        <f>Master!AG3185</f>
        <v/>
      </c>
      <c r="AH3116" s="88" t="str">
        <f>Master!AH3185</f>
        <v/>
      </c>
      <c r="AI3116" s="414" t="str">
        <f>Master!AI3185</f>
        <v/>
      </c>
      <c r="AJ3116" s="406" t="str">
        <f>Master!AJ3185</f>
        <v/>
      </c>
      <c r="AK3116" s="406">
        <f>Master!AK3185</f>
        <v>0</v>
      </c>
      <c r="AL3116" s="88" t="str">
        <f>Master!AL3185</f>
        <v/>
      </c>
      <c r="AM3116" s="416"/>
      <c r="AN3116" s="416"/>
      <c r="AO3116" s="416"/>
      <c r="AP3116" s="416"/>
      <c r="AQ3116" s="416"/>
      <c r="AR3116" s="416">
        <f t="shared" si="34"/>
        <v>0</v>
      </c>
      <c r="AS3116" s="417" t="str">
        <f t="shared" si="35"/>
        <v>#DIV/0!</v>
      </c>
      <c r="AT3116" s="416">
        <f t="shared" si="36"/>
        <v>0</v>
      </c>
      <c r="AU3116" s="417"/>
    </row>
    <row r="3117" hidden="1">
      <c r="A3117" s="88" t="str">
        <f>Master!A3186</f>
        <v>AMU18025</v>
      </c>
      <c r="B3117" s="414" t="str">
        <f>Master!B3186</f>
        <v/>
      </c>
      <c r="C3117" s="414" t="str">
        <f>Master!C3186</f>
        <v/>
      </c>
      <c r="D3117" s="88" t="str">
        <f>Master!D3186</f>
        <v/>
      </c>
      <c r="E3117" s="406" t="str">
        <f>Master!E3186</f>
        <v/>
      </c>
      <c r="F3117" s="406">
        <f>Master!F3186</f>
        <v>0</v>
      </c>
      <c r="G3117" s="88" t="str">
        <f>Master!G3186</f>
        <v/>
      </c>
      <c r="H3117" s="88" t="str">
        <f>Master!H3186</f>
        <v/>
      </c>
      <c r="I3117" s="88" t="str">
        <f>Master!I3186</f>
        <v/>
      </c>
      <c r="J3117" s="88" t="str">
        <f>Master!J3186</f>
        <v>A'CROSS MUSIC PTE LTD</v>
      </c>
      <c r="K3117" s="88" t="str">
        <f>Master!K3186</f>
        <v/>
      </c>
      <c r="L3117" s="88" t="str">
        <f>Master!L3186</f>
        <v/>
      </c>
      <c r="M3117" s="88" t="str">
        <f>Master!M3186</f>
        <v/>
      </c>
      <c r="N3117" s="88" t="str">
        <f>Master!N3186</f>
        <v/>
      </c>
      <c r="O3117" s="88" t="str">
        <f>Master!O3186</f>
        <v/>
      </c>
      <c r="P3117" s="88" t="str">
        <f>Master!P3186</f>
        <v/>
      </c>
      <c r="Q3117" s="88" t="str">
        <f>Master!Q3186</f>
        <v/>
      </c>
      <c r="R3117" s="406" t="str">
        <f>Master!R3186</f>
        <v/>
      </c>
      <c r="S3117" s="406">
        <f>Master!S3186</f>
        <v>0</v>
      </c>
      <c r="T3117" s="406" t="str">
        <f>Master!T3186</f>
        <v/>
      </c>
      <c r="U3117" s="406" t="str">
        <f>Master!U3186</f>
        <v/>
      </c>
      <c r="V3117" s="406" t="str">
        <f>Master!V3186</f>
        <v/>
      </c>
      <c r="W3117" s="406" t="str">
        <f>Master!W3186</f>
        <v/>
      </c>
      <c r="X3117" s="406" t="str">
        <f>Master!X3186</f>
        <v/>
      </c>
      <c r="Y3117" s="406" t="str">
        <f>Master!Y3186</f>
        <v/>
      </c>
      <c r="Z3117" s="406" t="str">
        <f>Master!Z3186</f>
        <v/>
      </c>
      <c r="AA3117" s="406" t="str">
        <f>Master!AA3186</f>
        <v/>
      </c>
      <c r="AB3117" s="406" t="str">
        <f>Master!AB3186</f>
        <v/>
      </c>
      <c r="AC3117" s="406" t="str">
        <f>Master!AC3186</f>
        <v/>
      </c>
      <c r="AD3117" s="406" t="str">
        <f>Master!AD3186</f>
        <v/>
      </c>
      <c r="AE3117" s="406" t="str">
        <f>Master!AE3186</f>
        <v/>
      </c>
      <c r="AF3117" s="406" t="str">
        <f>Master!AF3186</f>
        <v/>
      </c>
      <c r="AG3117" s="406" t="str">
        <f>Master!AG3186</f>
        <v/>
      </c>
      <c r="AH3117" s="88" t="str">
        <f>Master!AH3186</f>
        <v/>
      </c>
      <c r="AI3117" s="414" t="str">
        <f>Master!AI3186</f>
        <v/>
      </c>
      <c r="AJ3117" s="406" t="str">
        <f>Master!AJ3186</f>
        <v/>
      </c>
      <c r="AK3117" s="406">
        <f>Master!AK3186</f>
        <v>0</v>
      </c>
      <c r="AL3117" s="88" t="str">
        <f>Master!AL3186</f>
        <v/>
      </c>
      <c r="AM3117" s="416"/>
      <c r="AN3117" s="416"/>
      <c r="AO3117" s="416"/>
      <c r="AP3117" s="416"/>
      <c r="AQ3117" s="416"/>
      <c r="AR3117" s="416">
        <f t="shared" si="34"/>
        <v>0</v>
      </c>
      <c r="AS3117" s="417" t="str">
        <f t="shared" si="35"/>
        <v>#DIV/0!</v>
      </c>
      <c r="AT3117" s="416">
        <f t="shared" si="36"/>
        <v>0</v>
      </c>
      <c r="AU3117" s="417"/>
    </row>
    <row r="3118" hidden="1">
      <c r="A3118" s="88" t="str">
        <f>Master!A3187</f>
        <v>AMU18026</v>
      </c>
      <c r="B3118" s="414" t="str">
        <f>Master!B3187</f>
        <v/>
      </c>
      <c r="C3118" s="414" t="str">
        <f>Master!C3187</f>
        <v/>
      </c>
      <c r="D3118" s="88" t="str">
        <f>Master!D3187</f>
        <v/>
      </c>
      <c r="E3118" s="406" t="str">
        <f>Master!E3187</f>
        <v/>
      </c>
      <c r="F3118" s="406">
        <f>Master!F3187</f>
        <v>0</v>
      </c>
      <c r="G3118" s="88" t="str">
        <f>Master!G3187</f>
        <v/>
      </c>
      <c r="H3118" s="88" t="str">
        <f>Master!H3187</f>
        <v/>
      </c>
      <c r="I3118" s="88" t="str">
        <f>Master!I3187</f>
        <v/>
      </c>
      <c r="J3118" s="88" t="str">
        <f>Master!J3187</f>
        <v>A'CROSS MUSIC PTE LTD</v>
      </c>
      <c r="K3118" s="88" t="str">
        <f>Master!K3187</f>
        <v/>
      </c>
      <c r="L3118" s="88" t="str">
        <f>Master!L3187</f>
        <v/>
      </c>
      <c r="M3118" s="88" t="str">
        <f>Master!M3187</f>
        <v/>
      </c>
      <c r="N3118" s="88" t="str">
        <f>Master!N3187</f>
        <v/>
      </c>
      <c r="O3118" s="88" t="str">
        <f>Master!O3187</f>
        <v/>
      </c>
      <c r="P3118" s="88" t="str">
        <f>Master!P3187</f>
        <v/>
      </c>
      <c r="Q3118" s="88" t="str">
        <f>Master!Q3187</f>
        <v/>
      </c>
      <c r="R3118" s="406" t="str">
        <f>Master!R3187</f>
        <v/>
      </c>
      <c r="S3118" s="406">
        <f>Master!S3187</f>
        <v>0</v>
      </c>
      <c r="T3118" s="406" t="str">
        <f>Master!T3187</f>
        <v/>
      </c>
      <c r="U3118" s="406" t="str">
        <f>Master!U3187</f>
        <v/>
      </c>
      <c r="V3118" s="406" t="str">
        <f>Master!V3187</f>
        <v/>
      </c>
      <c r="W3118" s="406" t="str">
        <f>Master!W3187</f>
        <v/>
      </c>
      <c r="X3118" s="406" t="str">
        <f>Master!X3187</f>
        <v/>
      </c>
      <c r="Y3118" s="406" t="str">
        <f>Master!Y3187</f>
        <v/>
      </c>
      <c r="Z3118" s="406" t="str">
        <f>Master!Z3187</f>
        <v/>
      </c>
      <c r="AA3118" s="406" t="str">
        <f>Master!AA3187</f>
        <v/>
      </c>
      <c r="AB3118" s="406" t="str">
        <f>Master!AB3187</f>
        <v/>
      </c>
      <c r="AC3118" s="406" t="str">
        <f>Master!AC3187</f>
        <v/>
      </c>
      <c r="AD3118" s="406" t="str">
        <f>Master!AD3187</f>
        <v/>
      </c>
      <c r="AE3118" s="406" t="str">
        <f>Master!AE3187</f>
        <v/>
      </c>
      <c r="AF3118" s="406" t="str">
        <f>Master!AF3187</f>
        <v/>
      </c>
      <c r="AG3118" s="406" t="str">
        <f>Master!AG3187</f>
        <v/>
      </c>
      <c r="AH3118" s="88" t="str">
        <f>Master!AH3187</f>
        <v/>
      </c>
      <c r="AI3118" s="414" t="str">
        <f>Master!AI3187</f>
        <v/>
      </c>
      <c r="AJ3118" s="406" t="str">
        <f>Master!AJ3187</f>
        <v/>
      </c>
      <c r="AK3118" s="406">
        <f>Master!AK3187</f>
        <v>0</v>
      </c>
      <c r="AL3118" s="88" t="str">
        <f>Master!AL3187</f>
        <v/>
      </c>
      <c r="AM3118" s="416"/>
      <c r="AN3118" s="416"/>
      <c r="AO3118" s="416"/>
      <c r="AP3118" s="416"/>
      <c r="AQ3118" s="416"/>
      <c r="AR3118" s="416">
        <f t="shared" si="34"/>
        <v>0</v>
      </c>
      <c r="AS3118" s="417" t="str">
        <f t="shared" si="35"/>
        <v>#DIV/0!</v>
      </c>
      <c r="AT3118" s="416">
        <f t="shared" si="36"/>
        <v>0</v>
      </c>
      <c r="AU3118" s="417"/>
    </row>
    <row r="3119" hidden="1">
      <c r="A3119" s="88" t="str">
        <f>Master!A3188</f>
        <v>AMU18027</v>
      </c>
      <c r="B3119" s="414" t="str">
        <f>Master!B3188</f>
        <v/>
      </c>
      <c r="C3119" s="414" t="str">
        <f>Master!C3188</f>
        <v/>
      </c>
      <c r="D3119" s="88" t="str">
        <f>Master!D3188</f>
        <v/>
      </c>
      <c r="E3119" s="406" t="str">
        <f>Master!E3188</f>
        <v/>
      </c>
      <c r="F3119" s="406">
        <f>Master!F3188</f>
        <v>0</v>
      </c>
      <c r="G3119" s="88" t="str">
        <f>Master!G3188</f>
        <v/>
      </c>
      <c r="H3119" s="88" t="str">
        <f>Master!H3188</f>
        <v/>
      </c>
      <c r="I3119" s="88" t="str">
        <f>Master!I3188</f>
        <v/>
      </c>
      <c r="J3119" s="88" t="str">
        <f>Master!J3188</f>
        <v>A'CROSS MUSIC PTE LTD</v>
      </c>
      <c r="K3119" s="88" t="str">
        <f>Master!K3188</f>
        <v/>
      </c>
      <c r="L3119" s="88" t="str">
        <f>Master!L3188</f>
        <v/>
      </c>
      <c r="M3119" s="88" t="str">
        <f>Master!M3188</f>
        <v/>
      </c>
      <c r="N3119" s="88" t="str">
        <f>Master!N3188</f>
        <v/>
      </c>
      <c r="O3119" s="88" t="str">
        <f>Master!O3188</f>
        <v/>
      </c>
      <c r="P3119" s="88" t="str">
        <f>Master!P3188</f>
        <v/>
      </c>
      <c r="Q3119" s="88" t="str">
        <f>Master!Q3188</f>
        <v/>
      </c>
      <c r="R3119" s="406" t="str">
        <f>Master!R3188</f>
        <v/>
      </c>
      <c r="S3119" s="406">
        <f>Master!S3188</f>
        <v>0</v>
      </c>
      <c r="T3119" s="406" t="str">
        <f>Master!T3188</f>
        <v/>
      </c>
      <c r="U3119" s="406" t="str">
        <f>Master!U3188</f>
        <v/>
      </c>
      <c r="V3119" s="406" t="str">
        <f>Master!V3188</f>
        <v/>
      </c>
      <c r="W3119" s="406" t="str">
        <f>Master!W3188</f>
        <v/>
      </c>
      <c r="X3119" s="406" t="str">
        <f>Master!X3188</f>
        <v/>
      </c>
      <c r="Y3119" s="406" t="str">
        <f>Master!Y3188</f>
        <v/>
      </c>
      <c r="Z3119" s="406" t="str">
        <f>Master!Z3188</f>
        <v/>
      </c>
      <c r="AA3119" s="406" t="str">
        <f>Master!AA3188</f>
        <v/>
      </c>
      <c r="AB3119" s="406" t="str">
        <f>Master!AB3188</f>
        <v/>
      </c>
      <c r="AC3119" s="406" t="str">
        <f>Master!AC3188</f>
        <v/>
      </c>
      <c r="AD3119" s="406" t="str">
        <f>Master!AD3188</f>
        <v/>
      </c>
      <c r="AE3119" s="406" t="str">
        <f>Master!AE3188</f>
        <v/>
      </c>
      <c r="AF3119" s="406" t="str">
        <f>Master!AF3188</f>
        <v/>
      </c>
      <c r="AG3119" s="406" t="str">
        <f>Master!AG3188</f>
        <v/>
      </c>
      <c r="AH3119" s="88" t="str">
        <f>Master!AH3188</f>
        <v/>
      </c>
      <c r="AI3119" s="414" t="str">
        <f>Master!AI3188</f>
        <v/>
      </c>
      <c r="AJ3119" s="406" t="str">
        <f>Master!AJ3188</f>
        <v/>
      </c>
      <c r="AK3119" s="406">
        <f>Master!AK3188</f>
        <v>0</v>
      </c>
      <c r="AL3119" s="88" t="str">
        <f>Master!AL3188</f>
        <v/>
      </c>
      <c r="AM3119" s="416"/>
      <c r="AN3119" s="416"/>
      <c r="AO3119" s="416"/>
      <c r="AP3119" s="416"/>
      <c r="AQ3119" s="416"/>
      <c r="AR3119" s="416">
        <f t="shared" si="34"/>
        <v>0</v>
      </c>
      <c r="AS3119" s="417" t="str">
        <f t="shared" si="35"/>
        <v>#DIV/0!</v>
      </c>
      <c r="AT3119" s="416">
        <f t="shared" si="36"/>
        <v>0</v>
      </c>
      <c r="AU3119" s="417"/>
    </row>
    <row r="3120" hidden="1">
      <c r="A3120" s="88" t="str">
        <f>Master!A3189</f>
        <v>AMU18028</v>
      </c>
      <c r="B3120" s="414" t="str">
        <f>Master!B3189</f>
        <v/>
      </c>
      <c r="C3120" s="414" t="str">
        <f>Master!C3189</f>
        <v/>
      </c>
      <c r="D3120" s="88" t="str">
        <f>Master!D3189</f>
        <v/>
      </c>
      <c r="E3120" s="406" t="str">
        <f>Master!E3189</f>
        <v/>
      </c>
      <c r="F3120" s="406">
        <f>Master!F3189</f>
        <v>0</v>
      </c>
      <c r="G3120" s="88" t="str">
        <f>Master!G3189</f>
        <v/>
      </c>
      <c r="H3120" s="88" t="str">
        <f>Master!H3189</f>
        <v/>
      </c>
      <c r="I3120" s="88" t="str">
        <f>Master!I3189</f>
        <v/>
      </c>
      <c r="J3120" s="88" t="str">
        <f>Master!J3189</f>
        <v>A'CROSS MUSIC PTE LTD</v>
      </c>
      <c r="K3120" s="88" t="str">
        <f>Master!K3189</f>
        <v/>
      </c>
      <c r="L3120" s="88" t="str">
        <f>Master!L3189</f>
        <v/>
      </c>
      <c r="M3120" s="88" t="str">
        <f>Master!M3189</f>
        <v/>
      </c>
      <c r="N3120" s="88" t="str">
        <f>Master!N3189</f>
        <v/>
      </c>
      <c r="O3120" s="88" t="str">
        <f>Master!O3189</f>
        <v/>
      </c>
      <c r="P3120" s="88" t="str">
        <f>Master!P3189</f>
        <v/>
      </c>
      <c r="Q3120" s="88" t="str">
        <f>Master!Q3189</f>
        <v/>
      </c>
      <c r="R3120" s="406" t="str">
        <f>Master!R3189</f>
        <v/>
      </c>
      <c r="S3120" s="406">
        <f>Master!S3189</f>
        <v>0</v>
      </c>
      <c r="T3120" s="406" t="str">
        <f>Master!T3189</f>
        <v/>
      </c>
      <c r="U3120" s="406" t="str">
        <f>Master!U3189</f>
        <v/>
      </c>
      <c r="V3120" s="406" t="str">
        <f>Master!V3189</f>
        <v/>
      </c>
      <c r="W3120" s="406" t="str">
        <f>Master!W3189</f>
        <v/>
      </c>
      <c r="X3120" s="406" t="str">
        <f>Master!X3189</f>
        <v/>
      </c>
      <c r="Y3120" s="406" t="str">
        <f>Master!Y3189</f>
        <v/>
      </c>
      <c r="Z3120" s="406" t="str">
        <f>Master!Z3189</f>
        <v/>
      </c>
      <c r="AA3120" s="406" t="str">
        <f>Master!AA3189</f>
        <v/>
      </c>
      <c r="AB3120" s="406" t="str">
        <f>Master!AB3189</f>
        <v/>
      </c>
      <c r="AC3120" s="406" t="str">
        <f>Master!AC3189</f>
        <v/>
      </c>
      <c r="AD3120" s="406" t="str">
        <f>Master!AD3189</f>
        <v/>
      </c>
      <c r="AE3120" s="406" t="str">
        <f>Master!AE3189</f>
        <v/>
      </c>
      <c r="AF3120" s="406" t="str">
        <f>Master!AF3189</f>
        <v/>
      </c>
      <c r="AG3120" s="406" t="str">
        <f>Master!AG3189</f>
        <v/>
      </c>
      <c r="AH3120" s="88" t="str">
        <f>Master!AH3189</f>
        <v/>
      </c>
      <c r="AI3120" s="414" t="str">
        <f>Master!AI3189</f>
        <v/>
      </c>
      <c r="AJ3120" s="406" t="str">
        <f>Master!AJ3189</f>
        <v/>
      </c>
      <c r="AK3120" s="406">
        <f>Master!AK3189</f>
        <v>0</v>
      </c>
      <c r="AL3120" s="88" t="str">
        <f>Master!AL3189</f>
        <v/>
      </c>
      <c r="AM3120" s="416"/>
      <c r="AN3120" s="416"/>
      <c r="AO3120" s="416"/>
      <c r="AP3120" s="416"/>
      <c r="AQ3120" s="416"/>
      <c r="AR3120" s="416">
        <f t="shared" si="34"/>
        <v>0</v>
      </c>
      <c r="AS3120" s="417" t="str">
        <f t="shared" si="35"/>
        <v>#DIV/0!</v>
      </c>
      <c r="AT3120" s="416">
        <f t="shared" si="36"/>
        <v>0</v>
      </c>
      <c r="AU3120" s="417"/>
    </row>
    <row r="3121" hidden="1">
      <c r="A3121" s="88" t="str">
        <f>Master!A3190</f>
        <v>AMU18029</v>
      </c>
      <c r="B3121" s="414" t="str">
        <f>Master!B3190</f>
        <v/>
      </c>
      <c r="C3121" s="414" t="str">
        <f>Master!C3190</f>
        <v/>
      </c>
      <c r="D3121" s="88" t="str">
        <f>Master!D3190</f>
        <v/>
      </c>
      <c r="E3121" s="406" t="str">
        <f>Master!E3190</f>
        <v/>
      </c>
      <c r="F3121" s="406">
        <f>Master!F3190</f>
        <v>0</v>
      </c>
      <c r="G3121" s="88" t="str">
        <f>Master!G3190</f>
        <v/>
      </c>
      <c r="H3121" s="88" t="str">
        <f>Master!H3190</f>
        <v/>
      </c>
      <c r="I3121" s="88" t="str">
        <f>Master!I3190</f>
        <v/>
      </c>
      <c r="J3121" s="88" t="str">
        <f>Master!J3190</f>
        <v>A'CROSS MUSIC PTE LTD</v>
      </c>
      <c r="K3121" s="88" t="str">
        <f>Master!K3190</f>
        <v/>
      </c>
      <c r="L3121" s="88" t="str">
        <f>Master!L3190</f>
        <v/>
      </c>
      <c r="M3121" s="88" t="str">
        <f>Master!M3190</f>
        <v/>
      </c>
      <c r="N3121" s="88" t="str">
        <f>Master!N3190</f>
        <v/>
      </c>
      <c r="O3121" s="88" t="str">
        <f>Master!O3190</f>
        <v/>
      </c>
      <c r="P3121" s="88" t="str">
        <f>Master!P3190</f>
        <v/>
      </c>
      <c r="Q3121" s="88" t="str">
        <f>Master!Q3190</f>
        <v/>
      </c>
      <c r="R3121" s="406" t="str">
        <f>Master!R3190</f>
        <v/>
      </c>
      <c r="S3121" s="406">
        <f>Master!S3190</f>
        <v>0</v>
      </c>
      <c r="T3121" s="406" t="str">
        <f>Master!T3190</f>
        <v/>
      </c>
      <c r="U3121" s="406" t="str">
        <f>Master!U3190</f>
        <v/>
      </c>
      <c r="V3121" s="406" t="str">
        <f>Master!V3190</f>
        <v/>
      </c>
      <c r="W3121" s="406" t="str">
        <f>Master!W3190</f>
        <v/>
      </c>
      <c r="X3121" s="406" t="str">
        <f>Master!X3190</f>
        <v/>
      </c>
      <c r="Y3121" s="406" t="str">
        <f>Master!Y3190</f>
        <v/>
      </c>
      <c r="Z3121" s="406" t="str">
        <f>Master!Z3190</f>
        <v/>
      </c>
      <c r="AA3121" s="406" t="str">
        <f>Master!AA3190</f>
        <v/>
      </c>
      <c r="AB3121" s="406" t="str">
        <f>Master!AB3190</f>
        <v/>
      </c>
      <c r="AC3121" s="406" t="str">
        <f>Master!AC3190</f>
        <v/>
      </c>
      <c r="AD3121" s="406" t="str">
        <f>Master!AD3190</f>
        <v/>
      </c>
      <c r="AE3121" s="406" t="str">
        <f>Master!AE3190</f>
        <v/>
      </c>
      <c r="AF3121" s="406" t="str">
        <f>Master!AF3190</f>
        <v/>
      </c>
      <c r="AG3121" s="406" t="str">
        <f>Master!AG3190</f>
        <v/>
      </c>
      <c r="AH3121" s="88" t="str">
        <f>Master!AH3190</f>
        <v/>
      </c>
      <c r="AI3121" s="414" t="str">
        <f>Master!AI3190</f>
        <v/>
      </c>
      <c r="AJ3121" s="406" t="str">
        <f>Master!AJ3190</f>
        <v/>
      </c>
      <c r="AK3121" s="406">
        <f>Master!AK3190</f>
        <v>0</v>
      </c>
      <c r="AL3121" s="88" t="str">
        <f>Master!AL3190</f>
        <v/>
      </c>
      <c r="AM3121" s="416"/>
      <c r="AN3121" s="416"/>
      <c r="AO3121" s="416"/>
      <c r="AP3121" s="416"/>
      <c r="AQ3121" s="416"/>
      <c r="AR3121" s="416">
        <f t="shared" si="34"/>
        <v>0</v>
      </c>
      <c r="AS3121" s="417" t="str">
        <f t="shared" si="35"/>
        <v>#DIV/0!</v>
      </c>
      <c r="AT3121" s="416">
        <f t="shared" si="36"/>
        <v>0</v>
      </c>
      <c r="AU3121" s="417"/>
    </row>
    <row r="3122" hidden="1">
      <c r="A3122" s="88" t="str">
        <f>Master!A3191</f>
        <v>AMU18030</v>
      </c>
      <c r="B3122" s="414" t="str">
        <f>Master!B3191</f>
        <v/>
      </c>
      <c r="C3122" s="414" t="str">
        <f>Master!C3191</f>
        <v/>
      </c>
      <c r="D3122" s="88" t="str">
        <f>Master!D3191</f>
        <v/>
      </c>
      <c r="E3122" s="406" t="str">
        <f>Master!E3191</f>
        <v/>
      </c>
      <c r="F3122" s="406">
        <f>Master!F3191</f>
        <v>0</v>
      </c>
      <c r="G3122" s="88" t="str">
        <f>Master!G3191</f>
        <v/>
      </c>
      <c r="H3122" s="88" t="str">
        <f>Master!H3191</f>
        <v/>
      </c>
      <c r="I3122" s="88" t="str">
        <f>Master!I3191</f>
        <v/>
      </c>
      <c r="J3122" s="88" t="str">
        <f>Master!J3191</f>
        <v>A'CROSS MUSIC PTE LTD</v>
      </c>
      <c r="K3122" s="88" t="str">
        <f>Master!K3191</f>
        <v/>
      </c>
      <c r="L3122" s="88" t="str">
        <f>Master!L3191</f>
        <v/>
      </c>
      <c r="M3122" s="88" t="str">
        <f>Master!M3191</f>
        <v/>
      </c>
      <c r="N3122" s="88" t="str">
        <f>Master!N3191</f>
        <v/>
      </c>
      <c r="O3122" s="88" t="str">
        <f>Master!O3191</f>
        <v/>
      </c>
      <c r="P3122" s="88" t="str">
        <f>Master!P3191</f>
        <v/>
      </c>
      <c r="Q3122" s="88" t="str">
        <f>Master!Q3191</f>
        <v/>
      </c>
      <c r="R3122" s="406" t="str">
        <f>Master!R3191</f>
        <v/>
      </c>
      <c r="S3122" s="406">
        <f>Master!S3191</f>
        <v>0</v>
      </c>
      <c r="T3122" s="406" t="str">
        <f>Master!T3191</f>
        <v/>
      </c>
      <c r="U3122" s="406" t="str">
        <f>Master!U3191</f>
        <v/>
      </c>
      <c r="V3122" s="406" t="str">
        <f>Master!V3191</f>
        <v/>
      </c>
      <c r="W3122" s="406" t="str">
        <f>Master!W3191</f>
        <v/>
      </c>
      <c r="X3122" s="406" t="str">
        <f>Master!X3191</f>
        <v/>
      </c>
      <c r="Y3122" s="406" t="str">
        <f>Master!Y3191</f>
        <v/>
      </c>
      <c r="Z3122" s="406" t="str">
        <f>Master!Z3191</f>
        <v/>
      </c>
      <c r="AA3122" s="406" t="str">
        <f>Master!AA3191</f>
        <v/>
      </c>
      <c r="AB3122" s="406" t="str">
        <f>Master!AB3191</f>
        <v/>
      </c>
      <c r="AC3122" s="406" t="str">
        <f>Master!AC3191</f>
        <v/>
      </c>
      <c r="AD3122" s="406" t="str">
        <f>Master!AD3191</f>
        <v/>
      </c>
      <c r="AE3122" s="406" t="str">
        <f>Master!AE3191</f>
        <v/>
      </c>
      <c r="AF3122" s="406" t="str">
        <f>Master!AF3191</f>
        <v/>
      </c>
      <c r="AG3122" s="406" t="str">
        <f>Master!AG3191</f>
        <v/>
      </c>
      <c r="AH3122" s="88" t="str">
        <f>Master!AH3191</f>
        <v/>
      </c>
      <c r="AI3122" s="414" t="str">
        <f>Master!AI3191</f>
        <v/>
      </c>
      <c r="AJ3122" s="406" t="str">
        <f>Master!AJ3191</f>
        <v/>
      </c>
      <c r="AK3122" s="406">
        <f>Master!AK3191</f>
        <v>0</v>
      </c>
      <c r="AL3122" s="88" t="str">
        <f>Master!AL3191</f>
        <v/>
      </c>
      <c r="AM3122" s="416"/>
      <c r="AN3122" s="416"/>
      <c r="AO3122" s="416"/>
      <c r="AP3122" s="416"/>
      <c r="AQ3122" s="416"/>
      <c r="AR3122" s="416">
        <f t="shared" si="34"/>
        <v>0</v>
      </c>
      <c r="AS3122" s="417" t="str">
        <f t="shared" si="35"/>
        <v>#DIV/0!</v>
      </c>
      <c r="AT3122" s="416">
        <f t="shared" si="36"/>
        <v>0</v>
      </c>
      <c r="AU3122" s="417"/>
    </row>
    <row r="3123" hidden="1">
      <c r="A3123" s="88" t="str">
        <f>Master!A3192</f>
        <v>AMU18031</v>
      </c>
      <c r="B3123" s="414" t="str">
        <f>Master!B3192</f>
        <v/>
      </c>
      <c r="C3123" s="414" t="str">
        <f>Master!C3192</f>
        <v/>
      </c>
      <c r="D3123" s="88" t="str">
        <f>Master!D3192</f>
        <v/>
      </c>
      <c r="E3123" s="406" t="str">
        <f>Master!E3192</f>
        <v/>
      </c>
      <c r="F3123" s="406">
        <f>Master!F3192</f>
        <v>0</v>
      </c>
      <c r="G3123" s="88" t="str">
        <f>Master!G3192</f>
        <v/>
      </c>
      <c r="H3123" s="88" t="str">
        <f>Master!H3192</f>
        <v/>
      </c>
      <c r="I3123" s="88" t="str">
        <f>Master!I3192</f>
        <v/>
      </c>
      <c r="J3123" s="88" t="str">
        <f>Master!J3192</f>
        <v>A'CROSS MUSIC PTE LTD</v>
      </c>
      <c r="K3123" s="88" t="str">
        <f>Master!K3192</f>
        <v/>
      </c>
      <c r="L3123" s="88" t="str">
        <f>Master!L3192</f>
        <v/>
      </c>
      <c r="M3123" s="88" t="str">
        <f>Master!M3192</f>
        <v/>
      </c>
      <c r="N3123" s="88" t="str">
        <f>Master!N3192</f>
        <v/>
      </c>
      <c r="O3123" s="88" t="str">
        <f>Master!O3192</f>
        <v/>
      </c>
      <c r="P3123" s="88" t="str">
        <f>Master!P3192</f>
        <v/>
      </c>
      <c r="Q3123" s="88" t="str">
        <f>Master!Q3192</f>
        <v/>
      </c>
      <c r="R3123" s="406" t="str">
        <f>Master!R3192</f>
        <v/>
      </c>
      <c r="S3123" s="406">
        <f>Master!S3192</f>
        <v>0</v>
      </c>
      <c r="T3123" s="406" t="str">
        <f>Master!T3192</f>
        <v/>
      </c>
      <c r="U3123" s="406" t="str">
        <f>Master!U3192</f>
        <v/>
      </c>
      <c r="V3123" s="406" t="str">
        <f>Master!V3192</f>
        <v/>
      </c>
      <c r="W3123" s="406" t="str">
        <f>Master!W3192</f>
        <v/>
      </c>
      <c r="X3123" s="406" t="str">
        <f>Master!X3192</f>
        <v/>
      </c>
      <c r="Y3123" s="406" t="str">
        <f>Master!Y3192</f>
        <v/>
      </c>
      <c r="Z3123" s="406" t="str">
        <f>Master!Z3192</f>
        <v/>
      </c>
      <c r="AA3123" s="406" t="str">
        <f>Master!AA3192</f>
        <v/>
      </c>
      <c r="AB3123" s="406" t="str">
        <f>Master!AB3192</f>
        <v/>
      </c>
      <c r="AC3123" s="406" t="str">
        <f>Master!AC3192</f>
        <v/>
      </c>
      <c r="AD3123" s="406" t="str">
        <f>Master!AD3192</f>
        <v/>
      </c>
      <c r="AE3123" s="406" t="str">
        <f>Master!AE3192</f>
        <v/>
      </c>
      <c r="AF3123" s="406" t="str">
        <f>Master!AF3192</f>
        <v/>
      </c>
      <c r="AG3123" s="406" t="str">
        <f>Master!AG3192</f>
        <v/>
      </c>
      <c r="AH3123" s="88" t="str">
        <f>Master!AH3192</f>
        <v/>
      </c>
      <c r="AI3123" s="414" t="str">
        <f>Master!AI3192</f>
        <v/>
      </c>
      <c r="AJ3123" s="406" t="str">
        <f>Master!AJ3192</f>
        <v/>
      </c>
      <c r="AK3123" s="406">
        <f>Master!AK3192</f>
        <v>0</v>
      </c>
      <c r="AL3123" s="88" t="str">
        <f>Master!AL3192</f>
        <v/>
      </c>
      <c r="AM3123" s="416"/>
      <c r="AN3123" s="416"/>
      <c r="AO3123" s="416"/>
      <c r="AP3123" s="416"/>
      <c r="AQ3123" s="416"/>
      <c r="AR3123" s="416">
        <f t="shared" si="34"/>
        <v>0</v>
      </c>
      <c r="AS3123" s="417" t="str">
        <f t="shared" si="35"/>
        <v>#DIV/0!</v>
      </c>
      <c r="AT3123" s="416">
        <f t="shared" si="36"/>
        <v>0</v>
      </c>
      <c r="AU3123" s="417"/>
    </row>
    <row r="3124" hidden="1">
      <c r="A3124" s="88" t="str">
        <f>Master!A3193</f>
        <v>AMU18032</v>
      </c>
      <c r="B3124" s="414" t="str">
        <f>Master!B3193</f>
        <v/>
      </c>
      <c r="C3124" s="414" t="str">
        <f>Master!C3193</f>
        <v/>
      </c>
      <c r="D3124" s="88" t="str">
        <f>Master!D3193</f>
        <v/>
      </c>
      <c r="E3124" s="406" t="str">
        <f>Master!E3193</f>
        <v/>
      </c>
      <c r="F3124" s="406">
        <f>Master!F3193</f>
        <v>0</v>
      </c>
      <c r="G3124" s="88" t="str">
        <f>Master!G3193</f>
        <v/>
      </c>
      <c r="H3124" s="88" t="str">
        <f>Master!H3193</f>
        <v/>
      </c>
      <c r="I3124" s="88" t="str">
        <f>Master!I3193</f>
        <v/>
      </c>
      <c r="J3124" s="88" t="str">
        <f>Master!J3193</f>
        <v>A'CROSS MUSIC PTE LTD</v>
      </c>
      <c r="K3124" s="88" t="str">
        <f>Master!K3193</f>
        <v/>
      </c>
      <c r="L3124" s="88" t="str">
        <f>Master!L3193</f>
        <v/>
      </c>
      <c r="M3124" s="88" t="str">
        <f>Master!M3193</f>
        <v/>
      </c>
      <c r="N3124" s="88" t="str">
        <f>Master!N3193</f>
        <v/>
      </c>
      <c r="O3124" s="88" t="str">
        <f>Master!O3193</f>
        <v/>
      </c>
      <c r="P3124" s="88" t="str">
        <f>Master!P3193</f>
        <v/>
      </c>
      <c r="Q3124" s="88" t="str">
        <f>Master!Q3193</f>
        <v/>
      </c>
      <c r="R3124" s="406" t="str">
        <f>Master!R3193</f>
        <v/>
      </c>
      <c r="S3124" s="406">
        <f>Master!S3193</f>
        <v>0</v>
      </c>
      <c r="T3124" s="406" t="str">
        <f>Master!T3193</f>
        <v/>
      </c>
      <c r="U3124" s="406" t="str">
        <f>Master!U3193</f>
        <v/>
      </c>
      <c r="V3124" s="406" t="str">
        <f>Master!V3193</f>
        <v/>
      </c>
      <c r="W3124" s="406" t="str">
        <f>Master!W3193</f>
        <v/>
      </c>
      <c r="X3124" s="406" t="str">
        <f>Master!X3193</f>
        <v/>
      </c>
      <c r="Y3124" s="406" t="str">
        <f>Master!Y3193</f>
        <v/>
      </c>
      <c r="Z3124" s="406" t="str">
        <f>Master!Z3193</f>
        <v/>
      </c>
      <c r="AA3124" s="406" t="str">
        <f>Master!AA3193</f>
        <v/>
      </c>
      <c r="AB3124" s="406" t="str">
        <f>Master!AB3193</f>
        <v/>
      </c>
      <c r="AC3124" s="406" t="str">
        <f>Master!AC3193</f>
        <v/>
      </c>
      <c r="AD3124" s="406" t="str">
        <f>Master!AD3193</f>
        <v/>
      </c>
      <c r="AE3124" s="406" t="str">
        <f>Master!AE3193</f>
        <v/>
      </c>
      <c r="AF3124" s="406" t="str">
        <f>Master!AF3193</f>
        <v/>
      </c>
      <c r="AG3124" s="406" t="str">
        <f>Master!AG3193</f>
        <v/>
      </c>
      <c r="AH3124" s="88" t="str">
        <f>Master!AH3193</f>
        <v/>
      </c>
      <c r="AI3124" s="414" t="str">
        <f>Master!AI3193</f>
        <v/>
      </c>
      <c r="AJ3124" s="406" t="str">
        <f>Master!AJ3193</f>
        <v/>
      </c>
      <c r="AK3124" s="406">
        <f>Master!AK3193</f>
        <v>0</v>
      </c>
      <c r="AL3124" s="88" t="str">
        <f>Master!AL3193</f>
        <v/>
      </c>
      <c r="AM3124" s="416"/>
      <c r="AN3124" s="416"/>
      <c r="AO3124" s="416"/>
      <c r="AP3124" s="416"/>
      <c r="AQ3124" s="416"/>
      <c r="AR3124" s="416">
        <f t="shared" si="34"/>
        <v>0</v>
      </c>
      <c r="AS3124" s="417" t="str">
        <f t="shared" si="35"/>
        <v>#DIV/0!</v>
      </c>
      <c r="AT3124" s="416">
        <f t="shared" si="36"/>
        <v>0</v>
      </c>
      <c r="AU3124" s="417"/>
    </row>
    <row r="3125" hidden="1">
      <c r="A3125" s="88" t="str">
        <f>Master!A3194</f>
        <v>AMU18033</v>
      </c>
      <c r="B3125" s="414" t="str">
        <f>Master!B3194</f>
        <v/>
      </c>
      <c r="C3125" s="414" t="str">
        <f>Master!C3194</f>
        <v/>
      </c>
      <c r="D3125" s="88" t="str">
        <f>Master!D3194</f>
        <v/>
      </c>
      <c r="E3125" s="406" t="str">
        <f>Master!E3194</f>
        <v/>
      </c>
      <c r="F3125" s="406">
        <f>Master!F3194</f>
        <v>0</v>
      </c>
      <c r="G3125" s="88" t="str">
        <f>Master!G3194</f>
        <v/>
      </c>
      <c r="H3125" s="88" t="str">
        <f>Master!H3194</f>
        <v/>
      </c>
      <c r="I3125" s="88" t="str">
        <f>Master!I3194</f>
        <v/>
      </c>
      <c r="J3125" s="88" t="str">
        <f>Master!J3194</f>
        <v>A'CROSS MUSIC PTE LTD</v>
      </c>
      <c r="K3125" s="88" t="str">
        <f>Master!K3194</f>
        <v/>
      </c>
      <c r="L3125" s="88" t="str">
        <f>Master!L3194</f>
        <v/>
      </c>
      <c r="M3125" s="88" t="str">
        <f>Master!M3194</f>
        <v/>
      </c>
      <c r="N3125" s="88" t="str">
        <f>Master!N3194</f>
        <v/>
      </c>
      <c r="O3125" s="88" t="str">
        <f>Master!O3194</f>
        <v/>
      </c>
      <c r="P3125" s="88" t="str">
        <f>Master!P3194</f>
        <v/>
      </c>
      <c r="Q3125" s="88" t="str">
        <f>Master!Q3194</f>
        <v/>
      </c>
      <c r="R3125" s="406" t="str">
        <f>Master!R3194</f>
        <v/>
      </c>
      <c r="S3125" s="406">
        <f>Master!S3194</f>
        <v>0</v>
      </c>
      <c r="T3125" s="406" t="str">
        <f>Master!T3194</f>
        <v/>
      </c>
      <c r="U3125" s="406" t="str">
        <f>Master!U3194</f>
        <v/>
      </c>
      <c r="V3125" s="406" t="str">
        <f>Master!V3194</f>
        <v/>
      </c>
      <c r="W3125" s="406" t="str">
        <f>Master!W3194</f>
        <v/>
      </c>
      <c r="X3125" s="406" t="str">
        <f>Master!X3194</f>
        <v/>
      </c>
      <c r="Y3125" s="406" t="str">
        <f>Master!Y3194</f>
        <v/>
      </c>
      <c r="Z3125" s="406" t="str">
        <f>Master!Z3194</f>
        <v/>
      </c>
      <c r="AA3125" s="406" t="str">
        <f>Master!AA3194</f>
        <v/>
      </c>
      <c r="AB3125" s="406" t="str">
        <f>Master!AB3194</f>
        <v/>
      </c>
      <c r="AC3125" s="406" t="str">
        <f>Master!AC3194</f>
        <v/>
      </c>
      <c r="AD3125" s="406" t="str">
        <f>Master!AD3194</f>
        <v/>
      </c>
      <c r="AE3125" s="406" t="str">
        <f>Master!AE3194</f>
        <v/>
      </c>
      <c r="AF3125" s="406" t="str">
        <f>Master!AF3194</f>
        <v/>
      </c>
      <c r="AG3125" s="406" t="str">
        <f>Master!AG3194</f>
        <v/>
      </c>
      <c r="AH3125" s="88" t="str">
        <f>Master!AH3194</f>
        <v/>
      </c>
      <c r="AI3125" s="414" t="str">
        <f>Master!AI3194</f>
        <v/>
      </c>
      <c r="AJ3125" s="406" t="str">
        <f>Master!AJ3194</f>
        <v/>
      </c>
      <c r="AK3125" s="406">
        <f>Master!AK3194</f>
        <v>0</v>
      </c>
      <c r="AL3125" s="88" t="str">
        <f>Master!AL3194</f>
        <v/>
      </c>
      <c r="AM3125" s="416"/>
      <c r="AN3125" s="416"/>
      <c r="AO3125" s="416"/>
      <c r="AP3125" s="416"/>
      <c r="AQ3125" s="416"/>
      <c r="AR3125" s="416">
        <f t="shared" si="34"/>
        <v>0</v>
      </c>
      <c r="AS3125" s="417" t="str">
        <f t="shared" si="35"/>
        <v>#DIV/0!</v>
      </c>
      <c r="AT3125" s="416">
        <f t="shared" si="36"/>
        <v>0</v>
      </c>
      <c r="AU3125" s="417"/>
    </row>
    <row r="3126" hidden="1">
      <c r="A3126" s="88" t="str">
        <f>Master!A3195</f>
        <v>AMU18034</v>
      </c>
      <c r="B3126" s="414" t="str">
        <f>Master!B3195</f>
        <v/>
      </c>
      <c r="C3126" s="414" t="str">
        <f>Master!C3195</f>
        <v/>
      </c>
      <c r="D3126" s="88" t="str">
        <f>Master!D3195</f>
        <v/>
      </c>
      <c r="E3126" s="406" t="str">
        <f>Master!E3195</f>
        <v/>
      </c>
      <c r="F3126" s="406">
        <f>Master!F3195</f>
        <v>0</v>
      </c>
      <c r="G3126" s="88" t="str">
        <f>Master!G3195</f>
        <v/>
      </c>
      <c r="H3126" s="88" t="str">
        <f>Master!H3195</f>
        <v/>
      </c>
      <c r="I3126" s="88" t="str">
        <f>Master!I3195</f>
        <v/>
      </c>
      <c r="J3126" s="88" t="str">
        <f>Master!J3195</f>
        <v>A'CROSS MUSIC PTE LTD</v>
      </c>
      <c r="K3126" s="88" t="str">
        <f>Master!K3195</f>
        <v/>
      </c>
      <c r="L3126" s="88" t="str">
        <f>Master!L3195</f>
        <v/>
      </c>
      <c r="M3126" s="88" t="str">
        <f>Master!M3195</f>
        <v/>
      </c>
      <c r="N3126" s="88" t="str">
        <f>Master!N3195</f>
        <v/>
      </c>
      <c r="O3126" s="88" t="str">
        <f>Master!O3195</f>
        <v/>
      </c>
      <c r="P3126" s="88" t="str">
        <f>Master!P3195</f>
        <v/>
      </c>
      <c r="Q3126" s="88" t="str">
        <f>Master!Q3195</f>
        <v/>
      </c>
      <c r="R3126" s="406" t="str">
        <f>Master!R3195</f>
        <v/>
      </c>
      <c r="S3126" s="406">
        <f>Master!S3195</f>
        <v>0</v>
      </c>
      <c r="T3126" s="406" t="str">
        <f>Master!T3195</f>
        <v/>
      </c>
      <c r="U3126" s="406" t="str">
        <f>Master!U3195</f>
        <v/>
      </c>
      <c r="V3126" s="406" t="str">
        <f>Master!V3195</f>
        <v/>
      </c>
      <c r="W3126" s="406" t="str">
        <f>Master!W3195</f>
        <v/>
      </c>
      <c r="X3126" s="406" t="str">
        <f>Master!X3195</f>
        <v/>
      </c>
      <c r="Y3126" s="406" t="str">
        <f>Master!Y3195</f>
        <v/>
      </c>
      <c r="Z3126" s="406" t="str">
        <f>Master!Z3195</f>
        <v/>
      </c>
      <c r="AA3126" s="406" t="str">
        <f>Master!AA3195</f>
        <v/>
      </c>
      <c r="AB3126" s="406" t="str">
        <f>Master!AB3195</f>
        <v/>
      </c>
      <c r="AC3126" s="406" t="str">
        <f>Master!AC3195</f>
        <v/>
      </c>
      <c r="AD3126" s="406" t="str">
        <f>Master!AD3195</f>
        <v/>
      </c>
      <c r="AE3126" s="406" t="str">
        <f>Master!AE3195</f>
        <v/>
      </c>
      <c r="AF3126" s="406" t="str">
        <f>Master!AF3195</f>
        <v/>
      </c>
      <c r="AG3126" s="406" t="str">
        <f>Master!AG3195</f>
        <v/>
      </c>
      <c r="AH3126" s="88" t="str">
        <f>Master!AH3195</f>
        <v/>
      </c>
      <c r="AI3126" s="414" t="str">
        <f>Master!AI3195</f>
        <v/>
      </c>
      <c r="AJ3126" s="406" t="str">
        <f>Master!AJ3195</f>
        <v/>
      </c>
      <c r="AK3126" s="406">
        <f>Master!AK3195</f>
        <v>0</v>
      </c>
      <c r="AL3126" s="88" t="str">
        <f>Master!AL3195</f>
        <v/>
      </c>
      <c r="AM3126" s="416"/>
      <c r="AN3126" s="416"/>
      <c r="AO3126" s="416"/>
      <c r="AP3126" s="416"/>
      <c r="AQ3126" s="416"/>
      <c r="AR3126" s="416">
        <f t="shared" si="34"/>
        <v>0</v>
      </c>
      <c r="AS3126" s="417" t="str">
        <f t="shared" si="35"/>
        <v>#DIV/0!</v>
      </c>
      <c r="AT3126" s="416">
        <f t="shared" si="36"/>
        <v>0</v>
      </c>
      <c r="AU3126" s="417"/>
    </row>
    <row r="3127" hidden="1">
      <c r="A3127" s="88" t="str">
        <f>Master!A3196</f>
        <v>AMU18035</v>
      </c>
      <c r="B3127" s="414" t="str">
        <f>Master!B3196</f>
        <v/>
      </c>
      <c r="C3127" s="414" t="str">
        <f>Master!C3196</f>
        <v/>
      </c>
      <c r="D3127" s="88" t="str">
        <f>Master!D3196</f>
        <v/>
      </c>
      <c r="E3127" s="406" t="str">
        <f>Master!E3196</f>
        <v/>
      </c>
      <c r="F3127" s="406">
        <f>Master!F3196</f>
        <v>0</v>
      </c>
      <c r="G3127" s="88" t="str">
        <f>Master!G3196</f>
        <v/>
      </c>
      <c r="H3127" s="88" t="str">
        <f>Master!H3196</f>
        <v/>
      </c>
      <c r="I3127" s="88" t="str">
        <f>Master!I3196</f>
        <v/>
      </c>
      <c r="J3127" s="88" t="str">
        <f>Master!J3196</f>
        <v>A'CROSS MUSIC PTE LTD</v>
      </c>
      <c r="K3127" s="88" t="str">
        <f>Master!K3196</f>
        <v/>
      </c>
      <c r="L3127" s="88" t="str">
        <f>Master!L3196</f>
        <v/>
      </c>
      <c r="M3127" s="88" t="str">
        <f>Master!M3196</f>
        <v/>
      </c>
      <c r="N3127" s="88" t="str">
        <f>Master!N3196</f>
        <v/>
      </c>
      <c r="O3127" s="88" t="str">
        <f>Master!O3196</f>
        <v/>
      </c>
      <c r="P3127" s="88" t="str">
        <f>Master!P3196</f>
        <v/>
      </c>
      <c r="Q3127" s="88" t="str">
        <f>Master!Q3196</f>
        <v/>
      </c>
      <c r="R3127" s="406" t="str">
        <f>Master!R3196</f>
        <v/>
      </c>
      <c r="S3127" s="406">
        <f>Master!S3196</f>
        <v>0</v>
      </c>
      <c r="T3127" s="406" t="str">
        <f>Master!T3196</f>
        <v/>
      </c>
      <c r="U3127" s="406" t="str">
        <f>Master!U3196</f>
        <v/>
      </c>
      <c r="V3127" s="406" t="str">
        <f>Master!V3196</f>
        <v/>
      </c>
      <c r="W3127" s="406" t="str">
        <f>Master!W3196</f>
        <v/>
      </c>
      <c r="X3127" s="406" t="str">
        <f>Master!X3196</f>
        <v/>
      </c>
      <c r="Y3127" s="406" t="str">
        <f>Master!Y3196</f>
        <v/>
      </c>
      <c r="Z3127" s="406" t="str">
        <f>Master!Z3196</f>
        <v/>
      </c>
      <c r="AA3127" s="406" t="str">
        <f>Master!AA3196</f>
        <v/>
      </c>
      <c r="AB3127" s="406" t="str">
        <f>Master!AB3196</f>
        <v/>
      </c>
      <c r="AC3127" s="406" t="str">
        <f>Master!AC3196</f>
        <v/>
      </c>
      <c r="AD3127" s="406" t="str">
        <f>Master!AD3196</f>
        <v/>
      </c>
      <c r="AE3127" s="406" t="str">
        <f>Master!AE3196</f>
        <v/>
      </c>
      <c r="AF3127" s="406" t="str">
        <f>Master!AF3196</f>
        <v/>
      </c>
      <c r="AG3127" s="406" t="str">
        <f>Master!AG3196</f>
        <v/>
      </c>
      <c r="AH3127" s="88" t="str">
        <f>Master!AH3196</f>
        <v/>
      </c>
      <c r="AI3127" s="414" t="str">
        <f>Master!AI3196</f>
        <v/>
      </c>
      <c r="AJ3127" s="406" t="str">
        <f>Master!AJ3196</f>
        <v/>
      </c>
      <c r="AK3127" s="406">
        <f>Master!AK3196</f>
        <v>0</v>
      </c>
      <c r="AL3127" s="88" t="str">
        <f>Master!AL3196</f>
        <v/>
      </c>
      <c r="AM3127" s="416"/>
      <c r="AN3127" s="416"/>
      <c r="AO3127" s="416"/>
      <c r="AP3127" s="416"/>
      <c r="AQ3127" s="416"/>
      <c r="AR3127" s="416">
        <f t="shared" si="34"/>
        <v>0</v>
      </c>
      <c r="AS3127" s="417" t="str">
        <f t="shared" si="35"/>
        <v>#DIV/0!</v>
      </c>
      <c r="AT3127" s="416">
        <f t="shared" si="36"/>
        <v>0</v>
      </c>
      <c r="AU3127" s="417"/>
    </row>
    <row r="3128" hidden="1">
      <c r="A3128" s="88" t="str">
        <f>Master!A3197</f>
        <v>AMU18036</v>
      </c>
      <c r="B3128" s="414" t="str">
        <f>Master!B3197</f>
        <v/>
      </c>
      <c r="C3128" s="414" t="str">
        <f>Master!C3197</f>
        <v/>
      </c>
      <c r="D3128" s="88" t="str">
        <f>Master!D3197</f>
        <v/>
      </c>
      <c r="E3128" s="406" t="str">
        <f>Master!E3197</f>
        <v/>
      </c>
      <c r="F3128" s="406">
        <f>Master!F3197</f>
        <v>0</v>
      </c>
      <c r="G3128" s="88" t="str">
        <f>Master!G3197</f>
        <v/>
      </c>
      <c r="H3128" s="88" t="str">
        <f>Master!H3197</f>
        <v/>
      </c>
      <c r="I3128" s="88" t="str">
        <f>Master!I3197</f>
        <v/>
      </c>
      <c r="J3128" s="88" t="str">
        <f>Master!J3197</f>
        <v>A'CROSS MUSIC PTE LTD</v>
      </c>
      <c r="K3128" s="88" t="str">
        <f>Master!K3197</f>
        <v/>
      </c>
      <c r="L3128" s="88" t="str">
        <f>Master!L3197</f>
        <v/>
      </c>
      <c r="M3128" s="88" t="str">
        <f>Master!M3197</f>
        <v/>
      </c>
      <c r="N3128" s="88" t="str">
        <f>Master!N3197</f>
        <v/>
      </c>
      <c r="O3128" s="88" t="str">
        <f>Master!O3197</f>
        <v/>
      </c>
      <c r="P3128" s="88" t="str">
        <f>Master!P3197</f>
        <v/>
      </c>
      <c r="Q3128" s="88" t="str">
        <f>Master!Q3197</f>
        <v/>
      </c>
      <c r="R3128" s="406" t="str">
        <f>Master!R3197</f>
        <v/>
      </c>
      <c r="S3128" s="406">
        <f>Master!S3197</f>
        <v>0</v>
      </c>
      <c r="T3128" s="406" t="str">
        <f>Master!T3197</f>
        <v/>
      </c>
      <c r="U3128" s="406" t="str">
        <f>Master!U3197</f>
        <v/>
      </c>
      <c r="V3128" s="406" t="str">
        <f>Master!V3197</f>
        <v/>
      </c>
      <c r="W3128" s="406" t="str">
        <f>Master!W3197</f>
        <v/>
      </c>
      <c r="X3128" s="406" t="str">
        <f>Master!X3197</f>
        <v/>
      </c>
      <c r="Y3128" s="406" t="str">
        <f>Master!Y3197</f>
        <v/>
      </c>
      <c r="Z3128" s="406" t="str">
        <f>Master!Z3197</f>
        <v/>
      </c>
      <c r="AA3128" s="406" t="str">
        <f>Master!AA3197</f>
        <v/>
      </c>
      <c r="AB3128" s="406" t="str">
        <f>Master!AB3197</f>
        <v/>
      </c>
      <c r="AC3128" s="406" t="str">
        <f>Master!AC3197</f>
        <v/>
      </c>
      <c r="AD3128" s="406" t="str">
        <f>Master!AD3197</f>
        <v/>
      </c>
      <c r="AE3128" s="406" t="str">
        <f>Master!AE3197</f>
        <v/>
      </c>
      <c r="AF3128" s="406" t="str">
        <f>Master!AF3197</f>
        <v/>
      </c>
      <c r="AG3128" s="406" t="str">
        <f>Master!AG3197</f>
        <v/>
      </c>
      <c r="AH3128" s="88" t="str">
        <f>Master!AH3197</f>
        <v/>
      </c>
      <c r="AI3128" s="414" t="str">
        <f>Master!AI3197</f>
        <v/>
      </c>
      <c r="AJ3128" s="406" t="str">
        <f>Master!AJ3197</f>
        <v/>
      </c>
      <c r="AK3128" s="406">
        <f>Master!AK3197</f>
        <v>0</v>
      </c>
      <c r="AL3128" s="88" t="str">
        <f>Master!AL3197</f>
        <v/>
      </c>
      <c r="AM3128" s="416"/>
      <c r="AN3128" s="416"/>
      <c r="AO3128" s="416"/>
      <c r="AP3128" s="416"/>
      <c r="AQ3128" s="416"/>
      <c r="AR3128" s="416">
        <f t="shared" si="34"/>
        <v>0</v>
      </c>
      <c r="AS3128" s="417" t="str">
        <f t="shared" si="35"/>
        <v>#DIV/0!</v>
      </c>
      <c r="AT3128" s="416">
        <f t="shared" si="36"/>
        <v>0</v>
      </c>
      <c r="AU3128" s="417"/>
    </row>
    <row r="3129" hidden="1">
      <c r="A3129" s="88" t="str">
        <f>Master!A3198</f>
        <v>AMU18037</v>
      </c>
      <c r="B3129" s="414" t="str">
        <f>Master!B3198</f>
        <v/>
      </c>
      <c r="C3129" s="414" t="str">
        <f>Master!C3198</f>
        <v/>
      </c>
      <c r="D3129" s="88" t="str">
        <f>Master!D3198</f>
        <v/>
      </c>
      <c r="E3129" s="406" t="str">
        <f>Master!E3198</f>
        <v/>
      </c>
      <c r="F3129" s="406">
        <f>Master!F3198</f>
        <v>0</v>
      </c>
      <c r="G3129" s="88" t="str">
        <f>Master!G3198</f>
        <v/>
      </c>
      <c r="H3129" s="88" t="str">
        <f>Master!H3198</f>
        <v/>
      </c>
      <c r="I3129" s="88" t="str">
        <f>Master!I3198</f>
        <v/>
      </c>
      <c r="J3129" s="88" t="str">
        <f>Master!J3198</f>
        <v>A'CROSS MUSIC PTE LTD</v>
      </c>
      <c r="K3129" s="88" t="str">
        <f>Master!K3198</f>
        <v/>
      </c>
      <c r="L3129" s="88" t="str">
        <f>Master!L3198</f>
        <v/>
      </c>
      <c r="M3129" s="88" t="str">
        <f>Master!M3198</f>
        <v/>
      </c>
      <c r="N3129" s="88" t="str">
        <f>Master!N3198</f>
        <v/>
      </c>
      <c r="O3129" s="88" t="str">
        <f>Master!O3198</f>
        <v/>
      </c>
      <c r="P3129" s="88" t="str">
        <f>Master!P3198</f>
        <v/>
      </c>
      <c r="Q3129" s="88" t="str">
        <f>Master!Q3198</f>
        <v/>
      </c>
      <c r="R3129" s="406" t="str">
        <f>Master!R3198</f>
        <v/>
      </c>
      <c r="S3129" s="406">
        <f>Master!S3198</f>
        <v>0</v>
      </c>
      <c r="T3129" s="406" t="str">
        <f>Master!T3198</f>
        <v/>
      </c>
      <c r="U3129" s="406" t="str">
        <f>Master!U3198</f>
        <v/>
      </c>
      <c r="V3129" s="406" t="str">
        <f>Master!V3198</f>
        <v/>
      </c>
      <c r="W3129" s="406" t="str">
        <f>Master!W3198</f>
        <v/>
      </c>
      <c r="X3129" s="406" t="str">
        <f>Master!X3198</f>
        <v/>
      </c>
      <c r="Y3129" s="406" t="str">
        <f>Master!Y3198</f>
        <v/>
      </c>
      <c r="Z3129" s="406" t="str">
        <f>Master!Z3198</f>
        <v/>
      </c>
      <c r="AA3129" s="406" t="str">
        <f>Master!AA3198</f>
        <v/>
      </c>
      <c r="AB3129" s="406" t="str">
        <f>Master!AB3198</f>
        <v/>
      </c>
      <c r="AC3129" s="406" t="str">
        <f>Master!AC3198</f>
        <v/>
      </c>
      <c r="AD3129" s="406" t="str">
        <f>Master!AD3198</f>
        <v/>
      </c>
      <c r="AE3129" s="406" t="str">
        <f>Master!AE3198</f>
        <v/>
      </c>
      <c r="AF3129" s="406" t="str">
        <f>Master!AF3198</f>
        <v/>
      </c>
      <c r="AG3129" s="406" t="str">
        <f>Master!AG3198</f>
        <v/>
      </c>
      <c r="AH3129" s="88" t="str">
        <f>Master!AH3198</f>
        <v/>
      </c>
      <c r="AI3129" s="414" t="str">
        <f>Master!AI3198</f>
        <v/>
      </c>
      <c r="AJ3129" s="406" t="str">
        <f>Master!AJ3198</f>
        <v/>
      </c>
      <c r="AK3129" s="406">
        <f>Master!AK3198</f>
        <v>0</v>
      </c>
      <c r="AL3129" s="88" t="str">
        <f>Master!AL3198</f>
        <v/>
      </c>
      <c r="AM3129" s="416"/>
      <c r="AN3129" s="416"/>
      <c r="AO3129" s="416"/>
      <c r="AP3129" s="416"/>
      <c r="AQ3129" s="416"/>
      <c r="AR3129" s="416">
        <f t="shared" si="34"/>
        <v>0</v>
      </c>
      <c r="AS3129" s="417" t="str">
        <f t="shared" si="35"/>
        <v>#DIV/0!</v>
      </c>
      <c r="AT3129" s="416">
        <f t="shared" si="36"/>
        <v>0</v>
      </c>
      <c r="AU3129" s="417"/>
    </row>
    <row r="3130" hidden="1">
      <c r="A3130" s="88" t="str">
        <f>Master!A3199</f>
        <v>AMU18038</v>
      </c>
      <c r="B3130" s="414" t="str">
        <f>Master!B3199</f>
        <v/>
      </c>
      <c r="C3130" s="414" t="str">
        <f>Master!C3199</f>
        <v/>
      </c>
      <c r="D3130" s="88" t="str">
        <f>Master!D3199</f>
        <v/>
      </c>
      <c r="E3130" s="406" t="str">
        <f>Master!E3199</f>
        <v/>
      </c>
      <c r="F3130" s="406">
        <f>Master!F3199</f>
        <v>0</v>
      </c>
      <c r="G3130" s="88" t="str">
        <f>Master!G3199</f>
        <v/>
      </c>
      <c r="H3130" s="88" t="str">
        <f>Master!H3199</f>
        <v/>
      </c>
      <c r="I3130" s="88" t="str">
        <f>Master!I3199</f>
        <v/>
      </c>
      <c r="J3130" s="88" t="str">
        <f>Master!J3199</f>
        <v>A'CROSS MUSIC PTE LTD</v>
      </c>
      <c r="K3130" s="88" t="str">
        <f>Master!K3199</f>
        <v/>
      </c>
      <c r="L3130" s="88" t="str">
        <f>Master!L3199</f>
        <v/>
      </c>
      <c r="M3130" s="88" t="str">
        <f>Master!M3199</f>
        <v/>
      </c>
      <c r="N3130" s="88" t="str">
        <f>Master!N3199</f>
        <v/>
      </c>
      <c r="O3130" s="88" t="str">
        <f>Master!O3199</f>
        <v/>
      </c>
      <c r="P3130" s="88" t="str">
        <f>Master!P3199</f>
        <v/>
      </c>
      <c r="Q3130" s="88" t="str">
        <f>Master!Q3199</f>
        <v/>
      </c>
      <c r="R3130" s="406" t="str">
        <f>Master!R3199</f>
        <v/>
      </c>
      <c r="S3130" s="406">
        <f>Master!S3199</f>
        <v>0</v>
      </c>
      <c r="T3130" s="406" t="str">
        <f>Master!T3199</f>
        <v/>
      </c>
      <c r="U3130" s="406" t="str">
        <f>Master!U3199</f>
        <v/>
      </c>
      <c r="V3130" s="406" t="str">
        <f>Master!V3199</f>
        <v/>
      </c>
      <c r="W3130" s="406" t="str">
        <f>Master!W3199</f>
        <v/>
      </c>
      <c r="X3130" s="406" t="str">
        <f>Master!X3199</f>
        <v/>
      </c>
      <c r="Y3130" s="406" t="str">
        <f>Master!Y3199</f>
        <v/>
      </c>
      <c r="Z3130" s="406" t="str">
        <f>Master!Z3199</f>
        <v/>
      </c>
      <c r="AA3130" s="406" t="str">
        <f>Master!AA3199</f>
        <v/>
      </c>
      <c r="AB3130" s="406" t="str">
        <f>Master!AB3199</f>
        <v/>
      </c>
      <c r="AC3130" s="406" t="str">
        <f>Master!AC3199</f>
        <v/>
      </c>
      <c r="AD3130" s="406" t="str">
        <f>Master!AD3199</f>
        <v/>
      </c>
      <c r="AE3130" s="406" t="str">
        <f>Master!AE3199</f>
        <v/>
      </c>
      <c r="AF3130" s="406" t="str">
        <f>Master!AF3199</f>
        <v/>
      </c>
      <c r="AG3130" s="406" t="str">
        <f>Master!AG3199</f>
        <v/>
      </c>
      <c r="AH3130" s="88" t="str">
        <f>Master!AH3199</f>
        <v/>
      </c>
      <c r="AI3130" s="414" t="str">
        <f>Master!AI3199</f>
        <v/>
      </c>
      <c r="AJ3130" s="406" t="str">
        <f>Master!AJ3199</f>
        <v/>
      </c>
      <c r="AK3130" s="406">
        <f>Master!AK3199</f>
        <v>0</v>
      </c>
      <c r="AL3130" s="88" t="str">
        <f>Master!AL3199</f>
        <v/>
      </c>
      <c r="AM3130" s="416"/>
      <c r="AN3130" s="416"/>
      <c r="AO3130" s="416"/>
      <c r="AP3130" s="416"/>
      <c r="AQ3130" s="416"/>
      <c r="AR3130" s="416">
        <f t="shared" si="34"/>
        <v>0</v>
      </c>
      <c r="AS3130" s="417" t="str">
        <f t="shared" si="35"/>
        <v>#DIV/0!</v>
      </c>
      <c r="AT3130" s="416">
        <f t="shared" si="36"/>
        <v>0</v>
      </c>
      <c r="AU3130" s="417"/>
    </row>
    <row r="3131" hidden="1">
      <c r="A3131" s="88" t="str">
        <f>Master!A3200</f>
        <v>AMU18039</v>
      </c>
      <c r="B3131" s="414" t="str">
        <f>Master!B3200</f>
        <v/>
      </c>
      <c r="C3131" s="414" t="str">
        <f>Master!C3200</f>
        <v/>
      </c>
      <c r="D3131" s="88" t="str">
        <f>Master!D3200</f>
        <v/>
      </c>
      <c r="E3131" s="406" t="str">
        <f>Master!E3200</f>
        <v/>
      </c>
      <c r="F3131" s="406">
        <f>Master!F3200</f>
        <v>0</v>
      </c>
      <c r="G3131" s="88" t="str">
        <f>Master!G3200</f>
        <v/>
      </c>
      <c r="H3131" s="88" t="str">
        <f>Master!H3200</f>
        <v/>
      </c>
      <c r="I3131" s="88" t="str">
        <f>Master!I3200</f>
        <v/>
      </c>
      <c r="J3131" s="88" t="str">
        <f>Master!J3200</f>
        <v>A'CROSS MUSIC PTE LTD</v>
      </c>
      <c r="K3131" s="88" t="str">
        <f>Master!K3200</f>
        <v/>
      </c>
      <c r="L3131" s="88" t="str">
        <f>Master!L3200</f>
        <v/>
      </c>
      <c r="M3131" s="88" t="str">
        <f>Master!M3200</f>
        <v/>
      </c>
      <c r="N3131" s="88" t="str">
        <f>Master!N3200</f>
        <v/>
      </c>
      <c r="O3131" s="88" t="str">
        <f>Master!O3200</f>
        <v/>
      </c>
      <c r="P3131" s="88" t="str">
        <f>Master!P3200</f>
        <v/>
      </c>
      <c r="Q3131" s="88" t="str">
        <f>Master!Q3200</f>
        <v/>
      </c>
      <c r="R3131" s="406" t="str">
        <f>Master!R3200</f>
        <v/>
      </c>
      <c r="S3131" s="406">
        <f>Master!S3200</f>
        <v>0</v>
      </c>
      <c r="T3131" s="406" t="str">
        <f>Master!T3200</f>
        <v/>
      </c>
      <c r="U3131" s="406" t="str">
        <f>Master!U3200</f>
        <v/>
      </c>
      <c r="V3131" s="406" t="str">
        <f>Master!V3200</f>
        <v/>
      </c>
      <c r="W3131" s="406" t="str">
        <f>Master!W3200</f>
        <v/>
      </c>
      <c r="X3131" s="406" t="str">
        <f>Master!X3200</f>
        <v/>
      </c>
      <c r="Y3131" s="406" t="str">
        <f>Master!Y3200</f>
        <v/>
      </c>
      <c r="Z3131" s="406" t="str">
        <f>Master!Z3200</f>
        <v/>
      </c>
      <c r="AA3131" s="406" t="str">
        <f>Master!AA3200</f>
        <v/>
      </c>
      <c r="AB3131" s="406" t="str">
        <f>Master!AB3200</f>
        <v/>
      </c>
      <c r="AC3131" s="406" t="str">
        <f>Master!AC3200</f>
        <v/>
      </c>
      <c r="AD3131" s="406" t="str">
        <f>Master!AD3200</f>
        <v/>
      </c>
      <c r="AE3131" s="406" t="str">
        <f>Master!AE3200</f>
        <v/>
      </c>
      <c r="AF3131" s="406" t="str">
        <f>Master!AF3200</f>
        <v/>
      </c>
      <c r="AG3131" s="406" t="str">
        <f>Master!AG3200</f>
        <v/>
      </c>
      <c r="AH3131" s="88" t="str">
        <f>Master!AH3200</f>
        <v/>
      </c>
      <c r="AI3131" s="414" t="str">
        <f>Master!AI3200</f>
        <v/>
      </c>
      <c r="AJ3131" s="406" t="str">
        <f>Master!AJ3200</f>
        <v/>
      </c>
      <c r="AK3131" s="406">
        <f>Master!AK3200</f>
        <v>0</v>
      </c>
      <c r="AL3131" s="88" t="str">
        <f>Master!AL3200</f>
        <v/>
      </c>
      <c r="AM3131" s="416"/>
      <c r="AN3131" s="416"/>
      <c r="AO3131" s="416"/>
      <c r="AP3131" s="416"/>
      <c r="AQ3131" s="416"/>
      <c r="AR3131" s="416">
        <f t="shared" si="34"/>
        <v>0</v>
      </c>
      <c r="AS3131" s="417" t="str">
        <f t="shared" si="35"/>
        <v>#DIV/0!</v>
      </c>
      <c r="AT3131" s="416">
        <f t="shared" si="36"/>
        <v>0</v>
      </c>
      <c r="AU3131" s="417"/>
    </row>
    <row r="3132" hidden="1">
      <c r="A3132" s="88" t="str">
        <f>Master!A3201</f>
        <v>AMU18040</v>
      </c>
      <c r="B3132" s="414" t="str">
        <f>Master!B3201</f>
        <v/>
      </c>
      <c r="C3132" s="414" t="str">
        <f>Master!C3201</f>
        <v/>
      </c>
      <c r="D3132" s="88" t="str">
        <f>Master!D3201</f>
        <v/>
      </c>
      <c r="E3132" s="406" t="str">
        <f>Master!E3201</f>
        <v/>
      </c>
      <c r="F3132" s="406">
        <f>Master!F3201</f>
        <v>0</v>
      </c>
      <c r="G3132" s="88" t="str">
        <f>Master!G3201</f>
        <v/>
      </c>
      <c r="H3132" s="88" t="str">
        <f>Master!H3201</f>
        <v/>
      </c>
      <c r="I3132" s="88" t="str">
        <f>Master!I3201</f>
        <v/>
      </c>
      <c r="J3132" s="88" t="str">
        <f>Master!J3201</f>
        <v>A'CROSS MUSIC PTE LTD</v>
      </c>
      <c r="K3132" s="88" t="str">
        <f>Master!K3201</f>
        <v/>
      </c>
      <c r="L3132" s="88" t="str">
        <f>Master!L3201</f>
        <v/>
      </c>
      <c r="M3132" s="88" t="str">
        <f>Master!M3201</f>
        <v/>
      </c>
      <c r="N3132" s="88" t="str">
        <f>Master!N3201</f>
        <v/>
      </c>
      <c r="O3132" s="88" t="str">
        <f>Master!O3201</f>
        <v/>
      </c>
      <c r="P3132" s="88" t="str">
        <f>Master!P3201</f>
        <v/>
      </c>
      <c r="Q3132" s="88" t="str">
        <f>Master!Q3201</f>
        <v/>
      </c>
      <c r="R3132" s="406" t="str">
        <f>Master!R3201</f>
        <v/>
      </c>
      <c r="S3132" s="406">
        <f>Master!S3201</f>
        <v>0</v>
      </c>
      <c r="T3132" s="406" t="str">
        <f>Master!T3201</f>
        <v/>
      </c>
      <c r="U3132" s="406" t="str">
        <f>Master!U3201</f>
        <v/>
      </c>
      <c r="V3132" s="406" t="str">
        <f>Master!V3201</f>
        <v/>
      </c>
      <c r="W3132" s="406" t="str">
        <f>Master!W3201</f>
        <v/>
      </c>
      <c r="X3132" s="406" t="str">
        <f>Master!X3201</f>
        <v/>
      </c>
      <c r="Y3132" s="406" t="str">
        <f>Master!Y3201</f>
        <v/>
      </c>
      <c r="Z3132" s="406" t="str">
        <f>Master!Z3201</f>
        <v/>
      </c>
      <c r="AA3132" s="406" t="str">
        <f>Master!AA3201</f>
        <v/>
      </c>
      <c r="AB3132" s="406" t="str">
        <f>Master!AB3201</f>
        <v/>
      </c>
      <c r="AC3132" s="406" t="str">
        <f>Master!AC3201</f>
        <v/>
      </c>
      <c r="AD3132" s="406" t="str">
        <f>Master!AD3201</f>
        <v/>
      </c>
      <c r="AE3132" s="406" t="str">
        <f>Master!AE3201</f>
        <v/>
      </c>
      <c r="AF3132" s="406" t="str">
        <f>Master!AF3201</f>
        <v/>
      </c>
      <c r="AG3132" s="406" t="str">
        <f>Master!AG3201</f>
        <v/>
      </c>
      <c r="AH3132" s="88" t="str">
        <f>Master!AH3201</f>
        <v/>
      </c>
      <c r="AI3132" s="414" t="str">
        <f>Master!AI3201</f>
        <v/>
      </c>
      <c r="AJ3132" s="406" t="str">
        <f>Master!AJ3201</f>
        <v/>
      </c>
      <c r="AK3132" s="406">
        <f>Master!AK3201</f>
        <v>0</v>
      </c>
      <c r="AL3132" s="88" t="str">
        <f>Master!AL3201</f>
        <v/>
      </c>
      <c r="AM3132" s="416"/>
      <c r="AN3132" s="416"/>
      <c r="AO3132" s="416"/>
      <c r="AP3132" s="416"/>
      <c r="AQ3132" s="416"/>
      <c r="AR3132" s="416">
        <f t="shared" si="34"/>
        <v>0</v>
      </c>
      <c r="AS3132" s="417" t="str">
        <f t="shared" si="35"/>
        <v>#DIV/0!</v>
      </c>
      <c r="AT3132" s="416">
        <f t="shared" si="36"/>
        <v>0</v>
      </c>
      <c r="AU3132" s="417"/>
    </row>
    <row r="3133" hidden="1">
      <c r="A3133" s="88" t="str">
        <f>Master!A3202</f>
        <v>AMU18041</v>
      </c>
      <c r="B3133" s="414" t="str">
        <f>Master!B3202</f>
        <v/>
      </c>
      <c r="C3133" s="414" t="str">
        <f>Master!C3202</f>
        <v/>
      </c>
      <c r="D3133" s="88" t="str">
        <f>Master!D3202</f>
        <v/>
      </c>
      <c r="E3133" s="406" t="str">
        <f>Master!E3202</f>
        <v/>
      </c>
      <c r="F3133" s="406">
        <f>Master!F3202</f>
        <v>0</v>
      </c>
      <c r="G3133" s="88" t="str">
        <f>Master!G3202</f>
        <v/>
      </c>
      <c r="H3133" s="88" t="str">
        <f>Master!H3202</f>
        <v/>
      </c>
      <c r="I3133" s="88" t="str">
        <f>Master!I3202</f>
        <v/>
      </c>
      <c r="J3133" s="88" t="str">
        <f>Master!J3202</f>
        <v>A'CROSS MUSIC PTE LTD</v>
      </c>
      <c r="K3133" s="88" t="str">
        <f>Master!K3202</f>
        <v/>
      </c>
      <c r="L3133" s="88" t="str">
        <f>Master!L3202</f>
        <v/>
      </c>
      <c r="M3133" s="88" t="str">
        <f>Master!M3202</f>
        <v/>
      </c>
      <c r="N3133" s="88" t="str">
        <f>Master!N3202</f>
        <v/>
      </c>
      <c r="O3133" s="88" t="str">
        <f>Master!O3202</f>
        <v/>
      </c>
      <c r="P3133" s="88" t="str">
        <f>Master!P3202</f>
        <v/>
      </c>
      <c r="Q3133" s="88" t="str">
        <f>Master!Q3202</f>
        <v/>
      </c>
      <c r="R3133" s="406" t="str">
        <f>Master!R3202</f>
        <v/>
      </c>
      <c r="S3133" s="406">
        <f>Master!S3202</f>
        <v>0</v>
      </c>
      <c r="T3133" s="406" t="str">
        <f>Master!T3202</f>
        <v/>
      </c>
      <c r="U3133" s="406" t="str">
        <f>Master!U3202</f>
        <v/>
      </c>
      <c r="V3133" s="406" t="str">
        <f>Master!V3202</f>
        <v/>
      </c>
      <c r="W3133" s="406" t="str">
        <f>Master!W3202</f>
        <v/>
      </c>
      <c r="X3133" s="406" t="str">
        <f>Master!X3202</f>
        <v/>
      </c>
      <c r="Y3133" s="406" t="str">
        <f>Master!Y3202</f>
        <v/>
      </c>
      <c r="Z3133" s="406" t="str">
        <f>Master!Z3202</f>
        <v/>
      </c>
      <c r="AA3133" s="406" t="str">
        <f>Master!AA3202</f>
        <v/>
      </c>
      <c r="AB3133" s="406" t="str">
        <f>Master!AB3202</f>
        <v/>
      </c>
      <c r="AC3133" s="406" t="str">
        <f>Master!AC3202</f>
        <v/>
      </c>
      <c r="AD3133" s="406" t="str">
        <f>Master!AD3202</f>
        <v/>
      </c>
      <c r="AE3133" s="406" t="str">
        <f>Master!AE3202</f>
        <v/>
      </c>
      <c r="AF3133" s="406" t="str">
        <f>Master!AF3202</f>
        <v/>
      </c>
      <c r="AG3133" s="406" t="str">
        <f>Master!AG3202</f>
        <v/>
      </c>
      <c r="AH3133" s="88" t="str">
        <f>Master!AH3202</f>
        <v/>
      </c>
      <c r="AI3133" s="414" t="str">
        <f>Master!AI3202</f>
        <v/>
      </c>
      <c r="AJ3133" s="406" t="str">
        <f>Master!AJ3202</f>
        <v/>
      </c>
      <c r="AK3133" s="406">
        <f>Master!AK3202</f>
        <v>0</v>
      </c>
      <c r="AL3133" s="88" t="str">
        <f>Master!AL3202</f>
        <v/>
      </c>
      <c r="AM3133" s="416"/>
      <c r="AN3133" s="416"/>
      <c r="AO3133" s="416"/>
      <c r="AP3133" s="416"/>
      <c r="AQ3133" s="416"/>
      <c r="AR3133" s="416">
        <f t="shared" si="34"/>
        <v>0</v>
      </c>
      <c r="AS3133" s="417" t="str">
        <f t="shared" si="35"/>
        <v>#DIV/0!</v>
      </c>
      <c r="AT3133" s="416">
        <f t="shared" si="36"/>
        <v>0</v>
      </c>
      <c r="AU3133" s="417"/>
    </row>
    <row r="3134" hidden="1">
      <c r="A3134" s="88" t="str">
        <f>Master!A3203</f>
        <v>AMU18042</v>
      </c>
      <c r="B3134" s="414" t="str">
        <f>Master!B3203</f>
        <v/>
      </c>
      <c r="C3134" s="414" t="str">
        <f>Master!C3203</f>
        <v/>
      </c>
      <c r="D3134" s="88" t="str">
        <f>Master!D3203</f>
        <v/>
      </c>
      <c r="E3134" s="406" t="str">
        <f>Master!E3203</f>
        <v/>
      </c>
      <c r="F3134" s="406">
        <f>Master!F3203</f>
        <v>0</v>
      </c>
      <c r="G3134" s="88" t="str">
        <f>Master!G3203</f>
        <v/>
      </c>
      <c r="H3134" s="88" t="str">
        <f>Master!H3203</f>
        <v/>
      </c>
      <c r="I3134" s="88" t="str">
        <f>Master!I3203</f>
        <v/>
      </c>
      <c r="J3134" s="88" t="str">
        <f>Master!J3203</f>
        <v>A'CROSS MUSIC PTE LTD</v>
      </c>
      <c r="K3134" s="88" t="str">
        <f>Master!K3203</f>
        <v/>
      </c>
      <c r="L3134" s="88" t="str">
        <f>Master!L3203</f>
        <v/>
      </c>
      <c r="M3134" s="88" t="str">
        <f>Master!M3203</f>
        <v/>
      </c>
      <c r="N3134" s="88" t="str">
        <f>Master!N3203</f>
        <v/>
      </c>
      <c r="O3134" s="88" t="str">
        <f>Master!O3203</f>
        <v/>
      </c>
      <c r="P3134" s="88" t="str">
        <f>Master!P3203</f>
        <v/>
      </c>
      <c r="Q3134" s="88" t="str">
        <f>Master!Q3203</f>
        <v/>
      </c>
      <c r="R3134" s="406" t="str">
        <f>Master!R3203</f>
        <v/>
      </c>
      <c r="S3134" s="406">
        <f>Master!S3203</f>
        <v>0</v>
      </c>
      <c r="T3134" s="406" t="str">
        <f>Master!T3203</f>
        <v/>
      </c>
      <c r="U3134" s="406" t="str">
        <f>Master!U3203</f>
        <v/>
      </c>
      <c r="V3134" s="406" t="str">
        <f>Master!V3203</f>
        <v/>
      </c>
      <c r="W3134" s="406" t="str">
        <f>Master!W3203</f>
        <v/>
      </c>
      <c r="X3134" s="406" t="str">
        <f>Master!X3203</f>
        <v/>
      </c>
      <c r="Y3134" s="406" t="str">
        <f>Master!Y3203</f>
        <v/>
      </c>
      <c r="Z3134" s="406" t="str">
        <f>Master!Z3203</f>
        <v/>
      </c>
      <c r="AA3134" s="406" t="str">
        <f>Master!AA3203</f>
        <v/>
      </c>
      <c r="AB3134" s="406" t="str">
        <f>Master!AB3203</f>
        <v/>
      </c>
      <c r="AC3134" s="406" t="str">
        <f>Master!AC3203</f>
        <v/>
      </c>
      <c r="AD3134" s="406" t="str">
        <f>Master!AD3203</f>
        <v/>
      </c>
      <c r="AE3134" s="406" t="str">
        <f>Master!AE3203</f>
        <v/>
      </c>
      <c r="AF3134" s="406" t="str">
        <f>Master!AF3203</f>
        <v/>
      </c>
      <c r="AG3134" s="406" t="str">
        <f>Master!AG3203</f>
        <v/>
      </c>
      <c r="AH3134" s="88" t="str">
        <f>Master!AH3203</f>
        <v/>
      </c>
      <c r="AI3134" s="414" t="str">
        <f>Master!AI3203</f>
        <v/>
      </c>
      <c r="AJ3134" s="406" t="str">
        <f>Master!AJ3203</f>
        <v/>
      </c>
      <c r="AK3134" s="406">
        <f>Master!AK3203</f>
        <v>0</v>
      </c>
      <c r="AL3134" s="88" t="str">
        <f>Master!AL3203</f>
        <v/>
      </c>
      <c r="AM3134" s="416"/>
      <c r="AN3134" s="416"/>
      <c r="AO3134" s="416"/>
      <c r="AP3134" s="416"/>
      <c r="AQ3134" s="416"/>
      <c r="AR3134" s="416">
        <f t="shared" si="34"/>
        <v>0</v>
      </c>
      <c r="AS3134" s="417" t="str">
        <f t="shared" si="35"/>
        <v>#DIV/0!</v>
      </c>
      <c r="AT3134" s="416">
        <f t="shared" si="36"/>
        <v>0</v>
      </c>
      <c r="AU3134" s="417"/>
    </row>
    <row r="3135" hidden="1">
      <c r="A3135" s="88" t="str">
        <f>Master!A3204</f>
        <v>AMU18043</v>
      </c>
      <c r="B3135" s="414" t="str">
        <f>Master!B3204</f>
        <v/>
      </c>
      <c r="C3135" s="414" t="str">
        <f>Master!C3204</f>
        <v/>
      </c>
      <c r="D3135" s="88" t="str">
        <f>Master!D3204</f>
        <v/>
      </c>
      <c r="E3135" s="406" t="str">
        <f>Master!E3204</f>
        <v/>
      </c>
      <c r="F3135" s="406">
        <f>Master!F3204</f>
        <v>0</v>
      </c>
      <c r="G3135" s="88" t="str">
        <f>Master!G3204</f>
        <v/>
      </c>
      <c r="H3135" s="88" t="str">
        <f>Master!H3204</f>
        <v/>
      </c>
      <c r="I3135" s="88" t="str">
        <f>Master!I3204</f>
        <v/>
      </c>
      <c r="J3135" s="88" t="str">
        <f>Master!J3204</f>
        <v>A'CROSS MUSIC PTE LTD</v>
      </c>
      <c r="K3135" s="88" t="str">
        <f>Master!K3204</f>
        <v/>
      </c>
      <c r="L3135" s="88" t="str">
        <f>Master!L3204</f>
        <v/>
      </c>
      <c r="M3135" s="88" t="str">
        <f>Master!M3204</f>
        <v/>
      </c>
      <c r="N3135" s="88" t="str">
        <f>Master!N3204</f>
        <v/>
      </c>
      <c r="O3135" s="88" t="str">
        <f>Master!O3204</f>
        <v/>
      </c>
      <c r="P3135" s="88" t="str">
        <f>Master!P3204</f>
        <v/>
      </c>
      <c r="Q3135" s="88" t="str">
        <f>Master!Q3204</f>
        <v/>
      </c>
      <c r="R3135" s="406" t="str">
        <f>Master!R3204</f>
        <v/>
      </c>
      <c r="S3135" s="406">
        <f>Master!S3204</f>
        <v>0</v>
      </c>
      <c r="T3135" s="406" t="str">
        <f>Master!T3204</f>
        <v/>
      </c>
      <c r="U3135" s="406" t="str">
        <f>Master!U3204</f>
        <v/>
      </c>
      <c r="V3135" s="406" t="str">
        <f>Master!V3204</f>
        <v/>
      </c>
      <c r="W3135" s="406" t="str">
        <f>Master!W3204</f>
        <v/>
      </c>
      <c r="X3135" s="406" t="str">
        <f>Master!X3204</f>
        <v/>
      </c>
      <c r="Y3135" s="406" t="str">
        <f>Master!Y3204</f>
        <v/>
      </c>
      <c r="Z3135" s="406" t="str">
        <f>Master!Z3204</f>
        <v/>
      </c>
      <c r="AA3135" s="406" t="str">
        <f>Master!AA3204</f>
        <v/>
      </c>
      <c r="AB3135" s="406" t="str">
        <f>Master!AB3204</f>
        <v/>
      </c>
      <c r="AC3135" s="406" t="str">
        <f>Master!AC3204</f>
        <v/>
      </c>
      <c r="AD3135" s="406" t="str">
        <f>Master!AD3204</f>
        <v/>
      </c>
      <c r="AE3135" s="406" t="str">
        <f>Master!AE3204</f>
        <v/>
      </c>
      <c r="AF3135" s="406" t="str">
        <f>Master!AF3204</f>
        <v/>
      </c>
      <c r="AG3135" s="406" t="str">
        <f>Master!AG3204</f>
        <v/>
      </c>
      <c r="AH3135" s="88" t="str">
        <f>Master!AH3204</f>
        <v/>
      </c>
      <c r="AI3135" s="414" t="str">
        <f>Master!AI3204</f>
        <v/>
      </c>
      <c r="AJ3135" s="406" t="str">
        <f>Master!AJ3204</f>
        <v/>
      </c>
      <c r="AK3135" s="406">
        <f>Master!AK3204</f>
        <v>0</v>
      </c>
      <c r="AL3135" s="88" t="str">
        <f>Master!AL3204</f>
        <v/>
      </c>
      <c r="AM3135" s="416"/>
      <c r="AN3135" s="416"/>
      <c r="AO3135" s="416"/>
      <c r="AP3135" s="416"/>
      <c r="AQ3135" s="416"/>
      <c r="AR3135" s="416">
        <f t="shared" si="34"/>
        <v>0</v>
      </c>
      <c r="AS3135" s="417" t="str">
        <f t="shared" si="35"/>
        <v>#DIV/0!</v>
      </c>
      <c r="AT3135" s="416">
        <f t="shared" si="36"/>
        <v>0</v>
      </c>
      <c r="AU3135" s="417"/>
    </row>
    <row r="3136" hidden="1">
      <c r="A3136" s="88" t="str">
        <f>Master!A3205</f>
        <v>AMU18044</v>
      </c>
      <c r="B3136" s="414" t="str">
        <f>Master!B3205</f>
        <v/>
      </c>
      <c r="C3136" s="414" t="str">
        <f>Master!C3205</f>
        <v/>
      </c>
      <c r="D3136" s="88" t="str">
        <f>Master!D3205</f>
        <v/>
      </c>
      <c r="E3136" s="406" t="str">
        <f>Master!E3205</f>
        <v/>
      </c>
      <c r="F3136" s="406">
        <f>Master!F3205</f>
        <v>0</v>
      </c>
      <c r="G3136" s="88" t="str">
        <f>Master!G3205</f>
        <v/>
      </c>
      <c r="H3136" s="88" t="str">
        <f>Master!H3205</f>
        <v/>
      </c>
      <c r="I3136" s="88" t="str">
        <f>Master!I3205</f>
        <v/>
      </c>
      <c r="J3136" s="88" t="str">
        <f>Master!J3205</f>
        <v>A'CROSS MUSIC PTE LTD</v>
      </c>
      <c r="K3136" s="88" t="str">
        <f>Master!K3205</f>
        <v/>
      </c>
      <c r="L3136" s="88" t="str">
        <f>Master!L3205</f>
        <v/>
      </c>
      <c r="M3136" s="88" t="str">
        <f>Master!M3205</f>
        <v/>
      </c>
      <c r="N3136" s="88" t="str">
        <f>Master!N3205</f>
        <v/>
      </c>
      <c r="O3136" s="88" t="str">
        <f>Master!O3205</f>
        <v/>
      </c>
      <c r="P3136" s="88" t="str">
        <f>Master!P3205</f>
        <v/>
      </c>
      <c r="Q3136" s="88" t="str">
        <f>Master!Q3205</f>
        <v/>
      </c>
      <c r="R3136" s="406" t="str">
        <f>Master!R3205</f>
        <v/>
      </c>
      <c r="S3136" s="406">
        <f>Master!S3205</f>
        <v>0</v>
      </c>
      <c r="T3136" s="406" t="str">
        <f>Master!T3205</f>
        <v/>
      </c>
      <c r="U3136" s="406" t="str">
        <f>Master!U3205</f>
        <v/>
      </c>
      <c r="V3136" s="406" t="str">
        <f>Master!V3205</f>
        <v/>
      </c>
      <c r="W3136" s="406" t="str">
        <f>Master!W3205</f>
        <v/>
      </c>
      <c r="X3136" s="406" t="str">
        <f>Master!X3205</f>
        <v/>
      </c>
      <c r="Y3136" s="406" t="str">
        <f>Master!Y3205</f>
        <v/>
      </c>
      <c r="Z3136" s="406" t="str">
        <f>Master!Z3205</f>
        <v/>
      </c>
      <c r="AA3136" s="406" t="str">
        <f>Master!AA3205</f>
        <v/>
      </c>
      <c r="AB3136" s="406" t="str">
        <f>Master!AB3205</f>
        <v/>
      </c>
      <c r="AC3136" s="406" t="str">
        <f>Master!AC3205</f>
        <v/>
      </c>
      <c r="AD3136" s="406" t="str">
        <f>Master!AD3205</f>
        <v/>
      </c>
      <c r="AE3136" s="406" t="str">
        <f>Master!AE3205</f>
        <v/>
      </c>
      <c r="AF3136" s="406" t="str">
        <f>Master!AF3205</f>
        <v/>
      </c>
      <c r="AG3136" s="406" t="str">
        <f>Master!AG3205</f>
        <v/>
      </c>
      <c r="AH3136" s="88" t="str">
        <f>Master!AH3205</f>
        <v/>
      </c>
      <c r="AI3136" s="414" t="str">
        <f>Master!AI3205</f>
        <v/>
      </c>
      <c r="AJ3136" s="406" t="str">
        <f>Master!AJ3205</f>
        <v/>
      </c>
      <c r="AK3136" s="406">
        <f>Master!AK3205</f>
        <v>0</v>
      </c>
      <c r="AL3136" s="88" t="str">
        <f>Master!AL3205</f>
        <v/>
      </c>
      <c r="AM3136" s="416"/>
      <c r="AN3136" s="416"/>
      <c r="AO3136" s="416"/>
      <c r="AP3136" s="416"/>
      <c r="AQ3136" s="416"/>
      <c r="AR3136" s="416">
        <f t="shared" si="34"/>
        <v>0</v>
      </c>
      <c r="AS3136" s="417" t="str">
        <f t="shared" si="35"/>
        <v>#DIV/0!</v>
      </c>
      <c r="AT3136" s="416">
        <f t="shared" si="36"/>
        <v>0</v>
      </c>
      <c r="AU3136" s="417"/>
    </row>
    <row r="3137" hidden="1">
      <c r="A3137" s="88" t="str">
        <f>Master!A3206</f>
        <v>AMU18045</v>
      </c>
      <c r="B3137" s="414" t="str">
        <f>Master!B3206</f>
        <v/>
      </c>
      <c r="C3137" s="414" t="str">
        <f>Master!C3206</f>
        <v/>
      </c>
      <c r="D3137" s="88" t="str">
        <f>Master!D3206</f>
        <v/>
      </c>
      <c r="E3137" s="406" t="str">
        <f>Master!E3206</f>
        <v/>
      </c>
      <c r="F3137" s="406">
        <f>Master!F3206</f>
        <v>0</v>
      </c>
      <c r="G3137" s="88" t="str">
        <f>Master!G3206</f>
        <v/>
      </c>
      <c r="H3137" s="88" t="str">
        <f>Master!H3206</f>
        <v/>
      </c>
      <c r="I3137" s="88" t="str">
        <f>Master!I3206</f>
        <v/>
      </c>
      <c r="J3137" s="88" t="str">
        <f>Master!J3206</f>
        <v>A'CROSS MUSIC PTE LTD</v>
      </c>
      <c r="K3137" s="88" t="str">
        <f>Master!K3206</f>
        <v/>
      </c>
      <c r="L3137" s="88" t="str">
        <f>Master!L3206</f>
        <v/>
      </c>
      <c r="M3137" s="88" t="str">
        <f>Master!M3206</f>
        <v/>
      </c>
      <c r="N3137" s="88" t="str">
        <f>Master!N3206</f>
        <v/>
      </c>
      <c r="O3137" s="88" t="str">
        <f>Master!O3206</f>
        <v/>
      </c>
      <c r="P3137" s="88" t="str">
        <f>Master!P3206</f>
        <v/>
      </c>
      <c r="Q3137" s="88" t="str">
        <f>Master!Q3206</f>
        <v/>
      </c>
      <c r="R3137" s="406" t="str">
        <f>Master!R3206</f>
        <v/>
      </c>
      <c r="S3137" s="406">
        <f>Master!S3206</f>
        <v>0</v>
      </c>
      <c r="T3137" s="406" t="str">
        <f>Master!T3206</f>
        <v/>
      </c>
      <c r="U3137" s="406" t="str">
        <f>Master!U3206</f>
        <v/>
      </c>
      <c r="V3137" s="406" t="str">
        <f>Master!V3206</f>
        <v/>
      </c>
      <c r="W3137" s="406" t="str">
        <f>Master!W3206</f>
        <v/>
      </c>
      <c r="X3137" s="406" t="str">
        <f>Master!X3206</f>
        <v/>
      </c>
      <c r="Y3137" s="406" t="str">
        <f>Master!Y3206</f>
        <v/>
      </c>
      <c r="Z3137" s="406" t="str">
        <f>Master!Z3206</f>
        <v/>
      </c>
      <c r="AA3137" s="406" t="str">
        <f>Master!AA3206</f>
        <v/>
      </c>
      <c r="AB3137" s="406" t="str">
        <f>Master!AB3206</f>
        <v/>
      </c>
      <c r="AC3137" s="406" t="str">
        <f>Master!AC3206</f>
        <v/>
      </c>
      <c r="AD3137" s="406" t="str">
        <f>Master!AD3206</f>
        <v/>
      </c>
      <c r="AE3137" s="406" t="str">
        <f>Master!AE3206</f>
        <v/>
      </c>
      <c r="AF3137" s="406" t="str">
        <f>Master!AF3206</f>
        <v/>
      </c>
      <c r="AG3137" s="406" t="str">
        <f>Master!AG3206</f>
        <v/>
      </c>
      <c r="AH3137" s="88" t="str">
        <f>Master!AH3206</f>
        <v/>
      </c>
      <c r="AI3137" s="414" t="str">
        <f>Master!AI3206</f>
        <v/>
      </c>
      <c r="AJ3137" s="406" t="str">
        <f>Master!AJ3206</f>
        <v/>
      </c>
      <c r="AK3137" s="406">
        <f>Master!AK3206</f>
        <v>0</v>
      </c>
      <c r="AL3137" s="88" t="str">
        <f>Master!AL3206</f>
        <v/>
      </c>
      <c r="AM3137" s="416"/>
      <c r="AN3137" s="416"/>
      <c r="AO3137" s="416"/>
      <c r="AP3137" s="416"/>
      <c r="AQ3137" s="416"/>
      <c r="AR3137" s="416">
        <f t="shared" si="34"/>
        <v>0</v>
      </c>
      <c r="AS3137" s="417" t="str">
        <f t="shared" si="35"/>
        <v>#DIV/0!</v>
      </c>
      <c r="AT3137" s="416">
        <f t="shared" si="36"/>
        <v>0</v>
      </c>
      <c r="AU3137" s="417"/>
    </row>
    <row r="3138" hidden="1">
      <c r="A3138" s="88" t="str">
        <f>Master!A3207</f>
        <v>AMU18046</v>
      </c>
      <c r="B3138" s="414" t="str">
        <f>Master!B3207</f>
        <v/>
      </c>
      <c r="C3138" s="414" t="str">
        <f>Master!C3207</f>
        <v/>
      </c>
      <c r="D3138" s="88" t="str">
        <f>Master!D3207</f>
        <v/>
      </c>
      <c r="E3138" s="406" t="str">
        <f>Master!E3207</f>
        <v/>
      </c>
      <c r="F3138" s="406">
        <f>Master!F3207</f>
        <v>0</v>
      </c>
      <c r="G3138" s="88" t="str">
        <f>Master!G3207</f>
        <v/>
      </c>
      <c r="H3138" s="88" t="str">
        <f>Master!H3207</f>
        <v/>
      </c>
      <c r="I3138" s="88" t="str">
        <f>Master!I3207</f>
        <v/>
      </c>
      <c r="J3138" s="88" t="str">
        <f>Master!J3207</f>
        <v>A'CROSS MUSIC PTE LTD</v>
      </c>
      <c r="K3138" s="88" t="str">
        <f>Master!K3207</f>
        <v/>
      </c>
      <c r="L3138" s="88" t="str">
        <f>Master!L3207</f>
        <v/>
      </c>
      <c r="M3138" s="88" t="str">
        <f>Master!M3207</f>
        <v/>
      </c>
      <c r="N3138" s="88" t="str">
        <f>Master!N3207</f>
        <v/>
      </c>
      <c r="O3138" s="88" t="str">
        <f>Master!O3207</f>
        <v/>
      </c>
      <c r="P3138" s="88" t="str">
        <f>Master!P3207</f>
        <v/>
      </c>
      <c r="Q3138" s="88" t="str">
        <f>Master!Q3207</f>
        <v/>
      </c>
      <c r="R3138" s="406" t="str">
        <f>Master!R3207</f>
        <v/>
      </c>
      <c r="S3138" s="406">
        <f>Master!S3207</f>
        <v>0</v>
      </c>
      <c r="T3138" s="406" t="str">
        <f>Master!T3207</f>
        <v/>
      </c>
      <c r="U3138" s="406" t="str">
        <f>Master!U3207</f>
        <v/>
      </c>
      <c r="V3138" s="406" t="str">
        <f>Master!V3207</f>
        <v/>
      </c>
      <c r="W3138" s="406" t="str">
        <f>Master!W3207</f>
        <v/>
      </c>
      <c r="X3138" s="406" t="str">
        <f>Master!X3207</f>
        <v/>
      </c>
      <c r="Y3138" s="406" t="str">
        <f>Master!Y3207</f>
        <v/>
      </c>
      <c r="Z3138" s="406" t="str">
        <f>Master!Z3207</f>
        <v/>
      </c>
      <c r="AA3138" s="406" t="str">
        <f>Master!AA3207</f>
        <v/>
      </c>
      <c r="AB3138" s="406" t="str">
        <f>Master!AB3207</f>
        <v/>
      </c>
      <c r="AC3138" s="406" t="str">
        <f>Master!AC3207</f>
        <v/>
      </c>
      <c r="AD3138" s="406" t="str">
        <f>Master!AD3207</f>
        <v/>
      </c>
      <c r="AE3138" s="406" t="str">
        <f>Master!AE3207</f>
        <v/>
      </c>
      <c r="AF3138" s="406" t="str">
        <f>Master!AF3207</f>
        <v/>
      </c>
      <c r="AG3138" s="406" t="str">
        <f>Master!AG3207</f>
        <v/>
      </c>
      <c r="AH3138" s="88" t="str">
        <f>Master!AH3207</f>
        <v/>
      </c>
      <c r="AI3138" s="414" t="str">
        <f>Master!AI3207</f>
        <v/>
      </c>
      <c r="AJ3138" s="406" t="str">
        <f>Master!AJ3207</f>
        <v/>
      </c>
      <c r="AK3138" s="406">
        <f>Master!AK3207</f>
        <v>0</v>
      </c>
      <c r="AL3138" s="88" t="str">
        <f>Master!AL3207</f>
        <v/>
      </c>
      <c r="AM3138" s="416"/>
      <c r="AN3138" s="416"/>
      <c r="AO3138" s="416"/>
      <c r="AP3138" s="416"/>
      <c r="AQ3138" s="416"/>
      <c r="AR3138" s="416">
        <f t="shared" si="34"/>
        <v>0</v>
      </c>
      <c r="AS3138" s="417" t="str">
        <f t="shared" si="35"/>
        <v>#DIV/0!</v>
      </c>
      <c r="AT3138" s="416">
        <f t="shared" si="36"/>
        <v>0</v>
      </c>
      <c r="AU3138" s="417"/>
    </row>
    <row r="3139" hidden="1">
      <c r="A3139" s="88" t="str">
        <f>Master!A3208</f>
        <v>AMU18047</v>
      </c>
      <c r="B3139" s="414" t="str">
        <f>Master!B3208</f>
        <v/>
      </c>
      <c r="C3139" s="414" t="str">
        <f>Master!C3208</f>
        <v/>
      </c>
      <c r="D3139" s="88" t="str">
        <f>Master!D3208</f>
        <v/>
      </c>
      <c r="E3139" s="406" t="str">
        <f>Master!E3208</f>
        <v/>
      </c>
      <c r="F3139" s="406">
        <f>Master!F3208</f>
        <v>0</v>
      </c>
      <c r="G3139" s="88" t="str">
        <f>Master!G3208</f>
        <v/>
      </c>
      <c r="H3139" s="88" t="str">
        <f>Master!H3208</f>
        <v/>
      </c>
      <c r="I3139" s="88" t="str">
        <f>Master!I3208</f>
        <v/>
      </c>
      <c r="J3139" s="88" t="str">
        <f>Master!J3208</f>
        <v>A'CROSS MUSIC PTE LTD</v>
      </c>
      <c r="K3139" s="88" t="str">
        <f>Master!K3208</f>
        <v/>
      </c>
      <c r="L3139" s="88" t="str">
        <f>Master!L3208</f>
        <v/>
      </c>
      <c r="M3139" s="88" t="str">
        <f>Master!M3208</f>
        <v/>
      </c>
      <c r="N3139" s="88" t="str">
        <f>Master!N3208</f>
        <v/>
      </c>
      <c r="O3139" s="88" t="str">
        <f>Master!O3208</f>
        <v/>
      </c>
      <c r="P3139" s="88" t="str">
        <f>Master!P3208</f>
        <v/>
      </c>
      <c r="Q3139" s="88" t="str">
        <f>Master!Q3208</f>
        <v/>
      </c>
      <c r="R3139" s="406" t="str">
        <f>Master!R3208</f>
        <v/>
      </c>
      <c r="S3139" s="406">
        <f>Master!S3208</f>
        <v>0</v>
      </c>
      <c r="T3139" s="406" t="str">
        <f>Master!T3208</f>
        <v/>
      </c>
      <c r="U3139" s="406" t="str">
        <f>Master!U3208</f>
        <v/>
      </c>
      <c r="V3139" s="406" t="str">
        <f>Master!V3208</f>
        <v/>
      </c>
      <c r="W3139" s="406" t="str">
        <f>Master!W3208</f>
        <v/>
      </c>
      <c r="X3139" s="406" t="str">
        <f>Master!X3208</f>
        <v/>
      </c>
      <c r="Y3139" s="406" t="str">
        <f>Master!Y3208</f>
        <v/>
      </c>
      <c r="Z3139" s="406" t="str">
        <f>Master!Z3208</f>
        <v/>
      </c>
      <c r="AA3139" s="406" t="str">
        <f>Master!AA3208</f>
        <v/>
      </c>
      <c r="AB3139" s="406" t="str">
        <f>Master!AB3208</f>
        <v/>
      </c>
      <c r="AC3139" s="406" t="str">
        <f>Master!AC3208</f>
        <v/>
      </c>
      <c r="AD3139" s="406" t="str">
        <f>Master!AD3208</f>
        <v/>
      </c>
      <c r="AE3139" s="406" t="str">
        <f>Master!AE3208</f>
        <v/>
      </c>
      <c r="AF3139" s="406" t="str">
        <f>Master!AF3208</f>
        <v/>
      </c>
      <c r="AG3139" s="406" t="str">
        <f>Master!AG3208</f>
        <v/>
      </c>
      <c r="AH3139" s="88" t="str">
        <f>Master!AH3208</f>
        <v/>
      </c>
      <c r="AI3139" s="414" t="str">
        <f>Master!AI3208</f>
        <v/>
      </c>
      <c r="AJ3139" s="406" t="str">
        <f>Master!AJ3208</f>
        <v/>
      </c>
      <c r="AK3139" s="406">
        <f>Master!AK3208</f>
        <v>0</v>
      </c>
      <c r="AL3139" s="88" t="str">
        <f>Master!AL3208</f>
        <v/>
      </c>
      <c r="AM3139" s="416"/>
      <c r="AN3139" s="416"/>
      <c r="AO3139" s="416"/>
      <c r="AP3139" s="416"/>
      <c r="AQ3139" s="416"/>
      <c r="AR3139" s="416">
        <f t="shared" si="34"/>
        <v>0</v>
      </c>
      <c r="AS3139" s="417" t="str">
        <f t="shared" si="35"/>
        <v>#DIV/0!</v>
      </c>
      <c r="AT3139" s="416">
        <f t="shared" si="36"/>
        <v>0</v>
      </c>
      <c r="AU3139" s="417"/>
    </row>
    <row r="3140" hidden="1">
      <c r="A3140" s="88" t="str">
        <f>Master!A3209</f>
        <v>AMU18048</v>
      </c>
      <c r="B3140" s="414" t="str">
        <f>Master!B3209</f>
        <v/>
      </c>
      <c r="C3140" s="414" t="str">
        <f>Master!C3209</f>
        <v/>
      </c>
      <c r="D3140" s="88" t="str">
        <f>Master!D3209</f>
        <v/>
      </c>
      <c r="E3140" s="406" t="str">
        <f>Master!E3209</f>
        <v/>
      </c>
      <c r="F3140" s="406">
        <f>Master!F3209</f>
        <v>0</v>
      </c>
      <c r="G3140" s="88" t="str">
        <f>Master!G3209</f>
        <v/>
      </c>
      <c r="H3140" s="88" t="str">
        <f>Master!H3209</f>
        <v/>
      </c>
      <c r="I3140" s="88" t="str">
        <f>Master!I3209</f>
        <v/>
      </c>
      <c r="J3140" s="88" t="str">
        <f>Master!J3209</f>
        <v>A'CROSS MUSIC PTE LTD</v>
      </c>
      <c r="K3140" s="88" t="str">
        <f>Master!K3209</f>
        <v/>
      </c>
      <c r="L3140" s="88" t="str">
        <f>Master!L3209</f>
        <v/>
      </c>
      <c r="M3140" s="88" t="str">
        <f>Master!M3209</f>
        <v/>
      </c>
      <c r="N3140" s="88" t="str">
        <f>Master!N3209</f>
        <v/>
      </c>
      <c r="O3140" s="88" t="str">
        <f>Master!O3209</f>
        <v/>
      </c>
      <c r="P3140" s="88" t="str">
        <f>Master!P3209</f>
        <v/>
      </c>
      <c r="Q3140" s="88" t="str">
        <f>Master!Q3209</f>
        <v/>
      </c>
      <c r="R3140" s="406" t="str">
        <f>Master!R3209</f>
        <v/>
      </c>
      <c r="S3140" s="406">
        <f>Master!S3209</f>
        <v>0</v>
      </c>
      <c r="T3140" s="406" t="str">
        <f>Master!T3209</f>
        <v/>
      </c>
      <c r="U3140" s="406" t="str">
        <f>Master!U3209</f>
        <v/>
      </c>
      <c r="V3140" s="406" t="str">
        <f>Master!V3209</f>
        <v/>
      </c>
      <c r="W3140" s="406" t="str">
        <f>Master!W3209</f>
        <v/>
      </c>
      <c r="X3140" s="406" t="str">
        <f>Master!X3209</f>
        <v/>
      </c>
      <c r="Y3140" s="406" t="str">
        <f>Master!Y3209</f>
        <v/>
      </c>
      <c r="Z3140" s="406" t="str">
        <f>Master!Z3209</f>
        <v/>
      </c>
      <c r="AA3140" s="406" t="str">
        <f>Master!AA3209</f>
        <v/>
      </c>
      <c r="AB3140" s="406" t="str">
        <f>Master!AB3209</f>
        <v/>
      </c>
      <c r="AC3140" s="406" t="str">
        <f>Master!AC3209</f>
        <v/>
      </c>
      <c r="AD3140" s="406" t="str">
        <f>Master!AD3209</f>
        <v/>
      </c>
      <c r="AE3140" s="406" t="str">
        <f>Master!AE3209</f>
        <v/>
      </c>
      <c r="AF3140" s="406" t="str">
        <f>Master!AF3209</f>
        <v/>
      </c>
      <c r="AG3140" s="406" t="str">
        <f>Master!AG3209</f>
        <v/>
      </c>
      <c r="AH3140" s="88" t="str">
        <f>Master!AH3209</f>
        <v/>
      </c>
      <c r="AI3140" s="414" t="str">
        <f>Master!AI3209</f>
        <v/>
      </c>
      <c r="AJ3140" s="406" t="str">
        <f>Master!AJ3209</f>
        <v/>
      </c>
      <c r="AK3140" s="406">
        <f>Master!AK3209</f>
        <v>0</v>
      </c>
      <c r="AL3140" s="88" t="str">
        <f>Master!AL3209</f>
        <v/>
      </c>
      <c r="AM3140" s="416"/>
      <c r="AN3140" s="416"/>
      <c r="AO3140" s="416"/>
      <c r="AP3140" s="416"/>
      <c r="AQ3140" s="416"/>
      <c r="AR3140" s="416">
        <f t="shared" si="34"/>
        <v>0</v>
      </c>
      <c r="AS3140" s="417" t="str">
        <f t="shared" si="35"/>
        <v>#DIV/0!</v>
      </c>
      <c r="AT3140" s="416">
        <f t="shared" si="36"/>
        <v>0</v>
      </c>
      <c r="AU3140" s="417"/>
    </row>
    <row r="3141" hidden="1">
      <c r="A3141" s="88" t="str">
        <f>Master!A3210</f>
        <v>AMU18049</v>
      </c>
      <c r="B3141" s="414" t="str">
        <f>Master!B3210</f>
        <v/>
      </c>
      <c r="C3141" s="414" t="str">
        <f>Master!C3210</f>
        <v/>
      </c>
      <c r="D3141" s="88" t="str">
        <f>Master!D3210</f>
        <v/>
      </c>
      <c r="E3141" s="406" t="str">
        <f>Master!E3210</f>
        <v/>
      </c>
      <c r="F3141" s="406">
        <f>Master!F3210</f>
        <v>0</v>
      </c>
      <c r="G3141" s="88" t="str">
        <f>Master!G3210</f>
        <v/>
      </c>
      <c r="H3141" s="88" t="str">
        <f>Master!H3210</f>
        <v/>
      </c>
      <c r="I3141" s="88" t="str">
        <f>Master!I3210</f>
        <v/>
      </c>
      <c r="J3141" s="88" t="str">
        <f>Master!J3210</f>
        <v>A'CROSS MUSIC PTE LTD</v>
      </c>
      <c r="K3141" s="88" t="str">
        <f>Master!K3210</f>
        <v/>
      </c>
      <c r="L3141" s="88" t="str">
        <f>Master!L3210</f>
        <v/>
      </c>
      <c r="M3141" s="88" t="str">
        <f>Master!M3210</f>
        <v/>
      </c>
      <c r="N3141" s="88" t="str">
        <f>Master!N3210</f>
        <v/>
      </c>
      <c r="O3141" s="88" t="str">
        <f>Master!O3210</f>
        <v/>
      </c>
      <c r="P3141" s="88" t="str">
        <f>Master!P3210</f>
        <v/>
      </c>
      <c r="Q3141" s="88" t="str">
        <f>Master!Q3210</f>
        <v/>
      </c>
      <c r="R3141" s="406" t="str">
        <f>Master!R3210</f>
        <v/>
      </c>
      <c r="S3141" s="406">
        <f>Master!S3210</f>
        <v>0</v>
      </c>
      <c r="T3141" s="406" t="str">
        <f>Master!T3210</f>
        <v/>
      </c>
      <c r="U3141" s="406" t="str">
        <f>Master!U3210</f>
        <v/>
      </c>
      <c r="V3141" s="406" t="str">
        <f>Master!V3210</f>
        <v/>
      </c>
      <c r="W3141" s="406" t="str">
        <f>Master!W3210</f>
        <v/>
      </c>
      <c r="X3141" s="406" t="str">
        <f>Master!X3210</f>
        <v/>
      </c>
      <c r="Y3141" s="406" t="str">
        <f>Master!Y3210</f>
        <v/>
      </c>
      <c r="Z3141" s="406" t="str">
        <f>Master!Z3210</f>
        <v/>
      </c>
      <c r="AA3141" s="406" t="str">
        <f>Master!AA3210</f>
        <v/>
      </c>
      <c r="AB3141" s="406" t="str">
        <f>Master!AB3210</f>
        <v/>
      </c>
      <c r="AC3141" s="406" t="str">
        <f>Master!AC3210</f>
        <v/>
      </c>
      <c r="AD3141" s="406" t="str">
        <f>Master!AD3210</f>
        <v/>
      </c>
      <c r="AE3141" s="406" t="str">
        <f>Master!AE3210</f>
        <v/>
      </c>
      <c r="AF3141" s="406" t="str">
        <f>Master!AF3210</f>
        <v/>
      </c>
      <c r="AG3141" s="406" t="str">
        <f>Master!AG3210</f>
        <v/>
      </c>
      <c r="AH3141" s="88" t="str">
        <f>Master!AH3210</f>
        <v/>
      </c>
      <c r="AI3141" s="414" t="str">
        <f>Master!AI3210</f>
        <v/>
      </c>
      <c r="AJ3141" s="406" t="str">
        <f>Master!AJ3210</f>
        <v/>
      </c>
      <c r="AK3141" s="406">
        <f>Master!AK3210</f>
        <v>0</v>
      </c>
      <c r="AL3141" s="88" t="str">
        <f>Master!AL3210</f>
        <v/>
      </c>
      <c r="AM3141" s="416"/>
      <c r="AN3141" s="416"/>
      <c r="AO3141" s="416"/>
      <c r="AP3141" s="416"/>
      <c r="AQ3141" s="416"/>
      <c r="AR3141" s="416">
        <f t="shared" si="34"/>
        <v>0</v>
      </c>
      <c r="AS3141" s="417" t="str">
        <f t="shared" si="35"/>
        <v>#DIV/0!</v>
      </c>
      <c r="AT3141" s="416">
        <f t="shared" si="36"/>
        <v>0</v>
      </c>
      <c r="AU3141" s="417"/>
    </row>
    <row r="3142" hidden="1">
      <c r="A3142" s="88" t="str">
        <f>Master!A3211</f>
        <v>AMU18050</v>
      </c>
      <c r="B3142" s="414" t="str">
        <f>Master!B3211</f>
        <v/>
      </c>
      <c r="C3142" s="414" t="str">
        <f>Master!C3211</f>
        <v/>
      </c>
      <c r="D3142" s="88" t="str">
        <f>Master!D3211</f>
        <v/>
      </c>
      <c r="E3142" s="406" t="str">
        <f>Master!E3211</f>
        <v/>
      </c>
      <c r="F3142" s="406">
        <f>Master!F3211</f>
        <v>0</v>
      </c>
      <c r="G3142" s="88" t="str">
        <f>Master!G3211</f>
        <v/>
      </c>
      <c r="H3142" s="88" t="str">
        <f>Master!H3211</f>
        <v/>
      </c>
      <c r="I3142" s="88" t="str">
        <f>Master!I3211</f>
        <v/>
      </c>
      <c r="J3142" s="88" t="str">
        <f>Master!J3211</f>
        <v>A'CROSS MUSIC PTE LTD</v>
      </c>
      <c r="K3142" s="88" t="str">
        <f>Master!K3211</f>
        <v/>
      </c>
      <c r="L3142" s="88" t="str">
        <f>Master!L3211</f>
        <v/>
      </c>
      <c r="M3142" s="88" t="str">
        <f>Master!M3211</f>
        <v/>
      </c>
      <c r="N3142" s="88" t="str">
        <f>Master!N3211</f>
        <v/>
      </c>
      <c r="O3142" s="88" t="str">
        <f>Master!O3211</f>
        <v/>
      </c>
      <c r="P3142" s="88" t="str">
        <f>Master!P3211</f>
        <v/>
      </c>
      <c r="Q3142" s="88" t="str">
        <f>Master!Q3211</f>
        <v/>
      </c>
      <c r="R3142" s="406" t="str">
        <f>Master!R3211</f>
        <v/>
      </c>
      <c r="S3142" s="406">
        <f>Master!S3211</f>
        <v>0</v>
      </c>
      <c r="T3142" s="406" t="str">
        <f>Master!T3211</f>
        <v/>
      </c>
      <c r="U3142" s="406" t="str">
        <f>Master!U3211</f>
        <v/>
      </c>
      <c r="V3142" s="406" t="str">
        <f>Master!V3211</f>
        <v/>
      </c>
      <c r="W3142" s="406" t="str">
        <f>Master!W3211</f>
        <v/>
      </c>
      <c r="X3142" s="406" t="str">
        <f>Master!X3211</f>
        <v/>
      </c>
      <c r="Y3142" s="406" t="str">
        <f>Master!Y3211</f>
        <v/>
      </c>
      <c r="Z3142" s="406" t="str">
        <f>Master!Z3211</f>
        <v/>
      </c>
      <c r="AA3142" s="406" t="str">
        <f>Master!AA3211</f>
        <v/>
      </c>
      <c r="AB3142" s="406" t="str">
        <f>Master!AB3211</f>
        <v/>
      </c>
      <c r="AC3142" s="406" t="str">
        <f>Master!AC3211</f>
        <v/>
      </c>
      <c r="AD3142" s="406" t="str">
        <f>Master!AD3211</f>
        <v/>
      </c>
      <c r="AE3142" s="406" t="str">
        <f>Master!AE3211</f>
        <v/>
      </c>
      <c r="AF3142" s="406" t="str">
        <f>Master!AF3211</f>
        <v/>
      </c>
      <c r="AG3142" s="406" t="str">
        <f>Master!AG3211</f>
        <v/>
      </c>
      <c r="AH3142" s="88" t="str">
        <f>Master!AH3211</f>
        <v/>
      </c>
      <c r="AI3142" s="414" t="str">
        <f>Master!AI3211</f>
        <v/>
      </c>
      <c r="AJ3142" s="406" t="str">
        <f>Master!AJ3211</f>
        <v/>
      </c>
      <c r="AK3142" s="406">
        <f>Master!AK3211</f>
        <v>0</v>
      </c>
      <c r="AL3142" s="88" t="str">
        <f>Master!AL3211</f>
        <v/>
      </c>
      <c r="AM3142" s="416"/>
      <c r="AN3142" s="416"/>
      <c r="AO3142" s="416"/>
      <c r="AP3142" s="416"/>
      <c r="AQ3142" s="416"/>
      <c r="AR3142" s="416">
        <f t="shared" si="34"/>
        <v>0</v>
      </c>
      <c r="AS3142" s="417" t="str">
        <f t="shared" si="35"/>
        <v>#DIV/0!</v>
      </c>
      <c r="AT3142" s="416">
        <f t="shared" si="36"/>
        <v>0</v>
      </c>
      <c r="AU3142" s="417"/>
    </row>
    <row r="3143" hidden="1">
      <c r="A3143" s="88" t="str">
        <f>Master!A3212</f>
        <v>AMU18051</v>
      </c>
      <c r="B3143" s="414" t="str">
        <f>Master!B3212</f>
        <v/>
      </c>
      <c r="C3143" s="414" t="str">
        <f>Master!C3212</f>
        <v/>
      </c>
      <c r="D3143" s="88" t="str">
        <f>Master!D3212</f>
        <v/>
      </c>
      <c r="E3143" s="406" t="str">
        <f>Master!E3212</f>
        <v/>
      </c>
      <c r="F3143" s="406">
        <f>Master!F3212</f>
        <v>0</v>
      </c>
      <c r="G3143" s="88" t="str">
        <f>Master!G3212</f>
        <v/>
      </c>
      <c r="H3143" s="88" t="str">
        <f>Master!H3212</f>
        <v/>
      </c>
      <c r="I3143" s="88" t="str">
        <f>Master!I3212</f>
        <v/>
      </c>
      <c r="J3143" s="88" t="str">
        <f>Master!J3212</f>
        <v>A'CROSS MUSIC PTE LTD</v>
      </c>
      <c r="K3143" s="88" t="str">
        <f>Master!K3212</f>
        <v/>
      </c>
      <c r="L3143" s="88" t="str">
        <f>Master!L3212</f>
        <v/>
      </c>
      <c r="M3143" s="88" t="str">
        <f>Master!M3212</f>
        <v/>
      </c>
      <c r="N3143" s="88" t="str">
        <f>Master!N3212</f>
        <v/>
      </c>
      <c r="O3143" s="88" t="str">
        <f>Master!O3212</f>
        <v/>
      </c>
      <c r="P3143" s="88" t="str">
        <f>Master!P3212</f>
        <v/>
      </c>
      <c r="Q3143" s="88" t="str">
        <f>Master!Q3212</f>
        <v/>
      </c>
      <c r="R3143" s="406" t="str">
        <f>Master!R3212</f>
        <v/>
      </c>
      <c r="S3143" s="406">
        <f>Master!S3212</f>
        <v>0</v>
      </c>
      <c r="T3143" s="406" t="str">
        <f>Master!T3212</f>
        <v/>
      </c>
      <c r="U3143" s="406" t="str">
        <f>Master!U3212</f>
        <v/>
      </c>
      <c r="V3143" s="406" t="str">
        <f>Master!V3212</f>
        <v/>
      </c>
      <c r="W3143" s="406" t="str">
        <f>Master!W3212</f>
        <v/>
      </c>
      <c r="X3143" s="406" t="str">
        <f>Master!X3212</f>
        <v/>
      </c>
      <c r="Y3143" s="406" t="str">
        <f>Master!Y3212</f>
        <v/>
      </c>
      <c r="Z3143" s="406" t="str">
        <f>Master!Z3212</f>
        <v/>
      </c>
      <c r="AA3143" s="406" t="str">
        <f>Master!AA3212</f>
        <v/>
      </c>
      <c r="AB3143" s="406" t="str">
        <f>Master!AB3212</f>
        <v/>
      </c>
      <c r="AC3143" s="406" t="str">
        <f>Master!AC3212</f>
        <v/>
      </c>
      <c r="AD3143" s="406" t="str">
        <f>Master!AD3212</f>
        <v/>
      </c>
      <c r="AE3143" s="406" t="str">
        <f>Master!AE3212</f>
        <v/>
      </c>
      <c r="AF3143" s="406" t="str">
        <f>Master!AF3212</f>
        <v/>
      </c>
      <c r="AG3143" s="406" t="str">
        <f>Master!AG3212</f>
        <v/>
      </c>
      <c r="AH3143" s="88" t="str">
        <f>Master!AH3212</f>
        <v/>
      </c>
      <c r="AI3143" s="414" t="str">
        <f>Master!AI3212</f>
        <v/>
      </c>
      <c r="AJ3143" s="406" t="str">
        <f>Master!AJ3212</f>
        <v/>
      </c>
      <c r="AK3143" s="406">
        <f>Master!AK3212</f>
        <v>0</v>
      </c>
      <c r="AL3143" s="88" t="str">
        <f>Master!AL3212</f>
        <v/>
      </c>
      <c r="AM3143" s="416"/>
      <c r="AN3143" s="416"/>
      <c r="AO3143" s="416"/>
      <c r="AP3143" s="416"/>
      <c r="AQ3143" s="416"/>
      <c r="AR3143" s="416">
        <f t="shared" si="34"/>
        <v>0</v>
      </c>
      <c r="AS3143" s="417" t="str">
        <f t="shared" si="35"/>
        <v>#DIV/0!</v>
      </c>
      <c r="AT3143" s="416">
        <f t="shared" si="36"/>
        <v>0</v>
      </c>
      <c r="AU3143" s="417"/>
    </row>
    <row r="3144" hidden="1">
      <c r="A3144" s="88" t="str">
        <f>Master!A3213</f>
        <v>AMU18052</v>
      </c>
      <c r="B3144" s="414" t="str">
        <f>Master!B3213</f>
        <v/>
      </c>
      <c r="C3144" s="414" t="str">
        <f>Master!C3213</f>
        <v/>
      </c>
      <c r="D3144" s="88" t="str">
        <f>Master!D3213</f>
        <v/>
      </c>
      <c r="E3144" s="406" t="str">
        <f>Master!E3213</f>
        <v/>
      </c>
      <c r="F3144" s="406">
        <f>Master!F3213</f>
        <v>0</v>
      </c>
      <c r="G3144" s="88" t="str">
        <f>Master!G3213</f>
        <v/>
      </c>
      <c r="H3144" s="88" t="str">
        <f>Master!H3213</f>
        <v/>
      </c>
      <c r="I3144" s="88" t="str">
        <f>Master!I3213</f>
        <v/>
      </c>
      <c r="J3144" s="88" t="str">
        <f>Master!J3213</f>
        <v>A'CROSS MUSIC PTE LTD</v>
      </c>
      <c r="K3144" s="88" t="str">
        <f>Master!K3213</f>
        <v/>
      </c>
      <c r="L3144" s="88" t="str">
        <f>Master!L3213</f>
        <v/>
      </c>
      <c r="M3144" s="88" t="str">
        <f>Master!M3213</f>
        <v/>
      </c>
      <c r="N3144" s="88" t="str">
        <f>Master!N3213</f>
        <v/>
      </c>
      <c r="O3144" s="88" t="str">
        <f>Master!O3213</f>
        <v/>
      </c>
      <c r="P3144" s="88" t="str">
        <f>Master!P3213</f>
        <v/>
      </c>
      <c r="Q3144" s="88" t="str">
        <f>Master!Q3213</f>
        <v/>
      </c>
      <c r="R3144" s="406" t="str">
        <f>Master!R3213</f>
        <v/>
      </c>
      <c r="S3144" s="406">
        <f>Master!S3213</f>
        <v>0</v>
      </c>
      <c r="T3144" s="406" t="str">
        <f>Master!T3213</f>
        <v/>
      </c>
      <c r="U3144" s="406" t="str">
        <f>Master!U3213</f>
        <v/>
      </c>
      <c r="V3144" s="406" t="str">
        <f>Master!V3213</f>
        <v/>
      </c>
      <c r="W3144" s="406" t="str">
        <f>Master!W3213</f>
        <v/>
      </c>
      <c r="X3144" s="406" t="str">
        <f>Master!X3213</f>
        <v/>
      </c>
      <c r="Y3144" s="406" t="str">
        <f>Master!Y3213</f>
        <v/>
      </c>
      <c r="Z3144" s="406" t="str">
        <f>Master!Z3213</f>
        <v/>
      </c>
      <c r="AA3144" s="406" t="str">
        <f>Master!AA3213</f>
        <v/>
      </c>
      <c r="AB3144" s="406" t="str">
        <f>Master!AB3213</f>
        <v/>
      </c>
      <c r="AC3144" s="406" t="str">
        <f>Master!AC3213</f>
        <v/>
      </c>
      <c r="AD3144" s="406" t="str">
        <f>Master!AD3213</f>
        <v/>
      </c>
      <c r="AE3144" s="406" t="str">
        <f>Master!AE3213</f>
        <v/>
      </c>
      <c r="AF3144" s="406" t="str">
        <f>Master!AF3213</f>
        <v/>
      </c>
      <c r="AG3144" s="406" t="str">
        <f>Master!AG3213</f>
        <v/>
      </c>
      <c r="AH3144" s="88" t="str">
        <f>Master!AH3213</f>
        <v/>
      </c>
      <c r="AI3144" s="414" t="str">
        <f>Master!AI3213</f>
        <v/>
      </c>
      <c r="AJ3144" s="406" t="str">
        <f>Master!AJ3213</f>
        <v/>
      </c>
      <c r="AK3144" s="406">
        <f>Master!AK3213</f>
        <v>0</v>
      </c>
      <c r="AL3144" s="88" t="str">
        <f>Master!AL3213</f>
        <v/>
      </c>
      <c r="AM3144" s="416"/>
      <c r="AN3144" s="416"/>
      <c r="AO3144" s="416"/>
      <c r="AP3144" s="416"/>
      <c r="AQ3144" s="416"/>
      <c r="AR3144" s="416">
        <f t="shared" si="34"/>
        <v>0</v>
      </c>
      <c r="AS3144" s="417" t="str">
        <f t="shared" si="35"/>
        <v>#DIV/0!</v>
      </c>
      <c r="AT3144" s="416">
        <f t="shared" si="36"/>
        <v>0</v>
      </c>
      <c r="AU3144" s="417"/>
    </row>
    <row r="3145" hidden="1">
      <c r="A3145" s="88" t="str">
        <f>Master!A3214</f>
        <v>AMU18053</v>
      </c>
      <c r="B3145" s="414" t="str">
        <f>Master!B3214</f>
        <v/>
      </c>
      <c r="C3145" s="414" t="str">
        <f>Master!C3214</f>
        <v/>
      </c>
      <c r="D3145" s="88" t="str">
        <f>Master!D3214</f>
        <v/>
      </c>
      <c r="E3145" s="406" t="str">
        <f>Master!E3214</f>
        <v/>
      </c>
      <c r="F3145" s="406">
        <f>Master!F3214</f>
        <v>0</v>
      </c>
      <c r="G3145" s="88" t="str">
        <f>Master!G3214</f>
        <v/>
      </c>
      <c r="H3145" s="88" t="str">
        <f>Master!H3214</f>
        <v/>
      </c>
      <c r="I3145" s="88" t="str">
        <f>Master!I3214</f>
        <v/>
      </c>
      <c r="J3145" s="88" t="str">
        <f>Master!J3214</f>
        <v>A'CROSS MUSIC PTE LTD</v>
      </c>
      <c r="K3145" s="88" t="str">
        <f>Master!K3214</f>
        <v/>
      </c>
      <c r="L3145" s="88" t="str">
        <f>Master!L3214</f>
        <v/>
      </c>
      <c r="M3145" s="88" t="str">
        <f>Master!M3214</f>
        <v/>
      </c>
      <c r="N3145" s="88" t="str">
        <f>Master!N3214</f>
        <v/>
      </c>
      <c r="O3145" s="88" t="str">
        <f>Master!O3214</f>
        <v/>
      </c>
      <c r="P3145" s="88" t="str">
        <f>Master!P3214</f>
        <v/>
      </c>
      <c r="Q3145" s="88" t="str">
        <f>Master!Q3214</f>
        <v/>
      </c>
      <c r="R3145" s="406" t="str">
        <f>Master!R3214</f>
        <v/>
      </c>
      <c r="S3145" s="406">
        <f>Master!S3214</f>
        <v>0</v>
      </c>
      <c r="T3145" s="406" t="str">
        <f>Master!T3214</f>
        <v/>
      </c>
      <c r="U3145" s="406" t="str">
        <f>Master!U3214</f>
        <v/>
      </c>
      <c r="V3145" s="406" t="str">
        <f>Master!V3214</f>
        <v/>
      </c>
      <c r="W3145" s="406" t="str">
        <f>Master!W3214</f>
        <v/>
      </c>
      <c r="X3145" s="406" t="str">
        <f>Master!X3214</f>
        <v/>
      </c>
      <c r="Y3145" s="406" t="str">
        <f>Master!Y3214</f>
        <v/>
      </c>
      <c r="Z3145" s="406" t="str">
        <f>Master!Z3214</f>
        <v/>
      </c>
      <c r="AA3145" s="406" t="str">
        <f>Master!AA3214</f>
        <v/>
      </c>
      <c r="AB3145" s="406" t="str">
        <f>Master!AB3214</f>
        <v/>
      </c>
      <c r="AC3145" s="406" t="str">
        <f>Master!AC3214</f>
        <v/>
      </c>
      <c r="AD3145" s="406" t="str">
        <f>Master!AD3214</f>
        <v/>
      </c>
      <c r="AE3145" s="406" t="str">
        <f>Master!AE3214</f>
        <v/>
      </c>
      <c r="AF3145" s="406" t="str">
        <f>Master!AF3214</f>
        <v/>
      </c>
      <c r="AG3145" s="406" t="str">
        <f>Master!AG3214</f>
        <v/>
      </c>
      <c r="AH3145" s="88" t="str">
        <f>Master!AH3214</f>
        <v/>
      </c>
      <c r="AI3145" s="414" t="str">
        <f>Master!AI3214</f>
        <v/>
      </c>
      <c r="AJ3145" s="406" t="str">
        <f>Master!AJ3214</f>
        <v/>
      </c>
      <c r="AK3145" s="406">
        <f>Master!AK3214</f>
        <v>0</v>
      </c>
      <c r="AL3145" s="88" t="str">
        <f>Master!AL3214</f>
        <v/>
      </c>
      <c r="AM3145" s="416"/>
      <c r="AN3145" s="416"/>
      <c r="AO3145" s="416"/>
      <c r="AP3145" s="416"/>
      <c r="AQ3145" s="416"/>
      <c r="AR3145" s="416">
        <f t="shared" si="34"/>
        <v>0</v>
      </c>
      <c r="AS3145" s="417" t="str">
        <f t="shared" si="35"/>
        <v>#DIV/0!</v>
      </c>
      <c r="AT3145" s="416">
        <f t="shared" si="36"/>
        <v>0</v>
      </c>
      <c r="AU3145" s="417"/>
    </row>
    <row r="3146" hidden="1">
      <c r="A3146" s="88" t="str">
        <f>Master!A3215</f>
        <v>AMU18054</v>
      </c>
      <c r="B3146" s="414" t="str">
        <f>Master!B3215</f>
        <v/>
      </c>
      <c r="C3146" s="414" t="str">
        <f>Master!C3215</f>
        <v/>
      </c>
      <c r="D3146" s="88" t="str">
        <f>Master!D3215</f>
        <v/>
      </c>
      <c r="E3146" s="406" t="str">
        <f>Master!E3215</f>
        <v/>
      </c>
      <c r="F3146" s="406">
        <f>Master!F3215</f>
        <v>0</v>
      </c>
      <c r="G3146" s="88" t="str">
        <f>Master!G3215</f>
        <v/>
      </c>
      <c r="H3146" s="88" t="str">
        <f>Master!H3215</f>
        <v/>
      </c>
      <c r="I3146" s="88" t="str">
        <f>Master!I3215</f>
        <v/>
      </c>
      <c r="J3146" s="88" t="str">
        <f>Master!J3215</f>
        <v>A'CROSS MUSIC PTE LTD</v>
      </c>
      <c r="K3146" s="88" t="str">
        <f>Master!K3215</f>
        <v/>
      </c>
      <c r="L3146" s="88" t="str">
        <f>Master!L3215</f>
        <v/>
      </c>
      <c r="M3146" s="88" t="str">
        <f>Master!M3215</f>
        <v/>
      </c>
      <c r="N3146" s="88" t="str">
        <f>Master!N3215</f>
        <v/>
      </c>
      <c r="O3146" s="88" t="str">
        <f>Master!O3215</f>
        <v/>
      </c>
      <c r="P3146" s="88" t="str">
        <f>Master!P3215</f>
        <v/>
      </c>
      <c r="Q3146" s="88" t="str">
        <f>Master!Q3215</f>
        <v/>
      </c>
      <c r="R3146" s="406" t="str">
        <f>Master!R3215</f>
        <v/>
      </c>
      <c r="S3146" s="406">
        <f>Master!S3215</f>
        <v>0</v>
      </c>
      <c r="T3146" s="406" t="str">
        <f>Master!T3215</f>
        <v/>
      </c>
      <c r="U3146" s="406" t="str">
        <f>Master!U3215</f>
        <v/>
      </c>
      <c r="V3146" s="406" t="str">
        <f>Master!V3215</f>
        <v/>
      </c>
      <c r="W3146" s="406" t="str">
        <f>Master!W3215</f>
        <v/>
      </c>
      <c r="X3146" s="406" t="str">
        <f>Master!X3215</f>
        <v/>
      </c>
      <c r="Y3146" s="406" t="str">
        <f>Master!Y3215</f>
        <v/>
      </c>
      <c r="Z3146" s="406" t="str">
        <f>Master!Z3215</f>
        <v/>
      </c>
      <c r="AA3146" s="406" t="str">
        <f>Master!AA3215</f>
        <v/>
      </c>
      <c r="AB3146" s="406" t="str">
        <f>Master!AB3215</f>
        <v/>
      </c>
      <c r="AC3146" s="406" t="str">
        <f>Master!AC3215</f>
        <v/>
      </c>
      <c r="AD3146" s="406" t="str">
        <f>Master!AD3215</f>
        <v/>
      </c>
      <c r="AE3146" s="406" t="str">
        <f>Master!AE3215</f>
        <v/>
      </c>
      <c r="AF3146" s="406" t="str">
        <f>Master!AF3215</f>
        <v/>
      </c>
      <c r="AG3146" s="406" t="str">
        <f>Master!AG3215</f>
        <v/>
      </c>
      <c r="AH3146" s="88" t="str">
        <f>Master!AH3215</f>
        <v/>
      </c>
      <c r="AI3146" s="414" t="str">
        <f>Master!AI3215</f>
        <v/>
      </c>
      <c r="AJ3146" s="406" t="str">
        <f>Master!AJ3215</f>
        <v/>
      </c>
      <c r="AK3146" s="406">
        <f>Master!AK3215</f>
        <v>0</v>
      </c>
      <c r="AL3146" s="88" t="str">
        <f>Master!AL3215</f>
        <v/>
      </c>
      <c r="AM3146" s="416"/>
      <c r="AN3146" s="416"/>
      <c r="AO3146" s="416"/>
      <c r="AP3146" s="416"/>
      <c r="AQ3146" s="416"/>
      <c r="AR3146" s="416">
        <f t="shared" si="34"/>
        <v>0</v>
      </c>
      <c r="AS3146" s="417" t="str">
        <f t="shared" si="35"/>
        <v>#DIV/0!</v>
      </c>
      <c r="AT3146" s="416">
        <f t="shared" si="36"/>
        <v>0</v>
      </c>
      <c r="AU3146" s="417"/>
    </row>
    <row r="3147" hidden="1">
      <c r="A3147" s="88" t="str">
        <f>Master!A3216</f>
        <v>AMU18055</v>
      </c>
      <c r="B3147" s="414" t="str">
        <f>Master!B3216</f>
        <v/>
      </c>
      <c r="C3147" s="414" t="str">
        <f>Master!C3216</f>
        <v/>
      </c>
      <c r="D3147" s="88" t="str">
        <f>Master!D3216</f>
        <v/>
      </c>
      <c r="E3147" s="406" t="str">
        <f>Master!E3216</f>
        <v/>
      </c>
      <c r="F3147" s="406">
        <f>Master!F3216</f>
        <v>0</v>
      </c>
      <c r="G3147" s="88" t="str">
        <f>Master!G3216</f>
        <v/>
      </c>
      <c r="H3147" s="88" t="str">
        <f>Master!H3216</f>
        <v/>
      </c>
      <c r="I3147" s="88" t="str">
        <f>Master!I3216</f>
        <v/>
      </c>
      <c r="J3147" s="88" t="str">
        <f>Master!J3216</f>
        <v>A'CROSS MUSIC PTE LTD</v>
      </c>
      <c r="K3147" s="88" t="str">
        <f>Master!K3216</f>
        <v/>
      </c>
      <c r="L3147" s="88" t="str">
        <f>Master!L3216</f>
        <v/>
      </c>
      <c r="M3147" s="88" t="str">
        <f>Master!M3216</f>
        <v/>
      </c>
      <c r="N3147" s="88" t="str">
        <f>Master!N3216</f>
        <v/>
      </c>
      <c r="O3147" s="88" t="str">
        <f>Master!O3216</f>
        <v/>
      </c>
      <c r="P3147" s="88" t="str">
        <f>Master!P3216</f>
        <v/>
      </c>
      <c r="Q3147" s="88" t="str">
        <f>Master!Q3216</f>
        <v/>
      </c>
      <c r="R3147" s="406" t="str">
        <f>Master!R3216</f>
        <v/>
      </c>
      <c r="S3147" s="406">
        <f>Master!S3216</f>
        <v>0</v>
      </c>
      <c r="T3147" s="406" t="str">
        <f>Master!T3216</f>
        <v/>
      </c>
      <c r="U3147" s="406" t="str">
        <f>Master!U3216</f>
        <v/>
      </c>
      <c r="V3147" s="406" t="str">
        <f>Master!V3216</f>
        <v/>
      </c>
      <c r="W3147" s="406" t="str">
        <f>Master!W3216</f>
        <v/>
      </c>
      <c r="X3147" s="406" t="str">
        <f>Master!X3216</f>
        <v/>
      </c>
      <c r="Y3147" s="406" t="str">
        <f>Master!Y3216</f>
        <v/>
      </c>
      <c r="Z3147" s="406" t="str">
        <f>Master!Z3216</f>
        <v/>
      </c>
      <c r="AA3147" s="406" t="str">
        <f>Master!AA3216</f>
        <v/>
      </c>
      <c r="AB3147" s="406" t="str">
        <f>Master!AB3216</f>
        <v/>
      </c>
      <c r="AC3147" s="406" t="str">
        <f>Master!AC3216</f>
        <v/>
      </c>
      <c r="AD3147" s="406" t="str">
        <f>Master!AD3216</f>
        <v/>
      </c>
      <c r="AE3147" s="406" t="str">
        <f>Master!AE3216</f>
        <v/>
      </c>
      <c r="AF3147" s="406" t="str">
        <f>Master!AF3216</f>
        <v/>
      </c>
      <c r="AG3147" s="406" t="str">
        <f>Master!AG3216</f>
        <v/>
      </c>
      <c r="AH3147" s="88" t="str">
        <f>Master!AH3216</f>
        <v/>
      </c>
      <c r="AI3147" s="414" t="str">
        <f>Master!AI3216</f>
        <v/>
      </c>
      <c r="AJ3147" s="406" t="str">
        <f>Master!AJ3216</f>
        <v/>
      </c>
      <c r="AK3147" s="406">
        <f>Master!AK3216</f>
        <v>0</v>
      </c>
      <c r="AL3147" s="88" t="str">
        <f>Master!AL3216</f>
        <v/>
      </c>
      <c r="AM3147" s="416"/>
      <c r="AN3147" s="416"/>
      <c r="AO3147" s="416"/>
      <c r="AP3147" s="416"/>
      <c r="AQ3147" s="416"/>
      <c r="AR3147" s="416">
        <f t="shared" si="34"/>
        <v>0</v>
      </c>
      <c r="AS3147" s="417" t="str">
        <f t="shared" si="35"/>
        <v>#DIV/0!</v>
      </c>
      <c r="AT3147" s="416">
        <f t="shared" si="36"/>
        <v>0</v>
      </c>
      <c r="AU3147" s="417"/>
    </row>
    <row r="3148" hidden="1">
      <c r="A3148" s="88" t="str">
        <f>Master!A3217</f>
        <v>AMU18056</v>
      </c>
      <c r="B3148" s="414" t="str">
        <f>Master!B3217</f>
        <v/>
      </c>
      <c r="C3148" s="414" t="str">
        <f>Master!C3217</f>
        <v/>
      </c>
      <c r="D3148" s="88" t="str">
        <f>Master!D3217</f>
        <v/>
      </c>
      <c r="E3148" s="406" t="str">
        <f>Master!E3217</f>
        <v/>
      </c>
      <c r="F3148" s="406">
        <f>Master!F3217</f>
        <v>0</v>
      </c>
      <c r="G3148" s="88" t="str">
        <f>Master!G3217</f>
        <v/>
      </c>
      <c r="H3148" s="88" t="str">
        <f>Master!H3217</f>
        <v/>
      </c>
      <c r="I3148" s="88" t="str">
        <f>Master!I3217</f>
        <v/>
      </c>
      <c r="J3148" s="88" t="str">
        <f>Master!J3217</f>
        <v>A'CROSS MUSIC PTE LTD</v>
      </c>
      <c r="K3148" s="88" t="str">
        <f>Master!K3217</f>
        <v/>
      </c>
      <c r="L3148" s="88" t="str">
        <f>Master!L3217</f>
        <v/>
      </c>
      <c r="M3148" s="88" t="str">
        <f>Master!M3217</f>
        <v/>
      </c>
      <c r="N3148" s="88" t="str">
        <f>Master!N3217</f>
        <v/>
      </c>
      <c r="O3148" s="88" t="str">
        <f>Master!O3217</f>
        <v/>
      </c>
      <c r="P3148" s="88" t="str">
        <f>Master!P3217</f>
        <v/>
      </c>
      <c r="Q3148" s="88" t="str">
        <f>Master!Q3217</f>
        <v/>
      </c>
      <c r="R3148" s="406" t="str">
        <f>Master!R3217</f>
        <v/>
      </c>
      <c r="S3148" s="406">
        <f>Master!S3217</f>
        <v>0</v>
      </c>
      <c r="T3148" s="406" t="str">
        <f>Master!T3217</f>
        <v/>
      </c>
      <c r="U3148" s="406" t="str">
        <f>Master!U3217</f>
        <v/>
      </c>
      <c r="V3148" s="406" t="str">
        <f>Master!V3217</f>
        <v/>
      </c>
      <c r="W3148" s="406" t="str">
        <f>Master!W3217</f>
        <v/>
      </c>
      <c r="X3148" s="406" t="str">
        <f>Master!X3217</f>
        <v/>
      </c>
      <c r="Y3148" s="406" t="str">
        <f>Master!Y3217</f>
        <v/>
      </c>
      <c r="Z3148" s="406" t="str">
        <f>Master!Z3217</f>
        <v/>
      </c>
      <c r="AA3148" s="406" t="str">
        <f>Master!AA3217</f>
        <v/>
      </c>
      <c r="AB3148" s="406" t="str">
        <f>Master!AB3217</f>
        <v/>
      </c>
      <c r="AC3148" s="406" t="str">
        <f>Master!AC3217</f>
        <v/>
      </c>
      <c r="AD3148" s="406" t="str">
        <f>Master!AD3217</f>
        <v/>
      </c>
      <c r="AE3148" s="406" t="str">
        <f>Master!AE3217</f>
        <v/>
      </c>
      <c r="AF3148" s="406" t="str">
        <f>Master!AF3217</f>
        <v/>
      </c>
      <c r="AG3148" s="406" t="str">
        <f>Master!AG3217</f>
        <v/>
      </c>
      <c r="AH3148" s="88" t="str">
        <f>Master!AH3217</f>
        <v/>
      </c>
      <c r="AI3148" s="414" t="str">
        <f>Master!AI3217</f>
        <v/>
      </c>
      <c r="AJ3148" s="406" t="str">
        <f>Master!AJ3217</f>
        <v/>
      </c>
      <c r="AK3148" s="406">
        <f>Master!AK3217</f>
        <v>0</v>
      </c>
      <c r="AL3148" s="88" t="str">
        <f>Master!AL3217</f>
        <v/>
      </c>
      <c r="AM3148" s="416"/>
      <c r="AN3148" s="416"/>
      <c r="AO3148" s="416"/>
      <c r="AP3148" s="416"/>
      <c r="AQ3148" s="416"/>
      <c r="AR3148" s="416">
        <f t="shared" si="34"/>
        <v>0</v>
      </c>
      <c r="AS3148" s="417" t="str">
        <f t="shared" si="35"/>
        <v>#DIV/0!</v>
      </c>
      <c r="AT3148" s="416">
        <f t="shared" si="36"/>
        <v>0</v>
      </c>
      <c r="AU3148" s="417"/>
    </row>
    <row r="3149" hidden="1">
      <c r="A3149" s="88" t="str">
        <f>Master!A3218</f>
        <v>AMU18057</v>
      </c>
      <c r="B3149" s="414" t="str">
        <f>Master!B3218</f>
        <v/>
      </c>
      <c r="C3149" s="414" t="str">
        <f>Master!C3218</f>
        <v/>
      </c>
      <c r="D3149" s="88" t="str">
        <f>Master!D3218</f>
        <v/>
      </c>
      <c r="E3149" s="406" t="str">
        <f>Master!E3218</f>
        <v/>
      </c>
      <c r="F3149" s="406">
        <f>Master!F3218</f>
        <v>0</v>
      </c>
      <c r="G3149" s="88" t="str">
        <f>Master!G3218</f>
        <v/>
      </c>
      <c r="H3149" s="88" t="str">
        <f>Master!H3218</f>
        <v/>
      </c>
      <c r="I3149" s="88" t="str">
        <f>Master!I3218</f>
        <v/>
      </c>
      <c r="J3149" s="88" t="str">
        <f>Master!J3218</f>
        <v>A'CROSS MUSIC PTE LTD</v>
      </c>
      <c r="K3149" s="88" t="str">
        <f>Master!K3218</f>
        <v/>
      </c>
      <c r="L3149" s="88" t="str">
        <f>Master!L3218</f>
        <v/>
      </c>
      <c r="M3149" s="88" t="str">
        <f>Master!M3218</f>
        <v/>
      </c>
      <c r="N3149" s="88" t="str">
        <f>Master!N3218</f>
        <v/>
      </c>
      <c r="O3149" s="88" t="str">
        <f>Master!O3218</f>
        <v/>
      </c>
      <c r="P3149" s="88" t="str">
        <f>Master!P3218</f>
        <v/>
      </c>
      <c r="Q3149" s="88" t="str">
        <f>Master!Q3218</f>
        <v/>
      </c>
      <c r="R3149" s="406" t="str">
        <f>Master!R3218</f>
        <v/>
      </c>
      <c r="S3149" s="406">
        <f>Master!S3218</f>
        <v>0</v>
      </c>
      <c r="T3149" s="406" t="str">
        <f>Master!T3218</f>
        <v/>
      </c>
      <c r="U3149" s="406" t="str">
        <f>Master!U3218</f>
        <v/>
      </c>
      <c r="V3149" s="406" t="str">
        <f>Master!V3218</f>
        <v/>
      </c>
      <c r="W3149" s="406" t="str">
        <f>Master!W3218</f>
        <v/>
      </c>
      <c r="X3149" s="406" t="str">
        <f>Master!X3218</f>
        <v/>
      </c>
      <c r="Y3149" s="406" t="str">
        <f>Master!Y3218</f>
        <v/>
      </c>
      <c r="Z3149" s="406" t="str">
        <f>Master!Z3218</f>
        <v/>
      </c>
      <c r="AA3149" s="406" t="str">
        <f>Master!AA3218</f>
        <v/>
      </c>
      <c r="AB3149" s="406" t="str">
        <f>Master!AB3218</f>
        <v/>
      </c>
      <c r="AC3149" s="406" t="str">
        <f>Master!AC3218</f>
        <v/>
      </c>
      <c r="AD3149" s="406" t="str">
        <f>Master!AD3218</f>
        <v/>
      </c>
      <c r="AE3149" s="406" t="str">
        <f>Master!AE3218</f>
        <v/>
      </c>
      <c r="AF3149" s="406" t="str">
        <f>Master!AF3218</f>
        <v/>
      </c>
      <c r="AG3149" s="406" t="str">
        <f>Master!AG3218</f>
        <v/>
      </c>
      <c r="AH3149" s="88" t="str">
        <f>Master!AH3218</f>
        <v/>
      </c>
      <c r="AI3149" s="414" t="str">
        <f>Master!AI3218</f>
        <v/>
      </c>
      <c r="AJ3149" s="406" t="str">
        <f>Master!AJ3218</f>
        <v/>
      </c>
      <c r="AK3149" s="406">
        <f>Master!AK3218</f>
        <v>0</v>
      </c>
      <c r="AL3149" s="88" t="str">
        <f>Master!AL3218</f>
        <v/>
      </c>
      <c r="AM3149" s="416"/>
      <c r="AN3149" s="416"/>
      <c r="AO3149" s="416"/>
      <c r="AP3149" s="416"/>
      <c r="AQ3149" s="416"/>
      <c r="AR3149" s="416">
        <f t="shared" si="34"/>
        <v>0</v>
      </c>
      <c r="AS3149" s="417" t="str">
        <f t="shared" si="35"/>
        <v>#DIV/0!</v>
      </c>
      <c r="AT3149" s="416">
        <f t="shared" si="36"/>
        <v>0</v>
      </c>
      <c r="AU3149" s="417"/>
    </row>
    <row r="3150" hidden="1">
      <c r="A3150" s="88" t="str">
        <f>Master!A3219</f>
        <v>AMU18058</v>
      </c>
      <c r="B3150" s="414" t="str">
        <f>Master!B3219</f>
        <v/>
      </c>
      <c r="C3150" s="414" t="str">
        <f>Master!C3219</f>
        <v/>
      </c>
      <c r="D3150" s="88" t="str">
        <f>Master!D3219</f>
        <v/>
      </c>
      <c r="E3150" s="406" t="str">
        <f>Master!E3219</f>
        <v/>
      </c>
      <c r="F3150" s="406">
        <f>Master!F3219</f>
        <v>0</v>
      </c>
      <c r="G3150" s="88" t="str">
        <f>Master!G3219</f>
        <v/>
      </c>
      <c r="H3150" s="88" t="str">
        <f>Master!H3219</f>
        <v/>
      </c>
      <c r="I3150" s="88" t="str">
        <f>Master!I3219</f>
        <v/>
      </c>
      <c r="J3150" s="88" t="str">
        <f>Master!J3219</f>
        <v>A'CROSS MUSIC PTE LTD</v>
      </c>
      <c r="K3150" s="88" t="str">
        <f>Master!K3219</f>
        <v/>
      </c>
      <c r="L3150" s="88" t="str">
        <f>Master!L3219</f>
        <v/>
      </c>
      <c r="M3150" s="88" t="str">
        <f>Master!M3219</f>
        <v/>
      </c>
      <c r="N3150" s="88" t="str">
        <f>Master!N3219</f>
        <v/>
      </c>
      <c r="O3150" s="88" t="str">
        <f>Master!O3219</f>
        <v/>
      </c>
      <c r="P3150" s="88" t="str">
        <f>Master!P3219</f>
        <v/>
      </c>
      <c r="Q3150" s="88" t="str">
        <f>Master!Q3219</f>
        <v/>
      </c>
      <c r="R3150" s="406" t="str">
        <f>Master!R3219</f>
        <v/>
      </c>
      <c r="S3150" s="406">
        <f>Master!S3219</f>
        <v>0</v>
      </c>
      <c r="T3150" s="406" t="str">
        <f>Master!T3219</f>
        <v/>
      </c>
      <c r="U3150" s="406" t="str">
        <f>Master!U3219</f>
        <v/>
      </c>
      <c r="V3150" s="406" t="str">
        <f>Master!V3219</f>
        <v/>
      </c>
      <c r="W3150" s="406" t="str">
        <f>Master!W3219</f>
        <v/>
      </c>
      <c r="X3150" s="406" t="str">
        <f>Master!X3219</f>
        <v/>
      </c>
      <c r="Y3150" s="406" t="str">
        <f>Master!Y3219</f>
        <v/>
      </c>
      <c r="Z3150" s="406" t="str">
        <f>Master!Z3219</f>
        <v/>
      </c>
      <c r="AA3150" s="406" t="str">
        <f>Master!AA3219</f>
        <v/>
      </c>
      <c r="AB3150" s="406" t="str">
        <f>Master!AB3219</f>
        <v/>
      </c>
      <c r="AC3150" s="406" t="str">
        <f>Master!AC3219</f>
        <v/>
      </c>
      <c r="AD3150" s="406" t="str">
        <f>Master!AD3219</f>
        <v/>
      </c>
      <c r="AE3150" s="406" t="str">
        <f>Master!AE3219</f>
        <v/>
      </c>
      <c r="AF3150" s="406" t="str">
        <f>Master!AF3219</f>
        <v/>
      </c>
      <c r="AG3150" s="406" t="str">
        <f>Master!AG3219</f>
        <v/>
      </c>
      <c r="AH3150" s="88" t="str">
        <f>Master!AH3219</f>
        <v/>
      </c>
      <c r="AI3150" s="414" t="str">
        <f>Master!AI3219</f>
        <v/>
      </c>
      <c r="AJ3150" s="406" t="str">
        <f>Master!AJ3219</f>
        <v/>
      </c>
      <c r="AK3150" s="406">
        <f>Master!AK3219</f>
        <v>0</v>
      </c>
      <c r="AL3150" s="88" t="str">
        <f>Master!AL3219</f>
        <v/>
      </c>
      <c r="AM3150" s="416"/>
      <c r="AN3150" s="416"/>
      <c r="AO3150" s="416"/>
      <c r="AP3150" s="416"/>
      <c r="AQ3150" s="416"/>
      <c r="AR3150" s="416">
        <f t="shared" si="34"/>
        <v>0</v>
      </c>
      <c r="AS3150" s="417" t="str">
        <f t="shared" si="35"/>
        <v>#DIV/0!</v>
      </c>
      <c r="AT3150" s="416">
        <f t="shared" si="36"/>
        <v>0</v>
      </c>
      <c r="AU3150" s="417"/>
    </row>
    <row r="3151" hidden="1">
      <c r="A3151" s="88" t="str">
        <f>Master!A3220</f>
        <v>AMU18059</v>
      </c>
      <c r="B3151" s="414" t="str">
        <f>Master!B3220</f>
        <v/>
      </c>
      <c r="C3151" s="414" t="str">
        <f>Master!C3220</f>
        <v/>
      </c>
      <c r="D3151" s="88" t="str">
        <f>Master!D3220</f>
        <v/>
      </c>
      <c r="E3151" s="406" t="str">
        <f>Master!E3220</f>
        <v/>
      </c>
      <c r="F3151" s="406">
        <f>Master!F3220</f>
        <v>0</v>
      </c>
      <c r="G3151" s="88" t="str">
        <f>Master!G3220</f>
        <v/>
      </c>
      <c r="H3151" s="88" t="str">
        <f>Master!H3220</f>
        <v/>
      </c>
      <c r="I3151" s="88" t="str">
        <f>Master!I3220</f>
        <v/>
      </c>
      <c r="J3151" s="88" t="str">
        <f>Master!J3220</f>
        <v>A'CROSS MUSIC PTE LTD</v>
      </c>
      <c r="K3151" s="88" t="str">
        <f>Master!K3220</f>
        <v/>
      </c>
      <c r="L3151" s="88" t="str">
        <f>Master!L3220</f>
        <v/>
      </c>
      <c r="M3151" s="88" t="str">
        <f>Master!M3220</f>
        <v/>
      </c>
      <c r="N3151" s="88" t="str">
        <f>Master!N3220</f>
        <v/>
      </c>
      <c r="O3151" s="88" t="str">
        <f>Master!O3220</f>
        <v/>
      </c>
      <c r="P3151" s="88" t="str">
        <f>Master!P3220</f>
        <v/>
      </c>
      <c r="Q3151" s="88" t="str">
        <f>Master!Q3220</f>
        <v/>
      </c>
      <c r="R3151" s="406" t="str">
        <f>Master!R3220</f>
        <v/>
      </c>
      <c r="S3151" s="406">
        <f>Master!S3220</f>
        <v>0</v>
      </c>
      <c r="T3151" s="406" t="str">
        <f>Master!T3220</f>
        <v/>
      </c>
      <c r="U3151" s="406" t="str">
        <f>Master!U3220</f>
        <v/>
      </c>
      <c r="V3151" s="406" t="str">
        <f>Master!V3220</f>
        <v/>
      </c>
      <c r="W3151" s="406" t="str">
        <f>Master!W3220</f>
        <v/>
      </c>
      <c r="X3151" s="406" t="str">
        <f>Master!X3220</f>
        <v/>
      </c>
      <c r="Y3151" s="406" t="str">
        <f>Master!Y3220</f>
        <v/>
      </c>
      <c r="Z3151" s="406" t="str">
        <f>Master!Z3220</f>
        <v/>
      </c>
      <c r="AA3151" s="406" t="str">
        <f>Master!AA3220</f>
        <v/>
      </c>
      <c r="AB3151" s="406" t="str">
        <f>Master!AB3220</f>
        <v/>
      </c>
      <c r="AC3151" s="406" t="str">
        <f>Master!AC3220</f>
        <v/>
      </c>
      <c r="AD3151" s="406" t="str">
        <f>Master!AD3220</f>
        <v/>
      </c>
      <c r="AE3151" s="406" t="str">
        <f>Master!AE3220</f>
        <v/>
      </c>
      <c r="AF3151" s="406" t="str">
        <f>Master!AF3220</f>
        <v/>
      </c>
      <c r="AG3151" s="406" t="str">
        <f>Master!AG3220</f>
        <v/>
      </c>
      <c r="AH3151" s="88" t="str">
        <f>Master!AH3220</f>
        <v/>
      </c>
      <c r="AI3151" s="414" t="str">
        <f>Master!AI3220</f>
        <v/>
      </c>
      <c r="AJ3151" s="406" t="str">
        <f>Master!AJ3220</f>
        <v/>
      </c>
      <c r="AK3151" s="406">
        <f>Master!AK3220</f>
        <v>0</v>
      </c>
      <c r="AL3151" s="88" t="str">
        <f>Master!AL3220</f>
        <v/>
      </c>
      <c r="AM3151" s="416"/>
      <c r="AN3151" s="416"/>
      <c r="AO3151" s="416"/>
      <c r="AP3151" s="416"/>
      <c r="AQ3151" s="416"/>
      <c r="AR3151" s="416">
        <f t="shared" si="34"/>
        <v>0</v>
      </c>
      <c r="AS3151" s="417" t="str">
        <f t="shared" si="35"/>
        <v>#DIV/0!</v>
      </c>
      <c r="AT3151" s="416">
        <f t="shared" si="36"/>
        <v>0</v>
      </c>
      <c r="AU3151" s="417"/>
    </row>
    <row r="3152" hidden="1">
      <c r="A3152" s="88" t="str">
        <f>Master!A3221</f>
        <v>AMU18060</v>
      </c>
      <c r="B3152" s="414" t="str">
        <f>Master!B3221</f>
        <v/>
      </c>
      <c r="C3152" s="414" t="str">
        <f>Master!C3221</f>
        <v/>
      </c>
      <c r="D3152" s="88" t="str">
        <f>Master!D3221</f>
        <v/>
      </c>
      <c r="E3152" s="406" t="str">
        <f>Master!E3221</f>
        <v/>
      </c>
      <c r="F3152" s="406">
        <f>Master!F3221</f>
        <v>0</v>
      </c>
      <c r="G3152" s="88" t="str">
        <f>Master!G3221</f>
        <v/>
      </c>
      <c r="H3152" s="88" t="str">
        <f>Master!H3221</f>
        <v/>
      </c>
      <c r="I3152" s="88" t="str">
        <f>Master!I3221</f>
        <v/>
      </c>
      <c r="J3152" s="88" t="str">
        <f>Master!J3221</f>
        <v>A'CROSS MUSIC PTE LTD</v>
      </c>
      <c r="K3152" s="88" t="str">
        <f>Master!K3221</f>
        <v/>
      </c>
      <c r="L3152" s="88" t="str">
        <f>Master!L3221</f>
        <v/>
      </c>
      <c r="M3152" s="88" t="str">
        <f>Master!M3221</f>
        <v/>
      </c>
      <c r="N3152" s="88" t="str">
        <f>Master!N3221</f>
        <v/>
      </c>
      <c r="O3152" s="88" t="str">
        <f>Master!O3221</f>
        <v/>
      </c>
      <c r="P3152" s="88" t="str">
        <f>Master!P3221</f>
        <v/>
      </c>
      <c r="Q3152" s="88" t="str">
        <f>Master!Q3221</f>
        <v/>
      </c>
      <c r="R3152" s="406" t="str">
        <f>Master!R3221</f>
        <v/>
      </c>
      <c r="S3152" s="406">
        <f>Master!S3221</f>
        <v>0</v>
      </c>
      <c r="T3152" s="406" t="str">
        <f>Master!T3221</f>
        <v/>
      </c>
      <c r="U3152" s="406" t="str">
        <f>Master!U3221</f>
        <v/>
      </c>
      <c r="V3152" s="406" t="str">
        <f>Master!V3221</f>
        <v/>
      </c>
      <c r="W3152" s="406" t="str">
        <f>Master!W3221</f>
        <v/>
      </c>
      <c r="X3152" s="406" t="str">
        <f>Master!X3221</f>
        <v/>
      </c>
      <c r="Y3152" s="406" t="str">
        <f>Master!Y3221</f>
        <v/>
      </c>
      <c r="Z3152" s="406" t="str">
        <f>Master!Z3221</f>
        <v/>
      </c>
      <c r="AA3152" s="406" t="str">
        <f>Master!AA3221</f>
        <v/>
      </c>
      <c r="AB3152" s="406" t="str">
        <f>Master!AB3221</f>
        <v/>
      </c>
      <c r="AC3152" s="406" t="str">
        <f>Master!AC3221</f>
        <v/>
      </c>
      <c r="AD3152" s="406" t="str">
        <f>Master!AD3221</f>
        <v/>
      </c>
      <c r="AE3152" s="406" t="str">
        <f>Master!AE3221</f>
        <v/>
      </c>
      <c r="AF3152" s="406" t="str">
        <f>Master!AF3221</f>
        <v/>
      </c>
      <c r="AG3152" s="406" t="str">
        <f>Master!AG3221</f>
        <v/>
      </c>
      <c r="AH3152" s="88" t="str">
        <f>Master!AH3221</f>
        <v/>
      </c>
      <c r="AI3152" s="414" t="str">
        <f>Master!AI3221</f>
        <v/>
      </c>
      <c r="AJ3152" s="406" t="str">
        <f>Master!AJ3221</f>
        <v/>
      </c>
      <c r="AK3152" s="406">
        <f>Master!AK3221</f>
        <v>0</v>
      </c>
      <c r="AL3152" s="88" t="str">
        <f>Master!AL3221</f>
        <v/>
      </c>
      <c r="AM3152" s="416"/>
      <c r="AN3152" s="416"/>
      <c r="AO3152" s="416"/>
      <c r="AP3152" s="416"/>
      <c r="AQ3152" s="416"/>
      <c r="AR3152" s="416">
        <f t="shared" si="34"/>
        <v>0</v>
      </c>
      <c r="AS3152" s="417" t="str">
        <f t="shared" si="35"/>
        <v>#DIV/0!</v>
      </c>
      <c r="AT3152" s="416">
        <f t="shared" si="36"/>
        <v>0</v>
      </c>
      <c r="AU3152" s="417"/>
    </row>
    <row r="3153" hidden="1">
      <c r="A3153" s="88" t="str">
        <f>Master!A3222</f>
        <v>AMU18061</v>
      </c>
      <c r="B3153" s="414" t="str">
        <f>Master!B3222</f>
        <v/>
      </c>
      <c r="C3153" s="414" t="str">
        <f>Master!C3222</f>
        <v/>
      </c>
      <c r="D3153" s="88" t="str">
        <f>Master!D3222</f>
        <v/>
      </c>
      <c r="E3153" s="406" t="str">
        <f>Master!E3222</f>
        <v/>
      </c>
      <c r="F3153" s="406">
        <f>Master!F3222</f>
        <v>0</v>
      </c>
      <c r="G3153" s="88" t="str">
        <f>Master!G3222</f>
        <v/>
      </c>
      <c r="H3153" s="88" t="str">
        <f>Master!H3222</f>
        <v/>
      </c>
      <c r="I3153" s="88" t="str">
        <f>Master!I3222</f>
        <v/>
      </c>
      <c r="J3153" s="88" t="str">
        <f>Master!J3222</f>
        <v>A'CROSS MUSIC PTE LTD</v>
      </c>
      <c r="K3153" s="88" t="str">
        <f>Master!K3222</f>
        <v/>
      </c>
      <c r="L3153" s="88" t="str">
        <f>Master!L3222</f>
        <v/>
      </c>
      <c r="M3153" s="88" t="str">
        <f>Master!M3222</f>
        <v/>
      </c>
      <c r="N3153" s="88" t="str">
        <f>Master!N3222</f>
        <v/>
      </c>
      <c r="O3153" s="88" t="str">
        <f>Master!O3222</f>
        <v/>
      </c>
      <c r="P3153" s="88" t="str">
        <f>Master!P3222</f>
        <v/>
      </c>
      <c r="Q3153" s="88" t="str">
        <f>Master!Q3222</f>
        <v/>
      </c>
      <c r="R3153" s="406" t="str">
        <f>Master!R3222</f>
        <v/>
      </c>
      <c r="S3153" s="406">
        <f>Master!S3222</f>
        <v>0</v>
      </c>
      <c r="T3153" s="406" t="str">
        <f>Master!T3222</f>
        <v/>
      </c>
      <c r="U3153" s="406" t="str">
        <f>Master!U3222</f>
        <v/>
      </c>
      <c r="V3153" s="406" t="str">
        <f>Master!V3222</f>
        <v/>
      </c>
      <c r="W3153" s="406" t="str">
        <f>Master!W3222</f>
        <v/>
      </c>
      <c r="X3153" s="406" t="str">
        <f>Master!X3222</f>
        <v/>
      </c>
      <c r="Y3153" s="406" t="str">
        <f>Master!Y3222</f>
        <v/>
      </c>
      <c r="Z3153" s="406" t="str">
        <f>Master!Z3222</f>
        <v/>
      </c>
      <c r="AA3153" s="406" t="str">
        <f>Master!AA3222</f>
        <v/>
      </c>
      <c r="AB3153" s="406" t="str">
        <f>Master!AB3222</f>
        <v/>
      </c>
      <c r="AC3153" s="406" t="str">
        <f>Master!AC3222</f>
        <v/>
      </c>
      <c r="AD3153" s="406" t="str">
        <f>Master!AD3222</f>
        <v/>
      </c>
      <c r="AE3153" s="406" t="str">
        <f>Master!AE3222</f>
        <v/>
      </c>
      <c r="AF3153" s="406" t="str">
        <f>Master!AF3222</f>
        <v/>
      </c>
      <c r="AG3153" s="406" t="str">
        <f>Master!AG3222</f>
        <v/>
      </c>
      <c r="AH3153" s="88" t="str">
        <f>Master!AH3222</f>
        <v/>
      </c>
      <c r="AI3153" s="414" t="str">
        <f>Master!AI3222</f>
        <v/>
      </c>
      <c r="AJ3153" s="406" t="str">
        <f>Master!AJ3222</f>
        <v/>
      </c>
      <c r="AK3153" s="406">
        <f>Master!AK3222</f>
        <v>0</v>
      </c>
      <c r="AL3153" s="88" t="str">
        <f>Master!AL3222</f>
        <v/>
      </c>
      <c r="AM3153" s="416"/>
      <c r="AN3153" s="416"/>
      <c r="AO3153" s="416"/>
      <c r="AP3153" s="416"/>
      <c r="AQ3153" s="416"/>
      <c r="AR3153" s="416">
        <f t="shared" si="34"/>
        <v>0</v>
      </c>
      <c r="AS3153" s="417" t="str">
        <f t="shared" si="35"/>
        <v>#DIV/0!</v>
      </c>
      <c r="AT3153" s="416">
        <f t="shared" si="36"/>
        <v>0</v>
      </c>
      <c r="AU3153" s="417"/>
    </row>
    <row r="3154" hidden="1">
      <c r="A3154" s="88" t="str">
        <f>Master!A3223</f>
        <v>AMU18062</v>
      </c>
      <c r="B3154" s="414" t="str">
        <f>Master!B3223</f>
        <v/>
      </c>
      <c r="C3154" s="414" t="str">
        <f>Master!C3223</f>
        <v/>
      </c>
      <c r="D3154" s="88" t="str">
        <f>Master!D3223</f>
        <v/>
      </c>
      <c r="E3154" s="406" t="str">
        <f>Master!E3223</f>
        <v/>
      </c>
      <c r="F3154" s="406">
        <f>Master!F3223</f>
        <v>0</v>
      </c>
      <c r="G3154" s="88" t="str">
        <f>Master!G3223</f>
        <v/>
      </c>
      <c r="H3154" s="88" t="str">
        <f>Master!H3223</f>
        <v/>
      </c>
      <c r="I3154" s="88" t="str">
        <f>Master!I3223</f>
        <v/>
      </c>
      <c r="J3154" s="88" t="str">
        <f>Master!J3223</f>
        <v>A'CROSS MUSIC PTE LTD</v>
      </c>
      <c r="K3154" s="88" t="str">
        <f>Master!K3223</f>
        <v/>
      </c>
      <c r="L3154" s="88" t="str">
        <f>Master!L3223</f>
        <v/>
      </c>
      <c r="M3154" s="88" t="str">
        <f>Master!M3223</f>
        <v/>
      </c>
      <c r="N3154" s="88" t="str">
        <f>Master!N3223</f>
        <v/>
      </c>
      <c r="O3154" s="88" t="str">
        <f>Master!O3223</f>
        <v/>
      </c>
      <c r="P3154" s="88" t="str">
        <f>Master!P3223</f>
        <v/>
      </c>
      <c r="Q3154" s="88" t="str">
        <f>Master!Q3223</f>
        <v/>
      </c>
      <c r="R3154" s="406" t="str">
        <f>Master!R3223</f>
        <v/>
      </c>
      <c r="S3154" s="406">
        <f>Master!S3223</f>
        <v>0</v>
      </c>
      <c r="T3154" s="406" t="str">
        <f>Master!T3223</f>
        <v/>
      </c>
      <c r="U3154" s="406" t="str">
        <f>Master!U3223</f>
        <v/>
      </c>
      <c r="V3154" s="406" t="str">
        <f>Master!V3223</f>
        <v/>
      </c>
      <c r="W3154" s="406" t="str">
        <f>Master!W3223</f>
        <v/>
      </c>
      <c r="X3154" s="406" t="str">
        <f>Master!X3223</f>
        <v/>
      </c>
      <c r="Y3154" s="406" t="str">
        <f>Master!Y3223</f>
        <v/>
      </c>
      <c r="Z3154" s="406" t="str">
        <f>Master!Z3223</f>
        <v/>
      </c>
      <c r="AA3154" s="406" t="str">
        <f>Master!AA3223</f>
        <v/>
      </c>
      <c r="AB3154" s="406" t="str">
        <f>Master!AB3223</f>
        <v/>
      </c>
      <c r="AC3154" s="406" t="str">
        <f>Master!AC3223</f>
        <v/>
      </c>
      <c r="AD3154" s="406" t="str">
        <f>Master!AD3223</f>
        <v/>
      </c>
      <c r="AE3154" s="406" t="str">
        <f>Master!AE3223</f>
        <v/>
      </c>
      <c r="AF3154" s="406" t="str">
        <f>Master!AF3223</f>
        <v/>
      </c>
      <c r="AG3154" s="406" t="str">
        <f>Master!AG3223</f>
        <v/>
      </c>
      <c r="AH3154" s="88" t="str">
        <f>Master!AH3223</f>
        <v/>
      </c>
      <c r="AI3154" s="414" t="str">
        <f>Master!AI3223</f>
        <v/>
      </c>
      <c r="AJ3154" s="406" t="str">
        <f>Master!AJ3223</f>
        <v/>
      </c>
      <c r="AK3154" s="406">
        <f>Master!AK3223</f>
        <v>0</v>
      </c>
      <c r="AL3154" s="88" t="str">
        <f>Master!AL3223</f>
        <v/>
      </c>
      <c r="AM3154" s="416"/>
      <c r="AN3154" s="416"/>
      <c r="AO3154" s="416"/>
      <c r="AP3154" s="416"/>
      <c r="AQ3154" s="416"/>
      <c r="AR3154" s="416">
        <f t="shared" si="34"/>
        <v>0</v>
      </c>
      <c r="AS3154" s="417" t="str">
        <f t="shared" si="35"/>
        <v>#DIV/0!</v>
      </c>
      <c r="AT3154" s="416">
        <f t="shared" si="36"/>
        <v>0</v>
      </c>
      <c r="AU3154" s="417"/>
    </row>
    <row r="3155" hidden="1">
      <c r="A3155" s="88" t="str">
        <f>Master!A3224</f>
        <v>AMU18063</v>
      </c>
      <c r="B3155" s="414" t="str">
        <f>Master!B3224</f>
        <v/>
      </c>
      <c r="C3155" s="414" t="str">
        <f>Master!C3224</f>
        <v/>
      </c>
      <c r="D3155" s="88" t="str">
        <f>Master!D3224</f>
        <v/>
      </c>
      <c r="E3155" s="406" t="str">
        <f>Master!E3224</f>
        <v/>
      </c>
      <c r="F3155" s="406">
        <f>Master!F3224</f>
        <v>0</v>
      </c>
      <c r="G3155" s="88" t="str">
        <f>Master!G3224</f>
        <v/>
      </c>
      <c r="H3155" s="88" t="str">
        <f>Master!H3224</f>
        <v/>
      </c>
      <c r="I3155" s="88" t="str">
        <f>Master!I3224</f>
        <v/>
      </c>
      <c r="J3155" s="88" t="str">
        <f>Master!J3224</f>
        <v>A'CROSS MUSIC PTE LTD</v>
      </c>
      <c r="K3155" s="88" t="str">
        <f>Master!K3224</f>
        <v/>
      </c>
      <c r="L3155" s="88" t="str">
        <f>Master!L3224</f>
        <v/>
      </c>
      <c r="M3155" s="88" t="str">
        <f>Master!M3224</f>
        <v/>
      </c>
      <c r="N3155" s="88" t="str">
        <f>Master!N3224</f>
        <v/>
      </c>
      <c r="O3155" s="88" t="str">
        <f>Master!O3224</f>
        <v/>
      </c>
      <c r="P3155" s="88" t="str">
        <f>Master!P3224</f>
        <v/>
      </c>
      <c r="Q3155" s="88" t="str">
        <f>Master!Q3224</f>
        <v/>
      </c>
      <c r="R3155" s="406" t="str">
        <f>Master!R3224</f>
        <v/>
      </c>
      <c r="S3155" s="406">
        <f>Master!S3224</f>
        <v>0</v>
      </c>
      <c r="T3155" s="406" t="str">
        <f>Master!T3224</f>
        <v/>
      </c>
      <c r="U3155" s="406" t="str">
        <f>Master!U3224</f>
        <v/>
      </c>
      <c r="V3155" s="406" t="str">
        <f>Master!V3224</f>
        <v/>
      </c>
      <c r="W3155" s="406" t="str">
        <f>Master!W3224</f>
        <v/>
      </c>
      <c r="X3155" s="406" t="str">
        <f>Master!X3224</f>
        <v/>
      </c>
      <c r="Y3155" s="406" t="str">
        <f>Master!Y3224</f>
        <v/>
      </c>
      <c r="Z3155" s="406" t="str">
        <f>Master!Z3224</f>
        <v/>
      </c>
      <c r="AA3155" s="406" t="str">
        <f>Master!AA3224</f>
        <v/>
      </c>
      <c r="AB3155" s="406" t="str">
        <f>Master!AB3224</f>
        <v/>
      </c>
      <c r="AC3155" s="406" t="str">
        <f>Master!AC3224</f>
        <v/>
      </c>
      <c r="AD3155" s="406" t="str">
        <f>Master!AD3224</f>
        <v/>
      </c>
      <c r="AE3155" s="406" t="str">
        <f>Master!AE3224</f>
        <v/>
      </c>
      <c r="AF3155" s="406" t="str">
        <f>Master!AF3224</f>
        <v/>
      </c>
      <c r="AG3155" s="406" t="str">
        <f>Master!AG3224</f>
        <v/>
      </c>
      <c r="AH3155" s="88" t="str">
        <f>Master!AH3224</f>
        <v/>
      </c>
      <c r="AI3155" s="414" t="str">
        <f>Master!AI3224</f>
        <v/>
      </c>
      <c r="AJ3155" s="406" t="str">
        <f>Master!AJ3224</f>
        <v/>
      </c>
      <c r="AK3155" s="406">
        <f>Master!AK3224</f>
        <v>0</v>
      </c>
      <c r="AL3155" s="88" t="str">
        <f>Master!AL3224</f>
        <v/>
      </c>
      <c r="AM3155" s="416"/>
      <c r="AN3155" s="416"/>
      <c r="AO3155" s="416"/>
      <c r="AP3155" s="416"/>
      <c r="AQ3155" s="416"/>
      <c r="AR3155" s="416">
        <f t="shared" si="34"/>
        <v>0</v>
      </c>
      <c r="AS3155" s="417" t="str">
        <f t="shared" si="35"/>
        <v>#DIV/0!</v>
      </c>
      <c r="AT3155" s="416">
        <f t="shared" si="36"/>
        <v>0</v>
      </c>
      <c r="AU3155" s="417"/>
    </row>
    <row r="3156" hidden="1">
      <c r="A3156" s="88" t="str">
        <f>Master!A3225</f>
        <v>AMU18064</v>
      </c>
      <c r="B3156" s="414" t="str">
        <f>Master!B3225</f>
        <v/>
      </c>
      <c r="C3156" s="414" t="str">
        <f>Master!C3225</f>
        <v/>
      </c>
      <c r="D3156" s="88" t="str">
        <f>Master!D3225</f>
        <v/>
      </c>
      <c r="E3156" s="406" t="str">
        <f>Master!E3225</f>
        <v/>
      </c>
      <c r="F3156" s="406">
        <f>Master!F3225</f>
        <v>0</v>
      </c>
      <c r="G3156" s="88" t="str">
        <f>Master!G3225</f>
        <v/>
      </c>
      <c r="H3156" s="88" t="str">
        <f>Master!H3225</f>
        <v/>
      </c>
      <c r="I3156" s="88" t="str">
        <f>Master!I3225</f>
        <v/>
      </c>
      <c r="J3156" s="88" t="str">
        <f>Master!J3225</f>
        <v>A'CROSS MUSIC PTE LTD</v>
      </c>
      <c r="K3156" s="88" t="str">
        <f>Master!K3225</f>
        <v/>
      </c>
      <c r="L3156" s="88" t="str">
        <f>Master!L3225</f>
        <v/>
      </c>
      <c r="M3156" s="88" t="str">
        <f>Master!M3225</f>
        <v/>
      </c>
      <c r="N3156" s="88" t="str">
        <f>Master!N3225</f>
        <v/>
      </c>
      <c r="O3156" s="88" t="str">
        <f>Master!O3225</f>
        <v/>
      </c>
      <c r="P3156" s="88" t="str">
        <f>Master!P3225</f>
        <v/>
      </c>
      <c r="Q3156" s="88" t="str">
        <f>Master!Q3225</f>
        <v/>
      </c>
      <c r="R3156" s="406" t="str">
        <f>Master!R3225</f>
        <v/>
      </c>
      <c r="S3156" s="406">
        <f>Master!S3225</f>
        <v>0</v>
      </c>
      <c r="T3156" s="406" t="str">
        <f>Master!T3225</f>
        <v/>
      </c>
      <c r="U3156" s="406" t="str">
        <f>Master!U3225</f>
        <v/>
      </c>
      <c r="V3156" s="406" t="str">
        <f>Master!V3225</f>
        <v/>
      </c>
      <c r="W3156" s="406" t="str">
        <f>Master!W3225</f>
        <v/>
      </c>
      <c r="X3156" s="406" t="str">
        <f>Master!X3225</f>
        <v/>
      </c>
      <c r="Y3156" s="406" t="str">
        <f>Master!Y3225</f>
        <v/>
      </c>
      <c r="Z3156" s="406" t="str">
        <f>Master!Z3225</f>
        <v/>
      </c>
      <c r="AA3156" s="406" t="str">
        <f>Master!AA3225</f>
        <v/>
      </c>
      <c r="AB3156" s="406" t="str">
        <f>Master!AB3225</f>
        <v/>
      </c>
      <c r="AC3156" s="406" t="str">
        <f>Master!AC3225</f>
        <v/>
      </c>
      <c r="AD3156" s="406" t="str">
        <f>Master!AD3225</f>
        <v/>
      </c>
      <c r="AE3156" s="406" t="str">
        <f>Master!AE3225</f>
        <v/>
      </c>
      <c r="AF3156" s="406" t="str">
        <f>Master!AF3225</f>
        <v/>
      </c>
      <c r="AG3156" s="406" t="str">
        <f>Master!AG3225</f>
        <v/>
      </c>
      <c r="AH3156" s="88" t="str">
        <f>Master!AH3225</f>
        <v/>
      </c>
      <c r="AI3156" s="414" t="str">
        <f>Master!AI3225</f>
        <v/>
      </c>
      <c r="AJ3156" s="406" t="str">
        <f>Master!AJ3225</f>
        <v/>
      </c>
      <c r="AK3156" s="406">
        <f>Master!AK3225</f>
        <v>0</v>
      </c>
      <c r="AL3156" s="88" t="str">
        <f>Master!AL3225</f>
        <v/>
      </c>
      <c r="AM3156" s="416"/>
      <c r="AN3156" s="416"/>
      <c r="AO3156" s="416"/>
      <c r="AP3156" s="416"/>
      <c r="AQ3156" s="416"/>
      <c r="AR3156" s="416">
        <f t="shared" si="34"/>
        <v>0</v>
      </c>
      <c r="AS3156" s="417" t="str">
        <f t="shared" si="35"/>
        <v>#DIV/0!</v>
      </c>
      <c r="AT3156" s="416">
        <f t="shared" si="36"/>
        <v>0</v>
      </c>
      <c r="AU3156" s="417"/>
    </row>
    <row r="3157" hidden="1">
      <c r="A3157" s="88" t="str">
        <f>Master!A3226</f>
        <v>AMU18065</v>
      </c>
      <c r="B3157" s="414" t="str">
        <f>Master!B3226</f>
        <v/>
      </c>
      <c r="C3157" s="414" t="str">
        <f>Master!C3226</f>
        <v/>
      </c>
      <c r="D3157" s="88" t="str">
        <f>Master!D3226</f>
        <v/>
      </c>
      <c r="E3157" s="406" t="str">
        <f>Master!E3226</f>
        <v/>
      </c>
      <c r="F3157" s="406">
        <f>Master!F3226</f>
        <v>0</v>
      </c>
      <c r="G3157" s="88" t="str">
        <f>Master!G3226</f>
        <v/>
      </c>
      <c r="H3157" s="88" t="str">
        <f>Master!H3226</f>
        <v/>
      </c>
      <c r="I3157" s="88" t="str">
        <f>Master!I3226</f>
        <v/>
      </c>
      <c r="J3157" s="88" t="str">
        <f>Master!J3226</f>
        <v>A'CROSS MUSIC PTE LTD</v>
      </c>
      <c r="K3157" s="88" t="str">
        <f>Master!K3226</f>
        <v/>
      </c>
      <c r="L3157" s="88" t="str">
        <f>Master!L3226</f>
        <v/>
      </c>
      <c r="M3157" s="88" t="str">
        <f>Master!M3226</f>
        <v/>
      </c>
      <c r="N3157" s="88" t="str">
        <f>Master!N3226</f>
        <v/>
      </c>
      <c r="O3157" s="88" t="str">
        <f>Master!O3226</f>
        <v/>
      </c>
      <c r="P3157" s="88" t="str">
        <f>Master!P3226</f>
        <v/>
      </c>
      <c r="Q3157" s="88" t="str">
        <f>Master!Q3226</f>
        <v/>
      </c>
      <c r="R3157" s="406" t="str">
        <f>Master!R3226</f>
        <v/>
      </c>
      <c r="S3157" s="406">
        <f>Master!S3226</f>
        <v>0</v>
      </c>
      <c r="T3157" s="406" t="str">
        <f>Master!T3226</f>
        <v/>
      </c>
      <c r="U3157" s="406" t="str">
        <f>Master!U3226</f>
        <v/>
      </c>
      <c r="V3157" s="406" t="str">
        <f>Master!V3226</f>
        <v/>
      </c>
      <c r="W3157" s="406" t="str">
        <f>Master!W3226</f>
        <v/>
      </c>
      <c r="X3157" s="406" t="str">
        <f>Master!X3226</f>
        <v/>
      </c>
      <c r="Y3157" s="406" t="str">
        <f>Master!Y3226</f>
        <v/>
      </c>
      <c r="Z3157" s="406" t="str">
        <f>Master!Z3226</f>
        <v/>
      </c>
      <c r="AA3157" s="406" t="str">
        <f>Master!AA3226</f>
        <v/>
      </c>
      <c r="AB3157" s="406" t="str">
        <f>Master!AB3226</f>
        <v/>
      </c>
      <c r="AC3157" s="406" t="str">
        <f>Master!AC3226</f>
        <v/>
      </c>
      <c r="AD3157" s="406" t="str">
        <f>Master!AD3226</f>
        <v/>
      </c>
      <c r="AE3157" s="406" t="str">
        <f>Master!AE3226</f>
        <v/>
      </c>
      <c r="AF3157" s="406" t="str">
        <f>Master!AF3226</f>
        <v/>
      </c>
      <c r="AG3157" s="406" t="str">
        <f>Master!AG3226</f>
        <v/>
      </c>
      <c r="AH3157" s="88" t="str">
        <f>Master!AH3226</f>
        <v/>
      </c>
      <c r="AI3157" s="414" t="str">
        <f>Master!AI3226</f>
        <v/>
      </c>
      <c r="AJ3157" s="406" t="str">
        <f>Master!AJ3226</f>
        <v/>
      </c>
      <c r="AK3157" s="406">
        <f>Master!AK3226</f>
        <v>0</v>
      </c>
      <c r="AL3157" s="88" t="str">
        <f>Master!AL3226</f>
        <v/>
      </c>
      <c r="AM3157" s="416"/>
      <c r="AN3157" s="416"/>
      <c r="AO3157" s="416"/>
      <c r="AP3157" s="416"/>
      <c r="AQ3157" s="416"/>
      <c r="AR3157" s="416">
        <f t="shared" si="34"/>
        <v>0</v>
      </c>
      <c r="AS3157" s="417" t="str">
        <f t="shared" si="35"/>
        <v>#DIV/0!</v>
      </c>
      <c r="AT3157" s="416">
        <f t="shared" si="36"/>
        <v>0</v>
      </c>
      <c r="AU3157" s="417"/>
    </row>
    <row r="3158" hidden="1">
      <c r="A3158" s="88" t="str">
        <f>Master!A3227</f>
        <v>AMU18066</v>
      </c>
      <c r="B3158" s="414" t="str">
        <f>Master!B3227</f>
        <v/>
      </c>
      <c r="C3158" s="414" t="str">
        <f>Master!C3227</f>
        <v/>
      </c>
      <c r="D3158" s="88" t="str">
        <f>Master!D3227</f>
        <v/>
      </c>
      <c r="E3158" s="406" t="str">
        <f>Master!E3227</f>
        <v/>
      </c>
      <c r="F3158" s="406">
        <f>Master!F3227</f>
        <v>0</v>
      </c>
      <c r="G3158" s="88" t="str">
        <f>Master!G3227</f>
        <v/>
      </c>
      <c r="H3158" s="88" t="str">
        <f>Master!H3227</f>
        <v/>
      </c>
      <c r="I3158" s="88" t="str">
        <f>Master!I3227</f>
        <v/>
      </c>
      <c r="J3158" s="88" t="str">
        <f>Master!J3227</f>
        <v>A'CROSS MUSIC PTE LTD</v>
      </c>
      <c r="K3158" s="88" t="str">
        <f>Master!K3227</f>
        <v/>
      </c>
      <c r="L3158" s="88" t="str">
        <f>Master!L3227</f>
        <v/>
      </c>
      <c r="M3158" s="88" t="str">
        <f>Master!M3227</f>
        <v/>
      </c>
      <c r="N3158" s="88" t="str">
        <f>Master!N3227</f>
        <v/>
      </c>
      <c r="O3158" s="88" t="str">
        <f>Master!O3227</f>
        <v/>
      </c>
      <c r="P3158" s="88" t="str">
        <f>Master!P3227</f>
        <v/>
      </c>
      <c r="Q3158" s="88" t="str">
        <f>Master!Q3227</f>
        <v/>
      </c>
      <c r="R3158" s="406" t="str">
        <f>Master!R3227</f>
        <v/>
      </c>
      <c r="S3158" s="406">
        <f>Master!S3227</f>
        <v>0</v>
      </c>
      <c r="T3158" s="406" t="str">
        <f>Master!T3227</f>
        <v/>
      </c>
      <c r="U3158" s="406" t="str">
        <f>Master!U3227</f>
        <v/>
      </c>
      <c r="V3158" s="406" t="str">
        <f>Master!V3227</f>
        <v/>
      </c>
      <c r="W3158" s="406" t="str">
        <f>Master!W3227</f>
        <v/>
      </c>
      <c r="X3158" s="406" t="str">
        <f>Master!X3227</f>
        <v/>
      </c>
      <c r="Y3158" s="406" t="str">
        <f>Master!Y3227</f>
        <v/>
      </c>
      <c r="Z3158" s="406" t="str">
        <f>Master!Z3227</f>
        <v/>
      </c>
      <c r="AA3158" s="406" t="str">
        <f>Master!AA3227</f>
        <v/>
      </c>
      <c r="AB3158" s="406" t="str">
        <f>Master!AB3227</f>
        <v/>
      </c>
      <c r="AC3158" s="406" t="str">
        <f>Master!AC3227</f>
        <v/>
      </c>
      <c r="AD3158" s="406" t="str">
        <f>Master!AD3227</f>
        <v/>
      </c>
      <c r="AE3158" s="406" t="str">
        <f>Master!AE3227</f>
        <v/>
      </c>
      <c r="AF3158" s="406" t="str">
        <f>Master!AF3227</f>
        <v/>
      </c>
      <c r="AG3158" s="406" t="str">
        <f>Master!AG3227</f>
        <v/>
      </c>
      <c r="AH3158" s="88" t="str">
        <f>Master!AH3227</f>
        <v/>
      </c>
      <c r="AI3158" s="414" t="str">
        <f>Master!AI3227</f>
        <v/>
      </c>
      <c r="AJ3158" s="406" t="str">
        <f>Master!AJ3227</f>
        <v/>
      </c>
      <c r="AK3158" s="406">
        <f>Master!AK3227</f>
        <v>0</v>
      </c>
      <c r="AL3158" s="88" t="str">
        <f>Master!AL3227</f>
        <v/>
      </c>
      <c r="AM3158" s="416"/>
      <c r="AN3158" s="416"/>
      <c r="AO3158" s="416"/>
      <c r="AP3158" s="416"/>
      <c r="AQ3158" s="416"/>
      <c r="AR3158" s="416">
        <f t="shared" si="34"/>
        <v>0</v>
      </c>
      <c r="AS3158" s="417" t="str">
        <f t="shared" si="35"/>
        <v>#DIV/0!</v>
      </c>
      <c r="AT3158" s="416">
        <f t="shared" si="36"/>
        <v>0</v>
      </c>
      <c r="AU3158" s="417"/>
    </row>
    <row r="3159" hidden="1">
      <c r="A3159" s="88" t="str">
        <f>Master!A3228</f>
        <v>AMU18067</v>
      </c>
      <c r="B3159" s="414" t="str">
        <f>Master!B3228</f>
        <v/>
      </c>
      <c r="C3159" s="414" t="str">
        <f>Master!C3228</f>
        <v/>
      </c>
      <c r="D3159" s="88" t="str">
        <f>Master!D3228</f>
        <v/>
      </c>
      <c r="E3159" s="406" t="str">
        <f>Master!E3228</f>
        <v/>
      </c>
      <c r="F3159" s="406">
        <f>Master!F3228</f>
        <v>0</v>
      </c>
      <c r="G3159" s="88" t="str">
        <f>Master!G3228</f>
        <v/>
      </c>
      <c r="H3159" s="88" t="str">
        <f>Master!H3228</f>
        <v/>
      </c>
      <c r="I3159" s="88" t="str">
        <f>Master!I3228</f>
        <v/>
      </c>
      <c r="J3159" s="88" t="str">
        <f>Master!J3228</f>
        <v>A'CROSS MUSIC PTE LTD</v>
      </c>
      <c r="K3159" s="88" t="str">
        <f>Master!K3228</f>
        <v/>
      </c>
      <c r="L3159" s="88" t="str">
        <f>Master!L3228</f>
        <v/>
      </c>
      <c r="M3159" s="88" t="str">
        <f>Master!M3228</f>
        <v/>
      </c>
      <c r="N3159" s="88" t="str">
        <f>Master!N3228</f>
        <v/>
      </c>
      <c r="O3159" s="88" t="str">
        <f>Master!O3228</f>
        <v/>
      </c>
      <c r="P3159" s="88" t="str">
        <f>Master!P3228</f>
        <v/>
      </c>
      <c r="Q3159" s="88" t="str">
        <f>Master!Q3228</f>
        <v/>
      </c>
      <c r="R3159" s="406" t="str">
        <f>Master!R3228</f>
        <v/>
      </c>
      <c r="S3159" s="406">
        <f>Master!S3228</f>
        <v>0</v>
      </c>
      <c r="T3159" s="406" t="str">
        <f>Master!T3228</f>
        <v/>
      </c>
      <c r="U3159" s="406" t="str">
        <f>Master!U3228</f>
        <v/>
      </c>
      <c r="V3159" s="406" t="str">
        <f>Master!V3228</f>
        <v/>
      </c>
      <c r="W3159" s="406" t="str">
        <f>Master!W3228</f>
        <v/>
      </c>
      <c r="X3159" s="406" t="str">
        <f>Master!X3228</f>
        <v/>
      </c>
      <c r="Y3159" s="406" t="str">
        <f>Master!Y3228</f>
        <v/>
      </c>
      <c r="Z3159" s="406" t="str">
        <f>Master!Z3228</f>
        <v/>
      </c>
      <c r="AA3159" s="406" t="str">
        <f>Master!AA3228</f>
        <v/>
      </c>
      <c r="AB3159" s="406" t="str">
        <f>Master!AB3228</f>
        <v/>
      </c>
      <c r="AC3159" s="406" t="str">
        <f>Master!AC3228</f>
        <v/>
      </c>
      <c r="AD3159" s="406" t="str">
        <f>Master!AD3228</f>
        <v/>
      </c>
      <c r="AE3159" s="406" t="str">
        <f>Master!AE3228</f>
        <v/>
      </c>
      <c r="AF3159" s="406" t="str">
        <f>Master!AF3228</f>
        <v/>
      </c>
      <c r="AG3159" s="406" t="str">
        <f>Master!AG3228</f>
        <v/>
      </c>
      <c r="AH3159" s="88" t="str">
        <f>Master!AH3228</f>
        <v/>
      </c>
      <c r="AI3159" s="414" t="str">
        <f>Master!AI3228</f>
        <v/>
      </c>
      <c r="AJ3159" s="406" t="str">
        <f>Master!AJ3228</f>
        <v/>
      </c>
      <c r="AK3159" s="406">
        <f>Master!AK3228</f>
        <v>0</v>
      </c>
      <c r="AL3159" s="88" t="str">
        <f>Master!AL3228</f>
        <v/>
      </c>
      <c r="AM3159" s="416"/>
      <c r="AN3159" s="416"/>
      <c r="AO3159" s="416"/>
      <c r="AP3159" s="416"/>
      <c r="AQ3159" s="416"/>
      <c r="AR3159" s="416">
        <f t="shared" si="34"/>
        <v>0</v>
      </c>
      <c r="AS3159" s="417" t="str">
        <f t="shared" si="35"/>
        <v>#DIV/0!</v>
      </c>
      <c r="AT3159" s="416">
        <f t="shared" si="36"/>
        <v>0</v>
      </c>
      <c r="AU3159" s="417"/>
    </row>
    <row r="3160" hidden="1">
      <c r="A3160" s="88" t="str">
        <f>Master!A3229</f>
        <v>AMU18068</v>
      </c>
      <c r="B3160" s="414" t="str">
        <f>Master!B3229</f>
        <v/>
      </c>
      <c r="C3160" s="414" t="str">
        <f>Master!C3229</f>
        <v/>
      </c>
      <c r="D3160" s="88" t="str">
        <f>Master!D3229</f>
        <v/>
      </c>
      <c r="E3160" s="406" t="str">
        <f>Master!E3229</f>
        <v/>
      </c>
      <c r="F3160" s="406">
        <f>Master!F3229</f>
        <v>0</v>
      </c>
      <c r="G3160" s="88" t="str">
        <f>Master!G3229</f>
        <v/>
      </c>
      <c r="H3160" s="88" t="str">
        <f>Master!H3229</f>
        <v/>
      </c>
      <c r="I3160" s="88" t="str">
        <f>Master!I3229</f>
        <v/>
      </c>
      <c r="J3160" s="88" t="str">
        <f>Master!J3229</f>
        <v>A'CROSS MUSIC PTE LTD</v>
      </c>
      <c r="K3160" s="88" t="str">
        <f>Master!K3229</f>
        <v/>
      </c>
      <c r="L3160" s="88" t="str">
        <f>Master!L3229</f>
        <v/>
      </c>
      <c r="M3160" s="88" t="str">
        <f>Master!M3229</f>
        <v/>
      </c>
      <c r="N3160" s="88" t="str">
        <f>Master!N3229</f>
        <v/>
      </c>
      <c r="O3160" s="88" t="str">
        <f>Master!O3229</f>
        <v/>
      </c>
      <c r="P3160" s="88" t="str">
        <f>Master!P3229</f>
        <v/>
      </c>
      <c r="Q3160" s="88" t="str">
        <f>Master!Q3229</f>
        <v/>
      </c>
      <c r="R3160" s="406" t="str">
        <f>Master!R3229</f>
        <v/>
      </c>
      <c r="S3160" s="406">
        <f>Master!S3229</f>
        <v>0</v>
      </c>
      <c r="T3160" s="406" t="str">
        <f>Master!T3229</f>
        <v/>
      </c>
      <c r="U3160" s="406" t="str">
        <f>Master!U3229</f>
        <v/>
      </c>
      <c r="V3160" s="406" t="str">
        <f>Master!V3229</f>
        <v/>
      </c>
      <c r="W3160" s="406" t="str">
        <f>Master!W3229</f>
        <v/>
      </c>
      <c r="X3160" s="406" t="str">
        <f>Master!X3229</f>
        <v/>
      </c>
      <c r="Y3160" s="406" t="str">
        <f>Master!Y3229</f>
        <v/>
      </c>
      <c r="Z3160" s="406" t="str">
        <f>Master!Z3229</f>
        <v/>
      </c>
      <c r="AA3160" s="406" t="str">
        <f>Master!AA3229</f>
        <v/>
      </c>
      <c r="AB3160" s="406" t="str">
        <f>Master!AB3229</f>
        <v/>
      </c>
      <c r="AC3160" s="406" t="str">
        <f>Master!AC3229</f>
        <v/>
      </c>
      <c r="AD3160" s="406" t="str">
        <f>Master!AD3229</f>
        <v/>
      </c>
      <c r="AE3160" s="406" t="str">
        <f>Master!AE3229</f>
        <v/>
      </c>
      <c r="AF3160" s="406" t="str">
        <f>Master!AF3229</f>
        <v/>
      </c>
      <c r="AG3160" s="406" t="str">
        <f>Master!AG3229</f>
        <v/>
      </c>
      <c r="AH3160" s="88" t="str">
        <f>Master!AH3229</f>
        <v/>
      </c>
      <c r="AI3160" s="414" t="str">
        <f>Master!AI3229</f>
        <v/>
      </c>
      <c r="AJ3160" s="406" t="str">
        <f>Master!AJ3229</f>
        <v/>
      </c>
      <c r="AK3160" s="406">
        <f>Master!AK3229</f>
        <v>0</v>
      </c>
      <c r="AL3160" s="88" t="str">
        <f>Master!AL3229</f>
        <v/>
      </c>
      <c r="AM3160" s="416"/>
      <c r="AN3160" s="416"/>
      <c r="AO3160" s="416"/>
      <c r="AP3160" s="416"/>
      <c r="AQ3160" s="416"/>
      <c r="AR3160" s="416">
        <f t="shared" si="34"/>
        <v>0</v>
      </c>
      <c r="AS3160" s="417" t="str">
        <f t="shared" si="35"/>
        <v>#DIV/0!</v>
      </c>
      <c r="AT3160" s="416">
        <f t="shared" si="36"/>
        <v>0</v>
      </c>
      <c r="AU3160" s="417"/>
    </row>
    <row r="3161" hidden="1">
      <c r="A3161" s="88" t="str">
        <f>Master!A3230</f>
        <v>AMU18069</v>
      </c>
      <c r="B3161" s="414" t="str">
        <f>Master!B3230</f>
        <v/>
      </c>
      <c r="C3161" s="414" t="str">
        <f>Master!C3230</f>
        <v/>
      </c>
      <c r="D3161" s="88" t="str">
        <f>Master!D3230</f>
        <v/>
      </c>
      <c r="E3161" s="406" t="str">
        <f>Master!E3230</f>
        <v/>
      </c>
      <c r="F3161" s="406">
        <f>Master!F3230</f>
        <v>0</v>
      </c>
      <c r="G3161" s="88" t="str">
        <f>Master!G3230</f>
        <v/>
      </c>
      <c r="H3161" s="88" t="str">
        <f>Master!H3230</f>
        <v/>
      </c>
      <c r="I3161" s="88" t="str">
        <f>Master!I3230</f>
        <v/>
      </c>
      <c r="J3161" s="88" t="str">
        <f>Master!J3230</f>
        <v>A'CROSS MUSIC PTE LTD</v>
      </c>
      <c r="K3161" s="88" t="str">
        <f>Master!K3230</f>
        <v/>
      </c>
      <c r="L3161" s="88" t="str">
        <f>Master!L3230</f>
        <v/>
      </c>
      <c r="M3161" s="88" t="str">
        <f>Master!M3230</f>
        <v/>
      </c>
      <c r="N3161" s="88" t="str">
        <f>Master!N3230</f>
        <v/>
      </c>
      <c r="O3161" s="88" t="str">
        <f>Master!O3230</f>
        <v/>
      </c>
      <c r="P3161" s="88" t="str">
        <f>Master!P3230</f>
        <v/>
      </c>
      <c r="Q3161" s="88" t="str">
        <f>Master!Q3230</f>
        <v/>
      </c>
      <c r="R3161" s="406" t="str">
        <f>Master!R3230</f>
        <v/>
      </c>
      <c r="S3161" s="406">
        <f>Master!S3230</f>
        <v>0</v>
      </c>
      <c r="T3161" s="406" t="str">
        <f>Master!T3230</f>
        <v/>
      </c>
      <c r="U3161" s="406" t="str">
        <f>Master!U3230</f>
        <v/>
      </c>
      <c r="V3161" s="406" t="str">
        <f>Master!V3230</f>
        <v/>
      </c>
      <c r="W3161" s="406" t="str">
        <f>Master!W3230</f>
        <v/>
      </c>
      <c r="X3161" s="406" t="str">
        <f>Master!X3230</f>
        <v/>
      </c>
      <c r="Y3161" s="406" t="str">
        <f>Master!Y3230</f>
        <v/>
      </c>
      <c r="Z3161" s="406" t="str">
        <f>Master!Z3230</f>
        <v/>
      </c>
      <c r="AA3161" s="406" t="str">
        <f>Master!AA3230</f>
        <v/>
      </c>
      <c r="AB3161" s="406" t="str">
        <f>Master!AB3230</f>
        <v/>
      </c>
      <c r="AC3161" s="406" t="str">
        <f>Master!AC3230</f>
        <v/>
      </c>
      <c r="AD3161" s="406" t="str">
        <f>Master!AD3230</f>
        <v/>
      </c>
      <c r="AE3161" s="406" t="str">
        <f>Master!AE3230</f>
        <v/>
      </c>
      <c r="AF3161" s="406" t="str">
        <f>Master!AF3230</f>
        <v/>
      </c>
      <c r="AG3161" s="406" t="str">
        <f>Master!AG3230</f>
        <v/>
      </c>
      <c r="AH3161" s="88" t="str">
        <f>Master!AH3230</f>
        <v/>
      </c>
      <c r="AI3161" s="414" t="str">
        <f>Master!AI3230</f>
        <v/>
      </c>
      <c r="AJ3161" s="406" t="str">
        <f>Master!AJ3230</f>
        <v/>
      </c>
      <c r="AK3161" s="406">
        <f>Master!AK3230</f>
        <v>0</v>
      </c>
      <c r="AL3161" s="88" t="str">
        <f>Master!AL3230</f>
        <v/>
      </c>
      <c r="AM3161" s="416"/>
      <c r="AN3161" s="416"/>
      <c r="AO3161" s="416"/>
      <c r="AP3161" s="416"/>
      <c r="AQ3161" s="416"/>
      <c r="AR3161" s="416">
        <f t="shared" si="34"/>
        <v>0</v>
      </c>
      <c r="AS3161" s="417" t="str">
        <f t="shared" si="35"/>
        <v>#DIV/0!</v>
      </c>
      <c r="AT3161" s="416">
        <f t="shared" si="36"/>
        <v>0</v>
      </c>
      <c r="AU3161" s="417"/>
    </row>
    <row r="3162" hidden="1">
      <c r="A3162" s="88" t="str">
        <f>Master!A3231</f>
        <v>AMU18070</v>
      </c>
      <c r="B3162" s="414" t="str">
        <f>Master!B3231</f>
        <v/>
      </c>
      <c r="C3162" s="414" t="str">
        <f>Master!C3231</f>
        <v/>
      </c>
      <c r="D3162" s="88" t="str">
        <f>Master!D3231</f>
        <v/>
      </c>
      <c r="E3162" s="406" t="str">
        <f>Master!E3231</f>
        <v/>
      </c>
      <c r="F3162" s="406">
        <f>Master!F3231</f>
        <v>0</v>
      </c>
      <c r="G3162" s="88" t="str">
        <f>Master!G3231</f>
        <v/>
      </c>
      <c r="H3162" s="88" t="str">
        <f>Master!H3231</f>
        <v/>
      </c>
      <c r="I3162" s="88" t="str">
        <f>Master!I3231</f>
        <v/>
      </c>
      <c r="J3162" s="88" t="str">
        <f>Master!J3231</f>
        <v>A'CROSS MUSIC PTE LTD</v>
      </c>
      <c r="K3162" s="88" t="str">
        <f>Master!K3231</f>
        <v/>
      </c>
      <c r="L3162" s="88" t="str">
        <f>Master!L3231</f>
        <v/>
      </c>
      <c r="M3162" s="88" t="str">
        <f>Master!M3231</f>
        <v/>
      </c>
      <c r="N3162" s="88" t="str">
        <f>Master!N3231</f>
        <v/>
      </c>
      <c r="O3162" s="88" t="str">
        <f>Master!O3231</f>
        <v/>
      </c>
      <c r="P3162" s="88" t="str">
        <f>Master!P3231</f>
        <v/>
      </c>
      <c r="Q3162" s="88" t="str">
        <f>Master!Q3231</f>
        <v/>
      </c>
      <c r="R3162" s="406" t="str">
        <f>Master!R3231</f>
        <v/>
      </c>
      <c r="S3162" s="406">
        <f>Master!S3231</f>
        <v>0</v>
      </c>
      <c r="T3162" s="406" t="str">
        <f>Master!T3231</f>
        <v/>
      </c>
      <c r="U3162" s="406" t="str">
        <f>Master!U3231</f>
        <v/>
      </c>
      <c r="V3162" s="406" t="str">
        <f>Master!V3231</f>
        <v/>
      </c>
      <c r="W3162" s="406" t="str">
        <f>Master!W3231</f>
        <v/>
      </c>
      <c r="X3162" s="406" t="str">
        <f>Master!X3231</f>
        <v/>
      </c>
      <c r="Y3162" s="406" t="str">
        <f>Master!Y3231</f>
        <v/>
      </c>
      <c r="Z3162" s="406" t="str">
        <f>Master!Z3231</f>
        <v/>
      </c>
      <c r="AA3162" s="406" t="str">
        <f>Master!AA3231</f>
        <v/>
      </c>
      <c r="AB3162" s="406" t="str">
        <f>Master!AB3231</f>
        <v/>
      </c>
      <c r="AC3162" s="406" t="str">
        <f>Master!AC3231</f>
        <v/>
      </c>
      <c r="AD3162" s="406" t="str">
        <f>Master!AD3231</f>
        <v/>
      </c>
      <c r="AE3162" s="406" t="str">
        <f>Master!AE3231</f>
        <v/>
      </c>
      <c r="AF3162" s="406" t="str">
        <f>Master!AF3231</f>
        <v/>
      </c>
      <c r="AG3162" s="406" t="str">
        <f>Master!AG3231</f>
        <v/>
      </c>
      <c r="AH3162" s="88" t="str">
        <f>Master!AH3231</f>
        <v/>
      </c>
      <c r="AI3162" s="414" t="str">
        <f>Master!AI3231</f>
        <v/>
      </c>
      <c r="AJ3162" s="406" t="str">
        <f>Master!AJ3231</f>
        <v/>
      </c>
      <c r="AK3162" s="406">
        <f>Master!AK3231</f>
        <v>0</v>
      </c>
      <c r="AL3162" s="88" t="str">
        <f>Master!AL3231</f>
        <v/>
      </c>
      <c r="AM3162" s="416"/>
      <c r="AN3162" s="416"/>
      <c r="AO3162" s="416"/>
      <c r="AP3162" s="416"/>
      <c r="AQ3162" s="416"/>
      <c r="AR3162" s="416">
        <f t="shared" si="34"/>
        <v>0</v>
      </c>
      <c r="AS3162" s="417" t="str">
        <f t="shared" si="35"/>
        <v>#DIV/0!</v>
      </c>
      <c r="AT3162" s="416">
        <f t="shared" si="36"/>
        <v>0</v>
      </c>
      <c r="AU3162" s="417"/>
    </row>
    <row r="3163" hidden="1">
      <c r="A3163" s="88" t="str">
        <f>Master!A3232</f>
        <v>AMU18071</v>
      </c>
      <c r="B3163" s="414" t="str">
        <f>Master!B3232</f>
        <v/>
      </c>
      <c r="C3163" s="414" t="str">
        <f>Master!C3232</f>
        <v/>
      </c>
      <c r="D3163" s="88" t="str">
        <f>Master!D3232</f>
        <v/>
      </c>
      <c r="E3163" s="406" t="str">
        <f>Master!E3232</f>
        <v/>
      </c>
      <c r="F3163" s="406">
        <f>Master!F3232</f>
        <v>0</v>
      </c>
      <c r="G3163" s="88" t="str">
        <f>Master!G3232</f>
        <v/>
      </c>
      <c r="H3163" s="88" t="str">
        <f>Master!H3232</f>
        <v/>
      </c>
      <c r="I3163" s="88" t="str">
        <f>Master!I3232</f>
        <v/>
      </c>
      <c r="J3163" s="88" t="str">
        <f>Master!J3232</f>
        <v>A'CROSS MUSIC PTE LTD</v>
      </c>
      <c r="K3163" s="88" t="str">
        <f>Master!K3232</f>
        <v/>
      </c>
      <c r="L3163" s="88" t="str">
        <f>Master!L3232</f>
        <v/>
      </c>
      <c r="M3163" s="88" t="str">
        <f>Master!M3232</f>
        <v/>
      </c>
      <c r="N3163" s="88" t="str">
        <f>Master!N3232</f>
        <v/>
      </c>
      <c r="O3163" s="88" t="str">
        <f>Master!O3232</f>
        <v/>
      </c>
      <c r="P3163" s="88" t="str">
        <f>Master!P3232</f>
        <v/>
      </c>
      <c r="Q3163" s="88" t="str">
        <f>Master!Q3232</f>
        <v/>
      </c>
      <c r="R3163" s="406" t="str">
        <f>Master!R3232</f>
        <v/>
      </c>
      <c r="S3163" s="406">
        <f>Master!S3232</f>
        <v>0</v>
      </c>
      <c r="T3163" s="406" t="str">
        <f>Master!T3232</f>
        <v/>
      </c>
      <c r="U3163" s="406" t="str">
        <f>Master!U3232</f>
        <v/>
      </c>
      <c r="V3163" s="406" t="str">
        <f>Master!V3232</f>
        <v/>
      </c>
      <c r="W3163" s="406" t="str">
        <f>Master!W3232</f>
        <v/>
      </c>
      <c r="X3163" s="406" t="str">
        <f>Master!X3232</f>
        <v/>
      </c>
      <c r="Y3163" s="406" t="str">
        <f>Master!Y3232</f>
        <v/>
      </c>
      <c r="Z3163" s="406" t="str">
        <f>Master!Z3232</f>
        <v/>
      </c>
      <c r="AA3163" s="406" t="str">
        <f>Master!AA3232</f>
        <v/>
      </c>
      <c r="AB3163" s="406" t="str">
        <f>Master!AB3232</f>
        <v/>
      </c>
      <c r="AC3163" s="406" t="str">
        <f>Master!AC3232</f>
        <v/>
      </c>
      <c r="AD3163" s="406" t="str">
        <f>Master!AD3232</f>
        <v/>
      </c>
      <c r="AE3163" s="406" t="str">
        <f>Master!AE3232</f>
        <v/>
      </c>
      <c r="AF3163" s="406" t="str">
        <f>Master!AF3232</f>
        <v/>
      </c>
      <c r="AG3163" s="406" t="str">
        <f>Master!AG3232</f>
        <v/>
      </c>
      <c r="AH3163" s="88" t="str">
        <f>Master!AH3232</f>
        <v/>
      </c>
      <c r="AI3163" s="414" t="str">
        <f>Master!AI3232</f>
        <v/>
      </c>
      <c r="AJ3163" s="406" t="str">
        <f>Master!AJ3232</f>
        <v/>
      </c>
      <c r="AK3163" s="406">
        <f>Master!AK3232</f>
        <v>0</v>
      </c>
      <c r="AL3163" s="88" t="str">
        <f>Master!AL3232</f>
        <v/>
      </c>
      <c r="AM3163" s="416"/>
      <c r="AN3163" s="416"/>
      <c r="AO3163" s="416"/>
      <c r="AP3163" s="416"/>
      <c r="AQ3163" s="416"/>
      <c r="AR3163" s="416">
        <f t="shared" si="34"/>
        <v>0</v>
      </c>
      <c r="AS3163" s="417" t="str">
        <f t="shared" si="35"/>
        <v>#DIV/0!</v>
      </c>
      <c r="AT3163" s="416">
        <f t="shared" si="36"/>
        <v>0</v>
      </c>
      <c r="AU3163" s="417"/>
    </row>
    <row r="3164" hidden="1">
      <c r="A3164" s="88" t="str">
        <f>Master!A3233</f>
        <v>AMU18072</v>
      </c>
      <c r="B3164" s="414" t="str">
        <f>Master!B3233</f>
        <v/>
      </c>
      <c r="C3164" s="414" t="str">
        <f>Master!C3233</f>
        <v/>
      </c>
      <c r="D3164" s="88" t="str">
        <f>Master!D3233</f>
        <v/>
      </c>
      <c r="E3164" s="406" t="str">
        <f>Master!E3233</f>
        <v/>
      </c>
      <c r="F3164" s="406">
        <f>Master!F3233</f>
        <v>0</v>
      </c>
      <c r="G3164" s="88" t="str">
        <f>Master!G3233</f>
        <v/>
      </c>
      <c r="H3164" s="88" t="str">
        <f>Master!H3233</f>
        <v/>
      </c>
      <c r="I3164" s="88" t="str">
        <f>Master!I3233</f>
        <v/>
      </c>
      <c r="J3164" s="88" t="str">
        <f>Master!J3233</f>
        <v>A'CROSS MUSIC PTE LTD</v>
      </c>
      <c r="K3164" s="88" t="str">
        <f>Master!K3233</f>
        <v/>
      </c>
      <c r="L3164" s="88" t="str">
        <f>Master!L3233</f>
        <v/>
      </c>
      <c r="M3164" s="88" t="str">
        <f>Master!M3233</f>
        <v/>
      </c>
      <c r="N3164" s="88" t="str">
        <f>Master!N3233</f>
        <v/>
      </c>
      <c r="O3164" s="88" t="str">
        <f>Master!O3233</f>
        <v/>
      </c>
      <c r="P3164" s="88" t="str">
        <f>Master!P3233</f>
        <v/>
      </c>
      <c r="Q3164" s="88" t="str">
        <f>Master!Q3233</f>
        <v/>
      </c>
      <c r="R3164" s="406" t="str">
        <f>Master!R3233</f>
        <v/>
      </c>
      <c r="S3164" s="406">
        <f>Master!S3233</f>
        <v>0</v>
      </c>
      <c r="T3164" s="406" t="str">
        <f>Master!T3233</f>
        <v/>
      </c>
      <c r="U3164" s="406" t="str">
        <f>Master!U3233</f>
        <v/>
      </c>
      <c r="V3164" s="406" t="str">
        <f>Master!V3233</f>
        <v/>
      </c>
      <c r="W3164" s="406" t="str">
        <f>Master!W3233</f>
        <v/>
      </c>
      <c r="X3164" s="406" t="str">
        <f>Master!X3233</f>
        <v/>
      </c>
      <c r="Y3164" s="406" t="str">
        <f>Master!Y3233</f>
        <v/>
      </c>
      <c r="Z3164" s="406" t="str">
        <f>Master!Z3233</f>
        <v/>
      </c>
      <c r="AA3164" s="406" t="str">
        <f>Master!AA3233</f>
        <v/>
      </c>
      <c r="AB3164" s="406" t="str">
        <f>Master!AB3233</f>
        <v/>
      </c>
      <c r="AC3164" s="406" t="str">
        <f>Master!AC3233</f>
        <v/>
      </c>
      <c r="AD3164" s="406" t="str">
        <f>Master!AD3233</f>
        <v/>
      </c>
      <c r="AE3164" s="406" t="str">
        <f>Master!AE3233</f>
        <v/>
      </c>
      <c r="AF3164" s="406" t="str">
        <f>Master!AF3233</f>
        <v/>
      </c>
      <c r="AG3164" s="406" t="str">
        <f>Master!AG3233</f>
        <v/>
      </c>
      <c r="AH3164" s="88" t="str">
        <f>Master!AH3233</f>
        <v/>
      </c>
      <c r="AI3164" s="414" t="str">
        <f>Master!AI3233</f>
        <v/>
      </c>
      <c r="AJ3164" s="406" t="str">
        <f>Master!AJ3233</f>
        <v/>
      </c>
      <c r="AK3164" s="406">
        <f>Master!AK3233</f>
        <v>0</v>
      </c>
      <c r="AL3164" s="88" t="str">
        <f>Master!AL3233</f>
        <v/>
      </c>
      <c r="AM3164" s="416"/>
      <c r="AN3164" s="416"/>
      <c r="AO3164" s="416"/>
      <c r="AP3164" s="416"/>
      <c r="AQ3164" s="416"/>
      <c r="AR3164" s="416">
        <f t="shared" si="34"/>
        <v>0</v>
      </c>
      <c r="AS3164" s="417" t="str">
        <f t="shared" si="35"/>
        <v>#DIV/0!</v>
      </c>
      <c r="AT3164" s="416">
        <f t="shared" si="36"/>
        <v>0</v>
      </c>
      <c r="AU3164" s="417"/>
    </row>
    <row r="3165" hidden="1">
      <c r="A3165" s="88" t="str">
        <f>Master!A3234</f>
        <v>AMU18073</v>
      </c>
      <c r="B3165" s="414" t="str">
        <f>Master!B3234</f>
        <v/>
      </c>
      <c r="C3165" s="414" t="str">
        <f>Master!C3234</f>
        <v/>
      </c>
      <c r="D3165" s="88" t="str">
        <f>Master!D3234</f>
        <v/>
      </c>
      <c r="E3165" s="406" t="str">
        <f>Master!E3234</f>
        <v/>
      </c>
      <c r="F3165" s="406">
        <f>Master!F3234</f>
        <v>0</v>
      </c>
      <c r="G3165" s="88" t="str">
        <f>Master!G3234</f>
        <v/>
      </c>
      <c r="H3165" s="88" t="str">
        <f>Master!H3234</f>
        <v/>
      </c>
      <c r="I3165" s="88" t="str">
        <f>Master!I3234</f>
        <v/>
      </c>
      <c r="J3165" s="88" t="str">
        <f>Master!J3234</f>
        <v>A'CROSS MUSIC PTE LTD</v>
      </c>
      <c r="K3165" s="88" t="str">
        <f>Master!K3234</f>
        <v/>
      </c>
      <c r="L3165" s="88" t="str">
        <f>Master!L3234</f>
        <v/>
      </c>
      <c r="M3165" s="88" t="str">
        <f>Master!M3234</f>
        <v/>
      </c>
      <c r="N3165" s="88" t="str">
        <f>Master!N3234</f>
        <v/>
      </c>
      <c r="O3165" s="88" t="str">
        <f>Master!O3234</f>
        <v/>
      </c>
      <c r="P3165" s="88" t="str">
        <f>Master!P3234</f>
        <v/>
      </c>
      <c r="Q3165" s="88" t="str">
        <f>Master!Q3234</f>
        <v/>
      </c>
      <c r="R3165" s="406" t="str">
        <f>Master!R3234</f>
        <v/>
      </c>
      <c r="S3165" s="406">
        <f>Master!S3234</f>
        <v>0</v>
      </c>
      <c r="T3165" s="406" t="str">
        <f>Master!T3234</f>
        <v/>
      </c>
      <c r="U3165" s="406" t="str">
        <f>Master!U3234</f>
        <v/>
      </c>
      <c r="V3165" s="406" t="str">
        <f>Master!V3234</f>
        <v/>
      </c>
      <c r="W3165" s="406" t="str">
        <f>Master!W3234</f>
        <v/>
      </c>
      <c r="X3165" s="406" t="str">
        <f>Master!X3234</f>
        <v/>
      </c>
      <c r="Y3165" s="406" t="str">
        <f>Master!Y3234</f>
        <v/>
      </c>
      <c r="Z3165" s="406" t="str">
        <f>Master!Z3234</f>
        <v/>
      </c>
      <c r="AA3165" s="406" t="str">
        <f>Master!AA3234</f>
        <v/>
      </c>
      <c r="AB3165" s="406" t="str">
        <f>Master!AB3234</f>
        <v/>
      </c>
      <c r="AC3165" s="406" t="str">
        <f>Master!AC3234</f>
        <v/>
      </c>
      <c r="AD3165" s="406" t="str">
        <f>Master!AD3234</f>
        <v/>
      </c>
      <c r="AE3165" s="406" t="str">
        <f>Master!AE3234</f>
        <v/>
      </c>
      <c r="AF3165" s="406" t="str">
        <f>Master!AF3234</f>
        <v/>
      </c>
      <c r="AG3165" s="406" t="str">
        <f>Master!AG3234</f>
        <v/>
      </c>
      <c r="AH3165" s="88" t="str">
        <f>Master!AH3234</f>
        <v/>
      </c>
      <c r="AI3165" s="414" t="str">
        <f>Master!AI3234</f>
        <v/>
      </c>
      <c r="AJ3165" s="406" t="str">
        <f>Master!AJ3234</f>
        <v/>
      </c>
      <c r="AK3165" s="406">
        <f>Master!AK3234</f>
        <v>0</v>
      </c>
      <c r="AL3165" s="88" t="str">
        <f>Master!AL3234</f>
        <v/>
      </c>
      <c r="AM3165" s="416"/>
      <c r="AN3165" s="416"/>
      <c r="AO3165" s="416"/>
      <c r="AP3165" s="416"/>
      <c r="AQ3165" s="416"/>
      <c r="AR3165" s="416">
        <f t="shared" si="34"/>
        <v>0</v>
      </c>
      <c r="AS3165" s="417" t="str">
        <f t="shared" si="35"/>
        <v>#DIV/0!</v>
      </c>
      <c r="AT3165" s="416">
        <f t="shared" si="36"/>
        <v>0</v>
      </c>
      <c r="AU3165" s="417"/>
    </row>
    <row r="3166" hidden="1">
      <c r="A3166" s="88" t="str">
        <f>Master!A3235</f>
        <v>AMU18074</v>
      </c>
      <c r="B3166" s="414" t="str">
        <f>Master!B3235</f>
        <v/>
      </c>
      <c r="C3166" s="414" t="str">
        <f>Master!C3235</f>
        <v/>
      </c>
      <c r="D3166" s="88" t="str">
        <f>Master!D3235</f>
        <v/>
      </c>
      <c r="E3166" s="406" t="str">
        <f>Master!E3235</f>
        <v/>
      </c>
      <c r="F3166" s="406">
        <f>Master!F3235</f>
        <v>0</v>
      </c>
      <c r="G3166" s="88" t="str">
        <f>Master!G3235</f>
        <v/>
      </c>
      <c r="H3166" s="88" t="str">
        <f>Master!H3235</f>
        <v/>
      </c>
      <c r="I3166" s="88" t="str">
        <f>Master!I3235</f>
        <v/>
      </c>
      <c r="J3166" s="88" t="str">
        <f>Master!J3235</f>
        <v>A'CROSS MUSIC PTE LTD</v>
      </c>
      <c r="K3166" s="88" t="str">
        <f>Master!K3235</f>
        <v/>
      </c>
      <c r="L3166" s="88" t="str">
        <f>Master!L3235</f>
        <v/>
      </c>
      <c r="M3166" s="88" t="str">
        <f>Master!M3235</f>
        <v/>
      </c>
      <c r="N3166" s="88" t="str">
        <f>Master!N3235</f>
        <v/>
      </c>
      <c r="O3166" s="88" t="str">
        <f>Master!O3235</f>
        <v/>
      </c>
      <c r="P3166" s="88" t="str">
        <f>Master!P3235</f>
        <v/>
      </c>
      <c r="Q3166" s="88" t="str">
        <f>Master!Q3235</f>
        <v/>
      </c>
      <c r="R3166" s="406" t="str">
        <f>Master!R3235</f>
        <v/>
      </c>
      <c r="S3166" s="406">
        <f>Master!S3235</f>
        <v>0</v>
      </c>
      <c r="T3166" s="406" t="str">
        <f>Master!T3235</f>
        <v/>
      </c>
      <c r="U3166" s="406" t="str">
        <f>Master!U3235</f>
        <v/>
      </c>
      <c r="V3166" s="406" t="str">
        <f>Master!V3235</f>
        <v/>
      </c>
      <c r="W3166" s="406" t="str">
        <f>Master!W3235</f>
        <v/>
      </c>
      <c r="X3166" s="406" t="str">
        <f>Master!X3235</f>
        <v/>
      </c>
      <c r="Y3166" s="406" t="str">
        <f>Master!Y3235</f>
        <v/>
      </c>
      <c r="Z3166" s="406" t="str">
        <f>Master!Z3235</f>
        <v/>
      </c>
      <c r="AA3166" s="406" t="str">
        <f>Master!AA3235</f>
        <v/>
      </c>
      <c r="AB3166" s="406" t="str">
        <f>Master!AB3235</f>
        <v/>
      </c>
      <c r="AC3166" s="406" t="str">
        <f>Master!AC3235</f>
        <v/>
      </c>
      <c r="AD3166" s="406" t="str">
        <f>Master!AD3235</f>
        <v/>
      </c>
      <c r="AE3166" s="406" t="str">
        <f>Master!AE3235</f>
        <v/>
      </c>
      <c r="AF3166" s="406" t="str">
        <f>Master!AF3235</f>
        <v/>
      </c>
      <c r="AG3166" s="406" t="str">
        <f>Master!AG3235</f>
        <v/>
      </c>
      <c r="AH3166" s="88" t="str">
        <f>Master!AH3235</f>
        <v/>
      </c>
      <c r="AI3166" s="414" t="str">
        <f>Master!AI3235</f>
        <v/>
      </c>
      <c r="AJ3166" s="406" t="str">
        <f>Master!AJ3235</f>
        <v/>
      </c>
      <c r="AK3166" s="406">
        <f>Master!AK3235</f>
        <v>0</v>
      </c>
      <c r="AL3166" s="88" t="str">
        <f>Master!AL3235</f>
        <v/>
      </c>
      <c r="AM3166" s="416"/>
      <c r="AN3166" s="416"/>
      <c r="AO3166" s="416"/>
      <c r="AP3166" s="416"/>
      <c r="AQ3166" s="416"/>
      <c r="AR3166" s="416">
        <f t="shared" si="34"/>
        <v>0</v>
      </c>
      <c r="AS3166" s="417" t="str">
        <f t="shared" si="35"/>
        <v>#DIV/0!</v>
      </c>
      <c r="AT3166" s="416">
        <f t="shared" si="36"/>
        <v>0</v>
      </c>
      <c r="AU3166" s="417"/>
    </row>
    <row r="3167" hidden="1">
      <c r="A3167" s="88" t="str">
        <f>Master!A3236</f>
        <v>AMU18075</v>
      </c>
      <c r="B3167" s="414" t="str">
        <f>Master!B3236</f>
        <v/>
      </c>
      <c r="C3167" s="414" t="str">
        <f>Master!C3236</f>
        <v/>
      </c>
      <c r="D3167" s="88" t="str">
        <f>Master!D3236</f>
        <v/>
      </c>
      <c r="E3167" s="406" t="str">
        <f>Master!E3236</f>
        <v/>
      </c>
      <c r="F3167" s="406">
        <f>Master!F3236</f>
        <v>0</v>
      </c>
      <c r="G3167" s="88" t="str">
        <f>Master!G3236</f>
        <v/>
      </c>
      <c r="H3167" s="88" t="str">
        <f>Master!H3236</f>
        <v/>
      </c>
      <c r="I3167" s="88" t="str">
        <f>Master!I3236</f>
        <v/>
      </c>
      <c r="J3167" s="88" t="str">
        <f>Master!J3236</f>
        <v>A'CROSS MUSIC PTE LTD</v>
      </c>
      <c r="K3167" s="88" t="str">
        <f>Master!K3236</f>
        <v/>
      </c>
      <c r="L3167" s="88" t="str">
        <f>Master!L3236</f>
        <v/>
      </c>
      <c r="M3167" s="88" t="str">
        <f>Master!M3236</f>
        <v/>
      </c>
      <c r="N3167" s="88" t="str">
        <f>Master!N3236</f>
        <v/>
      </c>
      <c r="O3167" s="88" t="str">
        <f>Master!O3236</f>
        <v/>
      </c>
      <c r="P3167" s="88" t="str">
        <f>Master!P3236</f>
        <v/>
      </c>
      <c r="Q3167" s="88" t="str">
        <f>Master!Q3236</f>
        <v/>
      </c>
      <c r="R3167" s="406" t="str">
        <f>Master!R3236</f>
        <v/>
      </c>
      <c r="S3167" s="406">
        <f>Master!S3236</f>
        <v>0</v>
      </c>
      <c r="T3167" s="406" t="str">
        <f>Master!T3236</f>
        <v/>
      </c>
      <c r="U3167" s="406" t="str">
        <f>Master!U3236</f>
        <v/>
      </c>
      <c r="V3167" s="406" t="str">
        <f>Master!V3236</f>
        <v/>
      </c>
      <c r="W3167" s="406" t="str">
        <f>Master!W3236</f>
        <v/>
      </c>
      <c r="X3167" s="406" t="str">
        <f>Master!X3236</f>
        <v/>
      </c>
      <c r="Y3167" s="406" t="str">
        <f>Master!Y3236</f>
        <v/>
      </c>
      <c r="Z3167" s="406" t="str">
        <f>Master!Z3236</f>
        <v/>
      </c>
      <c r="AA3167" s="406" t="str">
        <f>Master!AA3236</f>
        <v/>
      </c>
      <c r="AB3167" s="406" t="str">
        <f>Master!AB3236</f>
        <v/>
      </c>
      <c r="AC3167" s="406" t="str">
        <f>Master!AC3236</f>
        <v/>
      </c>
      <c r="AD3167" s="406" t="str">
        <f>Master!AD3236</f>
        <v/>
      </c>
      <c r="AE3167" s="406" t="str">
        <f>Master!AE3236</f>
        <v/>
      </c>
      <c r="AF3167" s="406" t="str">
        <f>Master!AF3236</f>
        <v/>
      </c>
      <c r="AG3167" s="406" t="str">
        <f>Master!AG3236</f>
        <v/>
      </c>
      <c r="AH3167" s="88" t="str">
        <f>Master!AH3236</f>
        <v/>
      </c>
      <c r="AI3167" s="414" t="str">
        <f>Master!AI3236</f>
        <v/>
      </c>
      <c r="AJ3167" s="406" t="str">
        <f>Master!AJ3236</f>
        <v/>
      </c>
      <c r="AK3167" s="406">
        <f>Master!AK3236</f>
        <v>0</v>
      </c>
      <c r="AL3167" s="88" t="str">
        <f>Master!AL3236</f>
        <v/>
      </c>
      <c r="AM3167" s="416"/>
      <c r="AN3167" s="416"/>
      <c r="AO3167" s="416"/>
      <c r="AP3167" s="416"/>
      <c r="AQ3167" s="416"/>
      <c r="AR3167" s="416">
        <f t="shared" si="34"/>
        <v>0</v>
      </c>
      <c r="AS3167" s="417" t="str">
        <f t="shared" si="35"/>
        <v>#DIV/0!</v>
      </c>
      <c r="AT3167" s="416">
        <f t="shared" si="36"/>
        <v>0</v>
      </c>
      <c r="AU3167" s="417"/>
    </row>
    <row r="3168" hidden="1">
      <c r="A3168" s="88" t="str">
        <f>Master!A3237</f>
        <v>AMU18076</v>
      </c>
      <c r="B3168" s="414" t="str">
        <f>Master!B3237</f>
        <v/>
      </c>
      <c r="C3168" s="414" t="str">
        <f>Master!C3237</f>
        <v/>
      </c>
      <c r="D3168" s="88" t="str">
        <f>Master!D3237</f>
        <v/>
      </c>
      <c r="E3168" s="406" t="str">
        <f>Master!E3237</f>
        <v/>
      </c>
      <c r="F3168" s="406">
        <f>Master!F3237</f>
        <v>0</v>
      </c>
      <c r="G3168" s="88" t="str">
        <f>Master!G3237</f>
        <v/>
      </c>
      <c r="H3168" s="88" t="str">
        <f>Master!H3237</f>
        <v/>
      </c>
      <c r="I3168" s="88" t="str">
        <f>Master!I3237</f>
        <v/>
      </c>
      <c r="J3168" s="88" t="str">
        <f>Master!J3237</f>
        <v>A'CROSS MUSIC PTE LTD</v>
      </c>
      <c r="K3168" s="88" t="str">
        <f>Master!K3237</f>
        <v/>
      </c>
      <c r="L3168" s="88" t="str">
        <f>Master!L3237</f>
        <v/>
      </c>
      <c r="M3168" s="88" t="str">
        <f>Master!M3237</f>
        <v/>
      </c>
      <c r="N3168" s="88" t="str">
        <f>Master!N3237</f>
        <v/>
      </c>
      <c r="O3168" s="88" t="str">
        <f>Master!O3237</f>
        <v/>
      </c>
      <c r="P3168" s="88" t="str">
        <f>Master!P3237</f>
        <v/>
      </c>
      <c r="Q3168" s="88" t="str">
        <f>Master!Q3237</f>
        <v/>
      </c>
      <c r="R3168" s="406" t="str">
        <f>Master!R3237</f>
        <v/>
      </c>
      <c r="S3168" s="406">
        <f>Master!S3237</f>
        <v>0</v>
      </c>
      <c r="T3168" s="406" t="str">
        <f>Master!T3237</f>
        <v/>
      </c>
      <c r="U3168" s="406" t="str">
        <f>Master!U3237</f>
        <v/>
      </c>
      <c r="V3168" s="406" t="str">
        <f>Master!V3237</f>
        <v/>
      </c>
      <c r="W3168" s="406" t="str">
        <f>Master!W3237</f>
        <v/>
      </c>
      <c r="X3168" s="406" t="str">
        <f>Master!X3237</f>
        <v/>
      </c>
      <c r="Y3168" s="406" t="str">
        <f>Master!Y3237</f>
        <v/>
      </c>
      <c r="Z3168" s="406" t="str">
        <f>Master!Z3237</f>
        <v/>
      </c>
      <c r="AA3168" s="406" t="str">
        <f>Master!AA3237</f>
        <v/>
      </c>
      <c r="AB3168" s="406" t="str">
        <f>Master!AB3237</f>
        <v/>
      </c>
      <c r="AC3168" s="406" t="str">
        <f>Master!AC3237</f>
        <v/>
      </c>
      <c r="AD3168" s="406" t="str">
        <f>Master!AD3237</f>
        <v/>
      </c>
      <c r="AE3168" s="406" t="str">
        <f>Master!AE3237</f>
        <v/>
      </c>
      <c r="AF3168" s="406" t="str">
        <f>Master!AF3237</f>
        <v/>
      </c>
      <c r="AG3168" s="406" t="str">
        <f>Master!AG3237</f>
        <v/>
      </c>
      <c r="AH3168" s="88" t="str">
        <f>Master!AH3237</f>
        <v/>
      </c>
      <c r="AI3168" s="414" t="str">
        <f>Master!AI3237</f>
        <v/>
      </c>
      <c r="AJ3168" s="406" t="str">
        <f>Master!AJ3237</f>
        <v/>
      </c>
      <c r="AK3168" s="406">
        <f>Master!AK3237</f>
        <v>0</v>
      </c>
      <c r="AL3168" s="88" t="str">
        <f>Master!AL3237</f>
        <v/>
      </c>
      <c r="AM3168" s="416"/>
      <c r="AN3168" s="416"/>
      <c r="AO3168" s="416"/>
      <c r="AP3168" s="416"/>
      <c r="AQ3168" s="416"/>
      <c r="AR3168" s="416">
        <f t="shared" si="34"/>
        <v>0</v>
      </c>
      <c r="AS3168" s="417" t="str">
        <f t="shared" si="35"/>
        <v>#DIV/0!</v>
      </c>
      <c r="AT3168" s="416">
        <f t="shared" si="36"/>
        <v>0</v>
      </c>
      <c r="AU3168" s="417"/>
    </row>
    <row r="3169" hidden="1">
      <c r="A3169" s="88" t="str">
        <f>Master!A3238</f>
        <v>AMU18077</v>
      </c>
      <c r="B3169" s="414" t="str">
        <f>Master!B3238</f>
        <v/>
      </c>
      <c r="C3169" s="414" t="str">
        <f>Master!C3238</f>
        <v/>
      </c>
      <c r="D3169" s="88" t="str">
        <f>Master!D3238</f>
        <v/>
      </c>
      <c r="E3169" s="406" t="str">
        <f>Master!E3238</f>
        <v/>
      </c>
      <c r="F3169" s="406">
        <f>Master!F3238</f>
        <v>0</v>
      </c>
      <c r="G3169" s="88" t="str">
        <f>Master!G3238</f>
        <v/>
      </c>
      <c r="H3169" s="88" t="str">
        <f>Master!H3238</f>
        <v/>
      </c>
      <c r="I3169" s="88" t="str">
        <f>Master!I3238</f>
        <v/>
      </c>
      <c r="J3169" s="88" t="str">
        <f>Master!J3238</f>
        <v>A'CROSS MUSIC PTE LTD</v>
      </c>
      <c r="K3169" s="88" t="str">
        <f>Master!K3238</f>
        <v/>
      </c>
      <c r="L3169" s="88" t="str">
        <f>Master!L3238</f>
        <v/>
      </c>
      <c r="M3169" s="88" t="str">
        <f>Master!M3238</f>
        <v/>
      </c>
      <c r="N3169" s="88" t="str">
        <f>Master!N3238</f>
        <v/>
      </c>
      <c r="O3169" s="88" t="str">
        <f>Master!O3238</f>
        <v/>
      </c>
      <c r="P3169" s="88" t="str">
        <f>Master!P3238</f>
        <v/>
      </c>
      <c r="Q3169" s="88" t="str">
        <f>Master!Q3238</f>
        <v/>
      </c>
      <c r="R3169" s="406" t="str">
        <f>Master!R3238</f>
        <v/>
      </c>
      <c r="S3169" s="406">
        <f>Master!S3238</f>
        <v>0</v>
      </c>
      <c r="T3169" s="406" t="str">
        <f>Master!T3238</f>
        <v/>
      </c>
      <c r="U3169" s="406" t="str">
        <f>Master!U3238</f>
        <v/>
      </c>
      <c r="V3169" s="406" t="str">
        <f>Master!V3238</f>
        <v/>
      </c>
      <c r="W3169" s="406" t="str">
        <f>Master!W3238</f>
        <v/>
      </c>
      <c r="X3169" s="406" t="str">
        <f>Master!X3238</f>
        <v/>
      </c>
      <c r="Y3169" s="406" t="str">
        <f>Master!Y3238</f>
        <v/>
      </c>
      <c r="Z3169" s="406" t="str">
        <f>Master!Z3238</f>
        <v/>
      </c>
      <c r="AA3169" s="406" t="str">
        <f>Master!AA3238</f>
        <v/>
      </c>
      <c r="AB3169" s="406" t="str">
        <f>Master!AB3238</f>
        <v/>
      </c>
      <c r="AC3169" s="406" t="str">
        <f>Master!AC3238</f>
        <v/>
      </c>
      <c r="AD3169" s="406" t="str">
        <f>Master!AD3238</f>
        <v/>
      </c>
      <c r="AE3169" s="406" t="str">
        <f>Master!AE3238</f>
        <v/>
      </c>
      <c r="AF3169" s="406" t="str">
        <f>Master!AF3238</f>
        <v/>
      </c>
      <c r="AG3169" s="406" t="str">
        <f>Master!AG3238</f>
        <v/>
      </c>
      <c r="AH3169" s="88" t="str">
        <f>Master!AH3238</f>
        <v/>
      </c>
      <c r="AI3169" s="414" t="str">
        <f>Master!AI3238</f>
        <v/>
      </c>
      <c r="AJ3169" s="406" t="str">
        <f>Master!AJ3238</f>
        <v/>
      </c>
      <c r="AK3169" s="406">
        <f>Master!AK3238</f>
        <v>0</v>
      </c>
      <c r="AL3169" s="88" t="str">
        <f>Master!AL3238</f>
        <v/>
      </c>
      <c r="AM3169" s="416"/>
      <c r="AN3169" s="416"/>
      <c r="AO3169" s="416"/>
      <c r="AP3169" s="416"/>
      <c r="AQ3169" s="416"/>
      <c r="AR3169" s="416">
        <f t="shared" si="34"/>
        <v>0</v>
      </c>
      <c r="AS3169" s="417" t="str">
        <f t="shared" si="35"/>
        <v>#DIV/0!</v>
      </c>
      <c r="AT3169" s="416">
        <f t="shared" si="36"/>
        <v>0</v>
      </c>
      <c r="AU3169" s="417"/>
    </row>
    <row r="3170" hidden="1">
      <c r="A3170" s="88" t="str">
        <f>Master!A3239</f>
        <v>AMU18078</v>
      </c>
      <c r="B3170" s="414" t="str">
        <f>Master!B3239</f>
        <v/>
      </c>
      <c r="C3170" s="414" t="str">
        <f>Master!C3239</f>
        <v/>
      </c>
      <c r="D3170" s="88" t="str">
        <f>Master!D3239</f>
        <v/>
      </c>
      <c r="E3170" s="406" t="str">
        <f>Master!E3239</f>
        <v/>
      </c>
      <c r="F3170" s="406">
        <f>Master!F3239</f>
        <v>0</v>
      </c>
      <c r="G3170" s="88" t="str">
        <f>Master!G3239</f>
        <v/>
      </c>
      <c r="H3170" s="88" t="str">
        <f>Master!H3239</f>
        <v/>
      </c>
      <c r="I3170" s="88" t="str">
        <f>Master!I3239</f>
        <v/>
      </c>
      <c r="J3170" s="88" t="str">
        <f>Master!J3239</f>
        <v>A'CROSS MUSIC PTE LTD</v>
      </c>
      <c r="K3170" s="88" t="str">
        <f>Master!K3239</f>
        <v/>
      </c>
      <c r="L3170" s="88" t="str">
        <f>Master!L3239</f>
        <v/>
      </c>
      <c r="M3170" s="88" t="str">
        <f>Master!M3239</f>
        <v/>
      </c>
      <c r="N3170" s="88" t="str">
        <f>Master!N3239</f>
        <v/>
      </c>
      <c r="O3170" s="88" t="str">
        <f>Master!O3239</f>
        <v/>
      </c>
      <c r="P3170" s="88" t="str">
        <f>Master!P3239</f>
        <v/>
      </c>
      <c r="Q3170" s="88" t="str">
        <f>Master!Q3239</f>
        <v/>
      </c>
      <c r="R3170" s="406" t="str">
        <f>Master!R3239</f>
        <v/>
      </c>
      <c r="S3170" s="406">
        <f>Master!S3239</f>
        <v>0</v>
      </c>
      <c r="T3170" s="406" t="str">
        <f>Master!T3239</f>
        <v/>
      </c>
      <c r="U3170" s="406" t="str">
        <f>Master!U3239</f>
        <v/>
      </c>
      <c r="V3170" s="406" t="str">
        <f>Master!V3239</f>
        <v/>
      </c>
      <c r="W3170" s="406" t="str">
        <f>Master!W3239</f>
        <v/>
      </c>
      <c r="X3170" s="406" t="str">
        <f>Master!X3239</f>
        <v/>
      </c>
      <c r="Y3170" s="406" t="str">
        <f>Master!Y3239</f>
        <v/>
      </c>
      <c r="Z3170" s="406" t="str">
        <f>Master!Z3239</f>
        <v/>
      </c>
      <c r="AA3170" s="406" t="str">
        <f>Master!AA3239</f>
        <v/>
      </c>
      <c r="AB3170" s="406" t="str">
        <f>Master!AB3239</f>
        <v/>
      </c>
      <c r="AC3170" s="406" t="str">
        <f>Master!AC3239</f>
        <v/>
      </c>
      <c r="AD3170" s="406" t="str">
        <f>Master!AD3239</f>
        <v/>
      </c>
      <c r="AE3170" s="406" t="str">
        <f>Master!AE3239</f>
        <v/>
      </c>
      <c r="AF3170" s="406" t="str">
        <f>Master!AF3239</f>
        <v/>
      </c>
      <c r="AG3170" s="406" t="str">
        <f>Master!AG3239</f>
        <v/>
      </c>
      <c r="AH3170" s="88" t="str">
        <f>Master!AH3239</f>
        <v/>
      </c>
      <c r="AI3170" s="414" t="str">
        <f>Master!AI3239</f>
        <v/>
      </c>
      <c r="AJ3170" s="406" t="str">
        <f>Master!AJ3239</f>
        <v/>
      </c>
      <c r="AK3170" s="406">
        <f>Master!AK3239</f>
        <v>0</v>
      </c>
      <c r="AL3170" s="88" t="str">
        <f>Master!AL3239</f>
        <v/>
      </c>
      <c r="AM3170" s="416"/>
      <c r="AN3170" s="416"/>
      <c r="AO3170" s="416"/>
      <c r="AP3170" s="416"/>
      <c r="AQ3170" s="416"/>
      <c r="AR3170" s="416">
        <f t="shared" si="34"/>
        <v>0</v>
      </c>
      <c r="AS3170" s="417" t="str">
        <f t="shared" si="35"/>
        <v>#DIV/0!</v>
      </c>
      <c r="AT3170" s="416">
        <f t="shared" si="36"/>
        <v>0</v>
      </c>
      <c r="AU3170" s="417"/>
    </row>
    <row r="3171" hidden="1">
      <c r="A3171" s="88" t="str">
        <f>Master!A3240</f>
        <v>AMU18079</v>
      </c>
      <c r="B3171" s="414" t="str">
        <f>Master!B3240</f>
        <v/>
      </c>
      <c r="C3171" s="414" t="str">
        <f>Master!C3240</f>
        <v/>
      </c>
      <c r="D3171" s="88" t="str">
        <f>Master!D3240</f>
        <v/>
      </c>
      <c r="E3171" s="406" t="str">
        <f>Master!E3240</f>
        <v/>
      </c>
      <c r="F3171" s="406">
        <f>Master!F3240</f>
        <v>0</v>
      </c>
      <c r="G3171" s="88" t="str">
        <f>Master!G3240</f>
        <v/>
      </c>
      <c r="H3171" s="88" t="str">
        <f>Master!H3240</f>
        <v/>
      </c>
      <c r="I3171" s="88" t="str">
        <f>Master!I3240</f>
        <v/>
      </c>
      <c r="J3171" s="88" t="str">
        <f>Master!J3240</f>
        <v>A'CROSS MUSIC PTE LTD</v>
      </c>
      <c r="K3171" s="88" t="str">
        <f>Master!K3240</f>
        <v/>
      </c>
      <c r="L3171" s="88" t="str">
        <f>Master!L3240</f>
        <v/>
      </c>
      <c r="M3171" s="88" t="str">
        <f>Master!M3240</f>
        <v/>
      </c>
      <c r="N3171" s="88" t="str">
        <f>Master!N3240</f>
        <v/>
      </c>
      <c r="O3171" s="88" t="str">
        <f>Master!O3240</f>
        <v/>
      </c>
      <c r="P3171" s="88" t="str">
        <f>Master!P3240</f>
        <v/>
      </c>
      <c r="Q3171" s="88" t="str">
        <f>Master!Q3240</f>
        <v/>
      </c>
      <c r="R3171" s="406" t="str">
        <f>Master!R3240</f>
        <v/>
      </c>
      <c r="S3171" s="406">
        <f>Master!S3240</f>
        <v>0</v>
      </c>
      <c r="T3171" s="406" t="str">
        <f>Master!T3240</f>
        <v/>
      </c>
      <c r="U3171" s="406" t="str">
        <f>Master!U3240</f>
        <v/>
      </c>
      <c r="V3171" s="406" t="str">
        <f>Master!V3240</f>
        <v/>
      </c>
      <c r="W3171" s="406" t="str">
        <f>Master!W3240</f>
        <v/>
      </c>
      <c r="X3171" s="406" t="str">
        <f>Master!X3240</f>
        <v/>
      </c>
      <c r="Y3171" s="406" t="str">
        <f>Master!Y3240</f>
        <v/>
      </c>
      <c r="Z3171" s="406" t="str">
        <f>Master!Z3240</f>
        <v/>
      </c>
      <c r="AA3171" s="406" t="str">
        <f>Master!AA3240</f>
        <v/>
      </c>
      <c r="AB3171" s="406" t="str">
        <f>Master!AB3240</f>
        <v/>
      </c>
      <c r="AC3171" s="406" t="str">
        <f>Master!AC3240</f>
        <v/>
      </c>
      <c r="AD3171" s="406" t="str">
        <f>Master!AD3240</f>
        <v/>
      </c>
      <c r="AE3171" s="406" t="str">
        <f>Master!AE3240</f>
        <v/>
      </c>
      <c r="AF3171" s="406" t="str">
        <f>Master!AF3240</f>
        <v/>
      </c>
      <c r="AG3171" s="406" t="str">
        <f>Master!AG3240</f>
        <v/>
      </c>
      <c r="AH3171" s="88" t="str">
        <f>Master!AH3240</f>
        <v/>
      </c>
      <c r="AI3171" s="414" t="str">
        <f>Master!AI3240</f>
        <v/>
      </c>
      <c r="AJ3171" s="406" t="str">
        <f>Master!AJ3240</f>
        <v/>
      </c>
      <c r="AK3171" s="406">
        <f>Master!AK3240</f>
        <v>0</v>
      </c>
      <c r="AL3171" s="88" t="str">
        <f>Master!AL3240</f>
        <v/>
      </c>
      <c r="AM3171" s="416"/>
      <c r="AN3171" s="416"/>
      <c r="AO3171" s="416"/>
      <c r="AP3171" s="416"/>
      <c r="AQ3171" s="416"/>
      <c r="AR3171" s="416">
        <f t="shared" si="34"/>
        <v>0</v>
      </c>
      <c r="AS3171" s="417" t="str">
        <f t="shared" si="35"/>
        <v>#DIV/0!</v>
      </c>
      <c r="AT3171" s="416">
        <f t="shared" si="36"/>
        <v>0</v>
      </c>
      <c r="AU3171" s="417"/>
    </row>
    <row r="3172" hidden="1">
      <c r="A3172" s="88" t="str">
        <f>Master!A3241</f>
        <v>AMU18080</v>
      </c>
      <c r="B3172" s="414" t="str">
        <f>Master!B3241</f>
        <v/>
      </c>
      <c r="C3172" s="414" t="str">
        <f>Master!C3241</f>
        <v/>
      </c>
      <c r="D3172" s="88" t="str">
        <f>Master!D3241</f>
        <v/>
      </c>
      <c r="E3172" s="406" t="str">
        <f>Master!E3241</f>
        <v/>
      </c>
      <c r="F3172" s="406">
        <f>Master!F3241</f>
        <v>0</v>
      </c>
      <c r="G3172" s="88" t="str">
        <f>Master!G3241</f>
        <v/>
      </c>
      <c r="H3172" s="88" t="str">
        <f>Master!H3241</f>
        <v/>
      </c>
      <c r="I3172" s="88" t="str">
        <f>Master!I3241</f>
        <v/>
      </c>
      <c r="J3172" s="88" t="str">
        <f>Master!J3241</f>
        <v>A'CROSS MUSIC PTE LTD</v>
      </c>
      <c r="K3172" s="88" t="str">
        <f>Master!K3241</f>
        <v/>
      </c>
      <c r="L3172" s="88" t="str">
        <f>Master!L3241</f>
        <v/>
      </c>
      <c r="M3172" s="88" t="str">
        <f>Master!M3241</f>
        <v/>
      </c>
      <c r="N3172" s="88" t="str">
        <f>Master!N3241</f>
        <v/>
      </c>
      <c r="O3172" s="88" t="str">
        <f>Master!O3241</f>
        <v/>
      </c>
      <c r="P3172" s="88" t="str">
        <f>Master!P3241</f>
        <v/>
      </c>
      <c r="Q3172" s="88" t="str">
        <f>Master!Q3241</f>
        <v/>
      </c>
      <c r="R3172" s="406" t="str">
        <f>Master!R3241</f>
        <v/>
      </c>
      <c r="S3172" s="406">
        <f>Master!S3241</f>
        <v>0</v>
      </c>
      <c r="T3172" s="406" t="str">
        <f>Master!T3241</f>
        <v/>
      </c>
      <c r="U3172" s="406" t="str">
        <f>Master!U3241</f>
        <v/>
      </c>
      <c r="V3172" s="406" t="str">
        <f>Master!V3241</f>
        <v/>
      </c>
      <c r="W3172" s="406" t="str">
        <f>Master!W3241</f>
        <v/>
      </c>
      <c r="X3172" s="406" t="str">
        <f>Master!X3241</f>
        <v/>
      </c>
      <c r="Y3172" s="406" t="str">
        <f>Master!Y3241</f>
        <v/>
      </c>
      <c r="Z3172" s="406" t="str">
        <f>Master!Z3241</f>
        <v/>
      </c>
      <c r="AA3172" s="406" t="str">
        <f>Master!AA3241</f>
        <v/>
      </c>
      <c r="AB3172" s="406" t="str">
        <f>Master!AB3241</f>
        <v/>
      </c>
      <c r="AC3172" s="406" t="str">
        <f>Master!AC3241</f>
        <v/>
      </c>
      <c r="AD3172" s="406" t="str">
        <f>Master!AD3241</f>
        <v/>
      </c>
      <c r="AE3172" s="406" t="str">
        <f>Master!AE3241</f>
        <v/>
      </c>
      <c r="AF3172" s="406" t="str">
        <f>Master!AF3241</f>
        <v/>
      </c>
      <c r="AG3172" s="406" t="str">
        <f>Master!AG3241</f>
        <v/>
      </c>
      <c r="AH3172" s="88" t="str">
        <f>Master!AH3241</f>
        <v/>
      </c>
      <c r="AI3172" s="414" t="str">
        <f>Master!AI3241</f>
        <v/>
      </c>
      <c r="AJ3172" s="406" t="str">
        <f>Master!AJ3241</f>
        <v/>
      </c>
      <c r="AK3172" s="406">
        <f>Master!AK3241</f>
        <v>0</v>
      </c>
      <c r="AL3172" s="88" t="str">
        <f>Master!AL3241</f>
        <v/>
      </c>
      <c r="AM3172" s="416"/>
      <c r="AN3172" s="416"/>
      <c r="AO3172" s="416"/>
      <c r="AP3172" s="416"/>
      <c r="AQ3172" s="416"/>
      <c r="AR3172" s="416">
        <f t="shared" si="34"/>
        <v>0</v>
      </c>
      <c r="AS3172" s="417" t="str">
        <f t="shared" si="35"/>
        <v>#DIV/0!</v>
      </c>
      <c r="AT3172" s="416">
        <f t="shared" si="36"/>
        <v>0</v>
      </c>
      <c r="AU3172" s="417"/>
    </row>
    <row r="3173" hidden="1">
      <c r="A3173" s="88" t="str">
        <f>Master!A3242</f>
        <v>AMU18081</v>
      </c>
      <c r="B3173" s="414" t="str">
        <f>Master!B3242</f>
        <v/>
      </c>
      <c r="C3173" s="414" t="str">
        <f>Master!C3242</f>
        <v/>
      </c>
      <c r="D3173" s="88" t="str">
        <f>Master!D3242</f>
        <v/>
      </c>
      <c r="E3173" s="406" t="str">
        <f>Master!E3242</f>
        <v/>
      </c>
      <c r="F3173" s="406">
        <f>Master!F3242</f>
        <v>0</v>
      </c>
      <c r="G3173" s="88" t="str">
        <f>Master!G3242</f>
        <v/>
      </c>
      <c r="H3173" s="88" t="str">
        <f>Master!H3242</f>
        <v/>
      </c>
      <c r="I3173" s="88" t="str">
        <f>Master!I3242</f>
        <v/>
      </c>
      <c r="J3173" s="88" t="str">
        <f>Master!J3242</f>
        <v>A'CROSS MUSIC PTE LTD</v>
      </c>
      <c r="K3173" s="88" t="str">
        <f>Master!K3242</f>
        <v/>
      </c>
      <c r="L3173" s="88" t="str">
        <f>Master!L3242</f>
        <v/>
      </c>
      <c r="M3173" s="88" t="str">
        <f>Master!M3242</f>
        <v/>
      </c>
      <c r="N3173" s="88" t="str">
        <f>Master!N3242</f>
        <v/>
      </c>
      <c r="O3173" s="88" t="str">
        <f>Master!O3242</f>
        <v/>
      </c>
      <c r="P3173" s="88" t="str">
        <f>Master!P3242</f>
        <v/>
      </c>
      <c r="Q3173" s="88" t="str">
        <f>Master!Q3242</f>
        <v/>
      </c>
      <c r="R3173" s="406" t="str">
        <f>Master!R3242</f>
        <v/>
      </c>
      <c r="S3173" s="406">
        <f>Master!S3242</f>
        <v>0</v>
      </c>
      <c r="T3173" s="406" t="str">
        <f>Master!T3242</f>
        <v/>
      </c>
      <c r="U3173" s="406" t="str">
        <f>Master!U3242</f>
        <v/>
      </c>
      <c r="V3173" s="406" t="str">
        <f>Master!V3242</f>
        <v/>
      </c>
      <c r="W3173" s="406" t="str">
        <f>Master!W3242</f>
        <v/>
      </c>
      <c r="X3173" s="406" t="str">
        <f>Master!X3242</f>
        <v/>
      </c>
      <c r="Y3173" s="406" t="str">
        <f>Master!Y3242</f>
        <v/>
      </c>
      <c r="Z3173" s="406" t="str">
        <f>Master!Z3242</f>
        <v/>
      </c>
      <c r="AA3173" s="406" t="str">
        <f>Master!AA3242</f>
        <v/>
      </c>
      <c r="AB3173" s="406" t="str">
        <f>Master!AB3242</f>
        <v/>
      </c>
      <c r="AC3173" s="406" t="str">
        <f>Master!AC3242</f>
        <v/>
      </c>
      <c r="AD3173" s="406" t="str">
        <f>Master!AD3242</f>
        <v/>
      </c>
      <c r="AE3173" s="406" t="str">
        <f>Master!AE3242</f>
        <v/>
      </c>
      <c r="AF3173" s="406" t="str">
        <f>Master!AF3242</f>
        <v/>
      </c>
      <c r="AG3173" s="406" t="str">
        <f>Master!AG3242</f>
        <v/>
      </c>
      <c r="AH3173" s="88" t="str">
        <f>Master!AH3242</f>
        <v/>
      </c>
      <c r="AI3173" s="414" t="str">
        <f>Master!AI3242</f>
        <v/>
      </c>
      <c r="AJ3173" s="406" t="str">
        <f>Master!AJ3242</f>
        <v/>
      </c>
      <c r="AK3173" s="406">
        <f>Master!AK3242</f>
        <v>0</v>
      </c>
      <c r="AL3173" s="88" t="str">
        <f>Master!AL3242</f>
        <v/>
      </c>
      <c r="AM3173" s="416"/>
      <c r="AN3173" s="416"/>
      <c r="AO3173" s="416"/>
      <c r="AP3173" s="416"/>
      <c r="AQ3173" s="416"/>
      <c r="AR3173" s="416">
        <f t="shared" si="34"/>
        <v>0</v>
      </c>
      <c r="AS3173" s="417" t="str">
        <f t="shared" si="35"/>
        <v>#DIV/0!</v>
      </c>
      <c r="AT3173" s="416">
        <f t="shared" si="36"/>
        <v>0</v>
      </c>
      <c r="AU3173" s="417"/>
    </row>
    <row r="3174" hidden="1">
      <c r="A3174" s="88" t="str">
        <f>Master!A3243</f>
        <v>AMU18082</v>
      </c>
      <c r="B3174" s="414" t="str">
        <f>Master!B3243</f>
        <v/>
      </c>
      <c r="C3174" s="414" t="str">
        <f>Master!C3243</f>
        <v/>
      </c>
      <c r="D3174" s="88" t="str">
        <f>Master!D3243</f>
        <v/>
      </c>
      <c r="E3174" s="406" t="str">
        <f>Master!E3243</f>
        <v/>
      </c>
      <c r="F3174" s="406">
        <f>Master!F3243</f>
        <v>0</v>
      </c>
      <c r="G3174" s="88" t="str">
        <f>Master!G3243</f>
        <v/>
      </c>
      <c r="H3174" s="88" t="str">
        <f>Master!H3243</f>
        <v/>
      </c>
      <c r="I3174" s="88" t="str">
        <f>Master!I3243</f>
        <v/>
      </c>
      <c r="J3174" s="88" t="str">
        <f>Master!J3243</f>
        <v>A'CROSS MUSIC PTE LTD</v>
      </c>
      <c r="K3174" s="88" t="str">
        <f>Master!K3243</f>
        <v/>
      </c>
      <c r="L3174" s="88" t="str">
        <f>Master!L3243</f>
        <v/>
      </c>
      <c r="M3174" s="88" t="str">
        <f>Master!M3243</f>
        <v/>
      </c>
      <c r="N3174" s="88" t="str">
        <f>Master!N3243</f>
        <v/>
      </c>
      <c r="O3174" s="88" t="str">
        <f>Master!O3243</f>
        <v/>
      </c>
      <c r="P3174" s="88" t="str">
        <f>Master!P3243</f>
        <v/>
      </c>
      <c r="Q3174" s="88" t="str">
        <f>Master!Q3243</f>
        <v/>
      </c>
      <c r="R3174" s="406" t="str">
        <f>Master!R3243</f>
        <v/>
      </c>
      <c r="S3174" s="406">
        <f>Master!S3243</f>
        <v>0</v>
      </c>
      <c r="T3174" s="406" t="str">
        <f>Master!T3243</f>
        <v/>
      </c>
      <c r="U3174" s="406" t="str">
        <f>Master!U3243</f>
        <v/>
      </c>
      <c r="V3174" s="406" t="str">
        <f>Master!V3243</f>
        <v/>
      </c>
      <c r="W3174" s="406" t="str">
        <f>Master!W3243</f>
        <v/>
      </c>
      <c r="X3174" s="406" t="str">
        <f>Master!X3243</f>
        <v/>
      </c>
      <c r="Y3174" s="406" t="str">
        <f>Master!Y3243</f>
        <v/>
      </c>
      <c r="Z3174" s="406" t="str">
        <f>Master!Z3243</f>
        <v/>
      </c>
      <c r="AA3174" s="406" t="str">
        <f>Master!AA3243</f>
        <v/>
      </c>
      <c r="AB3174" s="406" t="str">
        <f>Master!AB3243</f>
        <v/>
      </c>
      <c r="AC3174" s="406" t="str">
        <f>Master!AC3243</f>
        <v/>
      </c>
      <c r="AD3174" s="406" t="str">
        <f>Master!AD3243</f>
        <v/>
      </c>
      <c r="AE3174" s="406" t="str">
        <f>Master!AE3243</f>
        <v/>
      </c>
      <c r="AF3174" s="406" t="str">
        <f>Master!AF3243</f>
        <v/>
      </c>
      <c r="AG3174" s="406" t="str">
        <f>Master!AG3243</f>
        <v/>
      </c>
      <c r="AH3174" s="88" t="str">
        <f>Master!AH3243</f>
        <v/>
      </c>
      <c r="AI3174" s="414" t="str">
        <f>Master!AI3243</f>
        <v/>
      </c>
      <c r="AJ3174" s="406" t="str">
        <f>Master!AJ3243</f>
        <v/>
      </c>
      <c r="AK3174" s="406">
        <f>Master!AK3243</f>
        <v>0</v>
      </c>
      <c r="AL3174" s="88" t="str">
        <f>Master!AL3243</f>
        <v/>
      </c>
      <c r="AM3174" s="416"/>
      <c r="AN3174" s="416"/>
      <c r="AO3174" s="416"/>
      <c r="AP3174" s="416"/>
      <c r="AQ3174" s="416"/>
      <c r="AR3174" s="416">
        <f t="shared" si="34"/>
        <v>0</v>
      </c>
      <c r="AS3174" s="417" t="str">
        <f t="shared" si="35"/>
        <v>#DIV/0!</v>
      </c>
      <c r="AT3174" s="416">
        <f t="shared" si="36"/>
        <v>0</v>
      </c>
      <c r="AU3174" s="417"/>
    </row>
    <row r="3175" hidden="1">
      <c r="A3175" s="88" t="str">
        <f>Master!A3244</f>
        <v>AMU18083</v>
      </c>
      <c r="B3175" s="414" t="str">
        <f>Master!B3244</f>
        <v/>
      </c>
      <c r="C3175" s="414" t="str">
        <f>Master!C3244</f>
        <v/>
      </c>
      <c r="D3175" s="88" t="str">
        <f>Master!D3244</f>
        <v/>
      </c>
      <c r="E3175" s="406" t="str">
        <f>Master!E3244</f>
        <v/>
      </c>
      <c r="F3175" s="406">
        <f>Master!F3244</f>
        <v>0</v>
      </c>
      <c r="G3175" s="88" t="str">
        <f>Master!G3244</f>
        <v/>
      </c>
      <c r="H3175" s="88" t="str">
        <f>Master!H3244</f>
        <v/>
      </c>
      <c r="I3175" s="88" t="str">
        <f>Master!I3244</f>
        <v/>
      </c>
      <c r="J3175" s="88" t="str">
        <f>Master!J3244</f>
        <v>A'CROSS MUSIC PTE LTD</v>
      </c>
      <c r="K3175" s="88" t="str">
        <f>Master!K3244</f>
        <v/>
      </c>
      <c r="L3175" s="88" t="str">
        <f>Master!L3244</f>
        <v/>
      </c>
      <c r="M3175" s="88" t="str">
        <f>Master!M3244</f>
        <v/>
      </c>
      <c r="N3175" s="88" t="str">
        <f>Master!N3244</f>
        <v/>
      </c>
      <c r="O3175" s="88" t="str">
        <f>Master!O3244</f>
        <v/>
      </c>
      <c r="P3175" s="88" t="str">
        <f>Master!P3244</f>
        <v/>
      </c>
      <c r="Q3175" s="88" t="str">
        <f>Master!Q3244</f>
        <v/>
      </c>
      <c r="R3175" s="406" t="str">
        <f>Master!R3244</f>
        <v/>
      </c>
      <c r="S3175" s="406">
        <f>Master!S3244</f>
        <v>0</v>
      </c>
      <c r="T3175" s="406" t="str">
        <f>Master!T3244</f>
        <v/>
      </c>
      <c r="U3175" s="406" t="str">
        <f>Master!U3244</f>
        <v/>
      </c>
      <c r="V3175" s="406" t="str">
        <f>Master!V3244</f>
        <v/>
      </c>
      <c r="W3175" s="406" t="str">
        <f>Master!W3244</f>
        <v/>
      </c>
      <c r="X3175" s="406" t="str">
        <f>Master!X3244</f>
        <v/>
      </c>
      <c r="Y3175" s="406" t="str">
        <f>Master!Y3244</f>
        <v/>
      </c>
      <c r="Z3175" s="406" t="str">
        <f>Master!Z3244</f>
        <v/>
      </c>
      <c r="AA3175" s="406" t="str">
        <f>Master!AA3244</f>
        <v/>
      </c>
      <c r="AB3175" s="406" t="str">
        <f>Master!AB3244</f>
        <v/>
      </c>
      <c r="AC3175" s="406" t="str">
        <f>Master!AC3244</f>
        <v/>
      </c>
      <c r="AD3175" s="406" t="str">
        <f>Master!AD3244</f>
        <v/>
      </c>
      <c r="AE3175" s="406" t="str">
        <f>Master!AE3244</f>
        <v/>
      </c>
      <c r="AF3175" s="406" t="str">
        <f>Master!AF3244</f>
        <v/>
      </c>
      <c r="AG3175" s="406" t="str">
        <f>Master!AG3244</f>
        <v/>
      </c>
      <c r="AH3175" s="88" t="str">
        <f>Master!AH3244</f>
        <v/>
      </c>
      <c r="AI3175" s="414" t="str">
        <f>Master!AI3244</f>
        <v/>
      </c>
      <c r="AJ3175" s="406" t="str">
        <f>Master!AJ3244</f>
        <v/>
      </c>
      <c r="AK3175" s="406">
        <f>Master!AK3244</f>
        <v>0</v>
      </c>
      <c r="AL3175" s="88" t="str">
        <f>Master!AL3244</f>
        <v/>
      </c>
      <c r="AM3175" s="416"/>
      <c r="AN3175" s="416"/>
      <c r="AO3175" s="416"/>
      <c r="AP3175" s="416"/>
      <c r="AQ3175" s="416"/>
      <c r="AR3175" s="416">
        <f t="shared" si="34"/>
        <v>0</v>
      </c>
      <c r="AS3175" s="417" t="str">
        <f t="shared" si="35"/>
        <v>#DIV/0!</v>
      </c>
      <c r="AT3175" s="416">
        <f t="shared" si="36"/>
        <v>0</v>
      </c>
      <c r="AU3175" s="417"/>
    </row>
    <row r="3176" hidden="1">
      <c r="A3176" s="88" t="str">
        <f>Master!A3245</f>
        <v>AMU18084</v>
      </c>
      <c r="B3176" s="414" t="str">
        <f>Master!B3245</f>
        <v/>
      </c>
      <c r="C3176" s="414" t="str">
        <f>Master!C3245</f>
        <v/>
      </c>
      <c r="D3176" s="88" t="str">
        <f>Master!D3245</f>
        <v/>
      </c>
      <c r="E3176" s="406" t="str">
        <f>Master!E3245</f>
        <v/>
      </c>
      <c r="F3176" s="406">
        <f>Master!F3245</f>
        <v>0</v>
      </c>
      <c r="G3176" s="88" t="str">
        <f>Master!G3245</f>
        <v/>
      </c>
      <c r="H3176" s="88" t="str">
        <f>Master!H3245</f>
        <v/>
      </c>
      <c r="I3176" s="88" t="str">
        <f>Master!I3245</f>
        <v/>
      </c>
      <c r="J3176" s="88" t="str">
        <f>Master!J3245</f>
        <v>A'CROSS MUSIC PTE LTD</v>
      </c>
      <c r="K3176" s="88" t="str">
        <f>Master!K3245</f>
        <v/>
      </c>
      <c r="L3176" s="88" t="str">
        <f>Master!L3245</f>
        <v/>
      </c>
      <c r="M3176" s="88" t="str">
        <f>Master!M3245</f>
        <v/>
      </c>
      <c r="N3176" s="88" t="str">
        <f>Master!N3245</f>
        <v/>
      </c>
      <c r="O3176" s="88" t="str">
        <f>Master!O3245</f>
        <v/>
      </c>
      <c r="P3176" s="88" t="str">
        <f>Master!P3245</f>
        <v/>
      </c>
      <c r="Q3176" s="88" t="str">
        <f>Master!Q3245</f>
        <v/>
      </c>
      <c r="R3176" s="406" t="str">
        <f>Master!R3245</f>
        <v/>
      </c>
      <c r="S3176" s="406">
        <f>Master!S3245</f>
        <v>0</v>
      </c>
      <c r="T3176" s="406" t="str">
        <f>Master!T3245</f>
        <v/>
      </c>
      <c r="U3176" s="406" t="str">
        <f>Master!U3245</f>
        <v/>
      </c>
      <c r="V3176" s="406" t="str">
        <f>Master!V3245</f>
        <v/>
      </c>
      <c r="W3176" s="406" t="str">
        <f>Master!W3245</f>
        <v/>
      </c>
      <c r="X3176" s="406" t="str">
        <f>Master!X3245</f>
        <v/>
      </c>
      <c r="Y3176" s="406" t="str">
        <f>Master!Y3245</f>
        <v/>
      </c>
      <c r="Z3176" s="406" t="str">
        <f>Master!Z3245</f>
        <v/>
      </c>
      <c r="AA3176" s="406" t="str">
        <f>Master!AA3245</f>
        <v/>
      </c>
      <c r="AB3176" s="406" t="str">
        <f>Master!AB3245</f>
        <v/>
      </c>
      <c r="AC3176" s="406" t="str">
        <f>Master!AC3245</f>
        <v/>
      </c>
      <c r="AD3176" s="406" t="str">
        <f>Master!AD3245</f>
        <v/>
      </c>
      <c r="AE3176" s="406" t="str">
        <f>Master!AE3245</f>
        <v/>
      </c>
      <c r="AF3176" s="406" t="str">
        <f>Master!AF3245</f>
        <v/>
      </c>
      <c r="AG3176" s="406" t="str">
        <f>Master!AG3245</f>
        <v/>
      </c>
      <c r="AH3176" s="88" t="str">
        <f>Master!AH3245</f>
        <v/>
      </c>
      <c r="AI3176" s="414" t="str">
        <f>Master!AI3245</f>
        <v/>
      </c>
      <c r="AJ3176" s="406" t="str">
        <f>Master!AJ3245</f>
        <v/>
      </c>
      <c r="AK3176" s="406">
        <f>Master!AK3245</f>
        <v>0</v>
      </c>
      <c r="AL3176" s="88" t="str">
        <f>Master!AL3245</f>
        <v/>
      </c>
      <c r="AM3176" s="416"/>
      <c r="AN3176" s="416"/>
      <c r="AO3176" s="416"/>
      <c r="AP3176" s="416"/>
      <c r="AQ3176" s="416"/>
      <c r="AR3176" s="416">
        <f t="shared" si="34"/>
        <v>0</v>
      </c>
      <c r="AS3176" s="417" t="str">
        <f t="shared" si="35"/>
        <v>#DIV/0!</v>
      </c>
      <c r="AT3176" s="416">
        <f t="shared" si="36"/>
        <v>0</v>
      </c>
      <c r="AU3176" s="417"/>
    </row>
    <row r="3177" hidden="1">
      <c r="A3177" s="88" t="str">
        <f>Master!A3246</f>
        <v>AMU18085</v>
      </c>
      <c r="B3177" s="414" t="str">
        <f>Master!B3246</f>
        <v/>
      </c>
      <c r="C3177" s="414" t="str">
        <f>Master!C3246</f>
        <v/>
      </c>
      <c r="D3177" s="88" t="str">
        <f>Master!D3246</f>
        <v/>
      </c>
      <c r="E3177" s="406" t="str">
        <f>Master!E3246</f>
        <v/>
      </c>
      <c r="F3177" s="406">
        <f>Master!F3246</f>
        <v>0</v>
      </c>
      <c r="G3177" s="88" t="str">
        <f>Master!G3246</f>
        <v/>
      </c>
      <c r="H3177" s="88" t="str">
        <f>Master!H3246</f>
        <v/>
      </c>
      <c r="I3177" s="88" t="str">
        <f>Master!I3246</f>
        <v/>
      </c>
      <c r="J3177" s="88" t="str">
        <f>Master!J3246</f>
        <v>A'CROSS MUSIC PTE LTD</v>
      </c>
      <c r="K3177" s="88" t="str">
        <f>Master!K3246</f>
        <v/>
      </c>
      <c r="L3177" s="88" t="str">
        <f>Master!L3246</f>
        <v/>
      </c>
      <c r="M3177" s="88" t="str">
        <f>Master!M3246</f>
        <v/>
      </c>
      <c r="N3177" s="88" t="str">
        <f>Master!N3246</f>
        <v/>
      </c>
      <c r="O3177" s="88" t="str">
        <f>Master!O3246</f>
        <v/>
      </c>
      <c r="P3177" s="88" t="str">
        <f>Master!P3246</f>
        <v/>
      </c>
      <c r="Q3177" s="88" t="str">
        <f>Master!Q3246</f>
        <v/>
      </c>
      <c r="R3177" s="406" t="str">
        <f>Master!R3246</f>
        <v/>
      </c>
      <c r="S3177" s="406">
        <f>Master!S3246</f>
        <v>0</v>
      </c>
      <c r="T3177" s="406" t="str">
        <f>Master!T3246</f>
        <v/>
      </c>
      <c r="U3177" s="406" t="str">
        <f>Master!U3246</f>
        <v/>
      </c>
      <c r="V3177" s="406" t="str">
        <f>Master!V3246</f>
        <v/>
      </c>
      <c r="W3177" s="406" t="str">
        <f>Master!W3246</f>
        <v/>
      </c>
      <c r="X3177" s="406" t="str">
        <f>Master!X3246</f>
        <v/>
      </c>
      <c r="Y3177" s="406" t="str">
        <f>Master!Y3246</f>
        <v/>
      </c>
      <c r="Z3177" s="406" t="str">
        <f>Master!Z3246</f>
        <v/>
      </c>
      <c r="AA3177" s="406" t="str">
        <f>Master!AA3246</f>
        <v/>
      </c>
      <c r="AB3177" s="406" t="str">
        <f>Master!AB3246</f>
        <v/>
      </c>
      <c r="AC3177" s="406" t="str">
        <f>Master!AC3246</f>
        <v/>
      </c>
      <c r="AD3177" s="406" t="str">
        <f>Master!AD3246</f>
        <v/>
      </c>
      <c r="AE3177" s="406" t="str">
        <f>Master!AE3246</f>
        <v/>
      </c>
      <c r="AF3177" s="406" t="str">
        <f>Master!AF3246</f>
        <v/>
      </c>
      <c r="AG3177" s="406" t="str">
        <f>Master!AG3246</f>
        <v/>
      </c>
      <c r="AH3177" s="88" t="str">
        <f>Master!AH3246</f>
        <v/>
      </c>
      <c r="AI3177" s="414" t="str">
        <f>Master!AI3246</f>
        <v/>
      </c>
      <c r="AJ3177" s="406" t="str">
        <f>Master!AJ3246</f>
        <v/>
      </c>
      <c r="AK3177" s="406">
        <f>Master!AK3246</f>
        <v>0</v>
      </c>
      <c r="AL3177" s="88" t="str">
        <f>Master!AL3246</f>
        <v/>
      </c>
      <c r="AM3177" s="416"/>
      <c r="AN3177" s="416"/>
      <c r="AO3177" s="416"/>
      <c r="AP3177" s="416"/>
      <c r="AQ3177" s="416"/>
      <c r="AR3177" s="416">
        <f t="shared" si="34"/>
        <v>0</v>
      </c>
      <c r="AS3177" s="417" t="str">
        <f t="shared" si="35"/>
        <v>#DIV/0!</v>
      </c>
      <c r="AT3177" s="416">
        <f t="shared" si="36"/>
        <v>0</v>
      </c>
      <c r="AU3177" s="417"/>
    </row>
    <row r="3178" hidden="1">
      <c r="A3178" s="88" t="str">
        <f>Master!A3247</f>
        <v>AMU18086</v>
      </c>
      <c r="B3178" s="414" t="str">
        <f>Master!B3247</f>
        <v/>
      </c>
      <c r="C3178" s="414" t="str">
        <f>Master!C3247</f>
        <v/>
      </c>
      <c r="D3178" s="88" t="str">
        <f>Master!D3247</f>
        <v/>
      </c>
      <c r="E3178" s="406" t="str">
        <f>Master!E3247</f>
        <v/>
      </c>
      <c r="F3178" s="406">
        <f>Master!F3247</f>
        <v>0</v>
      </c>
      <c r="G3178" s="88" t="str">
        <f>Master!G3247</f>
        <v/>
      </c>
      <c r="H3178" s="88" t="str">
        <f>Master!H3247</f>
        <v/>
      </c>
      <c r="I3178" s="88" t="str">
        <f>Master!I3247</f>
        <v/>
      </c>
      <c r="J3178" s="88" t="str">
        <f>Master!J3247</f>
        <v>A'CROSS MUSIC PTE LTD</v>
      </c>
      <c r="K3178" s="88" t="str">
        <f>Master!K3247</f>
        <v/>
      </c>
      <c r="L3178" s="88" t="str">
        <f>Master!L3247</f>
        <v/>
      </c>
      <c r="M3178" s="88" t="str">
        <f>Master!M3247</f>
        <v/>
      </c>
      <c r="N3178" s="88" t="str">
        <f>Master!N3247</f>
        <v/>
      </c>
      <c r="O3178" s="88" t="str">
        <f>Master!O3247</f>
        <v/>
      </c>
      <c r="P3178" s="88" t="str">
        <f>Master!P3247</f>
        <v/>
      </c>
      <c r="Q3178" s="88" t="str">
        <f>Master!Q3247</f>
        <v/>
      </c>
      <c r="R3178" s="406" t="str">
        <f>Master!R3247</f>
        <v/>
      </c>
      <c r="S3178" s="406">
        <f>Master!S3247</f>
        <v>0</v>
      </c>
      <c r="T3178" s="406" t="str">
        <f>Master!T3247</f>
        <v/>
      </c>
      <c r="U3178" s="406" t="str">
        <f>Master!U3247</f>
        <v/>
      </c>
      <c r="V3178" s="406" t="str">
        <f>Master!V3247</f>
        <v/>
      </c>
      <c r="W3178" s="406" t="str">
        <f>Master!W3247</f>
        <v/>
      </c>
      <c r="X3178" s="406" t="str">
        <f>Master!X3247</f>
        <v/>
      </c>
      <c r="Y3178" s="406" t="str">
        <f>Master!Y3247</f>
        <v/>
      </c>
      <c r="Z3178" s="406" t="str">
        <f>Master!Z3247</f>
        <v/>
      </c>
      <c r="AA3178" s="406" t="str">
        <f>Master!AA3247</f>
        <v/>
      </c>
      <c r="AB3178" s="406" t="str">
        <f>Master!AB3247</f>
        <v/>
      </c>
      <c r="AC3178" s="406" t="str">
        <f>Master!AC3247</f>
        <v/>
      </c>
      <c r="AD3178" s="406" t="str">
        <f>Master!AD3247</f>
        <v/>
      </c>
      <c r="AE3178" s="406" t="str">
        <f>Master!AE3247</f>
        <v/>
      </c>
      <c r="AF3178" s="406" t="str">
        <f>Master!AF3247</f>
        <v/>
      </c>
      <c r="AG3178" s="406" t="str">
        <f>Master!AG3247</f>
        <v/>
      </c>
      <c r="AH3178" s="88" t="str">
        <f>Master!AH3247</f>
        <v/>
      </c>
      <c r="AI3178" s="414" t="str">
        <f>Master!AI3247</f>
        <v/>
      </c>
      <c r="AJ3178" s="406" t="str">
        <f>Master!AJ3247</f>
        <v/>
      </c>
      <c r="AK3178" s="406">
        <f>Master!AK3247</f>
        <v>0</v>
      </c>
      <c r="AL3178" s="88" t="str">
        <f>Master!AL3247</f>
        <v/>
      </c>
      <c r="AM3178" s="416"/>
      <c r="AN3178" s="416"/>
      <c r="AO3178" s="416"/>
      <c r="AP3178" s="416"/>
      <c r="AQ3178" s="416"/>
      <c r="AR3178" s="416">
        <f t="shared" si="34"/>
        <v>0</v>
      </c>
      <c r="AS3178" s="417" t="str">
        <f t="shared" si="35"/>
        <v>#DIV/0!</v>
      </c>
      <c r="AT3178" s="416">
        <f t="shared" si="36"/>
        <v>0</v>
      </c>
      <c r="AU3178" s="417"/>
    </row>
    <row r="3179" hidden="1">
      <c r="A3179" s="88" t="str">
        <f>Master!A3248</f>
        <v>AMU18087</v>
      </c>
      <c r="B3179" s="414" t="str">
        <f>Master!B3248</f>
        <v/>
      </c>
      <c r="C3179" s="414" t="str">
        <f>Master!C3248</f>
        <v/>
      </c>
      <c r="D3179" s="88" t="str">
        <f>Master!D3248</f>
        <v/>
      </c>
      <c r="E3179" s="406" t="str">
        <f>Master!E3248</f>
        <v/>
      </c>
      <c r="F3179" s="406">
        <f>Master!F3248</f>
        <v>0</v>
      </c>
      <c r="G3179" s="88" t="str">
        <f>Master!G3248</f>
        <v/>
      </c>
      <c r="H3179" s="88" t="str">
        <f>Master!H3248</f>
        <v/>
      </c>
      <c r="I3179" s="88" t="str">
        <f>Master!I3248</f>
        <v/>
      </c>
      <c r="J3179" s="88" t="str">
        <f>Master!J3248</f>
        <v>A'CROSS MUSIC PTE LTD</v>
      </c>
      <c r="K3179" s="88" t="str">
        <f>Master!K3248</f>
        <v/>
      </c>
      <c r="L3179" s="88" t="str">
        <f>Master!L3248</f>
        <v/>
      </c>
      <c r="M3179" s="88" t="str">
        <f>Master!M3248</f>
        <v/>
      </c>
      <c r="N3179" s="88" t="str">
        <f>Master!N3248</f>
        <v/>
      </c>
      <c r="O3179" s="88" t="str">
        <f>Master!O3248</f>
        <v/>
      </c>
      <c r="P3179" s="88" t="str">
        <f>Master!P3248</f>
        <v/>
      </c>
      <c r="Q3179" s="88" t="str">
        <f>Master!Q3248</f>
        <v/>
      </c>
      <c r="R3179" s="406" t="str">
        <f>Master!R3248</f>
        <v/>
      </c>
      <c r="S3179" s="406">
        <f>Master!S3248</f>
        <v>0</v>
      </c>
      <c r="T3179" s="406" t="str">
        <f>Master!T3248</f>
        <v/>
      </c>
      <c r="U3179" s="406" t="str">
        <f>Master!U3248</f>
        <v/>
      </c>
      <c r="V3179" s="406" t="str">
        <f>Master!V3248</f>
        <v/>
      </c>
      <c r="W3179" s="406" t="str">
        <f>Master!W3248</f>
        <v/>
      </c>
      <c r="X3179" s="406" t="str">
        <f>Master!X3248</f>
        <v/>
      </c>
      <c r="Y3179" s="406" t="str">
        <f>Master!Y3248</f>
        <v/>
      </c>
      <c r="Z3179" s="406" t="str">
        <f>Master!Z3248</f>
        <v/>
      </c>
      <c r="AA3179" s="406" t="str">
        <f>Master!AA3248</f>
        <v/>
      </c>
      <c r="AB3179" s="406" t="str">
        <f>Master!AB3248</f>
        <v/>
      </c>
      <c r="AC3179" s="406" t="str">
        <f>Master!AC3248</f>
        <v/>
      </c>
      <c r="AD3179" s="406" t="str">
        <f>Master!AD3248</f>
        <v/>
      </c>
      <c r="AE3179" s="406" t="str">
        <f>Master!AE3248</f>
        <v/>
      </c>
      <c r="AF3179" s="406" t="str">
        <f>Master!AF3248</f>
        <v/>
      </c>
      <c r="AG3179" s="406" t="str">
        <f>Master!AG3248</f>
        <v/>
      </c>
      <c r="AH3179" s="88" t="str">
        <f>Master!AH3248</f>
        <v/>
      </c>
      <c r="AI3179" s="414" t="str">
        <f>Master!AI3248</f>
        <v/>
      </c>
      <c r="AJ3179" s="406" t="str">
        <f>Master!AJ3248</f>
        <v/>
      </c>
      <c r="AK3179" s="406">
        <f>Master!AK3248</f>
        <v>0</v>
      </c>
      <c r="AL3179" s="88" t="str">
        <f>Master!AL3248</f>
        <v/>
      </c>
      <c r="AM3179" s="416"/>
      <c r="AN3179" s="416"/>
      <c r="AO3179" s="416"/>
      <c r="AP3179" s="416"/>
      <c r="AQ3179" s="416"/>
      <c r="AR3179" s="416">
        <f t="shared" si="34"/>
        <v>0</v>
      </c>
      <c r="AS3179" s="417" t="str">
        <f t="shared" si="35"/>
        <v>#DIV/0!</v>
      </c>
      <c r="AT3179" s="416">
        <f t="shared" si="36"/>
        <v>0</v>
      </c>
      <c r="AU3179" s="417"/>
    </row>
    <row r="3180" hidden="1">
      <c r="A3180" s="88" t="str">
        <f>Master!A3249</f>
        <v>AMU18088</v>
      </c>
      <c r="B3180" s="414" t="str">
        <f>Master!B3249</f>
        <v/>
      </c>
      <c r="C3180" s="414" t="str">
        <f>Master!C3249</f>
        <v/>
      </c>
      <c r="D3180" s="88" t="str">
        <f>Master!D3249</f>
        <v/>
      </c>
      <c r="E3180" s="406" t="str">
        <f>Master!E3249</f>
        <v/>
      </c>
      <c r="F3180" s="406">
        <f>Master!F3249</f>
        <v>0</v>
      </c>
      <c r="G3180" s="88" t="str">
        <f>Master!G3249</f>
        <v/>
      </c>
      <c r="H3180" s="88" t="str">
        <f>Master!H3249</f>
        <v/>
      </c>
      <c r="I3180" s="88" t="str">
        <f>Master!I3249</f>
        <v/>
      </c>
      <c r="J3180" s="88" t="str">
        <f>Master!J3249</f>
        <v>A'CROSS MUSIC PTE LTD</v>
      </c>
      <c r="K3180" s="88" t="str">
        <f>Master!K3249</f>
        <v/>
      </c>
      <c r="L3180" s="88" t="str">
        <f>Master!L3249</f>
        <v/>
      </c>
      <c r="M3180" s="88" t="str">
        <f>Master!M3249</f>
        <v/>
      </c>
      <c r="N3180" s="88" t="str">
        <f>Master!N3249</f>
        <v/>
      </c>
      <c r="O3180" s="88" t="str">
        <f>Master!O3249</f>
        <v/>
      </c>
      <c r="P3180" s="88" t="str">
        <f>Master!P3249</f>
        <v/>
      </c>
      <c r="Q3180" s="88" t="str">
        <f>Master!Q3249</f>
        <v/>
      </c>
      <c r="R3180" s="406" t="str">
        <f>Master!R3249</f>
        <v/>
      </c>
      <c r="S3180" s="406">
        <f>Master!S3249</f>
        <v>0</v>
      </c>
      <c r="T3180" s="406" t="str">
        <f>Master!T3249</f>
        <v/>
      </c>
      <c r="U3180" s="406" t="str">
        <f>Master!U3249</f>
        <v/>
      </c>
      <c r="V3180" s="406" t="str">
        <f>Master!V3249</f>
        <v/>
      </c>
      <c r="W3180" s="406" t="str">
        <f>Master!W3249</f>
        <v/>
      </c>
      <c r="X3180" s="406" t="str">
        <f>Master!X3249</f>
        <v/>
      </c>
      <c r="Y3180" s="406" t="str">
        <f>Master!Y3249</f>
        <v/>
      </c>
      <c r="Z3180" s="406" t="str">
        <f>Master!Z3249</f>
        <v/>
      </c>
      <c r="AA3180" s="406" t="str">
        <f>Master!AA3249</f>
        <v/>
      </c>
      <c r="AB3180" s="406" t="str">
        <f>Master!AB3249</f>
        <v/>
      </c>
      <c r="AC3180" s="406" t="str">
        <f>Master!AC3249</f>
        <v/>
      </c>
      <c r="AD3180" s="406" t="str">
        <f>Master!AD3249</f>
        <v/>
      </c>
      <c r="AE3180" s="406" t="str">
        <f>Master!AE3249</f>
        <v/>
      </c>
      <c r="AF3180" s="406" t="str">
        <f>Master!AF3249</f>
        <v/>
      </c>
      <c r="AG3180" s="406" t="str">
        <f>Master!AG3249</f>
        <v/>
      </c>
      <c r="AH3180" s="88" t="str">
        <f>Master!AH3249</f>
        <v/>
      </c>
      <c r="AI3180" s="414" t="str">
        <f>Master!AI3249</f>
        <v/>
      </c>
      <c r="AJ3180" s="406" t="str">
        <f>Master!AJ3249</f>
        <v/>
      </c>
      <c r="AK3180" s="406">
        <f>Master!AK3249</f>
        <v>0</v>
      </c>
      <c r="AL3180" s="88" t="str">
        <f>Master!AL3249</f>
        <v/>
      </c>
      <c r="AM3180" s="416"/>
      <c r="AN3180" s="416"/>
      <c r="AO3180" s="416"/>
      <c r="AP3180" s="416"/>
      <c r="AQ3180" s="416"/>
      <c r="AR3180" s="416">
        <f t="shared" si="34"/>
        <v>0</v>
      </c>
      <c r="AS3180" s="417" t="str">
        <f t="shared" si="35"/>
        <v>#DIV/0!</v>
      </c>
      <c r="AT3180" s="416">
        <f t="shared" si="36"/>
        <v>0</v>
      </c>
      <c r="AU3180" s="417"/>
    </row>
    <row r="3181" hidden="1">
      <c r="A3181" s="88" t="str">
        <f>Master!A3250</f>
        <v>AMU18089</v>
      </c>
      <c r="B3181" s="414" t="str">
        <f>Master!B3250</f>
        <v/>
      </c>
      <c r="C3181" s="414" t="str">
        <f>Master!C3250</f>
        <v/>
      </c>
      <c r="D3181" s="88" t="str">
        <f>Master!D3250</f>
        <v/>
      </c>
      <c r="E3181" s="406" t="str">
        <f>Master!E3250</f>
        <v/>
      </c>
      <c r="F3181" s="406">
        <f>Master!F3250</f>
        <v>0</v>
      </c>
      <c r="G3181" s="88" t="str">
        <f>Master!G3250</f>
        <v/>
      </c>
      <c r="H3181" s="88" t="str">
        <f>Master!H3250</f>
        <v/>
      </c>
      <c r="I3181" s="88" t="str">
        <f>Master!I3250</f>
        <v/>
      </c>
      <c r="J3181" s="88" t="str">
        <f>Master!J3250</f>
        <v>A'CROSS MUSIC PTE LTD</v>
      </c>
      <c r="K3181" s="88" t="str">
        <f>Master!K3250</f>
        <v/>
      </c>
      <c r="L3181" s="88" t="str">
        <f>Master!L3250</f>
        <v/>
      </c>
      <c r="M3181" s="88" t="str">
        <f>Master!M3250</f>
        <v/>
      </c>
      <c r="N3181" s="88" t="str">
        <f>Master!N3250</f>
        <v/>
      </c>
      <c r="O3181" s="88" t="str">
        <f>Master!O3250</f>
        <v/>
      </c>
      <c r="P3181" s="88" t="str">
        <f>Master!P3250</f>
        <v/>
      </c>
      <c r="Q3181" s="88" t="str">
        <f>Master!Q3250</f>
        <v/>
      </c>
      <c r="R3181" s="406" t="str">
        <f>Master!R3250</f>
        <v/>
      </c>
      <c r="S3181" s="406">
        <f>Master!S3250</f>
        <v>0</v>
      </c>
      <c r="T3181" s="406" t="str">
        <f>Master!T3250</f>
        <v/>
      </c>
      <c r="U3181" s="406" t="str">
        <f>Master!U3250</f>
        <v/>
      </c>
      <c r="V3181" s="406" t="str">
        <f>Master!V3250</f>
        <v/>
      </c>
      <c r="W3181" s="406" t="str">
        <f>Master!W3250</f>
        <v/>
      </c>
      <c r="X3181" s="406" t="str">
        <f>Master!X3250</f>
        <v/>
      </c>
      <c r="Y3181" s="406" t="str">
        <f>Master!Y3250</f>
        <v/>
      </c>
      <c r="Z3181" s="406" t="str">
        <f>Master!Z3250</f>
        <v/>
      </c>
      <c r="AA3181" s="406" t="str">
        <f>Master!AA3250</f>
        <v/>
      </c>
      <c r="AB3181" s="406" t="str">
        <f>Master!AB3250</f>
        <v/>
      </c>
      <c r="AC3181" s="406" t="str">
        <f>Master!AC3250</f>
        <v/>
      </c>
      <c r="AD3181" s="406" t="str">
        <f>Master!AD3250</f>
        <v/>
      </c>
      <c r="AE3181" s="406" t="str">
        <f>Master!AE3250</f>
        <v/>
      </c>
      <c r="AF3181" s="406" t="str">
        <f>Master!AF3250</f>
        <v/>
      </c>
      <c r="AG3181" s="406" t="str">
        <f>Master!AG3250</f>
        <v/>
      </c>
      <c r="AH3181" s="88" t="str">
        <f>Master!AH3250</f>
        <v/>
      </c>
      <c r="AI3181" s="414" t="str">
        <f>Master!AI3250</f>
        <v/>
      </c>
      <c r="AJ3181" s="406" t="str">
        <f>Master!AJ3250</f>
        <v/>
      </c>
      <c r="AK3181" s="406">
        <f>Master!AK3250</f>
        <v>0</v>
      </c>
      <c r="AL3181" s="88" t="str">
        <f>Master!AL3250</f>
        <v/>
      </c>
      <c r="AM3181" s="416"/>
      <c r="AN3181" s="416"/>
      <c r="AO3181" s="416"/>
      <c r="AP3181" s="416"/>
      <c r="AQ3181" s="416"/>
      <c r="AR3181" s="416">
        <f t="shared" si="34"/>
        <v>0</v>
      </c>
      <c r="AS3181" s="417" t="str">
        <f t="shared" si="35"/>
        <v>#DIV/0!</v>
      </c>
      <c r="AT3181" s="416">
        <f t="shared" si="36"/>
        <v>0</v>
      </c>
      <c r="AU3181" s="417"/>
    </row>
    <row r="3182" hidden="1">
      <c r="A3182" s="88" t="str">
        <f>Master!A3251</f>
        <v>AMU18090</v>
      </c>
      <c r="B3182" s="414" t="str">
        <f>Master!B3251</f>
        <v/>
      </c>
      <c r="C3182" s="414" t="str">
        <f>Master!C3251</f>
        <v/>
      </c>
      <c r="D3182" s="88" t="str">
        <f>Master!D3251</f>
        <v/>
      </c>
      <c r="E3182" s="406" t="str">
        <f>Master!E3251</f>
        <v/>
      </c>
      <c r="F3182" s="406">
        <f>Master!F3251</f>
        <v>0</v>
      </c>
      <c r="G3182" s="88" t="str">
        <f>Master!G3251</f>
        <v/>
      </c>
      <c r="H3182" s="88" t="str">
        <f>Master!H3251</f>
        <v/>
      </c>
      <c r="I3182" s="88" t="str">
        <f>Master!I3251</f>
        <v/>
      </c>
      <c r="J3182" s="88" t="str">
        <f>Master!J3251</f>
        <v>A'CROSS MUSIC PTE LTD</v>
      </c>
      <c r="K3182" s="88" t="str">
        <f>Master!K3251</f>
        <v/>
      </c>
      <c r="L3182" s="88" t="str">
        <f>Master!L3251</f>
        <v/>
      </c>
      <c r="M3182" s="88" t="str">
        <f>Master!M3251</f>
        <v/>
      </c>
      <c r="N3182" s="88" t="str">
        <f>Master!N3251</f>
        <v/>
      </c>
      <c r="O3182" s="88" t="str">
        <f>Master!O3251</f>
        <v/>
      </c>
      <c r="P3182" s="88" t="str">
        <f>Master!P3251</f>
        <v/>
      </c>
      <c r="Q3182" s="88" t="str">
        <f>Master!Q3251</f>
        <v/>
      </c>
      <c r="R3182" s="406" t="str">
        <f>Master!R3251</f>
        <v/>
      </c>
      <c r="S3182" s="406">
        <f>Master!S3251</f>
        <v>0</v>
      </c>
      <c r="T3182" s="406" t="str">
        <f>Master!T3251</f>
        <v/>
      </c>
      <c r="U3182" s="406" t="str">
        <f>Master!U3251</f>
        <v/>
      </c>
      <c r="V3182" s="406" t="str">
        <f>Master!V3251</f>
        <v/>
      </c>
      <c r="W3182" s="406" t="str">
        <f>Master!W3251</f>
        <v/>
      </c>
      <c r="X3182" s="406" t="str">
        <f>Master!X3251</f>
        <v/>
      </c>
      <c r="Y3182" s="406" t="str">
        <f>Master!Y3251</f>
        <v/>
      </c>
      <c r="Z3182" s="406" t="str">
        <f>Master!Z3251</f>
        <v/>
      </c>
      <c r="AA3182" s="406" t="str">
        <f>Master!AA3251</f>
        <v/>
      </c>
      <c r="AB3182" s="406" t="str">
        <f>Master!AB3251</f>
        <v/>
      </c>
      <c r="AC3182" s="406" t="str">
        <f>Master!AC3251</f>
        <v/>
      </c>
      <c r="AD3182" s="406" t="str">
        <f>Master!AD3251</f>
        <v/>
      </c>
      <c r="AE3182" s="406" t="str">
        <f>Master!AE3251</f>
        <v/>
      </c>
      <c r="AF3182" s="406" t="str">
        <f>Master!AF3251</f>
        <v/>
      </c>
      <c r="AG3182" s="406" t="str">
        <f>Master!AG3251</f>
        <v/>
      </c>
      <c r="AH3182" s="88" t="str">
        <f>Master!AH3251</f>
        <v/>
      </c>
      <c r="AI3182" s="414" t="str">
        <f>Master!AI3251</f>
        <v/>
      </c>
      <c r="AJ3182" s="406" t="str">
        <f>Master!AJ3251</f>
        <v/>
      </c>
      <c r="AK3182" s="406">
        <f>Master!AK3251</f>
        <v>0</v>
      </c>
      <c r="AL3182" s="88" t="str">
        <f>Master!AL3251</f>
        <v/>
      </c>
      <c r="AM3182" s="416"/>
      <c r="AN3182" s="416"/>
      <c r="AO3182" s="416"/>
      <c r="AP3182" s="416"/>
      <c r="AQ3182" s="416"/>
      <c r="AR3182" s="416">
        <f t="shared" si="34"/>
        <v>0</v>
      </c>
      <c r="AS3182" s="417" t="str">
        <f t="shared" si="35"/>
        <v>#DIV/0!</v>
      </c>
      <c r="AT3182" s="416">
        <f t="shared" si="36"/>
        <v>0</v>
      </c>
      <c r="AU3182" s="417"/>
    </row>
    <row r="3183" hidden="1">
      <c r="A3183" s="88" t="str">
        <f>Master!A3252</f>
        <v>AMU18091</v>
      </c>
      <c r="B3183" s="414" t="str">
        <f>Master!B3252</f>
        <v/>
      </c>
      <c r="C3183" s="414" t="str">
        <f>Master!C3252</f>
        <v/>
      </c>
      <c r="D3183" s="88" t="str">
        <f>Master!D3252</f>
        <v/>
      </c>
      <c r="E3183" s="406" t="str">
        <f>Master!E3252</f>
        <v/>
      </c>
      <c r="F3183" s="406">
        <f>Master!F3252</f>
        <v>0</v>
      </c>
      <c r="G3183" s="88" t="str">
        <f>Master!G3252</f>
        <v/>
      </c>
      <c r="H3183" s="88" t="str">
        <f>Master!H3252</f>
        <v/>
      </c>
      <c r="I3183" s="88" t="str">
        <f>Master!I3252</f>
        <v/>
      </c>
      <c r="J3183" s="88" t="str">
        <f>Master!J3252</f>
        <v>A'CROSS MUSIC PTE LTD</v>
      </c>
      <c r="K3183" s="88" t="str">
        <f>Master!K3252</f>
        <v/>
      </c>
      <c r="L3183" s="88" t="str">
        <f>Master!L3252</f>
        <v/>
      </c>
      <c r="M3183" s="88" t="str">
        <f>Master!M3252</f>
        <v/>
      </c>
      <c r="N3183" s="88" t="str">
        <f>Master!N3252</f>
        <v/>
      </c>
      <c r="O3183" s="88" t="str">
        <f>Master!O3252</f>
        <v/>
      </c>
      <c r="P3183" s="88" t="str">
        <f>Master!P3252</f>
        <v/>
      </c>
      <c r="Q3183" s="88" t="str">
        <f>Master!Q3252</f>
        <v/>
      </c>
      <c r="R3183" s="406" t="str">
        <f>Master!R3252</f>
        <v/>
      </c>
      <c r="S3183" s="406">
        <f>Master!S3252</f>
        <v>0</v>
      </c>
      <c r="T3183" s="406" t="str">
        <f>Master!T3252</f>
        <v/>
      </c>
      <c r="U3183" s="406" t="str">
        <f>Master!U3252</f>
        <v/>
      </c>
      <c r="V3183" s="406" t="str">
        <f>Master!V3252</f>
        <v/>
      </c>
      <c r="W3183" s="406" t="str">
        <f>Master!W3252</f>
        <v/>
      </c>
      <c r="X3183" s="406" t="str">
        <f>Master!X3252</f>
        <v/>
      </c>
      <c r="Y3183" s="406" t="str">
        <f>Master!Y3252</f>
        <v/>
      </c>
      <c r="Z3183" s="406" t="str">
        <f>Master!Z3252</f>
        <v/>
      </c>
      <c r="AA3183" s="406" t="str">
        <f>Master!AA3252</f>
        <v/>
      </c>
      <c r="AB3183" s="406" t="str">
        <f>Master!AB3252</f>
        <v/>
      </c>
      <c r="AC3183" s="406" t="str">
        <f>Master!AC3252</f>
        <v/>
      </c>
      <c r="AD3183" s="406" t="str">
        <f>Master!AD3252</f>
        <v/>
      </c>
      <c r="AE3183" s="406" t="str">
        <f>Master!AE3252</f>
        <v/>
      </c>
      <c r="AF3183" s="406" t="str">
        <f>Master!AF3252</f>
        <v/>
      </c>
      <c r="AG3183" s="406" t="str">
        <f>Master!AG3252</f>
        <v/>
      </c>
      <c r="AH3183" s="88" t="str">
        <f>Master!AH3252</f>
        <v/>
      </c>
      <c r="AI3183" s="414" t="str">
        <f>Master!AI3252</f>
        <v/>
      </c>
      <c r="AJ3183" s="406" t="str">
        <f>Master!AJ3252</f>
        <v/>
      </c>
      <c r="AK3183" s="406">
        <f>Master!AK3252</f>
        <v>0</v>
      </c>
      <c r="AL3183" s="88" t="str">
        <f>Master!AL3252</f>
        <v/>
      </c>
      <c r="AM3183" s="416"/>
      <c r="AN3183" s="416"/>
      <c r="AO3183" s="416"/>
      <c r="AP3183" s="416"/>
      <c r="AQ3183" s="416"/>
      <c r="AR3183" s="416">
        <f t="shared" si="34"/>
        <v>0</v>
      </c>
      <c r="AS3183" s="417" t="str">
        <f t="shared" si="35"/>
        <v>#DIV/0!</v>
      </c>
      <c r="AT3183" s="416">
        <f t="shared" si="36"/>
        <v>0</v>
      </c>
      <c r="AU3183" s="417"/>
    </row>
    <row r="3184" hidden="1">
      <c r="A3184" s="88" t="str">
        <f>Master!A3253</f>
        <v>AMU18092</v>
      </c>
      <c r="B3184" s="414" t="str">
        <f>Master!B3253</f>
        <v/>
      </c>
      <c r="C3184" s="414" t="str">
        <f>Master!C3253</f>
        <v/>
      </c>
      <c r="D3184" s="88" t="str">
        <f>Master!D3253</f>
        <v/>
      </c>
      <c r="E3184" s="406" t="str">
        <f>Master!E3253</f>
        <v/>
      </c>
      <c r="F3184" s="406">
        <f>Master!F3253</f>
        <v>0</v>
      </c>
      <c r="G3184" s="88" t="str">
        <f>Master!G3253</f>
        <v/>
      </c>
      <c r="H3184" s="88" t="str">
        <f>Master!H3253</f>
        <v/>
      </c>
      <c r="I3184" s="88" t="str">
        <f>Master!I3253</f>
        <v/>
      </c>
      <c r="J3184" s="88" t="str">
        <f>Master!J3253</f>
        <v>A'CROSS MUSIC PTE LTD</v>
      </c>
      <c r="K3184" s="88" t="str">
        <f>Master!K3253</f>
        <v/>
      </c>
      <c r="L3184" s="88" t="str">
        <f>Master!L3253</f>
        <v/>
      </c>
      <c r="M3184" s="88" t="str">
        <f>Master!M3253</f>
        <v/>
      </c>
      <c r="N3184" s="88" t="str">
        <f>Master!N3253</f>
        <v/>
      </c>
      <c r="O3184" s="88" t="str">
        <f>Master!O3253</f>
        <v/>
      </c>
      <c r="P3184" s="88" t="str">
        <f>Master!P3253</f>
        <v/>
      </c>
      <c r="Q3184" s="88" t="str">
        <f>Master!Q3253</f>
        <v/>
      </c>
      <c r="R3184" s="406" t="str">
        <f>Master!R3253</f>
        <v/>
      </c>
      <c r="S3184" s="406">
        <f>Master!S3253</f>
        <v>0</v>
      </c>
      <c r="T3184" s="406" t="str">
        <f>Master!T3253</f>
        <v/>
      </c>
      <c r="U3184" s="406" t="str">
        <f>Master!U3253</f>
        <v/>
      </c>
      <c r="V3184" s="406" t="str">
        <f>Master!V3253</f>
        <v/>
      </c>
      <c r="W3184" s="406" t="str">
        <f>Master!W3253</f>
        <v/>
      </c>
      <c r="X3184" s="406" t="str">
        <f>Master!X3253</f>
        <v/>
      </c>
      <c r="Y3184" s="406" t="str">
        <f>Master!Y3253</f>
        <v/>
      </c>
      <c r="Z3184" s="406" t="str">
        <f>Master!Z3253</f>
        <v/>
      </c>
      <c r="AA3184" s="406" t="str">
        <f>Master!AA3253</f>
        <v/>
      </c>
      <c r="AB3184" s="406" t="str">
        <f>Master!AB3253</f>
        <v/>
      </c>
      <c r="AC3184" s="406" t="str">
        <f>Master!AC3253</f>
        <v/>
      </c>
      <c r="AD3184" s="406" t="str">
        <f>Master!AD3253</f>
        <v/>
      </c>
      <c r="AE3184" s="406" t="str">
        <f>Master!AE3253</f>
        <v/>
      </c>
      <c r="AF3184" s="406" t="str">
        <f>Master!AF3253</f>
        <v/>
      </c>
      <c r="AG3184" s="406" t="str">
        <f>Master!AG3253</f>
        <v/>
      </c>
      <c r="AH3184" s="88" t="str">
        <f>Master!AH3253</f>
        <v/>
      </c>
      <c r="AI3184" s="414" t="str">
        <f>Master!AI3253</f>
        <v/>
      </c>
      <c r="AJ3184" s="406" t="str">
        <f>Master!AJ3253</f>
        <v/>
      </c>
      <c r="AK3184" s="406">
        <f>Master!AK3253</f>
        <v>0</v>
      </c>
      <c r="AL3184" s="88" t="str">
        <f>Master!AL3253</f>
        <v/>
      </c>
      <c r="AM3184" s="416"/>
      <c r="AN3184" s="416"/>
      <c r="AO3184" s="416"/>
      <c r="AP3184" s="416"/>
      <c r="AQ3184" s="416"/>
      <c r="AR3184" s="416">
        <f t="shared" si="34"/>
        <v>0</v>
      </c>
      <c r="AS3184" s="417" t="str">
        <f t="shared" si="35"/>
        <v>#DIV/0!</v>
      </c>
      <c r="AT3184" s="416">
        <f t="shared" si="36"/>
        <v>0</v>
      </c>
      <c r="AU3184" s="417"/>
    </row>
    <row r="3185" hidden="1">
      <c r="A3185" s="88" t="str">
        <f>Master!A3254</f>
        <v>AMU18093</v>
      </c>
      <c r="B3185" s="414" t="str">
        <f>Master!B3254</f>
        <v/>
      </c>
      <c r="C3185" s="414" t="str">
        <f>Master!C3254</f>
        <v/>
      </c>
      <c r="D3185" s="88" t="str">
        <f>Master!D3254</f>
        <v/>
      </c>
      <c r="E3185" s="406" t="str">
        <f>Master!E3254</f>
        <v/>
      </c>
      <c r="F3185" s="406">
        <f>Master!F3254</f>
        <v>0</v>
      </c>
      <c r="G3185" s="88" t="str">
        <f>Master!G3254</f>
        <v/>
      </c>
      <c r="H3185" s="88" t="str">
        <f>Master!H3254</f>
        <v/>
      </c>
      <c r="I3185" s="88" t="str">
        <f>Master!I3254</f>
        <v/>
      </c>
      <c r="J3185" s="88" t="str">
        <f>Master!J3254</f>
        <v>A'CROSS MUSIC PTE LTD</v>
      </c>
      <c r="K3185" s="88" t="str">
        <f>Master!K3254</f>
        <v/>
      </c>
      <c r="L3185" s="88" t="str">
        <f>Master!L3254</f>
        <v/>
      </c>
      <c r="M3185" s="88" t="str">
        <f>Master!M3254</f>
        <v/>
      </c>
      <c r="N3185" s="88" t="str">
        <f>Master!N3254</f>
        <v/>
      </c>
      <c r="O3185" s="88" t="str">
        <f>Master!O3254</f>
        <v/>
      </c>
      <c r="P3185" s="88" t="str">
        <f>Master!P3254</f>
        <v/>
      </c>
      <c r="Q3185" s="88" t="str">
        <f>Master!Q3254</f>
        <v/>
      </c>
      <c r="R3185" s="406" t="str">
        <f>Master!R3254</f>
        <v/>
      </c>
      <c r="S3185" s="406">
        <f>Master!S3254</f>
        <v>0</v>
      </c>
      <c r="T3185" s="406" t="str">
        <f>Master!T3254</f>
        <v/>
      </c>
      <c r="U3185" s="406" t="str">
        <f>Master!U3254</f>
        <v/>
      </c>
      <c r="V3185" s="406" t="str">
        <f>Master!V3254</f>
        <v/>
      </c>
      <c r="W3185" s="406" t="str">
        <f>Master!W3254</f>
        <v/>
      </c>
      <c r="X3185" s="406" t="str">
        <f>Master!X3254</f>
        <v/>
      </c>
      <c r="Y3185" s="406" t="str">
        <f>Master!Y3254</f>
        <v/>
      </c>
      <c r="Z3185" s="406" t="str">
        <f>Master!Z3254</f>
        <v/>
      </c>
      <c r="AA3185" s="406" t="str">
        <f>Master!AA3254</f>
        <v/>
      </c>
      <c r="AB3185" s="406" t="str">
        <f>Master!AB3254</f>
        <v/>
      </c>
      <c r="AC3185" s="406" t="str">
        <f>Master!AC3254</f>
        <v/>
      </c>
      <c r="AD3185" s="406" t="str">
        <f>Master!AD3254</f>
        <v/>
      </c>
      <c r="AE3185" s="406" t="str">
        <f>Master!AE3254</f>
        <v/>
      </c>
      <c r="AF3185" s="406" t="str">
        <f>Master!AF3254</f>
        <v/>
      </c>
      <c r="AG3185" s="406" t="str">
        <f>Master!AG3254</f>
        <v/>
      </c>
      <c r="AH3185" s="88" t="str">
        <f>Master!AH3254</f>
        <v/>
      </c>
      <c r="AI3185" s="414" t="str">
        <f>Master!AI3254</f>
        <v/>
      </c>
      <c r="AJ3185" s="406" t="str">
        <f>Master!AJ3254</f>
        <v/>
      </c>
      <c r="AK3185" s="406">
        <f>Master!AK3254</f>
        <v>0</v>
      </c>
      <c r="AL3185" s="88" t="str">
        <f>Master!AL3254</f>
        <v/>
      </c>
      <c r="AM3185" s="416"/>
      <c r="AN3185" s="416"/>
      <c r="AO3185" s="416"/>
      <c r="AP3185" s="416"/>
      <c r="AQ3185" s="416"/>
      <c r="AR3185" s="416">
        <f t="shared" si="34"/>
        <v>0</v>
      </c>
      <c r="AS3185" s="417" t="str">
        <f t="shared" si="35"/>
        <v>#DIV/0!</v>
      </c>
      <c r="AT3185" s="416">
        <f t="shared" si="36"/>
        <v>0</v>
      </c>
      <c r="AU3185" s="417"/>
    </row>
    <row r="3186" hidden="1">
      <c r="A3186" s="88" t="str">
        <f>Master!A3255</f>
        <v>AMU18094</v>
      </c>
      <c r="B3186" s="414" t="str">
        <f>Master!B3255</f>
        <v/>
      </c>
      <c r="C3186" s="414" t="str">
        <f>Master!C3255</f>
        <v/>
      </c>
      <c r="D3186" s="88" t="str">
        <f>Master!D3255</f>
        <v/>
      </c>
      <c r="E3186" s="406" t="str">
        <f>Master!E3255</f>
        <v/>
      </c>
      <c r="F3186" s="406">
        <f>Master!F3255</f>
        <v>0</v>
      </c>
      <c r="G3186" s="88" t="str">
        <f>Master!G3255</f>
        <v/>
      </c>
      <c r="H3186" s="88" t="str">
        <f>Master!H3255</f>
        <v/>
      </c>
      <c r="I3186" s="88" t="str">
        <f>Master!I3255</f>
        <v/>
      </c>
      <c r="J3186" s="88" t="str">
        <f>Master!J3255</f>
        <v>A'CROSS MUSIC PTE LTD</v>
      </c>
      <c r="K3186" s="88" t="str">
        <f>Master!K3255</f>
        <v/>
      </c>
      <c r="L3186" s="88" t="str">
        <f>Master!L3255</f>
        <v/>
      </c>
      <c r="M3186" s="88" t="str">
        <f>Master!M3255</f>
        <v/>
      </c>
      <c r="N3186" s="88" t="str">
        <f>Master!N3255</f>
        <v/>
      </c>
      <c r="O3186" s="88" t="str">
        <f>Master!O3255</f>
        <v/>
      </c>
      <c r="P3186" s="88" t="str">
        <f>Master!P3255</f>
        <v/>
      </c>
      <c r="Q3186" s="88" t="str">
        <f>Master!Q3255</f>
        <v/>
      </c>
      <c r="R3186" s="406" t="str">
        <f>Master!R3255</f>
        <v/>
      </c>
      <c r="S3186" s="406">
        <f>Master!S3255</f>
        <v>0</v>
      </c>
      <c r="T3186" s="406" t="str">
        <f>Master!T3255</f>
        <v/>
      </c>
      <c r="U3186" s="406" t="str">
        <f>Master!U3255</f>
        <v/>
      </c>
      <c r="V3186" s="406" t="str">
        <f>Master!V3255</f>
        <v/>
      </c>
      <c r="W3186" s="406" t="str">
        <f>Master!W3255</f>
        <v/>
      </c>
      <c r="X3186" s="406" t="str">
        <f>Master!X3255</f>
        <v/>
      </c>
      <c r="Y3186" s="406" t="str">
        <f>Master!Y3255</f>
        <v/>
      </c>
      <c r="Z3186" s="406" t="str">
        <f>Master!Z3255</f>
        <v/>
      </c>
      <c r="AA3186" s="406" t="str">
        <f>Master!AA3255</f>
        <v/>
      </c>
      <c r="AB3186" s="406" t="str">
        <f>Master!AB3255</f>
        <v/>
      </c>
      <c r="AC3186" s="406" t="str">
        <f>Master!AC3255</f>
        <v/>
      </c>
      <c r="AD3186" s="406" t="str">
        <f>Master!AD3255</f>
        <v/>
      </c>
      <c r="AE3186" s="406" t="str">
        <f>Master!AE3255</f>
        <v/>
      </c>
      <c r="AF3186" s="406" t="str">
        <f>Master!AF3255</f>
        <v/>
      </c>
      <c r="AG3186" s="406" t="str">
        <f>Master!AG3255</f>
        <v/>
      </c>
      <c r="AH3186" s="88" t="str">
        <f>Master!AH3255</f>
        <v/>
      </c>
      <c r="AI3186" s="414" t="str">
        <f>Master!AI3255</f>
        <v/>
      </c>
      <c r="AJ3186" s="406" t="str">
        <f>Master!AJ3255</f>
        <v/>
      </c>
      <c r="AK3186" s="406">
        <f>Master!AK3255</f>
        <v>0</v>
      </c>
      <c r="AL3186" s="88" t="str">
        <f>Master!AL3255</f>
        <v/>
      </c>
      <c r="AM3186" s="416"/>
      <c r="AN3186" s="416"/>
      <c r="AO3186" s="416"/>
      <c r="AP3186" s="416"/>
      <c r="AQ3186" s="416"/>
      <c r="AR3186" s="416">
        <f t="shared" si="34"/>
        <v>0</v>
      </c>
      <c r="AS3186" s="417" t="str">
        <f t="shared" si="35"/>
        <v>#DIV/0!</v>
      </c>
      <c r="AT3186" s="416">
        <f t="shared" si="36"/>
        <v>0</v>
      </c>
      <c r="AU3186" s="417"/>
    </row>
    <row r="3187" hidden="1">
      <c r="A3187" s="88" t="str">
        <f>Master!A3256</f>
        <v>AMU18095</v>
      </c>
      <c r="B3187" s="414" t="str">
        <f>Master!B3256</f>
        <v/>
      </c>
      <c r="C3187" s="414" t="str">
        <f>Master!C3256</f>
        <v/>
      </c>
      <c r="D3187" s="88" t="str">
        <f>Master!D3256</f>
        <v/>
      </c>
      <c r="E3187" s="406" t="str">
        <f>Master!E3256</f>
        <v/>
      </c>
      <c r="F3187" s="406">
        <f>Master!F3256</f>
        <v>0</v>
      </c>
      <c r="G3187" s="88" t="str">
        <f>Master!G3256</f>
        <v/>
      </c>
      <c r="H3187" s="88" t="str">
        <f>Master!H3256</f>
        <v/>
      </c>
      <c r="I3187" s="88" t="str">
        <f>Master!I3256</f>
        <v/>
      </c>
      <c r="J3187" s="88" t="str">
        <f>Master!J3256</f>
        <v>A'CROSS MUSIC PTE LTD</v>
      </c>
      <c r="K3187" s="88" t="str">
        <f>Master!K3256</f>
        <v/>
      </c>
      <c r="L3187" s="88" t="str">
        <f>Master!L3256</f>
        <v/>
      </c>
      <c r="M3187" s="88" t="str">
        <f>Master!M3256</f>
        <v/>
      </c>
      <c r="N3187" s="88" t="str">
        <f>Master!N3256</f>
        <v/>
      </c>
      <c r="O3187" s="88" t="str">
        <f>Master!O3256</f>
        <v/>
      </c>
      <c r="P3187" s="88" t="str">
        <f>Master!P3256</f>
        <v/>
      </c>
      <c r="Q3187" s="88" t="str">
        <f>Master!Q3256</f>
        <v/>
      </c>
      <c r="R3187" s="406" t="str">
        <f>Master!R3256</f>
        <v/>
      </c>
      <c r="S3187" s="406">
        <f>Master!S3256</f>
        <v>0</v>
      </c>
      <c r="T3187" s="406" t="str">
        <f>Master!T3256</f>
        <v/>
      </c>
      <c r="U3187" s="406" t="str">
        <f>Master!U3256</f>
        <v/>
      </c>
      <c r="V3187" s="406" t="str">
        <f>Master!V3256</f>
        <v/>
      </c>
      <c r="W3187" s="406" t="str">
        <f>Master!W3256</f>
        <v/>
      </c>
      <c r="X3187" s="406" t="str">
        <f>Master!X3256</f>
        <v/>
      </c>
      <c r="Y3187" s="406" t="str">
        <f>Master!Y3256</f>
        <v/>
      </c>
      <c r="Z3187" s="406" t="str">
        <f>Master!Z3256</f>
        <v/>
      </c>
      <c r="AA3187" s="406" t="str">
        <f>Master!AA3256</f>
        <v/>
      </c>
      <c r="AB3187" s="406" t="str">
        <f>Master!AB3256</f>
        <v/>
      </c>
      <c r="AC3187" s="406" t="str">
        <f>Master!AC3256</f>
        <v/>
      </c>
      <c r="AD3187" s="406" t="str">
        <f>Master!AD3256</f>
        <v/>
      </c>
      <c r="AE3187" s="406" t="str">
        <f>Master!AE3256</f>
        <v/>
      </c>
      <c r="AF3187" s="406" t="str">
        <f>Master!AF3256</f>
        <v/>
      </c>
      <c r="AG3187" s="406" t="str">
        <f>Master!AG3256</f>
        <v/>
      </c>
      <c r="AH3187" s="88" t="str">
        <f>Master!AH3256</f>
        <v/>
      </c>
      <c r="AI3187" s="414" t="str">
        <f>Master!AI3256</f>
        <v/>
      </c>
      <c r="AJ3187" s="406" t="str">
        <f>Master!AJ3256</f>
        <v/>
      </c>
      <c r="AK3187" s="406">
        <f>Master!AK3256</f>
        <v>0</v>
      </c>
      <c r="AL3187" s="88" t="str">
        <f>Master!AL3256</f>
        <v/>
      </c>
      <c r="AM3187" s="416"/>
      <c r="AN3187" s="416"/>
      <c r="AO3187" s="416"/>
      <c r="AP3187" s="416"/>
      <c r="AQ3187" s="416"/>
      <c r="AR3187" s="416">
        <f t="shared" si="34"/>
        <v>0</v>
      </c>
      <c r="AS3187" s="417" t="str">
        <f t="shared" si="35"/>
        <v>#DIV/0!</v>
      </c>
      <c r="AT3187" s="416">
        <f t="shared" si="36"/>
        <v>0</v>
      </c>
      <c r="AU3187" s="417"/>
    </row>
    <row r="3188" hidden="1">
      <c r="A3188" s="88" t="str">
        <f>Master!A3257</f>
        <v>AMU18096</v>
      </c>
      <c r="B3188" s="414" t="str">
        <f>Master!B3257</f>
        <v/>
      </c>
      <c r="C3188" s="414" t="str">
        <f>Master!C3257</f>
        <v/>
      </c>
      <c r="D3188" s="88" t="str">
        <f>Master!D3257</f>
        <v/>
      </c>
      <c r="E3188" s="406" t="str">
        <f>Master!E3257</f>
        <v/>
      </c>
      <c r="F3188" s="406">
        <f>Master!F3257</f>
        <v>0</v>
      </c>
      <c r="G3188" s="88" t="str">
        <f>Master!G3257</f>
        <v/>
      </c>
      <c r="H3188" s="88" t="str">
        <f>Master!H3257</f>
        <v/>
      </c>
      <c r="I3188" s="88" t="str">
        <f>Master!I3257</f>
        <v/>
      </c>
      <c r="J3188" s="88" t="str">
        <f>Master!J3257</f>
        <v>A'CROSS MUSIC PTE LTD</v>
      </c>
      <c r="K3188" s="88" t="str">
        <f>Master!K3257</f>
        <v/>
      </c>
      <c r="L3188" s="88" t="str">
        <f>Master!L3257</f>
        <v/>
      </c>
      <c r="M3188" s="88" t="str">
        <f>Master!M3257</f>
        <v/>
      </c>
      <c r="N3188" s="88" t="str">
        <f>Master!N3257</f>
        <v/>
      </c>
      <c r="O3188" s="88" t="str">
        <f>Master!O3257</f>
        <v/>
      </c>
      <c r="P3188" s="88" t="str">
        <f>Master!P3257</f>
        <v/>
      </c>
      <c r="Q3188" s="88" t="str">
        <f>Master!Q3257</f>
        <v/>
      </c>
      <c r="R3188" s="406" t="str">
        <f>Master!R3257</f>
        <v/>
      </c>
      <c r="S3188" s="406">
        <f>Master!S3257</f>
        <v>0</v>
      </c>
      <c r="T3188" s="406" t="str">
        <f>Master!T3257</f>
        <v/>
      </c>
      <c r="U3188" s="406" t="str">
        <f>Master!U3257</f>
        <v/>
      </c>
      <c r="V3188" s="406" t="str">
        <f>Master!V3257</f>
        <v/>
      </c>
      <c r="W3188" s="406" t="str">
        <f>Master!W3257</f>
        <v/>
      </c>
      <c r="X3188" s="406" t="str">
        <f>Master!X3257</f>
        <v/>
      </c>
      <c r="Y3188" s="406" t="str">
        <f>Master!Y3257</f>
        <v/>
      </c>
      <c r="Z3188" s="406" t="str">
        <f>Master!Z3257</f>
        <v/>
      </c>
      <c r="AA3188" s="406" t="str">
        <f>Master!AA3257</f>
        <v/>
      </c>
      <c r="AB3188" s="406" t="str">
        <f>Master!AB3257</f>
        <v/>
      </c>
      <c r="AC3188" s="406" t="str">
        <f>Master!AC3257</f>
        <v/>
      </c>
      <c r="AD3188" s="406" t="str">
        <f>Master!AD3257</f>
        <v/>
      </c>
      <c r="AE3188" s="406" t="str">
        <f>Master!AE3257</f>
        <v/>
      </c>
      <c r="AF3188" s="406" t="str">
        <f>Master!AF3257</f>
        <v/>
      </c>
      <c r="AG3188" s="406" t="str">
        <f>Master!AG3257</f>
        <v/>
      </c>
      <c r="AH3188" s="88" t="str">
        <f>Master!AH3257</f>
        <v/>
      </c>
      <c r="AI3188" s="414" t="str">
        <f>Master!AI3257</f>
        <v/>
      </c>
      <c r="AJ3188" s="406" t="str">
        <f>Master!AJ3257</f>
        <v/>
      </c>
      <c r="AK3188" s="406">
        <f>Master!AK3257</f>
        <v>0</v>
      </c>
      <c r="AL3188" s="88" t="str">
        <f>Master!AL3257</f>
        <v/>
      </c>
      <c r="AM3188" s="416"/>
      <c r="AN3188" s="416"/>
      <c r="AO3188" s="416"/>
      <c r="AP3188" s="416"/>
      <c r="AQ3188" s="416"/>
      <c r="AR3188" s="416">
        <f t="shared" si="34"/>
        <v>0</v>
      </c>
      <c r="AS3188" s="417" t="str">
        <f t="shared" si="35"/>
        <v>#DIV/0!</v>
      </c>
      <c r="AT3188" s="416">
        <f t="shared" si="36"/>
        <v>0</v>
      </c>
      <c r="AU3188" s="417"/>
    </row>
    <row r="3189" hidden="1">
      <c r="A3189" s="88" t="str">
        <f>Master!A3258</f>
        <v>AMU18097</v>
      </c>
      <c r="B3189" s="414" t="str">
        <f>Master!B3258</f>
        <v/>
      </c>
      <c r="C3189" s="414" t="str">
        <f>Master!C3258</f>
        <v/>
      </c>
      <c r="D3189" s="88" t="str">
        <f>Master!D3258</f>
        <v/>
      </c>
      <c r="E3189" s="406" t="str">
        <f>Master!E3258</f>
        <v/>
      </c>
      <c r="F3189" s="406">
        <f>Master!F3258</f>
        <v>0</v>
      </c>
      <c r="G3189" s="88" t="str">
        <f>Master!G3258</f>
        <v/>
      </c>
      <c r="H3189" s="88" t="str">
        <f>Master!H3258</f>
        <v/>
      </c>
      <c r="I3189" s="88" t="str">
        <f>Master!I3258</f>
        <v/>
      </c>
      <c r="J3189" s="88" t="str">
        <f>Master!J3258</f>
        <v>A'CROSS MUSIC PTE LTD</v>
      </c>
      <c r="K3189" s="88" t="str">
        <f>Master!K3258</f>
        <v/>
      </c>
      <c r="L3189" s="88" t="str">
        <f>Master!L3258</f>
        <v/>
      </c>
      <c r="M3189" s="88" t="str">
        <f>Master!M3258</f>
        <v/>
      </c>
      <c r="N3189" s="88" t="str">
        <f>Master!N3258</f>
        <v/>
      </c>
      <c r="O3189" s="88" t="str">
        <f>Master!O3258</f>
        <v/>
      </c>
      <c r="P3189" s="88" t="str">
        <f>Master!P3258</f>
        <v/>
      </c>
      <c r="Q3189" s="88" t="str">
        <f>Master!Q3258</f>
        <v/>
      </c>
      <c r="R3189" s="406" t="str">
        <f>Master!R3258</f>
        <v/>
      </c>
      <c r="S3189" s="406">
        <f>Master!S3258</f>
        <v>0</v>
      </c>
      <c r="T3189" s="406" t="str">
        <f>Master!T3258</f>
        <v/>
      </c>
      <c r="U3189" s="406" t="str">
        <f>Master!U3258</f>
        <v/>
      </c>
      <c r="V3189" s="406" t="str">
        <f>Master!V3258</f>
        <v/>
      </c>
      <c r="W3189" s="406" t="str">
        <f>Master!W3258</f>
        <v/>
      </c>
      <c r="X3189" s="406" t="str">
        <f>Master!X3258</f>
        <v/>
      </c>
      <c r="Y3189" s="406" t="str">
        <f>Master!Y3258</f>
        <v/>
      </c>
      <c r="Z3189" s="406" t="str">
        <f>Master!Z3258</f>
        <v/>
      </c>
      <c r="AA3189" s="406" t="str">
        <f>Master!AA3258</f>
        <v/>
      </c>
      <c r="AB3189" s="406" t="str">
        <f>Master!AB3258</f>
        <v/>
      </c>
      <c r="AC3189" s="406" t="str">
        <f>Master!AC3258</f>
        <v/>
      </c>
      <c r="AD3189" s="406" t="str">
        <f>Master!AD3258</f>
        <v/>
      </c>
      <c r="AE3189" s="406" t="str">
        <f>Master!AE3258</f>
        <v/>
      </c>
      <c r="AF3189" s="406" t="str">
        <f>Master!AF3258</f>
        <v/>
      </c>
      <c r="AG3189" s="406" t="str">
        <f>Master!AG3258</f>
        <v/>
      </c>
      <c r="AH3189" s="88" t="str">
        <f>Master!AH3258</f>
        <v/>
      </c>
      <c r="AI3189" s="414" t="str">
        <f>Master!AI3258</f>
        <v/>
      </c>
      <c r="AJ3189" s="406" t="str">
        <f>Master!AJ3258</f>
        <v/>
      </c>
      <c r="AK3189" s="406">
        <f>Master!AK3258</f>
        <v>0</v>
      </c>
      <c r="AL3189" s="88" t="str">
        <f>Master!AL3258</f>
        <v/>
      </c>
      <c r="AM3189" s="416"/>
      <c r="AN3189" s="416"/>
      <c r="AO3189" s="416"/>
      <c r="AP3189" s="416"/>
      <c r="AQ3189" s="416"/>
      <c r="AR3189" s="416">
        <f t="shared" si="34"/>
        <v>0</v>
      </c>
      <c r="AS3189" s="417" t="str">
        <f t="shared" si="35"/>
        <v>#DIV/0!</v>
      </c>
      <c r="AT3189" s="416">
        <f t="shared" si="36"/>
        <v>0</v>
      </c>
      <c r="AU3189" s="417"/>
    </row>
    <row r="3190" hidden="1">
      <c r="A3190" s="88" t="str">
        <f>Master!A3259</f>
        <v>AMU18098</v>
      </c>
      <c r="B3190" s="414" t="str">
        <f>Master!B3259</f>
        <v/>
      </c>
      <c r="C3190" s="414" t="str">
        <f>Master!C3259</f>
        <v/>
      </c>
      <c r="D3190" s="88" t="str">
        <f>Master!D3259</f>
        <v/>
      </c>
      <c r="E3190" s="406" t="str">
        <f>Master!E3259</f>
        <v/>
      </c>
      <c r="F3190" s="406">
        <f>Master!F3259</f>
        <v>0</v>
      </c>
      <c r="G3190" s="88" t="str">
        <f>Master!G3259</f>
        <v/>
      </c>
      <c r="H3190" s="88" t="str">
        <f>Master!H3259</f>
        <v/>
      </c>
      <c r="I3190" s="88" t="str">
        <f>Master!I3259</f>
        <v/>
      </c>
      <c r="J3190" s="88" t="str">
        <f>Master!J3259</f>
        <v>A'CROSS MUSIC PTE LTD</v>
      </c>
      <c r="K3190" s="88" t="str">
        <f>Master!K3259</f>
        <v/>
      </c>
      <c r="L3190" s="88" t="str">
        <f>Master!L3259</f>
        <v/>
      </c>
      <c r="M3190" s="88" t="str">
        <f>Master!M3259</f>
        <v/>
      </c>
      <c r="N3190" s="88" t="str">
        <f>Master!N3259</f>
        <v/>
      </c>
      <c r="O3190" s="88" t="str">
        <f>Master!O3259</f>
        <v/>
      </c>
      <c r="P3190" s="88" t="str">
        <f>Master!P3259</f>
        <v/>
      </c>
      <c r="Q3190" s="88" t="str">
        <f>Master!Q3259</f>
        <v/>
      </c>
      <c r="R3190" s="406" t="str">
        <f>Master!R3259</f>
        <v/>
      </c>
      <c r="S3190" s="406">
        <f>Master!S3259</f>
        <v>0</v>
      </c>
      <c r="T3190" s="406" t="str">
        <f>Master!T3259</f>
        <v/>
      </c>
      <c r="U3190" s="406" t="str">
        <f>Master!U3259</f>
        <v/>
      </c>
      <c r="V3190" s="406" t="str">
        <f>Master!V3259</f>
        <v/>
      </c>
      <c r="W3190" s="406" t="str">
        <f>Master!W3259</f>
        <v/>
      </c>
      <c r="X3190" s="406" t="str">
        <f>Master!X3259</f>
        <v/>
      </c>
      <c r="Y3190" s="406" t="str">
        <f>Master!Y3259</f>
        <v/>
      </c>
      <c r="Z3190" s="406" t="str">
        <f>Master!Z3259</f>
        <v/>
      </c>
      <c r="AA3190" s="406" t="str">
        <f>Master!AA3259</f>
        <v/>
      </c>
      <c r="AB3190" s="406" t="str">
        <f>Master!AB3259</f>
        <v/>
      </c>
      <c r="AC3190" s="406" t="str">
        <f>Master!AC3259</f>
        <v/>
      </c>
      <c r="AD3190" s="406" t="str">
        <f>Master!AD3259</f>
        <v/>
      </c>
      <c r="AE3190" s="406" t="str">
        <f>Master!AE3259</f>
        <v/>
      </c>
      <c r="AF3190" s="406" t="str">
        <f>Master!AF3259</f>
        <v/>
      </c>
      <c r="AG3190" s="406" t="str">
        <f>Master!AG3259</f>
        <v/>
      </c>
      <c r="AH3190" s="88" t="str">
        <f>Master!AH3259</f>
        <v/>
      </c>
      <c r="AI3190" s="414" t="str">
        <f>Master!AI3259</f>
        <v/>
      </c>
      <c r="AJ3190" s="406" t="str">
        <f>Master!AJ3259</f>
        <v/>
      </c>
      <c r="AK3190" s="406">
        <f>Master!AK3259</f>
        <v>0</v>
      </c>
      <c r="AL3190" s="88" t="str">
        <f>Master!AL3259</f>
        <v/>
      </c>
      <c r="AM3190" s="416"/>
      <c r="AN3190" s="416"/>
      <c r="AO3190" s="416"/>
      <c r="AP3190" s="416"/>
      <c r="AQ3190" s="416"/>
      <c r="AR3190" s="416">
        <f t="shared" si="34"/>
        <v>0</v>
      </c>
      <c r="AS3190" s="417" t="str">
        <f t="shared" si="35"/>
        <v>#DIV/0!</v>
      </c>
      <c r="AT3190" s="416">
        <f t="shared" si="36"/>
        <v>0</v>
      </c>
      <c r="AU3190" s="417"/>
    </row>
    <row r="3191" hidden="1">
      <c r="A3191" s="88" t="str">
        <f>Master!A3260</f>
        <v>AMU18099</v>
      </c>
      <c r="B3191" s="414" t="str">
        <f>Master!B3260</f>
        <v/>
      </c>
      <c r="C3191" s="414" t="str">
        <f>Master!C3260</f>
        <v/>
      </c>
      <c r="D3191" s="88" t="str">
        <f>Master!D3260</f>
        <v/>
      </c>
      <c r="E3191" s="406" t="str">
        <f>Master!E3260</f>
        <v/>
      </c>
      <c r="F3191" s="406">
        <f>Master!F3260</f>
        <v>0</v>
      </c>
      <c r="G3191" s="88" t="str">
        <f>Master!G3260</f>
        <v/>
      </c>
      <c r="H3191" s="88" t="str">
        <f>Master!H3260</f>
        <v/>
      </c>
      <c r="I3191" s="88" t="str">
        <f>Master!I3260</f>
        <v/>
      </c>
      <c r="J3191" s="88" t="str">
        <f>Master!J3260</f>
        <v>A'CROSS MUSIC PTE LTD</v>
      </c>
      <c r="K3191" s="88" t="str">
        <f>Master!K3260</f>
        <v/>
      </c>
      <c r="L3191" s="88" t="str">
        <f>Master!L3260</f>
        <v/>
      </c>
      <c r="M3191" s="88" t="str">
        <f>Master!M3260</f>
        <v/>
      </c>
      <c r="N3191" s="88" t="str">
        <f>Master!N3260</f>
        <v/>
      </c>
      <c r="O3191" s="88" t="str">
        <f>Master!O3260</f>
        <v/>
      </c>
      <c r="P3191" s="88" t="str">
        <f>Master!P3260</f>
        <v/>
      </c>
      <c r="Q3191" s="88" t="str">
        <f>Master!Q3260</f>
        <v/>
      </c>
      <c r="R3191" s="406" t="str">
        <f>Master!R3260</f>
        <v/>
      </c>
      <c r="S3191" s="406">
        <f>Master!S3260</f>
        <v>0</v>
      </c>
      <c r="T3191" s="406" t="str">
        <f>Master!T3260</f>
        <v/>
      </c>
      <c r="U3191" s="406" t="str">
        <f>Master!U3260</f>
        <v/>
      </c>
      <c r="V3191" s="406" t="str">
        <f>Master!V3260</f>
        <v/>
      </c>
      <c r="W3191" s="406" t="str">
        <f>Master!W3260</f>
        <v/>
      </c>
      <c r="X3191" s="406" t="str">
        <f>Master!X3260</f>
        <v/>
      </c>
      <c r="Y3191" s="406" t="str">
        <f>Master!Y3260</f>
        <v/>
      </c>
      <c r="Z3191" s="406" t="str">
        <f>Master!Z3260</f>
        <v/>
      </c>
      <c r="AA3191" s="406" t="str">
        <f>Master!AA3260</f>
        <v/>
      </c>
      <c r="AB3191" s="406" t="str">
        <f>Master!AB3260</f>
        <v/>
      </c>
      <c r="AC3191" s="406" t="str">
        <f>Master!AC3260</f>
        <v/>
      </c>
      <c r="AD3191" s="406" t="str">
        <f>Master!AD3260</f>
        <v/>
      </c>
      <c r="AE3191" s="406" t="str">
        <f>Master!AE3260</f>
        <v/>
      </c>
      <c r="AF3191" s="406" t="str">
        <f>Master!AF3260</f>
        <v/>
      </c>
      <c r="AG3191" s="406" t="str">
        <f>Master!AG3260</f>
        <v/>
      </c>
      <c r="AH3191" s="88" t="str">
        <f>Master!AH3260</f>
        <v/>
      </c>
      <c r="AI3191" s="414" t="str">
        <f>Master!AI3260</f>
        <v/>
      </c>
      <c r="AJ3191" s="406" t="str">
        <f>Master!AJ3260</f>
        <v/>
      </c>
      <c r="AK3191" s="406">
        <f>Master!AK3260</f>
        <v>0</v>
      </c>
      <c r="AL3191" s="88" t="str">
        <f>Master!AL3260</f>
        <v/>
      </c>
      <c r="AM3191" s="416"/>
      <c r="AN3191" s="416"/>
      <c r="AO3191" s="416"/>
      <c r="AP3191" s="416"/>
      <c r="AQ3191" s="416"/>
      <c r="AR3191" s="416">
        <f t="shared" si="34"/>
        <v>0</v>
      </c>
      <c r="AS3191" s="417" t="str">
        <f t="shared" si="35"/>
        <v>#DIV/0!</v>
      </c>
      <c r="AT3191" s="416">
        <f t="shared" si="36"/>
        <v>0</v>
      </c>
      <c r="AU3191" s="417"/>
    </row>
    <row r="3192" hidden="1">
      <c r="A3192" s="88" t="str">
        <f>Master!A3261</f>
        <v>AMU18100</v>
      </c>
      <c r="B3192" s="414" t="str">
        <f>Master!B3261</f>
        <v/>
      </c>
      <c r="C3192" s="414" t="str">
        <f>Master!C3261</f>
        <v/>
      </c>
      <c r="D3192" s="88" t="str">
        <f>Master!D3261</f>
        <v/>
      </c>
      <c r="E3192" s="406" t="str">
        <f>Master!E3261</f>
        <v/>
      </c>
      <c r="F3192" s="406">
        <f>Master!F3261</f>
        <v>0</v>
      </c>
      <c r="G3192" s="88" t="str">
        <f>Master!G3261</f>
        <v/>
      </c>
      <c r="H3192" s="88" t="str">
        <f>Master!H3261</f>
        <v/>
      </c>
      <c r="I3192" s="88" t="str">
        <f>Master!I3261</f>
        <v/>
      </c>
      <c r="J3192" s="88" t="str">
        <f>Master!J3261</f>
        <v>A'CROSS MUSIC PTE LTD</v>
      </c>
      <c r="K3192" s="88" t="str">
        <f>Master!K3261</f>
        <v/>
      </c>
      <c r="L3192" s="88" t="str">
        <f>Master!L3261</f>
        <v/>
      </c>
      <c r="M3192" s="88" t="str">
        <f>Master!M3261</f>
        <v/>
      </c>
      <c r="N3192" s="88" t="str">
        <f>Master!N3261</f>
        <v/>
      </c>
      <c r="O3192" s="88" t="str">
        <f>Master!O3261</f>
        <v/>
      </c>
      <c r="P3192" s="88" t="str">
        <f>Master!P3261</f>
        <v/>
      </c>
      <c r="Q3192" s="88" t="str">
        <f>Master!Q3261</f>
        <v/>
      </c>
      <c r="R3192" s="406" t="str">
        <f>Master!R3261</f>
        <v/>
      </c>
      <c r="S3192" s="406">
        <f>Master!S3261</f>
        <v>0</v>
      </c>
      <c r="T3192" s="406" t="str">
        <f>Master!T3261</f>
        <v/>
      </c>
      <c r="U3192" s="406" t="str">
        <f>Master!U3261</f>
        <v/>
      </c>
      <c r="V3192" s="406" t="str">
        <f>Master!V3261</f>
        <v/>
      </c>
      <c r="W3192" s="406" t="str">
        <f>Master!W3261</f>
        <v/>
      </c>
      <c r="X3192" s="406" t="str">
        <f>Master!X3261</f>
        <v/>
      </c>
      <c r="Y3192" s="406" t="str">
        <f>Master!Y3261</f>
        <v/>
      </c>
      <c r="Z3192" s="406" t="str">
        <f>Master!Z3261</f>
        <v/>
      </c>
      <c r="AA3192" s="406" t="str">
        <f>Master!AA3261</f>
        <v/>
      </c>
      <c r="AB3192" s="406" t="str">
        <f>Master!AB3261</f>
        <v/>
      </c>
      <c r="AC3192" s="406" t="str">
        <f>Master!AC3261</f>
        <v/>
      </c>
      <c r="AD3192" s="406" t="str">
        <f>Master!AD3261</f>
        <v/>
      </c>
      <c r="AE3192" s="406" t="str">
        <f>Master!AE3261</f>
        <v/>
      </c>
      <c r="AF3192" s="406" t="str">
        <f>Master!AF3261</f>
        <v/>
      </c>
      <c r="AG3192" s="406" t="str">
        <f>Master!AG3261</f>
        <v/>
      </c>
      <c r="AH3192" s="88" t="str">
        <f>Master!AH3261</f>
        <v/>
      </c>
      <c r="AI3192" s="414" t="str">
        <f>Master!AI3261</f>
        <v/>
      </c>
      <c r="AJ3192" s="406" t="str">
        <f>Master!AJ3261</f>
        <v/>
      </c>
      <c r="AK3192" s="406">
        <f>Master!AK3261</f>
        <v>0</v>
      </c>
      <c r="AL3192" s="88" t="str">
        <f>Master!AL3261</f>
        <v/>
      </c>
      <c r="AM3192" s="416"/>
      <c r="AN3192" s="416"/>
      <c r="AO3192" s="416"/>
      <c r="AP3192" s="416"/>
      <c r="AQ3192" s="416"/>
      <c r="AR3192" s="416">
        <f t="shared" si="34"/>
        <v>0</v>
      </c>
      <c r="AS3192" s="417" t="str">
        <f t="shared" si="35"/>
        <v>#DIV/0!</v>
      </c>
      <c r="AT3192" s="416">
        <f t="shared" si="36"/>
        <v>0</v>
      </c>
      <c r="AU3192" s="417"/>
    </row>
    <row r="3193" hidden="1">
      <c r="A3193" s="88" t="str">
        <f>Master!A3262</f>
        <v>AMU18101</v>
      </c>
      <c r="B3193" s="414" t="str">
        <f>Master!B3262</f>
        <v/>
      </c>
      <c r="C3193" s="414" t="str">
        <f>Master!C3262</f>
        <v/>
      </c>
      <c r="D3193" s="88" t="str">
        <f>Master!D3262</f>
        <v/>
      </c>
      <c r="E3193" s="406" t="str">
        <f>Master!E3262</f>
        <v/>
      </c>
      <c r="F3193" s="406">
        <f>Master!F3262</f>
        <v>0</v>
      </c>
      <c r="G3193" s="88" t="str">
        <f>Master!G3262</f>
        <v/>
      </c>
      <c r="H3193" s="88" t="str">
        <f>Master!H3262</f>
        <v/>
      </c>
      <c r="I3193" s="88" t="str">
        <f>Master!I3262</f>
        <v/>
      </c>
      <c r="J3193" s="88" t="str">
        <f>Master!J3262</f>
        <v>A'CROSS MUSIC PTE LTD</v>
      </c>
      <c r="K3193" s="88" t="str">
        <f>Master!K3262</f>
        <v/>
      </c>
      <c r="L3193" s="88" t="str">
        <f>Master!L3262</f>
        <v/>
      </c>
      <c r="M3193" s="88" t="str">
        <f>Master!M3262</f>
        <v/>
      </c>
      <c r="N3193" s="88" t="str">
        <f>Master!N3262</f>
        <v/>
      </c>
      <c r="O3193" s="88" t="str">
        <f>Master!O3262</f>
        <v/>
      </c>
      <c r="P3193" s="88" t="str">
        <f>Master!P3262</f>
        <v/>
      </c>
      <c r="Q3193" s="88" t="str">
        <f>Master!Q3262</f>
        <v/>
      </c>
      <c r="R3193" s="406" t="str">
        <f>Master!R3262</f>
        <v/>
      </c>
      <c r="S3193" s="406">
        <f>Master!S3262</f>
        <v>0</v>
      </c>
      <c r="T3193" s="406" t="str">
        <f>Master!T3262</f>
        <v/>
      </c>
      <c r="U3193" s="406" t="str">
        <f>Master!U3262</f>
        <v/>
      </c>
      <c r="V3193" s="406" t="str">
        <f>Master!V3262</f>
        <v/>
      </c>
      <c r="W3193" s="406" t="str">
        <f>Master!W3262</f>
        <v/>
      </c>
      <c r="X3193" s="406" t="str">
        <f>Master!X3262</f>
        <v/>
      </c>
      <c r="Y3193" s="406" t="str">
        <f>Master!Y3262</f>
        <v/>
      </c>
      <c r="Z3193" s="406" t="str">
        <f>Master!Z3262</f>
        <v/>
      </c>
      <c r="AA3193" s="406" t="str">
        <f>Master!AA3262</f>
        <v/>
      </c>
      <c r="AB3193" s="406" t="str">
        <f>Master!AB3262</f>
        <v/>
      </c>
      <c r="AC3193" s="406" t="str">
        <f>Master!AC3262</f>
        <v/>
      </c>
      <c r="AD3193" s="406" t="str">
        <f>Master!AD3262</f>
        <v/>
      </c>
      <c r="AE3193" s="406" t="str">
        <f>Master!AE3262</f>
        <v/>
      </c>
      <c r="AF3193" s="406" t="str">
        <f>Master!AF3262</f>
        <v/>
      </c>
      <c r="AG3193" s="406" t="str">
        <f>Master!AG3262</f>
        <v/>
      </c>
      <c r="AH3193" s="88" t="str">
        <f>Master!AH3262</f>
        <v/>
      </c>
      <c r="AI3193" s="414" t="str">
        <f>Master!AI3262</f>
        <v/>
      </c>
      <c r="AJ3193" s="406" t="str">
        <f>Master!AJ3262</f>
        <v/>
      </c>
      <c r="AK3193" s="406">
        <f>Master!AK3262</f>
        <v>0</v>
      </c>
      <c r="AL3193" s="88" t="str">
        <f>Master!AL3262</f>
        <v/>
      </c>
      <c r="AM3193" s="416"/>
      <c r="AN3193" s="416"/>
      <c r="AO3193" s="416"/>
      <c r="AP3193" s="416"/>
      <c r="AQ3193" s="416"/>
      <c r="AR3193" s="416">
        <f t="shared" si="34"/>
        <v>0</v>
      </c>
      <c r="AS3193" s="417" t="str">
        <f t="shared" si="35"/>
        <v>#DIV/0!</v>
      </c>
      <c r="AT3193" s="416">
        <f t="shared" si="36"/>
        <v>0</v>
      </c>
      <c r="AU3193" s="417"/>
    </row>
    <row r="3194" hidden="1">
      <c r="A3194" s="88" t="str">
        <f>Master!A3263</f>
        <v>AMU18102</v>
      </c>
      <c r="B3194" s="414" t="str">
        <f>Master!B3263</f>
        <v/>
      </c>
      <c r="C3194" s="414" t="str">
        <f>Master!C3263</f>
        <v/>
      </c>
      <c r="D3194" s="88" t="str">
        <f>Master!D3263</f>
        <v/>
      </c>
      <c r="E3194" s="406" t="str">
        <f>Master!E3263</f>
        <v/>
      </c>
      <c r="F3194" s="406">
        <f>Master!F3263</f>
        <v>0</v>
      </c>
      <c r="G3194" s="88" t="str">
        <f>Master!G3263</f>
        <v/>
      </c>
      <c r="H3194" s="88" t="str">
        <f>Master!H3263</f>
        <v/>
      </c>
      <c r="I3194" s="88" t="str">
        <f>Master!I3263</f>
        <v/>
      </c>
      <c r="J3194" s="88" t="str">
        <f>Master!J3263</f>
        <v>A'CROSS MUSIC PTE LTD</v>
      </c>
      <c r="K3194" s="88" t="str">
        <f>Master!K3263</f>
        <v/>
      </c>
      <c r="L3194" s="88" t="str">
        <f>Master!L3263</f>
        <v/>
      </c>
      <c r="M3194" s="88" t="str">
        <f>Master!M3263</f>
        <v/>
      </c>
      <c r="N3194" s="88" t="str">
        <f>Master!N3263</f>
        <v/>
      </c>
      <c r="O3194" s="88" t="str">
        <f>Master!O3263</f>
        <v/>
      </c>
      <c r="P3194" s="88" t="str">
        <f>Master!P3263</f>
        <v/>
      </c>
      <c r="Q3194" s="88" t="str">
        <f>Master!Q3263</f>
        <v/>
      </c>
      <c r="R3194" s="406" t="str">
        <f>Master!R3263</f>
        <v/>
      </c>
      <c r="S3194" s="406">
        <f>Master!S3263</f>
        <v>0</v>
      </c>
      <c r="T3194" s="406" t="str">
        <f>Master!T3263</f>
        <v/>
      </c>
      <c r="U3194" s="406" t="str">
        <f>Master!U3263</f>
        <v/>
      </c>
      <c r="V3194" s="406" t="str">
        <f>Master!V3263</f>
        <v/>
      </c>
      <c r="W3194" s="406" t="str">
        <f>Master!W3263</f>
        <v/>
      </c>
      <c r="X3194" s="406" t="str">
        <f>Master!X3263</f>
        <v/>
      </c>
      <c r="Y3194" s="406" t="str">
        <f>Master!Y3263</f>
        <v/>
      </c>
      <c r="Z3194" s="406" t="str">
        <f>Master!Z3263</f>
        <v/>
      </c>
      <c r="AA3194" s="406" t="str">
        <f>Master!AA3263</f>
        <v/>
      </c>
      <c r="AB3194" s="406" t="str">
        <f>Master!AB3263</f>
        <v/>
      </c>
      <c r="AC3194" s="406" t="str">
        <f>Master!AC3263</f>
        <v/>
      </c>
      <c r="AD3194" s="406" t="str">
        <f>Master!AD3263</f>
        <v/>
      </c>
      <c r="AE3194" s="406" t="str">
        <f>Master!AE3263</f>
        <v/>
      </c>
      <c r="AF3194" s="406" t="str">
        <f>Master!AF3263</f>
        <v/>
      </c>
      <c r="AG3194" s="406" t="str">
        <f>Master!AG3263</f>
        <v/>
      </c>
      <c r="AH3194" s="88" t="str">
        <f>Master!AH3263</f>
        <v/>
      </c>
      <c r="AI3194" s="414" t="str">
        <f>Master!AI3263</f>
        <v/>
      </c>
      <c r="AJ3194" s="406" t="str">
        <f>Master!AJ3263</f>
        <v/>
      </c>
      <c r="AK3194" s="406">
        <f>Master!AK3263</f>
        <v>0</v>
      </c>
      <c r="AL3194" s="88" t="str">
        <f>Master!AL3263</f>
        <v/>
      </c>
      <c r="AM3194" s="416"/>
      <c r="AN3194" s="416"/>
      <c r="AO3194" s="416"/>
      <c r="AP3194" s="416"/>
      <c r="AQ3194" s="416"/>
      <c r="AR3194" s="416">
        <f t="shared" si="34"/>
        <v>0</v>
      </c>
      <c r="AS3194" s="417" t="str">
        <f t="shared" si="35"/>
        <v>#DIV/0!</v>
      </c>
      <c r="AT3194" s="416">
        <f t="shared" si="36"/>
        <v>0</v>
      </c>
      <c r="AU3194" s="417"/>
    </row>
    <row r="3195" hidden="1">
      <c r="A3195" s="88" t="str">
        <f>Master!A3264</f>
        <v>AMU18103</v>
      </c>
      <c r="B3195" s="414" t="str">
        <f>Master!B3264</f>
        <v/>
      </c>
      <c r="C3195" s="414" t="str">
        <f>Master!C3264</f>
        <v/>
      </c>
      <c r="D3195" s="88" t="str">
        <f>Master!D3264</f>
        <v/>
      </c>
      <c r="E3195" s="406" t="str">
        <f>Master!E3264</f>
        <v/>
      </c>
      <c r="F3195" s="406">
        <f>Master!F3264</f>
        <v>0</v>
      </c>
      <c r="G3195" s="88" t="str">
        <f>Master!G3264</f>
        <v/>
      </c>
      <c r="H3195" s="88" t="str">
        <f>Master!H3264</f>
        <v/>
      </c>
      <c r="I3195" s="88" t="str">
        <f>Master!I3264</f>
        <v/>
      </c>
      <c r="J3195" s="88" t="str">
        <f>Master!J3264</f>
        <v>A'CROSS MUSIC PTE LTD</v>
      </c>
      <c r="K3195" s="88" t="str">
        <f>Master!K3264</f>
        <v/>
      </c>
      <c r="L3195" s="88" t="str">
        <f>Master!L3264</f>
        <v/>
      </c>
      <c r="M3195" s="88" t="str">
        <f>Master!M3264</f>
        <v/>
      </c>
      <c r="N3195" s="88" t="str">
        <f>Master!N3264</f>
        <v/>
      </c>
      <c r="O3195" s="88" t="str">
        <f>Master!O3264</f>
        <v/>
      </c>
      <c r="P3195" s="88" t="str">
        <f>Master!P3264</f>
        <v/>
      </c>
      <c r="Q3195" s="88" t="str">
        <f>Master!Q3264</f>
        <v/>
      </c>
      <c r="R3195" s="406" t="str">
        <f>Master!R3264</f>
        <v/>
      </c>
      <c r="S3195" s="406">
        <f>Master!S3264</f>
        <v>0</v>
      </c>
      <c r="T3195" s="406" t="str">
        <f>Master!T3264</f>
        <v/>
      </c>
      <c r="U3195" s="406" t="str">
        <f>Master!U3264</f>
        <v/>
      </c>
      <c r="V3195" s="406" t="str">
        <f>Master!V3264</f>
        <v/>
      </c>
      <c r="W3195" s="406" t="str">
        <f>Master!W3264</f>
        <v/>
      </c>
      <c r="X3195" s="406" t="str">
        <f>Master!X3264</f>
        <v/>
      </c>
      <c r="Y3195" s="406" t="str">
        <f>Master!Y3264</f>
        <v/>
      </c>
      <c r="Z3195" s="406" t="str">
        <f>Master!Z3264</f>
        <v/>
      </c>
      <c r="AA3195" s="406" t="str">
        <f>Master!AA3264</f>
        <v/>
      </c>
      <c r="AB3195" s="406" t="str">
        <f>Master!AB3264</f>
        <v/>
      </c>
      <c r="AC3195" s="406" t="str">
        <f>Master!AC3264</f>
        <v/>
      </c>
      <c r="AD3195" s="406" t="str">
        <f>Master!AD3264</f>
        <v/>
      </c>
      <c r="AE3195" s="406" t="str">
        <f>Master!AE3264</f>
        <v/>
      </c>
      <c r="AF3195" s="406" t="str">
        <f>Master!AF3264</f>
        <v/>
      </c>
      <c r="AG3195" s="406" t="str">
        <f>Master!AG3264</f>
        <v/>
      </c>
      <c r="AH3195" s="88" t="str">
        <f>Master!AH3264</f>
        <v/>
      </c>
      <c r="AI3195" s="414" t="str">
        <f>Master!AI3264</f>
        <v/>
      </c>
      <c r="AJ3195" s="406" t="str">
        <f>Master!AJ3264</f>
        <v/>
      </c>
      <c r="AK3195" s="406">
        <f>Master!AK3264</f>
        <v>0</v>
      </c>
      <c r="AL3195" s="88" t="str">
        <f>Master!AL3264</f>
        <v/>
      </c>
      <c r="AM3195" s="416"/>
      <c r="AN3195" s="416"/>
      <c r="AO3195" s="416"/>
      <c r="AP3195" s="416"/>
      <c r="AQ3195" s="416"/>
      <c r="AR3195" s="416">
        <f t="shared" si="34"/>
        <v>0</v>
      </c>
      <c r="AS3195" s="417" t="str">
        <f t="shared" si="35"/>
        <v>#DIV/0!</v>
      </c>
      <c r="AT3195" s="416">
        <f t="shared" si="36"/>
        <v>0</v>
      </c>
      <c r="AU3195" s="417"/>
    </row>
    <row r="3196" hidden="1">
      <c r="A3196" s="88" t="str">
        <f>Master!A3265</f>
        <v>AMU18104</v>
      </c>
      <c r="B3196" s="414" t="str">
        <f>Master!B3265</f>
        <v/>
      </c>
      <c r="C3196" s="414" t="str">
        <f>Master!C3265</f>
        <v/>
      </c>
      <c r="D3196" s="88" t="str">
        <f>Master!D3265</f>
        <v/>
      </c>
      <c r="E3196" s="406" t="str">
        <f>Master!E3265</f>
        <v/>
      </c>
      <c r="F3196" s="406">
        <f>Master!F3265</f>
        <v>0</v>
      </c>
      <c r="G3196" s="88" t="str">
        <f>Master!G3265</f>
        <v/>
      </c>
      <c r="H3196" s="88" t="str">
        <f>Master!H3265</f>
        <v/>
      </c>
      <c r="I3196" s="88" t="str">
        <f>Master!I3265</f>
        <v/>
      </c>
      <c r="J3196" s="88" t="str">
        <f>Master!J3265</f>
        <v>A'CROSS MUSIC PTE LTD</v>
      </c>
      <c r="K3196" s="88" t="str">
        <f>Master!K3265</f>
        <v/>
      </c>
      <c r="L3196" s="88" t="str">
        <f>Master!L3265</f>
        <v/>
      </c>
      <c r="M3196" s="88" t="str">
        <f>Master!M3265</f>
        <v/>
      </c>
      <c r="N3196" s="88" t="str">
        <f>Master!N3265</f>
        <v/>
      </c>
      <c r="O3196" s="88" t="str">
        <f>Master!O3265</f>
        <v/>
      </c>
      <c r="P3196" s="88" t="str">
        <f>Master!P3265</f>
        <v/>
      </c>
      <c r="Q3196" s="88" t="str">
        <f>Master!Q3265</f>
        <v/>
      </c>
      <c r="R3196" s="406" t="str">
        <f>Master!R3265</f>
        <v/>
      </c>
      <c r="S3196" s="406">
        <f>Master!S3265</f>
        <v>0</v>
      </c>
      <c r="T3196" s="406" t="str">
        <f>Master!T3265</f>
        <v/>
      </c>
      <c r="U3196" s="406" t="str">
        <f>Master!U3265</f>
        <v/>
      </c>
      <c r="V3196" s="406" t="str">
        <f>Master!V3265</f>
        <v/>
      </c>
      <c r="W3196" s="406" t="str">
        <f>Master!W3265</f>
        <v/>
      </c>
      <c r="X3196" s="406" t="str">
        <f>Master!X3265</f>
        <v/>
      </c>
      <c r="Y3196" s="406" t="str">
        <f>Master!Y3265</f>
        <v/>
      </c>
      <c r="Z3196" s="406" t="str">
        <f>Master!Z3265</f>
        <v/>
      </c>
      <c r="AA3196" s="406" t="str">
        <f>Master!AA3265</f>
        <v/>
      </c>
      <c r="AB3196" s="406" t="str">
        <f>Master!AB3265</f>
        <v/>
      </c>
      <c r="AC3196" s="406" t="str">
        <f>Master!AC3265</f>
        <v/>
      </c>
      <c r="AD3196" s="406" t="str">
        <f>Master!AD3265</f>
        <v/>
      </c>
      <c r="AE3196" s="406" t="str">
        <f>Master!AE3265</f>
        <v/>
      </c>
      <c r="AF3196" s="406" t="str">
        <f>Master!AF3265</f>
        <v/>
      </c>
      <c r="AG3196" s="406" t="str">
        <f>Master!AG3265</f>
        <v/>
      </c>
      <c r="AH3196" s="88" t="str">
        <f>Master!AH3265</f>
        <v/>
      </c>
      <c r="AI3196" s="414" t="str">
        <f>Master!AI3265</f>
        <v/>
      </c>
      <c r="AJ3196" s="406" t="str">
        <f>Master!AJ3265</f>
        <v/>
      </c>
      <c r="AK3196" s="406">
        <f>Master!AK3265</f>
        <v>0</v>
      </c>
      <c r="AL3196" s="88" t="str">
        <f>Master!AL3265</f>
        <v/>
      </c>
      <c r="AM3196" s="416"/>
      <c r="AN3196" s="416"/>
      <c r="AO3196" s="416"/>
      <c r="AP3196" s="416"/>
      <c r="AQ3196" s="416"/>
      <c r="AR3196" s="416">
        <f t="shared" si="34"/>
        <v>0</v>
      </c>
      <c r="AS3196" s="417" t="str">
        <f t="shared" si="35"/>
        <v>#DIV/0!</v>
      </c>
      <c r="AT3196" s="416">
        <f t="shared" si="36"/>
        <v>0</v>
      </c>
      <c r="AU3196" s="417"/>
    </row>
    <row r="3197" hidden="1">
      <c r="A3197" s="88" t="str">
        <f>Master!A3266</f>
        <v>AMU18105</v>
      </c>
      <c r="B3197" s="414" t="str">
        <f>Master!B3266</f>
        <v/>
      </c>
      <c r="C3197" s="414" t="str">
        <f>Master!C3266</f>
        <v/>
      </c>
      <c r="D3197" s="88" t="str">
        <f>Master!D3266</f>
        <v/>
      </c>
      <c r="E3197" s="406" t="str">
        <f>Master!E3266</f>
        <v/>
      </c>
      <c r="F3197" s="406">
        <f>Master!F3266</f>
        <v>0</v>
      </c>
      <c r="G3197" s="88" t="str">
        <f>Master!G3266</f>
        <v/>
      </c>
      <c r="H3197" s="88" t="str">
        <f>Master!H3266</f>
        <v/>
      </c>
      <c r="I3197" s="88" t="str">
        <f>Master!I3266</f>
        <v/>
      </c>
      <c r="J3197" s="88" t="str">
        <f>Master!J3266</f>
        <v>A'CROSS MUSIC PTE LTD</v>
      </c>
      <c r="K3197" s="88" t="str">
        <f>Master!K3266</f>
        <v/>
      </c>
      <c r="L3197" s="88" t="str">
        <f>Master!L3266</f>
        <v/>
      </c>
      <c r="M3197" s="88" t="str">
        <f>Master!M3266</f>
        <v/>
      </c>
      <c r="N3197" s="88" t="str">
        <f>Master!N3266</f>
        <v/>
      </c>
      <c r="O3197" s="88" t="str">
        <f>Master!O3266</f>
        <v/>
      </c>
      <c r="P3197" s="88" t="str">
        <f>Master!P3266</f>
        <v/>
      </c>
      <c r="Q3197" s="88" t="str">
        <f>Master!Q3266</f>
        <v/>
      </c>
      <c r="R3197" s="406" t="str">
        <f>Master!R3266</f>
        <v/>
      </c>
      <c r="S3197" s="406">
        <f>Master!S3266</f>
        <v>0</v>
      </c>
      <c r="T3197" s="406" t="str">
        <f>Master!T3266</f>
        <v/>
      </c>
      <c r="U3197" s="406" t="str">
        <f>Master!U3266</f>
        <v/>
      </c>
      <c r="V3197" s="406" t="str">
        <f>Master!V3266</f>
        <v/>
      </c>
      <c r="W3197" s="406" t="str">
        <f>Master!W3266</f>
        <v/>
      </c>
      <c r="X3197" s="406" t="str">
        <f>Master!X3266</f>
        <v/>
      </c>
      <c r="Y3197" s="406" t="str">
        <f>Master!Y3266</f>
        <v/>
      </c>
      <c r="Z3197" s="406" t="str">
        <f>Master!Z3266</f>
        <v/>
      </c>
      <c r="AA3197" s="406" t="str">
        <f>Master!AA3266</f>
        <v/>
      </c>
      <c r="AB3197" s="406" t="str">
        <f>Master!AB3266</f>
        <v/>
      </c>
      <c r="AC3197" s="406" t="str">
        <f>Master!AC3266</f>
        <v/>
      </c>
      <c r="AD3197" s="406" t="str">
        <f>Master!AD3266</f>
        <v/>
      </c>
      <c r="AE3197" s="406" t="str">
        <f>Master!AE3266</f>
        <v/>
      </c>
      <c r="AF3197" s="406" t="str">
        <f>Master!AF3266</f>
        <v/>
      </c>
      <c r="AG3197" s="406" t="str">
        <f>Master!AG3266</f>
        <v/>
      </c>
      <c r="AH3197" s="88" t="str">
        <f>Master!AH3266</f>
        <v/>
      </c>
      <c r="AI3197" s="414" t="str">
        <f>Master!AI3266</f>
        <v/>
      </c>
      <c r="AJ3197" s="406" t="str">
        <f>Master!AJ3266</f>
        <v/>
      </c>
      <c r="AK3197" s="406">
        <f>Master!AK3266</f>
        <v>0</v>
      </c>
      <c r="AL3197" s="88" t="str">
        <f>Master!AL3266</f>
        <v/>
      </c>
      <c r="AM3197" s="416"/>
      <c r="AN3197" s="416"/>
      <c r="AO3197" s="416"/>
      <c r="AP3197" s="416"/>
      <c r="AQ3197" s="416"/>
      <c r="AR3197" s="416">
        <f t="shared" si="34"/>
        <v>0</v>
      </c>
      <c r="AS3197" s="417" t="str">
        <f t="shared" si="35"/>
        <v>#DIV/0!</v>
      </c>
      <c r="AT3197" s="416">
        <f t="shared" si="36"/>
        <v>0</v>
      </c>
      <c r="AU3197" s="417"/>
    </row>
    <row r="3198" hidden="1">
      <c r="A3198" s="88" t="str">
        <f>Master!A3267</f>
        <v>AMU18106</v>
      </c>
      <c r="B3198" s="414" t="str">
        <f>Master!B3267</f>
        <v/>
      </c>
      <c r="C3198" s="414" t="str">
        <f>Master!C3267</f>
        <v/>
      </c>
      <c r="D3198" s="88" t="str">
        <f>Master!D3267</f>
        <v/>
      </c>
      <c r="E3198" s="406" t="str">
        <f>Master!E3267</f>
        <v/>
      </c>
      <c r="F3198" s="406">
        <f>Master!F3267</f>
        <v>0</v>
      </c>
      <c r="G3198" s="88" t="str">
        <f>Master!G3267</f>
        <v/>
      </c>
      <c r="H3198" s="88" t="str">
        <f>Master!H3267</f>
        <v/>
      </c>
      <c r="I3198" s="88" t="str">
        <f>Master!I3267</f>
        <v/>
      </c>
      <c r="J3198" s="88" t="str">
        <f>Master!J3267</f>
        <v>A'CROSS MUSIC PTE LTD</v>
      </c>
      <c r="K3198" s="88" t="str">
        <f>Master!K3267</f>
        <v/>
      </c>
      <c r="L3198" s="88" t="str">
        <f>Master!L3267</f>
        <v/>
      </c>
      <c r="M3198" s="88" t="str">
        <f>Master!M3267</f>
        <v/>
      </c>
      <c r="N3198" s="88" t="str">
        <f>Master!N3267</f>
        <v/>
      </c>
      <c r="O3198" s="88" t="str">
        <f>Master!O3267</f>
        <v/>
      </c>
      <c r="P3198" s="88" t="str">
        <f>Master!P3267</f>
        <v/>
      </c>
      <c r="Q3198" s="88" t="str">
        <f>Master!Q3267</f>
        <v/>
      </c>
      <c r="R3198" s="406" t="str">
        <f>Master!R3267</f>
        <v/>
      </c>
      <c r="S3198" s="406">
        <f>Master!S3267</f>
        <v>0</v>
      </c>
      <c r="T3198" s="406" t="str">
        <f>Master!T3267</f>
        <v/>
      </c>
      <c r="U3198" s="406" t="str">
        <f>Master!U3267</f>
        <v/>
      </c>
      <c r="V3198" s="406" t="str">
        <f>Master!V3267</f>
        <v/>
      </c>
      <c r="W3198" s="406" t="str">
        <f>Master!W3267</f>
        <v/>
      </c>
      <c r="X3198" s="406" t="str">
        <f>Master!X3267</f>
        <v/>
      </c>
      <c r="Y3198" s="406" t="str">
        <f>Master!Y3267</f>
        <v/>
      </c>
      <c r="Z3198" s="406" t="str">
        <f>Master!Z3267</f>
        <v/>
      </c>
      <c r="AA3198" s="406" t="str">
        <f>Master!AA3267</f>
        <v/>
      </c>
      <c r="AB3198" s="406" t="str">
        <f>Master!AB3267</f>
        <v/>
      </c>
      <c r="AC3198" s="406" t="str">
        <f>Master!AC3267</f>
        <v/>
      </c>
      <c r="AD3198" s="406" t="str">
        <f>Master!AD3267</f>
        <v/>
      </c>
      <c r="AE3198" s="406" t="str">
        <f>Master!AE3267</f>
        <v/>
      </c>
      <c r="AF3198" s="406" t="str">
        <f>Master!AF3267</f>
        <v/>
      </c>
      <c r="AG3198" s="406" t="str">
        <f>Master!AG3267</f>
        <v/>
      </c>
      <c r="AH3198" s="88" t="str">
        <f>Master!AH3267</f>
        <v/>
      </c>
      <c r="AI3198" s="414" t="str">
        <f>Master!AI3267</f>
        <v/>
      </c>
      <c r="AJ3198" s="406" t="str">
        <f>Master!AJ3267</f>
        <v/>
      </c>
      <c r="AK3198" s="406">
        <f>Master!AK3267</f>
        <v>0</v>
      </c>
      <c r="AL3198" s="88" t="str">
        <f>Master!AL3267</f>
        <v/>
      </c>
      <c r="AM3198" s="416"/>
      <c r="AN3198" s="416"/>
      <c r="AO3198" s="416"/>
      <c r="AP3198" s="416"/>
      <c r="AQ3198" s="416"/>
      <c r="AR3198" s="416">
        <f t="shared" si="34"/>
        <v>0</v>
      </c>
      <c r="AS3198" s="417" t="str">
        <f t="shared" si="35"/>
        <v>#DIV/0!</v>
      </c>
      <c r="AT3198" s="416">
        <f t="shared" si="36"/>
        <v>0</v>
      </c>
      <c r="AU3198" s="417"/>
    </row>
    <row r="3199" hidden="1">
      <c r="A3199" s="88" t="str">
        <f>Master!A3268</f>
        <v>AMU18107</v>
      </c>
      <c r="B3199" s="414" t="str">
        <f>Master!B3268</f>
        <v/>
      </c>
      <c r="C3199" s="414" t="str">
        <f>Master!C3268</f>
        <v/>
      </c>
      <c r="D3199" s="88" t="str">
        <f>Master!D3268</f>
        <v/>
      </c>
      <c r="E3199" s="406" t="str">
        <f>Master!E3268</f>
        <v/>
      </c>
      <c r="F3199" s="406">
        <f>Master!F3268</f>
        <v>0</v>
      </c>
      <c r="G3199" s="88" t="str">
        <f>Master!G3268</f>
        <v/>
      </c>
      <c r="H3199" s="88" t="str">
        <f>Master!H3268</f>
        <v/>
      </c>
      <c r="I3199" s="88" t="str">
        <f>Master!I3268</f>
        <v/>
      </c>
      <c r="J3199" s="88" t="str">
        <f>Master!J3268</f>
        <v>A'CROSS MUSIC PTE LTD</v>
      </c>
      <c r="K3199" s="88" t="str">
        <f>Master!K3268</f>
        <v/>
      </c>
      <c r="L3199" s="88" t="str">
        <f>Master!L3268</f>
        <v/>
      </c>
      <c r="M3199" s="88" t="str">
        <f>Master!M3268</f>
        <v/>
      </c>
      <c r="N3199" s="88" t="str">
        <f>Master!N3268</f>
        <v/>
      </c>
      <c r="O3199" s="88" t="str">
        <f>Master!O3268</f>
        <v/>
      </c>
      <c r="P3199" s="88" t="str">
        <f>Master!P3268</f>
        <v/>
      </c>
      <c r="Q3199" s="88" t="str">
        <f>Master!Q3268</f>
        <v/>
      </c>
      <c r="R3199" s="406" t="str">
        <f>Master!R3268</f>
        <v/>
      </c>
      <c r="S3199" s="406">
        <f>Master!S3268</f>
        <v>0</v>
      </c>
      <c r="T3199" s="406" t="str">
        <f>Master!T3268</f>
        <v/>
      </c>
      <c r="U3199" s="406" t="str">
        <f>Master!U3268</f>
        <v/>
      </c>
      <c r="V3199" s="406" t="str">
        <f>Master!V3268</f>
        <v/>
      </c>
      <c r="W3199" s="406" t="str">
        <f>Master!W3268</f>
        <v/>
      </c>
      <c r="X3199" s="406" t="str">
        <f>Master!X3268</f>
        <v/>
      </c>
      <c r="Y3199" s="406" t="str">
        <f>Master!Y3268</f>
        <v/>
      </c>
      <c r="Z3199" s="406" t="str">
        <f>Master!Z3268</f>
        <v/>
      </c>
      <c r="AA3199" s="406" t="str">
        <f>Master!AA3268</f>
        <v/>
      </c>
      <c r="AB3199" s="406" t="str">
        <f>Master!AB3268</f>
        <v/>
      </c>
      <c r="AC3199" s="406" t="str">
        <f>Master!AC3268</f>
        <v/>
      </c>
      <c r="AD3199" s="406" t="str">
        <f>Master!AD3268</f>
        <v/>
      </c>
      <c r="AE3199" s="406" t="str">
        <f>Master!AE3268</f>
        <v/>
      </c>
      <c r="AF3199" s="406" t="str">
        <f>Master!AF3268</f>
        <v/>
      </c>
      <c r="AG3199" s="406" t="str">
        <f>Master!AG3268</f>
        <v/>
      </c>
      <c r="AH3199" s="88" t="str">
        <f>Master!AH3268</f>
        <v/>
      </c>
      <c r="AI3199" s="414" t="str">
        <f>Master!AI3268</f>
        <v/>
      </c>
      <c r="AJ3199" s="406" t="str">
        <f>Master!AJ3268</f>
        <v/>
      </c>
      <c r="AK3199" s="406">
        <f>Master!AK3268</f>
        <v>0</v>
      </c>
      <c r="AL3199" s="88" t="str">
        <f>Master!AL3268</f>
        <v/>
      </c>
      <c r="AM3199" s="416"/>
      <c r="AN3199" s="416"/>
      <c r="AO3199" s="416"/>
      <c r="AP3199" s="416"/>
      <c r="AQ3199" s="416"/>
      <c r="AR3199" s="416">
        <f t="shared" si="34"/>
        <v>0</v>
      </c>
      <c r="AS3199" s="417" t="str">
        <f t="shared" si="35"/>
        <v>#DIV/0!</v>
      </c>
      <c r="AT3199" s="416">
        <f t="shared" si="36"/>
        <v>0</v>
      </c>
      <c r="AU3199" s="417"/>
    </row>
    <row r="3200" hidden="1">
      <c r="A3200" s="88" t="str">
        <f>Master!A3269</f>
        <v>AMU18108</v>
      </c>
      <c r="B3200" s="414" t="str">
        <f>Master!B3269</f>
        <v/>
      </c>
      <c r="C3200" s="414" t="str">
        <f>Master!C3269</f>
        <v/>
      </c>
      <c r="D3200" s="88" t="str">
        <f>Master!D3269</f>
        <v/>
      </c>
      <c r="E3200" s="406" t="str">
        <f>Master!E3269</f>
        <v/>
      </c>
      <c r="F3200" s="406">
        <f>Master!F3269</f>
        <v>0</v>
      </c>
      <c r="G3200" s="88" t="str">
        <f>Master!G3269</f>
        <v/>
      </c>
      <c r="H3200" s="88" t="str">
        <f>Master!H3269</f>
        <v/>
      </c>
      <c r="I3200" s="88" t="str">
        <f>Master!I3269</f>
        <v/>
      </c>
      <c r="J3200" s="88" t="str">
        <f>Master!J3269</f>
        <v>A'CROSS MUSIC PTE LTD</v>
      </c>
      <c r="K3200" s="88" t="str">
        <f>Master!K3269</f>
        <v/>
      </c>
      <c r="L3200" s="88" t="str">
        <f>Master!L3269</f>
        <v/>
      </c>
      <c r="M3200" s="88" t="str">
        <f>Master!M3269</f>
        <v/>
      </c>
      <c r="N3200" s="88" t="str">
        <f>Master!N3269</f>
        <v/>
      </c>
      <c r="O3200" s="88" t="str">
        <f>Master!O3269</f>
        <v/>
      </c>
      <c r="P3200" s="88" t="str">
        <f>Master!P3269</f>
        <v/>
      </c>
      <c r="Q3200" s="88" t="str">
        <f>Master!Q3269</f>
        <v/>
      </c>
      <c r="R3200" s="406" t="str">
        <f>Master!R3269</f>
        <v/>
      </c>
      <c r="S3200" s="406">
        <f>Master!S3269</f>
        <v>0</v>
      </c>
      <c r="T3200" s="406" t="str">
        <f>Master!T3269</f>
        <v/>
      </c>
      <c r="U3200" s="406" t="str">
        <f>Master!U3269</f>
        <v/>
      </c>
      <c r="V3200" s="406" t="str">
        <f>Master!V3269</f>
        <v/>
      </c>
      <c r="W3200" s="406" t="str">
        <f>Master!W3269</f>
        <v/>
      </c>
      <c r="X3200" s="406" t="str">
        <f>Master!X3269</f>
        <v/>
      </c>
      <c r="Y3200" s="406" t="str">
        <f>Master!Y3269</f>
        <v/>
      </c>
      <c r="Z3200" s="406" t="str">
        <f>Master!Z3269</f>
        <v/>
      </c>
      <c r="AA3200" s="406" t="str">
        <f>Master!AA3269</f>
        <v/>
      </c>
      <c r="AB3200" s="406" t="str">
        <f>Master!AB3269</f>
        <v/>
      </c>
      <c r="AC3200" s="406" t="str">
        <f>Master!AC3269</f>
        <v/>
      </c>
      <c r="AD3200" s="406" t="str">
        <f>Master!AD3269</f>
        <v/>
      </c>
      <c r="AE3200" s="406" t="str">
        <f>Master!AE3269</f>
        <v/>
      </c>
      <c r="AF3200" s="406" t="str">
        <f>Master!AF3269</f>
        <v/>
      </c>
      <c r="AG3200" s="406" t="str">
        <f>Master!AG3269</f>
        <v/>
      </c>
      <c r="AH3200" s="88" t="str">
        <f>Master!AH3269</f>
        <v/>
      </c>
      <c r="AI3200" s="414" t="str">
        <f>Master!AI3269</f>
        <v/>
      </c>
      <c r="AJ3200" s="406" t="str">
        <f>Master!AJ3269</f>
        <v/>
      </c>
      <c r="AK3200" s="406">
        <f>Master!AK3269</f>
        <v>0</v>
      </c>
      <c r="AL3200" s="88" t="str">
        <f>Master!AL3269</f>
        <v/>
      </c>
      <c r="AM3200" s="416"/>
      <c r="AN3200" s="416"/>
      <c r="AO3200" s="416"/>
      <c r="AP3200" s="416"/>
      <c r="AQ3200" s="416"/>
      <c r="AR3200" s="416">
        <f t="shared" si="34"/>
        <v>0</v>
      </c>
      <c r="AS3200" s="417" t="str">
        <f t="shared" si="35"/>
        <v>#DIV/0!</v>
      </c>
      <c r="AT3200" s="416">
        <f t="shared" si="36"/>
        <v>0</v>
      </c>
      <c r="AU3200" s="417"/>
    </row>
    <row r="3201" hidden="1">
      <c r="A3201" s="88" t="str">
        <f>Master!A3270</f>
        <v>AMU18109</v>
      </c>
      <c r="B3201" s="414" t="str">
        <f>Master!B3270</f>
        <v/>
      </c>
      <c r="C3201" s="414" t="str">
        <f>Master!C3270</f>
        <v/>
      </c>
      <c r="D3201" s="88" t="str">
        <f>Master!D3270</f>
        <v/>
      </c>
      <c r="E3201" s="406" t="str">
        <f>Master!E3270</f>
        <v/>
      </c>
      <c r="F3201" s="406">
        <f>Master!F3270</f>
        <v>0</v>
      </c>
      <c r="G3201" s="88" t="str">
        <f>Master!G3270</f>
        <v/>
      </c>
      <c r="H3201" s="88" t="str">
        <f>Master!H3270</f>
        <v/>
      </c>
      <c r="I3201" s="88" t="str">
        <f>Master!I3270</f>
        <v/>
      </c>
      <c r="J3201" s="88" t="str">
        <f>Master!J3270</f>
        <v>A'CROSS MUSIC PTE LTD</v>
      </c>
      <c r="K3201" s="88" t="str">
        <f>Master!K3270</f>
        <v/>
      </c>
      <c r="L3201" s="88" t="str">
        <f>Master!L3270</f>
        <v/>
      </c>
      <c r="M3201" s="88" t="str">
        <f>Master!M3270</f>
        <v/>
      </c>
      <c r="N3201" s="88" t="str">
        <f>Master!N3270</f>
        <v/>
      </c>
      <c r="O3201" s="88" t="str">
        <f>Master!O3270</f>
        <v/>
      </c>
      <c r="P3201" s="88" t="str">
        <f>Master!P3270</f>
        <v/>
      </c>
      <c r="Q3201" s="88" t="str">
        <f>Master!Q3270</f>
        <v/>
      </c>
      <c r="R3201" s="406" t="str">
        <f>Master!R3270</f>
        <v/>
      </c>
      <c r="S3201" s="406">
        <f>Master!S3270</f>
        <v>0</v>
      </c>
      <c r="T3201" s="406" t="str">
        <f>Master!T3270</f>
        <v/>
      </c>
      <c r="U3201" s="406" t="str">
        <f>Master!U3270</f>
        <v/>
      </c>
      <c r="V3201" s="406" t="str">
        <f>Master!V3270</f>
        <v/>
      </c>
      <c r="W3201" s="406" t="str">
        <f>Master!W3270</f>
        <v/>
      </c>
      <c r="X3201" s="406" t="str">
        <f>Master!X3270</f>
        <v/>
      </c>
      <c r="Y3201" s="406" t="str">
        <f>Master!Y3270</f>
        <v/>
      </c>
      <c r="Z3201" s="406" t="str">
        <f>Master!Z3270</f>
        <v/>
      </c>
      <c r="AA3201" s="406" t="str">
        <f>Master!AA3270</f>
        <v/>
      </c>
      <c r="AB3201" s="406" t="str">
        <f>Master!AB3270</f>
        <v/>
      </c>
      <c r="AC3201" s="406" t="str">
        <f>Master!AC3270</f>
        <v/>
      </c>
      <c r="AD3201" s="406" t="str">
        <f>Master!AD3270</f>
        <v/>
      </c>
      <c r="AE3201" s="406" t="str">
        <f>Master!AE3270</f>
        <v/>
      </c>
      <c r="AF3201" s="406" t="str">
        <f>Master!AF3270</f>
        <v/>
      </c>
      <c r="AG3201" s="406" t="str">
        <f>Master!AG3270</f>
        <v/>
      </c>
      <c r="AH3201" s="88" t="str">
        <f>Master!AH3270</f>
        <v/>
      </c>
      <c r="AI3201" s="414" t="str">
        <f>Master!AI3270</f>
        <v/>
      </c>
      <c r="AJ3201" s="406" t="str">
        <f>Master!AJ3270</f>
        <v/>
      </c>
      <c r="AK3201" s="406">
        <f>Master!AK3270</f>
        <v>0</v>
      </c>
      <c r="AL3201" s="88" t="str">
        <f>Master!AL3270</f>
        <v/>
      </c>
      <c r="AM3201" s="416"/>
      <c r="AN3201" s="416"/>
      <c r="AO3201" s="416"/>
      <c r="AP3201" s="416"/>
      <c r="AQ3201" s="416"/>
      <c r="AR3201" s="416">
        <f t="shared" si="34"/>
        <v>0</v>
      </c>
      <c r="AS3201" s="417" t="str">
        <f t="shared" si="35"/>
        <v>#DIV/0!</v>
      </c>
      <c r="AT3201" s="416">
        <f t="shared" si="36"/>
        <v>0</v>
      </c>
      <c r="AU3201" s="417"/>
    </row>
    <row r="3202" hidden="1">
      <c r="A3202" s="88" t="str">
        <f>Master!A3271</f>
        <v>AMU18110</v>
      </c>
      <c r="B3202" s="414" t="str">
        <f>Master!B3271</f>
        <v/>
      </c>
      <c r="C3202" s="414" t="str">
        <f>Master!C3271</f>
        <v/>
      </c>
      <c r="D3202" s="88" t="str">
        <f>Master!D3271</f>
        <v/>
      </c>
      <c r="E3202" s="406" t="str">
        <f>Master!E3271</f>
        <v/>
      </c>
      <c r="F3202" s="406">
        <f>Master!F3271</f>
        <v>0</v>
      </c>
      <c r="G3202" s="88" t="str">
        <f>Master!G3271</f>
        <v/>
      </c>
      <c r="H3202" s="88" t="str">
        <f>Master!H3271</f>
        <v/>
      </c>
      <c r="I3202" s="88" t="str">
        <f>Master!I3271</f>
        <v/>
      </c>
      <c r="J3202" s="88" t="str">
        <f>Master!J3271</f>
        <v>A'CROSS MUSIC PTE LTD</v>
      </c>
      <c r="K3202" s="88" t="str">
        <f>Master!K3271</f>
        <v/>
      </c>
      <c r="L3202" s="88" t="str">
        <f>Master!L3271</f>
        <v/>
      </c>
      <c r="M3202" s="88" t="str">
        <f>Master!M3271</f>
        <v/>
      </c>
      <c r="N3202" s="88" t="str">
        <f>Master!N3271</f>
        <v/>
      </c>
      <c r="O3202" s="88" t="str">
        <f>Master!O3271</f>
        <v/>
      </c>
      <c r="P3202" s="88" t="str">
        <f>Master!P3271</f>
        <v/>
      </c>
      <c r="Q3202" s="88" t="str">
        <f>Master!Q3271</f>
        <v/>
      </c>
      <c r="R3202" s="406" t="str">
        <f>Master!R3271</f>
        <v/>
      </c>
      <c r="S3202" s="406">
        <f>Master!S3271</f>
        <v>0</v>
      </c>
      <c r="T3202" s="406" t="str">
        <f>Master!T3271</f>
        <v/>
      </c>
      <c r="U3202" s="406" t="str">
        <f>Master!U3271</f>
        <v/>
      </c>
      <c r="V3202" s="406" t="str">
        <f>Master!V3271</f>
        <v/>
      </c>
      <c r="W3202" s="406" t="str">
        <f>Master!W3271</f>
        <v/>
      </c>
      <c r="X3202" s="406" t="str">
        <f>Master!X3271</f>
        <v/>
      </c>
      <c r="Y3202" s="406" t="str">
        <f>Master!Y3271</f>
        <v/>
      </c>
      <c r="Z3202" s="406" t="str">
        <f>Master!Z3271</f>
        <v/>
      </c>
      <c r="AA3202" s="406" t="str">
        <f>Master!AA3271</f>
        <v/>
      </c>
      <c r="AB3202" s="406" t="str">
        <f>Master!AB3271</f>
        <v/>
      </c>
      <c r="AC3202" s="406" t="str">
        <f>Master!AC3271</f>
        <v/>
      </c>
      <c r="AD3202" s="406" t="str">
        <f>Master!AD3271</f>
        <v/>
      </c>
      <c r="AE3202" s="406" t="str">
        <f>Master!AE3271</f>
        <v/>
      </c>
      <c r="AF3202" s="406" t="str">
        <f>Master!AF3271</f>
        <v/>
      </c>
      <c r="AG3202" s="406" t="str">
        <f>Master!AG3271</f>
        <v/>
      </c>
      <c r="AH3202" s="88" t="str">
        <f>Master!AH3271</f>
        <v/>
      </c>
      <c r="AI3202" s="414" t="str">
        <f>Master!AI3271</f>
        <v/>
      </c>
      <c r="AJ3202" s="406" t="str">
        <f>Master!AJ3271</f>
        <v/>
      </c>
      <c r="AK3202" s="406">
        <f>Master!AK3271</f>
        <v>0</v>
      </c>
      <c r="AL3202" s="88" t="str">
        <f>Master!AL3271</f>
        <v/>
      </c>
      <c r="AM3202" s="416"/>
      <c r="AN3202" s="416"/>
      <c r="AO3202" s="416"/>
      <c r="AP3202" s="416"/>
      <c r="AQ3202" s="416"/>
      <c r="AR3202" s="416">
        <f t="shared" si="34"/>
        <v>0</v>
      </c>
      <c r="AS3202" s="417" t="str">
        <f t="shared" si="35"/>
        <v>#DIV/0!</v>
      </c>
      <c r="AT3202" s="416">
        <f t="shared" si="36"/>
        <v>0</v>
      </c>
      <c r="AU3202" s="417"/>
    </row>
    <row r="3203" hidden="1">
      <c r="A3203" s="88" t="str">
        <f>Master!A3272</f>
        <v>AMU18111</v>
      </c>
      <c r="B3203" s="414" t="str">
        <f>Master!B3272</f>
        <v/>
      </c>
      <c r="C3203" s="414" t="str">
        <f>Master!C3272</f>
        <v/>
      </c>
      <c r="D3203" s="88" t="str">
        <f>Master!D3272</f>
        <v/>
      </c>
      <c r="E3203" s="406" t="str">
        <f>Master!E3272</f>
        <v/>
      </c>
      <c r="F3203" s="406">
        <f>Master!F3272</f>
        <v>0</v>
      </c>
      <c r="G3203" s="88" t="str">
        <f>Master!G3272</f>
        <v/>
      </c>
      <c r="H3203" s="88" t="str">
        <f>Master!H3272</f>
        <v/>
      </c>
      <c r="I3203" s="88" t="str">
        <f>Master!I3272</f>
        <v/>
      </c>
      <c r="J3203" s="88" t="str">
        <f>Master!J3272</f>
        <v>A'CROSS MUSIC PTE LTD</v>
      </c>
      <c r="K3203" s="88" t="str">
        <f>Master!K3272</f>
        <v/>
      </c>
      <c r="L3203" s="88" t="str">
        <f>Master!L3272</f>
        <v/>
      </c>
      <c r="M3203" s="88" t="str">
        <f>Master!M3272</f>
        <v/>
      </c>
      <c r="N3203" s="88" t="str">
        <f>Master!N3272</f>
        <v/>
      </c>
      <c r="O3203" s="88" t="str">
        <f>Master!O3272</f>
        <v/>
      </c>
      <c r="P3203" s="88" t="str">
        <f>Master!P3272</f>
        <v/>
      </c>
      <c r="Q3203" s="88" t="str">
        <f>Master!Q3272</f>
        <v/>
      </c>
      <c r="R3203" s="406" t="str">
        <f>Master!R3272</f>
        <v/>
      </c>
      <c r="S3203" s="406">
        <f>Master!S3272</f>
        <v>0</v>
      </c>
      <c r="T3203" s="406" t="str">
        <f>Master!T3272</f>
        <v/>
      </c>
      <c r="U3203" s="406" t="str">
        <f>Master!U3272</f>
        <v/>
      </c>
      <c r="V3203" s="406" t="str">
        <f>Master!V3272</f>
        <v/>
      </c>
      <c r="W3203" s="406" t="str">
        <f>Master!W3272</f>
        <v/>
      </c>
      <c r="X3203" s="406" t="str">
        <f>Master!X3272</f>
        <v/>
      </c>
      <c r="Y3203" s="406" t="str">
        <f>Master!Y3272</f>
        <v/>
      </c>
      <c r="Z3203" s="406" t="str">
        <f>Master!Z3272</f>
        <v/>
      </c>
      <c r="AA3203" s="406" t="str">
        <f>Master!AA3272</f>
        <v/>
      </c>
      <c r="AB3203" s="406" t="str">
        <f>Master!AB3272</f>
        <v/>
      </c>
      <c r="AC3203" s="406" t="str">
        <f>Master!AC3272</f>
        <v/>
      </c>
      <c r="AD3203" s="406" t="str">
        <f>Master!AD3272</f>
        <v/>
      </c>
      <c r="AE3203" s="406" t="str">
        <f>Master!AE3272</f>
        <v/>
      </c>
      <c r="AF3203" s="406" t="str">
        <f>Master!AF3272</f>
        <v/>
      </c>
      <c r="AG3203" s="406" t="str">
        <f>Master!AG3272</f>
        <v/>
      </c>
      <c r="AH3203" s="88" t="str">
        <f>Master!AH3272</f>
        <v/>
      </c>
      <c r="AI3203" s="414" t="str">
        <f>Master!AI3272</f>
        <v/>
      </c>
      <c r="AJ3203" s="406" t="str">
        <f>Master!AJ3272</f>
        <v/>
      </c>
      <c r="AK3203" s="406">
        <f>Master!AK3272</f>
        <v>0</v>
      </c>
      <c r="AL3203" s="88" t="str">
        <f>Master!AL3272</f>
        <v/>
      </c>
      <c r="AM3203" s="416"/>
      <c r="AN3203" s="416"/>
      <c r="AO3203" s="416"/>
      <c r="AP3203" s="416"/>
      <c r="AQ3203" s="416"/>
      <c r="AR3203" s="416">
        <f t="shared" si="34"/>
        <v>0</v>
      </c>
      <c r="AS3203" s="417" t="str">
        <f t="shared" si="35"/>
        <v>#DIV/0!</v>
      </c>
      <c r="AT3203" s="416">
        <f t="shared" si="36"/>
        <v>0</v>
      </c>
      <c r="AU3203" s="417"/>
    </row>
    <row r="3204" hidden="1">
      <c r="A3204" s="88" t="str">
        <f>Master!A3273</f>
        <v>AMU18112</v>
      </c>
      <c r="B3204" s="414" t="str">
        <f>Master!B3273</f>
        <v/>
      </c>
      <c r="C3204" s="414" t="str">
        <f>Master!C3273</f>
        <v/>
      </c>
      <c r="D3204" s="88" t="str">
        <f>Master!D3273</f>
        <v/>
      </c>
      <c r="E3204" s="406" t="str">
        <f>Master!E3273</f>
        <v/>
      </c>
      <c r="F3204" s="406">
        <f>Master!F3273</f>
        <v>0</v>
      </c>
      <c r="G3204" s="88" t="str">
        <f>Master!G3273</f>
        <v/>
      </c>
      <c r="H3204" s="88" t="str">
        <f>Master!H3273</f>
        <v/>
      </c>
      <c r="I3204" s="88" t="str">
        <f>Master!I3273</f>
        <v/>
      </c>
      <c r="J3204" s="88" t="str">
        <f>Master!J3273</f>
        <v>A'CROSS MUSIC PTE LTD</v>
      </c>
      <c r="K3204" s="88" t="str">
        <f>Master!K3273</f>
        <v/>
      </c>
      <c r="L3204" s="88" t="str">
        <f>Master!L3273</f>
        <v/>
      </c>
      <c r="M3204" s="88" t="str">
        <f>Master!M3273</f>
        <v/>
      </c>
      <c r="N3204" s="88" t="str">
        <f>Master!N3273</f>
        <v/>
      </c>
      <c r="O3204" s="88" t="str">
        <f>Master!O3273</f>
        <v/>
      </c>
      <c r="P3204" s="88" t="str">
        <f>Master!P3273</f>
        <v/>
      </c>
      <c r="Q3204" s="88" t="str">
        <f>Master!Q3273</f>
        <v/>
      </c>
      <c r="R3204" s="406" t="str">
        <f>Master!R3273</f>
        <v/>
      </c>
      <c r="S3204" s="406">
        <f>Master!S3273</f>
        <v>0</v>
      </c>
      <c r="T3204" s="406" t="str">
        <f>Master!T3273</f>
        <v/>
      </c>
      <c r="U3204" s="406" t="str">
        <f>Master!U3273</f>
        <v/>
      </c>
      <c r="V3204" s="406" t="str">
        <f>Master!V3273</f>
        <v/>
      </c>
      <c r="W3204" s="406" t="str">
        <f>Master!W3273</f>
        <v/>
      </c>
      <c r="X3204" s="406" t="str">
        <f>Master!X3273</f>
        <v/>
      </c>
      <c r="Y3204" s="406" t="str">
        <f>Master!Y3273</f>
        <v/>
      </c>
      <c r="Z3204" s="406" t="str">
        <f>Master!Z3273</f>
        <v/>
      </c>
      <c r="AA3204" s="406" t="str">
        <f>Master!AA3273</f>
        <v/>
      </c>
      <c r="AB3204" s="406" t="str">
        <f>Master!AB3273</f>
        <v/>
      </c>
      <c r="AC3204" s="406" t="str">
        <f>Master!AC3273</f>
        <v/>
      </c>
      <c r="AD3204" s="406" t="str">
        <f>Master!AD3273</f>
        <v/>
      </c>
      <c r="AE3204" s="406" t="str">
        <f>Master!AE3273</f>
        <v/>
      </c>
      <c r="AF3204" s="406" t="str">
        <f>Master!AF3273</f>
        <v/>
      </c>
      <c r="AG3204" s="406" t="str">
        <f>Master!AG3273</f>
        <v/>
      </c>
      <c r="AH3204" s="88" t="str">
        <f>Master!AH3273</f>
        <v/>
      </c>
      <c r="AI3204" s="414" t="str">
        <f>Master!AI3273</f>
        <v/>
      </c>
      <c r="AJ3204" s="406" t="str">
        <f>Master!AJ3273</f>
        <v/>
      </c>
      <c r="AK3204" s="406">
        <f>Master!AK3273</f>
        <v>0</v>
      </c>
      <c r="AL3204" s="88" t="str">
        <f>Master!AL3273</f>
        <v/>
      </c>
      <c r="AM3204" s="416"/>
      <c r="AN3204" s="416"/>
      <c r="AO3204" s="416"/>
      <c r="AP3204" s="416"/>
      <c r="AQ3204" s="416"/>
      <c r="AR3204" s="416">
        <f t="shared" si="34"/>
        <v>0</v>
      </c>
      <c r="AS3204" s="417" t="str">
        <f t="shared" si="35"/>
        <v>#DIV/0!</v>
      </c>
      <c r="AT3204" s="416">
        <f t="shared" si="36"/>
        <v>0</v>
      </c>
      <c r="AU3204" s="417"/>
    </row>
    <row r="3205" hidden="1">
      <c r="A3205" s="88" t="str">
        <f>Master!A3274</f>
        <v>AMU18113</v>
      </c>
      <c r="B3205" s="414" t="str">
        <f>Master!B3274</f>
        <v/>
      </c>
      <c r="C3205" s="414" t="str">
        <f>Master!C3274</f>
        <v/>
      </c>
      <c r="D3205" s="88" t="str">
        <f>Master!D3274</f>
        <v/>
      </c>
      <c r="E3205" s="406" t="str">
        <f>Master!E3274</f>
        <v/>
      </c>
      <c r="F3205" s="406">
        <f>Master!F3274</f>
        <v>0</v>
      </c>
      <c r="G3205" s="88" t="str">
        <f>Master!G3274</f>
        <v/>
      </c>
      <c r="H3205" s="88" t="str">
        <f>Master!H3274</f>
        <v/>
      </c>
      <c r="I3205" s="88" t="str">
        <f>Master!I3274</f>
        <v/>
      </c>
      <c r="J3205" s="88" t="str">
        <f>Master!J3274</f>
        <v>A'CROSS MUSIC PTE LTD</v>
      </c>
      <c r="K3205" s="88" t="str">
        <f>Master!K3274</f>
        <v/>
      </c>
      <c r="L3205" s="88" t="str">
        <f>Master!L3274</f>
        <v/>
      </c>
      <c r="M3205" s="88" t="str">
        <f>Master!M3274</f>
        <v/>
      </c>
      <c r="N3205" s="88" t="str">
        <f>Master!N3274</f>
        <v/>
      </c>
      <c r="O3205" s="88" t="str">
        <f>Master!O3274</f>
        <v/>
      </c>
      <c r="P3205" s="88" t="str">
        <f>Master!P3274</f>
        <v/>
      </c>
      <c r="Q3205" s="88" t="str">
        <f>Master!Q3274</f>
        <v/>
      </c>
      <c r="R3205" s="406" t="str">
        <f>Master!R3274</f>
        <v/>
      </c>
      <c r="S3205" s="406">
        <f>Master!S3274</f>
        <v>0</v>
      </c>
      <c r="T3205" s="406" t="str">
        <f>Master!T3274</f>
        <v/>
      </c>
      <c r="U3205" s="406" t="str">
        <f>Master!U3274</f>
        <v/>
      </c>
      <c r="V3205" s="406" t="str">
        <f>Master!V3274</f>
        <v/>
      </c>
      <c r="W3205" s="406" t="str">
        <f>Master!W3274</f>
        <v/>
      </c>
      <c r="X3205" s="406" t="str">
        <f>Master!X3274</f>
        <v/>
      </c>
      <c r="Y3205" s="406" t="str">
        <f>Master!Y3274</f>
        <v/>
      </c>
      <c r="Z3205" s="406" t="str">
        <f>Master!Z3274</f>
        <v/>
      </c>
      <c r="AA3205" s="406" t="str">
        <f>Master!AA3274</f>
        <v/>
      </c>
      <c r="AB3205" s="406" t="str">
        <f>Master!AB3274</f>
        <v/>
      </c>
      <c r="AC3205" s="406" t="str">
        <f>Master!AC3274</f>
        <v/>
      </c>
      <c r="AD3205" s="406" t="str">
        <f>Master!AD3274</f>
        <v/>
      </c>
      <c r="AE3205" s="406" t="str">
        <f>Master!AE3274</f>
        <v/>
      </c>
      <c r="AF3205" s="406" t="str">
        <f>Master!AF3274</f>
        <v/>
      </c>
      <c r="AG3205" s="406" t="str">
        <f>Master!AG3274</f>
        <v/>
      </c>
      <c r="AH3205" s="88" t="str">
        <f>Master!AH3274</f>
        <v/>
      </c>
      <c r="AI3205" s="414" t="str">
        <f>Master!AI3274</f>
        <v/>
      </c>
      <c r="AJ3205" s="406" t="str">
        <f>Master!AJ3274</f>
        <v/>
      </c>
      <c r="AK3205" s="406">
        <f>Master!AK3274</f>
        <v>0</v>
      </c>
      <c r="AL3205" s="88" t="str">
        <f>Master!AL3274</f>
        <v/>
      </c>
      <c r="AM3205" s="416"/>
      <c r="AN3205" s="416"/>
      <c r="AO3205" s="416"/>
      <c r="AP3205" s="416"/>
      <c r="AQ3205" s="416"/>
      <c r="AR3205" s="416">
        <f t="shared" si="34"/>
        <v>0</v>
      </c>
      <c r="AS3205" s="417" t="str">
        <f t="shared" si="35"/>
        <v>#DIV/0!</v>
      </c>
      <c r="AT3205" s="416">
        <f t="shared" si="36"/>
        <v>0</v>
      </c>
      <c r="AU3205" s="417"/>
    </row>
    <row r="3206" hidden="1">
      <c r="A3206" s="88" t="str">
        <f>Master!A3275</f>
        <v>AMU18114</v>
      </c>
      <c r="B3206" s="414" t="str">
        <f>Master!B3275</f>
        <v/>
      </c>
      <c r="C3206" s="414" t="str">
        <f>Master!C3275</f>
        <v/>
      </c>
      <c r="D3206" s="88" t="str">
        <f>Master!D3275</f>
        <v/>
      </c>
      <c r="E3206" s="406" t="str">
        <f>Master!E3275</f>
        <v/>
      </c>
      <c r="F3206" s="406">
        <f>Master!F3275</f>
        <v>0</v>
      </c>
      <c r="G3206" s="88" t="str">
        <f>Master!G3275</f>
        <v/>
      </c>
      <c r="H3206" s="88" t="str">
        <f>Master!H3275</f>
        <v/>
      </c>
      <c r="I3206" s="88" t="str">
        <f>Master!I3275</f>
        <v/>
      </c>
      <c r="J3206" s="88" t="str">
        <f>Master!J3275</f>
        <v>A'CROSS MUSIC PTE LTD</v>
      </c>
      <c r="K3206" s="88" t="str">
        <f>Master!K3275</f>
        <v/>
      </c>
      <c r="L3206" s="88" t="str">
        <f>Master!L3275</f>
        <v/>
      </c>
      <c r="M3206" s="88" t="str">
        <f>Master!M3275</f>
        <v/>
      </c>
      <c r="N3206" s="88" t="str">
        <f>Master!N3275</f>
        <v/>
      </c>
      <c r="O3206" s="88" t="str">
        <f>Master!O3275</f>
        <v/>
      </c>
      <c r="P3206" s="88" t="str">
        <f>Master!P3275</f>
        <v/>
      </c>
      <c r="Q3206" s="88" t="str">
        <f>Master!Q3275</f>
        <v/>
      </c>
      <c r="R3206" s="406" t="str">
        <f>Master!R3275</f>
        <v/>
      </c>
      <c r="S3206" s="406">
        <f>Master!S3275</f>
        <v>0</v>
      </c>
      <c r="T3206" s="406" t="str">
        <f>Master!T3275</f>
        <v/>
      </c>
      <c r="U3206" s="406" t="str">
        <f>Master!U3275</f>
        <v/>
      </c>
      <c r="V3206" s="406" t="str">
        <f>Master!V3275</f>
        <v/>
      </c>
      <c r="W3206" s="406" t="str">
        <f>Master!W3275</f>
        <v/>
      </c>
      <c r="X3206" s="406" t="str">
        <f>Master!X3275</f>
        <v/>
      </c>
      <c r="Y3206" s="406" t="str">
        <f>Master!Y3275</f>
        <v/>
      </c>
      <c r="Z3206" s="406" t="str">
        <f>Master!Z3275</f>
        <v/>
      </c>
      <c r="AA3206" s="406" t="str">
        <f>Master!AA3275</f>
        <v/>
      </c>
      <c r="AB3206" s="406" t="str">
        <f>Master!AB3275</f>
        <v/>
      </c>
      <c r="AC3206" s="406" t="str">
        <f>Master!AC3275</f>
        <v/>
      </c>
      <c r="AD3206" s="406" t="str">
        <f>Master!AD3275</f>
        <v/>
      </c>
      <c r="AE3206" s="406" t="str">
        <f>Master!AE3275</f>
        <v/>
      </c>
      <c r="AF3206" s="406" t="str">
        <f>Master!AF3275</f>
        <v/>
      </c>
      <c r="AG3206" s="406" t="str">
        <f>Master!AG3275</f>
        <v/>
      </c>
      <c r="AH3206" s="88" t="str">
        <f>Master!AH3275</f>
        <v/>
      </c>
      <c r="AI3206" s="414" t="str">
        <f>Master!AI3275</f>
        <v/>
      </c>
      <c r="AJ3206" s="406" t="str">
        <f>Master!AJ3275</f>
        <v/>
      </c>
      <c r="AK3206" s="406">
        <f>Master!AK3275</f>
        <v>0</v>
      </c>
      <c r="AL3206" s="88" t="str">
        <f>Master!AL3275</f>
        <v/>
      </c>
      <c r="AM3206" s="416"/>
      <c r="AN3206" s="416"/>
      <c r="AO3206" s="416"/>
      <c r="AP3206" s="416"/>
      <c r="AQ3206" s="416"/>
      <c r="AR3206" s="416">
        <f t="shared" si="34"/>
        <v>0</v>
      </c>
      <c r="AS3206" s="417" t="str">
        <f t="shared" si="35"/>
        <v>#DIV/0!</v>
      </c>
      <c r="AT3206" s="416">
        <f t="shared" si="36"/>
        <v>0</v>
      </c>
      <c r="AU3206" s="417"/>
    </row>
    <row r="3207" hidden="1">
      <c r="A3207" s="88" t="str">
        <f>Master!A3276</f>
        <v>AMU18115</v>
      </c>
      <c r="B3207" s="414" t="str">
        <f>Master!B3276</f>
        <v/>
      </c>
      <c r="C3207" s="414" t="str">
        <f>Master!C3276</f>
        <v/>
      </c>
      <c r="D3207" s="88" t="str">
        <f>Master!D3276</f>
        <v/>
      </c>
      <c r="E3207" s="406" t="str">
        <f>Master!E3276</f>
        <v/>
      </c>
      <c r="F3207" s="406">
        <f>Master!F3276</f>
        <v>0</v>
      </c>
      <c r="G3207" s="88" t="str">
        <f>Master!G3276</f>
        <v/>
      </c>
      <c r="H3207" s="88" t="str">
        <f>Master!H3276</f>
        <v/>
      </c>
      <c r="I3207" s="88" t="str">
        <f>Master!I3276</f>
        <v/>
      </c>
      <c r="J3207" s="88" t="str">
        <f>Master!J3276</f>
        <v>A'CROSS MUSIC PTE LTD</v>
      </c>
      <c r="K3207" s="88" t="str">
        <f>Master!K3276</f>
        <v/>
      </c>
      <c r="L3207" s="88" t="str">
        <f>Master!L3276</f>
        <v/>
      </c>
      <c r="M3207" s="88" t="str">
        <f>Master!M3276</f>
        <v/>
      </c>
      <c r="N3207" s="88" t="str">
        <f>Master!N3276</f>
        <v/>
      </c>
      <c r="O3207" s="88" t="str">
        <f>Master!O3276</f>
        <v/>
      </c>
      <c r="P3207" s="88" t="str">
        <f>Master!P3276</f>
        <v/>
      </c>
      <c r="Q3207" s="88" t="str">
        <f>Master!Q3276</f>
        <v/>
      </c>
      <c r="R3207" s="406" t="str">
        <f>Master!R3276</f>
        <v/>
      </c>
      <c r="S3207" s="406">
        <f>Master!S3276</f>
        <v>0</v>
      </c>
      <c r="T3207" s="406" t="str">
        <f>Master!T3276</f>
        <v/>
      </c>
      <c r="U3207" s="406" t="str">
        <f>Master!U3276</f>
        <v/>
      </c>
      <c r="V3207" s="406" t="str">
        <f>Master!V3276</f>
        <v/>
      </c>
      <c r="W3207" s="406" t="str">
        <f>Master!W3276</f>
        <v/>
      </c>
      <c r="X3207" s="406" t="str">
        <f>Master!X3276</f>
        <v/>
      </c>
      <c r="Y3207" s="406" t="str">
        <f>Master!Y3276</f>
        <v/>
      </c>
      <c r="Z3207" s="406" t="str">
        <f>Master!Z3276</f>
        <v/>
      </c>
      <c r="AA3207" s="406" t="str">
        <f>Master!AA3276</f>
        <v/>
      </c>
      <c r="AB3207" s="406" t="str">
        <f>Master!AB3276</f>
        <v/>
      </c>
      <c r="AC3207" s="406" t="str">
        <f>Master!AC3276</f>
        <v/>
      </c>
      <c r="AD3207" s="406" t="str">
        <f>Master!AD3276</f>
        <v/>
      </c>
      <c r="AE3207" s="406" t="str">
        <f>Master!AE3276</f>
        <v/>
      </c>
      <c r="AF3207" s="406" t="str">
        <f>Master!AF3276</f>
        <v/>
      </c>
      <c r="AG3207" s="406" t="str">
        <f>Master!AG3276</f>
        <v/>
      </c>
      <c r="AH3207" s="88" t="str">
        <f>Master!AH3276</f>
        <v/>
      </c>
      <c r="AI3207" s="414" t="str">
        <f>Master!AI3276</f>
        <v/>
      </c>
      <c r="AJ3207" s="406" t="str">
        <f>Master!AJ3276</f>
        <v/>
      </c>
      <c r="AK3207" s="406">
        <f>Master!AK3276</f>
        <v>0</v>
      </c>
      <c r="AL3207" s="88" t="str">
        <f>Master!AL3276</f>
        <v/>
      </c>
      <c r="AM3207" s="416"/>
      <c r="AN3207" s="416"/>
      <c r="AO3207" s="416"/>
      <c r="AP3207" s="416"/>
      <c r="AQ3207" s="416"/>
      <c r="AR3207" s="416">
        <f t="shared" si="34"/>
        <v>0</v>
      </c>
      <c r="AS3207" s="417" t="str">
        <f t="shared" si="35"/>
        <v>#DIV/0!</v>
      </c>
      <c r="AT3207" s="416">
        <f t="shared" si="36"/>
        <v>0</v>
      </c>
      <c r="AU3207" s="417"/>
    </row>
    <row r="3208" hidden="1">
      <c r="A3208" s="88" t="str">
        <f>Master!A3277</f>
        <v>AMU18116</v>
      </c>
      <c r="B3208" s="414" t="str">
        <f>Master!B3277</f>
        <v/>
      </c>
      <c r="C3208" s="414" t="str">
        <f>Master!C3277</f>
        <v/>
      </c>
      <c r="D3208" s="88" t="str">
        <f>Master!D3277</f>
        <v/>
      </c>
      <c r="E3208" s="406" t="str">
        <f>Master!E3277</f>
        <v/>
      </c>
      <c r="F3208" s="406">
        <f>Master!F3277</f>
        <v>0</v>
      </c>
      <c r="G3208" s="88" t="str">
        <f>Master!G3277</f>
        <v/>
      </c>
      <c r="H3208" s="88" t="str">
        <f>Master!H3277</f>
        <v/>
      </c>
      <c r="I3208" s="88" t="str">
        <f>Master!I3277</f>
        <v/>
      </c>
      <c r="J3208" s="88" t="str">
        <f>Master!J3277</f>
        <v>A'CROSS MUSIC PTE LTD</v>
      </c>
      <c r="K3208" s="88" t="str">
        <f>Master!K3277</f>
        <v/>
      </c>
      <c r="L3208" s="88" t="str">
        <f>Master!L3277</f>
        <v/>
      </c>
      <c r="M3208" s="88" t="str">
        <f>Master!M3277</f>
        <v/>
      </c>
      <c r="N3208" s="88" t="str">
        <f>Master!N3277</f>
        <v/>
      </c>
      <c r="O3208" s="88" t="str">
        <f>Master!O3277</f>
        <v/>
      </c>
      <c r="P3208" s="88" t="str">
        <f>Master!P3277</f>
        <v/>
      </c>
      <c r="Q3208" s="88" t="str">
        <f>Master!Q3277</f>
        <v/>
      </c>
      <c r="R3208" s="406" t="str">
        <f>Master!R3277</f>
        <v/>
      </c>
      <c r="S3208" s="406">
        <f>Master!S3277</f>
        <v>0</v>
      </c>
      <c r="T3208" s="406" t="str">
        <f>Master!T3277</f>
        <v/>
      </c>
      <c r="U3208" s="406" t="str">
        <f>Master!U3277</f>
        <v/>
      </c>
      <c r="V3208" s="406" t="str">
        <f>Master!V3277</f>
        <v/>
      </c>
      <c r="W3208" s="406" t="str">
        <f>Master!W3277</f>
        <v/>
      </c>
      <c r="X3208" s="406" t="str">
        <f>Master!X3277</f>
        <v/>
      </c>
      <c r="Y3208" s="406" t="str">
        <f>Master!Y3277</f>
        <v/>
      </c>
      <c r="Z3208" s="406" t="str">
        <f>Master!Z3277</f>
        <v/>
      </c>
      <c r="AA3208" s="406" t="str">
        <f>Master!AA3277</f>
        <v/>
      </c>
      <c r="AB3208" s="406" t="str">
        <f>Master!AB3277</f>
        <v/>
      </c>
      <c r="AC3208" s="406" t="str">
        <f>Master!AC3277</f>
        <v/>
      </c>
      <c r="AD3208" s="406" t="str">
        <f>Master!AD3277</f>
        <v/>
      </c>
      <c r="AE3208" s="406" t="str">
        <f>Master!AE3277</f>
        <v/>
      </c>
      <c r="AF3208" s="406" t="str">
        <f>Master!AF3277</f>
        <v/>
      </c>
      <c r="AG3208" s="406" t="str">
        <f>Master!AG3277</f>
        <v/>
      </c>
      <c r="AH3208" s="88" t="str">
        <f>Master!AH3277</f>
        <v/>
      </c>
      <c r="AI3208" s="414" t="str">
        <f>Master!AI3277</f>
        <v/>
      </c>
      <c r="AJ3208" s="406" t="str">
        <f>Master!AJ3277</f>
        <v/>
      </c>
      <c r="AK3208" s="406">
        <f>Master!AK3277</f>
        <v>0</v>
      </c>
      <c r="AL3208" s="88" t="str">
        <f>Master!AL3277</f>
        <v/>
      </c>
      <c r="AM3208" s="416"/>
      <c r="AN3208" s="416"/>
      <c r="AO3208" s="416"/>
      <c r="AP3208" s="416"/>
      <c r="AQ3208" s="416"/>
      <c r="AR3208" s="416">
        <f t="shared" si="34"/>
        <v>0</v>
      </c>
      <c r="AS3208" s="417" t="str">
        <f t="shared" si="35"/>
        <v>#DIV/0!</v>
      </c>
      <c r="AT3208" s="416">
        <f t="shared" si="36"/>
        <v>0</v>
      </c>
      <c r="AU3208" s="417"/>
    </row>
    <row r="3209" hidden="1">
      <c r="A3209" s="88" t="str">
        <f>Master!A3278</f>
        <v>AMU18117</v>
      </c>
      <c r="B3209" s="414" t="str">
        <f>Master!B3278</f>
        <v/>
      </c>
      <c r="C3209" s="414" t="str">
        <f>Master!C3278</f>
        <v/>
      </c>
      <c r="D3209" s="88" t="str">
        <f>Master!D3278</f>
        <v/>
      </c>
      <c r="E3209" s="406" t="str">
        <f>Master!E3278</f>
        <v/>
      </c>
      <c r="F3209" s="406">
        <f>Master!F3278</f>
        <v>0</v>
      </c>
      <c r="G3209" s="88" t="str">
        <f>Master!G3278</f>
        <v/>
      </c>
      <c r="H3209" s="88" t="str">
        <f>Master!H3278</f>
        <v/>
      </c>
      <c r="I3209" s="88" t="str">
        <f>Master!I3278</f>
        <v/>
      </c>
      <c r="J3209" s="88" t="str">
        <f>Master!J3278</f>
        <v>A'CROSS MUSIC PTE LTD</v>
      </c>
      <c r="K3209" s="88" t="str">
        <f>Master!K3278</f>
        <v/>
      </c>
      <c r="L3209" s="88" t="str">
        <f>Master!L3278</f>
        <v/>
      </c>
      <c r="M3209" s="88" t="str">
        <f>Master!M3278</f>
        <v/>
      </c>
      <c r="N3209" s="88" t="str">
        <f>Master!N3278</f>
        <v/>
      </c>
      <c r="O3209" s="88" t="str">
        <f>Master!O3278</f>
        <v/>
      </c>
      <c r="P3209" s="88" t="str">
        <f>Master!P3278</f>
        <v/>
      </c>
      <c r="Q3209" s="88" t="str">
        <f>Master!Q3278</f>
        <v/>
      </c>
      <c r="R3209" s="406" t="str">
        <f>Master!R3278</f>
        <v/>
      </c>
      <c r="S3209" s="406">
        <f>Master!S3278</f>
        <v>0</v>
      </c>
      <c r="T3209" s="406" t="str">
        <f>Master!T3278</f>
        <v/>
      </c>
      <c r="U3209" s="406" t="str">
        <f>Master!U3278</f>
        <v/>
      </c>
      <c r="V3209" s="406" t="str">
        <f>Master!V3278</f>
        <v/>
      </c>
      <c r="W3209" s="406" t="str">
        <f>Master!W3278</f>
        <v/>
      </c>
      <c r="X3209" s="406" t="str">
        <f>Master!X3278</f>
        <v/>
      </c>
      <c r="Y3209" s="406" t="str">
        <f>Master!Y3278</f>
        <v/>
      </c>
      <c r="Z3209" s="406" t="str">
        <f>Master!Z3278</f>
        <v/>
      </c>
      <c r="AA3209" s="406" t="str">
        <f>Master!AA3278</f>
        <v/>
      </c>
      <c r="AB3209" s="406" t="str">
        <f>Master!AB3278</f>
        <v/>
      </c>
      <c r="AC3209" s="406" t="str">
        <f>Master!AC3278</f>
        <v/>
      </c>
      <c r="AD3209" s="406" t="str">
        <f>Master!AD3278</f>
        <v/>
      </c>
      <c r="AE3209" s="406" t="str">
        <f>Master!AE3278</f>
        <v/>
      </c>
      <c r="AF3209" s="406" t="str">
        <f>Master!AF3278</f>
        <v/>
      </c>
      <c r="AG3209" s="406" t="str">
        <f>Master!AG3278</f>
        <v/>
      </c>
      <c r="AH3209" s="88" t="str">
        <f>Master!AH3278</f>
        <v/>
      </c>
      <c r="AI3209" s="414" t="str">
        <f>Master!AI3278</f>
        <v/>
      </c>
      <c r="AJ3209" s="406" t="str">
        <f>Master!AJ3278</f>
        <v/>
      </c>
      <c r="AK3209" s="406">
        <f>Master!AK3278</f>
        <v>0</v>
      </c>
      <c r="AL3209" s="88" t="str">
        <f>Master!AL3278</f>
        <v/>
      </c>
      <c r="AM3209" s="416"/>
      <c r="AN3209" s="416"/>
      <c r="AO3209" s="416"/>
      <c r="AP3209" s="416"/>
      <c r="AQ3209" s="416"/>
      <c r="AR3209" s="416">
        <f t="shared" si="34"/>
        <v>0</v>
      </c>
      <c r="AS3209" s="417" t="str">
        <f t="shared" si="35"/>
        <v>#DIV/0!</v>
      </c>
      <c r="AT3209" s="416">
        <f t="shared" si="36"/>
        <v>0</v>
      </c>
      <c r="AU3209" s="417"/>
    </row>
    <row r="3210" hidden="1">
      <c r="A3210" s="88" t="str">
        <f>Master!A3279</f>
        <v>AMU18118</v>
      </c>
      <c r="B3210" s="414" t="str">
        <f>Master!B3279</f>
        <v/>
      </c>
      <c r="C3210" s="414" t="str">
        <f>Master!C3279</f>
        <v/>
      </c>
      <c r="D3210" s="88" t="str">
        <f>Master!D3279</f>
        <v/>
      </c>
      <c r="E3210" s="406" t="str">
        <f>Master!E3279</f>
        <v/>
      </c>
      <c r="F3210" s="406">
        <f>Master!F3279</f>
        <v>0</v>
      </c>
      <c r="G3210" s="88" t="str">
        <f>Master!G3279</f>
        <v/>
      </c>
      <c r="H3210" s="88" t="str">
        <f>Master!H3279</f>
        <v/>
      </c>
      <c r="I3210" s="88" t="str">
        <f>Master!I3279</f>
        <v/>
      </c>
      <c r="J3210" s="88" t="str">
        <f>Master!J3279</f>
        <v>A'CROSS MUSIC PTE LTD</v>
      </c>
      <c r="K3210" s="88" t="str">
        <f>Master!K3279</f>
        <v/>
      </c>
      <c r="L3210" s="88" t="str">
        <f>Master!L3279</f>
        <v/>
      </c>
      <c r="M3210" s="88" t="str">
        <f>Master!M3279</f>
        <v/>
      </c>
      <c r="N3210" s="88" t="str">
        <f>Master!N3279</f>
        <v/>
      </c>
      <c r="O3210" s="88" t="str">
        <f>Master!O3279</f>
        <v/>
      </c>
      <c r="P3210" s="88" t="str">
        <f>Master!P3279</f>
        <v/>
      </c>
      <c r="Q3210" s="88" t="str">
        <f>Master!Q3279</f>
        <v/>
      </c>
      <c r="R3210" s="406" t="str">
        <f>Master!R3279</f>
        <v/>
      </c>
      <c r="S3210" s="406">
        <f>Master!S3279</f>
        <v>0</v>
      </c>
      <c r="T3210" s="406" t="str">
        <f>Master!T3279</f>
        <v/>
      </c>
      <c r="U3210" s="406" t="str">
        <f>Master!U3279</f>
        <v/>
      </c>
      <c r="V3210" s="406" t="str">
        <f>Master!V3279</f>
        <v/>
      </c>
      <c r="W3210" s="406" t="str">
        <f>Master!W3279</f>
        <v/>
      </c>
      <c r="X3210" s="406" t="str">
        <f>Master!X3279</f>
        <v/>
      </c>
      <c r="Y3210" s="406" t="str">
        <f>Master!Y3279</f>
        <v/>
      </c>
      <c r="Z3210" s="406" t="str">
        <f>Master!Z3279</f>
        <v/>
      </c>
      <c r="AA3210" s="406" t="str">
        <f>Master!AA3279</f>
        <v/>
      </c>
      <c r="AB3210" s="406" t="str">
        <f>Master!AB3279</f>
        <v/>
      </c>
      <c r="AC3210" s="406" t="str">
        <f>Master!AC3279</f>
        <v/>
      </c>
      <c r="AD3210" s="406" t="str">
        <f>Master!AD3279</f>
        <v/>
      </c>
      <c r="AE3210" s="406" t="str">
        <f>Master!AE3279</f>
        <v/>
      </c>
      <c r="AF3210" s="406" t="str">
        <f>Master!AF3279</f>
        <v/>
      </c>
      <c r="AG3210" s="406" t="str">
        <f>Master!AG3279</f>
        <v/>
      </c>
      <c r="AH3210" s="88" t="str">
        <f>Master!AH3279</f>
        <v/>
      </c>
      <c r="AI3210" s="414" t="str">
        <f>Master!AI3279</f>
        <v/>
      </c>
      <c r="AJ3210" s="406" t="str">
        <f>Master!AJ3279</f>
        <v/>
      </c>
      <c r="AK3210" s="406">
        <f>Master!AK3279</f>
        <v>0</v>
      </c>
      <c r="AL3210" s="88" t="str">
        <f>Master!AL3279</f>
        <v/>
      </c>
      <c r="AM3210" s="416"/>
      <c r="AN3210" s="416"/>
      <c r="AO3210" s="416"/>
      <c r="AP3210" s="416"/>
      <c r="AQ3210" s="416"/>
      <c r="AR3210" s="416">
        <f t="shared" si="34"/>
        <v>0</v>
      </c>
      <c r="AS3210" s="417" t="str">
        <f t="shared" si="35"/>
        <v>#DIV/0!</v>
      </c>
      <c r="AT3210" s="416">
        <f t="shared" si="36"/>
        <v>0</v>
      </c>
      <c r="AU3210" s="417"/>
    </row>
    <row r="3211" hidden="1">
      <c r="A3211" s="88" t="str">
        <f>Master!A3280</f>
        <v>AMU18119</v>
      </c>
      <c r="B3211" s="414" t="str">
        <f>Master!B3280</f>
        <v/>
      </c>
      <c r="C3211" s="414" t="str">
        <f>Master!C3280</f>
        <v/>
      </c>
      <c r="D3211" s="88" t="str">
        <f>Master!D3280</f>
        <v/>
      </c>
      <c r="E3211" s="406" t="str">
        <f>Master!E3280</f>
        <v/>
      </c>
      <c r="F3211" s="406">
        <f>Master!F3280</f>
        <v>0</v>
      </c>
      <c r="G3211" s="88" t="str">
        <f>Master!G3280</f>
        <v/>
      </c>
      <c r="H3211" s="88" t="str">
        <f>Master!H3280</f>
        <v/>
      </c>
      <c r="I3211" s="88" t="str">
        <f>Master!I3280</f>
        <v/>
      </c>
      <c r="J3211" s="88" t="str">
        <f>Master!J3280</f>
        <v>A'CROSS MUSIC PTE LTD</v>
      </c>
      <c r="K3211" s="88" t="str">
        <f>Master!K3280</f>
        <v/>
      </c>
      <c r="L3211" s="88" t="str">
        <f>Master!L3280</f>
        <v/>
      </c>
      <c r="M3211" s="88" t="str">
        <f>Master!M3280</f>
        <v/>
      </c>
      <c r="N3211" s="88" t="str">
        <f>Master!N3280</f>
        <v/>
      </c>
      <c r="O3211" s="88" t="str">
        <f>Master!O3280</f>
        <v/>
      </c>
      <c r="P3211" s="88" t="str">
        <f>Master!P3280</f>
        <v/>
      </c>
      <c r="Q3211" s="88" t="str">
        <f>Master!Q3280</f>
        <v/>
      </c>
      <c r="R3211" s="406" t="str">
        <f>Master!R3280</f>
        <v/>
      </c>
      <c r="S3211" s="406">
        <f>Master!S3280</f>
        <v>0</v>
      </c>
      <c r="T3211" s="406" t="str">
        <f>Master!T3280</f>
        <v/>
      </c>
      <c r="U3211" s="406" t="str">
        <f>Master!U3280</f>
        <v/>
      </c>
      <c r="V3211" s="406" t="str">
        <f>Master!V3280</f>
        <v/>
      </c>
      <c r="W3211" s="406" t="str">
        <f>Master!W3280</f>
        <v/>
      </c>
      <c r="X3211" s="406" t="str">
        <f>Master!X3280</f>
        <v/>
      </c>
      <c r="Y3211" s="406" t="str">
        <f>Master!Y3280</f>
        <v/>
      </c>
      <c r="Z3211" s="406" t="str">
        <f>Master!Z3280</f>
        <v/>
      </c>
      <c r="AA3211" s="406" t="str">
        <f>Master!AA3280</f>
        <v/>
      </c>
      <c r="AB3211" s="406" t="str">
        <f>Master!AB3280</f>
        <v/>
      </c>
      <c r="AC3211" s="406" t="str">
        <f>Master!AC3280</f>
        <v/>
      </c>
      <c r="AD3211" s="406" t="str">
        <f>Master!AD3280</f>
        <v/>
      </c>
      <c r="AE3211" s="406" t="str">
        <f>Master!AE3280</f>
        <v/>
      </c>
      <c r="AF3211" s="406" t="str">
        <f>Master!AF3280</f>
        <v/>
      </c>
      <c r="AG3211" s="406" t="str">
        <f>Master!AG3280</f>
        <v/>
      </c>
      <c r="AH3211" s="88" t="str">
        <f>Master!AH3280</f>
        <v/>
      </c>
      <c r="AI3211" s="414" t="str">
        <f>Master!AI3280</f>
        <v/>
      </c>
      <c r="AJ3211" s="406" t="str">
        <f>Master!AJ3280</f>
        <v/>
      </c>
      <c r="AK3211" s="406">
        <f>Master!AK3280</f>
        <v>0</v>
      </c>
      <c r="AL3211" s="88" t="str">
        <f>Master!AL3280</f>
        <v/>
      </c>
      <c r="AM3211" s="416"/>
      <c r="AN3211" s="416"/>
      <c r="AO3211" s="416"/>
      <c r="AP3211" s="416"/>
      <c r="AQ3211" s="416"/>
      <c r="AR3211" s="416">
        <f t="shared" si="34"/>
        <v>0</v>
      </c>
      <c r="AS3211" s="417" t="str">
        <f t="shared" si="35"/>
        <v>#DIV/0!</v>
      </c>
      <c r="AT3211" s="416">
        <f t="shared" si="36"/>
        <v>0</v>
      </c>
      <c r="AU3211" s="417"/>
    </row>
    <row r="3212" hidden="1">
      <c r="A3212" s="88" t="str">
        <f>Master!A3281</f>
        <v>AMU18120</v>
      </c>
      <c r="B3212" s="414" t="str">
        <f>Master!B3281</f>
        <v/>
      </c>
      <c r="C3212" s="414" t="str">
        <f>Master!C3281</f>
        <v/>
      </c>
      <c r="D3212" s="88" t="str">
        <f>Master!D3281</f>
        <v/>
      </c>
      <c r="E3212" s="406" t="str">
        <f>Master!E3281</f>
        <v/>
      </c>
      <c r="F3212" s="406">
        <f>Master!F3281</f>
        <v>0</v>
      </c>
      <c r="G3212" s="88" t="str">
        <f>Master!G3281</f>
        <v/>
      </c>
      <c r="H3212" s="88" t="str">
        <f>Master!H3281</f>
        <v/>
      </c>
      <c r="I3212" s="88" t="str">
        <f>Master!I3281</f>
        <v/>
      </c>
      <c r="J3212" s="88" t="str">
        <f>Master!J3281</f>
        <v>A'CROSS MUSIC PTE LTD</v>
      </c>
      <c r="K3212" s="88" t="str">
        <f>Master!K3281</f>
        <v/>
      </c>
      <c r="L3212" s="88" t="str">
        <f>Master!L3281</f>
        <v/>
      </c>
      <c r="M3212" s="88" t="str">
        <f>Master!M3281</f>
        <v/>
      </c>
      <c r="N3212" s="88" t="str">
        <f>Master!N3281</f>
        <v/>
      </c>
      <c r="O3212" s="88" t="str">
        <f>Master!O3281</f>
        <v/>
      </c>
      <c r="P3212" s="88" t="str">
        <f>Master!P3281</f>
        <v/>
      </c>
      <c r="Q3212" s="88" t="str">
        <f>Master!Q3281</f>
        <v/>
      </c>
      <c r="R3212" s="406" t="str">
        <f>Master!R3281</f>
        <v/>
      </c>
      <c r="S3212" s="406">
        <f>Master!S3281</f>
        <v>0</v>
      </c>
      <c r="T3212" s="406" t="str">
        <f>Master!T3281</f>
        <v/>
      </c>
      <c r="U3212" s="406" t="str">
        <f>Master!U3281</f>
        <v/>
      </c>
      <c r="V3212" s="406" t="str">
        <f>Master!V3281</f>
        <v/>
      </c>
      <c r="W3212" s="406" t="str">
        <f>Master!W3281</f>
        <v/>
      </c>
      <c r="X3212" s="406" t="str">
        <f>Master!X3281</f>
        <v/>
      </c>
      <c r="Y3212" s="406" t="str">
        <f>Master!Y3281</f>
        <v/>
      </c>
      <c r="Z3212" s="406" t="str">
        <f>Master!Z3281</f>
        <v/>
      </c>
      <c r="AA3212" s="406" t="str">
        <f>Master!AA3281</f>
        <v/>
      </c>
      <c r="AB3212" s="406" t="str">
        <f>Master!AB3281</f>
        <v/>
      </c>
      <c r="AC3212" s="406" t="str">
        <f>Master!AC3281</f>
        <v/>
      </c>
      <c r="AD3212" s="406" t="str">
        <f>Master!AD3281</f>
        <v/>
      </c>
      <c r="AE3212" s="406" t="str">
        <f>Master!AE3281</f>
        <v/>
      </c>
      <c r="AF3212" s="406" t="str">
        <f>Master!AF3281</f>
        <v/>
      </c>
      <c r="AG3212" s="406" t="str">
        <f>Master!AG3281</f>
        <v/>
      </c>
      <c r="AH3212" s="88" t="str">
        <f>Master!AH3281</f>
        <v/>
      </c>
      <c r="AI3212" s="414" t="str">
        <f>Master!AI3281</f>
        <v/>
      </c>
      <c r="AJ3212" s="406" t="str">
        <f>Master!AJ3281</f>
        <v/>
      </c>
      <c r="AK3212" s="406">
        <f>Master!AK3281</f>
        <v>0</v>
      </c>
      <c r="AL3212" s="88" t="str">
        <f>Master!AL3281</f>
        <v/>
      </c>
      <c r="AM3212" s="416"/>
      <c r="AN3212" s="416"/>
      <c r="AO3212" s="416"/>
      <c r="AP3212" s="416"/>
      <c r="AQ3212" s="416"/>
      <c r="AR3212" s="416">
        <f t="shared" si="34"/>
        <v>0</v>
      </c>
      <c r="AS3212" s="417" t="str">
        <f t="shared" si="35"/>
        <v>#DIV/0!</v>
      </c>
      <c r="AT3212" s="416">
        <f t="shared" si="36"/>
        <v>0</v>
      </c>
      <c r="AU3212" s="417"/>
    </row>
    <row r="3213" hidden="1">
      <c r="A3213" s="88" t="str">
        <f>Master!A3282</f>
        <v>AMU18121</v>
      </c>
      <c r="B3213" s="414" t="str">
        <f>Master!B3282</f>
        <v/>
      </c>
      <c r="C3213" s="414" t="str">
        <f>Master!C3282</f>
        <v/>
      </c>
      <c r="D3213" s="88" t="str">
        <f>Master!D3282</f>
        <v/>
      </c>
      <c r="E3213" s="406" t="str">
        <f>Master!E3282</f>
        <v/>
      </c>
      <c r="F3213" s="406">
        <f>Master!F3282</f>
        <v>0</v>
      </c>
      <c r="G3213" s="88" t="str">
        <f>Master!G3282</f>
        <v/>
      </c>
      <c r="H3213" s="88" t="str">
        <f>Master!H3282</f>
        <v/>
      </c>
      <c r="I3213" s="88" t="str">
        <f>Master!I3282</f>
        <v/>
      </c>
      <c r="J3213" s="88" t="str">
        <f>Master!J3282</f>
        <v>A'CROSS MUSIC PTE LTD</v>
      </c>
      <c r="K3213" s="88" t="str">
        <f>Master!K3282</f>
        <v/>
      </c>
      <c r="L3213" s="88" t="str">
        <f>Master!L3282</f>
        <v/>
      </c>
      <c r="M3213" s="88" t="str">
        <f>Master!M3282</f>
        <v/>
      </c>
      <c r="N3213" s="88" t="str">
        <f>Master!N3282</f>
        <v/>
      </c>
      <c r="O3213" s="88" t="str">
        <f>Master!O3282</f>
        <v/>
      </c>
      <c r="P3213" s="88" t="str">
        <f>Master!P3282</f>
        <v/>
      </c>
      <c r="Q3213" s="88" t="str">
        <f>Master!Q3282</f>
        <v/>
      </c>
      <c r="R3213" s="406" t="str">
        <f>Master!R3282</f>
        <v/>
      </c>
      <c r="S3213" s="406">
        <f>Master!S3282</f>
        <v>0</v>
      </c>
      <c r="T3213" s="406" t="str">
        <f>Master!T3282</f>
        <v/>
      </c>
      <c r="U3213" s="406" t="str">
        <f>Master!U3282</f>
        <v/>
      </c>
      <c r="V3213" s="406" t="str">
        <f>Master!V3282</f>
        <v/>
      </c>
      <c r="W3213" s="406" t="str">
        <f>Master!W3282</f>
        <v/>
      </c>
      <c r="X3213" s="406" t="str">
        <f>Master!X3282</f>
        <v/>
      </c>
      <c r="Y3213" s="406" t="str">
        <f>Master!Y3282</f>
        <v/>
      </c>
      <c r="Z3213" s="406" t="str">
        <f>Master!Z3282</f>
        <v/>
      </c>
      <c r="AA3213" s="406" t="str">
        <f>Master!AA3282</f>
        <v/>
      </c>
      <c r="AB3213" s="406" t="str">
        <f>Master!AB3282</f>
        <v/>
      </c>
      <c r="AC3213" s="406" t="str">
        <f>Master!AC3282</f>
        <v/>
      </c>
      <c r="AD3213" s="406" t="str">
        <f>Master!AD3282</f>
        <v/>
      </c>
      <c r="AE3213" s="406" t="str">
        <f>Master!AE3282</f>
        <v/>
      </c>
      <c r="AF3213" s="406" t="str">
        <f>Master!AF3282</f>
        <v/>
      </c>
      <c r="AG3213" s="406" t="str">
        <f>Master!AG3282</f>
        <v/>
      </c>
      <c r="AH3213" s="88" t="str">
        <f>Master!AH3282</f>
        <v/>
      </c>
      <c r="AI3213" s="414" t="str">
        <f>Master!AI3282</f>
        <v/>
      </c>
      <c r="AJ3213" s="406" t="str">
        <f>Master!AJ3282</f>
        <v/>
      </c>
      <c r="AK3213" s="406">
        <f>Master!AK3282</f>
        <v>0</v>
      </c>
      <c r="AL3213" s="88" t="str">
        <f>Master!AL3282</f>
        <v/>
      </c>
      <c r="AM3213" s="416"/>
      <c r="AN3213" s="416"/>
      <c r="AO3213" s="416"/>
      <c r="AP3213" s="416"/>
      <c r="AQ3213" s="416"/>
      <c r="AR3213" s="416">
        <f t="shared" si="34"/>
        <v>0</v>
      </c>
      <c r="AS3213" s="417" t="str">
        <f t="shared" si="35"/>
        <v>#DIV/0!</v>
      </c>
      <c r="AT3213" s="416">
        <f t="shared" si="36"/>
        <v>0</v>
      </c>
      <c r="AU3213" s="417"/>
    </row>
    <row r="3214" hidden="1">
      <c r="A3214" s="88" t="str">
        <f>Master!A3283</f>
        <v>AMU18122</v>
      </c>
      <c r="B3214" s="414" t="str">
        <f>Master!B3283</f>
        <v/>
      </c>
      <c r="C3214" s="414" t="str">
        <f>Master!C3283</f>
        <v/>
      </c>
      <c r="D3214" s="88" t="str">
        <f>Master!D3283</f>
        <v/>
      </c>
      <c r="E3214" s="406" t="str">
        <f>Master!E3283</f>
        <v/>
      </c>
      <c r="F3214" s="406">
        <f>Master!F3283</f>
        <v>0</v>
      </c>
      <c r="G3214" s="88" t="str">
        <f>Master!G3283</f>
        <v/>
      </c>
      <c r="H3214" s="88" t="str">
        <f>Master!H3283</f>
        <v/>
      </c>
      <c r="I3214" s="88" t="str">
        <f>Master!I3283</f>
        <v/>
      </c>
      <c r="J3214" s="88" t="str">
        <f>Master!J3283</f>
        <v>A'CROSS MUSIC PTE LTD</v>
      </c>
      <c r="K3214" s="88" t="str">
        <f>Master!K3283</f>
        <v/>
      </c>
      <c r="L3214" s="88" t="str">
        <f>Master!L3283</f>
        <v/>
      </c>
      <c r="M3214" s="88" t="str">
        <f>Master!M3283</f>
        <v/>
      </c>
      <c r="N3214" s="88" t="str">
        <f>Master!N3283</f>
        <v/>
      </c>
      <c r="O3214" s="88" t="str">
        <f>Master!O3283</f>
        <v/>
      </c>
      <c r="P3214" s="88" t="str">
        <f>Master!P3283</f>
        <v/>
      </c>
      <c r="Q3214" s="88" t="str">
        <f>Master!Q3283</f>
        <v/>
      </c>
      <c r="R3214" s="406" t="str">
        <f>Master!R3283</f>
        <v/>
      </c>
      <c r="S3214" s="406">
        <f>Master!S3283</f>
        <v>0</v>
      </c>
      <c r="T3214" s="406" t="str">
        <f>Master!T3283</f>
        <v/>
      </c>
      <c r="U3214" s="406" t="str">
        <f>Master!U3283</f>
        <v/>
      </c>
      <c r="V3214" s="406" t="str">
        <f>Master!V3283</f>
        <v/>
      </c>
      <c r="W3214" s="406" t="str">
        <f>Master!W3283</f>
        <v/>
      </c>
      <c r="X3214" s="406" t="str">
        <f>Master!X3283</f>
        <v/>
      </c>
      <c r="Y3214" s="406" t="str">
        <f>Master!Y3283</f>
        <v/>
      </c>
      <c r="Z3214" s="406" t="str">
        <f>Master!Z3283</f>
        <v/>
      </c>
      <c r="AA3214" s="406" t="str">
        <f>Master!AA3283</f>
        <v/>
      </c>
      <c r="AB3214" s="406" t="str">
        <f>Master!AB3283</f>
        <v/>
      </c>
      <c r="AC3214" s="406" t="str">
        <f>Master!AC3283</f>
        <v/>
      </c>
      <c r="AD3214" s="406" t="str">
        <f>Master!AD3283</f>
        <v/>
      </c>
      <c r="AE3214" s="406" t="str">
        <f>Master!AE3283</f>
        <v/>
      </c>
      <c r="AF3214" s="406" t="str">
        <f>Master!AF3283</f>
        <v/>
      </c>
      <c r="AG3214" s="406" t="str">
        <f>Master!AG3283</f>
        <v/>
      </c>
      <c r="AH3214" s="88" t="str">
        <f>Master!AH3283</f>
        <v/>
      </c>
      <c r="AI3214" s="414" t="str">
        <f>Master!AI3283</f>
        <v/>
      </c>
      <c r="AJ3214" s="406" t="str">
        <f>Master!AJ3283</f>
        <v/>
      </c>
      <c r="AK3214" s="406">
        <f>Master!AK3283</f>
        <v>0</v>
      </c>
      <c r="AL3214" s="88" t="str">
        <f>Master!AL3283</f>
        <v/>
      </c>
      <c r="AM3214" s="416"/>
      <c r="AN3214" s="416"/>
      <c r="AO3214" s="416"/>
      <c r="AP3214" s="416"/>
      <c r="AQ3214" s="416"/>
      <c r="AR3214" s="416">
        <f t="shared" si="34"/>
        <v>0</v>
      </c>
      <c r="AS3214" s="417" t="str">
        <f t="shared" si="35"/>
        <v>#DIV/0!</v>
      </c>
      <c r="AT3214" s="416">
        <f t="shared" si="36"/>
        <v>0</v>
      </c>
      <c r="AU3214" s="417"/>
    </row>
    <row r="3215" hidden="1">
      <c r="A3215" s="88" t="str">
        <f>Master!A3284</f>
        <v>AMU18123</v>
      </c>
      <c r="B3215" s="414" t="str">
        <f>Master!B3284</f>
        <v/>
      </c>
      <c r="C3215" s="414" t="str">
        <f>Master!C3284</f>
        <v/>
      </c>
      <c r="D3215" s="88" t="str">
        <f>Master!D3284</f>
        <v/>
      </c>
      <c r="E3215" s="406" t="str">
        <f>Master!E3284</f>
        <v/>
      </c>
      <c r="F3215" s="406">
        <f>Master!F3284</f>
        <v>0</v>
      </c>
      <c r="G3215" s="88" t="str">
        <f>Master!G3284</f>
        <v/>
      </c>
      <c r="H3215" s="88" t="str">
        <f>Master!H3284</f>
        <v/>
      </c>
      <c r="I3215" s="88" t="str">
        <f>Master!I3284</f>
        <v/>
      </c>
      <c r="J3215" s="88" t="str">
        <f>Master!J3284</f>
        <v>A'CROSS MUSIC PTE LTD</v>
      </c>
      <c r="K3215" s="88" t="str">
        <f>Master!K3284</f>
        <v/>
      </c>
      <c r="L3215" s="88" t="str">
        <f>Master!L3284</f>
        <v/>
      </c>
      <c r="M3215" s="88" t="str">
        <f>Master!M3284</f>
        <v/>
      </c>
      <c r="N3215" s="88" t="str">
        <f>Master!N3284</f>
        <v/>
      </c>
      <c r="O3215" s="88" t="str">
        <f>Master!O3284</f>
        <v/>
      </c>
      <c r="P3215" s="88" t="str">
        <f>Master!P3284</f>
        <v/>
      </c>
      <c r="Q3215" s="88" t="str">
        <f>Master!Q3284</f>
        <v/>
      </c>
      <c r="R3215" s="406" t="str">
        <f>Master!R3284</f>
        <v/>
      </c>
      <c r="S3215" s="406">
        <f>Master!S3284</f>
        <v>0</v>
      </c>
      <c r="T3215" s="406" t="str">
        <f>Master!T3284</f>
        <v/>
      </c>
      <c r="U3215" s="406" t="str">
        <f>Master!U3284</f>
        <v/>
      </c>
      <c r="V3215" s="406" t="str">
        <f>Master!V3284</f>
        <v/>
      </c>
      <c r="W3215" s="406" t="str">
        <f>Master!W3284</f>
        <v/>
      </c>
      <c r="X3215" s="406" t="str">
        <f>Master!X3284</f>
        <v/>
      </c>
      <c r="Y3215" s="406" t="str">
        <f>Master!Y3284</f>
        <v/>
      </c>
      <c r="Z3215" s="406" t="str">
        <f>Master!Z3284</f>
        <v/>
      </c>
      <c r="AA3215" s="406" t="str">
        <f>Master!AA3284</f>
        <v/>
      </c>
      <c r="AB3215" s="406" t="str">
        <f>Master!AB3284</f>
        <v/>
      </c>
      <c r="AC3215" s="406" t="str">
        <f>Master!AC3284</f>
        <v/>
      </c>
      <c r="AD3215" s="406" t="str">
        <f>Master!AD3284</f>
        <v/>
      </c>
      <c r="AE3215" s="406" t="str">
        <f>Master!AE3284</f>
        <v/>
      </c>
      <c r="AF3215" s="406" t="str">
        <f>Master!AF3284</f>
        <v/>
      </c>
      <c r="AG3215" s="406" t="str">
        <f>Master!AG3284</f>
        <v/>
      </c>
      <c r="AH3215" s="88" t="str">
        <f>Master!AH3284</f>
        <v/>
      </c>
      <c r="AI3215" s="414" t="str">
        <f>Master!AI3284</f>
        <v/>
      </c>
      <c r="AJ3215" s="406" t="str">
        <f>Master!AJ3284</f>
        <v/>
      </c>
      <c r="AK3215" s="406">
        <f>Master!AK3284</f>
        <v>0</v>
      </c>
      <c r="AL3215" s="88" t="str">
        <f>Master!AL3284</f>
        <v/>
      </c>
      <c r="AM3215" s="416"/>
      <c r="AN3215" s="416"/>
      <c r="AO3215" s="416"/>
      <c r="AP3215" s="416"/>
      <c r="AQ3215" s="416"/>
      <c r="AR3215" s="416">
        <f t="shared" si="34"/>
        <v>0</v>
      </c>
      <c r="AS3215" s="417" t="str">
        <f t="shared" si="35"/>
        <v>#DIV/0!</v>
      </c>
      <c r="AT3215" s="416">
        <f t="shared" si="36"/>
        <v>0</v>
      </c>
      <c r="AU3215" s="417"/>
    </row>
    <row r="3216" hidden="1">
      <c r="A3216" s="88" t="str">
        <f>Master!A3285</f>
        <v>AMU18124</v>
      </c>
      <c r="B3216" s="414" t="str">
        <f>Master!B3285</f>
        <v/>
      </c>
      <c r="C3216" s="414" t="str">
        <f>Master!C3285</f>
        <v/>
      </c>
      <c r="D3216" s="88" t="str">
        <f>Master!D3285</f>
        <v/>
      </c>
      <c r="E3216" s="406" t="str">
        <f>Master!E3285</f>
        <v/>
      </c>
      <c r="F3216" s="406">
        <f>Master!F3285</f>
        <v>0</v>
      </c>
      <c r="G3216" s="88" t="str">
        <f>Master!G3285</f>
        <v/>
      </c>
      <c r="H3216" s="88" t="str">
        <f>Master!H3285</f>
        <v/>
      </c>
      <c r="I3216" s="88" t="str">
        <f>Master!I3285</f>
        <v/>
      </c>
      <c r="J3216" s="88" t="str">
        <f>Master!J3285</f>
        <v>A'CROSS MUSIC PTE LTD</v>
      </c>
      <c r="K3216" s="88" t="str">
        <f>Master!K3285</f>
        <v/>
      </c>
      <c r="L3216" s="88" t="str">
        <f>Master!L3285</f>
        <v/>
      </c>
      <c r="M3216" s="88" t="str">
        <f>Master!M3285</f>
        <v/>
      </c>
      <c r="N3216" s="88" t="str">
        <f>Master!N3285</f>
        <v/>
      </c>
      <c r="O3216" s="88" t="str">
        <f>Master!O3285</f>
        <v/>
      </c>
      <c r="P3216" s="88" t="str">
        <f>Master!P3285</f>
        <v/>
      </c>
      <c r="Q3216" s="88" t="str">
        <f>Master!Q3285</f>
        <v/>
      </c>
      <c r="R3216" s="406" t="str">
        <f>Master!R3285</f>
        <v/>
      </c>
      <c r="S3216" s="406">
        <f>Master!S3285</f>
        <v>0</v>
      </c>
      <c r="T3216" s="406" t="str">
        <f>Master!T3285</f>
        <v/>
      </c>
      <c r="U3216" s="406" t="str">
        <f>Master!U3285</f>
        <v/>
      </c>
      <c r="V3216" s="406" t="str">
        <f>Master!V3285</f>
        <v/>
      </c>
      <c r="W3216" s="406" t="str">
        <f>Master!W3285</f>
        <v/>
      </c>
      <c r="X3216" s="406" t="str">
        <f>Master!X3285</f>
        <v/>
      </c>
      <c r="Y3216" s="406" t="str">
        <f>Master!Y3285</f>
        <v/>
      </c>
      <c r="Z3216" s="406" t="str">
        <f>Master!Z3285</f>
        <v/>
      </c>
      <c r="AA3216" s="406" t="str">
        <f>Master!AA3285</f>
        <v/>
      </c>
      <c r="AB3216" s="406" t="str">
        <f>Master!AB3285</f>
        <v/>
      </c>
      <c r="AC3216" s="406" t="str">
        <f>Master!AC3285</f>
        <v/>
      </c>
      <c r="AD3216" s="406" t="str">
        <f>Master!AD3285</f>
        <v/>
      </c>
      <c r="AE3216" s="406" t="str">
        <f>Master!AE3285</f>
        <v/>
      </c>
      <c r="AF3216" s="406" t="str">
        <f>Master!AF3285</f>
        <v/>
      </c>
      <c r="AG3216" s="406" t="str">
        <f>Master!AG3285</f>
        <v/>
      </c>
      <c r="AH3216" s="88" t="str">
        <f>Master!AH3285</f>
        <v/>
      </c>
      <c r="AI3216" s="414" t="str">
        <f>Master!AI3285</f>
        <v/>
      </c>
      <c r="AJ3216" s="406" t="str">
        <f>Master!AJ3285</f>
        <v/>
      </c>
      <c r="AK3216" s="406">
        <f>Master!AK3285</f>
        <v>0</v>
      </c>
      <c r="AL3216" s="88" t="str">
        <f>Master!AL3285</f>
        <v/>
      </c>
      <c r="AM3216" s="416"/>
      <c r="AN3216" s="416"/>
      <c r="AO3216" s="416"/>
      <c r="AP3216" s="416"/>
      <c r="AQ3216" s="416"/>
      <c r="AR3216" s="416">
        <f t="shared" si="34"/>
        <v>0</v>
      </c>
      <c r="AS3216" s="417" t="str">
        <f t="shared" si="35"/>
        <v>#DIV/0!</v>
      </c>
      <c r="AT3216" s="416">
        <f t="shared" si="36"/>
        <v>0</v>
      </c>
      <c r="AU3216" s="417"/>
    </row>
    <row r="3217" hidden="1">
      <c r="A3217" s="88" t="str">
        <f>Master!A3286</f>
        <v>AMU18125</v>
      </c>
      <c r="B3217" s="414" t="str">
        <f>Master!B3286</f>
        <v/>
      </c>
      <c r="C3217" s="414" t="str">
        <f>Master!C3286</f>
        <v/>
      </c>
      <c r="D3217" s="88" t="str">
        <f>Master!D3286</f>
        <v/>
      </c>
      <c r="E3217" s="406" t="str">
        <f>Master!E3286</f>
        <v/>
      </c>
      <c r="F3217" s="406">
        <f>Master!F3286</f>
        <v>0</v>
      </c>
      <c r="G3217" s="88" t="str">
        <f>Master!G3286</f>
        <v/>
      </c>
      <c r="H3217" s="88" t="str">
        <f>Master!H3286</f>
        <v/>
      </c>
      <c r="I3217" s="88" t="str">
        <f>Master!I3286</f>
        <v/>
      </c>
      <c r="J3217" s="88" t="str">
        <f>Master!J3286</f>
        <v>A'CROSS MUSIC PTE LTD</v>
      </c>
      <c r="K3217" s="88" t="str">
        <f>Master!K3286</f>
        <v/>
      </c>
      <c r="L3217" s="88" t="str">
        <f>Master!L3286</f>
        <v/>
      </c>
      <c r="M3217" s="88" t="str">
        <f>Master!M3286</f>
        <v/>
      </c>
      <c r="N3217" s="88" t="str">
        <f>Master!N3286</f>
        <v/>
      </c>
      <c r="O3217" s="88" t="str">
        <f>Master!O3286</f>
        <v/>
      </c>
      <c r="P3217" s="88" t="str">
        <f>Master!P3286</f>
        <v/>
      </c>
      <c r="Q3217" s="88" t="str">
        <f>Master!Q3286</f>
        <v/>
      </c>
      <c r="R3217" s="406" t="str">
        <f>Master!R3286</f>
        <v/>
      </c>
      <c r="S3217" s="406">
        <f>Master!S3286</f>
        <v>0</v>
      </c>
      <c r="T3217" s="406" t="str">
        <f>Master!T3286</f>
        <v/>
      </c>
      <c r="U3217" s="406" t="str">
        <f>Master!U3286</f>
        <v/>
      </c>
      <c r="V3217" s="406" t="str">
        <f>Master!V3286</f>
        <v/>
      </c>
      <c r="W3217" s="406" t="str">
        <f>Master!W3286</f>
        <v/>
      </c>
      <c r="X3217" s="406" t="str">
        <f>Master!X3286</f>
        <v/>
      </c>
      <c r="Y3217" s="406" t="str">
        <f>Master!Y3286</f>
        <v/>
      </c>
      <c r="Z3217" s="406" t="str">
        <f>Master!Z3286</f>
        <v/>
      </c>
      <c r="AA3217" s="406" t="str">
        <f>Master!AA3286</f>
        <v/>
      </c>
      <c r="AB3217" s="406" t="str">
        <f>Master!AB3286</f>
        <v/>
      </c>
      <c r="AC3217" s="406" t="str">
        <f>Master!AC3286</f>
        <v/>
      </c>
      <c r="AD3217" s="406" t="str">
        <f>Master!AD3286</f>
        <v/>
      </c>
      <c r="AE3217" s="406" t="str">
        <f>Master!AE3286</f>
        <v/>
      </c>
      <c r="AF3217" s="406" t="str">
        <f>Master!AF3286</f>
        <v/>
      </c>
      <c r="AG3217" s="406" t="str">
        <f>Master!AG3286</f>
        <v/>
      </c>
      <c r="AH3217" s="88" t="str">
        <f>Master!AH3286</f>
        <v/>
      </c>
      <c r="AI3217" s="414" t="str">
        <f>Master!AI3286</f>
        <v/>
      </c>
      <c r="AJ3217" s="406" t="str">
        <f>Master!AJ3286</f>
        <v/>
      </c>
      <c r="AK3217" s="406">
        <f>Master!AK3286</f>
        <v>0</v>
      </c>
      <c r="AL3217" s="88" t="str">
        <f>Master!AL3286</f>
        <v/>
      </c>
      <c r="AM3217" s="416"/>
      <c r="AN3217" s="416"/>
      <c r="AO3217" s="416"/>
      <c r="AP3217" s="416"/>
      <c r="AQ3217" s="416"/>
      <c r="AR3217" s="416">
        <f t="shared" si="34"/>
        <v>0</v>
      </c>
      <c r="AS3217" s="417" t="str">
        <f t="shared" si="35"/>
        <v>#DIV/0!</v>
      </c>
      <c r="AT3217" s="416">
        <f t="shared" si="36"/>
        <v>0</v>
      </c>
      <c r="AU3217" s="417"/>
    </row>
    <row r="3218" hidden="1">
      <c r="A3218" s="88" t="str">
        <f>Master!A3287</f>
        <v>AMU18126</v>
      </c>
      <c r="B3218" s="414" t="str">
        <f>Master!B3287</f>
        <v/>
      </c>
      <c r="C3218" s="414" t="str">
        <f>Master!C3287</f>
        <v/>
      </c>
      <c r="D3218" s="88" t="str">
        <f>Master!D3287</f>
        <v/>
      </c>
      <c r="E3218" s="406" t="str">
        <f>Master!E3287</f>
        <v/>
      </c>
      <c r="F3218" s="406">
        <f>Master!F3287</f>
        <v>0</v>
      </c>
      <c r="G3218" s="88" t="str">
        <f>Master!G3287</f>
        <v/>
      </c>
      <c r="H3218" s="88" t="str">
        <f>Master!H3287</f>
        <v/>
      </c>
      <c r="I3218" s="88" t="str">
        <f>Master!I3287</f>
        <v/>
      </c>
      <c r="J3218" s="88" t="str">
        <f>Master!J3287</f>
        <v>A'CROSS MUSIC PTE LTD</v>
      </c>
      <c r="K3218" s="88" t="str">
        <f>Master!K3287</f>
        <v/>
      </c>
      <c r="L3218" s="88" t="str">
        <f>Master!L3287</f>
        <v/>
      </c>
      <c r="M3218" s="88" t="str">
        <f>Master!M3287</f>
        <v/>
      </c>
      <c r="N3218" s="88" t="str">
        <f>Master!N3287</f>
        <v/>
      </c>
      <c r="O3218" s="88" t="str">
        <f>Master!O3287</f>
        <v/>
      </c>
      <c r="P3218" s="88" t="str">
        <f>Master!P3287</f>
        <v/>
      </c>
      <c r="Q3218" s="88" t="str">
        <f>Master!Q3287</f>
        <v/>
      </c>
      <c r="R3218" s="406" t="str">
        <f>Master!R3287</f>
        <v/>
      </c>
      <c r="S3218" s="406">
        <f>Master!S3287</f>
        <v>0</v>
      </c>
      <c r="T3218" s="406" t="str">
        <f>Master!T3287</f>
        <v/>
      </c>
      <c r="U3218" s="406" t="str">
        <f>Master!U3287</f>
        <v/>
      </c>
      <c r="V3218" s="406" t="str">
        <f>Master!V3287</f>
        <v/>
      </c>
      <c r="W3218" s="406" t="str">
        <f>Master!W3287</f>
        <v/>
      </c>
      <c r="X3218" s="406" t="str">
        <f>Master!X3287</f>
        <v/>
      </c>
      <c r="Y3218" s="406" t="str">
        <f>Master!Y3287</f>
        <v/>
      </c>
      <c r="Z3218" s="406" t="str">
        <f>Master!Z3287</f>
        <v/>
      </c>
      <c r="AA3218" s="406" t="str">
        <f>Master!AA3287</f>
        <v/>
      </c>
      <c r="AB3218" s="406" t="str">
        <f>Master!AB3287</f>
        <v/>
      </c>
      <c r="AC3218" s="406" t="str">
        <f>Master!AC3287</f>
        <v/>
      </c>
      <c r="AD3218" s="406" t="str">
        <f>Master!AD3287</f>
        <v/>
      </c>
      <c r="AE3218" s="406" t="str">
        <f>Master!AE3287</f>
        <v/>
      </c>
      <c r="AF3218" s="406" t="str">
        <f>Master!AF3287</f>
        <v/>
      </c>
      <c r="AG3218" s="406" t="str">
        <f>Master!AG3287</f>
        <v/>
      </c>
      <c r="AH3218" s="88" t="str">
        <f>Master!AH3287</f>
        <v/>
      </c>
      <c r="AI3218" s="414" t="str">
        <f>Master!AI3287</f>
        <v/>
      </c>
      <c r="AJ3218" s="406" t="str">
        <f>Master!AJ3287</f>
        <v/>
      </c>
      <c r="AK3218" s="406">
        <f>Master!AK3287</f>
        <v>0</v>
      </c>
      <c r="AL3218" s="88" t="str">
        <f>Master!AL3287</f>
        <v/>
      </c>
      <c r="AM3218" s="416"/>
      <c r="AN3218" s="416"/>
      <c r="AO3218" s="416"/>
      <c r="AP3218" s="416"/>
      <c r="AQ3218" s="416"/>
      <c r="AR3218" s="416">
        <f t="shared" si="34"/>
        <v>0</v>
      </c>
      <c r="AS3218" s="417" t="str">
        <f t="shared" si="35"/>
        <v>#DIV/0!</v>
      </c>
      <c r="AT3218" s="416">
        <f t="shared" si="36"/>
        <v>0</v>
      </c>
      <c r="AU3218" s="417"/>
    </row>
    <row r="3219" hidden="1">
      <c r="A3219" s="88" t="str">
        <f>Master!A3288</f>
        <v>AMU18127</v>
      </c>
      <c r="B3219" s="414" t="str">
        <f>Master!B3288</f>
        <v/>
      </c>
      <c r="C3219" s="414" t="str">
        <f>Master!C3288</f>
        <v/>
      </c>
      <c r="D3219" s="88" t="str">
        <f>Master!D3288</f>
        <v/>
      </c>
      <c r="E3219" s="406" t="str">
        <f>Master!E3288</f>
        <v/>
      </c>
      <c r="F3219" s="406">
        <f>Master!F3288</f>
        <v>0</v>
      </c>
      <c r="G3219" s="88" t="str">
        <f>Master!G3288</f>
        <v/>
      </c>
      <c r="H3219" s="88" t="str">
        <f>Master!H3288</f>
        <v/>
      </c>
      <c r="I3219" s="88" t="str">
        <f>Master!I3288</f>
        <v/>
      </c>
      <c r="J3219" s="88" t="str">
        <f>Master!J3288</f>
        <v>A'CROSS MUSIC PTE LTD</v>
      </c>
      <c r="K3219" s="88" t="str">
        <f>Master!K3288</f>
        <v/>
      </c>
      <c r="L3219" s="88" t="str">
        <f>Master!L3288</f>
        <v/>
      </c>
      <c r="M3219" s="88" t="str">
        <f>Master!M3288</f>
        <v/>
      </c>
      <c r="N3219" s="88" t="str">
        <f>Master!N3288</f>
        <v/>
      </c>
      <c r="O3219" s="88" t="str">
        <f>Master!O3288</f>
        <v/>
      </c>
      <c r="P3219" s="88" t="str">
        <f>Master!P3288</f>
        <v/>
      </c>
      <c r="Q3219" s="88" t="str">
        <f>Master!Q3288</f>
        <v/>
      </c>
      <c r="R3219" s="406" t="str">
        <f>Master!R3288</f>
        <v/>
      </c>
      <c r="S3219" s="406">
        <f>Master!S3288</f>
        <v>0</v>
      </c>
      <c r="T3219" s="406" t="str">
        <f>Master!T3288</f>
        <v/>
      </c>
      <c r="U3219" s="406" t="str">
        <f>Master!U3288</f>
        <v/>
      </c>
      <c r="V3219" s="406" t="str">
        <f>Master!V3288</f>
        <v/>
      </c>
      <c r="W3219" s="406" t="str">
        <f>Master!W3288</f>
        <v/>
      </c>
      <c r="X3219" s="406" t="str">
        <f>Master!X3288</f>
        <v/>
      </c>
      <c r="Y3219" s="406" t="str">
        <f>Master!Y3288</f>
        <v/>
      </c>
      <c r="Z3219" s="406" t="str">
        <f>Master!Z3288</f>
        <v/>
      </c>
      <c r="AA3219" s="406" t="str">
        <f>Master!AA3288</f>
        <v/>
      </c>
      <c r="AB3219" s="406" t="str">
        <f>Master!AB3288</f>
        <v/>
      </c>
      <c r="AC3219" s="406" t="str">
        <f>Master!AC3288</f>
        <v/>
      </c>
      <c r="AD3219" s="406" t="str">
        <f>Master!AD3288</f>
        <v/>
      </c>
      <c r="AE3219" s="406" t="str">
        <f>Master!AE3288</f>
        <v/>
      </c>
      <c r="AF3219" s="406" t="str">
        <f>Master!AF3288</f>
        <v/>
      </c>
      <c r="AG3219" s="406" t="str">
        <f>Master!AG3288</f>
        <v/>
      </c>
      <c r="AH3219" s="88" t="str">
        <f>Master!AH3288</f>
        <v/>
      </c>
      <c r="AI3219" s="414" t="str">
        <f>Master!AI3288</f>
        <v/>
      </c>
      <c r="AJ3219" s="406" t="str">
        <f>Master!AJ3288</f>
        <v/>
      </c>
      <c r="AK3219" s="406">
        <f>Master!AK3288</f>
        <v>0</v>
      </c>
      <c r="AL3219" s="88" t="str">
        <f>Master!AL3288</f>
        <v/>
      </c>
      <c r="AM3219" s="416"/>
      <c r="AN3219" s="416"/>
      <c r="AO3219" s="416"/>
      <c r="AP3219" s="416"/>
      <c r="AQ3219" s="416"/>
      <c r="AR3219" s="416">
        <f t="shared" si="34"/>
        <v>0</v>
      </c>
      <c r="AS3219" s="417" t="str">
        <f t="shared" si="35"/>
        <v>#DIV/0!</v>
      </c>
      <c r="AT3219" s="416">
        <f t="shared" si="36"/>
        <v>0</v>
      </c>
      <c r="AU3219" s="417"/>
    </row>
    <row r="3220" hidden="1">
      <c r="A3220" s="88" t="str">
        <f>Master!A3289</f>
        <v>AMU18128</v>
      </c>
      <c r="B3220" s="414" t="str">
        <f>Master!B3289</f>
        <v/>
      </c>
      <c r="C3220" s="414" t="str">
        <f>Master!C3289</f>
        <v/>
      </c>
      <c r="D3220" s="88" t="str">
        <f>Master!D3289</f>
        <v/>
      </c>
      <c r="E3220" s="406" t="str">
        <f>Master!E3289</f>
        <v/>
      </c>
      <c r="F3220" s="406">
        <f>Master!F3289</f>
        <v>0</v>
      </c>
      <c r="G3220" s="88" t="str">
        <f>Master!G3289</f>
        <v/>
      </c>
      <c r="H3220" s="88" t="str">
        <f>Master!H3289</f>
        <v/>
      </c>
      <c r="I3220" s="88" t="str">
        <f>Master!I3289</f>
        <v/>
      </c>
      <c r="J3220" s="88" t="str">
        <f>Master!J3289</f>
        <v>A'CROSS MUSIC PTE LTD</v>
      </c>
      <c r="K3220" s="88" t="str">
        <f>Master!K3289</f>
        <v/>
      </c>
      <c r="L3220" s="88" t="str">
        <f>Master!L3289</f>
        <v/>
      </c>
      <c r="M3220" s="88" t="str">
        <f>Master!M3289</f>
        <v/>
      </c>
      <c r="N3220" s="88" t="str">
        <f>Master!N3289</f>
        <v/>
      </c>
      <c r="O3220" s="88" t="str">
        <f>Master!O3289</f>
        <v/>
      </c>
      <c r="P3220" s="88" t="str">
        <f>Master!P3289</f>
        <v/>
      </c>
      <c r="Q3220" s="88" t="str">
        <f>Master!Q3289</f>
        <v/>
      </c>
      <c r="R3220" s="406" t="str">
        <f>Master!R3289</f>
        <v/>
      </c>
      <c r="S3220" s="406">
        <f>Master!S3289</f>
        <v>0</v>
      </c>
      <c r="T3220" s="406" t="str">
        <f>Master!T3289</f>
        <v/>
      </c>
      <c r="U3220" s="406" t="str">
        <f>Master!U3289</f>
        <v/>
      </c>
      <c r="V3220" s="406" t="str">
        <f>Master!V3289</f>
        <v/>
      </c>
      <c r="W3220" s="406" t="str">
        <f>Master!W3289</f>
        <v/>
      </c>
      <c r="X3220" s="406" t="str">
        <f>Master!X3289</f>
        <v/>
      </c>
      <c r="Y3220" s="406" t="str">
        <f>Master!Y3289</f>
        <v/>
      </c>
      <c r="Z3220" s="406" t="str">
        <f>Master!Z3289</f>
        <v/>
      </c>
      <c r="AA3220" s="406" t="str">
        <f>Master!AA3289</f>
        <v/>
      </c>
      <c r="AB3220" s="406" t="str">
        <f>Master!AB3289</f>
        <v/>
      </c>
      <c r="AC3220" s="406" t="str">
        <f>Master!AC3289</f>
        <v/>
      </c>
      <c r="AD3220" s="406" t="str">
        <f>Master!AD3289</f>
        <v/>
      </c>
      <c r="AE3220" s="406" t="str">
        <f>Master!AE3289</f>
        <v/>
      </c>
      <c r="AF3220" s="406" t="str">
        <f>Master!AF3289</f>
        <v/>
      </c>
      <c r="AG3220" s="406" t="str">
        <f>Master!AG3289</f>
        <v/>
      </c>
      <c r="AH3220" s="88" t="str">
        <f>Master!AH3289</f>
        <v/>
      </c>
      <c r="AI3220" s="414" t="str">
        <f>Master!AI3289</f>
        <v/>
      </c>
      <c r="AJ3220" s="406" t="str">
        <f>Master!AJ3289</f>
        <v/>
      </c>
      <c r="AK3220" s="406">
        <f>Master!AK3289</f>
        <v>0</v>
      </c>
      <c r="AL3220" s="88" t="str">
        <f>Master!AL3289</f>
        <v/>
      </c>
      <c r="AM3220" s="416"/>
      <c r="AN3220" s="416"/>
      <c r="AO3220" s="416"/>
      <c r="AP3220" s="416"/>
      <c r="AQ3220" s="416"/>
      <c r="AR3220" s="416">
        <f t="shared" si="34"/>
        <v>0</v>
      </c>
      <c r="AS3220" s="417" t="str">
        <f t="shared" si="35"/>
        <v>#DIV/0!</v>
      </c>
      <c r="AT3220" s="416">
        <f t="shared" si="36"/>
        <v>0</v>
      </c>
      <c r="AU3220" s="417"/>
    </row>
    <row r="3221" hidden="1">
      <c r="A3221" s="88" t="str">
        <f>Master!A3290</f>
        <v>AMU18129</v>
      </c>
      <c r="B3221" s="414" t="str">
        <f>Master!B3290</f>
        <v/>
      </c>
      <c r="C3221" s="414" t="str">
        <f>Master!C3290</f>
        <v/>
      </c>
      <c r="D3221" s="88" t="str">
        <f>Master!D3290</f>
        <v/>
      </c>
      <c r="E3221" s="406" t="str">
        <f>Master!E3290</f>
        <v/>
      </c>
      <c r="F3221" s="406">
        <f>Master!F3290</f>
        <v>0</v>
      </c>
      <c r="G3221" s="88" t="str">
        <f>Master!G3290</f>
        <v/>
      </c>
      <c r="H3221" s="88" t="str">
        <f>Master!H3290</f>
        <v/>
      </c>
      <c r="I3221" s="88" t="str">
        <f>Master!I3290</f>
        <v/>
      </c>
      <c r="J3221" s="88" t="str">
        <f>Master!J3290</f>
        <v>A'CROSS MUSIC PTE LTD</v>
      </c>
      <c r="K3221" s="88" t="str">
        <f>Master!K3290</f>
        <v/>
      </c>
      <c r="L3221" s="88" t="str">
        <f>Master!L3290</f>
        <v/>
      </c>
      <c r="M3221" s="88" t="str">
        <f>Master!M3290</f>
        <v/>
      </c>
      <c r="N3221" s="88" t="str">
        <f>Master!N3290</f>
        <v/>
      </c>
      <c r="O3221" s="88" t="str">
        <f>Master!O3290</f>
        <v/>
      </c>
      <c r="P3221" s="88" t="str">
        <f>Master!P3290</f>
        <v/>
      </c>
      <c r="Q3221" s="88" t="str">
        <f>Master!Q3290</f>
        <v/>
      </c>
      <c r="R3221" s="406" t="str">
        <f>Master!R3290</f>
        <v/>
      </c>
      <c r="S3221" s="406">
        <f>Master!S3290</f>
        <v>0</v>
      </c>
      <c r="T3221" s="406" t="str">
        <f>Master!T3290</f>
        <v/>
      </c>
      <c r="U3221" s="406" t="str">
        <f>Master!U3290</f>
        <v/>
      </c>
      <c r="V3221" s="406" t="str">
        <f>Master!V3290</f>
        <v/>
      </c>
      <c r="W3221" s="406" t="str">
        <f>Master!W3290</f>
        <v/>
      </c>
      <c r="X3221" s="406" t="str">
        <f>Master!X3290</f>
        <v/>
      </c>
      <c r="Y3221" s="406" t="str">
        <f>Master!Y3290</f>
        <v/>
      </c>
      <c r="Z3221" s="406" t="str">
        <f>Master!Z3290</f>
        <v/>
      </c>
      <c r="AA3221" s="406" t="str">
        <f>Master!AA3290</f>
        <v/>
      </c>
      <c r="AB3221" s="406" t="str">
        <f>Master!AB3290</f>
        <v/>
      </c>
      <c r="AC3221" s="406" t="str">
        <f>Master!AC3290</f>
        <v/>
      </c>
      <c r="AD3221" s="406" t="str">
        <f>Master!AD3290</f>
        <v/>
      </c>
      <c r="AE3221" s="406" t="str">
        <f>Master!AE3290</f>
        <v/>
      </c>
      <c r="AF3221" s="406" t="str">
        <f>Master!AF3290</f>
        <v/>
      </c>
      <c r="AG3221" s="406" t="str">
        <f>Master!AG3290</f>
        <v/>
      </c>
      <c r="AH3221" s="88" t="str">
        <f>Master!AH3290</f>
        <v/>
      </c>
      <c r="AI3221" s="414" t="str">
        <f>Master!AI3290</f>
        <v/>
      </c>
      <c r="AJ3221" s="406" t="str">
        <f>Master!AJ3290</f>
        <v/>
      </c>
      <c r="AK3221" s="406">
        <f>Master!AK3290</f>
        <v>0</v>
      </c>
      <c r="AL3221" s="88" t="str">
        <f>Master!AL3290</f>
        <v/>
      </c>
      <c r="AM3221" s="416"/>
      <c r="AN3221" s="416"/>
      <c r="AO3221" s="416"/>
      <c r="AP3221" s="416"/>
      <c r="AQ3221" s="416"/>
      <c r="AR3221" s="416">
        <f t="shared" si="34"/>
        <v>0</v>
      </c>
      <c r="AS3221" s="417" t="str">
        <f t="shared" si="35"/>
        <v>#DIV/0!</v>
      </c>
      <c r="AT3221" s="416">
        <f t="shared" si="36"/>
        <v>0</v>
      </c>
      <c r="AU3221" s="417"/>
    </row>
    <row r="3222" hidden="1">
      <c r="A3222" s="88" t="str">
        <f>Master!A3291</f>
        <v>AMU18130</v>
      </c>
      <c r="B3222" s="414" t="str">
        <f>Master!B3291</f>
        <v/>
      </c>
      <c r="C3222" s="414" t="str">
        <f>Master!C3291</f>
        <v/>
      </c>
      <c r="D3222" s="88" t="str">
        <f>Master!D3291</f>
        <v/>
      </c>
      <c r="E3222" s="406" t="str">
        <f>Master!E3291</f>
        <v/>
      </c>
      <c r="F3222" s="406">
        <f>Master!F3291</f>
        <v>0</v>
      </c>
      <c r="G3222" s="88" t="str">
        <f>Master!G3291</f>
        <v/>
      </c>
      <c r="H3222" s="88" t="str">
        <f>Master!H3291</f>
        <v/>
      </c>
      <c r="I3222" s="88" t="str">
        <f>Master!I3291</f>
        <v/>
      </c>
      <c r="J3222" s="88" t="str">
        <f>Master!J3291</f>
        <v>A'CROSS MUSIC PTE LTD</v>
      </c>
      <c r="K3222" s="88" t="str">
        <f>Master!K3291</f>
        <v/>
      </c>
      <c r="L3222" s="88" t="str">
        <f>Master!L3291</f>
        <v/>
      </c>
      <c r="M3222" s="88" t="str">
        <f>Master!M3291</f>
        <v/>
      </c>
      <c r="N3222" s="88" t="str">
        <f>Master!N3291</f>
        <v/>
      </c>
      <c r="O3222" s="88" t="str">
        <f>Master!O3291</f>
        <v/>
      </c>
      <c r="P3222" s="88" t="str">
        <f>Master!P3291</f>
        <v/>
      </c>
      <c r="Q3222" s="88" t="str">
        <f>Master!Q3291</f>
        <v/>
      </c>
      <c r="R3222" s="406" t="str">
        <f>Master!R3291</f>
        <v/>
      </c>
      <c r="S3222" s="406">
        <f>Master!S3291</f>
        <v>0</v>
      </c>
      <c r="T3222" s="406" t="str">
        <f>Master!T3291</f>
        <v/>
      </c>
      <c r="U3222" s="406" t="str">
        <f>Master!U3291</f>
        <v/>
      </c>
      <c r="V3222" s="406" t="str">
        <f>Master!V3291</f>
        <v/>
      </c>
      <c r="W3222" s="406" t="str">
        <f>Master!W3291</f>
        <v/>
      </c>
      <c r="X3222" s="406" t="str">
        <f>Master!X3291</f>
        <v/>
      </c>
      <c r="Y3222" s="406" t="str">
        <f>Master!Y3291</f>
        <v/>
      </c>
      <c r="Z3222" s="406" t="str">
        <f>Master!Z3291</f>
        <v/>
      </c>
      <c r="AA3222" s="406" t="str">
        <f>Master!AA3291</f>
        <v/>
      </c>
      <c r="AB3222" s="406" t="str">
        <f>Master!AB3291</f>
        <v/>
      </c>
      <c r="AC3222" s="406" t="str">
        <f>Master!AC3291</f>
        <v/>
      </c>
      <c r="AD3222" s="406" t="str">
        <f>Master!AD3291</f>
        <v/>
      </c>
      <c r="AE3222" s="406" t="str">
        <f>Master!AE3291</f>
        <v/>
      </c>
      <c r="AF3222" s="406" t="str">
        <f>Master!AF3291</f>
        <v/>
      </c>
      <c r="AG3222" s="406" t="str">
        <f>Master!AG3291</f>
        <v/>
      </c>
      <c r="AH3222" s="88" t="str">
        <f>Master!AH3291</f>
        <v/>
      </c>
      <c r="AI3222" s="414" t="str">
        <f>Master!AI3291</f>
        <v/>
      </c>
      <c r="AJ3222" s="406" t="str">
        <f>Master!AJ3291</f>
        <v/>
      </c>
      <c r="AK3222" s="406">
        <f>Master!AK3291</f>
        <v>0</v>
      </c>
      <c r="AL3222" s="88" t="str">
        <f>Master!AL3291</f>
        <v/>
      </c>
      <c r="AM3222" s="416"/>
      <c r="AN3222" s="416"/>
      <c r="AO3222" s="416"/>
      <c r="AP3222" s="416"/>
      <c r="AQ3222" s="416"/>
      <c r="AR3222" s="416">
        <f t="shared" si="34"/>
        <v>0</v>
      </c>
      <c r="AS3222" s="417" t="str">
        <f t="shared" si="35"/>
        <v>#DIV/0!</v>
      </c>
      <c r="AT3222" s="416">
        <f t="shared" si="36"/>
        <v>0</v>
      </c>
      <c r="AU3222" s="417"/>
    </row>
    <row r="3223" hidden="1">
      <c r="A3223" s="88" t="str">
        <f>Master!A3292</f>
        <v>AMU18131</v>
      </c>
      <c r="B3223" s="414" t="str">
        <f>Master!B3292</f>
        <v/>
      </c>
      <c r="C3223" s="414" t="str">
        <f>Master!C3292</f>
        <v/>
      </c>
      <c r="D3223" s="88" t="str">
        <f>Master!D3292</f>
        <v/>
      </c>
      <c r="E3223" s="406" t="str">
        <f>Master!E3292</f>
        <v/>
      </c>
      <c r="F3223" s="406">
        <f>Master!F3292</f>
        <v>0</v>
      </c>
      <c r="G3223" s="88" t="str">
        <f>Master!G3292</f>
        <v/>
      </c>
      <c r="H3223" s="88" t="str">
        <f>Master!H3292</f>
        <v/>
      </c>
      <c r="I3223" s="88" t="str">
        <f>Master!I3292</f>
        <v/>
      </c>
      <c r="J3223" s="88" t="str">
        <f>Master!J3292</f>
        <v>A'CROSS MUSIC PTE LTD</v>
      </c>
      <c r="K3223" s="88" t="str">
        <f>Master!K3292</f>
        <v/>
      </c>
      <c r="L3223" s="88" t="str">
        <f>Master!L3292</f>
        <v/>
      </c>
      <c r="M3223" s="88" t="str">
        <f>Master!M3292</f>
        <v/>
      </c>
      <c r="N3223" s="88" t="str">
        <f>Master!N3292</f>
        <v/>
      </c>
      <c r="O3223" s="88" t="str">
        <f>Master!O3292</f>
        <v/>
      </c>
      <c r="P3223" s="88" t="str">
        <f>Master!P3292</f>
        <v/>
      </c>
      <c r="Q3223" s="88" t="str">
        <f>Master!Q3292</f>
        <v/>
      </c>
      <c r="R3223" s="406" t="str">
        <f>Master!R3292</f>
        <v/>
      </c>
      <c r="S3223" s="406">
        <f>Master!S3292</f>
        <v>0</v>
      </c>
      <c r="T3223" s="406" t="str">
        <f>Master!T3292</f>
        <v/>
      </c>
      <c r="U3223" s="406" t="str">
        <f>Master!U3292</f>
        <v/>
      </c>
      <c r="V3223" s="406" t="str">
        <f>Master!V3292</f>
        <v/>
      </c>
      <c r="W3223" s="406" t="str">
        <f>Master!W3292</f>
        <v/>
      </c>
      <c r="X3223" s="406" t="str">
        <f>Master!X3292</f>
        <v/>
      </c>
      <c r="Y3223" s="406" t="str">
        <f>Master!Y3292</f>
        <v/>
      </c>
      <c r="Z3223" s="406" t="str">
        <f>Master!Z3292</f>
        <v/>
      </c>
      <c r="AA3223" s="406" t="str">
        <f>Master!AA3292</f>
        <v/>
      </c>
      <c r="AB3223" s="406" t="str">
        <f>Master!AB3292</f>
        <v/>
      </c>
      <c r="AC3223" s="406" t="str">
        <f>Master!AC3292</f>
        <v/>
      </c>
      <c r="AD3223" s="406" t="str">
        <f>Master!AD3292</f>
        <v/>
      </c>
      <c r="AE3223" s="406" t="str">
        <f>Master!AE3292</f>
        <v/>
      </c>
      <c r="AF3223" s="406" t="str">
        <f>Master!AF3292</f>
        <v/>
      </c>
      <c r="AG3223" s="406" t="str">
        <f>Master!AG3292</f>
        <v/>
      </c>
      <c r="AH3223" s="88" t="str">
        <f>Master!AH3292</f>
        <v/>
      </c>
      <c r="AI3223" s="414" t="str">
        <f>Master!AI3292</f>
        <v/>
      </c>
      <c r="AJ3223" s="406" t="str">
        <f>Master!AJ3292</f>
        <v/>
      </c>
      <c r="AK3223" s="406">
        <f>Master!AK3292</f>
        <v>0</v>
      </c>
      <c r="AL3223" s="88" t="str">
        <f>Master!AL3292</f>
        <v/>
      </c>
      <c r="AM3223" s="416"/>
      <c r="AN3223" s="416"/>
      <c r="AO3223" s="416"/>
      <c r="AP3223" s="416"/>
      <c r="AQ3223" s="416"/>
      <c r="AR3223" s="416">
        <f t="shared" si="34"/>
        <v>0</v>
      </c>
      <c r="AS3223" s="417" t="str">
        <f t="shared" si="35"/>
        <v>#DIV/0!</v>
      </c>
      <c r="AT3223" s="416">
        <f t="shared" si="36"/>
        <v>0</v>
      </c>
      <c r="AU3223" s="417"/>
    </row>
    <row r="3224" hidden="1">
      <c r="A3224" s="88" t="str">
        <f>Master!A3293</f>
        <v>AMU18132</v>
      </c>
      <c r="B3224" s="414" t="str">
        <f>Master!B3293</f>
        <v/>
      </c>
      <c r="C3224" s="414" t="str">
        <f>Master!C3293</f>
        <v/>
      </c>
      <c r="D3224" s="88" t="str">
        <f>Master!D3293</f>
        <v/>
      </c>
      <c r="E3224" s="406" t="str">
        <f>Master!E3293</f>
        <v/>
      </c>
      <c r="F3224" s="406">
        <f>Master!F3293</f>
        <v>0</v>
      </c>
      <c r="G3224" s="88" t="str">
        <f>Master!G3293</f>
        <v/>
      </c>
      <c r="H3224" s="88" t="str">
        <f>Master!H3293</f>
        <v/>
      </c>
      <c r="I3224" s="88" t="str">
        <f>Master!I3293</f>
        <v/>
      </c>
      <c r="J3224" s="88" t="str">
        <f>Master!J3293</f>
        <v>A'CROSS MUSIC PTE LTD</v>
      </c>
      <c r="K3224" s="88" t="str">
        <f>Master!K3293</f>
        <v/>
      </c>
      <c r="L3224" s="88" t="str">
        <f>Master!L3293</f>
        <v/>
      </c>
      <c r="M3224" s="88" t="str">
        <f>Master!M3293</f>
        <v/>
      </c>
      <c r="N3224" s="88" t="str">
        <f>Master!N3293</f>
        <v/>
      </c>
      <c r="O3224" s="88" t="str">
        <f>Master!O3293</f>
        <v/>
      </c>
      <c r="P3224" s="88" t="str">
        <f>Master!P3293</f>
        <v/>
      </c>
      <c r="Q3224" s="88" t="str">
        <f>Master!Q3293</f>
        <v/>
      </c>
      <c r="R3224" s="406" t="str">
        <f>Master!R3293</f>
        <v/>
      </c>
      <c r="S3224" s="406">
        <f>Master!S3293</f>
        <v>0</v>
      </c>
      <c r="T3224" s="406" t="str">
        <f>Master!T3293</f>
        <v/>
      </c>
      <c r="U3224" s="406" t="str">
        <f>Master!U3293</f>
        <v/>
      </c>
      <c r="V3224" s="406" t="str">
        <f>Master!V3293</f>
        <v/>
      </c>
      <c r="W3224" s="406" t="str">
        <f>Master!W3293</f>
        <v/>
      </c>
      <c r="X3224" s="406" t="str">
        <f>Master!X3293</f>
        <v/>
      </c>
      <c r="Y3224" s="406" t="str">
        <f>Master!Y3293</f>
        <v/>
      </c>
      <c r="Z3224" s="406" t="str">
        <f>Master!Z3293</f>
        <v/>
      </c>
      <c r="AA3224" s="406" t="str">
        <f>Master!AA3293</f>
        <v/>
      </c>
      <c r="AB3224" s="406" t="str">
        <f>Master!AB3293</f>
        <v/>
      </c>
      <c r="AC3224" s="406" t="str">
        <f>Master!AC3293</f>
        <v/>
      </c>
      <c r="AD3224" s="406" t="str">
        <f>Master!AD3293</f>
        <v/>
      </c>
      <c r="AE3224" s="406" t="str">
        <f>Master!AE3293</f>
        <v/>
      </c>
      <c r="AF3224" s="406" t="str">
        <f>Master!AF3293</f>
        <v/>
      </c>
      <c r="AG3224" s="406" t="str">
        <f>Master!AG3293</f>
        <v/>
      </c>
      <c r="AH3224" s="88" t="str">
        <f>Master!AH3293</f>
        <v/>
      </c>
      <c r="AI3224" s="414" t="str">
        <f>Master!AI3293</f>
        <v/>
      </c>
      <c r="AJ3224" s="406" t="str">
        <f>Master!AJ3293</f>
        <v/>
      </c>
      <c r="AK3224" s="406">
        <f>Master!AK3293</f>
        <v>0</v>
      </c>
      <c r="AL3224" s="88" t="str">
        <f>Master!AL3293</f>
        <v/>
      </c>
      <c r="AM3224" s="416"/>
      <c r="AN3224" s="416"/>
      <c r="AO3224" s="416"/>
      <c r="AP3224" s="416"/>
      <c r="AQ3224" s="416"/>
      <c r="AR3224" s="416">
        <f t="shared" si="34"/>
        <v>0</v>
      </c>
      <c r="AS3224" s="417" t="str">
        <f t="shared" si="35"/>
        <v>#DIV/0!</v>
      </c>
      <c r="AT3224" s="416">
        <f t="shared" si="36"/>
        <v>0</v>
      </c>
      <c r="AU3224" s="417"/>
    </row>
    <row r="3225" hidden="1">
      <c r="A3225" s="88" t="str">
        <f>Master!A3294</f>
        <v>AMU18133</v>
      </c>
      <c r="B3225" s="414" t="str">
        <f>Master!B3294</f>
        <v/>
      </c>
      <c r="C3225" s="414" t="str">
        <f>Master!C3294</f>
        <v/>
      </c>
      <c r="D3225" s="88" t="str">
        <f>Master!D3294</f>
        <v/>
      </c>
      <c r="E3225" s="406" t="str">
        <f>Master!E3294</f>
        <v/>
      </c>
      <c r="F3225" s="406">
        <f>Master!F3294</f>
        <v>0</v>
      </c>
      <c r="G3225" s="88" t="str">
        <f>Master!G3294</f>
        <v/>
      </c>
      <c r="H3225" s="88" t="str">
        <f>Master!H3294</f>
        <v/>
      </c>
      <c r="I3225" s="88" t="str">
        <f>Master!I3294</f>
        <v/>
      </c>
      <c r="J3225" s="88" t="str">
        <f>Master!J3294</f>
        <v>A'CROSS MUSIC PTE LTD</v>
      </c>
      <c r="K3225" s="88" t="str">
        <f>Master!K3294</f>
        <v/>
      </c>
      <c r="L3225" s="88" t="str">
        <f>Master!L3294</f>
        <v/>
      </c>
      <c r="M3225" s="88" t="str">
        <f>Master!M3294</f>
        <v/>
      </c>
      <c r="N3225" s="88" t="str">
        <f>Master!N3294</f>
        <v/>
      </c>
      <c r="O3225" s="88" t="str">
        <f>Master!O3294</f>
        <v/>
      </c>
      <c r="P3225" s="88" t="str">
        <f>Master!P3294</f>
        <v/>
      </c>
      <c r="Q3225" s="88" t="str">
        <f>Master!Q3294</f>
        <v/>
      </c>
      <c r="R3225" s="406" t="str">
        <f>Master!R3294</f>
        <v/>
      </c>
      <c r="S3225" s="406">
        <f>Master!S3294</f>
        <v>0</v>
      </c>
      <c r="T3225" s="406" t="str">
        <f>Master!T3294</f>
        <v/>
      </c>
      <c r="U3225" s="406" t="str">
        <f>Master!U3294</f>
        <v/>
      </c>
      <c r="V3225" s="406" t="str">
        <f>Master!V3294</f>
        <v/>
      </c>
      <c r="W3225" s="406" t="str">
        <f>Master!W3294</f>
        <v/>
      </c>
      <c r="X3225" s="406" t="str">
        <f>Master!X3294</f>
        <v/>
      </c>
      <c r="Y3225" s="406" t="str">
        <f>Master!Y3294</f>
        <v/>
      </c>
      <c r="Z3225" s="406" t="str">
        <f>Master!Z3294</f>
        <v/>
      </c>
      <c r="AA3225" s="406" t="str">
        <f>Master!AA3294</f>
        <v/>
      </c>
      <c r="AB3225" s="406" t="str">
        <f>Master!AB3294</f>
        <v/>
      </c>
      <c r="AC3225" s="406" t="str">
        <f>Master!AC3294</f>
        <v/>
      </c>
      <c r="AD3225" s="406" t="str">
        <f>Master!AD3294</f>
        <v/>
      </c>
      <c r="AE3225" s="406" t="str">
        <f>Master!AE3294</f>
        <v/>
      </c>
      <c r="AF3225" s="406" t="str">
        <f>Master!AF3294</f>
        <v/>
      </c>
      <c r="AG3225" s="406" t="str">
        <f>Master!AG3294</f>
        <v/>
      </c>
      <c r="AH3225" s="88" t="str">
        <f>Master!AH3294</f>
        <v/>
      </c>
      <c r="AI3225" s="414" t="str">
        <f>Master!AI3294</f>
        <v/>
      </c>
      <c r="AJ3225" s="406" t="str">
        <f>Master!AJ3294</f>
        <v/>
      </c>
      <c r="AK3225" s="406">
        <f>Master!AK3294</f>
        <v>0</v>
      </c>
      <c r="AL3225" s="88" t="str">
        <f>Master!AL3294</f>
        <v/>
      </c>
      <c r="AM3225" s="416"/>
      <c r="AN3225" s="416"/>
      <c r="AO3225" s="416"/>
      <c r="AP3225" s="416"/>
      <c r="AQ3225" s="416"/>
      <c r="AR3225" s="416">
        <f t="shared" si="34"/>
        <v>0</v>
      </c>
      <c r="AS3225" s="417" t="str">
        <f t="shared" si="35"/>
        <v>#DIV/0!</v>
      </c>
      <c r="AT3225" s="416">
        <f t="shared" si="36"/>
        <v>0</v>
      </c>
      <c r="AU3225" s="417"/>
    </row>
    <row r="3226" hidden="1">
      <c r="A3226" s="88" t="str">
        <f>Master!A3295</f>
        <v>AMU18134</v>
      </c>
      <c r="B3226" s="414" t="str">
        <f>Master!B3295</f>
        <v/>
      </c>
      <c r="C3226" s="414" t="str">
        <f>Master!C3295</f>
        <v/>
      </c>
      <c r="D3226" s="88" t="str">
        <f>Master!D3295</f>
        <v/>
      </c>
      <c r="E3226" s="406" t="str">
        <f>Master!E3295</f>
        <v/>
      </c>
      <c r="F3226" s="406">
        <f>Master!F3295</f>
        <v>0</v>
      </c>
      <c r="G3226" s="88" t="str">
        <f>Master!G3295</f>
        <v/>
      </c>
      <c r="H3226" s="88" t="str">
        <f>Master!H3295</f>
        <v/>
      </c>
      <c r="I3226" s="88" t="str">
        <f>Master!I3295</f>
        <v/>
      </c>
      <c r="J3226" s="88" t="str">
        <f>Master!J3295</f>
        <v>A'CROSS MUSIC PTE LTD</v>
      </c>
      <c r="K3226" s="88" t="str">
        <f>Master!K3295</f>
        <v/>
      </c>
      <c r="L3226" s="88" t="str">
        <f>Master!L3295</f>
        <v/>
      </c>
      <c r="M3226" s="88" t="str">
        <f>Master!M3295</f>
        <v/>
      </c>
      <c r="N3226" s="88" t="str">
        <f>Master!N3295</f>
        <v/>
      </c>
      <c r="O3226" s="88" t="str">
        <f>Master!O3295</f>
        <v/>
      </c>
      <c r="P3226" s="88" t="str">
        <f>Master!P3295</f>
        <v/>
      </c>
      <c r="Q3226" s="88" t="str">
        <f>Master!Q3295</f>
        <v/>
      </c>
      <c r="R3226" s="406" t="str">
        <f>Master!R3295</f>
        <v/>
      </c>
      <c r="S3226" s="406">
        <f>Master!S3295</f>
        <v>0</v>
      </c>
      <c r="T3226" s="406" t="str">
        <f>Master!T3295</f>
        <v/>
      </c>
      <c r="U3226" s="406" t="str">
        <f>Master!U3295</f>
        <v/>
      </c>
      <c r="V3226" s="406" t="str">
        <f>Master!V3295</f>
        <v/>
      </c>
      <c r="W3226" s="406" t="str">
        <f>Master!W3295</f>
        <v/>
      </c>
      <c r="X3226" s="406" t="str">
        <f>Master!X3295</f>
        <v/>
      </c>
      <c r="Y3226" s="406" t="str">
        <f>Master!Y3295</f>
        <v/>
      </c>
      <c r="Z3226" s="406" t="str">
        <f>Master!Z3295</f>
        <v/>
      </c>
      <c r="AA3226" s="406" t="str">
        <f>Master!AA3295</f>
        <v/>
      </c>
      <c r="AB3226" s="406" t="str">
        <f>Master!AB3295</f>
        <v/>
      </c>
      <c r="AC3226" s="406" t="str">
        <f>Master!AC3295</f>
        <v/>
      </c>
      <c r="AD3226" s="406" t="str">
        <f>Master!AD3295</f>
        <v/>
      </c>
      <c r="AE3226" s="406" t="str">
        <f>Master!AE3295</f>
        <v/>
      </c>
      <c r="AF3226" s="406" t="str">
        <f>Master!AF3295</f>
        <v/>
      </c>
      <c r="AG3226" s="406" t="str">
        <f>Master!AG3295</f>
        <v/>
      </c>
      <c r="AH3226" s="88" t="str">
        <f>Master!AH3295</f>
        <v/>
      </c>
      <c r="AI3226" s="414" t="str">
        <f>Master!AI3295</f>
        <v/>
      </c>
      <c r="AJ3226" s="406" t="str">
        <f>Master!AJ3295</f>
        <v/>
      </c>
      <c r="AK3226" s="406">
        <f>Master!AK3295</f>
        <v>0</v>
      </c>
      <c r="AL3226" s="88" t="str">
        <f>Master!AL3295</f>
        <v/>
      </c>
      <c r="AM3226" s="416"/>
      <c r="AN3226" s="416"/>
      <c r="AO3226" s="416"/>
      <c r="AP3226" s="416"/>
      <c r="AQ3226" s="416"/>
      <c r="AR3226" s="416">
        <f t="shared" si="34"/>
        <v>0</v>
      </c>
      <c r="AS3226" s="417" t="str">
        <f t="shared" si="35"/>
        <v>#DIV/0!</v>
      </c>
      <c r="AT3226" s="416">
        <f t="shared" si="36"/>
        <v>0</v>
      </c>
      <c r="AU3226" s="417"/>
    </row>
    <row r="3227" hidden="1">
      <c r="A3227" s="88" t="str">
        <f>Master!A3296</f>
        <v>AMU18135</v>
      </c>
      <c r="B3227" s="414" t="str">
        <f>Master!B3296</f>
        <v/>
      </c>
      <c r="C3227" s="414" t="str">
        <f>Master!C3296</f>
        <v/>
      </c>
      <c r="D3227" s="88" t="str">
        <f>Master!D3296</f>
        <v/>
      </c>
      <c r="E3227" s="406" t="str">
        <f>Master!E3296</f>
        <v/>
      </c>
      <c r="F3227" s="406">
        <f>Master!F3296</f>
        <v>0</v>
      </c>
      <c r="G3227" s="88" t="str">
        <f>Master!G3296</f>
        <v/>
      </c>
      <c r="H3227" s="88" t="str">
        <f>Master!H3296</f>
        <v/>
      </c>
      <c r="I3227" s="88" t="str">
        <f>Master!I3296</f>
        <v/>
      </c>
      <c r="J3227" s="88" t="str">
        <f>Master!J3296</f>
        <v>A'CROSS MUSIC PTE LTD</v>
      </c>
      <c r="K3227" s="88" t="str">
        <f>Master!K3296</f>
        <v/>
      </c>
      <c r="L3227" s="88" t="str">
        <f>Master!L3296</f>
        <v/>
      </c>
      <c r="M3227" s="88" t="str">
        <f>Master!M3296</f>
        <v/>
      </c>
      <c r="N3227" s="88" t="str">
        <f>Master!N3296</f>
        <v/>
      </c>
      <c r="O3227" s="88" t="str">
        <f>Master!O3296</f>
        <v/>
      </c>
      <c r="P3227" s="88" t="str">
        <f>Master!P3296</f>
        <v/>
      </c>
      <c r="Q3227" s="88" t="str">
        <f>Master!Q3296</f>
        <v/>
      </c>
      <c r="R3227" s="406" t="str">
        <f>Master!R3296</f>
        <v/>
      </c>
      <c r="S3227" s="406">
        <f>Master!S3296</f>
        <v>0</v>
      </c>
      <c r="T3227" s="406" t="str">
        <f>Master!T3296</f>
        <v/>
      </c>
      <c r="U3227" s="406" t="str">
        <f>Master!U3296</f>
        <v/>
      </c>
      <c r="V3227" s="406" t="str">
        <f>Master!V3296</f>
        <v/>
      </c>
      <c r="W3227" s="406" t="str">
        <f>Master!W3296</f>
        <v/>
      </c>
      <c r="X3227" s="406" t="str">
        <f>Master!X3296</f>
        <v/>
      </c>
      <c r="Y3227" s="406" t="str">
        <f>Master!Y3296</f>
        <v/>
      </c>
      <c r="Z3227" s="406" t="str">
        <f>Master!Z3296</f>
        <v/>
      </c>
      <c r="AA3227" s="406" t="str">
        <f>Master!AA3296</f>
        <v/>
      </c>
      <c r="AB3227" s="406" t="str">
        <f>Master!AB3296</f>
        <v/>
      </c>
      <c r="AC3227" s="406" t="str">
        <f>Master!AC3296</f>
        <v/>
      </c>
      <c r="AD3227" s="406" t="str">
        <f>Master!AD3296</f>
        <v/>
      </c>
      <c r="AE3227" s="406" t="str">
        <f>Master!AE3296</f>
        <v/>
      </c>
      <c r="AF3227" s="406" t="str">
        <f>Master!AF3296</f>
        <v/>
      </c>
      <c r="AG3227" s="406" t="str">
        <f>Master!AG3296</f>
        <v/>
      </c>
      <c r="AH3227" s="88" t="str">
        <f>Master!AH3296</f>
        <v/>
      </c>
      <c r="AI3227" s="414" t="str">
        <f>Master!AI3296</f>
        <v/>
      </c>
      <c r="AJ3227" s="406" t="str">
        <f>Master!AJ3296</f>
        <v/>
      </c>
      <c r="AK3227" s="406">
        <f>Master!AK3296</f>
        <v>0</v>
      </c>
      <c r="AL3227" s="88" t="str">
        <f>Master!AL3296</f>
        <v/>
      </c>
      <c r="AM3227" s="416"/>
      <c r="AN3227" s="416"/>
      <c r="AO3227" s="416"/>
      <c r="AP3227" s="416"/>
      <c r="AQ3227" s="416"/>
      <c r="AR3227" s="416">
        <f t="shared" si="34"/>
        <v>0</v>
      </c>
      <c r="AS3227" s="417" t="str">
        <f t="shared" si="35"/>
        <v>#DIV/0!</v>
      </c>
      <c r="AT3227" s="416">
        <f t="shared" si="36"/>
        <v>0</v>
      </c>
      <c r="AU3227" s="417"/>
    </row>
    <row r="3228" hidden="1">
      <c r="A3228" s="88" t="str">
        <f>Master!A3297</f>
        <v>AMU18136</v>
      </c>
      <c r="B3228" s="414" t="str">
        <f>Master!B3297</f>
        <v/>
      </c>
      <c r="C3228" s="414" t="str">
        <f>Master!C3297</f>
        <v/>
      </c>
      <c r="D3228" s="88" t="str">
        <f>Master!D3297</f>
        <v/>
      </c>
      <c r="E3228" s="406" t="str">
        <f>Master!E3297</f>
        <v/>
      </c>
      <c r="F3228" s="406">
        <f>Master!F3297</f>
        <v>0</v>
      </c>
      <c r="G3228" s="88" t="str">
        <f>Master!G3297</f>
        <v/>
      </c>
      <c r="H3228" s="88" t="str">
        <f>Master!H3297</f>
        <v/>
      </c>
      <c r="I3228" s="88" t="str">
        <f>Master!I3297</f>
        <v/>
      </c>
      <c r="J3228" s="88" t="str">
        <f>Master!J3297</f>
        <v>A'CROSS MUSIC PTE LTD</v>
      </c>
      <c r="K3228" s="88" t="str">
        <f>Master!K3297</f>
        <v/>
      </c>
      <c r="L3228" s="88" t="str">
        <f>Master!L3297</f>
        <v/>
      </c>
      <c r="M3228" s="88" t="str">
        <f>Master!M3297</f>
        <v/>
      </c>
      <c r="N3228" s="88" t="str">
        <f>Master!N3297</f>
        <v/>
      </c>
      <c r="O3228" s="88" t="str">
        <f>Master!O3297</f>
        <v/>
      </c>
      <c r="P3228" s="88" t="str">
        <f>Master!P3297</f>
        <v/>
      </c>
      <c r="Q3228" s="88" t="str">
        <f>Master!Q3297</f>
        <v/>
      </c>
      <c r="R3228" s="406" t="str">
        <f>Master!R3297</f>
        <v/>
      </c>
      <c r="S3228" s="406">
        <f>Master!S3297</f>
        <v>0</v>
      </c>
      <c r="T3228" s="406" t="str">
        <f>Master!T3297</f>
        <v/>
      </c>
      <c r="U3228" s="406" t="str">
        <f>Master!U3297</f>
        <v/>
      </c>
      <c r="V3228" s="406" t="str">
        <f>Master!V3297</f>
        <v/>
      </c>
      <c r="W3228" s="406" t="str">
        <f>Master!W3297</f>
        <v/>
      </c>
      <c r="X3228" s="406" t="str">
        <f>Master!X3297</f>
        <v/>
      </c>
      <c r="Y3228" s="406" t="str">
        <f>Master!Y3297</f>
        <v/>
      </c>
      <c r="Z3228" s="406" t="str">
        <f>Master!Z3297</f>
        <v/>
      </c>
      <c r="AA3228" s="406" t="str">
        <f>Master!AA3297</f>
        <v/>
      </c>
      <c r="AB3228" s="406" t="str">
        <f>Master!AB3297</f>
        <v/>
      </c>
      <c r="AC3228" s="406" t="str">
        <f>Master!AC3297</f>
        <v/>
      </c>
      <c r="AD3228" s="406" t="str">
        <f>Master!AD3297</f>
        <v/>
      </c>
      <c r="AE3228" s="406" t="str">
        <f>Master!AE3297</f>
        <v/>
      </c>
      <c r="AF3228" s="406" t="str">
        <f>Master!AF3297</f>
        <v/>
      </c>
      <c r="AG3228" s="406" t="str">
        <f>Master!AG3297</f>
        <v/>
      </c>
      <c r="AH3228" s="88" t="str">
        <f>Master!AH3297</f>
        <v/>
      </c>
      <c r="AI3228" s="414" t="str">
        <f>Master!AI3297</f>
        <v/>
      </c>
      <c r="AJ3228" s="406" t="str">
        <f>Master!AJ3297</f>
        <v/>
      </c>
      <c r="AK3228" s="406">
        <f>Master!AK3297</f>
        <v>0</v>
      </c>
      <c r="AL3228" s="88" t="str">
        <f>Master!AL3297</f>
        <v/>
      </c>
      <c r="AM3228" s="416"/>
      <c r="AN3228" s="416"/>
      <c r="AO3228" s="416"/>
      <c r="AP3228" s="416"/>
      <c r="AQ3228" s="416"/>
      <c r="AR3228" s="416">
        <f t="shared" si="34"/>
        <v>0</v>
      </c>
      <c r="AS3228" s="417" t="str">
        <f t="shared" si="35"/>
        <v>#DIV/0!</v>
      </c>
      <c r="AT3228" s="416">
        <f t="shared" si="36"/>
        <v>0</v>
      </c>
      <c r="AU3228" s="417"/>
    </row>
    <row r="3229" hidden="1">
      <c r="A3229" s="88" t="str">
        <f>Master!A3298</f>
        <v>AMU18137</v>
      </c>
      <c r="B3229" s="414" t="str">
        <f>Master!B3298</f>
        <v/>
      </c>
      <c r="C3229" s="414" t="str">
        <f>Master!C3298</f>
        <v/>
      </c>
      <c r="D3229" s="88" t="str">
        <f>Master!D3298</f>
        <v/>
      </c>
      <c r="E3229" s="406" t="str">
        <f>Master!E3298</f>
        <v/>
      </c>
      <c r="F3229" s="406">
        <f>Master!F3298</f>
        <v>0</v>
      </c>
      <c r="G3229" s="88" t="str">
        <f>Master!G3298</f>
        <v/>
      </c>
      <c r="H3229" s="88" t="str">
        <f>Master!H3298</f>
        <v/>
      </c>
      <c r="I3229" s="88" t="str">
        <f>Master!I3298</f>
        <v/>
      </c>
      <c r="J3229" s="88" t="str">
        <f>Master!J3298</f>
        <v>A'CROSS MUSIC PTE LTD</v>
      </c>
      <c r="K3229" s="88" t="str">
        <f>Master!K3298</f>
        <v/>
      </c>
      <c r="L3229" s="88" t="str">
        <f>Master!L3298</f>
        <v/>
      </c>
      <c r="M3229" s="88" t="str">
        <f>Master!M3298</f>
        <v/>
      </c>
      <c r="N3229" s="88" t="str">
        <f>Master!N3298</f>
        <v/>
      </c>
      <c r="O3229" s="88" t="str">
        <f>Master!O3298</f>
        <v/>
      </c>
      <c r="P3229" s="88" t="str">
        <f>Master!P3298</f>
        <v/>
      </c>
      <c r="Q3229" s="88" t="str">
        <f>Master!Q3298</f>
        <v/>
      </c>
      <c r="R3229" s="406" t="str">
        <f>Master!R3298</f>
        <v/>
      </c>
      <c r="S3229" s="406">
        <f>Master!S3298</f>
        <v>0</v>
      </c>
      <c r="T3229" s="406" t="str">
        <f>Master!T3298</f>
        <v/>
      </c>
      <c r="U3229" s="406" t="str">
        <f>Master!U3298</f>
        <v/>
      </c>
      <c r="V3229" s="406" t="str">
        <f>Master!V3298</f>
        <v/>
      </c>
      <c r="W3229" s="406" t="str">
        <f>Master!W3298</f>
        <v/>
      </c>
      <c r="X3229" s="406" t="str">
        <f>Master!X3298</f>
        <v/>
      </c>
      <c r="Y3229" s="406" t="str">
        <f>Master!Y3298</f>
        <v/>
      </c>
      <c r="Z3229" s="406" t="str">
        <f>Master!Z3298</f>
        <v/>
      </c>
      <c r="AA3229" s="406" t="str">
        <f>Master!AA3298</f>
        <v/>
      </c>
      <c r="AB3229" s="406" t="str">
        <f>Master!AB3298</f>
        <v/>
      </c>
      <c r="AC3229" s="406" t="str">
        <f>Master!AC3298</f>
        <v/>
      </c>
      <c r="AD3229" s="406" t="str">
        <f>Master!AD3298</f>
        <v/>
      </c>
      <c r="AE3229" s="406" t="str">
        <f>Master!AE3298</f>
        <v/>
      </c>
      <c r="AF3229" s="406" t="str">
        <f>Master!AF3298</f>
        <v/>
      </c>
      <c r="AG3229" s="406" t="str">
        <f>Master!AG3298</f>
        <v/>
      </c>
      <c r="AH3229" s="88" t="str">
        <f>Master!AH3298</f>
        <v/>
      </c>
      <c r="AI3229" s="414" t="str">
        <f>Master!AI3298</f>
        <v/>
      </c>
      <c r="AJ3229" s="406" t="str">
        <f>Master!AJ3298</f>
        <v/>
      </c>
      <c r="AK3229" s="406">
        <f>Master!AK3298</f>
        <v>0</v>
      </c>
      <c r="AL3229" s="88" t="str">
        <f>Master!AL3298</f>
        <v/>
      </c>
      <c r="AM3229" s="416"/>
      <c r="AN3229" s="416"/>
      <c r="AO3229" s="416"/>
      <c r="AP3229" s="416"/>
      <c r="AQ3229" s="416"/>
      <c r="AR3229" s="416">
        <f t="shared" si="34"/>
        <v>0</v>
      </c>
      <c r="AS3229" s="417" t="str">
        <f t="shared" si="35"/>
        <v>#DIV/0!</v>
      </c>
      <c r="AT3229" s="416">
        <f t="shared" si="36"/>
        <v>0</v>
      </c>
      <c r="AU3229" s="417"/>
    </row>
    <row r="3230" hidden="1">
      <c r="A3230" s="88" t="str">
        <f>Master!A3299</f>
        <v>AMU18138</v>
      </c>
      <c r="B3230" s="414" t="str">
        <f>Master!B3299</f>
        <v/>
      </c>
      <c r="C3230" s="414" t="str">
        <f>Master!C3299</f>
        <v/>
      </c>
      <c r="D3230" s="88" t="str">
        <f>Master!D3299</f>
        <v/>
      </c>
      <c r="E3230" s="406" t="str">
        <f>Master!E3299</f>
        <v/>
      </c>
      <c r="F3230" s="406">
        <f>Master!F3299</f>
        <v>0</v>
      </c>
      <c r="G3230" s="88" t="str">
        <f>Master!G3299</f>
        <v/>
      </c>
      <c r="H3230" s="88" t="str">
        <f>Master!H3299</f>
        <v/>
      </c>
      <c r="I3230" s="88" t="str">
        <f>Master!I3299</f>
        <v/>
      </c>
      <c r="J3230" s="88" t="str">
        <f>Master!J3299</f>
        <v>A'CROSS MUSIC PTE LTD</v>
      </c>
      <c r="K3230" s="88" t="str">
        <f>Master!K3299</f>
        <v/>
      </c>
      <c r="L3230" s="88" t="str">
        <f>Master!L3299</f>
        <v/>
      </c>
      <c r="M3230" s="88" t="str">
        <f>Master!M3299</f>
        <v/>
      </c>
      <c r="N3230" s="88" t="str">
        <f>Master!N3299</f>
        <v/>
      </c>
      <c r="O3230" s="88" t="str">
        <f>Master!O3299</f>
        <v/>
      </c>
      <c r="P3230" s="88" t="str">
        <f>Master!P3299</f>
        <v/>
      </c>
      <c r="Q3230" s="88" t="str">
        <f>Master!Q3299</f>
        <v/>
      </c>
      <c r="R3230" s="406" t="str">
        <f>Master!R3299</f>
        <v/>
      </c>
      <c r="S3230" s="406">
        <f>Master!S3299</f>
        <v>0</v>
      </c>
      <c r="T3230" s="406" t="str">
        <f>Master!T3299</f>
        <v/>
      </c>
      <c r="U3230" s="406" t="str">
        <f>Master!U3299</f>
        <v/>
      </c>
      <c r="V3230" s="406" t="str">
        <f>Master!V3299</f>
        <v/>
      </c>
      <c r="W3230" s="406" t="str">
        <f>Master!W3299</f>
        <v/>
      </c>
      <c r="X3230" s="406" t="str">
        <f>Master!X3299</f>
        <v/>
      </c>
      <c r="Y3230" s="406" t="str">
        <f>Master!Y3299</f>
        <v/>
      </c>
      <c r="Z3230" s="406" t="str">
        <f>Master!Z3299</f>
        <v/>
      </c>
      <c r="AA3230" s="406" t="str">
        <f>Master!AA3299</f>
        <v/>
      </c>
      <c r="AB3230" s="406" t="str">
        <f>Master!AB3299</f>
        <v/>
      </c>
      <c r="AC3230" s="406" t="str">
        <f>Master!AC3299</f>
        <v/>
      </c>
      <c r="AD3230" s="406" t="str">
        <f>Master!AD3299</f>
        <v/>
      </c>
      <c r="AE3230" s="406" t="str">
        <f>Master!AE3299</f>
        <v/>
      </c>
      <c r="AF3230" s="406" t="str">
        <f>Master!AF3299</f>
        <v/>
      </c>
      <c r="AG3230" s="406" t="str">
        <f>Master!AG3299</f>
        <v/>
      </c>
      <c r="AH3230" s="88" t="str">
        <f>Master!AH3299</f>
        <v/>
      </c>
      <c r="AI3230" s="414" t="str">
        <f>Master!AI3299</f>
        <v/>
      </c>
      <c r="AJ3230" s="406" t="str">
        <f>Master!AJ3299</f>
        <v/>
      </c>
      <c r="AK3230" s="406">
        <f>Master!AK3299</f>
        <v>0</v>
      </c>
      <c r="AL3230" s="88" t="str">
        <f>Master!AL3299</f>
        <v/>
      </c>
      <c r="AM3230" s="416"/>
      <c r="AN3230" s="416"/>
      <c r="AO3230" s="416"/>
      <c r="AP3230" s="416"/>
      <c r="AQ3230" s="416"/>
      <c r="AR3230" s="416">
        <f t="shared" si="34"/>
        <v>0</v>
      </c>
      <c r="AS3230" s="417" t="str">
        <f t="shared" si="35"/>
        <v>#DIV/0!</v>
      </c>
      <c r="AT3230" s="416">
        <f t="shared" si="36"/>
        <v>0</v>
      </c>
      <c r="AU3230" s="417"/>
    </row>
    <row r="3231" hidden="1">
      <c r="A3231" s="88" t="str">
        <f>Master!A3300</f>
        <v>AMU18139</v>
      </c>
      <c r="B3231" s="414" t="str">
        <f>Master!B3300</f>
        <v/>
      </c>
      <c r="C3231" s="414" t="str">
        <f>Master!C3300</f>
        <v/>
      </c>
      <c r="D3231" s="88" t="str">
        <f>Master!D3300</f>
        <v/>
      </c>
      <c r="E3231" s="406" t="str">
        <f>Master!E3300</f>
        <v/>
      </c>
      <c r="F3231" s="406">
        <f>Master!F3300</f>
        <v>0</v>
      </c>
      <c r="G3231" s="88" t="str">
        <f>Master!G3300</f>
        <v/>
      </c>
      <c r="H3231" s="88" t="str">
        <f>Master!H3300</f>
        <v/>
      </c>
      <c r="I3231" s="88" t="str">
        <f>Master!I3300</f>
        <v/>
      </c>
      <c r="J3231" s="88" t="str">
        <f>Master!J3300</f>
        <v>A'CROSS MUSIC PTE LTD</v>
      </c>
      <c r="K3231" s="88" t="str">
        <f>Master!K3300</f>
        <v/>
      </c>
      <c r="L3231" s="88" t="str">
        <f>Master!L3300</f>
        <v/>
      </c>
      <c r="M3231" s="88" t="str">
        <f>Master!M3300</f>
        <v/>
      </c>
      <c r="N3231" s="88" t="str">
        <f>Master!N3300</f>
        <v/>
      </c>
      <c r="O3231" s="88" t="str">
        <f>Master!O3300</f>
        <v/>
      </c>
      <c r="P3231" s="88" t="str">
        <f>Master!P3300</f>
        <v/>
      </c>
      <c r="Q3231" s="88" t="str">
        <f>Master!Q3300</f>
        <v/>
      </c>
      <c r="R3231" s="406" t="str">
        <f>Master!R3300</f>
        <v/>
      </c>
      <c r="S3231" s="406">
        <f>Master!S3300</f>
        <v>0</v>
      </c>
      <c r="T3231" s="406" t="str">
        <f>Master!T3300</f>
        <v/>
      </c>
      <c r="U3231" s="406" t="str">
        <f>Master!U3300</f>
        <v/>
      </c>
      <c r="V3231" s="406" t="str">
        <f>Master!V3300</f>
        <v/>
      </c>
      <c r="W3231" s="406" t="str">
        <f>Master!W3300</f>
        <v/>
      </c>
      <c r="X3231" s="406" t="str">
        <f>Master!X3300</f>
        <v/>
      </c>
      <c r="Y3231" s="406" t="str">
        <f>Master!Y3300</f>
        <v/>
      </c>
      <c r="Z3231" s="406" t="str">
        <f>Master!Z3300</f>
        <v/>
      </c>
      <c r="AA3231" s="406" t="str">
        <f>Master!AA3300</f>
        <v/>
      </c>
      <c r="AB3231" s="406" t="str">
        <f>Master!AB3300</f>
        <v/>
      </c>
      <c r="AC3231" s="406" t="str">
        <f>Master!AC3300</f>
        <v/>
      </c>
      <c r="AD3231" s="406" t="str">
        <f>Master!AD3300</f>
        <v/>
      </c>
      <c r="AE3231" s="406" t="str">
        <f>Master!AE3300</f>
        <v/>
      </c>
      <c r="AF3231" s="406" t="str">
        <f>Master!AF3300</f>
        <v/>
      </c>
      <c r="AG3231" s="406" t="str">
        <f>Master!AG3300</f>
        <v/>
      </c>
      <c r="AH3231" s="88" t="str">
        <f>Master!AH3300</f>
        <v/>
      </c>
      <c r="AI3231" s="414" t="str">
        <f>Master!AI3300</f>
        <v/>
      </c>
      <c r="AJ3231" s="406" t="str">
        <f>Master!AJ3300</f>
        <v/>
      </c>
      <c r="AK3231" s="406">
        <f>Master!AK3300</f>
        <v>0</v>
      </c>
      <c r="AL3231" s="88" t="str">
        <f>Master!AL3300</f>
        <v/>
      </c>
      <c r="AM3231" s="416"/>
      <c r="AN3231" s="416"/>
      <c r="AO3231" s="416"/>
      <c r="AP3231" s="416"/>
      <c r="AQ3231" s="416"/>
      <c r="AR3231" s="416">
        <f t="shared" si="34"/>
        <v>0</v>
      </c>
      <c r="AS3231" s="417" t="str">
        <f t="shared" si="35"/>
        <v>#DIV/0!</v>
      </c>
      <c r="AT3231" s="416">
        <f t="shared" si="36"/>
        <v>0</v>
      </c>
      <c r="AU3231" s="417"/>
    </row>
    <row r="3232" hidden="1">
      <c r="A3232" s="88" t="str">
        <f>Master!A3301</f>
        <v>AMU18140</v>
      </c>
      <c r="B3232" s="414" t="str">
        <f>Master!B3301</f>
        <v/>
      </c>
      <c r="C3232" s="414" t="str">
        <f>Master!C3301</f>
        <v/>
      </c>
      <c r="D3232" s="88" t="str">
        <f>Master!D3301</f>
        <v/>
      </c>
      <c r="E3232" s="406" t="str">
        <f>Master!E3301</f>
        <v/>
      </c>
      <c r="F3232" s="406">
        <f>Master!F3301</f>
        <v>0</v>
      </c>
      <c r="G3232" s="88" t="str">
        <f>Master!G3301</f>
        <v/>
      </c>
      <c r="H3232" s="88" t="str">
        <f>Master!H3301</f>
        <v/>
      </c>
      <c r="I3232" s="88" t="str">
        <f>Master!I3301</f>
        <v/>
      </c>
      <c r="J3232" s="88" t="str">
        <f>Master!J3301</f>
        <v>A'CROSS MUSIC PTE LTD</v>
      </c>
      <c r="K3232" s="88" t="str">
        <f>Master!K3301</f>
        <v/>
      </c>
      <c r="L3232" s="88" t="str">
        <f>Master!L3301</f>
        <v/>
      </c>
      <c r="M3232" s="88" t="str">
        <f>Master!M3301</f>
        <v/>
      </c>
      <c r="N3232" s="88" t="str">
        <f>Master!N3301</f>
        <v/>
      </c>
      <c r="O3232" s="88" t="str">
        <f>Master!O3301</f>
        <v/>
      </c>
      <c r="P3232" s="88" t="str">
        <f>Master!P3301</f>
        <v/>
      </c>
      <c r="Q3232" s="88" t="str">
        <f>Master!Q3301</f>
        <v/>
      </c>
      <c r="R3232" s="406" t="str">
        <f>Master!R3301</f>
        <v/>
      </c>
      <c r="S3232" s="406">
        <f>Master!S3301</f>
        <v>0</v>
      </c>
      <c r="T3232" s="406" t="str">
        <f>Master!T3301</f>
        <v/>
      </c>
      <c r="U3232" s="406" t="str">
        <f>Master!U3301</f>
        <v/>
      </c>
      <c r="V3232" s="406" t="str">
        <f>Master!V3301</f>
        <v/>
      </c>
      <c r="W3232" s="406" t="str">
        <f>Master!W3301</f>
        <v/>
      </c>
      <c r="X3232" s="406" t="str">
        <f>Master!X3301</f>
        <v/>
      </c>
      <c r="Y3232" s="406" t="str">
        <f>Master!Y3301</f>
        <v/>
      </c>
      <c r="Z3232" s="406" t="str">
        <f>Master!Z3301</f>
        <v/>
      </c>
      <c r="AA3232" s="406" t="str">
        <f>Master!AA3301</f>
        <v/>
      </c>
      <c r="AB3232" s="406" t="str">
        <f>Master!AB3301</f>
        <v/>
      </c>
      <c r="AC3232" s="406" t="str">
        <f>Master!AC3301</f>
        <v/>
      </c>
      <c r="AD3232" s="406" t="str">
        <f>Master!AD3301</f>
        <v/>
      </c>
      <c r="AE3232" s="406" t="str">
        <f>Master!AE3301</f>
        <v/>
      </c>
      <c r="AF3232" s="406" t="str">
        <f>Master!AF3301</f>
        <v/>
      </c>
      <c r="AG3232" s="406" t="str">
        <f>Master!AG3301</f>
        <v/>
      </c>
      <c r="AH3232" s="88" t="str">
        <f>Master!AH3301</f>
        <v/>
      </c>
      <c r="AI3232" s="414" t="str">
        <f>Master!AI3301</f>
        <v/>
      </c>
      <c r="AJ3232" s="406" t="str">
        <f>Master!AJ3301</f>
        <v/>
      </c>
      <c r="AK3232" s="406">
        <f>Master!AK3301</f>
        <v>0</v>
      </c>
      <c r="AL3232" s="88" t="str">
        <f>Master!AL3301</f>
        <v/>
      </c>
      <c r="AM3232" s="416"/>
      <c r="AN3232" s="416"/>
      <c r="AO3232" s="416"/>
      <c r="AP3232" s="416"/>
      <c r="AQ3232" s="416"/>
      <c r="AR3232" s="416">
        <f t="shared" si="34"/>
        <v>0</v>
      </c>
      <c r="AS3232" s="417" t="str">
        <f t="shared" si="35"/>
        <v>#DIV/0!</v>
      </c>
      <c r="AT3232" s="416">
        <f t="shared" si="36"/>
        <v>0</v>
      </c>
      <c r="AU3232" s="417"/>
    </row>
    <row r="3233" hidden="1">
      <c r="A3233" s="88" t="str">
        <f>Master!A3302</f>
        <v>AMU18141</v>
      </c>
      <c r="B3233" s="414" t="str">
        <f>Master!B3302</f>
        <v/>
      </c>
      <c r="C3233" s="414" t="str">
        <f>Master!C3302</f>
        <v/>
      </c>
      <c r="D3233" s="88" t="str">
        <f>Master!D3302</f>
        <v/>
      </c>
      <c r="E3233" s="406" t="str">
        <f>Master!E3302</f>
        <v/>
      </c>
      <c r="F3233" s="406">
        <f>Master!F3302</f>
        <v>0</v>
      </c>
      <c r="G3233" s="88" t="str">
        <f>Master!G3302</f>
        <v/>
      </c>
      <c r="H3233" s="88" t="str">
        <f>Master!H3302</f>
        <v/>
      </c>
      <c r="I3233" s="88" t="str">
        <f>Master!I3302</f>
        <v/>
      </c>
      <c r="J3233" s="88" t="str">
        <f>Master!J3302</f>
        <v>A'CROSS MUSIC PTE LTD</v>
      </c>
      <c r="K3233" s="88" t="str">
        <f>Master!K3302</f>
        <v/>
      </c>
      <c r="L3233" s="88" t="str">
        <f>Master!L3302</f>
        <v/>
      </c>
      <c r="M3233" s="88" t="str">
        <f>Master!M3302</f>
        <v/>
      </c>
      <c r="N3233" s="88" t="str">
        <f>Master!N3302</f>
        <v/>
      </c>
      <c r="O3233" s="88" t="str">
        <f>Master!O3302</f>
        <v/>
      </c>
      <c r="P3233" s="88" t="str">
        <f>Master!P3302</f>
        <v/>
      </c>
      <c r="Q3233" s="88" t="str">
        <f>Master!Q3302</f>
        <v/>
      </c>
      <c r="R3233" s="406" t="str">
        <f>Master!R3302</f>
        <v/>
      </c>
      <c r="S3233" s="406">
        <f>Master!S3302</f>
        <v>0</v>
      </c>
      <c r="T3233" s="406" t="str">
        <f>Master!T3302</f>
        <v/>
      </c>
      <c r="U3233" s="406" t="str">
        <f>Master!U3302</f>
        <v/>
      </c>
      <c r="V3233" s="406" t="str">
        <f>Master!V3302</f>
        <v/>
      </c>
      <c r="W3233" s="406" t="str">
        <f>Master!W3302</f>
        <v/>
      </c>
      <c r="X3233" s="406" t="str">
        <f>Master!X3302</f>
        <v/>
      </c>
      <c r="Y3233" s="406" t="str">
        <f>Master!Y3302</f>
        <v/>
      </c>
      <c r="Z3233" s="406" t="str">
        <f>Master!Z3302</f>
        <v/>
      </c>
      <c r="AA3233" s="406" t="str">
        <f>Master!AA3302</f>
        <v/>
      </c>
      <c r="AB3233" s="406" t="str">
        <f>Master!AB3302</f>
        <v/>
      </c>
      <c r="AC3233" s="406" t="str">
        <f>Master!AC3302</f>
        <v/>
      </c>
      <c r="AD3233" s="406" t="str">
        <f>Master!AD3302</f>
        <v/>
      </c>
      <c r="AE3233" s="406" t="str">
        <f>Master!AE3302</f>
        <v/>
      </c>
      <c r="AF3233" s="406" t="str">
        <f>Master!AF3302</f>
        <v/>
      </c>
      <c r="AG3233" s="406" t="str">
        <f>Master!AG3302</f>
        <v/>
      </c>
      <c r="AH3233" s="88" t="str">
        <f>Master!AH3302</f>
        <v/>
      </c>
      <c r="AI3233" s="414" t="str">
        <f>Master!AI3302</f>
        <v/>
      </c>
      <c r="AJ3233" s="406" t="str">
        <f>Master!AJ3302</f>
        <v/>
      </c>
      <c r="AK3233" s="406">
        <f>Master!AK3302</f>
        <v>0</v>
      </c>
      <c r="AL3233" s="88" t="str">
        <f>Master!AL3302</f>
        <v/>
      </c>
      <c r="AM3233" s="416"/>
      <c r="AN3233" s="416"/>
      <c r="AO3233" s="416"/>
      <c r="AP3233" s="416"/>
      <c r="AQ3233" s="416"/>
      <c r="AR3233" s="416">
        <f t="shared" si="34"/>
        <v>0</v>
      </c>
      <c r="AS3233" s="417" t="str">
        <f t="shared" si="35"/>
        <v>#DIV/0!</v>
      </c>
      <c r="AT3233" s="416">
        <f t="shared" si="36"/>
        <v>0</v>
      </c>
      <c r="AU3233" s="417"/>
    </row>
    <row r="3234" hidden="1">
      <c r="A3234" s="88" t="str">
        <f>Master!A3303</f>
        <v>AMU18142</v>
      </c>
      <c r="B3234" s="414" t="str">
        <f>Master!B3303</f>
        <v/>
      </c>
      <c r="C3234" s="414" t="str">
        <f>Master!C3303</f>
        <v/>
      </c>
      <c r="D3234" s="88" t="str">
        <f>Master!D3303</f>
        <v/>
      </c>
      <c r="E3234" s="406" t="str">
        <f>Master!E3303</f>
        <v/>
      </c>
      <c r="F3234" s="406">
        <f>Master!F3303</f>
        <v>0</v>
      </c>
      <c r="G3234" s="88" t="str">
        <f>Master!G3303</f>
        <v/>
      </c>
      <c r="H3234" s="88" t="str">
        <f>Master!H3303</f>
        <v/>
      </c>
      <c r="I3234" s="88" t="str">
        <f>Master!I3303</f>
        <v/>
      </c>
      <c r="J3234" s="88" t="str">
        <f>Master!J3303</f>
        <v>A'CROSS MUSIC PTE LTD</v>
      </c>
      <c r="K3234" s="88" t="str">
        <f>Master!K3303</f>
        <v/>
      </c>
      <c r="L3234" s="88" t="str">
        <f>Master!L3303</f>
        <v/>
      </c>
      <c r="M3234" s="88" t="str">
        <f>Master!M3303</f>
        <v/>
      </c>
      <c r="N3234" s="88" t="str">
        <f>Master!N3303</f>
        <v/>
      </c>
      <c r="O3234" s="88" t="str">
        <f>Master!O3303</f>
        <v/>
      </c>
      <c r="P3234" s="88" t="str">
        <f>Master!P3303</f>
        <v/>
      </c>
      <c r="Q3234" s="88" t="str">
        <f>Master!Q3303</f>
        <v/>
      </c>
      <c r="R3234" s="406" t="str">
        <f>Master!R3303</f>
        <v/>
      </c>
      <c r="S3234" s="406">
        <f>Master!S3303</f>
        <v>0</v>
      </c>
      <c r="T3234" s="406" t="str">
        <f>Master!T3303</f>
        <v/>
      </c>
      <c r="U3234" s="406" t="str">
        <f>Master!U3303</f>
        <v/>
      </c>
      <c r="V3234" s="406" t="str">
        <f>Master!V3303</f>
        <v/>
      </c>
      <c r="W3234" s="406" t="str">
        <f>Master!W3303</f>
        <v/>
      </c>
      <c r="X3234" s="406" t="str">
        <f>Master!X3303</f>
        <v/>
      </c>
      <c r="Y3234" s="406" t="str">
        <f>Master!Y3303</f>
        <v/>
      </c>
      <c r="Z3234" s="406" t="str">
        <f>Master!Z3303</f>
        <v/>
      </c>
      <c r="AA3234" s="406" t="str">
        <f>Master!AA3303</f>
        <v/>
      </c>
      <c r="AB3234" s="406" t="str">
        <f>Master!AB3303</f>
        <v/>
      </c>
      <c r="AC3234" s="406" t="str">
        <f>Master!AC3303</f>
        <v/>
      </c>
      <c r="AD3234" s="406" t="str">
        <f>Master!AD3303</f>
        <v/>
      </c>
      <c r="AE3234" s="406" t="str">
        <f>Master!AE3303</f>
        <v/>
      </c>
      <c r="AF3234" s="406" t="str">
        <f>Master!AF3303</f>
        <v/>
      </c>
      <c r="AG3234" s="406" t="str">
        <f>Master!AG3303</f>
        <v/>
      </c>
      <c r="AH3234" s="88" t="str">
        <f>Master!AH3303</f>
        <v/>
      </c>
      <c r="AI3234" s="414" t="str">
        <f>Master!AI3303</f>
        <v/>
      </c>
      <c r="AJ3234" s="406" t="str">
        <f>Master!AJ3303</f>
        <v/>
      </c>
      <c r="AK3234" s="406">
        <f>Master!AK3303</f>
        <v>0</v>
      </c>
      <c r="AL3234" s="88" t="str">
        <f>Master!AL3303</f>
        <v/>
      </c>
      <c r="AM3234" s="416"/>
      <c r="AN3234" s="416"/>
      <c r="AO3234" s="416"/>
      <c r="AP3234" s="416"/>
      <c r="AQ3234" s="416"/>
      <c r="AR3234" s="416">
        <f t="shared" si="34"/>
        <v>0</v>
      </c>
      <c r="AS3234" s="417" t="str">
        <f t="shared" si="35"/>
        <v>#DIV/0!</v>
      </c>
      <c r="AT3234" s="416">
        <f t="shared" si="36"/>
        <v>0</v>
      </c>
      <c r="AU3234" s="417"/>
    </row>
    <row r="3235" hidden="1">
      <c r="A3235" s="88" t="str">
        <f>Master!A3304</f>
        <v>AMU18143</v>
      </c>
      <c r="B3235" s="414" t="str">
        <f>Master!B3304</f>
        <v/>
      </c>
      <c r="C3235" s="414" t="str">
        <f>Master!C3304</f>
        <v/>
      </c>
      <c r="D3235" s="88" t="str">
        <f>Master!D3304</f>
        <v/>
      </c>
      <c r="E3235" s="406" t="str">
        <f>Master!E3304</f>
        <v/>
      </c>
      <c r="F3235" s="406">
        <f>Master!F3304</f>
        <v>0</v>
      </c>
      <c r="G3235" s="88" t="str">
        <f>Master!G3304</f>
        <v/>
      </c>
      <c r="H3235" s="88" t="str">
        <f>Master!H3304</f>
        <v/>
      </c>
      <c r="I3235" s="88" t="str">
        <f>Master!I3304</f>
        <v/>
      </c>
      <c r="J3235" s="88" t="str">
        <f>Master!J3304</f>
        <v>A'CROSS MUSIC PTE LTD</v>
      </c>
      <c r="K3235" s="88" t="str">
        <f>Master!K3304</f>
        <v/>
      </c>
      <c r="L3235" s="88" t="str">
        <f>Master!L3304</f>
        <v/>
      </c>
      <c r="M3235" s="88" t="str">
        <f>Master!M3304</f>
        <v/>
      </c>
      <c r="N3235" s="88" t="str">
        <f>Master!N3304</f>
        <v/>
      </c>
      <c r="O3235" s="88" t="str">
        <f>Master!O3304</f>
        <v/>
      </c>
      <c r="P3235" s="88" t="str">
        <f>Master!P3304</f>
        <v/>
      </c>
      <c r="Q3235" s="88" t="str">
        <f>Master!Q3304</f>
        <v/>
      </c>
      <c r="R3235" s="406" t="str">
        <f>Master!R3304</f>
        <v/>
      </c>
      <c r="S3235" s="406">
        <f>Master!S3304</f>
        <v>0</v>
      </c>
      <c r="T3235" s="406" t="str">
        <f>Master!T3304</f>
        <v/>
      </c>
      <c r="U3235" s="406" t="str">
        <f>Master!U3304</f>
        <v/>
      </c>
      <c r="V3235" s="406" t="str">
        <f>Master!V3304</f>
        <v/>
      </c>
      <c r="W3235" s="406" t="str">
        <f>Master!W3304</f>
        <v/>
      </c>
      <c r="X3235" s="406" t="str">
        <f>Master!X3304</f>
        <v/>
      </c>
      <c r="Y3235" s="406" t="str">
        <f>Master!Y3304</f>
        <v/>
      </c>
      <c r="Z3235" s="406" t="str">
        <f>Master!Z3304</f>
        <v/>
      </c>
      <c r="AA3235" s="406" t="str">
        <f>Master!AA3304</f>
        <v/>
      </c>
      <c r="AB3235" s="406" t="str">
        <f>Master!AB3304</f>
        <v/>
      </c>
      <c r="AC3235" s="406" t="str">
        <f>Master!AC3304</f>
        <v/>
      </c>
      <c r="AD3235" s="406" t="str">
        <f>Master!AD3304</f>
        <v/>
      </c>
      <c r="AE3235" s="406" t="str">
        <f>Master!AE3304</f>
        <v/>
      </c>
      <c r="AF3235" s="406" t="str">
        <f>Master!AF3304</f>
        <v/>
      </c>
      <c r="AG3235" s="406" t="str">
        <f>Master!AG3304</f>
        <v/>
      </c>
      <c r="AH3235" s="88" t="str">
        <f>Master!AH3304</f>
        <v/>
      </c>
      <c r="AI3235" s="414" t="str">
        <f>Master!AI3304</f>
        <v/>
      </c>
      <c r="AJ3235" s="406" t="str">
        <f>Master!AJ3304</f>
        <v/>
      </c>
      <c r="AK3235" s="406">
        <f>Master!AK3304</f>
        <v>0</v>
      </c>
      <c r="AL3235" s="88" t="str">
        <f>Master!AL3304</f>
        <v/>
      </c>
      <c r="AM3235" s="416"/>
      <c r="AN3235" s="416"/>
      <c r="AO3235" s="416"/>
      <c r="AP3235" s="416"/>
      <c r="AQ3235" s="416"/>
      <c r="AR3235" s="416">
        <f t="shared" si="34"/>
        <v>0</v>
      </c>
      <c r="AS3235" s="417" t="str">
        <f t="shared" si="35"/>
        <v>#DIV/0!</v>
      </c>
      <c r="AT3235" s="416">
        <f t="shared" si="36"/>
        <v>0</v>
      </c>
      <c r="AU3235" s="417"/>
    </row>
    <row r="3236" hidden="1">
      <c r="A3236" s="88" t="str">
        <f>Master!A3305</f>
        <v>AMU18144</v>
      </c>
      <c r="B3236" s="414" t="str">
        <f>Master!B3305</f>
        <v/>
      </c>
      <c r="C3236" s="414" t="str">
        <f>Master!C3305</f>
        <v/>
      </c>
      <c r="D3236" s="88" t="str">
        <f>Master!D3305</f>
        <v/>
      </c>
      <c r="E3236" s="406" t="str">
        <f>Master!E3305</f>
        <v/>
      </c>
      <c r="F3236" s="406">
        <f>Master!F3305</f>
        <v>0</v>
      </c>
      <c r="G3236" s="88" t="str">
        <f>Master!G3305</f>
        <v/>
      </c>
      <c r="H3236" s="88" t="str">
        <f>Master!H3305</f>
        <v/>
      </c>
      <c r="I3236" s="88" t="str">
        <f>Master!I3305</f>
        <v/>
      </c>
      <c r="J3236" s="88" t="str">
        <f>Master!J3305</f>
        <v>A'CROSS MUSIC PTE LTD</v>
      </c>
      <c r="K3236" s="88" t="str">
        <f>Master!K3305</f>
        <v/>
      </c>
      <c r="L3236" s="88" t="str">
        <f>Master!L3305</f>
        <v/>
      </c>
      <c r="M3236" s="88" t="str">
        <f>Master!M3305</f>
        <v/>
      </c>
      <c r="N3236" s="88" t="str">
        <f>Master!N3305</f>
        <v/>
      </c>
      <c r="O3236" s="88" t="str">
        <f>Master!O3305</f>
        <v/>
      </c>
      <c r="P3236" s="88" t="str">
        <f>Master!P3305</f>
        <v/>
      </c>
      <c r="Q3236" s="88" t="str">
        <f>Master!Q3305</f>
        <v/>
      </c>
      <c r="R3236" s="406" t="str">
        <f>Master!R3305</f>
        <v/>
      </c>
      <c r="S3236" s="406">
        <f>Master!S3305</f>
        <v>0</v>
      </c>
      <c r="T3236" s="406" t="str">
        <f>Master!T3305</f>
        <v/>
      </c>
      <c r="U3236" s="406" t="str">
        <f>Master!U3305</f>
        <v/>
      </c>
      <c r="V3236" s="406" t="str">
        <f>Master!V3305</f>
        <v/>
      </c>
      <c r="W3236" s="406" t="str">
        <f>Master!W3305</f>
        <v/>
      </c>
      <c r="X3236" s="406" t="str">
        <f>Master!X3305</f>
        <v/>
      </c>
      <c r="Y3236" s="406" t="str">
        <f>Master!Y3305</f>
        <v/>
      </c>
      <c r="Z3236" s="406" t="str">
        <f>Master!Z3305</f>
        <v/>
      </c>
      <c r="AA3236" s="406" t="str">
        <f>Master!AA3305</f>
        <v/>
      </c>
      <c r="AB3236" s="406" t="str">
        <f>Master!AB3305</f>
        <v/>
      </c>
      <c r="AC3236" s="406" t="str">
        <f>Master!AC3305</f>
        <v/>
      </c>
      <c r="AD3236" s="406" t="str">
        <f>Master!AD3305</f>
        <v/>
      </c>
      <c r="AE3236" s="406" t="str">
        <f>Master!AE3305</f>
        <v/>
      </c>
      <c r="AF3236" s="406" t="str">
        <f>Master!AF3305</f>
        <v/>
      </c>
      <c r="AG3236" s="406" t="str">
        <f>Master!AG3305</f>
        <v/>
      </c>
      <c r="AH3236" s="88" t="str">
        <f>Master!AH3305</f>
        <v/>
      </c>
      <c r="AI3236" s="414" t="str">
        <f>Master!AI3305</f>
        <v/>
      </c>
      <c r="AJ3236" s="406" t="str">
        <f>Master!AJ3305</f>
        <v/>
      </c>
      <c r="AK3236" s="406">
        <f>Master!AK3305</f>
        <v>0</v>
      </c>
      <c r="AL3236" s="88" t="str">
        <f>Master!AL3305</f>
        <v/>
      </c>
      <c r="AM3236" s="416"/>
      <c r="AN3236" s="416"/>
      <c r="AO3236" s="416"/>
      <c r="AP3236" s="416"/>
      <c r="AQ3236" s="416"/>
      <c r="AR3236" s="416">
        <f t="shared" si="34"/>
        <v>0</v>
      </c>
      <c r="AS3236" s="417" t="str">
        <f t="shared" si="35"/>
        <v>#DIV/0!</v>
      </c>
      <c r="AT3236" s="416">
        <f t="shared" si="36"/>
        <v>0</v>
      </c>
      <c r="AU3236" s="417"/>
    </row>
    <row r="3237" hidden="1">
      <c r="A3237" s="88" t="str">
        <f>Master!A3306</f>
        <v>AMU18145</v>
      </c>
      <c r="B3237" s="414" t="str">
        <f>Master!B3306</f>
        <v/>
      </c>
      <c r="C3237" s="414" t="str">
        <f>Master!C3306</f>
        <v/>
      </c>
      <c r="D3237" s="88" t="str">
        <f>Master!D3306</f>
        <v/>
      </c>
      <c r="E3237" s="406" t="str">
        <f>Master!E3306</f>
        <v/>
      </c>
      <c r="F3237" s="406">
        <f>Master!F3306</f>
        <v>0</v>
      </c>
      <c r="G3237" s="88" t="str">
        <f>Master!G3306</f>
        <v/>
      </c>
      <c r="H3237" s="88" t="str">
        <f>Master!H3306</f>
        <v/>
      </c>
      <c r="I3237" s="88" t="str">
        <f>Master!I3306</f>
        <v/>
      </c>
      <c r="J3237" s="88" t="str">
        <f>Master!J3306</f>
        <v>A'CROSS MUSIC PTE LTD</v>
      </c>
      <c r="K3237" s="88" t="str">
        <f>Master!K3306</f>
        <v/>
      </c>
      <c r="L3237" s="88" t="str">
        <f>Master!L3306</f>
        <v/>
      </c>
      <c r="M3237" s="88" t="str">
        <f>Master!M3306</f>
        <v/>
      </c>
      <c r="N3237" s="88" t="str">
        <f>Master!N3306</f>
        <v/>
      </c>
      <c r="O3237" s="88" t="str">
        <f>Master!O3306</f>
        <v/>
      </c>
      <c r="P3237" s="88" t="str">
        <f>Master!P3306</f>
        <v/>
      </c>
      <c r="Q3237" s="88" t="str">
        <f>Master!Q3306</f>
        <v/>
      </c>
      <c r="R3237" s="406" t="str">
        <f>Master!R3306</f>
        <v/>
      </c>
      <c r="S3237" s="406">
        <f>Master!S3306</f>
        <v>0</v>
      </c>
      <c r="T3237" s="406" t="str">
        <f>Master!T3306</f>
        <v/>
      </c>
      <c r="U3237" s="406" t="str">
        <f>Master!U3306</f>
        <v/>
      </c>
      <c r="V3237" s="406" t="str">
        <f>Master!V3306</f>
        <v/>
      </c>
      <c r="W3237" s="406" t="str">
        <f>Master!W3306</f>
        <v/>
      </c>
      <c r="X3237" s="406" t="str">
        <f>Master!X3306</f>
        <v/>
      </c>
      <c r="Y3237" s="406" t="str">
        <f>Master!Y3306</f>
        <v/>
      </c>
      <c r="Z3237" s="406" t="str">
        <f>Master!Z3306</f>
        <v/>
      </c>
      <c r="AA3237" s="406" t="str">
        <f>Master!AA3306</f>
        <v/>
      </c>
      <c r="AB3237" s="406" t="str">
        <f>Master!AB3306</f>
        <v/>
      </c>
      <c r="AC3237" s="406" t="str">
        <f>Master!AC3306</f>
        <v/>
      </c>
      <c r="AD3237" s="406" t="str">
        <f>Master!AD3306</f>
        <v/>
      </c>
      <c r="AE3237" s="406" t="str">
        <f>Master!AE3306</f>
        <v/>
      </c>
      <c r="AF3237" s="406" t="str">
        <f>Master!AF3306</f>
        <v/>
      </c>
      <c r="AG3237" s="406" t="str">
        <f>Master!AG3306</f>
        <v/>
      </c>
      <c r="AH3237" s="88" t="str">
        <f>Master!AH3306</f>
        <v/>
      </c>
      <c r="AI3237" s="414" t="str">
        <f>Master!AI3306</f>
        <v/>
      </c>
      <c r="AJ3237" s="406" t="str">
        <f>Master!AJ3306</f>
        <v/>
      </c>
      <c r="AK3237" s="406">
        <f>Master!AK3306</f>
        <v>0</v>
      </c>
      <c r="AL3237" s="88" t="str">
        <f>Master!AL3306</f>
        <v/>
      </c>
      <c r="AM3237" s="416"/>
      <c r="AN3237" s="416"/>
      <c r="AO3237" s="416"/>
      <c r="AP3237" s="416"/>
      <c r="AQ3237" s="416"/>
      <c r="AR3237" s="416">
        <f t="shared" si="34"/>
        <v>0</v>
      </c>
      <c r="AS3237" s="417" t="str">
        <f t="shared" si="35"/>
        <v>#DIV/0!</v>
      </c>
      <c r="AT3237" s="416">
        <f t="shared" si="36"/>
        <v>0</v>
      </c>
      <c r="AU3237" s="417"/>
    </row>
    <row r="3238" hidden="1">
      <c r="A3238" s="88" t="str">
        <f>Master!A3307</f>
        <v>AMU18146</v>
      </c>
      <c r="B3238" s="414" t="str">
        <f>Master!B3307</f>
        <v/>
      </c>
      <c r="C3238" s="414" t="str">
        <f>Master!C3307</f>
        <v/>
      </c>
      <c r="D3238" s="88" t="str">
        <f>Master!D3307</f>
        <v/>
      </c>
      <c r="E3238" s="406" t="str">
        <f>Master!E3307</f>
        <v/>
      </c>
      <c r="F3238" s="406">
        <f>Master!F3307</f>
        <v>0</v>
      </c>
      <c r="G3238" s="88" t="str">
        <f>Master!G3307</f>
        <v/>
      </c>
      <c r="H3238" s="88" t="str">
        <f>Master!H3307</f>
        <v/>
      </c>
      <c r="I3238" s="88" t="str">
        <f>Master!I3307</f>
        <v/>
      </c>
      <c r="J3238" s="88" t="str">
        <f>Master!J3307</f>
        <v>A'CROSS MUSIC PTE LTD</v>
      </c>
      <c r="K3238" s="88" t="str">
        <f>Master!K3307</f>
        <v/>
      </c>
      <c r="L3238" s="88" t="str">
        <f>Master!L3307</f>
        <v/>
      </c>
      <c r="M3238" s="88" t="str">
        <f>Master!M3307</f>
        <v/>
      </c>
      <c r="N3238" s="88" t="str">
        <f>Master!N3307</f>
        <v/>
      </c>
      <c r="O3238" s="88" t="str">
        <f>Master!O3307</f>
        <v/>
      </c>
      <c r="P3238" s="88" t="str">
        <f>Master!P3307</f>
        <v/>
      </c>
      <c r="Q3238" s="88" t="str">
        <f>Master!Q3307</f>
        <v/>
      </c>
      <c r="R3238" s="406" t="str">
        <f>Master!R3307</f>
        <v/>
      </c>
      <c r="S3238" s="406">
        <f>Master!S3307</f>
        <v>0</v>
      </c>
      <c r="T3238" s="406" t="str">
        <f>Master!T3307</f>
        <v/>
      </c>
      <c r="U3238" s="406" t="str">
        <f>Master!U3307</f>
        <v/>
      </c>
      <c r="V3238" s="406" t="str">
        <f>Master!V3307</f>
        <v/>
      </c>
      <c r="W3238" s="406" t="str">
        <f>Master!W3307</f>
        <v/>
      </c>
      <c r="X3238" s="406" t="str">
        <f>Master!X3307</f>
        <v/>
      </c>
      <c r="Y3238" s="406" t="str">
        <f>Master!Y3307</f>
        <v/>
      </c>
      <c r="Z3238" s="406" t="str">
        <f>Master!Z3307</f>
        <v/>
      </c>
      <c r="AA3238" s="406" t="str">
        <f>Master!AA3307</f>
        <v/>
      </c>
      <c r="AB3238" s="406" t="str">
        <f>Master!AB3307</f>
        <v/>
      </c>
      <c r="AC3238" s="406" t="str">
        <f>Master!AC3307</f>
        <v/>
      </c>
      <c r="AD3238" s="406" t="str">
        <f>Master!AD3307</f>
        <v/>
      </c>
      <c r="AE3238" s="406" t="str">
        <f>Master!AE3307</f>
        <v/>
      </c>
      <c r="AF3238" s="406" t="str">
        <f>Master!AF3307</f>
        <v/>
      </c>
      <c r="AG3238" s="406" t="str">
        <f>Master!AG3307</f>
        <v/>
      </c>
      <c r="AH3238" s="88" t="str">
        <f>Master!AH3307</f>
        <v/>
      </c>
      <c r="AI3238" s="414" t="str">
        <f>Master!AI3307</f>
        <v/>
      </c>
      <c r="AJ3238" s="406" t="str">
        <f>Master!AJ3307</f>
        <v/>
      </c>
      <c r="AK3238" s="406">
        <f>Master!AK3307</f>
        <v>0</v>
      </c>
      <c r="AL3238" s="88" t="str">
        <f>Master!AL3307</f>
        <v/>
      </c>
      <c r="AM3238" s="416"/>
      <c r="AN3238" s="416"/>
      <c r="AO3238" s="416"/>
      <c r="AP3238" s="416"/>
      <c r="AQ3238" s="416"/>
      <c r="AR3238" s="416">
        <f t="shared" si="34"/>
        <v>0</v>
      </c>
      <c r="AS3238" s="417" t="str">
        <f t="shared" si="35"/>
        <v>#DIV/0!</v>
      </c>
      <c r="AT3238" s="416">
        <f t="shared" si="36"/>
        <v>0</v>
      </c>
      <c r="AU3238" s="417"/>
    </row>
    <row r="3239" hidden="1">
      <c r="A3239" s="88" t="str">
        <f>Master!A3308</f>
        <v>AMU18147</v>
      </c>
      <c r="B3239" s="414" t="str">
        <f>Master!B3308</f>
        <v/>
      </c>
      <c r="C3239" s="414" t="str">
        <f>Master!C3308</f>
        <v/>
      </c>
      <c r="D3239" s="88" t="str">
        <f>Master!D3308</f>
        <v/>
      </c>
      <c r="E3239" s="406" t="str">
        <f>Master!E3308</f>
        <v/>
      </c>
      <c r="F3239" s="406">
        <f>Master!F3308</f>
        <v>0</v>
      </c>
      <c r="G3239" s="88" t="str">
        <f>Master!G3308</f>
        <v/>
      </c>
      <c r="H3239" s="88" t="str">
        <f>Master!H3308</f>
        <v/>
      </c>
      <c r="I3239" s="88" t="str">
        <f>Master!I3308</f>
        <v/>
      </c>
      <c r="J3239" s="88" t="str">
        <f>Master!J3308</f>
        <v>A'CROSS MUSIC PTE LTD</v>
      </c>
      <c r="K3239" s="88" t="str">
        <f>Master!K3308</f>
        <v/>
      </c>
      <c r="L3239" s="88" t="str">
        <f>Master!L3308</f>
        <v/>
      </c>
      <c r="M3239" s="88" t="str">
        <f>Master!M3308</f>
        <v/>
      </c>
      <c r="N3239" s="88" t="str">
        <f>Master!N3308</f>
        <v/>
      </c>
      <c r="O3239" s="88" t="str">
        <f>Master!O3308</f>
        <v/>
      </c>
      <c r="P3239" s="88" t="str">
        <f>Master!P3308</f>
        <v/>
      </c>
      <c r="Q3239" s="88" t="str">
        <f>Master!Q3308</f>
        <v/>
      </c>
      <c r="R3239" s="406" t="str">
        <f>Master!R3308</f>
        <v/>
      </c>
      <c r="S3239" s="406">
        <f>Master!S3308</f>
        <v>0</v>
      </c>
      <c r="T3239" s="406" t="str">
        <f>Master!T3308</f>
        <v/>
      </c>
      <c r="U3239" s="406" t="str">
        <f>Master!U3308</f>
        <v/>
      </c>
      <c r="V3239" s="406" t="str">
        <f>Master!V3308</f>
        <v/>
      </c>
      <c r="W3239" s="406" t="str">
        <f>Master!W3308</f>
        <v/>
      </c>
      <c r="X3239" s="406" t="str">
        <f>Master!X3308</f>
        <v/>
      </c>
      <c r="Y3239" s="406" t="str">
        <f>Master!Y3308</f>
        <v/>
      </c>
      <c r="Z3239" s="406" t="str">
        <f>Master!Z3308</f>
        <v/>
      </c>
      <c r="AA3239" s="406" t="str">
        <f>Master!AA3308</f>
        <v/>
      </c>
      <c r="AB3239" s="406" t="str">
        <f>Master!AB3308</f>
        <v/>
      </c>
      <c r="AC3239" s="406" t="str">
        <f>Master!AC3308</f>
        <v/>
      </c>
      <c r="AD3239" s="406" t="str">
        <f>Master!AD3308</f>
        <v/>
      </c>
      <c r="AE3239" s="406" t="str">
        <f>Master!AE3308</f>
        <v/>
      </c>
      <c r="AF3239" s="406" t="str">
        <f>Master!AF3308</f>
        <v/>
      </c>
      <c r="AG3239" s="406" t="str">
        <f>Master!AG3308</f>
        <v/>
      </c>
      <c r="AH3239" s="88" t="str">
        <f>Master!AH3308</f>
        <v/>
      </c>
      <c r="AI3239" s="414" t="str">
        <f>Master!AI3308</f>
        <v/>
      </c>
      <c r="AJ3239" s="406" t="str">
        <f>Master!AJ3308</f>
        <v/>
      </c>
      <c r="AK3239" s="406">
        <f>Master!AK3308</f>
        <v>0</v>
      </c>
      <c r="AL3239" s="88" t="str">
        <f>Master!AL3308</f>
        <v/>
      </c>
      <c r="AM3239" s="416"/>
      <c r="AN3239" s="416"/>
      <c r="AO3239" s="416"/>
      <c r="AP3239" s="416"/>
      <c r="AQ3239" s="416"/>
      <c r="AR3239" s="416">
        <f t="shared" si="34"/>
        <v>0</v>
      </c>
      <c r="AS3239" s="417" t="str">
        <f t="shared" si="35"/>
        <v>#DIV/0!</v>
      </c>
      <c r="AT3239" s="416">
        <f t="shared" si="36"/>
        <v>0</v>
      </c>
      <c r="AU3239" s="417"/>
    </row>
    <row r="3240" hidden="1">
      <c r="A3240" s="88" t="str">
        <f>Master!A3309</f>
        <v>AMU18148</v>
      </c>
      <c r="B3240" s="414" t="str">
        <f>Master!B3309</f>
        <v/>
      </c>
      <c r="C3240" s="414" t="str">
        <f>Master!C3309</f>
        <v/>
      </c>
      <c r="D3240" s="88" t="str">
        <f>Master!D3309</f>
        <v/>
      </c>
      <c r="E3240" s="406" t="str">
        <f>Master!E3309</f>
        <v/>
      </c>
      <c r="F3240" s="406">
        <f>Master!F3309</f>
        <v>0</v>
      </c>
      <c r="G3240" s="88" t="str">
        <f>Master!G3309</f>
        <v/>
      </c>
      <c r="H3240" s="88" t="str">
        <f>Master!H3309</f>
        <v/>
      </c>
      <c r="I3240" s="88" t="str">
        <f>Master!I3309</f>
        <v/>
      </c>
      <c r="J3240" s="88" t="str">
        <f>Master!J3309</f>
        <v>A'CROSS MUSIC PTE LTD</v>
      </c>
      <c r="K3240" s="88" t="str">
        <f>Master!K3309</f>
        <v/>
      </c>
      <c r="L3240" s="88" t="str">
        <f>Master!L3309</f>
        <v/>
      </c>
      <c r="M3240" s="88" t="str">
        <f>Master!M3309</f>
        <v/>
      </c>
      <c r="N3240" s="88" t="str">
        <f>Master!N3309</f>
        <v/>
      </c>
      <c r="O3240" s="88" t="str">
        <f>Master!O3309</f>
        <v/>
      </c>
      <c r="P3240" s="88" t="str">
        <f>Master!P3309</f>
        <v/>
      </c>
      <c r="Q3240" s="88" t="str">
        <f>Master!Q3309</f>
        <v/>
      </c>
      <c r="R3240" s="406" t="str">
        <f>Master!R3309</f>
        <v/>
      </c>
      <c r="S3240" s="406">
        <f>Master!S3309</f>
        <v>0</v>
      </c>
      <c r="T3240" s="406" t="str">
        <f>Master!T3309</f>
        <v/>
      </c>
      <c r="U3240" s="406" t="str">
        <f>Master!U3309</f>
        <v/>
      </c>
      <c r="V3240" s="406" t="str">
        <f>Master!V3309</f>
        <v/>
      </c>
      <c r="W3240" s="406" t="str">
        <f>Master!W3309</f>
        <v/>
      </c>
      <c r="X3240" s="406" t="str">
        <f>Master!X3309</f>
        <v/>
      </c>
      <c r="Y3240" s="406" t="str">
        <f>Master!Y3309</f>
        <v/>
      </c>
      <c r="Z3240" s="406" t="str">
        <f>Master!Z3309</f>
        <v/>
      </c>
      <c r="AA3240" s="406" t="str">
        <f>Master!AA3309</f>
        <v/>
      </c>
      <c r="AB3240" s="406" t="str">
        <f>Master!AB3309</f>
        <v/>
      </c>
      <c r="AC3240" s="406" t="str">
        <f>Master!AC3309</f>
        <v/>
      </c>
      <c r="AD3240" s="406" t="str">
        <f>Master!AD3309</f>
        <v/>
      </c>
      <c r="AE3240" s="406" t="str">
        <f>Master!AE3309</f>
        <v/>
      </c>
      <c r="AF3240" s="406" t="str">
        <f>Master!AF3309</f>
        <v/>
      </c>
      <c r="AG3240" s="406" t="str">
        <f>Master!AG3309</f>
        <v/>
      </c>
      <c r="AH3240" s="88" t="str">
        <f>Master!AH3309</f>
        <v/>
      </c>
      <c r="AI3240" s="414" t="str">
        <f>Master!AI3309</f>
        <v/>
      </c>
      <c r="AJ3240" s="406" t="str">
        <f>Master!AJ3309</f>
        <v/>
      </c>
      <c r="AK3240" s="406">
        <f>Master!AK3309</f>
        <v>0</v>
      </c>
      <c r="AL3240" s="88" t="str">
        <f>Master!AL3309</f>
        <v/>
      </c>
      <c r="AM3240" s="416"/>
      <c r="AN3240" s="416"/>
      <c r="AO3240" s="416"/>
      <c r="AP3240" s="416"/>
      <c r="AQ3240" s="416"/>
      <c r="AR3240" s="416">
        <f t="shared" si="34"/>
        <v>0</v>
      </c>
      <c r="AS3240" s="417" t="str">
        <f t="shared" si="35"/>
        <v>#DIV/0!</v>
      </c>
      <c r="AT3240" s="416">
        <f t="shared" si="36"/>
        <v>0</v>
      </c>
      <c r="AU3240" s="417"/>
    </row>
    <row r="3241" hidden="1">
      <c r="A3241" s="88" t="str">
        <f>Master!A3310</f>
        <v>AMU18149</v>
      </c>
      <c r="B3241" s="414" t="str">
        <f>Master!B3310</f>
        <v/>
      </c>
      <c r="C3241" s="414" t="str">
        <f>Master!C3310</f>
        <v/>
      </c>
      <c r="D3241" s="88" t="str">
        <f>Master!D3310</f>
        <v/>
      </c>
      <c r="E3241" s="406" t="str">
        <f>Master!E3310</f>
        <v/>
      </c>
      <c r="F3241" s="406">
        <f>Master!F3310</f>
        <v>0</v>
      </c>
      <c r="G3241" s="88" t="str">
        <f>Master!G3310</f>
        <v/>
      </c>
      <c r="H3241" s="88" t="str">
        <f>Master!H3310</f>
        <v/>
      </c>
      <c r="I3241" s="88" t="str">
        <f>Master!I3310</f>
        <v/>
      </c>
      <c r="J3241" s="88" t="str">
        <f>Master!J3310</f>
        <v>A'CROSS MUSIC PTE LTD</v>
      </c>
      <c r="K3241" s="88" t="str">
        <f>Master!K3310</f>
        <v/>
      </c>
      <c r="L3241" s="88" t="str">
        <f>Master!L3310</f>
        <v/>
      </c>
      <c r="M3241" s="88" t="str">
        <f>Master!M3310</f>
        <v/>
      </c>
      <c r="N3241" s="88" t="str">
        <f>Master!N3310</f>
        <v/>
      </c>
      <c r="O3241" s="88" t="str">
        <f>Master!O3310</f>
        <v/>
      </c>
      <c r="P3241" s="88" t="str">
        <f>Master!P3310</f>
        <v/>
      </c>
      <c r="Q3241" s="88" t="str">
        <f>Master!Q3310</f>
        <v/>
      </c>
      <c r="R3241" s="406" t="str">
        <f>Master!R3310</f>
        <v/>
      </c>
      <c r="S3241" s="406">
        <f>Master!S3310</f>
        <v>0</v>
      </c>
      <c r="T3241" s="406" t="str">
        <f>Master!T3310</f>
        <v/>
      </c>
      <c r="U3241" s="406" t="str">
        <f>Master!U3310</f>
        <v/>
      </c>
      <c r="V3241" s="406" t="str">
        <f>Master!V3310</f>
        <v/>
      </c>
      <c r="W3241" s="406" t="str">
        <f>Master!W3310</f>
        <v/>
      </c>
      <c r="X3241" s="406" t="str">
        <f>Master!X3310</f>
        <v/>
      </c>
      <c r="Y3241" s="406" t="str">
        <f>Master!Y3310</f>
        <v/>
      </c>
      <c r="Z3241" s="406" t="str">
        <f>Master!Z3310</f>
        <v/>
      </c>
      <c r="AA3241" s="406" t="str">
        <f>Master!AA3310</f>
        <v/>
      </c>
      <c r="AB3241" s="406" t="str">
        <f>Master!AB3310</f>
        <v/>
      </c>
      <c r="AC3241" s="406" t="str">
        <f>Master!AC3310</f>
        <v/>
      </c>
      <c r="AD3241" s="406" t="str">
        <f>Master!AD3310</f>
        <v/>
      </c>
      <c r="AE3241" s="406" t="str">
        <f>Master!AE3310</f>
        <v/>
      </c>
      <c r="AF3241" s="406" t="str">
        <f>Master!AF3310</f>
        <v/>
      </c>
      <c r="AG3241" s="406" t="str">
        <f>Master!AG3310</f>
        <v/>
      </c>
      <c r="AH3241" s="88" t="str">
        <f>Master!AH3310</f>
        <v/>
      </c>
      <c r="AI3241" s="414" t="str">
        <f>Master!AI3310</f>
        <v/>
      </c>
      <c r="AJ3241" s="406" t="str">
        <f>Master!AJ3310</f>
        <v/>
      </c>
      <c r="AK3241" s="406">
        <f>Master!AK3310</f>
        <v>0</v>
      </c>
      <c r="AL3241" s="88" t="str">
        <f>Master!AL3310</f>
        <v/>
      </c>
      <c r="AM3241" s="416"/>
      <c r="AN3241" s="416"/>
      <c r="AO3241" s="416"/>
      <c r="AP3241" s="416"/>
      <c r="AQ3241" s="416"/>
      <c r="AR3241" s="416">
        <f t="shared" si="34"/>
        <v>0</v>
      </c>
      <c r="AS3241" s="417" t="str">
        <f t="shared" si="35"/>
        <v>#DIV/0!</v>
      </c>
      <c r="AT3241" s="416">
        <f t="shared" si="36"/>
        <v>0</v>
      </c>
      <c r="AU3241" s="417"/>
    </row>
    <row r="3242" hidden="1">
      <c r="A3242" s="88" t="str">
        <f>Master!A3311</f>
        <v>AMU18150</v>
      </c>
      <c r="B3242" s="414" t="str">
        <f>Master!B3311</f>
        <v/>
      </c>
      <c r="C3242" s="414" t="str">
        <f>Master!C3311</f>
        <v/>
      </c>
      <c r="D3242" s="88" t="str">
        <f>Master!D3311</f>
        <v/>
      </c>
      <c r="E3242" s="406" t="str">
        <f>Master!E3311</f>
        <v/>
      </c>
      <c r="F3242" s="406">
        <f>Master!F3311</f>
        <v>0</v>
      </c>
      <c r="G3242" s="88" t="str">
        <f>Master!G3311</f>
        <v/>
      </c>
      <c r="H3242" s="88" t="str">
        <f>Master!H3311</f>
        <v/>
      </c>
      <c r="I3242" s="88" t="str">
        <f>Master!I3311</f>
        <v/>
      </c>
      <c r="J3242" s="88" t="str">
        <f>Master!J3311</f>
        <v>A'CROSS MUSIC PTE LTD</v>
      </c>
      <c r="K3242" s="88" t="str">
        <f>Master!K3311</f>
        <v/>
      </c>
      <c r="L3242" s="88" t="str">
        <f>Master!L3311</f>
        <v/>
      </c>
      <c r="M3242" s="88" t="str">
        <f>Master!M3311</f>
        <v/>
      </c>
      <c r="N3242" s="88" t="str">
        <f>Master!N3311</f>
        <v/>
      </c>
      <c r="O3242" s="88" t="str">
        <f>Master!O3311</f>
        <v/>
      </c>
      <c r="P3242" s="88" t="str">
        <f>Master!P3311</f>
        <v/>
      </c>
      <c r="Q3242" s="88" t="str">
        <f>Master!Q3311</f>
        <v/>
      </c>
      <c r="R3242" s="406" t="str">
        <f>Master!R3311</f>
        <v/>
      </c>
      <c r="S3242" s="406">
        <f>Master!S3311</f>
        <v>0</v>
      </c>
      <c r="T3242" s="406" t="str">
        <f>Master!T3311</f>
        <v/>
      </c>
      <c r="U3242" s="406" t="str">
        <f>Master!U3311</f>
        <v/>
      </c>
      <c r="V3242" s="406" t="str">
        <f>Master!V3311</f>
        <v/>
      </c>
      <c r="W3242" s="406" t="str">
        <f>Master!W3311</f>
        <v/>
      </c>
      <c r="X3242" s="406" t="str">
        <f>Master!X3311</f>
        <v/>
      </c>
      <c r="Y3242" s="406" t="str">
        <f>Master!Y3311</f>
        <v/>
      </c>
      <c r="Z3242" s="406" t="str">
        <f>Master!Z3311</f>
        <v/>
      </c>
      <c r="AA3242" s="406" t="str">
        <f>Master!AA3311</f>
        <v/>
      </c>
      <c r="AB3242" s="406" t="str">
        <f>Master!AB3311</f>
        <v/>
      </c>
      <c r="AC3242" s="406" t="str">
        <f>Master!AC3311</f>
        <v/>
      </c>
      <c r="AD3242" s="406" t="str">
        <f>Master!AD3311</f>
        <v/>
      </c>
      <c r="AE3242" s="406" t="str">
        <f>Master!AE3311</f>
        <v/>
      </c>
      <c r="AF3242" s="406" t="str">
        <f>Master!AF3311</f>
        <v/>
      </c>
      <c r="AG3242" s="406" t="str">
        <f>Master!AG3311</f>
        <v/>
      </c>
      <c r="AH3242" s="88" t="str">
        <f>Master!AH3311</f>
        <v/>
      </c>
      <c r="AI3242" s="414" t="str">
        <f>Master!AI3311</f>
        <v/>
      </c>
      <c r="AJ3242" s="406" t="str">
        <f>Master!AJ3311</f>
        <v/>
      </c>
      <c r="AK3242" s="406">
        <f>Master!AK3311</f>
        <v>0</v>
      </c>
      <c r="AL3242" s="88" t="str">
        <f>Master!AL3311</f>
        <v/>
      </c>
      <c r="AM3242" s="416"/>
      <c r="AN3242" s="416"/>
      <c r="AO3242" s="416"/>
      <c r="AP3242" s="416"/>
      <c r="AQ3242" s="416"/>
      <c r="AR3242" s="416">
        <f t="shared" si="34"/>
        <v>0</v>
      </c>
      <c r="AS3242" s="417" t="str">
        <f t="shared" si="35"/>
        <v>#DIV/0!</v>
      </c>
      <c r="AT3242" s="416">
        <f t="shared" si="36"/>
        <v>0</v>
      </c>
      <c r="AU3242" s="417"/>
    </row>
    <row r="3243" hidden="1">
      <c r="A3243" s="88" t="str">
        <f>Master!A3312</f>
        <v>AMU18151</v>
      </c>
      <c r="B3243" s="414" t="str">
        <f>Master!B3312</f>
        <v/>
      </c>
      <c r="C3243" s="414" t="str">
        <f>Master!C3312</f>
        <v/>
      </c>
      <c r="D3243" s="88" t="str">
        <f>Master!D3312</f>
        <v/>
      </c>
      <c r="E3243" s="406" t="str">
        <f>Master!E3312</f>
        <v/>
      </c>
      <c r="F3243" s="406">
        <f>Master!F3312</f>
        <v>0</v>
      </c>
      <c r="G3243" s="88" t="str">
        <f>Master!G3312</f>
        <v/>
      </c>
      <c r="H3243" s="88" t="str">
        <f>Master!H3312</f>
        <v/>
      </c>
      <c r="I3243" s="88" t="str">
        <f>Master!I3312</f>
        <v/>
      </c>
      <c r="J3243" s="88" t="str">
        <f>Master!J3312</f>
        <v>A'CROSS MUSIC PTE LTD</v>
      </c>
      <c r="K3243" s="88" t="str">
        <f>Master!K3312</f>
        <v/>
      </c>
      <c r="L3243" s="88" t="str">
        <f>Master!L3312</f>
        <v/>
      </c>
      <c r="M3243" s="88" t="str">
        <f>Master!M3312</f>
        <v/>
      </c>
      <c r="N3243" s="88" t="str">
        <f>Master!N3312</f>
        <v/>
      </c>
      <c r="O3243" s="88" t="str">
        <f>Master!O3312</f>
        <v/>
      </c>
      <c r="P3243" s="88" t="str">
        <f>Master!P3312</f>
        <v/>
      </c>
      <c r="Q3243" s="88" t="str">
        <f>Master!Q3312</f>
        <v/>
      </c>
      <c r="R3243" s="406" t="str">
        <f>Master!R3312</f>
        <v/>
      </c>
      <c r="S3243" s="406">
        <f>Master!S3312</f>
        <v>0</v>
      </c>
      <c r="T3243" s="406" t="str">
        <f>Master!T3312</f>
        <v/>
      </c>
      <c r="U3243" s="406" t="str">
        <f>Master!U3312</f>
        <v/>
      </c>
      <c r="V3243" s="406" t="str">
        <f>Master!V3312</f>
        <v/>
      </c>
      <c r="W3243" s="406" t="str">
        <f>Master!W3312</f>
        <v/>
      </c>
      <c r="X3243" s="406" t="str">
        <f>Master!X3312</f>
        <v/>
      </c>
      <c r="Y3243" s="406" t="str">
        <f>Master!Y3312</f>
        <v/>
      </c>
      <c r="Z3243" s="406" t="str">
        <f>Master!Z3312</f>
        <v/>
      </c>
      <c r="AA3243" s="406" t="str">
        <f>Master!AA3312</f>
        <v/>
      </c>
      <c r="AB3243" s="406" t="str">
        <f>Master!AB3312</f>
        <v/>
      </c>
      <c r="AC3243" s="406" t="str">
        <f>Master!AC3312</f>
        <v/>
      </c>
      <c r="AD3243" s="406" t="str">
        <f>Master!AD3312</f>
        <v/>
      </c>
      <c r="AE3243" s="406" t="str">
        <f>Master!AE3312</f>
        <v/>
      </c>
      <c r="AF3243" s="406" t="str">
        <f>Master!AF3312</f>
        <v/>
      </c>
      <c r="AG3243" s="406" t="str">
        <f>Master!AG3312</f>
        <v/>
      </c>
      <c r="AH3243" s="88" t="str">
        <f>Master!AH3312</f>
        <v/>
      </c>
      <c r="AI3243" s="414" t="str">
        <f>Master!AI3312</f>
        <v/>
      </c>
      <c r="AJ3243" s="406" t="str">
        <f>Master!AJ3312</f>
        <v/>
      </c>
      <c r="AK3243" s="406">
        <f>Master!AK3312</f>
        <v>0</v>
      </c>
      <c r="AL3243" s="88" t="str">
        <f>Master!AL3312</f>
        <v/>
      </c>
      <c r="AM3243" s="416"/>
      <c r="AN3243" s="416"/>
      <c r="AO3243" s="416"/>
      <c r="AP3243" s="416"/>
      <c r="AQ3243" s="416"/>
      <c r="AR3243" s="416">
        <f t="shared" si="34"/>
        <v>0</v>
      </c>
      <c r="AS3243" s="417" t="str">
        <f t="shared" si="35"/>
        <v>#DIV/0!</v>
      </c>
      <c r="AT3243" s="416">
        <f t="shared" si="36"/>
        <v>0</v>
      </c>
      <c r="AU3243" s="417"/>
    </row>
    <row r="3244" hidden="1">
      <c r="A3244" s="88" t="str">
        <f>Master!A3313</f>
        <v>AMU18152</v>
      </c>
      <c r="B3244" s="414" t="str">
        <f>Master!B3313</f>
        <v/>
      </c>
      <c r="C3244" s="414" t="str">
        <f>Master!C3313</f>
        <v/>
      </c>
      <c r="D3244" s="88" t="str">
        <f>Master!D3313</f>
        <v/>
      </c>
      <c r="E3244" s="406" t="str">
        <f>Master!E3313</f>
        <v/>
      </c>
      <c r="F3244" s="406">
        <f>Master!F3313</f>
        <v>0</v>
      </c>
      <c r="G3244" s="88" t="str">
        <f>Master!G3313</f>
        <v/>
      </c>
      <c r="H3244" s="88" t="str">
        <f>Master!H3313</f>
        <v/>
      </c>
      <c r="I3244" s="88" t="str">
        <f>Master!I3313</f>
        <v/>
      </c>
      <c r="J3244" s="88" t="str">
        <f>Master!J3313</f>
        <v>A'CROSS MUSIC PTE LTD</v>
      </c>
      <c r="K3244" s="88" t="str">
        <f>Master!K3313</f>
        <v/>
      </c>
      <c r="L3244" s="88" t="str">
        <f>Master!L3313</f>
        <v/>
      </c>
      <c r="M3244" s="88" t="str">
        <f>Master!M3313</f>
        <v/>
      </c>
      <c r="N3244" s="88" t="str">
        <f>Master!N3313</f>
        <v/>
      </c>
      <c r="O3244" s="88" t="str">
        <f>Master!O3313</f>
        <v/>
      </c>
      <c r="P3244" s="88" t="str">
        <f>Master!P3313</f>
        <v/>
      </c>
      <c r="Q3244" s="88" t="str">
        <f>Master!Q3313</f>
        <v/>
      </c>
      <c r="R3244" s="406" t="str">
        <f>Master!R3313</f>
        <v/>
      </c>
      <c r="S3244" s="406">
        <f>Master!S3313</f>
        <v>0</v>
      </c>
      <c r="T3244" s="406" t="str">
        <f>Master!T3313</f>
        <v/>
      </c>
      <c r="U3244" s="406" t="str">
        <f>Master!U3313</f>
        <v/>
      </c>
      <c r="V3244" s="406" t="str">
        <f>Master!V3313</f>
        <v/>
      </c>
      <c r="W3244" s="406" t="str">
        <f>Master!W3313</f>
        <v/>
      </c>
      <c r="X3244" s="406" t="str">
        <f>Master!X3313</f>
        <v/>
      </c>
      <c r="Y3244" s="406" t="str">
        <f>Master!Y3313</f>
        <v/>
      </c>
      <c r="Z3244" s="406" t="str">
        <f>Master!Z3313</f>
        <v/>
      </c>
      <c r="AA3244" s="406" t="str">
        <f>Master!AA3313</f>
        <v/>
      </c>
      <c r="AB3244" s="406" t="str">
        <f>Master!AB3313</f>
        <v/>
      </c>
      <c r="AC3244" s="406" t="str">
        <f>Master!AC3313</f>
        <v/>
      </c>
      <c r="AD3244" s="406" t="str">
        <f>Master!AD3313</f>
        <v/>
      </c>
      <c r="AE3244" s="406" t="str">
        <f>Master!AE3313</f>
        <v/>
      </c>
      <c r="AF3244" s="406" t="str">
        <f>Master!AF3313</f>
        <v/>
      </c>
      <c r="AG3244" s="406" t="str">
        <f>Master!AG3313</f>
        <v/>
      </c>
      <c r="AH3244" s="88" t="str">
        <f>Master!AH3313</f>
        <v/>
      </c>
      <c r="AI3244" s="414" t="str">
        <f>Master!AI3313</f>
        <v/>
      </c>
      <c r="AJ3244" s="406" t="str">
        <f>Master!AJ3313</f>
        <v/>
      </c>
      <c r="AK3244" s="406">
        <f>Master!AK3313</f>
        <v>0</v>
      </c>
      <c r="AL3244" s="88" t="str">
        <f>Master!AL3313</f>
        <v/>
      </c>
      <c r="AM3244" s="416"/>
      <c r="AN3244" s="416"/>
      <c r="AO3244" s="416"/>
      <c r="AP3244" s="416"/>
      <c r="AQ3244" s="416"/>
      <c r="AR3244" s="416">
        <f t="shared" si="34"/>
        <v>0</v>
      </c>
      <c r="AS3244" s="417" t="str">
        <f t="shared" si="35"/>
        <v>#DIV/0!</v>
      </c>
      <c r="AT3244" s="416">
        <f t="shared" si="36"/>
        <v>0</v>
      </c>
      <c r="AU3244" s="417"/>
    </row>
    <row r="3245" hidden="1">
      <c r="A3245" s="88" t="str">
        <f>Master!A3314</f>
        <v>AMU18153</v>
      </c>
      <c r="B3245" s="414" t="str">
        <f>Master!B3314</f>
        <v/>
      </c>
      <c r="C3245" s="414" t="str">
        <f>Master!C3314</f>
        <v/>
      </c>
      <c r="D3245" s="88" t="str">
        <f>Master!D3314</f>
        <v/>
      </c>
      <c r="E3245" s="406" t="str">
        <f>Master!E3314</f>
        <v/>
      </c>
      <c r="F3245" s="406">
        <f>Master!F3314</f>
        <v>0</v>
      </c>
      <c r="G3245" s="88" t="str">
        <f>Master!G3314</f>
        <v/>
      </c>
      <c r="H3245" s="88" t="str">
        <f>Master!H3314</f>
        <v/>
      </c>
      <c r="I3245" s="88" t="str">
        <f>Master!I3314</f>
        <v/>
      </c>
      <c r="J3245" s="88" t="str">
        <f>Master!J3314</f>
        <v>A'CROSS MUSIC PTE LTD</v>
      </c>
      <c r="K3245" s="88" t="str">
        <f>Master!K3314</f>
        <v/>
      </c>
      <c r="L3245" s="88" t="str">
        <f>Master!L3314</f>
        <v/>
      </c>
      <c r="M3245" s="88" t="str">
        <f>Master!M3314</f>
        <v/>
      </c>
      <c r="N3245" s="88" t="str">
        <f>Master!N3314</f>
        <v/>
      </c>
      <c r="O3245" s="88" t="str">
        <f>Master!O3314</f>
        <v/>
      </c>
      <c r="P3245" s="88" t="str">
        <f>Master!P3314</f>
        <v/>
      </c>
      <c r="Q3245" s="88" t="str">
        <f>Master!Q3314</f>
        <v/>
      </c>
      <c r="R3245" s="406" t="str">
        <f>Master!R3314</f>
        <v/>
      </c>
      <c r="S3245" s="406">
        <f>Master!S3314</f>
        <v>0</v>
      </c>
      <c r="T3245" s="406" t="str">
        <f>Master!T3314</f>
        <v/>
      </c>
      <c r="U3245" s="406" t="str">
        <f>Master!U3314</f>
        <v/>
      </c>
      <c r="V3245" s="406" t="str">
        <f>Master!V3314</f>
        <v/>
      </c>
      <c r="W3245" s="406" t="str">
        <f>Master!W3314</f>
        <v/>
      </c>
      <c r="X3245" s="406" t="str">
        <f>Master!X3314</f>
        <v/>
      </c>
      <c r="Y3245" s="406" t="str">
        <f>Master!Y3314</f>
        <v/>
      </c>
      <c r="Z3245" s="406" t="str">
        <f>Master!Z3314</f>
        <v/>
      </c>
      <c r="AA3245" s="406" t="str">
        <f>Master!AA3314</f>
        <v/>
      </c>
      <c r="AB3245" s="406" t="str">
        <f>Master!AB3314</f>
        <v/>
      </c>
      <c r="AC3245" s="406" t="str">
        <f>Master!AC3314</f>
        <v/>
      </c>
      <c r="AD3245" s="406" t="str">
        <f>Master!AD3314</f>
        <v/>
      </c>
      <c r="AE3245" s="406" t="str">
        <f>Master!AE3314</f>
        <v/>
      </c>
      <c r="AF3245" s="406" t="str">
        <f>Master!AF3314</f>
        <v/>
      </c>
      <c r="AG3245" s="406" t="str">
        <f>Master!AG3314</f>
        <v/>
      </c>
      <c r="AH3245" s="88" t="str">
        <f>Master!AH3314</f>
        <v/>
      </c>
      <c r="AI3245" s="414" t="str">
        <f>Master!AI3314</f>
        <v/>
      </c>
      <c r="AJ3245" s="406" t="str">
        <f>Master!AJ3314</f>
        <v/>
      </c>
      <c r="AK3245" s="406">
        <f>Master!AK3314</f>
        <v>0</v>
      </c>
      <c r="AL3245" s="88" t="str">
        <f>Master!AL3314</f>
        <v/>
      </c>
      <c r="AM3245" s="416"/>
      <c r="AN3245" s="416"/>
      <c r="AO3245" s="416"/>
      <c r="AP3245" s="416"/>
      <c r="AQ3245" s="416"/>
      <c r="AR3245" s="416">
        <f t="shared" si="34"/>
        <v>0</v>
      </c>
      <c r="AS3245" s="417" t="str">
        <f t="shared" si="35"/>
        <v>#DIV/0!</v>
      </c>
      <c r="AT3245" s="416">
        <f t="shared" si="36"/>
        <v>0</v>
      </c>
      <c r="AU3245" s="417"/>
    </row>
    <row r="3246" hidden="1">
      <c r="A3246" s="88" t="str">
        <f>Master!A3315</f>
        <v>AMU18154</v>
      </c>
      <c r="B3246" s="414" t="str">
        <f>Master!B3315</f>
        <v/>
      </c>
      <c r="C3246" s="414" t="str">
        <f>Master!C3315</f>
        <v/>
      </c>
      <c r="D3246" s="88" t="str">
        <f>Master!D3315</f>
        <v/>
      </c>
      <c r="E3246" s="406" t="str">
        <f>Master!E3315</f>
        <v/>
      </c>
      <c r="F3246" s="406">
        <f>Master!F3315</f>
        <v>0</v>
      </c>
      <c r="G3246" s="88" t="str">
        <f>Master!G3315</f>
        <v/>
      </c>
      <c r="H3246" s="88" t="str">
        <f>Master!H3315</f>
        <v/>
      </c>
      <c r="I3246" s="88" t="str">
        <f>Master!I3315</f>
        <v/>
      </c>
      <c r="J3246" s="88" t="str">
        <f>Master!J3315</f>
        <v>A'CROSS MUSIC PTE LTD</v>
      </c>
      <c r="K3246" s="88" t="str">
        <f>Master!K3315</f>
        <v/>
      </c>
      <c r="L3246" s="88" t="str">
        <f>Master!L3315</f>
        <v/>
      </c>
      <c r="M3246" s="88" t="str">
        <f>Master!M3315</f>
        <v/>
      </c>
      <c r="N3246" s="88" t="str">
        <f>Master!N3315</f>
        <v/>
      </c>
      <c r="O3246" s="88" t="str">
        <f>Master!O3315</f>
        <v/>
      </c>
      <c r="P3246" s="88" t="str">
        <f>Master!P3315</f>
        <v/>
      </c>
      <c r="Q3246" s="88" t="str">
        <f>Master!Q3315</f>
        <v/>
      </c>
      <c r="R3246" s="406" t="str">
        <f>Master!R3315</f>
        <v/>
      </c>
      <c r="S3246" s="406">
        <f>Master!S3315</f>
        <v>0</v>
      </c>
      <c r="T3246" s="406" t="str">
        <f>Master!T3315</f>
        <v/>
      </c>
      <c r="U3246" s="406" t="str">
        <f>Master!U3315</f>
        <v/>
      </c>
      <c r="V3246" s="406" t="str">
        <f>Master!V3315</f>
        <v/>
      </c>
      <c r="W3246" s="406" t="str">
        <f>Master!W3315</f>
        <v/>
      </c>
      <c r="X3246" s="406" t="str">
        <f>Master!X3315</f>
        <v/>
      </c>
      <c r="Y3246" s="406" t="str">
        <f>Master!Y3315</f>
        <v/>
      </c>
      <c r="Z3246" s="406" t="str">
        <f>Master!Z3315</f>
        <v/>
      </c>
      <c r="AA3246" s="406" t="str">
        <f>Master!AA3315</f>
        <v/>
      </c>
      <c r="AB3246" s="406" t="str">
        <f>Master!AB3315</f>
        <v/>
      </c>
      <c r="AC3246" s="406" t="str">
        <f>Master!AC3315</f>
        <v/>
      </c>
      <c r="AD3246" s="406" t="str">
        <f>Master!AD3315</f>
        <v/>
      </c>
      <c r="AE3246" s="406" t="str">
        <f>Master!AE3315</f>
        <v/>
      </c>
      <c r="AF3246" s="406" t="str">
        <f>Master!AF3315</f>
        <v/>
      </c>
      <c r="AG3246" s="406" t="str">
        <f>Master!AG3315</f>
        <v/>
      </c>
      <c r="AH3246" s="88" t="str">
        <f>Master!AH3315</f>
        <v/>
      </c>
      <c r="AI3246" s="414" t="str">
        <f>Master!AI3315</f>
        <v/>
      </c>
      <c r="AJ3246" s="406" t="str">
        <f>Master!AJ3315</f>
        <v/>
      </c>
      <c r="AK3246" s="406">
        <f>Master!AK3315</f>
        <v>0</v>
      </c>
      <c r="AL3246" s="88" t="str">
        <f>Master!AL3315</f>
        <v/>
      </c>
      <c r="AM3246" s="416"/>
      <c r="AN3246" s="416"/>
      <c r="AO3246" s="416"/>
      <c r="AP3246" s="416"/>
      <c r="AQ3246" s="416"/>
      <c r="AR3246" s="416">
        <f t="shared" si="34"/>
        <v>0</v>
      </c>
      <c r="AS3246" s="417" t="str">
        <f t="shared" si="35"/>
        <v>#DIV/0!</v>
      </c>
      <c r="AT3246" s="416">
        <f t="shared" si="36"/>
        <v>0</v>
      </c>
      <c r="AU3246" s="417"/>
    </row>
    <row r="3247" hidden="1">
      <c r="A3247" s="88" t="str">
        <f>Master!A3316</f>
        <v>AMU18155</v>
      </c>
      <c r="B3247" s="414" t="str">
        <f>Master!B3316</f>
        <v/>
      </c>
      <c r="C3247" s="414" t="str">
        <f>Master!C3316</f>
        <v/>
      </c>
      <c r="D3247" s="88" t="str">
        <f>Master!D3316</f>
        <v/>
      </c>
      <c r="E3247" s="406" t="str">
        <f>Master!E3316</f>
        <v/>
      </c>
      <c r="F3247" s="406">
        <f>Master!F3316</f>
        <v>0</v>
      </c>
      <c r="G3247" s="88" t="str">
        <f>Master!G3316</f>
        <v/>
      </c>
      <c r="H3247" s="88" t="str">
        <f>Master!H3316</f>
        <v/>
      </c>
      <c r="I3247" s="88" t="str">
        <f>Master!I3316</f>
        <v/>
      </c>
      <c r="J3247" s="88" t="str">
        <f>Master!J3316</f>
        <v>A'CROSS MUSIC PTE LTD</v>
      </c>
      <c r="K3247" s="88" t="str">
        <f>Master!K3316</f>
        <v/>
      </c>
      <c r="L3247" s="88" t="str">
        <f>Master!L3316</f>
        <v/>
      </c>
      <c r="M3247" s="88" t="str">
        <f>Master!M3316</f>
        <v/>
      </c>
      <c r="N3247" s="88" t="str">
        <f>Master!N3316</f>
        <v/>
      </c>
      <c r="O3247" s="88" t="str">
        <f>Master!O3316</f>
        <v/>
      </c>
      <c r="P3247" s="88" t="str">
        <f>Master!P3316</f>
        <v/>
      </c>
      <c r="Q3247" s="88" t="str">
        <f>Master!Q3316</f>
        <v/>
      </c>
      <c r="R3247" s="406" t="str">
        <f>Master!R3316</f>
        <v/>
      </c>
      <c r="S3247" s="406">
        <f>Master!S3316</f>
        <v>0</v>
      </c>
      <c r="T3247" s="406" t="str">
        <f>Master!T3316</f>
        <v/>
      </c>
      <c r="U3247" s="406" t="str">
        <f>Master!U3316</f>
        <v/>
      </c>
      <c r="V3247" s="406" t="str">
        <f>Master!V3316</f>
        <v/>
      </c>
      <c r="W3247" s="406" t="str">
        <f>Master!W3316</f>
        <v/>
      </c>
      <c r="X3247" s="406" t="str">
        <f>Master!X3316</f>
        <v/>
      </c>
      <c r="Y3247" s="406" t="str">
        <f>Master!Y3316</f>
        <v/>
      </c>
      <c r="Z3247" s="406" t="str">
        <f>Master!Z3316</f>
        <v/>
      </c>
      <c r="AA3247" s="406" t="str">
        <f>Master!AA3316</f>
        <v/>
      </c>
      <c r="AB3247" s="406" t="str">
        <f>Master!AB3316</f>
        <v/>
      </c>
      <c r="AC3247" s="406" t="str">
        <f>Master!AC3316</f>
        <v/>
      </c>
      <c r="AD3247" s="406" t="str">
        <f>Master!AD3316</f>
        <v/>
      </c>
      <c r="AE3247" s="406" t="str">
        <f>Master!AE3316</f>
        <v/>
      </c>
      <c r="AF3247" s="406" t="str">
        <f>Master!AF3316</f>
        <v/>
      </c>
      <c r="AG3247" s="406" t="str">
        <f>Master!AG3316</f>
        <v/>
      </c>
      <c r="AH3247" s="88" t="str">
        <f>Master!AH3316</f>
        <v/>
      </c>
      <c r="AI3247" s="414" t="str">
        <f>Master!AI3316</f>
        <v/>
      </c>
      <c r="AJ3247" s="406" t="str">
        <f>Master!AJ3316</f>
        <v/>
      </c>
      <c r="AK3247" s="406">
        <f>Master!AK3316</f>
        <v>0</v>
      </c>
      <c r="AL3247" s="88" t="str">
        <f>Master!AL3316</f>
        <v/>
      </c>
      <c r="AM3247" s="416"/>
      <c r="AN3247" s="416"/>
      <c r="AO3247" s="416"/>
      <c r="AP3247" s="416"/>
      <c r="AQ3247" s="416"/>
      <c r="AR3247" s="416">
        <f t="shared" si="34"/>
        <v>0</v>
      </c>
      <c r="AS3247" s="417" t="str">
        <f t="shared" si="35"/>
        <v>#DIV/0!</v>
      </c>
      <c r="AT3247" s="416">
        <f t="shared" si="36"/>
        <v>0</v>
      </c>
      <c r="AU3247" s="417"/>
    </row>
    <row r="3248" hidden="1">
      <c r="A3248" s="88" t="str">
        <f>Master!A3317</f>
        <v>AMU18156</v>
      </c>
      <c r="B3248" s="414" t="str">
        <f>Master!B3317</f>
        <v/>
      </c>
      <c r="C3248" s="414" t="str">
        <f>Master!C3317</f>
        <v/>
      </c>
      <c r="D3248" s="88" t="str">
        <f>Master!D3317</f>
        <v/>
      </c>
      <c r="E3248" s="406" t="str">
        <f>Master!E3317</f>
        <v/>
      </c>
      <c r="F3248" s="406">
        <f>Master!F3317</f>
        <v>0</v>
      </c>
      <c r="G3248" s="88" t="str">
        <f>Master!G3317</f>
        <v/>
      </c>
      <c r="H3248" s="88" t="str">
        <f>Master!H3317</f>
        <v/>
      </c>
      <c r="I3248" s="88" t="str">
        <f>Master!I3317</f>
        <v/>
      </c>
      <c r="J3248" s="88" t="str">
        <f>Master!J3317</f>
        <v>A'CROSS MUSIC PTE LTD</v>
      </c>
      <c r="K3248" s="88" t="str">
        <f>Master!K3317</f>
        <v/>
      </c>
      <c r="L3248" s="88" t="str">
        <f>Master!L3317</f>
        <v/>
      </c>
      <c r="M3248" s="88" t="str">
        <f>Master!M3317</f>
        <v/>
      </c>
      <c r="N3248" s="88" t="str">
        <f>Master!N3317</f>
        <v/>
      </c>
      <c r="O3248" s="88" t="str">
        <f>Master!O3317</f>
        <v/>
      </c>
      <c r="P3248" s="88" t="str">
        <f>Master!P3317</f>
        <v/>
      </c>
      <c r="Q3248" s="88" t="str">
        <f>Master!Q3317</f>
        <v/>
      </c>
      <c r="R3248" s="406" t="str">
        <f>Master!R3317</f>
        <v/>
      </c>
      <c r="S3248" s="406">
        <f>Master!S3317</f>
        <v>0</v>
      </c>
      <c r="T3248" s="406" t="str">
        <f>Master!T3317</f>
        <v/>
      </c>
      <c r="U3248" s="406" t="str">
        <f>Master!U3317</f>
        <v/>
      </c>
      <c r="V3248" s="406" t="str">
        <f>Master!V3317</f>
        <v/>
      </c>
      <c r="W3248" s="406" t="str">
        <f>Master!W3317</f>
        <v/>
      </c>
      <c r="X3248" s="406" t="str">
        <f>Master!X3317</f>
        <v/>
      </c>
      <c r="Y3248" s="406" t="str">
        <f>Master!Y3317</f>
        <v/>
      </c>
      <c r="Z3248" s="406" t="str">
        <f>Master!Z3317</f>
        <v/>
      </c>
      <c r="AA3248" s="406" t="str">
        <f>Master!AA3317</f>
        <v/>
      </c>
      <c r="AB3248" s="406" t="str">
        <f>Master!AB3317</f>
        <v/>
      </c>
      <c r="AC3248" s="406" t="str">
        <f>Master!AC3317</f>
        <v/>
      </c>
      <c r="AD3248" s="406" t="str">
        <f>Master!AD3317</f>
        <v/>
      </c>
      <c r="AE3248" s="406" t="str">
        <f>Master!AE3317</f>
        <v/>
      </c>
      <c r="AF3248" s="406" t="str">
        <f>Master!AF3317</f>
        <v/>
      </c>
      <c r="AG3248" s="406" t="str">
        <f>Master!AG3317</f>
        <v/>
      </c>
      <c r="AH3248" s="88" t="str">
        <f>Master!AH3317</f>
        <v/>
      </c>
      <c r="AI3248" s="414" t="str">
        <f>Master!AI3317</f>
        <v/>
      </c>
      <c r="AJ3248" s="406" t="str">
        <f>Master!AJ3317</f>
        <v/>
      </c>
      <c r="AK3248" s="406">
        <f>Master!AK3317</f>
        <v>0</v>
      </c>
      <c r="AL3248" s="88" t="str">
        <f>Master!AL3317</f>
        <v/>
      </c>
      <c r="AM3248" s="416"/>
      <c r="AN3248" s="416"/>
      <c r="AO3248" s="416"/>
      <c r="AP3248" s="416"/>
      <c r="AQ3248" s="416"/>
      <c r="AR3248" s="416">
        <f t="shared" si="34"/>
        <v>0</v>
      </c>
      <c r="AS3248" s="417" t="str">
        <f t="shared" si="35"/>
        <v>#DIV/0!</v>
      </c>
      <c r="AT3248" s="416">
        <f t="shared" si="36"/>
        <v>0</v>
      </c>
      <c r="AU3248" s="417"/>
    </row>
    <row r="3249" hidden="1">
      <c r="A3249" s="88" t="str">
        <f>Master!A3318</f>
        <v>AMU18157</v>
      </c>
      <c r="B3249" s="414" t="str">
        <f>Master!B3318</f>
        <v/>
      </c>
      <c r="C3249" s="414" t="str">
        <f>Master!C3318</f>
        <v/>
      </c>
      <c r="D3249" s="88" t="str">
        <f>Master!D3318</f>
        <v/>
      </c>
      <c r="E3249" s="406" t="str">
        <f>Master!E3318</f>
        <v/>
      </c>
      <c r="F3249" s="406">
        <f>Master!F3318</f>
        <v>0</v>
      </c>
      <c r="G3249" s="88" t="str">
        <f>Master!G3318</f>
        <v/>
      </c>
      <c r="H3249" s="88" t="str">
        <f>Master!H3318</f>
        <v/>
      </c>
      <c r="I3249" s="88" t="str">
        <f>Master!I3318</f>
        <v/>
      </c>
      <c r="J3249" s="88" t="str">
        <f>Master!J3318</f>
        <v>A'CROSS MUSIC PTE LTD</v>
      </c>
      <c r="K3249" s="88" t="str">
        <f>Master!K3318</f>
        <v/>
      </c>
      <c r="L3249" s="88" t="str">
        <f>Master!L3318</f>
        <v/>
      </c>
      <c r="M3249" s="88" t="str">
        <f>Master!M3318</f>
        <v/>
      </c>
      <c r="N3249" s="88" t="str">
        <f>Master!N3318</f>
        <v/>
      </c>
      <c r="O3249" s="88" t="str">
        <f>Master!O3318</f>
        <v/>
      </c>
      <c r="P3249" s="88" t="str">
        <f>Master!P3318</f>
        <v/>
      </c>
      <c r="Q3249" s="88" t="str">
        <f>Master!Q3318</f>
        <v/>
      </c>
      <c r="R3249" s="406" t="str">
        <f>Master!R3318</f>
        <v/>
      </c>
      <c r="S3249" s="406">
        <f>Master!S3318</f>
        <v>0</v>
      </c>
      <c r="T3249" s="406" t="str">
        <f>Master!T3318</f>
        <v/>
      </c>
      <c r="U3249" s="406" t="str">
        <f>Master!U3318</f>
        <v/>
      </c>
      <c r="V3249" s="406" t="str">
        <f>Master!V3318</f>
        <v/>
      </c>
      <c r="W3249" s="406" t="str">
        <f>Master!W3318</f>
        <v/>
      </c>
      <c r="X3249" s="406" t="str">
        <f>Master!X3318</f>
        <v/>
      </c>
      <c r="Y3249" s="406" t="str">
        <f>Master!Y3318</f>
        <v/>
      </c>
      <c r="Z3249" s="406" t="str">
        <f>Master!Z3318</f>
        <v/>
      </c>
      <c r="AA3249" s="406" t="str">
        <f>Master!AA3318</f>
        <v/>
      </c>
      <c r="AB3249" s="406" t="str">
        <f>Master!AB3318</f>
        <v/>
      </c>
      <c r="AC3249" s="406" t="str">
        <f>Master!AC3318</f>
        <v/>
      </c>
      <c r="AD3249" s="406" t="str">
        <f>Master!AD3318</f>
        <v/>
      </c>
      <c r="AE3249" s="406" t="str">
        <f>Master!AE3318</f>
        <v/>
      </c>
      <c r="AF3249" s="406" t="str">
        <f>Master!AF3318</f>
        <v/>
      </c>
      <c r="AG3249" s="406" t="str">
        <f>Master!AG3318</f>
        <v/>
      </c>
      <c r="AH3249" s="88" t="str">
        <f>Master!AH3318</f>
        <v/>
      </c>
      <c r="AI3249" s="414" t="str">
        <f>Master!AI3318</f>
        <v/>
      </c>
      <c r="AJ3249" s="406" t="str">
        <f>Master!AJ3318</f>
        <v/>
      </c>
      <c r="AK3249" s="406">
        <f>Master!AK3318</f>
        <v>0</v>
      </c>
      <c r="AL3249" s="88" t="str">
        <f>Master!AL3318</f>
        <v/>
      </c>
      <c r="AM3249" s="416"/>
      <c r="AN3249" s="416"/>
      <c r="AO3249" s="416"/>
      <c r="AP3249" s="416"/>
      <c r="AQ3249" s="416"/>
      <c r="AR3249" s="416">
        <f t="shared" si="34"/>
        <v>0</v>
      </c>
      <c r="AS3249" s="417" t="str">
        <f t="shared" si="35"/>
        <v>#DIV/0!</v>
      </c>
      <c r="AT3249" s="416">
        <f t="shared" si="36"/>
        <v>0</v>
      </c>
      <c r="AU3249" s="417"/>
    </row>
    <row r="3250" hidden="1">
      <c r="A3250" s="88" t="str">
        <f>Master!A3319</f>
        <v>AMU18158</v>
      </c>
      <c r="B3250" s="414" t="str">
        <f>Master!B3319</f>
        <v/>
      </c>
      <c r="C3250" s="414" t="str">
        <f>Master!C3319</f>
        <v/>
      </c>
      <c r="D3250" s="88" t="str">
        <f>Master!D3319</f>
        <v/>
      </c>
      <c r="E3250" s="406" t="str">
        <f>Master!E3319</f>
        <v/>
      </c>
      <c r="F3250" s="406">
        <f>Master!F3319</f>
        <v>0</v>
      </c>
      <c r="G3250" s="88" t="str">
        <f>Master!G3319</f>
        <v/>
      </c>
      <c r="H3250" s="88" t="str">
        <f>Master!H3319</f>
        <v/>
      </c>
      <c r="I3250" s="88" t="str">
        <f>Master!I3319</f>
        <v/>
      </c>
      <c r="J3250" s="88" t="str">
        <f>Master!J3319</f>
        <v>A'CROSS MUSIC PTE LTD</v>
      </c>
      <c r="K3250" s="88" t="str">
        <f>Master!K3319</f>
        <v/>
      </c>
      <c r="L3250" s="88" t="str">
        <f>Master!L3319</f>
        <v/>
      </c>
      <c r="M3250" s="88" t="str">
        <f>Master!M3319</f>
        <v/>
      </c>
      <c r="N3250" s="88" t="str">
        <f>Master!N3319</f>
        <v/>
      </c>
      <c r="O3250" s="88" t="str">
        <f>Master!O3319</f>
        <v/>
      </c>
      <c r="P3250" s="88" t="str">
        <f>Master!P3319</f>
        <v/>
      </c>
      <c r="Q3250" s="88" t="str">
        <f>Master!Q3319</f>
        <v/>
      </c>
      <c r="R3250" s="406" t="str">
        <f>Master!R3319</f>
        <v/>
      </c>
      <c r="S3250" s="406">
        <f>Master!S3319</f>
        <v>0</v>
      </c>
      <c r="T3250" s="406" t="str">
        <f>Master!T3319</f>
        <v/>
      </c>
      <c r="U3250" s="406" t="str">
        <f>Master!U3319</f>
        <v/>
      </c>
      <c r="V3250" s="406" t="str">
        <f>Master!V3319</f>
        <v/>
      </c>
      <c r="W3250" s="406" t="str">
        <f>Master!W3319</f>
        <v/>
      </c>
      <c r="X3250" s="406" t="str">
        <f>Master!X3319</f>
        <v/>
      </c>
      <c r="Y3250" s="406" t="str">
        <f>Master!Y3319</f>
        <v/>
      </c>
      <c r="Z3250" s="406" t="str">
        <f>Master!Z3319</f>
        <v/>
      </c>
      <c r="AA3250" s="406" t="str">
        <f>Master!AA3319</f>
        <v/>
      </c>
      <c r="AB3250" s="406" t="str">
        <f>Master!AB3319</f>
        <v/>
      </c>
      <c r="AC3250" s="406" t="str">
        <f>Master!AC3319</f>
        <v/>
      </c>
      <c r="AD3250" s="406" t="str">
        <f>Master!AD3319</f>
        <v/>
      </c>
      <c r="AE3250" s="406" t="str">
        <f>Master!AE3319</f>
        <v/>
      </c>
      <c r="AF3250" s="406" t="str">
        <f>Master!AF3319</f>
        <v/>
      </c>
      <c r="AG3250" s="406" t="str">
        <f>Master!AG3319</f>
        <v/>
      </c>
      <c r="AH3250" s="88" t="str">
        <f>Master!AH3319</f>
        <v/>
      </c>
      <c r="AI3250" s="414" t="str">
        <f>Master!AI3319</f>
        <v/>
      </c>
      <c r="AJ3250" s="406" t="str">
        <f>Master!AJ3319</f>
        <v/>
      </c>
      <c r="AK3250" s="406">
        <f>Master!AK3319</f>
        <v>0</v>
      </c>
      <c r="AL3250" s="88" t="str">
        <f>Master!AL3319</f>
        <v/>
      </c>
      <c r="AM3250" s="416"/>
      <c r="AN3250" s="416"/>
      <c r="AO3250" s="416"/>
      <c r="AP3250" s="416"/>
      <c r="AQ3250" s="416"/>
      <c r="AR3250" s="416">
        <f t="shared" si="34"/>
        <v>0</v>
      </c>
      <c r="AS3250" s="417" t="str">
        <f t="shared" si="35"/>
        <v>#DIV/0!</v>
      </c>
      <c r="AT3250" s="416">
        <f t="shared" si="36"/>
        <v>0</v>
      </c>
      <c r="AU3250" s="417"/>
    </row>
    <row r="3251" hidden="1">
      <c r="A3251" s="88" t="str">
        <f>Master!A3320</f>
        <v>AMU18159</v>
      </c>
      <c r="B3251" s="414" t="str">
        <f>Master!B3320</f>
        <v/>
      </c>
      <c r="C3251" s="414" t="str">
        <f>Master!C3320</f>
        <v/>
      </c>
      <c r="D3251" s="88" t="str">
        <f>Master!D3320</f>
        <v/>
      </c>
      <c r="E3251" s="406" t="str">
        <f>Master!E3320</f>
        <v/>
      </c>
      <c r="F3251" s="406">
        <f>Master!F3320</f>
        <v>0</v>
      </c>
      <c r="G3251" s="88" t="str">
        <f>Master!G3320</f>
        <v/>
      </c>
      <c r="H3251" s="88" t="str">
        <f>Master!H3320</f>
        <v/>
      </c>
      <c r="I3251" s="88" t="str">
        <f>Master!I3320</f>
        <v/>
      </c>
      <c r="J3251" s="88" t="str">
        <f>Master!J3320</f>
        <v>A'CROSS MUSIC PTE LTD</v>
      </c>
      <c r="K3251" s="88" t="str">
        <f>Master!K3320</f>
        <v/>
      </c>
      <c r="L3251" s="88" t="str">
        <f>Master!L3320</f>
        <v/>
      </c>
      <c r="M3251" s="88" t="str">
        <f>Master!M3320</f>
        <v/>
      </c>
      <c r="N3251" s="88" t="str">
        <f>Master!N3320</f>
        <v/>
      </c>
      <c r="O3251" s="88" t="str">
        <f>Master!O3320</f>
        <v/>
      </c>
      <c r="P3251" s="88" t="str">
        <f>Master!P3320</f>
        <v/>
      </c>
      <c r="Q3251" s="88" t="str">
        <f>Master!Q3320</f>
        <v/>
      </c>
      <c r="R3251" s="406" t="str">
        <f>Master!R3320</f>
        <v/>
      </c>
      <c r="S3251" s="406">
        <f>Master!S3320</f>
        <v>0</v>
      </c>
      <c r="T3251" s="406" t="str">
        <f>Master!T3320</f>
        <v/>
      </c>
      <c r="U3251" s="406" t="str">
        <f>Master!U3320</f>
        <v/>
      </c>
      <c r="V3251" s="406" t="str">
        <f>Master!V3320</f>
        <v/>
      </c>
      <c r="W3251" s="406" t="str">
        <f>Master!W3320</f>
        <v/>
      </c>
      <c r="X3251" s="406" t="str">
        <f>Master!X3320</f>
        <v/>
      </c>
      <c r="Y3251" s="406" t="str">
        <f>Master!Y3320</f>
        <v/>
      </c>
      <c r="Z3251" s="406" t="str">
        <f>Master!Z3320</f>
        <v/>
      </c>
      <c r="AA3251" s="406" t="str">
        <f>Master!AA3320</f>
        <v/>
      </c>
      <c r="AB3251" s="406" t="str">
        <f>Master!AB3320</f>
        <v/>
      </c>
      <c r="AC3251" s="406" t="str">
        <f>Master!AC3320</f>
        <v/>
      </c>
      <c r="AD3251" s="406" t="str">
        <f>Master!AD3320</f>
        <v/>
      </c>
      <c r="AE3251" s="406" t="str">
        <f>Master!AE3320</f>
        <v/>
      </c>
      <c r="AF3251" s="406" t="str">
        <f>Master!AF3320</f>
        <v/>
      </c>
      <c r="AG3251" s="406" t="str">
        <f>Master!AG3320</f>
        <v/>
      </c>
      <c r="AH3251" s="88" t="str">
        <f>Master!AH3320</f>
        <v/>
      </c>
      <c r="AI3251" s="414" t="str">
        <f>Master!AI3320</f>
        <v/>
      </c>
      <c r="AJ3251" s="406" t="str">
        <f>Master!AJ3320</f>
        <v/>
      </c>
      <c r="AK3251" s="406">
        <f>Master!AK3320</f>
        <v>0</v>
      </c>
      <c r="AL3251" s="88" t="str">
        <f>Master!AL3320</f>
        <v/>
      </c>
      <c r="AM3251" s="416"/>
      <c r="AN3251" s="416"/>
      <c r="AO3251" s="416"/>
      <c r="AP3251" s="416"/>
      <c r="AQ3251" s="416"/>
      <c r="AR3251" s="416">
        <f t="shared" si="34"/>
        <v>0</v>
      </c>
      <c r="AS3251" s="417" t="str">
        <f t="shared" si="35"/>
        <v>#DIV/0!</v>
      </c>
      <c r="AT3251" s="416">
        <f t="shared" si="36"/>
        <v>0</v>
      </c>
      <c r="AU3251" s="417"/>
    </row>
    <row r="3252" hidden="1">
      <c r="A3252" s="88" t="str">
        <f>Master!A3321</f>
        <v>AMU18160</v>
      </c>
      <c r="B3252" s="414" t="str">
        <f>Master!B3321</f>
        <v/>
      </c>
      <c r="C3252" s="414" t="str">
        <f>Master!C3321</f>
        <v/>
      </c>
      <c r="D3252" s="88" t="str">
        <f>Master!D3321</f>
        <v/>
      </c>
      <c r="E3252" s="406" t="str">
        <f>Master!E3321</f>
        <v/>
      </c>
      <c r="F3252" s="406">
        <f>Master!F3321</f>
        <v>0</v>
      </c>
      <c r="G3252" s="88" t="str">
        <f>Master!G3321</f>
        <v/>
      </c>
      <c r="H3252" s="88" t="str">
        <f>Master!H3321</f>
        <v/>
      </c>
      <c r="I3252" s="88" t="str">
        <f>Master!I3321</f>
        <v/>
      </c>
      <c r="J3252" s="88" t="str">
        <f>Master!J3321</f>
        <v>A'CROSS MUSIC PTE LTD</v>
      </c>
      <c r="K3252" s="88" t="str">
        <f>Master!K3321</f>
        <v/>
      </c>
      <c r="L3252" s="88" t="str">
        <f>Master!L3321</f>
        <v/>
      </c>
      <c r="M3252" s="88" t="str">
        <f>Master!M3321</f>
        <v/>
      </c>
      <c r="N3252" s="88" t="str">
        <f>Master!N3321</f>
        <v/>
      </c>
      <c r="O3252" s="88" t="str">
        <f>Master!O3321</f>
        <v/>
      </c>
      <c r="P3252" s="88" t="str">
        <f>Master!P3321</f>
        <v/>
      </c>
      <c r="Q3252" s="88" t="str">
        <f>Master!Q3321</f>
        <v/>
      </c>
      <c r="R3252" s="406" t="str">
        <f>Master!R3321</f>
        <v/>
      </c>
      <c r="S3252" s="406">
        <f>Master!S3321</f>
        <v>0</v>
      </c>
      <c r="T3252" s="406" t="str">
        <f>Master!T3321</f>
        <v/>
      </c>
      <c r="U3252" s="406" t="str">
        <f>Master!U3321</f>
        <v/>
      </c>
      <c r="V3252" s="406" t="str">
        <f>Master!V3321</f>
        <v/>
      </c>
      <c r="W3252" s="406" t="str">
        <f>Master!W3321</f>
        <v/>
      </c>
      <c r="X3252" s="406" t="str">
        <f>Master!X3321</f>
        <v/>
      </c>
      <c r="Y3252" s="406" t="str">
        <f>Master!Y3321</f>
        <v/>
      </c>
      <c r="Z3252" s="406" t="str">
        <f>Master!Z3321</f>
        <v/>
      </c>
      <c r="AA3252" s="406" t="str">
        <f>Master!AA3321</f>
        <v/>
      </c>
      <c r="AB3252" s="406" t="str">
        <f>Master!AB3321</f>
        <v/>
      </c>
      <c r="AC3252" s="406" t="str">
        <f>Master!AC3321</f>
        <v/>
      </c>
      <c r="AD3252" s="406" t="str">
        <f>Master!AD3321</f>
        <v/>
      </c>
      <c r="AE3252" s="406" t="str">
        <f>Master!AE3321</f>
        <v/>
      </c>
      <c r="AF3252" s="406" t="str">
        <f>Master!AF3321</f>
        <v/>
      </c>
      <c r="AG3252" s="406" t="str">
        <f>Master!AG3321</f>
        <v/>
      </c>
      <c r="AH3252" s="88" t="str">
        <f>Master!AH3321</f>
        <v/>
      </c>
      <c r="AI3252" s="414" t="str">
        <f>Master!AI3321</f>
        <v/>
      </c>
      <c r="AJ3252" s="406" t="str">
        <f>Master!AJ3321</f>
        <v/>
      </c>
      <c r="AK3252" s="406">
        <f>Master!AK3321</f>
        <v>0</v>
      </c>
      <c r="AL3252" s="88" t="str">
        <f>Master!AL3321</f>
        <v/>
      </c>
      <c r="AM3252" s="416"/>
      <c r="AN3252" s="416"/>
      <c r="AO3252" s="416"/>
      <c r="AP3252" s="416"/>
      <c r="AQ3252" s="416"/>
      <c r="AR3252" s="416">
        <f t="shared" si="34"/>
        <v>0</v>
      </c>
      <c r="AS3252" s="417" t="str">
        <f t="shared" si="35"/>
        <v>#DIV/0!</v>
      </c>
      <c r="AT3252" s="416">
        <f t="shared" si="36"/>
        <v>0</v>
      </c>
      <c r="AU3252" s="417"/>
    </row>
    <row r="3253" hidden="1">
      <c r="A3253" s="88" t="str">
        <f>Master!A3322</f>
        <v>AMU18161</v>
      </c>
      <c r="B3253" s="414" t="str">
        <f>Master!B3322</f>
        <v/>
      </c>
      <c r="C3253" s="414" t="str">
        <f>Master!C3322</f>
        <v/>
      </c>
      <c r="D3253" s="88" t="str">
        <f>Master!D3322</f>
        <v/>
      </c>
      <c r="E3253" s="406" t="str">
        <f>Master!E3322</f>
        <v/>
      </c>
      <c r="F3253" s="406">
        <f>Master!F3322</f>
        <v>0</v>
      </c>
      <c r="G3253" s="88" t="str">
        <f>Master!G3322</f>
        <v/>
      </c>
      <c r="H3253" s="88" t="str">
        <f>Master!H3322</f>
        <v/>
      </c>
      <c r="I3253" s="88" t="str">
        <f>Master!I3322</f>
        <v/>
      </c>
      <c r="J3253" s="88" t="str">
        <f>Master!J3322</f>
        <v>A'CROSS MUSIC PTE LTD</v>
      </c>
      <c r="K3253" s="88" t="str">
        <f>Master!K3322</f>
        <v/>
      </c>
      <c r="L3253" s="88" t="str">
        <f>Master!L3322</f>
        <v/>
      </c>
      <c r="M3253" s="88" t="str">
        <f>Master!M3322</f>
        <v/>
      </c>
      <c r="N3253" s="88" t="str">
        <f>Master!N3322</f>
        <v/>
      </c>
      <c r="O3253" s="88" t="str">
        <f>Master!O3322</f>
        <v/>
      </c>
      <c r="P3253" s="88" t="str">
        <f>Master!P3322</f>
        <v/>
      </c>
      <c r="Q3253" s="88" t="str">
        <f>Master!Q3322</f>
        <v/>
      </c>
      <c r="R3253" s="406" t="str">
        <f>Master!R3322</f>
        <v/>
      </c>
      <c r="S3253" s="406">
        <f>Master!S3322</f>
        <v>0</v>
      </c>
      <c r="T3253" s="406" t="str">
        <f>Master!T3322</f>
        <v/>
      </c>
      <c r="U3253" s="406" t="str">
        <f>Master!U3322</f>
        <v/>
      </c>
      <c r="V3253" s="406" t="str">
        <f>Master!V3322</f>
        <v/>
      </c>
      <c r="W3253" s="406" t="str">
        <f>Master!W3322</f>
        <v/>
      </c>
      <c r="X3253" s="406" t="str">
        <f>Master!X3322</f>
        <v/>
      </c>
      <c r="Y3253" s="406" t="str">
        <f>Master!Y3322</f>
        <v/>
      </c>
      <c r="Z3253" s="406" t="str">
        <f>Master!Z3322</f>
        <v/>
      </c>
      <c r="AA3253" s="406" t="str">
        <f>Master!AA3322</f>
        <v/>
      </c>
      <c r="AB3253" s="406" t="str">
        <f>Master!AB3322</f>
        <v/>
      </c>
      <c r="AC3253" s="406" t="str">
        <f>Master!AC3322</f>
        <v/>
      </c>
      <c r="AD3253" s="406" t="str">
        <f>Master!AD3322</f>
        <v/>
      </c>
      <c r="AE3253" s="406" t="str">
        <f>Master!AE3322</f>
        <v/>
      </c>
      <c r="AF3253" s="406" t="str">
        <f>Master!AF3322</f>
        <v/>
      </c>
      <c r="AG3253" s="406" t="str">
        <f>Master!AG3322</f>
        <v/>
      </c>
      <c r="AH3253" s="88" t="str">
        <f>Master!AH3322</f>
        <v/>
      </c>
      <c r="AI3253" s="414" t="str">
        <f>Master!AI3322</f>
        <v/>
      </c>
      <c r="AJ3253" s="406" t="str">
        <f>Master!AJ3322</f>
        <v/>
      </c>
      <c r="AK3253" s="406">
        <f>Master!AK3322</f>
        <v>0</v>
      </c>
      <c r="AL3253" s="88" t="str">
        <f>Master!AL3322</f>
        <v/>
      </c>
      <c r="AM3253" s="416"/>
      <c r="AN3253" s="416"/>
      <c r="AO3253" s="416"/>
      <c r="AP3253" s="416"/>
      <c r="AQ3253" s="416"/>
      <c r="AR3253" s="416">
        <f t="shared" si="34"/>
        <v>0</v>
      </c>
      <c r="AS3253" s="417" t="str">
        <f t="shared" si="35"/>
        <v>#DIV/0!</v>
      </c>
      <c r="AT3253" s="416">
        <f t="shared" si="36"/>
        <v>0</v>
      </c>
      <c r="AU3253" s="417"/>
    </row>
    <row r="3254" hidden="1">
      <c r="A3254" s="88" t="str">
        <f>Master!A3323</f>
        <v>AMU18162</v>
      </c>
      <c r="B3254" s="414" t="str">
        <f>Master!B3323</f>
        <v/>
      </c>
      <c r="C3254" s="414" t="str">
        <f>Master!C3323</f>
        <v/>
      </c>
      <c r="D3254" s="88" t="str">
        <f>Master!D3323</f>
        <v/>
      </c>
      <c r="E3254" s="406" t="str">
        <f>Master!E3323</f>
        <v/>
      </c>
      <c r="F3254" s="406">
        <f>Master!F3323</f>
        <v>0</v>
      </c>
      <c r="G3254" s="88" t="str">
        <f>Master!G3323</f>
        <v/>
      </c>
      <c r="H3254" s="88" t="str">
        <f>Master!H3323</f>
        <v/>
      </c>
      <c r="I3254" s="88" t="str">
        <f>Master!I3323</f>
        <v/>
      </c>
      <c r="J3254" s="88" t="str">
        <f>Master!J3323</f>
        <v>A'CROSS MUSIC PTE LTD</v>
      </c>
      <c r="K3254" s="88" t="str">
        <f>Master!K3323</f>
        <v/>
      </c>
      <c r="L3254" s="88" t="str">
        <f>Master!L3323</f>
        <v/>
      </c>
      <c r="M3254" s="88" t="str">
        <f>Master!M3323</f>
        <v/>
      </c>
      <c r="N3254" s="88" t="str">
        <f>Master!N3323</f>
        <v/>
      </c>
      <c r="O3254" s="88" t="str">
        <f>Master!O3323</f>
        <v/>
      </c>
      <c r="P3254" s="88" t="str">
        <f>Master!P3323</f>
        <v/>
      </c>
      <c r="Q3254" s="88" t="str">
        <f>Master!Q3323</f>
        <v/>
      </c>
      <c r="R3254" s="406" t="str">
        <f>Master!R3323</f>
        <v/>
      </c>
      <c r="S3254" s="406">
        <f>Master!S3323</f>
        <v>0</v>
      </c>
      <c r="T3254" s="406" t="str">
        <f>Master!T3323</f>
        <v/>
      </c>
      <c r="U3254" s="406" t="str">
        <f>Master!U3323</f>
        <v/>
      </c>
      <c r="V3254" s="406" t="str">
        <f>Master!V3323</f>
        <v/>
      </c>
      <c r="W3254" s="406" t="str">
        <f>Master!W3323</f>
        <v/>
      </c>
      <c r="X3254" s="406" t="str">
        <f>Master!X3323</f>
        <v/>
      </c>
      <c r="Y3254" s="406" t="str">
        <f>Master!Y3323</f>
        <v/>
      </c>
      <c r="Z3254" s="406" t="str">
        <f>Master!Z3323</f>
        <v/>
      </c>
      <c r="AA3254" s="406" t="str">
        <f>Master!AA3323</f>
        <v/>
      </c>
      <c r="AB3254" s="406" t="str">
        <f>Master!AB3323</f>
        <v/>
      </c>
      <c r="AC3254" s="406" t="str">
        <f>Master!AC3323</f>
        <v/>
      </c>
      <c r="AD3254" s="406" t="str">
        <f>Master!AD3323</f>
        <v/>
      </c>
      <c r="AE3254" s="406" t="str">
        <f>Master!AE3323</f>
        <v/>
      </c>
      <c r="AF3254" s="406" t="str">
        <f>Master!AF3323</f>
        <v/>
      </c>
      <c r="AG3254" s="406" t="str">
        <f>Master!AG3323</f>
        <v/>
      </c>
      <c r="AH3254" s="88" t="str">
        <f>Master!AH3323</f>
        <v/>
      </c>
      <c r="AI3254" s="414" t="str">
        <f>Master!AI3323</f>
        <v/>
      </c>
      <c r="AJ3254" s="406" t="str">
        <f>Master!AJ3323</f>
        <v/>
      </c>
      <c r="AK3254" s="406">
        <f>Master!AK3323</f>
        <v>0</v>
      </c>
      <c r="AL3254" s="88" t="str">
        <f>Master!AL3323</f>
        <v/>
      </c>
      <c r="AM3254" s="416"/>
      <c r="AN3254" s="416"/>
      <c r="AO3254" s="416"/>
      <c r="AP3254" s="416"/>
      <c r="AQ3254" s="416"/>
      <c r="AR3254" s="416">
        <f t="shared" si="34"/>
        <v>0</v>
      </c>
      <c r="AS3254" s="417" t="str">
        <f t="shared" si="35"/>
        <v>#DIV/0!</v>
      </c>
      <c r="AT3254" s="416">
        <f t="shared" si="36"/>
        <v>0</v>
      </c>
      <c r="AU3254" s="417"/>
    </row>
    <row r="3255" hidden="1">
      <c r="A3255" s="88" t="str">
        <f>Master!A3324</f>
        <v>AMU18163</v>
      </c>
      <c r="B3255" s="414" t="str">
        <f>Master!B3324</f>
        <v/>
      </c>
      <c r="C3255" s="414" t="str">
        <f>Master!C3324</f>
        <v/>
      </c>
      <c r="D3255" s="88" t="str">
        <f>Master!D3324</f>
        <v/>
      </c>
      <c r="E3255" s="406" t="str">
        <f>Master!E3324</f>
        <v/>
      </c>
      <c r="F3255" s="406">
        <f>Master!F3324</f>
        <v>0</v>
      </c>
      <c r="G3255" s="88" t="str">
        <f>Master!G3324</f>
        <v/>
      </c>
      <c r="H3255" s="88" t="str">
        <f>Master!H3324</f>
        <v/>
      </c>
      <c r="I3255" s="88" t="str">
        <f>Master!I3324</f>
        <v/>
      </c>
      <c r="J3255" s="88" t="str">
        <f>Master!J3324</f>
        <v>A'CROSS MUSIC PTE LTD</v>
      </c>
      <c r="K3255" s="88" t="str">
        <f>Master!K3324</f>
        <v/>
      </c>
      <c r="L3255" s="88" t="str">
        <f>Master!L3324</f>
        <v/>
      </c>
      <c r="M3255" s="88" t="str">
        <f>Master!M3324</f>
        <v/>
      </c>
      <c r="N3255" s="88" t="str">
        <f>Master!N3324</f>
        <v/>
      </c>
      <c r="O3255" s="88" t="str">
        <f>Master!O3324</f>
        <v/>
      </c>
      <c r="P3255" s="88" t="str">
        <f>Master!P3324</f>
        <v/>
      </c>
      <c r="Q3255" s="88" t="str">
        <f>Master!Q3324</f>
        <v/>
      </c>
      <c r="R3255" s="406" t="str">
        <f>Master!R3324</f>
        <v/>
      </c>
      <c r="S3255" s="406">
        <f>Master!S3324</f>
        <v>0</v>
      </c>
      <c r="T3255" s="406" t="str">
        <f>Master!T3324</f>
        <v/>
      </c>
      <c r="U3255" s="406" t="str">
        <f>Master!U3324</f>
        <v/>
      </c>
      <c r="V3255" s="406" t="str">
        <f>Master!V3324</f>
        <v/>
      </c>
      <c r="W3255" s="406" t="str">
        <f>Master!W3324</f>
        <v/>
      </c>
      <c r="X3255" s="406" t="str">
        <f>Master!X3324</f>
        <v/>
      </c>
      <c r="Y3255" s="406" t="str">
        <f>Master!Y3324</f>
        <v/>
      </c>
      <c r="Z3255" s="406" t="str">
        <f>Master!Z3324</f>
        <v/>
      </c>
      <c r="AA3255" s="406" t="str">
        <f>Master!AA3324</f>
        <v/>
      </c>
      <c r="AB3255" s="406" t="str">
        <f>Master!AB3324</f>
        <v/>
      </c>
      <c r="AC3255" s="406" t="str">
        <f>Master!AC3324</f>
        <v/>
      </c>
      <c r="AD3255" s="406" t="str">
        <f>Master!AD3324</f>
        <v/>
      </c>
      <c r="AE3255" s="406" t="str">
        <f>Master!AE3324</f>
        <v/>
      </c>
      <c r="AF3255" s="406" t="str">
        <f>Master!AF3324</f>
        <v/>
      </c>
      <c r="AG3255" s="406" t="str">
        <f>Master!AG3324</f>
        <v/>
      </c>
      <c r="AH3255" s="88" t="str">
        <f>Master!AH3324</f>
        <v/>
      </c>
      <c r="AI3255" s="414" t="str">
        <f>Master!AI3324</f>
        <v/>
      </c>
      <c r="AJ3255" s="406" t="str">
        <f>Master!AJ3324</f>
        <v/>
      </c>
      <c r="AK3255" s="406">
        <f>Master!AK3324</f>
        <v>0</v>
      </c>
      <c r="AL3255" s="88" t="str">
        <f>Master!AL3324</f>
        <v/>
      </c>
      <c r="AM3255" s="416"/>
      <c r="AN3255" s="416"/>
      <c r="AO3255" s="416"/>
      <c r="AP3255" s="416"/>
      <c r="AQ3255" s="416"/>
      <c r="AR3255" s="416">
        <f t="shared" si="34"/>
        <v>0</v>
      </c>
      <c r="AS3255" s="417" t="str">
        <f t="shared" si="35"/>
        <v>#DIV/0!</v>
      </c>
      <c r="AT3255" s="416">
        <f t="shared" si="36"/>
        <v>0</v>
      </c>
      <c r="AU3255" s="417"/>
    </row>
    <row r="3256" hidden="1">
      <c r="A3256" s="88" t="str">
        <f>Master!A3325</f>
        <v>AMU18164</v>
      </c>
      <c r="B3256" s="414" t="str">
        <f>Master!B3325</f>
        <v/>
      </c>
      <c r="C3256" s="414" t="str">
        <f>Master!C3325</f>
        <v/>
      </c>
      <c r="D3256" s="88" t="str">
        <f>Master!D3325</f>
        <v/>
      </c>
      <c r="E3256" s="406" t="str">
        <f>Master!E3325</f>
        <v/>
      </c>
      <c r="F3256" s="406">
        <f>Master!F3325</f>
        <v>0</v>
      </c>
      <c r="G3256" s="88" t="str">
        <f>Master!G3325</f>
        <v/>
      </c>
      <c r="H3256" s="88" t="str">
        <f>Master!H3325</f>
        <v/>
      </c>
      <c r="I3256" s="88" t="str">
        <f>Master!I3325</f>
        <v/>
      </c>
      <c r="J3256" s="88" t="str">
        <f>Master!J3325</f>
        <v>A'CROSS MUSIC PTE LTD</v>
      </c>
      <c r="K3256" s="88" t="str">
        <f>Master!K3325</f>
        <v/>
      </c>
      <c r="L3256" s="88" t="str">
        <f>Master!L3325</f>
        <v/>
      </c>
      <c r="M3256" s="88" t="str">
        <f>Master!M3325</f>
        <v/>
      </c>
      <c r="N3256" s="88" t="str">
        <f>Master!N3325</f>
        <v/>
      </c>
      <c r="O3256" s="88" t="str">
        <f>Master!O3325</f>
        <v/>
      </c>
      <c r="P3256" s="88" t="str">
        <f>Master!P3325</f>
        <v/>
      </c>
      <c r="Q3256" s="88" t="str">
        <f>Master!Q3325</f>
        <v/>
      </c>
      <c r="R3256" s="406" t="str">
        <f>Master!R3325</f>
        <v/>
      </c>
      <c r="S3256" s="406">
        <f>Master!S3325</f>
        <v>0</v>
      </c>
      <c r="T3256" s="406" t="str">
        <f>Master!T3325</f>
        <v/>
      </c>
      <c r="U3256" s="406" t="str">
        <f>Master!U3325</f>
        <v/>
      </c>
      <c r="V3256" s="406" t="str">
        <f>Master!V3325</f>
        <v/>
      </c>
      <c r="W3256" s="406" t="str">
        <f>Master!W3325</f>
        <v/>
      </c>
      <c r="X3256" s="406" t="str">
        <f>Master!X3325</f>
        <v/>
      </c>
      <c r="Y3256" s="406" t="str">
        <f>Master!Y3325</f>
        <v/>
      </c>
      <c r="Z3256" s="406" t="str">
        <f>Master!Z3325</f>
        <v/>
      </c>
      <c r="AA3256" s="406" t="str">
        <f>Master!AA3325</f>
        <v/>
      </c>
      <c r="AB3256" s="406" t="str">
        <f>Master!AB3325</f>
        <v/>
      </c>
      <c r="AC3256" s="406" t="str">
        <f>Master!AC3325</f>
        <v/>
      </c>
      <c r="AD3256" s="406" t="str">
        <f>Master!AD3325</f>
        <v/>
      </c>
      <c r="AE3256" s="406" t="str">
        <f>Master!AE3325</f>
        <v/>
      </c>
      <c r="AF3256" s="406" t="str">
        <f>Master!AF3325</f>
        <v/>
      </c>
      <c r="AG3256" s="406" t="str">
        <f>Master!AG3325</f>
        <v/>
      </c>
      <c r="AH3256" s="88" t="str">
        <f>Master!AH3325</f>
        <v/>
      </c>
      <c r="AI3256" s="414" t="str">
        <f>Master!AI3325</f>
        <v/>
      </c>
      <c r="AJ3256" s="406" t="str">
        <f>Master!AJ3325</f>
        <v/>
      </c>
      <c r="AK3256" s="406">
        <f>Master!AK3325</f>
        <v>0</v>
      </c>
      <c r="AL3256" s="88" t="str">
        <f>Master!AL3325</f>
        <v/>
      </c>
      <c r="AM3256" s="416"/>
      <c r="AN3256" s="416"/>
      <c r="AO3256" s="416"/>
      <c r="AP3256" s="416"/>
      <c r="AQ3256" s="416"/>
      <c r="AR3256" s="416">
        <f t="shared" si="34"/>
        <v>0</v>
      </c>
      <c r="AS3256" s="417" t="str">
        <f t="shared" si="35"/>
        <v>#DIV/0!</v>
      </c>
      <c r="AT3256" s="416">
        <f t="shared" si="36"/>
        <v>0</v>
      </c>
      <c r="AU3256" s="417"/>
    </row>
    <row r="3257" hidden="1">
      <c r="A3257" s="88" t="str">
        <f>Master!A3326</f>
        <v>AMU18165</v>
      </c>
      <c r="B3257" s="414" t="str">
        <f>Master!B3326</f>
        <v/>
      </c>
      <c r="C3257" s="414" t="str">
        <f>Master!C3326</f>
        <v/>
      </c>
      <c r="D3257" s="88" t="str">
        <f>Master!D3326</f>
        <v/>
      </c>
      <c r="E3257" s="406" t="str">
        <f>Master!E3326</f>
        <v/>
      </c>
      <c r="F3257" s="406">
        <f>Master!F3326</f>
        <v>0</v>
      </c>
      <c r="G3257" s="88" t="str">
        <f>Master!G3326</f>
        <v/>
      </c>
      <c r="H3257" s="88" t="str">
        <f>Master!H3326</f>
        <v/>
      </c>
      <c r="I3257" s="88" t="str">
        <f>Master!I3326</f>
        <v/>
      </c>
      <c r="J3257" s="88" t="str">
        <f>Master!J3326</f>
        <v>A'CROSS MUSIC PTE LTD</v>
      </c>
      <c r="K3257" s="88" t="str">
        <f>Master!K3326</f>
        <v/>
      </c>
      <c r="L3257" s="88" t="str">
        <f>Master!L3326</f>
        <v/>
      </c>
      <c r="M3257" s="88" t="str">
        <f>Master!M3326</f>
        <v/>
      </c>
      <c r="N3257" s="88" t="str">
        <f>Master!N3326</f>
        <v/>
      </c>
      <c r="O3257" s="88" t="str">
        <f>Master!O3326</f>
        <v/>
      </c>
      <c r="P3257" s="88" t="str">
        <f>Master!P3326</f>
        <v/>
      </c>
      <c r="Q3257" s="88" t="str">
        <f>Master!Q3326</f>
        <v/>
      </c>
      <c r="R3257" s="406" t="str">
        <f>Master!R3326</f>
        <v/>
      </c>
      <c r="S3257" s="406">
        <f>Master!S3326</f>
        <v>0</v>
      </c>
      <c r="T3257" s="406" t="str">
        <f>Master!T3326</f>
        <v/>
      </c>
      <c r="U3257" s="406" t="str">
        <f>Master!U3326</f>
        <v/>
      </c>
      <c r="V3257" s="406" t="str">
        <f>Master!V3326</f>
        <v/>
      </c>
      <c r="W3257" s="406" t="str">
        <f>Master!W3326</f>
        <v/>
      </c>
      <c r="X3257" s="406" t="str">
        <f>Master!X3326</f>
        <v/>
      </c>
      <c r="Y3257" s="406" t="str">
        <f>Master!Y3326</f>
        <v/>
      </c>
      <c r="Z3257" s="406" t="str">
        <f>Master!Z3326</f>
        <v/>
      </c>
      <c r="AA3257" s="406" t="str">
        <f>Master!AA3326</f>
        <v/>
      </c>
      <c r="AB3257" s="406" t="str">
        <f>Master!AB3326</f>
        <v/>
      </c>
      <c r="AC3257" s="406" t="str">
        <f>Master!AC3326</f>
        <v/>
      </c>
      <c r="AD3257" s="406" t="str">
        <f>Master!AD3326</f>
        <v/>
      </c>
      <c r="AE3257" s="406" t="str">
        <f>Master!AE3326</f>
        <v/>
      </c>
      <c r="AF3257" s="406" t="str">
        <f>Master!AF3326</f>
        <v/>
      </c>
      <c r="AG3257" s="406" t="str">
        <f>Master!AG3326</f>
        <v/>
      </c>
      <c r="AH3257" s="88" t="str">
        <f>Master!AH3326</f>
        <v/>
      </c>
      <c r="AI3257" s="414" t="str">
        <f>Master!AI3326</f>
        <v/>
      </c>
      <c r="AJ3257" s="406" t="str">
        <f>Master!AJ3326</f>
        <v/>
      </c>
      <c r="AK3257" s="406">
        <f>Master!AK3326</f>
        <v>0</v>
      </c>
      <c r="AL3257" s="88" t="str">
        <f>Master!AL3326</f>
        <v/>
      </c>
      <c r="AM3257" s="416"/>
      <c r="AN3257" s="416"/>
      <c r="AO3257" s="416"/>
      <c r="AP3257" s="416"/>
      <c r="AQ3257" s="416"/>
      <c r="AR3257" s="416">
        <f t="shared" si="34"/>
        <v>0</v>
      </c>
      <c r="AS3257" s="417" t="str">
        <f t="shared" si="35"/>
        <v>#DIV/0!</v>
      </c>
      <c r="AT3257" s="416">
        <f t="shared" si="36"/>
        <v>0</v>
      </c>
      <c r="AU3257" s="417"/>
    </row>
    <row r="3258" hidden="1">
      <c r="A3258" s="88" t="str">
        <f>Master!A3327</f>
        <v>AMU18166</v>
      </c>
      <c r="B3258" s="414" t="str">
        <f>Master!B3327</f>
        <v/>
      </c>
      <c r="C3258" s="414" t="str">
        <f>Master!C3327</f>
        <v/>
      </c>
      <c r="D3258" s="88" t="str">
        <f>Master!D3327</f>
        <v/>
      </c>
      <c r="E3258" s="406" t="str">
        <f>Master!E3327</f>
        <v/>
      </c>
      <c r="F3258" s="406">
        <f>Master!F3327</f>
        <v>0</v>
      </c>
      <c r="G3258" s="88" t="str">
        <f>Master!G3327</f>
        <v/>
      </c>
      <c r="H3258" s="88" t="str">
        <f>Master!H3327</f>
        <v/>
      </c>
      <c r="I3258" s="88" t="str">
        <f>Master!I3327</f>
        <v/>
      </c>
      <c r="J3258" s="88" t="str">
        <f>Master!J3327</f>
        <v>A'CROSS MUSIC PTE LTD</v>
      </c>
      <c r="K3258" s="88" t="str">
        <f>Master!K3327</f>
        <v/>
      </c>
      <c r="L3258" s="88" t="str">
        <f>Master!L3327</f>
        <v/>
      </c>
      <c r="M3258" s="88" t="str">
        <f>Master!M3327</f>
        <v/>
      </c>
      <c r="N3258" s="88" t="str">
        <f>Master!N3327</f>
        <v/>
      </c>
      <c r="O3258" s="88" t="str">
        <f>Master!O3327</f>
        <v/>
      </c>
      <c r="P3258" s="88" t="str">
        <f>Master!P3327</f>
        <v/>
      </c>
      <c r="Q3258" s="88" t="str">
        <f>Master!Q3327</f>
        <v/>
      </c>
      <c r="R3258" s="406" t="str">
        <f>Master!R3327</f>
        <v/>
      </c>
      <c r="S3258" s="406">
        <f>Master!S3327</f>
        <v>0</v>
      </c>
      <c r="T3258" s="406" t="str">
        <f>Master!T3327</f>
        <v/>
      </c>
      <c r="U3258" s="406" t="str">
        <f>Master!U3327</f>
        <v/>
      </c>
      <c r="V3258" s="406" t="str">
        <f>Master!V3327</f>
        <v/>
      </c>
      <c r="W3258" s="406" t="str">
        <f>Master!W3327</f>
        <v/>
      </c>
      <c r="X3258" s="406" t="str">
        <f>Master!X3327</f>
        <v/>
      </c>
      <c r="Y3258" s="406" t="str">
        <f>Master!Y3327</f>
        <v/>
      </c>
      <c r="Z3258" s="406" t="str">
        <f>Master!Z3327</f>
        <v/>
      </c>
      <c r="AA3258" s="406" t="str">
        <f>Master!AA3327</f>
        <v/>
      </c>
      <c r="AB3258" s="406" t="str">
        <f>Master!AB3327</f>
        <v/>
      </c>
      <c r="AC3258" s="406" t="str">
        <f>Master!AC3327</f>
        <v/>
      </c>
      <c r="AD3258" s="406" t="str">
        <f>Master!AD3327</f>
        <v/>
      </c>
      <c r="AE3258" s="406" t="str">
        <f>Master!AE3327</f>
        <v/>
      </c>
      <c r="AF3258" s="406" t="str">
        <f>Master!AF3327</f>
        <v/>
      </c>
      <c r="AG3258" s="406" t="str">
        <f>Master!AG3327</f>
        <v/>
      </c>
      <c r="AH3258" s="88" t="str">
        <f>Master!AH3327</f>
        <v/>
      </c>
      <c r="AI3258" s="414" t="str">
        <f>Master!AI3327</f>
        <v/>
      </c>
      <c r="AJ3258" s="406" t="str">
        <f>Master!AJ3327</f>
        <v/>
      </c>
      <c r="AK3258" s="406">
        <f>Master!AK3327</f>
        <v>0</v>
      </c>
      <c r="AL3258" s="88" t="str">
        <f>Master!AL3327</f>
        <v/>
      </c>
      <c r="AM3258" s="416"/>
      <c r="AN3258" s="416"/>
      <c r="AO3258" s="416"/>
      <c r="AP3258" s="416"/>
      <c r="AQ3258" s="416"/>
      <c r="AR3258" s="416">
        <f t="shared" si="34"/>
        <v>0</v>
      </c>
      <c r="AS3258" s="417" t="str">
        <f t="shared" si="35"/>
        <v>#DIV/0!</v>
      </c>
      <c r="AT3258" s="416">
        <f t="shared" si="36"/>
        <v>0</v>
      </c>
      <c r="AU3258" s="417"/>
    </row>
    <row r="3259" hidden="1">
      <c r="A3259" s="88" t="str">
        <f>Master!A3328</f>
        <v>AMU18167</v>
      </c>
      <c r="B3259" s="414" t="str">
        <f>Master!B3328</f>
        <v/>
      </c>
      <c r="C3259" s="414" t="str">
        <f>Master!C3328</f>
        <v/>
      </c>
      <c r="D3259" s="88" t="str">
        <f>Master!D3328</f>
        <v/>
      </c>
      <c r="E3259" s="406" t="str">
        <f>Master!E3328</f>
        <v/>
      </c>
      <c r="F3259" s="406">
        <f>Master!F3328</f>
        <v>0</v>
      </c>
      <c r="G3259" s="88" t="str">
        <f>Master!G3328</f>
        <v/>
      </c>
      <c r="H3259" s="88" t="str">
        <f>Master!H3328</f>
        <v/>
      </c>
      <c r="I3259" s="88" t="str">
        <f>Master!I3328</f>
        <v/>
      </c>
      <c r="J3259" s="88" t="str">
        <f>Master!J3328</f>
        <v>A'CROSS MUSIC PTE LTD</v>
      </c>
      <c r="K3259" s="88" t="str">
        <f>Master!K3328</f>
        <v/>
      </c>
      <c r="L3259" s="88" t="str">
        <f>Master!L3328</f>
        <v/>
      </c>
      <c r="M3259" s="88" t="str">
        <f>Master!M3328</f>
        <v/>
      </c>
      <c r="N3259" s="88" t="str">
        <f>Master!N3328</f>
        <v/>
      </c>
      <c r="O3259" s="88" t="str">
        <f>Master!O3328</f>
        <v/>
      </c>
      <c r="P3259" s="88" t="str">
        <f>Master!P3328</f>
        <v/>
      </c>
      <c r="Q3259" s="88" t="str">
        <f>Master!Q3328</f>
        <v/>
      </c>
      <c r="R3259" s="406" t="str">
        <f>Master!R3328</f>
        <v/>
      </c>
      <c r="S3259" s="406">
        <f>Master!S3328</f>
        <v>0</v>
      </c>
      <c r="T3259" s="406" t="str">
        <f>Master!T3328</f>
        <v/>
      </c>
      <c r="U3259" s="406" t="str">
        <f>Master!U3328</f>
        <v/>
      </c>
      <c r="V3259" s="406" t="str">
        <f>Master!V3328</f>
        <v/>
      </c>
      <c r="W3259" s="406" t="str">
        <f>Master!W3328</f>
        <v/>
      </c>
      <c r="X3259" s="406" t="str">
        <f>Master!X3328</f>
        <v/>
      </c>
      <c r="Y3259" s="406" t="str">
        <f>Master!Y3328</f>
        <v/>
      </c>
      <c r="Z3259" s="406" t="str">
        <f>Master!Z3328</f>
        <v/>
      </c>
      <c r="AA3259" s="406" t="str">
        <f>Master!AA3328</f>
        <v/>
      </c>
      <c r="AB3259" s="406" t="str">
        <f>Master!AB3328</f>
        <v/>
      </c>
      <c r="AC3259" s="406" t="str">
        <f>Master!AC3328</f>
        <v/>
      </c>
      <c r="AD3259" s="406" t="str">
        <f>Master!AD3328</f>
        <v/>
      </c>
      <c r="AE3259" s="406" t="str">
        <f>Master!AE3328</f>
        <v/>
      </c>
      <c r="AF3259" s="406" t="str">
        <f>Master!AF3328</f>
        <v/>
      </c>
      <c r="AG3259" s="406" t="str">
        <f>Master!AG3328</f>
        <v/>
      </c>
      <c r="AH3259" s="88" t="str">
        <f>Master!AH3328</f>
        <v/>
      </c>
      <c r="AI3259" s="414" t="str">
        <f>Master!AI3328</f>
        <v/>
      </c>
      <c r="AJ3259" s="406" t="str">
        <f>Master!AJ3328</f>
        <v/>
      </c>
      <c r="AK3259" s="406">
        <f>Master!AK3328</f>
        <v>0</v>
      </c>
      <c r="AL3259" s="88" t="str">
        <f>Master!AL3328</f>
        <v/>
      </c>
      <c r="AM3259" s="416"/>
      <c r="AN3259" s="416"/>
      <c r="AO3259" s="416"/>
      <c r="AP3259" s="416"/>
      <c r="AQ3259" s="416"/>
      <c r="AR3259" s="416">
        <f t="shared" si="34"/>
        <v>0</v>
      </c>
      <c r="AS3259" s="417" t="str">
        <f t="shared" si="35"/>
        <v>#DIV/0!</v>
      </c>
      <c r="AT3259" s="416">
        <f t="shared" si="36"/>
        <v>0</v>
      </c>
      <c r="AU3259" s="417"/>
    </row>
    <row r="3260" hidden="1">
      <c r="A3260" s="88" t="str">
        <f>Master!A3329</f>
        <v>AMU18168</v>
      </c>
      <c r="B3260" s="414" t="str">
        <f>Master!B3329</f>
        <v/>
      </c>
      <c r="C3260" s="414" t="str">
        <f>Master!C3329</f>
        <v/>
      </c>
      <c r="D3260" s="88" t="str">
        <f>Master!D3329</f>
        <v/>
      </c>
      <c r="E3260" s="406" t="str">
        <f>Master!E3329</f>
        <v/>
      </c>
      <c r="F3260" s="406">
        <f>Master!F3329</f>
        <v>0</v>
      </c>
      <c r="G3260" s="88" t="str">
        <f>Master!G3329</f>
        <v/>
      </c>
      <c r="H3260" s="88" t="str">
        <f>Master!H3329</f>
        <v/>
      </c>
      <c r="I3260" s="88" t="str">
        <f>Master!I3329</f>
        <v/>
      </c>
      <c r="J3260" s="88" t="str">
        <f>Master!J3329</f>
        <v>A'CROSS MUSIC PTE LTD</v>
      </c>
      <c r="K3260" s="88" t="str">
        <f>Master!K3329</f>
        <v/>
      </c>
      <c r="L3260" s="88" t="str">
        <f>Master!L3329</f>
        <v/>
      </c>
      <c r="M3260" s="88" t="str">
        <f>Master!M3329</f>
        <v/>
      </c>
      <c r="N3260" s="88" t="str">
        <f>Master!N3329</f>
        <v/>
      </c>
      <c r="O3260" s="88" t="str">
        <f>Master!O3329</f>
        <v/>
      </c>
      <c r="P3260" s="88" t="str">
        <f>Master!P3329</f>
        <v/>
      </c>
      <c r="Q3260" s="88" t="str">
        <f>Master!Q3329</f>
        <v/>
      </c>
      <c r="R3260" s="406" t="str">
        <f>Master!R3329</f>
        <v/>
      </c>
      <c r="S3260" s="406">
        <f>Master!S3329</f>
        <v>0</v>
      </c>
      <c r="T3260" s="406" t="str">
        <f>Master!T3329</f>
        <v/>
      </c>
      <c r="U3260" s="406" t="str">
        <f>Master!U3329</f>
        <v/>
      </c>
      <c r="V3260" s="406" t="str">
        <f>Master!V3329</f>
        <v/>
      </c>
      <c r="W3260" s="406" t="str">
        <f>Master!W3329</f>
        <v/>
      </c>
      <c r="X3260" s="406" t="str">
        <f>Master!X3329</f>
        <v/>
      </c>
      <c r="Y3260" s="406" t="str">
        <f>Master!Y3329</f>
        <v/>
      </c>
      <c r="Z3260" s="406" t="str">
        <f>Master!Z3329</f>
        <v/>
      </c>
      <c r="AA3260" s="406" t="str">
        <f>Master!AA3329</f>
        <v/>
      </c>
      <c r="AB3260" s="406" t="str">
        <f>Master!AB3329</f>
        <v/>
      </c>
      <c r="AC3260" s="406" t="str">
        <f>Master!AC3329</f>
        <v/>
      </c>
      <c r="AD3260" s="406" t="str">
        <f>Master!AD3329</f>
        <v/>
      </c>
      <c r="AE3260" s="406" t="str">
        <f>Master!AE3329</f>
        <v/>
      </c>
      <c r="AF3260" s="406" t="str">
        <f>Master!AF3329</f>
        <v/>
      </c>
      <c r="AG3260" s="406" t="str">
        <f>Master!AG3329</f>
        <v/>
      </c>
      <c r="AH3260" s="88" t="str">
        <f>Master!AH3329</f>
        <v/>
      </c>
      <c r="AI3260" s="414" t="str">
        <f>Master!AI3329</f>
        <v/>
      </c>
      <c r="AJ3260" s="406" t="str">
        <f>Master!AJ3329</f>
        <v/>
      </c>
      <c r="AK3260" s="406">
        <f>Master!AK3329</f>
        <v>0</v>
      </c>
      <c r="AL3260" s="88" t="str">
        <f>Master!AL3329</f>
        <v/>
      </c>
      <c r="AM3260" s="416"/>
      <c r="AN3260" s="416"/>
      <c r="AO3260" s="416"/>
      <c r="AP3260" s="416"/>
      <c r="AQ3260" s="416"/>
      <c r="AR3260" s="416">
        <f t="shared" si="34"/>
        <v>0</v>
      </c>
      <c r="AS3260" s="417" t="str">
        <f t="shared" si="35"/>
        <v>#DIV/0!</v>
      </c>
      <c r="AT3260" s="416">
        <f t="shared" si="36"/>
        <v>0</v>
      </c>
      <c r="AU3260" s="417"/>
    </row>
    <row r="3261" hidden="1">
      <c r="A3261" s="88" t="str">
        <f>Master!A3330</f>
        <v>AMU18169</v>
      </c>
      <c r="B3261" s="414" t="str">
        <f>Master!B3330</f>
        <v/>
      </c>
      <c r="C3261" s="414" t="str">
        <f>Master!C3330</f>
        <v/>
      </c>
      <c r="D3261" s="88" t="str">
        <f>Master!D3330</f>
        <v/>
      </c>
      <c r="E3261" s="406" t="str">
        <f>Master!E3330</f>
        <v/>
      </c>
      <c r="F3261" s="406">
        <f>Master!F3330</f>
        <v>0</v>
      </c>
      <c r="G3261" s="88" t="str">
        <f>Master!G3330</f>
        <v/>
      </c>
      <c r="H3261" s="88" t="str">
        <f>Master!H3330</f>
        <v/>
      </c>
      <c r="I3261" s="88" t="str">
        <f>Master!I3330</f>
        <v/>
      </c>
      <c r="J3261" s="88" t="str">
        <f>Master!J3330</f>
        <v>A'CROSS MUSIC PTE LTD</v>
      </c>
      <c r="K3261" s="88" t="str">
        <f>Master!K3330</f>
        <v/>
      </c>
      <c r="L3261" s="88" t="str">
        <f>Master!L3330</f>
        <v/>
      </c>
      <c r="M3261" s="88" t="str">
        <f>Master!M3330</f>
        <v/>
      </c>
      <c r="N3261" s="88" t="str">
        <f>Master!N3330</f>
        <v/>
      </c>
      <c r="O3261" s="88" t="str">
        <f>Master!O3330</f>
        <v/>
      </c>
      <c r="P3261" s="88" t="str">
        <f>Master!P3330</f>
        <v/>
      </c>
      <c r="Q3261" s="88" t="str">
        <f>Master!Q3330</f>
        <v/>
      </c>
      <c r="R3261" s="406" t="str">
        <f>Master!R3330</f>
        <v/>
      </c>
      <c r="S3261" s="406">
        <f>Master!S3330</f>
        <v>0</v>
      </c>
      <c r="T3261" s="406" t="str">
        <f>Master!T3330</f>
        <v/>
      </c>
      <c r="U3261" s="406" t="str">
        <f>Master!U3330</f>
        <v/>
      </c>
      <c r="V3261" s="406" t="str">
        <f>Master!V3330</f>
        <v/>
      </c>
      <c r="W3261" s="406" t="str">
        <f>Master!W3330</f>
        <v/>
      </c>
      <c r="X3261" s="406" t="str">
        <f>Master!X3330</f>
        <v/>
      </c>
      <c r="Y3261" s="406" t="str">
        <f>Master!Y3330</f>
        <v/>
      </c>
      <c r="Z3261" s="406" t="str">
        <f>Master!Z3330</f>
        <v/>
      </c>
      <c r="AA3261" s="406" t="str">
        <f>Master!AA3330</f>
        <v/>
      </c>
      <c r="AB3261" s="406" t="str">
        <f>Master!AB3330</f>
        <v/>
      </c>
      <c r="AC3261" s="406" t="str">
        <f>Master!AC3330</f>
        <v/>
      </c>
      <c r="AD3261" s="406" t="str">
        <f>Master!AD3330</f>
        <v/>
      </c>
      <c r="AE3261" s="406" t="str">
        <f>Master!AE3330</f>
        <v/>
      </c>
      <c r="AF3261" s="406" t="str">
        <f>Master!AF3330</f>
        <v/>
      </c>
      <c r="AG3261" s="406" t="str">
        <f>Master!AG3330</f>
        <v/>
      </c>
      <c r="AH3261" s="88" t="str">
        <f>Master!AH3330</f>
        <v/>
      </c>
      <c r="AI3261" s="414" t="str">
        <f>Master!AI3330</f>
        <v/>
      </c>
      <c r="AJ3261" s="406" t="str">
        <f>Master!AJ3330</f>
        <v/>
      </c>
      <c r="AK3261" s="406">
        <f>Master!AK3330</f>
        <v>0</v>
      </c>
      <c r="AL3261" s="88" t="str">
        <f>Master!AL3330</f>
        <v/>
      </c>
      <c r="AM3261" s="416"/>
      <c r="AN3261" s="416"/>
      <c r="AO3261" s="416"/>
      <c r="AP3261" s="416"/>
      <c r="AQ3261" s="416"/>
      <c r="AR3261" s="416">
        <f t="shared" si="34"/>
        <v>0</v>
      </c>
      <c r="AS3261" s="417" t="str">
        <f t="shared" si="35"/>
        <v>#DIV/0!</v>
      </c>
      <c r="AT3261" s="416">
        <f t="shared" si="36"/>
        <v>0</v>
      </c>
      <c r="AU3261" s="417"/>
    </row>
    <row r="3262" hidden="1">
      <c r="A3262" s="88" t="str">
        <f>Master!A3331</f>
        <v>AMU18170</v>
      </c>
      <c r="B3262" s="414" t="str">
        <f>Master!B3331</f>
        <v/>
      </c>
      <c r="C3262" s="414" t="str">
        <f>Master!C3331</f>
        <v/>
      </c>
      <c r="D3262" s="88" t="str">
        <f>Master!D3331</f>
        <v/>
      </c>
      <c r="E3262" s="406" t="str">
        <f>Master!E3331</f>
        <v/>
      </c>
      <c r="F3262" s="406">
        <f>Master!F3331</f>
        <v>0</v>
      </c>
      <c r="G3262" s="88" t="str">
        <f>Master!G3331</f>
        <v/>
      </c>
      <c r="H3262" s="88" t="str">
        <f>Master!H3331</f>
        <v/>
      </c>
      <c r="I3262" s="88" t="str">
        <f>Master!I3331</f>
        <v/>
      </c>
      <c r="J3262" s="88" t="str">
        <f>Master!J3331</f>
        <v>A'CROSS MUSIC PTE LTD</v>
      </c>
      <c r="K3262" s="88" t="str">
        <f>Master!K3331</f>
        <v/>
      </c>
      <c r="L3262" s="88" t="str">
        <f>Master!L3331</f>
        <v/>
      </c>
      <c r="M3262" s="88" t="str">
        <f>Master!M3331</f>
        <v/>
      </c>
      <c r="N3262" s="88" t="str">
        <f>Master!N3331</f>
        <v/>
      </c>
      <c r="O3262" s="88" t="str">
        <f>Master!O3331</f>
        <v/>
      </c>
      <c r="P3262" s="88" t="str">
        <f>Master!P3331</f>
        <v/>
      </c>
      <c r="Q3262" s="88" t="str">
        <f>Master!Q3331</f>
        <v/>
      </c>
      <c r="R3262" s="406" t="str">
        <f>Master!R3331</f>
        <v/>
      </c>
      <c r="S3262" s="406">
        <f>Master!S3331</f>
        <v>0</v>
      </c>
      <c r="T3262" s="406" t="str">
        <f>Master!T3331</f>
        <v/>
      </c>
      <c r="U3262" s="406" t="str">
        <f>Master!U3331</f>
        <v/>
      </c>
      <c r="V3262" s="406" t="str">
        <f>Master!V3331</f>
        <v/>
      </c>
      <c r="W3262" s="406" t="str">
        <f>Master!W3331</f>
        <v/>
      </c>
      <c r="X3262" s="406" t="str">
        <f>Master!X3331</f>
        <v/>
      </c>
      <c r="Y3262" s="406" t="str">
        <f>Master!Y3331</f>
        <v/>
      </c>
      <c r="Z3262" s="406" t="str">
        <f>Master!Z3331</f>
        <v/>
      </c>
      <c r="AA3262" s="406" t="str">
        <f>Master!AA3331</f>
        <v/>
      </c>
      <c r="AB3262" s="406" t="str">
        <f>Master!AB3331</f>
        <v/>
      </c>
      <c r="AC3262" s="406" t="str">
        <f>Master!AC3331</f>
        <v/>
      </c>
      <c r="AD3262" s="406" t="str">
        <f>Master!AD3331</f>
        <v/>
      </c>
      <c r="AE3262" s="406" t="str">
        <f>Master!AE3331</f>
        <v/>
      </c>
      <c r="AF3262" s="406" t="str">
        <f>Master!AF3331</f>
        <v/>
      </c>
      <c r="AG3262" s="406" t="str">
        <f>Master!AG3331</f>
        <v/>
      </c>
      <c r="AH3262" s="88" t="str">
        <f>Master!AH3331</f>
        <v/>
      </c>
      <c r="AI3262" s="414" t="str">
        <f>Master!AI3331</f>
        <v/>
      </c>
      <c r="AJ3262" s="406" t="str">
        <f>Master!AJ3331</f>
        <v/>
      </c>
      <c r="AK3262" s="406">
        <f>Master!AK3331</f>
        <v>0</v>
      </c>
      <c r="AL3262" s="88" t="str">
        <f>Master!AL3331</f>
        <v/>
      </c>
      <c r="AM3262" s="416"/>
      <c r="AN3262" s="416"/>
      <c r="AO3262" s="416"/>
      <c r="AP3262" s="416"/>
      <c r="AQ3262" s="416"/>
      <c r="AR3262" s="416">
        <f t="shared" si="34"/>
        <v>0</v>
      </c>
      <c r="AS3262" s="417" t="str">
        <f t="shared" si="35"/>
        <v>#DIV/0!</v>
      </c>
      <c r="AT3262" s="416">
        <f t="shared" si="36"/>
        <v>0</v>
      </c>
      <c r="AU3262" s="417"/>
    </row>
    <row r="3263" hidden="1">
      <c r="A3263" s="88" t="str">
        <f>Master!A3332</f>
        <v>AMU18171</v>
      </c>
      <c r="B3263" s="414" t="str">
        <f>Master!B3332</f>
        <v/>
      </c>
      <c r="C3263" s="414" t="str">
        <f>Master!C3332</f>
        <v/>
      </c>
      <c r="D3263" s="88" t="str">
        <f>Master!D3332</f>
        <v/>
      </c>
      <c r="E3263" s="406" t="str">
        <f>Master!E3332</f>
        <v/>
      </c>
      <c r="F3263" s="406">
        <f>Master!F3332</f>
        <v>0</v>
      </c>
      <c r="G3263" s="88" t="str">
        <f>Master!G3332</f>
        <v/>
      </c>
      <c r="H3263" s="88" t="str">
        <f>Master!H3332</f>
        <v/>
      </c>
      <c r="I3263" s="88" t="str">
        <f>Master!I3332</f>
        <v/>
      </c>
      <c r="J3263" s="88" t="str">
        <f>Master!J3332</f>
        <v>A'CROSS MUSIC PTE LTD</v>
      </c>
      <c r="K3263" s="88" t="str">
        <f>Master!K3332</f>
        <v/>
      </c>
      <c r="L3263" s="88" t="str">
        <f>Master!L3332</f>
        <v/>
      </c>
      <c r="M3263" s="88" t="str">
        <f>Master!M3332</f>
        <v/>
      </c>
      <c r="N3263" s="88" t="str">
        <f>Master!N3332</f>
        <v/>
      </c>
      <c r="O3263" s="88" t="str">
        <f>Master!O3332</f>
        <v/>
      </c>
      <c r="P3263" s="88" t="str">
        <f>Master!P3332</f>
        <v/>
      </c>
      <c r="Q3263" s="88" t="str">
        <f>Master!Q3332</f>
        <v/>
      </c>
      <c r="R3263" s="406" t="str">
        <f>Master!R3332</f>
        <v/>
      </c>
      <c r="S3263" s="406">
        <f>Master!S3332</f>
        <v>0</v>
      </c>
      <c r="T3263" s="406" t="str">
        <f>Master!T3332</f>
        <v/>
      </c>
      <c r="U3263" s="406" t="str">
        <f>Master!U3332</f>
        <v/>
      </c>
      <c r="V3263" s="406" t="str">
        <f>Master!V3332</f>
        <v/>
      </c>
      <c r="W3263" s="406" t="str">
        <f>Master!W3332</f>
        <v/>
      </c>
      <c r="X3263" s="406" t="str">
        <f>Master!X3332</f>
        <v/>
      </c>
      <c r="Y3263" s="406" t="str">
        <f>Master!Y3332</f>
        <v/>
      </c>
      <c r="Z3263" s="406" t="str">
        <f>Master!Z3332</f>
        <v/>
      </c>
      <c r="AA3263" s="406" t="str">
        <f>Master!AA3332</f>
        <v/>
      </c>
      <c r="AB3263" s="406" t="str">
        <f>Master!AB3332</f>
        <v/>
      </c>
      <c r="AC3263" s="406" t="str">
        <f>Master!AC3332</f>
        <v/>
      </c>
      <c r="AD3263" s="406" t="str">
        <f>Master!AD3332</f>
        <v/>
      </c>
      <c r="AE3263" s="406" t="str">
        <f>Master!AE3332</f>
        <v/>
      </c>
      <c r="AF3263" s="406" t="str">
        <f>Master!AF3332</f>
        <v/>
      </c>
      <c r="AG3263" s="406" t="str">
        <f>Master!AG3332</f>
        <v/>
      </c>
      <c r="AH3263" s="88" t="str">
        <f>Master!AH3332</f>
        <v/>
      </c>
      <c r="AI3263" s="414" t="str">
        <f>Master!AI3332</f>
        <v/>
      </c>
      <c r="AJ3263" s="406" t="str">
        <f>Master!AJ3332</f>
        <v/>
      </c>
      <c r="AK3263" s="406">
        <f>Master!AK3332</f>
        <v>0</v>
      </c>
      <c r="AL3263" s="88" t="str">
        <f>Master!AL3332</f>
        <v/>
      </c>
      <c r="AM3263" s="416"/>
      <c r="AN3263" s="416"/>
      <c r="AO3263" s="416"/>
      <c r="AP3263" s="416"/>
      <c r="AQ3263" s="416"/>
      <c r="AR3263" s="416">
        <f t="shared" si="34"/>
        <v>0</v>
      </c>
      <c r="AS3263" s="417" t="str">
        <f t="shared" si="35"/>
        <v>#DIV/0!</v>
      </c>
      <c r="AT3263" s="416">
        <f t="shared" si="36"/>
        <v>0</v>
      </c>
      <c r="AU3263" s="417"/>
    </row>
    <row r="3264" hidden="1">
      <c r="A3264" s="88" t="str">
        <f>Master!A3333</f>
        <v>AMU18172</v>
      </c>
      <c r="B3264" s="414" t="str">
        <f>Master!B3333</f>
        <v/>
      </c>
      <c r="C3264" s="414" t="str">
        <f>Master!C3333</f>
        <v/>
      </c>
      <c r="D3264" s="88" t="str">
        <f>Master!D3333</f>
        <v/>
      </c>
      <c r="E3264" s="406" t="str">
        <f>Master!E3333</f>
        <v/>
      </c>
      <c r="F3264" s="406">
        <f>Master!F3333</f>
        <v>0</v>
      </c>
      <c r="G3264" s="88" t="str">
        <f>Master!G3333</f>
        <v/>
      </c>
      <c r="H3264" s="88" t="str">
        <f>Master!H3333</f>
        <v/>
      </c>
      <c r="I3264" s="88" t="str">
        <f>Master!I3333</f>
        <v/>
      </c>
      <c r="J3264" s="88" t="str">
        <f>Master!J3333</f>
        <v>A'CROSS MUSIC PTE LTD</v>
      </c>
      <c r="K3264" s="88" t="str">
        <f>Master!K3333</f>
        <v/>
      </c>
      <c r="L3264" s="88" t="str">
        <f>Master!L3333</f>
        <v/>
      </c>
      <c r="M3264" s="88" t="str">
        <f>Master!M3333</f>
        <v/>
      </c>
      <c r="N3264" s="88" t="str">
        <f>Master!N3333</f>
        <v/>
      </c>
      <c r="O3264" s="88" t="str">
        <f>Master!O3333</f>
        <v/>
      </c>
      <c r="P3264" s="88" t="str">
        <f>Master!P3333</f>
        <v/>
      </c>
      <c r="Q3264" s="88" t="str">
        <f>Master!Q3333</f>
        <v/>
      </c>
      <c r="R3264" s="406" t="str">
        <f>Master!R3333</f>
        <v/>
      </c>
      <c r="S3264" s="406">
        <f>Master!S3333</f>
        <v>0</v>
      </c>
      <c r="T3264" s="406" t="str">
        <f>Master!T3333</f>
        <v/>
      </c>
      <c r="U3264" s="406" t="str">
        <f>Master!U3333</f>
        <v/>
      </c>
      <c r="V3264" s="406" t="str">
        <f>Master!V3333</f>
        <v/>
      </c>
      <c r="W3264" s="406" t="str">
        <f>Master!W3333</f>
        <v/>
      </c>
      <c r="X3264" s="406" t="str">
        <f>Master!X3333</f>
        <v/>
      </c>
      <c r="Y3264" s="406" t="str">
        <f>Master!Y3333</f>
        <v/>
      </c>
      <c r="Z3264" s="406" t="str">
        <f>Master!Z3333</f>
        <v/>
      </c>
      <c r="AA3264" s="406" t="str">
        <f>Master!AA3333</f>
        <v/>
      </c>
      <c r="AB3264" s="406" t="str">
        <f>Master!AB3333</f>
        <v/>
      </c>
      <c r="AC3264" s="406" t="str">
        <f>Master!AC3333</f>
        <v/>
      </c>
      <c r="AD3264" s="406" t="str">
        <f>Master!AD3333</f>
        <v/>
      </c>
      <c r="AE3264" s="406" t="str">
        <f>Master!AE3333</f>
        <v/>
      </c>
      <c r="AF3264" s="406" t="str">
        <f>Master!AF3333</f>
        <v/>
      </c>
      <c r="AG3264" s="406" t="str">
        <f>Master!AG3333</f>
        <v/>
      </c>
      <c r="AH3264" s="88" t="str">
        <f>Master!AH3333</f>
        <v/>
      </c>
      <c r="AI3264" s="414" t="str">
        <f>Master!AI3333</f>
        <v/>
      </c>
      <c r="AJ3264" s="406" t="str">
        <f>Master!AJ3333</f>
        <v/>
      </c>
      <c r="AK3264" s="406">
        <f>Master!AK3333</f>
        <v>0</v>
      </c>
      <c r="AL3264" s="88" t="str">
        <f>Master!AL3333</f>
        <v/>
      </c>
      <c r="AM3264" s="416"/>
      <c r="AN3264" s="416"/>
      <c r="AO3264" s="416"/>
      <c r="AP3264" s="416"/>
      <c r="AQ3264" s="416"/>
      <c r="AR3264" s="416">
        <f t="shared" si="34"/>
        <v>0</v>
      </c>
      <c r="AS3264" s="417" t="str">
        <f t="shared" si="35"/>
        <v>#DIV/0!</v>
      </c>
      <c r="AT3264" s="416">
        <f t="shared" si="36"/>
        <v>0</v>
      </c>
      <c r="AU3264" s="417"/>
    </row>
    <row r="3265" hidden="1">
      <c r="A3265" s="88" t="str">
        <f>Master!A3334</f>
        <v>AMU18173</v>
      </c>
      <c r="B3265" s="414" t="str">
        <f>Master!B3334</f>
        <v/>
      </c>
      <c r="C3265" s="414" t="str">
        <f>Master!C3334</f>
        <v/>
      </c>
      <c r="D3265" s="88" t="str">
        <f>Master!D3334</f>
        <v/>
      </c>
      <c r="E3265" s="406" t="str">
        <f>Master!E3334</f>
        <v/>
      </c>
      <c r="F3265" s="406">
        <f>Master!F3334</f>
        <v>0</v>
      </c>
      <c r="G3265" s="88" t="str">
        <f>Master!G3334</f>
        <v/>
      </c>
      <c r="H3265" s="88" t="str">
        <f>Master!H3334</f>
        <v/>
      </c>
      <c r="I3265" s="88" t="str">
        <f>Master!I3334</f>
        <v/>
      </c>
      <c r="J3265" s="88" t="str">
        <f>Master!J3334</f>
        <v>A'CROSS MUSIC PTE LTD</v>
      </c>
      <c r="K3265" s="88" t="str">
        <f>Master!K3334</f>
        <v/>
      </c>
      <c r="L3265" s="88" t="str">
        <f>Master!L3334</f>
        <v/>
      </c>
      <c r="M3265" s="88" t="str">
        <f>Master!M3334</f>
        <v/>
      </c>
      <c r="N3265" s="88" t="str">
        <f>Master!N3334</f>
        <v/>
      </c>
      <c r="O3265" s="88" t="str">
        <f>Master!O3334</f>
        <v/>
      </c>
      <c r="P3265" s="88" t="str">
        <f>Master!P3334</f>
        <v/>
      </c>
      <c r="Q3265" s="88" t="str">
        <f>Master!Q3334</f>
        <v/>
      </c>
      <c r="R3265" s="406" t="str">
        <f>Master!R3334</f>
        <v/>
      </c>
      <c r="S3265" s="406">
        <f>Master!S3334</f>
        <v>0</v>
      </c>
      <c r="T3265" s="406" t="str">
        <f>Master!T3334</f>
        <v/>
      </c>
      <c r="U3265" s="406" t="str">
        <f>Master!U3334</f>
        <v/>
      </c>
      <c r="V3265" s="406" t="str">
        <f>Master!V3334</f>
        <v/>
      </c>
      <c r="W3265" s="406" t="str">
        <f>Master!W3334</f>
        <v/>
      </c>
      <c r="X3265" s="406" t="str">
        <f>Master!X3334</f>
        <v/>
      </c>
      <c r="Y3265" s="406" t="str">
        <f>Master!Y3334</f>
        <v/>
      </c>
      <c r="Z3265" s="406" t="str">
        <f>Master!Z3334</f>
        <v/>
      </c>
      <c r="AA3265" s="406" t="str">
        <f>Master!AA3334</f>
        <v/>
      </c>
      <c r="AB3265" s="406" t="str">
        <f>Master!AB3334</f>
        <v/>
      </c>
      <c r="AC3265" s="406" t="str">
        <f>Master!AC3334</f>
        <v/>
      </c>
      <c r="AD3265" s="406" t="str">
        <f>Master!AD3334</f>
        <v/>
      </c>
      <c r="AE3265" s="406" t="str">
        <f>Master!AE3334</f>
        <v/>
      </c>
      <c r="AF3265" s="406" t="str">
        <f>Master!AF3334</f>
        <v/>
      </c>
      <c r="AG3265" s="406" t="str">
        <f>Master!AG3334</f>
        <v/>
      </c>
      <c r="AH3265" s="88" t="str">
        <f>Master!AH3334</f>
        <v/>
      </c>
      <c r="AI3265" s="414" t="str">
        <f>Master!AI3334</f>
        <v/>
      </c>
      <c r="AJ3265" s="406" t="str">
        <f>Master!AJ3334</f>
        <v/>
      </c>
      <c r="AK3265" s="406">
        <f>Master!AK3334</f>
        <v>0</v>
      </c>
      <c r="AL3265" s="88" t="str">
        <f>Master!AL3334</f>
        <v/>
      </c>
      <c r="AM3265" s="416"/>
      <c r="AN3265" s="416"/>
      <c r="AO3265" s="416"/>
      <c r="AP3265" s="416"/>
      <c r="AQ3265" s="416"/>
      <c r="AR3265" s="416">
        <f t="shared" si="34"/>
        <v>0</v>
      </c>
      <c r="AS3265" s="417" t="str">
        <f t="shared" si="35"/>
        <v>#DIV/0!</v>
      </c>
      <c r="AT3265" s="416">
        <f t="shared" si="36"/>
        <v>0</v>
      </c>
      <c r="AU3265" s="417"/>
    </row>
    <row r="3266" hidden="1">
      <c r="A3266" s="88" t="str">
        <f>Master!A3335</f>
        <v>AMU18174</v>
      </c>
      <c r="B3266" s="414" t="str">
        <f>Master!B3335</f>
        <v/>
      </c>
      <c r="C3266" s="414" t="str">
        <f>Master!C3335</f>
        <v/>
      </c>
      <c r="D3266" s="88" t="str">
        <f>Master!D3335</f>
        <v/>
      </c>
      <c r="E3266" s="406" t="str">
        <f>Master!E3335</f>
        <v/>
      </c>
      <c r="F3266" s="406">
        <f>Master!F3335</f>
        <v>0</v>
      </c>
      <c r="G3266" s="88" t="str">
        <f>Master!G3335</f>
        <v/>
      </c>
      <c r="H3266" s="88" t="str">
        <f>Master!H3335</f>
        <v/>
      </c>
      <c r="I3266" s="88" t="str">
        <f>Master!I3335</f>
        <v/>
      </c>
      <c r="J3266" s="88" t="str">
        <f>Master!J3335</f>
        <v>A'CROSS MUSIC PTE LTD</v>
      </c>
      <c r="K3266" s="88" t="str">
        <f>Master!K3335</f>
        <v/>
      </c>
      <c r="L3266" s="88" t="str">
        <f>Master!L3335</f>
        <v/>
      </c>
      <c r="M3266" s="88" t="str">
        <f>Master!M3335</f>
        <v/>
      </c>
      <c r="N3266" s="88" t="str">
        <f>Master!N3335</f>
        <v/>
      </c>
      <c r="O3266" s="88" t="str">
        <f>Master!O3335</f>
        <v/>
      </c>
      <c r="P3266" s="88" t="str">
        <f>Master!P3335</f>
        <v/>
      </c>
      <c r="Q3266" s="88" t="str">
        <f>Master!Q3335</f>
        <v/>
      </c>
      <c r="R3266" s="406" t="str">
        <f>Master!R3335</f>
        <v/>
      </c>
      <c r="S3266" s="406">
        <f>Master!S3335</f>
        <v>0</v>
      </c>
      <c r="T3266" s="406" t="str">
        <f>Master!T3335</f>
        <v/>
      </c>
      <c r="U3266" s="406" t="str">
        <f>Master!U3335</f>
        <v/>
      </c>
      <c r="V3266" s="406" t="str">
        <f>Master!V3335</f>
        <v/>
      </c>
      <c r="W3266" s="406" t="str">
        <f>Master!W3335</f>
        <v/>
      </c>
      <c r="X3266" s="406" t="str">
        <f>Master!X3335</f>
        <v/>
      </c>
      <c r="Y3266" s="406" t="str">
        <f>Master!Y3335</f>
        <v/>
      </c>
      <c r="Z3266" s="406" t="str">
        <f>Master!Z3335</f>
        <v/>
      </c>
      <c r="AA3266" s="406" t="str">
        <f>Master!AA3335</f>
        <v/>
      </c>
      <c r="AB3266" s="406" t="str">
        <f>Master!AB3335</f>
        <v/>
      </c>
      <c r="AC3266" s="406" t="str">
        <f>Master!AC3335</f>
        <v/>
      </c>
      <c r="AD3266" s="406" t="str">
        <f>Master!AD3335</f>
        <v/>
      </c>
      <c r="AE3266" s="406" t="str">
        <f>Master!AE3335</f>
        <v/>
      </c>
      <c r="AF3266" s="406" t="str">
        <f>Master!AF3335</f>
        <v/>
      </c>
      <c r="AG3266" s="406" t="str">
        <f>Master!AG3335</f>
        <v/>
      </c>
      <c r="AH3266" s="88" t="str">
        <f>Master!AH3335</f>
        <v/>
      </c>
      <c r="AI3266" s="414" t="str">
        <f>Master!AI3335</f>
        <v/>
      </c>
      <c r="AJ3266" s="406" t="str">
        <f>Master!AJ3335</f>
        <v/>
      </c>
      <c r="AK3266" s="406">
        <f>Master!AK3335</f>
        <v>0</v>
      </c>
      <c r="AL3266" s="88" t="str">
        <f>Master!AL3335</f>
        <v/>
      </c>
      <c r="AM3266" s="416"/>
      <c r="AN3266" s="416"/>
      <c r="AO3266" s="416"/>
      <c r="AP3266" s="416"/>
      <c r="AQ3266" s="416"/>
      <c r="AR3266" s="416">
        <f t="shared" si="34"/>
        <v>0</v>
      </c>
      <c r="AS3266" s="417" t="str">
        <f t="shared" si="35"/>
        <v>#DIV/0!</v>
      </c>
      <c r="AT3266" s="416">
        <f t="shared" si="36"/>
        <v>0</v>
      </c>
      <c r="AU3266" s="417"/>
    </row>
    <row r="3267" hidden="1">
      <c r="A3267" s="88" t="str">
        <f>Master!A3336</f>
        <v>AMU18175</v>
      </c>
      <c r="B3267" s="414" t="str">
        <f>Master!B3336</f>
        <v/>
      </c>
      <c r="C3267" s="414" t="str">
        <f>Master!C3336</f>
        <v/>
      </c>
      <c r="D3267" s="88" t="str">
        <f>Master!D3336</f>
        <v/>
      </c>
      <c r="E3267" s="406" t="str">
        <f>Master!E3336</f>
        <v/>
      </c>
      <c r="F3267" s="406">
        <f>Master!F3336</f>
        <v>0</v>
      </c>
      <c r="G3267" s="88" t="str">
        <f>Master!G3336</f>
        <v/>
      </c>
      <c r="H3267" s="88" t="str">
        <f>Master!H3336</f>
        <v/>
      </c>
      <c r="I3267" s="88" t="str">
        <f>Master!I3336</f>
        <v/>
      </c>
      <c r="J3267" s="88" t="str">
        <f>Master!J3336</f>
        <v>A'CROSS MUSIC PTE LTD</v>
      </c>
      <c r="K3267" s="88" t="str">
        <f>Master!K3336</f>
        <v/>
      </c>
      <c r="L3267" s="88" t="str">
        <f>Master!L3336</f>
        <v/>
      </c>
      <c r="M3267" s="88" t="str">
        <f>Master!M3336</f>
        <v/>
      </c>
      <c r="N3267" s="88" t="str">
        <f>Master!N3336</f>
        <v/>
      </c>
      <c r="O3267" s="88" t="str">
        <f>Master!O3336</f>
        <v/>
      </c>
      <c r="P3267" s="88" t="str">
        <f>Master!P3336</f>
        <v/>
      </c>
      <c r="Q3267" s="88" t="str">
        <f>Master!Q3336</f>
        <v/>
      </c>
      <c r="R3267" s="406" t="str">
        <f>Master!R3336</f>
        <v/>
      </c>
      <c r="S3267" s="406">
        <f>Master!S3336</f>
        <v>0</v>
      </c>
      <c r="T3267" s="406" t="str">
        <f>Master!T3336</f>
        <v/>
      </c>
      <c r="U3267" s="406" t="str">
        <f>Master!U3336</f>
        <v/>
      </c>
      <c r="V3267" s="406" t="str">
        <f>Master!V3336</f>
        <v/>
      </c>
      <c r="W3267" s="406" t="str">
        <f>Master!W3336</f>
        <v/>
      </c>
      <c r="X3267" s="406" t="str">
        <f>Master!X3336</f>
        <v/>
      </c>
      <c r="Y3267" s="406" t="str">
        <f>Master!Y3336</f>
        <v/>
      </c>
      <c r="Z3267" s="406" t="str">
        <f>Master!Z3336</f>
        <v/>
      </c>
      <c r="AA3267" s="406" t="str">
        <f>Master!AA3336</f>
        <v/>
      </c>
      <c r="AB3267" s="406" t="str">
        <f>Master!AB3336</f>
        <v/>
      </c>
      <c r="AC3267" s="406" t="str">
        <f>Master!AC3336</f>
        <v/>
      </c>
      <c r="AD3267" s="406" t="str">
        <f>Master!AD3336</f>
        <v/>
      </c>
      <c r="AE3267" s="406" t="str">
        <f>Master!AE3336</f>
        <v/>
      </c>
      <c r="AF3267" s="406" t="str">
        <f>Master!AF3336</f>
        <v/>
      </c>
      <c r="AG3267" s="406" t="str">
        <f>Master!AG3336</f>
        <v/>
      </c>
      <c r="AH3267" s="88" t="str">
        <f>Master!AH3336</f>
        <v/>
      </c>
      <c r="AI3267" s="414" t="str">
        <f>Master!AI3336</f>
        <v/>
      </c>
      <c r="AJ3267" s="406" t="str">
        <f>Master!AJ3336</f>
        <v/>
      </c>
      <c r="AK3267" s="406">
        <f>Master!AK3336</f>
        <v>0</v>
      </c>
      <c r="AL3267" s="88" t="str">
        <f>Master!AL3336</f>
        <v/>
      </c>
      <c r="AM3267" s="416"/>
      <c r="AN3267" s="416"/>
      <c r="AO3267" s="416"/>
      <c r="AP3267" s="416"/>
      <c r="AQ3267" s="416"/>
      <c r="AR3267" s="416">
        <f t="shared" si="34"/>
        <v>0</v>
      </c>
      <c r="AS3267" s="417" t="str">
        <f t="shared" si="35"/>
        <v>#DIV/0!</v>
      </c>
      <c r="AT3267" s="416">
        <f t="shared" si="36"/>
        <v>0</v>
      </c>
      <c r="AU3267" s="417"/>
    </row>
    <row r="3268" hidden="1">
      <c r="A3268" s="88" t="str">
        <f>Master!A3337</f>
        <v>AMU18176</v>
      </c>
      <c r="B3268" s="414" t="str">
        <f>Master!B3337</f>
        <v/>
      </c>
      <c r="C3268" s="414" t="str">
        <f>Master!C3337</f>
        <v/>
      </c>
      <c r="D3268" s="88" t="str">
        <f>Master!D3337</f>
        <v/>
      </c>
      <c r="E3268" s="406" t="str">
        <f>Master!E3337</f>
        <v/>
      </c>
      <c r="F3268" s="406">
        <f>Master!F3337</f>
        <v>0</v>
      </c>
      <c r="G3268" s="88" t="str">
        <f>Master!G3337</f>
        <v/>
      </c>
      <c r="H3268" s="88" t="str">
        <f>Master!H3337</f>
        <v/>
      </c>
      <c r="I3268" s="88" t="str">
        <f>Master!I3337</f>
        <v/>
      </c>
      <c r="J3268" s="88" t="str">
        <f>Master!J3337</f>
        <v>A'CROSS MUSIC PTE LTD</v>
      </c>
      <c r="K3268" s="88" t="str">
        <f>Master!K3337</f>
        <v/>
      </c>
      <c r="L3268" s="88" t="str">
        <f>Master!L3337</f>
        <v/>
      </c>
      <c r="M3268" s="88" t="str">
        <f>Master!M3337</f>
        <v/>
      </c>
      <c r="N3268" s="88" t="str">
        <f>Master!N3337</f>
        <v/>
      </c>
      <c r="O3268" s="88" t="str">
        <f>Master!O3337</f>
        <v/>
      </c>
      <c r="P3268" s="88" t="str">
        <f>Master!P3337</f>
        <v/>
      </c>
      <c r="Q3268" s="88" t="str">
        <f>Master!Q3337</f>
        <v/>
      </c>
      <c r="R3268" s="406" t="str">
        <f>Master!R3337</f>
        <v/>
      </c>
      <c r="S3268" s="406">
        <f>Master!S3337</f>
        <v>0</v>
      </c>
      <c r="T3268" s="406" t="str">
        <f>Master!T3337</f>
        <v/>
      </c>
      <c r="U3268" s="406" t="str">
        <f>Master!U3337</f>
        <v/>
      </c>
      <c r="V3268" s="406" t="str">
        <f>Master!V3337</f>
        <v/>
      </c>
      <c r="W3268" s="406" t="str">
        <f>Master!W3337</f>
        <v/>
      </c>
      <c r="X3268" s="406" t="str">
        <f>Master!X3337</f>
        <v/>
      </c>
      <c r="Y3268" s="406" t="str">
        <f>Master!Y3337</f>
        <v/>
      </c>
      <c r="Z3268" s="406" t="str">
        <f>Master!Z3337</f>
        <v/>
      </c>
      <c r="AA3268" s="406" t="str">
        <f>Master!AA3337</f>
        <v/>
      </c>
      <c r="AB3268" s="406" t="str">
        <f>Master!AB3337</f>
        <v/>
      </c>
      <c r="AC3268" s="406" t="str">
        <f>Master!AC3337</f>
        <v/>
      </c>
      <c r="AD3268" s="406" t="str">
        <f>Master!AD3337</f>
        <v/>
      </c>
      <c r="AE3268" s="406" t="str">
        <f>Master!AE3337</f>
        <v/>
      </c>
      <c r="AF3268" s="406" t="str">
        <f>Master!AF3337</f>
        <v/>
      </c>
      <c r="AG3268" s="406" t="str">
        <f>Master!AG3337</f>
        <v/>
      </c>
      <c r="AH3268" s="88" t="str">
        <f>Master!AH3337</f>
        <v/>
      </c>
      <c r="AI3268" s="414" t="str">
        <f>Master!AI3337</f>
        <v/>
      </c>
      <c r="AJ3268" s="406" t="str">
        <f>Master!AJ3337</f>
        <v/>
      </c>
      <c r="AK3268" s="406">
        <f>Master!AK3337</f>
        <v>0</v>
      </c>
      <c r="AL3268" s="88" t="str">
        <f>Master!AL3337</f>
        <v/>
      </c>
      <c r="AM3268" s="416"/>
      <c r="AN3268" s="416"/>
      <c r="AO3268" s="416"/>
      <c r="AP3268" s="416"/>
      <c r="AQ3268" s="416"/>
      <c r="AR3268" s="416">
        <f t="shared" si="34"/>
        <v>0</v>
      </c>
      <c r="AS3268" s="417" t="str">
        <f t="shared" si="35"/>
        <v>#DIV/0!</v>
      </c>
      <c r="AT3268" s="416">
        <f t="shared" si="36"/>
        <v>0</v>
      </c>
      <c r="AU3268" s="417"/>
    </row>
    <row r="3269" hidden="1">
      <c r="A3269" s="88" t="str">
        <f>Master!A3338</f>
        <v>AMU18177</v>
      </c>
      <c r="B3269" s="414" t="str">
        <f>Master!B3338</f>
        <v/>
      </c>
      <c r="C3269" s="414" t="str">
        <f>Master!C3338</f>
        <v/>
      </c>
      <c r="D3269" s="88" t="str">
        <f>Master!D3338</f>
        <v/>
      </c>
      <c r="E3269" s="406" t="str">
        <f>Master!E3338</f>
        <v/>
      </c>
      <c r="F3269" s="406">
        <f>Master!F3338</f>
        <v>0</v>
      </c>
      <c r="G3269" s="88" t="str">
        <f>Master!G3338</f>
        <v/>
      </c>
      <c r="H3269" s="88" t="str">
        <f>Master!H3338</f>
        <v/>
      </c>
      <c r="I3269" s="88" t="str">
        <f>Master!I3338</f>
        <v/>
      </c>
      <c r="J3269" s="88" t="str">
        <f>Master!J3338</f>
        <v>A'CROSS MUSIC PTE LTD</v>
      </c>
      <c r="K3269" s="88" t="str">
        <f>Master!K3338</f>
        <v/>
      </c>
      <c r="L3269" s="88" t="str">
        <f>Master!L3338</f>
        <v/>
      </c>
      <c r="M3269" s="88" t="str">
        <f>Master!M3338</f>
        <v/>
      </c>
      <c r="N3269" s="88" t="str">
        <f>Master!N3338</f>
        <v/>
      </c>
      <c r="O3269" s="88" t="str">
        <f>Master!O3338</f>
        <v/>
      </c>
      <c r="P3269" s="88" t="str">
        <f>Master!P3338</f>
        <v/>
      </c>
      <c r="Q3269" s="88" t="str">
        <f>Master!Q3338</f>
        <v/>
      </c>
      <c r="R3269" s="406" t="str">
        <f>Master!R3338</f>
        <v/>
      </c>
      <c r="S3269" s="406">
        <f>Master!S3338</f>
        <v>0</v>
      </c>
      <c r="T3269" s="406" t="str">
        <f>Master!T3338</f>
        <v/>
      </c>
      <c r="U3269" s="406" t="str">
        <f>Master!U3338</f>
        <v/>
      </c>
      <c r="V3269" s="406" t="str">
        <f>Master!V3338</f>
        <v/>
      </c>
      <c r="W3269" s="406" t="str">
        <f>Master!W3338</f>
        <v/>
      </c>
      <c r="X3269" s="406" t="str">
        <f>Master!X3338</f>
        <v/>
      </c>
      <c r="Y3269" s="406" t="str">
        <f>Master!Y3338</f>
        <v/>
      </c>
      <c r="Z3269" s="406" t="str">
        <f>Master!Z3338</f>
        <v/>
      </c>
      <c r="AA3269" s="406" t="str">
        <f>Master!AA3338</f>
        <v/>
      </c>
      <c r="AB3269" s="406" t="str">
        <f>Master!AB3338</f>
        <v/>
      </c>
      <c r="AC3269" s="406" t="str">
        <f>Master!AC3338</f>
        <v/>
      </c>
      <c r="AD3269" s="406" t="str">
        <f>Master!AD3338</f>
        <v/>
      </c>
      <c r="AE3269" s="406" t="str">
        <f>Master!AE3338</f>
        <v/>
      </c>
      <c r="AF3269" s="406" t="str">
        <f>Master!AF3338</f>
        <v/>
      </c>
      <c r="AG3269" s="406" t="str">
        <f>Master!AG3338</f>
        <v/>
      </c>
      <c r="AH3269" s="88" t="str">
        <f>Master!AH3338</f>
        <v/>
      </c>
      <c r="AI3269" s="414" t="str">
        <f>Master!AI3338</f>
        <v/>
      </c>
      <c r="AJ3269" s="406" t="str">
        <f>Master!AJ3338</f>
        <v/>
      </c>
      <c r="AK3269" s="406">
        <f>Master!AK3338</f>
        <v>0</v>
      </c>
      <c r="AL3269" s="88" t="str">
        <f>Master!AL3338</f>
        <v/>
      </c>
      <c r="AM3269" s="416"/>
      <c r="AN3269" s="416"/>
      <c r="AO3269" s="416"/>
      <c r="AP3269" s="416"/>
      <c r="AQ3269" s="416"/>
      <c r="AR3269" s="416">
        <f t="shared" si="34"/>
        <v>0</v>
      </c>
      <c r="AS3269" s="417" t="str">
        <f t="shared" si="35"/>
        <v>#DIV/0!</v>
      </c>
      <c r="AT3269" s="416">
        <f t="shared" si="36"/>
        <v>0</v>
      </c>
      <c r="AU3269" s="417"/>
    </row>
    <row r="3270" hidden="1">
      <c r="A3270" s="88" t="str">
        <f>Master!A3339</f>
        <v>AMU18178</v>
      </c>
      <c r="B3270" s="414" t="str">
        <f>Master!B3339</f>
        <v/>
      </c>
      <c r="C3270" s="414" t="str">
        <f>Master!C3339</f>
        <v/>
      </c>
      <c r="D3270" s="88" t="str">
        <f>Master!D3339</f>
        <v/>
      </c>
      <c r="E3270" s="406" t="str">
        <f>Master!E3339</f>
        <v/>
      </c>
      <c r="F3270" s="406">
        <f>Master!F3339</f>
        <v>0</v>
      </c>
      <c r="G3270" s="88" t="str">
        <f>Master!G3339</f>
        <v/>
      </c>
      <c r="H3270" s="88" t="str">
        <f>Master!H3339</f>
        <v/>
      </c>
      <c r="I3270" s="88" t="str">
        <f>Master!I3339</f>
        <v/>
      </c>
      <c r="J3270" s="88" t="str">
        <f>Master!J3339</f>
        <v>A'CROSS MUSIC PTE LTD</v>
      </c>
      <c r="K3270" s="88" t="str">
        <f>Master!K3339</f>
        <v/>
      </c>
      <c r="L3270" s="88" t="str">
        <f>Master!L3339</f>
        <v/>
      </c>
      <c r="M3270" s="88" t="str">
        <f>Master!M3339</f>
        <v/>
      </c>
      <c r="N3270" s="88" t="str">
        <f>Master!N3339</f>
        <v/>
      </c>
      <c r="O3270" s="88" t="str">
        <f>Master!O3339</f>
        <v/>
      </c>
      <c r="P3270" s="88" t="str">
        <f>Master!P3339</f>
        <v/>
      </c>
      <c r="Q3270" s="88" t="str">
        <f>Master!Q3339</f>
        <v/>
      </c>
      <c r="R3270" s="406" t="str">
        <f>Master!R3339</f>
        <v/>
      </c>
      <c r="S3270" s="406">
        <f>Master!S3339</f>
        <v>0</v>
      </c>
      <c r="T3270" s="406" t="str">
        <f>Master!T3339</f>
        <v/>
      </c>
      <c r="U3270" s="406" t="str">
        <f>Master!U3339</f>
        <v/>
      </c>
      <c r="V3270" s="406" t="str">
        <f>Master!V3339</f>
        <v/>
      </c>
      <c r="W3270" s="406" t="str">
        <f>Master!W3339</f>
        <v/>
      </c>
      <c r="X3270" s="406" t="str">
        <f>Master!X3339</f>
        <v/>
      </c>
      <c r="Y3270" s="406" t="str">
        <f>Master!Y3339</f>
        <v/>
      </c>
      <c r="Z3270" s="406" t="str">
        <f>Master!Z3339</f>
        <v/>
      </c>
      <c r="AA3270" s="406" t="str">
        <f>Master!AA3339</f>
        <v/>
      </c>
      <c r="AB3270" s="406" t="str">
        <f>Master!AB3339</f>
        <v/>
      </c>
      <c r="AC3270" s="406" t="str">
        <f>Master!AC3339</f>
        <v/>
      </c>
      <c r="AD3270" s="406" t="str">
        <f>Master!AD3339</f>
        <v/>
      </c>
      <c r="AE3270" s="406" t="str">
        <f>Master!AE3339</f>
        <v/>
      </c>
      <c r="AF3270" s="406" t="str">
        <f>Master!AF3339</f>
        <v/>
      </c>
      <c r="AG3270" s="406" t="str">
        <f>Master!AG3339</f>
        <v/>
      </c>
      <c r="AH3270" s="88" t="str">
        <f>Master!AH3339</f>
        <v/>
      </c>
      <c r="AI3270" s="414" t="str">
        <f>Master!AI3339</f>
        <v/>
      </c>
      <c r="AJ3270" s="406" t="str">
        <f>Master!AJ3339</f>
        <v/>
      </c>
      <c r="AK3270" s="406">
        <f>Master!AK3339</f>
        <v>0</v>
      </c>
      <c r="AL3270" s="88" t="str">
        <f>Master!AL3339</f>
        <v/>
      </c>
      <c r="AM3270" s="416"/>
      <c r="AN3270" s="416"/>
      <c r="AO3270" s="416"/>
      <c r="AP3270" s="416"/>
      <c r="AQ3270" s="416"/>
      <c r="AR3270" s="416">
        <f t="shared" si="34"/>
        <v>0</v>
      </c>
      <c r="AS3270" s="417" t="str">
        <f t="shared" si="35"/>
        <v>#DIV/0!</v>
      </c>
      <c r="AT3270" s="416">
        <f t="shared" si="36"/>
        <v>0</v>
      </c>
      <c r="AU3270" s="417"/>
    </row>
    <row r="3271" hidden="1">
      <c r="A3271" s="88" t="str">
        <f>Master!A3340</f>
        <v>AMU18179</v>
      </c>
      <c r="B3271" s="414" t="str">
        <f>Master!B3340</f>
        <v/>
      </c>
      <c r="C3271" s="414" t="str">
        <f>Master!C3340</f>
        <v/>
      </c>
      <c r="D3271" s="88" t="str">
        <f>Master!D3340</f>
        <v/>
      </c>
      <c r="E3271" s="406" t="str">
        <f>Master!E3340</f>
        <v/>
      </c>
      <c r="F3271" s="406">
        <f>Master!F3340</f>
        <v>0</v>
      </c>
      <c r="G3271" s="88" t="str">
        <f>Master!G3340</f>
        <v/>
      </c>
      <c r="H3271" s="88" t="str">
        <f>Master!H3340</f>
        <v/>
      </c>
      <c r="I3271" s="88" t="str">
        <f>Master!I3340</f>
        <v/>
      </c>
      <c r="J3271" s="88" t="str">
        <f>Master!J3340</f>
        <v>A'CROSS MUSIC PTE LTD</v>
      </c>
      <c r="K3271" s="88" t="str">
        <f>Master!K3340</f>
        <v/>
      </c>
      <c r="L3271" s="88" t="str">
        <f>Master!L3340</f>
        <v/>
      </c>
      <c r="M3271" s="88" t="str">
        <f>Master!M3340</f>
        <v/>
      </c>
      <c r="N3271" s="88" t="str">
        <f>Master!N3340</f>
        <v/>
      </c>
      <c r="O3271" s="88" t="str">
        <f>Master!O3340</f>
        <v/>
      </c>
      <c r="P3271" s="88" t="str">
        <f>Master!P3340</f>
        <v/>
      </c>
      <c r="Q3271" s="88" t="str">
        <f>Master!Q3340</f>
        <v/>
      </c>
      <c r="R3271" s="406" t="str">
        <f>Master!R3340</f>
        <v/>
      </c>
      <c r="S3271" s="406">
        <f>Master!S3340</f>
        <v>0</v>
      </c>
      <c r="T3271" s="406" t="str">
        <f>Master!T3340</f>
        <v/>
      </c>
      <c r="U3271" s="406" t="str">
        <f>Master!U3340</f>
        <v/>
      </c>
      <c r="V3271" s="406" t="str">
        <f>Master!V3340</f>
        <v/>
      </c>
      <c r="W3271" s="406" t="str">
        <f>Master!W3340</f>
        <v/>
      </c>
      <c r="X3271" s="406" t="str">
        <f>Master!X3340</f>
        <v/>
      </c>
      <c r="Y3271" s="406" t="str">
        <f>Master!Y3340</f>
        <v/>
      </c>
      <c r="Z3271" s="406" t="str">
        <f>Master!Z3340</f>
        <v/>
      </c>
      <c r="AA3271" s="406" t="str">
        <f>Master!AA3340</f>
        <v/>
      </c>
      <c r="AB3271" s="406" t="str">
        <f>Master!AB3340</f>
        <v/>
      </c>
      <c r="AC3271" s="406" t="str">
        <f>Master!AC3340</f>
        <v/>
      </c>
      <c r="AD3271" s="406" t="str">
        <f>Master!AD3340</f>
        <v/>
      </c>
      <c r="AE3271" s="406" t="str">
        <f>Master!AE3340</f>
        <v/>
      </c>
      <c r="AF3271" s="406" t="str">
        <f>Master!AF3340</f>
        <v/>
      </c>
      <c r="AG3271" s="406" t="str">
        <f>Master!AG3340</f>
        <v/>
      </c>
      <c r="AH3271" s="88" t="str">
        <f>Master!AH3340</f>
        <v/>
      </c>
      <c r="AI3271" s="414" t="str">
        <f>Master!AI3340</f>
        <v/>
      </c>
      <c r="AJ3271" s="406" t="str">
        <f>Master!AJ3340</f>
        <v/>
      </c>
      <c r="AK3271" s="406">
        <f>Master!AK3340</f>
        <v>0</v>
      </c>
      <c r="AL3271" s="88" t="str">
        <f>Master!AL3340</f>
        <v/>
      </c>
      <c r="AM3271" s="416"/>
      <c r="AN3271" s="416"/>
      <c r="AO3271" s="416"/>
      <c r="AP3271" s="416"/>
      <c r="AQ3271" s="416"/>
      <c r="AR3271" s="416">
        <f t="shared" si="34"/>
        <v>0</v>
      </c>
      <c r="AS3271" s="417" t="str">
        <f t="shared" si="35"/>
        <v>#DIV/0!</v>
      </c>
      <c r="AT3271" s="416">
        <f t="shared" si="36"/>
        <v>0</v>
      </c>
      <c r="AU3271" s="417"/>
    </row>
    <row r="3272" hidden="1">
      <c r="A3272" s="88" t="str">
        <f>Master!A3341</f>
        <v>AMU18180</v>
      </c>
      <c r="B3272" s="414" t="str">
        <f>Master!B3341</f>
        <v/>
      </c>
      <c r="C3272" s="414" t="str">
        <f>Master!C3341</f>
        <v/>
      </c>
      <c r="D3272" s="88" t="str">
        <f>Master!D3341</f>
        <v/>
      </c>
      <c r="E3272" s="406" t="str">
        <f>Master!E3341</f>
        <v/>
      </c>
      <c r="F3272" s="406">
        <f>Master!F3341</f>
        <v>0</v>
      </c>
      <c r="G3272" s="88" t="str">
        <f>Master!G3341</f>
        <v/>
      </c>
      <c r="H3272" s="88" t="str">
        <f>Master!H3341</f>
        <v/>
      </c>
      <c r="I3272" s="88" t="str">
        <f>Master!I3341</f>
        <v/>
      </c>
      <c r="J3272" s="88" t="str">
        <f>Master!J3341</f>
        <v>A'CROSS MUSIC PTE LTD</v>
      </c>
      <c r="K3272" s="88" t="str">
        <f>Master!K3341</f>
        <v/>
      </c>
      <c r="L3272" s="88" t="str">
        <f>Master!L3341</f>
        <v/>
      </c>
      <c r="M3272" s="88" t="str">
        <f>Master!M3341</f>
        <v/>
      </c>
      <c r="N3272" s="88" t="str">
        <f>Master!N3341</f>
        <v/>
      </c>
      <c r="O3272" s="88" t="str">
        <f>Master!O3341</f>
        <v/>
      </c>
      <c r="P3272" s="88" t="str">
        <f>Master!P3341</f>
        <v/>
      </c>
      <c r="Q3272" s="88" t="str">
        <f>Master!Q3341</f>
        <v/>
      </c>
      <c r="R3272" s="406" t="str">
        <f>Master!R3341</f>
        <v/>
      </c>
      <c r="S3272" s="406">
        <f>Master!S3341</f>
        <v>0</v>
      </c>
      <c r="T3272" s="406" t="str">
        <f>Master!T3341</f>
        <v/>
      </c>
      <c r="U3272" s="406" t="str">
        <f>Master!U3341</f>
        <v/>
      </c>
      <c r="V3272" s="406" t="str">
        <f>Master!V3341</f>
        <v/>
      </c>
      <c r="W3272" s="406" t="str">
        <f>Master!W3341</f>
        <v/>
      </c>
      <c r="X3272" s="406" t="str">
        <f>Master!X3341</f>
        <v/>
      </c>
      <c r="Y3272" s="406" t="str">
        <f>Master!Y3341</f>
        <v/>
      </c>
      <c r="Z3272" s="406" t="str">
        <f>Master!Z3341</f>
        <v/>
      </c>
      <c r="AA3272" s="406" t="str">
        <f>Master!AA3341</f>
        <v/>
      </c>
      <c r="AB3272" s="406" t="str">
        <f>Master!AB3341</f>
        <v/>
      </c>
      <c r="AC3272" s="406" t="str">
        <f>Master!AC3341</f>
        <v/>
      </c>
      <c r="AD3272" s="406" t="str">
        <f>Master!AD3341</f>
        <v/>
      </c>
      <c r="AE3272" s="406" t="str">
        <f>Master!AE3341</f>
        <v/>
      </c>
      <c r="AF3272" s="406" t="str">
        <f>Master!AF3341</f>
        <v/>
      </c>
      <c r="AG3272" s="406" t="str">
        <f>Master!AG3341</f>
        <v/>
      </c>
      <c r="AH3272" s="88" t="str">
        <f>Master!AH3341</f>
        <v/>
      </c>
      <c r="AI3272" s="414" t="str">
        <f>Master!AI3341</f>
        <v/>
      </c>
      <c r="AJ3272" s="406" t="str">
        <f>Master!AJ3341</f>
        <v/>
      </c>
      <c r="AK3272" s="406">
        <f>Master!AK3341</f>
        <v>0</v>
      </c>
      <c r="AL3272" s="88" t="str">
        <f>Master!AL3341</f>
        <v/>
      </c>
      <c r="AM3272" s="416"/>
      <c r="AN3272" s="416"/>
      <c r="AO3272" s="416"/>
      <c r="AP3272" s="416"/>
      <c r="AQ3272" s="416"/>
      <c r="AR3272" s="416">
        <f t="shared" si="34"/>
        <v>0</v>
      </c>
      <c r="AS3272" s="417" t="str">
        <f t="shared" si="35"/>
        <v>#DIV/0!</v>
      </c>
      <c r="AT3272" s="416">
        <f t="shared" si="36"/>
        <v>0</v>
      </c>
      <c r="AU3272" s="417"/>
    </row>
    <row r="3273" hidden="1">
      <c r="A3273" s="88" t="str">
        <f>Master!A3342</f>
        <v>AMU18181</v>
      </c>
      <c r="B3273" s="414" t="str">
        <f>Master!B3342</f>
        <v/>
      </c>
      <c r="C3273" s="414" t="str">
        <f>Master!C3342</f>
        <v/>
      </c>
      <c r="D3273" s="88" t="str">
        <f>Master!D3342</f>
        <v/>
      </c>
      <c r="E3273" s="406" t="str">
        <f>Master!E3342</f>
        <v/>
      </c>
      <c r="F3273" s="406">
        <f>Master!F3342</f>
        <v>0</v>
      </c>
      <c r="G3273" s="88" t="str">
        <f>Master!G3342</f>
        <v/>
      </c>
      <c r="H3273" s="88" t="str">
        <f>Master!H3342</f>
        <v/>
      </c>
      <c r="I3273" s="88" t="str">
        <f>Master!I3342</f>
        <v/>
      </c>
      <c r="J3273" s="88" t="str">
        <f>Master!J3342</f>
        <v>A'CROSS MUSIC PTE LTD</v>
      </c>
      <c r="K3273" s="88" t="str">
        <f>Master!K3342</f>
        <v/>
      </c>
      <c r="L3273" s="88" t="str">
        <f>Master!L3342</f>
        <v/>
      </c>
      <c r="M3273" s="88" t="str">
        <f>Master!M3342</f>
        <v/>
      </c>
      <c r="N3273" s="88" t="str">
        <f>Master!N3342</f>
        <v/>
      </c>
      <c r="O3273" s="88" t="str">
        <f>Master!O3342</f>
        <v/>
      </c>
      <c r="P3273" s="88" t="str">
        <f>Master!P3342</f>
        <v/>
      </c>
      <c r="Q3273" s="88" t="str">
        <f>Master!Q3342</f>
        <v/>
      </c>
      <c r="R3273" s="406" t="str">
        <f>Master!R3342</f>
        <v/>
      </c>
      <c r="S3273" s="406">
        <f>Master!S3342</f>
        <v>0</v>
      </c>
      <c r="T3273" s="406" t="str">
        <f>Master!T3342</f>
        <v/>
      </c>
      <c r="U3273" s="406" t="str">
        <f>Master!U3342</f>
        <v/>
      </c>
      <c r="V3273" s="406" t="str">
        <f>Master!V3342</f>
        <v/>
      </c>
      <c r="W3273" s="406" t="str">
        <f>Master!W3342</f>
        <v/>
      </c>
      <c r="X3273" s="406" t="str">
        <f>Master!X3342</f>
        <v/>
      </c>
      <c r="Y3273" s="406" t="str">
        <f>Master!Y3342</f>
        <v/>
      </c>
      <c r="Z3273" s="406" t="str">
        <f>Master!Z3342</f>
        <v/>
      </c>
      <c r="AA3273" s="406" t="str">
        <f>Master!AA3342</f>
        <v/>
      </c>
      <c r="AB3273" s="406" t="str">
        <f>Master!AB3342</f>
        <v/>
      </c>
      <c r="AC3273" s="406" t="str">
        <f>Master!AC3342</f>
        <v/>
      </c>
      <c r="AD3273" s="406" t="str">
        <f>Master!AD3342</f>
        <v/>
      </c>
      <c r="AE3273" s="406" t="str">
        <f>Master!AE3342</f>
        <v/>
      </c>
      <c r="AF3273" s="406" t="str">
        <f>Master!AF3342</f>
        <v/>
      </c>
      <c r="AG3273" s="406" t="str">
        <f>Master!AG3342</f>
        <v/>
      </c>
      <c r="AH3273" s="88" t="str">
        <f>Master!AH3342</f>
        <v/>
      </c>
      <c r="AI3273" s="414" t="str">
        <f>Master!AI3342</f>
        <v/>
      </c>
      <c r="AJ3273" s="406" t="str">
        <f>Master!AJ3342</f>
        <v/>
      </c>
      <c r="AK3273" s="406">
        <f>Master!AK3342</f>
        <v>0</v>
      </c>
      <c r="AL3273" s="88" t="str">
        <f>Master!AL3342</f>
        <v/>
      </c>
      <c r="AM3273" s="416"/>
      <c r="AN3273" s="416"/>
      <c r="AO3273" s="416"/>
      <c r="AP3273" s="416"/>
      <c r="AQ3273" s="416"/>
      <c r="AR3273" s="416">
        <f t="shared" si="34"/>
        <v>0</v>
      </c>
      <c r="AS3273" s="417" t="str">
        <f t="shared" si="35"/>
        <v>#DIV/0!</v>
      </c>
      <c r="AT3273" s="416">
        <f t="shared" si="36"/>
        <v>0</v>
      </c>
      <c r="AU3273" s="417"/>
    </row>
    <row r="3274" hidden="1">
      <c r="A3274" s="88" t="str">
        <f>Master!A3343</f>
        <v>AMU18182</v>
      </c>
      <c r="B3274" s="414" t="str">
        <f>Master!B3343</f>
        <v/>
      </c>
      <c r="C3274" s="414" t="str">
        <f>Master!C3343</f>
        <v/>
      </c>
      <c r="D3274" s="88" t="str">
        <f>Master!D3343</f>
        <v/>
      </c>
      <c r="E3274" s="406" t="str">
        <f>Master!E3343</f>
        <v/>
      </c>
      <c r="F3274" s="406">
        <f>Master!F3343</f>
        <v>0</v>
      </c>
      <c r="G3274" s="88" t="str">
        <f>Master!G3343</f>
        <v/>
      </c>
      <c r="H3274" s="88" t="str">
        <f>Master!H3343</f>
        <v/>
      </c>
      <c r="I3274" s="88" t="str">
        <f>Master!I3343</f>
        <v/>
      </c>
      <c r="J3274" s="88" t="str">
        <f>Master!J3343</f>
        <v>A'CROSS MUSIC PTE LTD</v>
      </c>
      <c r="K3274" s="88" t="str">
        <f>Master!K3343</f>
        <v/>
      </c>
      <c r="L3274" s="88" t="str">
        <f>Master!L3343</f>
        <v/>
      </c>
      <c r="M3274" s="88" t="str">
        <f>Master!M3343</f>
        <v/>
      </c>
      <c r="N3274" s="88" t="str">
        <f>Master!N3343</f>
        <v/>
      </c>
      <c r="O3274" s="88" t="str">
        <f>Master!O3343</f>
        <v/>
      </c>
      <c r="P3274" s="88" t="str">
        <f>Master!P3343</f>
        <v/>
      </c>
      <c r="Q3274" s="88" t="str">
        <f>Master!Q3343</f>
        <v/>
      </c>
      <c r="R3274" s="406" t="str">
        <f>Master!R3343</f>
        <v/>
      </c>
      <c r="S3274" s="406">
        <f>Master!S3343</f>
        <v>0</v>
      </c>
      <c r="T3274" s="406" t="str">
        <f>Master!T3343</f>
        <v/>
      </c>
      <c r="U3274" s="406" t="str">
        <f>Master!U3343</f>
        <v/>
      </c>
      <c r="V3274" s="406" t="str">
        <f>Master!V3343</f>
        <v/>
      </c>
      <c r="W3274" s="406" t="str">
        <f>Master!W3343</f>
        <v/>
      </c>
      <c r="X3274" s="406" t="str">
        <f>Master!X3343</f>
        <v/>
      </c>
      <c r="Y3274" s="406" t="str">
        <f>Master!Y3343</f>
        <v/>
      </c>
      <c r="Z3274" s="406" t="str">
        <f>Master!Z3343</f>
        <v/>
      </c>
      <c r="AA3274" s="406" t="str">
        <f>Master!AA3343</f>
        <v/>
      </c>
      <c r="AB3274" s="406" t="str">
        <f>Master!AB3343</f>
        <v/>
      </c>
      <c r="AC3274" s="406" t="str">
        <f>Master!AC3343</f>
        <v/>
      </c>
      <c r="AD3274" s="406" t="str">
        <f>Master!AD3343</f>
        <v/>
      </c>
      <c r="AE3274" s="406" t="str">
        <f>Master!AE3343</f>
        <v/>
      </c>
      <c r="AF3274" s="406" t="str">
        <f>Master!AF3343</f>
        <v/>
      </c>
      <c r="AG3274" s="406" t="str">
        <f>Master!AG3343</f>
        <v/>
      </c>
      <c r="AH3274" s="88" t="str">
        <f>Master!AH3343</f>
        <v/>
      </c>
      <c r="AI3274" s="414" t="str">
        <f>Master!AI3343</f>
        <v/>
      </c>
      <c r="AJ3274" s="406" t="str">
        <f>Master!AJ3343</f>
        <v/>
      </c>
      <c r="AK3274" s="406">
        <f>Master!AK3343</f>
        <v>0</v>
      </c>
      <c r="AL3274" s="88" t="str">
        <f>Master!AL3343</f>
        <v/>
      </c>
      <c r="AM3274" s="416"/>
      <c r="AN3274" s="416"/>
      <c r="AO3274" s="416"/>
      <c r="AP3274" s="416"/>
      <c r="AQ3274" s="416"/>
      <c r="AR3274" s="416">
        <f t="shared" si="34"/>
        <v>0</v>
      </c>
      <c r="AS3274" s="417" t="str">
        <f t="shared" si="35"/>
        <v>#DIV/0!</v>
      </c>
      <c r="AT3274" s="416">
        <f t="shared" si="36"/>
        <v>0</v>
      </c>
      <c r="AU3274" s="417"/>
    </row>
    <row r="3275" hidden="1">
      <c r="A3275" s="88" t="str">
        <f>Master!A3344</f>
        <v>AMU18183</v>
      </c>
      <c r="B3275" s="414" t="str">
        <f>Master!B3344</f>
        <v/>
      </c>
      <c r="C3275" s="414" t="str">
        <f>Master!C3344</f>
        <v/>
      </c>
      <c r="D3275" s="88" t="str">
        <f>Master!D3344</f>
        <v/>
      </c>
      <c r="E3275" s="406" t="str">
        <f>Master!E3344</f>
        <v/>
      </c>
      <c r="F3275" s="406">
        <f>Master!F3344</f>
        <v>0</v>
      </c>
      <c r="G3275" s="88" t="str">
        <f>Master!G3344</f>
        <v/>
      </c>
      <c r="H3275" s="88" t="str">
        <f>Master!H3344</f>
        <v/>
      </c>
      <c r="I3275" s="88" t="str">
        <f>Master!I3344</f>
        <v/>
      </c>
      <c r="J3275" s="88" t="str">
        <f>Master!J3344</f>
        <v>A'CROSS MUSIC PTE LTD</v>
      </c>
      <c r="K3275" s="88" t="str">
        <f>Master!K3344</f>
        <v/>
      </c>
      <c r="L3275" s="88" t="str">
        <f>Master!L3344</f>
        <v/>
      </c>
      <c r="M3275" s="88" t="str">
        <f>Master!M3344</f>
        <v/>
      </c>
      <c r="N3275" s="88" t="str">
        <f>Master!N3344</f>
        <v/>
      </c>
      <c r="O3275" s="88" t="str">
        <f>Master!O3344</f>
        <v/>
      </c>
      <c r="P3275" s="88" t="str">
        <f>Master!P3344</f>
        <v/>
      </c>
      <c r="Q3275" s="88" t="str">
        <f>Master!Q3344</f>
        <v/>
      </c>
      <c r="R3275" s="406" t="str">
        <f>Master!R3344</f>
        <v/>
      </c>
      <c r="S3275" s="406">
        <f>Master!S3344</f>
        <v>0</v>
      </c>
      <c r="T3275" s="406" t="str">
        <f>Master!T3344</f>
        <v/>
      </c>
      <c r="U3275" s="406" t="str">
        <f>Master!U3344</f>
        <v/>
      </c>
      <c r="V3275" s="406" t="str">
        <f>Master!V3344</f>
        <v/>
      </c>
      <c r="W3275" s="406" t="str">
        <f>Master!W3344</f>
        <v/>
      </c>
      <c r="X3275" s="406" t="str">
        <f>Master!X3344</f>
        <v/>
      </c>
      <c r="Y3275" s="406" t="str">
        <f>Master!Y3344</f>
        <v/>
      </c>
      <c r="Z3275" s="406" t="str">
        <f>Master!Z3344</f>
        <v/>
      </c>
      <c r="AA3275" s="406" t="str">
        <f>Master!AA3344</f>
        <v/>
      </c>
      <c r="AB3275" s="406" t="str">
        <f>Master!AB3344</f>
        <v/>
      </c>
      <c r="AC3275" s="406" t="str">
        <f>Master!AC3344</f>
        <v/>
      </c>
      <c r="AD3275" s="406" t="str">
        <f>Master!AD3344</f>
        <v/>
      </c>
      <c r="AE3275" s="406" t="str">
        <f>Master!AE3344</f>
        <v/>
      </c>
      <c r="AF3275" s="406" t="str">
        <f>Master!AF3344</f>
        <v/>
      </c>
      <c r="AG3275" s="406" t="str">
        <f>Master!AG3344</f>
        <v/>
      </c>
      <c r="AH3275" s="88" t="str">
        <f>Master!AH3344</f>
        <v/>
      </c>
      <c r="AI3275" s="414" t="str">
        <f>Master!AI3344</f>
        <v/>
      </c>
      <c r="AJ3275" s="406" t="str">
        <f>Master!AJ3344</f>
        <v/>
      </c>
      <c r="AK3275" s="406">
        <f>Master!AK3344</f>
        <v>0</v>
      </c>
      <c r="AL3275" s="88" t="str">
        <f>Master!AL3344</f>
        <v/>
      </c>
      <c r="AM3275" s="416"/>
      <c r="AN3275" s="416"/>
      <c r="AO3275" s="416"/>
      <c r="AP3275" s="416"/>
      <c r="AQ3275" s="416"/>
      <c r="AR3275" s="416">
        <f t="shared" si="34"/>
        <v>0</v>
      </c>
      <c r="AS3275" s="417" t="str">
        <f t="shared" si="35"/>
        <v>#DIV/0!</v>
      </c>
      <c r="AT3275" s="416">
        <f t="shared" si="36"/>
        <v>0</v>
      </c>
      <c r="AU3275" s="417"/>
    </row>
    <row r="3276" hidden="1">
      <c r="A3276" s="88" t="str">
        <f>Master!A3345</f>
        <v>AMU18184</v>
      </c>
      <c r="B3276" s="414" t="str">
        <f>Master!B3345</f>
        <v/>
      </c>
      <c r="C3276" s="414" t="str">
        <f>Master!C3345</f>
        <v/>
      </c>
      <c r="D3276" s="88" t="str">
        <f>Master!D3345</f>
        <v/>
      </c>
      <c r="E3276" s="406" t="str">
        <f>Master!E3345</f>
        <v/>
      </c>
      <c r="F3276" s="406">
        <f>Master!F3345</f>
        <v>0</v>
      </c>
      <c r="G3276" s="88" t="str">
        <f>Master!G3345</f>
        <v/>
      </c>
      <c r="H3276" s="88" t="str">
        <f>Master!H3345</f>
        <v/>
      </c>
      <c r="I3276" s="88" t="str">
        <f>Master!I3345</f>
        <v/>
      </c>
      <c r="J3276" s="88" t="str">
        <f>Master!J3345</f>
        <v>A'CROSS MUSIC PTE LTD</v>
      </c>
      <c r="K3276" s="88" t="str">
        <f>Master!K3345</f>
        <v/>
      </c>
      <c r="L3276" s="88" t="str">
        <f>Master!L3345</f>
        <v/>
      </c>
      <c r="M3276" s="88" t="str">
        <f>Master!M3345</f>
        <v/>
      </c>
      <c r="N3276" s="88" t="str">
        <f>Master!N3345</f>
        <v/>
      </c>
      <c r="O3276" s="88" t="str">
        <f>Master!O3345</f>
        <v/>
      </c>
      <c r="P3276" s="88" t="str">
        <f>Master!P3345</f>
        <v/>
      </c>
      <c r="Q3276" s="88" t="str">
        <f>Master!Q3345</f>
        <v/>
      </c>
      <c r="R3276" s="406" t="str">
        <f>Master!R3345</f>
        <v/>
      </c>
      <c r="S3276" s="406">
        <f>Master!S3345</f>
        <v>0</v>
      </c>
      <c r="T3276" s="406" t="str">
        <f>Master!T3345</f>
        <v/>
      </c>
      <c r="U3276" s="406" t="str">
        <f>Master!U3345</f>
        <v/>
      </c>
      <c r="V3276" s="406" t="str">
        <f>Master!V3345</f>
        <v/>
      </c>
      <c r="W3276" s="406" t="str">
        <f>Master!W3345</f>
        <v/>
      </c>
      <c r="X3276" s="406" t="str">
        <f>Master!X3345</f>
        <v/>
      </c>
      <c r="Y3276" s="406" t="str">
        <f>Master!Y3345</f>
        <v/>
      </c>
      <c r="Z3276" s="406" t="str">
        <f>Master!Z3345</f>
        <v/>
      </c>
      <c r="AA3276" s="406" t="str">
        <f>Master!AA3345</f>
        <v/>
      </c>
      <c r="AB3276" s="406" t="str">
        <f>Master!AB3345</f>
        <v/>
      </c>
      <c r="AC3276" s="406" t="str">
        <f>Master!AC3345</f>
        <v/>
      </c>
      <c r="AD3276" s="406" t="str">
        <f>Master!AD3345</f>
        <v/>
      </c>
      <c r="AE3276" s="406" t="str">
        <f>Master!AE3345</f>
        <v/>
      </c>
      <c r="AF3276" s="406" t="str">
        <f>Master!AF3345</f>
        <v/>
      </c>
      <c r="AG3276" s="406" t="str">
        <f>Master!AG3345</f>
        <v/>
      </c>
      <c r="AH3276" s="88" t="str">
        <f>Master!AH3345</f>
        <v/>
      </c>
      <c r="AI3276" s="414" t="str">
        <f>Master!AI3345</f>
        <v/>
      </c>
      <c r="AJ3276" s="406" t="str">
        <f>Master!AJ3345</f>
        <v/>
      </c>
      <c r="AK3276" s="406">
        <f>Master!AK3345</f>
        <v>0</v>
      </c>
      <c r="AL3276" s="88" t="str">
        <f>Master!AL3345</f>
        <v/>
      </c>
      <c r="AM3276" s="416"/>
      <c r="AN3276" s="416"/>
      <c r="AO3276" s="416"/>
      <c r="AP3276" s="416"/>
      <c r="AQ3276" s="416"/>
      <c r="AR3276" s="416">
        <f t="shared" si="34"/>
        <v>0</v>
      </c>
      <c r="AS3276" s="417" t="str">
        <f t="shared" si="35"/>
        <v>#DIV/0!</v>
      </c>
      <c r="AT3276" s="416">
        <f t="shared" si="36"/>
        <v>0</v>
      </c>
      <c r="AU3276" s="417"/>
    </row>
    <row r="3277" hidden="1">
      <c r="A3277" s="88" t="str">
        <f>Master!A3346</f>
        <v>AMU18185</v>
      </c>
      <c r="B3277" s="414" t="str">
        <f>Master!B3346</f>
        <v/>
      </c>
      <c r="C3277" s="414" t="str">
        <f>Master!C3346</f>
        <v/>
      </c>
      <c r="D3277" s="88" t="str">
        <f>Master!D3346</f>
        <v/>
      </c>
      <c r="E3277" s="406" t="str">
        <f>Master!E3346</f>
        <v/>
      </c>
      <c r="F3277" s="406">
        <f>Master!F3346</f>
        <v>0</v>
      </c>
      <c r="G3277" s="88" t="str">
        <f>Master!G3346</f>
        <v/>
      </c>
      <c r="H3277" s="88" t="str">
        <f>Master!H3346</f>
        <v/>
      </c>
      <c r="I3277" s="88" t="str">
        <f>Master!I3346</f>
        <v/>
      </c>
      <c r="J3277" s="88" t="str">
        <f>Master!J3346</f>
        <v>A'CROSS MUSIC PTE LTD</v>
      </c>
      <c r="K3277" s="88" t="str">
        <f>Master!K3346</f>
        <v/>
      </c>
      <c r="L3277" s="88" t="str">
        <f>Master!L3346</f>
        <v/>
      </c>
      <c r="M3277" s="88" t="str">
        <f>Master!M3346</f>
        <v/>
      </c>
      <c r="N3277" s="88" t="str">
        <f>Master!N3346</f>
        <v/>
      </c>
      <c r="O3277" s="88" t="str">
        <f>Master!O3346</f>
        <v/>
      </c>
      <c r="P3277" s="88" t="str">
        <f>Master!P3346</f>
        <v/>
      </c>
      <c r="Q3277" s="88" t="str">
        <f>Master!Q3346</f>
        <v/>
      </c>
      <c r="R3277" s="406" t="str">
        <f>Master!R3346</f>
        <v/>
      </c>
      <c r="S3277" s="406">
        <f>Master!S3346</f>
        <v>0</v>
      </c>
      <c r="T3277" s="406" t="str">
        <f>Master!T3346</f>
        <v/>
      </c>
      <c r="U3277" s="406" t="str">
        <f>Master!U3346</f>
        <v/>
      </c>
      <c r="V3277" s="406" t="str">
        <f>Master!V3346</f>
        <v/>
      </c>
      <c r="W3277" s="406" t="str">
        <f>Master!W3346</f>
        <v/>
      </c>
      <c r="X3277" s="406" t="str">
        <f>Master!X3346</f>
        <v/>
      </c>
      <c r="Y3277" s="406" t="str">
        <f>Master!Y3346</f>
        <v/>
      </c>
      <c r="Z3277" s="406" t="str">
        <f>Master!Z3346</f>
        <v/>
      </c>
      <c r="AA3277" s="406" t="str">
        <f>Master!AA3346</f>
        <v/>
      </c>
      <c r="AB3277" s="406" t="str">
        <f>Master!AB3346</f>
        <v/>
      </c>
      <c r="AC3277" s="406" t="str">
        <f>Master!AC3346</f>
        <v/>
      </c>
      <c r="AD3277" s="406" t="str">
        <f>Master!AD3346</f>
        <v/>
      </c>
      <c r="AE3277" s="406" t="str">
        <f>Master!AE3346</f>
        <v/>
      </c>
      <c r="AF3277" s="406" t="str">
        <f>Master!AF3346</f>
        <v/>
      </c>
      <c r="AG3277" s="406" t="str">
        <f>Master!AG3346</f>
        <v/>
      </c>
      <c r="AH3277" s="88" t="str">
        <f>Master!AH3346</f>
        <v/>
      </c>
      <c r="AI3277" s="414" t="str">
        <f>Master!AI3346</f>
        <v/>
      </c>
      <c r="AJ3277" s="406" t="str">
        <f>Master!AJ3346</f>
        <v/>
      </c>
      <c r="AK3277" s="406">
        <f>Master!AK3346</f>
        <v>0</v>
      </c>
      <c r="AL3277" s="88" t="str">
        <f>Master!AL3346</f>
        <v/>
      </c>
      <c r="AM3277" s="416"/>
      <c r="AN3277" s="416"/>
      <c r="AO3277" s="416"/>
      <c r="AP3277" s="416"/>
      <c r="AQ3277" s="416"/>
      <c r="AR3277" s="416">
        <f t="shared" si="34"/>
        <v>0</v>
      </c>
      <c r="AS3277" s="417" t="str">
        <f t="shared" si="35"/>
        <v>#DIV/0!</v>
      </c>
      <c r="AT3277" s="416">
        <f t="shared" si="36"/>
        <v>0</v>
      </c>
      <c r="AU3277" s="417"/>
    </row>
    <row r="3278" hidden="1">
      <c r="A3278" s="88" t="str">
        <f>Master!A3347</f>
        <v>AMU18186</v>
      </c>
      <c r="B3278" s="414" t="str">
        <f>Master!B3347</f>
        <v/>
      </c>
      <c r="C3278" s="414" t="str">
        <f>Master!C3347</f>
        <v/>
      </c>
      <c r="D3278" s="88" t="str">
        <f>Master!D3347</f>
        <v/>
      </c>
      <c r="E3278" s="406" t="str">
        <f>Master!E3347</f>
        <v/>
      </c>
      <c r="F3278" s="406">
        <f>Master!F3347</f>
        <v>0</v>
      </c>
      <c r="G3278" s="88" t="str">
        <f>Master!G3347</f>
        <v/>
      </c>
      <c r="H3278" s="88" t="str">
        <f>Master!H3347</f>
        <v/>
      </c>
      <c r="I3278" s="88" t="str">
        <f>Master!I3347</f>
        <v/>
      </c>
      <c r="J3278" s="88" t="str">
        <f>Master!J3347</f>
        <v>A'CROSS MUSIC PTE LTD</v>
      </c>
      <c r="K3278" s="88" t="str">
        <f>Master!K3347</f>
        <v/>
      </c>
      <c r="L3278" s="88" t="str">
        <f>Master!L3347</f>
        <v/>
      </c>
      <c r="M3278" s="88" t="str">
        <f>Master!M3347</f>
        <v/>
      </c>
      <c r="N3278" s="88" t="str">
        <f>Master!N3347</f>
        <v/>
      </c>
      <c r="O3278" s="88" t="str">
        <f>Master!O3347</f>
        <v/>
      </c>
      <c r="P3278" s="88" t="str">
        <f>Master!P3347</f>
        <v/>
      </c>
      <c r="Q3278" s="88" t="str">
        <f>Master!Q3347</f>
        <v/>
      </c>
      <c r="R3278" s="406" t="str">
        <f>Master!R3347</f>
        <v/>
      </c>
      <c r="S3278" s="406">
        <f>Master!S3347</f>
        <v>0</v>
      </c>
      <c r="T3278" s="406" t="str">
        <f>Master!T3347</f>
        <v/>
      </c>
      <c r="U3278" s="406" t="str">
        <f>Master!U3347</f>
        <v/>
      </c>
      <c r="V3278" s="406" t="str">
        <f>Master!V3347</f>
        <v/>
      </c>
      <c r="W3278" s="406" t="str">
        <f>Master!W3347</f>
        <v/>
      </c>
      <c r="X3278" s="406" t="str">
        <f>Master!X3347</f>
        <v/>
      </c>
      <c r="Y3278" s="406" t="str">
        <f>Master!Y3347</f>
        <v/>
      </c>
      <c r="Z3278" s="406" t="str">
        <f>Master!Z3347</f>
        <v/>
      </c>
      <c r="AA3278" s="406" t="str">
        <f>Master!AA3347</f>
        <v/>
      </c>
      <c r="AB3278" s="406" t="str">
        <f>Master!AB3347</f>
        <v/>
      </c>
      <c r="AC3278" s="406" t="str">
        <f>Master!AC3347</f>
        <v/>
      </c>
      <c r="AD3278" s="406" t="str">
        <f>Master!AD3347</f>
        <v/>
      </c>
      <c r="AE3278" s="406" t="str">
        <f>Master!AE3347</f>
        <v/>
      </c>
      <c r="AF3278" s="406" t="str">
        <f>Master!AF3347</f>
        <v/>
      </c>
      <c r="AG3278" s="406" t="str">
        <f>Master!AG3347</f>
        <v/>
      </c>
      <c r="AH3278" s="88" t="str">
        <f>Master!AH3347</f>
        <v/>
      </c>
      <c r="AI3278" s="414" t="str">
        <f>Master!AI3347</f>
        <v/>
      </c>
      <c r="AJ3278" s="406" t="str">
        <f>Master!AJ3347</f>
        <v/>
      </c>
      <c r="AK3278" s="406">
        <f>Master!AK3347</f>
        <v>0</v>
      </c>
      <c r="AL3278" s="88" t="str">
        <f>Master!AL3347</f>
        <v/>
      </c>
      <c r="AM3278" s="416"/>
      <c r="AN3278" s="416"/>
      <c r="AO3278" s="416"/>
      <c r="AP3278" s="416"/>
      <c r="AQ3278" s="416"/>
      <c r="AR3278" s="416">
        <f t="shared" si="34"/>
        <v>0</v>
      </c>
      <c r="AS3278" s="417" t="str">
        <f t="shared" si="35"/>
        <v>#DIV/0!</v>
      </c>
      <c r="AT3278" s="416">
        <f t="shared" si="36"/>
        <v>0</v>
      </c>
      <c r="AU3278" s="417"/>
    </row>
    <row r="3279" hidden="1">
      <c r="A3279" s="88" t="str">
        <f>Master!A3348</f>
        <v>AMU18187</v>
      </c>
      <c r="B3279" s="414" t="str">
        <f>Master!B3348</f>
        <v/>
      </c>
      <c r="C3279" s="414" t="str">
        <f>Master!C3348</f>
        <v/>
      </c>
      <c r="D3279" s="88" t="str">
        <f>Master!D3348</f>
        <v/>
      </c>
      <c r="E3279" s="406" t="str">
        <f>Master!E3348</f>
        <v/>
      </c>
      <c r="F3279" s="406">
        <f>Master!F3348</f>
        <v>0</v>
      </c>
      <c r="G3279" s="88" t="str">
        <f>Master!G3348</f>
        <v/>
      </c>
      <c r="H3279" s="88" t="str">
        <f>Master!H3348</f>
        <v/>
      </c>
      <c r="I3279" s="88" t="str">
        <f>Master!I3348</f>
        <v/>
      </c>
      <c r="J3279" s="88" t="str">
        <f>Master!J3348</f>
        <v>A'CROSS MUSIC PTE LTD</v>
      </c>
      <c r="K3279" s="88" t="str">
        <f>Master!K3348</f>
        <v/>
      </c>
      <c r="L3279" s="88" t="str">
        <f>Master!L3348</f>
        <v/>
      </c>
      <c r="M3279" s="88" t="str">
        <f>Master!M3348</f>
        <v/>
      </c>
      <c r="N3279" s="88" t="str">
        <f>Master!N3348</f>
        <v/>
      </c>
      <c r="O3279" s="88" t="str">
        <f>Master!O3348</f>
        <v/>
      </c>
      <c r="P3279" s="88" t="str">
        <f>Master!P3348</f>
        <v/>
      </c>
      <c r="Q3279" s="88" t="str">
        <f>Master!Q3348</f>
        <v/>
      </c>
      <c r="R3279" s="406" t="str">
        <f>Master!R3348</f>
        <v/>
      </c>
      <c r="S3279" s="406">
        <f>Master!S3348</f>
        <v>0</v>
      </c>
      <c r="T3279" s="406" t="str">
        <f>Master!T3348</f>
        <v/>
      </c>
      <c r="U3279" s="406" t="str">
        <f>Master!U3348</f>
        <v/>
      </c>
      <c r="V3279" s="406" t="str">
        <f>Master!V3348</f>
        <v/>
      </c>
      <c r="W3279" s="406" t="str">
        <f>Master!W3348</f>
        <v/>
      </c>
      <c r="X3279" s="406" t="str">
        <f>Master!X3348</f>
        <v/>
      </c>
      <c r="Y3279" s="406" t="str">
        <f>Master!Y3348</f>
        <v/>
      </c>
      <c r="Z3279" s="406" t="str">
        <f>Master!Z3348</f>
        <v/>
      </c>
      <c r="AA3279" s="406" t="str">
        <f>Master!AA3348</f>
        <v/>
      </c>
      <c r="AB3279" s="406" t="str">
        <f>Master!AB3348</f>
        <v/>
      </c>
      <c r="AC3279" s="406" t="str">
        <f>Master!AC3348</f>
        <v/>
      </c>
      <c r="AD3279" s="406" t="str">
        <f>Master!AD3348</f>
        <v/>
      </c>
      <c r="AE3279" s="406" t="str">
        <f>Master!AE3348</f>
        <v/>
      </c>
      <c r="AF3279" s="406" t="str">
        <f>Master!AF3348</f>
        <v/>
      </c>
      <c r="AG3279" s="406" t="str">
        <f>Master!AG3348</f>
        <v/>
      </c>
      <c r="AH3279" s="88" t="str">
        <f>Master!AH3348</f>
        <v/>
      </c>
      <c r="AI3279" s="414" t="str">
        <f>Master!AI3348</f>
        <v/>
      </c>
      <c r="AJ3279" s="406" t="str">
        <f>Master!AJ3348</f>
        <v/>
      </c>
      <c r="AK3279" s="406">
        <f>Master!AK3348</f>
        <v>0</v>
      </c>
      <c r="AL3279" s="88" t="str">
        <f>Master!AL3348</f>
        <v/>
      </c>
      <c r="AM3279" s="416"/>
      <c r="AN3279" s="416"/>
      <c r="AO3279" s="416"/>
      <c r="AP3279" s="416"/>
      <c r="AQ3279" s="416"/>
      <c r="AR3279" s="416">
        <f t="shared" si="34"/>
        <v>0</v>
      </c>
      <c r="AS3279" s="417" t="str">
        <f t="shared" si="35"/>
        <v>#DIV/0!</v>
      </c>
      <c r="AT3279" s="416">
        <f t="shared" si="36"/>
        <v>0</v>
      </c>
      <c r="AU3279" s="417"/>
    </row>
    <row r="3280" hidden="1">
      <c r="A3280" s="88" t="str">
        <f>Master!A3349</f>
        <v>AMU18188</v>
      </c>
      <c r="B3280" s="414" t="str">
        <f>Master!B3349</f>
        <v/>
      </c>
      <c r="C3280" s="414" t="str">
        <f>Master!C3349</f>
        <v/>
      </c>
      <c r="D3280" s="88" t="str">
        <f>Master!D3349</f>
        <v/>
      </c>
      <c r="E3280" s="406" t="str">
        <f>Master!E3349</f>
        <v/>
      </c>
      <c r="F3280" s="406">
        <f>Master!F3349</f>
        <v>0</v>
      </c>
      <c r="G3280" s="88" t="str">
        <f>Master!G3349</f>
        <v/>
      </c>
      <c r="H3280" s="88" t="str">
        <f>Master!H3349</f>
        <v/>
      </c>
      <c r="I3280" s="88" t="str">
        <f>Master!I3349</f>
        <v/>
      </c>
      <c r="J3280" s="88" t="str">
        <f>Master!J3349</f>
        <v>A'CROSS MUSIC PTE LTD</v>
      </c>
      <c r="K3280" s="88" t="str">
        <f>Master!K3349</f>
        <v/>
      </c>
      <c r="L3280" s="88" t="str">
        <f>Master!L3349</f>
        <v/>
      </c>
      <c r="M3280" s="88" t="str">
        <f>Master!M3349</f>
        <v/>
      </c>
      <c r="N3280" s="88" t="str">
        <f>Master!N3349</f>
        <v/>
      </c>
      <c r="O3280" s="88" t="str">
        <f>Master!O3349</f>
        <v/>
      </c>
      <c r="P3280" s="88" t="str">
        <f>Master!P3349</f>
        <v/>
      </c>
      <c r="Q3280" s="88" t="str">
        <f>Master!Q3349</f>
        <v/>
      </c>
      <c r="R3280" s="406" t="str">
        <f>Master!R3349</f>
        <v/>
      </c>
      <c r="S3280" s="406">
        <f>Master!S3349</f>
        <v>0</v>
      </c>
      <c r="T3280" s="406" t="str">
        <f>Master!T3349</f>
        <v/>
      </c>
      <c r="U3280" s="406" t="str">
        <f>Master!U3349</f>
        <v/>
      </c>
      <c r="V3280" s="406" t="str">
        <f>Master!V3349</f>
        <v/>
      </c>
      <c r="W3280" s="406" t="str">
        <f>Master!W3349</f>
        <v/>
      </c>
      <c r="X3280" s="406" t="str">
        <f>Master!X3349</f>
        <v/>
      </c>
      <c r="Y3280" s="406" t="str">
        <f>Master!Y3349</f>
        <v/>
      </c>
      <c r="Z3280" s="406" t="str">
        <f>Master!Z3349</f>
        <v/>
      </c>
      <c r="AA3280" s="406" t="str">
        <f>Master!AA3349</f>
        <v/>
      </c>
      <c r="AB3280" s="406" t="str">
        <f>Master!AB3349</f>
        <v/>
      </c>
      <c r="AC3280" s="406" t="str">
        <f>Master!AC3349</f>
        <v/>
      </c>
      <c r="AD3280" s="406" t="str">
        <f>Master!AD3349</f>
        <v/>
      </c>
      <c r="AE3280" s="406" t="str">
        <f>Master!AE3349</f>
        <v/>
      </c>
      <c r="AF3280" s="406" t="str">
        <f>Master!AF3349</f>
        <v/>
      </c>
      <c r="AG3280" s="406" t="str">
        <f>Master!AG3349</f>
        <v/>
      </c>
      <c r="AH3280" s="88" t="str">
        <f>Master!AH3349</f>
        <v/>
      </c>
      <c r="AI3280" s="414" t="str">
        <f>Master!AI3349</f>
        <v/>
      </c>
      <c r="AJ3280" s="406" t="str">
        <f>Master!AJ3349</f>
        <v/>
      </c>
      <c r="AK3280" s="406">
        <f>Master!AK3349</f>
        <v>0</v>
      </c>
      <c r="AL3280" s="88" t="str">
        <f>Master!AL3349</f>
        <v/>
      </c>
      <c r="AM3280" s="416"/>
      <c r="AN3280" s="416"/>
      <c r="AO3280" s="416"/>
      <c r="AP3280" s="416"/>
      <c r="AQ3280" s="416"/>
      <c r="AR3280" s="416">
        <f t="shared" si="34"/>
        <v>0</v>
      </c>
      <c r="AS3280" s="417" t="str">
        <f t="shared" si="35"/>
        <v>#DIV/0!</v>
      </c>
      <c r="AT3280" s="416">
        <f t="shared" si="36"/>
        <v>0</v>
      </c>
      <c r="AU3280" s="417"/>
    </row>
    <row r="3281" hidden="1">
      <c r="A3281" s="88" t="str">
        <f>Master!A3350</f>
        <v>AMU18189</v>
      </c>
      <c r="B3281" s="414" t="str">
        <f>Master!B3350</f>
        <v/>
      </c>
      <c r="C3281" s="414" t="str">
        <f>Master!C3350</f>
        <v/>
      </c>
      <c r="D3281" s="88" t="str">
        <f>Master!D3350</f>
        <v/>
      </c>
      <c r="E3281" s="406" t="str">
        <f>Master!E3350</f>
        <v/>
      </c>
      <c r="F3281" s="406">
        <f>Master!F3350</f>
        <v>0</v>
      </c>
      <c r="G3281" s="88" t="str">
        <f>Master!G3350</f>
        <v/>
      </c>
      <c r="H3281" s="88" t="str">
        <f>Master!H3350</f>
        <v/>
      </c>
      <c r="I3281" s="88" t="str">
        <f>Master!I3350</f>
        <v/>
      </c>
      <c r="J3281" s="88" t="str">
        <f>Master!J3350</f>
        <v>A'CROSS MUSIC PTE LTD</v>
      </c>
      <c r="K3281" s="88" t="str">
        <f>Master!K3350</f>
        <v/>
      </c>
      <c r="L3281" s="88" t="str">
        <f>Master!L3350</f>
        <v/>
      </c>
      <c r="M3281" s="88" t="str">
        <f>Master!M3350</f>
        <v/>
      </c>
      <c r="N3281" s="88" t="str">
        <f>Master!N3350</f>
        <v/>
      </c>
      <c r="O3281" s="88" t="str">
        <f>Master!O3350</f>
        <v/>
      </c>
      <c r="P3281" s="88" t="str">
        <f>Master!P3350</f>
        <v/>
      </c>
      <c r="Q3281" s="88" t="str">
        <f>Master!Q3350</f>
        <v/>
      </c>
      <c r="R3281" s="406" t="str">
        <f>Master!R3350</f>
        <v/>
      </c>
      <c r="S3281" s="406">
        <f>Master!S3350</f>
        <v>0</v>
      </c>
      <c r="T3281" s="406" t="str">
        <f>Master!T3350</f>
        <v/>
      </c>
      <c r="U3281" s="406" t="str">
        <f>Master!U3350</f>
        <v/>
      </c>
      <c r="V3281" s="406" t="str">
        <f>Master!V3350</f>
        <v/>
      </c>
      <c r="W3281" s="406" t="str">
        <f>Master!W3350</f>
        <v/>
      </c>
      <c r="X3281" s="406" t="str">
        <f>Master!X3350</f>
        <v/>
      </c>
      <c r="Y3281" s="406" t="str">
        <f>Master!Y3350</f>
        <v/>
      </c>
      <c r="Z3281" s="406" t="str">
        <f>Master!Z3350</f>
        <v/>
      </c>
      <c r="AA3281" s="406" t="str">
        <f>Master!AA3350</f>
        <v/>
      </c>
      <c r="AB3281" s="406" t="str">
        <f>Master!AB3350</f>
        <v/>
      </c>
      <c r="AC3281" s="406" t="str">
        <f>Master!AC3350</f>
        <v/>
      </c>
      <c r="AD3281" s="406" t="str">
        <f>Master!AD3350</f>
        <v/>
      </c>
      <c r="AE3281" s="406" t="str">
        <f>Master!AE3350</f>
        <v/>
      </c>
      <c r="AF3281" s="406" t="str">
        <f>Master!AF3350</f>
        <v/>
      </c>
      <c r="AG3281" s="406" t="str">
        <f>Master!AG3350</f>
        <v/>
      </c>
      <c r="AH3281" s="88" t="str">
        <f>Master!AH3350</f>
        <v/>
      </c>
      <c r="AI3281" s="414" t="str">
        <f>Master!AI3350</f>
        <v/>
      </c>
      <c r="AJ3281" s="406" t="str">
        <f>Master!AJ3350</f>
        <v/>
      </c>
      <c r="AK3281" s="406">
        <f>Master!AK3350</f>
        <v>0</v>
      </c>
      <c r="AL3281" s="88" t="str">
        <f>Master!AL3350</f>
        <v/>
      </c>
      <c r="AM3281" s="416"/>
      <c r="AN3281" s="416"/>
      <c r="AO3281" s="416"/>
      <c r="AP3281" s="416"/>
      <c r="AQ3281" s="416"/>
      <c r="AR3281" s="416">
        <f t="shared" si="34"/>
        <v>0</v>
      </c>
      <c r="AS3281" s="417" t="str">
        <f t="shared" si="35"/>
        <v>#DIV/0!</v>
      </c>
      <c r="AT3281" s="416">
        <f t="shared" si="36"/>
        <v>0</v>
      </c>
      <c r="AU3281" s="417"/>
    </row>
    <row r="3282" hidden="1">
      <c r="A3282" s="88" t="str">
        <f>Master!A3351</f>
        <v>AMU18190</v>
      </c>
      <c r="B3282" s="414" t="str">
        <f>Master!B3351</f>
        <v/>
      </c>
      <c r="C3282" s="414" t="str">
        <f>Master!C3351</f>
        <v/>
      </c>
      <c r="D3282" s="88" t="str">
        <f>Master!D3351</f>
        <v/>
      </c>
      <c r="E3282" s="406" t="str">
        <f>Master!E3351</f>
        <v/>
      </c>
      <c r="F3282" s="406">
        <f>Master!F3351</f>
        <v>0</v>
      </c>
      <c r="G3282" s="88" t="str">
        <f>Master!G3351</f>
        <v/>
      </c>
      <c r="H3282" s="88" t="str">
        <f>Master!H3351</f>
        <v/>
      </c>
      <c r="I3282" s="88" t="str">
        <f>Master!I3351</f>
        <v/>
      </c>
      <c r="J3282" s="88" t="str">
        <f>Master!J3351</f>
        <v>A'CROSS MUSIC PTE LTD</v>
      </c>
      <c r="K3282" s="88" t="str">
        <f>Master!K3351</f>
        <v/>
      </c>
      <c r="L3282" s="88" t="str">
        <f>Master!L3351</f>
        <v/>
      </c>
      <c r="M3282" s="88" t="str">
        <f>Master!M3351</f>
        <v/>
      </c>
      <c r="N3282" s="88" t="str">
        <f>Master!N3351</f>
        <v/>
      </c>
      <c r="O3282" s="88" t="str">
        <f>Master!O3351</f>
        <v/>
      </c>
      <c r="P3282" s="88" t="str">
        <f>Master!P3351</f>
        <v/>
      </c>
      <c r="Q3282" s="88" t="str">
        <f>Master!Q3351</f>
        <v/>
      </c>
      <c r="R3282" s="406" t="str">
        <f>Master!R3351</f>
        <v/>
      </c>
      <c r="S3282" s="406">
        <f>Master!S3351</f>
        <v>0</v>
      </c>
      <c r="T3282" s="406" t="str">
        <f>Master!T3351</f>
        <v/>
      </c>
      <c r="U3282" s="406" t="str">
        <f>Master!U3351</f>
        <v/>
      </c>
      <c r="V3282" s="406" t="str">
        <f>Master!V3351</f>
        <v/>
      </c>
      <c r="W3282" s="406" t="str">
        <f>Master!W3351</f>
        <v/>
      </c>
      <c r="X3282" s="406" t="str">
        <f>Master!X3351</f>
        <v/>
      </c>
      <c r="Y3282" s="406" t="str">
        <f>Master!Y3351</f>
        <v/>
      </c>
      <c r="Z3282" s="406" t="str">
        <f>Master!Z3351</f>
        <v/>
      </c>
      <c r="AA3282" s="406" t="str">
        <f>Master!AA3351</f>
        <v/>
      </c>
      <c r="AB3282" s="406" t="str">
        <f>Master!AB3351</f>
        <v/>
      </c>
      <c r="AC3282" s="406" t="str">
        <f>Master!AC3351</f>
        <v/>
      </c>
      <c r="AD3282" s="406" t="str">
        <f>Master!AD3351</f>
        <v/>
      </c>
      <c r="AE3282" s="406" t="str">
        <f>Master!AE3351</f>
        <v/>
      </c>
      <c r="AF3282" s="406" t="str">
        <f>Master!AF3351</f>
        <v/>
      </c>
      <c r="AG3282" s="406" t="str">
        <f>Master!AG3351</f>
        <v/>
      </c>
      <c r="AH3282" s="88" t="str">
        <f>Master!AH3351</f>
        <v/>
      </c>
      <c r="AI3282" s="414" t="str">
        <f>Master!AI3351</f>
        <v/>
      </c>
      <c r="AJ3282" s="406" t="str">
        <f>Master!AJ3351</f>
        <v/>
      </c>
      <c r="AK3282" s="406">
        <f>Master!AK3351</f>
        <v>0</v>
      </c>
      <c r="AL3282" s="88" t="str">
        <f>Master!AL3351</f>
        <v/>
      </c>
      <c r="AM3282" s="416"/>
      <c r="AN3282" s="416"/>
      <c r="AO3282" s="416"/>
      <c r="AP3282" s="416"/>
      <c r="AQ3282" s="416"/>
      <c r="AR3282" s="416">
        <f t="shared" si="34"/>
        <v>0</v>
      </c>
      <c r="AS3282" s="417" t="str">
        <f t="shared" si="35"/>
        <v>#DIV/0!</v>
      </c>
      <c r="AT3282" s="416">
        <f t="shared" si="36"/>
        <v>0</v>
      </c>
      <c r="AU3282" s="417"/>
    </row>
    <row r="3283" hidden="1">
      <c r="A3283" s="88" t="str">
        <f>Master!A3352</f>
        <v>AMU18191</v>
      </c>
      <c r="B3283" s="414" t="str">
        <f>Master!B3352</f>
        <v/>
      </c>
      <c r="C3283" s="414" t="str">
        <f>Master!C3352</f>
        <v/>
      </c>
      <c r="D3283" s="88" t="str">
        <f>Master!D3352</f>
        <v/>
      </c>
      <c r="E3283" s="406" t="str">
        <f>Master!E3352</f>
        <v/>
      </c>
      <c r="F3283" s="406">
        <f>Master!F3352</f>
        <v>0</v>
      </c>
      <c r="G3283" s="88" t="str">
        <f>Master!G3352</f>
        <v/>
      </c>
      <c r="H3283" s="88" t="str">
        <f>Master!H3352</f>
        <v/>
      </c>
      <c r="I3283" s="88" t="str">
        <f>Master!I3352</f>
        <v/>
      </c>
      <c r="J3283" s="88" t="str">
        <f>Master!J3352</f>
        <v>A'CROSS MUSIC PTE LTD</v>
      </c>
      <c r="K3283" s="88" t="str">
        <f>Master!K3352</f>
        <v/>
      </c>
      <c r="L3283" s="88" t="str">
        <f>Master!L3352</f>
        <v/>
      </c>
      <c r="M3283" s="88" t="str">
        <f>Master!M3352</f>
        <v/>
      </c>
      <c r="N3283" s="88" t="str">
        <f>Master!N3352</f>
        <v/>
      </c>
      <c r="O3283" s="88" t="str">
        <f>Master!O3352</f>
        <v/>
      </c>
      <c r="P3283" s="88" t="str">
        <f>Master!P3352</f>
        <v/>
      </c>
      <c r="Q3283" s="88" t="str">
        <f>Master!Q3352</f>
        <v/>
      </c>
      <c r="R3283" s="406" t="str">
        <f>Master!R3352</f>
        <v/>
      </c>
      <c r="S3283" s="406">
        <f>Master!S3352</f>
        <v>0</v>
      </c>
      <c r="T3283" s="406" t="str">
        <f>Master!T3352</f>
        <v/>
      </c>
      <c r="U3283" s="406" t="str">
        <f>Master!U3352</f>
        <v/>
      </c>
      <c r="V3283" s="406" t="str">
        <f>Master!V3352</f>
        <v/>
      </c>
      <c r="W3283" s="406" t="str">
        <f>Master!W3352</f>
        <v/>
      </c>
      <c r="X3283" s="406" t="str">
        <f>Master!X3352</f>
        <v/>
      </c>
      <c r="Y3283" s="406" t="str">
        <f>Master!Y3352</f>
        <v/>
      </c>
      <c r="Z3283" s="406" t="str">
        <f>Master!Z3352</f>
        <v/>
      </c>
      <c r="AA3283" s="406" t="str">
        <f>Master!AA3352</f>
        <v/>
      </c>
      <c r="AB3283" s="406" t="str">
        <f>Master!AB3352</f>
        <v/>
      </c>
      <c r="AC3283" s="406" t="str">
        <f>Master!AC3352</f>
        <v/>
      </c>
      <c r="AD3283" s="406" t="str">
        <f>Master!AD3352</f>
        <v/>
      </c>
      <c r="AE3283" s="406" t="str">
        <f>Master!AE3352</f>
        <v/>
      </c>
      <c r="AF3283" s="406" t="str">
        <f>Master!AF3352</f>
        <v/>
      </c>
      <c r="AG3283" s="406" t="str">
        <f>Master!AG3352</f>
        <v/>
      </c>
      <c r="AH3283" s="88" t="str">
        <f>Master!AH3352</f>
        <v/>
      </c>
      <c r="AI3283" s="414" t="str">
        <f>Master!AI3352</f>
        <v/>
      </c>
      <c r="AJ3283" s="406" t="str">
        <f>Master!AJ3352</f>
        <v/>
      </c>
      <c r="AK3283" s="406">
        <f>Master!AK3352</f>
        <v>0</v>
      </c>
      <c r="AL3283" s="88" t="str">
        <f>Master!AL3352</f>
        <v/>
      </c>
      <c r="AM3283" s="416"/>
      <c r="AN3283" s="416"/>
      <c r="AO3283" s="416"/>
      <c r="AP3283" s="416"/>
      <c r="AQ3283" s="416"/>
      <c r="AR3283" s="416">
        <f t="shared" si="34"/>
        <v>0</v>
      </c>
      <c r="AS3283" s="417" t="str">
        <f t="shared" si="35"/>
        <v>#DIV/0!</v>
      </c>
      <c r="AT3283" s="416">
        <f t="shared" si="36"/>
        <v>0</v>
      </c>
      <c r="AU3283" s="417"/>
    </row>
    <row r="3284" hidden="1">
      <c r="A3284" s="88" t="str">
        <f>Master!A3353</f>
        <v>AMU18192</v>
      </c>
      <c r="B3284" s="414" t="str">
        <f>Master!B3353</f>
        <v/>
      </c>
      <c r="C3284" s="414" t="str">
        <f>Master!C3353</f>
        <v/>
      </c>
      <c r="D3284" s="88" t="str">
        <f>Master!D3353</f>
        <v/>
      </c>
      <c r="E3284" s="406" t="str">
        <f>Master!E3353</f>
        <v/>
      </c>
      <c r="F3284" s="406">
        <f>Master!F3353</f>
        <v>0</v>
      </c>
      <c r="G3284" s="88" t="str">
        <f>Master!G3353</f>
        <v/>
      </c>
      <c r="H3284" s="88" t="str">
        <f>Master!H3353</f>
        <v/>
      </c>
      <c r="I3284" s="88" t="str">
        <f>Master!I3353</f>
        <v/>
      </c>
      <c r="J3284" s="88" t="str">
        <f>Master!J3353</f>
        <v>A'CROSS MUSIC PTE LTD</v>
      </c>
      <c r="K3284" s="88" t="str">
        <f>Master!K3353</f>
        <v/>
      </c>
      <c r="L3284" s="88" t="str">
        <f>Master!L3353</f>
        <v/>
      </c>
      <c r="M3284" s="88" t="str">
        <f>Master!M3353</f>
        <v/>
      </c>
      <c r="N3284" s="88" t="str">
        <f>Master!N3353</f>
        <v/>
      </c>
      <c r="O3284" s="88" t="str">
        <f>Master!O3353</f>
        <v/>
      </c>
      <c r="P3284" s="88" t="str">
        <f>Master!P3353</f>
        <v/>
      </c>
      <c r="Q3284" s="88" t="str">
        <f>Master!Q3353</f>
        <v/>
      </c>
      <c r="R3284" s="406" t="str">
        <f>Master!R3353</f>
        <v/>
      </c>
      <c r="S3284" s="406">
        <f>Master!S3353</f>
        <v>0</v>
      </c>
      <c r="T3284" s="406" t="str">
        <f>Master!T3353</f>
        <v/>
      </c>
      <c r="U3284" s="406" t="str">
        <f>Master!U3353</f>
        <v/>
      </c>
      <c r="V3284" s="406" t="str">
        <f>Master!V3353</f>
        <v/>
      </c>
      <c r="W3284" s="406" t="str">
        <f>Master!W3353</f>
        <v/>
      </c>
      <c r="X3284" s="406" t="str">
        <f>Master!X3353</f>
        <v/>
      </c>
      <c r="Y3284" s="406" t="str">
        <f>Master!Y3353</f>
        <v/>
      </c>
      <c r="Z3284" s="406" t="str">
        <f>Master!Z3353</f>
        <v/>
      </c>
      <c r="AA3284" s="406" t="str">
        <f>Master!AA3353</f>
        <v/>
      </c>
      <c r="AB3284" s="406" t="str">
        <f>Master!AB3353</f>
        <v/>
      </c>
      <c r="AC3284" s="406" t="str">
        <f>Master!AC3353</f>
        <v/>
      </c>
      <c r="AD3284" s="406" t="str">
        <f>Master!AD3353</f>
        <v/>
      </c>
      <c r="AE3284" s="406" t="str">
        <f>Master!AE3353</f>
        <v/>
      </c>
      <c r="AF3284" s="406" t="str">
        <f>Master!AF3353</f>
        <v/>
      </c>
      <c r="AG3284" s="406" t="str">
        <f>Master!AG3353</f>
        <v/>
      </c>
      <c r="AH3284" s="88" t="str">
        <f>Master!AH3353</f>
        <v/>
      </c>
      <c r="AI3284" s="414" t="str">
        <f>Master!AI3353</f>
        <v/>
      </c>
      <c r="AJ3284" s="406" t="str">
        <f>Master!AJ3353</f>
        <v/>
      </c>
      <c r="AK3284" s="406">
        <f>Master!AK3353</f>
        <v>0</v>
      </c>
      <c r="AL3284" s="88" t="str">
        <f>Master!AL3353</f>
        <v/>
      </c>
      <c r="AM3284" s="416"/>
      <c r="AN3284" s="416"/>
      <c r="AO3284" s="416"/>
      <c r="AP3284" s="416"/>
      <c r="AQ3284" s="416"/>
      <c r="AR3284" s="416">
        <f t="shared" si="34"/>
        <v>0</v>
      </c>
      <c r="AS3284" s="417" t="str">
        <f t="shared" si="35"/>
        <v>#DIV/0!</v>
      </c>
      <c r="AT3284" s="416">
        <f t="shared" si="36"/>
        <v>0</v>
      </c>
      <c r="AU3284" s="417"/>
    </row>
    <row r="3285" hidden="1">
      <c r="A3285" s="88" t="str">
        <f>Master!A3354</f>
        <v>AMU18193</v>
      </c>
      <c r="B3285" s="414" t="str">
        <f>Master!B3354</f>
        <v/>
      </c>
      <c r="C3285" s="414" t="str">
        <f>Master!C3354</f>
        <v/>
      </c>
      <c r="D3285" s="88" t="str">
        <f>Master!D3354</f>
        <v/>
      </c>
      <c r="E3285" s="406" t="str">
        <f>Master!E3354</f>
        <v/>
      </c>
      <c r="F3285" s="406">
        <f>Master!F3354</f>
        <v>0</v>
      </c>
      <c r="G3285" s="88" t="str">
        <f>Master!G3354</f>
        <v/>
      </c>
      <c r="H3285" s="88" t="str">
        <f>Master!H3354</f>
        <v/>
      </c>
      <c r="I3285" s="88" t="str">
        <f>Master!I3354</f>
        <v/>
      </c>
      <c r="J3285" s="88" t="str">
        <f>Master!J3354</f>
        <v>A'CROSS MUSIC PTE LTD</v>
      </c>
      <c r="K3285" s="88" t="str">
        <f>Master!K3354</f>
        <v/>
      </c>
      <c r="L3285" s="88" t="str">
        <f>Master!L3354</f>
        <v/>
      </c>
      <c r="M3285" s="88" t="str">
        <f>Master!M3354</f>
        <v/>
      </c>
      <c r="N3285" s="88" t="str">
        <f>Master!N3354</f>
        <v/>
      </c>
      <c r="O3285" s="88" t="str">
        <f>Master!O3354</f>
        <v/>
      </c>
      <c r="P3285" s="88" t="str">
        <f>Master!P3354</f>
        <v/>
      </c>
      <c r="Q3285" s="88" t="str">
        <f>Master!Q3354</f>
        <v/>
      </c>
      <c r="R3285" s="406" t="str">
        <f>Master!R3354</f>
        <v/>
      </c>
      <c r="S3285" s="406">
        <f>Master!S3354</f>
        <v>0</v>
      </c>
      <c r="T3285" s="406" t="str">
        <f>Master!T3354</f>
        <v/>
      </c>
      <c r="U3285" s="406" t="str">
        <f>Master!U3354</f>
        <v/>
      </c>
      <c r="V3285" s="406" t="str">
        <f>Master!V3354</f>
        <v/>
      </c>
      <c r="W3285" s="406" t="str">
        <f>Master!W3354</f>
        <v/>
      </c>
      <c r="X3285" s="406" t="str">
        <f>Master!X3354</f>
        <v/>
      </c>
      <c r="Y3285" s="406" t="str">
        <f>Master!Y3354</f>
        <v/>
      </c>
      <c r="Z3285" s="406" t="str">
        <f>Master!Z3354</f>
        <v/>
      </c>
      <c r="AA3285" s="406" t="str">
        <f>Master!AA3354</f>
        <v/>
      </c>
      <c r="AB3285" s="406" t="str">
        <f>Master!AB3354</f>
        <v/>
      </c>
      <c r="AC3285" s="406" t="str">
        <f>Master!AC3354</f>
        <v/>
      </c>
      <c r="AD3285" s="406" t="str">
        <f>Master!AD3354</f>
        <v/>
      </c>
      <c r="AE3285" s="406" t="str">
        <f>Master!AE3354</f>
        <v/>
      </c>
      <c r="AF3285" s="406" t="str">
        <f>Master!AF3354</f>
        <v/>
      </c>
      <c r="AG3285" s="406" t="str">
        <f>Master!AG3354</f>
        <v/>
      </c>
      <c r="AH3285" s="88" t="str">
        <f>Master!AH3354</f>
        <v/>
      </c>
      <c r="AI3285" s="414" t="str">
        <f>Master!AI3354</f>
        <v/>
      </c>
      <c r="AJ3285" s="406" t="str">
        <f>Master!AJ3354</f>
        <v/>
      </c>
      <c r="AK3285" s="406">
        <f>Master!AK3354</f>
        <v>0</v>
      </c>
      <c r="AL3285" s="88" t="str">
        <f>Master!AL3354</f>
        <v/>
      </c>
      <c r="AM3285" s="416"/>
      <c r="AN3285" s="416"/>
      <c r="AO3285" s="416"/>
      <c r="AP3285" s="416"/>
      <c r="AQ3285" s="416"/>
      <c r="AR3285" s="416">
        <f t="shared" si="34"/>
        <v>0</v>
      </c>
      <c r="AS3285" s="417" t="str">
        <f t="shared" si="35"/>
        <v>#DIV/0!</v>
      </c>
      <c r="AT3285" s="416">
        <f t="shared" si="36"/>
        <v>0</v>
      </c>
      <c r="AU3285" s="417"/>
    </row>
    <row r="3286" hidden="1">
      <c r="A3286" s="88" t="str">
        <f>Master!A3355</f>
        <v>AMU18194</v>
      </c>
      <c r="B3286" s="414" t="str">
        <f>Master!B3355</f>
        <v/>
      </c>
      <c r="C3286" s="414" t="str">
        <f>Master!C3355</f>
        <v/>
      </c>
      <c r="D3286" s="88" t="str">
        <f>Master!D3355</f>
        <v/>
      </c>
      <c r="E3286" s="406" t="str">
        <f>Master!E3355</f>
        <v/>
      </c>
      <c r="F3286" s="406">
        <f>Master!F3355</f>
        <v>0</v>
      </c>
      <c r="G3286" s="88" t="str">
        <f>Master!G3355</f>
        <v/>
      </c>
      <c r="H3286" s="88" t="str">
        <f>Master!H3355</f>
        <v/>
      </c>
      <c r="I3286" s="88" t="str">
        <f>Master!I3355</f>
        <v/>
      </c>
      <c r="J3286" s="88" t="str">
        <f>Master!J3355</f>
        <v>A'CROSS MUSIC PTE LTD</v>
      </c>
      <c r="K3286" s="88" t="str">
        <f>Master!K3355</f>
        <v/>
      </c>
      <c r="L3286" s="88" t="str">
        <f>Master!L3355</f>
        <v/>
      </c>
      <c r="M3286" s="88" t="str">
        <f>Master!M3355</f>
        <v/>
      </c>
      <c r="N3286" s="88" t="str">
        <f>Master!N3355</f>
        <v/>
      </c>
      <c r="O3286" s="88" t="str">
        <f>Master!O3355</f>
        <v/>
      </c>
      <c r="P3286" s="88" t="str">
        <f>Master!P3355</f>
        <v/>
      </c>
      <c r="Q3286" s="88" t="str">
        <f>Master!Q3355</f>
        <v/>
      </c>
      <c r="R3286" s="406" t="str">
        <f>Master!R3355</f>
        <v/>
      </c>
      <c r="S3286" s="406">
        <f>Master!S3355</f>
        <v>0</v>
      </c>
      <c r="T3286" s="406" t="str">
        <f>Master!T3355</f>
        <v/>
      </c>
      <c r="U3286" s="406" t="str">
        <f>Master!U3355</f>
        <v/>
      </c>
      <c r="V3286" s="406" t="str">
        <f>Master!V3355</f>
        <v/>
      </c>
      <c r="W3286" s="406" t="str">
        <f>Master!W3355</f>
        <v/>
      </c>
      <c r="X3286" s="406" t="str">
        <f>Master!X3355</f>
        <v/>
      </c>
      <c r="Y3286" s="406" t="str">
        <f>Master!Y3355</f>
        <v/>
      </c>
      <c r="Z3286" s="406" t="str">
        <f>Master!Z3355</f>
        <v/>
      </c>
      <c r="AA3286" s="406" t="str">
        <f>Master!AA3355</f>
        <v/>
      </c>
      <c r="AB3286" s="406" t="str">
        <f>Master!AB3355</f>
        <v/>
      </c>
      <c r="AC3286" s="406" t="str">
        <f>Master!AC3355</f>
        <v/>
      </c>
      <c r="AD3286" s="406" t="str">
        <f>Master!AD3355</f>
        <v/>
      </c>
      <c r="AE3286" s="406" t="str">
        <f>Master!AE3355</f>
        <v/>
      </c>
      <c r="AF3286" s="406" t="str">
        <f>Master!AF3355</f>
        <v/>
      </c>
      <c r="AG3286" s="406" t="str">
        <f>Master!AG3355</f>
        <v/>
      </c>
      <c r="AH3286" s="88" t="str">
        <f>Master!AH3355</f>
        <v/>
      </c>
      <c r="AI3286" s="414" t="str">
        <f>Master!AI3355</f>
        <v/>
      </c>
      <c r="AJ3286" s="406" t="str">
        <f>Master!AJ3355</f>
        <v/>
      </c>
      <c r="AK3286" s="406">
        <f>Master!AK3355</f>
        <v>0</v>
      </c>
      <c r="AL3286" s="88" t="str">
        <f>Master!AL3355</f>
        <v/>
      </c>
      <c r="AM3286" s="416"/>
      <c r="AN3286" s="416"/>
      <c r="AO3286" s="416"/>
      <c r="AP3286" s="416"/>
      <c r="AQ3286" s="416"/>
      <c r="AR3286" s="416">
        <f t="shared" si="34"/>
        <v>0</v>
      </c>
      <c r="AS3286" s="417" t="str">
        <f t="shared" si="35"/>
        <v>#DIV/0!</v>
      </c>
      <c r="AT3286" s="416">
        <f t="shared" si="36"/>
        <v>0</v>
      </c>
      <c r="AU3286" s="417"/>
    </row>
    <row r="3287" hidden="1">
      <c r="A3287" s="88" t="str">
        <f>Master!A3356</f>
        <v>AMU18195</v>
      </c>
      <c r="B3287" s="414" t="str">
        <f>Master!B3356</f>
        <v/>
      </c>
      <c r="C3287" s="414" t="str">
        <f>Master!C3356</f>
        <v/>
      </c>
      <c r="D3287" s="88" t="str">
        <f>Master!D3356</f>
        <v/>
      </c>
      <c r="E3287" s="406" t="str">
        <f>Master!E3356</f>
        <v/>
      </c>
      <c r="F3287" s="406">
        <f>Master!F3356</f>
        <v>0</v>
      </c>
      <c r="G3287" s="88" t="str">
        <f>Master!G3356</f>
        <v/>
      </c>
      <c r="H3287" s="88" t="str">
        <f>Master!H3356</f>
        <v/>
      </c>
      <c r="I3287" s="88" t="str">
        <f>Master!I3356</f>
        <v/>
      </c>
      <c r="J3287" s="88" t="str">
        <f>Master!J3356</f>
        <v>A'CROSS MUSIC PTE LTD</v>
      </c>
      <c r="K3287" s="88" t="str">
        <f>Master!K3356</f>
        <v/>
      </c>
      <c r="L3287" s="88" t="str">
        <f>Master!L3356</f>
        <v/>
      </c>
      <c r="M3287" s="88" t="str">
        <f>Master!M3356</f>
        <v/>
      </c>
      <c r="N3287" s="88" t="str">
        <f>Master!N3356</f>
        <v/>
      </c>
      <c r="O3287" s="88" t="str">
        <f>Master!O3356</f>
        <v/>
      </c>
      <c r="P3287" s="88" t="str">
        <f>Master!P3356</f>
        <v/>
      </c>
      <c r="Q3287" s="88" t="str">
        <f>Master!Q3356</f>
        <v/>
      </c>
      <c r="R3287" s="406" t="str">
        <f>Master!R3356</f>
        <v/>
      </c>
      <c r="S3287" s="406">
        <f>Master!S3356</f>
        <v>0</v>
      </c>
      <c r="T3287" s="406" t="str">
        <f>Master!T3356</f>
        <v/>
      </c>
      <c r="U3287" s="406" t="str">
        <f>Master!U3356</f>
        <v/>
      </c>
      <c r="V3287" s="406" t="str">
        <f>Master!V3356</f>
        <v/>
      </c>
      <c r="W3287" s="406" t="str">
        <f>Master!W3356</f>
        <v/>
      </c>
      <c r="X3287" s="406" t="str">
        <f>Master!X3356</f>
        <v/>
      </c>
      <c r="Y3287" s="406" t="str">
        <f>Master!Y3356</f>
        <v/>
      </c>
      <c r="Z3287" s="406" t="str">
        <f>Master!Z3356</f>
        <v/>
      </c>
      <c r="AA3287" s="406" t="str">
        <f>Master!AA3356</f>
        <v/>
      </c>
      <c r="AB3287" s="406" t="str">
        <f>Master!AB3356</f>
        <v/>
      </c>
      <c r="AC3287" s="406" t="str">
        <f>Master!AC3356</f>
        <v/>
      </c>
      <c r="AD3287" s="406" t="str">
        <f>Master!AD3356</f>
        <v/>
      </c>
      <c r="AE3287" s="406" t="str">
        <f>Master!AE3356</f>
        <v/>
      </c>
      <c r="AF3287" s="406" t="str">
        <f>Master!AF3356</f>
        <v/>
      </c>
      <c r="AG3287" s="406" t="str">
        <f>Master!AG3356</f>
        <v/>
      </c>
      <c r="AH3287" s="88" t="str">
        <f>Master!AH3356</f>
        <v/>
      </c>
      <c r="AI3287" s="414" t="str">
        <f>Master!AI3356</f>
        <v/>
      </c>
      <c r="AJ3287" s="406" t="str">
        <f>Master!AJ3356</f>
        <v/>
      </c>
      <c r="AK3287" s="406">
        <f>Master!AK3356</f>
        <v>0</v>
      </c>
      <c r="AL3287" s="88" t="str">
        <f>Master!AL3356</f>
        <v/>
      </c>
      <c r="AM3287" s="416"/>
      <c r="AN3287" s="416"/>
      <c r="AO3287" s="416"/>
      <c r="AP3287" s="416"/>
      <c r="AQ3287" s="416"/>
      <c r="AR3287" s="416">
        <f t="shared" si="34"/>
        <v>0</v>
      </c>
      <c r="AS3287" s="417" t="str">
        <f t="shared" si="35"/>
        <v>#DIV/0!</v>
      </c>
      <c r="AT3287" s="416">
        <f t="shared" si="36"/>
        <v>0</v>
      </c>
      <c r="AU3287" s="417"/>
    </row>
    <row r="3288" hidden="1">
      <c r="A3288" s="88" t="str">
        <f>Master!A3357</f>
        <v>AMU18196</v>
      </c>
      <c r="B3288" s="414" t="str">
        <f>Master!B3357</f>
        <v/>
      </c>
      <c r="C3288" s="414" t="str">
        <f>Master!C3357</f>
        <v/>
      </c>
      <c r="D3288" s="88" t="str">
        <f>Master!D3357</f>
        <v/>
      </c>
      <c r="E3288" s="406" t="str">
        <f>Master!E3357</f>
        <v/>
      </c>
      <c r="F3288" s="406">
        <f>Master!F3357</f>
        <v>0</v>
      </c>
      <c r="G3288" s="88" t="str">
        <f>Master!G3357</f>
        <v/>
      </c>
      <c r="H3288" s="88" t="str">
        <f>Master!H3357</f>
        <v/>
      </c>
      <c r="I3288" s="88" t="str">
        <f>Master!I3357</f>
        <v/>
      </c>
      <c r="J3288" s="88" t="str">
        <f>Master!J3357</f>
        <v>A'CROSS MUSIC PTE LTD</v>
      </c>
      <c r="K3288" s="88" t="str">
        <f>Master!K3357</f>
        <v/>
      </c>
      <c r="L3288" s="88" t="str">
        <f>Master!L3357</f>
        <v/>
      </c>
      <c r="M3288" s="88" t="str">
        <f>Master!M3357</f>
        <v/>
      </c>
      <c r="N3288" s="88" t="str">
        <f>Master!N3357</f>
        <v/>
      </c>
      <c r="O3288" s="88" t="str">
        <f>Master!O3357</f>
        <v/>
      </c>
      <c r="P3288" s="88" t="str">
        <f>Master!P3357</f>
        <v/>
      </c>
      <c r="Q3288" s="88" t="str">
        <f>Master!Q3357</f>
        <v/>
      </c>
      <c r="R3288" s="406" t="str">
        <f>Master!R3357</f>
        <v/>
      </c>
      <c r="S3288" s="406">
        <f>Master!S3357</f>
        <v>0</v>
      </c>
      <c r="T3288" s="406" t="str">
        <f>Master!T3357</f>
        <v/>
      </c>
      <c r="U3288" s="406" t="str">
        <f>Master!U3357</f>
        <v/>
      </c>
      <c r="V3288" s="406" t="str">
        <f>Master!V3357</f>
        <v/>
      </c>
      <c r="W3288" s="406" t="str">
        <f>Master!W3357</f>
        <v/>
      </c>
      <c r="X3288" s="406" t="str">
        <f>Master!X3357</f>
        <v/>
      </c>
      <c r="Y3288" s="406" t="str">
        <f>Master!Y3357</f>
        <v/>
      </c>
      <c r="Z3288" s="406" t="str">
        <f>Master!Z3357</f>
        <v/>
      </c>
      <c r="AA3288" s="406" t="str">
        <f>Master!AA3357</f>
        <v/>
      </c>
      <c r="AB3288" s="406" t="str">
        <f>Master!AB3357</f>
        <v/>
      </c>
      <c r="AC3288" s="406" t="str">
        <f>Master!AC3357</f>
        <v/>
      </c>
      <c r="AD3288" s="406" t="str">
        <f>Master!AD3357</f>
        <v/>
      </c>
      <c r="AE3288" s="406" t="str">
        <f>Master!AE3357</f>
        <v/>
      </c>
      <c r="AF3288" s="406" t="str">
        <f>Master!AF3357</f>
        <v/>
      </c>
      <c r="AG3288" s="406" t="str">
        <f>Master!AG3357</f>
        <v/>
      </c>
      <c r="AH3288" s="88" t="str">
        <f>Master!AH3357</f>
        <v/>
      </c>
      <c r="AI3288" s="414" t="str">
        <f>Master!AI3357</f>
        <v/>
      </c>
      <c r="AJ3288" s="406" t="str">
        <f>Master!AJ3357</f>
        <v/>
      </c>
      <c r="AK3288" s="406">
        <f>Master!AK3357</f>
        <v>0</v>
      </c>
      <c r="AL3288" s="88" t="str">
        <f>Master!AL3357</f>
        <v/>
      </c>
      <c r="AM3288" s="416"/>
      <c r="AN3288" s="416"/>
      <c r="AO3288" s="416"/>
      <c r="AP3288" s="416"/>
      <c r="AQ3288" s="416"/>
      <c r="AR3288" s="416">
        <f t="shared" si="34"/>
        <v>0</v>
      </c>
      <c r="AS3288" s="417" t="str">
        <f t="shared" si="35"/>
        <v>#DIV/0!</v>
      </c>
      <c r="AT3288" s="416">
        <f t="shared" si="36"/>
        <v>0</v>
      </c>
      <c r="AU3288" s="417"/>
    </row>
    <row r="3289" hidden="1">
      <c r="A3289" s="88" t="str">
        <f>Master!A3358</f>
        <v>AMU18197</v>
      </c>
      <c r="B3289" s="414" t="str">
        <f>Master!B3358</f>
        <v/>
      </c>
      <c r="C3289" s="414" t="str">
        <f>Master!C3358</f>
        <v/>
      </c>
      <c r="D3289" s="88" t="str">
        <f>Master!D3358</f>
        <v/>
      </c>
      <c r="E3289" s="406" t="str">
        <f>Master!E3358</f>
        <v/>
      </c>
      <c r="F3289" s="406">
        <f>Master!F3358</f>
        <v>0</v>
      </c>
      <c r="G3289" s="88" t="str">
        <f>Master!G3358</f>
        <v/>
      </c>
      <c r="H3289" s="88" t="str">
        <f>Master!H3358</f>
        <v/>
      </c>
      <c r="I3289" s="88" t="str">
        <f>Master!I3358</f>
        <v/>
      </c>
      <c r="J3289" s="88" t="str">
        <f>Master!J3358</f>
        <v>A'CROSS MUSIC PTE LTD</v>
      </c>
      <c r="K3289" s="88" t="str">
        <f>Master!K3358</f>
        <v/>
      </c>
      <c r="L3289" s="88" t="str">
        <f>Master!L3358</f>
        <v/>
      </c>
      <c r="M3289" s="88" t="str">
        <f>Master!M3358</f>
        <v/>
      </c>
      <c r="N3289" s="88" t="str">
        <f>Master!N3358</f>
        <v/>
      </c>
      <c r="O3289" s="88" t="str">
        <f>Master!O3358</f>
        <v/>
      </c>
      <c r="P3289" s="88" t="str">
        <f>Master!P3358</f>
        <v/>
      </c>
      <c r="Q3289" s="88" t="str">
        <f>Master!Q3358</f>
        <v/>
      </c>
      <c r="R3289" s="406" t="str">
        <f>Master!R3358</f>
        <v/>
      </c>
      <c r="S3289" s="406">
        <f>Master!S3358</f>
        <v>0</v>
      </c>
      <c r="T3289" s="406" t="str">
        <f>Master!T3358</f>
        <v/>
      </c>
      <c r="U3289" s="406" t="str">
        <f>Master!U3358</f>
        <v/>
      </c>
      <c r="V3289" s="406" t="str">
        <f>Master!V3358</f>
        <v/>
      </c>
      <c r="W3289" s="406" t="str">
        <f>Master!W3358</f>
        <v/>
      </c>
      <c r="X3289" s="406" t="str">
        <f>Master!X3358</f>
        <v/>
      </c>
      <c r="Y3289" s="406" t="str">
        <f>Master!Y3358</f>
        <v/>
      </c>
      <c r="Z3289" s="406" t="str">
        <f>Master!Z3358</f>
        <v/>
      </c>
      <c r="AA3289" s="406" t="str">
        <f>Master!AA3358</f>
        <v/>
      </c>
      <c r="AB3289" s="406" t="str">
        <f>Master!AB3358</f>
        <v/>
      </c>
      <c r="AC3289" s="406" t="str">
        <f>Master!AC3358</f>
        <v/>
      </c>
      <c r="AD3289" s="406" t="str">
        <f>Master!AD3358</f>
        <v/>
      </c>
      <c r="AE3289" s="406" t="str">
        <f>Master!AE3358</f>
        <v/>
      </c>
      <c r="AF3289" s="406" t="str">
        <f>Master!AF3358</f>
        <v/>
      </c>
      <c r="AG3289" s="406" t="str">
        <f>Master!AG3358</f>
        <v/>
      </c>
      <c r="AH3289" s="88" t="str">
        <f>Master!AH3358</f>
        <v/>
      </c>
      <c r="AI3289" s="414" t="str">
        <f>Master!AI3358</f>
        <v/>
      </c>
      <c r="AJ3289" s="406" t="str">
        <f>Master!AJ3358</f>
        <v/>
      </c>
      <c r="AK3289" s="406">
        <f>Master!AK3358</f>
        <v>0</v>
      </c>
      <c r="AL3289" s="88" t="str">
        <f>Master!AL3358</f>
        <v/>
      </c>
      <c r="AM3289" s="416"/>
      <c r="AN3289" s="416"/>
      <c r="AO3289" s="416"/>
      <c r="AP3289" s="416"/>
      <c r="AQ3289" s="416"/>
      <c r="AR3289" s="416">
        <f t="shared" si="34"/>
        <v>0</v>
      </c>
      <c r="AS3289" s="417" t="str">
        <f t="shared" si="35"/>
        <v>#DIV/0!</v>
      </c>
      <c r="AT3289" s="416">
        <f t="shared" si="36"/>
        <v>0</v>
      </c>
      <c r="AU3289" s="417"/>
    </row>
    <row r="3290" hidden="1">
      <c r="A3290" s="88" t="str">
        <f>Master!A3359</f>
        <v>AMU18198</v>
      </c>
      <c r="B3290" s="414" t="str">
        <f>Master!B3359</f>
        <v/>
      </c>
      <c r="C3290" s="414" t="str">
        <f>Master!C3359</f>
        <v/>
      </c>
      <c r="D3290" s="88" t="str">
        <f>Master!D3359</f>
        <v/>
      </c>
      <c r="E3290" s="406" t="str">
        <f>Master!E3359</f>
        <v/>
      </c>
      <c r="F3290" s="406">
        <f>Master!F3359</f>
        <v>0</v>
      </c>
      <c r="G3290" s="88" t="str">
        <f>Master!G3359</f>
        <v/>
      </c>
      <c r="H3290" s="88" t="str">
        <f>Master!H3359</f>
        <v/>
      </c>
      <c r="I3290" s="88" t="str">
        <f>Master!I3359</f>
        <v/>
      </c>
      <c r="J3290" s="88" t="str">
        <f>Master!J3359</f>
        <v>A'CROSS MUSIC PTE LTD</v>
      </c>
      <c r="K3290" s="88" t="str">
        <f>Master!K3359</f>
        <v/>
      </c>
      <c r="L3290" s="88" t="str">
        <f>Master!L3359</f>
        <v/>
      </c>
      <c r="M3290" s="88" t="str">
        <f>Master!M3359</f>
        <v/>
      </c>
      <c r="N3290" s="88" t="str">
        <f>Master!N3359</f>
        <v/>
      </c>
      <c r="O3290" s="88" t="str">
        <f>Master!O3359</f>
        <v/>
      </c>
      <c r="P3290" s="88" t="str">
        <f>Master!P3359</f>
        <v/>
      </c>
      <c r="Q3290" s="88" t="str">
        <f>Master!Q3359</f>
        <v/>
      </c>
      <c r="R3290" s="406" t="str">
        <f>Master!R3359</f>
        <v/>
      </c>
      <c r="S3290" s="406">
        <f>Master!S3359</f>
        <v>0</v>
      </c>
      <c r="T3290" s="406" t="str">
        <f>Master!T3359</f>
        <v/>
      </c>
      <c r="U3290" s="406" t="str">
        <f>Master!U3359</f>
        <v/>
      </c>
      <c r="V3290" s="406" t="str">
        <f>Master!V3359</f>
        <v/>
      </c>
      <c r="W3290" s="406" t="str">
        <f>Master!W3359</f>
        <v/>
      </c>
      <c r="X3290" s="406" t="str">
        <f>Master!X3359</f>
        <v/>
      </c>
      <c r="Y3290" s="406" t="str">
        <f>Master!Y3359</f>
        <v/>
      </c>
      <c r="Z3290" s="406" t="str">
        <f>Master!Z3359</f>
        <v/>
      </c>
      <c r="AA3290" s="406" t="str">
        <f>Master!AA3359</f>
        <v/>
      </c>
      <c r="AB3290" s="406" t="str">
        <f>Master!AB3359</f>
        <v/>
      </c>
      <c r="AC3290" s="406" t="str">
        <f>Master!AC3359</f>
        <v/>
      </c>
      <c r="AD3290" s="406" t="str">
        <f>Master!AD3359</f>
        <v/>
      </c>
      <c r="AE3290" s="406" t="str">
        <f>Master!AE3359</f>
        <v/>
      </c>
      <c r="AF3290" s="406" t="str">
        <f>Master!AF3359</f>
        <v/>
      </c>
      <c r="AG3290" s="406" t="str">
        <f>Master!AG3359</f>
        <v/>
      </c>
      <c r="AH3290" s="88" t="str">
        <f>Master!AH3359</f>
        <v/>
      </c>
      <c r="AI3290" s="414" t="str">
        <f>Master!AI3359</f>
        <v/>
      </c>
      <c r="AJ3290" s="406" t="str">
        <f>Master!AJ3359</f>
        <v/>
      </c>
      <c r="AK3290" s="406">
        <f>Master!AK3359</f>
        <v>0</v>
      </c>
      <c r="AL3290" s="88" t="str">
        <f>Master!AL3359</f>
        <v/>
      </c>
      <c r="AM3290" s="416"/>
      <c r="AN3290" s="416"/>
      <c r="AO3290" s="416"/>
      <c r="AP3290" s="416"/>
      <c r="AQ3290" s="416"/>
      <c r="AR3290" s="416">
        <f t="shared" si="34"/>
        <v>0</v>
      </c>
      <c r="AS3290" s="417" t="str">
        <f t="shared" si="35"/>
        <v>#DIV/0!</v>
      </c>
      <c r="AT3290" s="416">
        <f t="shared" si="36"/>
        <v>0</v>
      </c>
      <c r="AU3290" s="417"/>
    </row>
    <row r="3291" hidden="1">
      <c r="A3291" s="88" t="str">
        <f>Master!A3360</f>
        <v>AMU18199</v>
      </c>
      <c r="B3291" s="414" t="str">
        <f>Master!B3360</f>
        <v/>
      </c>
      <c r="C3291" s="414" t="str">
        <f>Master!C3360</f>
        <v/>
      </c>
      <c r="D3291" s="88" t="str">
        <f>Master!D3360</f>
        <v/>
      </c>
      <c r="E3291" s="406" t="str">
        <f>Master!E3360</f>
        <v/>
      </c>
      <c r="F3291" s="406">
        <f>Master!F3360</f>
        <v>0</v>
      </c>
      <c r="G3291" s="88" t="str">
        <f>Master!G3360</f>
        <v/>
      </c>
      <c r="H3291" s="88" t="str">
        <f>Master!H3360</f>
        <v/>
      </c>
      <c r="I3291" s="88" t="str">
        <f>Master!I3360</f>
        <v/>
      </c>
      <c r="J3291" s="88" t="str">
        <f>Master!J3360</f>
        <v>A'CROSS MUSIC PTE LTD</v>
      </c>
      <c r="K3291" s="88" t="str">
        <f>Master!K3360</f>
        <v/>
      </c>
      <c r="L3291" s="88" t="str">
        <f>Master!L3360</f>
        <v/>
      </c>
      <c r="M3291" s="88" t="str">
        <f>Master!M3360</f>
        <v/>
      </c>
      <c r="N3291" s="88" t="str">
        <f>Master!N3360</f>
        <v/>
      </c>
      <c r="O3291" s="88" t="str">
        <f>Master!O3360</f>
        <v/>
      </c>
      <c r="P3291" s="88" t="str">
        <f>Master!P3360</f>
        <v/>
      </c>
      <c r="Q3291" s="88" t="str">
        <f>Master!Q3360</f>
        <v/>
      </c>
      <c r="R3291" s="406" t="str">
        <f>Master!R3360</f>
        <v/>
      </c>
      <c r="S3291" s="406">
        <f>Master!S3360</f>
        <v>0</v>
      </c>
      <c r="T3291" s="406" t="str">
        <f>Master!T3360</f>
        <v/>
      </c>
      <c r="U3291" s="406" t="str">
        <f>Master!U3360</f>
        <v/>
      </c>
      <c r="V3291" s="406" t="str">
        <f>Master!V3360</f>
        <v/>
      </c>
      <c r="W3291" s="406" t="str">
        <f>Master!W3360</f>
        <v/>
      </c>
      <c r="X3291" s="406" t="str">
        <f>Master!X3360</f>
        <v/>
      </c>
      <c r="Y3291" s="406" t="str">
        <f>Master!Y3360</f>
        <v/>
      </c>
      <c r="Z3291" s="406" t="str">
        <f>Master!Z3360</f>
        <v/>
      </c>
      <c r="AA3291" s="406" t="str">
        <f>Master!AA3360</f>
        <v/>
      </c>
      <c r="AB3291" s="406" t="str">
        <f>Master!AB3360</f>
        <v/>
      </c>
      <c r="AC3291" s="406" t="str">
        <f>Master!AC3360</f>
        <v/>
      </c>
      <c r="AD3291" s="406" t="str">
        <f>Master!AD3360</f>
        <v/>
      </c>
      <c r="AE3291" s="406" t="str">
        <f>Master!AE3360</f>
        <v/>
      </c>
      <c r="AF3291" s="406" t="str">
        <f>Master!AF3360</f>
        <v/>
      </c>
      <c r="AG3291" s="406" t="str">
        <f>Master!AG3360</f>
        <v/>
      </c>
      <c r="AH3291" s="88" t="str">
        <f>Master!AH3360</f>
        <v/>
      </c>
      <c r="AI3291" s="414" t="str">
        <f>Master!AI3360</f>
        <v/>
      </c>
      <c r="AJ3291" s="406" t="str">
        <f>Master!AJ3360</f>
        <v/>
      </c>
      <c r="AK3291" s="406">
        <f>Master!AK3360</f>
        <v>0</v>
      </c>
      <c r="AL3291" s="88" t="str">
        <f>Master!AL3360</f>
        <v/>
      </c>
      <c r="AM3291" s="416"/>
      <c r="AN3291" s="416"/>
      <c r="AO3291" s="416"/>
      <c r="AP3291" s="416"/>
      <c r="AQ3291" s="416"/>
      <c r="AR3291" s="416">
        <f t="shared" si="34"/>
        <v>0</v>
      </c>
      <c r="AS3291" s="417" t="str">
        <f t="shared" si="35"/>
        <v>#DIV/0!</v>
      </c>
      <c r="AT3291" s="416">
        <f t="shared" si="36"/>
        <v>0</v>
      </c>
      <c r="AU3291" s="417"/>
    </row>
    <row r="3292" hidden="1">
      <c r="A3292" s="88" t="str">
        <f>Master!A3361</f>
        <v>AMU18200</v>
      </c>
      <c r="B3292" s="414" t="str">
        <f>Master!B3361</f>
        <v/>
      </c>
      <c r="C3292" s="414" t="str">
        <f>Master!C3361</f>
        <v/>
      </c>
      <c r="D3292" s="88" t="str">
        <f>Master!D3361</f>
        <v/>
      </c>
      <c r="E3292" s="406" t="str">
        <f>Master!E3361</f>
        <v/>
      </c>
      <c r="F3292" s="406">
        <f>Master!F3361</f>
        <v>0</v>
      </c>
      <c r="G3292" s="88" t="str">
        <f>Master!G3361</f>
        <v/>
      </c>
      <c r="H3292" s="88" t="str">
        <f>Master!H3361</f>
        <v/>
      </c>
      <c r="I3292" s="88" t="str">
        <f>Master!I3361</f>
        <v/>
      </c>
      <c r="J3292" s="88" t="str">
        <f>Master!J3361</f>
        <v>A'CROSS MUSIC PTE LTD</v>
      </c>
      <c r="K3292" s="88" t="str">
        <f>Master!K3361</f>
        <v/>
      </c>
      <c r="L3292" s="88" t="str">
        <f>Master!L3361</f>
        <v/>
      </c>
      <c r="M3292" s="88" t="str">
        <f>Master!M3361</f>
        <v/>
      </c>
      <c r="N3292" s="88" t="str">
        <f>Master!N3361</f>
        <v/>
      </c>
      <c r="O3292" s="88" t="str">
        <f>Master!O3361</f>
        <v/>
      </c>
      <c r="P3292" s="88" t="str">
        <f>Master!P3361</f>
        <v/>
      </c>
      <c r="Q3292" s="88" t="str">
        <f>Master!Q3361</f>
        <v/>
      </c>
      <c r="R3292" s="406" t="str">
        <f>Master!R3361</f>
        <v/>
      </c>
      <c r="S3292" s="406">
        <f>Master!S3361</f>
        <v>0</v>
      </c>
      <c r="T3292" s="406" t="str">
        <f>Master!T3361</f>
        <v/>
      </c>
      <c r="U3292" s="406" t="str">
        <f>Master!U3361</f>
        <v/>
      </c>
      <c r="V3292" s="406" t="str">
        <f>Master!V3361</f>
        <v/>
      </c>
      <c r="W3292" s="406" t="str">
        <f>Master!W3361</f>
        <v/>
      </c>
      <c r="X3292" s="406" t="str">
        <f>Master!X3361</f>
        <v/>
      </c>
      <c r="Y3292" s="406" t="str">
        <f>Master!Y3361</f>
        <v/>
      </c>
      <c r="Z3292" s="406" t="str">
        <f>Master!Z3361</f>
        <v/>
      </c>
      <c r="AA3292" s="406" t="str">
        <f>Master!AA3361</f>
        <v/>
      </c>
      <c r="AB3292" s="406" t="str">
        <f>Master!AB3361</f>
        <v/>
      </c>
      <c r="AC3292" s="406" t="str">
        <f>Master!AC3361</f>
        <v/>
      </c>
      <c r="AD3292" s="406" t="str">
        <f>Master!AD3361</f>
        <v/>
      </c>
      <c r="AE3292" s="406" t="str">
        <f>Master!AE3361</f>
        <v/>
      </c>
      <c r="AF3292" s="406" t="str">
        <f>Master!AF3361</f>
        <v/>
      </c>
      <c r="AG3292" s="406" t="str">
        <f>Master!AG3361</f>
        <v/>
      </c>
      <c r="AH3292" s="88" t="str">
        <f>Master!AH3361</f>
        <v/>
      </c>
      <c r="AI3292" s="414" t="str">
        <f>Master!AI3361</f>
        <v/>
      </c>
      <c r="AJ3292" s="406" t="str">
        <f>Master!AJ3361</f>
        <v/>
      </c>
      <c r="AK3292" s="406">
        <f>Master!AK3361</f>
        <v>0</v>
      </c>
      <c r="AL3292" s="88" t="str">
        <f>Master!AL3361</f>
        <v/>
      </c>
      <c r="AM3292" s="416"/>
      <c r="AN3292" s="416"/>
      <c r="AO3292" s="416"/>
      <c r="AP3292" s="416"/>
      <c r="AQ3292" s="416"/>
      <c r="AR3292" s="416">
        <f t="shared" si="34"/>
        <v>0</v>
      </c>
      <c r="AS3292" s="417" t="str">
        <f t="shared" si="35"/>
        <v>#DIV/0!</v>
      </c>
      <c r="AT3292" s="416">
        <f t="shared" si="36"/>
        <v>0</v>
      </c>
      <c r="AU3292" s="417"/>
    </row>
    <row r="3293" hidden="1">
      <c r="A3293" s="88" t="str">
        <f>Master!A3362</f>
        <v>ASP18001</v>
      </c>
      <c r="B3293" s="414" t="str">
        <f>Master!B3362</f>
        <v/>
      </c>
      <c r="C3293" s="414" t="str">
        <f>Master!C3362</f>
        <v/>
      </c>
      <c r="D3293" s="88" t="str">
        <f>Master!D3362</f>
        <v/>
      </c>
      <c r="E3293" s="406" t="str">
        <f>Master!E3362</f>
        <v/>
      </c>
      <c r="F3293" s="406">
        <f>Master!F3362</f>
        <v>0</v>
      </c>
      <c r="G3293" s="88" t="str">
        <f>Master!G3362</f>
        <v/>
      </c>
      <c r="H3293" s="88" t="str">
        <f>Master!H3362</f>
        <v/>
      </c>
      <c r="I3293" s="88" t="str">
        <f>Master!I3362</f>
        <v/>
      </c>
      <c r="J3293" s="88" t="str">
        <f>Master!J3362</f>
        <v>A'CROSS SPORTS PTE LTD</v>
      </c>
      <c r="K3293" s="88" t="str">
        <f>Master!K3362</f>
        <v>A'CROSS SPORTS PTE LTD</v>
      </c>
      <c r="L3293" s="88" t="str">
        <f>Master!L3362</f>
        <v>LOUIS</v>
      </c>
      <c r="M3293" s="88" t="str">
        <f>Master!M3362</f>
        <v>Punggol Green Pri</v>
      </c>
      <c r="N3293" s="88" t="str">
        <f>Master!N3362</f>
        <v>NORTH</v>
      </c>
      <c r="O3293" s="88" t="str">
        <f>Master!O3362</f>
        <v>Basketball CCA</v>
      </c>
      <c r="P3293" s="88" t="str">
        <f>Master!P3362</f>
        <v>PER HR</v>
      </c>
      <c r="Q3293" s="88" t="str">
        <f>Master!Q3362</f>
        <v/>
      </c>
      <c r="R3293" s="406" t="str">
        <f>Master!R3362</f>
        <v>DEC</v>
      </c>
      <c r="S3293" s="406">
        <f>Master!S3362</f>
        <v>0</v>
      </c>
      <c r="T3293" s="406" t="str">
        <f>Master!T3362</f>
        <v/>
      </c>
      <c r="U3293" s="406" t="str">
        <f>Master!U3362</f>
        <v/>
      </c>
      <c r="V3293" s="406" t="str">
        <f>Master!V3362</f>
        <v/>
      </c>
      <c r="W3293" s="406" t="str">
        <f>Master!W3362</f>
        <v/>
      </c>
      <c r="X3293" s="406" t="str">
        <f>Master!X3362</f>
        <v/>
      </c>
      <c r="Y3293" s="406" t="str">
        <f>Master!Y3362</f>
        <v/>
      </c>
      <c r="Z3293" s="406" t="str">
        <f>Master!Z3362</f>
        <v/>
      </c>
      <c r="AA3293" s="406" t="str">
        <f>Master!AA3362</f>
        <v/>
      </c>
      <c r="AB3293" s="406" t="str">
        <f>Master!AB3362</f>
        <v/>
      </c>
      <c r="AC3293" s="406" t="str">
        <f>Master!AC3362</f>
        <v/>
      </c>
      <c r="AD3293" s="406" t="str">
        <f>Master!AD3362</f>
        <v/>
      </c>
      <c r="AE3293" s="406" t="str">
        <f>Master!AE3362</f>
        <v/>
      </c>
      <c r="AF3293" s="406" t="str">
        <f>Master!AF3362</f>
        <v/>
      </c>
      <c r="AG3293" s="406" t="str">
        <f>Master!AG3362</f>
        <v/>
      </c>
      <c r="AH3293" s="88" t="str">
        <f>Master!AH3362</f>
        <v/>
      </c>
      <c r="AI3293" s="414" t="str">
        <f>Master!AI3362</f>
        <v/>
      </c>
      <c r="AJ3293" s="406" t="str">
        <f>Master!AJ3362</f>
        <v/>
      </c>
      <c r="AK3293" s="406">
        <f>Master!AK3362</f>
        <v>0</v>
      </c>
      <c r="AL3293" s="88" t="str">
        <f>Master!AL3362</f>
        <v/>
      </c>
      <c r="AM3293" s="416">
        <f>275+800+700+100+300+500</f>
        <v>2675</v>
      </c>
      <c r="AN3293" s="416"/>
      <c r="AO3293" s="416"/>
      <c r="AP3293" s="416"/>
      <c r="AQ3293" s="416"/>
      <c r="AR3293" s="416">
        <f t="shared" si="34"/>
        <v>2675</v>
      </c>
      <c r="AS3293" s="417" t="str">
        <f t="shared" si="35"/>
        <v>#DIV/0!</v>
      </c>
      <c r="AT3293" s="416">
        <f t="shared" si="36"/>
        <v>-2675</v>
      </c>
      <c r="AU3293" s="417"/>
    </row>
    <row r="3294" hidden="1">
      <c r="A3294" s="88" t="str">
        <f>Master!A3363</f>
        <v>ASP18001_Jan</v>
      </c>
      <c r="B3294" s="88" t="str">
        <f>Master!B3363</f>
        <v>INVASP1803004</v>
      </c>
      <c r="C3294" s="414">
        <f>Master!C3363</f>
        <v>43179</v>
      </c>
      <c r="D3294" s="88">
        <f>Master!D3363</f>
        <v>18.5</v>
      </c>
      <c r="E3294" s="406">
        <f>Master!E3363</f>
        <v>70</v>
      </c>
      <c r="F3294" s="406">
        <f>Master!F3363</f>
        <v>1295</v>
      </c>
      <c r="G3294" s="88" t="str">
        <f>Master!G3363</f>
        <v/>
      </c>
      <c r="H3294" s="88" t="str">
        <f>Master!H3363</f>
        <v/>
      </c>
      <c r="I3294" s="88" t="str">
        <f>Master!I3363</f>
        <v/>
      </c>
      <c r="J3294" s="88" t="str">
        <f>Master!J3363</f>
        <v>A'CROSS SPORTS PTE LTD</v>
      </c>
      <c r="K3294" s="88" t="str">
        <f>Master!K3363</f>
        <v>A'CROSS SPORTS PTE LTD</v>
      </c>
      <c r="L3294" s="88" t="str">
        <f>Master!L3363</f>
        <v>LOUIS</v>
      </c>
      <c r="M3294" s="88" t="str">
        <f>Master!M3363</f>
        <v>Punggol Green Pri</v>
      </c>
      <c r="N3294" s="88" t="str">
        <f>Master!N3363</f>
        <v>NORTH</v>
      </c>
      <c r="O3294" s="88" t="str">
        <f>Master!O3363</f>
        <v>Basketball CCA_Jan</v>
      </c>
      <c r="P3294" s="88" t="str">
        <f>Master!P3363</f>
        <v>PER HR</v>
      </c>
      <c r="Q3294" s="88" t="str">
        <f>Master!Q3363</f>
        <v/>
      </c>
      <c r="R3294" s="406" t="str">
        <f>Master!R3363</f>
        <v/>
      </c>
      <c r="S3294" s="406">
        <f>Master!S3363</f>
        <v>1295</v>
      </c>
      <c r="T3294" s="406">
        <f>Master!T3363</f>
        <v>1295</v>
      </c>
      <c r="U3294" s="406" t="str">
        <f>Master!U3363</f>
        <v/>
      </c>
      <c r="V3294" s="406" t="str">
        <f>Master!V3363</f>
        <v/>
      </c>
      <c r="W3294" s="406" t="str">
        <f>Master!W3363</f>
        <v/>
      </c>
      <c r="X3294" s="406" t="str">
        <f>Master!X3363</f>
        <v/>
      </c>
      <c r="Y3294" s="406" t="str">
        <f>Master!Y3363</f>
        <v/>
      </c>
      <c r="Z3294" s="406" t="str">
        <f>Master!Z3363</f>
        <v/>
      </c>
      <c r="AA3294" s="406" t="str">
        <f>Master!AA3363</f>
        <v/>
      </c>
      <c r="AB3294" s="406" t="str">
        <f>Master!AB3363</f>
        <v/>
      </c>
      <c r="AC3294" s="406" t="str">
        <f>Master!AC3363</f>
        <v/>
      </c>
      <c r="AD3294" s="406" t="str">
        <f>Master!AD3363</f>
        <v/>
      </c>
      <c r="AE3294" s="406" t="str">
        <f>Master!AE3363</f>
        <v/>
      </c>
      <c r="AF3294" s="406" t="str">
        <f>Master!AF3363</f>
        <v/>
      </c>
      <c r="AG3294" s="406" t="str">
        <f>Master!AG3363</f>
        <v/>
      </c>
      <c r="AH3294" s="88">
        <f>Master!AH3363</f>
        <v>5003360376</v>
      </c>
      <c r="AI3294" s="88" t="str">
        <f>Master!AI3363</f>
        <v>26.03.18</v>
      </c>
      <c r="AJ3294" s="406">
        <f>Master!AJ3363</f>
        <v>1295</v>
      </c>
      <c r="AK3294" s="406">
        <f>Master!AK3363</f>
        <v>0</v>
      </c>
      <c r="AL3294" s="88" t="str">
        <f>Master!AL3363</f>
        <v/>
      </c>
      <c r="AM3294" s="416"/>
      <c r="AN3294" s="416"/>
      <c r="AO3294" s="416"/>
      <c r="AP3294" s="416"/>
      <c r="AQ3294" s="416"/>
      <c r="AR3294" s="416">
        <f t="shared" si="34"/>
        <v>0</v>
      </c>
      <c r="AS3294" s="417">
        <f t="shared" si="35"/>
        <v>0</v>
      </c>
      <c r="AT3294" s="416">
        <f t="shared" si="36"/>
        <v>1295</v>
      </c>
      <c r="AU3294" s="417"/>
    </row>
    <row r="3295" hidden="1">
      <c r="A3295" s="88" t="str">
        <f>Master!A3364</f>
        <v>ASP18001_Feb</v>
      </c>
      <c r="B3295" s="88" t="str">
        <f>Master!B3364</f>
        <v>INVASP1803005</v>
      </c>
      <c r="C3295" s="414">
        <f>Master!C3364</f>
        <v>43179</v>
      </c>
      <c r="D3295" s="88">
        <f>Master!D3364</f>
        <v>17</v>
      </c>
      <c r="E3295" s="406">
        <f>Master!E3364</f>
        <v>70</v>
      </c>
      <c r="F3295" s="406">
        <f>Master!F3364</f>
        <v>1190</v>
      </c>
      <c r="G3295" s="88" t="str">
        <f>Master!G3364</f>
        <v/>
      </c>
      <c r="H3295" s="88" t="str">
        <f>Master!H3364</f>
        <v/>
      </c>
      <c r="I3295" s="88" t="str">
        <f>Master!I3364</f>
        <v/>
      </c>
      <c r="J3295" s="88" t="str">
        <f>Master!J3364</f>
        <v>A'CROSS SPORTS PTE LTD</v>
      </c>
      <c r="K3295" s="88" t="str">
        <f>Master!K3364</f>
        <v>A'CROSS SPORTS PTE LTD</v>
      </c>
      <c r="L3295" s="88" t="str">
        <f>Master!L3364</f>
        <v>LOUIS</v>
      </c>
      <c r="M3295" s="88" t="str">
        <f>Master!M3364</f>
        <v>Punggol Green Pri</v>
      </c>
      <c r="N3295" s="88" t="str">
        <f>Master!N3364</f>
        <v>NORTH</v>
      </c>
      <c r="O3295" s="88" t="str">
        <f>Master!O3364</f>
        <v>Basketball CCA_Feb</v>
      </c>
      <c r="P3295" s="88" t="str">
        <f>Master!P3364</f>
        <v>PER HR</v>
      </c>
      <c r="Q3295" s="88" t="str">
        <f>Master!Q3364</f>
        <v/>
      </c>
      <c r="R3295" s="406" t="str">
        <f>Master!R3364</f>
        <v/>
      </c>
      <c r="S3295" s="406">
        <f>Master!S3364</f>
        <v>1190</v>
      </c>
      <c r="T3295" s="406" t="str">
        <f>Master!T3364</f>
        <v/>
      </c>
      <c r="U3295" s="406">
        <f>Master!U3364</f>
        <v>1190</v>
      </c>
      <c r="V3295" s="406" t="str">
        <f>Master!V3364</f>
        <v/>
      </c>
      <c r="W3295" s="406" t="str">
        <f>Master!W3364</f>
        <v/>
      </c>
      <c r="X3295" s="406" t="str">
        <f>Master!X3364</f>
        <v/>
      </c>
      <c r="Y3295" s="406" t="str">
        <f>Master!Y3364</f>
        <v/>
      </c>
      <c r="Z3295" s="406" t="str">
        <f>Master!Z3364</f>
        <v/>
      </c>
      <c r="AA3295" s="406" t="str">
        <f>Master!AA3364</f>
        <v/>
      </c>
      <c r="AB3295" s="406" t="str">
        <f>Master!AB3364</f>
        <v/>
      </c>
      <c r="AC3295" s="406" t="str">
        <f>Master!AC3364</f>
        <v/>
      </c>
      <c r="AD3295" s="406" t="str">
        <f>Master!AD3364</f>
        <v/>
      </c>
      <c r="AE3295" s="406" t="str">
        <f>Master!AE3364</f>
        <v/>
      </c>
      <c r="AF3295" s="406" t="str">
        <f>Master!AF3364</f>
        <v/>
      </c>
      <c r="AG3295" s="406" t="str">
        <f>Master!AG3364</f>
        <v/>
      </c>
      <c r="AH3295" s="88">
        <f>Master!AH3364</f>
        <v>5003360376</v>
      </c>
      <c r="AI3295" s="88" t="str">
        <f>Master!AI3364</f>
        <v>26.03.18</v>
      </c>
      <c r="AJ3295" s="406">
        <f>Master!AJ3364</f>
        <v>1190</v>
      </c>
      <c r="AK3295" s="406">
        <f>Master!AK3364</f>
        <v>0</v>
      </c>
      <c r="AL3295" s="88" t="str">
        <f>Master!AL3364</f>
        <v/>
      </c>
      <c r="AM3295" s="416"/>
      <c r="AN3295" s="416"/>
      <c r="AO3295" s="416"/>
      <c r="AP3295" s="416"/>
      <c r="AQ3295" s="416"/>
      <c r="AR3295" s="416">
        <f t="shared" si="34"/>
        <v>0</v>
      </c>
      <c r="AS3295" s="417">
        <f t="shared" si="35"/>
        <v>0</v>
      </c>
      <c r="AT3295" s="416">
        <f t="shared" si="36"/>
        <v>1190</v>
      </c>
      <c r="AU3295" s="417"/>
    </row>
    <row r="3296" hidden="1">
      <c r="A3296" s="88" t="str">
        <f>Master!A3365</f>
        <v>ASP18001_Mar</v>
      </c>
      <c r="B3296" s="88" t="str">
        <f>Master!B3365</f>
        <v>INVASP1808001</v>
      </c>
      <c r="C3296" s="414">
        <f>Master!C3365</f>
        <v>43315</v>
      </c>
      <c r="D3296" s="88">
        <f>Master!D3365</f>
        <v>2</v>
      </c>
      <c r="E3296" s="406">
        <f>Master!E3365</f>
        <v>70</v>
      </c>
      <c r="F3296" s="406">
        <f>Master!F3365</f>
        <v>140</v>
      </c>
      <c r="G3296" s="88" t="str">
        <f>Master!G3365</f>
        <v/>
      </c>
      <c r="H3296" s="88" t="str">
        <f>Master!H3365</f>
        <v/>
      </c>
      <c r="I3296" s="88" t="str">
        <f>Master!I3365</f>
        <v/>
      </c>
      <c r="J3296" s="88" t="str">
        <f>Master!J3365</f>
        <v>A'CROSS SPORTS PTE LTD</v>
      </c>
      <c r="K3296" s="88" t="str">
        <f>Master!K3365</f>
        <v/>
      </c>
      <c r="L3296" s="88" t="str">
        <f>Master!L3365</f>
        <v>LOUIS</v>
      </c>
      <c r="M3296" s="88" t="str">
        <f>Master!M3365</f>
        <v>Punggol Green Pri</v>
      </c>
      <c r="N3296" s="88" t="str">
        <f>Master!N3365</f>
        <v/>
      </c>
      <c r="O3296" s="88" t="str">
        <f>Master!O3365</f>
        <v>Basketball CCA_Mar</v>
      </c>
      <c r="P3296" s="88" t="str">
        <f>Master!P3365</f>
        <v/>
      </c>
      <c r="Q3296" s="88" t="str">
        <f>Master!Q3365</f>
        <v/>
      </c>
      <c r="R3296" s="406" t="str">
        <f>Master!R3365</f>
        <v/>
      </c>
      <c r="S3296" s="406">
        <f>Master!S3365</f>
        <v>140</v>
      </c>
      <c r="T3296" s="406" t="str">
        <f>Master!T3365</f>
        <v/>
      </c>
      <c r="U3296" s="406" t="str">
        <f>Master!U3365</f>
        <v/>
      </c>
      <c r="V3296" s="406">
        <f>Master!V3365</f>
        <v>140</v>
      </c>
      <c r="W3296" s="406" t="str">
        <f>Master!W3365</f>
        <v/>
      </c>
      <c r="X3296" s="406" t="str">
        <f>Master!X3365</f>
        <v/>
      </c>
      <c r="Y3296" s="406" t="str">
        <f>Master!Y3365</f>
        <v/>
      </c>
      <c r="Z3296" s="406" t="str">
        <f>Master!Z3365</f>
        <v/>
      </c>
      <c r="AA3296" s="406" t="str">
        <f>Master!AA3365</f>
        <v/>
      </c>
      <c r="AB3296" s="406" t="str">
        <f>Master!AB3365</f>
        <v/>
      </c>
      <c r="AC3296" s="406" t="str">
        <f>Master!AC3365</f>
        <v/>
      </c>
      <c r="AD3296" s="406" t="str">
        <f>Master!AD3365</f>
        <v/>
      </c>
      <c r="AE3296" s="406" t="str">
        <f>Master!AE3365</f>
        <v/>
      </c>
      <c r="AF3296" s="406" t="str">
        <f>Master!AF3365</f>
        <v/>
      </c>
      <c r="AG3296" s="406" t="str">
        <f>Master!AG3365</f>
        <v/>
      </c>
      <c r="AH3296" s="88">
        <f>Master!AH3365</f>
        <v>5003429140</v>
      </c>
      <c r="AI3296" s="88" t="str">
        <f>Master!AI3365</f>
        <v>28.08.18</v>
      </c>
      <c r="AJ3296" s="406">
        <f>Master!AJ3365</f>
        <v>140</v>
      </c>
      <c r="AK3296" s="406">
        <f>Master!AK3365</f>
        <v>0</v>
      </c>
      <c r="AL3296" s="88" t="str">
        <f>Master!AL3365</f>
        <v/>
      </c>
      <c r="AM3296" s="416"/>
      <c r="AN3296" s="416"/>
      <c r="AO3296" s="416"/>
      <c r="AP3296" s="416"/>
      <c r="AQ3296" s="416"/>
      <c r="AR3296" s="416"/>
      <c r="AS3296" s="417"/>
      <c r="AT3296" s="416"/>
      <c r="AU3296" s="417"/>
    </row>
    <row r="3297" hidden="1">
      <c r="A3297" s="88" t="str">
        <f>Master!A3366</f>
        <v>ASP18001_Apr</v>
      </c>
      <c r="B3297" s="88" t="str">
        <f>Master!B3366</f>
        <v>INVASP1808002</v>
      </c>
      <c r="C3297" s="414">
        <f>Master!C3366</f>
        <v>43315</v>
      </c>
      <c r="D3297" s="88">
        <f>Master!D3366</f>
        <v>6</v>
      </c>
      <c r="E3297" s="406">
        <f>Master!E3366</f>
        <v>70</v>
      </c>
      <c r="F3297" s="406">
        <f>Master!F3366</f>
        <v>420</v>
      </c>
      <c r="G3297" s="88" t="str">
        <f>Master!G3366</f>
        <v/>
      </c>
      <c r="H3297" s="88" t="str">
        <f>Master!H3366</f>
        <v/>
      </c>
      <c r="I3297" s="88" t="str">
        <f>Master!I3366</f>
        <v/>
      </c>
      <c r="J3297" s="88" t="str">
        <f>Master!J3366</f>
        <v>A'CROSS SPORTS PTE LTD</v>
      </c>
      <c r="K3297" s="88" t="str">
        <f>Master!K3366</f>
        <v/>
      </c>
      <c r="L3297" s="88" t="str">
        <f>Master!L3366</f>
        <v>LOUIS</v>
      </c>
      <c r="M3297" s="88" t="str">
        <f>Master!M3366</f>
        <v>Punggol Green Pri</v>
      </c>
      <c r="N3297" s="88" t="str">
        <f>Master!N3366</f>
        <v/>
      </c>
      <c r="O3297" s="88" t="str">
        <f>Master!O3366</f>
        <v>Basketball CCA_Apr</v>
      </c>
      <c r="P3297" s="88" t="str">
        <f>Master!P3366</f>
        <v/>
      </c>
      <c r="Q3297" s="88" t="str">
        <f>Master!Q3366</f>
        <v/>
      </c>
      <c r="R3297" s="406" t="str">
        <f>Master!R3366</f>
        <v/>
      </c>
      <c r="S3297" s="406">
        <f>Master!S3366</f>
        <v>420</v>
      </c>
      <c r="T3297" s="406" t="str">
        <f>Master!T3366</f>
        <v/>
      </c>
      <c r="U3297" s="406" t="str">
        <f>Master!U3366</f>
        <v/>
      </c>
      <c r="V3297" s="406" t="str">
        <f>Master!V3366</f>
        <v/>
      </c>
      <c r="W3297" s="406" t="str">
        <f>Master!W3366</f>
        <v/>
      </c>
      <c r="X3297" s="406">
        <f>Master!X3366</f>
        <v>420</v>
      </c>
      <c r="Y3297" s="406" t="str">
        <f>Master!Y3366</f>
        <v/>
      </c>
      <c r="Z3297" s="406" t="str">
        <f>Master!Z3366</f>
        <v/>
      </c>
      <c r="AA3297" s="406" t="str">
        <f>Master!AA3366</f>
        <v/>
      </c>
      <c r="AB3297" s="406" t="str">
        <f>Master!AB3366</f>
        <v/>
      </c>
      <c r="AC3297" s="406" t="str">
        <f>Master!AC3366</f>
        <v/>
      </c>
      <c r="AD3297" s="406" t="str">
        <f>Master!AD3366</f>
        <v/>
      </c>
      <c r="AE3297" s="406" t="str">
        <f>Master!AE3366</f>
        <v/>
      </c>
      <c r="AF3297" s="406" t="str">
        <f>Master!AF3366</f>
        <v/>
      </c>
      <c r="AG3297" s="406" t="str">
        <f>Master!AG3366</f>
        <v/>
      </c>
      <c r="AH3297" s="88">
        <f>Master!AH3366</f>
        <v>5003429140</v>
      </c>
      <c r="AI3297" s="88" t="str">
        <f>Master!AI3366</f>
        <v>28.08.18</v>
      </c>
      <c r="AJ3297" s="406">
        <f>Master!AJ3366</f>
        <v>420</v>
      </c>
      <c r="AK3297" s="406">
        <f>Master!AK3366</f>
        <v>0</v>
      </c>
      <c r="AL3297" s="88" t="str">
        <f>Master!AL3366</f>
        <v/>
      </c>
      <c r="AM3297" s="416"/>
      <c r="AN3297" s="416"/>
      <c r="AO3297" s="416"/>
      <c r="AP3297" s="416"/>
      <c r="AQ3297" s="416"/>
      <c r="AR3297" s="416"/>
      <c r="AS3297" s="417"/>
      <c r="AT3297" s="416"/>
      <c r="AU3297" s="417"/>
    </row>
    <row r="3298" hidden="1">
      <c r="A3298" s="88" t="str">
        <f>Master!A3367</f>
        <v>ASP18001_May</v>
      </c>
      <c r="B3298" s="88" t="str">
        <f>Master!B3367</f>
        <v>INVASP1808003</v>
      </c>
      <c r="C3298" s="414">
        <f>Master!C3367</f>
        <v>43315</v>
      </c>
      <c r="D3298" s="88">
        <f>Master!D3367</f>
        <v>10</v>
      </c>
      <c r="E3298" s="406">
        <f>Master!E3367</f>
        <v>70</v>
      </c>
      <c r="F3298" s="406">
        <f>Master!F3367</f>
        <v>700</v>
      </c>
      <c r="G3298" s="88" t="str">
        <f>Master!G3367</f>
        <v/>
      </c>
      <c r="H3298" s="88" t="str">
        <f>Master!H3367</f>
        <v/>
      </c>
      <c r="I3298" s="88" t="str">
        <f>Master!I3367</f>
        <v/>
      </c>
      <c r="J3298" s="88" t="str">
        <f>Master!J3367</f>
        <v>A'CROSS SPORTS PTE LTD</v>
      </c>
      <c r="K3298" s="88" t="str">
        <f>Master!K3367</f>
        <v/>
      </c>
      <c r="L3298" s="88" t="str">
        <f>Master!L3367</f>
        <v>LOUIS</v>
      </c>
      <c r="M3298" s="88" t="str">
        <f>Master!M3367</f>
        <v>Punggol Green Pri</v>
      </c>
      <c r="N3298" s="88" t="str">
        <f>Master!N3367</f>
        <v/>
      </c>
      <c r="O3298" s="88" t="str">
        <f>Master!O3367</f>
        <v>Basketball CCA_May</v>
      </c>
      <c r="P3298" s="88" t="str">
        <f>Master!P3367</f>
        <v/>
      </c>
      <c r="Q3298" s="88" t="str">
        <f>Master!Q3367</f>
        <v/>
      </c>
      <c r="R3298" s="406" t="str">
        <f>Master!R3367</f>
        <v/>
      </c>
      <c r="S3298" s="406">
        <f>Master!S3367</f>
        <v>700</v>
      </c>
      <c r="T3298" s="406" t="str">
        <f>Master!T3367</f>
        <v/>
      </c>
      <c r="U3298" s="406" t="str">
        <f>Master!U3367</f>
        <v/>
      </c>
      <c r="V3298" s="406" t="str">
        <f>Master!V3367</f>
        <v/>
      </c>
      <c r="W3298" s="406" t="str">
        <f>Master!W3367</f>
        <v/>
      </c>
      <c r="X3298" s="406" t="str">
        <f>Master!X3367</f>
        <v/>
      </c>
      <c r="Y3298" s="406">
        <f>Master!Y3367</f>
        <v>700</v>
      </c>
      <c r="Z3298" s="406" t="str">
        <f>Master!Z3367</f>
        <v/>
      </c>
      <c r="AA3298" s="406" t="str">
        <f>Master!AA3367</f>
        <v/>
      </c>
      <c r="AB3298" s="406" t="str">
        <f>Master!AB3367</f>
        <v/>
      </c>
      <c r="AC3298" s="406" t="str">
        <f>Master!AC3367</f>
        <v/>
      </c>
      <c r="AD3298" s="406" t="str">
        <f>Master!AD3367</f>
        <v/>
      </c>
      <c r="AE3298" s="406" t="str">
        <f>Master!AE3367</f>
        <v/>
      </c>
      <c r="AF3298" s="406" t="str">
        <f>Master!AF3367</f>
        <v/>
      </c>
      <c r="AG3298" s="406" t="str">
        <f>Master!AG3367</f>
        <v/>
      </c>
      <c r="AH3298" s="88">
        <f>Master!AH3367</f>
        <v>5003429140</v>
      </c>
      <c r="AI3298" s="88" t="str">
        <f>Master!AI3367</f>
        <v>28.08.18</v>
      </c>
      <c r="AJ3298" s="406">
        <f>Master!AJ3367</f>
        <v>700</v>
      </c>
      <c r="AK3298" s="406">
        <f>Master!AK3367</f>
        <v>0</v>
      </c>
      <c r="AL3298" s="88" t="str">
        <f>Master!AL3367</f>
        <v/>
      </c>
      <c r="AM3298" s="416"/>
      <c r="AN3298" s="416"/>
      <c r="AO3298" s="416"/>
      <c r="AP3298" s="416"/>
      <c r="AQ3298" s="416"/>
      <c r="AR3298" s="416"/>
      <c r="AS3298" s="417"/>
      <c r="AT3298" s="416"/>
      <c r="AU3298" s="417"/>
    </row>
    <row r="3299" hidden="1">
      <c r="A3299" s="88" t="str">
        <f>Master!A3368</f>
        <v>ASP18001_Jun</v>
      </c>
      <c r="B3299" s="88" t="str">
        <f>Master!B3368</f>
        <v>INVASP1808004</v>
      </c>
      <c r="C3299" s="414">
        <f>Master!C3368</f>
        <v>43315</v>
      </c>
      <c r="D3299" s="88">
        <f>Master!D3368</f>
        <v>5</v>
      </c>
      <c r="E3299" s="406">
        <f>Master!E3368</f>
        <v>70</v>
      </c>
      <c r="F3299" s="406">
        <f>Master!F3368</f>
        <v>350</v>
      </c>
      <c r="G3299" s="88" t="str">
        <f>Master!G3368</f>
        <v/>
      </c>
      <c r="H3299" s="88" t="str">
        <f>Master!H3368</f>
        <v/>
      </c>
      <c r="I3299" s="88" t="str">
        <f>Master!I3368</f>
        <v/>
      </c>
      <c r="J3299" s="88" t="str">
        <f>Master!J3368</f>
        <v>A'CROSS SPORTS PTE LTD</v>
      </c>
      <c r="K3299" s="88" t="str">
        <f>Master!K3368</f>
        <v/>
      </c>
      <c r="L3299" s="88" t="str">
        <f>Master!L3368</f>
        <v>LOUIS</v>
      </c>
      <c r="M3299" s="88" t="str">
        <f>Master!M3368</f>
        <v>Punggol Green Pri</v>
      </c>
      <c r="N3299" s="88" t="str">
        <f>Master!N3368</f>
        <v/>
      </c>
      <c r="O3299" s="88" t="str">
        <f>Master!O3368</f>
        <v>Basketball CCA_Jun</v>
      </c>
      <c r="P3299" s="88" t="str">
        <f>Master!P3368</f>
        <v/>
      </c>
      <c r="Q3299" s="88" t="str">
        <f>Master!Q3368</f>
        <v/>
      </c>
      <c r="R3299" s="406" t="str">
        <f>Master!R3368</f>
        <v/>
      </c>
      <c r="S3299" s="406">
        <f>Master!S3368</f>
        <v>350</v>
      </c>
      <c r="T3299" s="406" t="str">
        <f>Master!T3368</f>
        <v/>
      </c>
      <c r="U3299" s="406" t="str">
        <f>Master!U3368</f>
        <v/>
      </c>
      <c r="V3299" s="406" t="str">
        <f>Master!V3368</f>
        <v/>
      </c>
      <c r="W3299" s="406" t="str">
        <f>Master!W3368</f>
        <v/>
      </c>
      <c r="X3299" s="406" t="str">
        <f>Master!X3368</f>
        <v/>
      </c>
      <c r="Y3299" s="406" t="str">
        <f>Master!Y3368</f>
        <v/>
      </c>
      <c r="Z3299" s="406">
        <f>Master!Z3368</f>
        <v>350</v>
      </c>
      <c r="AA3299" s="406" t="str">
        <f>Master!AA3368</f>
        <v/>
      </c>
      <c r="AB3299" s="406" t="str">
        <f>Master!AB3368</f>
        <v/>
      </c>
      <c r="AC3299" s="406" t="str">
        <f>Master!AC3368</f>
        <v/>
      </c>
      <c r="AD3299" s="406" t="str">
        <f>Master!AD3368</f>
        <v/>
      </c>
      <c r="AE3299" s="406" t="str">
        <f>Master!AE3368</f>
        <v/>
      </c>
      <c r="AF3299" s="406" t="str">
        <f>Master!AF3368</f>
        <v/>
      </c>
      <c r="AG3299" s="406" t="str">
        <f>Master!AG3368</f>
        <v/>
      </c>
      <c r="AH3299" s="88">
        <f>Master!AH3368</f>
        <v>5003429140</v>
      </c>
      <c r="AI3299" s="88" t="str">
        <f>Master!AI3368</f>
        <v>28.08.18</v>
      </c>
      <c r="AJ3299" s="406">
        <f>Master!AJ3368</f>
        <v>350</v>
      </c>
      <c r="AK3299" s="406">
        <f>Master!AK3368</f>
        <v>0</v>
      </c>
      <c r="AL3299" s="88" t="str">
        <f>Master!AL3368</f>
        <v/>
      </c>
      <c r="AM3299" s="416"/>
      <c r="AN3299" s="416"/>
      <c r="AO3299" s="416"/>
      <c r="AP3299" s="416"/>
      <c r="AQ3299" s="416"/>
      <c r="AR3299" s="416"/>
      <c r="AS3299" s="417"/>
      <c r="AT3299" s="416"/>
      <c r="AU3299" s="417"/>
    </row>
    <row r="3300" hidden="1">
      <c r="A3300" s="88" t="str">
        <f>Master!A3369</f>
        <v>ASP18001_Jul</v>
      </c>
      <c r="B3300" s="88" t="str">
        <f>Master!B3369</f>
        <v>INVASP1808005</v>
      </c>
      <c r="C3300" s="414">
        <f>Master!C3369</f>
        <v>43315</v>
      </c>
      <c r="D3300" s="88">
        <f>Master!D3369</f>
        <v>10</v>
      </c>
      <c r="E3300" s="406">
        <f>Master!E3369</f>
        <v>70</v>
      </c>
      <c r="F3300" s="406">
        <f>Master!F3369</f>
        <v>700</v>
      </c>
      <c r="G3300" s="88" t="str">
        <f>Master!G3369</f>
        <v/>
      </c>
      <c r="H3300" s="88" t="str">
        <f>Master!H3369</f>
        <v/>
      </c>
      <c r="I3300" s="88" t="str">
        <f>Master!I3369</f>
        <v/>
      </c>
      <c r="J3300" s="88" t="str">
        <f>Master!J3369</f>
        <v>A'CROSS SPORTS PTE LTD</v>
      </c>
      <c r="K3300" s="88" t="str">
        <f>Master!K3369</f>
        <v/>
      </c>
      <c r="L3300" s="88" t="str">
        <f>Master!L3369</f>
        <v>LOUIS</v>
      </c>
      <c r="M3300" s="88" t="str">
        <f>Master!M3369</f>
        <v>Punggol Green Pri</v>
      </c>
      <c r="N3300" s="88" t="str">
        <f>Master!N3369</f>
        <v/>
      </c>
      <c r="O3300" s="88" t="str">
        <f>Master!O3369</f>
        <v>Basketball CCA_Jul</v>
      </c>
      <c r="P3300" s="88" t="str">
        <f>Master!P3369</f>
        <v/>
      </c>
      <c r="Q3300" s="88" t="str">
        <f>Master!Q3369</f>
        <v/>
      </c>
      <c r="R3300" s="406" t="str">
        <f>Master!R3369</f>
        <v/>
      </c>
      <c r="S3300" s="406">
        <f>Master!S3369</f>
        <v>700</v>
      </c>
      <c r="T3300" s="406" t="str">
        <f>Master!T3369</f>
        <v/>
      </c>
      <c r="U3300" s="406" t="str">
        <f>Master!U3369</f>
        <v/>
      </c>
      <c r="V3300" s="406" t="str">
        <f>Master!V3369</f>
        <v/>
      </c>
      <c r="W3300" s="406" t="str">
        <f>Master!W3369</f>
        <v/>
      </c>
      <c r="X3300" s="406" t="str">
        <f>Master!X3369</f>
        <v/>
      </c>
      <c r="Y3300" s="406" t="str">
        <f>Master!Y3369</f>
        <v/>
      </c>
      <c r="Z3300" s="406" t="str">
        <f>Master!Z3369</f>
        <v/>
      </c>
      <c r="AA3300" s="406">
        <f>Master!AA3369</f>
        <v>700</v>
      </c>
      <c r="AB3300" s="406" t="str">
        <f>Master!AB3369</f>
        <v/>
      </c>
      <c r="AC3300" s="406" t="str">
        <f>Master!AC3369</f>
        <v/>
      </c>
      <c r="AD3300" s="406" t="str">
        <f>Master!AD3369</f>
        <v/>
      </c>
      <c r="AE3300" s="406" t="str">
        <f>Master!AE3369</f>
        <v/>
      </c>
      <c r="AF3300" s="406" t="str">
        <f>Master!AF3369</f>
        <v/>
      </c>
      <c r="AG3300" s="406" t="str">
        <f>Master!AG3369</f>
        <v/>
      </c>
      <c r="AH3300" s="88">
        <f>Master!AH3369</f>
        <v>5003429140</v>
      </c>
      <c r="AI3300" s="88" t="str">
        <f>Master!AI3369</f>
        <v>28.08.18</v>
      </c>
      <c r="AJ3300" s="406">
        <f>Master!AJ3369</f>
        <v>700</v>
      </c>
      <c r="AK3300" s="406">
        <f>Master!AK3369</f>
        <v>0</v>
      </c>
      <c r="AL3300" s="88" t="str">
        <f>Master!AL3369</f>
        <v/>
      </c>
      <c r="AM3300" s="416">
        <v>500.0</v>
      </c>
      <c r="AN3300" s="416"/>
      <c r="AO3300" s="416"/>
      <c r="AP3300" s="416"/>
      <c r="AQ3300" s="416"/>
      <c r="AR3300" s="416"/>
      <c r="AS3300" s="417"/>
      <c r="AT3300" s="416"/>
      <c r="AU3300" s="417"/>
    </row>
    <row r="3301" hidden="1">
      <c r="A3301" s="88" t="str">
        <f>Master!A3370</f>
        <v>ASP18001_Aug</v>
      </c>
      <c r="B3301" s="88" t="str">
        <f>Master!B3370</f>
        <v>INVASP1810003</v>
      </c>
      <c r="C3301" s="414">
        <f>Master!C3370</f>
        <v>43382</v>
      </c>
      <c r="D3301" s="88">
        <f>Master!D3370</f>
        <v>10</v>
      </c>
      <c r="E3301" s="406">
        <f>Master!E3370</f>
        <v>70</v>
      </c>
      <c r="F3301" s="406">
        <f>Master!F3370</f>
        <v>700</v>
      </c>
      <c r="G3301" s="88" t="str">
        <f>Master!G3370</f>
        <v/>
      </c>
      <c r="H3301" s="88" t="str">
        <f>Master!H3370</f>
        <v/>
      </c>
      <c r="I3301" s="88" t="str">
        <f>Master!I3370</f>
        <v/>
      </c>
      <c r="J3301" s="88" t="str">
        <f>Master!J3370</f>
        <v>A'CROSS SPORTS PTE LTD</v>
      </c>
      <c r="K3301" s="88" t="str">
        <f>Master!K3370</f>
        <v/>
      </c>
      <c r="L3301" s="88" t="str">
        <f>Master!L3370</f>
        <v>LOUIS</v>
      </c>
      <c r="M3301" s="88" t="str">
        <f>Master!M3370</f>
        <v>Punggol Green Pri</v>
      </c>
      <c r="N3301" s="88" t="str">
        <f>Master!N3370</f>
        <v/>
      </c>
      <c r="O3301" s="88" t="str">
        <f>Master!O3370</f>
        <v>Basketball CCA_Aug</v>
      </c>
      <c r="P3301" s="88" t="str">
        <f>Master!P3370</f>
        <v/>
      </c>
      <c r="Q3301" s="88" t="str">
        <f>Master!Q3370</f>
        <v/>
      </c>
      <c r="R3301" s="406" t="str">
        <f>Master!R3370</f>
        <v/>
      </c>
      <c r="S3301" s="406">
        <f>Master!S3370</f>
        <v>700</v>
      </c>
      <c r="T3301" s="406" t="str">
        <f>Master!T3370</f>
        <v/>
      </c>
      <c r="U3301" s="406" t="str">
        <f>Master!U3370</f>
        <v/>
      </c>
      <c r="V3301" s="406" t="str">
        <f>Master!V3370</f>
        <v/>
      </c>
      <c r="W3301" s="406" t="str">
        <f>Master!W3370</f>
        <v/>
      </c>
      <c r="X3301" s="406" t="str">
        <f>Master!X3370</f>
        <v/>
      </c>
      <c r="Y3301" s="406" t="str">
        <f>Master!Y3370</f>
        <v/>
      </c>
      <c r="Z3301" s="406" t="str">
        <f>Master!Z3370</f>
        <v/>
      </c>
      <c r="AA3301" s="406" t="str">
        <f>Master!AA3370</f>
        <v/>
      </c>
      <c r="AB3301" s="406">
        <f>Master!AB3370</f>
        <v>700</v>
      </c>
      <c r="AC3301" s="406" t="str">
        <f>Master!AC3370</f>
        <v/>
      </c>
      <c r="AD3301" s="406" t="str">
        <f>Master!AD3370</f>
        <v/>
      </c>
      <c r="AE3301" s="406" t="str">
        <f>Master!AE3370</f>
        <v/>
      </c>
      <c r="AF3301" s="406" t="str">
        <f>Master!AF3370</f>
        <v/>
      </c>
      <c r="AG3301" s="406" t="str">
        <f>Master!AG3370</f>
        <v/>
      </c>
      <c r="AH3301" s="88">
        <f>Master!AH3370</f>
        <v>5003463536</v>
      </c>
      <c r="AI3301" s="88" t="str">
        <f>Master!AI3370</f>
        <v>05.11.18</v>
      </c>
      <c r="AJ3301" s="406">
        <f>Master!AJ3370</f>
        <v>700</v>
      </c>
      <c r="AK3301" s="406">
        <f>Master!AK3370</f>
        <v>0</v>
      </c>
      <c r="AL3301" s="88" t="str">
        <f>Master!AL3370</f>
        <v/>
      </c>
      <c r="AM3301" s="416">
        <v>500.0</v>
      </c>
      <c r="AN3301" s="416"/>
      <c r="AO3301" s="416"/>
      <c r="AP3301" s="416"/>
      <c r="AQ3301" s="416"/>
      <c r="AR3301" s="416"/>
      <c r="AS3301" s="417"/>
      <c r="AT3301" s="416"/>
      <c r="AU3301" s="417"/>
    </row>
    <row r="3302" hidden="1">
      <c r="A3302" s="88" t="str">
        <f>Master!A3371</f>
        <v>ASP18001_Sep</v>
      </c>
      <c r="B3302" s="88" t="str">
        <f>Master!B3371</f>
        <v>INVASP1810004</v>
      </c>
      <c r="C3302" s="414">
        <f>Master!C3371</f>
        <v>43382</v>
      </c>
      <c r="D3302" s="88">
        <f>Master!D3371</f>
        <v>4</v>
      </c>
      <c r="E3302" s="406">
        <f>Master!E3371</f>
        <v>70</v>
      </c>
      <c r="F3302" s="406">
        <f>Master!F3371</f>
        <v>280</v>
      </c>
      <c r="G3302" s="88" t="str">
        <f>Master!G3371</f>
        <v/>
      </c>
      <c r="H3302" s="88" t="str">
        <f>Master!H3371</f>
        <v/>
      </c>
      <c r="I3302" s="88" t="str">
        <f>Master!I3371</f>
        <v/>
      </c>
      <c r="J3302" s="88" t="str">
        <f>Master!J3371</f>
        <v>A'CROSS SPORTS PTE LTD</v>
      </c>
      <c r="K3302" s="88" t="str">
        <f>Master!K3371</f>
        <v/>
      </c>
      <c r="L3302" s="88" t="str">
        <f>Master!L3371</f>
        <v>LOUIS</v>
      </c>
      <c r="M3302" s="88" t="str">
        <f>Master!M3371</f>
        <v>Punggol Green Pri</v>
      </c>
      <c r="N3302" s="88" t="str">
        <f>Master!N3371</f>
        <v/>
      </c>
      <c r="O3302" s="88" t="str">
        <f>Master!O3371</f>
        <v>Basketball CCA_Sep</v>
      </c>
      <c r="P3302" s="88" t="str">
        <f>Master!P3371</f>
        <v/>
      </c>
      <c r="Q3302" s="88" t="str">
        <f>Master!Q3371</f>
        <v/>
      </c>
      <c r="R3302" s="406" t="str">
        <f>Master!R3371</f>
        <v/>
      </c>
      <c r="S3302" s="406">
        <f>Master!S3371</f>
        <v>280</v>
      </c>
      <c r="T3302" s="406" t="str">
        <f>Master!T3371</f>
        <v/>
      </c>
      <c r="U3302" s="406" t="str">
        <f>Master!U3371</f>
        <v/>
      </c>
      <c r="V3302" s="406" t="str">
        <f>Master!V3371</f>
        <v/>
      </c>
      <c r="W3302" s="406" t="str">
        <f>Master!W3371</f>
        <v/>
      </c>
      <c r="X3302" s="406" t="str">
        <f>Master!X3371</f>
        <v/>
      </c>
      <c r="Y3302" s="406" t="str">
        <f>Master!Y3371</f>
        <v/>
      </c>
      <c r="Z3302" s="406" t="str">
        <f>Master!Z3371</f>
        <v/>
      </c>
      <c r="AA3302" s="406" t="str">
        <f>Master!AA3371</f>
        <v/>
      </c>
      <c r="AB3302" s="406" t="str">
        <f>Master!AB3371</f>
        <v/>
      </c>
      <c r="AC3302" s="406">
        <f>Master!AC3371</f>
        <v>280</v>
      </c>
      <c r="AD3302" s="406" t="str">
        <f>Master!AD3371</f>
        <v/>
      </c>
      <c r="AE3302" s="406" t="str">
        <f>Master!AE3371</f>
        <v/>
      </c>
      <c r="AF3302" s="406" t="str">
        <f>Master!AF3371</f>
        <v/>
      </c>
      <c r="AG3302" s="406" t="str">
        <f>Master!AG3371</f>
        <v/>
      </c>
      <c r="AH3302" s="88">
        <f>Master!AH3371</f>
        <v>5003463536</v>
      </c>
      <c r="AI3302" s="88" t="str">
        <f>Master!AI3371</f>
        <v>05.11.18</v>
      </c>
      <c r="AJ3302" s="406">
        <f>Master!AJ3371</f>
        <v>280</v>
      </c>
      <c r="AK3302" s="406">
        <f>Master!AK3371</f>
        <v>0</v>
      </c>
      <c r="AL3302" s="88" t="str">
        <f>Master!AL3371</f>
        <v/>
      </c>
      <c r="AM3302" s="416">
        <v>200.0</v>
      </c>
      <c r="AN3302" s="416"/>
      <c r="AO3302" s="416"/>
      <c r="AP3302" s="416"/>
      <c r="AQ3302" s="416"/>
      <c r="AR3302" s="416"/>
      <c r="AS3302" s="417"/>
      <c r="AT3302" s="416"/>
      <c r="AU3302" s="417"/>
    </row>
    <row r="3303" hidden="1">
      <c r="A3303" s="88" t="str">
        <f>Master!A3372</f>
        <v>ASP18001_Oct</v>
      </c>
      <c r="B3303" s="88" t="str">
        <f>Master!B3372</f>
        <v>INVASP1811005</v>
      </c>
      <c r="C3303" s="414">
        <f>Master!C3372</f>
        <v>43424</v>
      </c>
      <c r="D3303" s="88">
        <f>Master!D3372</f>
        <v>2</v>
      </c>
      <c r="E3303" s="406">
        <f>Master!E3372</f>
        <v>70</v>
      </c>
      <c r="F3303" s="406">
        <f>Master!F3372</f>
        <v>140</v>
      </c>
      <c r="G3303" s="88" t="str">
        <f>Master!G3372</f>
        <v/>
      </c>
      <c r="H3303" s="88" t="str">
        <f>Master!H3372</f>
        <v/>
      </c>
      <c r="I3303" s="88" t="str">
        <f>Master!I3372</f>
        <v/>
      </c>
      <c r="J3303" s="88" t="str">
        <f>Master!J3372</f>
        <v>A'CROSS SPORTS PTE LTD</v>
      </c>
      <c r="K3303" s="88" t="str">
        <f>Master!K3372</f>
        <v/>
      </c>
      <c r="L3303" s="88" t="str">
        <f>Master!L3372</f>
        <v>LOUIS</v>
      </c>
      <c r="M3303" s="88" t="str">
        <f>Master!M3372</f>
        <v>Punggol Green Pri</v>
      </c>
      <c r="N3303" s="88" t="str">
        <f>Master!N3372</f>
        <v/>
      </c>
      <c r="O3303" s="88" t="str">
        <f>Master!O3372</f>
        <v>Basketball CCA_Oct</v>
      </c>
      <c r="P3303" s="88" t="str">
        <f>Master!P3372</f>
        <v/>
      </c>
      <c r="Q3303" s="88" t="str">
        <f>Master!Q3372</f>
        <v/>
      </c>
      <c r="R3303" s="406" t="str">
        <f>Master!R3372</f>
        <v/>
      </c>
      <c r="S3303" s="406">
        <f>Master!S3372</f>
        <v>140</v>
      </c>
      <c r="T3303" s="406" t="str">
        <f>Master!T3372</f>
        <v/>
      </c>
      <c r="U3303" s="406" t="str">
        <f>Master!U3372</f>
        <v/>
      </c>
      <c r="V3303" s="406" t="str">
        <f>Master!V3372</f>
        <v/>
      </c>
      <c r="W3303" s="406" t="str">
        <f>Master!W3372</f>
        <v/>
      </c>
      <c r="X3303" s="406" t="str">
        <f>Master!X3372</f>
        <v/>
      </c>
      <c r="Y3303" s="406" t="str">
        <f>Master!Y3372</f>
        <v/>
      </c>
      <c r="Z3303" s="406" t="str">
        <f>Master!Z3372</f>
        <v/>
      </c>
      <c r="AA3303" s="406" t="str">
        <f>Master!AA3372</f>
        <v/>
      </c>
      <c r="AB3303" s="406" t="str">
        <f>Master!AB3372</f>
        <v/>
      </c>
      <c r="AC3303" s="406" t="str">
        <f>Master!AC3372</f>
        <v/>
      </c>
      <c r="AD3303" s="406" t="str">
        <f>Master!AD3372</f>
        <v/>
      </c>
      <c r="AE3303" s="406">
        <f>Master!AE3372</f>
        <v>140</v>
      </c>
      <c r="AF3303" s="406" t="str">
        <f>Master!AF3372</f>
        <v/>
      </c>
      <c r="AG3303" s="406" t="str">
        <f>Master!AG3372</f>
        <v/>
      </c>
      <c r="AH3303" s="88">
        <f>Master!AH3372</f>
        <v>5003477009</v>
      </c>
      <c r="AI3303" s="88" t="str">
        <f>Master!AI3372</f>
        <v>03.12.18</v>
      </c>
      <c r="AJ3303" s="406">
        <f>Master!AJ3372</f>
        <v>140</v>
      </c>
      <c r="AK3303" s="406">
        <f>Master!AK3372</f>
        <v>0</v>
      </c>
      <c r="AL3303" s="88" t="str">
        <f>Master!AL3372</f>
        <v/>
      </c>
      <c r="AM3303" s="416">
        <v>100.0</v>
      </c>
      <c r="AN3303" s="416"/>
      <c r="AO3303" s="416"/>
      <c r="AP3303" s="416"/>
      <c r="AQ3303" s="416"/>
      <c r="AR3303" s="416"/>
      <c r="AS3303" s="417"/>
      <c r="AT3303" s="416"/>
      <c r="AU3303" s="417"/>
    </row>
    <row r="3304" hidden="1">
      <c r="A3304" s="88" t="str">
        <f>Master!A3373</f>
        <v>ASP18001_Nov</v>
      </c>
      <c r="B3304" s="88" t="str">
        <f>Master!B3373</f>
        <v>INVASP1812001</v>
      </c>
      <c r="C3304" s="414">
        <f>Master!C3373</f>
        <v>43439</v>
      </c>
      <c r="D3304" s="88">
        <f>Master!D3373</f>
        <v>8</v>
      </c>
      <c r="E3304" s="406">
        <f>Master!E3373</f>
        <v>70</v>
      </c>
      <c r="F3304" s="406">
        <f>Master!F3373</f>
        <v>560</v>
      </c>
      <c r="G3304" s="88" t="str">
        <f>Master!G3373</f>
        <v/>
      </c>
      <c r="H3304" s="88" t="str">
        <f>Master!H3373</f>
        <v/>
      </c>
      <c r="I3304" s="88" t="str">
        <f>Master!I3373</f>
        <v/>
      </c>
      <c r="J3304" s="88" t="str">
        <f>Master!J3373</f>
        <v/>
      </c>
      <c r="K3304" s="88" t="str">
        <f>Master!K3373</f>
        <v/>
      </c>
      <c r="L3304" s="88" t="str">
        <f>Master!L3373</f>
        <v>LOUIS</v>
      </c>
      <c r="M3304" s="88" t="str">
        <f>Master!M3373</f>
        <v>Punggol Green Pri</v>
      </c>
      <c r="N3304" s="88" t="str">
        <f>Master!N3373</f>
        <v/>
      </c>
      <c r="O3304" s="88" t="str">
        <f>Master!O3373</f>
        <v>Basketball CCA_Oct</v>
      </c>
      <c r="P3304" s="88" t="str">
        <f>Master!P3373</f>
        <v/>
      </c>
      <c r="Q3304" s="88" t="str">
        <f>Master!Q3373</f>
        <v/>
      </c>
      <c r="R3304" s="406" t="str">
        <f>Master!R3373</f>
        <v/>
      </c>
      <c r="S3304" s="406">
        <f>Master!S3373</f>
        <v>560</v>
      </c>
      <c r="T3304" s="406" t="str">
        <f>Master!T3373</f>
        <v/>
      </c>
      <c r="U3304" s="406" t="str">
        <f>Master!U3373</f>
        <v/>
      </c>
      <c r="V3304" s="406" t="str">
        <f>Master!V3373</f>
        <v/>
      </c>
      <c r="W3304" s="406" t="str">
        <f>Master!W3373</f>
        <v/>
      </c>
      <c r="X3304" s="406" t="str">
        <f>Master!X3373</f>
        <v/>
      </c>
      <c r="Y3304" s="406" t="str">
        <f>Master!Y3373</f>
        <v/>
      </c>
      <c r="Z3304" s="406" t="str">
        <f>Master!Z3373</f>
        <v/>
      </c>
      <c r="AA3304" s="406" t="str">
        <f>Master!AA3373</f>
        <v/>
      </c>
      <c r="AB3304" s="406" t="str">
        <f>Master!AB3373</f>
        <v/>
      </c>
      <c r="AC3304" s="406" t="str">
        <f>Master!AC3373</f>
        <v/>
      </c>
      <c r="AD3304" s="406" t="str">
        <f>Master!AD3373</f>
        <v/>
      </c>
      <c r="AE3304" s="406" t="str">
        <f>Master!AE3373</f>
        <v/>
      </c>
      <c r="AF3304" s="406">
        <f>Master!AF3373</f>
        <v>560</v>
      </c>
      <c r="AG3304" s="406" t="str">
        <f>Master!AG3373</f>
        <v/>
      </c>
      <c r="AH3304" s="88">
        <f>Master!AH3373</f>
        <v>5003487612</v>
      </c>
      <c r="AI3304" s="88" t="str">
        <f>Master!AI3373</f>
        <v>17.12.18</v>
      </c>
      <c r="AJ3304" s="406">
        <f>Master!AJ3373</f>
        <v>560</v>
      </c>
      <c r="AK3304" s="406">
        <f>Master!AK3373</f>
        <v>0</v>
      </c>
      <c r="AL3304" s="88" t="str">
        <f>Master!AL3373</f>
        <v/>
      </c>
      <c r="AM3304" s="416">
        <v>400.0</v>
      </c>
      <c r="AN3304" s="416"/>
      <c r="AO3304" s="416"/>
      <c r="AP3304" s="416"/>
      <c r="AQ3304" s="416"/>
      <c r="AR3304" s="416"/>
      <c r="AS3304" s="417"/>
      <c r="AT3304" s="416"/>
      <c r="AU3304" s="417"/>
    </row>
    <row r="3305" hidden="1">
      <c r="A3305" s="88" t="str">
        <f>Master!A3374</f>
        <v>ASP18002</v>
      </c>
      <c r="B3305" s="414" t="str">
        <f>Master!B3374</f>
        <v/>
      </c>
      <c r="C3305" s="414" t="str">
        <f>Master!C3374</f>
        <v/>
      </c>
      <c r="D3305" s="88" t="str">
        <f>Master!D3374</f>
        <v/>
      </c>
      <c r="E3305" s="406" t="str">
        <f>Master!E3374</f>
        <v/>
      </c>
      <c r="F3305" s="406">
        <f>Master!F3374</f>
        <v>0</v>
      </c>
      <c r="G3305" s="88" t="str">
        <f>Master!G3374</f>
        <v/>
      </c>
      <c r="H3305" s="88" t="str">
        <f>Master!H3374</f>
        <v/>
      </c>
      <c r="I3305" s="88" t="str">
        <f>Master!I3374</f>
        <v/>
      </c>
      <c r="J3305" s="88" t="str">
        <f>Master!J3374</f>
        <v>A'CROSS SPORTS PTE LTD</v>
      </c>
      <c r="K3305" s="88" t="str">
        <f>Master!K3374</f>
        <v>A'CROSS SPORTS PTE LTD</v>
      </c>
      <c r="L3305" s="88" t="str">
        <f>Master!L3374</f>
        <v>LOUIS</v>
      </c>
      <c r="M3305" s="88" t="str">
        <f>Master!M3374</f>
        <v>Pei Hwa Sec</v>
      </c>
      <c r="N3305" s="88" t="str">
        <f>Master!N3374</f>
        <v>NORTH</v>
      </c>
      <c r="O3305" s="88" t="str">
        <f>Master!O3374</f>
        <v>Basketball CCA</v>
      </c>
      <c r="P3305" s="88" t="str">
        <f>Master!P3374</f>
        <v>PER HR</v>
      </c>
      <c r="Q3305" s="88" t="str">
        <f>Master!Q3374</f>
        <v/>
      </c>
      <c r="R3305" s="406" t="str">
        <f>Master!R3374</f>
        <v>DEC</v>
      </c>
      <c r="S3305" s="406">
        <f>Master!S3374</f>
        <v>0</v>
      </c>
      <c r="T3305" s="406" t="str">
        <f>Master!T3374</f>
        <v/>
      </c>
      <c r="U3305" s="406" t="str">
        <f>Master!U3374</f>
        <v/>
      </c>
      <c r="V3305" s="406" t="str">
        <f>Master!V3374</f>
        <v/>
      </c>
      <c r="W3305" s="406" t="str">
        <f>Master!W3374</f>
        <v/>
      </c>
      <c r="X3305" s="406" t="str">
        <f>Master!X3374</f>
        <v/>
      </c>
      <c r="Y3305" s="406" t="str">
        <f>Master!Y3374</f>
        <v/>
      </c>
      <c r="Z3305" s="406" t="str">
        <f>Master!Z3374</f>
        <v/>
      </c>
      <c r="AA3305" s="406" t="str">
        <f>Master!AA3374</f>
        <v/>
      </c>
      <c r="AB3305" s="406" t="str">
        <f>Master!AB3374</f>
        <v/>
      </c>
      <c r="AC3305" s="406" t="str">
        <f>Master!AC3374</f>
        <v/>
      </c>
      <c r="AD3305" s="406" t="str">
        <f>Master!AD3374</f>
        <v/>
      </c>
      <c r="AE3305" s="406" t="str">
        <f>Master!AE3374</f>
        <v/>
      </c>
      <c r="AF3305" s="406" t="str">
        <f>Master!AF3374</f>
        <v/>
      </c>
      <c r="AG3305" s="406" t="str">
        <f>Master!AG3374</f>
        <v/>
      </c>
      <c r="AH3305" s="88" t="str">
        <f>Master!AH3374</f>
        <v/>
      </c>
      <c r="AI3305" s="414" t="str">
        <f>Master!AI3374</f>
        <v/>
      </c>
      <c r="AJ3305" s="406" t="str">
        <f>Master!AJ3374</f>
        <v/>
      </c>
      <c r="AK3305" s="406">
        <f>Master!AK3374</f>
        <v>0</v>
      </c>
      <c r="AL3305" s="88" t="str">
        <f>Master!AL3374</f>
        <v/>
      </c>
      <c r="AM3305" s="416">
        <f>1200+1425+950+925+300+575</f>
        <v>5375</v>
      </c>
      <c r="AN3305" s="416"/>
      <c r="AO3305" s="416"/>
      <c r="AP3305" s="416"/>
      <c r="AQ3305" s="416"/>
      <c r="AR3305" s="416">
        <f t="shared" ref="AR3305:AR3325" si="37">SUM(AM3305:AQ3305)</f>
        <v>5375</v>
      </c>
      <c r="AS3305" s="417" t="str">
        <f t="shared" ref="AS3305:AS3325" si="38">AR3305/S3305</f>
        <v>#DIV/0!</v>
      </c>
      <c r="AT3305" s="416">
        <f t="shared" ref="AT3305:AT3325" si="39">S3305-AR3305</f>
        <v>-5375</v>
      </c>
      <c r="AU3305" s="417"/>
    </row>
    <row r="3306" hidden="1">
      <c r="A3306" s="88" t="str">
        <f>Master!A3375</f>
        <v>ASP18002_Jan</v>
      </c>
      <c r="B3306" s="88" t="str">
        <f>Master!B3375</f>
        <v>INVASP1803001R</v>
      </c>
      <c r="C3306" s="414">
        <f>Master!C3375</f>
        <v>43167</v>
      </c>
      <c r="D3306" s="88">
        <f>Master!D3375</f>
        <v>28.5</v>
      </c>
      <c r="E3306" s="406">
        <f>Master!E3375</f>
        <v>70</v>
      </c>
      <c r="F3306" s="406">
        <f>Master!F3375</f>
        <v>1995</v>
      </c>
      <c r="G3306" s="88" t="str">
        <f>Master!G3375</f>
        <v>Yes</v>
      </c>
      <c r="H3306" s="88" t="str">
        <f>Master!H3375</f>
        <v/>
      </c>
      <c r="I3306" s="88" t="str">
        <f>Master!I3375</f>
        <v/>
      </c>
      <c r="J3306" s="88" t="str">
        <f>Master!J3375</f>
        <v>A'CROSS SPORTS PTE LTD</v>
      </c>
      <c r="K3306" s="88" t="str">
        <f>Master!K3375</f>
        <v>A'CROSS SPORTS PTE LTD</v>
      </c>
      <c r="L3306" s="88" t="str">
        <f>Master!L3375</f>
        <v>LOUIS</v>
      </c>
      <c r="M3306" s="88" t="str">
        <f>Master!M3375</f>
        <v>Pei Hwa Sec_Jan</v>
      </c>
      <c r="N3306" s="88" t="str">
        <f>Master!N3375</f>
        <v>NORTH</v>
      </c>
      <c r="O3306" s="88" t="str">
        <f>Master!O3375</f>
        <v>Basketball CCA</v>
      </c>
      <c r="P3306" s="88" t="str">
        <f>Master!P3375</f>
        <v>PER HR</v>
      </c>
      <c r="Q3306" s="88" t="str">
        <f>Master!Q3375</f>
        <v/>
      </c>
      <c r="R3306" s="406" t="str">
        <f>Master!R3375</f>
        <v/>
      </c>
      <c r="S3306" s="406">
        <f>Master!S3375</f>
        <v>1995</v>
      </c>
      <c r="T3306" s="406">
        <f>Master!T3375</f>
        <v>1995</v>
      </c>
      <c r="U3306" s="406" t="str">
        <f>Master!U3375</f>
        <v/>
      </c>
      <c r="V3306" s="406" t="str">
        <f>Master!V3375</f>
        <v/>
      </c>
      <c r="W3306" s="406" t="str">
        <f>Master!W3375</f>
        <v/>
      </c>
      <c r="X3306" s="406" t="str">
        <f>Master!X3375</f>
        <v/>
      </c>
      <c r="Y3306" s="406" t="str">
        <f>Master!Y3375</f>
        <v/>
      </c>
      <c r="Z3306" s="406" t="str">
        <f>Master!Z3375</f>
        <v/>
      </c>
      <c r="AA3306" s="406" t="str">
        <f>Master!AA3375</f>
        <v/>
      </c>
      <c r="AB3306" s="406" t="str">
        <f>Master!AB3375</f>
        <v/>
      </c>
      <c r="AC3306" s="406" t="str">
        <f>Master!AC3375</f>
        <v/>
      </c>
      <c r="AD3306" s="406" t="str">
        <f>Master!AD3375</f>
        <v/>
      </c>
      <c r="AE3306" s="406" t="str">
        <f>Master!AE3375</f>
        <v/>
      </c>
      <c r="AF3306" s="406" t="str">
        <f>Master!AF3375</f>
        <v/>
      </c>
      <c r="AG3306" s="406" t="str">
        <f>Master!AG3375</f>
        <v/>
      </c>
      <c r="AH3306" s="88">
        <f>Master!AH3375</f>
        <v>5003362337</v>
      </c>
      <c r="AI3306" s="88" t="str">
        <f>Master!AI3375</f>
        <v>28.03.18</v>
      </c>
      <c r="AJ3306" s="406">
        <f>Master!AJ3375</f>
        <v>1995</v>
      </c>
      <c r="AK3306" s="406">
        <f>Master!AK3375</f>
        <v>0</v>
      </c>
      <c r="AL3306" s="88" t="str">
        <f>Master!AL3375</f>
        <v/>
      </c>
      <c r="AM3306" s="416"/>
      <c r="AN3306" s="416"/>
      <c r="AO3306" s="416"/>
      <c r="AP3306" s="416"/>
      <c r="AQ3306" s="416"/>
      <c r="AR3306" s="416">
        <f t="shared" si="37"/>
        <v>0</v>
      </c>
      <c r="AS3306" s="417">
        <f t="shared" si="38"/>
        <v>0</v>
      </c>
      <c r="AT3306" s="416">
        <f t="shared" si="39"/>
        <v>1995</v>
      </c>
      <c r="AU3306" s="417"/>
    </row>
    <row r="3307" hidden="1">
      <c r="A3307" s="88" t="str">
        <f>Master!A3376</f>
        <v>ASP18002_Feb</v>
      </c>
      <c r="B3307" s="88" t="str">
        <f>Master!B3376</f>
        <v>INVASP1803002R</v>
      </c>
      <c r="C3307" s="414">
        <f>Master!C3376</f>
        <v>43167</v>
      </c>
      <c r="D3307" s="88">
        <f>Master!D3376</f>
        <v>19</v>
      </c>
      <c r="E3307" s="406">
        <f>Master!E3376</f>
        <v>70</v>
      </c>
      <c r="F3307" s="406">
        <f>Master!F3376</f>
        <v>1330</v>
      </c>
      <c r="G3307" s="88" t="str">
        <f>Master!G3376</f>
        <v>Yes</v>
      </c>
      <c r="H3307" s="88" t="str">
        <f>Master!H3376</f>
        <v/>
      </c>
      <c r="I3307" s="88" t="str">
        <f>Master!I3376</f>
        <v/>
      </c>
      <c r="J3307" s="88" t="str">
        <f>Master!J3376</f>
        <v>A'CROSS SPORTS PTE LTD</v>
      </c>
      <c r="K3307" s="88" t="str">
        <f>Master!K3376</f>
        <v>A'CROSS SPORTS PTE LTD</v>
      </c>
      <c r="L3307" s="88" t="str">
        <f>Master!L3376</f>
        <v>LOUIS</v>
      </c>
      <c r="M3307" s="88" t="str">
        <f>Master!M3376</f>
        <v>Pei Hwa Sec_Feb</v>
      </c>
      <c r="N3307" s="88" t="str">
        <f>Master!N3376</f>
        <v>NORTH</v>
      </c>
      <c r="O3307" s="88" t="str">
        <f>Master!O3376</f>
        <v>Basketball CCA</v>
      </c>
      <c r="P3307" s="88" t="str">
        <f>Master!P3376</f>
        <v>PER HR</v>
      </c>
      <c r="Q3307" s="88" t="str">
        <f>Master!Q3376</f>
        <v/>
      </c>
      <c r="R3307" s="406" t="str">
        <f>Master!R3376</f>
        <v/>
      </c>
      <c r="S3307" s="406">
        <f>Master!S3376</f>
        <v>1330</v>
      </c>
      <c r="T3307" s="406" t="str">
        <f>Master!T3376</f>
        <v/>
      </c>
      <c r="U3307" s="406">
        <f>Master!U3376</f>
        <v>1330</v>
      </c>
      <c r="V3307" s="406" t="str">
        <f>Master!V3376</f>
        <v/>
      </c>
      <c r="W3307" s="406" t="str">
        <f>Master!W3376</f>
        <v/>
      </c>
      <c r="X3307" s="406" t="str">
        <f>Master!X3376</f>
        <v/>
      </c>
      <c r="Y3307" s="406" t="str">
        <f>Master!Y3376</f>
        <v/>
      </c>
      <c r="Z3307" s="406" t="str">
        <f>Master!Z3376</f>
        <v/>
      </c>
      <c r="AA3307" s="406" t="str">
        <f>Master!AA3376</f>
        <v/>
      </c>
      <c r="AB3307" s="406" t="str">
        <f>Master!AB3376</f>
        <v/>
      </c>
      <c r="AC3307" s="406" t="str">
        <f>Master!AC3376</f>
        <v/>
      </c>
      <c r="AD3307" s="406" t="str">
        <f>Master!AD3376</f>
        <v/>
      </c>
      <c r="AE3307" s="406" t="str">
        <f>Master!AE3376</f>
        <v/>
      </c>
      <c r="AF3307" s="406" t="str">
        <f>Master!AF3376</f>
        <v/>
      </c>
      <c r="AG3307" s="406" t="str">
        <f>Master!AG3376</f>
        <v/>
      </c>
      <c r="AH3307" s="88">
        <f>Master!AH3376</f>
        <v>5003362337</v>
      </c>
      <c r="AI3307" s="88" t="str">
        <f>Master!AI3376</f>
        <v>28.03.18</v>
      </c>
      <c r="AJ3307" s="406">
        <f>Master!AJ3376</f>
        <v>1330</v>
      </c>
      <c r="AK3307" s="406">
        <f>Master!AK3376</f>
        <v>0</v>
      </c>
      <c r="AL3307" s="88" t="str">
        <f>Master!AL3376</f>
        <v/>
      </c>
      <c r="AM3307" s="416"/>
      <c r="AN3307" s="416"/>
      <c r="AO3307" s="416"/>
      <c r="AP3307" s="416"/>
      <c r="AQ3307" s="416"/>
      <c r="AR3307" s="416">
        <f t="shared" si="37"/>
        <v>0</v>
      </c>
      <c r="AS3307" s="417">
        <f t="shared" si="38"/>
        <v>0</v>
      </c>
      <c r="AT3307" s="416">
        <f t="shared" si="39"/>
        <v>1330</v>
      </c>
      <c r="AU3307" s="417"/>
    </row>
    <row r="3308" hidden="1">
      <c r="A3308" s="88" t="str">
        <f>Master!A3377</f>
        <v>ASP18002_Mar</v>
      </c>
      <c r="B3308" s="88" t="str">
        <f>Master!B3377</f>
        <v>INVASP1805001</v>
      </c>
      <c r="C3308" s="414">
        <f>Master!C3377</f>
        <v>43223</v>
      </c>
      <c r="D3308" s="88">
        <f>Master!D3377</f>
        <v>16</v>
      </c>
      <c r="E3308" s="406">
        <f>Master!E3377</f>
        <v>70</v>
      </c>
      <c r="F3308" s="406">
        <f>Master!F3377</f>
        <v>1120</v>
      </c>
      <c r="G3308" s="88" t="str">
        <f>Master!G3377</f>
        <v>Yes</v>
      </c>
      <c r="H3308" s="88" t="str">
        <f>Master!H3377</f>
        <v/>
      </c>
      <c r="I3308" s="88" t="str">
        <f>Master!I3377</f>
        <v/>
      </c>
      <c r="J3308" s="88" t="str">
        <f>Master!J3377</f>
        <v>A'CROSS SPORTS PTE LTD</v>
      </c>
      <c r="K3308" s="88" t="str">
        <f>Master!K3377</f>
        <v>A'CROSS SPORTS PTE LTD</v>
      </c>
      <c r="L3308" s="88" t="str">
        <f>Master!L3377</f>
        <v>LOUIS</v>
      </c>
      <c r="M3308" s="88" t="str">
        <f>Master!M3377</f>
        <v>Pei Hwa Sec_Mar</v>
      </c>
      <c r="N3308" s="88" t="str">
        <f>Master!N3377</f>
        <v>NORTH</v>
      </c>
      <c r="O3308" s="88" t="str">
        <f>Master!O3377</f>
        <v>Basketball CCA</v>
      </c>
      <c r="P3308" s="88" t="str">
        <f>Master!P3377</f>
        <v>PER HR</v>
      </c>
      <c r="Q3308" s="88" t="str">
        <f>Master!Q3377</f>
        <v/>
      </c>
      <c r="R3308" s="406" t="str">
        <f>Master!R3377</f>
        <v/>
      </c>
      <c r="S3308" s="406">
        <f>Master!S3377</f>
        <v>1120</v>
      </c>
      <c r="T3308" s="406" t="str">
        <f>Master!T3377</f>
        <v/>
      </c>
      <c r="U3308" s="406" t="str">
        <f>Master!U3377</f>
        <v/>
      </c>
      <c r="V3308" s="406">
        <f>Master!V3377</f>
        <v>1120</v>
      </c>
      <c r="W3308" s="406" t="str">
        <f>Master!W3377</f>
        <v/>
      </c>
      <c r="X3308" s="406" t="str">
        <f>Master!X3377</f>
        <v/>
      </c>
      <c r="Y3308" s="406" t="str">
        <f>Master!Y3377</f>
        <v/>
      </c>
      <c r="Z3308" s="406" t="str">
        <f>Master!Z3377</f>
        <v/>
      </c>
      <c r="AA3308" s="406" t="str">
        <f>Master!AA3377</f>
        <v/>
      </c>
      <c r="AB3308" s="406" t="str">
        <f>Master!AB3377</f>
        <v/>
      </c>
      <c r="AC3308" s="406" t="str">
        <f>Master!AC3377</f>
        <v/>
      </c>
      <c r="AD3308" s="406" t="str">
        <f>Master!AD3377</f>
        <v/>
      </c>
      <c r="AE3308" s="406" t="str">
        <f>Master!AE3377</f>
        <v/>
      </c>
      <c r="AF3308" s="406" t="str">
        <f>Master!AF3377</f>
        <v/>
      </c>
      <c r="AG3308" s="406" t="str">
        <f>Master!AG3377</f>
        <v/>
      </c>
      <c r="AH3308" s="88">
        <f>Master!AH3377</f>
        <v>5003386691</v>
      </c>
      <c r="AI3308" s="88" t="str">
        <f>Master!AI3377</f>
        <v>30.05.18</v>
      </c>
      <c r="AJ3308" s="406">
        <f>Master!AJ3377</f>
        <v>1120</v>
      </c>
      <c r="AK3308" s="406">
        <f>Master!AK3377</f>
        <v>0</v>
      </c>
      <c r="AL3308" s="88" t="str">
        <f>Master!AL3377</f>
        <v/>
      </c>
      <c r="AM3308" s="416"/>
      <c r="AN3308" s="416"/>
      <c r="AO3308" s="416"/>
      <c r="AP3308" s="416"/>
      <c r="AQ3308" s="416"/>
      <c r="AR3308" s="416">
        <f t="shared" si="37"/>
        <v>0</v>
      </c>
      <c r="AS3308" s="417">
        <f t="shared" si="38"/>
        <v>0</v>
      </c>
      <c r="AT3308" s="416">
        <f t="shared" si="39"/>
        <v>1120</v>
      </c>
      <c r="AU3308" s="417"/>
    </row>
    <row r="3309" hidden="1">
      <c r="A3309" s="88" t="str">
        <f>Master!A3378</f>
        <v>ASP18002_Apr</v>
      </c>
      <c r="B3309" s="88" t="str">
        <f>Master!B3378</f>
        <v>INVASP1805002</v>
      </c>
      <c r="C3309" s="414">
        <f>Master!C3378</f>
        <v>43223</v>
      </c>
      <c r="D3309" s="88">
        <f>Master!D3378</f>
        <v>6</v>
      </c>
      <c r="E3309" s="406">
        <f>Master!E3378</f>
        <v>70</v>
      </c>
      <c r="F3309" s="406">
        <f>Master!F3378</f>
        <v>420</v>
      </c>
      <c r="G3309" s="88" t="str">
        <f>Master!G3378</f>
        <v>Yes</v>
      </c>
      <c r="H3309" s="88" t="str">
        <f>Master!H3378</f>
        <v/>
      </c>
      <c r="I3309" s="88" t="str">
        <f>Master!I3378</f>
        <v/>
      </c>
      <c r="J3309" s="88" t="str">
        <f>Master!J3378</f>
        <v>A'CROSS SPORTS PTE LTD</v>
      </c>
      <c r="K3309" s="88" t="str">
        <f>Master!K3378</f>
        <v>A'CROSS SPORTS PTE LTD</v>
      </c>
      <c r="L3309" s="88" t="str">
        <f>Master!L3378</f>
        <v>LOUIS</v>
      </c>
      <c r="M3309" s="88" t="str">
        <f>Master!M3378</f>
        <v>Pei Hwa Sec_Apr</v>
      </c>
      <c r="N3309" s="88" t="str">
        <f>Master!N3378</f>
        <v>NORTH</v>
      </c>
      <c r="O3309" s="88" t="str">
        <f>Master!O3378</f>
        <v>Basketball CCA</v>
      </c>
      <c r="P3309" s="88" t="str">
        <f>Master!P3378</f>
        <v>PER HR</v>
      </c>
      <c r="Q3309" s="88" t="str">
        <f>Master!Q3378</f>
        <v/>
      </c>
      <c r="R3309" s="406" t="str">
        <f>Master!R3378</f>
        <v/>
      </c>
      <c r="S3309" s="406">
        <f>Master!S3378</f>
        <v>420</v>
      </c>
      <c r="T3309" s="406" t="str">
        <f>Master!T3378</f>
        <v/>
      </c>
      <c r="U3309" s="406" t="str">
        <f>Master!U3378</f>
        <v/>
      </c>
      <c r="V3309" s="406" t="str">
        <f>Master!V3378</f>
        <v/>
      </c>
      <c r="W3309" s="406" t="str">
        <f>Master!W3378</f>
        <v/>
      </c>
      <c r="X3309" s="406">
        <f>Master!X3378</f>
        <v>420</v>
      </c>
      <c r="Y3309" s="406" t="str">
        <f>Master!Y3378</f>
        <v/>
      </c>
      <c r="Z3309" s="406" t="str">
        <f>Master!Z3378</f>
        <v/>
      </c>
      <c r="AA3309" s="406" t="str">
        <f>Master!AA3378</f>
        <v/>
      </c>
      <c r="AB3309" s="406" t="str">
        <f>Master!AB3378</f>
        <v/>
      </c>
      <c r="AC3309" s="406" t="str">
        <f>Master!AC3378</f>
        <v/>
      </c>
      <c r="AD3309" s="406" t="str">
        <f>Master!AD3378</f>
        <v/>
      </c>
      <c r="AE3309" s="406" t="str">
        <f>Master!AE3378</f>
        <v/>
      </c>
      <c r="AF3309" s="406" t="str">
        <f>Master!AF3378</f>
        <v/>
      </c>
      <c r="AG3309" s="406" t="str">
        <f>Master!AG3378</f>
        <v/>
      </c>
      <c r="AH3309" s="88">
        <f>Master!AH3378</f>
        <v>5003386691</v>
      </c>
      <c r="AI3309" s="88" t="str">
        <f>Master!AI3378</f>
        <v>30.05.18</v>
      </c>
      <c r="AJ3309" s="406">
        <f>Master!AJ3378</f>
        <v>420</v>
      </c>
      <c r="AK3309" s="406">
        <f>Master!AK3378</f>
        <v>0</v>
      </c>
      <c r="AL3309" s="88" t="str">
        <f>Master!AL3378</f>
        <v/>
      </c>
      <c r="AM3309" s="416"/>
      <c r="AN3309" s="416"/>
      <c r="AO3309" s="416"/>
      <c r="AP3309" s="416"/>
      <c r="AQ3309" s="416"/>
      <c r="AR3309" s="416">
        <f t="shared" si="37"/>
        <v>0</v>
      </c>
      <c r="AS3309" s="417">
        <f t="shared" si="38"/>
        <v>0</v>
      </c>
      <c r="AT3309" s="416">
        <f t="shared" si="39"/>
        <v>420</v>
      </c>
      <c r="AU3309" s="417"/>
    </row>
    <row r="3310" hidden="1">
      <c r="A3310" s="88" t="str">
        <f>Master!A3379</f>
        <v>ASP18002_May</v>
      </c>
      <c r="B3310" s="88" t="str">
        <f>Master!B3379</f>
        <v>INVASP1807003R</v>
      </c>
      <c r="C3310" s="414">
        <f>Master!C3379</f>
        <v>43301</v>
      </c>
      <c r="D3310" s="88">
        <f>Master!D3379</f>
        <v>11.5</v>
      </c>
      <c r="E3310" s="406">
        <f>Master!E3379</f>
        <v>70</v>
      </c>
      <c r="F3310" s="406">
        <f>Master!F3379</f>
        <v>805</v>
      </c>
      <c r="G3310" s="88" t="str">
        <f>Master!G3379</f>
        <v>Yes</v>
      </c>
      <c r="H3310" s="88" t="str">
        <f>Master!H3379</f>
        <v/>
      </c>
      <c r="I3310" s="88" t="str">
        <f>Master!I3379</f>
        <v/>
      </c>
      <c r="J3310" s="88" t="str">
        <f>Master!J3379</f>
        <v>A'CROSS SPORTS PTE LTD</v>
      </c>
      <c r="K3310" s="88" t="str">
        <f>Master!K3379</f>
        <v>A'CROSS SPORTS PTE LTD</v>
      </c>
      <c r="L3310" s="88" t="str">
        <f>Master!L3379</f>
        <v>LOUIS</v>
      </c>
      <c r="M3310" s="88" t="str">
        <f>Master!M3379</f>
        <v>Pei Hwa Sec_May</v>
      </c>
      <c r="N3310" s="88" t="str">
        <f>Master!N3379</f>
        <v>NORTH</v>
      </c>
      <c r="O3310" s="88" t="str">
        <f>Master!O3379</f>
        <v>Basketball CCA</v>
      </c>
      <c r="P3310" s="88" t="str">
        <f>Master!P3379</f>
        <v>PER HR</v>
      </c>
      <c r="Q3310" s="88" t="str">
        <f>Master!Q3379</f>
        <v/>
      </c>
      <c r="R3310" s="406" t="str">
        <f>Master!R3379</f>
        <v/>
      </c>
      <c r="S3310" s="406">
        <f>Master!S3379</f>
        <v>805</v>
      </c>
      <c r="T3310" s="406" t="str">
        <f>Master!T3379</f>
        <v/>
      </c>
      <c r="U3310" s="406" t="str">
        <f>Master!U3379</f>
        <v/>
      </c>
      <c r="V3310" s="406" t="str">
        <f>Master!V3379</f>
        <v/>
      </c>
      <c r="W3310" s="406" t="str">
        <f>Master!W3379</f>
        <v/>
      </c>
      <c r="X3310" s="406" t="str">
        <f>Master!X3379</f>
        <v/>
      </c>
      <c r="Y3310" s="406">
        <f>Master!Y3379</f>
        <v>805</v>
      </c>
      <c r="Z3310" s="406" t="str">
        <f>Master!Z3379</f>
        <v/>
      </c>
      <c r="AA3310" s="406" t="str">
        <f>Master!AA3379</f>
        <v/>
      </c>
      <c r="AB3310" s="406" t="str">
        <f>Master!AB3379</f>
        <v/>
      </c>
      <c r="AC3310" s="406" t="str">
        <f>Master!AC3379</f>
        <v/>
      </c>
      <c r="AD3310" s="406" t="str">
        <f>Master!AD3379</f>
        <v/>
      </c>
      <c r="AE3310" s="406" t="str">
        <f>Master!AE3379</f>
        <v/>
      </c>
      <c r="AF3310" s="406" t="str">
        <f>Master!AF3379</f>
        <v/>
      </c>
      <c r="AG3310" s="406" t="str">
        <f>Master!AG3379</f>
        <v/>
      </c>
      <c r="AH3310" s="88">
        <f>Master!AH3379</f>
        <v>5003422523</v>
      </c>
      <c r="AI3310" s="88" t="str">
        <f>Master!AI3379</f>
        <v>14.08.18</v>
      </c>
      <c r="AJ3310" s="406">
        <f>Master!AJ3379</f>
        <v>805</v>
      </c>
      <c r="AK3310" s="406">
        <f>Master!AK3379</f>
        <v>0</v>
      </c>
      <c r="AL3310" s="88" t="str">
        <f>Master!AL3379</f>
        <v/>
      </c>
      <c r="AM3310" s="416"/>
      <c r="AN3310" s="416"/>
      <c r="AO3310" s="416"/>
      <c r="AP3310" s="416"/>
      <c r="AQ3310" s="416"/>
      <c r="AR3310" s="416">
        <f t="shared" si="37"/>
        <v>0</v>
      </c>
      <c r="AS3310" s="417">
        <f t="shared" si="38"/>
        <v>0</v>
      </c>
      <c r="AT3310" s="416">
        <f t="shared" si="39"/>
        <v>805</v>
      </c>
      <c r="AU3310" s="417"/>
    </row>
    <row r="3311" hidden="1">
      <c r="A3311" s="88" t="str">
        <f>Master!A3380</f>
        <v>ASP18002_Jun</v>
      </c>
      <c r="B3311" s="88" t="str">
        <f>Master!B3380</f>
        <v>INVASP1807004R</v>
      </c>
      <c r="C3311" s="414">
        <f>Master!C3380</f>
        <v>43301</v>
      </c>
      <c r="D3311" s="88">
        <f>Master!D3380</f>
        <v>19</v>
      </c>
      <c r="E3311" s="406">
        <f>Master!E3380</f>
        <v>70</v>
      </c>
      <c r="F3311" s="406">
        <f>Master!F3380</f>
        <v>1330</v>
      </c>
      <c r="G3311" s="88" t="str">
        <f>Master!G3380</f>
        <v>Yes</v>
      </c>
      <c r="H3311" s="88" t="str">
        <f>Master!H3380</f>
        <v/>
      </c>
      <c r="I3311" s="88" t="str">
        <f>Master!I3380</f>
        <v/>
      </c>
      <c r="J3311" s="88" t="str">
        <f>Master!J3380</f>
        <v>A'CROSS SPORTS PTE LTD</v>
      </c>
      <c r="K3311" s="88" t="str">
        <f>Master!K3380</f>
        <v>A'CROSS SPORTS PTE LTD</v>
      </c>
      <c r="L3311" s="88" t="str">
        <f>Master!L3380</f>
        <v>LOUIS</v>
      </c>
      <c r="M3311" s="88" t="str">
        <f>Master!M3380</f>
        <v>Pei Hwa Sec_Jun</v>
      </c>
      <c r="N3311" s="88" t="str">
        <f>Master!N3380</f>
        <v>NORTH</v>
      </c>
      <c r="O3311" s="88" t="str">
        <f>Master!O3380</f>
        <v>Basketball CCA</v>
      </c>
      <c r="P3311" s="88" t="str">
        <f>Master!P3380</f>
        <v>PER HR</v>
      </c>
      <c r="Q3311" s="88" t="str">
        <f>Master!Q3380</f>
        <v/>
      </c>
      <c r="R3311" s="406" t="str">
        <f>Master!R3380</f>
        <v/>
      </c>
      <c r="S3311" s="406">
        <f>Master!S3380</f>
        <v>1330</v>
      </c>
      <c r="T3311" s="406" t="str">
        <f>Master!T3380</f>
        <v/>
      </c>
      <c r="U3311" s="406" t="str">
        <f>Master!U3380</f>
        <v/>
      </c>
      <c r="V3311" s="406" t="str">
        <f>Master!V3380</f>
        <v/>
      </c>
      <c r="W3311" s="406" t="str">
        <f>Master!W3380</f>
        <v/>
      </c>
      <c r="X3311" s="406" t="str">
        <f>Master!X3380</f>
        <v/>
      </c>
      <c r="Y3311" s="406" t="str">
        <f>Master!Y3380</f>
        <v/>
      </c>
      <c r="Z3311" s="406">
        <f>Master!Z3380</f>
        <v>1330</v>
      </c>
      <c r="AA3311" s="406" t="str">
        <f>Master!AA3380</f>
        <v/>
      </c>
      <c r="AB3311" s="406" t="str">
        <f>Master!AB3380</f>
        <v/>
      </c>
      <c r="AC3311" s="406" t="str">
        <f>Master!AC3380</f>
        <v/>
      </c>
      <c r="AD3311" s="406" t="str">
        <f>Master!AD3380</f>
        <v/>
      </c>
      <c r="AE3311" s="406" t="str">
        <f>Master!AE3380</f>
        <v/>
      </c>
      <c r="AF3311" s="406" t="str">
        <f>Master!AF3380</f>
        <v/>
      </c>
      <c r="AG3311" s="406" t="str">
        <f>Master!AG3380</f>
        <v/>
      </c>
      <c r="AH3311" s="88">
        <f>Master!AH3380</f>
        <v>5003422523</v>
      </c>
      <c r="AI3311" s="88" t="str">
        <f>Master!AI3380</f>
        <v>14.08.18</v>
      </c>
      <c r="AJ3311" s="406">
        <f>Master!AJ3380</f>
        <v>1330</v>
      </c>
      <c r="AK3311" s="406">
        <f>Master!AK3380</f>
        <v>0</v>
      </c>
      <c r="AL3311" s="88" t="str">
        <f>Master!AL3380</f>
        <v/>
      </c>
      <c r="AM3311" s="416"/>
      <c r="AN3311" s="416"/>
      <c r="AO3311" s="416"/>
      <c r="AP3311" s="416"/>
      <c r="AQ3311" s="416"/>
      <c r="AR3311" s="416">
        <f t="shared" si="37"/>
        <v>0</v>
      </c>
      <c r="AS3311" s="417">
        <f t="shared" si="38"/>
        <v>0</v>
      </c>
      <c r="AT3311" s="416">
        <f t="shared" si="39"/>
        <v>1330</v>
      </c>
      <c r="AU3311" s="417"/>
    </row>
    <row r="3312" hidden="1">
      <c r="A3312" s="88" t="str">
        <f>Master!A3381</f>
        <v>ASP18002_Jul</v>
      </c>
      <c r="B3312" s="88" t="str">
        <f>Master!B3381</f>
        <v>INVASP1808006</v>
      </c>
      <c r="C3312" s="414">
        <f>Master!C3381</f>
        <v>43315</v>
      </c>
      <c r="D3312" s="88">
        <f>Master!D3381</f>
        <v>26</v>
      </c>
      <c r="E3312" s="406">
        <f>Master!E3381</f>
        <v>70</v>
      </c>
      <c r="F3312" s="406">
        <f>Master!F3381</f>
        <v>1820</v>
      </c>
      <c r="G3312" s="88" t="str">
        <f>Master!G3381</f>
        <v>Yes</v>
      </c>
      <c r="H3312" s="88" t="str">
        <f>Master!H3381</f>
        <v/>
      </c>
      <c r="I3312" s="88" t="str">
        <f>Master!I3381</f>
        <v/>
      </c>
      <c r="J3312" s="88" t="str">
        <f>Master!J3381</f>
        <v>A'CROSS SPORTS PTE LTD</v>
      </c>
      <c r="K3312" s="88" t="str">
        <f>Master!K3381</f>
        <v>A'CROSS SPORTS PTE LTD</v>
      </c>
      <c r="L3312" s="88" t="str">
        <f>Master!L3381</f>
        <v>LOUIS</v>
      </c>
      <c r="M3312" s="88" t="str">
        <f>Master!M3381</f>
        <v>Pei Hwa Sec_Jul</v>
      </c>
      <c r="N3312" s="88" t="str">
        <f>Master!N3381</f>
        <v>NORTH</v>
      </c>
      <c r="O3312" s="88" t="str">
        <f>Master!O3381</f>
        <v>Basketball CCA</v>
      </c>
      <c r="P3312" s="88" t="str">
        <f>Master!P3381</f>
        <v>PER HR</v>
      </c>
      <c r="Q3312" s="88" t="str">
        <f>Master!Q3381</f>
        <v/>
      </c>
      <c r="R3312" s="406" t="str">
        <f>Master!R3381</f>
        <v/>
      </c>
      <c r="S3312" s="406">
        <f>Master!S3381</f>
        <v>1820</v>
      </c>
      <c r="T3312" s="406" t="str">
        <f>Master!T3381</f>
        <v/>
      </c>
      <c r="U3312" s="406" t="str">
        <f>Master!U3381</f>
        <v/>
      </c>
      <c r="V3312" s="406" t="str">
        <f>Master!V3381</f>
        <v/>
      </c>
      <c r="W3312" s="406" t="str">
        <f>Master!W3381</f>
        <v/>
      </c>
      <c r="X3312" s="406" t="str">
        <f>Master!X3381</f>
        <v/>
      </c>
      <c r="Y3312" s="406" t="str">
        <f>Master!Y3381</f>
        <v/>
      </c>
      <c r="Z3312" s="406" t="str">
        <f>Master!Z3381</f>
        <v/>
      </c>
      <c r="AA3312" s="406">
        <f>Master!AA3381</f>
        <v>1820</v>
      </c>
      <c r="AB3312" s="406" t="str">
        <f>Master!AB3381</f>
        <v/>
      </c>
      <c r="AC3312" s="406" t="str">
        <f>Master!AC3381</f>
        <v/>
      </c>
      <c r="AD3312" s="406" t="str">
        <f>Master!AD3381</f>
        <v/>
      </c>
      <c r="AE3312" s="406" t="str">
        <f>Master!AE3381</f>
        <v/>
      </c>
      <c r="AF3312" s="406" t="str">
        <f>Master!AF3381</f>
        <v/>
      </c>
      <c r="AG3312" s="406" t="str">
        <f>Master!AG3381</f>
        <v/>
      </c>
      <c r="AH3312" s="88">
        <f>Master!AH3381</f>
        <v>5003429140</v>
      </c>
      <c r="AI3312" s="88" t="str">
        <f>Master!AI3381</f>
        <v>28.08.18</v>
      </c>
      <c r="AJ3312" s="406">
        <f>Master!AJ3381</f>
        <v>1820</v>
      </c>
      <c r="AK3312" s="406">
        <f>Master!AK3381</f>
        <v>0</v>
      </c>
      <c r="AL3312" s="88" t="str">
        <f>Master!AL3381</f>
        <v/>
      </c>
      <c r="AM3312" s="416">
        <v>1300.0</v>
      </c>
      <c r="AN3312" s="416"/>
      <c r="AO3312" s="416"/>
      <c r="AP3312" s="416"/>
      <c r="AQ3312" s="416"/>
      <c r="AR3312" s="416">
        <f t="shared" si="37"/>
        <v>1300</v>
      </c>
      <c r="AS3312" s="417">
        <f t="shared" si="38"/>
        <v>0.7142857143</v>
      </c>
      <c r="AT3312" s="416">
        <f t="shared" si="39"/>
        <v>520</v>
      </c>
      <c r="AU3312" s="417"/>
    </row>
    <row r="3313" hidden="1">
      <c r="A3313" s="88" t="str">
        <f>Master!A3382</f>
        <v>ASP18002_Aug</v>
      </c>
      <c r="B3313" s="88" t="str">
        <f>Master!B3382</f>
        <v>INVASP1809003</v>
      </c>
      <c r="C3313" s="414">
        <f>Master!C3382</f>
        <v>43361</v>
      </c>
      <c r="D3313" s="88">
        <f>Master!D3382</f>
        <v>20.5</v>
      </c>
      <c r="E3313" s="406">
        <f>Master!E3382</f>
        <v>70</v>
      </c>
      <c r="F3313" s="406">
        <f>Master!F3382</f>
        <v>1435</v>
      </c>
      <c r="G3313" s="88" t="str">
        <f>Master!G3382</f>
        <v>Yes</v>
      </c>
      <c r="H3313" s="88" t="str">
        <f>Master!H3382</f>
        <v/>
      </c>
      <c r="I3313" s="88" t="str">
        <f>Master!I3382</f>
        <v/>
      </c>
      <c r="J3313" s="88" t="str">
        <f>Master!J3382</f>
        <v>A'CROSS SPORTS PTE LTD</v>
      </c>
      <c r="K3313" s="88" t="str">
        <f>Master!K3382</f>
        <v>A'CROSS SPORTS PTE LTD</v>
      </c>
      <c r="L3313" s="88" t="str">
        <f>Master!L3382</f>
        <v>LOUIS</v>
      </c>
      <c r="M3313" s="88" t="str">
        <f>Master!M3382</f>
        <v>Pei Hwa Sec_Aug</v>
      </c>
      <c r="N3313" s="88" t="str">
        <f>Master!N3382</f>
        <v>NORTH</v>
      </c>
      <c r="O3313" s="88" t="str">
        <f>Master!O3382</f>
        <v>Basketball CCA</v>
      </c>
      <c r="P3313" s="88" t="str">
        <f>Master!P3382</f>
        <v>PER HR</v>
      </c>
      <c r="Q3313" s="88" t="str">
        <f>Master!Q3382</f>
        <v/>
      </c>
      <c r="R3313" s="406" t="str">
        <f>Master!R3382</f>
        <v/>
      </c>
      <c r="S3313" s="406">
        <f>Master!S3382</f>
        <v>1435</v>
      </c>
      <c r="T3313" s="406" t="str">
        <f>Master!T3382</f>
        <v/>
      </c>
      <c r="U3313" s="406" t="str">
        <f>Master!U3382</f>
        <v/>
      </c>
      <c r="V3313" s="406" t="str">
        <f>Master!V3382</f>
        <v/>
      </c>
      <c r="W3313" s="406" t="str">
        <f>Master!W3382</f>
        <v/>
      </c>
      <c r="X3313" s="406" t="str">
        <f>Master!X3382</f>
        <v/>
      </c>
      <c r="Y3313" s="406" t="str">
        <f>Master!Y3382</f>
        <v/>
      </c>
      <c r="Z3313" s="406" t="str">
        <f>Master!Z3382</f>
        <v/>
      </c>
      <c r="AA3313" s="406" t="str">
        <f>Master!AA3382</f>
        <v/>
      </c>
      <c r="AB3313" s="406">
        <f>Master!AB3382</f>
        <v>1435</v>
      </c>
      <c r="AC3313" s="406" t="str">
        <f>Master!AC3382</f>
        <v/>
      </c>
      <c r="AD3313" s="406" t="str">
        <f>Master!AD3382</f>
        <v/>
      </c>
      <c r="AE3313" s="406" t="str">
        <f>Master!AE3382</f>
        <v/>
      </c>
      <c r="AF3313" s="406" t="str">
        <f>Master!AF3382</f>
        <v/>
      </c>
      <c r="AG3313" s="406" t="str">
        <f>Master!AG3382</f>
        <v/>
      </c>
      <c r="AH3313" s="88">
        <f>Master!AH3382</f>
        <v>5003453012</v>
      </c>
      <c r="AI3313" s="88" t="str">
        <f>Master!AI3382</f>
        <v>15.10.18</v>
      </c>
      <c r="AJ3313" s="406">
        <f>Master!AJ3382</f>
        <v>1435</v>
      </c>
      <c r="AK3313" s="406">
        <f>Master!AK3382</f>
        <v>0</v>
      </c>
      <c r="AL3313" s="88" t="str">
        <f>Master!AL3382</f>
        <v/>
      </c>
      <c r="AM3313" s="416">
        <v>1025.0</v>
      </c>
      <c r="AN3313" s="416"/>
      <c r="AO3313" s="416"/>
      <c r="AP3313" s="416"/>
      <c r="AQ3313" s="416"/>
      <c r="AR3313" s="416">
        <f t="shared" si="37"/>
        <v>1025</v>
      </c>
      <c r="AS3313" s="417">
        <f t="shared" si="38"/>
        <v>0.7142857143</v>
      </c>
      <c r="AT3313" s="416">
        <f t="shared" si="39"/>
        <v>410</v>
      </c>
      <c r="AU3313" s="417"/>
    </row>
    <row r="3314" hidden="1">
      <c r="A3314" s="88" t="str">
        <f>Master!A3383</f>
        <v>ASP18002_Sep</v>
      </c>
      <c r="B3314" s="88" t="str">
        <f>Master!B3383</f>
        <v>INVASP1810002</v>
      </c>
      <c r="C3314" s="414">
        <f>Master!C3383</f>
        <v>43382</v>
      </c>
      <c r="D3314" s="88">
        <f>Master!D3383</f>
        <v>2.5</v>
      </c>
      <c r="E3314" s="406">
        <f>Master!E3383</f>
        <v>70</v>
      </c>
      <c r="F3314" s="406">
        <f>Master!F3383</f>
        <v>175</v>
      </c>
      <c r="G3314" s="88" t="str">
        <f>Master!G3383</f>
        <v>Yes</v>
      </c>
      <c r="H3314" s="88" t="str">
        <f>Master!H3383</f>
        <v/>
      </c>
      <c r="I3314" s="88" t="str">
        <f>Master!I3383</f>
        <v/>
      </c>
      <c r="J3314" s="88" t="str">
        <f>Master!J3383</f>
        <v>A'CROSS SPORTS PTE LTD</v>
      </c>
      <c r="K3314" s="88" t="str">
        <f>Master!K3383</f>
        <v>A'CROSS SPORTS PTE LTD</v>
      </c>
      <c r="L3314" s="88" t="str">
        <f>Master!L3383</f>
        <v>LOUIS</v>
      </c>
      <c r="M3314" s="88" t="str">
        <f>Master!M3383</f>
        <v>Pei Hwa Sec_Sep</v>
      </c>
      <c r="N3314" s="88" t="str">
        <f>Master!N3383</f>
        <v>NORTH</v>
      </c>
      <c r="O3314" s="88" t="str">
        <f>Master!O3383</f>
        <v>Basketball CCA</v>
      </c>
      <c r="P3314" s="88" t="str">
        <f>Master!P3383</f>
        <v>PER HR</v>
      </c>
      <c r="Q3314" s="88" t="str">
        <f>Master!Q3383</f>
        <v/>
      </c>
      <c r="R3314" s="406" t="str">
        <f>Master!R3383</f>
        <v/>
      </c>
      <c r="S3314" s="406">
        <f>Master!S3383</f>
        <v>175</v>
      </c>
      <c r="T3314" s="406" t="str">
        <f>Master!T3383</f>
        <v/>
      </c>
      <c r="U3314" s="406" t="str">
        <f>Master!U3383</f>
        <v/>
      </c>
      <c r="V3314" s="406" t="str">
        <f>Master!V3383</f>
        <v/>
      </c>
      <c r="W3314" s="406" t="str">
        <f>Master!W3383</f>
        <v/>
      </c>
      <c r="X3314" s="406" t="str">
        <f>Master!X3383</f>
        <v/>
      </c>
      <c r="Y3314" s="406" t="str">
        <f>Master!Y3383</f>
        <v/>
      </c>
      <c r="Z3314" s="406" t="str">
        <f>Master!Z3383</f>
        <v/>
      </c>
      <c r="AA3314" s="406" t="str">
        <f>Master!AA3383</f>
        <v/>
      </c>
      <c r="AB3314" s="406" t="str">
        <f>Master!AB3383</f>
        <v/>
      </c>
      <c r="AC3314" s="406">
        <f>Master!AC3383</f>
        <v>175</v>
      </c>
      <c r="AD3314" s="406" t="str">
        <f>Master!AD3383</f>
        <v/>
      </c>
      <c r="AE3314" s="406" t="str">
        <f>Master!AE3383</f>
        <v/>
      </c>
      <c r="AF3314" s="406" t="str">
        <f>Master!AF3383</f>
        <v/>
      </c>
      <c r="AG3314" s="406" t="str">
        <f>Master!AG3383</f>
        <v/>
      </c>
      <c r="AH3314" s="88">
        <f>Master!AH3383</f>
        <v>5003463536</v>
      </c>
      <c r="AI3314" s="88" t="str">
        <f>Master!AI3383</f>
        <v>05.11.18</v>
      </c>
      <c r="AJ3314" s="406">
        <f>Master!AJ3383</f>
        <v>175</v>
      </c>
      <c r="AK3314" s="406">
        <f>Master!AK3383</f>
        <v>0</v>
      </c>
      <c r="AL3314" s="88" t="str">
        <f>Master!AL3383</f>
        <v/>
      </c>
      <c r="AM3314" s="416">
        <v>125.0</v>
      </c>
      <c r="AN3314" s="416"/>
      <c r="AO3314" s="416"/>
      <c r="AP3314" s="416"/>
      <c r="AQ3314" s="416"/>
      <c r="AR3314" s="416">
        <f t="shared" si="37"/>
        <v>125</v>
      </c>
      <c r="AS3314" s="417">
        <f t="shared" si="38"/>
        <v>0.7142857143</v>
      </c>
      <c r="AT3314" s="416">
        <f t="shared" si="39"/>
        <v>50</v>
      </c>
      <c r="AU3314" s="417"/>
    </row>
    <row r="3315" hidden="1">
      <c r="A3315" s="88" t="str">
        <f>Master!A3384</f>
        <v>ASP18002_Oct</v>
      </c>
      <c r="B3315" s="88" t="str">
        <f>Master!B3384</f>
        <v>INVASP1811003</v>
      </c>
      <c r="C3315" s="414">
        <f>Master!C3384</f>
        <v>43424</v>
      </c>
      <c r="D3315" s="88">
        <f>Master!D3384</f>
        <v>11.5</v>
      </c>
      <c r="E3315" s="406">
        <f>Master!E3384</f>
        <v>70</v>
      </c>
      <c r="F3315" s="406">
        <f>Master!F3384</f>
        <v>805</v>
      </c>
      <c r="G3315" s="88" t="str">
        <f>Master!G3384</f>
        <v>Yes</v>
      </c>
      <c r="H3315" s="88" t="str">
        <f>Master!H3384</f>
        <v/>
      </c>
      <c r="I3315" s="88" t="str">
        <f>Master!I3384</f>
        <v/>
      </c>
      <c r="J3315" s="88" t="str">
        <f>Master!J3384</f>
        <v>A'CROSS SPORTS PTE LTD</v>
      </c>
      <c r="K3315" s="88" t="str">
        <f>Master!K3384</f>
        <v>A'CROSS SPORTS PTE LTD</v>
      </c>
      <c r="L3315" s="88" t="str">
        <f>Master!L3384</f>
        <v>LOUIS</v>
      </c>
      <c r="M3315" s="88" t="str">
        <f>Master!M3384</f>
        <v>Pei Hwa Sec_Oct</v>
      </c>
      <c r="N3315" s="88" t="str">
        <f>Master!N3384</f>
        <v>NORTH</v>
      </c>
      <c r="O3315" s="88" t="str">
        <f>Master!O3384</f>
        <v>Basketball CCA</v>
      </c>
      <c r="P3315" s="88" t="str">
        <f>Master!P3384</f>
        <v>PER HR</v>
      </c>
      <c r="Q3315" s="88" t="str">
        <f>Master!Q3384</f>
        <v/>
      </c>
      <c r="R3315" s="406" t="str">
        <f>Master!R3384</f>
        <v/>
      </c>
      <c r="S3315" s="406">
        <f>Master!S3384</f>
        <v>805</v>
      </c>
      <c r="T3315" s="406" t="str">
        <f>Master!T3384</f>
        <v/>
      </c>
      <c r="U3315" s="406" t="str">
        <f>Master!U3384</f>
        <v/>
      </c>
      <c r="V3315" s="406" t="str">
        <f>Master!V3384</f>
        <v/>
      </c>
      <c r="W3315" s="406" t="str">
        <f>Master!W3384</f>
        <v/>
      </c>
      <c r="X3315" s="406" t="str">
        <f>Master!X3384</f>
        <v/>
      </c>
      <c r="Y3315" s="406" t="str">
        <f>Master!Y3384</f>
        <v/>
      </c>
      <c r="Z3315" s="406" t="str">
        <f>Master!Z3384</f>
        <v/>
      </c>
      <c r="AA3315" s="406" t="str">
        <f>Master!AA3384</f>
        <v/>
      </c>
      <c r="AB3315" s="406" t="str">
        <f>Master!AB3384</f>
        <v/>
      </c>
      <c r="AC3315" s="406" t="str">
        <f>Master!AC3384</f>
        <v/>
      </c>
      <c r="AD3315" s="406" t="str">
        <f>Master!AD3384</f>
        <v/>
      </c>
      <c r="AE3315" s="406">
        <f>Master!AE3384</f>
        <v>805</v>
      </c>
      <c r="AF3315" s="406" t="str">
        <f>Master!AF3384</f>
        <v/>
      </c>
      <c r="AG3315" s="406" t="str">
        <f>Master!AG3384</f>
        <v/>
      </c>
      <c r="AH3315" s="88">
        <f>Master!AH3384</f>
        <v>5003482203</v>
      </c>
      <c r="AI3315" s="88" t="str">
        <f>Master!AI3384</f>
        <v>11.12.18</v>
      </c>
      <c r="AJ3315" s="406">
        <f>Master!AJ3384</f>
        <v>805</v>
      </c>
      <c r="AK3315" s="406">
        <f>Master!AK3384</f>
        <v>0</v>
      </c>
      <c r="AL3315" s="88" t="str">
        <f>Master!AL3384</f>
        <v/>
      </c>
      <c r="AM3315" s="416">
        <v>575.0</v>
      </c>
      <c r="AN3315" s="416"/>
      <c r="AO3315" s="416"/>
      <c r="AP3315" s="416"/>
      <c r="AQ3315" s="416"/>
      <c r="AR3315" s="416">
        <f t="shared" si="37"/>
        <v>575</v>
      </c>
      <c r="AS3315" s="417">
        <f t="shared" si="38"/>
        <v>0.7142857143</v>
      </c>
      <c r="AT3315" s="416">
        <f t="shared" si="39"/>
        <v>230</v>
      </c>
      <c r="AU3315" s="417"/>
    </row>
    <row r="3316" hidden="1">
      <c r="A3316" s="88" t="str">
        <f>Master!A3385</f>
        <v>ASP18002_Nov</v>
      </c>
      <c r="B3316" s="88" t="str">
        <f>Master!B3385</f>
        <v>INVASP1812002</v>
      </c>
      <c r="C3316" s="414">
        <f>Master!C3385</f>
        <v>43439</v>
      </c>
      <c r="D3316" s="88">
        <f>Master!D3385</f>
        <v>9</v>
      </c>
      <c r="E3316" s="406">
        <f>Master!E3385</f>
        <v>70</v>
      </c>
      <c r="F3316" s="406">
        <f>Master!F3385</f>
        <v>630</v>
      </c>
      <c r="G3316" s="88" t="str">
        <f>Master!G3385</f>
        <v/>
      </c>
      <c r="H3316" s="88" t="str">
        <f>Master!H3385</f>
        <v/>
      </c>
      <c r="I3316" s="88" t="str">
        <f>Master!I3385</f>
        <v/>
      </c>
      <c r="J3316" s="88" t="str">
        <f>Master!J3385</f>
        <v>A'CROSS SPORTS PTE LTD</v>
      </c>
      <c r="K3316" s="88" t="str">
        <f>Master!K3385</f>
        <v/>
      </c>
      <c r="L3316" s="88" t="str">
        <f>Master!L3385</f>
        <v>LOUIS</v>
      </c>
      <c r="M3316" s="88" t="str">
        <f>Master!M3385</f>
        <v>Pei Hwa Sec_Nov</v>
      </c>
      <c r="N3316" s="88" t="str">
        <f>Master!N3385</f>
        <v>NORTH</v>
      </c>
      <c r="O3316" s="88" t="str">
        <f>Master!O3385</f>
        <v>Basketball CCA</v>
      </c>
      <c r="P3316" s="88" t="str">
        <f>Master!P3385</f>
        <v>PER HR</v>
      </c>
      <c r="Q3316" s="88" t="str">
        <f>Master!Q3385</f>
        <v/>
      </c>
      <c r="R3316" s="406" t="str">
        <f>Master!R3385</f>
        <v/>
      </c>
      <c r="S3316" s="406">
        <f>Master!S3385</f>
        <v>630</v>
      </c>
      <c r="T3316" s="406" t="str">
        <f>Master!T3385</f>
        <v/>
      </c>
      <c r="U3316" s="406" t="str">
        <f>Master!U3385</f>
        <v/>
      </c>
      <c r="V3316" s="406" t="str">
        <f>Master!V3385</f>
        <v/>
      </c>
      <c r="W3316" s="406" t="str">
        <f>Master!W3385</f>
        <v/>
      </c>
      <c r="X3316" s="406" t="str">
        <f>Master!X3385</f>
        <v/>
      </c>
      <c r="Y3316" s="406" t="str">
        <f>Master!Y3385</f>
        <v/>
      </c>
      <c r="Z3316" s="406" t="str">
        <f>Master!Z3385</f>
        <v/>
      </c>
      <c r="AA3316" s="406" t="str">
        <f>Master!AA3385</f>
        <v/>
      </c>
      <c r="AB3316" s="406" t="str">
        <f>Master!AB3385</f>
        <v/>
      </c>
      <c r="AC3316" s="406" t="str">
        <f>Master!AC3385</f>
        <v/>
      </c>
      <c r="AD3316" s="406" t="str">
        <f>Master!AD3385</f>
        <v/>
      </c>
      <c r="AE3316" s="406" t="str">
        <f>Master!AE3385</f>
        <v/>
      </c>
      <c r="AF3316" s="406">
        <f>Master!AF3385</f>
        <v>630</v>
      </c>
      <c r="AG3316" s="406" t="str">
        <f>Master!AG3385</f>
        <v/>
      </c>
      <c r="AH3316" s="88">
        <f>Master!AH3385</f>
        <v>5003486710</v>
      </c>
      <c r="AI3316" s="88" t="str">
        <f>Master!AI3385</f>
        <v>14.12.18</v>
      </c>
      <c r="AJ3316" s="406">
        <f>Master!AJ3385</f>
        <v>630</v>
      </c>
      <c r="AK3316" s="406">
        <f>Master!AK3385</f>
        <v>0</v>
      </c>
      <c r="AL3316" s="88" t="str">
        <f>Master!AL3385</f>
        <v/>
      </c>
      <c r="AM3316" s="416">
        <v>450.0</v>
      </c>
      <c r="AN3316" s="416"/>
      <c r="AO3316" s="416"/>
      <c r="AP3316" s="416"/>
      <c r="AQ3316" s="416"/>
      <c r="AR3316" s="416">
        <f t="shared" si="37"/>
        <v>450</v>
      </c>
      <c r="AS3316" s="417">
        <f t="shared" si="38"/>
        <v>0.7142857143</v>
      </c>
      <c r="AT3316" s="416">
        <f t="shared" si="39"/>
        <v>180</v>
      </c>
      <c r="AU3316" s="417"/>
    </row>
    <row r="3317" hidden="1">
      <c r="A3317" s="88" t="str">
        <f>Master!A3386</f>
        <v>ASP18003</v>
      </c>
      <c r="B3317" s="88" t="str">
        <f>Master!B3386</f>
        <v>INVASP1805005</v>
      </c>
      <c r="C3317" s="414">
        <f>Master!C3386</f>
        <v>43250</v>
      </c>
      <c r="D3317" s="88">
        <f>Master!D3386</f>
        <v>1</v>
      </c>
      <c r="E3317" s="406">
        <f>Master!E3386</f>
        <v>1765</v>
      </c>
      <c r="F3317" s="406">
        <f>Master!F3386</f>
        <v>1765</v>
      </c>
      <c r="G3317" s="88" t="str">
        <f>Master!G3386</f>
        <v>Yes</v>
      </c>
      <c r="H3317" s="88" t="str">
        <f>Master!H3386</f>
        <v/>
      </c>
      <c r="I3317" s="88" t="str">
        <f>Master!I3386</f>
        <v/>
      </c>
      <c r="J3317" s="88" t="str">
        <f>Master!J3386</f>
        <v>A'CROSS SPORTS PTE LTD</v>
      </c>
      <c r="K3317" s="88" t="str">
        <f>Master!K3386</f>
        <v>A'CROSS SPORTS PTE LTD</v>
      </c>
      <c r="L3317" s="88" t="str">
        <f>Master!L3386</f>
        <v>LOUIS</v>
      </c>
      <c r="M3317" s="88" t="str">
        <f>Master!M3386</f>
        <v>North Vista Pri</v>
      </c>
      <c r="N3317" s="88" t="str">
        <f>Master!N3386</f>
        <v>NORTH</v>
      </c>
      <c r="O3317" s="88" t="str">
        <f>Master!O3386</f>
        <v>Touch Football and Tchoukball Exposure</v>
      </c>
      <c r="P3317" s="88" t="str">
        <f>Master!P3386</f>
        <v>PER HR</v>
      </c>
      <c r="Q3317" s="88" t="str">
        <f>Master!Q3386</f>
        <v/>
      </c>
      <c r="R3317" s="406" t="str">
        <f>Master!R3386</f>
        <v>JAN</v>
      </c>
      <c r="S3317" s="406">
        <f>Master!S3386</f>
        <v>1765</v>
      </c>
      <c r="T3317" s="406" t="str">
        <f>Master!T3386</f>
        <v/>
      </c>
      <c r="U3317" s="406">
        <f>Master!U3386</f>
        <v>800</v>
      </c>
      <c r="V3317" s="406">
        <f>Master!V3386</f>
        <v>965</v>
      </c>
      <c r="W3317" s="406" t="str">
        <f>Master!W3386</f>
        <v/>
      </c>
      <c r="X3317" s="406" t="str">
        <f>Master!X3386</f>
        <v/>
      </c>
      <c r="Y3317" s="406" t="str">
        <f>Master!Y3386</f>
        <v/>
      </c>
      <c r="Z3317" s="406" t="str">
        <f>Master!Z3386</f>
        <v/>
      </c>
      <c r="AA3317" s="406" t="str">
        <f>Master!AA3386</f>
        <v/>
      </c>
      <c r="AB3317" s="406" t="str">
        <f>Master!AB3386</f>
        <v/>
      </c>
      <c r="AC3317" s="406" t="str">
        <f>Master!AC3386</f>
        <v/>
      </c>
      <c r="AD3317" s="406" t="str">
        <f>Master!AD3386</f>
        <v/>
      </c>
      <c r="AE3317" s="406" t="str">
        <f>Master!AE3386</f>
        <v/>
      </c>
      <c r="AF3317" s="406" t="str">
        <f>Master!AF3386</f>
        <v/>
      </c>
      <c r="AG3317" s="406" t="str">
        <f>Master!AG3386</f>
        <v/>
      </c>
      <c r="AH3317" s="88">
        <f>Master!AH3386</f>
        <v>5003403580</v>
      </c>
      <c r="AI3317" s="88" t="str">
        <f>Master!AI3386</f>
        <v>03.07.18</v>
      </c>
      <c r="AJ3317" s="406">
        <f>Master!AJ3386</f>
        <v>1765</v>
      </c>
      <c r="AK3317" s="406">
        <f>Master!AK3386</f>
        <v>0</v>
      </c>
      <c r="AL3317" s="88" t="str">
        <f>Master!AL3386</f>
        <v/>
      </c>
      <c r="AM3317" s="416">
        <f>225+225+225</f>
        <v>675</v>
      </c>
      <c r="AN3317" s="416"/>
      <c r="AO3317" s="416"/>
      <c r="AP3317" s="416"/>
      <c r="AQ3317" s="416"/>
      <c r="AR3317" s="416">
        <f t="shared" si="37"/>
        <v>675</v>
      </c>
      <c r="AS3317" s="417">
        <f t="shared" si="38"/>
        <v>0.3824362606</v>
      </c>
      <c r="AT3317" s="416">
        <f t="shared" si="39"/>
        <v>1090</v>
      </c>
      <c r="AU3317" s="417"/>
    </row>
    <row r="3318" hidden="1">
      <c r="A3318" s="88" t="str">
        <f>Master!A3387</f>
        <v>ASP18004</v>
      </c>
      <c r="B3318" s="88" t="str">
        <f>Master!B3387</f>
        <v>INVASP1806001R</v>
      </c>
      <c r="C3318" s="524">
        <f>Master!C3387</f>
        <v>43291</v>
      </c>
      <c r="D3318" s="88">
        <f>Master!D3387</f>
        <v>1</v>
      </c>
      <c r="E3318" s="406">
        <f>Master!E3387</f>
        <v>8580</v>
      </c>
      <c r="F3318" s="406">
        <f>Master!F3387</f>
        <v>8580</v>
      </c>
      <c r="G3318" s="88" t="str">
        <f>Master!G3387</f>
        <v>Yes</v>
      </c>
      <c r="H3318" s="88" t="str">
        <f>Master!H3387</f>
        <v/>
      </c>
      <c r="I3318" s="88" t="str">
        <f>Master!I3387</f>
        <v/>
      </c>
      <c r="J3318" s="88" t="str">
        <f>Master!J3387</f>
        <v>A'CROSS SPORTS PTE LTD</v>
      </c>
      <c r="K3318" s="88" t="str">
        <f>Master!K3387</f>
        <v>A'CROSS SPORTS PTE LTD</v>
      </c>
      <c r="L3318" s="88" t="str">
        <f>Master!L3387</f>
        <v>LOUIS</v>
      </c>
      <c r="M3318" s="88" t="str">
        <f>Master!M3387</f>
        <v>Cedar Pri</v>
      </c>
      <c r="N3318" s="88" t="str">
        <f>Master!N3387</f>
        <v>SOUTH</v>
      </c>
      <c r="O3318" s="88" t="str">
        <f>Master!O3387</f>
        <v>Atheletics</v>
      </c>
      <c r="P3318" s="88" t="str">
        <f>Master!P3387</f>
        <v>PER HR</v>
      </c>
      <c r="Q3318" s="88" t="str">
        <f>Master!Q3387</f>
        <v/>
      </c>
      <c r="R3318" s="406" t="str">
        <f>Master!R3387</f>
        <v>DEC</v>
      </c>
      <c r="S3318" s="406">
        <f>Master!S3387</f>
        <v>8580</v>
      </c>
      <c r="T3318" s="406">
        <f>Master!T3387</f>
        <v>1917.5</v>
      </c>
      <c r="U3318" s="406">
        <f>Master!U3387</f>
        <v>1397.5</v>
      </c>
      <c r="V3318" s="406">
        <f>Master!V3387</f>
        <v>3217.5</v>
      </c>
      <c r="W3318" s="406" t="str">
        <f>Master!W3387</f>
        <v/>
      </c>
      <c r="X3318" s="406">
        <f>Master!X3387</f>
        <v>1560</v>
      </c>
      <c r="Y3318" s="406">
        <f>Master!Y3387</f>
        <v>487.5</v>
      </c>
      <c r="Z3318" s="406" t="str">
        <f>Master!Z3387</f>
        <v/>
      </c>
      <c r="AA3318" s="406" t="str">
        <f>Master!AA3387</f>
        <v/>
      </c>
      <c r="AB3318" s="406" t="str">
        <f>Master!AB3387</f>
        <v/>
      </c>
      <c r="AC3318" s="406" t="str">
        <f>Master!AC3387</f>
        <v/>
      </c>
      <c r="AD3318" s="406" t="str">
        <f>Master!AD3387</f>
        <v/>
      </c>
      <c r="AE3318" s="406" t="str">
        <f>Master!AE3387</f>
        <v/>
      </c>
      <c r="AF3318" s="406" t="str">
        <f>Master!AF3387</f>
        <v/>
      </c>
      <c r="AG3318" s="406" t="str">
        <f>Master!AG3387</f>
        <v/>
      </c>
      <c r="AH3318" s="88">
        <f>Master!AH3387</f>
        <v>5003418552</v>
      </c>
      <c r="AI3318" s="88" t="str">
        <f>Master!AI3387</f>
        <v>06.08.18</v>
      </c>
      <c r="AJ3318" s="406">
        <f>Master!AJ3387</f>
        <v>8580</v>
      </c>
      <c r="AK3318" s="406">
        <f>Master!AK3387</f>
        <v>0</v>
      </c>
      <c r="AL3318" s="88" t="str">
        <f>Master!AL3387</f>
        <v/>
      </c>
      <c r="AM3318" s="416">
        <f>1475+1075+2475+1200+375+1250+750+125</f>
        <v>8725</v>
      </c>
      <c r="AN3318" s="416"/>
      <c r="AO3318" s="416"/>
      <c r="AP3318" s="416"/>
      <c r="AQ3318" s="416"/>
      <c r="AR3318" s="416">
        <f t="shared" si="37"/>
        <v>8725</v>
      </c>
      <c r="AS3318" s="417">
        <f t="shared" si="38"/>
        <v>1.016899767</v>
      </c>
      <c r="AT3318" s="416">
        <f t="shared" si="39"/>
        <v>-145</v>
      </c>
      <c r="AU3318" s="417"/>
    </row>
    <row r="3319" hidden="1">
      <c r="A3319" s="88" t="str">
        <f>Master!A3392</f>
        <v>ASP18005</v>
      </c>
      <c r="B3319" s="88" t="str">
        <f>Master!B3392</f>
        <v/>
      </c>
      <c r="C3319" s="414" t="str">
        <f>Master!C3392</f>
        <v/>
      </c>
      <c r="D3319" s="88" t="str">
        <f>Master!D3392</f>
        <v/>
      </c>
      <c r="E3319" s="406" t="str">
        <f>Master!E3392</f>
        <v/>
      </c>
      <c r="F3319" s="406" t="str">
        <f>Master!F3392</f>
        <v/>
      </c>
      <c r="G3319" s="88" t="str">
        <f>Master!G3392</f>
        <v/>
      </c>
      <c r="H3319" s="88" t="str">
        <f>Master!H3392</f>
        <v/>
      </c>
      <c r="I3319" s="88" t="str">
        <f>Master!I3392</f>
        <v/>
      </c>
      <c r="J3319" s="88" t="str">
        <f>Master!J3392</f>
        <v>A'CROSS SPORTS PTE LTD</v>
      </c>
      <c r="K3319" s="88" t="str">
        <f>Master!K3392</f>
        <v>A'CROSS SPORTS PTE LTD</v>
      </c>
      <c r="L3319" s="88" t="str">
        <f>Master!L3392</f>
        <v>LOUIS</v>
      </c>
      <c r="M3319" s="88" t="str">
        <f>Master!M3392</f>
        <v>Pingyi Sec</v>
      </c>
      <c r="N3319" s="88" t="str">
        <f>Master!N3392</f>
        <v>EAST</v>
      </c>
      <c r="O3319" s="88" t="str">
        <f>Master!O3392</f>
        <v>Basketball</v>
      </c>
      <c r="P3319" s="88" t="str">
        <f>Master!P3392</f>
        <v>PER HR</v>
      </c>
      <c r="Q3319" s="88" t="str">
        <f>Master!Q3392</f>
        <v/>
      </c>
      <c r="R3319" s="406" t="str">
        <f>Master!R3392</f>
        <v/>
      </c>
      <c r="S3319" s="406">
        <f>Master!S3392</f>
        <v>0</v>
      </c>
      <c r="T3319" s="406" t="str">
        <f>Master!T3392</f>
        <v/>
      </c>
      <c r="U3319" s="406" t="str">
        <f>Master!U3392</f>
        <v/>
      </c>
      <c r="V3319" s="406" t="str">
        <f>Master!V3392</f>
        <v/>
      </c>
      <c r="W3319" s="406" t="str">
        <f>Master!W3392</f>
        <v/>
      </c>
      <c r="X3319" s="406" t="str">
        <f>Master!X3392</f>
        <v/>
      </c>
      <c r="Y3319" s="406" t="str">
        <f>Master!Y3392</f>
        <v/>
      </c>
      <c r="Z3319" s="406" t="str">
        <f>Master!Z3392</f>
        <v/>
      </c>
      <c r="AA3319" s="406" t="str">
        <f>Master!AA3392</f>
        <v/>
      </c>
      <c r="AB3319" s="406" t="str">
        <f>Master!AB3392</f>
        <v/>
      </c>
      <c r="AC3319" s="406" t="str">
        <f>Master!AC3392</f>
        <v/>
      </c>
      <c r="AD3319" s="406" t="str">
        <f>Master!AD3392</f>
        <v/>
      </c>
      <c r="AE3319" s="406" t="str">
        <f>Master!AE3392</f>
        <v/>
      </c>
      <c r="AF3319" s="406" t="str">
        <f>Master!AF3392</f>
        <v/>
      </c>
      <c r="AG3319" s="406" t="str">
        <f>Master!AG3392</f>
        <v/>
      </c>
      <c r="AH3319" s="88" t="str">
        <f>Master!AH3392</f>
        <v/>
      </c>
      <c r="AI3319" s="88" t="str">
        <f>Master!AI3392</f>
        <v/>
      </c>
      <c r="AJ3319" s="406" t="str">
        <f>Master!AJ3392</f>
        <v/>
      </c>
      <c r="AK3319" s="406">
        <f>Master!AK3392</f>
        <v>0</v>
      </c>
      <c r="AL3319" s="88" t="str">
        <f>Master!AL3392</f>
        <v/>
      </c>
      <c r="AM3319" s="416">
        <f>1000+1300+300+450+450+700</f>
        <v>4200</v>
      </c>
      <c r="AN3319" s="416"/>
      <c r="AO3319" s="416"/>
      <c r="AP3319" s="416"/>
      <c r="AQ3319" s="416"/>
      <c r="AR3319" s="416">
        <f t="shared" si="37"/>
        <v>4200</v>
      </c>
      <c r="AS3319" s="417" t="str">
        <f t="shared" si="38"/>
        <v>#DIV/0!</v>
      </c>
      <c r="AT3319" s="416">
        <f t="shared" si="39"/>
        <v>-4200</v>
      </c>
      <c r="AU3319" s="417"/>
    </row>
    <row r="3320" hidden="1">
      <c r="A3320" s="88" t="str">
        <f>Master!A3393</f>
        <v>ASP18005_Jan</v>
      </c>
      <c r="B3320" s="88" t="str">
        <f>Master!B3393</f>
        <v>INVASP1802001</v>
      </c>
      <c r="C3320" s="414">
        <f>Master!C3393</f>
        <v>43137</v>
      </c>
      <c r="D3320" s="88">
        <f>Master!D3393</f>
        <v>29</v>
      </c>
      <c r="E3320" s="406">
        <f>Master!E3393</f>
        <v>70</v>
      </c>
      <c r="F3320" s="406">
        <f>Master!F3393</f>
        <v>2030</v>
      </c>
      <c r="G3320" s="88" t="str">
        <f>Master!G3393</f>
        <v>Yes</v>
      </c>
      <c r="H3320" s="88" t="str">
        <f>Master!H3393</f>
        <v/>
      </c>
      <c r="I3320" s="88" t="str">
        <f>Master!I3393</f>
        <v/>
      </c>
      <c r="J3320" s="88" t="str">
        <f>Master!J3393</f>
        <v>A'CROSS SPORTS PTE LTD</v>
      </c>
      <c r="K3320" s="88" t="str">
        <f>Master!K3393</f>
        <v>A'CROSS SPORTS PTE LTD</v>
      </c>
      <c r="L3320" s="88" t="str">
        <f>Master!L3393</f>
        <v>LOUIS</v>
      </c>
      <c r="M3320" s="88" t="str">
        <f>Master!M3393</f>
        <v>Pingyi Sec_Jan</v>
      </c>
      <c r="N3320" s="88" t="str">
        <f>Master!N3393</f>
        <v>EAST</v>
      </c>
      <c r="O3320" s="88" t="str">
        <f>Master!O3393</f>
        <v>Basketball CCA</v>
      </c>
      <c r="P3320" s="88" t="str">
        <f>Master!P3393</f>
        <v>PER HR</v>
      </c>
      <c r="Q3320" s="88" t="str">
        <f>Master!Q3393</f>
        <v/>
      </c>
      <c r="R3320" s="406" t="str">
        <f>Master!R3393</f>
        <v>DEC</v>
      </c>
      <c r="S3320" s="406">
        <f>Master!S3393</f>
        <v>2030</v>
      </c>
      <c r="T3320" s="406">
        <f>Master!T3393</f>
        <v>2030</v>
      </c>
      <c r="U3320" s="406" t="str">
        <f>Master!U3393</f>
        <v/>
      </c>
      <c r="V3320" s="406" t="str">
        <f>Master!V3393</f>
        <v/>
      </c>
      <c r="W3320" s="406" t="str">
        <f>Master!W3393</f>
        <v/>
      </c>
      <c r="X3320" s="406" t="str">
        <f>Master!X3393</f>
        <v/>
      </c>
      <c r="Y3320" s="406" t="str">
        <f>Master!Y3393</f>
        <v/>
      </c>
      <c r="Z3320" s="406" t="str">
        <f>Master!Z3393</f>
        <v/>
      </c>
      <c r="AA3320" s="406" t="str">
        <f>Master!AA3393</f>
        <v/>
      </c>
      <c r="AB3320" s="406" t="str">
        <f>Master!AB3393</f>
        <v/>
      </c>
      <c r="AC3320" s="406" t="str">
        <f>Master!AC3393</f>
        <v/>
      </c>
      <c r="AD3320" s="406" t="str">
        <f>Master!AD3393</f>
        <v/>
      </c>
      <c r="AE3320" s="406" t="str">
        <f>Master!AE3393</f>
        <v/>
      </c>
      <c r="AF3320" s="406" t="str">
        <f>Master!AF3393</f>
        <v/>
      </c>
      <c r="AG3320" s="406" t="str">
        <f>Master!AG3393</f>
        <v/>
      </c>
      <c r="AH3320" s="88">
        <f>Master!AH3393</f>
        <v>5003341882</v>
      </c>
      <c r="AI3320" s="88" t="str">
        <f>Master!AI3393</f>
        <v>22.02.18</v>
      </c>
      <c r="AJ3320" s="406">
        <f>Master!AJ3393</f>
        <v>2030</v>
      </c>
      <c r="AK3320" s="406">
        <f>Master!AK3393</f>
        <v>0</v>
      </c>
      <c r="AL3320" s="88" t="str">
        <f>Master!AL3393</f>
        <v/>
      </c>
      <c r="AM3320" s="416"/>
      <c r="AN3320" s="416"/>
      <c r="AO3320" s="416"/>
      <c r="AP3320" s="416"/>
      <c r="AQ3320" s="416"/>
      <c r="AR3320" s="416">
        <f t="shared" si="37"/>
        <v>0</v>
      </c>
      <c r="AS3320" s="417">
        <f t="shared" si="38"/>
        <v>0</v>
      </c>
      <c r="AT3320" s="416">
        <f t="shared" si="39"/>
        <v>2030</v>
      </c>
      <c r="AU3320" s="417"/>
    </row>
    <row r="3321" hidden="1">
      <c r="A3321" s="88" t="str">
        <f>Master!A3394</f>
        <v>ASP18005_Feb</v>
      </c>
      <c r="B3321" s="88" t="str">
        <f>Master!B3394</f>
        <v>INVASP1803003</v>
      </c>
      <c r="C3321" s="414">
        <f>Master!C3394</f>
        <v>43167</v>
      </c>
      <c r="D3321" s="88">
        <f>Master!D3394</f>
        <v>6</v>
      </c>
      <c r="E3321" s="406">
        <f>Master!E3394</f>
        <v>70</v>
      </c>
      <c r="F3321" s="406">
        <f>Master!F3394</f>
        <v>420</v>
      </c>
      <c r="G3321" s="88" t="str">
        <f>Master!G3394</f>
        <v>Yes</v>
      </c>
      <c r="H3321" s="88" t="str">
        <f>Master!H3394</f>
        <v/>
      </c>
      <c r="I3321" s="88" t="str">
        <f>Master!I3394</f>
        <v/>
      </c>
      <c r="J3321" s="88" t="str">
        <f>Master!J3394</f>
        <v>A'CROSS SPORTS PTE LTD</v>
      </c>
      <c r="K3321" s="88" t="str">
        <f>Master!K3394</f>
        <v>A'CROSS SPORTS PTE LTD</v>
      </c>
      <c r="L3321" s="88" t="str">
        <f>Master!L3394</f>
        <v>LOUIS</v>
      </c>
      <c r="M3321" s="88" t="str">
        <f>Master!M3394</f>
        <v>Pinyi Sec_Feb</v>
      </c>
      <c r="N3321" s="88" t="str">
        <f>Master!N3394</f>
        <v>EAST</v>
      </c>
      <c r="O3321" s="88" t="str">
        <f>Master!O3394</f>
        <v>Basketball CCA</v>
      </c>
      <c r="P3321" s="88" t="str">
        <f>Master!P3394</f>
        <v>PER HR</v>
      </c>
      <c r="Q3321" s="88" t="str">
        <f>Master!Q3394</f>
        <v/>
      </c>
      <c r="R3321" s="406" t="str">
        <f>Master!R3394</f>
        <v/>
      </c>
      <c r="S3321" s="406">
        <f>Master!S3394</f>
        <v>420</v>
      </c>
      <c r="T3321" s="406" t="str">
        <f>Master!T3394</f>
        <v/>
      </c>
      <c r="U3321" s="406">
        <f>Master!U3394</f>
        <v>420</v>
      </c>
      <c r="V3321" s="406" t="str">
        <f>Master!V3394</f>
        <v/>
      </c>
      <c r="W3321" s="406" t="str">
        <f>Master!W3394</f>
        <v/>
      </c>
      <c r="X3321" s="406" t="str">
        <f>Master!X3394</f>
        <v/>
      </c>
      <c r="Y3321" s="406" t="str">
        <f>Master!Y3394</f>
        <v/>
      </c>
      <c r="Z3321" s="406" t="str">
        <f>Master!Z3394</f>
        <v/>
      </c>
      <c r="AA3321" s="406" t="str">
        <f>Master!AA3394</f>
        <v/>
      </c>
      <c r="AB3321" s="406" t="str">
        <f>Master!AB3394</f>
        <v/>
      </c>
      <c r="AC3321" s="406" t="str">
        <f>Master!AC3394</f>
        <v/>
      </c>
      <c r="AD3321" s="406" t="str">
        <f>Master!AD3394</f>
        <v/>
      </c>
      <c r="AE3321" s="406" t="str">
        <f>Master!AE3394</f>
        <v/>
      </c>
      <c r="AF3321" s="406" t="str">
        <f>Master!AF3394</f>
        <v/>
      </c>
      <c r="AG3321" s="406" t="str">
        <f>Master!AG3394</f>
        <v/>
      </c>
      <c r="AH3321" s="88">
        <f>Master!AH3394</f>
        <v>5003357145</v>
      </c>
      <c r="AI3321" s="88" t="str">
        <f>Master!AI3394</f>
        <v>21.03.18</v>
      </c>
      <c r="AJ3321" s="406">
        <f>Master!AJ3394</f>
        <v>420</v>
      </c>
      <c r="AK3321" s="406">
        <f>Master!AK3394</f>
        <v>0</v>
      </c>
      <c r="AL3321" s="88" t="str">
        <f>Master!AL3394</f>
        <v/>
      </c>
      <c r="AM3321" s="416"/>
      <c r="AN3321" s="416"/>
      <c r="AO3321" s="416"/>
      <c r="AP3321" s="416"/>
      <c r="AQ3321" s="416"/>
      <c r="AR3321" s="416">
        <f t="shared" si="37"/>
        <v>0</v>
      </c>
      <c r="AS3321" s="417">
        <f t="shared" si="38"/>
        <v>0</v>
      </c>
      <c r="AT3321" s="416">
        <f t="shared" si="39"/>
        <v>420</v>
      </c>
      <c r="AU3321" s="417"/>
    </row>
    <row r="3322" hidden="1">
      <c r="A3322" s="88" t="str">
        <f>Master!A3395</f>
        <v>ASP18005_Mar</v>
      </c>
      <c r="B3322" s="88" t="str">
        <f>Master!B3395</f>
        <v>INVASP1804001</v>
      </c>
      <c r="C3322" s="414">
        <f>Master!C3395</f>
        <v>43196</v>
      </c>
      <c r="D3322" s="88">
        <f>Master!D3395</f>
        <v>9</v>
      </c>
      <c r="E3322" s="406">
        <f>Master!E3395</f>
        <v>70</v>
      </c>
      <c r="F3322" s="406">
        <f>Master!F3395</f>
        <v>630</v>
      </c>
      <c r="G3322" s="88" t="str">
        <f>Master!G3395</f>
        <v>Yes</v>
      </c>
      <c r="H3322" s="88" t="str">
        <f>Master!H3395</f>
        <v/>
      </c>
      <c r="I3322" s="88" t="str">
        <f>Master!I3395</f>
        <v/>
      </c>
      <c r="J3322" s="88" t="str">
        <f>Master!J3395</f>
        <v>A'CROSS SPORTS PTE LTD</v>
      </c>
      <c r="K3322" s="88" t="str">
        <f>Master!K3395</f>
        <v>A'CROSS SPORTS PTE LTD</v>
      </c>
      <c r="L3322" s="88" t="str">
        <f>Master!L3395</f>
        <v>LOUIS</v>
      </c>
      <c r="M3322" s="88" t="str">
        <f>Master!M3395</f>
        <v>Pinyi Sec_Mar</v>
      </c>
      <c r="N3322" s="88" t="str">
        <f>Master!N3395</f>
        <v>EAST</v>
      </c>
      <c r="O3322" s="88" t="str">
        <f>Master!O3395</f>
        <v>Basketball CCA</v>
      </c>
      <c r="P3322" s="88" t="str">
        <f>Master!P3395</f>
        <v>PER HR</v>
      </c>
      <c r="Q3322" s="88" t="str">
        <f>Master!Q3395</f>
        <v/>
      </c>
      <c r="R3322" s="406" t="str">
        <f>Master!R3395</f>
        <v/>
      </c>
      <c r="S3322" s="406">
        <f>Master!S3395</f>
        <v>630</v>
      </c>
      <c r="T3322" s="406" t="str">
        <f>Master!T3395</f>
        <v/>
      </c>
      <c r="U3322" s="406" t="str">
        <f>Master!U3395</f>
        <v/>
      </c>
      <c r="V3322" s="406">
        <f>Master!V3395</f>
        <v>630</v>
      </c>
      <c r="W3322" s="406" t="str">
        <f>Master!W3395</f>
        <v/>
      </c>
      <c r="X3322" s="406" t="str">
        <f>Master!X3395</f>
        <v/>
      </c>
      <c r="Y3322" s="406" t="str">
        <f>Master!Y3395</f>
        <v/>
      </c>
      <c r="Z3322" s="406" t="str">
        <f>Master!Z3395</f>
        <v/>
      </c>
      <c r="AA3322" s="406" t="str">
        <f>Master!AA3395</f>
        <v/>
      </c>
      <c r="AB3322" s="406" t="str">
        <f>Master!AB3395</f>
        <v/>
      </c>
      <c r="AC3322" s="406" t="str">
        <f>Master!AC3395</f>
        <v/>
      </c>
      <c r="AD3322" s="406" t="str">
        <f>Master!AD3395</f>
        <v/>
      </c>
      <c r="AE3322" s="406" t="str">
        <f>Master!AE3395</f>
        <v/>
      </c>
      <c r="AF3322" s="406" t="str">
        <f>Master!AF3395</f>
        <v/>
      </c>
      <c r="AG3322" s="406" t="str">
        <f>Master!AG3395</f>
        <v/>
      </c>
      <c r="AH3322" s="88">
        <f>Master!AH3395</f>
        <v>5003372237</v>
      </c>
      <c r="AI3322" s="88" t="str">
        <f>Master!AI3395</f>
        <v>02.05.18</v>
      </c>
      <c r="AJ3322" s="406">
        <f>Master!AJ3395</f>
        <v>630</v>
      </c>
      <c r="AK3322" s="406">
        <f>Master!AK3395</f>
        <v>0</v>
      </c>
      <c r="AL3322" s="88" t="str">
        <f>Master!AL3395</f>
        <v/>
      </c>
      <c r="AM3322" s="416"/>
      <c r="AN3322" s="416"/>
      <c r="AO3322" s="416"/>
      <c r="AP3322" s="416"/>
      <c r="AQ3322" s="416"/>
      <c r="AR3322" s="416">
        <f t="shared" si="37"/>
        <v>0</v>
      </c>
      <c r="AS3322" s="417">
        <f t="shared" si="38"/>
        <v>0</v>
      </c>
      <c r="AT3322" s="416">
        <f t="shared" si="39"/>
        <v>630</v>
      </c>
      <c r="AU3322" s="417"/>
    </row>
    <row r="3323" hidden="1">
      <c r="A3323" s="88" t="str">
        <f>Master!A3396</f>
        <v>ASP18005_Apr</v>
      </c>
      <c r="B3323" s="88" t="str">
        <f>Master!B3396</f>
        <v>INVASP1805003</v>
      </c>
      <c r="C3323" s="414">
        <f>Master!C3396</f>
        <v>43238</v>
      </c>
      <c r="D3323" s="88">
        <f>Master!D3396</f>
        <v>9</v>
      </c>
      <c r="E3323" s="406">
        <f>Master!E3396</f>
        <v>70</v>
      </c>
      <c r="F3323" s="406">
        <f>Master!F3396</f>
        <v>630</v>
      </c>
      <c r="G3323" s="88" t="str">
        <f>Master!G3396</f>
        <v>Yes</v>
      </c>
      <c r="H3323" s="88" t="str">
        <f>Master!H3396</f>
        <v/>
      </c>
      <c r="I3323" s="88" t="str">
        <f>Master!I3396</f>
        <v/>
      </c>
      <c r="J3323" s="88" t="str">
        <f>Master!J3396</f>
        <v>A'CROSS SPORTS PTE LTD</v>
      </c>
      <c r="K3323" s="88" t="str">
        <f>Master!K3396</f>
        <v>A'CROSS SPORTS PTE LTD</v>
      </c>
      <c r="L3323" s="88" t="str">
        <f>Master!L3396</f>
        <v>LOUIS</v>
      </c>
      <c r="M3323" s="88" t="str">
        <f>Master!M3396</f>
        <v>Pinyi Sec_Apr</v>
      </c>
      <c r="N3323" s="88" t="str">
        <f>Master!N3396</f>
        <v>EAST</v>
      </c>
      <c r="O3323" s="88" t="str">
        <f>Master!O3396</f>
        <v>Basketball CCA</v>
      </c>
      <c r="P3323" s="88" t="str">
        <f>Master!P3396</f>
        <v>PER HR</v>
      </c>
      <c r="Q3323" s="88" t="str">
        <f>Master!Q3396</f>
        <v/>
      </c>
      <c r="R3323" s="406" t="str">
        <f>Master!R3396</f>
        <v/>
      </c>
      <c r="S3323" s="406">
        <f>Master!S3396</f>
        <v>630</v>
      </c>
      <c r="T3323" s="406" t="str">
        <f>Master!T3396</f>
        <v/>
      </c>
      <c r="U3323" s="406" t="str">
        <f>Master!U3396</f>
        <v/>
      </c>
      <c r="V3323" s="406" t="str">
        <f>Master!V3396</f>
        <v/>
      </c>
      <c r="W3323" s="406" t="str">
        <f>Master!W3396</f>
        <v/>
      </c>
      <c r="X3323" s="406">
        <f>Master!X3396</f>
        <v>630</v>
      </c>
      <c r="Y3323" s="406" t="str">
        <f>Master!Y3396</f>
        <v/>
      </c>
      <c r="Z3323" s="406" t="str">
        <f>Master!Z3396</f>
        <v/>
      </c>
      <c r="AA3323" s="406" t="str">
        <f>Master!AA3396</f>
        <v/>
      </c>
      <c r="AB3323" s="406" t="str">
        <f>Master!AB3396</f>
        <v/>
      </c>
      <c r="AC3323" s="406" t="str">
        <f>Master!AC3396</f>
        <v/>
      </c>
      <c r="AD3323" s="406" t="str">
        <f>Master!AD3396</f>
        <v/>
      </c>
      <c r="AE3323" s="406" t="str">
        <f>Master!AE3396</f>
        <v/>
      </c>
      <c r="AF3323" s="406" t="str">
        <f>Master!AF3396</f>
        <v/>
      </c>
      <c r="AG3323" s="406" t="str">
        <f>Master!AG3396</f>
        <v/>
      </c>
      <c r="AH3323" s="88">
        <f>Master!AH3396</f>
        <v>5003393835</v>
      </c>
      <c r="AI3323" s="88" t="str">
        <f>Master!AI3396</f>
        <v>12.06.18</v>
      </c>
      <c r="AJ3323" s="406">
        <f>Master!AJ3396</f>
        <v>630</v>
      </c>
      <c r="AK3323" s="406">
        <f>Master!AK3396</f>
        <v>0</v>
      </c>
      <c r="AL3323" s="88" t="str">
        <f>Master!AL3396</f>
        <v/>
      </c>
      <c r="AM3323" s="416"/>
      <c r="AN3323" s="416"/>
      <c r="AO3323" s="416"/>
      <c r="AP3323" s="416"/>
      <c r="AQ3323" s="416"/>
      <c r="AR3323" s="416">
        <f t="shared" si="37"/>
        <v>0</v>
      </c>
      <c r="AS3323" s="417">
        <f t="shared" si="38"/>
        <v>0</v>
      </c>
      <c r="AT3323" s="416">
        <f t="shared" si="39"/>
        <v>630</v>
      </c>
      <c r="AU3323" s="417"/>
    </row>
    <row r="3324" hidden="1">
      <c r="A3324" s="88" t="str">
        <f>Master!A3397</f>
        <v>ASP18005_May</v>
      </c>
      <c r="B3324" s="88" t="str">
        <f>Master!B3397</f>
        <v>INVASP1805004</v>
      </c>
      <c r="C3324" s="414">
        <f>Master!C3397</f>
        <v>43250</v>
      </c>
      <c r="D3324" s="88">
        <f>Master!D3397</f>
        <v>6</v>
      </c>
      <c r="E3324" s="406">
        <f>Master!E3397</f>
        <v>70</v>
      </c>
      <c r="F3324" s="406">
        <f>Master!F3397</f>
        <v>420</v>
      </c>
      <c r="G3324" s="88" t="str">
        <f>Master!G3397</f>
        <v>Yes</v>
      </c>
      <c r="H3324" s="88" t="str">
        <f>Master!H3397</f>
        <v/>
      </c>
      <c r="I3324" s="88" t="str">
        <f>Master!I3397</f>
        <v/>
      </c>
      <c r="J3324" s="88" t="str">
        <f>Master!J3397</f>
        <v>A'CROSS SPORTS PTE LTD</v>
      </c>
      <c r="K3324" s="88" t="str">
        <f>Master!K3397</f>
        <v>A'CROSS SPORTS PTE LTD</v>
      </c>
      <c r="L3324" s="88" t="str">
        <f>Master!L3397</f>
        <v>LOUIS</v>
      </c>
      <c r="M3324" s="88" t="str">
        <f>Master!M3397</f>
        <v>Pinyi Sec_May</v>
      </c>
      <c r="N3324" s="88" t="str">
        <f>Master!N3397</f>
        <v>EAST</v>
      </c>
      <c r="O3324" s="88" t="str">
        <f>Master!O3397</f>
        <v>Basketball CCA</v>
      </c>
      <c r="P3324" s="88" t="str">
        <f>Master!P3397</f>
        <v>PER HR</v>
      </c>
      <c r="Q3324" s="88" t="str">
        <f>Master!Q3397</f>
        <v/>
      </c>
      <c r="R3324" s="406" t="str">
        <f>Master!R3397</f>
        <v/>
      </c>
      <c r="S3324" s="406">
        <f>Master!S3397</f>
        <v>420</v>
      </c>
      <c r="T3324" s="406" t="str">
        <f>Master!T3397</f>
        <v/>
      </c>
      <c r="U3324" s="406" t="str">
        <f>Master!U3397</f>
        <v/>
      </c>
      <c r="V3324" s="406" t="str">
        <f>Master!V3397</f>
        <v/>
      </c>
      <c r="W3324" s="406" t="str">
        <f>Master!W3397</f>
        <v/>
      </c>
      <c r="X3324" s="406" t="str">
        <f>Master!X3397</f>
        <v/>
      </c>
      <c r="Y3324" s="406">
        <f>Master!Y3397</f>
        <v>420</v>
      </c>
      <c r="Z3324" s="406" t="str">
        <f>Master!Z3397</f>
        <v/>
      </c>
      <c r="AA3324" s="406" t="str">
        <f>Master!AA3397</f>
        <v/>
      </c>
      <c r="AB3324" s="406" t="str">
        <f>Master!AB3397</f>
        <v/>
      </c>
      <c r="AC3324" s="406" t="str">
        <f>Master!AC3397</f>
        <v/>
      </c>
      <c r="AD3324" s="406" t="str">
        <f>Master!AD3397</f>
        <v/>
      </c>
      <c r="AE3324" s="406" t="str">
        <f>Master!AE3397</f>
        <v/>
      </c>
      <c r="AF3324" s="406" t="str">
        <f>Master!AF3397</f>
        <v/>
      </c>
      <c r="AG3324" s="406" t="str">
        <f>Master!AG3397</f>
        <v/>
      </c>
      <c r="AH3324" s="88">
        <f>Master!AH3397</f>
        <v>5003399723</v>
      </c>
      <c r="AI3324" s="88" t="str">
        <f>Master!AI3397</f>
        <v>26.06.18</v>
      </c>
      <c r="AJ3324" s="406">
        <f>Master!AJ3397</f>
        <v>420</v>
      </c>
      <c r="AK3324" s="406">
        <f>Master!AK3397</f>
        <v>0</v>
      </c>
      <c r="AL3324" s="88" t="str">
        <f>Master!AL3397</f>
        <v/>
      </c>
      <c r="AM3324" s="416"/>
      <c r="AN3324" s="416"/>
      <c r="AO3324" s="416"/>
      <c r="AP3324" s="416"/>
      <c r="AQ3324" s="416"/>
      <c r="AR3324" s="416">
        <f t="shared" si="37"/>
        <v>0</v>
      </c>
      <c r="AS3324" s="417">
        <f t="shared" si="38"/>
        <v>0</v>
      </c>
      <c r="AT3324" s="416">
        <f t="shared" si="39"/>
        <v>420</v>
      </c>
      <c r="AU3324" s="417"/>
    </row>
    <row r="3325" hidden="1">
      <c r="A3325" s="88" t="str">
        <f>Master!A3398</f>
        <v>ASP18005_Jun</v>
      </c>
      <c r="B3325" s="88" t="str">
        <f>Master!B3398</f>
        <v>INVASP1807002</v>
      </c>
      <c r="C3325" s="414">
        <f>Master!C3398</f>
        <v>43291</v>
      </c>
      <c r="D3325" s="88">
        <f>Master!D3398</f>
        <v>20</v>
      </c>
      <c r="E3325" s="406">
        <f>Master!E3398</f>
        <v>70</v>
      </c>
      <c r="F3325" s="406">
        <f>Master!F3398</f>
        <v>1400</v>
      </c>
      <c r="G3325" s="88" t="str">
        <f>Master!G3398</f>
        <v>Yes</v>
      </c>
      <c r="H3325" s="88" t="str">
        <f>Master!H3398</f>
        <v/>
      </c>
      <c r="I3325" s="88" t="str">
        <f>Master!I3398</f>
        <v/>
      </c>
      <c r="J3325" s="88" t="str">
        <f>Master!J3398</f>
        <v>A'CROSS SPORTS PTE LTD</v>
      </c>
      <c r="K3325" s="88" t="str">
        <f>Master!K3398</f>
        <v>A'CROSS SPORTS PTE LTD</v>
      </c>
      <c r="L3325" s="88" t="str">
        <f>Master!L3398</f>
        <v>LOUIS</v>
      </c>
      <c r="M3325" s="88" t="str">
        <f>Master!M3398</f>
        <v>Pinyi Sec_Jun</v>
      </c>
      <c r="N3325" s="88" t="str">
        <f>Master!N3398</f>
        <v>EAST</v>
      </c>
      <c r="O3325" s="88" t="str">
        <f>Master!O3398</f>
        <v>Basketball CCA</v>
      </c>
      <c r="P3325" s="88" t="str">
        <f>Master!P3398</f>
        <v>PER HR</v>
      </c>
      <c r="Q3325" s="88" t="str">
        <f>Master!Q3398</f>
        <v/>
      </c>
      <c r="R3325" s="406" t="str">
        <f>Master!R3398</f>
        <v/>
      </c>
      <c r="S3325" s="406">
        <f>Master!S3398</f>
        <v>1400</v>
      </c>
      <c r="T3325" s="406" t="str">
        <f>Master!T3398</f>
        <v/>
      </c>
      <c r="U3325" s="406" t="str">
        <f>Master!U3398</f>
        <v/>
      </c>
      <c r="V3325" s="406" t="str">
        <f>Master!V3398</f>
        <v/>
      </c>
      <c r="W3325" s="406" t="str">
        <f>Master!W3398</f>
        <v/>
      </c>
      <c r="X3325" s="406" t="str">
        <f>Master!X3398</f>
        <v/>
      </c>
      <c r="Y3325" s="406" t="str">
        <f>Master!Y3398</f>
        <v/>
      </c>
      <c r="Z3325" s="406">
        <f>Master!Z3398</f>
        <v>1400</v>
      </c>
      <c r="AA3325" s="406" t="str">
        <f>Master!AA3398</f>
        <v/>
      </c>
      <c r="AB3325" s="406" t="str">
        <f>Master!AB3398</f>
        <v/>
      </c>
      <c r="AC3325" s="406" t="str">
        <f>Master!AC3398</f>
        <v/>
      </c>
      <c r="AD3325" s="406" t="str">
        <f>Master!AD3398</f>
        <v/>
      </c>
      <c r="AE3325" s="406" t="str">
        <f>Master!AE3398</f>
        <v/>
      </c>
      <c r="AF3325" s="406" t="str">
        <f>Master!AF3398</f>
        <v/>
      </c>
      <c r="AG3325" s="406" t="str">
        <f>Master!AG3398</f>
        <v/>
      </c>
      <c r="AH3325" s="88">
        <f>Master!AH3398</f>
        <v>5003418552</v>
      </c>
      <c r="AI3325" s="88" t="str">
        <f>Master!AI3398</f>
        <v>06.08.18</v>
      </c>
      <c r="AJ3325" s="406">
        <f>Master!AJ3398</f>
        <v>1400</v>
      </c>
      <c r="AK3325" s="406">
        <f>Master!AK3398</f>
        <v>0</v>
      </c>
      <c r="AL3325" s="88" t="str">
        <f>Master!AL3398</f>
        <v/>
      </c>
      <c r="AM3325" s="416"/>
      <c r="AN3325" s="416"/>
      <c r="AO3325" s="416"/>
      <c r="AP3325" s="416"/>
      <c r="AQ3325" s="416"/>
      <c r="AR3325" s="416">
        <f t="shared" si="37"/>
        <v>0</v>
      </c>
      <c r="AS3325" s="417">
        <f t="shared" si="38"/>
        <v>0</v>
      </c>
      <c r="AT3325" s="416">
        <f t="shared" si="39"/>
        <v>1400</v>
      </c>
      <c r="AU3325" s="417"/>
    </row>
    <row r="3326" hidden="1">
      <c r="A3326" s="88" t="str">
        <f>Master!A3399</f>
        <v>ASP18005_Jul</v>
      </c>
      <c r="B3326" s="88" t="str">
        <f>Master!B3399</f>
        <v>INVASP1808007</v>
      </c>
      <c r="C3326" s="414">
        <f>Master!C3399</f>
        <v>43315</v>
      </c>
      <c r="D3326" s="88">
        <f>Master!D3399</f>
        <v>15</v>
      </c>
      <c r="E3326" s="406">
        <f>Master!E3399</f>
        <v>70</v>
      </c>
      <c r="F3326" s="406">
        <f>Master!F3399</f>
        <v>1050</v>
      </c>
      <c r="G3326" s="88" t="str">
        <f>Master!G3399</f>
        <v/>
      </c>
      <c r="H3326" s="88" t="str">
        <f>Master!H3399</f>
        <v/>
      </c>
      <c r="I3326" s="88" t="str">
        <f>Master!I3399</f>
        <v/>
      </c>
      <c r="J3326" s="88" t="str">
        <f>Master!J3399</f>
        <v>A'CROSS SPORTS PTE LTD</v>
      </c>
      <c r="K3326" s="88" t="str">
        <f>Master!K3399</f>
        <v>A'CROSS SPORTS PTE LTD</v>
      </c>
      <c r="L3326" s="88" t="str">
        <f>Master!L3399</f>
        <v>LOUIS</v>
      </c>
      <c r="M3326" s="88" t="str">
        <f>Master!M3399</f>
        <v>Pinyi Sec_Jul</v>
      </c>
      <c r="N3326" s="88" t="str">
        <f>Master!N3399</f>
        <v>EAST</v>
      </c>
      <c r="O3326" s="88" t="str">
        <f>Master!O3399</f>
        <v>Basketball CCA</v>
      </c>
      <c r="P3326" s="88" t="str">
        <f>Master!P3399</f>
        <v>PER HR</v>
      </c>
      <c r="Q3326" s="88" t="str">
        <f>Master!Q3399</f>
        <v/>
      </c>
      <c r="R3326" s="406" t="str">
        <f>Master!R3399</f>
        <v/>
      </c>
      <c r="S3326" s="406">
        <f>Master!S3399</f>
        <v>1050</v>
      </c>
      <c r="T3326" s="406" t="str">
        <f>Master!T3399</f>
        <v/>
      </c>
      <c r="U3326" s="406" t="str">
        <f>Master!U3399</f>
        <v/>
      </c>
      <c r="V3326" s="406" t="str">
        <f>Master!V3399</f>
        <v/>
      </c>
      <c r="W3326" s="406" t="str">
        <f>Master!W3399</f>
        <v/>
      </c>
      <c r="X3326" s="406" t="str">
        <f>Master!X3399</f>
        <v/>
      </c>
      <c r="Y3326" s="406" t="str">
        <f>Master!Y3399</f>
        <v/>
      </c>
      <c r="Z3326" s="406" t="str">
        <f>Master!Z3399</f>
        <v/>
      </c>
      <c r="AA3326" s="406">
        <f>Master!AA3399</f>
        <v>1050</v>
      </c>
      <c r="AB3326" s="406" t="str">
        <f>Master!AB3399</f>
        <v/>
      </c>
      <c r="AC3326" s="406" t="str">
        <f>Master!AC3399</f>
        <v/>
      </c>
      <c r="AD3326" s="406" t="str">
        <f>Master!AD3399</f>
        <v/>
      </c>
      <c r="AE3326" s="406" t="str">
        <f>Master!AE3399</f>
        <v/>
      </c>
      <c r="AF3326" s="406" t="str">
        <f>Master!AF3399</f>
        <v/>
      </c>
      <c r="AG3326" s="406" t="str">
        <f>Master!AG3399</f>
        <v/>
      </c>
      <c r="AH3326" s="88">
        <f>Master!AH3399</f>
        <v>5003429140</v>
      </c>
      <c r="AI3326" s="88" t="str">
        <f>Master!AI3399</f>
        <v>28.08.18</v>
      </c>
      <c r="AJ3326" s="406">
        <f>Master!AJ3399</f>
        <v>1050</v>
      </c>
      <c r="AK3326" s="406">
        <f>Master!AK3399</f>
        <v>0</v>
      </c>
      <c r="AL3326" s="88" t="str">
        <f>Master!AL3399</f>
        <v/>
      </c>
      <c r="AM3326" s="416">
        <v>750.0</v>
      </c>
      <c r="AN3326" s="416"/>
      <c r="AO3326" s="416"/>
      <c r="AP3326" s="416"/>
      <c r="AQ3326" s="416"/>
      <c r="AR3326" s="416"/>
      <c r="AS3326" s="417"/>
      <c r="AT3326" s="416"/>
      <c r="AU3326" s="417"/>
    </row>
    <row r="3327" hidden="1">
      <c r="A3327" s="88" t="str">
        <f>Master!A3400</f>
        <v>SP18005_Aug</v>
      </c>
      <c r="B3327" s="88" t="str">
        <f>Master!B3400</f>
        <v>INVASP1809002</v>
      </c>
      <c r="C3327" s="414">
        <f>Master!C3400</f>
        <v>43361</v>
      </c>
      <c r="D3327" s="88">
        <f>Master!D3400</f>
        <v>9</v>
      </c>
      <c r="E3327" s="406">
        <f>Master!E3400</f>
        <v>70</v>
      </c>
      <c r="F3327" s="406">
        <f>Master!F3400</f>
        <v>630</v>
      </c>
      <c r="G3327" s="88" t="str">
        <f>Master!G3400</f>
        <v/>
      </c>
      <c r="H3327" s="88" t="str">
        <f>Master!H3400</f>
        <v/>
      </c>
      <c r="I3327" s="88" t="str">
        <f>Master!I3400</f>
        <v/>
      </c>
      <c r="J3327" s="88" t="str">
        <f>Master!J3400</f>
        <v>A'CROSS SPORTS PTE LTD</v>
      </c>
      <c r="K3327" s="88" t="str">
        <f>Master!K3400</f>
        <v>A'CROSS SPORTS PTE LTD</v>
      </c>
      <c r="L3327" s="88" t="str">
        <f>Master!L3400</f>
        <v>LOUIS</v>
      </c>
      <c r="M3327" s="88" t="str">
        <f>Master!M3400</f>
        <v/>
      </c>
      <c r="N3327" s="88" t="str">
        <f>Master!N3400</f>
        <v>EAST</v>
      </c>
      <c r="O3327" s="88" t="str">
        <f>Master!O3400</f>
        <v>Basketball CCA</v>
      </c>
      <c r="P3327" s="88" t="str">
        <f>Master!P3400</f>
        <v>PER HR</v>
      </c>
      <c r="Q3327" s="88" t="str">
        <f>Master!Q3400</f>
        <v/>
      </c>
      <c r="R3327" s="406" t="str">
        <f>Master!R3400</f>
        <v/>
      </c>
      <c r="S3327" s="406">
        <f>Master!S3400</f>
        <v>630</v>
      </c>
      <c r="T3327" s="406" t="str">
        <f>Master!T3400</f>
        <v/>
      </c>
      <c r="U3327" s="406" t="str">
        <f>Master!U3400</f>
        <v/>
      </c>
      <c r="V3327" s="406" t="str">
        <f>Master!V3400</f>
        <v/>
      </c>
      <c r="W3327" s="406" t="str">
        <f>Master!W3400</f>
        <v/>
      </c>
      <c r="X3327" s="406" t="str">
        <f>Master!X3400</f>
        <v/>
      </c>
      <c r="Y3327" s="406" t="str">
        <f>Master!Y3400</f>
        <v/>
      </c>
      <c r="Z3327" s="406" t="str">
        <f>Master!Z3400</f>
        <v/>
      </c>
      <c r="AA3327" s="406" t="str">
        <f>Master!AA3400</f>
        <v/>
      </c>
      <c r="AB3327" s="406">
        <f>Master!AB3400</f>
        <v>630</v>
      </c>
      <c r="AC3327" s="406" t="str">
        <f>Master!AC3400</f>
        <v/>
      </c>
      <c r="AD3327" s="406" t="str">
        <f>Master!AD3400</f>
        <v/>
      </c>
      <c r="AE3327" s="406" t="str">
        <f>Master!AE3400</f>
        <v/>
      </c>
      <c r="AF3327" s="406" t="str">
        <f>Master!AF3400</f>
        <v/>
      </c>
      <c r="AG3327" s="406" t="str">
        <f>Master!AG3400</f>
        <v/>
      </c>
      <c r="AH3327" s="88">
        <f>Master!AH3400</f>
        <v>5003453012</v>
      </c>
      <c r="AI3327" s="88" t="str">
        <f>Master!AI3400</f>
        <v>15.10.18</v>
      </c>
      <c r="AJ3327" s="406">
        <f>Master!AJ3400</f>
        <v>630</v>
      </c>
      <c r="AK3327" s="406">
        <f>Master!AK3400</f>
        <v>0</v>
      </c>
      <c r="AL3327" s="88" t="str">
        <f>Master!AL3400</f>
        <v/>
      </c>
      <c r="AM3327" s="416">
        <v>450.0</v>
      </c>
      <c r="AN3327" s="416"/>
      <c r="AO3327" s="416"/>
      <c r="AP3327" s="416"/>
      <c r="AQ3327" s="416"/>
      <c r="AR3327" s="416"/>
      <c r="AS3327" s="417"/>
      <c r="AT3327" s="416"/>
      <c r="AU3327" s="417"/>
    </row>
    <row r="3328" hidden="1">
      <c r="A3328" s="88" t="str">
        <f>Master!A3401</f>
        <v>ASP18005_Oct</v>
      </c>
      <c r="B3328" s="88" t="str">
        <f>Master!B3401</f>
        <v>INVASP1811001</v>
      </c>
      <c r="C3328" s="414">
        <f>Master!C3401</f>
        <v>43405</v>
      </c>
      <c r="D3328" s="88">
        <f>Master!D3401</f>
        <v>3</v>
      </c>
      <c r="E3328" s="406">
        <f>Master!E3401</f>
        <v>70</v>
      </c>
      <c r="F3328" s="406">
        <f>Master!F3401</f>
        <v>210</v>
      </c>
      <c r="G3328" s="88" t="str">
        <f>Master!G3401</f>
        <v/>
      </c>
      <c r="H3328" s="88" t="str">
        <f>Master!H3401</f>
        <v/>
      </c>
      <c r="I3328" s="88" t="str">
        <f>Master!I3401</f>
        <v/>
      </c>
      <c r="J3328" s="88" t="str">
        <f>Master!J3401</f>
        <v>A'CROSS SPORTS PTE LTD</v>
      </c>
      <c r="K3328" s="88" t="str">
        <f>Master!K3401</f>
        <v>A'CROSS SPORTS PTE LTD</v>
      </c>
      <c r="L3328" s="88" t="str">
        <f>Master!L3401</f>
        <v>LOUIS</v>
      </c>
      <c r="M3328" s="88" t="str">
        <f>Master!M3401</f>
        <v>Pinyi Sec_Oct</v>
      </c>
      <c r="N3328" s="88" t="str">
        <f>Master!N3401</f>
        <v>EAST</v>
      </c>
      <c r="O3328" s="88" t="str">
        <f>Master!O3401</f>
        <v>Basketball CCA</v>
      </c>
      <c r="P3328" s="88" t="str">
        <f>Master!P3401</f>
        <v>PER HR</v>
      </c>
      <c r="Q3328" s="88" t="str">
        <f>Master!Q3401</f>
        <v/>
      </c>
      <c r="R3328" s="406" t="str">
        <f>Master!R3401</f>
        <v/>
      </c>
      <c r="S3328" s="406">
        <f>Master!S3401</f>
        <v>210</v>
      </c>
      <c r="T3328" s="406" t="str">
        <f>Master!T3401</f>
        <v/>
      </c>
      <c r="U3328" s="406" t="str">
        <f>Master!U3401</f>
        <v/>
      </c>
      <c r="V3328" s="406" t="str">
        <f>Master!V3401</f>
        <v/>
      </c>
      <c r="W3328" s="406" t="str">
        <f>Master!W3401</f>
        <v/>
      </c>
      <c r="X3328" s="406" t="str">
        <f>Master!X3401</f>
        <v/>
      </c>
      <c r="Y3328" s="406" t="str">
        <f>Master!Y3401</f>
        <v/>
      </c>
      <c r="Z3328" s="406" t="str">
        <f>Master!Z3401</f>
        <v/>
      </c>
      <c r="AA3328" s="406" t="str">
        <f>Master!AA3401</f>
        <v/>
      </c>
      <c r="AB3328" s="406" t="str">
        <f>Master!AB3401</f>
        <v/>
      </c>
      <c r="AC3328" s="406" t="str">
        <f>Master!AC3401</f>
        <v/>
      </c>
      <c r="AD3328" s="406" t="str">
        <f>Master!AD3401</f>
        <v/>
      </c>
      <c r="AE3328" s="406">
        <f>Master!AE3401</f>
        <v>210</v>
      </c>
      <c r="AF3328" s="406" t="str">
        <f>Master!AF3401</f>
        <v/>
      </c>
      <c r="AG3328" s="406" t="str">
        <f>Master!AG3401</f>
        <v/>
      </c>
      <c r="AH3328" s="88">
        <f>Master!AH3401</f>
        <v>5003473709</v>
      </c>
      <c r="AI3328" s="88" t="str">
        <f>Master!AI3401</f>
        <v>27.11.18</v>
      </c>
      <c r="AJ3328" s="406">
        <f>Master!AJ3401</f>
        <v>210</v>
      </c>
      <c r="AK3328" s="406">
        <f>Master!AK3401</f>
        <v>0</v>
      </c>
      <c r="AL3328" s="88" t="str">
        <f>Master!AL3401</f>
        <v/>
      </c>
      <c r="AM3328" s="416">
        <v>150.0</v>
      </c>
      <c r="AN3328" s="416"/>
      <c r="AO3328" s="416"/>
      <c r="AP3328" s="416"/>
      <c r="AQ3328" s="416"/>
      <c r="AR3328" s="416"/>
      <c r="AS3328" s="417"/>
      <c r="AT3328" s="416"/>
      <c r="AU3328" s="417"/>
    </row>
    <row r="3329" hidden="1">
      <c r="A3329" s="88" t="str">
        <f>Master!A3402</f>
        <v>ASP18005_Nov</v>
      </c>
      <c r="B3329" s="88" t="str">
        <f>Master!B3402</f>
        <v>INVASP1811002</v>
      </c>
      <c r="C3329" s="414">
        <f>Master!C3402</f>
        <v>43418</v>
      </c>
      <c r="D3329" s="88">
        <f>Master!D3402</f>
        <v>9</v>
      </c>
      <c r="E3329" s="406">
        <f>Master!E3402</f>
        <v>70</v>
      </c>
      <c r="F3329" s="406">
        <f>Master!F3402</f>
        <v>630</v>
      </c>
      <c r="G3329" s="88" t="str">
        <f>Master!G3402</f>
        <v>Yes</v>
      </c>
      <c r="H3329" s="88" t="str">
        <f>Master!H3402</f>
        <v/>
      </c>
      <c r="I3329" s="88" t="str">
        <f>Master!I3402</f>
        <v/>
      </c>
      <c r="J3329" s="88" t="str">
        <f>Master!J3402</f>
        <v>A'CROSS SPORTS PTE LTD</v>
      </c>
      <c r="K3329" s="88" t="str">
        <f>Master!K3402</f>
        <v>A'CROSS SPORTS PTE LTD</v>
      </c>
      <c r="L3329" s="88" t="str">
        <f>Master!L3402</f>
        <v>LOUIS</v>
      </c>
      <c r="M3329" s="88" t="str">
        <f>Master!M3402</f>
        <v>Pinyi Sec_Nov</v>
      </c>
      <c r="N3329" s="88" t="str">
        <f>Master!N3402</f>
        <v>EAST</v>
      </c>
      <c r="O3329" s="88" t="str">
        <f>Master!O3402</f>
        <v>Basketball CCA</v>
      </c>
      <c r="P3329" s="88" t="str">
        <f>Master!P3402</f>
        <v>PER HR</v>
      </c>
      <c r="Q3329" s="88" t="str">
        <f>Master!Q3402</f>
        <v/>
      </c>
      <c r="R3329" s="406" t="str">
        <f>Master!R3402</f>
        <v/>
      </c>
      <c r="S3329" s="406">
        <f>Master!S3402</f>
        <v>630</v>
      </c>
      <c r="T3329" s="406" t="str">
        <f>Master!T3402</f>
        <v/>
      </c>
      <c r="U3329" s="406" t="str">
        <f>Master!U3402</f>
        <v/>
      </c>
      <c r="V3329" s="406" t="str">
        <f>Master!V3402</f>
        <v/>
      </c>
      <c r="W3329" s="406" t="str">
        <f>Master!W3402</f>
        <v/>
      </c>
      <c r="X3329" s="406" t="str">
        <f>Master!X3402</f>
        <v/>
      </c>
      <c r="Y3329" s="406" t="str">
        <f>Master!Y3402</f>
        <v/>
      </c>
      <c r="Z3329" s="406" t="str">
        <f>Master!Z3402</f>
        <v/>
      </c>
      <c r="AA3329" s="406" t="str">
        <f>Master!AA3402</f>
        <v/>
      </c>
      <c r="AB3329" s="406" t="str">
        <f>Master!AB3402</f>
        <v/>
      </c>
      <c r="AC3329" s="406" t="str">
        <f>Master!AC3402</f>
        <v/>
      </c>
      <c r="AD3329" s="406" t="str">
        <f>Master!AD3402</f>
        <v/>
      </c>
      <c r="AE3329" s="406" t="str">
        <f>Master!AE3402</f>
        <v/>
      </c>
      <c r="AF3329" s="406">
        <f>Master!AF3402</f>
        <v>630</v>
      </c>
      <c r="AG3329" s="406" t="str">
        <f>Master!AG3402</f>
        <v/>
      </c>
      <c r="AH3329" s="88">
        <f>Master!AH3402</f>
        <v>5003480022</v>
      </c>
      <c r="AI3329" s="88" t="str">
        <f>Master!AI3402</f>
        <v>07.12.18</v>
      </c>
      <c r="AJ3329" s="406">
        <f>Master!AJ3402</f>
        <v>630</v>
      </c>
      <c r="AK3329" s="406">
        <f>Master!AK3402</f>
        <v>0</v>
      </c>
      <c r="AL3329" s="88" t="str">
        <f>Master!AL3402</f>
        <v/>
      </c>
      <c r="AM3329" s="416">
        <v>450.0</v>
      </c>
      <c r="AN3329" s="416"/>
      <c r="AO3329" s="416"/>
      <c r="AP3329" s="416"/>
      <c r="AQ3329" s="416"/>
      <c r="AR3329" s="416"/>
      <c r="AS3329" s="417"/>
      <c r="AT3329" s="416"/>
      <c r="AU3329" s="417"/>
    </row>
    <row r="3330" hidden="1">
      <c r="A3330" s="88" t="str">
        <f>Master!A3403</f>
        <v>ASP18006</v>
      </c>
      <c r="B3330" s="88" t="str">
        <f>Master!B3403</f>
        <v>INVASP1808008</v>
      </c>
      <c r="C3330" s="414">
        <f>Master!C3403</f>
        <v>43319</v>
      </c>
      <c r="D3330" s="88">
        <f>Master!D3403</f>
        <v>45</v>
      </c>
      <c r="E3330" s="406">
        <f>Master!E3403</f>
        <v>90</v>
      </c>
      <c r="F3330" s="406">
        <f>Master!F3403</f>
        <v>4050</v>
      </c>
      <c r="G3330" s="88" t="str">
        <f>Master!G3403</f>
        <v/>
      </c>
      <c r="H3330" s="88" t="str">
        <f>Master!H3403</f>
        <v/>
      </c>
      <c r="I3330" s="88" t="str">
        <f>Master!I3403</f>
        <v/>
      </c>
      <c r="J3330" s="88" t="str">
        <f>Master!J3403</f>
        <v>A'CROSS SPORTS PTE LTD</v>
      </c>
      <c r="K3330" s="88" t="str">
        <f>Master!K3403</f>
        <v>A'CROSS SPORTS PTE LTD</v>
      </c>
      <c r="L3330" s="88" t="str">
        <f>Master!L3403</f>
        <v>LOUIS</v>
      </c>
      <c r="M3330" s="88" t="str">
        <f>Master!M3403</f>
        <v>Xinghua Pri</v>
      </c>
      <c r="N3330" s="88" t="str">
        <f>Master!N3403</f>
        <v>SOUTH</v>
      </c>
      <c r="O3330" s="88" t="str">
        <f>Master!O3403</f>
        <v>Touch Football Eposure</v>
      </c>
      <c r="P3330" s="88" t="str">
        <f>Master!P3403</f>
        <v>PER HR</v>
      </c>
      <c r="Q3330" s="88" t="str">
        <f>Master!Q3403</f>
        <v/>
      </c>
      <c r="R3330" s="406" t="str">
        <f>Master!R3403</f>
        <v/>
      </c>
      <c r="S3330" s="406">
        <f>Master!S3403</f>
        <v>4050</v>
      </c>
      <c r="T3330" s="406" t="str">
        <f>Master!T3403</f>
        <v/>
      </c>
      <c r="U3330" s="406">
        <f>Master!U3403</f>
        <v>810</v>
      </c>
      <c r="V3330" s="406">
        <f>Master!V3403</f>
        <v>810</v>
      </c>
      <c r="W3330" s="406" t="str">
        <f>Master!W3403</f>
        <v/>
      </c>
      <c r="X3330" s="406">
        <f>Master!X3403</f>
        <v>810</v>
      </c>
      <c r="Y3330" s="406">
        <f>Master!Y3403</f>
        <v>810</v>
      </c>
      <c r="Z3330" s="406" t="str">
        <f>Master!Z3403</f>
        <v/>
      </c>
      <c r="AA3330" s="406">
        <f>Master!AA3403</f>
        <v>810</v>
      </c>
      <c r="AB3330" s="406" t="str">
        <f>Master!AB3403</f>
        <v/>
      </c>
      <c r="AC3330" s="406" t="str">
        <f>Master!AC3403</f>
        <v/>
      </c>
      <c r="AD3330" s="406" t="str">
        <f>Master!AD3403</f>
        <v/>
      </c>
      <c r="AE3330" s="406" t="str">
        <f>Master!AE3403</f>
        <v/>
      </c>
      <c r="AF3330" s="406" t="str">
        <f>Master!AF3403</f>
        <v/>
      </c>
      <c r="AG3330" s="406" t="str">
        <f>Master!AG3403</f>
        <v/>
      </c>
      <c r="AH3330" s="88">
        <f>Master!AH3403</f>
        <v>5003432714</v>
      </c>
      <c r="AI3330" s="88" t="str">
        <f>Master!AI3403</f>
        <v>03.09.18</v>
      </c>
      <c r="AJ3330" s="406">
        <f>Master!AJ3403</f>
        <v>4050</v>
      </c>
      <c r="AK3330" s="406">
        <f>Master!AK3403</f>
        <v>0</v>
      </c>
      <c r="AL3330" s="88" t="str">
        <f>Master!AL3403</f>
        <v/>
      </c>
      <c r="AM3330" s="416">
        <f>100+300+300+600+100+500</f>
        <v>1900</v>
      </c>
      <c r="AN3330" s="416"/>
      <c r="AO3330" s="416"/>
      <c r="AP3330" s="416"/>
      <c r="AQ3330" s="416"/>
      <c r="AR3330" s="416">
        <f t="shared" ref="AR3330:AR3725" si="40">SUM(AM3330:AQ3330)</f>
        <v>1900</v>
      </c>
      <c r="AS3330" s="417">
        <f t="shared" ref="AS3330:AS3725" si="41">AR3330/S3330</f>
        <v>0.4691358025</v>
      </c>
      <c r="AT3330" s="416">
        <f t="shared" ref="AT3330:AT3725" si="42">S3330-AR3330</f>
        <v>2150</v>
      </c>
      <c r="AU3330" s="417"/>
    </row>
    <row r="3331" hidden="1">
      <c r="A3331" s="88" t="str">
        <f>Master!A3404</f>
        <v>ASP18007</v>
      </c>
      <c r="B3331" s="414" t="str">
        <f>Master!B3404</f>
        <v/>
      </c>
      <c r="C3331" s="414" t="str">
        <f>Master!C3404</f>
        <v/>
      </c>
      <c r="D3331" s="88" t="str">
        <f>Master!D3404</f>
        <v/>
      </c>
      <c r="E3331" s="406" t="str">
        <f>Master!E3404</f>
        <v/>
      </c>
      <c r="F3331" s="406">
        <f>Master!F3404</f>
        <v>0</v>
      </c>
      <c r="G3331" s="88" t="str">
        <f>Master!G3404</f>
        <v/>
      </c>
      <c r="H3331" s="88" t="str">
        <f>Master!H3404</f>
        <v/>
      </c>
      <c r="I3331" s="88" t="str">
        <f>Master!I3404</f>
        <v/>
      </c>
      <c r="J3331" s="88" t="str">
        <f>Master!J3404</f>
        <v>A'CROSS SPORTS PTE LTD</v>
      </c>
      <c r="K3331" s="88" t="str">
        <f>Master!K3404</f>
        <v>A'CROSS SPORTS PTE LTD</v>
      </c>
      <c r="L3331" s="88" t="str">
        <f>Master!L3404</f>
        <v>LOUIS</v>
      </c>
      <c r="M3331" s="88" t="str">
        <f>Master!M3404</f>
        <v>Catholic High Sec</v>
      </c>
      <c r="N3331" s="88" t="str">
        <f>Master!N3404</f>
        <v>SOUTH</v>
      </c>
      <c r="O3331" s="88" t="str">
        <f>Master!O3404</f>
        <v>Water Soccer Exposure (Via Mastereign and Cig)</v>
      </c>
      <c r="P3331" s="88" t="str">
        <f>Master!P3404</f>
        <v>PACKAGE - PAX</v>
      </c>
      <c r="Q3331" s="88" t="str">
        <f>Master!Q3404</f>
        <v/>
      </c>
      <c r="R3331" s="406" t="str">
        <f>Master!R3404</f>
        <v/>
      </c>
      <c r="S3331" s="406">
        <f>Master!S3404</f>
        <v>9525</v>
      </c>
      <c r="T3331" s="406" t="str">
        <f>Master!T3404</f>
        <v/>
      </c>
      <c r="U3331" s="406" t="str">
        <f>Master!U3404</f>
        <v/>
      </c>
      <c r="V3331" s="406" t="str">
        <f>Master!V3404</f>
        <v/>
      </c>
      <c r="W3331" s="406" t="str">
        <f>Master!W3404</f>
        <v/>
      </c>
      <c r="X3331" s="406" t="str">
        <f>Master!X3404</f>
        <v/>
      </c>
      <c r="Y3331" s="406" t="str">
        <f>Master!Y3404</f>
        <v/>
      </c>
      <c r="Z3331" s="406" t="str">
        <f>Master!Z3404</f>
        <v/>
      </c>
      <c r="AA3331" s="406" t="str">
        <f>Master!AA3404</f>
        <v/>
      </c>
      <c r="AB3331" s="406" t="str">
        <f>Master!AB3404</f>
        <v/>
      </c>
      <c r="AC3331" s="406" t="str">
        <f>Master!AC3404</f>
        <v/>
      </c>
      <c r="AD3331" s="406" t="str">
        <f>Master!AD3404</f>
        <v/>
      </c>
      <c r="AE3331" s="406">
        <f>Master!AE3404</f>
        <v>9525</v>
      </c>
      <c r="AF3331" s="406" t="str">
        <f>Master!AF3404</f>
        <v/>
      </c>
      <c r="AG3331" s="406" t="str">
        <f>Master!AG3404</f>
        <v/>
      </c>
      <c r="AH3331" s="88" t="str">
        <f>Master!AH3404</f>
        <v/>
      </c>
      <c r="AI3331" s="414" t="str">
        <f>Master!AI3404</f>
        <v/>
      </c>
      <c r="AJ3331" s="406" t="str">
        <f>Master!AJ3404</f>
        <v/>
      </c>
      <c r="AK3331" s="406">
        <f>Master!AK3404</f>
        <v>9525</v>
      </c>
      <c r="AL3331" s="88" t="str">
        <f>Master!AL3404</f>
        <v/>
      </c>
      <c r="AM3331" s="416">
        <f>475+855</f>
        <v>1330</v>
      </c>
      <c r="AN3331" s="416"/>
      <c r="AO3331" s="416"/>
      <c r="AP3331" s="416"/>
      <c r="AQ3331" s="416"/>
      <c r="AR3331" s="416">
        <f t="shared" si="40"/>
        <v>1330</v>
      </c>
      <c r="AS3331" s="417">
        <f t="shared" si="41"/>
        <v>0.1396325459</v>
      </c>
      <c r="AT3331" s="416">
        <f t="shared" si="42"/>
        <v>8195</v>
      </c>
      <c r="AU3331" s="417"/>
    </row>
    <row r="3332" hidden="1">
      <c r="A3332" s="88" t="str">
        <f>Master!A3405</f>
        <v>ASP18008</v>
      </c>
      <c r="B3332" s="88" t="str">
        <f>Master!B3405</f>
        <v>INVASP1809001</v>
      </c>
      <c r="C3332" s="414">
        <f>Master!C3405</f>
        <v>43361</v>
      </c>
      <c r="D3332" s="88">
        <f>Master!D3405</f>
        <v>1</v>
      </c>
      <c r="E3332" s="406">
        <f>Master!E3405</f>
        <v>1552</v>
      </c>
      <c r="F3332" s="406">
        <f>Master!F3405</f>
        <v>1552</v>
      </c>
      <c r="G3332" s="88" t="str">
        <f>Master!G3405</f>
        <v>Yes</v>
      </c>
      <c r="H3332" s="88" t="str">
        <f>Master!H3405</f>
        <v/>
      </c>
      <c r="I3332" s="88" t="str">
        <f>Master!I3405</f>
        <v/>
      </c>
      <c r="J3332" s="88" t="str">
        <f>Master!J3405</f>
        <v>A'CROSS SPORTS PTE LTD</v>
      </c>
      <c r="K3332" s="88" t="str">
        <f>Master!K3405</f>
        <v>SPORTS FIRST PTE LTD</v>
      </c>
      <c r="L3332" s="88" t="str">
        <f>Master!L3405</f>
        <v>LOUIS</v>
      </c>
      <c r="M3332" s="88" t="str">
        <f>Master!M3405</f>
        <v>Peirce Sec</v>
      </c>
      <c r="N3332" s="88" t="str">
        <f>Master!N3405</f>
        <v>SOUTH</v>
      </c>
      <c r="O3332" s="88" t="str">
        <f>Master!O3405</f>
        <v>Sports Electives</v>
      </c>
      <c r="P3332" s="88" t="str">
        <f>Master!P3405</f>
        <v>PACKAGE - PAX</v>
      </c>
      <c r="Q3332" s="88" t="str">
        <f>Master!Q3405</f>
        <v/>
      </c>
      <c r="R3332" s="406" t="str">
        <f>Master!R3405</f>
        <v>JUL</v>
      </c>
      <c r="S3332" s="406">
        <f>Master!S3405</f>
        <v>1552</v>
      </c>
      <c r="T3332" s="406" t="str">
        <f>Master!T3405</f>
        <v/>
      </c>
      <c r="U3332" s="406" t="str">
        <f>Master!U3405</f>
        <v/>
      </c>
      <c r="V3332" s="406" t="str">
        <f>Master!V3405</f>
        <v/>
      </c>
      <c r="W3332" s="406" t="str">
        <f>Master!W3405</f>
        <v/>
      </c>
      <c r="X3332" s="406" t="str">
        <f>Master!X3405</f>
        <v/>
      </c>
      <c r="Y3332" s="406" t="str">
        <f>Master!Y3405</f>
        <v/>
      </c>
      <c r="Z3332" s="406" t="str">
        <f>Master!Z3405</f>
        <v/>
      </c>
      <c r="AA3332" s="406" t="str">
        <f>Master!AA3405</f>
        <v/>
      </c>
      <c r="AB3332" s="406" t="str">
        <f>Master!AB3405</f>
        <v/>
      </c>
      <c r="AC3332" s="406">
        <f>Master!AC3405</f>
        <v>1552</v>
      </c>
      <c r="AD3332" s="406" t="str">
        <f>Master!AD3405</f>
        <v/>
      </c>
      <c r="AE3332" s="406" t="str">
        <f>Master!AE3405</f>
        <v/>
      </c>
      <c r="AF3332" s="406" t="str">
        <f>Master!AF3405</f>
        <v/>
      </c>
      <c r="AG3332" s="406" t="str">
        <f>Master!AG3405</f>
        <v/>
      </c>
      <c r="AH3332" s="88">
        <f>Master!AH3405</f>
        <v>5003453012</v>
      </c>
      <c r="AI3332" s="88" t="str">
        <f>Master!AI3405</f>
        <v>15.10.18</v>
      </c>
      <c r="AJ3332" s="406">
        <f>Master!AJ3405</f>
        <v>1552</v>
      </c>
      <c r="AK3332" s="406">
        <f>Master!AK3405</f>
        <v>0</v>
      </c>
      <c r="AL3332" s="88" t="str">
        <f>Master!AL3405</f>
        <v/>
      </c>
      <c r="AM3332" s="416">
        <v>1524.0</v>
      </c>
      <c r="AN3332" s="416">
        <v>630.0</v>
      </c>
      <c r="AO3332" s="416"/>
      <c r="AP3332" s="416"/>
      <c r="AQ3332" s="416"/>
      <c r="AR3332" s="416">
        <f t="shared" si="40"/>
        <v>2154</v>
      </c>
      <c r="AS3332" s="417">
        <f t="shared" si="41"/>
        <v>1.387886598</v>
      </c>
      <c r="AT3332" s="416">
        <f t="shared" si="42"/>
        <v>-602</v>
      </c>
      <c r="AU3332" s="417"/>
    </row>
    <row r="3333" hidden="1">
      <c r="A3333" s="88" t="str">
        <f>Master!A3406</f>
        <v>ASP18009</v>
      </c>
      <c r="B3333" s="88" t="str">
        <f>Master!B3406</f>
        <v>INVASP1811004</v>
      </c>
      <c r="C3333" s="414">
        <f>Master!C3406</f>
        <v>43424</v>
      </c>
      <c r="D3333" s="88">
        <f>Master!D3406</f>
        <v>4</v>
      </c>
      <c r="E3333" s="406">
        <f>Master!E3406</f>
        <v>812.5</v>
      </c>
      <c r="F3333" s="406">
        <f>Master!F3406</f>
        <v>3250</v>
      </c>
      <c r="G3333" s="88" t="str">
        <f>Master!G3406</f>
        <v>Yes</v>
      </c>
      <c r="H3333" s="88" t="str">
        <f>Master!H3406</f>
        <v/>
      </c>
      <c r="I3333" s="88" t="str">
        <f>Master!I3406</f>
        <v/>
      </c>
      <c r="J3333" s="88" t="str">
        <f>Master!J3406</f>
        <v>A'CROSS SPORTS PTE LTD</v>
      </c>
      <c r="K3333" s="88" t="str">
        <f>Master!K3406</f>
        <v>A'CROSS SPORTS PTE LTD</v>
      </c>
      <c r="L3333" s="88" t="str">
        <f>Master!L3406</f>
        <v>LOUIS</v>
      </c>
      <c r="M3333" s="88" t="str">
        <f>Master!M3406</f>
        <v>Holy Innocent Pri</v>
      </c>
      <c r="N3333" s="88" t="str">
        <f>Master!N3406</f>
        <v>SOUTH</v>
      </c>
      <c r="O3333" s="88" t="str">
        <f>Master!O3406</f>
        <v>P2 Sports Talent Identification</v>
      </c>
      <c r="P3333" s="88" t="str">
        <f>Master!P3406</f>
        <v>PACKAGE - PAX</v>
      </c>
      <c r="Q3333" s="88" t="str">
        <f>Master!Q3406</f>
        <v/>
      </c>
      <c r="R3333" s="406" t="str">
        <f>Master!R3406</f>
        <v/>
      </c>
      <c r="S3333" s="406">
        <f>Master!S3406</f>
        <v>3250</v>
      </c>
      <c r="T3333" s="406" t="str">
        <f>Master!T3406</f>
        <v/>
      </c>
      <c r="U3333" s="406" t="str">
        <f>Master!U3406</f>
        <v/>
      </c>
      <c r="V3333" s="406" t="str">
        <f>Master!V3406</f>
        <v/>
      </c>
      <c r="W3333" s="406" t="str">
        <f>Master!W3406</f>
        <v/>
      </c>
      <c r="X3333" s="406" t="str">
        <f>Master!X3406</f>
        <v/>
      </c>
      <c r="Y3333" s="406" t="str">
        <f>Master!Y3406</f>
        <v/>
      </c>
      <c r="Z3333" s="406" t="str">
        <f>Master!Z3406</f>
        <v/>
      </c>
      <c r="AA3333" s="406" t="str">
        <f>Master!AA3406</f>
        <v/>
      </c>
      <c r="AB3333" s="406" t="str">
        <f>Master!AB3406</f>
        <v/>
      </c>
      <c r="AC3333" s="406" t="str">
        <f>Master!AC3406</f>
        <v/>
      </c>
      <c r="AD3333" s="406" t="str">
        <f>Master!AD3406</f>
        <v/>
      </c>
      <c r="AE3333" s="406" t="str">
        <f>Master!AE3406</f>
        <v/>
      </c>
      <c r="AF3333" s="406">
        <f>Master!AF3406</f>
        <v>3250</v>
      </c>
      <c r="AG3333" s="406" t="str">
        <f>Master!AG3406</f>
        <v/>
      </c>
      <c r="AH3333" s="88">
        <f>Master!AH3406</f>
        <v>5003482203</v>
      </c>
      <c r="AI3333" s="88" t="str">
        <f>Master!AI3406</f>
        <v>11.12.18</v>
      </c>
      <c r="AJ3333" s="406">
        <f>Master!AJ3406</f>
        <v>3250</v>
      </c>
      <c r="AK3333" s="406">
        <f>Master!AK3406</f>
        <v>0</v>
      </c>
      <c r="AL3333" s="88" t="str">
        <f>Master!AL3406</f>
        <v/>
      </c>
      <c r="AM3333" s="416">
        <f>300+840+300</f>
        <v>1440</v>
      </c>
      <c r="AN3333" s="416"/>
      <c r="AO3333" s="416"/>
      <c r="AP3333" s="416"/>
      <c r="AQ3333" s="416"/>
      <c r="AR3333" s="416">
        <f t="shared" si="40"/>
        <v>1440</v>
      </c>
      <c r="AS3333" s="417">
        <f t="shared" si="41"/>
        <v>0.4430769231</v>
      </c>
      <c r="AT3333" s="416">
        <f t="shared" si="42"/>
        <v>1810</v>
      </c>
      <c r="AU3333" s="417"/>
    </row>
    <row r="3334" hidden="1">
      <c r="A3334" s="88" t="str">
        <f>Master!A3407</f>
        <v>ASP18010</v>
      </c>
      <c r="B3334" s="414" t="str">
        <f>Master!B3407</f>
        <v>INVASP1810001</v>
      </c>
      <c r="C3334" s="414">
        <f>Master!C3407</f>
        <v>43375</v>
      </c>
      <c r="D3334" s="88">
        <f>Master!D3407</f>
        <v>6</v>
      </c>
      <c r="E3334" s="406">
        <f>Master!E3407</f>
        <v>30</v>
      </c>
      <c r="F3334" s="406">
        <f>Master!F3407</f>
        <v>180</v>
      </c>
      <c r="G3334" s="88" t="str">
        <f>Master!G3407</f>
        <v>Y</v>
      </c>
      <c r="H3334" s="88" t="str">
        <f>Master!H3407</f>
        <v/>
      </c>
      <c r="I3334" s="88" t="str">
        <f>Master!I3407</f>
        <v/>
      </c>
      <c r="J3334" s="88" t="str">
        <f>Master!J3407</f>
        <v>A'CROSS SPORTS PTE LTD</v>
      </c>
      <c r="K3334" s="88" t="str">
        <f>Master!K3407</f>
        <v>A'CROSS SPORTS PTE LTD</v>
      </c>
      <c r="L3334" s="88" t="str">
        <f>Master!L3407</f>
        <v>LOUIS</v>
      </c>
      <c r="M3334" s="88" t="str">
        <f>Master!M3407</f>
        <v>Peirce Sec</v>
      </c>
      <c r="N3334" s="88" t="str">
        <f>Master!N3407</f>
        <v>SOUTH</v>
      </c>
      <c r="O3334" s="88" t="str">
        <f>Master!O3407</f>
        <v>Muay Thai Exposure for teachers</v>
      </c>
      <c r="P3334" s="88" t="str">
        <f>Master!P3407</f>
        <v>PER PAX</v>
      </c>
      <c r="Q3334" s="88" t="str">
        <f>Master!Q3407</f>
        <v/>
      </c>
      <c r="R3334" s="406" t="str">
        <f>Master!R3407</f>
        <v>OCT</v>
      </c>
      <c r="S3334" s="406">
        <f>Master!S3407</f>
        <v>180</v>
      </c>
      <c r="T3334" s="406" t="str">
        <f>Master!T3407</f>
        <v/>
      </c>
      <c r="U3334" s="406" t="str">
        <f>Master!U3407</f>
        <v/>
      </c>
      <c r="V3334" s="406" t="str">
        <f>Master!V3407</f>
        <v/>
      </c>
      <c r="W3334" s="406" t="str">
        <f>Master!W3407</f>
        <v/>
      </c>
      <c r="X3334" s="406" t="str">
        <f>Master!X3407</f>
        <v/>
      </c>
      <c r="Y3334" s="406" t="str">
        <f>Master!Y3407</f>
        <v/>
      </c>
      <c r="Z3334" s="406" t="str">
        <f>Master!Z3407</f>
        <v/>
      </c>
      <c r="AA3334" s="406" t="str">
        <f>Master!AA3407</f>
        <v/>
      </c>
      <c r="AB3334" s="406" t="str">
        <f>Master!AB3407</f>
        <v/>
      </c>
      <c r="AC3334" s="406" t="str">
        <f>Master!AC3407</f>
        <v/>
      </c>
      <c r="AD3334" s="406" t="str">
        <f>Master!AD3407</f>
        <v/>
      </c>
      <c r="AE3334" s="406">
        <f>Master!AE3407</f>
        <v>180</v>
      </c>
      <c r="AF3334" s="406" t="str">
        <f>Master!AF3407</f>
        <v/>
      </c>
      <c r="AG3334" s="406" t="str">
        <f>Master!AG3407</f>
        <v/>
      </c>
      <c r="AH3334" s="88">
        <f>Master!AH3407</f>
        <v>5003459738</v>
      </c>
      <c r="AI3334" s="88" t="str">
        <f>Master!AI3407</f>
        <v>29.10.18</v>
      </c>
      <c r="AJ3334" s="406">
        <f>Master!AJ3407</f>
        <v>180</v>
      </c>
      <c r="AK3334" s="406">
        <f>Master!AK3407</f>
        <v>0</v>
      </c>
      <c r="AL3334" s="88" t="str">
        <f>Master!AL3407</f>
        <v/>
      </c>
      <c r="AM3334" s="416"/>
      <c r="AN3334" s="416"/>
      <c r="AO3334" s="416"/>
      <c r="AP3334" s="416"/>
      <c r="AQ3334" s="416"/>
      <c r="AR3334" s="416">
        <f t="shared" si="40"/>
        <v>0</v>
      </c>
      <c r="AS3334" s="417">
        <f t="shared" si="41"/>
        <v>0</v>
      </c>
      <c r="AT3334" s="416">
        <f t="shared" si="42"/>
        <v>180</v>
      </c>
      <c r="AU3334" s="417"/>
    </row>
    <row r="3335" hidden="1">
      <c r="A3335" s="88" t="str">
        <f>Master!A3408</f>
        <v>ASP18011</v>
      </c>
      <c r="B3335" s="414" t="str">
        <f>Master!B3408</f>
        <v/>
      </c>
      <c r="C3335" s="414" t="str">
        <f>Master!C3408</f>
        <v/>
      </c>
      <c r="D3335" s="88" t="str">
        <f>Master!D3408</f>
        <v/>
      </c>
      <c r="E3335" s="406" t="str">
        <f>Master!E3408</f>
        <v/>
      </c>
      <c r="F3335" s="406">
        <f>Master!F3408</f>
        <v>0</v>
      </c>
      <c r="G3335" s="88" t="str">
        <f>Master!G3408</f>
        <v/>
      </c>
      <c r="H3335" s="88" t="str">
        <f>Master!H3408</f>
        <v/>
      </c>
      <c r="I3335" s="88" t="str">
        <f>Master!I3408</f>
        <v/>
      </c>
      <c r="J3335" s="88" t="str">
        <f>Master!J3408</f>
        <v>A'CROSS SPORTS PTE LTD</v>
      </c>
      <c r="K3335" s="88" t="str">
        <f>Master!K3408</f>
        <v/>
      </c>
      <c r="L3335" s="88" t="str">
        <f>Master!L3408</f>
        <v/>
      </c>
      <c r="M3335" s="88" t="str">
        <f>Master!M3408</f>
        <v/>
      </c>
      <c r="N3335" s="88" t="str">
        <f>Master!N3408</f>
        <v/>
      </c>
      <c r="O3335" s="88" t="str">
        <f>Master!O3408</f>
        <v/>
      </c>
      <c r="P3335" s="88" t="str">
        <f>Master!P3408</f>
        <v/>
      </c>
      <c r="Q3335" s="88" t="str">
        <f>Master!Q3408</f>
        <v/>
      </c>
      <c r="R3335" s="406" t="str">
        <f>Master!R3408</f>
        <v/>
      </c>
      <c r="S3335" s="406">
        <f>Master!S3408</f>
        <v>0</v>
      </c>
      <c r="T3335" s="406" t="str">
        <f>Master!T3408</f>
        <v/>
      </c>
      <c r="U3335" s="406" t="str">
        <f>Master!U3408</f>
        <v/>
      </c>
      <c r="V3335" s="406" t="str">
        <f>Master!V3408</f>
        <v/>
      </c>
      <c r="W3335" s="406" t="str">
        <f>Master!W3408</f>
        <v/>
      </c>
      <c r="X3335" s="406" t="str">
        <f>Master!X3408</f>
        <v/>
      </c>
      <c r="Y3335" s="406" t="str">
        <f>Master!Y3408</f>
        <v/>
      </c>
      <c r="Z3335" s="406" t="str">
        <f>Master!Z3408</f>
        <v/>
      </c>
      <c r="AA3335" s="406" t="str">
        <f>Master!AA3408</f>
        <v/>
      </c>
      <c r="AB3335" s="406" t="str">
        <f>Master!AB3408</f>
        <v/>
      </c>
      <c r="AC3335" s="406" t="str">
        <f>Master!AC3408</f>
        <v/>
      </c>
      <c r="AD3335" s="406" t="str">
        <f>Master!AD3408</f>
        <v/>
      </c>
      <c r="AE3335" s="406" t="str">
        <f>Master!AE3408</f>
        <v/>
      </c>
      <c r="AF3335" s="406" t="str">
        <f>Master!AF3408</f>
        <v/>
      </c>
      <c r="AG3335" s="406" t="str">
        <f>Master!AG3408</f>
        <v/>
      </c>
      <c r="AH3335" s="88" t="str">
        <f>Master!AH3408</f>
        <v/>
      </c>
      <c r="AI3335" s="414" t="str">
        <f>Master!AI3408</f>
        <v/>
      </c>
      <c r="AJ3335" s="406" t="str">
        <f>Master!AJ3408</f>
        <v/>
      </c>
      <c r="AK3335" s="406">
        <f>Master!AK3408</f>
        <v>0</v>
      </c>
      <c r="AL3335" s="88" t="str">
        <f>Master!AL3408</f>
        <v/>
      </c>
      <c r="AM3335" s="416"/>
      <c r="AN3335" s="416"/>
      <c r="AO3335" s="416"/>
      <c r="AP3335" s="416"/>
      <c r="AQ3335" s="416"/>
      <c r="AR3335" s="416">
        <f t="shared" si="40"/>
        <v>0</v>
      </c>
      <c r="AS3335" s="417" t="str">
        <f t="shared" si="41"/>
        <v>#DIV/0!</v>
      </c>
      <c r="AT3335" s="416">
        <f t="shared" si="42"/>
        <v>0</v>
      </c>
      <c r="AU3335" s="417"/>
    </row>
    <row r="3336" hidden="1">
      <c r="A3336" s="88" t="str">
        <f>Master!A3409</f>
        <v>ASP18012</v>
      </c>
      <c r="B3336" s="414" t="str">
        <f>Master!B3409</f>
        <v/>
      </c>
      <c r="C3336" s="414" t="str">
        <f>Master!C3409</f>
        <v/>
      </c>
      <c r="D3336" s="88" t="str">
        <f>Master!D3409</f>
        <v/>
      </c>
      <c r="E3336" s="406" t="str">
        <f>Master!E3409</f>
        <v/>
      </c>
      <c r="F3336" s="406">
        <f>Master!F3409</f>
        <v>0</v>
      </c>
      <c r="G3336" s="88" t="str">
        <f>Master!G3409</f>
        <v/>
      </c>
      <c r="H3336" s="88" t="str">
        <f>Master!H3409</f>
        <v/>
      </c>
      <c r="I3336" s="88" t="str">
        <f>Master!I3409</f>
        <v/>
      </c>
      <c r="J3336" s="88" t="str">
        <f>Master!J3409</f>
        <v>A'CROSS SPORTS PTE LTD</v>
      </c>
      <c r="K3336" s="88" t="str">
        <f>Master!K3409</f>
        <v/>
      </c>
      <c r="L3336" s="88" t="str">
        <f>Master!L3409</f>
        <v/>
      </c>
      <c r="M3336" s="88" t="str">
        <f>Master!M3409</f>
        <v/>
      </c>
      <c r="N3336" s="88" t="str">
        <f>Master!N3409</f>
        <v/>
      </c>
      <c r="O3336" s="88" t="str">
        <f>Master!O3409</f>
        <v/>
      </c>
      <c r="P3336" s="88" t="str">
        <f>Master!P3409</f>
        <v/>
      </c>
      <c r="Q3336" s="88" t="str">
        <f>Master!Q3409</f>
        <v/>
      </c>
      <c r="R3336" s="406" t="str">
        <f>Master!R3409</f>
        <v/>
      </c>
      <c r="S3336" s="406">
        <f>Master!S3409</f>
        <v>0</v>
      </c>
      <c r="T3336" s="406" t="str">
        <f>Master!T3409</f>
        <v/>
      </c>
      <c r="U3336" s="406" t="str">
        <f>Master!U3409</f>
        <v/>
      </c>
      <c r="V3336" s="406" t="str">
        <f>Master!V3409</f>
        <v/>
      </c>
      <c r="W3336" s="406" t="str">
        <f>Master!W3409</f>
        <v/>
      </c>
      <c r="X3336" s="406" t="str">
        <f>Master!X3409</f>
        <v/>
      </c>
      <c r="Y3336" s="406" t="str">
        <f>Master!Y3409</f>
        <v/>
      </c>
      <c r="Z3336" s="406" t="str">
        <f>Master!Z3409</f>
        <v/>
      </c>
      <c r="AA3336" s="406" t="str">
        <f>Master!AA3409</f>
        <v/>
      </c>
      <c r="AB3336" s="406" t="str">
        <f>Master!AB3409</f>
        <v/>
      </c>
      <c r="AC3336" s="406" t="str">
        <f>Master!AC3409</f>
        <v/>
      </c>
      <c r="AD3336" s="406" t="str">
        <f>Master!AD3409</f>
        <v/>
      </c>
      <c r="AE3336" s="406" t="str">
        <f>Master!AE3409</f>
        <v/>
      </c>
      <c r="AF3336" s="406" t="str">
        <f>Master!AF3409</f>
        <v/>
      </c>
      <c r="AG3336" s="406" t="str">
        <f>Master!AG3409</f>
        <v/>
      </c>
      <c r="AH3336" s="88" t="str">
        <f>Master!AH3409</f>
        <v/>
      </c>
      <c r="AI3336" s="414" t="str">
        <f>Master!AI3409</f>
        <v/>
      </c>
      <c r="AJ3336" s="406" t="str">
        <f>Master!AJ3409</f>
        <v/>
      </c>
      <c r="AK3336" s="406">
        <f>Master!AK3409</f>
        <v>0</v>
      </c>
      <c r="AL3336" s="88" t="str">
        <f>Master!AL3409</f>
        <v/>
      </c>
      <c r="AM3336" s="416"/>
      <c r="AN3336" s="416"/>
      <c r="AO3336" s="416"/>
      <c r="AP3336" s="416"/>
      <c r="AQ3336" s="416"/>
      <c r="AR3336" s="416">
        <f t="shared" si="40"/>
        <v>0</v>
      </c>
      <c r="AS3336" s="417" t="str">
        <f t="shared" si="41"/>
        <v>#DIV/0!</v>
      </c>
      <c r="AT3336" s="416">
        <f t="shared" si="42"/>
        <v>0</v>
      </c>
      <c r="AU3336" s="417"/>
    </row>
    <row r="3337" hidden="1">
      <c r="A3337" s="88" t="str">
        <f>Master!A3410</f>
        <v>ASP18013</v>
      </c>
      <c r="B3337" s="414" t="str">
        <f>Master!B3410</f>
        <v/>
      </c>
      <c r="C3337" s="414" t="str">
        <f>Master!C3410</f>
        <v/>
      </c>
      <c r="D3337" s="88" t="str">
        <f>Master!D3410</f>
        <v/>
      </c>
      <c r="E3337" s="406" t="str">
        <f>Master!E3410</f>
        <v/>
      </c>
      <c r="F3337" s="406">
        <f>Master!F3410</f>
        <v>0</v>
      </c>
      <c r="G3337" s="88" t="str">
        <f>Master!G3410</f>
        <v/>
      </c>
      <c r="H3337" s="88" t="str">
        <f>Master!H3410</f>
        <v/>
      </c>
      <c r="I3337" s="88" t="str">
        <f>Master!I3410</f>
        <v/>
      </c>
      <c r="J3337" s="88" t="str">
        <f>Master!J3410</f>
        <v>A'CROSS SPORTS PTE LTD</v>
      </c>
      <c r="K3337" s="88" t="str">
        <f>Master!K3410</f>
        <v/>
      </c>
      <c r="L3337" s="88" t="str">
        <f>Master!L3410</f>
        <v/>
      </c>
      <c r="M3337" s="88" t="str">
        <f>Master!M3410</f>
        <v/>
      </c>
      <c r="N3337" s="88" t="str">
        <f>Master!N3410</f>
        <v/>
      </c>
      <c r="O3337" s="88" t="str">
        <f>Master!O3410</f>
        <v/>
      </c>
      <c r="P3337" s="88" t="str">
        <f>Master!P3410</f>
        <v/>
      </c>
      <c r="Q3337" s="88" t="str">
        <f>Master!Q3410</f>
        <v/>
      </c>
      <c r="R3337" s="406" t="str">
        <f>Master!R3410</f>
        <v/>
      </c>
      <c r="S3337" s="406">
        <f>Master!S3410</f>
        <v>0</v>
      </c>
      <c r="T3337" s="406" t="str">
        <f>Master!T3410</f>
        <v/>
      </c>
      <c r="U3337" s="406" t="str">
        <f>Master!U3410</f>
        <v/>
      </c>
      <c r="V3337" s="406" t="str">
        <f>Master!V3410</f>
        <v/>
      </c>
      <c r="W3337" s="406" t="str">
        <f>Master!W3410</f>
        <v/>
      </c>
      <c r="X3337" s="406" t="str">
        <f>Master!X3410</f>
        <v/>
      </c>
      <c r="Y3337" s="406" t="str">
        <f>Master!Y3410</f>
        <v/>
      </c>
      <c r="Z3337" s="406" t="str">
        <f>Master!Z3410</f>
        <v/>
      </c>
      <c r="AA3337" s="406" t="str">
        <f>Master!AA3410</f>
        <v/>
      </c>
      <c r="AB3337" s="406" t="str">
        <f>Master!AB3410</f>
        <v/>
      </c>
      <c r="AC3337" s="406" t="str">
        <f>Master!AC3410</f>
        <v/>
      </c>
      <c r="AD3337" s="406" t="str">
        <f>Master!AD3410</f>
        <v/>
      </c>
      <c r="AE3337" s="406" t="str">
        <f>Master!AE3410</f>
        <v/>
      </c>
      <c r="AF3337" s="406" t="str">
        <f>Master!AF3410</f>
        <v/>
      </c>
      <c r="AG3337" s="406" t="str">
        <f>Master!AG3410</f>
        <v/>
      </c>
      <c r="AH3337" s="88" t="str">
        <f>Master!AH3410</f>
        <v/>
      </c>
      <c r="AI3337" s="414" t="str">
        <f>Master!AI3410</f>
        <v/>
      </c>
      <c r="AJ3337" s="406" t="str">
        <f>Master!AJ3410</f>
        <v/>
      </c>
      <c r="AK3337" s="406">
        <f>Master!AK3410</f>
        <v>0</v>
      </c>
      <c r="AL3337" s="88" t="str">
        <f>Master!AL3410</f>
        <v/>
      </c>
      <c r="AM3337" s="416"/>
      <c r="AN3337" s="416"/>
      <c r="AO3337" s="416"/>
      <c r="AP3337" s="416"/>
      <c r="AQ3337" s="416"/>
      <c r="AR3337" s="416">
        <f t="shared" si="40"/>
        <v>0</v>
      </c>
      <c r="AS3337" s="417" t="str">
        <f t="shared" si="41"/>
        <v>#DIV/0!</v>
      </c>
      <c r="AT3337" s="416">
        <f t="shared" si="42"/>
        <v>0</v>
      </c>
      <c r="AU3337" s="417"/>
    </row>
    <row r="3338" hidden="1">
      <c r="A3338" s="88" t="str">
        <f>Master!A3411</f>
        <v>ASP18014</v>
      </c>
      <c r="B3338" s="414" t="str">
        <f>Master!B3411</f>
        <v/>
      </c>
      <c r="C3338" s="414" t="str">
        <f>Master!C3411</f>
        <v/>
      </c>
      <c r="D3338" s="88" t="str">
        <f>Master!D3411</f>
        <v/>
      </c>
      <c r="E3338" s="406" t="str">
        <f>Master!E3411</f>
        <v/>
      </c>
      <c r="F3338" s="406">
        <f>Master!F3411</f>
        <v>0</v>
      </c>
      <c r="G3338" s="88" t="str">
        <f>Master!G3411</f>
        <v/>
      </c>
      <c r="H3338" s="88" t="str">
        <f>Master!H3411</f>
        <v/>
      </c>
      <c r="I3338" s="88" t="str">
        <f>Master!I3411</f>
        <v/>
      </c>
      <c r="J3338" s="88" t="str">
        <f>Master!J3411</f>
        <v>A'CROSS SPORTS PTE LTD</v>
      </c>
      <c r="K3338" s="88" t="str">
        <f>Master!K3411</f>
        <v/>
      </c>
      <c r="L3338" s="88" t="str">
        <f>Master!L3411</f>
        <v/>
      </c>
      <c r="M3338" s="88" t="str">
        <f>Master!M3411</f>
        <v/>
      </c>
      <c r="N3338" s="88" t="str">
        <f>Master!N3411</f>
        <v/>
      </c>
      <c r="O3338" s="88" t="str">
        <f>Master!O3411</f>
        <v/>
      </c>
      <c r="P3338" s="88" t="str">
        <f>Master!P3411</f>
        <v/>
      </c>
      <c r="Q3338" s="88" t="str">
        <f>Master!Q3411</f>
        <v/>
      </c>
      <c r="R3338" s="406" t="str">
        <f>Master!R3411</f>
        <v/>
      </c>
      <c r="S3338" s="406">
        <f>Master!S3411</f>
        <v>0</v>
      </c>
      <c r="T3338" s="406" t="str">
        <f>Master!T3411</f>
        <v/>
      </c>
      <c r="U3338" s="406" t="str">
        <f>Master!U3411</f>
        <v/>
      </c>
      <c r="V3338" s="406" t="str">
        <f>Master!V3411</f>
        <v/>
      </c>
      <c r="W3338" s="406" t="str">
        <f>Master!W3411</f>
        <v/>
      </c>
      <c r="X3338" s="406" t="str">
        <f>Master!X3411</f>
        <v/>
      </c>
      <c r="Y3338" s="406" t="str">
        <f>Master!Y3411</f>
        <v/>
      </c>
      <c r="Z3338" s="406" t="str">
        <f>Master!Z3411</f>
        <v/>
      </c>
      <c r="AA3338" s="406" t="str">
        <f>Master!AA3411</f>
        <v/>
      </c>
      <c r="AB3338" s="406" t="str">
        <f>Master!AB3411</f>
        <v/>
      </c>
      <c r="AC3338" s="406" t="str">
        <f>Master!AC3411</f>
        <v/>
      </c>
      <c r="AD3338" s="406" t="str">
        <f>Master!AD3411</f>
        <v/>
      </c>
      <c r="AE3338" s="406" t="str">
        <f>Master!AE3411</f>
        <v/>
      </c>
      <c r="AF3338" s="406" t="str">
        <f>Master!AF3411</f>
        <v/>
      </c>
      <c r="AG3338" s="406" t="str">
        <f>Master!AG3411</f>
        <v/>
      </c>
      <c r="AH3338" s="88" t="str">
        <f>Master!AH3411</f>
        <v/>
      </c>
      <c r="AI3338" s="414" t="str">
        <f>Master!AI3411</f>
        <v/>
      </c>
      <c r="AJ3338" s="406" t="str">
        <f>Master!AJ3411</f>
        <v/>
      </c>
      <c r="AK3338" s="406">
        <f>Master!AK3411</f>
        <v>0</v>
      </c>
      <c r="AL3338" s="88" t="str">
        <f>Master!AL3411</f>
        <v/>
      </c>
      <c r="AM3338" s="416"/>
      <c r="AN3338" s="416"/>
      <c r="AO3338" s="416"/>
      <c r="AP3338" s="416"/>
      <c r="AQ3338" s="416"/>
      <c r="AR3338" s="416">
        <f t="shared" si="40"/>
        <v>0</v>
      </c>
      <c r="AS3338" s="417" t="str">
        <f t="shared" si="41"/>
        <v>#DIV/0!</v>
      </c>
      <c r="AT3338" s="416">
        <f t="shared" si="42"/>
        <v>0</v>
      </c>
      <c r="AU3338" s="417"/>
    </row>
    <row r="3339" hidden="1">
      <c r="A3339" s="88" t="str">
        <f>Master!A3412</f>
        <v>ASP18015</v>
      </c>
      <c r="B3339" s="414" t="str">
        <f>Master!B3412</f>
        <v/>
      </c>
      <c r="C3339" s="414" t="str">
        <f>Master!C3412</f>
        <v/>
      </c>
      <c r="D3339" s="88" t="str">
        <f>Master!D3412</f>
        <v/>
      </c>
      <c r="E3339" s="406" t="str">
        <f>Master!E3412</f>
        <v/>
      </c>
      <c r="F3339" s="406">
        <f>Master!F3412</f>
        <v>0</v>
      </c>
      <c r="G3339" s="88" t="str">
        <f>Master!G3412</f>
        <v/>
      </c>
      <c r="H3339" s="88" t="str">
        <f>Master!H3412</f>
        <v/>
      </c>
      <c r="I3339" s="88" t="str">
        <f>Master!I3412</f>
        <v/>
      </c>
      <c r="J3339" s="88" t="str">
        <f>Master!J3412</f>
        <v>A'CROSS SPORTS PTE LTD</v>
      </c>
      <c r="K3339" s="88" t="str">
        <f>Master!K3412</f>
        <v/>
      </c>
      <c r="L3339" s="88" t="str">
        <f>Master!L3412</f>
        <v/>
      </c>
      <c r="M3339" s="88" t="str">
        <f>Master!M3412</f>
        <v/>
      </c>
      <c r="N3339" s="88" t="str">
        <f>Master!N3412</f>
        <v/>
      </c>
      <c r="O3339" s="88" t="str">
        <f>Master!O3412</f>
        <v/>
      </c>
      <c r="P3339" s="88" t="str">
        <f>Master!P3412</f>
        <v/>
      </c>
      <c r="Q3339" s="88" t="str">
        <f>Master!Q3412</f>
        <v/>
      </c>
      <c r="R3339" s="406" t="str">
        <f>Master!R3412</f>
        <v/>
      </c>
      <c r="S3339" s="406">
        <f>Master!S3412</f>
        <v>0</v>
      </c>
      <c r="T3339" s="406" t="str">
        <f>Master!T3412</f>
        <v/>
      </c>
      <c r="U3339" s="406" t="str">
        <f>Master!U3412</f>
        <v/>
      </c>
      <c r="V3339" s="406" t="str">
        <f>Master!V3412</f>
        <v/>
      </c>
      <c r="W3339" s="406" t="str">
        <f>Master!W3412</f>
        <v/>
      </c>
      <c r="X3339" s="406" t="str">
        <f>Master!X3412</f>
        <v/>
      </c>
      <c r="Y3339" s="406" t="str">
        <f>Master!Y3412</f>
        <v/>
      </c>
      <c r="Z3339" s="406" t="str">
        <f>Master!Z3412</f>
        <v/>
      </c>
      <c r="AA3339" s="406" t="str">
        <f>Master!AA3412</f>
        <v/>
      </c>
      <c r="AB3339" s="406" t="str">
        <f>Master!AB3412</f>
        <v/>
      </c>
      <c r="AC3339" s="406" t="str">
        <f>Master!AC3412</f>
        <v/>
      </c>
      <c r="AD3339" s="406" t="str">
        <f>Master!AD3412</f>
        <v/>
      </c>
      <c r="AE3339" s="406" t="str">
        <f>Master!AE3412</f>
        <v/>
      </c>
      <c r="AF3339" s="406" t="str">
        <f>Master!AF3412</f>
        <v/>
      </c>
      <c r="AG3339" s="406" t="str">
        <f>Master!AG3412</f>
        <v/>
      </c>
      <c r="AH3339" s="88" t="str">
        <f>Master!AH3412</f>
        <v/>
      </c>
      <c r="AI3339" s="414" t="str">
        <f>Master!AI3412</f>
        <v/>
      </c>
      <c r="AJ3339" s="406" t="str">
        <f>Master!AJ3412</f>
        <v/>
      </c>
      <c r="AK3339" s="406">
        <f>Master!AK3412</f>
        <v>0</v>
      </c>
      <c r="AL3339" s="88" t="str">
        <f>Master!AL3412</f>
        <v/>
      </c>
      <c r="AM3339" s="416"/>
      <c r="AN3339" s="416"/>
      <c r="AO3339" s="416"/>
      <c r="AP3339" s="416"/>
      <c r="AQ3339" s="416"/>
      <c r="AR3339" s="416">
        <f t="shared" si="40"/>
        <v>0</v>
      </c>
      <c r="AS3339" s="417" t="str">
        <f t="shared" si="41"/>
        <v>#DIV/0!</v>
      </c>
      <c r="AT3339" s="416">
        <f t="shared" si="42"/>
        <v>0</v>
      </c>
      <c r="AU3339" s="417"/>
    </row>
    <row r="3340" hidden="1">
      <c r="A3340" s="88" t="str">
        <f>Master!A3413</f>
        <v>ASP18016</v>
      </c>
      <c r="B3340" s="414" t="str">
        <f>Master!B3413</f>
        <v/>
      </c>
      <c r="C3340" s="414" t="str">
        <f>Master!C3413</f>
        <v/>
      </c>
      <c r="D3340" s="88" t="str">
        <f>Master!D3413</f>
        <v/>
      </c>
      <c r="E3340" s="406" t="str">
        <f>Master!E3413</f>
        <v/>
      </c>
      <c r="F3340" s="406">
        <f>Master!F3413</f>
        <v>0</v>
      </c>
      <c r="G3340" s="88" t="str">
        <f>Master!G3413</f>
        <v/>
      </c>
      <c r="H3340" s="88" t="str">
        <f>Master!H3413</f>
        <v/>
      </c>
      <c r="I3340" s="88" t="str">
        <f>Master!I3413</f>
        <v/>
      </c>
      <c r="J3340" s="88" t="str">
        <f>Master!J3413</f>
        <v>A'CROSS SPORTS PTE LTD</v>
      </c>
      <c r="K3340" s="88" t="str">
        <f>Master!K3413</f>
        <v/>
      </c>
      <c r="L3340" s="88" t="str">
        <f>Master!L3413</f>
        <v/>
      </c>
      <c r="M3340" s="88" t="str">
        <f>Master!M3413</f>
        <v/>
      </c>
      <c r="N3340" s="88" t="str">
        <f>Master!N3413</f>
        <v/>
      </c>
      <c r="O3340" s="88" t="str">
        <f>Master!O3413</f>
        <v/>
      </c>
      <c r="P3340" s="88" t="str">
        <f>Master!P3413</f>
        <v/>
      </c>
      <c r="Q3340" s="88" t="str">
        <f>Master!Q3413</f>
        <v/>
      </c>
      <c r="R3340" s="406" t="str">
        <f>Master!R3413</f>
        <v/>
      </c>
      <c r="S3340" s="406">
        <f>Master!S3413</f>
        <v>0</v>
      </c>
      <c r="T3340" s="406" t="str">
        <f>Master!T3413</f>
        <v/>
      </c>
      <c r="U3340" s="406" t="str">
        <f>Master!U3413</f>
        <v/>
      </c>
      <c r="V3340" s="406" t="str">
        <f>Master!V3413</f>
        <v/>
      </c>
      <c r="W3340" s="406" t="str">
        <f>Master!W3413</f>
        <v/>
      </c>
      <c r="X3340" s="406" t="str">
        <f>Master!X3413</f>
        <v/>
      </c>
      <c r="Y3340" s="406" t="str">
        <f>Master!Y3413</f>
        <v/>
      </c>
      <c r="Z3340" s="406" t="str">
        <f>Master!Z3413</f>
        <v/>
      </c>
      <c r="AA3340" s="406" t="str">
        <f>Master!AA3413</f>
        <v/>
      </c>
      <c r="AB3340" s="406" t="str">
        <f>Master!AB3413</f>
        <v/>
      </c>
      <c r="AC3340" s="406" t="str">
        <f>Master!AC3413</f>
        <v/>
      </c>
      <c r="AD3340" s="406" t="str">
        <f>Master!AD3413</f>
        <v/>
      </c>
      <c r="AE3340" s="406" t="str">
        <f>Master!AE3413</f>
        <v/>
      </c>
      <c r="AF3340" s="406" t="str">
        <f>Master!AF3413</f>
        <v/>
      </c>
      <c r="AG3340" s="406" t="str">
        <f>Master!AG3413</f>
        <v/>
      </c>
      <c r="AH3340" s="88" t="str">
        <f>Master!AH3413</f>
        <v/>
      </c>
      <c r="AI3340" s="414" t="str">
        <f>Master!AI3413</f>
        <v/>
      </c>
      <c r="AJ3340" s="406" t="str">
        <f>Master!AJ3413</f>
        <v/>
      </c>
      <c r="AK3340" s="406">
        <f>Master!AK3413</f>
        <v>0</v>
      </c>
      <c r="AL3340" s="88" t="str">
        <f>Master!AL3413</f>
        <v/>
      </c>
      <c r="AM3340" s="416"/>
      <c r="AN3340" s="416"/>
      <c r="AO3340" s="416"/>
      <c r="AP3340" s="416"/>
      <c r="AQ3340" s="416"/>
      <c r="AR3340" s="416">
        <f t="shared" si="40"/>
        <v>0</v>
      </c>
      <c r="AS3340" s="417" t="str">
        <f t="shared" si="41"/>
        <v>#DIV/0!</v>
      </c>
      <c r="AT3340" s="416">
        <f t="shared" si="42"/>
        <v>0</v>
      </c>
      <c r="AU3340" s="417"/>
    </row>
    <row r="3341" hidden="1">
      <c r="A3341" s="88" t="str">
        <f>Master!A3414</f>
        <v>ASP18017</v>
      </c>
      <c r="B3341" s="414" t="str">
        <f>Master!B3414</f>
        <v/>
      </c>
      <c r="C3341" s="414" t="str">
        <f>Master!C3414</f>
        <v/>
      </c>
      <c r="D3341" s="88" t="str">
        <f>Master!D3414</f>
        <v/>
      </c>
      <c r="E3341" s="406" t="str">
        <f>Master!E3414</f>
        <v/>
      </c>
      <c r="F3341" s="406">
        <f>Master!F3414</f>
        <v>0</v>
      </c>
      <c r="G3341" s="88" t="str">
        <f>Master!G3414</f>
        <v/>
      </c>
      <c r="H3341" s="88" t="str">
        <f>Master!H3414</f>
        <v/>
      </c>
      <c r="I3341" s="88" t="str">
        <f>Master!I3414</f>
        <v/>
      </c>
      <c r="J3341" s="88" t="str">
        <f>Master!J3414</f>
        <v>A'CROSS SPORTS PTE LTD</v>
      </c>
      <c r="K3341" s="88" t="str">
        <f>Master!K3414</f>
        <v/>
      </c>
      <c r="L3341" s="88" t="str">
        <f>Master!L3414</f>
        <v/>
      </c>
      <c r="M3341" s="88" t="str">
        <f>Master!M3414</f>
        <v/>
      </c>
      <c r="N3341" s="88" t="str">
        <f>Master!N3414</f>
        <v/>
      </c>
      <c r="O3341" s="88" t="str">
        <f>Master!O3414</f>
        <v/>
      </c>
      <c r="P3341" s="88" t="str">
        <f>Master!P3414</f>
        <v/>
      </c>
      <c r="Q3341" s="88" t="str">
        <f>Master!Q3414</f>
        <v/>
      </c>
      <c r="R3341" s="406" t="str">
        <f>Master!R3414</f>
        <v/>
      </c>
      <c r="S3341" s="406">
        <f>Master!S3414</f>
        <v>0</v>
      </c>
      <c r="T3341" s="406" t="str">
        <f>Master!T3414</f>
        <v/>
      </c>
      <c r="U3341" s="406" t="str">
        <f>Master!U3414</f>
        <v/>
      </c>
      <c r="V3341" s="406" t="str">
        <f>Master!V3414</f>
        <v/>
      </c>
      <c r="W3341" s="406" t="str">
        <f>Master!W3414</f>
        <v/>
      </c>
      <c r="X3341" s="406" t="str">
        <f>Master!X3414</f>
        <v/>
      </c>
      <c r="Y3341" s="406" t="str">
        <f>Master!Y3414</f>
        <v/>
      </c>
      <c r="Z3341" s="406" t="str">
        <f>Master!Z3414</f>
        <v/>
      </c>
      <c r="AA3341" s="406" t="str">
        <f>Master!AA3414</f>
        <v/>
      </c>
      <c r="AB3341" s="406" t="str">
        <f>Master!AB3414</f>
        <v/>
      </c>
      <c r="AC3341" s="406" t="str">
        <f>Master!AC3414</f>
        <v/>
      </c>
      <c r="AD3341" s="406" t="str">
        <f>Master!AD3414</f>
        <v/>
      </c>
      <c r="AE3341" s="406" t="str">
        <f>Master!AE3414</f>
        <v/>
      </c>
      <c r="AF3341" s="406" t="str">
        <f>Master!AF3414</f>
        <v/>
      </c>
      <c r="AG3341" s="406" t="str">
        <f>Master!AG3414</f>
        <v/>
      </c>
      <c r="AH3341" s="88" t="str">
        <f>Master!AH3414</f>
        <v/>
      </c>
      <c r="AI3341" s="414" t="str">
        <f>Master!AI3414</f>
        <v/>
      </c>
      <c r="AJ3341" s="406" t="str">
        <f>Master!AJ3414</f>
        <v/>
      </c>
      <c r="AK3341" s="406">
        <f>Master!AK3414</f>
        <v>0</v>
      </c>
      <c r="AL3341" s="88" t="str">
        <f>Master!AL3414</f>
        <v/>
      </c>
      <c r="AM3341" s="416"/>
      <c r="AN3341" s="416"/>
      <c r="AO3341" s="416"/>
      <c r="AP3341" s="416"/>
      <c r="AQ3341" s="416"/>
      <c r="AR3341" s="416">
        <f t="shared" si="40"/>
        <v>0</v>
      </c>
      <c r="AS3341" s="417" t="str">
        <f t="shared" si="41"/>
        <v>#DIV/0!</v>
      </c>
      <c r="AT3341" s="416">
        <f t="shared" si="42"/>
        <v>0</v>
      </c>
      <c r="AU3341" s="417"/>
    </row>
    <row r="3342" hidden="1">
      <c r="A3342" s="88" t="str">
        <f>Master!A3415</f>
        <v>ASP18018</v>
      </c>
      <c r="B3342" s="414" t="str">
        <f>Master!B3415</f>
        <v/>
      </c>
      <c r="C3342" s="414" t="str">
        <f>Master!C3415</f>
        <v/>
      </c>
      <c r="D3342" s="88" t="str">
        <f>Master!D3415</f>
        <v/>
      </c>
      <c r="E3342" s="406" t="str">
        <f>Master!E3415</f>
        <v/>
      </c>
      <c r="F3342" s="406">
        <f>Master!F3415</f>
        <v>0</v>
      </c>
      <c r="G3342" s="88" t="str">
        <f>Master!G3415</f>
        <v/>
      </c>
      <c r="H3342" s="88" t="str">
        <f>Master!H3415</f>
        <v/>
      </c>
      <c r="I3342" s="88" t="str">
        <f>Master!I3415</f>
        <v/>
      </c>
      <c r="J3342" s="88" t="str">
        <f>Master!J3415</f>
        <v>A'CROSS SPORTS PTE LTD</v>
      </c>
      <c r="K3342" s="88" t="str">
        <f>Master!K3415</f>
        <v/>
      </c>
      <c r="L3342" s="88" t="str">
        <f>Master!L3415</f>
        <v/>
      </c>
      <c r="M3342" s="88" t="str">
        <f>Master!M3415</f>
        <v/>
      </c>
      <c r="N3342" s="88" t="str">
        <f>Master!N3415</f>
        <v/>
      </c>
      <c r="O3342" s="88" t="str">
        <f>Master!O3415</f>
        <v/>
      </c>
      <c r="P3342" s="88" t="str">
        <f>Master!P3415</f>
        <v/>
      </c>
      <c r="Q3342" s="88" t="str">
        <f>Master!Q3415</f>
        <v/>
      </c>
      <c r="R3342" s="406" t="str">
        <f>Master!R3415</f>
        <v/>
      </c>
      <c r="S3342" s="406">
        <f>Master!S3415</f>
        <v>0</v>
      </c>
      <c r="T3342" s="406" t="str">
        <f>Master!T3415</f>
        <v/>
      </c>
      <c r="U3342" s="406" t="str">
        <f>Master!U3415</f>
        <v/>
      </c>
      <c r="V3342" s="406" t="str">
        <f>Master!V3415</f>
        <v/>
      </c>
      <c r="W3342" s="406" t="str">
        <f>Master!W3415</f>
        <v/>
      </c>
      <c r="X3342" s="406" t="str">
        <f>Master!X3415</f>
        <v/>
      </c>
      <c r="Y3342" s="406" t="str">
        <f>Master!Y3415</f>
        <v/>
      </c>
      <c r="Z3342" s="406" t="str">
        <f>Master!Z3415</f>
        <v/>
      </c>
      <c r="AA3342" s="406" t="str">
        <f>Master!AA3415</f>
        <v/>
      </c>
      <c r="AB3342" s="406" t="str">
        <f>Master!AB3415</f>
        <v/>
      </c>
      <c r="AC3342" s="406" t="str">
        <f>Master!AC3415</f>
        <v/>
      </c>
      <c r="AD3342" s="406" t="str">
        <f>Master!AD3415</f>
        <v/>
      </c>
      <c r="AE3342" s="406" t="str">
        <f>Master!AE3415</f>
        <v/>
      </c>
      <c r="AF3342" s="406" t="str">
        <f>Master!AF3415</f>
        <v/>
      </c>
      <c r="AG3342" s="406" t="str">
        <f>Master!AG3415</f>
        <v/>
      </c>
      <c r="AH3342" s="88" t="str">
        <f>Master!AH3415</f>
        <v/>
      </c>
      <c r="AI3342" s="414" t="str">
        <f>Master!AI3415</f>
        <v/>
      </c>
      <c r="AJ3342" s="406" t="str">
        <f>Master!AJ3415</f>
        <v/>
      </c>
      <c r="AK3342" s="406">
        <f>Master!AK3415</f>
        <v>0</v>
      </c>
      <c r="AL3342" s="88" t="str">
        <f>Master!AL3415</f>
        <v/>
      </c>
      <c r="AM3342" s="416"/>
      <c r="AN3342" s="416"/>
      <c r="AO3342" s="416"/>
      <c r="AP3342" s="416"/>
      <c r="AQ3342" s="416"/>
      <c r="AR3342" s="416">
        <f t="shared" si="40"/>
        <v>0</v>
      </c>
      <c r="AS3342" s="417" t="str">
        <f t="shared" si="41"/>
        <v>#DIV/0!</v>
      </c>
      <c r="AT3342" s="416">
        <f t="shared" si="42"/>
        <v>0</v>
      </c>
      <c r="AU3342" s="417"/>
    </row>
    <row r="3343" hidden="1">
      <c r="A3343" s="88" t="str">
        <f>Master!A3416</f>
        <v>ASP18019</v>
      </c>
      <c r="B3343" s="414" t="str">
        <f>Master!B3416</f>
        <v/>
      </c>
      <c r="C3343" s="414" t="str">
        <f>Master!C3416</f>
        <v/>
      </c>
      <c r="D3343" s="88" t="str">
        <f>Master!D3416</f>
        <v/>
      </c>
      <c r="E3343" s="406" t="str">
        <f>Master!E3416</f>
        <v/>
      </c>
      <c r="F3343" s="406">
        <f>Master!F3416</f>
        <v>0</v>
      </c>
      <c r="G3343" s="88" t="str">
        <f>Master!G3416</f>
        <v/>
      </c>
      <c r="H3343" s="88" t="str">
        <f>Master!H3416</f>
        <v/>
      </c>
      <c r="I3343" s="88" t="str">
        <f>Master!I3416</f>
        <v/>
      </c>
      <c r="J3343" s="88" t="str">
        <f>Master!J3416</f>
        <v>A'CROSS SPORTS PTE LTD</v>
      </c>
      <c r="K3343" s="88" t="str">
        <f>Master!K3416</f>
        <v/>
      </c>
      <c r="L3343" s="88" t="str">
        <f>Master!L3416</f>
        <v/>
      </c>
      <c r="M3343" s="88" t="str">
        <f>Master!M3416</f>
        <v/>
      </c>
      <c r="N3343" s="88" t="str">
        <f>Master!N3416</f>
        <v/>
      </c>
      <c r="O3343" s="88" t="str">
        <f>Master!O3416</f>
        <v/>
      </c>
      <c r="P3343" s="88" t="str">
        <f>Master!P3416</f>
        <v/>
      </c>
      <c r="Q3343" s="88" t="str">
        <f>Master!Q3416</f>
        <v/>
      </c>
      <c r="R3343" s="406" t="str">
        <f>Master!R3416</f>
        <v/>
      </c>
      <c r="S3343" s="406">
        <f>Master!S3416</f>
        <v>0</v>
      </c>
      <c r="T3343" s="406" t="str">
        <f>Master!T3416</f>
        <v/>
      </c>
      <c r="U3343" s="406" t="str">
        <f>Master!U3416</f>
        <v/>
      </c>
      <c r="V3343" s="406" t="str">
        <f>Master!V3416</f>
        <v/>
      </c>
      <c r="W3343" s="406" t="str">
        <f>Master!W3416</f>
        <v/>
      </c>
      <c r="X3343" s="406" t="str">
        <f>Master!X3416</f>
        <v/>
      </c>
      <c r="Y3343" s="406" t="str">
        <f>Master!Y3416</f>
        <v/>
      </c>
      <c r="Z3343" s="406" t="str">
        <f>Master!Z3416</f>
        <v/>
      </c>
      <c r="AA3343" s="406" t="str">
        <f>Master!AA3416</f>
        <v/>
      </c>
      <c r="AB3343" s="406" t="str">
        <f>Master!AB3416</f>
        <v/>
      </c>
      <c r="AC3343" s="406" t="str">
        <f>Master!AC3416</f>
        <v/>
      </c>
      <c r="AD3343" s="406" t="str">
        <f>Master!AD3416</f>
        <v/>
      </c>
      <c r="AE3343" s="406" t="str">
        <f>Master!AE3416</f>
        <v/>
      </c>
      <c r="AF3343" s="406" t="str">
        <f>Master!AF3416</f>
        <v/>
      </c>
      <c r="AG3343" s="406" t="str">
        <f>Master!AG3416</f>
        <v/>
      </c>
      <c r="AH3343" s="88" t="str">
        <f>Master!AH3416</f>
        <v/>
      </c>
      <c r="AI3343" s="414" t="str">
        <f>Master!AI3416</f>
        <v/>
      </c>
      <c r="AJ3343" s="406" t="str">
        <f>Master!AJ3416</f>
        <v/>
      </c>
      <c r="AK3343" s="406">
        <f>Master!AK3416</f>
        <v>0</v>
      </c>
      <c r="AL3343" s="88" t="str">
        <f>Master!AL3416</f>
        <v/>
      </c>
      <c r="AM3343" s="416"/>
      <c r="AN3343" s="416"/>
      <c r="AO3343" s="416"/>
      <c r="AP3343" s="416"/>
      <c r="AQ3343" s="416"/>
      <c r="AR3343" s="416">
        <f t="shared" si="40"/>
        <v>0</v>
      </c>
      <c r="AS3343" s="417" t="str">
        <f t="shared" si="41"/>
        <v>#DIV/0!</v>
      </c>
      <c r="AT3343" s="416">
        <f t="shared" si="42"/>
        <v>0</v>
      </c>
      <c r="AU3343" s="417"/>
    </row>
    <row r="3344" hidden="1">
      <c r="A3344" s="88" t="str">
        <f>Master!A3417</f>
        <v>ASP18020</v>
      </c>
      <c r="B3344" s="414" t="str">
        <f>Master!B3417</f>
        <v/>
      </c>
      <c r="C3344" s="414" t="str">
        <f>Master!C3417</f>
        <v/>
      </c>
      <c r="D3344" s="88" t="str">
        <f>Master!D3417</f>
        <v/>
      </c>
      <c r="E3344" s="406" t="str">
        <f>Master!E3417</f>
        <v/>
      </c>
      <c r="F3344" s="406">
        <f>Master!F3417</f>
        <v>0</v>
      </c>
      <c r="G3344" s="88" t="str">
        <f>Master!G3417</f>
        <v/>
      </c>
      <c r="H3344" s="88" t="str">
        <f>Master!H3417</f>
        <v/>
      </c>
      <c r="I3344" s="88" t="str">
        <f>Master!I3417</f>
        <v/>
      </c>
      <c r="J3344" s="88" t="str">
        <f>Master!J3417</f>
        <v>A'CROSS SPORTS PTE LTD</v>
      </c>
      <c r="K3344" s="88" t="str">
        <f>Master!K3417</f>
        <v/>
      </c>
      <c r="L3344" s="88" t="str">
        <f>Master!L3417</f>
        <v/>
      </c>
      <c r="M3344" s="88" t="str">
        <f>Master!M3417</f>
        <v/>
      </c>
      <c r="N3344" s="88" t="str">
        <f>Master!N3417</f>
        <v/>
      </c>
      <c r="O3344" s="88" t="str">
        <f>Master!O3417</f>
        <v/>
      </c>
      <c r="P3344" s="88" t="str">
        <f>Master!P3417</f>
        <v/>
      </c>
      <c r="Q3344" s="88" t="str">
        <f>Master!Q3417</f>
        <v/>
      </c>
      <c r="R3344" s="406" t="str">
        <f>Master!R3417</f>
        <v/>
      </c>
      <c r="S3344" s="406">
        <f>Master!S3417</f>
        <v>0</v>
      </c>
      <c r="T3344" s="406" t="str">
        <f>Master!T3417</f>
        <v/>
      </c>
      <c r="U3344" s="406" t="str">
        <f>Master!U3417</f>
        <v/>
      </c>
      <c r="V3344" s="406" t="str">
        <f>Master!V3417</f>
        <v/>
      </c>
      <c r="W3344" s="406" t="str">
        <f>Master!W3417</f>
        <v/>
      </c>
      <c r="X3344" s="406" t="str">
        <f>Master!X3417</f>
        <v/>
      </c>
      <c r="Y3344" s="406" t="str">
        <f>Master!Y3417</f>
        <v/>
      </c>
      <c r="Z3344" s="406" t="str">
        <f>Master!Z3417</f>
        <v/>
      </c>
      <c r="AA3344" s="406" t="str">
        <f>Master!AA3417</f>
        <v/>
      </c>
      <c r="AB3344" s="406" t="str">
        <f>Master!AB3417</f>
        <v/>
      </c>
      <c r="AC3344" s="406" t="str">
        <f>Master!AC3417</f>
        <v/>
      </c>
      <c r="AD3344" s="406" t="str">
        <f>Master!AD3417</f>
        <v/>
      </c>
      <c r="AE3344" s="406" t="str">
        <f>Master!AE3417</f>
        <v/>
      </c>
      <c r="AF3344" s="406" t="str">
        <f>Master!AF3417</f>
        <v/>
      </c>
      <c r="AG3344" s="406" t="str">
        <f>Master!AG3417</f>
        <v/>
      </c>
      <c r="AH3344" s="88" t="str">
        <f>Master!AH3417</f>
        <v/>
      </c>
      <c r="AI3344" s="414" t="str">
        <f>Master!AI3417</f>
        <v/>
      </c>
      <c r="AJ3344" s="406" t="str">
        <f>Master!AJ3417</f>
        <v/>
      </c>
      <c r="AK3344" s="406">
        <f>Master!AK3417</f>
        <v>0</v>
      </c>
      <c r="AL3344" s="88" t="str">
        <f>Master!AL3417</f>
        <v/>
      </c>
      <c r="AM3344" s="416"/>
      <c r="AN3344" s="416"/>
      <c r="AO3344" s="416"/>
      <c r="AP3344" s="416"/>
      <c r="AQ3344" s="416"/>
      <c r="AR3344" s="416">
        <f t="shared" si="40"/>
        <v>0</v>
      </c>
      <c r="AS3344" s="417" t="str">
        <f t="shared" si="41"/>
        <v>#DIV/0!</v>
      </c>
      <c r="AT3344" s="416">
        <f t="shared" si="42"/>
        <v>0</v>
      </c>
      <c r="AU3344" s="417"/>
    </row>
    <row r="3345" hidden="1">
      <c r="A3345" s="88" t="str">
        <f>Master!A3418</f>
        <v>ASP18021</v>
      </c>
      <c r="B3345" s="414" t="str">
        <f>Master!B3418</f>
        <v/>
      </c>
      <c r="C3345" s="414" t="str">
        <f>Master!C3418</f>
        <v/>
      </c>
      <c r="D3345" s="88" t="str">
        <f>Master!D3418</f>
        <v/>
      </c>
      <c r="E3345" s="406" t="str">
        <f>Master!E3418</f>
        <v/>
      </c>
      <c r="F3345" s="406">
        <f>Master!F3418</f>
        <v>0</v>
      </c>
      <c r="G3345" s="88" t="str">
        <f>Master!G3418</f>
        <v/>
      </c>
      <c r="H3345" s="88" t="str">
        <f>Master!H3418</f>
        <v/>
      </c>
      <c r="I3345" s="88" t="str">
        <f>Master!I3418</f>
        <v/>
      </c>
      <c r="J3345" s="88" t="str">
        <f>Master!J3418</f>
        <v>A'CROSS SPORTS PTE LTD</v>
      </c>
      <c r="K3345" s="88" t="str">
        <f>Master!K3418</f>
        <v/>
      </c>
      <c r="L3345" s="88" t="str">
        <f>Master!L3418</f>
        <v/>
      </c>
      <c r="M3345" s="88" t="str">
        <f>Master!M3418</f>
        <v/>
      </c>
      <c r="N3345" s="88" t="str">
        <f>Master!N3418</f>
        <v/>
      </c>
      <c r="O3345" s="88" t="str">
        <f>Master!O3418</f>
        <v/>
      </c>
      <c r="P3345" s="88" t="str">
        <f>Master!P3418</f>
        <v/>
      </c>
      <c r="Q3345" s="88" t="str">
        <f>Master!Q3418</f>
        <v/>
      </c>
      <c r="R3345" s="406" t="str">
        <f>Master!R3418</f>
        <v/>
      </c>
      <c r="S3345" s="406">
        <f>Master!S3418</f>
        <v>0</v>
      </c>
      <c r="T3345" s="406" t="str">
        <f>Master!T3418</f>
        <v/>
      </c>
      <c r="U3345" s="406" t="str">
        <f>Master!U3418</f>
        <v/>
      </c>
      <c r="V3345" s="406" t="str">
        <f>Master!V3418</f>
        <v/>
      </c>
      <c r="W3345" s="406" t="str">
        <f>Master!W3418</f>
        <v/>
      </c>
      <c r="X3345" s="406" t="str">
        <f>Master!X3418</f>
        <v/>
      </c>
      <c r="Y3345" s="406" t="str">
        <f>Master!Y3418</f>
        <v/>
      </c>
      <c r="Z3345" s="406" t="str">
        <f>Master!Z3418</f>
        <v/>
      </c>
      <c r="AA3345" s="406" t="str">
        <f>Master!AA3418</f>
        <v/>
      </c>
      <c r="AB3345" s="406" t="str">
        <f>Master!AB3418</f>
        <v/>
      </c>
      <c r="AC3345" s="406" t="str">
        <f>Master!AC3418</f>
        <v/>
      </c>
      <c r="AD3345" s="406" t="str">
        <f>Master!AD3418</f>
        <v/>
      </c>
      <c r="AE3345" s="406" t="str">
        <f>Master!AE3418</f>
        <v/>
      </c>
      <c r="AF3345" s="406" t="str">
        <f>Master!AF3418</f>
        <v/>
      </c>
      <c r="AG3345" s="406" t="str">
        <f>Master!AG3418</f>
        <v/>
      </c>
      <c r="AH3345" s="88" t="str">
        <f>Master!AH3418</f>
        <v/>
      </c>
      <c r="AI3345" s="414" t="str">
        <f>Master!AI3418</f>
        <v/>
      </c>
      <c r="AJ3345" s="406" t="str">
        <f>Master!AJ3418</f>
        <v/>
      </c>
      <c r="AK3345" s="406">
        <f>Master!AK3418</f>
        <v>0</v>
      </c>
      <c r="AL3345" s="88" t="str">
        <f>Master!AL3418</f>
        <v/>
      </c>
      <c r="AM3345" s="416"/>
      <c r="AN3345" s="416"/>
      <c r="AO3345" s="416"/>
      <c r="AP3345" s="416"/>
      <c r="AQ3345" s="416"/>
      <c r="AR3345" s="416">
        <f t="shared" si="40"/>
        <v>0</v>
      </c>
      <c r="AS3345" s="417" t="str">
        <f t="shared" si="41"/>
        <v>#DIV/0!</v>
      </c>
      <c r="AT3345" s="416">
        <f t="shared" si="42"/>
        <v>0</v>
      </c>
      <c r="AU3345" s="417"/>
    </row>
    <row r="3346" hidden="1">
      <c r="A3346" s="88" t="str">
        <f>Master!A3419</f>
        <v>ASP18022</v>
      </c>
      <c r="B3346" s="414" t="str">
        <f>Master!B3419</f>
        <v/>
      </c>
      <c r="C3346" s="414" t="str">
        <f>Master!C3419</f>
        <v/>
      </c>
      <c r="D3346" s="88" t="str">
        <f>Master!D3419</f>
        <v/>
      </c>
      <c r="E3346" s="406" t="str">
        <f>Master!E3419</f>
        <v/>
      </c>
      <c r="F3346" s="406">
        <f>Master!F3419</f>
        <v>0</v>
      </c>
      <c r="G3346" s="88" t="str">
        <f>Master!G3419</f>
        <v/>
      </c>
      <c r="H3346" s="88" t="str">
        <f>Master!H3419</f>
        <v/>
      </c>
      <c r="I3346" s="88" t="str">
        <f>Master!I3419</f>
        <v/>
      </c>
      <c r="J3346" s="88" t="str">
        <f>Master!J3419</f>
        <v>A'CROSS SPORTS PTE LTD</v>
      </c>
      <c r="K3346" s="88" t="str">
        <f>Master!K3419</f>
        <v/>
      </c>
      <c r="L3346" s="88" t="str">
        <f>Master!L3419</f>
        <v/>
      </c>
      <c r="M3346" s="88" t="str">
        <f>Master!M3419</f>
        <v/>
      </c>
      <c r="N3346" s="88" t="str">
        <f>Master!N3419</f>
        <v/>
      </c>
      <c r="O3346" s="88" t="str">
        <f>Master!O3419</f>
        <v/>
      </c>
      <c r="P3346" s="88" t="str">
        <f>Master!P3419</f>
        <v/>
      </c>
      <c r="Q3346" s="88" t="str">
        <f>Master!Q3419</f>
        <v/>
      </c>
      <c r="R3346" s="406" t="str">
        <f>Master!R3419</f>
        <v/>
      </c>
      <c r="S3346" s="406">
        <f>Master!S3419</f>
        <v>0</v>
      </c>
      <c r="T3346" s="406" t="str">
        <f>Master!T3419</f>
        <v/>
      </c>
      <c r="U3346" s="406" t="str">
        <f>Master!U3419</f>
        <v/>
      </c>
      <c r="V3346" s="406" t="str">
        <f>Master!V3419</f>
        <v/>
      </c>
      <c r="W3346" s="406" t="str">
        <f>Master!W3419</f>
        <v/>
      </c>
      <c r="X3346" s="406" t="str">
        <f>Master!X3419</f>
        <v/>
      </c>
      <c r="Y3346" s="406" t="str">
        <f>Master!Y3419</f>
        <v/>
      </c>
      <c r="Z3346" s="406" t="str">
        <f>Master!Z3419</f>
        <v/>
      </c>
      <c r="AA3346" s="406" t="str">
        <f>Master!AA3419</f>
        <v/>
      </c>
      <c r="AB3346" s="406" t="str">
        <f>Master!AB3419</f>
        <v/>
      </c>
      <c r="AC3346" s="406" t="str">
        <f>Master!AC3419</f>
        <v/>
      </c>
      <c r="AD3346" s="406" t="str">
        <f>Master!AD3419</f>
        <v/>
      </c>
      <c r="AE3346" s="406" t="str">
        <f>Master!AE3419</f>
        <v/>
      </c>
      <c r="AF3346" s="406" t="str">
        <f>Master!AF3419</f>
        <v/>
      </c>
      <c r="AG3346" s="406" t="str">
        <f>Master!AG3419</f>
        <v/>
      </c>
      <c r="AH3346" s="88" t="str">
        <f>Master!AH3419</f>
        <v/>
      </c>
      <c r="AI3346" s="414" t="str">
        <f>Master!AI3419</f>
        <v/>
      </c>
      <c r="AJ3346" s="406" t="str">
        <f>Master!AJ3419</f>
        <v/>
      </c>
      <c r="AK3346" s="406">
        <f>Master!AK3419</f>
        <v>0</v>
      </c>
      <c r="AL3346" s="88" t="str">
        <f>Master!AL3419</f>
        <v/>
      </c>
      <c r="AM3346" s="416"/>
      <c r="AN3346" s="416"/>
      <c r="AO3346" s="416"/>
      <c r="AP3346" s="416"/>
      <c r="AQ3346" s="416"/>
      <c r="AR3346" s="416">
        <f t="shared" si="40"/>
        <v>0</v>
      </c>
      <c r="AS3346" s="417" t="str">
        <f t="shared" si="41"/>
        <v>#DIV/0!</v>
      </c>
      <c r="AT3346" s="416">
        <f t="shared" si="42"/>
        <v>0</v>
      </c>
      <c r="AU3346" s="417"/>
    </row>
    <row r="3347" hidden="1">
      <c r="A3347" s="88" t="str">
        <f>Master!A3420</f>
        <v>ASP18023</v>
      </c>
      <c r="B3347" s="414" t="str">
        <f>Master!B3420</f>
        <v/>
      </c>
      <c r="C3347" s="414" t="str">
        <f>Master!C3420</f>
        <v/>
      </c>
      <c r="D3347" s="88" t="str">
        <f>Master!D3420</f>
        <v/>
      </c>
      <c r="E3347" s="406" t="str">
        <f>Master!E3420</f>
        <v/>
      </c>
      <c r="F3347" s="406">
        <f>Master!F3420</f>
        <v>0</v>
      </c>
      <c r="G3347" s="88" t="str">
        <f>Master!G3420</f>
        <v/>
      </c>
      <c r="H3347" s="88" t="str">
        <f>Master!H3420</f>
        <v/>
      </c>
      <c r="I3347" s="88" t="str">
        <f>Master!I3420</f>
        <v/>
      </c>
      <c r="J3347" s="88" t="str">
        <f>Master!J3420</f>
        <v>A'CROSS SPORTS PTE LTD</v>
      </c>
      <c r="K3347" s="88" t="str">
        <f>Master!K3420</f>
        <v/>
      </c>
      <c r="L3347" s="88" t="str">
        <f>Master!L3420</f>
        <v/>
      </c>
      <c r="M3347" s="88" t="str">
        <f>Master!M3420</f>
        <v/>
      </c>
      <c r="N3347" s="88" t="str">
        <f>Master!N3420</f>
        <v/>
      </c>
      <c r="O3347" s="88" t="str">
        <f>Master!O3420</f>
        <v/>
      </c>
      <c r="P3347" s="88" t="str">
        <f>Master!P3420</f>
        <v/>
      </c>
      <c r="Q3347" s="88" t="str">
        <f>Master!Q3420</f>
        <v/>
      </c>
      <c r="R3347" s="406" t="str">
        <f>Master!R3420</f>
        <v/>
      </c>
      <c r="S3347" s="406">
        <f>Master!S3420</f>
        <v>0</v>
      </c>
      <c r="T3347" s="406" t="str">
        <f>Master!T3420</f>
        <v/>
      </c>
      <c r="U3347" s="406" t="str">
        <f>Master!U3420</f>
        <v/>
      </c>
      <c r="V3347" s="406" t="str">
        <f>Master!V3420</f>
        <v/>
      </c>
      <c r="W3347" s="406" t="str">
        <f>Master!W3420</f>
        <v/>
      </c>
      <c r="X3347" s="406" t="str">
        <f>Master!X3420</f>
        <v/>
      </c>
      <c r="Y3347" s="406" t="str">
        <f>Master!Y3420</f>
        <v/>
      </c>
      <c r="Z3347" s="406" t="str">
        <f>Master!Z3420</f>
        <v/>
      </c>
      <c r="AA3347" s="406" t="str">
        <f>Master!AA3420</f>
        <v/>
      </c>
      <c r="AB3347" s="406" t="str">
        <f>Master!AB3420</f>
        <v/>
      </c>
      <c r="AC3347" s="406" t="str">
        <f>Master!AC3420</f>
        <v/>
      </c>
      <c r="AD3347" s="406" t="str">
        <f>Master!AD3420</f>
        <v/>
      </c>
      <c r="AE3347" s="406" t="str">
        <f>Master!AE3420</f>
        <v/>
      </c>
      <c r="AF3347" s="406" t="str">
        <f>Master!AF3420</f>
        <v/>
      </c>
      <c r="AG3347" s="406" t="str">
        <f>Master!AG3420</f>
        <v/>
      </c>
      <c r="AH3347" s="88" t="str">
        <f>Master!AH3420</f>
        <v/>
      </c>
      <c r="AI3347" s="414" t="str">
        <f>Master!AI3420</f>
        <v/>
      </c>
      <c r="AJ3347" s="406" t="str">
        <f>Master!AJ3420</f>
        <v/>
      </c>
      <c r="AK3347" s="406">
        <f>Master!AK3420</f>
        <v>0</v>
      </c>
      <c r="AL3347" s="88" t="str">
        <f>Master!AL3420</f>
        <v/>
      </c>
      <c r="AM3347" s="416"/>
      <c r="AN3347" s="416"/>
      <c r="AO3347" s="416"/>
      <c r="AP3347" s="416"/>
      <c r="AQ3347" s="416"/>
      <c r="AR3347" s="416">
        <f t="shared" si="40"/>
        <v>0</v>
      </c>
      <c r="AS3347" s="417" t="str">
        <f t="shared" si="41"/>
        <v>#DIV/0!</v>
      </c>
      <c r="AT3347" s="416">
        <f t="shared" si="42"/>
        <v>0</v>
      </c>
      <c r="AU3347" s="417"/>
    </row>
    <row r="3348" hidden="1">
      <c r="A3348" s="88" t="str">
        <f>Master!A3421</f>
        <v>ASP18024</v>
      </c>
      <c r="B3348" s="414" t="str">
        <f>Master!B3421</f>
        <v/>
      </c>
      <c r="C3348" s="414" t="str">
        <f>Master!C3421</f>
        <v/>
      </c>
      <c r="D3348" s="88" t="str">
        <f>Master!D3421</f>
        <v/>
      </c>
      <c r="E3348" s="406" t="str">
        <f>Master!E3421</f>
        <v/>
      </c>
      <c r="F3348" s="406">
        <f>Master!F3421</f>
        <v>0</v>
      </c>
      <c r="G3348" s="88" t="str">
        <f>Master!G3421</f>
        <v/>
      </c>
      <c r="H3348" s="88" t="str">
        <f>Master!H3421</f>
        <v/>
      </c>
      <c r="I3348" s="88" t="str">
        <f>Master!I3421</f>
        <v/>
      </c>
      <c r="J3348" s="88" t="str">
        <f>Master!J3421</f>
        <v>A'CROSS SPORTS PTE LTD</v>
      </c>
      <c r="K3348" s="88" t="str">
        <f>Master!K3421</f>
        <v/>
      </c>
      <c r="L3348" s="88" t="str">
        <f>Master!L3421</f>
        <v/>
      </c>
      <c r="M3348" s="88" t="str">
        <f>Master!M3421</f>
        <v/>
      </c>
      <c r="N3348" s="88" t="str">
        <f>Master!N3421</f>
        <v/>
      </c>
      <c r="O3348" s="88" t="str">
        <f>Master!O3421</f>
        <v/>
      </c>
      <c r="P3348" s="88" t="str">
        <f>Master!P3421</f>
        <v/>
      </c>
      <c r="Q3348" s="88" t="str">
        <f>Master!Q3421</f>
        <v/>
      </c>
      <c r="R3348" s="406" t="str">
        <f>Master!R3421</f>
        <v/>
      </c>
      <c r="S3348" s="406">
        <f>Master!S3421</f>
        <v>0</v>
      </c>
      <c r="T3348" s="406" t="str">
        <f>Master!T3421</f>
        <v/>
      </c>
      <c r="U3348" s="406" t="str">
        <f>Master!U3421</f>
        <v/>
      </c>
      <c r="V3348" s="406" t="str">
        <f>Master!V3421</f>
        <v/>
      </c>
      <c r="W3348" s="406" t="str">
        <f>Master!W3421</f>
        <v/>
      </c>
      <c r="X3348" s="406" t="str">
        <f>Master!X3421</f>
        <v/>
      </c>
      <c r="Y3348" s="406" t="str">
        <f>Master!Y3421</f>
        <v/>
      </c>
      <c r="Z3348" s="406" t="str">
        <f>Master!Z3421</f>
        <v/>
      </c>
      <c r="AA3348" s="406" t="str">
        <f>Master!AA3421</f>
        <v/>
      </c>
      <c r="AB3348" s="406" t="str">
        <f>Master!AB3421</f>
        <v/>
      </c>
      <c r="AC3348" s="406" t="str">
        <f>Master!AC3421</f>
        <v/>
      </c>
      <c r="AD3348" s="406" t="str">
        <f>Master!AD3421</f>
        <v/>
      </c>
      <c r="AE3348" s="406" t="str">
        <f>Master!AE3421</f>
        <v/>
      </c>
      <c r="AF3348" s="406" t="str">
        <f>Master!AF3421</f>
        <v/>
      </c>
      <c r="AG3348" s="406" t="str">
        <f>Master!AG3421</f>
        <v/>
      </c>
      <c r="AH3348" s="88" t="str">
        <f>Master!AH3421</f>
        <v/>
      </c>
      <c r="AI3348" s="414" t="str">
        <f>Master!AI3421</f>
        <v/>
      </c>
      <c r="AJ3348" s="406" t="str">
        <f>Master!AJ3421</f>
        <v/>
      </c>
      <c r="AK3348" s="406">
        <f>Master!AK3421</f>
        <v>0</v>
      </c>
      <c r="AL3348" s="88" t="str">
        <f>Master!AL3421</f>
        <v/>
      </c>
      <c r="AM3348" s="416"/>
      <c r="AN3348" s="416"/>
      <c r="AO3348" s="416"/>
      <c r="AP3348" s="416"/>
      <c r="AQ3348" s="416"/>
      <c r="AR3348" s="416">
        <f t="shared" si="40"/>
        <v>0</v>
      </c>
      <c r="AS3348" s="417" t="str">
        <f t="shared" si="41"/>
        <v>#DIV/0!</v>
      </c>
      <c r="AT3348" s="416">
        <f t="shared" si="42"/>
        <v>0</v>
      </c>
      <c r="AU3348" s="417"/>
    </row>
    <row r="3349" hidden="1">
      <c r="A3349" s="88" t="str">
        <f>Master!A3422</f>
        <v>ASP18025</v>
      </c>
      <c r="B3349" s="414" t="str">
        <f>Master!B3422</f>
        <v/>
      </c>
      <c r="C3349" s="414" t="str">
        <f>Master!C3422</f>
        <v/>
      </c>
      <c r="D3349" s="88" t="str">
        <f>Master!D3422</f>
        <v/>
      </c>
      <c r="E3349" s="406" t="str">
        <f>Master!E3422</f>
        <v/>
      </c>
      <c r="F3349" s="406">
        <f>Master!F3422</f>
        <v>0</v>
      </c>
      <c r="G3349" s="88" t="str">
        <f>Master!G3422</f>
        <v/>
      </c>
      <c r="H3349" s="88" t="str">
        <f>Master!H3422</f>
        <v/>
      </c>
      <c r="I3349" s="88" t="str">
        <f>Master!I3422</f>
        <v/>
      </c>
      <c r="J3349" s="88" t="str">
        <f>Master!J3422</f>
        <v>A'CROSS SPORTS PTE LTD</v>
      </c>
      <c r="K3349" s="88" t="str">
        <f>Master!K3422</f>
        <v/>
      </c>
      <c r="L3349" s="88" t="str">
        <f>Master!L3422</f>
        <v/>
      </c>
      <c r="M3349" s="88" t="str">
        <f>Master!M3422</f>
        <v/>
      </c>
      <c r="N3349" s="88" t="str">
        <f>Master!N3422</f>
        <v/>
      </c>
      <c r="O3349" s="88" t="str">
        <f>Master!O3422</f>
        <v/>
      </c>
      <c r="P3349" s="88" t="str">
        <f>Master!P3422</f>
        <v/>
      </c>
      <c r="Q3349" s="88" t="str">
        <f>Master!Q3422</f>
        <v/>
      </c>
      <c r="R3349" s="406" t="str">
        <f>Master!R3422</f>
        <v/>
      </c>
      <c r="S3349" s="406">
        <f>Master!S3422</f>
        <v>0</v>
      </c>
      <c r="T3349" s="406" t="str">
        <f>Master!T3422</f>
        <v/>
      </c>
      <c r="U3349" s="406" t="str">
        <f>Master!U3422</f>
        <v/>
      </c>
      <c r="V3349" s="406" t="str">
        <f>Master!V3422</f>
        <v/>
      </c>
      <c r="W3349" s="406" t="str">
        <f>Master!W3422</f>
        <v/>
      </c>
      <c r="X3349" s="406" t="str">
        <f>Master!X3422</f>
        <v/>
      </c>
      <c r="Y3349" s="406" t="str">
        <f>Master!Y3422</f>
        <v/>
      </c>
      <c r="Z3349" s="406" t="str">
        <f>Master!Z3422</f>
        <v/>
      </c>
      <c r="AA3349" s="406" t="str">
        <f>Master!AA3422</f>
        <v/>
      </c>
      <c r="AB3349" s="406" t="str">
        <f>Master!AB3422</f>
        <v/>
      </c>
      <c r="AC3349" s="406" t="str">
        <f>Master!AC3422</f>
        <v/>
      </c>
      <c r="AD3349" s="406" t="str">
        <f>Master!AD3422</f>
        <v/>
      </c>
      <c r="AE3349" s="406" t="str">
        <f>Master!AE3422</f>
        <v/>
      </c>
      <c r="AF3349" s="406" t="str">
        <f>Master!AF3422</f>
        <v/>
      </c>
      <c r="AG3349" s="406" t="str">
        <f>Master!AG3422</f>
        <v/>
      </c>
      <c r="AH3349" s="88" t="str">
        <f>Master!AH3422</f>
        <v/>
      </c>
      <c r="AI3349" s="414" t="str">
        <f>Master!AI3422</f>
        <v/>
      </c>
      <c r="AJ3349" s="406" t="str">
        <f>Master!AJ3422</f>
        <v/>
      </c>
      <c r="AK3349" s="406">
        <f>Master!AK3422</f>
        <v>0</v>
      </c>
      <c r="AL3349" s="88" t="str">
        <f>Master!AL3422</f>
        <v/>
      </c>
      <c r="AM3349" s="416"/>
      <c r="AN3349" s="416"/>
      <c r="AO3349" s="416"/>
      <c r="AP3349" s="416"/>
      <c r="AQ3349" s="416"/>
      <c r="AR3349" s="416">
        <f t="shared" si="40"/>
        <v>0</v>
      </c>
      <c r="AS3349" s="417" t="str">
        <f t="shared" si="41"/>
        <v>#DIV/0!</v>
      </c>
      <c r="AT3349" s="416">
        <f t="shared" si="42"/>
        <v>0</v>
      </c>
      <c r="AU3349" s="417"/>
    </row>
    <row r="3350" hidden="1">
      <c r="A3350" s="88" t="str">
        <f>Master!A3423</f>
        <v>ASP18026</v>
      </c>
      <c r="B3350" s="414" t="str">
        <f>Master!B3423</f>
        <v/>
      </c>
      <c r="C3350" s="414" t="str">
        <f>Master!C3423</f>
        <v/>
      </c>
      <c r="D3350" s="88" t="str">
        <f>Master!D3423</f>
        <v/>
      </c>
      <c r="E3350" s="406" t="str">
        <f>Master!E3423</f>
        <v/>
      </c>
      <c r="F3350" s="406">
        <f>Master!F3423</f>
        <v>0</v>
      </c>
      <c r="G3350" s="88" t="str">
        <f>Master!G3423</f>
        <v/>
      </c>
      <c r="H3350" s="88" t="str">
        <f>Master!H3423</f>
        <v/>
      </c>
      <c r="I3350" s="88" t="str">
        <f>Master!I3423</f>
        <v/>
      </c>
      <c r="J3350" s="88" t="str">
        <f>Master!J3423</f>
        <v>A'CROSS SPORTS PTE LTD</v>
      </c>
      <c r="K3350" s="88" t="str">
        <f>Master!K3423</f>
        <v/>
      </c>
      <c r="L3350" s="88" t="str">
        <f>Master!L3423</f>
        <v/>
      </c>
      <c r="M3350" s="88" t="str">
        <f>Master!M3423</f>
        <v/>
      </c>
      <c r="N3350" s="88" t="str">
        <f>Master!N3423</f>
        <v/>
      </c>
      <c r="O3350" s="88" t="str">
        <f>Master!O3423</f>
        <v/>
      </c>
      <c r="P3350" s="88" t="str">
        <f>Master!P3423</f>
        <v/>
      </c>
      <c r="Q3350" s="88" t="str">
        <f>Master!Q3423</f>
        <v/>
      </c>
      <c r="R3350" s="406" t="str">
        <f>Master!R3423</f>
        <v/>
      </c>
      <c r="S3350" s="406">
        <f>Master!S3423</f>
        <v>0</v>
      </c>
      <c r="T3350" s="406" t="str">
        <f>Master!T3423</f>
        <v/>
      </c>
      <c r="U3350" s="406" t="str">
        <f>Master!U3423</f>
        <v/>
      </c>
      <c r="V3350" s="406" t="str">
        <f>Master!V3423</f>
        <v/>
      </c>
      <c r="W3350" s="406" t="str">
        <f>Master!W3423</f>
        <v/>
      </c>
      <c r="X3350" s="406" t="str">
        <f>Master!X3423</f>
        <v/>
      </c>
      <c r="Y3350" s="406" t="str">
        <f>Master!Y3423</f>
        <v/>
      </c>
      <c r="Z3350" s="406" t="str">
        <f>Master!Z3423</f>
        <v/>
      </c>
      <c r="AA3350" s="406" t="str">
        <f>Master!AA3423</f>
        <v/>
      </c>
      <c r="AB3350" s="406" t="str">
        <f>Master!AB3423</f>
        <v/>
      </c>
      <c r="AC3350" s="406" t="str">
        <f>Master!AC3423</f>
        <v/>
      </c>
      <c r="AD3350" s="406" t="str">
        <f>Master!AD3423</f>
        <v/>
      </c>
      <c r="AE3350" s="406" t="str">
        <f>Master!AE3423</f>
        <v/>
      </c>
      <c r="AF3350" s="406" t="str">
        <f>Master!AF3423</f>
        <v/>
      </c>
      <c r="AG3350" s="406" t="str">
        <f>Master!AG3423</f>
        <v/>
      </c>
      <c r="AH3350" s="88" t="str">
        <f>Master!AH3423</f>
        <v/>
      </c>
      <c r="AI3350" s="414" t="str">
        <f>Master!AI3423</f>
        <v/>
      </c>
      <c r="AJ3350" s="406" t="str">
        <f>Master!AJ3423</f>
        <v/>
      </c>
      <c r="AK3350" s="406">
        <f>Master!AK3423</f>
        <v>0</v>
      </c>
      <c r="AL3350" s="88" t="str">
        <f>Master!AL3423</f>
        <v/>
      </c>
      <c r="AM3350" s="416"/>
      <c r="AN3350" s="416"/>
      <c r="AO3350" s="416"/>
      <c r="AP3350" s="416"/>
      <c r="AQ3350" s="416"/>
      <c r="AR3350" s="416">
        <f t="shared" si="40"/>
        <v>0</v>
      </c>
      <c r="AS3350" s="417" t="str">
        <f t="shared" si="41"/>
        <v>#DIV/0!</v>
      </c>
      <c r="AT3350" s="416">
        <f t="shared" si="42"/>
        <v>0</v>
      </c>
      <c r="AU3350" s="417"/>
    </row>
    <row r="3351" hidden="1">
      <c r="A3351" s="88" t="str">
        <f>Master!A3424</f>
        <v>ASP18027</v>
      </c>
      <c r="B3351" s="414" t="str">
        <f>Master!B3424</f>
        <v/>
      </c>
      <c r="C3351" s="414" t="str">
        <f>Master!C3424</f>
        <v/>
      </c>
      <c r="D3351" s="88" t="str">
        <f>Master!D3424</f>
        <v/>
      </c>
      <c r="E3351" s="406" t="str">
        <f>Master!E3424</f>
        <v/>
      </c>
      <c r="F3351" s="406">
        <f>Master!F3424</f>
        <v>0</v>
      </c>
      <c r="G3351" s="88" t="str">
        <f>Master!G3424</f>
        <v/>
      </c>
      <c r="H3351" s="88" t="str">
        <f>Master!H3424</f>
        <v/>
      </c>
      <c r="I3351" s="88" t="str">
        <f>Master!I3424</f>
        <v/>
      </c>
      <c r="J3351" s="88" t="str">
        <f>Master!J3424</f>
        <v>A'CROSS SPORTS PTE LTD</v>
      </c>
      <c r="K3351" s="88" t="str">
        <f>Master!K3424</f>
        <v/>
      </c>
      <c r="L3351" s="88" t="str">
        <f>Master!L3424</f>
        <v/>
      </c>
      <c r="M3351" s="88" t="str">
        <f>Master!M3424</f>
        <v/>
      </c>
      <c r="N3351" s="88" t="str">
        <f>Master!N3424</f>
        <v/>
      </c>
      <c r="O3351" s="88" t="str">
        <f>Master!O3424</f>
        <v/>
      </c>
      <c r="P3351" s="88" t="str">
        <f>Master!P3424</f>
        <v/>
      </c>
      <c r="Q3351" s="88" t="str">
        <f>Master!Q3424</f>
        <v/>
      </c>
      <c r="R3351" s="406" t="str">
        <f>Master!R3424</f>
        <v/>
      </c>
      <c r="S3351" s="406">
        <f>Master!S3424</f>
        <v>0</v>
      </c>
      <c r="T3351" s="406" t="str">
        <f>Master!T3424</f>
        <v/>
      </c>
      <c r="U3351" s="406" t="str">
        <f>Master!U3424</f>
        <v/>
      </c>
      <c r="V3351" s="406" t="str">
        <f>Master!V3424</f>
        <v/>
      </c>
      <c r="W3351" s="406" t="str">
        <f>Master!W3424</f>
        <v/>
      </c>
      <c r="X3351" s="406" t="str">
        <f>Master!X3424</f>
        <v/>
      </c>
      <c r="Y3351" s="406" t="str">
        <f>Master!Y3424</f>
        <v/>
      </c>
      <c r="Z3351" s="406" t="str">
        <f>Master!Z3424</f>
        <v/>
      </c>
      <c r="AA3351" s="406" t="str">
        <f>Master!AA3424</f>
        <v/>
      </c>
      <c r="AB3351" s="406" t="str">
        <f>Master!AB3424</f>
        <v/>
      </c>
      <c r="AC3351" s="406" t="str">
        <f>Master!AC3424</f>
        <v/>
      </c>
      <c r="AD3351" s="406" t="str">
        <f>Master!AD3424</f>
        <v/>
      </c>
      <c r="AE3351" s="406" t="str">
        <f>Master!AE3424</f>
        <v/>
      </c>
      <c r="AF3351" s="406" t="str">
        <f>Master!AF3424</f>
        <v/>
      </c>
      <c r="AG3351" s="406" t="str">
        <f>Master!AG3424</f>
        <v/>
      </c>
      <c r="AH3351" s="88" t="str">
        <f>Master!AH3424</f>
        <v/>
      </c>
      <c r="AI3351" s="414" t="str">
        <f>Master!AI3424</f>
        <v/>
      </c>
      <c r="AJ3351" s="406" t="str">
        <f>Master!AJ3424</f>
        <v/>
      </c>
      <c r="AK3351" s="406">
        <f>Master!AK3424</f>
        <v>0</v>
      </c>
      <c r="AL3351" s="88" t="str">
        <f>Master!AL3424</f>
        <v/>
      </c>
      <c r="AM3351" s="416"/>
      <c r="AN3351" s="416"/>
      <c r="AO3351" s="416"/>
      <c r="AP3351" s="416"/>
      <c r="AQ3351" s="416"/>
      <c r="AR3351" s="416">
        <f t="shared" si="40"/>
        <v>0</v>
      </c>
      <c r="AS3351" s="417" t="str">
        <f t="shared" si="41"/>
        <v>#DIV/0!</v>
      </c>
      <c r="AT3351" s="416">
        <f t="shared" si="42"/>
        <v>0</v>
      </c>
      <c r="AU3351" s="417"/>
    </row>
    <row r="3352" hidden="1">
      <c r="A3352" s="88" t="str">
        <f>Master!A3425</f>
        <v>ASP18028</v>
      </c>
      <c r="B3352" s="414" t="str">
        <f>Master!B3425</f>
        <v/>
      </c>
      <c r="C3352" s="414" t="str">
        <f>Master!C3425</f>
        <v/>
      </c>
      <c r="D3352" s="88" t="str">
        <f>Master!D3425</f>
        <v/>
      </c>
      <c r="E3352" s="406" t="str">
        <f>Master!E3425</f>
        <v/>
      </c>
      <c r="F3352" s="406">
        <f>Master!F3425</f>
        <v>0</v>
      </c>
      <c r="G3352" s="88" t="str">
        <f>Master!G3425</f>
        <v/>
      </c>
      <c r="H3352" s="88" t="str">
        <f>Master!H3425</f>
        <v/>
      </c>
      <c r="I3352" s="88" t="str">
        <f>Master!I3425</f>
        <v/>
      </c>
      <c r="J3352" s="88" t="str">
        <f>Master!J3425</f>
        <v>A'CROSS SPORTS PTE LTD</v>
      </c>
      <c r="K3352" s="88" t="str">
        <f>Master!K3425</f>
        <v/>
      </c>
      <c r="L3352" s="88" t="str">
        <f>Master!L3425</f>
        <v/>
      </c>
      <c r="M3352" s="88" t="str">
        <f>Master!M3425</f>
        <v/>
      </c>
      <c r="N3352" s="88" t="str">
        <f>Master!N3425</f>
        <v/>
      </c>
      <c r="O3352" s="88" t="str">
        <f>Master!O3425</f>
        <v/>
      </c>
      <c r="P3352" s="88" t="str">
        <f>Master!P3425</f>
        <v/>
      </c>
      <c r="Q3352" s="88" t="str">
        <f>Master!Q3425</f>
        <v/>
      </c>
      <c r="R3352" s="406" t="str">
        <f>Master!R3425</f>
        <v/>
      </c>
      <c r="S3352" s="406">
        <f>Master!S3425</f>
        <v>0</v>
      </c>
      <c r="T3352" s="406" t="str">
        <f>Master!T3425</f>
        <v/>
      </c>
      <c r="U3352" s="406" t="str">
        <f>Master!U3425</f>
        <v/>
      </c>
      <c r="V3352" s="406" t="str">
        <f>Master!V3425</f>
        <v/>
      </c>
      <c r="W3352" s="406" t="str">
        <f>Master!W3425</f>
        <v/>
      </c>
      <c r="X3352" s="406" t="str">
        <f>Master!X3425</f>
        <v/>
      </c>
      <c r="Y3352" s="406" t="str">
        <f>Master!Y3425</f>
        <v/>
      </c>
      <c r="Z3352" s="406" t="str">
        <f>Master!Z3425</f>
        <v/>
      </c>
      <c r="AA3352" s="406" t="str">
        <f>Master!AA3425</f>
        <v/>
      </c>
      <c r="AB3352" s="406" t="str">
        <f>Master!AB3425</f>
        <v/>
      </c>
      <c r="AC3352" s="406" t="str">
        <f>Master!AC3425</f>
        <v/>
      </c>
      <c r="AD3352" s="406" t="str">
        <f>Master!AD3425</f>
        <v/>
      </c>
      <c r="AE3352" s="406" t="str">
        <f>Master!AE3425</f>
        <v/>
      </c>
      <c r="AF3352" s="406" t="str">
        <f>Master!AF3425</f>
        <v/>
      </c>
      <c r="AG3352" s="406" t="str">
        <f>Master!AG3425</f>
        <v/>
      </c>
      <c r="AH3352" s="88" t="str">
        <f>Master!AH3425</f>
        <v/>
      </c>
      <c r="AI3352" s="414" t="str">
        <f>Master!AI3425</f>
        <v/>
      </c>
      <c r="AJ3352" s="406" t="str">
        <f>Master!AJ3425</f>
        <v/>
      </c>
      <c r="AK3352" s="406">
        <f>Master!AK3425</f>
        <v>0</v>
      </c>
      <c r="AL3352" s="88" t="str">
        <f>Master!AL3425</f>
        <v/>
      </c>
      <c r="AM3352" s="416"/>
      <c r="AN3352" s="416"/>
      <c r="AO3352" s="416"/>
      <c r="AP3352" s="416"/>
      <c r="AQ3352" s="416"/>
      <c r="AR3352" s="416">
        <f t="shared" si="40"/>
        <v>0</v>
      </c>
      <c r="AS3352" s="417" t="str">
        <f t="shared" si="41"/>
        <v>#DIV/0!</v>
      </c>
      <c r="AT3352" s="416">
        <f t="shared" si="42"/>
        <v>0</v>
      </c>
      <c r="AU3352" s="417"/>
    </row>
    <row r="3353" hidden="1">
      <c r="A3353" s="88" t="str">
        <f>Master!A3426</f>
        <v>ASP18029</v>
      </c>
      <c r="B3353" s="414" t="str">
        <f>Master!B3426</f>
        <v/>
      </c>
      <c r="C3353" s="414" t="str">
        <f>Master!C3426</f>
        <v/>
      </c>
      <c r="D3353" s="88" t="str">
        <f>Master!D3426</f>
        <v/>
      </c>
      <c r="E3353" s="406" t="str">
        <f>Master!E3426</f>
        <v/>
      </c>
      <c r="F3353" s="406">
        <f>Master!F3426</f>
        <v>0</v>
      </c>
      <c r="G3353" s="88" t="str">
        <f>Master!G3426</f>
        <v/>
      </c>
      <c r="H3353" s="88" t="str">
        <f>Master!H3426</f>
        <v/>
      </c>
      <c r="I3353" s="88" t="str">
        <f>Master!I3426</f>
        <v/>
      </c>
      <c r="J3353" s="88" t="str">
        <f>Master!J3426</f>
        <v>A'CROSS SPORTS PTE LTD</v>
      </c>
      <c r="K3353" s="88" t="str">
        <f>Master!K3426</f>
        <v/>
      </c>
      <c r="L3353" s="88" t="str">
        <f>Master!L3426</f>
        <v/>
      </c>
      <c r="M3353" s="88" t="str">
        <f>Master!M3426</f>
        <v/>
      </c>
      <c r="N3353" s="88" t="str">
        <f>Master!N3426</f>
        <v/>
      </c>
      <c r="O3353" s="88" t="str">
        <f>Master!O3426</f>
        <v/>
      </c>
      <c r="P3353" s="88" t="str">
        <f>Master!P3426</f>
        <v/>
      </c>
      <c r="Q3353" s="88" t="str">
        <f>Master!Q3426</f>
        <v/>
      </c>
      <c r="R3353" s="406" t="str">
        <f>Master!R3426</f>
        <v/>
      </c>
      <c r="S3353" s="406">
        <f>Master!S3426</f>
        <v>0</v>
      </c>
      <c r="T3353" s="406" t="str">
        <f>Master!T3426</f>
        <v/>
      </c>
      <c r="U3353" s="406" t="str">
        <f>Master!U3426</f>
        <v/>
      </c>
      <c r="V3353" s="406" t="str">
        <f>Master!V3426</f>
        <v/>
      </c>
      <c r="W3353" s="406" t="str">
        <f>Master!W3426</f>
        <v/>
      </c>
      <c r="X3353" s="406" t="str">
        <f>Master!X3426</f>
        <v/>
      </c>
      <c r="Y3353" s="406" t="str">
        <f>Master!Y3426</f>
        <v/>
      </c>
      <c r="Z3353" s="406" t="str">
        <f>Master!Z3426</f>
        <v/>
      </c>
      <c r="AA3353" s="406" t="str">
        <f>Master!AA3426</f>
        <v/>
      </c>
      <c r="AB3353" s="406" t="str">
        <f>Master!AB3426</f>
        <v/>
      </c>
      <c r="AC3353" s="406" t="str">
        <f>Master!AC3426</f>
        <v/>
      </c>
      <c r="AD3353" s="406" t="str">
        <f>Master!AD3426</f>
        <v/>
      </c>
      <c r="AE3353" s="406" t="str">
        <f>Master!AE3426</f>
        <v/>
      </c>
      <c r="AF3353" s="406" t="str">
        <f>Master!AF3426</f>
        <v/>
      </c>
      <c r="AG3353" s="406" t="str">
        <f>Master!AG3426</f>
        <v/>
      </c>
      <c r="AH3353" s="88" t="str">
        <f>Master!AH3426</f>
        <v/>
      </c>
      <c r="AI3353" s="414" t="str">
        <f>Master!AI3426</f>
        <v/>
      </c>
      <c r="AJ3353" s="406" t="str">
        <f>Master!AJ3426</f>
        <v/>
      </c>
      <c r="AK3353" s="406">
        <f>Master!AK3426</f>
        <v>0</v>
      </c>
      <c r="AL3353" s="88" t="str">
        <f>Master!AL3426</f>
        <v/>
      </c>
      <c r="AM3353" s="416"/>
      <c r="AN3353" s="416"/>
      <c r="AO3353" s="416"/>
      <c r="AP3353" s="416"/>
      <c r="AQ3353" s="416"/>
      <c r="AR3353" s="416">
        <f t="shared" si="40"/>
        <v>0</v>
      </c>
      <c r="AS3353" s="417" t="str">
        <f t="shared" si="41"/>
        <v>#DIV/0!</v>
      </c>
      <c r="AT3353" s="416">
        <f t="shared" si="42"/>
        <v>0</v>
      </c>
      <c r="AU3353" s="417"/>
    </row>
    <row r="3354" hidden="1">
      <c r="A3354" s="88" t="str">
        <f>Master!A3427</f>
        <v>ASP18030</v>
      </c>
      <c r="B3354" s="414" t="str">
        <f>Master!B3427</f>
        <v/>
      </c>
      <c r="C3354" s="414" t="str">
        <f>Master!C3427</f>
        <v/>
      </c>
      <c r="D3354" s="88" t="str">
        <f>Master!D3427</f>
        <v/>
      </c>
      <c r="E3354" s="406" t="str">
        <f>Master!E3427</f>
        <v/>
      </c>
      <c r="F3354" s="406">
        <f>Master!F3427</f>
        <v>0</v>
      </c>
      <c r="G3354" s="88" t="str">
        <f>Master!G3427</f>
        <v/>
      </c>
      <c r="H3354" s="88" t="str">
        <f>Master!H3427</f>
        <v/>
      </c>
      <c r="I3354" s="88" t="str">
        <f>Master!I3427</f>
        <v/>
      </c>
      <c r="J3354" s="88" t="str">
        <f>Master!J3427</f>
        <v>A'CROSS SPORTS PTE LTD</v>
      </c>
      <c r="K3354" s="88" t="str">
        <f>Master!K3427</f>
        <v/>
      </c>
      <c r="L3354" s="88" t="str">
        <f>Master!L3427</f>
        <v/>
      </c>
      <c r="M3354" s="88" t="str">
        <f>Master!M3427</f>
        <v/>
      </c>
      <c r="N3354" s="88" t="str">
        <f>Master!N3427</f>
        <v/>
      </c>
      <c r="O3354" s="88" t="str">
        <f>Master!O3427</f>
        <v/>
      </c>
      <c r="P3354" s="88" t="str">
        <f>Master!P3427</f>
        <v/>
      </c>
      <c r="Q3354" s="88" t="str">
        <f>Master!Q3427</f>
        <v/>
      </c>
      <c r="R3354" s="406" t="str">
        <f>Master!R3427</f>
        <v/>
      </c>
      <c r="S3354" s="406">
        <f>Master!S3427</f>
        <v>0</v>
      </c>
      <c r="T3354" s="406" t="str">
        <f>Master!T3427</f>
        <v/>
      </c>
      <c r="U3354" s="406" t="str">
        <f>Master!U3427</f>
        <v/>
      </c>
      <c r="V3354" s="406" t="str">
        <f>Master!V3427</f>
        <v/>
      </c>
      <c r="W3354" s="406" t="str">
        <f>Master!W3427</f>
        <v/>
      </c>
      <c r="X3354" s="406" t="str">
        <f>Master!X3427</f>
        <v/>
      </c>
      <c r="Y3354" s="406" t="str">
        <f>Master!Y3427</f>
        <v/>
      </c>
      <c r="Z3354" s="406" t="str">
        <f>Master!Z3427</f>
        <v/>
      </c>
      <c r="AA3354" s="406" t="str">
        <f>Master!AA3427</f>
        <v/>
      </c>
      <c r="AB3354" s="406" t="str">
        <f>Master!AB3427</f>
        <v/>
      </c>
      <c r="AC3354" s="406" t="str">
        <f>Master!AC3427</f>
        <v/>
      </c>
      <c r="AD3354" s="406" t="str">
        <f>Master!AD3427</f>
        <v/>
      </c>
      <c r="AE3354" s="406" t="str">
        <f>Master!AE3427</f>
        <v/>
      </c>
      <c r="AF3354" s="406" t="str">
        <f>Master!AF3427</f>
        <v/>
      </c>
      <c r="AG3354" s="406" t="str">
        <f>Master!AG3427</f>
        <v/>
      </c>
      <c r="AH3354" s="88" t="str">
        <f>Master!AH3427</f>
        <v/>
      </c>
      <c r="AI3354" s="414" t="str">
        <f>Master!AI3427</f>
        <v/>
      </c>
      <c r="AJ3354" s="406" t="str">
        <f>Master!AJ3427</f>
        <v/>
      </c>
      <c r="AK3354" s="406">
        <f>Master!AK3427</f>
        <v>0</v>
      </c>
      <c r="AL3354" s="88" t="str">
        <f>Master!AL3427</f>
        <v/>
      </c>
      <c r="AM3354" s="416"/>
      <c r="AN3354" s="416"/>
      <c r="AO3354" s="416"/>
      <c r="AP3354" s="416"/>
      <c r="AQ3354" s="416"/>
      <c r="AR3354" s="416">
        <f t="shared" si="40"/>
        <v>0</v>
      </c>
      <c r="AS3354" s="417" t="str">
        <f t="shared" si="41"/>
        <v>#DIV/0!</v>
      </c>
      <c r="AT3354" s="416">
        <f t="shared" si="42"/>
        <v>0</v>
      </c>
      <c r="AU3354" s="417"/>
    </row>
    <row r="3355" hidden="1">
      <c r="A3355" s="88" t="str">
        <f>Master!A3428</f>
        <v>ASP18031</v>
      </c>
      <c r="B3355" s="414" t="str">
        <f>Master!B3428</f>
        <v/>
      </c>
      <c r="C3355" s="414" t="str">
        <f>Master!C3428</f>
        <v/>
      </c>
      <c r="D3355" s="88" t="str">
        <f>Master!D3428</f>
        <v/>
      </c>
      <c r="E3355" s="406" t="str">
        <f>Master!E3428</f>
        <v/>
      </c>
      <c r="F3355" s="406">
        <f>Master!F3428</f>
        <v>0</v>
      </c>
      <c r="G3355" s="88" t="str">
        <f>Master!G3428</f>
        <v/>
      </c>
      <c r="H3355" s="88" t="str">
        <f>Master!H3428</f>
        <v/>
      </c>
      <c r="I3355" s="88" t="str">
        <f>Master!I3428</f>
        <v/>
      </c>
      <c r="J3355" s="88" t="str">
        <f>Master!J3428</f>
        <v>A'CROSS SPORTS PTE LTD</v>
      </c>
      <c r="K3355" s="88" t="str">
        <f>Master!K3428</f>
        <v/>
      </c>
      <c r="L3355" s="88" t="str">
        <f>Master!L3428</f>
        <v/>
      </c>
      <c r="M3355" s="88" t="str">
        <f>Master!M3428</f>
        <v/>
      </c>
      <c r="N3355" s="88" t="str">
        <f>Master!N3428</f>
        <v/>
      </c>
      <c r="O3355" s="88" t="str">
        <f>Master!O3428</f>
        <v/>
      </c>
      <c r="P3355" s="88" t="str">
        <f>Master!P3428</f>
        <v/>
      </c>
      <c r="Q3355" s="88" t="str">
        <f>Master!Q3428</f>
        <v/>
      </c>
      <c r="R3355" s="406" t="str">
        <f>Master!R3428</f>
        <v/>
      </c>
      <c r="S3355" s="406">
        <f>Master!S3428</f>
        <v>0</v>
      </c>
      <c r="T3355" s="406" t="str">
        <f>Master!T3428</f>
        <v/>
      </c>
      <c r="U3355" s="406" t="str">
        <f>Master!U3428</f>
        <v/>
      </c>
      <c r="V3355" s="406" t="str">
        <f>Master!V3428</f>
        <v/>
      </c>
      <c r="W3355" s="406" t="str">
        <f>Master!W3428</f>
        <v/>
      </c>
      <c r="X3355" s="406" t="str">
        <f>Master!X3428</f>
        <v/>
      </c>
      <c r="Y3355" s="406" t="str">
        <f>Master!Y3428</f>
        <v/>
      </c>
      <c r="Z3355" s="406" t="str">
        <f>Master!Z3428</f>
        <v/>
      </c>
      <c r="AA3355" s="406" t="str">
        <f>Master!AA3428</f>
        <v/>
      </c>
      <c r="AB3355" s="406" t="str">
        <f>Master!AB3428</f>
        <v/>
      </c>
      <c r="AC3355" s="406" t="str">
        <f>Master!AC3428</f>
        <v/>
      </c>
      <c r="AD3355" s="406" t="str">
        <f>Master!AD3428</f>
        <v/>
      </c>
      <c r="AE3355" s="406" t="str">
        <f>Master!AE3428</f>
        <v/>
      </c>
      <c r="AF3355" s="406" t="str">
        <f>Master!AF3428</f>
        <v/>
      </c>
      <c r="AG3355" s="406" t="str">
        <f>Master!AG3428</f>
        <v/>
      </c>
      <c r="AH3355" s="88" t="str">
        <f>Master!AH3428</f>
        <v/>
      </c>
      <c r="AI3355" s="414" t="str">
        <f>Master!AI3428</f>
        <v/>
      </c>
      <c r="AJ3355" s="406" t="str">
        <f>Master!AJ3428</f>
        <v/>
      </c>
      <c r="AK3355" s="406">
        <f>Master!AK3428</f>
        <v>0</v>
      </c>
      <c r="AL3355" s="88" t="str">
        <f>Master!AL3428</f>
        <v/>
      </c>
      <c r="AM3355" s="416"/>
      <c r="AN3355" s="416"/>
      <c r="AO3355" s="416"/>
      <c r="AP3355" s="416"/>
      <c r="AQ3355" s="416"/>
      <c r="AR3355" s="416">
        <f t="shared" si="40"/>
        <v>0</v>
      </c>
      <c r="AS3355" s="417" t="str">
        <f t="shared" si="41"/>
        <v>#DIV/0!</v>
      </c>
      <c r="AT3355" s="416">
        <f t="shared" si="42"/>
        <v>0</v>
      </c>
      <c r="AU3355" s="417"/>
    </row>
    <row r="3356" hidden="1">
      <c r="A3356" s="88" t="str">
        <f>Master!A3429</f>
        <v>ASP18032</v>
      </c>
      <c r="B3356" s="414" t="str">
        <f>Master!B3429</f>
        <v/>
      </c>
      <c r="C3356" s="414" t="str">
        <f>Master!C3429</f>
        <v/>
      </c>
      <c r="D3356" s="88" t="str">
        <f>Master!D3429</f>
        <v/>
      </c>
      <c r="E3356" s="406" t="str">
        <f>Master!E3429</f>
        <v/>
      </c>
      <c r="F3356" s="406">
        <f>Master!F3429</f>
        <v>0</v>
      </c>
      <c r="G3356" s="88" t="str">
        <f>Master!G3429</f>
        <v/>
      </c>
      <c r="H3356" s="88" t="str">
        <f>Master!H3429</f>
        <v/>
      </c>
      <c r="I3356" s="88" t="str">
        <f>Master!I3429</f>
        <v/>
      </c>
      <c r="J3356" s="88" t="str">
        <f>Master!J3429</f>
        <v>A'CROSS SPORTS PTE LTD</v>
      </c>
      <c r="K3356" s="88" t="str">
        <f>Master!K3429</f>
        <v/>
      </c>
      <c r="L3356" s="88" t="str">
        <f>Master!L3429</f>
        <v/>
      </c>
      <c r="M3356" s="88" t="str">
        <f>Master!M3429</f>
        <v/>
      </c>
      <c r="N3356" s="88" t="str">
        <f>Master!N3429</f>
        <v/>
      </c>
      <c r="O3356" s="88" t="str">
        <f>Master!O3429</f>
        <v/>
      </c>
      <c r="P3356" s="88" t="str">
        <f>Master!P3429</f>
        <v/>
      </c>
      <c r="Q3356" s="88" t="str">
        <f>Master!Q3429</f>
        <v/>
      </c>
      <c r="R3356" s="406" t="str">
        <f>Master!R3429</f>
        <v/>
      </c>
      <c r="S3356" s="406">
        <f>Master!S3429</f>
        <v>0</v>
      </c>
      <c r="T3356" s="406" t="str">
        <f>Master!T3429</f>
        <v/>
      </c>
      <c r="U3356" s="406" t="str">
        <f>Master!U3429</f>
        <v/>
      </c>
      <c r="V3356" s="406" t="str">
        <f>Master!V3429</f>
        <v/>
      </c>
      <c r="W3356" s="406" t="str">
        <f>Master!W3429</f>
        <v/>
      </c>
      <c r="X3356" s="406" t="str">
        <f>Master!X3429</f>
        <v/>
      </c>
      <c r="Y3356" s="406" t="str">
        <f>Master!Y3429</f>
        <v/>
      </c>
      <c r="Z3356" s="406" t="str">
        <f>Master!Z3429</f>
        <v/>
      </c>
      <c r="AA3356" s="406" t="str">
        <f>Master!AA3429</f>
        <v/>
      </c>
      <c r="AB3356" s="406" t="str">
        <f>Master!AB3429</f>
        <v/>
      </c>
      <c r="AC3356" s="406" t="str">
        <f>Master!AC3429</f>
        <v/>
      </c>
      <c r="AD3356" s="406" t="str">
        <f>Master!AD3429</f>
        <v/>
      </c>
      <c r="AE3356" s="406" t="str">
        <f>Master!AE3429</f>
        <v/>
      </c>
      <c r="AF3356" s="406" t="str">
        <f>Master!AF3429</f>
        <v/>
      </c>
      <c r="AG3356" s="406" t="str">
        <f>Master!AG3429</f>
        <v/>
      </c>
      <c r="AH3356" s="88" t="str">
        <f>Master!AH3429</f>
        <v/>
      </c>
      <c r="AI3356" s="414" t="str">
        <f>Master!AI3429</f>
        <v/>
      </c>
      <c r="AJ3356" s="406" t="str">
        <f>Master!AJ3429</f>
        <v/>
      </c>
      <c r="AK3356" s="406">
        <f>Master!AK3429</f>
        <v>0</v>
      </c>
      <c r="AL3356" s="88" t="str">
        <f>Master!AL3429</f>
        <v/>
      </c>
      <c r="AM3356" s="416"/>
      <c r="AN3356" s="416"/>
      <c r="AO3356" s="416"/>
      <c r="AP3356" s="416"/>
      <c r="AQ3356" s="416"/>
      <c r="AR3356" s="416">
        <f t="shared" si="40"/>
        <v>0</v>
      </c>
      <c r="AS3356" s="417" t="str">
        <f t="shared" si="41"/>
        <v>#DIV/0!</v>
      </c>
      <c r="AT3356" s="416">
        <f t="shared" si="42"/>
        <v>0</v>
      </c>
      <c r="AU3356" s="417"/>
    </row>
    <row r="3357" hidden="1">
      <c r="A3357" s="88" t="str">
        <f>Master!A3430</f>
        <v>ASP18033</v>
      </c>
      <c r="B3357" s="414" t="str">
        <f>Master!B3430</f>
        <v/>
      </c>
      <c r="C3357" s="414" t="str">
        <f>Master!C3430</f>
        <v/>
      </c>
      <c r="D3357" s="88" t="str">
        <f>Master!D3430</f>
        <v/>
      </c>
      <c r="E3357" s="406" t="str">
        <f>Master!E3430</f>
        <v/>
      </c>
      <c r="F3357" s="406">
        <f>Master!F3430</f>
        <v>0</v>
      </c>
      <c r="G3357" s="88" t="str">
        <f>Master!G3430</f>
        <v/>
      </c>
      <c r="H3357" s="88" t="str">
        <f>Master!H3430</f>
        <v/>
      </c>
      <c r="I3357" s="88" t="str">
        <f>Master!I3430</f>
        <v/>
      </c>
      <c r="J3357" s="88" t="str">
        <f>Master!J3430</f>
        <v>A'CROSS SPORTS PTE LTD</v>
      </c>
      <c r="K3357" s="88" t="str">
        <f>Master!K3430</f>
        <v/>
      </c>
      <c r="L3357" s="88" t="str">
        <f>Master!L3430</f>
        <v/>
      </c>
      <c r="M3357" s="88" t="str">
        <f>Master!M3430</f>
        <v/>
      </c>
      <c r="N3357" s="88" t="str">
        <f>Master!N3430</f>
        <v/>
      </c>
      <c r="O3357" s="88" t="str">
        <f>Master!O3430</f>
        <v/>
      </c>
      <c r="P3357" s="88" t="str">
        <f>Master!P3430</f>
        <v/>
      </c>
      <c r="Q3357" s="88" t="str">
        <f>Master!Q3430</f>
        <v/>
      </c>
      <c r="R3357" s="406" t="str">
        <f>Master!R3430</f>
        <v/>
      </c>
      <c r="S3357" s="406">
        <f>Master!S3430</f>
        <v>0</v>
      </c>
      <c r="T3357" s="406" t="str">
        <f>Master!T3430</f>
        <v/>
      </c>
      <c r="U3357" s="406" t="str">
        <f>Master!U3430</f>
        <v/>
      </c>
      <c r="V3357" s="406" t="str">
        <f>Master!V3430</f>
        <v/>
      </c>
      <c r="W3357" s="406" t="str">
        <f>Master!W3430</f>
        <v/>
      </c>
      <c r="X3357" s="406" t="str">
        <f>Master!X3430</f>
        <v/>
      </c>
      <c r="Y3357" s="406" t="str">
        <f>Master!Y3430</f>
        <v/>
      </c>
      <c r="Z3357" s="406" t="str">
        <f>Master!Z3430</f>
        <v/>
      </c>
      <c r="AA3357" s="406" t="str">
        <f>Master!AA3430</f>
        <v/>
      </c>
      <c r="AB3357" s="406" t="str">
        <f>Master!AB3430</f>
        <v/>
      </c>
      <c r="AC3357" s="406" t="str">
        <f>Master!AC3430</f>
        <v/>
      </c>
      <c r="AD3357" s="406" t="str">
        <f>Master!AD3430</f>
        <v/>
      </c>
      <c r="AE3357" s="406" t="str">
        <f>Master!AE3430</f>
        <v/>
      </c>
      <c r="AF3357" s="406" t="str">
        <f>Master!AF3430</f>
        <v/>
      </c>
      <c r="AG3357" s="406" t="str">
        <f>Master!AG3430</f>
        <v/>
      </c>
      <c r="AH3357" s="88" t="str">
        <f>Master!AH3430</f>
        <v/>
      </c>
      <c r="AI3357" s="414" t="str">
        <f>Master!AI3430</f>
        <v/>
      </c>
      <c r="AJ3357" s="406" t="str">
        <f>Master!AJ3430</f>
        <v/>
      </c>
      <c r="AK3357" s="406">
        <f>Master!AK3430</f>
        <v>0</v>
      </c>
      <c r="AL3357" s="88" t="str">
        <f>Master!AL3430</f>
        <v/>
      </c>
      <c r="AM3357" s="416"/>
      <c r="AN3357" s="416"/>
      <c r="AO3357" s="416"/>
      <c r="AP3357" s="416"/>
      <c r="AQ3357" s="416"/>
      <c r="AR3357" s="416">
        <f t="shared" si="40"/>
        <v>0</v>
      </c>
      <c r="AS3357" s="417" t="str">
        <f t="shared" si="41"/>
        <v>#DIV/0!</v>
      </c>
      <c r="AT3357" s="416">
        <f t="shared" si="42"/>
        <v>0</v>
      </c>
      <c r="AU3357" s="417"/>
    </row>
    <row r="3358" hidden="1">
      <c r="A3358" s="88" t="str">
        <f>Master!A3431</f>
        <v>ASP18034</v>
      </c>
      <c r="B3358" s="414" t="str">
        <f>Master!B3431</f>
        <v/>
      </c>
      <c r="C3358" s="414" t="str">
        <f>Master!C3431</f>
        <v/>
      </c>
      <c r="D3358" s="88" t="str">
        <f>Master!D3431</f>
        <v/>
      </c>
      <c r="E3358" s="406" t="str">
        <f>Master!E3431</f>
        <v/>
      </c>
      <c r="F3358" s="406">
        <f>Master!F3431</f>
        <v>0</v>
      </c>
      <c r="G3358" s="88" t="str">
        <f>Master!G3431</f>
        <v/>
      </c>
      <c r="H3358" s="88" t="str">
        <f>Master!H3431</f>
        <v/>
      </c>
      <c r="I3358" s="88" t="str">
        <f>Master!I3431</f>
        <v/>
      </c>
      <c r="J3358" s="88" t="str">
        <f>Master!J3431</f>
        <v>A'CROSS SPORTS PTE LTD</v>
      </c>
      <c r="K3358" s="88" t="str">
        <f>Master!K3431</f>
        <v/>
      </c>
      <c r="L3358" s="88" t="str">
        <f>Master!L3431</f>
        <v/>
      </c>
      <c r="M3358" s="88" t="str">
        <f>Master!M3431</f>
        <v/>
      </c>
      <c r="N3358" s="88" t="str">
        <f>Master!N3431</f>
        <v/>
      </c>
      <c r="O3358" s="88" t="str">
        <f>Master!O3431</f>
        <v/>
      </c>
      <c r="P3358" s="88" t="str">
        <f>Master!P3431</f>
        <v/>
      </c>
      <c r="Q3358" s="88" t="str">
        <f>Master!Q3431</f>
        <v/>
      </c>
      <c r="R3358" s="406" t="str">
        <f>Master!R3431</f>
        <v/>
      </c>
      <c r="S3358" s="406">
        <f>Master!S3431</f>
        <v>0</v>
      </c>
      <c r="T3358" s="406" t="str">
        <f>Master!T3431</f>
        <v/>
      </c>
      <c r="U3358" s="406" t="str">
        <f>Master!U3431</f>
        <v/>
      </c>
      <c r="V3358" s="406" t="str">
        <f>Master!V3431</f>
        <v/>
      </c>
      <c r="W3358" s="406" t="str">
        <f>Master!W3431</f>
        <v/>
      </c>
      <c r="X3358" s="406" t="str">
        <f>Master!X3431</f>
        <v/>
      </c>
      <c r="Y3358" s="406" t="str">
        <f>Master!Y3431</f>
        <v/>
      </c>
      <c r="Z3358" s="406" t="str">
        <f>Master!Z3431</f>
        <v/>
      </c>
      <c r="AA3358" s="406" t="str">
        <f>Master!AA3431</f>
        <v/>
      </c>
      <c r="AB3358" s="406" t="str">
        <f>Master!AB3431</f>
        <v/>
      </c>
      <c r="AC3358" s="406" t="str">
        <f>Master!AC3431</f>
        <v/>
      </c>
      <c r="AD3358" s="406" t="str">
        <f>Master!AD3431</f>
        <v/>
      </c>
      <c r="AE3358" s="406" t="str">
        <f>Master!AE3431</f>
        <v/>
      </c>
      <c r="AF3358" s="406" t="str">
        <f>Master!AF3431</f>
        <v/>
      </c>
      <c r="AG3358" s="406" t="str">
        <f>Master!AG3431</f>
        <v/>
      </c>
      <c r="AH3358" s="88" t="str">
        <f>Master!AH3431</f>
        <v/>
      </c>
      <c r="AI3358" s="414" t="str">
        <f>Master!AI3431</f>
        <v/>
      </c>
      <c r="AJ3358" s="406" t="str">
        <f>Master!AJ3431</f>
        <v/>
      </c>
      <c r="AK3358" s="406">
        <f>Master!AK3431</f>
        <v>0</v>
      </c>
      <c r="AL3358" s="88" t="str">
        <f>Master!AL3431</f>
        <v/>
      </c>
      <c r="AM3358" s="416"/>
      <c r="AN3358" s="416"/>
      <c r="AO3358" s="416"/>
      <c r="AP3358" s="416"/>
      <c r="AQ3358" s="416"/>
      <c r="AR3358" s="416">
        <f t="shared" si="40"/>
        <v>0</v>
      </c>
      <c r="AS3358" s="417" t="str">
        <f t="shared" si="41"/>
        <v>#DIV/0!</v>
      </c>
      <c r="AT3358" s="416">
        <f t="shared" si="42"/>
        <v>0</v>
      </c>
      <c r="AU3358" s="417"/>
    </row>
    <row r="3359" hidden="1">
      <c r="A3359" s="88" t="str">
        <f>Master!A3432</f>
        <v>ASP18035</v>
      </c>
      <c r="B3359" s="414" t="str">
        <f>Master!B3432</f>
        <v/>
      </c>
      <c r="C3359" s="414" t="str">
        <f>Master!C3432</f>
        <v/>
      </c>
      <c r="D3359" s="88" t="str">
        <f>Master!D3432</f>
        <v/>
      </c>
      <c r="E3359" s="406" t="str">
        <f>Master!E3432</f>
        <v/>
      </c>
      <c r="F3359" s="406">
        <f>Master!F3432</f>
        <v>0</v>
      </c>
      <c r="G3359" s="88" t="str">
        <f>Master!G3432</f>
        <v/>
      </c>
      <c r="H3359" s="88" t="str">
        <f>Master!H3432</f>
        <v/>
      </c>
      <c r="I3359" s="88" t="str">
        <f>Master!I3432</f>
        <v/>
      </c>
      <c r="J3359" s="88" t="str">
        <f>Master!J3432</f>
        <v>A'CROSS SPORTS PTE LTD</v>
      </c>
      <c r="K3359" s="88" t="str">
        <f>Master!K3432</f>
        <v/>
      </c>
      <c r="L3359" s="88" t="str">
        <f>Master!L3432</f>
        <v/>
      </c>
      <c r="M3359" s="88" t="str">
        <f>Master!M3432</f>
        <v/>
      </c>
      <c r="N3359" s="88" t="str">
        <f>Master!N3432</f>
        <v/>
      </c>
      <c r="O3359" s="88" t="str">
        <f>Master!O3432</f>
        <v/>
      </c>
      <c r="P3359" s="88" t="str">
        <f>Master!P3432</f>
        <v/>
      </c>
      <c r="Q3359" s="88" t="str">
        <f>Master!Q3432</f>
        <v/>
      </c>
      <c r="R3359" s="406" t="str">
        <f>Master!R3432</f>
        <v/>
      </c>
      <c r="S3359" s="406">
        <f>Master!S3432</f>
        <v>0</v>
      </c>
      <c r="T3359" s="406" t="str">
        <f>Master!T3432</f>
        <v/>
      </c>
      <c r="U3359" s="406" t="str">
        <f>Master!U3432</f>
        <v/>
      </c>
      <c r="V3359" s="406" t="str">
        <f>Master!V3432</f>
        <v/>
      </c>
      <c r="W3359" s="406" t="str">
        <f>Master!W3432</f>
        <v/>
      </c>
      <c r="X3359" s="406" t="str">
        <f>Master!X3432</f>
        <v/>
      </c>
      <c r="Y3359" s="406" t="str">
        <f>Master!Y3432</f>
        <v/>
      </c>
      <c r="Z3359" s="406" t="str">
        <f>Master!Z3432</f>
        <v/>
      </c>
      <c r="AA3359" s="406" t="str">
        <f>Master!AA3432</f>
        <v/>
      </c>
      <c r="AB3359" s="406" t="str">
        <f>Master!AB3432</f>
        <v/>
      </c>
      <c r="AC3359" s="406" t="str">
        <f>Master!AC3432</f>
        <v/>
      </c>
      <c r="AD3359" s="406" t="str">
        <f>Master!AD3432</f>
        <v/>
      </c>
      <c r="AE3359" s="406" t="str">
        <f>Master!AE3432</f>
        <v/>
      </c>
      <c r="AF3359" s="406" t="str">
        <f>Master!AF3432</f>
        <v/>
      </c>
      <c r="AG3359" s="406" t="str">
        <f>Master!AG3432</f>
        <v/>
      </c>
      <c r="AH3359" s="88" t="str">
        <f>Master!AH3432</f>
        <v/>
      </c>
      <c r="AI3359" s="414" t="str">
        <f>Master!AI3432</f>
        <v/>
      </c>
      <c r="AJ3359" s="406" t="str">
        <f>Master!AJ3432</f>
        <v/>
      </c>
      <c r="AK3359" s="406">
        <f>Master!AK3432</f>
        <v>0</v>
      </c>
      <c r="AL3359" s="88" t="str">
        <f>Master!AL3432</f>
        <v/>
      </c>
      <c r="AM3359" s="416"/>
      <c r="AN3359" s="416"/>
      <c r="AO3359" s="416"/>
      <c r="AP3359" s="416"/>
      <c r="AQ3359" s="416"/>
      <c r="AR3359" s="416">
        <f t="shared" si="40"/>
        <v>0</v>
      </c>
      <c r="AS3359" s="417" t="str">
        <f t="shared" si="41"/>
        <v>#DIV/0!</v>
      </c>
      <c r="AT3359" s="416">
        <f t="shared" si="42"/>
        <v>0</v>
      </c>
      <c r="AU3359" s="417"/>
    </row>
    <row r="3360" hidden="1">
      <c r="A3360" s="88" t="str">
        <f>Master!A3433</f>
        <v>ASP18036</v>
      </c>
      <c r="B3360" s="414" t="str">
        <f>Master!B3433</f>
        <v/>
      </c>
      <c r="C3360" s="414" t="str">
        <f>Master!C3433</f>
        <v/>
      </c>
      <c r="D3360" s="88" t="str">
        <f>Master!D3433</f>
        <v/>
      </c>
      <c r="E3360" s="406" t="str">
        <f>Master!E3433</f>
        <v/>
      </c>
      <c r="F3360" s="406">
        <f>Master!F3433</f>
        <v>0</v>
      </c>
      <c r="G3360" s="88" t="str">
        <f>Master!G3433</f>
        <v/>
      </c>
      <c r="H3360" s="88" t="str">
        <f>Master!H3433</f>
        <v/>
      </c>
      <c r="I3360" s="88" t="str">
        <f>Master!I3433</f>
        <v/>
      </c>
      <c r="J3360" s="88" t="str">
        <f>Master!J3433</f>
        <v>A'CROSS SPORTS PTE LTD</v>
      </c>
      <c r="K3360" s="88" t="str">
        <f>Master!K3433</f>
        <v/>
      </c>
      <c r="L3360" s="88" t="str">
        <f>Master!L3433</f>
        <v/>
      </c>
      <c r="M3360" s="88" t="str">
        <f>Master!M3433</f>
        <v/>
      </c>
      <c r="N3360" s="88" t="str">
        <f>Master!N3433</f>
        <v/>
      </c>
      <c r="O3360" s="88" t="str">
        <f>Master!O3433</f>
        <v/>
      </c>
      <c r="P3360" s="88" t="str">
        <f>Master!P3433</f>
        <v/>
      </c>
      <c r="Q3360" s="88" t="str">
        <f>Master!Q3433</f>
        <v/>
      </c>
      <c r="R3360" s="406" t="str">
        <f>Master!R3433</f>
        <v/>
      </c>
      <c r="S3360" s="406">
        <f>Master!S3433</f>
        <v>0</v>
      </c>
      <c r="T3360" s="406" t="str">
        <f>Master!T3433</f>
        <v/>
      </c>
      <c r="U3360" s="406" t="str">
        <f>Master!U3433</f>
        <v/>
      </c>
      <c r="V3360" s="406" t="str">
        <f>Master!V3433</f>
        <v/>
      </c>
      <c r="W3360" s="406" t="str">
        <f>Master!W3433</f>
        <v/>
      </c>
      <c r="X3360" s="406" t="str">
        <f>Master!X3433</f>
        <v/>
      </c>
      <c r="Y3360" s="406" t="str">
        <f>Master!Y3433</f>
        <v/>
      </c>
      <c r="Z3360" s="406" t="str">
        <f>Master!Z3433</f>
        <v/>
      </c>
      <c r="AA3360" s="406" t="str">
        <f>Master!AA3433</f>
        <v/>
      </c>
      <c r="AB3360" s="406" t="str">
        <f>Master!AB3433</f>
        <v/>
      </c>
      <c r="AC3360" s="406" t="str">
        <f>Master!AC3433</f>
        <v/>
      </c>
      <c r="AD3360" s="406" t="str">
        <f>Master!AD3433</f>
        <v/>
      </c>
      <c r="AE3360" s="406" t="str">
        <f>Master!AE3433</f>
        <v/>
      </c>
      <c r="AF3360" s="406" t="str">
        <f>Master!AF3433</f>
        <v/>
      </c>
      <c r="AG3360" s="406" t="str">
        <f>Master!AG3433</f>
        <v/>
      </c>
      <c r="AH3360" s="88" t="str">
        <f>Master!AH3433</f>
        <v/>
      </c>
      <c r="AI3360" s="414" t="str">
        <f>Master!AI3433</f>
        <v/>
      </c>
      <c r="AJ3360" s="406" t="str">
        <f>Master!AJ3433</f>
        <v/>
      </c>
      <c r="AK3360" s="406">
        <f>Master!AK3433</f>
        <v>0</v>
      </c>
      <c r="AL3360" s="88" t="str">
        <f>Master!AL3433</f>
        <v/>
      </c>
      <c r="AM3360" s="416"/>
      <c r="AN3360" s="416"/>
      <c r="AO3360" s="416"/>
      <c r="AP3360" s="416"/>
      <c r="AQ3360" s="416"/>
      <c r="AR3360" s="416">
        <f t="shared" si="40"/>
        <v>0</v>
      </c>
      <c r="AS3360" s="417" t="str">
        <f t="shared" si="41"/>
        <v>#DIV/0!</v>
      </c>
      <c r="AT3360" s="416">
        <f t="shared" si="42"/>
        <v>0</v>
      </c>
      <c r="AU3360" s="417"/>
    </row>
    <row r="3361" hidden="1">
      <c r="A3361" s="88" t="str">
        <f>Master!A3434</f>
        <v>ASP18037</v>
      </c>
      <c r="B3361" s="414" t="str">
        <f>Master!B3434</f>
        <v/>
      </c>
      <c r="C3361" s="414" t="str">
        <f>Master!C3434</f>
        <v/>
      </c>
      <c r="D3361" s="88" t="str">
        <f>Master!D3434</f>
        <v/>
      </c>
      <c r="E3361" s="406" t="str">
        <f>Master!E3434</f>
        <v/>
      </c>
      <c r="F3361" s="406">
        <f>Master!F3434</f>
        <v>0</v>
      </c>
      <c r="G3361" s="88" t="str">
        <f>Master!G3434</f>
        <v/>
      </c>
      <c r="H3361" s="88" t="str">
        <f>Master!H3434</f>
        <v/>
      </c>
      <c r="I3361" s="88" t="str">
        <f>Master!I3434</f>
        <v/>
      </c>
      <c r="J3361" s="88" t="str">
        <f>Master!J3434</f>
        <v>A'CROSS SPORTS PTE LTD</v>
      </c>
      <c r="K3361" s="88" t="str">
        <f>Master!K3434</f>
        <v/>
      </c>
      <c r="L3361" s="88" t="str">
        <f>Master!L3434</f>
        <v/>
      </c>
      <c r="M3361" s="88" t="str">
        <f>Master!M3434</f>
        <v/>
      </c>
      <c r="N3361" s="88" t="str">
        <f>Master!N3434</f>
        <v/>
      </c>
      <c r="O3361" s="88" t="str">
        <f>Master!O3434</f>
        <v/>
      </c>
      <c r="P3361" s="88" t="str">
        <f>Master!P3434</f>
        <v/>
      </c>
      <c r="Q3361" s="88" t="str">
        <f>Master!Q3434</f>
        <v/>
      </c>
      <c r="R3361" s="406" t="str">
        <f>Master!R3434</f>
        <v/>
      </c>
      <c r="S3361" s="406">
        <f>Master!S3434</f>
        <v>0</v>
      </c>
      <c r="T3361" s="406" t="str">
        <f>Master!T3434</f>
        <v/>
      </c>
      <c r="U3361" s="406" t="str">
        <f>Master!U3434</f>
        <v/>
      </c>
      <c r="V3361" s="406" t="str">
        <f>Master!V3434</f>
        <v/>
      </c>
      <c r="W3361" s="406" t="str">
        <f>Master!W3434</f>
        <v/>
      </c>
      <c r="X3361" s="406" t="str">
        <f>Master!X3434</f>
        <v/>
      </c>
      <c r="Y3361" s="406" t="str">
        <f>Master!Y3434</f>
        <v/>
      </c>
      <c r="Z3361" s="406" t="str">
        <f>Master!Z3434</f>
        <v/>
      </c>
      <c r="AA3361" s="406" t="str">
        <f>Master!AA3434</f>
        <v/>
      </c>
      <c r="AB3361" s="406" t="str">
        <f>Master!AB3434</f>
        <v/>
      </c>
      <c r="AC3361" s="406" t="str">
        <f>Master!AC3434</f>
        <v/>
      </c>
      <c r="AD3361" s="406" t="str">
        <f>Master!AD3434</f>
        <v/>
      </c>
      <c r="AE3361" s="406" t="str">
        <f>Master!AE3434</f>
        <v/>
      </c>
      <c r="AF3361" s="406" t="str">
        <f>Master!AF3434</f>
        <v/>
      </c>
      <c r="AG3361" s="406" t="str">
        <f>Master!AG3434</f>
        <v/>
      </c>
      <c r="AH3361" s="88" t="str">
        <f>Master!AH3434</f>
        <v/>
      </c>
      <c r="AI3361" s="414" t="str">
        <f>Master!AI3434</f>
        <v/>
      </c>
      <c r="AJ3361" s="406" t="str">
        <f>Master!AJ3434</f>
        <v/>
      </c>
      <c r="AK3361" s="406">
        <f>Master!AK3434</f>
        <v>0</v>
      </c>
      <c r="AL3361" s="88" t="str">
        <f>Master!AL3434</f>
        <v/>
      </c>
      <c r="AM3361" s="416"/>
      <c r="AN3361" s="416"/>
      <c r="AO3361" s="416"/>
      <c r="AP3361" s="416"/>
      <c r="AQ3361" s="416"/>
      <c r="AR3361" s="416">
        <f t="shared" si="40"/>
        <v>0</v>
      </c>
      <c r="AS3361" s="417" t="str">
        <f t="shared" si="41"/>
        <v>#DIV/0!</v>
      </c>
      <c r="AT3361" s="416">
        <f t="shared" si="42"/>
        <v>0</v>
      </c>
      <c r="AU3361" s="417"/>
    </row>
    <row r="3362" hidden="1">
      <c r="A3362" s="88" t="str">
        <f>Master!A3435</f>
        <v>ASP18038</v>
      </c>
      <c r="B3362" s="414" t="str">
        <f>Master!B3435</f>
        <v/>
      </c>
      <c r="C3362" s="414" t="str">
        <f>Master!C3435</f>
        <v/>
      </c>
      <c r="D3362" s="88" t="str">
        <f>Master!D3435</f>
        <v/>
      </c>
      <c r="E3362" s="406" t="str">
        <f>Master!E3435</f>
        <v/>
      </c>
      <c r="F3362" s="406">
        <f>Master!F3435</f>
        <v>0</v>
      </c>
      <c r="G3362" s="88" t="str">
        <f>Master!G3435</f>
        <v/>
      </c>
      <c r="H3362" s="88" t="str">
        <f>Master!H3435</f>
        <v/>
      </c>
      <c r="I3362" s="88" t="str">
        <f>Master!I3435</f>
        <v/>
      </c>
      <c r="J3362" s="88" t="str">
        <f>Master!J3435</f>
        <v>A'CROSS SPORTS PTE LTD</v>
      </c>
      <c r="K3362" s="88" t="str">
        <f>Master!K3435</f>
        <v/>
      </c>
      <c r="L3362" s="88" t="str">
        <f>Master!L3435</f>
        <v/>
      </c>
      <c r="M3362" s="88" t="str">
        <f>Master!M3435</f>
        <v/>
      </c>
      <c r="N3362" s="88" t="str">
        <f>Master!N3435</f>
        <v/>
      </c>
      <c r="O3362" s="88" t="str">
        <f>Master!O3435</f>
        <v/>
      </c>
      <c r="P3362" s="88" t="str">
        <f>Master!P3435</f>
        <v/>
      </c>
      <c r="Q3362" s="88" t="str">
        <f>Master!Q3435</f>
        <v/>
      </c>
      <c r="R3362" s="406" t="str">
        <f>Master!R3435</f>
        <v/>
      </c>
      <c r="S3362" s="406">
        <f>Master!S3435</f>
        <v>0</v>
      </c>
      <c r="T3362" s="406" t="str">
        <f>Master!T3435</f>
        <v/>
      </c>
      <c r="U3362" s="406" t="str">
        <f>Master!U3435</f>
        <v/>
      </c>
      <c r="V3362" s="406" t="str">
        <f>Master!V3435</f>
        <v/>
      </c>
      <c r="W3362" s="406" t="str">
        <f>Master!W3435</f>
        <v/>
      </c>
      <c r="X3362" s="406" t="str">
        <f>Master!X3435</f>
        <v/>
      </c>
      <c r="Y3362" s="406" t="str">
        <f>Master!Y3435</f>
        <v/>
      </c>
      <c r="Z3362" s="406" t="str">
        <f>Master!Z3435</f>
        <v/>
      </c>
      <c r="AA3362" s="406" t="str">
        <f>Master!AA3435</f>
        <v/>
      </c>
      <c r="AB3362" s="406" t="str">
        <f>Master!AB3435</f>
        <v/>
      </c>
      <c r="AC3362" s="406" t="str">
        <f>Master!AC3435</f>
        <v/>
      </c>
      <c r="AD3362" s="406" t="str">
        <f>Master!AD3435</f>
        <v/>
      </c>
      <c r="AE3362" s="406" t="str">
        <f>Master!AE3435</f>
        <v/>
      </c>
      <c r="AF3362" s="406" t="str">
        <f>Master!AF3435</f>
        <v/>
      </c>
      <c r="AG3362" s="406" t="str">
        <f>Master!AG3435</f>
        <v/>
      </c>
      <c r="AH3362" s="88" t="str">
        <f>Master!AH3435</f>
        <v/>
      </c>
      <c r="AI3362" s="414" t="str">
        <f>Master!AI3435</f>
        <v/>
      </c>
      <c r="AJ3362" s="406" t="str">
        <f>Master!AJ3435</f>
        <v/>
      </c>
      <c r="AK3362" s="406">
        <f>Master!AK3435</f>
        <v>0</v>
      </c>
      <c r="AL3362" s="88" t="str">
        <f>Master!AL3435</f>
        <v/>
      </c>
      <c r="AM3362" s="416"/>
      <c r="AN3362" s="416"/>
      <c r="AO3362" s="416"/>
      <c r="AP3362" s="416"/>
      <c r="AQ3362" s="416"/>
      <c r="AR3362" s="416">
        <f t="shared" si="40"/>
        <v>0</v>
      </c>
      <c r="AS3362" s="417" t="str">
        <f t="shared" si="41"/>
        <v>#DIV/0!</v>
      </c>
      <c r="AT3362" s="416">
        <f t="shared" si="42"/>
        <v>0</v>
      </c>
      <c r="AU3362" s="417"/>
    </row>
    <row r="3363" hidden="1">
      <c r="A3363" s="88" t="str">
        <f>Master!A3436</f>
        <v>ASP18039</v>
      </c>
      <c r="B3363" s="414" t="str">
        <f>Master!B3436</f>
        <v/>
      </c>
      <c r="C3363" s="414" t="str">
        <f>Master!C3436</f>
        <v/>
      </c>
      <c r="D3363" s="88" t="str">
        <f>Master!D3436</f>
        <v/>
      </c>
      <c r="E3363" s="406" t="str">
        <f>Master!E3436</f>
        <v/>
      </c>
      <c r="F3363" s="406">
        <f>Master!F3436</f>
        <v>0</v>
      </c>
      <c r="G3363" s="88" t="str">
        <f>Master!G3436</f>
        <v/>
      </c>
      <c r="H3363" s="88" t="str">
        <f>Master!H3436</f>
        <v/>
      </c>
      <c r="I3363" s="88" t="str">
        <f>Master!I3436</f>
        <v/>
      </c>
      <c r="J3363" s="88" t="str">
        <f>Master!J3436</f>
        <v>A'CROSS SPORTS PTE LTD</v>
      </c>
      <c r="K3363" s="88" t="str">
        <f>Master!K3436</f>
        <v/>
      </c>
      <c r="L3363" s="88" t="str">
        <f>Master!L3436</f>
        <v/>
      </c>
      <c r="M3363" s="88" t="str">
        <f>Master!M3436</f>
        <v/>
      </c>
      <c r="N3363" s="88" t="str">
        <f>Master!N3436</f>
        <v/>
      </c>
      <c r="O3363" s="88" t="str">
        <f>Master!O3436</f>
        <v/>
      </c>
      <c r="P3363" s="88" t="str">
        <f>Master!P3436</f>
        <v/>
      </c>
      <c r="Q3363" s="88" t="str">
        <f>Master!Q3436</f>
        <v/>
      </c>
      <c r="R3363" s="406" t="str">
        <f>Master!R3436</f>
        <v/>
      </c>
      <c r="S3363" s="406">
        <f>Master!S3436</f>
        <v>0</v>
      </c>
      <c r="T3363" s="406" t="str">
        <f>Master!T3436</f>
        <v/>
      </c>
      <c r="U3363" s="406" t="str">
        <f>Master!U3436</f>
        <v/>
      </c>
      <c r="V3363" s="406" t="str">
        <f>Master!V3436</f>
        <v/>
      </c>
      <c r="W3363" s="406" t="str">
        <f>Master!W3436</f>
        <v/>
      </c>
      <c r="X3363" s="406" t="str">
        <f>Master!X3436</f>
        <v/>
      </c>
      <c r="Y3363" s="406" t="str">
        <f>Master!Y3436</f>
        <v/>
      </c>
      <c r="Z3363" s="406" t="str">
        <f>Master!Z3436</f>
        <v/>
      </c>
      <c r="AA3363" s="406" t="str">
        <f>Master!AA3436</f>
        <v/>
      </c>
      <c r="AB3363" s="406" t="str">
        <f>Master!AB3436</f>
        <v/>
      </c>
      <c r="AC3363" s="406" t="str">
        <f>Master!AC3436</f>
        <v/>
      </c>
      <c r="AD3363" s="406" t="str">
        <f>Master!AD3436</f>
        <v/>
      </c>
      <c r="AE3363" s="406" t="str">
        <f>Master!AE3436</f>
        <v/>
      </c>
      <c r="AF3363" s="406" t="str">
        <f>Master!AF3436</f>
        <v/>
      </c>
      <c r="AG3363" s="406" t="str">
        <f>Master!AG3436</f>
        <v/>
      </c>
      <c r="AH3363" s="88" t="str">
        <f>Master!AH3436</f>
        <v/>
      </c>
      <c r="AI3363" s="414" t="str">
        <f>Master!AI3436</f>
        <v/>
      </c>
      <c r="AJ3363" s="406" t="str">
        <f>Master!AJ3436</f>
        <v/>
      </c>
      <c r="AK3363" s="406">
        <f>Master!AK3436</f>
        <v>0</v>
      </c>
      <c r="AL3363" s="88" t="str">
        <f>Master!AL3436</f>
        <v/>
      </c>
      <c r="AM3363" s="416"/>
      <c r="AN3363" s="416"/>
      <c r="AO3363" s="416"/>
      <c r="AP3363" s="416"/>
      <c r="AQ3363" s="416"/>
      <c r="AR3363" s="416">
        <f t="shared" si="40"/>
        <v>0</v>
      </c>
      <c r="AS3363" s="417" t="str">
        <f t="shared" si="41"/>
        <v>#DIV/0!</v>
      </c>
      <c r="AT3363" s="416">
        <f t="shared" si="42"/>
        <v>0</v>
      </c>
      <c r="AU3363" s="417"/>
    </row>
    <row r="3364" hidden="1">
      <c r="A3364" s="88" t="str">
        <f>Master!A3437</f>
        <v>ASP18040</v>
      </c>
      <c r="B3364" s="414" t="str">
        <f>Master!B3437</f>
        <v/>
      </c>
      <c r="C3364" s="414" t="str">
        <f>Master!C3437</f>
        <v/>
      </c>
      <c r="D3364" s="88" t="str">
        <f>Master!D3437</f>
        <v/>
      </c>
      <c r="E3364" s="406" t="str">
        <f>Master!E3437</f>
        <v/>
      </c>
      <c r="F3364" s="406">
        <f>Master!F3437</f>
        <v>0</v>
      </c>
      <c r="G3364" s="88" t="str">
        <f>Master!G3437</f>
        <v/>
      </c>
      <c r="H3364" s="88" t="str">
        <f>Master!H3437</f>
        <v/>
      </c>
      <c r="I3364" s="88" t="str">
        <f>Master!I3437</f>
        <v/>
      </c>
      <c r="J3364" s="88" t="str">
        <f>Master!J3437</f>
        <v>A'CROSS SPORTS PTE LTD</v>
      </c>
      <c r="K3364" s="88" t="str">
        <f>Master!K3437</f>
        <v/>
      </c>
      <c r="L3364" s="88" t="str">
        <f>Master!L3437</f>
        <v/>
      </c>
      <c r="M3364" s="88" t="str">
        <f>Master!M3437</f>
        <v/>
      </c>
      <c r="N3364" s="88" t="str">
        <f>Master!N3437</f>
        <v/>
      </c>
      <c r="O3364" s="88" t="str">
        <f>Master!O3437</f>
        <v/>
      </c>
      <c r="P3364" s="88" t="str">
        <f>Master!P3437</f>
        <v/>
      </c>
      <c r="Q3364" s="88" t="str">
        <f>Master!Q3437</f>
        <v/>
      </c>
      <c r="R3364" s="406" t="str">
        <f>Master!R3437</f>
        <v/>
      </c>
      <c r="S3364" s="406">
        <f>Master!S3437</f>
        <v>0</v>
      </c>
      <c r="T3364" s="406" t="str">
        <f>Master!T3437</f>
        <v/>
      </c>
      <c r="U3364" s="406" t="str">
        <f>Master!U3437</f>
        <v/>
      </c>
      <c r="V3364" s="406" t="str">
        <f>Master!V3437</f>
        <v/>
      </c>
      <c r="W3364" s="406" t="str">
        <f>Master!W3437</f>
        <v/>
      </c>
      <c r="X3364" s="406" t="str">
        <f>Master!X3437</f>
        <v/>
      </c>
      <c r="Y3364" s="406" t="str">
        <f>Master!Y3437</f>
        <v/>
      </c>
      <c r="Z3364" s="406" t="str">
        <f>Master!Z3437</f>
        <v/>
      </c>
      <c r="AA3364" s="406" t="str">
        <f>Master!AA3437</f>
        <v/>
      </c>
      <c r="AB3364" s="406" t="str">
        <f>Master!AB3437</f>
        <v/>
      </c>
      <c r="AC3364" s="406" t="str">
        <f>Master!AC3437</f>
        <v/>
      </c>
      <c r="AD3364" s="406" t="str">
        <f>Master!AD3437</f>
        <v/>
      </c>
      <c r="AE3364" s="406" t="str">
        <f>Master!AE3437</f>
        <v/>
      </c>
      <c r="AF3364" s="406" t="str">
        <f>Master!AF3437</f>
        <v/>
      </c>
      <c r="AG3364" s="406" t="str">
        <f>Master!AG3437</f>
        <v/>
      </c>
      <c r="AH3364" s="88" t="str">
        <f>Master!AH3437</f>
        <v/>
      </c>
      <c r="AI3364" s="414" t="str">
        <f>Master!AI3437</f>
        <v/>
      </c>
      <c r="AJ3364" s="406" t="str">
        <f>Master!AJ3437</f>
        <v/>
      </c>
      <c r="AK3364" s="406">
        <f>Master!AK3437</f>
        <v>0</v>
      </c>
      <c r="AL3364" s="88" t="str">
        <f>Master!AL3437</f>
        <v/>
      </c>
      <c r="AM3364" s="416"/>
      <c r="AN3364" s="416"/>
      <c r="AO3364" s="416"/>
      <c r="AP3364" s="416"/>
      <c r="AQ3364" s="416"/>
      <c r="AR3364" s="416">
        <f t="shared" si="40"/>
        <v>0</v>
      </c>
      <c r="AS3364" s="417" t="str">
        <f t="shared" si="41"/>
        <v>#DIV/0!</v>
      </c>
      <c r="AT3364" s="416">
        <f t="shared" si="42"/>
        <v>0</v>
      </c>
      <c r="AU3364" s="417"/>
    </row>
    <row r="3365" hidden="1">
      <c r="A3365" s="88" t="str">
        <f>Master!A3438</f>
        <v>ASP18041</v>
      </c>
      <c r="B3365" s="414" t="str">
        <f>Master!B3438</f>
        <v/>
      </c>
      <c r="C3365" s="414" t="str">
        <f>Master!C3438</f>
        <v/>
      </c>
      <c r="D3365" s="88" t="str">
        <f>Master!D3438</f>
        <v/>
      </c>
      <c r="E3365" s="406" t="str">
        <f>Master!E3438</f>
        <v/>
      </c>
      <c r="F3365" s="406">
        <f>Master!F3438</f>
        <v>0</v>
      </c>
      <c r="G3365" s="88" t="str">
        <f>Master!G3438</f>
        <v/>
      </c>
      <c r="H3365" s="88" t="str">
        <f>Master!H3438</f>
        <v/>
      </c>
      <c r="I3365" s="88" t="str">
        <f>Master!I3438</f>
        <v/>
      </c>
      <c r="J3365" s="88" t="str">
        <f>Master!J3438</f>
        <v>A'CROSS SPORTS PTE LTD</v>
      </c>
      <c r="K3365" s="88" t="str">
        <f>Master!K3438</f>
        <v/>
      </c>
      <c r="L3365" s="88" t="str">
        <f>Master!L3438</f>
        <v/>
      </c>
      <c r="M3365" s="88" t="str">
        <f>Master!M3438</f>
        <v/>
      </c>
      <c r="N3365" s="88" t="str">
        <f>Master!N3438</f>
        <v/>
      </c>
      <c r="O3365" s="88" t="str">
        <f>Master!O3438</f>
        <v/>
      </c>
      <c r="P3365" s="88" t="str">
        <f>Master!P3438</f>
        <v/>
      </c>
      <c r="Q3365" s="88" t="str">
        <f>Master!Q3438</f>
        <v/>
      </c>
      <c r="R3365" s="406" t="str">
        <f>Master!R3438</f>
        <v/>
      </c>
      <c r="S3365" s="406">
        <f>Master!S3438</f>
        <v>0</v>
      </c>
      <c r="T3365" s="406" t="str">
        <f>Master!T3438</f>
        <v/>
      </c>
      <c r="U3365" s="406" t="str">
        <f>Master!U3438</f>
        <v/>
      </c>
      <c r="V3365" s="406" t="str">
        <f>Master!V3438</f>
        <v/>
      </c>
      <c r="W3365" s="406" t="str">
        <f>Master!W3438</f>
        <v/>
      </c>
      <c r="X3365" s="406" t="str">
        <f>Master!X3438</f>
        <v/>
      </c>
      <c r="Y3365" s="406" t="str">
        <f>Master!Y3438</f>
        <v/>
      </c>
      <c r="Z3365" s="406" t="str">
        <f>Master!Z3438</f>
        <v/>
      </c>
      <c r="AA3365" s="406" t="str">
        <f>Master!AA3438</f>
        <v/>
      </c>
      <c r="AB3365" s="406" t="str">
        <f>Master!AB3438</f>
        <v/>
      </c>
      <c r="AC3365" s="406" t="str">
        <f>Master!AC3438</f>
        <v/>
      </c>
      <c r="AD3365" s="406" t="str">
        <f>Master!AD3438</f>
        <v/>
      </c>
      <c r="AE3365" s="406" t="str">
        <f>Master!AE3438</f>
        <v/>
      </c>
      <c r="AF3365" s="406" t="str">
        <f>Master!AF3438</f>
        <v/>
      </c>
      <c r="AG3365" s="406" t="str">
        <f>Master!AG3438</f>
        <v/>
      </c>
      <c r="AH3365" s="88" t="str">
        <f>Master!AH3438</f>
        <v/>
      </c>
      <c r="AI3365" s="414" t="str">
        <f>Master!AI3438</f>
        <v/>
      </c>
      <c r="AJ3365" s="406" t="str">
        <f>Master!AJ3438</f>
        <v/>
      </c>
      <c r="AK3365" s="406">
        <f>Master!AK3438</f>
        <v>0</v>
      </c>
      <c r="AL3365" s="88" t="str">
        <f>Master!AL3438</f>
        <v/>
      </c>
      <c r="AM3365" s="416"/>
      <c r="AN3365" s="416"/>
      <c r="AO3365" s="416"/>
      <c r="AP3365" s="416"/>
      <c r="AQ3365" s="416"/>
      <c r="AR3365" s="416">
        <f t="shared" si="40"/>
        <v>0</v>
      </c>
      <c r="AS3365" s="417" t="str">
        <f t="shared" si="41"/>
        <v>#DIV/0!</v>
      </c>
      <c r="AT3365" s="416">
        <f t="shared" si="42"/>
        <v>0</v>
      </c>
      <c r="AU3365" s="417"/>
    </row>
    <row r="3366" hidden="1">
      <c r="A3366" s="88" t="str">
        <f>Master!A3439</f>
        <v>ASP18042</v>
      </c>
      <c r="B3366" s="414" t="str">
        <f>Master!B3439</f>
        <v/>
      </c>
      <c r="C3366" s="414" t="str">
        <f>Master!C3439</f>
        <v/>
      </c>
      <c r="D3366" s="88" t="str">
        <f>Master!D3439</f>
        <v/>
      </c>
      <c r="E3366" s="406" t="str">
        <f>Master!E3439</f>
        <v/>
      </c>
      <c r="F3366" s="406">
        <f>Master!F3439</f>
        <v>0</v>
      </c>
      <c r="G3366" s="88" t="str">
        <f>Master!G3439</f>
        <v/>
      </c>
      <c r="H3366" s="88" t="str">
        <f>Master!H3439</f>
        <v/>
      </c>
      <c r="I3366" s="88" t="str">
        <f>Master!I3439</f>
        <v/>
      </c>
      <c r="J3366" s="88" t="str">
        <f>Master!J3439</f>
        <v>A'CROSS SPORTS PTE LTD</v>
      </c>
      <c r="K3366" s="88" t="str">
        <f>Master!K3439</f>
        <v/>
      </c>
      <c r="L3366" s="88" t="str">
        <f>Master!L3439</f>
        <v/>
      </c>
      <c r="M3366" s="88" t="str">
        <f>Master!M3439</f>
        <v/>
      </c>
      <c r="N3366" s="88" t="str">
        <f>Master!N3439</f>
        <v/>
      </c>
      <c r="O3366" s="88" t="str">
        <f>Master!O3439</f>
        <v/>
      </c>
      <c r="P3366" s="88" t="str">
        <f>Master!P3439</f>
        <v/>
      </c>
      <c r="Q3366" s="88" t="str">
        <f>Master!Q3439</f>
        <v/>
      </c>
      <c r="R3366" s="406" t="str">
        <f>Master!R3439</f>
        <v/>
      </c>
      <c r="S3366" s="406">
        <f>Master!S3439</f>
        <v>0</v>
      </c>
      <c r="T3366" s="406" t="str">
        <f>Master!T3439</f>
        <v/>
      </c>
      <c r="U3366" s="406" t="str">
        <f>Master!U3439</f>
        <v/>
      </c>
      <c r="V3366" s="406" t="str">
        <f>Master!V3439</f>
        <v/>
      </c>
      <c r="W3366" s="406" t="str">
        <f>Master!W3439</f>
        <v/>
      </c>
      <c r="X3366" s="406" t="str">
        <f>Master!X3439</f>
        <v/>
      </c>
      <c r="Y3366" s="406" t="str">
        <f>Master!Y3439</f>
        <v/>
      </c>
      <c r="Z3366" s="406" t="str">
        <f>Master!Z3439</f>
        <v/>
      </c>
      <c r="AA3366" s="406" t="str">
        <f>Master!AA3439</f>
        <v/>
      </c>
      <c r="AB3366" s="406" t="str">
        <f>Master!AB3439</f>
        <v/>
      </c>
      <c r="AC3366" s="406" t="str">
        <f>Master!AC3439</f>
        <v/>
      </c>
      <c r="AD3366" s="406" t="str">
        <f>Master!AD3439</f>
        <v/>
      </c>
      <c r="AE3366" s="406" t="str">
        <f>Master!AE3439</f>
        <v/>
      </c>
      <c r="AF3366" s="406" t="str">
        <f>Master!AF3439</f>
        <v/>
      </c>
      <c r="AG3366" s="406" t="str">
        <f>Master!AG3439</f>
        <v/>
      </c>
      <c r="AH3366" s="88" t="str">
        <f>Master!AH3439</f>
        <v/>
      </c>
      <c r="AI3366" s="414" t="str">
        <f>Master!AI3439</f>
        <v/>
      </c>
      <c r="AJ3366" s="406" t="str">
        <f>Master!AJ3439</f>
        <v/>
      </c>
      <c r="AK3366" s="406">
        <f>Master!AK3439</f>
        <v>0</v>
      </c>
      <c r="AL3366" s="88" t="str">
        <f>Master!AL3439</f>
        <v/>
      </c>
      <c r="AM3366" s="416"/>
      <c r="AN3366" s="416"/>
      <c r="AO3366" s="416"/>
      <c r="AP3366" s="416"/>
      <c r="AQ3366" s="416"/>
      <c r="AR3366" s="416">
        <f t="shared" si="40"/>
        <v>0</v>
      </c>
      <c r="AS3366" s="417" t="str">
        <f t="shared" si="41"/>
        <v>#DIV/0!</v>
      </c>
      <c r="AT3366" s="416">
        <f t="shared" si="42"/>
        <v>0</v>
      </c>
      <c r="AU3366" s="417"/>
    </row>
    <row r="3367" hidden="1">
      <c r="A3367" s="88" t="str">
        <f>Master!A3440</f>
        <v>ASP18043</v>
      </c>
      <c r="B3367" s="414" t="str">
        <f>Master!B3440</f>
        <v/>
      </c>
      <c r="C3367" s="414" t="str">
        <f>Master!C3440</f>
        <v/>
      </c>
      <c r="D3367" s="88" t="str">
        <f>Master!D3440</f>
        <v/>
      </c>
      <c r="E3367" s="406" t="str">
        <f>Master!E3440</f>
        <v/>
      </c>
      <c r="F3367" s="406">
        <f>Master!F3440</f>
        <v>0</v>
      </c>
      <c r="G3367" s="88" t="str">
        <f>Master!G3440</f>
        <v/>
      </c>
      <c r="H3367" s="88" t="str">
        <f>Master!H3440</f>
        <v/>
      </c>
      <c r="I3367" s="88" t="str">
        <f>Master!I3440</f>
        <v/>
      </c>
      <c r="J3367" s="88" t="str">
        <f>Master!J3440</f>
        <v>A'CROSS SPORTS PTE LTD</v>
      </c>
      <c r="K3367" s="88" t="str">
        <f>Master!K3440</f>
        <v/>
      </c>
      <c r="L3367" s="88" t="str">
        <f>Master!L3440</f>
        <v/>
      </c>
      <c r="M3367" s="88" t="str">
        <f>Master!M3440</f>
        <v/>
      </c>
      <c r="N3367" s="88" t="str">
        <f>Master!N3440</f>
        <v/>
      </c>
      <c r="O3367" s="88" t="str">
        <f>Master!O3440</f>
        <v/>
      </c>
      <c r="P3367" s="88" t="str">
        <f>Master!P3440</f>
        <v/>
      </c>
      <c r="Q3367" s="88" t="str">
        <f>Master!Q3440</f>
        <v/>
      </c>
      <c r="R3367" s="406" t="str">
        <f>Master!R3440</f>
        <v/>
      </c>
      <c r="S3367" s="406">
        <f>Master!S3440</f>
        <v>0</v>
      </c>
      <c r="T3367" s="406" t="str">
        <f>Master!T3440</f>
        <v/>
      </c>
      <c r="U3367" s="406" t="str">
        <f>Master!U3440</f>
        <v/>
      </c>
      <c r="V3367" s="406" t="str">
        <f>Master!V3440</f>
        <v/>
      </c>
      <c r="W3367" s="406" t="str">
        <f>Master!W3440</f>
        <v/>
      </c>
      <c r="X3367" s="406" t="str">
        <f>Master!X3440</f>
        <v/>
      </c>
      <c r="Y3367" s="406" t="str">
        <f>Master!Y3440</f>
        <v/>
      </c>
      <c r="Z3367" s="406" t="str">
        <f>Master!Z3440</f>
        <v/>
      </c>
      <c r="AA3367" s="406" t="str">
        <f>Master!AA3440</f>
        <v/>
      </c>
      <c r="AB3367" s="406" t="str">
        <f>Master!AB3440</f>
        <v/>
      </c>
      <c r="AC3367" s="406" t="str">
        <f>Master!AC3440</f>
        <v/>
      </c>
      <c r="AD3367" s="406" t="str">
        <f>Master!AD3440</f>
        <v/>
      </c>
      <c r="AE3367" s="406" t="str">
        <f>Master!AE3440</f>
        <v/>
      </c>
      <c r="AF3367" s="406" t="str">
        <f>Master!AF3440</f>
        <v/>
      </c>
      <c r="AG3367" s="406" t="str">
        <f>Master!AG3440</f>
        <v/>
      </c>
      <c r="AH3367" s="88" t="str">
        <f>Master!AH3440</f>
        <v/>
      </c>
      <c r="AI3367" s="414" t="str">
        <f>Master!AI3440</f>
        <v/>
      </c>
      <c r="AJ3367" s="406" t="str">
        <f>Master!AJ3440</f>
        <v/>
      </c>
      <c r="AK3367" s="406">
        <f>Master!AK3440</f>
        <v>0</v>
      </c>
      <c r="AL3367" s="88" t="str">
        <f>Master!AL3440</f>
        <v/>
      </c>
      <c r="AM3367" s="416"/>
      <c r="AN3367" s="416"/>
      <c r="AO3367" s="416"/>
      <c r="AP3367" s="416"/>
      <c r="AQ3367" s="416"/>
      <c r="AR3367" s="416">
        <f t="shared" si="40"/>
        <v>0</v>
      </c>
      <c r="AS3367" s="417" t="str">
        <f t="shared" si="41"/>
        <v>#DIV/0!</v>
      </c>
      <c r="AT3367" s="416">
        <f t="shared" si="42"/>
        <v>0</v>
      </c>
      <c r="AU3367" s="417"/>
    </row>
    <row r="3368" hidden="1">
      <c r="A3368" s="88" t="str">
        <f>Master!A3441</f>
        <v>ASP18044</v>
      </c>
      <c r="B3368" s="414" t="str">
        <f>Master!B3441</f>
        <v/>
      </c>
      <c r="C3368" s="414" t="str">
        <f>Master!C3441</f>
        <v/>
      </c>
      <c r="D3368" s="88" t="str">
        <f>Master!D3441</f>
        <v/>
      </c>
      <c r="E3368" s="406" t="str">
        <f>Master!E3441</f>
        <v/>
      </c>
      <c r="F3368" s="406">
        <f>Master!F3441</f>
        <v>0</v>
      </c>
      <c r="G3368" s="88" t="str">
        <f>Master!G3441</f>
        <v/>
      </c>
      <c r="H3368" s="88" t="str">
        <f>Master!H3441</f>
        <v/>
      </c>
      <c r="I3368" s="88" t="str">
        <f>Master!I3441</f>
        <v/>
      </c>
      <c r="J3368" s="88" t="str">
        <f>Master!J3441</f>
        <v>A'CROSS SPORTS PTE LTD</v>
      </c>
      <c r="K3368" s="88" t="str">
        <f>Master!K3441</f>
        <v/>
      </c>
      <c r="L3368" s="88" t="str">
        <f>Master!L3441</f>
        <v/>
      </c>
      <c r="M3368" s="88" t="str">
        <f>Master!M3441</f>
        <v/>
      </c>
      <c r="N3368" s="88" t="str">
        <f>Master!N3441</f>
        <v/>
      </c>
      <c r="O3368" s="88" t="str">
        <f>Master!O3441</f>
        <v/>
      </c>
      <c r="P3368" s="88" t="str">
        <f>Master!P3441</f>
        <v/>
      </c>
      <c r="Q3368" s="88" t="str">
        <f>Master!Q3441</f>
        <v/>
      </c>
      <c r="R3368" s="406" t="str">
        <f>Master!R3441</f>
        <v/>
      </c>
      <c r="S3368" s="406">
        <f>Master!S3441</f>
        <v>0</v>
      </c>
      <c r="T3368" s="406" t="str">
        <f>Master!T3441</f>
        <v/>
      </c>
      <c r="U3368" s="406" t="str">
        <f>Master!U3441</f>
        <v/>
      </c>
      <c r="V3368" s="406" t="str">
        <f>Master!V3441</f>
        <v/>
      </c>
      <c r="W3368" s="406" t="str">
        <f>Master!W3441</f>
        <v/>
      </c>
      <c r="X3368" s="406" t="str">
        <f>Master!X3441</f>
        <v/>
      </c>
      <c r="Y3368" s="406" t="str">
        <f>Master!Y3441</f>
        <v/>
      </c>
      <c r="Z3368" s="406" t="str">
        <f>Master!Z3441</f>
        <v/>
      </c>
      <c r="AA3368" s="406" t="str">
        <f>Master!AA3441</f>
        <v/>
      </c>
      <c r="AB3368" s="406" t="str">
        <f>Master!AB3441</f>
        <v/>
      </c>
      <c r="AC3368" s="406" t="str">
        <f>Master!AC3441</f>
        <v/>
      </c>
      <c r="AD3368" s="406" t="str">
        <f>Master!AD3441</f>
        <v/>
      </c>
      <c r="AE3368" s="406" t="str">
        <f>Master!AE3441</f>
        <v/>
      </c>
      <c r="AF3368" s="406" t="str">
        <f>Master!AF3441</f>
        <v/>
      </c>
      <c r="AG3368" s="406" t="str">
        <f>Master!AG3441</f>
        <v/>
      </c>
      <c r="AH3368" s="88" t="str">
        <f>Master!AH3441</f>
        <v/>
      </c>
      <c r="AI3368" s="414" t="str">
        <f>Master!AI3441</f>
        <v/>
      </c>
      <c r="AJ3368" s="406" t="str">
        <f>Master!AJ3441</f>
        <v/>
      </c>
      <c r="AK3368" s="406">
        <f>Master!AK3441</f>
        <v>0</v>
      </c>
      <c r="AL3368" s="88" t="str">
        <f>Master!AL3441</f>
        <v/>
      </c>
      <c r="AM3368" s="416"/>
      <c r="AN3368" s="416"/>
      <c r="AO3368" s="416"/>
      <c r="AP3368" s="416"/>
      <c r="AQ3368" s="416"/>
      <c r="AR3368" s="416">
        <f t="shared" si="40"/>
        <v>0</v>
      </c>
      <c r="AS3368" s="417" t="str">
        <f t="shared" si="41"/>
        <v>#DIV/0!</v>
      </c>
      <c r="AT3368" s="416">
        <f t="shared" si="42"/>
        <v>0</v>
      </c>
      <c r="AU3368" s="417"/>
    </row>
    <row r="3369" hidden="1">
      <c r="A3369" s="88" t="str">
        <f>Master!A3442</f>
        <v>ASP18045</v>
      </c>
      <c r="B3369" s="414" t="str">
        <f>Master!B3442</f>
        <v/>
      </c>
      <c r="C3369" s="414" t="str">
        <f>Master!C3442</f>
        <v/>
      </c>
      <c r="D3369" s="88" t="str">
        <f>Master!D3442</f>
        <v/>
      </c>
      <c r="E3369" s="406" t="str">
        <f>Master!E3442</f>
        <v/>
      </c>
      <c r="F3369" s="406">
        <f>Master!F3442</f>
        <v>0</v>
      </c>
      <c r="G3369" s="88" t="str">
        <f>Master!G3442</f>
        <v/>
      </c>
      <c r="H3369" s="88" t="str">
        <f>Master!H3442</f>
        <v/>
      </c>
      <c r="I3369" s="88" t="str">
        <f>Master!I3442</f>
        <v/>
      </c>
      <c r="J3369" s="88" t="str">
        <f>Master!J3442</f>
        <v>A'CROSS SPORTS PTE LTD</v>
      </c>
      <c r="K3369" s="88" t="str">
        <f>Master!K3442</f>
        <v/>
      </c>
      <c r="L3369" s="88" t="str">
        <f>Master!L3442</f>
        <v/>
      </c>
      <c r="M3369" s="88" t="str">
        <f>Master!M3442</f>
        <v/>
      </c>
      <c r="N3369" s="88" t="str">
        <f>Master!N3442</f>
        <v/>
      </c>
      <c r="O3369" s="88" t="str">
        <f>Master!O3442</f>
        <v/>
      </c>
      <c r="P3369" s="88" t="str">
        <f>Master!P3442</f>
        <v/>
      </c>
      <c r="Q3369" s="88" t="str">
        <f>Master!Q3442</f>
        <v/>
      </c>
      <c r="R3369" s="406" t="str">
        <f>Master!R3442</f>
        <v/>
      </c>
      <c r="S3369" s="406">
        <f>Master!S3442</f>
        <v>0</v>
      </c>
      <c r="T3369" s="406" t="str">
        <f>Master!T3442</f>
        <v/>
      </c>
      <c r="U3369" s="406" t="str">
        <f>Master!U3442</f>
        <v/>
      </c>
      <c r="V3369" s="406" t="str">
        <f>Master!V3442</f>
        <v/>
      </c>
      <c r="W3369" s="406" t="str">
        <f>Master!W3442</f>
        <v/>
      </c>
      <c r="X3369" s="406" t="str">
        <f>Master!X3442</f>
        <v/>
      </c>
      <c r="Y3369" s="406" t="str">
        <f>Master!Y3442</f>
        <v/>
      </c>
      <c r="Z3369" s="406" t="str">
        <f>Master!Z3442</f>
        <v/>
      </c>
      <c r="AA3369" s="406" t="str">
        <f>Master!AA3442</f>
        <v/>
      </c>
      <c r="AB3369" s="406" t="str">
        <f>Master!AB3442</f>
        <v/>
      </c>
      <c r="AC3369" s="406" t="str">
        <f>Master!AC3442</f>
        <v/>
      </c>
      <c r="AD3369" s="406" t="str">
        <f>Master!AD3442</f>
        <v/>
      </c>
      <c r="AE3369" s="406" t="str">
        <f>Master!AE3442</f>
        <v/>
      </c>
      <c r="AF3369" s="406" t="str">
        <f>Master!AF3442</f>
        <v/>
      </c>
      <c r="AG3369" s="406" t="str">
        <f>Master!AG3442</f>
        <v/>
      </c>
      <c r="AH3369" s="88" t="str">
        <f>Master!AH3442</f>
        <v/>
      </c>
      <c r="AI3369" s="414" t="str">
        <f>Master!AI3442</f>
        <v/>
      </c>
      <c r="AJ3369" s="406" t="str">
        <f>Master!AJ3442</f>
        <v/>
      </c>
      <c r="AK3369" s="406">
        <f>Master!AK3442</f>
        <v>0</v>
      </c>
      <c r="AL3369" s="88" t="str">
        <f>Master!AL3442</f>
        <v/>
      </c>
      <c r="AM3369" s="416"/>
      <c r="AN3369" s="416"/>
      <c r="AO3369" s="416"/>
      <c r="AP3369" s="416"/>
      <c r="AQ3369" s="416"/>
      <c r="AR3369" s="416">
        <f t="shared" si="40"/>
        <v>0</v>
      </c>
      <c r="AS3369" s="417" t="str">
        <f t="shared" si="41"/>
        <v>#DIV/0!</v>
      </c>
      <c r="AT3369" s="416">
        <f t="shared" si="42"/>
        <v>0</v>
      </c>
      <c r="AU3369" s="417"/>
    </row>
    <row r="3370" hidden="1">
      <c r="A3370" s="88" t="str">
        <f>Master!A3443</f>
        <v>ASP18046</v>
      </c>
      <c r="B3370" s="414" t="str">
        <f>Master!B3443</f>
        <v/>
      </c>
      <c r="C3370" s="414" t="str">
        <f>Master!C3443</f>
        <v/>
      </c>
      <c r="D3370" s="88" t="str">
        <f>Master!D3443</f>
        <v/>
      </c>
      <c r="E3370" s="406" t="str">
        <f>Master!E3443</f>
        <v/>
      </c>
      <c r="F3370" s="406">
        <f>Master!F3443</f>
        <v>0</v>
      </c>
      <c r="G3370" s="88" t="str">
        <f>Master!G3443</f>
        <v/>
      </c>
      <c r="H3370" s="88" t="str">
        <f>Master!H3443</f>
        <v/>
      </c>
      <c r="I3370" s="88" t="str">
        <f>Master!I3443</f>
        <v/>
      </c>
      <c r="J3370" s="88" t="str">
        <f>Master!J3443</f>
        <v>A'CROSS SPORTS PTE LTD</v>
      </c>
      <c r="K3370" s="88" t="str">
        <f>Master!K3443</f>
        <v/>
      </c>
      <c r="L3370" s="88" t="str">
        <f>Master!L3443</f>
        <v/>
      </c>
      <c r="M3370" s="88" t="str">
        <f>Master!M3443</f>
        <v/>
      </c>
      <c r="N3370" s="88" t="str">
        <f>Master!N3443</f>
        <v/>
      </c>
      <c r="O3370" s="88" t="str">
        <f>Master!O3443</f>
        <v/>
      </c>
      <c r="P3370" s="88" t="str">
        <f>Master!P3443</f>
        <v/>
      </c>
      <c r="Q3370" s="88" t="str">
        <f>Master!Q3443</f>
        <v/>
      </c>
      <c r="R3370" s="406" t="str">
        <f>Master!R3443</f>
        <v/>
      </c>
      <c r="S3370" s="406">
        <f>Master!S3443</f>
        <v>0</v>
      </c>
      <c r="T3370" s="406" t="str">
        <f>Master!T3443</f>
        <v/>
      </c>
      <c r="U3370" s="406" t="str">
        <f>Master!U3443</f>
        <v/>
      </c>
      <c r="V3370" s="406" t="str">
        <f>Master!V3443</f>
        <v/>
      </c>
      <c r="W3370" s="406" t="str">
        <f>Master!W3443</f>
        <v/>
      </c>
      <c r="X3370" s="406" t="str">
        <f>Master!X3443</f>
        <v/>
      </c>
      <c r="Y3370" s="406" t="str">
        <f>Master!Y3443</f>
        <v/>
      </c>
      <c r="Z3370" s="406" t="str">
        <f>Master!Z3443</f>
        <v/>
      </c>
      <c r="AA3370" s="406" t="str">
        <f>Master!AA3443</f>
        <v/>
      </c>
      <c r="AB3370" s="406" t="str">
        <f>Master!AB3443</f>
        <v/>
      </c>
      <c r="AC3370" s="406" t="str">
        <f>Master!AC3443</f>
        <v/>
      </c>
      <c r="AD3370" s="406" t="str">
        <f>Master!AD3443</f>
        <v/>
      </c>
      <c r="AE3370" s="406" t="str">
        <f>Master!AE3443</f>
        <v/>
      </c>
      <c r="AF3370" s="406" t="str">
        <f>Master!AF3443</f>
        <v/>
      </c>
      <c r="AG3370" s="406" t="str">
        <f>Master!AG3443</f>
        <v/>
      </c>
      <c r="AH3370" s="88" t="str">
        <f>Master!AH3443</f>
        <v/>
      </c>
      <c r="AI3370" s="414" t="str">
        <f>Master!AI3443</f>
        <v/>
      </c>
      <c r="AJ3370" s="406" t="str">
        <f>Master!AJ3443</f>
        <v/>
      </c>
      <c r="AK3370" s="406">
        <f>Master!AK3443</f>
        <v>0</v>
      </c>
      <c r="AL3370" s="88" t="str">
        <f>Master!AL3443</f>
        <v/>
      </c>
      <c r="AM3370" s="416"/>
      <c r="AN3370" s="416"/>
      <c r="AO3370" s="416"/>
      <c r="AP3370" s="416"/>
      <c r="AQ3370" s="416"/>
      <c r="AR3370" s="416">
        <f t="shared" si="40"/>
        <v>0</v>
      </c>
      <c r="AS3370" s="417" t="str">
        <f t="shared" si="41"/>
        <v>#DIV/0!</v>
      </c>
      <c r="AT3370" s="416">
        <f t="shared" si="42"/>
        <v>0</v>
      </c>
      <c r="AU3370" s="417"/>
    </row>
    <row r="3371" hidden="1">
      <c r="A3371" s="88" t="str">
        <f>Master!A3444</f>
        <v>ASP18047</v>
      </c>
      <c r="B3371" s="414" t="str">
        <f>Master!B3444</f>
        <v/>
      </c>
      <c r="C3371" s="414" t="str">
        <f>Master!C3444</f>
        <v/>
      </c>
      <c r="D3371" s="88" t="str">
        <f>Master!D3444</f>
        <v/>
      </c>
      <c r="E3371" s="406" t="str">
        <f>Master!E3444</f>
        <v/>
      </c>
      <c r="F3371" s="406">
        <f>Master!F3444</f>
        <v>0</v>
      </c>
      <c r="G3371" s="88" t="str">
        <f>Master!G3444</f>
        <v/>
      </c>
      <c r="H3371" s="88" t="str">
        <f>Master!H3444</f>
        <v/>
      </c>
      <c r="I3371" s="88" t="str">
        <f>Master!I3444</f>
        <v/>
      </c>
      <c r="J3371" s="88" t="str">
        <f>Master!J3444</f>
        <v>A'CROSS SPORTS PTE LTD</v>
      </c>
      <c r="K3371" s="88" t="str">
        <f>Master!K3444</f>
        <v/>
      </c>
      <c r="L3371" s="88" t="str">
        <f>Master!L3444</f>
        <v/>
      </c>
      <c r="M3371" s="88" t="str">
        <f>Master!M3444</f>
        <v/>
      </c>
      <c r="N3371" s="88" t="str">
        <f>Master!N3444</f>
        <v/>
      </c>
      <c r="O3371" s="88" t="str">
        <f>Master!O3444</f>
        <v/>
      </c>
      <c r="P3371" s="88" t="str">
        <f>Master!P3444</f>
        <v/>
      </c>
      <c r="Q3371" s="88" t="str">
        <f>Master!Q3444</f>
        <v/>
      </c>
      <c r="R3371" s="406" t="str">
        <f>Master!R3444</f>
        <v/>
      </c>
      <c r="S3371" s="406">
        <f>Master!S3444</f>
        <v>0</v>
      </c>
      <c r="T3371" s="406" t="str">
        <f>Master!T3444</f>
        <v/>
      </c>
      <c r="U3371" s="406" t="str">
        <f>Master!U3444</f>
        <v/>
      </c>
      <c r="V3371" s="406" t="str">
        <f>Master!V3444</f>
        <v/>
      </c>
      <c r="W3371" s="406" t="str">
        <f>Master!W3444</f>
        <v/>
      </c>
      <c r="X3371" s="406" t="str">
        <f>Master!X3444</f>
        <v/>
      </c>
      <c r="Y3371" s="406" t="str">
        <f>Master!Y3444</f>
        <v/>
      </c>
      <c r="Z3371" s="406" t="str">
        <f>Master!Z3444</f>
        <v/>
      </c>
      <c r="AA3371" s="406" t="str">
        <f>Master!AA3444</f>
        <v/>
      </c>
      <c r="AB3371" s="406" t="str">
        <f>Master!AB3444</f>
        <v/>
      </c>
      <c r="AC3371" s="406" t="str">
        <f>Master!AC3444</f>
        <v/>
      </c>
      <c r="AD3371" s="406" t="str">
        <f>Master!AD3444</f>
        <v/>
      </c>
      <c r="AE3371" s="406" t="str">
        <f>Master!AE3444</f>
        <v/>
      </c>
      <c r="AF3371" s="406" t="str">
        <f>Master!AF3444</f>
        <v/>
      </c>
      <c r="AG3371" s="406" t="str">
        <f>Master!AG3444</f>
        <v/>
      </c>
      <c r="AH3371" s="88" t="str">
        <f>Master!AH3444</f>
        <v/>
      </c>
      <c r="AI3371" s="414" t="str">
        <f>Master!AI3444</f>
        <v/>
      </c>
      <c r="AJ3371" s="406" t="str">
        <f>Master!AJ3444</f>
        <v/>
      </c>
      <c r="AK3371" s="406">
        <f>Master!AK3444</f>
        <v>0</v>
      </c>
      <c r="AL3371" s="88" t="str">
        <f>Master!AL3444</f>
        <v/>
      </c>
      <c r="AM3371" s="416"/>
      <c r="AN3371" s="416"/>
      <c r="AO3371" s="416"/>
      <c r="AP3371" s="416"/>
      <c r="AQ3371" s="416"/>
      <c r="AR3371" s="416">
        <f t="shared" si="40"/>
        <v>0</v>
      </c>
      <c r="AS3371" s="417" t="str">
        <f t="shared" si="41"/>
        <v>#DIV/0!</v>
      </c>
      <c r="AT3371" s="416">
        <f t="shared" si="42"/>
        <v>0</v>
      </c>
      <c r="AU3371" s="417"/>
    </row>
    <row r="3372" hidden="1">
      <c r="A3372" s="88" t="str">
        <f>Master!A3445</f>
        <v>ASP18048</v>
      </c>
      <c r="B3372" s="414" t="str">
        <f>Master!B3445</f>
        <v/>
      </c>
      <c r="C3372" s="414" t="str">
        <f>Master!C3445</f>
        <v/>
      </c>
      <c r="D3372" s="88" t="str">
        <f>Master!D3445</f>
        <v/>
      </c>
      <c r="E3372" s="406" t="str">
        <f>Master!E3445</f>
        <v/>
      </c>
      <c r="F3372" s="406">
        <f>Master!F3445</f>
        <v>0</v>
      </c>
      <c r="G3372" s="88" t="str">
        <f>Master!G3445</f>
        <v/>
      </c>
      <c r="H3372" s="88" t="str">
        <f>Master!H3445</f>
        <v/>
      </c>
      <c r="I3372" s="88" t="str">
        <f>Master!I3445</f>
        <v/>
      </c>
      <c r="J3372" s="88" t="str">
        <f>Master!J3445</f>
        <v>A'CROSS SPORTS PTE LTD</v>
      </c>
      <c r="K3372" s="88" t="str">
        <f>Master!K3445</f>
        <v/>
      </c>
      <c r="L3372" s="88" t="str">
        <f>Master!L3445</f>
        <v/>
      </c>
      <c r="M3372" s="88" t="str">
        <f>Master!M3445</f>
        <v/>
      </c>
      <c r="N3372" s="88" t="str">
        <f>Master!N3445</f>
        <v/>
      </c>
      <c r="O3372" s="88" t="str">
        <f>Master!O3445</f>
        <v/>
      </c>
      <c r="P3372" s="88" t="str">
        <f>Master!P3445</f>
        <v/>
      </c>
      <c r="Q3372" s="88" t="str">
        <f>Master!Q3445</f>
        <v/>
      </c>
      <c r="R3372" s="406" t="str">
        <f>Master!R3445</f>
        <v/>
      </c>
      <c r="S3372" s="406">
        <f>Master!S3445</f>
        <v>0</v>
      </c>
      <c r="T3372" s="406" t="str">
        <f>Master!T3445</f>
        <v/>
      </c>
      <c r="U3372" s="406" t="str">
        <f>Master!U3445</f>
        <v/>
      </c>
      <c r="V3372" s="406" t="str">
        <f>Master!V3445</f>
        <v/>
      </c>
      <c r="W3372" s="406" t="str">
        <f>Master!W3445</f>
        <v/>
      </c>
      <c r="X3372" s="406" t="str">
        <f>Master!X3445</f>
        <v/>
      </c>
      <c r="Y3372" s="406" t="str">
        <f>Master!Y3445</f>
        <v/>
      </c>
      <c r="Z3372" s="406" t="str">
        <f>Master!Z3445</f>
        <v/>
      </c>
      <c r="AA3372" s="406" t="str">
        <f>Master!AA3445</f>
        <v/>
      </c>
      <c r="AB3372" s="406" t="str">
        <f>Master!AB3445</f>
        <v/>
      </c>
      <c r="AC3372" s="406" t="str">
        <f>Master!AC3445</f>
        <v/>
      </c>
      <c r="AD3372" s="406" t="str">
        <f>Master!AD3445</f>
        <v/>
      </c>
      <c r="AE3372" s="406" t="str">
        <f>Master!AE3445</f>
        <v/>
      </c>
      <c r="AF3372" s="406" t="str">
        <f>Master!AF3445</f>
        <v/>
      </c>
      <c r="AG3372" s="406" t="str">
        <f>Master!AG3445</f>
        <v/>
      </c>
      <c r="AH3372" s="88" t="str">
        <f>Master!AH3445</f>
        <v/>
      </c>
      <c r="AI3372" s="414" t="str">
        <f>Master!AI3445</f>
        <v/>
      </c>
      <c r="AJ3372" s="406" t="str">
        <f>Master!AJ3445</f>
        <v/>
      </c>
      <c r="AK3372" s="406">
        <f>Master!AK3445</f>
        <v>0</v>
      </c>
      <c r="AL3372" s="88" t="str">
        <f>Master!AL3445</f>
        <v/>
      </c>
      <c r="AM3372" s="416"/>
      <c r="AN3372" s="416"/>
      <c r="AO3372" s="416"/>
      <c r="AP3372" s="416"/>
      <c r="AQ3372" s="416"/>
      <c r="AR3372" s="416">
        <f t="shared" si="40"/>
        <v>0</v>
      </c>
      <c r="AS3372" s="417" t="str">
        <f t="shared" si="41"/>
        <v>#DIV/0!</v>
      </c>
      <c r="AT3372" s="416">
        <f t="shared" si="42"/>
        <v>0</v>
      </c>
      <c r="AU3372" s="417"/>
    </row>
    <row r="3373" hidden="1">
      <c r="A3373" s="88" t="str">
        <f>Master!A3446</f>
        <v>ASP18049</v>
      </c>
      <c r="B3373" s="414" t="str">
        <f>Master!B3446</f>
        <v/>
      </c>
      <c r="C3373" s="414" t="str">
        <f>Master!C3446</f>
        <v/>
      </c>
      <c r="D3373" s="88" t="str">
        <f>Master!D3446</f>
        <v/>
      </c>
      <c r="E3373" s="406" t="str">
        <f>Master!E3446</f>
        <v/>
      </c>
      <c r="F3373" s="406">
        <f>Master!F3446</f>
        <v>0</v>
      </c>
      <c r="G3373" s="88" t="str">
        <f>Master!G3446</f>
        <v/>
      </c>
      <c r="H3373" s="88" t="str">
        <f>Master!H3446</f>
        <v/>
      </c>
      <c r="I3373" s="88" t="str">
        <f>Master!I3446</f>
        <v/>
      </c>
      <c r="J3373" s="88" t="str">
        <f>Master!J3446</f>
        <v>A'CROSS SPORTS PTE LTD</v>
      </c>
      <c r="K3373" s="88" t="str">
        <f>Master!K3446</f>
        <v/>
      </c>
      <c r="L3373" s="88" t="str">
        <f>Master!L3446</f>
        <v/>
      </c>
      <c r="M3373" s="88" t="str">
        <f>Master!M3446</f>
        <v/>
      </c>
      <c r="N3373" s="88" t="str">
        <f>Master!N3446</f>
        <v/>
      </c>
      <c r="O3373" s="88" t="str">
        <f>Master!O3446</f>
        <v/>
      </c>
      <c r="P3373" s="88" t="str">
        <f>Master!P3446</f>
        <v/>
      </c>
      <c r="Q3373" s="88" t="str">
        <f>Master!Q3446</f>
        <v/>
      </c>
      <c r="R3373" s="406" t="str">
        <f>Master!R3446</f>
        <v/>
      </c>
      <c r="S3373" s="406">
        <f>Master!S3446</f>
        <v>0</v>
      </c>
      <c r="T3373" s="406" t="str">
        <f>Master!T3446</f>
        <v/>
      </c>
      <c r="U3373" s="406" t="str">
        <f>Master!U3446</f>
        <v/>
      </c>
      <c r="V3373" s="406" t="str">
        <f>Master!V3446</f>
        <v/>
      </c>
      <c r="W3373" s="406" t="str">
        <f>Master!W3446</f>
        <v/>
      </c>
      <c r="X3373" s="406" t="str">
        <f>Master!X3446</f>
        <v/>
      </c>
      <c r="Y3373" s="406" t="str">
        <f>Master!Y3446</f>
        <v/>
      </c>
      <c r="Z3373" s="406" t="str">
        <f>Master!Z3446</f>
        <v/>
      </c>
      <c r="AA3373" s="406" t="str">
        <f>Master!AA3446</f>
        <v/>
      </c>
      <c r="AB3373" s="406" t="str">
        <f>Master!AB3446</f>
        <v/>
      </c>
      <c r="AC3373" s="406" t="str">
        <f>Master!AC3446</f>
        <v/>
      </c>
      <c r="AD3373" s="406" t="str">
        <f>Master!AD3446</f>
        <v/>
      </c>
      <c r="AE3373" s="406" t="str">
        <f>Master!AE3446</f>
        <v/>
      </c>
      <c r="AF3373" s="406" t="str">
        <f>Master!AF3446</f>
        <v/>
      </c>
      <c r="AG3373" s="406" t="str">
        <f>Master!AG3446</f>
        <v/>
      </c>
      <c r="AH3373" s="88" t="str">
        <f>Master!AH3446</f>
        <v/>
      </c>
      <c r="AI3373" s="414" t="str">
        <f>Master!AI3446</f>
        <v/>
      </c>
      <c r="AJ3373" s="406" t="str">
        <f>Master!AJ3446</f>
        <v/>
      </c>
      <c r="AK3373" s="406">
        <f>Master!AK3446</f>
        <v>0</v>
      </c>
      <c r="AL3373" s="88" t="str">
        <f>Master!AL3446</f>
        <v/>
      </c>
      <c r="AM3373" s="416"/>
      <c r="AN3373" s="416"/>
      <c r="AO3373" s="416"/>
      <c r="AP3373" s="416"/>
      <c r="AQ3373" s="416"/>
      <c r="AR3373" s="416">
        <f t="shared" si="40"/>
        <v>0</v>
      </c>
      <c r="AS3373" s="417" t="str">
        <f t="shared" si="41"/>
        <v>#DIV/0!</v>
      </c>
      <c r="AT3373" s="416">
        <f t="shared" si="42"/>
        <v>0</v>
      </c>
      <c r="AU3373" s="417"/>
    </row>
    <row r="3374" hidden="1">
      <c r="A3374" s="88" t="str">
        <f>Master!A3447</f>
        <v>ASP18050</v>
      </c>
      <c r="B3374" s="414" t="str">
        <f>Master!B3447</f>
        <v/>
      </c>
      <c r="C3374" s="414" t="str">
        <f>Master!C3447</f>
        <v/>
      </c>
      <c r="D3374" s="88" t="str">
        <f>Master!D3447</f>
        <v/>
      </c>
      <c r="E3374" s="406" t="str">
        <f>Master!E3447</f>
        <v/>
      </c>
      <c r="F3374" s="406">
        <f>Master!F3447</f>
        <v>0</v>
      </c>
      <c r="G3374" s="88" t="str">
        <f>Master!G3447</f>
        <v/>
      </c>
      <c r="H3374" s="88" t="str">
        <f>Master!H3447</f>
        <v/>
      </c>
      <c r="I3374" s="88" t="str">
        <f>Master!I3447</f>
        <v/>
      </c>
      <c r="J3374" s="88" t="str">
        <f>Master!J3447</f>
        <v>A'CROSS SPORTS PTE LTD</v>
      </c>
      <c r="K3374" s="88" t="str">
        <f>Master!K3447</f>
        <v/>
      </c>
      <c r="L3374" s="88" t="str">
        <f>Master!L3447</f>
        <v/>
      </c>
      <c r="M3374" s="88" t="str">
        <f>Master!M3447</f>
        <v/>
      </c>
      <c r="N3374" s="88" t="str">
        <f>Master!N3447</f>
        <v/>
      </c>
      <c r="O3374" s="88" t="str">
        <f>Master!O3447</f>
        <v/>
      </c>
      <c r="P3374" s="88" t="str">
        <f>Master!P3447</f>
        <v/>
      </c>
      <c r="Q3374" s="88" t="str">
        <f>Master!Q3447</f>
        <v/>
      </c>
      <c r="R3374" s="406" t="str">
        <f>Master!R3447</f>
        <v/>
      </c>
      <c r="S3374" s="406">
        <f>Master!S3447</f>
        <v>0</v>
      </c>
      <c r="T3374" s="406" t="str">
        <f>Master!T3447</f>
        <v/>
      </c>
      <c r="U3374" s="406" t="str">
        <f>Master!U3447</f>
        <v/>
      </c>
      <c r="V3374" s="406" t="str">
        <f>Master!V3447</f>
        <v/>
      </c>
      <c r="W3374" s="406" t="str">
        <f>Master!W3447</f>
        <v/>
      </c>
      <c r="X3374" s="406" t="str">
        <f>Master!X3447</f>
        <v/>
      </c>
      <c r="Y3374" s="406" t="str">
        <f>Master!Y3447</f>
        <v/>
      </c>
      <c r="Z3374" s="406" t="str">
        <f>Master!Z3447</f>
        <v/>
      </c>
      <c r="AA3374" s="406" t="str">
        <f>Master!AA3447</f>
        <v/>
      </c>
      <c r="AB3374" s="406" t="str">
        <f>Master!AB3447</f>
        <v/>
      </c>
      <c r="AC3374" s="406" t="str">
        <f>Master!AC3447</f>
        <v/>
      </c>
      <c r="AD3374" s="406" t="str">
        <f>Master!AD3447</f>
        <v/>
      </c>
      <c r="AE3374" s="406" t="str">
        <f>Master!AE3447</f>
        <v/>
      </c>
      <c r="AF3374" s="406" t="str">
        <f>Master!AF3447</f>
        <v/>
      </c>
      <c r="AG3374" s="406" t="str">
        <f>Master!AG3447</f>
        <v/>
      </c>
      <c r="AH3374" s="88" t="str">
        <f>Master!AH3447</f>
        <v/>
      </c>
      <c r="AI3374" s="414" t="str">
        <f>Master!AI3447</f>
        <v/>
      </c>
      <c r="AJ3374" s="406" t="str">
        <f>Master!AJ3447</f>
        <v/>
      </c>
      <c r="AK3374" s="406">
        <f>Master!AK3447</f>
        <v>0</v>
      </c>
      <c r="AL3374" s="88" t="str">
        <f>Master!AL3447</f>
        <v/>
      </c>
      <c r="AM3374" s="416"/>
      <c r="AN3374" s="416"/>
      <c r="AO3374" s="416"/>
      <c r="AP3374" s="416"/>
      <c r="AQ3374" s="416"/>
      <c r="AR3374" s="416">
        <f t="shared" si="40"/>
        <v>0</v>
      </c>
      <c r="AS3374" s="417" t="str">
        <f t="shared" si="41"/>
        <v>#DIV/0!</v>
      </c>
      <c r="AT3374" s="416">
        <f t="shared" si="42"/>
        <v>0</v>
      </c>
      <c r="AU3374" s="417"/>
    </row>
    <row r="3375" hidden="1">
      <c r="A3375" s="88" t="str">
        <f>Master!A3448</f>
        <v>ASP18051</v>
      </c>
      <c r="B3375" s="414" t="str">
        <f>Master!B3448</f>
        <v/>
      </c>
      <c r="C3375" s="414" t="str">
        <f>Master!C3448</f>
        <v/>
      </c>
      <c r="D3375" s="88" t="str">
        <f>Master!D3448</f>
        <v/>
      </c>
      <c r="E3375" s="406" t="str">
        <f>Master!E3448</f>
        <v/>
      </c>
      <c r="F3375" s="406">
        <f>Master!F3448</f>
        <v>0</v>
      </c>
      <c r="G3375" s="88" t="str">
        <f>Master!G3448</f>
        <v/>
      </c>
      <c r="H3375" s="88" t="str">
        <f>Master!H3448</f>
        <v/>
      </c>
      <c r="I3375" s="88" t="str">
        <f>Master!I3448</f>
        <v/>
      </c>
      <c r="J3375" s="88" t="str">
        <f>Master!J3448</f>
        <v>A'CROSS SPORTS PTE LTD</v>
      </c>
      <c r="K3375" s="88" t="str">
        <f>Master!K3448</f>
        <v/>
      </c>
      <c r="L3375" s="88" t="str">
        <f>Master!L3448</f>
        <v/>
      </c>
      <c r="M3375" s="88" t="str">
        <f>Master!M3448</f>
        <v/>
      </c>
      <c r="N3375" s="88" t="str">
        <f>Master!N3448</f>
        <v/>
      </c>
      <c r="O3375" s="88" t="str">
        <f>Master!O3448</f>
        <v/>
      </c>
      <c r="P3375" s="88" t="str">
        <f>Master!P3448</f>
        <v/>
      </c>
      <c r="Q3375" s="88" t="str">
        <f>Master!Q3448</f>
        <v/>
      </c>
      <c r="R3375" s="406" t="str">
        <f>Master!R3448</f>
        <v/>
      </c>
      <c r="S3375" s="406">
        <f>Master!S3448</f>
        <v>0</v>
      </c>
      <c r="T3375" s="406" t="str">
        <f>Master!T3448</f>
        <v/>
      </c>
      <c r="U3375" s="406" t="str">
        <f>Master!U3448</f>
        <v/>
      </c>
      <c r="V3375" s="406" t="str">
        <f>Master!V3448</f>
        <v/>
      </c>
      <c r="W3375" s="406" t="str">
        <f>Master!W3448</f>
        <v/>
      </c>
      <c r="X3375" s="406" t="str">
        <f>Master!X3448</f>
        <v/>
      </c>
      <c r="Y3375" s="406" t="str">
        <f>Master!Y3448</f>
        <v/>
      </c>
      <c r="Z3375" s="406" t="str">
        <f>Master!Z3448</f>
        <v/>
      </c>
      <c r="AA3375" s="406" t="str">
        <f>Master!AA3448</f>
        <v/>
      </c>
      <c r="AB3375" s="406" t="str">
        <f>Master!AB3448</f>
        <v/>
      </c>
      <c r="AC3375" s="406" t="str">
        <f>Master!AC3448</f>
        <v/>
      </c>
      <c r="AD3375" s="406" t="str">
        <f>Master!AD3448</f>
        <v/>
      </c>
      <c r="AE3375" s="406" t="str">
        <f>Master!AE3448</f>
        <v/>
      </c>
      <c r="AF3375" s="406" t="str">
        <f>Master!AF3448</f>
        <v/>
      </c>
      <c r="AG3375" s="406" t="str">
        <f>Master!AG3448</f>
        <v/>
      </c>
      <c r="AH3375" s="88" t="str">
        <f>Master!AH3448</f>
        <v/>
      </c>
      <c r="AI3375" s="414" t="str">
        <f>Master!AI3448</f>
        <v/>
      </c>
      <c r="AJ3375" s="406" t="str">
        <f>Master!AJ3448</f>
        <v/>
      </c>
      <c r="AK3375" s="406">
        <f>Master!AK3448</f>
        <v>0</v>
      </c>
      <c r="AL3375" s="88" t="str">
        <f>Master!AL3448</f>
        <v/>
      </c>
      <c r="AM3375" s="416"/>
      <c r="AN3375" s="416"/>
      <c r="AO3375" s="416"/>
      <c r="AP3375" s="416"/>
      <c r="AQ3375" s="416"/>
      <c r="AR3375" s="416">
        <f t="shared" si="40"/>
        <v>0</v>
      </c>
      <c r="AS3375" s="417" t="str">
        <f t="shared" si="41"/>
        <v>#DIV/0!</v>
      </c>
      <c r="AT3375" s="416">
        <f t="shared" si="42"/>
        <v>0</v>
      </c>
      <c r="AU3375" s="417"/>
    </row>
    <row r="3376" hidden="1">
      <c r="A3376" s="88" t="str">
        <f>Master!A3449</f>
        <v>ASP18052</v>
      </c>
      <c r="B3376" s="414" t="str">
        <f>Master!B3449</f>
        <v/>
      </c>
      <c r="C3376" s="414" t="str">
        <f>Master!C3449</f>
        <v/>
      </c>
      <c r="D3376" s="88" t="str">
        <f>Master!D3449</f>
        <v/>
      </c>
      <c r="E3376" s="406" t="str">
        <f>Master!E3449</f>
        <v/>
      </c>
      <c r="F3376" s="406">
        <f>Master!F3449</f>
        <v>0</v>
      </c>
      <c r="G3376" s="88" t="str">
        <f>Master!G3449</f>
        <v/>
      </c>
      <c r="H3376" s="88" t="str">
        <f>Master!H3449</f>
        <v/>
      </c>
      <c r="I3376" s="88" t="str">
        <f>Master!I3449</f>
        <v/>
      </c>
      <c r="J3376" s="88" t="str">
        <f>Master!J3449</f>
        <v>A'CROSS SPORTS PTE LTD</v>
      </c>
      <c r="K3376" s="88" t="str">
        <f>Master!K3449</f>
        <v/>
      </c>
      <c r="L3376" s="88" t="str">
        <f>Master!L3449</f>
        <v/>
      </c>
      <c r="M3376" s="88" t="str">
        <f>Master!M3449</f>
        <v/>
      </c>
      <c r="N3376" s="88" t="str">
        <f>Master!N3449</f>
        <v/>
      </c>
      <c r="O3376" s="88" t="str">
        <f>Master!O3449</f>
        <v/>
      </c>
      <c r="P3376" s="88" t="str">
        <f>Master!P3449</f>
        <v/>
      </c>
      <c r="Q3376" s="88" t="str">
        <f>Master!Q3449</f>
        <v/>
      </c>
      <c r="R3376" s="406" t="str">
        <f>Master!R3449</f>
        <v/>
      </c>
      <c r="S3376" s="406">
        <f>Master!S3449</f>
        <v>0</v>
      </c>
      <c r="T3376" s="406" t="str">
        <f>Master!T3449</f>
        <v/>
      </c>
      <c r="U3376" s="406" t="str">
        <f>Master!U3449</f>
        <v/>
      </c>
      <c r="V3376" s="406" t="str">
        <f>Master!V3449</f>
        <v/>
      </c>
      <c r="W3376" s="406" t="str">
        <f>Master!W3449</f>
        <v/>
      </c>
      <c r="X3376" s="406" t="str">
        <f>Master!X3449</f>
        <v/>
      </c>
      <c r="Y3376" s="406" t="str">
        <f>Master!Y3449</f>
        <v/>
      </c>
      <c r="Z3376" s="406" t="str">
        <f>Master!Z3449</f>
        <v/>
      </c>
      <c r="AA3376" s="406" t="str">
        <f>Master!AA3449</f>
        <v/>
      </c>
      <c r="AB3376" s="406" t="str">
        <f>Master!AB3449</f>
        <v/>
      </c>
      <c r="AC3376" s="406" t="str">
        <f>Master!AC3449</f>
        <v/>
      </c>
      <c r="AD3376" s="406" t="str">
        <f>Master!AD3449</f>
        <v/>
      </c>
      <c r="AE3376" s="406" t="str">
        <f>Master!AE3449</f>
        <v/>
      </c>
      <c r="AF3376" s="406" t="str">
        <f>Master!AF3449</f>
        <v/>
      </c>
      <c r="AG3376" s="406" t="str">
        <f>Master!AG3449</f>
        <v/>
      </c>
      <c r="AH3376" s="88" t="str">
        <f>Master!AH3449</f>
        <v/>
      </c>
      <c r="AI3376" s="414" t="str">
        <f>Master!AI3449</f>
        <v/>
      </c>
      <c r="AJ3376" s="406" t="str">
        <f>Master!AJ3449</f>
        <v/>
      </c>
      <c r="AK3376" s="406">
        <f>Master!AK3449</f>
        <v>0</v>
      </c>
      <c r="AL3376" s="88" t="str">
        <f>Master!AL3449</f>
        <v/>
      </c>
      <c r="AM3376" s="416"/>
      <c r="AN3376" s="416"/>
      <c r="AO3376" s="416"/>
      <c r="AP3376" s="416"/>
      <c r="AQ3376" s="416"/>
      <c r="AR3376" s="416">
        <f t="shared" si="40"/>
        <v>0</v>
      </c>
      <c r="AS3376" s="417" t="str">
        <f t="shared" si="41"/>
        <v>#DIV/0!</v>
      </c>
      <c r="AT3376" s="416">
        <f t="shared" si="42"/>
        <v>0</v>
      </c>
      <c r="AU3376" s="417"/>
    </row>
    <row r="3377" hidden="1">
      <c r="A3377" s="88" t="str">
        <f>Master!A3450</f>
        <v>ASP18053</v>
      </c>
      <c r="B3377" s="414" t="str">
        <f>Master!B3450</f>
        <v/>
      </c>
      <c r="C3377" s="414" t="str">
        <f>Master!C3450</f>
        <v/>
      </c>
      <c r="D3377" s="88" t="str">
        <f>Master!D3450</f>
        <v/>
      </c>
      <c r="E3377" s="406" t="str">
        <f>Master!E3450</f>
        <v/>
      </c>
      <c r="F3377" s="406">
        <f>Master!F3450</f>
        <v>0</v>
      </c>
      <c r="G3377" s="88" t="str">
        <f>Master!G3450</f>
        <v/>
      </c>
      <c r="H3377" s="88" t="str">
        <f>Master!H3450</f>
        <v/>
      </c>
      <c r="I3377" s="88" t="str">
        <f>Master!I3450</f>
        <v/>
      </c>
      <c r="J3377" s="88" t="str">
        <f>Master!J3450</f>
        <v>A'CROSS SPORTS PTE LTD</v>
      </c>
      <c r="K3377" s="88" t="str">
        <f>Master!K3450</f>
        <v/>
      </c>
      <c r="L3377" s="88" t="str">
        <f>Master!L3450</f>
        <v/>
      </c>
      <c r="M3377" s="88" t="str">
        <f>Master!M3450</f>
        <v/>
      </c>
      <c r="N3377" s="88" t="str">
        <f>Master!N3450</f>
        <v/>
      </c>
      <c r="O3377" s="88" t="str">
        <f>Master!O3450</f>
        <v/>
      </c>
      <c r="P3377" s="88" t="str">
        <f>Master!P3450</f>
        <v/>
      </c>
      <c r="Q3377" s="88" t="str">
        <f>Master!Q3450</f>
        <v/>
      </c>
      <c r="R3377" s="406" t="str">
        <f>Master!R3450</f>
        <v/>
      </c>
      <c r="S3377" s="406">
        <f>Master!S3450</f>
        <v>0</v>
      </c>
      <c r="T3377" s="406" t="str">
        <f>Master!T3450</f>
        <v/>
      </c>
      <c r="U3377" s="406" t="str">
        <f>Master!U3450</f>
        <v/>
      </c>
      <c r="V3377" s="406" t="str">
        <f>Master!V3450</f>
        <v/>
      </c>
      <c r="W3377" s="406" t="str">
        <f>Master!W3450</f>
        <v/>
      </c>
      <c r="X3377" s="406" t="str">
        <f>Master!X3450</f>
        <v/>
      </c>
      <c r="Y3377" s="406" t="str">
        <f>Master!Y3450</f>
        <v/>
      </c>
      <c r="Z3377" s="406" t="str">
        <f>Master!Z3450</f>
        <v/>
      </c>
      <c r="AA3377" s="406" t="str">
        <f>Master!AA3450</f>
        <v/>
      </c>
      <c r="AB3377" s="406" t="str">
        <f>Master!AB3450</f>
        <v/>
      </c>
      <c r="AC3377" s="406" t="str">
        <f>Master!AC3450</f>
        <v/>
      </c>
      <c r="AD3377" s="406" t="str">
        <f>Master!AD3450</f>
        <v/>
      </c>
      <c r="AE3377" s="406" t="str">
        <f>Master!AE3450</f>
        <v/>
      </c>
      <c r="AF3377" s="406" t="str">
        <f>Master!AF3450</f>
        <v/>
      </c>
      <c r="AG3377" s="406" t="str">
        <f>Master!AG3450</f>
        <v/>
      </c>
      <c r="AH3377" s="88" t="str">
        <f>Master!AH3450</f>
        <v/>
      </c>
      <c r="AI3377" s="414" t="str">
        <f>Master!AI3450</f>
        <v/>
      </c>
      <c r="AJ3377" s="406" t="str">
        <f>Master!AJ3450</f>
        <v/>
      </c>
      <c r="AK3377" s="406">
        <f>Master!AK3450</f>
        <v>0</v>
      </c>
      <c r="AL3377" s="88" t="str">
        <f>Master!AL3450</f>
        <v/>
      </c>
      <c r="AM3377" s="416"/>
      <c r="AN3377" s="416"/>
      <c r="AO3377" s="416"/>
      <c r="AP3377" s="416"/>
      <c r="AQ3377" s="416"/>
      <c r="AR3377" s="416">
        <f t="shared" si="40"/>
        <v>0</v>
      </c>
      <c r="AS3377" s="417" t="str">
        <f t="shared" si="41"/>
        <v>#DIV/0!</v>
      </c>
      <c r="AT3377" s="416">
        <f t="shared" si="42"/>
        <v>0</v>
      </c>
      <c r="AU3377" s="417"/>
    </row>
    <row r="3378" hidden="1">
      <c r="A3378" s="88" t="str">
        <f>Master!A3451</f>
        <v>ASP18054</v>
      </c>
      <c r="B3378" s="414" t="str">
        <f>Master!B3451</f>
        <v/>
      </c>
      <c r="C3378" s="414" t="str">
        <f>Master!C3451</f>
        <v/>
      </c>
      <c r="D3378" s="88" t="str">
        <f>Master!D3451</f>
        <v/>
      </c>
      <c r="E3378" s="406" t="str">
        <f>Master!E3451</f>
        <v/>
      </c>
      <c r="F3378" s="406">
        <f>Master!F3451</f>
        <v>0</v>
      </c>
      <c r="G3378" s="88" t="str">
        <f>Master!G3451</f>
        <v/>
      </c>
      <c r="H3378" s="88" t="str">
        <f>Master!H3451</f>
        <v/>
      </c>
      <c r="I3378" s="88" t="str">
        <f>Master!I3451</f>
        <v/>
      </c>
      <c r="J3378" s="88" t="str">
        <f>Master!J3451</f>
        <v>A'CROSS SPORTS PTE LTD</v>
      </c>
      <c r="K3378" s="88" t="str">
        <f>Master!K3451</f>
        <v/>
      </c>
      <c r="L3378" s="88" t="str">
        <f>Master!L3451</f>
        <v/>
      </c>
      <c r="M3378" s="88" t="str">
        <f>Master!M3451</f>
        <v/>
      </c>
      <c r="N3378" s="88" t="str">
        <f>Master!N3451</f>
        <v/>
      </c>
      <c r="O3378" s="88" t="str">
        <f>Master!O3451</f>
        <v/>
      </c>
      <c r="P3378" s="88" t="str">
        <f>Master!P3451</f>
        <v/>
      </c>
      <c r="Q3378" s="88" t="str">
        <f>Master!Q3451</f>
        <v/>
      </c>
      <c r="R3378" s="406" t="str">
        <f>Master!R3451</f>
        <v/>
      </c>
      <c r="S3378" s="406">
        <f>Master!S3451</f>
        <v>0</v>
      </c>
      <c r="T3378" s="406" t="str">
        <f>Master!T3451</f>
        <v/>
      </c>
      <c r="U3378" s="406" t="str">
        <f>Master!U3451</f>
        <v/>
      </c>
      <c r="V3378" s="406" t="str">
        <f>Master!V3451</f>
        <v/>
      </c>
      <c r="W3378" s="406" t="str">
        <f>Master!W3451</f>
        <v/>
      </c>
      <c r="X3378" s="406" t="str">
        <f>Master!X3451</f>
        <v/>
      </c>
      <c r="Y3378" s="406" t="str">
        <f>Master!Y3451</f>
        <v/>
      </c>
      <c r="Z3378" s="406" t="str">
        <f>Master!Z3451</f>
        <v/>
      </c>
      <c r="AA3378" s="406" t="str">
        <f>Master!AA3451</f>
        <v/>
      </c>
      <c r="AB3378" s="406" t="str">
        <f>Master!AB3451</f>
        <v/>
      </c>
      <c r="AC3378" s="406" t="str">
        <f>Master!AC3451</f>
        <v/>
      </c>
      <c r="AD3378" s="406" t="str">
        <f>Master!AD3451</f>
        <v/>
      </c>
      <c r="AE3378" s="406" t="str">
        <f>Master!AE3451</f>
        <v/>
      </c>
      <c r="AF3378" s="406" t="str">
        <f>Master!AF3451</f>
        <v/>
      </c>
      <c r="AG3378" s="406" t="str">
        <f>Master!AG3451</f>
        <v/>
      </c>
      <c r="AH3378" s="88" t="str">
        <f>Master!AH3451</f>
        <v/>
      </c>
      <c r="AI3378" s="414" t="str">
        <f>Master!AI3451</f>
        <v/>
      </c>
      <c r="AJ3378" s="406" t="str">
        <f>Master!AJ3451</f>
        <v/>
      </c>
      <c r="AK3378" s="406">
        <f>Master!AK3451</f>
        <v>0</v>
      </c>
      <c r="AL3378" s="88" t="str">
        <f>Master!AL3451</f>
        <v/>
      </c>
      <c r="AM3378" s="416"/>
      <c r="AN3378" s="416"/>
      <c r="AO3378" s="416"/>
      <c r="AP3378" s="416"/>
      <c r="AQ3378" s="416"/>
      <c r="AR3378" s="416">
        <f t="shared" si="40"/>
        <v>0</v>
      </c>
      <c r="AS3378" s="417" t="str">
        <f t="shared" si="41"/>
        <v>#DIV/0!</v>
      </c>
      <c r="AT3378" s="416">
        <f t="shared" si="42"/>
        <v>0</v>
      </c>
      <c r="AU3378" s="417"/>
    </row>
    <row r="3379" hidden="1">
      <c r="A3379" s="88" t="str">
        <f>Master!A3452</f>
        <v>ASP18055</v>
      </c>
      <c r="B3379" s="414" t="str">
        <f>Master!B3452</f>
        <v/>
      </c>
      <c r="C3379" s="414" t="str">
        <f>Master!C3452</f>
        <v/>
      </c>
      <c r="D3379" s="88" t="str">
        <f>Master!D3452</f>
        <v/>
      </c>
      <c r="E3379" s="406" t="str">
        <f>Master!E3452</f>
        <v/>
      </c>
      <c r="F3379" s="406">
        <f>Master!F3452</f>
        <v>0</v>
      </c>
      <c r="G3379" s="88" t="str">
        <f>Master!G3452</f>
        <v/>
      </c>
      <c r="H3379" s="88" t="str">
        <f>Master!H3452</f>
        <v/>
      </c>
      <c r="I3379" s="88" t="str">
        <f>Master!I3452</f>
        <v/>
      </c>
      <c r="J3379" s="88" t="str">
        <f>Master!J3452</f>
        <v>A'CROSS SPORTS PTE LTD</v>
      </c>
      <c r="K3379" s="88" t="str">
        <f>Master!K3452</f>
        <v/>
      </c>
      <c r="L3379" s="88" t="str">
        <f>Master!L3452</f>
        <v/>
      </c>
      <c r="M3379" s="88" t="str">
        <f>Master!M3452</f>
        <v/>
      </c>
      <c r="N3379" s="88" t="str">
        <f>Master!N3452</f>
        <v/>
      </c>
      <c r="O3379" s="88" t="str">
        <f>Master!O3452</f>
        <v/>
      </c>
      <c r="P3379" s="88" t="str">
        <f>Master!P3452</f>
        <v/>
      </c>
      <c r="Q3379" s="88" t="str">
        <f>Master!Q3452</f>
        <v/>
      </c>
      <c r="R3379" s="406" t="str">
        <f>Master!R3452</f>
        <v/>
      </c>
      <c r="S3379" s="406">
        <f>Master!S3452</f>
        <v>0</v>
      </c>
      <c r="T3379" s="406" t="str">
        <f>Master!T3452</f>
        <v/>
      </c>
      <c r="U3379" s="406" t="str">
        <f>Master!U3452</f>
        <v/>
      </c>
      <c r="V3379" s="406" t="str">
        <f>Master!V3452</f>
        <v/>
      </c>
      <c r="W3379" s="406" t="str">
        <f>Master!W3452</f>
        <v/>
      </c>
      <c r="X3379" s="406" t="str">
        <f>Master!X3452</f>
        <v/>
      </c>
      <c r="Y3379" s="406" t="str">
        <f>Master!Y3452</f>
        <v/>
      </c>
      <c r="Z3379" s="406" t="str">
        <f>Master!Z3452</f>
        <v/>
      </c>
      <c r="AA3379" s="406" t="str">
        <f>Master!AA3452</f>
        <v/>
      </c>
      <c r="AB3379" s="406" t="str">
        <f>Master!AB3452</f>
        <v/>
      </c>
      <c r="AC3379" s="406" t="str">
        <f>Master!AC3452</f>
        <v/>
      </c>
      <c r="AD3379" s="406" t="str">
        <f>Master!AD3452</f>
        <v/>
      </c>
      <c r="AE3379" s="406" t="str">
        <f>Master!AE3452</f>
        <v/>
      </c>
      <c r="AF3379" s="406" t="str">
        <f>Master!AF3452</f>
        <v/>
      </c>
      <c r="AG3379" s="406" t="str">
        <f>Master!AG3452</f>
        <v/>
      </c>
      <c r="AH3379" s="88" t="str">
        <f>Master!AH3452</f>
        <v/>
      </c>
      <c r="AI3379" s="414" t="str">
        <f>Master!AI3452</f>
        <v/>
      </c>
      <c r="AJ3379" s="406" t="str">
        <f>Master!AJ3452</f>
        <v/>
      </c>
      <c r="AK3379" s="406">
        <f>Master!AK3452</f>
        <v>0</v>
      </c>
      <c r="AL3379" s="88" t="str">
        <f>Master!AL3452</f>
        <v/>
      </c>
      <c r="AM3379" s="416"/>
      <c r="AN3379" s="416"/>
      <c r="AO3379" s="416"/>
      <c r="AP3379" s="416"/>
      <c r="AQ3379" s="416"/>
      <c r="AR3379" s="416">
        <f t="shared" si="40"/>
        <v>0</v>
      </c>
      <c r="AS3379" s="417" t="str">
        <f t="shared" si="41"/>
        <v>#DIV/0!</v>
      </c>
      <c r="AT3379" s="416">
        <f t="shared" si="42"/>
        <v>0</v>
      </c>
      <c r="AU3379" s="417"/>
    </row>
    <row r="3380" hidden="1">
      <c r="A3380" s="88" t="str">
        <f>Master!A3453</f>
        <v>ASP18056</v>
      </c>
      <c r="B3380" s="414" t="str">
        <f>Master!B3453</f>
        <v/>
      </c>
      <c r="C3380" s="414" t="str">
        <f>Master!C3453</f>
        <v/>
      </c>
      <c r="D3380" s="88" t="str">
        <f>Master!D3453</f>
        <v/>
      </c>
      <c r="E3380" s="406" t="str">
        <f>Master!E3453</f>
        <v/>
      </c>
      <c r="F3380" s="406">
        <f>Master!F3453</f>
        <v>0</v>
      </c>
      <c r="G3380" s="88" t="str">
        <f>Master!G3453</f>
        <v/>
      </c>
      <c r="H3380" s="88" t="str">
        <f>Master!H3453</f>
        <v/>
      </c>
      <c r="I3380" s="88" t="str">
        <f>Master!I3453</f>
        <v/>
      </c>
      <c r="J3380" s="88" t="str">
        <f>Master!J3453</f>
        <v>A'CROSS SPORTS PTE LTD</v>
      </c>
      <c r="K3380" s="88" t="str">
        <f>Master!K3453</f>
        <v/>
      </c>
      <c r="L3380" s="88" t="str">
        <f>Master!L3453</f>
        <v/>
      </c>
      <c r="M3380" s="88" t="str">
        <f>Master!M3453</f>
        <v/>
      </c>
      <c r="N3380" s="88" t="str">
        <f>Master!N3453</f>
        <v/>
      </c>
      <c r="O3380" s="88" t="str">
        <f>Master!O3453</f>
        <v/>
      </c>
      <c r="P3380" s="88" t="str">
        <f>Master!P3453</f>
        <v/>
      </c>
      <c r="Q3380" s="88" t="str">
        <f>Master!Q3453</f>
        <v/>
      </c>
      <c r="R3380" s="406" t="str">
        <f>Master!R3453</f>
        <v/>
      </c>
      <c r="S3380" s="406">
        <f>Master!S3453</f>
        <v>0</v>
      </c>
      <c r="T3380" s="406" t="str">
        <f>Master!T3453</f>
        <v/>
      </c>
      <c r="U3380" s="406" t="str">
        <f>Master!U3453</f>
        <v/>
      </c>
      <c r="V3380" s="406" t="str">
        <f>Master!V3453</f>
        <v/>
      </c>
      <c r="W3380" s="406" t="str">
        <f>Master!W3453</f>
        <v/>
      </c>
      <c r="X3380" s="406" t="str">
        <f>Master!X3453</f>
        <v/>
      </c>
      <c r="Y3380" s="406" t="str">
        <f>Master!Y3453</f>
        <v/>
      </c>
      <c r="Z3380" s="406" t="str">
        <f>Master!Z3453</f>
        <v/>
      </c>
      <c r="AA3380" s="406" t="str">
        <f>Master!AA3453</f>
        <v/>
      </c>
      <c r="AB3380" s="406" t="str">
        <f>Master!AB3453</f>
        <v/>
      </c>
      <c r="AC3380" s="406" t="str">
        <f>Master!AC3453</f>
        <v/>
      </c>
      <c r="AD3380" s="406" t="str">
        <f>Master!AD3453</f>
        <v/>
      </c>
      <c r="AE3380" s="406" t="str">
        <f>Master!AE3453</f>
        <v/>
      </c>
      <c r="AF3380" s="406" t="str">
        <f>Master!AF3453</f>
        <v/>
      </c>
      <c r="AG3380" s="406" t="str">
        <f>Master!AG3453</f>
        <v/>
      </c>
      <c r="AH3380" s="88" t="str">
        <f>Master!AH3453</f>
        <v/>
      </c>
      <c r="AI3380" s="414" t="str">
        <f>Master!AI3453</f>
        <v/>
      </c>
      <c r="AJ3380" s="406" t="str">
        <f>Master!AJ3453</f>
        <v/>
      </c>
      <c r="AK3380" s="406">
        <f>Master!AK3453</f>
        <v>0</v>
      </c>
      <c r="AL3380" s="88" t="str">
        <f>Master!AL3453</f>
        <v/>
      </c>
      <c r="AM3380" s="416"/>
      <c r="AN3380" s="416"/>
      <c r="AO3380" s="416"/>
      <c r="AP3380" s="416"/>
      <c r="AQ3380" s="416"/>
      <c r="AR3380" s="416">
        <f t="shared" si="40"/>
        <v>0</v>
      </c>
      <c r="AS3380" s="417" t="str">
        <f t="shared" si="41"/>
        <v>#DIV/0!</v>
      </c>
      <c r="AT3380" s="416">
        <f t="shared" si="42"/>
        <v>0</v>
      </c>
      <c r="AU3380" s="417"/>
    </row>
    <row r="3381" hidden="1">
      <c r="A3381" s="88" t="str">
        <f>Master!A3454</f>
        <v>ASP18057</v>
      </c>
      <c r="B3381" s="414" t="str">
        <f>Master!B3454</f>
        <v/>
      </c>
      <c r="C3381" s="414" t="str">
        <f>Master!C3454</f>
        <v/>
      </c>
      <c r="D3381" s="88" t="str">
        <f>Master!D3454</f>
        <v/>
      </c>
      <c r="E3381" s="406" t="str">
        <f>Master!E3454</f>
        <v/>
      </c>
      <c r="F3381" s="406">
        <f>Master!F3454</f>
        <v>0</v>
      </c>
      <c r="G3381" s="88" t="str">
        <f>Master!G3454</f>
        <v/>
      </c>
      <c r="H3381" s="88" t="str">
        <f>Master!H3454</f>
        <v/>
      </c>
      <c r="I3381" s="88" t="str">
        <f>Master!I3454</f>
        <v/>
      </c>
      <c r="J3381" s="88" t="str">
        <f>Master!J3454</f>
        <v>A'CROSS SPORTS PTE LTD</v>
      </c>
      <c r="K3381" s="88" t="str">
        <f>Master!K3454</f>
        <v/>
      </c>
      <c r="L3381" s="88" t="str">
        <f>Master!L3454</f>
        <v/>
      </c>
      <c r="M3381" s="88" t="str">
        <f>Master!M3454</f>
        <v/>
      </c>
      <c r="N3381" s="88" t="str">
        <f>Master!N3454</f>
        <v/>
      </c>
      <c r="O3381" s="88" t="str">
        <f>Master!O3454</f>
        <v/>
      </c>
      <c r="P3381" s="88" t="str">
        <f>Master!P3454</f>
        <v/>
      </c>
      <c r="Q3381" s="88" t="str">
        <f>Master!Q3454</f>
        <v/>
      </c>
      <c r="R3381" s="406" t="str">
        <f>Master!R3454</f>
        <v/>
      </c>
      <c r="S3381" s="406">
        <f>Master!S3454</f>
        <v>0</v>
      </c>
      <c r="T3381" s="406" t="str">
        <f>Master!T3454</f>
        <v/>
      </c>
      <c r="U3381" s="406" t="str">
        <f>Master!U3454</f>
        <v/>
      </c>
      <c r="V3381" s="406" t="str">
        <f>Master!V3454</f>
        <v/>
      </c>
      <c r="W3381" s="406" t="str">
        <f>Master!W3454</f>
        <v/>
      </c>
      <c r="X3381" s="406" t="str">
        <f>Master!X3454</f>
        <v/>
      </c>
      <c r="Y3381" s="406" t="str">
        <f>Master!Y3454</f>
        <v/>
      </c>
      <c r="Z3381" s="406" t="str">
        <f>Master!Z3454</f>
        <v/>
      </c>
      <c r="AA3381" s="406" t="str">
        <f>Master!AA3454</f>
        <v/>
      </c>
      <c r="AB3381" s="406" t="str">
        <f>Master!AB3454</f>
        <v/>
      </c>
      <c r="AC3381" s="406" t="str">
        <f>Master!AC3454</f>
        <v/>
      </c>
      <c r="AD3381" s="406" t="str">
        <f>Master!AD3454</f>
        <v/>
      </c>
      <c r="AE3381" s="406" t="str">
        <f>Master!AE3454</f>
        <v/>
      </c>
      <c r="AF3381" s="406" t="str">
        <f>Master!AF3454</f>
        <v/>
      </c>
      <c r="AG3381" s="406" t="str">
        <f>Master!AG3454</f>
        <v/>
      </c>
      <c r="AH3381" s="88" t="str">
        <f>Master!AH3454</f>
        <v/>
      </c>
      <c r="AI3381" s="414" t="str">
        <f>Master!AI3454</f>
        <v/>
      </c>
      <c r="AJ3381" s="406" t="str">
        <f>Master!AJ3454</f>
        <v/>
      </c>
      <c r="AK3381" s="406">
        <f>Master!AK3454</f>
        <v>0</v>
      </c>
      <c r="AL3381" s="88" t="str">
        <f>Master!AL3454</f>
        <v/>
      </c>
      <c r="AM3381" s="416"/>
      <c r="AN3381" s="416"/>
      <c r="AO3381" s="416"/>
      <c r="AP3381" s="416"/>
      <c r="AQ3381" s="416"/>
      <c r="AR3381" s="416">
        <f t="shared" si="40"/>
        <v>0</v>
      </c>
      <c r="AS3381" s="417" t="str">
        <f t="shared" si="41"/>
        <v>#DIV/0!</v>
      </c>
      <c r="AT3381" s="416">
        <f t="shared" si="42"/>
        <v>0</v>
      </c>
      <c r="AU3381" s="417"/>
    </row>
    <row r="3382" hidden="1">
      <c r="A3382" s="88" t="str">
        <f>Master!A3455</f>
        <v>ASP18058</v>
      </c>
      <c r="B3382" s="414" t="str">
        <f>Master!B3455</f>
        <v/>
      </c>
      <c r="C3382" s="414" t="str">
        <f>Master!C3455</f>
        <v/>
      </c>
      <c r="D3382" s="88" t="str">
        <f>Master!D3455</f>
        <v/>
      </c>
      <c r="E3382" s="406" t="str">
        <f>Master!E3455</f>
        <v/>
      </c>
      <c r="F3382" s="406">
        <f>Master!F3455</f>
        <v>0</v>
      </c>
      <c r="G3382" s="88" t="str">
        <f>Master!G3455</f>
        <v/>
      </c>
      <c r="H3382" s="88" t="str">
        <f>Master!H3455</f>
        <v/>
      </c>
      <c r="I3382" s="88" t="str">
        <f>Master!I3455</f>
        <v/>
      </c>
      <c r="J3382" s="88" t="str">
        <f>Master!J3455</f>
        <v>A'CROSS SPORTS PTE LTD</v>
      </c>
      <c r="K3382" s="88" t="str">
        <f>Master!K3455</f>
        <v/>
      </c>
      <c r="L3382" s="88" t="str">
        <f>Master!L3455</f>
        <v/>
      </c>
      <c r="M3382" s="88" t="str">
        <f>Master!M3455</f>
        <v/>
      </c>
      <c r="N3382" s="88" t="str">
        <f>Master!N3455</f>
        <v/>
      </c>
      <c r="O3382" s="88" t="str">
        <f>Master!O3455</f>
        <v/>
      </c>
      <c r="P3382" s="88" t="str">
        <f>Master!P3455</f>
        <v/>
      </c>
      <c r="Q3382" s="88" t="str">
        <f>Master!Q3455</f>
        <v/>
      </c>
      <c r="R3382" s="406" t="str">
        <f>Master!R3455</f>
        <v/>
      </c>
      <c r="S3382" s="406">
        <f>Master!S3455</f>
        <v>0</v>
      </c>
      <c r="T3382" s="406" t="str">
        <f>Master!T3455</f>
        <v/>
      </c>
      <c r="U3382" s="406" t="str">
        <f>Master!U3455</f>
        <v/>
      </c>
      <c r="V3382" s="406" t="str">
        <f>Master!V3455</f>
        <v/>
      </c>
      <c r="W3382" s="406" t="str">
        <f>Master!W3455</f>
        <v/>
      </c>
      <c r="X3382" s="406" t="str">
        <f>Master!X3455</f>
        <v/>
      </c>
      <c r="Y3382" s="406" t="str">
        <f>Master!Y3455</f>
        <v/>
      </c>
      <c r="Z3382" s="406" t="str">
        <f>Master!Z3455</f>
        <v/>
      </c>
      <c r="AA3382" s="406" t="str">
        <f>Master!AA3455</f>
        <v/>
      </c>
      <c r="AB3382" s="406" t="str">
        <f>Master!AB3455</f>
        <v/>
      </c>
      <c r="AC3382" s="406" t="str">
        <f>Master!AC3455</f>
        <v/>
      </c>
      <c r="AD3382" s="406" t="str">
        <f>Master!AD3455</f>
        <v/>
      </c>
      <c r="AE3382" s="406" t="str">
        <f>Master!AE3455</f>
        <v/>
      </c>
      <c r="AF3382" s="406" t="str">
        <f>Master!AF3455</f>
        <v/>
      </c>
      <c r="AG3382" s="406" t="str">
        <f>Master!AG3455</f>
        <v/>
      </c>
      <c r="AH3382" s="88" t="str">
        <f>Master!AH3455</f>
        <v/>
      </c>
      <c r="AI3382" s="414" t="str">
        <f>Master!AI3455</f>
        <v/>
      </c>
      <c r="AJ3382" s="406" t="str">
        <f>Master!AJ3455</f>
        <v/>
      </c>
      <c r="AK3382" s="406">
        <f>Master!AK3455</f>
        <v>0</v>
      </c>
      <c r="AL3382" s="88" t="str">
        <f>Master!AL3455</f>
        <v/>
      </c>
      <c r="AM3382" s="416"/>
      <c r="AN3382" s="416"/>
      <c r="AO3382" s="416"/>
      <c r="AP3382" s="416"/>
      <c r="AQ3382" s="416"/>
      <c r="AR3382" s="416">
        <f t="shared" si="40"/>
        <v>0</v>
      </c>
      <c r="AS3382" s="417" t="str">
        <f t="shared" si="41"/>
        <v>#DIV/0!</v>
      </c>
      <c r="AT3382" s="416">
        <f t="shared" si="42"/>
        <v>0</v>
      </c>
      <c r="AU3382" s="417"/>
    </row>
    <row r="3383" hidden="1">
      <c r="A3383" s="88" t="str">
        <f>Master!A3456</f>
        <v>ASP18059</v>
      </c>
      <c r="B3383" s="414" t="str">
        <f>Master!B3456</f>
        <v/>
      </c>
      <c r="C3383" s="414" t="str">
        <f>Master!C3456</f>
        <v/>
      </c>
      <c r="D3383" s="88" t="str">
        <f>Master!D3456</f>
        <v/>
      </c>
      <c r="E3383" s="406" t="str">
        <f>Master!E3456</f>
        <v/>
      </c>
      <c r="F3383" s="406">
        <f>Master!F3456</f>
        <v>0</v>
      </c>
      <c r="G3383" s="88" t="str">
        <f>Master!G3456</f>
        <v/>
      </c>
      <c r="H3383" s="88" t="str">
        <f>Master!H3456</f>
        <v/>
      </c>
      <c r="I3383" s="88" t="str">
        <f>Master!I3456</f>
        <v/>
      </c>
      <c r="J3383" s="88" t="str">
        <f>Master!J3456</f>
        <v>A'CROSS SPORTS PTE LTD</v>
      </c>
      <c r="K3383" s="88" t="str">
        <f>Master!K3456</f>
        <v/>
      </c>
      <c r="L3383" s="88" t="str">
        <f>Master!L3456</f>
        <v/>
      </c>
      <c r="M3383" s="88" t="str">
        <f>Master!M3456</f>
        <v/>
      </c>
      <c r="N3383" s="88" t="str">
        <f>Master!N3456</f>
        <v/>
      </c>
      <c r="O3383" s="88" t="str">
        <f>Master!O3456</f>
        <v/>
      </c>
      <c r="P3383" s="88" t="str">
        <f>Master!P3456</f>
        <v/>
      </c>
      <c r="Q3383" s="88" t="str">
        <f>Master!Q3456</f>
        <v/>
      </c>
      <c r="R3383" s="406" t="str">
        <f>Master!R3456</f>
        <v/>
      </c>
      <c r="S3383" s="406">
        <f>Master!S3456</f>
        <v>0</v>
      </c>
      <c r="T3383" s="406" t="str">
        <f>Master!T3456</f>
        <v/>
      </c>
      <c r="U3383" s="406" t="str">
        <f>Master!U3456</f>
        <v/>
      </c>
      <c r="V3383" s="406" t="str">
        <f>Master!V3456</f>
        <v/>
      </c>
      <c r="W3383" s="406" t="str">
        <f>Master!W3456</f>
        <v/>
      </c>
      <c r="X3383" s="406" t="str">
        <f>Master!X3456</f>
        <v/>
      </c>
      <c r="Y3383" s="406" t="str">
        <f>Master!Y3456</f>
        <v/>
      </c>
      <c r="Z3383" s="406" t="str">
        <f>Master!Z3456</f>
        <v/>
      </c>
      <c r="AA3383" s="406" t="str">
        <f>Master!AA3456</f>
        <v/>
      </c>
      <c r="AB3383" s="406" t="str">
        <f>Master!AB3456</f>
        <v/>
      </c>
      <c r="AC3383" s="406" t="str">
        <f>Master!AC3456</f>
        <v/>
      </c>
      <c r="AD3383" s="406" t="str">
        <f>Master!AD3456</f>
        <v/>
      </c>
      <c r="AE3383" s="406" t="str">
        <f>Master!AE3456</f>
        <v/>
      </c>
      <c r="AF3383" s="406" t="str">
        <f>Master!AF3456</f>
        <v/>
      </c>
      <c r="AG3383" s="406" t="str">
        <f>Master!AG3456</f>
        <v/>
      </c>
      <c r="AH3383" s="88" t="str">
        <f>Master!AH3456</f>
        <v/>
      </c>
      <c r="AI3383" s="414" t="str">
        <f>Master!AI3456</f>
        <v/>
      </c>
      <c r="AJ3383" s="406" t="str">
        <f>Master!AJ3456</f>
        <v/>
      </c>
      <c r="AK3383" s="406">
        <f>Master!AK3456</f>
        <v>0</v>
      </c>
      <c r="AL3383" s="88" t="str">
        <f>Master!AL3456</f>
        <v/>
      </c>
      <c r="AM3383" s="416"/>
      <c r="AN3383" s="416"/>
      <c r="AO3383" s="416"/>
      <c r="AP3383" s="416"/>
      <c r="AQ3383" s="416"/>
      <c r="AR3383" s="416">
        <f t="shared" si="40"/>
        <v>0</v>
      </c>
      <c r="AS3383" s="417" t="str">
        <f t="shared" si="41"/>
        <v>#DIV/0!</v>
      </c>
      <c r="AT3383" s="416">
        <f t="shared" si="42"/>
        <v>0</v>
      </c>
      <c r="AU3383" s="417"/>
    </row>
    <row r="3384" hidden="1">
      <c r="A3384" s="88" t="str">
        <f>Master!A3457</f>
        <v>ASP18060</v>
      </c>
      <c r="B3384" s="414" t="str">
        <f>Master!B3457</f>
        <v/>
      </c>
      <c r="C3384" s="414" t="str">
        <f>Master!C3457</f>
        <v/>
      </c>
      <c r="D3384" s="88" t="str">
        <f>Master!D3457</f>
        <v/>
      </c>
      <c r="E3384" s="406" t="str">
        <f>Master!E3457</f>
        <v/>
      </c>
      <c r="F3384" s="406">
        <f>Master!F3457</f>
        <v>0</v>
      </c>
      <c r="G3384" s="88" t="str">
        <f>Master!G3457</f>
        <v/>
      </c>
      <c r="H3384" s="88" t="str">
        <f>Master!H3457</f>
        <v/>
      </c>
      <c r="I3384" s="88" t="str">
        <f>Master!I3457</f>
        <v/>
      </c>
      <c r="J3384" s="88" t="str">
        <f>Master!J3457</f>
        <v>A'CROSS SPORTS PTE LTD</v>
      </c>
      <c r="K3384" s="88" t="str">
        <f>Master!K3457</f>
        <v/>
      </c>
      <c r="L3384" s="88" t="str">
        <f>Master!L3457</f>
        <v/>
      </c>
      <c r="M3384" s="88" t="str">
        <f>Master!M3457</f>
        <v/>
      </c>
      <c r="N3384" s="88" t="str">
        <f>Master!N3457</f>
        <v/>
      </c>
      <c r="O3384" s="88" t="str">
        <f>Master!O3457</f>
        <v/>
      </c>
      <c r="P3384" s="88" t="str">
        <f>Master!P3457</f>
        <v/>
      </c>
      <c r="Q3384" s="88" t="str">
        <f>Master!Q3457</f>
        <v/>
      </c>
      <c r="R3384" s="406" t="str">
        <f>Master!R3457</f>
        <v/>
      </c>
      <c r="S3384" s="406">
        <f>Master!S3457</f>
        <v>0</v>
      </c>
      <c r="T3384" s="406" t="str">
        <f>Master!T3457</f>
        <v/>
      </c>
      <c r="U3384" s="406" t="str">
        <f>Master!U3457</f>
        <v/>
      </c>
      <c r="V3384" s="406" t="str">
        <f>Master!V3457</f>
        <v/>
      </c>
      <c r="W3384" s="406" t="str">
        <f>Master!W3457</f>
        <v/>
      </c>
      <c r="X3384" s="406" t="str">
        <f>Master!X3457</f>
        <v/>
      </c>
      <c r="Y3384" s="406" t="str">
        <f>Master!Y3457</f>
        <v/>
      </c>
      <c r="Z3384" s="406" t="str">
        <f>Master!Z3457</f>
        <v/>
      </c>
      <c r="AA3384" s="406" t="str">
        <f>Master!AA3457</f>
        <v/>
      </c>
      <c r="AB3384" s="406" t="str">
        <f>Master!AB3457</f>
        <v/>
      </c>
      <c r="AC3384" s="406" t="str">
        <f>Master!AC3457</f>
        <v/>
      </c>
      <c r="AD3384" s="406" t="str">
        <f>Master!AD3457</f>
        <v/>
      </c>
      <c r="AE3384" s="406" t="str">
        <f>Master!AE3457</f>
        <v/>
      </c>
      <c r="AF3384" s="406" t="str">
        <f>Master!AF3457</f>
        <v/>
      </c>
      <c r="AG3384" s="406" t="str">
        <f>Master!AG3457</f>
        <v/>
      </c>
      <c r="AH3384" s="88" t="str">
        <f>Master!AH3457</f>
        <v/>
      </c>
      <c r="AI3384" s="414" t="str">
        <f>Master!AI3457</f>
        <v/>
      </c>
      <c r="AJ3384" s="406" t="str">
        <f>Master!AJ3457</f>
        <v/>
      </c>
      <c r="AK3384" s="406">
        <f>Master!AK3457</f>
        <v>0</v>
      </c>
      <c r="AL3384" s="88" t="str">
        <f>Master!AL3457</f>
        <v/>
      </c>
      <c r="AM3384" s="416"/>
      <c r="AN3384" s="416"/>
      <c r="AO3384" s="416"/>
      <c r="AP3384" s="416"/>
      <c r="AQ3384" s="416"/>
      <c r="AR3384" s="416">
        <f t="shared" si="40"/>
        <v>0</v>
      </c>
      <c r="AS3384" s="417" t="str">
        <f t="shared" si="41"/>
        <v>#DIV/0!</v>
      </c>
      <c r="AT3384" s="416">
        <f t="shared" si="42"/>
        <v>0</v>
      </c>
      <c r="AU3384" s="417"/>
    </row>
    <row r="3385" hidden="1">
      <c r="A3385" s="88" t="str">
        <f>Master!A3458</f>
        <v>ASP18061</v>
      </c>
      <c r="B3385" s="414" t="str">
        <f>Master!B3458</f>
        <v/>
      </c>
      <c r="C3385" s="414" t="str">
        <f>Master!C3458</f>
        <v/>
      </c>
      <c r="D3385" s="88" t="str">
        <f>Master!D3458</f>
        <v/>
      </c>
      <c r="E3385" s="406" t="str">
        <f>Master!E3458</f>
        <v/>
      </c>
      <c r="F3385" s="406">
        <f>Master!F3458</f>
        <v>0</v>
      </c>
      <c r="G3385" s="88" t="str">
        <f>Master!G3458</f>
        <v/>
      </c>
      <c r="H3385" s="88" t="str">
        <f>Master!H3458</f>
        <v/>
      </c>
      <c r="I3385" s="88" t="str">
        <f>Master!I3458</f>
        <v/>
      </c>
      <c r="J3385" s="88" t="str">
        <f>Master!J3458</f>
        <v>A'CROSS SPORTS PTE LTD</v>
      </c>
      <c r="K3385" s="88" t="str">
        <f>Master!K3458</f>
        <v/>
      </c>
      <c r="L3385" s="88" t="str">
        <f>Master!L3458</f>
        <v/>
      </c>
      <c r="M3385" s="88" t="str">
        <f>Master!M3458</f>
        <v/>
      </c>
      <c r="N3385" s="88" t="str">
        <f>Master!N3458</f>
        <v/>
      </c>
      <c r="O3385" s="88" t="str">
        <f>Master!O3458</f>
        <v/>
      </c>
      <c r="P3385" s="88" t="str">
        <f>Master!P3458</f>
        <v/>
      </c>
      <c r="Q3385" s="88" t="str">
        <f>Master!Q3458</f>
        <v/>
      </c>
      <c r="R3385" s="406" t="str">
        <f>Master!R3458</f>
        <v/>
      </c>
      <c r="S3385" s="406">
        <f>Master!S3458</f>
        <v>0</v>
      </c>
      <c r="T3385" s="406" t="str">
        <f>Master!T3458</f>
        <v/>
      </c>
      <c r="U3385" s="406" t="str">
        <f>Master!U3458</f>
        <v/>
      </c>
      <c r="V3385" s="406" t="str">
        <f>Master!V3458</f>
        <v/>
      </c>
      <c r="W3385" s="406" t="str">
        <f>Master!W3458</f>
        <v/>
      </c>
      <c r="X3385" s="406" t="str">
        <f>Master!X3458</f>
        <v/>
      </c>
      <c r="Y3385" s="406" t="str">
        <f>Master!Y3458</f>
        <v/>
      </c>
      <c r="Z3385" s="406" t="str">
        <f>Master!Z3458</f>
        <v/>
      </c>
      <c r="AA3385" s="406" t="str">
        <f>Master!AA3458</f>
        <v/>
      </c>
      <c r="AB3385" s="406" t="str">
        <f>Master!AB3458</f>
        <v/>
      </c>
      <c r="AC3385" s="406" t="str">
        <f>Master!AC3458</f>
        <v/>
      </c>
      <c r="AD3385" s="406" t="str">
        <f>Master!AD3458</f>
        <v/>
      </c>
      <c r="AE3385" s="406" t="str">
        <f>Master!AE3458</f>
        <v/>
      </c>
      <c r="AF3385" s="406" t="str">
        <f>Master!AF3458</f>
        <v/>
      </c>
      <c r="AG3385" s="406" t="str">
        <f>Master!AG3458</f>
        <v/>
      </c>
      <c r="AH3385" s="88" t="str">
        <f>Master!AH3458</f>
        <v/>
      </c>
      <c r="AI3385" s="414" t="str">
        <f>Master!AI3458</f>
        <v/>
      </c>
      <c r="AJ3385" s="406" t="str">
        <f>Master!AJ3458</f>
        <v/>
      </c>
      <c r="AK3385" s="406">
        <f>Master!AK3458</f>
        <v>0</v>
      </c>
      <c r="AL3385" s="88" t="str">
        <f>Master!AL3458</f>
        <v/>
      </c>
      <c r="AM3385" s="416"/>
      <c r="AN3385" s="416"/>
      <c r="AO3385" s="416"/>
      <c r="AP3385" s="416"/>
      <c r="AQ3385" s="416"/>
      <c r="AR3385" s="416">
        <f t="shared" si="40"/>
        <v>0</v>
      </c>
      <c r="AS3385" s="417" t="str">
        <f t="shared" si="41"/>
        <v>#DIV/0!</v>
      </c>
      <c r="AT3385" s="416">
        <f t="shared" si="42"/>
        <v>0</v>
      </c>
      <c r="AU3385" s="417"/>
    </row>
    <row r="3386" hidden="1">
      <c r="A3386" s="88" t="str">
        <f>Master!A3459</f>
        <v>ASP18062</v>
      </c>
      <c r="B3386" s="414" t="str">
        <f>Master!B3459</f>
        <v/>
      </c>
      <c r="C3386" s="414" t="str">
        <f>Master!C3459</f>
        <v/>
      </c>
      <c r="D3386" s="88" t="str">
        <f>Master!D3459</f>
        <v/>
      </c>
      <c r="E3386" s="406" t="str">
        <f>Master!E3459</f>
        <v/>
      </c>
      <c r="F3386" s="406">
        <f>Master!F3459</f>
        <v>0</v>
      </c>
      <c r="G3386" s="88" t="str">
        <f>Master!G3459</f>
        <v/>
      </c>
      <c r="H3386" s="88" t="str">
        <f>Master!H3459</f>
        <v/>
      </c>
      <c r="I3386" s="88" t="str">
        <f>Master!I3459</f>
        <v/>
      </c>
      <c r="J3386" s="88" t="str">
        <f>Master!J3459</f>
        <v>A'CROSS SPORTS PTE LTD</v>
      </c>
      <c r="K3386" s="88" t="str">
        <f>Master!K3459</f>
        <v/>
      </c>
      <c r="L3386" s="88" t="str">
        <f>Master!L3459</f>
        <v/>
      </c>
      <c r="M3386" s="88" t="str">
        <f>Master!M3459</f>
        <v/>
      </c>
      <c r="N3386" s="88" t="str">
        <f>Master!N3459</f>
        <v/>
      </c>
      <c r="O3386" s="88" t="str">
        <f>Master!O3459</f>
        <v/>
      </c>
      <c r="P3386" s="88" t="str">
        <f>Master!P3459</f>
        <v/>
      </c>
      <c r="Q3386" s="88" t="str">
        <f>Master!Q3459</f>
        <v/>
      </c>
      <c r="R3386" s="406" t="str">
        <f>Master!R3459</f>
        <v/>
      </c>
      <c r="S3386" s="406">
        <f>Master!S3459</f>
        <v>0</v>
      </c>
      <c r="T3386" s="406" t="str">
        <f>Master!T3459</f>
        <v/>
      </c>
      <c r="U3386" s="406" t="str">
        <f>Master!U3459</f>
        <v/>
      </c>
      <c r="V3386" s="406" t="str">
        <f>Master!V3459</f>
        <v/>
      </c>
      <c r="W3386" s="406" t="str">
        <f>Master!W3459</f>
        <v/>
      </c>
      <c r="X3386" s="406" t="str">
        <f>Master!X3459</f>
        <v/>
      </c>
      <c r="Y3386" s="406" t="str">
        <f>Master!Y3459</f>
        <v/>
      </c>
      <c r="Z3386" s="406" t="str">
        <f>Master!Z3459</f>
        <v/>
      </c>
      <c r="AA3386" s="406" t="str">
        <f>Master!AA3459</f>
        <v/>
      </c>
      <c r="AB3386" s="406" t="str">
        <f>Master!AB3459</f>
        <v/>
      </c>
      <c r="AC3386" s="406" t="str">
        <f>Master!AC3459</f>
        <v/>
      </c>
      <c r="AD3386" s="406" t="str">
        <f>Master!AD3459</f>
        <v/>
      </c>
      <c r="AE3386" s="406" t="str">
        <f>Master!AE3459</f>
        <v/>
      </c>
      <c r="AF3386" s="406" t="str">
        <f>Master!AF3459</f>
        <v/>
      </c>
      <c r="AG3386" s="406" t="str">
        <f>Master!AG3459</f>
        <v/>
      </c>
      <c r="AH3386" s="88" t="str">
        <f>Master!AH3459</f>
        <v/>
      </c>
      <c r="AI3386" s="414" t="str">
        <f>Master!AI3459</f>
        <v/>
      </c>
      <c r="AJ3386" s="406" t="str">
        <f>Master!AJ3459</f>
        <v/>
      </c>
      <c r="AK3386" s="406">
        <f>Master!AK3459</f>
        <v>0</v>
      </c>
      <c r="AL3386" s="88" t="str">
        <f>Master!AL3459</f>
        <v/>
      </c>
      <c r="AM3386" s="416"/>
      <c r="AN3386" s="416"/>
      <c r="AO3386" s="416"/>
      <c r="AP3386" s="416"/>
      <c r="AQ3386" s="416"/>
      <c r="AR3386" s="416">
        <f t="shared" si="40"/>
        <v>0</v>
      </c>
      <c r="AS3386" s="417" t="str">
        <f t="shared" si="41"/>
        <v>#DIV/0!</v>
      </c>
      <c r="AT3386" s="416">
        <f t="shared" si="42"/>
        <v>0</v>
      </c>
      <c r="AU3386" s="417"/>
    </row>
    <row r="3387" hidden="1">
      <c r="A3387" s="88" t="str">
        <f>Master!A3460</f>
        <v>ASP18063</v>
      </c>
      <c r="B3387" s="414" t="str">
        <f>Master!B3460</f>
        <v/>
      </c>
      <c r="C3387" s="414" t="str">
        <f>Master!C3460</f>
        <v/>
      </c>
      <c r="D3387" s="88" t="str">
        <f>Master!D3460</f>
        <v/>
      </c>
      <c r="E3387" s="406" t="str">
        <f>Master!E3460</f>
        <v/>
      </c>
      <c r="F3387" s="406">
        <f>Master!F3460</f>
        <v>0</v>
      </c>
      <c r="G3387" s="88" t="str">
        <f>Master!G3460</f>
        <v/>
      </c>
      <c r="H3387" s="88" t="str">
        <f>Master!H3460</f>
        <v/>
      </c>
      <c r="I3387" s="88" t="str">
        <f>Master!I3460</f>
        <v/>
      </c>
      <c r="J3387" s="88" t="str">
        <f>Master!J3460</f>
        <v>A'CROSS SPORTS PTE LTD</v>
      </c>
      <c r="K3387" s="88" t="str">
        <f>Master!K3460</f>
        <v/>
      </c>
      <c r="L3387" s="88" t="str">
        <f>Master!L3460</f>
        <v/>
      </c>
      <c r="M3387" s="88" t="str">
        <f>Master!M3460</f>
        <v/>
      </c>
      <c r="N3387" s="88" t="str">
        <f>Master!N3460</f>
        <v/>
      </c>
      <c r="O3387" s="88" t="str">
        <f>Master!O3460</f>
        <v/>
      </c>
      <c r="P3387" s="88" t="str">
        <f>Master!P3460</f>
        <v/>
      </c>
      <c r="Q3387" s="88" t="str">
        <f>Master!Q3460</f>
        <v/>
      </c>
      <c r="R3387" s="406" t="str">
        <f>Master!R3460</f>
        <v/>
      </c>
      <c r="S3387" s="406">
        <f>Master!S3460</f>
        <v>0</v>
      </c>
      <c r="T3387" s="406" t="str">
        <f>Master!T3460</f>
        <v/>
      </c>
      <c r="U3387" s="406" t="str">
        <f>Master!U3460</f>
        <v/>
      </c>
      <c r="V3387" s="406" t="str">
        <f>Master!V3460</f>
        <v/>
      </c>
      <c r="W3387" s="406" t="str">
        <f>Master!W3460</f>
        <v/>
      </c>
      <c r="X3387" s="406" t="str">
        <f>Master!X3460</f>
        <v/>
      </c>
      <c r="Y3387" s="406" t="str">
        <f>Master!Y3460</f>
        <v/>
      </c>
      <c r="Z3387" s="406" t="str">
        <f>Master!Z3460</f>
        <v/>
      </c>
      <c r="AA3387" s="406" t="str">
        <f>Master!AA3460</f>
        <v/>
      </c>
      <c r="AB3387" s="406" t="str">
        <f>Master!AB3460</f>
        <v/>
      </c>
      <c r="AC3387" s="406" t="str">
        <f>Master!AC3460</f>
        <v/>
      </c>
      <c r="AD3387" s="406" t="str">
        <f>Master!AD3460</f>
        <v/>
      </c>
      <c r="AE3387" s="406" t="str">
        <f>Master!AE3460</f>
        <v/>
      </c>
      <c r="AF3387" s="406" t="str">
        <f>Master!AF3460</f>
        <v/>
      </c>
      <c r="AG3387" s="406" t="str">
        <f>Master!AG3460</f>
        <v/>
      </c>
      <c r="AH3387" s="88" t="str">
        <f>Master!AH3460</f>
        <v/>
      </c>
      <c r="AI3387" s="414" t="str">
        <f>Master!AI3460</f>
        <v/>
      </c>
      <c r="AJ3387" s="406" t="str">
        <f>Master!AJ3460</f>
        <v/>
      </c>
      <c r="AK3387" s="406">
        <f>Master!AK3460</f>
        <v>0</v>
      </c>
      <c r="AL3387" s="88" t="str">
        <f>Master!AL3460</f>
        <v/>
      </c>
      <c r="AM3387" s="416"/>
      <c r="AN3387" s="416"/>
      <c r="AO3387" s="416"/>
      <c r="AP3387" s="416"/>
      <c r="AQ3387" s="416"/>
      <c r="AR3387" s="416">
        <f t="shared" si="40"/>
        <v>0</v>
      </c>
      <c r="AS3387" s="417" t="str">
        <f t="shared" si="41"/>
        <v>#DIV/0!</v>
      </c>
      <c r="AT3387" s="416">
        <f t="shared" si="42"/>
        <v>0</v>
      </c>
      <c r="AU3387" s="417"/>
    </row>
    <row r="3388" hidden="1">
      <c r="A3388" s="88" t="str">
        <f>Master!A3461</f>
        <v>ASP18064</v>
      </c>
      <c r="B3388" s="414" t="str">
        <f>Master!B3461</f>
        <v/>
      </c>
      <c r="C3388" s="414" t="str">
        <f>Master!C3461</f>
        <v/>
      </c>
      <c r="D3388" s="88" t="str">
        <f>Master!D3461</f>
        <v/>
      </c>
      <c r="E3388" s="406" t="str">
        <f>Master!E3461</f>
        <v/>
      </c>
      <c r="F3388" s="406">
        <f>Master!F3461</f>
        <v>0</v>
      </c>
      <c r="G3388" s="88" t="str">
        <f>Master!G3461</f>
        <v/>
      </c>
      <c r="H3388" s="88" t="str">
        <f>Master!H3461</f>
        <v/>
      </c>
      <c r="I3388" s="88" t="str">
        <f>Master!I3461</f>
        <v/>
      </c>
      <c r="J3388" s="88" t="str">
        <f>Master!J3461</f>
        <v>A'CROSS SPORTS PTE LTD</v>
      </c>
      <c r="K3388" s="88" t="str">
        <f>Master!K3461</f>
        <v/>
      </c>
      <c r="L3388" s="88" t="str">
        <f>Master!L3461</f>
        <v/>
      </c>
      <c r="M3388" s="88" t="str">
        <f>Master!M3461</f>
        <v/>
      </c>
      <c r="N3388" s="88" t="str">
        <f>Master!N3461</f>
        <v/>
      </c>
      <c r="O3388" s="88" t="str">
        <f>Master!O3461</f>
        <v/>
      </c>
      <c r="P3388" s="88" t="str">
        <f>Master!P3461</f>
        <v/>
      </c>
      <c r="Q3388" s="88" t="str">
        <f>Master!Q3461</f>
        <v/>
      </c>
      <c r="R3388" s="406" t="str">
        <f>Master!R3461</f>
        <v/>
      </c>
      <c r="S3388" s="406">
        <f>Master!S3461</f>
        <v>0</v>
      </c>
      <c r="T3388" s="406" t="str">
        <f>Master!T3461</f>
        <v/>
      </c>
      <c r="U3388" s="406" t="str">
        <f>Master!U3461</f>
        <v/>
      </c>
      <c r="V3388" s="406" t="str">
        <f>Master!V3461</f>
        <v/>
      </c>
      <c r="W3388" s="406" t="str">
        <f>Master!W3461</f>
        <v/>
      </c>
      <c r="X3388" s="406" t="str">
        <f>Master!X3461</f>
        <v/>
      </c>
      <c r="Y3388" s="406" t="str">
        <f>Master!Y3461</f>
        <v/>
      </c>
      <c r="Z3388" s="406" t="str">
        <f>Master!Z3461</f>
        <v/>
      </c>
      <c r="AA3388" s="406" t="str">
        <f>Master!AA3461</f>
        <v/>
      </c>
      <c r="AB3388" s="406" t="str">
        <f>Master!AB3461</f>
        <v/>
      </c>
      <c r="AC3388" s="406" t="str">
        <f>Master!AC3461</f>
        <v/>
      </c>
      <c r="AD3388" s="406" t="str">
        <f>Master!AD3461</f>
        <v/>
      </c>
      <c r="AE3388" s="406" t="str">
        <f>Master!AE3461</f>
        <v/>
      </c>
      <c r="AF3388" s="406" t="str">
        <f>Master!AF3461</f>
        <v/>
      </c>
      <c r="AG3388" s="406" t="str">
        <f>Master!AG3461</f>
        <v/>
      </c>
      <c r="AH3388" s="88" t="str">
        <f>Master!AH3461</f>
        <v/>
      </c>
      <c r="AI3388" s="414" t="str">
        <f>Master!AI3461</f>
        <v/>
      </c>
      <c r="AJ3388" s="406" t="str">
        <f>Master!AJ3461</f>
        <v/>
      </c>
      <c r="AK3388" s="406">
        <f>Master!AK3461</f>
        <v>0</v>
      </c>
      <c r="AL3388" s="88" t="str">
        <f>Master!AL3461</f>
        <v/>
      </c>
      <c r="AM3388" s="416"/>
      <c r="AN3388" s="416"/>
      <c r="AO3388" s="416"/>
      <c r="AP3388" s="416"/>
      <c r="AQ3388" s="416"/>
      <c r="AR3388" s="416">
        <f t="shared" si="40"/>
        <v>0</v>
      </c>
      <c r="AS3388" s="417" t="str">
        <f t="shared" si="41"/>
        <v>#DIV/0!</v>
      </c>
      <c r="AT3388" s="416">
        <f t="shared" si="42"/>
        <v>0</v>
      </c>
      <c r="AU3388" s="417"/>
    </row>
    <row r="3389" hidden="1">
      <c r="A3389" s="88" t="str">
        <f>Master!A3462</f>
        <v>ASP18065</v>
      </c>
      <c r="B3389" s="414" t="str">
        <f>Master!B3462</f>
        <v/>
      </c>
      <c r="C3389" s="414" t="str">
        <f>Master!C3462</f>
        <v/>
      </c>
      <c r="D3389" s="88" t="str">
        <f>Master!D3462</f>
        <v/>
      </c>
      <c r="E3389" s="406" t="str">
        <f>Master!E3462</f>
        <v/>
      </c>
      <c r="F3389" s="406">
        <f>Master!F3462</f>
        <v>0</v>
      </c>
      <c r="G3389" s="88" t="str">
        <f>Master!G3462</f>
        <v/>
      </c>
      <c r="H3389" s="88" t="str">
        <f>Master!H3462</f>
        <v/>
      </c>
      <c r="I3389" s="88" t="str">
        <f>Master!I3462</f>
        <v/>
      </c>
      <c r="J3389" s="88" t="str">
        <f>Master!J3462</f>
        <v>A'CROSS SPORTS PTE LTD</v>
      </c>
      <c r="K3389" s="88" t="str">
        <f>Master!K3462</f>
        <v/>
      </c>
      <c r="L3389" s="88" t="str">
        <f>Master!L3462</f>
        <v/>
      </c>
      <c r="M3389" s="88" t="str">
        <f>Master!M3462</f>
        <v/>
      </c>
      <c r="N3389" s="88" t="str">
        <f>Master!N3462</f>
        <v/>
      </c>
      <c r="O3389" s="88" t="str">
        <f>Master!O3462</f>
        <v/>
      </c>
      <c r="P3389" s="88" t="str">
        <f>Master!P3462</f>
        <v/>
      </c>
      <c r="Q3389" s="88" t="str">
        <f>Master!Q3462</f>
        <v/>
      </c>
      <c r="R3389" s="406" t="str">
        <f>Master!R3462</f>
        <v/>
      </c>
      <c r="S3389" s="406">
        <f>Master!S3462</f>
        <v>0</v>
      </c>
      <c r="T3389" s="406" t="str">
        <f>Master!T3462</f>
        <v/>
      </c>
      <c r="U3389" s="406" t="str">
        <f>Master!U3462</f>
        <v/>
      </c>
      <c r="V3389" s="406" t="str">
        <f>Master!V3462</f>
        <v/>
      </c>
      <c r="W3389" s="406" t="str">
        <f>Master!W3462</f>
        <v/>
      </c>
      <c r="X3389" s="406" t="str">
        <f>Master!X3462</f>
        <v/>
      </c>
      <c r="Y3389" s="406" t="str">
        <f>Master!Y3462</f>
        <v/>
      </c>
      <c r="Z3389" s="406" t="str">
        <f>Master!Z3462</f>
        <v/>
      </c>
      <c r="AA3389" s="406" t="str">
        <f>Master!AA3462</f>
        <v/>
      </c>
      <c r="AB3389" s="406" t="str">
        <f>Master!AB3462</f>
        <v/>
      </c>
      <c r="AC3389" s="406" t="str">
        <f>Master!AC3462</f>
        <v/>
      </c>
      <c r="AD3389" s="406" t="str">
        <f>Master!AD3462</f>
        <v/>
      </c>
      <c r="AE3389" s="406" t="str">
        <f>Master!AE3462</f>
        <v/>
      </c>
      <c r="AF3389" s="406" t="str">
        <f>Master!AF3462</f>
        <v/>
      </c>
      <c r="AG3389" s="406" t="str">
        <f>Master!AG3462</f>
        <v/>
      </c>
      <c r="AH3389" s="88" t="str">
        <f>Master!AH3462</f>
        <v/>
      </c>
      <c r="AI3389" s="414" t="str">
        <f>Master!AI3462</f>
        <v/>
      </c>
      <c r="AJ3389" s="406" t="str">
        <f>Master!AJ3462</f>
        <v/>
      </c>
      <c r="AK3389" s="406">
        <f>Master!AK3462</f>
        <v>0</v>
      </c>
      <c r="AL3389" s="88" t="str">
        <f>Master!AL3462</f>
        <v/>
      </c>
      <c r="AM3389" s="416"/>
      <c r="AN3389" s="416"/>
      <c r="AO3389" s="416"/>
      <c r="AP3389" s="416"/>
      <c r="AQ3389" s="416"/>
      <c r="AR3389" s="416">
        <f t="shared" si="40"/>
        <v>0</v>
      </c>
      <c r="AS3389" s="417" t="str">
        <f t="shared" si="41"/>
        <v>#DIV/0!</v>
      </c>
      <c r="AT3389" s="416">
        <f t="shared" si="42"/>
        <v>0</v>
      </c>
      <c r="AU3389" s="417"/>
    </row>
    <row r="3390" hidden="1">
      <c r="A3390" s="88" t="str">
        <f>Master!A3463</f>
        <v>ASP18066</v>
      </c>
      <c r="B3390" s="414" t="str">
        <f>Master!B3463</f>
        <v/>
      </c>
      <c r="C3390" s="414" t="str">
        <f>Master!C3463</f>
        <v/>
      </c>
      <c r="D3390" s="88" t="str">
        <f>Master!D3463</f>
        <v/>
      </c>
      <c r="E3390" s="406" t="str">
        <f>Master!E3463</f>
        <v/>
      </c>
      <c r="F3390" s="406">
        <f>Master!F3463</f>
        <v>0</v>
      </c>
      <c r="G3390" s="88" t="str">
        <f>Master!G3463</f>
        <v/>
      </c>
      <c r="H3390" s="88" t="str">
        <f>Master!H3463</f>
        <v/>
      </c>
      <c r="I3390" s="88" t="str">
        <f>Master!I3463</f>
        <v/>
      </c>
      <c r="J3390" s="88" t="str">
        <f>Master!J3463</f>
        <v>A'CROSS SPORTS PTE LTD</v>
      </c>
      <c r="K3390" s="88" t="str">
        <f>Master!K3463</f>
        <v/>
      </c>
      <c r="L3390" s="88" t="str">
        <f>Master!L3463</f>
        <v/>
      </c>
      <c r="M3390" s="88" t="str">
        <f>Master!M3463</f>
        <v/>
      </c>
      <c r="N3390" s="88" t="str">
        <f>Master!N3463</f>
        <v/>
      </c>
      <c r="O3390" s="88" t="str">
        <f>Master!O3463</f>
        <v/>
      </c>
      <c r="P3390" s="88" t="str">
        <f>Master!P3463</f>
        <v/>
      </c>
      <c r="Q3390" s="88" t="str">
        <f>Master!Q3463</f>
        <v/>
      </c>
      <c r="R3390" s="406" t="str">
        <f>Master!R3463</f>
        <v/>
      </c>
      <c r="S3390" s="406">
        <f>Master!S3463</f>
        <v>0</v>
      </c>
      <c r="T3390" s="406" t="str">
        <f>Master!T3463</f>
        <v/>
      </c>
      <c r="U3390" s="406" t="str">
        <f>Master!U3463</f>
        <v/>
      </c>
      <c r="V3390" s="406" t="str">
        <f>Master!V3463</f>
        <v/>
      </c>
      <c r="W3390" s="406" t="str">
        <f>Master!W3463</f>
        <v/>
      </c>
      <c r="X3390" s="406" t="str">
        <f>Master!X3463</f>
        <v/>
      </c>
      <c r="Y3390" s="406" t="str">
        <f>Master!Y3463</f>
        <v/>
      </c>
      <c r="Z3390" s="406" t="str">
        <f>Master!Z3463</f>
        <v/>
      </c>
      <c r="AA3390" s="406" t="str">
        <f>Master!AA3463</f>
        <v/>
      </c>
      <c r="AB3390" s="406" t="str">
        <f>Master!AB3463</f>
        <v/>
      </c>
      <c r="AC3390" s="406" t="str">
        <f>Master!AC3463</f>
        <v/>
      </c>
      <c r="AD3390" s="406" t="str">
        <f>Master!AD3463</f>
        <v/>
      </c>
      <c r="AE3390" s="406" t="str">
        <f>Master!AE3463</f>
        <v/>
      </c>
      <c r="AF3390" s="406" t="str">
        <f>Master!AF3463</f>
        <v/>
      </c>
      <c r="AG3390" s="406" t="str">
        <f>Master!AG3463</f>
        <v/>
      </c>
      <c r="AH3390" s="88" t="str">
        <f>Master!AH3463</f>
        <v/>
      </c>
      <c r="AI3390" s="414" t="str">
        <f>Master!AI3463</f>
        <v/>
      </c>
      <c r="AJ3390" s="406" t="str">
        <f>Master!AJ3463</f>
        <v/>
      </c>
      <c r="AK3390" s="406">
        <f>Master!AK3463</f>
        <v>0</v>
      </c>
      <c r="AL3390" s="88" t="str">
        <f>Master!AL3463</f>
        <v/>
      </c>
      <c r="AM3390" s="416"/>
      <c r="AN3390" s="416"/>
      <c r="AO3390" s="416"/>
      <c r="AP3390" s="416"/>
      <c r="AQ3390" s="416"/>
      <c r="AR3390" s="416">
        <f t="shared" si="40"/>
        <v>0</v>
      </c>
      <c r="AS3390" s="417" t="str">
        <f t="shared" si="41"/>
        <v>#DIV/0!</v>
      </c>
      <c r="AT3390" s="416">
        <f t="shared" si="42"/>
        <v>0</v>
      </c>
      <c r="AU3390" s="417"/>
    </row>
    <row r="3391" hidden="1">
      <c r="A3391" s="88" t="str">
        <f>Master!A3464</f>
        <v>ASP18067</v>
      </c>
      <c r="B3391" s="414" t="str">
        <f>Master!B3464</f>
        <v/>
      </c>
      <c r="C3391" s="414" t="str">
        <f>Master!C3464</f>
        <v/>
      </c>
      <c r="D3391" s="88" t="str">
        <f>Master!D3464</f>
        <v/>
      </c>
      <c r="E3391" s="406" t="str">
        <f>Master!E3464</f>
        <v/>
      </c>
      <c r="F3391" s="406">
        <f>Master!F3464</f>
        <v>0</v>
      </c>
      <c r="G3391" s="88" t="str">
        <f>Master!G3464</f>
        <v/>
      </c>
      <c r="H3391" s="88" t="str">
        <f>Master!H3464</f>
        <v/>
      </c>
      <c r="I3391" s="88" t="str">
        <f>Master!I3464</f>
        <v/>
      </c>
      <c r="J3391" s="88" t="str">
        <f>Master!J3464</f>
        <v>A'CROSS SPORTS PTE LTD</v>
      </c>
      <c r="K3391" s="88" t="str">
        <f>Master!K3464</f>
        <v/>
      </c>
      <c r="L3391" s="88" t="str">
        <f>Master!L3464</f>
        <v/>
      </c>
      <c r="M3391" s="88" t="str">
        <f>Master!M3464</f>
        <v/>
      </c>
      <c r="N3391" s="88" t="str">
        <f>Master!N3464</f>
        <v/>
      </c>
      <c r="O3391" s="88" t="str">
        <f>Master!O3464</f>
        <v/>
      </c>
      <c r="P3391" s="88" t="str">
        <f>Master!P3464</f>
        <v/>
      </c>
      <c r="Q3391" s="88" t="str">
        <f>Master!Q3464</f>
        <v/>
      </c>
      <c r="R3391" s="406" t="str">
        <f>Master!R3464</f>
        <v/>
      </c>
      <c r="S3391" s="406">
        <f>Master!S3464</f>
        <v>0</v>
      </c>
      <c r="T3391" s="406" t="str">
        <f>Master!T3464</f>
        <v/>
      </c>
      <c r="U3391" s="406" t="str">
        <f>Master!U3464</f>
        <v/>
      </c>
      <c r="V3391" s="406" t="str">
        <f>Master!V3464</f>
        <v/>
      </c>
      <c r="W3391" s="406" t="str">
        <f>Master!W3464</f>
        <v/>
      </c>
      <c r="X3391" s="406" t="str">
        <f>Master!X3464</f>
        <v/>
      </c>
      <c r="Y3391" s="406" t="str">
        <f>Master!Y3464</f>
        <v/>
      </c>
      <c r="Z3391" s="406" t="str">
        <f>Master!Z3464</f>
        <v/>
      </c>
      <c r="AA3391" s="406" t="str">
        <f>Master!AA3464</f>
        <v/>
      </c>
      <c r="AB3391" s="406" t="str">
        <f>Master!AB3464</f>
        <v/>
      </c>
      <c r="AC3391" s="406" t="str">
        <f>Master!AC3464</f>
        <v/>
      </c>
      <c r="AD3391" s="406" t="str">
        <f>Master!AD3464</f>
        <v/>
      </c>
      <c r="AE3391" s="406" t="str">
        <f>Master!AE3464</f>
        <v/>
      </c>
      <c r="AF3391" s="406" t="str">
        <f>Master!AF3464</f>
        <v/>
      </c>
      <c r="AG3391" s="406" t="str">
        <f>Master!AG3464</f>
        <v/>
      </c>
      <c r="AH3391" s="88" t="str">
        <f>Master!AH3464</f>
        <v/>
      </c>
      <c r="AI3391" s="414" t="str">
        <f>Master!AI3464</f>
        <v/>
      </c>
      <c r="AJ3391" s="406" t="str">
        <f>Master!AJ3464</f>
        <v/>
      </c>
      <c r="AK3391" s="406">
        <f>Master!AK3464</f>
        <v>0</v>
      </c>
      <c r="AL3391" s="88" t="str">
        <f>Master!AL3464</f>
        <v/>
      </c>
      <c r="AM3391" s="416"/>
      <c r="AN3391" s="416"/>
      <c r="AO3391" s="416"/>
      <c r="AP3391" s="416"/>
      <c r="AQ3391" s="416"/>
      <c r="AR3391" s="416">
        <f t="shared" si="40"/>
        <v>0</v>
      </c>
      <c r="AS3391" s="417" t="str">
        <f t="shared" si="41"/>
        <v>#DIV/0!</v>
      </c>
      <c r="AT3391" s="416">
        <f t="shared" si="42"/>
        <v>0</v>
      </c>
      <c r="AU3391" s="417"/>
    </row>
    <row r="3392" hidden="1">
      <c r="A3392" s="88" t="str">
        <f>Master!A3465</f>
        <v>ASP18068</v>
      </c>
      <c r="B3392" s="414" t="str">
        <f>Master!B3465</f>
        <v/>
      </c>
      <c r="C3392" s="414" t="str">
        <f>Master!C3465</f>
        <v/>
      </c>
      <c r="D3392" s="88" t="str">
        <f>Master!D3465</f>
        <v/>
      </c>
      <c r="E3392" s="406" t="str">
        <f>Master!E3465</f>
        <v/>
      </c>
      <c r="F3392" s="406">
        <f>Master!F3465</f>
        <v>0</v>
      </c>
      <c r="G3392" s="88" t="str">
        <f>Master!G3465</f>
        <v/>
      </c>
      <c r="H3392" s="88" t="str">
        <f>Master!H3465</f>
        <v/>
      </c>
      <c r="I3392" s="88" t="str">
        <f>Master!I3465</f>
        <v/>
      </c>
      <c r="J3392" s="88" t="str">
        <f>Master!J3465</f>
        <v>A'CROSS SPORTS PTE LTD</v>
      </c>
      <c r="K3392" s="88" t="str">
        <f>Master!K3465</f>
        <v/>
      </c>
      <c r="L3392" s="88" t="str">
        <f>Master!L3465</f>
        <v/>
      </c>
      <c r="M3392" s="88" t="str">
        <f>Master!M3465</f>
        <v/>
      </c>
      <c r="N3392" s="88" t="str">
        <f>Master!N3465</f>
        <v/>
      </c>
      <c r="O3392" s="88" t="str">
        <f>Master!O3465</f>
        <v/>
      </c>
      <c r="P3392" s="88" t="str">
        <f>Master!P3465</f>
        <v/>
      </c>
      <c r="Q3392" s="88" t="str">
        <f>Master!Q3465</f>
        <v/>
      </c>
      <c r="R3392" s="406" t="str">
        <f>Master!R3465</f>
        <v/>
      </c>
      <c r="S3392" s="406">
        <f>Master!S3465</f>
        <v>0</v>
      </c>
      <c r="T3392" s="406" t="str">
        <f>Master!T3465</f>
        <v/>
      </c>
      <c r="U3392" s="406" t="str">
        <f>Master!U3465</f>
        <v/>
      </c>
      <c r="V3392" s="406" t="str">
        <f>Master!V3465</f>
        <v/>
      </c>
      <c r="W3392" s="406" t="str">
        <f>Master!W3465</f>
        <v/>
      </c>
      <c r="X3392" s="406" t="str">
        <f>Master!X3465</f>
        <v/>
      </c>
      <c r="Y3392" s="406" t="str">
        <f>Master!Y3465</f>
        <v/>
      </c>
      <c r="Z3392" s="406" t="str">
        <f>Master!Z3465</f>
        <v/>
      </c>
      <c r="AA3392" s="406" t="str">
        <f>Master!AA3465</f>
        <v/>
      </c>
      <c r="AB3392" s="406" t="str">
        <f>Master!AB3465</f>
        <v/>
      </c>
      <c r="AC3392" s="406" t="str">
        <f>Master!AC3465</f>
        <v/>
      </c>
      <c r="AD3392" s="406" t="str">
        <f>Master!AD3465</f>
        <v/>
      </c>
      <c r="AE3392" s="406" t="str">
        <f>Master!AE3465</f>
        <v/>
      </c>
      <c r="AF3392" s="406" t="str">
        <f>Master!AF3465</f>
        <v/>
      </c>
      <c r="AG3392" s="406" t="str">
        <f>Master!AG3465</f>
        <v/>
      </c>
      <c r="AH3392" s="88" t="str">
        <f>Master!AH3465</f>
        <v/>
      </c>
      <c r="AI3392" s="414" t="str">
        <f>Master!AI3465</f>
        <v/>
      </c>
      <c r="AJ3392" s="406" t="str">
        <f>Master!AJ3465</f>
        <v/>
      </c>
      <c r="AK3392" s="406">
        <f>Master!AK3465</f>
        <v>0</v>
      </c>
      <c r="AL3392" s="88" t="str">
        <f>Master!AL3465</f>
        <v/>
      </c>
      <c r="AM3392" s="416"/>
      <c r="AN3392" s="416"/>
      <c r="AO3392" s="416"/>
      <c r="AP3392" s="416"/>
      <c r="AQ3392" s="416"/>
      <c r="AR3392" s="416">
        <f t="shared" si="40"/>
        <v>0</v>
      </c>
      <c r="AS3392" s="417" t="str">
        <f t="shared" si="41"/>
        <v>#DIV/0!</v>
      </c>
      <c r="AT3392" s="416">
        <f t="shared" si="42"/>
        <v>0</v>
      </c>
      <c r="AU3392" s="417"/>
    </row>
    <row r="3393" hidden="1">
      <c r="A3393" s="88" t="str">
        <f>Master!A3466</f>
        <v>ASP18069</v>
      </c>
      <c r="B3393" s="414" t="str">
        <f>Master!B3466</f>
        <v/>
      </c>
      <c r="C3393" s="414" t="str">
        <f>Master!C3466</f>
        <v/>
      </c>
      <c r="D3393" s="88" t="str">
        <f>Master!D3466</f>
        <v/>
      </c>
      <c r="E3393" s="406" t="str">
        <f>Master!E3466</f>
        <v/>
      </c>
      <c r="F3393" s="406">
        <f>Master!F3466</f>
        <v>0</v>
      </c>
      <c r="G3393" s="88" t="str">
        <f>Master!G3466</f>
        <v/>
      </c>
      <c r="H3393" s="88" t="str">
        <f>Master!H3466</f>
        <v/>
      </c>
      <c r="I3393" s="88" t="str">
        <f>Master!I3466</f>
        <v/>
      </c>
      <c r="J3393" s="88" t="str">
        <f>Master!J3466</f>
        <v>A'CROSS SPORTS PTE LTD</v>
      </c>
      <c r="K3393" s="88" t="str">
        <f>Master!K3466</f>
        <v/>
      </c>
      <c r="L3393" s="88" t="str">
        <f>Master!L3466</f>
        <v/>
      </c>
      <c r="M3393" s="88" t="str">
        <f>Master!M3466</f>
        <v/>
      </c>
      <c r="N3393" s="88" t="str">
        <f>Master!N3466</f>
        <v/>
      </c>
      <c r="O3393" s="88" t="str">
        <f>Master!O3466</f>
        <v/>
      </c>
      <c r="P3393" s="88" t="str">
        <f>Master!P3466</f>
        <v/>
      </c>
      <c r="Q3393" s="88" t="str">
        <f>Master!Q3466</f>
        <v/>
      </c>
      <c r="R3393" s="406" t="str">
        <f>Master!R3466</f>
        <v/>
      </c>
      <c r="S3393" s="406">
        <f>Master!S3466</f>
        <v>0</v>
      </c>
      <c r="T3393" s="406" t="str">
        <f>Master!T3466</f>
        <v/>
      </c>
      <c r="U3393" s="406" t="str">
        <f>Master!U3466</f>
        <v/>
      </c>
      <c r="V3393" s="406" t="str">
        <f>Master!V3466</f>
        <v/>
      </c>
      <c r="W3393" s="406" t="str">
        <f>Master!W3466</f>
        <v/>
      </c>
      <c r="X3393" s="406" t="str">
        <f>Master!X3466</f>
        <v/>
      </c>
      <c r="Y3393" s="406" t="str">
        <f>Master!Y3466</f>
        <v/>
      </c>
      <c r="Z3393" s="406" t="str">
        <f>Master!Z3466</f>
        <v/>
      </c>
      <c r="AA3393" s="406" t="str">
        <f>Master!AA3466</f>
        <v/>
      </c>
      <c r="AB3393" s="406" t="str">
        <f>Master!AB3466</f>
        <v/>
      </c>
      <c r="AC3393" s="406" t="str">
        <f>Master!AC3466</f>
        <v/>
      </c>
      <c r="AD3393" s="406" t="str">
        <f>Master!AD3466</f>
        <v/>
      </c>
      <c r="AE3393" s="406" t="str">
        <f>Master!AE3466</f>
        <v/>
      </c>
      <c r="AF3393" s="406" t="str">
        <f>Master!AF3466</f>
        <v/>
      </c>
      <c r="AG3393" s="406" t="str">
        <f>Master!AG3466</f>
        <v/>
      </c>
      <c r="AH3393" s="88" t="str">
        <f>Master!AH3466</f>
        <v/>
      </c>
      <c r="AI3393" s="414" t="str">
        <f>Master!AI3466</f>
        <v/>
      </c>
      <c r="AJ3393" s="406" t="str">
        <f>Master!AJ3466</f>
        <v/>
      </c>
      <c r="AK3393" s="406">
        <f>Master!AK3466</f>
        <v>0</v>
      </c>
      <c r="AL3393" s="88" t="str">
        <f>Master!AL3466</f>
        <v/>
      </c>
      <c r="AM3393" s="416"/>
      <c r="AN3393" s="416"/>
      <c r="AO3393" s="416"/>
      <c r="AP3393" s="416"/>
      <c r="AQ3393" s="416"/>
      <c r="AR3393" s="416">
        <f t="shared" si="40"/>
        <v>0</v>
      </c>
      <c r="AS3393" s="417" t="str">
        <f t="shared" si="41"/>
        <v>#DIV/0!</v>
      </c>
      <c r="AT3393" s="416">
        <f t="shared" si="42"/>
        <v>0</v>
      </c>
      <c r="AU3393" s="417"/>
    </row>
    <row r="3394" hidden="1">
      <c r="A3394" s="88" t="str">
        <f>Master!A3467</f>
        <v>ASP18070</v>
      </c>
      <c r="B3394" s="414" t="str">
        <f>Master!B3467</f>
        <v/>
      </c>
      <c r="C3394" s="414" t="str">
        <f>Master!C3467</f>
        <v/>
      </c>
      <c r="D3394" s="88" t="str">
        <f>Master!D3467</f>
        <v/>
      </c>
      <c r="E3394" s="406" t="str">
        <f>Master!E3467</f>
        <v/>
      </c>
      <c r="F3394" s="406">
        <f>Master!F3467</f>
        <v>0</v>
      </c>
      <c r="G3394" s="88" t="str">
        <f>Master!G3467</f>
        <v/>
      </c>
      <c r="H3394" s="88" t="str">
        <f>Master!H3467</f>
        <v/>
      </c>
      <c r="I3394" s="88" t="str">
        <f>Master!I3467</f>
        <v/>
      </c>
      <c r="J3394" s="88" t="str">
        <f>Master!J3467</f>
        <v>A'CROSS SPORTS PTE LTD</v>
      </c>
      <c r="K3394" s="88" t="str">
        <f>Master!K3467</f>
        <v/>
      </c>
      <c r="L3394" s="88" t="str">
        <f>Master!L3467</f>
        <v/>
      </c>
      <c r="M3394" s="88" t="str">
        <f>Master!M3467</f>
        <v/>
      </c>
      <c r="N3394" s="88" t="str">
        <f>Master!N3467</f>
        <v/>
      </c>
      <c r="O3394" s="88" t="str">
        <f>Master!O3467</f>
        <v/>
      </c>
      <c r="P3394" s="88" t="str">
        <f>Master!P3467</f>
        <v/>
      </c>
      <c r="Q3394" s="88" t="str">
        <f>Master!Q3467</f>
        <v/>
      </c>
      <c r="R3394" s="406" t="str">
        <f>Master!R3467</f>
        <v/>
      </c>
      <c r="S3394" s="406">
        <f>Master!S3467</f>
        <v>0</v>
      </c>
      <c r="T3394" s="406" t="str">
        <f>Master!T3467</f>
        <v/>
      </c>
      <c r="U3394" s="406" t="str">
        <f>Master!U3467</f>
        <v/>
      </c>
      <c r="V3394" s="406" t="str">
        <f>Master!V3467</f>
        <v/>
      </c>
      <c r="W3394" s="406" t="str">
        <f>Master!W3467</f>
        <v/>
      </c>
      <c r="X3394" s="406" t="str">
        <f>Master!X3467</f>
        <v/>
      </c>
      <c r="Y3394" s="406" t="str">
        <f>Master!Y3467</f>
        <v/>
      </c>
      <c r="Z3394" s="406" t="str">
        <f>Master!Z3467</f>
        <v/>
      </c>
      <c r="AA3394" s="406" t="str">
        <f>Master!AA3467</f>
        <v/>
      </c>
      <c r="AB3394" s="406" t="str">
        <f>Master!AB3467</f>
        <v/>
      </c>
      <c r="AC3394" s="406" t="str">
        <f>Master!AC3467</f>
        <v/>
      </c>
      <c r="AD3394" s="406" t="str">
        <f>Master!AD3467</f>
        <v/>
      </c>
      <c r="AE3394" s="406" t="str">
        <f>Master!AE3467</f>
        <v/>
      </c>
      <c r="AF3394" s="406" t="str">
        <f>Master!AF3467</f>
        <v/>
      </c>
      <c r="AG3394" s="406" t="str">
        <f>Master!AG3467</f>
        <v/>
      </c>
      <c r="AH3394" s="88" t="str">
        <f>Master!AH3467</f>
        <v/>
      </c>
      <c r="AI3394" s="414" t="str">
        <f>Master!AI3467</f>
        <v/>
      </c>
      <c r="AJ3394" s="406" t="str">
        <f>Master!AJ3467</f>
        <v/>
      </c>
      <c r="AK3394" s="406">
        <f>Master!AK3467</f>
        <v>0</v>
      </c>
      <c r="AL3394" s="88" t="str">
        <f>Master!AL3467</f>
        <v/>
      </c>
      <c r="AM3394" s="416"/>
      <c r="AN3394" s="416"/>
      <c r="AO3394" s="416"/>
      <c r="AP3394" s="416"/>
      <c r="AQ3394" s="416"/>
      <c r="AR3394" s="416">
        <f t="shared" si="40"/>
        <v>0</v>
      </c>
      <c r="AS3394" s="417" t="str">
        <f t="shared" si="41"/>
        <v>#DIV/0!</v>
      </c>
      <c r="AT3394" s="416">
        <f t="shared" si="42"/>
        <v>0</v>
      </c>
      <c r="AU3394" s="417"/>
    </row>
    <row r="3395" hidden="1">
      <c r="A3395" s="88" t="str">
        <f>Master!A3468</f>
        <v>ASP18071</v>
      </c>
      <c r="B3395" s="414" t="str">
        <f>Master!B3468</f>
        <v/>
      </c>
      <c r="C3395" s="414" t="str">
        <f>Master!C3468</f>
        <v/>
      </c>
      <c r="D3395" s="88" t="str">
        <f>Master!D3468</f>
        <v/>
      </c>
      <c r="E3395" s="406" t="str">
        <f>Master!E3468</f>
        <v/>
      </c>
      <c r="F3395" s="406">
        <f>Master!F3468</f>
        <v>0</v>
      </c>
      <c r="G3395" s="88" t="str">
        <f>Master!G3468</f>
        <v/>
      </c>
      <c r="H3395" s="88" t="str">
        <f>Master!H3468</f>
        <v/>
      </c>
      <c r="I3395" s="88" t="str">
        <f>Master!I3468</f>
        <v/>
      </c>
      <c r="J3395" s="88" t="str">
        <f>Master!J3468</f>
        <v>A'CROSS SPORTS PTE LTD</v>
      </c>
      <c r="K3395" s="88" t="str">
        <f>Master!K3468</f>
        <v/>
      </c>
      <c r="L3395" s="88" t="str">
        <f>Master!L3468</f>
        <v/>
      </c>
      <c r="M3395" s="88" t="str">
        <f>Master!M3468</f>
        <v/>
      </c>
      <c r="N3395" s="88" t="str">
        <f>Master!N3468</f>
        <v/>
      </c>
      <c r="O3395" s="88" t="str">
        <f>Master!O3468</f>
        <v/>
      </c>
      <c r="P3395" s="88" t="str">
        <f>Master!P3468</f>
        <v/>
      </c>
      <c r="Q3395" s="88" t="str">
        <f>Master!Q3468</f>
        <v/>
      </c>
      <c r="R3395" s="406" t="str">
        <f>Master!R3468</f>
        <v/>
      </c>
      <c r="S3395" s="406">
        <f>Master!S3468</f>
        <v>0</v>
      </c>
      <c r="T3395" s="406" t="str">
        <f>Master!T3468</f>
        <v/>
      </c>
      <c r="U3395" s="406" t="str">
        <f>Master!U3468</f>
        <v/>
      </c>
      <c r="V3395" s="406" t="str">
        <f>Master!V3468</f>
        <v/>
      </c>
      <c r="W3395" s="406" t="str">
        <f>Master!W3468</f>
        <v/>
      </c>
      <c r="X3395" s="406" t="str">
        <f>Master!X3468</f>
        <v/>
      </c>
      <c r="Y3395" s="406" t="str">
        <f>Master!Y3468</f>
        <v/>
      </c>
      <c r="Z3395" s="406" t="str">
        <f>Master!Z3468</f>
        <v/>
      </c>
      <c r="AA3395" s="406" t="str">
        <f>Master!AA3468</f>
        <v/>
      </c>
      <c r="AB3395" s="406" t="str">
        <f>Master!AB3468</f>
        <v/>
      </c>
      <c r="AC3395" s="406" t="str">
        <f>Master!AC3468</f>
        <v/>
      </c>
      <c r="AD3395" s="406" t="str">
        <f>Master!AD3468</f>
        <v/>
      </c>
      <c r="AE3395" s="406" t="str">
        <f>Master!AE3468</f>
        <v/>
      </c>
      <c r="AF3395" s="406" t="str">
        <f>Master!AF3468</f>
        <v/>
      </c>
      <c r="AG3395" s="406" t="str">
        <f>Master!AG3468</f>
        <v/>
      </c>
      <c r="AH3395" s="88" t="str">
        <f>Master!AH3468</f>
        <v/>
      </c>
      <c r="AI3395" s="414" t="str">
        <f>Master!AI3468</f>
        <v/>
      </c>
      <c r="AJ3395" s="406" t="str">
        <f>Master!AJ3468</f>
        <v/>
      </c>
      <c r="AK3395" s="406">
        <f>Master!AK3468</f>
        <v>0</v>
      </c>
      <c r="AL3395" s="88" t="str">
        <f>Master!AL3468</f>
        <v/>
      </c>
      <c r="AM3395" s="416"/>
      <c r="AN3395" s="416"/>
      <c r="AO3395" s="416"/>
      <c r="AP3395" s="416"/>
      <c r="AQ3395" s="416"/>
      <c r="AR3395" s="416">
        <f t="shared" si="40"/>
        <v>0</v>
      </c>
      <c r="AS3395" s="417" t="str">
        <f t="shared" si="41"/>
        <v>#DIV/0!</v>
      </c>
      <c r="AT3395" s="416">
        <f t="shared" si="42"/>
        <v>0</v>
      </c>
      <c r="AU3395" s="417"/>
    </row>
    <row r="3396" hidden="1">
      <c r="A3396" s="88" t="str">
        <f>Master!A3469</f>
        <v>ASP18072</v>
      </c>
      <c r="B3396" s="414" t="str">
        <f>Master!B3469</f>
        <v/>
      </c>
      <c r="C3396" s="414" t="str">
        <f>Master!C3469</f>
        <v/>
      </c>
      <c r="D3396" s="88" t="str">
        <f>Master!D3469</f>
        <v/>
      </c>
      <c r="E3396" s="406" t="str">
        <f>Master!E3469</f>
        <v/>
      </c>
      <c r="F3396" s="406">
        <f>Master!F3469</f>
        <v>0</v>
      </c>
      <c r="G3396" s="88" t="str">
        <f>Master!G3469</f>
        <v/>
      </c>
      <c r="H3396" s="88" t="str">
        <f>Master!H3469</f>
        <v/>
      </c>
      <c r="I3396" s="88" t="str">
        <f>Master!I3469</f>
        <v/>
      </c>
      <c r="J3396" s="88" t="str">
        <f>Master!J3469</f>
        <v>A'CROSS SPORTS PTE LTD</v>
      </c>
      <c r="K3396" s="88" t="str">
        <f>Master!K3469</f>
        <v/>
      </c>
      <c r="L3396" s="88" t="str">
        <f>Master!L3469</f>
        <v/>
      </c>
      <c r="M3396" s="88" t="str">
        <f>Master!M3469</f>
        <v/>
      </c>
      <c r="N3396" s="88" t="str">
        <f>Master!N3469</f>
        <v/>
      </c>
      <c r="O3396" s="88" t="str">
        <f>Master!O3469</f>
        <v/>
      </c>
      <c r="P3396" s="88" t="str">
        <f>Master!P3469</f>
        <v/>
      </c>
      <c r="Q3396" s="88" t="str">
        <f>Master!Q3469</f>
        <v/>
      </c>
      <c r="R3396" s="406" t="str">
        <f>Master!R3469</f>
        <v/>
      </c>
      <c r="S3396" s="406">
        <f>Master!S3469</f>
        <v>0</v>
      </c>
      <c r="T3396" s="406" t="str">
        <f>Master!T3469</f>
        <v/>
      </c>
      <c r="U3396" s="406" t="str">
        <f>Master!U3469</f>
        <v/>
      </c>
      <c r="V3396" s="406" t="str">
        <f>Master!V3469</f>
        <v/>
      </c>
      <c r="W3396" s="406" t="str">
        <f>Master!W3469</f>
        <v/>
      </c>
      <c r="X3396" s="406" t="str">
        <f>Master!X3469</f>
        <v/>
      </c>
      <c r="Y3396" s="406" t="str">
        <f>Master!Y3469</f>
        <v/>
      </c>
      <c r="Z3396" s="406" t="str">
        <f>Master!Z3469</f>
        <v/>
      </c>
      <c r="AA3396" s="406" t="str">
        <f>Master!AA3469</f>
        <v/>
      </c>
      <c r="AB3396" s="406" t="str">
        <f>Master!AB3469</f>
        <v/>
      </c>
      <c r="AC3396" s="406" t="str">
        <f>Master!AC3469</f>
        <v/>
      </c>
      <c r="AD3396" s="406" t="str">
        <f>Master!AD3469</f>
        <v/>
      </c>
      <c r="AE3396" s="406" t="str">
        <f>Master!AE3469</f>
        <v/>
      </c>
      <c r="AF3396" s="406" t="str">
        <f>Master!AF3469</f>
        <v/>
      </c>
      <c r="AG3396" s="406" t="str">
        <f>Master!AG3469</f>
        <v/>
      </c>
      <c r="AH3396" s="88" t="str">
        <f>Master!AH3469</f>
        <v/>
      </c>
      <c r="AI3396" s="414" t="str">
        <f>Master!AI3469</f>
        <v/>
      </c>
      <c r="AJ3396" s="406" t="str">
        <f>Master!AJ3469</f>
        <v/>
      </c>
      <c r="AK3396" s="406">
        <f>Master!AK3469</f>
        <v>0</v>
      </c>
      <c r="AL3396" s="88" t="str">
        <f>Master!AL3469</f>
        <v/>
      </c>
      <c r="AM3396" s="416"/>
      <c r="AN3396" s="416"/>
      <c r="AO3396" s="416"/>
      <c r="AP3396" s="416"/>
      <c r="AQ3396" s="416"/>
      <c r="AR3396" s="416">
        <f t="shared" si="40"/>
        <v>0</v>
      </c>
      <c r="AS3396" s="417" t="str">
        <f t="shared" si="41"/>
        <v>#DIV/0!</v>
      </c>
      <c r="AT3396" s="416">
        <f t="shared" si="42"/>
        <v>0</v>
      </c>
      <c r="AU3396" s="417"/>
    </row>
    <row r="3397" hidden="1">
      <c r="A3397" s="88" t="str">
        <f>Master!A3470</f>
        <v>ASP18073</v>
      </c>
      <c r="B3397" s="414" t="str">
        <f>Master!B3470</f>
        <v/>
      </c>
      <c r="C3397" s="414" t="str">
        <f>Master!C3470</f>
        <v/>
      </c>
      <c r="D3397" s="88" t="str">
        <f>Master!D3470</f>
        <v/>
      </c>
      <c r="E3397" s="406" t="str">
        <f>Master!E3470</f>
        <v/>
      </c>
      <c r="F3397" s="406">
        <f>Master!F3470</f>
        <v>0</v>
      </c>
      <c r="G3397" s="88" t="str">
        <f>Master!G3470</f>
        <v/>
      </c>
      <c r="H3397" s="88" t="str">
        <f>Master!H3470</f>
        <v/>
      </c>
      <c r="I3397" s="88" t="str">
        <f>Master!I3470</f>
        <v/>
      </c>
      <c r="J3397" s="88" t="str">
        <f>Master!J3470</f>
        <v>A'CROSS SPORTS PTE LTD</v>
      </c>
      <c r="K3397" s="88" t="str">
        <f>Master!K3470</f>
        <v/>
      </c>
      <c r="L3397" s="88" t="str">
        <f>Master!L3470</f>
        <v/>
      </c>
      <c r="M3397" s="88" t="str">
        <f>Master!M3470</f>
        <v/>
      </c>
      <c r="N3397" s="88" t="str">
        <f>Master!N3470</f>
        <v/>
      </c>
      <c r="O3397" s="88" t="str">
        <f>Master!O3470</f>
        <v/>
      </c>
      <c r="P3397" s="88" t="str">
        <f>Master!P3470</f>
        <v/>
      </c>
      <c r="Q3397" s="88" t="str">
        <f>Master!Q3470</f>
        <v/>
      </c>
      <c r="R3397" s="406" t="str">
        <f>Master!R3470</f>
        <v/>
      </c>
      <c r="S3397" s="406">
        <f>Master!S3470</f>
        <v>0</v>
      </c>
      <c r="T3397" s="406" t="str">
        <f>Master!T3470</f>
        <v/>
      </c>
      <c r="U3397" s="406" t="str">
        <f>Master!U3470</f>
        <v/>
      </c>
      <c r="V3397" s="406" t="str">
        <f>Master!V3470</f>
        <v/>
      </c>
      <c r="W3397" s="406" t="str">
        <f>Master!W3470</f>
        <v/>
      </c>
      <c r="X3397" s="406" t="str">
        <f>Master!X3470</f>
        <v/>
      </c>
      <c r="Y3397" s="406" t="str">
        <f>Master!Y3470</f>
        <v/>
      </c>
      <c r="Z3397" s="406" t="str">
        <f>Master!Z3470</f>
        <v/>
      </c>
      <c r="AA3397" s="406" t="str">
        <f>Master!AA3470</f>
        <v/>
      </c>
      <c r="AB3397" s="406" t="str">
        <f>Master!AB3470</f>
        <v/>
      </c>
      <c r="AC3397" s="406" t="str">
        <f>Master!AC3470</f>
        <v/>
      </c>
      <c r="AD3397" s="406" t="str">
        <f>Master!AD3470</f>
        <v/>
      </c>
      <c r="AE3397" s="406" t="str">
        <f>Master!AE3470</f>
        <v/>
      </c>
      <c r="AF3397" s="406" t="str">
        <f>Master!AF3470</f>
        <v/>
      </c>
      <c r="AG3397" s="406" t="str">
        <f>Master!AG3470</f>
        <v/>
      </c>
      <c r="AH3397" s="88" t="str">
        <f>Master!AH3470</f>
        <v/>
      </c>
      <c r="AI3397" s="414" t="str">
        <f>Master!AI3470</f>
        <v/>
      </c>
      <c r="AJ3397" s="406" t="str">
        <f>Master!AJ3470</f>
        <v/>
      </c>
      <c r="AK3397" s="406">
        <f>Master!AK3470</f>
        <v>0</v>
      </c>
      <c r="AL3397" s="88" t="str">
        <f>Master!AL3470</f>
        <v/>
      </c>
      <c r="AM3397" s="416"/>
      <c r="AN3397" s="416"/>
      <c r="AO3397" s="416"/>
      <c r="AP3397" s="416"/>
      <c r="AQ3397" s="416"/>
      <c r="AR3397" s="416">
        <f t="shared" si="40"/>
        <v>0</v>
      </c>
      <c r="AS3397" s="417" t="str">
        <f t="shared" si="41"/>
        <v>#DIV/0!</v>
      </c>
      <c r="AT3397" s="416">
        <f t="shared" si="42"/>
        <v>0</v>
      </c>
      <c r="AU3397" s="417"/>
    </row>
    <row r="3398" hidden="1">
      <c r="A3398" s="88" t="str">
        <f>Master!A3471</f>
        <v>ASP18074</v>
      </c>
      <c r="B3398" s="414" t="str">
        <f>Master!B3471</f>
        <v/>
      </c>
      <c r="C3398" s="414" t="str">
        <f>Master!C3471</f>
        <v/>
      </c>
      <c r="D3398" s="88" t="str">
        <f>Master!D3471</f>
        <v/>
      </c>
      <c r="E3398" s="406" t="str">
        <f>Master!E3471</f>
        <v/>
      </c>
      <c r="F3398" s="406">
        <f>Master!F3471</f>
        <v>0</v>
      </c>
      <c r="G3398" s="88" t="str">
        <f>Master!G3471</f>
        <v/>
      </c>
      <c r="H3398" s="88" t="str">
        <f>Master!H3471</f>
        <v/>
      </c>
      <c r="I3398" s="88" t="str">
        <f>Master!I3471</f>
        <v/>
      </c>
      <c r="J3398" s="88" t="str">
        <f>Master!J3471</f>
        <v>A'CROSS SPORTS PTE LTD</v>
      </c>
      <c r="K3398" s="88" t="str">
        <f>Master!K3471</f>
        <v/>
      </c>
      <c r="L3398" s="88" t="str">
        <f>Master!L3471</f>
        <v/>
      </c>
      <c r="M3398" s="88" t="str">
        <f>Master!M3471</f>
        <v/>
      </c>
      <c r="N3398" s="88" t="str">
        <f>Master!N3471</f>
        <v/>
      </c>
      <c r="O3398" s="88" t="str">
        <f>Master!O3471</f>
        <v/>
      </c>
      <c r="P3398" s="88" t="str">
        <f>Master!P3471</f>
        <v/>
      </c>
      <c r="Q3398" s="88" t="str">
        <f>Master!Q3471</f>
        <v/>
      </c>
      <c r="R3398" s="406" t="str">
        <f>Master!R3471</f>
        <v/>
      </c>
      <c r="S3398" s="406">
        <f>Master!S3471</f>
        <v>0</v>
      </c>
      <c r="T3398" s="406" t="str">
        <f>Master!T3471</f>
        <v/>
      </c>
      <c r="U3398" s="406" t="str">
        <f>Master!U3471</f>
        <v/>
      </c>
      <c r="V3398" s="406" t="str">
        <f>Master!V3471</f>
        <v/>
      </c>
      <c r="W3398" s="406" t="str">
        <f>Master!W3471</f>
        <v/>
      </c>
      <c r="X3398" s="406" t="str">
        <f>Master!X3471</f>
        <v/>
      </c>
      <c r="Y3398" s="406" t="str">
        <f>Master!Y3471</f>
        <v/>
      </c>
      <c r="Z3398" s="406" t="str">
        <f>Master!Z3471</f>
        <v/>
      </c>
      <c r="AA3398" s="406" t="str">
        <f>Master!AA3471</f>
        <v/>
      </c>
      <c r="AB3398" s="406" t="str">
        <f>Master!AB3471</f>
        <v/>
      </c>
      <c r="AC3398" s="406" t="str">
        <f>Master!AC3471</f>
        <v/>
      </c>
      <c r="AD3398" s="406" t="str">
        <f>Master!AD3471</f>
        <v/>
      </c>
      <c r="AE3398" s="406" t="str">
        <f>Master!AE3471</f>
        <v/>
      </c>
      <c r="AF3398" s="406" t="str">
        <f>Master!AF3471</f>
        <v/>
      </c>
      <c r="AG3398" s="406" t="str">
        <f>Master!AG3471</f>
        <v/>
      </c>
      <c r="AH3398" s="88" t="str">
        <f>Master!AH3471</f>
        <v/>
      </c>
      <c r="AI3398" s="414" t="str">
        <f>Master!AI3471</f>
        <v/>
      </c>
      <c r="AJ3398" s="406" t="str">
        <f>Master!AJ3471</f>
        <v/>
      </c>
      <c r="AK3398" s="406">
        <f>Master!AK3471</f>
        <v>0</v>
      </c>
      <c r="AL3398" s="88" t="str">
        <f>Master!AL3471</f>
        <v/>
      </c>
      <c r="AM3398" s="416"/>
      <c r="AN3398" s="416"/>
      <c r="AO3398" s="416"/>
      <c r="AP3398" s="416"/>
      <c r="AQ3398" s="416"/>
      <c r="AR3398" s="416">
        <f t="shared" si="40"/>
        <v>0</v>
      </c>
      <c r="AS3398" s="417" t="str">
        <f t="shared" si="41"/>
        <v>#DIV/0!</v>
      </c>
      <c r="AT3398" s="416">
        <f t="shared" si="42"/>
        <v>0</v>
      </c>
      <c r="AU3398" s="417"/>
    </row>
    <row r="3399" hidden="1">
      <c r="A3399" s="88" t="str">
        <f>Master!A3472</f>
        <v>ASP18075</v>
      </c>
      <c r="B3399" s="414" t="str">
        <f>Master!B3472</f>
        <v/>
      </c>
      <c r="C3399" s="414" t="str">
        <f>Master!C3472</f>
        <v/>
      </c>
      <c r="D3399" s="88" t="str">
        <f>Master!D3472</f>
        <v/>
      </c>
      <c r="E3399" s="406" t="str">
        <f>Master!E3472</f>
        <v/>
      </c>
      <c r="F3399" s="406">
        <f>Master!F3472</f>
        <v>0</v>
      </c>
      <c r="G3399" s="88" t="str">
        <f>Master!G3472</f>
        <v/>
      </c>
      <c r="H3399" s="88" t="str">
        <f>Master!H3472</f>
        <v/>
      </c>
      <c r="I3399" s="88" t="str">
        <f>Master!I3472</f>
        <v/>
      </c>
      <c r="J3399" s="88" t="str">
        <f>Master!J3472</f>
        <v>A'CROSS SPORTS PTE LTD</v>
      </c>
      <c r="K3399" s="88" t="str">
        <f>Master!K3472</f>
        <v/>
      </c>
      <c r="L3399" s="88" t="str">
        <f>Master!L3472</f>
        <v/>
      </c>
      <c r="M3399" s="88" t="str">
        <f>Master!M3472</f>
        <v/>
      </c>
      <c r="N3399" s="88" t="str">
        <f>Master!N3472</f>
        <v/>
      </c>
      <c r="O3399" s="88" t="str">
        <f>Master!O3472</f>
        <v/>
      </c>
      <c r="P3399" s="88" t="str">
        <f>Master!P3472</f>
        <v/>
      </c>
      <c r="Q3399" s="88" t="str">
        <f>Master!Q3472</f>
        <v/>
      </c>
      <c r="R3399" s="406" t="str">
        <f>Master!R3472</f>
        <v/>
      </c>
      <c r="S3399" s="406">
        <f>Master!S3472</f>
        <v>0</v>
      </c>
      <c r="T3399" s="406" t="str">
        <f>Master!T3472</f>
        <v/>
      </c>
      <c r="U3399" s="406" t="str">
        <f>Master!U3472</f>
        <v/>
      </c>
      <c r="V3399" s="406" t="str">
        <f>Master!V3472</f>
        <v/>
      </c>
      <c r="W3399" s="406" t="str">
        <f>Master!W3472</f>
        <v/>
      </c>
      <c r="X3399" s="406" t="str">
        <f>Master!X3472</f>
        <v/>
      </c>
      <c r="Y3399" s="406" t="str">
        <f>Master!Y3472</f>
        <v/>
      </c>
      <c r="Z3399" s="406" t="str">
        <f>Master!Z3472</f>
        <v/>
      </c>
      <c r="AA3399" s="406" t="str">
        <f>Master!AA3472</f>
        <v/>
      </c>
      <c r="AB3399" s="406" t="str">
        <f>Master!AB3472</f>
        <v/>
      </c>
      <c r="AC3399" s="406" t="str">
        <f>Master!AC3472</f>
        <v/>
      </c>
      <c r="AD3399" s="406" t="str">
        <f>Master!AD3472</f>
        <v/>
      </c>
      <c r="AE3399" s="406" t="str">
        <f>Master!AE3472</f>
        <v/>
      </c>
      <c r="AF3399" s="406" t="str">
        <f>Master!AF3472</f>
        <v/>
      </c>
      <c r="AG3399" s="406" t="str">
        <f>Master!AG3472</f>
        <v/>
      </c>
      <c r="AH3399" s="88" t="str">
        <f>Master!AH3472</f>
        <v/>
      </c>
      <c r="AI3399" s="414" t="str">
        <f>Master!AI3472</f>
        <v/>
      </c>
      <c r="AJ3399" s="406" t="str">
        <f>Master!AJ3472</f>
        <v/>
      </c>
      <c r="AK3399" s="406">
        <f>Master!AK3472</f>
        <v>0</v>
      </c>
      <c r="AL3399" s="88" t="str">
        <f>Master!AL3472</f>
        <v/>
      </c>
      <c r="AM3399" s="416"/>
      <c r="AN3399" s="416"/>
      <c r="AO3399" s="416"/>
      <c r="AP3399" s="416"/>
      <c r="AQ3399" s="416"/>
      <c r="AR3399" s="416">
        <f t="shared" si="40"/>
        <v>0</v>
      </c>
      <c r="AS3399" s="417" t="str">
        <f t="shared" si="41"/>
        <v>#DIV/0!</v>
      </c>
      <c r="AT3399" s="416">
        <f t="shared" si="42"/>
        <v>0</v>
      </c>
      <c r="AU3399" s="417"/>
    </row>
    <row r="3400" hidden="1">
      <c r="A3400" s="88" t="str">
        <f>Master!A3473</f>
        <v>ASP18076</v>
      </c>
      <c r="B3400" s="414" t="str">
        <f>Master!B3473</f>
        <v/>
      </c>
      <c r="C3400" s="414" t="str">
        <f>Master!C3473</f>
        <v/>
      </c>
      <c r="D3400" s="88" t="str">
        <f>Master!D3473</f>
        <v/>
      </c>
      <c r="E3400" s="406" t="str">
        <f>Master!E3473</f>
        <v/>
      </c>
      <c r="F3400" s="406">
        <f>Master!F3473</f>
        <v>0</v>
      </c>
      <c r="G3400" s="88" t="str">
        <f>Master!G3473</f>
        <v/>
      </c>
      <c r="H3400" s="88" t="str">
        <f>Master!H3473</f>
        <v/>
      </c>
      <c r="I3400" s="88" t="str">
        <f>Master!I3473</f>
        <v/>
      </c>
      <c r="J3400" s="88" t="str">
        <f>Master!J3473</f>
        <v>A'CROSS SPORTS PTE LTD</v>
      </c>
      <c r="K3400" s="88" t="str">
        <f>Master!K3473</f>
        <v/>
      </c>
      <c r="L3400" s="88" t="str">
        <f>Master!L3473</f>
        <v/>
      </c>
      <c r="M3400" s="88" t="str">
        <f>Master!M3473</f>
        <v/>
      </c>
      <c r="N3400" s="88" t="str">
        <f>Master!N3473</f>
        <v/>
      </c>
      <c r="O3400" s="88" t="str">
        <f>Master!O3473</f>
        <v/>
      </c>
      <c r="P3400" s="88" t="str">
        <f>Master!P3473</f>
        <v/>
      </c>
      <c r="Q3400" s="88" t="str">
        <f>Master!Q3473</f>
        <v/>
      </c>
      <c r="R3400" s="406" t="str">
        <f>Master!R3473</f>
        <v/>
      </c>
      <c r="S3400" s="406">
        <f>Master!S3473</f>
        <v>0</v>
      </c>
      <c r="T3400" s="406" t="str">
        <f>Master!T3473</f>
        <v/>
      </c>
      <c r="U3400" s="406" t="str">
        <f>Master!U3473</f>
        <v/>
      </c>
      <c r="V3400" s="406" t="str">
        <f>Master!V3473</f>
        <v/>
      </c>
      <c r="W3400" s="406" t="str">
        <f>Master!W3473</f>
        <v/>
      </c>
      <c r="X3400" s="406" t="str">
        <f>Master!X3473</f>
        <v/>
      </c>
      <c r="Y3400" s="406" t="str">
        <f>Master!Y3473</f>
        <v/>
      </c>
      <c r="Z3400" s="406" t="str">
        <f>Master!Z3473</f>
        <v/>
      </c>
      <c r="AA3400" s="406" t="str">
        <f>Master!AA3473</f>
        <v/>
      </c>
      <c r="AB3400" s="406" t="str">
        <f>Master!AB3473</f>
        <v/>
      </c>
      <c r="AC3400" s="406" t="str">
        <f>Master!AC3473</f>
        <v/>
      </c>
      <c r="AD3400" s="406" t="str">
        <f>Master!AD3473</f>
        <v/>
      </c>
      <c r="AE3400" s="406" t="str">
        <f>Master!AE3473</f>
        <v/>
      </c>
      <c r="AF3400" s="406" t="str">
        <f>Master!AF3473</f>
        <v/>
      </c>
      <c r="AG3400" s="406" t="str">
        <f>Master!AG3473</f>
        <v/>
      </c>
      <c r="AH3400" s="88" t="str">
        <f>Master!AH3473</f>
        <v/>
      </c>
      <c r="AI3400" s="414" t="str">
        <f>Master!AI3473</f>
        <v/>
      </c>
      <c r="AJ3400" s="406" t="str">
        <f>Master!AJ3473</f>
        <v/>
      </c>
      <c r="AK3400" s="406">
        <f>Master!AK3473</f>
        <v>0</v>
      </c>
      <c r="AL3400" s="88" t="str">
        <f>Master!AL3473</f>
        <v/>
      </c>
      <c r="AM3400" s="416"/>
      <c r="AN3400" s="416"/>
      <c r="AO3400" s="416"/>
      <c r="AP3400" s="416"/>
      <c r="AQ3400" s="416"/>
      <c r="AR3400" s="416">
        <f t="shared" si="40"/>
        <v>0</v>
      </c>
      <c r="AS3400" s="417" t="str">
        <f t="shared" si="41"/>
        <v>#DIV/0!</v>
      </c>
      <c r="AT3400" s="416">
        <f t="shared" si="42"/>
        <v>0</v>
      </c>
      <c r="AU3400" s="417"/>
    </row>
    <row r="3401" hidden="1">
      <c r="A3401" s="88" t="str">
        <f>Master!A3474</f>
        <v>ASP18077</v>
      </c>
      <c r="B3401" s="414" t="str">
        <f>Master!B3474</f>
        <v/>
      </c>
      <c r="C3401" s="414" t="str">
        <f>Master!C3474</f>
        <v/>
      </c>
      <c r="D3401" s="88" t="str">
        <f>Master!D3474</f>
        <v/>
      </c>
      <c r="E3401" s="406" t="str">
        <f>Master!E3474</f>
        <v/>
      </c>
      <c r="F3401" s="406">
        <f>Master!F3474</f>
        <v>0</v>
      </c>
      <c r="G3401" s="88" t="str">
        <f>Master!G3474</f>
        <v/>
      </c>
      <c r="H3401" s="88" t="str">
        <f>Master!H3474</f>
        <v/>
      </c>
      <c r="I3401" s="88" t="str">
        <f>Master!I3474</f>
        <v/>
      </c>
      <c r="J3401" s="88" t="str">
        <f>Master!J3474</f>
        <v>A'CROSS SPORTS PTE LTD</v>
      </c>
      <c r="K3401" s="88" t="str">
        <f>Master!K3474</f>
        <v/>
      </c>
      <c r="L3401" s="88" t="str">
        <f>Master!L3474</f>
        <v/>
      </c>
      <c r="M3401" s="88" t="str">
        <f>Master!M3474</f>
        <v/>
      </c>
      <c r="N3401" s="88" t="str">
        <f>Master!N3474</f>
        <v/>
      </c>
      <c r="O3401" s="88" t="str">
        <f>Master!O3474</f>
        <v/>
      </c>
      <c r="P3401" s="88" t="str">
        <f>Master!P3474</f>
        <v/>
      </c>
      <c r="Q3401" s="88" t="str">
        <f>Master!Q3474</f>
        <v/>
      </c>
      <c r="R3401" s="406" t="str">
        <f>Master!R3474</f>
        <v/>
      </c>
      <c r="S3401" s="406">
        <f>Master!S3474</f>
        <v>0</v>
      </c>
      <c r="T3401" s="406" t="str">
        <f>Master!T3474</f>
        <v/>
      </c>
      <c r="U3401" s="406" t="str">
        <f>Master!U3474</f>
        <v/>
      </c>
      <c r="V3401" s="406" t="str">
        <f>Master!V3474</f>
        <v/>
      </c>
      <c r="W3401" s="406" t="str">
        <f>Master!W3474</f>
        <v/>
      </c>
      <c r="X3401" s="406" t="str">
        <f>Master!X3474</f>
        <v/>
      </c>
      <c r="Y3401" s="406" t="str">
        <f>Master!Y3474</f>
        <v/>
      </c>
      <c r="Z3401" s="406" t="str">
        <f>Master!Z3474</f>
        <v/>
      </c>
      <c r="AA3401" s="406" t="str">
        <f>Master!AA3474</f>
        <v/>
      </c>
      <c r="AB3401" s="406" t="str">
        <f>Master!AB3474</f>
        <v/>
      </c>
      <c r="AC3401" s="406" t="str">
        <f>Master!AC3474</f>
        <v/>
      </c>
      <c r="AD3401" s="406" t="str">
        <f>Master!AD3474</f>
        <v/>
      </c>
      <c r="AE3401" s="406" t="str">
        <f>Master!AE3474</f>
        <v/>
      </c>
      <c r="AF3401" s="406" t="str">
        <f>Master!AF3474</f>
        <v/>
      </c>
      <c r="AG3401" s="406" t="str">
        <f>Master!AG3474</f>
        <v/>
      </c>
      <c r="AH3401" s="88" t="str">
        <f>Master!AH3474</f>
        <v/>
      </c>
      <c r="AI3401" s="414" t="str">
        <f>Master!AI3474</f>
        <v/>
      </c>
      <c r="AJ3401" s="406" t="str">
        <f>Master!AJ3474</f>
        <v/>
      </c>
      <c r="AK3401" s="406">
        <f>Master!AK3474</f>
        <v>0</v>
      </c>
      <c r="AL3401" s="88" t="str">
        <f>Master!AL3474</f>
        <v/>
      </c>
      <c r="AM3401" s="416"/>
      <c r="AN3401" s="416"/>
      <c r="AO3401" s="416"/>
      <c r="AP3401" s="416"/>
      <c r="AQ3401" s="416"/>
      <c r="AR3401" s="416">
        <f t="shared" si="40"/>
        <v>0</v>
      </c>
      <c r="AS3401" s="417" t="str">
        <f t="shared" si="41"/>
        <v>#DIV/0!</v>
      </c>
      <c r="AT3401" s="416">
        <f t="shared" si="42"/>
        <v>0</v>
      </c>
      <c r="AU3401" s="417"/>
    </row>
    <row r="3402" hidden="1">
      <c r="A3402" s="88" t="str">
        <f>Master!A3475</f>
        <v>ASP18078</v>
      </c>
      <c r="B3402" s="414" t="str">
        <f>Master!B3475</f>
        <v/>
      </c>
      <c r="C3402" s="414" t="str">
        <f>Master!C3475</f>
        <v/>
      </c>
      <c r="D3402" s="88" t="str">
        <f>Master!D3475</f>
        <v/>
      </c>
      <c r="E3402" s="406" t="str">
        <f>Master!E3475</f>
        <v/>
      </c>
      <c r="F3402" s="406">
        <f>Master!F3475</f>
        <v>0</v>
      </c>
      <c r="G3402" s="88" t="str">
        <f>Master!G3475</f>
        <v/>
      </c>
      <c r="H3402" s="88" t="str">
        <f>Master!H3475</f>
        <v/>
      </c>
      <c r="I3402" s="88" t="str">
        <f>Master!I3475</f>
        <v/>
      </c>
      <c r="J3402" s="88" t="str">
        <f>Master!J3475</f>
        <v>A'CROSS SPORTS PTE LTD</v>
      </c>
      <c r="K3402" s="88" t="str">
        <f>Master!K3475</f>
        <v/>
      </c>
      <c r="L3402" s="88" t="str">
        <f>Master!L3475</f>
        <v/>
      </c>
      <c r="M3402" s="88" t="str">
        <f>Master!M3475</f>
        <v/>
      </c>
      <c r="N3402" s="88" t="str">
        <f>Master!N3475</f>
        <v/>
      </c>
      <c r="O3402" s="88" t="str">
        <f>Master!O3475</f>
        <v/>
      </c>
      <c r="P3402" s="88" t="str">
        <f>Master!P3475</f>
        <v/>
      </c>
      <c r="Q3402" s="88" t="str">
        <f>Master!Q3475</f>
        <v/>
      </c>
      <c r="R3402" s="406" t="str">
        <f>Master!R3475</f>
        <v/>
      </c>
      <c r="S3402" s="406">
        <f>Master!S3475</f>
        <v>0</v>
      </c>
      <c r="T3402" s="406" t="str">
        <f>Master!T3475</f>
        <v/>
      </c>
      <c r="U3402" s="406" t="str">
        <f>Master!U3475</f>
        <v/>
      </c>
      <c r="V3402" s="406" t="str">
        <f>Master!V3475</f>
        <v/>
      </c>
      <c r="W3402" s="406" t="str">
        <f>Master!W3475</f>
        <v/>
      </c>
      <c r="X3402" s="406" t="str">
        <f>Master!X3475</f>
        <v/>
      </c>
      <c r="Y3402" s="406" t="str">
        <f>Master!Y3475</f>
        <v/>
      </c>
      <c r="Z3402" s="406" t="str">
        <f>Master!Z3475</f>
        <v/>
      </c>
      <c r="AA3402" s="406" t="str">
        <f>Master!AA3475</f>
        <v/>
      </c>
      <c r="AB3402" s="406" t="str">
        <f>Master!AB3475</f>
        <v/>
      </c>
      <c r="AC3402" s="406" t="str">
        <f>Master!AC3475</f>
        <v/>
      </c>
      <c r="AD3402" s="406" t="str">
        <f>Master!AD3475</f>
        <v/>
      </c>
      <c r="AE3402" s="406" t="str">
        <f>Master!AE3475</f>
        <v/>
      </c>
      <c r="AF3402" s="406" t="str">
        <f>Master!AF3475</f>
        <v/>
      </c>
      <c r="AG3402" s="406" t="str">
        <f>Master!AG3475</f>
        <v/>
      </c>
      <c r="AH3402" s="88" t="str">
        <f>Master!AH3475</f>
        <v/>
      </c>
      <c r="AI3402" s="414" t="str">
        <f>Master!AI3475</f>
        <v/>
      </c>
      <c r="AJ3402" s="406" t="str">
        <f>Master!AJ3475</f>
        <v/>
      </c>
      <c r="AK3402" s="406">
        <f>Master!AK3475</f>
        <v>0</v>
      </c>
      <c r="AL3402" s="88" t="str">
        <f>Master!AL3475</f>
        <v/>
      </c>
      <c r="AM3402" s="416"/>
      <c r="AN3402" s="416"/>
      <c r="AO3402" s="416"/>
      <c r="AP3402" s="416"/>
      <c r="AQ3402" s="416"/>
      <c r="AR3402" s="416">
        <f t="shared" si="40"/>
        <v>0</v>
      </c>
      <c r="AS3402" s="417" t="str">
        <f t="shared" si="41"/>
        <v>#DIV/0!</v>
      </c>
      <c r="AT3402" s="416">
        <f t="shared" si="42"/>
        <v>0</v>
      </c>
      <c r="AU3402" s="417"/>
    </row>
    <row r="3403" hidden="1">
      <c r="A3403" s="88" t="str">
        <f>Master!A3476</f>
        <v>ASP18079</v>
      </c>
      <c r="B3403" s="414" t="str">
        <f>Master!B3476</f>
        <v/>
      </c>
      <c r="C3403" s="414" t="str">
        <f>Master!C3476</f>
        <v/>
      </c>
      <c r="D3403" s="88" t="str">
        <f>Master!D3476</f>
        <v/>
      </c>
      <c r="E3403" s="406" t="str">
        <f>Master!E3476</f>
        <v/>
      </c>
      <c r="F3403" s="406">
        <f>Master!F3476</f>
        <v>0</v>
      </c>
      <c r="G3403" s="88" t="str">
        <f>Master!G3476</f>
        <v/>
      </c>
      <c r="H3403" s="88" t="str">
        <f>Master!H3476</f>
        <v/>
      </c>
      <c r="I3403" s="88" t="str">
        <f>Master!I3476</f>
        <v/>
      </c>
      <c r="J3403" s="88" t="str">
        <f>Master!J3476</f>
        <v>A'CROSS SPORTS PTE LTD</v>
      </c>
      <c r="K3403" s="88" t="str">
        <f>Master!K3476</f>
        <v/>
      </c>
      <c r="L3403" s="88" t="str">
        <f>Master!L3476</f>
        <v/>
      </c>
      <c r="M3403" s="88" t="str">
        <f>Master!M3476</f>
        <v/>
      </c>
      <c r="N3403" s="88" t="str">
        <f>Master!N3476</f>
        <v/>
      </c>
      <c r="O3403" s="88" t="str">
        <f>Master!O3476</f>
        <v/>
      </c>
      <c r="P3403" s="88" t="str">
        <f>Master!P3476</f>
        <v/>
      </c>
      <c r="Q3403" s="88" t="str">
        <f>Master!Q3476</f>
        <v/>
      </c>
      <c r="R3403" s="406" t="str">
        <f>Master!R3476</f>
        <v/>
      </c>
      <c r="S3403" s="406">
        <f>Master!S3476</f>
        <v>0</v>
      </c>
      <c r="T3403" s="406" t="str">
        <f>Master!T3476</f>
        <v/>
      </c>
      <c r="U3403" s="406" t="str">
        <f>Master!U3476</f>
        <v/>
      </c>
      <c r="V3403" s="406" t="str">
        <f>Master!V3476</f>
        <v/>
      </c>
      <c r="W3403" s="406" t="str">
        <f>Master!W3476</f>
        <v/>
      </c>
      <c r="X3403" s="406" t="str">
        <f>Master!X3476</f>
        <v/>
      </c>
      <c r="Y3403" s="406" t="str">
        <f>Master!Y3476</f>
        <v/>
      </c>
      <c r="Z3403" s="406" t="str">
        <f>Master!Z3476</f>
        <v/>
      </c>
      <c r="AA3403" s="406" t="str">
        <f>Master!AA3476</f>
        <v/>
      </c>
      <c r="AB3403" s="406" t="str">
        <f>Master!AB3476</f>
        <v/>
      </c>
      <c r="AC3403" s="406" t="str">
        <f>Master!AC3476</f>
        <v/>
      </c>
      <c r="AD3403" s="406" t="str">
        <f>Master!AD3476</f>
        <v/>
      </c>
      <c r="AE3403" s="406" t="str">
        <f>Master!AE3476</f>
        <v/>
      </c>
      <c r="AF3403" s="406" t="str">
        <f>Master!AF3476</f>
        <v/>
      </c>
      <c r="AG3403" s="406" t="str">
        <f>Master!AG3476</f>
        <v/>
      </c>
      <c r="AH3403" s="88" t="str">
        <f>Master!AH3476</f>
        <v/>
      </c>
      <c r="AI3403" s="414" t="str">
        <f>Master!AI3476</f>
        <v/>
      </c>
      <c r="AJ3403" s="406" t="str">
        <f>Master!AJ3476</f>
        <v/>
      </c>
      <c r="AK3403" s="406">
        <f>Master!AK3476</f>
        <v>0</v>
      </c>
      <c r="AL3403" s="88" t="str">
        <f>Master!AL3476</f>
        <v/>
      </c>
      <c r="AM3403" s="416"/>
      <c r="AN3403" s="416"/>
      <c r="AO3403" s="416"/>
      <c r="AP3403" s="416"/>
      <c r="AQ3403" s="416"/>
      <c r="AR3403" s="416">
        <f t="shared" si="40"/>
        <v>0</v>
      </c>
      <c r="AS3403" s="417" t="str">
        <f t="shared" si="41"/>
        <v>#DIV/0!</v>
      </c>
      <c r="AT3403" s="416">
        <f t="shared" si="42"/>
        <v>0</v>
      </c>
      <c r="AU3403" s="417"/>
    </row>
    <row r="3404" hidden="1">
      <c r="A3404" s="88" t="str">
        <f>Master!A3477</f>
        <v>ASP18080</v>
      </c>
      <c r="B3404" s="414" t="str">
        <f>Master!B3477</f>
        <v/>
      </c>
      <c r="C3404" s="414" t="str">
        <f>Master!C3477</f>
        <v/>
      </c>
      <c r="D3404" s="88" t="str">
        <f>Master!D3477</f>
        <v/>
      </c>
      <c r="E3404" s="406" t="str">
        <f>Master!E3477</f>
        <v/>
      </c>
      <c r="F3404" s="406">
        <f>Master!F3477</f>
        <v>0</v>
      </c>
      <c r="G3404" s="88" t="str">
        <f>Master!G3477</f>
        <v/>
      </c>
      <c r="H3404" s="88" t="str">
        <f>Master!H3477</f>
        <v/>
      </c>
      <c r="I3404" s="88" t="str">
        <f>Master!I3477</f>
        <v/>
      </c>
      <c r="J3404" s="88" t="str">
        <f>Master!J3477</f>
        <v>A'CROSS SPORTS PTE LTD</v>
      </c>
      <c r="K3404" s="88" t="str">
        <f>Master!K3477</f>
        <v/>
      </c>
      <c r="L3404" s="88" t="str">
        <f>Master!L3477</f>
        <v/>
      </c>
      <c r="M3404" s="88" t="str">
        <f>Master!M3477</f>
        <v/>
      </c>
      <c r="N3404" s="88" t="str">
        <f>Master!N3477</f>
        <v/>
      </c>
      <c r="O3404" s="88" t="str">
        <f>Master!O3477</f>
        <v/>
      </c>
      <c r="P3404" s="88" t="str">
        <f>Master!P3477</f>
        <v/>
      </c>
      <c r="Q3404" s="88" t="str">
        <f>Master!Q3477</f>
        <v/>
      </c>
      <c r="R3404" s="406" t="str">
        <f>Master!R3477</f>
        <v/>
      </c>
      <c r="S3404" s="406">
        <f>Master!S3477</f>
        <v>0</v>
      </c>
      <c r="T3404" s="406" t="str">
        <f>Master!T3477</f>
        <v/>
      </c>
      <c r="U3404" s="406" t="str">
        <f>Master!U3477</f>
        <v/>
      </c>
      <c r="V3404" s="406" t="str">
        <f>Master!V3477</f>
        <v/>
      </c>
      <c r="W3404" s="406" t="str">
        <f>Master!W3477</f>
        <v/>
      </c>
      <c r="X3404" s="406" t="str">
        <f>Master!X3477</f>
        <v/>
      </c>
      <c r="Y3404" s="406" t="str">
        <f>Master!Y3477</f>
        <v/>
      </c>
      <c r="Z3404" s="406" t="str">
        <f>Master!Z3477</f>
        <v/>
      </c>
      <c r="AA3404" s="406" t="str">
        <f>Master!AA3477</f>
        <v/>
      </c>
      <c r="AB3404" s="406" t="str">
        <f>Master!AB3477</f>
        <v/>
      </c>
      <c r="AC3404" s="406" t="str">
        <f>Master!AC3477</f>
        <v/>
      </c>
      <c r="AD3404" s="406" t="str">
        <f>Master!AD3477</f>
        <v/>
      </c>
      <c r="AE3404" s="406" t="str">
        <f>Master!AE3477</f>
        <v/>
      </c>
      <c r="AF3404" s="406" t="str">
        <f>Master!AF3477</f>
        <v/>
      </c>
      <c r="AG3404" s="406" t="str">
        <f>Master!AG3477</f>
        <v/>
      </c>
      <c r="AH3404" s="88" t="str">
        <f>Master!AH3477</f>
        <v/>
      </c>
      <c r="AI3404" s="414" t="str">
        <f>Master!AI3477</f>
        <v/>
      </c>
      <c r="AJ3404" s="406" t="str">
        <f>Master!AJ3477</f>
        <v/>
      </c>
      <c r="AK3404" s="406">
        <f>Master!AK3477</f>
        <v>0</v>
      </c>
      <c r="AL3404" s="88" t="str">
        <f>Master!AL3477</f>
        <v/>
      </c>
      <c r="AM3404" s="416"/>
      <c r="AN3404" s="416"/>
      <c r="AO3404" s="416"/>
      <c r="AP3404" s="416"/>
      <c r="AQ3404" s="416"/>
      <c r="AR3404" s="416">
        <f t="shared" si="40"/>
        <v>0</v>
      </c>
      <c r="AS3404" s="417" t="str">
        <f t="shared" si="41"/>
        <v>#DIV/0!</v>
      </c>
      <c r="AT3404" s="416">
        <f t="shared" si="42"/>
        <v>0</v>
      </c>
      <c r="AU3404" s="417"/>
    </row>
    <row r="3405" hidden="1">
      <c r="A3405" s="88" t="str">
        <f>Master!A3478</f>
        <v>ASP18081</v>
      </c>
      <c r="B3405" s="414" t="str">
        <f>Master!B3478</f>
        <v/>
      </c>
      <c r="C3405" s="414" t="str">
        <f>Master!C3478</f>
        <v/>
      </c>
      <c r="D3405" s="88" t="str">
        <f>Master!D3478</f>
        <v/>
      </c>
      <c r="E3405" s="406" t="str">
        <f>Master!E3478</f>
        <v/>
      </c>
      <c r="F3405" s="406">
        <f>Master!F3478</f>
        <v>0</v>
      </c>
      <c r="G3405" s="88" t="str">
        <f>Master!G3478</f>
        <v/>
      </c>
      <c r="H3405" s="88" t="str">
        <f>Master!H3478</f>
        <v/>
      </c>
      <c r="I3405" s="88" t="str">
        <f>Master!I3478</f>
        <v/>
      </c>
      <c r="J3405" s="88" t="str">
        <f>Master!J3478</f>
        <v>A'CROSS SPORTS PTE LTD</v>
      </c>
      <c r="K3405" s="88" t="str">
        <f>Master!K3478</f>
        <v/>
      </c>
      <c r="L3405" s="88" t="str">
        <f>Master!L3478</f>
        <v/>
      </c>
      <c r="M3405" s="88" t="str">
        <f>Master!M3478</f>
        <v/>
      </c>
      <c r="N3405" s="88" t="str">
        <f>Master!N3478</f>
        <v/>
      </c>
      <c r="O3405" s="88" t="str">
        <f>Master!O3478</f>
        <v/>
      </c>
      <c r="P3405" s="88" t="str">
        <f>Master!P3478</f>
        <v/>
      </c>
      <c r="Q3405" s="88" t="str">
        <f>Master!Q3478</f>
        <v/>
      </c>
      <c r="R3405" s="406" t="str">
        <f>Master!R3478</f>
        <v/>
      </c>
      <c r="S3405" s="406">
        <f>Master!S3478</f>
        <v>0</v>
      </c>
      <c r="T3405" s="406" t="str">
        <f>Master!T3478</f>
        <v/>
      </c>
      <c r="U3405" s="406" t="str">
        <f>Master!U3478</f>
        <v/>
      </c>
      <c r="V3405" s="406" t="str">
        <f>Master!V3478</f>
        <v/>
      </c>
      <c r="W3405" s="406" t="str">
        <f>Master!W3478</f>
        <v/>
      </c>
      <c r="X3405" s="406" t="str">
        <f>Master!X3478</f>
        <v/>
      </c>
      <c r="Y3405" s="406" t="str">
        <f>Master!Y3478</f>
        <v/>
      </c>
      <c r="Z3405" s="406" t="str">
        <f>Master!Z3478</f>
        <v/>
      </c>
      <c r="AA3405" s="406" t="str">
        <f>Master!AA3478</f>
        <v/>
      </c>
      <c r="AB3405" s="406" t="str">
        <f>Master!AB3478</f>
        <v/>
      </c>
      <c r="AC3405" s="406" t="str">
        <f>Master!AC3478</f>
        <v/>
      </c>
      <c r="AD3405" s="406" t="str">
        <f>Master!AD3478</f>
        <v/>
      </c>
      <c r="AE3405" s="406" t="str">
        <f>Master!AE3478</f>
        <v/>
      </c>
      <c r="AF3405" s="406" t="str">
        <f>Master!AF3478</f>
        <v/>
      </c>
      <c r="AG3405" s="406" t="str">
        <f>Master!AG3478</f>
        <v/>
      </c>
      <c r="AH3405" s="88" t="str">
        <f>Master!AH3478</f>
        <v/>
      </c>
      <c r="AI3405" s="414" t="str">
        <f>Master!AI3478</f>
        <v/>
      </c>
      <c r="AJ3405" s="406" t="str">
        <f>Master!AJ3478</f>
        <v/>
      </c>
      <c r="AK3405" s="406">
        <f>Master!AK3478</f>
        <v>0</v>
      </c>
      <c r="AL3405" s="88" t="str">
        <f>Master!AL3478</f>
        <v/>
      </c>
      <c r="AM3405" s="416"/>
      <c r="AN3405" s="416"/>
      <c r="AO3405" s="416"/>
      <c r="AP3405" s="416"/>
      <c r="AQ3405" s="416"/>
      <c r="AR3405" s="416">
        <f t="shared" si="40"/>
        <v>0</v>
      </c>
      <c r="AS3405" s="417" t="str">
        <f t="shared" si="41"/>
        <v>#DIV/0!</v>
      </c>
      <c r="AT3405" s="416">
        <f t="shared" si="42"/>
        <v>0</v>
      </c>
      <c r="AU3405" s="417"/>
    </row>
    <row r="3406" hidden="1">
      <c r="A3406" s="88" t="str">
        <f>Master!A3479</f>
        <v>ASP18082</v>
      </c>
      <c r="B3406" s="414" t="str">
        <f>Master!B3479</f>
        <v/>
      </c>
      <c r="C3406" s="414" t="str">
        <f>Master!C3479</f>
        <v/>
      </c>
      <c r="D3406" s="88" t="str">
        <f>Master!D3479</f>
        <v/>
      </c>
      <c r="E3406" s="406" t="str">
        <f>Master!E3479</f>
        <v/>
      </c>
      <c r="F3406" s="406">
        <f>Master!F3479</f>
        <v>0</v>
      </c>
      <c r="G3406" s="88" t="str">
        <f>Master!G3479</f>
        <v/>
      </c>
      <c r="H3406" s="88" t="str">
        <f>Master!H3479</f>
        <v/>
      </c>
      <c r="I3406" s="88" t="str">
        <f>Master!I3479</f>
        <v/>
      </c>
      <c r="J3406" s="88" t="str">
        <f>Master!J3479</f>
        <v>A'CROSS SPORTS PTE LTD</v>
      </c>
      <c r="K3406" s="88" t="str">
        <f>Master!K3479</f>
        <v/>
      </c>
      <c r="L3406" s="88" t="str">
        <f>Master!L3479</f>
        <v/>
      </c>
      <c r="M3406" s="88" t="str">
        <f>Master!M3479</f>
        <v/>
      </c>
      <c r="N3406" s="88" t="str">
        <f>Master!N3479</f>
        <v/>
      </c>
      <c r="O3406" s="88" t="str">
        <f>Master!O3479</f>
        <v/>
      </c>
      <c r="P3406" s="88" t="str">
        <f>Master!P3479</f>
        <v/>
      </c>
      <c r="Q3406" s="88" t="str">
        <f>Master!Q3479</f>
        <v/>
      </c>
      <c r="R3406" s="406" t="str">
        <f>Master!R3479</f>
        <v/>
      </c>
      <c r="S3406" s="406">
        <f>Master!S3479</f>
        <v>0</v>
      </c>
      <c r="T3406" s="406" t="str">
        <f>Master!T3479</f>
        <v/>
      </c>
      <c r="U3406" s="406" t="str">
        <f>Master!U3479</f>
        <v/>
      </c>
      <c r="V3406" s="406" t="str">
        <f>Master!V3479</f>
        <v/>
      </c>
      <c r="W3406" s="406" t="str">
        <f>Master!W3479</f>
        <v/>
      </c>
      <c r="X3406" s="406" t="str">
        <f>Master!X3479</f>
        <v/>
      </c>
      <c r="Y3406" s="406" t="str">
        <f>Master!Y3479</f>
        <v/>
      </c>
      <c r="Z3406" s="406" t="str">
        <f>Master!Z3479</f>
        <v/>
      </c>
      <c r="AA3406" s="406" t="str">
        <f>Master!AA3479</f>
        <v/>
      </c>
      <c r="AB3406" s="406" t="str">
        <f>Master!AB3479</f>
        <v/>
      </c>
      <c r="AC3406" s="406" t="str">
        <f>Master!AC3479</f>
        <v/>
      </c>
      <c r="AD3406" s="406" t="str">
        <f>Master!AD3479</f>
        <v/>
      </c>
      <c r="AE3406" s="406" t="str">
        <f>Master!AE3479</f>
        <v/>
      </c>
      <c r="AF3406" s="406" t="str">
        <f>Master!AF3479</f>
        <v/>
      </c>
      <c r="AG3406" s="406" t="str">
        <f>Master!AG3479</f>
        <v/>
      </c>
      <c r="AH3406" s="88" t="str">
        <f>Master!AH3479</f>
        <v/>
      </c>
      <c r="AI3406" s="414" t="str">
        <f>Master!AI3479</f>
        <v/>
      </c>
      <c r="AJ3406" s="406" t="str">
        <f>Master!AJ3479</f>
        <v/>
      </c>
      <c r="AK3406" s="406">
        <f>Master!AK3479</f>
        <v>0</v>
      </c>
      <c r="AL3406" s="88" t="str">
        <f>Master!AL3479</f>
        <v/>
      </c>
      <c r="AM3406" s="416"/>
      <c r="AN3406" s="416"/>
      <c r="AO3406" s="416"/>
      <c r="AP3406" s="416"/>
      <c r="AQ3406" s="416"/>
      <c r="AR3406" s="416">
        <f t="shared" si="40"/>
        <v>0</v>
      </c>
      <c r="AS3406" s="417" t="str">
        <f t="shared" si="41"/>
        <v>#DIV/0!</v>
      </c>
      <c r="AT3406" s="416">
        <f t="shared" si="42"/>
        <v>0</v>
      </c>
      <c r="AU3406" s="417"/>
    </row>
    <row r="3407" hidden="1">
      <c r="A3407" s="88" t="str">
        <f>Master!A3480</f>
        <v>ASP18083</v>
      </c>
      <c r="B3407" s="414" t="str">
        <f>Master!B3480</f>
        <v/>
      </c>
      <c r="C3407" s="414" t="str">
        <f>Master!C3480</f>
        <v/>
      </c>
      <c r="D3407" s="88" t="str">
        <f>Master!D3480</f>
        <v/>
      </c>
      <c r="E3407" s="406" t="str">
        <f>Master!E3480</f>
        <v/>
      </c>
      <c r="F3407" s="406">
        <f>Master!F3480</f>
        <v>0</v>
      </c>
      <c r="G3407" s="88" t="str">
        <f>Master!G3480</f>
        <v/>
      </c>
      <c r="H3407" s="88" t="str">
        <f>Master!H3480</f>
        <v/>
      </c>
      <c r="I3407" s="88" t="str">
        <f>Master!I3480</f>
        <v/>
      </c>
      <c r="J3407" s="88" t="str">
        <f>Master!J3480</f>
        <v>A'CROSS SPORTS PTE LTD</v>
      </c>
      <c r="K3407" s="88" t="str">
        <f>Master!K3480</f>
        <v/>
      </c>
      <c r="L3407" s="88" t="str">
        <f>Master!L3480</f>
        <v/>
      </c>
      <c r="M3407" s="88" t="str">
        <f>Master!M3480</f>
        <v/>
      </c>
      <c r="N3407" s="88" t="str">
        <f>Master!N3480</f>
        <v/>
      </c>
      <c r="O3407" s="88" t="str">
        <f>Master!O3480</f>
        <v/>
      </c>
      <c r="P3407" s="88" t="str">
        <f>Master!P3480</f>
        <v/>
      </c>
      <c r="Q3407" s="88" t="str">
        <f>Master!Q3480</f>
        <v/>
      </c>
      <c r="R3407" s="406" t="str">
        <f>Master!R3480</f>
        <v/>
      </c>
      <c r="S3407" s="406">
        <f>Master!S3480</f>
        <v>0</v>
      </c>
      <c r="T3407" s="406" t="str">
        <f>Master!T3480</f>
        <v/>
      </c>
      <c r="U3407" s="406" t="str">
        <f>Master!U3480</f>
        <v/>
      </c>
      <c r="V3407" s="406" t="str">
        <f>Master!V3480</f>
        <v/>
      </c>
      <c r="W3407" s="406" t="str">
        <f>Master!W3480</f>
        <v/>
      </c>
      <c r="X3407" s="406" t="str">
        <f>Master!X3480</f>
        <v/>
      </c>
      <c r="Y3407" s="406" t="str">
        <f>Master!Y3480</f>
        <v/>
      </c>
      <c r="Z3407" s="406" t="str">
        <f>Master!Z3480</f>
        <v/>
      </c>
      <c r="AA3407" s="406" t="str">
        <f>Master!AA3480</f>
        <v/>
      </c>
      <c r="AB3407" s="406" t="str">
        <f>Master!AB3480</f>
        <v/>
      </c>
      <c r="AC3407" s="406" t="str">
        <f>Master!AC3480</f>
        <v/>
      </c>
      <c r="AD3407" s="406" t="str">
        <f>Master!AD3480</f>
        <v/>
      </c>
      <c r="AE3407" s="406" t="str">
        <f>Master!AE3480</f>
        <v/>
      </c>
      <c r="AF3407" s="406" t="str">
        <f>Master!AF3480</f>
        <v/>
      </c>
      <c r="AG3407" s="406" t="str">
        <f>Master!AG3480</f>
        <v/>
      </c>
      <c r="AH3407" s="88" t="str">
        <f>Master!AH3480</f>
        <v/>
      </c>
      <c r="AI3407" s="414" t="str">
        <f>Master!AI3480</f>
        <v/>
      </c>
      <c r="AJ3407" s="406" t="str">
        <f>Master!AJ3480</f>
        <v/>
      </c>
      <c r="AK3407" s="406">
        <f>Master!AK3480</f>
        <v>0</v>
      </c>
      <c r="AL3407" s="88" t="str">
        <f>Master!AL3480</f>
        <v/>
      </c>
      <c r="AM3407" s="416"/>
      <c r="AN3407" s="416"/>
      <c r="AO3407" s="416"/>
      <c r="AP3407" s="416"/>
      <c r="AQ3407" s="416"/>
      <c r="AR3407" s="416">
        <f t="shared" si="40"/>
        <v>0</v>
      </c>
      <c r="AS3407" s="417" t="str">
        <f t="shared" si="41"/>
        <v>#DIV/0!</v>
      </c>
      <c r="AT3407" s="416">
        <f t="shared" si="42"/>
        <v>0</v>
      </c>
      <c r="AU3407" s="417"/>
    </row>
    <row r="3408" hidden="1">
      <c r="A3408" s="88" t="str">
        <f>Master!A3481</f>
        <v>ASP18084</v>
      </c>
      <c r="B3408" s="414" t="str">
        <f>Master!B3481</f>
        <v/>
      </c>
      <c r="C3408" s="414" t="str">
        <f>Master!C3481</f>
        <v/>
      </c>
      <c r="D3408" s="88" t="str">
        <f>Master!D3481</f>
        <v/>
      </c>
      <c r="E3408" s="406" t="str">
        <f>Master!E3481</f>
        <v/>
      </c>
      <c r="F3408" s="406">
        <f>Master!F3481</f>
        <v>0</v>
      </c>
      <c r="G3408" s="88" t="str">
        <f>Master!G3481</f>
        <v/>
      </c>
      <c r="H3408" s="88" t="str">
        <f>Master!H3481</f>
        <v/>
      </c>
      <c r="I3408" s="88" t="str">
        <f>Master!I3481</f>
        <v/>
      </c>
      <c r="J3408" s="88" t="str">
        <f>Master!J3481</f>
        <v>A'CROSS SPORTS PTE LTD</v>
      </c>
      <c r="K3408" s="88" t="str">
        <f>Master!K3481</f>
        <v/>
      </c>
      <c r="L3408" s="88" t="str">
        <f>Master!L3481</f>
        <v/>
      </c>
      <c r="M3408" s="88" t="str">
        <f>Master!M3481</f>
        <v/>
      </c>
      <c r="N3408" s="88" t="str">
        <f>Master!N3481</f>
        <v/>
      </c>
      <c r="O3408" s="88" t="str">
        <f>Master!O3481</f>
        <v/>
      </c>
      <c r="P3408" s="88" t="str">
        <f>Master!P3481</f>
        <v/>
      </c>
      <c r="Q3408" s="88" t="str">
        <f>Master!Q3481</f>
        <v/>
      </c>
      <c r="R3408" s="406" t="str">
        <f>Master!R3481</f>
        <v/>
      </c>
      <c r="S3408" s="406">
        <f>Master!S3481</f>
        <v>0</v>
      </c>
      <c r="T3408" s="406" t="str">
        <f>Master!T3481</f>
        <v/>
      </c>
      <c r="U3408" s="406" t="str">
        <f>Master!U3481</f>
        <v/>
      </c>
      <c r="V3408" s="406" t="str">
        <f>Master!V3481</f>
        <v/>
      </c>
      <c r="W3408" s="406" t="str">
        <f>Master!W3481</f>
        <v/>
      </c>
      <c r="X3408" s="406" t="str">
        <f>Master!X3481</f>
        <v/>
      </c>
      <c r="Y3408" s="406" t="str">
        <f>Master!Y3481</f>
        <v/>
      </c>
      <c r="Z3408" s="406" t="str">
        <f>Master!Z3481</f>
        <v/>
      </c>
      <c r="AA3408" s="406" t="str">
        <f>Master!AA3481</f>
        <v/>
      </c>
      <c r="AB3408" s="406" t="str">
        <f>Master!AB3481</f>
        <v/>
      </c>
      <c r="AC3408" s="406" t="str">
        <f>Master!AC3481</f>
        <v/>
      </c>
      <c r="AD3408" s="406" t="str">
        <f>Master!AD3481</f>
        <v/>
      </c>
      <c r="AE3408" s="406" t="str">
        <f>Master!AE3481</f>
        <v/>
      </c>
      <c r="AF3408" s="406" t="str">
        <f>Master!AF3481</f>
        <v/>
      </c>
      <c r="AG3408" s="406" t="str">
        <f>Master!AG3481</f>
        <v/>
      </c>
      <c r="AH3408" s="88" t="str">
        <f>Master!AH3481</f>
        <v/>
      </c>
      <c r="AI3408" s="414" t="str">
        <f>Master!AI3481</f>
        <v/>
      </c>
      <c r="AJ3408" s="406" t="str">
        <f>Master!AJ3481</f>
        <v/>
      </c>
      <c r="AK3408" s="406">
        <f>Master!AK3481</f>
        <v>0</v>
      </c>
      <c r="AL3408" s="88" t="str">
        <f>Master!AL3481</f>
        <v/>
      </c>
      <c r="AM3408" s="416"/>
      <c r="AN3408" s="416"/>
      <c r="AO3408" s="416"/>
      <c r="AP3408" s="416"/>
      <c r="AQ3408" s="416"/>
      <c r="AR3408" s="416">
        <f t="shared" si="40"/>
        <v>0</v>
      </c>
      <c r="AS3408" s="417" t="str">
        <f t="shared" si="41"/>
        <v>#DIV/0!</v>
      </c>
      <c r="AT3408" s="416">
        <f t="shared" si="42"/>
        <v>0</v>
      </c>
      <c r="AU3408" s="417"/>
    </row>
    <row r="3409" hidden="1">
      <c r="A3409" s="88" t="str">
        <f>Master!A3482</f>
        <v>ASP18085</v>
      </c>
      <c r="B3409" s="414" t="str">
        <f>Master!B3482</f>
        <v/>
      </c>
      <c r="C3409" s="414" t="str">
        <f>Master!C3482</f>
        <v/>
      </c>
      <c r="D3409" s="88" t="str">
        <f>Master!D3482</f>
        <v/>
      </c>
      <c r="E3409" s="406" t="str">
        <f>Master!E3482</f>
        <v/>
      </c>
      <c r="F3409" s="406">
        <f>Master!F3482</f>
        <v>0</v>
      </c>
      <c r="G3409" s="88" t="str">
        <f>Master!G3482</f>
        <v/>
      </c>
      <c r="H3409" s="88" t="str">
        <f>Master!H3482</f>
        <v/>
      </c>
      <c r="I3409" s="88" t="str">
        <f>Master!I3482</f>
        <v/>
      </c>
      <c r="J3409" s="88" t="str">
        <f>Master!J3482</f>
        <v>A'CROSS SPORTS PTE LTD</v>
      </c>
      <c r="K3409" s="88" t="str">
        <f>Master!K3482</f>
        <v/>
      </c>
      <c r="L3409" s="88" t="str">
        <f>Master!L3482</f>
        <v/>
      </c>
      <c r="M3409" s="88" t="str">
        <f>Master!M3482</f>
        <v/>
      </c>
      <c r="N3409" s="88" t="str">
        <f>Master!N3482</f>
        <v/>
      </c>
      <c r="O3409" s="88" t="str">
        <f>Master!O3482</f>
        <v/>
      </c>
      <c r="P3409" s="88" t="str">
        <f>Master!P3482</f>
        <v/>
      </c>
      <c r="Q3409" s="88" t="str">
        <f>Master!Q3482</f>
        <v/>
      </c>
      <c r="R3409" s="406" t="str">
        <f>Master!R3482</f>
        <v/>
      </c>
      <c r="S3409" s="406">
        <f>Master!S3482</f>
        <v>0</v>
      </c>
      <c r="T3409" s="406" t="str">
        <f>Master!T3482</f>
        <v/>
      </c>
      <c r="U3409" s="406" t="str">
        <f>Master!U3482</f>
        <v/>
      </c>
      <c r="V3409" s="406" t="str">
        <f>Master!V3482</f>
        <v/>
      </c>
      <c r="W3409" s="406" t="str">
        <f>Master!W3482</f>
        <v/>
      </c>
      <c r="X3409" s="406" t="str">
        <f>Master!X3482</f>
        <v/>
      </c>
      <c r="Y3409" s="406" t="str">
        <f>Master!Y3482</f>
        <v/>
      </c>
      <c r="Z3409" s="406" t="str">
        <f>Master!Z3482</f>
        <v/>
      </c>
      <c r="AA3409" s="406" t="str">
        <f>Master!AA3482</f>
        <v/>
      </c>
      <c r="AB3409" s="406" t="str">
        <f>Master!AB3482</f>
        <v/>
      </c>
      <c r="AC3409" s="406" t="str">
        <f>Master!AC3482</f>
        <v/>
      </c>
      <c r="AD3409" s="406" t="str">
        <f>Master!AD3482</f>
        <v/>
      </c>
      <c r="AE3409" s="406" t="str">
        <f>Master!AE3482</f>
        <v/>
      </c>
      <c r="AF3409" s="406" t="str">
        <f>Master!AF3482</f>
        <v/>
      </c>
      <c r="AG3409" s="406" t="str">
        <f>Master!AG3482</f>
        <v/>
      </c>
      <c r="AH3409" s="88" t="str">
        <f>Master!AH3482</f>
        <v/>
      </c>
      <c r="AI3409" s="414" t="str">
        <f>Master!AI3482</f>
        <v/>
      </c>
      <c r="AJ3409" s="406" t="str">
        <f>Master!AJ3482</f>
        <v/>
      </c>
      <c r="AK3409" s="406">
        <f>Master!AK3482</f>
        <v>0</v>
      </c>
      <c r="AL3409" s="88" t="str">
        <f>Master!AL3482</f>
        <v/>
      </c>
      <c r="AM3409" s="416"/>
      <c r="AN3409" s="416"/>
      <c r="AO3409" s="416"/>
      <c r="AP3409" s="416"/>
      <c r="AQ3409" s="416"/>
      <c r="AR3409" s="416">
        <f t="shared" si="40"/>
        <v>0</v>
      </c>
      <c r="AS3409" s="417" t="str">
        <f t="shared" si="41"/>
        <v>#DIV/0!</v>
      </c>
      <c r="AT3409" s="416">
        <f t="shared" si="42"/>
        <v>0</v>
      </c>
      <c r="AU3409" s="417"/>
    </row>
    <row r="3410" hidden="1">
      <c r="A3410" s="88" t="str">
        <f>Master!A3483</f>
        <v>ASP18086</v>
      </c>
      <c r="B3410" s="414" t="str">
        <f>Master!B3483</f>
        <v/>
      </c>
      <c r="C3410" s="414" t="str">
        <f>Master!C3483</f>
        <v/>
      </c>
      <c r="D3410" s="88" t="str">
        <f>Master!D3483</f>
        <v/>
      </c>
      <c r="E3410" s="406" t="str">
        <f>Master!E3483</f>
        <v/>
      </c>
      <c r="F3410" s="406">
        <f>Master!F3483</f>
        <v>0</v>
      </c>
      <c r="G3410" s="88" t="str">
        <f>Master!G3483</f>
        <v/>
      </c>
      <c r="H3410" s="88" t="str">
        <f>Master!H3483</f>
        <v/>
      </c>
      <c r="I3410" s="88" t="str">
        <f>Master!I3483</f>
        <v/>
      </c>
      <c r="J3410" s="88" t="str">
        <f>Master!J3483</f>
        <v>A'CROSS SPORTS PTE LTD</v>
      </c>
      <c r="K3410" s="88" t="str">
        <f>Master!K3483</f>
        <v/>
      </c>
      <c r="L3410" s="88" t="str">
        <f>Master!L3483</f>
        <v/>
      </c>
      <c r="M3410" s="88" t="str">
        <f>Master!M3483</f>
        <v/>
      </c>
      <c r="N3410" s="88" t="str">
        <f>Master!N3483</f>
        <v/>
      </c>
      <c r="O3410" s="88" t="str">
        <f>Master!O3483</f>
        <v/>
      </c>
      <c r="P3410" s="88" t="str">
        <f>Master!P3483</f>
        <v/>
      </c>
      <c r="Q3410" s="88" t="str">
        <f>Master!Q3483</f>
        <v/>
      </c>
      <c r="R3410" s="406" t="str">
        <f>Master!R3483</f>
        <v/>
      </c>
      <c r="S3410" s="406">
        <f>Master!S3483</f>
        <v>0</v>
      </c>
      <c r="T3410" s="406" t="str">
        <f>Master!T3483</f>
        <v/>
      </c>
      <c r="U3410" s="406" t="str">
        <f>Master!U3483</f>
        <v/>
      </c>
      <c r="V3410" s="406" t="str">
        <f>Master!V3483</f>
        <v/>
      </c>
      <c r="W3410" s="406" t="str">
        <f>Master!W3483</f>
        <v/>
      </c>
      <c r="X3410" s="406" t="str">
        <f>Master!X3483</f>
        <v/>
      </c>
      <c r="Y3410" s="406" t="str">
        <f>Master!Y3483</f>
        <v/>
      </c>
      <c r="Z3410" s="406" t="str">
        <f>Master!Z3483</f>
        <v/>
      </c>
      <c r="AA3410" s="406" t="str">
        <f>Master!AA3483</f>
        <v/>
      </c>
      <c r="AB3410" s="406" t="str">
        <f>Master!AB3483</f>
        <v/>
      </c>
      <c r="AC3410" s="406" t="str">
        <f>Master!AC3483</f>
        <v/>
      </c>
      <c r="AD3410" s="406" t="str">
        <f>Master!AD3483</f>
        <v/>
      </c>
      <c r="AE3410" s="406" t="str">
        <f>Master!AE3483</f>
        <v/>
      </c>
      <c r="AF3410" s="406" t="str">
        <f>Master!AF3483</f>
        <v/>
      </c>
      <c r="AG3410" s="406" t="str">
        <f>Master!AG3483</f>
        <v/>
      </c>
      <c r="AH3410" s="88" t="str">
        <f>Master!AH3483</f>
        <v/>
      </c>
      <c r="AI3410" s="414" t="str">
        <f>Master!AI3483</f>
        <v/>
      </c>
      <c r="AJ3410" s="406" t="str">
        <f>Master!AJ3483</f>
        <v/>
      </c>
      <c r="AK3410" s="406">
        <f>Master!AK3483</f>
        <v>0</v>
      </c>
      <c r="AL3410" s="88" t="str">
        <f>Master!AL3483</f>
        <v/>
      </c>
      <c r="AM3410" s="416"/>
      <c r="AN3410" s="416"/>
      <c r="AO3410" s="416"/>
      <c r="AP3410" s="416"/>
      <c r="AQ3410" s="416"/>
      <c r="AR3410" s="416">
        <f t="shared" si="40"/>
        <v>0</v>
      </c>
      <c r="AS3410" s="417" t="str">
        <f t="shared" si="41"/>
        <v>#DIV/0!</v>
      </c>
      <c r="AT3410" s="416">
        <f t="shared" si="42"/>
        <v>0</v>
      </c>
      <c r="AU3410" s="417"/>
    </row>
    <row r="3411" hidden="1">
      <c r="A3411" s="88" t="str">
        <f>Master!A3484</f>
        <v>ASP18087</v>
      </c>
      <c r="B3411" s="414" t="str">
        <f>Master!B3484</f>
        <v/>
      </c>
      <c r="C3411" s="414" t="str">
        <f>Master!C3484</f>
        <v/>
      </c>
      <c r="D3411" s="88" t="str">
        <f>Master!D3484</f>
        <v/>
      </c>
      <c r="E3411" s="406" t="str">
        <f>Master!E3484</f>
        <v/>
      </c>
      <c r="F3411" s="406">
        <f>Master!F3484</f>
        <v>0</v>
      </c>
      <c r="G3411" s="88" t="str">
        <f>Master!G3484</f>
        <v/>
      </c>
      <c r="H3411" s="88" t="str">
        <f>Master!H3484</f>
        <v/>
      </c>
      <c r="I3411" s="88" t="str">
        <f>Master!I3484</f>
        <v/>
      </c>
      <c r="J3411" s="88" t="str">
        <f>Master!J3484</f>
        <v>A'CROSS SPORTS PTE LTD</v>
      </c>
      <c r="K3411" s="88" t="str">
        <f>Master!K3484</f>
        <v/>
      </c>
      <c r="L3411" s="88" t="str">
        <f>Master!L3484</f>
        <v/>
      </c>
      <c r="M3411" s="88" t="str">
        <f>Master!M3484</f>
        <v/>
      </c>
      <c r="N3411" s="88" t="str">
        <f>Master!N3484</f>
        <v/>
      </c>
      <c r="O3411" s="88" t="str">
        <f>Master!O3484</f>
        <v/>
      </c>
      <c r="P3411" s="88" t="str">
        <f>Master!P3484</f>
        <v/>
      </c>
      <c r="Q3411" s="88" t="str">
        <f>Master!Q3484</f>
        <v/>
      </c>
      <c r="R3411" s="406" t="str">
        <f>Master!R3484</f>
        <v/>
      </c>
      <c r="S3411" s="406">
        <f>Master!S3484</f>
        <v>0</v>
      </c>
      <c r="T3411" s="406" t="str">
        <f>Master!T3484</f>
        <v/>
      </c>
      <c r="U3411" s="406" t="str">
        <f>Master!U3484</f>
        <v/>
      </c>
      <c r="V3411" s="406" t="str">
        <f>Master!V3484</f>
        <v/>
      </c>
      <c r="W3411" s="406" t="str">
        <f>Master!W3484</f>
        <v/>
      </c>
      <c r="X3411" s="406" t="str">
        <f>Master!X3484</f>
        <v/>
      </c>
      <c r="Y3411" s="406" t="str">
        <f>Master!Y3484</f>
        <v/>
      </c>
      <c r="Z3411" s="406" t="str">
        <f>Master!Z3484</f>
        <v/>
      </c>
      <c r="AA3411" s="406" t="str">
        <f>Master!AA3484</f>
        <v/>
      </c>
      <c r="AB3411" s="406" t="str">
        <f>Master!AB3484</f>
        <v/>
      </c>
      <c r="AC3411" s="406" t="str">
        <f>Master!AC3484</f>
        <v/>
      </c>
      <c r="AD3411" s="406" t="str">
        <f>Master!AD3484</f>
        <v/>
      </c>
      <c r="AE3411" s="406" t="str">
        <f>Master!AE3484</f>
        <v/>
      </c>
      <c r="AF3411" s="406" t="str">
        <f>Master!AF3484</f>
        <v/>
      </c>
      <c r="AG3411" s="406" t="str">
        <f>Master!AG3484</f>
        <v/>
      </c>
      <c r="AH3411" s="88" t="str">
        <f>Master!AH3484</f>
        <v/>
      </c>
      <c r="AI3411" s="414" t="str">
        <f>Master!AI3484</f>
        <v/>
      </c>
      <c r="AJ3411" s="406" t="str">
        <f>Master!AJ3484</f>
        <v/>
      </c>
      <c r="AK3411" s="406">
        <f>Master!AK3484</f>
        <v>0</v>
      </c>
      <c r="AL3411" s="88" t="str">
        <f>Master!AL3484</f>
        <v/>
      </c>
      <c r="AM3411" s="416"/>
      <c r="AN3411" s="416"/>
      <c r="AO3411" s="416"/>
      <c r="AP3411" s="416"/>
      <c r="AQ3411" s="416"/>
      <c r="AR3411" s="416">
        <f t="shared" si="40"/>
        <v>0</v>
      </c>
      <c r="AS3411" s="417" t="str">
        <f t="shared" si="41"/>
        <v>#DIV/0!</v>
      </c>
      <c r="AT3411" s="416">
        <f t="shared" si="42"/>
        <v>0</v>
      </c>
      <c r="AU3411" s="417"/>
    </row>
    <row r="3412" hidden="1">
      <c r="A3412" s="88" t="str">
        <f>Master!A3485</f>
        <v>ASP18088</v>
      </c>
      <c r="B3412" s="414" t="str">
        <f>Master!B3485</f>
        <v/>
      </c>
      <c r="C3412" s="414" t="str">
        <f>Master!C3485</f>
        <v/>
      </c>
      <c r="D3412" s="88" t="str">
        <f>Master!D3485</f>
        <v/>
      </c>
      <c r="E3412" s="406" t="str">
        <f>Master!E3485</f>
        <v/>
      </c>
      <c r="F3412" s="406">
        <f>Master!F3485</f>
        <v>0</v>
      </c>
      <c r="G3412" s="88" t="str">
        <f>Master!G3485</f>
        <v/>
      </c>
      <c r="H3412" s="88" t="str">
        <f>Master!H3485</f>
        <v/>
      </c>
      <c r="I3412" s="88" t="str">
        <f>Master!I3485</f>
        <v/>
      </c>
      <c r="J3412" s="88" t="str">
        <f>Master!J3485</f>
        <v>A'CROSS SPORTS PTE LTD</v>
      </c>
      <c r="K3412" s="88" t="str">
        <f>Master!K3485</f>
        <v/>
      </c>
      <c r="L3412" s="88" t="str">
        <f>Master!L3485</f>
        <v/>
      </c>
      <c r="M3412" s="88" t="str">
        <f>Master!M3485</f>
        <v/>
      </c>
      <c r="N3412" s="88" t="str">
        <f>Master!N3485</f>
        <v/>
      </c>
      <c r="O3412" s="88" t="str">
        <f>Master!O3485</f>
        <v/>
      </c>
      <c r="P3412" s="88" t="str">
        <f>Master!P3485</f>
        <v/>
      </c>
      <c r="Q3412" s="88" t="str">
        <f>Master!Q3485</f>
        <v/>
      </c>
      <c r="R3412" s="406" t="str">
        <f>Master!R3485</f>
        <v/>
      </c>
      <c r="S3412" s="406">
        <f>Master!S3485</f>
        <v>0</v>
      </c>
      <c r="T3412" s="406" t="str">
        <f>Master!T3485</f>
        <v/>
      </c>
      <c r="U3412" s="406" t="str">
        <f>Master!U3485</f>
        <v/>
      </c>
      <c r="V3412" s="406" t="str">
        <f>Master!V3485</f>
        <v/>
      </c>
      <c r="W3412" s="406" t="str">
        <f>Master!W3485</f>
        <v/>
      </c>
      <c r="X3412" s="406" t="str">
        <f>Master!X3485</f>
        <v/>
      </c>
      <c r="Y3412" s="406" t="str">
        <f>Master!Y3485</f>
        <v/>
      </c>
      <c r="Z3412" s="406" t="str">
        <f>Master!Z3485</f>
        <v/>
      </c>
      <c r="AA3412" s="406" t="str">
        <f>Master!AA3485</f>
        <v/>
      </c>
      <c r="AB3412" s="406" t="str">
        <f>Master!AB3485</f>
        <v/>
      </c>
      <c r="AC3412" s="406" t="str">
        <f>Master!AC3485</f>
        <v/>
      </c>
      <c r="AD3412" s="406" t="str">
        <f>Master!AD3485</f>
        <v/>
      </c>
      <c r="AE3412" s="406" t="str">
        <f>Master!AE3485</f>
        <v/>
      </c>
      <c r="AF3412" s="406" t="str">
        <f>Master!AF3485</f>
        <v/>
      </c>
      <c r="AG3412" s="406" t="str">
        <f>Master!AG3485</f>
        <v/>
      </c>
      <c r="AH3412" s="88" t="str">
        <f>Master!AH3485</f>
        <v/>
      </c>
      <c r="AI3412" s="414" t="str">
        <f>Master!AI3485</f>
        <v/>
      </c>
      <c r="AJ3412" s="406" t="str">
        <f>Master!AJ3485</f>
        <v/>
      </c>
      <c r="AK3412" s="406">
        <f>Master!AK3485</f>
        <v>0</v>
      </c>
      <c r="AL3412" s="88" t="str">
        <f>Master!AL3485</f>
        <v/>
      </c>
      <c r="AM3412" s="416"/>
      <c r="AN3412" s="416"/>
      <c r="AO3412" s="416"/>
      <c r="AP3412" s="416"/>
      <c r="AQ3412" s="416"/>
      <c r="AR3412" s="416">
        <f t="shared" si="40"/>
        <v>0</v>
      </c>
      <c r="AS3412" s="417" t="str">
        <f t="shared" si="41"/>
        <v>#DIV/0!</v>
      </c>
      <c r="AT3412" s="416">
        <f t="shared" si="42"/>
        <v>0</v>
      </c>
      <c r="AU3412" s="417"/>
    </row>
    <row r="3413" hidden="1">
      <c r="A3413" s="88" t="str">
        <f>Master!A3486</f>
        <v>ASP18089</v>
      </c>
      <c r="B3413" s="414" t="str">
        <f>Master!B3486</f>
        <v/>
      </c>
      <c r="C3413" s="414" t="str">
        <f>Master!C3486</f>
        <v/>
      </c>
      <c r="D3413" s="88" t="str">
        <f>Master!D3486</f>
        <v/>
      </c>
      <c r="E3413" s="406" t="str">
        <f>Master!E3486</f>
        <v/>
      </c>
      <c r="F3413" s="406">
        <f>Master!F3486</f>
        <v>0</v>
      </c>
      <c r="G3413" s="88" t="str">
        <f>Master!G3486</f>
        <v/>
      </c>
      <c r="H3413" s="88" t="str">
        <f>Master!H3486</f>
        <v/>
      </c>
      <c r="I3413" s="88" t="str">
        <f>Master!I3486</f>
        <v/>
      </c>
      <c r="J3413" s="88" t="str">
        <f>Master!J3486</f>
        <v>A'CROSS SPORTS PTE LTD</v>
      </c>
      <c r="K3413" s="88" t="str">
        <f>Master!K3486</f>
        <v/>
      </c>
      <c r="L3413" s="88" t="str">
        <f>Master!L3486</f>
        <v/>
      </c>
      <c r="M3413" s="88" t="str">
        <f>Master!M3486</f>
        <v/>
      </c>
      <c r="N3413" s="88" t="str">
        <f>Master!N3486</f>
        <v/>
      </c>
      <c r="O3413" s="88" t="str">
        <f>Master!O3486</f>
        <v/>
      </c>
      <c r="P3413" s="88" t="str">
        <f>Master!P3486</f>
        <v/>
      </c>
      <c r="Q3413" s="88" t="str">
        <f>Master!Q3486</f>
        <v/>
      </c>
      <c r="R3413" s="406" t="str">
        <f>Master!R3486</f>
        <v/>
      </c>
      <c r="S3413" s="406">
        <f>Master!S3486</f>
        <v>0</v>
      </c>
      <c r="T3413" s="406" t="str">
        <f>Master!T3486</f>
        <v/>
      </c>
      <c r="U3413" s="406" t="str">
        <f>Master!U3486</f>
        <v/>
      </c>
      <c r="V3413" s="406" t="str">
        <f>Master!V3486</f>
        <v/>
      </c>
      <c r="W3413" s="406" t="str">
        <f>Master!W3486</f>
        <v/>
      </c>
      <c r="X3413" s="406" t="str">
        <f>Master!X3486</f>
        <v/>
      </c>
      <c r="Y3413" s="406" t="str">
        <f>Master!Y3486</f>
        <v/>
      </c>
      <c r="Z3413" s="406" t="str">
        <f>Master!Z3486</f>
        <v/>
      </c>
      <c r="AA3413" s="406" t="str">
        <f>Master!AA3486</f>
        <v/>
      </c>
      <c r="AB3413" s="406" t="str">
        <f>Master!AB3486</f>
        <v/>
      </c>
      <c r="AC3413" s="406" t="str">
        <f>Master!AC3486</f>
        <v/>
      </c>
      <c r="AD3413" s="406" t="str">
        <f>Master!AD3486</f>
        <v/>
      </c>
      <c r="AE3413" s="406" t="str">
        <f>Master!AE3486</f>
        <v/>
      </c>
      <c r="AF3413" s="406" t="str">
        <f>Master!AF3486</f>
        <v/>
      </c>
      <c r="AG3413" s="406" t="str">
        <f>Master!AG3486</f>
        <v/>
      </c>
      <c r="AH3413" s="88" t="str">
        <f>Master!AH3486</f>
        <v/>
      </c>
      <c r="AI3413" s="414" t="str">
        <f>Master!AI3486</f>
        <v/>
      </c>
      <c r="AJ3413" s="406" t="str">
        <f>Master!AJ3486</f>
        <v/>
      </c>
      <c r="AK3413" s="406">
        <f>Master!AK3486</f>
        <v>0</v>
      </c>
      <c r="AL3413" s="88" t="str">
        <f>Master!AL3486</f>
        <v/>
      </c>
      <c r="AM3413" s="416"/>
      <c r="AN3413" s="416"/>
      <c r="AO3413" s="416"/>
      <c r="AP3413" s="416"/>
      <c r="AQ3413" s="416"/>
      <c r="AR3413" s="416">
        <f t="shared" si="40"/>
        <v>0</v>
      </c>
      <c r="AS3413" s="417" t="str">
        <f t="shared" si="41"/>
        <v>#DIV/0!</v>
      </c>
      <c r="AT3413" s="416">
        <f t="shared" si="42"/>
        <v>0</v>
      </c>
      <c r="AU3413" s="417"/>
    </row>
    <row r="3414" hidden="1">
      <c r="A3414" s="88" t="str">
        <f>Master!A3487</f>
        <v>ASP18090</v>
      </c>
      <c r="B3414" s="414" t="str">
        <f>Master!B3487</f>
        <v/>
      </c>
      <c r="C3414" s="414" t="str">
        <f>Master!C3487</f>
        <v/>
      </c>
      <c r="D3414" s="88" t="str">
        <f>Master!D3487</f>
        <v/>
      </c>
      <c r="E3414" s="406" t="str">
        <f>Master!E3487</f>
        <v/>
      </c>
      <c r="F3414" s="406">
        <f>Master!F3487</f>
        <v>0</v>
      </c>
      <c r="G3414" s="88" t="str">
        <f>Master!G3487</f>
        <v/>
      </c>
      <c r="H3414" s="88" t="str">
        <f>Master!H3487</f>
        <v/>
      </c>
      <c r="I3414" s="88" t="str">
        <f>Master!I3487</f>
        <v/>
      </c>
      <c r="J3414" s="88" t="str">
        <f>Master!J3487</f>
        <v>A'CROSS SPORTS PTE LTD</v>
      </c>
      <c r="K3414" s="88" t="str">
        <f>Master!K3487</f>
        <v/>
      </c>
      <c r="L3414" s="88" t="str">
        <f>Master!L3487</f>
        <v/>
      </c>
      <c r="M3414" s="88" t="str">
        <f>Master!M3487</f>
        <v/>
      </c>
      <c r="N3414" s="88" t="str">
        <f>Master!N3487</f>
        <v/>
      </c>
      <c r="O3414" s="88" t="str">
        <f>Master!O3487</f>
        <v/>
      </c>
      <c r="P3414" s="88" t="str">
        <f>Master!P3487</f>
        <v/>
      </c>
      <c r="Q3414" s="88" t="str">
        <f>Master!Q3487</f>
        <v/>
      </c>
      <c r="R3414" s="406" t="str">
        <f>Master!R3487</f>
        <v/>
      </c>
      <c r="S3414" s="406">
        <f>Master!S3487</f>
        <v>0</v>
      </c>
      <c r="T3414" s="406" t="str">
        <f>Master!T3487</f>
        <v/>
      </c>
      <c r="U3414" s="406" t="str">
        <f>Master!U3487</f>
        <v/>
      </c>
      <c r="V3414" s="406" t="str">
        <f>Master!V3487</f>
        <v/>
      </c>
      <c r="W3414" s="406" t="str">
        <f>Master!W3487</f>
        <v/>
      </c>
      <c r="X3414" s="406" t="str">
        <f>Master!X3487</f>
        <v/>
      </c>
      <c r="Y3414" s="406" t="str">
        <f>Master!Y3487</f>
        <v/>
      </c>
      <c r="Z3414" s="406" t="str">
        <f>Master!Z3487</f>
        <v/>
      </c>
      <c r="AA3414" s="406" t="str">
        <f>Master!AA3487</f>
        <v/>
      </c>
      <c r="AB3414" s="406" t="str">
        <f>Master!AB3487</f>
        <v/>
      </c>
      <c r="AC3414" s="406" t="str">
        <f>Master!AC3487</f>
        <v/>
      </c>
      <c r="AD3414" s="406" t="str">
        <f>Master!AD3487</f>
        <v/>
      </c>
      <c r="AE3414" s="406" t="str">
        <f>Master!AE3487</f>
        <v/>
      </c>
      <c r="AF3414" s="406" t="str">
        <f>Master!AF3487</f>
        <v/>
      </c>
      <c r="AG3414" s="406" t="str">
        <f>Master!AG3487</f>
        <v/>
      </c>
      <c r="AH3414" s="88" t="str">
        <f>Master!AH3487</f>
        <v/>
      </c>
      <c r="AI3414" s="414" t="str">
        <f>Master!AI3487</f>
        <v/>
      </c>
      <c r="AJ3414" s="406" t="str">
        <f>Master!AJ3487</f>
        <v/>
      </c>
      <c r="AK3414" s="406">
        <f>Master!AK3487</f>
        <v>0</v>
      </c>
      <c r="AL3414" s="88" t="str">
        <f>Master!AL3487</f>
        <v/>
      </c>
      <c r="AM3414" s="416"/>
      <c r="AN3414" s="416"/>
      <c r="AO3414" s="416"/>
      <c r="AP3414" s="416"/>
      <c r="AQ3414" s="416"/>
      <c r="AR3414" s="416">
        <f t="shared" si="40"/>
        <v>0</v>
      </c>
      <c r="AS3414" s="417" t="str">
        <f t="shared" si="41"/>
        <v>#DIV/0!</v>
      </c>
      <c r="AT3414" s="416">
        <f t="shared" si="42"/>
        <v>0</v>
      </c>
      <c r="AU3414" s="417"/>
    </row>
    <row r="3415" hidden="1">
      <c r="A3415" s="88" t="str">
        <f>Master!A3488</f>
        <v>ASP18091</v>
      </c>
      <c r="B3415" s="414" t="str">
        <f>Master!B3488</f>
        <v/>
      </c>
      <c r="C3415" s="414" t="str">
        <f>Master!C3488</f>
        <v/>
      </c>
      <c r="D3415" s="88" t="str">
        <f>Master!D3488</f>
        <v/>
      </c>
      <c r="E3415" s="406" t="str">
        <f>Master!E3488</f>
        <v/>
      </c>
      <c r="F3415" s="406">
        <f>Master!F3488</f>
        <v>0</v>
      </c>
      <c r="G3415" s="88" t="str">
        <f>Master!G3488</f>
        <v/>
      </c>
      <c r="H3415" s="88" t="str">
        <f>Master!H3488</f>
        <v/>
      </c>
      <c r="I3415" s="88" t="str">
        <f>Master!I3488</f>
        <v/>
      </c>
      <c r="J3415" s="88" t="str">
        <f>Master!J3488</f>
        <v>A'CROSS SPORTS PTE LTD</v>
      </c>
      <c r="K3415" s="88" t="str">
        <f>Master!K3488</f>
        <v/>
      </c>
      <c r="L3415" s="88" t="str">
        <f>Master!L3488</f>
        <v/>
      </c>
      <c r="M3415" s="88" t="str">
        <f>Master!M3488</f>
        <v/>
      </c>
      <c r="N3415" s="88" t="str">
        <f>Master!N3488</f>
        <v/>
      </c>
      <c r="O3415" s="88" t="str">
        <f>Master!O3488</f>
        <v/>
      </c>
      <c r="P3415" s="88" t="str">
        <f>Master!P3488</f>
        <v/>
      </c>
      <c r="Q3415" s="88" t="str">
        <f>Master!Q3488</f>
        <v/>
      </c>
      <c r="R3415" s="406" t="str">
        <f>Master!R3488</f>
        <v/>
      </c>
      <c r="S3415" s="406">
        <f>Master!S3488</f>
        <v>0</v>
      </c>
      <c r="T3415" s="406" t="str">
        <f>Master!T3488</f>
        <v/>
      </c>
      <c r="U3415" s="406" t="str">
        <f>Master!U3488</f>
        <v/>
      </c>
      <c r="V3415" s="406" t="str">
        <f>Master!V3488</f>
        <v/>
      </c>
      <c r="W3415" s="406" t="str">
        <f>Master!W3488</f>
        <v/>
      </c>
      <c r="X3415" s="406" t="str">
        <f>Master!X3488</f>
        <v/>
      </c>
      <c r="Y3415" s="406" t="str">
        <f>Master!Y3488</f>
        <v/>
      </c>
      <c r="Z3415" s="406" t="str">
        <f>Master!Z3488</f>
        <v/>
      </c>
      <c r="AA3415" s="406" t="str">
        <f>Master!AA3488</f>
        <v/>
      </c>
      <c r="AB3415" s="406" t="str">
        <f>Master!AB3488</f>
        <v/>
      </c>
      <c r="AC3415" s="406" t="str">
        <f>Master!AC3488</f>
        <v/>
      </c>
      <c r="AD3415" s="406" t="str">
        <f>Master!AD3488</f>
        <v/>
      </c>
      <c r="AE3415" s="406" t="str">
        <f>Master!AE3488</f>
        <v/>
      </c>
      <c r="AF3415" s="406" t="str">
        <f>Master!AF3488</f>
        <v/>
      </c>
      <c r="AG3415" s="406" t="str">
        <f>Master!AG3488</f>
        <v/>
      </c>
      <c r="AH3415" s="88" t="str">
        <f>Master!AH3488</f>
        <v/>
      </c>
      <c r="AI3415" s="414" t="str">
        <f>Master!AI3488</f>
        <v/>
      </c>
      <c r="AJ3415" s="406" t="str">
        <f>Master!AJ3488</f>
        <v/>
      </c>
      <c r="AK3415" s="406">
        <f>Master!AK3488</f>
        <v>0</v>
      </c>
      <c r="AL3415" s="88" t="str">
        <f>Master!AL3488</f>
        <v/>
      </c>
      <c r="AM3415" s="416"/>
      <c r="AN3415" s="416"/>
      <c r="AO3415" s="416"/>
      <c r="AP3415" s="416"/>
      <c r="AQ3415" s="416"/>
      <c r="AR3415" s="416">
        <f t="shared" si="40"/>
        <v>0</v>
      </c>
      <c r="AS3415" s="417" t="str">
        <f t="shared" si="41"/>
        <v>#DIV/0!</v>
      </c>
      <c r="AT3415" s="416">
        <f t="shared" si="42"/>
        <v>0</v>
      </c>
      <c r="AU3415" s="417"/>
    </row>
    <row r="3416" hidden="1">
      <c r="A3416" s="88" t="str">
        <f>Master!A3489</f>
        <v>ASP18092</v>
      </c>
      <c r="B3416" s="414" t="str">
        <f>Master!B3489</f>
        <v/>
      </c>
      <c r="C3416" s="414" t="str">
        <f>Master!C3489</f>
        <v/>
      </c>
      <c r="D3416" s="88" t="str">
        <f>Master!D3489</f>
        <v/>
      </c>
      <c r="E3416" s="406" t="str">
        <f>Master!E3489</f>
        <v/>
      </c>
      <c r="F3416" s="406">
        <f>Master!F3489</f>
        <v>0</v>
      </c>
      <c r="G3416" s="88" t="str">
        <f>Master!G3489</f>
        <v/>
      </c>
      <c r="H3416" s="88" t="str">
        <f>Master!H3489</f>
        <v/>
      </c>
      <c r="I3416" s="88" t="str">
        <f>Master!I3489</f>
        <v/>
      </c>
      <c r="J3416" s="88" t="str">
        <f>Master!J3489</f>
        <v>A'CROSS SPORTS PTE LTD</v>
      </c>
      <c r="K3416" s="88" t="str">
        <f>Master!K3489</f>
        <v/>
      </c>
      <c r="L3416" s="88" t="str">
        <f>Master!L3489</f>
        <v/>
      </c>
      <c r="M3416" s="88" t="str">
        <f>Master!M3489</f>
        <v/>
      </c>
      <c r="N3416" s="88" t="str">
        <f>Master!N3489</f>
        <v/>
      </c>
      <c r="O3416" s="88" t="str">
        <f>Master!O3489</f>
        <v/>
      </c>
      <c r="P3416" s="88" t="str">
        <f>Master!P3489</f>
        <v/>
      </c>
      <c r="Q3416" s="88" t="str">
        <f>Master!Q3489</f>
        <v/>
      </c>
      <c r="R3416" s="406" t="str">
        <f>Master!R3489</f>
        <v/>
      </c>
      <c r="S3416" s="406">
        <f>Master!S3489</f>
        <v>0</v>
      </c>
      <c r="T3416" s="406" t="str">
        <f>Master!T3489</f>
        <v/>
      </c>
      <c r="U3416" s="406" t="str">
        <f>Master!U3489</f>
        <v/>
      </c>
      <c r="V3416" s="406" t="str">
        <f>Master!V3489</f>
        <v/>
      </c>
      <c r="W3416" s="406" t="str">
        <f>Master!W3489</f>
        <v/>
      </c>
      <c r="X3416" s="406" t="str">
        <f>Master!X3489</f>
        <v/>
      </c>
      <c r="Y3416" s="406" t="str">
        <f>Master!Y3489</f>
        <v/>
      </c>
      <c r="Z3416" s="406" t="str">
        <f>Master!Z3489</f>
        <v/>
      </c>
      <c r="AA3416" s="406" t="str">
        <f>Master!AA3489</f>
        <v/>
      </c>
      <c r="AB3416" s="406" t="str">
        <f>Master!AB3489</f>
        <v/>
      </c>
      <c r="AC3416" s="406" t="str">
        <f>Master!AC3489</f>
        <v/>
      </c>
      <c r="AD3416" s="406" t="str">
        <f>Master!AD3489</f>
        <v/>
      </c>
      <c r="AE3416" s="406" t="str">
        <f>Master!AE3489</f>
        <v/>
      </c>
      <c r="AF3416" s="406" t="str">
        <f>Master!AF3489</f>
        <v/>
      </c>
      <c r="AG3416" s="406" t="str">
        <f>Master!AG3489</f>
        <v/>
      </c>
      <c r="AH3416" s="88" t="str">
        <f>Master!AH3489</f>
        <v/>
      </c>
      <c r="AI3416" s="414" t="str">
        <f>Master!AI3489</f>
        <v/>
      </c>
      <c r="AJ3416" s="406" t="str">
        <f>Master!AJ3489</f>
        <v/>
      </c>
      <c r="AK3416" s="406">
        <f>Master!AK3489</f>
        <v>0</v>
      </c>
      <c r="AL3416" s="88" t="str">
        <f>Master!AL3489</f>
        <v/>
      </c>
      <c r="AM3416" s="416"/>
      <c r="AN3416" s="416"/>
      <c r="AO3416" s="416"/>
      <c r="AP3416" s="416"/>
      <c r="AQ3416" s="416"/>
      <c r="AR3416" s="416">
        <f t="shared" si="40"/>
        <v>0</v>
      </c>
      <c r="AS3416" s="417" t="str">
        <f t="shared" si="41"/>
        <v>#DIV/0!</v>
      </c>
      <c r="AT3416" s="416">
        <f t="shared" si="42"/>
        <v>0</v>
      </c>
      <c r="AU3416" s="417"/>
    </row>
    <row r="3417" hidden="1">
      <c r="A3417" s="88" t="str">
        <f>Master!A3490</f>
        <v>ASP18093</v>
      </c>
      <c r="B3417" s="414" t="str">
        <f>Master!B3490</f>
        <v/>
      </c>
      <c r="C3417" s="414" t="str">
        <f>Master!C3490</f>
        <v/>
      </c>
      <c r="D3417" s="88" t="str">
        <f>Master!D3490</f>
        <v/>
      </c>
      <c r="E3417" s="406" t="str">
        <f>Master!E3490</f>
        <v/>
      </c>
      <c r="F3417" s="406">
        <f>Master!F3490</f>
        <v>0</v>
      </c>
      <c r="G3417" s="88" t="str">
        <f>Master!G3490</f>
        <v/>
      </c>
      <c r="H3417" s="88" t="str">
        <f>Master!H3490</f>
        <v/>
      </c>
      <c r="I3417" s="88" t="str">
        <f>Master!I3490</f>
        <v/>
      </c>
      <c r="J3417" s="88" t="str">
        <f>Master!J3490</f>
        <v>A'CROSS SPORTS PTE LTD</v>
      </c>
      <c r="K3417" s="88" t="str">
        <f>Master!K3490</f>
        <v/>
      </c>
      <c r="L3417" s="88" t="str">
        <f>Master!L3490</f>
        <v/>
      </c>
      <c r="M3417" s="88" t="str">
        <f>Master!M3490</f>
        <v/>
      </c>
      <c r="N3417" s="88" t="str">
        <f>Master!N3490</f>
        <v/>
      </c>
      <c r="O3417" s="88" t="str">
        <f>Master!O3490</f>
        <v/>
      </c>
      <c r="P3417" s="88" t="str">
        <f>Master!P3490</f>
        <v/>
      </c>
      <c r="Q3417" s="88" t="str">
        <f>Master!Q3490</f>
        <v/>
      </c>
      <c r="R3417" s="406" t="str">
        <f>Master!R3490</f>
        <v/>
      </c>
      <c r="S3417" s="406">
        <f>Master!S3490</f>
        <v>0</v>
      </c>
      <c r="T3417" s="406" t="str">
        <f>Master!T3490</f>
        <v/>
      </c>
      <c r="U3417" s="406" t="str">
        <f>Master!U3490</f>
        <v/>
      </c>
      <c r="V3417" s="406" t="str">
        <f>Master!V3490</f>
        <v/>
      </c>
      <c r="W3417" s="406" t="str">
        <f>Master!W3490</f>
        <v/>
      </c>
      <c r="X3417" s="406" t="str">
        <f>Master!X3490</f>
        <v/>
      </c>
      <c r="Y3417" s="406" t="str">
        <f>Master!Y3490</f>
        <v/>
      </c>
      <c r="Z3417" s="406" t="str">
        <f>Master!Z3490</f>
        <v/>
      </c>
      <c r="AA3417" s="406" t="str">
        <f>Master!AA3490</f>
        <v/>
      </c>
      <c r="AB3417" s="406" t="str">
        <f>Master!AB3490</f>
        <v/>
      </c>
      <c r="AC3417" s="406" t="str">
        <f>Master!AC3490</f>
        <v/>
      </c>
      <c r="AD3417" s="406" t="str">
        <f>Master!AD3490</f>
        <v/>
      </c>
      <c r="AE3417" s="406" t="str">
        <f>Master!AE3490</f>
        <v/>
      </c>
      <c r="AF3417" s="406" t="str">
        <f>Master!AF3490</f>
        <v/>
      </c>
      <c r="AG3417" s="406" t="str">
        <f>Master!AG3490</f>
        <v/>
      </c>
      <c r="AH3417" s="88" t="str">
        <f>Master!AH3490</f>
        <v/>
      </c>
      <c r="AI3417" s="414" t="str">
        <f>Master!AI3490</f>
        <v/>
      </c>
      <c r="AJ3417" s="406" t="str">
        <f>Master!AJ3490</f>
        <v/>
      </c>
      <c r="AK3417" s="406">
        <f>Master!AK3490</f>
        <v>0</v>
      </c>
      <c r="AL3417" s="88" t="str">
        <f>Master!AL3490</f>
        <v/>
      </c>
      <c r="AM3417" s="416"/>
      <c r="AN3417" s="416"/>
      <c r="AO3417" s="416"/>
      <c r="AP3417" s="416"/>
      <c r="AQ3417" s="416"/>
      <c r="AR3417" s="416">
        <f t="shared" si="40"/>
        <v>0</v>
      </c>
      <c r="AS3417" s="417" t="str">
        <f t="shared" si="41"/>
        <v>#DIV/0!</v>
      </c>
      <c r="AT3417" s="416">
        <f t="shared" si="42"/>
        <v>0</v>
      </c>
      <c r="AU3417" s="417"/>
    </row>
    <row r="3418" hidden="1">
      <c r="A3418" s="88" t="str">
        <f>Master!A3491</f>
        <v>ASP18094</v>
      </c>
      <c r="B3418" s="414" t="str">
        <f>Master!B3491</f>
        <v/>
      </c>
      <c r="C3418" s="414" t="str">
        <f>Master!C3491</f>
        <v/>
      </c>
      <c r="D3418" s="88" t="str">
        <f>Master!D3491</f>
        <v/>
      </c>
      <c r="E3418" s="406" t="str">
        <f>Master!E3491</f>
        <v/>
      </c>
      <c r="F3418" s="406">
        <f>Master!F3491</f>
        <v>0</v>
      </c>
      <c r="G3418" s="88" t="str">
        <f>Master!G3491</f>
        <v/>
      </c>
      <c r="H3418" s="88" t="str">
        <f>Master!H3491</f>
        <v/>
      </c>
      <c r="I3418" s="88" t="str">
        <f>Master!I3491</f>
        <v/>
      </c>
      <c r="J3418" s="88" t="str">
        <f>Master!J3491</f>
        <v>A'CROSS SPORTS PTE LTD</v>
      </c>
      <c r="K3418" s="88" t="str">
        <f>Master!K3491</f>
        <v/>
      </c>
      <c r="L3418" s="88" t="str">
        <f>Master!L3491</f>
        <v/>
      </c>
      <c r="M3418" s="88" t="str">
        <f>Master!M3491</f>
        <v/>
      </c>
      <c r="N3418" s="88" t="str">
        <f>Master!N3491</f>
        <v/>
      </c>
      <c r="O3418" s="88" t="str">
        <f>Master!O3491</f>
        <v/>
      </c>
      <c r="P3418" s="88" t="str">
        <f>Master!P3491</f>
        <v/>
      </c>
      <c r="Q3418" s="88" t="str">
        <f>Master!Q3491</f>
        <v/>
      </c>
      <c r="R3418" s="406" t="str">
        <f>Master!R3491</f>
        <v/>
      </c>
      <c r="S3418" s="406">
        <f>Master!S3491</f>
        <v>0</v>
      </c>
      <c r="T3418" s="406" t="str">
        <f>Master!T3491</f>
        <v/>
      </c>
      <c r="U3418" s="406" t="str">
        <f>Master!U3491</f>
        <v/>
      </c>
      <c r="V3418" s="406" t="str">
        <f>Master!V3491</f>
        <v/>
      </c>
      <c r="W3418" s="406" t="str">
        <f>Master!W3491</f>
        <v/>
      </c>
      <c r="X3418" s="406" t="str">
        <f>Master!X3491</f>
        <v/>
      </c>
      <c r="Y3418" s="406" t="str">
        <f>Master!Y3491</f>
        <v/>
      </c>
      <c r="Z3418" s="406" t="str">
        <f>Master!Z3491</f>
        <v/>
      </c>
      <c r="AA3418" s="406" t="str">
        <f>Master!AA3491</f>
        <v/>
      </c>
      <c r="AB3418" s="406" t="str">
        <f>Master!AB3491</f>
        <v/>
      </c>
      <c r="AC3418" s="406" t="str">
        <f>Master!AC3491</f>
        <v/>
      </c>
      <c r="AD3418" s="406" t="str">
        <f>Master!AD3491</f>
        <v/>
      </c>
      <c r="AE3418" s="406" t="str">
        <f>Master!AE3491</f>
        <v/>
      </c>
      <c r="AF3418" s="406" t="str">
        <f>Master!AF3491</f>
        <v/>
      </c>
      <c r="AG3418" s="406" t="str">
        <f>Master!AG3491</f>
        <v/>
      </c>
      <c r="AH3418" s="88" t="str">
        <f>Master!AH3491</f>
        <v/>
      </c>
      <c r="AI3418" s="414" t="str">
        <f>Master!AI3491</f>
        <v/>
      </c>
      <c r="AJ3418" s="406" t="str">
        <f>Master!AJ3491</f>
        <v/>
      </c>
      <c r="AK3418" s="406">
        <f>Master!AK3491</f>
        <v>0</v>
      </c>
      <c r="AL3418" s="88" t="str">
        <f>Master!AL3491</f>
        <v/>
      </c>
      <c r="AM3418" s="416"/>
      <c r="AN3418" s="416"/>
      <c r="AO3418" s="416"/>
      <c r="AP3418" s="416"/>
      <c r="AQ3418" s="416"/>
      <c r="AR3418" s="416">
        <f t="shared" si="40"/>
        <v>0</v>
      </c>
      <c r="AS3418" s="417" t="str">
        <f t="shared" si="41"/>
        <v>#DIV/0!</v>
      </c>
      <c r="AT3418" s="416">
        <f t="shared" si="42"/>
        <v>0</v>
      </c>
      <c r="AU3418" s="417"/>
    </row>
    <row r="3419" hidden="1">
      <c r="A3419" s="88" t="str">
        <f>Master!A3492</f>
        <v>ASP18095</v>
      </c>
      <c r="B3419" s="414" t="str">
        <f>Master!B3492</f>
        <v/>
      </c>
      <c r="C3419" s="414" t="str">
        <f>Master!C3492</f>
        <v/>
      </c>
      <c r="D3419" s="88" t="str">
        <f>Master!D3492</f>
        <v/>
      </c>
      <c r="E3419" s="406" t="str">
        <f>Master!E3492</f>
        <v/>
      </c>
      <c r="F3419" s="406">
        <f>Master!F3492</f>
        <v>0</v>
      </c>
      <c r="G3419" s="88" t="str">
        <f>Master!G3492</f>
        <v/>
      </c>
      <c r="H3419" s="88" t="str">
        <f>Master!H3492</f>
        <v/>
      </c>
      <c r="I3419" s="88" t="str">
        <f>Master!I3492</f>
        <v/>
      </c>
      <c r="J3419" s="88" t="str">
        <f>Master!J3492</f>
        <v>A'CROSS SPORTS PTE LTD</v>
      </c>
      <c r="K3419" s="88" t="str">
        <f>Master!K3492</f>
        <v/>
      </c>
      <c r="L3419" s="88" t="str">
        <f>Master!L3492</f>
        <v/>
      </c>
      <c r="M3419" s="88" t="str">
        <f>Master!M3492</f>
        <v/>
      </c>
      <c r="N3419" s="88" t="str">
        <f>Master!N3492</f>
        <v/>
      </c>
      <c r="O3419" s="88" t="str">
        <f>Master!O3492</f>
        <v/>
      </c>
      <c r="P3419" s="88" t="str">
        <f>Master!P3492</f>
        <v/>
      </c>
      <c r="Q3419" s="88" t="str">
        <f>Master!Q3492</f>
        <v/>
      </c>
      <c r="R3419" s="406" t="str">
        <f>Master!R3492</f>
        <v/>
      </c>
      <c r="S3419" s="406">
        <f>Master!S3492</f>
        <v>0</v>
      </c>
      <c r="T3419" s="406" t="str">
        <f>Master!T3492</f>
        <v/>
      </c>
      <c r="U3419" s="406" t="str">
        <f>Master!U3492</f>
        <v/>
      </c>
      <c r="V3419" s="406" t="str">
        <f>Master!V3492</f>
        <v/>
      </c>
      <c r="W3419" s="406" t="str">
        <f>Master!W3492</f>
        <v/>
      </c>
      <c r="X3419" s="406" t="str">
        <f>Master!X3492</f>
        <v/>
      </c>
      <c r="Y3419" s="406" t="str">
        <f>Master!Y3492</f>
        <v/>
      </c>
      <c r="Z3419" s="406" t="str">
        <f>Master!Z3492</f>
        <v/>
      </c>
      <c r="AA3419" s="406" t="str">
        <f>Master!AA3492</f>
        <v/>
      </c>
      <c r="AB3419" s="406" t="str">
        <f>Master!AB3492</f>
        <v/>
      </c>
      <c r="AC3419" s="406" t="str">
        <f>Master!AC3492</f>
        <v/>
      </c>
      <c r="AD3419" s="406" t="str">
        <f>Master!AD3492</f>
        <v/>
      </c>
      <c r="AE3419" s="406" t="str">
        <f>Master!AE3492</f>
        <v/>
      </c>
      <c r="AF3419" s="406" t="str">
        <f>Master!AF3492</f>
        <v/>
      </c>
      <c r="AG3419" s="406" t="str">
        <f>Master!AG3492</f>
        <v/>
      </c>
      <c r="AH3419" s="88" t="str">
        <f>Master!AH3492</f>
        <v/>
      </c>
      <c r="AI3419" s="414" t="str">
        <f>Master!AI3492</f>
        <v/>
      </c>
      <c r="AJ3419" s="406" t="str">
        <f>Master!AJ3492</f>
        <v/>
      </c>
      <c r="AK3419" s="406">
        <f>Master!AK3492</f>
        <v>0</v>
      </c>
      <c r="AL3419" s="88" t="str">
        <f>Master!AL3492</f>
        <v/>
      </c>
      <c r="AM3419" s="416"/>
      <c r="AN3419" s="416"/>
      <c r="AO3419" s="416"/>
      <c r="AP3419" s="416"/>
      <c r="AQ3419" s="416"/>
      <c r="AR3419" s="416">
        <f t="shared" si="40"/>
        <v>0</v>
      </c>
      <c r="AS3419" s="417" t="str">
        <f t="shared" si="41"/>
        <v>#DIV/0!</v>
      </c>
      <c r="AT3419" s="416">
        <f t="shared" si="42"/>
        <v>0</v>
      </c>
      <c r="AU3419" s="417"/>
    </row>
    <row r="3420" hidden="1">
      <c r="A3420" s="88" t="str">
        <f>Master!A3493</f>
        <v>ASP18096</v>
      </c>
      <c r="B3420" s="414" t="str">
        <f>Master!B3493</f>
        <v/>
      </c>
      <c r="C3420" s="414" t="str">
        <f>Master!C3493</f>
        <v/>
      </c>
      <c r="D3420" s="88" t="str">
        <f>Master!D3493</f>
        <v/>
      </c>
      <c r="E3420" s="406" t="str">
        <f>Master!E3493</f>
        <v/>
      </c>
      <c r="F3420" s="406">
        <f>Master!F3493</f>
        <v>0</v>
      </c>
      <c r="G3420" s="88" t="str">
        <f>Master!G3493</f>
        <v/>
      </c>
      <c r="H3420" s="88" t="str">
        <f>Master!H3493</f>
        <v/>
      </c>
      <c r="I3420" s="88" t="str">
        <f>Master!I3493</f>
        <v/>
      </c>
      <c r="J3420" s="88" t="str">
        <f>Master!J3493</f>
        <v>A'CROSS SPORTS PTE LTD</v>
      </c>
      <c r="K3420" s="88" t="str">
        <f>Master!K3493</f>
        <v/>
      </c>
      <c r="L3420" s="88" t="str">
        <f>Master!L3493</f>
        <v/>
      </c>
      <c r="M3420" s="88" t="str">
        <f>Master!M3493</f>
        <v/>
      </c>
      <c r="N3420" s="88" t="str">
        <f>Master!N3493</f>
        <v/>
      </c>
      <c r="O3420" s="88" t="str">
        <f>Master!O3493</f>
        <v/>
      </c>
      <c r="P3420" s="88" t="str">
        <f>Master!P3493</f>
        <v/>
      </c>
      <c r="Q3420" s="88" t="str">
        <f>Master!Q3493</f>
        <v/>
      </c>
      <c r="R3420" s="406" t="str">
        <f>Master!R3493</f>
        <v/>
      </c>
      <c r="S3420" s="406">
        <f>Master!S3493</f>
        <v>0</v>
      </c>
      <c r="T3420" s="406" t="str">
        <f>Master!T3493</f>
        <v/>
      </c>
      <c r="U3420" s="406" t="str">
        <f>Master!U3493</f>
        <v/>
      </c>
      <c r="V3420" s="406" t="str">
        <f>Master!V3493</f>
        <v/>
      </c>
      <c r="W3420" s="406" t="str">
        <f>Master!W3493</f>
        <v/>
      </c>
      <c r="X3420" s="406" t="str">
        <f>Master!X3493</f>
        <v/>
      </c>
      <c r="Y3420" s="406" t="str">
        <f>Master!Y3493</f>
        <v/>
      </c>
      <c r="Z3420" s="406" t="str">
        <f>Master!Z3493</f>
        <v/>
      </c>
      <c r="AA3420" s="406" t="str">
        <f>Master!AA3493</f>
        <v/>
      </c>
      <c r="AB3420" s="406" t="str">
        <f>Master!AB3493</f>
        <v/>
      </c>
      <c r="AC3420" s="406" t="str">
        <f>Master!AC3493</f>
        <v/>
      </c>
      <c r="AD3420" s="406" t="str">
        <f>Master!AD3493</f>
        <v/>
      </c>
      <c r="AE3420" s="406" t="str">
        <f>Master!AE3493</f>
        <v/>
      </c>
      <c r="AF3420" s="406" t="str">
        <f>Master!AF3493</f>
        <v/>
      </c>
      <c r="AG3420" s="406" t="str">
        <f>Master!AG3493</f>
        <v/>
      </c>
      <c r="AH3420" s="88" t="str">
        <f>Master!AH3493</f>
        <v/>
      </c>
      <c r="AI3420" s="414" t="str">
        <f>Master!AI3493</f>
        <v/>
      </c>
      <c r="AJ3420" s="406" t="str">
        <f>Master!AJ3493</f>
        <v/>
      </c>
      <c r="AK3420" s="406">
        <f>Master!AK3493</f>
        <v>0</v>
      </c>
      <c r="AL3420" s="88" t="str">
        <f>Master!AL3493</f>
        <v/>
      </c>
      <c r="AM3420" s="416"/>
      <c r="AN3420" s="416"/>
      <c r="AO3420" s="416"/>
      <c r="AP3420" s="416"/>
      <c r="AQ3420" s="416"/>
      <c r="AR3420" s="416">
        <f t="shared" si="40"/>
        <v>0</v>
      </c>
      <c r="AS3420" s="417" t="str">
        <f t="shared" si="41"/>
        <v>#DIV/0!</v>
      </c>
      <c r="AT3420" s="416">
        <f t="shared" si="42"/>
        <v>0</v>
      </c>
      <c r="AU3420" s="417"/>
    </row>
    <row r="3421" hidden="1">
      <c r="A3421" s="88" t="str">
        <f>Master!A3494</f>
        <v>ASP18097</v>
      </c>
      <c r="B3421" s="414" t="str">
        <f>Master!B3494</f>
        <v/>
      </c>
      <c r="C3421" s="414" t="str">
        <f>Master!C3494</f>
        <v/>
      </c>
      <c r="D3421" s="88" t="str">
        <f>Master!D3494</f>
        <v/>
      </c>
      <c r="E3421" s="406" t="str">
        <f>Master!E3494</f>
        <v/>
      </c>
      <c r="F3421" s="406">
        <f>Master!F3494</f>
        <v>0</v>
      </c>
      <c r="G3421" s="88" t="str">
        <f>Master!G3494</f>
        <v/>
      </c>
      <c r="H3421" s="88" t="str">
        <f>Master!H3494</f>
        <v/>
      </c>
      <c r="I3421" s="88" t="str">
        <f>Master!I3494</f>
        <v/>
      </c>
      <c r="J3421" s="88" t="str">
        <f>Master!J3494</f>
        <v>A'CROSS SPORTS PTE LTD</v>
      </c>
      <c r="K3421" s="88" t="str">
        <f>Master!K3494</f>
        <v/>
      </c>
      <c r="L3421" s="88" t="str">
        <f>Master!L3494</f>
        <v/>
      </c>
      <c r="M3421" s="88" t="str">
        <f>Master!M3494</f>
        <v/>
      </c>
      <c r="N3421" s="88" t="str">
        <f>Master!N3494</f>
        <v/>
      </c>
      <c r="O3421" s="88" t="str">
        <f>Master!O3494</f>
        <v/>
      </c>
      <c r="P3421" s="88" t="str">
        <f>Master!P3494</f>
        <v/>
      </c>
      <c r="Q3421" s="88" t="str">
        <f>Master!Q3494</f>
        <v/>
      </c>
      <c r="R3421" s="406" t="str">
        <f>Master!R3494</f>
        <v/>
      </c>
      <c r="S3421" s="406">
        <f>Master!S3494</f>
        <v>0</v>
      </c>
      <c r="T3421" s="406" t="str">
        <f>Master!T3494</f>
        <v/>
      </c>
      <c r="U3421" s="406" t="str">
        <f>Master!U3494</f>
        <v/>
      </c>
      <c r="V3421" s="406" t="str">
        <f>Master!V3494</f>
        <v/>
      </c>
      <c r="W3421" s="406" t="str">
        <f>Master!W3494</f>
        <v/>
      </c>
      <c r="X3421" s="406" t="str">
        <f>Master!X3494</f>
        <v/>
      </c>
      <c r="Y3421" s="406" t="str">
        <f>Master!Y3494</f>
        <v/>
      </c>
      <c r="Z3421" s="406" t="str">
        <f>Master!Z3494</f>
        <v/>
      </c>
      <c r="AA3421" s="406" t="str">
        <f>Master!AA3494</f>
        <v/>
      </c>
      <c r="AB3421" s="406" t="str">
        <f>Master!AB3494</f>
        <v/>
      </c>
      <c r="AC3421" s="406" t="str">
        <f>Master!AC3494</f>
        <v/>
      </c>
      <c r="AD3421" s="406" t="str">
        <f>Master!AD3494</f>
        <v/>
      </c>
      <c r="AE3421" s="406" t="str">
        <f>Master!AE3494</f>
        <v/>
      </c>
      <c r="AF3421" s="406" t="str">
        <f>Master!AF3494</f>
        <v/>
      </c>
      <c r="AG3421" s="406" t="str">
        <f>Master!AG3494</f>
        <v/>
      </c>
      <c r="AH3421" s="88" t="str">
        <f>Master!AH3494</f>
        <v/>
      </c>
      <c r="AI3421" s="414" t="str">
        <f>Master!AI3494</f>
        <v/>
      </c>
      <c r="AJ3421" s="406" t="str">
        <f>Master!AJ3494</f>
        <v/>
      </c>
      <c r="AK3421" s="406">
        <f>Master!AK3494</f>
        <v>0</v>
      </c>
      <c r="AL3421" s="88" t="str">
        <f>Master!AL3494</f>
        <v/>
      </c>
      <c r="AM3421" s="416"/>
      <c r="AN3421" s="416"/>
      <c r="AO3421" s="416"/>
      <c r="AP3421" s="416"/>
      <c r="AQ3421" s="416"/>
      <c r="AR3421" s="416">
        <f t="shared" si="40"/>
        <v>0</v>
      </c>
      <c r="AS3421" s="417" t="str">
        <f t="shared" si="41"/>
        <v>#DIV/0!</v>
      </c>
      <c r="AT3421" s="416">
        <f t="shared" si="42"/>
        <v>0</v>
      </c>
      <c r="AU3421" s="417"/>
    </row>
    <row r="3422" hidden="1">
      <c r="A3422" s="88" t="str">
        <f>Master!A3495</f>
        <v>ASP18098</v>
      </c>
      <c r="B3422" s="414" t="str">
        <f>Master!B3495</f>
        <v/>
      </c>
      <c r="C3422" s="414" t="str">
        <f>Master!C3495</f>
        <v/>
      </c>
      <c r="D3422" s="88" t="str">
        <f>Master!D3495</f>
        <v/>
      </c>
      <c r="E3422" s="406" t="str">
        <f>Master!E3495</f>
        <v/>
      </c>
      <c r="F3422" s="406">
        <f>Master!F3495</f>
        <v>0</v>
      </c>
      <c r="G3422" s="88" t="str">
        <f>Master!G3495</f>
        <v/>
      </c>
      <c r="H3422" s="88" t="str">
        <f>Master!H3495</f>
        <v/>
      </c>
      <c r="I3422" s="88" t="str">
        <f>Master!I3495</f>
        <v/>
      </c>
      <c r="J3422" s="88" t="str">
        <f>Master!J3495</f>
        <v>A'CROSS SPORTS PTE LTD</v>
      </c>
      <c r="K3422" s="88" t="str">
        <f>Master!K3495</f>
        <v/>
      </c>
      <c r="L3422" s="88" t="str">
        <f>Master!L3495</f>
        <v/>
      </c>
      <c r="M3422" s="88" t="str">
        <f>Master!M3495</f>
        <v/>
      </c>
      <c r="N3422" s="88" t="str">
        <f>Master!N3495</f>
        <v/>
      </c>
      <c r="O3422" s="88" t="str">
        <f>Master!O3495</f>
        <v/>
      </c>
      <c r="P3422" s="88" t="str">
        <f>Master!P3495</f>
        <v/>
      </c>
      <c r="Q3422" s="88" t="str">
        <f>Master!Q3495</f>
        <v/>
      </c>
      <c r="R3422" s="406" t="str">
        <f>Master!R3495</f>
        <v/>
      </c>
      <c r="S3422" s="406">
        <f>Master!S3495</f>
        <v>0</v>
      </c>
      <c r="T3422" s="406" t="str">
        <f>Master!T3495</f>
        <v/>
      </c>
      <c r="U3422" s="406" t="str">
        <f>Master!U3495</f>
        <v/>
      </c>
      <c r="V3422" s="406" t="str">
        <f>Master!V3495</f>
        <v/>
      </c>
      <c r="W3422" s="406" t="str">
        <f>Master!W3495</f>
        <v/>
      </c>
      <c r="X3422" s="406" t="str">
        <f>Master!X3495</f>
        <v/>
      </c>
      <c r="Y3422" s="406" t="str">
        <f>Master!Y3495</f>
        <v/>
      </c>
      <c r="Z3422" s="406" t="str">
        <f>Master!Z3495</f>
        <v/>
      </c>
      <c r="AA3422" s="406" t="str">
        <f>Master!AA3495</f>
        <v/>
      </c>
      <c r="AB3422" s="406" t="str">
        <f>Master!AB3495</f>
        <v/>
      </c>
      <c r="AC3422" s="406" t="str">
        <f>Master!AC3495</f>
        <v/>
      </c>
      <c r="AD3422" s="406" t="str">
        <f>Master!AD3495</f>
        <v/>
      </c>
      <c r="AE3422" s="406" t="str">
        <f>Master!AE3495</f>
        <v/>
      </c>
      <c r="AF3422" s="406" t="str">
        <f>Master!AF3495</f>
        <v/>
      </c>
      <c r="AG3422" s="406" t="str">
        <f>Master!AG3495</f>
        <v/>
      </c>
      <c r="AH3422" s="88" t="str">
        <f>Master!AH3495</f>
        <v/>
      </c>
      <c r="AI3422" s="414" t="str">
        <f>Master!AI3495</f>
        <v/>
      </c>
      <c r="AJ3422" s="406" t="str">
        <f>Master!AJ3495</f>
        <v/>
      </c>
      <c r="AK3422" s="406">
        <f>Master!AK3495</f>
        <v>0</v>
      </c>
      <c r="AL3422" s="88" t="str">
        <f>Master!AL3495</f>
        <v/>
      </c>
      <c r="AM3422" s="416"/>
      <c r="AN3422" s="416"/>
      <c r="AO3422" s="416"/>
      <c r="AP3422" s="416"/>
      <c r="AQ3422" s="416"/>
      <c r="AR3422" s="416">
        <f t="shared" si="40"/>
        <v>0</v>
      </c>
      <c r="AS3422" s="417" t="str">
        <f t="shared" si="41"/>
        <v>#DIV/0!</v>
      </c>
      <c r="AT3422" s="416">
        <f t="shared" si="42"/>
        <v>0</v>
      </c>
      <c r="AU3422" s="417"/>
    </row>
    <row r="3423" hidden="1">
      <c r="A3423" s="88" t="str">
        <f>Master!A3496</f>
        <v>ASP18099</v>
      </c>
      <c r="B3423" s="414" t="str">
        <f>Master!B3496</f>
        <v/>
      </c>
      <c r="C3423" s="414" t="str">
        <f>Master!C3496</f>
        <v/>
      </c>
      <c r="D3423" s="88" t="str">
        <f>Master!D3496</f>
        <v/>
      </c>
      <c r="E3423" s="406" t="str">
        <f>Master!E3496</f>
        <v/>
      </c>
      <c r="F3423" s="406">
        <f>Master!F3496</f>
        <v>0</v>
      </c>
      <c r="G3423" s="88" t="str">
        <f>Master!G3496</f>
        <v/>
      </c>
      <c r="H3423" s="88" t="str">
        <f>Master!H3496</f>
        <v/>
      </c>
      <c r="I3423" s="88" t="str">
        <f>Master!I3496</f>
        <v/>
      </c>
      <c r="J3423" s="88" t="str">
        <f>Master!J3496</f>
        <v>A'CROSS SPORTS PTE LTD</v>
      </c>
      <c r="K3423" s="88" t="str">
        <f>Master!K3496</f>
        <v/>
      </c>
      <c r="L3423" s="88" t="str">
        <f>Master!L3496</f>
        <v/>
      </c>
      <c r="M3423" s="88" t="str">
        <f>Master!M3496</f>
        <v/>
      </c>
      <c r="N3423" s="88" t="str">
        <f>Master!N3496</f>
        <v/>
      </c>
      <c r="O3423" s="88" t="str">
        <f>Master!O3496</f>
        <v/>
      </c>
      <c r="P3423" s="88" t="str">
        <f>Master!P3496</f>
        <v/>
      </c>
      <c r="Q3423" s="88" t="str">
        <f>Master!Q3496</f>
        <v/>
      </c>
      <c r="R3423" s="406" t="str">
        <f>Master!R3496</f>
        <v/>
      </c>
      <c r="S3423" s="406">
        <f>Master!S3496</f>
        <v>0</v>
      </c>
      <c r="T3423" s="406" t="str">
        <f>Master!T3496</f>
        <v/>
      </c>
      <c r="U3423" s="406" t="str">
        <f>Master!U3496</f>
        <v/>
      </c>
      <c r="V3423" s="406" t="str">
        <f>Master!V3496</f>
        <v/>
      </c>
      <c r="W3423" s="406" t="str">
        <f>Master!W3496</f>
        <v/>
      </c>
      <c r="X3423" s="406" t="str">
        <f>Master!X3496</f>
        <v/>
      </c>
      <c r="Y3423" s="406" t="str">
        <f>Master!Y3496</f>
        <v/>
      </c>
      <c r="Z3423" s="406" t="str">
        <f>Master!Z3496</f>
        <v/>
      </c>
      <c r="AA3423" s="406" t="str">
        <f>Master!AA3496</f>
        <v/>
      </c>
      <c r="AB3423" s="406" t="str">
        <f>Master!AB3496</f>
        <v/>
      </c>
      <c r="AC3423" s="406" t="str">
        <f>Master!AC3496</f>
        <v/>
      </c>
      <c r="AD3423" s="406" t="str">
        <f>Master!AD3496</f>
        <v/>
      </c>
      <c r="AE3423" s="406" t="str">
        <f>Master!AE3496</f>
        <v/>
      </c>
      <c r="AF3423" s="406" t="str">
        <f>Master!AF3496</f>
        <v/>
      </c>
      <c r="AG3423" s="406" t="str">
        <f>Master!AG3496</f>
        <v/>
      </c>
      <c r="AH3423" s="88" t="str">
        <f>Master!AH3496</f>
        <v/>
      </c>
      <c r="AI3423" s="414" t="str">
        <f>Master!AI3496</f>
        <v/>
      </c>
      <c r="AJ3423" s="406" t="str">
        <f>Master!AJ3496</f>
        <v/>
      </c>
      <c r="AK3423" s="406">
        <f>Master!AK3496</f>
        <v>0</v>
      </c>
      <c r="AL3423" s="88" t="str">
        <f>Master!AL3496</f>
        <v/>
      </c>
      <c r="AM3423" s="416"/>
      <c r="AN3423" s="416"/>
      <c r="AO3423" s="416"/>
      <c r="AP3423" s="416"/>
      <c r="AQ3423" s="416"/>
      <c r="AR3423" s="416">
        <f t="shared" si="40"/>
        <v>0</v>
      </c>
      <c r="AS3423" s="417" t="str">
        <f t="shared" si="41"/>
        <v>#DIV/0!</v>
      </c>
      <c r="AT3423" s="416">
        <f t="shared" si="42"/>
        <v>0</v>
      </c>
      <c r="AU3423" s="417"/>
    </row>
    <row r="3424" hidden="1">
      <c r="A3424" s="88" t="str">
        <f>Master!A3497</f>
        <v>ASP18100</v>
      </c>
      <c r="B3424" s="414" t="str">
        <f>Master!B3497</f>
        <v/>
      </c>
      <c r="C3424" s="414" t="str">
        <f>Master!C3497</f>
        <v/>
      </c>
      <c r="D3424" s="88" t="str">
        <f>Master!D3497</f>
        <v/>
      </c>
      <c r="E3424" s="406" t="str">
        <f>Master!E3497</f>
        <v/>
      </c>
      <c r="F3424" s="406">
        <f>Master!F3497</f>
        <v>0</v>
      </c>
      <c r="G3424" s="88" t="str">
        <f>Master!G3497</f>
        <v/>
      </c>
      <c r="H3424" s="88" t="str">
        <f>Master!H3497</f>
        <v/>
      </c>
      <c r="I3424" s="88" t="str">
        <f>Master!I3497</f>
        <v/>
      </c>
      <c r="J3424" s="88" t="str">
        <f>Master!J3497</f>
        <v>A'CROSS SPORTS PTE LTD</v>
      </c>
      <c r="K3424" s="88" t="str">
        <f>Master!K3497</f>
        <v/>
      </c>
      <c r="L3424" s="88" t="str">
        <f>Master!L3497</f>
        <v/>
      </c>
      <c r="M3424" s="88" t="str">
        <f>Master!M3497</f>
        <v/>
      </c>
      <c r="N3424" s="88" t="str">
        <f>Master!N3497</f>
        <v/>
      </c>
      <c r="O3424" s="88" t="str">
        <f>Master!O3497</f>
        <v/>
      </c>
      <c r="P3424" s="88" t="str">
        <f>Master!P3497</f>
        <v/>
      </c>
      <c r="Q3424" s="88" t="str">
        <f>Master!Q3497</f>
        <v/>
      </c>
      <c r="R3424" s="406" t="str">
        <f>Master!R3497</f>
        <v/>
      </c>
      <c r="S3424" s="406">
        <f>Master!S3497</f>
        <v>0</v>
      </c>
      <c r="T3424" s="406" t="str">
        <f>Master!T3497</f>
        <v/>
      </c>
      <c r="U3424" s="406" t="str">
        <f>Master!U3497</f>
        <v/>
      </c>
      <c r="V3424" s="406" t="str">
        <f>Master!V3497</f>
        <v/>
      </c>
      <c r="W3424" s="406" t="str">
        <f>Master!W3497</f>
        <v/>
      </c>
      <c r="X3424" s="406" t="str">
        <f>Master!X3497</f>
        <v/>
      </c>
      <c r="Y3424" s="406" t="str">
        <f>Master!Y3497</f>
        <v/>
      </c>
      <c r="Z3424" s="406" t="str">
        <f>Master!Z3497</f>
        <v/>
      </c>
      <c r="AA3424" s="406" t="str">
        <f>Master!AA3497</f>
        <v/>
      </c>
      <c r="AB3424" s="406" t="str">
        <f>Master!AB3497</f>
        <v/>
      </c>
      <c r="AC3424" s="406" t="str">
        <f>Master!AC3497</f>
        <v/>
      </c>
      <c r="AD3424" s="406" t="str">
        <f>Master!AD3497</f>
        <v/>
      </c>
      <c r="AE3424" s="406" t="str">
        <f>Master!AE3497</f>
        <v/>
      </c>
      <c r="AF3424" s="406" t="str">
        <f>Master!AF3497</f>
        <v/>
      </c>
      <c r="AG3424" s="406" t="str">
        <f>Master!AG3497</f>
        <v/>
      </c>
      <c r="AH3424" s="88" t="str">
        <f>Master!AH3497</f>
        <v/>
      </c>
      <c r="AI3424" s="414" t="str">
        <f>Master!AI3497</f>
        <v/>
      </c>
      <c r="AJ3424" s="406" t="str">
        <f>Master!AJ3497</f>
        <v/>
      </c>
      <c r="AK3424" s="406">
        <f>Master!AK3497</f>
        <v>0</v>
      </c>
      <c r="AL3424" s="88" t="str">
        <f>Master!AL3497</f>
        <v/>
      </c>
      <c r="AM3424" s="416"/>
      <c r="AN3424" s="416"/>
      <c r="AO3424" s="416"/>
      <c r="AP3424" s="416"/>
      <c r="AQ3424" s="416"/>
      <c r="AR3424" s="416">
        <f t="shared" si="40"/>
        <v>0</v>
      </c>
      <c r="AS3424" s="417" t="str">
        <f t="shared" si="41"/>
        <v>#DIV/0!</v>
      </c>
      <c r="AT3424" s="416">
        <f t="shared" si="42"/>
        <v>0</v>
      </c>
      <c r="AU3424" s="417"/>
    </row>
    <row r="3425" hidden="1">
      <c r="A3425" s="88" t="str">
        <f>Master!A3498</f>
        <v>ASP18101</v>
      </c>
      <c r="B3425" s="414" t="str">
        <f>Master!B3498</f>
        <v/>
      </c>
      <c r="C3425" s="414" t="str">
        <f>Master!C3498</f>
        <v/>
      </c>
      <c r="D3425" s="88" t="str">
        <f>Master!D3498</f>
        <v/>
      </c>
      <c r="E3425" s="406" t="str">
        <f>Master!E3498</f>
        <v/>
      </c>
      <c r="F3425" s="406">
        <f>Master!F3498</f>
        <v>0</v>
      </c>
      <c r="G3425" s="88" t="str">
        <f>Master!G3498</f>
        <v/>
      </c>
      <c r="H3425" s="88" t="str">
        <f>Master!H3498</f>
        <v/>
      </c>
      <c r="I3425" s="88" t="str">
        <f>Master!I3498</f>
        <v/>
      </c>
      <c r="J3425" s="88" t="str">
        <f>Master!J3498</f>
        <v>A'CROSS SPORTS PTE LTD</v>
      </c>
      <c r="K3425" s="88" t="str">
        <f>Master!K3498</f>
        <v/>
      </c>
      <c r="L3425" s="88" t="str">
        <f>Master!L3498</f>
        <v/>
      </c>
      <c r="M3425" s="88" t="str">
        <f>Master!M3498</f>
        <v/>
      </c>
      <c r="N3425" s="88" t="str">
        <f>Master!N3498</f>
        <v/>
      </c>
      <c r="O3425" s="88" t="str">
        <f>Master!O3498</f>
        <v/>
      </c>
      <c r="P3425" s="88" t="str">
        <f>Master!P3498</f>
        <v/>
      </c>
      <c r="Q3425" s="88" t="str">
        <f>Master!Q3498</f>
        <v/>
      </c>
      <c r="R3425" s="406" t="str">
        <f>Master!R3498</f>
        <v/>
      </c>
      <c r="S3425" s="406">
        <f>Master!S3498</f>
        <v>0</v>
      </c>
      <c r="T3425" s="406" t="str">
        <f>Master!T3498</f>
        <v/>
      </c>
      <c r="U3425" s="406" t="str">
        <f>Master!U3498</f>
        <v/>
      </c>
      <c r="V3425" s="406" t="str">
        <f>Master!V3498</f>
        <v/>
      </c>
      <c r="W3425" s="406" t="str">
        <f>Master!W3498</f>
        <v/>
      </c>
      <c r="X3425" s="406" t="str">
        <f>Master!X3498</f>
        <v/>
      </c>
      <c r="Y3425" s="406" t="str">
        <f>Master!Y3498</f>
        <v/>
      </c>
      <c r="Z3425" s="406" t="str">
        <f>Master!Z3498</f>
        <v/>
      </c>
      <c r="AA3425" s="406" t="str">
        <f>Master!AA3498</f>
        <v/>
      </c>
      <c r="AB3425" s="406" t="str">
        <f>Master!AB3498</f>
        <v/>
      </c>
      <c r="AC3425" s="406" t="str">
        <f>Master!AC3498</f>
        <v/>
      </c>
      <c r="AD3425" s="406" t="str">
        <f>Master!AD3498</f>
        <v/>
      </c>
      <c r="AE3425" s="406" t="str">
        <f>Master!AE3498</f>
        <v/>
      </c>
      <c r="AF3425" s="406" t="str">
        <f>Master!AF3498</f>
        <v/>
      </c>
      <c r="AG3425" s="406" t="str">
        <f>Master!AG3498</f>
        <v/>
      </c>
      <c r="AH3425" s="88" t="str">
        <f>Master!AH3498</f>
        <v/>
      </c>
      <c r="AI3425" s="414" t="str">
        <f>Master!AI3498</f>
        <v/>
      </c>
      <c r="AJ3425" s="406" t="str">
        <f>Master!AJ3498</f>
        <v/>
      </c>
      <c r="AK3425" s="406">
        <f>Master!AK3498</f>
        <v>0</v>
      </c>
      <c r="AL3425" s="88" t="str">
        <f>Master!AL3498</f>
        <v/>
      </c>
      <c r="AM3425" s="416"/>
      <c r="AN3425" s="416"/>
      <c r="AO3425" s="416"/>
      <c r="AP3425" s="416"/>
      <c r="AQ3425" s="416"/>
      <c r="AR3425" s="416">
        <f t="shared" si="40"/>
        <v>0</v>
      </c>
      <c r="AS3425" s="417" t="str">
        <f t="shared" si="41"/>
        <v>#DIV/0!</v>
      </c>
      <c r="AT3425" s="416">
        <f t="shared" si="42"/>
        <v>0</v>
      </c>
      <c r="AU3425" s="417"/>
    </row>
    <row r="3426" hidden="1">
      <c r="A3426" s="88" t="str">
        <f>Master!A3499</f>
        <v>ASP18102</v>
      </c>
      <c r="B3426" s="414" t="str">
        <f>Master!B3499</f>
        <v/>
      </c>
      <c r="C3426" s="414" t="str">
        <f>Master!C3499</f>
        <v/>
      </c>
      <c r="D3426" s="88" t="str">
        <f>Master!D3499</f>
        <v/>
      </c>
      <c r="E3426" s="406" t="str">
        <f>Master!E3499</f>
        <v/>
      </c>
      <c r="F3426" s="406">
        <f>Master!F3499</f>
        <v>0</v>
      </c>
      <c r="G3426" s="88" t="str">
        <f>Master!G3499</f>
        <v/>
      </c>
      <c r="H3426" s="88" t="str">
        <f>Master!H3499</f>
        <v/>
      </c>
      <c r="I3426" s="88" t="str">
        <f>Master!I3499</f>
        <v/>
      </c>
      <c r="J3426" s="88" t="str">
        <f>Master!J3499</f>
        <v>A'CROSS SPORTS PTE LTD</v>
      </c>
      <c r="K3426" s="88" t="str">
        <f>Master!K3499</f>
        <v/>
      </c>
      <c r="L3426" s="88" t="str">
        <f>Master!L3499</f>
        <v/>
      </c>
      <c r="M3426" s="88" t="str">
        <f>Master!M3499</f>
        <v/>
      </c>
      <c r="N3426" s="88" t="str">
        <f>Master!N3499</f>
        <v/>
      </c>
      <c r="O3426" s="88" t="str">
        <f>Master!O3499</f>
        <v/>
      </c>
      <c r="P3426" s="88" t="str">
        <f>Master!P3499</f>
        <v/>
      </c>
      <c r="Q3426" s="88" t="str">
        <f>Master!Q3499</f>
        <v/>
      </c>
      <c r="R3426" s="406" t="str">
        <f>Master!R3499</f>
        <v/>
      </c>
      <c r="S3426" s="406">
        <f>Master!S3499</f>
        <v>0</v>
      </c>
      <c r="T3426" s="406" t="str">
        <f>Master!T3499</f>
        <v/>
      </c>
      <c r="U3426" s="406" t="str">
        <f>Master!U3499</f>
        <v/>
      </c>
      <c r="V3426" s="406" t="str">
        <f>Master!V3499</f>
        <v/>
      </c>
      <c r="W3426" s="406" t="str">
        <f>Master!W3499</f>
        <v/>
      </c>
      <c r="X3426" s="406" t="str">
        <f>Master!X3499</f>
        <v/>
      </c>
      <c r="Y3426" s="406" t="str">
        <f>Master!Y3499</f>
        <v/>
      </c>
      <c r="Z3426" s="406" t="str">
        <f>Master!Z3499</f>
        <v/>
      </c>
      <c r="AA3426" s="406" t="str">
        <f>Master!AA3499</f>
        <v/>
      </c>
      <c r="AB3426" s="406" t="str">
        <f>Master!AB3499</f>
        <v/>
      </c>
      <c r="AC3426" s="406" t="str">
        <f>Master!AC3499</f>
        <v/>
      </c>
      <c r="AD3426" s="406" t="str">
        <f>Master!AD3499</f>
        <v/>
      </c>
      <c r="AE3426" s="406" t="str">
        <f>Master!AE3499</f>
        <v/>
      </c>
      <c r="AF3426" s="406" t="str">
        <f>Master!AF3499</f>
        <v/>
      </c>
      <c r="AG3426" s="406" t="str">
        <f>Master!AG3499</f>
        <v/>
      </c>
      <c r="AH3426" s="88" t="str">
        <f>Master!AH3499</f>
        <v/>
      </c>
      <c r="AI3426" s="414" t="str">
        <f>Master!AI3499</f>
        <v/>
      </c>
      <c r="AJ3426" s="406" t="str">
        <f>Master!AJ3499</f>
        <v/>
      </c>
      <c r="AK3426" s="406">
        <f>Master!AK3499</f>
        <v>0</v>
      </c>
      <c r="AL3426" s="88" t="str">
        <f>Master!AL3499</f>
        <v/>
      </c>
      <c r="AM3426" s="416"/>
      <c r="AN3426" s="416"/>
      <c r="AO3426" s="416"/>
      <c r="AP3426" s="416"/>
      <c r="AQ3426" s="416"/>
      <c r="AR3426" s="416">
        <f t="shared" si="40"/>
        <v>0</v>
      </c>
      <c r="AS3426" s="417" t="str">
        <f t="shared" si="41"/>
        <v>#DIV/0!</v>
      </c>
      <c r="AT3426" s="416">
        <f t="shared" si="42"/>
        <v>0</v>
      </c>
      <c r="AU3426" s="417"/>
    </row>
    <row r="3427" hidden="1">
      <c r="A3427" s="88" t="str">
        <f>Master!A3500</f>
        <v>ASP18103</v>
      </c>
      <c r="B3427" s="414" t="str">
        <f>Master!B3500</f>
        <v/>
      </c>
      <c r="C3427" s="414" t="str">
        <f>Master!C3500</f>
        <v/>
      </c>
      <c r="D3427" s="88" t="str">
        <f>Master!D3500</f>
        <v/>
      </c>
      <c r="E3427" s="406" t="str">
        <f>Master!E3500</f>
        <v/>
      </c>
      <c r="F3427" s="406">
        <f>Master!F3500</f>
        <v>0</v>
      </c>
      <c r="G3427" s="88" t="str">
        <f>Master!G3500</f>
        <v/>
      </c>
      <c r="H3427" s="88" t="str">
        <f>Master!H3500</f>
        <v/>
      </c>
      <c r="I3427" s="88" t="str">
        <f>Master!I3500</f>
        <v/>
      </c>
      <c r="J3427" s="88" t="str">
        <f>Master!J3500</f>
        <v>A'CROSS SPORTS PTE LTD</v>
      </c>
      <c r="K3427" s="88" t="str">
        <f>Master!K3500</f>
        <v/>
      </c>
      <c r="L3427" s="88" t="str">
        <f>Master!L3500</f>
        <v/>
      </c>
      <c r="M3427" s="88" t="str">
        <f>Master!M3500</f>
        <v/>
      </c>
      <c r="N3427" s="88" t="str">
        <f>Master!N3500</f>
        <v/>
      </c>
      <c r="O3427" s="88" t="str">
        <f>Master!O3500</f>
        <v/>
      </c>
      <c r="P3427" s="88" t="str">
        <f>Master!P3500</f>
        <v/>
      </c>
      <c r="Q3427" s="88" t="str">
        <f>Master!Q3500</f>
        <v/>
      </c>
      <c r="R3427" s="406" t="str">
        <f>Master!R3500</f>
        <v/>
      </c>
      <c r="S3427" s="406">
        <f>Master!S3500</f>
        <v>0</v>
      </c>
      <c r="T3427" s="406" t="str">
        <f>Master!T3500</f>
        <v/>
      </c>
      <c r="U3427" s="406" t="str">
        <f>Master!U3500</f>
        <v/>
      </c>
      <c r="V3427" s="406" t="str">
        <f>Master!V3500</f>
        <v/>
      </c>
      <c r="W3427" s="406" t="str">
        <f>Master!W3500</f>
        <v/>
      </c>
      <c r="X3427" s="406" t="str">
        <f>Master!X3500</f>
        <v/>
      </c>
      <c r="Y3427" s="406" t="str">
        <f>Master!Y3500</f>
        <v/>
      </c>
      <c r="Z3427" s="406" t="str">
        <f>Master!Z3500</f>
        <v/>
      </c>
      <c r="AA3427" s="406" t="str">
        <f>Master!AA3500</f>
        <v/>
      </c>
      <c r="AB3427" s="406" t="str">
        <f>Master!AB3500</f>
        <v/>
      </c>
      <c r="AC3427" s="406" t="str">
        <f>Master!AC3500</f>
        <v/>
      </c>
      <c r="AD3427" s="406" t="str">
        <f>Master!AD3500</f>
        <v/>
      </c>
      <c r="AE3427" s="406" t="str">
        <f>Master!AE3500</f>
        <v/>
      </c>
      <c r="AF3427" s="406" t="str">
        <f>Master!AF3500</f>
        <v/>
      </c>
      <c r="AG3427" s="406" t="str">
        <f>Master!AG3500</f>
        <v/>
      </c>
      <c r="AH3427" s="88" t="str">
        <f>Master!AH3500</f>
        <v/>
      </c>
      <c r="AI3427" s="414" t="str">
        <f>Master!AI3500</f>
        <v/>
      </c>
      <c r="AJ3427" s="406" t="str">
        <f>Master!AJ3500</f>
        <v/>
      </c>
      <c r="AK3427" s="406">
        <f>Master!AK3500</f>
        <v>0</v>
      </c>
      <c r="AL3427" s="88" t="str">
        <f>Master!AL3500</f>
        <v/>
      </c>
      <c r="AM3427" s="416"/>
      <c r="AN3427" s="416"/>
      <c r="AO3427" s="416"/>
      <c r="AP3427" s="416"/>
      <c r="AQ3427" s="416"/>
      <c r="AR3427" s="416">
        <f t="shared" si="40"/>
        <v>0</v>
      </c>
      <c r="AS3427" s="417" t="str">
        <f t="shared" si="41"/>
        <v>#DIV/0!</v>
      </c>
      <c r="AT3427" s="416">
        <f t="shared" si="42"/>
        <v>0</v>
      </c>
      <c r="AU3427" s="417"/>
    </row>
    <row r="3428" hidden="1">
      <c r="A3428" s="88" t="str">
        <f>Master!A3501</f>
        <v>ASP18104</v>
      </c>
      <c r="B3428" s="414" t="str">
        <f>Master!B3501</f>
        <v/>
      </c>
      <c r="C3428" s="414" t="str">
        <f>Master!C3501</f>
        <v/>
      </c>
      <c r="D3428" s="88" t="str">
        <f>Master!D3501</f>
        <v/>
      </c>
      <c r="E3428" s="406" t="str">
        <f>Master!E3501</f>
        <v/>
      </c>
      <c r="F3428" s="406">
        <f>Master!F3501</f>
        <v>0</v>
      </c>
      <c r="G3428" s="88" t="str">
        <f>Master!G3501</f>
        <v/>
      </c>
      <c r="H3428" s="88" t="str">
        <f>Master!H3501</f>
        <v/>
      </c>
      <c r="I3428" s="88" t="str">
        <f>Master!I3501</f>
        <v/>
      </c>
      <c r="J3428" s="88" t="str">
        <f>Master!J3501</f>
        <v>A'CROSS SPORTS PTE LTD</v>
      </c>
      <c r="K3428" s="88" t="str">
        <f>Master!K3501</f>
        <v/>
      </c>
      <c r="L3428" s="88" t="str">
        <f>Master!L3501</f>
        <v/>
      </c>
      <c r="M3428" s="88" t="str">
        <f>Master!M3501</f>
        <v/>
      </c>
      <c r="N3428" s="88" t="str">
        <f>Master!N3501</f>
        <v/>
      </c>
      <c r="O3428" s="88" t="str">
        <f>Master!O3501</f>
        <v/>
      </c>
      <c r="P3428" s="88" t="str">
        <f>Master!P3501</f>
        <v/>
      </c>
      <c r="Q3428" s="88" t="str">
        <f>Master!Q3501</f>
        <v/>
      </c>
      <c r="R3428" s="406" t="str">
        <f>Master!R3501</f>
        <v/>
      </c>
      <c r="S3428" s="406">
        <f>Master!S3501</f>
        <v>0</v>
      </c>
      <c r="T3428" s="406" t="str">
        <f>Master!T3501</f>
        <v/>
      </c>
      <c r="U3428" s="406" t="str">
        <f>Master!U3501</f>
        <v/>
      </c>
      <c r="V3428" s="406" t="str">
        <f>Master!V3501</f>
        <v/>
      </c>
      <c r="W3428" s="406" t="str">
        <f>Master!W3501</f>
        <v/>
      </c>
      <c r="X3428" s="406" t="str">
        <f>Master!X3501</f>
        <v/>
      </c>
      <c r="Y3428" s="406" t="str">
        <f>Master!Y3501</f>
        <v/>
      </c>
      <c r="Z3428" s="406" t="str">
        <f>Master!Z3501</f>
        <v/>
      </c>
      <c r="AA3428" s="406" t="str">
        <f>Master!AA3501</f>
        <v/>
      </c>
      <c r="AB3428" s="406" t="str">
        <f>Master!AB3501</f>
        <v/>
      </c>
      <c r="AC3428" s="406" t="str">
        <f>Master!AC3501</f>
        <v/>
      </c>
      <c r="AD3428" s="406" t="str">
        <f>Master!AD3501</f>
        <v/>
      </c>
      <c r="AE3428" s="406" t="str">
        <f>Master!AE3501</f>
        <v/>
      </c>
      <c r="AF3428" s="406" t="str">
        <f>Master!AF3501</f>
        <v/>
      </c>
      <c r="AG3428" s="406" t="str">
        <f>Master!AG3501</f>
        <v/>
      </c>
      <c r="AH3428" s="88" t="str">
        <f>Master!AH3501</f>
        <v/>
      </c>
      <c r="AI3428" s="414" t="str">
        <f>Master!AI3501</f>
        <v/>
      </c>
      <c r="AJ3428" s="406" t="str">
        <f>Master!AJ3501</f>
        <v/>
      </c>
      <c r="AK3428" s="406">
        <f>Master!AK3501</f>
        <v>0</v>
      </c>
      <c r="AL3428" s="88" t="str">
        <f>Master!AL3501</f>
        <v/>
      </c>
      <c r="AM3428" s="416"/>
      <c r="AN3428" s="416"/>
      <c r="AO3428" s="416"/>
      <c r="AP3428" s="416"/>
      <c r="AQ3428" s="416"/>
      <c r="AR3428" s="416">
        <f t="shared" si="40"/>
        <v>0</v>
      </c>
      <c r="AS3428" s="417" t="str">
        <f t="shared" si="41"/>
        <v>#DIV/0!</v>
      </c>
      <c r="AT3428" s="416">
        <f t="shared" si="42"/>
        <v>0</v>
      </c>
      <c r="AU3428" s="417"/>
    </row>
    <row r="3429" hidden="1">
      <c r="A3429" s="88" t="str">
        <f>Master!A3502</f>
        <v>ASP18105</v>
      </c>
      <c r="B3429" s="414" t="str">
        <f>Master!B3502</f>
        <v/>
      </c>
      <c r="C3429" s="414" t="str">
        <f>Master!C3502</f>
        <v/>
      </c>
      <c r="D3429" s="88" t="str">
        <f>Master!D3502</f>
        <v/>
      </c>
      <c r="E3429" s="406" t="str">
        <f>Master!E3502</f>
        <v/>
      </c>
      <c r="F3429" s="406">
        <f>Master!F3502</f>
        <v>0</v>
      </c>
      <c r="G3429" s="88" t="str">
        <f>Master!G3502</f>
        <v/>
      </c>
      <c r="H3429" s="88" t="str">
        <f>Master!H3502</f>
        <v/>
      </c>
      <c r="I3429" s="88" t="str">
        <f>Master!I3502</f>
        <v/>
      </c>
      <c r="J3429" s="88" t="str">
        <f>Master!J3502</f>
        <v>A'CROSS SPORTS PTE LTD</v>
      </c>
      <c r="K3429" s="88" t="str">
        <f>Master!K3502</f>
        <v/>
      </c>
      <c r="L3429" s="88" t="str">
        <f>Master!L3502</f>
        <v/>
      </c>
      <c r="M3429" s="88" t="str">
        <f>Master!M3502</f>
        <v/>
      </c>
      <c r="N3429" s="88" t="str">
        <f>Master!N3502</f>
        <v/>
      </c>
      <c r="O3429" s="88" t="str">
        <f>Master!O3502</f>
        <v/>
      </c>
      <c r="P3429" s="88" t="str">
        <f>Master!P3502</f>
        <v/>
      </c>
      <c r="Q3429" s="88" t="str">
        <f>Master!Q3502</f>
        <v/>
      </c>
      <c r="R3429" s="406" t="str">
        <f>Master!R3502</f>
        <v/>
      </c>
      <c r="S3429" s="406">
        <f>Master!S3502</f>
        <v>0</v>
      </c>
      <c r="T3429" s="406" t="str">
        <f>Master!T3502</f>
        <v/>
      </c>
      <c r="U3429" s="406" t="str">
        <f>Master!U3502</f>
        <v/>
      </c>
      <c r="V3429" s="406" t="str">
        <f>Master!V3502</f>
        <v/>
      </c>
      <c r="W3429" s="406" t="str">
        <f>Master!W3502</f>
        <v/>
      </c>
      <c r="X3429" s="406" t="str">
        <f>Master!X3502</f>
        <v/>
      </c>
      <c r="Y3429" s="406" t="str">
        <f>Master!Y3502</f>
        <v/>
      </c>
      <c r="Z3429" s="406" t="str">
        <f>Master!Z3502</f>
        <v/>
      </c>
      <c r="AA3429" s="406" t="str">
        <f>Master!AA3502</f>
        <v/>
      </c>
      <c r="AB3429" s="406" t="str">
        <f>Master!AB3502</f>
        <v/>
      </c>
      <c r="AC3429" s="406" t="str">
        <f>Master!AC3502</f>
        <v/>
      </c>
      <c r="AD3429" s="406" t="str">
        <f>Master!AD3502</f>
        <v/>
      </c>
      <c r="AE3429" s="406" t="str">
        <f>Master!AE3502</f>
        <v/>
      </c>
      <c r="AF3429" s="406" t="str">
        <f>Master!AF3502</f>
        <v/>
      </c>
      <c r="AG3429" s="406" t="str">
        <f>Master!AG3502</f>
        <v/>
      </c>
      <c r="AH3429" s="88" t="str">
        <f>Master!AH3502</f>
        <v/>
      </c>
      <c r="AI3429" s="414" t="str">
        <f>Master!AI3502</f>
        <v/>
      </c>
      <c r="AJ3429" s="406" t="str">
        <f>Master!AJ3502</f>
        <v/>
      </c>
      <c r="AK3429" s="406">
        <f>Master!AK3502</f>
        <v>0</v>
      </c>
      <c r="AL3429" s="88" t="str">
        <f>Master!AL3502</f>
        <v/>
      </c>
      <c r="AM3429" s="416"/>
      <c r="AN3429" s="416"/>
      <c r="AO3429" s="416"/>
      <c r="AP3429" s="416"/>
      <c r="AQ3429" s="416"/>
      <c r="AR3429" s="416">
        <f t="shared" si="40"/>
        <v>0</v>
      </c>
      <c r="AS3429" s="417" t="str">
        <f t="shared" si="41"/>
        <v>#DIV/0!</v>
      </c>
      <c r="AT3429" s="416">
        <f t="shared" si="42"/>
        <v>0</v>
      </c>
      <c r="AU3429" s="417"/>
    </row>
    <row r="3430" hidden="1">
      <c r="A3430" s="88" t="str">
        <f>Master!A3503</f>
        <v>ASP18106</v>
      </c>
      <c r="B3430" s="414" t="str">
        <f>Master!B3503</f>
        <v/>
      </c>
      <c r="C3430" s="414" t="str">
        <f>Master!C3503</f>
        <v/>
      </c>
      <c r="D3430" s="88" t="str">
        <f>Master!D3503</f>
        <v/>
      </c>
      <c r="E3430" s="406" t="str">
        <f>Master!E3503</f>
        <v/>
      </c>
      <c r="F3430" s="406">
        <f>Master!F3503</f>
        <v>0</v>
      </c>
      <c r="G3430" s="88" t="str">
        <f>Master!G3503</f>
        <v/>
      </c>
      <c r="H3430" s="88" t="str">
        <f>Master!H3503</f>
        <v/>
      </c>
      <c r="I3430" s="88" t="str">
        <f>Master!I3503</f>
        <v/>
      </c>
      <c r="J3430" s="88" t="str">
        <f>Master!J3503</f>
        <v>A'CROSS SPORTS PTE LTD</v>
      </c>
      <c r="K3430" s="88" t="str">
        <f>Master!K3503</f>
        <v/>
      </c>
      <c r="L3430" s="88" t="str">
        <f>Master!L3503</f>
        <v/>
      </c>
      <c r="M3430" s="88" t="str">
        <f>Master!M3503</f>
        <v/>
      </c>
      <c r="N3430" s="88" t="str">
        <f>Master!N3503</f>
        <v/>
      </c>
      <c r="O3430" s="88" t="str">
        <f>Master!O3503</f>
        <v/>
      </c>
      <c r="P3430" s="88" t="str">
        <f>Master!P3503</f>
        <v/>
      </c>
      <c r="Q3430" s="88" t="str">
        <f>Master!Q3503</f>
        <v/>
      </c>
      <c r="R3430" s="406" t="str">
        <f>Master!R3503</f>
        <v/>
      </c>
      <c r="S3430" s="406">
        <f>Master!S3503</f>
        <v>0</v>
      </c>
      <c r="T3430" s="406" t="str">
        <f>Master!T3503</f>
        <v/>
      </c>
      <c r="U3430" s="406" t="str">
        <f>Master!U3503</f>
        <v/>
      </c>
      <c r="V3430" s="406" t="str">
        <f>Master!V3503</f>
        <v/>
      </c>
      <c r="W3430" s="406" t="str">
        <f>Master!W3503</f>
        <v/>
      </c>
      <c r="X3430" s="406" t="str">
        <f>Master!X3503</f>
        <v/>
      </c>
      <c r="Y3430" s="406" t="str">
        <f>Master!Y3503</f>
        <v/>
      </c>
      <c r="Z3430" s="406" t="str">
        <f>Master!Z3503</f>
        <v/>
      </c>
      <c r="AA3430" s="406" t="str">
        <f>Master!AA3503</f>
        <v/>
      </c>
      <c r="AB3430" s="406" t="str">
        <f>Master!AB3503</f>
        <v/>
      </c>
      <c r="AC3430" s="406" t="str">
        <f>Master!AC3503</f>
        <v/>
      </c>
      <c r="AD3430" s="406" t="str">
        <f>Master!AD3503</f>
        <v/>
      </c>
      <c r="AE3430" s="406" t="str">
        <f>Master!AE3503</f>
        <v/>
      </c>
      <c r="AF3430" s="406" t="str">
        <f>Master!AF3503</f>
        <v/>
      </c>
      <c r="AG3430" s="406" t="str">
        <f>Master!AG3503</f>
        <v/>
      </c>
      <c r="AH3430" s="88" t="str">
        <f>Master!AH3503</f>
        <v/>
      </c>
      <c r="AI3430" s="414" t="str">
        <f>Master!AI3503</f>
        <v/>
      </c>
      <c r="AJ3430" s="406" t="str">
        <f>Master!AJ3503</f>
        <v/>
      </c>
      <c r="AK3430" s="406">
        <f>Master!AK3503</f>
        <v>0</v>
      </c>
      <c r="AL3430" s="88" t="str">
        <f>Master!AL3503</f>
        <v/>
      </c>
      <c r="AM3430" s="416"/>
      <c r="AN3430" s="416"/>
      <c r="AO3430" s="416"/>
      <c r="AP3430" s="416"/>
      <c r="AQ3430" s="416"/>
      <c r="AR3430" s="416">
        <f t="shared" si="40"/>
        <v>0</v>
      </c>
      <c r="AS3430" s="417" t="str">
        <f t="shared" si="41"/>
        <v>#DIV/0!</v>
      </c>
      <c r="AT3430" s="416">
        <f t="shared" si="42"/>
        <v>0</v>
      </c>
      <c r="AU3430" s="417"/>
    </row>
    <row r="3431" hidden="1">
      <c r="A3431" s="88" t="str">
        <f>Master!A3504</f>
        <v>ASP18107</v>
      </c>
      <c r="B3431" s="414" t="str">
        <f>Master!B3504</f>
        <v/>
      </c>
      <c r="C3431" s="414" t="str">
        <f>Master!C3504</f>
        <v/>
      </c>
      <c r="D3431" s="88" t="str">
        <f>Master!D3504</f>
        <v/>
      </c>
      <c r="E3431" s="406" t="str">
        <f>Master!E3504</f>
        <v/>
      </c>
      <c r="F3431" s="406">
        <f>Master!F3504</f>
        <v>0</v>
      </c>
      <c r="G3431" s="88" t="str">
        <f>Master!G3504</f>
        <v/>
      </c>
      <c r="H3431" s="88" t="str">
        <f>Master!H3504</f>
        <v/>
      </c>
      <c r="I3431" s="88" t="str">
        <f>Master!I3504</f>
        <v/>
      </c>
      <c r="J3431" s="88" t="str">
        <f>Master!J3504</f>
        <v>A'CROSS SPORTS PTE LTD</v>
      </c>
      <c r="K3431" s="88" t="str">
        <f>Master!K3504</f>
        <v/>
      </c>
      <c r="L3431" s="88" t="str">
        <f>Master!L3504</f>
        <v/>
      </c>
      <c r="M3431" s="88" t="str">
        <f>Master!M3504</f>
        <v/>
      </c>
      <c r="N3431" s="88" t="str">
        <f>Master!N3504</f>
        <v/>
      </c>
      <c r="O3431" s="88" t="str">
        <f>Master!O3504</f>
        <v/>
      </c>
      <c r="P3431" s="88" t="str">
        <f>Master!P3504</f>
        <v/>
      </c>
      <c r="Q3431" s="88" t="str">
        <f>Master!Q3504</f>
        <v/>
      </c>
      <c r="R3431" s="406" t="str">
        <f>Master!R3504</f>
        <v/>
      </c>
      <c r="S3431" s="406">
        <f>Master!S3504</f>
        <v>0</v>
      </c>
      <c r="T3431" s="406" t="str">
        <f>Master!T3504</f>
        <v/>
      </c>
      <c r="U3431" s="406" t="str">
        <f>Master!U3504</f>
        <v/>
      </c>
      <c r="V3431" s="406" t="str">
        <f>Master!V3504</f>
        <v/>
      </c>
      <c r="W3431" s="406" t="str">
        <f>Master!W3504</f>
        <v/>
      </c>
      <c r="X3431" s="406" t="str">
        <f>Master!X3504</f>
        <v/>
      </c>
      <c r="Y3431" s="406" t="str">
        <f>Master!Y3504</f>
        <v/>
      </c>
      <c r="Z3431" s="406" t="str">
        <f>Master!Z3504</f>
        <v/>
      </c>
      <c r="AA3431" s="406" t="str">
        <f>Master!AA3504</f>
        <v/>
      </c>
      <c r="AB3431" s="406" t="str">
        <f>Master!AB3504</f>
        <v/>
      </c>
      <c r="AC3431" s="406" t="str">
        <f>Master!AC3504</f>
        <v/>
      </c>
      <c r="AD3431" s="406" t="str">
        <f>Master!AD3504</f>
        <v/>
      </c>
      <c r="AE3431" s="406" t="str">
        <f>Master!AE3504</f>
        <v/>
      </c>
      <c r="AF3431" s="406" t="str">
        <f>Master!AF3504</f>
        <v/>
      </c>
      <c r="AG3431" s="406" t="str">
        <f>Master!AG3504</f>
        <v/>
      </c>
      <c r="AH3431" s="88" t="str">
        <f>Master!AH3504</f>
        <v/>
      </c>
      <c r="AI3431" s="414" t="str">
        <f>Master!AI3504</f>
        <v/>
      </c>
      <c r="AJ3431" s="406" t="str">
        <f>Master!AJ3504</f>
        <v/>
      </c>
      <c r="AK3431" s="406">
        <f>Master!AK3504</f>
        <v>0</v>
      </c>
      <c r="AL3431" s="88" t="str">
        <f>Master!AL3504</f>
        <v/>
      </c>
      <c r="AM3431" s="416"/>
      <c r="AN3431" s="416"/>
      <c r="AO3431" s="416"/>
      <c r="AP3431" s="416"/>
      <c r="AQ3431" s="416"/>
      <c r="AR3431" s="416">
        <f t="shared" si="40"/>
        <v>0</v>
      </c>
      <c r="AS3431" s="417" t="str">
        <f t="shared" si="41"/>
        <v>#DIV/0!</v>
      </c>
      <c r="AT3431" s="416">
        <f t="shared" si="42"/>
        <v>0</v>
      </c>
      <c r="AU3431" s="417"/>
    </row>
    <row r="3432" hidden="1">
      <c r="A3432" s="88" t="str">
        <f>Master!A3505</f>
        <v>ASP18108</v>
      </c>
      <c r="B3432" s="414" t="str">
        <f>Master!B3505</f>
        <v/>
      </c>
      <c r="C3432" s="414" t="str">
        <f>Master!C3505</f>
        <v/>
      </c>
      <c r="D3432" s="88" t="str">
        <f>Master!D3505</f>
        <v/>
      </c>
      <c r="E3432" s="406" t="str">
        <f>Master!E3505</f>
        <v/>
      </c>
      <c r="F3432" s="406">
        <f>Master!F3505</f>
        <v>0</v>
      </c>
      <c r="G3432" s="88" t="str">
        <f>Master!G3505</f>
        <v/>
      </c>
      <c r="H3432" s="88" t="str">
        <f>Master!H3505</f>
        <v/>
      </c>
      <c r="I3432" s="88" t="str">
        <f>Master!I3505</f>
        <v/>
      </c>
      <c r="J3432" s="88" t="str">
        <f>Master!J3505</f>
        <v>A'CROSS SPORTS PTE LTD</v>
      </c>
      <c r="K3432" s="88" t="str">
        <f>Master!K3505</f>
        <v/>
      </c>
      <c r="L3432" s="88" t="str">
        <f>Master!L3505</f>
        <v/>
      </c>
      <c r="M3432" s="88" t="str">
        <f>Master!M3505</f>
        <v/>
      </c>
      <c r="N3432" s="88" t="str">
        <f>Master!N3505</f>
        <v/>
      </c>
      <c r="O3432" s="88" t="str">
        <f>Master!O3505</f>
        <v/>
      </c>
      <c r="P3432" s="88" t="str">
        <f>Master!P3505</f>
        <v/>
      </c>
      <c r="Q3432" s="88" t="str">
        <f>Master!Q3505</f>
        <v/>
      </c>
      <c r="R3432" s="406" t="str">
        <f>Master!R3505</f>
        <v/>
      </c>
      <c r="S3432" s="406">
        <f>Master!S3505</f>
        <v>0</v>
      </c>
      <c r="T3432" s="406" t="str">
        <f>Master!T3505</f>
        <v/>
      </c>
      <c r="U3432" s="406" t="str">
        <f>Master!U3505</f>
        <v/>
      </c>
      <c r="V3432" s="406" t="str">
        <f>Master!V3505</f>
        <v/>
      </c>
      <c r="W3432" s="406" t="str">
        <f>Master!W3505</f>
        <v/>
      </c>
      <c r="X3432" s="406" t="str">
        <f>Master!X3505</f>
        <v/>
      </c>
      <c r="Y3432" s="406" t="str">
        <f>Master!Y3505</f>
        <v/>
      </c>
      <c r="Z3432" s="406" t="str">
        <f>Master!Z3505</f>
        <v/>
      </c>
      <c r="AA3432" s="406" t="str">
        <f>Master!AA3505</f>
        <v/>
      </c>
      <c r="AB3432" s="406" t="str">
        <f>Master!AB3505</f>
        <v/>
      </c>
      <c r="AC3432" s="406" t="str">
        <f>Master!AC3505</f>
        <v/>
      </c>
      <c r="AD3432" s="406" t="str">
        <f>Master!AD3505</f>
        <v/>
      </c>
      <c r="AE3432" s="406" t="str">
        <f>Master!AE3505</f>
        <v/>
      </c>
      <c r="AF3432" s="406" t="str">
        <f>Master!AF3505</f>
        <v/>
      </c>
      <c r="AG3432" s="406" t="str">
        <f>Master!AG3505</f>
        <v/>
      </c>
      <c r="AH3432" s="88" t="str">
        <f>Master!AH3505</f>
        <v/>
      </c>
      <c r="AI3432" s="414" t="str">
        <f>Master!AI3505</f>
        <v/>
      </c>
      <c r="AJ3432" s="406" t="str">
        <f>Master!AJ3505</f>
        <v/>
      </c>
      <c r="AK3432" s="406">
        <f>Master!AK3505</f>
        <v>0</v>
      </c>
      <c r="AL3432" s="88" t="str">
        <f>Master!AL3505</f>
        <v/>
      </c>
      <c r="AM3432" s="416"/>
      <c r="AN3432" s="416"/>
      <c r="AO3432" s="416"/>
      <c r="AP3432" s="416"/>
      <c r="AQ3432" s="416"/>
      <c r="AR3432" s="416">
        <f t="shared" si="40"/>
        <v>0</v>
      </c>
      <c r="AS3432" s="417" t="str">
        <f t="shared" si="41"/>
        <v>#DIV/0!</v>
      </c>
      <c r="AT3432" s="416">
        <f t="shared" si="42"/>
        <v>0</v>
      </c>
      <c r="AU3432" s="417"/>
    </row>
    <row r="3433" hidden="1">
      <c r="A3433" s="88" t="str">
        <f>Master!A3506</f>
        <v>ASP18109</v>
      </c>
      <c r="B3433" s="414" t="str">
        <f>Master!B3506</f>
        <v/>
      </c>
      <c r="C3433" s="414" t="str">
        <f>Master!C3506</f>
        <v/>
      </c>
      <c r="D3433" s="88" t="str">
        <f>Master!D3506</f>
        <v/>
      </c>
      <c r="E3433" s="406" t="str">
        <f>Master!E3506</f>
        <v/>
      </c>
      <c r="F3433" s="406">
        <f>Master!F3506</f>
        <v>0</v>
      </c>
      <c r="G3433" s="88" t="str">
        <f>Master!G3506</f>
        <v/>
      </c>
      <c r="H3433" s="88" t="str">
        <f>Master!H3506</f>
        <v/>
      </c>
      <c r="I3433" s="88" t="str">
        <f>Master!I3506</f>
        <v/>
      </c>
      <c r="J3433" s="88" t="str">
        <f>Master!J3506</f>
        <v>A'CROSS SPORTS PTE LTD</v>
      </c>
      <c r="K3433" s="88" t="str">
        <f>Master!K3506</f>
        <v/>
      </c>
      <c r="L3433" s="88" t="str">
        <f>Master!L3506</f>
        <v/>
      </c>
      <c r="M3433" s="88" t="str">
        <f>Master!M3506</f>
        <v/>
      </c>
      <c r="N3433" s="88" t="str">
        <f>Master!N3506</f>
        <v/>
      </c>
      <c r="O3433" s="88" t="str">
        <f>Master!O3506</f>
        <v/>
      </c>
      <c r="P3433" s="88" t="str">
        <f>Master!P3506</f>
        <v/>
      </c>
      <c r="Q3433" s="88" t="str">
        <f>Master!Q3506</f>
        <v/>
      </c>
      <c r="R3433" s="406" t="str">
        <f>Master!R3506</f>
        <v/>
      </c>
      <c r="S3433" s="406">
        <f>Master!S3506</f>
        <v>0</v>
      </c>
      <c r="T3433" s="406" t="str">
        <f>Master!T3506</f>
        <v/>
      </c>
      <c r="U3433" s="406" t="str">
        <f>Master!U3506</f>
        <v/>
      </c>
      <c r="V3433" s="406" t="str">
        <f>Master!V3506</f>
        <v/>
      </c>
      <c r="W3433" s="406" t="str">
        <f>Master!W3506</f>
        <v/>
      </c>
      <c r="X3433" s="406" t="str">
        <f>Master!X3506</f>
        <v/>
      </c>
      <c r="Y3433" s="406" t="str">
        <f>Master!Y3506</f>
        <v/>
      </c>
      <c r="Z3433" s="406" t="str">
        <f>Master!Z3506</f>
        <v/>
      </c>
      <c r="AA3433" s="406" t="str">
        <f>Master!AA3506</f>
        <v/>
      </c>
      <c r="AB3433" s="406" t="str">
        <f>Master!AB3506</f>
        <v/>
      </c>
      <c r="AC3433" s="406" t="str">
        <f>Master!AC3506</f>
        <v/>
      </c>
      <c r="AD3433" s="406" t="str">
        <f>Master!AD3506</f>
        <v/>
      </c>
      <c r="AE3433" s="406" t="str">
        <f>Master!AE3506</f>
        <v/>
      </c>
      <c r="AF3433" s="406" t="str">
        <f>Master!AF3506</f>
        <v/>
      </c>
      <c r="AG3433" s="406" t="str">
        <f>Master!AG3506</f>
        <v/>
      </c>
      <c r="AH3433" s="88" t="str">
        <f>Master!AH3506</f>
        <v/>
      </c>
      <c r="AI3433" s="414" t="str">
        <f>Master!AI3506</f>
        <v/>
      </c>
      <c r="AJ3433" s="406" t="str">
        <f>Master!AJ3506</f>
        <v/>
      </c>
      <c r="AK3433" s="406">
        <f>Master!AK3506</f>
        <v>0</v>
      </c>
      <c r="AL3433" s="88" t="str">
        <f>Master!AL3506</f>
        <v/>
      </c>
      <c r="AM3433" s="416"/>
      <c r="AN3433" s="416"/>
      <c r="AO3433" s="416"/>
      <c r="AP3433" s="416"/>
      <c r="AQ3433" s="416"/>
      <c r="AR3433" s="416">
        <f t="shared" si="40"/>
        <v>0</v>
      </c>
      <c r="AS3433" s="417" t="str">
        <f t="shared" si="41"/>
        <v>#DIV/0!</v>
      </c>
      <c r="AT3433" s="416">
        <f t="shared" si="42"/>
        <v>0</v>
      </c>
      <c r="AU3433" s="417"/>
    </row>
    <row r="3434" hidden="1">
      <c r="A3434" s="88" t="str">
        <f>Master!A3507</f>
        <v>ASP18110</v>
      </c>
      <c r="B3434" s="414" t="str">
        <f>Master!B3507</f>
        <v/>
      </c>
      <c r="C3434" s="414" t="str">
        <f>Master!C3507</f>
        <v/>
      </c>
      <c r="D3434" s="88" t="str">
        <f>Master!D3507</f>
        <v/>
      </c>
      <c r="E3434" s="406" t="str">
        <f>Master!E3507</f>
        <v/>
      </c>
      <c r="F3434" s="406">
        <f>Master!F3507</f>
        <v>0</v>
      </c>
      <c r="G3434" s="88" t="str">
        <f>Master!G3507</f>
        <v/>
      </c>
      <c r="H3434" s="88" t="str">
        <f>Master!H3507</f>
        <v/>
      </c>
      <c r="I3434" s="88" t="str">
        <f>Master!I3507</f>
        <v/>
      </c>
      <c r="J3434" s="88" t="str">
        <f>Master!J3507</f>
        <v>A'CROSS SPORTS PTE LTD</v>
      </c>
      <c r="K3434" s="88" t="str">
        <f>Master!K3507</f>
        <v/>
      </c>
      <c r="L3434" s="88" t="str">
        <f>Master!L3507</f>
        <v/>
      </c>
      <c r="M3434" s="88" t="str">
        <f>Master!M3507</f>
        <v/>
      </c>
      <c r="N3434" s="88" t="str">
        <f>Master!N3507</f>
        <v/>
      </c>
      <c r="O3434" s="88" t="str">
        <f>Master!O3507</f>
        <v/>
      </c>
      <c r="P3434" s="88" t="str">
        <f>Master!P3507</f>
        <v/>
      </c>
      <c r="Q3434" s="88" t="str">
        <f>Master!Q3507</f>
        <v/>
      </c>
      <c r="R3434" s="406" t="str">
        <f>Master!R3507</f>
        <v/>
      </c>
      <c r="S3434" s="406">
        <f>Master!S3507</f>
        <v>0</v>
      </c>
      <c r="T3434" s="406" t="str">
        <f>Master!T3507</f>
        <v/>
      </c>
      <c r="U3434" s="406" t="str">
        <f>Master!U3507</f>
        <v/>
      </c>
      <c r="V3434" s="406" t="str">
        <f>Master!V3507</f>
        <v/>
      </c>
      <c r="W3434" s="406" t="str">
        <f>Master!W3507</f>
        <v/>
      </c>
      <c r="X3434" s="406" t="str">
        <f>Master!X3507</f>
        <v/>
      </c>
      <c r="Y3434" s="406" t="str">
        <f>Master!Y3507</f>
        <v/>
      </c>
      <c r="Z3434" s="406" t="str">
        <f>Master!Z3507</f>
        <v/>
      </c>
      <c r="AA3434" s="406" t="str">
        <f>Master!AA3507</f>
        <v/>
      </c>
      <c r="AB3434" s="406" t="str">
        <f>Master!AB3507</f>
        <v/>
      </c>
      <c r="AC3434" s="406" t="str">
        <f>Master!AC3507</f>
        <v/>
      </c>
      <c r="AD3434" s="406" t="str">
        <f>Master!AD3507</f>
        <v/>
      </c>
      <c r="AE3434" s="406" t="str">
        <f>Master!AE3507</f>
        <v/>
      </c>
      <c r="AF3434" s="406" t="str">
        <f>Master!AF3507</f>
        <v/>
      </c>
      <c r="AG3434" s="406" t="str">
        <f>Master!AG3507</f>
        <v/>
      </c>
      <c r="AH3434" s="88" t="str">
        <f>Master!AH3507</f>
        <v/>
      </c>
      <c r="AI3434" s="414" t="str">
        <f>Master!AI3507</f>
        <v/>
      </c>
      <c r="AJ3434" s="406" t="str">
        <f>Master!AJ3507</f>
        <v/>
      </c>
      <c r="AK3434" s="406">
        <f>Master!AK3507</f>
        <v>0</v>
      </c>
      <c r="AL3434" s="88" t="str">
        <f>Master!AL3507</f>
        <v/>
      </c>
      <c r="AM3434" s="416"/>
      <c r="AN3434" s="416"/>
      <c r="AO3434" s="416"/>
      <c r="AP3434" s="416"/>
      <c r="AQ3434" s="416"/>
      <c r="AR3434" s="416">
        <f t="shared" si="40"/>
        <v>0</v>
      </c>
      <c r="AS3434" s="417" t="str">
        <f t="shared" si="41"/>
        <v>#DIV/0!</v>
      </c>
      <c r="AT3434" s="416">
        <f t="shared" si="42"/>
        <v>0</v>
      </c>
      <c r="AU3434" s="417"/>
    </row>
    <row r="3435" hidden="1">
      <c r="A3435" s="88" t="str">
        <f>Master!A3508</f>
        <v>ASP18111</v>
      </c>
      <c r="B3435" s="414" t="str">
        <f>Master!B3508</f>
        <v/>
      </c>
      <c r="C3435" s="414" t="str">
        <f>Master!C3508</f>
        <v/>
      </c>
      <c r="D3435" s="88" t="str">
        <f>Master!D3508</f>
        <v/>
      </c>
      <c r="E3435" s="406" t="str">
        <f>Master!E3508</f>
        <v/>
      </c>
      <c r="F3435" s="406">
        <f>Master!F3508</f>
        <v>0</v>
      </c>
      <c r="G3435" s="88" t="str">
        <f>Master!G3508</f>
        <v/>
      </c>
      <c r="H3435" s="88" t="str">
        <f>Master!H3508</f>
        <v/>
      </c>
      <c r="I3435" s="88" t="str">
        <f>Master!I3508</f>
        <v/>
      </c>
      <c r="J3435" s="88" t="str">
        <f>Master!J3508</f>
        <v>A'CROSS SPORTS PTE LTD</v>
      </c>
      <c r="K3435" s="88" t="str">
        <f>Master!K3508</f>
        <v/>
      </c>
      <c r="L3435" s="88" t="str">
        <f>Master!L3508</f>
        <v/>
      </c>
      <c r="M3435" s="88" t="str">
        <f>Master!M3508</f>
        <v/>
      </c>
      <c r="N3435" s="88" t="str">
        <f>Master!N3508</f>
        <v/>
      </c>
      <c r="O3435" s="88" t="str">
        <f>Master!O3508</f>
        <v/>
      </c>
      <c r="P3435" s="88" t="str">
        <f>Master!P3508</f>
        <v/>
      </c>
      <c r="Q3435" s="88" t="str">
        <f>Master!Q3508</f>
        <v/>
      </c>
      <c r="R3435" s="406" t="str">
        <f>Master!R3508</f>
        <v/>
      </c>
      <c r="S3435" s="406">
        <f>Master!S3508</f>
        <v>0</v>
      </c>
      <c r="T3435" s="406" t="str">
        <f>Master!T3508</f>
        <v/>
      </c>
      <c r="U3435" s="406" t="str">
        <f>Master!U3508</f>
        <v/>
      </c>
      <c r="V3435" s="406" t="str">
        <f>Master!V3508</f>
        <v/>
      </c>
      <c r="W3435" s="406" t="str">
        <f>Master!W3508</f>
        <v/>
      </c>
      <c r="X3435" s="406" t="str">
        <f>Master!X3508</f>
        <v/>
      </c>
      <c r="Y3435" s="406" t="str">
        <f>Master!Y3508</f>
        <v/>
      </c>
      <c r="Z3435" s="406" t="str">
        <f>Master!Z3508</f>
        <v/>
      </c>
      <c r="AA3435" s="406" t="str">
        <f>Master!AA3508</f>
        <v/>
      </c>
      <c r="AB3435" s="406" t="str">
        <f>Master!AB3508</f>
        <v/>
      </c>
      <c r="AC3435" s="406" t="str">
        <f>Master!AC3508</f>
        <v/>
      </c>
      <c r="AD3435" s="406" t="str">
        <f>Master!AD3508</f>
        <v/>
      </c>
      <c r="AE3435" s="406" t="str">
        <f>Master!AE3508</f>
        <v/>
      </c>
      <c r="AF3435" s="406" t="str">
        <f>Master!AF3508</f>
        <v/>
      </c>
      <c r="AG3435" s="406" t="str">
        <f>Master!AG3508</f>
        <v/>
      </c>
      <c r="AH3435" s="88" t="str">
        <f>Master!AH3508</f>
        <v/>
      </c>
      <c r="AI3435" s="414" t="str">
        <f>Master!AI3508</f>
        <v/>
      </c>
      <c r="AJ3435" s="406" t="str">
        <f>Master!AJ3508</f>
        <v/>
      </c>
      <c r="AK3435" s="406">
        <f>Master!AK3508</f>
        <v>0</v>
      </c>
      <c r="AL3435" s="88" t="str">
        <f>Master!AL3508</f>
        <v/>
      </c>
      <c r="AM3435" s="416"/>
      <c r="AN3435" s="416"/>
      <c r="AO3435" s="416"/>
      <c r="AP3435" s="416"/>
      <c r="AQ3435" s="416"/>
      <c r="AR3435" s="416">
        <f t="shared" si="40"/>
        <v>0</v>
      </c>
      <c r="AS3435" s="417" t="str">
        <f t="shared" si="41"/>
        <v>#DIV/0!</v>
      </c>
      <c r="AT3435" s="416">
        <f t="shared" si="42"/>
        <v>0</v>
      </c>
      <c r="AU3435" s="417"/>
    </row>
    <row r="3436" hidden="1">
      <c r="A3436" s="88" t="str">
        <f>Master!A3509</f>
        <v>ASP18112</v>
      </c>
      <c r="B3436" s="414" t="str">
        <f>Master!B3509</f>
        <v/>
      </c>
      <c r="C3436" s="414" t="str">
        <f>Master!C3509</f>
        <v/>
      </c>
      <c r="D3436" s="88" t="str">
        <f>Master!D3509</f>
        <v/>
      </c>
      <c r="E3436" s="406" t="str">
        <f>Master!E3509</f>
        <v/>
      </c>
      <c r="F3436" s="406">
        <f>Master!F3509</f>
        <v>0</v>
      </c>
      <c r="G3436" s="88" t="str">
        <f>Master!G3509</f>
        <v/>
      </c>
      <c r="H3436" s="88" t="str">
        <f>Master!H3509</f>
        <v/>
      </c>
      <c r="I3436" s="88" t="str">
        <f>Master!I3509</f>
        <v/>
      </c>
      <c r="J3436" s="88" t="str">
        <f>Master!J3509</f>
        <v>A'CROSS SPORTS PTE LTD</v>
      </c>
      <c r="K3436" s="88" t="str">
        <f>Master!K3509</f>
        <v/>
      </c>
      <c r="L3436" s="88" t="str">
        <f>Master!L3509</f>
        <v/>
      </c>
      <c r="M3436" s="88" t="str">
        <f>Master!M3509</f>
        <v/>
      </c>
      <c r="N3436" s="88" t="str">
        <f>Master!N3509</f>
        <v/>
      </c>
      <c r="O3436" s="88" t="str">
        <f>Master!O3509</f>
        <v/>
      </c>
      <c r="P3436" s="88" t="str">
        <f>Master!P3509</f>
        <v/>
      </c>
      <c r="Q3436" s="88" t="str">
        <f>Master!Q3509</f>
        <v/>
      </c>
      <c r="R3436" s="406" t="str">
        <f>Master!R3509</f>
        <v/>
      </c>
      <c r="S3436" s="406">
        <f>Master!S3509</f>
        <v>0</v>
      </c>
      <c r="T3436" s="406" t="str">
        <f>Master!T3509</f>
        <v/>
      </c>
      <c r="U3436" s="406" t="str">
        <f>Master!U3509</f>
        <v/>
      </c>
      <c r="V3436" s="406" t="str">
        <f>Master!V3509</f>
        <v/>
      </c>
      <c r="W3436" s="406" t="str">
        <f>Master!W3509</f>
        <v/>
      </c>
      <c r="X3436" s="406" t="str">
        <f>Master!X3509</f>
        <v/>
      </c>
      <c r="Y3436" s="406" t="str">
        <f>Master!Y3509</f>
        <v/>
      </c>
      <c r="Z3436" s="406" t="str">
        <f>Master!Z3509</f>
        <v/>
      </c>
      <c r="AA3436" s="406" t="str">
        <f>Master!AA3509</f>
        <v/>
      </c>
      <c r="AB3436" s="406" t="str">
        <f>Master!AB3509</f>
        <v/>
      </c>
      <c r="AC3436" s="406" t="str">
        <f>Master!AC3509</f>
        <v/>
      </c>
      <c r="AD3436" s="406" t="str">
        <f>Master!AD3509</f>
        <v/>
      </c>
      <c r="AE3436" s="406" t="str">
        <f>Master!AE3509</f>
        <v/>
      </c>
      <c r="AF3436" s="406" t="str">
        <f>Master!AF3509</f>
        <v/>
      </c>
      <c r="AG3436" s="406" t="str">
        <f>Master!AG3509</f>
        <v/>
      </c>
      <c r="AH3436" s="88" t="str">
        <f>Master!AH3509</f>
        <v/>
      </c>
      <c r="AI3436" s="414" t="str">
        <f>Master!AI3509</f>
        <v/>
      </c>
      <c r="AJ3436" s="406" t="str">
        <f>Master!AJ3509</f>
        <v/>
      </c>
      <c r="AK3436" s="406">
        <f>Master!AK3509</f>
        <v>0</v>
      </c>
      <c r="AL3436" s="88" t="str">
        <f>Master!AL3509</f>
        <v/>
      </c>
      <c r="AM3436" s="416"/>
      <c r="AN3436" s="416"/>
      <c r="AO3436" s="416"/>
      <c r="AP3436" s="416"/>
      <c r="AQ3436" s="416"/>
      <c r="AR3436" s="416">
        <f t="shared" si="40"/>
        <v>0</v>
      </c>
      <c r="AS3436" s="417" t="str">
        <f t="shared" si="41"/>
        <v>#DIV/0!</v>
      </c>
      <c r="AT3436" s="416">
        <f t="shared" si="42"/>
        <v>0</v>
      </c>
      <c r="AU3436" s="417"/>
    </row>
    <row r="3437" hidden="1">
      <c r="A3437" s="88" t="str">
        <f>Master!A3510</f>
        <v>ASP18113</v>
      </c>
      <c r="B3437" s="414" t="str">
        <f>Master!B3510</f>
        <v/>
      </c>
      <c r="C3437" s="414" t="str">
        <f>Master!C3510</f>
        <v/>
      </c>
      <c r="D3437" s="88" t="str">
        <f>Master!D3510</f>
        <v/>
      </c>
      <c r="E3437" s="406" t="str">
        <f>Master!E3510</f>
        <v/>
      </c>
      <c r="F3437" s="406">
        <f>Master!F3510</f>
        <v>0</v>
      </c>
      <c r="G3437" s="88" t="str">
        <f>Master!G3510</f>
        <v/>
      </c>
      <c r="H3437" s="88" t="str">
        <f>Master!H3510</f>
        <v/>
      </c>
      <c r="I3437" s="88" t="str">
        <f>Master!I3510</f>
        <v/>
      </c>
      <c r="J3437" s="88" t="str">
        <f>Master!J3510</f>
        <v>A'CROSS SPORTS PTE LTD</v>
      </c>
      <c r="K3437" s="88" t="str">
        <f>Master!K3510</f>
        <v/>
      </c>
      <c r="L3437" s="88" t="str">
        <f>Master!L3510</f>
        <v/>
      </c>
      <c r="M3437" s="88" t="str">
        <f>Master!M3510</f>
        <v/>
      </c>
      <c r="N3437" s="88" t="str">
        <f>Master!N3510</f>
        <v/>
      </c>
      <c r="O3437" s="88" t="str">
        <f>Master!O3510</f>
        <v/>
      </c>
      <c r="P3437" s="88" t="str">
        <f>Master!P3510</f>
        <v/>
      </c>
      <c r="Q3437" s="88" t="str">
        <f>Master!Q3510</f>
        <v/>
      </c>
      <c r="R3437" s="406" t="str">
        <f>Master!R3510</f>
        <v/>
      </c>
      <c r="S3437" s="406">
        <f>Master!S3510</f>
        <v>0</v>
      </c>
      <c r="T3437" s="406" t="str">
        <f>Master!T3510</f>
        <v/>
      </c>
      <c r="U3437" s="406" t="str">
        <f>Master!U3510</f>
        <v/>
      </c>
      <c r="V3437" s="406" t="str">
        <f>Master!V3510</f>
        <v/>
      </c>
      <c r="W3437" s="406" t="str">
        <f>Master!W3510</f>
        <v/>
      </c>
      <c r="X3437" s="406" t="str">
        <f>Master!X3510</f>
        <v/>
      </c>
      <c r="Y3437" s="406" t="str">
        <f>Master!Y3510</f>
        <v/>
      </c>
      <c r="Z3437" s="406" t="str">
        <f>Master!Z3510</f>
        <v/>
      </c>
      <c r="AA3437" s="406" t="str">
        <f>Master!AA3510</f>
        <v/>
      </c>
      <c r="AB3437" s="406" t="str">
        <f>Master!AB3510</f>
        <v/>
      </c>
      <c r="AC3437" s="406" t="str">
        <f>Master!AC3510</f>
        <v/>
      </c>
      <c r="AD3437" s="406" t="str">
        <f>Master!AD3510</f>
        <v/>
      </c>
      <c r="AE3437" s="406" t="str">
        <f>Master!AE3510</f>
        <v/>
      </c>
      <c r="AF3437" s="406" t="str">
        <f>Master!AF3510</f>
        <v/>
      </c>
      <c r="AG3437" s="406" t="str">
        <f>Master!AG3510</f>
        <v/>
      </c>
      <c r="AH3437" s="88" t="str">
        <f>Master!AH3510</f>
        <v/>
      </c>
      <c r="AI3437" s="414" t="str">
        <f>Master!AI3510</f>
        <v/>
      </c>
      <c r="AJ3437" s="406" t="str">
        <f>Master!AJ3510</f>
        <v/>
      </c>
      <c r="AK3437" s="406">
        <f>Master!AK3510</f>
        <v>0</v>
      </c>
      <c r="AL3437" s="88" t="str">
        <f>Master!AL3510</f>
        <v/>
      </c>
      <c r="AM3437" s="416"/>
      <c r="AN3437" s="416"/>
      <c r="AO3437" s="416"/>
      <c r="AP3437" s="416"/>
      <c r="AQ3437" s="416"/>
      <c r="AR3437" s="416">
        <f t="shared" si="40"/>
        <v>0</v>
      </c>
      <c r="AS3437" s="417" t="str">
        <f t="shared" si="41"/>
        <v>#DIV/0!</v>
      </c>
      <c r="AT3437" s="416">
        <f t="shared" si="42"/>
        <v>0</v>
      </c>
      <c r="AU3437" s="417"/>
    </row>
    <row r="3438" hidden="1">
      <c r="A3438" s="88" t="str">
        <f>Master!A3511</f>
        <v>ASP18114</v>
      </c>
      <c r="B3438" s="414" t="str">
        <f>Master!B3511</f>
        <v/>
      </c>
      <c r="C3438" s="414" t="str">
        <f>Master!C3511</f>
        <v/>
      </c>
      <c r="D3438" s="88" t="str">
        <f>Master!D3511</f>
        <v/>
      </c>
      <c r="E3438" s="406" t="str">
        <f>Master!E3511</f>
        <v/>
      </c>
      <c r="F3438" s="406">
        <f>Master!F3511</f>
        <v>0</v>
      </c>
      <c r="G3438" s="88" t="str">
        <f>Master!G3511</f>
        <v/>
      </c>
      <c r="H3438" s="88" t="str">
        <f>Master!H3511</f>
        <v/>
      </c>
      <c r="I3438" s="88" t="str">
        <f>Master!I3511</f>
        <v/>
      </c>
      <c r="J3438" s="88" t="str">
        <f>Master!J3511</f>
        <v>A'CROSS SPORTS PTE LTD</v>
      </c>
      <c r="K3438" s="88" t="str">
        <f>Master!K3511</f>
        <v/>
      </c>
      <c r="L3438" s="88" t="str">
        <f>Master!L3511</f>
        <v/>
      </c>
      <c r="M3438" s="88" t="str">
        <f>Master!M3511</f>
        <v/>
      </c>
      <c r="N3438" s="88" t="str">
        <f>Master!N3511</f>
        <v/>
      </c>
      <c r="O3438" s="88" t="str">
        <f>Master!O3511</f>
        <v/>
      </c>
      <c r="P3438" s="88" t="str">
        <f>Master!P3511</f>
        <v/>
      </c>
      <c r="Q3438" s="88" t="str">
        <f>Master!Q3511</f>
        <v/>
      </c>
      <c r="R3438" s="406" t="str">
        <f>Master!R3511</f>
        <v/>
      </c>
      <c r="S3438" s="406">
        <f>Master!S3511</f>
        <v>0</v>
      </c>
      <c r="T3438" s="406" t="str">
        <f>Master!T3511</f>
        <v/>
      </c>
      <c r="U3438" s="406" t="str">
        <f>Master!U3511</f>
        <v/>
      </c>
      <c r="V3438" s="406" t="str">
        <f>Master!V3511</f>
        <v/>
      </c>
      <c r="W3438" s="406" t="str">
        <f>Master!W3511</f>
        <v/>
      </c>
      <c r="X3438" s="406" t="str">
        <f>Master!X3511</f>
        <v/>
      </c>
      <c r="Y3438" s="406" t="str">
        <f>Master!Y3511</f>
        <v/>
      </c>
      <c r="Z3438" s="406" t="str">
        <f>Master!Z3511</f>
        <v/>
      </c>
      <c r="AA3438" s="406" t="str">
        <f>Master!AA3511</f>
        <v/>
      </c>
      <c r="AB3438" s="406" t="str">
        <f>Master!AB3511</f>
        <v/>
      </c>
      <c r="AC3438" s="406" t="str">
        <f>Master!AC3511</f>
        <v/>
      </c>
      <c r="AD3438" s="406" t="str">
        <f>Master!AD3511</f>
        <v/>
      </c>
      <c r="AE3438" s="406" t="str">
        <f>Master!AE3511</f>
        <v/>
      </c>
      <c r="AF3438" s="406" t="str">
        <f>Master!AF3511</f>
        <v/>
      </c>
      <c r="AG3438" s="406" t="str">
        <f>Master!AG3511</f>
        <v/>
      </c>
      <c r="AH3438" s="88" t="str">
        <f>Master!AH3511</f>
        <v/>
      </c>
      <c r="AI3438" s="414" t="str">
        <f>Master!AI3511</f>
        <v/>
      </c>
      <c r="AJ3438" s="406" t="str">
        <f>Master!AJ3511</f>
        <v/>
      </c>
      <c r="AK3438" s="406">
        <f>Master!AK3511</f>
        <v>0</v>
      </c>
      <c r="AL3438" s="88" t="str">
        <f>Master!AL3511</f>
        <v/>
      </c>
      <c r="AM3438" s="416"/>
      <c r="AN3438" s="416"/>
      <c r="AO3438" s="416"/>
      <c r="AP3438" s="416"/>
      <c r="AQ3438" s="416"/>
      <c r="AR3438" s="416">
        <f t="shared" si="40"/>
        <v>0</v>
      </c>
      <c r="AS3438" s="417" t="str">
        <f t="shared" si="41"/>
        <v>#DIV/0!</v>
      </c>
      <c r="AT3438" s="416">
        <f t="shared" si="42"/>
        <v>0</v>
      </c>
      <c r="AU3438" s="417"/>
    </row>
    <row r="3439" hidden="1">
      <c r="A3439" s="88" t="str">
        <f>Master!A3512</f>
        <v>ASP18115</v>
      </c>
      <c r="B3439" s="414" t="str">
        <f>Master!B3512</f>
        <v/>
      </c>
      <c r="C3439" s="414" t="str">
        <f>Master!C3512</f>
        <v/>
      </c>
      <c r="D3439" s="88" t="str">
        <f>Master!D3512</f>
        <v/>
      </c>
      <c r="E3439" s="406" t="str">
        <f>Master!E3512</f>
        <v/>
      </c>
      <c r="F3439" s="406">
        <f>Master!F3512</f>
        <v>0</v>
      </c>
      <c r="G3439" s="88" t="str">
        <f>Master!G3512</f>
        <v/>
      </c>
      <c r="H3439" s="88" t="str">
        <f>Master!H3512</f>
        <v/>
      </c>
      <c r="I3439" s="88" t="str">
        <f>Master!I3512</f>
        <v/>
      </c>
      <c r="J3439" s="88" t="str">
        <f>Master!J3512</f>
        <v>A'CROSS SPORTS PTE LTD</v>
      </c>
      <c r="K3439" s="88" t="str">
        <f>Master!K3512</f>
        <v/>
      </c>
      <c r="L3439" s="88" t="str">
        <f>Master!L3512</f>
        <v/>
      </c>
      <c r="M3439" s="88" t="str">
        <f>Master!M3512</f>
        <v/>
      </c>
      <c r="N3439" s="88" t="str">
        <f>Master!N3512</f>
        <v/>
      </c>
      <c r="O3439" s="88" t="str">
        <f>Master!O3512</f>
        <v/>
      </c>
      <c r="P3439" s="88" t="str">
        <f>Master!P3512</f>
        <v/>
      </c>
      <c r="Q3439" s="88" t="str">
        <f>Master!Q3512</f>
        <v/>
      </c>
      <c r="R3439" s="406" t="str">
        <f>Master!R3512</f>
        <v/>
      </c>
      <c r="S3439" s="406">
        <f>Master!S3512</f>
        <v>0</v>
      </c>
      <c r="T3439" s="406" t="str">
        <f>Master!T3512</f>
        <v/>
      </c>
      <c r="U3439" s="406" t="str">
        <f>Master!U3512</f>
        <v/>
      </c>
      <c r="V3439" s="406" t="str">
        <f>Master!V3512</f>
        <v/>
      </c>
      <c r="W3439" s="406" t="str">
        <f>Master!W3512</f>
        <v/>
      </c>
      <c r="X3439" s="406" t="str">
        <f>Master!X3512</f>
        <v/>
      </c>
      <c r="Y3439" s="406" t="str">
        <f>Master!Y3512</f>
        <v/>
      </c>
      <c r="Z3439" s="406" t="str">
        <f>Master!Z3512</f>
        <v/>
      </c>
      <c r="AA3439" s="406" t="str">
        <f>Master!AA3512</f>
        <v/>
      </c>
      <c r="AB3439" s="406" t="str">
        <f>Master!AB3512</f>
        <v/>
      </c>
      <c r="AC3439" s="406" t="str">
        <f>Master!AC3512</f>
        <v/>
      </c>
      <c r="AD3439" s="406" t="str">
        <f>Master!AD3512</f>
        <v/>
      </c>
      <c r="AE3439" s="406" t="str">
        <f>Master!AE3512</f>
        <v/>
      </c>
      <c r="AF3439" s="406" t="str">
        <f>Master!AF3512</f>
        <v/>
      </c>
      <c r="AG3439" s="406" t="str">
        <f>Master!AG3512</f>
        <v/>
      </c>
      <c r="AH3439" s="88" t="str">
        <f>Master!AH3512</f>
        <v/>
      </c>
      <c r="AI3439" s="414" t="str">
        <f>Master!AI3512</f>
        <v/>
      </c>
      <c r="AJ3439" s="406" t="str">
        <f>Master!AJ3512</f>
        <v/>
      </c>
      <c r="AK3439" s="406">
        <f>Master!AK3512</f>
        <v>0</v>
      </c>
      <c r="AL3439" s="88" t="str">
        <f>Master!AL3512</f>
        <v/>
      </c>
      <c r="AM3439" s="416"/>
      <c r="AN3439" s="416"/>
      <c r="AO3439" s="416"/>
      <c r="AP3439" s="416"/>
      <c r="AQ3439" s="416"/>
      <c r="AR3439" s="416">
        <f t="shared" si="40"/>
        <v>0</v>
      </c>
      <c r="AS3439" s="417" t="str">
        <f t="shared" si="41"/>
        <v>#DIV/0!</v>
      </c>
      <c r="AT3439" s="416">
        <f t="shared" si="42"/>
        <v>0</v>
      </c>
      <c r="AU3439" s="417"/>
    </row>
    <row r="3440" hidden="1">
      <c r="A3440" s="88" t="str">
        <f>Master!A3513</f>
        <v>ASP18116</v>
      </c>
      <c r="B3440" s="414" t="str">
        <f>Master!B3513</f>
        <v/>
      </c>
      <c r="C3440" s="414" t="str">
        <f>Master!C3513</f>
        <v/>
      </c>
      <c r="D3440" s="88" t="str">
        <f>Master!D3513</f>
        <v/>
      </c>
      <c r="E3440" s="406" t="str">
        <f>Master!E3513</f>
        <v/>
      </c>
      <c r="F3440" s="406">
        <f>Master!F3513</f>
        <v>0</v>
      </c>
      <c r="G3440" s="88" t="str">
        <f>Master!G3513</f>
        <v/>
      </c>
      <c r="H3440" s="88" t="str">
        <f>Master!H3513</f>
        <v/>
      </c>
      <c r="I3440" s="88" t="str">
        <f>Master!I3513</f>
        <v/>
      </c>
      <c r="J3440" s="88" t="str">
        <f>Master!J3513</f>
        <v>A'CROSS SPORTS PTE LTD</v>
      </c>
      <c r="K3440" s="88" t="str">
        <f>Master!K3513</f>
        <v/>
      </c>
      <c r="L3440" s="88" t="str">
        <f>Master!L3513</f>
        <v/>
      </c>
      <c r="M3440" s="88" t="str">
        <f>Master!M3513</f>
        <v/>
      </c>
      <c r="N3440" s="88" t="str">
        <f>Master!N3513</f>
        <v/>
      </c>
      <c r="O3440" s="88" t="str">
        <f>Master!O3513</f>
        <v/>
      </c>
      <c r="P3440" s="88" t="str">
        <f>Master!P3513</f>
        <v/>
      </c>
      <c r="Q3440" s="88" t="str">
        <f>Master!Q3513</f>
        <v/>
      </c>
      <c r="R3440" s="406" t="str">
        <f>Master!R3513</f>
        <v/>
      </c>
      <c r="S3440" s="406">
        <f>Master!S3513</f>
        <v>0</v>
      </c>
      <c r="T3440" s="406" t="str">
        <f>Master!T3513</f>
        <v/>
      </c>
      <c r="U3440" s="406" t="str">
        <f>Master!U3513</f>
        <v/>
      </c>
      <c r="V3440" s="406" t="str">
        <f>Master!V3513</f>
        <v/>
      </c>
      <c r="W3440" s="406" t="str">
        <f>Master!W3513</f>
        <v/>
      </c>
      <c r="X3440" s="406" t="str">
        <f>Master!X3513</f>
        <v/>
      </c>
      <c r="Y3440" s="406" t="str">
        <f>Master!Y3513</f>
        <v/>
      </c>
      <c r="Z3440" s="406" t="str">
        <f>Master!Z3513</f>
        <v/>
      </c>
      <c r="AA3440" s="406" t="str">
        <f>Master!AA3513</f>
        <v/>
      </c>
      <c r="AB3440" s="406" t="str">
        <f>Master!AB3513</f>
        <v/>
      </c>
      <c r="AC3440" s="406" t="str">
        <f>Master!AC3513</f>
        <v/>
      </c>
      <c r="AD3440" s="406" t="str">
        <f>Master!AD3513</f>
        <v/>
      </c>
      <c r="AE3440" s="406" t="str">
        <f>Master!AE3513</f>
        <v/>
      </c>
      <c r="AF3440" s="406" t="str">
        <f>Master!AF3513</f>
        <v/>
      </c>
      <c r="AG3440" s="406" t="str">
        <f>Master!AG3513</f>
        <v/>
      </c>
      <c r="AH3440" s="88" t="str">
        <f>Master!AH3513</f>
        <v/>
      </c>
      <c r="AI3440" s="414" t="str">
        <f>Master!AI3513</f>
        <v/>
      </c>
      <c r="AJ3440" s="406" t="str">
        <f>Master!AJ3513</f>
        <v/>
      </c>
      <c r="AK3440" s="406">
        <f>Master!AK3513</f>
        <v>0</v>
      </c>
      <c r="AL3440" s="88" t="str">
        <f>Master!AL3513</f>
        <v/>
      </c>
      <c r="AM3440" s="416"/>
      <c r="AN3440" s="416"/>
      <c r="AO3440" s="416"/>
      <c r="AP3440" s="416"/>
      <c r="AQ3440" s="416"/>
      <c r="AR3440" s="416">
        <f t="shared" si="40"/>
        <v>0</v>
      </c>
      <c r="AS3440" s="417" t="str">
        <f t="shared" si="41"/>
        <v>#DIV/0!</v>
      </c>
      <c r="AT3440" s="416">
        <f t="shared" si="42"/>
        <v>0</v>
      </c>
      <c r="AU3440" s="417"/>
    </row>
    <row r="3441" hidden="1">
      <c r="A3441" s="88" t="str">
        <f>Master!A3514</f>
        <v>ASP18117</v>
      </c>
      <c r="B3441" s="414" t="str">
        <f>Master!B3514</f>
        <v/>
      </c>
      <c r="C3441" s="414" t="str">
        <f>Master!C3514</f>
        <v/>
      </c>
      <c r="D3441" s="88" t="str">
        <f>Master!D3514</f>
        <v/>
      </c>
      <c r="E3441" s="406" t="str">
        <f>Master!E3514</f>
        <v/>
      </c>
      <c r="F3441" s="406">
        <f>Master!F3514</f>
        <v>0</v>
      </c>
      <c r="G3441" s="88" t="str">
        <f>Master!G3514</f>
        <v/>
      </c>
      <c r="H3441" s="88" t="str">
        <f>Master!H3514</f>
        <v/>
      </c>
      <c r="I3441" s="88" t="str">
        <f>Master!I3514</f>
        <v/>
      </c>
      <c r="J3441" s="88" t="str">
        <f>Master!J3514</f>
        <v>A'CROSS SPORTS PTE LTD</v>
      </c>
      <c r="K3441" s="88" t="str">
        <f>Master!K3514</f>
        <v/>
      </c>
      <c r="L3441" s="88" t="str">
        <f>Master!L3514</f>
        <v/>
      </c>
      <c r="M3441" s="88" t="str">
        <f>Master!M3514</f>
        <v/>
      </c>
      <c r="N3441" s="88" t="str">
        <f>Master!N3514</f>
        <v/>
      </c>
      <c r="O3441" s="88" t="str">
        <f>Master!O3514</f>
        <v/>
      </c>
      <c r="P3441" s="88" t="str">
        <f>Master!P3514</f>
        <v/>
      </c>
      <c r="Q3441" s="88" t="str">
        <f>Master!Q3514</f>
        <v/>
      </c>
      <c r="R3441" s="406" t="str">
        <f>Master!R3514</f>
        <v/>
      </c>
      <c r="S3441" s="406">
        <f>Master!S3514</f>
        <v>0</v>
      </c>
      <c r="T3441" s="406" t="str">
        <f>Master!T3514</f>
        <v/>
      </c>
      <c r="U3441" s="406" t="str">
        <f>Master!U3514</f>
        <v/>
      </c>
      <c r="V3441" s="406" t="str">
        <f>Master!V3514</f>
        <v/>
      </c>
      <c r="W3441" s="406" t="str">
        <f>Master!W3514</f>
        <v/>
      </c>
      <c r="X3441" s="406" t="str">
        <f>Master!X3514</f>
        <v/>
      </c>
      <c r="Y3441" s="406" t="str">
        <f>Master!Y3514</f>
        <v/>
      </c>
      <c r="Z3441" s="406" t="str">
        <f>Master!Z3514</f>
        <v/>
      </c>
      <c r="AA3441" s="406" t="str">
        <f>Master!AA3514</f>
        <v/>
      </c>
      <c r="AB3441" s="406" t="str">
        <f>Master!AB3514</f>
        <v/>
      </c>
      <c r="AC3441" s="406" t="str">
        <f>Master!AC3514</f>
        <v/>
      </c>
      <c r="AD3441" s="406" t="str">
        <f>Master!AD3514</f>
        <v/>
      </c>
      <c r="AE3441" s="406" t="str">
        <f>Master!AE3514</f>
        <v/>
      </c>
      <c r="AF3441" s="406" t="str">
        <f>Master!AF3514</f>
        <v/>
      </c>
      <c r="AG3441" s="406" t="str">
        <f>Master!AG3514</f>
        <v/>
      </c>
      <c r="AH3441" s="88" t="str">
        <f>Master!AH3514</f>
        <v/>
      </c>
      <c r="AI3441" s="414" t="str">
        <f>Master!AI3514</f>
        <v/>
      </c>
      <c r="AJ3441" s="406" t="str">
        <f>Master!AJ3514</f>
        <v/>
      </c>
      <c r="AK3441" s="406">
        <f>Master!AK3514</f>
        <v>0</v>
      </c>
      <c r="AL3441" s="88" t="str">
        <f>Master!AL3514</f>
        <v/>
      </c>
      <c r="AM3441" s="416"/>
      <c r="AN3441" s="416"/>
      <c r="AO3441" s="416"/>
      <c r="AP3441" s="416"/>
      <c r="AQ3441" s="416"/>
      <c r="AR3441" s="416">
        <f t="shared" si="40"/>
        <v>0</v>
      </c>
      <c r="AS3441" s="417" t="str">
        <f t="shared" si="41"/>
        <v>#DIV/0!</v>
      </c>
      <c r="AT3441" s="416">
        <f t="shared" si="42"/>
        <v>0</v>
      </c>
      <c r="AU3441" s="417"/>
    </row>
    <row r="3442" hidden="1">
      <c r="A3442" s="88" t="str">
        <f>Master!A3515</f>
        <v>ASP18118</v>
      </c>
      <c r="B3442" s="414" t="str">
        <f>Master!B3515</f>
        <v/>
      </c>
      <c r="C3442" s="414" t="str">
        <f>Master!C3515</f>
        <v/>
      </c>
      <c r="D3442" s="88" t="str">
        <f>Master!D3515</f>
        <v/>
      </c>
      <c r="E3442" s="406" t="str">
        <f>Master!E3515</f>
        <v/>
      </c>
      <c r="F3442" s="406">
        <f>Master!F3515</f>
        <v>0</v>
      </c>
      <c r="G3442" s="88" t="str">
        <f>Master!G3515</f>
        <v/>
      </c>
      <c r="H3442" s="88" t="str">
        <f>Master!H3515</f>
        <v/>
      </c>
      <c r="I3442" s="88" t="str">
        <f>Master!I3515</f>
        <v/>
      </c>
      <c r="J3442" s="88" t="str">
        <f>Master!J3515</f>
        <v>A'CROSS SPORTS PTE LTD</v>
      </c>
      <c r="K3442" s="88" t="str">
        <f>Master!K3515</f>
        <v/>
      </c>
      <c r="L3442" s="88" t="str">
        <f>Master!L3515</f>
        <v/>
      </c>
      <c r="M3442" s="88" t="str">
        <f>Master!M3515</f>
        <v/>
      </c>
      <c r="N3442" s="88" t="str">
        <f>Master!N3515</f>
        <v/>
      </c>
      <c r="O3442" s="88" t="str">
        <f>Master!O3515</f>
        <v/>
      </c>
      <c r="P3442" s="88" t="str">
        <f>Master!P3515</f>
        <v/>
      </c>
      <c r="Q3442" s="88" t="str">
        <f>Master!Q3515</f>
        <v/>
      </c>
      <c r="R3442" s="406" t="str">
        <f>Master!R3515</f>
        <v/>
      </c>
      <c r="S3442" s="406">
        <f>Master!S3515</f>
        <v>0</v>
      </c>
      <c r="T3442" s="406" t="str">
        <f>Master!T3515</f>
        <v/>
      </c>
      <c r="U3442" s="406" t="str">
        <f>Master!U3515</f>
        <v/>
      </c>
      <c r="V3442" s="406" t="str">
        <f>Master!V3515</f>
        <v/>
      </c>
      <c r="W3442" s="406" t="str">
        <f>Master!W3515</f>
        <v/>
      </c>
      <c r="X3442" s="406" t="str">
        <f>Master!X3515</f>
        <v/>
      </c>
      <c r="Y3442" s="406" t="str">
        <f>Master!Y3515</f>
        <v/>
      </c>
      <c r="Z3442" s="406" t="str">
        <f>Master!Z3515</f>
        <v/>
      </c>
      <c r="AA3442" s="406" t="str">
        <f>Master!AA3515</f>
        <v/>
      </c>
      <c r="AB3442" s="406" t="str">
        <f>Master!AB3515</f>
        <v/>
      </c>
      <c r="AC3442" s="406" t="str">
        <f>Master!AC3515</f>
        <v/>
      </c>
      <c r="AD3442" s="406" t="str">
        <f>Master!AD3515</f>
        <v/>
      </c>
      <c r="AE3442" s="406" t="str">
        <f>Master!AE3515</f>
        <v/>
      </c>
      <c r="AF3442" s="406" t="str">
        <f>Master!AF3515</f>
        <v/>
      </c>
      <c r="AG3442" s="406" t="str">
        <f>Master!AG3515</f>
        <v/>
      </c>
      <c r="AH3442" s="88" t="str">
        <f>Master!AH3515</f>
        <v/>
      </c>
      <c r="AI3442" s="414" t="str">
        <f>Master!AI3515</f>
        <v/>
      </c>
      <c r="AJ3442" s="406" t="str">
        <f>Master!AJ3515</f>
        <v/>
      </c>
      <c r="AK3442" s="406">
        <f>Master!AK3515</f>
        <v>0</v>
      </c>
      <c r="AL3442" s="88" t="str">
        <f>Master!AL3515</f>
        <v/>
      </c>
      <c r="AM3442" s="416"/>
      <c r="AN3442" s="416"/>
      <c r="AO3442" s="416"/>
      <c r="AP3442" s="416"/>
      <c r="AQ3442" s="416"/>
      <c r="AR3442" s="416">
        <f t="shared" si="40"/>
        <v>0</v>
      </c>
      <c r="AS3442" s="417" t="str">
        <f t="shared" si="41"/>
        <v>#DIV/0!</v>
      </c>
      <c r="AT3442" s="416">
        <f t="shared" si="42"/>
        <v>0</v>
      </c>
      <c r="AU3442" s="417"/>
    </row>
    <row r="3443" hidden="1">
      <c r="A3443" s="88" t="str">
        <f>Master!A3516</f>
        <v>ASP18119</v>
      </c>
      <c r="B3443" s="414" t="str">
        <f>Master!B3516</f>
        <v/>
      </c>
      <c r="C3443" s="414" t="str">
        <f>Master!C3516</f>
        <v/>
      </c>
      <c r="D3443" s="88" t="str">
        <f>Master!D3516</f>
        <v/>
      </c>
      <c r="E3443" s="406" t="str">
        <f>Master!E3516</f>
        <v/>
      </c>
      <c r="F3443" s="406">
        <f>Master!F3516</f>
        <v>0</v>
      </c>
      <c r="G3443" s="88" t="str">
        <f>Master!G3516</f>
        <v/>
      </c>
      <c r="H3443" s="88" t="str">
        <f>Master!H3516</f>
        <v/>
      </c>
      <c r="I3443" s="88" t="str">
        <f>Master!I3516</f>
        <v/>
      </c>
      <c r="J3443" s="88" t="str">
        <f>Master!J3516</f>
        <v>A'CROSS SPORTS PTE LTD</v>
      </c>
      <c r="K3443" s="88" t="str">
        <f>Master!K3516</f>
        <v/>
      </c>
      <c r="L3443" s="88" t="str">
        <f>Master!L3516</f>
        <v/>
      </c>
      <c r="M3443" s="88" t="str">
        <f>Master!M3516</f>
        <v/>
      </c>
      <c r="N3443" s="88" t="str">
        <f>Master!N3516</f>
        <v/>
      </c>
      <c r="O3443" s="88" t="str">
        <f>Master!O3516</f>
        <v/>
      </c>
      <c r="P3443" s="88" t="str">
        <f>Master!P3516</f>
        <v/>
      </c>
      <c r="Q3443" s="88" t="str">
        <f>Master!Q3516</f>
        <v/>
      </c>
      <c r="R3443" s="406" t="str">
        <f>Master!R3516</f>
        <v/>
      </c>
      <c r="S3443" s="406">
        <f>Master!S3516</f>
        <v>0</v>
      </c>
      <c r="T3443" s="406" t="str">
        <f>Master!T3516</f>
        <v/>
      </c>
      <c r="U3443" s="406" t="str">
        <f>Master!U3516</f>
        <v/>
      </c>
      <c r="V3443" s="406" t="str">
        <f>Master!V3516</f>
        <v/>
      </c>
      <c r="W3443" s="406" t="str">
        <f>Master!W3516</f>
        <v/>
      </c>
      <c r="X3443" s="406" t="str">
        <f>Master!X3516</f>
        <v/>
      </c>
      <c r="Y3443" s="406" t="str">
        <f>Master!Y3516</f>
        <v/>
      </c>
      <c r="Z3443" s="406" t="str">
        <f>Master!Z3516</f>
        <v/>
      </c>
      <c r="AA3443" s="406" t="str">
        <f>Master!AA3516</f>
        <v/>
      </c>
      <c r="AB3443" s="406" t="str">
        <f>Master!AB3516</f>
        <v/>
      </c>
      <c r="AC3443" s="406" t="str">
        <f>Master!AC3516</f>
        <v/>
      </c>
      <c r="AD3443" s="406" t="str">
        <f>Master!AD3516</f>
        <v/>
      </c>
      <c r="AE3443" s="406" t="str">
        <f>Master!AE3516</f>
        <v/>
      </c>
      <c r="AF3443" s="406" t="str">
        <f>Master!AF3516</f>
        <v/>
      </c>
      <c r="AG3443" s="406" t="str">
        <f>Master!AG3516</f>
        <v/>
      </c>
      <c r="AH3443" s="88" t="str">
        <f>Master!AH3516</f>
        <v/>
      </c>
      <c r="AI3443" s="414" t="str">
        <f>Master!AI3516</f>
        <v/>
      </c>
      <c r="AJ3443" s="406" t="str">
        <f>Master!AJ3516</f>
        <v/>
      </c>
      <c r="AK3443" s="406">
        <f>Master!AK3516</f>
        <v>0</v>
      </c>
      <c r="AL3443" s="88" t="str">
        <f>Master!AL3516</f>
        <v/>
      </c>
      <c r="AM3443" s="416"/>
      <c r="AN3443" s="416"/>
      <c r="AO3443" s="416"/>
      <c r="AP3443" s="416"/>
      <c r="AQ3443" s="416"/>
      <c r="AR3443" s="416">
        <f t="shared" si="40"/>
        <v>0</v>
      </c>
      <c r="AS3443" s="417" t="str">
        <f t="shared" si="41"/>
        <v>#DIV/0!</v>
      </c>
      <c r="AT3443" s="416">
        <f t="shared" si="42"/>
        <v>0</v>
      </c>
      <c r="AU3443" s="417"/>
    </row>
    <row r="3444" hidden="1">
      <c r="A3444" s="88" t="str">
        <f>Master!A3517</f>
        <v>ASP18120</v>
      </c>
      <c r="B3444" s="414" t="str">
        <f>Master!B3517</f>
        <v/>
      </c>
      <c r="C3444" s="414" t="str">
        <f>Master!C3517</f>
        <v/>
      </c>
      <c r="D3444" s="88" t="str">
        <f>Master!D3517</f>
        <v/>
      </c>
      <c r="E3444" s="406" t="str">
        <f>Master!E3517</f>
        <v/>
      </c>
      <c r="F3444" s="406">
        <f>Master!F3517</f>
        <v>0</v>
      </c>
      <c r="G3444" s="88" t="str">
        <f>Master!G3517</f>
        <v/>
      </c>
      <c r="H3444" s="88" t="str">
        <f>Master!H3517</f>
        <v/>
      </c>
      <c r="I3444" s="88" t="str">
        <f>Master!I3517</f>
        <v/>
      </c>
      <c r="J3444" s="88" t="str">
        <f>Master!J3517</f>
        <v>A'CROSS SPORTS PTE LTD</v>
      </c>
      <c r="K3444" s="88" t="str">
        <f>Master!K3517</f>
        <v/>
      </c>
      <c r="L3444" s="88" t="str">
        <f>Master!L3517</f>
        <v/>
      </c>
      <c r="M3444" s="88" t="str">
        <f>Master!M3517</f>
        <v/>
      </c>
      <c r="N3444" s="88" t="str">
        <f>Master!N3517</f>
        <v/>
      </c>
      <c r="O3444" s="88" t="str">
        <f>Master!O3517</f>
        <v/>
      </c>
      <c r="P3444" s="88" t="str">
        <f>Master!P3517</f>
        <v/>
      </c>
      <c r="Q3444" s="88" t="str">
        <f>Master!Q3517</f>
        <v/>
      </c>
      <c r="R3444" s="406" t="str">
        <f>Master!R3517</f>
        <v/>
      </c>
      <c r="S3444" s="406">
        <f>Master!S3517</f>
        <v>0</v>
      </c>
      <c r="T3444" s="406" t="str">
        <f>Master!T3517</f>
        <v/>
      </c>
      <c r="U3444" s="406" t="str">
        <f>Master!U3517</f>
        <v/>
      </c>
      <c r="V3444" s="406" t="str">
        <f>Master!V3517</f>
        <v/>
      </c>
      <c r="W3444" s="406" t="str">
        <f>Master!W3517</f>
        <v/>
      </c>
      <c r="X3444" s="406" t="str">
        <f>Master!X3517</f>
        <v/>
      </c>
      <c r="Y3444" s="406" t="str">
        <f>Master!Y3517</f>
        <v/>
      </c>
      <c r="Z3444" s="406" t="str">
        <f>Master!Z3517</f>
        <v/>
      </c>
      <c r="AA3444" s="406" t="str">
        <f>Master!AA3517</f>
        <v/>
      </c>
      <c r="AB3444" s="406" t="str">
        <f>Master!AB3517</f>
        <v/>
      </c>
      <c r="AC3444" s="406" t="str">
        <f>Master!AC3517</f>
        <v/>
      </c>
      <c r="AD3444" s="406" t="str">
        <f>Master!AD3517</f>
        <v/>
      </c>
      <c r="AE3444" s="406" t="str">
        <f>Master!AE3517</f>
        <v/>
      </c>
      <c r="AF3444" s="406" t="str">
        <f>Master!AF3517</f>
        <v/>
      </c>
      <c r="AG3444" s="406" t="str">
        <f>Master!AG3517</f>
        <v/>
      </c>
      <c r="AH3444" s="88" t="str">
        <f>Master!AH3517</f>
        <v/>
      </c>
      <c r="AI3444" s="414" t="str">
        <f>Master!AI3517</f>
        <v/>
      </c>
      <c r="AJ3444" s="406" t="str">
        <f>Master!AJ3517</f>
        <v/>
      </c>
      <c r="AK3444" s="406">
        <f>Master!AK3517</f>
        <v>0</v>
      </c>
      <c r="AL3444" s="88" t="str">
        <f>Master!AL3517</f>
        <v/>
      </c>
      <c r="AM3444" s="416"/>
      <c r="AN3444" s="416"/>
      <c r="AO3444" s="416"/>
      <c r="AP3444" s="416"/>
      <c r="AQ3444" s="416"/>
      <c r="AR3444" s="416">
        <f t="shared" si="40"/>
        <v>0</v>
      </c>
      <c r="AS3444" s="417" t="str">
        <f t="shared" si="41"/>
        <v>#DIV/0!</v>
      </c>
      <c r="AT3444" s="416">
        <f t="shared" si="42"/>
        <v>0</v>
      </c>
      <c r="AU3444" s="417"/>
    </row>
    <row r="3445" hidden="1">
      <c r="A3445" s="88" t="str">
        <f>Master!A3518</f>
        <v>ASP18121</v>
      </c>
      <c r="B3445" s="414" t="str">
        <f>Master!B3518</f>
        <v/>
      </c>
      <c r="C3445" s="414" t="str">
        <f>Master!C3518</f>
        <v/>
      </c>
      <c r="D3445" s="88" t="str">
        <f>Master!D3518</f>
        <v/>
      </c>
      <c r="E3445" s="406" t="str">
        <f>Master!E3518</f>
        <v/>
      </c>
      <c r="F3445" s="406">
        <f>Master!F3518</f>
        <v>0</v>
      </c>
      <c r="G3445" s="88" t="str">
        <f>Master!G3518</f>
        <v/>
      </c>
      <c r="H3445" s="88" t="str">
        <f>Master!H3518</f>
        <v/>
      </c>
      <c r="I3445" s="88" t="str">
        <f>Master!I3518</f>
        <v/>
      </c>
      <c r="J3445" s="88" t="str">
        <f>Master!J3518</f>
        <v>A'CROSS SPORTS PTE LTD</v>
      </c>
      <c r="K3445" s="88" t="str">
        <f>Master!K3518</f>
        <v/>
      </c>
      <c r="L3445" s="88" t="str">
        <f>Master!L3518</f>
        <v/>
      </c>
      <c r="M3445" s="88" t="str">
        <f>Master!M3518</f>
        <v/>
      </c>
      <c r="N3445" s="88" t="str">
        <f>Master!N3518</f>
        <v/>
      </c>
      <c r="O3445" s="88" t="str">
        <f>Master!O3518</f>
        <v/>
      </c>
      <c r="P3445" s="88" t="str">
        <f>Master!P3518</f>
        <v/>
      </c>
      <c r="Q3445" s="88" t="str">
        <f>Master!Q3518</f>
        <v/>
      </c>
      <c r="R3445" s="406" t="str">
        <f>Master!R3518</f>
        <v/>
      </c>
      <c r="S3445" s="406">
        <f>Master!S3518</f>
        <v>0</v>
      </c>
      <c r="T3445" s="406" t="str">
        <f>Master!T3518</f>
        <v/>
      </c>
      <c r="U3445" s="406" t="str">
        <f>Master!U3518</f>
        <v/>
      </c>
      <c r="V3445" s="406" t="str">
        <f>Master!V3518</f>
        <v/>
      </c>
      <c r="W3445" s="406" t="str">
        <f>Master!W3518</f>
        <v/>
      </c>
      <c r="X3445" s="406" t="str">
        <f>Master!X3518</f>
        <v/>
      </c>
      <c r="Y3445" s="406" t="str">
        <f>Master!Y3518</f>
        <v/>
      </c>
      <c r="Z3445" s="406" t="str">
        <f>Master!Z3518</f>
        <v/>
      </c>
      <c r="AA3445" s="406" t="str">
        <f>Master!AA3518</f>
        <v/>
      </c>
      <c r="AB3445" s="406" t="str">
        <f>Master!AB3518</f>
        <v/>
      </c>
      <c r="AC3445" s="406" t="str">
        <f>Master!AC3518</f>
        <v/>
      </c>
      <c r="AD3445" s="406" t="str">
        <f>Master!AD3518</f>
        <v/>
      </c>
      <c r="AE3445" s="406" t="str">
        <f>Master!AE3518</f>
        <v/>
      </c>
      <c r="AF3445" s="406" t="str">
        <f>Master!AF3518</f>
        <v/>
      </c>
      <c r="AG3445" s="406" t="str">
        <f>Master!AG3518</f>
        <v/>
      </c>
      <c r="AH3445" s="88" t="str">
        <f>Master!AH3518</f>
        <v/>
      </c>
      <c r="AI3445" s="414" t="str">
        <f>Master!AI3518</f>
        <v/>
      </c>
      <c r="AJ3445" s="406" t="str">
        <f>Master!AJ3518</f>
        <v/>
      </c>
      <c r="AK3445" s="406">
        <f>Master!AK3518</f>
        <v>0</v>
      </c>
      <c r="AL3445" s="88" t="str">
        <f>Master!AL3518</f>
        <v/>
      </c>
      <c r="AM3445" s="416"/>
      <c r="AN3445" s="416"/>
      <c r="AO3445" s="416"/>
      <c r="AP3445" s="416"/>
      <c r="AQ3445" s="416"/>
      <c r="AR3445" s="416">
        <f t="shared" si="40"/>
        <v>0</v>
      </c>
      <c r="AS3445" s="417" t="str">
        <f t="shared" si="41"/>
        <v>#DIV/0!</v>
      </c>
      <c r="AT3445" s="416">
        <f t="shared" si="42"/>
        <v>0</v>
      </c>
      <c r="AU3445" s="417"/>
    </row>
    <row r="3446" hidden="1">
      <c r="A3446" s="88" t="str">
        <f>Master!A3519</f>
        <v>ASP18122</v>
      </c>
      <c r="B3446" s="414" t="str">
        <f>Master!B3519</f>
        <v/>
      </c>
      <c r="C3446" s="414" t="str">
        <f>Master!C3519</f>
        <v/>
      </c>
      <c r="D3446" s="88" t="str">
        <f>Master!D3519</f>
        <v/>
      </c>
      <c r="E3446" s="406" t="str">
        <f>Master!E3519</f>
        <v/>
      </c>
      <c r="F3446" s="406">
        <f>Master!F3519</f>
        <v>0</v>
      </c>
      <c r="G3446" s="88" t="str">
        <f>Master!G3519</f>
        <v/>
      </c>
      <c r="H3446" s="88" t="str">
        <f>Master!H3519</f>
        <v/>
      </c>
      <c r="I3446" s="88" t="str">
        <f>Master!I3519</f>
        <v/>
      </c>
      <c r="J3446" s="88" t="str">
        <f>Master!J3519</f>
        <v>A'CROSS SPORTS PTE LTD</v>
      </c>
      <c r="K3446" s="88" t="str">
        <f>Master!K3519</f>
        <v/>
      </c>
      <c r="L3446" s="88" t="str">
        <f>Master!L3519</f>
        <v/>
      </c>
      <c r="M3446" s="88" t="str">
        <f>Master!M3519</f>
        <v/>
      </c>
      <c r="N3446" s="88" t="str">
        <f>Master!N3519</f>
        <v/>
      </c>
      <c r="O3446" s="88" t="str">
        <f>Master!O3519</f>
        <v/>
      </c>
      <c r="P3446" s="88" t="str">
        <f>Master!P3519</f>
        <v/>
      </c>
      <c r="Q3446" s="88" t="str">
        <f>Master!Q3519</f>
        <v/>
      </c>
      <c r="R3446" s="406" t="str">
        <f>Master!R3519</f>
        <v/>
      </c>
      <c r="S3446" s="406">
        <f>Master!S3519</f>
        <v>0</v>
      </c>
      <c r="T3446" s="406" t="str">
        <f>Master!T3519</f>
        <v/>
      </c>
      <c r="U3446" s="406" t="str">
        <f>Master!U3519</f>
        <v/>
      </c>
      <c r="V3446" s="406" t="str">
        <f>Master!V3519</f>
        <v/>
      </c>
      <c r="W3446" s="406" t="str">
        <f>Master!W3519</f>
        <v/>
      </c>
      <c r="X3446" s="406" t="str">
        <f>Master!X3519</f>
        <v/>
      </c>
      <c r="Y3446" s="406" t="str">
        <f>Master!Y3519</f>
        <v/>
      </c>
      <c r="Z3446" s="406" t="str">
        <f>Master!Z3519</f>
        <v/>
      </c>
      <c r="AA3446" s="406" t="str">
        <f>Master!AA3519</f>
        <v/>
      </c>
      <c r="AB3446" s="406" t="str">
        <f>Master!AB3519</f>
        <v/>
      </c>
      <c r="AC3446" s="406" t="str">
        <f>Master!AC3519</f>
        <v/>
      </c>
      <c r="AD3446" s="406" t="str">
        <f>Master!AD3519</f>
        <v/>
      </c>
      <c r="AE3446" s="406" t="str">
        <f>Master!AE3519</f>
        <v/>
      </c>
      <c r="AF3446" s="406" t="str">
        <f>Master!AF3519</f>
        <v/>
      </c>
      <c r="AG3446" s="406" t="str">
        <f>Master!AG3519</f>
        <v/>
      </c>
      <c r="AH3446" s="88" t="str">
        <f>Master!AH3519</f>
        <v/>
      </c>
      <c r="AI3446" s="414" t="str">
        <f>Master!AI3519</f>
        <v/>
      </c>
      <c r="AJ3446" s="406" t="str">
        <f>Master!AJ3519</f>
        <v/>
      </c>
      <c r="AK3446" s="406">
        <f>Master!AK3519</f>
        <v>0</v>
      </c>
      <c r="AL3446" s="88" t="str">
        <f>Master!AL3519</f>
        <v/>
      </c>
      <c r="AM3446" s="416"/>
      <c r="AN3446" s="416"/>
      <c r="AO3446" s="416"/>
      <c r="AP3446" s="416"/>
      <c r="AQ3446" s="416"/>
      <c r="AR3446" s="416">
        <f t="shared" si="40"/>
        <v>0</v>
      </c>
      <c r="AS3446" s="417" t="str">
        <f t="shared" si="41"/>
        <v>#DIV/0!</v>
      </c>
      <c r="AT3446" s="416">
        <f t="shared" si="42"/>
        <v>0</v>
      </c>
      <c r="AU3446" s="417"/>
    </row>
    <row r="3447" hidden="1">
      <c r="A3447" s="88" t="str">
        <f>Master!A3520</f>
        <v>ASP18123</v>
      </c>
      <c r="B3447" s="414" t="str">
        <f>Master!B3520</f>
        <v/>
      </c>
      <c r="C3447" s="414" t="str">
        <f>Master!C3520</f>
        <v/>
      </c>
      <c r="D3447" s="88" t="str">
        <f>Master!D3520</f>
        <v/>
      </c>
      <c r="E3447" s="406" t="str">
        <f>Master!E3520</f>
        <v/>
      </c>
      <c r="F3447" s="406">
        <f>Master!F3520</f>
        <v>0</v>
      </c>
      <c r="G3447" s="88" t="str">
        <f>Master!G3520</f>
        <v/>
      </c>
      <c r="H3447" s="88" t="str">
        <f>Master!H3520</f>
        <v/>
      </c>
      <c r="I3447" s="88" t="str">
        <f>Master!I3520</f>
        <v/>
      </c>
      <c r="J3447" s="88" t="str">
        <f>Master!J3520</f>
        <v>A'CROSS SPORTS PTE LTD</v>
      </c>
      <c r="K3447" s="88" t="str">
        <f>Master!K3520</f>
        <v/>
      </c>
      <c r="L3447" s="88" t="str">
        <f>Master!L3520</f>
        <v/>
      </c>
      <c r="M3447" s="88" t="str">
        <f>Master!M3520</f>
        <v/>
      </c>
      <c r="N3447" s="88" t="str">
        <f>Master!N3520</f>
        <v/>
      </c>
      <c r="O3447" s="88" t="str">
        <f>Master!O3520</f>
        <v/>
      </c>
      <c r="P3447" s="88" t="str">
        <f>Master!P3520</f>
        <v/>
      </c>
      <c r="Q3447" s="88" t="str">
        <f>Master!Q3520</f>
        <v/>
      </c>
      <c r="R3447" s="406" t="str">
        <f>Master!R3520</f>
        <v/>
      </c>
      <c r="S3447" s="406">
        <f>Master!S3520</f>
        <v>0</v>
      </c>
      <c r="T3447" s="406" t="str">
        <f>Master!T3520</f>
        <v/>
      </c>
      <c r="U3447" s="406" t="str">
        <f>Master!U3520</f>
        <v/>
      </c>
      <c r="V3447" s="406" t="str">
        <f>Master!V3520</f>
        <v/>
      </c>
      <c r="W3447" s="406" t="str">
        <f>Master!W3520</f>
        <v/>
      </c>
      <c r="X3447" s="406" t="str">
        <f>Master!X3520</f>
        <v/>
      </c>
      <c r="Y3447" s="406" t="str">
        <f>Master!Y3520</f>
        <v/>
      </c>
      <c r="Z3447" s="406" t="str">
        <f>Master!Z3520</f>
        <v/>
      </c>
      <c r="AA3447" s="406" t="str">
        <f>Master!AA3520</f>
        <v/>
      </c>
      <c r="AB3447" s="406" t="str">
        <f>Master!AB3520</f>
        <v/>
      </c>
      <c r="AC3447" s="406" t="str">
        <f>Master!AC3520</f>
        <v/>
      </c>
      <c r="AD3447" s="406" t="str">
        <f>Master!AD3520</f>
        <v/>
      </c>
      <c r="AE3447" s="406" t="str">
        <f>Master!AE3520</f>
        <v/>
      </c>
      <c r="AF3447" s="406" t="str">
        <f>Master!AF3520</f>
        <v/>
      </c>
      <c r="AG3447" s="406" t="str">
        <f>Master!AG3520</f>
        <v/>
      </c>
      <c r="AH3447" s="88" t="str">
        <f>Master!AH3520</f>
        <v/>
      </c>
      <c r="AI3447" s="414" t="str">
        <f>Master!AI3520</f>
        <v/>
      </c>
      <c r="AJ3447" s="406" t="str">
        <f>Master!AJ3520</f>
        <v/>
      </c>
      <c r="AK3447" s="406">
        <f>Master!AK3520</f>
        <v>0</v>
      </c>
      <c r="AL3447" s="88" t="str">
        <f>Master!AL3520</f>
        <v/>
      </c>
      <c r="AM3447" s="416"/>
      <c r="AN3447" s="416"/>
      <c r="AO3447" s="416"/>
      <c r="AP3447" s="416"/>
      <c r="AQ3447" s="416"/>
      <c r="AR3447" s="416">
        <f t="shared" si="40"/>
        <v>0</v>
      </c>
      <c r="AS3447" s="417" t="str">
        <f t="shared" si="41"/>
        <v>#DIV/0!</v>
      </c>
      <c r="AT3447" s="416">
        <f t="shared" si="42"/>
        <v>0</v>
      </c>
      <c r="AU3447" s="417"/>
    </row>
    <row r="3448" hidden="1">
      <c r="A3448" s="88" t="str">
        <f>Master!A3521</f>
        <v>ASP18124</v>
      </c>
      <c r="B3448" s="414" t="str">
        <f>Master!B3521</f>
        <v/>
      </c>
      <c r="C3448" s="414" t="str">
        <f>Master!C3521</f>
        <v/>
      </c>
      <c r="D3448" s="88" t="str">
        <f>Master!D3521</f>
        <v/>
      </c>
      <c r="E3448" s="406" t="str">
        <f>Master!E3521</f>
        <v/>
      </c>
      <c r="F3448" s="406">
        <f>Master!F3521</f>
        <v>0</v>
      </c>
      <c r="G3448" s="88" t="str">
        <f>Master!G3521</f>
        <v/>
      </c>
      <c r="H3448" s="88" t="str">
        <f>Master!H3521</f>
        <v/>
      </c>
      <c r="I3448" s="88" t="str">
        <f>Master!I3521</f>
        <v/>
      </c>
      <c r="J3448" s="88" t="str">
        <f>Master!J3521</f>
        <v>A'CROSS SPORTS PTE LTD</v>
      </c>
      <c r="K3448" s="88" t="str">
        <f>Master!K3521</f>
        <v/>
      </c>
      <c r="L3448" s="88" t="str">
        <f>Master!L3521</f>
        <v/>
      </c>
      <c r="M3448" s="88" t="str">
        <f>Master!M3521</f>
        <v/>
      </c>
      <c r="N3448" s="88" t="str">
        <f>Master!N3521</f>
        <v/>
      </c>
      <c r="O3448" s="88" t="str">
        <f>Master!O3521</f>
        <v/>
      </c>
      <c r="P3448" s="88" t="str">
        <f>Master!P3521</f>
        <v/>
      </c>
      <c r="Q3448" s="88" t="str">
        <f>Master!Q3521</f>
        <v/>
      </c>
      <c r="R3448" s="406" t="str">
        <f>Master!R3521</f>
        <v/>
      </c>
      <c r="S3448" s="406">
        <f>Master!S3521</f>
        <v>0</v>
      </c>
      <c r="T3448" s="406" t="str">
        <f>Master!T3521</f>
        <v/>
      </c>
      <c r="U3448" s="406" t="str">
        <f>Master!U3521</f>
        <v/>
      </c>
      <c r="V3448" s="406" t="str">
        <f>Master!V3521</f>
        <v/>
      </c>
      <c r="W3448" s="406" t="str">
        <f>Master!W3521</f>
        <v/>
      </c>
      <c r="X3448" s="406" t="str">
        <f>Master!X3521</f>
        <v/>
      </c>
      <c r="Y3448" s="406" t="str">
        <f>Master!Y3521</f>
        <v/>
      </c>
      <c r="Z3448" s="406" t="str">
        <f>Master!Z3521</f>
        <v/>
      </c>
      <c r="AA3448" s="406" t="str">
        <f>Master!AA3521</f>
        <v/>
      </c>
      <c r="AB3448" s="406" t="str">
        <f>Master!AB3521</f>
        <v/>
      </c>
      <c r="AC3448" s="406" t="str">
        <f>Master!AC3521</f>
        <v/>
      </c>
      <c r="AD3448" s="406" t="str">
        <f>Master!AD3521</f>
        <v/>
      </c>
      <c r="AE3448" s="406" t="str">
        <f>Master!AE3521</f>
        <v/>
      </c>
      <c r="AF3448" s="406" t="str">
        <f>Master!AF3521</f>
        <v/>
      </c>
      <c r="AG3448" s="406" t="str">
        <f>Master!AG3521</f>
        <v/>
      </c>
      <c r="AH3448" s="88" t="str">
        <f>Master!AH3521</f>
        <v/>
      </c>
      <c r="AI3448" s="414" t="str">
        <f>Master!AI3521</f>
        <v/>
      </c>
      <c r="AJ3448" s="406" t="str">
        <f>Master!AJ3521</f>
        <v/>
      </c>
      <c r="AK3448" s="406">
        <f>Master!AK3521</f>
        <v>0</v>
      </c>
      <c r="AL3448" s="88" t="str">
        <f>Master!AL3521</f>
        <v/>
      </c>
      <c r="AM3448" s="416"/>
      <c r="AN3448" s="416"/>
      <c r="AO3448" s="416"/>
      <c r="AP3448" s="416"/>
      <c r="AQ3448" s="416"/>
      <c r="AR3448" s="416">
        <f t="shared" si="40"/>
        <v>0</v>
      </c>
      <c r="AS3448" s="417" t="str">
        <f t="shared" si="41"/>
        <v>#DIV/0!</v>
      </c>
      <c r="AT3448" s="416">
        <f t="shared" si="42"/>
        <v>0</v>
      </c>
      <c r="AU3448" s="417"/>
    </row>
    <row r="3449" hidden="1">
      <c r="A3449" s="88" t="str">
        <f>Master!A3522</f>
        <v>ASP18125</v>
      </c>
      <c r="B3449" s="414" t="str">
        <f>Master!B3522</f>
        <v/>
      </c>
      <c r="C3449" s="414" t="str">
        <f>Master!C3522</f>
        <v/>
      </c>
      <c r="D3449" s="88" t="str">
        <f>Master!D3522</f>
        <v/>
      </c>
      <c r="E3449" s="406" t="str">
        <f>Master!E3522</f>
        <v/>
      </c>
      <c r="F3449" s="406">
        <f>Master!F3522</f>
        <v>0</v>
      </c>
      <c r="G3449" s="88" t="str">
        <f>Master!G3522</f>
        <v/>
      </c>
      <c r="H3449" s="88" t="str">
        <f>Master!H3522</f>
        <v/>
      </c>
      <c r="I3449" s="88" t="str">
        <f>Master!I3522</f>
        <v/>
      </c>
      <c r="J3449" s="88" t="str">
        <f>Master!J3522</f>
        <v>A'CROSS SPORTS PTE LTD</v>
      </c>
      <c r="K3449" s="88" t="str">
        <f>Master!K3522</f>
        <v/>
      </c>
      <c r="L3449" s="88" t="str">
        <f>Master!L3522</f>
        <v/>
      </c>
      <c r="M3449" s="88" t="str">
        <f>Master!M3522</f>
        <v/>
      </c>
      <c r="N3449" s="88" t="str">
        <f>Master!N3522</f>
        <v/>
      </c>
      <c r="O3449" s="88" t="str">
        <f>Master!O3522</f>
        <v/>
      </c>
      <c r="P3449" s="88" t="str">
        <f>Master!P3522</f>
        <v/>
      </c>
      <c r="Q3449" s="88" t="str">
        <f>Master!Q3522</f>
        <v/>
      </c>
      <c r="R3449" s="406" t="str">
        <f>Master!R3522</f>
        <v/>
      </c>
      <c r="S3449" s="406">
        <f>Master!S3522</f>
        <v>0</v>
      </c>
      <c r="T3449" s="406" t="str">
        <f>Master!T3522</f>
        <v/>
      </c>
      <c r="U3449" s="406" t="str">
        <f>Master!U3522</f>
        <v/>
      </c>
      <c r="V3449" s="406" t="str">
        <f>Master!V3522</f>
        <v/>
      </c>
      <c r="W3449" s="406" t="str">
        <f>Master!W3522</f>
        <v/>
      </c>
      <c r="X3449" s="406" t="str">
        <f>Master!X3522</f>
        <v/>
      </c>
      <c r="Y3449" s="406" t="str">
        <f>Master!Y3522</f>
        <v/>
      </c>
      <c r="Z3449" s="406" t="str">
        <f>Master!Z3522</f>
        <v/>
      </c>
      <c r="AA3449" s="406" t="str">
        <f>Master!AA3522</f>
        <v/>
      </c>
      <c r="AB3449" s="406" t="str">
        <f>Master!AB3522</f>
        <v/>
      </c>
      <c r="AC3449" s="406" t="str">
        <f>Master!AC3522</f>
        <v/>
      </c>
      <c r="AD3449" s="406" t="str">
        <f>Master!AD3522</f>
        <v/>
      </c>
      <c r="AE3449" s="406" t="str">
        <f>Master!AE3522</f>
        <v/>
      </c>
      <c r="AF3449" s="406" t="str">
        <f>Master!AF3522</f>
        <v/>
      </c>
      <c r="AG3449" s="406" t="str">
        <f>Master!AG3522</f>
        <v/>
      </c>
      <c r="AH3449" s="88" t="str">
        <f>Master!AH3522</f>
        <v/>
      </c>
      <c r="AI3449" s="414" t="str">
        <f>Master!AI3522</f>
        <v/>
      </c>
      <c r="AJ3449" s="406" t="str">
        <f>Master!AJ3522</f>
        <v/>
      </c>
      <c r="AK3449" s="406">
        <f>Master!AK3522</f>
        <v>0</v>
      </c>
      <c r="AL3449" s="88" t="str">
        <f>Master!AL3522</f>
        <v/>
      </c>
      <c r="AM3449" s="416"/>
      <c r="AN3449" s="416"/>
      <c r="AO3449" s="416"/>
      <c r="AP3449" s="416"/>
      <c r="AQ3449" s="416"/>
      <c r="AR3449" s="416">
        <f t="shared" si="40"/>
        <v>0</v>
      </c>
      <c r="AS3449" s="417" t="str">
        <f t="shared" si="41"/>
        <v>#DIV/0!</v>
      </c>
      <c r="AT3449" s="416">
        <f t="shared" si="42"/>
        <v>0</v>
      </c>
      <c r="AU3449" s="417"/>
    </row>
    <row r="3450" hidden="1">
      <c r="A3450" s="88" t="str">
        <f>Master!A3523</f>
        <v>ASP18126</v>
      </c>
      <c r="B3450" s="414" t="str">
        <f>Master!B3523</f>
        <v/>
      </c>
      <c r="C3450" s="414" t="str">
        <f>Master!C3523</f>
        <v/>
      </c>
      <c r="D3450" s="88" t="str">
        <f>Master!D3523</f>
        <v/>
      </c>
      <c r="E3450" s="406" t="str">
        <f>Master!E3523</f>
        <v/>
      </c>
      <c r="F3450" s="406">
        <f>Master!F3523</f>
        <v>0</v>
      </c>
      <c r="G3450" s="88" t="str">
        <f>Master!G3523</f>
        <v/>
      </c>
      <c r="H3450" s="88" t="str">
        <f>Master!H3523</f>
        <v/>
      </c>
      <c r="I3450" s="88" t="str">
        <f>Master!I3523</f>
        <v/>
      </c>
      <c r="J3450" s="88" t="str">
        <f>Master!J3523</f>
        <v>A'CROSS SPORTS PTE LTD</v>
      </c>
      <c r="K3450" s="88" t="str">
        <f>Master!K3523</f>
        <v/>
      </c>
      <c r="L3450" s="88" t="str">
        <f>Master!L3523</f>
        <v/>
      </c>
      <c r="M3450" s="88" t="str">
        <f>Master!M3523</f>
        <v/>
      </c>
      <c r="N3450" s="88" t="str">
        <f>Master!N3523</f>
        <v/>
      </c>
      <c r="O3450" s="88" t="str">
        <f>Master!O3523</f>
        <v/>
      </c>
      <c r="P3450" s="88" t="str">
        <f>Master!P3523</f>
        <v/>
      </c>
      <c r="Q3450" s="88" t="str">
        <f>Master!Q3523</f>
        <v/>
      </c>
      <c r="R3450" s="406" t="str">
        <f>Master!R3523</f>
        <v/>
      </c>
      <c r="S3450" s="406">
        <f>Master!S3523</f>
        <v>0</v>
      </c>
      <c r="T3450" s="406" t="str">
        <f>Master!T3523</f>
        <v/>
      </c>
      <c r="U3450" s="406" t="str">
        <f>Master!U3523</f>
        <v/>
      </c>
      <c r="V3450" s="406" t="str">
        <f>Master!V3523</f>
        <v/>
      </c>
      <c r="W3450" s="406" t="str">
        <f>Master!W3523</f>
        <v/>
      </c>
      <c r="X3450" s="406" t="str">
        <f>Master!X3523</f>
        <v/>
      </c>
      <c r="Y3450" s="406" t="str">
        <f>Master!Y3523</f>
        <v/>
      </c>
      <c r="Z3450" s="406" t="str">
        <f>Master!Z3523</f>
        <v/>
      </c>
      <c r="AA3450" s="406" t="str">
        <f>Master!AA3523</f>
        <v/>
      </c>
      <c r="AB3450" s="406" t="str">
        <f>Master!AB3523</f>
        <v/>
      </c>
      <c r="AC3450" s="406" t="str">
        <f>Master!AC3523</f>
        <v/>
      </c>
      <c r="AD3450" s="406" t="str">
        <f>Master!AD3523</f>
        <v/>
      </c>
      <c r="AE3450" s="406" t="str">
        <f>Master!AE3523</f>
        <v/>
      </c>
      <c r="AF3450" s="406" t="str">
        <f>Master!AF3523</f>
        <v/>
      </c>
      <c r="AG3450" s="406" t="str">
        <f>Master!AG3523</f>
        <v/>
      </c>
      <c r="AH3450" s="88" t="str">
        <f>Master!AH3523</f>
        <v/>
      </c>
      <c r="AI3450" s="414" t="str">
        <f>Master!AI3523</f>
        <v/>
      </c>
      <c r="AJ3450" s="406" t="str">
        <f>Master!AJ3523</f>
        <v/>
      </c>
      <c r="AK3450" s="406">
        <f>Master!AK3523</f>
        <v>0</v>
      </c>
      <c r="AL3450" s="88" t="str">
        <f>Master!AL3523</f>
        <v/>
      </c>
      <c r="AM3450" s="416"/>
      <c r="AN3450" s="416"/>
      <c r="AO3450" s="416"/>
      <c r="AP3450" s="416"/>
      <c r="AQ3450" s="416"/>
      <c r="AR3450" s="416">
        <f t="shared" si="40"/>
        <v>0</v>
      </c>
      <c r="AS3450" s="417" t="str">
        <f t="shared" si="41"/>
        <v>#DIV/0!</v>
      </c>
      <c r="AT3450" s="416">
        <f t="shared" si="42"/>
        <v>0</v>
      </c>
      <c r="AU3450" s="417"/>
    </row>
    <row r="3451" hidden="1">
      <c r="A3451" s="88" t="str">
        <f>Master!A3524</f>
        <v>ASP18127</v>
      </c>
      <c r="B3451" s="414" t="str">
        <f>Master!B3524</f>
        <v/>
      </c>
      <c r="C3451" s="414" t="str">
        <f>Master!C3524</f>
        <v/>
      </c>
      <c r="D3451" s="88" t="str">
        <f>Master!D3524</f>
        <v/>
      </c>
      <c r="E3451" s="406" t="str">
        <f>Master!E3524</f>
        <v/>
      </c>
      <c r="F3451" s="406">
        <f>Master!F3524</f>
        <v>0</v>
      </c>
      <c r="G3451" s="88" t="str">
        <f>Master!G3524</f>
        <v/>
      </c>
      <c r="H3451" s="88" t="str">
        <f>Master!H3524</f>
        <v/>
      </c>
      <c r="I3451" s="88" t="str">
        <f>Master!I3524</f>
        <v/>
      </c>
      <c r="J3451" s="88" t="str">
        <f>Master!J3524</f>
        <v>A'CROSS SPORTS PTE LTD</v>
      </c>
      <c r="K3451" s="88" t="str">
        <f>Master!K3524</f>
        <v/>
      </c>
      <c r="L3451" s="88" t="str">
        <f>Master!L3524</f>
        <v/>
      </c>
      <c r="M3451" s="88" t="str">
        <f>Master!M3524</f>
        <v/>
      </c>
      <c r="N3451" s="88" t="str">
        <f>Master!N3524</f>
        <v/>
      </c>
      <c r="O3451" s="88" t="str">
        <f>Master!O3524</f>
        <v/>
      </c>
      <c r="P3451" s="88" t="str">
        <f>Master!P3524</f>
        <v/>
      </c>
      <c r="Q3451" s="88" t="str">
        <f>Master!Q3524</f>
        <v/>
      </c>
      <c r="R3451" s="406" t="str">
        <f>Master!R3524</f>
        <v/>
      </c>
      <c r="S3451" s="406">
        <f>Master!S3524</f>
        <v>0</v>
      </c>
      <c r="T3451" s="406" t="str">
        <f>Master!T3524</f>
        <v/>
      </c>
      <c r="U3451" s="406" t="str">
        <f>Master!U3524</f>
        <v/>
      </c>
      <c r="V3451" s="406" t="str">
        <f>Master!V3524</f>
        <v/>
      </c>
      <c r="W3451" s="406" t="str">
        <f>Master!W3524</f>
        <v/>
      </c>
      <c r="X3451" s="406" t="str">
        <f>Master!X3524</f>
        <v/>
      </c>
      <c r="Y3451" s="406" t="str">
        <f>Master!Y3524</f>
        <v/>
      </c>
      <c r="Z3451" s="406" t="str">
        <f>Master!Z3524</f>
        <v/>
      </c>
      <c r="AA3451" s="406" t="str">
        <f>Master!AA3524</f>
        <v/>
      </c>
      <c r="AB3451" s="406" t="str">
        <f>Master!AB3524</f>
        <v/>
      </c>
      <c r="AC3451" s="406" t="str">
        <f>Master!AC3524</f>
        <v/>
      </c>
      <c r="AD3451" s="406" t="str">
        <f>Master!AD3524</f>
        <v/>
      </c>
      <c r="AE3451" s="406" t="str">
        <f>Master!AE3524</f>
        <v/>
      </c>
      <c r="AF3451" s="406" t="str">
        <f>Master!AF3524</f>
        <v/>
      </c>
      <c r="AG3451" s="406" t="str">
        <f>Master!AG3524</f>
        <v/>
      </c>
      <c r="AH3451" s="88" t="str">
        <f>Master!AH3524</f>
        <v/>
      </c>
      <c r="AI3451" s="414" t="str">
        <f>Master!AI3524</f>
        <v/>
      </c>
      <c r="AJ3451" s="406" t="str">
        <f>Master!AJ3524</f>
        <v/>
      </c>
      <c r="AK3451" s="406">
        <f>Master!AK3524</f>
        <v>0</v>
      </c>
      <c r="AL3451" s="88" t="str">
        <f>Master!AL3524</f>
        <v/>
      </c>
      <c r="AM3451" s="416"/>
      <c r="AN3451" s="416"/>
      <c r="AO3451" s="416"/>
      <c r="AP3451" s="416"/>
      <c r="AQ3451" s="416"/>
      <c r="AR3451" s="416">
        <f t="shared" si="40"/>
        <v>0</v>
      </c>
      <c r="AS3451" s="417" t="str">
        <f t="shared" si="41"/>
        <v>#DIV/0!</v>
      </c>
      <c r="AT3451" s="416">
        <f t="shared" si="42"/>
        <v>0</v>
      </c>
      <c r="AU3451" s="417"/>
    </row>
    <row r="3452" hidden="1">
      <c r="A3452" s="88" t="str">
        <f>Master!A3525</f>
        <v>ASP18128</v>
      </c>
      <c r="B3452" s="414" t="str">
        <f>Master!B3525</f>
        <v/>
      </c>
      <c r="C3452" s="414" t="str">
        <f>Master!C3525</f>
        <v/>
      </c>
      <c r="D3452" s="88" t="str">
        <f>Master!D3525</f>
        <v/>
      </c>
      <c r="E3452" s="406" t="str">
        <f>Master!E3525</f>
        <v/>
      </c>
      <c r="F3452" s="406">
        <f>Master!F3525</f>
        <v>0</v>
      </c>
      <c r="G3452" s="88" t="str">
        <f>Master!G3525</f>
        <v/>
      </c>
      <c r="H3452" s="88" t="str">
        <f>Master!H3525</f>
        <v/>
      </c>
      <c r="I3452" s="88" t="str">
        <f>Master!I3525</f>
        <v/>
      </c>
      <c r="J3452" s="88" t="str">
        <f>Master!J3525</f>
        <v>A'CROSS SPORTS PTE LTD</v>
      </c>
      <c r="K3452" s="88" t="str">
        <f>Master!K3525</f>
        <v/>
      </c>
      <c r="L3452" s="88" t="str">
        <f>Master!L3525</f>
        <v/>
      </c>
      <c r="M3452" s="88" t="str">
        <f>Master!M3525</f>
        <v/>
      </c>
      <c r="N3452" s="88" t="str">
        <f>Master!N3525</f>
        <v/>
      </c>
      <c r="O3452" s="88" t="str">
        <f>Master!O3525</f>
        <v/>
      </c>
      <c r="P3452" s="88" t="str">
        <f>Master!P3525</f>
        <v/>
      </c>
      <c r="Q3452" s="88" t="str">
        <f>Master!Q3525</f>
        <v/>
      </c>
      <c r="R3452" s="406" t="str">
        <f>Master!R3525</f>
        <v/>
      </c>
      <c r="S3452" s="406">
        <f>Master!S3525</f>
        <v>0</v>
      </c>
      <c r="T3452" s="406" t="str">
        <f>Master!T3525</f>
        <v/>
      </c>
      <c r="U3452" s="406" t="str">
        <f>Master!U3525</f>
        <v/>
      </c>
      <c r="V3452" s="406" t="str">
        <f>Master!V3525</f>
        <v/>
      </c>
      <c r="W3452" s="406" t="str">
        <f>Master!W3525</f>
        <v/>
      </c>
      <c r="X3452" s="406" t="str">
        <f>Master!X3525</f>
        <v/>
      </c>
      <c r="Y3452" s="406" t="str">
        <f>Master!Y3525</f>
        <v/>
      </c>
      <c r="Z3452" s="406" t="str">
        <f>Master!Z3525</f>
        <v/>
      </c>
      <c r="AA3452" s="406" t="str">
        <f>Master!AA3525</f>
        <v/>
      </c>
      <c r="AB3452" s="406" t="str">
        <f>Master!AB3525</f>
        <v/>
      </c>
      <c r="AC3452" s="406" t="str">
        <f>Master!AC3525</f>
        <v/>
      </c>
      <c r="AD3452" s="406" t="str">
        <f>Master!AD3525</f>
        <v/>
      </c>
      <c r="AE3452" s="406" t="str">
        <f>Master!AE3525</f>
        <v/>
      </c>
      <c r="AF3452" s="406" t="str">
        <f>Master!AF3525</f>
        <v/>
      </c>
      <c r="AG3452" s="406" t="str">
        <f>Master!AG3525</f>
        <v/>
      </c>
      <c r="AH3452" s="88" t="str">
        <f>Master!AH3525</f>
        <v/>
      </c>
      <c r="AI3452" s="414" t="str">
        <f>Master!AI3525</f>
        <v/>
      </c>
      <c r="AJ3452" s="406" t="str">
        <f>Master!AJ3525</f>
        <v/>
      </c>
      <c r="AK3452" s="406">
        <f>Master!AK3525</f>
        <v>0</v>
      </c>
      <c r="AL3452" s="88" t="str">
        <f>Master!AL3525</f>
        <v/>
      </c>
      <c r="AM3452" s="416"/>
      <c r="AN3452" s="416"/>
      <c r="AO3452" s="416"/>
      <c r="AP3452" s="416"/>
      <c r="AQ3452" s="416"/>
      <c r="AR3452" s="416">
        <f t="shared" si="40"/>
        <v>0</v>
      </c>
      <c r="AS3452" s="417" t="str">
        <f t="shared" si="41"/>
        <v>#DIV/0!</v>
      </c>
      <c r="AT3452" s="416">
        <f t="shared" si="42"/>
        <v>0</v>
      </c>
      <c r="AU3452" s="417"/>
    </row>
    <row r="3453" hidden="1">
      <c r="A3453" s="88" t="str">
        <f>Master!A3526</f>
        <v>ASP18129</v>
      </c>
      <c r="B3453" s="414" t="str">
        <f>Master!B3526</f>
        <v/>
      </c>
      <c r="C3453" s="414" t="str">
        <f>Master!C3526</f>
        <v/>
      </c>
      <c r="D3453" s="88" t="str">
        <f>Master!D3526</f>
        <v/>
      </c>
      <c r="E3453" s="406" t="str">
        <f>Master!E3526</f>
        <v/>
      </c>
      <c r="F3453" s="406">
        <f>Master!F3526</f>
        <v>0</v>
      </c>
      <c r="G3453" s="88" t="str">
        <f>Master!G3526</f>
        <v/>
      </c>
      <c r="H3453" s="88" t="str">
        <f>Master!H3526</f>
        <v/>
      </c>
      <c r="I3453" s="88" t="str">
        <f>Master!I3526</f>
        <v/>
      </c>
      <c r="J3453" s="88" t="str">
        <f>Master!J3526</f>
        <v>A'CROSS SPORTS PTE LTD</v>
      </c>
      <c r="K3453" s="88" t="str">
        <f>Master!K3526</f>
        <v/>
      </c>
      <c r="L3453" s="88" t="str">
        <f>Master!L3526</f>
        <v/>
      </c>
      <c r="M3453" s="88" t="str">
        <f>Master!M3526</f>
        <v/>
      </c>
      <c r="N3453" s="88" t="str">
        <f>Master!N3526</f>
        <v/>
      </c>
      <c r="O3453" s="88" t="str">
        <f>Master!O3526</f>
        <v/>
      </c>
      <c r="P3453" s="88" t="str">
        <f>Master!P3526</f>
        <v/>
      </c>
      <c r="Q3453" s="88" t="str">
        <f>Master!Q3526</f>
        <v/>
      </c>
      <c r="R3453" s="406" t="str">
        <f>Master!R3526</f>
        <v/>
      </c>
      <c r="S3453" s="406">
        <f>Master!S3526</f>
        <v>0</v>
      </c>
      <c r="T3453" s="406" t="str">
        <f>Master!T3526</f>
        <v/>
      </c>
      <c r="U3453" s="406" t="str">
        <f>Master!U3526</f>
        <v/>
      </c>
      <c r="V3453" s="406" t="str">
        <f>Master!V3526</f>
        <v/>
      </c>
      <c r="W3453" s="406" t="str">
        <f>Master!W3526</f>
        <v/>
      </c>
      <c r="X3453" s="406" t="str">
        <f>Master!X3526</f>
        <v/>
      </c>
      <c r="Y3453" s="406" t="str">
        <f>Master!Y3526</f>
        <v/>
      </c>
      <c r="Z3453" s="406" t="str">
        <f>Master!Z3526</f>
        <v/>
      </c>
      <c r="AA3453" s="406" t="str">
        <f>Master!AA3526</f>
        <v/>
      </c>
      <c r="AB3453" s="406" t="str">
        <f>Master!AB3526</f>
        <v/>
      </c>
      <c r="AC3453" s="406" t="str">
        <f>Master!AC3526</f>
        <v/>
      </c>
      <c r="AD3453" s="406" t="str">
        <f>Master!AD3526</f>
        <v/>
      </c>
      <c r="AE3453" s="406" t="str">
        <f>Master!AE3526</f>
        <v/>
      </c>
      <c r="AF3453" s="406" t="str">
        <f>Master!AF3526</f>
        <v/>
      </c>
      <c r="AG3453" s="406" t="str">
        <f>Master!AG3526</f>
        <v/>
      </c>
      <c r="AH3453" s="88" t="str">
        <f>Master!AH3526</f>
        <v/>
      </c>
      <c r="AI3453" s="414" t="str">
        <f>Master!AI3526</f>
        <v/>
      </c>
      <c r="AJ3453" s="406" t="str">
        <f>Master!AJ3526</f>
        <v/>
      </c>
      <c r="AK3453" s="406">
        <f>Master!AK3526</f>
        <v>0</v>
      </c>
      <c r="AL3453" s="88" t="str">
        <f>Master!AL3526</f>
        <v/>
      </c>
      <c r="AM3453" s="416"/>
      <c r="AN3453" s="416"/>
      <c r="AO3453" s="416"/>
      <c r="AP3453" s="416"/>
      <c r="AQ3453" s="416"/>
      <c r="AR3453" s="416">
        <f t="shared" si="40"/>
        <v>0</v>
      </c>
      <c r="AS3453" s="417" t="str">
        <f t="shared" si="41"/>
        <v>#DIV/0!</v>
      </c>
      <c r="AT3453" s="416">
        <f t="shared" si="42"/>
        <v>0</v>
      </c>
      <c r="AU3453" s="417"/>
    </row>
    <row r="3454" hidden="1">
      <c r="A3454" s="88" t="str">
        <f>Master!A3527</f>
        <v>ASP18130</v>
      </c>
      <c r="B3454" s="414" t="str">
        <f>Master!B3527</f>
        <v/>
      </c>
      <c r="C3454" s="414" t="str">
        <f>Master!C3527</f>
        <v/>
      </c>
      <c r="D3454" s="88" t="str">
        <f>Master!D3527</f>
        <v/>
      </c>
      <c r="E3454" s="406" t="str">
        <f>Master!E3527</f>
        <v/>
      </c>
      <c r="F3454" s="406">
        <f>Master!F3527</f>
        <v>0</v>
      </c>
      <c r="G3454" s="88" t="str">
        <f>Master!G3527</f>
        <v/>
      </c>
      <c r="H3454" s="88" t="str">
        <f>Master!H3527</f>
        <v/>
      </c>
      <c r="I3454" s="88" t="str">
        <f>Master!I3527</f>
        <v/>
      </c>
      <c r="J3454" s="88" t="str">
        <f>Master!J3527</f>
        <v>A'CROSS SPORTS PTE LTD</v>
      </c>
      <c r="K3454" s="88" t="str">
        <f>Master!K3527</f>
        <v/>
      </c>
      <c r="L3454" s="88" t="str">
        <f>Master!L3527</f>
        <v/>
      </c>
      <c r="M3454" s="88" t="str">
        <f>Master!M3527</f>
        <v/>
      </c>
      <c r="N3454" s="88" t="str">
        <f>Master!N3527</f>
        <v/>
      </c>
      <c r="O3454" s="88" t="str">
        <f>Master!O3527</f>
        <v/>
      </c>
      <c r="P3454" s="88" t="str">
        <f>Master!P3527</f>
        <v/>
      </c>
      <c r="Q3454" s="88" t="str">
        <f>Master!Q3527</f>
        <v/>
      </c>
      <c r="R3454" s="406" t="str">
        <f>Master!R3527</f>
        <v/>
      </c>
      <c r="S3454" s="406">
        <f>Master!S3527</f>
        <v>0</v>
      </c>
      <c r="T3454" s="406" t="str">
        <f>Master!T3527</f>
        <v/>
      </c>
      <c r="U3454" s="406" t="str">
        <f>Master!U3527</f>
        <v/>
      </c>
      <c r="V3454" s="406" t="str">
        <f>Master!V3527</f>
        <v/>
      </c>
      <c r="W3454" s="406" t="str">
        <f>Master!W3527</f>
        <v/>
      </c>
      <c r="X3454" s="406" t="str">
        <f>Master!X3527</f>
        <v/>
      </c>
      <c r="Y3454" s="406" t="str">
        <f>Master!Y3527</f>
        <v/>
      </c>
      <c r="Z3454" s="406" t="str">
        <f>Master!Z3527</f>
        <v/>
      </c>
      <c r="AA3454" s="406" t="str">
        <f>Master!AA3527</f>
        <v/>
      </c>
      <c r="AB3454" s="406" t="str">
        <f>Master!AB3527</f>
        <v/>
      </c>
      <c r="AC3454" s="406" t="str">
        <f>Master!AC3527</f>
        <v/>
      </c>
      <c r="AD3454" s="406" t="str">
        <f>Master!AD3527</f>
        <v/>
      </c>
      <c r="AE3454" s="406" t="str">
        <f>Master!AE3527</f>
        <v/>
      </c>
      <c r="AF3454" s="406" t="str">
        <f>Master!AF3527</f>
        <v/>
      </c>
      <c r="AG3454" s="406" t="str">
        <f>Master!AG3527</f>
        <v/>
      </c>
      <c r="AH3454" s="88" t="str">
        <f>Master!AH3527</f>
        <v/>
      </c>
      <c r="AI3454" s="414" t="str">
        <f>Master!AI3527</f>
        <v/>
      </c>
      <c r="AJ3454" s="406" t="str">
        <f>Master!AJ3527</f>
        <v/>
      </c>
      <c r="AK3454" s="406">
        <f>Master!AK3527</f>
        <v>0</v>
      </c>
      <c r="AL3454" s="88" t="str">
        <f>Master!AL3527</f>
        <v/>
      </c>
      <c r="AM3454" s="416"/>
      <c r="AN3454" s="416"/>
      <c r="AO3454" s="416"/>
      <c r="AP3454" s="416"/>
      <c r="AQ3454" s="416"/>
      <c r="AR3454" s="416">
        <f t="shared" si="40"/>
        <v>0</v>
      </c>
      <c r="AS3454" s="417" t="str">
        <f t="shared" si="41"/>
        <v>#DIV/0!</v>
      </c>
      <c r="AT3454" s="416">
        <f t="shared" si="42"/>
        <v>0</v>
      </c>
      <c r="AU3454" s="417"/>
    </row>
    <row r="3455" hidden="1">
      <c r="A3455" s="88" t="str">
        <f>Master!A3528</f>
        <v>ASP18131</v>
      </c>
      <c r="B3455" s="414" t="str">
        <f>Master!B3528</f>
        <v/>
      </c>
      <c r="C3455" s="414" t="str">
        <f>Master!C3528</f>
        <v/>
      </c>
      <c r="D3455" s="88" t="str">
        <f>Master!D3528</f>
        <v/>
      </c>
      <c r="E3455" s="406" t="str">
        <f>Master!E3528</f>
        <v/>
      </c>
      <c r="F3455" s="406">
        <f>Master!F3528</f>
        <v>0</v>
      </c>
      <c r="G3455" s="88" t="str">
        <f>Master!G3528</f>
        <v/>
      </c>
      <c r="H3455" s="88" t="str">
        <f>Master!H3528</f>
        <v/>
      </c>
      <c r="I3455" s="88" t="str">
        <f>Master!I3528</f>
        <v/>
      </c>
      <c r="J3455" s="88" t="str">
        <f>Master!J3528</f>
        <v>A'CROSS SPORTS PTE LTD</v>
      </c>
      <c r="K3455" s="88" t="str">
        <f>Master!K3528</f>
        <v/>
      </c>
      <c r="L3455" s="88" t="str">
        <f>Master!L3528</f>
        <v/>
      </c>
      <c r="M3455" s="88" t="str">
        <f>Master!M3528</f>
        <v/>
      </c>
      <c r="N3455" s="88" t="str">
        <f>Master!N3528</f>
        <v/>
      </c>
      <c r="O3455" s="88" t="str">
        <f>Master!O3528</f>
        <v/>
      </c>
      <c r="P3455" s="88" t="str">
        <f>Master!P3528</f>
        <v/>
      </c>
      <c r="Q3455" s="88" t="str">
        <f>Master!Q3528</f>
        <v/>
      </c>
      <c r="R3455" s="406" t="str">
        <f>Master!R3528</f>
        <v/>
      </c>
      <c r="S3455" s="406">
        <f>Master!S3528</f>
        <v>0</v>
      </c>
      <c r="T3455" s="406" t="str">
        <f>Master!T3528</f>
        <v/>
      </c>
      <c r="U3455" s="406" t="str">
        <f>Master!U3528</f>
        <v/>
      </c>
      <c r="V3455" s="406" t="str">
        <f>Master!V3528</f>
        <v/>
      </c>
      <c r="W3455" s="406" t="str">
        <f>Master!W3528</f>
        <v/>
      </c>
      <c r="X3455" s="406" t="str">
        <f>Master!X3528</f>
        <v/>
      </c>
      <c r="Y3455" s="406" t="str">
        <f>Master!Y3528</f>
        <v/>
      </c>
      <c r="Z3455" s="406" t="str">
        <f>Master!Z3528</f>
        <v/>
      </c>
      <c r="AA3455" s="406" t="str">
        <f>Master!AA3528</f>
        <v/>
      </c>
      <c r="AB3455" s="406" t="str">
        <f>Master!AB3528</f>
        <v/>
      </c>
      <c r="AC3455" s="406" t="str">
        <f>Master!AC3528</f>
        <v/>
      </c>
      <c r="AD3455" s="406" t="str">
        <f>Master!AD3528</f>
        <v/>
      </c>
      <c r="AE3455" s="406" t="str">
        <f>Master!AE3528</f>
        <v/>
      </c>
      <c r="AF3455" s="406" t="str">
        <f>Master!AF3528</f>
        <v/>
      </c>
      <c r="AG3455" s="406" t="str">
        <f>Master!AG3528</f>
        <v/>
      </c>
      <c r="AH3455" s="88" t="str">
        <f>Master!AH3528</f>
        <v/>
      </c>
      <c r="AI3455" s="414" t="str">
        <f>Master!AI3528</f>
        <v/>
      </c>
      <c r="AJ3455" s="406" t="str">
        <f>Master!AJ3528</f>
        <v/>
      </c>
      <c r="AK3455" s="406">
        <f>Master!AK3528</f>
        <v>0</v>
      </c>
      <c r="AL3455" s="88" t="str">
        <f>Master!AL3528</f>
        <v/>
      </c>
      <c r="AM3455" s="416"/>
      <c r="AN3455" s="416"/>
      <c r="AO3455" s="416"/>
      <c r="AP3455" s="416"/>
      <c r="AQ3455" s="416"/>
      <c r="AR3455" s="416">
        <f t="shared" si="40"/>
        <v>0</v>
      </c>
      <c r="AS3455" s="417" t="str">
        <f t="shared" si="41"/>
        <v>#DIV/0!</v>
      </c>
      <c r="AT3455" s="416">
        <f t="shared" si="42"/>
        <v>0</v>
      </c>
      <c r="AU3455" s="417"/>
    </row>
    <row r="3456" hidden="1">
      <c r="A3456" s="88" t="str">
        <f>Master!A3529</f>
        <v>ASP18132</v>
      </c>
      <c r="B3456" s="414" t="str">
        <f>Master!B3529</f>
        <v/>
      </c>
      <c r="C3456" s="414" t="str">
        <f>Master!C3529</f>
        <v/>
      </c>
      <c r="D3456" s="88" t="str">
        <f>Master!D3529</f>
        <v/>
      </c>
      <c r="E3456" s="406" t="str">
        <f>Master!E3529</f>
        <v/>
      </c>
      <c r="F3456" s="406">
        <f>Master!F3529</f>
        <v>0</v>
      </c>
      <c r="G3456" s="88" t="str">
        <f>Master!G3529</f>
        <v/>
      </c>
      <c r="H3456" s="88" t="str">
        <f>Master!H3529</f>
        <v/>
      </c>
      <c r="I3456" s="88" t="str">
        <f>Master!I3529</f>
        <v/>
      </c>
      <c r="J3456" s="88" t="str">
        <f>Master!J3529</f>
        <v>A'CROSS SPORTS PTE LTD</v>
      </c>
      <c r="K3456" s="88" t="str">
        <f>Master!K3529</f>
        <v/>
      </c>
      <c r="L3456" s="88" t="str">
        <f>Master!L3529</f>
        <v/>
      </c>
      <c r="M3456" s="88" t="str">
        <f>Master!M3529</f>
        <v/>
      </c>
      <c r="N3456" s="88" t="str">
        <f>Master!N3529</f>
        <v/>
      </c>
      <c r="O3456" s="88" t="str">
        <f>Master!O3529</f>
        <v/>
      </c>
      <c r="P3456" s="88" t="str">
        <f>Master!P3529</f>
        <v/>
      </c>
      <c r="Q3456" s="88" t="str">
        <f>Master!Q3529</f>
        <v/>
      </c>
      <c r="R3456" s="406" t="str">
        <f>Master!R3529</f>
        <v/>
      </c>
      <c r="S3456" s="406">
        <f>Master!S3529</f>
        <v>0</v>
      </c>
      <c r="T3456" s="406" t="str">
        <f>Master!T3529</f>
        <v/>
      </c>
      <c r="U3456" s="406" t="str">
        <f>Master!U3529</f>
        <v/>
      </c>
      <c r="V3456" s="406" t="str">
        <f>Master!V3529</f>
        <v/>
      </c>
      <c r="W3456" s="406" t="str">
        <f>Master!W3529</f>
        <v/>
      </c>
      <c r="X3456" s="406" t="str">
        <f>Master!X3529</f>
        <v/>
      </c>
      <c r="Y3456" s="406" t="str">
        <f>Master!Y3529</f>
        <v/>
      </c>
      <c r="Z3456" s="406" t="str">
        <f>Master!Z3529</f>
        <v/>
      </c>
      <c r="AA3456" s="406" t="str">
        <f>Master!AA3529</f>
        <v/>
      </c>
      <c r="AB3456" s="406" t="str">
        <f>Master!AB3529</f>
        <v/>
      </c>
      <c r="AC3456" s="406" t="str">
        <f>Master!AC3529</f>
        <v/>
      </c>
      <c r="AD3456" s="406" t="str">
        <f>Master!AD3529</f>
        <v/>
      </c>
      <c r="AE3456" s="406" t="str">
        <f>Master!AE3529</f>
        <v/>
      </c>
      <c r="AF3456" s="406" t="str">
        <f>Master!AF3529</f>
        <v/>
      </c>
      <c r="AG3456" s="406" t="str">
        <f>Master!AG3529</f>
        <v/>
      </c>
      <c r="AH3456" s="88" t="str">
        <f>Master!AH3529</f>
        <v/>
      </c>
      <c r="AI3456" s="414" t="str">
        <f>Master!AI3529</f>
        <v/>
      </c>
      <c r="AJ3456" s="406" t="str">
        <f>Master!AJ3529</f>
        <v/>
      </c>
      <c r="AK3456" s="406">
        <f>Master!AK3529</f>
        <v>0</v>
      </c>
      <c r="AL3456" s="88" t="str">
        <f>Master!AL3529</f>
        <v/>
      </c>
      <c r="AM3456" s="416"/>
      <c r="AN3456" s="416"/>
      <c r="AO3456" s="416"/>
      <c r="AP3456" s="416"/>
      <c r="AQ3456" s="416"/>
      <c r="AR3456" s="416">
        <f t="shared" si="40"/>
        <v>0</v>
      </c>
      <c r="AS3456" s="417" t="str">
        <f t="shared" si="41"/>
        <v>#DIV/0!</v>
      </c>
      <c r="AT3456" s="416">
        <f t="shared" si="42"/>
        <v>0</v>
      </c>
      <c r="AU3456" s="417"/>
    </row>
    <row r="3457" hidden="1">
      <c r="A3457" s="88" t="str">
        <f>Master!A3530</f>
        <v>ASP18133</v>
      </c>
      <c r="B3457" s="414" t="str">
        <f>Master!B3530</f>
        <v/>
      </c>
      <c r="C3457" s="414" t="str">
        <f>Master!C3530</f>
        <v/>
      </c>
      <c r="D3457" s="88" t="str">
        <f>Master!D3530</f>
        <v/>
      </c>
      <c r="E3457" s="406" t="str">
        <f>Master!E3530</f>
        <v/>
      </c>
      <c r="F3457" s="406">
        <f>Master!F3530</f>
        <v>0</v>
      </c>
      <c r="G3457" s="88" t="str">
        <f>Master!G3530</f>
        <v/>
      </c>
      <c r="H3457" s="88" t="str">
        <f>Master!H3530</f>
        <v/>
      </c>
      <c r="I3457" s="88" t="str">
        <f>Master!I3530</f>
        <v/>
      </c>
      <c r="J3457" s="88" t="str">
        <f>Master!J3530</f>
        <v>A'CROSS SPORTS PTE LTD</v>
      </c>
      <c r="K3457" s="88" t="str">
        <f>Master!K3530</f>
        <v/>
      </c>
      <c r="L3457" s="88" t="str">
        <f>Master!L3530</f>
        <v/>
      </c>
      <c r="M3457" s="88" t="str">
        <f>Master!M3530</f>
        <v/>
      </c>
      <c r="N3457" s="88" t="str">
        <f>Master!N3530</f>
        <v/>
      </c>
      <c r="O3457" s="88" t="str">
        <f>Master!O3530</f>
        <v/>
      </c>
      <c r="P3457" s="88" t="str">
        <f>Master!P3530</f>
        <v/>
      </c>
      <c r="Q3457" s="88" t="str">
        <f>Master!Q3530</f>
        <v/>
      </c>
      <c r="R3457" s="406" t="str">
        <f>Master!R3530</f>
        <v/>
      </c>
      <c r="S3457" s="406">
        <f>Master!S3530</f>
        <v>0</v>
      </c>
      <c r="T3457" s="406" t="str">
        <f>Master!T3530</f>
        <v/>
      </c>
      <c r="U3457" s="406" t="str">
        <f>Master!U3530</f>
        <v/>
      </c>
      <c r="V3457" s="406" t="str">
        <f>Master!V3530</f>
        <v/>
      </c>
      <c r="W3457" s="406" t="str">
        <f>Master!W3530</f>
        <v/>
      </c>
      <c r="X3457" s="406" t="str">
        <f>Master!X3530</f>
        <v/>
      </c>
      <c r="Y3457" s="406" t="str">
        <f>Master!Y3530</f>
        <v/>
      </c>
      <c r="Z3457" s="406" t="str">
        <f>Master!Z3530</f>
        <v/>
      </c>
      <c r="AA3457" s="406" t="str">
        <f>Master!AA3530</f>
        <v/>
      </c>
      <c r="AB3457" s="406" t="str">
        <f>Master!AB3530</f>
        <v/>
      </c>
      <c r="AC3457" s="406" t="str">
        <f>Master!AC3530</f>
        <v/>
      </c>
      <c r="AD3457" s="406" t="str">
        <f>Master!AD3530</f>
        <v/>
      </c>
      <c r="AE3457" s="406" t="str">
        <f>Master!AE3530</f>
        <v/>
      </c>
      <c r="AF3457" s="406" t="str">
        <f>Master!AF3530</f>
        <v/>
      </c>
      <c r="AG3457" s="406" t="str">
        <f>Master!AG3530</f>
        <v/>
      </c>
      <c r="AH3457" s="88" t="str">
        <f>Master!AH3530</f>
        <v/>
      </c>
      <c r="AI3457" s="414" t="str">
        <f>Master!AI3530</f>
        <v/>
      </c>
      <c r="AJ3457" s="406" t="str">
        <f>Master!AJ3530</f>
        <v/>
      </c>
      <c r="AK3457" s="406">
        <f>Master!AK3530</f>
        <v>0</v>
      </c>
      <c r="AL3457" s="88" t="str">
        <f>Master!AL3530</f>
        <v/>
      </c>
      <c r="AM3457" s="416"/>
      <c r="AN3457" s="416"/>
      <c r="AO3457" s="416"/>
      <c r="AP3457" s="416"/>
      <c r="AQ3457" s="416"/>
      <c r="AR3457" s="416">
        <f t="shared" si="40"/>
        <v>0</v>
      </c>
      <c r="AS3457" s="417" t="str">
        <f t="shared" si="41"/>
        <v>#DIV/0!</v>
      </c>
      <c r="AT3457" s="416">
        <f t="shared" si="42"/>
        <v>0</v>
      </c>
      <c r="AU3457" s="417"/>
    </row>
    <row r="3458" hidden="1">
      <c r="A3458" s="88" t="str">
        <f>Master!A3531</f>
        <v>ASP18134</v>
      </c>
      <c r="B3458" s="414" t="str">
        <f>Master!B3531</f>
        <v/>
      </c>
      <c r="C3458" s="414" t="str">
        <f>Master!C3531</f>
        <v/>
      </c>
      <c r="D3458" s="88" t="str">
        <f>Master!D3531</f>
        <v/>
      </c>
      <c r="E3458" s="406" t="str">
        <f>Master!E3531</f>
        <v/>
      </c>
      <c r="F3458" s="406">
        <f>Master!F3531</f>
        <v>0</v>
      </c>
      <c r="G3458" s="88" t="str">
        <f>Master!G3531</f>
        <v/>
      </c>
      <c r="H3458" s="88" t="str">
        <f>Master!H3531</f>
        <v/>
      </c>
      <c r="I3458" s="88" t="str">
        <f>Master!I3531</f>
        <v/>
      </c>
      <c r="J3458" s="88" t="str">
        <f>Master!J3531</f>
        <v>A'CROSS SPORTS PTE LTD</v>
      </c>
      <c r="K3458" s="88" t="str">
        <f>Master!K3531</f>
        <v/>
      </c>
      <c r="L3458" s="88" t="str">
        <f>Master!L3531</f>
        <v/>
      </c>
      <c r="M3458" s="88" t="str">
        <f>Master!M3531</f>
        <v/>
      </c>
      <c r="N3458" s="88" t="str">
        <f>Master!N3531</f>
        <v/>
      </c>
      <c r="O3458" s="88" t="str">
        <f>Master!O3531</f>
        <v/>
      </c>
      <c r="P3458" s="88" t="str">
        <f>Master!P3531</f>
        <v/>
      </c>
      <c r="Q3458" s="88" t="str">
        <f>Master!Q3531</f>
        <v/>
      </c>
      <c r="R3458" s="406" t="str">
        <f>Master!R3531</f>
        <v/>
      </c>
      <c r="S3458" s="406">
        <f>Master!S3531</f>
        <v>0</v>
      </c>
      <c r="T3458" s="406" t="str">
        <f>Master!T3531</f>
        <v/>
      </c>
      <c r="U3458" s="406" t="str">
        <f>Master!U3531</f>
        <v/>
      </c>
      <c r="V3458" s="406" t="str">
        <f>Master!V3531</f>
        <v/>
      </c>
      <c r="W3458" s="406" t="str">
        <f>Master!W3531</f>
        <v/>
      </c>
      <c r="X3458" s="406" t="str">
        <f>Master!X3531</f>
        <v/>
      </c>
      <c r="Y3458" s="406" t="str">
        <f>Master!Y3531</f>
        <v/>
      </c>
      <c r="Z3458" s="406" t="str">
        <f>Master!Z3531</f>
        <v/>
      </c>
      <c r="AA3458" s="406" t="str">
        <f>Master!AA3531</f>
        <v/>
      </c>
      <c r="AB3458" s="406" t="str">
        <f>Master!AB3531</f>
        <v/>
      </c>
      <c r="AC3458" s="406" t="str">
        <f>Master!AC3531</f>
        <v/>
      </c>
      <c r="AD3458" s="406" t="str">
        <f>Master!AD3531</f>
        <v/>
      </c>
      <c r="AE3458" s="406" t="str">
        <f>Master!AE3531</f>
        <v/>
      </c>
      <c r="AF3458" s="406" t="str">
        <f>Master!AF3531</f>
        <v/>
      </c>
      <c r="AG3458" s="406" t="str">
        <f>Master!AG3531</f>
        <v/>
      </c>
      <c r="AH3458" s="88" t="str">
        <f>Master!AH3531</f>
        <v/>
      </c>
      <c r="AI3458" s="414" t="str">
        <f>Master!AI3531</f>
        <v/>
      </c>
      <c r="AJ3458" s="406" t="str">
        <f>Master!AJ3531</f>
        <v/>
      </c>
      <c r="AK3458" s="406">
        <f>Master!AK3531</f>
        <v>0</v>
      </c>
      <c r="AL3458" s="88" t="str">
        <f>Master!AL3531</f>
        <v/>
      </c>
      <c r="AM3458" s="416"/>
      <c r="AN3458" s="416"/>
      <c r="AO3458" s="416"/>
      <c r="AP3458" s="416"/>
      <c r="AQ3458" s="416"/>
      <c r="AR3458" s="416">
        <f t="shared" si="40"/>
        <v>0</v>
      </c>
      <c r="AS3458" s="417" t="str">
        <f t="shared" si="41"/>
        <v>#DIV/0!</v>
      </c>
      <c r="AT3458" s="416">
        <f t="shared" si="42"/>
        <v>0</v>
      </c>
      <c r="AU3458" s="417"/>
    </row>
    <row r="3459" hidden="1">
      <c r="A3459" s="88" t="str">
        <f>Master!A3532</f>
        <v>ASP18135</v>
      </c>
      <c r="B3459" s="414" t="str">
        <f>Master!B3532</f>
        <v/>
      </c>
      <c r="C3459" s="414" t="str">
        <f>Master!C3532</f>
        <v/>
      </c>
      <c r="D3459" s="88" t="str">
        <f>Master!D3532</f>
        <v/>
      </c>
      <c r="E3459" s="406" t="str">
        <f>Master!E3532</f>
        <v/>
      </c>
      <c r="F3459" s="406">
        <f>Master!F3532</f>
        <v>0</v>
      </c>
      <c r="G3459" s="88" t="str">
        <f>Master!G3532</f>
        <v/>
      </c>
      <c r="H3459" s="88" t="str">
        <f>Master!H3532</f>
        <v/>
      </c>
      <c r="I3459" s="88" t="str">
        <f>Master!I3532</f>
        <v/>
      </c>
      <c r="J3459" s="88" t="str">
        <f>Master!J3532</f>
        <v>A'CROSS SPORTS PTE LTD</v>
      </c>
      <c r="K3459" s="88" t="str">
        <f>Master!K3532</f>
        <v/>
      </c>
      <c r="L3459" s="88" t="str">
        <f>Master!L3532</f>
        <v/>
      </c>
      <c r="M3459" s="88" t="str">
        <f>Master!M3532</f>
        <v/>
      </c>
      <c r="N3459" s="88" t="str">
        <f>Master!N3532</f>
        <v/>
      </c>
      <c r="O3459" s="88" t="str">
        <f>Master!O3532</f>
        <v/>
      </c>
      <c r="P3459" s="88" t="str">
        <f>Master!P3532</f>
        <v/>
      </c>
      <c r="Q3459" s="88" t="str">
        <f>Master!Q3532</f>
        <v/>
      </c>
      <c r="R3459" s="406" t="str">
        <f>Master!R3532</f>
        <v/>
      </c>
      <c r="S3459" s="406">
        <f>Master!S3532</f>
        <v>0</v>
      </c>
      <c r="T3459" s="406" t="str">
        <f>Master!T3532</f>
        <v/>
      </c>
      <c r="U3459" s="406" t="str">
        <f>Master!U3532</f>
        <v/>
      </c>
      <c r="V3459" s="406" t="str">
        <f>Master!V3532</f>
        <v/>
      </c>
      <c r="W3459" s="406" t="str">
        <f>Master!W3532</f>
        <v/>
      </c>
      <c r="X3459" s="406" t="str">
        <f>Master!X3532</f>
        <v/>
      </c>
      <c r="Y3459" s="406" t="str">
        <f>Master!Y3532</f>
        <v/>
      </c>
      <c r="Z3459" s="406" t="str">
        <f>Master!Z3532</f>
        <v/>
      </c>
      <c r="AA3459" s="406" t="str">
        <f>Master!AA3532</f>
        <v/>
      </c>
      <c r="AB3459" s="406" t="str">
        <f>Master!AB3532</f>
        <v/>
      </c>
      <c r="AC3459" s="406" t="str">
        <f>Master!AC3532</f>
        <v/>
      </c>
      <c r="AD3459" s="406" t="str">
        <f>Master!AD3532</f>
        <v/>
      </c>
      <c r="AE3459" s="406" t="str">
        <f>Master!AE3532</f>
        <v/>
      </c>
      <c r="AF3459" s="406" t="str">
        <f>Master!AF3532</f>
        <v/>
      </c>
      <c r="AG3459" s="406" t="str">
        <f>Master!AG3532</f>
        <v/>
      </c>
      <c r="AH3459" s="88" t="str">
        <f>Master!AH3532</f>
        <v/>
      </c>
      <c r="AI3459" s="414" t="str">
        <f>Master!AI3532</f>
        <v/>
      </c>
      <c r="AJ3459" s="406" t="str">
        <f>Master!AJ3532</f>
        <v/>
      </c>
      <c r="AK3459" s="406">
        <f>Master!AK3532</f>
        <v>0</v>
      </c>
      <c r="AL3459" s="88" t="str">
        <f>Master!AL3532</f>
        <v/>
      </c>
      <c r="AM3459" s="416"/>
      <c r="AN3459" s="416"/>
      <c r="AO3459" s="416"/>
      <c r="AP3459" s="416"/>
      <c r="AQ3459" s="416"/>
      <c r="AR3459" s="416">
        <f t="shared" si="40"/>
        <v>0</v>
      </c>
      <c r="AS3459" s="417" t="str">
        <f t="shared" si="41"/>
        <v>#DIV/0!</v>
      </c>
      <c r="AT3459" s="416">
        <f t="shared" si="42"/>
        <v>0</v>
      </c>
      <c r="AU3459" s="417"/>
    </row>
    <row r="3460" hidden="1">
      <c r="A3460" s="88" t="str">
        <f>Master!A3533</f>
        <v>ASP18136</v>
      </c>
      <c r="B3460" s="414" t="str">
        <f>Master!B3533</f>
        <v/>
      </c>
      <c r="C3460" s="414" t="str">
        <f>Master!C3533</f>
        <v/>
      </c>
      <c r="D3460" s="88" t="str">
        <f>Master!D3533</f>
        <v/>
      </c>
      <c r="E3460" s="406" t="str">
        <f>Master!E3533</f>
        <v/>
      </c>
      <c r="F3460" s="406">
        <f>Master!F3533</f>
        <v>0</v>
      </c>
      <c r="G3460" s="88" t="str">
        <f>Master!G3533</f>
        <v/>
      </c>
      <c r="H3460" s="88" t="str">
        <f>Master!H3533</f>
        <v/>
      </c>
      <c r="I3460" s="88" t="str">
        <f>Master!I3533</f>
        <v/>
      </c>
      <c r="J3460" s="88" t="str">
        <f>Master!J3533</f>
        <v>A'CROSS SPORTS PTE LTD</v>
      </c>
      <c r="K3460" s="88" t="str">
        <f>Master!K3533</f>
        <v/>
      </c>
      <c r="L3460" s="88" t="str">
        <f>Master!L3533</f>
        <v/>
      </c>
      <c r="M3460" s="88" t="str">
        <f>Master!M3533</f>
        <v/>
      </c>
      <c r="N3460" s="88" t="str">
        <f>Master!N3533</f>
        <v/>
      </c>
      <c r="O3460" s="88" t="str">
        <f>Master!O3533</f>
        <v/>
      </c>
      <c r="P3460" s="88" t="str">
        <f>Master!P3533</f>
        <v/>
      </c>
      <c r="Q3460" s="88" t="str">
        <f>Master!Q3533</f>
        <v/>
      </c>
      <c r="R3460" s="406" t="str">
        <f>Master!R3533</f>
        <v/>
      </c>
      <c r="S3460" s="406">
        <f>Master!S3533</f>
        <v>0</v>
      </c>
      <c r="T3460" s="406" t="str">
        <f>Master!T3533</f>
        <v/>
      </c>
      <c r="U3460" s="406" t="str">
        <f>Master!U3533</f>
        <v/>
      </c>
      <c r="V3460" s="406" t="str">
        <f>Master!V3533</f>
        <v/>
      </c>
      <c r="W3460" s="406" t="str">
        <f>Master!W3533</f>
        <v/>
      </c>
      <c r="X3460" s="406" t="str">
        <f>Master!X3533</f>
        <v/>
      </c>
      <c r="Y3460" s="406" t="str">
        <f>Master!Y3533</f>
        <v/>
      </c>
      <c r="Z3460" s="406" t="str">
        <f>Master!Z3533</f>
        <v/>
      </c>
      <c r="AA3460" s="406" t="str">
        <f>Master!AA3533</f>
        <v/>
      </c>
      <c r="AB3460" s="406" t="str">
        <f>Master!AB3533</f>
        <v/>
      </c>
      <c r="AC3460" s="406" t="str">
        <f>Master!AC3533</f>
        <v/>
      </c>
      <c r="AD3460" s="406" t="str">
        <f>Master!AD3533</f>
        <v/>
      </c>
      <c r="AE3460" s="406" t="str">
        <f>Master!AE3533</f>
        <v/>
      </c>
      <c r="AF3460" s="406" t="str">
        <f>Master!AF3533</f>
        <v/>
      </c>
      <c r="AG3460" s="406" t="str">
        <f>Master!AG3533</f>
        <v/>
      </c>
      <c r="AH3460" s="88" t="str">
        <f>Master!AH3533</f>
        <v/>
      </c>
      <c r="AI3460" s="414" t="str">
        <f>Master!AI3533</f>
        <v/>
      </c>
      <c r="AJ3460" s="406" t="str">
        <f>Master!AJ3533</f>
        <v/>
      </c>
      <c r="AK3460" s="406">
        <f>Master!AK3533</f>
        <v>0</v>
      </c>
      <c r="AL3460" s="88" t="str">
        <f>Master!AL3533</f>
        <v/>
      </c>
      <c r="AM3460" s="416"/>
      <c r="AN3460" s="416"/>
      <c r="AO3460" s="416"/>
      <c r="AP3460" s="416"/>
      <c r="AQ3460" s="416"/>
      <c r="AR3460" s="416">
        <f t="shared" si="40"/>
        <v>0</v>
      </c>
      <c r="AS3460" s="417" t="str">
        <f t="shared" si="41"/>
        <v>#DIV/0!</v>
      </c>
      <c r="AT3460" s="416">
        <f t="shared" si="42"/>
        <v>0</v>
      </c>
      <c r="AU3460" s="417"/>
    </row>
    <row r="3461" hidden="1">
      <c r="A3461" s="88" t="str">
        <f>Master!A3534</f>
        <v>ASP18137</v>
      </c>
      <c r="B3461" s="414" t="str">
        <f>Master!B3534</f>
        <v/>
      </c>
      <c r="C3461" s="414" t="str">
        <f>Master!C3534</f>
        <v/>
      </c>
      <c r="D3461" s="88" t="str">
        <f>Master!D3534</f>
        <v/>
      </c>
      <c r="E3461" s="406" t="str">
        <f>Master!E3534</f>
        <v/>
      </c>
      <c r="F3461" s="406">
        <f>Master!F3534</f>
        <v>0</v>
      </c>
      <c r="G3461" s="88" t="str">
        <f>Master!G3534</f>
        <v/>
      </c>
      <c r="H3461" s="88" t="str">
        <f>Master!H3534</f>
        <v/>
      </c>
      <c r="I3461" s="88" t="str">
        <f>Master!I3534</f>
        <v/>
      </c>
      <c r="J3461" s="88" t="str">
        <f>Master!J3534</f>
        <v>A'CROSS SPORTS PTE LTD</v>
      </c>
      <c r="K3461" s="88" t="str">
        <f>Master!K3534</f>
        <v/>
      </c>
      <c r="L3461" s="88" t="str">
        <f>Master!L3534</f>
        <v/>
      </c>
      <c r="M3461" s="88" t="str">
        <f>Master!M3534</f>
        <v/>
      </c>
      <c r="N3461" s="88" t="str">
        <f>Master!N3534</f>
        <v/>
      </c>
      <c r="O3461" s="88" t="str">
        <f>Master!O3534</f>
        <v/>
      </c>
      <c r="P3461" s="88" t="str">
        <f>Master!P3534</f>
        <v/>
      </c>
      <c r="Q3461" s="88" t="str">
        <f>Master!Q3534</f>
        <v/>
      </c>
      <c r="R3461" s="406" t="str">
        <f>Master!R3534</f>
        <v/>
      </c>
      <c r="S3461" s="406">
        <f>Master!S3534</f>
        <v>0</v>
      </c>
      <c r="T3461" s="406" t="str">
        <f>Master!T3534</f>
        <v/>
      </c>
      <c r="U3461" s="406" t="str">
        <f>Master!U3534</f>
        <v/>
      </c>
      <c r="V3461" s="406" t="str">
        <f>Master!V3534</f>
        <v/>
      </c>
      <c r="W3461" s="406" t="str">
        <f>Master!W3534</f>
        <v/>
      </c>
      <c r="X3461" s="406" t="str">
        <f>Master!X3534</f>
        <v/>
      </c>
      <c r="Y3461" s="406" t="str">
        <f>Master!Y3534</f>
        <v/>
      </c>
      <c r="Z3461" s="406" t="str">
        <f>Master!Z3534</f>
        <v/>
      </c>
      <c r="AA3461" s="406" t="str">
        <f>Master!AA3534</f>
        <v/>
      </c>
      <c r="AB3461" s="406" t="str">
        <f>Master!AB3534</f>
        <v/>
      </c>
      <c r="AC3461" s="406" t="str">
        <f>Master!AC3534</f>
        <v/>
      </c>
      <c r="AD3461" s="406" t="str">
        <f>Master!AD3534</f>
        <v/>
      </c>
      <c r="AE3461" s="406" t="str">
        <f>Master!AE3534</f>
        <v/>
      </c>
      <c r="AF3461" s="406" t="str">
        <f>Master!AF3534</f>
        <v/>
      </c>
      <c r="AG3461" s="406" t="str">
        <f>Master!AG3534</f>
        <v/>
      </c>
      <c r="AH3461" s="88" t="str">
        <f>Master!AH3534</f>
        <v/>
      </c>
      <c r="AI3461" s="414" t="str">
        <f>Master!AI3534</f>
        <v/>
      </c>
      <c r="AJ3461" s="406" t="str">
        <f>Master!AJ3534</f>
        <v/>
      </c>
      <c r="AK3461" s="406">
        <f>Master!AK3534</f>
        <v>0</v>
      </c>
      <c r="AL3461" s="88" t="str">
        <f>Master!AL3534</f>
        <v/>
      </c>
      <c r="AM3461" s="416"/>
      <c r="AN3461" s="416"/>
      <c r="AO3461" s="416"/>
      <c r="AP3461" s="416"/>
      <c r="AQ3461" s="416"/>
      <c r="AR3461" s="416">
        <f t="shared" si="40"/>
        <v>0</v>
      </c>
      <c r="AS3461" s="417" t="str">
        <f t="shared" si="41"/>
        <v>#DIV/0!</v>
      </c>
      <c r="AT3461" s="416">
        <f t="shared" si="42"/>
        <v>0</v>
      </c>
      <c r="AU3461" s="417"/>
    </row>
    <row r="3462" hidden="1">
      <c r="A3462" s="88" t="str">
        <f>Master!A3535</f>
        <v>ASP18138</v>
      </c>
      <c r="B3462" s="414" t="str">
        <f>Master!B3535</f>
        <v/>
      </c>
      <c r="C3462" s="414" t="str">
        <f>Master!C3535</f>
        <v/>
      </c>
      <c r="D3462" s="88" t="str">
        <f>Master!D3535</f>
        <v/>
      </c>
      <c r="E3462" s="406" t="str">
        <f>Master!E3535</f>
        <v/>
      </c>
      <c r="F3462" s="406">
        <f>Master!F3535</f>
        <v>0</v>
      </c>
      <c r="G3462" s="88" t="str">
        <f>Master!G3535</f>
        <v/>
      </c>
      <c r="H3462" s="88" t="str">
        <f>Master!H3535</f>
        <v/>
      </c>
      <c r="I3462" s="88" t="str">
        <f>Master!I3535</f>
        <v/>
      </c>
      <c r="J3462" s="88" t="str">
        <f>Master!J3535</f>
        <v>A'CROSS SPORTS PTE LTD</v>
      </c>
      <c r="K3462" s="88" t="str">
        <f>Master!K3535</f>
        <v/>
      </c>
      <c r="L3462" s="88" t="str">
        <f>Master!L3535</f>
        <v/>
      </c>
      <c r="M3462" s="88" t="str">
        <f>Master!M3535</f>
        <v/>
      </c>
      <c r="N3462" s="88" t="str">
        <f>Master!N3535</f>
        <v/>
      </c>
      <c r="O3462" s="88" t="str">
        <f>Master!O3535</f>
        <v/>
      </c>
      <c r="P3462" s="88" t="str">
        <f>Master!P3535</f>
        <v/>
      </c>
      <c r="Q3462" s="88" t="str">
        <f>Master!Q3535</f>
        <v/>
      </c>
      <c r="R3462" s="406" t="str">
        <f>Master!R3535</f>
        <v/>
      </c>
      <c r="S3462" s="406">
        <f>Master!S3535</f>
        <v>0</v>
      </c>
      <c r="T3462" s="406" t="str">
        <f>Master!T3535</f>
        <v/>
      </c>
      <c r="U3462" s="406" t="str">
        <f>Master!U3535</f>
        <v/>
      </c>
      <c r="V3462" s="406" t="str">
        <f>Master!V3535</f>
        <v/>
      </c>
      <c r="W3462" s="406" t="str">
        <f>Master!W3535</f>
        <v/>
      </c>
      <c r="X3462" s="406" t="str">
        <f>Master!X3535</f>
        <v/>
      </c>
      <c r="Y3462" s="406" t="str">
        <f>Master!Y3535</f>
        <v/>
      </c>
      <c r="Z3462" s="406" t="str">
        <f>Master!Z3535</f>
        <v/>
      </c>
      <c r="AA3462" s="406" t="str">
        <f>Master!AA3535</f>
        <v/>
      </c>
      <c r="AB3462" s="406" t="str">
        <f>Master!AB3535</f>
        <v/>
      </c>
      <c r="AC3462" s="406" t="str">
        <f>Master!AC3535</f>
        <v/>
      </c>
      <c r="AD3462" s="406" t="str">
        <f>Master!AD3535</f>
        <v/>
      </c>
      <c r="AE3462" s="406" t="str">
        <f>Master!AE3535</f>
        <v/>
      </c>
      <c r="AF3462" s="406" t="str">
        <f>Master!AF3535</f>
        <v/>
      </c>
      <c r="AG3462" s="406" t="str">
        <f>Master!AG3535</f>
        <v/>
      </c>
      <c r="AH3462" s="88" t="str">
        <f>Master!AH3535</f>
        <v/>
      </c>
      <c r="AI3462" s="414" t="str">
        <f>Master!AI3535</f>
        <v/>
      </c>
      <c r="AJ3462" s="406" t="str">
        <f>Master!AJ3535</f>
        <v/>
      </c>
      <c r="AK3462" s="406">
        <f>Master!AK3535</f>
        <v>0</v>
      </c>
      <c r="AL3462" s="88" t="str">
        <f>Master!AL3535</f>
        <v/>
      </c>
      <c r="AM3462" s="416"/>
      <c r="AN3462" s="416"/>
      <c r="AO3462" s="416"/>
      <c r="AP3462" s="416"/>
      <c r="AQ3462" s="416"/>
      <c r="AR3462" s="416">
        <f t="shared" si="40"/>
        <v>0</v>
      </c>
      <c r="AS3462" s="417" t="str">
        <f t="shared" si="41"/>
        <v>#DIV/0!</v>
      </c>
      <c r="AT3462" s="416">
        <f t="shared" si="42"/>
        <v>0</v>
      </c>
      <c r="AU3462" s="417"/>
    </row>
    <row r="3463" hidden="1">
      <c r="A3463" s="88" t="str">
        <f>Master!A3536</f>
        <v>ASP18139</v>
      </c>
      <c r="B3463" s="414" t="str">
        <f>Master!B3536</f>
        <v/>
      </c>
      <c r="C3463" s="414" t="str">
        <f>Master!C3536</f>
        <v/>
      </c>
      <c r="D3463" s="88" t="str">
        <f>Master!D3536</f>
        <v/>
      </c>
      <c r="E3463" s="406" t="str">
        <f>Master!E3536</f>
        <v/>
      </c>
      <c r="F3463" s="406">
        <f>Master!F3536</f>
        <v>0</v>
      </c>
      <c r="G3463" s="88" t="str">
        <f>Master!G3536</f>
        <v/>
      </c>
      <c r="H3463" s="88" t="str">
        <f>Master!H3536</f>
        <v/>
      </c>
      <c r="I3463" s="88" t="str">
        <f>Master!I3536</f>
        <v/>
      </c>
      <c r="J3463" s="88" t="str">
        <f>Master!J3536</f>
        <v>A'CROSS SPORTS PTE LTD</v>
      </c>
      <c r="K3463" s="88" t="str">
        <f>Master!K3536</f>
        <v/>
      </c>
      <c r="L3463" s="88" t="str">
        <f>Master!L3536</f>
        <v/>
      </c>
      <c r="M3463" s="88" t="str">
        <f>Master!M3536</f>
        <v/>
      </c>
      <c r="N3463" s="88" t="str">
        <f>Master!N3536</f>
        <v/>
      </c>
      <c r="O3463" s="88" t="str">
        <f>Master!O3536</f>
        <v/>
      </c>
      <c r="P3463" s="88" t="str">
        <f>Master!P3536</f>
        <v/>
      </c>
      <c r="Q3463" s="88" t="str">
        <f>Master!Q3536</f>
        <v/>
      </c>
      <c r="R3463" s="406" t="str">
        <f>Master!R3536</f>
        <v/>
      </c>
      <c r="S3463" s="406">
        <f>Master!S3536</f>
        <v>0</v>
      </c>
      <c r="T3463" s="406" t="str">
        <f>Master!T3536</f>
        <v/>
      </c>
      <c r="U3463" s="406" t="str">
        <f>Master!U3536</f>
        <v/>
      </c>
      <c r="V3463" s="406" t="str">
        <f>Master!V3536</f>
        <v/>
      </c>
      <c r="W3463" s="406" t="str">
        <f>Master!W3536</f>
        <v/>
      </c>
      <c r="X3463" s="406" t="str">
        <f>Master!X3536</f>
        <v/>
      </c>
      <c r="Y3463" s="406" t="str">
        <f>Master!Y3536</f>
        <v/>
      </c>
      <c r="Z3463" s="406" t="str">
        <f>Master!Z3536</f>
        <v/>
      </c>
      <c r="AA3463" s="406" t="str">
        <f>Master!AA3536</f>
        <v/>
      </c>
      <c r="AB3463" s="406" t="str">
        <f>Master!AB3536</f>
        <v/>
      </c>
      <c r="AC3463" s="406" t="str">
        <f>Master!AC3536</f>
        <v/>
      </c>
      <c r="AD3463" s="406" t="str">
        <f>Master!AD3536</f>
        <v/>
      </c>
      <c r="AE3463" s="406" t="str">
        <f>Master!AE3536</f>
        <v/>
      </c>
      <c r="AF3463" s="406" t="str">
        <f>Master!AF3536</f>
        <v/>
      </c>
      <c r="AG3463" s="406" t="str">
        <f>Master!AG3536</f>
        <v/>
      </c>
      <c r="AH3463" s="88" t="str">
        <f>Master!AH3536</f>
        <v/>
      </c>
      <c r="AI3463" s="414" t="str">
        <f>Master!AI3536</f>
        <v/>
      </c>
      <c r="AJ3463" s="406" t="str">
        <f>Master!AJ3536</f>
        <v/>
      </c>
      <c r="AK3463" s="406">
        <f>Master!AK3536</f>
        <v>0</v>
      </c>
      <c r="AL3463" s="88" t="str">
        <f>Master!AL3536</f>
        <v/>
      </c>
      <c r="AM3463" s="416"/>
      <c r="AN3463" s="416"/>
      <c r="AO3463" s="416"/>
      <c r="AP3463" s="416"/>
      <c r="AQ3463" s="416"/>
      <c r="AR3463" s="416">
        <f t="shared" si="40"/>
        <v>0</v>
      </c>
      <c r="AS3463" s="417" t="str">
        <f t="shared" si="41"/>
        <v>#DIV/0!</v>
      </c>
      <c r="AT3463" s="416">
        <f t="shared" si="42"/>
        <v>0</v>
      </c>
      <c r="AU3463" s="417"/>
    </row>
    <row r="3464" hidden="1">
      <c r="A3464" s="88" t="str">
        <f>Master!A3537</f>
        <v>ASP18140</v>
      </c>
      <c r="B3464" s="414" t="str">
        <f>Master!B3537</f>
        <v/>
      </c>
      <c r="C3464" s="414" t="str">
        <f>Master!C3537</f>
        <v/>
      </c>
      <c r="D3464" s="88" t="str">
        <f>Master!D3537</f>
        <v/>
      </c>
      <c r="E3464" s="406" t="str">
        <f>Master!E3537</f>
        <v/>
      </c>
      <c r="F3464" s="406">
        <f>Master!F3537</f>
        <v>0</v>
      </c>
      <c r="G3464" s="88" t="str">
        <f>Master!G3537</f>
        <v/>
      </c>
      <c r="H3464" s="88" t="str">
        <f>Master!H3537</f>
        <v/>
      </c>
      <c r="I3464" s="88" t="str">
        <f>Master!I3537</f>
        <v/>
      </c>
      <c r="J3464" s="88" t="str">
        <f>Master!J3537</f>
        <v>A'CROSS SPORTS PTE LTD</v>
      </c>
      <c r="K3464" s="88" t="str">
        <f>Master!K3537</f>
        <v/>
      </c>
      <c r="L3464" s="88" t="str">
        <f>Master!L3537</f>
        <v/>
      </c>
      <c r="M3464" s="88" t="str">
        <f>Master!M3537</f>
        <v/>
      </c>
      <c r="N3464" s="88" t="str">
        <f>Master!N3537</f>
        <v/>
      </c>
      <c r="O3464" s="88" t="str">
        <f>Master!O3537</f>
        <v/>
      </c>
      <c r="P3464" s="88" t="str">
        <f>Master!P3537</f>
        <v/>
      </c>
      <c r="Q3464" s="88" t="str">
        <f>Master!Q3537</f>
        <v/>
      </c>
      <c r="R3464" s="406" t="str">
        <f>Master!R3537</f>
        <v/>
      </c>
      <c r="S3464" s="406">
        <f>Master!S3537</f>
        <v>0</v>
      </c>
      <c r="T3464" s="406" t="str">
        <f>Master!T3537</f>
        <v/>
      </c>
      <c r="U3464" s="406" t="str">
        <f>Master!U3537</f>
        <v/>
      </c>
      <c r="V3464" s="406" t="str">
        <f>Master!V3537</f>
        <v/>
      </c>
      <c r="W3464" s="406" t="str">
        <f>Master!W3537</f>
        <v/>
      </c>
      <c r="X3464" s="406" t="str">
        <f>Master!X3537</f>
        <v/>
      </c>
      <c r="Y3464" s="406" t="str">
        <f>Master!Y3537</f>
        <v/>
      </c>
      <c r="Z3464" s="406" t="str">
        <f>Master!Z3537</f>
        <v/>
      </c>
      <c r="AA3464" s="406" t="str">
        <f>Master!AA3537</f>
        <v/>
      </c>
      <c r="AB3464" s="406" t="str">
        <f>Master!AB3537</f>
        <v/>
      </c>
      <c r="AC3464" s="406" t="str">
        <f>Master!AC3537</f>
        <v/>
      </c>
      <c r="AD3464" s="406" t="str">
        <f>Master!AD3537</f>
        <v/>
      </c>
      <c r="AE3464" s="406" t="str">
        <f>Master!AE3537</f>
        <v/>
      </c>
      <c r="AF3464" s="406" t="str">
        <f>Master!AF3537</f>
        <v/>
      </c>
      <c r="AG3464" s="406" t="str">
        <f>Master!AG3537</f>
        <v/>
      </c>
      <c r="AH3464" s="88" t="str">
        <f>Master!AH3537</f>
        <v/>
      </c>
      <c r="AI3464" s="414" t="str">
        <f>Master!AI3537</f>
        <v/>
      </c>
      <c r="AJ3464" s="406" t="str">
        <f>Master!AJ3537</f>
        <v/>
      </c>
      <c r="AK3464" s="406">
        <f>Master!AK3537</f>
        <v>0</v>
      </c>
      <c r="AL3464" s="88" t="str">
        <f>Master!AL3537</f>
        <v/>
      </c>
      <c r="AM3464" s="416"/>
      <c r="AN3464" s="416"/>
      <c r="AO3464" s="416"/>
      <c r="AP3464" s="416"/>
      <c r="AQ3464" s="416"/>
      <c r="AR3464" s="416">
        <f t="shared" si="40"/>
        <v>0</v>
      </c>
      <c r="AS3464" s="417" t="str">
        <f t="shared" si="41"/>
        <v>#DIV/0!</v>
      </c>
      <c r="AT3464" s="416">
        <f t="shared" si="42"/>
        <v>0</v>
      </c>
      <c r="AU3464" s="417"/>
    </row>
    <row r="3465" hidden="1">
      <c r="A3465" s="88" t="str">
        <f>Master!A3538</f>
        <v>ASP18141</v>
      </c>
      <c r="B3465" s="414" t="str">
        <f>Master!B3538</f>
        <v/>
      </c>
      <c r="C3465" s="414" t="str">
        <f>Master!C3538</f>
        <v/>
      </c>
      <c r="D3465" s="88" t="str">
        <f>Master!D3538</f>
        <v/>
      </c>
      <c r="E3465" s="406" t="str">
        <f>Master!E3538</f>
        <v/>
      </c>
      <c r="F3465" s="406">
        <f>Master!F3538</f>
        <v>0</v>
      </c>
      <c r="G3465" s="88" t="str">
        <f>Master!G3538</f>
        <v/>
      </c>
      <c r="H3465" s="88" t="str">
        <f>Master!H3538</f>
        <v/>
      </c>
      <c r="I3465" s="88" t="str">
        <f>Master!I3538</f>
        <v/>
      </c>
      <c r="J3465" s="88" t="str">
        <f>Master!J3538</f>
        <v>A'CROSS SPORTS PTE LTD</v>
      </c>
      <c r="K3465" s="88" t="str">
        <f>Master!K3538</f>
        <v/>
      </c>
      <c r="L3465" s="88" t="str">
        <f>Master!L3538</f>
        <v/>
      </c>
      <c r="M3465" s="88" t="str">
        <f>Master!M3538</f>
        <v/>
      </c>
      <c r="N3465" s="88" t="str">
        <f>Master!N3538</f>
        <v/>
      </c>
      <c r="O3465" s="88" t="str">
        <f>Master!O3538</f>
        <v/>
      </c>
      <c r="P3465" s="88" t="str">
        <f>Master!P3538</f>
        <v/>
      </c>
      <c r="Q3465" s="88" t="str">
        <f>Master!Q3538</f>
        <v/>
      </c>
      <c r="R3465" s="406" t="str">
        <f>Master!R3538</f>
        <v/>
      </c>
      <c r="S3465" s="406">
        <f>Master!S3538</f>
        <v>0</v>
      </c>
      <c r="T3465" s="406" t="str">
        <f>Master!T3538</f>
        <v/>
      </c>
      <c r="U3465" s="406" t="str">
        <f>Master!U3538</f>
        <v/>
      </c>
      <c r="V3465" s="406" t="str">
        <f>Master!V3538</f>
        <v/>
      </c>
      <c r="W3465" s="406" t="str">
        <f>Master!W3538</f>
        <v/>
      </c>
      <c r="X3465" s="406" t="str">
        <f>Master!X3538</f>
        <v/>
      </c>
      <c r="Y3465" s="406" t="str">
        <f>Master!Y3538</f>
        <v/>
      </c>
      <c r="Z3465" s="406" t="str">
        <f>Master!Z3538</f>
        <v/>
      </c>
      <c r="AA3465" s="406" t="str">
        <f>Master!AA3538</f>
        <v/>
      </c>
      <c r="AB3465" s="406" t="str">
        <f>Master!AB3538</f>
        <v/>
      </c>
      <c r="AC3465" s="406" t="str">
        <f>Master!AC3538</f>
        <v/>
      </c>
      <c r="AD3465" s="406" t="str">
        <f>Master!AD3538</f>
        <v/>
      </c>
      <c r="AE3465" s="406" t="str">
        <f>Master!AE3538</f>
        <v/>
      </c>
      <c r="AF3465" s="406" t="str">
        <f>Master!AF3538</f>
        <v/>
      </c>
      <c r="AG3465" s="406" t="str">
        <f>Master!AG3538</f>
        <v/>
      </c>
      <c r="AH3465" s="88" t="str">
        <f>Master!AH3538</f>
        <v/>
      </c>
      <c r="AI3465" s="414" t="str">
        <f>Master!AI3538</f>
        <v/>
      </c>
      <c r="AJ3465" s="406" t="str">
        <f>Master!AJ3538</f>
        <v/>
      </c>
      <c r="AK3465" s="406">
        <f>Master!AK3538</f>
        <v>0</v>
      </c>
      <c r="AL3465" s="88" t="str">
        <f>Master!AL3538</f>
        <v/>
      </c>
      <c r="AM3465" s="416"/>
      <c r="AN3465" s="416"/>
      <c r="AO3465" s="416"/>
      <c r="AP3465" s="416"/>
      <c r="AQ3465" s="416"/>
      <c r="AR3465" s="416">
        <f t="shared" si="40"/>
        <v>0</v>
      </c>
      <c r="AS3465" s="417" t="str">
        <f t="shared" si="41"/>
        <v>#DIV/0!</v>
      </c>
      <c r="AT3465" s="416">
        <f t="shared" si="42"/>
        <v>0</v>
      </c>
      <c r="AU3465" s="417"/>
    </row>
    <row r="3466" hidden="1">
      <c r="A3466" s="88" t="str">
        <f>Master!A3539</f>
        <v>ASP18142</v>
      </c>
      <c r="B3466" s="414" t="str">
        <f>Master!B3539</f>
        <v/>
      </c>
      <c r="C3466" s="414" t="str">
        <f>Master!C3539</f>
        <v/>
      </c>
      <c r="D3466" s="88" t="str">
        <f>Master!D3539</f>
        <v/>
      </c>
      <c r="E3466" s="406" t="str">
        <f>Master!E3539</f>
        <v/>
      </c>
      <c r="F3466" s="406">
        <f>Master!F3539</f>
        <v>0</v>
      </c>
      <c r="G3466" s="88" t="str">
        <f>Master!G3539</f>
        <v/>
      </c>
      <c r="H3466" s="88" t="str">
        <f>Master!H3539</f>
        <v/>
      </c>
      <c r="I3466" s="88" t="str">
        <f>Master!I3539</f>
        <v/>
      </c>
      <c r="J3466" s="88" t="str">
        <f>Master!J3539</f>
        <v>A'CROSS SPORTS PTE LTD</v>
      </c>
      <c r="K3466" s="88" t="str">
        <f>Master!K3539</f>
        <v/>
      </c>
      <c r="L3466" s="88" t="str">
        <f>Master!L3539</f>
        <v/>
      </c>
      <c r="M3466" s="88" t="str">
        <f>Master!M3539</f>
        <v/>
      </c>
      <c r="N3466" s="88" t="str">
        <f>Master!N3539</f>
        <v/>
      </c>
      <c r="O3466" s="88" t="str">
        <f>Master!O3539</f>
        <v/>
      </c>
      <c r="P3466" s="88" t="str">
        <f>Master!P3539</f>
        <v/>
      </c>
      <c r="Q3466" s="88" t="str">
        <f>Master!Q3539</f>
        <v/>
      </c>
      <c r="R3466" s="406" t="str">
        <f>Master!R3539</f>
        <v/>
      </c>
      <c r="S3466" s="406">
        <f>Master!S3539</f>
        <v>0</v>
      </c>
      <c r="T3466" s="406" t="str">
        <f>Master!T3539</f>
        <v/>
      </c>
      <c r="U3466" s="406" t="str">
        <f>Master!U3539</f>
        <v/>
      </c>
      <c r="V3466" s="406" t="str">
        <f>Master!V3539</f>
        <v/>
      </c>
      <c r="W3466" s="406" t="str">
        <f>Master!W3539</f>
        <v/>
      </c>
      <c r="X3466" s="406" t="str">
        <f>Master!X3539</f>
        <v/>
      </c>
      <c r="Y3466" s="406" t="str">
        <f>Master!Y3539</f>
        <v/>
      </c>
      <c r="Z3466" s="406" t="str">
        <f>Master!Z3539</f>
        <v/>
      </c>
      <c r="AA3466" s="406" t="str">
        <f>Master!AA3539</f>
        <v/>
      </c>
      <c r="AB3466" s="406" t="str">
        <f>Master!AB3539</f>
        <v/>
      </c>
      <c r="AC3466" s="406" t="str">
        <f>Master!AC3539</f>
        <v/>
      </c>
      <c r="AD3466" s="406" t="str">
        <f>Master!AD3539</f>
        <v/>
      </c>
      <c r="AE3466" s="406" t="str">
        <f>Master!AE3539</f>
        <v/>
      </c>
      <c r="AF3466" s="406" t="str">
        <f>Master!AF3539</f>
        <v/>
      </c>
      <c r="AG3466" s="406" t="str">
        <f>Master!AG3539</f>
        <v/>
      </c>
      <c r="AH3466" s="88" t="str">
        <f>Master!AH3539</f>
        <v/>
      </c>
      <c r="AI3466" s="414" t="str">
        <f>Master!AI3539</f>
        <v/>
      </c>
      <c r="AJ3466" s="406" t="str">
        <f>Master!AJ3539</f>
        <v/>
      </c>
      <c r="AK3466" s="406">
        <f>Master!AK3539</f>
        <v>0</v>
      </c>
      <c r="AL3466" s="88" t="str">
        <f>Master!AL3539</f>
        <v/>
      </c>
      <c r="AM3466" s="416"/>
      <c r="AN3466" s="416"/>
      <c r="AO3466" s="416"/>
      <c r="AP3466" s="416"/>
      <c r="AQ3466" s="416"/>
      <c r="AR3466" s="416">
        <f t="shared" si="40"/>
        <v>0</v>
      </c>
      <c r="AS3466" s="417" t="str">
        <f t="shared" si="41"/>
        <v>#DIV/0!</v>
      </c>
      <c r="AT3466" s="416">
        <f t="shared" si="42"/>
        <v>0</v>
      </c>
      <c r="AU3466" s="417"/>
    </row>
    <row r="3467" hidden="1">
      <c r="A3467" s="88" t="str">
        <f>Master!A3540</f>
        <v>ASP18143</v>
      </c>
      <c r="B3467" s="414" t="str">
        <f>Master!B3540</f>
        <v/>
      </c>
      <c r="C3467" s="414" t="str">
        <f>Master!C3540</f>
        <v/>
      </c>
      <c r="D3467" s="88" t="str">
        <f>Master!D3540</f>
        <v/>
      </c>
      <c r="E3467" s="406" t="str">
        <f>Master!E3540</f>
        <v/>
      </c>
      <c r="F3467" s="406">
        <f>Master!F3540</f>
        <v>0</v>
      </c>
      <c r="G3467" s="88" t="str">
        <f>Master!G3540</f>
        <v/>
      </c>
      <c r="H3467" s="88" t="str">
        <f>Master!H3540</f>
        <v/>
      </c>
      <c r="I3467" s="88" t="str">
        <f>Master!I3540</f>
        <v/>
      </c>
      <c r="J3467" s="88" t="str">
        <f>Master!J3540</f>
        <v>A'CROSS SPORTS PTE LTD</v>
      </c>
      <c r="K3467" s="88" t="str">
        <f>Master!K3540</f>
        <v/>
      </c>
      <c r="L3467" s="88" t="str">
        <f>Master!L3540</f>
        <v/>
      </c>
      <c r="M3467" s="88" t="str">
        <f>Master!M3540</f>
        <v/>
      </c>
      <c r="N3467" s="88" t="str">
        <f>Master!N3540</f>
        <v/>
      </c>
      <c r="O3467" s="88" t="str">
        <f>Master!O3540</f>
        <v/>
      </c>
      <c r="P3467" s="88" t="str">
        <f>Master!P3540</f>
        <v/>
      </c>
      <c r="Q3467" s="88" t="str">
        <f>Master!Q3540</f>
        <v/>
      </c>
      <c r="R3467" s="406" t="str">
        <f>Master!R3540</f>
        <v/>
      </c>
      <c r="S3467" s="406">
        <f>Master!S3540</f>
        <v>0</v>
      </c>
      <c r="T3467" s="406" t="str">
        <f>Master!T3540</f>
        <v/>
      </c>
      <c r="U3467" s="406" t="str">
        <f>Master!U3540</f>
        <v/>
      </c>
      <c r="V3467" s="406" t="str">
        <f>Master!V3540</f>
        <v/>
      </c>
      <c r="W3467" s="406" t="str">
        <f>Master!W3540</f>
        <v/>
      </c>
      <c r="X3467" s="406" t="str">
        <f>Master!X3540</f>
        <v/>
      </c>
      <c r="Y3467" s="406" t="str">
        <f>Master!Y3540</f>
        <v/>
      </c>
      <c r="Z3467" s="406" t="str">
        <f>Master!Z3540</f>
        <v/>
      </c>
      <c r="AA3467" s="406" t="str">
        <f>Master!AA3540</f>
        <v/>
      </c>
      <c r="AB3467" s="406" t="str">
        <f>Master!AB3540</f>
        <v/>
      </c>
      <c r="AC3467" s="406" t="str">
        <f>Master!AC3540</f>
        <v/>
      </c>
      <c r="AD3467" s="406" t="str">
        <f>Master!AD3540</f>
        <v/>
      </c>
      <c r="AE3467" s="406" t="str">
        <f>Master!AE3540</f>
        <v/>
      </c>
      <c r="AF3467" s="406" t="str">
        <f>Master!AF3540</f>
        <v/>
      </c>
      <c r="AG3467" s="406" t="str">
        <f>Master!AG3540</f>
        <v/>
      </c>
      <c r="AH3467" s="88" t="str">
        <f>Master!AH3540</f>
        <v/>
      </c>
      <c r="AI3467" s="414" t="str">
        <f>Master!AI3540</f>
        <v/>
      </c>
      <c r="AJ3467" s="406" t="str">
        <f>Master!AJ3540</f>
        <v/>
      </c>
      <c r="AK3467" s="406">
        <f>Master!AK3540</f>
        <v>0</v>
      </c>
      <c r="AL3467" s="88" t="str">
        <f>Master!AL3540</f>
        <v/>
      </c>
      <c r="AM3467" s="416"/>
      <c r="AN3467" s="416"/>
      <c r="AO3467" s="416"/>
      <c r="AP3467" s="416"/>
      <c r="AQ3467" s="416"/>
      <c r="AR3467" s="416">
        <f t="shared" si="40"/>
        <v>0</v>
      </c>
      <c r="AS3467" s="417" t="str">
        <f t="shared" si="41"/>
        <v>#DIV/0!</v>
      </c>
      <c r="AT3467" s="416">
        <f t="shared" si="42"/>
        <v>0</v>
      </c>
      <c r="AU3467" s="417"/>
    </row>
    <row r="3468" hidden="1">
      <c r="A3468" s="88" t="str">
        <f>Master!A3541</f>
        <v>ASP18144</v>
      </c>
      <c r="B3468" s="414" t="str">
        <f>Master!B3541</f>
        <v/>
      </c>
      <c r="C3468" s="414" t="str">
        <f>Master!C3541</f>
        <v/>
      </c>
      <c r="D3468" s="88" t="str">
        <f>Master!D3541</f>
        <v/>
      </c>
      <c r="E3468" s="406" t="str">
        <f>Master!E3541</f>
        <v/>
      </c>
      <c r="F3468" s="406">
        <f>Master!F3541</f>
        <v>0</v>
      </c>
      <c r="G3468" s="88" t="str">
        <f>Master!G3541</f>
        <v/>
      </c>
      <c r="H3468" s="88" t="str">
        <f>Master!H3541</f>
        <v/>
      </c>
      <c r="I3468" s="88" t="str">
        <f>Master!I3541</f>
        <v/>
      </c>
      <c r="J3468" s="88" t="str">
        <f>Master!J3541</f>
        <v>A'CROSS SPORTS PTE LTD</v>
      </c>
      <c r="K3468" s="88" t="str">
        <f>Master!K3541</f>
        <v/>
      </c>
      <c r="L3468" s="88" t="str">
        <f>Master!L3541</f>
        <v/>
      </c>
      <c r="M3468" s="88" t="str">
        <f>Master!M3541</f>
        <v/>
      </c>
      <c r="N3468" s="88" t="str">
        <f>Master!N3541</f>
        <v/>
      </c>
      <c r="O3468" s="88" t="str">
        <f>Master!O3541</f>
        <v/>
      </c>
      <c r="P3468" s="88" t="str">
        <f>Master!P3541</f>
        <v/>
      </c>
      <c r="Q3468" s="88" t="str">
        <f>Master!Q3541</f>
        <v/>
      </c>
      <c r="R3468" s="406" t="str">
        <f>Master!R3541</f>
        <v/>
      </c>
      <c r="S3468" s="406">
        <f>Master!S3541</f>
        <v>0</v>
      </c>
      <c r="T3468" s="406" t="str">
        <f>Master!T3541</f>
        <v/>
      </c>
      <c r="U3468" s="406" t="str">
        <f>Master!U3541</f>
        <v/>
      </c>
      <c r="V3468" s="406" t="str">
        <f>Master!V3541</f>
        <v/>
      </c>
      <c r="W3468" s="406" t="str">
        <f>Master!W3541</f>
        <v/>
      </c>
      <c r="X3468" s="406" t="str">
        <f>Master!X3541</f>
        <v/>
      </c>
      <c r="Y3468" s="406" t="str">
        <f>Master!Y3541</f>
        <v/>
      </c>
      <c r="Z3468" s="406" t="str">
        <f>Master!Z3541</f>
        <v/>
      </c>
      <c r="AA3468" s="406" t="str">
        <f>Master!AA3541</f>
        <v/>
      </c>
      <c r="AB3468" s="406" t="str">
        <f>Master!AB3541</f>
        <v/>
      </c>
      <c r="AC3468" s="406" t="str">
        <f>Master!AC3541</f>
        <v/>
      </c>
      <c r="AD3468" s="406" t="str">
        <f>Master!AD3541</f>
        <v/>
      </c>
      <c r="AE3468" s="406" t="str">
        <f>Master!AE3541</f>
        <v/>
      </c>
      <c r="AF3468" s="406" t="str">
        <f>Master!AF3541</f>
        <v/>
      </c>
      <c r="AG3468" s="406" t="str">
        <f>Master!AG3541</f>
        <v/>
      </c>
      <c r="AH3468" s="88" t="str">
        <f>Master!AH3541</f>
        <v/>
      </c>
      <c r="AI3468" s="414" t="str">
        <f>Master!AI3541</f>
        <v/>
      </c>
      <c r="AJ3468" s="406" t="str">
        <f>Master!AJ3541</f>
        <v/>
      </c>
      <c r="AK3468" s="406">
        <f>Master!AK3541</f>
        <v>0</v>
      </c>
      <c r="AL3468" s="88" t="str">
        <f>Master!AL3541</f>
        <v/>
      </c>
      <c r="AM3468" s="416"/>
      <c r="AN3468" s="416"/>
      <c r="AO3468" s="416"/>
      <c r="AP3468" s="416"/>
      <c r="AQ3468" s="416"/>
      <c r="AR3468" s="416">
        <f t="shared" si="40"/>
        <v>0</v>
      </c>
      <c r="AS3468" s="417" t="str">
        <f t="shared" si="41"/>
        <v>#DIV/0!</v>
      </c>
      <c r="AT3468" s="416">
        <f t="shared" si="42"/>
        <v>0</v>
      </c>
      <c r="AU3468" s="417"/>
    </row>
    <row r="3469" hidden="1">
      <c r="A3469" s="88" t="str">
        <f>Master!A3542</f>
        <v>ASP18145</v>
      </c>
      <c r="B3469" s="414" t="str">
        <f>Master!B3542</f>
        <v/>
      </c>
      <c r="C3469" s="414" t="str">
        <f>Master!C3542</f>
        <v/>
      </c>
      <c r="D3469" s="88" t="str">
        <f>Master!D3542</f>
        <v/>
      </c>
      <c r="E3469" s="406" t="str">
        <f>Master!E3542</f>
        <v/>
      </c>
      <c r="F3469" s="406">
        <f>Master!F3542</f>
        <v>0</v>
      </c>
      <c r="G3469" s="88" t="str">
        <f>Master!G3542</f>
        <v/>
      </c>
      <c r="H3469" s="88" t="str">
        <f>Master!H3542</f>
        <v/>
      </c>
      <c r="I3469" s="88" t="str">
        <f>Master!I3542</f>
        <v/>
      </c>
      <c r="J3469" s="88" t="str">
        <f>Master!J3542</f>
        <v>A'CROSS SPORTS PTE LTD</v>
      </c>
      <c r="K3469" s="88" t="str">
        <f>Master!K3542</f>
        <v/>
      </c>
      <c r="L3469" s="88" t="str">
        <f>Master!L3542</f>
        <v/>
      </c>
      <c r="M3469" s="88" t="str">
        <f>Master!M3542</f>
        <v/>
      </c>
      <c r="N3469" s="88" t="str">
        <f>Master!N3542</f>
        <v/>
      </c>
      <c r="O3469" s="88" t="str">
        <f>Master!O3542</f>
        <v/>
      </c>
      <c r="P3469" s="88" t="str">
        <f>Master!P3542</f>
        <v/>
      </c>
      <c r="Q3469" s="88" t="str">
        <f>Master!Q3542</f>
        <v/>
      </c>
      <c r="R3469" s="406" t="str">
        <f>Master!R3542</f>
        <v/>
      </c>
      <c r="S3469" s="406">
        <f>Master!S3542</f>
        <v>0</v>
      </c>
      <c r="T3469" s="406" t="str">
        <f>Master!T3542</f>
        <v/>
      </c>
      <c r="U3469" s="406" t="str">
        <f>Master!U3542</f>
        <v/>
      </c>
      <c r="V3469" s="406" t="str">
        <f>Master!V3542</f>
        <v/>
      </c>
      <c r="W3469" s="406" t="str">
        <f>Master!W3542</f>
        <v/>
      </c>
      <c r="X3469" s="406" t="str">
        <f>Master!X3542</f>
        <v/>
      </c>
      <c r="Y3469" s="406" t="str">
        <f>Master!Y3542</f>
        <v/>
      </c>
      <c r="Z3469" s="406" t="str">
        <f>Master!Z3542</f>
        <v/>
      </c>
      <c r="AA3469" s="406" t="str">
        <f>Master!AA3542</f>
        <v/>
      </c>
      <c r="AB3469" s="406" t="str">
        <f>Master!AB3542</f>
        <v/>
      </c>
      <c r="AC3469" s="406" t="str">
        <f>Master!AC3542</f>
        <v/>
      </c>
      <c r="AD3469" s="406" t="str">
        <f>Master!AD3542</f>
        <v/>
      </c>
      <c r="AE3469" s="406" t="str">
        <f>Master!AE3542</f>
        <v/>
      </c>
      <c r="AF3469" s="406" t="str">
        <f>Master!AF3542</f>
        <v/>
      </c>
      <c r="AG3469" s="406" t="str">
        <f>Master!AG3542</f>
        <v/>
      </c>
      <c r="AH3469" s="88" t="str">
        <f>Master!AH3542</f>
        <v/>
      </c>
      <c r="AI3469" s="414" t="str">
        <f>Master!AI3542</f>
        <v/>
      </c>
      <c r="AJ3469" s="406" t="str">
        <f>Master!AJ3542</f>
        <v/>
      </c>
      <c r="AK3469" s="406">
        <f>Master!AK3542</f>
        <v>0</v>
      </c>
      <c r="AL3469" s="88" t="str">
        <f>Master!AL3542</f>
        <v/>
      </c>
      <c r="AM3469" s="416"/>
      <c r="AN3469" s="416"/>
      <c r="AO3469" s="416"/>
      <c r="AP3469" s="416"/>
      <c r="AQ3469" s="416"/>
      <c r="AR3469" s="416">
        <f t="shared" si="40"/>
        <v>0</v>
      </c>
      <c r="AS3469" s="417" t="str">
        <f t="shared" si="41"/>
        <v>#DIV/0!</v>
      </c>
      <c r="AT3469" s="416">
        <f t="shared" si="42"/>
        <v>0</v>
      </c>
      <c r="AU3469" s="417"/>
    </row>
    <row r="3470" hidden="1">
      <c r="A3470" s="88" t="str">
        <f>Master!A3543</f>
        <v>ASP18146</v>
      </c>
      <c r="B3470" s="414" t="str">
        <f>Master!B3543</f>
        <v/>
      </c>
      <c r="C3470" s="414" t="str">
        <f>Master!C3543</f>
        <v/>
      </c>
      <c r="D3470" s="88" t="str">
        <f>Master!D3543</f>
        <v/>
      </c>
      <c r="E3470" s="406" t="str">
        <f>Master!E3543</f>
        <v/>
      </c>
      <c r="F3470" s="406">
        <f>Master!F3543</f>
        <v>0</v>
      </c>
      <c r="G3470" s="88" t="str">
        <f>Master!G3543</f>
        <v/>
      </c>
      <c r="H3470" s="88" t="str">
        <f>Master!H3543</f>
        <v/>
      </c>
      <c r="I3470" s="88" t="str">
        <f>Master!I3543</f>
        <v/>
      </c>
      <c r="J3470" s="88" t="str">
        <f>Master!J3543</f>
        <v>A'CROSS SPORTS PTE LTD</v>
      </c>
      <c r="K3470" s="88" t="str">
        <f>Master!K3543</f>
        <v/>
      </c>
      <c r="L3470" s="88" t="str">
        <f>Master!L3543</f>
        <v/>
      </c>
      <c r="M3470" s="88" t="str">
        <f>Master!M3543</f>
        <v/>
      </c>
      <c r="N3470" s="88" t="str">
        <f>Master!N3543</f>
        <v/>
      </c>
      <c r="O3470" s="88" t="str">
        <f>Master!O3543</f>
        <v/>
      </c>
      <c r="P3470" s="88" t="str">
        <f>Master!P3543</f>
        <v/>
      </c>
      <c r="Q3470" s="88" t="str">
        <f>Master!Q3543</f>
        <v/>
      </c>
      <c r="R3470" s="406" t="str">
        <f>Master!R3543</f>
        <v/>
      </c>
      <c r="S3470" s="406">
        <f>Master!S3543</f>
        <v>0</v>
      </c>
      <c r="T3470" s="406" t="str">
        <f>Master!T3543</f>
        <v/>
      </c>
      <c r="U3470" s="406" t="str">
        <f>Master!U3543</f>
        <v/>
      </c>
      <c r="V3470" s="406" t="str">
        <f>Master!V3543</f>
        <v/>
      </c>
      <c r="W3470" s="406" t="str">
        <f>Master!W3543</f>
        <v/>
      </c>
      <c r="X3470" s="406" t="str">
        <f>Master!X3543</f>
        <v/>
      </c>
      <c r="Y3470" s="406" t="str">
        <f>Master!Y3543</f>
        <v/>
      </c>
      <c r="Z3470" s="406" t="str">
        <f>Master!Z3543</f>
        <v/>
      </c>
      <c r="AA3470" s="406" t="str">
        <f>Master!AA3543</f>
        <v/>
      </c>
      <c r="AB3470" s="406" t="str">
        <f>Master!AB3543</f>
        <v/>
      </c>
      <c r="AC3470" s="406" t="str">
        <f>Master!AC3543</f>
        <v/>
      </c>
      <c r="AD3470" s="406" t="str">
        <f>Master!AD3543</f>
        <v/>
      </c>
      <c r="AE3470" s="406" t="str">
        <f>Master!AE3543</f>
        <v/>
      </c>
      <c r="AF3470" s="406" t="str">
        <f>Master!AF3543</f>
        <v/>
      </c>
      <c r="AG3470" s="406" t="str">
        <f>Master!AG3543</f>
        <v/>
      </c>
      <c r="AH3470" s="88" t="str">
        <f>Master!AH3543</f>
        <v/>
      </c>
      <c r="AI3470" s="414" t="str">
        <f>Master!AI3543</f>
        <v/>
      </c>
      <c r="AJ3470" s="406" t="str">
        <f>Master!AJ3543</f>
        <v/>
      </c>
      <c r="AK3470" s="406">
        <f>Master!AK3543</f>
        <v>0</v>
      </c>
      <c r="AL3470" s="88" t="str">
        <f>Master!AL3543</f>
        <v/>
      </c>
      <c r="AM3470" s="416"/>
      <c r="AN3470" s="416"/>
      <c r="AO3470" s="416"/>
      <c r="AP3470" s="416"/>
      <c r="AQ3470" s="416"/>
      <c r="AR3470" s="416">
        <f t="shared" si="40"/>
        <v>0</v>
      </c>
      <c r="AS3470" s="417" t="str">
        <f t="shared" si="41"/>
        <v>#DIV/0!</v>
      </c>
      <c r="AT3470" s="416">
        <f t="shared" si="42"/>
        <v>0</v>
      </c>
      <c r="AU3470" s="417"/>
    </row>
    <row r="3471" hidden="1">
      <c r="A3471" s="88" t="str">
        <f>Master!A3544</f>
        <v>ASP18147</v>
      </c>
      <c r="B3471" s="414" t="str">
        <f>Master!B3544</f>
        <v/>
      </c>
      <c r="C3471" s="414" t="str">
        <f>Master!C3544</f>
        <v/>
      </c>
      <c r="D3471" s="88" t="str">
        <f>Master!D3544</f>
        <v/>
      </c>
      <c r="E3471" s="406" t="str">
        <f>Master!E3544</f>
        <v/>
      </c>
      <c r="F3471" s="406">
        <f>Master!F3544</f>
        <v>0</v>
      </c>
      <c r="G3471" s="88" t="str">
        <f>Master!G3544</f>
        <v/>
      </c>
      <c r="H3471" s="88" t="str">
        <f>Master!H3544</f>
        <v/>
      </c>
      <c r="I3471" s="88" t="str">
        <f>Master!I3544</f>
        <v/>
      </c>
      <c r="J3471" s="88" t="str">
        <f>Master!J3544</f>
        <v>A'CROSS SPORTS PTE LTD</v>
      </c>
      <c r="K3471" s="88" t="str">
        <f>Master!K3544</f>
        <v/>
      </c>
      <c r="L3471" s="88" t="str">
        <f>Master!L3544</f>
        <v/>
      </c>
      <c r="M3471" s="88" t="str">
        <f>Master!M3544</f>
        <v/>
      </c>
      <c r="N3471" s="88" t="str">
        <f>Master!N3544</f>
        <v/>
      </c>
      <c r="O3471" s="88" t="str">
        <f>Master!O3544</f>
        <v/>
      </c>
      <c r="P3471" s="88" t="str">
        <f>Master!P3544</f>
        <v/>
      </c>
      <c r="Q3471" s="88" t="str">
        <f>Master!Q3544</f>
        <v/>
      </c>
      <c r="R3471" s="406" t="str">
        <f>Master!R3544</f>
        <v/>
      </c>
      <c r="S3471" s="406">
        <f>Master!S3544</f>
        <v>0</v>
      </c>
      <c r="T3471" s="406" t="str">
        <f>Master!T3544</f>
        <v/>
      </c>
      <c r="U3471" s="406" t="str">
        <f>Master!U3544</f>
        <v/>
      </c>
      <c r="V3471" s="406" t="str">
        <f>Master!V3544</f>
        <v/>
      </c>
      <c r="W3471" s="406" t="str">
        <f>Master!W3544</f>
        <v/>
      </c>
      <c r="X3471" s="406" t="str">
        <f>Master!X3544</f>
        <v/>
      </c>
      <c r="Y3471" s="406" t="str">
        <f>Master!Y3544</f>
        <v/>
      </c>
      <c r="Z3471" s="406" t="str">
        <f>Master!Z3544</f>
        <v/>
      </c>
      <c r="AA3471" s="406" t="str">
        <f>Master!AA3544</f>
        <v/>
      </c>
      <c r="AB3471" s="406" t="str">
        <f>Master!AB3544</f>
        <v/>
      </c>
      <c r="AC3471" s="406" t="str">
        <f>Master!AC3544</f>
        <v/>
      </c>
      <c r="AD3471" s="406" t="str">
        <f>Master!AD3544</f>
        <v/>
      </c>
      <c r="AE3471" s="406" t="str">
        <f>Master!AE3544</f>
        <v/>
      </c>
      <c r="AF3471" s="406" t="str">
        <f>Master!AF3544</f>
        <v/>
      </c>
      <c r="AG3471" s="406" t="str">
        <f>Master!AG3544</f>
        <v/>
      </c>
      <c r="AH3471" s="88" t="str">
        <f>Master!AH3544</f>
        <v/>
      </c>
      <c r="AI3471" s="414" t="str">
        <f>Master!AI3544</f>
        <v/>
      </c>
      <c r="AJ3471" s="406" t="str">
        <f>Master!AJ3544</f>
        <v/>
      </c>
      <c r="AK3471" s="406">
        <f>Master!AK3544</f>
        <v>0</v>
      </c>
      <c r="AL3471" s="88" t="str">
        <f>Master!AL3544</f>
        <v/>
      </c>
      <c r="AM3471" s="416"/>
      <c r="AN3471" s="416"/>
      <c r="AO3471" s="416"/>
      <c r="AP3471" s="416"/>
      <c r="AQ3471" s="416"/>
      <c r="AR3471" s="416">
        <f t="shared" si="40"/>
        <v>0</v>
      </c>
      <c r="AS3471" s="417" t="str">
        <f t="shared" si="41"/>
        <v>#DIV/0!</v>
      </c>
      <c r="AT3471" s="416">
        <f t="shared" si="42"/>
        <v>0</v>
      </c>
      <c r="AU3471" s="417"/>
    </row>
    <row r="3472" hidden="1">
      <c r="A3472" s="88" t="str">
        <f>Master!A3545</f>
        <v>ASP18148</v>
      </c>
      <c r="B3472" s="414" t="str">
        <f>Master!B3545</f>
        <v/>
      </c>
      <c r="C3472" s="414" t="str">
        <f>Master!C3545</f>
        <v/>
      </c>
      <c r="D3472" s="88" t="str">
        <f>Master!D3545</f>
        <v/>
      </c>
      <c r="E3472" s="406" t="str">
        <f>Master!E3545</f>
        <v/>
      </c>
      <c r="F3472" s="406">
        <f>Master!F3545</f>
        <v>0</v>
      </c>
      <c r="G3472" s="88" t="str">
        <f>Master!G3545</f>
        <v/>
      </c>
      <c r="H3472" s="88" t="str">
        <f>Master!H3545</f>
        <v/>
      </c>
      <c r="I3472" s="88" t="str">
        <f>Master!I3545</f>
        <v/>
      </c>
      <c r="J3472" s="88" t="str">
        <f>Master!J3545</f>
        <v>A'CROSS SPORTS PTE LTD</v>
      </c>
      <c r="K3472" s="88" t="str">
        <f>Master!K3545</f>
        <v/>
      </c>
      <c r="L3472" s="88" t="str">
        <f>Master!L3545</f>
        <v/>
      </c>
      <c r="M3472" s="88" t="str">
        <f>Master!M3545</f>
        <v/>
      </c>
      <c r="N3472" s="88" t="str">
        <f>Master!N3545</f>
        <v/>
      </c>
      <c r="O3472" s="88" t="str">
        <f>Master!O3545</f>
        <v/>
      </c>
      <c r="P3472" s="88" t="str">
        <f>Master!P3545</f>
        <v/>
      </c>
      <c r="Q3472" s="88" t="str">
        <f>Master!Q3545</f>
        <v/>
      </c>
      <c r="R3472" s="406" t="str">
        <f>Master!R3545</f>
        <v/>
      </c>
      <c r="S3472" s="406">
        <f>Master!S3545</f>
        <v>0</v>
      </c>
      <c r="T3472" s="406" t="str">
        <f>Master!T3545</f>
        <v/>
      </c>
      <c r="U3472" s="406" t="str">
        <f>Master!U3545</f>
        <v/>
      </c>
      <c r="V3472" s="406" t="str">
        <f>Master!V3545</f>
        <v/>
      </c>
      <c r="W3472" s="406" t="str">
        <f>Master!W3545</f>
        <v/>
      </c>
      <c r="X3472" s="406" t="str">
        <f>Master!X3545</f>
        <v/>
      </c>
      <c r="Y3472" s="406" t="str">
        <f>Master!Y3545</f>
        <v/>
      </c>
      <c r="Z3472" s="406" t="str">
        <f>Master!Z3545</f>
        <v/>
      </c>
      <c r="AA3472" s="406" t="str">
        <f>Master!AA3545</f>
        <v/>
      </c>
      <c r="AB3472" s="406" t="str">
        <f>Master!AB3545</f>
        <v/>
      </c>
      <c r="AC3472" s="406" t="str">
        <f>Master!AC3545</f>
        <v/>
      </c>
      <c r="AD3472" s="406" t="str">
        <f>Master!AD3545</f>
        <v/>
      </c>
      <c r="AE3472" s="406" t="str">
        <f>Master!AE3545</f>
        <v/>
      </c>
      <c r="AF3472" s="406" t="str">
        <f>Master!AF3545</f>
        <v/>
      </c>
      <c r="AG3472" s="406" t="str">
        <f>Master!AG3545</f>
        <v/>
      </c>
      <c r="AH3472" s="88" t="str">
        <f>Master!AH3545</f>
        <v/>
      </c>
      <c r="AI3472" s="414" t="str">
        <f>Master!AI3545</f>
        <v/>
      </c>
      <c r="AJ3472" s="406" t="str">
        <f>Master!AJ3545</f>
        <v/>
      </c>
      <c r="AK3472" s="406">
        <f>Master!AK3545</f>
        <v>0</v>
      </c>
      <c r="AL3472" s="88" t="str">
        <f>Master!AL3545</f>
        <v/>
      </c>
      <c r="AM3472" s="416"/>
      <c r="AN3472" s="416"/>
      <c r="AO3472" s="416"/>
      <c r="AP3472" s="416"/>
      <c r="AQ3472" s="416"/>
      <c r="AR3472" s="416">
        <f t="shared" si="40"/>
        <v>0</v>
      </c>
      <c r="AS3472" s="417" t="str">
        <f t="shared" si="41"/>
        <v>#DIV/0!</v>
      </c>
      <c r="AT3472" s="416">
        <f t="shared" si="42"/>
        <v>0</v>
      </c>
      <c r="AU3472" s="417"/>
    </row>
    <row r="3473" hidden="1">
      <c r="A3473" s="88" t="str">
        <f>Master!A3546</f>
        <v>ASP18149</v>
      </c>
      <c r="B3473" s="414" t="str">
        <f>Master!B3546</f>
        <v/>
      </c>
      <c r="C3473" s="414" t="str">
        <f>Master!C3546</f>
        <v/>
      </c>
      <c r="D3473" s="88" t="str">
        <f>Master!D3546</f>
        <v/>
      </c>
      <c r="E3473" s="406" t="str">
        <f>Master!E3546</f>
        <v/>
      </c>
      <c r="F3473" s="406">
        <f>Master!F3546</f>
        <v>0</v>
      </c>
      <c r="G3473" s="88" t="str">
        <f>Master!G3546</f>
        <v/>
      </c>
      <c r="H3473" s="88" t="str">
        <f>Master!H3546</f>
        <v/>
      </c>
      <c r="I3473" s="88" t="str">
        <f>Master!I3546</f>
        <v/>
      </c>
      <c r="J3473" s="88" t="str">
        <f>Master!J3546</f>
        <v>A'CROSS SPORTS PTE LTD</v>
      </c>
      <c r="K3473" s="88" t="str">
        <f>Master!K3546</f>
        <v/>
      </c>
      <c r="L3473" s="88" t="str">
        <f>Master!L3546</f>
        <v/>
      </c>
      <c r="M3473" s="88" t="str">
        <f>Master!M3546</f>
        <v/>
      </c>
      <c r="N3473" s="88" t="str">
        <f>Master!N3546</f>
        <v/>
      </c>
      <c r="O3473" s="88" t="str">
        <f>Master!O3546</f>
        <v/>
      </c>
      <c r="P3473" s="88" t="str">
        <f>Master!P3546</f>
        <v/>
      </c>
      <c r="Q3473" s="88" t="str">
        <f>Master!Q3546</f>
        <v/>
      </c>
      <c r="R3473" s="406" t="str">
        <f>Master!R3546</f>
        <v/>
      </c>
      <c r="S3473" s="406">
        <f>Master!S3546</f>
        <v>0</v>
      </c>
      <c r="T3473" s="406" t="str">
        <f>Master!T3546</f>
        <v/>
      </c>
      <c r="U3473" s="406" t="str">
        <f>Master!U3546</f>
        <v/>
      </c>
      <c r="V3473" s="406" t="str">
        <f>Master!V3546</f>
        <v/>
      </c>
      <c r="W3473" s="406" t="str">
        <f>Master!W3546</f>
        <v/>
      </c>
      <c r="X3473" s="406" t="str">
        <f>Master!X3546</f>
        <v/>
      </c>
      <c r="Y3473" s="406" t="str">
        <f>Master!Y3546</f>
        <v/>
      </c>
      <c r="Z3473" s="406" t="str">
        <f>Master!Z3546</f>
        <v/>
      </c>
      <c r="AA3473" s="406" t="str">
        <f>Master!AA3546</f>
        <v/>
      </c>
      <c r="AB3473" s="406" t="str">
        <f>Master!AB3546</f>
        <v/>
      </c>
      <c r="AC3473" s="406" t="str">
        <f>Master!AC3546</f>
        <v/>
      </c>
      <c r="AD3473" s="406" t="str">
        <f>Master!AD3546</f>
        <v/>
      </c>
      <c r="AE3473" s="406" t="str">
        <f>Master!AE3546</f>
        <v/>
      </c>
      <c r="AF3473" s="406" t="str">
        <f>Master!AF3546</f>
        <v/>
      </c>
      <c r="AG3473" s="406" t="str">
        <f>Master!AG3546</f>
        <v/>
      </c>
      <c r="AH3473" s="88" t="str">
        <f>Master!AH3546</f>
        <v/>
      </c>
      <c r="AI3473" s="414" t="str">
        <f>Master!AI3546</f>
        <v/>
      </c>
      <c r="AJ3473" s="406" t="str">
        <f>Master!AJ3546</f>
        <v/>
      </c>
      <c r="AK3473" s="406">
        <f>Master!AK3546</f>
        <v>0</v>
      </c>
      <c r="AL3473" s="88" t="str">
        <f>Master!AL3546</f>
        <v/>
      </c>
      <c r="AM3473" s="416"/>
      <c r="AN3473" s="416"/>
      <c r="AO3473" s="416"/>
      <c r="AP3473" s="416"/>
      <c r="AQ3473" s="416"/>
      <c r="AR3473" s="416">
        <f t="shared" si="40"/>
        <v>0</v>
      </c>
      <c r="AS3473" s="417" t="str">
        <f t="shared" si="41"/>
        <v>#DIV/0!</v>
      </c>
      <c r="AT3473" s="416">
        <f t="shared" si="42"/>
        <v>0</v>
      </c>
      <c r="AU3473" s="417"/>
    </row>
    <row r="3474" hidden="1">
      <c r="A3474" s="88" t="str">
        <f>Master!A3547</f>
        <v>ASP18150</v>
      </c>
      <c r="B3474" s="414" t="str">
        <f>Master!B3547</f>
        <v/>
      </c>
      <c r="C3474" s="414" t="str">
        <f>Master!C3547</f>
        <v/>
      </c>
      <c r="D3474" s="88" t="str">
        <f>Master!D3547</f>
        <v/>
      </c>
      <c r="E3474" s="406" t="str">
        <f>Master!E3547</f>
        <v/>
      </c>
      <c r="F3474" s="406">
        <f>Master!F3547</f>
        <v>0</v>
      </c>
      <c r="G3474" s="88" t="str">
        <f>Master!G3547</f>
        <v/>
      </c>
      <c r="H3474" s="88" t="str">
        <f>Master!H3547</f>
        <v/>
      </c>
      <c r="I3474" s="88" t="str">
        <f>Master!I3547</f>
        <v/>
      </c>
      <c r="J3474" s="88" t="str">
        <f>Master!J3547</f>
        <v>A'CROSS SPORTS PTE LTD</v>
      </c>
      <c r="K3474" s="88" t="str">
        <f>Master!K3547</f>
        <v/>
      </c>
      <c r="L3474" s="88" t="str">
        <f>Master!L3547</f>
        <v/>
      </c>
      <c r="M3474" s="88" t="str">
        <f>Master!M3547</f>
        <v/>
      </c>
      <c r="N3474" s="88" t="str">
        <f>Master!N3547</f>
        <v/>
      </c>
      <c r="O3474" s="88" t="str">
        <f>Master!O3547</f>
        <v/>
      </c>
      <c r="P3474" s="88" t="str">
        <f>Master!P3547</f>
        <v/>
      </c>
      <c r="Q3474" s="88" t="str">
        <f>Master!Q3547</f>
        <v/>
      </c>
      <c r="R3474" s="406" t="str">
        <f>Master!R3547</f>
        <v/>
      </c>
      <c r="S3474" s="406">
        <f>Master!S3547</f>
        <v>0</v>
      </c>
      <c r="T3474" s="406" t="str">
        <f>Master!T3547</f>
        <v/>
      </c>
      <c r="U3474" s="406" t="str">
        <f>Master!U3547</f>
        <v/>
      </c>
      <c r="V3474" s="406" t="str">
        <f>Master!V3547</f>
        <v/>
      </c>
      <c r="W3474" s="406" t="str">
        <f>Master!W3547</f>
        <v/>
      </c>
      <c r="X3474" s="406" t="str">
        <f>Master!X3547</f>
        <v/>
      </c>
      <c r="Y3474" s="406" t="str">
        <f>Master!Y3547</f>
        <v/>
      </c>
      <c r="Z3474" s="406" t="str">
        <f>Master!Z3547</f>
        <v/>
      </c>
      <c r="AA3474" s="406" t="str">
        <f>Master!AA3547</f>
        <v/>
      </c>
      <c r="AB3474" s="406" t="str">
        <f>Master!AB3547</f>
        <v/>
      </c>
      <c r="AC3474" s="406" t="str">
        <f>Master!AC3547</f>
        <v/>
      </c>
      <c r="AD3474" s="406" t="str">
        <f>Master!AD3547</f>
        <v/>
      </c>
      <c r="AE3474" s="406" t="str">
        <f>Master!AE3547</f>
        <v/>
      </c>
      <c r="AF3474" s="406" t="str">
        <f>Master!AF3547</f>
        <v/>
      </c>
      <c r="AG3474" s="406" t="str">
        <f>Master!AG3547</f>
        <v/>
      </c>
      <c r="AH3474" s="88" t="str">
        <f>Master!AH3547</f>
        <v/>
      </c>
      <c r="AI3474" s="414" t="str">
        <f>Master!AI3547</f>
        <v/>
      </c>
      <c r="AJ3474" s="406" t="str">
        <f>Master!AJ3547</f>
        <v/>
      </c>
      <c r="AK3474" s="406">
        <f>Master!AK3547</f>
        <v>0</v>
      </c>
      <c r="AL3474" s="88" t="str">
        <f>Master!AL3547</f>
        <v/>
      </c>
      <c r="AM3474" s="416"/>
      <c r="AN3474" s="416"/>
      <c r="AO3474" s="416"/>
      <c r="AP3474" s="416"/>
      <c r="AQ3474" s="416"/>
      <c r="AR3474" s="416">
        <f t="shared" si="40"/>
        <v>0</v>
      </c>
      <c r="AS3474" s="417" t="str">
        <f t="shared" si="41"/>
        <v>#DIV/0!</v>
      </c>
      <c r="AT3474" s="416">
        <f t="shared" si="42"/>
        <v>0</v>
      </c>
      <c r="AU3474" s="417"/>
    </row>
    <row r="3475" hidden="1">
      <c r="A3475" s="88" t="str">
        <f>Master!A3548</f>
        <v>ASP18151</v>
      </c>
      <c r="B3475" s="414" t="str">
        <f>Master!B3548</f>
        <v/>
      </c>
      <c r="C3475" s="414" t="str">
        <f>Master!C3548</f>
        <v/>
      </c>
      <c r="D3475" s="88" t="str">
        <f>Master!D3548</f>
        <v/>
      </c>
      <c r="E3475" s="406" t="str">
        <f>Master!E3548</f>
        <v/>
      </c>
      <c r="F3475" s="406">
        <f>Master!F3548</f>
        <v>0</v>
      </c>
      <c r="G3475" s="88" t="str">
        <f>Master!G3548</f>
        <v/>
      </c>
      <c r="H3475" s="88" t="str">
        <f>Master!H3548</f>
        <v/>
      </c>
      <c r="I3475" s="88" t="str">
        <f>Master!I3548</f>
        <v/>
      </c>
      <c r="J3475" s="88" t="str">
        <f>Master!J3548</f>
        <v>A'CROSS SPORTS PTE LTD</v>
      </c>
      <c r="K3475" s="88" t="str">
        <f>Master!K3548</f>
        <v/>
      </c>
      <c r="L3475" s="88" t="str">
        <f>Master!L3548</f>
        <v/>
      </c>
      <c r="M3475" s="88" t="str">
        <f>Master!M3548</f>
        <v/>
      </c>
      <c r="N3475" s="88" t="str">
        <f>Master!N3548</f>
        <v/>
      </c>
      <c r="O3475" s="88" t="str">
        <f>Master!O3548</f>
        <v/>
      </c>
      <c r="P3475" s="88" t="str">
        <f>Master!P3548</f>
        <v/>
      </c>
      <c r="Q3475" s="88" t="str">
        <f>Master!Q3548</f>
        <v/>
      </c>
      <c r="R3475" s="406" t="str">
        <f>Master!R3548</f>
        <v/>
      </c>
      <c r="S3475" s="406">
        <f>Master!S3548</f>
        <v>0</v>
      </c>
      <c r="T3475" s="406" t="str">
        <f>Master!T3548</f>
        <v/>
      </c>
      <c r="U3475" s="406" t="str">
        <f>Master!U3548</f>
        <v/>
      </c>
      <c r="V3475" s="406" t="str">
        <f>Master!V3548</f>
        <v/>
      </c>
      <c r="W3475" s="406" t="str">
        <f>Master!W3548</f>
        <v/>
      </c>
      <c r="X3475" s="406" t="str">
        <f>Master!X3548</f>
        <v/>
      </c>
      <c r="Y3475" s="406" t="str">
        <f>Master!Y3548</f>
        <v/>
      </c>
      <c r="Z3475" s="406" t="str">
        <f>Master!Z3548</f>
        <v/>
      </c>
      <c r="AA3475" s="406" t="str">
        <f>Master!AA3548</f>
        <v/>
      </c>
      <c r="AB3475" s="406" t="str">
        <f>Master!AB3548</f>
        <v/>
      </c>
      <c r="AC3475" s="406" t="str">
        <f>Master!AC3548</f>
        <v/>
      </c>
      <c r="AD3475" s="406" t="str">
        <f>Master!AD3548</f>
        <v/>
      </c>
      <c r="AE3475" s="406" t="str">
        <f>Master!AE3548</f>
        <v/>
      </c>
      <c r="AF3475" s="406" t="str">
        <f>Master!AF3548</f>
        <v/>
      </c>
      <c r="AG3475" s="406" t="str">
        <f>Master!AG3548</f>
        <v/>
      </c>
      <c r="AH3475" s="88" t="str">
        <f>Master!AH3548</f>
        <v/>
      </c>
      <c r="AI3475" s="414" t="str">
        <f>Master!AI3548</f>
        <v/>
      </c>
      <c r="AJ3475" s="406" t="str">
        <f>Master!AJ3548</f>
        <v/>
      </c>
      <c r="AK3475" s="406">
        <f>Master!AK3548</f>
        <v>0</v>
      </c>
      <c r="AL3475" s="88" t="str">
        <f>Master!AL3548</f>
        <v/>
      </c>
      <c r="AM3475" s="416"/>
      <c r="AN3475" s="416"/>
      <c r="AO3475" s="416"/>
      <c r="AP3475" s="416"/>
      <c r="AQ3475" s="416"/>
      <c r="AR3475" s="416">
        <f t="shared" si="40"/>
        <v>0</v>
      </c>
      <c r="AS3475" s="417" t="str">
        <f t="shared" si="41"/>
        <v>#DIV/0!</v>
      </c>
      <c r="AT3475" s="416">
        <f t="shared" si="42"/>
        <v>0</v>
      </c>
      <c r="AU3475" s="417"/>
    </row>
    <row r="3476" hidden="1">
      <c r="A3476" s="88" t="str">
        <f>Master!A3549</f>
        <v>ASP18152</v>
      </c>
      <c r="B3476" s="414" t="str">
        <f>Master!B3549</f>
        <v/>
      </c>
      <c r="C3476" s="414" t="str">
        <f>Master!C3549</f>
        <v/>
      </c>
      <c r="D3476" s="88" t="str">
        <f>Master!D3549</f>
        <v/>
      </c>
      <c r="E3476" s="406" t="str">
        <f>Master!E3549</f>
        <v/>
      </c>
      <c r="F3476" s="406">
        <f>Master!F3549</f>
        <v>0</v>
      </c>
      <c r="G3476" s="88" t="str">
        <f>Master!G3549</f>
        <v/>
      </c>
      <c r="H3476" s="88" t="str">
        <f>Master!H3549</f>
        <v/>
      </c>
      <c r="I3476" s="88" t="str">
        <f>Master!I3549</f>
        <v/>
      </c>
      <c r="J3476" s="88" t="str">
        <f>Master!J3549</f>
        <v>A'CROSS SPORTS PTE LTD</v>
      </c>
      <c r="K3476" s="88" t="str">
        <f>Master!K3549</f>
        <v/>
      </c>
      <c r="L3476" s="88" t="str">
        <f>Master!L3549</f>
        <v/>
      </c>
      <c r="M3476" s="88" t="str">
        <f>Master!M3549</f>
        <v/>
      </c>
      <c r="N3476" s="88" t="str">
        <f>Master!N3549</f>
        <v/>
      </c>
      <c r="O3476" s="88" t="str">
        <f>Master!O3549</f>
        <v/>
      </c>
      <c r="P3476" s="88" t="str">
        <f>Master!P3549</f>
        <v/>
      </c>
      <c r="Q3476" s="88" t="str">
        <f>Master!Q3549</f>
        <v/>
      </c>
      <c r="R3476" s="406" t="str">
        <f>Master!R3549</f>
        <v/>
      </c>
      <c r="S3476" s="406">
        <f>Master!S3549</f>
        <v>0</v>
      </c>
      <c r="T3476" s="406" t="str">
        <f>Master!T3549</f>
        <v/>
      </c>
      <c r="U3476" s="406" t="str">
        <f>Master!U3549</f>
        <v/>
      </c>
      <c r="V3476" s="406" t="str">
        <f>Master!V3549</f>
        <v/>
      </c>
      <c r="W3476" s="406" t="str">
        <f>Master!W3549</f>
        <v/>
      </c>
      <c r="X3476" s="406" t="str">
        <f>Master!X3549</f>
        <v/>
      </c>
      <c r="Y3476" s="406" t="str">
        <f>Master!Y3549</f>
        <v/>
      </c>
      <c r="Z3476" s="406" t="str">
        <f>Master!Z3549</f>
        <v/>
      </c>
      <c r="AA3476" s="406" t="str">
        <f>Master!AA3549</f>
        <v/>
      </c>
      <c r="AB3476" s="406" t="str">
        <f>Master!AB3549</f>
        <v/>
      </c>
      <c r="AC3476" s="406" t="str">
        <f>Master!AC3549</f>
        <v/>
      </c>
      <c r="AD3476" s="406" t="str">
        <f>Master!AD3549</f>
        <v/>
      </c>
      <c r="AE3476" s="406" t="str">
        <f>Master!AE3549</f>
        <v/>
      </c>
      <c r="AF3476" s="406" t="str">
        <f>Master!AF3549</f>
        <v/>
      </c>
      <c r="AG3476" s="406" t="str">
        <f>Master!AG3549</f>
        <v/>
      </c>
      <c r="AH3476" s="88" t="str">
        <f>Master!AH3549</f>
        <v/>
      </c>
      <c r="AI3476" s="414" t="str">
        <f>Master!AI3549</f>
        <v/>
      </c>
      <c r="AJ3476" s="406" t="str">
        <f>Master!AJ3549</f>
        <v/>
      </c>
      <c r="AK3476" s="406">
        <f>Master!AK3549</f>
        <v>0</v>
      </c>
      <c r="AL3476" s="88" t="str">
        <f>Master!AL3549</f>
        <v/>
      </c>
      <c r="AM3476" s="416"/>
      <c r="AN3476" s="416"/>
      <c r="AO3476" s="416"/>
      <c r="AP3476" s="416"/>
      <c r="AQ3476" s="416"/>
      <c r="AR3476" s="416">
        <f t="shared" si="40"/>
        <v>0</v>
      </c>
      <c r="AS3476" s="417" t="str">
        <f t="shared" si="41"/>
        <v>#DIV/0!</v>
      </c>
      <c r="AT3476" s="416">
        <f t="shared" si="42"/>
        <v>0</v>
      </c>
      <c r="AU3476" s="417"/>
    </row>
    <row r="3477" hidden="1">
      <c r="A3477" s="88" t="str">
        <f>Master!A3550</f>
        <v>ASP18153</v>
      </c>
      <c r="B3477" s="414" t="str">
        <f>Master!B3550</f>
        <v/>
      </c>
      <c r="C3477" s="414" t="str">
        <f>Master!C3550</f>
        <v/>
      </c>
      <c r="D3477" s="88" t="str">
        <f>Master!D3550</f>
        <v/>
      </c>
      <c r="E3477" s="406" t="str">
        <f>Master!E3550</f>
        <v/>
      </c>
      <c r="F3477" s="406">
        <f>Master!F3550</f>
        <v>0</v>
      </c>
      <c r="G3477" s="88" t="str">
        <f>Master!G3550</f>
        <v/>
      </c>
      <c r="H3477" s="88" t="str">
        <f>Master!H3550</f>
        <v/>
      </c>
      <c r="I3477" s="88" t="str">
        <f>Master!I3550</f>
        <v/>
      </c>
      <c r="J3477" s="88" t="str">
        <f>Master!J3550</f>
        <v>A'CROSS SPORTS PTE LTD</v>
      </c>
      <c r="K3477" s="88" t="str">
        <f>Master!K3550</f>
        <v/>
      </c>
      <c r="L3477" s="88" t="str">
        <f>Master!L3550</f>
        <v/>
      </c>
      <c r="M3477" s="88" t="str">
        <f>Master!M3550</f>
        <v/>
      </c>
      <c r="N3477" s="88" t="str">
        <f>Master!N3550</f>
        <v/>
      </c>
      <c r="O3477" s="88" t="str">
        <f>Master!O3550</f>
        <v/>
      </c>
      <c r="P3477" s="88" t="str">
        <f>Master!P3550</f>
        <v/>
      </c>
      <c r="Q3477" s="88" t="str">
        <f>Master!Q3550</f>
        <v/>
      </c>
      <c r="R3477" s="406" t="str">
        <f>Master!R3550</f>
        <v/>
      </c>
      <c r="S3477" s="406">
        <f>Master!S3550</f>
        <v>0</v>
      </c>
      <c r="T3477" s="406" t="str">
        <f>Master!T3550</f>
        <v/>
      </c>
      <c r="U3477" s="406" t="str">
        <f>Master!U3550</f>
        <v/>
      </c>
      <c r="V3477" s="406" t="str">
        <f>Master!V3550</f>
        <v/>
      </c>
      <c r="W3477" s="406" t="str">
        <f>Master!W3550</f>
        <v/>
      </c>
      <c r="X3477" s="406" t="str">
        <f>Master!X3550</f>
        <v/>
      </c>
      <c r="Y3477" s="406" t="str">
        <f>Master!Y3550</f>
        <v/>
      </c>
      <c r="Z3477" s="406" t="str">
        <f>Master!Z3550</f>
        <v/>
      </c>
      <c r="AA3477" s="406" t="str">
        <f>Master!AA3550</f>
        <v/>
      </c>
      <c r="AB3477" s="406" t="str">
        <f>Master!AB3550</f>
        <v/>
      </c>
      <c r="AC3477" s="406" t="str">
        <f>Master!AC3550</f>
        <v/>
      </c>
      <c r="AD3477" s="406" t="str">
        <f>Master!AD3550</f>
        <v/>
      </c>
      <c r="AE3477" s="406" t="str">
        <f>Master!AE3550</f>
        <v/>
      </c>
      <c r="AF3477" s="406" t="str">
        <f>Master!AF3550</f>
        <v/>
      </c>
      <c r="AG3477" s="406" t="str">
        <f>Master!AG3550</f>
        <v/>
      </c>
      <c r="AH3477" s="88" t="str">
        <f>Master!AH3550</f>
        <v/>
      </c>
      <c r="AI3477" s="414" t="str">
        <f>Master!AI3550</f>
        <v/>
      </c>
      <c r="AJ3477" s="406" t="str">
        <f>Master!AJ3550</f>
        <v/>
      </c>
      <c r="AK3477" s="406">
        <f>Master!AK3550</f>
        <v>0</v>
      </c>
      <c r="AL3477" s="88" t="str">
        <f>Master!AL3550</f>
        <v/>
      </c>
      <c r="AM3477" s="416"/>
      <c r="AN3477" s="416"/>
      <c r="AO3477" s="416"/>
      <c r="AP3477" s="416"/>
      <c r="AQ3477" s="416"/>
      <c r="AR3477" s="416">
        <f t="shared" si="40"/>
        <v>0</v>
      </c>
      <c r="AS3477" s="417" t="str">
        <f t="shared" si="41"/>
        <v>#DIV/0!</v>
      </c>
      <c r="AT3477" s="416">
        <f t="shared" si="42"/>
        <v>0</v>
      </c>
      <c r="AU3477" s="417"/>
    </row>
    <row r="3478" hidden="1">
      <c r="A3478" s="88" t="str">
        <f>Master!A3551</f>
        <v>ASP18154</v>
      </c>
      <c r="B3478" s="414" t="str">
        <f>Master!B3551</f>
        <v/>
      </c>
      <c r="C3478" s="414" t="str">
        <f>Master!C3551</f>
        <v/>
      </c>
      <c r="D3478" s="88" t="str">
        <f>Master!D3551</f>
        <v/>
      </c>
      <c r="E3478" s="406" t="str">
        <f>Master!E3551</f>
        <v/>
      </c>
      <c r="F3478" s="406">
        <f>Master!F3551</f>
        <v>0</v>
      </c>
      <c r="G3478" s="88" t="str">
        <f>Master!G3551</f>
        <v/>
      </c>
      <c r="H3478" s="88" t="str">
        <f>Master!H3551</f>
        <v/>
      </c>
      <c r="I3478" s="88" t="str">
        <f>Master!I3551</f>
        <v/>
      </c>
      <c r="J3478" s="88" t="str">
        <f>Master!J3551</f>
        <v>A'CROSS SPORTS PTE LTD</v>
      </c>
      <c r="K3478" s="88" t="str">
        <f>Master!K3551</f>
        <v/>
      </c>
      <c r="L3478" s="88" t="str">
        <f>Master!L3551</f>
        <v/>
      </c>
      <c r="M3478" s="88" t="str">
        <f>Master!M3551</f>
        <v/>
      </c>
      <c r="N3478" s="88" t="str">
        <f>Master!N3551</f>
        <v/>
      </c>
      <c r="O3478" s="88" t="str">
        <f>Master!O3551</f>
        <v/>
      </c>
      <c r="P3478" s="88" t="str">
        <f>Master!P3551</f>
        <v/>
      </c>
      <c r="Q3478" s="88" t="str">
        <f>Master!Q3551</f>
        <v/>
      </c>
      <c r="R3478" s="406" t="str">
        <f>Master!R3551</f>
        <v/>
      </c>
      <c r="S3478" s="406">
        <f>Master!S3551</f>
        <v>0</v>
      </c>
      <c r="T3478" s="406" t="str">
        <f>Master!T3551</f>
        <v/>
      </c>
      <c r="U3478" s="406" t="str">
        <f>Master!U3551</f>
        <v/>
      </c>
      <c r="V3478" s="406" t="str">
        <f>Master!V3551</f>
        <v/>
      </c>
      <c r="W3478" s="406" t="str">
        <f>Master!W3551</f>
        <v/>
      </c>
      <c r="X3478" s="406" t="str">
        <f>Master!X3551</f>
        <v/>
      </c>
      <c r="Y3478" s="406" t="str">
        <f>Master!Y3551</f>
        <v/>
      </c>
      <c r="Z3478" s="406" t="str">
        <f>Master!Z3551</f>
        <v/>
      </c>
      <c r="AA3478" s="406" t="str">
        <f>Master!AA3551</f>
        <v/>
      </c>
      <c r="AB3478" s="406" t="str">
        <f>Master!AB3551</f>
        <v/>
      </c>
      <c r="AC3478" s="406" t="str">
        <f>Master!AC3551</f>
        <v/>
      </c>
      <c r="AD3478" s="406" t="str">
        <f>Master!AD3551</f>
        <v/>
      </c>
      <c r="AE3478" s="406" t="str">
        <f>Master!AE3551</f>
        <v/>
      </c>
      <c r="AF3478" s="406" t="str">
        <f>Master!AF3551</f>
        <v/>
      </c>
      <c r="AG3478" s="406" t="str">
        <f>Master!AG3551</f>
        <v/>
      </c>
      <c r="AH3478" s="88" t="str">
        <f>Master!AH3551</f>
        <v/>
      </c>
      <c r="AI3478" s="414" t="str">
        <f>Master!AI3551</f>
        <v/>
      </c>
      <c r="AJ3478" s="406" t="str">
        <f>Master!AJ3551</f>
        <v/>
      </c>
      <c r="AK3478" s="406">
        <f>Master!AK3551</f>
        <v>0</v>
      </c>
      <c r="AL3478" s="88" t="str">
        <f>Master!AL3551</f>
        <v/>
      </c>
      <c r="AM3478" s="416"/>
      <c r="AN3478" s="416"/>
      <c r="AO3478" s="416"/>
      <c r="AP3478" s="416"/>
      <c r="AQ3478" s="416"/>
      <c r="AR3478" s="416">
        <f t="shared" si="40"/>
        <v>0</v>
      </c>
      <c r="AS3478" s="417" t="str">
        <f t="shared" si="41"/>
        <v>#DIV/0!</v>
      </c>
      <c r="AT3478" s="416">
        <f t="shared" si="42"/>
        <v>0</v>
      </c>
      <c r="AU3478" s="417"/>
    </row>
    <row r="3479" hidden="1">
      <c r="A3479" s="88" t="str">
        <f>Master!A3552</f>
        <v>ASP18155</v>
      </c>
      <c r="B3479" s="414" t="str">
        <f>Master!B3552</f>
        <v/>
      </c>
      <c r="C3479" s="414" t="str">
        <f>Master!C3552</f>
        <v/>
      </c>
      <c r="D3479" s="88" t="str">
        <f>Master!D3552</f>
        <v/>
      </c>
      <c r="E3479" s="406" t="str">
        <f>Master!E3552</f>
        <v/>
      </c>
      <c r="F3479" s="406">
        <f>Master!F3552</f>
        <v>0</v>
      </c>
      <c r="G3479" s="88" t="str">
        <f>Master!G3552</f>
        <v/>
      </c>
      <c r="H3479" s="88" t="str">
        <f>Master!H3552</f>
        <v/>
      </c>
      <c r="I3479" s="88" t="str">
        <f>Master!I3552</f>
        <v/>
      </c>
      <c r="J3479" s="88" t="str">
        <f>Master!J3552</f>
        <v>A'CROSS SPORTS PTE LTD</v>
      </c>
      <c r="K3479" s="88" t="str">
        <f>Master!K3552</f>
        <v/>
      </c>
      <c r="L3479" s="88" t="str">
        <f>Master!L3552</f>
        <v/>
      </c>
      <c r="M3479" s="88" t="str">
        <f>Master!M3552</f>
        <v/>
      </c>
      <c r="N3479" s="88" t="str">
        <f>Master!N3552</f>
        <v/>
      </c>
      <c r="O3479" s="88" t="str">
        <f>Master!O3552</f>
        <v/>
      </c>
      <c r="P3479" s="88" t="str">
        <f>Master!P3552</f>
        <v/>
      </c>
      <c r="Q3479" s="88" t="str">
        <f>Master!Q3552</f>
        <v/>
      </c>
      <c r="R3479" s="406" t="str">
        <f>Master!R3552</f>
        <v/>
      </c>
      <c r="S3479" s="406">
        <f>Master!S3552</f>
        <v>0</v>
      </c>
      <c r="T3479" s="406" t="str">
        <f>Master!T3552</f>
        <v/>
      </c>
      <c r="U3479" s="406" t="str">
        <f>Master!U3552</f>
        <v/>
      </c>
      <c r="V3479" s="406" t="str">
        <f>Master!V3552</f>
        <v/>
      </c>
      <c r="W3479" s="406" t="str">
        <f>Master!W3552</f>
        <v/>
      </c>
      <c r="X3479" s="406" t="str">
        <f>Master!X3552</f>
        <v/>
      </c>
      <c r="Y3479" s="406" t="str">
        <f>Master!Y3552</f>
        <v/>
      </c>
      <c r="Z3479" s="406" t="str">
        <f>Master!Z3552</f>
        <v/>
      </c>
      <c r="AA3479" s="406" t="str">
        <f>Master!AA3552</f>
        <v/>
      </c>
      <c r="AB3479" s="406" t="str">
        <f>Master!AB3552</f>
        <v/>
      </c>
      <c r="AC3479" s="406" t="str">
        <f>Master!AC3552</f>
        <v/>
      </c>
      <c r="AD3479" s="406" t="str">
        <f>Master!AD3552</f>
        <v/>
      </c>
      <c r="AE3479" s="406" t="str">
        <f>Master!AE3552</f>
        <v/>
      </c>
      <c r="AF3479" s="406" t="str">
        <f>Master!AF3552</f>
        <v/>
      </c>
      <c r="AG3479" s="406" t="str">
        <f>Master!AG3552</f>
        <v/>
      </c>
      <c r="AH3479" s="88" t="str">
        <f>Master!AH3552</f>
        <v/>
      </c>
      <c r="AI3479" s="414" t="str">
        <f>Master!AI3552</f>
        <v/>
      </c>
      <c r="AJ3479" s="406" t="str">
        <f>Master!AJ3552</f>
        <v/>
      </c>
      <c r="AK3479" s="406">
        <f>Master!AK3552</f>
        <v>0</v>
      </c>
      <c r="AL3479" s="88" t="str">
        <f>Master!AL3552</f>
        <v/>
      </c>
      <c r="AM3479" s="416"/>
      <c r="AN3479" s="416"/>
      <c r="AO3479" s="416"/>
      <c r="AP3479" s="416"/>
      <c r="AQ3479" s="416"/>
      <c r="AR3479" s="416">
        <f t="shared" si="40"/>
        <v>0</v>
      </c>
      <c r="AS3479" s="417" t="str">
        <f t="shared" si="41"/>
        <v>#DIV/0!</v>
      </c>
      <c r="AT3479" s="416">
        <f t="shared" si="42"/>
        <v>0</v>
      </c>
      <c r="AU3479" s="417"/>
    </row>
    <row r="3480" hidden="1">
      <c r="A3480" s="88" t="str">
        <f>Master!A3553</f>
        <v>ASP18156</v>
      </c>
      <c r="B3480" s="414" t="str">
        <f>Master!B3553</f>
        <v/>
      </c>
      <c r="C3480" s="414" t="str">
        <f>Master!C3553</f>
        <v/>
      </c>
      <c r="D3480" s="88" t="str">
        <f>Master!D3553</f>
        <v/>
      </c>
      <c r="E3480" s="406" t="str">
        <f>Master!E3553</f>
        <v/>
      </c>
      <c r="F3480" s="406">
        <f>Master!F3553</f>
        <v>0</v>
      </c>
      <c r="G3480" s="88" t="str">
        <f>Master!G3553</f>
        <v/>
      </c>
      <c r="H3480" s="88" t="str">
        <f>Master!H3553</f>
        <v/>
      </c>
      <c r="I3480" s="88" t="str">
        <f>Master!I3553</f>
        <v/>
      </c>
      <c r="J3480" s="88" t="str">
        <f>Master!J3553</f>
        <v>A'CROSS SPORTS PTE LTD</v>
      </c>
      <c r="K3480" s="88" t="str">
        <f>Master!K3553</f>
        <v/>
      </c>
      <c r="L3480" s="88" t="str">
        <f>Master!L3553</f>
        <v/>
      </c>
      <c r="M3480" s="88" t="str">
        <f>Master!M3553</f>
        <v/>
      </c>
      <c r="N3480" s="88" t="str">
        <f>Master!N3553</f>
        <v/>
      </c>
      <c r="O3480" s="88" t="str">
        <f>Master!O3553</f>
        <v/>
      </c>
      <c r="P3480" s="88" t="str">
        <f>Master!P3553</f>
        <v/>
      </c>
      <c r="Q3480" s="88" t="str">
        <f>Master!Q3553</f>
        <v/>
      </c>
      <c r="R3480" s="406" t="str">
        <f>Master!R3553</f>
        <v/>
      </c>
      <c r="S3480" s="406">
        <f>Master!S3553</f>
        <v>0</v>
      </c>
      <c r="T3480" s="406" t="str">
        <f>Master!T3553</f>
        <v/>
      </c>
      <c r="U3480" s="406" t="str">
        <f>Master!U3553</f>
        <v/>
      </c>
      <c r="V3480" s="406" t="str">
        <f>Master!V3553</f>
        <v/>
      </c>
      <c r="W3480" s="406" t="str">
        <f>Master!W3553</f>
        <v/>
      </c>
      <c r="X3480" s="406" t="str">
        <f>Master!X3553</f>
        <v/>
      </c>
      <c r="Y3480" s="406" t="str">
        <f>Master!Y3553</f>
        <v/>
      </c>
      <c r="Z3480" s="406" t="str">
        <f>Master!Z3553</f>
        <v/>
      </c>
      <c r="AA3480" s="406" t="str">
        <f>Master!AA3553</f>
        <v/>
      </c>
      <c r="AB3480" s="406" t="str">
        <f>Master!AB3553</f>
        <v/>
      </c>
      <c r="AC3480" s="406" t="str">
        <f>Master!AC3553</f>
        <v/>
      </c>
      <c r="AD3480" s="406" t="str">
        <f>Master!AD3553</f>
        <v/>
      </c>
      <c r="AE3480" s="406" t="str">
        <f>Master!AE3553</f>
        <v/>
      </c>
      <c r="AF3480" s="406" t="str">
        <f>Master!AF3553</f>
        <v/>
      </c>
      <c r="AG3480" s="406" t="str">
        <f>Master!AG3553</f>
        <v/>
      </c>
      <c r="AH3480" s="88" t="str">
        <f>Master!AH3553</f>
        <v/>
      </c>
      <c r="AI3480" s="414" t="str">
        <f>Master!AI3553</f>
        <v/>
      </c>
      <c r="AJ3480" s="406" t="str">
        <f>Master!AJ3553</f>
        <v/>
      </c>
      <c r="AK3480" s="406">
        <f>Master!AK3553</f>
        <v>0</v>
      </c>
      <c r="AL3480" s="88" t="str">
        <f>Master!AL3553</f>
        <v/>
      </c>
      <c r="AM3480" s="416"/>
      <c r="AN3480" s="416"/>
      <c r="AO3480" s="416"/>
      <c r="AP3480" s="416"/>
      <c r="AQ3480" s="416"/>
      <c r="AR3480" s="416">
        <f t="shared" si="40"/>
        <v>0</v>
      </c>
      <c r="AS3480" s="417" t="str">
        <f t="shared" si="41"/>
        <v>#DIV/0!</v>
      </c>
      <c r="AT3480" s="416">
        <f t="shared" si="42"/>
        <v>0</v>
      </c>
      <c r="AU3480" s="417"/>
    </row>
    <row r="3481" hidden="1">
      <c r="A3481" s="88" t="str">
        <f>Master!A3554</f>
        <v>ASP18157</v>
      </c>
      <c r="B3481" s="414" t="str">
        <f>Master!B3554</f>
        <v/>
      </c>
      <c r="C3481" s="414" t="str">
        <f>Master!C3554</f>
        <v/>
      </c>
      <c r="D3481" s="88" t="str">
        <f>Master!D3554</f>
        <v/>
      </c>
      <c r="E3481" s="406" t="str">
        <f>Master!E3554</f>
        <v/>
      </c>
      <c r="F3481" s="406">
        <f>Master!F3554</f>
        <v>0</v>
      </c>
      <c r="G3481" s="88" t="str">
        <f>Master!G3554</f>
        <v/>
      </c>
      <c r="H3481" s="88" t="str">
        <f>Master!H3554</f>
        <v/>
      </c>
      <c r="I3481" s="88" t="str">
        <f>Master!I3554</f>
        <v/>
      </c>
      <c r="J3481" s="88" t="str">
        <f>Master!J3554</f>
        <v>A'CROSS SPORTS PTE LTD</v>
      </c>
      <c r="K3481" s="88" t="str">
        <f>Master!K3554</f>
        <v/>
      </c>
      <c r="L3481" s="88" t="str">
        <f>Master!L3554</f>
        <v/>
      </c>
      <c r="M3481" s="88" t="str">
        <f>Master!M3554</f>
        <v/>
      </c>
      <c r="N3481" s="88" t="str">
        <f>Master!N3554</f>
        <v/>
      </c>
      <c r="O3481" s="88" t="str">
        <f>Master!O3554</f>
        <v/>
      </c>
      <c r="P3481" s="88" t="str">
        <f>Master!P3554</f>
        <v/>
      </c>
      <c r="Q3481" s="88" t="str">
        <f>Master!Q3554</f>
        <v/>
      </c>
      <c r="R3481" s="406" t="str">
        <f>Master!R3554</f>
        <v/>
      </c>
      <c r="S3481" s="406">
        <f>Master!S3554</f>
        <v>0</v>
      </c>
      <c r="T3481" s="406" t="str">
        <f>Master!T3554</f>
        <v/>
      </c>
      <c r="U3481" s="406" t="str">
        <f>Master!U3554</f>
        <v/>
      </c>
      <c r="V3481" s="406" t="str">
        <f>Master!V3554</f>
        <v/>
      </c>
      <c r="W3481" s="406" t="str">
        <f>Master!W3554</f>
        <v/>
      </c>
      <c r="X3481" s="406" t="str">
        <f>Master!X3554</f>
        <v/>
      </c>
      <c r="Y3481" s="406" t="str">
        <f>Master!Y3554</f>
        <v/>
      </c>
      <c r="Z3481" s="406" t="str">
        <f>Master!Z3554</f>
        <v/>
      </c>
      <c r="AA3481" s="406" t="str">
        <f>Master!AA3554</f>
        <v/>
      </c>
      <c r="AB3481" s="406" t="str">
        <f>Master!AB3554</f>
        <v/>
      </c>
      <c r="AC3481" s="406" t="str">
        <f>Master!AC3554</f>
        <v/>
      </c>
      <c r="AD3481" s="406" t="str">
        <f>Master!AD3554</f>
        <v/>
      </c>
      <c r="AE3481" s="406" t="str">
        <f>Master!AE3554</f>
        <v/>
      </c>
      <c r="AF3481" s="406" t="str">
        <f>Master!AF3554</f>
        <v/>
      </c>
      <c r="AG3481" s="406" t="str">
        <f>Master!AG3554</f>
        <v/>
      </c>
      <c r="AH3481" s="88" t="str">
        <f>Master!AH3554</f>
        <v/>
      </c>
      <c r="AI3481" s="414" t="str">
        <f>Master!AI3554</f>
        <v/>
      </c>
      <c r="AJ3481" s="406" t="str">
        <f>Master!AJ3554</f>
        <v/>
      </c>
      <c r="AK3481" s="406">
        <f>Master!AK3554</f>
        <v>0</v>
      </c>
      <c r="AL3481" s="88" t="str">
        <f>Master!AL3554</f>
        <v/>
      </c>
      <c r="AM3481" s="416"/>
      <c r="AN3481" s="416"/>
      <c r="AO3481" s="416"/>
      <c r="AP3481" s="416"/>
      <c r="AQ3481" s="416"/>
      <c r="AR3481" s="416">
        <f t="shared" si="40"/>
        <v>0</v>
      </c>
      <c r="AS3481" s="417" t="str">
        <f t="shared" si="41"/>
        <v>#DIV/0!</v>
      </c>
      <c r="AT3481" s="416">
        <f t="shared" si="42"/>
        <v>0</v>
      </c>
      <c r="AU3481" s="417"/>
    </row>
    <row r="3482" hidden="1">
      <c r="A3482" s="88" t="str">
        <f>Master!A3555</f>
        <v>ASP18158</v>
      </c>
      <c r="B3482" s="414" t="str">
        <f>Master!B3555</f>
        <v/>
      </c>
      <c r="C3482" s="414" t="str">
        <f>Master!C3555</f>
        <v/>
      </c>
      <c r="D3482" s="88" t="str">
        <f>Master!D3555</f>
        <v/>
      </c>
      <c r="E3482" s="406" t="str">
        <f>Master!E3555</f>
        <v/>
      </c>
      <c r="F3482" s="406">
        <f>Master!F3555</f>
        <v>0</v>
      </c>
      <c r="G3482" s="88" t="str">
        <f>Master!G3555</f>
        <v/>
      </c>
      <c r="H3482" s="88" t="str">
        <f>Master!H3555</f>
        <v/>
      </c>
      <c r="I3482" s="88" t="str">
        <f>Master!I3555</f>
        <v/>
      </c>
      <c r="J3482" s="88" t="str">
        <f>Master!J3555</f>
        <v>A'CROSS SPORTS PTE LTD</v>
      </c>
      <c r="K3482" s="88" t="str">
        <f>Master!K3555</f>
        <v/>
      </c>
      <c r="L3482" s="88" t="str">
        <f>Master!L3555</f>
        <v/>
      </c>
      <c r="M3482" s="88" t="str">
        <f>Master!M3555</f>
        <v/>
      </c>
      <c r="N3482" s="88" t="str">
        <f>Master!N3555</f>
        <v/>
      </c>
      <c r="O3482" s="88" t="str">
        <f>Master!O3555</f>
        <v/>
      </c>
      <c r="P3482" s="88" t="str">
        <f>Master!P3555</f>
        <v/>
      </c>
      <c r="Q3482" s="88" t="str">
        <f>Master!Q3555</f>
        <v/>
      </c>
      <c r="R3482" s="406" t="str">
        <f>Master!R3555</f>
        <v/>
      </c>
      <c r="S3482" s="406">
        <f>Master!S3555</f>
        <v>0</v>
      </c>
      <c r="T3482" s="406" t="str">
        <f>Master!T3555</f>
        <v/>
      </c>
      <c r="U3482" s="406" t="str">
        <f>Master!U3555</f>
        <v/>
      </c>
      <c r="V3482" s="406" t="str">
        <f>Master!V3555</f>
        <v/>
      </c>
      <c r="W3482" s="406" t="str">
        <f>Master!W3555</f>
        <v/>
      </c>
      <c r="X3482" s="406" t="str">
        <f>Master!X3555</f>
        <v/>
      </c>
      <c r="Y3482" s="406" t="str">
        <f>Master!Y3555</f>
        <v/>
      </c>
      <c r="Z3482" s="406" t="str">
        <f>Master!Z3555</f>
        <v/>
      </c>
      <c r="AA3482" s="406" t="str">
        <f>Master!AA3555</f>
        <v/>
      </c>
      <c r="AB3482" s="406" t="str">
        <f>Master!AB3555</f>
        <v/>
      </c>
      <c r="AC3482" s="406" t="str">
        <f>Master!AC3555</f>
        <v/>
      </c>
      <c r="AD3482" s="406" t="str">
        <f>Master!AD3555</f>
        <v/>
      </c>
      <c r="AE3482" s="406" t="str">
        <f>Master!AE3555</f>
        <v/>
      </c>
      <c r="AF3482" s="406" t="str">
        <f>Master!AF3555</f>
        <v/>
      </c>
      <c r="AG3482" s="406" t="str">
        <f>Master!AG3555</f>
        <v/>
      </c>
      <c r="AH3482" s="88" t="str">
        <f>Master!AH3555</f>
        <v/>
      </c>
      <c r="AI3482" s="414" t="str">
        <f>Master!AI3555</f>
        <v/>
      </c>
      <c r="AJ3482" s="406" t="str">
        <f>Master!AJ3555</f>
        <v/>
      </c>
      <c r="AK3482" s="406">
        <f>Master!AK3555</f>
        <v>0</v>
      </c>
      <c r="AL3482" s="88" t="str">
        <f>Master!AL3555</f>
        <v/>
      </c>
      <c r="AM3482" s="416"/>
      <c r="AN3482" s="416"/>
      <c r="AO3482" s="416"/>
      <c r="AP3482" s="416"/>
      <c r="AQ3482" s="416"/>
      <c r="AR3482" s="416">
        <f t="shared" si="40"/>
        <v>0</v>
      </c>
      <c r="AS3482" s="417" t="str">
        <f t="shared" si="41"/>
        <v>#DIV/0!</v>
      </c>
      <c r="AT3482" s="416">
        <f t="shared" si="42"/>
        <v>0</v>
      </c>
      <c r="AU3482" s="417"/>
    </row>
    <row r="3483" hidden="1">
      <c r="A3483" s="88" t="str">
        <f>Master!A3556</f>
        <v>ASP18159</v>
      </c>
      <c r="B3483" s="414" t="str">
        <f>Master!B3556</f>
        <v/>
      </c>
      <c r="C3483" s="414" t="str">
        <f>Master!C3556</f>
        <v/>
      </c>
      <c r="D3483" s="88" t="str">
        <f>Master!D3556</f>
        <v/>
      </c>
      <c r="E3483" s="406" t="str">
        <f>Master!E3556</f>
        <v/>
      </c>
      <c r="F3483" s="406">
        <f>Master!F3556</f>
        <v>0</v>
      </c>
      <c r="G3483" s="88" t="str">
        <f>Master!G3556</f>
        <v/>
      </c>
      <c r="H3483" s="88" t="str">
        <f>Master!H3556</f>
        <v/>
      </c>
      <c r="I3483" s="88" t="str">
        <f>Master!I3556</f>
        <v/>
      </c>
      <c r="J3483" s="88" t="str">
        <f>Master!J3556</f>
        <v>A'CROSS SPORTS PTE LTD</v>
      </c>
      <c r="K3483" s="88" t="str">
        <f>Master!K3556</f>
        <v/>
      </c>
      <c r="L3483" s="88" t="str">
        <f>Master!L3556</f>
        <v/>
      </c>
      <c r="M3483" s="88" t="str">
        <f>Master!M3556</f>
        <v/>
      </c>
      <c r="N3483" s="88" t="str">
        <f>Master!N3556</f>
        <v/>
      </c>
      <c r="O3483" s="88" t="str">
        <f>Master!O3556</f>
        <v/>
      </c>
      <c r="P3483" s="88" t="str">
        <f>Master!P3556</f>
        <v/>
      </c>
      <c r="Q3483" s="88" t="str">
        <f>Master!Q3556</f>
        <v/>
      </c>
      <c r="R3483" s="406" t="str">
        <f>Master!R3556</f>
        <v/>
      </c>
      <c r="S3483" s="406">
        <f>Master!S3556</f>
        <v>0</v>
      </c>
      <c r="T3483" s="406" t="str">
        <f>Master!T3556</f>
        <v/>
      </c>
      <c r="U3483" s="406" t="str">
        <f>Master!U3556</f>
        <v/>
      </c>
      <c r="V3483" s="406" t="str">
        <f>Master!V3556</f>
        <v/>
      </c>
      <c r="W3483" s="406" t="str">
        <f>Master!W3556</f>
        <v/>
      </c>
      <c r="X3483" s="406" t="str">
        <f>Master!X3556</f>
        <v/>
      </c>
      <c r="Y3483" s="406" t="str">
        <f>Master!Y3556</f>
        <v/>
      </c>
      <c r="Z3483" s="406" t="str">
        <f>Master!Z3556</f>
        <v/>
      </c>
      <c r="AA3483" s="406" t="str">
        <f>Master!AA3556</f>
        <v/>
      </c>
      <c r="AB3483" s="406" t="str">
        <f>Master!AB3556</f>
        <v/>
      </c>
      <c r="AC3483" s="406" t="str">
        <f>Master!AC3556</f>
        <v/>
      </c>
      <c r="AD3483" s="406" t="str">
        <f>Master!AD3556</f>
        <v/>
      </c>
      <c r="AE3483" s="406" t="str">
        <f>Master!AE3556</f>
        <v/>
      </c>
      <c r="AF3483" s="406" t="str">
        <f>Master!AF3556</f>
        <v/>
      </c>
      <c r="AG3483" s="406" t="str">
        <f>Master!AG3556</f>
        <v/>
      </c>
      <c r="AH3483" s="88" t="str">
        <f>Master!AH3556</f>
        <v/>
      </c>
      <c r="AI3483" s="414" t="str">
        <f>Master!AI3556</f>
        <v/>
      </c>
      <c r="AJ3483" s="406" t="str">
        <f>Master!AJ3556</f>
        <v/>
      </c>
      <c r="AK3483" s="406">
        <f>Master!AK3556</f>
        <v>0</v>
      </c>
      <c r="AL3483" s="88" t="str">
        <f>Master!AL3556</f>
        <v/>
      </c>
      <c r="AM3483" s="416"/>
      <c r="AN3483" s="416"/>
      <c r="AO3483" s="416"/>
      <c r="AP3483" s="416"/>
      <c r="AQ3483" s="416"/>
      <c r="AR3483" s="416">
        <f t="shared" si="40"/>
        <v>0</v>
      </c>
      <c r="AS3483" s="417" t="str">
        <f t="shared" si="41"/>
        <v>#DIV/0!</v>
      </c>
      <c r="AT3483" s="416">
        <f t="shared" si="42"/>
        <v>0</v>
      </c>
      <c r="AU3483" s="417"/>
    </row>
    <row r="3484" hidden="1">
      <c r="A3484" s="88" t="str">
        <f>Master!A3557</f>
        <v>ASP18160</v>
      </c>
      <c r="B3484" s="414" t="str">
        <f>Master!B3557</f>
        <v/>
      </c>
      <c r="C3484" s="414" t="str">
        <f>Master!C3557</f>
        <v/>
      </c>
      <c r="D3484" s="88" t="str">
        <f>Master!D3557</f>
        <v/>
      </c>
      <c r="E3484" s="406" t="str">
        <f>Master!E3557</f>
        <v/>
      </c>
      <c r="F3484" s="406">
        <f>Master!F3557</f>
        <v>0</v>
      </c>
      <c r="G3484" s="88" t="str">
        <f>Master!G3557</f>
        <v/>
      </c>
      <c r="H3484" s="88" t="str">
        <f>Master!H3557</f>
        <v/>
      </c>
      <c r="I3484" s="88" t="str">
        <f>Master!I3557</f>
        <v/>
      </c>
      <c r="J3484" s="88" t="str">
        <f>Master!J3557</f>
        <v>A'CROSS SPORTS PTE LTD</v>
      </c>
      <c r="K3484" s="88" t="str">
        <f>Master!K3557</f>
        <v/>
      </c>
      <c r="L3484" s="88" t="str">
        <f>Master!L3557</f>
        <v/>
      </c>
      <c r="M3484" s="88" t="str">
        <f>Master!M3557</f>
        <v/>
      </c>
      <c r="N3484" s="88" t="str">
        <f>Master!N3557</f>
        <v/>
      </c>
      <c r="O3484" s="88" t="str">
        <f>Master!O3557</f>
        <v/>
      </c>
      <c r="P3484" s="88" t="str">
        <f>Master!P3557</f>
        <v/>
      </c>
      <c r="Q3484" s="88" t="str">
        <f>Master!Q3557</f>
        <v/>
      </c>
      <c r="R3484" s="406" t="str">
        <f>Master!R3557</f>
        <v/>
      </c>
      <c r="S3484" s="406">
        <f>Master!S3557</f>
        <v>0</v>
      </c>
      <c r="T3484" s="406" t="str">
        <f>Master!T3557</f>
        <v/>
      </c>
      <c r="U3484" s="406" t="str">
        <f>Master!U3557</f>
        <v/>
      </c>
      <c r="V3484" s="406" t="str">
        <f>Master!V3557</f>
        <v/>
      </c>
      <c r="W3484" s="406" t="str">
        <f>Master!W3557</f>
        <v/>
      </c>
      <c r="X3484" s="406" t="str">
        <f>Master!X3557</f>
        <v/>
      </c>
      <c r="Y3484" s="406" t="str">
        <f>Master!Y3557</f>
        <v/>
      </c>
      <c r="Z3484" s="406" t="str">
        <f>Master!Z3557</f>
        <v/>
      </c>
      <c r="AA3484" s="406" t="str">
        <f>Master!AA3557</f>
        <v/>
      </c>
      <c r="AB3484" s="406" t="str">
        <f>Master!AB3557</f>
        <v/>
      </c>
      <c r="AC3484" s="406" t="str">
        <f>Master!AC3557</f>
        <v/>
      </c>
      <c r="AD3484" s="406" t="str">
        <f>Master!AD3557</f>
        <v/>
      </c>
      <c r="AE3484" s="406" t="str">
        <f>Master!AE3557</f>
        <v/>
      </c>
      <c r="AF3484" s="406" t="str">
        <f>Master!AF3557</f>
        <v/>
      </c>
      <c r="AG3484" s="406" t="str">
        <f>Master!AG3557</f>
        <v/>
      </c>
      <c r="AH3484" s="88" t="str">
        <f>Master!AH3557</f>
        <v/>
      </c>
      <c r="AI3484" s="414" t="str">
        <f>Master!AI3557</f>
        <v/>
      </c>
      <c r="AJ3484" s="406" t="str">
        <f>Master!AJ3557</f>
        <v/>
      </c>
      <c r="AK3484" s="406">
        <f>Master!AK3557</f>
        <v>0</v>
      </c>
      <c r="AL3484" s="88" t="str">
        <f>Master!AL3557</f>
        <v/>
      </c>
      <c r="AM3484" s="416"/>
      <c r="AN3484" s="416"/>
      <c r="AO3484" s="416"/>
      <c r="AP3484" s="416"/>
      <c r="AQ3484" s="416"/>
      <c r="AR3484" s="416">
        <f t="shared" si="40"/>
        <v>0</v>
      </c>
      <c r="AS3484" s="417" t="str">
        <f t="shared" si="41"/>
        <v>#DIV/0!</v>
      </c>
      <c r="AT3484" s="416">
        <f t="shared" si="42"/>
        <v>0</v>
      </c>
      <c r="AU3484" s="417"/>
    </row>
    <row r="3485" hidden="1">
      <c r="A3485" s="88" t="str">
        <f>Master!A3558</f>
        <v>ASP18161</v>
      </c>
      <c r="B3485" s="414" t="str">
        <f>Master!B3558</f>
        <v/>
      </c>
      <c r="C3485" s="414" t="str">
        <f>Master!C3558</f>
        <v/>
      </c>
      <c r="D3485" s="88" t="str">
        <f>Master!D3558</f>
        <v/>
      </c>
      <c r="E3485" s="406" t="str">
        <f>Master!E3558</f>
        <v/>
      </c>
      <c r="F3485" s="406">
        <f>Master!F3558</f>
        <v>0</v>
      </c>
      <c r="G3485" s="88" t="str">
        <f>Master!G3558</f>
        <v/>
      </c>
      <c r="H3485" s="88" t="str">
        <f>Master!H3558</f>
        <v/>
      </c>
      <c r="I3485" s="88" t="str">
        <f>Master!I3558</f>
        <v/>
      </c>
      <c r="J3485" s="88" t="str">
        <f>Master!J3558</f>
        <v>A'CROSS SPORTS PTE LTD</v>
      </c>
      <c r="K3485" s="88" t="str">
        <f>Master!K3558</f>
        <v/>
      </c>
      <c r="L3485" s="88" t="str">
        <f>Master!L3558</f>
        <v/>
      </c>
      <c r="M3485" s="88" t="str">
        <f>Master!M3558</f>
        <v/>
      </c>
      <c r="N3485" s="88" t="str">
        <f>Master!N3558</f>
        <v/>
      </c>
      <c r="O3485" s="88" t="str">
        <f>Master!O3558</f>
        <v/>
      </c>
      <c r="P3485" s="88" t="str">
        <f>Master!P3558</f>
        <v/>
      </c>
      <c r="Q3485" s="88" t="str">
        <f>Master!Q3558</f>
        <v/>
      </c>
      <c r="R3485" s="406" t="str">
        <f>Master!R3558</f>
        <v/>
      </c>
      <c r="S3485" s="406">
        <f>Master!S3558</f>
        <v>0</v>
      </c>
      <c r="T3485" s="406" t="str">
        <f>Master!T3558</f>
        <v/>
      </c>
      <c r="U3485" s="406" t="str">
        <f>Master!U3558</f>
        <v/>
      </c>
      <c r="V3485" s="406" t="str">
        <f>Master!V3558</f>
        <v/>
      </c>
      <c r="W3485" s="406" t="str">
        <f>Master!W3558</f>
        <v/>
      </c>
      <c r="X3485" s="406" t="str">
        <f>Master!X3558</f>
        <v/>
      </c>
      <c r="Y3485" s="406" t="str">
        <f>Master!Y3558</f>
        <v/>
      </c>
      <c r="Z3485" s="406" t="str">
        <f>Master!Z3558</f>
        <v/>
      </c>
      <c r="AA3485" s="406" t="str">
        <f>Master!AA3558</f>
        <v/>
      </c>
      <c r="AB3485" s="406" t="str">
        <f>Master!AB3558</f>
        <v/>
      </c>
      <c r="AC3485" s="406" t="str">
        <f>Master!AC3558</f>
        <v/>
      </c>
      <c r="AD3485" s="406" t="str">
        <f>Master!AD3558</f>
        <v/>
      </c>
      <c r="AE3485" s="406" t="str">
        <f>Master!AE3558</f>
        <v/>
      </c>
      <c r="AF3485" s="406" t="str">
        <f>Master!AF3558</f>
        <v/>
      </c>
      <c r="AG3485" s="406" t="str">
        <f>Master!AG3558</f>
        <v/>
      </c>
      <c r="AH3485" s="88" t="str">
        <f>Master!AH3558</f>
        <v/>
      </c>
      <c r="AI3485" s="414" t="str">
        <f>Master!AI3558</f>
        <v/>
      </c>
      <c r="AJ3485" s="406" t="str">
        <f>Master!AJ3558</f>
        <v/>
      </c>
      <c r="AK3485" s="406">
        <f>Master!AK3558</f>
        <v>0</v>
      </c>
      <c r="AL3485" s="88" t="str">
        <f>Master!AL3558</f>
        <v/>
      </c>
      <c r="AM3485" s="416"/>
      <c r="AN3485" s="416"/>
      <c r="AO3485" s="416"/>
      <c r="AP3485" s="416"/>
      <c r="AQ3485" s="416"/>
      <c r="AR3485" s="416">
        <f t="shared" si="40"/>
        <v>0</v>
      </c>
      <c r="AS3485" s="417" t="str">
        <f t="shared" si="41"/>
        <v>#DIV/0!</v>
      </c>
      <c r="AT3485" s="416">
        <f t="shared" si="42"/>
        <v>0</v>
      </c>
      <c r="AU3485" s="417"/>
    </row>
    <row r="3486" hidden="1">
      <c r="A3486" s="88" t="str">
        <f>Master!A3559</f>
        <v>ASP18162</v>
      </c>
      <c r="B3486" s="414" t="str">
        <f>Master!B3559</f>
        <v/>
      </c>
      <c r="C3486" s="414" t="str">
        <f>Master!C3559</f>
        <v/>
      </c>
      <c r="D3486" s="88" t="str">
        <f>Master!D3559</f>
        <v/>
      </c>
      <c r="E3486" s="406" t="str">
        <f>Master!E3559</f>
        <v/>
      </c>
      <c r="F3486" s="406">
        <f>Master!F3559</f>
        <v>0</v>
      </c>
      <c r="G3486" s="88" t="str">
        <f>Master!G3559</f>
        <v/>
      </c>
      <c r="H3486" s="88" t="str">
        <f>Master!H3559</f>
        <v/>
      </c>
      <c r="I3486" s="88" t="str">
        <f>Master!I3559</f>
        <v/>
      </c>
      <c r="J3486" s="88" t="str">
        <f>Master!J3559</f>
        <v>A'CROSS SPORTS PTE LTD</v>
      </c>
      <c r="K3486" s="88" t="str">
        <f>Master!K3559</f>
        <v/>
      </c>
      <c r="L3486" s="88" t="str">
        <f>Master!L3559</f>
        <v/>
      </c>
      <c r="M3486" s="88" t="str">
        <f>Master!M3559</f>
        <v/>
      </c>
      <c r="N3486" s="88" t="str">
        <f>Master!N3559</f>
        <v/>
      </c>
      <c r="O3486" s="88" t="str">
        <f>Master!O3559</f>
        <v/>
      </c>
      <c r="P3486" s="88" t="str">
        <f>Master!P3559</f>
        <v/>
      </c>
      <c r="Q3486" s="88" t="str">
        <f>Master!Q3559</f>
        <v/>
      </c>
      <c r="R3486" s="406" t="str">
        <f>Master!R3559</f>
        <v/>
      </c>
      <c r="S3486" s="406">
        <f>Master!S3559</f>
        <v>0</v>
      </c>
      <c r="T3486" s="406" t="str">
        <f>Master!T3559</f>
        <v/>
      </c>
      <c r="U3486" s="406" t="str">
        <f>Master!U3559</f>
        <v/>
      </c>
      <c r="V3486" s="406" t="str">
        <f>Master!V3559</f>
        <v/>
      </c>
      <c r="W3486" s="406" t="str">
        <f>Master!W3559</f>
        <v/>
      </c>
      <c r="X3486" s="406" t="str">
        <f>Master!X3559</f>
        <v/>
      </c>
      <c r="Y3486" s="406" t="str">
        <f>Master!Y3559</f>
        <v/>
      </c>
      <c r="Z3486" s="406" t="str">
        <f>Master!Z3559</f>
        <v/>
      </c>
      <c r="AA3486" s="406" t="str">
        <f>Master!AA3559</f>
        <v/>
      </c>
      <c r="AB3486" s="406" t="str">
        <f>Master!AB3559</f>
        <v/>
      </c>
      <c r="AC3486" s="406" t="str">
        <f>Master!AC3559</f>
        <v/>
      </c>
      <c r="AD3486" s="406" t="str">
        <f>Master!AD3559</f>
        <v/>
      </c>
      <c r="AE3486" s="406" t="str">
        <f>Master!AE3559</f>
        <v/>
      </c>
      <c r="AF3486" s="406" t="str">
        <f>Master!AF3559</f>
        <v/>
      </c>
      <c r="AG3486" s="406" t="str">
        <f>Master!AG3559</f>
        <v/>
      </c>
      <c r="AH3486" s="88" t="str">
        <f>Master!AH3559</f>
        <v/>
      </c>
      <c r="AI3486" s="414" t="str">
        <f>Master!AI3559</f>
        <v/>
      </c>
      <c r="AJ3486" s="406" t="str">
        <f>Master!AJ3559</f>
        <v/>
      </c>
      <c r="AK3486" s="406">
        <f>Master!AK3559</f>
        <v>0</v>
      </c>
      <c r="AL3486" s="88" t="str">
        <f>Master!AL3559</f>
        <v/>
      </c>
      <c r="AM3486" s="416"/>
      <c r="AN3486" s="416"/>
      <c r="AO3486" s="416"/>
      <c r="AP3486" s="416"/>
      <c r="AQ3486" s="416"/>
      <c r="AR3486" s="416">
        <f t="shared" si="40"/>
        <v>0</v>
      </c>
      <c r="AS3486" s="417" t="str">
        <f t="shared" si="41"/>
        <v>#DIV/0!</v>
      </c>
      <c r="AT3486" s="416">
        <f t="shared" si="42"/>
        <v>0</v>
      </c>
      <c r="AU3486" s="417"/>
    </row>
    <row r="3487" hidden="1">
      <c r="A3487" s="88" t="str">
        <f>Master!A3560</f>
        <v>ASP18163</v>
      </c>
      <c r="B3487" s="414" t="str">
        <f>Master!B3560</f>
        <v/>
      </c>
      <c r="C3487" s="414" t="str">
        <f>Master!C3560</f>
        <v/>
      </c>
      <c r="D3487" s="88" t="str">
        <f>Master!D3560</f>
        <v/>
      </c>
      <c r="E3487" s="406" t="str">
        <f>Master!E3560</f>
        <v/>
      </c>
      <c r="F3487" s="406">
        <f>Master!F3560</f>
        <v>0</v>
      </c>
      <c r="G3487" s="88" t="str">
        <f>Master!G3560</f>
        <v/>
      </c>
      <c r="H3487" s="88" t="str">
        <f>Master!H3560</f>
        <v/>
      </c>
      <c r="I3487" s="88" t="str">
        <f>Master!I3560</f>
        <v/>
      </c>
      <c r="J3487" s="88" t="str">
        <f>Master!J3560</f>
        <v>A'CROSS SPORTS PTE LTD</v>
      </c>
      <c r="K3487" s="88" t="str">
        <f>Master!K3560</f>
        <v/>
      </c>
      <c r="L3487" s="88" t="str">
        <f>Master!L3560</f>
        <v/>
      </c>
      <c r="M3487" s="88" t="str">
        <f>Master!M3560</f>
        <v/>
      </c>
      <c r="N3487" s="88" t="str">
        <f>Master!N3560</f>
        <v/>
      </c>
      <c r="O3487" s="88" t="str">
        <f>Master!O3560</f>
        <v/>
      </c>
      <c r="P3487" s="88" t="str">
        <f>Master!P3560</f>
        <v/>
      </c>
      <c r="Q3487" s="88" t="str">
        <f>Master!Q3560</f>
        <v/>
      </c>
      <c r="R3487" s="406" t="str">
        <f>Master!R3560</f>
        <v/>
      </c>
      <c r="S3487" s="406">
        <f>Master!S3560</f>
        <v>0</v>
      </c>
      <c r="T3487" s="406" t="str">
        <f>Master!T3560</f>
        <v/>
      </c>
      <c r="U3487" s="406" t="str">
        <f>Master!U3560</f>
        <v/>
      </c>
      <c r="V3487" s="406" t="str">
        <f>Master!V3560</f>
        <v/>
      </c>
      <c r="W3487" s="406" t="str">
        <f>Master!W3560</f>
        <v/>
      </c>
      <c r="X3487" s="406" t="str">
        <f>Master!X3560</f>
        <v/>
      </c>
      <c r="Y3487" s="406" t="str">
        <f>Master!Y3560</f>
        <v/>
      </c>
      <c r="Z3487" s="406" t="str">
        <f>Master!Z3560</f>
        <v/>
      </c>
      <c r="AA3487" s="406" t="str">
        <f>Master!AA3560</f>
        <v/>
      </c>
      <c r="AB3487" s="406" t="str">
        <f>Master!AB3560</f>
        <v/>
      </c>
      <c r="AC3487" s="406" t="str">
        <f>Master!AC3560</f>
        <v/>
      </c>
      <c r="AD3487" s="406" t="str">
        <f>Master!AD3560</f>
        <v/>
      </c>
      <c r="AE3487" s="406" t="str">
        <f>Master!AE3560</f>
        <v/>
      </c>
      <c r="AF3487" s="406" t="str">
        <f>Master!AF3560</f>
        <v/>
      </c>
      <c r="AG3487" s="406" t="str">
        <f>Master!AG3560</f>
        <v/>
      </c>
      <c r="AH3487" s="88" t="str">
        <f>Master!AH3560</f>
        <v/>
      </c>
      <c r="AI3487" s="414" t="str">
        <f>Master!AI3560</f>
        <v/>
      </c>
      <c r="AJ3487" s="406" t="str">
        <f>Master!AJ3560</f>
        <v/>
      </c>
      <c r="AK3487" s="406">
        <f>Master!AK3560</f>
        <v>0</v>
      </c>
      <c r="AL3487" s="88" t="str">
        <f>Master!AL3560</f>
        <v/>
      </c>
      <c r="AM3487" s="416"/>
      <c r="AN3487" s="416"/>
      <c r="AO3487" s="416"/>
      <c r="AP3487" s="416"/>
      <c r="AQ3487" s="416"/>
      <c r="AR3487" s="416">
        <f t="shared" si="40"/>
        <v>0</v>
      </c>
      <c r="AS3487" s="417" t="str">
        <f t="shared" si="41"/>
        <v>#DIV/0!</v>
      </c>
      <c r="AT3487" s="416">
        <f t="shared" si="42"/>
        <v>0</v>
      </c>
      <c r="AU3487" s="417"/>
    </row>
    <row r="3488" hidden="1">
      <c r="A3488" s="88" t="str">
        <f>Master!A3561</f>
        <v>ASP18164</v>
      </c>
      <c r="B3488" s="414" t="str">
        <f>Master!B3561</f>
        <v/>
      </c>
      <c r="C3488" s="414" t="str">
        <f>Master!C3561</f>
        <v/>
      </c>
      <c r="D3488" s="88" t="str">
        <f>Master!D3561</f>
        <v/>
      </c>
      <c r="E3488" s="406" t="str">
        <f>Master!E3561</f>
        <v/>
      </c>
      <c r="F3488" s="406">
        <f>Master!F3561</f>
        <v>0</v>
      </c>
      <c r="G3488" s="88" t="str">
        <f>Master!G3561</f>
        <v/>
      </c>
      <c r="H3488" s="88" t="str">
        <f>Master!H3561</f>
        <v/>
      </c>
      <c r="I3488" s="88" t="str">
        <f>Master!I3561</f>
        <v/>
      </c>
      <c r="J3488" s="88" t="str">
        <f>Master!J3561</f>
        <v>A'CROSS SPORTS PTE LTD</v>
      </c>
      <c r="K3488" s="88" t="str">
        <f>Master!K3561</f>
        <v/>
      </c>
      <c r="L3488" s="88" t="str">
        <f>Master!L3561</f>
        <v/>
      </c>
      <c r="M3488" s="88" t="str">
        <f>Master!M3561</f>
        <v/>
      </c>
      <c r="N3488" s="88" t="str">
        <f>Master!N3561</f>
        <v/>
      </c>
      <c r="O3488" s="88" t="str">
        <f>Master!O3561</f>
        <v/>
      </c>
      <c r="P3488" s="88" t="str">
        <f>Master!P3561</f>
        <v/>
      </c>
      <c r="Q3488" s="88" t="str">
        <f>Master!Q3561</f>
        <v/>
      </c>
      <c r="R3488" s="406" t="str">
        <f>Master!R3561</f>
        <v/>
      </c>
      <c r="S3488" s="406">
        <f>Master!S3561</f>
        <v>0</v>
      </c>
      <c r="T3488" s="406" t="str">
        <f>Master!T3561</f>
        <v/>
      </c>
      <c r="U3488" s="406" t="str">
        <f>Master!U3561</f>
        <v/>
      </c>
      <c r="V3488" s="406" t="str">
        <f>Master!V3561</f>
        <v/>
      </c>
      <c r="W3488" s="406" t="str">
        <f>Master!W3561</f>
        <v/>
      </c>
      <c r="X3488" s="406" t="str">
        <f>Master!X3561</f>
        <v/>
      </c>
      <c r="Y3488" s="406" t="str">
        <f>Master!Y3561</f>
        <v/>
      </c>
      <c r="Z3488" s="406" t="str">
        <f>Master!Z3561</f>
        <v/>
      </c>
      <c r="AA3488" s="406" t="str">
        <f>Master!AA3561</f>
        <v/>
      </c>
      <c r="AB3488" s="406" t="str">
        <f>Master!AB3561</f>
        <v/>
      </c>
      <c r="AC3488" s="406" t="str">
        <f>Master!AC3561</f>
        <v/>
      </c>
      <c r="AD3488" s="406" t="str">
        <f>Master!AD3561</f>
        <v/>
      </c>
      <c r="AE3488" s="406" t="str">
        <f>Master!AE3561</f>
        <v/>
      </c>
      <c r="AF3488" s="406" t="str">
        <f>Master!AF3561</f>
        <v/>
      </c>
      <c r="AG3488" s="406" t="str">
        <f>Master!AG3561</f>
        <v/>
      </c>
      <c r="AH3488" s="88" t="str">
        <f>Master!AH3561</f>
        <v/>
      </c>
      <c r="AI3488" s="414" t="str">
        <f>Master!AI3561</f>
        <v/>
      </c>
      <c r="AJ3488" s="406" t="str">
        <f>Master!AJ3561</f>
        <v/>
      </c>
      <c r="AK3488" s="406">
        <f>Master!AK3561</f>
        <v>0</v>
      </c>
      <c r="AL3488" s="88" t="str">
        <f>Master!AL3561</f>
        <v/>
      </c>
      <c r="AM3488" s="416"/>
      <c r="AN3488" s="416"/>
      <c r="AO3488" s="416"/>
      <c r="AP3488" s="416"/>
      <c r="AQ3488" s="416"/>
      <c r="AR3488" s="416">
        <f t="shared" si="40"/>
        <v>0</v>
      </c>
      <c r="AS3488" s="417" t="str">
        <f t="shared" si="41"/>
        <v>#DIV/0!</v>
      </c>
      <c r="AT3488" s="416">
        <f t="shared" si="42"/>
        <v>0</v>
      </c>
      <c r="AU3488" s="417"/>
    </row>
    <row r="3489" hidden="1">
      <c r="A3489" s="88" t="str">
        <f>Master!A3562</f>
        <v>ASP18165</v>
      </c>
      <c r="B3489" s="414" t="str">
        <f>Master!B3562</f>
        <v/>
      </c>
      <c r="C3489" s="414" t="str">
        <f>Master!C3562</f>
        <v/>
      </c>
      <c r="D3489" s="88" t="str">
        <f>Master!D3562</f>
        <v/>
      </c>
      <c r="E3489" s="406" t="str">
        <f>Master!E3562</f>
        <v/>
      </c>
      <c r="F3489" s="406">
        <f>Master!F3562</f>
        <v>0</v>
      </c>
      <c r="G3489" s="88" t="str">
        <f>Master!G3562</f>
        <v/>
      </c>
      <c r="H3489" s="88" t="str">
        <f>Master!H3562</f>
        <v/>
      </c>
      <c r="I3489" s="88" t="str">
        <f>Master!I3562</f>
        <v/>
      </c>
      <c r="J3489" s="88" t="str">
        <f>Master!J3562</f>
        <v>A'CROSS SPORTS PTE LTD</v>
      </c>
      <c r="K3489" s="88" t="str">
        <f>Master!K3562</f>
        <v/>
      </c>
      <c r="L3489" s="88" t="str">
        <f>Master!L3562</f>
        <v/>
      </c>
      <c r="M3489" s="88" t="str">
        <f>Master!M3562</f>
        <v/>
      </c>
      <c r="N3489" s="88" t="str">
        <f>Master!N3562</f>
        <v/>
      </c>
      <c r="O3489" s="88" t="str">
        <f>Master!O3562</f>
        <v/>
      </c>
      <c r="P3489" s="88" t="str">
        <f>Master!P3562</f>
        <v/>
      </c>
      <c r="Q3489" s="88" t="str">
        <f>Master!Q3562</f>
        <v/>
      </c>
      <c r="R3489" s="406" t="str">
        <f>Master!R3562</f>
        <v/>
      </c>
      <c r="S3489" s="406">
        <f>Master!S3562</f>
        <v>0</v>
      </c>
      <c r="T3489" s="406" t="str">
        <f>Master!T3562</f>
        <v/>
      </c>
      <c r="U3489" s="406" t="str">
        <f>Master!U3562</f>
        <v/>
      </c>
      <c r="V3489" s="406" t="str">
        <f>Master!V3562</f>
        <v/>
      </c>
      <c r="W3489" s="406" t="str">
        <f>Master!W3562</f>
        <v/>
      </c>
      <c r="X3489" s="406" t="str">
        <f>Master!X3562</f>
        <v/>
      </c>
      <c r="Y3489" s="406" t="str">
        <f>Master!Y3562</f>
        <v/>
      </c>
      <c r="Z3489" s="406" t="str">
        <f>Master!Z3562</f>
        <v/>
      </c>
      <c r="AA3489" s="406" t="str">
        <f>Master!AA3562</f>
        <v/>
      </c>
      <c r="AB3489" s="406" t="str">
        <f>Master!AB3562</f>
        <v/>
      </c>
      <c r="AC3489" s="406" t="str">
        <f>Master!AC3562</f>
        <v/>
      </c>
      <c r="AD3489" s="406" t="str">
        <f>Master!AD3562</f>
        <v/>
      </c>
      <c r="AE3489" s="406" t="str">
        <f>Master!AE3562</f>
        <v/>
      </c>
      <c r="AF3489" s="406" t="str">
        <f>Master!AF3562</f>
        <v/>
      </c>
      <c r="AG3489" s="406" t="str">
        <f>Master!AG3562</f>
        <v/>
      </c>
      <c r="AH3489" s="88" t="str">
        <f>Master!AH3562</f>
        <v/>
      </c>
      <c r="AI3489" s="414" t="str">
        <f>Master!AI3562</f>
        <v/>
      </c>
      <c r="AJ3489" s="406" t="str">
        <f>Master!AJ3562</f>
        <v/>
      </c>
      <c r="AK3489" s="406">
        <f>Master!AK3562</f>
        <v>0</v>
      </c>
      <c r="AL3489" s="88" t="str">
        <f>Master!AL3562</f>
        <v/>
      </c>
      <c r="AM3489" s="416"/>
      <c r="AN3489" s="416"/>
      <c r="AO3489" s="416"/>
      <c r="AP3489" s="416"/>
      <c r="AQ3489" s="416"/>
      <c r="AR3489" s="416">
        <f t="shared" si="40"/>
        <v>0</v>
      </c>
      <c r="AS3489" s="417" t="str">
        <f t="shared" si="41"/>
        <v>#DIV/0!</v>
      </c>
      <c r="AT3489" s="416">
        <f t="shared" si="42"/>
        <v>0</v>
      </c>
      <c r="AU3489" s="417"/>
    </row>
    <row r="3490" hidden="1">
      <c r="A3490" s="88" t="str">
        <f>Master!A3563</f>
        <v>ASP18166</v>
      </c>
      <c r="B3490" s="414" t="str">
        <f>Master!B3563</f>
        <v/>
      </c>
      <c r="C3490" s="414" t="str">
        <f>Master!C3563</f>
        <v/>
      </c>
      <c r="D3490" s="88" t="str">
        <f>Master!D3563</f>
        <v/>
      </c>
      <c r="E3490" s="406" t="str">
        <f>Master!E3563</f>
        <v/>
      </c>
      <c r="F3490" s="406">
        <f>Master!F3563</f>
        <v>0</v>
      </c>
      <c r="G3490" s="88" t="str">
        <f>Master!G3563</f>
        <v/>
      </c>
      <c r="H3490" s="88" t="str">
        <f>Master!H3563</f>
        <v/>
      </c>
      <c r="I3490" s="88" t="str">
        <f>Master!I3563</f>
        <v/>
      </c>
      <c r="J3490" s="88" t="str">
        <f>Master!J3563</f>
        <v>A'CROSS SPORTS PTE LTD</v>
      </c>
      <c r="K3490" s="88" t="str">
        <f>Master!K3563</f>
        <v/>
      </c>
      <c r="L3490" s="88" t="str">
        <f>Master!L3563</f>
        <v/>
      </c>
      <c r="M3490" s="88" t="str">
        <f>Master!M3563</f>
        <v/>
      </c>
      <c r="N3490" s="88" t="str">
        <f>Master!N3563</f>
        <v/>
      </c>
      <c r="O3490" s="88" t="str">
        <f>Master!O3563</f>
        <v/>
      </c>
      <c r="P3490" s="88" t="str">
        <f>Master!P3563</f>
        <v/>
      </c>
      <c r="Q3490" s="88" t="str">
        <f>Master!Q3563</f>
        <v/>
      </c>
      <c r="R3490" s="406" t="str">
        <f>Master!R3563</f>
        <v/>
      </c>
      <c r="S3490" s="406">
        <f>Master!S3563</f>
        <v>0</v>
      </c>
      <c r="T3490" s="406" t="str">
        <f>Master!T3563</f>
        <v/>
      </c>
      <c r="U3490" s="406" t="str">
        <f>Master!U3563</f>
        <v/>
      </c>
      <c r="V3490" s="406" t="str">
        <f>Master!V3563</f>
        <v/>
      </c>
      <c r="W3490" s="406" t="str">
        <f>Master!W3563</f>
        <v/>
      </c>
      <c r="X3490" s="406" t="str">
        <f>Master!X3563</f>
        <v/>
      </c>
      <c r="Y3490" s="406" t="str">
        <f>Master!Y3563</f>
        <v/>
      </c>
      <c r="Z3490" s="406" t="str">
        <f>Master!Z3563</f>
        <v/>
      </c>
      <c r="AA3490" s="406" t="str">
        <f>Master!AA3563</f>
        <v/>
      </c>
      <c r="AB3490" s="406" t="str">
        <f>Master!AB3563</f>
        <v/>
      </c>
      <c r="AC3490" s="406" t="str">
        <f>Master!AC3563</f>
        <v/>
      </c>
      <c r="AD3490" s="406" t="str">
        <f>Master!AD3563</f>
        <v/>
      </c>
      <c r="AE3490" s="406" t="str">
        <f>Master!AE3563</f>
        <v/>
      </c>
      <c r="AF3490" s="406" t="str">
        <f>Master!AF3563</f>
        <v/>
      </c>
      <c r="AG3490" s="406" t="str">
        <f>Master!AG3563</f>
        <v/>
      </c>
      <c r="AH3490" s="88" t="str">
        <f>Master!AH3563</f>
        <v/>
      </c>
      <c r="AI3490" s="414" t="str">
        <f>Master!AI3563</f>
        <v/>
      </c>
      <c r="AJ3490" s="406" t="str">
        <f>Master!AJ3563</f>
        <v/>
      </c>
      <c r="AK3490" s="406">
        <f>Master!AK3563</f>
        <v>0</v>
      </c>
      <c r="AL3490" s="88" t="str">
        <f>Master!AL3563</f>
        <v/>
      </c>
      <c r="AM3490" s="416"/>
      <c r="AN3490" s="416"/>
      <c r="AO3490" s="416"/>
      <c r="AP3490" s="416"/>
      <c r="AQ3490" s="416"/>
      <c r="AR3490" s="416">
        <f t="shared" si="40"/>
        <v>0</v>
      </c>
      <c r="AS3490" s="417" t="str">
        <f t="shared" si="41"/>
        <v>#DIV/0!</v>
      </c>
      <c r="AT3490" s="416">
        <f t="shared" si="42"/>
        <v>0</v>
      </c>
      <c r="AU3490" s="417"/>
    </row>
    <row r="3491" hidden="1">
      <c r="A3491" s="88" t="str">
        <f>Master!A3564</f>
        <v>ASP18167</v>
      </c>
      <c r="B3491" s="414" t="str">
        <f>Master!B3564</f>
        <v/>
      </c>
      <c r="C3491" s="414" t="str">
        <f>Master!C3564</f>
        <v/>
      </c>
      <c r="D3491" s="88" t="str">
        <f>Master!D3564</f>
        <v/>
      </c>
      <c r="E3491" s="406" t="str">
        <f>Master!E3564</f>
        <v/>
      </c>
      <c r="F3491" s="406">
        <f>Master!F3564</f>
        <v>0</v>
      </c>
      <c r="G3491" s="88" t="str">
        <f>Master!G3564</f>
        <v/>
      </c>
      <c r="H3491" s="88" t="str">
        <f>Master!H3564</f>
        <v/>
      </c>
      <c r="I3491" s="88" t="str">
        <f>Master!I3564</f>
        <v/>
      </c>
      <c r="J3491" s="88" t="str">
        <f>Master!J3564</f>
        <v>A'CROSS SPORTS PTE LTD</v>
      </c>
      <c r="K3491" s="88" t="str">
        <f>Master!K3564</f>
        <v/>
      </c>
      <c r="L3491" s="88" t="str">
        <f>Master!L3564</f>
        <v/>
      </c>
      <c r="M3491" s="88" t="str">
        <f>Master!M3564</f>
        <v/>
      </c>
      <c r="N3491" s="88" t="str">
        <f>Master!N3564</f>
        <v/>
      </c>
      <c r="O3491" s="88" t="str">
        <f>Master!O3564</f>
        <v/>
      </c>
      <c r="P3491" s="88" t="str">
        <f>Master!P3564</f>
        <v/>
      </c>
      <c r="Q3491" s="88" t="str">
        <f>Master!Q3564</f>
        <v/>
      </c>
      <c r="R3491" s="406" t="str">
        <f>Master!R3564</f>
        <v/>
      </c>
      <c r="S3491" s="406">
        <f>Master!S3564</f>
        <v>0</v>
      </c>
      <c r="T3491" s="406" t="str">
        <f>Master!T3564</f>
        <v/>
      </c>
      <c r="U3491" s="406" t="str">
        <f>Master!U3564</f>
        <v/>
      </c>
      <c r="V3491" s="406" t="str">
        <f>Master!V3564</f>
        <v/>
      </c>
      <c r="W3491" s="406" t="str">
        <f>Master!W3564</f>
        <v/>
      </c>
      <c r="X3491" s="406" t="str">
        <f>Master!X3564</f>
        <v/>
      </c>
      <c r="Y3491" s="406" t="str">
        <f>Master!Y3564</f>
        <v/>
      </c>
      <c r="Z3491" s="406" t="str">
        <f>Master!Z3564</f>
        <v/>
      </c>
      <c r="AA3491" s="406" t="str">
        <f>Master!AA3564</f>
        <v/>
      </c>
      <c r="AB3491" s="406" t="str">
        <f>Master!AB3564</f>
        <v/>
      </c>
      <c r="AC3491" s="406" t="str">
        <f>Master!AC3564</f>
        <v/>
      </c>
      <c r="AD3491" s="406" t="str">
        <f>Master!AD3564</f>
        <v/>
      </c>
      <c r="AE3491" s="406" t="str">
        <f>Master!AE3564</f>
        <v/>
      </c>
      <c r="AF3491" s="406" t="str">
        <f>Master!AF3564</f>
        <v/>
      </c>
      <c r="AG3491" s="406" t="str">
        <f>Master!AG3564</f>
        <v/>
      </c>
      <c r="AH3491" s="88" t="str">
        <f>Master!AH3564</f>
        <v/>
      </c>
      <c r="AI3491" s="414" t="str">
        <f>Master!AI3564</f>
        <v/>
      </c>
      <c r="AJ3491" s="406" t="str">
        <f>Master!AJ3564</f>
        <v/>
      </c>
      <c r="AK3491" s="406">
        <f>Master!AK3564</f>
        <v>0</v>
      </c>
      <c r="AL3491" s="88" t="str">
        <f>Master!AL3564</f>
        <v/>
      </c>
      <c r="AM3491" s="416"/>
      <c r="AN3491" s="416"/>
      <c r="AO3491" s="416"/>
      <c r="AP3491" s="416"/>
      <c r="AQ3491" s="416"/>
      <c r="AR3491" s="416">
        <f t="shared" si="40"/>
        <v>0</v>
      </c>
      <c r="AS3491" s="417" t="str">
        <f t="shared" si="41"/>
        <v>#DIV/0!</v>
      </c>
      <c r="AT3491" s="416">
        <f t="shared" si="42"/>
        <v>0</v>
      </c>
      <c r="AU3491" s="417"/>
    </row>
    <row r="3492" hidden="1">
      <c r="A3492" s="88" t="str">
        <f>Master!A3565</f>
        <v>ASP18168</v>
      </c>
      <c r="B3492" s="414" t="str">
        <f>Master!B3565</f>
        <v/>
      </c>
      <c r="C3492" s="414" t="str">
        <f>Master!C3565</f>
        <v/>
      </c>
      <c r="D3492" s="88" t="str">
        <f>Master!D3565</f>
        <v/>
      </c>
      <c r="E3492" s="406" t="str">
        <f>Master!E3565</f>
        <v/>
      </c>
      <c r="F3492" s="406">
        <f>Master!F3565</f>
        <v>0</v>
      </c>
      <c r="G3492" s="88" t="str">
        <f>Master!G3565</f>
        <v/>
      </c>
      <c r="H3492" s="88" t="str">
        <f>Master!H3565</f>
        <v/>
      </c>
      <c r="I3492" s="88" t="str">
        <f>Master!I3565</f>
        <v/>
      </c>
      <c r="J3492" s="88" t="str">
        <f>Master!J3565</f>
        <v>A'CROSS SPORTS PTE LTD</v>
      </c>
      <c r="K3492" s="88" t="str">
        <f>Master!K3565</f>
        <v/>
      </c>
      <c r="L3492" s="88" t="str">
        <f>Master!L3565</f>
        <v/>
      </c>
      <c r="M3492" s="88" t="str">
        <f>Master!M3565</f>
        <v/>
      </c>
      <c r="N3492" s="88" t="str">
        <f>Master!N3565</f>
        <v/>
      </c>
      <c r="O3492" s="88" t="str">
        <f>Master!O3565</f>
        <v/>
      </c>
      <c r="P3492" s="88" t="str">
        <f>Master!P3565</f>
        <v/>
      </c>
      <c r="Q3492" s="88" t="str">
        <f>Master!Q3565</f>
        <v/>
      </c>
      <c r="R3492" s="406" t="str">
        <f>Master!R3565</f>
        <v/>
      </c>
      <c r="S3492" s="406">
        <f>Master!S3565</f>
        <v>0</v>
      </c>
      <c r="T3492" s="406" t="str">
        <f>Master!T3565</f>
        <v/>
      </c>
      <c r="U3492" s="406" t="str">
        <f>Master!U3565</f>
        <v/>
      </c>
      <c r="V3492" s="406" t="str">
        <f>Master!V3565</f>
        <v/>
      </c>
      <c r="W3492" s="406" t="str">
        <f>Master!W3565</f>
        <v/>
      </c>
      <c r="X3492" s="406" t="str">
        <f>Master!X3565</f>
        <v/>
      </c>
      <c r="Y3492" s="406" t="str">
        <f>Master!Y3565</f>
        <v/>
      </c>
      <c r="Z3492" s="406" t="str">
        <f>Master!Z3565</f>
        <v/>
      </c>
      <c r="AA3492" s="406" t="str">
        <f>Master!AA3565</f>
        <v/>
      </c>
      <c r="AB3492" s="406" t="str">
        <f>Master!AB3565</f>
        <v/>
      </c>
      <c r="AC3492" s="406" t="str">
        <f>Master!AC3565</f>
        <v/>
      </c>
      <c r="AD3492" s="406" t="str">
        <f>Master!AD3565</f>
        <v/>
      </c>
      <c r="AE3492" s="406" t="str">
        <f>Master!AE3565</f>
        <v/>
      </c>
      <c r="AF3492" s="406" t="str">
        <f>Master!AF3565</f>
        <v/>
      </c>
      <c r="AG3492" s="406" t="str">
        <f>Master!AG3565</f>
        <v/>
      </c>
      <c r="AH3492" s="88" t="str">
        <f>Master!AH3565</f>
        <v/>
      </c>
      <c r="AI3492" s="414" t="str">
        <f>Master!AI3565</f>
        <v/>
      </c>
      <c r="AJ3492" s="406" t="str">
        <f>Master!AJ3565</f>
        <v/>
      </c>
      <c r="AK3492" s="406">
        <f>Master!AK3565</f>
        <v>0</v>
      </c>
      <c r="AL3492" s="88" t="str">
        <f>Master!AL3565</f>
        <v/>
      </c>
      <c r="AM3492" s="416"/>
      <c r="AN3492" s="416"/>
      <c r="AO3492" s="416"/>
      <c r="AP3492" s="416"/>
      <c r="AQ3492" s="416"/>
      <c r="AR3492" s="416">
        <f t="shared" si="40"/>
        <v>0</v>
      </c>
      <c r="AS3492" s="417" t="str">
        <f t="shared" si="41"/>
        <v>#DIV/0!</v>
      </c>
      <c r="AT3492" s="416">
        <f t="shared" si="42"/>
        <v>0</v>
      </c>
      <c r="AU3492" s="417"/>
    </row>
    <row r="3493" hidden="1">
      <c r="A3493" s="88" t="str">
        <f>Master!A3566</f>
        <v>ASP18169</v>
      </c>
      <c r="B3493" s="414" t="str">
        <f>Master!B3566</f>
        <v/>
      </c>
      <c r="C3493" s="414" t="str">
        <f>Master!C3566</f>
        <v/>
      </c>
      <c r="D3493" s="88" t="str">
        <f>Master!D3566</f>
        <v/>
      </c>
      <c r="E3493" s="406" t="str">
        <f>Master!E3566</f>
        <v/>
      </c>
      <c r="F3493" s="406">
        <f>Master!F3566</f>
        <v>0</v>
      </c>
      <c r="G3493" s="88" t="str">
        <f>Master!G3566</f>
        <v/>
      </c>
      <c r="H3493" s="88" t="str">
        <f>Master!H3566</f>
        <v/>
      </c>
      <c r="I3493" s="88" t="str">
        <f>Master!I3566</f>
        <v/>
      </c>
      <c r="J3493" s="88" t="str">
        <f>Master!J3566</f>
        <v>A'CROSS SPORTS PTE LTD</v>
      </c>
      <c r="K3493" s="88" t="str">
        <f>Master!K3566</f>
        <v/>
      </c>
      <c r="L3493" s="88" t="str">
        <f>Master!L3566</f>
        <v/>
      </c>
      <c r="M3493" s="88" t="str">
        <f>Master!M3566</f>
        <v/>
      </c>
      <c r="N3493" s="88" t="str">
        <f>Master!N3566</f>
        <v/>
      </c>
      <c r="O3493" s="88" t="str">
        <f>Master!O3566</f>
        <v/>
      </c>
      <c r="P3493" s="88" t="str">
        <f>Master!P3566</f>
        <v/>
      </c>
      <c r="Q3493" s="88" t="str">
        <f>Master!Q3566</f>
        <v/>
      </c>
      <c r="R3493" s="406" t="str">
        <f>Master!R3566</f>
        <v/>
      </c>
      <c r="S3493" s="406">
        <f>Master!S3566</f>
        <v>0</v>
      </c>
      <c r="T3493" s="406" t="str">
        <f>Master!T3566</f>
        <v/>
      </c>
      <c r="U3493" s="406" t="str">
        <f>Master!U3566</f>
        <v/>
      </c>
      <c r="V3493" s="406" t="str">
        <f>Master!V3566</f>
        <v/>
      </c>
      <c r="W3493" s="406" t="str">
        <f>Master!W3566</f>
        <v/>
      </c>
      <c r="X3493" s="406" t="str">
        <f>Master!X3566</f>
        <v/>
      </c>
      <c r="Y3493" s="406" t="str">
        <f>Master!Y3566</f>
        <v/>
      </c>
      <c r="Z3493" s="406" t="str">
        <f>Master!Z3566</f>
        <v/>
      </c>
      <c r="AA3493" s="406" t="str">
        <f>Master!AA3566</f>
        <v/>
      </c>
      <c r="AB3493" s="406" t="str">
        <f>Master!AB3566</f>
        <v/>
      </c>
      <c r="AC3493" s="406" t="str">
        <f>Master!AC3566</f>
        <v/>
      </c>
      <c r="AD3493" s="406" t="str">
        <f>Master!AD3566</f>
        <v/>
      </c>
      <c r="AE3493" s="406" t="str">
        <f>Master!AE3566</f>
        <v/>
      </c>
      <c r="AF3493" s="406" t="str">
        <f>Master!AF3566</f>
        <v/>
      </c>
      <c r="AG3493" s="406" t="str">
        <f>Master!AG3566</f>
        <v/>
      </c>
      <c r="AH3493" s="88" t="str">
        <f>Master!AH3566</f>
        <v/>
      </c>
      <c r="AI3493" s="414" t="str">
        <f>Master!AI3566</f>
        <v/>
      </c>
      <c r="AJ3493" s="406" t="str">
        <f>Master!AJ3566</f>
        <v/>
      </c>
      <c r="AK3493" s="406">
        <f>Master!AK3566</f>
        <v>0</v>
      </c>
      <c r="AL3493" s="88" t="str">
        <f>Master!AL3566</f>
        <v/>
      </c>
      <c r="AM3493" s="416"/>
      <c r="AN3493" s="416"/>
      <c r="AO3493" s="416"/>
      <c r="AP3493" s="416"/>
      <c r="AQ3493" s="416"/>
      <c r="AR3493" s="416">
        <f t="shared" si="40"/>
        <v>0</v>
      </c>
      <c r="AS3493" s="417" t="str">
        <f t="shared" si="41"/>
        <v>#DIV/0!</v>
      </c>
      <c r="AT3493" s="416">
        <f t="shared" si="42"/>
        <v>0</v>
      </c>
      <c r="AU3493" s="417"/>
    </row>
    <row r="3494" hidden="1">
      <c r="A3494" s="88" t="str">
        <f>Master!A3567</f>
        <v>ASP18170</v>
      </c>
      <c r="B3494" s="414" t="str">
        <f>Master!B3567</f>
        <v/>
      </c>
      <c r="C3494" s="414" t="str">
        <f>Master!C3567</f>
        <v/>
      </c>
      <c r="D3494" s="88" t="str">
        <f>Master!D3567</f>
        <v/>
      </c>
      <c r="E3494" s="406" t="str">
        <f>Master!E3567</f>
        <v/>
      </c>
      <c r="F3494" s="406">
        <f>Master!F3567</f>
        <v>0</v>
      </c>
      <c r="G3494" s="88" t="str">
        <f>Master!G3567</f>
        <v/>
      </c>
      <c r="H3494" s="88" t="str">
        <f>Master!H3567</f>
        <v/>
      </c>
      <c r="I3494" s="88" t="str">
        <f>Master!I3567</f>
        <v/>
      </c>
      <c r="J3494" s="88" t="str">
        <f>Master!J3567</f>
        <v>A'CROSS SPORTS PTE LTD</v>
      </c>
      <c r="K3494" s="88" t="str">
        <f>Master!K3567</f>
        <v/>
      </c>
      <c r="L3494" s="88" t="str">
        <f>Master!L3567</f>
        <v/>
      </c>
      <c r="M3494" s="88" t="str">
        <f>Master!M3567</f>
        <v/>
      </c>
      <c r="N3494" s="88" t="str">
        <f>Master!N3567</f>
        <v/>
      </c>
      <c r="O3494" s="88" t="str">
        <f>Master!O3567</f>
        <v/>
      </c>
      <c r="P3494" s="88" t="str">
        <f>Master!P3567</f>
        <v/>
      </c>
      <c r="Q3494" s="88" t="str">
        <f>Master!Q3567</f>
        <v/>
      </c>
      <c r="R3494" s="406" t="str">
        <f>Master!R3567</f>
        <v/>
      </c>
      <c r="S3494" s="406">
        <f>Master!S3567</f>
        <v>0</v>
      </c>
      <c r="T3494" s="406" t="str">
        <f>Master!T3567</f>
        <v/>
      </c>
      <c r="U3494" s="406" t="str">
        <f>Master!U3567</f>
        <v/>
      </c>
      <c r="V3494" s="406" t="str">
        <f>Master!V3567</f>
        <v/>
      </c>
      <c r="W3494" s="406" t="str">
        <f>Master!W3567</f>
        <v/>
      </c>
      <c r="X3494" s="406" t="str">
        <f>Master!X3567</f>
        <v/>
      </c>
      <c r="Y3494" s="406" t="str">
        <f>Master!Y3567</f>
        <v/>
      </c>
      <c r="Z3494" s="406" t="str">
        <f>Master!Z3567</f>
        <v/>
      </c>
      <c r="AA3494" s="406" t="str">
        <f>Master!AA3567</f>
        <v/>
      </c>
      <c r="AB3494" s="406" t="str">
        <f>Master!AB3567</f>
        <v/>
      </c>
      <c r="AC3494" s="406" t="str">
        <f>Master!AC3567</f>
        <v/>
      </c>
      <c r="AD3494" s="406" t="str">
        <f>Master!AD3567</f>
        <v/>
      </c>
      <c r="AE3494" s="406" t="str">
        <f>Master!AE3567</f>
        <v/>
      </c>
      <c r="AF3494" s="406" t="str">
        <f>Master!AF3567</f>
        <v/>
      </c>
      <c r="AG3494" s="406" t="str">
        <f>Master!AG3567</f>
        <v/>
      </c>
      <c r="AH3494" s="88" t="str">
        <f>Master!AH3567</f>
        <v/>
      </c>
      <c r="AI3494" s="414" t="str">
        <f>Master!AI3567</f>
        <v/>
      </c>
      <c r="AJ3494" s="406" t="str">
        <f>Master!AJ3567</f>
        <v/>
      </c>
      <c r="AK3494" s="406">
        <f>Master!AK3567</f>
        <v>0</v>
      </c>
      <c r="AL3494" s="88" t="str">
        <f>Master!AL3567</f>
        <v/>
      </c>
      <c r="AM3494" s="416"/>
      <c r="AN3494" s="416"/>
      <c r="AO3494" s="416"/>
      <c r="AP3494" s="416"/>
      <c r="AQ3494" s="416"/>
      <c r="AR3494" s="416">
        <f t="shared" si="40"/>
        <v>0</v>
      </c>
      <c r="AS3494" s="417" t="str">
        <f t="shared" si="41"/>
        <v>#DIV/0!</v>
      </c>
      <c r="AT3494" s="416">
        <f t="shared" si="42"/>
        <v>0</v>
      </c>
      <c r="AU3494" s="417"/>
    </row>
    <row r="3495" hidden="1">
      <c r="A3495" s="88" t="str">
        <f>Master!A3568</f>
        <v>ASP18171</v>
      </c>
      <c r="B3495" s="414" t="str">
        <f>Master!B3568</f>
        <v/>
      </c>
      <c r="C3495" s="414" t="str">
        <f>Master!C3568</f>
        <v/>
      </c>
      <c r="D3495" s="88" t="str">
        <f>Master!D3568</f>
        <v/>
      </c>
      <c r="E3495" s="406" t="str">
        <f>Master!E3568</f>
        <v/>
      </c>
      <c r="F3495" s="406">
        <f>Master!F3568</f>
        <v>0</v>
      </c>
      <c r="G3495" s="88" t="str">
        <f>Master!G3568</f>
        <v/>
      </c>
      <c r="H3495" s="88" t="str">
        <f>Master!H3568</f>
        <v/>
      </c>
      <c r="I3495" s="88" t="str">
        <f>Master!I3568</f>
        <v/>
      </c>
      <c r="J3495" s="88" t="str">
        <f>Master!J3568</f>
        <v>A'CROSS SPORTS PTE LTD</v>
      </c>
      <c r="K3495" s="88" t="str">
        <f>Master!K3568</f>
        <v/>
      </c>
      <c r="L3495" s="88" t="str">
        <f>Master!L3568</f>
        <v/>
      </c>
      <c r="M3495" s="88" t="str">
        <f>Master!M3568</f>
        <v/>
      </c>
      <c r="N3495" s="88" t="str">
        <f>Master!N3568</f>
        <v/>
      </c>
      <c r="O3495" s="88" t="str">
        <f>Master!O3568</f>
        <v/>
      </c>
      <c r="P3495" s="88" t="str">
        <f>Master!P3568</f>
        <v/>
      </c>
      <c r="Q3495" s="88" t="str">
        <f>Master!Q3568</f>
        <v/>
      </c>
      <c r="R3495" s="406" t="str">
        <f>Master!R3568</f>
        <v/>
      </c>
      <c r="S3495" s="406">
        <f>Master!S3568</f>
        <v>0</v>
      </c>
      <c r="T3495" s="406" t="str">
        <f>Master!T3568</f>
        <v/>
      </c>
      <c r="U3495" s="406" t="str">
        <f>Master!U3568</f>
        <v/>
      </c>
      <c r="V3495" s="406" t="str">
        <f>Master!V3568</f>
        <v/>
      </c>
      <c r="W3495" s="406" t="str">
        <f>Master!W3568</f>
        <v/>
      </c>
      <c r="X3495" s="406" t="str">
        <f>Master!X3568</f>
        <v/>
      </c>
      <c r="Y3495" s="406" t="str">
        <f>Master!Y3568</f>
        <v/>
      </c>
      <c r="Z3495" s="406" t="str">
        <f>Master!Z3568</f>
        <v/>
      </c>
      <c r="AA3495" s="406" t="str">
        <f>Master!AA3568</f>
        <v/>
      </c>
      <c r="AB3495" s="406" t="str">
        <f>Master!AB3568</f>
        <v/>
      </c>
      <c r="AC3495" s="406" t="str">
        <f>Master!AC3568</f>
        <v/>
      </c>
      <c r="AD3495" s="406" t="str">
        <f>Master!AD3568</f>
        <v/>
      </c>
      <c r="AE3495" s="406" t="str">
        <f>Master!AE3568</f>
        <v/>
      </c>
      <c r="AF3495" s="406" t="str">
        <f>Master!AF3568</f>
        <v/>
      </c>
      <c r="AG3495" s="406" t="str">
        <f>Master!AG3568</f>
        <v/>
      </c>
      <c r="AH3495" s="88" t="str">
        <f>Master!AH3568</f>
        <v/>
      </c>
      <c r="AI3495" s="414" t="str">
        <f>Master!AI3568</f>
        <v/>
      </c>
      <c r="AJ3495" s="406" t="str">
        <f>Master!AJ3568</f>
        <v/>
      </c>
      <c r="AK3495" s="406">
        <f>Master!AK3568</f>
        <v>0</v>
      </c>
      <c r="AL3495" s="88" t="str">
        <f>Master!AL3568</f>
        <v/>
      </c>
      <c r="AM3495" s="416"/>
      <c r="AN3495" s="416"/>
      <c r="AO3495" s="416"/>
      <c r="AP3495" s="416"/>
      <c r="AQ3495" s="416"/>
      <c r="AR3495" s="416">
        <f t="shared" si="40"/>
        <v>0</v>
      </c>
      <c r="AS3495" s="417" t="str">
        <f t="shared" si="41"/>
        <v>#DIV/0!</v>
      </c>
      <c r="AT3495" s="416">
        <f t="shared" si="42"/>
        <v>0</v>
      </c>
      <c r="AU3495" s="417"/>
    </row>
    <row r="3496" hidden="1">
      <c r="A3496" s="88" t="str">
        <f>Master!A3569</f>
        <v>ASP18172</v>
      </c>
      <c r="B3496" s="414" t="str">
        <f>Master!B3569</f>
        <v/>
      </c>
      <c r="C3496" s="414" t="str">
        <f>Master!C3569</f>
        <v/>
      </c>
      <c r="D3496" s="88" t="str">
        <f>Master!D3569</f>
        <v/>
      </c>
      <c r="E3496" s="406" t="str">
        <f>Master!E3569</f>
        <v/>
      </c>
      <c r="F3496" s="406">
        <f>Master!F3569</f>
        <v>0</v>
      </c>
      <c r="G3496" s="88" t="str">
        <f>Master!G3569</f>
        <v/>
      </c>
      <c r="H3496" s="88" t="str">
        <f>Master!H3569</f>
        <v/>
      </c>
      <c r="I3496" s="88" t="str">
        <f>Master!I3569</f>
        <v/>
      </c>
      <c r="J3496" s="88" t="str">
        <f>Master!J3569</f>
        <v>A'CROSS SPORTS PTE LTD</v>
      </c>
      <c r="K3496" s="88" t="str">
        <f>Master!K3569</f>
        <v/>
      </c>
      <c r="L3496" s="88" t="str">
        <f>Master!L3569</f>
        <v/>
      </c>
      <c r="M3496" s="88" t="str">
        <f>Master!M3569</f>
        <v/>
      </c>
      <c r="N3496" s="88" t="str">
        <f>Master!N3569</f>
        <v/>
      </c>
      <c r="O3496" s="88" t="str">
        <f>Master!O3569</f>
        <v/>
      </c>
      <c r="P3496" s="88" t="str">
        <f>Master!P3569</f>
        <v/>
      </c>
      <c r="Q3496" s="88" t="str">
        <f>Master!Q3569</f>
        <v/>
      </c>
      <c r="R3496" s="406" t="str">
        <f>Master!R3569</f>
        <v/>
      </c>
      <c r="S3496" s="406">
        <f>Master!S3569</f>
        <v>0</v>
      </c>
      <c r="T3496" s="406" t="str">
        <f>Master!T3569</f>
        <v/>
      </c>
      <c r="U3496" s="406" t="str">
        <f>Master!U3569</f>
        <v/>
      </c>
      <c r="V3496" s="406" t="str">
        <f>Master!V3569</f>
        <v/>
      </c>
      <c r="W3496" s="406" t="str">
        <f>Master!W3569</f>
        <v/>
      </c>
      <c r="X3496" s="406" t="str">
        <f>Master!X3569</f>
        <v/>
      </c>
      <c r="Y3496" s="406" t="str">
        <f>Master!Y3569</f>
        <v/>
      </c>
      <c r="Z3496" s="406" t="str">
        <f>Master!Z3569</f>
        <v/>
      </c>
      <c r="AA3496" s="406" t="str">
        <f>Master!AA3569</f>
        <v/>
      </c>
      <c r="AB3496" s="406" t="str">
        <f>Master!AB3569</f>
        <v/>
      </c>
      <c r="AC3496" s="406" t="str">
        <f>Master!AC3569</f>
        <v/>
      </c>
      <c r="AD3496" s="406" t="str">
        <f>Master!AD3569</f>
        <v/>
      </c>
      <c r="AE3496" s="406" t="str">
        <f>Master!AE3569</f>
        <v/>
      </c>
      <c r="AF3496" s="406" t="str">
        <f>Master!AF3569</f>
        <v/>
      </c>
      <c r="AG3496" s="406" t="str">
        <f>Master!AG3569</f>
        <v/>
      </c>
      <c r="AH3496" s="88" t="str">
        <f>Master!AH3569</f>
        <v/>
      </c>
      <c r="AI3496" s="414" t="str">
        <f>Master!AI3569</f>
        <v/>
      </c>
      <c r="AJ3496" s="406" t="str">
        <f>Master!AJ3569</f>
        <v/>
      </c>
      <c r="AK3496" s="406">
        <f>Master!AK3569</f>
        <v>0</v>
      </c>
      <c r="AL3496" s="88" t="str">
        <f>Master!AL3569</f>
        <v/>
      </c>
      <c r="AM3496" s="416"/>
      <c r="AN3496" s="416"/>
      <c r="AO3496" s="416"/>
      <c r="AP3496" s="416"/>
      <c r="AQ3496" s="416"/>
      <c r="AR3496" s="416">
        <f t="shared" si="40"/>
        <v>0</v>
      </c>
      <c r="AS3496" s="417" t="str">
        <f t="shared" si="41"/>
        <v>#DIV/0!</v>
      </c>
      <c r="AT3496" s="416">
        <f t="shared" si="42"/>
        <v>0</v>
      </c>
      <c r="AU3496" s="417"/>
    </row>
    <row r="3497" hidden="1">
      <c r="A3497" s="88" t="str">
        <f>Master!A3570</f>
        <v>ASP18173</v>
      </c>
      <c r="B3497" s="414" t="str">
        <f>Master!B3570</f>
        <v/>
      </c>
      <c r="C3497" s="414" t="str">
        <f>Master!C3570</f>
        <v/>
      </c>
      <c r="D3497" s="88" t="str">
        <f>Master!D3570</f>
        <v/>
      </c>
      <c r="E3497" s="406" t="str">
        <f>Master!E3570</f>
        <v/>
      </c>
      <c r="F3497" s="406">
        <f>Master!F3570</f>
        <v>0</v>
      </c>
      <c r="G3497" s="88" t="str">
        <f>Master!G3570</f>
        <v/>
      </c>
      <c r="H3497" s="88" t="str">
        <f>Master!H3570</f>
        <v/>
      </c>
      <c r="I3497" s="88" t="str">
        <f>Master!I3570</f>
        <v/>
      </c>
      <c r="J3497" s="88" t="str">
        <f>Master!J3570</f>
        <v>A'CROSS SPORTS PTE LTD</v>
      </c>
      <c r="K3497" s="88" t="str">
        <f>Master!K3570</f>
        <v/>
      </c>
      <c r="L3497" s="88" t="str">
        <f>Master!L3570</f>
        <v/>
      </c>
      <c r="M3497" s="88" t="str">
        <f>Master!M3570</f>
        <v/>
      </c>
      <c r="N3497" s="88" t="str">
        <f>Master!N3570</f>
        <v/>
      </c>
      <c r="O3497" s="88" t="str">
        <f>Master!O3570</f>
        <v/>
      </c>
      <c r="P3497" s="88" t="str">
        <f>Master!P3570</f>
        <v/>
      </c>
      <c r="Q3497" s="88" t="str">
        <f>Master!Q3570</f>
        <v/>
      </c>
      <c r="R3497" s="406" t="str">
        <f>Master!R3570</f>
        <v/>
      </c>
      <c r="S3497" s="406">
        <f>Master!S3570</f>
        <v>0</v>
      </c>
      <c r="T3497" s="406" t="str">
        <f>Master!T3570</f>
        <v/>
      </c>
      <c r="U3497" s="406" t="str">
        <f>Master!U3570</f>
        <v/>
      </c>
      <c r="V3497" s="406" t="str">
        <f>Master!V3570</f>
        <v/>
      </c>
      <c r="W3497" s="406" t="str">
        <f>Master!W3570</f>
        <v/>
      </c>
      <c r="X3497" s="406" t="str">
        <f>Master!X3570</f>
        <v/>
      </c>
      <c r="Y3497" s="406" t="str">
        <f>Master!Y3570</f>
        <v/>
      </c>
      <c r="Z3497" s="406" t="str">
        <f>Master!Z3570</f>
        <v/>
      </c>
      <c r="AA3497" s="406" t="str">
        <f>Master!AA3570</f>
        <v/>
      </c>
      <c r="AB3497" s="406" t="str">
        <f>Master!AB3570</f>
        <v/>
      </c>
      <c r="AC3497" s="406" t="str">
        <f>Master!AC3570</f>
        <v/>
      </c>
      <c r="AD3497" s="406" t="str">
        <f>Master!AD3570</f>
        <v/>
      </c>
      <c r="AE3497" s="406" t="str">
        <f>Master!AE3570</f>
        <v/>
      </c>
      <c r="AF3497" s="406" t="str">
        <f>Master!AF3570</f>
        <v/>
      </c>
      <c r="AG3497" s="406" t="str">
        <f>Master!AG3570</f>
        <v/>
      </c>
      <c r="AH3497" s="88" t="str">
        <f>Master!AH3570</f>
        <v/>
      </c>
      <c r="AI3497" s="414" t="str">
        <f>Master!AI3570</f>
        <v/>
      </c>
      <c r="AJ3497" s="406" t="str">
        <f>Master!AJ3570</f>
        <v/>
      </c>
      <c r="AK3497" s="406">
        <f>Master!AK3570</f>
        <v>0</v>
      </c>
      <c r="AL3497" s="88" t="str">
        <f>Master!AL3570</f>
        <v/>
      </c>
      <c r="AM3497" s="416"/>
      <c r="AN3497" s="416"/>
      <c r="AO3497" s="416"/>
      <c r="AP3497" s="416"/>
      <c r="AQ3497" s="416"/>
      <c r="AR3497" s="416">
        <f t="shared" si="40"/>
        <v>0</v>
      </c>
      <c r="AS3497" s="417" t="str">
        <f t="shared" si="41"/>
        <v>#DIV/0!</v>
      </c>
      <c r="AT3497" s="416">
        <f t="shared" si="42"/>
        <v>0</v>
      </c>
      <c r="AU3497" s="417"/>
    </row>
    <row r="3498" hidden="1">
      <c r="A3498" s="88" t="str">
        <f>Master!A3571</f>
        <v>ASP18174</v>
      </c>
      <c r="B3498" s="414" t="str">
        <f>Master!B3571</f>
        <v/>
      </c>
      <c r="C3498" s="414" t="str">
        <f>Master!C3571</f>
        <v/>
      </c>
      <c r="D3498" s="88" t="str">
        <f>Master!D3571</f>
        <v/>
      </c>
      <c r="E3498" s="406" t="str">
        <f>Master!E3571</f>
        <v/>
      </c>
      <c r="F3498" s="406">
        <f>Master!F3571</f>
        <v>0</v>
      </c>
      <c r="G3498" s="88" t="str">
        <f>Master!G3571</f>
        <v/>
      </c>
      <c r="H3498" s="88" t="str">
        <f>Master!H3571</f>
        <v/>
      </c>
      <c r="I3498" s="88" t="str">
        <f>Master!I3571</f>
        <v/>
      </c>
      <c r="J3498" s="88" t="str">
        <f>Master!J3571</f>
        <v>A'CROSS SPORTS PTE LTD</v>
      </c>
      <c r="K3498" s="88" t="str">
        <f>Master!K3571</f>
        <v/>
      </c>
      <c r="L3498" s="88" t="str">
        <f>Master!L3571</f>
        <v/>
      </c>
      <c r="M3498" s="88" t="str">
        <f>Master!M3571</f>
        <v/>
      </c>
      <c r="N3498" s="88" t="str">
        <f>Master!N3571</f>
        <v/>
      </c>
      <c r="O3498" s="88" t="str">
        <f>Master!O3571</f>
        <v/>
      </c>
      <c r="P3498" s="88" t="str">
        <f>Master!P3571</f>
        <v/>
      </c>
      <c r="Q3498" s="88" t="str">
        <f>Master!Q3571</f>
        <v/>
      </c>
      <c r="R3498" s="406" t="str">
        <f>Master!R3571</f>
        <v/>
      </c>
      <c r="S3498" s="406">
        <f>Master!S3571</f>
        <v>0</v>
      </c>
      <c r="T3498" s="406" t="str">
        <f>Master!T3571</f>
        <v/>
      </c>
      <c r="U3498" s="406" t="str">
        <f>Master!U3571</f>
        <v/>
      </c>
      <c r="V3498" s="406" t="str">
        <f>Master!V3571</f>
        <v/>
      </c>
      <c r="W3498" s="406" t="str">
        <f>Master!W3571</f>
        <v/>
      </c>
      <c r="X3498" s="406" t="str">
        <f>Master!X3571</f>
        <v/>
      </c>
      <c r="Y3498" s="406" t="str">
        <f>Master!Y3571</f>
        <v/>
      </c>
      <c r="Z3498" s="406" t="str">
        <f>Master!Z3571</f>
        <v/>
      </c>
      <c r="AA3498" s="406" t="str">
        <f>Master!AA3571</f>
        <v/>
      </c>
      <c r="AB3498" s="406" t="str">
        <f>Master!AB3571</f>
        <v/>
      </c>
      <c r="AC3498" s="406" t="str">
        <f>Master!AC3571</f>
        <v/>
      </c>
      <c r="AD3498" s="406" t="str">
        <f>Master!AD3571</f>
        <v/>
      </c>
      <c r="AE3498" s="406" t="str">
        <f>Master!AE3571</f>
        <v/>
      </c>
      <c r="AF3498" s="406" t="str">
        <f>Master!AF3571</f>
        <v/>
      </c>
      <c r="AG3498" s="406" t="str">
        <f>Master!AG3571</f>
        <v/>
      </c>
      <c r="AH3498" s="88" t="str">
        <f>Master!AH3571</f>
        <v/>
      </c>
      <c r="AI3498" s="414" t="str">
        <f>Master!AI3571</f>
        <v/>
      </c>
      <c r="AJ3498" s="406" t="str">
        <f>Master!AJ3571</f>
        <v/>
      </c>
      <c r="AK3498" s="406">
        <f>Master!AK3571</f>
        <v>0</v>
      </c>
      <c r="AL3498" s="88" t="str">
        <f>Master!AL3571</f>
        <v/>
      </c>
      <c r="AM3498" s="416"/>
      <c r="AN3498" s="416"/>
      <c r="AO3498" s="416"/>
      <c r="AP3498" s="416"/>
      <c r="AQ3498" s="416"/>
      <c r="AR3498" s="416">
        <f t="shared" si="40"/>
        <v>0</v>
      </c>
      <c r="AS3498" s="417" t="str">
        <f t="shared" si="41"/>
        <v>#DIV/0!</v>
      </c>
      <c r="AT3498" s="416">
        <f t="shared" si="42"/>
        <v>0</v>
      </c>
      <c r="AU3498" s="417"/>
    </row>
    <row r="3499" hidden="1">
      <c r="A3499" s="88" t="str">
        <f>Master!A3572</f>
        <v>ASP18175</v>
      </c>
      <c r="B3499" s="414" t="str">
        <f>Master!B3572</f>
        <v/>
      </c>
      <c r="C3499" s="414" t="str">
        <f>Master!C3572</f>
        <v/>
      </c>
      <c r="D3499" s="88" t="str">
        <f>Master!D3572</f>
        <v/>
      </c>
      <c r="E3499" s="406" t="str">
        <f>Master!E3572</f>
        <v/>
      </c>
      <c r="F3499" s="406">
        <f>Master!F3572</f>
        <v>0</v>
      </c>
      <c r="G3499" s="88" t="str">
        <f>Master!G3572</f>
        <v/>
      </c>
      <c r="H3499" s="88" t="str">
        <f>Master!H3572</f>
        <v/>
      </c>
      <c r="I3499" s="88" t="str">
        <f>Master!I3572</f>
        <v/>
      </c>
      <c r="J3499" s="88" t="str">
        <f>Master!J3572</f>
        <v>A'CROSS SPORTS PTE LTD</v>
      </c>
      <c r="K3499" s="88" t="str">
        <f>Master!K3572</f>
        <v/>
      </c>
      <c r="L3499" s="88" t="str">
        <f>Master!L3572</f>
        <v/>
      </c>
      <c r="M3499" s="88" t="str">
        <f>Master!M3572</f>
        <v/>
      </c>
      <c r="N3499" s="88" t="str">
        <f>Master!N3572</f>
        <v/>
      </c>
      <c r="O3499" s="88" t="str">
        <f>Master!O3572</f>
        <v/>
      </c>
      <c r="P3499" s="88" t="str">
        <f>Master!P3572</f>
        <v/>
      </c>
      <c r="Q3499" s="88" t="str">
        <f>Master!Q3572</f>
        <v/>
      </c>
      <c r="R3499" s="406" t="str">
        <f>Master!R3572</f>
        <v/>
      </c>
      <c r="S3499" s="406">
        <f>Master!S3572</f>
        <v>0</v>
      </c>
      <c r="T3499" s="406" t="str">
        <f>Master!T3572</f>
        <v/>
      </c>
      <c r="U3499" s="406" t="str">
        <f>Master!U3572</f>
        <v/>
      </c>
      <c r="V3499" s="406" t="str">
        <f>Master!V3572</f>
        <v/>
      </c>
      <c r="W3499" s="406" t="str">
        <f>Master!W3572</f>
        <v/>
      </c>
      <c r="X3499" s="406" t="str">
        <f>Master!X3572</f>
        <v/>
      </c>
      <c r="Y3499" s="406" t="str">
        <f>Master!Y3572</f>
        <v/>
      </c>
      <c r="Z3499" s="406" t="str">
        <f>Master!Z3572</f>
        <v/>
      </c>
      <c r="AA3499" s="406" t="str">
        <f>Master!AA3572</f>
        <v/>
      </c>
      <c r="AB3499" s="406" t="str">
        <f>Master!AB3572</f>
        <v/>
      </c>
      <c r="AC3499" s="406" t="str">
        <f>Master!AC3572</f>
        <v/>
      </c>
      <c r="AD3499" s="406" t="str">
        <f>Master!AD3572</f>
        <v/>
      </c>
      <c r="AE3499" s="406" t="str">
        <f>Master!AE3572</f>
        <v/>
      </c>
      <c r="AF3499" s="406" t="str">
        <f>Master!AF3572</f>
        <v/>
      </c>
      <c r="AG3499" s="406" t="str">
        <f>Master!AG3572</f>
        <v/>
      </c>
      <c r="AH3499" s="88" t="str">
        <f>Master!AH3572</f>
        <v/>
      </c>
      <c r="AI3499" s="414" t="str">
        <f>Master!AI3572</f>
        <v/>
      </c>
      <c r="AJ3499" s="406" t="str">
        <f>Master!AJ3572</f>
        <v/>
      </c>
      <c r="AK3499" s="406">
        <f>Master!AK3572</f>
        <v>0</v>
      </c>
      <c r="AL3499" s="88" t="str">
        <f>Master!AL3572</f>
        <v/>
      </c>
      <c r="AM3499" s="416"/>
      <c r="AN3499" s="416"/>
      <c r="AO3499" s="416"/>
      <c r="AP3499" s="416"/>
      <c r="AQ3499" s="416"/>
      <c r="AR3499" s="416">
        <f t="shared" si="40"/>
        <v>0</v>
      </c>
      <c r="AS3499" s="417" t="str">
        <f t="shared" si="41"/>
        <v>#DIV/0!</v>
      </c>
      <c r="AT3499" s="416">
        <f t="shared" si="42"/>
        <v>0</v>
      </c>
      <c r="AU3499" s="417"/>
    </row>
    <row r="3500" hidden="1">
      <c r="A3500" s="88" t="str">
        <f>Master!A3573</f>
        <v>ASP18176</v>
      </c>
      <c r="B3500" s="414" t="str">
        <f>Master!B3573</f>
        <v/>
      </c>
      <c r="C3500" s="414" t="str">
        <f>Master!C3573</f>
        <v/>
      </c>
      <c r="D3500" s="88" t="str">
        <f>Master!D3573</f>
        <v/>
      </c>
      <c r="E3500" s="406" t="str">
        <f>Master!E3573</f>
        <v/>
      </c>
      <c r="F3500" s="406">
        <f>Master!F3573</f>
        <v>0</v>
      </c>
      <c r="G3500" s="88" t="str">
        <f>Master!G3573</f>
        <v/>
      </c>
      <c r="H3500" s="88" t="str">
        <f>Master!H3573</f>
        <v/>
      </c>
      <c r="I3500" s="88" t="str">
        <f>Master!I3573</f>
        <v/>
      </c>
      <c r="J3500" s="88" t="str">
        <f>Master!J3573</f>
        <v>A'CROSS SPORTS PTE LTD</v>
      </c>
      <c r="K3500" s="88" t="str">
        <f>Master!K3573</f>
        <v/>
      </c>
      <c r="L3500" s="88" t="str">
        <f>Master!L3573</f>
        <v/>
      </c>
      <c r="M3500" s="88" t="str">
        <f>Master!M3573</f>
        <v/>
      </c>
      <c r="N3500" s="88" t="str">
        <f>Master!N3573</f>
        <v/>
      </c>
      <c r="O3500" s="88" t="str">
        <f>Master!O3573</f>
        <v/>
      </c>
      <c r="P3500" s="88" t="str">
        <f>Master!P3573</f>
        <v/>
      </c>
      <c r="Q3500" s="88" t="str">
        <f>Master!Q3573</f>
        <v/>
      </c>
      <c r="R3500" s="406" t="str">
        <f>Master!R3573</f>
        <v/>
      </c>
      <c r="S3500" s="406">
        <f>Master!S3573</f>
        <v>0</v>
      </c>
      <c r="T3500" s="406" t="str">
        <f>Master!T3573</f>
        <v/>
      </c>
      <c r="U3500" s="406" t="str">
        <f>Master!U3573</f>
        <v/>
      </c>
      <c r="V3500" s="406" t="str">
        <f>Master!V3573</f>
        <v/>
      </c>
      <c r="W3500" s="406" t="str">
        <f>Master!W3573</f>
        <v/>
      </c>
      <c r="X3500" s="406" t="str">
        <f>Master!X3573</f>
        <v/>
      </c>
      <c r="Y3500" s="406" t="str">
        <f>Master!Y3573</f>
        <v/>
      </c>
      <c r="Z3500" s="406" t="str">
        <f>Master!Z3573</f>
        <v/>
      </c>
      <c r="AA3500" s="406" t="str">
        <f>Master!AA3573</f>
        <v/>
      </c>
      <c r="AB3500" s="406" t="str">
        <f>Master!AB3573</f>
        <v/>
      </c>
      <c r="AC3500" s="406" t="str">
        <f>Master!AC3573</f>
        <v/>
      </c>
      <c r="AD3500" s="406" t="str">
        <f>Master!AD3573</f>
        <v/>
      </c>
      <c r="AE3500" s="406" t="str">
        <f>Master!AE3573</f>
        <v/>
      </c>
      <c r="AF3500" s="406" t="str">
        <f>Master!AF3573</f>
        <v/>
      </c>
      <c r="AG3500" s="406" t="str">
        <f>Master!AG3573</f>
        <v/>
      </c>
      <c r="AH3500" s="88" t="str">
        <f>Master!AH3573</f>
        <v/>
      </c>
      <c r="AI3500" s="414" t="str">
        <f>Master!AI3573</f>
        <v/>
      </c>
      <c r="AJ3500" s="406" t="str">
        <f>Master!AJ3573</f>
        <v/>
      </c>
      <c r="AK3500" s="406">
        <f>Master!AK3573</f>
        <v>0</v>
      </c>
      <c r="AL3500" s="88" t="str">
        <f>Master!AL3573</f>
        <v/>
      </c>
      <c r="AM3500" s="416"/>
      <c r="AN3500" s="416"/>
      <c r="AO3500" s="416"/>
      <c r="AP3500" s="416"/>
      <c r="AQ3500" s="416"/>
      <c r="AR3500" s="416">
        <f t="shared" si="40"/>
        <v>0</v>
      </c>
      <c r="AS3500" s="417" t="str">
        <f t="shared" si="41"/>
        <v>#DIV/0!</v>
      </c>
      <c r="AT3500" s="416">
        <f t="shared" si="42"/>
        <v>0</v>
      </c>
      <c r="AU3500" s="417"/>
    </row>
    <row r="3501" hidden="1">
      <c r="A3501" s="88" t="str">
        <f>Master!A3574</f>
        <v>ASP18177</v>
      </c>
      <c r="B3501" s="414" t="str">
        <f>Master!B3574</f>
        <v/>
      </c>
      <c r="C3501" s="414" t="str">
        <f>Master!C3574</f>
        <v/>
      </c>
      <c r="D3501" s="88" t="str">
        <f>Master!D3574</f>
        <v/>
      </c>
      <c r="E3501" s="406" t="str">
        <f>Master!E3574</f>
        <v/>
      </c>
      <c r="F3501" s="406">
        <f>Master!F3574</f>
        <v>0</v>
      </c>
      <c r="G3501" s="88" t="str">
        <f>Master!G3574</f>
        <v/>
      </c>
      <c r="H3501" s="88" t="str">
        <f>Master!H3574</f>
        <v/>
      </c>
      <c r="I3501" s="88" t="str">
        <f>Master!I3574</f>
        <v/>
      </c>
      <c r="J3501" s="88" t="str">
        <f>Master!J3574</f>
        <v>A'CROSS SPORTS PTE LTD</v>
      </c>
      <c r="K3501" s="88" t="str">
        <f>Master!K3574</f>
        <v/>
      </c>
      <c r="L3501" s="88" t="str">
        <f>Master!L3574</f>
        <v/>
      </c>
      <c r="M3501" s="88" t="str">
        <f>Master!M3574</f>
        <v/>
      </c>
      <c r="N3501" s="88" t="str">
        <f>Master!N3574</f>
        <v/>
      </c>
      <c r="O3501" s="88" t="str">
        <f>Master!O3574</f>
        <v/>
      </c>
      <c r="P3501" s="88" t="str">
        <f>Master!P3574</f>
        <v/>
      </c>
      <c r="Q3501" s="88" t="str">
        <f>Master!Q3574</f>
        <v/>
      </c>
      <c r="R3501" s="406" t="str">
        <f>Master!R3574</f>
        <v/>
      </c>
      <c r="S3501" s="406">
        <f>Master!S3574</f>
        <v>0</v>
      </c>
      <c r="T3501" s="406" t="str">
        <f>Master!T3574</f>
        <v/>
      </c>
      <c r="U3501" s="406" t="str">
        <f>Master!U3574</f>
        <v/>
      </c>
      <c r="V3501" s="406" t="str">
        <f>Master!V3574</f>
        <v/>
      </c>
      <c r="W3501" s="406" t="str">
        <f>Master!W3574</f>
        <v/>
      </c>
      <c r="X3501" s="406" t="str">
        <f>Master!X3574</f>
        <v/>
      </c>
      <c r="Y3501" s="406" t="str">
        <f>Master!Y3574</f>
        <v/>
      </c>
      <c r="Z3501" s="406" t="str">
        <f>Master!Z3574</f>
        <v/>
      </c>
      <c r="AA3501" s="406" t="str">
        <f>Master!AA3574</f>
        <v/>
      </c>
      <c r="AB3501" s="406" t="str">
        <f>Master!AB3574</f>
        <v/>
      </c>
      <c r="AC3501" s="406" t="str">
        <f>Master!AC3574</f>
        <v/>
      </c>
      <c r="AD3501" s="406" t="str">
        <f>Master!AD3574</f>
        <v/>
      </c>
      <c r="AE3501" s="406" t="str">
        <f>Master!AE3574</f>
        <v/>
      </c>
      <c r="AF3501" s="406" t="str">
        <f>Master!AF3574</f>
        <v/>
      </c>
      <c r="AG3501" s="406" t="str">
        <f>Master!AG3574</f>
        <v/>
      </c>
      <c r="AH3501" s="88" t="str">
        <f>Master!AH3574</f>
        <v/>
      </c>
      <c r="AI3501" s="414" t="str">
        <f>Master!AI3574</f>
        <v/>
      </c>
      <c r="AJ3501" s="406" t="str">
        <f>Master!AJ3574</f>
        <v/>
      </c>
      <c r="AK3501" s="406">
        <f>Master!AK3574</f>
        <v>0</v>
      </c>
      <c r="AL3501" s="88" t="str">
        <f>Master!AL3574</f>
        <v/>
      </c>
      <c r="AM3501" s="416"/>
      <c r="AN3501" s="416"/>
      <c r="AO3501" s="416"/>
      <c r="AP3501" s="416"/>
      <c r="AQ3501" s="416"/>
      <c r="AR3501" s="416">
        <f t="shared" si="40"/>
        <v>0</v>
      </c>
      <c r="AS3501" s="417" t="str">
        <f t="shared" si="41"/>
        <v>#DIV/0!</v>
      </c>
      <c r="AT3501" s="416">
        <f t="shared" si="42"/>
        <v>0</v>
      </c>
      <c r="AU3501" s="417"/>
    </row>
    <row r="3502" hidden="1">
      <c r="A3502" s="88" t="str">
        <f>Master!A3575</f>
        <v>ASP18178</v>
      </c>
      <c r="B3502" s="414" t="str">
        <f>Master!B3575</f>
        <v/>
      </c>
      <c r="C3502" s="414" t="str">
        <f>Master!C3575</f>
        <v/>
      </c>
      <c r="D3502" s="88" t="str">
        <f>Master!D3575</f>
        <v/>
      </c>
      <c r="E3502" s="406" t="str">
        <f>Master!E3575</f>
        <v/>
      </c>
      <c r="F3502" s="406">
        <f>Master!F3575</f>
        <v>0</v>
      </c>
      <c r="G3502" s="88" t="str">
        <f>Master!G3575</f>
        <v/>
      </c>
      <c r="H3502" s="88" t="str">
        <f>Master!H3575</f>
        <v/>
      </c>
      <c r="I3502" s="88" t="str">
        <f>Master!I3575</f>
        <v/>
      </c>
      <c r="J3502" s="88" t="str">
        <f>Master!J3575</f>
        <v>A'CROSS SPORTS PTE LTD</v>
      </c>
      <c r="K3502" s="88" t="str">
        <f>Master!K3575</f>
        <v/>
      </c>
      <c r="L3502" s="88" t="str">
        <f>Master!L3575</f>
        <v/>
      </c>
      <c r="M3502" s="88" t="str">
        <f>Master!M3575</f>
        <v/>
      </c>
      <c r="N3502" s="88" t="str">
        <f>Master!N3575</f>
        <v/>
      </c>
      <c r="O3502" s="88" t="str">
        <f>Master!O3575</f>
        <v/>
      </c>
      <c r="P3502" s="88" t="str">
        <f>Master!P3575</f>
        <v/>
      </c>
      <c r="Q3502" s="88" t="str">
        <f>Master!Q3575</f>
        <v/>
      </c>
      <c r="R3502" s="406" t="str">
        <f>Master!R3575</f>
        <v/>
      </c>
      <c r="S3502" s="406">
        <f>Master!S3575</f>
        <v>0</v>
      </c>
      <c r="T3502" s="406" t="str">
        <f>Master!T3575</f>
        <v/>
      </c>
      <c r="U3502" s="406" t="str">
        <f>Master!U3575</f>
        <v/>
      </c>
      <c r="V3502" s="406" t="str">
        <f>Master!V3575</f>
        <v/>
      </c>
      <c r="W3502" s="406" t="str">
        <f>Master!W3575</f>
        <v/>
      </c>
      <c r="X3502" s="406" t="str">
        <f>Master!X3575</f>
        <v/>
      </c>
      <c r="Y3502" s="406" t="str">
        <f>Master!Y3575</f>
        <v/>
      </c>
      <c r="Z3502" s="406" t="str">
        <f>Master!Z3575</f>
        <v/>
      </c>
      <c r="AA3502" s="406" t="str">
        <f>Master!AA3575</f>
        <v/>
      </c>
      <c r="AB3502" s="406" t="str">
        <f>Master!AB3575</f>
        <v/>
      </c>
      <c r="AC3502" s="406" t="str">
        <f>Master!AC3575</f>
        <v/>
      </c>
      <c r="AD3502" s="406" t="str">
        <f>Master!AD3575</f>
        <v/>
      </c>
      <c r="AE3502" s="406" t="str">
        <f>Master!AE3575</f>
        <v/>
      </c>
      <c r="AF3502" s="406" t="str">
        <f>Master!AF3575</f>
        <v/>
      </c>
      <c r="AG3502" s="406" t="str">
        <f>Master!AG3575</f>
        <v/>
      </c>
      <c r="AH3502" s="88" t="str">
        <f>Master!AH3575</f>
        <v/>
      </c>
      <c r="AI3502" s="414" t="str">
        <f>Master!AI3575</f>
        <v/>
      </c>
      <c r="AJ3502" s="406" t="str">
        <f>Master!AJ3575</f>
        <v/>
      </c>
      <c r="AK3502" s="406">
        <f>Master!AK3575</f>
        <v>0</v>
      </c>
      <c r="AL3502" s="88" t="str">
        <f>Master!AL3575</f>
        <v/>
      </c>
      <c r="AM3502" s="416"/>
      <c r="AN3502" s="416"/>
      <c r="AO3502" s="416"/>
      <c r="AP3502" s="416"/>
      <c r="AQ3502" s="416"/>
      <c r="AR3502" s="416">
        <f t="shared" si="40"/>
        <v>0</v>
      </c>
      <c r="AS3502" s="417" t="str">
        <f t="shared" si="41"/>
        <v>#DIV/0!</v>
      </c>
      <c r="AT3502" s="416">
        <f t="shared" si="42"/>
        <v>0</v>
      </c>
      <c r="AU3502" s="417"/>
    </row>
    <row r="3503" hidden="1">
      <c r="A3503" s="88" t="str">
        <f>Master!A3576</f>
        <v>ASP18179</v>
      </c>
      <c r="B3503" s="414" t="str">
        <f>Master!B3576</f>
        <v/>
      </c>
      <c r="C3503" s="414" t="str">
        <f>Master!C3576</f>
        <v/>
      </c>
      <c r="D3503" s="88" t="str">
        <f>Master!D3576</f>
        <v/>
      </c>
      <c r="E3503" s="406" t="str">
        <f>Master!E3576</f>
        <v/>
      </c>
      <c r="F3503" s="406">
        <f>Master!F3576</f>
        <v>0</v>
      </c>
      <c r="G3503" s="88" t="str">
        <f>Master!G3576</f>
        <v/>
      </c>
      <c r="H3503" s="88" t="str">
        <f>Master!H3576</f>
        <v/>
      </c>
      <c r="I3503" s="88" t="str">
        <f>Master!I3576</f>
        <v/>
      </c>
      <c r="J3503" s="88" t="str">
        <f>Master!J3576</f>
        <v>A'CROSS SPORTS PTE LTD</v>
      </c>
      <c r="K3503" s="88" t="str">
        <f>Master!K3576</f>
        <v/>
      </c>
      <c r="L3503" s="88" t="str">
        <f>Master!L3576</f>
        <v/>
      </c>
      <c r="M3503" s="88" t="str">
        <f>Master!M3576</f>
        <v/>
      </c>
      <c r="N3503" s="88" t="str">
        <f>Master!N3576</f>
        <v/>
      </c>
      <c r="O3503" s="88" t="str">
        <f>Master!O3576</f>
        <v/>
      </c>
      <c r="P3503" s="88" t="str">
        <f>Master!P3576</f>
        <v/>
      </c>
      <c r="Q3503" s="88" t="str">
        <f>Master!Q3576</f>
        <v/>
      </c>
      <c r="R3503" s="406" t="str">
        <f>Master!R3576</f>
        <v/>
      </c>
      <c r="S3503" s="406">
        <f>Master!S3576</f>
        <v>0</v>
      </c>
      <c r="T3503" s="406" t="str">
        <f>Master!T3576</f>
        <v/>
      </c>
      <c r="U3503" s="406" t="str">
        <f>Master!U3576</f>
        <v/>
      </c>
      <c r="V3503" s="406" t="str">
        <f>Master!V3576</f>
        <v/>
      </c>
      <c r="W3503" s="406" t="str">
        <f>Master!W3576</f>
        <v/>
      </c>
      <c r="X3503" s="406" t="str">
        <f>Master!X3576</f>
        <v/>
      </c>
      <c r="Y3503" s="406" t="str">
        <f>Master!Y3576</f>
        <v/>
      </c>
      <c r="Z3503" s="406" t="str">
        <f>Master!Z3576</f>
        <v/>
      </c>
      <c r="AA3503" s="406" t="str">
        <f>Master!AA3576</f>
        <v/>
      </c>
      <c r="AB3503" s="406" t="str">
        <f>Master!AB3576</f>
        <v/>
      </c>
      <c r="AC3503" s="406" t="str">
        <f>Master!AC3576</f>
        <v/>
      </c>
      <c r="AD3503" s="406" t="str">
        <f>Master!AD3576</f>
        <v/>
      </c>
      <c r="AE3503" s="406" t="str">
        <f>Master!AE3576</f>
        <v/>
      </c>
      <c r="AF3503" s="406" t="str">
        <f>Master!AF3576</f>
        <v/>
      </c>
      <c r="AG3503" s="406" t="str">
        <f>Master!AG3576</f>
        <v/>
      </c>
      <c r="AH3503" s="88" t="str">
        <f>Master!AH3576</f>
        <v/>
      </c>
      <c r="AI3503" s="414" t="str">
        <f>Master!AI3576</f>
        <v/>
      </c>
      <c r="AJ3503" s="406" t="str">
        <f>Master!AJ3576</f>
        <v/>
      </c>
      <c r="AK3503" s="406">
        <f>Master!AK3576</f>
        <v>0</v>
      </c>
      <c r="AL3503" s="88" t="str">
        <f>Master!AL3576</f>
        <v/>
      </c>
      <c r="AM3503" s="416"/>
      <c r="AN3503" s="416"/>
      <c r="AO3503" s="416"/>
      <c r="AP3503" s="416"/>
      <c r="AQ3503" s="416"/>
      <c r="AR3503" s="416">
        <f t="shared" si="40"/>
        <v>0</v>
      </c>
      <c r="AS3503" s="417" t="str">
        <f t="shared" si="41"/>
        <v>#DIV/0!</v>
      </c>
      <c r="AT3503" s="416">
        <f t="shared" si="42"/>
        <v>0</v>
      </c>
      <c r="AU3503" s="417"/>
    </row>
    <row r="3504" hidden="1">
      <c r="A3504" s="88" t="str">
        <f>Master!A3577</f>
        <v>ASP18180</v>
      </c>
      <c r="B3504" s="414" t="str">
        <f>Master!B3577</f>
        <v/>
      </c>
      <c r="C3504" s="414" t="str">
        <f>Master!C3577</f>
        <v/>
      </c>
      <c r="D3504" s="88" t="str">
        <f>Master!D3577</f>
        <v/>
      </c>
      <c r="E3504" s="406" t="str">
        <f>Master!E3577</f>
        <v/>
      </c>
      <c r="F3504" s="406">
        <f>Master!F3577</f>
        <v>0</v>
      </c>
      <c r="G3504" s="88" t="str">
        <f>Master!G3577</f>
        <v/>
      </c>
      <c r="H3504" s="88" t="str">
        <f>Master!H3577</f>
        <v/>
      </c>
      <c r="I3504" s="88" t="str">
        <f>Master!I3577</f>
        <v/>
      </c>
      <c r="J3504" s="88" t="str">
        <f>Master!J3577</f>
        <v>A'CROSS SPORTS PTE LTD</v>
      </c>
      <c r="K3504" s="88" t="str">
        <f>Master!K3577</f>
        <v/>
      </c>
      <c r="L3504" s="88" t="str">
        <f>Master!L3577</f>
        <v/>
      </c>
      <c r="M3504" s="88" t="str">
        <f>Master!M3577</f>
        <v/>
      </c>
      <c r="N3504" s="88" t="str">
        <f>Master!N3577</f>
        <v/>
      </c>
      <c r="O3504" s="88" t="str">
        <f>Master!O3577</f>
        <v/>
      </c>
      <c r="P3504" s="88" t="str">
        <f>Master!P3577</f>
        <v/>
      </c>
      <c r="Q3504" s="88" t="str">
        <f>Master!Q3577</f>
        <v/>
      </c>
      <c r="R3504" s="406" t="str">
        <f>Master!R3577</f>
        <v/>
      </c>
      <c r="S3504" s="406">
        <f>Master!S3577</f>
        <v>0</v>
      </c>
      <c r="T3504" s="406" t="str">
        <f>Master!T3577</f>
        <v/>
      </c>
      <c r="U3504" s="406" t="str">
        <f>Master!U3577</f>
        <v/>
      </c>
      <c r="V3504" s="406" t="str">
        <f>Master!V3577</f>
        <v/>
      </c>
      <c r="W3504" s="406" t="str">
        <f>Master!W3577</f>
        <v/>
      </c>
      <c r="X3504" s="406" t="str">
        <f>Master!X3577</f>
        <v/>
      </c>
      <c r="Y3504" s="406" t="str">
        <f>Master!Y3577</f>
        <v/>
      </c>
      <c r="Z3504" s="406" t="str">
        <f>Master!Z3577</f>
        <v/>
      </c>
      <c r="AA3504" s="406" t="str">
        <f>Master!AA3577</f>
        <v/>
      </c>
      <c r="AB3504" s="406" t="str">
        <f>Master!AB3577</f>
        <v/>
      </c>
      <c r="AC3504" s="406" t="str">
        <f>Master!AC3577</f>
        <v/>
      </c>
      <c r="AD3504" s="406" t="str">
        <f>Master!AD3577</f>
        <v/>
      </c>
      <c r="AE3504" s="406" t="str">
        <f>Master!AE3577</f>
        <v/>
      </c>
      <c r="AF3504" s="406" t="str">
        <f>Master!AF3577</f>
        <v/>
      </c>
      <c r="AG3504" s="406" t="str">
        <f>Master!AG3577</f>
        <v/>
      </c>
      <c r="AH3504" s="88" t="str">
        <f>Master!AH3577</f>
        <v/>
      </c>
      <c r="AI3504" s="414" t="str">
        <f>Master!AI3577</f>
        <v/>
      </c>
      <c r="AJ3504" s="406" t="str">
        <f>Master!AJ3577</f>
        <v/>
      </c>
      <c r="AK3504" s="406">
        <f>Master!AK3577</f>
        <v>0</v>
      </c>
      <c r="AL3504" s="88" t="str">
        <f>Master!AL3577</f>
        <v/>
      </c>
      <c r="AM3504" s="416"/>
      <c r="AN3504" s="416"/>
      <c r="AO3504" s="416"/>
      <c r="AP3504" s="416"/>
      <c r="AQ3504" s="416"/>
      <c r="AR3504" s="416">
        <f t="shared" si="40"/>
        <v>0</v>
      </c>
      <c r="AS3504" s="417" t="str">
        <f t="shared" si="41"/>
        <v>#DIV/0!</v>
      </c>
      <c r="AT3504" s="416">
        <f t="shared" si="42"/>
        <v>0</v>
      </c>
      <c r="AU3504" s="417"/>
    </row>
    <row r="3505" hidden="1">
      <c r="A3505" s="88" t="str">
        <f>Master!A3578</f>
        <v>ASP18181</v>
      </c>
      <c r="B3505" s="414" t="str">
        <f>Master!B3578</f>
        <v/>
      </c>
      <c r="C3505" s="414" t="str">
        <f>Master!C3578</f>
        <v/>
      </c>
      <c r="D3505" s="88" t="str">
        <f>Master!D3578</f>
        <v/>
      </c>
      <c r="E3505" s="406" t="str">
        <f>Master!E3578</f>
        <v/>
      </c>
      <c r="F3505" s="406">
        <f>Master!F3578</f>
        <v>0</v>
      </c>
      <c r="G3505" s="88" t="str">
        <f>Master!G3578</f>
        <v/>
      </c>
      <c r="H3505" s="88" t="str">
        <f>Master!H3578</f>
        <v/>
      </c>
      <c r="I3505" s="88" t="str">
        <f>Master!I3578</f>
        <v/>
      </c>
      <c r="J3505" s="88" t="str">
        <f>Master!J3578</f>
        <v>A'CROSS SPORTS PTE LTD</v>
      </c>
      <c r="K3505" s="88" t="str">
        <f>Master!K3578</f>
        <v/>
      </c>
      <c r="L3505" s="88" t="str">
        <f>Master!L3578</f>
        <v/>
      </c>
      <c r="M3505" s="88" t="str">
        <f>Master!M3578</f>
        <v/>
      </c>
      <c r="N3505" s="88" t="str">
        <f>Master!N3578</f>
        <v/>
      </c>
      <c r="O3505" s="88" t="str">
        <f>Master!O3578</f>
        <v/>
      </c>
      <c r="P3505" s="88" t="str">
        <f>Master!P3578</f>
        <v/>
      </c>
      <c r="Q3505" s="88" t="str">
        <f>Master!Q3578</f>
        <v/>
      </c>
      <c r="R3505" s="406" t="str">
        <f>Master!R3578</f>
        <v/>
      </c>
      <c r="S3505" s="406">
        <f>Master!S3578</f>
        <v>0</v>
      </c>
      <c r="T3505" s="406" t="str">
        <f>Master!T3578</f>
        <v/>
      </c>
      <c r="U3505" s="406" t="str">
        <f>Master!U3578</f>
        <v/>
      </c>
      <c r="V3505" s="406" t="str">
        <f>Master!V3578</f>
        <v/>
      </c>
      <c r="W3505" s="406" t="str">
        <f>Master!W3578</f>
        <v/>
      </c>
      <c r="X3505" s="406" t="str">
        <f>Master!X3578</f>
        <v/>
      </c>
      <c r="Y3505" s="406" t="str">
        <f>Master!Y3578</f>
        <v/>
      </c>
      <c r="Z3505" s="406" t="str">
        <f>Master!Z3578</f>
        <v/>
      </c>
      <c r="AA3505" s="406" t="str">
        <f>Master!AA3578</f>
        <v/>
      </c>
      <c r="AB3505" s="406" t="str">
        <f>Master!AB3578</f>
        <v/>
      </c>
      <c r="AC3505" s="406" t="str">
        <f>Master!AC3578</f>
        <v/>
      </c>
      <c r="AD3505" s="406" t="str">
        <f>Master!AD3578</f>
        <v/>
      </c>
      <c r="AE3505" s="406" t="str">
        <f>Master!AE3578</f>
        <v/>
      </c>
      <c r="AF3505" s="406" t="str">
        <f>Master!AF3578</f>
        <v/>
      </c>
      <c r="AG3505" s="406" t="str">
        <f>Master!AG3578</f>
        <v/>
      </c>
      <c r="AH3505" s="88" t="str">
        <f>Master!AH3578</f>
        <v/>
      </c>
      <c r="AI3505" s="414" t="str">
        <f>Master!AI3578</f>
        <v/>
      </c>
      <c r="AJ3505" s="406" t="str">
        <f>Master!AJ3578</f>
        <v/>
      </c>
      <c r="AK3505" s="406">
        <f>Master!AK3578</f>
        <v>0</v>
      </c>
      <c r="AL3505" s="88" t="str">
        <f>Master!AL3578</f>
        <v/>
      </c>
      <c r="AM3505" s="416"/>
      <c r="AN3505" s="416"/>
      <c r="AO3505" s="416"/>
      <c r="AP3505" s="416"/>
      <c r="AQ3505" s="416"/>
      <c r="AR3505" s="416">
        <f t="shared" si="40"/>
        <v>0</v>
      </c>
      <c r="AS3505" s="417" t="str">
        <f t="shared" si="41"/>
        <v>#DIV/0!</v>
      </c>
      <c r="AT3505" s="416">
        <f t="shared" si="42"/>
        <v>0</v>
      </c>
      <c r="AU3505" s="417"/>
    </row>
    <row r="3506" hidden="1">
      <c r="A3506" s="88" t="str">
        <f>Master!A3579</f>
        <v>ASP18182</v>
      </c>
      <c r="B3506" s="414" t="str">
        <f>Master!B3579</f>
        <v/>
      </c>
      <c r="C3506" s="414" t="str">
        <f>Master!C3579</f>
        <v/>
      </c>
      <c r="D3506" s="88" t="str">
        <f>Master!D3579</f>
        <v/>
      </c>
      <c r="E3506" s="406" t="str">
        <f>Master!E3579</f>
        <v/>
      </c>
      <c r="F3506" s="406">
        <f>Master!F3579</f>
        <v>0</v>
      </c>
      <c r="G3506" s="88" t="str">
        <f>Master!G3579</f>
        <v/>
      </c>
      <c r="H3506" s="88" t="str">
        <f>Master!H3579</f>
        <v/>
      </c>
      <c r="I3506" s="88" t="str">
        <f>Master!I3579</f>
        <v/>
      </c>
      <c r="J3506" s="88" t="str">
        <f>Master!J3579</f>
        <v>A'CROSS SPORTS PTE LTD</v>
      </c>
      <c r="K3506" s="88" t="str">
        <f>Master!K3579</f>
        <v/>
      </c>
      <c r="L3506" s="88" t="str">
        <f>Master!L3579</f>
        <v/>
      </c>
      <c r="M3506" s="88" t="str">
        <f>Master!M3579</f>
        <v/>
      </c>
      <c r="N3506" s="88" t="str">
        <f>Master!N3579</f>
        <v/>
      </c>
      <c r="O3506" s="88" t="str">
        <f>Master!O3579</f>
        <v/>
      </c>
      <c r="P3506" s="88" t="str">
        <f>Master!P3579</f>
        <v/>
      </c>
      <c r="Q3506" s="88" t="str">
        <f>Master!Q3579</f>
        <v/>
      </c>
      <c r="R3506" s="406" t="str">
        <f>Master!R3579</f>
        <v/>
      </c>
      <c r="S3506" s="406">
        <f>Master!S3579</f>
        <v>0</v>
      </c>
      <c r="T3506" s="406" t="str">
        <f>Master!T3579</f>
        <v/>
      </c>
      <c r="U3506" s="406" t="str">
        <f>Master!U3579</f>
        <v/>
      </c>
      <c r="V3506" s="406" t="str">
        <f>Master!V3579</f>
        <v/>
      </c>
      <c r="W3506" s="406" t="str">
        <f>Master!W3579</f>
        <v/>
      </c>
      <c r="X3506" s="406" t="str">
        <f>Master!X3579</f>
        <v/>
      </c>
      <c r="Y3506" s="406" t="str">
        <f>Master!Y3579</f>
        <v/>
      </c>
      <c r="Z3506" s="406" t="str">
        <f>Master!Z3579</f>
        <v/>
      </c>
      <c r="AA3506" s="406" t="str">
        <f>Master!AA3579</f>
        <v/>
      </c>
      <c r="AB3506" s="406" t="str">
        <f>Master!AB3579</f>
        <v/>
      </c>
      <c r="AC3506" s="406" t="str">
        <f>Master!AC3579</f>
        <v/>
      </c>
      <c r="AD3506" s="406" t="str">
        <f>Master!AD3579</f>
        <v/>
      </c>
      <c r="AE3506" s="406" t="str">
        <f>Master!AE3579</f>
        <v/>
      </c>
      <c r="AF3506" s="406" t="str">
        <f>Master!AF3579</f>
        <v/>
      </c>
      <c r="AG3506" s="406" t="str">
        <f>Master!AG3579</f>
        <v/>
      </c>
      <c r="AH3506" s="88" t="str">
        <f>Master!AH3579</f>
        <v/>
      </c>
      <c r="AI3506" s="414" t="str">
        <f>Master!AI3579</f>
        <v/>
      </c>
      <c r="AJ3506" s="406" t="str">
        <f>Master!AJ3579</f>
        <v/>
      </c>
      <c r="AK3506" s="406">
        <f>Master!AK3579</f>
        <v>0</v>
      </c>
      <c r="AL3506" s="88" t="str">
        <f>Master!AL3579</f>
        <v/>
      </c>
      <c r="AM3506" s="416"/>
      <c r="AN3506" s="416"/>
      <c r="AO3506" s="416"/>
      <c r="AP3506" s="416"/>
      <c r="AQ3506" s="416"/>
      <c r="AR3506" s="416">
        <f t="shared" si="40"/>
        <v>0</v>
      </c>
      <c r="AS3506" s="417" t="str">
        <f t="shared" si="41"/>
        <v>#DIV/0!</v>
      </c>
      <c r="AT3506" s="416">
        <f t="shared" si="42"/>
        <v>0</v>
      </c>
      <c r="AU3506" s="417"/>
    </row>
    <row r="3507" hidden="1">
      <c r="A3507" s="88" t="str">
        <f>Master!A3580</f>
        <v>ASP18183</v>
      </c>
      <c r="B3507" s="414" t="str">
        <f>Master!B3580</f>
        <v/>
      </c>
      <c r="C3507" s="414" t="str">
        <f>Master!C3580</f>
        <v/>
      </c>
      <c r="D3507" s="88" t="str">
        <f>Master!D3580</f>
        <v/>
      </c>
      <c r="E3507" s="406" t="str">
        <f>Master!E3580</f>
        <v/>
      </c>
      <c r="F3507" s="406">
        <f>Master!F3580</f>
        <v>0</v>
      </c>
      <c r="G3507" s="88" t="str">
        <f>Master!G3580</f>
        <v/>
      </c>
      <c r="H3507" s="88" t="str">
        <f>Master!H3580</f>
        <v/>
      </c>
      <c r="I3507" s="88" t="str">
        <f>Master!I3580</f>
        <v/>
      </c>
      <c r="J3507" s="88" t="str">
        <f>Master!J3580</f>
        <v>A'CROSS SPORTS PTE LTD</v>
      </c>
      <c r="K3507" s="88" t="str">
        <f>Master!K3580</f>
        <v/>
      </c>
      <c r="L3507" s="88" t="str">
        <f>Master!L3580</f>
        <v/>
      </c>
      <c r="M3507" s="88" t="str">
        <f>Master!M3580</f>
        <v/>
      </c>
      <c r="N3507" s="88" t="str">
        <f>Master!N3580</f>
        <v/>
      </c>
      <c r="O3507" s="88" t="str">
        <f>Master!O3580</f>
        <v/>
      </c>
      <c r="P3507" s="88" t="str">
        <f>Master!P3580</f>
        <v/>
      </c>
      <c r="Q3507" s="88" t="str">
        <f>Master!Q3580</f>
        <v/>
      </c>
      <c r="R3507" s="406" t="str">
        <f>Master!R3580</f>
        <v/>
      </c>
      <c r="S3507" s="406">
        <f>Master!S3580</f>
        <v>0</v>
      </c>
      <c r="T3507" s="406" t="str">
        <f>Master!T3580</f>
        <v/>
      </c>
      <c r="U3507" s="406" t="str">
        <f>Master!U3580</f>
        <v/>
      </c>
      <c r="V3507" s="406" t="str">
        <f>Master!V3580</f>
        <v/>
      </c>
      <c r="W3507" s="406" t="str">
        <f>Master!W3580</f>
        <v/>
      </c>
      <c r="X3507" s="406" t="str">
        <f>Master!X3580</f>
        <v/>
      </c>
      <c r="Y3507" s="406" t="str">
        <f>Master!Y3580</f>
        <v/>
      </c>
      <c r="Z3507" s="406" t="str">
        <f>Master!Z3580</f>
        <v/>
      </c>
      <c r="AA3507" s="406" t="str">
        <f>Master!AA3580</f>
        <v/>
      </c>
      <c r="AB3507" s="406" t="str">
        <f>Master!AB3580</f>
        <v/>
      </c>
      <c r="AC3507" s="406" t="str">
        <f>Master!AC3580</f>
        <v/>
      </c>
      <c r="AD3507" s="406" t="str">
        <f>Master!AD3580</f>
        <v/>
      </c>
      <c r="AE3507" s="406" t="str">
        <f>Master!AE3580</f>
        <v/>
      </c>
      <c r="AF3507" s="406" t="str">
        <f>Master!AF3580</f>
        <v/>
      </c>
      <c r="AG3507" s="406" t="str">
        <f>Master!AG3580</f>
        <v/>
      </c>
      <c r="AH3507" s="88" t="str">
        <f>Master!AH3580</f>
        <v/>
      </c>
      <c r="AI3507" s="414" t="str">
        <f>Master!AI3580</f>
        <v/>
      </c>
      <c r="AJ3507" s="406" t="str">
        <f>Master!AJ3580</f>
        <v/>
      </c>
      <c r="AK3507" s="406">
        <f>Master!AK3580</f>
        <v>0</v>
      </c>
      <c r="AL3507" s="88" t="str">
        <f>Master!AL3580</f>
        <v/>
      </c>
      <c r="AM3507" s="416"/>
      <c r="AN3507" s="416"/>
      <c r="AO3507" s="416"/>
      <c r="AP3507" s="416"/>
      <c r="AQ3507" s="416"/>
      <c r="AR3507" s="416">
        <f t="shared" si="40"/>
        <v>0</v>
      </c>
      <c r="AS3507" s="417" t="str">
        <f t="shared" si="41"/>
        <v>#DIV/0!</v>
      </c>
      <c r="AT3507" s="416">
        <f t="shared" si="42"/>
        <v>0</v>
      </c>
      <c r="AU3507" s="417"/>
    </row>
    <row r="3508" hidden="1">
      <c r="A3508" s="88" t="str">
        <f>Master!A3581</f>
        <v>ASP18184</v>
      </c>
      <c r="B3508" s="414" t="str">
        <f>Master!B3581</f>
        <v/>
      </c>
      <c r="C3508" s="414" t="str">
        <f>Master!C3581</f>
        <v/>
      </c>
      <c r="D3508" s="88" t="str">
        <f>Master!D3581</f>
        <v/>
      </c>
      <c r="E3508" s="406" t="str">
        <f>Master!E3581</f>
        <v/>
      </c>
      <c r="F3508" s="406">
        <f>Master!F3581</f>
        <v>0</v>
      </c>
      <c r="G3508" s="88" t="str">
        <f>Master!G3581</f>
        <v/>
      </c>
      <c r="H3508" s="88" t="str">
        <f>Master!H3581</f>
        <v/>
      </c>
      <c r="I3508" s="88" t="str">
        <f>Master!I3581</f>
        <v/>
      </c>
      <c r="J3508" s="88" t="str">
        <f>Master!J3581</f>
        <v>A'CROSS SPORTS PTE LTD</v>
      </c>
      <c r="K3508" s="88" t="str">
        <f>Master!K3581</f>
        <v/>
      </c>
      <c r="L3508" s="88" t="str">
        <f>Master!L3581</f>
        <v/>
      </c>
      <c r="M3508" s="88" t="str">
        <f>Master!M3581</f>
        <v/>
      </c>
      <c r="N3508" s="88" t="str">
        <f>Master!N3581</f>
        <v/>
      </c>
      <c r="O3508" s="88" t="str">
        <f>Master!O3581</f>
        <v/>
      </c>
      <c r="P3508" s="88" t="str">
        <f>Master!P3581</f>
        <v/>
      </c>
      <c r="Q3508" s="88" t="str">
        <f>Master!Q3581</f>
        <v/>
      </c>
      <c r="R3508" s="406" t="str">
        <f>Master!R3581</f>
        <v/>
      </c>
      <c r="S3508" s="406">
        <f>Master!S3581</f>
        <v>0</v>
      </c>
      <c r="T3508" s="406" t="str">
        <f>Master!T3581</f>
        <v/>
      </c>
      <c r="U3508" s="406" t="str">
        <f>Master!U3581</f>
        <v/>
      </c>
      <c r="V3508" s="406" t="str">
        <f>Master!V3581</f>
        <v/>
      </c>
      <c r="W3508" s="406" t="str">
        <f>Master!W3581</f>
        <v/>
      </c>
      <c r="X3508" s="406" t="str">
        <f>Master!X3581</f>
        <v/>
      </c>
      <c r="Y3508" s="406" t="str">
        <f>Master!Y3581</f>
        <v/>
      </c>
      <c r="Z3508" s="406" t="str">
        <f>Master!Z3581</f>
        <v/>
      </c>
      <c r="AA3508" s="406" t="str">
        <f>Master!AA3581</f>
        <v/>
      </c>
      <c r="AB3508" s="406" t="str">
        <f>Master!AB3581</f>
        <v/>
      </c>
      <c r="AC3508" s="406" t="str">
        <f>Master!AC3581</f>
        <v/>
      </c>
      <c r="AD3508" s="406" t="str">
        <f>Master!AD3581</f>
        <v/>
      </c>
      <c r="AE3508" s="406" t="str">
        <f>Master!AE3581</f>
        <v/>
      </c>
      <c r="AF3508" s="406" t="str">
        <f>Master!AF3581</f>
        <v/>
      </c>
      <c r="AG3508" s="406" t="str">
        <f>Master!AG3581</f>
        <v/>
      </c>
      <c r="AH3508" s="88" t="str">
        <f>Master!AH3581</f>
        <v/>
      </c>
      <c r="AI3508" s="414" t="str">
        <f>Master!AI3581</f>
        <v/>
      </c>
      <c r="AJ3508" s="406" t="str">
        <f>Master!AJ3581</f>
        <v/>
      </c>
      <c r="AK3508" s="406">
        <f>Master!AK3581</f>
        <v>0</v>
      </c>
      <c r="AL3508" s="88" t="str">
        <f>Master!AL3581</f>
        <v/>
      </c>
      <c r="AM3508" s="416"/>
      <c r="AN3508" s="416"/>
      <c r="AO3508" s="416"/>
      <c r="AP3508" s="416"/>
      <c r="AQ3508" s="416"/>
      <c r="AR3508" s="416">
        <f t="shared" si="40"/>
        <v>0</v>
      </c>
      <c r="AS3508" s="417" t="str">
        <f t="shared" si="41"/>
        <v>#DIV/0!</v>
      </c>
      <c r="AT3508" s="416">
        <f t="shared" si="42"/>
        <v>0</v>
      </c>
      <c r="AU3508" s="417"/>
    </row>
    <row r="3509" hidden="1">
      <c r="A3509" s="88" t="str">
        <f>Master!A3582</f>
        <v>ASP18185</v>
      </c>
      <c r="B3509" s="414" t="str">
        <f>Master!B3582</f>
        <v/>
      </c>
      <c r="C3509" s="414" t="str">
        <f>Master!C3582</f>
        <v/>
      </c>
      <c r="D3509" s="88" t="str">
        <f>Master!D3582</f>
        <v/>
      </c>
      <c r="E3509" s="406" t="str">
        <f>Master!E3582</f>
        <v/>
      </c>
      <c r="F3509" s="406">
        <f>Master!F3582</f>
        <v>0</v>
      </c>
      <c r="G3509" s="88" t="str">
        <f>Master!G3582</f>
        <v/>
      </c>
      <c r="H3509" s="88" t="str">
        <f>Master!H3582</f>
        <v/>
      </c>
      <c r="I3509" s="88" t="str">
        <f>Master!I3582</f>
        <v/>
      </c>
      <c r="J3509" s="88" t="str">
        <f>Master!J3582</f>
        <v>A'CROSS SPORTS PTE LTD</v>
      </c>
      <c r="K3509" s="88" t="str">
        <f>Master!K3582</f>
        <v/>
      </c>
      <c r="L3509" s="88" t="str">
        <f>Master!L3582</f>
        <v/>
      </c>
      <c r="M3509" s="88" t="str">
        <f>Master!M3582</f>
        <v/>
      </c>
      <c r="N3509" s="88" t="str">
        <f>Master!N3582</f>
        <v/>
      </c>
      <c r="O3509" s="88" t="str">
        <f>Master!O3582</f>
        <v/>
      </c>
      <c r="P3509" s="88" t="str">
        <f>Master!P3582</f>
        <v/>
      </c>
      <c r="Q3509" s="88" t="str">
        <f>Master!Q3582</f>
        <v/>
      </c>
      <c r="R3509" s="406" t="str">
        <f>Master!R3582</f>
        <v/>
      </c>
      <c r="S3509" s="406">
        <f>Master!S3582</f>
        <v>0</v>
      </c>
      <c r="T3509" s="406" t="str">
        <f>Master!T3582</f>
        <v/>
      </c>
      <c r="U3509" s="406" t="str">
        <f>Master!U3582</f>
        <v/>
      </c>
      <c r="V3509" s="406" t="str">
        <f>Master!V3582</f>
        <v/>
      </c>
      <c r="W3509" s="406" t="str">
        <f>Master!W3582</f>
        <v/>
      </c>
      <c r="X3509" s="406" t="str">
        <f>Master!X3582</f>
        <v/>
      </c>
      <c r="Y3509" s="406" t="str">
        <f>Master!Y3582</f>
        <v/>
      </c>
      <c r="Z3509" s="406" t="str">
        <f>Master!Z3582</f>
        <v/>
      </c>
      <c r="AA3509" s="406" t="str">
        <f>Master!AA3582</f>
        <v/>
      </c>
      <c r="AB3509" s="406" t="str">
        <f>Master!AB3582</f>
        <v/>
      </c>
      <c r="AC3509" s="406" t="str">
        <f>Master!AC3582</f>
        <v/>
      </c>
      <c r="AD3509" s="406" t="str">
        <f>Master!AD3582</f>
        <v/>
      </c>
      <c r="AE3509" s="406" t="str">
        <f>Master!AE3582</f>
        <v/>
      </c>
      <c r="AF3509" s="406" t="str">
        <f>Master!AF3582</f>
        <v/>
      </c>
      <c r="AG3509" s="406" t="str">
        <f>Master!AG3582</f>
        <v/>
      </c>
      <c r="AH3509" s="88" t="str">
        <f>Master!AH3582</f>
        <v/>
      </c>
      <c r="AI3509" s="414" t="str">
        <f>Master!AI3582</f>
        <v/>
      </c>
      <c r="AJ3509" s="406" t="str">
        <f>Master!AJ3582</f>
        <v/>
      </c>
      <c r="AK3509" s="406">
        <f>Master!AK3582</f>
        <v>0</v>
      </c>
      <c r="AL3509" s="88" t="str">
        <f>Master!AL3582</f>
        <v/>
      </c>
      <c r="AM3509" s="416"/>
      <c r="AN3509" s="416"/>
      <c r="AO3509" s="416"/>
      <c r="AP3509" s="416"/>
      <c r="AQ3509" s="416"/>
      <c r="AR3509" s="416">
        <f t="shared" si="40"/>
        <v>0</v>
      </c>
      <c r="AS3509" s="417" t="str">
        <f t="shared" si="41"/>
        <v>#DIV/0!</v>
      </c>
      <c r="AT3509" s="416">
        <f t="shared" si="42"/>
        <v>0</v>
      </c>
      <c r="AU3509" s="417"/>
    </row>
    <row r="3510" hidden="1">
      <c r="A3510" s="88" t="str">
        <f>Master!A3583</f>
        <v>ASP18186</v>
      </c>
      <c r="B3510" s="414" t="str">
        <f>Master!B3583</f>
        <v/>
      </c>
      <c r="C3510" s="414" t="str">
        <f>Master!C3583</f>
        <v/>
      </c>
      <c r="D3510" s="88" t="str">
        <f>Master!D3583</f>
        <v/>
      </c>
      <c r="E3510" s="406" t="str">
        <f>Master!E3583</f>
        <v/>
      </c>
      <c r="F3510" s="406">
        <f>Master!F3583</f>
        <v>0</v>
      </c>
      <c r="G3510" s="88" t="str">
        <f>Master!G3583</f>
        <v/>
      </c>
      <c r="H3510" s="88" t="str">
        <f>Master!H3583</f>
        <v/>
      </c>
      <c r="I3510" s="88" t="str">
        <f>Master!I3583</f>
        <v/>
      </c>
      <c r="J3510" s="88" t="str">
        <f>Master!J3583</f>
        <v>A'CROSS SPORTS PTE LTD</v>
      </c>
      <c r="K3510" s="88" t="str">
        <f>Master!K3583</f>
        <v/>
      </c>
      <c r="L3510" s="88" t="str">
        <f>Master!L3583</f>
        <v/>
      </c>
      <c r="M3510" s="88" t="str">
        <f>Master!M3583</f>
        <v/>
      </c>
      <c r="N3510" s="88" t="str">
        <f>Master!N3583</f>
        <v/>
      </c>
      <c r="O3510" s="88" t="str">
        <f>Master!O3583</f>
        <v/>
      </c>
      <c r="P3510" s="88" t="str">
        <f>Master!P3583</f>
        <v/>
      </c>
      <c r="Q3510" s="88" t="str">
        <f>Master!Q3583</f>
        <v/>
      </c>
      <c r="R3510" s="406" t="str">
        <f>Master!R3583</f>
        <v/>
      </c>
      <c r="S3510" s="406">
        <f>Master!S3583</f>
        <v>0</v>
      </c>
      <c r="T3510" s="406" t="str">
        <f>Master!T3583</f>
        <v/>
      </c>
      <c r="U3510" s="406" t="str">
        <f>Master!U3583</f>
        <v/>
      </c>
      <c r="V3510" s="406" t="str">
        <f>Master!V3583</f>
        <v/>
      </c>
      <c r="W3510" s="406" t="str">
        <f>Master!W3583</f>
        <v/>
      </c>
      <c r="X3510" s="406" t="str">
        <f>Master!X3583</f>
        <v/>
      </c>
      <c r="Y3510" s="406" t="str">
        <f>Master!Y3583</f>
        <v/>
      </c>
      <c r="Z3510" s="406" t="str">
        <f>Master!Z3583</f>
        <v/>
      </c>
      <c r="AA3510" s="406" t="str">
        <f>Master!AA3583</f>
        <v/>
      </c>
      <c r="AB3510" s="406" t="str">
        <f>Master!AB3583</f>
        <v/>
      </c>
      <c r="AC3510" s="406" t="str">
        <f>Master!AC3583</f>
        <v/>
      </c>
      <c r="AD3510" s="406" t="str">
        <f>Master!AD3583</f>
        <v/>
      </c>
      <c r="AE3510" s="406" t="str">
        <f>Master!AE3583</f>
        <v/>
      </c>
      <c r="AF3510" s="406" t="str">
        <f>Master!AF3583</f>
        <v/>
      </c>
      <c r="AG3510" s="406" t="str">
        <f>Master!AG3583</f>
        <v/>
      </c>
      <c r="AH3510" s="88" t="str">
        <f>Master!AH3583</f>
        <v/>
      </c>
      <c r="AI3510" s="414" t="str">
        <f>Master!AI3583</f>
        <v/>
      </c>
      <c r="AJ3510" s="406" t="str">
        <f>Master!AJ3583</f>
        <v/>
      </c>
      <c r="AK3510" s="406">
        <f>Master!AK3583</f>
        <v>0</v>
      </c>
      <c r="AL3510" s="88" t="str">
        <f>Master!AL3583</f>
        <v/>
      </c>
      <c r="AM3510" s="416"/>
      <c r="AN3510" s="416"/>
      <c r="AO3510" s="416"/>
      <c r="AP3510" s="416"/>
      <c r="AQ3510" s="416"/>
      <c r="AR3510" s="416">
        <f t="shared" si="40"/>
        <v>0</v>
      </c>
      <c r="AS3510" s="417" t="str">
        <f t="shared" si="41"/>
        <v>#DIV/0!</v>
      </c>
      <c r="AT3510" s="416">
        <f t="shared" si="42"/>
        <v>0</v>
      </c>
      <c r="AU3510" s="417"/>
    </row>
    <row r="3511" hidden="1">
      <c r="A3511" s="88" t="str">
        <f>Master!A3584</f>
        <v>ASP18187</v>
      </c>
      <c r="B3511" s="414" t="str">
        <f>Master!B3584</f>
        <v/>
      </c>
      <c r="C3511" s="414" t="str">
        <f>Master!C3584</f>
        <v/>
      </c>
      <c r="D3511" s="88" t="str">
        <f>Master!D3584</f>
        <v/>
      </c>
      <c r="E3511" s="406" t="str">
        <f>Master!E3584</f>
        <v/>
      </c>
      <c r="F3511" s="406">
        <f>Master!F3584</f>
        <v>0</v>
      </c>
      <c r="G3511" s="88" t="str">
        <f>Master!G3584</f>
        <v/>
      </c>
      <c r="H3511" s="88" t="str">
        <f>Master!H3584</f>
        <v/>
      </c>
      <c r="I3511" s="88" t="str">
        <f>Master!I3584</f>
        <v/>
      </c>
      <c r="J3511" s="88" t="str">
        <f>Master!J3584</f>
        <v>A'CROSS SPORTS PTE LTD</v>
      </c>
      <c r="K3511" s="88" t="str">
        <f>Master!K3584</f>
        <v/>
      </c>
      <c r="L3511" s="88" t="str">
        <f>Master!L3584</f>
        <v/>
      </c>
      <c r="M3511" s="88" t="str">
        <f>Master!M3584</f>
        <v/>
      </c>
      <c r="N3511" s="88" t="str">
        <f>Master!N3584</f>
        <v/>
      </c>
      <c r="O3511" s="88" t="str">
        <f>Master!O3584</f>
        <v/>
      </c>
      <c r="P3511" s="88" t="str">
        <f>Master!P3584</f>
        <v/>
      </c>
      <c r="Q3511" s="88" t="str">
        <f>Master!Q3584</f>
        <v/>
      </c>
      <c r="R3511" s="406" t="str">
        <f>Master!R3584</f>
        <v/>
      </c>
      <c r="S3511" s="406">
        <f>Master!S3584</f>
        <v>0</v>
      </c>
      <c r="T3511" s="406" t="str">
        <f>Master!T3584</f>
        <v/>
      </c>
      <c r="U3511" s="406" t="str">
        <f>Master!U3584</f>
        <v/>
      </c>
      <c r="V3511" s="406" t="str">
        <f>Master!V3584</f>
        <v/>
      </c>
      <c r="W3511" s="406" t="str">
        <f>Master!W3584</f>
        <v/>
      </c>
      <c r="X3511" s="406" t="str">
        <f>Master!X3584</f>
        <v/>
      </c>
      <c r="Y3511" s="406" t="str">
        <f>Master!Y3584</f>
        <v/>
      </c>
      <c r="Z3511" s="406" t="str">
        <f>Master!Z3584</f>
        <v/>
      </c>
      <c r="AA3511" s="406" t="str">
        <f>Master!AA3584</f>
        <v/>
      </c>
      <c r="AB3511" s="406" t="str">
        <f>Master!AB3584</f>
        <v/>
      </c>
      <c r="AC3511" s="406" t="str">
        <f>Master!AC3584</f>
        <v/>
      </c>
      <c r="AD3511" s="406" t="str">
        <f>Master!AD3584</f>
        <v/>
      </c>
      <c r="AE3511" s="406" t="str">
        <f>Master!AE3584</f>
        <v/>
      </c>
      <c r="AF3511" s="406" t="str">
        <f>Master!AF3584</f>
        <v/>
      </c>
      <c r="AG3511" s="406" t="str">
        <f>Master!AG3584</f>
        <v/>
      </c>
      <c r="AH3511" s="88" t="str">
        <f>Master!AH3584</f>
        <v/>
      </c>
      <c r="AI3511" s="414" t="str">
        <f>Master!AI3584</f>
        <v/>
      </c>
      <c r="AJ3511" s="406" t="str">
        <f>Master!AJ3584</f>
        <v/>
      </c>
      <c r="AK3511" s="406">
        <f>Master!AK3584</f>
        <v>0</v>
      </c>
      <c r="AL3511" s="88" t="str">
        <f>Master!AL3584</f>
        <v/>
      </c>
      <c r="AM3511" s="416"/>
      <c r="AN3511" s="416"/>
      <c r="AO3511" s="416"/>
      <c r="AP3511" s="416"/>
      <c r="AQ3511" s="416"/>
      <c r="AR3511" s="416">
        <f t="shared" si="40"/>
        <v>0</v>
      </c>
      <c r="AS3511" s="417" t="str">
        <f t="shared" si="41"/>
        <v>#DIV/0!</v>
      </c>
      <c r="AT3511" s="416">
        <f t="shared" si="42"/>
        <v>0</v>
      </c>
      <c r="AU3511" s="417"/>
    </row>
    <row r="3512" hidden="1">
      <c r="A3512" s="88" t="str">
        <f>Master!A3585</f>
        <v>ASP18188</v>
      </c>
      <c r="B3512" s="414" t="str">
        <f>Master!B3585</f>
        <v/>
      </c>
      <c r="C3512" s="414" t="str">
        <f>Master!C3585</f>
        <v/>
      </c>
      <c r="D3512" s="88" t="str">
        <f>Master!D3585</f>
        <v/>
      </c>
      <c r="E3512" s="406" t="str">
        <f>Master!E3585</f>
        <v/>
      </c>
      <c r="F3512" s="406">
        <f>Master!F3585</f>
        <v>0</v>
      </c>
      <c r="G3512" s="88" t="str">
        <f>Master!G3585</f>
        <v/>
      </c>
      <c r="H3512" s="88" t="str">
        <f>Master!H3585</f>
        <v/>
      </c>
      <c r="I3512" s="88" t="str">
        <f>Master!I3585</f>
        <v/>
      </c>
      <c r="J3512" s="88" t="str">
        <f>Master!J3585</f>
        <v>A'CROSS SPORTS PTE LTD</v>
      </c>
      <c r="K3512" s="88" t="str">
        <f>Master!K3585</f>
        <v/>
      </c>
      <c r="L3512" s="88" t="str">
        <f>Master!L3585</f>
        <v/>
      </c>
      <c r="M3512" s="88" t="str">
        <f>Master!M3585</f>
        <v/>
      </c>
      <c r="N3512" s="88" t="str">
        <f>Master!N3585</f>
        <v/>
      </c>
      <c r="O3512" s="88" t="str">
        <f>Master!O3585</f>
        <v/>
      </c>
      <c r="P3512" s="88" t="str">
        <f>Master!P3585</f>
        <v/>
      </c>
      <c r="Q3512" s="88" t="str">
        <f>Master!Q3585</f>
        <v/>
      </c>
      <c r="R3512" s="406" t="str">
        <f>Master!R3585</f>
        <v/>
      </c>
      <c r="S3512" s="406">
        <f>Master!S3585</f>
        <v>0</v>
      </c>
      <c r="T3512" s="406" t="str">
        <f>Master!T3585</f>
        <v/>
      </c>
      <c r="U3512" s="406" t="str">
        <f>Master!U3585</f>
        <v/>
      </c>
      <c r="V3512" s="406" t="str">
        <f>Master!V3585</f>
        <v/>
      </c>
      <c r="W3512" s="406" t="str">
        <f>Master!W3585</f>
        <v/>
      </c>
      <c r="X3512" s="406" t="str">
        <f>Master!X3585</f>
        <v/>
      </c>
      <c r="Y3512" s="406" t="str">
        <f>Master!Y3585</f>
        <v/>
      </c>
      <c r="Z3512" s="406" t="str">
        <f>Master!Z3585</f>
        <v/>
      </c>
      <c r="AA3512" s="406" t="str">
        <f>Master!AA3585</f>
        <v/>
      </c>
      <c r="AB3512" s="406" t="str">
        <f>Master!AB3585</f>
        <v/>
      </c>
      <c r="AC3512" s="406" t="str">
        <f>Master!AC3585</f>
        <v/>
      </c>
      <c r="AD3512" s="406" t="str">
        <f>Master!AD3585</f>
        <v/>
      </c>
      <c r="AE3512" s="406" t="str">
        <f>Master!AE3585</f>
        <v/>
      </c>
      <c r="AF3512" s="406" t="str">
        <f>Master!AF3585</f>
        <v/>
      </c>
      <c r="AG3512" s="406" t="str">
        <f>Master!AG3585</f>
        <v/>
      </c>
      <c r="AH3512" s="88" t="str">
        <f>Master!AH3585</f>
        <v/>
      </c>
      <c r="AI3512" s="414" t="str">
        <f>Master!AI3585</f>
        <v/>
      </c>
      <c r="AJ3512" s="406" t="str">
        <f>Master!AJ3585</f>
        <v/>
      </c>
      <c r="AK3512" s="406">
        <f>Master!AK3585</f>
        <v>0</v>
      </c>
      <c r="AL3512" s="88" t="str">
        <f>Master!AL3585</f>
        <v/>
      </c>
      <c r="AM3512" s="416"/>
      <c r="AN3512" s="416"/>
      <c r="AO3512" s="416"/>
      <c r="AP3512" s="416"/>
      <c r="AQ3512" s="416"/>
      <c r="AR3512" s="416">
        <f t="shared" si="40"/>
        <v>0</v>
      </c>
      <c r="AS3512" s="417" t="str">
        <f t="shared" si="41"/>
        <v>#DIV/0!</v>
      </c>
      <c r="AT3512" s="416">
        <f t="shared" si="42"/>
        <v>0</v>
      </c>
      <c r="AU3512" s="417"/>
    </row>
    <row r="3513" hidden="1">
      <c r="A3513" s="88" t="str">
        <f>Master!A3586</f>
        <v>ASP18189</v>
      </c>
      <c r="B3513" s="414" t="str">
        <f>Master!B3586</f>
        <v/>
      </c>
      <c r="C3513" s="414" t="str">
        <f>Master!C3586</f>
        <v/>
      </c>
      <c r="D3513" s="88" t="str">
        <f>Master!D3586</f>
        <v/>
      </c>
      <c r="E3513" s="406" t="str">
        <f>Master!E3586</f>
        <v/>
      </c>
      <c r="F3513" s="406">
        <f>Master!F3586</f>
        <v>0</v>
      </c>
      <c r="G3513" s="88" t="str">
        <f>Master!G3586</f>
        <v/>
      </c>
      <c r="H3513" s="88" t="str">
        <f>Master!H3586</f>
        <v/>
      </c>
      <c r="I3513" s="88" t="str">
        <f>Master!I3586</f>
        <v/>
      </c>
      <c r="J3513" s="88" t="str">
        <f>Master!J3586</f>
        <v>A'CROSS SPORTS PTE LTD</v>
      </c>
      <c r="K3513" s="88" t="str">
        <f>Master!K3586</f>
        <v/>
      </c>
      <c r="L3513" s="88" t="str">
        <f>Master!L3586</f>
        <v/>
      </c>
      <c r="M3513" s="88" t="str">
        <f>Master!M3586</f>
        <v/>
      </c>
      <c r="N3513" s="88" t="str">
        <f>Master!N3586</f>
        <v/>
      </c>
      <c r="O3513" s="88" t="str">
        <f>Master!O3586</f>
        <v/>
      </c>
      <c r="P3513" s="88" t="str">
        <f>Master!P3586</f>
        <v/>
      </c>
      <c r="Q3513" s="88" t="str">
        <f>Master!Q3586</f>
        <v/>
      </c>
      <c r="R3513" s="406" t="str">
        <f>Master!R3586</f>
        <v/>
      </c>
      <c r="S3513" s="406">
        <f>Master!S3586</f>
        <v>0</v>
      </c>
      <c r="T3513" s="406" t="str">
        <f>Master!T3586</f>
        <v/>
      </c>
      <c r="U3513" s="406" t="str">
        <f>Master!U3586</f>
        <v/>
      </c>
      <c r="V3513" s="406" t="str">
        <f>Master!V3586</f>
        <v/>
      </c>
      <c r="W3513" s="406" t="str">
        <f>Master!W3586</f>
        <v/>
      </c>
      <c r="X3513" s="406" t="str">
        <f>Master!X3586</f>
        <v/>
      </c>
      <c r="Y3513" s="406" t="str">
        <f>Master!Y3586</f>
        <v/>
      </c>
      <c r="Z3513" s="406" t="str">
        <f>Master!Z3586</f>
        <v/>
      </c>
      <c r="AA3513" s="406" t="str">
        <f>Master!AA3586</f>
        <v/>
      </c>
      <c r="AB3513" s="406" t="str">
        <f>Master!AB3586</f>
        <v/>
      </c>
      <c r="AC3513" s="406" t="str">
        <f>Master!AC3586</f>
        <v/>
      </c>
      <c r="AD3513" s="406" t="str">
        <f>Master!AD3586</f>
        <v/>
      </c>
      <c r="AE3513" s="406" t="str">
        <f>Master!AE3586</f>
        <v/>
      </c>
      <c r="AF3513" s="406" t="str">
        <f>Master!AF3586</f>
        <v/>
      </c>
      <c r="AG3513" s="406" t="str">
        <f>Master!AG3586</f>
        <v/>
      </c>
      <c r="AH3513" s="88" t="str">
        <f>Master!AH3586</f>
        <v/>
      </c>
      <c r="AI3513" s="414" t="str">
        <f>Master!AI3586</f>
        <v/>
      </c>
      <c r="AJ3513" s="406" t="str">
        <f>Master!AJ3586</f>
        <v/>
      </c>
      <c r="AK3513" s="406">
        <f>Master!AK3586</f>
        <v>0</v>
      </c>
      <c r="AL3513" s="88" t="str">
        <f>Master!AL3586</f>
        <v/>
      </c>
      <c r="AM3513" s="416"/>
      <c r="AN3513" s="416"/>
      <c r="AO3513" s="416"/>
      <c r="AP3513" s="416"/>
      <c r="AQ3513" s="416"/>
      <c r="AR3513" s="416">
        <f t="shared" si="40"/>
        <v>0</v>
      </c>
      <c r="AS3513" s="417" t="str">
        <f t="shared" si="41"/>
        <v>#DIV/0!</v>
      </c>
      <c r="AT3513" s="416">
        <f t="shared" si="42"/>
        <v>0</v>
      </c>
      <c r="AU3513" s="417"/>
    </row>
    <row r="3514" hidden="1">
      <c r="A3514" s="88" t="str">
        <f>Master!A3587</f>
        <v>ASP18190</v>
      </c>
      <c r="B3514" s="414" t="str">
        <f>Master!B3587</f>
        <v/>
      </c>
      <c r="C3514" s="414" t="str">
        <f>Master!C3587</f>
        <v/>
      </c>
      <c r="D3514" s="88" t="str">
        <f>Master!D3587</f>
        <v/>
      </c>
      <c r="E3514" s="406" t="str">
        <f>Master!E3587</f>
        <v/>
      </c>
      <c r="F3514" s="406">
        <f>Master!F3587</f>
        <v>0</v>
      </c>
      <c r="G3514" s="88" t="str">
        <f>Master!G3587</f>
        <v/>
      </c>
      <c r="H3514" s="88" t="str">
        <f>Master!H3587</f>
        <v/>
      </c>
      <c r="I3514" s="88" t="str">
        <f>Master!I3587</f>
        <v/>
      </c>
      <c r="J3514" s="88" t="str">
        <f>Master!J3587</f>
        <v>A'CROSS SPORTS PTE LTD</v>
      </c>
      <c r="K3514" s="88" t="str">
        <f>Master!K3587</f>
        <v/>
      </c>
      <c r="L3514" s="88" t="str">
        <f>Master!L3587</f>
        <v/>
      </c>
      <c r="M3514" s="88" t="str">
        <f>Master!M3587</f>
        <v/>
      </c>
      <c r="N3514" s="88" t="str">
        <f>Master!N3587</f>
        <v/>
      </c>
      <c r="O3514" s="88" t="str">
        <f>Master!O3587</f>
        <v/>
      </c>
      <c r="P3514" s="88" t="str">
        <f>Master!P3587</f>
        <v/>
      </c>
      <c r="Q3514" s="88" t="str">
        <f>Master!Q3587</f>
        <v/>
      </c>
      <c r="R3514" s="406" t="str">
        <f>Master!R3587</f>
        <v/>
      </c>
      <c r="S3514" s="406">
        <f>Master!S3587</f>
        <v>0</v>
      </c>
      <c r="T3514" s="406" t="str">
        <f>Master!T3587</f>
        <v/>
      </c>
      <c r="U3514" s="406" t="str">
        <f>Master!U3587</f>
        <v/>
      </c>
      <c r="V3514" s="406" t="str">
        <f>Master!V3587</f>
        <v/>
      </c>
      <c r="W3514" s="406" t="str">
        <f>Master!W3587</f>
        <v/>
      </c>
      <c r="X3514" s="406" t="str">
        <f>Master!X3587</f>
        <v/>
      </c>
      <c r="Y3514" s="406" t="str">
        <f>Master!Y3587</f>
        <v/>
      </c>
      <c r="Z3514" s="406" t="str">
        <f>Master!Z3587</f>
        <v/>
      </c>
      <c r="AA3514" s="406" t="str">
        <f>Master!AA3587</f>
        <v/>
      </c>
      <c r="AB3514" s="406" t="str">
        <f>Master!AB3587</f>
        <v/>
      </c>
      <c r="AC3514" s="406" t="str">
        <f>Master!AC3587</f>
        <v/>
      </c>
      <c r="AD3514" s="406" t="str">
        <f>Master!AD3587</f>
        <v/>
      </c>
      <c r="AE3514" s="406" t="str">
        <f>Master!AE3587</f>
        <v/>
      </c>
      <c r="AF3514" s="406" t="str">
        <f>Master!AF3587</f>
        <v/>
      </c>
      <c r="AG3514" s="406" t="str">
        <f>Master!AG3587</f>
        <v/>
      </c>
      <c r="AH3514" s="88" t="str">
        <f>Master!AH3587</f>
        <v/>
      </c>
      <c r="AI3514" s="414" t="str">
        <f>Master!AI3587</f>
        <v/>
      </c>
      <c r="AJ3514" s="406" t="str">
        <f>Master!AJ3587</f>
        <v/>
      </c>
      <c r="AK3514" s="406">
        <f>Master!AK3587</f>
        <v>0</v>
      </c>
      <c r="AL3514" s="88" t="str">
        <f>Master!AL3587</f>
        <v/>
      </c>
      <c r="AM3514" s="416"/>
      <c r="AN3514" s="416"/>
      <c r="AO3514" s="416"/>
      <c r="AP3514" s="416"/>
      <c r="AQ3514" s="416"/>
      <c r="AR3514" s="416">
        <f t="shared" si="40"/>
        <v>0</v>
      </c>
      <c r="AS3514" s="417" t="str">
        <f t="shared" si="41"/>
        <v>#DIV/0!</v>
      </c>
      <c r="AT3514" s="416">
        <f t="shared" si="42"/>
        <v>0</v>
      </c>
      <c r="AU3514" s="417"/>
    </row>
    <row r="3515" hidden="1">
      <c r="A3515" s="88" t="str">
        <f>Master!A3588</f>
        <v>ASP18191</v>
      </c>
      <c r="B3515" s="414" t="str">
        <f>Master!B3588</f>
        <v/>
      </c>
      <c r="C3515" s="414" t="str">
        <f>Master!C3588</f>
        <v/>
      </c>
      <c r="D3515" s="88" t="str">
        <f>Master!D3588</f>
        <v/>
      </c>
      <c r="E3515" s="406" t="str">
        <f>Master!E3588</f>
        <v/>
      </c>
      <c r="F3515" s="406">
        <f>Master!F3588</f>
        <v>0</v>
      </c>
      <c r="G3515" s="88" t="str">
        <f>Master!G3588</f>
        <v/>
      </c>
      <c r="H3515" s="88" t="str">
        <f>Master!H3588</f>
        <v/>
      </c>
      <c r="I3515" s="88" t="str">
        <f>Master!I3588</f>
        <v/>
      </c>
      <c r="J3515" s="88" t="str">
        <f>Master!J3588</f>
        <v>A'CROSS SPORTS PTE LTD</v>
      </c>
      <c r="K3515" s="88" t="str">
        <f>Master!K3588</f>
        <v/>
      </c>
      <c r="L3515" s="88" t="str">
        <f>Master!L3588</f>
        <v/>
      </c>
      <c r="M3515" s="88" t="str">
        <f>Master!M3588</f>
        <v/>
      </c>
      <c r="N3515" s="88" t="str">
        <f>Master!N3588</f>
        <v/>
      </c>
      <c r="O3515" s="88" t="str">
        <f>Master!O3588</f>
        <v/>
      </c>
      <c r="P3515" s="88" t="str">
        <f>Master!P3588</f>
        <v/>
      </c>
      <c r="Q3515" s="88" t="str">
        <f>Master!Q3588</f>
        <v/>
      </c>
      <c r="R3515" s="406" t="str">
        <f>Master!R3588</f>
        <v/>
      </c>
      <c r="S3515" s="406">
        <f>Master!S3588</f>
        <v>0</v>
      </c>
      <c r="T3515" s="406" t="str">
        <f>Master!T3588</f>
        <v/>
      </c>
      <c r="U3515" s="406" t="str">
        <f>Master!U3588</f>
        <v/>
      </c>
      <c r="V3515" s="406" t="str">
        <f>Master!V3588</f>
        <v/>
      </c>
      <c r="W3515" s="406" t="str">
        <f>Master!W3588</f>
        <v/>
      </c>
      <c r="X3515" s="406" t="str">
        <f>Master!X3588</f>
        <v/>
      </c>
      <c r="Y3515" s="406" t="str">
        <f>Master!Y3588</f>
        <v/>
      </c>
      <c r="Z3515" s="406" t="str">
        <f>Master!Z3588</f>
        <v/>
      </c>
      <c r="AA3515" s="406" t="str">
        <f>Master!AA3588</f>
        <v/>
      </c>
      <c r="AB3515" s="406" t="str">
        <f>Master!AB3588</f>
        <v/>
      </c>
      <c r="AC3515" s="406" t="str">
        <f>Master!AC3588</f>
        <v/>
      </c>
      <c r="AD3515" s="406" t="str">
        <f>Master!AD3588</f>
        <v/>
      </c>
      <c r="AE3515" s="406" t="str">
        <f>Master!AE3588</f>
        <v/>
      </c>
      <c r="AF3515" s="406" t="str">
        <f>Master!AF3588</f>
        <v/>
      </c>
      <c r="AG3515" s="406" t="str">
        <f>Master!AG3588</f>
        <v/>
      </c>
      <c r="AH3515" s="88" t="str">
        <f>Master!AH3588</f>
        <v/>
      </c>
      <c r="AI3515" s="414" t="str">
        <f>Master!AI3588</f>
        <v/>
      </c>
      <c r="AJ3515" s="406" t="str">
        <f>Master!AJ3588</f>
        <v/>
      </c>
      <c r="AK3515" s="406">
        <f>Master!AK3588</f>
        <v>0</v>
      </c>
      <c r="AL3515" s="88" t="str">
        <f>Master!AL3588</f>
        <v/>
      </c>
      <c r="AM3515" s="416"/>
      <c r="AN3515" s="416"/>
      <c r="AO3515" s="416"/>
      <c r="AP3515" s="416"/>
      <c r="AQ3515" s="416"/>
      <c r="AR3515" s="416">
        <f t="shared" si="40"/>
        <v>0</v>
      </c>
      <c r="AS3515" s="417" t="str">
        <f t="shared" si="41"/>
        <v>#DIV/0!</v>
      </c>
      <c r="AT3515" s="416">
        <f t="shared" si="42"/>
        <v>0</v>
      </c>
      <c r="AU3515" s="417"/>
    </row>
    <row r="3516" hidden="1">
      <c r="A3516" s="88" t="str">
        <f>Master!A3589</f>
        <v>ASP18192</v>
      </c>
      <c r="B3516" s="414" t="str">
        <f>Master!B3589</f>
        <v/>
      </c>
      <c r="C3516" s="414" t="str">
        <f>Master!C3589</f>
        <v/>
      </c>
      <c r="D3516" s="88" t="str">
        <f>Master!D3589</f>
        <v/>
      </c>
      <c r="E3516" s="406" t="str">
        <f>Master!E3589</f>
        <v/>
      </c>
      <c r="F3516" s="406">
        <f>Master!F3589</f>
        <v>0</v>
      </c>
      <c r="G3516" s="88" t="str">
        <f>Master!G3589</f>
        <v/>
      </c>
      <c r="H3516" s="88" t="str">
        <f>Master!H3589</f>
        <v/>
      </c>
      <c r="I3516" s="88" t="str">
        <f>Master!I3589</f>
        <v/>
      </c>
      <c r="J3516" s="88" t="str">
        <f>Master!J3589</f>
        <v>A'CROSS SPORTS PTE LTD</v>
      </c>
      <c r="K3516" s="88" t="str">
        <f>Master!K3589</f>
        <v/>
      </c>
      <c r="L3516" s="88" t="str">
        <f>Master!L3589</f>
        <v/>
      </c>
      <c r="M3516" s="88" t="str">
        <f>Master!M3589</f>
        <v/>
      </c>
      <c r="N3516" s="88" t="str">
        <f>Master!N3589</f>
        <v/>
      </c>
      <c r="O3516" s="88" t="str">
        <f>Master!O3589</f>
        <v/>
      </c>
      <c r="P3516" s="88" t="str">
        <f>Master!P3589</f>
        <v/>
      </c>
      <c r="Q3516" s="88" t="str">
        <f>Master!Q3589</f>
        <v/>
      </c>
      <c r="R3516" s="406" t="str">
        <f>Master!R3589</f>
        <v/>
      </c>
      <c r="S3516" s="406">
        <f>Master!S3589</f>
        <v>0</v>
      </c>
      <c r="T3516" s="406" t="str">
        <f>Master!T3589</f>
        <v/>
      </c>
      <c r="U3516" s="406" t="str">
        <f>Master!U3589</f>
        <v/>
      </c>
      <c r="V3516" s="406" t="str">
        <f>Master!V3589</f>
        <v/>
      </c>
      <c r="W3516" s="406" t="str">
        <f>Master!W3589</f>
        <v/>
      </c>
      <c r="X3516" s="406" t="str">
        <f>Master!X3589</f>
        <v/>
      </c>
      <c r="Y3516" s="406" t="str">
        <f>Master!Y3589</f>
        <v/>
      </c>
      <c r="Z3516" s="406" t="str">
        <f>Master!Z3589</f>
        <v/>
      </c>
      <c r="AA3516" s="406" t="str">
        <f>Master!AA3589</f>
        <v/>
      </c>
      <c r="AB3516" s="406" t="str">
        <f>Master!AB3589</f>
        <v/>
      </c>
      <c r="AC3516" s="406" t="str">
        <f>Master!AC3589</f>
        <v/>
      </c>
      <c r="AD3516" s="406" t="str">
        <f>Master!AD3589</f>
        <v/>
      </c>
      <c r="AE3516" s="406" t="str">
        <f>Master!AE3589</f>
        <v/>
      </c>
      <c r="AF3516" s="406" t="str">
        <f>Master!AF3589</f>
        <v/>
      </c>
      <c r="AG3516" s="406" t="str">
        <f>Master!AG3589</f>
        <v/>
      </c>
      <c r="AH3516" s="88" t="str">
        <f>Master!AH3589</f>
        <v/>
      </c>
      <c r="AI3516" s="414" t="str">
        <f>Master!AI3589</f>
        <v/>
      </c>
      <c r="AJ3516" s="406" t="str">
        <f>Master!AJ3589</f>
        <v/>
      </c>
      <c r="AK3516" s="406">
        <f>Master!AK3589</f>
        <v>0</v>
      </c>
      <c r="AL3516" s="88" t="str">
        <f>Master!AL3589</f>
        <v/>
      </c>
      <c r="AM3516" s="416"/>
      <c r="AN3516" s="416"/>
      <c r="AO3516" s="416"/>
      <c r="AP3516" s="416"/>
      <c r="AQ3516" s="416"/>
      <c r="AR3516" s="416">
        <f t="shared" si="40"/>
        <v>0</v>
      </c>
      <c r="AS3516" s="417" t="str">
        <f t="shared" si="41"/>
        <v>#DIV/0!</v>
      </c>
      <c r="AT3516" s="416">
        <f t="shared" si="42"/>
        <v>0</v>
      </c>
      <c r="AU3516" s="417"/>
    </row>
    <row r="3517" hidden="1">
      <c r="A3517" s="88" t="str">
        <f>Master!A3590</f>
        <v>ASP18193</v>
      </c>
      <c r="B3517" s="414" t="str">
        <f>Master!B3590</f>
        <v/>
      </c>
      <c r="C3517" s="414" t="str">
        <f>Master!C3590</f>
        <v/>
      </c>
      <c r="D3517" s="88" t="str">
        <f>Master!D3590</f>
        <v/>
      </c>
      <c r="E3517" s="406" t="str">
        <f>Master!E3590</f>
        <v/>
      </c>
      <c r="F3517" s="406">
        <f>Master!F3590</f>
        <v>0</v>
      </c>
      <c r="G3517" s="88" t="str">
        <f>Master!G3590</f>
        <v/>
      </c>
      <c r="H3517" s="88" t="str">
        <f>Master!H3590</f>
        <v/>
      </c>
      <c r="I3517" s="88" t="str">
        <f>Master!I3590</f>
        <v/>
      </c>
      <c r="J3517" s="88" t="str">
        <f>Master!J3590</f>
        <v>A'CROSS SPORTS PTE LTD</v>
      </c>
      <c r="K3517" s="88" t="str">
        <f>Master!K3590</f>
        <v/>
      </c>
      <c r="L3517" s="88" t="str">
        <f>Master!L3590</f>
        <v/>
      </c>
      <c r="M3517" s="88" t="str">
        <f>Master!M3590</f>
        <v/>
      </c>
      <c r="N3517" s="88" t="str">
        <f>Master!N3590</f>
        <v/>
      </c>
      <c r="O3517" s="88" t="str">
        <f>Master!O3590</f>
        <v/>
      </c>
      <c r="P3517" s="88" t="str">
        <f>Master!P3590</f>
        <v/>
      </c>
      <c r="Q3517" s="88" t="str">
        <f>Master!Q3590</f>
        <v/>
      </c>
      <c r="R3517" s="406" t="str">
        <f>Master!R3590</f>
        <v/>
      </c>
      <c r="S3517" s="406">
        <f>Master!S3590</f>
        <v>0</v>
      </c>
      <c r="T3517" s="406" t="str">
        <f>Master!T3590</f>
        <v/>
      </c>
      <c r="U3517" s="406" t="str">
        <f>Master!U3590</f>
        <v/>
      </c>
      <c r="V3517" s="406" t="str">
        <f>Master!V3590</f>
        <v/>
      </c>
      <c r="W3517" s="406" t="str">
        <f>Master!W3590</f>
        <v/>
      </c>
      <c r="X3517" s="406" t="str">
        <f>Master!X3590</f>
        <v/>
      </c>
      <c r="Y3517" s="406" t="str">
        <f>Master!Y3590</f>
        <v/>
      </c>
      <c r="Z3517" s="406" t="str">
        <f>Master!Z3590</f>
        <v/>
      </c>
      <c r="AA3517" s="406" t="str">
        <f>Master!AA3590</f>
        <v/>
      </c>
      <c r="AB3517" s="406" t="str">
        <f>Master!AB3590</f>
        <v/>
      </c>
      <c r="AC3517" s="406" t="str">
        <f>Master!AC3590</f>
        <v/>
      </c>
      <c r="AD3517" s="406" t="str">
        <f>Master!AD3590</f>
        <v/>
      </c>
      <c r="AE3517" s="406" t="str">
        <f>Master!AE3590</f>
        <v/>
      </c>
      <c r="AF3517" s="406" t="str">
        <f>Master!AF3590</f>
        <v/>
      </c>
      <c r="AG3517" s="406" t="str">
        <f>Master!AG3590</f>
        <v/>
      </c>
      <c r="AH3517" s="88" t="str">
        <f>Master!AH3590</f>
        <v/>
      </c>
      <c r="AI3517" s="414" t="str">
        <f>Master!AI3590</f>
        <v/>
      </c>
      <c r="AJ3517" s="406" t="str">
        <f>Master!AJ3590</f>
        <v/>
      </c>
      <c r="AK3517" s="406">
        <f>Master!AK3590</f>
        <v>0</v>
      </c>
      <c r="AL3517" s="88" t="str">
        <f>Master!AL3590</f>
        <v/>
      </c>
      <c r="AM3517" s="416"/>
      <c r="AN3517" s="416"/>
      <c r="AO3517" s="416"/>
      <c r="AP3517" s="416"/>
      <c r="AQ3517" s="416"/>
      <c r="AR3517" s="416">
        <f t="shared" si="40"/>
        <v>0</v>
      </c>
      <c r="AS3517" s="417" t="str">
        <f t="shared" si="41"/>
        <v>#DIV/0!</v>
      </c>
      <c r="AT3517" s="416">
        <f t="shared" si="42"/>
        <v>0</v>
      </c>
      <c r="AU3517" s="417"/>
    </row>
    <row r="3518" hidden="1">
      <c r="A3518" s="88" t="str">
        <f>Master!A3591</f>
        <v>ASP18194</v>
      </c>
      <c r="B3518" s="414" t="str">
        <f>Master!B3591</f>
        <v/>
      </c>
      <c r="C3518" s="414" t="str">
        <f>Master!C3591</f>
        <v/>
      </c>
      <c r="D3518" s="88" t="str">
        <f>Master!D3591</f>
        <v/>
      </c>
      <c r="E3518" s="406" t="str">
        <f>Master!E3591</f>
        <v/>
      </c>
      <c r="F3518" s="406">
        <f>Master!F3591</f>
        <v>0</v>
      </c>
      <c r="G3518" s="88" t="str">
        <f>Master!G3591</f>
        <v/>
      </c>
      <c r="H3518" s="88" t="str">
        <f>Master!H3591</f>
        <v/>
      </c>
      <c r="I3518" s="88" t="str">
        <f>Master!I3591</f>
        <v/>
      </c>
      <c r="J3518" s="88" t="str">
        <f>Master!J3591</f>
        <v>A'CROSS SPORTS PTE LTD</v>
      </c>
      <c r="K3518" s="88" t="str">
        <f>Master!K3591</f>
        <v/>
      </c>
      <c r="L3518" s="88" t="str">
        <f>Master!L3591</f>
        <v/>
      </c>
      <c r="M3518" s="88" t="str">
        <f>Master!M3591</f>
        <v/>
      </c>
      <c r="N3518" s="88" t="str">
        <f>Master!N3591</f>
        <v/>
      </c>
      <c r="O3518" s="88" t="str">
        <f>Master!O3591</f>
        <v/>
      </c>
      <c r="P3518" s="88" t="str">
        <f>Master!P3591</f>
        <v/>
      </c>
      <c r="Q3518" s="88" t="str">
        <f>Master!Q3591</f>
        <v/>
      </c>
      <c r="R3518" s="406" t="str">
        <f>Master!R3591</f>
        <v/>
      </c>
      <c r="S3518" s="406">
        <f>Master!S3591</f>
        <v>0</v>
      </c>
      <c r="T3518" s="406" t="str">
        <f>Master!T3591</f>
        <v/>
      </c>
      <c r="U3518" s="406" t="str">
        <f>Master!U3591</f>
        <v/>
      </c>
      <c r="V3518" s="406" t="str">
        <f>Master!V3591</f>
        <v/>
      </c>
      <c r="W3518" s="406" t="str">
        <f>Master!W3591</f>
        <v/>
      </c>
      <c r="X3518" s="406" t="str">
        <f>Master!X3591</f>
        <v/>
      </c>
      <c r="Y3518" s="406" t="str">
        <f>Master!Y3591</f>
        <v/>
      </c>
      <c r="Z3518" s="406" t="str">
        <f>Master!Z3591</f>
        <v/>
      </c>
      <c r="AA3518" s="406" t="str">
        <f>Master!AA3591</f>
        <v/>
      </c>
      <c r="AB3518" s="406" t="str">
        <f>Master!AB3591</f>
        <v/>
      </c>
      <c r="AC3518" s="406" t="str">
        <f>Master!AC3591</f>
        <v/>
      </c>
      <c r="AD3518" s="406" t="str">
        <f>Master!AD3591</f>
        <v/>
      </c>
      <c r="AE3518" s="406" t="str">
        <f>Master!AE3591</f>
        <v/>
      </c>
      <c r="AF3518" s="406" t="str">
        <f>Master!AF3591</f>
        <v/>
      </c>
      <c r="AG3518" s="406" t="str">
        <f>Master!AG3591</f>
        <v/>
      </c>
      <c r="AH3518" s="88" t="str">
        <f>Master!AH3591</f>
        <v/>
      </c>
      <c r="AI3518" s="414" t="str">
        <f>Master!AI3591</f>
        <v/>
      </c>
      <c r="AJ3518" s="406" t="str">
        <f>Master!AJ3591</f>
        <v/>
      </c>
      <c r="AK3518" s="406">
        <f>Master!AK3591</f>
        <v>0</v>
      </c>
      <c r="AL3518" s="88" t="str">
        <f>Master!AL3591</f>
        <v/>
      </c>
      <c r="AM3518" s="416"/>
      <c r="AN3518" s="416"/>
      <c r="AO3518" s="416"/>
      <c r="AP3518" s="416"/>
      <c r="AQ3518" s="416"/>
      <c r="AR3518" s="416">
        <f t="shared" si="40"/>
        <v>0</v>
      </c>
      <c r="AS3518" s="417" t="str">
        <f t="shared" si="41"/>
        <v>#DIV/0!</v>
      </c>
      <c r="AT3518" s="416">
        <f t="shared" si="42"/>
        <v>0</v>
      </c>
      <c r="AU3518" s="417"/>
    </row>
    <row r="3519" hidden="1">
      <c r="A3519" s="88" t="str">
        <f>Master!A3592</f>
        <v>ASP18195</v>
      </c>
      <c r="B3519" s="414" t="str">
        <f>Master!B3592</f>
        <v/>
      </c>
      <c r="C3519" s="414" t="str">
        <f>Master!C3592</f>
        <v/>
      </c>
      <c r="D3519" s="88" t="str">
        <f>Master!D3592</f>
        <v/>
      </c>
      <c r="E3519" s="406" t="str">
        <f>Master!E3592</f>
        <v/>
      </c>
      <c r="F3519" s="406">
        <f>Master!F3592</f>
        <v>0</v>
      </c>
      <c r="G3519" s="88" t="str">
        <f>Master!G3592</f>
        <v/>
      </c>
      <c r="H3519" s="88" t="str">
        <f>Master!H3592</f>
        <v/>
      </c>
      <c r="I3519" s="88" t="str">
        <f>Master!I3592</f>
        <v/>
      </c>
      <c r="J3519" s="88" t="str">
        <f>Master!J3592</f>
        <v>A'CROSS SPORTS PTE LTD</v>
      </c>
      <c r="K3519" s="88" t="str">
        <f>Master!K3592</f>
        <v/>
      </c>
      <c r="L3519" s="88" t="str">
        <f>Master!L3592</f>
        <v/>
      </c>
      <c r="M3519" s="88" t="str">
        <f>Master!M3592</f>
        <v/>
      </c>
      <c r="N3519" s="88" t="str">
        <f>Master!N3592</f>
        <v/>
      </c>
      <c r="O3519" s="88" t="str">
        <f>Master!O3592</f>
        <v/>
      </c>
      <c r="P3519" s="88" t="str">
        <f>Master!P3592</f>
        <v/>
      </c>
      <c r="Q3519" s="88" t="str">
        <f>Master!Q3592</f>
        <v/>
      </c>
      <c r="R3519" s="406" t="str">
        <f>Master!R3592</f>
        <v/>
      </c>
      <c r="S3519" s="406">
        <f>Master!S3592</f>
        <v>0</v>
      </c>
      <c r="T3519" s="406" t="str">
        <f>Master!T3592</f>
        <v/>
      </c>
      <c r="U3519" s="406" t="str">
        <f>Master!U3592</f>
        <v/>
      </c>
      <c r="V3519" s="406" t="str">
        <f>Master!V3592</f>
        <v/>
      </c>
      <c r="W3519" s="406" t="str">
        <f>Master!W3592</f>
        <v/>
      </c>
      <c r="X3519" s="406" t="str">
        <f>Master!X3592</f>
        <v/>
      </c>
      <c r="Y3519" s="406" t="str">
        <f>Master!Y3592</f>
        <v/>
      </c>
      <c r="Z3519" s="406" t="str">
        <f>Master!Z3592</f>
        <v/>
      </c>
      <c r="AA3519" s="406" t="str">
        <f>Master!AA3592</f>
        <v/>
      </c>
      <c r="AB3519" s="406" t="str">
        <f>Master!AB3592</f>
        <v/>
      </c>
      <c r="AC3519" s="406" t="str">
        <f>Master!AC3592</f>
        <v/>
      </c>
      <c r="AD3519" s="406" t="str">
        <f>Master!AD3592</f>
        <v/>
      </c>
      <c r="AE3519" s="406" t="str">
        <f>Master!AE3592</f>
        <v/>
      </c>
      <c r="AF3519" s="406" t="str">
        <f>Master!AF3592</f>
        <v/>
      </c>
      <c r="AG3519" s="406" t="str">
        <f>Master!AG3592</f>
        <v/>
      </c>
      <c r="AH3519" s="88" t="str">
        <f>Master!AH3592</f>
        <v/>
      </c>
      <c r="AI3519" s="414" t="str">
        <f>Master!AI3592</f>
        <v/>
      </c>
      <c r="AJ3519" s="406" t="str">
        <f>Master!AJ3592</f>
        <v/>
      </c>
      <c r="AK3519" s="406">
        <f>Master!AK3592</f>
        <v>0</v>
      </c>
      <c r="AL3519" s="88" t="str">
        <f>Master!AL3592</f>
        <v/>
      </c>
      <c r="AM3519" s="416"/>
      <c r="AN3519" s="416"/>
      <c r="AO3519" s="416"/>
      <c r="AP3519" s="416"/>
      <c r="AQ3519" s="416"/>
      <c r="AR3519" s="416">
        <f t="shared" si="40"/>
        <v>0</v>
      </c>
      <c r="AS3519" s="417" t="str">
        <f t="shared" si="41"/>
        <v>#DIV/0!</v>
      </c>
      <c r="AT3519" s="416">
        <f t="shared" si="42"/>
        <v>0</v>
      </c>
      <c r="AU3519" s="417"/>
    </row>
    <row r="3520" hidden="1">
      <c r="A3520" s="88" t="str">
        <f>Master!A3593</f>
        <v>ASP18196</v>
      </c>
      <c r="B3520" s="414" t="str">
        <f>Master!B3593</f>
        <v/>
      </c>
      <c r="C3520" s="414" t="str">
        <f>Master!C3593</f>
        <v/>
      </c>
      <c r="D3520" s="88" t="str">
        <f>Master!D3593</f>
        <v/>
      </c>
      <c r="E3520" s="406" t="str">
        <f>Master!E3593</f>
        <v/>
      </c>
      <c r="F3520" s="406">
        <f>Master!F3593</f>
        <v>0</v>
      </c>
      <c r="G3520" s="88" t="str">
        <f>Master!G3593</f>
        <v/>
      </c>
      <c r="H3520" s="88" t="str">
        <f>Master!H3593</f>
        <v/>
      </c>
      <c r="I3520" s="88" t="str">
        <f>Master!I3593</f>
        <v/>
      </c>
      <c r="J3520" s="88" t="str">
        <f>Master!J3593</f>
        <v>A'CROSS SPORTS PTE LTD</v>
      </c>
      <c r="K3520" s="88" t="str">
        <f>Master!K3593</f>
        <v/>
      </c>
      <c r="L3520" s="88" t="str">
        <f>Master!L3593</f>
        <v/>
      </c>
      <c r="M3520" s="88" t="str">
        <f>Master!M3593</f>
        <v/>
      </c>
      <c r="N3520" s="88" t="str">
        <f>Master!N3593</f>
        <v/>
      </c>
      <c r="O3520" s="88" t="str">
        <f>Master!O3593</f>
        <v/>
      </c>
      <c r="P3520" s="88" t="str">
        <f>Master!P3593</f>
        <v/>
      </c>
      <c r="Q3520" s="88" t="str">
        <f>Master!Q3593</f>
        <v/>
      </c>
      <c r="R3520" s="406" t="str">
        <f>Master!R3593</f>
        <v/>
      </c>
      <c r="S3520" s="406">
        <f>Master!S3593</f>
        <v>0</v>
      </c>
      <c r="T3520" s="406" t="str">
        <f>Master!T3593</f>
        <v/>
      </c>
      <c r="U3520" s="406" t="str">
        <f>Master!U3593</f>
        <v/>
      </c>
      <c r="V3520" s="406" t="str">
        <f>Master!V3593</f>
        <v/>
      </c>
      <c r="W3520" s="406" t="str">
        <f>Master!W3593</f>
        <v/>
      </c>
      <c r="X3520" s="406" t="str">
        <f>Master!X3593</f>
        <v/>
      </c>
      <c r="Y3520" s="406" t="str">
        <f>Master!Y3593</f>
        <v/>
      </c>
      <c r="Z3520" s="406" t="str">
        <f>Master!Z3593</f>
        <v/>
      </c>
      <c r="AA3520" s="406" t="str">
        <f>Master!AA3593</f>
        <v/>
      </c>
      <c r="AB3520" s="406" t="str">
        <f>Master!AB3593</f>
        <v/>
      </c>
      <c r="AC3520" s="406" t="str">
        <f>Master!AC3593</f>
        <v/>
      </c>
      <c r="AD3520" s="406" t="str">
        <f>Master!AD3593</f>
        <v/>
      </c>
      <c r="AE3520" s="406" t="str">
        <f>Master!AE3593</f>
        <v/>
      </c>
      <c r="AF3520" s="406" t="str">
        <f>Master!AF3593</f>
        <v/>
      </c>
      <c r="AG3520" s="406" t="str">
        <f>Master!AG3593</f>
        <v/>
      </c>
      <c r="AH3520" s="88" t="str">
        <f>Master!AH3593</f>
        <v/>
      </c>
      <c r="AI3520" s="414" t="str">
        <f>Master!AI3593</f>
        <v/>
      </c>
      <c r="AJ3520" s="406" t="str">
        <f>Master!AJ3593</f>
        <v/>
      </c>
      <c r="AK3520" s="406">
        <f>Master!AK3593</f>
        <v>0</v>
      </c>
      <c r="AL3520" s="88" t="str">
        <f>Master!AL3593</f>
        <v/>
      </c>
      <c r="AM3520" s="416"/>
      <c r="AN3520" s="416"/>
      <c r="AO3520" s="416"/>
      <c r="AP3520" s="416"/>
      <c r="AQ3520" s="416"/>
      <c r="AR3520" s="416">
        <f t="shared" si="40"/>
        <v>0</v>
      </c>
      <c r="AS3520" s="417" t="str">
        <f t="shared" si="41"/>
        <v>#DIV/0!</v>
      </c>
      <c r="AT3520" s="416">
        <f t="shared" si="42"/>
        <v>0</v>
      </c>
      <c r="AU3520" s="417"/>
    </row>
    <row r="3521" hidden="1">
      <c r="A3521" s="88" t="str">
        <f>Master!A3594</f>
        <v>ASP18197</v>
      </c>
      <c r="B3521" s="414" t="str">
        <f>Master!B3594</f>
        <v/>
      </c>
      <c r="C3521" s="414" t="str">
        <f>Master!C3594</f>
        <v/>
      </c>
      <c r="D3521" s="88" t="str">
        <f>Master!D3594</f>
        <v/>
      </c>
      <c r="E3521" s="406" t="str">
        <f>Master!E3594</f>
        <v/>
      </c>
      <c r="F3521" s="406">
        <f>Master!F3594</f>
        <v>0</v>
      </c>
      <c r="G3521" s="88" t="str">
        <f>Master!G3594</f>
        <v/>
      </c>
      <c r="H3521" s="88" t="str">
        <f>Master!H3594</f>
        <v/>
      </c>
      <c r="I3521" s="88" t="str">
        <f>Master!I3594</f>
        <v/>
      </c>
      <c r="J3521" s="88" t="str">
        <f>Master!J3594</f>
        <v>A'CROSS SPORTS PTE LTD</v>
      </c>
      <c r="K3521" s="88" t="str">
        <f>Master!K3594</f>
        <v/>
      </c>
      <c r="L3521" s="88" t="str">
        <f>Master!L3594</f>
        <v/>
      </c>
      <c r="M3521" s="88" t="str">
        <f>Master!M3594</f>
        <v/>
      </c>
      <c r="N3521" s="88" t="str">
        <f>Master!N3594</f>
        <v/>
      </c>
      <c r="O3521" s="88" t="str">
        <f>Master!O3594</f>
        <v/>
      </c>
      <c r="P3521" s="88" t="str">
        <f>Master!P3594</f>
        <v/>
      </c>
      <c r="Q3521" s="88" t="str">
        <f>Master!Q3594</f>
        <v/>
      </c>
      <c r="R3521" s="406" t="str">
        <f>Master!R3594</f>
        <v/>
      </c>
      <c r="S3521" s="406">
        <f>Master!S3594</f>
        <v>0</v>
      </c>
      <c r="T3521" s="406" t="str">
        <f>Master!T3594</f>
        <v/>
      </c>
      <c r="U3521" s="406" t="str">
        <f>Master!U3594</f>
        <v/>
      </c>
      <c r="V3521" s="406" t="str">
        <f>Master!V3594</f>
        <v/>
      </c>
      <c r="W3521" s="406" t="str">
        <f>Master!W3594</f>
        <v/>
      </c>
      <c r="X3521" s="406" t="str">
        <f>Master!X3594</f>
        <v/>
      </c>
      <c r="Y3521" s="406" t="str">
        <f>Master!Y3594</f>
        <v/>
      </c>
      <c r="Z3521" s="406" t="str">
        <f>Master!Z3594</f>
        <v/>
      </c>
      <c r="AA3521" s="406" t="str">
        <f>Master!AA3594</f>
        <v/>
      </c>
      <c r="AB3521" s="406" t="str">
        <f>Master!AB3594</f>
        <v/>
      </c>
      <c r="AC3521" s="406" t="str">
        <f>Master!AC3594</f>
        <v/>
      </c>
      <c r="AD3521" s="406" t="str">
        <f>Master!AD3594</f>
        <v/>
      </c>
      <c r="AE3521" s="406" t="str">
        <f>Master!AE3594</f>
        <v/>
      </c>
      <c r="AF3521" s="406" t="str">
        <f>Master!AF3594</f>
        <v/>
      </c>
      <c r="AG3521" s="406" t="str">
        <f>Master!AG3594</f>
        <v/>
      </c>
      <c r="AH3521" s="88" t="str">
        <f>Master!AH3594</f>
        <v/>
      </c>
      <c r="AI3521" s="414" t="str">
        <f>Master!AI3594</f>
        <v/>
      </c>
      <c r="AJ3521" s="406" t="str">
        <f>Master!AJ3594</f>
        <v/>
      </c>
      <c r="AK3521" s="406">
        <f>Master!AK3594</f>
        <v>0</v>
      </c>
      <c r="AL3521" s="88" t="str">
        <f>Master!AL3594</f>
        <v/>
      </c>
      <c r="AM3521" s="416"/>
      <c r="AN3521" s="416"/>
      <c r="AO3521" s="416"/>
      <c r="AP3521" s="416"/>
      <c r="AQ3521" s="416"/>
      <c r="AR3521" s="416">
        <f t="shared" si="40"/>
        <v>0</v>
      </c>
      <c r="AS3521" s="417" t="str">
        <f t="shared" si="41"/>
        <v>#DIV/0!</v>
      </c>
      <c r="AT3521" s="416">
        <f t="shared" si="42"/>
        <v>0</v>
      </c>
      <c r="AU3521" s="417"/>
    </row>
    <row r="3522" hidden="1">
      <c r="A3522" s="88" t="str">
        <f>Master!A3595</f>
        <v>ASP18198</v>
      </c>
      <c r="B3522" s="414" t="str">
        <f>Master!B3595</f>
        <v/>
      </c>
      <c r="C3522" s="414" t="str">
        <f>Master!C3595</f>
        <v/>
      </c>
      <c r="D3522" s="88" t="str">
        <f>Master!D3595</f>
        <v/>
      </c>
      <c r="E3522" s="406" t="str">
        <f>Master!E3595</f>
        <v/>
      </c>
      <c r="F3522" s="406">
        <f>Master!F3595</f>
        <v>0</v>
      </c>
      <c r="G3522" s="88" t="str">
        <f>Master!G3595</f>
        <v/>
      </c>
      <c r="H3522" s="88" t="str">
        <f>Master!H3595</f>
        <v/>
      </c>
      <c r="I3522" s="88" t="str">
        <f>Master!I3595</f>
        <v/>
      </c>
      <c r="J3522" s="88" t="str">
        <f>Master!J3595</f>
        <v>A'CROSS SPORTS PTE LTD</v>
      </c>
      <c r="K3522" s="88" t="str">
        <f>Master!K3595</f>
        <v/>
      </c>
      <c r="L3522" s="88" t="str">
        <f>Master!L3595</f>
        <v/>
      </c>
      <c r="M3522" s="88" t="str">
        <f>Master!M3595</f>
        <v/>
      </c>
      <c r="N3522" s="88" t="str">
        <f>Master!N3595</f>
        <v/>
      </c>
      <c r="O3522" s="88" t="str">
        <f>Master!O3595</f>
        <v/>
      </c>
      <c r="P3522" s="88" t="str">
        <f>Master!P3595</f>
        <v/>
      </c>
      <c r="Q3522" s="88" t="str">
        <f>Master!Q3595</f>
        <v/>
      </c>
      <c r="R3522" s="406" t="str">
        <f>Master!R3595</f>
        <v/>
      </c>
      <c r="S3522" s="406">
        <f>Master!S3595</f>
        <v>0</v>
      </c>
      <c r="T3522" s="406" t="str">
        <f>Master!T3595</f>
        <v/>
      </c>
      <c r="U3522" s="406" t="str">
        <f>Master!U3595</f>
        <v/>
      </c>
      <c r="V3522" s="406" t="str">
        <f>Master!V3595</f>
        <v/>
      </c>
      <c r="W3522" s="406" t="str">
        <f>Master!W3595</f>
        <v/>
      </c>
      <c r="X3522" s="406" t="str">
        <f>Master!X3595</f>
        <v/>
      </c>
      <c r="Y3522" s="406" t="str">
        <f>Master!Y3595</f>
        <v/>
      </c>
      <c r="Z3522" s="406" t="str">
        <f>Master!Z3595</f>
        <v/>
      </c>
      <c r="AA3522" s="406" t="str">
        <f>Master!AA3595</f>
        <v/>
      </c>
      <c r="AB3522" s="406" t="str">
        <f>Master!AB3595</f>
        <v/>
      </c>
      <c r="AC3522" s="406" t="str">
        <f>Master!AC3595</f>
        <v/>
      </c>
      <c r="AD3522" s="406" t="str">
        <f>Master!AD3595</f>
        <v/>
      </c>
      <c r="AE3522" s="406" t="str">
        <f>Master!AE3595</f>
        <v/>
      </c>
      <c r="AF3522" s="406" t="str">
        <f>Master!AF3595</f>
        <v/>
      </c>
      <c r="AG3522" s="406" t="str">
        <f>Master!AG3595</f>
        <v/>
      </c>
      <c r="AH3522" s="88" t="str">
        <f>Master!AH3595</f>
        <v/>
      </c>
      <c r="AI3522" s="414" t="str">
        <f>Master!AI3595</f>
        <v/>
      </c>
      <c r="AJ3522" s="406" t="str">
        <f>Master!AJ3595</f>
        <v/>
      </c>
      <c r="AK3522" s="406">
        <f>Master!AK3595</f>
        <v>0</v>
      </c>
      <c r="AL3522" s="88" t="str">
        <f>Master!AL3595</f>
        <v/>
      </c>
      <c r="AM3522" s="416"/>
      <c r="AN3522" s="416"/>
      <c r="AO3522" s="416"/>
      <c r="AP3522" s="416"/>
      <c r="AQ3522" s="416"/>
      <c r="AR3522" s="416">
        <f t="shared" si="40"/>
        <v>0</v>
      </c>
      <c r="AS3522" s="417" t="str">
        <f t="shared" si="41"/>
        <v>#DIV/0!</v>
      </c>
      <c r="AT3522" s="416">
        <f t="shared" si="42"/>
        <v>0</v>
      </c>
      <c r="AU3522" s="417"/>
    </row>
    <row r="3523" hidden="1">
      <c r="A3523" s="88" t="str">
        <f>Master!A3596</f>
        <v>ASP18199</v>
      </c>
      <c r="B3523" s="414" t="str">
        <f>Master!B3596</f>
        <v/>
      </c>
      <c r="C3523" s="414" t="str">
        <f>Master!C3596</f>
        <v/>
      </c>
      <c r="D3523" s="88" t="str">
        <f>Master!D3596</f>
        <v/>
      </c>
      <c r="E3523" s="406" t="str">
        <f>Master!E3596</f>
        <v/>
      </c>
      <c r="F3523" s="406">
        <f>Master!F3596</f>
        <v>0</v>
      </c>
      <c r="G3523" s="88" t="str">
        <f>Master!G3596</f>
        <v/>
      </c>
      <c r="H3523" s="88" t="str">
        <f>Master!H3596</f>
        <v/>
      </c>
      <c r="I3523" s="88" t="str">
        <f>Master!I3596</f>
        <v/>
      </c>
      <c r="J3523" s="88" t="str">
        <f>Master!J3596</f>
        <v>A'CROSS SPORTS PTE LTD</v>
      </c>
      <c r="K3523" s="88" t="str">
        <f>Master!K3596</f>
        <v/>
      </c>
      <c r="L3523" s="88" t="str">
        <f>Master!L3596</f>
        <v/>
      </c>
      <c r="M3523" s="88" t="str">
        <f>Master!M3596</f>
        <v/>
      </c>
      <c r="N3523" s="88" t="str">
        <f>Master!N3596</f>
        <v/>
      </c>
      <c r="O3523" s="88" t="str">
        <f>Master!O3596</f>
        <v/>
      </c>
      <c r="P3523" s="88" t="str">
        <f>Master!P3596</f>
        <v/>
      </c>
      <c r="Q3523" s="88" t="str">
        <f>Master!Q3596</f>
        <v/>
      </c>
      <c r="R3523" s="406" t="str">
        <f>Master!R3596</f>
        <v/>
      </c>
      <c r="S3523" s="406">
        <f>Master!S3596</f>
        <v>0</v>
      </c>
      <c r="T3523" s="406" t="str">
        <f>Master!T3596</f>
        <v/>
      </c>
      <c r="U3523" s="406" t="str">
        <f>Master!U3596</f>
        <v/>
      </c>
      <c r="V3523" s="406" t="str">
        <f>Master!V3596</f>
        <v/>
      </c>
      <c r="W3523" s="406" t="str">
        <f>Master!W3596</f>
        <v/>
      </c>
      <c r="X3523" s="406" t="str">
        <f>Master!X3596</f>
        <v/>
      </c>
      <c r="Y3523" s="406" t="str">
        <f>Master!Y3596</f>
        <v/>
      </c>
      <c r="Z3523" s="406" t="str">
        <f>Master!Z3596</f>
        <v/>
      </c>
      <c r="AA3523" s="406" t="str">
        <f>Master!AA3596</f>
        <v/>
      </c>
      <c r="AB3523" s="406" t="str">
        <f>Master!AB3596</f>
        <v/>
      </c>
      <c r="AC3523" s="406" t="str">
        <f>Master!AC3596</f>
        <v/>
      </c>
      <c r="AD3523" s="406" t="str">
        <f>Master!AD3596</f>
        <v/>
      </c>
      <c r="AE3523" s="406" t="str">
        <f>Master!AE3596</f>
        <v/>
      </c>
      <c r="AF3523" s="406" t="str">
        <f>Master!AF3596</f>
        <v/>
      </c>
      <c r="AG3523" s="406" t="str">
        <f>Master!AG3596</f>
        <v/>
      </c>
      <c r="AH3523" s="88" t="str">
        <f>Master!AH3596</f>
        <v/>
      </c>
      <c r="AI3523" s="414" t="str">
        <f>Master!AI3596</f>
        <v/>
      </c>
      <c r="AJ3523" s="406" t="str">
        <f>Master!AJ3596</f>
        <v/>
      </c>
      <c r="AK3523" s="406">
        <f>Master!AK3596</f>
        <v>0</v>
      </c>
      <c r="AL3523" s="88" t="str">
        <f>Master!AL3596</f>
        <v/>
      </c>
      <c r="AM3523" s="416"/>
      <c r="AN3523" s="416"/>
      <c r="AO3523" s="416"/>
      <c r="AP3523" s="416"/>
      <c r="AQ3523" s="416"/>
      <c r="AR3523" s="416">
        <f t="shared" si="40"/>
        <v>0</v>
      </c>
      <c r="AS3523" s="417" t="str">
        <f t="shared" si="41"/>
        <v>#DIV/0!</v>
      </c>
      <c r="AT3523" s="416">
        <f t="shared" si="42"/>
        <v>0</v>
      </c>
      <c r="AU3523" s="417"/>
    </row>
    <row r="3524" hidden="1">
      <c r="A3524" s="88" t="str">
        <f>Master!A3597</f>
        <v>ASP18200</v>
      </c>
      <c r="B3524" s="414" t="str">
        <f>Master!B3597</f>
        <v/>
      </c>
      <c r="C3524" s="414" t="str">
        <f>Master!C3597</f>
        <v/>
      </c>
      <c r="D3524" s="88" t="str">
        <f>Master!D3597</f>
        <v/>
      </c>
      <c r="E3524" s="406" t="str">
        <f>Master!E3597</f>
        <v/>
      </c>
      <c r="F3524" s="406">
        <f>Master!F3597</f>
        <v>0</v>
      </c>
      <c r="G3524" s="88" t="str">
        <f>Master!G3597</f>
        <v/>
      </c>
      <c r="H3524" s="88" t="str">
        <f>Master!H3597</f>
        <v/>
      </c>
      <c r="I3524" s="88" t="str">
        <f>Master!I3597</f>
        <v/>
      </c>
      <c r="J3524" s="88" t="str">
        <f>Master!J3597</f>
        <v>A'CROSS SPORTS PTE LTD</v>
      </c>
      <c r="K3524" s="88" t="str">
        <f>Master!K3597</f>
        <v/>
      </c>
      <c r="L3524" s="88" t="str">
        <f>Master!L3597</f>
        <v/>
      </c>
      <c r="M3524" s="88" t="str">
        <f>Master!M3597</f>
        <v/>
      </c>
      <c r="N3524" s="88" t="str">
        <f>Master!N3597</f>
        <v/>
      </c>
      <c r="O3524" s="88" t="str">
        <f>Master!O3597</f>
        <v/>
      </c>
      <c r="P3524" s="88" t="str">
        <f>Master!P3597</f>
        <v/>
      </c>
      <c r="Q3524" s="88" t="str">
        <f>Master!Q3597</f>
        <v/>
      </c>
      <c r="R3524" s="406" t="str">
        <f>Master!R3597</f>
        <v/>
      </c>
      <c r="S3524" s="406">
        <f>Master!S3597</f>
        <v>0</v>
      </c>
      <c r="T3524" s="406" t="str">
        <f>Master!T3597</f>
        <v/>
      </c>
      <c r="U3524" s="406" t="str">
        <f>Master!U3597</f>
        <v/>
      </c>
      <c r="V3524" s="406" t="str">
        <f>Master!V3597</f>
        <v/>
      </c>
      <c r="W3524" s="406" t="str">
        <f>Master!W3597</f>
        <v/>
      </c>
      <c r="X3524" s="406" t="str">
        <f>Master!X3597</f>
        <v/>
      </c>
      <c r="Y3524" s="406" t="str">
        <f>Master!Y3597</f>
        <v/>
      </c>
      <c r="Z3524" s="406" t="str">
        <f>Master!Z3597</f>
        <v/>
      </c>
      <c r="AA3524" s="406" t="str">
        <f>Master!AA3597</f>
        <v/>
      </c>
      <c r="AB3524" s="406" t="str">
        <f>Master!AB3597</f>
        <v/>
      </c>
      <c r="AC3524" s="406" t="str">
        <f>Master!AC3597</f>
        <v/>
      </c>
      <c r="AD3524" s="406" t="str">
        <f>Master!AD3597</f>
        <v/>
      </c>
      <c r="AE3524" s="406" t="str">
        <f>Master!AE3597</f>
        <v/>
      </c>
      <c r="AF3524" s="406" t="str">
        <f>Master!AF3597</f>
        <v/>
      </c>
      <c r="AG3524" s="406" t="str">
        <f>Master!AG3597</f>
        <v/>
      </c>
      <c r="AH3524" s="88" t="str">
        <f>Master!AH3597</f>
        <v/>
      </c>
      <c r="AI3524" s="414" t="str">
        <f>Master!AI3597</f>
        <v/>
      </c>
      <c r="AJ3524" s="406" t="str">
        <f>Master!AJ3597</f>
        <v/>
      </c>
      <c r="AK3524" s="406">
        <f>Master!AK3597</f>
        <v>0</v>
      </c>
      <c r="AL3524" s="88" t="str">
        <f>Master!AL3597</f>
        <v/>
      </c>
      <c r="AM3524" s="416"/>
      <c r="AN3524" s="416"/>
      <c r="AO3524" s="416"/>
      <c r="AP3524" s="416"/>
      <c r="AQ3524" s="416"/>
      <c r="AR3524" s="416">
        <f t="shared" si="40"/>
        <v>0</v>
      </c>
      <c r="AS3524" s="417" t="str">
        <f t="shared" si="41"/>
        <v>#DIV/0!</v>
      </c>
      <c r="AT3524" s="416">
        <f t="shared" si="42"/>
        <v>0</v>
      </c>
      <c r="AU3524" s="417"/>
    </row>
    <row r="3525" ht="18.75" hidden="1" customHeight="1">
      <c r="A3525" s="88" t="str">
        <f>Master!A3598</f>
        <v>TL18001</v>
      </c>
      <c r="B3525" s="88" t="str">
        <f>Master!B3598</f>
        <v>TL18001</v>
      </c>
      <c r="C3525" s="88" t="str">
        <f>Master!C3598</f>
        <v>19-1-18</v>
      </c>
      <c r="D3525" s="88">
        <f>Master!D3598</f>
        <v>1</v>
      </c>
      <c r="E3525" s="406">
        <f>Master!E3598</f>
        <v>2980</v>
      </c>
      <c r="F3525" s="406">
        <f>Master!F3598</f>
        <v>2980</v>
      </c>
      <c r="G3525" s="88" t="str">
        <f>Master!G3598</f>
        <v>Y</v>
      </c>
      <c r="H3525" s="88" t="str">
        <f>Master!H3598</f>
        <v/>
      </c>
      <c r="I3525" s="88" t="str">
        <f>Master!I3598</f>
        <v/>
      </c>
      <c r="J3525" s="88" t="str">
        <f>Master!J3598</f>
        <v>TRAVELEARN</v>
      </c>
      <c r="K3525" s="88" t="str">
        <f>Master!K3598</f>
        <v/>
      </c>
      <c r="L3525" s="88" t="str">
        <f>Master!L3598</f>
        <v>JOHNNY</v>
      </c>
      <c r="M3525" s="88" t="str">
        <f>Master!M3598</f>
        <v>Tianjin Youth travel</v>
      </c>
      <c r="N3525" s="88" t="str">
        <f>Master!N3598</f>
        <v>NON MOE</v>
      </c>
      <c r="O3525" s="88" t="str">
        <f>Master!O3598</f>
        <v>Chinese drama performance</v>
      </c>
      <c r="P3525" s="88" t="str">
        <f>Master!P3598</f>
        <v>PACKAGE - PAX</v>
      </c>
      <c r="Q3525" s="88" t="str">
        <f>Master!Q3598</f>
        <v/>
      </c>
      <c r="R3525" s="406" t="str">
        <f>Master!R3598</f>
        <v/>
      </c>
      <c r="S3525" s="406">
        <f>Master!S3598</f>
        <v>2980</v>
      </c>
      <c r="T3525" s="406">
        <f>Master!T3598</f>
        <v>2980</v>
      </c>
      <c r="U3525" s="406" t="str">
        <f>Master!U3598</f>
        <v/>
      </c>
      <c r="V3525" s="406" t="str">
        <f>Master!V3598</f>
        <v/>
      </c>
      <c r="W3525" s="406" t="str">
        <f>Master!W3598</f>
        <v/>
      </c>
      <c r="X3525" s="406" t="str">
        <f>Master!X3598</f>
        <v/>
      </c>
      <c r="Y3525" s="406" t="str">
        <f>Master!Y3598</f>
        <v/>
      </c>
      <c r="Z3525" s="406" t="str">
        <f>Master!Z3598</f>
        <v/>
      </c>
      <c r="AA3525" s="406" t="str">
        <f>Master!AA3598</f>
        <v/>
      </c>
      <c r="AB3525" s="406" t="str">
        <f>Master!AB3598</f>
        <v/>
      </c>
      <c r="AC3525" s="406" t="str">
        <f>Master!AC3598</f>
        <v/>
      </c>
      <c r="AD3525" s="406" t="str">
        <f>Master!AD3598</f>
        <v/>
      </c>
      <c r="AE3525" s="406" t="str">
        <f>Master!AE3598</f>
        <v/>
      </c>
      <c r="AF3525" s="406" t="str">
        <f>Master!AF3598</f>
        <v/>
      </c>
      <c r="AG3525" s="406" t="str">
        <f>Master!AG3598</f>
        <v/>
      </c>
      <c r="AH3525" s="88" t="str">
        <f>Master!AH3598</f>
        <v>180125008758C </v>
      </c>
      <c r="AI3525" s="88" t="str">
        <f>Master!AI3598</f>
        <v>25.01.18</v>
      </c>
      <c r="AJ3525" s="406">
        <f>Master!AJ3598</f>
        <v>2980</v>
      </c>
      <c r="AK3525" s="406">
        <f>Master!AK3598</f>
        <v>0</v>
      </c>
      <c r="AL3525" s="88" t="str">
        <f>Master!AL3598</f>
        <v/>
      </c>
      <c r="AM3525" s="416"/>
      <c r="AN3525" s="416"/>
      <c r="AO3525" s="416"/>
      <c r="AP3525" s="416"/>
      <c r="AQ3525" s="416"/>
      <c r="AR3525" s="416">
        <f t="shared" si="40"/>
        <v>0</v>
      </c>
      <c r="AS3525" s="417">
        <f t="shared" si="41"/>
        <v>0</v>
      </c>
      <c r="AT3525" s="416">
        <f t="shared" si="42"/>
        <v>2980</v>
      </c>
      <c r="AU3525" s="417"/>
    </row>
    <row r="3526" ht="18.75" hidden="1" customHeight="1">
      <c r="A3526" s="88" t="str">
        <f>Master!A3599</f>
        <v>TL18002</v>
      </c>
      <c r="B3526" s="88" t="str">
        <f>Master!B3599</f>
        <v>TL18002</v>
      </c>
      <c r="C3526" s="554">
        <f>Master!C3599</f>
        <v>43133</v>
      </c>
      <c r="D3526" s="88">
        <f>Master!D3599</f>
        <v>1</v>
      </c>
      <c r="E3526" s="406">
        <f>Master!E3599</f>
        <v>800</v>
      </c>
      <c r="F3526" s="406">
        <f>Master!F3599</f>
        <v>800</v>
      </c>
      <c r="G3526" s="88" t="str">
        <f>Master!G3599</f>
        <v>Y</v>
      </c>
      <c r="H3526" s="88" t="str">
        <f>Master!H3599</f>
        <v>Mastereign</v>
      </c>
      <c r="I3526" s="88" t="str">
        <f>Master!I3599</f>
        <v/>
      </c>
      <c r="J3526" s="88" t="str">
        <f>Master!J3599</f>
        <v>TRAVELEARN</v>
      </c>
      <c r="K3526" s="88" t="str">
        <f>Master!K3599</f>
        <v/>
      </c>
      <c r="L3526" s="88" t="str">
        <f>Master!L3599</f>
        <v>JOHNNY</v>
      </c>
      <c r="M3526" s="88" t="str">
        <f>Master!M3599</f>
        <v>Singbiz</v>
      </c>
      <c r="N3526" s="88" t="str">
        <f>Master!N3599</f>
        <v>NON MOE</v>
      </c>
      <c r="O3526" s="88" t="str">
        <f>Master!O3599</f>
        <v>Cartoon art(singbiz travel)</v>
      </c>
      <c r="P3526" s="88" t="str">
        <f>Master!P3599</f>
        <v>PACKAGE - PAX</v>
      </c>
      <c r="Q3526" s="88" t="str">
        <f>Master!Q3599</f>
        <v/>
      </c>
      <c r="R3526" s="406" t="str">
        <f>Master!R3599</f>
        <v/>
      </c>
      <c r="S3526" s="406">
        <f>Master!S3599</f>
        <v>800</v>
      </c>
      <c r="T3526" s="406">
        <f>Master!T3599</f>
        <v>800</v>
      </c>
      <c r="U3526" s="406" t="str">
        <f>Master!U3599</f>
        <v/>
      </c>
      <c r="V3526" s="406" t="str">
        <f>Master!V3599</f>
        <v/>
      </c>
      <c r="W3526" s="406" t="str">
        <f>Master!W3599</f>
        <v/>
      </c>
      <c r="X3526" s="406" t="str">
        <f>Master!X3599</f>
        <v/>
      </c>
      <c r="Y3526" s="406" t="str">
        <f>Master!Y3599</f>
        <v/>
      </c>
      <c r="Z3526" s="406" t="str">
        <f>Master!Z3599</f>
        <v/>
      </c>
      <c r="AA3526" s="406" t="str">
        <f>Master!AA3599</f>
        <v/>
      </c>
      <c r="AB3526" s="406" t="str">
        <f>Master!AB3599</f>
        <v/>
      </c>
      <c r="AC3526" s="406" t="str">
        <f>Master!AC3599</f>
        <v/>
      </c>
      <c r="AD3526" s="406" t="str">
        <f>Master!AD3599</f>
        <v/>
      </c>
      <c r="AE3526" s="406" t="str">
        <f>Master!AE3599</f>
        <v/>
      </c>
      <c r="AF3526" s="406" t="str">
        <f>Master!AF3599</f>
        <v/>
      </c>
      <c r="AG3526" s="406" t="str">
        <f>Master!AG3599</f>
        <v/>
      </c>
      <c r="AH3526" s="88" t="str">
        <f>Master!AH3599</f>
        <v>Cheque</v>
      </c>
      <c r="AI3526" s="88" t="str">
        <f>Master!AI3599</f>
        <v>12.02.18</v>
      </c>
      <c r="AJ3526" s="406">
        <f>Master!AJ3599</f>
        <v>800</v>
      </c>
      <c r="AK3526" s="406">
        <f>Master!AK3599</f>
        <v>0</v>
      </c>
      <c r="AL3526" s="88" t="str">
        <f>Master!AL3599</f>
        <v/>
      </c>
      <c r="AM3526" s="416"/>
      <c r="AN3526" s="416"/>
      <c r="AO3526" s="416"/>
      <c r="AP3526" s="416"/>
      <c r="AQ3526" s="416"/>
      <c r="AR3526" s="416">
        <f t="shared" si="40"/>
        <v>0</v>
      </c>
      <c r="AS3526" s="417">
        <f t="shared" si="41"/>
        <v>0</v>
      </c>
      <c r="AT3526" s="416">
        <f t="shared" si="42"/>
        <v>800</v>
      </c>
      <c r="AU3526" s="417"/>
    </row>
    <row r="3527" ht="18.75" hidden="1" customHeight="1">
      <c r="A3527" s="88" t="str">
        <f>Master!A3600</f>
        <v>TL18003</v>
      </c>
      <c r="B3527" s="88" t="str">
        <f>Master!B3600</f>
        <v>ME18001</v>
      </c>
      <c r="C3527" s="88" t="str">
        <f>Master!C3600</f>
        <v>15-01-18</v>
      </c>
      <c r="D3527" s="88">
        <f>Master!D3600</f>
        <v>2</v>
      </c>
      <c r="E3527" s="406">
        <f>Master!E3600</f>
        <v>7005</v>
      </c>
      <c r="F3527" s="406">
        <f>Master!F3600</f>
        <v>14010</v>
      </c>
      <c r="G3527" s="88" t="str">
        <f>Master!G3600</f>
        <v>Y</v>
      </c>
      <c r="H3527" s="88" t="str">
        <f>Master!H3600</f>
        <v>Mastereign</v>
      </c>
      <c r="I3527" s="88" t="str">
        <f>Master!I3600</f>
        <v/>
      </c>
      <c r="J3527" s="88" t="str">
        <f>Master!J3600</f>
        <v>TRAVELEARN</v>
      </c>
      <c r="K3527" s="88" t="str">
        <f>Master!K3600</f>
        <v/>
      </c>
      <c r="L3527" s="88" t="str">
        <f>Master!L3600</f>
        <v>JOHNNY</v>
      </c>
      <c r="M3527" s="88" t="str">
        <f>Master!M3600</f>
        <v>Spectra Sec</v>
      </c>
      <c r="N3527" s="88" t="str">
        <f>Master!N3600</f>
        <v>NORTH</v>
      </c>
      <c r="O3527" s="88" t="str">
        <f>Master!O3600</f>
        <v>2018 Orientation Camp</v>
      </c>
      <c r="P3527" s="88" t="str">
        <f>Master!P3600</f>
        <v>PACKAGE - PAX</v>
      </c>
      <c r="Q3527" s="88" t="str">
        <f>Master!Q3600</f>
        <v/>
      </c>
      <c r="R3527" s="406" t="str">
        <f>Master!R3600</f>
        <v/>
      </c>
      <c r="S3527" s="406">
        <f>Master!S3600</f>
        <v>14010</v>
      </c>
      <c r="T3527" s="406">
        <f>Master!T3600</f>
        <v>14010</v>
      </c>
      <c r="U3527" s="406" t="str">
        <f>Master!U3600</f>
        <v/>
      </c>
      <c r="V3527" s="406" t="str">
        <f>Master!V3600</f>
        <v/>
      </c>
      <c r="W3527" s="406" t="str">
        <f>Master!W3600</f>
        <v/>
      </c>
      <c r="X3527" s="406" t="str">
        <f>Master!X3600</f>
        <v/>
      </c>
      <c r="Y3527" s="406" t="str">
        <f>Master!Y3600</f>
        <v/>
      </c>
      <c r="Z3527" s="406" t="str">
        <f>Master!Z3600</f>
        <v/>
      </c>
      <c r="AA3527" s="406" t="str">
        <f>Master!AA3600</f>
        <v/>
      </c>
      <c r="AB3527" s="406" t="str">
        <f>Master!AB3600</f>
        <v/>
      </c>
      <c r="AC3527" s="406" t="str">
        <f>Master!AC3600</f>
        <v/>
      </c>
      <c r="AD3527" s="406" t="str">
        <f>Master!AD3600</f>
        <v/>
      </c>
      <c r="AE3527" s="406" t="str">
        <f>Master!AE3600</f>
        <v/>
      </c>
      <c r="AF3527" s="406" t="str">
        <f>Master!AF3600</f>
        <v/>
      </c>
      <c r="AG3527" s="406" t="str">
        <f>Master!AG3600</f>
        <v/>
      </c>
      <c r="AH3527" s="88" t="str">
        <f>Master!AH3600</f>
        <v>Transfer</v>
      </c>
      <c r="AI3527" s="88" t="str">
        <f>Master!AI3600</f>
        <v>06.03.18</v>
      </c>
      <c r="AJ3527" s="406">
        <f>Master!AJ3600</f>
        <v>14010</v>
      </c>
      <c r="AK3527" s="406">
        <f>Master!AK3600</f>
        <v>0</v>
      </c>
      <c r="AL3527" s="88" t="str">
        <f>Master!AL3600</f>
        <v/>
      </c>
      <c r="AM3527" s="416"/>
      <c r="AN3527" s="416"/>
      <c r="AO3527" s="416"/>
      <c r="AP3527" s="416"/>
      <c r="AQ3527" s="416"/>
      <c r="AR3527" s="416">
        <f t="shared" si="40"/>
        <v>0</v>
      </c>
      <c r="AS3527" s="417">
        <f t="shared" si="41"/>
        <v>0</v>
      </c>
      <c r="AT3527" s="416">
        <f t="shared" si="42"/>
        <v>14010</v>
      </c>
      <c r="AU3527" s="417"/>
    </row>
    <row r="3528" hidden="1">
      <c r="A3528" s="88" t="str">
        <f>Master!A3601</f>
        <v>TL18004</v>
      </c>
      <c r="B3528" s="88" t="str">
        <f>Master!B3601</f>
        <v>MSP18007</v>
      </c>
      <c r="C3528" s="414" t="str">
        <f>Master!C3601</f>
        <v/>
      </c>
      <c r="D3528" s="88">
        <f>Master!D3601</f>
        <v>308.57</v>
      </c>
      <c r="E3528" s="406">
        <f>Master!E3601</f>
        <v>35</v>
      </c>
      <c r="F3528" s="406">
        <f>Master!F3601</f>
        <v>10800</v>
      </c>
      <c r="G3528" s="88" t="str">
        <f>Master!G3601</f>
        <v>Y</v>
      </c>
      <c r="H3528" s="88" t="str">
        <f>Master!H3601</f>
        <v>Mastereign</v>
      </c>
      <c r="I3528" s="88" t="str">
        <f>Master!I3601</f>
        <v/>
      </c>
      <c r="J3528" s="88" t="str">
        <f>Master!J3601</f>
        <v>TRAVELEARN</v>
      </c>
      <c r="K3528" s="88" t="str">
        <f>Master!K3601</f>
        <v/>
      </c>
      <c r="L3528" s="88" t="str">
        <f>Master!L3601</f>
        <v>JOHNNY</v>
      </c>
      <c r="M3528" s="88" t="str">
        <f>Master!M3601</f>
        <v>Sengkang Pri</v>
      </c>
      <c r="N3528" s="88" t="str">
        <f>Master!N3601</f>
        <v>NORTH</v>
      </c>
      <c r="O3528" s="88" t="str">
        <f>Master!O3601</f>
        <v>2018 LLP</v>
      </c>
      <c r="P3528" s="88" t="str">
        <f>Master!P3601</f>
        <v>PER HR</v>
      </c>
      <c r="Q3528" s="88" t="str">
        <f>Master!Q3601</f>
        <v/>
      </c>
      <c r="R3528" s="406" t="str">
        <f>Master!R3601</f>
        <v/>
      </c>
      <c r="S3528" s="406">
        <f>Master!S3601</f>
        <v>10800</v>
      </c>
      <c r="T3528" s="406" t="str">
        <f>Master!T3601</f>
        <v/>
      </c>
      <c r="U3528" s="406" t="str">
        <f>Master!U3601</f>
        <v/>
      </c>
      <c r="V3528" s="406" t="str">
        <f>Master!V3601</f>
        <v/>
      </c>
      <c r="W3528" s="406" t="str">
        <f>Master!W3601</f>
        <v/>
      </c>
      <c r="X3528" s="406" t="str">
        <f>Master!X3601</f>
        <v/>
      </c>
      <c r="Y3528" s="406">
        <f>Master!Y3601</f>
        <v>10800</v>
      </c>
      <c r="Z3528" s="406" t="str">
        <f>Master!Z3601</f>
        <v/>
      </c>
      <c r="AA3528" s="406" t="str">
        <f>Master!AA3601</f>
        <v/>
      </c>
      <c r="AB3528" s="406" t="str">
        <f>Master!AB3601</f>
        <v/>
      </c>
      <c r="AC3528" s="406" t="str">
        <f>Master!AC3601</f>
        <v/>
      </c>
      <c r="AD3528" s="406" t="str">
        <f>Master!AD3601</f>
        <v/>
      </c>
      <c r="AE3528" s="406" t="str">
        <f>Master!AE3601</f>
        <v/>
      </c>
      <c r="AF3528" s="406" t="str">
        <f>Master!AF3601</f>
        <v/>
      </c>
      <c r="AG3528" s="406" t="str">
        <f>Master!AG3601</f>
        <v/>
      </c>
      <c r="AH3528" s="88" t="str">
        <f>Master!AH3601</f>
        <v/>
      </c>
      <c r="AI3528" s="414" t="str">
        <f>Master!AI3601</f>
        <v/>
      </c>
      <c r="AJ3528" s="406" t="str">
        <f>Master!AJ3601</f>
        <v/>
      </c>
      <c r="AK3528" s="406">
        <f>Master!AK3601</f>
        <v>10800</v>
      </c>
      <c r="AL3528" s="88" t="str">
        <f>Master!AL3601</f>
        <v/>
      </c>
      <c r="AM3528" s="416"/>
      <c r="AN3528" s="416"/>
      <c r="AO3528" s="416"/>
      <c r="AP3528" s="416"/>
      <c r="AQ3528" s="416"/>
      <c r="AR3528" s="416">
        <f t="shared" si="40"/>
        <v>0</v>
      </c>
      <c r="AS3528" s="417">
        <f t="shared" si="41"/>
        <v>0</v>
      </c>
      <c r="AT3528" s="416">
        <f t="shared" si="42"/>
        <v>10800</v>
      </c>
      <c r="AU3528" s="417"/>
    </row>
    <row r="3529" hidden="1">
      <c r="A3529" s="88" t="str">
        <f>Master!A3602</f>
        <v>TL18005</v>
      </c>
      <c r="B3529" s="88" t="str">
        <f>Master!B3602</f>
        <v>TL18005</v>
      </c>
      <c r="C3529" s="88" t="str">
        <f>Master!C3602</f>
        <v>26-2-18</v>
      </c>
      <c r="D3529" s="88">
        <f>Master!D3602</f>
        <v>33</v>
      </c>
      <c r="E3529" s="406">
        <f>Master!E3602</f>
        <v>180</v>
      </c>
      <c r="F3529" s="406">
        <f>Master!F3602</f>
        <v>5940</v>
      </c>
      <c r="G3529" s="88" t="str">
        <f>Master!G3602</f>
        <v>Y</v>
      </c>
      <c r="H3529" s="88" t="str">
        <f>Master!H3602</f>
        <v>Vivarch</v>
      </c>
      <c r="I3529" s="88" t="str">
        <f>Master!I3602</f>
        <v/>
      </c>
      <c r="J3529" s="88" t="str">
        <f>Master!J3602</f>
        <v>TRAVELEARN</v>
      </c>
      <c r="K3529" s="88" t="str">
        <f>Master!K3602</f>
        <v>TRAVELEARN</v>
      </c>
      <c r="L3529" s="88" t="str">
        <f>Master!L3602</f>
        <v>JOHNNY</v>
      </c>
      <c r="M3529" s="88" t="str">
        <f>Master!M3602</f>
        <v>NON SCH</v>
      </c>
      <c r="N3529" s="88" t="str">
        <f>Master!N3602</f>
        <v>NON MOE</v>
      </c>
      <c r="O3529" s="88" t="str">
        <f>Master!O3602</f>
        <v>F1 workshop</v>
      </c>
      <c r="P3529" s="88" t="str">
        <f>Master!P3602</f>
        <v>PACKAGE - PAX</v>
      </c>
      <c r="Q3529" s="88" t="str">
        <f>Master!Q3602</f>
        <v/>
      </c>
      <c r="R3529" s="406" t="str">
        <f>Master!R3602</f>
        <v/>
      </c>
      <c r="S3529" s="406">
        <f>Master!S3602</f>
        <v>5940</v>
      </c>
      <c r="T3529" s="406" t="str">
        <f>Master!T3602</f>
        <v/>
      </c>
      <c r="U3529" s="406" t="str">
        <f>Master!U3602</f>
        <v/>
      </c>
      <c r="V3529" s="406">
        <f>Master!V3602</f>
        <v>5940</v>
      </c>
      <c r="W3529" s="406" t="str">
        <f>Master!W3602</f>
        <v/>
      </c>
      <c r="X3529" s="406" t="str">
        <f>Master!X3602</f>
        <v/>
      </c>
      <c r="Y3529" s="406" t="str">
        <f>Master!Y3602</f>
        <v/>
      </c>
      <c r="Z3529" s="406" t="str">
        <f>Master!Z3602</f>
        <v/>
      </c>
      <c r="AA3529" s="406" t="str">
        <f>Master!AA3602</f>
        <v/>
      </c>
      <c r="AB3529" s="406" t="str">
        <f>Master!AB3602</f>
        <v/>
      </c>
      <c r="AC3529" s="406" t="str">
        <f>Master!AC3602</f>
        <v/>
      </c>
      <c r="AD3529" s="406" t="str">
        <f>Master!AD3602</f>
        <v/>
      </c>
      <c r="AE3529" s="406" t="str">
        <f>Master!AE3602</f>
        <v/>
      </c>
      <c r="AF3529" s="406" t="str">
        <f>Master!AF3602</f>
        <v/>
      </c>
      <c r="AG3529" s="406" t="str">
        <f>Master!AG3602</f>
        <v/>
      </c>
      <c r="AH3529" s="88" t="str">
        <f>Master!AH3602</f>
        <v/>
      </c>
      <c r="AI3529" s="88" t="str">
        <f>Master!AI3602</f>
        <v>CHEQUE-1782
CHEQUE-4158</v>
      </c>
      <c r="AJ3529" s="406">
        <f>Master!AJ3602</f>
        <v>5940</v>
      </c>
      <c r="AK3529" s="406">
        <f>Master!AK3602</f>
        <v>0</v>
      </c>
      <c r="AL3529" s="88" t="str">
        <f>Master!AL3602</f>
        <v/>
      </c>
      <c r="AM3529" s="416"/>
      <c r="AN3529" s="416"/>
      <c r="AO3529" s="416"/>
      <c r="AP3529" s="416"/>
      <c r="AQ3529" s="416"/>
      <c r="AR3529" s="416">
        <f t="shared" si="40"/>
        <v>0</v>
      </c>
      <c r="AS3529" s="417">
        <f t="shared" si="41"/>
        <v>0</v>
      </c>
      <c r="AT3529" s="416">
        <f t="shared" si="42"/>
        <v>5940</v>
      </c>
      <c r="AU3529" s="417"/>
    </row>
    <row r="3530" hidden="1">
      <c r="A3530" s="88" t="str">
        <f>Master!A3603</f>
        <v>TL18006</v>
      </c>
      <c r="B3530" s="88" t="str">
        <f>Master!B3603</f>
        <v>VIVE18041</v>
      </c>
      <c r="C3530" s="414">
        <f>Master!C3603</f>
        <v>43222</v>
      </c>
      <c r="D3530" s="88" t="str">
        <f>Master!D3603</f>
        <v/>
      </c>
      <c r="E3530" s="406" t="str">
        <f>Master!E3603</f>
        <v/>
      </c>
      <c r="F3530" s="406">
        <f>Master!F3603</f>
        <v>2200</v>
      </c>
      <c r="G3530" s="88" t="str">
        <f>Master!G3603</f>
        <v>Y</v>
      </c>
      <c r="H3530" s="88" t="str">
        <f>Master!H3603</f>
        <v>Vivarch</v>
      </c>
      <c r="I3530" s="88" t="str">
        <f>Master!I3603</f>
        <v>refer to VIVE18041</v>
      </c>
      <c r="J3530" s="88" t="str">
        <f>Master!J3603</f>
        <v>TRAVELEARN</v>
      </c>
      <c r="K3530" s="88" t="str">
        <f>Master!K3603</f>
        <v>PASSIONISTA PTE LTD</v>
      </c>
      <c r="L3530" s="88" t="str">
        <f>Master!L3603</f>
        <v>JOHNNY</v>
      </c>
      <c r="M3530" s="88" t="str">
        <f>Master!M3603</f>
        <v>Northland Sec</v>
      </c>
      <c r="N3530" s="88" t="str">
        <f>Master!N3603</f>
        <v>NORTH</v>
      </c>
      <c r="O3530" s="88" t="str">
        <f>Master!O3603</f>
        <v>Beautician EM</v>
      </c>
      <c r="P3530" s="88" t="str">
        <f>Master!P3603</f>
        <v>PER PAX</v>
      </c>
      <c r="Q3530" s="88" t="str">
        <f>Master!Q3603</f>
        <v/>
      </c>
      <c r="R3530" s="406" t="str">
        <f>Master!R3603</f>
        <v/>
      </c>
      <c r="S3530" s="406">
        <f>Master!S3603</f>
        <v>2200</v>
      </c>
      <c r="T3530" s="406" t="str">
        <f>Master!T3603</f>
        <v/>
      </c>
      <c r="U3530" s="406" t="str">
        <f>Master!U3603</f>
        <v/>
      </c>
      <c r="V3530" s="406">
        <f>Master!V3603</f>
        <v>2200</v>
      </c>
      <c r="W3530" s="406" t="str">
        <f>Master!W3603</f>
        <v/>
      </c>
      <c r="X3530" s="406" t="str">
        <f>Master!X3603</f>
        <v/>
      </c>
      <c r="Y3530" s="406" t="str">
        <f>Master!Y3603</f>
        <v/>
      </c>
      <c r="Z3530" s="406" t="str">
        <f>Master!Z3603</f>
        <v/>
      </c>
      <c r="AA3530" s="406" t="str">
        <f>Master!AA3603</f>
        <v/>
      </c>
      <c r="AB3530" s="406" t="str">
        <f>Master!AB3603</f>
        <v/>
      </c>
      <c r="AC3530" s="406" t="str">
        <f>Master!AC3603</f>
        <v/>
      </c>
      <c r="AD3530" s="406" t="str">
        <f>Master!AD3603</f>
        <v/>
      </c>
      <c r="AE3530" s="406" t="str">
        <f>Master!AE3603</f>
        <v/>
      </c>
      <c r="AF3530" s="406" t="str">
        <f>Master!AF3603</f>
        <v/>
      </c>
      <c r="AG3530" s="406" t="str">
        <f>Master!AG3603</f>
        <v/>
      </c>
      <c r="AH3530" s="88" t="str">
        <f>Master!AH3603</f>
        <v/>
      </c>
      <c r="AI3530" s="414" t="str">
        <f>Master!AI3603</f>
        <v/>
      </c>
      <c r="AJ3530" s="406" t="str">
        <f>Master!AJ3603</f>
        <v/>
      </c>
      <c r="AK3530" s="406">
        <f>Master!AK3603</f>
        <v>2200</v>
      </c>
      <c r="AL3530" s="88" t="str">
        <f>Master!AL3603</f>
        <v/>
      </c>
      <c r="AM3530" s="416"/>
      <c r="AN3530" s="416"/>
      <c r="AO3530" s="416"/>
      <c r="AP3530" s="416"/>
      <c r="AQ3530" s="416"/>
      <c r="AR3530" s="416">
        <f t="shared" si="40"/>
        <v>0</v>
      </c>
      <c r="AS3530" s="417">
        <f t="shared" si="41"/>
        <v>0</v>
      </c>
      <c r="AT3530" s="416">
        <f t="shared" si="42"/>
        <v>2200</v>
      </c>
      <c r="AU3530" s="417"/>
    </row>
    <row r="3531" hidden="1">
      <c r="A3531" s="88" t="str">
        <f>Master!A3604</f>
        <v>TL18007</v>
      </c>
      <c r="B3531" s="88" t="str">
        <f>Master!B3604</f>
        <v>VIVE18042</v>
      </c>
      <c r="C3531" s="617">
        <f>Master!C3604</f>
        <v>43222</v>
      </c>
      <c r="D3531" s="88" t="str">
        <f>Master!D3604</f>
        <v/>
      </c>
      <c r="E3531" s="406" t="str">
        <f>Master!E3604</f>
        <v/>
      </c>
      <c r="F3531" s="406">
        <f>Master!F3604</f>
        <v>1500</v>
      </c>
      <c r="G3531" s="88" t="str">
        <f>Master!G3604</f>
        <v>Y</v>
      </c>
      <c r="H3531" s="88" t="str">
        <f>Master!H3604</f>
        <v>Vivarch</v>
      </c>
      <c r="I3531" s="88" t="str">
        <f>Master!I3604</f>
        <v>refer to VIVE18042</v>
      </c>
      <c r="J3531" s="88" t="str">
        <f>Master!J3604</f>
        <v>TRAVELEARN</v>
      </c>
      <c r="K3531" s="88" t="str">
        <f>Master!K3604</f>
        <v>PASSIONISTA PTE LTD</v>
      </c>
      <c r="L3531" s="88" t="str">
        <f>Master!L3604</f>
        <v>JOHNNY</v>
      </c>
      <c r="M3531" s="88" t="str">
        <f>Master!M3604</f>
        <v>Northland Sec</v>
      </c>
      <c r="N3531" s="88" t="str">
        <f>Master!N3604</f>
        <v>NORTH</v>
      </c>
      <c r="O3531" s="88" t="str">
        <f>Master!O3604</f>
        <v>Mobile app EM</v>
      </c>
      <c r="P3531" s="88" t="str">
        <f>Master!P3604</f>
        <v>PER PAX</v>
      </c>
      <c r="Q3531" s="88" t="str">
        <f>Master!Q3604</f>
        <v/>
      </c>
      <c r="R3531" s="406" t="str">
        <f>Master!R3604</f>
        <v/>
      </c>
      <c r="S3531" s="406">
        <f>Master!S3604</f>
        <v>1500</v>
      </c>
      <c r="T3531" s="406" t="str">
        <f>Master!T3604</f>
        <v/>
      </c>
      <c r="U3531" s="406" t="str">
        <f>Master!U3604</f>
        <v/>
      </c>
      <c r="V3531" s="406">
        <f>Master!V3604</f>
        <v>1500</v>
      </c>
      <c r="W3531" s="406" t="str">
        <f>Master!W3604</f>
        <v/>
      </c>
      <c r="X3531" s="406" t="str">
        <f>Master!X3604</f>
        <v/>
      </c>
      <c r="Y3531" s="406" t="str">
        <f>Master!Y3604</f>
        <v/>
      </c>
      <c r="Z3531" s="406" t="str">
        <f>Master!Z3604</f>
        <v/>
      </c>
      <c r="AA3531" s="406" t="str">
        <f>Master!AA3604</f>
        <v/>
      </c>
      <c r="AB3531" s="406" t="str">
        <f>Master!AB3604</f>
        <v/>
      </c>
      <c r="AC3531" s="406" t="str">
        <f>Master!AC3604</f>
        <v/>
      </c>
      <c r="AD3531" s="406" t="str">
        <f>Master!AD3604</f>
        <v/>
      </c>
      <c r="AE3531" s="406" t="str">
        <f>Master!AE3604</f>
        <v/>
      </c>
      <c r="AF3531" s="406" t="str">
        <f>Master!AF3604</f>
        <v/>
      </c>
      <c r="AG3531" s="406" t="str">
        <f>Master!AG3604</f>
        <v/>
      </c>
      <c r="AH3531" s="88" t="str">
        <f>Master!AH3604</f>
        <v/>
      </c>
      <c r="AI3531" s="414" t="str">
        <f>Master!AI3604</f>
        <v/>
      </c>
      <c r="AJ3531" s="406" t="str">
        <f>Master!AJ3604</f>
        <v/>
      </c>
      <c r="AK3531" s="406">
        <f>Master!AK3604</f>
        <v>1500</v>
      </c>
      <c r="AL3531" s="88" t="str">
        <f>Master!AL3604</f>
        <v/>
      </c>
      <c r="AM3531" s="416"/>
      <c r="AN3531" s="416"/>
      <c r="AO3531" s="416"/>
      <c r="AP3531" s="416"/>
      <c r="AQ3531" s="416"/>
      <c r="AR3531" s="416">
        <f t="shared" si="40"/>
        <v>0</v>
      </c>
      <c r="AS3531" s="417">
        <f t="shared" si="41"/>
        <v>0</v>
      </c>
      <c r="AT3531" s="416">
        <f t="shared" si="42"/>
        <v>1500</v>
      </c>
      <c r="AU3531" s="417"/>
    </row>
    <row r="3532" hidden="1">
      <c r="A3532" s="88" t="str">
        <f>Master!A3605</f>
        <v>TL18008</v>
      </c>
      <c r="B3532" s="88" t="str">
        <f>Master!B3605</f>
        <v>VIVE18043</v>
      </c>
      <c r="C3532" s="414">
        <f>Master!C3605</f>
        <v>43222</v>
      </c>
      <c r="D3532" s="88" t="str">
        <f>Master!D3605</f>
        <v/>
      </c>
      <c r="E3532" s="406" t="str">
        <f>Master!E3605</f>
        <v/>
      </c>
      <c r="F3532" s="406">
        <f>Master!F3605</f>
        <v>2600</v>
      </c>
      <c r="G3532" s="88" t="str">
        <f>Master!G3605</f>
        <v>Y</v>
      </c>
      <c r="H3532" s="88" t="str">
        <f>Master!H3605</f>
        <v>Vivarch</v>
      </c>
      <c r="I3532" s="88" t="str">
        <f>Master!I3605</f>
        <v>refer to VIVE18043</v>
      </c>
      <c r="J3532" s="88" t="str">
        <f>Master!J3605</f>
        <v>TRAVELEARN</v>
      </c>
      <c r="K3532" s="88" t="str">
        <f>Master!K3605</f>
        <v>PASSIONISTA PTE LTD</v>
      </c>
      <c r="L3532" s="88" t="str">
        <f>Master!L3605</f>
        <v>JOHNNY</v>
      </c>
      <c r="M3532" s="88" t="str">
        <f>Master!M3605</f>
        <v>Northland Sec</v>
      </c>
      <c r="N3532" s="88" t="str">
        <f>Master!N3605</f>
        <v>NORTH</v>
      </c>
      <c r="O3532" s="88" t="str">
        <f>Master!O3605</f>
        <v>Event management EM</v>
      </c>
      <c r="P3532" s="88" t="str">
        <f>Master!P3605</f>
        <v>PER PAX</v>
      </c>
      <c r="Q3532" s="88" t="str">
        <f>Master!Q3605</f>
        <v/>
      </c>
      <c r="R3532" s="406" t="str">
        <f>Master!R3605</f>
        <v/>
      </c>
      <c r="S3532" s="406">
        <f>Master!S3605</f>
        <v>2600</v>
      </c>
      <c r="T3532" s="406" t="str">
        <f>Master!T3605</f>
        <v/>
      </c>
      <c r="U3532" s="406" t="str">
        <f>Master!U3605</f>
        <v/>
      </c>
      <c r="V3532" s="406">
        <f>Master!V3605</f>
        <v>2600</v>
      </c>
      <c r="W3532" s="406" t="str">
        <f>Master!W3605</f>
        <v/>
      </c>
      <c r="X3532" s="406" t="str">
        <f>Master!X3605</f>
        <v/>
      </c>
      <c r="Y3532" s="406" t="str">
        <f>Master!Y3605</f>
        <v/>
      </c>
      <c r="Z3532" s="406" t="str">
        <f>Master!Z3605</f>
        <v/>
      </c>
      <c r="AA3532" s="406" t="str">
        <f>Master!AA3605</f>
        <v/>
      </c>
      <c r="AB3532" s="406" t="str">
        <f>Master!AB3605</f>
        <v/>
      </c>
      <c r="AC3532" s="406" t="str">
        <f>Master!AC3605</f>
        <v/>
      </c>
      <c r="AD3532" s="406" t="str">
        <f>Master!AD3605</f>
        <v/>
      </c>
      <c r="AE3532" s="406" t="str">
        <f>Master!AE3605</f>
        <v/>
      </c>
      <c r="AF3532" s="406" t="str">
        <f>Master!AF3605</f>
        <v/>
      </c>
      <c r="AG3532" s="406" t="str">
        <f>Master!AG3605</f>
        <v/>
      </c>
      <c r="AH3532" s="88" t="str">
        <f>Master!AH3605</f>
        <v/>
      </c>
      <c r="AI3532" s="414" t="str">
        <f>Master!AI3605</f>
        <v/>
      </c>
      <c r="AJ3532" s="406" t="str">
        <f>Master!AJ3605</f>
        <v/>
      </c>
      <c r="AK3532" s="406">
        <f>Master!AK3605</f>
        <v>2600</v>
      </c>
      <c r="AL3532" s="88" t="str">
        <f>Master!AL3605</f>
        <v/>
      </c>
      <c r="AM3532" s="416"/>
      <c r="AN3532" s="416"/>
      <c r="AO3532" s="416"/>
      <c r="AP3532" s="416"/>
      <c r="AQ3532" s="416"/>
      <c r="AR3532" s="416">
        <f t="shared" si="40"/>
        <v>0</v>
      </c>
      <c r="AS3532" s="417">
        <f t="shared" si="41"/>
        <v>0</v>
      </c>
      <c r="AT3532" s="416">
        <f t="shared" si="42"/>
        <v>2600</v>
      </c>
      <c r="AU3532" s="417"/>
    </row>
    <row r="3533" hidden="1">
      <c r="A3533" s="88" t="str">
        <f>Master!A3606</f>
        <v>TL18009</v>
      </c>
      <c r="B3533" s="88" t="str">
        <f>Master!B3606</f>
        <v>VIVE18046</v>
      </c>
      <c r="C3533" s="414" t="str">
        <f>Master!C3606</f>
        <v/>
      </c>
      <c r="D3533" s="88" t="str">
        <f>Master!D3606</f>
        <v/>
      </c>
      <c r="E3533" s="406" t="str">
        <f>Master!E3606</f>
        <v/>
      </c>
      <c r="F3533" s="406">
        <f>Master!F3606</f>
        <v>1350</v>
      </c>
      <c r="G3533" s="88" t="str">
        <f>Master!G3606</f>
        <v/>
      </c>
      <c r="H3533" s="88" t="str">
        <f>Master!H3606</f>
        <v>VIvarch</v>
      </c>
      <c r="I3533" s="88" t="str">
        <f>Master!I3606</f>
        <v>billed</v>
      </c>
      <c r="J3533" s="88" t="str">
        <f>Master!J3606</f>
        <v>TRAVELEARN</v>
      </c>
      <c r="K3533" s="88" t="str">
        <f>Master!K3606</f>
        <v>VIVARCH ENRICHMENT PTE LTD</v>
      </c>
      <c r="L3533" s="88" t="str">
        <f>Master!L3606</f>
        <v>JOHNNY</v>
      </c>
      <c r="M3533" s="88" t="str">
        <f>Master!M3606</f>
        <v>Endeavour pri</v>
      </c>
      <c r="N3533" s="88" t="str">
        <f>Master!N3606</f>
        <v>NORTH</v>
      </c>
      <c r="O3533" s="88" t="str">
        <f>Master!O3606</f>
        <v>leadership training workshop</v>
      </c>
      <c r="P3533" s="88" t="str">
        <f>Master!P3606</f>
        <v>PACKAGE - PAX</v>
      </c>
      <c r="Q3533" s="88" t="str">
        <f>Master!Q3606</f>
        <v/>
      </c>
      <c r="R3533" s="406" t="str">
        <f>Master!R3606</f>
        <v/>
      </c>
      <c r="S3533" s="406">
        <f>Master!S3606</f>
        <v>1350</v>
      </c>
      <c r="T3533" s="406" t="str">
        <f>Master!T3606</f>
        <v/>
      </c>
      <c r="U3533" s="406" t="str">
        <f>Master!U3606</f>
        <v/>
      </c>
      <c r="V3533" s="406" t="str">
        <f>Master!V3606</f>
        <v/>
      </c>
      <c r="W3533" s="406" t="str">
        <f>Master!W3606</f>
        <v/>
      </c>
      <c r="X3533" s="406" t="str">
        <f>Master!X3606</f>
        <v/>
      </c>
      <c r="Y3533" s="406">
        <f>Master!Y3606</f>
        <v>1350</v>
      </c>
      <c r="Z3533" s="406" t="str">
        <f>Master!Z3606</f>
        <v/>
      </c>
      <c r="AA3533" s="406" t="str">
        <f>Master!AA3606</f>
        <v/>
      </c>
      <c r="AB3533" s="406" t="str">
        <f>Master!AB3606</f>
        <v/>
      </c>
      <c r="AC3533" s="406" t="str">
        <f>Master!AC3606</f>
        <v/>
      </c>
      <c r="AD3533" s="406" t="str">
        <f>Master!AD3606</f>
        <v/>
      </c>
      <c r="AE3533" s="406" t="str">
        <f>Master!AE3606</f>
        <v/>
      </c>
      <c r="AF3533" s="406" t="str">
        <f>Master!AF3606</f>
        <v/>
      </c>
      <c r="AG3533" s="406" t="str">
        <f>Master!AG3606</f>
        <v/>
      </c>
      <c r="AH3533" s="88" t="str">
        <f>Master!AH3606</f>
        <v/>
      </c>
      <c r="AI3533" s="414" t="str">
        <f>Master!AI3606</f>
        <v/>
      </c>
      <c r="AJ3533" s="406" t="str">
        <f>Master!AJ3606</f>
        <v/>
      </c>
      <c r="AK3533" s="406">
        <f>Master!AK3606</f>
        <v>1350</v>
      </c>
      <c r="AL3533" s="88" t="str">
        <f>Master!AL3606</f>
        <v/>
      </c>
      <c r="AM3533" s="416"/>
      <c r="AN3533" s="416"/>
      <c r="AO3533" s="416"/>
      <c r="AP3533" s="416"/>
      <c r="AQ3533" s="416"/>
      <c r="AR3533" s="416">
        <f t="shared" si="40"/>
        <v>0</v>
      </c>
      <c r="AS3533" s="417">
        <f t="shared" si="41"/>
        <v>0</v>
      </c>
      <c r="AT3533" s="416">
        <f t="shared" si="42"/>
        <v>1350</v>
      </c>
      <c r="AU3533" s="417"/>
    </row>
    <row r="3534" hidden="1">
      <c r="A3534" s="88" t="str">
        <f>Master!A3607</f>
        <v>TL18010</v>
      </c>
      <c r="B3534" s="88" t="str">
        <f>Master!B3607</f>
        <v>INVMUS18001</v>
      </c>
      <c r="C3534" s="554">
        <f>Master!C3607</f>
        <v>43385</v>
      </c>
      <c r="D3534" s="88">
        <f>Master!D3607</f>
        <v>1</v>
      </c>
      <c r="E3534" s="88">
        <f>Master!E3607</f>
        <v>5062.5</v>
      </c>
      <c r="F3534" s="406">
        <f>Master!F3607</f>
        <v>5062.5</v>
      </c>
      <c r="G3534" s="88" t="str">
        <f>Master!G3607</f>
        <v/>
      </c>
      <c r="H3534" s="88" t="str">
        <f>Master!H3607</f>
        <v>VIvarch</v>
      </c>
      <c r="I3534" s="88" t="str">
        <f>Master!I3607</f>
        <v>billed</v>
      </c>
      <c r="J3534" s="88" t="str">
        <f>Master!J3607</f>
        <v>TRAVELEARN</v>
      </c>
      <c r="K3534" s="88" t="str">
        <f>Master!K3607</f>
        <v>MUSICON PTE LTD</v>
      </c>
      <c r="L3534" s="88" t="str">
        <f>Master!L3607</f>
        <v>JOHNNY</v>
      </c>
      <c r="M3534" s="88" t="str">
        <f>Master!M3607</f>
        <v>Waterway pri</v>
      </c>
      <c r="N3534" s="88" t="str">
        <f>Master!N3607</f>
        <v>NORTH</v>
      </c>
      <c r="O3534" s="88" t="str">
        <f>Master!O3607</f>
        <v>PAL Music</v>
      </c>
      <c r="P3534" s="88" t="str">
        <f>Master!P3607</f>
        <v>PACKAGE - PAX</v>
      </c>
      <c r="Q3534" s="88" t="str">
        <f>Master!Q3607</f>
        <v/>
      </c>
      <c r="R3534" s="88" t="str">
        <f>Master!R3607</f>
        <v/>
      </c>
      <c r="S3534" s="406">
        <f>Master!S3607</f>
        <v>5062.5</v>
      </c>
      <c r="T3534" s="88" t="str">
        <f>Master!T3607</f>
        <v/>
      </c>
      <c r="U3534" s="88" t="str">
        <f>Master!U3607</f>
        <v/>
      </c>
      <c r="V3534" s="88" t="str">
        <f>Master!V3607</f>
        <v/>
      </c>
      <c r="W3534" s="88" t="str">
        <f>Master!W3607</f>
        <v/>
      </c>
      <c r="X3534" s="88" t="str">
        <f>Master!X3607</f>
        <v/>
      </c>
      <c r="Y3534" s="406">
        <f>Master!Y3607</f>
        <v>2531.25</v>
      </c>
      <c r="Z3534" s="406" t="str">
        <f>Master!Z3607</f>
        <v/>
      </c>
      <c r="AA3534" s="406" t="str">
        <f>Master!AA3607</f>
        <v/>
      </c>
      <c r="AB3534" s="406" t="str">
        <f>Master!AB3607</f>
        <v/>
      </c>
      <c r="AC3534" s="406" t="str">
        <f>Master!AC3607</f>
        <v/>
      </c>
      <c r="AD3534" s="406" t="str">
        <f>Master!AD3607</f>
        <v/>
      </c>
      <c r="AE3534" s="406">
        <f>Master!AE3607</f>
        <v>2531.25</v>
      </c>
      <c r="AF3534" s="406" t="str">
        <f>Master!AF3607</f>
        <v/>
      </c>
      <c r="AG3534" s="406" t="str">
        <f>Master!AG3607</f>
        <v/>
      </c>
      <c r="AH3534" s="88" t="str">
        <f>Master!AH3607</f>
        <v/>
      </c>
      <c r="AI3534" s="414" t="str">
        <f>Master!AI3607</f>
        <v/>
      </c>
      <c r="AJ3534" s="406" t="str">
        <f>Master!AJ3607</f>
        <v/>
      </c>
      <c r="AK3534" s="406">
        <f>Master!AK3607</f>
        <v>5062.5</v>
      </c>
      <c r="AL3534" s="88" t="str">
        <f>Master!AL3607</f>
        <v/>
      </c>
      <c r="AM3534" s="416"/>
      <c r="AN3534" s="416"/>
      <c r="AO3534" s="416"/>
      <c r="AP3534" s="416"/>
      <c r="AQ3534" s="416"/>
      <c r="AR3534" s="416">
        <f t="shared" si="40"/>
        <v>0</v>
      </c>
      <c r="AS3534" s="417">
        <f t="shared" si="41"/>
        <v>0</v>
      </c>
      <c r="AT3534" s="416">
        <f t="shared" si="42"/>
        <v>5062.5</v>
      </c>
      <c r="AU3534" s="417"/>
    </row>
    <row r="3535" hidden="1">
      <c r="A3535" s="88" t="str">
        <f>Master!A3608</f>
        <v>TL18011</v>
      </c>
      <c r="B3535" s="88" t="str">
        <f>Master!B3608</f>
        <v>INVIVE18001</v>
      </c>
      <c r="C3535" s="88" t="str">
        <f>Master!C3608</f>
        <v>18-12-18</v>
      </c>
      <c r="D3535" s="88">
        <f>Master!D3608</f>
        <v>8</v>
      </c>
      <c r="E3535" s="88">
        <f>Master!E3608</f>
        <v>500</v>
      </c>
      <c r="F3535" s="406">
        <f>Master!F3608</f>
        <v>4000</v>
      </c>
      <c r="G3535" s="88" t="str">
        <f>Master!G3608</f>
        <v/>
      </c>
      <c r="H3535" s="88" t="str">
        <f>Master!H3608</f>
        <v>VIvarch</v>
      </c>
      <c r="I3535" s="88" t="str">
        <f>Master!I3608</f>
        <v>billed</v>
      </c>
      <c r="J3535" s="88" t="str">
        <f>Master!J3608</f>
        <v>TRAVELEARN</v>
      </c>
      <c r="K3535" s="88" t="str">
        <f>Master!K3608</f>
        <v>VIVARCH ENRICHMENT PTE LTD</v>
      </c>
      <c r="L3535" s="88" t="str">
        <f>Master!L3608</f>
        <v>JOHNNY</v>
      </c>
      <c r="M3535" s="88" t="str">
        <f>Master!M3608</f>
        <v>Waterway pri</v>
      </c>
      <c r="N3535" s="88" t="str">
        <f>Master!N3608</f>
        <v>NORTH</v>
      </c>
      <c r="O3535" s="88" t="str">
        <f>Master!O3608</f>
        <v>PAL OE</v>
      </c>
      <c r="P3535" s="88" t="str">
        <f>Master!P3608</f>
        <v>PACKAGE - PAX</v>
      </c>
      <c r="Q3535" s="88" t="str">
        <f>Master!Q3608</f>
        <v/>
      </c>
      <c r="R3535" s="88" t="str">
        <f>Master!R3608</f>
        <v/>
      </c>
      <c r="S3535" s="406">
        <f>Master!S3608</f>
        <v>4000</v>
      </c>
      <c r="T3535" s="88" t="str">
        <f>Master!T3608</f>
        <v/>
      </c>
      <c r="U3535" s="88" t="str">
        <f>Master!U3608</f>
        <v/>
      </c>
      <c r="V3535" s="88" t="str">
        <f>Master!V3608</f>
        <v/>
      </c>
      <c r="W3535" s="88" t="str">
        <f>Master!W3608</f>
        <v/>
      </c>
      <c r="X3535" s="88" t="str">
        <f>Master!X3608</f>
        <v/>
      </c>
      <c r="Y3535" s="406">
        <f>Master!Y3608</f>
        <v>2000</v>
      </c>
      <c r="Z3535" s="406" t="str">
        <f>Master!Z3608</f>
        <v/>
      </c>
      <c r="AA3535" s="406" t="str">
        <f>Master!AA3608</f>
        <v/>
      </c>
      <c r="AB3535" s="406" t="str">
        <f>Master!AB3608</f>
        <v/>
      </c>
      <c r="AC3535" s="406" t="str">
        <f>Master!AC3608</f>
        <v/>
      </c>
      <c r="AD3535" s="406" t="str">
        <f>Master!AD3608</f>
        <v/>
      </c>
      <c r="AE3535" s="406">
        <f>Master!AE3608</f>
        <v>2000</v>
      </c>
      <c r="AF3535" s="406" t="str">
        <f>Master!AF3608</f>
        <v/>
      </c>
      <c r="AG3535" s="406" t="str">
        <f>Master!AG3608</f>
        <v/>
      </c>
      <c r="AH3535" s="88" t="str">
        <f>Master!AH3608</f>
        <v/>
      </c>
      <c r="AI3535" s="88" t="str">
        <f>Master!AI3608</f>
        <v/>
      </c>
      <c r="AJ3535" s="406" t="str">
        <f>Master!AJ3608</f>
        <v/>
      </c>
      <c r="AK3535" s="406">
        <f>Master!AK3608</f>
        <v>4000</v>
      </c>
      <c r="AL3535" s="88" t="str">
        <f>Master!AL3608</f>
        <v/>
      </c>
      <c r="AM3535" s="416"/>
      <c r="AN3535" s="416"/>
      <c r="AO3535" s="416"/>
      <c r="AP3535" s="416"/>
      <c r="AQ3535" s="416"/>
      <c r="AR3535" s="416">
        <f t="shared" si="40"/>
        <v>0</v>
      </c>
      <c r="AS3535" s="417">
        <f t="shared" si="41"/>
        <v>0</v>
      </c>
      <c r="AT3535" s="416">
        <f t="shared" si="42"/>
        <v>4000</v>
      </c>
      <c r="AU3535" s="417"/>
    </row>
    <row r="3536" hidden="1">
      <c r="A3536" s="88" t="str">
        <f>Master!A3609</f>
        <v>TL18012</v>
      </c>
      <c r="B3536" s="88" t="str">
        <f>Master!B3609</f>
        <v> </v>
      </c>
      <c r="C3536" s="414">
        <f>Master!C3609</f>
        <v>43276</v>
      </c>
      <c r="D3536" s="88">
        <f>Master!D3609</f>
        <v>25</v>
      </c>
      <c r="E3536" s="406">
        <f>Master!E3609</f>
        <v>50</v>
      </c>
      <c r="F3536" s="406">
        <f>Master!F3609</f>
        <v>1250</v>
      </c>
      <c r="G3536" s="88" t="str">
        <f>Master!G3609</f>
        <v>Y</v>
      </c>
      <c r="H3536" s="88" t="str">
        <f>Master!H3609</f>
        <v/>
      </c>
      <c r="I3536" s="88" t="str">
        <f>Master!I3609</f>
        <v/>
      </c>
      <c r="J3536" s="88" t="str">
        <f>Master!J3609</f>
        <v>TRAVELEARN</v>
      </c>
      <c r="K3536" s="88" t="str">
        <f>Master!K3609</f>
        <v>TRAVELEARN</v>
      </c>
      <c r="L3536" s="88" t="str">
        <f>Master!L3609</f>
        <v>JOHNNY</v>
      </c>
      <c r="M3536" s="88" t="str">
        <f>Master!M3609</f>
        <v>Singbiz travel</v>
      </c>
      <c r="N3536" s="88" t="str">
        <f>Master!N3609</f>
        <v>NON MOE</v>
      </c>
      <c r="O3536" s="88" t="str">
        <f>Master!O3609</f>
        <v>Batik art (mandrain)</v>
      </c>
      <c r="P3536" s="88" t="str">
        <f>Master!P3609</f>
        <v>PACKAGE - PAX</v>
      </c>
      <c r="Q3536" s="88" t="str">
        <f>Master!Q3609</f>
        <v/>
      </c>
      <c r="R3536" s="406" t="str">
        <f>Master!R3609</f>
        <v/>
      </c>
      <c r="S3536" s="406">
        <f>Master!S3609</f>
        <v>1250</v>
      </c>
      <c r="T3536" s="406" t="str">
        <f>Master!T3609</f>
        <v/>
      </c>
      <c r="U3536" s="406" t="str">
        <f>Master!U3609</f>
        <v/>
      </c>
      <c r="V3536" s="406" t="str">
        <f>Master!V3609</f>
        <v/>
      </c>
      <c r="W3536" s="406" t="str">
        <f>Master!W3609</f>
        <v/>
      </c>
      <c r="X3536" s="406" t="str">
        <f>Master!X3609</f>
        <v/>
      </c>
      <c r="Y3536" s="406" t="str">
        <f>Master!Y3609</f>
        <v/>
      </c>
      <c r="Z3536" s="406" t="str">
        <f>Master!Z3609</f>
        <v/>
      </c>
      <c r="AA3536" s="406">
        <f>Master!AA3609</f>
        <v>1250</v>
      </c>
      <c r="AB3536" s="406" t="str">
        <f>Master!AB3609</f>
        <v/>
      </c>
      <c r="AC3536" s="406" t="str">
        <f>Master!AC3609</f>
        <v/>
      </c>
      <c r="AD3536" s="406" t="str">
        <f>Master!AD3609</f>
        <v/>
      </c>
      <c r="AE3536" s="406" t="str">
        <f>Master!AE3609</f>
        <v/>
      </c>
      <c r="AF3536" s="406" t="str">
        <f>Master!AF3609</f>
        <v/>
      </c>
      <c r="AG3536" s="406" t="str">
        <f>Master!AG3609</f>
        <v/>
      </c>
      <c r="AH3536" s="88" t="str">
        <f>Master!AH3609</f>
        <v>CHEQUE</v>
      </c>
      <c r="AI3536" s="88" t="str">
        <f>Master!AI3609</f>
        <v>02.07.18</v>
      </c>
      <c r="AJ3536" s="406">
        <f>Master!AJ3609</f>
        <v>1250</v>
      </c>
      <c r="AK3536" s="406">
        <f>Master!AK3609</f>
        <v>0</v>
      </c>
      <c r="AL3536" s="88" t="str">
        <f>Master!AL3609</f>
        <v/>
      </c>
      <c r="AM3536" s="416">
        <v>165.0</v>
      </c>
      <c r="AN3536" s="416"/>
      <c r="AO3536" s="416"/>
      <c r="AP3536" s="416">
        <v>134.82</v>
      </c>
      <c r="AQ3536" s="416"/>
      <c r="AR3536" s="416">
        <f t="shared" si="40"/>
        <v>299.82</v>
      </c>
      <c r="AS3536" s="417">
        <f t="shared" si="41"/>
        <v>0.239856</v>
      </c>
      <c r="AT3536" s="416">
        <f t="shared" si="42"/>
        <v>950.18</v>
      </c>
      <c r="AU3536" s="417"/>
    </row>
    <row r="3537" hidden="1">
      <c r="A3537" s="88" t="str">
        <f>Master!A3610</f>
        <v>TL18013</v>
      </c>
      <c r="B3537" s="88" t="str">
        <f>Master!B3610</f>
        <v>TL18013</v>
      </c>
      <c r="C3537" s="414">
        <f>Master!C3610</f>
        <v>43325</v>
      </c>
      <c r="D3537" s="88">
        <f>Master!D3610</f>
        <v>2</v>
      </c>
      <c r="E3537" s="406">
        <f>Master!E3610</f>
        <v>1000</v>
      </c>
      <c r="F3537" s="406">
        <f>Master!F3610</f>
        <v>2000</v>
      </c>
      <c r="G3537" s="88" t="str">
        <f>Master!G3610</f>
        <v>Y</v>
      </c>
      <c r="H3537" s="88" t="str">
        <f>Master!H3610</f>
        <v/>
      </c>
      <c r="I3537" s="88" t="str">
        <f>Master!I3610</f>
        <v/>
      </c>
      <c r="J3537" s="88" t="str">
        <f>Master!J3610</f>
        <v>TRAVELEARN</v>
      </c>
      <c r="K3537" s="88" t="str">
        <f>Master!K3610</f>
        <v>VIVARCH ENRICHMENT PTE LTD</v>
      </c>
      <c r="L3537" s="88" t="str">
        <f>Master!L3610</f>
        <v>SHAWN</v>
      </c>
      <c r="M3537" s="88" t="str">
        <f>Master!M3610</f>
        <v>Anderson Sec</v>
      </c>
      <c r="N3537" s="88" t="str">
        <f>Master!N3610</f>
        <v>NORTH</v>
      </c>
      <c r="O3537" s="88" t="str">
        <f>Master!O3610</f>
        <v>Science Fiesta Workshop</v>
      </c>
      <c r="P3537" s="88" t="str">
        <f>Master!P3610</f>
        <v>PACKAGE - PAX</v>
      </c>
      <c r="Q3537" s="88" t="str">
        <f>Master!Q3610</f>
        <v/>
      </c>
      <c r="R3537" s="406" t="str">
        <f>Master!R3610</f>
        <v/>
      </c>
      <c r="S3537" s="406">
        <f>Master!S3610</f>
        <v>2000</v>
      </c>
      <c r="T3537" s="406" t="str">
        <f>Master!T3610</f>
        <v/>
      </c>
      <c r="U3537" s="406" t="str">
        <f>Master!U3610</f>
        <v/>
      </c>
      <c r="V3537" s="406" t="str">
        <f>Master!V3610</f>
        <v/>
      </c>
      <c r="W3537" s="406" t="str">
        <f>Master!W3610</f>
        <v/>
      </c>
      <c r="X3537" s="406" t="str">
        <f>Master!X3610</f>
        <v/>
      </c>
      <c r="Y3537" s="406" t="str">
        <f>Master!Y3610</f>
        <v/>
      </c>
      <c r="Z3537" s="406" t="str">
        <f>Master!Z3610</f>
        <v/>
      </c>
      <c r="AA3537" s="406">
        <f>Master!AA3610</f>
        <v>2000</v>
      </c>
      <c r="AB3537" s="406" t="str">
        <f>Master!AB3610</f>
        <v/>
      </c>
      <c r="AC3537" s="406" t="str">
        <f>Master!AC3610</f>
        <v/>
      </c>
      <c r="AD3537" s="406" t="str">
        <f>Master!AD3610</f>
        <v/>
      </c>
      <c r="AE3537" s="406" t="str">
        <f>Master!AE3610</f>
        <v/>
      </c>
      <c r="AF3537" s="406" t="str">
        <f>Master!AF3610</f>
        <v/>
      </c>
      <c r="AG3537" s="406" t="str">
        <f>Master!AG3610</f>
        <v/>
      </c>
      <c r="AH3537" s="88">
        <f>Master!AH3610</f>
        <v>5003435600</v>
      </c>
      <c r="AI3537" s="88" t="str">
        <f>Master!AI3610</f>
        <v>10.09.18</v>
      </c>
      <c r="AJ3537" s="406">
        <f>Master!AJ3610</f>
        <v>2000</v>
      </c>
      <c r="AK3537" s="406">
        <f>Master!AK3610</f>
        <v>0</v>
      </c>
      <c r="AL3537" s="88" t="str">
        <f>Master!AL3610</f>
        <v/>
      </c>
      <c r="AM3537" s="416">
        <f>175+400+175</f>
        <v>750</v>
      </c>
      <c r="AN3537" s="416"/>
      <c r="AO3537" s="416"/>
      <c r="AP3537" s="416">
        <v>121.26</v>
      </c>
      <c r="AQ3537" s="416"/>
      <c r="AR3537" s="416">
        <f t="shared" si="40"/>
        <v>871.26</v>
      </c>
      <c r="AS3537" s="417">
        <f t="shared" si="41"/>
        <v>0.43563</v>
      </c>
      <c r="AT3537" s="416">
        <f t="shared" si="42"/>
        <v>1128.74</v>
      </c>
      <c r="AU3537" s="417"/>
    </row>
    <row r="3538" hidden="1">
      <c r="A3538" s="88" t="str">
        <f>Master!A3611</f>
        <v>TL18014</v>
      </c>
      <c r="B3538" s="88" t="str">
        <f>Master!B3611</f>
        <v>TL18014</v>
      </c>
      <c r="C3538" s="414">
        <f>Master!C3611</f>
        <v>43412</v>
      </c>
      <c r="D3538" s="88">
        <f>Master!D3611</f>
        <v>15</v>
      </c>
      <c r="E3538" s="406">
        <f>Master!E3611</f>
        <v>30</v>
      </c>
      <c r="F3538" s="406">
        <f>Master!F3611</f>
        <v>450</v>
      </c>
      <c r="G3538" s="88" t="str">
        <f>Master!G3611</f>
        <v>Y</v>
      </c>
      <c r="H3538" s="88" t="str">
        <f>Master!H3611</f>
        <v>Vivarch</v>
      </c>
      <c r="I3538" s="88" t="str">
        <f>Master!I3611</f>
        <v/>
      </c>
      <c r="J3538" s="88" t="str">
        <f>Master!J3611</f>
        <v>TRAVELEARN</v>
      </c>
      <c r="K3538" s="88" t="str">
        <f>Master!K3611</f>
        <v>PASSIONISTA PTE LTD</v>
      </c>
      <c r="L3538" s="88" t="str">
        <f>Master!L3611</f>
        <v>JOHNNY</v>
      </c>
      <c r="M3538" s="88" t="str">
        <f>Master!M3611</f>
        <v>Punggol Sec</v>
      </c>
      <c r="N3538" s="88" t="str">
        <f>Master!N3611</f>
        <v>NORTH</v>
      </c>
      <c r="O3538" s="88" t="str">
        <f>Master!O3611</f>
        <v>Culinary workshop</v>
      </c>
      <c r="P3538" s="88" t="str">
        <f>Master!P3611</f>
        <v>PER PAX</v>
      </c>
      <c r="Q3538" s="88" t="str">
        <f>Master!Q3611</f>
        <v/>
      </c>
      <c r="R3538" s="406" t="str">
        <f>Master!R3611</f>
        <v/>
      </c>
      <c r="S3538" s="406">
        <f>Master!S3611</f>
        <v>450</v>
      </c>
      <c r="T3538" s="406" t="str">
        <f>Master!T3611</f>
        <v/>
      </c>
      <c r="U3538" s="406" t="str">
        <f>Master!U3611</f>
        <v/>
      </c>
      <c r="V3538" s="406" t="str">
        <f>Master!V3611</f>
        <v/>
      </c>
      <c r="W3538" s="406" t="str">
        <f>Master!W3611</f>
        <v/>
      </c>
      <c r="X3538" s="406" t="str">
        <f>Master!X3611</f>
        <v/>
      </c>
      <c r="Y3538" s="406" t="str">
        <f>Master!Y3611</f>
        <v/>
      </c>
      <c r="Z3538" s="406" t="str">
        <f>Master!Z3611</f>
        <v/>
      </c>
      <c r="AA3538" s="406" t="str">
        <f>Master!AA3611</f>
        <v/>
      </c>
      <c r="AB3538" s="406" t="str">
        <f>Master!AB3611</f>
        <v/>
      </c>
      <c r="AC3538" s="406" t="str">
        <f>Master!AC3611</f>
        <v/>
      </c>
      <c r="AD3538" s="406" t="str">
        <f>Master!AD3611</f>
        <v/>
      </c>
      <c r="AE3538" s="406">
        <f>Master!AE3611</f>
        <v>450</v>
      </c>
      <c r="AF3538" s="406" t="str">
        <f>Master!AF3611</f>
        <v/>
      </c>
      <c r="AG3538" s="406" t="str">
        <f>Master!AG3611</f>
        <v/>
      </c>
      <c r="AH3538" s="88">
        <f>Master!AH3611</f>
        <v>5003479278</v>
      </c>
      <c r="AI3538" s="88" t="str">
        <f>Master!AI3611</f>
        <v>06.12.18</v>
      </c>
      <c r="AJ3538" s="406">
        <f>Master!AJ3611</f>
        <v>450</v>
      </c>
      <c r="AK3538" s="406">
        <f>Master!AK3611</f>
        <v>0</v>
      </c>
      <c r="AL3538" s="88" t="str">
        <f>Master!AL3611</f>
        <v/>
      </c>
      <c r="AM3538" s="416">
        <f>180+125</f>
        <v>305</v>
      </c>
      <c r="AN3538" s="416"/>
      <c r="AO3538" s="416"/>
      <c r="AP3538" s="416"/>
      <c r="AQ3538" s="416"/>
      <c r="AR3538" s="416">
        <f t="shared" si="40"/>
        <v>305</v>
      </c>
      <c r="AS3538" s="417">
        <f t="shared" si="41"/>
        <v>0.6777777778</v>
      </c>
      <c r="AT3538" s="416">
        <f t="shared" si="42"/>
        <v>145</v>
      </c>
      <c r="AU3538" s="417"/>
    </row>
    <row r="3539" hidden="1">
      <c r="A3539" s="88" t="str">
        <f>Master!A3612</f>
        <v>TL18015</v>
      </c>
      <c r="B3539" s="88" t="str">
        <f>Master!B3612</f>
        <v>TL18013(non Vender@gov)</v>
      </c>
      <c r="C3539" s="414">
        <f>Master!C3612</f>
        <v>43138</v>
      </c>
      <c r="D3539" s="88">
        <f>Master!D3612</f>
        <v>1</v>
      </c>
      <c r="E3539" s="406">
        <f>Master!E3612</f>
        <v>3000</v>
      </c>
      <c r="F3539" s="406">
        <f>Master!F3612</f>
        <v>3000</v>
      </c>
      <c r="G3539" s="88" t="str">
        <f>Master!G3612</f>
        <v>Y</v>
      </c>
      <c r="H3539" s="88" t="str">
        <f>Master!H3612</f>
        <v/>
      </c>
      <c r="I3539" s="88" t="str">
        <f>Master!I3612</f>
        <v/>
      </c>
      <c r="J3539" s="88" t="str">
        <f>Master!J3612</f>
        <v>TRAVELEARN</v>
      </c>
      <c r="K3539" s="88" t="str">
        <f>Master!K3612</f>
        <v>TRAVELEARN</v>
      </c>
      <c r="L3539" s="88" t="str">
        <f>Master!L3612</f>
        <v>JOHNNY</v>
      </c>
      <c r="M3539" s="88" t="str">
        <f>Master!M3612</f>
        <v>Singbiz travel</v>
      </c>
      <c r="N3539" s="88" t="str">
        <f>Master!N3612</f>
        <v>NON MOE</v>
      </c>
      <c r="O3539" s="88" t="str">
        <f>Master!O3612</f>
        <v>Mandrain Leadership workshop</v>
      </c>
      <c r="P3539" s="88" t="str">
        <f>Master!P3612</f>
        <v>PACKAGE - PAX</v>
      </c>
      <c r="Q3539" s="88" t="str">
        <f>Master!Q3612</f>
        <v/>
      </c>
      <c r="R3539" s="406" t="str">
        <f>Master!R3612</f>
        <v/>
      </c>
      <c r="S3539" s="406">
        <f>Master!S3612</f>
        <v>3000</v>
      </c>
      <c r="T3539" s="406" t="str">
        <f>Master!T3612</f>
        <v/>
      </c>
      <c r="U3539" s="406" t="str">
        <f>Master!U3612</f>
        <v/>
      </c>
      <c r="V3539" s="406" t="str">
        <f>Master!V3612</f>
        <v/>
      </c>
      <c r="W3539" s="406" t="str">
        <f>Master!W3612</f>
        <v/>
      </c>
      <c r="X3539" s="406" t="str">
        <f>Master!X3612</f>
        <v/>
      </c>
      <c r="Y3539" s="406" t="str">
        <f>Master!Y3612</f>
        <v/>
      </c>
      <c r="Z3539" s="406" t="str">
        <f>Master!Z3612</f>
        <v/>
      </c>
      <c r="AA3539" s="406">
        <f>Master!AA3612</f>
        <v>3000</v>
      </c>
      <c r="AB3539" s="406" t="str">
        <f>Master!AB3612</f>
        <v/>
      </c>
      <c r="AC3539" s="406" t="str">
        <f>Master!AC3612</f>
        <v/>
      </c>
      <c r="AD3539" s="406" t="str">
        <f>Master!AD3612</f>
        <v/>
      </c>
      <c r="AE3539" s="406" t="str">
        <f>Master!AE3612</f>
        <v/>
      </c>
      <c r="AF3539" s="406" t="str">
        <f>Master!AF3612</f>
        <v/>
      </c>
      <c r="AG3539" s="406" t="str">
        <f>Master!AG3612</f>
        <v/>
      </c>
      <c r="AH3539" s="88" t="str">
        <f>Master!AH3612</f>
        <v>CHEQUE</v>
      </c>
      <c r="AI3539" s="88" t="str">
        <f>Master!AI3612</f>
        <v>04.07.18</v>
      </c>
      <c r="AJ3539" s="406">
        <f>Master!AJ3612</f>
        <v>3000</v>
      </c>
      <c r="AK3539" s="406">
        <f>Master!AK3612</f>
        <v>0</v>
      </c>
      <c r="AL3539" s="88" t="str">
        <f>Master!AL3612</f>
        <v/>
      </c>
      <c r="AM3539" s="416"/>
      <c r="AN3539" s="416"/>
      <c r="AO3539" s="416"/>
      <c r="AP3539" s="416"/>
      <c r="AQ3539" s="416"/>
      <c r="AR3539" s="416">
        <f t="shared" si="40"/>
        <v>0</v>
      </c>
      <c r="AS3539" s="417">
        <f t="shared" si="41"/>
        <v>0</v>
      </c>
      <c r="AT3539" s="416">
        <f t="shared" si="42"/>
        <v>3000</v>
      </c>
      <c r="AU3539" s="417"/>
    </row>
    <row r="3540" hidden="1">
      <c r="A3540" s="88" t="str">
        <f>Master!A3613</f>
        <v>TL18016</v>
      </c>
      <c r="B3540" s="88" t="str">
        <f>Master!B3613</f>
        <v>TL18014(non vender@gov)</v>
      </c>
      <c r="C3540" s="88" t="str">
        <f>Master!C3613</f>
        <v>18-07-18</v>
      </c>
      <c r="D3540" s="88">
        <f>Master!D3613</f>
        <v>1</v>
      </c>
      <c r="E3540" s="406">
        <f>Master!E3613</f>
        <v>3178</v>
      </c>
      <c r="F3540" s="406">
        <f>Master!F3613</f>
        <v>3178</v>
      </c>
      <c r="G3540" s="88" t="str">
        <f>Master!G3613</f>
        <v>Y</v>
      </c>
      <c r="H3540" s="88" t="str">
        <f>Master!H3613</f>
        <v/>
      </c>
      <c r="I3540" s="88" t="str">
        <f>Master!I3613</f>
        <v/>
      </c>
      <c r="J3540" s="88" t="str">
        <f>Master!J3613</f>
        <v>TRAVELEARN</v>
      </c>
      <c r="K3540" s="88" t="str">
        <f>Master!K3613</f>
        <v>TRAVELEARN</v>
      </c>
      <c r="L3540" s="88" t="str">
        <f>Master!L3613</f>
        <v>JOHNNY</v>
      </c>
      <c r="M3540" s="88" t="str">
        <f>Master!M3613</f>
        <v>Singbiz Travel</v>
      </c>
      <c r="N3540" s="88" t="str">
        <f>Master!N3613</f>
        <v>NON MOE</v>
      </c>
      <c r="O3540" s="88" t="str">
        <f>Master!O3613</f>
        <v>Ochestra workshop</v>
      </c>
      <c r="P3540" s="88" t="str">
        <f>Master!P3613</f>
        <v>PACKAGE - HR</v>
      </c>
      <c r="Q3540" s="88" t="str">
        <f>Master!Q3613</f>
        <v/>
      </c>
      <c r="R3540" s="406" t="str">
        <f>Master!R3613</f>
        <v/>
      </c>
      <c r="S3540" s="406">
        <f>Master!S3613</f>
        <v>3178</v>
      </c>
      <c r="T3540" s="406" t="str">
        <f>Master!T3613</f>
        <v/>
      </c>
      <c r="U3540" s="406" t="str">
        <f>Master!U3613</f>
        <v/>
      </c>
      <c r="V3540" s="406" t="str">
        <f>Master!V3613</f>
        <v/>
      </c>
      <c r="W3540" s="406" t="str">
        <f>Master!W3613</f>
        <v/>
      </c>
      <c r="X3540" s="406" t="str">
        <f>Master!X3613</f>
        <v/>
      </c>
      <c r="Y3540" s="406" t="str">
        <f>Master!Y3613</f>
        <v/>
      </c>
      <c r="Z3540" s="406">
        <f>Master!AA3613</f>
        <v>3178</v>
      </c>
      <c r="AA3540" s="88" t="str">
        <f>#REF!</f>
        <v>#REF!</v>
      </c>
      <c r="AB3540" s="406" t="str">
        <f>Master!AB3613</f>
        <v/>
      </c>
      <c r="AC3540" s="406" t="str">
        <f>Master!AC3613</f>
        <v/>
      </c>
      <c r="AD3540" s="406" t="str">
        <f>Master!AD3613</f>
        <v/>
      </c>
      <c r="AE3540" s="406" t="str">
        <f>Master!AE3613</f>
        <v/>
      </c>
      <c r="AF3540" s="406" t="str">
        <f>Master!AF3613</f>
        <v/>
      </c>
      <c r="AG3540" s="406" t="str">
        <f>Master!AG3613</f>
        <v/>
      </c>
      <c r="AH3540" s="88" t="str">
        <f>Master!AH3613</f>
        <v>CHEQUE</v>
      </c>
      <c r="AI3540" s="88" t="str">
        <f>Master!AI3613</f>
        <v>20.07.18</v>
      </c>
      <c r="AJ3540" s="406">
        <f>Master!AJ3613</f>
        <v>3178</v>
      </c>
      <c r="AK3540" s="406">
        <f>Master!AK3613</f>
        <v>0</v>
      </c>
      <c r="AL3540" s="88" t="str">
        <f>Master!AL3613</f>
        <v/>
      </c>
      <c r="AM3540" s="416"/>
      <c r="AN3540" s="416"/>
      <c r="AO3540" s="416"/>
      <c r="AP3540" s="416"/>
      <c r="AQ3540" s="416"/>
      <c r="AR3540" s="416">
        <f t="shared" si="40"/>
        <v>0</v>
      </c>
      <c r="AS3540" s="417">
        <f t="shared" si="41"/>
        <v>0</v>
      </c>
      <c r="AT3540" s="416">
        <f t="shared" si="42"/>
        <v>3178</v>
      </c>
      <c r="AU3540" s="417"/>
    </row>
    <row r="3541" hidden="1">
      <c r="A3541" s="88" t="str">
        <f>Master!A3614</f>
        <v>TL18017</v>
      </c>
      <c r="B3541" s="88" t="str">
        <f>Master!B3614</f>
        <v>TL18015/17</v>
      </c>
      <c r="C3541" s="88" t="str">
        <f>Master!C3614</f>
        <v>13-8-18</v>
      </c>
      <c r="D3541" s="88">
        <f>Master!D3614</f>
        <v>2</v>
      </c>
      <c r="E3541" s="406">
        <f>Master!E3614</f>
        <v>800</v>
      </c>
      <c r="F3541" s="406">
        <f>Master!F3614</f>
        <v>1600</v>
      </c>
      <c r="G3541" s="88" t="str">
        <f>Master!G3614</f>
        <v>Y</v>
      </c>
      <c r="H3541" s="88" t="str">
        <f>Master!H3614</f>
        <v/>
      </c>
      <c r="I3541" s="88" t="str">
        <f>Master!I3614</f>
        <v/>
      </c>
      <c r="J3541" s="88" t="str">
        <f>Master!J3614</f>
        <v>TRAVELEARN</v>
      </c>
      <c r="K3541" s="88" t="str">
        <f>Master!K3614</f>
        <v>TRAVELEARN</v>
      </c>
      <c r="L3541" s="88" t="str">
        <f>Master!L3614</f>
        <v>JOHNNY</v>
      </c>
      <c r="M3541" s="88" t="str">
        <f>Master!M3614</f>
        <v>Singbiz travel</v>
      </c>
      <c r="N3541" s="88" t="str">
        <f>Master!N3614</f>
        <v>NON MOE</v>
      </c>
      <c r="O3541" s="88" t="str">
        <f>Master!O3614</f>
        <v>Drama and dance workshop</v>
      </c>
      <c r="P3541" s="88" t="str">
        <f>Master!P3614</f>
        <v>PACKAGE - HR</v>
      </c>
      <c r="Q3541" s="88" t="str">
        <f>Master!Q3614</f>
        <v/>
      </c>
      <c r="R3541" s="406" t="str">
        <f>Master!R3614</f>
        <v/>
      </c>
      <c r="S3541" s="406">
        <f>Master!S3614</f>
        <v>1600</v>
      </c>
      <c r="T3541" s="406" t="str">
        <f>Master!T3614</f>
        <v/>
      </c>
      <c r="U3541" s="406" t="str">
        <f>Master!U3614</f>
        <v/>
      </c>
      <c r="V3541" s="406" t="str">
        <f>Master!V3614</f>
        <v/>
      </c>
      <c r="W3541" s="406" t="str">
        <f>Master!W3614</f>
        <v/>
      </c>
      <c r="X3541" s="406" t="str">
        <f>Master!X3614</f>
        <v/>
      </c>
      <c r="Y3541" s="406" t="str">
        <f>Master!Y3614</f>
        <v/>
      </c>
      <c r="Z3541" s="406" t="str">
        <f>Master!Z3614</f>
        <v/>
      </c>
      <c r="AA3541" s="406">
        <f>Master!AA3614</f>
        <v>1600</v>
      </c>
      <c r="AB3541" s="406" t="str">
        <f>Master!AB3614</f>
        <v/>
      </c>
      <c r="AC3541" s="406" t="str">
        <f>Master!AC3614</f>
        <v/>
      </c>
      <c r="AD3541" s="406" t="str">
        <f>Master!AD3614</f>
        <v/>
      </c>
      <c r="AE3541" s="406" t="str">
        <f>Master!AE3614</f>
        <v/>
      </c>
      <c r="AF3541" s="406" t="str">
        <f>Master!AF3614</f>
        <v/>
      </c>
      <c r="AG3541" s="406" t="str">
        <f>Master!AG3614</f>
        <v/>
      </c>
      <c r="AH3541" s="88" t="str">
        <f>Master!AH3614</f>
        <v>Cheque</v>
      </c>
      <c r="AI3541" s="88" t="str">
        <f>Master!AI3614</f>
        <v>15.08.18</v>
      </c>
      <c r="AJ3541" s="406">
        <f>Master!AJ3614</f>
        <v>1600</v>
      </c>
      <c r="AK3541" s="406">
        <f>Master!AK3614</f>
        <v>0</v>
      </c>
      <c r="AL3541" s="88" t="str">
        <f>Master!AL3614</f>
        <v/>
      </c>
      <c r="AM3541" s="416"/>
      <c r="AN3541" s="416">
        <v>225.0</v>
      </c>
      <c r="AO3541" s="416"/>
      <c r="AP3541" s="416"/>
      <c r="AQ3541" s="416"/>
      <c r="AR3541" s="416">
        <f t="shared" si="40"/>
        <v>225</v>
      </c>
      <c r="AS3541" s="417">
        <f t="shared" si="41"/>
        <v>0.140625</v>
      </c>
      <c r="AT3541" s="416">
        <f t="shared" si="42"/>
        <v>1375</v>
      </c>
      <c r="AU3541" s="417"/>
    </row>
    <row r="3542" hidden="1">
      <c r="A3542" s="88" t="str">
        <f>Master!A3615</f>
        <v>TL18018</v>
      </c>
      <c r="B3542" s="88" t="str">
        <f>Master!B3615</f>
        <v>TL18018A</v>
      </c>
      <c r="C3542" s="88" t="str">
        <f>Master!C3615</f>
        <v>19-11-18</v>
      </c>
      <c r="D3542" s="88">
        <f>Master!D3615</f>
        <v>15</v>
      </c>
      <c r="E3542" s="406">
        <f>Master!E3615</f>
        <v>250</v>
      </c>
      <c r="F3542" s="406">
        <f>Master!F3615</f>
        <v>3750</v>
      </c>
      <c r="G3542" s="88" t="str">
        <f>Master!G3615</f>
        <v>Y</v>
      </c>
      <c r="H3542" s="88" t="str">
        <f>Master!H3615</f>
        <v>Vivarch</v>
      </c>
      <c r="I3542" s="88" t="str">
        <f>Master!I3615</f>
        <v/>
      </c>
      <c r="J3542" s="88" t="str">
        <f>Master!J3615</f>
        <v>TRAVELEARN</v>
      </c>
      <c r="K3542" s="88" t="str">
        <f>Master!K3615</f>
        <v>PASSIONISTA PTE LTD</v>
      </c>
      <c r="L3542" s="88" t="str">
        <f>Master!L3615</f>
        <v>MARTIN LOCK</v>
      </c>
      <c r="M3542" s="88" t="str">
        <f>Master!M3615</f>
        <v>Woodlands Ring Sec</v>
      </c>
      <c r="N3542" s="88" t="str">
        <f>Master!N3615</f>
        <v>NORTH</v>
      </c>
      <c r="O3542" s="88" t="str">
        <f>Master!O3615</f>
        <v>Hospitality</v>
      </c>
      <c r="P3542" s="88" t="str">
        <f>Master!P3615</f>
        <v>PER PAX</v>
      </c>
      <c r="Q3542" s="88" t="str">
        <f>Master!Q3615</f>
        <v/>
      </c>
      <c r="R3542" s="406" t="str">
        <f>Master!R3615</f>
        <v>SEP</v>
      </c>
      <c r="S3542" s="406">
        <f>Master!S3615</f>
        <v>3750</v>
      </c>
      <c r="T3542" s="406" t="str">
        <f>Master!T3615</f>
        <v/>
      </c>
      <c r="U3542" s="406" t="str">
        <f>Master!U3615</f>
        <v/>
      </c>
      <c r="V3542" s="406" t="str">
        <f>Master!V3615</f>
        <v/>
      </c>
      <c r="W3542" s="406" t="str">
        <f>Master!W3615</f>
        <v/>
      </c>
      <c r="X3542" s="406" t="str">
        <f>Master!X3615</f>
        <v/>
      </c>
      <c r="Y3542" s="406" t="str">
        <f>Master!Y3615</f>
        <v/>
      </c>
      <c r="Z3542" s="406" t="str">
        <f>Master!Z3615</f>
        <v/>
      </c>
      <c r="AA3542" s="406" t="str">
        <f>Master!AA3615</f>
        <v/>
      </c>
      <c r="AB3542" s="406" t="str">
        <f>Master!AB3615</f>
        <v/>
      </c>
      <c r="AC3542" s="406" t="str">
        <f>Master!AC3615</f>
        <v/>
      </c>
      <c r="AD3542" s="406" t="str">
        <f>Master!AD3615</f>
        <v/>
      </c>
      <c r="AE3542" s="406">
        <f>Master!AE3615</f>
        <v>3750</v>
      </c>
      <c r="AF3542" s="406" t="str">
        <f>Master!AF3615</f>
        <v/>
      </c>
      <c r="AG3542" s="406" t="str">
        <f>Master!AG3615</f>
        <v/>
      </c>
      <c r="AH3542" s="88">
        <f>Master!AH3615</f>
        <v>5003482225</v>
      </c>
      <c r="AI3542" s="88" t="str">
        <f>Master!AI3615</f>
        <v>11.12.18</v>
      </c>
      <c r="AJ3542" s="406">
        <f>Master!AJ3615</f>
        <v>3750</v>
      </c>
      <c r="AK3542" s="406">
        <f>Master!AK3615</f>
        <v>0</v>
      </c>
      <c r="AL3542" s="88" t="str">
        <f>Master!AL3615</f>
        <v/>
      </c>
      <c r="AM3542" s="416">
        <v>1037.5</v>
      </c>
      <c r="AN3542" s="416"/>
      <c r="AO3542" s="416"/>
      <c r="AP3542" s="416">
        <v>20.0</v>
      </c>
      <c r="AQ3542" s="416"/>
      <c r="AR3542" s="416">
        <f t="shared" si="40"/>
        <v>1057.5</v>
      </c>
      <c r="AS3542" s="417">
        <f t="shared" si="41"/>
        <v>0.282</v>
      </c>
      <c r="AT3542" s="416">
        <f t="shared" si="42"/>
        <v>2692.5</v>
      </c>
      <c r="AU3542" s="417"/>
    </row>
    <row r="3543" hidden="1">
      <c r="A3543" s="88" t="str">
        <f>Master!A3616</f>
        <v>TL18019</v>
      </c>
      <c r="B3543" s="414" t="str">
        <f>Master!B3616</f>
        <v/>
      </c>
      <c r="C3543" s="414" t="str">
        <f>Master!C3616</f>
        <v/>
      </c>
      <c r="D3543" s="88" t="str">
        <f>Master!D3616</f>
        <v/>
      </c>
      <c r="E3543" s="406" t="str">
        <f>Master!E3616</f>
        <v/>
      </c>
      <c r="F3543" s="406">
        <f>Master!F3616</f>
        <v>0</v>
      </c>
      <c r="G3543" s="88" t="str">
        <f>Master!G3616</f>
        <v/>
      </c>
      <c r="H3543" s="88" t="str">
        <f>Master!H3616</f>
        <v/>
      </c>
      <c r="I3543" s="88" t="str">
        <f>Master!I3616</f>
        <v/>
      </c>
      <c r="J3543" s="88" t="str">
        <f>Master!J3616</f>
        <v/>
      </c>
      <c r="K3543" s="88" t="str">
        <f>Master!K3616</f>
        <v/>
      </c>
      <c r="L3543" s="88" t="str">
        <f>Master!L3616</f>
        <v/>
      </c>
      <c r="M3543" s="88" t="str">
        <f>Master!M3616</f>
        <v/>
      </c>
      <c r="N3543" s="88" t="str">
        <f>Master!N3616</f>
        <v/>
      </c>
      <c r="O3543" s="88" t="str">
        <f>Master!O3616</f>
        <v/>
      </c>
      <c r="P3543" s="88" t="str">
        <f>Master!P3616</f>
        <v/>
      </c>
      <c r="Q3543" s="88" t="str">
        <f>Master!Q3616</f>
        <v/>
      </c>
      <c r="R3543" s="406" t="str">
        <f>Master!R3616</f>
        <v/>
      </c>
      <c r="S3543" s="406">
        <f>Master!S3616</f>
        <v>0</v>
      </c>
      <c r="T3543" s="406" t="str">
        <f>Master!T3616</f>
        <v/>
      </c>
      <c r="U3543" s="406" t="str">
        <f>Master!U3616</f>
        <v/>
      </c>
      <c r="V3543" s="406" t="str">
        <f>Master!V3616</f>
        <v/>
      </c>
      <c r="W3543" s="406" t="str">
        <f>Master!W3616</f>
        <v/>
      </c>
      <c r="X3543" s="406" t="str">
        <f>Master!X3616</f>
        <v/>
      </c>
      <c r="Y3543" s="406" t="str">
        <f>Master!Y3616</f>
        <v/>
      </c>
      <c r="Z3543" s="406" t="str">
        <f>Master!Z3616</f>
        <v/>
      </c>
      <c r="AA3543" s="406" t="str">
        <f>Master!AA3616</f>
        <v/>
      </c>
      <c r="AB3543" s="406" t="str">
        <f>Master!AB3616</f>
        <v/>
      </c>
      <c r="AC3543" s="406" t="str">
        <f>Master!AC3616</f>
        <v/>
      </c>
      <c r="AD3543" s="406" t="str">
        <f>Master!AD3616</f>
        <v/>
      </c>
      <c r="AE3543" s="406" t="str">
        <f>Master!AE3616</f>
        <v/>
      </c>
      <c r="AF3543" s="406" t="str">
        <f>Master!AF3616</f>
        <v/>
      </c>
      <c r="AG3543" s="406" t="str">
        <f>Master!AG3616</f>
        <v/>
      </c>
      <c r="AH3543" s="88" t="str">
        <f>Master!AH3616</f>
        <v/>
      </c>
      <c r="AI3543" s="414" t="str">
        <f>Master!AI3616</f>
        <v/>
      </c>
      <c r="AJ3543" s="406" t="str">
        <f>Master!AJ3616</f>
        <v/>
      </c>
      <c r="AK3543" s="406" t="str">
        <f>Master!AK3616</f>
        <v/>
      </c>
      <c r="AL3543" s="88" t="str">
        <f>Master!AL3616</f>
        <v/>
      </c>
      <c r="AM3543" s="416"/>
      <c r="AN3543" s="416"/>
      <c r="AO3543" s="416"/>
      <c r="AP3543" s="416"/>
      <c r="AQ3543" s="416"/>
      <c r="AR3543" s="416">
        <f t="shared" si="40"/>
        <v>0</v>
      </c>
      <c r="AS3543" s="417" t="str">
        <f t="shared" si="41"/>
        <v>#DIV/0!</v>
      </c>
      <c r="AT3543" s="416">
        <f t="shared" si="42"/>
        <v>0</v>
      </c>
      <c r="AU3543" s="417"/>
    </row>
    <row r="3544" hidden="1">
      <c r="A3544" s="88" t="str">
        <f>Master!A3617</f>
        <v>TL18020</v>
      </c>
      <c r="B3544" s="414" t="str">
        <f>Master!B3617</f>
        <v/>
      </c>
      <c r="C3544" s="414" t="str">
        <f>Master!C3617</f>
        <v/>
      </c>
      <c r="D3544" s="88" t="str">
        <f>Master!D3617</f>
        <v/>
      </c>
      <c r="E3544" s="406" t="str">
        <f>Master!E3617</f>
        <v/>
      </c>
      <c r="F3544" s="406">
        <f>Master!F3617</f>
        <v>0</v>
      </c>
      <c r="G3544" s="88" t="str">
        <f>Master!G3617</f>
        <v/>
      </c>
      <c r="H3544" s="88" t="str">
        <f>Master!H3617</f>
        <v/>
      </c>
      <c r="I3544" s="88" t="str">
        <f>Master!I3617</f>
        <v/>
      </c>
      <c r="J3544" s="88" t="str">
        <f>Master!J3617</f>
        <v/>
      </c>
      <c r="K3544" s="88" t="str">
        <f>Master!K3617</f>
        <v/>
      </c>
      <c r="L3544" s="88" t="str">
        <f>Master!L3617</f>
        <v/>
      </c>
      <c r="M3544" s="88" t="str">
        <f>Master!M3617</f>
        <v/>
      </c>
      <c r="N3544" s="88" t="str">
        <f>Master!N3617</f>
        <v/>
      </c>
      <c r="O3544" s="88" t="str">
        <f>Master!O3617</f>
        <v/>
      </c>
      <c r="P3544" s="88" t="str">
        <f>Master!P3617</f>
        <v/>
      </c>
      <c r="Q3544" s="88" t="str">
        <f>Master!Q3617</f>
        <v/>
      </c>
      <c r="R3544" s="406" t="str">
        <f>Master!R3617</f>
        <v/>
      </c>
      <c r="S3544" s="406">
        <f>Master!S3617</f>
        <v>0</v>
      </c>
      <c r="T3544" s="406" t="str">
        <f>Master!T3617</f>
        <v/>
      </c>
      <c r="U3544" s="406" t="str">
        <f>Master!U3617</f>
        <v/>
      </c>
      <c r="V3544" s="406" t="str">
        <f>Master!V3617</f>
        <v/>
      </c>
      <c r="W3544" s="406" t="str">
        <f>Master!W3617</f>
        <v/>
      </c>
      <c r="X3544" s="406" t="str">
        <f>Master!X3617</f>
        <v/>
      </c>
      <c r="Y3544" s="406" t="str">
        <f>Master!Y3617</f>
        <v/>
      </c>
      <c r="Z3544" s="406" t="str">
        <f>Master!Z3617</f>
        <v/>
      </c>
      <c r="AA3544" s="406" t="str">
        <f>Master!AA3617</f>
        <v/>
      </c>
      <c r="AB3544" s="406" t="str">
        <f>Master!AB3617</f>
        <v/>
      </c>
      <c r="AC3544" s="406" t="str">
        <f>Master!AC3617</f>
        <v/>
      </c>
      <c r="AD3544" s="406" t="str">
        <f>Master!AD3617</f>
        <v/>
      </c>
      <c r="AE3544" s="406" t="str">
        <f>Master!AE3617</f>
        <v/>
      </c>
      <c r="AF3544" s="406" t="str">
        <f>Master!AF3617</f>
        <v/>
      </c>
      <c r="AG3544" s="406" t="str">
        <f>Master!AG3617</f>
        <v/>
      </c>
      <c r="AH3544" s="88" t="str">
        <f>Master!AH3617</f>
        <v/>
      </c>
      <c r="AI3544" s="414" t="str">
        <f>Master!AI3617</f>
        <v/>
      </c>
      <c r="AJ3544" s="406" t="str">
        <f>Master!AJ3617</f>
        <v/>
      </c>
      <c r="AK3544" s="406" t="str">
        <f>Master!AK3617</f>
        <v/>
      </c>
      <c r="AL3544" s="88" t="str">
        <f>Master!AL3617</f>
        <v/>
      </c>
      <c r="AM3544" s="416"/>
      <c r="AN3544" s="416"/>
      <c r="AO3544" s="416"/>
      <c r="AP3544" s="416"/>
      <c r="AQ3544" s="416"/>
      <c r="AR3544" s="416">
        <f t="shared" si="40"/>
        <v>0</v>
      </c>
      <c r="AS3544" s="417" t="str">
        <f t="shared" si="41"/>
        <v>#DIV/0!</v>
      </c>
      <c r="AT3544" s="416">
        <f t="shared" si="42"/>
        <v>0</v>
      </c>
      <c r="AU3544" s="417"/>
    </row>
    <row r="3545" hidden="1">
      <c r="A3545" s="88" t="str">
        <f>Master!A3618</f>
        <v>TL18021</v>
      </c>
      <c r="B3545" s="414" t="str">
        <f>Master!B3618</f>
        <v/>
      </c>
      <c r="C3545" s="414" t="str">
        <f>Master!C3618</f>
        <v/>
      </c>
      <c r="D3545" s="88" t="str">
        <f>Master!D3618</f>
        <v/>
      </c>
      <c r="E3545" s="406" t="str">
        <f>Master!E3618</f>
        <v/>
      </c>
      <c r="F3545" s="406">
        <f>Master!F3618</f>
        <v>0</v>
      </c>
      <c r="G3545" s="88" t="str">
        <f>Master!G3618</f>
        <v/>
      </c>
      <c r="H3545" s="88" t="str">
        <f>Master!H3618</f>
        <v/>
      </c>
      <c r="I3545" s="88" t="str">
        <f>Master!I3618</f>
        <v/>
      </c>
      <c r="J3545" s="88" t="str">
        <f>Master!J3618</f>
        <v/>
      </c>
      <c r="K3545" s="88" t="str">
        <f>Master!K3618</f>
        <v/>
      </c>
      <c r="L3545" s="88" t="str">
        <f>Master!L3618</f>
        <v/>
      </c>
      <c r="M3545" s="88" t="str">
        <f>Master!M3618</f>
        <v/>
      </c>
      <c r="N3545" s="88" t="str">
        <f>Master!N3618</f>
        <v/>
      </c>
      <c r="O3545" s="88" t="str">
        <f>Master!O3618</f>
        <v/>
      </c>
      <c r="P3545" s="88" t="str">
        <f>Master!P3618</f>
        <v/>
      </c>
      <c r="Q3545" s="88" t="str">
        <f>Master!Q3618</f>
        <v/>
      </c>
      <c r="R3545" s="406" t="str">
        <f>Master!R3618</f>
        <v/>
      </c>
      <c r="S3545" s="406">
        <f>Master!S3618</f>
        <v>0</v>
      </c>
      <c r="T3545" s="406" t="str">
        <f>Master!T3618</f>
        <v/>
      </c>
      <c r="U3545" s="406" t="str">
        <f>Master!U3618</f>
        <v/>
      </c>
      <c r="V3545" s="406" t="str">
        <f>Master!V3618</f>
        <v/>
      </c>
      <c r="W3545" s="406" t="str">
        <f>Master!W3618</f>
        <v/>
      </c>
      <c r="X3545" s="406" t="str">
        <f>Master!X3618</f>
        <v/>
      </c>
      <c r="Y3545" s="406" t="str">
        <f>Master!Y3618</f>
        <v/>
      </c>
      <c r="Z3545" s="406" t="str">
        <f>Master!Z3618</f>
        <v/>
      </c>
      <c r="AA3545" s="406" t="str">
        <f>Master!AA3618</f>
        <v/>
      </c>
      <c r="AB3545" s="406" t="str">
        <f>Master!AB3618</f>
        <v/>
      </c>
      <c r="AC3545" s="406" t="str">
        <f>Master!AC3618</f>
        <v/>
      </c>
      <c r="AD3545" s="406" t="str">
        <f>Master!AD3618</f>
        <v/>
      </c>
      <c r="AE3545" s="406" t="str">
        <f>Master!AE3618</f>
        <v/>
      </c>
      <c r="AF3545" s="406" t="str">
        <f>Master!AF3618</f>
        <v/>
      </c>
      <c r="AG3545" s="406" t="str">
        <f>Master!AG3618</f>
        <v/>
      </c>
      <c r="AH3545" s="88" t="str">
        <f>Master!AH3618</f>
        <v/>
      </c>
      <c r="AI3545" s="414" t="str">
        <f>Master!AI3618</f>
        <v/>
      </c>
      <c r="AJ3545" s="406" t="str">
        <f>Master!AJ3618</f>
        <v/>
      </c>
      <c r="AK3545" s="406" t="str">
        <f>Master!AK3618</f>
        <v/>
      </c>
      <c r="AL3545" s="88" t="str">
        <f>Master!AL3618</f>
        <v/>
      </c>
      <c r="AM3545" s="416"/>
      <c r="AN3545" s="416"/>
      <c r="AO3545" s="416"/>
      <c r="AP3545" s="416"/>
      <c r="AQ3545" s="416"/>
      <c r="AR3545" s="416">
        <f t="shared" si="40"/>
        <v>0</v>
      </c>
      <c r="AS3545" s="417" t="str">
        <f t="shared" si="41"/>
        <v>#DIV/0!</v>
      </c>
      <c r="AT3545" s="416">
        <f t="shared" si="42"/>
        <v>0</v>
      </c>
      <c r="AU3545" s="417"/>
    </row>
    <row r="3546" hidden="1">
      <c r="A3546" s="88" t="str">
        <f>Master!A3619</f>
        <v>TL18022</v>
      </c>
      <c r="B3546" s="414" t="str">
        <f>Master!B3619</f>
        <v/>
      </c>
      <c r="C3546" s="414" t="str">
        <f>Master!C3619</f>
        <v/>
      </c>
      <c r="D3546" s="88" t="str">
        <f>Master!D3619</f>
        <v/>
      </c>
      <c r="E3546" s="406" t="str">
        <f>Master!E3619</f>
        <v/>
      </c>
      <c r="F3546" s="406">
        <f>Master!F3619</f>
        <v>0</v>
      </c>
      <c r="G3546" s="88" t="str">
        <f>Master!G3619</f>
        <v/>
      </c>
      <c r="H3546" s="88" t="str">
        <f>Master!H3619</f>
        <v/>
      </c>
      <c r="I3546" s="88" t="str">
        <f>Master!I3619</f>
        <v/>
      </c>
      <c r="J3546" s="88" t="str">
        <f>Master!J3619</f>
        <v/>
      </c>
      <c r="K3546" s="88" t="str">
        <f>Master!K3619</f>
        <v/>
      </c>
      <c r="L3546" s="88" t="str">
        <f>Master!L3619</f>
        <v/>
      </c>
      <c r="M3546" s="88" t="str">
        <f>Master!M3619</f>
        <v/>
      </c>
      <c r="N3546" s="88" t="str">
        <f>Master!N3619</f>
        <v/>
      </c>
      <c r="O3546" s="88" t="str">
        <f>Master!O3619</f>
        <v/>
      </c>
      <c r="P3546" s="88" t="str">
        <f>Master!P3619</f>
        <v/>
      </c>
      <c r="Q3546" s="88" t="str">
        <f>Master!Q3619</f>
        <v/>
      </c>
      <c r="R3546" s="406" t="str">
        <f>Master!R3619</f>
        <v/>
      </c>
      <c r="S3546" s="406">
        <f>Master!S3619</f>
        <v>0</v>
      </c>
      <c r="T3546" s="406" t="str">
        <f>Master!T3619</f>
        <v/>
      </c>
      <c r="U3546" s="406" t="str">
        <f>Master!U3619</f>
        <v/>
      </c>
      <c r="V3546" s="406" t="str">
        <f>Master!V3619</f>
        <v/>
      </c>
      <c r="W3546" s="406" t="str">
        <f>Master!W3619</f>
        <v/>
      </c>
      <c r="X3546" s="406" t="str">
        <f>Master!X3619</f>
        <v/>
      </c>
      <c r="Y3546" s="406" t="str">
        <f>Master!Y3619</f>
        <v/>
      </c>
      <c r="Z3546" s="406" t="str">
        <f>Master!Z3619</f>
        <v/>
      </c>
      <c r="AA3546" s="406" t="str">
        <f>Master!AA3619</f>
        <v/>
      </c>
      <c r="AB3546" s="406" t="str">
        <f>Master!AB3619</f>
        <v/>
      </c>
      <c r="AC3546" s="406" t="str">
        <f>Master!AC3619</f>
        <v/>
      </c>
      <c r="AD3546" s="406" t="str">
        <f>Master!AD3619</f>
        <v/>
      </c>
      <c r="AE3546" s="406" t="str">
        <f>Master!AE3619</f>
        <v/>
      </c>
      <c r="AF3546" s="406" t="str">
        <f>Master!AF3619</f>
        <v/>
      </c>
      <c r="AG3546" s="406" t="str">
        <f>Master!AG3619</f>
        <v/>
      </c>
      <c r="AH3546" s="88" t="str">
        <f>Master!AH3619</f>
        <v/>
      </c>
      <c r="AI3546" s="414" t="str">
        <f>Master!AI3619</f>
        <v/>
      </c>
      <c r="AJ3546" s="406" t="str">
        <f>Master!AJ3619</f>
        <v/>
      </c>
      <c r="AK3546" s="406" t="str">
        <f>Master!AK3619</f>
        <v/>
      </c>
      <c r="AL3546" s="88" t="str">
        <f>Master!AL3619</f>
        <v/>
      </c>
      <c r="AM3546" s="416"/>
      <c r="AN3546" s="416"/>
      <c r="AO3546" s="416"/>
      <c r="AP3546" s="416"/>
      <c r="AQ3546" s="416"/>
      <c r="AR3546" s="416">
        <f t="shared" si="40"/>
        <v>0</v>
      </c>
      <c r="AS3546" s="417" t="str">
        <f t="shared" si="41"/>
        <v>#DIV/0!</v>
      </c>
      <c r="AT3546" s="416">
        <f t="shared" si="42"/>
        <v>0</v>
      </c>
      <c r="AU3546" s="417"/>
    </row>
    <row r="3547" hidden="1">
      <c r="A3547" s="88" t="str">
        <f>Master!A3620</f>
        <v>TL18023</v>
      </c>
      <c r="B3547" s="414" t="str">
        <f>Master!B3620</f>
        <v/>
      </c>
      <c r="C3547" s="414" t="str">
        <f>Master!C3620</f>
        <v/>
      </c>
      <c r="D3547" s="88" t="str">
        <f>Master!D3620</f>
        <v/>
      </c>
      <c r="E3547" s="406" t="str">
        <f>Master!E3620</f>
        <v/>
      </c>
      <c r="F3547" s="406">
        <f>Master!F3620</f>
        <v>0</v>
      </c>
      <c r="G3547" s="88" t="str">
        <f>Master!G3620</f>
        <v/>
      </c>
      <c r="H3547" s="88" t="str">
        <f>Master!H3620</f>
        <v/>
      </c>
      <c r="I3547" s="88" t="str">
        <f>Master!I3620</f>
        <v/>
      </c>
      <c r="J3547" s="88" t="str">
        <f>Master!J3620</f>
        <v/>
      </c>
      <c r="K3547" s="88" t="str">
        <f>Master!K3620</f>
        <v/>
      </c>
      <c r="L3547" s="88" t="str">
        <f>Master!L3620</f>
        <v/>
      </c>
      <c r="M3547" s="88" t="str">
        <f>Master!M3620</f>
        <v/>
      </c>
      <c r="N3547" s="88" t="str">
        <f>Master!N3620</f>
        <v/>
      </c>
      <c r="O3547" s="88" t="str">
        <f>Master!O3620</f>
        <v/>
      </c>
      <c r="P3547" s="88" t="str">
        <f>Master!P3620</f>
        <v/>
      </c>
      <c r="Q3547" s="88" t="str">
        <f>Master!Q3620</f>
        <v/>
      </c>
      <c r="R3547" s="406" t="str">
        <f>Master!R3620</f>
        <v/>
      </c>
      <c r="S3547" s="406">
        <f>Master!S3620</f>
        <v>0</v>
      </c>
      <c r="T3547" s="406" t="str">
        <f>Master!T3620</f>
        <v/>
      </c>
      <c r="U3547" s="406" t="str">
        <f>Master!U3620</f>
        <v/>
      </c>
      <c r="V3547" s="406" t="str">
        <f>Master!V3620</f>
        <v/>
      </c>
      <c r="W3547" s="406" t="str">
        <f>Master!W3620</f>
        <v/>
      </c>
      <c r="X3547" s="406" t="str">
        <f>Master!X3620</f>
        <v/>
      </c>
      <c r="Y3547" s="406" t="str">
        <f>Master!Y3620</f>
        <v/>
      </c>
      <c r="Z3547" s="406" t="str">
        <f>Master!Z3620</f>
        <v/>
      </c>
      <c r="AA3547" s="406" t="str">
        <f>Master!AA3620</f>
        <v/>
      </c>
      <c r="AB3547" s="406" t="str">
        <f>Master!AB3620</f>
        <v/>
      </c>
      <c r="AC3547" s="406" t="str">
        <f>Master!AC3620</f>
        <v/>
      </c>
      <c r="AD3547" s="406" t="str">
        <f>Master!AD3620</f>
        <v/>
      </c>
      <c r="AE3547" s="406" t="str">
        <f>Master!AE3620</f>
        <v/>
      </c>
      <c r="AF3547" s="406" t="str">
        <f>Master!AF3620</f>
        <v/>
      </c>
      <c r="AG3547" s="406" t="str">
        <f>Master!AG3620</f>
        <v/>
      </c>
      <c r="AH3547" s="88" t="str">
        <f>Master!AH3620</f>
        <v/>
      </c>
      <c r="AI3547" s="414" t="str">
        <f>Master!AI3620</f>
        <v/>
      </c>
      <c r="AJ3547" s="406" t="str">
        <f>Master!AJ3620</f>
        <v/>
      </c>
      <c r="AK3547" s="406" t="str">
        <f>Master!AK3620</f>
        <v/>
      </c>
      <c r="AL3547" s="88" t="str">
        <f>Master!AL3620</f>
        <v/>
      </c>
      <c r="AM3547" s="416"/>
      <c r="AN3547" s="416"/>
      <c r="AO3547" s="416"/>
      <c r="AP3547" s="416"/>
      <c r="AQ3547" s="416"/>
      <c r="AR3547" s="416">
        <f t="shared" si="40"/>
        <v>0</v>
      </c>
      <c r="AS3547" s="417" t="str">
        <f t="shared" si="41"/>
        <v>#DIV/0!</v>
      </c>
      <c r="AT3547" s="416">
        <f t="shared" si="42"/>
        <v>0</v>
      </c>
      <c r="AU3547" s="417"/>
    </row>
    <row r="3548" hidden="1">
      <c r="A3548" s="88" t="str">
        <f>Master!A3621</f>
        <v>TL18024</v>
      </c>
      <c r="B3548" s="414" t="str">
        <f>Master!B3621</f>
        <v/>
      </c>
      <c r="C3548" s="414" t="str">
        <f>Master!C3621</f>
        <v/>
      </c>
      <c r="D3548" s="88" t="str">
        <f>Master!D3621</f>
        <v/>
      </c>
      <c r="E3548" s="406" t="str">
        <f>Master!E3621</f>
        <v/>
      </c>
      <c r="F3548" s="406">
        <f>Master!F3621</f>
        <v>0</v>
      </c>
      <c r="G3548" s="88" t="str">
        <f>Master!G3621</f>
        <v/>
      </c>
      <c r="H3548" s="88" t="str">
        <f>Master!H3621</f>
        <v/>
      </c>
      <c r="I3548" s="88" t="str">
        <f>Master!I3621</f>
        <v/>
      </c>
      <c r="J3548" s="88" t="str">
        <f>Master!J3621</f>
        <v/>
      </c>
      <c r="K3548" s="88" t="str">
        <f>Master!K3621</f>
        <v/>
      </c>
      <c r="L3548" s="88" t="str">
        <f>Master!L3621</f>
        <v/>
      </c>
      <c r="M3548" s="88" t="str">
        <f>Master!M3621</f>
        <v/>
      </c>
      <c r="N3548" s="88" t="str">
        <f>Master!N3621</f>
        <v/>
      </c>
      <c r="O3548" s="88" t="str">
        <f>Master!O3621</f>
        <v/>
      </c>
      <c r="P3548" s="88" t="str">
        <f>Master!P3621</f>
        <v/>
      </c>
      <c r="Q3548" s="88" t="str">
        <f>Master!Q3621</f>
        <v/>
      </c>
      <c r="R3548" s="406" t="str">
        <f>Master!R3621</f>
        <v/>
      </c>
      <c r="S3548" s="406">
        <f>Master!S3621</f>
        <v>0</v>
      </c>
      <c r="T3548" s="406" t="str">
        <f>Master!T3621</f>
        <v/>
      </c>
      <c r="U3548" s="406" t="str">
        <f>Master!U3621</f>
        <v/>
      </c>
      <c r="V3548" s="406" t="str">
        <f>Master!V3621</f>
        <v/>
      </c>
      <c r="W3548" s="406" t="str">
        <f>Master!W3621</f>
        <v/>
      </c>
      <c r="X3548" s="406" t="str">
        <f>Master!X3621</f>
        <v/>
      </c>
      <c r="Y3548" s="406" t="str">
        <f>Master!Y3621</f>
        <v/>
      </c>
      <c r="Z3548" s="406" t="str">
        <f>Master!Z3621</f>
        <v/>
      </c>
      <c r="AA3548" s="406" t="str">
        <f>Master!AA3621</f>
        <v/>
      </c>
      <c r="AB3548" s="406" t="str">
        <f>Master!AB3621</f>
        <v/>
      </c>
      <c r="AC3548" s="406" t="str">
        <f>Master!AC3621</f>
        <v/>
      </c>
      <c r="AD3548" s="406" t="str">
        <f>Master!AD3621</f>
        <v/>
      </c>
      <c r="AE3548" s="406" t="str">
        <f>Master!AE3621</f>
        <v/>
      </c>
      <c r="AF3548" s="406" t="str">
        <f>Master!AF3621</f>
        <v/>
      </c>
      <c r="AG3548" s="406" t="str">
        <f>Master!AG3621</f>
        <v/>
      </c>
      <c r="AH3548" s="88" t="str">
        <f>Master!AH3621</f>
        <v/>
      </c>
      <c r="AI3548" s="414" t="str">
        <f>Master!AI3621</f>
        <v/>
      </c>
      <c r="AJ3548" s="406" t="str">
        <f>Master!AJ3621</f>
        <v/>
      </c>
      <c r="AK3548" s="406" t="str">
        <f>Master!AK3621</f>
        <v/>
      </c>
      <c r="AL3548" s="88" t="str">
        <f>Master!AL3621</f>
        <v/>
      </c>
      <c r="AM3548" s="416"/>
      <c r="AN3548" s="416"/>
      <c r="AO3548" s="416"/>
      <c r="AP3548" s="416"/>
      <c r="AQ3548" s="416"/>
      <c r="AR3548" s="416">
        <f t="shared" si="40"/>
        <v>0</v>
      </c>
      <c r="AS3548" s="417" t="str">
        <f t="shared" si="41"/>
        <v>#DIV/0!</v>
      </c>
      <c r="AT3548" s="416">
        <f t="shared" si="42"/>
        <v>0</v>
      </c>
      <c r="AU3548" s="417"/>
    </row>
    <row r="3549" hidden="1">
      <c r="A3549" s="88" t="str">
        <f>Master!A3622</f>
        <v>TL18025</v>
      </c>
      <c r="B3549" s="414" t="str">
        <f>Master!B3622</f>
        <v/>
      </c>
      <c r="C3549" s="414" t="str">
        <f>Master!C3622</f>
        <v/>
      </c>
      <c r="D3549" s="88" t="str">
        <f>Master!D3622</f>
        <v/>
      </c>
      <c r="E3549" s="406" t="str">
        <f>Master!E3622</f>
        <v/>
      </c>
      <c r="F3549" s="406">
        <f>Master!F3622</f>
        <v>0</v>
      </c>
      <c r="G3549" s="88" t="str">
        <f>Master!G3622</f>
        <v/>
      </c>
      <c r="H3549" s="88" t="str">
        <f>Master!H3622</f>
        <v/>
      </c>
      <c r="I3549" s="88" t="str">
        <f>Master!I3622</f>
        <v/>
      </c>
      <c r="J3549" s="88" t="str">
        <f>Master!J3622</f>
        <v/>
      </c>
      <c r="K3549" s="88" t="str">
        <f>Master!K3622</f>
        <v/>
      </c>
      <c r="L3549" s="88" t="str">
        <f>Master!L3622</f>
        <v/>
      </c>
      <c r="M3549" s="88" t="str">
        <f>Master!M3622</f>
        <v/>
      </c>
      <c r="N3549" s="88" t="str">
        <f>Master!N3622</f>
        <v/>
      </c>
      <c r="O3549" s="88" t="str">
        <f>Master!O3622</f>
        <v/>
      </c>
      <c r="P3549" s="88" t="str">
        <f>Master!P3622</f>
        <v/>
      </c>
      <c r="Q3549" s="88" t="str">
        <f>Master!Q3622</f>
        <v/>
      </c>
      <c r="R3549" s="406" t="str">
        <f>Master!R3622</f>
        <v/>
      </c>
      <c r="S3549" s="406">
        <f>Master!S3622</f>
        <v>0</v>
      </c>
      <c r="T3549" s="406" t="str">
        <f>Master!T3622</f>
        <v/>
      </c>
      <c r="U3549" s="406" t="str">
        <f>Master!U3622</f>
        <v/>
      </c>
      <c r="V3549" s="406" t="str">
        <f>Master!V3622</f>
        <v/>
      </c>
      <c r="W3549" s="406" t="str">
        <f>Master!W3622</f>
        <v/>
      </c>
      <c r="X3549" s="406" t="str">
        <f>Master!X3622</f>
        <v/>
      </c>
      <c r="Y3549" s="406" t="str">
        <f>Master!Y3622</f>
        <v/>
      </c>
      <c r="Z3549" s="406" t="str">
        <f>Master!Z3622</f>
        <v/>
      </c>
      <c r="AA3549" s="406" t="str">
        <f>Master!AA3622</f>
        <v/>
      </c>
      <c r="AB3549" s="406" t="str">
        <f>Master!AB3622</f>
        <v/>
      </c>
      <c r="AC3549" s="406" t="str">
        <f>Master!AC3622</f>
        <v/>
      </c>
      <c r="AD3549" s="406" t="str">
        <f>Master!AD3622</f>
        <v/>
      </c>
      <c r="AE3549" s="406" t="str">
        <f>Master!AE3622</f>
        <v/>
      </c>
      <c r="AF3549" s="406" t="str">
        <f>Master!AF3622</f>
        <v/>
      </c>
      <c r="AG3549" s="406" t="str">
        <f>Master!AG3622</f>
        <v/>
      </c>
      <c r="AH3549" s="88" t="str">
        <f>Master!AH3622</f>
        <v/>
      </c>
      <c r="AI3549" s="414" t="str">
        <f>Master!AI3622</f>
        <v/>
      </c>
      <c r="AJ3549" s="406" t="str">
        <f>Master!AJ3622</f>
        <v/>
      </c>
      <c r="AK3549" s="406" t="str">
        <f>Master!AK3622</f>
        <v/>
      </c>
      <c r="AL3549" s="88" t="str">
        <f>Master!AL3622</f>
        <v/>
      </c>
      <c r="AM3549" s="416"/>
      <c r="AN3549" s="416"/>
      <c r="AO3549" s="416"/>
      <c r="AP3549" s="416"/>
      <c r="AQ3549" s="416"/>
      <c r="AR3549" s="416">
        <f t="shared" si="40"/>
        <v>0</v>
      </c>
      <c r="AS3549" s="417" t="str">
        <f t="shared" si="41"/>
        <v>#DIV/0!</v>
      </c>
      <c r="AT3549" s="416">
        <f t="shared" si="42"/>
        <v>0</v>
      </c>
      <c r="AU3549" s="417"/>
    </row>
    <row r="3550" hidden="1">
      <c r="A3550" s="88" t="str">
        <f>Master!A3623</f>
        <v>TL18026</v>
      </c>
      <c r="B3550" s="414" t="str">
        <f>Master!B3623</f>
        <v/>
      </c>
      <c r="C3550" s="414" t="str">
        <f>Master!C3623</f>
        <v/>
      </c>
      <c r="D3550" s="88" t="str">
        <f>Master!D3623</f>
        <v/>
      </c>
      <c r="E3550" s="406" t="str">
        <f>Master!E3623</f>
        <v/>
      </c>
      <c r="F3550" s="406">
        <f>Master!F3623</f>
        <v>0</v>
      </c>
      <c r="G3550" s="88" t="str">
        <f>Master!G3623</f>
        <v/>
      </c>
      <c r="H3550" s="88" t="str">
        <f>Master!H3623</f>
        <v/>
      </c>
      <c r="I3550" s="88" t="str">
        <f>Master!I3623</f>
        <v/>
      </c>
      <c r="J3550" s="88" t="str">
        <f>Master!J3623</f>
        <v/>
      </c>
      <c r="K3550" s="88" t="str">
        <f>Master!K3623</f>
        <v/>
      </c>
      <c r="L3550" s="88" t="str">
        <f>Master!L3623</f>
        <v/>
      </c>
      <c r="M3550" s="88" t="str">
        <f>Master!M3623</f>
        <v/>
      </c>
      <c r="N3550" s="88" t="str">
        <f>Master!N3623</f>
        <v/>
      </c>
      <c r="O3550" s="88" t="str">
        <f>Master!O3623</f>
        <v/>
      </c>
      <c r="P3550" s="88" t="str">
        <f>Master!P3623</f>
        <v/>
      </c>
      <c r="Q3550" s="88" t="str">
        <f>Master!Q3623</f>
        <v/>
      </c>
      <c r="R3550" s="406" t="str">
        <f>Master!R3623</f>
        <v/>
      </c>
      <c r="S3550" s="406">
        <f>Master!S3623</f>
        <v>0</v>
      </c>
      <c r="T3550" s="406" t="str">
        <f>Master!T3623</f>
        <v/>
      </c>
      <c r="U3550" s="406" t="str">
        <f>Master!U3623</f>
        <v/>
      </c>
      <c r="V3550" s="406" t="str">
        <f>Master!V3623</f>
        <v/>
      </c>
      <c r="W3550" s="406" t="str">
        <f>Master!W3623</f>
        <v/>
      </c>
      <c r="X3550" s="406" t="str">
        <f>Master!X3623</f>
        <v/>
      </c>
      <c r="Y3550" s="406" t="str">
        <f>Master!Y3623</f>
        <v/>
      </c>
      <c r="Z3550" s="406" t="str">
        <f>Master!Z3623</f>
        <v/>
      </c>
      <c r="AA3550" s="406" t="str">
        <f>Master!AA3623</f>
        <v/>
      </c>
      <c r="AB3550" s="406" t="str">
        <f>Master!AB3623</f>
        <v/>
      </c>
      <c r="AC3550" s="406" t="str">
        <f>Master!AC3623</f>
        <v/>
      </c>
      <c r="AD3550" s="406" t="str">
        <f>Master!AD3623</f>
        <v/>
      </c>
      <c r="AE3550" s="406" t="str">
        <f>Master!AE3623</f>
        <v/>
      </c>
      <c r="AF3550" s="406" t="str">
        <f>Master!AF3623</f>
        <v/>
      </c>
      <c r="AG3550" s="406" t="str">
        <f>Master!AG3623</f>
        <v/>
      </c>
      <c r="AH3550" s="88" t="str">
        <f>Master!AH3623</f>
        <v/>
      </c>
      <c r="AI3550" s="414" t="str">
        <f>Master!AI3623</f>
        <v/>
      </c>
      <c r="AJ3550" s="406" t="str">
        <f>Master!AJ3623</f>
        <v/>
      </c>
      <c r="AK3550" s="406" t="str">
        <f>Master!AK3623</f>
        <v/>
      </c>
      <c r="AL3550" s="88" t="str">
        <f>Master!AL3623</f>
        <v/>
      </c>
      <c r="AM3550" s="416"/>
      <c r="AN3550" s="416"/>
      <c r="AO3550" s="416"/>
      <c r="AP3550" s="416"/>
      <c r="AQ3550" s="416"/>
      <c r="AR3550" s="416">
        <f t="shared" si="40"/>
        <v>0</v>
      </c>
      <c r="AS3550" s="417" t="str">
        <f t="shared" si="41"/>
        <v>#DIV/0!</v>
      </c>
      <c r="AT3550" s="416">
        <f t="shared" si="42"/>
        <v>0</v>
      </c>
      <c r="AU3550" s="417"/>
    </row>
    <row r="3551" hidden="1">
      <c r="A3551" s="88" t="str">
        <f>Master!A3624</f>
        <v>TL18027</v>
      </c>
      <c r="B3551" s="414" t="str">
        <f>Master!B3624</f>
        <v/>
      </c>
      <c r="C3551" s="414" t="str">
        <f>Master!C3624</f>
        <v/>
      </c>
      <c r="D3551" s="88" t="str">
        <f>Master!D3624</f>
        <v/>
      </c>
      <c r="E3551" s="406" t="str">
        <f>Master!E3624</f>
        <v/>
      </c>
      <c r="F3551" s="406">
        <f>Master!F3624</f>
        <v>0</v>
      </c>
      <c r="G3551" s="88" t="str">
        <f>Master!G3624</f>
        <v/>
      </c>
      <c r="H3551" s="88" t="str">
        <f>Master!H3624</f>
        <v/>
      </c>
      <c r="I3551" s="88" t="str">
        <f>Master!I3624</f>
        <v/>
      </c>
      <c r="J3551" s="88" t="str">
        <f>Master!J3624</f>
        <v/>
      </c>
      <c r="K3551" s="88" t="str">
        <f>Master!K3624</f>
        <v/>
      </c>
      <c r="L3551" s="88" t="str">
        <f>Master!L3624</f>
        <v/>
      </c>
      <c r="M3551" s="88" t="str">
        <f>Master!M3624</f>
        <v/>
      </c>
      <c r="N3551" s="88" t="str">
        <f>Master!N3624</f>
        <v/>
      </c>
      <c r="O3551" s="88" t="str">
        <f>Master!O3624</f>
        <v/>
      </c>
      <c r="P3551" s="88" t="str">
        <f>Master!P3624</f>
        <v/>
      </c>
      <c r="Q3551" s="88" t="str">
        <f>Master!Q3624</f>
        <v/>
      </c>
      <c r="R3551" s="406" t="str">
        <f>Master!R3624</f>
        <v/>
      </c>
      <c r="S3551" s="406">
        <f>Master!S3624</f>
        <v>0</v>
      </c>
      <c r="T3551" s="406" t="str">
        <f>Master!T3624</f>
        <v/>
      </c>
      <c r="U3551" s="406" t="str">
        <f>Master!U3624</f>
        <v/>
      </c>
      <c r="V3551" s="406" t="str">
        <f>Master!V3624</f>
        <v/>
      </c>
      <c r="W3551" s="406" t="str">
        <f>Master!W3624</f>
        <v/>
      </c>
      <c r="X3551" s="406" t="str">
        <f>Master!X3624</f>
        <v/>
      </c>
      <c r="Y3551" s="406" t="str">
        <f>Master!Y3624</f>
        <v/>
      </c>
      <c r="Z3551" s="406" t="str">
        <f>Master!Z3624</f>
        <v/>
      </c>
      <c r="AA3551" s="406" t="str">
        <f>Master!AA3624</f>
        <v/>
      </c>
      <c r="AB3551" s="406" t="str">
        <f>Master!AB3624</f>
        <v/>
      </c>
      <c r="AC3551" s="406" t="str">
        <f>Master!AC3624</f>
        <v/>
      </c>
      <c r="AD3551" s="406" t="str">
        <f>Master!AD3624</f>
        <v/>
      </c>
      <c r="AE3551" s="406" t="str">
        <f>Master!AE3624</f>
        <v/>
      </c>
      <c r="AF3551" s="406" t="str">
        <f>Master!AF3624</f>
        <v/>
      </c>
      <c r="AG3551" s="406" t="str">
        <f>Master!AG3624</f>
        <v/>
      </c>
      <c r="AH3551" s="88" t="str">
        <f>Master!AH3624</f>
        <v/>
      </c>
      <c r="AI3551" s="414" t="str">
        <f>Master!AI3624</f>
        <v/>
      </c>
      <c r="AJ3551" s="406" t="str">
        <f>Master!AJ3624</f>
        <v/>
      </c>
      <c r="AK3551" s="406" t="str">
        <f>Master!AK3624</f>
        <v/>
      </c>
      <c r="AL3551" s="88" t="str">
        <f>Master!AL3624</f>
        <v/>
      </c>
      <c r="AM3551" s="416"/>
      <c r="AN3551" s="416"/>
      <c r="AO3551" s="416"/>
      <c r="AP3551" s="416"/>
      <c r="AQ3551" s="416"/>
      <c r="AR3551" s="416">
        <f t="shared" si="40"/>
        <v>0</v>
      </c>
      <c r="AS3551" s="417" t="str">
        <f t="shared" si="41"/>
        <v>#DIV/0!</v>
      </c>
      <c r="AT3551" s="416">
        <f t="shared" si="42"/>
        <v>0</v>
      </c>
      <c r="AU3551" s="417"/>
    </row>
    <row r="3552" hidden="1">
      <c r="A3552" s="88" t="str">
        <f>Master!A3625</f>
        <v>TL18028</v>
      </c>
      <c r="B3552" s="414" t="str">
        <f>Master!B3625</f>
        <v/>
      </c>
      <c r="C3552" s="414" t="str">
        <f>Master!C3625</f>
        <v/>
      </c>
      <c r="D3552" s="88" t="str">
        <f>Master!D3625</f>
        <v/>
      </c>
      <c r="E3552" s="406" t="str">
        <f>Master!E3625</f>
        <v/>
      </c>
      <c r="F3552" s="406">
        <f>Master!F3625</f>
        <v>0</v>
      </c>
      <c r="G3552" s="88" t="str">
        <f>Master!G3625</f>
        <v/>
      </c>
      <c r="H3552" s="88" t="str">
        <f>Master!H3625</f>
        <v/>
      </c>
      <c r="I3552" s="88" t="str">
        <f>Master!I3625</f>
        <v/>
      </c>
      <c r="J3552" s="88" t="str">
        <f>Master!J3625</f>
        <v/>
      </c>
      <c r="K3552" s="88" t="str">
        <f>Master!K3625</f>
        <v/>
      </c>
      <c r="L3552" s="88" t="str">
        <f>Master!L3625</f>
        <v/>
      </c>
      <c r="M3552" s="88" t="str">
        <f>Master!M3625</f>
        <v/>
      </c>
      <c r="N3552" s="88" t="str">
        <f>Master!N3625</f>
        <v/>
      </c>
      <c r="O3552" s="88" t="str">
        <f>Master!O3625</f>
        <v/>
      </c>
      <c r="P3552" s="88" t="str">
        <f>Master!P3625</f>
        <v/>
      </c>
      <c r="Q3552" s="88" t="str">
        <f>Master!Q3625</f>
        <v/>
      </c>
      <c r="R3552" s="406" t="str">
        <f>Master!R3625</f>
        <v/>
      </c>
      <c r="S3552" s="406">
        <f>Master!S3625</f>
        <v>0</v>
      </c>
      <c r="T3552" s="406" t="str">
        <f>Master!T3625</f>
        <v/>
      </c>
      <c r="U3552" s="406" t="str">
        <f>Master!U3625</f>
        <v/>
      </c>
      <c r="V3552" s="406" t="str">
        <f>Master!V3625</f>
        <v/>
      </c>
      <c r="W3552" s="406" t="str">
        <f>Master!W3625</f>
        <v/>
      </c>
      <c r="X3552" s="406" t="str">
        <f>Master!X3625</f>
        <v/>
      </c>
      <c r="Y3552" s="406" t="str">
        <f>Master!Y3625</f>
        <v/>
      </c>
      <c r="Z3552" s="406" t="str">
        <f>Master!Z3625</f>
        <v/>
      </c>
      <c r="AA3552" s="406" t="str">
        <f>Master!AA3625</f>
        <v/>
      </c>
      <c r="AB3552" s="406" t="str">
        <f>Master!AB3625</f>
        <v/>
      </c>
      <c r="AC3552" s="406" t="str">
        <f>Master!AC3625</f>
        <v/>
      </c>
      <c r="AD3552" s="406" t="str">
        <f>Master!AD3625</f>
        <v/>
      </c>
      <c r="AE3552" s="406" t="str">
        <f>Master!AE3625</f>
        <v/>
      </c>
      <c r="AF3552" s="406" t="str">
        <f>Master!AF3625</f>
        <v/>
      </c>
      <c r="AG3552" s="406" t="str">
        <f>Master!AG3625</f>
        <v/>
      </c>
      <c r="AH3552" s="88" t="str">
        <f>Master!AH3625</f>
        <v/>
      </c>
      <c r="AI3552" s="414" t="str">
        <f>Master!AI3625</f>
        <v/>
      </c>
      <c r="AJ3552" s="406" t="str">
        <f>Master!AJ3625</f>
        <v/>
      </c>
      <c r="AK3552" s="406" t="str">
        <f>Master!AK3625</f>
        <v/>
      </c>
      <c r="AL3552" s="88" t="str">
        <f>Master!AL3625</f>
        <v/>
      </c>
      <c r="AM3552" s="416"/>
      <c r="AN3552" s="416"/>
      <c r="AO3552" s="416"/>
      <c r="AP3552" s="416"/>
      <c r="AQ3552" s="416"/>
      <c r="AR3552" s="416">
        <f t="shared" si="40"/>
        <v>0</v>
      </c>
      <c r="AS3552" s="417" t="str">
        <f t="shared" si="41"/>
        <v>#DIV/0!</v>
      </c>
      <c r="AT3552" s="416">
        <f t="shared" si="42"/>
        <v>0</v>
      </c>
      <c r="AU3552" s="417"/>
    </row>
    <row r="3553" hidden="1">
      <c r="A3553" s="88" t="str">
        <f>Master!A3626</f>
        <v>TL18029</v>
      </c>
      <c r="B3553" s="414" t="str">
        <f>Master!B3626</f>
        <v/>
      </c>
      <c r="C3553" s="414" t="str">
        <f>Master!C3626</f>
        <v/>
      </c>
      <c r="D3553" s="88" t="str">
        <f>Master!D3626</f>
        <v/>
      </c>
      <c r="E3553" s="406" t="str">
        <f>Master!E3626</f>
        <v/>
      </c>
      <c r="F3553" s="406">
        <f>Master!F3626</f>
        <v>0</v>
      </c>
      <c r="G3553" s="88" t="str">
        <f>Master!G3626</f>
        <v/>
      </c>
      <c r="H3553" s="88" t="str">
        <f>Master!H3626</f>
        <v/>
      </c>
      <c r="I3553" s="88" t="str">
        <f>Master!I3626</f>
        <v/>
      </c>
      <c r="J3553" s="88" t="str">
        <f>Master!J3626</f>
        <v/>
      </c>
      <c r="K3553" s="88" t="str">
        <f>Master!K3626</f>
        <v/>
      </c>
      <c r="L3553" s="88" t="str">
        <f>Master!L3626</f>
        <v/>
      </c>
      <c r="M3553" s="88" t="str">
        <f>Master!M3626</f>
        <v/>
      </c>
      <c r="N3553" s="88" t="str">
        <f>Master!N3626</f>
        <v/>
      </c>
      <c r="O3553" s="88" t="str">
        <f>Master!O3626</f>
        <v/>
      </c>
      <c r="P3553" s="88" t="str">
        <f>Master!P3626</f>
        <v/>
      </c>
      <c r="Q3553" s="88" t="str">
        <f>Master!Q3626</f>
        <v/>
      </c>
      <c r="R3553" s="406" t="str">
        <f>Master!R3626</f>
        <v/>
      </c>
      <c r="S3553" s="406">
        <f>Master!S3626</f>
        <v>0</v>
      </c>
      <c r="T3553" s="406" t="str">
        <f>Master!T3626</f>
        <v/>
      </c>
      <c r="U3553" s="406" t="str">
        <f>Master!U3626</f>
        <v/>
      </c>
      <c r="V3553" s="406" t="str">
        <f>Master!V3626</f>
        <v/>
      </c>
      <c r="W3553" s="406" t="str">
        <f>Master!W3626</f>
        <v/>
      </c>
      <c r="X3553" s="406" t="str">
        <f>Master!X3626</f>
        <v/>
      </c>
      <c r="Y3553" s="406" t="str">
        <f>Master!Y3626</f>
        <v/>
      </c>
      <c r="Z3553" s="406" t="str">
        <f>Master!Z3626</f>
        <v/>
      </c>
      <c r="AA3553" s="406" t="str">
        <f>Master!AA3626</f>
        <v/>
      </c>
      <c r="AB3553" s="406" t="str">
        <f>Master!AB3626</f>
        <v/>
      </c>
      <c r="AC3553" s="406" t="str">
        <f>Master!AC3626</f>
        <v/>
      </c>
      <c r="AD3553" s="406" t="str">
        <f>Master!AD3626</f>
        <v/>
      </c>
      <c r="AE3553" s="406" t="str">
        <f>Master!AE3626</f>
        <v/>
      </c>
      <c r="AF3553" s="406" t="str">
        <f>Master!AF3626</f>
        <v/>
      </c>
      <c r="AG3553" s="406" t="str">
        <f>Master!AG3626</f>
        <v/>
      </c>
      <c r="AH3553" s="88" t="str">
        <f>Master!AH3626</f>
        <v/>
      </c>
      <c r="AI3553" s="414" t="str">
        <f>Master!AI3626</f>
        <v/>
      </c>
      <c r="AJ3553" s="406" t="str">
        <f>Master!AJ3626</f>
        <v/>
      </c>
      <c r="AK3553" s="406" t="str">
        <f>Master!AK3626</f>
        <v/>
      </c>
      <c r="AL3553" s="88" t="str">
        <f>Master!AL3626</f>
        <v/>
      </c>
      <c r="AM3553" s="416"/>
      <c r="AN3553" s="416"/>
      <c r="AO3553" s="416"/>
      <c r="AP3553" s="416"/>
      <c r="AQ3553" s="416"/>
      <c r="AR3553" s="416">
        <f t="shared" si="40"/>
        <v>0</v>
      </c>
      <c r="AS3553" s="417" t="str">
        <f t="shared" si="41"/>
        <v>#DIV/0!</v>
      </c>
      <c r="AT3553" s="416">
        <f t="shared" si="42"/>
        <v>0</v>
      </c>
      <c r="AU3553" s="417"/>
    </row>
    <row r="3554" hidden="1">
      <c r="A3554" s="88" t="str">
        <f>Master!A3627</f>
        <v>TL18030</v>
      </c>
      <c r="B3554" s="414" t="str">
        <f>Master!B3627</f>
        <v/>
      </c>
      <c r="C3554" s="414" t="str">
        <f>Master!C3627</f>
        <v/>
      </c>
      <c r="D3554" s="88" t="str">
        <f>Master!D3627</f>
        <v/>
      </c>
      <c r="E3554" s="406" t="str">
        <f>Master!E3627</f>
        <v/>
      </c>
      <c r="F3554" s="406">
        <f>Master!F3627</f>
        <v>0</v>
      </c>
      <c r="G3554" s="88" t="str">
        <f>Master!G3627</f>
        <v/>
      </c>
      <c r="H3554" s="88" t="str">
        <f>Master!H3627</f>
        <v/>
      </c>
      <c r="I3554" s="88" t="str">
        <f>Master!I3627</f>
        <v/>
      </c>
      <c r="J3554" s="88" t="str">
        <f>Master!J3627</f>
        <v/>
      </c>
      <c r="K3554" s="88" t="str">
        <f>Master!K3627</f>
        <v/>
      </c>
      <c r="L3554" s="88" t="str">
        <f>Master!L3627</f>
        <v/>
      </c>
      <c r="M3554" s="88" t="str">
        <f>Master!M3627</f>
        <v/>
      </c>
      <c r="N3554" s="88" t="str">
        <f>Master!N3627</f>
        <v/>
      </c>
      <c r="O3554" s="88" t="str">
        <f>Master!O3627</f>
        <v/>
      </c>
      <c r="P3554" s="88" t="str">
        <f>Master!P3627</f>
        <v/>
      </c>
      <c r="Q3554" s="88" t="str">
        <f>Master!Q3627</f>
        <v/>
      </c>
      <c r="R3554" s="406" t="str">
        <f>Master!R3627</f>
        <v/>
      </c>
      <c r="S3554" s="406">
        <f>Master!S3627</f>
        <v>0</v>
      </c>
      <c r="T3554" s="406" t="str">
        <f>Master!T3627</f>
        <v/>
      </c>
      <c r="U3554" s="406" t="str">
        <f>Master!U3627</f>
        <v/>
      </c>
      <c r="V3554" s="406" t="str">
        <f>Master!V3627</f>
        <v/>
      </c>
      <c r="W3554" s="406" t="str">
        <f>Master!W3627</f>
        <v/>
      </c>
      <c r="X3554" s="406" t="str">
        <f>Master!X3627</f>
        <v/>
      </c>
      <c r="Y3554" s="406" t="str">
        <f>Master!Y3627</f>
        <v/>
      </c>
      <c r="Z3554" s="406" t="str">
        <f>Master!Z3627</f>
        <v/>
      </c>
      <c r="AA3554" s="406" t="str">
        <f>Master!AA3627</f>
        <v/>
      </c>
      <c r="AB3554" s="406" t="str">
        <f>Master!AB3627</f>
        <v/>
      </c>
      <c r="AC3554" s="406" t="str">
        <f>Master!AC3627</f>
        <v/>
      </c>
      <c r="AD3554" s="406" t="str">
        <f>Master!AD3627</f>
        <v/>
      </c>
      <c r="AE3554" s="406" t="str">
        <f>Master!AE3627</f>
        <v/>
      </c>
      <c r="AF3554" s="406" t="str">
        <f>Master!AF3627</f>
        <v/>
      </c>
      <c r="AG3554" s="406" t="str">
        <f>Master!AG3627</f>
        <v/>
      </c>
      <c r="AH3554" s="88" t="str">
        <f>Master!AH3627</f>
        <v/>
      </c>
      <c r="AI3554" s="414" t="str">
        <f>Master!AI3627</f>
        <v/>
      </c>
      <c r="AJ3554" s="406" t="str">
        <f>Master!AJ3627</f>
        <v/>
      </c>
      <c r="AK3554" s="406" t="str">
        <f>Master!AK3627</f>
        <v/>
      </c>
      <c r="AL3554" s="88" t="str">
        <f>Master!AL3627</f>
        <v/>
      </c>
      <c r="AM3554" s="416"/>
      <c r="AN3554" s="416"/>
      <c r="AO3554" s="416"/>
      <c r="AP3554" s="416"/>
      <c r="AQ3554" s="416"/>
      <c r="AR3554" s="416">
        <f t="shared" si="40"/>
        <v>0</v>
      </c>
      <c r="AS3554" s="417" t="str">
        <f t="shared" si="41"/>
        <v>#DIV/0!</v>
      </c>
      <c r="AT3554" s="416">
        <f t="shared" si="42"/>
        <v>0</v>
      </c>
      <c r="AU3554" s="417"/>
    </row>
    <row r="3555" hidden="1">
      <c r="A3555" s="88" t="str">
        <f>Master!A3628</f>
        <v>TL18031</v>
      </c>
      <c r="B3555" s="414" t="str">
        <f>Master!B3628</f>
        <v/>
      </c>
      <c r="C3555" s="414" t="str">
        <f>Master!C3628</f>
        <v/>
      </c>
      <c r="D3555" s="88" t="str">
        <f>Master!D3628</f>
        <v/>
      </c>
      <c r="E3555" s="406" t="str">
        <f>Master!E3628</f>
        <v/>
      </c>
      <c r="F3555" s="406">
        <f>Master!F3628</f>
        <v>0</v>
      </c>
      <c r="G3555" s="88" t="str">
        <f>Master!G3628</f>
        <v/>
      </c>
      <c r="H3555" s="88" t="str">
        <f>Master!H3628</f>
        <v/>
      </c>
      <c r="I3555" s="88" t="str">
        <f>Master!I3628</f>
        <v/>
      </c>
      <c r="J3555" s="88" t="str">
        <f>Master!J3628</f>
        <v/>
      </c>
      <c r="K3555" s="88" t="str">
        <f>Master!K3628</f>
        <v/>
      </c>
      <c r="L3555" s="88" t="str">
        <f>Master!L3628</f>
        <v/>
      </c>
      <c r="M3555" s="88" t="str">
        <f>Master!M3628</f>
        <v/>
      </c>
      <c r="N3555" s="88" t="str">
        <f>Master!N3628</f>
        <v/>
      </c>
      <c r="O3555" s="88" t="str">
        <f>Master!O3628</f>
        <v/>
      </c>
      <c r="P3555" s="88" t="str">
        <f>Master!P3628</f>
        <v/>
      </c>
      <c r="Q3555" s="88" t="str">
        <f>Master!Q3628</f>
        <v/>
      </c>
      <c r="R3555" s="406" t="str">
        <f>Master!R3628</f>
        <v/>
      </c>
      <c r="S3555" s="406">
        <f>Master!S3628</f>
        <v>0</v>
      </c>
      <c r="T3555" s="406" t="str">
        <f>Master!T3628</f>
        <v/>
      </c>
      <c r="U3555" s="406" t="str">
        <f>Master!U3628</f>
        <v/>
      </c>
      <c r="V3555" s="406" t="str">
        <f>Master!V3628</f>
        <v/>
      </c>
      <c r="W3555" s="406" t="str">
        <f>Master!W3628</f>
        <v/>
      </c>
      <c r="X3555" s="406" t="str">
        <f>Master!X3628</f>
        <v/>
      </c>
      <c r="Y3555" s="406" t="str">
        <f>Master!Y3628</f>
        <v/>
      </c>
      <c r="Z3555" s="406" t="str">
        <f>Master!Z3628</f>
        <v/>
      </c>
      <c r="AA3555" s="406" t="str">
        <f>Master!AA3628</f>
        <v/>
      </c>
      <c r="AB3555" s="406" t="str">
        <f>Master!AB3628</f>
        <v/>
      </c>
      <c r="AC3555" s="406" t="str">
        <f>Master!AC3628</f>
        <v/>
      </c>
      <c r="AD3555" s="406" t="str">
        <f>Master!AD3628</f>
        <v/>
      </c>
      <c r="AE3555" s="406" t="str">
        <f>Master!AE3628</f>
        <v/>
      </c>
      <c r="AF3555" s="406" t="str">
        <f>Master!AF3628</f>
        <v/>
      </c>
      <c r="AG3555" s="406" t="str">
        <f>Master!AG3628</f>
        <v/>
      </c>
      <c r="AH3555" s="88" t="str">
        <f>Master!AH3628</f>
        <v/>
      </c>
      <c r="AI3555" s="414" t="str">
        <f>Master!AI3628</f>
        <v/>
      </c>
      <c r="AJ3555" s="406" t="str">
        <f>Master!AJ3628</f>
        <v/>
      </c>
      <c r="AK3555" s="406" t="str">
        <f>Master!AK3628</f>
        <v/>
      </c>
      <c r="AL3555" s="88" t="str">
        <f>Master!AL3628</f>
        <v/>
      </c>
      <c r="AM3555" s="416"/>
      <c r="AN3555" s="416"/>
      <c r="AO3555" s="416"/>
      <c r="AP3555" s="416"/>
      <c r="AQ3555" s="416"/>
      <c r="AR3555" s="416">
        <f t="shared" si="40"/>
        <v>0</v>
      </c>
      <c r="AS3555" s="417" t="str">
        <f t="shared" si="41"/>
        <v>#DIV/0!</v>
      </c>
      <c r="AT3555" s="416">
        <f t="shared" si="42"/>
        <v>0</v>
      </c>
      <c r="AU3555" s="417"/>
    </row>
    <row r="3556" hidden="1">
      <c r="A3556" s="88" t="str">
        <f>Master!A3629</f>
        <v>TL18032</v>
      </c>
      <c r="B3556" s="414" t="str">
        <f>Master!B3629</f>
        <v/>
      </c>
      <c r="C3556" s="414" t="str">
        <f>Master!C3629</f>
        <v/>
      </c>
      <c r="D3556" s="88" t="str">
        <f>Master!D3629</f>
        <v/>
      </c>
      <c r="E3556" s="406" t="str">
        <f>Master!E3629</f>
        <v/>
      </c>
      <c r="F3556" s="406">
        <f>Master!F3629</f>
        <v>0</v>
      </c>
      <c r="G3556" s="88" t="str">
        <f>Master!G3629</f>
        <v/>
      </c>
      <c r="H3556" s="88" t="str">
        <f>Master!H3629</f>
        <v/>
      </c>
      <c r="I3556" s="88" t="str">
        <f>Master!I3629</f>
        <v/>
      </c>
      <c r="J3556" s="88" t="str">
        <f>Master!J3629</f>
        <v/>
      </c>
      <c r="K3556" s="88" t="str">
        <f>Master!K3629</f>
        <v/>
      </c>
      <c r="L3556" s="88" t="str">
        <f>Master!L3629</f>
        <v/>
      </c>
      <c r="M3556" s="88" t="str">
        <f>Master!M3629</f>
        <v/>
      </c>
      <c r="N3556" s="88" t="str">
        <f>Master!N3629</f>
        <v/>
      </c>
      <c r="O3556" s="88" t="str">
        <f>Master!O3629</f>
        <v/>
      </c>
      <c r="P3556" s="88" t="str">
        <f>Master!P3629</f>
        <v/>
      </c>
      <c r="Q3556" s="88" t="str">
        <f>Master!Q3629</f>
        <v/>
      </c>
      <c r="R3556" s="406" t="str">
        <f>Master!R3629</f>
        <v/>
      </c>
      <c r="S3556" s="406">
        <f>Master!S3629</f>
        <v>0</v>
      </c>
      <c r="T3556" s="406" t="str">
        <f>Master!T3629</f>
        <v/>
      </c>
      <c r="U3556" s="406" t="str">
        <f>Master!U3629</f>
        <v/>
      </c>
      <c r="V3556" s="406" t="str">
        <f>Master!V3629</f>
        <v/>
      </c>
      <c r="W3556" s="406" t="str">
        <f>Master!W3629</f>
        <v/>
      </c>
      <c r="X3556" s="406" t="str">
        <f>Master!X3629</f>
        <v/>
      </c>
      <c r="Y3556" s="406" t="str">
        <f>Master!Y3629</f>
        <v/>
      </c>
      <c r="Z3556" s="406" t="str">
        <f>Master!Z3629</f>
        <v/>
      </c>
      <c r="AA3556" s="406" t="str">
        <f>Master!AA3629</f>
        <v/>
      </c>
      <c r="AB3556" s="406" t="str">
        <f>Master!AB3629</f>
        <v/>
      </c>
      <c r="AC3556" s="406" t="str">
        <f>Master!AC3629</f>
        <v/>
      </c>
      <c r="AD3556" s="406" t="str">
        <f>Master!AD3629</f>
        <v/>
      </c>
      <c r="AE3556" s="406" t="str">
        <f>Master!AE3629</f>
        <v/>
      </c>
      <c r="AF3556" s="406" t="str">
        <f>Master!AF3629</f>
        <v/>
      </c>
      <c r="AG3556" s="406" t="str">
        <f>Master!AG3629</f>
        <v/>
      </c>
      <c r="AH3556" s="88" t="str">
        <f>Master!AH3629</f>
        <v/>
      </c>
      <c r="AI3556" s="414" t="str">
        <f>Master!AI3629</f>
        <v/>
      </c>
      <c r="AJ3556" s="406" t="str">
        <f>Master!AJ3629</f>
        <v/>
      </c>
      <c r="AK3556" s="406" t="str">
        <f>Master!AK3629</f>
        <v/>
      </c>
      <c r="AL3556" s="88" t="str">
        <f>Master!AL3629</f>
        <v/>
      </c>
      <c r="AM3556" s="416"/>
      <c r="AN3556" s="416"/>
      <c r="AO3556" s="416"/>
      <c r="AP3556" s="416"/>
      <c r="AQ3556" s="416"/>
      <c r="AR3556" s="416">
        <f t="shared" si="40"/>
        <v>0</v>
      </c>
      <c r="AS3556" s="417" t="str">
        <f t="shared" si="41"/>
        <v>#DIV/0!</v>
      </c>
      <c r="AT3556" s="416">
        <f t="shared" si="42"/>
        <v>0</v>
      </c>
      <c r="AU3556" s="417"/>
    </row>
    <row r="3557" hidden="1">
      <c r="A3557" s="88" t="str">
        <f>Master!A3630</f>
        <v>TL18033</v>
      </c>
      <c r="B3557" s="414" t="str">
        <f>Master!B3630</f>
        <v/>
      </c>
      <c r="C3557" s="414" t="str">
        <f>Master!C3630</f>
        <v/>
      </c>
      <c r="D3557" s="88" t="str">
        <f>Master!D3630</f>
        <v/>
      </c>
      <c r="E3557" s="406" t="str">
        <f>Master!E3630</f>
        <v/>
      </c>
      <c r="F3557" s="406">
        <f>Master!F3630</f>
        <v>0</v>
      </c>
      <c r="G3557" s="88" t="str">
        <f>Master!G3630</f>
        <v/>
      </c>
      <c r="H3557" s="88" t="str">
        <f>Master!H3630</f>
        <v/>
      </c>
      <c r="I3557" s="88" t="str">
        <f>Master!I3630</f>
        <v/>
      </c>
      <c r="J3557" s="88" t="str">
        <f>Master!J3630</f>
        <v/>
      </c>
      <c r="K3557" s="88" t="str">
        <f>Master!K3630</f>
        <v/>
      </c>
      <c r="L3557" s="88" t="str">
        <f>Master!L3630</f>
        <v/>
      </c>
      <c r="M3557" s="88" t="str">
        <f>Master!M3630</f>
        <v/>
      </c>
      <c r="N3557" s="88" t="str">
        <f>Master!N3630</f>
        <v/>
      </c>
      <c r="O3557" s="88" t="str">
        <f>Master!O3630</f>
        <v/>
      </c>
      <c r="P3557" s="88" t="str">
        <f>Master!P3630</f>
        <v/>
      </c>
      <c r="Q3557" s="88" t="str">
        <f>Master!Q3630</f>
        <v/>
      </c>
      <c r="R3557" s="406" t="str">
        <f>Master!R3630</f>
        <v/>
      </c>
      <c r="S3557" s="406">
        <f>Master!S3630</f>
        <v>0</v>
      </c>
      <c r="T3557" s="406" t="str">
        <f>Master!T3630</f>
        <v/>
      </c>
      <c r="U3557" s="406" t="str">
        <f>Master!U3630</f>
        <v/>
      </c>
      <c r="V3557" s="406" t="str">
        <f>Master!V3630</f>
        <v/>
      </c>
      <c r="W3557" s="406" t="str">
        <f>Master!W3630</f>
        <v/>
      </c>
      <c r="X3557" s="406" t="str">
        <f>Master!X3630</f>
        <v/>
      </c>
      <c r="Y3557" s="406" t="str">
        <f>Master!Y3630</f>
        <v/>
      </c>
      <c r="Z3557" s="406" t="str">
        <f>Master!Z3630</f>
        <v/>
      </c>
      <c r="AA3557" s="406" t="str">
        <f>Master!AA3630</f>
        <v/>
      </c>
      <c r="AB3557" s="406" t="str">
        <f>Master!AB3630</f>
        <v/>
      </c>
      <c r="AC3557" s="406" t="str">
        <f>Master!AC3630</f>
        <v/>
      </c>
      <c r="AD3557" s="406" t="str">
        <f>Master!AD3630</f>
        <v/>
      </c>
      <c r="AE3557" s="406" t="str">
        <f>Master!AE3630</f>
        <v/>
      </c>
      <c r="AF3557" s="406" t="str">
        <f>Master!AF3630</f>
        <v/>
      </c>
      <c r="AG3557" s="406" t="str">
        <f>Master!AG3630</f>
        <v/>
      </c>
      <c r="AH3557" s="88" t="str">
        <f>Master!AH3630</f>
        <v/>
      </c>
      <c r="AI3557" s="414" t="str">
        <f>Master!AI3630</f>
        <v/>
      </c>
      <c r="AJ3557" s="406" t="str">
        <f>Master!AJ3630</f>
        <v/>
      </c>
      <c r="AK3557" s="406" t="str">
        <f>Master!AK3630</f>
        <v/>
      </c>
      <c r="AL3557" s="88" t="str">
        <f>Master!AL3630</f>
        <v/>
      </c>
      <c r="AM3557" s="416"/>
      <c r="AN3557" s="416"/>
      <c r="AO3557" s="416"/>
      <c r="AP3557" s="416"/>
      <c r="AQ3557" s="416"/>
      <c r="AR3557" s="416">
        <f t="shared" si="40"/>
        <v>0</v>
      </c>
      <c r="AS3557" s="417" t="str">
        <f t="shared" si="41"/>
        <v>#DIV/0!</v>
      </c>
      <c r="AT3557" s="416">
        <f t="shared" si="42"/>
        <v>0</v>
      </c>
      <c r="AU3557" s="417"/>
    </row>
    <row r="3558" hidden="1">
      <c r="A3558" s="88" t="str">
        <f>Master!A3631</f>
        <v>TL18034</v>
      </c>
      <c r="B3558" s="414" t="str">
        <f>Master!B3631</f>
        <v/>
      </c>
      <c r="C3558" s="414" t="str">
        <f>Master!C3631</f>
        <v/>
      </c>
      <c r="D3558" s="88" t="str">
        <f>Master!D3631</f>
        <v/>
      </c>
      <c r="E3558" s="406" t="str">
        <f>Master!E3631</f>
        <v/>
      </c>
      <c r="F3558" s="406">
        <f>Master!F3631</f>
        <v>0</v>
      </c>
      <c r="G3558" s="88" t="str">
        <f>Master!G3631</f>
        <v/>
      </c>
      <c r="H3558" s="88" t="str">
        <f>Master!H3631</f>
        <v/>
      </c>
      <c r="I3558" s="88" t="str">
        <f>Master!I3631</f>
        <v/>
      </c>
      <c r="J3558" s="88" t="str">
        <f>Master!J3631</f>
        <v/>
      </c>
      <c r="K3558" s="88" t="str">
        <f>Master!K3631</f>
        <v/>
      </c>
      <c r="L3558" s="88" t="str">
        <f>Master!L3631</f>
        <v/>
      </c>
      <c r="M3558" s="88" t="str">
        <f>Master!M3631</f>
        <v/>
      </c>
      <c r="N3558" s="88" t="str">
        <f>Master!N3631</f>
        <v/>
      </c>
      <c r="O3558" s="88" t="str">
        <f>Master!O3631</f>
        <v/>
      </c>
      <c r="P3558" s="88" t="str">
        <f>Master!P3631</f>
        <v/>
      </c>
      <c r="Q3558" s="88" t="str">
        <f>Master!Q3631</f>
        <v/>
      </c>
      <c r="R3558" s="406" t="str">
        <f>Master!R3631</f>
        <v/>
      </c>
      <c r="S3558" s="406">
        <f>Master!S3631</f>
        <v>0</v>
      </c>
      <c r="T3558" s="406" t="str">
        <f>Master!T3631</f>
        <v/>
      </c>
      <c r="U3558" s="406" t="str">
        <f>Master!U3631</f>
        <v/>
      </c>
      <c r="V3558" s="406" t="str">
        <f>Master!V3631</f>
        <v/>
      </c>
      <c r="W3558" s="406" t="str">
        <f>Master!W3631</f>
        <v/>
      </c>
      <c r="X3558" s="406" t="str">
        <f>Master!X3631</f>
        <v/>
      </c>
      <c r="Y3558" s="406" t="str">
        <f>Master!Y3631</f>
        <v/>
      </c>
      <c r="Z3558" s="406" t="str">
        <f>Master!Z3631</f>
        <v/>
      </c>
      <c r="AA3558" s="406" t="str">
        <f>Master!AA3631</f>
        <v/>
      </c>
      <c r="AB3558" s="406" t="str">
        <f>Master!AB3631</f>
        <v/>
      </c>
      <c r="AC3558" s="406" t="str">
        <f>Master!AC3631</f>
        <v/>
      </c>
      <c r="AD3558" s="406" t="str">
        <f>Master!AD3631</f>
        <v/>
      </c>
      <c r="AE3558" s="406" t="str">
        <f>Master!AE3631</f>
        <v/>
      </c>
      <c r="AF3558" s="406" t="str">
        <f>Master!AF3631</f>
        <v/>
      </c>
      <c r="AG3558" s="406" t="str">
        <f>Master!AG3631</f>
        <v/>
      </c>
      <c r="AH3558" s="88" t="str">
        <f>Master!AH3631</f>
        <v/>
      </c>
      <c r="AI3558" s="414" t="str">
        <f>Master!AI3631</f>
        <v/>
      </c>
      <c r="AJ3558" s="406" t="str">
        <f>Master!AJ3631</f>
        <v/>
      </c>
      <c r="AK3558" s="406" t="str">
        <f>Master!AK3631</f>
        <v/>
      </c>
      <c r="AL3558" s="88" t="str">
        <f>Master!AL3631</f>
        <v/>
      </c>
      <c r="AM3558" s="416"/>
      <c r="AN3558" s="416"/>
      <c r="AO3558" s="416"/>
      <c r="AP3558" s="416"/>
      <c r="AQ3558" s="416"/>
      <c r="AR3558" s="416">
        <f t="shared" si="40"/>
        <v>0</v>
      </c>
      <c r="AS3558" s="417" t="str">
        <f t="shared" si="41"/>
        <v>#DIV/0!</v>
      </c>
      <c r="AT3558" s="416">
        <f t="shared" si="42"/>
        <v>0</v>
      </c>
      <c r="AU3558" s="417"/>
    </row>
    <row r="3559" hidden="1">
      <c r="A3559" s="88" t="str">
        <f>Master!A3632</f>
        <v>TL18035</v>
      </c>
      <c r="B3559" s="414" t="str">
        <f>Master!B3632</f>
        <v/>
      </c>
      <c r="C3559" s="414" t="str">
        <f>Master!C3632</f>
        <v/>
      </c>
      <c r="D3559" s="88" t="str">
        <f>Master!D3632</f>
        <v/>
      </c>
      <c r="E3559" s="406" t="str">
        <f>Master!E3632</f>
        <v/>
      </c>
      <c r="F3559" s="406">
        <f>Master!F3632</f>
        <v>0</v>
      </c>
      <c r="G3559" s="88" t="str">
        <f>Master!G3632</f>
        <v/>
      </c>
      <c r="H3559" s="88" t="str">
        <f>Master!H3632</f>
        <v/>
      </c>
      <c r="I3559" s="88" t="str">
        <f>Master!I3632</f>
        <v/>
      </c>
      <c r="J3559" s="88" t="str">
        <f>Master!J3632</f>
        <v/>
      </c>
      <c r="K3559" s="88" t="str">
        <f>Master!K3632</f>
        <v/>
      </c>
      <c r="L3559" s="88" t="str">
        <f>Master!L3632</f>
        <v/>
      </c>
      <c r="M3559" s="88" t="str">
        <f>Master!M3632</f>
        <v/>
      </c>
      <c r="N3559" s="88" t="str">
        <f>Master!N3632</f>
        <v/>
      </c>
      <c r="O3559" s="88" t="str">
        <f>Master!O3632</f>
        <v/>
      </c>
      <c r="P3559" s="88" t="str">
        <f>Master!P3632</f>
        <v/>
      </c>
      <c r="Q3559" s="88" t="str">
        <f>Master!Q3632</f>
        <v/>
      </c>
      <c r="R3559" s="406" t="str">
        <f>Master!R3632</f>
        <v/>
      </c>
      <c r="S3559" s="406">
        <f>Master!S3632</f>
        <v>0</v>
      </c>
      <c r="T3559" s="406" t="str">
        <f>Master!T3632</f>
        <v/>
      </c>
      <c r="U3559" s="406" t="str">
        <f>Master!U3632</f>
        <v/>
      </c>
      <c r="V3559" s="406" t="str">
        <f>Master!V3632</f>
        <v/>
      </c>
      <c r="W3559" s="406" t="str">
        <f>Master!W3632</f>
        <v/>
      </c>
      <c r="X3559" s="406" t="str">
        <f>Master!X3632</f>
        <v/>
      </c>
      <c r="Y3559" s="406" t="str">
        <f>Master!Y3632</f>
        <v/>
      </c>
      <c r="Z3559" s="406" t="str">
        <f>Master!Z3632</f>
        <v/>
      </c>
      <c r="AA3559" s="406" t="str">
        <f>Master!AA3632</f>
        <v/>
      </c>
      <c r="AB3559" s="406" t="str">
        <f>Master!AB3632</f>
        <v/>
      </c>
      <c r="AC3559" s="406" t="str">
        <f>Master!AC3632</f>
        <v/>
      </c>
      <c r="AD3559" s="406" t="str">
        <f>Master!AD3632</f>
        <v/>
      </c>
      <c r="AE3559" s="406" t="str">
        <f>Master!AE3632</f>
        <v/>
      </c>
      <c r="AF3559" s="406" t="str">
        <f>Master!AF3632</f>
        <v/>
      </c>
      <c r="AG3559" s="406" t="str">
        <f>Master!AG3632</f>
        <v/>
      </c>
      <c r="AH3559" s="88" t="str">
        <f>Master!AH3632</f>
        <v/>
      </c>
      <c r="AI3559" s="414" t="str">
        <f>Master!AI3632</f>
        <v/>
      </c>
      <c r="AJ3559" s="406" t="str">
        <f>Master!AJ3632</f>
        <v/>
      </c>
      <c r="AK3559" s="406" t="str">
        <f>Master!AK3632</f>
        <v/>
      </c>
      <c r="AL3559" s="88" t="str">
        <f>Master!AL3632</f>
        <v/>
      </c>
      <c r="AM3559" s="416"/>
      <c r="AN3559" s="416"/>
      <c r="AO3559" s="416"/>
      <c r="AP3559" s="416"/>
      <c r="AQ3559" s="416"/>
      <c r="AR3559" s="416">
        <f t="shared" si="40"/>
        <v>0</v>
      </c>
      <c r="AS3559" s="417" t="str">
        <f t="shared" si="41"/>
        <v>#DIV/0!</v>
      </c>
      <c r="AT3559" s="416">
        <f t="shared" si="42"/>
        <v>0</v>
      </c>
      <c r="AU3559" s="417"/>
    </row>
    <row r="3560" hidden="1">
      <c r="A3560" s="88" t="str">
        <f>Master!A3633</f>
        <v>TL18036</v>
      </c>
      <c r="B3560" s="414" t="str">
        <f>Master!B3633</f>
        <v/>
      </c>
      <c r="C3560" s="414" t="str">
        <f>Master!C3633</f>
        <v/>
      </c>
      <c r="D3560" s="88" t="str">
        <f>Master!D3633</f>
        <v/>
      </c>
      <c r="E3560" s="406" t="str">
        <f>Master!E3633</f>
        <v/>
      </c>
      <c r="F3560" s="406">
        <f>Master!F3633</f>
        <v>0</v>
      </c>
      <c r="G3560" s="88" t="str">
        <f>Master!G3633</f>
        <v/>
      </c>
      <c r="H3560" s="88" t="str">
        <f>Master!H3633</f>
        <v/>
      </c>
      <c r="I3560" s="88" t="str">
        <f>Master!I3633</f>
        <v/>
      </c>
      <c r="J3560" s="88" t="str">
        <f>Master!J3633</f>
        <v/>
      </c>
      <c r="K3560" s="88" t="str">
        <f>Master!K3633</f>
        <v/>
      </c>
      <c r="L3560" s="88" t="str">
        <f>Master!L3633</f>
        <v/>
      </c>
      <c r="M3560" s="88" t="str">
        <f>Master!M3633</f>
        <v/>
      </c>
      <c r="N3560" s="88" t="str">
        <f>Master!N3633</f>
        <v/>
      </c>
      <c r="O3560" s="88" t="str">
        <f>Master!O3633</f>
        <v/>
      </c>
      <c r="P3560" s="88" t="str">
        <f>Master!P3633</f>
        <v/>
      </c>
      <c r="Q3560" s="88" t="str">
        <f>Master!Q3633</f>
        <v/>
      </c>
      <c r="R3560" s="406" t="str">
        <f>Master!R3633</f>
        <v/>
      </c>
      <c r="S3560" s="406">
        <f>Master!S3633</f>
        <v>0</v>
      </c>
      <c r="T3560" s="406" t="str">
        <f>Master!T3633</f>
        <v/>
      </c>
      <c r="U3560" s="406" t="str">
        <f>Master!U3633</f>
        <v/>
      </c>
      <c r="V3560" s="406" t="str">
        <f>Master!V3633</f>
        <v/>
      </c>
      <c r="W3560" s="406" t="str">
        <f>Master!W3633</f>
        <v/>
      </c>
      <c r="X3560" s="406" t="str">
        <f>Master!X3633</f>
        <v/>
      </c>
      <c r="Y3560" s="406" t="str">
        <f>Master!Y3633</f>
        <v/>
      </c>
      <c r="Z3560" s="406" t="str">
        <f>Master!Z3633</f>
        <v/>
      </c>
      <c r="AA3560" s="406" t="str">
        <f>Master!AA3633</f>
        <v/>
      </c>
      <c r="AB3560" s="406" t="str">
        <f>Master!AB3633</f>
        <v/>
      </c>
      <c r="AC3560" s="406" t="str">
        <f>Master!AC3633</f>
        <v/>
      </c>
      <c r="AD3560" s="406" t="str">
        <f>Master!AD3633</f>
        <v/>
      </c>
      <c r="AE3560" s="406" t="str">
        <f>Master!AE3633</f>
        <v/>
      </c>
      <c r="AF3560" s="406" t="str">
        <f>Master!AF3633</f>
        <v/>
      </c>
      <c r="AG3560" s="406" t="str">
        <f>Master!AG3633</f>
        <v/>
      </c>
      <c r="AH3560" s="88" t="str">
        <f>Master!AH3633</f>
        <v/>
      </c>
      <c r="AI3560" s="414" t="str">
        <f>Master!AI3633</f>
        <v/>
      </c>
      <c r="AJ3560" s="406" t="str">
        <f>Master!AJ3633</f>
        <v/>
      </c>
      <c r="AK3560" s="406" t="str">
        <f>Master!AK3633</f>
        <v/>
      </c>
      <c r="AL3560" s="88" t="str">
        <f>Master!AL3633</f>
        <v/>
      </c>
      <c r="AM3560" s="416"/>
      <c r="AN3560" s="416"/>
      <c r="AO3560" s="416"/>
      <c r="AP3560" s="416"/>
      <c r="AQ3560" s="416"/>
      <c r="AR3560" s="416">
        <f t="shared" si="40"/>
        <v>0</v>
      </c>
      <c r="AS3560" s="417" t="str">
        <f t="shared" si="41"/>
        <v>#DIV/0!</v>
      </c>
      <c r="AT3560" s="416">
        <f t="shared" si="42"/>
        <v>0</v>
      </c>
      <c r="AU3560" s="417"/>
    </row>
    <row r="3561" hidden="1">
      <c r="A3561" s="88" t="str">
        <f>Master!A3634</f>
        <v>TL18037</v>
      </c>
      <c r="B3561" s="414" t="str">
        <f>Master!B3634</f>
        <v/>
      </c>
      <c r="C3561" s="414" t="str">
        <f>Master!C3634</f>
        <v/>
      </c>
      <c r="D3561" s="88" t="str">
        <f>Master!D3634</f>
        <v/>
      </c>
      <c r="E3561" s="406" t="str">
        <f>Master!E3634</f>
        <v/>
      </c>
      <c r="F3561" s="406">
        <f>Master!F3634</f>
        <v>0</v>
      </c>
      <c r="G3561" s="88" t="str">
        <f>Master!G3634</f>
        <v/>
      </c>
      <c r="H3561" s="88" t="str">
        <f>Master!H3634</f>
        <v/>
      </c>
      <c r="I3561" s="88" t="str">
        <f>Master!I3634</f>
        <v/>
      </c>
      <c r="J3561" s="88" t="str">
        <f>Master!J3634</f>
        <v/>
      </c>
      <c r="K3561" s="88" t="str">
        <f>Master!K3634</f>
        <v/>
      </c>
      <c r="L3561" s="88" t="str">
        <f>Master!L3634</f>
        <v/>
      </c>
      <c r="M3561" s="88" t="str">
        <f>Master!M3634</f>
        <v/>
      </c>
      <c r="N3561" s="88" t="str">
        <f>Master!N3634</f>
        <v/>
      </c>
      <c r="O3561" s="88" t="str">
        <f>Master!O3634</f>
        <v/>
      </c>
      <c r="P3561" s="88" t="str">
        <f>Master!P3634</f>
        <v/>
      </c>
      <c r="Q3561" s="88" t="str">
        <f>Master!Q3634</f>
        <v/>
      </c>
      <c r="R3561" s="406" t="str">
        <f>Master!R3634</f>
        <v/>
      </c>
      <c r="S3561" s="406">
        <f>Master!S3634</f>
        <v>0</v>
      </c>
      <c r="T3561" s="406" t="str">
        <f>Master!T3634</f>
        <v/>
      </c>
      <c r="U3561" s="406" t="str">
        <f>Master!U3634</f>
        <v/>
      </c>
      <c r="V3561" s="406" t="str">
        <f>Master!V3634</f>
        <v/>
      </c>
      <c r="W3561" s="406" t="str">
        <f>Master!W3634</f>
        <v/>
      </c>
      <c r="X3561" s="406" t="str">
        <f>Master!X3634</f>
        <v/>
      </c>
      <c r="Y3561" s="406" t="str">
        <f>Master!Y3634</f>
        <v/>
      </c>
      <c r="Z3561" s="406" t="str">
        <f>Master!Z3634</f>
        <v/>
      </c>
      <c r="AA3561" s="406" t="str">
        <f>Master!AA3634</f>
        <v/>
      </c>
      <c r="AB3561" s="406" t="str">
        <f>Master!AB3634</f>
        <v/>
      </c>
      <c r="AC3561" s="406" t="str">
        <f>Master!AC3634</f>
        <v/>
      </c>
      <c r="AD3561" s="406" t="str">
        <f>Master!AD3634</f>
        <v/>
      </c>
      <c r="AE3561" s="406" t="str">
        <f>Master!AE3634</f>
        <v/>
      </c>
      <c r="AF3561" s="406" t="str">
        <f>Master!AF3634</f>
        <v/>
      </c>
      <c r="AG3561" s="406" t="str">
        <f>Master!AG3634</f>
        <v/>
      </c>
      <c r="AH3561" s="88" t="str">
        <f>Master!AH3634</f>
        <v/>
      </c>
      <c r="AI3561" s="414" t="str">
        <f>Master!AI3634</f>
        <v/>
      </c>
      <c r="AJ3561" s="406" t="str">
        <f>Master!AJ3634</f>
        <v/>
      </c>
      <c r="AK3561" s="406" t="str">
        <f>Master!AK3634</f>
        <v/>
      </c>
      <c r="AL3561" s="88" t="str">
        <f>Master!AL3634</f>
        <v/>
      </c>
      <c r="AM3561" s="416"/>
      <c r="AN3561" s="416"/>
      <c r="AO3561" s="416"/>
      <c r="AP3561" s="416"/>
      <c r="AQ3561" s="416"/>
      <c r="AR3561" s="416">
        <f t="shared" si="40"/>
        <v>0</v>
      </c>
      <c r="AS3561" s="417" t="str">
        <f t="shared" si="41"/>
        <v>#DIV/0!</v>
      </c>
      <c r="AT3561" s="416">
        <f t="shared" si="42"/>
        <v>0</v>
      </c>
      <c r="AU3561" s="417"/>
    </row>
    <row r="3562" hidden="1">
      <c r="A3562" s="88" t="str">
        <f>Master!A3635</f>
        <v>TL18038</v>
      </c>
      <c r="B3562" s="414" t="str">
        <f>Master!B3635</f>
        <v/>
      </c>
      <c r="C3562" s="414" t="str">
        <f>Master!C3635</f>
        <v/>
      </c>
      <c r="D3562" s="88" t="str">
        <f>Master!D3635</f>
        <v/>
      </c>
      <c r="E3562" s="406" t="str">
        <f>Master!E3635</f>
        <v/>
      </c>
      <c r="F3562" s="406">
        <f>Master!F3635</f>
        <v>0</v>
      </c>
      <c r="G3562" s="88" t="str">
        <f>Master!G3635</f>
        <v/>
      </c>
      <c r="H3562" s="88" t="str">
        <f>Master!H3635</f>
        <v/>
      </c>
      <c r="I3562" s="88" t="str">
        <f>Master!I3635</f>
        <v/>
      </c>
      <c r="J3562" s="88" t="str">
        <f>Master!J3635</f>
        <v/>
      </c>
      <c r="K3562" s="88" t="str">
        <f>Master!K3635</f>
        <v/>
      </c>
      <c r="L3562" s="88" t="str">
        <f>Master!L3635</f>
        <v/>
      </c>
      <c r="M3562" s="88" t="str">
        <f>Master!M3635</f>
        <v/>
      </c>
      <c r="N3562" s="88" t="str">
        <f>Master!N3635</f>
        <v/>
      </c>
      <c r="O3562" s="88" t="str">
        <f>Master!O3635</f>
        <v/>
      </c>
      <c r="P3562" s="88" t="str">
        <f>Master!P3635</f>
        <v/>
      </c>
      <c r="Q3562" s="88" t="str">
        <f>Master!Q3635</f>
        <v/>
      </c>
      <c r="R3562" s="406" t="str">
        <f>Master!R3635</f>
        <v/>
      </c>
      <c r="S3562" s="406">
        <f>Master!S3635</f>
        <v>0</v>
      </c>
      <c r="T3562" s="406" t="str">
        <f>Master!T3635</f>
        <v/>
      </c>
      <c r="U3562" s="406" t="str">
        <f>Master!U3635</f>
        <v/>
      </c>
      <c r="V3562" s="406" t="str">
        <f>Master!V3635</f>
        <v/>
      </c>
      <c r="W3562" s="406" t="str">
        <f>Master!W3635</f>
        <v/>
      </c>
      <c r="X3562" s="406" t="str">
        <f>Master!X3635</f>
        <v/>
      </c>
      <c r="Y3562" s="406" t="str">
        <f>Master!Y3635</f>
        <v/>
      </c>
      <c r="Z3562" s="406" t="str">
        <f>Master!Z3635</f>
        <v/>
      </c>
      <c r="AA3562" s="406" t="str">
        <f>Master!AA3635</f>
        <v/>
      </c>
      <c r="AB3562" s="406" t="str">
        <f>Master!AB3635</f>
        <v/>
      </c>
      <c r="AC3562" s="406" t="str">
        <f>Master!AC3635</f>
        <v/>
      </c>
      <c r="AD3562" s="406" t="str">
        <f>Master!AD3635</f>
        <v/>
      </c>
      <c r="AE3562" s="406" t="str">
        <f>Master!AE3635</f>
        <v/>
      </c>
      <c r="AF3562" s="406" t="str">
        <f>Master!AF3635</f>
        <v/>
      </c>
      <c r="AG3562" s="406" t="str">
        <f>Master!AG3635</f>
        <v/>
      </c>
      <c r="AH3562" s="88" t="str">
        <f>Master!AH3635</f>
        <v/>
      </c>
      <c r="AI3562" s="414" t="str">
        <f>Master!AI3635</f>
        <v/>
      </c>
      <c r="AJ3562" s="406" t="str">
        <f>Master!AJ3635</f>
        <v/>
      </c>
      <c r="AK3562" s="406" t="str">
        <f>Master!AK3635</f>
        <v/>
      </c>
      <c r="AL3562" s="88" t="str">
        <f>Master!AL3635</f>
        <v/>
      </c>
      <c r="AM3562" s="416"/>
      <c r="AN3562" s="416"/>
      <c r="AO3562" s="416"/>
      <c r="AP3562" s="416"/>
      <c r="AQ3562" s="416"/>
      <c r="AR3562" s="416">
        <f t="shared" si="40"/>
        <v>0</v>
      </c>
      <c r="AS3562" s="417" t="str">
        <f t="shared" si="41"/>
        <v>#DIV/0!</v>
      </c>
      <c r="AT3562" s="416">
        <f t="shared" si="42"/>
        <v>0</v>
      </c>
      <c r="AU3562" s="417"/>
    </row>
    <row r="3563" hidden="1">
      <c r="A3563" s="88" t="str">
        <f>Master!A3636</f>
        <v>TL18039</v>
      </c>
      <c r="B3563" s="414" t="str">
        <f>Master!B3636</f>
        <v/>
      </c>
      <c r="C3563" s="414" t="str">
        <f>Master!C3636</f>
        <v/>
      </c>
      <c r="D3563" s="88" t="str">
        <f>Master!D3636</f>
        <v/>
      </c>
      <c r="E3563" s="406" t="str">
        <f>Master!E3636</f>
        <v/>
      </c>
      <c r="F3563" s="406">
        <f>Master!F3636</f>
        <v>0</v>
      </c>
      <c r="G3563" s="88" t="str">
        <f>Master!G3636</f>
        <v/>
      </c>
      <c r="H3563" s="88" t="str">
        <f>Master!H3636</f>
        <v/>
      </c>
      <c r="I3563" s="88" t="str">
        <f>Master!I3636</f>
        <v/>
      </c>
      <c r="J3563" s="88" t="str">
        <f>Master!J3636</f>
        <v/>
      </c>
      <c r="K3563" s="88" t="str">
        <f>Master!K3636</f>
        <v/>
      </c>
      <c r="L3563" s="88" t="str">
        <f>Master!L3636</f>
        <v/>
      </c>
      <c r="M3563" s="88" t="str">
        <f>Master!M3636</f>
        <v/>
      </c>
      <c r="N3563" s="88" t="str">
        <f>Master!N3636</f>
        <v/>
      </c>
      <c r="O3563" s="88" t="str">
        <f>Master!O3636</f>
        <v/>
      </c>
      <c r="P3563" s="88" t="str">
        <f>Master!P3636</f>
        <v/>
      </c>
      <c r="Q3563" s="88" t="str">
        <f>Master!Q3636</f>
        <v/>
      </c>
      <c r="R3563" s="406" t="str">
        <f>Master!R3636</f>
        <v/>
      </c>
      <c r="S3563" s="406">
        <f>Master!S3636</f>
        <v>0</v>
      </c>
      <c r="T3563" s="406" t="str">
        <f>Master!T3636</f>
        <v/>
      </c>
      <c r="U3563" s="406" t="str">
        <f>Master!U3636</f>
        <v/>
      </c>
      <c r="V3563" s="406" t="str">
        <f>Master!V3636</f>
        <v/>
      </c>
      <c r="W3563" s="406" t="str">
        <f>Master!W3636</f>
        <v/>
      </c>
      <c r="X3563" s="406" t="str">
        <f>Master!X3636</f>
        <v/>
      </c>
      <c r="Y3563" s="406" t="str">
        <f>Master!Y3636</f>
        <v/>
      </c>
      <c r="Z3563" s="406" t="str">
        <f>Master!Z3636</f>
        <v/>
      </c>
      <c r="AA3563" s="406" t="str">
        <f>Master!AA3636</f>
        <v/>
      </c>
      <c r="AB3563" s="406" t="str">
        <f>Master!AB3636</f>
        <v/>
      </c>
      <c r="AC3563" s="406" t="str">
        <f>Master!AC3636</f>
        <v/>
      </c>
      <c r="AD3563" s="406" t="str">
        <f>Master!AD3636</f>
        <v/>
      </c>
      <c r="AE3563" s="406" t="str">
        <f>Master!AE3636</f>
        <v/>
      </c>
      <c r="AF3563" s="406" t="str">
        <f>Master!AF3636</f>
        <v/>
      </c>
      <c r="AG3563" s="406" t="str">
        <f>Master!AG3636</f>
        <v/>
      </c>
      <c r="AH3563" s="88" t="str">
        <f>Master!AH3636</f>
        <v/>
      </c>
      <c r="AI3563" s="414" t="str">
        <f>Master!AI3636</f>
        <v/>
      </c>
      <c r="AJ3563" s="406" t="str">
        <f>Master!AJ3636</f>
        <v/>
      </c>
      <c r="AK3563" s="406" t="str">
        <f>Master!AK3636</f>
        <v/>
      </c>
      <c r="AL3563" s="88" t="str">
        <f>Master!AL3636</f>
        <v/>
      </c>
      <c r="AM3563" s="416"/>
      <c r="AN3563" s="416"/>
      <c r="AO3563" s="416"/>
      <c r="AP3563" s="416"/>
      <c r="AQ3563" s="416"/>
      <c r="AR3563" s="416">
        <f t="shared" si="40"/>
        <v>0</v>
      </c>
      <c r="AS3563" s="417" t="str">
        <f t="shared" si="41"/>
        <v>#DIV/0!</v>
      </c>
      <c r="AT3563" s="416">
        <f t="shared" si="42"/>
        <v>0</v>
      </c>
      <c r="AU3563" s="417"/>
    </row>
    <row r="3564" hidden="1">
      <c r="A3564" s="88" t="str">
        <f>Master!A3637</f>
        <v>TL18040</v>
      </c>
      <c r="B3564" s="414" t="str">
        <f>Master!B3637</f>
        <v/>
      </c>
      <c r="C3564" s="414" t="str">
        <f>Master!C3637</f>
        <v/>
      </c>
      <c r="D3564" s="88" t="str">
        <f>Master!D3637</f>
        <v/>
      </c>
      <c r="E3564" s="406" t="str">
        <f>Master!E3637</f>
        <v/>
      </c>
      <c r="F3564" s="406">
        <f>Master!F3637</f>
        <v>0</v>
      </c>
      <c r="G3564" s="88" t="str">
        <f>Master!G3637</f>
        <v/>
      </c>
      <c r="H3564" s="88" t="str">
        <f>Master!H3637</f>
        <v/>
      </c>
      <c r="I3564" s="88" t="str">
        <f>Master!I3637</f>
        <v/>
      </c>
      <c r="J3564" s="88" t="str">
        <f>Master!J3637</f>
        <v/>
      </c>
      <c r="K3564" s="88" t="str">
        <f>Master!K3637</f>
        <v/>
      </c>
      <c r="L3564" s="88" t="str">
        <f>Master!L3637</f>
        <v/>
      </c>
      <c r="M3564" s="88" t="str">
        <f>Master!M3637</f>
        <v/>
      </c>
      <c r="N3564" s="88" t="str">
        <f>Master!N3637</f>
        <v/>
      </c>
      <c r="O3564" s="88" t="str">
        <f>Master!O3637</f>
        <v/>
      </c>
      <c r="P3564" s="88" t="str">
        <f>Master!P3637</f>
        <v/>
      </c>
      <c r="Q3564" s="88" t="str">
        <f>Master!Q3637</f>
        <v/>
      </c>
      <c r="R3564" s="406" t="str">
        <f>Master!R3637</f>
        <v/>
      </c>
      <c r="S3564" s="406">
        <f>Master!S3637</f>
        <v>0</v>
      </c>
      <c r="T3564" s="406" t="str">
        <f>Master!T3637</f>
        <v/>
      </c>
      <c r="U3564" s="406" t="str">
        <f>Master!U3637</f>
        <v/>
      </c>
      <c r="V3564" s="406" t="str">
        <f>Master!V3637</f>
        <v/>
      </c>
      <c r="W3564" s="406" t="str">
        <f>Master!W3637</f>
        <v/>
      </c>
      <c r="X3564" s="406" t="str">
        <f>Master!X3637</f>
        <v/>
      </c>
      <c r="Y3564" s="406" t="str">
        <f>Master!Y3637</f>
        <v/>
      </c>
      <c r="Z3564" s="406" t="str">
        <f>Master!Z3637</f>
        <v/>
      </c>
      <c r="AA3564" s="406" t="str">
        <f>Master!AA3637</f>
        <v/>
      </c>
      <c r="AB3564" s="406" t="str">
        <f>Master!AB3637</f>
        <v/>
      </c>
      <c r="AC3564" s="406" t="str">
        <f>Master!AC3637</f>
        <v/>
      </c>
      <c r="AD3564" s="406" t="str">
        <f>Master!AD3637</f>
        <v/>
      </c>
      <c r="AE3564" s="406" t="str">
        <f>Master!AE3637</f>
        <v/>
      </c>
      <c r="AF3564" s="406" t="str">
        <f>Master!AF3637</f>
        <v/>
      </c>
      <c r="AG3564" s="406" t="str">
        <f>Master!AG3637</f>
        <v/>
      </c>
      <c r="AH3564" s="88" t="str">
        <f>Master!AH3637</f>
        <v/>
      </c>
      <c r="AI3564" s="414" t="str">
        <f>Master!AI3637</f>
        <v/>
      </c>
      <c r="AJ3564" s="406" t="str">
        <f>Master!AJ3637</f>
        <v/>
      </c>
      <c r="AK3564" s="406" t="str">
        <f>Master!AK3637</f>
        <v/>
      </c>
      <c r="AL3564" s="88" t="str">
        <f>Master!AL3637</f>
        <v/>
      </c>
      <c r="AM3564" s="416"/>
      <c r="AN3564" s="416"/>
      <c r="AO3564" s="416"/>
      <c r="AP3564" s="416"/>
      <c r="AQ3564" s="416"/>
      <c r="AR3564" s="416">
        <f t="shared" si="40"/>
        <v>0</v>
      </c>
      <c r="AS3564" s="417" t="str">
        <f t="shared" si="41"/>
        <v>#DIV/0!</v>
      </c>
      <c r="AT3564" s="416">
        <f t="shared" si="42"/>
        <v>0</v>
      </c>
      <c r="AU3564" s="417"/>
    </row>
    <row r="3565" hidden="1">
      <c r="A3565" s="88" t="str">
        <f>Master!A3638</f>
        <v>TL18041</v>
      </c>
      <c r="B3565" s="414" t="str">
        <f>Master!B3638</f>
        <v/>
      </c>
      <c r="C3565" s="414" t="str">
        <f>Master!C3638</f>
        <v/>
      </c>
      <c r="D3565" s="88" t="str">
        <f>Master!D3638</f>
        <v/>
      </c>
      <c r="E3565" s="406" t="str">
        <f>Master!E3638</f>
        <v/>
      </c>
      <c r="F3565" s="406">
        <f>Master!F3638</f>
        <v>0</v>
      </c>
      <c r="G3565" s="88" t="str">
        <f>Master!G3638</f>
        <v/>
      </c>
      <c r="H3565" s="88" t="str">
        <f>Master!H3638</f>
        <v/>
      </c>
      <c r="I3565" s="88" t="str">
        <f>Master!I3638</f>
        <v/>
      </c>
      <c r="J3565" s="88" t="str">
        <f>Master!J3638</f>
        <v/>
      </c>
      <c r="K3565" s="88" t="str">
        <f>Master!K3638</f>
        <v/>
      </c>
      <c r="L3565" s="88" t="str">
        <f>Master!L3638</f>
        <v/>
      </c>
      <c r="M3565" s="88" t="str">
        <f>Master!M3638</f>
        <v/>
      </c>
      <c r="N3565" s="88" t="str">
        <f>Master!N3638</f>
        <v/>
      </c>
      <c r="O3565" s="88" t="str">
        <f>Master!O3638</f>
        <v/>
      </c>
      <c r="P3565" s="88" t="str">
        <f>Master!P3638</f>
        <v/>
      </c>
      <c r="Q3565" s="88" t="str">
        <f>Master!Q3638</f>
        <v/>
      </c>
      <c r="R3565" s="406" t="str">
        <f>Master!R3638</f>
        <v/>
      </c>
      <c r="S3565" s="406">
        <f>Master!S3638</f>
        <v>0</v>
      </c>
      <c r="T3565" s="406" t="str">
        <f>Master!T3638</f>
        <v/>
      </c>
      <c r="U3565" s="406" t="str">
        <f>Master!U3638</f>
        <v/>
      </c>
      <c r="V3565" s="406" t="str">
        <f>Master!V3638</f>
        <v/>
      </c>
      <c r="W3565" s="406" t="str">
        <f>Master!W3638</f>
        <v/>
      </c>
      <c r="X3565" s="406" t="str">
        <f>Master!X3638</f>
        <v/>
      </c>
      <c r="Y3565" s="406" t="str">
        <f>Master!Y3638</f>
        <v/>
      </c>
      <c r="Z3565" s="406" t="str">
        <f>Master!Z3638</f>
        <v/>
      </c>
      <c r="AA3565" s="406" t="str">
        <f>Master!AA3638</f>
        <v/>
      </c>
      <c r="AB3565" s="406" t="str">
        <f>Master!AB3638</f>
        <v/>
      </c>
      <c r="AC3565" s="406" t="str">
        <f>Master!AC3638</f>
        <v/>
      </c>
      <c r="AD3565" s="406" t="str">
        <f>Master!AD3638</f>
        <v/>
      </c>
      <c r="AE3565" s="406" t="str">
        <f>Master!AE3638</f>
        <v/>
      </c>
      <c r="AF3565" s="406" t="str">
        <f>Master!AF3638</f>
        <v/>
      </c>
      <c r="AG3565" s="406" t="str">
        <f>Master!AG3638</f>
        <v/>
      </c>
      <c r="AH3565" s="88" t="str">
        <f>Master!AH3638</f>
        <v/>
      </c>
      <c r="AI3565" s="414" t="str">
        <f>Master!AI3638</f>
        <v/>
      </c>
      <c r="AJ3565" s="406" t="str">
        <f>Master!AJ3638</f>
        <v/>
      </c>
      <c r="AK3565" s="406" t="str">
        <f>Master!AK3638</f>
        <v/>
      </c>
      <c r="AL3565" s="88" t="str">
        <f>Master!AL3638</f>
        <v/>
      </c>
      <c r="AM3565" s="416"/>
      <c r="AN3565" s="416"/>
      <c r="AO3565" s="416"/>
      <c r="AP3565" s="416"/>
      <c r="AQ3565" s="416"/>
      <c r="AR3565" s="416">
        <f t="shared" si="40"/>
        <v>0</v>
      </c>
      <c r="AS3565" s="417" t="str">
        <f t="shared" si="41"/>
        <v>#DIV/0!</v>
      </c>
      <c r="AT3565" s="416">
        <f t="shared" si="42"/>
        <v>0</v>
      </c>
      <c r="AU3565" s="417"/>
    </row>
    <row r="3566" hidden="1">
      <c r="A3566" s="88" t="str">
        <f>Master!A3639</f>
        <v>TL18042</v>
      </c>
      <c r="B3566" s="414" t="str">
        <f>Master!B3639</f>
        <v/>
      </c>
      <c r="C3566" s="414" t="str">
        <f>Master!C3639</f>
        <v/>
      </c>
      <c r="D3566" s="88" t="str">
        <f>Master!D3639</f>
        <v/>
      </c>
      <c r="E3566" s="406" t="str">
        <f>Master!E3639</f>
        <v/>
      </c>
      <c r="F3566" s="406">
        <f>Master!F3639</f>
        <v>0</v>
      </c>
      <c r="G3566" s="88" t="str">
        <f>Master!G3639</f>
        <v/>
      </c>
      <c r="H3566" s="88" t="str">
        <f>Master!H3639</f>
        <v/>
      </c>
      <c r="I3566" s="88" t="str">
        <f>Master!I3639</f>
        <v/>
      </c>
      <c r="J3566" s="88" t="str">
        <f>Master!J3639</f>
        <v/>
      </c>
      <c r="K3566" s="88" t="str">
        <f>Master!K3639</f>
        <v/>
      </c>
      <c r="L3566" s="88" t="str">
        <f>Master!L3639</f>
        <v/>
      </c>
      <c r="M3566" s="88" t="str">
        <f>Master!M3639</f>
        <v/>
      </c>
      <c r="N3566" s="88" t="str">
        <f>Master!N3639</f>
        <v/>
      </c>
      <c r="O3566" s="88" t="str">
        <f>Master!O3639</f>
        <v/>
      </c>
      <c r="P3566" s="88" t="str">
        <f>Master!P3639</f>
        <v/>
      </c>
      <c r="Q3566" s="88" t="str">
        <f>Master!Q3639</f>
        <v/>
      </c>
      <c r="R3566" s="406" t="str">
        <f>Master!R3639</f>
        <v/>
      </c>
      <c r="S3566" s="406">
        <f>Master!S3639</f>
        <v>0</v>
      </c>
      <c r="T3566" s="406" t="str">
        <f>Master!T3639</f>
        <v/>
      </c>
      <c r="U3566" s="406" t="str">
        <f>Master!U3639</f>
        <v/>
      </c>
      <c r="V3566" s="406" t="str">
        <f>Master!V3639</f>
        <v/>
      </c>
      <c r="W3566" s="406" t="str">
        <f>Master!W3639</f>
        <v/>
      </c>
      <c r="X3566" s="406" t="str">
        <f>Master!X3639</f>
        <v/>
      </c>
      <c r="Y3566" s="406" t="str">
        <f>Master!Y3639</f>
        <v/>
      </c>
      <c r="Z3566" s="406" t="str">
        <f>Master!Z3639</f>
        <v/>
      </c>
      <c r="AA3566" s="406" t="str">
        <f>Master!AA3639</f>
        <v/>
      </c>
      <c r="AB3566" s="406" t="str">
        <f>Master!AB3639</f>
        <v/>
      </c>
      <c r="AC3566" s="406" t="str">
        <f>Master!AC3639</f>
        <v/>
      </c>
      <c r="AD3566" s="406" t="str">
        <f>Master!AD3639</f>
        <v/>
      </c>
      <c r="AE3566" s="406" t="str">
        <f>Master!AE3639</f>
        <v/>
      </c>
      <c r="AF3566" s="406" t="str">
        <f>Master!AF3639</f>
        <v/>
      </c>
      <c r="AG3566" s="406" t="str">
        <f>Master!AG3639</f>
        <v/>
      </c>
      <c r="AH3566" s="88" t="str">
        <f>Master!AH3639</f>
        <v/>
      </c>
      <c r="AI3566" s="414" t="str">
        <f>Master!AI3639</f>
        <v/>
      </c>
      <c r="AJ3566" s="406" t="str">
        <f>Master!AJ3639</f>
        <v/>
      </c>
      <c r="AK3566" s="406" t="str">
        <f>Master!AK3639</f>
        <v/>
      </c>
      <c r="AL3566" s="88" t="str">
        <f>Master!AL3639</f>
        <v/>
      </c>
      <c r="AM3566" s="416"/>
      <c r="AN3566" s="416"/>
      <c r="AO3566" s="416"/>
      <c r="AP3566" s="416"/>
      <c r="AQ3566" s="416"/>
      <c r="AR3566" s="416">
        <f t="shared" si="40"/>
        <v>0</v>
      </c>
      <c r="AS3566" s="417" t="str">
        <f t="shared" si="41"/>
        <v>#DIV/0!</v>
      </c>
      <c r="AT3566" s="416">
        <f t="shared" si="42"/>
        <v>0</v>
      </c>
      <c r="AU3566" s="417"/>
    </row>
    <row r="3567" hidden="1">
      <c r="A3567" s="88" t="str">
        <f>Master!A3640</f>
        <v>TL18043</v>
      </c>
      <c r="B3567" s="414" t="str">
        <f>Master!B3640</f>
        <v/>
      </c>
      <c r="C3567" s="414" t="str">
        <f>Master!C3640</f>
        <v/>
      </c>
      <c r="D3567" s="88" t="str">
        <f>Master!D3640</f>
        <v/>
      </c>
      <c r="E3567" s="406" t="str">
        <f>Master!E3640</f>
        <v/>
      </c>
      <c r="F3567" s="406">
        <f>Master!F3640</f>
        <v>0</v>
      </c>
      <c r="G3567" s="88" t="str">
        <f>Master!G3640</f>
        <v/>
      </c>
      <c r="H3567" s="88" t="str">
        <f>Master!H3640</f>
        <v/>
      </c>
      <c r="I3567" s="88" t="str">
        <f>Master!I3640</f>
        <v/>
      </c>
      <c r="J3567" s="88" t="str">
        <f>Master!J3640</f>
        <v/>
      </c>
      <c r="K3567" s="88" t="str">
        <f>Master!K3640</f>
        <v/>
      </c>
      <c r="L3567" s="88" t="str">
        <f>Master!L3640</f>
        <v/>
      </c>
      <c r="M3567" s="88" t="str">
        <f>Master!M3640</f>
        <v/>
      </c>
      <c r="N3567" s="88" t="str">
        <f>Master!N3640</f>
        <v/>
      </c>
      <c r="O3567" s="88" t="str">
        <f>Master!O3640</f>
        <v/>
      </c>
      <c r="P3567" s="88" t="str">
        <f>Master!P3640</f>
        <v/>
      </c>
      <c r="Q3567" s="88" t="str">
        <f>Master!Q3640</f>
        <v/>
      </c>
      <c r="R3567" s="406" t="str">
        <f>Master!R3640</f>
        <v/>
      </c>
      <c r="S3567" s="406">
        <f>Master!S3640</f>
        <v>0</v>
      </c>
      <c r="T3567" s="406" t="str">
        <f>Master!T3640</f>
        <v/>
      </c>
      <c r="U3567" s="406" t="str">
        <f>Master!U3640</f>
        <v/>
      </c>
      <c r="V3567" s="406" t="str">
        <f>Master!V3640</f>
        <v/>
      </c>
      <c r="W3567" s="406" t="str">
        <f>Master!W3640</f>
        <v/>
      </c>
      <c r="X3567" s="406" t="str">
        <f>Master!X3640</f>
        <v/>
      </c>
      <c r="Y3567" s="406" t="str">
        <f>Master!Y3640</f>
        <v/>
      </c>
      <c r="Z3567" s="406" t="str">
        <f>Master!Z3640</f>
        <v/>
      </c>
      <c r="AA3567" s="406" t="str">
        <f>Master!AA3640</f>
        <v/>
      </c>
      <c r="AB3567" s="406" t="str">
        <f>Master!AB3640</f>
        <v/>
      </c>
      <c r="AC3567" s="406" t="str">
        <f>Master!AC3640</f>
        <v/>
      </c>
      <c r="AD3567" s="406" t="str">
        <f>Master!AD3640</f>
        <v/>
      </c>
      <c r="AE3567" s="406" t="str">
        <f>Master!AE3640</f>
        <v/>
      </c>
      <c r="AF3567" s="406" t="str">
        <f>Master!AF3640</f>
        <v/>
      </c>
      <c r="AG3567" s="406" t="str">
        <f>Master!AG3640</f>
        <v/>
      </c>
      <c r="AH3567" s="88" t="str">
        <f>Master!AH3640</f>
        <v/>
      </c>
      <c r="AI3567" s="414" t="str">
        <f>Master!AI3640</f>
        <v/>
      </c>
      <c r="AJ3567" s="406" t="str">
        <f>Master!AJ3640</f>
        <v/>
      </c>
      <c r="AK3567" s="406" t="str">
        <f>Master!AK3640</f>
        <v/>
      </c>
      <c r="AL3567" s="88" t="str">
        <f>Master!AL3640</f>
        <v/>
      </c>
      <c r="AM3567" s="416"/>
      <c r="AN3567" s="416"/>
      <c r="AO3567" s="416"/>
      <c r="AP3567" s="416"/>
      <c r="AQ3567" s="416"/>
      <c r="AR3567" s="416">
        <f t="shared" si="40"/>
        <v>0</v>
      </c>
      <c r="AS3567" s="417" t="str">
        <f t="shared" si="41"/>
        <v>#DIV/0!</v>
      </c>
      <c r="AT3567" s="416">
        <f t="shared" si="42"/>
        <v>0</v>
      </c>
      <c r="AU3567" s="417"/>
    </row>
    <row r="3568" hidden="1">
      <c r="A3568" s="88" t="str">
        <f>Master!A3641</f>
        <v>TL18044</v>
      </c>
      <c r="B3568" s="414" t="str">
        <f>Master!B3641</f>
        <v/>
      </c>
      <c r="C3568" s="414" t="str">
        <f>Master!C3641</f>
        <v/>
      </c>
      <c r="D3568" s="88" t="str">
        <f>Master!D3641</f>
        <v/>
      </c>
      <c r="E3568" s="406" t="str">
        <f>Master!E3641</f>
        <v/>
      </c>
      <c r="F3568" s="406">
        <f>Master!F3641</f>
        <v>0</v>
      </c>
      <c r="G3568" s="88" t="str">
        <f>Master!G3641</f>
        <v/>
      </c>
      <c r="H3568" s="88" t="str">
        <f>Master!H3641</f>
        <v/>
      </c>
      <c r="I3568" s="88" t="str">
        <f>Master!I3641</f>
        <v/>
      </c>
      <c r="J3568" s="88" t="str">
        <f>Master!J3641</f>
        <v/>
      </c>
      <c r="K3568" s="88" t="str">
        <f>Master!K3641</f>
        <v/>
      </c>
      <c r="L3568" s="88" t="str">
        <f>Master!L3641</f>
        <v/>
      </c>
      <c r="M3568" s="88" t="str">
        <f>Master!M3641</f>
        <v/>
      </c>
      <c r="N3568" s="88" t="str">
        <f>Master!N3641</f>
        <v/>
      </c>
      <c r="O3568" s="88" t="str">
        <f>Master!O3641</f>
        <v/>
      </c>
      <c r="P3568" s="88" t="str">
        <f>Master!P3641</f>
        <v/>
      </c>
      <c r="Q3568" s="88" t="str">
        <f>Master!Q3641</f>
        <v/>
      </c>
      <c r="R3568" s="406" t="str">
        <f>Master!R3641</f>
        <v/>
      </c>
      <c r="S3568" s="406">
        <f>Master!S3641</f>
        <v>0</v>
      </c>
      <c r="T3568" s="406" t="str">
        <f>Master!T3641</f>
        <v/>
      </c>
      <c r="U3568" s="406" t="str">
        <f>Master!U3641</f>
        <v/>
      </c>
      <c r="V3568" s="406" t="str">
        <f>Master!V3641</f>
        <v/>
      </c>
      <c r="W3568" s="406" t="str">
        <f>Master!W3641</f>
        <v/>
      </c>
      <c r="X3568" s="406" t="str">
        <f>Master!X3641</f>
        <v/>
      </c>
      <c r="Y3568" s="406" t="str">
        <f>Master!Y3641</f>
        <v/>
      </c>
      <c r="Z3568" s="406" t="str">
        <f>Master!Z3641</f>
        <v/>
      </c>
      <c r="AA3568" s="406" t="str">
        <f>Master!AA3641</f>
        <v/>
      </c>
      <c r="AB3568" s="406" t="str">
        <f>Master!AB3641</f>
        <v/>
      </c>
      <c r="AC3568" s="406" t="str">
        <f>Master!AC3641</f>
        <v/>
      </c>
      <c r="AD3568" s="406" t="str">
        <f>Master!AD3641</f>
        <v/>
      </c>
      <c r="AE3568" s="406" t="str">
        <f>Master!AE3641</f>
        <v/>
      </c>
      <c r="AF3568" s="406" t="str">
        <f>Master!AF3641</f>
        <v/>
      </c>
      <c r="AG3568" s="406" t="str">
        <f>Master!AG3641</f>
        <v/>
      </c>
      <c r="AH3568" s="88" t="str">
        <f>Master!AH3641</f>
        <v/>
      </c>
      <c r="AI3568" s="414" t="str">
        <f>Master!AI3641</f>
        <v/>
      </c>
      <c r="AJ3568" s="406" t="str">
        <f>Master!AJ3641</f>
        <v/>
      </c>
      <c r="AK3568" s="406" t="str">
        <f>Master!AK3641</f>
        <v/>
      </c>
      <c r="AL3568" s="88" t="str">
        <f>Master!AL3641</f>
        <v/>
      </c>
      <c r="AM3568" s="416"/>
      <c r="AN3568" s="416"/>
      <c r="AO3568" s="416"/>
      <c r="AP3568" s="416"/>
      <c r="AQ3568" s="416"/>
      <c r="AR3568" s="416">
        <f t="shared" si="40"/>
        <v>0</v>
      </c>
      <c r="AS3568" s="417" t="str">
        <f t="shared" si="41"/>
        <v>#DIV/0!</v>
      </c>
      <c r="AT3568" s="416">
        <f t="shared" si="42"/>
        <v>0</v>
      </c>
      <c r="AU3568" s="417"/>
    </row>
    <row r="3569" hidden="1">
      <c r="A3569" s="88" t="str">
        <f>Master!A3642</f>
        <v>TL18045</v>
      </c>
      <c r="B3569" s="414" t="str">
        <f>Master!B3642</f>
        <v/>
      </c>
      <c r="C3569" s="414" t="str">
        <f>Master!C3642</f>
        <v/>
      </c>
      <c r="D3569" s="88" t="str">
        <f>Master!D3642</f>
        <v/>
      </c>
      <c r="E3569" s="406" t="str">
        <f>Master!E3642</f>
        <v/>
      </c>
      <c r="F3569" s="406">
        <f>Master!F3642</f>
        <v>0</v>
      </c>
      <c r="G3569" s="88" t="str">
        <f>Master!G3642</f>
        <v/>
      </c>
      <c r="H3569" s="88" t="str">
        <f>Master!H3642</f>
        <v/>
      </c>
      <c r="I3569" s="88" t="str">
        <f>Master!I3642</f>
        <v/>
      </c>
      <c r="J3569" s="88" t="str">
        <f>Master!J3642</f>
        <v/>
      </c>
      <c r="K3569" s="88" t="str">
        <f>Master!K3642</f>
        <v/>
      </c>
      <c r="L3569" s="88" t="str">
        <f>Master!L3642</f>
        <v/>
      </c>
      <c r="M3569" s="88" t="str">
        <f>Master!M3642</f>
        <v/>
      </c>
      <c r="N3569" s="88" t="str">
        <f>Master!N3642</f>
        <v/>
      </c>
      <c r="O3569" s="88" t="str">
        <f>Master!O3642</f>
        <v/>
      </c>
      <c r="P3569" s="88" t="str">
        <f>Master!P3642</f>
        <v/>
      </c>
      <c r="Q3569" s="88" t="str">
        <f>Master!Q3642</f>
        <v/>
      </c>
      <c r="R3569" s="406" t="str">
        <f>Master!R3642</f>
        <v/>
      </c>
      <c r="S3569" s="406">
        <f>Master!S3642</f>
        <v>0</v>
      </c>
      <c r="T3569" s="406" t="str">
        <f>Master!T3642</f>
        <v/>
      </c>
      <c r="U3569" s="406" t="str">
        <f>Master!U3642</f>
        <v/>
      </c>
      <c r="V3569" s="406" t="str">
        <f>Master!V3642</f>
        <v/>
      </c>
      <c r="W3569" s="406" t="str">
        <f>Master!W3642</f>
        <v/>
      </c>
      <c r="X3569" s="406" t="str">
        <f>Master!X3642</f>
        <v/>
      </c>
      <c r="Y3569" s="406" t="str">
        <f>Master!Y3642</f>
        <v/>
      </c>
      <c r="Z3569" s="406" t="str">
        <f>Master!Z3642</f>
        <v/>
      </c>
      <c r="AA3569" s="406" t="str">
        <f>Master!AA3642</f>
        <v/>
      </c>
      <c r="AB3569" s="406" t="str">
        <f>Master!AB3642</f>
        <v/>
      </c>
      <c r="AC3569" s="406" t="str">
        <f>Master!AC3642</f>
        <v/>
      </c>
      <c r="AD3569" s="406" t="str">
        <f>Master!AD3642</f>
        <v/>
      </c>
      <c r="AE3569" s="406" t="str">
        <f>Master!AE3642</f>
        <v/>
      </c>
      <c r="AF3569" s="406" t="str">
        <f>Master!AF3642</f>
        <v/>
      </c>
      <c r="AG3569" s="406" t="str">
        <f>Master!AG3642</f>
        <v/>
      </c>
      <c r="AH3569" s="88" t="str">
        <f>Master!AH3642</f>
        <v/>
      </c>
      <c r="AI3569" s="414" t="str">
        <f>Master!AI3642</f>
        <v/>
      </c>
      <c r="AJ3569" s="406" t="str">
        <f>Master!AJ3642</f>
        <v/>
      </c>
      <c r="AK3569" s="406" t="str">
        <f>Master!AK3642</f>
        <v/>
      </c>
      <c r="AL3569" s="88" t="str">
        <f>Master!AL3642</f>
        <v/>
      </c>
      <c r="AM3569" s="416"/>
      <c r="AN3569" s="416"/>
      <c r="AO3569" s="416"/>
      <c r="AP3569" s="416"/>
      <c r="AQ3569" s="416"/>
      <c r="AR3569" s="416">
        <f t="shared" si="40"/>
        <v>0</v>
      </c>
      <c r="AS3569" s="417" t="str">
        <f t="shared" si="41"/>
        <v>#DIV/0!</v>
      </c>
      <c r="AT3569" s="416">
        <f t="shared" si="42"/>
        <v>0</v>
      </c>
      <c r="AU3569" s="417"/>
    </row>
    <row r="3570" hidden="1">
      <c r="A3570" s="88" t="str">
        <f>Master!A3643</f>
        <v>TL18046</v>
      </c>
      <c r="B3570" s="414" t="str">
        <f>Master!B3643</f>
        <v/>
      </c>
      <c r="C3570" s="414" t="str">
        <f>Master!C3643</f>
        <v/>
      </c>
      <c r="D3570" s="88" t="str">
        <f>Master!D3643</f>
        <v/>
      </c>
      <c r="E3570" s="406" t="str">
        <f>Master!E3643</f>
        <v/>
      </c>
      <c r="F3570" s="406">
        <f>Master!F3643</f>
        <v>0</v>
      </c>
      <c r="G3570" s="88" t="str">
        <f>Master!G3643</f>
        <v/>
      </c>
      <c r="H3570" s="88" t="str">
        <f>Master!H3643</f>
        <v/>
      </c>
      <c r="I3570" s="88" t="str">
        <f>Master!I3643</f>
        <v/>
      </c>
      <c r="J3570" s="88" t="str">
        <f>Master!J3643</f>
        <v/>
      </c>
      <c r="K3570" s="88" t="str">
        <f>Master!K3643</f>
        <v/>
      </c>
      <c r="L3570" s="88" t="str">
        <f>Master!L3643</f>
        <v/>
      </c>
      <c r="M3570" s="88" t="str">
        <f>Master!M3643</f>
        <v/>
      </c>
      <c r="N3570" s="88" t="str">
        <f>Master!N3643</f>
        <v/>
      </c>
      <c r="O3570" s="88" t="str">
        <f>Master!O3643</f>
        <v/>
      </c>
      <c r="P3570" s="88" t="str">
        <f>Master!P3643</f>
        <v/>
      </c>
      <c r="Q3570" s="88" t="str">
        <f>Master!Q3643</f>
        <v/>
      </c>
      <c r="R3570" s="406" t="str">
        <f>Master!R3643</f>
        <v/>
      </c>
      <c r="S3570" s="406">
        <f>Master!S3643</f>
        <v>0</v>
      </c>
      <c r="T3570" s="406" t="str">
        <f>Master!T3643</f>
        <v/>
      </c>
      <c r="U3570" s="406" t="str">
        <f>Master!U3643</f>
        <v/>
      </c>
      <c r="V3570" s="406" t="str">
        <f>Master!V3643</f>
        <v/>
      </c>
      <c r="W3570" s="406" t="str">
        <f>Master!W3643</f>
        <v/>
      </c>
      <c r="X3570" s="406" t="str">
        <f>Master!X3643</f>
        <v/>
      </c>
      <c r="Y3570" s="406" t="str">
        <f>Master!Y3643</f>
        <v/>
      </c>
      <c r="Z3570" s="406" t="str">
        <f>Master!Z3643</f>
        <v/>
      </c>
      <c r="AA3570" s="406" t="str">
        <f>Master!AA3643</f>
        <v/>
      </c>
      <c r="AB3570" s="406" t="str">
        <f>Master!AB3643</f>
        <v/>
      </c>
      <c r="AC3570" s="406" t="str">
        <f>Master!AC3643</f>
        <v/>
      </c>
      <c r="AD3570" s="406" t="str">
        <f>Master!AD3643</f>
        <v/>
      </c>
      <c r="AE3570" s="406" t="str">
        <f>Master!AE3643</f>
        <v/>
      </c>
      <c r="AF3570" s="406" t="str">
        <f>Master!AF3643</f>
        <v/>
      </c>
      <c r="AG3570" s="406" t="str">
        <f>Master!AG3643</f>
        <v/>
      </c>
      <c r="AH3570" s="88" t="str">
        <f>Master!AH3643</f>
        <v/>
      </c>
      <c r="AI3570" s="414" t="str">
        <f>Master!AI3643</f>
        <v/>
      </c>
      <c r="AJ3570" s="406" t="str">
        <f>Master!AJ3643</f>
        <v/>
      </c>
      <c r="AK3570" s="406" t="str">
        <f>Master!AK3643</f>
        <v/>
      </c>
      <c r="AL3570" s="88" t="str">
        <f>Master!AL3643</f>
        <v/>
      </c>
      <c r="AM3570" s="416"/>
      <c r="AN3570" s="416"/>
      <c r="AO3570" s="416"/>
      <c r="AP3570" s="416"/>
      <c r="AQ3570" s="416"/>
      <c r="AR3570" s="416">
        <f t="shared" si="40"/>
        <v>0</v>
      </c>
      <c r="AS3570" s="417" t="str">
        <f t="shared" si="41"/>
        <v>#DIV/0!</v>
      </c>
      <c r="AT3570" s="416">
        <f t="shared" si="42"/>
        <v>0</v>
      </c>
      <c r="AU3570" s="417"/>
    </row>
    <row r="3571" hidden="1">
      <c r="A3571" s="88" t="str">
        <f>Master!A3644</f>
        <v>TL18047</v>
      </c>
      <c r="B3571" s="414" t="str">
        <f>Master!B3644</f>
        <v/>
      </c>
      <c r="C3571" s="414" t="str">
        <f>Master!C3644</f>
        <v/>
      </c>
      <c r="D3571" s="88" t="str">
        <f>Master!D3644</f>
        <v/>
      </c>
      <c r="E3571" s="406" t="str">
        <f>Master!E3644</f>
        <v/>
      </c>
      <c r="F3571" s="406">
        <f>Master!F3644</f>
        <v>0</v>
      </c>
      <c r="G3571" s="88" t="str">
        <f>Master!G3644</f>
        <v/>
      </c>
      <c r="H3571" s="88" t="str">
        <f>Master!H3644</f>
        <v/>
      </c>
      <c r="I3571" s="88" t="str">
        <f>Master!I3644</f>
        <v/>
      </c>
      <c r="J3571" s="88" t="str">
        <f>Master!J3644</f>
        <v/>
      </c>
      <c r="K3571" s="88" t="str">
        <f>Master!K3644</f>
        <v/>
      </c>
      <c r="L3571" s="88" t="str">
        <f>Master!L3644</f>
        <v/>
      </c>
      <c r="M3571" s="88" t="str">
        <f>Master!M3644</f>
        <v/>
      </c>
      <c r="N3571" s="88" t="str">
        <f>Master!N3644</f>
        <v/>
      </c>
      <c r="O3571" s="88" t="str">
        <f>Master!O3644</f>
        <v/>
      </c>
      <c r="P3571" s="88" t="str">
        <f>Master!P3644</f>
        <v/>
      </c>
      <c r="Q3571" s="88" t="str">
        <f>Master!Q3644</f>
        <v/>
      </c>
      <c r="R3571" s="406" t="str">
        <f>Master!R3644</f>
        <v/>
      </c>
      <c r="S3571" s="406">
        <f>Master!S3644</f>
        <v>0</v>
      </c>
      <c r="T3571" s="406" t="str">
        <f>Master!T3644</f>
        <v/>
      </c>
      <c r="U3571" s="406" t="str">
        <f>Master!U3644</f>
        <v/>
      </c>
      <c r="V3571" s="406" t="str">
        <f>Master!V3644</f>
        <v/>
      </c>
      <c r="W3571" s="406" t="str">
        <f>Master!W3644</f>
        <v/>
      </c>
      <c r="X3571" s="406" t="str">
        <f>Master!X3644</f>
        <v/>
      </c>
      <c r="Y3571" s="406" t="str">
        <f>Master!Y3644</f>
        <v/>
      </c>
      <c r="Z3571" s="406" t="str">
        <f>Master!Z3644</f>
        <v/>
      </c>
      <c r="AA3571" s="406" t="str">
        <f>Master!AA3644</f>
        <v/>
      </c>
      <c r="AB3571" s="406" t="str">
        <f>Master!AB3644</f>
        <v/>
      </c>
      <c r="AC3571" s="406" t="str">
        <f>Master!AC3644</f>
        <v/>
      </c>
      <c r="AD3571" s="406" t="str">
        <f>Master!AD3644</f>
        <v/>
      </c>
      <c r="AE3571" s="406" t="str">
        <f>Master!AE3644</f>
        <v/>
      </c>
      <c r="AF3571" s="406" t="str">
        <f>Master!AF3644</f>
        <v/>
      </c>
      <c r="AG3571" s="406" t="str">
        <f>Master!AG3644</f>
        <v/>
      </c>
      <c r="AH3571" s="88" t="str">
        <f>Master!AH3644</f>
        <v/>
      </c>
      <c r="AI3571" s="414" t="str">
        <f>Master!AI3644</f>
        <v/>
      </c>
      <c r="AJ3571" s="406" t="str">
        <f>Master!AJ3644</f>
        <v/>
      </c>
      <c r="AK3571" s="406" t="str">
        <f>Master!AK3644</f>
        <v/>
      </c>
      <c r="AL3571" s="88" t="str">
        <f>Master!AL3644</f>
        <v/>
      </c>
      <c r="AM3571" s="416"/>
      <c r="AN3571" s="416"/>
      <c r="AO3571" s="416"/>
      <c r="AP3571" s="416"/>
      <c r="AQ3571" s="416"/>
      <c r="AR3571" s="416">
        <f t="shared" si="40"/>
        <v>0</v>
      </c>
      <c r="AS3571" s="417" t="str">
        <f t="shared" si="41"/>
        <v>#DIV/0!</v>
      </c>
      <c r="AT3571" s="416">
        <f t="shared" si="42"/>
        <v>0</v>
      </c>
      <c r="AU3571" s="417"/>
    </row>
    <row r="3572" hidden="1">
      <c r="A3572" s="88" t="str">
        <f>Master!A3645</f>
        <v>TL18048</v>
      </c>
      <c r="B3572" s="414" t="str">
        <f>Master!B3645</f>
        <v/>
      </c>
      <c r="C3572" s="414" t="str">
        <f>Master!C3645</f>
        <v/>
      </c>
      <c r="D3572" s="88" t="str">
        <f>Master!D3645</f>
        <v/>
      </c>
      <c r="E3572" s="406" t="str">
        <f>Master!E3645</f>
        <v/>
      </c>
      <c r="F3572" s="406">
        <f>Master!F3645</f>
        <v>0</v>
      </c>
      <c r="G3572" s="88" t="str">
        <f>Master!G3645</f>
        <v/>
      </c>
      <c r="H3572" s="88" t="str">
        <f>Master!H3645</f>
        <v/>
      </c>
      <c r="I3572" s="88" t="str">
        <f>Master!I3645</f>
        <v/>
      </c>
      <c r="J3572" s="88" t="str">
        <f>Master!J3645</f>
        <v/>
      </c>
      <c r="K3572" s="88" t="str">
        <f>Master!K3645</f>
        <v/>
      </c>
      <c r="L3572" s="88" t="str">
        <f>Master!L3645</f>
        <v/>
      </c>
      <c r="M3572" s="88" t="str">
        <f>Master!M3645</f>
        <v/>
      </c>
      <c r="N3572" s="88" t="str">
        <f>Master!N3645</f>
        <v/>
      </c>
      <c r="O3572" s="88" t="str">
        <f>Master!O3645</f>
        <v/>
      </c>
      <c r="P3572" s="88" t="str">
        <f>Master!P3645</f>
        <v/>
      </c>
      <c r="Q3572" s="88" t="str">
        <f>Master!Q3645</f>
        <v/>
      </c>
      <c r="R3572" s="406" t="str">
        <f>Master!R3645</f>
        <v/>
      </c>
      <c r="S3572" s="406">
        <f>Master!S3645</f>
        <v>0</v>
      </c>
      <c r="T3572" s="406" t="str">
        <f>Master!T3645</f>
        <v/>
      </c>
      <c r="U3572" s="406" t="str">
        <f>Master!U3645</f>
        <v/>
      </c>
      <c r="V3572" s="406" t="str">
        <f>Master!V3645</f>
        <v/>
      </c>
      <c r="W3572" s="406" t="str">
        <f>Master!W3645</f>
        <v/>
      </c>
      <c r="X3572" s="406" t="str">
        <f>Master!X3645</f>
        <v/>
      </c>
      <c r="Y3572" s="406" t="str">
        <f>Master!Y3645</f>
        <v/>
      </c>
      <c r="Z3572" s="406" t="str">
        <f>Master!Z3645</f>
        <v/>
      </c>
      <c r="AA3572" s="406" t="str">
        <f>Master!AA3645</f>
        <v/>
      </c>
      <c r="AB3572" s="406" t="str">
        <f>Master!AB3645</f>
        <v/>
      </c>
      <c r="AC3572" s="406" t="str">
        <f>Master!AC3645</f>
        <v/>
      </c>
      <c r="AD3572" s="406" t="str">
        <f>Master!AD3645</f>
        <v/>
      </c>
      <c r="AE3572" s="406" t="str">
        <f>Master!AE3645</f>
        <v/>
      </c>
      <c r="AF3572" s="406" t="str">
        <f>Master!AF3645</f>
        <v/>
      </c>
      <c r="AG3572" s="406" t="str">
        <f>Master!AG3645</f>
        <v/>
      </c>
      <c r="AH3572" s="88" t="str">
        <f>Master!AH3645</f>
        <v/>
      </c>
      <c r="AI3572" s="414" t="str">
        <f>Master!AI3645</f>
        <v/>
      </c>
      <c r="AJ3572" s="406" t="str">
        <f>Master!AJ3645</f>
        <v/>
      </c>
      <c r="AK3572" s="406" t="str">
        <f>Master!AK3645</f>
        <v/>
      </c>
      <c r="AL3572" s="88" t="str">
        <f>Master!AL3645</f>
        <v/>
      </c>
      <c r="AM3572" s="416"/>
      <c r="AN3572" s="416"/>
      <c r="AO3572" s="416"/>
      <c r="AP3572" s="416"/>
      <c r="AQ3572" s="416"/>
      <c r="AR3572" s="416">
        <f t="shared" si="40"/>
        <v>0</v>
      </c>
      <c r="AS3572" s="417" t="str">
        <f t="shared" si="41"/>
        <v>#DIV/0!</v>
      </c>
      <c r="AT3572" s="416">
        <f t="shared" si="42"/>
        <v>0</v>
      </c>
      <c r="AU3572" s="417"/>
    </row>
    <row r="3573" hidden="1">
      <c r="A3573" s="88" t="str">
        <f>Master!A3646</f>
        <v>TL18049</v>
      </c>
      <c r="B3573" s="414" t="str">
        <f>Master!B3646</f>
        <v/>
      </c>
      <c r="C3573" s="414" t="str">
        <f>Master!C3646</f>
        <v/>
      </c>
      <c r="D3573" s="88" t="str">
        <f>Master!D3646</f>
        <v/>
      </c>
      <c r="E3573" s="406" t="str">
        <f>Master!E3646</f>
        <v/>
      </c>
      <c r="F3573" s="406">
        <f>Master!F3646</f>
        <v>0</v>
      </c>
      <c r="G3573" s="88" t="str">
        <f>Master!G3646</f>
        <v/>
      </c>
      <c r="H3573" s="88" t="str">
        <f>Master!H3646</f>
        <v/>
      </c>
      <c r="I3573" s="88" t="str">
        <f>Master!I3646</f>
        <v/>
      </c>
      <c r="J3573" s="88" t="str">
        <f>Master!J3646</f>
        <v/>
      </c>
      <c r="K3573" s="88" t="str">
        <f>Master!K3646</f>
        <v/>
      </c>
      <c r="L3573" s="88" t="str">
        <f>Master!L3646</f>
        <v/>
      </c>
      <c r="M3573" s="88" t="str">
        <f>Master!M3646</f>
        <v/>
      </c>
      <c r="N3573" s="88" t="str">
        <f>Master!N3646</f>
        <v/>
      </c>
      <c r="O3573" s="88" t="str">
        <f>Master!O3646</f>
        <v/>
      </c>
      <c r="P3573" s="88" t="str">
        <f>Master!P3646</f>
        <v/>
      </c>
      <c r="Q3573" s="88" t="str">
        <f>Master!Q3646</f>
        <v/>
      </c>
      <c r="R3573" s="406" t="str">
        <f>Master!R3646</f>
        <v/>
      </c>
      <c r="S3573" s="406">
        <f>Master!S3646</f>
        <v>0</v>
      </c>
      <c r="T3573" s="406" t="str">
        <f>Master!T3646</f>
        <v/>
      </c>
      <c r="U3573" s="406" t="str">
        <f>Master!U3646</f>
        <v/>
      </c>
      <c r="V3573" s="406" t="str">
        <f>Master!V3646</f>
        <v/>
      </c>
      <c r="W3573" s="406" t="str">
        <f>Master!W3646</f>
        <v/>
      </c>
      <c r="X3573" s="406" t="str">
        <f>Master!X3646</f>
        <v/>
      </c>
      <c r="Y3573" s="406" t="str">
        <f>Master!Y3646</f>
        <v/>
      </c>
      <c r="Z3573" s="406" t="str">
        <f>Master!Z3646</f>
        <v/>
      </c>
      <c r="AA3573" s="406" t="str">
        <f>Master!AA3646</f>
        <v/>
      </c>
      <c r="AB3573" s="406" t="str">
        <f>Master!AB3646</f>
        <v/>
      </c>
      <c r="AC3573" s="406" t="str">
        <f>Master!AC3646</f>
        <v/>
      </c>
      <c r="AD3573" s="406" t="str">
        <f>Master!AD3646</f>
        <v/>
      </c>
      <c r="AE3573" s="406" t="str">
        <f>Master!AE3646</f>
        <v/>
      </c>
      <c r="AF3573" s="406" t="str">
        <f>Master!AF3646</f>
        <v/>
      </c>
      <c r="AG3573" s="406" t="str">
        <f>Master!AG3646</f>
        <v/>
      </c>
      <c r="AH3573" s="88" t="str">
        <f>Master!AH3646</f>
        <v/>
      </c>
      <c r="AI3573" s="414" t="str">
        <f>Master!AI3646</f>
        <v/>
      </c>
      <c r="AJ3573" s="406" t="str">
        <f>Master!AJ3646</f>
        <v/>
      </c>
      <c r="AK3573" s="406" t="str">
        <f>Master!AK3646</f>
        <v/>
      </c>
      <c r="AL3573" s="88" t="str">
        <f>Master!AL3646</f>
        <v/>
      </c>
      <c r="AM3573" s="416"/>
      <c r="AN3573" s="416"/>
      <c r="AO3573" s="416"/>
      <c r="AP3573" s="416"/>
      <c r="AQ3573" s="416"/>
      <c r="AR3573" s="416">
        <f t="shared" si="40"/>
        <v>0</v>
      </c>
      <c r="AS3573" s="417" t="str">
        <f t="shared" si="41"/>
        <v>#DIV/0!</v>
      </c>
      <c r="AT3573" s="416">
        <f t="shared" si="42"/>
        <v>0</v>
      </c>
      <c r="AU3573" s="417"/>
    </row>
    <row r="3574" hidden="1">
      <c r="A3574" s="88" t="str">
        <f>Master!A3647</f>
        <v>TL18050</v>
      </c>
      <c r="B3574" s="414" t="str">
        <f>Master!B3647</f>
        <v/>
      </c>
      <c r="C3574" s="414" t="str">
        <f>Master!C3647</f>
        <v/>
      </c>
      <c r="D3574" s="88" t="str">
        <f>Master!D3647</f>
        <v/>
      </c>
      <c r="E3574" s="406" t="str">
        <f>Master!E3647</f>
        <v/>
      </c>
      <c r="F3574" s="406">
        <f>Master!F3647</f>
        <v>0</v>
      </c>
      <c r="G3574" s="88" t="str">
        <f>Master!G3647</f>
        <v/>
      </c>
      <c r="H3574" s="88" t="str">
        <f>Master!H3647</f>
        <v/>
      </c>
      <c r="I3574" s="88" t="str">
        <f>Master!I3647</f>
        <v/>
      </c>
      <c r="J3574" s="88" t="str">
        <f>Master!J3647</f>
        <v/>
      </c>
      <c r="K3574" s="88" t="str">
        <f>Master!K3647</f>
        <v/>
      </c>
      <c r="L3574" s="88" t="str">
        <f>Master!L3647</f>
        <v/>
      </c>
      <c r="M3574" s="88" t="str">
        <f>Master!M3647</f>
        <v/>
      </c>
      <c r="N3574" s="88" t="str">
        <f>Master!N3647</f>
        <v/>
      </c>
      <c r="O3574" s="88" t="str">
        <f>Master!O3647</f>
        <v/>
      </c>
      <c r="P3574" s="88" t="str">
        <f>Master!P3647</f>
        <v/>
      </c>
      <c r="Q3574" s="88" t="str">
        <f>Master!Q3647</f>
        <v/>
      </c>
      <c r="R3574" s="406" t="str">
        <f>Master!R3647</f>
        <v/>
      </c>
      <c r="S3574" s="406">
        <f>Master!S3647</f>
        <v>0</v>
      </c>
      <c r="T3574" s="406" t="str">
        <f>Master!T3647</f>
        <v/>
      </c>
      <c r="U3574" s="406" t="str">
        <f>Master!U3647</f>
        <v/>
      </c>
      <c r="V3574" s="406" t="str">
        <f>Master!V3647</f>
        <v/>
      </c>
      <c r="W3574" s="406" t="str">
        <f>Master!W3647</f>
        <v/>
      </c>
      <c r="X3574" s="406" t="str">
        <f>Master!X3647</f>
        <v/>
      </c>
      <c r="Y3574" s="406" t="str">
        <f>Master!Y3647</f>
        <v/>
      </c>
      <c r="Z3574" s="406" t="str">
        <f>Master!Z3647</f>
        <v/>
      </c>
      <c r="AA3574" s="406" t="str">
        <f>Master!AA3647</f>
        <v/>
      </c>
      <c r="AB3574" s="406" t="str">
        <f>Master!AB3647</f>
        <v/>
      </c>
      <c r="AC3574" s="406" t="str">
        <f>Master!AC3647</f>
        <v/>
      </c>
      <c r="AD3574" s="406" t="str">
        <f>Master!AD3647</f>
        <v/>
      </c>
      <c r="AE3574" s="406" t="str">
        <f>Master!AE3647</f>
        <v/>
      </c>
      <c r="AF3574" s="406" t="str">
        <f>Master!AF3647</f>
        <v/>
      </c>
      <c r="AG3574" s="406" t="str">
        <f>Master!AG3647</f>
        <v/>
      </c>
      <c r="AH3574" s="88" t="str">
        <f>Master!AH3647</f>
        <v/>
      </c>
      <c r="AI3574" s="414" t="str">
        <f>Master!AI3647</f>
        <v/>
      </c>
      <c r="AJ3574" s="406" t="str">
        <f>Master!AJ3647</f>
        <v/>
      </c>
      <c r="AK3574" s="406" t="str">
        <f>Master!AK3647</f>
        <v/>
      </c>
      <c r="AL3574" s="88" t="str">
        <f>Master!AL3647</f>
        <v/>
      </c>
      <c r="AM3574" s="416"/>
      <c r="AN3574" s="416"/>
      <c r="AO3574" s="416"/>
      <c r="AP3574" s="416"/>
      <c r="AQ3574" s="416"/>
      <c r="AR3574" s="416">
        <f t="shared" si="40"/>
        <v>0</v>
      </c>
      <c r="AS3574" s="417" t="str">
        <f t="shared" si="41"/>
        <v>#DIV/0!</v>
      </c>
      <c r="AT3574" s="416">
        <f t="shared" si="42"/>
        <v>0</v>
      </c>
      <c r="AU3574" s="417"/>
    </row>
    <row r="3575" hidden="1">
      <c r="A3575" s="88" t="str">
        <f>Master!A3648</f>
        <v>TL18051</v>
      </c>
      <c r="B3575" s="414" t="str">
        <f>Master!B3648</f>
        <v/>
      </c>
      <c r="C3575" s="414" t="str">
        <f>Master!C3648</f>
        <v/>
      </c>
      <c r="D3575" s="88" t="str">
        <f>Master!D3648</f>
        <v/>
      </c>
      <c r="E3575" s="406" t="str">
        <f>Master!E3648</f>
        <v/>
      </c>
      <c r="F3575" s="406">
        <f>Master!F3648</f>
        <v>0</v>
      </c>
      <c r="G3575" s="88" t="str">
        <f>Master!G3648</f>
        <v/>
      </c>
      <c r="H3575" s="88" t="str">
        <f>Master!H3648</f>
        <v/>
      </c>
      <c r="I3575" s="88" t="str">
        <f>Master!I3648</f>
        <v/>
      </c>
      <c r="J3575" s="88" t="str">
        <f>Master!J3648</f>
        <v/>
      </c>
      <c r="K3575" s="88" t="str">
        <f>Master!K3648</f>
        <v/>
      </c>
      <c r="L3575" s="88" t="str">
        <f>Master!L3648</f>
        <v/>
      </c>
      <c r="M3575" s="88" t="str">
        <f>Master!M3648</f>
        <v/>
      </c>
      <c r="N3575" s="88" t="str">
        <f>Master!N3648</f>
        <v/>
      </c>
      <c r="O3575" s="88" t="str">
        <f>Master!O3648</f>
        <v/>
      </c>
      <c r="P3575" s="88" t="str">
        <f>Master!P3648</f>
        <v/>
      </c>
      <c r="Q3575" s="88" t="str">
        <f>Master!Q3648</f>
        <v/>
      </c>
      <c r="R3575" s="406" t="str">
        <f>Master!R3648</f>
        <v/>
      </c>
      <c r="S3575" s="406">
        <f>Master!S3648</f>
        <v>0</v>
      </c>
      <c r="T3575" s="406" t="str">
        <f>Master!T3648</f>
        <v/>
      </c>
      <c r="U3575" s="406" t="str">
        <f>Master!U3648</f>
        <v/>
      </c>
      <c r="V3575" s="406" t="str">
        <f>Master!V3648</f>
        <v/>
      </c>
      <c r="W3575" s="406" t="str">
        <f>Master!W3648</f>
        <v/>
      </c>
      <c r="X3575" s="406" t="str">
        <f>Master!X3648</f>
        <v/>
      </c>
      <c r="Y3575" s="406" t="str">
        <f>Master!Y3648</f>
        <v/>
      </c>
      <c r="Z3575" s="406" t="str">
        <f>Master!Z3648</f>
        <v/>
      </c>
      <c r="AA3575" s="406" t="str">
        <f>Master!AA3648</f>
        <v/>
      </c>
      <c r="AB3575" s="406" t="str">
        <f>Master!AB3648</f>
        <v/>
      </c>
      <c r="AC3575" s="406" t="str">
        <f>Master!AC3648</f>
        <v/>
      </c>
      <c r="AD3575" s="406" t="str">
        <f>Master!AD3648</f>
        <v/>
      </c>
      <c r="AE3575" s="406" t="str">
        <f>Master!AE3648</f>
        <v/>
      </c>
      <c r="AF3575" s="406" t="str">
        <f>Master!AF3648</f>
        <v/>
      </c>
      <c r="AG3575" s="406" t="str">
        <f>Master!AG3648</f>
        <v/>
      </c>
      <c r="AH3575" s="88" t="str">
        <f>Master!AH3648</f>
        <v/>
      </c>
      <c r="AI3575" s="414" t="str">
        <f>Master!AI3648</f>
        <v/>
      </c>
      <c r="AJ3575" s="406" t="str">
        <f>Master!AJ3648</f>
        <v/>
      </c>
      <c r="AK3575" s="406" t="str">
        <f>Master!AK3648</f>
        <v/>
      </c>
      <c r="AL3575" s="88" t="str">
        <f>Master!AL3648</f>
        <v/>
      </c>
      <c r="AM3575" s="416"/>
      <c r="AN3575" s="416"/>
      <c r="AO3575" s="416"/>
      <c r="AP3575" s="416"/>
      <c r="AQ3575" s="416"/>
      <c r="AR3575" s="416">
        <f t="shared" si="40"/>
        <v>0</v>
      </c>
      <c r="AS3575" s="417" t="str">
        <f t="shared" si="41"/>
        <v>#DIV/0!</v>
      </c>
      <c r="AT3575" s="416">
        <f t="shared" si="42"/>
        <v>0</v>
      </c>
      <c r="AU3575" s="417"/>
    </row>
    <row r="3576" hidden="1">
      <c r="A3576" s="88" t="str">
        <f>Master!A3649</f>
        <v>TL18052</v>
      </c>
      <c r="B3576" s="414" t="str">
        <f>Master!B3649</f>
        <v/>
      </c>
      <c r="C3576" s="414" t="str">
        <f>Master!C3649</f>
        <v/>
      </c>
      <c r="D3576" s="88" t="str">
        <f>Master!D3649</f>
        <v/>
      </c>
      <c r="E3576" s="406" t="str">
        <f>Master!E3649</f>
        <v/>
      </c>
      <c r="F3576" s="406">
        <f>Master!F3649</f>
        <v>0</v>
      </c>
      <c r="G3576" s="88" t="str">
        <f>Master!G3649</f>
        <v/>
      </c>
      <c r="H3576" s="88" t="str">
        <f>Master!H3649</f>
        <v/>
      </c>
      <c r="I3576" s="88" t="str">
        <f>Master!I3649</f>
        <v/>
      </c>
      <c r="J3576" s="88" t="str">
        <f>Master!J3649</f>
        <v/>
      </c>
      <c r="K3576" s="88" t="str">
        <f>Master!K3649</f>
        <v/>
      </c>
      <c r="L3576" s="88" t="str">
        <f>Master!L3649</f>
        <v/>
      </c>
      <c r="M3576" s="88" t="str">
        <f>Master!M3649</f>
        <v/>
      </c>
      <c r="N3576" s="88" t="str">
        <f>Master!N3649</f>
        <v/>
      </c>
      <c r="O3576" s="88" t="str">
        <f>Master!O3649</f>
        <v/>
      </c>
      <c r="P3576" s="88" t="str">
        <f>Master!P3649</f>
        <v/>
      </c>
      <c r="Q3576" s="88" t="str">
        <f>Master!Q3649</f>
        <v/>
      </c>
      <c r="R3576" s="406" t="str">
        <f>Master!R3649</f>
        <v/>
      </c>
      <c r="S3576" s="406">
        <f>Master!S3649</f>
        <v>0</v>
      </c>
      <c r="T3576" s="406" t="str">
        <f>Master!T3649</f>
        <v/>
      </c>
      <c r="U3576" s="406" t="str">
        <f>Master!U3649</f>
        <v/>
      </c>
      <c r="V3576" s="406" t="str">
        <f>Master!V3649</f>
        <v/>
      </c>
      <c r="W3576" s="406" t="str">
        <f>Master!W3649</f>
        <v/>
      </c>
      <c r="X3576" s="406" t="str">
        <f>Master!X3649</f>
        <v/>
      </c>
      <c r="Y3576" s="406" t="str">
        <f>Master!Y3649</f>
        <v/>
      </c>
      <c r="Z3576" s="406" t="str">
        <f>Master!Z3649</f>
        <v/>
      </c>
      <c r="AA3576" s="406" t="str">
        <f>Master!AA3649</f>
        <v/>
      </c>
      <c r="AB3576" s="406" t="str">
        <f>Master!AB3649</f>
        <v/>
      </c>
      <c r="AC3576" s="406" t="str">
        <f>Master!AC3649</f>
        <v/>
      </c>
      <c r="AD3576" s="406" t="str">
        <f>Master!AD3649</f>
        <v/>
      </c>
      <c r="AE3576" s="406" t="str">
        <f>Master!AE3649</f>
        <v/>
      </c>
      <c r="AF3576" s="406" t="str">
        <f>Master!AF3649</f>
        <v/>
      </c>
      <c r="AG3576" s="406" t="str">
        <f>Master!AG3649</f>
        <v/>
      </c>
      <c r="AH3576" s="88" t="str">
        <f>Master!AH3649</f>
        <v/>
      </c>
      <c r="AI3576" s="414" t="str">
        <f>Master!AI3649</f>
        <v/>
      </c>
      <c r="AJ3576" s="406" t="str">
        <f>Master!AJ3649</f>
        <v/>
      </c>
      <c r="AK3576" s="406" t="str">
        <f>Master!AK3649</f>
        <v/>
      </c>
      <c r="AL3576" s="88" t="str">
        <f>Master!AL3649</f>
        <v/>
      </c>
      <c r="AM3576" s="416"/>
      <c r="AN3576" s="416"/>
      <c r="AO3576" s="416"/>
      <c r="AP3576" s="416"/>
      <c r="AQ3576" s="416"/>
      <c r="AR3576" s="416">
        <f t="shared" si="40"/>
        <v>0</v>
      </c>
      <c r="AS3576" s="417" t="str">
        <f t="shared" si="41"/>
        <v>#DIV/0!</v>
      </c>
      <c r="AT3576" s="416">
        <f t="shared" si="42"/>
        <v>0</v>
      </c>
      <c r="AU3576" s="417"/>
    </row>
    <row r="3577" hidden="1">
      <c r="A3577" s="88" t="str">
        <f>Master!A3650</f>
        <v>TL18053</v>
      </c>
      <c r="B3577" s="414" t="str">
        <f>Master!B3650</f>
        <v/>
      </c>
      <c r="C3577" s="414" t="str">
        <f>Master!C3650</f>
        <v/>
      </c>
      <c r="D3577" s="88" t="str">
        <f>Master!D3650</f>
        <v/>
      </c>
      <c r="E3577" s="406" t="str">
        <f>Master!E3650</f>
        <v/>
      </c>
      <c r="F3577" s="406">
        <f>Master!F3650</f>
        <v>0</v>
      </c>
      <c r="G3577" s="88" t="str">
        <f>Master!G3650</f>
        <v/>
      </c>
      <c r="H3577" s="88" t="str">
        <f>Master!H3650</f>
        <v/>
      </c>
      <c r="I3577" s="88" t="str">
        <f>Master!I3650</f>
        <v/>
      </c>
      <c r="J3577" s="88" t="str">
        <f>Master!J3650</f>
        <v/>
      </c>
      <c r="K3577" s="88" t="str">
        <f>Master!K3650</f>
        <v/>
      </c>
      <c r="L3577" s="88" t="str">
        <f>Master!L3650</f>
        <v/>
      </c>
      <c r="M3577" s="88" t="str">
        <f>Master!M3650</f>
        <v/>
      </c>
      <c r="N3577" s="88" t="str">
        <f>Master!N3650</f>
        <v/>
      </c>
      <c r="O3577" s="88" t="str">
        <f>Master!O3650</f>
        <v/>
      </c>
      <c r="P3577" s="88" t="str">
        <f>Master!P3650</f>
        <v/>
      </c>
      <c r="Q3577" s="88" t="str">
        <f>Master!Q3650</f>
        <v/>
      </c>
      <c r="R3577" s="406" t="str">
        <f>Master!R3650</f>
        <v/>
      </c>
      <c r="S3577" s="406">
        <f>Master!S3650</f>
        <v>0</v>
      </c>
      <c r="T3577" s="406" t="str">
        <f>Master!T3650</f>
        <v/>
      </c>
      <c r="U3577" s="406" t="str">
        <f>Master!U3650</f>
        <v/>
      </c>
      <c r="V3577" s="406" t="str">
        <f>Master!V3650</f>
        <v/>
      </c>
      <c r="W3577" s="406" t="str">
        <f>Master!W3650</f>
        <v/>
      </c>
      <c r="X3577" s="406" t="str">
        <f>Master!X3650</f>
        <v/>
      </c>
      <c r="Y3577" s="406" t="str">
        <f>Master!Y3650</f>
        <v/>
      </c>
      <c r="Z3577" s="406" t="str">
        <f>Master!Z3650</f>
        <v/>
      </c>
      <c r="AA3577" s="406" t="str">
        <f>Master!AA3650</f>
        <v/>
      </c>
      <c r="AB3577" s="406" t="str">
        <f>Master!AB3650</f>
        <v/>
      </c>
      <c r="AC3577" s="406" t="str">
        <f>Master!AC3650</f>
        <v/>
      </c>
      <c r="AD3577" s="406" t="str">
        <f>Master!AD3650</f>
        <v/>
      </c>
      <c r="AE3577" s="406" t="str">
        <f>Master!AE3650</f>
        <v/>
      </c>
      <c r="AF3577" s="406" t="str">
        <f>Master!AF3650</f>
        <v/>
      </c>
      <c r="AG3577" s="406" t="str">
        <f>Master!AG3650</f>
        <v/>
      </c>
      <c r="AH3577" s="88" t="str">
        <f>Master!AH3650</f>
        <v/>
      </c>
      <c r="AI3577" s="414" t="str">
        <f>Master!AI3650</f>
        <v/>
      </c>
      <c r="AJ3577" s="406" t="str">
        <f>Master!AJ3650</f>
        <v/>
      </c>
      <c r="AK3577" s="406" t="str">
        <f>Master!AK3650</f>
        <v/>
      </c>
      <c r="AL3577" s="88" t="str">
        <f>Master!AL3650</f>
        <v/>
      </c>
      <c r="AM3577" s="416"/>
      <c r="AN3577" s="416"/>
      <c r="AO3577" s="416"/>
      <c r="AP3577" s="416"/>
      <c r="AQ3577" s="416"/>
      <c r="AR3577" s="416">
        <f t="shared" si="40"/>
        <v>0</v>
      </c>
      <c r="AS3577" s="417" t="str">
        <f t="shared" si="41"/>
        <v>#DIV/0!</v>
      </c>
      <c r="AT3577" s="416">
        <f t="shared" si="42"/>
        <v>0</v>
      </c>
      <c r="AU3577" s="417"/>
    </row>
    <row r="3578" hidden="1">
      <c r="A3578" s="88" t="str">
        <f>Master!A3651</f>
        <v>TL18054</v>
      </c>
      <c r="B3578" s="414" t="str">
        <f>Master!B3651</f>
        <v/>
      </c>
      <c r="C3578" s="414" t="str">
        <f>Master!C3651</f>
        <v/>
      </c>
      <c r="D3578" s="88" t="str">
        <f>Master!D3651</f>
        <v/>
      </c>
      <c r="E3578" s="406" t="str">
        <f>Master!E3651</f>
        <v/>
      </c>
      <c r="F3578" s="406">
        <f>Master!F3651</f>
        <v>0</v>
      </c>
      <c r="G3578" s="88" t="str">
        <f>Master!G3651</f>
        <v/>
      </c>
      <c r="H3578" s="88" t="str">
        <f>Master!H3651</f>
        <v/>
      </c>
      <c r="I3578" s="88" t="str">
        <f>Master!I3651</f>
        <v/>
      </c>
      <c r="J3578" s="88" t="str">
        <f>Master!J3651</f>
        <v/>
      </c>
      <c r="K3578" s="88" t="str">
        <f>Master!K3651</f>
        <v/>
      </c>
      <c r="L3578" s="88" t="str">
        <f>Master!L3651</f>
        <v/>
      </c>
      <c r="M3578" s="88" t="str">
        <f>Master!M3651</f>
        <v/>
      </c>
      <c r="N3578" s="88" t="str">
        <f>Master!N3651</f>
        <v/>
      </c>
      <c r="O3578" s="88" t="str">
        <f>Master!O3651</f>
        <v/>
      </c>
      <c r="P3578" s="88" t="str">
        <f>Master!P3651</f>
        <v/>
      </c>
      <c r="Q3578" s="88" t="str">
        <f>Master!Q3651</f>
        <v/>
      </c>
      <c r="R3578" s="406" t="str">
        <f>Master!R3651</f>
        <v/>
      </c>
      <c r="S3578" s="406">
        <f>Master!S3651</f>
        <v>0</v>
      </c>
      <c r="T3578" s="406" t="str">
        <f>Master!T3651</f>
        <v/>
      </c>
      <c r="U3578" s="406" t="str">
        <f>Master!U3651</f>
        <v/>
      </c>
      <c r="V3578" s="406" t="str">
        <f>Master!V3651</f>
        <v/>
      </c>
      <c r="W3578" s="406" t="str">
        <f>Master!W3651</f>
        <v/>
      </c>
      <c r="X3578" s="406" t="str">
        <f>Master!X3651</f>
        <v/>
      </c>
      <c r="Y3578" s="406" t="str">
        <f>Master!Y3651</f>
        <v/>
      </c>
      <c r="Z3578" s="406" t="str">
        <f>Master!Z3651</f>
        <v/>
      </c>
      <c r="AA3578" s="406" t="str">
        <f>Master!AA3651</f>
        <v/>
      </c>
      <c r="AB3578" s="406" t="str">
        <f>Master!AB3651</f>
        <v/>
      </c>
      <c r="AC3578" s="406" t="str">
        <f>Master!AC3651</f>
        <v/>
      </c>
      <c r="AD3578" s="406" t="str">
        <f>Master!AD3651</f>
        <v/>
      </c>
      <c r="AE3578" s="406" t="str">
        <f>Master!AE3651</f>
        <v/>
      </c>
      <c r="AF3578" s="406" t="str">
        <f>Master!AF3651</f>
        <v/>
      </c>
      <c r="AG3578" s="406" t="str">
        <f>Master!AG3651</f>
        <v/>
      </c>
      <c r="AH3578" s="88" t="str">
        <f>Master!AH3651</f>
        <v/>
      </c>
      <c r="AI3578" s="414" t="str">
        <f>Master!AI3651</f>
        <v/>
      </c>
      <c r="AJ3578" s="406" t="str">
        <f>Master!AJ3651</f>
        <v/>
      </c>
      <c r="AK3578" s="406" t="str">
        <f>Master!AK3651</f>
        <v/>
      </c>
      <c r="AL3578" s="88" t="str">
        <f>Master!AL3651</f>
        <v/>
      </c>
      <c r="AM3578" s="416"/>
      <c r="AN3578" s="416"/>
      <c r="AO3578" s="416"/>
      <c r="AP3578" s="416"/>
      <c r="AQ3578" s="416"/>
      <c r="AR3578" s="416">
        <f t="shared" si="40"/>
        <v>0</v>
      </c>
      <c r="AS3578" s="417" t="str">
        <f t="shared" si="41"/>
        <v>#DIV/0!</v>
      </c>
      <c r="AT3578" s="416">
        <f t="shared" si="42"/>
        <v>0</v>
      </c>
      <c r="AU3578" s="417"/>
    </row>
    <row r="3579" hidden="1">
      <c r="A3579" s="88" t="str">
        <f>Master!A3652</f>
        <v>TL18055</v>
      </c>
      <c r="B3579" s="414" t="str">
        <f>Master!B3652</f>
        <v/>
      </c>
      <c r="C3579" s="414" t="str">
        <f>Master!C3652</f>
        <v/>
      </c>
      <c r="D3579" s="88" t="str">
        <f>Master!D3652</f>
        <v/>
      </c>
      <c r="E3579" s="406" t="str">
        <f>Master!E3652</f>
        <v/>
      </c>
      <c r="F3579" s="406">
        <f>Master!F3652</f>
        <v>0</v>
      </c>
      <c r="G3579" s="88" t="str">
        <f>Master!G3652</f>
        <v/>
      </c>
      <c r="H3579" s="88" t="str">
        <f>Master!H3652</f>
        <v/>
      </c>
      <c r="I3579" s="88" t="str">
        <f>Master!I3652</f>
        <v/>
      </c>
      <c r="J3579" s="88" t="str">
        <f>Master!J3652</f>
        <v/>
      </c>
      <c r="K3579" s="88" t="str">
        <f>Master!K3652</f>
        <v/>
      </c>
      <c r="L3579" s="88" t="str">
        <f>Master!L3652</f>
        <v/>
      </c>
      <c r="M3579" s="88" t="str">
        <f>Master!M3652</f>
        <v/>
      </c>
      <c r="N3579" s="88" t="str">
        <f>Master!N3652</f>
        <v/>
      </c>
      <c r="O3579" s="88" t="str">
        <f>Master!O3652</f>
        <v/>
      </c>
      <c r="P3579" s="88" t="str">
        <f>Master!P3652</f>
        <v/>
      </c>
      <c r="Q3579" s="88" t="str">
        <f>Master!Q3652</f>
        <v/>
      </c>
      <c r="R3579" s="406" t="str">
        <f>Master!R3652</f>
        <v/>
      </c>
      <c r="S3579" s="406">
        <f>Master!S3652</f>
        <v>0</v>
      </c>
      <c r="T3579" s="406" t="str">
        <f>Master!T3652</f>
        <v/>
      </c>
      <c r="U3579" s="406" t="str">
        <f>Master!U3652</f>
        <v/>
      </c>
      <c r="V3579" s="406" t="str">
        <f>Master!V3652</f>
        <v/>
      </c>
      <c r="W3579" s="406" t="str">
        <f>Master!W3652</f>
        <v/>
      </c>
      <c r="X3579" s="406" t="str">
        <f>Master!X3652</f>
        <v/>
      </c>
      <c r="Y3579" s="406" t="str">
        <f>Master!Y3652</f>
        <v/>
      </c>
      <c r="Z3579" s="406" t="str">
        <f>Master!Z3652</f>
        <v/>
      </c>
      <c r="AA3579" s="406" t="str">
        <f>Master!AA3652</f>
        <v/>
      </c>
      <c r="AB3579" s="406" t="str">
        <f>Master!AB3652</f>
        <v/>
      </c>
      <c r="AC3579" s="406" t="str">
        <f>Master!AC3652</f>
        <v/>
      </c>
      <c r="AD3579" s="406" t="str">
        <f>Master!AD3652</f>
        <v/>
      </c>
      <c r="AE3579" s="406" t="str">
        <f>Master!AE3652</f>
        <v/>
      </c>
      <c r="AF3579" s="406" t="str">
        <f>Master!AF3652</f>
        <v/>
      </c>
      <c r="AG3579" s="406" t="str">
        <f>Master!AG3652</f>
        <v/>
      </c>
      <c r="AH3579" s="88" t="str">
        <f>Master!AH3652</f>
        <v/>
      </c>
      <c r="AI3579" s="414" t="str">
        <f>Master!AI3652</f>
        <v/>
      </c>
      <c r="AJ3579" s="406" t="str">
        <f>Master!AJ3652</f>
        <v/>
      </c>
      <c r="AK3579" s="406" t="str">
        <f>Master!AK3652</f>
        <v/>
      </c>
      <c r="AL3579" s="88" t="str">
        <f>Master!AL3652</f>
        <v/>
      </c>
      <c r="AM3579" s="416"/>
      <c r="AN3579" s="416"/>
      <c r="AO3579" s="416"/>
      <c r="AP3579" s="416"/>
      <c r="AQ3579" s="416"/>
      <c r="AR3579" s="416">
        <f t="shared" si="40"/>
        <v>0</v>
      </c>
      <c r="AS3579" s="417" t="str">
        <f t="shared" si="41"/>
        <v>#DIV/0!</v>
      </c>
      <c r="AT3579" s="416">
        <f t="shared" si="42"/>
        <v>0</v>
      </c>
      <c r="AU3579" s="417"/>
    </row>
    <row r="3580" hidden="1">
      <c r="A3580" s="88" t="str">
        <f>Master!A3653</f>
        <v>TL18056</v>
      </c>
      <c r="B3580" s="414" t="str">
        <f>Master!B3653</f>
        <v/>
      </c>
      <c r="C3580" s="414" t="str">
        <f>Master!C3653</f>
        <v/>
      </c>
      <c r="D3580" s="88" t="str">
        <f>Master!D3653</f>
        <v/>
      </c>
      <c r="E3580" s="406" t="str">
        <f>Master!E3653</f>
        <v/>
      </c>
      <c r="F3580" s="406">
        <f>Master!F3653</f>
        <v>0</v>
      </c>
      <c r="G3580" s="88" t="str">
        <f>Master!G3653</f>
        <v/>
      </c>
      <c r="H3580" s="88" t="str">
        <f>Master!H3653</f>
        <v/>
      </c>
      <c r="I3580" s="88" t="str">
        <f>Master!I3653</f>
        <v/>
      </c>
      <c r="J3580" s="88" t="str">
        <f>Master!J3653</f>
        <v/>
      </c>
      <c r="K3580" s="88" t="str">
        <f>Master!K3653</f>
        <v/>
      </c>
      <c r="L3580" s="88" t="str">
        <f>Master!L3653</f>
        <v/>
      </c>
      <c r="M3580" s="88" t="str">
        <f>Master!M3653</f>
        <v/>
      </c>
      <c r="N3580" s="88" t="str">
        <f>Master!N3653</f>
        <v/>
      </c>
      <c r="O3580" s="88" t="str">
        <f>Master!O3653</f>
        <v/>
      </c>
      <c r="P3580" s="88" t="str">
        <f>Master!P3653</f>
        <v/>
      </c>
      <c r="Q3580" s="88" t="str">
        <f>Master!Q3653</f>
        <v/>
      </c>
      <c r="R3580" s="406" t="str">
        <f>Master!R3653</f>
        <v/>
      </c>
      <c r="S3580" s="406">
        <f>Master!S3653</f>
        <v>0</v>
      </c>
      <c r="T3580" s="406" t="str">
        <f>Master!T3653</f>
        <v/>
      </c>
      <c r="U3580" s="406" t="str">
        <f>Master!U3653</f>
        <v/>
      </c>
      <c r="V3580" s="406" t="str">
        <f>Master!V3653</f>
        <v/>
      </c>
      <c r="W3580" s="406" t="str">
        <f>Master!W3653</f>
        <v/>
      </c>
      <c r="X3580" s="406" t="str">
        <f>Master!X3653</f>
        <v/>
      </c>
      <c r="Y3580" s="406" t="str">
        <f>Master!Y3653</f>
        <v/>
      </c>
      <c r="Z3580" s="406" t="str">
        <f>Master!Z3653</f>
        <v/>
      </c>
      <c r="AA3580" s="406" t="str">
        <f>Master!AA3653</f>
        <v/>
      </c>
      <c r="AB3580" s="406" t="str">
        <f>Master!AB3653</f>
        <v/>
      </c>
      <c r="AC3580" s="406" t="str">
        <f>Master!AC3653</f>
        <v/>
      </c>
      <c r="AD3580" s="406" t="str">
        <f>Master!AD3653</f>
        <v/>
      </c>
      <c r="AE3580" s="406" t="str">
        <f>Master!AE3653</f>
        <v/>
      </c>
      <c r="AF3580" s="406" t="str">
        <f>Master!AF3653</f>
        <v/>
      </c>
      <c r="AG3580" s="406" t="str">
        <f>Master!AG3653</f>
        <v/>
      </c>
      <c r="AH3580" s="88" t="str">
        <f>Master!AH3653</f>
        <v/>
      </c>
      <c r="AI3580" s="414" t="str">
        <f>Master!AI3653</f>
        <v/>
      </c>
      <c r="AJ3580" s="406" t="str">
        <f>Master!AJ3653</f>
        <v/>
      </c>
      <c r="AK3580" s="406" t="str">
        <f>Master!AK3653</f>
        <v/>
      </c>
      <c r="AL3580" s="88" t="str">
        <f>Master!AL3653</f>
        <v/>
      </c>
      <c r="AM3580" s="416"/>
      <c r="AN3580" s="416"/>
      <c r="AO3580" s="416"/>
      <c r="AP3580" s="416"/>
      <c r="AQ3580" s="416"/>
      <c r="AR3580" s="416">
        <f t="shared" si="40"/>
        <v>0</v>
      </c>
      <c r="AS3580" s="417" t="str">
        <f t="shared" si="41"/>
        <v>#DIV/0!</v>
      </c>
      <c r="AT3580" s="416">
        <f t="shared" si="42"/>
        <v>0</v>
      </c>
      <c r="AU3580" s="417"/>
    </row>
    <row r="3581" hidden="1">
      <c r="A3581" s="88" t="str">
        <f>Master!A3654</f>
        <v>TL18057</v>
      </c>
      <c r="B3581" s="414" t="str">
        <f>Master!B3654</f>
        <v/>
      </c>
      <c r="C3581" s="414" t="str">
        <f>Master!C3654</f>
        <v/>
      </c>
      <c r="D3581" s="88" t="str">
        <f>Master!D3654</f>
        <v/>
      </c>
      <c r="E3581" s="406" t="str">
        <f>Master!E3654</f>
        <v/>
      </c>
      <c r="F3581" s="406">
        <f>Master!F3654</f>
        <v>0</v>
      </c>
      <c r="G3581" s="88" t="str">
        <f>Master!G3654</f>
        <v/>
      </c>
      <c r="H3581" s="88" t="str">
        <f>Master!H3654</f>
        <v/>
      </c>
      <c r="I3581" s="88" t="str">
        <f>Master!I3654</f>
        <v/>
      </c>
      <c r="J3581" s="88" t="str">
        <f>Master!J3654</f>
        <v/>
      </c>
      <c r="K3581" s="88" t="str">
        <f>Master!K3654</f>
        <v/>
      </c>
      <c r="L3581" s="88" t="str">
        <f>Master!L3654</f>
        <v/>
      </c>
      <c r="M3581" s="88" t="str">
        <f>Master!M3654</f>
        <v/>
      </c>
      <c r="N3581" s="88" t="str">
        <f>Master!N3654</f>
        <v/>
      </c>
      <c r="O3581" s="88" t="str">
        <f>Master!O3654</f>
        <v/>
      </c>
      <c r="P3581" s="88" t="str">
        <f>Master!P3654</f>
        <v/>
      </c>
      <c r="Q3581" s="88" t="str">
        <f>Master!Q3654</f>
        <v/>
      </c>
      <c r="R3581" s="406" t="str">
        <f>Master!R3654</f>
        <v/>
      </c>
      <c r="S3581" s="406">
        <f>Master!S3654</f>
        <v>0</v>
      </c>
      <c r="T3581" s="406" t="str">
        <f>Master!T3654</f>
        <v/>
      </c>
      <c r="U3581" s="406" t="str">
        <f>Master!U3654</f>
        <v/>
      </c>
      <c r="V3581" s="406" t="str">
        <f>Master!V3654</f>
        <v/>
      </c>
      <c r="W3581" s="406" t="str">
        <f>Master!W3654</f>
        <v/>
      </c>
      <c r="X3581" s="406" t="str">
        <f>Master!X3654</f>
        <v/>
      </c>
      <c r="Y3581" s="406" t="str">
        <f>Master!Y3654</f>
        <v/>
      </c>
      <c r="Z3581" s="406" t="str">
        <f>Master!Z3654</f>
        <v/>
      </c>
      <c r="AA3581" s="406" t="str">
        <f>Master!AA3654</f>
        <v/>
      </c>
      <c r="AB3581" s="406" t="str">
        <f>Master!AB3654</f>
        <v/>
      </c>
      <c r="AC3581" s="406" t="str">
        <f>Master!AC3654</f>
        <v/>
      </c>
      <c r="AD3581" s="406" t="str">
        <f>Master!AD3654</f>
        <v/>
      </c>
      <c r="AE3581" s="406" t="str">
        <f>Master!AE3654</f>
        <v/>
      </c>
      <c r="AF3581" s="406" t="str">
        <f>Master!AF3654</f>
        <v/>
      </c>
      <c r="AG3581" s="406" t="str">
        <f>Master!AG3654</f>
        <v/>
      </c>
      <c r="AH3581" s="88" t="str">
        <f>Master!AH3654</f>
        <v/>
      </c>
      <c r="AI3581" s="414" t="str">
        <f>Master!AI3654</f>
        <v/>
      </c>
      <c r="AJ3581" s="406" t="str">
        <f>Master!AJ3654</f>
        <v/>
      </c>
      <c r="AK3581" s="406" t="str">
        <f>Master!AK3654</f>
        <v/>
      </c>
      <c r="AL3581" s="88" t="str">
        <f>Master!AL3654</f>
        <v/>
      </c>
      <c r="AM3581" s="416"/>
      <c r="AN3581" s="416"/>
      <c r="AO3581" s="416"/>
      <c r="AP3581" s="416"/>
      <c r="AQ3581" s="416"/>
      <c r="AR3581" s="416">
        <f t="shared" si="40"/>
        <v>0</v>
      </c>
      <c r="AS3581" s="417" t="str">
        <f t="shared" si="41"/>
        <v>#DIV/0!</v>
      </c>
      <c r="AT3581" s="416">
        <f t="shared" si="42"/>
        <v>0</v>
      </c>
      <c r="AU3581" s="417"/>
    </row>
    <row r="3582" hidden="1">
      <c r="A3582" s="88" t="str">
        <f>Master!A3655</f>
        <v>TL18058</v>
      </c>
      <c r="B3582" s="414" t="str">
        <f>Master!B3655</f>
        <v/>
      </c>
      <c r="C3582" s="414" t="str">
        <f>Master!C3655</f>
        <v/>
      </c>
      <c r="D3582" s="88" t="str">
        <f>Master!D3655</f>
        <v/>
      </c>
      <c r="E3582" s="406" t="str">
        <f>Master!E3655</f>
        <v/>
      </c>
      <c r="F3582" s="406">
        <f>Master!F3655</f>
        <v>0</v>
      </c>
      <c r="G3582" s="88" t="str">
        <f>Master!G3655</f>
        <v/>
      </c>
      <c r="H3582" s="88" t="str">
        <f>Master!H3655</f>
        <v/>
      </c>
      <c r="I3582" s="88" t="str">
        <f>Master!I3655</f>
        <v/>
      </c>
      <c r="J3582" s="88" t="str">
        <f>Master!J3655</f>
        <v/>
      </c>
      <c r="K3582" s="88" t="str">
        <f>Master!K3655</f>
        <v/>
      </c>
      <c r="L3582" s="88" t="str">
        <f>Master!L3655</f>
        <v/>
      </c>
      <c r="M3582" s="88" t="str">
        <f>Master!M3655</f>
        <v/>
      </c>
      <c r="N3582" s="88" t="str">
        <f>Master!N3655</f>
        <v/>
      </c>
      <c r="O3582" s="88" t="str">
        <f>Master!O3655</f>
        <v/>
      </c>
      <c r="P3582" s="88" t="str">
        <f>Master!P3655</f>
        <v/>
      </c>
      <c r="Q3582" s="88" t="str">
        <f>Master!Q3655</f>
        <v/>
      </c>
      <c r="R3582" s="406" t="str">
        <f>Master!R3655</f>
        <v/>
      </c>
      <c r="S3582" s="406">
        <f>Master!S3655</f>
        <v>0</v>
      </c>
      <c r="T3582" s="406" t="str">
        <f>Master!T3655</f>
        <v/>
      </c>
      <c r="U3582" s="406" t="str">
        <f>Master!U3655</f>
        <v/>
      </c>
      <c r="V3582" s="406" t="str">
        <f>Master!V3655</f>
        <v/>
      </c>
      <c r="W3582" s="406" t="str">
        <f>Master!W3655</f>
        <v/>
      </c>
      <c r="X3582" s="406" t="str">
        <f>Master!X3655</f>
        <v/>
      </c>
      <c r="Y3582" s="406" t="str">
        <f>Master!Y3655</f>
        <v/>
      </c>
      <c r="Z3582" s="406" t="str">
        <f>Master!Z3655</f>
        <v/>
      </c>
      <c r="AA3582" s="406" t="str">
        <f>Master!AA3655</f>
        <v/>
      </c>
      <c r="AB3582" s="406" t="str">
        <f>Master!AB3655</f>
        <v/>
      </c>
      <c r="AC3582" s="406" t="str">
        <f>Master!AC3655</f>
        <v/>
      </c>
      <c r="AD3582" s="406" t="str">
        <f>Master!AD3655</f>
        <v/>
      </c>
      <c r="AE3582" s="406" t="str">
        <f>Master!AE3655</f>
        <v/>
      </c>
      <c r="AF3582" s="406" t="str">
        <f>Master!AF3655</f>
        <v/>
      </c>
      <c r="AG3582" s="406" t="str">
        <f>Master!AG3655</f>
        <v/>
      </c>
      <c r="AH3582" s="88" t="str">
        <f>Master!AH3655</f>
        <v/>
      </c>
      <c r="AI3582" s="414" t="str">
        <f>Master!AI3655</f>
        <v/>
      </c>
      <c r="AJ3582" s="406" t="str">
        <f>Master!AJ3655</f>
        <v/>
      </c>
      <c r="AK3582" s="406" t="str">
        <f>Master!AK3655</f>
        <v/>
      </c>
      <c r="AL3582" s="88" t="str">
        <f>Master!AL3655</f>
        <v/>
      </c>
      <c r="AM3582" s="416"/>
      <c r="AN3582" s="416"/>
      <c r="AO3582" s="416"/>
      <c r="AP3582" s="416"/>
      <c r="AQ3582" s="416"/>
      <c r="AR3582" s="416">
        <f t="shared" si="40"/>
        <v>0</v>
      </c>
      <c r="AS3582" s="417" t="str">
        <f t="shared" si="41"/>
        <v>#DIV/0!</v>
      </c>
      <c r="AT3582" s="416">
        <f t="shared" si="42"/>
        <v>0</v>
      </c>
      <c r="AU3582" s="417"/>
    </row>
    <row r="3583" hidden="1">
      <c r="A3583" s="88" t="str">
        <f>Master!A3656</f>
        <v>TL18059</v>
      </c>
      <c r="B3583" s="414" t="str">
        <f>Master!B3656</f>
        <v/>
      </c>
      <c r="C3583" s="414" t="str">
        <f>Master!C3656</f>
        <v/>
      </c>
      <c r="D3583" s="88" t="str">
        <f>Master!D3656</f>
        <v/>
      </c>
      <c r="E3583" s="406" t="str">
        <f>Master!E3656</f>
        <v/>
      </c>
      <c r="F3583" s="406">
        <f>Master!F3656</f>
        <v>0</v>
      </c>
      <c r="G3583" s="88" t="str">
        <f>Master!G3656</f>
        <v/>
      </c>
      <c r="H3583" s="88" t="str">
        <f>Master!H3656</f>
        <v/>
      </c>
      <c r="I3583" s="88" t="str">
        <f>Master!I3656</f>
        <v/>
      </c>
      <c r="J3583" s="88" t="str">
        <f>Master!J3656</f>
        <v/>
      </c>
      <c r="K3583" s="88" t="str">
        <f>Master!K3656</f>
        <v/>
      </c>
      <c r="L3583" s="88" t="str">
        <f>Master!L3656</f>
        <v/>
      </c>
      <c r="M3583" s="88" t="str">
        <f>Master!M3656</f>
        <v/>
      </c>
      <c r="N3583" s="88" t="str">
        <f>Master!N3656</f>
        <v/>
      </c>
      <c r="O3583" s="88" t="str">
        <f>Master!O3656</f>
        <v/>
      </c>
      <c r="P3583" s="88" t="str">
        <f>Master!P3656</f>
        <v/>
      </c>
      <c r="Q3583" s="88" t="str">
        <f>Master!Q3656</f>
        <v/>
      </c>
      <c r="R3583" s="406" t="str">
        <f>Master!R3656</f>
        <v/>
      </c>
      <c r="S3583" s="406">
        <f>Master!S3656</f>
        <v>0</v>
      </c>
      <c r="T3583" s="406" t="str">
        <f>Master!T3656</f>
        <v/>
      </c>
      <c r="U3583" s="406" t="str">
        <f>Master!U3656</f>
        <v/>
      </c>
      <c r="V3583" s="406" t="str">
        <f>Master!V3656</f>
        <v/>
      </c>
      <c r="W3583" s="406" t="str">
        <f>Master!W3656</f>
        <v/>
      </c>
      <c r="X3583" s="406" t="str">
        <f>Master!X3656</f>
        <v/>
      </c>
      <c r="Y3583" s="406" t="str">
        <f>Master!Y3656</f>
        <v/>
      </c>
      <c r="Z3583" s="406" t="str">
        <f>Master!Z3656</f>
        <v/>
      </c>
      <c r="AA3583" s="406" t="str">
        <f>Master!AA3656</f>
        <v/>
      </c>
      <c r="AB3583" s="406" t="str">
        <f>Master!AB3656</f>
        <v/>
      </c>
      <c r="AC3583" s="406" t="str">
        <f>Master!AC3656</f>
        <v/>
      </c>
      <c r="AD3583" s="406" t="str">
        <f>Master!AD3656</f>
        <v/>
      </c>
      <c r="AE3583" s="406" t="str">
        <f>Master!AE3656</f>
        <v/>
      </c>
      <c r="AF3583" s="406" t="str">
        <f>Master!AF3656</f>
        <v/>
      </c>
      <c r="AG3583" s="406" t="str">
        <f>Master!AG3656</f>
        <v/>
      </c>
      <c r="AH3583" s="88" t="str">
        <f>Master!AH3656</f>
        <v/>
      </c>
      <c r="AI3583" s="414" t="str">
        <f>Master!AI3656</f>
        <v/>
      </c>
      <c r="AJ3583" s="406" t="str">
        <f>Master!AJ3656</f>
        <v/>
      </c>
      <c r="AK3583" s="406" t="str">
        <f>Master!AK3656</f>
        <v/>
      </c>
      <c r="AL3583" s="88" t="str">
        <f>Master!AL3656</f>
        <v/>
      </c>
      <c r="AM3583" s="416"/>
      <c r="AN3583" s="416"/>
      <c r="AO3583" s="416"/>
      <c r="AP3583" s="416"/>
      <c r="AQ3583" s="416"/>
      <c r="AR3583" s="416">
        <f t="shared" si="40"/>
        <v>0</v>
      </c>
      <c r="AS3583" s="417" t="str">
        <f t="shared" si="41"/>
        <v>#DIV/0!</v>
      </c>
      <c r="AT3583" s="416">
        <f t="shared" si="42"/>
        <v>0</v>
      </c>
      <c r="AU3583" s="417"/>
    </row>
    <row r="3584" hidden="1">
      <c r="A3584" s="88" t="str">
        <f>Master!A3657</f>
        <v>TL18060</v>
      </c>
      <c r="B3584" s="414" t="str">
        <f>Master!B3657</f>
        <v/>
      </c>
      <c r="C3584" s="414" t="str">
        <f>Master!C3657</f>
        <v/>
      </c>
      <c r="D3584" s="88" t="str">
        <f>Master!D3657</f>
        <v/>
      </c>
      <c r="E3584" s="406" t="str">
        <f>Master!E3657</f>
        <v/>
      </c>
      <c r="F3584" s="406">
        <f>Master!F3657</f>
        <v>0</v>
      </c>
      <c r="G3584" s="88" t="str">
        <f>Master!G3657</f>
        <v/>
      </c>
      <c r="H3584" s="88" t="str">
        <f>Master!H3657</f>
        <v/>
      </c>
      <c r="I3584" s="88" t="str">
        <f>Master!I3657</f>
        <v/>
      </c>
      <c r="J3584" s="88" t="str">
        <f>Master!J3657</f>
        <v/>
      </c>
      <c r="K3584" s="88" t="str">
        <f>Master!K3657</f>
        <v/>
      </c>
      <c r="L3584" s="88" t="str">
        <f>Master!L3657</f>
        <v/>
      </c>
      <c r="M3584" s="88" t="str">
        <f>Master!M3657</f>
        <v/>
      </c>
      <c r="N3584" s="88" t="str">
        <f>Master!N3657</f>
        <v/>
      </c>
      <c r="O3584" s="88" t="str">
        <f>Master!O3657</f>
        <v/>
      </c>
      <c r="P3584" s="88" t="str">
        <f>Master!P3657</f>
        <v/>
      </c>
      <c r="Q3584" s="88" t="str">
        <f>Master!Q3657</f>
        <v/>
      </c>
      <c r="R3584" s="406" t="str">
        <f>Master!R3657</f>
        <v/>
      </c>
      <c r="S3584" s="406">
        <f>Master!S3657</f>
        <v>0</v>
      </c>
      <c r="T3584" s="406" t="str">
        <f>Master!T3657</f>
        <v/>
      </c>
      <c r="U3584" s="406" t="str">
        <f>Master!U3657</f>
        <v/>
      </c>
      <c r="V3584" s="406" t="str">
        <f>Master!V3657</f>
        <v/>
      </c>
      <c r="W3584" s="406" t="str">
        <f>Master!W3657</f>
        <v/>
      </c>
      <c r="X3584" s="406" t="str">
        <f>Master!X3657</f>
        <v/>
      </c>
      <c r="Y3584" s="406" t="str">
        <f>Master!Y3657</f>
        <v/>
      </c>
      <c r="Z3584" s="406" t="str">
        <f>Master!Z3657</f>
        <v/>
      </c>
      <c r="AA3584" s="406" t="str">
        <f>Master!AA3657</f>
        <v/>
      </c>
      <c r="AB3584" s="406" t="str">
        <f>Master!AB3657</f>
        <v/>
      </c>
      <c r="AC3584" s="406" t="str">
        <f>Master!AC3657</f>
        <v/>
      </c>
      <c r="AD3584" s="406" t="str">
        <f>Master!AD3657</f>
        <v/>
      </c>
      <c r="AE3584" s="406" t="str">
        <f>Master!AE3657</f>
        <v/>
      </c>
      <c r="AF3584" s="406" t="str">
        <f>Master!AF3657</f>
        <v/>
      </c>
      <c r="AG3584" s="406" t="str">
        <f>Master!AG3657</f>
        <v/>
      </c>
      <c r="AH3584" s="88" t="str">
        <f>Master!AH3657</f>
        <v/>
      </c>
      <c r="AI3584" s="414" t="str">
        <f>Master!AI3657</f>
        <v/>
      </c>
      <c r="AJ3584" s="406" t="str">
        <f>Master!AJ3657</f>
        <v/>
      </c>
      <c r="AK3584" s="406" t="str">
        <f>Master!AK3657</f>
        <v/>
      </c>
      <c r="AL3584" s="88" t="str">
        <f>Master!AL3657</f>
        <v/>
      </c>
      <c r="AM3584" s="416"/>
      <c r="AN3584" s="416"/>
      <c r="AO3584" s="416"/>
      <c r="AP3584" s="416"/>
      <c r="AQ3584" s="416"/>
      <c r="AR3584" s="416">
        <f t="shared" si="40"/>
        <v>0</v>
      </c>
      <c r="AS3584" s="417" t="str">
        <f t="shared" si="41"/>
        <v>#DIV/0!</v>
      </c>
      <c r="AT3584" s="416">
        <f t="shared" si="42"/>
        <v>0</v>
      </c>
      <c r="AU3584" s="417"/>
    </row>
    <row r="3585" hidden="1">
      <c r="A3585" s="88" t="str">
        <f>Master!A3658</f>
        <v>TL18061</v>
      </c>
      <c r="B3585" s="414" t="str">
        <f>Master!B3658</f>
        <v/>
      </c>
      <c r="C3585" s="414" t="str">
        <f>Master!C3658</f>
        <v/>
      </c>
      <c r="D3585" s="88" t="str">
        <f>Master!D3658</f>
        <v/>
      </c>
      <c r="E3585" s="406" t="str">
        <f>Master!E3658</f>
        <v/>
      </c>
      <c r="F3585" s="406">
        <f>Master!F3658</f>
        <v>0</v>
      </c>
      <c r="G3585" s="88" t="str">
        <f>Master!G3658</f>
        <v/>
      </c>
      <c r="H3585" s="88" t="str">
        <f>Master!H3658</f>
        <v/>
      </c>
      <c r="I3585" s="88" t="str">
        <f>Master!I3658</f>
        <v/>
      </c>
      <c r="J3585" s="88" t="str">
        <f>Master!J3658</f>
        <v/>
      </c>
      <c r="K3585" s="88" t="str">
        <f>Master!K3658</f>
        <v/>
      </c>
      <c r="L3585" s="88" t="str">
        <f>Master!L3658</f>
        <v/>
      </c>
      <c r="M3585" s="88" t="str">
        <f>Master!M3658</f>
        <v/>
      </c>
      <c r="N3585" s="88" t="str">
        <f>Master!N3658</f>
        <v/>
      </c>
      <c r="O3585" s="88" t="str">
        <f>Master!O3658</f>
        <v/>
      </c>
      <c r="P3585" s="88" t="str">
        <f>Master!P3658</f>
        <v/>
      </c>
      <c r="Q3585" s="88" t="str">
        <f>Master!Q3658</f>
        <v/>
      </c>
      <c r="R3585" s="406" t="str">
        <f>Master!R3658</f>
        <v/>
      </c>
      <c r="S3585" s="406">
        <f>Master!S3658</f>
        <v>0</v>
      </c>
      <c r="T3585" s="406" t="str">
        <f>Master!T3658</f>
        <v/>
      </c>
      <c r="U3585" s="406" t="str">
        <f>Master!U3658</f>
        <v/>
      </c>
      <c r="V3585" s="406" t="str">
        <f>Master!V3658</f>
        <v/>
      </c>
      <c r="W3585" s="406" t="str">
        <f>Master!W3658</f>
        <v/>
      </c>
      <c r="X3585" s="406" t="str">
        <f>Master!X3658</f>
        <v/>
      </c>
      <c r="Y3585" s="406" t="str">
        <f>Master!Y3658</f>
        <v/>
      </c>
      <c r="Z3585" s="406" t="str">
        <f>Master!Z3658</f>
        <v/>
      </c>
      <c r="AA3585" s="406" t="str">
        <f>Master!AA3658</f>
        <v/>
      </c>
      <c r="AB3585" s="406" t="str">
        <f>Master!AB3658</f>
        <v/>
      </c>
      <c r="AC3585" s="406" t="str">
        <f>Master!AC3658</f>
        <v/>
      </c>
      <c r="AD3585" s="406" t="str">
        <f>Master!AD3658</f>
        <v/>
      </c>
      <c r="AE3585" s="406" t="str">
        <f>Master!AE3658</f>
        <v/>
      </c>
      <c r="AF3585" s="406" t="str">
        <f>Master!AF3658</f>
        <v/>
      </c>
      <c r="AG3585" s="406" t="str">
        <f>Master!AG3658</f>
        <v/>
      </c>
      <c r="AH3585" s="88" t="str">
        <f>Master!AH3658</f>
        <v/>
      </c>
      <c r="AI3585" s="414" t="str">
        <f>Master!AI3658</f>
        <v/>
      </c>
      <c r="AJ3585" s="406" t="str">
        <f>Master!AJ3658</f>
        <v/>
      </c>
      <c r="AK3585" s="406" t="str">
        <f>Master!AK3658</f>
        <v/>
      </c>
      <c r="AL3585" s="88" t="str">
        <f>Master!AL3658</f>
        <v/>
      </c>
      <c r="AM3585" s="416"/>
      <c r="AN3585" s="416"/>
      <c r="AO3585" s="416"/>
      <c r="AP3585" s="416"/>
      <c r="AQ3585" s="416"/>
      <c r="AR3585" s="416">
        <f t="shared" si="40"/>
        <v>0</v>
      </c>
      <c r="AS3585" s="417" t="str">
        <f t="shared" si="41"/>
        <v>#DIV/0!</v>
      </c>
      <c r="AT3585" s="416">
        <f t="shared" si="42"/>
        <v>0</v>
      </c>
      <c r="AU3585" s="417"/>
    </row>
    <row r="3586" hidden="1">
      <c r="A3586" s="88" t="str">
        <f>Master!A3659</f>
        <v>TL18062</v>
      </c>
      <c r="B3586" s="414" t="str">
        <f>Master!B3659</f>
        <v/>
      </c>
      <c r="C3586" s="414" t="str">
        <f>Master!C3659</f>
        <v/>
      </c>
      <c r="D3586" s="88" t="str">
        <f>Master!D3659</f>
        <v/>
      </c>
      <c r="E3586" s="406" t="str">
        <f>Master!E3659</f>
        <v/>
      </c>
      <c r="F3586" s="406">
        <f>Master!F3659</f>
        <v>0</v>
      </c>
      <c r="G3586" s="88" t="str">
        <f>Master!G3659</f>
        <v/>
      </c>
      <c r="H3586" s="88" t="str">
        <f>Master!H3659</f>
        <v/>
      </c>
      <c r="I3586" s="88" t="str">
        <f>Master!I3659</f>
        <v/>
      </c>
      <c r="J3586" s="88" t="str">
        <f>Master!J3659</f>
        <v/>
      </c>
      <c r="K3586" s="88" t="str">
        <f>Master!K3659</f>
        <v/>
      </c>
      <c r="L3586" s="88" t="str">
        <f>Master!L3659</f>
        <v/>
      </c>
      <c r="M3586" s="88" t="str">
        <f>Master!M3659</f>
        <v/>
      </c>
      <c r="N3586" s="88" t="str">
        <f>Master!N3659</f>
        <v/>
      </c>
      <c r="O3586" s="88" t="str">
        <f>Master!O3659</f>
        <v/>
      </c>
      <c r="P3586" s="88" t="str">
        <f>Master!P3659</f>
        <v/>
      </c>
      <c r="Q3586" s="88" t="str">
        <f>Master!Q3659</f>
        <v/>
      </c>
      <c r="R3586" s="406" t="str">
        <f>Master!R3659</f>
        <v/>
      </c>
      <c r="S3586" s="406">
        <f>Master!S3659</f>
        <v>0</v>
      </c>
      <c r="T3586" s="406" t="str">
        <f>Master!T3659</f>
        <v/>
      </c>
      <c r="U3586" s="406" t="str">
        <f>Master!U3659</f>
        <v/>
      </c>
      <c r="V3586" s="406" t="str">
        <f>Master!V3659</f>
        <v/>
      </c>
      <c r="W3586" s="406" t="str">
        <f>Master!W3659</f>
        <v/>
      </c>
      <c r="X3586" s="406" t="str">
        <f>Master!X3659</f>
        <v/>
      </c>
      <c r="Y3586" s="406" t="str">
        <f>Master!Y3659</f>
        <v/>
      </c>
      <c r="Z3586" s="406" t="str">
        <f>Master!Z3659</f>
        <v/>
      </c>
      <c r="AA3586" s="406" t="str">
        <f>Master!AA3659</f>
        <v/>
      </c>
      <c r="AB3586" s="406" t="str">
        <f>Master!AB3659</f>
        <v/>
      </c>
      <c r="AC3586" s="406" t="str">
        <f>Master!AC3659</f>
        <v/>
      </c>
      <c r="AD3586" s="406" t="str">
        <f>Master!AD3659</f>
        <v/>
      </c>
      <c r="AE3586" s="406" t="str">
        <f>Master!AE3659</f>
        <v/>
      </c>
      <c r="AF3586" s="406" t="str">
        <f>Master!AF3659</f>
        <v/>
      </c>
      <c r="AG3586" s="406" t="str">
        <f>Master!AG3659</f>
        <v/>
      </c>
      <c r="AH3586" s="88" t="str">
        <f>Master!AH3659</f>
        <v/>
      </c>
      <c r="AI3586" s="414" t="str">
        <f>Master!AI3659</f>
        <v/>
      </c>
      <c r="AJ3586" s="406" t="str">
        <f>Master!AJ3659</f>
        <v/>
      </c>
      <c r="AK3586" s="406" t="str">
        <f>Master!AK3659</f>
        <v/>
      </c>
      <c r="AL3586" s="88" t="str">
        <f>Master!AL3659</f>
        <v/>
      </c>
      <c r="AM3586" s="416"/>
      <c r="AN3586" s="416"/>
      <c r="AO3586" s="416"/>
      <c r="AP3586" s="416"/>
      <c r="AQ3586" s="416"/>
      <c r="AR3586" s="416">
        <f t="shared" si="40"/>
        <v>0</v>
      </c>
      <c r="AS3586" s="417" t="str">
        <f t="shared" si="41"/>
        <v>#DIV/0!</v>
      </c>
      <c r="AT3586" s="416">
        <f t="shared" si="42"/>
        <v>0</v>
      </c>
      <c r="AU3586" s="417"/>
    </row>
    <row r="3587" hidden="1">
      <c r="A3587" s="88" t="str">
        <f>Master!A3660</f>
        <v>TL18063</v>
      </c>
      <c r="B3587" s="414" t="str">
        <f>Master!B3660</f>
        <v/>
      </c>
      <c r="C3587" s="414" t="str">
        <f>Master!C3660</f>
        <v/>
      </c>
      <c r="D3587" s="88" t="str">
        <f>Master!D3660</f>
        <v/>
      </c>
      <c r="E3587" s="406" t="str">
        <f>Master!E3660</f>
        <v/>
      </c>
      <c r="F3587" s="406">
        <f>Master!F3660</f>
        <v>0</v>
      </c>
      <c r="G3587" s="88" t="str">
        <f>Master!G3660</f>
        <v/>
      </c>
      <c r="H3587" s="88" t="str">
        <f>Master!H3660</f>
        <v/>
      </c>
      <c r="I3587" s="88" t="str">
        <f>Master!I3660</f>
        <v/>
      </c>
      <c r="J3587" s="88" t="str">
        <f>Master!J3660</f>
        <v/>
      </c>
      <c r="K3587" s="88" t="str">
        <f>Master!K3660</f>
        <v/>
      </c>
      <c r="L3587" s="88" t="str">
        <f>Master!L3660</f>
        <v/>
      </c>
      <c r="M3587" s="88" t="str">
        <f>Master!M3660</f>
        <v/>
      </c>
      <c r="N3587" s="88" t="str">
        <f>Master!N3660</f>
        <v/>
      </c>
      <c r="O3587" s="88" t="str">
        <f>Master!O3660</f>
        <v/>
      </c>
      <c r="P3587" s="88" t="str">
        <f>Master!P3660</f>
        <v/>
      </c>
      <c r="Q3587" s="88" t="str">
        <f>Master!Q3660</f>
        <v/>
      </c>
      <c r="R3587" s="406" t="str">
        <f>Master!R3660</f>
        <v/>
      </c>
      <c r="S3587" s="406">
        <f>Master!S3660</f>
        <v>0</v>
      </c>
      <c r="T3587" s="406" t="str">
        <f>Master!T3660</f>
        <v/>
      </c>
      <c r="U3587" s="406" t="str">
        <f>Master!U3660</f>
        <v/>
      </c>
      <c r="V3587" s="406" t="str">
        <f>Master!V3660</f>
        <v/>
      </c>
      <c r="W3587" s="406" t="str">
        <f>Master!W3660</f>
        <v/>
      </c>
      <c r="X3587" s="406" t="str">
        <f>Master!X3660</f>
        <v/>
      </c>
      <c r="Y3587" s="406" t="str">
        <f>Master!Y3660</f>
        <v/>
      </c>
      <c r="Z3587" s="406" t="str">
        <f>Master!Z3660</f>
        <v/>
      </c>
      <c r="AA3587" s="406" t="str">
        <f>Master!AA3660</f>
        <v/>
      </c>
      <c r="AB3587" s="406" t="str">
        <f>Master!AB3660</f>
        <v/>
      </c>
      <c r="AC3587" s="406" t="str">
        <f>Master!AC3660</f>
        <v/>
      </c>
      <c r="AD3587" s="406" t="str">
        <f>Master!AD3660</f>
        <v/>
      </c>
      <c r="AE3587" s="406" t="str">
        <f>Master!AE3660</f>
        <v/>
      </c>
      <c r="AF3587" s="406" t="str">
        <f>Master!AF3660</f>
        <v/>
      </c>
      <c r="AG3587" s="406" t="str">
        <f>Master!AG3660</f>
        <v/>
      </c>
      <c r="AH3587" s="88" t="str">
        <f>Master!AH3660</f>
        <v/>
      </c>
      <c r="AI3587" s="414" t="str">
        <f>Master!AI3660</f>
        <v/>
      </c>
      <c r="AJ3587" s="406" t="str">
        <f>Master!AJ3660</f>
        <v/>
      </c>
      <c r="AK3587" s="406" t="str">
        <f>Master!AK3660</f>
        <v/>
      </c>
      <c r="AL3587" s="88" t="str">
        <f>Master!AL3660</f>
        <v/>
      </c>
      <c r="AM3587" s="416"/>
      <c r="AN3587" s="416"/>
      <c r="AO3587" s="416"/>
      <c r="AP3587" s="416"/>
      <c r="AQ3587" s="416"/>
      <c r="AR3587" s="416">
        <f t="shared" si="40"/>
        <v>0</v>
      </c>
      <c r="AS3587" s="417" t="str">
        <f t="shared" si="41"/>
        <v>#DIV/0!</v>
      </c>
      <c r="AT3587" s="416">
        <f t="shared" si="42"/>
        <v>0</v>
      </c>
      <c r="AU3587" s="417"/>
    </row>
    <row r="3588" hidden="1">
      <c r="A3588" s="88" t="str">
        <f>Master!A3661</f>
        <v>TL18064</v>
      </c>
      <c r="B3588" s="414" t="str">
        <f>Master!B3661</f>
        <v/>
      </c>
      <c r="C3588" s="414" t="str">
        <f>Master!C3661</f>
        <v/>
      </c>
      <c r="D3588" s="88" t="str">
        <f>Master!D3661</f>
        <v/>
      </c>
      <c r="E3588" s="406" t="str">
        <f>Master!E3661</f>
        <v/>
      </c>
      <c r="F3588" s="406">
        <f>Master!F3661</f>
        <v>0</v>
      </c>
      <c r="G3588" s="88" t="str">
        <f>Master!G3661</f>
        <v/>
      </c>
      <c r="H3588" s="88" t="str">
        <f>Master!H3661</f>
        <v/>
      </c>
      <c r="I3588" s="88" t="str">
        <f>Master!I3661</f>
        <v/>
      </c>
      <c r="J3588" s="88" t="str">
        <f>Master!J3661</f>
        <v/>
      </c>
      <c r="K3588" s="88" t="str">
        <f>Master!K3661</f>
        <v/>
      </c>
      <c r="L3588" s="88" t="str">
        <f>Master!L3661</f>
        <v/>
      </c>
      <c r="M3588" s="88" t="str">
        <f>Master!M3661</f>
        <v/>
      </c>
      <c r="N3588" s="88" t="str">
        <f>Master!N3661</f>
        <v/>
      </c>
      <c r="O3588" s="88" t="str">
        <f>Master!O3661</f>
        <v/>
      </c>
      <c r="P3588" s="88" t="str">
        <f>Master!P3661</f>
        <v/>
      </c>
      <c r="Q3588" s="88" t="str">
        <f>Master!Q3661</f>
        <v/>
      </c>
      <c r="R3588" s="406" t="str">
        <f>Master!R3661</f>
        <v/>
      </c>
      <c r="S3588" s="406">
        <f>Master!S3661</f>
        <v>0</v>
      </c>
      <c r="T3588" s="406" t="str">
        <f>Master!T3661</f>
        <v/>
      </c>
      <c r="U3588" s="406" t="str">
        <f>Master!U3661</f>
        <v/>
      </c>
      <c r="V3588" s="406" t="str">
        <f>Master!V3661</f>
        <v/>
      </c>
      <c r="W3588" s="406" t="str">
        <f>Master!W3661</f>
        <v/>
      </c>
      <c r="X3588" s="406" t="str">
        <f>Master!X3661</f>
        <v/>
      </c>
      <c r="Y3588" s="406" t="str">
        <f>Master!Y3661</f>
        <v/>
      </c>
      <c r="Z3588" s="406" t="str">
        <f>Master!Z3661</f>
        <v/>
      </c>
      <c r="AA3588" s="406" t="str">
        <f>Master!AA3661</f>
        <v/>
      </c>
      <c r="AB3588" s="406" t="str">
        <f>Master!AB3661</f>
        <v/>
      </c>
      <c r="AC3588" s="406" t="str">
        <f>Master!AC3661</f>
        <v/>
      </c>
      <c r="AD3588" s="406" t="str">
        <f>Master!AD3661</f>
        <v/>
      </c>
      <c r="AE3588" s="406" t="str">
        <f>Master!AE3661</f>
        <v/>
      </c>
      <c r="AF3588" s="406" t="str">
        <f>Master!AF3661</f>
        <v/>
      </c>
      <c r="AG3588" s="406" t="str">
        <f>Master!AG3661</f>
        <v/>
      </c>
      <c r="AH3588" s="88" t="str">
        <f>Master!AH3661</f>
        <v/>
      </c>
      <c r="AI3588" s="414" t="str">
        <f>Master!AI3661</f>
        <v/>
      </c>
      <c r="AJ3588" s="406" t="str">
        <f>Master!AJ3661</f>
        <v/>
      </c>
      <c r="AK3588" s="406" t="str">
        <f>Master!AK3661</f>
        <v/>
      </c>
      <c r="AL3588" s="88" t="str">
        <f>Master!AL3661</f>
        <v/>
      </c>
      <c r="AM3588" s="416"/>
      <c r="AN3588" s="416"/>
      <c r="AO3588" s="416"/>
      <c r="AP3588" s="416"/>
      <c r="AQ3588" s="416"/>
      <c r="AR3588" s="416">
        <f t="shared" si="40"/>
        <v>0</v>
      </c>
      <c r="AS3588" s="417" t="str">
        <f t="shared" si="41"/>
        <v>#DIV/0!</v>
      </c>
      <c r="AT3588" s="416">
        <f t="shared" si="42"/>
        <v>0</v>
      </c>
      <c r="AU3588" s="417"/>
    </row>
    <row r="3589" hidden="1">
      <c r="A3589" s="88" t="str">
        <f>Master!A3662</f>
        <v>TL18065</v>
      </c>
      <c r="B3589" s="414" t="str">
        <f>Master!B3662</f>
        <v/>
      </c>
      <c r="C3589" s="414" t="str">
        <f>Master!C3662</f>
        <v/>
      </c>
      <c r="D3589" s="88" t="str">
        <f>Master!D3662</f>
        <v/>
      </c>
      <c r="E3589" s="406" t="str">
        <f>Master!E3662</f>
        <v/>
      </c>
      <c r="F3589" s="406">
        <f>Master!F3662</f>
        <v>0</v>
      </c>
      <c r="G3589" s="88" t="str">
        <f>Master!G3662</f>
        <v/>
      </c>
      <c r="H3589" s="88" t="str">
        <f>Master!H3662</f>
        <v/>
      </c>
      <c r="I3589" s="88" t="str">
        <f>Master!I3662</f>
        <v/>
      </c>
      <c r="J3589" s="88" t="str">
        <f>Master!J3662</f>
        <v/>
      </c>
      <c r="K3589" s="88" t="str">
        <f>Master!K3662</f>
        <v/>
      </c>
      <c r="L3589" s="88" t="str">
        <f>Master!L3662</f>
        <v/>
      </c>
      <c r="M3589" s="88" t="str">
        <f>Master!M3662</f>
        <v/>
      </c>
      <c r="N3589" s="88" t="str">
        <f>Master!N3662</f>
        <v/>
      </c>
      <c r="O3589" s="88" t="str">
        <f>Master!O3662</f>
        <v/>
      </c>
      <c r="P3589" s="88" t="str">
        <f>Master!P3662</f>
        <v/>
      </c>
      <c r="Q3589" s="88" t="str">
        <f>Master!Q3662</f>
        <v/>
      </c>
      <c r="R3589" s="406" t="str">
        <f>Master!R3662</f>
        <v/>
      </c>
      <c r="S3589" s="406">
        <f>Master!S3662</f>
        <v>0</v>
      </c>
      <c r="T3589" s="406" t="str">
        <f>Master!T3662</f>
        <v/>
      </c>
      <c r="U3589" s="406" t="str">
        <f>Master!U3662</f>
        <v/>
      </c>
      <c r="V3589" s="406" t="str">
        <f>Master!V3662</f>
        <v/>
      </c>
      <c r="W3589" s="406" t="str">
        <f>Master!W3662</f>
        <v/>
      </c>
      <c r="X3589" s="406" t="str">
        <f>Master!X3662</f>
        <v/>
      </c>
      <c r="Y3589" s="406" t="str">
        <f>Master!Y3662</f>
        <v/>
      </c>
      <c r="Z3589" s="406" t="str">
        <f>Master!Z3662</f>
        <v/>
      </c>
      <c r="AA3589" s="406" t="str">
        <f>Master!AA3662</f>
        <v/>
      </c>
      <c r="AB3589" s="406" t="str">
        <f>Master!AB3662</f>
        <v/>
      </c>
      <c r="AC3589" s="406" t="str">
        <f>Master!AC3662</f>
        <v/>
      </c>
      <c r="AD3589" s="406" t="str">
        <f>Master!AD3662</f>
        <v/>
      </c>
      <c r="AE3589" s="406" t="str">
        <f>Master!AE3662</f>
        <v/>
      </c>
      <c r="AF3589" s="406" t="str">
        <f>Master!AF3662</f>
        <v/>
      </c>
      <c r="AG3589" s="406" t="str">
        <f>Master!AG3662</f>
        <v/>
      </c>
      <c r="AH3589" s="88" t="str">
        <f>Master!AH3662</f>
        <v/>
      </c>
      <c r="AI3589" s="414" t="str">
        <f>Master!AI3662</f>
        <v/>
      </c>
      <c r="AJ3589" s="406" t="str">
        <f>Master!AJ3662</f>
        <v/>
      </c>
      <c r="AK3589" s="406" t="str">
        <f>Master!AK3662</f>
        <v/>
      </c>
      <c r="AL3589" s="88" t="str">
        <f>Master!AL3662</f>
        <v/>
      </c>
      <c r="AM3589" s="416"/>
      <c r="AN3589" s="416"/>
      <c r="AO3589" s="416"/>
      <c r="AP3589" s="416"/>
      <c r="AQ3589" s="416"/>
      <c r="AR3589" s="416">
        <f t="shared" si="40"/>
        <v>0</v>
      </c>
      <c r="AS3589" s="417" t="str">
        <f t="shared" si="41"/>
        <v>#DIV/0!</v>
      </c>
      <c r="AT3589" s="416">
        <f t="shared" si="42"/>
        <v>0</v>
      </c>
      <c r="AU3589" s="417"/>
    </row>
    <row r="3590" hidden="1">
      <c r="A3590" s="88" t="str">
        <f>Master!A3663</f>
        <v>TL18066</v>
      </c>
      <c r="B3590" s="414" t="str">
        <f>Master!B3663</f>
        <v/>
      </c>
      <c r="C3590" s="414" t="str">
        <f>Master!C3663</f>
        <v/>
      </c>
      <c r="D3590" s="88" t="str">
        <f>Master!D3663</f>
        <v/>
      </c>
      <c r="E3590" s="406" t="str">
        <f>Master!E3663</f>
        <v/>
      </c>
      <c r="F3590" s="406">
        <f>Master!F3663</f>
        <v>0</v>
      </c>
      <c r="G3590" s="88" t="str">
        <f>Master!G3663</f>
        <v/>
      </c>
      <c r="H3590" s="88" t="str">
        <f>Master!H3663</f>
        <v/>
      </c>
      <c r="I3590" s="88" t="str">
        <f>Master!I3663</f>
        <v/>
      </c>
      <c r="J3590" s="88" t="str">
        <f>Master!J3663</f>
        <v/>
      </c>
      <c r="K3590" s="88" t="str">
        <f>Master!K3663</f>
        <v/>
      </c>
      <c r="L3590" s="88" t="str">
        <f>Master!L3663</f>
        <v/>
      </c>
      <c r="M3590" s="88" t="str">
        <f>Master!M3663</f>
        <v/>
      </c>
      <c r="N3590" s="88" t="str">
        <f>Master!N3663</f>
        <v/>
      </c>
      <c r="O3590" s="88" t="str">
        <f>Master!O3663</f>
        <v/>
      </c>
      <c r="P3590" s="88" t="str">
        <f>Master!P3663</f>
        <v/>
      </c>
      <c r="Q3590" s="88" t="str">
        <f>Master!Q3663</f>
        <v/>
      </c>
      <c r="R3590" s="406" t="str">
        <f>Master!R3663</f>
        <v/>
      </c>
      <c r="S3590" s="406">
        <f>Master!S3663</f>
        <v>0</v>
      </c>
      <c r="T3590" s="406" t="str">
        <f>Master!T3663</f>
        <v/>
      </c>
      <c r="U3590" s="406" t="str">
        <f>Master!U3663</f>
        <v/>
      </c>
      <c r="V3590" s="406" t="str">
        <f>Master!V3663</f>
        <v/>
      </c>
      <c r="W3590" s="406" t="str">
        <f>Master!W3663</f>
        <v/>
      </c>
      <c r="X3590" s="406" t="str">
        <f>Master!X3663</f>
        <v/>
      </c>
      <c r="Y3590" s="406" t="str">
        <f>Master!Y3663</f>
        <v/>
      </c>
      <c r="Z3590" s="406" t="str">
        <f>Master!Z3663</f>
        <v/>
      </c>
      <c r="AA3590" s="406" t="str">
        <f>Master!AA3663</f>
        <v/>
      </c>
      <c r="AB3590" s="406" t="str">
        <f>Master!AB3663</f>
        <v/>
      </c>
      <c r="AC3590" s="406" t="str">
        <f>Master!AC3663</f>
        <v/>
      </c>
      <c r="AD3590" s="406" t="str">
        <f>Master!AD3663</f>
        <v/>
      </c>
      <c r="AE3590" s="406" t="str">
        <f>Master!AE3663</f>
        <v/>
      </c>
      <c r="AF3590" s="406" t="str">
        <f>Master!AF3663</f>
        <v/>
      </c>
      <c r="AG3590" s="406" t="str">
        <f>Master!AG3663</f>
        <v/>
      </c>
      <c r="AH3590" s="88" t="str">
        <f>Master!AH3663</f>
        <v/>
      </c>
      <c r="AI3590" s="414" t="str">
        <f>Master!AI3663</f>
        <v/>
      </c>
      <c r="AJ3590" s="406" t="str">
        <f>Master!AJ3663</f>
        <v/>
      </c>
      <c r="AK3590" s="406" t="str">
        <f>Master!AK3663</f>
        <v/>
      </c>
      <c r="AL3590" s="88" t="str">
        <f>Master!AL3663</f>
        <v/>
      </c>
      <c r="AM3590" s="416"/>
      <c r="AN3590" s="416"/>
      <c r="AO3590" s="416"/>
      <c r="AP3590" s="416"/>
      <c r="AQ3590" s="416"/>
      <c r="AR3590" s="416">
        <f t="shared" si="40"/>
        <v>0</v>
      </c>
      <c r="AS3590" s="417" t="str">
        <f t="shared" si="41"/>
        <v>#DIV/0!</v>
      </c>
      <c r="AT3590" s="416">
        <f t="shared" si="42"/>
        <v>0</v>
      </c>
      <c r="AU3590" s="417"/>
    </row>
    <row r="3591" hidden="1">
      <c r="A3591" s="88" t="str">
        <f>Master!A3664</f>
        <v>TL18067</v>
      </c>
      <c r="B3591" s="414" t="str">
        <f>Master!B3664</f>
        <v/>
      </c>
      <c r="C3591" s="414" t="str">
        <f>Master!C3664</f>
        <v/>
      </c>
      <c r="D3591" s="88" t="str">
        <f>Master!D3664</f>
        <v/>
      </c>
      <c r="E3591" s="406" t="str">
        <f>Master!E3664</f>
        <v/>
      </c>
      <c r="F3591" s="406">
        <f>Master!F3664</f>
        <v>0</v>
      </c>
      <c r="G3591" s="88" t="str">
        <f>Master!G3664</f>
        <v/>
      </c>
      <c r="H3591" s="88" t="str">
        <f>Master!H3664</f>
        <v/>
      </c>
      <c r="I3591" s="88" t="str">
        <f>Master!I3664</f>
        <v/>
      </c>
      <c r="J3591" s="88" t="str">
        <f>Master!J3664</f>
        <v/>
      </c>
      <c r="K3591" s="88" t="str">
        <f>Master!K3664</f>
        <v/>
      </c>
      <c r="L3591" s="88" t="str">
        <f>Master!L3664</f>
        <v/>
      </c>
      <c r="M3591" s="88" t="str">
        <f>Master!M3664</f>
        <v/>
      </c>
      <c r="N3591" s="88" t="str">
        <f>Master!N3664</f>
        <v/>
      </c>
      <c r="O3591" s="88" t="str">
        <f>Master!O3664</f>
        <v/>
      </c>
      <c r="P3591" s="88" t="str">
        <f>Master!P3664</f>
        <v/>
      </c>
      <c r="Q3591" s="88" t="str">
        <f>Master!Q3664</f>
        <v/>
      </c>
      <c r="R3591" s="406" t="str">
        <f>Master!R3664</f>
        <v/>
      </c>
      <c r="S3591" s="406">
        <f>Master!S3664</f>
        <v>0</v>
      </c>
      <c r="T3591" s="406" t="str">
        <f>Master!T3664</f>
        <v/>
      </c>
      <c r="U3591" s="406" t="str">
        <f>Master!U3664</f>
        <v/>
      </c>
      <c r="V3591" s="406" t="str">
        <f>Master!V3664</f>
        <v/>
      </c>
      <c r="W3591" s="406" t="str">
        <f>Master!W3664</f>
        <v/>
      </c>
      <c r="X3591" s="406" t="str">
        <f>Master!X3664</f>
        <v/>
      </c>
      <c r="Y3591" s="406" t="str">
        <f>Master!Y3664</f>
        <v/>
      </c>
      <c r="Z3591" s="406" t="str">
        <f>Master!Z3664</f>
        <v/>
      </c>
      <c r="AA3591" s="406" t="str">
        <f>Master!AA3664</f>
        <v/>
      </c>
      <c r="AB3591" s="406" t="str">
        <f>Master!AB3664</f>
        <v/>
      </c>
      <c r="AC3591" s="406" t="str">
        <f>Master!AC3664</f>
        <v/>
      </c>
      <c r="AD3591" s="406" t="str">
        <f>Master!AD3664</f>
        <v/>
      </c>
      <c r="AE3591" s="406" t="str">
        <f>Master!AE3664</f>
        <v/>
      </c>
      <c r="AF3591" s="406" t="str">
        <f>Master!AF3664</f>
        <v/>
      </c>
      <c r="AG3591" s="406" t="str">
        <f>Master!AG3664</f>
        <v/>
      </c>
      <c r="AH3591" s="88" t="str">
        <f>Master!AH3664</f>
        <v/>
      </c>
      <c r="AI3591" s="414" t="str">
        <f>Master!AI3664</f>
        <v/>
      </c>
      <c r="AJ3591" s="406" t="str">
        <f>Master!AJ3664</f>
        <v/>
      </c>
      <c r="AK3591" s="406" t="str">
        <f>Master!AK3664</f>
        <v/>
      </c>
      <c r="AL3591" s="88" t="str">
        <f>Master!AL3664</f>
        <v/>
      </c>
      <c r="AM3591" s="416"/>
      <c r="AN3591" s="416"/>
      <c r="AO3591" s="416"/>
      <c r="AP3591" s="416"/>
      <c r="AQ3591" s="416"/>
      <c r="AR3591" s="416">
        <f t="shared" si="40"/>
        <v>0</v>
      </c>
      <c r="AS3591" s="417" t="str">
        <f t="shared" si="41"/>
        <v>#DIV/0!</v>
      </c>
      <c r="AT3591" s="416">
        <f t="shared" si="42"/>
        <v>0</v>
      </c>
      <c r="AU3591" s="417"/>
    </row>
    <row r="3592" hidden="1">
      <c r="A3592" s="88" t="str">
        <f>Master!A3665</f>
        <v>TL18068</v>
      </c>
      <c r="B3592" s="414" t="str">
        <f>Master!B3665</f>
        <v/>
      </c>
      <c r="C3592" s="414" t="str">
        <f>Master!C3665</f>
        <v/>
      </c>
      <c r="D3592" s="88" t="str">
        <f>Master!D3665</f>
        <v/>
      </c>
      <c r="E3592" s="406" t="str">
        <f>Master!E3665</f>
        <v/>
      </c>
      <c r="F3592" s="406">
        <f>Master!F3665</f>
        <v>0</v>
      </c>
      <c r="G3592" s="88" t="str">
        <f>Master!G3665</f>
        <v/>
      </c>
      <c r="H3592" s="88" t="str">
        <f>Master!H3665</f>
        <v/>
      </c>
      <c r="I3592" s="88" t="str">
        <f>Master!I3665</f>
        <v/>
      </c>
      <c r="J3592" s="88" t="str">
        <f>Master!J3665</f>
        <v/>
      </c>
      <c r="K3592" s="88" t="str">
        <f>Master!K3665</f>
        <v/>
      </c>
      <c r="L3592" s="88" t="str">
        <f>Master!L3665</f>
        <v/>
      </c>
      <c r="M3592" s="88" t="str">
        <f>Master!M3665</f>
        <v/>
      </c>
      <c r="N3592" s="88" t="str">
        <f>Master!N3665</f>
        <v/>
      </c>
      <c r="O3592" s="88" t="str">
        <f>Master!O3665</f>
        <v/>
      </c>
      <c r="P3592" s="88" t="str">
        <f>Master!P3665</f>
        <v/>
      </c>
      <c r="Q3592" s="88" t="str">
        <f>Master!Q3665</f>
        <v/>
      </c>
      <c r="R3592" s="406" t="str">
        <f>Master!R3665</f>
        <v/>
      </c>
      <c r="S3592" s="406">
        <f>Master!S3665</f>
        <v>0</v>
      </c>
      <c r="T3592" s="406" t="str">
        <f>Master!T3665</f>
        <v/>
      </c>
      <c r="U3592" s="406" t="str">
        <f>Master!U3665</f>
        <v/>
      </c>
      <c r="V3592" s="406" t="str">
        <f>Master!V3665</f>
        <v/>
      </c>
      <c r="W3592" s="406" t="str">
        <f>Master!W3665</f>
        <v/>
      </c>
      <c r="X3592" s="406" t="str">
        <f>Master!X3665</f>
        <v/>
      </c>
      <c r="Y3592" s="406" t="str">
        <f>Master!Y3665</f>
        <v/>
      </c>
      <c r="Z3592" s="406" t="str">
        <f>Master!Z3665</f>
        <v/>
      </c>
      <c r="AA3592" s="406" t="str">
        <f>Master!AA3665</f>
        <v/>
      </c>
      <c r="AB3592" s="406" t="str">
        <f>Master!AB3665</f>
        <v/>
      </c>
      <c r="AC3592" s="406" t="str">
        <f>Master!AC3665</f>
        <v/>
      </c>
      <c r="AD3592" s="406" t="str">
        <f>Master!AD3665</f>
        <v/>
      </c>
      <c r="AE3592" s="406" t="str">
        <f>Master!AE3665</f>
        <v/>
      </c>
      <c r="AF3592" s="406" t="str">
        <f>Master!AF3665</f>
        <v/>
      </c>
      <c r="AG3592" s="406" t="str">
        <f>Master!AG3665</f>
        <v/>
      </c>
      <c r="AH3592" s="88" t="str">
        <f>Master!AH3665</f>
        <v/>
      </c>
      <c r="AI3592" s="414" t="str">
        <f>Master!AI3665</f>
        <v/>
      </c>
      <c r="AJ3592" s="406" t="str">
        <f>Master!AJ3665</f>
        <v/>
      </c>
      <c r="AK3592" s="406" t="str">
        <f>Master!AK3665</f>
        <v/>
      </c>
      <c r="AL3592" s="88" t="str">
        <f>Master!AL3665</f>
        <v/>
      </c>
      <c r="AM3592" s="416"/>
      <c r="AN3592" s="416"/>
      <c r="AO3592" s="416"/>
      <c r="AP3592" s="416"/>
      <c r="AQ3592" s="416"/>
      <c r="AR3592" s="416">
        <f t="shared" si="40"/>
        <v>0</v>
      </c>
      <c r="AS3592" s="417" t="str">
        <f t="shared" si="41"/>
        <v>#DIV/0!</v>
      </c>
      <c r="AT3592" s="416">
        <f t="shared" si="42"/>
        <v>0</v>
      </c>
      <c r="AU3592" s="417"/>
    </row>
    <row r="3593" hidden="1">
      <c r="A3593" s="88" t="str">
        <f>Master!A3666</f>
        <v>TL18069</v>
      </c>
      <c r="B3593" s="414" t="str">
        <f>Master!B3666</f>
        <v/>
      </c>
      <c r="C3593" s="414" t="str">
        <f>Master!C3666</f>
        <v/>
      </c>
      <c r="D3593" s="88" t="str">
        <f>Master!D3666</f>
        <v/>
      </c>
      <c r="E3593" s="406" t="str">
        <f>Master!E3666</f>
        <v/>
      </c>
      <c r="F3593" s="406">
        <f>Master!F3666</f>
        <v>0</v>
      </c>
      <c r="G3593" s="88" t="str">
        <f>Master!G3666</f>
        <v/>
      </c>
      <c r="H3593" s="88" t="str">
        <f>Master!H3666</f>
        <v/>
      </c>
      <c r="I3593" s="88" t="str">
        <f>Master!I3666</f>
        <v/>
      </c>
      <c r="J3593" s="88" t="str">
        <f>Master!J3666</f>
        <v/>
      </c>
      <c r="K3593" s="88" t="str">
        <f>Master!K3666</f>
        <v/>
      </c>
      <c r="L3593" s="88" t="str">
        <f>Master!L3666</f>
        <v/>
      </c>
      <c r="M3593" s="88" t="str">
        <f>Master!M3666</f>
        <v/>
      </c>
      <c r="N3593" s="88" t="str">
        <f>Master!N3666</f>
        <v/>
      </c>
      <c r="O3593" s="88" t="str">
        <f>Master!O3666</f>
        <v/>
      </c>
      <c r="P3593" s="88" t="str">
        <f>Master!P3666</f>
        <v/>
      </c>
      <c r="Q3593" s="88" t="str">
        <f>Master!Q3666</f>
        <v/>
      </c>
      <c r="R3593" s="406" t="str">
        <f>Master!R3666</f>
        <v/>
      </c>
      <c r="S3593" s="406">
        <f>Master!S3666</f>
        <v>0</v>
      </c>
      <c r="T3593" s="406" t="str">
        <f>Master!T3666</f>
        <v/>
      </c>
      <c r="U3593" s="406" t="str">
        <f>Master!U3666</f>
        <v/>
      </c>
      <c r="V3593" s="406" t="str">
        <f>Master!V3666</f>
        <v/>
      </c>
      <c r="W3593" s="406" t="str">
        <f>Master!W3666</f>
        <v/>
      </c>
      <c r="X3593" s="406" t="str">
        <f>Master!X3666</f>
        <v/>
      </c>
      <c r="Y3593" s="406" t="str">
        <f>Master!Y3666</f>
        <v/>
      </c>
      <c r="Z3593" s="406" t="str">
        <f>Master!Z3666</f>
        <v/>
      </c>
      <c r="AA3593" s="406" t="str">
        <f>Master!AA3666</f>
        <v/>
      </c>
      <c r="AB3593" s="406" t="str">
        <f>Master!AB3666</f>
        <v/>
      </c>
      <c r="AC3593" s="406" t="str">
        <f>Master!AC3666</f>
        <v/>
      </c>
      <c r="AD3593" s="406" t="str">
        <f>Master!AD3666</f>
        <v/>
      </c>
      <c r="AE3593" s="406" t="str">
        <f>Master!AE3666</f>
        <v/>
      </c>
      <c r="AF3593" s="406" t="str">
        <f>Master!AF3666</f>
        <v/>
      </c>
      <c r="AG3593" s="406" t="str">
        <f>Master!AG3666</f>
        <v/>
      </c>
      <c r="AH3593" s="88" t="str">
        <f>Master!AH3666</f>
        <v/>
      </c>
      <c r="AI3593" s="414" t="str">
        <f>Master!AI3666</f>
        <v/>
      </c>
      <c r="AJ3593" s="406" t="str">
        <f>Master!AJ3666</f>
        <v/>
      </c>
      <c r="AK3593" s="406" t="str">
        <f>Master!AK3666</f>
        <v/>
      </c>
      <c r="AL3593" s="88" t="str">
        <f>Master!AL3666</f>
        <v/>
      </c>
      <c r="AM3593" s="416"/>
      <c r="AN3593" s="416"/>
      <c r="AO3593" s="416"/>
      <c r="AP3593" s="416"/>
      <c r="AQ3593" s="416"/>
      <c r="AR3593" s="416">
        <f t="shared" si="40"/>
        <v>0</v>
      </c>
      <c r="AS3593" s="417" t="str">
        <f t="shared" si="41"/>
        <v>#DIV/0!</v>
      </c>
      <c r="AT3593" s="416">
        <f t="shared" si="42"/>
        <v>0</v>
      </c>
      <c r="AU3593" s="417"/>
    </row>
    <row r="3594" hidden="1">
      <c r="A3594" s="88" t="str">
        <f>Master!A3667</f>
        <v>TL18070</v>
      </c>
      <c r="B3594" s="414" t="str">
        <f>Master!B3667</f>
        <v/>
      </c>
      <c r="C3594" s="414" t="str">
        <f>Master!C3667</f>
        <v/>
      </c>
      <c r="D3594" s="88" t="str">
        <f>Master!D3667</f>
        <v/>
      </c>
      <c r="E3594" s="406" t="str">
        <f>Master!E3667</f>
        <v/>
      </c>
      <c r="F3594" s="406">
        <f>Master!F3667</f>
        <v>0</v>
      </c>
      <c r="G3594" s="88" t="str">
        <f>Master!G3667</f>
        <v/>
      </c>
      <c r="H3594" s="88" t="str">
        <f>Master!H3667</f>
        <v/>
      </c>
      <c r="I3594" s="88" t="str">
        <f>Master!I3667</f>
        <v/>
      </c>
      <c r="J3594" s="88" t="str">
        <f>Master!J3667</f>
        <v/>
      </c>
      <c r="K3594" s="88" t="str">
        <f>Master!K3667</f>
        <v/>
      </c>
      <c r="L3594" s="88" t="str">
        <f>Master!L3667</f>
        <v/>
      </c>
      <c r="M3594" s="88" t="str">
        <f>Master!M3667</f>
        <v/>
      </c>
      <c r="N3594" s="88" t="str">
        <f>Master!N3667</f>
        <v/>
      </c>
      <c r="O3594" s="88" t="str">
        <f>Master!O3667</f>
        <v/>
      </c>
      <c r="P3594" s="88" t="str">
        <f>Master!P3667</f>
        <v/>
      </c>
      <c r="Q3594" s="88" t="str">
        <f>Master!Q3667</f>
        <v/>
      </c>
      <c r="R3594" s="406" t="str">
        <f>Master!R3667</f>
        <v/>
      </c>
      <c r="S3594" s="406">
        <f>Master!S3667</f>
        <v>0</v>
      </c>
      <c r="T3594" s="406" t="str">
        <f>Master!T3667</f>
        <v/>
      </c>
      <c r="U3594" s="406" t="str">
        <f>Master!U3667</f>
        <v/>
      </c>
      <c r="V3594" s="406" t="str">
        <f>Master!V3667</f>
        <v/>
      </c>
      <c r="W3594" s="406" t="str">
        <f>Master!W3667</f>
        <v/>
      </c>
      <c r="X3594" s="406" t="str">
        <f>Master!X3667</f>
        <v/>
      </c>
      <c r="Y3594" s="406" t="str">
        <f>Master!Y3667</f>
        <v/>
      </c>
      <c r="Z3594" s="406" t="str">
        <f>Master!Z3667</f>
        <v/>
      </c>
      <c r="AA3594" s="406" t="str">
        <f>Master!AA3667</f>
        <v/>
      </c>
      <c r="AB3594" s="406" t="str">
        <f>Master!AB3667</f>
        <v/>
      </c>
      <c r="AC3594" s="406" t="str">
        <f>Master!AC3667</f>
        <v/>
      </c>
      <c r="AD3594" s="406" t="str">
        <f>Master!AD3667</f>
        <v/>
      </c>
      <c r="AE3594" s="406" t="str">
        <f>Master!AE3667</f>
        <v/>
      </c>
      <c r="AF3594" s="406" t="str">
        <f>Master!AF3667</f>
        <v/>
      </c>
      <c r="AG3594" s="406" t="str">
        <f>Master!AG3667</f>
        <v/>
      </c>
      <c r="AH3594" s="88" t="str">
        <f>Master!AH3667</f>
        <v/>
      </c>
      <c r="AI3594" s="414" t="str">
        <f>Master!AI3667</f>
        <v/>
      </c>
      <c r="AJ3594" s="406" t="str">
        <f>Master!AJ3667</f>
        <v/>
      </c>
      <c r="AK3594" s="406" t="str">
        <f>Master!AK3667</f>
        <v/>
      </c>
      <c r="AL3594" s="88" t="str">
        <f>Master!AL3667</f>
        <v/>
      </c>
      <c r="AM3594" s="416"/>
      <c r="AN3594" s="416"/>
      <c r="AO3594" s="416"/>
      <c r="AP3594" s="416"/>
      <c r="AQ3594" s="416"/>
      <c r="AR3594" s="416">
        <f t="shared" si="40"/>
        <v>0</v>
      </c>
      <c r="AS3594" s="417" t="str">
        <f t="shared" si="41"/>
        <v>#DIV/0!</v>
      </c>
      <c r="AT3594" s="416">
        <f t="shared" si="42"/>
        <v>0</v>
      </c>
      <c r="AU3594" s="417"/>
    </row>
    <row r="3595" hidden="1">
      <c r="A3595" s="88" t="str">
        <f>Master!A3668</f>
        <v>TL18071</v>
      </c>
      <c r="B3595" s="414" t="str">
        <f>Master!B3668</f>
        <v/>
      </c>
      <c r="C3595" s="414" t="str">
        <f>Master!C3668</f>
        <v/>
      </c>
      <c r="D3595" s="88" t="str">
        <f>Master!D3668</f>
        <v/>
      </c>
      <c r="E3595" s="406" t="str">
        <f>Master!E3668</f>
        <v/>
      </c>
      <c r="F3595" s="406">
        <f>Master!F3668</f>
        <v>0</v>
      </c>
      <c r="G3595" s="88" t="str">
        <f>Master!G3668</f>
        <v/>
      </c>
      <c r="H3595" s="88" t="str">
        <f>Master!H3668</f>
        <v/>
      </c>
      <c r="I3595" s="88" t="str">
        <f>Master!I3668</f>
        <v/>
      </c>
      <c r="J3595" s="88" t="str">
        <f>Master!J3668</f>
        <v/>
      </c>
      <c r="K3595" s="88" t="str">
        <f>Master!K3668</f>
        <v/>
      </c>
      <c r="L3595" s="88" t="str">
        <f>Master!L3668</f>
        <v/>
      </c>
      <c r="M3595" s="88" t="str">
        <f>Master!M3668</f>
        <v/>
      </c>
      <c r="N3595" s="88" t="str">
        <f>Master!N3668</f>
        <v/>
      </c>
      <c r="O3595" s="88" t="str">
        <f>Master!O3668</f>
        <v/>
      </c>
      <c r="P3595" s="88" t="str">
        <f>Master!P3668</f>
        <v/>
      </c>
      <c r="Q3595" s="88" t="str">
        <f>Master!Q3668</f>
        <v/>
      </c>
      <c r="R3595" s="406" t="str">
        <f>Master!R3668</f>
        <v/>
      </c>
      <c r="S3595" s="406">
        <f>Master!S3668</f>
        <v>0</v>
      </c>
      <c r="T3595" s="406" t="str">
        <f>Master!T3668</f>
        <v/>
      </c>
      <c r="U3595" s="406" t="str">
        <f>Master!U3668</f>
        <v/>
      </c>
      <c r="V3595" s="406" t="str">
        <f>Master!V3668</f>
        <v/>
      </c>
      <c r="W3595" s="406" t="str">
        <f>Master!W3668</f>
        <v/>
      </c>
      <c r="X3595" s="406" t="str">
        <f>Master!X3668</f>
        <v/>
      </c>
      <c r="Y3595" s="406" t="str">
        <f>Master!Y3668</f>
        <v/>
      </c>
      <c r="Z3595" s="406" t="str">
        <f>Master!Z3668</f>
        <v/>
      </c>
      <c r="AA3595" s="406" t="str">
        <f>Master!AA3668</f>
        <v/>
      </c>
      <c r="AB3595" s="406" t="str">
        <f>Master!AB3668</f>
        <v/>
      </c>
      <c r="AC3595" s="406" t="str">
        <f>Master!AC3668</f>
        <v/>
      </c>
      <c r="AD3595" s="406" t="str">
        <f>Master!AD3668</f>
        <v/>
      </c>
      <c r="AE3595" s="406" t="str">
        <f>Master!AE3668</f>
        <v/>
      </c>
      <c r="AF3595" s="406" t="str">
        <f>Master!AF3668</f>
        <v/>
      </c>
      <c r="AG3595" s="406" t="str">
        <f>Master!AG3668</f>
        <v/>
      </c>
      <c r="AH3595" s="88" t="str">
        <f>Master!AH3668</f>
        <v/>
      </c>
      <c r="AI3595" s="414" t="str">
        <f>Master!AI3668</f>
        <v/>
      </c>
      <c r="AJ3595" s="406" t="str">
        <f>Master!AJ3668</f>
        <v/>
      </c>
      <c r="AK3595" s="406" t="str">
        <f>Master!AK3668</f>
        <v/>
      </c>
      <c r="AL3595" s="88" t="str">
        <f>Master!AL3668</f>
        <v/>
      </c>
      <c r="AM3595" s="416"/>
      <c r="AN3595" s="416"/>
      <c r="AO3595" s="416"/>
      <c r="AP3595" s="416"/>
      <c r="AQ3595" s="416"/>
      <c r="AR3595" s="416">
        <f t="shared" si="40"/>
        <v>0</v>
      </c>
      <c r="AS3595" s="417" t="str">
        <f t="shared" si="41"/>
        <v>#DIV/0!</v>
      </c>
      <c r="AT3595" s="416">
        <f t="shared" si="42"/>
        <v>0</v>
      </c>
      <c r="AU3595" s="417"/>
    </row>
    <row r="3596" hidden="1">
      <c r="A3596" s="88" t="str">
        <f>Master!A3669</f>
        <v>TL18072</v>
      </c>
      <c r="B3596" s="414" t="str">
        <f>Master!B3669</f>
        <v/>
      </c>
      <c r="C3596" s="414" t="str">
        <f>Master!C3669</f>
        <v/>
      </c>
      <c r="D3596" s="88" t="str">
        <f>Master!D3669</f>
        <v/>
      </c>
      <c r="E3596" s="406" t="str">
        <f>Master!E3669</f>
        <v/>
      </c>
      <c r="F3596" s="406">
        <f>Master!F3669</f>
        <v>0</v>
      </c>
      <c r="G3596" s="88" t="str">
        <f>Master!G3669</f>
        <v/>
      </c>
      <c r="H3596" s="88" t="str">
        <f>Master!H3669</f>
        <v/>
      </c>
      <c r="I3596" s="88" t="str">
        <f>Master!I3669</f>
        <v/>
      </c>
      <c r="J3596" s="88" t="str">
        <f>Master!J3669</f>
        <v/>
      </c>
      <c r="K3596" s="88" t="str">
        <f>Master!K3669</f>
        <v/>
      </c>
      <c r="L3596" s="88" t="str">
        <f>Master!L3669</f>
        <v/>
      </c>
      <c r="M3596" s="88" t="str">
        <f>Master!M3669</f>
        <v/>
      </c>
      <c r="N3596" s="88" t="str">
        <f>Master!N3669</f>
        <v/>
      </c>
      <c r="O3596" s="88" t="str">
        <f>Master!O3669</f>
        <v/>
      </c>
      <c r="P3596" s="88" t="str">
        <f>Master!P3669</f>
        <v/>
      </c>
      <c r="Q3596" s="88" t="str">
        <f>Master!Q3669</f>
        <v/>
      </c>
      <c r="R3596" s="406" t="str">
        <f>Master!R3669</f>
        <v/>
      </c>
      <c r="S3596" s="406">
        <f>Master!S3669</f>
        <v>0</v>
      </c>
      <c r="T3596" s="406" t="str">
        <f>Master!T3669</f>
        <v/>
      </c>
      <c r="U3596" s="406" t="str">
        <f>Master!U3669</f>
        <v/>
      </c>
      <c r="V3596" s="406" t="str">
        <f>Master!V3669</f>
        <v/>
      </c>
      <c r="W3596" s="406" t="str">
        <f>Master!W3669</f>
        <v/>
      </c>
      <c r="X3596" s="406" t="str">
        <f>Master!X3669</f>
        <v/>
      </c>
      <c r="Y3596" s="406" t="str">
        <f>Master!Y3669</f>
        <v/>
      </c>
      <c r="Z3596" s="406" t="str">
        <f>Master!Z3669</f>
        <v/>
      </c>
      <c r="AA3596" s="406" t="str">
        <f>Master!AA3669</f>
        <v/>
      </c>
      <c r="AB3596" s="406" t="str">
        <f>Master!AB3669</f>
        <v/>
      </c>
      <c r="AC3596" s="406" t="str">
        <f>Master!AC3669</f>
        <v/>
      </c>
      <c r="AD3596" s="406" t="str">
        <f>Master!AD3669</f>
        <v/>
      </c>
      <c r="AE3596" s="406" t="str">
        <f>Master!AE3669</f>
        <v/>
      </c>
      <c r="AF3596" s="406" t="str">
        <f>Master!AF3669</f>
        <v/>
      </c>
      <c r="AG3596" s="406" t="str">
        <f>Master!AG3669</f>
        <v/>
      </c>
      <c r="AH3596" s="88" t="str">
        <f>Master!AH3669</f>
        <v/>
      </c>
      <c r="AI3596" s="414" t="str">
        <f>Master!AI3669</f>
        <v/>
      </c>
      <c r="AJ3596" s="406" t="str">
        <f>Master!AJ3669</f>
        <v/>
      </c>
      <c r="AK3596" s="406" t="str">
        <f>Master!AK3669</f>
        <v/>
      </c>
      <c r="AL3596" s="88" t="str">
        <f>Master!AL3669</f>
        <v/>
      </c>
      <c r="AM3596" s="416"/>
      <c r="AN3596" s="416"/>
      <c r="AO3596" s="416"/>
      <c r="AP3596" s="416"/>
      <c r="AQ3596" s="416"/>
      <c r="AR3596" s="416">
        <f t="shared" si="40"/>
        <v>0</v>
      </c>
      <c r="AS3596" s="417" t="str">
        <f t="shared" si="41"/>
        <v>#DIV/0!</v>
      </c>
      <c r="AT3596" s="416">
        <f t="shared" si="42"/>
        <v>0</v>
      </c>
      <c r="AU3596" s="417"/>
    </row>
    <row r="3597" hidden="1">
      <c r="A3597" s="88" t="str">
        <f>Master!A3670</f>
        <v>TL18073</v>
      </c>
      <c r="B3597" s="414" t="str">
        <f>Master!B3670</f>
        <v/>
      </c>
      <c r="C3597" s="414" t="str">
        <f>Master!C3670</f>
        <v/>
      </c>
      <c r="D3597" s="88" t="str">
        <f>Master!D3670</f>
        <v/>
      </c>
      <c r="E3597" s="406" t="str">
        <f>Master!E3670</f>
        <v/>
      </c>
      <c r="F3597" s="406">
        <f>Master!F3670</f>
        <v>0</v>
      </c>
      <c r="G3597" s="88" t="str">
        <f>Master!G3670</f>
        <v/>
      </c>
      <c r="H3597" s="88" t="str">
        <f>Master!H3670</f>
        <v/>
      </c>
      <c r="I3597" s="88" t="str">
        <f>Master!I3670</f>
        <v/>
      </c>
      <c r="J3597" s="88" t="str">
        <f>Master!J3670</f>
        <v/>
      </c>
      <c r="K3597" s="88" t="str">
        <f>Master!K3670</f>
        <v/>
      </c>
      <c r="L3597" s="88" t="str">
        <f>Master!L3670</f>
        <v/>
      </c>
      <c r="M3597" s="88" t="str">
        <f>Master!M3670</f>
        <v/>
      </c>
      <c r="N3597" s="88" t="str">
        <f>Master!N3670</f>
        <v/>
      </c>
      <c r="O3597" s="88" t="str">
        <f>Master!O3670</f>
        <v/>
      </c>
      <c r="P3597" s="88" t="str">
        <f>Master!P3670</f>
        <v/>
      </c>
      <c r="Q3597" s="88" t="str">
        <f>Master!Q3670</f>
        <v/>
      </c>
      <c r="R3597" s="406" t="str">
        <f>Master!R3670</f>
        <v/>
      </c>
      <c r="S3597" s="406">
        <f>Master!S3670</f>
        <v>0</v>
      </c>
      <c r="T3597" s="406" t="str">
        <f>Master!T3670</f>
        <v/>
      </c>
      <c r="U3597" s="406" t="str">
        <f>Master!U3670</f>
        <v/>
      </c>
      <c r="V3597" s="406" t="str">
        <f>Master!V3670</f>
        <v/>
      </c>
      <c r="W3597" s="406" t="str">
        <f>Master!W3670</f>
        <v/>
      </c>
      <c r="X3597" s="406" t="str">
        <f>Master!X3670</f>
        <v/>
      </c>
      <c r="Y3597" s="406" t="str">
        <f>Master!Y3670</f>
        <v/>
      </c>
      <c r="Z3597" s="406" t="str">
        <f>Master!Z3670</f>
        <v/>
      </c>
      <c r="AA3597" s="406" t="str">
        <f>Master!AA3670</f>
        <v/>
      </c>
      <c r="AB3597" s="406" t="str">
        <f>Master!AB3670</f>
        <v/>
      </c>
      <c r="AC3597" s="406" t="str">
        <f>Master!AC3670</f>
        <v/>
      </c>
      <c r="AD3597" s="406" t="str">
        <f>Master!AD3670</f>
        <v/>
      </c>
      <c r="AE3597" s="406" t="str">
        <f>Master!AE3670</f>
        <v/>
      </c>
      <c r="AF3597" s="406" t="str">
        <f>Master!AF3670</f>
        <v/>
      </c>
      <c r="AG3597" s="406" t="str">
        <f>Master!AG3670</f>
        <v/>
      </c>
      <c r="AH3597" s="88" t="str">
        <f>Master!AH3670</f>
        <v/>
      </c>
      <c r="AI3597" s="414" t="str">
        <f>Master!AI3670</f>
        <v/>
      </c>
      <c r="AJ3597" s="406" t="str">
        <f>Master!AJ3670</f>
        <v/>
      </c>
      <c r="AK3597" s="406" t="str">
        <f>Master!AK3670</f>
        <v/>
      </c>
      <c r="AL3597" s="88" t="str">
        <f>Master!AL3670</f>
        <v/>
      </c>
      <c r="AM3597" s="416"/>
      <c r="AN3597" s="416"/>
      <c r="AO3597" s="416"/>
      <c r="AP3597" s="416"/>
      <c r="AQ3597" s="416"/>
      <c r="AR3597" s="416">
        <f t="shared" si="40"/>
        <v>0</v>
      </c>
      <c r="AS3597" s="417" t="str">
        <f t="shared" si="41"/>
        <v>#DIV/0!</v>
      </c>
      <c r="AT3597" s="416">
        <f t="shared" si="42"/>
        <v>0</v>
      </c>
      <c r="AU3597" s="417"/>
    </row>
    <row r="3598" hidden="1">
      <c r="A3598" s="88" t="str">
        <f>Master!A3671</f>
        <v>TL18074</v>
      </c>
      <c r="B3598" s="414" t="str">
        <f>Master!B3671</f>
        <v/>
      </c>
      <c r="C3598" s="414" t="str">
        <f>Master!C3671</f>
        <v/>
      </c>
      <c r="D3598" s="88" t="str">
        <f>Master!D3671</f>
        <v/>
      </c>
      <c r="E3598" s="406" t="str">
        <f>Master!E3671</f>
        <v/>
      </c>
      <c r="F3598" s="406">
        <f>Master!F3671</f>
        <v>0</v>
      </c>
      <c r="G3598" s="88" t="str">
        <f>Master!G3671</f>
        <v/>
      </c>
      <c r="H3598" s="88" t="str">
        <f>Master!H3671</f>
        <v/>
      </c>
      <c r="I3598" s="88" t="str">
        <f>Master!I3671</f>
        <v/>
      </c>
      <c r="J3598" s="88" t="str">
        <f>Master!J3671</f>
        <v/>
      </c>
      <c r="K3598" s="88" t="str">
        <f>Master!K3671</f>
        <v/>
      </c>
      <c r="L3598" s="88" t="str">
        <f>Master!L3671</f>
        <v/>
      </c>
      <c r="M3598" s="88" t="str">
        <f>Master!M3671</f>
        <v/>
      </c>
      <c r="N3598" s="88" t="str">
        <f>Master!N3671</f>
        <v/>
      </c>
      <c r="O3598" s="88" t="str">
        <f>Master!O3671</f>
        <v/>
      </c>
      <c r="P3598" s="88" t="str">
        <f>Master!P3671</f>
        <v/>
      </c>
      <c r="Q3598" s="88" t="str">
        <f>Master!Q3671</f>
        <v/>
      </c>
      <c r="R3598" s="406" t="str">
        <f>Master!R3671</f>
        <v/>
      </c>
      <c r="S3598" s="406">
        <f>Master!S3671</f>
        <v>0</v>
      </c>
      <c r="T3598" s="406" t="str">
        <f>Master!T3671</f>
        <v/>
      </c>
      <c r="U3598" s="406" t="str">
        <f>Master!U3671</f>
        <v/>
      </c>
      <c r="V3598" s="406" t="str">
        <f>Master!V3671</f>
        <v/>
      </c>
      <c r="W3598" s="406" t="str">
        <f>Master!W3671</f>
        <v/>
      </c>
      <c r="X3598" s="406" t="str">
        <f>Master!X3671</f>
        <v/>
      </c>
      <c r="Y3598" s="406" t="str">
        <f>Master!Y3671</f>
        <v/>
      </c>
      <c r="Z3598" s="406" t="str">
        <f>Master!Z3671</f>
        <v/>
      </c>
      <c r="AA3598" s="406" t="str">
        <f>Master!AA3671</f>
        <v/>
      </c>
      <c r="AB3598" s="406" t="str">
        <f>Master!AB3671</f>
        <v/>
      </c>
      <c r="AC3598" s="406" t="str">
        <f>Master!AC3671</f>
        <v/>
      </c>
      <c r="AD3598" s="406" t="str">
        <f>Master!AD3671</f>
        <v/>
      </c>
      <c r="AE3598" s="406" t="str">
        <f>Master!AE3671</f>
        <v/>
      </c>
      <c r="AF3598" s="406" t="str">
        <f>Master!AF3671</f>
        <v/>
      </c>
      <c r="AG3598" s="406" t="str">
        <f>Master!AG3671</f>
        <v/>
      </c>
      <c r="AH3598" s="88" t="str">
        <f>Master!AH3671</f>
        <v/>
      </c>
      <c r="AI3598" s="414" t="str">
        <f>Master!AI3671</f>
        <v/>
      </c>
      <c r="AJ3598" s="406" t="str">
        <f>Master!AJ3671</f>
        <v/>
      </c>
      <c r="AK3598" s="406" t="str">
        <f>Master!AK3671</f>
        <v/>
      </c>
      <c r="AL3598" s="88" t="str">
        <f>Master!AL3671</f>
        <v/>
      </c>
      <c r="AM3598" s="416"/>
      <c r="AN3598" s="416"/>
      <c r="AO3598" s="416"/>
      <c r="AP3598" s="416"/>
      <c r="AQ3598" s="416"/>
      <c r="AR3598" s="416">
        <f t="shared" si="40"/>
        <v>0</v>
      </c>
      <c r="AS3598" s="417" t="str">
        <f t="shared" si="41"/>
        <v>#DIV/0!</v>
      </c>
      <c r="AT3598" s="416">
        <f t="shared" si="42"/>
        <v>0</v>
      </c>
      <c r="AU3598" s="417"/>
    </row>
    <row r="3599" hidden="1">
      <c r="A3599" s="88" t="str">
        <f>Master!A3672</f>
        <v>TL18075</v>
      </c>
      <c r="B3599" s="414" t="str">
        <f>Master!B3672</f>
        <v/>
      </c>
      <c r="C3599" s="414" t="str">
        <f>Master!C3672</f>
        <v/>
      </c>
      <c r="D3599" s="88" t="str">
        <f>Master!D3672</f>
        <v/>
      </c>
      <c r="E3599" s="406" t="str">
        <f>Master!E3672</f>
        <v/>
      </c>
      <c r="F3599" s="406">
        <f>Master!F3672</f>
        <v>0</v>
      </c>
      <c r="G3599" s="88" t="str">
        <f>Master!G3672</f>
        <v/>
      </c>
      <c r="H3599" s="88" t="str">
        <f>Master!H3672</f>
        <v/>
      </c>
      <c r="I3599" s="88" t="str">
        <f>Master!I3672</f>
        <v/>
      </c>
      <c r="J3599" s="88" t="str">
        <f>Master!J3672</f>
        <v/>
      </c>
      <c r="K3599" s="88" t="str">
        <f>Master!K3672</f>
        <v/>
      </c>
      <c r="L3599" s="88" t="str">
        <f>Master!L3672</f>
        <v/>
      </c>
      <c r="M3599" s="88" t="str">
        <f>Master!M3672</f>
        <v/>
      </c>
      <c r="N3599" s="88" t="str">
        <f>Master!N3672</f>
        <v/>
      </c>
      <c r="O3599" s="88" t="str">
        <f>Master!O3672</f>
        <v/>
      </c>
      <c r="P3599" s="88" t="str">
        <f>Master!P3672</f>
        <v/>
      </c>
      <c r="Q3599" s="88" t="str">
        <f>Master!Q3672</f>
        <v/>
      </c>
      <c r="R3599" s="406" t="str">
        <f>Master!R3672</f>
        <v/>
      </c>
      <c r="S3599" s="406">
        <f>Master!S3672</f>
        <v>0</v>
      </c>
      <c r="T3599" s="406" t="str">
        <f>Master!T3672</f>
        <v/>
      </c>
      <c r="U3599" s="406" t="str">
        <f>Master!U3672</f>
        <v/>
      </c>
      <c r="V3599" s="406" t="str">
        <f>Master!V3672</f>
        <v/>
      </c>
      <c r="W3599" s="406" t="str">
        <f>Master!W3672</f>
        <v/>
      </c>
      <c r="X3599" s="406" t="str">
        <f>Master!X3672</f>
        <v/>
      </c>
      <c r="Y3599" s="406" t="str">
        <f>Master!Y3672</f>
        <v/>
      </c>
      <c r="Z3599" s="406" t="str">
        <f>Master!Z3672</f>
        <v/>
      </c>
      <c r="AA3599" s="406" t="str">
        <f>Master!AA3672</f>
        <v/>
      </c>
      <c r="AB3599" s="406" t="str">
        <f>Master!AB3672</f>
        <v/>
      </c>
      <c r="AC3599" s="406" t="str">
        <f>Master!AC3672</f>
        <v/>
      </c>
      <c r="AD3599" s="406" t="str">
        <f>Master!AD3672</f>
        <v/>
      </c>
      <c r="AE3599" s="406" t="str">
        <f>Master!AE3672</f>
        <v/>
      </c>
      <c r="AF3599" s="406" t="str">
        <f>Master!AF3672</f>
        <v/>
      </c>
      <c r="AG3599" s="406" t="str">
        <f>Master!AG3672</f>
        <v/>
      </c>
      <c r="AH3599" s="88" t="str">
        <f>Master!AH3672</f>
        <v/>
      </c>
      <c r="AI3599" s="414" t="str">
        <f>Master!AI3672</f>
        <v/>
      </c>
      <c r="AJ3599" s="406" t="str">
        <f>Master!AJ3672</f>
        <v/>
      </c>
      <c r="AK3599" s="406" t="str">
        <f>Master!AK3672</f>
        <v/>
      </c>
      <c r="AL3599" s="88" t="str">
        <f>Master!AL3672</f>
        <v/>
      </c>
      <c r="AM3599" s="416"/>
      <c r="AN3599" s="416"/>
      <c r="AO3599" s="416"/>
      <c r="AP3599" s="416"/>
      <c r="AQ3599" s="416"/>
      <c r="AR3599" s="416">
        <f t="shared" si="40"/>
        <v>0</v>
      </c>
      <c r="AS3599" s="417" t="str">
        <f t="shared" si="41"/>
        <v>#DIV/0!</v>
      </c>
      <c r="AT3599" s="416">
        <f t="shared" si="42"/>
        <v>0</v>
      </c>
      <c r="AU3599" s="417"/>
    </row>
    <row r="3600" hidden="1">
      <c r="A3600" s="88" t="str">
        <f>Master!A3673</f>
        <v>TL18076</v>
      </c>
      <c r="B3600" s="414" t="str">
        <f>Master!B3673</f>
        <v/>
      </c>
      <c r="C3600" s="414" t="str">
        <f>Master!C3673</f>
        <v/>
      </c>
      <c r="D3600" s="88" t="str">
        <f>Master!D3673</f>
        <v/>
      </c>
      <c r="E3600" s="406" t="str">
        <f>Master!E3673</f>
        <v/>
      </c>
      <c r="F3600" s="406">
        <f>Master!F3673</f>
        <v>0</v>
      </c>
      <c r="G3600" s="88" t="str">
        <f>Master!G3673</f>
        <v/>
      </c>
      <c r="H3600" s="88" t="str">
        <f>Master!H3673</f>
        <v/>
      </c>
      <c r="I3600" s="88" t="str">
        <f>Master!I3673</f>
        <v/>
      </c>
      <c r="J3600" s="88" t="str">
        <f>Master!J3673</f>
        <v/>
      </c>
      <c r="K3600" s="88" t="str">
        <f>Master!K3673</f>
        <v/>
      </c>
      <c r="L3600" s="88" t="str">
        <f>Master!L3673</f>
        <v/>
      </c>
      <c r="M3600" s="88" t="str">
        <f>Master!M3673</f>
        <v/>
      </c>
      <c r="N3600" s="88" t="str">
        <f>Master!N3673</f>
        <v/>
      </c>
      <c r="O3600" s="88" t="str">
        <f>Master!O3673</f>
        <v/>
      </c>
      <c r="P3600" s="88" t="str">
        <f>Master!P3673</f>
        <v/>
      </c>
      <c r="Q3600" s="88" t="str">
        <f>Master!Q3673</f>
        <v/>
      </c>
      <c r="R3600" s="406" t="str">
        <f>Master!R3673</f>
        <v/>
      </c>
      <c r="S3600" s="406">
        <f>Master!S3673</f>
        <v>0</v>
      </c>
      <c r="T3600" s="406" t="str">
        <f>Master!T3673</f>
        <v/>
      </c>
      <c r="U3600" s="406" t="str">
        <f>Master!U3673</f>
        <v/>
      </c>
      <c r="V3600" s="406" t="str">
        <f>Master!V3673</f>
        <v/>
      </c>
      <c r="W3600" s="406" t="str">
        <f>Master!W3673</f>
        <v/>
      </c>
      <c r="X3600" s="406" t="str">
        <f>Master!X3673</f>
        <v/>
      </c>
      <c r="Y3600" s="406" t="str">
        <f>Master!Y3673</f>
        <v/>
      </c>
      <c r="Z3600" s="406" t="str">
        <f>Master!Z3673</f>
        <v/>
      </c>
      <c r="AA3600" s="406" t="str">
        <f>Master!AA3673</f>
        <v/>
      </c>
      <c r="AB3600" s="406" t="str">
        <f>Master!AB3673</f>
        <v/>
      </c>
      <c r="AC3600" s="406" t="str">
        <f>Master!AC3673</f>
        <v/>
      </c>
      <c r="AD3600" s="406" t="str">
        <f>Master!AD3673</f>
        <v/>
      </c>
      <c r="AE3600" s="406" t="str">
        <f>Master!AE3673</f>
        <v/>
      </c>
      <c r="AF3600" s="406" t="str">
        <f>Master!AF3673</f>
        <v/>
      </c>
      <c r="AG3600" s="406" t="str">
        <f>Master!AG3673</f>
        <v/>
      </c>
      <c r="AH3600" s="88" t="str">
        <f>Master!AH3673</f>
        <v/>
      </c>
      <c r="AI3600" s="414" t="str">
        <f>Master!AI3673</f>
        <v/>
      </c>
      <c r="AJ3600" s="406" t="str">
        <f>Master!AJ3673</f>
        <v/>
      </c>
      <c r="AK3600" s="406" t="str">
        <f>Master!AK3673</f>
        <v/>
      </c>
      <c r="AL3600" s="88" t="str">
        <f>Master!AL3673</f>
        <v/>
      </c>
      <c r="AM3600" s="416"/>
      <c r="AN3600" s="416"/>
      <c r="AO3600" s="416"/>
      <c r="AP3600" s="416"/>
      <c r="AQ3600" s="416"/>
      <c r="AR3600" s="416">
        <f t="shared" si="40"/>
        <v>0</v>
      </c>
      <c r="AS3600" s="417" t="str">
        <f t="shared" si="41"/>
        <v>#DIV/0!</v>
      </c>
      <c r="AT3600" s="416">
        <f t="shared" si="42"/>
        <v>0</v>
      </c>
      <c r="AU3600" s="417"/>
    </row>
    <row r="3601" hidden="1">
      <c r="A3601" s="88" t="str">
        <f>Master!A3674</f>
        <v>TL18077</v>
      </c>
      <c r="B3601" s="414" t="str">
        <f>Master!B3674</f>
        <v/>
      </c>
      <c r="C3601" s="414" t="str">
        <f>Master!C3674</f>
        <v/>
      </c>
      <c r="D3601" s="88" t="str">
        <f>Master!D3674</f>
        <v/>
      </c>
      <c r="E3601" s="406" t="str">
        <f>Master!E3674</f>
        <v/>
      </c>
      <c r="F3601" s="406">
        <f>Master!F3674</f>
        <v>0</v>
      </c>
      <c r="G3601" s="88" t="str">
        <f>Master!G3674</f>
        <v/>
      </c>
      <c r="H3601" s="88" t="str">
        <f>Master!H3674</f>
        <v/>
      </c>
      <c r="I3601" s="88" t="str">
        <f>Master!I3674</f>
        <v/>
      </c>
      <c r="J3601" s="88" t="str">
        <f>Master!J3674</f>
        <v/>
      </c>
      <c r="K3601" s="88" t="str">
        <f>Master!K3674</f>
        <v/>
      </c>
      <c r="L3601" s="88" t="str">
        <f>Master!L3674</f>
        <v/>
      </c>
      <c r="M3601" s="88" t="str">
        <f>Master!M3674</f>
        <v/>
      </c>
      <c r="N3601" s="88" t="str">
        <f>Master!N3674</f>
        <v/>
      </c>
      <c r="O3601" s="88" t="str">
        <f>Master!O3674</f>
        <v/>
      </c>
      <c r="P3601" s="88" t="str">
        <f>Master!P3674</f>
        <v/>
      </c>
      <c r="Q3601" s="88" t="str">
        <f>Master!Q3674</f>
        <v/>
      </c>
      <c r="R3601" s="406" t="str">
        <f>Master!R3674</f>
        <v/>
      </c>
      <c r="S3601" s="406">
        <f>Master!S3674</f>
        <v>0</v>
      </c>
      <c r="T3601" s="406" t="str">
        <f>Master!T3674</f>
        <v/>
      </c>
      <c r="U3601" s="406" t="str">
        <f>Master!U3674</f>
        <v/>
      </c>
      <c r="V3601" s="406" t="str">
        <f>Master!V3674</f>
        <v/>
      </c>
      <c r="W3601" s="406" t="str">
        <f>Master!W3674</f>
        <v/>
      </c>
      <c r="X3601" s="406" t="str">
        <f>Master!X3674</f>
        <v/>
      </c>
      <c r="Y3601" s="406" t="str">
        <f>Master!Y3674</f>
        <v/>
      </c>
      <c r="Z3601" s="406" t="str">
        <f>Master!Z3674</f>
        <v/>
      </c>
      <c r="AA3601" s="406" t="str">
        <f>Master!AA3674</f>
        <v/>
      </c>
      <c r="AB3601" s="406" t="str">
        <f>Master!AB3674</f>
        <v/>
      </c>
      <c r="AC3601" s="406" t="str">
        <f>Master!AC3674</f>
        <v/>
      </c>
      <c r="AD3601" s="406" t="str">
        <f>Master!AD3674</f>
        <v/>
      </c>
      <c r="AE3601" s="406" t="str">
        <f>Master!AE3674</f>
        <v/>
      </c>
      <c r="AF3601" s="406" t="str">
        <f>Master!AF3674</f>
        <v/>
      </c>
      <c r="AG3601" s="406" t="str">
        <f>Master!AG3674</f>
        <v/>
      </c>
      <c r="AH3601" s="88" t="str">
        <f>Master!AH3674</f>
        <v/>
      </c>
      <c r="AI3601" s="414" t="str">
        <f>Master!AI3674</f>
        <v/>
      </c>
      <c r="AJ3601" s="406" t="str">
        <f>Master!AJ3674</f>
        <v/>
      </c>
      <c r="AK3601" s="406" t="str">
        <f>Master!AK3674</f>
        <v/>
      </c>
      <c r="AL3601" s="88" t="str">
        <f>Master!AL3674</f>
        <v/>
      </c>
      <c r="AM3601" s="416"/>
      <c r="AN3601" s="416"/>
      <c r="AO3601" s="416"/>
      <c r="AP3601" s="416"/>
      <c r="AQ3601" s="416"/>
      <c r="AR3601" s="416">
        <f t="shared" si="40"/>
        <v>0</v>
      </c>
      <c r="AS3601" s="417" t="str">
        <f t="shared" si="41"/>
        <v>#DIV/0!</v>
      </c>
      <c r="AT3601" s="416">
        <f t="shared" si="42"/>
        <v>0</v>
      </c>
      <c r="AU3601" s="417"/>
    </row>
    <row r="3602" hidden="1">
      <c r="A3602" s="88" t="str">
        <f>Master!A3675</f>
        <v>TL18078</v>
      </c>
      <c r="B3602" s="414" t="str">
        <f>Master!B3675</f>
        <v/>
      </c>
      <c r="C3602" s="414" t="str">
        <f>Master!C3675</f>
        <v/>
      </c>
      <c r="D3602" s="88" t="str">
        <f>Master!D3675</f>
        <v/>
      </c>
      <c r="E3602" s="406" t="str">
        <f>Master!E3675</f>
        <v/>
      </c>
      <c r="F3602" s="406">
        <f>Master!F3675</f>
        <v>0</v>
      </c>
      <c r="G3602" s="88" t="str">
        <f>Master!G3675</f>
        <v/>
      </c>
      <c r="H3602" s="88" t="str">
        <f>Master!H3675</f>
        <v/>
      </c>
      <c r="I3602" s="88" t="str">
        <f>Master!I3675</f>
        <v/>
      </c>
      <c r="J3602" s="88" t="str">
        <f>Master!J3675</f>
        <v/>
      </c>
      <c r="K3602" s="88" t="str">
        <f>Master!K3675</f>
        <v/>
      </c>
      <c r="L3602" s="88" t="str">
        <f>Master!L3675</f>
        <v/>
      </c>
      <c r="M3602" s="88" t="str">
        <f>Master!M3675</f>
        <v/>
      </c>
      <c r="N3602" s="88" t="str">
        <f>Master!N3675</f>
        <v/>
      </c>
      <c r="O3602" s="88" t="str">
        <f>Master!O3675</f>
        <v/>
      </c>
      <c r="P3602" s="88" t="str">
        <f>Master!P3675</f>
        <v/>
      </c>
      <c r="Q3602" s="88" t="str">
        <f>Master!Q3675</f>
        <v/>
      </c>
      <c r="R3602" s="406" t="str">
        <f>Master!R3675</f>
        <v/>
      </c>
      <c r="S3602" s="406">
        <f>Master!S3675</f>
        <v>0</v>
      </c>
      <c r="T3602" s="406" t="str">
        <f>Master!T3675</f>
        <v/>
      </c>
      <c r="U3602" s="406" t="str">
        <f>Master!U3675</f>
        <v/>
      </c>
      <c r="V3602" s="406" t="str">
        <f>Master!V3675</f>
        <v/>
      </c>
      <c r="W3602" s="406" t="str">
        <f>Master!W3675</f>
        <v/>
      </c>
      <c r="X3602" s="406" t="str">
        <f>Master!X3675</f>
        <v/>
      </c>
      <c r="Y3602" s="406" t="str">
        <f>Master!Y3675</f>
        <v/>
      </c>
      <c r="Z3602" s="406" t="str">
        <f>Master!Z3675</f>
        <v/>
      </c>
      <c r="AA3602" s="406" t="str">
        <f>Master!AA3675</f>
        <v/>
      </c>
      <c r="AB3602" s="406" t="str">
        <f>Master!AB3675</f>
        <v/>
      </c>
      <c r="AC3602" s="406" t="str">
        <f>Master!AC3675</f>
        <v/>
      </c>
      <c r="AD3602" s="406" t="str">
        <f>Master!AD3675</f>
        <v/>
      </c>
      <c r="AE3602" s="406" t="str">
        <f>Master!AE3675</f>
        <v/>
      </c>
      <c r="AF3602" s="406" t="str">
        <f>Master!AF3675</f>
        <v/>
      </c>
      <c r="AG3602" s="406" t="str">
        <f>Master!AG3675</f>
        <v/>
      </c>
      <c r="AH3602" s="88" t="str">
        <f>Master!AH3675</f>
        <v/>
      </c>
      <c r="AI3602" s="414" t="str">
        <f>Master!AI3675</f>
        <v/>
      </c>
      <c r="AJ3602" s="406" t="str">
        <f>Master!AJ3675</f>
        <v/>
      </c>
      <c r="AK3602" s="406" t="str">
        <f>Master!AK3675</f>
        <v/>
      </c>
      <c r="AL3602" s="88" t="str">
        <f>Master!AL3675</f>
        <v/>
      </c>
      <c r="AM3602" s="416"/>
      <c r="AN3602" s="416"/>
      <c r="AO3602" s="416"/>
      <c r="AP3602" s="416"/>
      <c r="AQ3602" s="416"/>
      <c r="AR3602" s="416">
        <f t="shared" si="40"/>
        <v>0</v>
      </c>
      <c r="AS3602" s="417" t="str">
        <f t="shared" si="41"/>
        <v>#DIV/0!</v>
      </c>
      <c r="AT3602" s="416">
        <f t="shared" si="42"/>
        <v>0</v>
      </c>
      <c r="AU3602" s="417"/>
    </row>
    <row r="3603" hidden="1">
      <c r="A3603" s="88" t="str">
        <f>Master!A3676</f>
        <v>TL18079</v>
      </c>
      <c r="B3603" s="414" t="str">
        <f>Master!B3676</f>
        <v/>
      </c>
      <c r="C3603" s="414" t="str">
        <f>Master!C3676</f>
        <v/>
      </c>
      <c r="D3603" s="88" t="str">
        <f>Master!D3676</f>
        <v/>
      </c>
      <c r="E3603" s="406" t="str">
        <f>Master!E3676</f>
        <v/>
      </c>
      <c r="F3603" s="406">
        <f>Master!F3676</f>
        <v>0</v>
      </c>
      <c r="G3603" s="88" t="str">
        <f>Master!G3676</f>
        <v/>
      </c>
      <c r="H3603" s="88" t="str">
        <f>Master!H3676</f>
        <v/>
      </c>
      <c r="I3603" s="88" t="str">
        <f>Master!I3676</f>
        <v/>
      </c>
      <c r="J3603" s="88" t="str">
        <f>Master!J3676</f>
        <v/>
      </c>
      <c r="K3603" s="88" t="str">
        <f>Master!K3676</f>
        <v/>
      </c>
      <c r="L3603" s="88" t="str">
        <f>Master!L3676</f>
        <v/>
      </c>
      <c r="M3603" s="88" t="str">
        <f>Master!M3676</f>
        <v/>
      </c>
      <c r="N3603" s="88" t="str">
        <f>Master!N3676</f>
        <v/>
      </c>
      <c r="O3603" s="88" t="str">
        <f>Master!O3676</f>
        <v/>
      </c>
      <c r="P3603" s="88" t="str">
        <f>Master!P3676</f>
        <v/>
      </c>
      <c r="Q3603" s="88" t="str">
        <f>Master!Q3676</f>
        <v/>
      </c>
      <c r="R3603" s="406" t="str">
        <f>Master!R3676</f>
        <v/>
      </c>
      <c r="S3603" s="406">
        <f>Master!S3676</f>
        <v>0</v>
      </c>
      <c r="T3603" s="406" t="str">
        <f>Master!T3676</f>
        <v/>
      </c>
      <c r="U3603" s="406" t="str">
        <f>Master!U3676</f>
        <v/>
      </c>
      <c r="V3603" s="406" t="str">
        <f>Master!V3676</f>
        <v/>
      </c>
      <c r="W3603" s="406" t="str">
        <f>Master!W3676</f>
        <v/>
      </c>
      <c r="X3603" s="406" t="str">
        <f>Master!X3676</f>
        <v/>
      </c>
      <c r="Y3603" s="406" t="str">
        <f>Master!Y3676</f>
        <v/>
      </c>
      <c r="Z3603" s="406" t="str">
        <f>Master!Z3676</f>
        <v/>
      </c>
      <c r="AA3603" s="406" t="str">
        <f>Master!AA3676</f>
        <v/>
      </c>
      <c r="AB3603" s="406" t="str">
        <f>Master!AB3676</f>
        <v/>
      </c>
      <c r="AC3603" s="406" t="str">
        <f>Master!AC3676</f>
        <v/>
      </c>
      <c r="AD3603" s="406" t="str">
        <f>Master!AD3676</f>
        <v/>
      </c>
      <c r="AE3603" s="406" t="str">
        <f>Master!AE3676</f>
        <v/>
      </c>
      <c r="AF3603" s="406" t="str">
        <f>Master!AF3676</f>
        <v/>
      </c>
      <c r="AG3603" s="406" t="str">
        <f>Master!AG3676</f>
        <v/>
      </c>
      <c r="AH3603" s="88" t="str">
        <f>Master!AH3676</f>
        <v/>
      </c>
      <c r="AI3603" s="414" t="str">
        <f>Master!AI3676</f>
        <v/>
      </c>
      <c r="AJ3603" s="406" t="str">
        <f>Master!AJ3676</f>
        <v/>
      </c>
      <c r="AK3603" s="406" t="str">
        <f>Master!AK3676</f>
        <v/>
      </c>
      <c r="AL3603" s="88" t="str">
        <f>Master!AL3676</f>
        <v/>
      </c>
      <c r="AM3603" s="416"/>
      <c r="AN3603" s="416"/>
      <c r="AO3603" s="416"/>
      <c r="AP3603" s="416"/>
      <c r="AQ3603" s="416"/>
      <c r="AR3603" s="416">
        <f t="shared" si="40"/>
        <v>0</v>
      </c>
      <c r="AS3603" s="417" t="str">
        <f t="shared" si="41"/>
        <v>#DIV/0!</v>
      </c>
      <c r="AT3603" s="416">
        <f t="shared" si="42"/>
        <v>0</v>
      </c>
      <c r="AU3603" s="417"/>
    </row>
    <row r="3604" hidden="1">
      <c r="A3604" s="88" t="str">
        <f>Master!A3677</f>
        <v>TL18080</v>
      </c>
      <c r="B3604" s="414" t="str">
        <f>Master!B3677</f>
        <v/>
      </c>
      <c r="C3604" s="414" t="str">
        <f>Master!C3677</f>
        <v/>
      </c>
      <c r="D3604" s="88" t="str">
        <f>Master!D3677</f>
        <v/>
      </c>
      <c r="E3604" s="406" t="str">
        <f>Master!E3677</f>
        <v/>
      </c>
      <c r="F3604" s="406">
        <f>Master!F3677</f>
        <v>0</v>
      </c>
      <c r="G3604" s="88" t="str">
        <f>Master!G3677</f>
        <v/>
      </c>
      <c r="H3604" s="88" t="str">
        <f>Master!H3677</f>
        <v/>
      </c>
      <c r="I3604" s="88" t="str">
        <f>Master!I3677</f>
        <v/>
      </c>
      <c r="J3604" s="88" t="str">
        <f>Master!J3677</f>
        <v/>
      </c>
      <c r="K3604" s="88" t="str">
        <f>Master!K3677</f>
        <v/>
      </c>
      <c r="L3604" s="88" t="str">
        <f>Master!L3677</f>
        <v/>
      </c>
      <c r="M3604" s="88" t="str">
        <f>Master!M3677</f>
        <v/>
      </c>
      <c r="N3604" s="88" t="str">
        <f>Master!N3677</f>
        <v/>
      </c>
      <c r="O3604" s="88" t="str">
        <f>Master!O3677</f>
        <v/>
      </c>
      <c r="P3604" s="88" t="str">
        <f>Master!P3677</f>
        <v/>
      </c>
      <c r="Q3604" s="88" t="str">
        <f>Master!Q3677</f>
        <v/>
      </c>
      <c r="R3604" s="406" t="str">
        <f>Master!R3677</f>
        <v/>
      </c>
      <c r="S3604" s="406">
        <f>Master!S3677</f>
        <v>0</v>
      </c>
      <c r="T3604" s="406" t="str">
        <f>Master!T3677</f>
        <v/>
      </c>
      <c r="U3604" s="406" t="str">
        <f>Master!U3677</f>
        <v/>
      </c>
      <c r="V3604" s="406" t="str">
        <f>Master!V3677</f>
        <v/>
      </c>
      <c r="W3604" s="406" t="str">
        <f>Master!W3677</f>
        <v/>
      </c>
      <c r="X3604" s="406" t="str">
        <f>Master!X3677</f>
        <v/>
      </c>
      <c r="Y3604" s="406" t="str">
        <f>Master!Y3677</f>
        <v/>
      </c>
      <c r="Z3604" s="406" t="str">
        <f>Master!Z3677</f>
        <v/>
      </c>
      <c r="AA3604" s="406" t="str">
        <f>Master!AA3677</f>
        <v/>
      </c>
      <c r="AB3604" s="406" t="str">
        <f>Master!AB3677</f>
        <v/>
      </c>
      <c r="AC3604" s="406" t="str">
        <f>Master!AC3677</f>
        <v/>
      </c>
      <c r="AD3604" s="406" t="str">
        <f>Master!AD3677</f>
        <v/>
      </c>
      <c r="AE3604" s="406" t="str">
        <f>Master!AE3677</f>
        <v/>
      </c>
      <c r="AF3604" s="406" t="str">
        <f>Master!AF3677</f>
        <v/>
      </c>
      <c r="AG3604" s="406" t="str">
        <f>Master!AG3677</f>
        <v/>
      </c>
      <c r="AH3604" s="88" t="str">
        <f>Master!AH3677</f>
        <v/>
      </c>
      <c r="AI3604" s="414" t="str">
        <f>Master!AI3677</f>
        <v/>
      </c>
      <c r="AJ3604" s="406" t="str">
        <f>Master!AJ3677</f>
        <v/>
      </c>
      <c r="AK3604" s="406" t="str">
        <f>Master!AK3677</f>
        <v/>
      </c>
      <c r="AL3604" s="88" t="str">
        <f>Master!AL3677</f>
        <v/>
      </c>
      <c r="AM3604" s="416"/>
      <c r="AN3604" s="416"/>
      <c r="AO3604" s="416"/>
      <c r="AP3604" s="416"/>
      <c r="AQ3604" s="416"/>
      <c r="AR3604" s="416">
        <f t="shared" si="40"/>
        <v>0</v>
      </c>
      <c r="AS3604" s="417" t="str">
        <f t="shared" si="41"/>
        <v>#DIV/0!</v>
      </c>
      <c r="AT3604" s="416">
        <f t="shared" si="42"/>
        <v>0</v>
      </c>
      <c r="AU3604" s="417"/>
    </row>
    <row r="3605" hidden="1">
      <c r="A3605" s="88" t="str">
        <f>Master!A3678</f>
        <v>TL18081</v>
      </c>
      <c r="B3605" s="414" t="str">
        <f>Master!B3678</f>
        <v/>
      </c>
      <c r="C3605" s="414" t="str">
        <f>Master!C3678</f>
        <v/>
      </c>
      <c r="D3605" s="88" t="str">
        <f>Master!D3678</f>
        <v/>
      </c>
      <c r="E3605" s="406" t="str">
        <f>Master!E3678</f>
        <v/>
      </c>
      <c r="F3605" s="406">
        <f>Master!F3678</f>
        <v>0</v>
      </c>
      <c r="G3605" s="88" t="str">
        <f>Master!G3678</f>
        <v/>
      </c>
      <c r="H3605" s="88" t="str">
        <f>Master!H3678</f>
        <v/>
      </c>
      <c r="I3605" s="88" t="str">
        <f>Master!I3678</f>
        <v/>
      </c>
      <c r="J3605" s="88" t="str">
        <f>Master!J3678</f>
        <v/>
      </c>
      <c r="K3605" s="88" t="str">
        <f>Master!K3678</f>
        <v/>
      </c>
      <c r="L3605" s="88" t="str">
        <f>Master!L3678</f>
        <v/>
      </c>
      <c r="M3605" s="88" t="str">
        <f>Master!M3678</f>
        <v/>
      </c>
      <c r="N3605" s="88" t="str">
        <f>Master!N3678</f>
        <v/>
      </c>
      <c r="O3605" s="88" t="str">
        <f>Master!O3678</f>
        <v/>
      </c>
      <c r="P3605" s="88" t="str">
        <f>Master!P3678</f>
        <v/>
      </c>
      <c r="Q3605" s="88" t="str">
        <f>Master!Q3678</f>
        <v/>
      </c>
      <c r="R3605" s="406" t="str">
        <f>Master!R3678</f>
        <v/>
      </c>
      <c r="S3605" s="406">
        <f>Master!S3678</f>
        <v>0</v>
      </c>
      <c r="T3605" s="406" t="str">
        <f>Master!T3678</f>
        <v/>
      </c>
      <c r="U3605" s="406" t="str">
        <f>Master!U3678</f>
        <v/>
      </c>
      <c r="V3605" s="406" t="str">
        <f>Master!V3678</f>
        <v/>
      </c>
      <c r="W3605" s="406" t="str">
        <f>Master!W3678</f>
        <v/>
      </c>
      <c r="X3605" s="406" t="str">
        <f>Master!X3678</f>
        <v/>
      </c>
      <c r="Y3605" s="406" t="str">
        <f>Master!Y3678</f>
        <v/>
      </c>
      <c r="Z3605" s="406" t="str">
        <f>Master!Z3678</f>
        <v/>
      </c>
      <c r="AA3605" s="406" t="str">
        <f>Master!AA3678</f>
        <v/>
      </c>
      <c r="AB3605" s="406" t="str">
        <f>Master!AB3678</f>
        <v/>
      </c>
      <c r="AC3605" s="406" t="str">
        <f>Master!AC3678</f>
        <v/>
      </c>
      <c r="AD3605" s="406" t="str">
        <f>Master!AD3678</f>
        <v/>
      </c>
      <c r="AE3605" s="406" t="str">
        <f>Master!AE3678</f>
        <v/>
      </c>
      <c r="AF3605" s="406" t="str">
        <f>Master!AF3678</f>
        <v/>
      </c>
      <c r="AG3605" s="406" t="str">
        <f>Master!AG3678</f>
        <v/>
      </c>
      <c r="AH3605" s="88" t="str">
        <f>Master!AH3678</f>
        <v/>
      </c>
      <c r="AI3605" s="414" t="str">
        <f>Master!AI3678</f>
        <v/>
      </c>
      <c r="AJ3605" s="406" t="str">
        <f>Master!AJ3678</f>
        <v/>
      </c>
      <c r="AK3605" s="406" t="str">
        <f>Master!AK3678</f>
        <v/>
      </c>
      <c r="AL3605" s="88" t="str">
        <f>Master!AL3678</f>
        <v/>
      </c>
      <c r="AM3605" s="416"/>
      <c r="AN3605" s="416"/>
      <c r="AO3605" s="416"/>
      <c r="AP3605" s="416"/>
      <c r="AQ3605" s="416"/>
      <c r="AR3605" s="416">
        <f t="shared" si="40"/>
        <v>0</v>
      </c>
      <c r="AS3605" s="417" t="str">
        <f t="shared" si="41"/>
        <v>#DIV/0!</v>
      </c>
      <c r="AT3605" s="416">
        <f t="shared" si="42"/>
        <v>0</v>
      </c>
      <c r="AU3605" s="417"/>
    </row>
    <row r="3606" hidden="1">
      <c r="A3606" s="88" t="str">
        <f>Master!A3679</f>
        <v>TL18082</v>
      </c>
      <c r="B3606" s="414" t="str">
        <f>Master!B3679</f>
        <v/>
      </c>
      <c r="C3606" s="414" t="str">
        <f>Master!C3679</f>
        <v/>
      </c>
      <c r="D3606" s="88" t="str">
        <f>Master!D3679</f>
        <v/>
      </c>
      <c r="E3606" s="406" t="str">
        <f>Master!E3679</f>
        <v/>
      </c>
      <c r="F3606" s="406">
        <f>Master!F3679</f>
        <v>0</v>
      </c>
      <c r="G3606" s="88" t="str">
        <f>Master!G3679</f>
        <v/>
      </c>
      <c r="H3606" s="88" t="str">
        <f>Master!H3679</f>
        <v/>
      </c>
      <c r="I3606" s="88" t="str">
        <f>Master!I3679</f>
        <v/>
      </c>
      <c r="J3606" s="88" t="str">
        <f>Master!J3679</f>
        <v/>
      </c>
      <c r="K3606" s="88" t="str">
        <f>Master!K3679</f>
        <v/>
      </c>
      <c r="L3606" s="88" t="str">
        <f>Master!L3679</f>
        <v/>
      </c>
      <c r="M3606" s="88" t="str">
        <f>Master!M3679</f>
        <v/>
      </c>
      <c r="N3606" s="88" t="str">
        <f>Master!N3679</f>
        <v/>
      </c>
      <c r="O3606" s="88" t="str">
        <f>Master!O3679</f>
        <v/>
      </c>
      <c r="P3606" s="88" t="str">
        <f>Master!P3679</f>
        <v/>
      </c>
      <c r="Q3606" s="88" t="str">
        <f>Master!Q3679</f>
        <v/>
      </c>
      <c r="R3606" s="406" t="str">
        <f>Master!R3679</f>
        <v/>
      </c>
      <c r="S3606" s="406">
        <f>Master!S3679</f>
        <v>0</v>
      </c>
      <c r="T3606" s="406" t="str">
        <f>Master!T3679</f>
        <v/>
      </c>
      <c r="U3606" s="406" t="str">
        <f>Master!U3679</f>
        <v/>
      </c>
      <c r="V3606" s="406" t="str">
        <f>Master!V3679</f>
        <v/>
      </c>
      <c r="W3606" s="406" t="str">
        <f>Master!W3679</f>
        <v/>
      </c>
      <c r="X3606" s="406" t="str">
        <f>Master!X3679</f>
        <v/>
      </c>
      <c r="Y3606" s="406" t="str">
        <f>Master!Y3679</f>
        <v/>
      </c>
      <c r="Z3606" s="406" t="str">
        <f>Master!Z3679</f>
        <v/>
      </c>
      <c r="AA3606" s="406" t="str">
        <f>Master!AA3679</f>
        <v/>
      </c>
      <c r="AB3606" s="406" t="str">
        <f>Master!AB3679</f>
        <v/>
      </c>
      <c r="AC3606" s="406" t="str">
        <f>Master!AC3679</f>
        <v/>
      </c>
      <c r="AD3606" s="406" t="str">
        <f>Master!AD3679</f>
        <v/>
      </c>
      <c r="AE3606" s="406" t="str">
        <f>Master!AE3679</f>
        <v/>
      </c>
      <c r="AF3606" s="406" t="str">
        <f>Master!AF3679</f>
        <v/>
      </c>
      <c r="AG3606" s="406" t="str">
        <f>Master!AG3679</f>
        <v/>
      </c>
      <c r="AH3606" s="88" t="str">
        <f>Master!AH3679</f>
        <v/>
      </c>
      <c r="AI3606" s="414" t="str">
        <f>Master!AI3679</f>
        <v/>
      </c>
      <c r="AJ3606" s="406" t="str">
        <f>Master!AJ3679</f>
        <v/>
      </c>
      <c r="AK3606" s="406" t="str">
        <f>Master!AK3679</f>
        <v/>
      </c>
      <c r="AL3606" s="88" t="str">
        <f>Master!AL3679</f>
        <v/>
      </c>
      <c r="AM3606" s="416"/>
      <c r="AN3606" s="416"/>
      <c r="AO3606" s="416"/>
      <c r="AP3606" s="416"/>
      <c r="AQ3606" s="416"/>
      <c r="AR3606" s="416">
        <f t="shared" si="40"/>
        <v>0</v>
      </c>
      <c r="AS3606" s="417" t="str">
        <f t="shared" si="41"/>
        <v>#DIV/0!</v>
      </c>
      <c r="AT3606" s="416">
        <f t="shared" si="42"/>
        <v>0</v>
      </c>
      <c r="AU3606" s="417"/>
    </row>
    <row r="3607" hidden="1">
      <c r="A3607" s="88" t="str">
        <f>Master!A3680</f>
        <v>TL18083</v>
      </c>
      <c r="B3607" s="414" t="str">
        <f>Master!B3680</f>
        <v/>
      </c>
      <c r="C3607" s="414" t="str">
        <f>Master!C3680</f>
        <v/>
      </c>
      <c r="D3607" s="88" t="str">
        <f>Master!D3680</f>
        <v/>
      </c>
      <c r="E3607" s="406" t="str">
        <f>Master!E3680</f>
        <v/>
      </c>
      <c r="F3607" s="406">
        <f>Master!F3680</f>
        <v>0</v>
      </c>
      <c r="G3607" s="88" t="str">
        <f>Master!G3680</f>
        <v/>
      </c>
      <c r="H3607" s="88" t="str">
        <f>Master!H3680</f>
        <v/>
      </c>
      <c r="I3607" s="88" t="str">
        <f>Master!I3680</f>
        <v/>
      </c>
      <c r="J3607" s="88" t="str">
        <f>Master!J3680</f>
        <v/>
      </c>
      <c r="K3607" s="88" t="str">
        <f>Master!K3680</f>
        <v/>
      </c>
      <c r="L3607" s="88" t="str">
        <f>Master!L3680</f>
        <v/>
      </c>
      <c r="M3607" s="88" t="str">
        <f>Master!M3680</f>
        <v/>
      </c>
      <c r="N3607" s="88" t="str">
        <f>Master!N3680</f>
        <v/>
      </c>
      <c r="O3607" s="88" t="str">
        <f>Master!O3680</f>
        <v/>
      </c>
      <c r="P3607" s="88" t="str">
        <f>Master!P3680</f>
        <v/>
      </c>
      <c r="Q3607" s="88" t="str">
        <f>Master!Q3680</f>
        <v/>
      </c>
      <c r="R3607" s="406" t="str">
        <f>Master!R3680</f>
        <v/>
      </c>
      <c r="S3607" s="406">
        <f>Master!S3680</f>
        <v>0</v>
      </c>
      <c r="T3607" s="406" t="str">
        <f>Master!T3680</f>
        <v/>
      </c>
      <c r="U3607" s="406" t="str">
        <f>Master!U3680</f>
        <v/>
      </c>
      <c r="V3607" s="406" t="str">
        <f>Master!V3680</f>
        <v/>
      </c>
      <c r="W3607" s="406" t="str">
        <f>Master!W3680</f>
        <v/>
      </c>
      <c r="X3607" s="406" t="str">
        <f>Master!X3680</f>
        <v/>
      </c>
      <c r="Y3607" s="406" t="str">
        <f>Master!Y3680</f>
        <v/>
      </c>
      <c r="Z3607" s="406" t="str">
        <f>Master!Z3680</f>
        <v/>
      </c>
      <c r="AA3607" s="406" t="str">
        <f>Master!AA3680</f>
        <v/>
      </c>
      <c r="AB3607" s="406" t="str">
        <f>Master!AB3680</f>
        <v/>
      </c>
      <c r="AC3607" s="406" t="str">
        <f>Master!AC3680</f>
        <v/>
      </c>
      <c r="AD3607" s="406" t="str">
        <f>Master!AD3680</f>
        <v/>
      </c>
      <c r="AE3607" s="406" t="str">
        <f>Master!AE3680</f>
        <v/>
      </c>
      <c r="AF3607" s="406" t="str">
        <f>Master!AF3680</f>
        <v/>
      </c>
      <c r="AG3607" s="406" t="str">
        <f>Master!AG3680</f>
        <v/>
      </c>
      <c r="AH3607" s="88" t="str">
        <f>Master!AH3680</f>
        <v/>
      </c>
      <c r="AI3607" s="414" t="str">
        <f>Master!AI3680</f>
        <v/>
      </c>
      <c r="AJ3607" s="406" t="str">
        <f>Master!AJ3680</f>
        <v/>
      </c>
      <c r="AK3607" s="406" t="str">
        <f>Master!AK3680</f>
        <v/>
      </c>
      <c r="AL3607" s="88" t="str">
        <f>Master!AL3680</f>
        <v/>
      </c>
      <c r="AM3607" s="416"/>
      <c r="AN3607" s="416"/>
      <c r="AO3607" s="416"/>
      <c r="AP3607" s="416"/>
      <c r="AQ3607" s="416"/>
      <c r="AR3607" s="416">
        <f t="shared" si="40"/>
        <v>0</v>
      </c>
      <c r="AS3607" s="417" t="str">
        <f t="shared" si="41"/>
        <v>#DIV/0!</v>
      </c>
      <c r="AT3607" s="416">
        <f t="shared" si="42"/>
        <v>0</v>
      </c>
      <c r="AU3607" s="417"/>
    </row>
    <row r="3608" hidden="1">
      <c r="A3608" s="88" t="str">
        <f>Master!A3681</f>
        <v>TL18084</v>
      </c>
      <c r="B3608" s="414" t="str">
        <f>Master!B3681</f>
        <v/>
      </c>
      <c r="C3608" s="414" t="str">
        <f>Master!C3681</f>
        <v/>
      </c>
      <c r="D3608" s="88" t="str">
        <f>Master!D3681</f>
        <v/>
      </c>
      <c r="E3608" s="406" t="str">
        <f>Master!E3681</f>
        <v/>
      </c>
      <c r="F3608" s="406">
        <f>Master!F3681</f>
        <v>0</v>
      </c>
      <c r="G3608" s="88" t="str">
        <f>Master!G3681</f>
        <v/>
      </c>
      <c r="H3608" s="88" t="str">
        <f>Master!H3681</f>
        <v/>
      </c>
      <c r="I3608" s="88" t="str">
        <f>Master!I3681</f>
        <v/>
      </c>
      <c r="J3608" s="88" t="str">
        <f>Master!J3681</f>
        <v/>
      </c>
      <c r="K3608" s="88" t="str">
        <f>Master!K3681</f>
        <v/>
      </c>
      <c r="L3608" s="88" t="str">
        <f>Master!L3681</f>
        <v/>
      </c>
      <c r="M3608" s="88" t="str">
        <f>Master!M3681</f>
        <v/>
      </c>
      <c r="N3608" s="88" t="str">
        <f>Master!N3681</f>
        <v/>
      </c>
      <c r="O3608" s="88" t="str">
        <f>Master!O3681</f>
        <v/>
      </c>
      <c r="P3608" s="88" t="str">
        <f>Master!P3681</f>
        <v/>
      </c>
      <c r="Q3608" s="88" t="str">
        <f>Master!Q3681</f>
        <v/>
      </c>
      <c r="R3608" s="406" t="str">
        <f>Master!R3681</f>
        <v/>
      </c>
      <c r="S3608" s="406">
        <f>Master!S3681</f>
        <v>0</v>
      </c>
      <c r="T3608" s="406" t="str">
        <f>Master!T3681</f>
        <v/>
      </c>
      <c r="U3608" s="406" t="str">
        <f>Master!U3681</f>
        <v/>
      </c>
      <c r="V3608" s="406" t="str">
        <f>Master!V3681</f>
        <v/>
      </c>
      <c r="W3608" s="406" t="str">
        <f>Master!W3681</f>
        <v/>
      </c>
      <c r="X3608" s="406" t="str">
        <f>Master!X3681</f>
        <v/>
      </c>
      <c r="Y3608" s="406" t="str">
        <f>Master!Y3681</f>
        <v/>
      </c>
      <c r="Z3608" s="406" t="str">
        <f>Master!Z3681</f>
        <v/>
      </c>
      <c r="AA3608" s="406" t="str">
        <f>Master!AA3681</f>
        <v/>
      </c>
      <c r="AB3608" s="406" t="str">
        <f>Master!AB3681</f>
        <v/>
      </c>
      <c r="AC3608" s="406" t="str">
        <f>Master!AC3681</f>
        <v/>
      </c>
      <c r="AD3608" s="406" t="str">
        <f>Master!AD3681</f>
        <v/>
      </c>
      <c r="AE3608" s="406" t="str">
        <f>Master!AE3681</f>
        <v/>
      </c>
      <c r="AF3608" s="406" t="str">
        <f>Master!AF3681</f>
        <v/>
      </c>
      <c r="AG3608" s="406" t="str">
        <f>Master!AG3681</f>
        <v/>
      </c>
      <c r="AH3608" s="88" t="str">
        <f>Master!AH3681</f>
        <v/>
      </c>
      <c r="AI3608" s="414" t="str">
        <f>Master!AI3681</f>
        <v/>
      </c>
      <c r="AJ3608" s="406" t="str">
        <f>Master!AJ3681</f>
        <v/>
      </c>
      <c r="AK3608" s="406" t="str">
        <f>Master!AK3681</f>
        <v/>
      </c>
      <c r="AL3608" s="88" t="str">
        <f>Master!AL3681</f>
        <v/>
      </c>
      <c r="AM3608" s="416"/>
      <c r="AN3608" s="416"/>
      <c r="AO3608" s="416"/>
      <c r="AP3608" s="416"/>
      <c r="AQ3608" s="416"/>
      <c r="AR3608" s="416">
        <f t="shared" si="40"/>
        <v>0</v>
      </c>
      <c r="AS3608" s="417" t="str">
        <f t="shared" si="41"/>
        <v>#DIV/0!</v>
      </c>
      <c r="AT3608" s="416">
        <f t="shared" si="42"/>
        <v>0</v>
      </c>
      <c r="AU3608" s="417"/>
    </row>
    <row r="3609" hidden="1">
      <c r="A3609" s="88" t="str">
        <f>Master!A3682</f>
        <v>TL18085</v>
      </c>
      <c r="B3609" s="414" t="str">
        <f>Master!B3682</f>
        <v/>
      </c>
      <c r="C3609" s="414" t="str">
        <f>Master!C3682</f>
        <v/>
      </c>
      <c r="D3609" s="88" t="str">
        <f>Master!D3682</f>
        <v/>
      </c>
      <c r="E3609" s="406" t="str">
        <f>Master!E3682</f>
        <v/>
      </c>
      <c r="F3609" s="406">
        <f>Master!F3682</f>
        <v>0</v>
      </c>
      <c r="G3609" s="88" t="str">
        <f>Master!G3682</f>
        <v/>
      </c>
      <c r="H3609" s="88" t="str">
        <f>Master!H3682</f>
        <v/>
      </c>
      <c r="I3609" s="88" t="str">
        <f>Master!I3682</f>
        <v/>
      </c>
      <c r="J3609" s="88" t="str">
        <f>Master!J3682</f>
        <v/>
      </c>
      <c r="K3609" s="88" t="str">
        <f>Master!K3682</f>
        <v/>
      </c>
      <c r="L3609" s="88" t="str">
        <f>Master!L3682</f>
        <v/>
      </c>
      <c r="M3609" s="88" t="str">
        <f>Master!M3682</f>
        <v/>
      </c>
      <c r="N3609" s="88" t="str">
        <f>Master!N3682</f>
        <v/>
      </c>
      <c r="O3609" s="88" t="str">
        <f>Master!O3682</f>
        <v/>
      </c>
      <c r="P3609" s="88" t="str">
        <f>Master!P3682</f>
        <v/>
      </c>
      <c r="Q3609" s="88" t="str">
        <f>Master!Q3682</f>
        <v/>
      </c>
      <c r="R3609" s="406" t="str">
        <f>Master!R3682</f>
        <v/>
      </c>
      <c r="S3609" s="406">
        <f>Master!S3682</f>
        <v>0</v>
      </c>
      <c r="T3609" s="406" t="str">
        <f>Master!T3682</f>
        <v/>
      </c>
      <c r="U3609" s="406" t="str">
        <f>Master!U3682</f>
        <v/>
      </c>
      <c r="V3609" s="406" t="str">
        <f>Master!V3682</f>
        <v/>
      </c>
      <c r="W3609" s="406" t="str">
        <f>Master!W3682</f>
        <v/>
      </c>
      <c r="X3609" s="406" t="str">
        <f>Master!X3682</f>
        <v/>
      </c>
      <c r="Y3609" s="406" t="str">
        <f>Master!Y3682</f>
        <v/>
      </c>
      <c r="Z3609" s="406" t="str">
        <f>Master!Z3682</f>
        <v/>
      </c>
      <c r="AA3609" s="406" t="str">
        <f>Master!AA3682</f>
        <v/>
      </c>
      <c r="AB3609" s="406" t="str">
        <f>Master!AB3682</f>
        <v/>
      </c>
      <c r="AC3609" s="406" t="str">
        <f>Master!AC3682</f>
        <v/>
      </c>
      <c r="AD3609" s="406" t="str">
        <f>Master!AD3682</f>
        <v/>
      </c>
      <c r="AE3609" s="406" t="str">
        <f>Master!AE3682</f>
        <v/>
      </c>
      <c r="AF3609" s="406" t="str">
        <f>Master!AF3682</f>
        <v/>
      </c>
      <c r="AG3609" s="406" t="str">
        <f>Master!AG3682</f>
        <v/>
      </c>
      <c r="AH3609" s="88" t="str">
        <f>Master!AH3682</f>
        <v/>
      </c>
      <c r="AI3609" s="414" t="str">
        <f>Master!AI3682</f>
        <v/>
      </c>
      <c r="AJ3609" s="406" t="str">
        <f>Master!AJ3682</f>
        <v/>
      </c>
      <c r="AK3609" s="406" t="str">
        <f>Master!AK3682</f>
        <v/>
      </c>
      <c r="AL3609" s="88" t="str">
        <f>Master!AL3682</f>
        <v/>
      </c>
      <c r="AM3609" s="416"/>
      <c r="AN3609" s="416"/>
      <c r="AO3609" s="416"/>
      <c r="AP3609" s="416"/>
      <c r="AQ3609" s="416"/>
      <c r="AR3609" s="416">
        <f t="shared" si="40"/>
        <v>0</v>
      </c>
      <c r="AS3609" s="417" t="str">
        <f t="shared" si="41"/>
        <v>#DIV/0!</v>
      </c>
      <c r="AT3609" s="416">
        <f t="shared" si="42"/>
        <v>0</v>
      </c>
      <c r="AU3609" s="417"/>
    </row>
    <row r="3610" hidden="1">
      <c r="A3610" s="88" t="str">
        <f>Master!A3683</f>
        <v>TL18086</v>
      </c>
      <c r="B3610" s="414" t="str">
        <f>Master!B3683</f>
        <v/>
      </c>
      <c r="C3610" s="414" t="str">
        <f>Master!C3683</f>
        <v/>
      </c>
      <c r="D3610" s="88" t="str">
        <f>Master!D3683</f>
        <v/>
      </c>
      <c r="E3610" s="406" t="str">
        <f>Master!E3683</f>
        <v/>
      </c>
      <c r="F3610" s="406">
        <f>Master!F3683</f>
        <v>0</v>
      </c>
      <c r="G3610" s="88" t="str">
        <f>Master!G3683</f>
        <v/>
      </c>
      <c r="H3610" s="88" t="str">
        <f>Master!H3683</f>
        <v/>
      </c>
      <c r="I3610" s="88" t="str">
        <f>Master!I3683</f>
        <v/>
      </c>
      <c r="J3610" s="88" t="str">
        <f>Master!J3683</f>
        <v/>
      </c>
      <c r="K3610" s="88" t="str">
        <f>Master!K3683</f>
        <v/>
      </c>
      <c r="L3610" s="88" t="str">
        <f>Master!L3683</f>
        <v/>
      </c>
      <c r="M3610" s="88" t="str">
        <f>Master!M3683</f>
        <v/>
      </c>
      <c r="N3610" s="88" t="str">
        <f>Master!N3683</f>
        <v/>
      </c>
      <c r="O3610" s="88" t="str">
        <f>Master!O3683</f>
        <v/>
      </c>
      <c r="P3610" s="88" t="str">
        <f>Master!P3683</f>
        <v/>
      </c>
      <c r="Q3610" s="88" t="str">
        <f>Master!Q3683</f>
        <v/>
      </c>
      <c r="R3610" s="406" t="str">
        <f>Master!R3683</f>
        <v/>
      </c>
      <c r="S3610" s="406">
        <f>Master!S3683</f>
        <v>0</v>
      </c>
      <c r="T3610" s="406" t="str">
        <f>Master!T3683</f>
        <v/>
      </c>
      <c r="U3610" s="406" t="str">
        <f>Master!U3683</f>
        <v/>
      </c>
      <c r="V3610" s="406" t="str">
        <f>Master!V3683</f>
        <v/>
      </c>
      <c r="W3610" s="406" t="str">
        <f>Master!W3683</f>
        <v/>
      </c>
      <c r="X3610" s="406" t="str">
        <f>Master!X3683</f>
        <v/>
      </c>
      <c r="Y3610" s="406" t="str">
        <f>Master!Y3683</f>
        <v/>
      </c>
      <c r="Z3610" s="406" t="str">
        <f>Master!Z3683</f>
        <v/>
      </c>
      <c r="AA3610" s="406" t="str">
        <f>Master!AA3683</f>
        <v/>
      </c>
      <c r="AB3610" s="406" t="str">
        <f>Master!AB3683</f>
        <v/>
      </c>
      <c r="AC3610" s="406" t="str">
        <f>Master!AC3683</f>
        <v/>
      </c>
      <c r="AD3610" s="406" t="str">
        <f>Master!AD3683</f>
        <v/>
      </c>
      <c r="AE3610" s="406" t="str">
        <f>Master!AE3683</f>
        <v/>
      </c>
      <c r="AF3610" s="406" t="str">
        <f>Master!AF3683</f>
        <v/>
      </c>
      <c r="AG3610" s="406" t="str">
        <f>Master!AG3683</f>
        <v/>
      </c>
      <c r="AH3610" s="88" t="str">
        <f>Master!AH3683</f>
        <v/>
      </c>
      <c r="AI3610" s="414" t="str">
        <f>Master!AI3683</f>
        <v/>
      </c>
      <c r="AJ3610" s="406" t="str">
        <f>Master!AJ3683</f>
        <v/>
      </c>
      <c r="AK3610" s="406" t="str">
        <f>Master!AK3683</f>
        <v/>
      </c>
      <c r="AL3610" s="88" t="str">
        <f>Master!AL3683</f>
        <v/>
      </c>
      <c r="AM3610" s="416"/>
      <c r="AN3610" s="416"/>
      <c r="AO3610" s="416"/>
      <c r="AP3610" s="416"/>
      <c r="AQ3610" s="416"/>
      <c r="AR3610" s="416">
        <f t="shared" si="40"/>
        <v>0</v>
      </c>
      <c r="AS3610" s="417" t="str">
        <f t="shared" si="41"/>
        <v>#DIV/0!</v>
      </c>
      <c r="AT3610" s="416">
        <f t="shared" si="42"/>
        <v>0</v>
      </c>
      <c r="AU3610" s="417"/>
    </row>
    <row r="3611" hidden="1">
      <c r="A3611" s="88" t="str">
        <f>Master!A3684</f>
        <v>TL18087</v>
      </c>
      <c r="B3611" s="414" t="str">
        <f>Master!B3684</f>
        <v/>
      </c>
      <c r="C3611" s="414" t="str">
        <f>Master!C3684</f>
        <v/>
      </c>
      <c r="D3611" s="88" t="str">
        <f>Master!D3684</f>
        <v/>
      </c>
      <c r="E3611" s="406" t="str">
        <f>Master!E3684</f>
        <v/>
      </c>
      <c r="F3611" s="406">
        <f>Master!F3684</f>
        <v>0</v>
      </c>
      <c r="G3611" s="88" t="str">
        <f>Master!G3684</f>
        <v/>
      </c>
      <c r="H3611" s="88" t="str">
        <f>Master!H3684</f>
        <v/>
      </c>
      <c r="I3611" s="88" t="str">
        <f>Master!I3684</f>
        <v/>
      </c>
      <c r="J3611" s="88" t="str">
        <f>Master!J3684</f>
        <v/>
      </c>
      <c r="K3611" s="88" t="str">
        <f>Master!K3684</f>
        <v/>
      </c>
      <c r="L3611" s="88" t="str">
        <f>Master!L3684</f>
        <v/>
      </c>
      <c r="M3611" s="88" t="str">
        <f>Master!M3684</f>
        <v/>
      </c>
      <c r="N3611" s="88" t="str">
        <f>Master!N3684</f>
        <v/>
      </c>
      <c r="O3611" s="88" t="str">
        <f>Master!O3684</f>
        <v/>
      </c>
      <c r="P3611" s="88" t="str">
        <f>Master!P3684</f>
        <v/>
      </c>
      <c r="Q3611" s="88" t="str">
        <f>Master!Q3684</f>
        <v/>
      </c>
      <c r="R3611" s="406" t="str">
        <f>Master!R3684</f>
        <v/>
      </c>
      <c r="S3611" s="406">
        <f>Master!S3684</f>
        <v>0</v>
      </c>
      <c r="T3611" s="406" t="str">
        <f>Master!T3684</f>
        <v/>
      </c>
      <c r="U3611" s="406" t="str">
        <f>Master!U3684</f>
        <v/>
      </c>
      <c r="V3611" s="406" t="str">
        <f>Master!V3684</f>
        <v/>
      </c>
      <c r="W3611" s="406" t="str">
        <f>Master!W3684</f>
        <v/>
      </c>
      <c r="X3611" s="406" t="str">
        <f>Master!X3684</f>
        <v/>
      </c>
      <c r="Y3611" s="406" t="str">
        <f>Master!Y3684</f>
        <v/>
      </c>
      <c r="Z3611" s="406" t="str">
        <f>Master!Z3684</f>
        <v/>
      </c>
      <c r="AA3611" s="406" t="str">
        <f>Master!AA3684</f>
        <v/>
      </c>
      <c r="AB3611" s="406" t="str">
        <f>Master!AB3684</f>
        <v/>
      </c>
      <c r="AC3611" s="406" t="str">
        <f>Master!AC3684</f>
        <v/>
      </c>
      <c r="AD3611" s="406" t="str">
        <f>Master!AD3684</f>
        <v/>
      </c>
      <c r="AE3611" s="406" t="str">
        <f>Master!AE3684</f>
        <v/>
      </c>
      <c r="AF3611" s="406" t="str">
        <f>Master!AF3684</f>
        <v/>
      </c>
      <c r="AG3611" s="406" t="str">
        <f>Master!AG3684</f>
        <v/>
      </c>
      <c r="AH3611" s="88" t="str">
        <f>Master!AH3684</f>
        <v/>
      </c>
      <c r="AI3611" s="414" t="str">
        <f>Master!AI3684</f>
        <v/>
      </c>
      <c r="AJ3611" s="406" t="str">
        <f>Master!AJ3684</f>
        <v/>
      </c>
      <c r="AK3611" s="406" t="str">
        <f>Master!AK3684</f>
        <v/>
      </c>
      <c r="AL3611" s="88" t="str">
        <f>Master!AL3684</f>
        <v/>
      </c>
      <c r="AM3611" s="416"/>
      <c r="AN3611" s="416"/>
      <c r="AO3611" s="416"/>
      <c r="AP3611" s="416"/>
      <c r="AQ3611" s="416"/>
      <c r="AR3611" s="416">
        <f t="shared" si="40"/>
        <v>0</v>
      </c>
      <c r="AS3611" s="417" t="str">
        <f t="shared" si="41"/>
        <v>#DIV/0!</v>
      </c>
      <c r="AT3611" s="416">
        <f t="shared" si="42"/>
        <v>0</v>
      </c>
      <c r="AU3611" s="417"/>
    </row>
    <row r="3612" hidden="1">
      <c r="A3612" s="88" t="str">
        <f>Master!A3685</f>
        <v>TL18088</v>
      </c>
      <c r="B3612" s="414" t="str">
        <f>Master!B3685</f>
        <v/>
      </c>
      <c r="C3612" s="414" t="str">
        <f>Master!C3685</f>
        <v/>
      </c>
      <c r="D3612" s="88" t="str">
        <f>Master!D3685</f>
        <v/>
      </c>
      <c r="E3612" s="406" t="str">
        <f>Master!E3685</f>
        <v/>
      </c>
      <c r="F3612" s="406">
        <f>Master!F3685</f>
        <v>0</v>
      </c>
      <c r="G3612" s="88" t="str">
        <f>Master!G3685</f>
        <v/>
      </c>
      <c r="H3612" s="88" t="str">
        <f>Master!H3685</f>
        <v/>
      </c>
      <c r="I3612" s="88" t="str">
        <f>Master!I3685</f>
        <v/>
      </c>
      <c r="J3612" s="88" t="str">
        <f>Master!J3685</f>
        <v/>
      </c>
      <c r="K3612" s="88" t="str">
        <f>Master!K3685</f>
        <v/>
      </c>
      <c r="L3612" s="88" t="str">
        <f>Master!L3685</f>
        <v/>
      </c>
      <c r="M3612" s="88" t="str">
        <f>Master!M3685</f>
        <v/>
      </c>
      <c r="N3612" s="88" t="str">
        <f>Master!N3685</f>
        <v/>
      </c>
      <c r="O3612" s="88" t="str">
        <f>Master!O3685</f>
        <v/>
      </c>
      <c r="P3612" s="88" t="str">
        <f>Master!P3685</f>
        <v/>
      </c>
      <c r="Q3612" s="88" t="str">
        <f>Master!Q3685</f>
        <v/>
      </c>
      <c r="R3612" s="406" t="str">
        <f>Master!R3685</f>
        <v/>
      </c>
      <c r="S3612" s="406">
        <f>Master!S3685</f>
        <v>0</v>
      </c>
      <c r="T3612" s="406" t="str">
        <f>Master!T3685</f>
        <v/>
      </c>
      <c r="U3612" s="406" t="str">
        <f>Master!U3685</f>
        <v/>
      </c>
      <c r="V3612" s="406" t="str">
        <f>Master!V3685</f>
        <v/>
      </c>
      <c r="W3612" s="406" t="str">
        <f>Master!W3685</f>
        <v/>
      </c>
      <c r="X3612" s="406" t="str">
        <f>Master!X3685</f>
        <v/>
      </c>
      <c r="Y3612" s="406" t="str">
        <f>Master!Y3685</f>
        <v/>
      </c>
      <c r="Z3612" s="406" t="str">
        <f>Master!Z3685</f>
        <v/>
      </c>
      <c r="AA3612" s="406" t="str">
        <f>Master!AA3685</f>
        <v/>
      </c>
      <c r="AB3612" s="406" t="str">
        <f>Master!AB3685</f>
        <v/>
      </c>
      <c r="AC3612" s="406" t="str">
        <f>Master!AC3685</f>
        <v/>
      </c>
      <c r="AD3612" s="406" t="str">
        <f>Master!AD3685</f>
        <v/>
      </c>
      <c r="AE3612" s="406" t="str">
        <f>Master!AE3685</f>
        <v/>
      </c>
      <c r="AF3612" s="406" t="str">
        <f>Master!AF3685</f>
        <v/>
      </c>
      <c r="AG3612" s="406" t="str">
        <f>Master!AG3685</f>
        <v/>
      </c>
      <c r="AH3612" s="88" t="str">
        <f>Master!AH3685</f>
        <v/>
      </c>
      <c r="AI3612" s="414" t="str">
        <f>Master!AI3685</f>
        <v/>
      </c>
      <c r="AJ3612" s="406" t="str">
        <f>Master!AJ3685</f>
        <v/>
      </c>
      <c r="AK3612" s="406" t="str">
        <f>Master!AK3685</f>
        <v/>
      </c>
      <c r="AL3612" s="88" t="str">
        <f>Master!AL3685</f>
        <v/>
      </c>
      <c r="AM3612" s="416"/>
      <c r="AN3612" s="416"/>
      <c r="AO3612" s="416"/>
      <c r="AP3612" s="416"/>
      <c r="AQ3612" s="416"/>
      <c r="AR3612" s="416">
        <f t="shared" si="40"/>
        <v>0</v>
      </c>
      <c r="AS3612" s="417" t="str">
        <f t="shared" si="41"/>
        <v>#DIV/0!</v>
      </c>
      <c r="AT3612" s="416">
        <f t="shared" si="42"/>
        <v>0</v>
      </c>
      <c r="AU3612" s="417"/>
    </row>
    <row r="3613" hidden="1">
      <c r="A3613" s="88" t="str">
        <f>Master!A3686</f>
        <v>TL18089</v>
      </c>
      <c r="B3613" s="414" t="str">
        <f>Master!B3686</f>
        <v/>
      </c>
      <c r="C3613" s="414" t="str">
        <f>Master!C3686</f>
        <v/>
      </c>
      <c r="D3613" s="88" t="str">
        <f>Master!D3686</f>
        <v/>
      </c>
      <c r="E3613" s="406" t="str">
        <f>Master!E3686</f>
        <v/>
      </c>
      <c r="F3613" s="406">
        <f>Master!F3686</f>
        <v>0</v>
      </c>
      <c r="G3613" s="88" t="str">
        <f>Master!G3686</f>
        <v/>
      </c>
      <c r="H3613" s="88" t="str">
        <f>Master!H3686</f>
        <v/>
      </c>
      <c r="I3613" s="88" t="str">
        <f>Master!I3686</f>
        <v/>
      </c>
      <c r="J3613" s="88" t="str">
        <f>Master!J3686</f>
        <v/>
      </c>
      <c r="K3613" s="88" t="str">
        <f>Master!K3686</f>
        <v/>
      </c>
      <c r="L3613" s="88" t="str">
        <f>Master!L3686</f>
        <v/>
      </c>
      <c r="M3613" s="88" t="str">
        <f>Master!M3686</f>
        <v/>
      </c>
      <c r="N3613" s="88" t="str">
        <f>Master!N3686</f>
        <v/>
      </c>
      <c r="O3613" s="88" t="str">
        <f>Master!O3686</f>
        <v/>
      </c>
      <c r="P3613" s="88" t="str">
        <f>Master!P3686</f>
        <v/>
      </c>
      <c r="Q3613" s="88" t="str">
        <f>Master!Q3686</f>
        <v/>
      </c>
      <c r="R3613" s="406" t="str">
        <f>Master!R3686</f>
        <v/>
      </c>
      <c r="S3613" s="406">
        <f>Master!S3686</f>
        <v>0</v>
      </c>
      <c r="T3613" s="406" t="str">
        <f>Master!T3686</f>
        <v/>
      </c>
      <c r="U3613" s="406" t="str">
        <f>Master!U3686</f>
        <v/>
      </c>
      <c r="V3613" s="406" t="str">
        <f>Master!V3686</f>
        <v/>
      </c>
      <c r="W3613" s="406" t="str">
        <f>Master!W3686</f>
        <v/>
      </c>
      <c r="X3613" s="406" t="str">
        <f>Master!X3686</f>
        <v/>
      </c>
      <c r="Y3613" s="406" t="str">
        <f>Master!Y3686</f>
        <v/>
      </c>
      <c r="Z3613" s="406" t="str">
        <f>Master!Z3686</f>
        <v/>
      </c>
      <c r="AA3613" s="406" t="str">
        <f>Master!AA3686</f>
        <v/>
      </c>
      <c r="AB3613" s="406" t="str">
        <f>Master!AB3686</f>
        <v/>
      </c>
      <c r="AC3613" s="406" t="str">
        <f>Master!AC3686</f>
        <v/>
      </c>
      <c r="AD3613" s="406" t="str">
        <f>Master!AD3686</f>
        <v/>
      </c>
      <c r="AE3613" s="406" t="str">
        <f>Master!AE3686</f>
        <v/>
      </c>
      <c r="AF3613" s="406" t="str">
        <f>Master!AF3686</f>
        <v/>
      </c>
      <c r="AG3613" s="406" t="str">
        <f>Master!AG3686</f>
        <v/>
      </c>
      <c r="AH3613" s="88" t="str">
        <f>Master!AH3686</f>
        <v/>
      </c>
      <c r="AI3613" s="414" t="str">
        <f>Master!AI3686</f>
        <v/>
      </c>
      <c r="AJ3613" s="406" t="str">
        <f>Master!AJ3686</f>
        <v/>
      </c>
      <c r="AK3613" s="406" t="str">
        <f>Master!AK3686</f>
        <v/>
      </c>
      <c r="AL3613" s="88" t="str">
        <f>Master!AL3686</f>
        <v/>
      </c>
      <c r="AM3613" s="416"/>
      <c r="AN3613" s="416"/>
      <c r="AO3613" s="416"/>
      <c r="AP3613" s="416"/>
      <c r="AQ3613" s="416"/>
      <c r="AR3613" s="416">
        <f t="shared" si="40"/>
        <v>0</v>
      </c>
      <c r="AS3613" s="417" t="str">
        <f t="shared" si="41"/>
        <v>#DIV/0!</v>
      </c>
      <c r="AT3613" s="416">
        <f t="shared" si="42"/>
        <v>0</v>
      </c>
      <c r="AU3613" s="417"/>
    </row>
    <row r="3614" hidden="1">
      <c r="A3614" s="88" t="str">
        <f>Master!A3687</f>
        <v>TL18090</v>
      </c>
      <c r="B3614" s="414" t="str">
        <f>Master!B3687</f>
        <v/>
      </c>
      <c r="C3614" s="414" t="str">
        <f>Master!C3687</f>
        <v/>
      </c>
      <c r="D3614" s="88" t="str">
        <f>Master!D3687</f>
        <v/>
      </c>
      <c r="E3614" s="406" t="str">
        <f>Master!E3687</f>
        <v/>
      </c>
      <c r="F3614" s="406">
        <f>Master!F3687</f>
        <v>0</v>
      </c>
      <c r="G3614" s="88" t="str">
        <f>Master!G3687</f>
        <v/>
      </c>
      <c r="H3614" s="88" t="str">
        <f>Master!H3687</f>
        <v/>
      </c>
      <c r="I3614" s="88" t="str">
        <f>Master!I3687</f>
        <v/>
      </c>
      <c r="J3614" s="88" t="str">
        <f>Master!J3687</f>
        <v/>
      </c>
      <c r="K3614" s="88" t="str">
        <f>Master!K3687</f>
        <v/>
      </c>
      <c r="L3614" s="88" t="str">
        <f>Master!L3687</f>
        <v/>
      </c>
      <c r="M3614" s="88" t="str">
        <f>Master!M3687</f>
        <v/>
      </c>
      <c r="N3614" s="88" t="str">
        <f>Master!N3687</f>
        <v/>
      </c>
      <c r="O3614" s="88" t="str">
        <f>Master!O3687</f>
        <v/>
      </c>
      <c r="P3614" s="88" t="str">
        <f>Master!P3687</f>
        <v/>
      </c>
      <c r="Q3614" s="88" t="str">
        <f>Master!Q3687</f>
        <v/>
      </c>
      <c r="R3614" s="406" t="str">
        <f>Master!R3687</f>
        <v/>
      </c>
      <c r="S3614" s="406">
        <f>Master!S3687</f>
        <v>0</v>
      </c>
      <c r="T3614" s="406" t="str">
        <f>Master!T3687</f>
        <v/>
      </c>
      <c r="U3614" s="406" t="str">
        <f>Master!U3687</f>
        <v/>
      </c>
      <c r="V3614" s="406" t="str">
        <f>Master!V3687</f>
        <v/>
      </c>
      <c r="W3614" s="406" t="str">
        <f>Master!W3687</f>
        <v/>
      </c>
      <c r="X3614" s="406" t="str">
        <f>Master!X3687</f>
        <v/>
      </c>
      <c r="Y3614" s="406" t="str">
        <f>Master!Y3687</f>
        <v/>
      </c>
      <c r="Z3614" s="406" t="str">
        <f>Master!Z3687</f>
        <v/>
      </c>
      <c r="AA3614" s="406" t="str">
        <f>Master!AA3687</f>
        <v/>
      </c>
      <c r="AB3614" s="406" t="str">
        <f>Master!AB3687</f>
        <v/>
      </c>
      <c r="AC3614" s="406" t="str">
        <f>Master!AC3687</f>
        <v/>
      </c>
      <c r="AD3614" s="406" t="str">
        <f>Master!AD3687</f>
        <v/>
      </c>
      <c r="AE3614" s="406" t="str">
        <f>Master!AE3687</f>
        <v/>
      </c>
      <c r="AF3614" s="406" t="str">
        <f>Master!AF3687</f>
        <v/>
      </c>
      <c r="AG3614" s="406" t="str">
        <f>Master!AG3687</f>
        <v/>
      </c>
      <c r="AH3614" s="88" t="str">
        <f>Master!AH3687</f>
        <v/>
      </c>
      <c r="AI3614" s="414" t="str">
        <f>Master!AI3687</f>
        <v/>
      </c>
      <c r="AJ3614" s="406" t="str">
        <f>Master!AJ3687</f>
        <v/>
      </c>
      <c r="AK3614" s="406" t="str">
        <f>Master!AK3687</f>
        <v/>
      </c>
      <c r="AL3614" s="88" t="str">
        <f>Master!AL3687</f>
        <v/>
      </c>
      <c r="AM3614" s="416"/>
      <c r="AN3614" s="416"/>
      <c r="AO3614" s="416"/>
      <c r="AP3614" s="416"/>
      <c r="AQ3614" s="416"/>
      <c r="AR3614" s="416">
        <f t="shared" si="40"/>
        <v>0</v>
      </c>
      <c r="AS3614" s="417" t="str">
        <f t="shared" si="41"/>
        <v>#DIV/0!</v>
      </c>
      <c r="AT3614" s="416">
        <f t="shared" si="42"/>
        <v>0</v>
      </c>
      <c r="AU3614" s="417"/>
    </row>
    <row r="3615" hidden="1">
      <c r="A3615" s="88" t="str">
        <f>Master!A3688</f>
        <v>TL18091</v>
      </c>
      <c r="B3615" s="414" t="str">
        <f>Master!B3688</f>
        <v/>
      </c>
      <c r="C3615" s="414" t="str">
        <f>Master!C3688</f>
        <v/>
      </c>
      <c r="D3615" s="88" t="str">
        <f>Master!D3688</f>
        <v/>
      </c>
      <c r="E3615" s="406" t="str">
        <f>Master!E3688</f>
        <v/>
      </c>
      <c r="F3615" s="406">
        <f>Master!F3688</f>
        <v>0</v>
      </c>
      <c r="G3615" s="88" t="str">
        <f>Master!G3688</f>
        <v/>
      </c>
      <c r="H3615" s="88" t="str">
        <f>Master!H3688</f>
        <v/>
      </c>
      <c r="I3615" s="88" t="str">
        <f>Master!I3688</f>
        <v/>
      </c>
      <c r="J3615" s="88" t="str">
        <f>Master!J3688</f>
        <v/>
      </c>
      <c r="K3615" s="88" t="str">
        <f>Master!K3688</f>
        <v/>
      </c>
      <c r="L3615" s="88" t="str">
        <f>Master!L3688</f>
        <v/>
      </c>
      <c r="M3615" s="88" t="str">
        <f>Master!M3688</f>
        <v/>
      </c>
      <c r="N3615" s="88" t="str">
        <f>Master!N3688</f>
        <v/>
      </c>
      <c r="O3615" s="88" t="str">
        <f>Master!O3688</f>
        <v/>
      </c>
      <c r="P3615" s="88" t="str">
        <f>Master!P3688</f>
        <v/>
      </c>
      <c r="Q3615" s="88" t="str">
        <f>Master!Q3688</f>
        <v/>
      </c>
      <c r="R3615" s="406" t="str">
        <f>Master!R3688</f>
        <v/>
      </c>
      <c r="S3615" s="406">
        <f>Master!S3688</f>
        <v>0</v>
      </c>
      <c r="T3615" s="406" t="str">
        <f>Master!T3688</f>
        <v/>
      </c>
      <c r="U3615" s="406" t="str">
        <f>Master!U3688</f>
        <v/>
      </c>
      <c r="V3615" s="406" t="str">
        <f>Master!V3688</f>
        <v/>
      </c>
      <c r="W3615" s="406" t="str">
        <f>Master!W3688</f>
        <v/>
      </c>
      <c r="X3615" s="406" t="str">
        <f>Master!X3688</f>
        <v/>
      </c>
      <c r="Y3615" s="406" t="str">
        <f>Master!Y3688</f>
        <v/>
      </c>
      <c r="Z3615" s="406" t="str">
        <f>Master!Z3688</f>
        <v/>
      </c>
      <c r="AA3615" s="406" t="str">
        <f>Master!AA3688</f>
        <v/>
      </c>
      <c r="AB3615" s="406" t="str">
        <f>Master!AB3688</f>
        <v/>
      </c>
      <c r="AC3615" s="406" t="str">
        <f>Master!AC3688</f>
        <v/>
      </c>
      <c r="AD3615" s="406" t="str">
        <f>Master!AD3688</f>
        <v/>
      </c>
      <c r="AE3615" s="406" t="str">
        <f>Master!AE3688</f>
        <v/>
      </c>
      <c r="AF3615" s="406" t="str">
        <f>Master!AF3688</f>
        <v/>
      </c>
      <c r="AG3615" s="406" t="str">
        <f>Master!AG3688</f>
        <v/>
      </c>
      <c r="AH3615" s="88" t="str">
        <f>Master!AH3688</f>
        <v/>
      </c>
      <c r="AI3615" s="414" t="str">
        <f>Master!AI3688</f>
        <v/>
      </c>
      <c r="AJ3615" s="406" t="str">
        <f>Master!AJ3688</f>
        <v/>
      </c>
      <c r="AK3615" s="406" t="str">
        <f>Master!AK3688</f>
        <v/>
      </c>
      <c r="AL3615" s="88" t="str">
        <f>Master!AL3688</f>
        <v/>
      </c>
      <c r="AM3615" s="416"/>
      <c r="AN3615" s="416"/>
      <c r="AO3615" s="416"/>
      <c r="AP3615" s="416"/>
      <c r="AQ3615" s="416"/>
      <c r="AR3615" s="416">
        <f t="shared" si="40"/>
        <v>0</v>
      </c>
      <c r="AS3615" s="417" t="str">
        <f t="shared" si="41"/>
        <v>#DIV/0!</v>
      </c>
      <c r="AT3615" s="416">
        <f t="shared" si="42"/>
        <v>0</v>
      </c>
      <c r="AU3615" s="417"/>
    </row>
    <row r="3616" hidden="1">
      <c r="A3616" s="88" t="str">
        <f>Master!A3689</f>
        <v>TL18092</v>
      </c>
      <c r="B3616" s="414" t="str">
        <f>Master!B3689</f>
        <v/>
      </c>
      <c r="C3616" s="414" t="str">
        <f>Master!C3689</f>
        <v/>
      </c>
      <c r="D3616" s="88" t="str">
        <f>Master!D3689</f>
        <v/>
      </c>
      <c r="E3616" s="406" t="str">
        <f>Master!E3689</f>
        <v/>
      </c>
      <c r="F3616" s="406">
        <f>Master!F3689</f>
        <v>0</v>
      </c>
      <c r="G3616" s="88" t="str">
        <f>Master!G3689</f>
        <v/>
      </c>
      <c r="H3616" s="88" t="str">
        <f>Master!H3689</f>
        <v/>
      </c>
      <c r="I3616" s="88" t="str">
        <f>Master!I3689</f>
        <v/>
      </c>
      <c r="J3616" s="88" t="str">
        <f>Master!J3689</f>
        <v/>
      </c>
      <c r="K3616" s="88" t="str">
        <f>Master!K3689</f>
        <v/>
      </c>
      <c r="L3616" s="88" t="str">
        <f>Master!L3689</f>
        <v/>
      </c>
      <c r="M3616" s="88" t="str">
        <f>Master!M3689</f>
        <v/>
      </c>
      <c r="N3616" s="88" t="str">
        <f>Master!N3689</f>
        <v/>
      </c>
      <c r="O3616" s="88" t="str">
        <f>Master!O3689</f>
        <v/>
      </c>
      <c r="P3616" s="88" t="str">
        <f>Master!P3689</f>
        <v/>
      </c>
      <c r="Q3616" s="88" t="str">
        <f>Master!Q3689</f>
        <v/>
      </c>
      <c r="R3616" s="406" t="str">
        <f>Master!R3689</f>
        <v/>
      </c>
      <c r="S3616" s="406">
        <f>Master!S3689</f>
        <v>0</v>
      </c>
      <c r="T3616" s="406" t="str">
        <f>Master!T3689</f>
        <v/>
      </c>
      <c r="U3616" s="406" t="str">
        <f>Master!U3689</f>
        <v/>
      </c>
      <c r="V3616" s="406" t="str">
        <f>Master!V3689</f>
        <v/>
      </c>
      <c r="W3616" s="406" t="str">
        <f>Master!W3689</f>
        <v/>
      </c>
      <c r="X3616" s="406" t="str">
        <f>Master!X3689</f>
        <v/>
      </c>
      <c r="Y3616" s="406" t="str">
        <f>Master!Y3689</f>
        <v/>
      </c>
      <c r="Z3616" s="406" t="str">
        <f>Master!Z3689</f>
        <v/>
      </c>
      <c r="AA3616" s="406" t="str">
        <f>Master!AA3689</f>
        <v/>
      </c>
      <c r="AB3616" s="406" t="str">
        <f>Master!AB3689</f>
        <v/>
      </c>
      <c r="AC3616" s="406" t="str">
        <f>Master!AC3689</f>
        <v/>
      </c>
      <c r="AD3616" s="406" t="str">
        <f>Master!AD3689</f>
        <v/>
      </c>
      <c r="AE3616" s="406" t="str">
        <f>Master!AE3689</f>
        <v/>
      </c>
      <c r="AF3616" s="406" t="str">
        <f>Master!AF3689</f>
        <v/>
      </c>
      <c r="AG3616" s="406" t="str">
        <f>Master!AG3689</f>
        <v/>
      </c>
      <c r="AH3616" s="88" t="str">
        <f>Master!AH3689</f>
        <v/>
      </c>
      <c r="AI3616" s="414" t="str">
        <f>Master!AI3689</f>
        <v/>
      </c>
      <c r="AJ3616" s="406" t="str">
        <f>Master!AJ3689</f>
        <v/>
      </c>
      <c r="AK3616" s="406" t="str">
        <f>Master!AK3689</f>
        <v/>
      </c>
      <c r="AL3616" s="88" t="str">
        <f>Master!AL3689</f>
        <v/>
      </c>
      <c r="AM3616" s="416"/>
      <c r="AN3616" s="416"/>
      <c r="AO3616" s="416"/>
      <c r="AP3616" s="416"/>
      <c r="AQ3616" s="416"/>
      <c r="AR3616" s="416">
        <f t="shared" si="40"/>
        <v>0</v>
      </c>
      <c r="AS3616" s="417" t="str">
        <f t="shared" si="41"/>
        <v>#DIV/0!</v>
      </c>
      <c r="AT3616" s="416">
        <f t="shared" si="42"/>
        <v>0</v>
      </c>
      <c r="AU3616" s="417"/>
    </row>
    <row r="3617" hidden="1">
      <c r="A3617" s="88" t="str">
        <f>Master!A3690</f>
        <v>TL18093</v>
      </c>
      <c r="B3617" s="414" t="str">
        <f>Master!B3690</f>
        <v/>
      </c>
      <c r="C3617" s="414" t="str">
        <f>Master!C3690</f>
        <v/>
      </c>
      <c r="D3617" s="88" t="str">
        <f>Master!D3690</f>
        <v/>
      </c>
      <c r="E3617" s="406" t="str">
        <f>Master!E3690</f>
        <v/>
      </c>
      <c r="F3617" s="406">
        <f>Master!F3690</f>
        <v>0</v>
      </c>
      <c r="G3617" s="88" t="str">
        <f>Master!G3690</f>
        <v/>
      </c>
      <c r="H3617" s="88" t="str">
        <f>Master!H3690</f>
        <v/>
      </c>
      <c r="I3617" s="88" t="str">
        <f>Master!I3690</f>
        <v/>
      </c>
      <c r="J3617" s="88" t="str">
        <f>Master!J3690</f>
        <v/>
      </c>
      <c r="K3617" s="88" t="str">
        <f>Master!K3690</f>
        <v/>
      </c>
      <c r="L3617" s="88" t="str">
        <f>Master!L3690</f>
        <v/>
      </c>
      <c r="M3617" s="88" t="str">
        <f>Master!M3690</f>
        <v/>
      </c>
      <c r="N3617" s="88" t="str">
        <f>Master!N3690</f>
        <v/>
      </c>
      <c r="O3617" s="88" t="str">
        <f>Master!O3690</f>
        <v/>
      </c>
      <c r="P3617" s="88" t="str">
        <f>Master!P3690</f>
        <v/>
      </c>
      <c r="Q3617" s="88" t="str">
        <f>Master!Q3690</f>
        <v/>
      </c>
      <c r="R3617" s="406" t="str">
        <f>Master!R3690</f>
        <v/>
      </c>
      <c r="S3617" s="406">
        <f>Master!S3690</f>
        <v>0</v>
      </c>
      <c r="T3617" s="406" t="str">
        <f>Master!T3690</f>
        <v/>
      </c>
      <c r="U3617" s="406" t="str">
        <f>Master!U3690</f>
        <v/>
      </c>
      <c r="V3617" s="406" t="str">
        <f>Master!V3690</f>
        <v/>
      </c>
      <c r="W3617" s="406" t="str">
        <f>Master!W3690</f>
        <v/>
      </c>
      <c r="X3617" s="406" t="str">
        <f>Master!X3690</f>
        <v/>
      </c>
      <c r="Y3617" s="406" t="str">
        <f>Master!Y3690</f>
        <v/>
      </c>
      <c r="Z3617" s="406" t="str">
        <f>Master!Z3690</f>
        <v/>
      </c>
      <c r="AA3617" s="406" t="str">
        <f>Master!AA3690</f>
        <v/>
      </c>
      <c r="AB3617" s="406" t="str">
        <f>Master!AB3690</f>
        <v/>
      </c>
      <c r="AC3617" s="406" t="str">
        <f>Master!AC3690</f>
        <v/>
      </c>
      <c r="AD3617" s="406" t="str">
        <f>Master!AD3690</f>
        <v/>
      </c>
      <c r="AE3617" s="406" t="str">
        <f>Master!AE3690</f>
        <v/>
      </c>
      <c r="AF3617" s="406" t="str">
        <f>Master!AF3690</f>
        <v/>
      </c>
      <c r="AG3617" s="406" t="str">
        <f>Master!AG3690</f>
        <v/>
      </c>
      <c r="AH3617" s="88" t="str">
        <f>Master!AH3690</f>
        <v/>
      </c>
      <c r="AI3617" s="414" t="str">
        <f>Master!AI3690</f>
        <v/>
      </c>
      <c r="AJ3617" s="406" t="str">
        <f>Master!AJ3690</f>
        <v/>
      </c>
      <c r="AK3617" s="406" t="str">
        <f>Master!AK3690</f>
        <v/>
      </c>
      <c r="AL3617" s="88" t="str">
        <f>Master!AL3690</f>
        <v/>
      </c>
      <c r="AM3617" s="416"/>
      <c r="AN3617" s="416"/>
      <c r="AO3617" s="416"/>
      <c r="AP3617" s="416"/>
      <c r="AQ3617" s="416"/>
      <c r="AR3617" s="416">
        <f t="shared" si="40"/>
        <v>0</v>
      </c>
      <c r="AS3617" s="417" t="str">
        <f t="shared" si="41"/>
        <v>#DIV/0!</v>
      </c>
      <c r="AT3617" s="416">
        <f t="shared" si="42"/>
        <v>0</v>
      </c>
      <c r="AU3617" s="417"/>
    </row>
    <row r="3618" hidden="1">
      <c r="A3618" s="88" t="str">
        <f>Master!A3691</f>
        <v>TL18094</v>
      </c>
      <c r="B3618" s="414" t="str">
        <f>Master!B3691</f>
        <v/>
      </c>
      <c r="C3618" s="414" t="str">
        <f>Master!C3691</f>
        <v/>
      </c>
      <c r="D3618" s="88" t="str">
        <f>Master!D3691</f>
        <v/>
      </c>
      <c r="E3618" s="406" t="str">
        <f>Master!E3691</f>
        <v/>
      </c>
      <c r="F3618" s="406">
        <f>Master!F3691</f>
        <v>0</v>
      </c>
      <c r="G3618" s="88" t="str">
        <f>Master!G3691</f>
        <v/>
      </c>
      <c r="H3618" s="88" t="str">
        <f>Master!H3691</f>
        <v/>
      </c>
      <c r="I3618" s="88" t="str">
        <f>Master!I3691</f>
        <v/>
      </c>
      <c r="J3618" s="88" t="str">
        <f>Master!J3691</f>
        <v/>
      </c>
      <c r="K3618" s="88" t="str">
        <f>Master!K3691</f>
        <v/>
      </c>
      <c r="L3618" s="88" t="str">
        <f>Master!L3691</f>
        <v/>
      </c>
      <c r="M3618" s="88" t="str">
        <f>Master!M3691</f>
        <v/>
      </c>
      <c r="N3618" s="88" t="str">
        <f>Master!N3691</f>
        <v/>
      </c>
      <c r="O3618" s="88" t="str">
        <f>Master!O3691</f>
        <v/>
      </c>
      <c r="P3618" s="88" t="str">
        <f>Master!P3691</f>
        <v/>
      </c>
      <c r="Q3618" s="88" t="str">
        <f>Master!Q3691</f>
        <v/>
      </c>
      <c r="R3618" s="406" t="str">
        <f>Master!R3691</f>
        <v/>
      </c>
      <c r="S3618" s="406">
        <f>Master!S3691</f>
        <v>0</v>
      </c>
      <c r="T3618" s="406" t="str">
        <f>Master!T3691</f>
        <v/>
      </c>
      <c r="U3618" s="406" t="str">
        <f>Master!U3691</f>
        <v/>
      </c>
      <c r="V3618" s="406" t="str">
        <f>Master!V3691</f>
        <v/>
      </c>
      <c r="W3618" s="406" t="str">
        <f>Master!W3691</f>
        <v/>
      </c>
      <c r="X3618" s="406" t="str">
        <f>Master!X3691</f>
        <v/>
      </c>
      <c r="Y3618" s="406" t="str">
        <f>Master!Y3691</f>
        <v/>
      </c>
      <c r="Z3618" s="406" t="str">
        <f>Master!Z3691</f>
        <v/>
      </c>
      <c r="AA3618" s="406" t="str">
        <f>Master!AA3691</f>
        <v/>
      </c>
      <c r="AB3618" s="406" t="str">
        <f>Master!AB3691</f>
        <v/>
      </c>
      <c r="AC3618" s="406" t="str">
        <f>Master!AC3691</f>
        <v/>
      </c>
      <c r="AD3618" s="406" t="str">
        <f>Master!AD3691</f>
        <v/>
      </c>
      <c r="AE3618" s="406" t="str">
        <f>Master!AE3691</f>
        <v/>
      </c>
      <c r="AF3618" s="406" t="str">
        <f>Master!AF3691</f>
        <v/>
      </c>
      <c r="AG3618" s="406" t="str">
        <f>Master!AG3691</f>
        <v/>
      </c>
      <c r="AH3618" s="88" t="str">
        <f>Master!AH3691</f>
        <v/>
      </c>
      <c r="AI3618" s="414" t="str">
        <f>Master!AI3691</f>
        <v/>
      </c>
      <c r="AJ3618" s="406" t="str">
        <f>Master!AJ3691</f>
        <v/>
      </c>
      <c r="AK3618" s="406" t="str">
        <f>Master!AK3691</f>
        <v/>
      </c>
      <c r="AL3618" s="88" t="str">
        <f>Master!AL3691</f>
        <v/>
      </c>
      <c r="AM3618" s="416"/>
      <c r="AN3618" s="416"/>
      <c r="AO3618" s="416"/>
      <c r="AP3618" s="416"/>
      <c r="AQ3618" s="416"/>
      <c r="AR3618" s="416">
        <f t="shared" si="40"/>
        <v>0</v>
      </c>
      <c r="AS3618" s="417" t="str">
        <f t="shared" si="41"/>
        <v>#DIV/0!</v>
      </c>
      <c r="AT3618" s="416">
        <f t="shared" si="42"/>
        <v>0</v>
      </c>
      <c r="AU3618" s="417"/>
    </row>
    <row r="3619" hidden="1">
      <c r="A3619" s="88" t="str">
        <f>Master!A3692</f>
        <v>TL18095</v>
      </c>
      <c r="B3619" s="414" t="str">
        <f>Master!B3692</f>
        <v/>
      </c>
      <c r="C3619" s="414" t="str">
        <f>Master!C3692</f>
        <v/>
      </c>
      <c r="D3619" s="88" t="str">
        <f>Master!D3692</f>
        <v/>
      </c>
      <c r="E3619" s="406" t="str">
        <f>Master!E3692</f>
        <v/>
      </c>
      <c r="F3619" s="406">
        <f>Master!F3692</f>
        <v>0</v>
      </c>
      <c r="G3619" s="88" t="str">
        <f>Master!G3692</f>
        <v/>
      </c>
      <c r="H3619" s="88" t="str">
        <f>Master!H3692</f>
        <v/>
      </c>
      <c r="I3619" s="88" t="str">
        <f>Master!I3692</f>
        <v/>
      </c>
      <c r="J3619" s="88" t="str">
        <f>Master!J3692</f>
        <v/>
      </c>
      <c r="K3619" s="88" t="str">
        <f>Master!K3692</f>
        <v/>
      </c>
      <c r="L3619" s="88" t="str">
        <f>Master!L3692</f>
        <v/>
      </c>
      <c r="M3619" s="88" t="str">
        <f>Master!M3692</f>
        <v/>
      </c>
      <c r="N3619" s="88" t="str">
        <f>Master!N3692</f>
        <v/>
      </c>
      <c r="O3619" s="88" t="str">
        <f>Master!O3692</f>
        <v/>
      </c>
      <c r="P3619" s="88" t="str">
        <f>Master!P3692</f>
        <v/>
      </c>
      <c r="Q3619" s="88" t="str">
        <f>Master!Q3692</f>
        <v/>
      </c>
      <c r="R3619" s="406" t="str">
        <f>Master!R3692</f>
        <v/>
      </c>
      <c r="S3619" s="406">
        <f>Master!S3692</f>
        <v>0</v>
      </c>
      <c r="T3619" s="406" t="str">
        <f>Master!T3692</f>
        <v/>
      </c>
      <c r="U3619" s="406" t="str">
        <f>Master!U3692</f>
        <v/>
      </c>
      <c r="V3619" s="406" t="str">
        <f>Master!V3692</f>
        <v/>
      </c>
      <c r="W3619" s="406" t="str">
        <f>Master!W3692</f>
        <v/>
      </c>
      <c r="X3619" s="406" t="str">
        <f>Master!X3692</f>
        <v/>
      </c>
      <c r="Y3619" s="406" t="str">
        <f>Master!Y3692</f>
        <v/>
      </c>
      <c r="Z3619" s="406" t="str">
        <f>Master!Z3692</f>
        <v/>
      </c>
      <c r="AA3619" s="406" t="str">
        <f>Master!AA3692</f>
        <v/>
      </c>
      <c r="AB3619" s="406" t="str">
        <f>Master!AB3692</f>
        <v/>
      </c>
      <c r="AC3619" s="406" t="str">
        <f>Master!AC3692</f>
        <v/>
      </c>
      <c r="AD3619" s="406" t="str">
        <f>Master!AD3692</f>
        <v/>
      </c>
      <c r="AE3619" s="406" t="str">
        <f>Master!AE3692</f>
        <v/>
      </c>
      <c r="AF3619" s="406" t="str">
        <f>Master!AF3692</f>
        <v/>
      </c>
      <c r="AG3619" s="406" t="str">
        <f>Master!AG3692</f>
        <v/>
      </c>
      <c r="AH3619" s="88" t="str">
        <f>Master!AH3692</f>
        <v/>
      </c>
      <c r="AI3619" s="414" t="str">
        <f>Master!AI3692</f>
        <v/>
      </c>
      <c r="AJ3619" s="406" t="str">
        <f>Master!AJ3692</f>
        <v/>
      </c>
      <c r="AK3619" s="406" t="str">
        <f>Master!AK3692</f>
        <v/>
      </c>
      <c r="AL3619" s="88" t="str">
        <f>Master!AL3692</f>
        <v/>
      </c>
      <c r="AM3619" s="416"/>
      <c r="AN3619" s="416"/>
      <c r="AO3619" s="416"/>
      <c r="AP3619" s="416"/>
      <c r="AQ3619" s="416"/>
      <c r="AR3619" s="416">
        <f t="shared" si="40"/>
        <v>0</v>
      </c>
      <c r="AS3619" s="417" t="str">
        <f t="shared" si="41"/>
        <v>#DIV/0!</v>
      </c>
      <c r="AT3619" s="416">
        <f t="shared" si="42"/>
        <v>0</v>
      </c>
      <c r="AU3619" s="417"/>
    </row>
    <row r="3620" hidden="1">
      <c r="A3620" s="88" t="str">
        <f>Master!A3693</f>
        <v>TL18096</v>
      </c>
      <c r="B3620" s="414" t="str">
        <f>Master!B3693</f>
        <v/>
      </c>
      <c r="C3620" s="414" t="str">
        <f>Master!C3693</f>
        <v/>
      </c>
      <c r="D3620" s="88" t="str">
        <f>Master!D3693</f>
        <v/>
      </c>
      <c r="E3620" s="406" t="str">
        <f>Master!E3693</f>
        <v/>
      </c>
      <c r="F3620" s="406">
        <f>Master!F3693</f>
        <v>0</v>
      </c>
      <c r="G3620" s="88" t="str">
        <f>Master!G3693</f>
        <v/>
      </c>
      <c r="H3620" s="88" t="str">
        <f>Master!H3693</f>
        <v/>
      </c>
      <c r="I3620" s="88" t="str">
        <f>Master!I3693</f>
        <v/>
      </c>
      <c r="J3620" s="88" t="str">
        <f>Master!J3693</f>
        <v/>
      </c>
      <c r="K3620" s="88" t="str">
        <f>Master!K3693</f>
        <v/>
      </c>
      <c r="L3620" s="88" t="str">
        <f>Master!L3693</f>
        <v/>
      </c>
      <c r="M3620" s="88" t="str">
        <f>Master!M3693</f>
        <v/>
      </c>
      <c r="N3620" s="88" t="str">
        <f>Master!N3693</f>
        <v/>
      </c>
      <c r="O3620" s="88" t="str">
        <f>Master!O3693</f>
        <v/>
      </c>
      <c r="P3620" s="88" t="str">
        <f>Master!P3693</f>
        <v/>
      </c>
      <c r="Q3620" s="88" t="str">
        <f>Master!Q3693</f>
        <v/>
      </c>
      <c r="R3620" s="406" t="str">
        <f>Master!R3693</f>
        <v/>
      </c>
      <c r="S3620" s="406">
        <f>Master!S3693</f>
        <v>0</v>
      </c>
      <c r="T3620" s="406" t="str">
        <f>Master!T3693</f>
        <v/>
      </c>
      <c r="U3620" s="406" t="str">
        <f>Master!U3693</f>
        <v/>
      </c>
      <c r="V3620" s="406" t="str">
        <f>Master!V3693</f>
        <v/>
      </c>
      <c r="W3620" s="406" t="str">
        <f>Master!W3693</f>
        <v/>
      </c>
      <c r="X3620" s="406" t="str">
        <f>Master!X3693</f>
        <v/>
      </c>
      <c r="Y3620" s="406" t="str">
        <f>Master!Y3693</f>
        <v/>
      </c>
      <c r="Z3620" s="406" t="str">
        <f>Master!Z3693</f>
        <v/>
      </c>
      <c r="AA3620" s="406" t="str">
        <f>Master!AA3693</f>
        <v/>
      </c>
      <c r="AB3620" s="406" t="str">
        <f>Master!AB3693</f>
        <v/>
      </c>
      <c r="AC3620" s="406" t="str">
        <f>Master!AC3693</f>
        <v/>
      </c>
      <c r="AD3620" s="406" t="str">
        <f>Master!AD3693</f>
        <v/>
      </c>
      <c r="AE3620" s="406" t="str">
        <f>Master!AE3693</f>
        <v/>
      </c>
      <c r="AF3620" s="406" t="str">
        <f>Master!AF3693</f>
        <v/>
      </c>
      <c r="AG3620" s="406" t="str">
        <f>Master!AG3693</f>
        <v/>
      </c>
      <c r="AH3620" s="88" t="str">
        <f>Master!AH3693</f>
        <v/>
      </c>
      <c r="AI3620" s="414" t="str">
        <f>Master!AI3693</f>
        <v/>
      </c>
      <c r="AJ3620" s="406" t="str">
        <f>Master!AJ3693</f>
        <v/>
      </c>
      <c r="AK3620" s="406" t="str">
        <f>Master!AK3693</f>
        <v/>
      </c>
      <c r="AL3620" s="88" t="str">
        <f>Master!AL3693</f>
        <v/>
      </c>
      <c r="AM3620" s="416"/>
      <c r="AN3620" s="416"/>
      <c r="AO3620" s="416"/>
      <c r="AP3620" s="416"/>
      <c r="AQ3620" s="416"/>
      <c r="AR3620" s="416">
        <f t="shared" si="40"/>
        <v>0</v>
      </c>
      <c r="AS3620" s="417" t="str">
        <f t="shared" si="41"/>
        <v>#DIV/0!</v>
      </c>
      <c r="AT3620" s="416">
        <f t="shared" si="42"/>
        <v>0</v>
      </c>
      <c r="AU3620" s="417"/>
    </row>
    <row r="3621" hidden="1">
      <c r="A3621" s="88" t="str">
        <f>Master!A3694</f>
        <v>TL18097</v>
      </c>
      <c r="B3621" s="414" t="str">
        <f>Master!B3694</f>
        <v/>
      </c>
      <c r="C3621" s="414" t="str">
        <f>Master!C3694</f>
        <v/>
      </c>
      <c r="D3621" s="88" t="str">
        <f>Master!D3694</f>
        <v/>
      </c>
      <c r="E3621" s="406" t="str">
        <f>Master!E3694</f>
        <v/>
      </c>
      <c r="F3621" s="406">
        <f>Master!F3694</f>
        <v>0</v>
      </c>
      <c r="G3621" s="88" t="str">
        <f>Master!G3694</f>
        <v/>
      </c>
      <c r="H3621" s="88" t="str">
        <f>Master!H3694</f>
        <v/>
      </c>
      <c r="I3621" s="88" t="str">
        <f>Master!I3694</f>
        <v/>
      </c>
      <c r="J3621" s="88" t="str">
        <f>Master!J3694</f>
        <v/>
      </c>
      <c r="K3621" s="88" t="str">
        <f>Master!K3694</f>
        <v/>
      </c>
      <c r="L3621" s="88" t="str">
        <f>Master!L3694</f>
        <v/>
      </c>
      <c r="M3621" s="88" t="str">
        <f>Master!M3694</f>
        <v/>
      </c>
      <c r="N3621" s="88" t="str">
        <f>Master!N3694</f>
        <v/>
      </c>
      <c r="O3621" s="88" t="str">
        <f>Master!O3694</f>
        <v/>
      </c>
      <c r="P3621" s="88" t="str">
        <f>Master!P3694</f>
        <v/>
      </c>
      <c r="Q3621" s="88" t="str">
        <f>Master!Q3694</f>
        <v/>
      </c>
      <c r="R3621" s="406" t="str">
        <f>Master!R3694</f>
        <v/>
      </c>
      <c r="S3621" s="406">
        <f>Master!S3694</f>
        <v>0</v>
      </c>
      <c r="T3621" s="406" t="str">
        <f>Master!T3694</f>
        <v/>
      </c>
      <c r="U3621" s="406" t="str">
        <f>Master!U3694</f>
        <v/>
      </c>
      <c r="V3621" s="406" t="str">
        <f>Master!V3694</f>
        <v/>
      </c>
      <c r="W3621" s="406" t="str">
        <f>Master!W3694</f>
        <v/>
      </c>
      <c r="X3621" s="406" t="str">
        <f>Master!X3694</f>
        <v/>
      </c>
      <c r="Y3621" s="406" t="str">
        <f>Master!Y3694</f>
        <v/>
      </c>
      <c r="Z3621" s="406" t="str">
        <f>Master!Z3694</f>
        <v/>
      </c>
      <c r="AA3621" s="406" t="str">
        <f>Master!AA3694</f>
        <v/>
      </c>
      <c r="AB3621" s="406" t="str">
        <f>Master!AB3694</f>
        <v/>
      </c>
      <c r="AC3621" s="406" t="str">
        <f>Master!AC3694</f>
        <v/>
      </c>
      <c r="AD3621" s="406" t="str">
        <f>Master!AD3694</f>
        <v/>
      </c>
      <c r="AE3621" s="406" t="str">
        <f>Master!AE3694</f>
        <v/>
      </c>
      <c r="AF3621" s="406" t="str">
        <f>Master!AF3694</f>
        <v/>
      </c>
      <c r="AG3621" s="406" t="str">
        <f>Master!AG3694</f>
        <v/>
      </c>
      <c r="AH3621" s="88" t="str">
        <f>Master!AH3694</f>
        <v/>
      </c>
      <c r="AI3621" s="414" t="str">
        <f>Master!AI3694</f>
        <v/>
      </c>
      <c r="AJ3621" s="406" t="str">
        <f>Master!AJ3694</f>
        <v/>
      </c>
      <c r="AK3621" s="406" t="str">
        <f>Master!AK3694</f>
        <v/>
      </c>
      <c r="AL3621" s="88" t="str">
        <f>Master!AL3694</f>
        <v/>
      </c>
      <c r="AM3621" s="416"/>
      <c r="AN3621" s="416"/>
      <c r="AO3621" s="416"/>
      <c r="AP3621" s="416"/>
      <c r="AQ3621" s="416"/>
      <c r="AR3621" s="416">
        <f t="shared" si="40"/>
        <v>0</v>
      </c>
      <c r="AS3621" s="417" t="str">
        <f t="shared" si="41"/>
        <v>#DIV/0!</v>
      </c>
      <c r="AT3621" s="416">
        <f t="shared" si="42"/>
        <v>0</v>
      </c>
      <c r="AU3621" s="417"/>
    </row>
    <row r="3622" hidden="1">
      <c r="A3622" s="88" t="str">
        <f>Master!A3695</f>
        <v>TL18098</v>
      </c>
      <c r="B3622" s="414" t="str">
        <f>Master!B3695</f>
        <v/>
      </c>
      <c r="C3622" s="414" t="str">
        <f>Master!C3695</f>
        <v/>
      </c>
      <c r="D3622" s="88" t="str">
        <f>Master!D3695</f>
        <v/>
      </c>
      <c r="E3622" s="406" t="str">
        <f>Master!E3695</f>
        <v/>
      </c>
      <c r="F3622" s="406">
        <f>Master!F3695</f>
        <v>0</v>
      </c>
      <c r="G3622" s="88" t="str">
        <f>Master!G3695</f>
        <v/>
      </c>
      <c r="H3622" s="88" t="str">
        <f>Master!H3695</f>
        <v/>
      </c>
      <c r="I3622" s="88" t="str">
        <f>Master!I3695</f>
        <v/>
      </c>
      <c r="J3622" s="88" t="str">
        <f>Master!J3695</f>
        <v/>
      </c>
      <c r="K3622" s="88" t="str">
        <f>Master!K3695</f>
        <v/>
      </c>
      <c r="L3622" s="88" t="str">
        <f>Master!L3695</f>
        <v/>
      </c>
      <c r="M3622" s="88" t="str">
        <f>Master!M3695</f>
        <v/>
      </c>
      <c r="N3622" s="88" t="str">
        <f>Master!N3695</f>
        <v/>
      </c>
      <c r="O3622" s="88" t="str">
        <f>Master!O3695</f>
        <v/>
      </c>
      <c r="P3622" s="88" t="str">
        <f>Master!P3695</f>
        <v/>
      </c>
      <c r="Q3622" s="88" t="str">
        <f>Master!Q3695</f>
        <v/>
      </c>
      <c r="R3622" s="406" t="str">
        <f>Master!R3695</f>
        <v/>
      </c>
      <c r="S3622" s="406">
        <f>Master!S3695</f>
        <v>0</v>
      </c>
      <c r="T3622" s="406" t="str">
        <f>Master!T3695</f>
        <v/>
      </c>
      <c r="U3622" s="406" t="str">
        <f>Master!U3695</f>
        <v/>
      </c>
      <c r="V3622" s="406" t="str">
        <f>Master!V3695</f>
        <v/>
      </c>
      <c r="W3622" s="406" t="str">
        <f>Master!W3695</f>
        <v/>
      </c>
      <c r="X3622" s="406" t="str">
        <f>Master!X3695</f>
        <v/>
      </c>
      <c r="Y3622" s="406" t="str">
        <f>Master!Y3695</f>
        <v/>
      </c>
      <c r="Z3622" s="406" t="str">
        <f>Master!Z3695</f>
        <v/>
      </c>
      <c r="AA3622" s="406" t="str">
        <f>Master!AA3695</f>
        <v/>
      </c>
      <c r="AB3622" s="406" t="str">
        <f>Master!AB3695</f>
        <v/>
      </c>
      <c r="AC3622" s="406" t="str">
        <f>Master!AC3695</f>
        <v/>
      </c>
      <c r="AD3622" s="406" t="str">
        <f>Master!AD3695</f>
        <v/>
      </c>
      <c r="AE3622" s="406" t="str">
        <f>Master!AE3695</f>
        <v/>
      </c>
      <c r="AF3622" s="406" t="str">
        <f>Master!AF3695</f>
        <v/>
      </c>
      <c r="AG3622" s="406" t="str">
        <f>Master!AG3695</f>
        <v/>
      </c>
      <c r="AH3622" s="88" t="str">
        <f>Master!AH3695</f>
        <v/>
      </c>
      <c r="AI3622" s="414" t="str">
        <f>Master!AI3695</f>
        <v/>
      </c>
      <c r="AJ3622" s="406" t="str">
        <f>Master!AJ3695</f>
        <v/>
      </c>
      <c r="AK3622" s="406" t="str">
        <f>Master!AK3695</f>
        <v/>
      </c>
      <c r="AL3622" s="88" t="str">
        <f>Master!AL3695</f>
        <v/>
      </c>
      <c r="AM3622" s="416"/>
      <c r="AN3622" s="416"/>
      <c r="AO3622" s="416"/>
      <c r="AP3622" s="416"/>
      <c r="AQ3622" s="416"/>
      <c r="AR3622" s="416">
        <f t="shared" si="40"/>
        <v>0</v>
      </c>
      <c r="AS3622" s="417" t="str">
        <f t="shared" si="41"/>
        <v>#DIV/0!</v>
      </c>
      <c r="AT3622" s="416">
        <f t="shared" si="42"/>
        <v>0</v>
      </c>
      <c r="AU3622" s="417"/>
    </row>
    <row r="3623" hidden="1">
      <c r="A3623" s="88" t="str">
        <f>Master!A3696</f>
        <v>TL18099</v>
      </c>
      <c r="B3623" s="414" t="str">
        <f>Master!B3696</f>
        <v/>
      </c>
      <c r="C3623" s="414" t="str">
        <f>Master!C3696</f>
        <v/>
      </c>
      <c r="D3623" s="88" t="str">
        <f>Master!D3696</f>
        <v/>
      </c>
      <c r="E3623" s="406" t="str">
        <f>Master!E3696</f>
        <v/>
      </c>
      <c r="F3623" s="406">
        <f>Master!F3696</f>
        <v>0</v>
      </c>
      <c r="G3623" s="88" t="str">
        <f>Master!G3696</f>
        <v/>
      </c>
      <c r="H3623" s="88" t="str">
        <f>Master!H3696</f>
        <v/>
      </c>
      <c r="I3623" s="88" t="str">
        <f>Master!I3696</f>
        <v/>
      </c>
      <c r="J3623" s="88" t="str">
        <f>Master!J3696</f>
        <v/>
      </c>
      <c r="K3623" s="88" t="str">
        <f>Master!K3696</f>
        <v/>
      </c>
      <c r="L3623" s="88" t="str">
        <f>Master!L3696</f>
        <v/>
      </c>
      <c r="M3623" s="88" t="str">
        <f>Master!M3696</f>
        <v/>
      </c>
      <c r="N3623" s="88" t="str">
        <f>Master!N3696</f>
        <v/>
      </c>
      <c r="O3623" s="88" t="str">
        <f>Master!O3696</f>
        <v/>
      </c>
      <c r="P3623" s="88" t="str">
        <f>Master!P3696</f>
        <v/>
      </c>
      <c r="Q3623" s="88" t="str">
        <f>Master!Q3696</f>
        <v/>
      </c>
      <c r="R3623" s="406" t="str">
        <f>Master!R3696</f>
        <v/>
      </c>
      <c r="S3623" s="406">
        <f>Master!S3696</f>
        <v>0</v>
      </c>
      <c r="T3623" s="406" t="str">
        <f>Master!T3696</f>
        <v/>
      </c>
      <c r="U3623" s="406" t="str">
        <f>Master!U3696</f>
        <v/>
      </c>
      <c r="V3623" s="406" t="str">
        <f>Master!V3696</f>
        <v/>
      </c>
      <c r="W3623" s="406" t="str">
        <f>Master!W3696</f>
        <v/>
      </c>
      <c r="X3623" s="406" t="str">
        <f>Master!X3696</f>
        <v/>
      </c>
      <c r="Y3623" s="406" t="str">
        <f>Master!Y3696</f>
        <v/>
      </c>
      <c r="Z3623" s="406" t="str">
        <f>Master!Z3696</f>
        <v/>
      </c>
      <c r="AA3623" s="406" t="str">
        <f>Master!AA3696</f>
        <v/>
      </c>
      <c r="AB3623" s="406" t="str">
        <f>Master!AB3696</f>
        <v/>
      </c>
      <c r="AC3623" s="406" t="str">
        <f>Master!AC3696</f>
        <v/>
      </c>
      <c r="AD3623" s="406" t="str">
        <f>Master!AD3696</f>
        <v/>
      </c>
      <c r="AE3623" s="406" t="str">
        <f>Master!AE3696</f>
        <v/>
      </c>
      <c r="AF3623" s="406" t="str">
        <f>Master!AF3696</f>
        <v/>
      </c>
      <c r="AG3623" s="406" t="str">
        <f>Master!AG3696</f>
        <v/>
      </c>
      <c r="AH3623" s="88" t="str">
        <f>Master!AH3696</f>
        <v/>
      </c>
      <c r="AI3623" s="414" t="str">
        <f>Master!AI3696</f>
        <v/>
      </c>
      <c r="AJ3623" s="406" t="str">
        <f>Master!AJ3696</f>
        <v/>
      </c>
      <c r="AK3623" s="406" t="str">
        <f>Master!AK3696</f>
        <v/>
      </c>
      <c r="AL3623" s="88" t="str">
        <f>Master!AL3696</f>
        <v/>
      </c>
      <c r="AM3623" s="416"/>
      <c r="AN3623" s="416"/>
      <c r="AO3623" s="416"/>
      <c r="AP3623" s="416"/>
      <c r="AQ3623" s="416"/>
      <c r="AR3623" s="416">
        <f t="shared" si="40"/>
        <v>0</v>
      </c>
      <c r="AS3623" s="417" t="str">
        <f t="shared" si="41"/>
        <v>#DIV/0!</v>
      </c>
      <c r="AT3623" s="416">
        <f t="shared" si="42"/>
        <v>0</v>
      </c>
      <c r="AU3623" s="417"/>
    </row>
    <row r="3624" hidden="1">
      <c r="A3624" s="88" t="str">
        <f>Master!A3697</f>
        <v>TL18100</v>
      </c>
      <c r="B3624" s="414" t="str">
        <f>Master!B3697</f>
        <v/>
      </c>
      <c r="C3624" s="414" t="str">
        <f>Master!C3697</f>
        <v/>
      </c>
      <c r="D3624" s="88" t="str">
        <f>Master!D3697</f>
        <v/>
      </c>
      <c r="E3624" s="406" t="str">
        <f>Master!E3697</f>
        <v/>
      </c>
      <c r="F3624" s="406">
        <f>Master!F3697</f>
        <v>0</v>
      </c>
      <c r="G3624" s="88" t="str">
        <f>Master!G3697</f>
        <v/>
      </c>
      <c r="H3624" s="88" t="str">
        <f>Master!H3697</f>
        <v/>
      </c>
      <c r="I3624" s="88" t="str">
        <f>Master!I3697</f>
        <v/>
      </c>
      <c r="J3624" s="88" t="str">
        <f>Master!J3697</f>
        <v/>
      </c>
      <c r="K3624" s="88" t="str">
        <f>Master!K3697</f>
        <v/>
      </c>
      <c r="L3624" s="88" t="str">
        <f>Master!L3697</f>
        <v/>
      </c>
      <c r="M3624" s="88" t="str">
        <f>Master!M3697</f>
        <v/>
      </c>
      <c r="N3624" s="88" t="str">
        <f>Master!N3697</f>
        <v/>
      </c>
      <c r="O3624" s="88" t="str">
        <f>Master!O3697</f>
        <v/>
      </c>
      <c r="P3624" s="88" t="str">
        <f>Master!P3697</f>
        <v/>
      </c>
      <c r="Q3624" s="88" t="str">
        <f>Master!Q3697</f>
        <v/>
      </c>
      <c r="R3624" s="406" t="str">
        <f>Master!R3697</f>
        <v/>
      </c>
      <c r="S3624" s="406">
        <f>Master!S3697</f>
        <v>0</v>
      </c>
      <c r="T3624" s="406" t="str">
        <f>Master!T3697</f>
        <v/>
      </c>
      <c r="U3624" s="406" t="str">
        <f>Master!U3697</f>
        <v/>
      </c>
      <c r="V3624" s="406" t="str">
        <f>Master!V3697</f>
        <v/>
      </c>
      <c r="W3624" s="406" t="str">
        <f>Master!W3697</f>
        <v/>
      </c>
      <c r="X3624" s="406" t="str">
        <f>Master!X3697</f>
        <v/>
      </c>
      <c r="Y3624" s="406" t="str">
        <f>Master!Y3697</f>
        <v/>
      </c>
      <c r="Z3624" s="406" t="str">
        <f>Master!Z3697</f>
        <v/>
      </c>
      <c r="AA3624" s="406" t="str">
        <f>Master!AA3697</f>
        <v/>
      </c>
      <c r="AB3624" s="406" t="str">
        <f>Master!AB3697</f>
        <v/>
      </c>
      <c r="AC3624" s="406" t="str">
        <f>Master!AC3697</f>
        <v/>
      </c>
      <c r="AD3624" s="406" t="str">
        <f>Master!AD3697</f>
        <v/>
      </c>
      <c r="AE3624" s="406" t="str">
        <f>Master!AE3697</f>
        <v/>
      </c>
      <c r="AF3624" s="406" t="str">
        <f>Master!AF3697</f>
        <v/>
      </c>
      <c r="AG3624" s="406" t="str">
        <f>Master!AG3697</f>
        <v/>
      </c>
      <c r="AH3624" s="88" t="str">
        <f>Master!AH3697</f>
        <v/>
      </c>
      <c r="AI3624" s="414" t="str">
        <f>Master!AI3697</f>
        <v/>
      </c>
      <c r="AJ3624" s="406" t="str">
        <f>Master!AJ3697</f>
        <v/>
      </c>
      <c r="AK3624" s="406" t="str">
        <f>Master!AK3697</f>
        <v/>
      </c>
      <c r="AL3624" s="88" t="str">
        <f>Master!AL3697</f>
        <v/>
      </c>
      <c r="AM3624" s="416"/>
      <c r="AN3624" s="416"/>
      <c r="AO3624" s="416"/>
      <c r="AP3624" s="416"/>
      <c r="AQ3624" s="416"/>
      <c r="AR3624" s="416">
        <f t="shared" si="40"/>
        <v>0</v>
      </c>
      <c r="AS3624" s="417" t="str">
        <f t="shared" si="41"/>
        <v>#DIV/0!</v>
      </c>
      <c r="AT3624" s="416">
        <f t="shared" si="42"/>
        <v>0</v>
      </c>
      <c r="AU3624" s="417"/>
    </row>
    <row r="3625" hidden="1">
      <c r="A3625" s="88" t="str">
        <f>Master!A3698</f>
        <v>TL18101</v>
      </c>
      <c r="B3625" s="414" t="str">
        <f>Master!B3698</f>
        <v/>
      </c>
      <c r="C3625" s="414" t="str">
        <f>Master!C3698</f>
        <v/>
      </c>
      <c r="D3625" s="88" t="str">
        <f>Master!D3698</f>
        <v/>
      </c>
      <c r="E3625" s="406" t="str">
        <f>Master!E3698</f>
        <v/>
      </c>
      <c r="F3625" s="406">
        <f>Master!F3698</f>
        <v>0</v>
      </c>
      <c r="G3625" s="88" t="str">
        <f>Master!G3698</f>
        <v/>
      </c>
      <c r="H3625" s="88" t="str">
        <f>Master!H3698</f>
        <v/>
      </c>
      <c r="I3625" s="88" t="str">
        <f>Master!I3698</f>
        <v/>
      </c>
      <c r="J3625" s="88" t="str">
        <f>Master!J3698</f>
        <v/>
      </c>
      <c r="K3625" s="88" t="str">
        <f>Master!K3698</f>
        <v/>
      </c>
      <c r="L3625" s="88" t="str">
        <f>Master!L3698</f>
        <v/>
      </c>
      <c r="M3625" s="88" t="str">
        <f>Master!M3698</f>
        <v/>
      </c>
      <c r="N3625" s="88" t="str">
        <f>Master!N3698</f>
        <v/>
      </c>
      <c r="O3625" s="88" t="str">
        <f>Master!O3698</f>
        <v/>
      </c>
      <c r="P3625" s="88" t="str">
        <f>Master!P3698</f>
        <v/>
      </c>
      <c r="Q3625" s="88" t="str">
        <f>Master!Q3698</f>
        <v/>
      </c>
      <c r="R3625" s="406" t="str">
        <f>Master!R3698</f>
        <v/>
      </c>
      <c r="S3625" s="406">
        <f>Master!S3698</f>
        <v>0</v>
      </c>
      <c r="T3625" s="406" t="str">
        <f>Master!T3698</f>
        <v/>
      </c>
      <c r="U3625" s="406" t="str">
        <f>Master!U3698</f>
        <v/>
      </c>
      <c r="V3625" s="406" t="str">
        <f>Master!V3698</f>
        <v/>
      </c>
      <c r="W3625" s="406" t="str">
        <f>Master!W3698</f>
        <v/>
      </c>
      <c r="X3625" s="406" t="str">
        <f>Master!X3698</f>
        <v/>
      </c>
      <c r="Y3625" s="406" t="str">
        <f>Master!Y3698</f>
        <v/>
      </c>
      <c r="Z3625" s="406" t="str">
        <f>Master!Z3698</f>
        <v/>
      </c>
      <c r="AA3625" s="406" t="str">
        <f>Master!AA3698</f>
        <v/>
      </c>
      <c r="AB3625" s="406" t="str">
        <f>Master!AB3698</f>
        <v/>
      </c>
      <c r="AC3625" s="406" t="str">
        <f>Master!AC3698</f>
        <v/>
      </c>
      <c r="AD3625" s="406" t="str">
        <f>Master!AD3698</f>
        <v/>
      </c>
      <c r="AE3625" s="406" t="str">
        <f>Master!AE3698</f>
        <v/>
      </c>
      <c r="AF3625" s="406" t="str">
        <f>Master!AF3698</f>
        <v/>
      </c>
      <c r="AG3625" s="406" t="str">
        <f>Master!AG3698</f>
        <v/>
      </c>
      <c r="AH3625" s="88" t="str">
        <f>Master!AH3698</f>
        <v/>
      </c>
      <c r="AI3625" s="414" t="str">
        <f>Master!AI3698</f>
        <v/>
      </c>
      <c r="AJ3625" s="406" t="str">
        <f>Master!AJ3698</f>
        <v/>
      </c>
      <c r="AK3625" s="406" t="str">
        <f>Master!AK3698</f>
        <v/>
      </c>
      <c r="AL3625" s="88" t="str">
        <f>Master!AL3698</f>
        <v/>
      </c>
      <c r="AM3625" s="416"/>
      <c r="AN3625" s="416"/>
      <c r="AO3625" s="416"/>
      <c r="AP3625" s="416"/>
      <c r="AQ3625" s="416"/>
      <c r="AR3625" s="416">
        <f t="shared" si="40"/>
        <v>0</v>
      </c>
      <c r="AS3625" s="417" t="str">
        <f t="shared" si="41"/>
        <v>#DIV/0!</v>
      </c>
      <c r="AT3625" s="416">
        <f t="shared" si="42"/>
        <v>0</v>
      </c>
      <c r="AU3625" s="417"/>
    </row>
    <row r="3626" hidden="1">
      <c r="A3626" s="88" t="str">
        <f>Master!A3699</f>
        <v>TL18102</v>
      </c>
      <c r="B3626" s="414" t="str">
        <f>Master!B3699</f>
        <v/>
      </c>
      <c r="C3626" s="414" t="str">
        <f>Master!C3699</f>
        <v/>
      </c>
      <c r="D3626" s="88" t="str">
        <f>Master!D3699</f>
        <v/>
      </c>
      <c r="E3626" s="406" t="str">
        <f>Master!E3699</f>
        <v/>
      </c>
      <c r="F3626" s="406">
        <f>Master!F3699</f>
        <v>0</v>
      </c>
      <c r="G3626" s="88" t="str">
        <f>Master!G3699</f>
        <v/>
      </c>
      <c r="H3626" s="88" t="str">
        <f>Master!H3699</f>
        <v/>
      </c>
      <c r="I3626" s="88" t="str">
        <f>Master!I3699</f>
        <v/>
      </c>
      <c r="J3626" s="88" t="str">
        <f>Master!J3699</f>
        <v/>
      </c>
      <c r="K3626" s="88" t="str">
        <f>Master!K3699</f>
        <v/>
      </c>
      <c r="L3626" s="88" t="str">
        <f>Master!L3699</f>
        <v/>
      </c>
      <c r="M3626" s="88" t="str">
        <f>Master!M3699</f>
        <v/>
      </c>
      <c r="N3626" s="88" t="str">
        <f>Master!N3699</f>
        <v/>
      </c>
      <c r="O3626" s="88" t="str">
        <f>Master!O3699</f>
        <v/>
      </c>
      <c r="P3626" s="88" t="str">
        <f>Master!P3699</f>
        <v/>
      </c>
      <c r="Q3626" s="88" t="str">
        <f>Master!Q3699</f>
        <v/>
      </c>
      <c r="R3626" s="406" t="str">
        <f>Master!R3699</f>
        <v/>
      </c>
      <c r="S3626" s="406">
        <f>Master!S3699</f>
        <v>0</v>
      </c>
      <c r="T3626" s="406" t="str">
        <f>Master!T3699</f>
        <v/>
      </c>
      <c r="U3626" s="406" t="str">
        <f>Master!U3699</f>
        <v/>
      </c>
      <c r="V3626" s="406" t="str">
        <f>Master!V3699</f>
        <v/>
      </c>
      <c r="W3626" s="406" t="str">
        <f>Master!W3699</f>
        <v/>
      </c>
      <c r="X3626" s="406" t="str">
        <f>Master!X3699</f>
        <v/>
      </c>
      <c r="Y3626" s="406" t="str">
        <f>Master!Y3699</f>
        <v/>
      </c>
      <c r="Z3626" s="406" t="str">
        <f>Master!Z3699</f>
        <v/>
      </c>
      <c r="AA3626" s="406" t="str">
        <f>Master!AA3699</f>
        <v/>
      </c>
      <c r="AB3626" s="406" t="str">
        <f>Master!AB3699</f>
        <v/>
      </c>
      <c r="AC3626" s="406" t="str">
        <f>Master!AC3699</f>
        <v/>
      </c>
      <c r="AD3626" s="406" t="str">
        <f>Master!AD3699</f>
        <v/>
      </c>
      <c r="AE3626" s="406" t="str">
        <f>Master!AE3699</f>
        <v/>
      </c>
      <c r="AF3626" s="406" t="str">
        <f>Master!AF3699</f>
        <v/>
      </c>
      <c r="AG3626" s="406" t="str">
        <f>Master!AG3699</f>
        <v/>
      </c>
      <c r="AH3626" s="88" t="str">
        <f>Master!AH3699</f>
        <v/>
      </c>
      <c r="AI3626" s="414" t="str">
        <f>Master!AI3699</f>
        <v/>
      </c>
      <c r="AJ3626" s="406" t="str">
        <f>Master!AJ3699</f>
        <v/>
      </c>
      <c r="AK3626" s="406" t="str">
        <f>Master!AK3699</f>
        <v/>
      </c>
      <c r="AL3626" s="88" t="str">
        <f>Master!AL3699</f>
        <v/>
      </c>
      <c r="AM3626" s="416"/>
      <c r="AN3626" s="416"/>
      <c r="AO3626" s="416"/>
      <c r="AP3626" s="416"/>
      <c r="AQ3626" s="416"/>
      <c r="AR3626" s="416">
        <f t="shared" si="40"/>
        <v>0</v>
      </c>
      <c r="AS3626" s="417" t="str">
        <f t="shared" si="41"/>
        <v>#DIV/0!</v>
      </c>
      <c r="AT3626" s="416">
        <f t="shared" si="42"/>
        <v>0</v>
      </c>
      <c r="AU3626" s="417"/>
    </row>
    <row r="3627" hidden="1">
      <c r="A3627" s="88" t="str">
        <f>Master!A3700</f>
        <v>TL18103</v>
      </c>
      <c r="B3627" s="88" t="str">
        <f>Master!B3700</f>
        <v>TL18103</v>
      </c>
      <c r="C3627" s="88" t="str">
        <f>Master!C3700</f>
        <v>8th Nov</v>
      </c>
      <c r="D3627" s="88">
        <f>Master!D3700</f>
        <v>23</v>
      </c>
      <c r="E3627" s="406">
        <f>Master!E3700</f>
        <v>220</v>
      </c>
      <c r="F3627" s="406">
        <f>Master!F3700</f>
        <v>5060</v>
      </c>
      <c r="G3627" s="88" t="str">
        <f>Master!G3700</f>
        <v>Y</v>
      </c>
      <c r="H3627" s="88" t="str">
        <f>Master!H3700</f>
        <v/>
      </c>
      <c r="I3627" s="88" t="str">
        <f>Master!I3700</f>
        <v/>
      </c>
      <c r="J3627" s="88" t="str">
        <f>Master!J3700</f>
        <v>TRAVELEARN</v>
      </c>
      <c r="K3627" s="88" t="str">
        <f>Master!K3700</f>
        <v>PASSIONISTA PTE LTD</v>
      </c>
      <c r="L3627" s="88" t="str">
        <f>Master!L3700</f>
        <v>MARTIN LOCK</v>
      </c>
      <c r="M3627" s="88" t="str">
        <f>Master!M3700</f>
        <v>Marsiling Sec</v>
      </c>
      <c r="N3627" s="88" t="str">
        <f>Master!N3700</f>
        <v>NORTH</v>
      </c>
      <c r="O3627" s="88" t="str">
        <f>Master!O3700</f>
        <v>Tourism</v>
      </c>
      <c r="P3627" s="88" t="str">
        <f>Master!P3700</f>
        <v>PER PAX</v>
      </c>
      <c r="Q3627" s="88" t="str">
        <f>Master!Q3700</f>
        <v/>
      </c>
      <c r="R3627" s="406" t="str">
        <f>Master!R3700</f>
        <v>SEP</v>
      </c>
      <c r="S3627" s="406">
        <f>Master!S3700</f>
        <v>5060</v>
      </c>
      <c r="T3627" s="406" t="str">
        <f>Master!T3700</f>
        <v/>
      </c>
      <c r="U3627" s="406" t="str">
        <f>Master!U3700</f>
        <v/>
      </c>
      <c r="V3627" s="406" t="str">
        <f>Master!V3700</f>
        <v/>
      </c>
      <c r="W3627" s="406" t="str">
        <f>Master!W3700</f>
        <v/>
      </c>
      <c r="X3627" s="406" t="str">
        <f>Master!X3700</f>
        <v/>
      </c>
      <c r="Y3627" s="406" t="str">
        <f>Master!Y3700</f>
        <v/>
      </c>
      <c r="Z3627" s="406" t="str">
        <f>Master!Z3700</f>
        <v/>
      </c>
      <c r="AA3627" s="406" t="str">
        <f>Master!AA3700</f>
        <v/>
      </c>
      <c r="AB3627" s="406" t="str">
        <f>Master!AB3700</f>
        <v/>
      </c>
      <c r="AC3627" s="406" t="str">
        <f>Master!AC3700</f>
        <v/>
      </c>
      <c r="AD3627" s="406" t="str">
        <f>Master!AD3700</f>
        <v/>
      </c>
      <c r="AE3627" s="406">
        <f>Master!AE3700</f>
        <v>5060</v>
      </c>
      <c r="AF3627" s="406" t="str">
        <f>Master!AF3700</f>
        <v/>
      </c>
      <c r="AG3627" s="406" t="str">
        <f>Master!AG3700</f>
        <v/>
      </c>
      <c r="AH3627" s="88">
        <f>Master!AH3700</f>
        <v>5003478001</v>
      </c>
      <c r="AI3627" s="88" t="str">
        <f>Master!AI3700</f>
        <v>04.12.18</v>
      </c>
      <c r="AJ3627" s="406">
        <f>Master!AJ3700</f>
        <v>5060</v>
      </c>
      <c r="AK3627" s="406">
        <f>Master!AK3700</f>
        <v>0</v>
      </c>
      <c r="AL3627" s="88" t="str">
        <f>Master!AL3700</f>
        <v/>
      </c>
      <c r="AM3627" s="416"/>
      <c r="AN3627" s="416"/>
      <c r="AO3627" s="416"/>
      <c r="AP3627" s="416"/>
      <c r="AQ3627" s="416"/>
      <c r="AR3627" s="416">
        <f t="shared" si="40"/>
        <v>0</v>
      </c>
      <c r="AS3627" s="417">
        <f t="shared" si="41"/>
        <v>0</v>
      </c>
      <c r="AT3627" s="416">
        <f t="shared" si="42"/>
        <v>5060</v>
      </c>
      <c r="AU3627" s="417"/>
    </row>
    <row r="3628" hidden="1">
      <c r="A3628" s="88" t="str">
        <f>Master!A3701</f>
        <v>TL18104</v>
      </c>
      <c r="B3628" s="414" t="str">
        <f>Master!B3701</f>
        <v/>
      </c>
      <c r="C3628" s="414" t="str">
        <f>Master!C3701</f>
        <v/>
      </c>
      <c r="D3628" s="88" t="str">
        <f>Master!D3701</f>
        <v/>
      </c>
      <c r="E3628" s="406" t="str">
        <f>Master!E3701</f>
        <v/>
      </c>
      <c r="F3628" s="406" t="str">
        <f>Master!F3701</f>
        <v/>
      </c>
      <c r="G3628" s="88" t="str">
        <f>Master!G3701</f>
        <v/>
      </c>
      <c r="H3628" s="88" t="str">
        <f>Master!H3701</f>
        <v/>
      </c>
      <c r="I3628" s="88" t="str">
        <f>Master!I3701</f>
        <v/>
      </c>
      <c r="J3628" s="88" t="str">
        <f>Master!J3701</f>
        <v/>
      </c>
      <c r="K3628" s="88" t="str">
        <f>Master!K3701</f>
        <v/>
      </c>
      <c r="L3628" s="88" t="str">
        <f>Master!L3701</f>
        <v/>
      </c>
      <c r="M3628" s="88" t="str">
        <f>Master!M3701</f>
        <v/>
      </c>
      <c r="N3628" s="88" t="str">
        <f>Master!N3701</f>
        <v/>
      </c>
      <c r="O3628" s="88" t="str">
        <f>Master!O3701</f>
        <v/>
      </c>
      <c r="P3628" s="88" t="str">
        <f>Master!P3701</f>
        <v/>
      </c>
      <c r="Q3628" s="88" t="str">
        <f>Master!Q3701</f>
        <v/>
      </c>
      <c r="R3628" s="406" t="str">
        <f>Master!R3701</f>
        <v/>
      </c>
      <c r="S3628" s="406" t="str">
        <f>Master!S3701</f>
        <v/>
      </c>
      <c r="T3628" s="406" t="str">
        <f>Master!T3701</f>
        <v/>
      </c>
      <c r="U3628" s="406" t="str">
        <f>Master!U3701</f>
        <v/>
      </c>
      <c r="V3628" s="406" t="str">
        <f>Master!V3701</f>
        <v/>
      </c>
      <c r="W3628" s="406" t="str">
        <f>Master!W3701</f>
        <v/>
      </c>
      <c r="X3628" s="406" t="str">
        <f>Master!X3701</f>
        <v/>
      </c>
      <c r="Y3628" s="406" t="str">
        <f>Master!Y3701</f>
        <v/>
      </c>
      <c r="Z3628" s="406" t="str">
        <f>Master!Z3701</f>
        <v/>
      </c>
      <c r="AA3628" s="406" t="str">
        <f>Master!AA3701</f>
        <v/>
      </c>
      <c r="AB3628" s="406" t="str">
        <f>Master!AB3701</f>
        <v/>
      </c>
      <c r="AC3628" s="406" t="str">
        <f>Master!AC3701</f>
        <v/>
      </c>
      <c r="AD3628" s="406" t="str">
        <f>Master!AD3701</f>
        <v/>
      </c>
      <c r="AE3628" s="406" t="str">
        <f>Master!AE3701</f>
        <v/>
      </c>
      <c r="AF3628" s="406" t="str">
        <f>Master!AF3701</f>
        <v/>
      </c>
      <c r="AG3628" s="406" t="str">
        <f>Master!AG3701</f>
        <v/>
      </c>
      <c r="AH3628" s="88" t="str">
        <f>Master!AH3701</f>
        <v/>
      </c>
      <c r="AI3628" s="414" t="str">
        <f>Master!AI3701</f>
        <v/>
      </c>
      <c r="AJ3628" s="406" t="str">
        <f>Master!AJ3701</f>
        <v/>
      </c>
      <c r="AK3628" s="406" t="str">
        <f>Master!AK3701</f>
        <v/>
      </c>
      <c r="AL3628" s="88" t="str">
        <f>Master!AL3701</f>
        <v/>
      </c>
      <c r="AM3628" s="416"/>
      <c r="AN3628" s="416"/>
      <c r="AO3628" s="416"/>
      <c r="AP3628" s="416"/>
      <c r="AQ3628" s="416"/>
      <c r="AR3628" s="416">
        <f t="shared" si="40"/>
        <v>0</v>
      </c>
      <c r="AS3628" s="417" t="str">
        <f t="shared" si="41"/>
        <v>#DIV/0!</v>
      </c>
      <c r="AT3628" s="416">
        <f t="shared" si="42"/>
        <v>0</v>
      </c>
      <c r="AU3628" s="417"/>
    </row>
    <row r="3629" hidden="1">
      <c r="A3629" s="88" t="str">
        <f>Master!A3702</f>
        <v>TL18105</v>
      </c>
      <c r="B3629" s="414" t="str">
        <f>Master!B3702</f>
        <v/>
      </c>
      <c r="C3629" s="414" t="str">
        <f>Master!C3702</f>
        <v/>
      </c>
      <c r="D3629" s="88" t="str">
        <f>Master!D3702</f>
        <v/>
      </c>
      <c r="E3629" s="406" t="str">
        <f>Master!E3702</f>
        <v/>
      </c>
      <c r="F3629" s="406" t="str">
        <f>Master!F3702</f>
        <v/>
      </c>
      <c r="G3629" s="88" t="str">
        <f>Master!G3702</f>
        <v/>
      </c>
      <c r="H3629" s="88" t="str">
        <f>Master!H3702</f>
        <v/>
      </c>
      <c r="I3629" s="88" t="str">
        <f>Master!I3702</f>
        <v/>
      </c>
      <c r="J3629" s="88" t="str">
        <f>Master!J3702</f>
        <v/>
      </c>
      <c r="K3629" s="88" t="str">
        <f>Master!K3702</f>
        <v/>
      </c>
      <c r="L3629" s="88" t="str">
        <f>Master!L3702</f>
        <v/>
      </c>
      <c r="M3629" s="88" t="str">
        <f>Master!M3702</f>
        <v/>
      </c>
      <c r="N3629" s="88" t="str">
        <f>Master!N3702</f>
        <v/>
      </c>
      <c r="O3629" s="88" t="str">
        <f>Master!O3702</f>
        <v/>
      </c>
      <c r="P3629" s="88" t="str">
        <f>Master!P3702</f>
        <v/>
      </c>
      <c r="Q3629" s="88" t="str">
        <f>Master!Q3702</f>
        <v/>
      </c>
      <c r="R3629" s="406" t="str">
        <f>Master!R3702</f>
        <v/>
      </c>
      <c r="S3629" s="406" t="str">
        <f>Master!S3702</f>
        <v/>
      </c>
      <c r="T3629" s="406" t="str">
        <f>Master!T3702</f>
        <v/>
      </c>
      <c r="U3629" s="406" t="str">
        <f>Master!U3702</f>
        <v/>
      </c>
      <c r="V3629" s="406" t="str">
        <f>Master!V3702</f>
        <v/>
      </c>
      <c r="W3629" s="406" t="str">
        <f>Master!W3702</f>
        <v/>
      </c>
      <c r="X3629" s="406" t="str">
        <f>Master!X3702</f>
        <v/>
      </c>
      <c r="Y3629" s="406" t="str">
        <f>Master!Y3702</f>
        <v/>
      </c>
      <c r="Z3629" s="406" t="str">
        <f>Master!Z3702</f>
        <v/>
      </c>
      <c r="AA3629" s="406" t="str">
        <f>Master!AA3702</f>
        <v/>
      </c>
      <c r="AB3629" s="406" t="str">
        <f>Master!AB3702</f>
        <v/>
      </c>
      <c r="AC3629" s="406" t="str">
        <f>Master!AC3702</f>
        <v/>
      </c>
      <c r="AD3629" s="406" t="str">
        <f>Master!AD3702</f>
        <v/>
      </c>
      <c r="AE3629" s="406" t="str">
        <f>Master!AE3702</f>
        <v/>
      </c>
      <c r="AF3629" s="406" t="str">
        <f>Master!AF3702</f>
        <v/>
      </c>
      <c r="AG3629" s="406" t="str">
        <f>Master!AG3702</f>
        <v/>
      </c>
      <c r="AH3629" s="88" t="str">
        <f>Master!AH3702</f>
        <v/>
      </c>
      <c r="AI3629" s="414" t="str">
        <f>Master!AI3702</f>
        <v/>
      </c>
      <c r="AJ3629" s="406" t="str">
        <f>Master!AJ3702</f>
        <v/>
      </c>
      <c r="AK3629" s="406" t="str">
        <f>Master!AK3702</f>
        <v/>
      </c>
      <c r="AL3629" s="88" t="str">
        <f>Master!AL3702</f>
        <v/>
      </c>
      <c r="AM3629" s="416"/>
      <c r="AN3629" s="416"/>
      <c r="AO3629" s="416"/>
      <c r="AP3629" s="416"/>
      <c r="AQ3629" s="416"/>
      <c r="AR3629" s="416">
        <f t="shared" si="40"/>
        <v>0</v>
      </c>
      <c r="AS3629" s="417" t="str">
        <f t="shared" si="41"/>
        <v>#DIV/0!</v>
      </c>
      <c r="AT3629" s="416">
        <f t="shared" si="42"/>
        <v>0</v>
      </c>
      <c r="AU3629" s="417"/>
    </row>
    <row r="3630" hidden="1">
      <c r="A3630" s="88" t="str">
        <f>Master!A3703</f>
        <v>TL18106</v>
      </c>
      <c r="B3630" s="414" t="str">
        <f>Master!B3703</f>
        <v/>
      </c>
      <c r="C3630" s="414" t="str">
        <f>Master!C3703</f>
        <v/>
      </c>
      <c r="D3630" s="88" t="str">
        <f>Master!D3703</f>
        <v/>
      </c>
      <c r="E3630" s="406" t="str">
        <f>Master!E3703</f>
        <v/>
      </c>
      <c r="F3630" s="406" t="str">
        <f>Master!F3703</f>
        <v/>
      </c>
      <c r="G3630" s="88" t="str">
        <f>Master!G3703</f>
        <v/>
      </c>
      <c r="H3630" s="88" t="str">
        <f>Master!H3703</f>
        <v/>
      </c>
      <c r="I3630" s="88" t="str">
        <f>Master!I3703</f>
        <v/>
      </c>
      <c r="J3630" s="88" t="str">
        <f>Master!J3703</f>
        <v/>
      </c>
      <c r="K3630" s="88" t="str">
        <f>Master!K3703</f>
        <v/>
      </c>
      <c r="L3630" s="88" t="str">
        <f>Master!L3703</f>
        <v/>
      </c>
      <c r="M3630" s="88" t="str">
        <f>Master!M3703</f>
        <v/>
      </c>
      <c r="N3630" s="88" t="str">
        <f>Master!N3703</f>
        <v/>
      </c>
      <c r="O3630" s="88" t="str">
        <f>Master!O3703</f>
        <v/>
      </c>
      <c r="P3630" s="88" t="str">
        <f>Master!P3703</f>
        <v/>
      </c>
      <c r="Q3630" s="88" t="str">
        <f>Master!Q3703</f>
        <v/>
      </c>
      <c r="R3630" s="406" t="str">
        <f>Master!R3703</f>
        <v/>
      </c>
      <c r="S3630" s="406" t="str">
        <f>Master!S3703</f>
        <v/>
      </c>
      <c r="T3630" s="406" t="str">
        <f>Master!T3703</f>
        <v/>
      </c>
      <c r="U3630" s="406" t="str">
        <f>Master!U3703</f>
        <v/>
      </c>
      <c r="V3630" s="406" t="str">
        <f>Master!V3703</f>
        <v/>
      </c>
      <c r="W3630" s="406" t="str">
        <f>Master!W3703</f>
        <v/>
      </c>
      <c r="X3630" s="406" t="str">
        <f>Master!X3703</f>
        <v/>
      </c>
      <c r="Y3630" s="406" t="str">
        <f>Master!Y3703</f>
        <v/>
      </c>
      <c r="Z3630" s="406" t="str">
        <f>Master!Z3703</f>
        <v/>
      </c>
      <c r="AA3630" s="406" t="str">
        <f>Master!AA3703</f>
        <v/>
      </c>
      <c r="AB3630" s="406" t="str">
        <f>Master!AB3703</f>
        <v/>
      </c>
      <c r="AC3630" s="406" t="str">
        <f>Master!AC3703</f>
        <v/>
      </c>
      <c r="AD3630" s="406" t="str">
        <f>Master!AD3703</f>
        <v/>
      </c>
      <c r="AE3630" s="406" t="str">
        <f>Master!AE3703</f>
        <v/>
      </c>
      <c r="AF3630" s="406" t="str">
        <f>Master!AF3703</f>
        <v/>
      </c>
      <c r="AG3630" s="406" t="str">
        <f>Master!AG3703</f>
        <v/>
      </c>
      <c r="AH3630" s="88" t="str">
        <f>Master!AH3703</f>
        <v/>
      </c>
      <c r="AI3630" s="414" t="str">
        <f>Master!AI3703</f>
        <v/>
      </c>
      <c r="AJ3630" s="406" t="str">
        <f>Master!AJ3703</f>
        <v/>
      </c>
      <c r="AK3630" s="406" t="str">
        <f>Master!AK3703</f>
        <v/>
      </c>
      <c r="AL3630" s="88" t="str">
        <f>Master!AL3703</f>
        <v/>
      </c>
      <c r="AM3630" s="416"/>
      <c r="AN3630" s="416"/>
      <c r="AO3630" s="416"/>
      <c r="AP3630" s="416"/>
      <c r="AQ3630" s="416"/>
      <c r="AR3630" s="416">
        <f t="shared" si="40"/>
        <v>0</v>
      </c>
      <c r="AS3630" s="417" t="str">
        <f t="shared" si="41"/>
        <v>#DIV/0!</v>
      </c>
      <c r="AT3630" s="416">
        <f t="shared" si="42"/>
        <v>0</v>
      </c>
      <c r="AU3630" s="417"/>
    </row>
    <row r="3631" hidden="1">
      <c r="A3631" s="88" t="str">
        <f>Master!A3704</f>
        <v>TL18107</v>
      </c>
      <c r="B3631" s="414" t="str">
        <f>Master!B3704</f>
        <v/>
      </c>
      <c r="C3631" s="414" t="str">
        <f>Master!C3704</f>
        <v/>
      </c>
      <c r="D3631" s="88" t="str">
        <f>Master!D3704</f>
        <v/>
      </c>
      <c r="E3631" s="406" t="str">
        <f>Master!E3704</f>
        <v/>
      </c>
      <c r="F3631" s="406" t="str">
        <f>Master!F3704</f>
        <v/>
      </c>
      <c r="G3631" s="88" t="str">
        <f>Master!G3704</f>
        <v/>
      </c>
      <c r="H3631" s="88" t="str">
        <f>Master!H3704</f>
        <v/>
      </c>
      <c r="I3631" s="88" t="str">
        <f>Master!I3704</f>
        <v/>
      </c>
      <c r="J3631" s="88" t="str">
        <f>Master!J3704</f>
        <v/>
      </c>
      <c r="K3631" s="88" t="str">
        <f>Master!K3704</f>
        <v/>
      </c>
      <c r="L3631" s="88" t="str">
        <f>Master!L3704</f>
        <v/>
      </c>
      <c r="M3631" s="88" t="str">
        <f>Master!M3704</f>
        <v/>
      </c>
      <c r="N3631" s="88" t="str">
        <f>Master!N3704</f>
        <v/>
      </c>
      <c r="O3631" s="88" t="str">
        <f>Master!O3704</f>
        <v/>
      </c>
      <c r="P3631" s="88" t="str">
        <f>Master!P3704</f>
        <v/>
      </c>
      <c r="Q3631" s="88" t="str">
        <f>Master!Q3704</f>
        <v/>
      </c>
      <c r="R3631" s="406" t="str">
        <f>Master!R3704</f>
        <v/>
      </c>
      <c r="S3631" s="406" t="str">
        <f>Master!S3704</f>
        <v/>
      </c>
      <c r="T3631" s="406" t="str">
        <f>Master!T3704</f>
        <v/>
      </c>
      <c r="U3631" s="406" t="str">
        <f>Master!U3704</f>
        <v/>
      </c>
      <c r="V3631" s="406" t="str">
        <f>Master!V3704</f>
        <v/>
      </c>
      <c r="W3631" s="406" t="str">
        <f>Master!W3704</f>
        <v/>
      </c>
      <c r="X3631" s="406" t="str">
        <f>Master!X3704</f>
        <v/>
      </c>
      <c r="Y3631" s="406" t="str">
        <f>Master!Y3704</f>
        <v/>
      </c>
      <c r="Z3631" s="406" t="str">
        <f>Master!Z3704</f>
        <v/>
      </c>
      <c r="AA3631" s="406" t="str">
        <f>Master!AA3704</f>
        <v/>
      </c>
      <c r="AB3631" s="406" t="str">
        <f>Master!AB3704</f>
        <v/>
      </c>
      <c r="AC3631" s="406" t="str">
        <f>Master!AC3704</f>
        <v/>
      </c>
      <c r="AD3631" s="406" t="str">
        <f>Master!AD3704</f>
        <v/>
      </c>
      <c r="AE3631" s="406" t="str">
        <f>Master!AE3704</f>
        <v/>
      </c>
      <c r="AF3631" s="406" t="str">
        <f>Master!AF3704</f>
        <v/>
      </c>
      <c r="AG3631" s="406" t="str">
        <f>Master!AG3704</f>
        <v/>
      </c>
      <c r="AH3631" s="88" t="str">
        <f>Master!AH3704</f>
        <v/>
      </c>
      <c r="AI3631" s="414" t="str">
        <f>Master!AI3704</f>
        <v/>
      </c>
      <c r="AJ3631" s="406" t="str">
        <f>Master!AJ3704</f>
        <v/>
      </c>
      <c r="AK3631" s="406" t="str">
        <f>Master!AK3704</f>
        <v/>
      </c>
      <c r="AL3631" s="88" t="str">
        <f>Master!AL3704</f>
        <v/>
      </c>
      <c r="AM3631" s="416"/>
      <c r="AN3631" s="416"/>
      <c r="AO3631" s="416"/>
      <c r="AP3631" s="416"/>
      <c r="AQ3631" s="416"/>
      <c r="AR3631" s="416">
        <f t="shared" si="40"/>
        <v>0</v>
      </c>
      <c r="AS3631" s="417" t="str">
        <f t="shared" si="41"/>
        <v>#DIV/0!</v>
      </c>
      <c r="AT3631" s="416">
        <f t="shared" si="42"/>
        <v>0</v>
      </c>
      <c r="AU3631" s="417"/>
    </row>
    <row r="3632" hidden="1">
      <c r="A3632" s="88" t="str">
        <f>Master!A3705</f>
        <v>TL18108</v>
      </c>
      <c r="B3632" s="414" t="str">
        <f>Master!B3705</f>
        <v/>
      </c>
      <c r="C3632" s="414" t="str">
        <f>Master!C3705</f>
        <v/>
      </c>
      <c r="D3632" s="88" t="str">
        <f>Master!D3705</f>
        <v/>
      </c>
      <c r="E3632" s="406" t="str">
        <f>Master!E3705</f>
        <v/>
      </c>
      <c r="F3632" s="406" t="str">
        <f>Master!F3705</f>
        <v/>
      </c>
      <c r="G3632" s="88" t="str">
        <f>Master!G3705</f>
        <v/>
      </c>
      <c r="H3632" s="88" t="str">
        <f>Master!H3705</f>
        <v/>
      </c>
      <c r="I3632" s="88" t="str">
        <f>Master!I3705</f>
        <v/>
      </c>
      <c r="J3632" s="88" t="str">
        <f>Master!J3705</f>
        <v/>
      </c>
      <c r="K3632" s="88" t="str">
        <f>Master!K3705</f>
        <v/>
      </c>
      <c r="L3632" s="88" t="str">
        <f>Master!L3705</f>
        <v/>
      </c>
      <c r="M3632" s="88" t="str">
        <f>Master!M3705</f>
        <v/>
      </c>
      <c r="N3632" s="88" t="str">
        <f>Master!N3705</f>
        <v/>
      </c>
      <c r="O3632" s="88" t="str">
        <f>Master!O3705</f>
        <v/>
      </c>
      <c r="P3632" s="88" t="str">
        <f>Master!P3705</f>
        <v/>
      </c>
      <c r="Q3632" s="88" t="str">
        <f>Master!Q3705</f>
        <v/>
      </c>
      <c r="R3632" s="406" t="str">
        <f>Master!R3705</f>
        <v/>
      </c>
      <c r="S3632" s="406" t="str">
        <f>Master!S3705</f>
        <v/>
      </c>
      <c r="T3632" s="406" t="str">
        <f>Master!T3705</f>
        <v/>
      </c>
      <c r="U3632" s="406" t="str">
        <f>Master!U3705</f>
        <v/>
      </c>
      <c r="V3632" s="406" t="str">
        <f>Master!V3705</f>
        <v/>
      </c>
      <c r="W3632" s="406" t="str">
        <f>Master!W3705</f>
        <v/>
      </c>
      <c r="X3632" s="406" t="str">
        <f>Master!X3705</f>
        <v/>
      </c>
      <c r="Y3632" s="406" t="str">
        <f>Master!Y3705</f>
        <v/>
      </c>
      <c r="Z3632" s="406" t="str">
        <f>Master!Z3705</f>
        <v/>
      </c>
      <c r="AA3632" s="406" t="str">
        <f>Master!AA3705</f>
        <v/>
      </c>
      <c r="AB3632" s="406" t="str">
        <f>Master!AB3705</f>
        <v/>
      </c>
      <c r="AC3632" s="406" t="str">
        <f>Master!AC3705</f>
        <v/>
      </c>
      <c r="AD3632" s="406" t="str">
        <f>Master!AD3705</f>
        <v/>
      </c>
      <c r="AE3632" s="406" t="str">
        <f>Master!AE3705</f>
        <v/>
      </c>
      <c r="AF3632" s="406" t="str">
        <f>Master!AF3705</f>
        <v/>
      </c>
      <c r="AG3632" s="406" t="str">
        <f>Master!AG3705</f>
        <v/>
      </c>
      <c r="AH3632" s="88" t="str">
        <f>Master!AH3705</f>
        <v/>
      </c>
      <c r="AI3632" s="414" t="str">
        <f>Master!AI3705</f>
        <v/>
      </c>
      <c r="AJ3632" s="406" t="str">
        <f>Master!AJ3705</f>
        <v/>
      </c>
      <c r="AK3632" s="406" t="str">
        <f>Master!AK3705</f>
        <v/>
      </c>
      <c r="AL3632" s="88" t="str">
        <f>Master!AL3705</f>
        <v/>
      </c>
      <c r="AM3632" s="416"/>
      <c r="AN3632" s="416"/>
      <c r="AO3632" s="416"/>
      <c r="AP3632" s="416"/>
      <c r="AQ3632" s="416"/>
      <c r="AR3632" s="416">
        <f t="shared" si="40"/>
        <v>0</v>
      </c>
      <c r="AS3632" s="417" t="str">
        <f t="shared" si="41"/>
        <v>#DIV/0!</v>
      </c>
      <c r="AT3632" s="416">
        <f t="shared" si="42"/>
        <v>0</v>
      </c>
      <c r="AU3632" s="417"/>
    </row>
    <row r="3633" hidden="1">
      <c r="A3633" s="88" t="str">
        <f>Master!A3706</f>
        <v>TL18109</v>
      </c>
      <c r="B3633" s="414" t="str">
        <f>Master!B3706</f>
        <v/>
      </c>
      <c r="C3633" s="414" t="str">
        <f>Master!C3706</f>
        <v/>
      </c>
      <c r="D3633" s="88" t="str">
        <f>Master!D3706</f>
        <v/>
      </c>
      <c r="E3633" s="406" t="str">
        <f>Master!E3706</f>
        <v/>
      </c>
      <c r="F3633" s="406" t="str">
        <f>Master!F3706</f>
        <v/>
      </c>
      <c r="G3633" s="88" t="str">
        <f>Master!G3706</f>
        <v/>
      </c>
      <c r="H3633" s="88" t="str">
        <f>Master!H3706</f>
        <v/>
      </c>
      <c r="I3633" s="88" t="str">
        <f>Master!I3706</f>
        <v/>
      </c>
      <c r="J3633" s="88" t="str">
        <f>Master!J3706</f>
        <v/>
      </c>
      <c r="K3633" s="88" t="str">
        <f>Master!K3706</f>
        <v/>
      </c>
      <c r="L3633" s="88" t="str">
        <f>Master!L3706</f>
        <v/>
      </c>
      <c r="M3633" s="88" t="str">
        <f>Master!M3706</f>
        <v/>
      </c>
      <c r="N3633" s="88" t="str">
        <f>Master!N3706</f>
        <v/>
      </c>
      <c r="O3633" s="88" t="str">
        <f>Master!O3706</f>
        <v/>
      </c>
      <c r="P3633" s="88" t="str">
        <f>Master!P3706</f>
        <v/>
      </c>
      <c r="Q3633" s="88" t="str">
        <f>Master!Q3706</f>
        <v/>
      </c>
      <c r="R3633" s="406" t="str">
        <f>Master!R3706</f>
        <v/>
      </c>
      <c r="S3633" s="406" t="str">
        <f>Master!S3706</f>
        <v/>
      </c>
      <c r="T3633" s="406" t="str">
        <f>Master!T3706</f>
        <v/>
      </c>
      <c r="U3633" s="406" t="str">
        <f>Master!U3706</f>
        <v/>
      </c>
      <c r="V3633" s="406" t="str">
        <f>Master!V3706</f>
        <v/>
      </c>
      <c r="W3633" s="406" t="str">
        <f>Master!W3706</f>
        <v/>
      </c>
      <c r="X3633" s="406" t="str">
        <f>Master!X3706</f>
        <v/>
      </c>
      <c r="Y3633" s="406" t="str">
        <f>Master!Y3706</f>
        <v/>
      </c>
      <c r="Z3633" s="406" t="str">
        <f>Master!Z3706</f>
        <v/>
      </c>
      <c r="AA3633" s="406" t="str">
        <f>Master!AA3706</f>
        <v/>
      </c>
      <c r="AB3633" s="406" t="str">
        <f>Master!AB3706</f>
        <v/>
      </c>
      <c r="AC3633" s="406" t="str">
        <f>Master!AC3706</f>
        <v/>
      </c>
      <c r="AD3633" s="406" t="str">
        <f>Master!AD3706</f>
        <v/>
      </c>
      <c r="AE3633" s="406" t="str">
        <f>Master!AE3706</f>
        <v/>
      </c>
      <c r="AF3633" s="406" t="str">
        <f>Master!AF3706</f>
        <v/>
      </c>
      <c r="AG3633" s="406" t="str">
        <f>Master!AG3706</f>
        <v/>
      </c>
      <c r="AH3633" s="88" t="str">
        <f>Master!AH3706</f>
        <v/>
      </c>
      <c r="AI3633" s="414" t="str">
        <f>Master!AI3706</f>
        <v/>
      </c>
      <c r="AJ3633" s="406" t="str">
        <f>Master!AJ3706</f>
        <v/>
      </c>
      <c r="AK3633" s="406" t="str">
        <f>Master!AK3706</f>
        <v/>
      </c>
      <c r="AL3633" s="88" t="str">
        <f>Master!AL3706</f>
        <v/>
      </c>
      <c r="AM3633" s="416"/>
      <c r="AN3633" s="416"/>
      <c r="AO3633" s="416"/>
      <c r="AP3633" s="416"/>
      <c r="AQ3633" s="416"/>
      <c r="AR3633" s="416">
        <f t="shared" si="40"/>
        <v>0</v>
      </c>
      <c r="AS3633" s="417" t="str">
        <f t="shared" si="41"/>
        <v>#DIV/0!</v>
      </c>
      <c r="AT3633" s="416">
        <f t="shared" si="42"/>
        <v>0</v>
      </c>
      <c r="AU3633" s="417"/>
    </row>
    <row r="3634" hidden="1">
      <c r="A3634" s="88" t="str">
        <f>Master!A3707</f>
        <v>TL18110</v>
      </c>
      <c r="B3634" s="414" t="str">
        <f>Master!B3707</f>
        <v/>
      </c>
      <c r="C3634" s="414" t="str">
        <f>Master!C3707</f>
        <v/>
      </c>
      <c r="D3634" s="88" t="str">
        <f>Master!D3707</f>
        <v/>
      </c>
      <c r="E3634" s="406" t="str">
        <f>Master!E3707</f>
        <v/>
      </c>
      <c r="F3634" s="406" t="str">
        <f>Master!F3707</f>
        <v/>
      </c>
      <c r="G3634" s="88" t="str">
        <f>Master!G3707</f>
        <v/>
      </c>
      <c r="H3634" s="88" t="str">
        <f>Master!H3707</f>
        <v/>
      </c>
      <c r="I3634" s="88" t="str">
        <f>Master!I3707</f>
        <v/>
      </c>
      <c r="J3634" s="88" t="str">
        <f>Master!J3707</f>
        <v/>
      </c>
      <c r="K3634" s="88" t="str">
        <f>Master!K3707</f>
        <v/>
      </c>
      <c r="L3634" s="88" t="str">
        <f>Master!L3707</f>
        <v/>
      </c>
      <c r="M3634" s="88" t="str">
        <f>Master!M3707</f>
        <v/>
      </c>
      <c r="N3634" s="88" t="str">
        <f>Master!N3707</f>
        <v/>
      </c>
      <c r="O3634" s="88" t="str">
        <f>Master!O3707</f>
        <v/>
      </c>
      <c r="P3634" s="88" t="str">
        <f>Master!P3707</f>
        <v/>
      </c>
      <c r="Q3634" s="88" t="str">
        <f>Master!Q3707</f>
        <v/>
      </c>
      <c r="R3634" s="406" t="str">
        <f>Master!R3707</f>
        <v/>
      </c>
      <c r="S3634" s="406" t="str">
        <f>Master!S3707</f>
        <v/>
      </c>
      <c r="T3634" s="406" t="str">
        <f>Master!T3707</f>
        <v/>
      </c>
      <c r="U3634" s="406" t="str">
        <f>Master!U3707</f>
        <v/>
      </c>
      <c r="V3634" s="406" t="str">
        <f>Master!V3707</f>
        <v/>
      </c>
      <c r="W3634" s="406" t="str">
        <f>Master!W3707</f>
        <v/>
      </c>
      <c r="X3634" s="406" t="str">
        <f>Master!X3707</f>
        <v/>
      </c>
      <c r="Y3634" s="406" t="str">
        <f>Master!Y3707</f>
        <v/>
      </c>
      <c r="Z3634" s="406" t="str">
        <f>Master!Z3707</f>
        <v/>
      </c>
      <c r="AA3634" s="406" t="str">
        <f>Master!AA3707</f>
        <v/>
      </c>
      <c r="AB3634" s="406" t="str">
        <f>Master!AB3707</f>
        <v/>
      </c>
      <c r="AC3634" s="406" t="str">
        <f>Master!AC3707</f>
        <v/>
      </c>
      <c r="AD3634" s="406" t="str">
        <f>Master!AD3707</f>
        <v/>
      </c>
      <c r="AE3634" s="406" t="str">
        <f>Master!AE3707</f>
        <v/>
      </c>
      <c r="AF3634" s="406" t="str">
        <f>Master!AF3707</f>
        <v/>
      </c>
      <c r="AG3634" s="406" t="str">
        <f>Master!AG3707</f>
        <v/>
      </c>
      <c r="AH3634" s="88" t="str">
        <f>Master!AH3707</f>
        <v/>
      </c>
      <c r="AI3634" s="414" t="str">
        <f>Master!AI3707</f>
        <v/>
      </c>
      <c r="AJ3634" s="406" t="str">
        <f>Master!AJ3707</f>
        <v/>
      </c>
      <c r="AK3634" s="406" t="str">
        <f>Master!AK3707</f>
        <v/>
      </c>
      <c r="AL3634" s="88" t="str">
        <f>Master!AL3707</f>
        <v/>
      </c>
      <c r="AM3634" s="416"/>
      <c r="AN3634" s="416"/>
      <c r="AO3634" s="416"/>
      <c r="AP3634" s="416"/>
      <c r="AQ3634" s="416"/>
      <c r="AR3634" s="416">
        <f t="shared" si="40"/>
        <v>0</v>
      </c>
      <c r="AS3634" s="417" t="str">
        <f t="shared" si="41"/>
        <v>#DIV/0!</v>
      </c>
      <c r="AT3634" s="416">
        <f t="shared" si="42"/>
        <v>0</v>
      </c>
      <c r="AU3634" s="417"/>
    </row>
    <row r="3635" hidden="1">
      <c r="A3635" s="88" t="str">
        <f>Master!A3708</f>
        <v>TL18111</v>
      </c>
      <c r="B3635" s="414" t="str">
        <f>Master!B3708</f>
        <v/>
      </c>
      <c r="C3635" s="414" t="str">
        <f>Master!C3708</f>
        <v/>
      </c>
      <c r="D3635" s="88" t="str">
        <f>Master!D3708</f>
        <v/>
      </c>
      <c r="E3635" s="406" t="str">
        <f>Master!E3708</f>
        <v/>
      </c>
      <c r="F3635" s="406" t="str">
        <f>Master!F3708</f>
        <v/>
      </c>
      <c r="G3635" s="88" t="str">
        <f>Master!G3708</f>
        <v/>
      </c>
      <c r="H3635" s="88" t="str">
        <f>Master!H3708</f>
        <v/>
      </c>
      <c r="I3635" s="88" t="str">
        <f>Master!I3708</f>
        <v/>
      </c>
      <c r="J3635" s="88" t="str">
        <f>Master!J3708</f>
        <v/>
      </c>
      <c r="K3635" s="88" t="str">
        <f>Master!K3708</f>
        <v/>
      </c>
      <c r="L3635" s="88" t="str">
        <f>Master!L3708</f>
        <v/>
      </c>
      <c r="M3635" s="88" t="str">
        <f>Master!M3708</f>
        <v/>
      </c>
      <c r="N3635" s="88" t="str">
        <f>Master!N3708</f>
        <v/>
      </c>
      <c r="O3635" s="88" t="str">
        <f>Master!O3708</f>
        <v/>
      </c>
      <c r="P3635" s="88" t="str">
        <f>Master!P3708</f>
        <v/>
      </c>
      <c r="Q3635" s="88" t="str">
        <f>Master!Q3708</f>
        <v/>
      </c>
      <c r="R3635" s="406" t="str">
        <f>Master!R3708</f>
        <v/>
      </c>
      <c r="S3635" s="406" t="str">
        <f>Master!S3708</f>
        <v/>
      </c>
      <c r="T3635" s="406" t="str">
        <f>Master!T3708</f>
        <v/>
      </c>
      <c r="U3635" s="406" t="str">
        <f>Master!U3708</f>
        <v/>
      </c>
      <c r="V3635" s="406" t="str">
        <f>Master!V3708</f>
        <v/>
      </c>
      <c r="W3635" s="406" t="str">
        <f>Master!W3708</f>
        <v/>
      </c>
      <c r="X3635" s="406" t="str">
        <f>Master!X3708</f>
        <v/>
      </c>
      <c r="Y3635" s="406" t="str">
        <f>Master!Y3708</f>
        <v/>
      </c>
      <c r="Z3635" s="406" t="str">
        <f>Master!Z3708</f>
        <v/>
      </c>
      <c r="AA3635" s="406" t="str">
        <f>Master!AA3708</f>
        <v/>
      </c>
      <c r="AB3635" s="406" t="str">
        <f>Master!AB3708</f>
        <v/>
      </c>
      <c r="AC3635" s="406" t="str">
        <f>Master!AC3708</f>
        <v/>
      </c>
      <c r="AD3635" s="406" t="str">
        <f>Master!AD3708</f>
        <v/>
      </c>
      <c r="AE3635" s="406" t="str">
        <f>Master!AE3708</f>
        <v/>
      </c>
      <c r="AF3635" s="406" t="str">
        <f>Master!AF3708</f>
        <v/>
      </c>
      <c r="AG3635" s="406" t="str">
        <f>Master!AG3708</f>
        <v/>
      </c>
      <c r="AH3635" s="88" t="str">
        <f>Master!AH3708</f>
        <v/>
      </c>
      <c r="AI3635" s="414" t="str">
        <f>Master!AI3708</f>
        <v/>
      </c>
      <c r="AJ3635" s="406" t="str">
        <f>Master!AJ3708</f>
        <v/>
      </c>
      <c r="AK3635" s="406" t="str">
        <f>Master!AK3708</f>
        <v/>
      </c>
      <c r="AL3635" s="88" t="str">
        <f>Master!AL3708</f>
        <v/>
      </c>
      <c r="AM3635" s="416"/>
      <c r="AN3635" s="416"/>
      <c r="AO3635" s="416"/>
      <c r="AP3635" s="416"/>
      <c r="AQ3635" s="416"/>
      <c r="AR3635" s="416">
        <f t="shared" si="40"/>
        <v>0</v>
      </c>
      <c r="AS3635" s="417" t="str">
        <f t="shared" si="41"/>
        <v>#DIV/0!</v>
      </c>
      <c r="AT3635" s="416">
        <f t="shared" si="42"/>
        <v>0</v>
      </c>
      <c r="AU3635" s="417"/>
    </row>
    <row r="3636" hidden="1">
      <c r="A3636" s="88" t="str">
        <f>Master!A3709</f>
        <v>TL18112</v>
      </c>
      <c r="B3636" s="414" t="str">
        <f>Master!B3709</f>
        <v/>
      </c>
      <c r="C3636" s="414" t="str">
        <f>Master!C3709</f>
        <v/>
      </c>
      <c r="D3636" s="88" t="str">
        <f>Master!D3709</f>
        <v/>
      </c>
      <c r="E3636" s="406" t="str">
        <f>Master!E3709</f>
        <v/>
      </c>
      <c r="F3636" s="406" t="str">
        <f>Master!F3709</f>
        <v/>
      </c>
      <c r="G3636" s="88" t="str">
        <f>Master!G3709</f>
        <v/>
      </c>
      <c r="H3636" s="88" t="str">
        <f>Master!H3709</f>
        <v/>
      </c>
      <c r="I3636" s="88" t="str">
        <f>Master!I3709</f>
        <v/>
      </c>
      <c r="J3636" s="88" t="str">
        <f>Master!J3709</f>
        <v/>
      </c>
      <c r="K3636" s="88" t="str">
        <f>Master!K3709</f>
        <v/>
      </c>
      <c r="L3636" s="88" t="str">
        <f>Master!L3709</f>
        <v/>
      </c>
      <c r="M3636" s="88" t="str">
        <f>Master!M3709</f>
        <v/>
      </c>
      <c r="N3636" s="88" t="str">
        <f>Master!N3709</f>
        <v/>
      </c>
      <c r="O3636" s="88" t="str">
        <f>Master!O3709</f>
        <v/>
      </c>
      <c r="P3636" s="88" t="str">
        <f>Master!P3709</f>
        <v/>
      </c>
      <c r="Q3636" s="88" t="str">
        <f>Master!Q3709</f>
        <v/>
      </c>
      <c r="R3636" s="406" t="str">
        <f>Master!R3709</f>
        <v/>
      </c>
      <c r="S3636" s="406" t="str">
        <f>Master!S3709</f>
        <v/>
      </c>
      <c r="T3636" s="406" t="str">
        <f>Master!T3709</f>
        <v/>
      </c>
      <c r="U3636" s="406" t="str">
        <f>Master!U3709</f>
        <v/>
      </c>
      <c r="V3636" s="406" t="str">
        <f>Master!V3709</f>
        <v/>
      </c>
      <c r="W3636" s="406" t="str">
        <f>Master!W3709</f>
        <v/>
      </c>
      <c r="X3636" s="406" t="str">
        <f>Master!X3709</f>
        <v/>
      </c>
      <c r="Y3636" s="406" t="str">
        <f>Master!Y3709</f>
        <v/>
      </c>
      <c r="Z3636" s="406" t="str">
        <f>Master!Z3709</f>
        <v/>
      </c>
      <c r="AA3636" s="406" t="str">
        <f>Master!AA3709</f>
        <v/>
      </c>
      <c r="AB3636" s="406" t="str">
        <f>Master!AB3709</f>
        <v/>
      </c>
      <c r="AC3636" s="406" t="str">
        <f>Master!AC3709</f>
        <v/>
      </c>
      <c r="AD3636" s="406" t="str">
        <f>Master!AD3709</f>
        <v/>
      </c>
      <c r="AE3636" s="406" t="str">
        <f>Master!AE3709</f>
        <v/>
      </c>
      <c r="AF3636" s="406" t="str">
        <f>Master!AF3709</f>
        <v/>
      </c>
      <c r="AG3636" s="406" t="str">
        <f>Master!AG3709</f>
        <v/>
      </c>
      <c r="AH3636" s="88" t="str">
        <f>Master!AH3709</f>
        <v/>
      </c>
      <c r="AI3636" s="414" t="str">
        <f>Master!AI3709</f>
        <v/>
      </c>
      <c r="AJ3636" s="406" t="str">
        <f>Master!AJ3709</f>
        <v/>
      </c>
      <c r="AK3636" s="406" t="str">
        <f>Master!AK3709</f>
        <v/>
      </c>
      <c r="AL3636" s="88" t="str">
        <f>Master!AL3709</f>
        <v/>
      </c>
      <c r="AM3636" s="416"/>
      <c r="AN3636" s="416"/>
      <c r="AO3636" s="416"/>
      <c r="AP3636" s="416"/>
      <c r="AQ3636" s="416"/>
      <c r="AR3636" s="416">
        <f t="shared" si="40"/>
        <v>0</v>
      </c>
      <c r="AS3636" s="417" t="str">
        <f t="shared" si="41"/>
        <v>#DIV/0!</v>
      </c>
      <c r="AT3636" s="416">
        <f t="shared" si="42"/>
        <v>0</v>
      </c>
      <c r="AU3636" s="417"/>
    </row>
    <row r="3637" hidden="1">
      <c r="A3637" s="88" t="str">
        <f>Master!A3710</f>
        <v>TL18113</v>
      </c>
      <c r="B3637" s="414" t="str">
        <f>Master!B3710</f>
        <v/>
      </c>
      <c r="C3637" s="414" t="str">
        <f>Master!C3710</f>
        <v/>
      </c>
      <c r="D3637" s="88" t="str">
        <f>Master!D3710</f>
        <v/>
      </c>
      <c r="E3637" s="406" t="str">
        <f>Master!E3710</f>
        <v/>
      </c>
      <c r="F3637" s="406" t="str">
        <f>Master!F3710</f>
        <v/>
      </c>
      <c r="G3637" s="88" t="str">
        <f>Master!G3710</f>
        <v/>
      </c>
      <c r="H3637" s="88" t="str">
        <f>Master!H3710</f>
        <v/>
      </c>
      <c r="I3637" s="88" t="str">
        <f>Master!I3710</f>
        <v/>
      </c>
      <c r="J3637" s="88" t="str">
        <f>Master!J3710</f>
        <v/>
      </c>
      <c r="K3637" s="88" t="str">
        <f>Master!K3710</f>
        <v/>
      </c>
      <c r="L3637" s="88" t="str">
        <f>Master!L3710</f>
        <v/>
      </c>
      <c r="M3637" s="88" t="str">
        <f>Master!M3710</f>
        <v/>
      </c>
      <c r="N3637" s="88" t="str">
        <f>Master!N3710</f>
        <v/>
      </c>
      <c r="O3637" s="88" t="str">
        <f>Master!O3710</f>
        <v/>
      </c>
      <c r="P3637" s="88" t="str">
        <f>Master!P3710</f>
        <v/>
      </c>
      <c r="Q3637" s="88" t="str">
        <f>Master!Q3710</f>
        <v/>
      </c>
      <c r="R3637" s="406" t="str">
        <f>Master!R3710</f>
        <v/>
      </c>
      <c r="S3637" s="406" t="str">
        <f>Master!S3710</f>
        <v/>
      </c>
      <c r="T3637" s="406" t="str">
        <f>Master!T3710</f>
        <v/>
      </c>
      <c r="U3637" s="406" t="str">
        <f>Master!U3710</f>
        <v/>
      </c>
      <c r="V3637" s="406" t="str">
        <f>Master!V3710</f>
        <v/>
      </c>
      <c r="W3637" s="406" t="str">
        <f>Master!W3710</f>
        <v/>
      </c>
      <c r="X3637" s="406" t="str">
        <f>Master!X3710</f>
        <v/>
      </c>
      <c r="Y3637" s="406" t="str">
        <f>Master!Y3710</f>
        <v/>
      </c>
      <c r="Z3637" s="406" t="str">
        <f>Master!Z3710</f>
        <v/>
      </c>
      <c r="AA3637" s="406" t="str">
        <f>Master!AA3710</f>
        <v/>
      </c>
      <c r="AB3637" s="406" t="str">
        <f>Master!AB3710</f>
        <v/>
      </c>
      <c r="AC3637" s="406" t="str">
        <f>Master!AC3710</f>
        <v/>
      </c>
      <c r="AD3637" s="406" t="str">
        <f>Master!AD3710</f>
        <v/>
      </c>
      <c r="AE3637" s="406" t="str">
        <f>Master!AE3710</f>
        <v/>
      </c>
      <c r="AF3637" s="406" t="str">
        <f>Master!AF3710</f>
        <v/>
      </c>
      <c r="AG3637" s="406" t="str">
        <f>Master!AG3710</f>
        <v/>
      </c>
      <c r="AH3637" s="88" t="str">
        <f>Master!AH3710</f>
        <v/>
      </c>
      <c r="AI3637" s="414" t="str">
        <f>Master!AI3710</f>
        <v/>
      </c>
      <c r="AJ3637" s="406" t="str">
        <f>Master!AJ3710</f>
        <v/>
      </c>
      <c r="AK3637" s="406" t="str">
        <f>Master!AK3710</f>
        <v/>
      </c>
      <c r="AL3637" s="88" t="str">
        <f>Master!AL3710</f>
        <v/>
      </c>
      <c r="AM3637" s="416"/>
      <c r="AN3637" s="416"/>
      <c r="AO3637" s="416"/>
      <c r="AP3637" s="416"/>
      <c r="AQ3637" s="416"/>
      <c r="AR3637" s="416">
        <f t="shared" si="40"/>
        <v>0</v>
      </c>
      <c r="AS3637" s="417" t="str">
        <f t="shared" si="41"/>
        <v>#DIV/0!</v>
      </c>
      <c r="AT3637" s="416">
        <f t="shared" si="42"/>
        <v>0</v>
      </c>
      <c r="AU3637" s="417"/>
    </row>
    <row r="3638" hidden="1">
      <c r="A3638" s="88" t="str">
        <f>Master!A3711</f>
        <v>TL18114</v>
      </c>
      <c r="B3638" s="414" t="str">
        <f>Master!B3711</f>
        <v/>
      </c>
      <c r="C3638" s="414" t="str">
        <f>Master!C3711</f>
        <v/>
      </c>
      <c r="D3638" s="88" t="str">
        <f>Master!D3711</f>
        <v/>
      </c>
      <c r="E3638" s="406" t="str">
        <f>Master!E3711</f>
        <v/>
      </c>
      <c r="F3638" s="406" t="str">
        <f>Master!F3711</f>
        <v/>
      </c>
      <c r="G3638" s="88" t="str">
        <f>Master!G3711</f>
        <v/>
      </c>
      <c r="H3638" s="88" t="str">
        <f>Master!H3711</f>
        <v/>
      </c>
      <c r="I3638" s="88" t="str">
        <f>Master!I3711</f>
        <v/>
      </c>
      <c r="J3638" s="88" t="str">
        <f>Master!J3711</f>
        <v/>
      </c>
      <c r="K3638" s="88" t="str">
        <f>Master!K3711</f>
        <v/>
      </c>
      <c r="L3638" s="88" t="str">
        <f>Master!L3711</f>
        <v/>
      </c>
      <c r="M3638" s="88" t="str">
        <f>Master!M3711</f>
        <v/>
      </c>
      <c r="N3638" s="88" t="str">
        <f>Master!N3711</f>
        <v/>
      </c>
      <c r="O3638" s="88" t="str">
        <f>Master!O3711</f>
        <v/>
      </c>
      <c r="P3638" s="88" t="str">
        <f>Master!P3711</f>
        <v/>
      </c>
      <c r="Q3638" s="88" t="str">
        <f>Master!Q3711</f>
        <v/>
      </c>
      <c r="R3638" s="406" t="str">
        <f>Master!R3711</f>
        <v/>
      </c>
      <c r="S3638" s="406" t="str">
        <f>Master!S3711</f>
        <v/>
      </c>
      <c r="T3638" s="406" t="str">
        <f>Master!T3711</f>
        <v/>
      </c>
      <c r="U3638" s="406" t="str">
        <f>Master!U3711</f>
        <v/>
      </c>
      <c r="V3638" s="406" t="str">
        <f>Master!V3711</f>
        <v/>
      </c>
      <c r="W3638" s="406" t="str">
        <f>Master!W3711</f>
        <v/>
      </c>
      <c r="X3638" s="406" t="str">
        <f>Master!X3711</f>
        <v/>
      </c>
      <c r="Y3638" s="406" t="str">
        <f>Master!Y3711</f>
        <v/>
      </c>
      <c r="Z3638" s="406" t="str">
        <f>Master!Z3711</f>
        <v/>
      </c>
      <c r="AA3638" s="406" t="str">
        <f>Master!AA3711</f>
        <v/>
      </c>
      <c r="AB3638" s="406" t="str">
        <f>Master!AB3711</f>
        <v/>
      </c>
      <c r="AC3638" s="406" t="str">
        <f>Master!AC3711</f>
        <v/>
      </c>
      <c r="AD3638" s="406" t="str">
        <f>Master!AD3711</f>
        <v/>
      </c>
      <c r="AE3638" s="406" t="str">
        <f>Master!AE3711</f>
        <v/>
      </c>
      <c r="AF3638" s="406" t="str">
        <f>Master!AF3711</f>
        <v/>
      </c>
      <c r="AG3638" s="406" t="str">
        <f>Master!AG3711</f>
        <v/>
      </c>
      <c r="AH3638" s="88" t="str">
        <f>Master!AH3711</f>
        <v/>
      </c>
      <c r="AI3638" s="414" t="str">
        <f>Master!AI3711</f>
        <v/>
      </c>
      <c r="AJ3638" s="406" t="str">
        <f>Master!AJ3711</f>
        <v/>
      </c>
      <c r="AK3638" s="406" t="str">
        <f>Master!AK3711</f>
        <v/>
      </c>
      <c r="AL3638" s="88" t="str">
        <f>Master!AL3711</f>
        <v/>
      </c>
      <c r="AM3638" s="416"/>
      <c r="AN3638" s="416"/>
      <c r="AO3638" s="416"/>
      <c r="AP3638" s="416"/>
      <c r="AQ3638" s="416"/>
      <c r="AR3638" s="416">
        <f t="shared" si="40"/>
        <v>0</v>
      </c>
      <c r="AS3638" s="417" t="str">
        <f t="shared" si="41"/>
        <v>#DIV/0!</v>
      </c>
      <c r="AT3638" s="416">
        <f t="shared" si="42"/>
        <v>0</v>
      </c>
      <c r="AU3638" s="417"/>
    </row>
    <row r="3639" hidden="1">
      <c r="A3639" s="88" t="str">
        <f>Master!A3712</f>
        <v>TL18115</v>
      </c>
      <c r="B3639" s="414" t="str">
        <f>Master!B3712</f>
        <v/>
      </c>
      <c r="C3639" s="414" t="str">
        <f>Master!C3712</f>
        <v/>
      </c>
      <c r="D3639" s="88" t="str">
        <f>Master!D3712</f>
        <v/>
      </c>
      <c r="E3639" s="406" t="str">
        <f>Master!E3712</f>
        <v/>
      </c>
      <c r="F3639" s="406" t="str">
        <f>Master!F3712</f>
        <v/>
      </c>
      <c r="G3639" s="88" t="str">
        <f>Master!G3712</f>
        <v/>
      </c>
      <c r="H3639" s="88" t="str">
        <f>Master!H3712</f>
        <v/>
      </c>
      <c r="I3639" s="88" t="str">
        <f>Master!I3712</f>
        <v/>
      </c>
      <c r="J3639" s="88" t="str">
        <f>Master!J3712</f>
        <v/>
      </c>
      <c r="K3639" s="88" t="str">
        <f>Master!K3712</f>
        <v/>
      </c>
      <c r="L3639" s="88" t="str">
        <f>Master!L3712</f>
        <v/>
      </c>
      <c r="M3639" s="88" t="str">
        <f>Master!M3712</f>
        <v/>
      </c>
      <c r="N3639" s="88" t="str">
        <f>Master!N3712</f>
        <v/>
      </c>
      <c r="O3639" s="88" t="str">
        <f>Master!O3712</f>
        <v/>
      </c>
      <c r="P3639" s="88" t="str">
        <f>Master!P3712</f>
        <v/>
      </c>
      <c r="Q3639" s="88" t="str">
        <f>Master!Q3712</f>
        <v/>
      </c>
      <c r="R3639" s="406" t="str">
        <f>Master!R3712</f>
        <v/>
      </c>
      <c r="S3639" s="406" t="str">
        <f>Master!S3712</f>
        <v/>
      </c>
      <c r="T3639" s="406" t="str">
        <f>Master!T3712</f>
        <v/>
      </c>
      <c r="U3639" s="406" t="str">
        <f>Master!U3712</f>
        <v/>
      </c>
      <c r="V3639" s="406" t="str">
        <f>Master!V3712</f>
        <v/>
      </c>
      <c r="W3639" s="406" t="str">
        <f>Master!W3712</f>
        <v/>
      </c>
      <c r="X3639" s="406" t="str">
        <f>Master!X3712</f>
        <v/>
      </c>
      <c r="Y3639" s="406" t="str">
        <f>Master!Y3712</f>
        <v/>
      </c>
      <c r="Z3639" s="406" t="str">
        <f>Master!Z3712</f>
        <v/>
      </c>
      <c r="AA3639" s="406" t="str">
        <f>Master!AA3712</f>
        <v/>
      </c>
      <c r="AB3639" s="406" t="str">
        <f>Master!AB3712</f>
        <v/>
      </c>
      <c r="AC3639" s="406" t="str">
        <f>Master!AC3712</f>
        <v/>
      </c>
      <c r="AD3639" s="406" t="str">
        <f>Master!AD3712</f>
        <v/>
      </c>
      <c r="AE3639" s="406" t="str">
        <f>Master!AE3712</f>
        <v/>
      </c>
      <c r="AF3639" s="406" t="str">
        <f>Master!AF3712</f>
        <v/>
      </c>
      <c r="AG3639" s="406" t="str">
        <f>Master!AG3712</f>
        <v/>
      </c>
      <c r="AH3639" s="88" t="str">
        <f>Master!AH3712</f>
        <v/>
      </c>
      <c r="AI3639" s="414" t="str">
        <f>Master!AI3712</f>
        <v/>
      </c>
      <c r="AJ3639" s="406" t="str">
        <f>Master!AJ3712</f>
        <v/>
      </c>
      <c r="AK3639" s="406" t="str">
        <f>Master!AK3712</f>
        <v/>
      </c>
      <c r="AL3639" s="88" t="str">
        <f>Master!AL3712</f>
        <v/>
      </c>
      <c r="AM3639" s="416"/>
      <c r="AN3639" s="416"/>
      <c r="AO3639" s="416"/>
      <c r="AP3639" s="416"/>
      <c r="AQ3639" s="416"/>
      <c r="AR3639" s="416">
        <f t="shared" si="40"/>
        <v>0</v>
      </c>
      <c r="AS3639" s="417" t="str">
        <f t="shared" si="41"/>
        <v>#DIV/0!</v>
      </c>
      <c r="AT3639" s="416">
        <f t="shared" si="42"/>
        <v>0</v>
      </c>
      <c r="AU3639" s="417"/>
    </row>
    <row r="3640" hidden="1">
      <c r="A3640" s="88" t="str">
        <f>Master!A3713</f>
        <v>TL18116</v>
      </c>
      <c r="B3640" s="414" t="str">
        <f>Master!B3713</f>
        <v/>
      </c>
      <c r="C3640" s="414" t="str">
        <f>Master!C3713</f>
        <v/>
      </c>
      <c r="D3640" s="88" t="str">
        <f>Master!D3713</f>
        <v/>
      </c>
      <c r="E3640" s="406" t="str">
        <f>Master!E3713</f>
        <v/>
      </c>
      <c r="F3640" s="406" t="str">
        <f>Master!F3713</f>
        <v/>
      </c>
      <c r="G3640" s="88" t="str">
        <f>Master!G3713</f>
        <v/>
      </c>
      <c r="H3640" s="88" t="str">
        <f>Master!H3713</f>
        <v/>
      </c>
      <c r="I3640" s="88" t="str">
        <f>Master!I3713</f>
        <v/>
      </c>
      <c r="J3640" s="88" t="str">
        <f>Master!J3713</f>
        <v/>
      </c>
      <c r="K3640" s="88" t="str">
        <f>Master!K3713</f>
        <v/>
      </c>
      <c r="L3640" s="88" t="str">
        <f>Master!L3713</f>
        <v/>
      </c>
      <c r="M3640" s="88" t="str">
        <f>Master!M3713</f>
        <v/>
      </c>
      <c r="N3640" s="88" t="str">
        <f>Master!N3713</f>
        <v/>
      </c>
      <c r="O3640" s="88" t="str">
        <f>Master!O3713</f>
        <v/>
      </c>
      <c r="P3640" s="88" t="str">
        <f>Master!P3713</f>
        <v/>
      </c>
      <c r="Q3640" s="88" t="str">
        <f>Master!Q3713</f>
        <v/>
      </c>
      <c r="R3640" s="406" t="str">
        <f>Master!R3713</f>
        <v/>
      </c>
      <c r="S3640" s="406" t="str">
        <f>Master!S3713</f>
        <v/>
      </c>
      <c r="T3640" s="406" t="str">
        <f>Master!T3713</f>
        <v/>
      </c>
      <c r="U3640" s="406" t="str">
        <f>Master!U3713</f>
        <v/>
      </c>
      <c r="V3640" s="406" t="str">
        <f>Master!V3713</f>
        <v/>
      </c>
      <c r="W3640" s="406" t="str">
        <f>Master!W3713</f>
        <v/>
      </c>
      <c r="X3640" s="406" t="str">
        <f>Master!X3713</f>
        <v/>
      </c>
      <c r="Y3640" s="406" t="str">
        <f>Master!Y3713</f>
        <v/>
      </c>
      <c r="Z3640" s="406" t="str">
        <f>Master!Z3713</f>
        <v/>
      </c>
      <c r="AA3640" s="406" t="str">
        <f>Master!AA3713</f>
        <v/>
      </c>
      <c r="AB3640" s="406" t="str">
        <f>Master!AB3713</f>
        <v/>
      </c>
      <c r="AC3640" s="406" t="str">
        <f>Master!AC3713</f>
        <v/>
      </c>
      <c r="AD3640" s="406" t="str">
        <f>Master!AD3713</f>
        <v/>
      </c>
      <c r="AE3640" s="406" t="str">
        <f>Master!AE3713</f>
        <v/>
      </c>
      <c r="AF3640" s="406" t="str">
        <f>Master!AF3713</f>
        <v/>
      </c>
      <c r="AG3640" s="406" t="str">
        <f>Master!AG3713</f>
        <v/>
      </c>
      <c r="AH3640" s="88" t="str">
        <f>Master!AH3713</f>
        <v/>
      </c>
      <c r="AI3640" s="414" t="str">
        <f>Master!AI3713</f>
        <v/>
      </c>
      <c r="AJ3640" s="406" t="str">
        <f>Master!AJ3713</f>
        <v/>
      </c>
      <c r="AK3640" s="406" t="str">
        <f>Master!AK3713</f>
        <v/>
      </c>
      <c r="AL3640" s="88" t="str">
        <f>Master!AL3713</f>
        <v/>
      </c>
      <c r="AM3640" s="416"/>
      <c r="AN3640" s="416"/>
      <c r="AO3640" s="416"/>
      <c r="AP3640" s="416"/>
      <c r="AQ3640" s="416"/>
      <c r="AR3640" s="416">
        <f t="shared" si="40"/>
        <v>0</v>
      </c>
      <c r="AS3640" s="417" t="str">
        <f t="shared" si="41"/>
        <v>#DIV/0!</v>
      </c>
      <c r="AT3640" s="416">
        <f t="shared" si="42"/>
        <v>0</v>
      </c>
      <c r="AU3640" s="417"/>
    </row>
    <row r="3641" hidden="1">
      <c r="A3641" s="88" t="str">
        <f>Master!A3714</f>
        <v>TL18117</v>
      </c>
      <c r="B3641" s="414" t="str">
        <f>Master!B3714</f>
        <v/>
      </c>
      <c r="C3641" s="414" t="str">
        <f>Master!C3714</f>
        <v/>
      </c>
      <c r="D3641" s="88" t="str">
        <f>Master!D3714</f>
        <v/>
      </c>
      <c r="E3641" s="406" t="str">
        <f>Master!E3714</f>
        <v/>
      </c>
      <c r="F3641" s="406" t="str">
        <f>Master!F3714</f>
        <v/>
      </c>
      <c r="G3641" s="88" t="str">
        <f>Master!G3714</f>
        <v/>
      </c>
      <c r="H3641" s="88" t="str">
        <f>Master!H3714</f>
        <v/>
      </c>
      <c r="I3641" s="88" t="str">
        <f>Master!I3714</f>
        <v/>
      </c>
      <c r="J3641" s="88" t="str">
        <f>Master!J3714</f>
        <v/>
      </c>
      <c r="K3641" s="88" t="str">
        <f>Master!K3714</f>
        <v/>
      </c>
      <c r="L3641" s="88" t="str">
        <f>Master!L3714</f>
        <v/>
      </c>
      <c r="M3641" s="88" t="str">
        <f>Master!M3714</f>
        <v/>
      </c>
      <c r="N3641" s="88" t="str">
        <f>Master!N3714</f>
        <v/>
      </c>
      <c r="O3641" s="88" t="str">
        <f>Master!O3714</f>
        <v/>
      </c>
      <c r="P3641" s="88" t="str">
        <f>Master!P3714</f>
        <v/>
      </c>
      <c r="Q3641" s="88" t="str">
        <f>Master!Q3714</f>
        <v/>
      </c>
      <c r="R3641" s="406" t="str">
        <f>Master!R3714</f>
        <v/>
      </c>
      <c r="S3641" s="406" t="str">
        <f>Master!S3714</f>
        <v/>
      </c>
      <c r="T3641" s="406" t="str">
        <f>Master!T3714</f>
        <v/>
      </c>
      <c r="U3641" s="406" t="str">
        <f>Master!U3714</f>
        <v/>
      </c>
      <c r="V3641" s="406" t="str">
        <f>Master!V3714</f>
        <v/>
      </c>
      <c r="W3641" s="406" t="str">
        <f>Master!W3714</f>
        <v/>
      </c>
      <c r="X3641" s="406" t="str">
        <f>Master!X3714</f>
        <v/>
      </c>
      <c r="Y3641" s="406" t="str">
        <f>Master!Y3714</f>
        <v/>
      </c>
      <c r="Z3641" s="406" t="str">
        <f>Master!Z3714</f>
        <v/>
      </c>
      <c r="AA3641" s="406" t="str">
        <f>Master!AA3714</f>
        <v/>
      </c>
      <c r="AB3641" s="406" t="str">
        <f>Master!AB3714</f>
        <v/>
      </c>
      <c r="AC3641" s="406" t="str">
        <f>Master!AC3714</f>
        <v/>
      </c>
      <c r="AD3641" s="406" t="str">
        <f>Master!AD3714</f>
        <v/>
      </c>
      <c r="AE3641" s="406" t="str">
        <f>Master!AE3714</f>
        <v/>
      </c>
      <c r="AF3641" s="406" t="str">
        <f>Master!AF3714</f>
        <v/>
      </c>
      <c r="AG3641" s="406" t="str">
        <f>Master!AG3714</f>
        <v/>
      </c>
      <c r="AH3641" s="88" t="str">
        <f>Master!AH3714</f>
        <v/>
      </c>
      <c r="AI3641" s="414" t="str">
        <f>Master!AI3714</f>
        <v/>
      </c>
      <c r="AJ3641" s="406" t="str">
        <f>Master!AJ3714</f>
        <v/>
      </c>
      <c r="AK3641" s="406" t="str">
        <f>Master!AK3714</f>
        <v/>
      </c>
      <c r="AL3641" s="88" t="str">
        <f>Master!AL3714</f>
        <v/>
      </c>
      <c r="AM3641" s="416"/>
      <c r="AN3641" s="416"/>
      <c r="AO3641" s="416"/>
      <c r="AP3641" s="416"/>
      <c r="AQ3641" s="416"/>
      <c r="AR3641" s="416">
        <f t="shared" si="40"/>
        <v>0</v>
      </c>
      <c r="AS3641" s="417" t="str">
        <f t="shared" si="41"/>
        <v>#DIV/0!</v>
      </c>
      <c r="AT3641" s="416">
        <f t="shared" si="42"/>
        <v>0</v>
      </c>
      <c r="AU3641" s="417"/>
    </row>
    <row r="3642" hidden="1">
      <c r="A3642" s="88" t="str">
        <f>Master!A3715</f>
        <v>TL18118</v>
      </c>
      <c r="B3642" s="414" t="str">
        <f>Master!B3715</f>
        <v/>
      </c>
      <c r="C3642" s="414" t="str">
        <f>Master!C3715</f>
        <v/>
      </c>
      <c r="D3642" s="88" t="str">
        <f>Master!D3715</f>
        <v/>
      </c>
      <c r="E3642" s="406" t="str">
        <f>Master!E3715</f>
        <v/>
      </c>
      <c r="F3642" s="406" t="str">
        <f>Master!F3715</f>
        <v/>
      </c>
      <c r="G3642" s="88" t="str">
        <f>Master!G3715</f>
        <v/>
      </c>
      <c r="H3642" s="88" t="str">
        <f>Master!H3715</f>
        <v/>
      </c>
      <c r="I3642" s="88" t="str">
        <f>Master!I3715</f>
        <v/>
      </c>
      <c r="J3642" s="88" t="str">
        <f>Master!J3715</f>
        <v/>
      </c>
      <c r="K3642" s="88" t="str">
        <f>Master!K3715</f>
        <v/>
      </c>
      <c r="L3642" s="88" t="str">
        <f>Master!L3715</f>
        <v/>
      </c>
      <c r="M3642" s="88" t="str">
        <f>Master!M3715</f>
        <v/>
      </c>
      <c r="N3642" s="88" t="str">
        <f>Master!N3715</f>
        <v/>
      </c>
      <c r="O3642" s="88" t="str">
        <f>Master!O3715</f>
        <v/>
      </c>
      <c r="P3642" s="88" t="str">
        <f>Master!P3715</f>
        <v/>
      </c>
      <c r="Q3642" s="88" t="str">
        <f>Master!Q3715</f>
        <v/>
      </c>
      <c r="R3642" s="406" t="str">
        <f>Master!R3715</f>
        <v/>
      </c>
      <c r="S3642" s="406" t="str">
        <f>Master!S3715</f>
        <v/>
      </c>
      <c r="T3642" s="406" t="str">
        <f>Master!T3715</f>
        <v/>
      </c>
      <c r="U3642" s="406" t="str">
        <f>Master!U3715</f>
        <v/>
      </c>
      <c r="V3642" s="406" t="str">
        <f>Master!V3715</f>
        <v/>
      </c>
      <c r="W3642" s="406" t="str">
        <f>Master!W3715</f>
        <v/>
      </c>
      <c r="X3642" s="406" t="str">
        <f>Master!X3715</f>
        <v/>
      </c>
      <c r="Y3642" s="406" t="str">
        <f>Master!Y3715</f>
        <v/>
      </c>
      <c r="Z3642" s="406" t="str">
        <f>Master!Z3715</f>
        <v/>
      </c>
      <c r="AA3642" s="406" t="str">
        <f>Master!AA3715</f>
        <v/>
      </c>
      <c r="AB3642" s="406" t="str">
        <f>Master!AB3715</f>
        <v/>
      </c>
      <c r="AC3642" s="406" t="str">
        <f>Master!AC3715</f>
        <v/>
      </c>
      <c r="AD3642" s="406" t="str">
        <f>Master!AD3715</f>
        <v/>
      </c>
      <c r="AE3642" s="406" t="str">
        <f>Master!AE3715</f>
        <v/>
      </c>
      <c r="AF3642" s="406" t="str">
        <f>Master!AF3715</f>
        <v/>
      </c>
      <c r="AG3642" s="406" t="str">
        <f>Master!AG3715</f>
        <v/>
      </c>
      <c r="AH3642" s="88" t="str">
        <f>Master!AH3715</f>
        <v/>
      </c>
      <c r="AI3642" s="414" t="str">
        <f>Master!AI3715</f>
        <v/>
      </c>
      <c r="AJ3642" s="406" t="str">
        <f>Master!AJ3715</f>
        <v/>
      </c>
      <c r="AK3642" s="406" t="str">
        <f>Master!AK3715</f>
        <v/>
      </c>
      <c r="AL3642" s="88" t="str">
        <f>Master!AL3715</f>
        <v/>
      </c>
      <c r="AM3642" s="416"/>
      <c r="AN3642" s="416"/>
      <c r="AO3642" s="416"/>
      <c r="AP3642" s="416"/>
      <c r="AQ3642" s="416"/>
      <c r="AR3642" s="416">
        <f t="shared" si="40"/>
        <v>0</v>
      </c>
      <c r="AS3642" s="417" t="str">
        <f t="shared" si="41"/>
        <v>#DIV/0!</v>
      </c>
      <c r="AT3642" s="416">
        <f t="shared" si="42"/>
        <v>0</v>
      </c>
      <c r="AU3642" s="417"/>
    </row>
    <row r="3643" hidden="1">
      <c r="A3643" s="88" t="str">
        <f>Master!A3716</f>
        <v>TL18119</v>
      </c>
      <c r="B3643" s="414" t="str">
        <f>Master!B3716</f>
        <v/>
      </c>
      <c r="C3643" s="414" t="str">
        <f>Master!C3716</f>
        <v/>
      </c>
      <c r="D3643" s="88" t="str">
        <f>Master!D3716</f>
        <v/>
      </c>
      <c r="E3643" s="406" t="str">
        <f>Master!E3716</f>
        <v/>
      </c>
      <c r="F3643" s="406" t="str">
        <f>Master!F3716</f>
        <v/>
      </c>
      <c r="G3643" s="88" t="str">
        <f>Master!G3716</f>
        <v/>
      </c>
      <c r="H3643" s="88" t="str">
        <f>Master!H3716</f>
        <v/>
      </c>
      <c r="I3643" s="88" t="str">
        <f>Master!I3716</f>
        <v/>
      </c>
      <c r="J3643" s="88" t="str">
        <f>Master!J3716</f>
        <v/>
      </c>
      <c r="K3643" s="88" t="str">
        <f>Master!K3716</f>
        <v/>
      </c>
      <c r="L3643" s="88" t="str">
        <f>Master!L3716</f>
        <v/>
      </c>
      <c r="M3643" s="88" t="str">
        <f>Master!M3716</f>
        <v/>
      </c>
      <c r="N3643" s="88" t="str">
        <f>Master!N3716</f>
        <v/>
      </c>
      <c r="O3643" s="88" t="str">
        <f>Master!O3716</f>
        <v/>
      </c>
      <c r="P3643" s="88" t="str">
        <f>Master!P3716</f>
        <v/>
      </c>
      <c r="Q3643" s="88" t="str">
        <f>Master!Q3716</f>
        <v/>
      </c>
      <c r="R3643" s="406" t="str">
        <f>Master!R3716</f>
        <v/>
      </c>
      <c r="S3643" s="406" t="str">
        <f>Master!S3716</f>
        <v/>
      </c>
      <c r="T3643" s="406" t="str">
        <f>Master!T3716</f>
        <v/>
      </c>
      <c r="U3643" s="406" t="str">
        <f>Master!U3716</f>
        <v/>
      </c>
      <c r="V3643" s="406" t="str">
        <f>Master!V3716</f>
        <v/>
      </c>
      <c r="W3643" s="406" t="str">
        <f>Master!W3716</f>
        <v/>
      </c>
      <c r="X3643" s="406" t="str">
        <f>Master!X3716</f>
        <v/>
      </c>
      <c r="Y3643" s="406" t="str">
        <f>Master!Y3716</f>
        <v/>
      </c>
      <c r="Z3643" s="406" t="str">
        <f>Master!Z3716</f>
        <v/>
      </c>
      <c r="AA3643" s="406" t="str">
        <f>Master!AA3716</f>
        <v/>
      </c>
      <c r="AB3643" s="406" t="str">
        <f>Master!AB3716</f>
        <v/>
      </c>
      <c r="AC3643" s="406" t="str">
        <f>Master!AC3716</f>
        <v/>
      </c>
      <c r="AD3643" s="406" t="str">
        <f>Master!AD3716</f>
        <v/>
      </c>
      <c r="AE3643" s="406" t="str">
        <f>Master!AE3716</f>
        <v/>
      </c>
      <c r="AF3643" s="406" t="str">
        <f>Master!AF3716</f>
        <v/>
      </c>
      <c r="AG3643" s="406" t="str">
        <f>Master!AG3716</f>
        <v/>
      </c>
      <c r="AH3643" s="88" t="str">
        <f>Master!AH3716</f>
        <v/>
      </c>
      <c r="AI3643" s="414" t="str">
        <f>Master!AI3716</f>
        <v/>
      </c>
      <c r="AJ3643" s="406" t="str">
        <f>Master!AJ3716</f>
        <v/>
      </c>
      <c r="AK3643" s="406" t="str">
        <f>Master!AK3716</f>
        <v/>
      </c>
      <c r="AL3643" s="88" t="str">
        <f>Master!AL3716</f>
        <v/>
      </c>
      <c r="AM3643" s="416"/>
      <c r="AN3643" s="416"/>
      <c r="AO3643" s="416"/>
      <c r="AP3643" s="416"/>
      <c r="AQ3643" s="416"/>
      <c r="AR3643" s="416">
        <f t="shared" si="40"/>
        <v>0</v>
      </c>
      <c r="AS3643" s="417" t="str">
        <f t="shared" si="41"/>
        <v>#DIV/0!</v>
      </c>
      <c r="AT3643" s="416">
        <f t="shared" si="42"/>
        <v>0</v>
      </c>
      <c r="AU3643" s="417"/>
    </row>
    <row r="3644" hidden="1">
      <c r="A3644" s="88" t="str">
        <f>Master!A3717</f>
        <v>TL18120</v>
      </c>
      <c r="B3644" s="414" t="str">
        <f>Master!B3717</f>
        <v/>
      </c>
      <c r="C3644" s="414" t="str">
        <f>Master!C3717</f>
        <v/>
      </c>
      <c r="D3644" s="88" t="str">
        <f>Master!D3717</f>
        <v/>
      </c>
      <c r="E3644" s="406" t="str">
        <f>Master!E3717</f>
        <v/>
      </c>
      <c r="F3644" s="406" t="str">
        <f>Master!F3717</f>
        <v/>
      </c>
      <c r="G3644" s="88" t="str">
        <f>Master!G3717</f>
        <v/>
      </c>
      <c r="H3644" s="88" t="str">
        <f>Master!H3717</f>
        <v/>
      </c>
      <c r="I3644" s="88" t="str">
        <f>Master!I3717</f>
        <v/>
      </c>
      <c r="J3644" s="88" t="str">
        <f>Master!J3717</f>
        <v/>
      </c>
      <c r="K3644" s="88" t="str">
        <f>Master!K3717</f>
        <v/>
      </c>
      <c r="L3644" s="88" t="str">
        <f>Master!L3717</f>
        <v/>
      </c>
      <c r="M3644" s="88" t="str">
        <f>Master!M3717</f>
        <v/>
      </c>
      <c r="N3644" s="88" t="str">
        <f>Master!N3717</f>
        <v/>
      </c>
      <c r="O3644" s="88" t="str">
        <f>Master!O3717</f>
        <v/>
      </c>
      <c r="P3644" s="88" t="str">
        <f>Master!P3717</f>
        <v/>
      </c>
      <c r="Q3644" s="88" t="str">
        <f>Master!Q3717</f>
        <v/>
      </c>
      <c r="R3644" s="406" t="str">
        <f>Master!R3717</f>
        <v/>
      </c>
      <c r="S3644" s="406" t="str">
        <f>Master!S3717</f>
        <v/>
      </c>
      <c r="T3644" s="406" t="str">
        <f>Master!T3717</f>
        <v/>
      </c>
      <c r="U3644" s="406" t="str">
        <f>Master!U3717</f>
        <v/>
      </c>
      <c r="V3644" s="406" t="str">
        <f>Master!V3717</f>
        <v/>
      </c>
      <c r="W3644" s="406" t="str">
        <f>Master!W3717</f>
        <v/>
      </c>
      <c r="X3644" s="406" t="str">
        <f>Master!X3717</f>
        <v/>
      </c>
      <c r="Y3644" s="406" t="str">
        <f>Master!Y3717</f>
        <v/>
      </c>
      <c r="Z3644" s="406" t="str">
        <f>Master!Z3717</f>
        <v/>
      </c>
      <c r="AA3644" s="406" t="str">
        <f>Master!AA3717</f>
        <v/>
      </c>
      <c r="AB3644" s="406" t="str">
        <f>Master!AB3717</f>
        <v/>
      </c>
      <c r="AC3644" s="406" t="str">
        <f>Master!AC3717</f>
        <v/>
      </c>
      <c r="AD3644" s="406" t="str">
        <f>Master!AD3717</f>
        <v/>
      </c>
      <c r="AE3644" s="406" t="str">
        <f>Master!AE3717</f>
        <v/>
      </c>
      <c r="AF3644" s="406" t="str">
        <f>Master!AF3717</f>
        <v/>
      </c>
      <c r="AG3644" s="406" t="str">
        <f>Master!AG3717</f>
        <v/>
      </c>
      <c r="AH3644" s="88" t="str">
        <f>Master!AH3717</f>
        <v/>
      </c>
      <c r="AI3644" s="414" t="str">
        <f>Master!AI3717</f>
        <v/>
      </c>
      <c r="AJ3644" s="406" t="str">
        <f>Master!AJ3717</f>
        <v/>
      </c>
      <c r="AK3644" s="406" t="str">
        <f>Master!AK3717</f>
        <v/>
      </c>
      <c r="AL3644" s="88" t="str">
        <f>Master!AL3717</f>
        <v/>
      </c>
      <c r="AM3644" s="416"/>
      <c r="AN3644" s="416"/>
      <c r="AO3644" s="416"/>
      <c r="AP3644" s="416"/>
      <c r="AQ3644" s="416"/>
      <c r="AR3644" s="416">
        <f t="shared" si="40"/>
        <v>0</v>
      </c>
      <c r="AS3644" s="417" t="str">
        <f t="shared" si="41"/>
        <v>#DIV/0!</v>
      </c>
      <c r="AT3644" s="416">
        <f t="shared" si="42"/>
        <v>0</v>
      </c>
      <c r="AU3644" s="417"/>
    </row>
    <row r="3645" hidden="1">
      <c r="A3645" s="88" t="str">
        <f>Master!A3718</f>
        <v>TL18121</v>
      </c>
      <c r="B3645" s="414" t="str">
        <f>Master!B3718</f>
        <v/>
      </c>
      <c r="C3645" s="414" t="str">
        <f>Master!C3718</f>
        <v/>
      </c>
      <c r="D3645" s="88" t="str">
        <f>Master!D3718</f>
        <v/>
      </c>
      <c r="E3645" s="406" t="str">
        <f>Master!E3718</f>
        <v/>
      </c>
      <c r="F3645" s="406" t="str">
        <f>Master!F3718</f>
        <v/>
      </c>
      <c r="G3645" s="88" t="str">
        <f>Master!G3718</f>
        <v/>
      </c>
      <c r="H3645" s="88" t="str">
        <f>Master!H3718</f>
        <v/>
      </c>
      <c r="I3645" s="88" t="str">
        <f>Master!I3718</f>
        <v/>
      </c>
      <c r="J3645" s="88" t="str">
        <f>Master!J3718</f>
        <v/>
      </c>
      <c r="K3645" s="88" t="str">
        <f>Master!K3718</f>
        <v/>
      </c>
      <c r="L3645" s="88" t="str">
        <f>Master!L3718</f>
        <v/>
      </c>
      <c r="M3645" s="88" t="str">
        <f>Master!M3718</f>
        <v/>
      </c>
      <c r="N3645" s="88" t="str">
        <f>Master!N3718</f>
        <v/>
      </c>
      <c r="O3645" s="88" t="str">
        <f>Master!O3718</f>
        <v/>
      </c>
      <c r="P3645" s="88" t="str">
        <f>Master!P3718</f>
        <v/>
      </c>
      <c r="Q3645" s="88" t="str">
        <f>Master!Q3718</f>
        <v/>
      </c>
      <c r="R3645" s="406" t="str">
        <f>Master!R3718</f>
        <v/>
      </c>
      <c r="S3645" s="406" t="str">
        <f>Master!S3718</f>
        <v/>
      </c>
      <c r="T3645" s="406" t="str">
        <f>Master!T3718</f>
        <v/>
      </c>
      <c r="U3645" s="406" t="str">
        <f>Master!U3718</f>
        <v/>
      </c>
      <c r="V3645" s="406" t="str">
        <f>Master!V3718</f>
        <v/>
      </c>
      <c r="W3645" s="406" t="str">
        <f>Master!W3718</f>
        <v/>
      </c>
      <c r="X3645" s="406" t="str">
        <f>Master!X3718</f>
        <v/>
      </c>
      <c r="Y3645" s="406" t="str">
        <f>Master!Y3718</f>
        <v/>
      </c>
      <c r="Z3645" s="406" t="str">
        <f>Master!Z3718</f>
        <v/>
      </c>
      <c r="AA3645" s="406" t="str">
        <f>Master!AA3718</f>
        <v/>
      </c>
      <c r="AB3645" s="406" t="str">
        <f>Master!AB3718</f>
        <v/>
      </c>
      <c r="AC3645" s="406" t="str">
        <f>Master!AC3718</f>
        <v/>
      </c>
      <c r="AD3645" s="406" t="str">
        <f>Master!AD3718</f>
        <v/>
      </c>
      <c r="AE3645" s="406" t="str">
        <f>Master!AE3718</f>
        <v/>
      </c>
      <c r="AF3645" s="406" t="str">
        <f>Master!AF3718</f>
        <v/>
      </c>
      <c r="AG3645" s="406" t="str">
        <f>Master!AG3718</f>
        <v/>
      </c>
      <c r="AH3645" s="88" t="str">
        <f>Master!AH3718</f>
        <v/>
      </c>
      <c r="AI3645" s="414" t="str">
        <f>Master!AI3718</f>
        <v/>
      </c>
      <c r="AJ3645" s="406" t="str">
        <f>Master!AJ3718</f>
        <v/>
      </c>
      <c r="AK3645" s="406" t="str">
        <f>Master!AK3718</f>
        <v/>
      </c>
      <c r="AL3645" s="88" t="str">
        <f>Master!AL3718</f>
        <v/>
      </c>
      <c r="AM3645" s="416"/>
      <c r="AN3645" s="416"/>
      <c r="AO3645" s="416"/>
      <c r="AP3645" s="416"/>
      <c r="AQ3645" s="416"/>
      <c r="AR3645" s="416">
        <f t="shared" si="40"/>
        <v>0</v>
      </c>
      <c r="AS3645" s="417" t="str">
        <f t="shared" si="41"/>
        <v>#DIV/0!</v>
      </c>
      <c r="AT3645" s="416">
        <f t="shared" si="42"/>
        <v>0</v>
      </c>
      <c r="AU3645" s="417"/>
    </row>
    <row r="3646" hidden="1">
      <c r="A3646" s="88" t="str">
        <f>Master!A3719</f>
        <v>TL18122</v>
      </c>
      <c r="B3646" s="414" t="str">
        <f>Master!B3719</f>
        <v/>
      </c>
      <c r="C3646" s="414" t="str">
        <f>Master!C3719</f>
        <v/>
      </c>
      <c r="D3646" s="88" t="str">
        <f>Master!D3719</f>
        <v/>
      </c>
      <c r="E3646" s="406" t="str">
        <f>Master!E3719</f>
        <v/>
      </c>
      <c r="F3646" s="406" t="str">
        <f>Master!F3719</f>
        <v/>
      </c>
      <c r="G3646" s="88" t="str">
        <f>Master!G3719</f>
        <v/>
      </c>
      <c r="H3646" s="88" t="str">
        <f>Master!H3719</f>
        <v/>
      </c>
      <c r="I3646" s="88" t="str">
        <f>Master!I3719</f>
        <v/>
      </c>
      <c r="J3646" s="88" t="str">
        <f>Master!J3719</f>
        <v/>
      </c>
      <c r="K3646" s="88" t="str">
        <f>Master!K3719</f>
        <v/>
      </c>
      <c r="L3646" s="88" t="str">
        <f>Master!L3719</f>
        <v/>
      </c>
      <c r="M3646" s="88" t="str">
        <f>Master!M3719</f>
        <v/>
      </c>
      <c r="N3646" s="88" t="str">
        <f>Master!N3719</f>
        <v/>
      </c>
      <c r="O3646" s="88" t="str">
        <f>Master!O3719</f>
        <v/>
      </c>
      <c r="P3646" s="88" t="str">
        <f>Master!P3719</f>
        <v/>
      </c>
      <c r="Q3646" s="88" t="str">
        <f>Master!Q3719</f>
        <v/>
      </c>
      <c r="R3646" s="406" t="str">
        <f>Master!R3719</f>
        <v/>
      </c>
      <c r="S3646" s="406" t="str">
        <f>Master!S3719</f>
        <v/>
      </c>
      <c r="T3646" s="406" t="str">
        <f>Master!T3719</f>
        <v/>
      </c>
      <c r="U3646" s="406" t="str">
        <f>Master!U3719</f>
        <v/>
      </c>
      <c r="V3646" s="406" t="str">
        <f>Master!V3719</f>
        <v/>
      </c>
      <c r="W3646" s="406" t="str">
        <f>Master!W3719</f>
        <v/>
      </c>
      <c r="X3646" s="406" t="str">
        <f>Master!X3719</f>
        <v/>
      </c>
      <c r="Y3646" s="406" t="str">
        <f>Master!Y3719</f>
        <v/>
      </c>
      <c r="Z3646" s="406" t="str">
        <f>Master!Z3719</f>
        <v/>
      </c>
      <c r="AA3646" s="406" t="str">
        <f>Master!AA3719</f>
        <v/>
      </c>
      <c r="AB3646" s="406" t="str">
        <f>Master!AB3719</f>
        <v/>
      </c>
      <c r="AC3646" s="406" t="str">
        <f>Master!AC3719</f>
        <v/>
      </c>
      <c r="AD3646" s="406" t="str">
        <f>Master!AD3719</f>
        <v/>
      </c>
      <c r="AE3646" s="406" t="str">
        <f>Master!AE3719</f>
        <v/>
      </c>
      <c r="AF3646" s="406" t="str">
        <f>Master!AF3719</f>
        <v/>
      </c>
      <c r="AG3646" s="406" t="str">
        <f>Master!AG3719</f>
        <v/>
      </c>
      <c r="AH3646" s="88" t="str">
        <f>Master!AH3719</f>
        <v/>
      </c>
      <c r="AI3646" s="414" t="str">
        <f>Master!AI3719</f>
        <v/>
      </c>
      <c r="AJ3646" s="406" t="str">
        <f>Master!AJ3719</f>
        <v/>
      </c>
      <c r="AK3646" s="406" t="str">
        <f>Master!AK3719</f>
        <v/>
      </c>
      <c r="AL3646" s="88" t="str">
        <f>Master!AL3719</f>
        <v/>
      </c>
      <c r="AM3646" s="416"/>
      <c r="AN3646" s="416"/>
      <c r="AO3646" s="416"/>
      <c r="AP3646" s="416"/>
      <c r="AQ3646" s="416"/>
      <c r="AR3646" s="416">
        <f t="shared" si="40"/>
        <v>0</v>
      </c>
      <c r="AS3646" s="417" t="str">
        <f t="shared" si="41"/>
        <v>#DIV/0!</v>
      </c>
      <c r="AT3646" s="416">
        <f t="shared" si="42"/>
        <v>0</v>
      </c>
      <c r="AU3646" s="417"/>
    </row>
    <row r="3647" hidden="1">
      <c r="A3647" s="88" t="str">
        <f>Master!A3720</f>
        <v>TL18123</v>
      </c>
      <c r="B3647" s="414" t="str">
        <f>Master!B3720</f>
        <v/>
      </c>
      <c r="C3647" s="414" t="str">
        <f>Master!C3720</f>
        <v/>
      </c>
      <c r="D3647" s="88" t="str">
        <f>Master!D3720</f>
        <v/>
      </c>
      <c r="E3647" s="406" t="str">
        <f>Master!E3720</f>
        <v/>
      </c>
      <c r="F3647" s="406" t="str">
        <f>Master!F3720</f>
        <v/>
      </c>
      <c r="G3647" s="88" t="str">
        <f>Master!G3720</f>
        <v/>
      </c>
      <c r="H3647" s="88" t="str">
        <f>Master!H3720</f>
        <v/>
      </c>
      <c r="I3647" s="88" t="str">
        <f>Master!I3720</f>
        <v/>
      </c>
      <c r="J3647" s="88" t="str">
        <f>Master!J3720</f>
        <v/>
      </c>
      <c r="K3647" s="88" t="str">
        <f>Master!K3720</f>
        <v/>
      </c>
      <c r="L3647" s="88" t="str">
        <f>Master!L3720</f>
        <v/>
      </c>
      <c r="M3647" s="88" t="str">
        <f>Master!M3720</f>
        <v/>
      </c>
      <c r="N3647" s="88" t="str">
        <f>Master!N3720</f>
        <v/>
      </c>
      <c r="O3647" s="88" t="str">
        <f>Master!O3720</f>
        <v/>
      </c>
      <c r="P3647" s="88" t="str">
        <f>Master!P3720</f>
        <v/>
      </c>
      <c r="Q3647" s="88" t="str">
        <f>Master!Q3720</f>
        <v/>
      </c>
      <c r="R3647" s="406" t="str">
        <f>Master!R3720</f>
        <v/>
      </c>
      <c r="S3647" s="406" t="str">
        <f>Master!S3720</f>
        <v/>
      </c>
      <c r="T3647" s="406" t="str">
        <f>Master!T3720</f>
        <v/>
      </c>
      <c r="U3647" s="406" t="str">
        <f>Master!U3720</f>
        <v/>
      </c>
      <c r="V3647" s="406" t="str">
        <f>Master!V3720</f>
        <v/>
      </c>
      <c r="W3647" s="406" t="str">
        <f>Master!W3720</f>
        <v/>
      </c>
      <c r="X3647" s="406" t="str">
        <f>Master!X3720</f>
        <v/>
      </c>
      <c r="Y3647" s="406" t="str">
        <f>Master!Y3720</f>
        <v/>
      </c>
      <c r="Z3647" s="406" t="str">
        <f>Master!Z3720</f>
        <v/>
      </c>
      <c r="AA3647" s="406" t="str">
        <f>Master!AA3720</f>
        <v/>
      </c>
      <c r="AB3647" s="406" t="str">
        <f>Master!AB3720</f>
        <v/>
      </c>
      <c r="AC3647" s="406" t="str">
        <f>Master!AC3720</f>
        <v/>
      </c>
      <c r="AD3647" s="406" t="str">
        <f>Master!AD3720</f>
        <v/>
      </c>
      <c r="AE3647" s="406" t="str">
        <f>Master!AE3720</f>
        <v/>
      </c>
      <c r="AF3647" s="406" t="str">
        <f>Master!AF3720</f>
        <v/>
      </c>
      <c r="AG3647" s="406" t="str">
        <f>Master!AG3720</f>
        <v/>
      </c>
      <c r="AH3647" s="88" t="str">
        <f>Master!AH3720</f>
        <v/>
      </c>
      <c r="AI3647" s="414" t="str">
        <f>Master!AI3720</f>
        <v/>
      </c>
      <c r="AJ3647" s="406" t="str">
        <f>Master!AJ3720</f>
        <v/>
      </c>
      <c r="AK3647" s="406" t="str">
        <f>Master!AK3720</f>
        <v/>
      </c>
      <c r="AL3647" s="88" t="str">
        <f>Master!AL3720</f>
        <v/>
      </c>
      <c r="AM3647" s="416"/>
      <c r="AN3647" s="416"/>
      <c r="AO3647" s="416"/>
      <c r="AP3647" s="416"/>
      <c r="AQ3647" s="416"/>
      <c r="AR3647" s="416">
        <f t="shared" si="40"/>
        <v>0</v>
      </c>
      <c r="AS3647" s="417" t="str">
        <f t="shared" si="41"/>
        <v>#DIV/0!</v>
      </c>
      <c r="AT3647" s="416">
        <f t="shared" si="42"/>
        <v>0</v>
      </c>
      <c r="AU3647" s="417"/>
    </row>
    <row r="3648" hidden="1">
      <c r="A3648" s="88" t="str">
        <f>Master!A3721</f>
        <v>TL18124</v>
      </c>
      <c r="B3648" s="414" t="str">
        <f>Master!B3721</f>
        <v/>
      </c>
      <c r="C3648" s="414" t="str">
        <f>Master!C3721</f>
        <v/>
      </c>
      <c r="D3648" s="88" t="str">
        <f>Master!D3721</f>
        <v/>
      </c>
      <c r="E3648" s="406" t="str">
        <f>Master!E3721</f>
        <v/>
      </c>
      <c r="F3648" s="406" t="str">
        <f>Master!F3721</f>
        <v/>
      </c>
      <c r="G3648" s="88" t="str">
        <f>Master!G3721</f>
        <v/>
      </c>
      <c r="H3648" s="88" t="str">
        <f>Master!H3721</f>
        <v/>
      </c>
      <c r="I3648" s="88" t="str">
        <f>Master!I3721</f>
        <v/>
      </c>
      <c r="J3648" s="88" t="str">
        <f>Master!J3721</f>
        <v/>
      </c>
      <c r="K3648" s="88" t="str">
        <f>Master!K3721</f>
        <v/>
      </c>
      <c r="L3648" s="88" t="str">
        <f>Master!L3721</f>
        <v/>
      </c>
      <c r="M3648" s="88" t="str">
        <f>Master!M3721</f>
        <v/>
      </c>
      <c r="N3648" s="88" t="str">
        <f>Master!N3721</f>
        <v/>
      </c>
      <c r="O3648" s="88" t="str">
        <f>Master!O3721</f>
        <v/>
      </c>
      <c r="P3648" s="88" t="str">
        <f>Master!P3721</f>
        <v/>
      </c>
      <c r="Q3648" s="88" t="str">
        <f>Master!Q3721</f>
        <v/>
      </c>
      <c r="R3648" s="406" t="str">
        <f>Master!R3721</f>
        <v/>
      </c>
      <c r="S3648" s="406" t="str">
        <f>Master!S3721</f>
        <v/>
      </c>
      <c r="T3648" s="406" t="str">
        <f>Master!T3721</f>
        <v/>
      </c>
      <c r="U3648" s="406" t="str">
        <f>Master!U3721</f>
        <v/>
      </c>
      <c r="V3648" s="406" t="str">
        <f>Master!V3721</f>
        <v/>
      </c>
      <c r="W3648" s="406" t="str">
        <f>Master!W3721</f>
        <v/>
      </c>
      <c r="X3648" s="406" t="str">
        <f>Master!X3721</f>
        <v/>
      </c>
      <c r="Y3648" s="406" t="str">
        <f>Master!Y3721</f>
        <v/>
      </c>
      <c r="Z3648" s="406" t="str">
        <f>Master!Z3721</f>
        <v/>
      </c>
      <c r="AA3648" s="406" t="str">
        <f>Master!AA3721</f>
        <v/>
      </c>
      <c r="AB3648" s="406" t="str">
        <f>Master!AB3721</f>
        <v/>
      </c>
      <c r="AC3648" s="406" t="str">
        <f>Master!AC3721</f>
        <v/>
      </c>
      <c r="AD3648" s="406" t="str">
        <f>Master!AD3721</f>
        <v/>
      </c>
      <c r="AE3648" s="406" t="str">
        <f>Master!AE3721</f>
        <v/>
      </c>
      <c r="AF3648" s="406" t="str">
        <f>Master!AF3721</f>
        <v/>
      </c>
      <c r="AG3648" s="406" t="str">
        <f>Master!AG3721</f>
        <v/>
      </c>
      <c r="AH3648" s="88" t="str">
        <f>Master!AH3721</f>
        <v/>
      </c>
      <c r="AI3648" s="414" t="str">
        <f>Master!AI3721</f>
        <v/>
      </c>
      <c r="AJ3648" s="406" t="str">
        <f>Master!AJ3721</f>
        <v/>
      </c>
      <c r="AK3648" s="406" t="str">
        <f>Master!AK3721</f>
        <v/>
      </c>
      <c r="AL3648" s="88" t="str">
        <f>Master!AL3721</f>
        <v/>
      </c>
      <c r="AM3648" s="416"/>
      <c r="AN3648" s="416"/>
      <c r="AO3648" s="416"/>
      <c r="AP3648" s="416"/>
      <c r="AQ3648" s="416"/>
      <c r="AR3648" s="416">
        <f t="shared" si="40"/>
        <v>0</v>
      </c>
      <c r="AS3648" s="417" t="str">
        <f t="shared" si="41"/>
        <v>#DIV/0!</v>
      </c>
      <c r="AT3648" s="416">
        <f t="shared" si="42"/>
        <v>0</v>
      </c>
      <c r="AU3648" s="417"/>
    </row>
    <row r="3649" hidden="1">
      <c r="A3649" s="88" t="str">
        <f>Master!A3722</f>
        <v>TL18125</v>
      </c>
      <c r="B3649" s="414" t="str">
        <f>Master!B3722</f>
        <v/>
      </c>
      <c r="C3649" s="414" t="str">
        <f>Master!C3722</f>
        <v/>
      </c>
      <c r="D3649" s="88" t="str">
        <f>Master!D3722</f>
        <v/>
      </c>
      <c r="E3649" s="406" t="str">
        <f>Master!E3722</f>
        <v/>
      </c>
      <c r="F3649" s="406" t="str">
        <f>Master!F3722</f>
        <v/>
      </c>
      <c r="G3649" s="88" t="str">
        <f>Master!G3722</f>
        <v/>
      </c>
      <c r="H3649" s="88" t="str">
        <f>Master!H3722</f>
        <v/>
      </c>
      <c r="I3649" s="88" t="str">
        <f>Master!I3722</f>
        <v/>
      </c>
      <c r="J3649" s="88" t="str">
        <f>Master!J3722</f>
        <v/>
      </c>
      <c r="K3649" s="88" t="str">
        <f>Master!K3722</f>
        <v/>
      </c>
      <c r="L3649" s="88" t="str">
        <f>Master!L3722</f>
        <v/>
      </c>
      <c r="M3649" s="88" t="str">
        <f>Master!M3722</f>
        <v/>
      </c>
      <c r="N3649" s="88" t="str">
        <f>Master!N3722</f>
        <v/>
      </c>
      <c r="O3649" s="88" t="str">
        <f>Master!O3722</f>
        <v/>
      </c>
      <c r="P3649" s="88" t="str">
        <f>Master!P3722</f>
        <v/>
      </c>
      <c r="Q3649" s="88" t="str">
        <f>Master!Q3722</f>
        <v/>
      </c>
      <c r="R3649" s="406" t="str">
        <f>Master!R3722</f>
        <v/>
      </c>
      <c r="S3649" s="406" t="str">
        <f>Master!S3722</f>
        <v/>
      </c>
      <c r="T3649" s="406" t="str">
        <f>Master!T3722</f>
        <v/>
      </c>
      <c r="U3649" s="406" t="str">
        <f>Master!U3722</f>
        <v/>
      </c>
      <c r="V3649" s="406" t="str">
        <f>Master!V3722</f>
        <v/>
      </c>
      <c r="W3649" s="406" t="str">
        <f>Master!W3722</f>
        <v/>
      </c>
      <c r="X3649" s="406" t="str">
        <f>Master!X3722</f>
        <v/>
      </c>
      <c r="Y3649" s="406" t="str">
        <f>Master!Y3722</f>
        <v/>
      </c>
      <c r="Z3649" s="406" t="str">
        <f>Master!Z3722</f>
        <v/>
      </c>
      <c r="AA3649" s="406" t="str">
        <f>Master!AA3722</f>
        <v/>
      </c>
      <c r="AB3649" s="406" t="str">
        <f>Master!AB3722</f>
        <v/>
      </c>
      <c r="AC3649" s="406" t="str">
        <f>Master!AC3722</f>
        <v/>
      </c>
      <c r="AD3649" s="406" t="str">
        <f>Master!AD3722</f>
        <v/>
      </c>
      <c r="AE3649" s="406" t="str">
        <f>Master!AE3722</f>
        <v/>
      </c>
      <c r="AF3649" s="406" t="str">
        <f>Master!AF3722</f>
        <v/>
      </c>
      <c r="AG3649" s="406" t="str">
        <f>Master!AG3722</f>
        <v/>
      </c>
      <c r="AH3649" s="88" t="str">
        <f>Master!AH3722</f>
        <v/>
      </c>
      <c r="AI3649" s="414" t="str">
        <f>Master!AI3722</f>
        <v/>
      </c>
      <c r="AJ3649" s="406" t="str">
        <f>Master!AJ3722</f>
        <v/>
      </c>
      <c r="AK3649" s="406" t="str">
        <f>Master!AK3722</f>
        <v/>
      </c>
      <c r="AL3649" s="88" t="str">
        <f>Master!AL3722</f>
        <v/>
      </c>
      <c r="AM3649" s="416"/>
      <c r="AN3649" s="416"/>
      <c r="AO3649" s="416"/>
      <c r="AP3649" s="416"/>
      <c r="AQ3649" s="416"/>
      <c r="AR3649" s="416">
        <f t="shared" si="40"/>
        <v>0</v>
      </c>
      <c r="AS3649" s="417" t="str">
        <f t="shared" si="41"/>
        <v>#DIV/0!</v>
      </c>
      <c r="AT3649" s="416">
        <f t="shared" si="42"/>
        <v>0</v>
      </c>
      <c r="AU3649" s="417"/>
    </row>
    <row r="3650" hidden="1">
      <c r="A3650" s="88" t="str">
        <f>Master!A3723</f>
        <v>TL18126</v>
      </c>
      <c r="B3650" s="414" t="str">
        <f>Master!B3723</f>
        <v/>
      </c>
      <c r="C3650" s="414" t="str">
        <f>Master!C3723</f>
        <v/>
      </c>
      <c r="D3650" s="88" t="str">
        <f>Master!D3723</f>
        <v/>
      </c>
      <c r="E3650" s="406" t="str">
        <f>Master!E3723</f>
        <v/>
      </c>
      <c r="F3650" s="406" t="str">
        <f>Master!F3723</f>
        <v/>
      </c>
      <c r="G3650" s="88" t="str">
        <f>Master!G3723</f>
        <v/>
      </c>
      <c r="H3650" s="88" t="str">
        <f>Master!H3723</f>
        <v/>
      </c>
      <c r="I3650" s="88" t="str">
        <f>Master!I3723</f>
        <v/>
      </c>
      <c r="J3650" s="88" t="str">
        <f>Master!J3723</f>
        <v/>
      </c>
      <c r="K3650" s="88" t="str">
        <f>Master!K3723</f>
        <v/>
      </c>
      <c r="L3650" s="88" t="str">
        <f>Master!L3723</f>
        <v/>
      </c>
      <c r="M3650" s="88" t="str">
        <f>Master!M3723</f>
        <v/>
      </c>
      <c r="N3650" s="88" t="str">
        <f>Master!N3723</f>
        <v/>
      </c>
      <c r="O3650" s="88" t="str">
        <f>Master!O3723</f>
        <v/>
      </c>
      <c r="P3650" s="88" t="str">
        <f>Master!P3723</f>
        <v/>
      </c>
      <c r="Q3650" s="88" t="str">
        <f>Master!Q3723</f>
        <v/>
      </c>
      <c r="R3650" s="406" t="str">
        <f>Master!R3723</f>
        <v/>
      </c>
      <c r="S3650" s="406" t="str">
        <f>Master!S3723</f>
        <v/>
      </c>
      <c r="T3650" s="406" t="str">
        <f>Master!T3723</f>
        <v/>
      </c>
      <c r="U3650" s="406" t="str">
        <f>Master!U3723</f>
        <v/>
      </c>
      <c r="V3650" s="406" t="str">
        <f>Master!V3723</f>
        <v/>
      </c>
      <c r="W3650" s="406" t="str">
        <f>Master!W3723</f>
        <v/>
      </c>
      <c r="X3650" s="406" t="str">
        <f>Master!X3723</f>
        <v/>
      </c>
      <c r="Y3650" s="406" t="str">
        <f>Master!Y3723</f>
        <v/>
      </c>
      <c r="Z3650" s="406" t="str">
        <f>Master!Z3723</f>
        <v/>
      </c>
      <c r="AA3650" s="406" t="str">
        <f>Master!AA3723</f>
        <v/>
      </c>
      <c r="AB3650" s="406" t="str">
        <f>Master!AB3723</f>
        <v/>
      </c>
      <c r="AC3650" s="406" t="str">
        <f>Master!AC3723</f>
        <v/>
      </c>
      <c r="AD3650" s="406" t="str">
        <f>Master!AD3723</f>
        <v/>
      </c>
      <c r="AE3650" s="406" t="str">
        <f>Master!AE3723</f>
        <v/>
      </c>
      <c r="AF3650" s="406" t="str">
        <f>Master!AF3723</f>
        <v/>
      </c>
      <c r="AG3650" s="406" t="str">
        <f>Master!AG3723</f>
        <v/>
      </c>
      <c r="AH3650" s="88" t="str">
        <f>Master!AH3723</f>
        <v/>
      </c>
      <c r="AI3650" s="414" t="str">
        <f>Master!AI3723</f>
        <v/>
      </c>
      <c r="AJ3650" s="406" t="str">
        <f>Master!AJ3723</f>
        <v/>
      </c>
      <c r="AK3650" s="406" t="str">
        <f>Master!AK3723</f>
        <v/>
      </c>
      <c r="AL3650" s="88" t="str">
        <f>Master!AL3723</f>
        <v/>
      </c>
      <c r="AM3650" s="416"/>
      <c r="AN3650" s="416"/>
      <c r="AO3650" s="416"/>
      <c r="AP3650" s="416"/>
      <c r="AQ3650" s="416"/>
      <c r="AR3650" s="416">
        <f t="shared" si="40"/>
        <v>0</v>
      </c>
      <c r="AS3650" s="417" t="str">
        <f t="shared" si="41"/>
        <v>#DIV/0!</v>
      </c>
      <c r="AT3650" s="416">
        <f t="shared" si="42"/>
        <v>0</v>
      </c>
      <c r="AU3650" s="417"/>
    </row>
    <row r="3651" hidden="1">
      <c r="A3651" s="88" t="str">
        <f>Master!A3724</f>
        <v>TL18127</v>
      </c>
      <c r="B3651" s="414" t="str">
        <f>Master!B3724</f>
        <v/>
      </c>
      <c r="C3651" s="414" t="str">
        <f>Master!C3724</f>
        <v/>
      </c>
      <c r="D3651" s="88" t="str">
        <f>Master!D3724</f>
        <v/>
      </c>
      <c r="E3651" s="406" t="str">
        <f>Master!E3724</f>
        <v/>
      </c>
      <c r="F3651" s="406" t="str">
        <f>Master!F3724</f>
        <v/>
      </c>
      <c r="G3651" s="88" t="str">
        <f>Master!G3724</f>
        <v/>
      </c>
      <c r="H3651" s="88" t="str">
        <f>Master!H3724</f>
        <v/>
      </c>
      <c r="I3651" s="88" t="str">
        <f>Master!I3724</f>
        <v/>
      </c>
      <c r="J3651" s="88" t="str">
        <f>Master!J3724</f>
        <v/>
      </c>
      <c r="K3651" s="88" t="str">
        <f>Master!K3724</f>
        <v/>
      </c>
      <c r="L3651" s="88" t="str">
        <f>Master!L3724</f>
        <v/>
      </c>
      <c r="M3651" s="88" t="str">
        <f>Master!M3724</f>
        <v/>
      </c>
      <c r="N3651" s="88" t="str">
        <f>Master!N3724</f>
        <v/>
      </c>
      <c r="O3651" s="88" t="str">
        <f>Master!O3724</f>
        <v/>
      </c>
      <c r="P3651" s="88" t="str">
        <f>Master!P3724</f>
        <v/>
      </c>
      <c r="Q3651" s="88" t="str">
        <f>Master!Q3724</f>
        <v/>
      </c>
      <c r="R3651" s="406" t="str">
        <f>Master!R3724</f>
        <v/>
      </c>
      <c r="S3651" s="406" t="str">
        <f>Master!S3724</f>
        <v/>
      </c>
      <c r="T3651" s="406" t="str">
        <f>Master!T3724</f>
        <v/>
      </c>
      <c r="U3651" s="406" t="str">
        <f>Master!U3724</f>
        <v/>
      </c>
      <c r="V3651" s="406" t="str">
        <f>Master!V3724</f>
        <v/>
      </c>
      <c r="W3651" s="406" t="str">
        <f>Master!W3724</f>
        <v/>
      </c>
      <c r="X3651" s="406" t="str">
        <f>Master!X3724</f>
        <v/>
      </c>
      <c r="Y3651" s="406" t="str">
        <f>Master!Y3724</f>
        <v/>
      </c>
      <c r="Z3651" s="406" t="str">
        <f>Master!Z3724</f>
        <v/>
      </c>
      <c r="AA3651" s="406" t="str">
        <f>Master!AA3724</f>
        <v/>
      </c>
      <c r="AB3651" s="406" t="str">
        <f>Master!AB3724</f>
        <v/>
      </c>
      <c r="AC3651" s="406" t="str">
        <f>Master!AC3724</f>
        <v/>
      </c>
      <c r="AD3651" s="406" t="str">
        <f>Master!AD3724</f>
        <v/>
      </c>
      <c r="AE3651" s="406" t="str">
        <f>Master!AE3724</f>
        <v/>
      </c>
      <c r="AF3651" s="406" t="str">
        <f>Master!AF3724</f>
        <v/>
      </c>
      <c r="AG3651" s="406" t="str">
        <f>Master!AG3724</f>
        <v/>
      </c>
      <c r="AH3651" s="88" t="str">
        <f>Master!AH3724</f>
        <v/>
      </c>
      <c r="AI3651" s="414" t="str">
        <f>Master!AI3724</f>
        <v/>
      </c>
      <c r="AJ3651" s="406" t="str">
        <f>Master!AJ3724</f>
        <v/>
      </c>
      <c r="AK3651" s="406" t="str">
        <f>Master!AK3724</f>
        <v/>
      </c>
      <c r="AL3651" s="88" t="str">
        <f>Master!AL3724</f>
        <v/>
      </c>
      <c r="AM3651" s="416"/>
      <c r="AN3651" s="416"/>
      <c r="AO3651" s="416"/>
      <c r="AP3651" s="416"/>
      <c r="AQ3651" s="416"/>
      <c r="AR3651" s="416">
        <f t="shared" si="40"/>
        <v>0</v>
      </c>
      <c r="AS3651" s="417" t="str">
        <f t="shared" si="41"/>
        <v>#DIV/0!</v>
      </c>
      <c r="AT3651" s="416">
        <f t="shared" si="42"/>
        <v>0</v>
      </c>
      <c r="AU3651" s="417"/>
    </row>
    <row r="3652" hidden="1">
      <c r="A3652" s="88" t="str">
        <f>Master!A3725</f>
        <v>TL18128</v>
      </c>
      <c r="B3652" s="414" t="str">
        <f>Master!B3725</f>
        <v/>
      </c>
      <c r="C3652" s="414" t="str">
        <f>Master!C3725</f>
        <v/>
      </c>
      <c r="D3652" s="88" t="str">
        <f>Master!D3725</f>
        <v/>
      </c>
      <c r="E3652" s="406" t="str">
        <f>Master!E3725</f>
        <v/>
      </c>
      <c r="F3652" s="406" t="str">
        <f>Master!F3725</f>
        <v/>
      </c>
      <c r="G3652" s="88" t="str">
        <f>Master!G3725</f>
        <v/>
      </c>
      <c r="H3652" s="88" t="str">
        <f>Master!H3725</f>
        <v/>
      </c>
      <c r="I3652" s="88" t="str">
        <f>Master!I3725</f>
        <v/>
      </c>
      <c r="J3652" s="88" t="str">
        <f>Master!J3725</f>
        <v/>
      </c>
      <c r="K3652" s="88" t="str">
        <f>Master!K3725</f>
        <v/>
      </c>
      <c r="L3652" s="88" t="str">
        <f>Master!L3725</f>
        <v/>
      </c>
      <c r="M3652" s="88" t="str">
        <f>Master!M3725</f>
        <v/>
      </c>
      <c r="N3652" s="88" t="str">
        <f>Master!N3725</f>
        <v/>
      </c>
      <c r="O3652" s="88" t="str">
        <f>Master!O3725</f>
        <v/>
      </c>
      <c r="P3652" s="88" t="str">
        <f>Master!P3725</f>
        <v/>
      </c>
      <c r="Q3652" s="88" t="str">
        <f>Master!Q3725</f>
        <v/>
      </c>
      <c r="R3652" s="406" t="str">
        <f>Master!R3725</f>
        <v/>
      </c>
      <c r="S3652" s="406" t="str">
        <f>Master!S3725</f>
        <v/>
      </c>
      <c r="T3652" s="406" t="str">
        <f>Master!T3725</f>
        <v/>
      </c>
      <c r="U3652" s="406" t="str">
        <f>Master!U3725</f>
        <v/>
      </c>
      <c r="V3652" s="406" t="str">
        <f>Master!V3725</f>
        <v/>
      </c>
      <c r="W3652" s="406" t="str">
        <f>Master!W3725</f>
        <v/>
      </c>
      <c r="X3652" s="406" t="str">
        <f>Master!X3725</f>
        <v/>
      </c>
      <c r="Y3652" s="406" t="str">
        <f>Master!Y3725</f>
        <v/>
      </c>
      <c r="Z3652" s="406" t="str">
        <f>Master!Z3725</f>
        <v/>
      </c>
      <c r="AA3652" s="406" t="str">
        <f>Master!AA3725</f>
        <v/>
      </c>
      <c r="AB3652" s="406" t="str">
        <f>Master!AB3725</f>
        <v/>
      </c>
      <c r="AC3652" s="406" t="str">
        <f>Master!AC3725</f>
        <v/>
      </c>
      <c r="AD3652" s="406" t="str">
        <f>Master!AD3725</f>
        <v/>
      </c>
      <c r="AE3652" s="406" t="str">
        <f>Master!AE3725</f>
        <v/>
      </c>
      <c r="AF3652" s="406" t="str">
        <f>Master!AF3725</f>
        <v/>
      </c>
      <c r="AG3652" s="406" t="str">
        <f>Master!AG3725</f>
        <v/>
      </c>
      <c r="AH3652" s="88" t="str">
        <f>Master!AH3725</f>
        <v/>
      </c>
      <c r="AI3652" s="414" t="str">
        <f>Master!AI3725</f>
        <v/>
      </c>
      <c r="AJ3652" s="406" t="str">
        <f>Master!AJ3725</f>
        <v/>
      </c>
      <c r="AK3652" s="406" t="str">
        <f>Master!AK3725</f>
        <v/>
      </c>
      <c r="AL3652" s="88" t="str">
        <f>Master!AL3725</f>
        <v/>
      </c>
      <c r="AM3652" s="416"/>
      <c r="AN3652" s="416"/>
      <c r="AO3652" s="416"/>
      <c r="AP3652" s="416"/>
      <c r="AQ3652" s="416"/>
      <c r="AR3652" s="416">
        <f t="shared" si="40"/>
        <v>0</v>
      </c>
      <c r="AS3652" s="417" t="str">
        <f t="shared" si="41"/>
        <v>#DIV/0!</v>
      </c>
      <c r="AT3652" s="416">
        <f t="shared" si="42"/>
        <v>0</v>
      </c>
      <c r="AU3652" s="417"/>
    </row>
    <row r="3653" hidden="1">
      <c r="A3653" s="88" t="str">
        <f>Master!A3726</f>
        <v>TL18129</v>
      </c>
      <c r="B3653" s="414" t="str">
        <f>Master!B3726</f>
        <v/>
      </c>
      <c r="C3653" s="414" t="str">
        <f>Master!C3726</f>
        <v/>
      </c>
      <c r="D3653" s="88" t="str">
        <f>Master!D3726</f>
        <v/>
      </c>
      <c r="E3653" s="406" t="str">
        <f>Master!E3726</f>
        <v/>
      </c>
      <c r="F3653" s="406" t="str">
        <f>Master!F3726</f>
        <v/>
      </c>
      <c r="G3653" s="88" t="str">
        <f>Master!G3726</f>
        <v/>
      </c>
      <c r="H3653" s="88" t="str">
        <f>Master!H3726</f>
        <v/>
      </c>
      <c r="I3653" s="88" t="str">
        <f>Master!I3726</f>
        <v/>
      </c>
      <c r="J3653" s="88" t="str">
        <f>Master!J3726</f>
        <v/>
      </c>
      <c r="K3653" s="88" t="str">
        <f>Master!K3726</f>
        <v/>
      </c>
      <c r="L3653" s="88" t="str">
        <f>Master!L3726</f>
        <v/>
      </c>
      <c r="M3653" s="88" t="str">
        <f>Master!M3726</f>
        <v/>
      </c>
      <c r="N3653" s="88" t="str">
        <f>Master!N3726</f>
        <v/>
      </c>
      <c r="O3653" s="88" t="str">
        <f>Master!O3726</f>
        <v/>
      </c>
      <c r="P3653" s="88" t="str">
        <f>Master!P3726</f>
        <v/>
      </c>
      <c r="Q3653" s="88" t="str">
        <f>Master!Q3726</f>
        <v/>
      </c>
      <c r="R3653" s="406" t="str">
        <f>Master!R3726</f>
        <v/>
      </c>
      <c r="S3653" s="406" t="str">
        <f>Master!S3726</f>
        <v/>
      </c>
      <c r="T3653" s="406" t="str">
        <f>Master!T3726</f>
        <v/>
      </c>
      <c r="U3653" s="406" t="str">
        <f>Master!U3726</f>
        <v/>
      </c>
      <c r="V3653" s="406" t="str">
        <f>Master!V3726</f>
        <v/>
      </c>
      <c r="W3653" s="406" t="str">
        <f>Master!W3726</f>
        <v/>
      </c>
      <c r="X3653" s="406" t="str">
        <f>Master!X3726</f>
        <v/>
      </c>
      <c r="Y3653" s="406" t="str">
        <f>Master!Y3726</f>
        <v/>
      </c>
      <c r="Z3653" s="406" t="str">
        <f>Master!Z3726</f>
        <v/>
      </c>
      <c r="AA3653" s="406" t="str">
        <f>Master!AA3726</f>
        <v/>
      </c>
      <c r="AB3653" s="406" t="str">
        <f>Master!AB3726</f>
        <v/>
      </c>
      <c r="AC3653" s="406" t="str">
        <f>Master!AC3726</f>
        <v/>
      </c>
      <c r="AD3653" s="406" t="str">
        <f>Master!AD3726</f>
        <v/>
      </c>
      <c r="AE3653" s="406" t="str">
        <f>Master!AE3726</f>
        <v/>
      </c>
      <c r="AF3653" s="406" t="str">
        <f>Master!AF3726</f>
        <v/>
      </c>
      <c r="AG3653" s="406" t="str">
        <f>Master!AG3726</f>
        <v/>
      </c>
      <c r="AH3653" s="88" t="str">
        <f>Master!AH3726</f>
        <v/>
      </c>
      <c r="AI3653" s="414" t="str">
        <f>Master!AI3726</f>
        <v/>
      </c>
      <c r="AJ3653" s="406" t="str">
        <f>Master!AJ3726</f>
        <v/>
      </c>
      <c r="AK3653" s="406" t="str">
        <f>Master!AK3726</f>
        <v/>
      </c>
      <c r="AL3653" s="88" t="str">
        <f>Master!AL3726</f>
        <v/>
      </c>
      <c r="AM3653" s="416"/>
      <c r="AN3653" s="416"/>
      <c r="AO3653" s="416"/>
      <c r="AP3653" s="416"/>
      <c r="AQ3653" s="416"/>
      <c r="AR3653" s="416">
        <f t="shared" si="40"/>
        <v>0</v>
      </c>
      <c r="AS3653" s="417" t="str">
        <f t="shared" si="41"/>
        <v>#DIV/0!</v>
      </c>
      <c r="AT3653" s="416">
        <f t="shared" si="42"/>
        <v>0</v>
      </c>
      <c r="AU3653" s="417"/>
    </row>
    <row r="3654" hidden="1">
      <c r="A3654" s="88" t="str">
        <f>Master!A3727</f>
        <v>TL18130</v>
      </c>
      <c r="B3654" s="414" t="str">
        <f>Master!B3727</f>
        <v/>
      </c>
      <c r="C3654" s="414" t="str">
        <f>Master!C3727</f>
        <v/>
      </c>
      <c r="D3654" s="88" t="str">
        <f>Master!D3727</f>
        <v/>
      </c>
      <c r="E3654" s="406" t="str">
        <f>Master!E3727</f>
        <v/>
      </c>
      <c r="F3654" s="406" t="str">
        <f>Master!F3727</f>
        <v/>
      </c>
      <c r="G3654" s="88" t="str">
        <f>Master!G3727</f>
        <v/>
      </c>
      <c r="H3654" s="88" t="str">
        <f>Master!H3727</f>
        <v/>
      </c>
      <c r="I3654" s="88" t="str">
        <f>Master!I3727</f>
        <v/>
      </c>
      <c r="J3654" s="88" t="str">
        <f>Master!J3727</f>
        <v/>
      </c>
      <c r="K3654" s="88" t="str">
        <f>Master!K3727</f>
        <v/>
      </c>
      <c r="L3654" s="88" t="str">
        <f>Master!L3727</f>
        <v/>
      </c>
      <c r="M3654" s="88" t="str">
        <f>Master!M3727</f>
        <v/>
      </c>
      <c r="N3654" s="88" t="str">
        <f>Master!N3727</f>
        <v/>
      </c>
      <c r="O3654" s="88" t="str">
        <f>Master!O3727</f>
        <v/>
      </c>
      <c r="P3654" s="88" t="str">
        <f>Master!P3727</f>
        <v/>
      </c>
      <c r="Q3654" s="88" t="str">
        <f>Master!Q3727</f>
        <v/>
      </c>
      <c r="R3654" s="406" t="str">
        <f>Master!R3727</f>
        <v/>
      </c>
      <c r="S3654" s="406" t="str">
        <f>Master!S3727</f>
        <v/>
      </c>
      <c r="T3654" s="406" t="str">
        <f>Master!T3727</f>
        <v/>
      </c>
      <c r="U3654" s="406" t="str">
        <f>Master!U3727</f>
        <v/>
      </c>
      <c r="V3654" s="406" t="str">
        <f>Master!V3727</f>
        <v/>
      </c>
      <c r="W3654" s="406" t="str">
        <f>Master!W3727</f>
        <v/>
      </c>
      <c r="X3654" s="406" t="str">
        <f>Master!X3727</f>
        <v/>
      </c>
      <c r="Y3654" s="406" t="str">
        <f>Master!Y3727</f>
        <v/>
      </c>
      <c r="Z3654" s="406" t="str">
        <f>Master!Z3727</f>
        <v/>
      </c>
      <c r="AA3654" s="406" t="str">
        <f>Master!AA3727</f>
        <v/>
      </c>
      <c r="AB3654" s="406" t="str">
        <f>Master!AB3727</f>
        <v/>
      </c>
      <c r="AC3654" s="406" t="str">
        <f>Master!AC3727</f>
        <v/>
      </c>
      <c r="AD3654" s="406" t="str">
        <f>Master!AD3727</f>
        <v/>
      </c>
      <c r="AE3654" s="406" t="str">
        <f>Master!AE3727</f>
        <v/>
      </c>
      <c r="AF3654" s="406" t="str">
        <f>Master!AF3727</f>
        <v/>
      </c>
      <c r="AG3654" s="406" t="str">
        <f>Master!AG3727</f>
        <v/>
      </c>
      <c r="AH3654" s="88" t="str">
        <f>Master!AH3727</f>
        <v/>
      </c>
      <c r="AI3654" s="414" t="str">
        <f>Master!AI3727</f>
        <v/>
      </c>
      <c r="AJ3654" s="406" t="str">
        <f>Master!AJ3727</f>
        <v/>
      </c>
      <c r="AK3654" s="406" t="str">
        <f>Master!AK3727</f>
        <v/>
      </c>
      <c r="AL3654" s="88" t="str">
        <f>Master!AL3727</f>
        <v/>
      </c>
      <c r="AM3654" s="416"/>
      <c r="AN3654" s="416"/>
      <c r="AO3654" s="416"/>
      <c r="AP3654" s="416"/>
      <c r="AQ3654" s="416"/>
      <c r="AR3654" s="416">
        <f t="shared" si="40"/>
        <v>0</v>
      </c>
      <c r="AS3654" s="417" t="str">
        <f t="shared" si="41"/>
        <v>#DIV/0!</v>
      </c>
      <c r="AT3654" s="416">
        <f t="shared" si="42"/>
        <v>0</v>
      </c>
      <c r="AU3654" s="417"/>
    </row>
    <row r="3655" hidden="1">
      <c r="A3655" s="88" t="str">
        <f>Master!A3728</f>
        <v>TL18131</v>
      </c>
      <c r="B3655" s="414" t="str">
        <f>Master!B3728</f>
        <v/>
      </c>
      <c r="C3655" s="414" t="str">
        <f>Master!C3728</f>
        <v/>
      </c>
      <c r="D3655" s="88" t="str">
        <f>Master!D3728</f>
        <v/>
      </c>
      <c r="E3655" s="406" t="str">
        <f>Master!E3728</f>
        <v/>
      </c>
      <c r="F3655" s="406" t="str">
        <f>Master!F3728</f>
        <v/>
      </c>
      <c r="G3655" s="88" t="str">
        <f>Master!G3728</f>
        <v/>
      </c>
      <c r="H3655" s="88" t="str">
        <f>Master!H3728</f>
        <v/>
      </c>
      <c r="I3655" s="88" t="str">
        <f>Master!I3728</f>
        <v/>
      </c>
      <c r="J3655" s="88" t="str">
        <f>Master!J3728</f>
        <v/>
      </c>
      <c r="K3655" s="88" t="str">
        <f>Master!K3728</f>
        <v/>
      </c>
      <c r="L3655" s="88" t="str">
        <f>Master!L3728</f>
        <v/>
      </c>
      <c r="M3655" s="88" t="str">
        <f>Master!M3728</f>
        <v/>
      </c>
      <c r="N3655" s="88" t="str">
        <f>Master!N3728</f>
        <v/>
      </c>
      <c r="O3655" s="88" t="str">
        <f>Master!O3728</f>
        <v/>
      </c>
      <c r="P3655" s="88" t="str">
        <f>Master!P3728</f>
        <v/>
      </c>
      <c r="Q3655" s="88" t="str">
        <f>Master!Q3728</f>
        <v/>
      </c>
      <c r="R3655" s="406" t="str">
        <f>Master!R3728</f>
        <v/>
      </c>
      <c r="S3655" s="406" t="str">
        <f>Master!S3728</f>
        <v/>
      </c>
      <c r="T3655" s="406" t="str">
        <f>Master!T3728</f>
        <v/>
      </c>
      <c r="U3655" s="406" t="str">
        <f>Master!U3728</f>
        <v/>
      </c>
      <c r="V3655" s="406" t="str">
        <f>Master!V3728</f>
        <v/>
      </c>
      <c r="W3655" s="406" t="str">
        <f>Master!W3728</f>
        <v/>
      </c>
      <c r="X3655" s="406" t="str">
        <f>Master!X3728</f>
        <v/>
      </c>
      <c r="Y3655" s="406" t="str">
        <f>Master!Y3728</f>
        <v/>
      </c>
      <c r="Z3655" s="406" t="str">
        <f>Master!Z3728</f>
        <v/>
      </c>
      <c r="AA3655" s="406" t="str">
        <f>Master!AA3728</f>
        <v/>
      </c>
      <c r="AB3655" s="406" t="str">
        <f>Master!AB3728</f>
        <v/>
      </c>
      <c r="AC3655" s="406" t="str">
        <f>Master!AC3728</f>
        <v/>
      </c>
      <c r="AD3655" s="406" t="str">
        <f>Master!AD3728</f>
        <v/>
      </c>
      <c r="AE3655" s="406" t="str">
        <f>Master!AE3728</f>
        <v/>
      </c>
      <c r="AF3655" s="406" t="str">
        <f>Master!AF3728</f>
        <v/>
      </c>
      <c r="AG3655" s="406" t="str">
        <f>Master!AG3728</f>
        <v/>
      </c>
      <c r="AH3655" s="88" t="str">
        <f>Master!AH3728</f>
        <v/>
      </c>
      <c r="AI3655" s="414" t="str">
        <f>Master!AI3728</f>
        <v/>
      </c>
      <c r="AJ3655" s="406" t="str">
        <f>Master!AJ3728</f>
        <v/>
      </c>
      <c r="AK3655" s="406" t="str">
        <f>Master!AK3728</f>
        <v/>
      </c>
      <c r="AL3655" s="88" t="str">
        <f>Master!AL3728</f>
        <v/>
      </c>
      <c r="AM3655" s="416"/>
      <c r="AN3655" s="416"/>
      <c r="AO3655" s="416"/>
      <c r="AP3655" s="416"/>
      <c r="AQ3655" s="416"/>
      <c r="AR3655" s="416">
        <f t="shared" si="40"/>
        <v>0</v>
      </c>
      <c r="AS3655" s="417" t="str">
        <f t="shared" si="41"/>
        <v>#DIV/0!</v>
      </c>
      <c r="AT3655" s="416">
        <f t="shared" si="42"/>
        <v>0</v>
      </c>
      <c r="AU3655" s="417"/>
    </row>
    <row r="3656" hidden="1">
      <c r="A3656" s="88" t="str">
        <f>Master!A3729</f>
        <v>TL18132</v>
      </c>
      <c r="B3656" s="414" t="str">
        <f>Master!B3729</f>
        <v/>
      </c>
      <c r="C3656" s="414" t="str">
        <f>Master!C3729</f>
        <v/>
      </c>
      <c r="D3656" s="88" t="str">
        <f>Master!D3729</f>
        <v/>
      </c>
      <c r="E3656" s="406" t="str">
        <f>Master!E3729</f>
        <v/>
      </c>
      <c r="F3656" s="406" t="str">
        <f>Master!F3729</f>
        <v/>
      </c>
      <c r="G3656" s="88" t="str">
        <f>Master!G3729</f>
        <v/>
      </c>
      <c r="H3656" s="88" t="str">
        <f>Master!H3729</f>
        <v/>
      </c>
      <c r="I3656" s="88" t="str">
        <f>Master!I3729</f>
        <v/>
      </c>
      <c r="J3656" s="88" t="str">
        <f>Master!J3729</f>
        <v/>
      </c>
      <c r="K3656" s="88" t="str">
        <f>Master!K3729</f>
        <v/>
      </c>
      <c r="L3656" s="88" t="str">
        <f>Master!L3729</f>
        <v/>
      </c>
      <c r="M3656" s="88" t="str">
        <f>Master!M3729</f>
        <v/>
      </c>
      <c r="N3656" s="88" t="str">
        <f>Master!N3729</f>
        <v/>
      </c>
      <c r="O3656" s="88" t="str">
        <f>Master!O3729</f>
        <v/>
      </c>
      <c r="P3656" s="88" t="str">
        <f>Master!P3729</f>
        <v/>
      </c>
      <c r="Q3656" s="88" t="str">
        <f>Master!Q3729</f>
        <v/>
      </c>
      <c r="R3656" s="406" t="str">
        <f>Master!R3729</f>
        <v/>
      </c>
      <c r="S3656" s="406" t="str">
        <f>Master!S3729</f>
        <v/>
      </c>
      <c r="T3656" s="406" t="str">
        <f>Master!T3729</f>
        <v/>
      </c>
      <c r="U3656" s="406" t="str">
        <f>Master!U3729</f>
        <v/>
      </c>
      <c r="V3656" s="406" t="str">
        <f>Master!V3729</f>
        <v/>
      </c>
      <c r="W3656" s="406" t="str">
        <f>Master!W3729</f>
        <v/>
      </c>
      <c r="X3656" s="406" t="str">
        <f>Master!X3729</f>
        <v/>
      </c>
      <c r="Y3656" s="406" t="str">
        <f>Master!Y3729</f>
        <v/>
      </c>
      <c r="Z3656" s="406" t="str">
        <f>Master!Z3729</f>
        <v/>
      </c>
      <c r="AA3656" s="406" t="str">
        <f>Master!AA3729</f>
        <v/>
      </c>
      <c r="AB3656" s="406" t="str">
        <f>Master!AB3729</f>
        <v/>
      </c>
      <c r="AC3656" s="406" t="str">
        <f>Master!AC3729</f>
        <v/>
      </c>
      <c r="AD3656" s="406" t="str">
        <f>Master!AD3729</f>
        <v/>
      </c>
      <c r="AE3656" s="406" t="str">
        <f>Master!AE3729</f>
        <v/>
      </c>
      <c r="AF3656" s="406" t="str">
        <f>Master!AF3729</f>
        <v/>
      </c>
      <c r="AG3656" s="406" t="str">
        <f>Master!AG3729</f>
        <v/>
      </c>
      <c r="AH3656" s="88" t="str">
        <f>Master!AH3729</f>
        <v/>
      </c>
      <c r="AI3656" s="414" t="str">
        <f>Master!AI3729</f>
        <v/>
      </c>
      <c r="AJ3656" s="406" t="str">
        <f>Master!AJ3729</f>
        <v/>
      </c>
      <c r="AK3656" s="406" t="str">
        <f>Master!AK3729</f>
        <v/>
      </c>
      <c r="AL3656" s="88" t="str">
        <f>Master!AL3729</f>
        <v/>
      </c>
      <c r="AM3656" s="416"/>
      <c r="AN3656" s="416"/>
      <c r="AO3656" s="416"/>
      <c r="AP3656" s="416"/>
      <c r="AQ3656" s="416"/>
      <c r="AR3656" s="416">
        <f t="shared" si="40"/>
        <v>0</v>
      </c>
      <c r="AS3656" s="417" t="str">
        <f t="shared" si="41"/>
        <v>#DIV/0!</v>
      </c>
      <c r="AT3656" s="416">
        <f t="shared" si="42"/>
        <v>0</v>
      </c>
      <c r="AU3656" s="417"/>
    </row>
    <row r="3657" hidden="1">
      <c r="A3657" s="88" t="str">
        <f>Master!A3730</f>
        <v>TL18133</v>
      </c>
      <c r="B3657" s="414" t="str">
        <f>Master!B3730</f>
        <v/>
      </c>
      <c r="C3657" s="414" t="str">
        <f>Master!C3730</f>
        <v/>
      </c>
      <c r="D3657" s="88" t="str">
        <f>Master!D3730</f>
        <v/>
      </c>
      <c r="E3657" s="406" t="str">
        <f>Master!E3730</f>
        <v/>
      </c>
      <c r="F3657" s="406" t="str">
        <f>Master!F3730</f>
        <v/>
      </c>
      <c r="G3657" s="88" t="str">
        <f>Master!G3730</f>
        <v/>
      </c>
      <c r="H3657" s="88" t="str">
        <f>Master!H3730</f>
        <v/>
      </c>
      <c r="I3657" s="88" t="str">
        <f>Master!I3730</f>
        <v/>
      </c>
      <c r="J3657" s="88" t="str">
        <f>Master!J3730</f>
        <v/>
      </c>
      <c r="K3657" s="88" t="str">
        <f>Master!K3730</f>
        <v/>
      </c>
      <c r="L3657" s="88" t="str">
        <f>Master!L3730</f>
        <v/>
      </c>
      <c r="M3657" s="88" t="str">
        <f>Master!M3730</f>
        <v/>
      </c>
      <c r="N3657" s="88" t="str">
        <f>Master!N3730</f>
        <v/>
      </c>
      <c r="O3657" s="88" t="str">
        <f>Master!O3730</f>
        <v/>
      </c>
      <c r="P3657" s="88" t="str">
        <f>Master!P3730</f>
        <v/>
      </c>
      <c r="Q3657" s="88" t="str">
        <f>Master!Q3730</f>
        <v/>
      </c>
      <c r="R3657" s="406" t="str">
        <f>Master!R3730</f>
        <v/>
      </c>
      <c r="S3657" s="406" t="str">
        <f>Master!S3730</f>
        <v/>
      </c>
      <c r="T3657" s="406" t="str">
        <f>Master!T3730</f>
        <v/>
      </c>
      <c r="U3657" s="406" t="str">
        <f>Master!U3730</f>
        <v/>
      </c>
      <c r="V3657" s="406" t="str">
        <f>Master!V3730</f>
        <v/>
      </c>
      <c r="W3657" s="406" t="str">
        <f>Master!W3730</f>
        <v/>
      </c>
      <c r="X3657" s="406" t="str">
        <f>Master!X3730</f>
        <v/>
      </c>
      <c r="Y3657" s="406" t="str">
        <f>Master!Y3730</f>
        <v/>
      </c>
      <c r="Z3657" s="406" t="str">
        <f>Master!Z3730</f>
        <v/>
      </c>
      <c r="AA3657" s="406" t="str">
        <f>Master!AA3730</f>
        <v/>
      </c>
      <c r="AB3657" s="406" t="str">
        <f>Master!AB3730</f>
        <v/>
      </c>
      <c r="AC3657" s="406" t="str">
        <f>Master!AC3730</f>
        <v/>
      </c>
      <c r="AD3657" s="406" t="str">
        <f>Master!AD3730</f>
        <v/>
      </c>
      <c r="AE3657" s="406" t="str">
        <f>Master!AE3730</f>
        <v/>
      </c>
      <c r="AF3657" s="406" t="str">
        <f>Master!AF3730</f>
        <v/>
      </c>
      <c r="AG3657" s="406" t="str">
        <f>Master!AG3730</f>
        <v/>
      </c>
      <c r="AH3657" s="88" t="str">
        <f>Master!AH3730</f>
        <v/>
      </c>
      <c r="AI3657" s="414" t="str">
        <f>Master!AI3730</f>
        <v/>
      </c>
      <c r="AJ3657" s="406" t="str">
        <f>Master!AJ3730</f>
        <v/>
      </c>
      <c r="AK3657" s="406" t="str">
        <f>Master!AK3730</f>
        <v/>
      </c>
      <c r="AL3657" s="88" t="str">
        <f>Master!AL3730</f>
        <v/>
      </c>
      <c r="AM3657" s="416"/>
      <c r="AN3657" s="416"/>
      <c r="AO3657" s="416"/>
      <c r="AP3657" s="416"/>
      <c r="AQ3657" s="416"/>
      <c r="AR3657" s="416">
        <f t="shared" si="40"/>
        <v>0</v>
      </c>
      <c r="AS3657" s="417" t="str">
        <f t="shared" si="41"/>
        <v>#DIV/0!</v>
      </c>
      <c r="AT3657" s="416">
        <f t="shared" si="42"/>
        <v>0</v>
      </c>
      <c r="AU3657" s="417"/>
    </row>
    <row r="3658" hidden="1">
      <c r="A3658" s="88" t="str">
        <f>Master!A3731</f>
        <v>TL18134</v>
      </c>
      <c r="B3658" s="414" t="str">
        <f>Master!B3731</f>
        <v/>
      </c>
      <c r="C3658" s="414" t="str">
        <f>Master!C3731</f>
        <v/>
      </c>
      <c r="D3658" s="88" t="str">
        <f>Master!D3731</f>
        <v/>
      </c>
      <c r="E3658" s="406" t="str">
        <f>Master!E3731</f>
        <v/>
      </c>
      <c r="F3658" s="406" t="str">
        <f>Master!F3731</f>
        <v/>
      </c>
      <c r="G3658" s="88" t="str">
        <f>Master!G3731</f>
        <v/>
      </c>
      <c r="H3658" s="88" t="str">
        <f>Master!H3731</f>
        <v/>
      </c>
      <c r="I3658" s="88" t="str">
        <f>Master!I3731</f>
        <v/>
      </c>
      <c r="J3658" s="88" t="str">
        <f>Master!J3731</f>
        <v/>
      </c>
      <c r="K3658" s="88" t="str">
        <f>Master!K3731</f>
        <v/>
      </c>
      <c r="L3658" s="88" t="str">
        <f>Master!L3731</f>
        <v/>
      </c>
      <c r="M3658" s="88" t="str">
        <f>Master!M3731</f>
        <v/>
      </c>
      <c r="N3658" s="88" t="str">
        <f>Master!N3731</f>
        <v/>
      </c>
      <c r="O3658" s="88" t="str">
        <f>Master!O3731</f>
        <v/>
      </c>
      <c r="P3658" s="88" t="str">
        <f>Master!P3731</f>
        <v/>
      </c>
      <c r="Q3658" s="88" t="str">
        <f>Master!Q3731</f>
        <v/>
      </c>
      <c r="R3658" s="406" t="str">
        <f>Master!R3731</f>
        <v/>
      </c>
      <c r="S3658" s="406" t="str">
        <f>Master!S3731</f>
        <v/>
      </c>
      <c r="T3658" s="406" t="str">
        <f>Master!T3731</f>
        <v/>
      </c>
      <c r="U3658" s="406" t="str">
        <f>Master!U3731</f>
        <v/>
      </c>
      <c r="V3658" s="406" t="str">
        <f>Master!V3731</f>
        <v/>
      </c>
      <c r="W3658" s="406" t="str">
        <f>Master!W3731</f>
        <v/>
      </c>
      <c r="X3658" s="406" t="str">
        <f>Master!X3731</f>
        <v/>
      </c>
      <c r="Y3658" s="406" t="str">
        <f>Master!Y3731</f>
        <v/>
      </c>
      <c r="Z3658" s="406" t="str">
        <f>Master!Z3731</f>
        <v/>
      </c>
      <c r="AA3658" s="406" t="str">
        <f>Master!AA3731</f>
        <v/>
      </c>
      <c r="AB3658" s="406" t="str">
        <f>Master!AB3731</f>
        <v/>
      </c>
      <c r="AC3658" s="406" t="str">
        <f>Master!AC3731</f>
        <v/>
      </c>
      <c r="AD3658" s="406" t="str">
        <f>Master!AD3731</f>
        <v/>
      </c>
      <c r="AE3658" s="406" t="str">
        <f>Master!AE3731</f>
        <v/>
      </c>
      <c r="AF3658" s="406" t="str">
        <f>Master!AF3731</f>
        <v/>
      </c>
      <c r="AG3658" s="406" t="str">
        <f>Master!AG3731</f>
        <v/>
      </c>
      <c r="AH3658" s="88" t="str">
        <f>Master!AH3731</f>
        <v/>
      </c>
      <c r="AI3658" s="414" t="str">
        <f>Master!AI3731</f>
        <v/>
      </c>
      <c r="AJ3658" s="406" t="str">
        <f>Master!AJ3731</f>
        <v/>
      </c>
      <c r="AK3658" s="406" t="str">
        <f>Master!AK3731</f>
        <v/>
      </c>
      <c r="AL3658" s="88" t="str">
        <f>Master!AL3731</f>
        <v/>
      </c>
      <c r="AM3658" s="416"/>
      <c r="AN3658" s="416"/>
      <c r="AO3658" s="416"/>
      <c r="AP3658" s="416"/>
      <c r="AQ3658" s="416"/>
      <c r="AR3658" s="416">
        <f t="shared" si="40"/>
        <v>0</v>
      </c>
      <c r="AS3658" s="417" t="str">
        <f t="shared" si="41"/>
        <v>#DIV/0!</v>
      </c>
      <c r="AT3658" s="416">
        <f t="shared" si="42"/>
        <v>0</v>
      </c>
      <c r="AU3658" s="417"/>
    </row>
    <row r="3659" hidden="1">
      <c r="A3659" s="88" t="str">
        <f>Master!A3732</f>
        <v>TL18135</v>
      </c>
      <c r="B3659" s="414" t="str">
        <f>Master!B3732</f>
        <v/>
      </c>
      <c r="C3659" s="414" t="str">
        <f>Master!C3732</f>
        <v/>
      </c>
      <c r="D3659" s="88" t="str">
        <f>Master!D3732</f>
        <v/>
      </c>
      <c r="E3659" s="406" t="str">
        <f>Master!E3732</f>
        <v/>
      </c>
      <c r="F3659" s="406" t="str">
        <f>Master!F3732</f>
        <v/>
      </c>
      <c r="G3659" s="88" t="str">
        <f>Master!G3732</f>
        <v/>
      </c>
      <c r="H3659" s="88" t="str">
        <f>Master!H3732</f>
        <v/>
      </c>
      <c r="I3659" s="88" t="str">
        <f>Master!I3732</f>
        <v/>
      </c>
      <c r="J3659" s="88" t="str">
        <f>Master!J3732</f>
        <v/>
      </c>
      <c r="K3659" s="88" t="str">
        <f>Master!K3732</f>
        <v/>
      </c>
      <c r="L3659" s="88" t="str">
        <f>Master!L3732</f>
        <v/>
      </c>
      <c r="M3659" s="88" t="str">
        <f>Master!M3732</f>
        <v/>
      </c>
      <c r="N3659" s="88" t="str">
        <f>Master!N3732</f>
        <v/>
      </c>
      <c r="O3659" s="88" t="str">
        <f>Master!O3732</f>
        <v/>
      </c>
      <c r="P3659" s="88" t="str">
        <f>Master!P3732</f>
        <v/>
      </c>
      <c r="Q3659" s="88" t="str">
        <f>Master!Q3732</f>
        <v/>
      </c>
      <c r="R3659" s="406" t="str">
        <f>Master!R3732</f>
        <v/>
      </c>
      <c r="S3659" s="406" t="str">
        <f>Master!S3732</f>
        <v/>
      </c>
      <c r="T3659" s="406" t="str">
        <f>Master!T3732</f>
        <v/>
      </c>
      <c r="U3659" s="406" t="str">
        <f>Master!U3732</f>
        <v/>
      </c>
      <c r="V3659" s="406" t="str">
        <f>Master!V3732</f>
        <v/>
      </c>
      <c r="W3659" s="406" t="str">
        <f>Master!W3732</f>
        <v/>
      </c>
      <c r="X3659" s="406" t="str">
        <f>Master!X3732</f>
        <v/>
      </c>
      <c r="Y3659" s="406" t="str">
        <f>Master!Y3732</f>
        <v/>
      </c>
      <c r="Z3659" s="406" t="str">
        <f>Master!Z3732</f>
        <v/>
      </c>
      <c r="AA3659" s="406" t="str">
        <f>Master!AA3732</f>
        <v/>
      </c>
      <c r="AB3659" s="406" t="str">
        <f>Master!AB3732</f>
        <v/>
      </c>
      <c r="AC3659" s="406" t="str">
        <f>Master!AC3732</f>
        <v/>
      </c>
      <c r="AD3659" s="406" t="str">
        <f>Master!AD3732</f>
        <v/>
      </c>
      <c r="AE3659" s="406" t="str">
        <f>Master!AE3732</f>
        <v/>
      </c>
      <c r="AF3659" s="406" t="str">
        <f>Master!AF3732</f>
        <v/>
      </c>
      <c r="AG3659" s="406" t="str">
        <f>Master!AG3732</f>
        <v/>
      </c>
      <c r="AH3659" s="88" t="str">
        <f>Master!AH3732</f>
        <v/>
      </c>
      <c r="AI3659" s="414" t="str">
        <f>Master!AI3732</f>
        <v/>
      </c>
      <c r="AJ3659" s="406" t="str">
        <f>Master!AJ3732</f>
        <v/>
      </c>
      <c r="AK3659" s="406" t="str">
        <f>Master!AK3732</f>
        <v/>
      </c>
      <c r="AL3659" s="88" t="str">
        <f>Master!AL3732</f>
        <v/>
      </c>
      <c r="AM3659" s="416"/>
      <c r="AN3659" s="416"/>
      <c r="AO3659" s="416"/>
      <c r="AP3659" s="416"/>
      <c r="AQ3659" s="416"/>
      <c r="AR3659" s="416">
        <f t="shared" si="40"/>
        <v>0</v>
      </c>
      <c r="AS3659" s="417" t="str">
        <f t="shared" si="41"/>
        <v>#DIV/0!</v>
      </c>
      <c r="AT3659" s="416">
        <f t="shared" si="42"/>
        <v>0</v>
      </c>
      <c r="AU3659" s="417"/>
    </row>
    <row r="3660" hidden="1">
      <c r="A3660" s="88" t="str">
        <f>Master!A3733</f>
        <v>TL18136</v>
      </c>
      <c r="B3660" s="414" t="str">
        <f>Master!B3733</f>
        <v/>
      </c>
      <c r="C3660" s="414" t="str">
        <f>Master!C3733</f>
        <v/>
      </c>
      <c r="D3660" s="88" t="str">
        <f>Master!D3733</f>
        <v/>
      </c>
      <c r="E3660" s="406" t="str">
        <f>Master!E3733</f>
        <v/>
      </c>
      <c r="F3660" s="406" t="str">
        <f>Master!F3733</f>
        <v/>
      </c>
      <c r="G3660" s="88" t="str">
        <f>Master!G3733</f>
        <v/>
      </c>
      <c r="H3660" s="88" t="str">
        <f>Master!H3733</f>
        <v/>
      </c>
      <c r="I3660" s="88" t="str">
        <f>Master!I3733</f>
        <v/>
      </c>
      <c r="J3660" s="88" t="str">
        <f>Master!J3733</f>
        <v/>
      </c>
      <c r="K3660" s="88" t="str">
        <f>Master!K3733</f>
        <v/>
      </c>
      <c r="L3660" s="88" t="str">
        <f>Master!L3733</f>
        <v/>
      </c>
      <c r="M3660" s="88" t="str">
        <f>Master!M3733</f>
        <v/>
      </c>
      <c r="N3660" s="88" t="str">
        <f>Master!N3733</f>
        <v/>
      </c>
      <c r="O3660" s="88" t="str">
        <f>Master!O3733</f>
        <v/>
      </c>
      <c r="P3660" s="88" t="str">
        <f>Master!P3733</f>
        <v/>
      </c>
      <c r="Q3660" s="88" t="str">
        <f>Master!Q3733</f>
        <v/>
      </c>
      <c r="R3660" s="406" t="str">
        <f>Master!R3733</f>
        <v/>
      </c>
      <c r="S3660" s="406" t="str">
        <f>Master!S3733</f>
        <v/>
      </c>
      <c r="T3660" s="406" t="str">
        <f>Master!T3733</f>
        <v/>
      </c>
      <c r="U3660" s="406" t="str">
        <f>Master!U3733</f>
        <v/>
      </c>
      <c r="V3660" s="406" t="str">
        <f>Master!V3733</f>
        <v/>
      </c>
      <c r="W3660" s="406" t="str">
        <f>Master!W3733</f>
        <v/>
      </c>
      <c r="X3660" s="406" t="str">
        <f>Master!X3733</f>
        <v/>
      </c>
      <c r="Y3660" s="406" t="str">
        <f>Master!Y3733</f>
        <v/>
      </c>
      <c r="Z3660" s="406" t="str">
        <f>Master!Z3733</f>
        <v/>
      </c>
      <c r="AA3660" s="406" t="str">
        <f>Master!AA3733</f>
        <v/>
      </c>
      <c r="AB3660" s="406" t="str">
        <f>Master!AB3733</f>
        <v/>
      </c>
      <c r="AC3660" s="406" t="str">
        <f>Master!AC3733</f>
        <v/>
      </c>
      <c r="AD3660" s="406" t="str">
        <f>Master!AD3733</f>
        <v/>
      </c>
      <c r="AE3660" s="406" t="str">
        <f>Master!AE3733</f>
        <v/>
      </c>
      <c r="AF3660" s="406" t="str">
        <f>Master!AF3733</f>
        <v/>
      </c>
      <c r="AG3660" s="406" t="str">
        <f>Master!AG3733</f>
        <v/>
      </c>
      <c r="AH3660" s="88" t="str">
        <f>Master!AH3733</f>
        <v/>
      </c>
      <c r="AI3660" s="414" t="str">
        <f>Master!AI3733</f>
        <v/>
      </c>
      <c r="AJ3660" s="406" t="str">
        <f>Master!AJ3733</f>
        <v/>
      </c>
      <c r="AK3660" s="406" t="str">
        <f>Master!AK3733</f>
        <v/>
      </c>
      <c r="AL3660" s="88" t="str">
        <f>Master!AL3733</f>
        <v/>
      </c>
      <c r="AM3660" s="416"/>
      <c r="AN3660" s="416"/>
      <c r="AO3660" s="416"/>
      <c r="AP3660" s="416"/>
      <c r="AQ3660" s="416"/>
      <c r="AR3660" s="416">
        <f t="shared" si="40"/>
        <v>0</v>
      </c>
      <c r="AS3660" s="417" t="str">
        <f t="shared" si="41"/>
        <v>#DIV/0!</v>
      </c>
      <c r="AT3660" s="416">
        <f t="shared" si="42"/>
        <v>0</v>
      </c>
      <c r="AU3660" s="417"/>
    </row>
    <row r="3661" hidden="1">
      <c r="A3661" s="88" t="str">
        <f>Master!A3734</f>
        <v>TL18137</v>
      </c>
      <c r="B3661" s="414" t="str">
        <f>Master!B3734</f>
        <v/>
      </c>
      <c r="C3661" s="414" t="str">
        <f>Master!C3734</f>
        <v/>
      </c>
      <c r="D3661" s="88" t="str">
        <f>Master!D3734</f>
        <v/>
      </c>
      <c r="E3661" s="406" t="str">
        <f>Master!E3734</f>
        <v/>
      </c>
      <c r="F3661" s="406" t="str">
        <f>Master!F3734</f>
        <v/>
      </c>
      <c r="G3661" s="88" t="str">
        <f>Master!G3734</f>
        <v/>
      </c>
      <c r="H3661" s="88" t="str">
        <f>Master!H3734</f>
        <v/>
      </c>
      <c r="I3661" s="88" t="str">
        <f>Master!I3734</f>
        <v/>
      </c>
      <c r="J3661" s="88" t="str">
        <f>Master!J3734</f>
        <v/>
      </c>
      <c r="K3661" s="88" t="str">
        <f>Master!K3734</f>
        <v/>
      </c>
      <c r="L3661" s="88" t="str">
        <f>Master!L3734</f>
        <v/>
      </c>
      <c r="M3661" s="88" t="str">
        <f>Master!M3734</f>
        <v/>
      </c>
      <c r="N3661" s="88" t="str">
        <f>Master!N3734</f>
        <v/>
      </c>
      <c r="O3661" s="88" t="str">
        <f>Master!O3734</f>
        <v/>
      </c>
      <c r="P3661" s="88" t="str">
        <f>Master!P3734</f>
        <v/>
      </c>
      <c r="Q3661" s="88" t="str">
        <f>Master!Q3734</f>
        <v/>
      </c>
      <c r="R3661" s="406" t="str">
        <f>Master!R3734</f>
        <v/>
      </c>
      <c r="S3661" s="406" t="str">
        <f>Master!S3734</f>
        <v/>
      </c>
      <c r="T3661" s="406" t="str">
        <f>Master!T3734</f>
        <v/>
      </c>
      <c r="U3661" s="406" t="str">
        <f>Master!U3734</f>
        <v/>
      </c>
      <c r="V3661" s="406" t="str">
        <f>Master!V3734</f>
        <v/>
      </c>
      <c r="W3661" s="406" t="str">
        <f>Master!W3734</f>
        <v/>
      </c>
      <c r="X3661" s="406" t="str">
        <f>Master!X3734</f>
        <v/>
      </c>
      <c r="Y3661" s="406" t="str">
        <f>Master!Y3734</f>
        <v/>
      </c>
      <c r="Z3661" s="406" t="str">
        <f>Master!Z3734</f>
        <v/>
      </c>
      <c r="AA3661" s="406" t="str">
        <f>Master!AA3734</f>
        <v/>
      </c>
      <c r="AB3661" s="406" t="str">
        <f>Master!AB3734</f>
        <v/>
      </c>
      <c r="AC3661" s="406" t="str">
        <f>Master!AC3734</f>
        <v/>
      </c>
      <c r="AD3661" s="406" t="str">
        <f>Master!AD3734</f>
        <v/>
      </c>
      <c r="AE3661" s="406" t="str">
        <f>Master!AE3734</f>
        <v/>
      </c>
      <c r="AF3661" s="406" t="str">
        <f>Master!AF3734</f>
        <v/>
      </c>
      <c r="AG3661" s="406" t="str">
        <f>Master!AG3734</f>
        <v/>
      </c>
      <c r="AH3661" s="88" t="str">
        <f>Master!AH3734</f>
        <v/>
      </c>
      <c r="AI3661" s="414" t="str">
        <f>Master!AI3734</f>
        <v/>
      </c>
      <c r="AJ3661" s="406" t="str">
        <f>Master!AJ3734</f>
        <v/>
      </c>
      <c r="AK3661" s="406" t="str">
        <f>Master!AK3734</f>
        <v/>
      </c>
      <c r="AL3661" s="88" t="str">
        <f>Master!AL3734</f>
        <v/>
      </c>
      <c r="AM3661" s="416"/>
      <c r="AN3661" s="416"/>
      <c r="AO3661" s="416"/>
      <c r="AP3661" s="416"/>
      <c r="AQ3661" s="416"/>
      <c r="AR3661" s="416">
        <f t="shared" si="40"/>
        <v>0</v>
      </c>
      <c r="AS3661" s="417" t="str">
        <f t="shared" si="41"/>
        <v>#DIV/0!</v>
      </c>
      <c r="AT3661" s="416">
        <f t="shared" si="42"/>
        <v>0</v>
      </c>
      <c r="AU3661" s="417"/>
    </row>
    <row r="3662" hidden="1">
      <c r="A3662" s="88" t="str">
        <f>Master!A3735</f>
        <v>TL18138</v>
      </c>
      <c r="B3662" s="414" t="str">
        <f>Master!B3735</f>
        <v/>
      </c>
      <c r="C3662" s="414" t="str">
        <f>Master!C3735</f>
        <v/>
      </c>
      <c r="D3662" s="88" t="str">
        <f>Master!D3735</f>
        <v/>
      </c>
      <c r="E3662" s="406" t="str">
        <f>Master!E3735</f>
        <v/>
      </c>
      <c r="F3662" s="406" t="str">
        <f>Master!F3735</f>
        <v/>
      </c>
      <c r="G3662" s="88" t="str">
        <f>Master!G3735</f>
        <v/>
      </c>
      <c r="H3662" s="88" t="str">
        <f>Master!H3735</f>
        <v/>
      </c>
      <c r="I3662" s="88" t="str">
        <f>Master!I3735</f>
        <v/>
      </c>
      <c r="J3662" s="88" t="str">
        <f>Master!J3735</f>
        <v/>
      </c>
      <c r="K3662" s="88" t="str">
        <f>Master!K3735</f>
        <v/>
      </c>
      <c r="L3662" s="88" t="str">
        <f>Master!L3735</f>
        <v/>
      </c>
      <c r="M3662" s="88" t="str">
        <f>Master!M3735</f>
        <v/>
      </c>
      <c r="N3662" s="88" t="str">
        <f>Master!N3735</f>
        <v/>
      </c>
      <c r="O3662" s="88" t="str">
        <f>Master!O3735</f>
        <v/>
      </c>
      <c r="P3662" s="88" t="str">
        <f>Master!P3735</f>
        <v/>
      </c>
      <c r="Q3662" s="88" t="str">
        <f>Master!Q3735</f>
        <v/>
      </c>
      <c r="R3662" s="406" t="str">
        <f>Master!R3735</f>
        <v/>
      </c>
      <c r="S3662" s="406" t="str">
        <f>Master!S3735</f>
        <v/>
      </c>
      <c r="T3662" s="406" t="str">
        <f>Master!T3735</f>
        <v/>
      </c>
      <c r="U3662" s="406" t="str">
        <f>Master!U3735</f>
        <v/>
      </c>
      <c r="V3662" s="406" t="str">
        <f>Master!V3735</f>
        <v/>
      </c>
      <c r="W3662" s="406" t="str">
        <f>Master!W3735</f>
        <v/>
      </c>
      <c r="X3662" s="406" t="str">
        <f>Master!X3735</f>
        <v/>
      </c>
      <c r="Y3662" s="406" t="str">
        <f>Master!Y3735</f>
        <v/>
      </c>
      <c r="Z3662" s="406" t="str">
        <f>Master!Z3735</f>
        <v/>
      </c>
      <c r="AA3662" s="406" t="str">
        <f>Master!AA3735</f>
        <v/>
      </c>
      <c r="AB3662" s="406" t="str">
        <f>Master!AB3735</f>
        <v/>
      </c>
      <c r="AC3662" s="406" t="str">
        <f>Master!AC3735</f>
        <v/>
      </c>
      <c r="AD3662" s="406" t="str">
        <f>Master!AD3735</f>
        <v/>
      </c>
      <c r="AE3662" s="406" t="str">
        <f>Master!AE3735</f>
        <v/>
      </c>
      <c r="AF3662" s="406" t="str">
        <f>Master!AF3735</f>
        <v/>
      </c>
      <c r="AG3662" s="406" t="str">
        <f>Master!AG3735</f>
        <v/>
      </c>
      <c r="AH3662" s="88" t="str">
        <f>Master!AH3735</f>
        <v/>
      </c>
      <c r="AI3662" s="414" t="str">
        <f>Master!AI3735</f>
        <v/>
      </c>
      <c r="AJ3662" s="406" t="str">
        <f>Master!AJ3735</f>
        <v/>
      </c>
      <c r="AK3662" s="406" t="str">
        <f>Master!AK3735</f>
        <v/>
      </c>
      <c r="AL3662" s="88" t="str">
        <f>Master!AL3735</f>
        <v/>
      </c>
      <c r="AM3662" s="416"/>
      <c r="AN3662" s="416"/>
      <c r="AO3662" s="416"/>
      <c r="AP3662" s="416"/>
      <c r="AQ3662" s="416"/>
      <c r="AR3662" s="416">
        <f t="shared" si="40"/>
        <v>0</v>
      </c>
      <c r="AS3662" s="417" t="str">
        <f t="shared" si="41"/>
        <v>#DIV/0!</v>
      </c>
      <c r="AT3662" s="416">
        <f t="shared" si="42"/>
        <v>0</v>
      </c>
      <c r="AU3662" s="417"/>
    </row>
    <row r="3663" hidden="1">
      <c r="A3663" s="88" t="str">
        <f>Master!A3736</f>
        <v>TL18139</v>
      </c>
      <c r="B3663" s="414" t="str">
        <f>Master!B3736</f>
        <v/>
      </c>
      <c r="C3663" s="414" t="str">
        <f>Master!C3736</f>
        <v/>
      </c>
      <c r="D3663" s="88" t="str">
        <f>Master!D3736</f>
        <v/>
      </c>
      <c r="E3663" s="406" t="str">
        <f>Master!E3736</f>
        <v/>
      </c>
      <c r="F3663" s="406" t="str">
        <f>Master!F3736</f>
        <v/>
      </c>
      <c r="G3663" s="88" t="str">
        <f>Master!G3736</f>
        <v/>
      </c>
      <c r="H3663" s="88" t="str">
        <f>Master!H3736</f>
        <v/>
      </c>
      <c r="I3663" s="88" t="str">
        <f>Master!I3736</f>
        <v/>
      </c>
      <c r="J3663" s="88" t="str">
        <f>Master!J3736</f>
        <v/>
      </c>
      <c r="K3663" s="88" t="str">
        <f>Master!K3736</f>
        <v/>
      </c>
      <c r="L3663" s="88" t="str">
        <f>Master!L3736</f>
        <v/>
      </c>
      <c r="M3663" s="88" t="str">
        <f>Master!M3736</f>
        <v/>
      </c>
      <c r="N3663" s="88" t="str">
        <f>Master!N3736</f>
        <v/>
      </c>
      <c r="O3663" s="88" t="str">
        <f>Master!O3736</f>
        <v/>
      </c>
      <c r="P3663" s="88" t="str">
        <f>Master!P3736</f>
        <v/>
      </c>
      <c r="Q3663" s="88" t="str">
        <f>Master!Q3736</f>
        <v/>
      </c>
      <c r="R3663" s="406" t="str">
        <f>Master!R3736</f>
        <v/>
      </c>
      <c r="S3663" s="406" t="str">
        <f>Master!S3736</f>
        <v/>
      </c>
      <c r="T3663" s="406" t="str">
        <f>Master!T3736</f>
        <v/>
      </c>
      <c r="U3663" s="406" t="str">
        <f>Master!U3736</f>
        <v/>
      </c>
      <c r="V3663" s="406" t="str">
        <f>Master!V3736</f>
        <v/>
      </c>
      <c r="W3663" s="406" t="str">
        <f>Master!W3736</f>
        <v/>
      </c>
      <c r="X3663" s="406" t="str">
        <f>Master!X3736</f>
        <v/>
      </c>
      <c r="Y3663" s="406" t="str">
        <f>Master!Y3736</f>
        <v/>
      </c>
      <c r="Z3663" s="406" t="str">
        <f>Master!Z3736</f>
        <v/>
      </c>
      <c r="AA3663" s="406" t="str">
        <f>Master!AA3736</f>
        <v/>
      </c>
      <c r="AB3663" s="406" t="str">
        <f>Master!AB3736</f>
        <v/>
      </c>
      <c r="AC3663" s="406" t="str">
        <f>Master!AC3736</f>
        <v/>
      </c>
      <c r="AD3663" s="406" t="str">
        <f>Master!AD3736</f>
        <v/>
      </c>
      <c r="AE3663" s="406" t="str">
        <f>Master!AE3736</f>
        <v/>
      </c>
      <c r="AF3663" s="406" t="str">
        <f>Master!AF3736</f>
        <v/>
      </c>
      <c r="AG3663" s="406" t="str">
        <f>Master!AG3736</f>
        <v/>
      </c>
      <c r="AH3663" s="88" t="str">
        <f>Master!AH3736</f>
        <v/>
      </c>
      <c r="AI3663" s="414" t="str">
        <f>Master!AI3736</f>
        <v/>
      </c>
      <c r="AJ3663" s="406" t="str">
        <f>Master!AJ3736</f>
        <v/>
      </c>
      <c r="AK3663" s="406" t="str">
        <f>Master!AK3736</f>
        <v/>
      </c>
      <c r="AL3663" s="88" t="str">
        <f>Master!AL3736</f>
        <v/>
      </c>
      <c r="AM3663" s="416"/>
      <c r="AN3663" s="416"/>
      <c r="AO3663" s="416"/>
      <c r="AP3663" s="416"/>
      <c r="AQ3663" s="416"/>
      <c r="AR3663" s="416">
        <f t="shared" si="40"/>
        <v>0</v>
      </c>
      <c r="AS3663" s="417" t="str">
        <f t="shared" si="41"/>
        <v>#DIV/0!</v>
      </c>
      <c r="AT3663" s="416">
        <f t="shared" si="42"/>
        <v>0</v>
      </c>
      <c r="AU3663" s="417"/>
    </row>
    <row r="3664" hidden="1">
      <c r="A3664" s="88" t="str">
        <f>Master!A3737</f>
        <v>TL18140</v>
      </c>
      <c r="B3664" s="414" t="str">
        <f>Master!B3737</f>
        <v/>
      </c>
      <c r="C3664" s="414" t="str">
        <f>Master!C3737</f>
        <v/>
      </c>
      <c r="D3664" s="88" t="str">
        <f>Master!D3737</f>
        <v/>
      </c>
      <c r="E3664" s="406" t="str">
        <f>Master!E3737</f>
        <v/>
      </c>
      <c r="F3664" s="406" t="str">
        <f>Master!F3737</f>
        <v/>
      </c>
      <c r="G3664" s="88" t="str">
        <f>Master!G3737</f>
        <v/>
      </c>
      <c r="H3664" s="88" t="str">
        <f>Master!H3737</f>
        <v/>
      </c>
      <c r="I3664" s="88" t="str">
        <f>Master!I3737</f>
        <v/>
      </c>
      <c r="J3664" s="88" t="str">
        <f>Master!J3737</f>
        <v/>
      </c>
      <c r="K3664" s="88" t="str">
        <f>Master!K3737</f>
        <v/>
      </c>
      <c r="L3664" s="88" t="str">
        <f>Master!L3737</f>
        <v/>
      </c>
      <c r="M3664" s="88" t="str">
        <f>Master!M3737</f>
        <v/>
      </c>
      <c r="N3664" s="88" t="str">
        <f>Master!N3737</f>
        <v/>
      </c>
      <c r="O3664" s="88" t="str">
        <f>Master!O3737</f>
        <v/>
      </c>
      <c r="P3664" s="88" t="str">
        <f>Master!P3737</f>
        <v/>
      </c>
      <c r="Q3664" s="88" t="str">
        <f>Master!Q3737</f>
        <v/>
      </c>
      <c r="R3664" s="406" t="str">
        <f>Master!R3737</f>
        <v/>
      </c>
      <c r="S3664" s="406" t="str">
        <f>Master!S3737</f>
        <v/>
      </c>
      <c r="T3664" s="406" t="str">
        <f>Master!T3737</f>
        <v/>
      </c>
      <c r="U3664" s="406" t="str">
        <f>Master!U3737</f>
        <v/>
      </c>
      <c r="V3664" s="406" t="str">
        <f>Master!V3737</f>
        <v/>
      </c>
      <c r="W3664" s="406" t="str">
        <f>Master!W3737</f>
        <v/>
      </c>
      <c r="X3664" s="406" t="str">
        <f>Master!X3737</f>
        <v/>
      </c>
      <c r="Y3664" s="406" t="str">
        <f>Master!Y3737</f>
        <v/>
      </c>
      <c r="Z3664" s="406" t="str">
        <f>Master!Z3737</f>
        <v/>
      </c>
      <c r="AA3664" s="406" t="str">
        <f>Master!AA3737</f>
        <v/>
      </c>
      <c r="AB3664" s="406" t="str">
        <f>Master!AB3737</f>
        <v/>
      </c>
      <c r="AC3664" s="406" t="str">
        <f>Master!AC3737</f>
        <v/>
      </c>
      <c r="AD3664" s="406" t="str">
        <f>Master!AD3737</f>
        <v/>
      </c>
      <c r="AE3664" s="406" t="str">
        <f>Master!AE3737</f>
        <v/>
      </c>
      <c r="AF3664" s="406" t="str">
        <f>Master!AF3737</f>
        <v/>
      </c>
      <c r="AG3664" s="406" t="str">
        <f>Master!AG3737</f>
        <v/>
      </c>
      <c r="AH3664" s="88" t="str">
        <f>Master!AH3737</f>
        <v/>
      </c>
      <c r="AI3664" s="414" t="str">
        <f>Master!AI3737</f>
        <v/>
      </c>
      <c r="AJ3664" s="406" t="str">
        <f>Master!AJ3737</f>
        <v/>
      </c>
      <c r="AK3664" s="406" t="str">
        <f>Master!AK3737</f>
        <v/>
      </c>
      <c r="AL3664" s="88" t="str">
        <f>Master!AL3737</f>
        <v/>
      </c>
      <c r="AM3664" s="416"/>
      <c r="AN3664" s="416"/>
      <c r="AO3664" s="416"/>
      <c r="AP3664" s="416"/>
      <c r="AQ3664" s="416"/>
      <c r="AR3664" s="416">
        <f t="shared" si="40"/>
        <v>0</v>
      </c>
      <c r="AS3664" s="417" t="str">
        <f t="shared" si="41"/>
        <v>#DIV/0!</v>
      </c>
      <c r="AT3664" s="416">
        <f t="shared" si="42"/>
        <v>0</v>
      </c>
      <c r="AU3664" s="417"/>
    </row>
    <row r="3665" hidden="1">
      <c r="A3665" s="88" t="str">
        <f>Master!A3738</f>
        <v>TL18141</v>
      </c>
      <c r="B3665" s="414" t="str">
        <f>Master!B3738</f>
        <v/>
      </c>
      <c r="C3665" s="414" t="str">
        <f>Master!C3738</f>
        <v/>
      </c>
      <c r="D3665" s="88" t="str">
        <f>Master!D3738</f>
        <v/>
      </c>
      <c r="E3665" s="406" t="str">
        <f>Master!E3738</f>
        <v/>
      </c>
      <c r="F3665" s="406" t="str">
        <f>Master!F3738</f>
        <v/>
      </c>
      <c r="G3665" s="88" t="str">
        <f>Master!G3738</f>
        <v/>
      </c>
      <c r="H3665" s="88" t="str">
        <f>Master!H3738</f>
        <v/>
      </c>
      <c r="I3665" s="88" t="str">
        <f>Master!I3738</f>
        <v/>
      </c>
      <c r="J3665" s="88" t="str">
        <f>Master!J3738</f>
        <v/>
      </c>
      <c r="K3665" s="88" t="str">
        <f>Master!K3738</f>
        <v/>
      </c>
      <c r="L3665" s="88" t="str">
        <f>Master!L3738</f>
        <v/>
      </c>
      <c r="M3665" s="88" t="str">
        <f>Master!M3738</f>
        <v/>
      </c>
      <c r="N3665" s="88" t="str">
        <f>Master!N3738</f>
        <v/>
      </c>
      <c r="O3665" s="88" t="str">
        <f>Master!O3738</f>
        <v/>
      </c>
      <c r="P3665" s="88" t="str">
        <f>Master!P3738</f>
        <v/>
      </c>
      <c r="Q3665" s="88" t="str">
        <f>Master!Q3738</f>
        <v/>
      </c>
      <c r="R3665" s="406" t="str">
        <f>Master!R3738</f>
        <v/>
      </c>
      <c r="S3665" s="406" t="str">
        <f>Master!S3738</f>
        <v/>
      </c>
      <c r="T3665" s="406" t="str">
        <f>Master!T3738</f>
        <v/>
      </c>
      <c r="U3665" s="406" t="str">
        <f>Master!U3738</f>
        <v/>
      </c>
      <c r="V3665" s="406" t="str">
        <f>Master!V3738</f>
        <v/>
      </c>
      <c r="W3665" s="406" t="str">
        <f>Master!W3738</f>
        <v/>
      </c>
      <c r="X3665" s="406" t="str">
        <f>Master!X3738</f>
        <v/>
      </c>
      <c r="Y3665" s="406" t="str">
        <f>Master!Y3738</f>
        <v/>
      </c>
      <c r="Z3665" s="406" t="str">
        <f>Master!Z3738</f>
        <v/>
      </c>
      <c r="AA3665" s="406" t="str">
        <f>Master!AA3738</f>
        <v/>
      </c>
      <c r="AB3665" s="406" t="str">
        <f>Master!AB3738</f>
        <v/>
      </c>
      <c r="AC3665" s="406" t="str">
        <f>Master!AC3738</f>
        <v/>
      </c>
      <c r="AD3665" s="406" t="str">
        <f>Master!AD3738</f>
        <v/>
      </c>
      <c r="AE3665" s="406" t="str">
        <f>Master!AE3738</f>
        <v/>
      </c>
      <c r="AF3665" s="406" t="str">
        <f>Master!AF3738</f>
        <v/>
      </c>
      <c r="AG3665" s="406" t="str">
        <f>Master!AG3738</f>
        <v/>
      </c>
      <c r="AH3665" s="88" t="str">
        <f>Master!AH3738</f>
        <v/>
      </c>
      <c r="AI3665" s="414" t="str">
        <f>Master!AI3738</f>
        <v/>
      </c>
      <c r="AJ3665" s="406" t="str">
        <f>Master!AJ3738</f>
        <v/>
      </c>
      <c r="AK3665" s="406" t="str">
        <f>Master!AK3738</f>
        <v/>
      </c>
      <c r="AL3665" s="88" t="str">
        <f>Master!AL3738</f>
        <v/>
      </c>
      <c r="AM3665" s="416"/>
      <c r="AN3665" s="416"/>
      <c r="AO3665" s="416"/>
      <c r="AP3665" s="416"/>
      <c r="AQ3665" s="416"/>
      <c r="AR3665" s="416">
        <f t="shared" si="40"/>
        <v>0</v>
      </c>
      <c r="AS3665" s="417" t="str">
        <f t="shared" si="41"/>
        <v>#DIV/0!</v>
      </c>
      <c r="AT3665" s="416">
        <f t="shared" si="42"/>
        <v>0</v>
      </c>
      <c r="AU3665" s="417"/>
    </row>
    <row r="3666" hidden="1">
      <c r="A3666" s="88" t="str">
        <f>Master!A3739</f>
        <v>TL18142</v>
      </c>
      <c r="B3666" s="414" t="str">
        <f>Master!B3739</f>
        <v/>
      </c>
      <c r="C3666" s="414" t="str">
        <f>Master!C3739</f>
        <v/>
      </c>
      <c r="D3666" s="88" t="str">
        <f>Master!D3739</f>
        <v/>
      </c>
      <c r="E3666" s="406" t="str">
        <f>Master!E3739</f>
        <v/>
      </c>
      <c r="F3666" s="406" t="str">
        <f>Master!F3739</f>
        <v/>
      </c>
      <c r="G3666" s="88" t="str">
        <f>Master!G3739</f>
        <v/>
      </c>
      <c r="H3666" s="88" t="str">
        <f>Master!H3739</f>
        <v/>
      </c>
      <c r="I3666" s="88" t="str">
        <f>Master!I3739</f>
        <v/>
      </c>
      <c r="J3666" s="88" t="str">
        <f>Master!J3739</f>
        <v/>
      </c>
      <c r="K3666" s="88" t="str">
        <f>Master!K3739</f>
        <v/>
      </c>
      <c r="L3666" s="88" t="str">
        <f>Master!L3739</f>
        <v/>
      </c>
      <c r="M3666" s="88" t="str">
        <f>Master!M3739</f>
        <v/>
      </c>
      <c r="N3666" s="88" t="str">
        <f>Master!N3739</f>
        <v/>
      </c>
      <c r="O3666" s="88" t="str">
        <f>Master!O3739</f>
        <v/>
      </c>
      <c r="P3666" s="88" t="str">
        <f>Master!P3739</f>
        <v/>
      </c>
      <c r="Q3666" s="88" t="str">
        <f>Master!Q3739</f>
        <v/>
      </c>
      <c r="R3666" s="406" t="str">
        <f>Master!R3739</f>
        <v/>
      </c>
      <c r="S3666" s="406" t="str">
        <f>Master!S3739</f>
        <v/>
      </c>
      <c r="T3666" s="406" t="str">
        <f>Master!T3739</f>
        <v/>
      </c>
      <c r="U3666" s="406" t="str">
        <f>Master!U3739</f>
        <v/>
      </c>
      <c r="V3666" s="406" t="str">
        <f>Master!V3739</f>
        <v/>
      </c>
      <c r="W3666" s="406" t="str">
        <f>Master!W3739</f>
        <v/>
      </c>
      <c r="X3666" s="406" t="str">
        <f>Master!X3739</f>
        <v/>
      </c>
      <c r="Y3666" s="406" t="str">
        <f>Master!Y3739</f>
        <v/>
      </c>
      <c r="Z3666" s="406" t="str">
        <f>Master!Z3739</f>
        <v/>
      </c>
      <c r="AA3666" s="406" t="str">
        <f>Master!AA3739</f>
        <v/>
      </c>
      <c r="AB3666" s="406" t="str">
        <f>Master!AB3739</f>
        <v/>
      </c>
      <c r="AC3666" s="406" t="str">
        <f>Master!AC3739</f>
        <v/>
      </c>
      <c r="AD3666" s="406" t="str">
        <f>Master!AD3739</f>
        <v/>
      </c>
      <c r="AE3666" s="406" t="str">
        <f>Master!AE3739</f>
        <v/>
      </c>
      <c r="AF3666" s="406" t="str">
        <f>Master!AF3739</f>
        <v/>
      </c>
      <c r="AG3666" s="406" t="str">
        <f>Master!AG3739</f>
        <v/>
      </c>
      <c r="AH3666" s="88" t="str">
        <f>Master!AH3739</f>
        <v/>
      </c>
      <c r="AI3666" s="414" t="str">
        <f>Master!AI3739</f>
        <v/>
      </c>
      <c r="AJ3666" s="406" t="str">
        <f>Master!AJ3739</f>
        <v/>
      </c>
      <c r="AK3666" s="406" t="str">
        <f>Master!AK3739</f>
        <v/>
      </c>
      <c r="AL3666" s="88" t="str">
        <f>Master!AL3739</f>
        <v/>
      </c>
      <c r="AM3666" s="416"/>
      <c r="AN3666" s="416"/>
      <c r="AO3666" s="416"/>
      <c r="AP3666" s="416"/>
      <c r="AQ3666" s="416"/>
      <c r="AR3666" s="416">
        <f t="shared" si="40"/>
        <v>0</v>
      </c>
      <c r="AS3666" s="417" t="str">
        <f t="shared" si="41"/>
        <v>#DIV/0!</v>
      </c>
      <c r="AT3666" s="416">
        <f t="shared" si="42"/>
        <v>0</v>
      </c>
      <c r="AU3666" s="417"/>
    </row>
    <row r="3667" hidden="1">
      <c r="A3667" s="88" t="str">
        <f>Master!A3740</f>
        <v>TL18143</v>
      </c>
      <c r="B3667" s="414" t="str">
        <f>Master!B3740</f>
        <v/>
      </c>
      <c r="C3667" s="414" t="str">
        <f>Master!C3740</f>
        <v/>
      </c>
      <c r="D3667" s="88" t="str">
        <f>Master!D3740</f>
        <v/>
      </c>
      <c r="E3667" s="406" t="str">
        <f>Master!E3740</f>
        <v/>
      </c>
      <c r="F3667" s="406" t="str">
        <f>Master!F3740</f>
        <v/>
      </c>
      <c r="G3667" s="88" t="str">
        <f>Master!G3740</f>
        <v/>
      </c>
      <c r="H3667" s="88" t="str">
        <f>Master!H3740</f>
        <v/>
      </c>
      <c r="I3667" s="88" t="str">
        <f>Master!I3740</f>
        <v/>
      </c>
      <c r="J3667" s="88" t="str">
        <f>Master!J3740</f>
        <v/>
      </c>
      <c r="K3667" s="88" t="str">
        <f>Master!K3740</f>
        <v/>
      </c>
      <c r="L3667" s="88" t="str">
        <f>Master!L3740</f>
        <v/>
      </c>
      <c r="M3667" s="88" t="str">
        <f>Master!M3740</f>
        <v/>
      </c>
      <c r="N3667" s="88" t="str">
        <f>Master!N3740</f>
        <v/>
      </c>
      <c r="O3667" s="88" t="str">
        <f>Master!O3740</f>
        <v/>
      </c>
      <c r="P3667" s="88" t="str">
        <f>Master!P3740</f>
        <v/>
      </c>
      <c r="Q3667" s="88" t="str">
        <f>Master!Q3740</f>
        <v/>
      </c>
      <c r="R3667" s="406" t="str">
        <f>Master!R3740</f>
        <v/>
      </c>
      <c r="S3667" s="406" t="str">
        <f>Master!S3740</f>
        <v/>
      </c>
      <c r="T3667" s="406" t="str">
        <f>Master!T3740</f>
        <v/>
      </c>
      <c r="U3667" s="406" t="str">
        <f>Master!U3740</f>
        <v/>
      </c>
      <c r="V3667" s="406" t="str">
        <f>Master!V3740</f>
        <v/>
      </c>
      <c r="W3667" s="406" t="str">
        <f>Master!W3740</f>
        <v/>
      </c>
      <c r="X3667" s="406" t="str">
        <f>Master!X3740</f>
        <v/>
      </c>
      <c r="Y3667" s="406" t="str">
        <f>Master!Y3740</f>
        <v/>
      </c>
      <c r="Z3667" s="406" t="str">
        <f>Master!Z3740</f>
        <v/>
      </c>
      <c r="AA3667" s="406" t="str">
        <f>Master!AA3740</f>
        <v/>
      </c>
      <c r="AB3667" s="406" t="str">
        <f>Master!AB3740</f>
        <v/>
      </c>
      <c r="AC3667" s="406" t="str">
        <f>Master!AC3740</f>
        <v/>
      </c>
      <c r="AD3667" s="406" t="str">
        <f>Master!AD3740</f>
        <v/>
      </c>
      <c r="AE3667" s="406" t="str">
        <f>Master!AE3740</f>
        <v/>
      </c>
      <c r="AF3667" s="406" t="str">
        <f>Master!AF3740</f>
        <v/>
      </c>
      <c r="AG3667" s="406" t="str">
        <f>Master!AG3740</f>
        <v/>
      </c>
      <c r="AH3667" s="88" t="str">
        <f>Master!AH3740</f>
        <v/>
      </c>
      <c r="AI3667" s="414" t="str">
        <f>Master!AI3740</f>
        <v/>
      </c>
      <c r="AJ3667" s="406" t="str">
        <f>Master!AJ3740</f>
        <v/>
      </c>
      <c r="AK3667" s="406" t="str">
        <f>Master!AK3740</f>
        <v/>
      </c>
      <c r="AL3667" s="88" t="str">
        <f>Master!AL3740</f>
        <v/>
      </c>
      <c r="AM3667" s="416"/>
      <c r="AN3667" s="416"/>
      <c r="AO3667" s="416"/>
      <c r="AP3667" s="416"/>
      <c r="AQ3667" s="416"/>
      <c r="AR3667" s="416">
        <f t="shared" si="40"/>
        <v>0</v>
      </c>
      <c r="AS3667" s="417" t="str">
        <f t="shared" si="41"/>
        <v>#DIV/0!</v>
      </c>
      <c r="AT3667" s="416">
        <f t="shared" si="42"/>
        <v>0</v>
      </c>
      <c r="AU3667" s="417"/>
    </row>
    <row r="3668" hidden="1">
      <c r="A3668" s="88" t="str">
        <f>Master!A3741</f>
        <v>TL18144</v>
      </c>
      <c r="B3668" s="414" t="str">
        <f>Master!B3741</f>
        <v/>
      </c>
      <c r="C3668" s="414" t="str">
        <f>Master!C3741</f>
        <v/>
      </c>
      <c r="D3668" s="88" t="str">
        <f>Master!D3741</f>
        <v/>
      </c>
      <c r="E3668" s="406" t="str">
        <f>Master!E3741</f>
        <v/>
      </c>
      <c r="F3668" s="406" t="str">
        <f>Master!F3741</f>
        <v/>
      </c>
      <c r="G3668" s="88" t="str">
        <f>Master!G3741</f>
        <v/>
      </c>
      <c r="H3668" s="88" t="str">
        <f>Master!H3741</f>
        <v/>
      </c>
      <c r="I3668" s="88" t="str">
        <f>Master!I3741</f>
        <v/>
      </c>
      <c r="J3668" s="88" t="str">
        <f>Master!J3741</f>
        <v/>
      </c>
      <c r="K3668" s="88" t="str">
        <f>Master!K3741</f>
        <v/>
      </c>
      <c r="L3668" s="88" t="str">
        <f>Master!L3741</f>
        <v/>
      </c>
      <c r="M3668" s="88" t="str">
        <f>Master!M3741</f>
        <v/>
      </c>
      <c r="N3668" s="88" t="str">
        <f>Master!N3741</f>
        <v/>
      </c>
      <c r="O3668" s="88" t="str">
        <f>Master!O3741</f>
        <v/>
      </c>
      <c r="P3668" s="88" t="str">
        <f>Master!P3741</f>
        <v/>
      </c>
      <c r="Q3668" s="88" t="str">
        <f>Master!Q3741</f>
        <v/>
      </c>
      <c r="R3668" s="406" t="str">
        <f>Master!R3741</f>
        <v/>
      </c>
      <c r="S3668" s="406" t="str">
        <f>Master!S3741</f>
        <v/>
      </c>
      <c r="T3668" s="406" t="str">
        <f>Master!T3741</f>
        <v/>
      </c>
      <c r="U3668" s="406" t="str">
        <f>Master!U3741</f>
        <v/>
      </c>
      <c r="V3668" s="406" t="str">
        <f>Master!V3741</f>
        <v/>
      </c>
      <c r="W3668" s="406" t="str">
        <f>Master!W3741</f>
        <v/>
      </c>
      <c r="X3668" s="406" t="str">
        <f>Master!X3741</f>
        <v/>
      </c>
      <c r="Y3668" s="406" t="str">
        <f>Master!Y3741</f>
        <v/>
      </c>
      <c r="Z3668" s="406" t="str">
        <f>Master!Z3741</f>
        <v/>
      </c>
      <c r="AA3668" s="406" t="str">
        <f>Master!AA3741</f>
        <v/>
      </c>
      <c r="AB3668" s="406" t="str">
        <f>Master!AB3741</f>
        <v/>
      </c>
      <c r="AC3668" s="406" t="str">
        <f>Master!AC3741</f>
        <v/>
      </c>
      <c r="AD3668" s="406" t="str">
        <f>Master!AD3741</f>
        <v/>
      </c>
      <c r="AE3668" s="406" t="str">
        <f>Master!AE3741</f>
        <v/>
      </c>
      <c r="AF3668" s="406" t="str">
        <f>Master!AF3741</f>
        <v/>
      </c>
      <c r="AG3668" s="406" t="str">
        <f>Master!AG3741</f>
        <v/>
      </c>
      <c r="AH3668" s="88" t="str">
        <f>Master!AH3741</f>
        <v/>
      </c>
      <c r="AI3668" s="414" t="str">
        <f>Master!AI3741</f>
        <v/>
      </c>
      <c r="AJ3668" s="406" t="str">
        <f>Master!AJ3741</f>
        <v/>
      </c>
      <c r="AK3668" s="406" t="str">
        <f>Master!AK3741</f>
        <v/>
      </c>
      <c r="AL3668" s="88" t="str">
        <f>Master!AL3741</f>
        <v/>
      </c>
      <c r="AM3668" s="416"/>
      <c r="AN3668" s="416"/>
      <c r="AO3668" s="416"/>
      <c r="AP3668" s="416"/>
      <c r="AQ3668" s="416"/>
      <c r="AR3668" s="416">
        <f t="shared" si="40"/>
        <v>0</v>
      </c>
      <c r="AS3668" s="417" t="str">
        <f t="shared" si="41"/>
        <v>#DIV/0!</v>
      </c>
      <c r="AT3668" s="416">
        <f t="shared" si="42"/>
        <v>0</v>
      </c>
      <c r="AU3668" s="417"/>
    </row>
    <row r="3669" hidden="1">
      <c r="A3669" s="88" t="str">
        <f>Master!A3742</f>
        <v>TL18145</v>
      </c>
      <c r="B3669" s="414" t="str">
        <f>Master!B3742</f>
        <v/>
      </c>
      <c r="C3669" s="414" t="str">
        <f>Master!C3742</f>
        <v/>
      </c>
      <c r="D3669" s="88" t="str">
        <f>Master!D3742</f>
        <v/>
      </c>
      <c r="E3669" s="406" t="str">
        <f>Master!E3742</f>
        <v/>
      </c>
      <c r="F3669" s="406" t="str">
        <f>Master!F3742</f>
        <v/>
      </c>
      <c r="G3669" s="88" t="str">
        <f>Master!G3742</f>
        <v/>
      </c>
      <c r="H3669" s="88" t="str">
        <f>Master!H3742</f>
        <v/>
      </c>
      <c r="I3669" s="88" t="str">
        <f>Master!I3742</f>
        <v/>
      </c>
      <c r="J3669" s="88" t="str">
        <f>Master!J3742</f>
        <v/>
      </c>
      <c r="K3669" s="88" t="str">
        <f>Master!K3742</f>
        <v/>
      </c>
      <c r="L3669" s="88" t="str">
        <f>Master!L3742</f>
        <v/>
      </c>
      <c r="M3669" s="88" t="str">
        <f>Master!M3742</f>
        <v/>
      </c>
      <c r="N3669" s="88" t="str">
        <f>Master!N3742</f>
        <v/>
      </c>
      <c r="O3669" s="88" t="str">
        <f>Master!O3742</f>
        <v/>
      </c>
      <c r="P3669" s="88" t="str">
        <f>Master!P3742</f>
        <v/>
      </c>
      <c r="Q3669" s="88" t="str">
        <f>Master!Q3742</f>
        <v/>
      </c>
      <c r="R3669" s="406" t="str">
        <f>Master!R3742</f>
        <v/>
      </c>
      <c r="S3669" s="406" t="str">
        <f>Master!S3742</f>
        <v/>
      </c>
      <c r="T3669" s="406" t="str">
        <f>Master!T3742</f>
        <v/>
      </c>
      <c r="U3669" s="406" t="str">
        <f>Master!U3742</f>
        <v/>
      </c>
      <c r="V3669" s="406" t="str">
        <f>Master!V3742</f>
        <v/>
      </c>
      <c r="W3669" s="406" t="str">
        <f>Master!W3742</f>
        <v/>
      </c>
      <c r="X3669" s="406" t="str">
        <f>Master!X3742</f>
        <v/>
      </c>
      <c r="Y3669" s="406" t="str">
        <f>Master!Y3742</f>
        <v/>
      </c>
      <c r="Z3669" s="406" t="str">
        <f>Master!Z3742</f>
        <v/>
      </c>
      <c r="AA3669" s="406" t="str">
        <f>Master!AA3742</f>
        <v/>
      </c>
      <c r="AB3669" s="406" t="str">
        <f>Master!AB3742</f>
        <v/>
      </c>
      <c r="AC3669" s="406" t="str">
        <f>Master!AC3742</f>
        <v/>
      </c>
      <c r="AD3669" s="406" t="str">
        <f>Master!AD3742</f>
        <v/>
      </c>
      <c r="AE3669" s="406" t="str">
        <f>Master!AE3742</f>
        <v/>
      </c>
      <c r="AF3669" s="406" t="str">
        <f>Master!AF3742</f>
        <v/>
      </c>
      <c r="AG3669" s="406" t="str">
        <f>Master!AG3742</f>
        <v/>
      </c>
      <c r="AH3669" s="88" t="str">
        <f>Master!AH3742</f>
        <v/>
      </c>
      <c r="AI3669" s="414" t="str">
        <f>Master!AI3742</f>
        <v/>
      </c>
      <c r="AJ3669" s="406" t="str">
        <f>Master!AJ3742</f>
        <v/>
      </c>
      <c r="AK3669" s="406" t="str">
        <f>Master!AK3742</f>
        <v/>
      </c>
      <c r="AL3669" s="88" t="str">
        <f>Master!AL3742</f>
        <v/>
      </c>
      <c r="AM3669" s="416"/>
      <c r="AN3669" s="416"/>
      <c r="AO3669" s="416"/>
      <c r="AP3669" s="416"/>
      <c r="AQ3669" s="416"/>
      <c r="AR3669" s="416">
        <f t="shared" si="40"/>
        <v>0</v>
      </c>
      <c r="AS3669" s="417" t="str">
        <f t="shared" si="41"/>
        <v>#DIV/0!</v>
      </c>
      <c r="AT3669" s="416">
        <f t="shared" si="42"/>
        <v>0</v>
      </c>
      <c r="AU3669" s="417"/>
    </row>
    <row r="3670" hidden="1">
      <c r="A3670" s="88" t="str">
        <f>Master!A3743</f>
        <v>TL18146</v>
      </c>
      <c r="B3670" s="414" t="str">
        <f>Master!B3743</f>
        <v/>
      </c>
      <c r="C3670" s="414" t="str">
        <f>Master!C3743</f>
        <v/>
      </c>
      <c r="D3670" s="88" t="str">
        <f>Master!D3743</f>
        <v/>
      </c>
      <c r="E3670" s="406" t="str">
        <f>Master!E3743</f>
        <v/>
      </c>
      <c r="F3670" s="406" t="str">
        <f>Master!F3743</f>
        <v/>
      </c>
      <c r="G3670" s="88" t="str">
        <f>Master!G3743</f>
        <v/>
      </c>
      <c r="H3670" s="88" t="str">
        <f>Master!H3743</f>
        <v/>
      </c>
      <c r="I3670" s="88" t="str">
        <f>Master!I3743</f>
        <v/>
      </c>
      <c r="J3670" s="88" t="str">
        <f>Master!J3743</f>
        <v/>
      </c>
      <c r="K3670" s="88" t="str">
        <f>Master!K3743</f>
        <v/>
      </c>
      <c r="L3670" s="88" t="str">
        <f>Master!L3743</f>
        <v/>
      </c>
      <c r="M3670" s="88" t="str">
        <f>Master!M3743</f>
        <v/>
      </c>
      <c r="N3670" s="88" t="str">
        <f>Master!N3743</f>
        <v/>
      </c>
      <c r="O3670" s="88" t="str">
        <f>Master!O3743</f>
        <v/>
      </c>
      <c r="P3670" s="88" t="str">
        <f>Master!P3743</f>
        <v/>
      </c>
      <c r="Q3670" s="88" t="str">
        <f>Master!Q3743</f>
        <v/>
      </c>
      <c r="R3670" s="406" t="str">
        <f>Master!R3743</f>
        <v/>
      </c>
      <c r="S3670" s="406" t="str">
        <f>Master!S3743</f>
        <v/>
      </c>
      <c r="T3670" s="406" t="str">
        <f>Master!T3743</f>
        <v/>
      </c>
      <c r="U3670" s="406" t="str">
        <f>Master!U3743</f>
        <v/>
      </c>
      <c r="V3670" s="406" t="str">
        <f>Master!V3743</f>
        <v/>
      </c>
      <c r="W3670" s="406" t="str">
        <f>Master!W3743</f>
        <v/>
      </c>
      <c r="X3670" s="406" t="str">
        <f>Master!X3743</f>
        <v/>
      </c>
      <c r="Y3670" s="406" t="str">
        <f>Master!Y3743</f>
        <v/>
      </c>
      <c r="Z3670" s="406" t="str">
        <f>Master!Z3743</f>
        <v/>
      </c>
      <c r="AA3670" s="406" t="str">
        <f>Master!AA3743</f>
        <v/>
      </c>
      <c r="AB3670" s="406" t="str">
        <f>Master!AB3743</f>
        <v/>
      </c>
      <c r="AC3670" s="406" t="str">
        <f>Master!AC3743</f>
        <v/>
      </c>
      <c r="AD3670" s="406" t="str">
        <f>Master!AD3743</f>
        <v/>
      </c>
      <c r="AE3670" s="406" t="str">
        <f>Master!AE3743</f>
        <v/>
      </c>
      <c r="AF3670" s="406" t="str">
        <f>Master!AF3743</f>
        <v/>
      </c>
      <c r="AG3670" s="406" t="str">
        <f>Master!AG3743</f>
        <v/>
      </c>
      <c r="AH3670" s="88" t="str">
        <f>Master!AH3743</f>
        <v/>
      </c>
      <c r="AI3670" s="414" t="str">
        <f>Master!AI3743</f>
        <v/>
      </c>
      <c r="AJ3670" s="406" t="str">
        <f>Master!AJ3743</f>
        <v/>
      </c>
      <c r="AK3670" s="406" t="str">
        <f>Master!AK3743</f>
        <v/>
      </c>
      <c r="AL3670" s="88" t="str">
        <f>Master!AL3743</f>
        <v/>
      </c>
      <c r="AM3670" s="416"/>
      <c r="AN3670" s="416"/>
      <c r="AO3670" s="416"/>
      <c r="AP3670" s="416"/>
      <c r="AQ3670" s="416"/>
      <c r="AR3670" s="416">
        <f t="shared" si="40"/>
        <v>0</v>
      </c>
      <c r="AS3670" s="417" t="str">
        <f t="shared" si="41"/>
        <v>#DIV/0!</v>
      </c>
      <c r="AT3670" s="416">
        <f t="shared" si="42"/>
        <v>0</v>
      </c>
      <c r="AU3670" s="417"/>
    </row>
    <row r="3671" hidden="1">
      <c r="A3671" s="88" t="str">
        <f>Master!A3744</f>
        <v>TL18147</v>
      </c>
      <c r="B3671" s="414" t="str">
        <f>Master!B3744</f>
        <v/>
      </c>
      <c r="C3671" s="414" t="str">
        <f>Master!C3744</f>
        <v/>
      </c>
      <c r="D3671" s="88" t="str">
        <f>Master!D3744</f>
        <v/>
      </c>
      <c r="E3671" s="406" t="str">
        <f>Master!E3744</f>
        <v/>
      </c>
      <c r="F3671" s="406" t="str">
        <f>Master!F3744</f>
        <v/>
      </c>
      <c r="G3671" s="88" t="str">
        <f>Master!G3744</f>
        <v/>
      </c>
      <c r="H3671" s="88" t="str">
        <f>Master!H3744</f>
        <v/>
      </c>
      <c r="I3671" s="88" t="str">
        <f>Master!I3744</f>
        <v/>
      </c>
      <c r="J3671" s="88" t="str">
        <f>Master!J3744</f>
        <v/>
      </c>
      <c r="K3671" s="88" t="str">
        <f>Master!K3744</f>
        <v/>
      </c>
      <c r="L3671" s="88" t="str">
        <f>Master!L3744</f>
        <v/>
      </c>
      <c r="M3671" s="88" t="str">
        <f>Master!M3744</f>
        <v/>
      </c>
      <c r="N3671" s="88" t="str">
        <f>Master!N3744</f>
        <v/>
      </c>
      <c r="O3671" s="88" t="str">
        <f>Master!O3744</f>
        <v/>
      </c>
      <c r="P3671" s="88" t="str">
        <f>Master!P3744</f>
        <v/>
      </c>
      <c r="Q3671" s="88" t="str">
        <f>Master!Q3744</f>
        <v/>
      </c>
      <c r="R3671" s="406" t="str">
        <f>Master!R3744</f>
        <v/>
      </c>
      <c r="S3671" s="406" t="str">
        <f>Master!S3744</f>
        <v/>
      </c>
      <c r="T3671" s="406" t="str">
        <f>Master!T3744</f>
        <v/>
      </c>
      <c r="U3671" s="406" t="str">
        <f>Master!U3744</f>
        <v/>
      </c>
      <c r="V3671" s="406" t="str">
        <f>Master!V3744</f>
        <v/>
      </c>
      <c r="W3671" s="406" t="str">
        <f>Master!W3744</f>
        <v/>
      </c>
      <c r="X3671" s="406" t="str">
        <f>Master!X3744</f>
        <v/>
      </c>
      <c r="Y3671" s="406" t="str">
        <f>Master!Y3744</f>
        <v/>
      </c>
      <c r="Z3671" s="406" t="str">
        <f>Master!Z3744</f>
        <v/>
      </c>
      <c r="AA3671" s="406" t="str">
        <f>Master!AA3744</f>
        <v/>
      </c>
      <c r="AB3671" s="406" t="str">
        <f>Master!AB3744</f>
        <v/>
      </c>
      <c r="AC3671" s="406" t="str">
        <f>Master!AC3744</f>
        <v/>
      </c>
      <c r="AD3671" s="406" t="str">
        <f>Master!AD3744</f>
        <v/>
      </c>
      <c r="AE3671" s="406" t="str">
        <f>Master!AE3744</f>
        <v/>
      </c>
      <c r="AF3671" s="406" t="str">
        <f>Master!AF3744</f>
        <v/>
      </c>
      <c r="AG3671" s="406" t="str">
        <f>Master!AG3744</f>
        <v/>
      </c>
      <c r="AH3671" s="88" t="str">
        <f>Master!AH3744</f>
        <v/>
      </c>
      <c r="AI3671" s="414" t="str">
        <f>Master!AI3744</f>
        <v/>
      </c>
      <c r="AJ3671" s="406" t="str">
        <f>Master!AJ3744</f>
        <v/>
      </c>
      <c r="AK3671" s="406" t="str">
        <f>Master!AK3744</f>
        <v/>
      </c>
      <c r="AL3671" s="88" t="str">
        <f>Master!AL3744</f>
        <v/>
      </c>
      <c r="AM3671" s="416"/>
      <c r="AN3671" s="416"/>
      <c r="AO3671" s="416"/>
      <c r="AP3671" s="416"/>
      <c r="AQ3671" s="416"/>
      <c r="AR3671" s="416">
        <f t="shared" si="40"/>
        <v>0</v>
      </c>
      <c r="AS3671" s="417" t="str">
        <f t="shared" si="41"/>
        <v>#DIV/0!</v>
      </c>
      <c r="AT3671" s="416">
        <f t="shared" si="42"/>
        <v>0</v>
      </c>
      <c r="AU3671" s="417"/>
    </row>
    <row r="3672" hidden="1">
      <c r="A3672" s="88" t="str">
        <f>Master!A3745</f>
        <v>TL18148</v>
      </c>
      <c r="B3672" s="414" t="str">
        <f>Master!B3745</f>
        <v/>
      </c>
      <c r="C3672" s="414" t="str">
        <f>Master!C3745</f>
        <v/>
      </c>
      <c r="D3672" s="88" t="str">
        <f>Master!D3745</f>
        <v/>
      </c>
      <c r="E3672" s="406" t="str">
        <f>Master!E3745</f>
        <v/>
      </c>
      <c r="F3672" s="406" t="str">
        <f>Master!F3745</f>
        <v/>
      </c>
      <c r="G3672" s="88" t="str">
        <f>Master!G3745</f>
        <v/>
      </c>
      <c r="H3672" s="88" t="str">
        <f>Master!H3745</f>
        <v/>
      </c>
      <c r="I3672" s="88" t="str">
        <f>Master!I3745</f>
        <v/>
      </c>
      <c r="J3672" s="88" t="str">
        <f>Master!J3745</f>
        <v/>
      </c>
      <c r="K3672" s="88" t="str">
        <f>Master!K3745</f>
        <v/>
      </c>
      <c r="L3672" s="88" t="str">
        <f>Master!L3745</f>
        <v/>
      </c>
      <c r="M3672" s="88" t="str">
        <f>Master!M3745</f>
        <v/>
      </c>
      <c r="N3672" s="88" t="str">
        <f>Master!N3745</f>
        <v/>
      </c>
      <c r="O3672" s="88" t="str">
        <f>Master!O3745</f>
        <v/>
      </c>
      <c r="P3672" s="88" t="str">
        <f>Master!P3745</f>
        <v/>
      </c>
      <c r="Q3672" s="88" t="str">
        <f>Master!Q3745</f>
        <v/>
      </c>
      <c r="R3672" s="406" t="str">
        <f>Master!R3745</f>
        <v/>
      </c>
      <c r="S3672" s="406" t="str">
        <f>Master!S3745</f>
        <v/>
      </c>
      <c r="T3672" s="406" t="str">
        <f>Master!T3745</f>
        <v/>
      </c>
      <c r="U3672" s="406" t="str">
        <f>Master!U3745</f>
        <v/>
      </c>
      <c r="V3672" s="406" t="str">
        <f>Master!V3745</f>
        <v/>
      </c>
      <c r="W3672" s="406" t="str">
        <f>Master!W3745</f>
        <v/>
      </c>
      <c r="X3672" s="406" t="str">
        <f>Master!X3745</f>
        <v/>
      </c>
      <c r="Y3672" s="406" t="str">
        <f>Master!Y3745</f>
        <v/>
      </c>
      <c r="Z3672" s="406" t="str">
        <f>Master!Z3745</f>
        <v/>
      </c>
      <c r="AA3672" s="406" t="str">
        <f>Master!AA3745</f>
        <v/>
      </c>
      <c r="AB3672" s="406" t="str">
        <f>Master!AB3745</f>
        <v/>
      </c>
      <c r="AC3672" s="406" t="str">
        <f>Master!AC3745</f>
        <v/>
      </c>
      <c r="AD3672" s="406" t="str">
        <f>Master!AD3745</f>
        <v/>
      </c>
      <c r="AE3672" s="406" t="str">
        <f>Master!AE3745</f>
        <v/>
      </c>
      <c r="AF3672" s="406" t="str">
        <f>Master!AF3745</f>
        <v/>
      </c>
      <c r="AG3672" s="406" t="str">
        <f>Master!AG3745</f>
        <v/>
      </c>
      <c r="AH3672" s="88" t="str">
        <f>Master!AH3745</f>
        <v/>
      </c>
      <c r="AI3672" s="414" t="str">
        <f>Master!AI3745</f>
        <v/>
      </c>
      <c r="AJ3672" s="406" t="str">
        <f>Master!AJ3745</f>
        <v/>
      </c>
      <c r="AK3672" s="406" t="str">
        <f>Master!AK3745</f>
        <v/>
      </c>
      <c r="AL3672" s="88" t="str">
        <f>Master!AL3745</f>
        <v/>
      </c>
      <c r="AM3672" s="416"/>
      <c r="AN3672" s="416"/>
      <c r="AO3672" s="416"/>
      <c r="AP3672" s="416"/>
      <c r="AQ3672" s="416"/>
      <c r="AR3672" s="416">
        <f t="shared" si="40"/>
        <v>0</v>
      </c>
      <c r="AS3672" s="417" t="str">
        <f t="shared" si="41"/>
        <v>#DIV/0!</v>
      </c>
      <c r="AT3672" s="416">
        <f t="shared" si="42"/>
        <v>0</v>
      </c>
      <c r="AU3672" s="417"/>
    </row>
    <row r="3673" hidden="1">
      <c r="A3673" s="88" t="str">
        <f>Master!A3746</f>
        <v>TL18149</v>
      </c>
      <c r="B3673" s="414" t="str">
        <f>Master!B3746</f>
        <v/>
      </c>
      <c r="C3673" s="414" t="str">
        <f>Master!C3746</f>
        <v/>
      </c>
      <c r="D3673" s="88" t="str">
        <f>Master!D3746</f>
        <v/>
      </c>
      <c r="E3673" s="406" t="str">
        <f>Master!E3746</f>
        <v/>
      </c>
      <c r="F3673" s="406" t="str">
        <f>Master!F3746</f>
        <v/>
      </c>
      <c r="G3673" s="88" t="str">
        <f>Master!G3746</f>
        <v/>
      </c>
      <c r="H3673" s="88" t="str">
        <f>Master!H3746</f>
        <v/>
      </c>
      <c r="I3673" s="88" t="str">
        <f>Master!I3746</f>
        <v/>
      </c>
      <c r="J3673" s="88" t="str">
        <f>Master!J3746</f>
        <v/>
      </c>
      <c r="K3673" s="88" t="str">
        <f>Master!K3746</f>
        <v/>
      </c>
      <c r="L3673" s="88" t="str">
        <f>Master!L3746</f>
        <v/>
      </c>
      <c r="M3673" s="88" t="str">
        <f>Master!M3746</f>
        <v/>
      </c>
      <c r="N3673" s="88" t="str">
        <f>Master!N3746</f>
        <v/>
      </c>
      <c r="O3673" s="88" t="str">
        <f>Master!O3746</f>
        <v/>
      </c>
      <c r="P3673" s="88" t="str">
        <f>Master!P3746</f>
        <v/>
      </c>
      <c r="Q3673" s="88" t="str">
        <f>Master!Q3746</f>
        <v/>
      </c>
      <c r="R3673" s="406" t="str">
        <f>Master!R3746</f>
        <v/>
      </c>
      <c r="S3673" s="406" t="str">
        <f>Master!S3746</f>
        <v/>
      </c>
      <c r="T3673" s="406" t="str">
        <f>Master!T3746</f>
        <v/>
      </c>
      <c r="U3673" s="406" t="str">
        <f>Master!U3746</f>
        <v/>
      </c>
      <c r="V3673" s="406" t="str">
        <f>Master!V3746</f>
        <v/>
      </c>
      <c r="W3673" s="406" t="str">
        <f>Master!W3746</f>
        <v/>
      </c>
      <c r="X3673" s="406" t="str">
        <f>Master!X3746</f>
        <v/>
      </c>
      <c r="Y3673" s="406" t="str">
        <f>Master!Y3746</f>
        <v/>
      </c>
      <c r="Z3673" s="406" t="str">
        <f>Master!Z3746</f>
        <v/>
      </c>
      <c r="AA3673" s="406" t="str">
        <f>Master!AA3746</f>
        <v/>
      </c>
      <c r="AB3673" s="406" t="str">
        <f>Master!AB3746</f>
        <v/>
      </c>
      <c r="AC3673" s="406" t="str">
        <f>Master!AC3746</f>
        <v/>
      </c>
      <c r="AD3673" s="406" t="str">
        <f>Master!AD3746</f>
        <v/>
      </c>
      <c r="AE3673" s="406" t="str">
        <f>Master!AE3746</f>
        <v/>
      </c>
      <c r="AF3673" s="406" t="str">
        <f>Master!AF3746</f>
        <v/>
      </c>
      <c r="AG3673" s="406" t="str">
        <f>Master!AG3746</f>
        <v/>
      </c>
      <c r="AH3673" s="88" t="str">
        <f>Master!AH3746</f>
        <v/>
      </c>
      <c r="AI3673" s="414" t="str">
        <f>Master!AI3746</f>
        <v/>
      </c>
      <c r="AJ3673" s="406" t="str">
        <f>Master!AJ3746</f>
        <v/>
      </c>
      <c r="AK3673" s="406" t="str">
        <f>Master!AK3746</f>
        <v/>
      </c>
      <c r="AL3673" s="88" t="str">
        <f>Master!AL3746</f>
        <v/>
      </c>
      <c r="AM3673" s="416"/>
      <c r="AN3673" s="416"/>
      <c r="AO3673" s="416"/>
      <c r="AP3673" s="416"/>
      <c r="AQ3673" s="416"/>
      <c r="AR3673" s="416">
        <f t="shared" si="40"/>
        <v>0</v>
      </c>
      <c r="AS3673" s="417" t="str">
        <f t="shared" si="41"/>
        <v>#DIV/0!</v>
      </c>
      <c r="AT3673" s="416">
        <f t="shared" si="42"/>
        <v>0</v>
      </c>
      <c r="AU3673" s="417"/>
    </row>
    <row r="3674" hidden="1">
      <c r="A3674" s="88" t="str">
        <f>Master!A3747</f>
        <v>TL18150</v>
      </c>
      <c r="B3674" s="414" t="str">
        <f>Master!B3747</f>
        <v/>
      </c>
      <c r="C3674" s="414" t="str">
        <f>Master!C3747</f>
        <v/>
      </c>
      <c r="D3674" s="88" t="str">
        <f>Master!D3747</f>
        <v/>
      </c>
      <c r="E3674" s="406" t="str">
        <f>Master!E3747</f>
        <v/>
      </c>
      <c r="F3674" s="406" t="str">
        <f>Master!F3747</f>
        <v/>
      </c>
      <c r="G3674" s="88" t="str">
        <f>Master!G3747</f>
        <v/>
      </c>
      <c r="H3674" s="88" t="str">
        <f>Master!H3747</f>
        <v/>
      </c>
      <c r="I3674" s="88" t="str">
        <f>Master!I3747</f>
        <v/>
      </c>
      <c r="J3674" s="88" t="str">
        <f>Master!J3747</f>
        <v/>
      </c>
      <c r="K3674" s="88" t="str">
        <f>Master!K3747</f>
        <v/>
      </c>
      <c r="L3674" s="88" t="str">
        <f>Master!L3747</f>
        <v/>
      </c>
      <c r="M3674" s="88" t="str">
        <f>Master!M3747</f>
        <v/>
      </c>
      <c r="N3674" s="88" t="str">
        <f>Master!N3747</f>
        <v/>
      </c>
      <c r="O3674" s="88" t="str">
        <f>Master!O3747</f>
        <v/>
      </c>
      <c r="P3674" s="88" t="str">
        <f>Master!P3747</f>
        <v/>
      </c>
      <c r="Q3674" s="88" t="str">
        <f>Master!Q3747</f>
        <v/>
      </c>
      <c r="R3674" s="406" t="str">
        <f>Master!R3747</f>
        <v/>
      </c>
      <c r="S3674" s="406" t="str">
        <f>Master!S3747</f>
        <v/>
      </c>
      <c r="T3674" s="406" t="str">
        <f>Master!T3747</f>
        <v/>
      </c>
      <c r="U3674" s="406" t="str">
        <f>Master!U3747</f>
        <v/>
      </c>
      <c r="V3674" s="406" t="str">
        <f>Master!V3747</f>
        <v/>
      </c>
      <c r="W3674" s="406" t="str">
        <f>Master!W3747</f>
        <v/>
      </c>
      <c r="X3674" s="406" t="str">
        <f>Master!X3747</f>
        <v/>
      </c>
      <c r="Y3674" s="406" t="str">
        <f>Master!Y3747</f>
        <v/>
      </c>
      <c r="Z3674" s="406" t="str">
        <f>Master!Z3747</f>
        <v/>
      </c>
      <c r="AA3674" s="406" t="str">
        <f>Master!AA3747</f>
        <v/>
      </c>
      <c r="AB3674" s="406" t="str">
        <f>Master!AB3747</f>
        <v/>
      </c>
      <c r="AC3674" s="406" t="str">
        <f>Master!AC3747</f>
        <v/>
      </c>
      <c r="AD3674" s="406" t="str">
        <f>Master!AD3747</f>
        <v/>
      </c>
      <c r="AE3674" s="406" t="str">
        <f>Master!AE3747</f>
        <v/>
      </c>
      <c r="AF3674" s="406" t="str">
        <f>Master!AF3747</f>
        <v/>
      </c>
      <c r="AG3674" s="406" t="str">
        <f>Master!AG3747</f>
        <v/>
      </c>
      <c r="AH3674" s="88" t="str">
        <f>Master!AH3747</f>
        <v/>
      </c>
      <c r="AI3674" s="414" t="str">
        <f>Master!AI3747</f>
        <v/>
      </c>
      <c r="AJ3674" s="406" t="str">
        <f>Master!AJ3747</f>
        <v/>
      </c>
      <c r="AK3674" s="406" t="str">
        <f>Master!AK3747</f>
        <v/>
      </c>
      <c r="AL3674" s="88" t="str">
        <f>Master!AL3747</f>
        <v/>
      </c>
      <c r="AM3674" s="416"/>
      <c r="AN3674" s="416"/>
      <c r="AO3674" s="416"/>
      <c r="AP3674" s="416"/>
      <c r="AQ3674" s="416"/>
      <c r="AR3674" s="416">
        <f t="shared" si="40"/>
        <v>0</v>
      </c>
      <c r="AS3674" s="417" t="str">
        <f t="shared" si="41"/>
        <v>#DIV/0!</v>
      </c>
      <c r="AT3674" s="416">
        <f t="shared" si="42"/>
        <v>0</v>
      </c>
      <c r="AU3674" s="417"/>
    </row>
    <row r="3675" hidden="1">
      <c r="A3675" s="88" t="str">
        <f>Master!A3748</f>
        <v>TL18151</v>
      </c>
      <c r="B3675" s="414" t="str">
        <f>Master!B3748</f>
        <v/>
      </c>
      <c r="C3675" s="414" t="str">
        <f>Master!C3748</f>
        <v/>
      </c>
      <c r="D3675" s="88" t="str">
        <f>Master!D3748</f>
        <v/>
      </c>
      <c r="E3675" s="406" t="str">
        <f>Master!E3748</f>
        <v/>
      </c>
      <c r="F3675" s="406" t="str">
        <f>Master!F3748</f>
        <v/>
      </c>
      <c r="G3675" s="88" t="str">
        <f>Master!G3748</f>
        <v/>
      </c>
      <c r="H3675" s="88" t="str">
        <f>Master!H3748</f>
        <v/>
      </c>
      <c r="I3675" s="88" t="str">
        <f>Master!I3748</f>
        <v/>
      </c>
      <c r="J3675" s="88" t="str">
        <f>Master!J3748</f>
        <v/>
      </c>
      <c r="K3675" s="88" t="str">
        <f>Master!K3748</f>
        <v/>
      </c>
      <c r="L3675" s="88" t="str">
        <f>Master!L3748</f>
        <v/>
      </c>
      <c r="M3675" s="88" t="str">
        <f>Master!M3748</f>
        <v/>
      </c>
      <c r="N3675" s="88" t="str">
        <f>Master!N3748</f>
        <v/>
      </c>
      <c r="O3675" s="88" t="str">
        <f>Master!O3748</f>
        <v/>
      </c>
      <c r="P3675" s="88" t="str">
        <f>Master!P3748</f>
        <v/>
      </c>
      <c r="Q3675" s="88" t="str">
        <f>Master!Q3748</f>
        <v/>
      </c>
      <c r="R3675" s="406" t="str">
        <f>Master!R3748</f>
        <v/>
      </c>
      <c r="S3675" s="406" t="str">
        <f>Master!S3748</f>
        <v/>
      </c>
      <c r="T3675" s="406" t="str">
        <f>Master!T3748</f>
        <v/>
      </c>
      <c r="U3675" s="406" t="str">
        <f>Master!U3748</f>
        <v/>
      </c>
      <c r="V3675" s="406" t="str">
        <f>Master!V3748</f>
        <v/>
      </c>
      <c r="W3675" s="406" t="str">
        <f>Master!W3748</f>
        <v/>
      </c>
      <c r="X3675" s="406" t="str">
        <f>Master!X3748</f>
        <v/>
      </c>
      <c r="Y3675" s="406" t="str">
        <f>Master!Y3748</f>
        <v/>
      </c>
      <c r="Z3675" s="406" t="str">
        <f>Master!Z3748</f>
        <v/>
      </c>
      <c r="AA3675" s="406" t="str">
        <f>Master!AA3748</f>
        <v/>
      </c>
      <c r="AB3675" s="406" t="str">
        <f>Master!AB3748</f>
        <v/>
      </c>
      <c r="AC3675" s="406" t="str">
        <f>Master!AC3748</f>
        <v/>
      </c>
      <c r="AD3675" s="406" t="str">
        <f>Master!AD3748</f>
        <v/>
      </c>
      <c r="AE3675" s="406" t="str">
        <f>Master!AE3748</f>
        <v/>
      </c>
      <c r="AF3675" s="406" t="str">
        <f>Master!AF3748</f>
        <v/>
      </c>
      <c r="AG3675" s="406" t="str">
        <f>Master!AG3748</f>
        <v/>
      </c>
      <c r="AH3675" s="88" t="str">
        <f>Master!AH3748</f>
        <v/>
      </c>
      <c r="AI3675" s="414" t="str">
        <f>Master!AI3748</f>
        <v/>
      </c>
      <c r="AJ3675" s="406" t="str">
        <f>Master!AJ3748</f>
        <v/>
      </c>
      <c r="AK3675" s="406" t="str">
        <f>Master!AK3748</f>
        <v/>
      </c>
      <c r="AL3675" s="88" t="str">
        <f>Master!AL3748</f>
        <v/>
      </c>
      <c r="AM3675" s="416"/>
      <c r="AN3675" s="416"/>
      <c r="AO3675" s="416"/>
      <c r="AP3675" s="416"/>
      <c r="AQ3675" s="416"/>
      <c r="AR3675" s="416">
        <f t="shared" si="40"/>
        <v>0</v>
      </c>
      <c r="AS3675" s="417" t="str">
        <f t="shared" si="41"/>
        <v>#DIV/0!</v>
      </c>
      <c r="AT3675" s="416">
        <f t="shared" si="42"/>
        <v>0</v>
      </c>
      <c r="AU3675" s="417"/>
    </row>
    <row r="3676" hidden="1">
      <c r="A3676" s="88" t="str">
        <f>Master!A3749</f>
        <v>TL18152</v>
      </c>
      <c r="B3676" s="414" t="str">
        <f>Master!B3749</f>
        <v/>
      </c>
      <c r="C3676" s="414" t="str">
        <f>Master!C3749</f>
        <v/>
      </c>
      <c r="D3676" s="88" t="str">
        <f>Master!D3749</f>
        <v/>
      </c>
      <c r="E3676" s="406" t="str">
        <f>Master!E3749</f>
        <v/>
      </c>
      <c r="F3676" s="406" t="str">
        <f>Master!F3749</f>
        <v/>
      </c>
      <c r="G3676" s="88" t="str">
        <f>Master!G3749</f>
        <v/>
      </c>
      <c r="H3676" s="88" t="str">
        <f>Master!H3749</f>
        <v/>
      </c>
      <c r="I3676" s="88" t="str">
        <f>Master!I3749</f>
        <v/>
      </c>
      <c r="J3676" s="88" t="str">
        <f>Master!J3749</f>
        <v/>
      </c>
      <c r="K3676" s="88" t="str">
        <f>Master!K3749</f>
        <v/>
      </c>
      <c r="L3676" s="88" t="str">
        <f>Master!L3749</f>
        <v/>
      </c>
      <c r="M3676" s="88" t="str">
        <f>Master!M3749</f>
        <v/>
      </c>
      <c r="N3676" s="88" t="str">
        <f>Master!N3749</f>
        <v/>
      </c>
      <c r="O3676" s="88" t="str">
        <f>Master!O3749</f>
        <v/>
      </c>
      <c r="P3676" s="88" t="str">
        <f>Master!P3749</f>
        <v/>
      </c>
      <c r="Q3676" s="88" t="str">
        <f>Master!Q3749</f>
        <v/>
      </c>
      <c r="R3676" s="406" t="str">
        <f>Master!R3749</f>
        <v/>
      </c>
      <c r="S3676" s="406" t="str">
        <f>Master!S3749</f>
        <v/>
      </c>
      <c r="T3676" s="406" t="str">
        <f>Master!T3749</f>
        <v/>
      </c>
      <c r="U3676" s="406" t="str">
        <f>Master!U3749</f>
        <v/>
      </c>
      <c r="V3676" s="406" t="str">
        <f>Master!V3749</f>
        <v/>
      </c>
      <c r="W3676" s="406" t="str">
        <f>Master!W3749</f>
        <v/>
      </c>
      <c r="X3676" s="406" t="str">
        <f>Master!X3749</f>
        <v/>
      </c>
      <c r="Y3676" s="406" t="str">
        <f>Master!Y3749</f>
        <v/>
      </c>
      <c r="Z3676" s="406" t="str">
        <f>Master!Z3749</f>
        <v/>
      </c>
      <c r="AA3676" s="406" t="str">
        <f>Master!AA3749</f>
        <v/>
      </c>
      <c r="AB3676" s="406" t="str">
        <f>Master!AB3749</f>
        <v/>
      </c>
      <c r="AC3676" s="406" t="str">
        <f>Master!AC3749</f>
        <v/>
      </c>
      <c r="AD3676" s="406" t="str">
        <f>Master!AD3749</f>
        <v/>
      </c>
      <c r="AE3676" s="406" t="str">
        <f>Master!AE3749</f>
        <v/>
      </c>
      <c r="AF3676" s="406" t="str">
        <f>Master!AF3749</f>
        <v/>
      </c>
      <c r="AG3676" s="406" t="str">
        <f>Master!AG3749</f>
        <v/>
      </c>
      <c r="AH3676" s="88" t="str">
        <f>Master!AH3749</f>
        <v/>
      </c>
      <c r="AI3676" s="414" t="str">
        <f>Master!AI3749</f>
        <v/>
      </c>
      <c r="AJ3676" s="406" t="str">
        <f>Master!AJ3749</f>
        <v/>
      </c>
      <c r="AK3676" s="406" t="str">
        <f>Master!AK3749</f>
        <v/>
      </c>
      <c r="AL3676" s="88" t="str">
        <f>Master!AL3749</f>
        <v/>
      </c>
      <c r="AM3676" s="416"/>
      <c r="AN3676" s="416"/>
      <c r="AO3676" s="416"/>
      <c r="AP3676" s="416"/>
      <c r="AQ3676" s="416"/>
      <c r="AR3676" s="416">
        <f t="shared" si="40"/>
        <v>0</v>
      </c>
      <c r="AS3676" s="417" t="str">
        <f t="shared" si="41"/>
        <v>#DIV/0!</v>
      </c>
      <c r="AT3676" s="416">
        <f t="shared" si="42"/>
        <v>0</v>
      </c>
      <c r="AU3676" s="417"/>
    </row>
    <row r="3677" hidden="1">
      <c r="A3677" s="88" t="str">
        <f>Master!A3750</f>
        <v>TL18153</v>
      </c>
      <c r="B3677" s="414" t="str">
        <f>Master!B3750</f>
        <v/>
      </c>
      <c r="C3677" s="414" t="str">
        <f>Master!C3750</f>
        <v/>
      </c>
      <c r="D3677" s="88" t="str">
        <f>Master!D3750</f>
        <v/>
      </c>
      <c r="E3677" s="406" t="str">
        <f>Master!E3750</f>
        <v/>
      </c>
      <c r="F3677" s="406" t="str">
        <f>Master!F3750</f>
        <v/>
      </c>
      <c r="G3677" s="88" t="str">
        <f>Master!G3750</f>
        <v/>
      </c>
      <c r="H3677" s="88" t="str">
        <f>Master!H3750</f>
        <v/>
      </c>
      <c r="I3677" s="88" t="str">
        <f>Master!I3750</f>
        <v/>
      </c>
      <c r="J3677" s="88" t="str">
        <f>Master!J3750</f>
        <v/>
      </c>
      <c r="K3677" s="88" t="str">
        <f>Master!K3750</f>
        <v/>
      </c>
      <c r="L3677" s="88" t="str">
        <f>Master!L3750</f>
        <v/>
      </c>
      <c r="M3677" s="88" t="str">
        <f>Master!M3750</f>
        <v/>
      </c>
      <c r="N3677" s="88" t="str">
        <f>Master!N3750</f>
        <v/>
      </c>
      <c r="O3677" s="88" t="str">
        <f>Master!O3750</f>
        <v/>
      </c>
      <c r="P3677" s="88" t="str">
        <f>Master!P3750</f>
        <v/>
      </c>
      <c r="Q3677" s="88" t="str">
        <f>Master!Q3750</f>
        <v/>
      </c>
      <c r="R3677" s="406" t="str">
        <f>Master!R3750</f>
        <v/>
      </c>
      <c r="S3677" s="406" t="str">
        <f>Master!S3750</f>
        <v/>
      </c>
      <c r="T3677" s="406" t="str">
        <f>Master!T3750</f>
        <v/>
      </c>
      <c r="U3677" s="406" t="str">
        <f>Master!U3750</f>
        <v/>
      </c>
      <c r="V3677" s="406" t="str">
        <f>Master!V3750</f>
        <v/>
      </c>
      <c r="W3677" s="406" t="str">
        <f>Master!W3750</f>
        <v/>
      </c>
      <c r="X3677" s="406" t="str">
        <f>Master!X3750</f>
        <v/>
      </c>
      <c r="Y3677" s="406" t="str">
        <f>Master!Y3750</f>
        <v/>
      </c>
      <c r="Z3677" s="406" t="str">
        <f>Master!Z3750</f>
        <v/>
      </c>
      <c r="AA3677" s="406" t="str">
        <f>Master!AA3750</f>
        <v/>
      </c>
      <c r="AB3677" s="406" t="str">
        <f>Master!AB3750</f>
        <v/>
      </c>
      <c r="AC3677" s="406" t="str">
        <f>Master!AC3750</f>
        <v/>
      </c>
      <c r="AD3677" s="406" t="str">
        <f>Master!AD3750</f>
        <v/>
      </c>
      <c r="AE3677" s="406" t="str">
        <f>Master!AE3750</f>
        <v/>
      </c>
      <c r="AF3677" s="406" t="str">
        <f>Master!AF3750</f>
        <v/>
      </c>
      <c r="AG3677" s="406" t="str">
        <f>Master!AG3750</f>
        <v/>
      </c>
      <c r="AH3677" s="88" t="str">
        <f>Master!AH3750</f>
        <v/>
      </c>
      <c r="AI3677" s="414" t="str">
        <f>Master!AI3750</f>
        <v/>
      </c>
      <c r="AJ3677" s="406" t="str">
        <f>Master!AJ3750</f>
        <v/>
      </c>
      <c r="AK3677" s="406" t="str">
        <f>Master!AK3750</f>
        <v/>
      </c>
      <c r="AL3677" s="88" t="str">
        <f>Master!AL3750</f>
        <v/>
      </c>
      <c r="AM3677" s="416"/>
      <c r="AN3677" s="416"/>
      <c r="AO3677" s="416"/>
      <c r="AP3677" s="416"/>
      <c r="AQ3677" s="416"/>
      <c r="AR3677" s="416">
        <f t="shared" si="40"/>
        <v>0</v>
      </c>
      <c r="AS3677" s="417" t="str">
        <f t="shared" si="41"/>
        <v>#DIV/0!</v>
      </c>
      <c r="AT3677" s="416">
        <f t="shared" si="42"/>
        <v>0</v>
      </c>
      <c r="AU3677" s="417"/>
    </row>
    <row r="3678" hidden="1">
      <c r="A3678" s="88" t="str">
        <f>Master!A3751</f>
        <v>TL18154</v>
      </c>
      <c r="B3678" s="414" t="str">
        <f>Master!B3751</f>
        <v/>
      </c>
      <c r="C3678" s="414" t="str">
        <f>Master!C3751</f>
        <v/>
      </c>
      <c r="D3678" s="88" t="str">
        <f>Master!D3751</f>
        <v/>
      </c>
      <c r="E3678" s="406" t="str">
        <f>Master!E3751</f>
        <v/>
      </c>
      <c r="F3678" s="406" t="str">
        <f>Master!F3751</f>
        <v/>
      </c>
      <c r="G3678" s="88" t="str">
        <f>Master!G3751</f>
        <v/>
      </c>
      <c r="H3678" s="88" t="str">
        <f>Master!H3751</f>
        <v/>
      </c>
      <c r="I3678" s="88" t="str">
        <f>Master!I3751</f>
        <v/>
      </c>
      <c r="J3678" s="88" t="str">
        <f>Master!J3751</f>
        <v/>
      </c>
      <c r="K3678" s="88" t="str">
        <f>Master!K3751</f>
        <v/>
      </c>
      <c r="L3678" s="88" t="str">
        <f>Master!L3751</f>
        <v/>
      </c>
      <c r="M3678" s="88" t="str">
        <f>Master!M3751</f>
        <v/>
      </c>
      <c r="N3678" s="88" t="str">
        <f>Master!N3751</f>
        <v/>
      </c>
      <c r="O3678" s="88" t="str">
        <f>Master!O3751</f>
        <v/>
      </c>
      <c r="P3678" s="88" t="str">
        <f>Master!P3751</f>
        <v/>
      </c>
      <c r="Q3678" s="88" t="str">
        <f>Master!Q3751</f>
        <v/>
      </c>
      <c r="R3678" s="406" t="str">
        <f>Master!R3751</f>
        <v/>
      </c>
      <c r="S3678" s="406" t="str">
        <f>Master!S3751</f>
        <v/>
      </c>
      <c r="T3678" s="406" t="str">
        <f>Master!T3751</f>
        <v/>
      </c>
      <c r="U3678" s="406" t="str">
        <f>Master!U3751</f>
        <v/>
      </c>
      <c r="V3678" s="406" t="str">
        <f>Master!V3751</f>
        <v/>
      </c>
      <c r="W3678" s="406" t="str">
        <f>Master!W3751</f>
        <v/>
      </c>
      <c r="X3678" s="406" t="str">
        <f>Master!X3751</f>
        <v/>
      </c>
      <c r="Y3678" s="406" t="str">
        <f>Master!Y3751</f>
        <v/>
      </c>
      <c r="Z3678" s="406" t="str">
        <f>Master!Z3751</f>
        <v/>
      </c>
      <c r="AA3678" s="406" t="str">
        <f>Master!AA3751</f>
        <v/>
      </c>
      <c r="AB3678" s="406" t="str">
        <f>Master!AB3751</f>
        <v/>
      </c>
      <c r="AC3678" s="406" t="str">
        <f>Master!AC3751</f>
        <v/>
      </c>
      <c r="AD3678" s="406" t="str">
        <f>Master!AD3751</f>
        <v/>
      </c>
      <c r="AE3678" s="406" t="str">
        <f>Master!AE3751</f>
        <v/>
      </c>
      <c r="AF3678" s="406" t="str">
        <f>Master!AF3751</f>
        <v/>
      </c>
      <c r="AG3678" s="406" t="str">
        <f>Master!AG3751</f>
        <v/>
      </c>
      <c r="AH3678" s="88" t="str">
        <f>Master!AH3751</f>
        <v/>
      </c>
      <c r="AI3678" s="414" t="str">
        <f>Master!AI3751</f>
        <v/>
      </c>
      <c r="AJ3678" s="406" t="str">
        <f>Master!AJ3751</f>
        <v/>
      </c>
      <c r="AK3678" s="406" t="str">
        <f>Master!AK3751</f>
        <v/>
      </c>
      <c r="AL3678" s="88" t="str">
        <f>Master!AL3751</f>
        <v/>
      </c>
      <c r="AM3678" s="416"/>
      <c r="AN3678" s="416"/>
      <c r="AO3678" s="416"/>
      <c r="AP3678" s="416"/>
      <c r="AQ3678" s="416"/>
      <c r="AR3678" s="416">
        <f t="shared" si="40"/>
        <v>0</v>
      </c>
      <c r="AS3678" s="417" t="str">
        <f t="shared" si="41"/>
        <v>#DIV/0!</v>
      </c>
      <c r="AT3678" s="416">
        <f t="shared" si="42"/>
        <v>0</v>
      </c>
      <c r="AU3678" s="417"/>
    </row>
    <row r="3679" hidden="1">
      <c r="A3679" s="88" t="str">
        <f>Master!A3752</f>
        <v>TL18155</v>
      </c>
      <c r="B3679" s="414" t="str">
        <f>Master!B3752</f>
        <v/>
      </c>
      <c r="C3679" s="414" t="str">
        <f>Master!C3752</f>
        <v/>
      </c>
      <c r="D3679" s="88" t="str">
        <f>Master!D3752</f>
        <v/>
      </c>
      <c r="E3679" s="406" t="str">
        <f>Master!E3752</f>
        <v/>
      </c>
      <c r="F3679" s="406" t="str">
        <f>Master!F3752</f>
        <v/>
      </c>
      <c r="G3679" s="88" t="str">
        <f>Master!G3752</f>
        <v/>
      </c>
      <c r="H3679" s="88" t="str">
        <f>Master!H3752</f>
        <v/>
      </c>
      <c r="I3679" s="88" t="str">
        <f>Master!I3752</f>
        <v/>
      </c>
      <c r="J3679" s="88" t="str">
        <f>Master!J3752</f>
        <v/>
      </c>
      <c r="K3679" s="88" t="str">
        <f>Master!K3752</f>
        <v/>
      </c>
      <c r="L3679" s="88" t="str">
        <f>Master!L3752</f>
        <v/>
      </c>
      <c r="M3679" s="88" t="str">
        <f>Master!M3752</f>
        <v/>
      </c>
      <c r="N3679" s="88" t="str">
        <f>Master!N3752</f>
        <v/>
      </c>
      <c r="O3679" s="88" t="str">
        <f>Master!O3752</f>
        <v/>
      </c>
      <c r="P3679" s="88" t="str">
        <f>Master!P3752</f>
        <v/>
      </c>
      <c r="Q3679" s="88" t="str">
        <f>Master!Q3752</f>
        <v/>
      </c>
      <c r="R3679" s="406" t="str">
        <f>Master!R3752</f>
        <v/>
      </c>
      <c r="S3679" s="406" t="str">
        <f>Master!S3752</f>
        <v/>
      </c>
      <c r="T3679" s="406" t="str">
        <f>Master!T3752</f>
        <v/>
      </c>
      <c r="U3679" s="406" t="str">
        <f>Master!U3752</f>
        <v/>
      </c>
      <c r="V3679" s="406" t="str">
        <f>Master!V3752</f>
        <v/>
      </c>
      <c r="W3679" s="406" t="str">
        <f>Master!W3752</f>
        <v/>
      </c>
      <c r="X3679" s="406" t="str">
        <f>Master!X3752</f>
        <v/>
      </c>
      <c r="Y3679" s="406" t="str">
        <f>Master!Y3752</f>
        <v/>
      </c>
      <c r="Z3679" s="406" t="str">
        <f>Master!Z3752</f>
        <v/>
      </c>
      <c r="AA3679" s="406" t="str">
        <f>Master!AA3752</f>
        <v/>
      </c>
      <c r="AB3679" s="406" t="str">
        <f>Master!AB3752</f>
        <v/>
      </c>
      <c r="AC3679" s="406" t="str">
        <f>Master!AC3752</f>
        <v/>
      </c>
      <c r="AD3679" s="406" t="str">
        <f>Master!AD3752</f>
        <v/>
      </c>
      <c r="AE3679" s="406" t="str">
        <f>Master!AE3752</f>
        <v/>
      </c>
      <c r="AF3679" s="406" t="str">
        <f>Master!AF3752</f>
        <v/>
      </c>
      <c r="AG3679" s="406" t="str">
        <f>Master!AG3752</f>
        <v/>
      </c>
      <c r="AH3679" s="88" t="str">
        <f>Master!AH3752</f>
        <v/>
      </c>
      <c r="AI3679" s="414" t="str">
        <f>Master!AI3752</f>
        <v/>
      </c>
      <c r="AJ3679" s="406" t="str">
        <f>Master!AJ3752</f>
        <v/>
      </c>
      <c r="AK3679" s="406" t="str">
        <f>Master!AK3752</f>
        <v/>
      </c>
      <c r="AL3679" s="88" t="str">
        <f>Master!AL3752</f>
        <v/>
      </c>
      <c r="AM3679" s="416"/>
      <c r="AN3679" s="416"/>
      <c r="AO3679" s="416"/>
      <c r="AP3679" s="416"/>
      <c r="AQ3679" s="416"/>
      <c r="AR3679" s="416">
        <f t="shared" si="40"/>
        <v>0</v>
      </c>
      <c r="AS3679" s="417" t="str">
        <f t="shared" si="41"/>
        <v>#DIV/0!</v>
      </c>
      <c r="AT3679" s="416">
        <f t="shared" si="42"/>
        <v>0</v>
      </c>
      <c r="AU3679" s="417"/>
    </row>
    <row r="3680" hidden="1">
      <c r="A3680" s="88" t="str">
        <f>Master!A3753</f>
        <v>TL18156</v>
      </c>
      <c r="B3680" s="414" t="str">
        <f>Master!B3753</f>
        <v/>
      </c>
      <c r="C3680" s="414" t="str">
        <f>Master!C3753</f>
        <v/>
      </c>
      <c r="D3680" s="88" t="str">
        <f>Master!D3753</f>
        <v/>
      </c>
      <c r="E3680" s="406" t="str">
        <f>Master!E3753</f>
        <v/>
      </c>
      <c r="F3680" s="406" t="str">
        <f>Master!F3753</f>
        <v/>
      </c>
      <c r="G3680" s="88" t="str">
        <f>Master!G3753</f>
        <v/>
      </c>
      <c r="H3680" s="88" t="str">
        <f>Master!H3753</f>
        <v/>
      </c>
      <c r="I3680" s="88" t="str">
        <f>Master!I3753</f>
        <v/>
      </c>
      <c r="J3680" s="88" t="str">
        <f>Master!J3753</f>
        <v/>
      </c>
      <c r="K3680" s="88" t="str">
        <f>Master!K3753</f>
        <v/>
      </c>
      <c r="L3680" s="88" t="str">
        <f>Master!L3753</f>
        <v/>
      </c>
      <c r="M3680" s="88" t="str">
        <f>Master!M3753</f>
        <v/>
      </c>
      <c r="N3680" s="88" t="str">
        <f>Master!N3753</f>
        <v/>
      </c>
      <c r="O3680" s="88" t="str">
        <f>Master!O3753</f>
        <v/>
      </c>
      <c r="P3680" s="88" t="str">
        <f>Master!P3753</f>
        <v/>
      </c>
      <c r="Q3680" s="88" t="str">
        <f>Master!Q3753</f>
        <v/>
      </c>
      <c r="R3680" s="406" t="str">
        <f>Master!R3753</f>
        <v/>
      </c>
      <c r="S3680" s="406" t="str">
        <f>Master!S3753</f>
        <v/>
      </c>
      <c r="T3680" s="406" t="str">
        <f>Master!T3753</f>
        <v/>
      </c>
      <c r="U3680" s="406" t="str">
        <f>Master!U3753</f>
        <v/>
      </c>
      <c r="V3680" s="406" t="str">
        <f>Master!V3753</f>
        <v/>
      </c>
      <c r="W3680" s="406" t="str">
        <f>Master!W3753</f>
        <v/>
      </c>
      <c r="X3680" s="406" t="str">
        <f>Master!X3753</f>
        <v/>
      </c>
      <c r="Y3680" s="406" t="str">
        <f>Master!Y3753</f>
        <v/>
      </c>
      <c r="Z3680" s="406" t="str">
        <f>Master!Z3753</f>
        <v/>
      </c>
      <c r="AA3680" s="406" t="str">
        <f>Master!AA3753</f>
        <v/>
      </c>
      <c r="AB3680" s="406" t="str">
        <f>Master!AB3753</f>
        <v/>
      </c>
      <c r="AC3680" s="406" t="str">
        <f>Master!AC3753</f>
        <v/>
      </c>
      <c r="AD3680" s="406" t="str">
        <f>Master!AD3753</f>
        <v/>
      </c>
      <c r="AE3680" s="406" t="str">
        <f>Master!AE3753</f>
        <v/>
      </c>
      <c r="AF3680" s="406" t="str">
        <f>Master!AF3753</f>
        <v/>
      </c>
      <c r="AG3680" s="406" t="str">
        <f>Master!AG3753</f>
        <v/>
      </c>
      <c r="AH3680" s="88" t="str">
        <f>Master!AH3753</f>
        <v/>
      </c>
      <c r="AI3680" s="414" t="str">
        <f>Master!AI3753</f>
        <v/>
      </c>
      <c r="AJ3680" s="406" t="str">
        <f>Master!AJ3753</f>
        <v/>
      </c>
      <c r="AK3680" s="406" t="str">
        <f>Master!AK3753</f>
        <v/>
      </c>
      <c r="AL3680" s="88" t="str">
        <f>Master!AL3753</f>
        <v/>
      </c>
      <c r="AM3680" s="416"/>
      <c r="AN3680" s="416"/>
      <c r="AO3680" s="416"/>
      <c r="AP3680" s="416"/>
      <c r="AQ3680" s="416"/>
      <c r="AR3680" s="416">
        <f t="shared" si="40"/>
        <v>0</v>
      </c>
      <c r="AS3680" s="417" t="str">
        <f t="shared" si="41"/>
        <v>#DIV/0!</v>
      </c>
      <c r="AT3680" s="416">
        <f t="shared" si="42"/>
        <v>0</v>
      </c>
      <c r="AU3680" s="417"/>
    </row>
    <row r="3681" hidden="1">
      <c r="A3681" s="88" t="str">
        <f>Master!A3754</f>
        <v>TL18157</v>
      </c>
      <c r="B3681" s="414" t="str">
        <f>Master!B3754</f>
        <v/>
      </c>
      <c r="C3681" s="414" t="str">
        <f>Master!C3754</f>
        <v/>
      </c>
      <c r="D3681" s="88" t="str">
        <f>Master!D3754</f>
        <v/>
      </c>
      <c r="E3681" s="406" t="str">
        <f>Master!E3754</f>
        <v/>
      </c>
      <c r="F3681" s="406" t="str">
        <f>Master!F3754</f>
        <v/>
      </c>
      <c r="G3681" s="88" t="str">
        <f>Master!G3754</f>
        <v/>
      </c>
      <c r="H3681" s="88" t="str">
        <f>Master!H3754</f>
        <v/>
      </c>
      <c r="I3681" s="88" t="str">
        <f>Master!I3754</f>
        <v/>
      </c>
      <c r="J3681" s="88" t="str">
        <f>Master!J3754</f>
        <v/>
      </c>
      <c r="K3681" s="88" t="str">
        <f>Master!K3754</f>
        <v/>
      </c>
      <c r="L3681" s="88" t="str">
        <f>Master!L3754</f>
        <v/>
      </c>
      <c r="M3681" s="88" t="str">
        <f>Master!M3754</f>
        <v/>
      </c>
      <c r="N3681" s="88" t="str">
        <f>Master!N3754</f>
        <v/>
      </c>
      <c r="O3681" s="88" t="str">
        <f>Master!O3754</f>
        <v/>
      </c>
      <c r="P3681" s="88" t="str">
        <f>Master!P3754</f>
        <v/>
      </c>
      <c r="Q3681" s="88" t="str">
        <f>Master!Q3754</f>
        <v/>
      </c>
      <c r="R3681" s="406" t="str">
        <f>Master!R3754</f>
        <v/>
      </c>
      <c r="S3681" s="406" t="str">
        <f>Master!S3754</f>
        <v/>
      </c>
      <c r="T3681" s="406" t="str">
        <f>Master!T3754</f>
        <v/>
      </c>
      <c r="U3681" s="406" t="str">
        <f>Master!U3754</f>
        <v/>
      </c>
      <c r="V3681" s="406" t="str">
        <f>Master!V3754</f>
        <v/>
      </c>
      <c r="W3681" s="406" t="str">
        <f>Master!W3754</f>
        <v/>
      </c>
      <c r="X3681" s="406" t="str">
        <f>Master!X3754</f>
        <v/>
      </c>
      <c r="Y3681" s="406" t="str">
        <f>Master!Y3754</f>
        <v/>
      </c>
      <c r="Z3681" s="406" t="str">
        <f>Master!Z3754</f>
        <v/>
      </c>
      <c r="AA3681" s="406" t="str">
        <f>Master!AA3754</f>
        <v/>
      </c>
      <c r="AB3681" s="406" t="str">
        <f>Master!AB3754</f>
        <v/>
      </c>
      <c r="AC3681" s="406" t="str">
        <f>Master!AC3754</f>
        <v/>
      </c>
      <c r="AD3681" s="406" t="str">
        <f>Master!AD3754</f>
        <v/>
      </c>
      <c r="AE3681" s="406" t="str">
        <f>Master!AE3754</f>
        <v/>
      </c>
      <c r="AF3681" s="406" t="str">
        <f>Master!AF3754</f>
        <v/>
      </c>
      <c r="AG3681" s="406" t="str">
        <f>Master!AG3754</f>
        <v/>
      </c>
      <c r="AH3681" s="88" t="str">
        <f>Master!AH3754</f>
        <v/>
      </c>
      <c r="AI3681" s="414" t="str">
        <f>Master!AI3754</f>
        <v/>
      </c>
      <c r="AJ3681" s="406" t="str">
        <f>Master!AJ3754</f>
        <v/>
      </c>
      <c r="AK3681" s="406" t="str">
        <f>Master!AK3754</f>
        <v/>
      </c>
      <c r="AL3681" s="88" t="str">
        <f>Master!AL3754</f>
        <v/>
      </c>
      <c r="AM3681" s="416"/>
      <c r="AN3681" s="416"/>
      <c r="AO3681" s="416"/>
      <c r="AP3681" s="416"/>
      <c r="AQ3681" s="416"/>
      <c r="AR3681" s="416">
        <f t="shared" si="40"/>
        <v>0</v>
      </c>
      <c r="AS3681" s="417" t="str">
        <f t="shared" si="41"/>
        <v>#DIV/0!</v>
      </c>
      <c r="AT3681" s="416">
        <f t="shared" si="42"/>
        <v>0</v>
      </c>
      <c r="AU3681" s="417"/>
    </row>
    <row r="3682" hidden="1">
      <c r="A3682" s="88" t="str">
        <f>Master!A3755</f>
        <v>TL18158</v>
      </c>
      <c r="B3682" s="414" t="str">
        <f>Master!B3755</f>
        <v/>
      </c>
      <c r="C3682" s="414" t="str">
        <f>Master!C3755</f>
        <v/>
      </c>
      <c r="D3682" s="88" t="str">
        <f>Master!D3755</f>
        <v/>
      </c>
      <c r="E3682" s="406" t="str">
        <f>Master!E3755</f>
        <v/>
      </c>
      <c r="F3682" s="406" t="str">
        <f>Master!F3755</f>
        <v/>
      </c>
      <c r="G3682" s="88" t="str">
        <f>Master!G3755</f>
        <v/>
      </c>
      <c r="H3682" s="88" t="str">
        <f>Master!H3755</f>
        <v/>
      </c>
      <c r="I3682" s="88" t="str">
        <f>Master!I3755</f>
        <v/>
      </c>
      <c r="J3682" s="88" t="str">
        <f>Master!J3755</f>
        <v/>
      </c>
      <c r="K3682" s="88" t="str">
        <f>Master!K3755</f>
        <v/>
      </c>
      <c r="L3682" s="88" t="str">
        <f>Master!L3755</f>
        <v/>
      </c>
      <c r="M3682" s="88" t="str">
        <f>Master!M3755</f>
        <v/>
      </c>
      <c r="N3682" s="88" t="str">
        <f>Master!N3755</f>
        <v/>
      </c>
      <c r="O3682" s="88" t="str">
        <f>Master!O3755</f>
        <v/>
      </c>
      <c r="P3682" s="88" t="str">
        <f>Master!P3755</f>
        <v/>
      </c>
      <c r="Q3682" s="88" t="str">
        <f>Master!Q3755</f>
        <v/>
      </c>
      <c r="R3682" s="406" t="str">
        <f>Master!R3755</f>
        <v/>
      </c>
      <c r="S3682" s="406" t="str">
        <f>Master!S3755</f>
        <v/>
      </c>
      <c r="T3682" s="406" t="str">
        <f>Master!T3755</f>
        <v/>
      </c>
      <c r="U3682" s="406" t="str">
        <f>Master!U3755</f>
        <v/>
      </c>
      <c r="V3682" s="406" t="str">
        <f>Master!V3755</f>
        <v/>
      </c>
      <c r="W3682" s="406" t="str">
        <f>Master!W3755</f>
        <v/>
      </c>
      <c r="X3682" s="406" t="str">
        <f>Master!X3755</f>
        <v/>
      </c>
      <c r="Y3682" s="406" t="str">
        <f>Master!Y3755</f>
        <v/>
      </c>
      <c r="Z3682" s="406" t="str">
        <f>Master!Z3755</f>
        <v/>
      </c>
      <c r="AA3682" s="406" t="str">
        <f>Master!AA3755</f>
        <v/>
      </c>
      <c r="AB3682" s="406" t="str">
        <f>Master!AB3755</f>
        <v/>
      </c>
      <c r="AC3682" s="406" t="str">
        <f>Master!AC3755</f>
        <v/>
      </c>
      <c r="AD3682" s="406" t="str">
        <f>Master!AD3755</f>
        <v/>
      </c>
      <c r="AE3682" s="406" t="str">
        <f>Master!AE3755</f>
        <v/>
      </c>
      <c r="AF3682" s="406" t="str">
        <f>Master!AF3755</f>
        <v/>
      </c>
      <c r="AG3682" s="406" t="str">
        <f>Master!AG3755</f>
        <v/>
      </c>
      <c r="AH3682" s="88" t="str">
        <f>Master!AH3755</f>
        <v/>
      </c>
      <c r="AI3682" s="414" t="str">
        <f>Master!AI3755</f>
        <v/>
      </c>
      <c r="AJ3682" s="406" t="str">
        <f>Master!AJ3755</f>
        <v/>
      </c>
      <c r="AK3682" s="406" t="str">
        <f>Master!AK3755</f>
        <v/>
      </c>
      <c r="AL3682" s="88" t="str">
        <f>Master!AL3755</f>
        <v/>
      </c>
      <c r="AM3682" s="416"/>
      <c r="AN3682" s="416"/>
      <c r="AO3682" s="416"/>
      <c r="AP3682" s="416"/>
      <c r="AQ3682" s="416"/>
      <c r="AR3682" s="416">
        <f t="shared" si="40"/>
        <v>0</v>
      </c>
      <c r="AS3682" s="417" t="str">
        <f t="shared" si="41"/>
        <v>#DIV/0!</v>
      </c>
      <c r="AT3682" s="416">
        <f t="shared" si="42"/>
        <v>0</v>
      </c>
      <c r="AU3682" s="417"/>
    </row>
    <row r="3683" hidden="1">
      <c r="A3683" s="88" t="str">
        <f>Master!A3756</f>
        <v>TL18159</v>
      </c>
      <c r="B3683" s="414" t="str">
        <f>Master!B3756</f>
        <v/>
      </c>
      <c r="C3683" s="414" t="str">
        <f>Master!C3756</f>
        <v/>
      </c>
      <c r="D3683" s="88" t="str">
        <f>Master!D3756</f>
        <v/>
      </c>
      <c r="E3683" s="406" t="str">
        <f>Master!E3756</f>
        <v/>
      </c>
      <c r="F3683" s="406" t="str">
        <f>Master!F3756</f>
        <v/>
      </c>
      <c r="G3683" s="88" t="str">
        <f>Master!G3756</f>
        <v/>
      </c>
      <c r="H3683" s="88" t="str">
        <f>Master!H3756</f>
        <v/>
      </c>
      <c r="I3683" s="88" t="str">
        <f>Master!I3756</f>
        <v/>
      </c>
      <c r="J3683" s="88" t="str">
        <f>Master!J3756</f>
        <v/>
      </c>
      <c r="K3683" s="88" t="str">
        <f>Master!K3756</f>
        <v/>
      </c>
      <c r="L3683" s="88" t="str">
        <f>Master!L3756</f>
        <v/>
      </c>
      <c r="M3683" s="88" t="str">
        <f>Master!M3756</f>
        <v/>
      </c>
      <c r="N3683" s="88" t="str">
        <f>Master!N3756</f>
        <v/>
      </c>
      <c r="O3683" s="88" t="str">
        <f>Master!O3756</f>
        <v/>
      </c>
      <c r="P3683" s="88" t="str">
        <f>Master!P3756</f>
        <v/>
      </c>
      <c r="Q3683" s="88" t="str">
        <f>Master!Q3756</f>
        <v/>
      </c>
      <c r="R3683" s="406" t="str">
        <f>Master!R3756</f>
        <v/>
      </c>
      <c r="S3683" s="406" t="str">
        <f>Master!S3756</f>
        <v/>
      </c>
      <c r="T3683" s="406" t="str">
        <f>Master!T3756</f>
        <v/>
      </c>
      <c r="U3683" s="406" t="str">
        <f>Master!U3756</f>
        <v/>
      </c>
      <c r="V3683" s="406" t="str">
        <f>Master!V3756</f>
        <v/>
      </c>
      <c r="W3683" s="406" t="str">
        <f>Master!W3756</f>
        <v/>
      </c>
      <c r="X3683" s="406" t="str">
        <f>Master!X3756</f>
        <v/>
      </c>
      <c r="Y3683" s="406" t="str">
        <f>Master!Y3756</f>
        <v/>
      </c>
      <c r="Z3683" s="406" t="str">
        <f>Master!Z3756</f>
        <v/>
      </c>
      <c r="AA3683" s="406" t="str">
        <f>Master!AA3756</f>
        <v/>
      </c>
      <c r="AB3683" s="406" t="str">
        <f>Master!AB3756</f>
        <v/>
      </c>
      <c r="AC3683" s="406" t="str">
        <f>Master!AC3756</f>
        <v/>
      </c>
      <c r="AD3683" s="406" t="str">
        <f>Master!AD3756</f>
        <v/>
      </c>
      <c r="AE3683" s="406" t="str">
        <f>Master!AE3756</f>
        <v/>
      </c>
      <c r="AF3683" s="406" t="str">
        <f>Master!AF3756</f>
        <v/>
      </c>
      <c r="AG3683" s="406" t="str">
        <f>Master!AG3756</f>
        <v/>
      </c>
      <c r="AH3683" s="88" t="str">
        <f>Master!AH3756</f>
        <v/>
      </c>
      <c r="AI3683" s="414" t="str">
        <f>Master!AI3756</f>
        <v/>
      </c>
      <c r="AJ3683" s="406" t="str">
        <f>Master!AJ3756</f>
        <v/>
      </c>
      <c r="AK3683" s="406" t="str">
        <f>Master!AK3756</f>
        <v/>
      </c>
      <c r="AL3683" s="88" t="str">
        <f>Master!AL3756</f>
        <v/>
      </c>
      <c r="AM3683" s="416"/>
      <c r="AN3683" s="416"/>
      <c r="AO3683" s="416"/>
      <c r="AP3683" s="416"/>
      <c r="AQ3683" s="416"/>
      <c r="AR3683" s="416">
        <f t="shared" si="40"/>
        <v>0</v>
      </c>
      <c r="AS3683" s="417" t="str">
        <f t="shared" si="41"/>
        <v>#DIV/0!</v>
      </c>
      <c r="AT3683" s="416">
        <f t="shared" si="42"/>
        <v>0</v>
      </c>
      <c r="AU3683" s="417"/>
    </row>
    <row r="3684" hidden="1">
      <c r="A3684" s="88" t="str">
        <f>Master!A3757</f>
        <v>TL18160</v>
      </c>
      <c r="B3684" s="414" t="str">
        <f>Master!B3757</f>
        <v/>
      </c>
      <c r="C3684" s="414" t="str">
        <f>Master!C3757</f>
        <v/>
      </c>
      <c r="D3684" s="88" t="str">
        <f>Master!D3757</f>
        <v/>
      </c>
      <c r="E3684" s="406" t="str">
        <f>Master!E3757</f>
        <v/>
      </c>
      <c r="F3684" s="406" t="str">
        <f>Master!F3757</f>
        <v/>
      </c>
      <c r="G3684" s="88" t="str">
        <f>Master!G3757</f>
        <v/>
      </c>
      <c r="H3684" s="88" t="str">
        <f>Master!H3757</f>
        <v/>
      </c>
      <c r="I3684" s="88" t="str">
        <f>Master!I3757</f>
        <v/>
      </c>
      <c r="J3684" s="88" t="str">
        <f>Master!J3757</f>
        <v/>
      </c>
      <c r="K3684" s="88" t="str">
        <f>Master!K3757</f>
        <v/>
      </c>
      <c r="L3684" s="88" t="str">
        <f>Master!L3757</f>
        <v/>
      </c>
      <c r="M3684" s="88" t="str">
        <f>Master!M3757</f>
        <v/>
      </c>
      <c r="N3684" s="88" t="str">
        <f>Master!N3757</f>
        <v/>
      </c>
      <c r="O3684" s="88" t="str">
        <f>Master!O3757</f>
        <v/>
      </c>
      <c r="P3684" s="88" t="str">
        <f>Master!P3757</f>
        <v/>
      </c>
      <c r="Q3684" s="88" t="str">
        <f>Master!Q3757</f>
        <v/>
      </c>
      <c r="R3684" s="406" t="str">
        <f>Master!R3757</f>
        <v/>
      </c>
      <c r="S3684" s="406" t="str">
        <f>Master!S3757</f>
        <v/>
      </c>
      <c r="T3684" s="406" t="str">
        <f>Master!T3757</f>
        <v/>
      </c>
      <c r="U3684" s="406" t="str">
        <f>Master!U3757</f>
        <v/>
      </c>
      <c r="V3684" s="406" t="str">
        <f>Master!V3757</f>
        <v/>
      </c>
      <c r="W3684" s="406" t="str">
        <f>Master!W3757</f>
        <v/>
      </c>
      <c r="X3684" s="406" t="str">
        <f>Master!X3757</f>
        <v/>
      </c>
      <c r="Y3684" s="406" t="str">
        <f>Master!Y3757</f>
        <v/>
      </c>
      <c r="Z3684" s="406" t="str">
        <f>Master!Z3757</f>
        <v/>
      </c>
      <c r="AA3684" s="406" t="str">
        <f>Master!AA3757</f>
        <v/>
      </c>
      <c r="AB3684" s="406" t="str">
        <f>Master!AB3757</f>
        <v/>
      </c>
      <c r="AC3684" s="406" t="str">
        <f>Master!AC3757</f>
        <v/>
      </c>
      <c r="AD3684" s="406" t="str">
        <f>Master!AD3757</f>
        <v/>
      </c>
      <c r="AE3684" s="406" t="str">
        <f>Master!AE3757</f>
        <v/>
      </c>
      <c r="AF3684" s="406" t="str">
        <f>Master!AF3757</f>
        <v/>
      </c>
      <c r="AG3684" s="406" t="str">
        <f>Master!AG3757</f>
        <v/>
      </c>
      <c r="AH3684" s="88" t="str">
        <f>Master!AH3757</f>
        <v/>
      </c>
      <c r="AI3684" s="414" t="str">
        <f>Master!AI3757</f>
        <v/>
      </c>
      <c r="AJ3684" s="406" t="str">
        <f>Master!AJ3757</f>
        <v/>
      </c>
      <c r="AK3684" s="406" t="str">
        <f>Master!AK3757</f>
        <v/>
      </c>
      <c r="AL3684" s="88" t="str">
        <f>Master!AL3757</f>
        <v/>
      </c>
      <c r="AM3684" s="416"/>
      <c r="AN3684" s="416"/>
      <c r="AO3684" s="416"/>
      <c r="AP3684" s="416"/>
      <c r="AQ3684" s="416"/>
      <c r="AR3684" s="416">
        <f t="shared" si="40"/>
        <v>0</v>
      </c>
      <c r="AS3684" s="417" t="str">
        <f t="shared" si="41"/>
        <v>#DIV/0!</v>
      </c>
      <c r="AT3684" s="416">
        <f t="shared" si="42"/>
        <v>0</v>
      </c>
      <c r="AU3684" s="417"/>
    </row>
    <row r="3685" hidden="1">
      <c r="A3685" s="88" t="str">
        <f>Master!A3758</f>
        <v>TL18161</v>
      </c>
      <c r="B3685" s="414" t="str">
        <f>Master!B3758</f>
        <v/>
      </c>
      <c r="C3685" s="414" t="str">
        <f>Master!C3758</f>
        <v/>
      </c>
      <c r="D3685" s="88" t="str">
        <f>Master!D3758</f>
        <v/>
      </c>
      <c r="E3685" s="406" t="str">
        <f>Master!E3758</f>
        <v/>
      </c>
      <c r="F3685" s="406" t="str">
        <f>Master!F3758</f>
        <v/>
      </c>
      <c r="G3685" s="88" t="str">
        <f>Master!G3758</f>
        <v/>
      </c>
      <c r="H3685" s="88" t="str">
        <f>Master!H3758</f>
        <v/>
      </c>
      <c r="I3685" s="88" t="str">
        <f>Master!I3758</f>
        <v/>
      </c>
      <c r="J3685" s="88" t="str">
        <f>Master!J3758</f>
        <v/>
      </c>
      <c r="K3685" s="88" t="str">
        <f>Master!K3758</f>
        <v/>
      </c>
      <c r="L3685" s="88" t="str">
        <f>Master!L3758</f>
        <v/>
      </c>
      <c r="M3685" s="88" t="str">
        <f>Master!M3758</f>
        <v/>
      </c>
      <c r="N3685" s="88" t="str">
        <f>Master!N3758</f>
        <v/>
      </c>
      <c r="O3685" s="88" t="str">
        <f>Master!O3758</f>
        <v/>
      </c>
      <c r="P3685" s="88" t="str">
        <f>Master!P3758</f>
        <v/>
      </c>
      <c r="Q3685" s="88" t="str">
        <f>Master!Q3758</f>
        <v/>
      </c>
      <c r="R3685" s="406" t="str">
        <f>Master!R3758</f>
        <v/>
      </c>
      <c r="S3685" s="406" t="str">
        <f>Master!S3758</f>
        <v/>
      </c>
      <c r="T3685" s="406" t="str">
        <f>Master!T3758</f>
        <v/>
      </c>
      <c r="U3685" s="406" t="str">
        <f>Master!U3758</f>
        <v/>
      </c>
      <c r="V3685" s="406" t="str">
        <f>Master!V3758</f>
        <v/>
      </c>
      <c r="W3685" s="406" t="str">
        <f>Master!W3758</f>
        <v/>
      </c>
      <c r="X3685" s="406" t="str">
        <f>Master!X3758</f>
        <v/>
      </c>
      <c r="Y3685" s="406" t="str">
        <f>Master!Y3758</f>
        <v/>
      </c>
      <c r="Z3685" s="406" t="str">
        <f>Master!Z3758</f>
        <v/>
      </c>
      <c r="AA3685" s="406" t="str">
        <f>Master!AA3758</f>
        <v/>
      </c>
      <c r="AB3685" s="406" t="str">
        <f>Master!AB3758</f>
        <v/>
      </c>
      <c r="AC3685" s="406" t="str">
        <f>Master!AC3758</f>
        <v/>
      </c>
      <c r="AD3685" s="406" t="str">
        <f>Master!AD3758</f>
        <v/>
      </c>
      <c r="AE3685" s="406" t="str">
        <f>Master!AE3758</f>
        <v/>
      </c>
      <c r="AF3685" s="406" t="str">
        <f>Master!AF3758</f>
        <v/>
      </c>
      <c r="AG3685" s="406" t="str">
        <f>Master!AG3758</f>
        <v/>
      </c>
      <c r="AH3685" s="88" t="str">
        <f>Master!AH3758</f>
        <v/>
      </c>
      <c r="AI3685" s="414" t="str">
        <f>Master!AI3758</f>
        <v/>
      </c>
      <c r="AJ3685" s="406" t="str">
        <f>Master!AJ3758</f>
        <v/>
      </c>
      <c r="AK3685" s="406" t="str">
        <f>Master!AK3758</f>
        <v/>
      </c>
      <c r="AL3685" s="88" t="str">
        <f>Master!AL3758</f>
        <v/>
      </c>
      <c r="AM3685" s="416"/>
      <c r="AN3685" s="416"/>
      <c r="AO3685" s="416"/>
      <c r="AP3685" s="416"/>
      <c r="AQ3685" s="416"/>
      <c r="AR3685" s="416">
        <f t="shared" si="40"/>
        <v>0</v>
      </c>
      <c r="AS3685" s="417" t="str">
        <f t="shared" si="41"/>
        <v>#DIV/0!</v>
      </c>
      <c r="AT3685" s="416">
        <f t="shared" si="42"/>
        <v>0</v>
      </c>
      <c r="AU3685" s="417"/>
    </row>
    <row r="3686" hidden="1">
      <c r="A3686" s="88" t="str">
        <f>Master!A3759</f>
        <v>TL18162</v>
      </c>
      <c r="B3686" s="414" t="str">
        <f>Master!B3759</f>
        <v/>
      </c>
      <c r="C3686" s="414" t="str">
        <f>Master!C3759</f>
        <v/>
      </c>
      <c r="D3686" s="88" t="str">
        <f>Master!D3759</f>
        <v/>
      </c>
      <c r="E3686" s="406" t="str">
        <f>Master!E3759</f>
        <v/>
      </c>
      <c r="F3686" s="406" t="str">
        <f>Master!F3759</f>
        <v/>
      </c>
      <c r="G3686" s="88" t="str">
        <f>Master!G3759</f>
        <v/>
      </c>
      <c r="H3686" s="88" t="str">
        <f>Master!H3759</f>
        <v/>
      </c>
      <c r="I3686" s="88" t="str">
        <f>Master!I3759</f>
        <v/>
      </c>
      <c r="J3686" s="88" t="str">
        <f>Master!J3759</f>
        <v/>
      </c>
      <c r="K3686" s="88" t="str">
        <f>Master!K3759</f>
        <v/>
      </c>
      <c r="L3686" s="88" t="str">
        <f>Master!L3759</f>
        <v/>
      </c>
      <c r="M3686" s="88" t="str">
        <f>Master!M3759</f>
        <v/>
      </c>
      <c r="N3686" s="88" t="str">
        <f>Master!N3759</f>
        <v/>
      </c>
      <c r="O3686" s="88" t="str">
        <f>Master!O3759</f>
        <v/>
      </c>
      <c r="P3686" s="88" t="str">
        <f>Master!P3759</f>
        <v/>
      </c>
      <c r="Q3686" s="88" t="str">
        <f>Master!Q3759</f>
        <v/>
      </c>
      <c r="R3686" s="406" t="str">
        <f>Master!R3759</f>
        <v/>
      </c>
      <c r="S3686" s="406" t="str">
        <f>Master!S3759</f>
        <v/>
      </c>
      <c r="T3686" s="406" t="str">
        <f>Master!T3759</f>
        <v/>
      </c>
      <c r="U3686" s="406" t="str">
        <f>Master!U3759</f>
        <v/>
      </c>
      <c r="V3686" s="406" t="str">
        <f>Master!V3759</f>
        <v/>
      </c>
      <c r="W3686" s="406" t="str">
        <f>Master!W3759</f>
        <v/>
      </c>
      <c r="X3686" s="406" t="str">
        <f>Master!X3759</f>
        <v/>
      </c>
      <c r="Y3686" s="406" t="str">
        <f>Master!Y3759</f>
        <v/>
      </c>
      <c r="Z3686" s="406" t="str">
        <f>Master!Z3759</f>
        <v/>
      </c>
      <c r="AA3686" s="406" t="str">
        <f>Master!AA3759</f>
        <v/>
      </c>
      <c r="AB3686" s="406" t="str">
        <f>Master!AB3759</f>
        <v/>
      </c>
      <c r="AC3686" s="406" t="str">
        <f>Master!AC3759</f>
        <v/>
      </c>
      <c r="AD3686" s="406" t="str">
        <f>Master!AD3759</f>
        <v/>
      </c>
      <c r="AE3686" s="406" t="str">
        <f>Master!AE3759</f>
        <v/>
      </c>
      <c r="AF3686" s="406" t="str">
        <f>Master!AF3759</f>
        <v/>
      </c>
      <c r="AG3686" s="406" t="str">
        <f>Master!AG3759</f>
        <v/>
      </c>
      <c r="AH3686" s="88" t="str">
        <f>Master!AH3759</f>
        <v/>
      </c>
      <c r="AI3686" s="414" t="str">
        <f>Master!AI3759</f>
        <v/>
      </c>
      <c r="AJ3686" s="406" t="str">
        <f>Master!AJ3759</f>
        <v/>
      </c>
      <c r="AK3686" s="406" t="str">
        <f>Master!AK3759</f>
        <v/>
      </c>
      <c r="AL3686" s="88" t="str">
        <f>Master!AL3759</f>
        <v/>
      </c>
      <c r="AM3686" s="416"/>
      <c r="AN3686" s="416"/>
      <c r="AO3686" s="416"/>
      <c r="AP3686" s="416"/>
      <c r="AQ3686" s="416"/>
      <c r="AR3686" s="416">
        <f t="shared" si="40"/>
        <v>0</v>
      </c>
      <c r="AS3686" s="417" t="str">
        <f t="shared" si="41"/>
        <v>#DIV/0!</v>
      </c>
      <c r="AT3686" s="416">
        <f t="shared" si="42"/>
        <v>0</v>
      </c>
      <c r="AU3686" s="417"/>
    </row>
    <row r="3687" hidden="1">
      <c r="A3687" s="88" t="str">
        <f>Master!A3760</f>
        <v>TL18163</v>
      </c>
      <c r="B3687" s="414" t="str">
        <f>Master!B3760</f>
        <v/>
      </c>
      <c r="C3687" s="414" t="str">
        <f>Master!C3760</f>
        <v/>
      </c>
      <c r="D3687" s="88" t="str">
        <f>Master!D3760</f>
        <v/>
      </c>
      <c r="E3687" s="406" t="str">
        <f>Master!E3760</f>
        <v/>
      </c>
      <c r="F3687" s="406" t="str">
        <f>Master!F3760</f>
        <v/>
      </c>
      <c r="G3687" s="88" t="str">
        <f>Master!G3760</f>
        <v/>
      </c>
      <c r="H3687" s="88" t="str">
        <f>Master!H3760</f>
        <v/>
      </c>
      <c r="I3687" s="88" t="str">
        <f>Master!I3760</f>
        <v/>
      </c>
      <c r="J3687" s="88" t="str">
        <f>Master!J3760</f>
        <v/>
      </c>
      <c r="K3687" s="88" t="str">
        <f>Master!K3760</f>
        <v/>
      </c>
      <c r="L3687" s="88" t="str">
        <f>Master!L3760</f>
        <v/>
      </c>
      <c r="M3687" s="88" t="str">
        <f>Master!M3760</f>
        <v/>
      </c>
      <c r="N3687" s="88" t="str">
        <f>Master!N3760</f>
        <v/>
      </c>
      <c r="O3687" s="88" t="str">
        <f>Master!O3760</f>
        <v/>
      </c>
      <c r="P3687" s="88" t="str">
        <f>Master!P3760</f>
        <v/>
      </c>
      <c r="Q3687" s="88" t="str">
        <f>Master!Q3760</f>
        <v/>
      </c>
      <c r="R3687" s="406" t="str">
        <f>Master!R3760</f>
        <v/>
      </c>
      <c r="S3687" s="406" t="str">
        <f>Master!S3760</f>
        <v/>
      </c>
      <c r="T3687" s="406" t="str">
        <f>Master!T3760</f>
        <v/>
      </c>
      <c r="U3687" s="406" t="str">
        <f>Master!U3760</f>
        <v/>
      </c>
      <c r="V3687" s="406" t="str">
        <f>Master!V3760</f>
        <v/>
      </c>
      <c r="W3687" s="406" t="str">
        <f>Master!W3760</f>
        <v/>
      </c>
      <c r="X3687" s="406" t="str">
        <f>Master!X3760</f>
        <v/>
      </c>
      <c r="Y3687" s="406" t="str">
        <f>Master!Y3760</f>
        <v/>
      </c>
      <c r="Z3687" s="406" t="str">
        <f>Master!Z3760</f>
        <v/>
      </c>
      <c r="AA3687" s="406" t="str">
        <f>Master!AA3760</f>
        <v/>
      </c>
      <c r="AB3687" s="406" t="str">
        <f>Master!AB3760</f>
        <v/>
      </c>
      <c r="AC3687" s="406" t="str">
        <f>Master!AC3760</f>
        <v/>
      </c>
      <c r="AD3687" s="406" t="str">
        <f>Master!AD3760</f>
        <v/>
      </c>
      <c r="AE3687" s="406" t="str">
        <f>Master!AE3760</f>
        <v/>
      </c>
      <c r="AF3687" s="406" t="str">
        <f>Master!AF3760</f>
        <v/>
      </c>
      <c r="AG3687" s="406" t="str">
        <f>Master!AG3760</f>
        <v/>
      </c>
      <c r="AH3687" s="88" t="str">
        <f>Master!AH3760</f>
        <v/>
      </c>
      <c r="AI3687" s="414" t="str">
        <f>Master!AI3760</f>
        <v/>
      </c>
      <c r="AJ3687" s="406" t="str">
        <f>Master!AJ3760</f>
        <v/>
      </c>
      <c r="AK3687" s="406" t="str">
        <f>Master!AK3760</f>
        <v/>
      </c>
      <c r="AL3687" s="88" t="str">
        <f>Master!AL3760</f>
        <v/>
      </c>
      <c r="AM3687" s="416"/>
      <c r="AN3687" s="416"/>
      <c r="AO3687" s="416"/>
      <c r="AP3687" s="416"/>
      <c r="AQ3687" s="416"/>
      <c r="AR3687" s="416">
        <f t="shared" si="40"/>
        <v>0</v>
      </c>
      <c r="AS3687" s="417" t="str">
        <f t="shared" si="41"/>
        <v>#DIV/0!</v>
      </c>
      <c r="AT3687" s="416">
        <f t="shared" si="42"/>
        <v>0</v>
      </c>
      <c r="AU3687" s="417"/>
    </row>
    <row r="3688" hidden="1">
      <c r="A3688" s="88" t="str">
        <f>Master!A3761</f>
        <v>TL18164</v>
      </c>
      <c r="B3688" s="414" t="str">
        <f>Master!B3761</f>
        <v/>
      </c>
      <c r="C3688" s="414" t="str">
        <f>Master!C3761</f>
        <v/>
      </c>
      <c r="D3688" s="88" t="str">
        <f>Master!D3761</f>
        <v/>
      </c>
      <c r="E3688" s="406" t="str">
        <f>Master!E3761</f>
        <v/>
      </c>
      <c r="F3688" s="406" t="str">
        <f>Master!F3761</f>
        <v/>
      </c>
      <c r="G3688" s="88" t="str">
        <f>Master!G3761</f>
        <v/>
      </c>
      <c r="H3688" s="88" t="str">
        <f>Master!H3761</f>
        <v/>
      </c>
      <c r="I3688" s="88" t="str">
        <f>Master!I3761</f>
        <v/>
      </c>
      <c r="J3688" s="88" t="str">
        <f>Master!J3761</f>
        <v/>
      </c>
      <c r="K3688" s="88" t="str">
        <f>Master!K3761</f>
        <v/>
      </c>
      <c r="L3688" s="88" t="str">
        <f>Master!L3761</f>
        <v/>
      </c>
      <c r="M3688" s="88" t="str">
        <f>Master!M3761</f>
        <v/>
      </c>
      <c r="N3688" s="88" t="str">
        <f>Master!N3761</f>
        <v/>
      </c>
      <c r="O3688" s="88" t="str">
        <f>Master!O3761</f>
        <v/>
      </c>
      <c r="P3688" s="88" t="str">
        <f>Master!P3761</f>
        <v/>
      </c>
      <c r="Q3688" s="88" t="str">
        <f>Master!Q3761</f>
        <v/>
      </c>
      <c r="R3688" s="406" t="str">
        <f>Master!R3761</f>
        <v/>
      </c>
      <c r="S3688" s="406" t="str">
        <f>Master!S3761</f>
        <v/>
      </c>
      <c r="T3688" s="406" t="str">
        <f>Master!T3761</f>
        <v/>
      </c>
      <c r="U3688" s="406" t="str">
        <f>Master!U3761</f>
        <v/>
      </c>
      <c r="V3688" s="406" t="str">
        <f>Master!V3761</f>
        <v/>
      </c>
      <c r="W3688" s="406" t="str">
        <f>Master!W3761</f>
        <v/>
      </c>
      <c r="X3688" s="406" t="str">
        <f>Master!X3761</f>
        <v/>
      </c>
      <c r="Y3688" s="406" t="str">
        <f>Master!Y3761</f>
        <v/>
      </c>
      <c r="Z3688" s="406" t="str">
        <f>Master!Z3761</f>
        <v/>
      </c>
      <c r="AA3688" s="406" t="str">
        <f>Master!AA3761</f>
        <v/>
      </c>
      <c r="AB3688" s="406" t="str">
        <f>Master!AB3761</f>
        <v/>
      </c>
      <c r="AC3688" s="406" t="str">
        <f>Master!AC3761</f>
        <v/>
      </c>
      <c r="AD3688" s="406" t="str">
        <f>Master!AD3761</f>
        <v/>
      </c>
      <c r="AE3688" s="406" t="str">
        <f>Master!AE3761</f>
        <v/>
      </c>
      <c r="AF3688" s="406" t="str">
        <f>Master!AF3761</f>
        <v/>
      </c>
      <c r="AG3688" s="406" t="str">
        <f>Master!AG3761</f>
        <v/>
      </c>
      <c r="AH3688" s="88" t="str">
        <f>Master!AH3761</f>
        <v/>
      </c>
      <c r="AI3688" s="414" t="str">
        <f>Master!AI3761</f>
        <v/>
      </c>
      <c r="AJ3688" s="406" t="str">
        <f>Master!AJ3761</f>
        <v/>
      </c>
      <c r="AK3688" s="406" t="str">
        <f>Master!AK3761</f>
        <v/>
      </c>
      <c r="AL3688" s="88" t="str">
        <f>Master!AL3761</f>
        <v/>
      </c>
      <c r="AM3688" s="416"/>
      <c r="AN3688" s="416"/>
      <c r="AO3688" s="416"/>
      <c r="AP3688" s="416"/>
      <c r="AQ3688" s="416"/>
      <c r="AR3688" s="416">
        <f t="shared" si="40"/>
        <v>0</v>
      </c>
      <c r="AS3688" s="417" t="str">
        <f t="shared" si="41"/>
        <v>#DIV/0!</v>
      </c>
      <c r="AT3688" s="416">
        <f t="shared" si="42"/>
        <v>0</v>
      </c>
      <c r="AU3688" s="417"/>
    </row>
    <row r="3689" hidden="1">
      <c r="A3689" s="88" t="str">
        <f>Master!A3762</f>
        <v>TL18165</v>
      </c>
      <c r="B3689" s="414" t="str">
        <f>Master!B3762</f>
        <v/>
      </c>
      <c r="C3689" s="414" t="str">
        <f>Master!C3762</f>
        <v/>
      </c>
      <c r="D3689" s="88" t="str">
        <f>Master!D3762</f>
        <v/>
      </c>
      <c r="E3689" s="406" t="str">
        <f>Master!E3762</f>
        <v/>
      </c>
      <c r="F3689" s="406" t="str">
        <f>Master!F3762</f>
        <v/>
      </c>
      <c r="G3689" s="88" t="str">
        <f>Master!G3762</f>
        <v/>
      </c>
      <c r="H3689" s="88" t="str">
        <f>Master!H3762</f>
        <v/>
      </c>
      <c r="I3689" s="88" t="str">
        <f>Master!I3762</f>
        <v/>
      </c>
      <c r="J3689" s="88" t="str">
        <f>Master!J3762</f>
        <v/>
      </c>
      <c r="K3689" s="88" t="str">
        <f>Master!K3762</f>
        <v/>
      </c>
      <c r="L3689" s="88" t="str">
        <f>Master!L3762</f>
        <v/>
      </c>
      <c r="M3689" s="88" t="str">
        <f>Master!M3762</f>
        <v/>
      </c>
      <c r="N3689" s="88" t="str">
        <f>Master!N3762</f>
        <v/>
      </c>
      <c r="O3689" s="88" t="str">
        <f>Master!O3762</f>
        <v/>
      </c>
      <c r="P3689" s="88" t="str">
        <f>Master!P3762</f>
        <v/>
      </c>
      <c r="Q3689" s="88" t="str">
        <f>Master!Q3762</f>
        <v/>
      </c>
      <c r="R3689" s="406" t="str">
        <f>Master!R3762</f>
        <v/>
      </c>
      <c r="S3689" s="406" t="str">
        <f>Master!S3762</f>
        <v/>
      </c>
      <c r="T3689" s="406" t="str">
        <f>Master!T3762</f>
        <v/>
      </c>
      <c r="U3689" s="406" t="str">
        <f>Master!U3762</f>
        <v/>
      </c>
      <c r="V3689" s="406" t="str">
        <f>Master!V3762</f>
        <v/>
      </c>
      <c r="W3689" s="406" t="str">
        <f>Master!W3762</f>
        <v/>
      </c>
      <c r="X3689" s="406" t="str">
        <f>Master!X3762</f>
        <v/>
      </c>
      <c r="Y3689" s="406" t="str">
        <f>Master!Y3762</f>
        <v/>
      </c>
      <c r="Z3689" s="406" t="str">
        <f>Master!Z3762</f>
        <v/>
      </c>
      <c r="AA3689" s="406" t="str">
        <f>Master!AA3762</f>
        <v/>
      </c>
      <c r="AB3689" s="406" t="str">
        <f>Master!AB3762</f>
        <v/>
      </c>
      <c r="AC3689" s="406" t="str">
        <f>Master!AC3762</f>
        <v/>
      </c>
      <c r="AD3689" s="406" t="str">
        <f>Master!AD3762</f>
        <v/>
      </c>
      <c r="AE3689" s="406" t="str">
        <f>Master!AE3762</f>
        <v/>
      </c>
      <c r="AF3689" s="406" t="str">
        <f>Master!AF3762</f>
        <v/>
      </c>
      <c r="AG3689" s="406" t="str">
        <f>Master!AG3762</f>
        <v/>
      </c>
      <c r="AH3689" s="88" t="str">
        <f>Master!AH3762</f>
        <v/>
      </c>
      <c r="AI3689" s="414" t="str">
        <f>Master!AI3762</f>
        <v/>
      </c>
      <c r="AJ3689" s="406" t="str">
        <f>Master!AJ3762</f>
        <v/>
      </c>
      <c r="AK3689" s="406" t="str">
        <f>Master!AK3762</f>
        <v/>
      </c>
      <c r="AL3689" s="88" t="str">
        <f>Master!AL3762</f>
        <v/>
      </c>
      <c r="AM3689" s="416"/>
      <c r="AN3689" s="416"/>
      <c r="AO3689" s="416"/>
      <c r="AP3689" s="416"/>
      <c r="AQ3689" s="416"/>
      <c r="AR3689" s="416">
        <f t="shared" si="40"/>
        <v>0</v>
      </c>
      <c r="AS3689" s="417" t="str">
        <f t="shared" si="41"/>
        <v>#DIV/0!</v>
      </c>
      <c r="AT3689" s="416">
        <f t="shared" si="42"/>
        <v>0</v>
      </c>
      <c r="AU3689" s="417"/>
    </row>
    <row r="3690" hidden="1">
      <c r="A3690" s="88" t="str">
        <f>Master!A3763</f>
        <v>TL18166</v>
      </c>
      <c r="B3690" s="414" t="str">
        <f>Master!B3763</f>
        <v/>
      </c>
      <c r="C3690" s="414" t="str">
        <f>Master!C3763</f>
        <v/>
      </c>
      <c r="D3690" s="88" t="str">
        <f>Master!D3763</f>
        <v/>
      </c>
      <c r="E3690" s="406" t="str">
        <f>Master!E3763</f>
        <v/>
      </c>
      <c r="F3690" s="406" t="str">
        <f>Master!F3763</f>
        <v/>
      </c>
      <c r="G3690" s="88" t="str">
        <f>Master!G3763</f>
        <v/>
      </c>
      <c r="H3690" s="88" t="str">
        <f>Master!H3763</f>
        <v/>
      </c>
      <c r="I3690" s="88" t="str">
        <f>Master!I3763</f>
        <v/>
      </c>
      <c r="J3690" s="88" t="str">
        <f>Master!J3763</f>
        <v/>
      </c>
      <c r="K3690" s="88" t="str">
        <f>Master!K3763</f>
        <v/>
      </c>
      <c r="L3690" s="88" t="str">
        <f>Master!L3763</f>
        <v/>
      </c>
      <c r="M3690" s="88" t="str">
        <f>Master!M3763</f>
        <v/>
      </c>
      <c r="N3690" s="88" t="str">
        <f>Master!N3763</f>
        <v/>
      </c>
      <c r="O3690" s="88" t="str">
        <f>Master!O3763</f>
        <v/>
      </c>
      <c r="P3690" s="88" t="str">
        <f>Master!P3763</f>
        <v/>
      </c>
      <c r="Q3690" s="88" t="str">
        <f>Master!Q3763</f>
        <v/>
      </c>
      <c r="R3690" s="406" t="str">
        <f>Master!R3763</f>
        <v/>
      </c>
      <c r="S3690" s="406" t="str">
        <f>Master!S3763</f>
        <v/>
      </c>
      <c r="T3690" s="406" t="str">
        <f>Master!T3763</f>
        <v/>
      </c>
      <c r="U3690" s="406" t="str">
        <f>Master!U3763</f>
        <v/>
      </c>
      <c r="V3690" s="406" t="str">
        <f>Master!V3763</f>
        <v/>
      </c>
      <c r="W3690" s="406" t="str">
        <f>Master!W3763</f>
        <v/>
      </c>
      <c r="X3690" s="406" t="str">
        <f>Master!X3763</f>
        <v/>
      </c>
      <c r="Y3690" s="406" t="str">
        <f>Master!Y3763</f>
        <v/>
      </c>
      <c r="Z3690" s="406" t="str">
        <f>Master!Z3763</f>
        <v/>
      </c>
      <c r="AA3690" s="406" t="str">
        <f>Master!AA3763</f>
        <v/>
      </c>
      <c r="AB3690" s="406" t="str">
        <f>Master!AB3763</f>
        <v/>
      </c>
      <c r="AC3690" s="406" t="str">
        <f>Master!AC3763</f>
        <v/>
      </c>
      <c r="AD3690" s="406" t="str">
        <f>Master!AD3763</f>
        <v/>
      </c>
      <c r="AE3690" s="406" t="str">
        <f>Master!AE3763</f>
        <v/>
      </c>
      <c r="AF3690" s="406" t="str">
        <f>Master!AF3763</f>
        <v/>
      </c>
      <c r="AG3690" s="406" t="str">
        <f>Master!AG3763</f>
        <v/>
      </c>
      <c r="AH3690" s="88" t="str">
        <f>Master!AH3763</f>
        <v/>
      </c>
      <c r="AI3690" s="414" t="str">
        <f>Master!AI3763</f>
        <v/>
      </c>
      <c r="AJ3690" s="406" t="str">
        <f>Master!AJ3763</f>
        <v/>
      </c>
      <c r="AK3690" s="406" t="str">
        <f>Master!AK3763</f>
        <v/>
      </c>
      <c r="AL3690" s="88" t="str">
        <f>Master!AL3763</f>
        <v/>
      </c>
      <c r="AM3690" s="416"/>
      <c r="AN3690" s="416"/>
      <c r="AO3690" s="416"/>
      <c r="AP3690" s="416"/>
      <c r="AQ3690" s="416"/>
      <c r="AR3690" s="416">
        <f t="shared" si="40"/>
        <v>0</v>
      </c>
      <c r="AS3690" s="417" t="str">
        <f t="shared" si="41"/>
        <v>#DIV/0!</v>
      </c>
      <c r="AT3690" s="416">
        <f t="shared" si="42"/>
        <v>0</v>
      </c>
      <c r="AU3690" s="417"/>
    </row>
    <row r="3691" hidden="1">
      <c r="A3691" s="88" t="str">
        <f>Master!A3764</f>
        <v>TL18167</v>
      </c>
      <c r="B3691" s="414" t="str">
        <f>Master!B3764</f>
        <v/>
      </c>
      <c r="C3691" s="414" t="str">
        <f>Master!C3764</f>
        <v/>
      </c>
      <c r="D3691" s="88" t="str">
        <f>Master!D3764</f>
        <v/>
      </c>
      <c r="E3691" s="406" t="str">
        <f>Master!E3764</f>
        <v/>
      </c>
      <c r="F3691" s="406" t="str">
        <f>Master!F3764</f>
        <v/>
      </c>
      <c r="G3691" s="88" t="str">
        <f>Master!G3764</f>
        <v/>
      </c>
      <c r="H3691" s="88" t="str">
        <f>Master!H3764</f>
        <v/>
      </c>
      <c r="I3691" s="88" t="str">
        <f>Master!I3764</f>
        <v/>
      </c>
      <c r="J3691" s="88" t="str">
        <f>Master!J3764</f>
        <v/>
      </c>
      <c r="K3691" s="88" t="str">
        <f>Master!K3764</f>
        <v/>
      </c>
      <c r="L3691" s="88" t="str">
        <f>Master!L3764</f>
        <v/>
      </c>
      <c r="M3691" s="88" t="str">
        <f>Master!M3764</f>
        <v/>
      </c>
      <c r="N3691" s="88" t="str">
        <f>Master!N3764</f>
        <v/>
      </c>
      <c r="O3691" s="88" t="str">
        <f>Master!O3764</f>
        <v/>
      </c>
      <c r="P3691" s="88" t="str">
        <f>Master!P3764</f>
        <v/>
      </c>
      <c r="Q3691" s="88" t="str">
        <f>Master!Q3764</f>
        <v/>
      </c>
      <c r="R3691" s="406" t="str">
        <f>Master!R3764</f>
        <v/>
      </c>
      <c r="S3691" s="406" t="str">
        <f>Master!S3764</f>
        <v/>
      </c>
      <c r="T3691" s="406" t="str">
        <f>Master!T3764</f>
        <v/>
      </c>
      <c r="U3691" s="406" t="str">
        <f>Master!U3764</f>
        <v/>
      </c>
      <c r="V3691" s="406" t="str">
        <f>Master!V3764</f>
        <v/>
      </c>
      <c r="W3691" s="406" t="str">
        <f>Master!W3764</f>
        <v/>
      </c>
      <c r="X3691" s="406" t="str">
        <f>Master!X3764</f>
        <v/>
      </c>
      <c r="Y3691" s="406" t="str">
        <f>Master!Y3764</f>
        <v/>
      </c>
      <c r="Z3691" s="406" t="str">
        <f>Master!Z3764</f>
        <v/>
      </c>
      <c r="AA3691" s="406" t="str">
        <f>Master!AA3764</f>
        <v/>
      </c>
      <c r="AB3691" s="406" t="str">
        <f>Master!AB3764</f>
        <v/>
      </c>
      <c r="AC3691" s="406" t="str">
        <f>Master!AC3764</f>
        <v/>
      </c>
      <c r="AD3691" s="406" t="str">
        <f>Master!AD3764</f>
        <v/>
      </c>
      <c r="AE3691" s="406" t="str">
        <f>Master!AE3764</f>
        <v/>
      </c>
      <c r="AF3691" s="406" t="str">
        <f>Master!AF3764</f>
        <v/>
      </c>
      <c r="AG3691" s="406" t="str">
        <f>Master!AG3764</f>
        <v/>
      </c>
      <c r="AH3691" s="88" t="str">
        <f>Master!AH3764</f>
        <v/>
      </c>
      <c r="AI3691" s="414" t="str">
        <f>Master!AI3764</f>
        <v/>
      </c>
      <c r="AJ3691" s="406" t="str">
        <f>Master!AJ3764</f>
        <v/>
      </c>
      <c r="AK3691" s="406" t="str">
        <f>Master!AK3764</f>
        <v/>
      </c>
      <c r="AL3691" s="88" t="str">
        <f>Master!AL3764</f>
        <v/>
      </c>
      <c r="AM3691" s="416"/>
      <c r="AN3691" s="416"/>
      <c r="AO3691" s="416"/>
      <c r="AP3691" s="416"/>
      <c r="AQ3691" s="416"/>
      <c r="AR3691" s="416">
        <f t="shared" si="40"/>
        <v>0</v>
      </c>
      <c r="AS3691" s="417" t="str">
        <f t="shared" si="41"/>
        <v>#DIV/0!</v>
      </c>
      <c r="AT3691" s="416">
        <f t="shared" si="42"/>
        <v>0</v>
      </c>
      <c r="AU3691" s="417"/>
    </row>
    <row r="3692" hidden="1">
      <c r="A3692" s="88" t="str">
        <f>Master!A3765</f>
        <v>TL18168</v>
      </c>
      <c r="B3692" s="414" t="str">
        <f>Master!B3765</f>
        <v/>
      </c>
      <c r="C3692" s="414" t="str">
        <f>Master!C3765</f>
        <v/>
      </c>
      <c r="D3692" s="88" t="str">
        <f>Master!D3765</f>
        <v/>
      </c>
      <c r="E3692" s="406" t="str">
        <f>Master!E3765</f>
        <v/>
      </c>
      <c r="F3692" s="406" t="str">
        <f>Master!F3765</f>
        <v/>
      </c>
      <c r="G3692" s="88" t="str">
        <f>Master!G3765</f>
        <v/>
      </c>
      <c r="H3692" s="88" t="str">
        <f>Master!H3765</f>
        <v/>
      </c>
      <c r="I3692" s="88" t="str">
        <f>Master!I3765</f>
        <v/>
      </c>
      <c r="J3692" s="88" t="str">
        <f>Master!J3765</f>
        <v/>
      </c>
      <c r="K3692" s="88" t="str">
        <f>Master!K3765</f>
        <v/>
      </c>
      <c r="L3692" s="88" t="str">
        <f>Master!L3765</f>
        <v/>
      </c>
      <c r="M3692" s="88" t="str">
        <f>Master!M3765</f>
        <v/>
      </c>
      <c r="N3692" s="88" t="str">
        <f>Master!N3765</f>
        <v/>
      </c>
      <c r="O3692" s="88" t="str">
        <f>Master!O3765</f>
        <v/>
      </c>
      <c r="P3692" s="88" t="str">
        <f>Master!P3765</f>
        <v/>
      </c>
      <c r="Q3692" s="88" t="str">
        <f>Master!Q3765</f>
        <v/>
      </c>
      <c r="R3692" s="406" t="str">
        <f>Master!R3765</f>
        <v/>
      </c>
      <c r="S3692" s="406" t="str">
        <f>Master!S3765</f>
        <v/>
      </c>
      <c r="T3692" s="406" t="str">
        <f>Master!T3765</f>
        <v/>
      </c>
      <c r="U3692" s="406" t="str">
        <f>Master!U3765</f>
        <v/>
      </c>
      <c r="V3692" s="406" t="str">
        <f>Master!V3765</f>
        <v/>
      </c>
      <c r="W3692" s="406" t="str">
        <f>Master!W3765</f>
        <v/>
      </c>
      <c r="X3692" s="406" t="str">
        <f>Master!X3765</f>
        <v/>
      </c>
      <c r="Y3692" s="406" t="str">
        <f>Master!Y3765</f>
        <v/>
      </c>
      <c r="Z3692" s="406" t="str">
        <f>Master!Z3765</f>
        <v/>
      </c>
      <c r="AA3692" s="406" t="str">
        <f>Master!AA3765</f>
        <v/>
      </c>
      <c r="AB3692" s="406" t="str">
        <f>Master!AB3765</f>
        <v/>
      </c>
      <c r="AC3692" s="406" t="str">
        <f>Master!AC3765</f>
        <v/>
      </c>
      <c r="AD3692" s="406" t="str">
        <f>Master!AD3765</f>
        <v/>
      </c>
      <c r="AE3692" s="406" t="str">
        <f>Master!AE3765</f>
        <v/>
      </c>
      <c r="AF3692" s="406" t="str">
        <f>Master!AF3765</f>
        <v/>
      </c>
      <c r="AG3692" s="406" t="str">
        <f>Master!AG3765</f>
        <v/>
      </c>
      <c r="AH3692" s="88" t="str">
        <f>Master!AH3765</f>
        <v/>
      </c>
      <c r="AI3692" s="414" t="str">
        <f>Master!AI3765</f>
        <v/>
      </c>
      <c r="AJ3692" s="406" t="str">
        <f>Master!AJ3765</f>
        <v/>
      </c>
      <c r="AK3692" s="406" t="str">
        <f>Master!AK3765</f>
        <v/>
      </c>
      <c r="AL3692" s="88" t="str">
        <f>Master!AL3765</f>
        <v/>
      </c>
      <c r="AM3692" s="416"/>
      <c r="AN3692" s="416"/>
      <c r="AO3692" s="416"/>
      <c r="AP3692" s="416"/>
      <c r="AQ3692" s="416"/>
      <c r="AR3692" s="416">
        <f t="shared" si="40"/>
        <v>0</v>
      </c>
      <c r="AS3692" s="417" t="str">
        <f t="shared" si="41"/>
        <v>#DIV/0!</v>
      </c>
      <c r="AT3692" s="416">
        <f t="shared" si="42"/>
        <v>0</v>
      </c>
      <c r="AU3692" s="417"/>
    </row>
    <row r="3693" hidden="1">
      <c r="A3693" s="88" t="str">
        <f>Master!A3766</f>
        <v>TL18169</v>
      </c>
      <c r="B3693" s="414" t="str">
        <f>Master!B3766</f>
        <v/>
      </c>
      <c r="C3693" s="414" t="str">
        <f>Master!C3766</f>
        <v/>
      </c>
      <c r="D3693" s="88" t="str">
        <f>Master!D3766</f>
        <v/>
      </c>
      <c r="E3693" s="406" t="str">
        <f>Master!E3766</f>
        <v/>
      </c>
      <c r="F3693" s="406" t="str">
        <f>Master!F3766</f>
        <v/>
      </c>
      <c r="G3693" s="88" t="str">
        <f>Master!G3766</f>
        <v/>
      </c>
      <c r="H3693" s="88" t="str">
        <f>Master!H3766</f>
        <v/>
      </c>
      <c r="I3693" s="88" t="str">
        <f>Master!I3766</f>
        <v/>
      </c>
      <c r="J3693" s="88" t="str">
        <f>Master!J3766</f>
        <v/>
      </c>
      <c r="K3693" s="88" t="str">
        <f>Master!K3766</f>
        <v/>
      </c>
      <c r="L3693" s="88" t="str">
        <f>Master!L3766</f>
        <v/>
      </c>
      <c r="M3693" s="88" t="str">
        <f>Master!M3766</f>
        <v/>
      </c>
      <c r="N3693" s="88" t="str">
        <f>Master!N3766</f>
        <v/>
      </c>
      <c r="O3693" s="88" t="str">
        <f>Master!O3766</f>
        <v/>
      </c>
      <c r="P3693" s="88" t="str">
        <f>Master!P3766</f>
        <v/>
      </c>
      <c r="Q3693" s="88" t="str">
        <f>Master!Q3766</f>
        <v/>
      </c>
      <c r="R3693" s="406" t="str">
        <f>Master!R3766</f>
        <v/>
      </c>
      <c r="S3693" s="406" t="str">
        <f>Master!S3766</f>
        <v/>
      </c>
      <c r="T3693" s="406" t="str">
        <f>Master!T3766</f>
        <v/>
      </c>
      <c r="U3693" s="406" t="str">
        <f>Master!U3766</f>
        <v/>
      </c>
      <c r="V3693" s="406" t="str">
        <f>Master!V3766</f>
        <v/>
      </c>
      <c r="W3693" s="406" t="str">
        <f>Master!W3766</f>
        <v/>
      </c>
      <c r="X3693" s="406" t="str">
        <f>Master!X3766</f>
        <v/>
      </c>
      <c r="Y3693" s="406" t="str">
        <f>Master!Y3766</f>
        <v/>
      </c>
      <c r="Z3693" s="406" t="str">
        <f>Master!Z3766</f>
        <v/>
      </c>
      <c r="AA3693" s="406" t="str">
        <f>Master!AA3766</f>
        <v/>
      </c>
      <c r="AB3693" s="406" t="str">
        <f>Master!AB3766</f>
        <v/>
      </c>
      <c r="AC3693" s="406" t="str">
        <f>Master!AC3766</f>
        <v/>
      </c>
      <c r="AD3693" s="406" t="str">
        <f>Master!AD3766</f>
        <v/>
      </c>
      <c r="AE3693" s="406" t="str">
        <f>Master!AE3766</f>
        <v/>
      </c>
      <c r="AF3693" s="406" t="str">
        <f>Master!AF3766</f>
        <v/>
      </c>
      <c r="AG3693" s="406" t="str">
        <f>Master!AG3766</f>
        <v/>
      </c>
      <c r="AH3693" s="88" t="str">
        <f>Master!AH3766</f>
        <v/>
      </c>
      <c r="AI3693" s="414" t="str">
        <f>Master!AI3766</f>
        <v/>
      </c>
      <c r="AJ3693" s="406" t="str">
        <f>Master!AJ3766</f>
        <v/>
      </c>
      <c r="AK3693" s="406" t="str">
        <f>Master!AK3766</f>
        <v/>
      </c>
      <c r="AL3693" s="88" t="str">
        <f>Master!AL3766</f>
        <v/>
      </c>
      <c r="AM3693" s="416"/>
      <c r="AN3693" s="416"/>
      <c r="AO3693" s="416"/>
      <c r="AP3693" s="416"/>
      <c r="AQ3693" s="416"/>
      <c r="AR3693" s="416">
        <f t="shared" si="40"/>
        <v>0</v>
      </c>
      <c r="AS3693" s="417" t="str">
        <f t="shared" si="41"/>
        <v>#DIV/0!</v>
      </c>
      <c r="AT3693" s="416">
        <f t="shared" si="42"/>
        <v>0</v>
      </c>
      <c r="AU3693" s="417"/>
    </row>
    <row r="3694" hidden="1">
      <c r="A3694" s="88" t="str">
        <f>Master!A3767</f>
        <v>TL18170</v>
      </c>
      <c r="B3694" s="414" t="str">
        <f>Master!B3767</f>
        <v/>
      </c>
      <c r="C3694" s="414" t="str">
        <f>Master!C3767</f>
        <v/>
      </c>
      <c r="D3694" s="88" t="str">
        <f>Master!D3767</f>
        <v/>
      </c>
      <c r="E3694" s="406" t="str">
        <f>Master!E3767</f>
        <v/>
      </c>
      <c r="F3694" s="406" t="str">
        <f>Master!F3767</f>
        <v/>
      </c>
      <c r="G3694" s="88" t="str">
        <f>Master!G3767</f>
        <v/>
      </c>
      <c r="H3694" s="88" t="str">
        <f>Master!H3767</f>
        <v/>
      </c>
      <c r="I3694" s="88" t="str">
        <f>Master!I3767</f>
        <v/>
      </c>
      <c r="J3694" s="88" t="str">
        <f>Master!J3767</f>
        <v/>
      </c>
      <c r="K3694" s="88" t="str">
        <f>Master!K3767</f>
        <v/>
      </c>
      <c r="L3694" s="88" t="str">
        <f>Master!L3767</f>
        <v/>
      </c>
      <c r="M3694" s="88" t="str">
        <f>Master!M3767</f>
        <v/>
      </c>
      <c r="N3694" s="88" t="str">
        <f>Master!N3767</f>
        <v/>
      </c>
      <c r="O3694" s="88" t="str">
        <f>Master!O3767</f>
        <v/>
      </c>
      <c r="P3694" s="88" t="str">
        <f>Master!P3767</f>
        <v/>
      </c>
      <c r="Q3694" s="88" t="str">
        <f>Master!Q3767</f>
        <v/>
      </c>
      <c r="R3694" s="406" t="str">
        <f>Master!R3767</f>
        <v/>
      </c>
      <c r="S3694" s="406" t="str">
        <f>Master!S3767</f>
        <v/>
      </c>
      <c r="T3694" s="406" t="str">
        <f>Master!T3767</f>
        <v/>
      </c>
      <c r="U3694" s="406" t="str">
        <f>Master!U3767</f>
        <v/>
      </c>
      <c r="V3694" s="406" t="str">
        <f>Master!V3767</f>
        <v/>
      </c>
      <c r="W3694" s="406" t="str">
        <f>Master!W3767</f>
        <v/>
      </c>
      <c r="X3694" s="406" t="str">
        <f>Master!X3767</f>
        <v/>
      </c>
      <c r="Y3694" s="406" t="str">
        <f>Master!Y3767</f>
        <v/>
      </c>
      <c r="Z3694" s="406" t="str">
        <f>Master!Z3767</f>
        <v/>
      </c>
      <c r="AA3694" s="406" t="str">
        <f>Master!AA3767</f>
        <v/>
      </c>
      <c r="AB3694" s="406" t="str">
        <f>Master!AB3767</f>
        <v/>
      </c>
      <c r="AC3694" s="406" t="str">
        <f>Master!AC3767</f>
        <v/>
      </c>
      <c r="AD3694" s="406" t="str">
        <f>Master!AD3767</f>
        <v/>
      </c>
      <c r="AE3694" s="406" t="str">
        <f>Master!AE3767</f>
        <v/>
      </c>
      <c r="AF3694" s="406" t="str">
        <f>Master!AF3767</f>
        <v/>
      </c>
      <c r="AG3694" s="406" t="str">
        <f>Master!AG3767</f>
        <v/>
      </c>
      <c r="AH3694" s="88" t="str">
        <f>Master!AH3767</f>
        <v/>
      </c>
      <c r="AI3694" s="414" t="str">
        <f>Master!AI3767</f>
        <v/>
      </c>
      <c r="AJ3694" s="406" t="str">
        <f>Master!AJ3767</f>
        <v/>
      </c>
      <c r="AK3694" s="406" t="str">
        <f>Master!AK3767</f>
        <v/>
      </c>
      <c r="AL3694" s="88" t="str">
        <f>Master!AL3767</f>
        <v/>
      </c>
      <c r="AM3694" s="416"/>
      <c r="AN3694" s="416"/>
      <c r="AO3694" s="416"/>
      <c r="AP3694" s="416"/>
      <c r="AQ3694" s="416"/>
      <c r="AR3694" s="416">
        <f t="shared" si="40"/>
        <v>0</v>
      </c>
      <c r="AS3694" s="417" t="str">
        <f t="shared" si="41"/>
        <v>#DIV/0!</v>
      </c>
      <c r="AT3694" s="416">
        <f t="shared" si="42"/>
        <v>0</v>
      </c>
      <c r="AU3694" s="417"/>
    </row>
    <row r="3695" hidden="1">
      <c r="A3695" s="88" t="str">
        <f>Master!A3768</f>
        <v>TL18171</v>
      </c>
      <c r="B3695" s="414" t="str">
        <f>Master!B3768</f>
        <v/>
      </c>
      <c r="C3695" s="414" t="str">
        <f>Master!C3768</f>
        <v/>
      </c>
      <c r="D3695" s="88" t="str">
        <f>Master!D3768</f>
        <v/>
      </c>
      <c r="E3695" s="406" t="str">
        <f>Master!E3768</f>
        <v/>
      </c>
      <c r="F3695" s="406" t="str">
        <f>Master!F3768</f>
        <v/>
      </c>
      <c r="G3695" s="88" t="str">
        <f>Master!G3768</f>
        <v/>
      </c>
      <c r="H3695" s="88" t="str">
        <f>Master!H3768</f>
        <v/>
      </c>
      <c r="I3695" s="88" t="str">
        <f>Master!I3768</f>
        <v/>
      </c>
      <c r="J3695" s="88" t="str">
        <f>Master!J3768</f>
        <v/>
      </c>
      <c r="K3695" s="88" t="str">
        <f>Master!K3768</f>
        <v/>
      </c>
      <c r="L3695" s="88" t="str">
        <f>Master!L3768</f>
        <v/>
      </c>
      <c r="M3695" s="88" t="str">
        <f>Master!M3768</f>
        <v/>
      </c>
      <c r="N3695" s="88" t="str">
        <f>Master!N3768</f>
        <v/>
      </c>
      <c r="O3695" s="88" t="str">
        <f>Master!O3768</f>
        <v/>
      </c>
      <c r="P3695" s="88" t="str">
        <f>Master!P3768</f>
        <v/>
      </c>
      <c r="Q3695" s="88" t="str">
        <f>Master!Q3768</f>
        <v/>
      </c>
      <c r="R3695" s="406" t="str">
        <f>Master!R3768</f>
        <v/>
      </c>
      <c r="S3695" s="406" t="str">
        <f>Master!S3768</f>
        <v/>
      </c>
      <c r="T3695" s="406" t="str">
        <f>Master!T3768</f>
        <v/>
      </c>
      <c r="U3695" s="406" t="str">
        <f>Master!U3768</f>
        <v/>
      </c>
      <c r="V3695" s="406" t="str">
        <f>Master!V3768</f>
        <v/>
      </c>
      <c r="W3695" s="406" t="str">
        <f>Master!W3768</f>
        <v/>
      </c>
      <c r="X3695" s="406" t="str">
        <f>Master!X3768</f>
        <v/>
      </c>
      <c r="Y3695" s="406" t="str">
        <f>Master!Y3768</f>
        <v/>
      </c>
      <c r="Z3695" s="406" t="str">
        <f>Master!Z3768</f>
        <v/>
      </c>
      <c r="AA3695" s="406" t="str">
        <f>Master!AA3768</f>
        <v/>
      </c>
      <c r="AB3695" s="406" t="str">
        <f>Master!AB3768</f>
        <v/>
      </c>
      <c r="AC3695" s="406" t="str">
        <f>Master!AC3768</f>
        <v/>
      </c>
      <c r="AD3695" s="406" t="str">
        <f>Master!AD3768</f>
        <v/>
      </c>
      <c r="AE3695" s="406" t="str">
        <f>Master!AE3768</f>
        <v/>
      </c>
      <c r="AF3695" s="406" t="str">
        <f>Master!AF3768</f>
        <v/>
      </c>
      <c r="AG3695" s="406" t="str">
        <f>Master!AG3768</f>
        <v/>
      </c>
      <c r="AH3695" s="88" t="str">
        <f>Master!AH3768</f>
        <v/>
      </c>
      <c r="AI3695" s="414" t="str">
        <f>Master!AI3768</f>
        <v/>
      </c>
      <c r="AJ3695" s="406" t="str">
        <f>Master!AJ3768</f>
        <v/>
      </c>
      <c r="AK3695" s="406" t="str">
        <f>Master!AK3768</f>
        <v/>
      </c>
      <c r="AL3695" s="88" t="str">
        <f>Master!AL3768</f>
        <v/>
      </c>
      <c r="AM3695" s="416"/>
      <c r="AN3695" s="416"/>
      <c r="AO3695" s="416"/>
      <c r="AP3695" s="416"/>
      <c r="AQ3695" s="416"/>
      <c r="AR3695" s="416">
        <f t="shared" si="40"/>
        <v>0</v>
      </c>
      <c r="AS3695" s="417" t="str">
        <f t="shared" si="41"/>
        <v>#DIV/0!</v>
      </c>
      <c r="AT3695" s="416">
        <f t="shared" si="42"/>
        <v>0</v>
      </c>
      <c r="AU3695" s="417"/>
    </row>
    <row r="3696" hidden="1">
      <c r="A3696" s="88" t="str">
        <f>Master!A3769</f>
        <v>TL18172</v>
      </c>
      <c r="B3696" s="414" t="str">
        <f>Master!B3769</f>
        <v/>
      </c>
      <c r="C3696" s="414" t="str">
        <f>Master!C3769</f>
        <v/>
      </c>
      <c r="D3696" s="88" t="str">
        <f>Master!D3769</f>
        <v/>
      </c>
      <c r="E3696" s="406" t="str">
        <f>Master!E3769</f>
        <v/>
      </c>
      <c r="F3696" s="406" t="str">
        <f>Master!F3769</f>
        <v/>
      </c>
      <c r="G3696" s="88" t="str">
        <f>Master!G3769</f>
        <v/>
      </c>
      <c r="H3696" s="88" t="str">
        <f>Master!H3769</f>
        <v/>
      </c>
      <c r="I3696" s="88" t="str">
        <f>Master!I3769</f>
        <v/>
      </c>
      <c r="J3696" s="88" t="str">
        <f>Master!J3769</f>
        <v/>
      </c>
      <c r="K3696" s="88" t="str">
        <f>Master!K3769</f>
        <v/>
      </c>
      <c r="L3696" s="88" t="str">
        <f>Master!L3769</f>
        <v/>
      </c>
      <c r="M3696" s="88" t="str">
        <f>Master!M3769</f>
        <v/>
      </c>
      <c r="N3696" s="88" t="str">
        <f>Master!N3769</f>
        <v/>
      </c>
      <c r="O3696" s="88" t="str">
        <f>Master!O3769</f>
        <v/>
      </c>
      <c r="P3696" s="88" t="str">
        <f>Master!P3769</f>
        <v/>
      </c>
      <c r="Q3696" s="88" t="str">
        <f>Master!Q3769</f>
        <v/>
      </c>
      <c r="R3696" s="406" t="str">
        <f>Master!R3769</f>
        <v/>
      </c>
      <c r="S3696" s="406" t="str">
        <f>Master!S3769</f>
        <v/>
      </c>
      <c r="T3696" s="406" t="str">
        <f>Master!T3769</f>
        <v/>
      </c>
      <c r="U3696" s="406" t="str">
        <f>Master!U3769</f>
        <v/>
      </c>
      <c r="V3696" s="406" t="str">
        <f>Master!V3769</f>
        <v/>
      </c>
      <c r="W3696" s="406" t="str">
        <f>Master!W3769</f>
        <v/>
      </c>
      <c r="X3696" s="406" t="str">
        <f>Master!X3769</f>
        <v/>
      </c>
      <c r="Y3696" s="406" t="str">
        <f>Master!Y3769</f>
        <v/>
      </c>
      <c r="Z3696" s="406" t="str">
        <f>Master!Z3769</f>
        <v/>
      </c>
      <c r="AA3696" s="406" t="str">
        <f>Master!AA3769</f>
        <v/>
      </c>
      <c r="AB3696" s="406" t="str">
        <f>Master!AB3769</f>
        <v/>
      </c>
      <c r="AC3696" s="406" t="str">
        <f>Master!AC3769</f>
        <v/>
      </c>
      <c r="AD3696" s="406" t="str">
        <f>Master!AD3769</f>
        <v/>
      </c>
      <c r="AE3696" s="406" t="str">
        <f>Master!AE3769</f>
        <v/>
      </c>
      <c r="AF3696" s="406" t="str">
        <f>Master!AF3769</f>
        <v/>
      </c>
      <c r="AG3696" s="406" t="str">
        <f>Master!AG3769</f>
        <v/>
      </c>
      <c r="AH3696" s="88" t="str">
        <f>Master!AH3769</f>
        <v/>
      </c>
      <c r="AI3696" s="414" t="str">
        <f>Master!AI3769</f>
        <v/>
      </c>
      <c r="AJ3696" s="406" t="str">
        <f>Master!AJ3769</f>
        <v/>
      </c>
      <c r="AK3696" s="406" t="str">
        <f>Master!AK3769</f>
        <v/>
      </c>
      <c r="AL3696" s="88" t="str">
        <f>Master!AL3769</f>
        <v/>
      </c>
      <c r="AM3696" s="416"/>
      <c r="AN3696" s="416"/>
      <c r="AO3696" s="416"/>
      <c r="AP3696" s="416"/>
      <c r="AQ3696" s="416"/>
      <c r="AR3696" s="416">
        <f t="shared" si="40"/>
        <v>0</v>
      </c>
      <c r="AS3696" s="417" t="str">
        <f t="shared" si="41"/>
        <v>#DIV/0!</v>
      </c>
      <c r="AT3696" s="416">
        <f t="shared" si="42"/>
        <v>0</v>
      </c>
      <c r="AU3696" s="417"/>
    </row>
    <row r="3697" hidden="1">
      <c r="A3697" s="88" t="str">
        <f>Master!A3770</f>
        <v>TL18173</v>
      </c>
      <c r="B3697" s="414" t="str">
        <f>Master!B3770</f>
        <v/>
      </c>
      <c r="C3697" s="414" t="str">
        <f>Master!C3770</f>
        <v/>
      </c>
      <c r="D3697" s="88" t="str">
        <f>Master!D3770</f>
        <v/>
      </c>
      <c r="E3697" s="406" t="str">
        <f>Master!E3770</f>
        <v/>
      </c>
      <c r="F3697" s="406" t="str">
        <f>Master!F3770</f>
        <v/>
      </c>
      <c r="G3697" s="88" t="str">
        <f>Master!G3770</f>
        <v/>
      </c>
      <c r="H3697" s="88" t="str">
        <f>Master!H3770</f>
        <v/>
      </c>
      <c r="I3697" s="88" t="str">
        <f>Master!I3770</f>
        <v/>
      </c>
      <c r="J3697" s="88" t="str">
        <f>Master!J3770</f>
        <v/>
      </c>
      <c r="K3697" s="88" t="str">
        <f>Master!K3770</f>
        <v/>
      </c>
      <c r="L3697" s="88" t="str">
        <f>Master!L3770</f>
        <v/>
      </c>
      <c r="M3697" s="88" t="str">
        <f>Master!M3770</f>
        <v/>
      </c>
      <c r="N3697" s="88" t="str">
        <f>Master!N3770</f>
        <v/>
      </c>
      <c r="O3697" s="88" t="str">
        <f>Master!O3770</f>
        <v/>
      </c>
      <c r="P3697" s="88" t="str">
        <f>Master!P3770</f>
        <v/>
      </c>
      <c r="Q3697" s="88" t="str">
        <f>Master!Q3770</f>
        <v/>
      </c>
      <c r="R3697" s="406" t="str">
        <f>Master!R3770</f>
        <v/>
      </c>
      <c r="S3697" s="406" t="str">
        <f>Master!S3770</f>
        <v/>
      </c>
      <c r="T3697" s="406" t="str">
        <f>Master!T3770</f>
        <v/>
      </c>
      <c r="U3697" s="406" t="str">
        <f>Master!U3770</f>
        <v/>
      </c>
      <c r="V3697" s="406" t="str">
        <f>Master!V3770</f>
        <v/>
      </c>
      <c r="W3697" s="406" t="str">
        <f>Master!W3770</f>
        <v/>
      </c>
      <c r="X3697" s="406" t="str">
        <f>Master!X3770</f>
        <v/>
      </c>
      <c r="Y3697" s="406" t="str">
        <f>Master!Y3770</f>
        <v/>
      </c>
      <c r="Z3697" s="406" t="str">
        <f>Master!Z3770</f>
        <v/>
      </c>
      <c r="AA3697" s="406" t="str">
        <f>Master!AA3770</f>
        <v/>
      </c>
      <c r="AB3697" s="406" t="str">
        <f>Master!AB3770</f>
        <v/>
      </c>
      <c r="AC3697" s="406" t="str">
        <f>Master!AC3770</f>
        <v/>
      </c>
      <c r="AD3697" s="406" t="str">
        <f>Master!AD3770</f>
        <v/>
      </c>
      <c r="AE3697" s="406" t="str">
        <f>Master!AE3770</f>
        <v/>
      </c>
      <c r="AF3697" s="406" t="str">
        <f>Master!AF3770</f>
        <v/>
      </c>
      <c r="AG3697" s="406" t="str">
        <f>Master!AG3770</f>
        <v/>
      </c>
      <c r="AH3697" s="88" t="str">
        <f>Master!AH3770</f>
        <v/>
      </c>
      <c r="AI3697" s="414" t="str">
        <f>Master!AI3770</f>
        <v/>
      </c>
      <c r="AJ3697" s="406" t="str">
        <f>Master!AJ3770</f>
        <v/>
      </c>
      <c r="AK3697" s="406" t="str">
        <f>Master!AK3770</f>
        <v/>
      </c>
      <c r="AL3697" s="88" t="str">
        <f>Master!AL3770</f>
        <v/>
      </c>
      <c r="AM3697" s="416"/>
      <c r="AN3697" s="416"/>
      <c r="AO3697" s="416"/>
      <c r="AP3697" s="416"/>
      <c r="AQ3697" s="416"/>
      <c r="AR3697" s="416">
        <f t="shared" si="40"/>
        <v>0</v>
      </c>
      <c r="AS3697" s="417" t="str">
        <f t="shared" si="41"/>
        <v>#DIV/0!</v>
      </c>
      <c r="AT3697" s="416">
        <f t="shared" si="42"/>
        <v>0</v>
      </c>
      <c r="AU3697" s="417"/>
    </row>
    <row r="3698" hidden="1">
      <c r="A3698" s="88" t="str">
        <f>Master!A3771</f>
        <v>TL18174</v>
      </c>
      <c r="B3698" s="414" t="str">
        <f>Master!B3771</f>
        <v/>
      </c>
      <c r="C3698" s="414" t="str">
        <f>Master!C3771</f>
        <v/>
      </c>
      <c r="D3698" s="88" t="str">
        <f>Master!D3771</f>
        <v/>
      </c>
      <c r="E3698" s="406" t="str">
        <f>Master!E3771</f>
        <v/>
      </c>
      <c r="F3698" s="406" t="str">
        <f>Master!F3771</f>
        <v/>
      </c>
      <c r="G3698" s="88" t="str">
        <f>Master!G3771</f>
        <v/>
      </c>
      <c r="H3698" s="88" t="str">
        <f>Master!H3771</f>
        <v/>
      </c>
      <c r="I3698" s="88" t="str">
        <f>Master!I3771</f>
        <v/>
      </c>
      <c r="J3698" s="88" t="str">
        <f>Master!J3771</f>
        <v/>
      </c>
      <c r="K3698" s="88" t="str">
        <f>Master!K3771</f>
        <v/>
      </c>
      <c r="L3698" s="88" t="str">
        <f>Master!L3771</f>
        <v/>
      </c>
      <c r="M3698" s="88" t="str">
        <f>Master!M3771</f>
        <v/>
      </c>
      <c r="N3698" s="88" t="str">
        <f>Master!N3771</f>
        <v/>
      </c>
      <c r="O3698" s="88" t="str">
        <f>Master!O3771</f>
        <v/>
      </c>
      <c r="P3698" s="88" t="str">
        <f>Master!P3771</f>
        <v/>
      </c>
      <c r="Q3698" s="88" t="str">
        <f>Master!Q3771</f>
        <v/>
      </c>
      <c r="R3698" s="406" t="str">
        <f>Master!R3771</f>
        <v/>
      </c>
      <c r="S3698" s="406" t="str">
        <f>Master!S3771</f>
        <v/>
      </c>
      <c r="T3698" s="406" t="str">
        <f>Master!T3771</f>
        <v/>
      </c>
      <c r="U3698" s="406" t="str">
        <f>Master!U3771</f>
        <v/>
      </c>
      <c r="V3698" s="406" t="str">
        <f>Master!V3771</f>
        <v/>
      </c>
      <c r="W3698" s="406" t="str">
        <f>Master!W3771</f>
        <v/>
      </c>
      <c r="X3698" s="406" t="str">
        <f>Master!X3771</f>
        <v/>
      </c>
      <c r="Y3698" s="406" t="str">
        <f>Master!Y3771</f>
        <v/>
      </c>
      <c r="Z3698" s="406" t="str">
        <f>Master!Z3771</f>
        <v/>
      </c>
      <c r="AA3698" s="406" t="str">
        <f>Master!AA3771</f>
        <v/>
      </c>
      <c r="AB3698" s="406" t="str">
        <f>Master!AB3771</f>
        <v/>
      </c>
      <c r="AC3698" s="406" t="str">
        <f>Master!AC3771</f>
        <v/>
      </c>
      <c r="AD3698" s="406" t="str">
        <f>Master!AD3771</f>
        <v/>
      </c>
      <c r="AE3698" s="406" t="str">
        <f>Master!AE3771</f>
        <v/>
      </c>
      <c r="AF3698" s="406" t="str">
        <f>Master!AF3771</f>
        <v/>
      </c>
      <c r="AG3698" s="406" t="str">
        <f>Master!AG3771</f>
        <v/>
      </c>
      <c r="AH3698" s="88" t="str">
        <f>Master!AH3771</f>
        <v/>
      </c>
      <c r="AI3698" s="414" t="str">
        <f>Master!AI3771</f>
        <v/>
      </c>
      <c r="AJ3698" s="406" t="str">
        <f>Master!AJ3771</f>
        <v/>
      </c>
      <c r="AK3698" s="406" t="str">
        <f>Master!AK3771</f>
        <v/>
      </c>
      <c r="AL3698" s="88" t="str">
        <f>Master!AL3771</f>
        <v/>
      </c>
      <c r="AM3698" s="416"/>
      <c r="AN3698" s="416"/>
      <c r="AO3698" s="416"/>
      <c r="AP3698" s="416"/>
      <c r="AQ3698" s="416"/>
      <c r="AR3698" s="416">
        <f t="shared" si="40"/>
        <v>0</v>
      </c>
      <c r="AS3698" s="417" t="str">
        <f t="shared" si="41"/>
        <v>#DIV/0!</v>
      </c>
      <c r="AT3698" s="416">
        <f t="shared" si="42"/>
        <v>0</v>
      </c>
      <c r="AU3698" s="417"/>
    </row>
    <row r="3699" hidden="1">
      <c r="A3699" s="88" t="str">
        <f>Master!A3772</f>
        <v>TL18175</v>
      </c>
      <c r="B3699" s="414" t="str">
        <f>Master!B3772</f>
        <v/>
      </c>
      <c r="C3699" s="414" t="str">
        <f>Master!C3772</f>
        <v/>
      </c>
      <c r="D3699" s="88" t="str">
        <f>Master!D3772</f>
        <v/>
      </c>
      <c r="E3699" s="406" t="str">
        <f>Master!E3772</f>
        <v/>
      </c>
      <c r="F3699" s="406" t="str">
        <f>Master!F3772</f>
        <v/>
      </c>
      <c r="G3699" s="88" t="str">
        <f>Master!G3772</f>
        <v/>
      </c>
      <c r="H3699" s="88" t="str">
        <f>Master!H3772</f>
        <v/>
      </c>
      <c r="I3699" s="88" t="str">
        <f>Master!I3772</f>
        <v/>
      </c>
      <c r="J3699" s="88" t="str">
        <f>Master!J3772</f>
        <v/>
      </c>
      <c r="K3699" s="88" t="str">
        <f>Master!K3772</f>
        <v/>
      </c>
      <c r="L3699" s="88" t="str">
        <f>Master!L3772</f>
        <v/>
      </c>
      <c r="M3699" s="88" t="str">
        <f>Master!M3772</f>
        <v/>
      </c>
      <c r="N3699" s="88" t="str">
        <f>Master!N3772</f>
        <v/>
      </c>
      <c r="O3699" s="88" t="str">
        <f>Master!O3772</f>
        <v/>
      </c>
      <c r="P3699" s="88" t="str">
        <f>Master!P3772</f>
        <v/>
      </c>
      <c r="Q3699" s="88" t="str">
        <f>Master!Q3772</f>
        <v/>
      </c>
      <c r="R3699" s="406" t="str">
        <f>Master!R3772</f>
        <v/>
      </c>
      <c r="S3699" s="406" t="str">
        <f>Master!S3772</f>
        <v/>
      </c>
      <c r="T3699" s="406" t="str">
        <f>Master!T3772</f>
        <v/>
      </c>
      <c r="U3699" s="406" t="str">
        <f>Master!U3772</f>
        <v/>
      </c>
      <c r="V3699" s="406" t="str">
        <f>Master!V3772</f>
        <v/>
      </c>
      <c r="W3699" s="406" t="str">
        <f>Master!W3772</f>
        <v/>
      </c>
      <c r="X3699" s="406" t="str">
        <f>Master!X3772</f>
        <v/>
      </c>
      <c r="Y3699" s="406" t="str">
        <f>Master!Y3772</f>
        <v/>
      </c>
      <c r="Z3699" s="406" t="str">
        <f>Master!Z3772</f>
        <v/>
      </c>
      <c r="AA3699" s="406" t="str">
        <f>Master!AA3772</f>
        <v/>
      </c>
      <c r="AB3699" s="406" t="str">
        <f>Master!AB3772</f>
        <v/>
      </c>
      <c r="AC3699" s="406" t="str">
        <f>Master!AC3772</f>
        <v/>
      </c>
      <c r="AD3699" s="406" t="str">
        <f>Master!AD3772</f>
        <v/>
      </c>
      <c r="AE3699" s="406" t="str">
        <f>Master!AE3772</f>
        <v/>
      </c>
      <c r="AF3699" s="406" t="str">
        <f>Master!AF3772</f>
        <v/>
      </c>
      <c r="AG3699" s="406" t="str">
        <f>Master!AG3772</f>
        <v/>
      </c>
      <c r="AH3699" s="88" t="str">
        <f>Master!AH3772</f>
        <v/>
      </c>
      <c r="AI3699" s="414" t="str">
        <f>Master!AI3772</f>
        <v/>
      </c>
      <c r="AJ3699" s="406" t="str">
        <f>Master!AJ3772</f>
        <v/>
      </c>
      <c r="AK3699" s="406" t="str">
        <f>Master!AK3772</f>
        <v/>
      </c>
      <c r="AL3699" s="88" t="str">
        <f>Master!AL3772</f>
        <v/>
      </c>
      <c r="AM3699" s="416"/>
      <c r="AN3699" s="416"/>
      <c r="AO3699" s="416"/>
      <c r="AP3699" s="416"/>
      <c r="AQ3699" s="416"/>
      <c r="AR3699" s="416">
        <f t="shared" si="40"/>
        <v>0</v>
      </c>
      <c r="AS3699" s="417" t="str">
        <f t="shared" si="41"/>
        <v>#DIV/0!</v>
      </c>
      <c r="AT3699" s="416">
        <f t="shared" si="42"/>
        <v>0</v>
      </c>
      <c r="AU3699" s="417"/>
    </row>
    <row r="3700" hidden="1">
      <c r="A3700" s="88" t="str">
        <f>Master!A3773</f>
        <v>TL18176</v>
      </c>
      <c r="B3700" s="414" t="str">
        <f>Master!B3773</f>
        <v/>
      </c>
      <c r="C3700" s="414" t="str">
        <f>Master!C3773</f>
        <v/>
      </c>
      <c r="D3700" s="88" t="str">
        <f>Master!D3773</f>
        <v/>
      </c>
      <c r="E3700" s="406" t="str">
        <f>Master!E3773</f>
        <v/>
      </c>
      <c r="F3700" s="406" t="str">
        <f>Master!F3773</f>
        <v/>
      </c>
      <c r="G3700" s="88" t="str">
        <f>Master!G3773</f>
        <v/>
      </c>
      <c r="H3700" s="88" t="str">
        <f>Master!H3773</f>
        <v/>
      </c>
      <c r="I3700" s="88" t="str">
        <f>Master!I3773</f>
        <v/>
      </c>
      <c r="J3700" s="88" t="str">
        <f>Master!J3773</f>
        <v/>
      </c>
      <c r="K3700" s="88" t="str">
        <f>Master!K3773</f>
        <v/>
      </c>
      <c r="L3700" s="88" t="str">
        <f>Master!L3773</f>
        <v/>
      </c>
      <c r="M3700" s="88" t="str">
        <f>Master!M3773</f>
        <v/>
      </c>
      <c r="N3700" s="88" t="str">
        <f>Master!N3773</f>
        <v/>
      </c>
      <c r="O3700" s="88" t="str">
        <f>Master!O3773</f>
        <v/>
      </c>
      <c r="P3700" s="88" t="str">
        <f>Master!P3773</f>
        <v/>
      </c>
      <c r="Q3700" s="88" t="str">
        <f>Master!Q3773</f>
        <v/>
      </c>
      <c r="R3700" s="406" t="str">
        <f>Master!R3773</f>
        <v/>
      </c>
      <c r="S3700" s="406" t="str">
        <f>Master!S3773</f>
        <v/>
      </c>
      <c r="T3700" s="406" t="str">
        <f>Master!T3773</f>
        <v/>
      </c>
      <c r="U3700" s="406" t="str">
        <f>Master!U3773</f>
        <v/>
      </c>
      <c r="V3700" s="406" t="str">
        <f>Master!V3773</f>
        <v/>
      </c>
      <c r="W3700" s="406" t="str">
        <f>Master!W3773</f>
        <v/>
      </c>
      <c r="X3700" s="406" t="str">
        <f>Master!X3773</f>
        <v/>
      </c>
      <c r="Y3700" s="406" t="str">
        <f>Master!Y3773</f>
        <v/>
      </c>
      <c r="Z3700" s="406" t="str">
        <f>Master!Z3773</f>
        <v/>
      </c>
      <c r="AA3700" s="406" t="str">
        <f>Master!AA3773</f>
        <v/>
      </c>
      <c r="AB3700" s="406" t="str">
        <f>Master!AB3773</f>
        <v/>
      </c>
      <c r="AC3700" s="406" t="str">
        <f>Master!AC3773</f>
        <v/>
      </c>
      <c r="AD3700" s="406" t="str">
        <f>Master!AD3773</f>
        <v/>
      </c>
      <c r="AE3700" s="406" t="str">
        <f>Master!AE3773</f>
        <v/>
      </c>
      <c r="AF3700" s="406" t="str">
        <f>Master!AF3773</f>
        <v/>
      </c>
      <c r="AG3700" s="406" t="str">
        <f>Master!AG3773</f>
        <v/>
      </c>
      <c r="AH3700" s="88" t="str">
        <f>Master!AH3773</f>
        <v/>
      </c>
      <c r="AI3700" s="414" t="str">
        <f>Master!AI3773</f>
        <v/>
      </c>
      <c r="AJ3700" s="406" t="str">
        <f>Master!AJ3773</f>
        <v/>
      </c>
      <c r="AK3700" s="406" t="str">
        <f>Master!AK3773</f>
        <v/>
      </c>
      <c r="AL3700" s="88" t="str">
        <f>Master!AL3773</f>
        <v/>
      </c>
      <c r="AM3700" s="416"/>
      <c r="AN3700" s="416"/>
      <c r="AO3700" s="416"/>
      <c r="AP3700" s="416"/>
      <c r="AQ3700" s="416"/>
      <c r="AR3700" s="416">
        <f t="shared" si="40"/>
        <v>0</v>
      </c>
      <c r="AS3700" s="417" t="str">
        <f t="shared" si="41"/>
        <v>#DIV/0!</v>
      </c>
      <c r="AT3700" s="416">
        <f t="shared" si="42"/>
        <v>0</v>
      </c>
      <c r="AU3700" s="417"/>
    </row>
    <row r="3701" hidden="1">
      <c r="A3701" s="88" t="str">
        <f>Master!A3774</f>
        <v>TL18177</v>
      </c>
      <c r="B3701" s="414" t="str">
        <f>Master!B3774</f>
        <v/>
      </c>
      <c r="C3701" s="414" t="str">
        <f>Master!C3774</f>
        <v/>
      </c>
      <c r="D3701" s="88" t="str">
        <f>Master!D3774</f>
        <v/>
      </c>
      <c r="E3701" s="406" t="str">
        <f>Master!E3774</f>
        <v/>
      </c>
      <c r="F3701" s="406" t="str">
        <f>Master!F3774</f>
        <v/>
      </c>
      <c r="G3701" s="88" t="str">
        <f>Master!G3774</f>
        <v/>
      </c>
      <c r="H3701" s="88" t="str">
        <f>Master!H3774</f>
        <v/>
      </c>
      <c r="I3701" s="88" t="str">
        <f>Master!I3774</f>
        <v/>
      </c>
      <c r="J3701" s="88" t="str">
        <f>Master!J3774</f>
        <v/>
      </c>
      <c r="K3701" s="88" t="str">
        <f>Master!K3774</f>
        <v/>
      </c>
      <c r="L3701" s="88" t="str">
        <f>Master!L3774</f>
        <v/>
      </c>
      <c r="M3701" s="88" t="str">
        <f>Master!M3774</f>
        <v/>
      </c>
      <c r="N3701" s="88" t="str">
        <f>Master!N3774</f>
        <v/>
      </c>
      <c r="O3701" s="88" t="str">
        <f>Master!O3774</f>
        <v/>
      </c>
      <c r="P3701" s="88" t="str">
        <f>Master!P3774</f>
        <v/>
      </c>
      <c r="Q3701" s="88" t="str">
        <f>Master!Q3774</f>
        <v/>
      </c>
      <c r="R3701" s="406" t="str">
        <f>Master!R3774</f>
        <v/>
      </c>
      <c r="S3701" s="406" t="str">
        <f>Master!S3774</f>
        <v/>
      </c>
      <c r="T3701" s="406" t="str">
        <f>Master!T3774</f>
        <v/>
      </c>
      <c r="U3701" s="406" t="str">
        <f>Master!U3774</f>
        <v/>
      </c>
      <c r="V3701" s="406" t="str">
        <f>Master!V3774</f>
        <v/>
      </c>
      <c r="W3701" s="406" t="str">
        <f>Master!W3774</f>
        <v/>
      </c>
      <c r="X3701" s="406" t="str">
        <f>Master!X3774</f>
        <v/>
      </c>
      <c r="Y3701" s="406" t="str">
        <f>Master!Y3774</f>
        <v/>
      </c>
      <c r="Z3701" s="406" t="str">
        <f>Master!Z3774</f>
        <v/>
      </c>
      <c r="AA3701" s="406" t="str">
        <f>Master!AA3774</f>
        <v/>
      </c>
      <c r="AB3701" s="406" t="str">
        <f>Master!AB3774</f>
        <v/>
      </c>
      <c r="AC3701" s="406" t="str">
        <f>Master!AC3774</f>
        <v/>
      </c>
      <c r="AD3701" s="406" t="str">
        <f>Master!AD3774</f>
        <v/>
      </c>
      <c r="AE3701" s="406" t="str">
        <f>Master!AE3774</f>
        <v/>
      </c>
      <c r="AF3701" s="406" t="str">
        <f>Master!AF3774</f>
        <v/>
      </c>
      <c r="AG3701" s="406" t="str">
        <f>Master!AG3774</f>
        <v/>
      </c>
      <c r="AH3701" s="88" t="str">
        <f>Master!AH3774</f>
        <v/>
      </c>
      <c r="AI3701" s="414" t="str">
        <f>Master!AI3774</f>
        <v/>
      </c>
      <c r="AJ3701" s="406" t="str">
        <f>Master!AJ3774</f>
        <v/>
      </c>
      <c r="AK3701" s="406" t="str">
        <f>Master!AK3774</f>
        <v/>
      </c>
      <c r="AL3701" s="88" t="str">
        <f>Master!AL3774</f>
        <v/>
      </c>
      <c r="AM3701" s="416"/>
      <c r="AN3701" s="416"/>
      <c r="AO3701" s="416"/>
      <c r="AP3701" s="416"/>
      <c r="AQ3701" s="416"/>
      <c r="AR3701" s="416">
        <f t="shared" si="40"/>
        <v>0</v>
      </c>
      <c r="AS3701" s="417" t="str">
        <f t="shared" si="41"/>
        <v>#DIV/0!</v>
      </c>
      <c r="AT3701" s="416">
        <f t="shared" si="42"/>
        <v>0</v>
      </c>
      <c r="AU3701" s="417"/>
    </row>
    <row r="3702" hidden="1">
      <c r="A3702" s="88" t="str">
        <f>Master!A3775</f>
        <v>TL18178</v>
      </c>
      <c r="B3702" s="414" t="str">
        <f>Master!B3775</f>
        <v/>
      </c>
      <c r="C3702" s="414" t="str">
        <f>Master!C3775</f>
        <v/>
      </c>
      <c r="D3702" s="88" t="str">
        <f>Master!D3775</f>
        <v/>
      </c>
      <c r="E3702" s="406" t="str">
        <f>Master!E3775</f>
        <v/>
      </c>
      <c r="F3702" s="406" t="str">
        <f>Master!F3775</f>
        <v/>
      </c>
      <c r="G3702" s="88" t="str">
        <f>Master!G3775</f>
        <v/>
      </c>
      <c r="H3702" s="88" t="str">
        <f>Master!H3775</f>
        <v/>
      </c>
      <c r="I3702" s="88" t="str">
        <f>Master!I3775</f>
        <v/>
      </c>
      <c r="J3702" s="88" t="str">
        <f>Master!J3775</f>
        <v/>
      </c>
      <c r="K3702" s="88" t="str">
        <f>Master!K3775</f>
        <v/>
      </c>
      <c r="L3702" s="88" t="str">
        <f>Master!L3775</f>
        <v/>
      </c>
      <c r="M3702" s="88" t="str">
        <f>Master!M3775</f>
        <v/>
      </c>
      <c r="N3702" s="88" t="str">
        <f>Master!N3775</f>
        <v/>
      </c>
      <c r="O3702" s="88" t="str">
        <f>Master!O3775</f>
        <v/>
      </c>
      <c r="P3702" s="88" t="str">
        <f>Master!P3775</f>
        <v/>
      </c>
      <c r="Q3702" s="88" t="str">
        <f>Master!Q3775</f>
        <v/>
      </c>
      <c r="R3702" s="406" t="str">
        <f>Master!R3775</f>
        <v/>
      </c>
      <c r="S3702" s="406" t="str">
        <f>Master!S3775</f>
        <v/>
      </c>
      <c r="T3702" s="406" t="str">
        <f>Master!T3775</f>
        <v/>
      </c>
      <c r="U3702" s="406" t="str">
        <f>Master!U3775</f>
        <v/>
      </c>
      <c r="V3702" s="406" t="str">
        <f>Master!V3775</f>
        <v/>
      </c>
      <c r="W3702" s="406" t="str">
        <f>Master!W3775</f>
        <v/>
      </c>
      <c r="X3702" s="406" t="str">
        <f>Master!X3775</f>
        <v/>
      </c>
      <c r="Y3702" s="406" t="str">
        <f>Master!Y3775</f>
        <v/>
      </c>
      <c r="Z3702" s="406" t="str">
        <f>Master!Z3775</f>
        <v/>
      </c>
      <c r="AA3702" s="406" t="str">
        <f>Master!AA3775</f>
        <v/>
      </c>
      <c r="AB3702" s="406" t="str">
        <f>Master!AB3775</f>
        <v/>
      </c>
      <c r="AC3702" s="406" t="str">
        <f>Master!AC3775</f>
        <v/>
      </c>
      <c r="AD3702" s="406" t="str">
        <f>Master!AD3775</f>
        <v/>
      </c>
      <c r="AE3702" s="406" t="str">
        <f>Master!AE3775</f>
        <v/>
      </c>
      <c r="AF3702" s="406" t="str">
        <f>Master!AF3775</f>
        <v/>
      </c>
      <c r="AG3702" s="406" t="str">
        <f>Master!AG3775</f>
        <v/>
      </c>
      <c r="AH3702" s="88" t="str">
        <f>Master!AH3775</f>
        <v/>
      </c>
      <c r="AI3702" s="414" t="str">
        <f>Master!AI3775</f>
        <v/>
      </c>
      <c r="AJ3702" s="406" t="str">
        <f>Master!AJ3775</f>
        <v/>
      </c>
      <c r="AK3702" s="406" t="str">
        <f>Master!AK3775</f>
        <v/>
      </c>
      <c r="AL3702" s="88" t="str">
        <f>Master!AL3775</f>
        <v/>
      </c>
      <c r="AM3702" s="416"/>
      <c r="AN3702" s="416"/>
      <c r="AO3702" s="416"/>
      <c r="AP3702" s="416"/>
      <c r="AQ3702" s="416"/>
      <c r="AR3702" s="416">
        <f t="shared" si="40"/>
        <v>0</v>
      </c>
      <c r="AS3702" s="417" t="str">
        <f t="shared" si="41"/>
        <v>#DIV/0!</v>
      </c>
      <c r="AT3702" s="416">
        <f t="shared" si="42"/>
        <v>0</v>
      </c>
      <c r="AU3702" s="417"/>
    </row>
    <row r="3703" hidden="1">
      <c r="A3703" s="88" t="str">
        <f>Master!A3776</f>
        <v>TL18179</v>
      </c>
      <c r="B3703" s="414" t="str">
        <f>Master!B3776</f>
        <v/>
      </c>
      <c r="C3703" s="414" t="str">
        <f>Master!C3776</f>
        <v/>
      </c>
      <c r="D3703" s="88" t="str">
        <f>Master!D3776</f>
        <v/>
      </c>
      <c r="E3703" s="406" t="str">
        <f>Master!E3776</f>
        <v/>
      </c>
      <c r="F3703" s="406" t="str">
        <f>Master!F3776</f>
        <v/>
      </c>
      <c r="G3703" s="88" t="str">
        <f>Master!G3776</f>
        <v/>
      </c>
      <c r="H3703" s="88" t="str">
        <f>Master!H3776</f>
        <v/>
      </c>
      <c r="I3703" s="88" t="str">
        <f>Master!I3776</f>
        <v/>
      </c>
      <c r="J3703" s="88" t="str">
        <f>Master!J3776</f>
        <v/>
      </c>
      <c r="K3703" s="88" t="str">
        <f>Master!K3776</f>
        <v/>
      </c>
      <c r="L3703" s="88" t="str">
        <f>Master!L3776</f>
        <v/>
      </c>
      <c r="M3703" s="88" t="str">
        <f>Master!M3776</f>
        <v/>
      </c>
      <c r="N3703" s="88" t="str">
        <f>Master!N3776</f>
        <v/>
      </c>
      <c r="O3703" s="88" t="str">
        <f>Master!O3776</f>
        <v/>
      </c>
      <c r="P3703" s="88" t="str">
        <f>Master!P3776</f>
        <v/>
      </c>
      <c r="Q3703" s="88" t="str">
        <f>Master!Q3776</f>
        <v/>
      </c>
      <c r="R3703" s="406" t="str">
        <f>Master!R3776</f>
        <v/>
      </c>
      <c r="S3703" s="406" t="str">
        <f>Master!S3776</f>
        <v/>
      </c>
      <c r="T3703" s="406" t="str">
        <f>Master!T3776</f>
        <v/>
      </c>
      <c r="U3703" s="406" t="str">
        <f>Master!U3776</f>
        <v/>
      </c>
      <c r="V3703" s="406" t="str">
        <f>Master!V3776</f>
        <v/>
      </c>
      <c r="W3703" s="406" t="str">
        <f>Master!W3776</f>
        <v/>
      </c>
      <c r="X3703" s="406" t="str">
        <f>Master!X3776</f>
        <v/>
      </c>
      <c r="Y3703" s="406" t="str">
        <f>Master!Y3776</f>
        <v/>
      </c>
      <c r="Z3703" s="406" t="str">
        <f>Master!Z3776</f>
        <v/>
      </c>
      <c r="AA3703" s="406" t="str">
        <f>Master!AA3776</f>
        <v/>
      </c>
      <c r="AB3703" s="406" t="str">
        <f>Master!AB3776</f>
        <v/>
      </c>
      <c r="AC3703" s="406" t="str">
        <f>Master!AC3776</f>
        <v/>
      </c>
      <c r="AD3703" s="406" t="str">
        <f>Master!AD3776</f>
        <v/>
      </c>
      <c r="AE3703" s="406" t="str">
        <f>Master!AE3776</f>
        <v/>
      </c>
      <c r="AF3703" s="406" t="str">
        <f>Master!AF3776</f>
        <v/>
      </c>
      <c r="AG3703" s="406" t="str">
        <f>Master!AG3776</f>
        <v/>
      </c>
      <c r="AH3703" s="88" t="str">
        <f>Master!AH3776</f>
        <v/>
      </c>
      <c r="AI3703" s="414" t="str">
        <f>Master!AI3776</f>
        <v/>
      </c>
      <c r="AJ3703" s="406" t="str">
        <f>Master!AJ3776</f>
        <v/>
      </c>
      <c r="AK3703" s="406" t="str">
        <f>Master!AK3776</f>
        <v/>
      </c>
      <c r="AL3703" s="88" t="str">
        <f>Master!AL3776</f>
        <v/>
      </c>
      <c r="AM3703" s="416"/>
      <c r="AN3703" s="416"/>
      <c r="AO3703" s="416"/>
      <c r="AP3703" s="416"/>
      <c r="AQ3703" s="416"/>
      <c r="AR3703" s="416">
        <f t="shared" si="40"/>
        <v>0</v>
      </c>
      <c r="AS3703" s="417" t="str">
        <f t="shared" si="41"/>
        <v>#DIV/0!</v>
      </c>
      <c r="AT3703" s="416">
        <f t="shared" si="42"/>
        <v>0</v>
      </c>
      <c r="AU3703" s="417"/>
    </row>
    <row r="3704" hidden="1">
      <c r="A3704" s="88" t="str">
        <f>Master!A3777</f>
        <v>TL18180</v>
      </c>
      <c r="B3704" s="414" t="str">
        <f>Master!B3777</f>
        <v/>
      </c>
      <c r="C3704" s="414" t="str">
        <f>Master!C3777</f>
        <v/>
      </c>
      <c r="D3704" s="88" t="str">
        <f>Master!D3777</f>
        <v/>
      </c>
      <c r="E3704" s="406" t="str">
        <f>Master!E3777</f>
        <v/>
      </c>
      <c r="F3704" s="406" t="str">
        <f>Master!F3777</f>
        <v/>
      </c>
      <c r="G3704" s="88" t="str">
        <f>Master!G3777</f>
        <v/>
      </c>
      <c r="H3704" s="88" t="str">
        <f>Master!H3777</f>
        <v/>
      </c>
      <c r="I3704" s="88" t="str">
        <f>Master!I3777</f>
        <v/>
      </c>
      <c r="J3704" s="88" t="str">
        <f>Master!J3777</f>
        <v/>
      </c>
      <c r="K3704" s="88" t="str">
        <f>Master!K3777</f>
        <v/>
      </c>
      <c r="L3704" s="88" t="str">
        <f>Master!L3777</f>
        <v/>
      </c>
      <c r="M3704" s="88" t="str">
        <f>Master!M3777</f>
        <v/>
      </c>
      <c r="N3704" s="88" t="str">
        <f>Master!N3777</f>
        <v/>
      </c>
      <c r="O3704" s="88" t="str">
        <f>Master!O3777</f>
        <v/>
      </c>
      <c r="P3704" s="88" t="str">
        <f>Master!P3777</f>
        <v/>
      </c>
      <c r="Q3704" s="88" t="str">
        <f>Master!Q3777</f>
        <v/>
      </c>
      <c r="R3704" s="406" t="str">
        <f>Master!R3777</f>
        <v/>
      </c>
      <c r="S3704" s="406" t="str">
        <f>Master!S3777</f>
        <v/>
      </c>
      <c r="T3704" s="406" t="str">
        <f>Master!T3777</f>
        <v/>
      </c>
      <c r="U3704" s="406" t="str">
        <f>Master!U3777</f>
        <v/>
      </c>
      <c r="V3704" s="406" t="str">
        <f>Master!V3777</f>
        <v/>
      </c>
      <c r="W3704" s="406" t="str">
        <f>Master!W3777</f>
        <v/>
      </c>
      <c r="X3704" s="406" t="str">
        <f>Master!X3777</f>
        <v/>
      </c>
      <c r="Y3704" s="406" t="str">
        <f>Master!Y3777</f>
        <v/>
      </c>
      <c r="Z3704" s="406" t="str">
        <f>Master!Z3777</f>
        <v/>
      </c>
      <c r="AA3704" s="406" t="str">
        <f>Master!AA3777</f>
        <v/>
      </c>
      <c r="AB3704" s="406" t="str">
        <f>Master!AB3777</f>
        <v/>
      </c>
      <c r="AC3704" s="406" t="str">
        <f>Master!AC3777</f>
        <v/>
      </c>
      <c r="AD3704" s="406" t="str">
        <f>Master!AD3777</f>
        <v/>
      </c>
      <c r="AE3704" s="406" t="str">
        <f>Master!AE3777</f>
        <v/>
      </c>
      <c r="AF3704" s="406" t="str">
        <f>Master!AF3777</f>
        <v/>
      </c>
      <c r="AG3704" s="406" t="str">
        <f>Master!AG3777</f>
        <v/>
      </c>
      <c r="AH3704" s="88" t="str">
        <f>Master!AH3777</f>
        <v/>
      </c>
      <c r="AI3704" s="414" t="str">
        <f>Master!AI3777</f>
        <v/>
      </c>
      <c r="AJ3704" s="406" t="str">
        <f>Master!AJ3777</f>
        <v/>
      </c>
      <c r="AK3704" s="406" t="str">
        <f>Master!AK3777</f>
        <v/>
      </c>
      <c r="AL3704" s="88" t="str">
        <f>Master!AL3777</f>
        <v/>
      </c>
      <c r="AM3704" s="416"/>
      <c r="AN3704" s="416"/>
      <c r="AO3704" s="416"/>
      <c r="AP3704" s="416"/>
      <c r="AQ3704" s="416"/>
      <c r="AR3704" s="416">
        <f t="shared" si="40"/>
        <v>0</v>
      </c>
      <c r="AS3704" s="417" t="str">
        <f t="shared" si="41"/>
        <v>#DIV/0!</v>
      </c>
      <c r="AT3704" s="416">
        <f t="shared" si="42"/>
        <v>0</v>
      </c>
      <c r="AU3704" s="417"/>
    </row>
    <row r="3705" hidden="1">
      <c r="A3705" s="88" t="str">
        <f>Master!A3778</f>
        <v>TL18181</v>
      </c>
      <c r="B3705" s="414" t="str">
        <f>Master!B3778</f>
        <v/>
      </c>
      <c r="C3705" s="414" t="str">
        <f>Master!C3778</f>
        <v/>
      </c>
      <c r="D3705" s="88" t="str">
        <f>Master!D3778</f>
        <v/>
      </c>
      <c r="E3705" s="406" t="str">
        <f>Master!E3778</f>
        <v/>
      </c>
      <c r="F3705" s="406" t="str">
        <f>Master!F3778</f>
        <v/>
      </c>
      <c r="G3705" s="88" t="str">
        <f>Master!G3778</f>
        <v/>
      </c>
      <c r="H3705" s="88" t="str">
        <f>Master!H3778</f>
        <v/>
      </c>
      <c r="I3705" s="88" t="str">
        <f>Master!I3778</f>
        <v/>
      </c>
      <c r="J3705" s="88" t="str">
        <f>Master!J3778</f>
        <v/>
      </c>
      <c r="K3705" s="88" t="str">
        <f>Master!K3778</f>
        <v/>
      </c>
      <c r="L3705" s="88" t="str">
        <f>Master!L3778</f>
        <v/>
      </c>
      <c r="M3705" s="88" t="str">
        <f>Master!M3778</f>
        <v/>
      </c>
      <c r="N3705" s="88" t="str">
        <f>Master!N3778</f>
        <v/>
      </c>
      <c r="O3705" s="88" t="str">
        <f>Master!O3778</f>
        <v/>
      </c>
      <c r="P3705" s="88" t="str">
        <f>Master!P3778</f>
        <v/>
      </c>
      <c r="Q3705" s="88" t="str">
        <f>Master!Q3778</f>
        <v/>
      </c>
      <c r="R3705" s="406" t="str">
        <f>Master!R3778</f>
        <v/>
      </c>
      <c r="S3705" s="406" t="str">
        <f>Master!S3778</f>
        <v/>
      </c>
      <c r="T3705" s="406" t="str">
        <f>Master!T3778</f>
        <v/>
      </c>
      <c r="U3705" s="406" t="str">
        <f>Master!U3778</f>
        <v/>
      </c>
      <c r="V3705" s="406" t="str">
        <f>Master!V3778</f>
        <v/>
      </c>
      <c r="W3705" s="406" t="str">
        <f>Master!W3778</f>
        <v/>
      </c>
      <c r="X3705" s="406" t="str">
        <f>Master!X3778</f>
        <v/>
      </c>
      <c r="Y3705" s="406" t="str">
        <f>Master!Y3778</f>
        <v/>
      </c>
      <c r="Z3705" s="406" t="str">
        <f>Master!Z3778</f>
        <v/>
      </c>
      <c r="AA3705" s="406" t="str">
        <f>Master!AA3778</f>
        <v/>
      </c>
      <c r="AB3705" s="406" t="str">
        <f>Master!AB3778</f>
        <v/>
      </c>
      <c r="AC3705" s="406" t="str">
        <f>Master!AC3778</f>
        <v/>
      </c>
      <c r="AD3705" s="406" t="str">
        <f>Master!AD3778</f>
        <v/>
      </c>
      <c r="AE3705" s="406" t="str">
        <f>Master!AE3778</f>
        <v/>
      </c>
      <c r="AF3705" s="406" t="str">
        <f>Master!AF3778</f>
        <v/>
      </c>
      <c r="AG3705" s="406" t="str">
        <f>Master!AG3778</f>
        <v/>
      </c>
      <c r="AH3705" s="88" t="str">
        <f>Master!AH3778</f>
        <v/>
      </c>
      <c r="AI3705" s="414" t="str">
        <f>Master!AI3778</f>
        <v/>
      </c>
      <c r="AJ3705" s="406" t="str">
        <f>Master!AJ3778</f>
        <v/>
      </c>
      <c r="AK3705" s="406" t="str">
        <f>Master!AK3778</f>
        <v/>
      </c>
      <c r="AL3705" s="88" t="str">
        <f>Master!AL3778</f>
        <v/>
      </c>
      <c r="AM3705" s="416"/>
      <c r="AN3705" s="416"/>
      <c r="AO3705" s="416"/>
      <c r="AP3705" s="416"/>
      <c r="AQ3705" s="416"/>
      <c r="AR3705" s="416">
        <f t="shared" si="40"/>
        <v>0</v>
      </c>
      <c r="AS3705" s="417" t="str">
        <f t="shared" si="41"/>
        <v>#DIV/0!</v>
      </c>
      <c r="AT3705" s="416">
        <f t="shared" si="42"/>
        <v>0</v>
      </c>
      <c r="AU3705" s="417"/>
    </row>
    <row r="3706" hidden="1">
      <c r="A3706" s="88" t="str">
        <f>Master!A3779</f>
        <v>TL18182</v>
      </c>
      <c r="B3706" s="414" t="str">
        <f>Master!B3779</f>
        <v/>
      </c>
      <c r="C3706" s="414" t="str">
        <f>Master!C3779</f>
        <v/>
      </c>
      <c r="D3706" s="88" t="str">
        <f>Master!D3779</f>
        <v/>
      </c>
      <c r="E3706" s="406" t="str">
        <f>Master!E3779</f>
        <v/>
      </c>
      <c r="F3706" s="406" t="str">
        <f>Master!F3779</f>
        <v/>
      </c>
      <c r="G3706" s="88" t="str">
        <f>Master!G3779</f>
        <v/>
      </c>
      <c r="H3706" s="88" t="str">
        <f>Master!H3779</f>
        <v/>
      </c>
      <c r="I3706" s="88" t="str">
        <f>Master!I3779</f>
        <v/>
      </c>
      <c r="J3706" s="88" t="str">
        <f>Master!J3779</f>
        <v/>
      </c>
      <c r="K3706" s="88" t="str">
        <f>Master!K3779</f>
        <v/>
      </c>
      <c r="L3706" s="88" t="str">
        <f>Master!L3779</f>
        <v/>
      </c>
      <c r="M3706" s="88" t="str">
        <f>Master!M3779</f>
        <v/>
      </c>
      <c r="N3706" s="88" t="str">
        <f>Master!N3779</f>
        <v/>
      </c>
      <c r="O3706" s="88" t="str">
        <f>Master!O3779</f>
        <v/>
      </c>
      <c r="P3706" s="88" t="str">
        <f>Master!P3779</f>
        <v/>
      </c>
      <c r="Q3706" s="88" t="str">
        <f>Master!Q3779</f>
        <v/>
      </c>
      <c r="R3706" s="406" t="str">
        <f>Master!R3779</f>
        <v/>
      </c>
      <c r="S3706" s="406" t="str">
        <f>Master!S3779</f>
        <v/>
      </c>
      <c r="T3706" s="406" t="str">
        <f>Master!T3779</f>
        <v/>
      </c>
      <c r="U3706" s="406" t="str">
        <f>Master!U3779</f>
        <v/>
      </c>
      <c r="V3706" s="406" t="str">
        <f>Master!V3779</f>
        <v/>
      </c>
      <c r="W3706" s="406" t="str">
        <f>Master!W3779</f>
        <v/>
      </c>
      <c r="X3706" s="406" t="str">
        <f>Master!X3779</f>
        <v/>
      </c>
      <c r="Y3706" s="406" t="str">
        <f>Master!Y3779</f>
        <v/>
      </c>
      <c r="Z3706" s="406" t="str">
        <f>Master!Z3779</f>
        <v/>
      </c>
      <c r="AA3706" s="406" t="str">
        <f>Master!AA3779</f>
        <v/>
      </c>
      <c r="AB3706" s="406" t="str">
        <f>Master!AB3779</f>
        <v/>
      </c>
      <c r="AC3706" s="406" t="str">
        <f>Master!AC3779</f>
        <v/>
      </c>
      <c r="AD3706" s="406" t="str">
        <f>Master!AD3779</f>
        <v/>
      </c>
      <c r="AE3706" s="406" t="str">
        <f>Master!AE3779</f>
        <v/>
      </c>
      <c r="AF3706" s="406" t="str">
        <f>Master!AF3779</f>
        <v/>
      </c>
      <c r="AG3706" s="406" t="str">
        <f>Master!AG3779</f>
        <v/>
      </c>
      <c r="AH3706" s="88" t="str">
        <f>Master!AH3779</f>
        <v/>
      </c>
      <c r="AI3706" s="414" t="str">
        <f>Master!AI3779</f>
        <v/>
      </c>
      <c r="AJ3706" s="406" t="str">
        <f>Master!AJ3779</f>
        <v/>
      </c>
      <c r="AK3706" s="406" t="str">
        <f>Master!AK3779</f>
        <v/>
      </c>
      <c r="AL3706" s="88" t="str">
        <f>Master!AL3779</f>
        <v/>
      </c>
      <c r="AM3706" s="416"/>
      <c r="AN3706" s="416"/>
      <c r="AO3706" s="416"/>
      <c r="AP3706" s="416"/>
      <c r="AQ3706" s="416"/>
      <c r="AR3706" s="416">
        <f t="shared" si="40"/>
        <v>0</v>
      </c>
      <c r="AS3706" s="417" t="str">
        <f t="shared" si="41"/>
        <v>#DIV/0!</v>
      </c>
      <c r="AT3706" s="416">
        <f t="shared" si="42"/>
        <v>0</v>
      </c>
      <c r="AU3706" s="417"/>
    </row>
    <row r="3707" hidden="1">
      <c r="A3707" s="88" t="str">
        <f>Master!A3780</f>
        <v>TL18183</v>
      </c>
      <c r="B3707" s="414" t="str">
        <f>Master!B3780</f>
        <v/>
      </c>
      <c r="C3707" s="414" t="str">
        <f>Master!C3780</f>
        <v/>
      </c>
      <c r="D3707" s="88" t="str">
        <f>Master!D3780</f>
        <v/>
      </c>
      <c r="E3707" s="406" t="str">
        <f>Master!E3780</f>
        <v/>
      </c>
      <c r="F3707" s="406" t="str">
        <f>Master!F3780</f>
        <v/>
      </c>
      <c r="G3707" s="88" t="str">
        <f>Master!G3780</f>
        <v/>
      </c>
      <c r="H3707" s="88" t="str">
        <f>Master!H3780</f>
        <v/>
      </c>
      <c r="I3707" s="88" t="str">
        <f>Master!I3780</f>
        <v/>
      </c>
      <c r="J3707" s="88" t="str">
        <f>Master!J3780</f>
        <v/>
      </c>
      <c r="K3707" s="88" t="str">
        <f>Master!K3780</f>
        <v/>
      </c>
      <c r="L3707" s="88" t="str">
        <f>Master!L3780</f>
        <v/>
      </c>
      <c r="M3707" s="88" t="str">
        <f>Master!M3780</f>
        <v/>
      </c>
      <c r="N3707" s="88" t="str">
        <f>Master!N3780</f>
        <v/>
      </c>
      <c r="O3707" s="88" t="str">
        <f>Master!O3780</f>
        <v/>
      </c>
      <c r="P3707" s="88" t="str">
        <f>Master!P3780</f>
        <v/>
      </c>
      <c r="Q3707" s="88" t="str">
        <f>Master!Q3780</f>
        <v/>
      </c>
      <c r="R3707" s="406" t="str">
        <f>Master!R3780</f>
        <v/>
      </c>
      <c r="S3707" s="406" t="str">
        <f>Master!S3780</f>
        <v/>
      </c>
      <c r="T3707" s="406" t="str">
        <f>Master!T3780</f>
        <v/>
      </c>
      <c r="U3707" s="406" t="str">
        <f>Master!U3780</f>
        <v/>
      </c>
      <c r="V3707" s="406" t="str">
        <f>Master!V3780</f>
        <v/>
      </c>
      <c r="W3707" s="406" t="str">
        <f>Master!W3780</f>
        <v/>
      </c>
      <c r="X3707" s="406" t="str">
        <f>Master!X3780</f>
        <v/>
      </c>
      <c r="Y3707" s="406" t="str">
        <f>Master!Y3780</f>
        <v/>
      </c>
      <c r="Z3707" s="406" t="str">
        <f>Master!Z3780</f>
        <v/>
      </c>
      <c r="AA3707" s="406" t="str">
        <f>Master!AA3780</f>
        <v/>
      </c>
      <c r="AB3707" s="406" t="str">
        <f>Master!AB3780</f>
        <v/>
      </c>
      <c r="AC3707" s="406" t="str">
        <f>Master!AC3780</f>
        <v/>
      </c>
      <c r="AD3707" s="406" t="str">
        <f>Master!AD3780</f>
        <v/>
      </c>
      <c r="AE3707" s="406" t="str">
        <f>Master!AE3780</f>
        <v/>
      </c>
      <c r="AF3707" s="406" t="str">
        <f>Master!AF3780</f>
        <v/>
      </c>
      <c r="AG3707" s="406" t="str">
        <f>Master!AG3780</f>
        <v/>
      </c>
      <c r="AH3707" s="88" t="str">
        <f>Master!AH3780</f>
        <v/>
      </c>
      <c r="AI3707" s="414" t="str">
        <f>Master!AI3780</f>
        <v/>
      </c>
      <c r="AJ3707" s="406" t="str">
        <f>Master!AJ3780</f>
        <v/>
      </c>
      <c r="AK3707" s="406" t="str">
        <f>Master!AK3780</f>
        <v/>
      </c>
      <c r="AL3707" s="88" t="str">
        <f>Master!AL3780</f>
        <v/>
      </c>
      <c r="AM3707" s="416"/>
      <c r="AN3707" s="416"/>
      <c r="AO3707" s="416"/>
      <c r="AP3707" s="416"/>
      <c r="AQ3707" s="416"/>
      <c r="AR3707" s="416">
        <f t="shared" si="40"/>
        <v>0</v>
      </c>
      <c r="AS3707" s="417" t="str">
        <f t="shared" si="41"/>
        <v>#DIV/0!</v>
      </c>
      <c r="AT3707" s="416">
        <f t="shared" si="42"/>
        <v>0</v>
      </c>
      <c r="AU3707" s="417"/>
    </row>
    <row r="3708" hidden="1">
      <c r="A3708" s="88" t="str">
        <f>Master!A3781</f>
        <v>TL18184</v>
      </c>
      <c r="B3708" s="414" t="str">
        <f>Master!B3781</f>
        <v/>
      </c>
      <c r="C3708" s="414" t="str">
        <f>Master!C3781</f>
        <v/>
      </c>
      <c r="D3708" s="88" t="str">
        <f>Master!D3781</f>
        <v/>
      </c>
      <c r="E3708" s="406" t="str">
        <f>Master!E3781</f>
        <v/>
      </c>
      <c r="F3708" s="406" t="str">
        <f>Master!F3781</f>
        <v/>
      </c>
      <c r="G3708" s="88" t="str">
        <f>Master!G3781</f>
        <v/>
      </c>
      <c r="H3708" s="88" t="str">
        <f>Master!H3781</f>
        <v/>
      </c>
      <c r="I3708" s="88" t="str">
        <f>Master!I3781</f>
        <v/>
      </c>
      <c r="J3708" s="88" t="str">
        <f>Master!J3781</f>
        <v/>
      </c>
      <c r="K3708" s="88" t="str">
        <f>Master!K3781</f>
        <v/>
      </c>
      <c r="L3708" s="88" t="str">
        <f>Master!L3781</f>
        <v/>
      </c>
      <c r="M3708" s="88" t="str">
        <f>Master!M3781</f>
        <v/>
      </c>
      <c r="N3708" s="88" t="str">
        <f>Master!N3781</f>
        <v/>
      </c>
      <c r="O3708" s="88" t="str">
        <f>Master!O3781</f>
        <v/>
      </c>
      <c r="P3708" s="88" t="str">
        <f>Master!P3781</f>
        <v/>
      </c>
      <c r="Q3708" s="88" t="str">
        <f>Master!Q3781</f>
        <v/>
      </c>
      <c r="R3708" s="406" t="str">
        <f>Master!R3781</f>
        <v/>
      </c>
      <c r="S3708" s="406" t="str">
        <f>Master!S3781</f>
        <v/>
      </c>
      <c r="T3708" s="406" t="str">
        <f>Master!T3781</f>
        <v/>
      </c>
      <c r="U3708" s="406" t="str">
        <f>Master!U3781</f>
        <v/>
      </c>
      <c r="V3708" s="406" t="str">
        <f>Master!V3781</f>
        <v/>
      </c>
      <c r="W3708" s="406" t="str">
        <f>Master!W3781</f>
        <v/>
      </c>
      <c r="X3708" s="406" t="str">
        <f>Master!X3781</f>
        <v/>
      </c>
      <c r="Y3708" s="406" t="str">
        <f>Master!Y3781</f>
        <v/>
      </c>
      <c r="Z3708" s="406" t="str">
        <f>Master!Z3781</f>
        <v/>
      </c>
      <c r="AA3708" s="406" t="str">
        <f>Master!AA3781</f>
        <v/>
      </c>
      <c r="AB3708" s="406" t="str">
        <f>Master!AB3781</f>
        <v/>
      </c>
      <c r="AC3708" s="406" t="str">
        <f>Master!AC3781</f>
        <v/>
      </c>
      <c r="AD3708" s="406" t="str">
        <f>Master!AD3781</f>
        <v/>
      </c>
      <c r="AE3708" s="406" t="str">
        <f>Master!AE3781</f>
        <v/>
      </c>
      <c r="AF3708" s="406" t="str">
        <f>Master!AF3781</f>
        <v/>
      </c>
      <c r="AG3708" s="406" t="str">
        <f>Master!AG3781</f>
        <v/>
      </c>
      <c r="AH3708" s="88" t="str">
        <f>Master!AH3781</f>
        <v/>
      </c>
      <c r="AI3708" s="414" t="str">
        <f>Master!AI3781</f>
        <v/>
      </c>
      <c r="AJ3708" s="406" t="str">
        <f>Master!AJ3781</f>
        <v/>
      </c>
      <c r="AK3708" s="406" t="str">
        <f>Master!AK3781</f>
        <v/>
      </c>
      <c r="AL3708" s="88" t="str">
        <f>Master!AL3781</f>
        <v/>
      </c>
      <c r="AM3708" s="416"/>
      <c r="AN3708" s="416"/>
      <c r="AO3708" s="416"/>
      <c r="AP3708" s="416"/>
      <c r="AQ3708" s="416"/>
      <c r="AR3708" s="416">
        <f t="shared" si="40"/>
        <v>0</v>
      </c>
      <c r="AS3708" s="417" t="str">
        <f t="shared" si="41"/>
        <v>#DIV/0!</v>
      </c>
      <c r="AT3708" s="416">
        <f t="shared" si="42"/>
        <v>0</v>
      </c>
      <c r="AU3708" s="417"/>
    </row>
    <row r="3709" hidden="1">
      <c r="A3709" s="88" t="str">
        <f>Master!A3782</f>
        <v>TL18185</v>
      </c>
      <c r="B3709" s="414" t="str">
        <f>Master!B3782</f>
        <v/>
      </c>
      <c r="C3709" s="414" t="str">
        <f>Master!C3782</f>
        <v/>
      </c>
      <c r="D3709" s="88" t="str">
        <f>Master!D3782</f>
        <v/>
      </c>
      <c r="E3709" s="406" t="str">
        <f>Master!E3782</f>
        <v/>
      </c>
      <c r="F3709" s="406" t="str">
        <f>Master!F3782</f>
        <v/>
      </c>
      <c r="G3709" s="88" t="str">
        <f>Master!G3782</f>
        <v/>
      </c>
      <c r="H3709" s="88" t="str">
        <f>Master!H3782</f>
        <v/>
      </c>
      <c r="I3709" s="88" t="str">
        <f>Master!I3782</f>
        <v/>
      </c>
      <c r="J3709" s="88" t="str">
        <f>Master!J3782</f>
        <v/>
      </c>
      <c r="K3709" s="88" t="str">
        <f>Master!K3782</f>
        <v/>
      </c>
      <c r="L3709" s="88" t="str">
        <f>Master!L3782</f>
        <v/>
      </c>
      <c r="M3709" s="88" t="str">
        <f>Master!M3782</f>
        <v/>
      </c>
      <c r="N3709" s="88" t="str">
        <f>Master!N3782</f>
        <v/>
      </c>
      <c r="O3709" s="88" t="str">
        <f>Master!O3782</f>
        <v/>
      </c>
      <c r="P3709" s="88" t="str">
        <f>Master!P3782</f>
        <v/>
      </c>
      <c r="Q3709" s="88" t="str">
        <f>Master!Q3782</f>
        <v/>
      </c>
      <c r="R3709" s="406" t="str">
        <f>Master!R3782</f>
        <v/>
      </c>
      <c r="S3709" s="406" t="str">
        <f>Master!S3782</f>
        <v/>
      </c>
      <c r="T3709" s="406" t="str">
        <f>Master!T3782</f>
        <v/>
      </c>
      <c r="U3709" s="406" t="str">
        <f>Master!U3782</f>
        <v/>
      </c>
      <c r="V3709" s="406" t="str">
        <f>Master!V3782</f>
        <v/>
      </c>
      <c r="W3709" s="406" t="str">
        <f>Master!W3782</f>
        <v/>
      </c>
      <c r="X3709" s="406" t="str">
        <f>Master!X3782</f>
        <v/>
      </c>
      <c r="Y3709" s="406" t="str">
        <f>Master!Y3782</f>
        <v/>
      </c>
      <c r="Z3709" s="406" t="str">
        <f>Master!Z3782</f>
        <v/>
      </c>
      <c r="AA3709" s="406" t="str">
        <f>Master!AA3782</f>
        <v/>
      </c>
      <c r="AB3709" s="406" t="str">
        <f>Master!AB3782</f>
        <v/>
      </c>
      <c r="AC3709" s="406" t="str">
        <f>Master!AC3782</f>
        <v/>
      </c>
      <c r="AD3709" s="406" t="str">
        <f>Master!AD3782</f>
        <v/>
      </c>
      <c r="AE3709" s="406" t="str">
        <f>Master!AE3782</f>
        <v/>
      </c>
      <c r="AF3709" s="406" t="str">
        <f>Master!AF3782</f>
        <v/>
      </c>
      <c r="AG3709" s="406" t="str">
        <f>Master!AG3782</f>
        <v/>
      </c>
      <c r="AH3709" s="88" t="str">
        <f>Master!AH3782</f>
        <v/>
      </c>
      <c r="AI3709" s="414" t="str">
        <f>Master!AI3782</f>
        <v/>
      </c>
      <c r="AJ3709" s="406" t="str">
        <f>Master!AJ3782</f>
        <v/>
      </c>
      <c r="AK3709" s="406" t="str">
        <f>Master!AK3782</f>
        <v/>
      </c>
      <c r="AL3709" s="88" t="str">
        <f>Master!AL3782</f>
        <v/>
      </c>
      <c r="AM3709" s="416"/>
      <c r="AN3709" s="416"/>
      <c r="AO3709" s="416"/>
      <c r="AP3709" s="416"/>
      <c r="AQ3709" s="416"/>
      <c r="AR3709" s="416">
        <f t="shared" si="40"/>
        <v>0</v>
      </c>
      <c r="AS3709" s="417" t="str">
        <f t="shared" si="41"/>
        <v>#DIV/0!</v>
      </c>
      <c r="AT3709" s="416">
        <f t="shared" si="42"/>
        <v>0</v>
      </c>
      <c r="AU3709" s="417"/>
    </row>
    <row r="3710" hidden="1">
      <c r="A3710" s="88" t="str">
        <f>Master!A3783</f>
        <v>TL18186</v>
      </c>
      <c r="B3710" s="414" t="str">
        <f>Master!B3783</f>
        <v/>
      </c>
      <c r="C3710" s="414" t="str">
        <f>Master!C3783</f>
        <v/>
      </c>
      <c r="D3710" s="88" t="str">
        <f>Master!D3783</f>
        <v/>
      </c>
      <c r="E3710" s="406" t="str">
        <f>Master!E3783</f>
        <v/>
      </c>
      <c r="F3710" s="406" t="str">
        <f>Master!F3783</f>
        <v/>
      </c>
      <c r="G3710" s="88" t="str">
        <f>Master!G3783</f>
        <v/>
      </c>
      <c r="H3710" s="88" t="str">
        <f>Master!H3783</f>
        <v/>
      </c>
      <c r="I3710" s="88" t="str">
        <f>Master!I3783</f>
        <v/>
      </c>
      <c r="J3710" s="88" t="str">
        <f>Master!J3783</f>
        <v/>
      </c>
      <c r="K3710" s="88" t="str">
        <f>Master!K3783</f>
        <v/>
      </c>
      <c r="L3710" s="88" t="str">
        <f>Master!L3783</f>
        <v/>
      </c>
      <c r="M3710" s="88" t="str">
        <f>Master!M3783</f>
        <v/>
      </c>
      <c r="N3710" s="88" t="str">
        <f>Master!N3783</f>
        <v/>
      </c>
      <c r="O3710" s="88" t="str">
        <f>Master!O3783</f>
        <v/>
      </c>
      <c r="P3710" s="88" t="str">
        <f>Master!P3783</f>
        <v/>
      </c>
      <c r="Q3710" s="88" t="str">
        <f>Master!Q3783</f>
        <v/>
      </c>
      <c r="R3710" s="406" t="str">
        <f>Master!R3783</f>
        <v/>
      </c>
      <c r="S3710" s="406" t="str">
        <f>Master!S3783</f>
        <v/>
      </c>
      <c r="T3710" s="406" t="str">
        <f>Master!T3783</f>
        <v/>
      </c>
      <c r="U3710" s="406" t="str">
        <f>Master!U3783</f>
        <v/>
      </c>
      <c r="V3710" s="406" t="str">
        <f>Master!V3783</f>
        <v/>
      </c>
      <c r="W3710" s="406" t="str">
        <f>Master!W3783</f>
        <v/>
      </c>
      <c r="X3710" s="406" t="str">
        <f>Master!X3783</f>
        <v/>
      </c>
      <c r="Y3710" s="406" t="str">
        <f>Master!Y3783</f>
        <v/>
      </c>
      <c r="Z3710" s="406" t="str">
        <f>Master!Z3783</f>
        <v/>
      </c>
      <c r="AA3710" s="406" t="str">
        <f>Master!AA3783</f>
        <v/>
      </c>
      <c r="AB3710" s="406" t="str">
        <f>Master!AB3783</f>
        <v/>
      </c>
      <c r="AC3710" s="406" t="str">
        <f>Master!AC3783</f>
        <v/>
      </c>
      <c r="AD3710" s="406" t="str">
        <f>Master!AD3783</f>
        <v/>
      </c>
      <c r="AE3710" s="406" t="str">
        <f>Master!AE3783</f>
        <v/>
      </c>
      <c r="AF3710" s="406" t="str">
        <f>Master!AF3783</f>
        <v/>
      </c>
      <c r="AG3710" s="406" t="str">
        <f>Master!AG3783</f>
        <v/>
      </c>
      <c r="AH3710" s="88" t="str">
        <f>Master!AH3783</f>
        <v/>
      </c>
      <c r="AI3710" s="414" t="str">
        <f>Master!AI3783</f>
        <v/>
      </c>
      <c r="AJ3710" s="406" t="str">
        <f>Master!AJ3783</f>
        <v/>
      </c>
      <c r="AK3710" s="406" t="str">
        <f>Master!AK3783</f>
        <v/>
      </c>
      <c r="AL3710" s="88" t="str">
        <f>Master!AL3783</f>
        <v/>
      </c>
      <c r="AM3710" s="416"/>
      <c r="AN3710" s="416"/>
      <c r="AO3710" s="416"/>
      <c r="AP3710" s="416"/>
      <c r="AQ3710" s="416"/>
      <c r="AR3710" s="416">
        <f t="shared" si="40"/>
        <v>0</v>
      </c>
      <c r="AS3710" s="417" t="str">
        <f t="shared" si="41"/>
        <v>#DIV/0!</v>
      </c>
      <c r="AT3710" s="416">
        <f t="shared" si="42"/>
        <v>0</v>
      </c>
      <c r="AU3710" s="417"/>
    </row>
    <row r="3711" hidden="1">
      <c r="A3711" s="88" t="str">
        <f>Master!A3784</f>
        <v>TL18187</v>
      </c>
      <c r="B3711" s="414" t="str">
        <f>Master!B3784</f>
        <v/>
      </c>
      <c r="C3711" s="414" t="str">
        <f>Master!C3784</f>
        <v/>
      </c>
      <c r="D3711" s="88" t="str">
        <f>Master!D3784</f>
        <v/>
      </c>
      <c r="E3711" s="406" t="str">
        <f>Master!E3784</f>
        <v/>
      </c>
      <c r="F3711" s="406" t="str">
        <f>Master!F3784</f>
        <v/>
      </c>
      <c r="G3711" s="88" t="str">
        <f>Master!G3784</f>
        <v/>
      </c>
      <c r="H3711" s="88" t="str">
        <f>Master!H3784</f>
        <v/>
      </c>
      <c r="I3711" s="88" t="str">
        <f>Master!I3784</f>
        <v/>
      </c>
      <c r="J3711" s="88" t="str">
        <f>Master!J3784</f>
        <v/>
      </c>
      <c r="K3711" s="88" t="str">
        <f>Master!K3784</f>
        <v/>
      </c>
      <c r="L3711" s="88" t="str">
        <f>Master!L3784</f>
        <v/>
      </c>
      <c r="M3711" s="88" t="str">
        <f>Master!M3784</f>
        <v/>
      </c>
      <c r="N3711" s="88" t="str">
        <f>Master!N3784</f>
        <v/>
      </c>
      <c r="O3711" s="88" t="str">
        <f>Master!O3784</f>
        <v/>
      </c>
      <c r="P3711" s="88" t="str">
        <f>Master!P3784</f>
        <v/>
      </c>
      <c r="Q3711" s="88" t="str">
        <f>Master!Q3784</f>
        <v/>
      </c>
      <c r="R3711" s="406" t="str">
        <f>Master!R3784</f>
        <v/>
      </c>
      <c r="S3711" s="406" t="str">
        <f>Master!S3784</f>
        <v/>
      </c>
      <c r="T3711" s="406" t="str">
        <f>Master!T3784</f>
        <v/>
      </c>
      <c r="U3711" s="406" t="str">
        <f>Master!U3784</f>
        <v/>
      </c>
      <c r="V3711" s="406" t="str">
        <f>Master!V3784</f>
        <v/>
      </c>
      <c r="W3711" s="406" t="str">
        <f>Master!W3784</f>
        <v/>
      </c>
      <c r="X3711" s="406" t="str">
        <f>Master!X3784</f>
        <v/>
      </c>
      <c r="Y3711" s="406" t="str">
        <f>Master!Y3784</f>
        <v/>
      </c>
      <c r="Z3711" s="406" t="str">
        <f>Master!Z3784</f>
        <v/>
      </c>
      <c r="AA3711" s="406" t="str">
        <f>Master!AA3784</f>
        <v/>
      </c>
      <c r="AB3711" s="406" t="str">
        <f>Master!AB3784</f>
        <v/>
      </c>
      <c r="AC3711" s="406" t="str">
        <f>Master!AC3784</f>
        <v/>
      </c>
      <c r="AD3711" s="406" t="str">
        <f>Master!AD3784</f>
        <v/>
      </c>
      <c r="AE3711" s="406" t="str">
        <f>Master!AE3784</f>
        <v/>
      </c>
      <c r="AF3711" s="406" t="str">
        <f>Master!AF3784</f>
        <v/>
      </c>
      <c r="AG3711" s="406" t="str">
        <f>Master!AG3784</f>
        <v/>
      </c>
      <c r="AH3711" s="88" t="str">
        <f>Master!AH3784</f>
        <v/>
      </c>
      <c r="AI3711" s="414" t="str">
        <f>Master!AI3784</f>
        <v/>
      </c>
      <c r="AJ3711" s="406" t="str">
        <f>Master!AJ3784</f>
        <v/>
      </c>
      <c r="AK3711" s="406" t="str">
        <f>Master!AK3784</f>
        <v/>
      </c>
      <c r="AL3711" s="88" t="str">
        <f>Master!AL3784</f>
        <v/>
      </c>
      <c r="AM3711" s="416"/>
      <c r="AN3711" s="416"/>
      <c r="AO3711" s="416"/>
      <c r="AP3711" s="416"/>
      <c r="AQ3711" s="416"/>
      <c r="AR3711" s="416">
        <f t="shared" si="40"/>
        <v>0</v>
      </c>
      <c r="AS3711" s="417" t="str">
        <f t="shared" si="41"/>
        <v>#DIV/0!</v>
      </c>
      <c r="AT3711" s="416">
        <f t="shared" si="42"/>
        <v>0</v>
      </c>
      <c r="AU3711" s="417"/>
    </row>
    <row r="3712" hidden="1">
      <c r="A3712" s="88" t="str">
        <f>Master!A3785</f>
        <v>TL18188</v>
      </c>
      <c r="B3712" s="414" t="str">
        <f>Master!B3785</f>
        <v/>
      </c>
      <c r="C3712" s="414" t="str">
        <f>Master!C3785</f>
        <v/>
      </c>
      <c r="D3712" s="88" t="str">
        <f>Master!D3785</f>
        <v/>
      </c>
      <c r="E3712" s="406" t="str">
        <f>Master!E3785</f>
        <v/>
      </c>
      <c r="F3712" s="406" t="str">
        <f>Master!F3785</f>
        <v/>
      </c>
      <c r="G3712" s="88" t="str">
        <f>Master!G3785</f>
        <v/>
      </c>
      <c r="H3712" s="88" t="str">
        <f>Master!H3785</f>
        <v/>
      </c>
      <c r="I3712" s="88" t="str">
        <f>Master!I3785</f>
        <v/>
      </c>
      <c r="J3712" s="88" t="str">
        <f>Master!J3785</f>
        <v/>
      </c>
      <c r="K3712" s="88" t="str">
        <f>Master!K3785</f>
        <v/>
      </c>
      <c r="L3712" s="88" t="str">
        <f>Master!L3785</f>
        <v/>
      </c>
      <c r="M3712" s="88" t="str">
        <f>Master!M3785</f>
        <v/>
      </c>
      <c r="N3712" s="88" t="str">
        <f>Master!N3785</f>
        <v/>
      </c>
      <c r="O3712" s="88" t="str">
        <f>Master!O3785</f>
        <v/>
      </c>
      <c r="P3712" s="88" t="str">
        <f>Master!P3785</f>
        <v/>
      </c>
      <c r="Q3712" s="88" t="str">
        <f>Master!Q3785</f>
        <v/>
      </c>
      <c r="R3712" s="406" t="str">
        <f>Master!R3785</f>
        <v/>
      </c>
      <c r="S3712" s="406" t="str">
        <f>Master!S3785</f>
        <v/>
      </c>
      <c r="T3712" s="406" t="str">
        <f>Master!T3785</f>
        <v/>
      </c>
      <c r="U3712" s="406" t="str">
        <f>Master!U3785</f>
        <v/>
      </c>
      <c r="V3712" s="406" t="str">
        <f>Master!V3785</f>
        <v/>
      </c>
      <c r="W3712" s="406" t="str">
        <f>Master!W3785</f>
        <v/>
      </c>
      <c r="X3712" s="406" t="str">
        <f>Master!X3785</f>
        <v/>
      </c>
      <c r="Y3712" s="406" t="str">
        <f>Master!Y3785</f>
        <v/>
      </c>
      <c r="Z3712" s="406" t="str">
        <f>Master!Z3785</f>
        <v/>
      </c>
      <c r="AA3712" s="406" t="str">
        <f>Master!AA3785</f>
        <v/>
      </c>
      <c r="AB3712" s="406" t="str">
        <f>Master!AB3785</f>
        <v/>
      </c>
      <c r="AC3712" s="406" t="str">
        <f>Master!AC3785</f>
        <v/>
      </c>
      <c r="AD3712" s="406" t="str">
        <f>Master!AD3785</f>
        <v/>
      </c>
      <c r="AE3712" s="406" t="str">
        <f>Master!AE3785</f>
        <v/>
      </c>
      <c r="AF3712" s="406" t="str">
        <f>Master!AF3785</f>
        <v/>
      </c>
      <c r="AG3712" s="406" t="str">
        <f>Master!AG3785</f>
        <v/>
      </c>
      <c r="AH3712" s="88" t="str">
        <f>Master!AH3785</f>
        <v/>
      </c>
      <c r="AI3712" s="414" t="str">
        <f>Master!AI3785</f>
        <v/>
      </c>
      <c r="AJ3712" s="406" t="str">
        <f>Master!AJ3785</f>
        <v/>
      </c>
      <c r="AK3712" s="406" t="str">
        <f>Master!AK3785</f>
        <v/>
      </c>
      <c r="AL3712" s="88" t="str">
        <f>Master!AL3785</f>
        <v/>
      </c>
      <c r="AM3712" s="416"/>
      <c r="AN3712" s="416"/>
      <c r="AO3712" s="416"/>
      <c r="AP3712" s="416"/>
      <c r="AQ3712" s="416"/>
      <c r="AR3712" s="416">
        <f t="shared" si="40"/>
        <v>0</v>
      </c>
      <c r="AS3712" s="417" t="str">
        <f t="shared" si="41"/>
        <v>#DIV/0!</v>
      </c>
      <c r="AT3712" s="416">
        <f t="shared" si="42"/>
        <v>0</v>
      </c>
      <c r="AU3712" s="417"/>
    </row>
    <row r="3713" hidden="1">
      <c r="A3713" s="88" t="str">
        <f>Master!A3786</f>
        <v>TL18189</v>
      </c>
      <c r="B3713" s="414" t="str">
        <f>Master!B3786</f>
        <v/>
      </c>
      <c r="C3713" s="414" t="str">
        <f>Master!C3786</f>
        <v/>
      </c>
      <c r="D3713" s="88" t="str">
        <f>Master!D3786</f>
        <v/>
      </c>
      <c r="E3713" s="406" t="str">
        <f>Master!E3786</f>
        <v/>
      </c>
      <c r="F3713" s="406" t="str">
        <f>Master!F3786</f>
        <v/>
      </c>
      <c r="G3713" s="88" t="str">
        <f>Master!G3786</f>
        <v/>
      </c>
      <c r="H3713" s="88" t="str">
        <f>Master!H3786</f>
        <v/>
      </c>
      <c r="I3713" s="88" t="str">
        <f>Master!I3786</f>
        <v/>
      </c>
      <c r="J3713" s="88" t="str">
        <f>Master!J3786</f>
        <v/>
      </c>
      <c r="K3713" s="88" t="str">
        <f>Master!K3786</f>
        <v/>
      </c>
      <c r="L3713" s="88" t="str">
        <f>Master!L3786</f>
        <v/>
      </c>
      <c r="M3713" s="88" t="str">
        <f>Master!M3786</f>
        <v/>
      </c>
      <c r="N3713" s="88" t="str">
        <f>Master!N3786</f>
        <v/>
      </c>
      <c r="O3713" s="88" t="str">
        <f>Master!O3786</f>
        <v/>
      </c>
      <c r="P3713" s="88" t="str">
        <f>Master!P3786</f>
        <v/>
      </c>
      <c r="Q3713" s="88" t="str">
        <f>Master!Q3786</f>
        <v/>
      </c>
      <c r="R3713" s="406" t="str">
        <f>Master!R3786</f>
        <v/>
      </c>
      <c r="S3713" s="406" t="str">
        <f>Master!S3786</f>
        <v/>
      </c>
      <c r="T3713" s="406" t="str">
        <f>Master!T3786</f>
        <v/>
      </c>
      <c r="U3713" s="406" t="str">
        <f>Master!U3786</f>
        <v/>
      </c>
      <c r="V3713" s="406" t="str">
        <f>Master!V3786</f>
        <v/>
      </c>
      <c r="W3713" s="406" t="str">
        <f>Master!W3786</f>
        <v/>
      </c>
      <c r="X3713" s="406" t="str">
        <f>Master!X3786</f>
        <v/>
      </c>
      <c r="Y3713" s="406" t="str">
        <f>Master!Y3786</f>
        <v/>
      </c>
      <c r="Z3713" s="406" t="str">
        <f>Master!Z3786</f>
        <v/>
      </c>
      <c r="AA3713" s="406" t="str">
        <f>Master!AA3786</f>
        <v/>
      </c>
      <c r="AB3713" s="406" t="str">
        <f>Master!AB3786</f>
        <v/>
      </c>
      <c r="AC3713" s="406" t="str">
        <f>Master!AC3786</f>
        <v/>
      </c>
      <c r="AD3713" s="406" t="str">
        <f>Master!AD3786</f>
        <v/>
      </c>
      <c r="AE3713" s="406" t="str">
        <f>Master!AE3786</f>
        <v/>
      </c>
      <c r="AF3713" s="406" t="str">
        <f>Master!AF3786</f>
        <v/>
      </c>
      <c r="AG3713" s="406" t="str">
        <f>Master!AG3786</f>
        <v/>
      </c>
      <c r="AH3713" s="88" t="str">
        <f>Master!AH3786</f>
        <v/>
      </c>
      <c r="AI3713" s="414" t="str">
        <f>Master!AI3786</f>
        <v/>
      </c>
      <c r="AJ3713" s="406" t="str">
        <f>Master!AJ3786</f>
        <v/>
      </c>
      <c r="AK3713" s="406" t="str">
        <f>Master!AK3786</f>
        <v/>
      </c>
      <c r="AL3713" s="88" t="str">
        <f>Master!AL3786</f>
        <v/>
      </c>
      <c r="AM3713" s="416"/>
      <c r="AN3713" s="416"/>
      <c r="AO3713" s="416"/>
      <c r="AP3713" s="416"/>
      <c r="AQ3713" s="416"/>
      <c r="AR3713" s="416">
        <f t="shared" si="40"/>
        <v>0</v>
      </c>
      <c r="AS3713" s="417" t="str">
        <f t="shared" si="41"/>
        <v>#DIV/0!</v>
      </c>
      <c r="AT3713" s="416">
        <f t="shared" si="42"/>
        <v>0</v>
      </c>
      <c r="AU3713" s="417"/>
    </row>
    <row r="3714" hidden="1">
      <c r="A3714" s="88" t="str">
        <f>Master!A3787</f>
        <v>TL18190</v>
      </c>
      <c r="B3714" s="414" t="str">
        <f>Master!B3787</f>
        <v/>
      </c>
      <c r="C3714" s="414" t="str">
        <f>Master!C3787</f>
        <v/>
      </c>
      <c r="D3714" s="88" t="str">
        <f>Master!D3787</f>
        <v/>
      </c>
      <c r="E3714" s="406" t="str">
        <f>Master!E3787</f>
        <v/>
      </c>
      <c r="F3714" s="406" t="str">
        <f>Master!F3787</f>
        <v/>
      </c>
      <c r="G3714" s="88" t="str">
        <f>Master!G3787</f>
        <v/>
      </c>
      <c r="H3714" s="88" t="str">
        <f>Master!H3787</f>
        <v/>
      </c>
      <c r="I3714" s="88" t="str">
        <f>Master!I3787</f>
        <v/>
      </c>
      <c r="J3714" s="88" t="str">
        <f>Master!J3787</f>
        <v/>
      </c>
      <c r="K3714" s="88" t="str">
        <f>Master!K3787</f>
        <v/>
      </c>
      <c r="L3714" s="88" t="str">
        <f>Master!L3787</f>
        <v/>
      </c>
      <c r="M3714" s="88" t="str">
        <f>Master!M3787</f>
        <v/>
      </c>
      <c r="N3714" s="88" t="str">
        <f>Master!N3787</f>
        <v/>
      </c>
      <c r="O3714" s="88" t="str">
        <f>Master!O3787</f>
        <v/>
      </c>
      <c r="P3714" s="88" t="str">
        <f>Master!P3787</f>
        <v/>
      </c>
      <c r="Q3714" s="88" t="str">
        <f>Master!Q3787</f>
        <v/>
      </c>
      <c r="R3714" s="406" t="str">
        <f>Master!R3787</f>
        <v/>
      </c>
      <c r="S3714" s="406" t="str">
        <f>Master!S3787</f>
        <v/>
      </c>
      <c r="T3714" s="406" t="str">
        <f>Master!T3787</f>
        <v/>
      </c>
      <c r="U3714" s="406" t="str">
        <f>Master!U3787</f>
        <v/>
      </c>
      <c r="V3714" s="406" t="str">
        <f>Master!V3787</f>
        <v/>
      </c>
      <c r="W3714" s="406" t="str">
        <f>Master!W3787</f>
        <v/>
      </c>
      <c r="X3714" s="406" t="str">
        <f>Master!X3787</f>
        <v/>
      </c>
      <c r="Y3714" s="406" t="str">
        <f>Master!Y3787</f>
        <v/>
      </c>
      <c r="Z3714" s="406" t="str">
        <f>Master!Z3787</f>
        <v/>
      </c>
      <c r="AA3714" s="406" t="str">
        <f>Master!AA3787</f>
        <v/>
      </c>
      <c r="AB3714" s="406" t="str">
        <f>Master!AB3787</f>
        <v/>
      </c>
      <c r="AC3714" s="406" t="str">
        <f>Master!AC3787</f>
        <v/>
      </c>
      <c r="AD3714" s="406" t="str">
        <f>Master!AD3787</f>
        <v/>
      </c>
      <c r="AE3714" s="406" t="str">
        <f>Master!AE3787</f>
        <v/>
      </c>
      <c r="AF3714" s="406" t="str">
        <f>Master!AF3787</f>
        <v/>
      </c>
      <c r="AG3714" s="406" t="str">
        <f>Master!AG3787</f>
        <v/>
      </c>
      <c r="AH3714" s="88" t="str">
        <f>Master!AH3787</f>
        <v/>
      </c>
      <c r="AI3714" s="414" t="str">
        <f>Master!AI3787</f>
        <v/>
      </c>
      <c r="AJ3714" s="406" t="str">
        <f>Master!AJ3787</f>
        <v/>
      </c>
      <c r="AK3714" s="406" t="str">
        <f>Master!AK3787</f>
        <v/>
      </c>
      <c r="AL3714" s="88" t="str">
        <f>Master!AL3787</f>
        <v/>
      </c>
      <c r="AM3714" s="416"/>
      <c r="AN3714" s="416"/>
      <c r="AO3714" s="416"/>
      <c r="AP3714" s="416"/>
      <c r="AQ3714" s="416"/>
      <c r="AR3714" s="416">
        <f t="shared" si="40"/>
        <v>0</v>
      </c>
      <c r="AS3714" s="417" t="str">
        <f t="shared" si="41"/>
        <v>#DIV/0!</v>
      </c>
      <c r="AT3714" s="416">
        <f t="shared" si="42"/>
        <v>0</v>
      </c>
      <c r="AU3714" s="417"/>
    </row>
    <row r="3715" hidden="1">
      <c r="A3715" s="88" t="str">
        <f>Master!A3788</f>
        <v>TL18191</v>
      </c>
      <c r="B3715" s="414" t="str">
        <f>Master!B3788</f>
        <v/>
      </c>
      <c r="C3715" s="414" t="str">
        <f>Master!C3788</f>
        <v/>
      </c>
      <c r="D3715" s="88" t="str">
        <f>Master!D3788</f>
        <v/>
      </c>
      <c r="E3715" s="406" t="str">
        <f>Master!E3788</f>
        <v/>
      </c>
      <c r="F3715" s="406" t="str">
        <f>Master!F3788</f>
        <v/>
      </c>
      <c r="G3715" s="88" t="str">
        <f>Master!G3788</f>
        <v/>
      </c>
      <c r="H3715" s="88" t="str">
        <f>Master!H3788</f>
        <v/>
      </c>
      <c r="I3715" s="88" t="str">
        <f>Master!I3788</f>
        <v/>
      </c>
      <c r="J3715" s="88" t="str">
        <f>Master!J3788</f>
        <v/>
      </c>
      <c r="K3715" s="88" t="str">
        <f>Master!K3788</f>
        <v/>
      </c>
      <c r="L3715" s="88" t="str">
        <f>Master!L3788</f>
        <v/>
      </c>
      <c r="M3715" s="88" t="str">
        <f>Master!M3788</f>
        <v/>
      </c>
      <c r="N3715" s="88" t="str">
        <f>Master!N3788</f>
        <v/>
      </c>
      <c r="O3715" s="88" t="str">
        <f>Master!O3788</f>
        <v/>
      </c>
      <c r="P3715" s="88" t="str">
        <f>Master!P3788</f>
        <v/>
      </c>
      <c r="Q3715" s="88" t="str">
        <f>Master!Q3788</f>
        <v/>
      </c>
      <c r="R3715" s="406" t="str">
        <f>Master!R3788</f>
        <v/>
      </c>
      <c r="S3715" s="406" t="str">
        <f>Master!S3788</f>
        <v/>
      </c>
      <c r="T3715" s="406" t="str">
        <f>Master!T3788</f>
        <v/>
      </c>
      <c r="U3715" s="406" t="str">
        <f>Master!U3788</f>
        <v/>
      </c>
      <c r="V3715" s="406" t="str">
        <f>Master!V3788</f>
        <v/>
      </c>
      <c r="W3715" s="406" t="str">
        <f>Master!W3788</f>
        <v/>
      </c>
      <c r="X3715" s="406" t="str">
        <f>Master!X3788</f>
        <v/>
      </c>
      <c r="Y3715" s="406" t="str">
        <f>Master!Y3788</f>
        <v/>
      </c>
      <c r="Z3715" s="406" t="str">
        <f>Master!Z3788</f>
        <v/>
      </c>
      <c r="AA3715" s="406" t="str">
        <f>Master!AA3788</f>
        <v/>
      </c>
      <c r="AB3715" s="406" t="str">
        <f>Master!AB3788</f>
        <v/>
      </c>
      <c r="AC3715" s="406" t="str">
        <f>Master!AC3788</f>
        <v/>
      </c>
      <c r="AD3715" s="406" t="str">
        <f>Master!AD3788</f>
        <v/>
      </c>
      <c r="AE3715" s="406" t="str">
        <f>Master!AE3788</f>
        <v/>
      </c>
      <c r="AF3715" s="406" t="str">
        <f>Master!AF3788</f>
        <v/>
      </c>
      <c r="AG3715" s="406" t="str">
        <f>Master!AG3788</f>
        <v/>
      </c>
      <c r="AH3715" s="88" t="str">
        <f>Master!AH3788</f>
        <v/>
      </c>
      <c r="AI3715" s="414" t="str">
        <f>Master!AI3788</f>
        <v/>
      </c>
      <c r="AJ3715" s="406" t="str">
        <f>Master!AJ3788</f>
        <v/>
      </c>
      <c r="AK3715" s="406" t="str">
        <f>Master!AK3788</f>
        <v/>
      </c>
      <c r="AL3715" s="88" t="str">
        <f>Master!AL3788</f>
        <v/>
      </c>
      <c r="AM3715" s="416"/>
      <c r="AN3715" s="416"/>
      <c r="AO3715" s="416"/>
      <c r="AP3715" s="416"/>
      <c r="AQ3715" s="416"/>
      <c r="AR3715" s="416">
        <f t="shared" si="40"/>
        <v>0</v>
      </c>
      <c r="AS3715" s="417" t="str">
        <f t="shared" si="41"/>
        <v>#DIV/0!</v>
      </c>
      <c r="AT3715" s="416">
        <f t="shared" si="42"/>
        <v>0</v>
      </c>
      <c r="AU3715" s="417"/>
    </row>
    <row r="3716" hidden="1">
      <c r="A3716" s="88" t="str">
        <f>Master!A3789</f>
        <v>TL18192</v>
      </c>
      <c r="B3716" s="414" t="str">
        <f>Master!B3789</f>
        <v/>
      </c>
      <c r="C3716" s="414" t="str">
        <f>Master!C3789</f>
        <v/>
      </c>
      <c r="D3716" s="88" t="str">
        <f>Master!D3789</f>
        <v/>
      </c>
      <c r="E3716" s="406" t="str">
        <f>Master!E3789</f>
        <v/>
      </c>
      <c r="F3716" s="406" t="str">
        <f>Master!F3789</f>
        <v/>
      </c>
      <c r="G3716" s="88" t="str">
        <f>Master!G3789</f>
        <v/>
      </c>
      <c r="H3716" s="88" t="str">
        <f>Master!H3789</f>
        <v/>
      </c>
      <c r="I3716" s="88" t="str">
        <f>Master!I3789</f>
        <v/>
      </c>
      <c r="J3716" s="88" t="str">
        <f>Master!J3789</f>
        <v/>
      </c>
      <c r="K3716" s="88" t="str">
        <f>Master!K3789</f>
        <v/>
      </c>
      <c r="L3716" s="88" t="str">
        <f>Master!L3789</f>
        <v/>
      </c>
      <c r="M3716" s="88" t="str">
        <f>Master!M3789</f>
        <v/>
      </c>
      <c r="N3716" s="88" t="str">
        <f>Master!N3789</f>
        <v/>
      </c>
      <c r="O3716" s="88" t="str">
        <f>Master!O3789</f>
        <v/>
      </c>
      <c r="P3716" s="88" t="str">
        <f>Master!P3789</f>
        <v/>
      </c>
      <c r="Q3716" s="88" t="str">
        <f>Master!Q3789</f>
        <v/>
      </c>
      <c r="R3716" s="406" t="str">
        <f>Master!R3789</f>
        <v/>
      </c>
      <c r="S3716" s="406" t="str">
        <f>Master!S3789</f>
        <v/>
      </c>
      <c r="T3716" s="406" t="str">
        <f>Master!T3789</f>
        <v/>
      </c>
      <c r="U3716" s="406" t="str">
        <f>Master!U3789</f>
        <v/>
      </c>
      <c r="V3716" s="406" t="str">
        <f>Master!V3789</f>
        <v/>
      </c>
      <c r="W3716" s="406" t="str">
        <f>Master!W3789</f>
        <v/>
      </c>
      <c r="X3716" s="406" t="str">
        <f>Master!X3789</f>
        <v/>
      </c>
      <c r="Y3716" s="406" t="str">
        <f>Master!Y3789</f>
        <v/>
      </c>
      <c r="Z3716" s="406" t="str">
        <f>Master!Z3789</f>
        <v/>
      </c>
      <c r="AA3716" s="406" t="str">
        <f>Master!AA3789</f>
        <v/>
      </c>
      <c r="AB3716" s="406" t="str">
        <f>Master!AB3789</f>
        <v/>
      </c>
      <c r="AC3716" s="406" t="str">
        <f>Master!AC3789</f>
        <v/>
      </c>
      <c r="AD3716" s="406" t="str">
        <f>Master!AD3789</f>
        <v/>
      </c>
      <c r="AE3716" s="406" t="str">
        <f>Master!AE3789</f>
        <v/>
      </c>
      <c r="AF3716" s="406" t="str">
        <f>Master!AF3789</f>
        <v/>
      </c>
      <c r="AG3716" s="406" t="str">
        <f>Master!AG3789</f>
        <v/>
      </c>
      <c r="AH3716" s="88" t="str">
        <f>Master!AH3789</f>
        <v/>
      </c>
      <c r="AI3716" s="414" t="str">
        <f>Master!AI3789</f>
        <v/>
      </c>
      <c r="AJ3716" s="406" t="str">
        <f>Master!AJ3789</f>
        <v/>
      </c>
      <c r="AK3716" s="406" t="str">
        <f>Master!AK3789</f>
        <v/>
      </c>
      <c r="AL3716" s="88" t="str">
        <f>Master!AL3789</f>
        <v/>
      </c>
      <c r="AM3716" s="416"/>
      <c r="AN3716" s="416"/>
      <c r="AO3716" s="416"/>
      <c r="AP3716" s="416"/>
      <c r="AQ3716" s="416"/>
      <c r="AR3716" s="416">
        <f t="shared" si="40"/>
        <v>0</v>
      </c>
      <c r="AS3716" s="417" t="str">
        <f t="shared" si="41"/>
        <v>#DIV/0!</v>
      </c>
      <c r="AT3716" s="416">
        <f t="shared" si="42"/>
        <v>0</v>
      </c>
      <c r="AU3716" s="417"/>
    </row>
    <row r="3717" hidden="1">
      <c r="A3717" s="88" t="str">
        <f>Master!A3790</f>
        <v>TL18193</v>
      </c>
      <c r="B3717" s="414" t="str">
        <f>Master!B3790</f>
        <v/>
      </c>
      <c r="C3717" s="414" t="str">
        <f>Master!C3790</f>
        <v/>
      </c>
      <c r="D3717" s="88" t="str">
        <f>Master!D3790</f>
        <v/>
      </c>
      <c r="E3717" s="406" t="str">
        <f>Master!E3790</f>
        <v/>
      </c>
      <c r="F3717" s="406" t="str">
        <f>Master!F3790</f>
        <v/>
      </c>
      <c r="G3717" s="88" t="str">
        <f>Master!G3790</f>
        <v/>
      </c>
      <c r="H3717" s="88" t="str">
        <f>Master!H3790</f>
        <v/>
      </c>
      <c r="I3717" s="88" t="str">
        <f>Master!I3790</f>
        <v/>
      </c>
      <c r="J3717" s="88" t="str">
        <f>Master!J3790</f>
        <v/>
      </c>
      <c r="K3717" s="88" t="str">
        <f>Master!K3790</f>
        <v/>
      </c>
      <c r="L3717" s="88" t="str">
        <f>Master!L3790</f>
        <v/>
      </c>
      <c r="M3717" s="88" t="str">
        <f>Master!M3790</f>
        <v/>
      </c>
      <c r="N3717" s="88" t="str">
        <f>Master!N3790</f>
        <v/>
      </c>
      <c r="O3717" s="88" t="str">
        <f>Master!O3790</f>
        <v/>
      </c>
      <c r="P3717" s="88" t="str">
        <f>Master!P3790</f>
        <v/>
      </c>
      <c r="Q3717" s="88" t="str">
        <f>Master!Q3790</f>
        <v/>
      </c>
      <c r="R3717" s="406" t="str">
        <f>Master!R3790</f>
        <v/>
      </c>
      <c r="S3717" s="406" t="str">
        <f>Master!S3790</f>
        <v/>
      </c>
      <c r="T3717" s="406" t="str">
        <f>Master!T3790</f>
        <v/>
      </c>
      <c r="U3717" s="406" t="str">
        <f>Master!U3790</f>
        <v/>
      </c>
      <c r="V3717" s="406" t="str">
        <f>Master!V3790</f>
        <v/>
      </c>
      <c r="W3717" s="406" t="str">
        <f>Master!W3790</f>
        <v/>
      </c>
      <c r="X3717" s="406" t="str">
        <f>Master!X3790</f>
        <v/>
      </c>
      <c r="Y3717" s="406" t="str">
        <f>Master!Y3790</f>
        <v/>
      </c>
      <c r="Z3717" s="406" t="str">
        <f>Master!Z3790</f>
        <v/>
      </c>
      <c r="AA3717" s="406" t="str">
        <f>Master!AA3790</f>
        <v/>
      </c>
      <c r="AB3717" s="406" t="str">
        <f>Master!AB3790</f>
        <v/>
      </c>
      <c r="AC3717" s="406" t="str">
        <f>Master!AC3790</f>
        <v/>
      </c>
      <c r="AD3717" s="406" t="str">
        <f>Master!AD3790</f>
        <v/>
      </c>
      <c r="AE3717" s="406" t="str">
        <f>Master!AE3790</f>
        <v/>
      </c>
      <c r="AF3717" s="406" t="str">
        <f>Master!AF3790</f>
        <v/>
      </c>
      <c r="AG3717" s="406" t="str">
        <f>Master!AG3790</f>
        <v/>
      </c>
      <c r="AH3717" s="88" t="str">
        <f>Master!AH3790</f>
        <v/>
      </c>
      <c r="AI3717" s="414" t="str">
        <f>Master!AI3790</f>
        <v/>
      </c>
      <c r="AJ3717" s="406" t="str">
        <f>Master!AJ3790</f>
        <v/>
      </c>
      <c r="AK3717" s="406" t="str">
        <f>Master!AK3790</f>
        <v/>
      </c>
      <c r="AL3717" s="88" t="str">
        <f>Master!AL3790</f>
        <v/>
      </c>
      <c r="AM3717" s="416"/>
      <c r="AN3717" s="416"/>
      <c r="AO3717" s="416"/>
      <c r="AP3717" s="416"/>
      <c r="AQ3717" s="416"/>
      <c r="AR3717" s="416">
        <f t="shared" si="40"/>
        <v>0</v>
      </c>
      <c r="AS3717" s="417" t="str">
        <f t="shared" si="41"/>
        <v>#DIV/0!</v>
      </c>
      <c r="AT3717" s="416">
        <f t="shared" si="42"/>
        <v>0</v>
      </c>
      <c r="AU3717" s="417"/>
    </row>
    <row r="3718" hidden="1">
      <c r="A3718" s="88" t="str">
        <f>Master!A3791</f>
        <v>TL18194</v>
      </c>
      <c r="B3718" s="414" t="str">
        <f>Master!B3791</f>
        <v/>
      </c>
      <c r="C3718" s="414" t="str">
        <f>Master!C3791</f>
        <v/>
      </c>
      <c r="D3718" s="88" t="str">
        <f>Master!D3791</f>
        <v/>
      </c>
      <c r="E3718" s="406" t="str">
        <f>Master!E3791</f>
        <v/>
      </c>
      <c r="F3718" s="406" t="str">
        <f>Master!F3791</f>
        <v/>
      </c>
      <c r="G3718" s="88" t="str">
        <f>Master!G3791</f>
        <v/>
      </c>
      <c r="H3718" s="88" t="str">
        <f>Master!H3791</f>
        <v/>
      </c>
      <c r="I3718" s="88" t="str">
        <f>Master!I3791</f>
        <v/>
      </c>
      <c r="J3718" s="88" t="str">
        <f>Master!J3791</f>
        <v/>
      </c>
      <c r="K3718" s="88" t="str">
        <f>Master!K3791</f>
        <v/>
      </c>
      <c r="L3718" s="88" t="str">
        <f>Master!L3791</f>
        <v/>
      </c>
      <c r="M3718" s="88" t="str">
        <f>Master!M3791</f>
        <v/>
      </c>
      <c r="N3718" s="88" t="str">
        <f>Master!N3791</f>
        <v/>
      </c>
      <c r="O3718" s="88" t="str">
        <f>Master!O3791</f>
        <v/>
      </c>
      <c r="P3718" s="88" t="str">
        <f>Master!P3791</f>
        <v/>
      </c>
      <c r="Q3718" s="88" t="str">
        <f>Master!Q3791</f>
        <v/>
      </c>
      <c r="R3718" s="406" t="str">
        <f>Master!R3791</f>
        <v/>
      </c>
      <c r="S3718" s="406" t="str">
        <f>Master!S3791</f>
        <v/>
      </c>
      <c r="T3718" s="406" t="str">
        <f>Master!T3791</f>
        <v/>
      </c>
      <c r="U3718" s="406" t="str">
        <f>Master!U3791</f>
        <v/>
      </c>
      <c r="V3718" s="406" t="str">
        <f>Master!V3791</f>
        <v/>
      </c>
      <c r="W3718" s="406" t="str">
        <f>Master!W3791</f>
        <v/>
      </c>
      <c r="X3718" s="406" t="str">
        <f>Master!X3791</f>
        <v/>
      </c>
      <c r="Y3718" s="406" t="str">
        <f>Master!Y3791</f>
        <v/>
      </c>
      <c r="Z3718" s="406" t="str">
        <f>Master!Z3791</f>
        <v/>
      </c>
      <c r="AA3718" s="406" t="str">
        <f>Master!AA3791</f>
        <v/>
      </c>
      <c r="AB3718" s="406" t="str">
        <f>Master!AB3791</f>
        <v/>
      </c>
      <c r="AC3718" s="406" t="str">
        <f>Master!AC3791</f>
        <v/>
      </c>
      <c r="AD3718" s="406" t="str">
        <f>Master!AD3791</f>
        <v/>
      </c>
      <c r="AE3718" s="406" t="str">
        <f>Master!AE3791</f>
        <v/>
      </c>
      <c r="AF3718" s="406" t="str">
        <f>Master!AF3791</f>
        <v/>
      </c>
      <c r="AG3718" s="406" t="str">
        <f>Master!AG3791</f>
        <v/>
      </c>
      <c r="AH3718" s="88" t="str">
        <f>Master!AH3791</f>
        <v/>
      </c>
      <c r="AI3718" s="414" t="str">
        <f>Master!AI3791</f>
        <v/>
      </c>
      <c r="AJ3718" s="406" t="str">
        <f>Master!AJ3791</f>
        <v/>
      </c>
      <c r="AK3718" s="406" t="str">
        <f>Master!AK3791</f>
        <v/>
      </c>
      <c r="AL3718" s="88" t="str">
        <f>Master!AL3791</f>
        <v/>
      </c>
      <c r="AM3718" s="416"/>
      <c r="AN3718" s="416"/>
      <c r="AO3718" s="416"/>
      <c r="AP3718" s="416"/>
      <c r="AQ3718" s="416"/>
      <c r="AR3718" s="416">
        <f t="shared" si="40"/>
        <v>0</v>
      </c>
      <c r="AS3718" s="417" t="str">
        <f t="shared" si="41"/>
        <v>#DIV/0!</v>
      </c>
      <c r="AT3718" s="416">
        <f t="shared" si="42"/>
        <v>0</v>
      </c>
      <c r="AU3718" s="417"/>
    </row>
    <row r="3719" hidden="1">
      <c r="A3719" s="88" t="str">
        <f>Master!A3792</f>
        <v>TL18195</v>
      </c>
      <c r="B3719" s="414" t="str">
        <f>Master!B3792</f>
        <v/>
      </c>
      <c r="C3719" s="414" t="str">
        <f>Master!C3792</f>
        <v/>
      </c>
      <c r="D3719" s="88" t="str">
        <f>Master!D3792</f>
        <v/>
      </c>
      <c r="E3719" s="406" t="str">
        <f>Master!E3792</f>
        <v/>
      </c>
      <c r="F3719" s="406" t="str">
        <f>Master!F3792</f>
        <v/>
      </c>
      <c r="G3719" s="88" t="str">
        <f>Master!G3792</f>
        <v/>
      </c>
      <c r="H3719" s="88" t="str">
        <f>Master!H3792</f>
        <v/>
      </c>
      <c r="I3719" s="88" t="str">
        <f>Master!I3792</f>
        <v/>
      </c>
      <c r="J3719" s="88" t="str">
        <f>Master!J3792</f>
        <v/>
      </c>
      <c r="K3719" s="88" t="str">
        <f>Master!K3792</f>
        <v/>
      </c>
      <c r="L3719" s="88" t="str">
        <f>Master!L3792</f>
        <v/>
      </c>
      <c r="M3719" s="88" t="str">
        <f>Master!M3792</f>
        <v/>
      </c>
      <c r="N3719" s="88" t="str">
        <f>Master!N3792</f>
        <v/>
      </c>
      <c r="O3719" s="88" t="str">
        <f>Master!O3792</f>
        <v/>
      </c>
      <c r="P3719" s="88" t="str">
        <f>Master!P3792</f>
        <v/>
      </c>
      <c r="Q3719" s="88" t="str">
        <f>Master!Q3792</f>
        <v/>
      </c>
      <c r="R3719" s="406" t="str">
        <f>Master!R3792</f>
        <v/>
      </c>
      <c r="S3719" s="406" t="str">
        <f>Master!S3792</f>
        <v/>
      </c>
      <c r="T3719" s="406" t="str">
        <f>Master!T3792</f>
        <v/>
      </c>
      <c r="U3719" s="406" t="str">
        <f>Master!U3792</f>
        <v/>
      </c>
      <c r="V3719" s="406" t="str">
        <f>Master!V3792</f>
        <v/>
      </c>
      <c r="W3719" s="406" t="str">
        <f>Master!W3792</f>
        <v/>
      </c>
      <c r="X3719" s="406" t="str">
        <f>Master!X3792</f>
        <v/>
      </c>
      <c r="Y3719" s="406" t="str">
        <f>Master!Y3792</f>
        <v/>
      </c>
      <c r="Z3719" s="406" t="str">
        <f>Master!Z3792</f>
        <v/>
      </c>
      <c r="AA3719" s="406" t="str">
        <f>Master!AA3792</f>
        <v/>
      </c>
      <c r="AB3719" s="406" t="str">
        <f>Master!AB3792</f>
        <v/>
      </c>
      <c r="AC3719" s="406" t="str">
        <f>Master!AC3792</f>
        <v/>
      </c>
      <c r="AD3719" s="406" t="str">
        <f>Master!AD3792</f>
        <v/>
      </c>
      <c r="AE3719" s="406" t="str">
        <f>Master!AE3792</f>
        <v/>
      </c>
      <c r="AF3719" s="406" t="str">
        <f>Master!AF3792</f>
        <v/>
      </c>
      <c r="AG3719" s="406" t="str">
        <f>Master!AG3792</f>
        <v/>
      </c>
      <c r="AH3719" s="88" t="str">
        <f>Master!AH3792</f>
        <v/>
      </c>
      <c r="AI3719" s="414" t="str">
        <f>Master!AI3792</f>
        <v/>
      </c>
      <c r="AJ3719" s="406" t="str">
        <f>Master!AJ3792</f>
        <v/>
      </c>
      <c r="AK3719" s="406" t="str">
        <f>Master!AK3792</f>
        <v/>
      </c>
      <c r="AL3719" s="88" t="str">
        <f>Master!AL3792</f>
        <v/>
      </c>
      <c r="AM3719" s="416"/>
      <c r="AN3719" s="416"/>
      <c r="AO3719" s="416"/>
      <c r="AP3719" s="416"/>
      <c r="AQ3719" s="416"/>
      <c r="AR3719" s="416">
        <f t="shared" si="40"/>
        <v>0</v>
      </c>
      <c r="AS3719" s="417" t="str">
        <f t="shared" si="41"/>
        <v>#DIV/0!</v>
      </c>
      <c r="AT3719" s="416">
        <f t="shared" si="42"/>
        <v>0</v>
      </c>
      <c r="AU3719" s="417"/>
    </row>
    <row r="3720" hidden="1">
      <c r="A3720" s="88" t="str">
        <f>Master!A3793</f>
        <v>TL18196</v>
      </c>
      <c r="B3720" s="414" t="str">
        <f>Master!B3793</f>
        <v/>
      </c>
      <c r="C3720" s="414" t="str">
        <f>Master!C3793</f>
        <v/>
      </c>
      <c r="D3720" s="88" t="str">
        <f>Master!D3793</f>
        <v/>
      </c>
      <c r="E3720" s="406" t="str">
        <f>Master!E3793</f>
        <v/>
      </c>
      <c r="F3720" s="406" t="str">
        <f>Master!F3793</f>
        <v/>
      </c>
      <c r="G3720" s="88" t="str">
        <f>Master!G3793</f>
        <v/>
      </c>
      <c r="H3720" s="88" t="str">
        <f>Master!H3793</f>
        <v/>
      </c>
      <c r="I3720" s="88" t="str">
        <f>Master!I3793</f>
        <v/>
      </c>
      <c r="J3720" s="88" t="str">
        <f>Master!J3793</f>
        <v/>
      </c>
      <c r="K3720" s="88" t="str">
        <f>Master!K3793</f>
        <v/>
      </c>
      <c r="L3720" s="88" t="str">
        <f>Master!L3793</f>
        <v/>
      </c>
      <c r="M3720" s="88" t="str">
        <f>Master!M3793</f>
        <v/>
      </c>
      <c r="N3720" s="88" t="str">
        <f>Master!N3793</f>
        <v/>
      </c>
      <c r="O3720" s="88" t="str">
        <f>Master!O3793</f>
        <v/>
      </c>
      <c r="P3720" s="88" t="str">
        <f>Master!P3793</f>
        <v/>
      </c>
      <c r="Q3720" s="88" t="str">
        <f>Master!Q3793</f>
        <v/>
      </c>
      <c r="R3720" s="406" t="str">
        <f>Master!R3793</f>
        <v/>
      </c>
      <c r="S3720" s="406" t="str">
        <f>Master!S3793</f>
        <v/>
      </c>
      <c r="T3720" s="406" t="str">
        <f>Master!T3793</f>
        <v/>
      </c>
      <c r="U3720" s="406" t="str">
        <f>Master!U3793</f>
        <v/>
      </c>
      <c r="V3720" s="406" t="str">
        <f>Master!V3793</f>
        <v/>
      </c>
      <c r="W3720" s="406" t="str">
        <f>Master!W3793</f>
        <v/>
      </c>
      <c r="X3720" s="406" t="str">
        <f>Master!X3793</f>
        <v/>
      </c>
      <c r="Y3720" s="406" t="str">
        <f>Master!Y3793</f>
        <v/>
      </c>
      <c r="Z3720" s="406" t="str">
        <f>Master!Z3793</f>
        <v/>
      </c>
      <c r="AA3720" s="406" t="str">
        <f>Master!AA3793</f>
        <v/>
      </c>
      <c r="AB3720" s="406" t="str">
        <f>Master!AB3793</f>
        <v/>
      </c>
      <c r="AC3720" s="406" t="str">
        <f>Master!AC3793</f>
        <v/>
      </c>
      <c r="AD3720" s="406" t="str">
        <f>Master!AD3793</f>
        <v/>
      </c>
      <c r="AE3720" s="406" t="str">
        <f>Master!AE3793</f>
        <v/>
      </c>
      <c r="AF3720" s="406" t="str">
        <f>Master!AF3793</f>
        <v/>
      </c>
      <c r="AG3720" s="406" t="str">
        <f>Master!AG3793</f>
        <v/>
      </c>
      <c r="AH3720" s="88" t="str">
        <f>Master!AH3793</f>
        <v/>
      </c>
      <c r="AI3720" s="414" t="str">
        <f>Master!AI3793</f>
        <v/>
      </c>
      <c r="AJ3720" s="406" t="str">
        <f>Master!AJ3793</f>
        <v/>
      </c>
      <c r="AK3720" s="406" t="str">
        <f>Master!AK3793</f>
        <v/>
      </c>
      <c r="AL3720" s="88" t="str">
        <f>Master!AL3793</f>
        <v/>
      </c>
      <c r="AM3720" s="416"/>
      <c r="AN3720" s="416"/>
      <c r="AO3720" s="416"/>
      <c r="AP3720" s="416"/>
      <c r="AQ3720" s="416"/>
      <c r="AR3720" s="416">
        <f t="shared" si="40"/>
        <v>0</v>
      </c>
      <c r="AS3720" s="417" t="str">
        <f t="shared" si="41"/>
        <v>#DIV/0!</v>
      </c>
      <c r="AT3720" s="416">
        <f t="shared" si="42"/>
        <v>0</v>
      </c>
      <c r="AU3720" s="417"/>
    </row>
    <row r="3721" hidden="1">
      <c r="A3721" s="88" t="str">
        <f>Master!A3794</f>
        <v>TL18197</v>
      </c>
      <c r="B3721" s="414" t="str">
        <f>Master!B3794</f>
        <v/>
      </c>
      <c r="C3721" s="414" t="str">
        <f>Master!C3794</f>
        <v/>
      </c>
      <c r="D3721" s="88" t="str">
        <f>Master!D3794</f>
        <v/>
      </c>
      <c r="E3721" s="406" t="str">
        <f>Master!E3794</f>
        <v/>
      </c>
      <c r="F3721" s="406" t="str">
        <f>Master!F3794</f>
        <v/>
      </c>
      <c r="G3721" s="88" t="str">
        <f>Master!G3794</f>
        <v/>
      </c>
      <c r="H3721" s="88" t="str">
        <f>Master!H3794</f>
        <v/>
      </c>
      <c r="I3721" s="88" t="str">
        <f>Master!I3794</f>
        <v/>
      </c>
      <c r="J3721" s="88" t="str">
        <f>Master!J3794</f>
        <v/>
      </c>
      <c r="K3721" s="88" t="str">
        <f>Master!K3794</f>
        <v/>
      </c>
      <c r="L3721" s="88" t="str">
        <f>Master!L3794</f>
        <v/>
      </c>
      <c r="M3721" s="88" t="str">
        <f>Master!M3794</f>
        <v/>
      </c>
      <c r="N3721" s="88" t="str">
        <f>Master!N3794</f>
        <v/>
      </c>
      <c r="O3721" s="88" t="str">
        <f>Master!O3794</f>
        <v/>
      </c>
      <c r="P3721" s="88" t="str">
        <f>Master!P3794</f>
        <v/>
      </c>
      <c r="Q3721" s="88" t="str">
        <f>Master!Q3794</f>
        <v/>
      </c>
      <c r="R3721" s="406" t="str">
        <f>Master!R3794</f>
        <v/>
      </c>
      <c r="S3721" s="406" t="str">
        <f>Master!S3794</f>
        <v/>
      </c>
      <c r="T3721" s="406" t="str">
        <f>Master!T3794</f>
        <v/>
      </c>
      <c r="U3721" s="406" t="str">
        <f>Master!U3794</f>
        <v/>
      </c>
      <c r="V3721" s="406" t="str">
        <f>Master!V3794</f>
        <v/>
      </c>
      <c r="W3721" s="406" t="str">
        <f>Master!W3794</f>
        <v/>
      </c>
      <c r="X3721" s="406" t="str">
        <f>Master!X3794</f>
        <v/>
      </c>
      <c r="Y3721" s="406" t="str">
        <f>Master!Y3794</f>
        <v/>
      </c>
      <c r="Z3721" s="406" t="str">
        <f>Master!Z3794</f>
        <v/>
      </c>
      <c r="AA3721" s="406" t="str">
        <f>Master!AA3794</f>
        <v/>
      </c>
      <c r="AB3721" s="406" t="str">
        <f>Master!AB3794</f>
        <v/>
      </c>
      <c r="AC3721" s="406" t="str">
        <f>Master!AC3794</f>
        <v/>
      </c>
      <c r="AD3721" s="406" t="str">
        <f>Master!AD3794</f>
        <v/>
      </c>
      <c r="AE3721" s="406" t="str">
        <f>Master!AE3794</f>
        <v/>
      </c>
      <c r="AF3721" s="406" t="str">
        <f>Master!AF3794</f>
        <v/>
      </c>
      <c r="AG3721" s="406" t="str">
        <f>Master!AG3794</f>
        <v/>
      </c>
      <c r="AH3721" s="88" t="str">
        <f>Master!AH3794</f>
        <v/>
      </c>
      <c r="AI3721" s="414" t="str">
        <f>Master!AI3794</f>
        <v/>
      </c>
      <c r="AJ3721" s="406" t="str">
        <f>Master!AJ3794</f>
        <v/>
      </c>
      <c r="AK3721" s="406" t="str">
        <f>Master!AK3794</f>
        <v/>
      </c>
      <c r="AL3721" s="88" t="str">
        <f>Master!AL3794</f>
        <v/>
      </c>
      <c r="AM3721" s="416"/>
      <c r="AN3721" s="416"/>
      <c r="AO3721" s="416"/>
      <c r="AP3721" s="416"/>
      <c r="AQ3721" s="416"/>
      <c r="AR3721" s="416">
        <f t="shared" si="40"/>
        <v>0</v>
      </c>
      <c r="AS3721" s="417" t="str">
        <f t="shared" si="41"/>
        <v>#DIV/0!</v>
      </c>
      <c r="AT3721" s="416">
        <f t="shared" si="42"/>
        <v>0</v>
      </c>
      <c r="AU3721" s="417"/>
    </row>
    <row r="3722" hidden="1">
      <c r="A3722" s="88" t="str">
        <f>Master!A3795</f>
        <v>TL18198</v>
      </c>
      <c r="B3722" s="414" t="str">
        <f>Master!B3795</f>
        <v/>
      </c>
      <c r="C3722" s="414" t="str">
        <f>Master!C3795</f>
        <v/>
      </c>
      <c r="D3722" s="88" t="str">
        <f>Master!D3795</f>
        <v/>
      </c>
      <c r="E3722" s="406" t="str">
        <f>Master!E3795</f>
        <v/>
      </c>
      <c r="F3722" s="406" t="str">
        <f>Master!F3795</f>
        <v/>
      </c>
      <c r="G3722" s="88" t="str">
        <f>Master!G3795</f>
        <v/>
      </c>
      <c r="H3722" s="88" t="str">
        <f>Master!H3795</f>
        <v/>
      </c>
      <c r="I3722" s="88" t="str">
        <f>Master!I3795</f>
        <v/>
      </c>
      <c r="J3722" s="88" t="str">
        <f>Master!J3795</f>
        <v/>
      </c>
      <c r="K3722" s="88" t="str">
        <f>Master!K3795</f>
        <v/>
      </c>
      <c r="L3722" s="88" t="str">
        <f>Master!L3795</f>
        <v/>
      </c>
      <c r="M3722" s="88" t="str">
        <f>Master!M3795</f>
        <v/>
      </c>
      <c r="N3722" s="88" t="str">
        <f>Master!N3795</f>
        <v/>
      </c>
      <c r="O3722" s="88" t="str">
        <f>Master!O3795</f>
        <v/>
      </c>
      <c r="P3722" s="88" t="str">
        <f>Master!P3795</f>
        <v/>
      </c>
      <c r="Q3722" s="88" t="str">
        <f>Master!Q3795</f>
        <v/>
      </c>
      <c r="R3722" s="406" t="str">
        <f>Master!R3795</f>
        <v/>
      </c>
      <c r="S3722" s="406" t="str">
        <f>Master!S3795</f>
        <v/>
      </c>
      <c r="T3722" s="406" t="str">
        <f>Master!T3795</f>
        <v/>
      </c>
      <c r="U3722" s="406" t="str">
        <f>Master!U3795</f>
        <v/>
      </c>
      <c r="V3722" s="406" t="str">
        <f>Master!V3795</f>
        <v/>
      </c>
      <c r="W3722" s="406" t="str">
        <f>Master!W3795</f>
        <v/>
      </c>
      <c r="X3722" s="406" t="str">
        <f>Master!X3795</f>
        <v/>
      </c>
      <c r="Y3722" s="406" t="str">
        <f>Master!Y3795</f>
        <v/>
      </c>
      <c r="Z3722" s="406" t="str">
        <f>Master!Z3795</f>
        <v/>
      </c>
      <c r="AA3722" s="406" t="str">
        <f>Master!AA3795</f>
        <v/>
      </c>
      <c r="AB3722" s="406" t="str">
        <f>Master!AB3795</f>
        <v/>
      </c>
      <c r="AC3722" s="406" t="str">
        <f>Master!AC3795</f>
        <v/>
      </c>
      <c r="AD3722" s="406" t="str">
        <f>Master!AD3795</f>
        <v/>
      </c>
      <c r="AE3722" s="406" t="str">
        <f>Master!AE3795</f>
        <v/>
      </c>
      <c r="AF3722" s="406" t="str">
        <f>Master!AF3795</f>
        <v/>
      </c>
      <c r="AG3722" s="406" t="str">
        <f>Master!AG3795</f>
        <v/>
      </c>
      <c r="AH3722" s="88" t="str">
        <f>Master!AH3795</f>
        <v/>
      </c>
      <c r="AI3722" s="414" t="str">
        <f>Master!AI3795</f>
        <v/>
      </c>
      <c r="AJ3722" s="406" t="str">
        <f>Master!AJ3795</f>
        <v/>
      </c>
      <c r="AK3722" s="406" t="str">
        <f>Master!AK3795</f>
        <v/>
      </c>
      <c r="AL3722" s="88" t="str">
        <f>Master!AL3795</f>
        <v/>
      </c>
      <c r="AM3722" s="416"/>
      <c r="AN3722" s="416"/>
      <c r="AO3722" s="416"/>
      <c r="AP3722" s="416"/>
      <c r="AQ3722" s="416"/>
      <c r="AR3722" s="416">
        <f t="shared" si="40"/>
        <v>0</v>
      </c>
      <c r="AS3722" s="417" t="str">
        <f t="shared" si="41"/>
        <v>#DIV/0!</v>
      </c>
      <c r="AT3722" s="416">
        <f t="shared" si="42"/>
        <v>0</v>
      </c>
      <c r="AU3722" s="417"/>
    </row>
    <row r="3723" hidden="1">
      <c r="A3723" s="88" t="str">
        <f>Master!A3796</f>
        <v>TL18199</v>
      </c>
      <c r="B3723" s="414" t="str">
        <f>Master!B3796</f>
        <v/>
      </c>
      <c r="C3723" s="414" t="str">
        <f>Master!C3796</f>
        <v/>
      </c>
      <c r="D3723" s="88" t="str">
        <f>Master!D3796</f>
        <v/>
      </c>
      <c r="E3723" s="406" t="str">
        <f>Master!E3796</f>
        <v/>
      </c>
      <c r="F3723" s="406" t="str">
        <f>Master!F3796</f>
        <v/>
      </c>
      <c r="G3723" s="88" t="str">
        <f>Master!G3796</f>
        <v/>
      </c>
      <c r="H3723" s="88" t="str">
        <f>Master!H3796</f>
        <v/>
      </c>
      <c r="I3723" s="88" t="str">
        <f>Master!I3796</f>
        <v/>
      </c>
      <c r="J3723" s="88" t="str">
        <f>Master!J3796</f>
        <v/>
      </c>
      <c r="K3723" s="88" t="str">
        <f>Master!K3796</f>
        <v/>
      </c>
      <c r="L3723" s="88" t="str">
        <f>Master!L3796</f>
        <v/>
      </c>
      <c r="M3723" s="88" t="str">
        <f>Master!M3796</f>
        <v/>
      </c>
      <c r="N3723" s="88" t="str">
        <f>Master!N3796</f>
        <v/>
      </c>
      <c r="O3723" s="88" t="str">
        <f>Master!O3796</f>
        <v/>
      </c>
      <c r="P3723" s="88" t="str">
        <f>Master!P3796</f>
        <v/>
      </c>
      <c r="Q3723" s="88" t="str">
        <f>Master!Q3796</f>
        <v/>
      </c>
      <c r="R3723" s="406" t="str">
        <f>Master!R3796</f>
        <v/>
      </c>
      <c r="S3723" s="406" t="str">
        <f>Master!S3796</f>
        <v/>
      </c>
      <c r="T3723" s="406" t="str">
        <f>Master!T3796</f>
        <v/>
      </c>
      <c r="U3723" s="406" t="str">
        <f>Master!U3796</f>
        <v/>
      </c>
      <c r="V3723" s="406" t="str">
        <f>Master!V3796</f>
        <v/>
      </c>
      <c r="W3723" s="406" t="str">
        <f>Master!W3796</f>
        <v/>
      </c>
      <c r="X3723" s="406" t="str">
        <f>Master!X3796</f>
        <v/>
      </c>
      <c r="Y3723" s="406" t="str">
        <f>Master!Y3796</f>
        <v/>
      </c>
      <c r="Z3723" s="406" t="str">
        <f>Master!Z3796</f>
        <v/>
      </c>
      <c r="AA3723" s="406" t="str">
        <f>Master!AA3796</f>
        <v/>
      </c>
      <c r="AB3723" s="406" t="str">
        <f>Master!AB3796</f>
        <v/>
      </c>
      <c r="AC3723" s="406" t="str">
        <f>Master!AC3796</f>
        <v/>
      </c>
      <c r="AD3723" s="406" t="str">
        <f>Master!AD3796</f>
        <v/>
      </c>
      <c r="AE3723" s="406" t="str">
        <f>Master!AE3796</f>
        <v/>
      </c>
      <c r="AF3723" s="406" t="str">
        <f>Master!AF3796</f>
        <v/>
      </c>
      <c r="AG3723" s="406" t="str">
        <f>Master!AG3796</f>
        <v/>
      </c>
      <c r="AH3723" s="88" t="str">
        <f>Master!AH3796</f>
        <v/>
      </c>
      <c r="AI3723" s="414" t="str">
        <f>Master!AI3796</f>
        <v/>
      </c>
      <c r="AJ3723" s="406" t="str">
        <f>Master!AJ3796</f>
        <v/>
      </c>
      <c r="AK3723" s="406" t="str">
        <f>Master!AK3796</f>
        <v/>
      </c>
      <c r="AL3723" s="88" t="str">
        <f>Master!AL3796</f>
        <v/>
      </c>
      <c r="AM3723" s="416"/>
      <c r="AN3723" s="416"/>
      <c r="AO3723" s="416"/>
      <c r="AP3723" s="416"/>
      <c r="AQ3723" s="416"/>
      <c r="AR3723" s="416">
        <f t="shared" si="40"/>
        <v>0</v>
      </c>
      <c r="AS3723" s="417" t="str">
        <f t="shared" si="41"/>
        <v>#DIV/0!</v>
      </c>
      <c r="AT3723" s="416">
        <f t="shared" si="42"/>
        <v>0</v>
      </c>
      <c r="AU3723" s="417"/>
    </row>
    <row r="3724" hidden="1">
      <c r="A3724" s="88" t="str">
        <f>Master!A3797</f>
        <v>TL18200</v>
      </c>
      <c r="B3724" s="414" t="str">
        <f>Master!B3797</f>
        <v/>
      </c>
      <c r="C3724" s="414" t="str">
        <f>Master!C3797</f>
        <v/>
      </c>
      <c r="D3724" s="88" t="str">
        <f>Master!D3797</f>
        <v/>
      </c>
      <c r="E3724" s="406" t="str">
        <f>Master!E3797</f>
        <v/>
      </c>
      <c r="F3724" s="406" t="str">
        <f>Master!F3797</f>
        <v/>
      </c>
      <c r="G3724" s="88" t="str">
        <f>Master!G3797</f>
        <v/>
      </c>
      <c r="H3724" s="88" t="str">
        <f>Master!H3797</f>
        <v/>
      </c>
      <c r="I3724" s="88" t="str">
        <f>Master!I3797</f>
        <v/>
      </c>
      <c r="J3724" s="88" t="str">
        <f>Master!J3797</f>
        <v/>
      </c>
      <c r="K3724" s="88" t="str">
        <f>Master!K3797</f>
        <v/>
      </c>
      <c r="L3724" s="88" t="str">
        <f>Master!L3797</f>
        <v/>
      </c>
      <c r="M3724" s="88" t="str">
        <f>Master!M3797</f>
        <v/>
      </c>
      <c r="N3724" s="88" t="str">
        <f>Master!N3797</f>
        <v/>
      </c>
      <c r="O3724" s="88" t="str">
        <f>Master!O3797</f>
        <v/>
      </c>
      <c r="P3724" s="88" t="str">
        <f>Master!P3797</f>
        <v/>
      </c>
      <c r="Q3724" s="88" t="str">
        <f>Master!Q3797</f>
        <v/>
      </c>
      <c r="R3724" s="406" t="str">
        <f>Master!R3797</f>
        <v/>
      </c>
      <c r="S3724" s="406" t="str">
        <f>Master!S3797</f>
        <v/>
      </c>
      <c r="T3724" s="406" t="str">
        <f>Master!T3797</f>
        <v/>
      </c>
      <c r="U3724" s="406" t="str">
        <f>Master!U3797</f>
        <v/>
      </c>
      <c r="V3724" s="406" t="str">
        <f>Master!V3797</f>
        <v/>
      </c>
      <c r="W3724" s="406" t="str">
        <f>Master!W3797</f>
        <v/>
      </c>
      <c r="X3724" s="406" t="str">
        <f>Master!X3797</f>
        <v/>
      </c>
      <c r="Y3724" s="406" t="str">
        <f>Master!Y3797</f>
        <v/>
      </c>
      <c r="Z3724" s="406" t="str">
        <f>Master!Z3797</f>
        <v/>
      </c>
      <c r="AA3724" s="406" t="str">
        <f>Master!AA3797</f>
        <v/>
      </c>
      <c r="AB3724" s="406" t="str">
        <f>Master!AB3797</f>
        <v/>
      </c>
      <c r="AC3724" s="406" t="str">
        <f>Master!AC3797</f>
        <v/>
      </c>
      <c r="AD3724" s="406" t="str">
        <f>Master!AD3797</f>
        <v/>
      </c>
      <c r="AE3724" s="406" t="str">
        <f>Master!AE3797</f>
        <v/>
      </c>
      <c r="AF3724" s="406" t="str">
        <f>Master!AF3797</f>
        <v/>
      </c>
      <c r="AG3724" s="406" t="str">
        <f>Master!AG3797</f>
        <v/>
      </c>
      <c r="AH3724" s="88" t="str">
        <f>Master!AH3797</f>
        <v/>
      </c>
      <c r="AI3724" s="414" t="str">
        <f>Master!AI3797</f>
        <v/>
      </c>
      <c r="AJ3724" s="406" t="str">
        <f>Master!AJ3797</f>
        <v/>
      </c>
      <c r="AK3724" s="406" t="str">
        <f>Master!AK3797</f>
        <v/>
      </c>
      <c r="AL3724" s="88" t="str">
        <f>Master!AL3797</f>
        <v/>
      </c>
      <c r="AM3724" s="416"/>
      <c r="AN3724" s="416"/>
      <c r="AO3724" s="416"/>
      <c r="AP3724" s="416"/>
      <c r="AQ3724" s="416"/>
      <c r="AR3724" s="416">
        <f t="shared" si="40"/>
        <v>0</v>
      </c>
      <c r="AS3724" s="417" t="str">
        <f t="shared" si="41"/>
        <v>#DIV/0!</v>
      </c>
      <c r="AT3724" s="416">
        <f t="shared" si="42"/>
        <v>0</v>
      </c>
      <c r="AU3724" s="417"/>
    </row>
    <row r="3725" hidden="1">
      <c r="A3725" s="88" t="str">
        <f>Master!A3798</f>
        <v>VART18015</v>
      </c>
      <c r="B3725" s="414" t="str">
        <f>Master!B3798</f>
        <v/>
      </c>
      <c r="C3725" s="414" t="str">
        <f>Master!C3798</f>
        <v/>
      </c>
      <c r="D3725" s="88">
        <f>Master!D3798</f>
        <v>84</v>
      </c>
      <c r="E3725" s="406">
        <f>Master!E3798</f>
        <v>108</v>
      </c>
      <c r="F3725" s="406">
        <f>Master!F3798</f>
        <v>9072</v>
      </c>
      <c r="G3725" s="88" t="str">
        <f>Master!G3798</f>
        <v/>
      </c>
      <c r="H3725" s="88" t="str">
        <f>Master!H3798</f>
        <v/>
      </c>
      <c r="I3725" s="88" t="str">
        <f>Master!I3798</f>
        <v/>
      </c>
      <c r="J3725" s="88" t="str">
        <f>Master!J3798</f>
        <v>ARTELIER PTE LTD</v>
      </c>
      <c r="K3725" s="88" t="str">
        <f>Master!K3798</f>
        <v>ARTELIER PTE LTD</v>
      </c>
      <c r="L3725" s="88" t="str">
        <f>Master!L3798</f>
        <v/>
      </c>
      <c r="M3725" s="88" t="str">
        <f>Master!M3798</f>
        <v/>
      </c>
      <c r="N3725" s="88" t="str">
        <f>Master!N3798</f>
        <v/>
      </c>
      <c r="O3725" s="88" t="str">
        <f>Master!O3798</f>
        <v/>
      </c>
      <c r="P3725" s="88" t="str">
        <f>Master!P3798</f>
        <v/>
      </c>
      <c r="Q3725" s="88" t="str">
        <f>Master!Q3798</f>
        <v/>
      </c>
      <c r="R3725" s="406" t="str">
        <f>Master!R3798</f>
        <v/>
      </c>
      <c r="S3725" s="406">
        <f>Master!S3798</f>
        <v>0</v>
      </c>
      <c r="T3725" s="406" t="str">
        <f>Master!T3798</f>
        <v/>
      </c>
      <c r="U3725" s="406" t="str">
        <f>Master!U3798</f>
        <v/>
      </c>
      <c r="V3725" s="406" t="str">
        <f>Master!V3798</f>
        <v/>
      </c>
      <c r="W3725" s="406" t="str">
        <f>Master!W3798</f>
        <v/>
      </c>
      <c r="X3725" s="406" t="str">
        <f>Master!X3798</f>
        <v/>
      </c>
      <c r="Y3725" s="406" t="str">
        <f>Master!Y3798</f>
        <v/>
      </c>
      <c r="Z3725" s="406" t="str">
        <f>Master!Z3798</f>
        <v/>
      </c>
      <c r="AA3725" s="406" t="str">
        <f>Master!AA3798</f>
        <v/>
      </c>
      <c r="AB3725" s="406" t="str">
        <f>Master!AB3798</f>
        <v/>
      </c>
      <c r="AC3725" s="406" t="str">
        <f>Master!AC3798</f>
        <v/>
      </c>
      <c r="AD3725" s="406" t="str">
        <f>Master!AD3798</f>
        <v/>
      </c>
      <c r="AE3725" s="406" t="str">
        <f>Master!AE3798</f>
        <v/>
      </c>
      <c r="AF3725" s="406" t="str">
        <f>Master!AF3798</f>
        <v/>
      </c>
      <c r="AG3725" s="406" t="str">
        <f>Master!AG3798</f>
        <v/>
      </c>
      <c r="AH3725" s="88" t="str">
        <f>Master!AH3798</f>
        <v/>
      </c>
      <c r="AI3725" s="414" t="str">
        <f>Master!AI3798</f>
        <v/>
      </c>
      <c r="AJ3725" s="406" t="str">
        <f>Master!AJ3798</f>
        <v/>
      </c>
      <c r="AK3725" s="406" t="str">
        <f>Master!AK3798</f>
        <v/>
      </c>
      <c r="AL3725" s="88" t="str">
        <f>Master!AL3798</f>
        <v/>
      </c>
      <c r="AM3725" s="416"/>
      <c r="AN3725" s="416"/>
      <c r="AO3725" s="416"/>
      <c r="AP3725" s="416"/>
      <c r="AQ3725" s="416"/>
      <c r="AR3725" s="416">
        <f t="shared" si="40"/>
        <v>0</v>
      </c>
      <c r="AS3725" s="417" t="str">
        <f t="shared" si="41"/>
        <v>#DIV/0!</v>
      </c>
      <c r="AT3725" s="416">
        <f t="shared" si="42"/>
        <v>0</v>
      </c>
      <c r="AU3725" s="417"/>
    </row>
    <row r="3726">
      <c r="A3726" s="612"/>
      <c r="B3726" s="601"/>
      <c r="C3726" s="601"/>
      <c r="D3726" s="595"/>
      <c r="E3726" s="594"/>
      <c r="F3726" s="603"/>
      <c r="G3726" s="611"/>
      <c r="H3726" s="595"/>
      <c r="I3726" s="595"/>
      <c r="J3726" s="192"/>
      <c r="K3726" s="192"/>
      <c r="L3726" s="192"/>
      <c r="M3726" s="596"/>
      <c r="N3726" s="192"/>
      <c r="O3726" s="596"/>
      <c r="P3726" s="192"/>
      <c r="Q3726" s="596"/>
      <c r="R3726" s="597"/>
      <c r="S3726" s="600"/>
      <c r="T3726" s="598"/>
      <c r="U3726" s="598"/>
      <c r="V3726" s="598"/>
      <c r="W3726" s="598"/>
      <c r="X3726" s="598"/>
      <c r="Y3726" s="598"/>
      <c r="Z3726" s="598"/>
      <c r="AA3726" s="598"/>
      <c r="AB3726" s="598"/>
      <c r="AC3726" s="598"/>
      <c r="AD3726" s="598"/>
      <c r="AE3726" s="598"/>
      <c r="AF3726" s="598"/>
      <c r="AG3726" s="599"/>
      <c r="AH3726" s="192"/>
      <c r="AI3726" s="604"/>
      <c r="AJ3726" s="598"/>
      <c r="AK3726" s="600"/>
      <c r="AL3726" s="67"/>
      <c r="AM3726" s="416"/>
      <c r="AN3726" s="416"/>
      <c r="AO3726" s="416"/>
      <c r="AP3726" s="416"/>
      <c r="AQ3726" s="416"/>
      <c r="AR3726" s="623"/>
      <c r="AS3726" s="624"/>
      <c r="AT3726" s="623"/>
      <c r="AU3726" s="624"/>
    </row>
    <row r="3727">
      <c r="A3727" s="612"/>
      <c r="B3727" s="601"/>
      <c r="C3727" s="601"/>
      <c r="D3727" s="595"/>
      <c r="E3727" s="602"/>
      <c r="F3727" s="603"/>
      <c r="G3727" s="611"/>
      <c r="H3727" s="595"/>
      <c r="I3727" s="595"/>
      <c r="J3727" s="192"/>
      <c r="K3727" s="192"/>
      <c r="L3727" s="192"/>
      <c r="M3727" s="596"/>
      <c r="N3727" s="192"/>
      <c r="O3727" s="596"/>
      <c r="P3727" s="192"/>
      <c r="Q3727" s="596"/>
      <c r="R3727" s="597"/>
      <c r="S3727" s="600"/>
      <c r="T3727" s="598"/>
      <c r="U3727" s="598"/>
      <c r="V3727" s="598"/>
      <c r="W3727" s="598"/>
      <c r="X3727" s="598"/>
      <c r="Y3727" s="598"/>
      <c r="Z3727" s="598"/>
      <c r="AA3727" s="598"/>
      <c r="AB3727" s="598"/>
      <c r="AC3727" s="598"/>
      <c r="AD3727" s="598"/>
      <c r="AE3727" s="598"/>
      <c r="AF3727" s="598"/>
      <c r="AG3727" s="599"/>
      <c r="AH3727" s="192"/>
      <c r="AI3727" s="604"/>
      <c r="AJ3727" s="598"/>
      <c r="AK3727" s="600"/>
      <c r="AL3727" s="67"/>
      <c r="AM3727" s="416"/>
      <c r="AN3727" s="416"/>
      <c r="AO3727" s="416"/>
      <c r="AP3727" s="416"/>
      <c r="AQ3727" s="416"/>
      <c r="AR3727" s="623"/>
      <c r="AS3727" s="624"/>
      <c r="AT3727" s="623"/>
      <c r="AU3727" s="624"/>
    </row>
    <row r="3728">
      <c r="A3728" s="612"/>
      <c r="B3728" s="601"/>
      <c r="C3728" s="601"/>
      <c r="D3728" s="595"/>
      <c r="E3728" s="602"/>
      <c r="F3728" s="603"/>
      <c r="G3728" s="611"/>
      <c r="H3728" s="595"/>
      <c r="I3728" s="595"/>
      <c r="J3728" s="192"/>
      <c r="K3728" s="192"/>
      <c r="L3728" s="192"/>
      <c r="M3728" s="596"/>
      <c r="N3728" s="192"/>
      <c r="O3728" s="596"/>
      <c r="P3728" s="192"/>
      <c r="Q3728" s="596"/>
      <c r="R3728" s="597"/>
      <c r="S3728" s="600"/>
      <c r="T3728" s="598"/>
      <c r="U3728" s="598"/>
      <c r="V3728" s="598"/>
      <c r="W3728" s="598"/>
      <c r="X3728" s="598"/>
      <c r="Y3728" s="598"/>
      <c r="Z3728" s="598"/>
      <c r="AA3728" s="598"/>
      <c r="AB3728" s="598"/>
      <c r="AC3728" s="598"/>
      <c r="AD3728" s="598"/>
      <c r="AE3728" s="598"/>
      <c r="AF3728" s="598"/>
      <c r="AG3728" s="599"/>
      <c r="AH3728" s="192"/>
      <c r="AI3728" s="604"/>
      <c r="AJ3728" s="598"/>
      <c r="AK3728" s="600"/>
      <c r="AL3728" s="67"/>
      <c r="AM3728" s="416"/>
      <c r="AN3728" s="416"/>
      <c r="AO3728" s="416"/>
      <c r="AP3728" s="416"/>
      <c r="AQ3728" s="416"/>
      <c r="AR3728" s="623"/>
      <c r="AS3728" s="624"/>
      <c r="AT3728" s="623"/>
      <c r="AU3728" s="624"/>
    </row>
    <row r="3729">
      <c r="A3729" s="612"/>
      <c r="B3729" s="601"/>
      <c r="C3729" s="601"/>
      <c r="D3729" s="595"/>
      <c r="E3729" s="602"/>
      <c r="F3729" s="603"/>
      <c r="G3729" s="611"/>
      <c r="H3729" s="595"/>
      <c r="I3729" s="595"/>
      <c r="J3729" s="192"/>
      <c r="K3729" s="192"/>
      <c r="L3729" s="192"/>
      <c r="M3729" s="596"/>
      <c r="N3729" s="192"/>
      <c r="O3729" s="596"/>
      <c r="P3729" s="192"/>
      <c r="Q3729" s="596"/>
      <c r="R3729" s="597"/>
      <c r="S3729" s="600"/>
      <c r="T3729" s="598"/>
      <c r="U3729" s="598"/>
      <c r="V3729" s="598"/>
      <c r="W3729" s="598"/>
      <c r="X3729" s="598"/>
      <c r="Y3729" s="598"/>
      <c r="Z3729" s="598"/>
      <c r="AA3729" s="598"/>
      <c r="AB3729" s="598"/>
      <c r="AC3729" s="598"/>
      <c r="AD3729" s="598"/>
      <c r="AE3729" s="598"/>
      <c r="AF3729" s="598"/>
      <c r="AG3729" s="599"/>
      <c r="AH3729" s="192"/>
      <c r="AI3729" s="604"/>
      <c r="AJ3729" s="598"/>
      <c r="AK3729" s="600"/>
      <c r="AL3729" s="67"/>
      <c r="AM3729" s="416"/>
      <c r="AN3729" s="416"/>
      <c r="AO3729" s="416"/>
      <c r="AP3729" s="416"/>
      <c r="AQ3729" s="416"/>
      <c r="AR3729" s="623"/>
      <c r="AS3729" s="624"/>
      <c r="AT3729" s="623"/>
      <c r="AU3729" s="624"/>
    </row>
    <row r="3730">
      <c r="A3730" s="612"/>
      <c r="B3730" s="601"/>
      <c r="C3730" s="601"/>
      <c r="D3730" s="595"/>
      <c r="E3730" s="602"/>
      <c r="F3730" s="603"/>
      <c r="G3730" s="611"/>
      <c r="H3730" s="595"/>
      <c r="I3730" s="595"/>
      <c r="J3730" s="192"/>
      <c r="K3730" s="192"/>
      <c r="L3730" s="192"/>
      <c r="M3730" s="596"/>
      <c r="N3730" s="192"/>
      <c r="O3730" s="596"/>
      <c r="P3730" s="192"/>
      <c r="Q3730" s="596"/>
      <c r="R3730" s="597"/>
      <c r="S3730" s="600"/>
      <c r="T3730" s="598"/>
      <c r="U3730" s="598"/>
      <c r="V3730" s="598"/>
      <c r="W3730" s="598"/>
      <c r="X3730" s="598"/>
      <c r="Y3730" s="598"/>
      <c r="Z3730" s="598"/>
      <c r="AA3730" s="598"/>
      <c r="AB3730" s="598"/>
      <c r="AC3730" s="598"/>
      <c r="AD3730" s="598"/>
      <c r="AE3730" s="598"/>
      <c r="AF3730" s="598"/>
      <c r="AG3730" s="599"/>
      <c r="AH3730" s="192"/>
      <c r="AI3730" s="604"/>
      <c r="AJ3730" s="598"/>
      <c r="AK3730" s="600"/>
      <c r="AL3730" s="67"/>
      <c r="AM3730" s="416"/>
      <c r="AN3730" s="416"/>
      <c r="AO3730" s="416"/>
      <c r="AP3730" s="416"/>
      <c r="AQ3730" s="416"/>
      <c r="AR3730" s="623"/>
      <c r="AS3730" s="624"/>
      <c r="AT3730" s="623"/>
      <c r="AU3730" s="624"/>
    </row>
    <row r="3731">
      <c r="A3731" s="612"/>
      <c r="B3731" s="601"/>
      <c r="C3731" s="601"/>
      <c r="D3731" s="595"/>
      <c r="E3731" s="602"/>
      <c r="F3731" s="603"/>
      <c r="G3731" s="611"/>
      <c r="H3731" s="595"/>
      <c r="I3731" s="595"/>
      <c r="J3731" s="192"/>
      <c r="K3731" s="192"/>
      <c r="L3731" s="192"/>
      <c r="M3731" s="596"/>
      <c r="N3731" s="192"/>
      <c r="O3731" s="596"/>
      <c r="P3731" s="192"/>
      <c r="Q3731" s="596"/>
      <c r="R3731" s="597"/>
      <c r="S3731" s="600"/>
      <c r="T3731" s="598"/>
      <c r="U3731" s="598"/>
      <c r="V3731" s="598"/>
      <c r="W3731" s="598"/>
      <c r="X3731" s="598"/>
      <c r="Y3731" s="598"/>
      <c r="Z3731" s="598"/>
      <c r="AA3731" s="598"/>
      <c r="AB3731" s="598"/>
      <c r="AC3731" s="598"/>
      <c r="AD3731" s="598"/>
      <c r="AE3731" s="598"/>
      <c r="AF3731" s="598"/>
      <c r="AG3731" s="599"/>
      <c r="AH3731" s="192"/>
      <c r="AI3731" s="604"/>
      <c r="AJ3731" s="598"/>
      <c r="AK3731" s="600"/>
      <c r="AL3731" s="67"/>
      <c r="AM3731" s="416"/>
      <c r="AN3731" s="416"/>
      <c r="AO3731" s="416"/>
      <c r="AP3731" s="416"/>
      <c r="AQ3731" s="416"/>
      <c r="AR3731" s="623"/>
      <c r="AS3731" s="624"/>
      <c r="AT3731" s="623"/>
      <c r="AU3731" s="624"/>
    </row>
    <row r="3732">
      <c r="A3732" s="612"/>
      <c r="B3732" s="601"/>
      <c r="C3732" s="601"/>
      <c r="D3732" s="595"/>
      <c r="E3732" s="602"/>
      <c r="F3732" s="603"/>
      <c r="G3732" s="611"/>
      <c r="H3732" s="595"/>
      <c r="I3732" s="595"/>
      <c r="J3732" s="192"/>
      <c r="K3732" s="192"/>
      <c r="L3732" s="192"/>
      <c r="M3732" s="596"/>
      <c r="N3732" s="192"/>
      <c r="O3732" s="596"/>
      <c r="P3732" s="192"/>
      <c r="Q3732" s="596"/>
      <c r="R3732" s="597"/>
      <c r="S3732" s="600"/>
      <c r="T3732" s="598"/>
      <c r="U3732" s="598"/>
      <c r="V3732" s="598"/>
      <c r="W3732" s="598"/>
      <c r="X3732" s="598"/>
      <c r="Y3732" s="598"/>
      <c r="Z3732" s="598"/>
      <c r="AA3732" s="598"/>
      <c r="AB3732" s="598"/>
      <c r="AC3732" s="598"/>
      <c r="AD3732" s="598"/>
      <c r="AE3732" s="598"/>
      <c r="AF3732" s="598"/>
      <c r="AG3732" s="599"/>
      <c r="AH3732" s="192"/>
      <c r="AI3732" s="604"/>
      <c r="AJ3732" s="598"/>
      <c r="AK3732" s="600"/>
      <c r="AL3732" s="67"/>
      <c r="AM3732" s="416"/>
      <c r="AN3732" s="416"/>
      <c r="AO3732" s="416"/>
      <c r="AP3732" s="416"/>
      <c r="AQ3732" s="416"/>
      <c r="AR3732" s="623"/>
      <c r="AS3732" s="624"/>
      <c r="AT3732" s="623"/>
      <c r="AU3732" s="624"/>
    </row>
    <row r="3733">
      <c r="A3733" s="612"/>
      <c r="B3733" s="601"/>
      <c r="C3733" s="601"/>
      <c r="D3733" s="595"/>
      <c r="E3733" s="602"/>
      <c r="F3733" s="603"/>
      <c r="G3733" s="611"/>
      <c r="H3733" s="595"/>
      <c r="I3733" s="595"/>
      <c r="J3733" s="192"/>
      <c r="K3733" s="192"/>
      <c r="L3733" s="192"/>
      <c r="M3733" s="596"/>
      <c r="N3733" s="192"/>
      <c r="O3733" s="596"/>
      <c r="P3733" s="192"/>
      <c r="Q3733" s="596"/>
      <c r="R3733" s="597"/>
      <c r="S3733" s="600"/>
      <c r="T3733" s="598"/>
      <c r="U3733" s="598"/>
      <c r="V3733" s="598"/>
      <c r="W3733" s="598"/>
      <c r="X3733" s="598"/>
      <c r="Y3733" s="598"/>
      <c r="Z3733" s="598"/>
      <c r="AA3733" s="598"/>
      <c r="AB3733" s="598"/>
      <c r="AC3733" s="598"/>
      <c r="AD3733" s="598"/>
      <c r="AE3733" s="598"/>
      <c r="AF3733" s="598"/>
      <c r="AG3733" s="599"/>
      <c r="AH3733" s="192"/>
      <c r="AI3733" s="604"/>
      <c r="AJ3733" s="598"/>
      <c r="AK3733" s="600"/>
      <c r="AL3733" s="67"/>
      <c r="AM3733" s="416"/>
      <c r="AN3733" s="416"/>
      <c r="AO3733" s="416"/>
      <c r="AP3733" s="416"/>
      <c r="AQ3733" s="416"/>
      <c r="AR3733" s="623"/>
      <c r="AS3733" s="624"/>
      <c r="AT3733" s="623"/>
      <c r="AU3733" s="624"/>
    </row>
    <row r="3734">
      <c r="A3734" s="612"/>
      <c r="B3734" s="601"/>
      <c r="C3734" s="601"/>
      <c r="D3734" s="595"/>
      <c r="E3734" s="602"/>
      <c r="F3734" s="603"/>
      <c r="G3734" s="611"/>
      <c r="H3734" s="595"/>
      <c r="I3734" s="595"/>
      <c r="J3734" s="192"/>
      <c r="K3734" s="192"/>
      <c r="L3734" s="192"/>
      <c r="M3734" s="596"/>
      <c r="N3734" s="192"/>
      <c r="O3734" s="596"/>
      <c r="P3734" s="192"/>
      <c r="Q3734" s="596"/>
      <c r="R3734" s="597"/>
      <c r="S3734" s="600"/>
      <c r="T3734" s="598"/>
      <c r="U3734" s="598"/>
      <c r="V3734" s="598"/>
      <c r="W3734" s="598"/>
      <c r="X3734" s="598"/>
      <c r="Y3734" s="598"/>
      <c r="Z3734" s="598"/>
      <c r="AA3734" s="598"/>
      <c r="AB3734" s="598"/>
      <c r="AC3734" s="598"/>
      <c r="AD3734" s="598"/>
      <c r="AE3734" s="598"/>
      <c r="AF3734" s="598"/>
      <c r="AG3734" s="599"/>
      <c r="AH3734" s="192"/>
      <c r="AI3734" s="604"/>
      <c r="AJ3734" s="598"/>
      <c r="AK3734" s="600"/>
      <c r="AL3734" s="67"/>
      <c r="AM3734" s="416"/>
      <c r="AN3734" s="416"/>
      <c r="AO3734" s="416"/>
      <c r="AP3734" s="416"/>
      <c r="AQ3734" s="416"/>
      <c r="AR3734" s="623"/>
      <c r="AS3734" s="624"/>
      <c r="AT3734" s="623"/>
      <c r="AU3734" s="624"/>
    </row>
    <row r="3735">
      <c r="A3735" s="612"/>
      <c r="B3735" s="601"/>
      <c r="C3735" s="601"/>
      <c r="D3735" s="595"/>
      <c r="E3735" s="602"/>
      <c r="F3735" s="603"/>
      <c r="G3735" s="611"/>
      <c r="H3735" s="595"/>
      <c r="I3735" s="595"/>
      <c r="J3735" s="192"/>
      <c r="K3735" s="192"/>
      <c r="L3735" s="192"/>
      <c r="M3735" s="596"/>
      <c r="N3735" s="192"/>
      <c r="O3735" s="596"/>
      <c r="P3735" s="192"/>
      <c r="Q3735" s="596"/>
      <c r="R3735" s="597"/>
      <c r="S3735" s="600"/>
      <c r="T3735" s="598"/>
      <c r="U3735" s="598"/>
      <c r="V3735" s="598"/>
      <c r="W3735" s="598"/>
      <c r="X3735" s="598"/>
      <c r="Y3735" s="598"/>
      <c r="Z3735" s="598"/>
      <c r="AA3735" s="598"/>
      <c r="AB3735" s="598"/>
      <c r="AC3735" s="598"/>
      <c r="AD3735" s="598"/>
      <c r="AE3735" s="598"/>
      <c r="AF3735" s="598"/>
      <c r="AG3735" s="599"/>
      <c r="AH3735" s="192"/>
      <c r="AI3735" s="604"/>
      <c r="AJ3735" s="598"/>
      <c r="AK3735" s="600"/>
      <c r="AL3735" s="67"/>
      <c r="AM3735" s="416"/>
      <c r="AN3735" s="416"/>
      <c r="AO3735" s="416"/>
      <c r="AP3735" s="416"/>
      <c r="AQ3735" s="416"/>
      <c r="AR3735" s="623"/>
      <c r="AS3735" s="624"/>
      <c r="AT3735" s="623"/>
      <c r="AU3735" s="624"/>
    </row>
    <row r="3736">
      <c r="A3736" s="612"/>
      <c r="B3736" s="601"/>
      <c r="C3736" s="601"/>
      <c r="D3736" s="595"/>
      <c r="E3736" s="602"/>
      <c r="F3736" s="603"/>
      <c r="G3736" s="611"/>
      <c r="H3736" s="595"/>
      <c r="I3736" s="595"/>
      <c r="J3736" s="192"/>
      <c r="K3736" s="192"/>
      <c r="L3736" s="192"/>
      <c r="M3736" s="596"/>
      <c r="N3736" s="192"/>
      <c r="O3736" s="596"/>
      <c r="P3736" s="192"/>
      <c r="Q3736" s="596"/>
      <c r="R3736" s="597"/>
      <c r="S3736" s="600"/>
      <c r="T3736" s="598"/>
      <c r="U3736" s="598"/>
      <c r="V3736" s="598"/>
      <c r="W3736" s="598"/>
      <c r="X3736" s="598"/>
      <c r="Y3736" s="598"/>
      <c r="Z3736" s="598"/>
      <c r="AA3736" s="598"/>
      <c r="AB3736" s="598"/>
      <c r="AC3736" s="598"/>
      <c r="AD3736" s="598"/>
      <c r="AE3736" s="598"/>
      <c r="AF3736" s="598"/>
      <c r="AG3736" s="599"/>
      <c r="AH3736" s="192"/>
      <c r="AI3736" s="604"/>
      <c r="AJ3736" s="598"/>
      <c r="AK3736" s="600"/>
      <c r="AL3736" s="67"/>
      <c r="AM3736" s="416"/>
      <c r="AN3736" s="416"/>
      <c r="AO3736" s="416"/>
      <c r="AP3736" s="416"/>
      <c r="AQ3736" s="416"/>
      <c r="AR3736" s="623"/>
      <c r="AS3736" s="624"/>
      <c r="AT3736" s="623"/>
      <c r="AU3736" s="624"/>
    </row>
    <row r="3737">
      <c r="A3737" s="612"/>
      <c r="B3737" s="601"/>
      <c r="C3737" s="601"/>
      <c r="D3737" s="595"/>
      <c r="E3737" s="602"/>
      <c r="F3737" s="603"/>
      <c r="G3737" s="611"/>
      <c r="H3737" s="595"/>
      <c r="I3737" s="595"/>
      <c r="J3737" s="192"/>
      <c r="K3737" s="192"/>
      <c r="L3737" s="192"/>
      <c r="M3737" s="596"/>
      <c r="N3737" s="192"/>
      <c r="O3737" s="596"/>
      <c r="P3737" s="192"/>
      <c r="Q3737" s="596"/>
      <c r="R3737" s="597"/>
      <c r="S3737" s="600"/>
      <c r="T3737" s="598"/>
      <c r="U3737" s="598"/>
      <c r="V3737" s="598"/>
      <c r="W3737" s="598"/>
      <c r="X3737" s="598"/>
      <c r="Y3737" s="598"/>
      <c r="Z3737" s="598"/>
      <c r="AA3737" s="598"/>
      <c r="AB3737" s="598"/>
      <c r="AC3737" s="598"/>
      <c r="AD3737" s="598"/>
      <c r="AE3737" s="598"/>
      <c r="AF3737" s="598"/>
      <c r="AG3737" s="599"/>
      <c r="AH3737" s="192"/>
      <c r="AI3737" s="604"/>
      <c r="AJ3737" s="598"/>
      <c r="AK3737" s="600"/>
      <c r="AL3737" s="67"/>
      <c r="AM3737" s="416"/>
      <c r="AN3737" s="416"/>
      <c r="AO3737" s="416"/>
      <c r="AP3737" s="416"/>
      <c r="AQ3737" s="416"/>
      <c r="AR3737" s="623"/>
      <c r="AS3737" s="624"/>
      <c r="AT3737" s="623"/>
      <c r="AU3737" s="624"/>
    </row>
    <row r="3738">
      <c r="A3738" s="612"/>
      <c r="B3738" s="601"/>
      <c r="C3738" s="601"/>
      <c r="D3738" s="595"/>
      <c r="E3738" s="602"/>
      <c r="F3738" s="603"/>
      <c r="G3738" s="611"/>
      <c r="H3738" s="595"/>
      <c r="I3738" s="595"/>
      <c r="J3738" s="192"/>
      <c r="K3738" s="192"/>
      <c r="L3738" s="192"/>
      <c r="M3738" s="596"/>
      <c r="N3738" s="192"/>
      <c r="O3738" s="596"/>
      <c r="P3738" s="192"/>
      <c r="Q3738" s="596"/>
      <c r="R3738" s="597"/>
      <c r="S3738" s="600"/>
      <c r="T3738" s="598"/>
      <c r="U3738" s="598"/>
      <c r="V3738" s="598"/>
      <c r="W3738" s="598"/>
      <c r="X3738" s="598"/>
      <c r="Y3738" s="598"/>
      <c r="Z3738" s="598"/>
      <c r="AA3738" s="598"/>
      <c r="AB3738" s="598"/>
      <c r="AC3738" s="598"/>
      <c r="AD3738" s="598"/>
      <c r="AE3738" s="598"/>
      <c r="AF3738" s="598"/>
      <c r="AG3738" s="599"/>
      <c r="AH3738" s="192"/>
      <c r="AI3738" s="604"/>
      <c r="AJ3738" s="598"/>
      <c r="AK3738" s="600"/>
      <c r="AL3738" s="67"/>
      <c r="AM3738" s="416"/>
      <c r="AN3738" s="416"/>
      <c r="AO3738" s="416"/>
      <c r="AP3738" s="416"/>
      <c r="AQ3738" s="416"/>
      <c r="AR3738" s="623"/>
      <c r="AS3738" s="624"/>
      <c r="AT3738" s="623"/>
      <c r="AU3738" s="624"/>
    </row>
    <row r="3739">
      <c r="A3739" s="612"/>
      <c r="B3739" s="601"/>
      <c r="C3739" s="601"/>
      <c r="D3739" s="595"/>
      <c r="E3739" s="602"/>
      <c r="F3739" s="603"/>
      <c r="G3739" s="611"/>
      <c r="H3739" s="595"/>
      <c r="I3739" s="595"/>
      <c r="J3739" s="192"/>
      <c r="K3739" s="192"/>
      <c r="L3739" s="192"/>
      <c r="M3739" s="596"/>
      <c r="N3739" s="192"/>
      <c r="O3739" s="596"/>
      <c r="P3739" s="192"/>
      <c r="Q3739" s="596"/>
      <c r="R3739" s="597"/>
      <c r="S3739" s="600"/>
      <c r="T3739" s="598"/>
      <c r="U3739" s="598"/>
      <c r="V3739" s="598"/>
      <c r="W3739" s="598"/>
      <c r="X3739" s="598"/>
      <c r="Y3739" s="598"/>
      <c r="Z3739" s="598"/>
      <c r="AA3739" s="598"/>
      <c r="AB3739" s="598"/>
      <c r="AC3739" s="598"/>
      <c r="AD3739" s="598"/>
      <c r="AE3739" s="598"/>
      <c r="AF3739" s="598"/>
      <c r="AG3739" s="599"/>
      <c r="AH3739" s="192"/>
      <c r="AI3739" s="604"/>
      <c r="AJ3739" s="598"/>
      <c r="AK3739" s="600"/>
      <c r="AL3739" s="67"/>
      <c r="AM3739" s="416"/>
      <c r="AN3739" s="416"/>
      <c r="AO3739" s="416"/>
      <c r="AP3739" s="416"/>
      <c r="AQ3739" s="416"/>
      <c r="AR3739" s="623"/>
      <c r="AS3739" s="624"/>
      <c r="AT3739" s="623"/>
      <c r="AU3739" s="624"/>
    </row>
    <row r="3740">
      <c r="A3740" s="612"/>
      <c r="B3740" s="601"/>
      <c r="C3740" s="601"/>
      <c r="D3740" s="595"/>
      <c r="E3740" s="602"/>
      <c r="F3740" s="603"/>
      <c r="G3740" s="611"/>
      <c r="H3740" s="595"/>
      <c r="I3740" s="595"/>
      <c r="J3740" s="192"/>
      <c r="K3740" s="192"/>
      <c r="L3740" s="192"/>
      <c r="M3740" s="596"/>
      <c r="N3740" s="192"/>
      <c r="O3740" s="596"/>
      <c r="P3740" s="192"/>
      <c r="Q3740" s="596"/>
      <c r="R3740" s="597"/>
      <c r="S3740" s="600"/>
      <c r="T3740" s="598"/>
      <c r="U3740" s="598"/>
      <c r="V3740" s="598"/>
      <c r="W3740" s="598"/>
      <c r="X3740" s="598"/>
      <c r="Y3740" s="598"/>
      <c r="Z3740" s="598"/>
      <c r="AA3740" s="598"/>
      <c r="AB3740" s="598"/>
      <c r="AC3740" s="598"/>
      <c r="AD3740" s="598"/>
      <c r="AE3740" s="598"/>
      <c r="AF3740" s="598"/>
      <c r="AG3740" s="599"/>
      <c r="AH3740" s="192"/>
      <c r="AI3740" s="604"/>
      <c r="AJ3740" s="598"/>
      <c r="AK3740" s="600"/>
      <c r="AL3740" s="67"/>
      <c r="AM3740" s="416"/>
      <c r="AN3740" s="416"/>
      <c r="AO3740" s="416"/>
      <c r="AP3740" s="416"/>
      <c r="AQ3740" s="416"/>
      <c r="AR3740" s="623"/>
      <c r="AS3740" s="624"/>
      <c r="AT3740" s="623"/>
      <c r="AU3740" s="624"/>
    </row>
    <row r="3741">
      <c r="A3741" s="612"/>
      <c r="B3741" s="601"/>
      <c r="C3741" s="601"/>
      <c r="D3741" s="595"/>
      <c r="E3741" s="602"/>
      <c r="F3741" s="603"/>
      <c r="G3741" s="611"/>
      <c r="H3741" s="595"/>
      <c r="I3741" s="595"/>
      <c r="J3741" s="192"/>
      <c r="K3741" s="192"/>
      <c r="L3741" s="192"/>
      <c r="M3741" s="596"/>
      <c r="N3741" s="192"/>
      <c r="O3741" s="596"/>
      <c r="P3741" s="192"/>
      <c r="Q3741" s="596"/>
      <c r="R3741" s="597"/>
      <c r="S3741" s="600"/>
      <c r="T3741" s="598"/>
      <c r="U3741" s="598"/>
      <c r="V3741" s="598"/>
      <c r="W3741" s="598"/>
      <c r="X3741" s="598"/>
      <c r="Y3741" s="598"/>
      <c r="Z3741" s="598"/>
      <c r="AA3741" s="598"/>
      <c r="AB3741" s="598"/>
      <c r="AC3741" s="598"/>
      <c r="AD3741" s="598"/>
      <c r="AE3741" s="598"/>
      <c r="AF3741" s="598"/>
      <c r="AG3741" s="599"/>
      <c r="AH3741" s="192"/>
      <c r="AI3741" s="604"/>
      <c r="AJ3741" s="598"/>
      <c r="AK3741" s="600"/>
      <c r="AL3741" s="67"/>
      <c r="AM3741" s="416"/>
      <c r="AN3741" s="416"/>
      <c r="AO3741" s="416"/>
      <c r="AP3741" s="416"/>
      <c r="AQ3741" s="416"/>
      <c r="AR3741" s="623"/>
      <c r="AS3741" s="624"/>
      <c r="AT3741" s="623"/>
      <c r="AU3741" s="624"/>
    </row>
    <row r="3742">
      <c r="A3742" s="612"/>
      <c r="B3742" s="601"/>
      <c r="C3742" s="601"/>
      <c r="D3742" s="595"/>
      <c r="E3742" s="602"/>
      <c r="F3742" s="603"/>
      <c r="G3742" s="611"/>
      <c r="H3742" s="595"/>
      <c r="I3742" s="595"/>
      <c r="J3742" s="192"/>
      <c r="K3742" s="192"/>
      <c r="L3742" s="192"/>
      <c r="M3742" s="596"/>
      <c r="N3742" s="192"/>
      <c r="O3742" s="596"/>
      <c r="P3742" s="192"/>
      <c r="Q3742" s="596"/>
      <c r="R3742" s="597"/>
      <c r="S3742" s="600"/>
      <c r="T3742" s="598"/>
      <c r="U3742" s="598"/>
      <c r="V3742" s="598"/>
      <c r="W3742" s="598"/>
      <c r="X3742" s="598"/>
      <c r="Y3742" s="598"/>
      <c r="Z3742" s="598"/>
      <c r="AA3742" s="598"/>
      <c r="AB3742" s="598"/>
      <c r="AC3742" s="598"/>
      <c r="AD3742" s="598"/>
      <c r="AE3742" s="598"/>
      <c r="AF3742" s="598"/>
      <c r="AG3742" s="599"/>
      <c r="AH3742" s="192"/>
      <c r="AI3742" s="604"/>
      <c r="AJ3742" s="598"/>
      <c r="AK3742" s="600"/>
      <c r="AL3742" s="67"/>
      <c r="AM3742" s="416"/>
      <c r="AN3742" s="416"/>
      <c r="AO3742" s="416"/>
      <c r="AP3742" s="416"/>
      <c r="AQ3742" s="416"/>
      <c r="AR3742" s="623"/>
      <c r="AS3742" s="624"/>
      <c r="AT3742" s="623"/>
      <c r="AU3742" s="624"/>
    </row>
    <row r="3743">
      <c r="A3743" s="612"/>
      <c r="B3743" s="601"/>
      <c r="C3743" s="601"/>
      <c r="D3743" s="595"/>
      <c r="E3743" s="602"/>
      <c r="F3743" s="603"/>
      <c r="G3743" s="611"/>
      <c r="H3743" s="595"/>
      <c r="I3743" s="595"/>
      <c r="J3743" s="192"/>
      <c r="K3743" s="192"/>
      <c r="L3743" s="192"/>
      <c r="M3743" s="596"/>
      <c r="N3743" s="192"/>
      <c r="O3743" s="596"/>
      <c r="P3743" s="192"/>
      <c r="Q3743" s="596"/>
      <c r="R3743" s="597"/>
      <c r="S3743" s="600"/>
      <c r="T3743" s="598"/>
      <c r="U3743" s="598"/>
      <c r="V3743" s="598"/>
      <c r="W3743" s="598"/>
      <c r="X3743" s="598"/>
      <c r="Y3743" s="598"/>
      <c r="Z3743" s="598"/>
      <c r="AA3743" s="598"/>
      <c r="AB3743" s="598"/>
      <c r="AC3743" s="598"/>
      <c r="AD3743" s="598"/>
      <c r="AE3743" s="598"/>
      <c r="AF3743" s="598"/>
      <c r="AG3743" s="599"/>
      <c r="AH3743" s="192"/>
      <c r="AI3743" s="604"/>
      <c r="AJ3743" s="598"/>
      <c r="AK3743" s="600"/>
      <c r="AL3743" s="67"/>
      <c r="AM3743" s="416"/>
      <c r="AN3743" s="416"/>
      <c r="AO3743" s="416"/>
      <c r="AP3743" s="416"/>
      <c r="AQ3743" s="416"/>
      <c r="AR3743" s="623"/>
      <c r="AS3743" s="624"/>
      <c r="AT3743" s="623"/>
      <c r="AU3743" s="624"/>
    </row>
    <row r="3744">
      <c r="A3744" s="612"/>
      <c r="B3744" s="601"/>
      <c r="C3744" s="601"/>
      <c r="D3744" s="595"/>
      <c r="E3744" s="602"/>
      <c r="F3744" s="603"/>
      <c r="G3744" s="611"/>
      <c r="H3744" s="595"/>
      <c r="I3744" s="595"/>
      <c r="J3744" s="192"/>
      <c r="K3744" s="192"/>
      <c r="L3744" s="192"/>
      <c r="M3744" s="596"/>
      <c r="N3744" s="192"/>
      <c r="O3744" s="596"/>
      <c r="P3744" s="192"/>
      <c r="Q3744" s="596"/>
      <c r="R3744" s="597"/>
      <c r="S3744" s="600"/>
      <c r="T3744" s="598"/>
      <c r="U3744" s="598"/>
      <c r="V3744" s="598"/>
      <c r="W3744" s="598"/>
      <c r="X3744" s="598"/>
      <c r="Y3744" s="598"/>
      <c r="Z3744" s="598"/>
      <c r="AA3744" s="598"/>
      <c r="AB3744" s="598"/>
      <c r="AC3744" s="598"/>
      <c r="AD3744" s="598"/>
      <c r="AE3744" s="598"/>
      <c r="AF3744" s="598"/>
      <c r="AG3744" s="599"/>
      <c r="AH3744" s="192"/>
      <c r="AI3744" s="604"/>
      <c r="AJ3744" s="598"/>
      <c r="AK3744" s="600"/>
      <c r="AL3744" s="67"/>
      <c r="AM3744" s="416"/>
      <c r="AN3744" s="416"/>
      <c r="AO3744" s="416"/>
      <c r="AP3744" s="416"/>
      <c r="AQ3744" s="416"/>
      <c r="AR3744" s="623"/>
      <c r="AS3744" s="624"/>
      <c r="AT3744" s="623"/>
      <c r="AU3744" s="624"/>
    </row>
    <row r="3745">
      <c r="A3745" s="612"/>
      <c r="B3745" s="601"/>
      <c r="C3745" s="601"/>
      <c r="D3745" s="595"/>
      <c r="E3745" s="602"/>
      <c r="F3745" s="603"/>
      <c r="G3745" s="611"/>
      <c r="H3745" s="595"/>
      <c r="I3745" s="595"/>
      <c r="J3745" s="192"/>
      <c r="K3745" s="192"/>
      <c r="L3745" s="192"/>
      <c r="M3745" s="596"/>
      <c r="N3745" s="192"/>
      <c r="O3745" s="596"/>
      <c r="P3745" s="192"/>
      <c r="Q3745" s="596"/>
      <c r="R3745" s="597"/>
      <c r="S3745" s="600"/>
      <c r="T3745" s="598"/>
      <c r="U3745" s="598"/>
      <c r="V3745" s="598"/>
      <c r="W3745" s="598"/>
      <c r="X3745" s="598"/>
      <c r="Y3745" s="598"/>
      <c r="Z3745" s="598"/>
      <c r="AA3745" s="598"/>
      <c r="AB3745" s="598"/>
      <c r="AC3745" s="598"/>
      <c r="AD3745" s="598"/>
      <c r="AE3745" s="598"/>
      <c r="AF3745" s="598"/>
      <c r="AG3745" s="599"/>
      <c r="AH3745" s="192"/>
      <c r="AI3745" s="604"/>
      <c r="AJ3745" s="598"/>
      <c r="AK3745" s="600"/>
      <c r="AL3745" s="67"/>
      <c r="AM3745" s="416"/>
      <c r="AN3745" s="416"/>
      <c r="AO3745" s="416"/>
      <c r="AP3745" s="416"/>
      <c r="AQ3745" s="416"/>
      <c r="AR3745" s="623"/>
      <c r="AS3745" s="624"/>
      <c r="AT3745" s="623"/>
      <c r="AU3745" s="624"/>
    </row>
    <row r="3746">
      <c r="A3746" s="612"/>
      <c r="B3746" s="601"/>
      <c r="C3746" s="601"/>
      <c r="D3746" s="595"/>
      <c r="E3746" s="602"/>
      <c r="F3746" s="603"/>
      <c r="G3746" s="611"/>
      <c r="H3746" s="595"/>
      <c r="I3746" s="595"/>
      <c r="J3746" s="192"/>
      <c r="K3746" s="192"/>
      <c r="L3746" s="192"/>
      <c r="M3746" s="596"/>
      <c r="N3746" s="192"/>
      <c r="O3746" s="596"/>
      <c r="P3746" s="192"/>
      <c r="Q3746" s="596"/>
      <c r="R3746" s="597"/>
      <c r="S3746" s="600"/>
      <c r="T3746" s="598"/>
      <c r="U3746" s="598"/>
      <c r="V3746" s="598"/>
      <c r="W3746" s="598"/>
      <c r="X3746" s="598"/>
      <c r="Y3746" s="598"/>
      <c r="Z3746" s="598"/>
      <c r="AA3746" s="598"/>
      <c r="AB3746" s="598"/>
      <c r="AC3746" s="598"/>
      <c r="AD3746" s="598"/>
      <c r="AE3746" s="598"/>
      <c r="AF3746" s="598"/>
      <c r="AG3746" s="599"/>
      <c r="AH3746" s="192"/>
      <c r="AI3746" s="604"/>
      <c r="AJ3746" s="598"/>
      <c r="AK3746" s="600"/>
      <c r="AL3746" s="67"/>
      <c r="AM3746" s="416"/>
      <c r="AN3746" s="416"/>
      <c r="AO3746" s="416"/>
      <c r="AP3746" s="416"/>
      <c r="AQ3746" s="416"/>
      <c r="AR3746" s="623"/>
      <c r="AS3746" s="624"/>
      <c r="AT3746" s="623"/>
      <c r="AU3746" s="624"/>
    </row>
    <row r="3747">
      <c r="A3747" s="612"/>
      <c r="B3747" s="601"/>
      <c r="C3747" s="601"/>
      <c r="D3747" s="595"/>
      <c r="E3747" s="602"/>
      <c r="F3747" s="603"/>
      <c r="G3747" s="611"/>
      <c r="H3747" s="595"/>
      <c r="I3747" s="595"/>
      <c r="J3747" s="192"/>
      <c r="K3747" s="192"/>
      <c r="L3747" s="192"/>
      <c r="M3747" s="596"/>
      <c r="N3747" s="192"/>
      <c r="O3747" s="596"/>
      <c r="P3747" s="192"/>
      <c r="Q3747" s="596"/>
      <c r="R3747" s="597"/>
      <c r="S3747" s="600"/>
      <c r="T3747" s="598"/>
      <c r="U3747" s="598"/>
      <c r="V3747" s="598"/>
      <c r="W3747" s="598"/>
      <c r="X3747" s="598"/>
      <c r="Y3747" s="598"/>
      <c r="Z3747" s="598"/>
      <c r="AA3747" s="598"/>
      <c r="AB3747" s="598"/>
      <c r="AC3747" s="598"/>
      <c r="AD3747" s="598"/>
      <c r="AE3747" s="598"/>
      <c r="AF3747" s="598"/>
      <c r="AG3747" s="599"/>
      <c r="AH3747" s="192"/>
      <c r="AI3747" s="604"/>
      <c r="AJ3747" s="598"/>
      <c r="AK3747" s="600"/>
      <c r="AL3747" s="67"/>
      <c r="AM3747" s="416"/>
      <c r="AN3747" s="416"/>
      <c r="AO3747" s="416"/>
      <c r="AP3747" s="416"/>
      <c r="AQ3747" s="416"/>
      <c r="AR3747" s="623"/>
      <c r="AS3747" s="624"/>
      <c r="AT3747" s="623"/>
      <c r="AU3747" s="624"/>
    </row>
    <row r="3748">
      <c r="A3748" s="612"/>
      <c r="B3748" s="601"/>
      <c r="C3748" s="601"/>
      <c r="D3748" s="595"/>
      <c r="E3748" s="602"/>
      <c r="F3748" s="603"/>
      <c r="G3748" s="611"/>
      <c r="H3748" s="595"/>
      <c r="I3748" s="595"/>
      <c r="J3748" s="192"/>
      <c r="K3748" s="192"/>
      <c r="L3748" s="192"/>
      <c r="M3748" s="596"/>
      <c r="N3748" s="192"/>
      <c r="O3748" s="596"/>
      <c r="P3748" s="192"/>
      <c r="Q3748" s="596"/>
      <c r="R3748" s="597"/>
      <c r="S3748" s="600"/>
      <c r="T3748" s="598"/>
      <c r="U3748" s="598"/>
      <c r="V3748" s="598"/>
      <c r="W3748" s="598"/>
      <c r="X3748" s="598"/>
      <c r="Y3748" s="598"/>
      <c r="Z3748" s="598"/>
      <c r="AA3748" s="598"/>
      <c r="AB3748" s="598"/>
      <c r="AC3748" s="598"/>
      <c r="AD3748" s="598"/>
      <c r="AE3748" s="598"/>
      <c r="AF3748" s="598"/>
      <c r="AG3748" s="599"/>
      <c r="AH3748" s="192"/>
      <c r="AI3748" s="604"/>
      <c r="AJ3748" s="598"/>
      <c r="AK3748" s="600"/>
      <c r="AL3748" s="67"/>
      <c r="AM3748" s="416"/>
      <c r="AN3748" s="416"/>
      <c r="AO3748" s="416"/>
      <c r="AP3748" s="416"/>
      <c r="AQ3748" s="416"/>
      <c r="AR3748" s="623"/>
      <c r="AS3748" s="624"/>
      <c r="AT3748" s="623"/>
      <c r="AU3748" s="624"/>
    </row>
    <row r="3749">
      <c r="A3749" s="612"/>
      <c r="B3749" s="601"/>
      <c r="C3749" s="601"/>
      <c r="D3749" s="595"/>
      <c r="E3749" s="602"/>
      <c r="F3749" s="603"/>
      <c r="G3749" s="611"/>
      <c r="H3749" s="595"/>
      <c r="I3749" s="595"/>
      <c r="J3749" s="192"/>
      <c r="K3749" s="192"/>
      <c r="L3749" s="192"/>
      <c r="M3749" s="596"/>
      <c r="N3749" s="192"/>
      <c r="O3749" s="596"/>
      <c r="P3749" s="192"/>
      <c r="Q3749" s="596"/>
      <c r="R3749" s="597"/>
      <c r="S3749" s="600"/>
      <c r="T3749" s="598"/>
      <c r="U3749" s="598"/>
      <c r="V3749" s="598"/>
      <c r="W3749" s="598"/>
      <c r="X3749" s="598"/>
      <c r="Y3749" s="598"/>
      <c r="Z3749" s="598"/>
      <c r="AA3749" s="598"/>
      <c r="AB3749" s="598"/>
      <c r="AC3749" s="598"/>
      <c r="AD3749" s="598"/>
      <c r="AE3749" s="598"/>
      <c r="AF3749" s="598"/>
      <c r="AG3749" s="599"/>
      <c r="AH3749" s="192"/>
      <c r="AI3749" s="604"/>
      <c r="AJ3749" s="598"/>
      <c r="AK3749" s="600"/>
      <c r="AL3749" s="67"/>
      <c r="AM3749" s="416"/>
      <c r="AN3749" s="416"/>
      <c r="AO3749" s="416"/>
      <c r="AP3749" s="416"/>
      <c r="AQ3749" s="416"/>
      <c r="AR3749" s="623"/>
      <c r="AS3749" s="624"/>
      <c r="AT3749" s="623"/>
      <c r="AU3749" s="624"/>
    </row>
    <row r="3750">
      <c r="A3750" s="612"/>
      <c r="B3750" s="601"/>
      <c r="C3750" s="601"/>
      <c r="D3750" s="595"/>
      <c r="E3750" s="602"/>
      <c r="F3750" s="603"/>
      <c r="G3750" s="611"/>
      <c r="H3750" s="595"/>
      <c r="I3750" s="595"/>
      <c r="J3750" s="192"/>
      <c r="K3750" s="192"/>
      <c r="L3750" s="192"/>
      <c r="M3750" s="596"/>
      <c r="N3750" s="192"/>
      <c r="O3750" s="596"/>
      <c r="P3750" s="192"/>
      <c r="Q3750" s="596"/>
      <c r="R3750" s="597"/>
      <c r="S3750" s="600"/>
      <c r="T3750" s="598"/>
      <c r="U3750" s="598"/>
      <c r="V3750" s="598"/>
      <c r="W3750" s="598"/>
      <c r="X3750" s="598"/>
      <c r="Y3750" s="598"/>
      <c r="Z3750" s="598"/>
      <c r="AA3750" s="598"/>
      <c r="AB3750" s="598"/>
      <c r="AC3750" s="598"/>
      <c r="AD3750" s="598"/>
      <c r="AE3750" s="598"/>
      <c r="AF3750" s="598"/>
      <c r="AG3750" s="599"/>
      <c r="AH3750" s="192"/>
      <c r="AI3750" s="604"/>
      <c r="AJ3750" s="598"/>
      <c r="AK3750" s="600"/>
      <c r="AL3750" s="67"/>
      <c r="AM3750" s="416"/>
      <c r="AN3750" s="416"/>
      <c r="AO3750" s="416"/>
      <c r="AP3750" s="416"/>
      <c r="AQ3750" s="416"/>
      <c r="AR3750" s="623"/>
      <c r="AS3750" s="624"/>
      <c r="AT3750" s="623"/>
      <c r="AU3750" s="624"/>
    </row>
    <row r="3751">
      <c r="A3751" s="612"/>
      <c r="B3751" s="601"/>
      <c r="C3751" s="601"/>
      <c r="D3751" s="595"/>
      <c r="E3751" s="602"/>
      <c r="F3751" s="603"/>
      <c r="G3751" s="611"/>
      <c r="H3751" s="595"/>
      <c r="I3751" s="595"/>
      <c r="J3751" s="192"/>
      <c r="K3751" s="192"/>
      <c r="L3751" s="192"/>
      <c r="M3751" s="596"/>
      <c r="N3751" s="192"/>
      <c r="O3751" s="596"/>
      <c r="P3751" s="192"/>
      <c r="Q3751" s="596"/>
      <c r="R3751" s="597"/>
      <c r="S3751" s="600"/>
      <c r="T3751" s="598"/>
      <c r="U3751" s="598"/>
      <c r="V3751" s="598"/>
      <c r="W3751" s="598"/>
      <c r="X3751" s="598"/>
      <c r="Y3751" s="598"/>
      <c r="Z3751" s="598"/>
      <c r="AA3751" s="598"/>
      <c r="AB3751" s="598"/>
      <c r="AC3751" s="598"/>
      <c r="AD3751" s="598"/>
      <c r="AE3751" s="598"/>
      <c r="AF3751" s="598"/>
      <c r="AG3751" s="599"/>
      <c r="AH3751" s="192"/>
      <c r="AI3751" s="604"/>
      <c r="AJ3751" s="598"/>
      <c r="AK3751" s="600"/>
      <c r="AL3751" s="67"/>
      <c r="AM3751" s="416"/>
      <c r="AN3751" s="416"/>
      <c r="AO3751" s="416"/>
      <c r="AP3751" s="416"/>
      <c r="AQ3751" s="416"/>
      <c r="AR3751" s="623"/>
      <c r="AS3751" s="624"/>
      <c r="AT3751" s="623"/>
      <c r="AU3751" s="624"/>
    </row>
    <row r="3752">
      <c r="A3752" s="612"/>
      <c r="B3752" s="601"/>
      <c r="C3752" s="601"/>
      <c r="D3752" s="595"/>
      <c r="E3752" s="602"/>
      <c r="F3752" s="603"/>
      <c r="G3752" s="611"/>
      <c r="H3752" s="595"/>
      <c r="I3752" s="595"/>
      <c r="J3752" s="192"/>
      <c r="K3752" s="192"/>
      <c r="L3752" s="192"/>
      <c r="M3752" s="596"/>
      <c r="N3752" s="192"/>
      <c r="O3752" s="596"/>
      <c r="P3752" s="192"/>
      <c r="Q3752" s="596"/>
      <c r="R3752" s="597"/>
      <c r="S3752" s="600"/>
      <c r="T3752" s="598"/>
      <c r="U3752" s="598"/>
      <c r="V3752" s="598"/>
      <c r="W3752" s="598"/>
      <c r="X3752" s="598"/>
      <c r="Y3752" s="598"/>
      <c r="Z3752" s="598"/>
      <c r="AA3752" s="598"/>
      <c r="AB3752" s="598"/>
      <c r="AC3752" s="598"/>
      <c r="AD3752" s="598"/>
      <c r="AE3752" s="598"/>
      <c r="AF3752" s="598"/>
      <c r="AG3752" s="599"/>
      <c r="AH3752" s="192"/>
      <c r="AI3752" s="604"/>
      <c r="AJ3752" s="598"/>
      <c r="AK3752" s="600"/>
      <c r="AL3752" s="67"/>
      <c r="AM3752" s="416"/>
      <c r="AN3752" s="416"/>
      <c r="AO3752" s="416"/>
      <c r="AP3752" s="416"/>
      <c r="AQ3752" s="416"/>
      <c r="AR3752" s="623"/>
      <c r="AS3752" s="624"/>
      <c r="AT3752" s="623"/>
      <c r="AU3752" s="624"/>
    </row>
    <row r="3753">
      <c r="A3753" s="612"/>
      <c r="B3753" s="601"/>
      <c r="C3753" s="601"/>
      <c r="D3753" s="595"/>
      <c r="E3753" s="602"/>
      <c r="F3753" s="603"/>
      <c r="G3753" s="611"/>
      <c r="H3753" s="595"/>
      <c r="I3753" s="595"/>
      <c r="J3753" s="192"/>
      <c r="K3753" s="192"/>
      <c r="L3753" s="192"/>
      <c r="M3753" s="596"/>
      <c r="N3753" s="192"/>
      <c r="O3753" s="596"/>
      <c r="P3753" s="192"/>
      <c r="Q3753" s="596"/>
      <c r="R3753" s="597"/>
      <c r="S3753" s="600"/>
      <c r="T3753" s="598"/>
      <c r="U3753" s="598"/>
      <c r="V3753" s="598"/>
      <c r="W3753" s="598"/>
      <c r="X3753" s="598"/>
      <c r="Y3753" s="598"/>
      <c r="Z3753" s="598"/>
      <c r="AA3753" s="598"/>
      <c r="AB3753" s="598"/>
      <c r="AC3753" s="598"/>
      <c r="AD3753" s="598"/>
      <c r="AE3753" s="598"/>
      <c r="AF3753" s="598"/>
      <c r="AG3753" s="599"/>
      <c r="AH3753" s="192"/>
      <c r="AI3753" s="604"/>
      <c r="AJ3753" s="598"/>
      <c r="AK3753" s="600"/>
      <c r="AL3753" s="67"/>
      <c r="AM3753" s="416"/>
      <c r="AN3753" s="416"/>
      <c r="AO3753" s="416"/>
      <c r="AP3753" s="416"/>
      <c r="AQ3753" s="416"/>
      <c r="AR3753" s="623"/>
      <c r="AS3753" s="624"/>
      <c r="AT3753" s="623"/>
      <c r="AU3753" s="624"/>
    </row>
    <row r="3754">
      <c r="A3754" s="612"/>
      <c r="B3754" s="601"/>
      <c r="C3754" s="601"/>
      <c r="D3754" s="595"/>
      <c r="E3754" s="602"/>
      <c r="F3754" s="603"/>
      <c r="G3754" s="611"/>
      <c r="H3754" s="595"/>
      <c r="I3754" s="595"/>
      <c r="J3754" s="192"/>
      <c r="K3754" s="192"/>
      <c r="L3754" s="192"/>
      <c r="M3754" s="596"/>
      <c r="N3754" s="192"/>
      <c r="O3754" s="596"/>
      <c r="P3754" s="192"/>
      <c r="Q3754" s="596"/>
      <c r="R3754" s="597"/>
      <c r="S3754" s="600"/>
      <c r="T3754" s="598"/>
      <c r="U3754" s="598"/>
      <c r="V3754" s="598"/>
      <c r="W3754" s="598"/>
      <c r="X3754" s="598"/>
      <c r="Y3754" s="598"/>
      <c r="Z3754" s="598"/>
      <c r="AA3754" s="598"/>
      <c r="AB3754" s="598"/>
      <c r="AC3754" s="598"/>
      <c r="AD3754" s="598"/>
      <c r="AE3754" s="598"/>
      <c r="AF3754" s="598"/>
      <c r="AG3754" s="599"/>
      <c r="AH3754" s="192"/>
      <c r="AI3754" s="604"/>
      <c r="AJ3754" s="598"/>
      <c r="AK3754" s="600"/>
      <c r="AL3754" s="67"/>
      <c r="AM3754" s="416"/>
      <c r="AN3754" s="416"/>
      <c r="AO3754" s="416"/>
      <c r="AP3754" s="416"/>
      <c r="AQ3754" s="416"/>
      <c r="AR3754" s="623"/>
      <c r="AS3754" s="624"/>
      <c r="AT3754" s="623"/>
      <c r="AU3754" s="624"/>
    </row>
    <row r="3755">
      <c r="A3755" s="612"/>
      <c r="B3755" s="601"/>
      <c r="C3755" s="601"/>
      <c r="D3755" s="595"/>
      <c r="E3755" s="602"/>
      <c r="F3755" s="603"/>
      <c r="G3755" s="611"/>
      <c r="H3755" s="595"/>
      <c r="I3755" s="595"/>
      <c r="J3755" s="192"/>
      <c r="K3755" s="192"/>
      <c r="L3755" s="192"/>
      <c r="M3755" s="596"/>
      <c r="N3755" s="192"/>
      <c r="O3755" s="596"/>
      <c r="P3755" s="192"/>
      <c r="Q3755" s="596"/>
      <c r="R3755" s="597"/>
      <c r="S3755" s="600"/>
      <c r="T3755" s="598"/>
      <c r="U3755" s="598"/>
      <c r="V3755" s="598"/>
      <c r="W3755" s="598"/>
      <c r="X3755" s="598"/>
      <c r="Y3755" s="598"/>
      <c r="Z3755" s="598"/>
      <c r="AA3755" s="598"/>
      <c r="AB3755" s="598"/>
      <c r="AC3755" s="598"/>
      <c r="AD3755" s="598"/>
      <c r="AE3755" s="598"/>
      <c r="AF3755" s="598"/>
      <c r="AG3755" s="599"/>
      <c r="AH3755" s="192"/>
      <c r="AI3755" s="604"/>
      <c r="AJ3755" s="598"/>
      <c r="AK3755" s="600"/>
      <c r="AL3755" s="67"/>
      <c r="AM3755" s="416"/>
      <c r="AN3755" s="416"/>
      <c r="AO3755" s="416"/>
      <c r="AP3755" s="416"/>
      <c r="AQ3755" s="416"/>
      <c r="AR3755" s="623"/>
      <c r="AS3755" s="624"/>
      <c r="AT3755" s="623"/>
      <c r="AU3755" s="624"/>
    </row>
    <row r="3756">
      <c r="A3756" s="612"/>
      <c r="B3756" s="601"/>
      <c r="C3756" s="601"/>
      <c r="D3756" s="595"/>
      <c r="E3756" s="602"/>
      <c r="F3756" s="603"/>
      <c r="G3756" s="611"/>
      <c r="H3756" s="595"/>
      <c r="I3756" s="595"/>
      <c r="J3756" s="192"/>
      <c r="K3756" s="192"/>
      <c r="L3756" s="192"/>
      <c r="M3756" s="596"/>
      <c r="N3756" s="192"/>
      <c r="O3756" s="596"/>
      <c r="P3756" s="192"/>
      <c r="Q3756" s="596"/>
      <c r="R3756" s="597"/>
      <c r="S3756" s="600"/>
      <c r="T3756" s="598"/>
      <c r="U3756" s="598"/>
      <c r="V3756" s="598"/>
      <c r="W3756" s="598"/>
      <c r="X3756" s="598"/>
      <c r="Y3756" s="598"/>
      <c r="Z3756" s="598"/>
      <c r="AA3756" s="598"/>
      <c r="AB3756" s="598"/>
      <c r="AC3756" s="598"/>
      <c r="AD3756" s="598"/>
      <c r="AE3756" s="598"/>
      <c r="AF3756" s="598"/>
      <c r="AG3756" s="599"/>
      <c r="AH3756" s="192"/>
      <c r="AI3756" s="604"/>
      <c r="AJ3756" s="598"/>
      <c r="AK3756" s="600"/>
      <c r="AL3756" s="67"/>
      <c r="AM3756" s="416"/>
      <c r="AN3756" s="416"/>
      <c r="AO3756" s="416"/>
      <c r="AP3756" s="416"/>
      <c r="AQ3756" s="416"/>
      <c r="AR3756" s="623"/>
      <c r="AS3756" s="624"/>
      <c r="AT3756" s="623"/>
      <c r="AU3756" s="624"/>
    </row>
    <row r="3757">
      <c r="A3757" s="612"/>
      <c r="B3757" s="601"/>
      <c r="C3757" s="601"/>
      <c r="D3757" s="595"/>
      <c r="E3757" s="602"/>
      <c r="F3757" s="603"/>
      <c r="G3757" s="611"/>
      <c r="H3757" s="595"/>
      <c r="I3757" s="595"/>
      <c r="J3757" s="192"/>
      <c r="K3757" s="192"/>
      <c r="L3757" s="192"/>
      <c r="M3757" s="596"/>
      <c r="N3757" s="192"/>
      <c r="O3757" s="596"/>
      <c r="P3757" s="192"/>
      <c r="Q3757" s="596"/>
      <c r="R3757" s="597"/>
      <c r="S3757" s="600"/>
      <c r="T3757" s="598"/>
      <c r="U3757" s="598"/>
      <c r="V3757" s="598"/>
      <c r="W3757" s="598"/>
      <c r="X3757" s="598"/>
      <c r="Y3757" s="598"/>
      <c r="Z3757" s="598"/>
      <c r="AA3757" s="598"/>
      <c r="AB3757" s="598"/>
      <c r="AC3757" s="598"/>
      <c r="AD3757" s="598"/>
      <c r="AE3757" s="598"/>
      <c r="AF3757" s="598"/>
      <c r="AG3757" s="599"/>
      <c r="AH3757" s="192"/>
      <c r="AI3757" s="604"/>
      <c r="AJ3757" s="598"/>
      <c r="AK3757" s="600"/>
      <c r="AL3757" s="67"/>
      <c r="AM3757" s="416"/>
      <c r="AN3757" s="416"/>
      <c r="AO3757" s="416"/>
      <c r="AP3757" s="416"/>
      <c r="AQ3757" s="416"/>
      <c r="AR3757" s="623"/>
      <c r="AS3757" s="624"/>
      <c r="AT3757" s="623"/>
      <c r="AU3757" s="624"/>
    </row>
    <row r="3758">
      <c r="A3758" s="612"/>
      <c r="B3758" s="601"/>
      <c r="C3758" s="601"/>
      <c r="D3758" s="595"/>
      <c r="E3758" s="602"/>
      <c r="F3758" s="603"/>
      <c r="G3758" s="611"/>
      <c r="H3758" s="595"/>
      <c r="I3758" s="595"/>
      <c r="J3758" s="192"/>
      <c r="K3758" s="192"/>
      <c r="L3758" s="192"/>
      <c r="M3758" s="596"/>
      <c r="N3758" s="192"/>
      <c r="O3758" s="596"/>
      <c r="P3758" s="192"/>
      <c r="Q3758" s="596"/>
      <c r="R3758" s="597"/>
      <c r="S3758" s="600"/>
      <c r="T3758" s="598"/>
      <c r="U3758" s="598"/>
      <c r="V3758" s="598"/>
      <c r="W3758" s="598"/>
      <c r="X3758" s="598"/>
      <c r="Y3758" s="598"/>
      <c r="Z3758" s="598"/>
      <c r="AA3758" s="598"/>
      <c r="AB3758" s="598"/>
      <c r="AC3758" s="598"/>
      <c r="AD3758" s="598"/>
      <c r="AE3758" s="598"/>
      <c r="AF3758" s="598"/>
      <c r="AG3758" s="599"/>
      <c r="AH3758" s="192"/>
      <c r="AI3758" s="604"/>
      <c r="AJ3758" s="598"/>
      <c r="AK3758" s="600"/>
      <c r="AL3758" s="67"/>
      <c r="AM3758" s="416"/>
      <c r="AN3758" s="416"/>
      <c r="AO3758" s="416"/>
      <c r="AP3758" s="416"/>
      <c r="AQ3758" s="416"/>
      <c r="AR3758" s="623"/>
      <c r="AS3758" s="624"/>
      <c r="AT3758" s="623"/>
      <c r="AU3758" s="624"/>
    </row>
    <row r="3759">
      <c r="A3759" s="612"/>
      <c r="B3759" s="601"/>
      <c r="C3759" s="601"/>
      <c r="D3759" s="595"/>
      <c r="E3759" s="602"/>
      <c r="F3759" s="603"/>
      <c r="G3759" s="611"/>
      <c r="H3759" s="595"/>
      <c r="I3759" s="595"/>
      <c r="J3759" s="192"/>
      <c r="K3759" s="192"/>
      <c r="L3759" s="192"/>
      <c r="M3759" s="596"/>
      <c r="N3759" s="192"/>
      <c r="O3759" s="596"/>
      <c r="P3759" s="192"/>
      <c r="Q3759" s="596"/>
      <c r="R3759" s="597"/>
      <c r="S3759" s="600"/>
      <c r="T3759" s="598"/>
      <c r="U3759" s="598"/>
      <c r="V3759" s="598"/>
      <c r="W3759" s="598"/>
      <c r="X3759" s="598"/>
      <c r="Y3759" s="598"/>
      <c r="Z3759" s="598"/>
      <c r="AA3759" s="598"/>
      <c r="AB3759" s="598"/>
      <c r="AC3759" s="598"/>
      <c r="AD3759" s="598"/>
      <c r="AE3759" s="598"/>
      <c r="AF3759" s="598"/>
      <c r="AG3759" s="599"/>
      <c r="AH3759" s="192"/>
      <c r="AI3759" s="604"/>
      <c r="AJ3759" s="598"/>
      <c r="AK3759" s="600"/>
      <c r="AL3759" s="67"/>
      <c r="AM3759" s="416"/>
      <c r="AN3759" s="416"/>
      <c r="AO3759" s="416"/>
      <c r="AP3759" s="416"/>
      <c r="AQ3759" s="416"/>
      <c r="AR3759" s="623"/>
      <c r="AS3759" s="624"/>
      <c r="AT3759" s="623"/>
      <c r="AU3759" s="624"/>
    </row>
    <row r="3760">
      <c r="A3760" s="612"/>
      <c r="B3760" s="601"/>
      <c r="C3760" s="601"/>
      <c r="D3760" s="595"/>
      <c r="E3760" s="602"/>
      <c r="F3760" s="603"/>
      <c r="G3760" s="611"/>
      <c r="H3760" s="595"/>
      <c r="I3760" s="595"/>
      <c r="J3760" s="192"/>
      <c r="K3760" s="192"/>
      <c r="L3760" s="192"/>
      <c r="M3760" s="596"/>
      <c r="N3760" s="192"/>
      <c r="O3760" s="596"/>
      <c r="P3760" s="192"/>
      <c r="Q3760" s="596"/>
      <c r="R3760" s="597"/>
      <c r="S3760" s="600"/>
      <c r="T3760" s="598"/>
      <c r="U3760" s="598"/>
      <c r="V3760" s="598"/>
      <c r="W3760" s="598"/>
      <c r="X3760" s="598"/>
      <c r="Y3760" s="598"/>
      <c r="Z3760" s="598"/>
      <c r="AA3760" s="598"/>
      <c r="AB3760" s="598"/>
      <c r="AC3760" s="598"/>
      <c r="AD3760" s="598"/>
      <c r="AE3760" s="598"/>
      <c r="AF3760" s="598"/>
      <c r="AG3760" s="599"/>
      <c r="AH3760" s="192"/>
      <c r="AI3760" s="604"/>
      <c r="AJ3760" s="598"/>
      <c r="AK3760" s="600"/>
      <c r="AL3760" s="67"/>
      <c r="AM3760" s="416"/>
      <c r="AN3760" s="416"/>
      <c r="AO3760" s="416"/>
      <c r="AP3760" s="416"/>
      <c r="AQ3760" s="416"/>
      <c r="AR3760" s="623"/>
      <c r="AS3760" s="624"/>
      <c r="AT3760" s="623"/>
      <c r="AU3760" s="624"/>
    </row>
    <row r="3761">
      <c r="A3761" s="612"/>
      <c r="B3761" s="601"/>
      <c r="C3761" s="601"/>
      <c r="D3761" s="595"/>
      <c r="E3761" s="602"/>
      <c r="F3761" s="603"/>
      <c r="G3761" s="611"/>
      <c r="H3761" s="595"/>
      <c r="I3761" s="595"/>
      <c r="J3761" s="192"/>
      <c r="K3761" s="192"/>
      <c r="L3761" s="192"/>
      <c r="M3761" s="596"/>
      <c r="N3761" s="192"/>
      <c r="O3761" s="596"/>
      <c r="P3761" s="192"/>
      <c r="Q3761" s="596"/>
      <c r="R3761" s="597"/>
      <c r="S3761" s="600"/>
      <c r="T3761" s="598"/>
      <c r="U3761" s="598"/>
      <c r="V3761" s="598"/>
      <c r="W3761" s="598"/>
      <c r="X3761" s="598"/>
      <c r="Y3761" s="598"/>
      <c r="Z3761" s="598"/>
      <c r="AA3761" s="598"/>
      <c r="AB3761" s="598"/>
      <c r="AC3761" s="598"/>
      <c r="AD3761" s="598"/>
      <c r="AE3761" s="598"/>
      <c r="AF3761" s="598"/>
      <c r="AG3761" s="599"/>
      <c r="AH3761" s="192"/>
      <c r="AI3761" s="604"/>
      <c r="AJ3761" s="598"/>
      <c r="AK3761" s="600"/>
      <c r="AL3761" s="67"/>
      <c r="AM3761" s="416"/>
      <c r="AN3761" s="416"/>
      <c r="AO3761" s="416"/>
      <c r="AP3761" s="416"/>
      <c r="AQ3761" s="416"/>
      <c r="AR3761" s="623"/>
      <c r="AS3761" s="624"/>
      <c r="AT3761" s="623"/>
      <c r="AU3761" s="624"/>
    </row>
    <row r="3762">
      <c r="A3762" s="612"/>
      <c r="B3762" s="601"/>
      <c r="C3762" s="601"/>
      <c r="D3762" s="595"/>
      <c r="E3762" s="602"/>
      <c r="F3762" s="603"/>
      <c r="G3762" s="611"/>
      <c r="H3762" s="595"/>
      <c r="I3762" s="595"/>
      <c r="J3762" s="192"/>
      <c r="K3762" s="192"/>
      <c r="L3762" s="192"/>
      <c r="M3762" s="596"/>
      <c r="N3762" s="192"/>
      <c r="O3762" s="596"/>
      <c r="P3762" s="192"/>
      <c r="Q3762" s="596"/>
      <c r="R3762" s="597"/>
      <c r="S3762" s="600"/>
      <c r="T3762" s="598"/>
      <c r="U3762" s="598"/>
      <c r="V3762" s="598"/>
      <c r="W3762" s="598"/>
      <c r="X3762" s="598"/>
      <c r="Y3762" s="598"/>
      <c r="Z3762" s="598"/>
      <c r="AA3762" s="598"/>
      <c r="AB3762" s="598"/>
      <c r="AC3762" s="598"/>
      <c r="AD3762" s="598"/>
      <c r="AE3762" s="598"/>
      <c r="AF3762" s="598"/>
      <c r="AG3762" s="599"/>
      <c r="AH3762" s="192"/>
      <c r="AI3762" s="604"/>
      <c r="AJ3762" s="598"/>
      <c r="AK3762" s="600"/>
      <c r="AL3762" s="67"/>
      <c r="AM3762" s="416"/>
      <c r="AN3762" s="416"/>
      <c r="AO3762" s="416"/>
      <c r="AP3762" s="416"/>
      <c r="AQ3762" s="416"/>
      <c r="AR3762" s="623"/>
      <c r="AS3762" s="624"/>
      <c r="AT3762" s="623"/>
      <c r="AU3762" s="624"/>
    </row>
    <row r="3763">
      <c r="A3763" s="612"/>
      <c r="B3763" s="601"/>
      <c r="C3763" s="601"/>
      <c r="D3763" s="595"/>
      <c r="E3763" s="602"/>
      <c r="F3763" s="603"/>
      <c r="G3763" s="611"/>
      <c r="H3763" s="595"/>
      <c r="I3763" s="595"/>
      <c r="J3763" s="192"/>
      <c r="K3763" s="192"/>
      <c r="L3763" s="192"/>
      <c r="M3763" s="596"/>
      <c r="N3763" s="192"/>
      <c r="O3763" s="596"/>
      <c r="P3763" s="192"/>
      <c r="Q3763" s="596"/>
      <c r="R3763" s="597"/>
      <c r="S3763" s="600"/>
      <c r="T3763" s="598"/>
      <c r="U3763" s="598"/>
      <c r="V3763" s="598"/>
      <c r="W3763" s="598"/>
      <c r="X3763" s="598"/>
      <c r="Y3763" s="598"/>
      <c r="Z3763" s="598"/>
      <c r="AA3763" s="598"/>
      <c r="AB3763" s="598"/>
      <c r="AC3763" s="598"/>
      <c r="AD3763" s="598"/>
      <c r="AE3763" s="598"/>
      <c r="AF3763" s="598"/>
      <c r="AG3763" s="599"/>
      <c r="AH3763" s="192"/>
      <c r="AI3763" s="604"/>
      <c r="AJ3763" s="598"/>
      <c r="AK3763" s="600"/>
      <c r="AL3763" s="67"/>
      <c r="AM3763" s="416"/>
      <c r="AN3763" s="416"/>
      <c r="AO3763" s="416"/>
      <c r="AP3763" s="416"/>
      <c r="AQ3763" s="416"/>
      <c r="AR3763" s="623"/>
      <c r="AS3763" s="624"/>
      <c r="AT3763" s="623"/>
      <c r="AU3763" s="624"/>
    </row>
    <row r="3764">
      <c r="A3764" s="612"/>
      <c r="B3764" s="601"/>
      <c r="C3764" s="601"/>
      <c r="D3764" s="595"/>
      <c r="E3764" s="602"/>
      <c r="F3764" s="603"/>
      <c r="G3764" s="611"/>
      <c r="H3764" s="595"/>
      <c r="I3764" s="595"/>
      <c r="J3764" s="192"/>
      <c r="K3764" s="192"/>
      <c r="L3764" s="192"/>
      <c r="M3764" s="596"/>
      <c r="N3764" s="192"/>
      <c r="O3764" s="596"/>
      <c r="P3764" s="192"/>
      <c r="Q3764" s="596"/>
      <c r="R3764" s="597"/>
      <c r="S3764" s="600"/>
      <c r="T3764" s="598"/>
      <c r="U3764" s="598"/>
      <c r="V3764" s="598"/>
      <c r="W3764" s="598"/>
      <c r="X3764" s="598"/>
      <c r="Y3764" s="598"/>
      <c r="Z3764" s="598"/>
      <c r="AA3764" s="598"/>
      <c r="AB3764" s="598"/>
      <c r="AC3764" s="598"/>
      <c r="AD3764" s="598"/>
      <c r="AE3764" s="598"/>
      <c r="AF3764" s="598"/>
      <c r="AG3764" s="599"/>
      <c r="AH3764" s="192"/>
      <c r="AI3764" s="604"/>
      <c r="AJ3764" s="598"/>
      <c r="AK3764" s="600"/>
      <c r="AL3764" s="67"/>
      <c r="AM3764" s="416"/>
      <c r="AN3764" s="416"/>
      <c r="AO3764" s="416"/>
      <c r="AP3764" s="416"/>
      <c r="AQ3764" s="416"/>
      <c r="AR3764" s="623"/>
      <c r="AS3764" s="624"/>
      <c r="AT3764" s="623"/>
      <c r="AU3764" s="624"/>
    </row>
    <row r="3765">
      <c r="A3765" s="612"/>
      <c r="B3765" s="601"/>
      <c r="C3765" s="601"/>
      <c r="D3765" s="595"/>
      <c r="E3765" s="602"/>
      <c r="F3765" s="603"/>
      <c r="G3765" s="611"/>
      <c r="H3765" s="595"/>
      <c r="I3765" s="595"/>
      <c r="J3765" s="192"/>
      <c r="K3765" s="192"/>
      <c r="L3765" s="192"/>
      <c r="M3765" s="596"/>
      <c r="N3765" s="192"/>
      <c r="O3765" s="596"/>
      <c r="P3765" s="192"/>
      <c r="Q3765" s="596"/>
      <c r="R3765" s="597"/>
      <c r="S3765" s="600"/>
      <c r="T3765" s="598"/>
      <c r="U3765" s="598"/>
      <c r="V3765" s="598"/>
      <c r="W3765" s="598"/>
      <c r="X3765" s="598"/>
      <c r="Y3765" s="598"/>
      <c r="Z3765" s="598"/>
      <c r="AA3765" s="598"/>
      <c r="AB3765" s="598"/>
      <c r="AC3765" s="598"/>
      <c r="AD3765" s="598"/>
      <c r="AE3765" s="598"/>
      <c r="AF3765" s="598"/>
      <c r="AG3765" s="599"/>
      <c r="AH3765" s="192"/>
      <c r="AI3765" s="604"/>
      <c r="AJ3765" s="598"/>
      <c r="AK3765" s="600"/>
      <c r="AL3765" s="67"/>
      <c r="AM3765" s="416"/>
      <c r="AN3765" s="416"/>
      <c r="AO3765" s="416"/>
      <c r="AP3765" s="416"/>
      <c r="AQ3765" s="416"/>
      <c r="AR3765" s="623"/>
      <c r="AS3765" s="624"/>
      <c r="AT3765" s="623"/>
      <c r="AU3765" s="624"/>
    </row>
    <row r="3766">
      <c r="A3766" s="612"/>
      <c r="B3766" s="601"/>
      <c r="C3766" s="601"/>
      <c r="D3766" s="595"/>
      <c r="E3766" s="602"/>
      <c r="F3766" s="603"/>
      <c r="G3766" s="611"/>
      <c r="H3766" s="595"/>
      <c r="I3766" s="595"/>
      <c r="J3766" s="192"/>
      <c r="K3766" s="192"/>
      <c r="L3766" s="192"/>
      <c r="M3766" s="596"/>
      <c r="N3766" s="192"/>
      <c r="O3766" s="596"/>
      <c r="P3766" s="192"/>
      <c r="Q3766" s="596"/>
      <c r="R3766" s="597"/>
      <c r="S3766" s="600"/>
      <c r="T3766" s="598"/>
      <c r="U3766" s="598"/>
      <c r="V3766" s="598"/>
      <c r="W3766" s="598"/>
      <c r="X3766" s="598"/>
      <c r="Y3766" s="598"/>
      <c r="Z3766" s="598"/>
      <c r="AA3766" s="598"/>
      <c r="AB3766" s="598"/>
      <c r="AC3766" s="598"/>
      <c r="AD3766" s="598"/>
      <c r="AE3766" s="598"/>
      <c r="AF3766" s="598"/>
      <c r="AG3766" s="599"/>
      <c r="AH3766" s="192"/>
      <c r="AI3766" s="604"/>
      <c r="AJ3766" s="598"/>
      <c r="AK3766" s="600"/>
      <c r="AL3766" s="67"/>
      <c r="AM3766" s="416"/>
      <c r="AN3766" s="416"/>
      <c r="AO3766" s="416"/>
      <c r="AP3766" s="416"/>
      <c r="AQ3766" s="416"/>
      <c r="AR3766" s="623"/>
      <c r="AS3766" s="624"/>
      <c r="AT3766" s="623"/>
      <c r="AU3766" s="624"/>
    </row>
    <row r="3767">
      <c r="A3767" s="612"/>
      <c r="B3767" s="601"/>
      <c r="C3767" s="601"/>
      <c r="D3767" s="595"/>
      <c r="E3767" s="602"/>
      <c r="F3767" s="603"/>
      <c r="G3767" s="611"/>
      <c r="H3767" s="595"/>
      <c r="I3767" s="595"/>
      <c r="J3767" s="192"/>
      <c r="K3767" s="192"/>
      <c r="L3767" s="192"/>
      <c r="M3767" s="596"/>
      <c r="N3767" s="192"/>
      <c r="O3767" s="596"/>
      <c r="P3767" s="192"/>
      <c r="Q3767" s="596"/>
      <c r="R3767" s="597"/>
      <c r="S3767" s="600"/>
      <c r="T3767" s="598"/>
      <c r="U3767" s="598"/>
      <c r="V3767" s="598"/>
      <c r="W3767" s="598"/>
      <c r="X3767" s="598"/>
      <c r="Y3767" s="598"/>
      <c r="Z3767" s="598"/>
      <c r="AA3767" s="598"/>
      <c r="AB3767" s="598"/>
      <c r="AC3767" s="598"/>
      <c r="AD3767" s="598"/>
      <c r="AE3767" s="598"/>
      <c r="AF3767" s="598"/>
      <c r="AG3767" s="599"/>
      <c r="AH3767" s="192"/>
      <c r="AI3767" s="604"/>
      <c r="AJ3767" s="598"/>
      <c r="AK3767" s="600"/>
      <c r="AL3767" s="67"/>
      <c r="AM3767" s="416"/>
      <c r="AN3767" s="416"/>
      <c r="AO3767" s="416"/>
      <c r="AP3767" s="416"/>
      <c r="AQ3767" s="416"/>
      <c r="AR3767" s="623"/>
      <c r="AS3767" s="624"/>
      <c r="AT3767" s="623"/>
      <c r="AU3767" s="624"/>
    </row>
    <row r="3768">
      <c r="A3768" s="612"/>
      <c r="B3768" s="601"/>
      <c r="C3768" s="601"/>
      <c r="D3768" s="595"/>
      <c r="E3768" s="602"/>
      <c r="F3768" s="603"/>
      <c r="G3768" s="611"/>
      <c r="H3768" s="595"/>
      <c r="I3768" s="595"/>
      <c r="J3768" s="192"/>
      <c r="K3768" s="192"/>
      <c r="L3768" s="192"/>
      <c r="M3768" s="596"/>
      <c r="N3768" s="192"/>
      <c r="O3768" s="596"/>
      <c r="P3768" s="192"/>
      <c r="Q3768" s="596"/>
      <c r="R3768" s="597"/>
      <c r="S3768" s="600"/>
      <c r="T3768" s="598"/>
      <c r="U3768" s="598"/>
      <c r="V3768" s="598"/>
      <c r="W3768" s="598"/>
      <c r="X3768" s="598"/>
      <c r="Y3768" s="598"/>
      <c r="Z3768" s="598"/>
      <c r="AA3768" s="598"/>
      <c r="AB3768" s="598"/>
      <c r="AC3768" s="598"/>
      <c r="AD3768" s="598"/>
      <c r="AE3768" s="598"/>
      <c r="AF3768" s="598"/>
      <c r="AG3768" s="599"/>
      <c r="AH3768" s="192"/>
      <c r="AI3768" s="604"/>
      <c r="AJ3768" s="598"/>
      <c r="AK3768" s="600"/>
      <c r="AL3768" s="67"/>
      <c r="AM3768" s="416"/>
      <c r="AN3768" s="416"/>
      <c r="AO3768" s="416"/>
      <c r="AP3768" s="416"/>
      <c r="AQ3768" s="416"/>
      <c r="AR3768" s="623"/>
      <c r="AS3768" s="624"/>
      <c r="AT3768" s="623"/>
      <c r="AU3768" s="624"/>
    </row>
    <row r="3769">
      <c r="A3769" s="612"/>
      <c r="B3769" s="601"/>
      <c r="C3769" s="601"/>
      <c r="D3769" s="595"/>
      <c r="E3769" s="602"/>
      <c r="F3769" s="603"/>
      <c r="G3769" s="611"/>
      <c r="H3769" s="595"/>
      <c r="I3769" s="595"/>
      <c r="J3769" s="192"/>
      <c r="K3769" s="192"/>
      <c r="L3769" s="192"/>
      <c r="M3769" s="596"/>
      <c r="N3769" s="192"/>
      <c r="O3769" s="596"/>
      <c r="P3769" s="192"/>
      <c r="Q3769" s="596"/>
      <c r="R3769" s="597"/>
      <c r="S3769" s="600"/>
      <c r="T3769" s="598"/>
      <c r="U3769" s="598"/>
      <c r="V3769" s="598"/>
      <c r="W3769" s="598"/>
      <c r="X3769" s="598"/>
      <c r="Y3769" s="598"/>
      <c r="Z3769" s="598"/>
      <c r="AA3769" s="598"/>
      <c r="AB3769" s="598"/>
      <c r="AC3769" s="598"/>
      <c r="AD3769" s="598"/>
      <c r="AE3769" s="598"/>
      <c r="AF3769" s="598"/>
      <c r="AG3769" s="599"/>
      <c r="AH3769" s="192"/>
      <c r="AI3769" s="604"/>
      <c r="AJ3769" s="598"/>
      <c r="AK3769" s="600"/>
      <c r="AL3769" s="67"/>
      <c r="AM3769" s="416"/>
      <c r="AN3769" s="416"/>
      <c r="AO3769" s="416"/>
      <c r="AP3769" s="416"/>
      <c r="AQ3769" s="416"/>
      <c r="AR3769" s="623"/>
      <c r="AS3769" s="624"/>
      <c r="AT3769" s="623"/>
      <c r="AU3769" s="624"/>
    </row>
    <row r="3770">
      <c r="A3770" s="612"/>
      <c r="B3770" s="601"/>
      <c r="C3770" s="601"/>
      <c r="D3770" s="595"/>
      <c r="E3770" s="602"/>
      <c r="F3770" s="603"/>
      <c r="G3770" s="611"/>
      <c r="H3770" s="595"/>
      <c r="I3770" s="595"/>
      <c r="J3770" s="192"/>
      <c r="K3770" s="192"/>
      <c r="L3770" s="192"/>
      <c r="M3770" s="596"/>
      <c r="N3770" s="192"/>
      <c r="O3770" s="596"/>
      <c r="P3770" s="192"/>
      <c r="Q3770" s="596"/>
      <c r="R3770" s="597"/>
      <c r="S3770" s="600"/>
      <c r="T3770" s="598"/>
      <c r="U3770" s="598"/>
      <c r="V3770" s="598"/>
      <c r="W3770" s="598"/>
      <c r="X3770" s="598"/>
      <c r="Y3770" s="598"/>
      <c r="Z3770" s="598"/>
      <c r="AA3770" s="598"/>
      <c r="AB3770" s="598"/>
      <c r="AC3770" s="598"/>
      <c r="AD3770" s="598"/>
      <c r="AE3770" s="598"/>
      <c r="AF3770" s="598"/>
      <c r="AG3770" s="599"/>
      <c r="AH3770" s="192"/>
      <c r="AI3770" s="604"/>
      <c r="AJ3770" s="598"/>
      <c r="AK3770" s="600"/>
      <c r="AL3770" s="67"/>
      <c r="AM3770" s="416"/>
      <c r="AN3770" s="416"/>
      <c r="AO3770" s="416"/>
      <c r="AP3770" s="416"/>
      <c r="AQ3770" s="416"/>
      <c r="AR3770" s="623"/>
      <c r="AS3770" s="624"/>
      <c r="AT3770" s="623"/>
      <c r="AU3770" s="624"/>
    </row>
    <row r="3771">
      <c r="A3771" s="612"/>
      <c r="B3771" s="601"/>
      <c r="C3771" s="601"/>
      <c r="D3771" s="595"/>
      <c r="E3771" s="602"/>
      <c r="F3771" s="603"/>
      <c r="G3771" s="611"/>
      <c r="H3771" s="595"/>
      <c r="I3771" s="595"/>
      <c r="J3771" s="192"/>
      <c r="K3771" s="192"/>
      <c r="L3771" s="192"/>
      <c r="M3771" s="596"/>
      <c r="N3771" s="192"/>
      <c r="O3771" s="596"/>
      <c r="P3771" s="192"/>
      <c r="Q3771" s="596"/>
      <c r="R3771" s="597"/>
      <c r="S3771" s="600"/>
      <c r="T3771" s="598"/>
      <c r="U3771" s="598"/>
      <c r="V3771" s="598"/>
      <c r="W3771" s="598"/>
      <c r="X3771" s="598"/>
      <c r="Y3771" s="598"/>
      <c r="Z3771" s="598"/>
      <c r="AA3771" s="598"/>
      <c r="AB3771" s="598"/>
      <c r="AC3771" s="598"/>
      <c r="AD3771" s="598"/>
      <c r="AE3771" s="598"/>
      <c r="AF3771" s="598"/>
      <c r="AG3771" s="599"/>
      <c r="AH3771" s="192"/>
      <c r="AI3771" s="604"/>
      <c r="AJ3771" s="598"/>
      <c r="AK3771" s="600"/>
      <c r="AL3771" s="67"/>
      <c r="AM3771" s="416"/>
      <c r="AN3771" s="416"/>
      <c r="AO3771" s="416"/>
      <c r="AP3771" s="416"/>
      <c r="AQ3771" s="416"/>
      <c r="AR3771" s="623"/>
      <c r="AS3771" s="624"/>
      <c r="AT3771" s="623"/>
      <c r="AU3771" s="624"/>
    </row>
    <row r="3772">
      <c r="A3772" s="612"/>
      <c r="B3772" s="601"/>
      <c r="C3772" s="601"/>
      <c r="D3772" s="595"/>
      <c r="E3772" s="602"/>
      <c r="F3772" s="603"/>
      <c r="G3772" s="611"/>
      <c r="H3772" s="595"/>
      <c r="I3772" s="595"/>
      <c r="J3772" s="192"/>
      <c r="K3772" s="192"/>
      <c r="L3772" s="192"/>
      <c r="M3772" s="596"/>
      <c r="N3772" s="192"/>
      <c r="O3772" s="596"/>
      <c r="P3772" s="192"/>
      <c r="Q3772" s="596"/>
      <c r="R3772" s="597"/>
      <c r="S3772" s="600"/>
      <c r="T3772" s="598"/>
      <c r="U3772" s="598"/>
      <c r="V3772" s="598"/>
      <c r="W3772" s="598"/>
      <c r="X3772" s="598"/>
      <c r="Y3772" s="598"/>
      <c r="Z3772" s="598"/>
      <c r="AA3772" s="598"/>
      <c r="AB3772" s="598"/>
      <c r="AC3772" s="598"/>
      <c r="AD3772" s="598"/>
      <c r="AE3772" s="598"/>
      <c r="AF3772" s="598"/>
      <c r="AG3772" s="599"/>
      <c r="AH3772" s="192"/>
      <c r="AI3772" s="604"/>
      <c r="AJ3772" s="598"/>
      <c r="AK3772" s="600"/>
      <c r="AL3772" s="67"/>
      <c r="AM3772" s="416"/>
      <c r="AN3772" s="416"/>
      <c r="AO3772" s="416"/>
      <c r="AP3772" s="416"/>
      <c r="AQ3772" s="416"/>
      <c r="AR3772" s="623"/>
      <c r="AS3772" s="624"/>
      <c r="AT3772" s="623"/>
      <c r="AU3772" s="624"/>
    </row>
    <row r="3773">
      <c r="A3773" s="612"/>
      <c r="B3773" s="601"/>
      <c r="C3773" s="601"/>
      <c r="D3773" s="595"/>
      <c r="E3773" s="602"/>
      <c r="F3773" s="603"/>
      <c r="G3773" s="611"/>
      <c r="H3773" s="595"/>
      <c r="I3773" s="595"/>
      <c r="J3773" s="192"/>
      <c r="K3773" s="192"/>
      <c r="L3773" s="192"/>
      <c r="M3773" s="596"/>
      <c r="N3773" s="192"/>
      <c r="O3773" s="596"/>
      <c r="P3773" s="192"/>
      <c r="Q3773" s="596"/>
      <c r="R3773" s="597"/>
      <c r="S3773" s="600"/>
      <c r="T3773" s="598"/>
      <c r="U3773" s="598"/>
      <c r="V3773" s="598"/>
      <c r="W3773" s="598"/>
      <c r="X3773" s="598"/>
      <c r="Y3773" s="598"/>
      <c r="Z3773" s="598"/>
      <c r="AA3773" s="598"/>
      <c r="AB3773" s="598"/>
      <c r="AC3773" s="598"/>
      <c r="AD3773" s="598"/>
      <c r="AE3773" s="598"/>
      <c r="AF3773" s="598"/>
      <c r="AG3773" s="599"/>
      <c r="AH3773" s="192"/>
      <c r="AI3773" s="604"/>
      <c r="AJ3773" s="598"/>
      <c r="AK3773" s="600"/>
      <c r="AL3773" s="67"/>
      <c r="AM3773" s="416"/>
      <c r="AN3773" s="416"/>
      <c r="AO3773" s="416"/>
      <c r="AP3773" s="416"/>
      <c r="AQ3773" s="416"/>
      <c r="AR3773" s="623"/>
      <c r="AS3773" s="624"/>
      <c r="AT3773" s="623"/>
      <c r="AU3773" s="624"/>
    </row>
    <row r="3774">
      <c r="A3774" s="612"/>
      <c r="B3774" s="601"/>
      <c r="C3774" s="601"/>
      <c r="D3774" s="595"/>
      <c r="E3774" s="602"/>
      <c r="F3774" s="603"/>
      <c r="G3774" s="611"/>
      <c r="H3774" s="595"/>
      <c r="I3774" s="595"/>
      <c r="J3774" s="192"/>
      <c r="K3774" s="192"/>
      <c r="L3774" s="192"/>
      <c r="M3774" s="596"/>
      <c r="N3774" s="192"/>
      <c r="O3774" s="596"/>
      <c r="P3774" s="192"/>
      <c r="Q3774" s="596"/>
      <c r="R3774" s="597"/>
      <c r="S3774" s="600"/>
      <c r="T3774" s="598"/>
      <c r="U3774" s="598"/>
      <c r="V3774" s="598"/>
      <c r="W3774" s="598"/>
      <c r="X3774" s="598"/>
      <c r="Y3774" s="598"/>
      <c r="Z3774" s="598"/>
      <c r="AA3774" s="598"/>
      <c r="AB3774" s="598"/>
      <c r="AC3774" s="598"/>
      <c r="AD3774" s="598"/>
      <c r="AE3774" s="598"/>
      <c r="AF3774" s="598"/>
      <c r="AG3774" s="599"/>
      <c r="AH3774" s="192"/>
      <c r="AI3774" s="604"/>
      <c r="AJ3774" s="598"/>
      <c r="AK3774" s="600"/>
      <c r="AL3774" s="67"/>
      <c r="AM3774" s="416"/>
      <c r="AN3774" s="416"/>
      <c r="AO3774" s="416"/>
      <c r="AP3774" s="416"/>
      <c r="AQ3774" s="416"/>
      <c r="AR3774" s="623"/>
      <c r="AS3774" s="624"/>
      <c r="AT3774" s="623"/>
      <c r="AU3774" s="624"/>
    </row>
    <row r="3775">
      <c r="A3775" s="612"/>
      <c r="B3775" s="601"/>
      <c r="C3775" s="601"/>
      <c r="D3775" s="595"/>
      <c r="E3775" s="602"/>
      <c r="F3775" s="603"/>
      <c r="G3775" s="611"/>
      <c r="H3775" s="595"/>
      <c r="I3775" s="595"/>
      <c r="J3775" s="192"/>
      <c r="K3775" s="192"/>
      <c r="L3775" s="192"/>
      <c r="M3775" s="596"/>
      <c r="N3775" s="192"/>
      <c r="O3775" s="596"/>
      <c r="P3775" s="192"/>
      <c r="Q3775" s="596"/>
      <c r="R3775" s="597"/>
      <c r="S3775" s="600"/>
      <c r="T3775" s="598"/>
      <c r="U3775" s="598"/>
      <c r="V3775" s="598"/>
      <c r="W3775" s="598"/>
      <c r="X3775" s="598"/>
      <c r="Y3775" s="598"/>
      <c r="Z3775" s="598"/>
      <c r="AA3775" s="598"/>
      <c r="AB3775" s="598"/>
      <c r="AC3775" s="598"/>
      <c r="AD3775" s="598"/>
      <c r="AE3775" s="598"/>
      <c r="AF3775" s="598"/>
      <c r="AG3775" s="599"/>
      <c r="AH3775" s="192"/>
      <c r="AI3775" s="604"/>
      <c r="AJ3775" s="598"/>
      <c r="AK3775" s="600"/>
      <c r="AL3775" s="67"/>
      <c r="AM3775" s="416"/>
      <c r="AN3775" s="416"/>
      <c r="AO3775" s="416"/>
      <c r="AP3775" s="416"/>
      <c r="AQ3775" s="416"/>
      <c r="AR3775" s="623"/>
      <c r="AS3775" s="624"/>
      <c r="AT3775" s="623"/>
      <c r="AU3775" s="624"/>
    </row>
    <row r="3776">
      <c r="A3776" s="612"/>
      <c r="B3776" s="601"/>
      <c r="C3776" s="601"/>
      <c r="D3776" s="595"/>
      <c r="E3776" s="602"/>
      <c r="F3776" s="603"/>
      <c r="G3776" s="611"/>
      <c r="H3776" s="595"/>
      <c r="I3776" s="595"/>
      <c r="J3776" s="192"/>
      <c r="K3776" s="192"/>
      <c r="L3776" s="192"/>
      <c r="M3776" s="596"/>
      <c r="N3776" s="192"/>
      <c r="O3776" s="596"/>
      <c r="P3776" s="192"/>
      <c r="Q3776" s="596"/>
      <c r="R3776" s="597"/>
      <c r="S3776" s="600"/>
      <c r="T3776" s="598"/>
      <c r="U3776" s="598"/>
      <c r="V3776" s="598"/>
      <c r="W3776" s="598"/>
      <c r="X3776" s="598"/>
      <c r="Y3776" s="598"/>
      <c r="Z3776" s="598"/>
      <c r="AA3776" s="598"/>
      <c r="AB3776" s="598"/>
      <c r="AC3776" s="598"/>
      <c r="AD3776" s="598"/>
      <c r="AE3776" s="598"/>
      <c r="AF3776" s="598"/>
      <c r="AG3776" s="599"/>
      <c r="AH3776" s="192"/>
      <c r="AI3776" s="604"/>
      <c r="AJ3776" s="598"/>
      <c r="AK3776" s="600"/>
      <c r="AL3776" s="67"/>
      <c r="AM3776" s="416"/>
      <c r="AN3776" s="416"/>
      <c r="AO3776" s="416"/>
      <c r="AP3776" s="416"/>
      <c r="AQ3776" s="416"/>
      <c r="AR3776" s="623"/>
      <c r="AS3776" s="624"/>
      <c r="AT3776" s="623"/>
      <c r="AU3776" s="624"/>
    </row>
    <row r="3777">
      <c r="A3777" s="612"/>
      <c r="B3777" s="601"/>
      <c r="C3777" s="601"/>
      <c r="D3777" s="595"/>
      <c r="E3777" s="602"/>
      <c r="F3777" s="603"/>
      <c r="G3777" s="611"/>
      <c r="H3777" s="595"/>
      <c r="I3777" s="595"/>
      <c r="J3777" s="192"/>
      <c r="K3777" s="192"/>
      <c r="L3777" s="192"/>
      <c r="M3777" s="596"/>
      <c r="N3777" s="192"/>
      <c r="O3777" s="596"/>
      <c r="P3777" s="192"/>
      <c r="Q3777" s="596"/>
      <c r="R3777" s="597"/>
      <c r="S3777" s="600"/>
      <c r="T3777" s="598"/>
      <c r="U3777" s="598"/>
      <c r="V3777" s="598"/>
      <c r="W3777" s="598"/>
      <c r="X3777" s="598"/>
      <c r="Y3777" s="598"/>
      <c r="Z3777" s="598"/>
      <c r="AA3777" s="598"/>
      <c r="AB3777" s="598"/>
      <c r="AC3777" s="598"/>
      <c r="AD3777" s="598"/>
      <c r="AE3777" s="598"/>
      <c r="AF3777" s="598"/>
      <c r="AG3777" s="599"/>
      <c r="AH3777" s="192"/>
      <c r="AI3777" s="604"/>
      <c r="AJ3777" s="598"/>
      <c r="AK3777" s="600"/>
      <c r="AL3777" s="67"/>
      <c r="AM3777" s="416"/>
      <c r="AN3777" s="416"/>
      <c r="AO3777" s="416"/>
      <c r="AP3777" s="416"/>
      <c r="AQ3777" s="416"/>
      <c r="AR3777" s="623"/>
      <c r="AS3777" s="624"/>
      <c r="AT3777" s="623"/>
      <c r="AU3777" s="624"/>
    </row>
    <row r="3778">
      <c r="A3778" s="612"/>
      <c r="B3778" s="601"/>
      <c r="C3778" s="601"/>
      <c r="D3778" s="595"/>
      <c r="E3778" s="602"/>
      <c r="F3778" s="603"/>
      <c r="G3778" s="611"/>
      <c r="H3778" s="595"/>
      <c r="I3778" s="595"/>
      <c r="J3778" s="192"/>
      <c r="K3778" s="192"/>
      <c r="L3778" s="192"/>
      <c r="M3778" s="596"/>
      <c r="N3778" s="192"/>
      <c r="O3778" s="596"/>
      <c r="P3778" s="192"/>
      <c r="Q3778" s="596"/>
      <c r="R3778" s="597"/>
      <c r="S3778" s="600"/>
      <c r="T3778" s="598"/>
      <c r="U3778" s="598"/>
      <c r="V3778" s="598"/>
      <c r="W3778" s="598"/>
      <c r="X3778" s="598"/>
      <c r="Y3778" s="598"/>
      <c r="Z3778" s="598"/>
      <c r="AA3778" s="598"/>
      <c r="AB3778" s="598"/>
      <c r="AC3778" s="598"/>
      <c r="AD3778" s="598"/>
      <c r="AE3778" s="598"/>
      <c r="AF3778" s="598"/>
      <c r="AG3778" s="599"/>
      <c r="AH3778" s="192"/>
      <c r="AI3778" s="604"/>
      <c r="AJ3778" s="598"/>
      <c r="AK3778" s="600"/>
      <c r="AL3778" s="67"/>
      <c r="AM3778" s="416"/>
      <c r="AN3778" s="416"/>
      <c r="AO3778" s="416"/>
      <c r="AP3778" s="416"/>
      <c r="AQ3778" s="416"/>
      <c r="AR3778" s="623"/>
      <c r="AS3778" s="624"/>
      <c r="AT3778" s="623"/>
      <c r="AU3778" s="624"/>
    </row>
    <row r="3779">
      <c r="A3779" s="612"/>
      <c r="B3779" s="601"/>
      <c r="C3779" s="601"/>
      <c r="D3779" s="595"/>
      <c r="E3779" s="602"/>
      <c r="F3779" s="603"/>
      <c r="G3779" s="611"/>
      <c r="H3779" s="595"/>
      <c r="I3779" s="595"/>
      <c r="J3779" s="192"/>
      <c r="K3779" s="192"/>
      <c r="L3779" s="192"/>
      <c r="M3779" s="596"/>
      <c r="N3779" s="192"/>
      <c r="O3779" s="596"/>
      <c r="P3779" s="192"/>
      <c r="Q3779" s="596"/>
      <c r="R3779" s="597"/>
      <c r="S3779" s="600"/>
      <c r="T3779" s="598"/>
      <c r="U3779" s="598"/>
      <c r="V3779" s="598"/>
      <c r="W3779" s="598"/>
      <c r="X3779" s="598"/>
      <c r="Y3779" s="598"/>
      <c r="Z3779" s="598"/>
      <c r="AA3779" s="598"/>
      <c r="AB3779" s="598"/>
      <c r="AC3779" s="598"/>
      <c r="AD3779" s="598"/>
      <c r="AE3779" s="598"/>
      <c r="AF3779" s="598"/>
      <c r="AG3779" s="599"/>
      <c r="AH3779" s="192"/>
      <c r="AI3779" s="604"/>
      <c r="AJ3779" s="598"/>
      <c r="AK3779" s="600"/>
      <c r="AL3779" s="67"/>
      <c r="AM3779" s="416"/>
      <c r="AN3779" s="416"/>
      <c r="AO3779" s="416"/>
      <c r="AP3779" s="416"/>
      <c r="AQ3779" s="416"/>
      <c r="AR3779" s="623"/>
      <c r="AS3779" s="624"/>
      <c r="AT3779" s="623"/>
      <c r="AU3779" s="624"/>
    </row>
    <row r="3780">
      <c r="A3780" s="612"/>
      <c r="B3780" s="601"/>
      <c r="C3780" s="601"/>
      <c r="D3780" s="595"/>
      <c r="E3780" s="602"/>
      <c r="F3780" s="603"/>
      <c r="G3780" s="611"/>
      <c r="H3780" s="595"/>
      <c r="I3780" s="595"/>
      <c r="J3780" s="192"/>
      <c r="K3780" s="192"/>
      <c r="L3780" s="192"/>
      <c r="M3780" s="596"/>
      <c r="N3780" s="192"/>
      <c r="O3780" s="596"/>
      <c r="P3780" s="192"/>
      <c r="Q3780" s="596"/>
      <c r="R3780" s="597"/>
      <c r="S3780" s="600"/>
      <c r="T3780" s="598"/>
      <c r="U3780" s="598"/>
      <c r="V3780" s="598"/>
      <c r="W3780" s="598"/>
      <c r="X3780" s="598"/>
      <c r="Y3780" s="598"/>
      <c r="Z3780" s="598"/>
      <c r="AA3780" s="598"/>
      <c r="AB3780" s="598"/>
      <c r="AC3780" s="598"/>
      <c r="AD3780" s="598"/>
      <c r="AE3780" s="598"/>
      <c r="AF3780" s="598"/>
      <c r="AG3780" s="599"/>
      <c r="AH3780" s="192"/>
      <c r="AI3780" s="604"/>
      <c r="AJ3780" s="598"/>
      <c r="AK3780" s="600"/>
      <c r="AL3780" s="67"/>
      <c r="AM3780" s="416"/>
      <c r="AN3780" s="416"/>
      <c r="AO3780" s="416"/>
      <c r="AP3780" s="416"/>
      <c r="AQ3780" s="416"/>
      <c r="AR3780" s="623"/>
      <c r="AS3780" s="624"/>
      <c r="AT3780" s="623"/>
      <c r="AU3780" s="624"/>
    </row>
    <row r="3781">
      <c r="A3781" s="612"/>
      <c r="B3781" s="601"/>
      <c r="C3781" s="601"/>
      <c r="D3781" s="595"/>
      <c r="E3781" s="602"/>
      <c r="F3781" s="603"/>
      <c r="G3781" s="611"/>
      <c r="H3781" s="595"/>
      <c r="I3781" s="595"/>
      <c r="J3781" s="192"/>
      <c r="K3781" s="192"/>
      <c r="L3781" s="192"/>
      <c r="M3781" s="596"/>
      <c r="N3781" s="192"/>
      <c r="O3781" s="596"/>
      <c r="P3781" s="192"/>
      <c r="Q3781" s="596"/>
      <c r="R3781" s="597"/>
      <c r="S3781" s="600"/>
      <c r="T3781" s="598"/>
      <c r="U3781" s="598"/>
      <c r="V3781" s="598"/>
      <c r="W3781" s="598"/>
      <c r="X3781" s="598"/>
      <c r="Y3781" s="598"/>
      <c r="Z3781" s="598"/>
      <c r="AA3781" s="598"/>
      <c r="AB3781" s="598"/>
      <c r="AC3781" s="598"/>
      <c r="AD3781" s="598"/>
      <c r="AE3781" s="598"/>
      <c r="AF3781" s="598"/>
      <c r="AG3781" s="599"/>
      <c r="AH3781" s="192"/>
      <c r="AI3781" s="604"/>
      <c r="AJ3781" s="598"/>
      <c r="AK3781" s="600"/>
      <c r="AL3781" s="67"/>
      <c r="AM3781" s="416"/>
      <c r="AN3781" s="416"/>
      <c r="AO3781" s="416"/>
      <c r="AP3781" s="416"/>
      <c r="AQ3781" s="416"/>
      <c r="AR3781" s="623"/>
      <c r="AS3781" s="624"/>
      <c r="AT3781" s="623"/>
      <c r="AU3781" s="624"/>
    </row>
    <row r="3782">
      <c r="A3782" s="612"/>
      <c r="B3782" s="601"/>
      <c r="C3782" s="601"/>
      <c r="D3782" s="595"/>
      <c r="E3782" s="602"/>
      <c r="F3782" s="603"/>
      <c r="G3782" s="611"/>
      <c r="H3782" s="595"/>
      <c r="I3782" s="595"/>
      <c r="J3782" s="192"/>
      <c r="K3782" s="192"/>
      <c r="L3782" s="192"/>
      <c r="M3782" s="596"/>
      <c r="N3782" s="192"/>
      <c r="O3782" s="596"/>
      <c r="P3782" s="192"/>
      <c r="Q3782" s="596"/>
      <c r="R3782" s="597"/>
      <c r="S3782" s="600"/>
      <c r="T3782" s="598"/>
      <c r="U3782" s="598"/>
      <c r="V3782" s="598"/>
      <c r="W3782" s="598"/>
      <c r="X3782" s="598"/>
      <c r="Y3782" s="598"/>
      <c r="Z3782" s="598"/>
      <c r="AA3782" s="598"/>
      <c r="AB3782" s="598"/>
      <c r="AC3782" s="598"/>
      <c r="AD3782" s="598"/>
      <c r="AE3782" s="598"/>
      <c r="AF3782" s="598"/>
      <c r="AG3782" s="599"/>
      <c r="AH3782" s="192"/>
      <c r="AI3782" s="604"/>
      <c r="AJ3782" s="598"/>
      <c r="AK3782" s="600"/>
      <c r="AL3782" s="67"/>
      <c r="AM3782" s="416"/>
      <c r="AN3782" s="416"/>
      <c r="AO3782" s="416"/>
      <c r="AP3782" s="416"/>
      <c r="AQ3782" s="416"/>
      <c r="AR3782" s="623"/>
      <c r="AS3782" s="624"/>
      <c r="AT3782" s="623"/>
      <c r="AU3782" s="624"/>
    </row>
    <row r="3783">
      <c r="A3783" s="612"/>
      <c r="B3783" s="601"/>
      <c r="C3783" s="601"/>
      <c r="D3783" s="595"/>
      <c r="E3783" s="602"/>
      <c r="F3783" s="603"/>
      <c r="G3783" s="611"/>
      <c r="H3783" s="595"/>
      <c r="I3783" s="595"/>
      <c r="J3783" s="192"/>
      <c r="K3783" s="192"/>
      <c r="L3783" s="192"/>
      <c r="M3783" s="596"/>
      <c r="N3783" s="192"/>
      <c r="O3783" s="596"/>
      <c r="P3783" s="192"/>
      <c r="Q3783" s="596"/>
      <c r="R3783" s="597"/>
      <c r="S3783" s="600"/>
      <c r="T3783" s="598"/>
      <c r="U3783" s="598"/>
      <c r="V3783" s="598"/>
      <c r="W3783" s="598"/>
      <c r="X3783" s="598"/>
      <c r="Y3783" s="598"/>
      <c r="Z3783" s="598"/>
      <c r="AA3783" s="598"/>
      <c r="AB3783" s="598"/>
      <c r="AC3783" s="598"/>
      <c r="AD3783" s="598"/>
      <c r="AE3783" s="598"/>
      <c r="AF3783" s="598"/>
      <c r="AG3783" s="599"/>
      <c r="AH3783" s="192"/>
      <c r="AI3783" s="604"/>
      <c r="AJ3783" s="598"/>
      <c r="AK3783" s="600"/>
      <c r="AL3783" s="67"/>
      <c r="AM3783" s="416"/>
      <c r="AN3783" s="416"/>
      <c r="AO3783" s="416"/>
      <c r="AP3783" s="416"/>
      <c r="AQ3783" s="416"/>
      <c r="AR3783" s="623"/>
      <c r="AS3783" s="624"/>
      <c r="AT3783" s="623"/>
      <c r="AU3783" s="624"/>
    </row>
    <row r="3784">
      <c r="A3784" s="612"/>
      <c r="B3784" s="601"/>
      <c r="C3784" s="601"/>
      <c r="D3784" s="595"/>
      <c r="E3784" s="602"/>
      <c r="F3784" s="603"/>
      <c r="G3784" s="611"/>
      <c r="H3784" s="595"/>
      <c r="I3784" s="595"/>
      <c r="J3784" s="192"/>
      <c r="K3784" s="192"/>
      <c r="L3784" s="192"/>
      <c r="M3784" s="596"/>
      <c r="N3784" s="192"/>
      <c r="O3784" s="596"/>
      <c r="P3784" s="192"/>
      <c r="Q3784" s="596"/>
      <c r="R3784" s="597"/>
      <c r="S3784" s="600"/>
      <c r="T3784" s="598"/>
      <c r="U3784" s="598"/>
      <c r="V3784" s="598"/>
      <c r="W3784" s="598"/>
      <c r="X3784" s="598"/>
      <c r="Y3784" s="598"/>
      <c r="Z3784" s="598"/>
      <c r="AA3784" s="598"/>
      <c r="AB3784" s="598"/>
      <c r="AC3784" s="598"/>
      <c r="AD3784" s="598"/>
      <c r="AE3784" s="598"/>
      <c r="AF3784" s="598"/>
      <c r="AG3784" s="599"/>
      <c r="AH3784" s="192"/>
      <c r="AI3784" s="604"/>
      <c r="AJ3784" s="598"/>
      <c r="AK3784" s="600"/>
      <c r="AL3784" s="67"/>
      <c r="AM3784" s="416"/>
      <c r="AN3784" s="416"/>
      <c r="AO3784" s="416"/>
      <c r="AP3784" s="416"/>
      <c r="AQ3784" s="416"/>
      <c r="AR3784" s="623"/>
      <c r="AS3784" s="624"/>
      <c r="AT3784" s="623"/>
      <c r="AU3784" s="624"/>
    </row>
    <row r="3785">
      <c r="A3785" s="612"/>
      <c r="B3785" s="601"/>
      <c r="C3785" s="601"/>
      <c r="D3785" s="595"/>
      <c r="E3785" s="602"/>
      <c r="F3785" s="603"/>
      <c r="G3785" s="611"/>
      <c r="H3785" s="595"/>
      <c r="I3785" s="595"/>
      <c r="J3785" s="192"/>
      <c r="K3785" s="192"/>
      <c r="L3785" s="192"/>
      <c r="M3785" s="596"/>
      <c r="N3785" s="192"/>
      <c r="O3785" s="596"/>
      <c r="P3785" s="192"/>
      <c r="Q3785" s="596"/>
      <c r="R3785" s="597"/>
      <c r="S3785" s="600"/>
      <c r="T3785" s="598"/>
      <c r="U3785" s="598"/>
      <c r="V3785" s="598"/>
      <c r="W3785" s="598"/>
      <c r="X3785" s="598"/>
      <c r="Y3785" s="598"/>
      <c r="Z3785" s="598"/>
      <c r="AA3785" s="598"/>
      <c r="AB3785" s="598"/>
      <c r="AC3785" s="598"/>
      <c r="AD3785" s="598"/>
      <c r="AE3785" s="598"/>
      <c r="AF3785" s="598"/>
      <c r="AG3785" s="599"/>
      <c r="AH3785" s="192"/>
      <c r="AI3785" s="604"/>
      <c r="AJ3785" s="598"/>
      <c r="AK3785" s="600"/>
      <c r="AL3785" s="67"/>
      <c r="AM3785" s="416"/>
      <c r="AN3785" s="416"/>
      <c r="AO3785" s="416"/>
      <c r="AP3785" s="416"/>
      <c r="AQ3785" s="416"/>
      <c r="AR3785" s="623"/>
      <c r="AS3785" s="624"/>
      <c r="AT3785" s="623"/>
      <c r="AU3785" s="624"/>
    </row>
    <row r="3786">
      <c r="A3786" s="612"/>
      <c r="B3786" s="601"/>
      <c r="C3786" s="601"/>
      <c r="D3786" s="595"/>
      <c r="E3786" s="602"/>
      <c r="F3786" s="603"/>
      <c r="G3786" s="611"/>
      <c r="H3786" s="595"/>
      <c r="I3786" s="595"/>
      <c r="J3786" s="192"/>
      <c r="K3786" s="192"/>
      <c r="L3786" s="192"/>
      <c r="M3786" s="596"/>
      <c r="N3786" s="192"/>
      <c r="O3786" s="596"/>
      <c r="P3786" s="192"/>
      <c r="Q3786" s="596"/>
      <c r="R3786" s="597"/>
      <c r="S3786" s="600"/>
      <c r="T3786" s="598"/>
      <c r="U3786" s="598"/>
      <c r="V3786" s="598"/>
      <c r="W3786" s="598"/>
      <c r="X3786" s="598"/>
      <c r="Y3786" s="598"/>
      <c r="Z3786" s="598"/>
      <c r="AA3786" s="598"/>
      <c r="AB3786" s="598"/>
      <c r="AC3786" s="598"/>
      <c r="AD3786" s="598"/>
      <c r="AE3786" s="598"/>
      <c r="AF3786" s="598"/>
      <c r="AG3786" s="599"/>
      <c r="AH3786" s="192"/>
      <c r="AI3786" s="604"/>
      <c r="AJ3786" s="598"/>
      <c r="AK3786" s="600"/>
      <c r="AL3786" s="67"/>
      <c r="AM3786" s="416"/>
      <c r="AN3786" s="416"/>
      <c r="AO3786" s="416"/>
      <c r="AP3786" s="416"/>
      <c r="AQ3786" s="416"/>
      <c r="AR3786" s="623"/>
      <c r="AS3786" s="624"/>
      <c r="AT3786" s="623"/>
      <c r="AU3786" s="624"/>
    </row>
    <row r="3787">
      <c r="A3787" s="612"/>
      <c r="B3787" s="601"/>
      <c r="C3787" s="601"/>
      <c r="D3787" s="595"/>
      <c r="E3787" s="602"/>
      <c r="F3787" s="603"/>
      <c r="G3787" s="611"/>
      <c r="H3787" s="595"/>
      <c r="I3787" s="595"/>
      <c r="J3787" s="192"/>
      <c r="K3787" s="192"/>
      <c r="L3787" s="192"/>
      <c r="M3787" s="596"/>
      <c r="N3787" s="192"/>
      <c r="O3787" s="596"/>
      <c r="P3787" s="192"/>
      <c r="Q3787" s="596"/>
      <c r="R3787" s="597"/>
      <c r="S3787" s="600"/>
      <c r="T3787" s="598"/>
      <c r="U3787" s="598"/>
      <c r="V3787" s="598"/>
      <c r="W3787" s="598"/>
      <c r="X3787" s="598"/>
      <c r="Y3787" s="598"/>
      <c r="Z3787" s="598"/>
      <c r="AA3787" s="598"/>
      <c r="AB3787" s="598"/>
      <c r="AC3787" s="598"/>
      <c r="AD3787" s="598"/>
      <c r="AE3787" s="598"/>
      <c r="AF3787" s="598"/>
      <c r="AG3787" s="599"/>
      <c r="AH3787" s="192"/>
      <c r="AI3787" s="604"/>
      <c r="AJ3787" s="598"/>
      <c r="AK3787" s="600"/>
      <c r="AL3787" s="67"/>
      <c r="AM3787" s="416"/>
      <c r="AN3787" s="416"/>
      <c r="AO3787" s="416"/>
      <c r="AP3787" s="416"/>
      <c r="AQ3787" s="416"/>
      <c r="AR3787" s="623"/>
      <c r="AS3787" s="624"/>
      <c r="AT3787" s="623"/>
      <c r="AU3787" s="624"/>
    </row>
    <row r="3788">
      <c r="A3788" s="612"/>
      <c r="B3788" s="601"/>
      <c r="C3788" s="601"/>
      <c r="D3788" s="595"/>
      <c r="E3788" s="602"/>
      <c r="F3788" s="603"/>
      <c r="G3788" s="611"/>
      <c r="H3788" s="595"/>
      <c r="I3788" s="595"/>
      <c r="J3788" s="192"/>
      <c r="K3788" s="192"/>
      <c r="L3788" s="192"/>
      <c r="M3788" s="596"/>
      <c r="N3788" s="192"/>
      <c r="O3788" s="596"/>
      <c r="P3788" s="192"/>
      <c r="Q3788" s="596"/>
      <c r="R3788" s="597"/>
      <c r="S3788" s="600"/>
      <c r="T3788" s="598"/>
      <c r="U3788" s="598"/>
      <c r="V3788" s="598"/>
      <c r="W3788" s="598"/>
      <c r="X3788" s="598"/>
      <c r="Y3788" s="598"/>
      <c r="Z3788" s="598"/>
      <c r="AA3788" s="598"/>
      <c r="AB3788" s="598"/>
      <c r="AC3788" s="598"/>
      <c r="AD3788" s="598"/>
      <c r="AE3788" s="598"/>
      <c r="AF3788" s="598"/>
      <c r="AG3788" s="599"/>
      <c r="AH3788" s="192"/>
      <c r="AI3788" s="604"/>
      <c r="AJ3788" s="598"/>
      <c r="AK3788" s="600"/>
      <c r="AL3788" s="67"/>
      <c r="AM3788" s="416"/>
      <c r="AN3788" s="416"/>
      <c r="AO3788" s="416"/>
      <c r="AP3788" s="416"/>
      <c r="AQ3788" s="416"/>
      <c r="AR3788" s="623"/>
      <c r="AS3788" s="624"/>
      <c r="AT3788" s="623"/>
      <c r="AU3788" s="624"/>
    </row>
    <row r="3789">
      <c r="A3789" s="612"/>
      <c r="B3789" s="601"/>
      <c r="C3789" s="601"/>
      <c r="D3789" s="595"/>
      <c r="E3789" s="602"/>
      <c r="F3789" s="603"/>
      <c r="G3789" s="611"/>
      <c r="H3789" s="595"/>
      <c r="I3789" s="595"/>
      <c r="J3789" s="192"/>
      <c r="K3789" s="192"/>
      <c r="L3789" s="192"/>
      <c r="M3789" s="596"/>
      <c r="N3789" s="192"/>
      <c r="O3789" s="596"/>
      <c r="P3789" s="192"/>
      <c r="Q3789" s="596"/>
      <c r="R3789" s="597"/>
      <c r="S3789" s="600"/>
      <c r="T3789" s="598"/>
      <c r="U3789" s="598"/>
      <c r="V3789" s="598"/>
      <c r="W3789" s="598"/>
      <c r="X3789" s="598"/>
      <c r="Y3789" s="598"/>
      <c r="Z3789" s="598"/>
      <c r="AA3789" s="598"/>
      <c r="AB3789" s="598"/>
      <c r="AC3789" s="598"/>
      <c r="AD3789" s="598"/>
      <c r="AE3789" s="598"/>
      <c r="AF3789" s="598"/>
      <c r="AG3789" s="599"/>
      <c r="AH3789" s="192"/>
      <c r="AI3789" s="604"/>
      <c r="AJ3789" s="598"/>
      <c r="AK3789" s="600"/>
      <c r="AL3789" s="67"/>
      <c r="AM3789" s="416"/>
      <c r="AN3789" s="416"/>
      <c r="AO3789" s="416"/>
      <c r="AP3789" s="416"/>
      <c r="AQ3789" s="416"/>
      <c r="AR3789" s="623"/>
      <c r="AS3789" s="624"/>
      <c r="AT3789" s="623"/>
      <c r="AU3789" s="624"/>
    </row>
    <row r="3790">
      <c r="A3790" s="612"/>
      <c r="B3790" s="601"/>
      <c r="C3790" s="601"/>
      <c r="D3790" s="595"/>
      <c r="E3790" s="602"/>
      <c r="F3790" s="603"/>
      <c r="G3790" s="611"/>
      <c r="H3790" s="595"/>
      <c r="I3790" s="595"/>
      <c r="J3790" s="192"/>
      <c r="K3790" s="192"/>
      <c r="L3790" s="192"/>
      <c r="M3790" s="596"/>
      <c r="N3790" s="192"/>
      <c r="O3790" s="596"/>
      <c r="P3790" s="192"/>
      <c r="Q3790" s="596"/>
      <c r="R3790" s="597"/>
      <c r="S3790" s="600"/>
      <c r="T3790" s="598"/>
      <c r="U3790" s="598"/>
      <c r="V3790" s="598"/>
      <c r="W3790" s="598"/>
      <c r="X3790" s="598"/>
      <c r="Y3790" s="598"/>
      <c r="Z3790" s="598"/>
      <c r="AA3790" s="598"/>
      <c r="AB3790" s="598"/>
      <c r="AC3790" s="598"/>
      <c r="AD3790" s="598"/>
      <c r="AE3790" s="598"/>
      <c r="AF3790" s="598"/>
      <c r="AG3790" s="599"/>
      <c r="AH3790" s="192"/>
      <c r="AI3790" s="604"/>
      <c r="AJ3790" s="598"/>
      <c r="AK3790" s="600"/>
      <c r="AL3790" s="67"/>
      <c r="AM3790" s="416"/>
      <c r="AN3790" s="416"/>
      <c r="AO3790" s="416"/>
      <c r="AP3790" s="416"/>
      <c r="AQ3790" s="416"/>
      <c r="AR3790" s="623"/>
      <c r="AS3790" s="624"/>
      <c r="AT3790" s="623"/>
      <c r="AU3790" s="624"/>
    </row>
    <row r="3791">
      <c r="A3791" s="612"/>
      <c r="B3791" s="601"/>
      <c r="C3791" s="601"/>
      <c r="D3791" s="595"/>
      <c r="E3791" s="602"/>
      <c r="F3791" s="603"/>
      <c r="G3791" s="611"/>
      <c r="H3791" s="595"/>
      <c r="I3791" s="595"/>
      <c r="J3791" s="192"/>
      <c r="K3791" s="192"/>
      <c r="L3791" s="192"/>
      <c r="M3791" s="596"/>
      <c r="N3791" s="192"/>
      <c r="O3791" s="596"/>
      <c r="P3791" s="192"/>
      <c r="Q3791" s="596"/>
      <c r="R3791" s="597"/>
      <c r="S3791" s="600"/>
      <c r="T3791" s="598"/>
      <c r="U3791" s="598"/>
      <c r="V3791" s="598"/>
      <c r="W3791" s="598"/>
      <c r="X3791" s="598"/>
      <c r="Y3791" s="598"/>
      <c r="Z3791" s="598"/>
      <c r="AA3791" s="598"/>
      <c r="AB3791" s="598"/>
      <c r="AC3791" s="598"/>
      <c r="AD3791" s="598"/>
      <c r="AE3791" s="598"/>
      <c r="AF3791" s="598"/>
      <c r="AG3791" s="599"/>
      <c r="AH3791" s="192"/>
      <c r="AI3791" s="604"/>
      <c r="AJ3791" s="598"/>
      <c r="AK3791" s="600"/>
      <c r="AL3791" s="67"/>
      <c r="AM3791" s="416"/>
      <c r="AN3791" s="416"/>
      <c r="AO3791" s="416"/>
      <c r="AP3791" s="416"/>
      <c r="AQ3791" s="416"/>
      <c r="AR3791" s="623"/>
      <c r="AS3791" s="624"/>
      <c r="AT3791" s="623"/>
      <c r="AU3791" s="624"/>
    </row>
    <row r="3792">
      <c r="A3792" s="612"/>
      <c r="B3792" s="601"/>
      <c r="C3792" s="601"/>
      <c r="D3792" s="595"/>
      <c r="E3792" s="602"/>
      <c r="F3792" s="603"/>
      <c r="G3792" s="611"/>
      <c r="H3792" s="595"/>
      <c r="I3792" s="595"/>
      <c r="J3792" s="192"/>
      <c r="K3792" s="192"/>
      <c r="L3792" s="192"/>
      <c r="M3792" s="596"/>
      <c r="N3792" s="192"/>
      <c r="O3792" s="596"/>
      <c r="P3792" s="192"/>
      <c r="Q3792" s="596"/>
      <c r="R3792" s="597"/>
      <c r="S3792" s="600"/>
      <c r="T3792" s="598"/>
      <c r="U3792" s="598"/>
      <c r="V3792" s="598"/>
      <c r="W3792" s="598"/>
      <c r="X3792" s="598"/>
      <c r="Y3792" s="598"/>
      <c r="Z3792" s="598"/>
      <c r="AA3792" s="598"/>
      <c r="AB3792" s="598"/>
      <c r="AC3792" s="598"/>
      <c r="AD3792" s="598"/>
      <c r="AE3792" s="598"/>
      <c r="AF3792" s="598"/>
      <c r="AG3792" s="599"/>
      <c r="AH3792" s="192"/>
      <c r="AI3792" s="604"/>
      <c r="AJ3792" s="598"/>
      <c r="AK3792" s="600"/>
      <c r="AL3792" s="67"/>
      <c r="AM3792" s="416"/>
      <c r="AN3792" s="416"/>
      <c r="AO3792" s="416"/>
      <c r="AP3792" s="416"/>
      <c r="AQ3792" s="416"/>
      <c r="AR3792" s="623"/>
      <c r="AS3792" s="624"/>
      <c r="AT3792" s="623"/>
      <c r="AU3792" s="624"/>
    </row>
    <row r="3793">
      <c r="A3793" s="612"/>
      <c r="B3793" s="601"/>
      <c r="C3793" s="601"/>
      <c r="D3793" s="595"/>
      <c r="E3793" s="602"/>
      <c r="F3793" s="603"/>
      <c r="G3793" s="611"/>
      <c r="H3793" s="595"/>
      <c r="I3793" s="595"/>
      <c r="J3793" s="192"/>
      <c r="K3793" s="192"/>
      <c r="L3793" s="192"/>
      <c r="M3793" s="596"/>
      <c r="N3793" s="192"/>
      <c r="O3793" s="596"/>
      <c r="P3793" s="192"/>
      <c r="Q3793" s="596"/>
      <c r="R3793" s="597"/>
      <c r="S3793" s="600"/>
      <c r="T3793" s="598"/>
      <c r="U3793" s="598"/>
      <c r="V3793" s="598"/>
      <c r="W3793" s="598"/>
      <c r="X3793" s="598"/>
      <c r="Y3793" s="598"/>
      <c r="Z3793" s="598"/>
      <c r="AA3793" s="598"/>
      <c r="AB3793" s="598"/>
      <c r="AC3793" s="598"/>
      <c r="AD3793" s="598"/>
      <c r="AE3793" s="598"/>
      <c r="AF3793" s="598"/>
      <c r="AG3793" s="599"/>
      <c r="AH3793" s="192"/>
      <c r="AI3793" s="604"/>
      <c r="AJ3793" s="598"/>
      <c r="AK3793" s="600"/>
      <c r="AL3793" s="67"/>
      <c r="AM3793" s="416"/>
      <c r="AN3793" s="416"/>
      <c r="AO3793" s="416"/>
      <c r="AP3793" s="416"/>
      <c r="AQ3793" s="416"/>
      <c r="AR3793" s="623"/>
      <c r="AS3793" s="624"/>
      <c r="AT3793" s="623"/>
      <c r="AU3793" s="624"/>
    </row>
    <row r="3794">
      <c r="A3794" s="612"/>
      <c r="B3794" s="601"/>
      <c r="C3794" s="601"/>
      <c r="D3794" s="595"/>
      <c r="E3794" s="602"/>
      <c r="F3794" s="603"/>
      <c r="G3794" s="611"/>
      <c r="H3794" s="595"/>
      <c r="I3794" s="595"/>
      <c r="J3794" s="192"/>
      <c r="K3794" s="192"/>
      <c r="L3794" s="192"/>
      <c r="M3794" s="596"/>
      <c r="N3794" s="192"/>
      <c r="O3794" s="596"/>
      <c r="P3794" s="192"/>
      <c r="Q3794" s="596"/>
      <c r="R3794" s="597"/>
      <c r="S3794" s="600"/>
      <c r="T3794" s="598"/>
      <c r="U3794" s="598"/>
      <c r="V3794" s="598"/>
      <c r="W3794" s="598"/>
      <c r="X3794" s="598"/>
      <c r="Y3794" s="598"/>
      <c r="Z3794" s="598"/>
      <c r="AA3794" s="598"/>
      <c r="AB3794" s="598"/>
      <c r="AC3794" s="598"/>
      <c r="AD3794" s="598"/>
      <c r="AE3794" s="598"/>
      <c r="AF3794" s="598"/>
      <c r="AG3794" s="599"/>
      <c r="AH3794" s="192"/>
      <c r="AI3794" s="604"/>
      <c r="AJ3794" s="598"/>
      <c r="AK3794" s="600"/>
      <c r="AL3794" s="67"/>
      <c r="AM3794" s="416"/>
      <c r="AN3794" s="416"/>
      <c r="AO3794" s="416"/>
      <c r="AP3794" s="416"/>
      <c r="AQ3794" s="416"/>
      <c r="AR3794" s="623"/>
      <c r="AS3794" s="624"/>
      <c r="AT3794" s="623"/>
      <c r="AU3794" s="624"/>
    </row>
    <row r="3795">
      <c r="A3795" s="612"/>
      <c r="B3795" s="601"/>
      <c r="C3795" s="601"/>
      <c r="D3795" s="595"/>
      <c r="E3795" s="602"/>
      <c r="F3795" s="603"/>
      <c r="G3795" s="611"/>
      <c r="H3795" s="595"/>
      <c r="I3795" s="595"/>
      <c r="J3795" s="192"/>
      <c r="K3795" s="192"/>
      <c r="L3795" s="192"/>
      <c r="M3795" s="596"/>
      <c r="N3795" s="192"/>
      <c r="O3795" s="596"/>
      <c r="P3795" s="192"/>
      <c r="Q3795" s="596"/>
      <c r="R3795" s="597"/>
      <c r="S3795" s="600"/>
      <c r="T3795" s="598"/>
      <c r="U3795" s="598"/>
      <c r="V3795" s="598"/>
      <c r="W3795" s="598"/>
      <c r="X3795" s="598"/>
      <c r="Y3795" s="598"/>
      <c r="Z3795" s="598"/>
      <c r="AA3795" s="598"/>
      <c r="AB3795" s="598"/>
      <c r="AC3795" s="598"/>
      <c r="AD3795" s="598"/>
      <c r="AE3795" s="598"/>
      <c r="AF3795" s="598"/>
      <c r="AG3795" s="599"/>
      <c r="AH3795" s="192"/>
      <c r="AI3795" s="604"/>
      <c r="AJ3795" s="598"/>
      <c r="AK3795" s="600"/>
      <c r="AL3795" s="67"/>
      <c r="AM3795" s="623"/>
      <c r="AN3795" s="623"/>
      <c r="AO3795" s="623"/>
      <c r="AP3795" s="623"/>
      <c r="AQ3795" s="623"/>
      <c r="AR3795" s="623"/>
      <c r="AS3795" s="624"/>
      <c r="AT3795" s="623"/>
      <c r="AU3795" s="624"/>
    </row>
    <row r="3796">
      <c r="A3796" s="612"/>
      <c r="B3796" s="601"/>
      <c r="C3796" s="601"/>
      <c r="D3796" s="595"/>
      <c r="E3796" s="602"/>
      <c r="F3796" s="603"/>
      <c r="G3796" s="611"/>
      <c r="H3796" s="595"/>
      <c r="I3796" s="595"/>
      <c r="J3796" s="192"/>
      <c r="K3796" s="192"/>
      <c r="L3796" s="192"/>
      <c r="M3796" s="596"/>
      <c r="N3796" s="192"/>
      <c r="O3796" s="596"/>
      <c r="P3796" s="192"/>
      <c r="Q3796" s="596"/>
      <c r="R3796" s="597"/>
      <c r="S3796" s="600"/>
      <c r="T3796" s="598"/>
      <c r="U3796" s="598"/>
      <c r="V3796" s="598"/>
      <c r="W3796" s="598"/>
      <c r="X3796" s="598"/>
      <c r="Y3796" s="598"/>
      <c r="Z3796" s="598"/>
      <c r="AA3796" s="598"/>
      <c r="AB3796" s="598"/>
      <c r="AC3796" s="598"/>
      <c r="AD3796" s="598"/>
      <c r="AE3796" s="598"/>
      <c r="AF3796" s="598"/>
      <c r="AG3796" s="599"/>
      <c r="AH3796" s="192"/>
      <c r="AI3796" s="604"/>
      <c r="AJ3796" s="598"/>
      <c r="AK3796" s="600"/>
      <c r="AL3796" s="67"/>
      <c r="AM3796" s="623"/>
      <c r="AN3796" s="623"/>
      <c r="AO3796" s="623"/>
      <c r="AP3796" s="623"/>
      <c r="AQ3796" s="623"/>
      <c r="AR3796" s="623"/>
      <c r="AS3796" s="624"/>
      <c r="AT3796" s="623"/>
      <c r="AU3796" s="624"/>
    </row>
    <row r="3797">
      <c r="A3797" s="612"/>
      <c r="B3797" s="601"/>
      <c r="C3797" s="601"/>
      <c r="D3797" s="595"/>
      <c r="E3797" s="602"/>
      <c r="F3797" s="603"/>
      <c r="G3797" s="611"/>
      <c r="H3797" s="595"/>
      <c r="I3797" s="595"/>
      <c r="J3797" s="192"/>
      <c r="K3797" s="192"/>
      <c r="L3797" s="192"/>
      <c r="M3797" s="596"/>
      <c r="N3797" s="192"/>
      <c r="O3797" s="596"/>
      <c r="P3797" s="192"/>
      <c r="Q3797" s="596"/>
      <c r="R3797" s="597"/>
      <c r="S3797" s="600"/>
      <c r="T3797" s="598"/>
      <c r="U3797" s="598"/>
      <c r="V3797" s="598"/>
      <c r="W3797" s="598"/>
      <c r="X3797" s="598"/>
      <c r="Y3797" s="598"/>
      <c r="Z3797" s="598"/>
      <c r="AA3797" s="598"/>
      <c r="AB3797" s="598"/>
      <c r="AC3797" s="598"/>
      <c r="AD3797" s="598"/>
      <c r="AE3797" s="598"/>
      <c r="AF3797" s="598"/>
      <c r="AG3797" s="599"/>
      <c r="AH3797" s="192"/>
      <c r="AI3797" s="604"/>
      <c r="AJ3797" s="598"/>
      <c r="AK3797" s="600"/>
      <c r="AL3797" s="67"/>
      <c r="AM3797" s="623"/>
      <c r="AN3797" s="623"/>
      <c r="AO3797" s="623"/>
      <c r="AP3797" s="623"/>
      <c r="AQ3797" s="623"/>
      <c r="AR3797" s="623"/>
      <c r="AS3797" s="624"/>
      <c r="AT3797" s="623"/>
      <c r="AU3797" s="624"/>
    </row>
    <row r="3798">
      <c r="A3798" s="612"/>
      <c r="B3798" s="601"/>
      <c r="C3798" s="601"/>
      <c r="D3798" s="595"/>
      <c r="E3798" s="602"/>
      <c r="F3798" s="603"/>
      <c r="G3798" s="611"/>
      <c r="H3798" s="595"/>
      <c r="I3798" s="595"/>
      <c r="J3798" s="192"/>
      <c r="K3798" s="192"/>
      <c r="L3798" s="192"/>
      <c r="M3798" s="596"/>
      <c r="N3798" s="192"/>
      <c r="O3798" s="596"/>
      <c r="P3798" s="192"/>
      <c r="Q3798" s="596"/>
      <c r="R3798" s="597"/>
      <c r="S3798" s="600"/>
      <c r="T3798" s="598"/>
      <c r="U3798" s="598"/>
      <c r="V3798" s="598"/>
      <c r="W3798" s="598"/>
      <c r="X3798" s="598"/>
      <c r="Y3798" s="598"/>
      <c r="Z3798" s="598"/>
      <c r="AA3798" s="598"/>
      <c r="AB3798" s="598"/>
      <c r="AC3798" s="598"/>
      <c r="AD3798" s="598"/>
      <c r="AE3798" s="598"/>
      <c r="AF3798" s="598"/>
      <c r="AG3798" s="599"/>
      <c r="AH3798" s="192"/>
      <c r="AI3798" s="604"/>
      <c r="AJ3798" s="598"/>
      <c r="AK3798" s="600"/>
      <c r="AL3798" s="67"/>
      <c r="AM3798" s="623"/>
      <c r="AN3798" s="623"/>
      <c r="AO3798" s="623"/>
      <c r="AP3798" s="623"/>
      <c r="AQ3798" s="623"/>
      <c r="AR3798" s="623"/>
      <c r="AS3798" s="624"/>
      <c r="AT3798" s="623"/>
      <c r="AU3798" s="624"/>
    </row>
    <row r="3799">
      <c r="A3799" s="612"/>
      <c r="B3799" s="601"/>
      <c r="C3799" s="601"/>
      <c r="D3799" s="595"/>
      <c r="E3799" s="602"/>
      <c r="F3799" s="603"/>
      <c r="G3799" s="611"/>
      <c r="H3799" s="595"/>
      <c r="I3799" s="595"/>
      <c r="J3799" s="192"/>
      <c r="K3799" s="192"/>
      <c r="L3799" s="192"/>
      <c r="M3799" s="596"/>
      <c r="N3799" s="192"/>
      <c r="O3799" s="596"/>
      <c r="P3799" s="192"/>
      <c r="Q3799" s="596"/>
      <c r="R3799" s="597"/>
      <c r="S3799" s="600"/>
      <c r="T3799" s="598"/>
      <c r="U3799" s="598"/>
      <c r="V3799" s="598"/>
      <c r="W3799" s="598"/>
      <c r="X3799" s="598"/>
      <c r="Y3799" s="598"/>
      <c r="Z3799" s="598"/>
      <c r="AA3799" s="598"/>
      <c r="AB3799" s="598"/>
      <c r="AC3799" s="598"/>
      <c r="AD3799" s="598"/>
      <c r="AE3799" s="598"/>
      <c r="AF3799" s="598"/>
      <c r="AG3799" s="599"/>
      <c r="AH3799" s="192"/>
      <c r="AI3799" s="604"/>
      <c r="AJ3799" s="598"/>
      <c r="AK3799" s="600"/>
      <c r="AL3799" s="67"/>
      <c r="AM3799" s="623"/>
      <c r="AN3799" s="623"/>
      <c r="AO3799" s="623"/>
      <c r="AP3799" s="623"/>
      <c r="AQ3799" s="623"/>
      <c r="AR3799" s="623"/>
      <c r="AS3799" s="624"/>
      <c r="AT3799" s="623"/>
      <c r="AU3799" s="624"/>
    </row>
    <row r="3800">
      <c r="A3800" s="612"/>
      <c r="B3800" s="601"/>
      <c r="C3800" s="601"/>
      <c r="D3800" s="595"/>
      <c r="E3800" s="602"/>
      <c r="F3800" s="603"/>
      <c r="G3800" s="611"/>
      <c r="H3800" s="595"/>
      <c r="I3800" s="595"/>
      <c r="J3800" s="192"/>
      <c r="K3800" s="192"/>
      <c r="L3800" s="192"/>
      <c r="M3800" s="596"/>
      <c r="N3800" s="192"/>
      <c r="O3800" s="596"/>
      <c r="P3800" s="192"/>
      <c r="Q3800" s="596"/>
      <c r="R3800" s="597"/>
      <c r="S3800" s="600"/>
      <c r="T3800" s="598"/>
      <c r="U3800" s="598"/>
      <c r="V3800" s="598"/>
      <c r="W3800" s="598"/>
      <c r="X3800" s="598"/>
      <c r="Y3800" s="598"/>
      <c r="Z3800" s="598"/>
      <c r="AA3800" s="598"/>
      <c r="AB3800" s="598"/>
      <c r="AC3800" s="598"/>
      <c r="AD3800" s="598"/>
      <c r="AE3800" s="598"/>
      <c r="AF3800" s="598"/>
      <c r="AG3800" s="599"/>
      <c r="AH3800" s="192"/>
      <c r="AI3800" s="604"/>
      <c r="AJ3800" s="598"/>
      <c r="AK3800" s="600"/>
      <c r="AL3800" s="67"/>
      <c r="AM3800" s="623"/>
      <c r="AN3800" s="623"/>
      <c r="AO3800" s="623"/>
      <c r="AP3800" s="623"/>
      <c r="AQ3800" s="623"/>
      <c r="AR3800" s="623"/>
      <c r="AS3800" s="624"/>
      <c r="AT3800" s="623"/>
      <c r="AU3800" s="624"/>
    </row>
    <row r="3801">
      <c r="A3801" s="612"/>
      <c r="B3801" s="601"/>
      <c r="C3801" s="601"/>
      <c r="D3801" s="595"/>
      <c r="E3801" s="602"/>
      <c r="F3801" s="603"/>
      <c r="G3801" s="611"/>
      <c r="H3801" s="595"/>
      <c r="I3801" s="595"/>
      <c r="J3801" s="192"/>
      <c r="K3801" s="192"/>
      <c r="L3801" s="192"/>
      <c r="M3801" s="596"/>
      <c r="N3801" s="192"/>
      <c r="O3801" s="596"/>
      <c r="P3801" s="192"/>
      <c r="Q3801" s="596"/>
      <c r="R3801" s="597"/>
      <c r="S3801" s="600"/>
      <c r="T3801" s="598"/>
      <c r="U3801" s="598"/>
      <c r="V3801" s="598"/>
      <c r="W3801" s="598"/>
      <c r="X3801" s="598"/>
      <c r="Y3801" s="598"/>
      <c r="Z3801" s="598"/>
      <c r="AA3801" s="598"/>
      <c r="AB3801" s="598"/>
      <c r="AC3801" s="598"/>
      <c r="AD3801" s="598"/>
      <c r="AE3801" s="598"/>
      <c r="AF3801" s="598"/>
      <c r="AG3801" s="599"/>
      <c r="AH3801" s="192"/>
      <c r="AI3801" s="604"/>
      <c r="AJ3801" s="598"/>
      <c r="AK3801" s="600"/>
      <c r="AL3801" s="67"/>
      <c r="AM3801" s="623"/>
      <c r="AN3801" s="623"/>
      <c r="AO3801" s="623"/>
      <c r="AP3801" s="623"/>
      <c r="AQ3801" s="623"/>
      <c r="AR3801" s="623"/>
      <c r="AS3801" s="624"/>
      <c r="AT3801" s="623"/>
      <c r="AU3801" s="624"/>
    </row>
    <row r="3802">
      <c r="A3802" s="612"/>
      <c r="B3802" s="601"/>
      <c r="C3802" s="601"/>
      <c r="D3802" s="595"/>
      <c r="E3802" s="602"/>
      <c r="F3802" s="603"/>
      <c r="G3802" s="611"/>
      <c r="H3802" s="595"/>
      <c r="I3802" s="595"/>
      <c r="J3802" s="192"/>
      <c r="K3802" s="192"/>
      <c r="L3802" s="192"/>
      <c r="M3802" s="596"/>
      <c r="N3802" s="192"/>
      <c r="O3802" s="596"/>
      <c r="P3802" s="192"/>
      <c r="Q3802" s="596"/>
      <c r="R3802" s="597"/>
      <c r="S3802" s="600"/>
      <c r="T3802" s="598"/>
      <c r="U3802" s="598"/>
      <c r="V3802" s="598"/>
      <c r="W3802" s="598"/>
      <c r="X3802" s="598"/>
      <c r="Y3802" s="598"/>
      <c r="Z3802" s="598"/>
      <c r="AA3802" s="598"/>
      <c r="AB3802" s="598"/>
      <c r="AC3802" s="598"/>
      <c r="AD3802" s="598"/>
      <c r="AE3802" s="598"/>
      <c r="AF3802" s="598"/>
      <c r="AG3802" s="599"/>
      <c r="AH3802" s="192"/>
      <c r="AI3802" s="604"/>
      <c r="AJ3802" s="598"/>
      <c r="AK3802" s="600"/>
      <c r="AL3802" s="67"/>
      <c r="AM3802" s="623"/>
      <c r="AN3802" s="623"/>
      <c r="AO3802" s="623"/>
      <c r="AP3802" s="623"/>
      <c r="AQ3802" s="623"/>
      <c r="AR3802" s="623"/>
      <c r="AS3802" s="624"/>
      <c r="AT3802" s="623"/>
      <c r="AU3802" s="624"/>
    </row>
    <row r="3803">
      <c r="A3803" s="612"/>
      <c r="B3803" s="601"/>
      <c r="C3803" s="601"/>
      <c r="D3803" s="595"/>
      <c r="E3803" s="602"/>
      <c r="F3803" s="603"/>
      <c r="G3803" s="611"/>
      <c r="H3803" s="595"/>
      <c r="I3803" s="595"/>
      <c r="J3803" s="192"/>
      <c r="K3803" s="192"/>
      <c r="L3803" s="192"/>
      <c r="M3803" s="596"/>
      <c r="N3803" s="192"/>
      <c r="O3803" s="596"/>
      <c r="P3803" s="192"/>
      <c r="Q3803" s="596"/>
      <c r="R3803" s="597"/>
      <c r="S3803" s="600"/>
      <c r="T3803" s="598"/>
      <c r="U3803" s="598"/>
      <c r="V3803" s="598"/>
      <c r="W3803" s="598"/>
      <c r="X3803" s="598"/>
      <c r="Y3803" s="598"/>
      <c r="Z3803" s="598"/>
      <c r="AA3803" s="598"/>
      <c r="AB3803" s="598"/>
      <c r="AC3803" s="598"/>
      <c r="AD3803" s="598"/>
      <c r="AE3803" s="598"/>
      <c r="AF3803" s="598"/>
      <c r="AG3803" s="599"/>
      <c r="AH3803" s="192"/>
      <c r="AI3803" s="604"/>
      <c r="AJ3803" s="598"/>
      <c r="AK3803" s="600"/>
      <c r="AL3803" s="67"/>
      <c r="AM3803" s="623"/>
      <c r="AN3803" s="623"/>
      <c r="AO3803" s="623"/>
      <c r="AP3803" s="623"/>
      <c r="AQ3803" s="623"/>
      <c r="AR3803" s="623"/>
      <c r="AS3803" s="624"/>
      <c r="AT3803" s="623"/>
      <c r="AU3803" s="624"/>
    </row>
    <row r="3804">
      <c r="A3804" s="612"/>
      <c r="B3804" s="601"/>
      <c r="C3804" s="601"/>
      <c r="D3804" s="595"/>
      <c r="E3804" s="602"/>
      <c r="F3804" s="603"/>
      <c r="G3804" s="611"/>
      <c r="H3804" s="595"/>
      <c r="I3804" s="595"/>
      <c r="J3804" s="192"/>
      <c r="K3804" s="192"/>
      <c r="L3804" s="192"/>
      <c r="M3804" s="596"/>
      <c r="N3804" s="192"/>
      <c r="O3804" s="596"/>
      <c r="P3804" s="192"/>
      <c r="Q3804" s="596"/>
      <c r="R3804" s="597"/>
      <c r="S3804" s="600"/>
      <c r="T3804" s="598"/>
      <c r="U3804" s="598"/>
      <c r="V3804" s="598"/>
      <c r="W3804" s="598"/>
      <c r="X3804" s="598"/>
      <c r="Y3804" s="598"/>
      <c r="Z3804" s="598"/>
      <c r="AA3804" s="598"/>
      <c r="AB3804" s="598"/>
      <c r="AC3804" s="598"/>
      <c r="AD3804" s="598"/>
      <c r="AE3804" s="598"/>
      <c r="AF3804" s="598"/>
      <c r="AG3804" s="599"/>
      <c r="AH3804" s="192"/>
      <c r="AI3804" s="604"/>
      <c r="AJ3804" s="598"/>
      <c r="AK3804" s="600"/>
      <c r="AL3804" s="67"/>
      <c r="AM3804" s="623"/>
      <c r="AN3804" s="623"/>
      <c r="AO3804" s="623"/>
      <c r="AP3804" s="623"/>
      <c r="AQ3804" s="623"/>
      <c r="AR3804" s="623"/>
      <c r="AS3804" s="624"/>
      <c r="AT3804" s="623"/>
      <c r="AU3804" s="624"/>
    </row>
    <row r="3805">
      <c r="A3805" s="612"/>
      <c r="B3805" s="601"/>
      <c r="C3805" s="601"/>
      <c r="D3805" s="595"/>
      <c r="E3805" s="602"/>
      <c r="F3805" s="603"/>
      <c r="G3805" s="611"/>
      <c r="H3805" s="595"/>
      <c r="I3805" s="595"/>
      <c r="J3805" s="192"/>
      <c r="K3805" s="192"/>
      <c r="L3805" s="192"/>
      <c r="M3805" s="596"/>
      <c r="N3805" s="192"/>
      <c r="O3805" s="596"/>
      <c r="P3805" s="192"/>
      <c r="Q3805" s="596"/>
      <c r="R3805" s="597"/>
      <c r="S3805" s="600"/>
      <c r="T3805" s="598"/>
      <c r="U3805" s="598"/>
      <c r="V3805" s="598"/>
      <c r="W3805" s="598"/>
      <c r="X3805" s="598"/>
      <c r="Y3805" s="598"/>
      <c r="Z3805" s="598"/>
      <c r="AA3805" s="598"/>
      <c r="AB3805" s="598"/>
      <c r="AC3805" s="598"/>
      <c r="AD3805" s="598"/>
      <c r="AE3805" s="598"/>
      <c r="AF3805" s="598"/>
      <c r="AG3805" s="599"/>
      <c r="AH3805" s="192"/>
      <c r="AI3805" s="604"/>
      <c r="AJ3805" s="598"/>
      <c r="AK3805" s="600"/>
      <c r="AL3805" s="67"/>
      <c r="AM3805" s="623"/>
      <c r="AN3805" s="623"/>
      <c r="AO3805" s="623"/>
      <c r="AP3805" s="623"/>
      <c r="AQ3805" s="623"/>
      <c r="AR3805" s="623"/>
      <c r="AS3805" s="624"/>
      <c r="AT3805" s="623"/>
      <c r="AU3805" s="624"/>
    </row>
    <row r="3806">
      <c r="A3806" s="612"/>
      <c r="B3806" s="601"/>
      <c r="C3806" s="601"/>
      <c r="D3806" s="595"/>
      <c r="E3806" s="602"/>
      <c r="F3806" s="603"/>
      <c r="G3806" s="611"/>
      <c r="H3806" s="595"/>
      <c r="I3806" s="595"/>
      <c r="J3806" s="192"/>
      <c r="K3806" s="192"/>
      <c r="L3806" s="192"/>
      <c r="M3806" s="596"/>
      <c r="N3806" s="192"/>
      <c r="O3806" s="596"/>
      <c r="P3806" s="192"/>
      <c r="Q3806" s="596"/>
      <c r="R3806" s="597"/>
      <c r="S3806" s="600"/>
      <c r="T3806" s="598"/>
      <c r="U3806" s="598"/>
      <c r="V3806" s="598"/>
      <c r="W3806" s="598"/>
      <c r="X3806" s="598"/>
      <c r="Y3806" s="598"/>
      <c r="Z3806" s="598"/>
      <c r="AA3806" s="598"/>
      <c r="AB3806" s="598"/>
      <c r="AC3806" s="598"/>
      <c r="AD3806" s="598"/>
      <c r="AE3806" s="598"/>
      <c r="AF3806" s="598"/>
      <c r="AG3806" s="599"/>
      <c r="AH3806" s="192"/>
      <c r="AI3806" s="604"/>
      <c r="AJ3806" s="598"/>
      <c r="AK3806" s="600"/>
      <c r="AL3806" s="67"/>
      <c r="AM3806" s="623"/>
      <c r="AN3806" s="623"/>
      <c r="AO3806" s="623"/>
      <c r="AP3806" s="623"/>
      <c r="AQ3806" s="623"/>
      <c r="AR3806" s="623"/>
      <c r="AS3806" s="624"/>
      <c r="AT3806" s="623"/>
      <c r="AU3806" s="624"/>
    </row>
    <row r="3807">
      <c r="A3807" s="612"/>
      <c r="B3807" s="601"/>
      <c r="C3807" s="601"/>
      <c r="D3807" s="595"/>
      <c r="E3807" s="602"/>
      <c r="F3807" s="603"/>
      <c r="G3807" s="611"/>
      <c r="H3807" s="595"/>
      <c r="I3807" s="595"/>
      <c r="J3807" s="192"/>
      <c r="K3807" s="192"/>
      <c r="L3807" s="192"/>
      <c r="M3807" s="596"/>
      <c r="N3807" s="192"/>
      <c r="O3807" s="596"/>
      <c r="P3807" s="192"/>
      <c r="Q3807" s="596"/>
      <c r="R3807" s="597"/>
      <c r="S3807" s="600"/>
      <c r="T3807" s="598"/>
      <c r="U3807" s="598"/>
      <c r="V3807" s="598"/>
      <c r="W3807" s="598"/>
      <c r="X3807" s="598"/>
      <c r="Y3807" s="598"/>
      <c r="Z3807" s="598"/>
      <c r="AA3807" s="598"/>
      <c r="AB3807" s="598"/>
      <c r="AC3807" s="598"/>
      <c r="AD3807" s="598"/>
      <c r="AE3807" s="598"/>
      <c r="AF3807" s="598"/>
      <c r="AG3807" s="599"/>
      <c r="AH3807" s="192"/>
      <c r="AI3807" s="604"/>
      <c r="AJ3807" s="598"/>
      <c r="AK3807" s="600"/>
      <c r="AL3807" s="67"/>
      <c r="AM3807" s="623"/>
      <c r="AN3807" s="623"/>
      <c r="AO3807" s="623"/>
      <c r="AP3807" s="623"/>
      <c r="AQ3807" s="623"/>
      <c r="AR3807" s="623"/>
      <c r="AS3807" s="624"/>
      <c r="AT3807" s="623"/>
      <c r="AU3807" s="624"/>
    </row>
    <row r="3808">
      <c r="A3808" s="612"/>
      <c r="B3808" s="601"/>
      <c r="C3808" s="601"/>
      <c r="D3808" s="595"/>
      <c r="E3808" s="602"/>
      <c r="F3808" s="603"/>
      <c r="G3808" s="611"/>
      <c r="H3808" s="595"/>
      <c r="I3808" s="595"/>
      <c r="J3808" s="192"/>
      <c r="K3808" s="192"/>
      <c r="L3808" s="192"/>
      <c r="M3808" s="596"/>
      <c r="N3808" s="192"/>
      <c r="O3808" s="596"/>
      <c r="P3808" s="192"/>
      <c r="Q3808" s="596"/>
      <c r="R3808" s="597"/>
      <c r="S3808" s="600"/>
      <c r="T3808" s="598"/>
      <c r="U3808" s="598"/>
      <c r="V3808" s="598"/>
      <c r="W3808" s="598"/>
      <c r="X3808" s="598"/>
      <c r="Y3808" s="598"/>
      <c r="Z3808" s="598"/>
      <c r="AA3808" s="598"/>
      <c r="AB3808" s="598"/>
      <c r="AC3808" s="598"/>
      <c r="AD3808" s="598"/>
      <c r="AE3808" s="598"/>
      <c r="AF3808" s="598"/>
      <c r="AG3808" s="599"/>
      <c r="AH3808" s="192"/>
      <c r="AI3808" s="604"/>
      <c r="AJ3808" s="598"/>
      <c r="AK3808" s="600"/>
      <c r="AL3808" s="67"/>
      <c r="AM3808" s="623"/>
      <c r="AN3808" s="623"/>
      <c r="AO3808" s="623"/>
      <c r="AP3808" s="623"/>
      <c r="AQ3808" s="623"/>
      <c r="AR3808" s="623"/>
      <c r="AS3808" s="624"/>
      <c r="AT3808" s="623"/>
      <c r="AU3808" s="624"/>
    </row>
    <row r="3809">
      <c r="A3809" s="612"/>
      <c r="B3809" s="601"/>
      <c r="C3809" s="601"/>
      <c r="D3809" s="595"/>
      <c r="E3809" s="602"/>
      <c r="F3809" s="603"/>
      <c r="G3809" s="611"/>
      <c r="H3809" s="595"/>
      <c r="I3809" s="595"/>
      <c r="J3809" s="192"/>
      <c r="K3809" s="192"/>
      <c r="L3809" s="192"/>
      <c r="M3809" s="596"/>
      <c r="N3809" s="192"/>
      <c r="O3809" s="596"/>
      <c r="P3809" s="192"/>
      <c r="Q3809" s="596"/>
      <c r="R3809" s="597"/>
      <c r="S3809" s="600"/>
      <c r="T3809" s="598"/>
      <c r="U3809" s="598"/>
      <c r="V3809" s="598"/>
      <c r="W3809" s="598"/>
      <c r="X3809" s="598"/>
      <c r="Y3809" s="598"/>
      <c r="Z3809" s="598"/>
      <c r="AA3809" s="598"/>
      <c r="AB3809" s="598"/>
      <c r="AC3809" s="598"/>
      <c r="AD3809" s="598"/>
      <c r="AE3809" s="598"/>
      <c r="AF3809" s="598"/>
      <c r="AG3809" s="599"/>
      <c r="AH3809" s="192"/>
      <c r="AI3809" s="604"/>
      <c r="AJ3809" s="598"/>
      <c r="AK3809" s="600"/>
      <c r="AL3809" s="67"/>
      <c r="AM3809" s="623"/>
      <c r="AN3809" s="623"/>
      <c r="AO3809" s="623"/>
      <c r="AP3809" s="623"/>
      <c r="AQ3809" s="623"/>
      <c r="AR3809" s="623"/>
      <c r="AS3809" s="624"/>
      <c r="AT3809" s="623"/>
      <c r="AU3809" s="624"/>
    </row>
    <row r="3810">
      <c r="A3810" s="612"/>
      <c r="B3810" s="601"/>
      <c r="C3810" s="601"/>
      <c r="D3810" s="595"/>
      <c r="E3810" s="602"/>
      <c r="F3810" s="603"/>
      <c r="G3810" s="611"/>
      <c r="H3810" s="595"/>
      <c r="I3810" s="595"/>
      <c r="J3810" s="192"/>
      <c r="K3810" s="192"/>
      <c r="L3810" s="192"/>
      <c r="M3810" s="596"/>
      <c r="N3810" s="192"/>
      <c r="O3810" s="596"/>
      <c r="P3810" s="192"/>
      <c r="Q3810" s="596"/>
      <c r="R3810" s="597"/>
      <c r="S3810" s="600"/>
      <c r="T3810" s="598"/>
      <c r="U3810" s="598"/>
      <c r="V3810" s="598"/>
      <c r="W3810" s="598"/>
      <c r="X3810" s="598"/>
      <c r="Y3810" s="598"/>
      <c r="Z3810" s="598"/>
      <c r="AA3810" s="598"/>
      <c r="AB3810" s="598"/>
      <c r="AC3810" s="598"/>
      <c r="AD3810" s="598"/>
      <c r="AE3810" s="598"/>
      <c r="AF3810" s="598"/>
      <c r="AG3810" s="599"/>
      <c r="AH3810" s="192"/>
      <c r="AI3810" s="604"/>
      <c r="AJ3810" s="598"/>
      <c r="AK3810" s="600"/>
      <c r="AL3810" s="67"/>
      <c r="AM3810" s="623"/>
      <c r="AN3810" s="623"/>
      <c r="AO3810" s="623"/>
      <c r="AP3810" s="623"/>
      <c r="AQ3810" s="623"/>
      <c r="AR3810" s="623"/>
      <c r="AS3810" s="624"/>
      <c r="AT3810" s="623"/>
      <c r="AU3810" s="624"/>
    </row>
    <row r="3811">
      <c r="A3811" s="612"/>
      <c r="B3811" s="601"/>
      <c r="C3811" s="601"/>
      <c r="D3811" s="595"/>
      <c r="E3811" s="602"/>
      <c r="F3811" s="603"/>
      <c r="G3811" s="611"/>
      <c r="H3811" s="595"/>
      <c r="I3811" s="595"/>
      <c r="J3811" s="192"/>
      <c r="K3811" s="192"/>
      <c r="L3811" s="192"/>
      <c r="M3811" s="596"/>
      <c r="N3811" s="192"/>
      <c r="O3811" s="596"/>
      <c r="P3811" s="192"/>
      <c r="Q3811" s="596"/>
      <c r="R3811" s="597"/>
      <c r="S3811" s="600"/>
      <c r="T3811" s="598"/>
      <c r="U3811" s="598"/>
      <c r="V3811" s="598"/>
      <c r="W3811" s="598"/>
      <c r="X3811" s="598"/>
      <c r="Y3811" s="598"/>
      <c r="Z3811" s="598"/>
      <c r="AA3811" s="598"/>
      <c r="AB3811" s="598"/>
      <c r="AC3811" s="598"/>
      <c r="AD3811" s="598"/>
      <c r="AE3811" s="598"/>
      <c r="AF3811" s="598"/>
      <c r="AG3811" s="599"/>
      <c r="AH3811" s="192"/>
      <c r="AI3811" s="604"/>
      <c r="AJ3811" s="598"/>
      <c r="AK3811" s="600"/>
      <c r="AL3811" s="67"/>
      <c r="AM3811" s="623"/>
      <c r="AN3811" s="623"/>
      <c r="AO3811" s="623"/>
      <c r="AP3811" s="623"/>
      <c r="AQ3811" s="623"/>
      <c r="AR3811" s="623"/>
      <c r="AS3811" s="624"/>
      <c r="AT3811" s="623"/>
      <c r="AU3811" s="624"/>
    </row>
    <row r="3812">
      <c r="A3812" s="612"/>
      <c r="B3812" s="601"/>
      <c r="C3812" s="601"/>
      <c r="D3812" s="595"/>
      <c r="E3812" s="602"/>
      <c r="F3812" s="603"/>
      <c r="G3812" s="611"/>
      <c r="H3812" s="595"/>
      <c r="I3812" s="595"/>
      <c r="J3812" s="192"/>
      <c r="K3812" s="192"/>
      <c r="L3812" s="192"/>
      <c r="M3812" s="596"/>
      <c r="N3812" s="192"/>
      <c r="O3812" s="596"/>
      <c r="P3812" s="192"/>
      <c r="Q3812" s="596"/>
      <c r="R3812" s="597"/>
      <c r="S3812" s="600"/>
      <c r="T3812" s="598"/>
      <c r="U3812" s="598"/>
      <c r="V3812" s="598"/>
      <c r="W3812" s="598"/>
      <c r="X3812" s="598"/>
      <c r="Y3812" s="598"/>
      <c r="Z3812" s="598"/>
      <c r="AA3812" s="598"/>
      <c r="AB3812" s="598"/>
      <c r="AC3812" s="598"/>
      <c r="AD3812" s="598"/>
      <c r="AE3812" s="598"/>
      <c r="AF3812" s="598"/>
      <c r="AG3812" s="599"/>
      <c r="AH3812" s="192"/>
      <c r="AI3812" s="604"/>
      <c r="AJ3812" s="598"/>
      <c r="AK3812" s="600"/>
      <c r="AL3812" s="67"/>
      <c r="AM3812" s="623"/>
      <c r="AN3812" s="623"/>
      <c r="AO3812" s="623"/>
      <c r="AP3812" s="623"/>
      <c r="AQ3812" s="623"/>
      <c r="AR3812" s="623"/>
      <c r="AS3812" s="624"/>
      <c r="AT3812" s="623"/>
      <c r="AU3812" s="624"/>
    </row>
    <row r="3813">
      <c r="A3813" s="612"/>
      <c r="B3813" s="601"/>
      <c r="C3813" s="601"/>
      <c r="D3813" s="595"/>
      <c r="E3813" s="602"/>
      <c r="F3813" s="603"/>
      <c r="G3813" s="611"/>
      <c r="H3813" s="595"/>
      <c r="I3813" s="595"/>
      <c r="J3813" s="192"/>
      <c r="K3813" s="192"/>
      <c r="L3813" s="192"/>
      <c r="M3813" s="596"/>
      <c r="N3813" s="192"/>
      <c r="O3813" s="596"/>
      <c r="P3813" s="192"/>
      <c r="Q3813" s="596"/>
      <c r="R3813" s="597"/>
      <c r="S3813" s="600"/>
      <c r="T3813" s="598"/>
      <c r="U3813" s="598"/>
      <c r="V3813" s="598"/>
      <c r="W3813" s="598"/>
      <c r="X3813" s="598"/>
      <c r="Y3813" s="598"/>
      <c r="Z3813" s="598"/>
      <c r="AA3813" s="598"/>
      <c r="AB3813" s="598"/>
      <c r="AC3813" s="598"/>
      <c r="AD3813" s="598"/>
      <c r="AE3813" s="598"/>
      <c r="AF3813" s="598"/>
      <c r="AG3813" s="599"/>
      <c r="AH3813" s="192"/>
      <c r="AI3813" s="604"/>
      <c r="AJ3813" s="598"/>
      <c r="AK3813" s="600"/>
      <c r="AL3813" s="67"/>
      <c r="AM3813" s="623"/>
      <c r="AN3813" s="623"/>
      <c r="AO3813" s="623"/>
      <c r="AP3813" s="623"/>
      <c r="AQ3813" s="623"/>
      <c r="AR3813" s="623"/>
      <c r="AS3813" s="624"/>
      <c r="AT3813" s="623"/>
      <c r="AU3813" s="624"/>
    </row>
    <row r="3814">
      <c r="A3814" s="612"/>
      <c r="B3814" s="601"/>
      <c r="C3814" s="601"/>
      <c r="D3814" s="595"/>
      <c r="E3814" s="602"/>
      <c r="F3814" s="603"/>
      <c r="G3814" s="611"/>
      <c r="H3814" s="595"/>
      <c r="I3814" s="595"/>
      <c r="J3814" s="192"/>
      <c r="K3814" s="192"/>
      <c r="L3814" s="192"/>
      <c r="M3814" s="596"/>
      <c r="N3814" s="192"/>
      <c r="O3814" s="596"/>
      <c r="P3814" s="192"/>
      <c r="Q3814" s="596"/>
      <c r="R3814" s="597"/>
      <c r="S3814" s="600"/>
      <c r="T3814" s="598"/>
      <c r="U3814" s="598"/>
      <c r="V3814" s="598"/>
      <c r="W3814" s="598"/>
      <c r="X3814" s="598"/>
      <c r="Y3814" s="598"/>
      <c r="Z3814" s="598"/>
      <c r="AA3814" s="598"/>
      <c r="AB3814" s="598"/>
      <c r="AC3814" s="598"/>
      <c r="AD3814" s="598"/>
      <c r="AE3814" s="598"/>
      <c r="AF3814" s="598"/>
      <c r="AG3814" s="599"/>
      <c r="AH3814" s="192"/>
      <c r="AI3814" s="604"/>
      <c r="AJ3814" s="598"/>
      <c r="AK3814" s="600"/>
      <c r="AL3814" s="67"/>
      <c r="AM3814" s="623"/>
      <c r="AN3814" s="623"/>
      <c r="AO3814" s="623"/>
      <c r="AP3814" s="623"/>
      <c r="AQ3814" s="623"/>
      <c r="AR3814" s="623"/>
      <c r="AS3814" s="624"/>
      <c r="AT3814" s="623"/>
      <c r="AU3814" s="624"/>
    </row>
    <row r="3815">
      <c r="A3815" s="612"/>
      <c r="B3815" s="601"/>
      <c r="C3815" s="601"/>
      <c r="D3815" s="595"/>
      <c r="E3815" s="602"/>
      <c r="F3815" s="603"/>
      <c r="G3815" s="611"/>
      <c r="H3815" s="595"/>
      <c r="I3815" s="595"/>
      <c r="J3815" s="192"/>
      <c r="K3815" s="192"/>
      <c r="L3815" s="192"/>
      <c r="M3815" s="596"/>
      <c r="N3815" s="192"/>
      <c r="O3815" s="596"/>
      <c r="P3815" s="192"/>
      <c r="Q3815" s="596"/>
      <c r="R3815" s="597"/>
      <c r="S3815" s="600"/>
      <c r="T3815" s="598"/>
      <c r="U3815" s="598"/>
      <c r="V3815" s="598"/>
      <c r="W3815" s="598"/>
      <c r="X3815" s="598"/>
      <c r="Y3815" s="598"/>
      <c r="Z3815" s="598"/>
      <c r="AA3815" s="598"/>
      <c r="AB3815" s="598"/>
      <c r="AC3815" s="598"/>
      <c r="AD3815" s="598"/>
      <c r="AE3815" s="598"/>
      <c r="AF3815" s="598"/>
      <c r="AG3815" s="599"/>
      <c r="AH3815" s="192"/>
      <c r="AI3815" s="604"/>
      <c r="AJ3815" s="598"/>
      <c r="AK3815" s="600"/>
      <c r="AL3815" s="67"/>
      <c r="AM3815" s="623"/>
      <c r="AN3815" s="623"/>
      <c r="AO3815" s="623"/>
      <c r="AP3815" s="623"/>
      <c r="AQ3815" s="623"/>
      <c r="AR3815" s="623"/>
      <c r="AS3815" s="624"/>
      <c r="AT3815" s="623"/>
      <c r="AU3815" s="624"/>
    </row>
    <row r="3816">
      <c r="A3816" s="612"/>
      <c r="B3816" s="601"/>
      <c r="C3816" s="601"/>
      <c r="D3816" s="595"/>
      <c r="E3816" s="602"/>
      <c r="F3816" s="603"/>
      <c r="G3816" s="611"/>
      <c r="H3816" s="595"/>
      <c r="I3816" s="595"/>
      <c r="J3816" s="192"/>
      <c r="K3816" s="192"/>
      <c r="L3816" s="192"/>
      <c r="M3816" s="596"/>
      <c r="N3816" s="192"/>
      <c r="O3816" s="596"/>
      <c r="P3816" s="192"/>
      <c r="Q3816" s="596"/>
      <c r="R3816" s="597"/>
      <c r="S3816" s="600"/>
      <c r="T3816" s="598"/>
      <c r="U3816" s="598"/>
      <c r="V3816" s="598"/>
      <c r="W3816" s="598"/>
      <c r="X3816" s="598"/>
      <c r="Y3816" s="598"/>
      <c r="Z3816" s="598"/>
      <c r="AA3816" s="598"/>
      <c r="AB3816" s="598"/>
      <c r="AC3816" s="598"/>
      <c r="AD3816" s="598"/>
      <c r="AE3816" s="598"/>
      <c r="AF3816" s="598"/>
      <c r="AG3816" s="599"/>
      <c r="AH3816" s="192"/>
      <c r="AI3816" s="604"/>
      <c r="AJ3816" s="598"/>
      <c r="AK3816" s="600"/>
      <c r="AL3816" s="67"/>
      <c r="AM3816" s="623"/>
      <c r="AN3816" s="623"/>
      <c r="AO3816" s="623"/>
      <c r="AP3816" s="623"/>
      <c r="AQ3816" s="623"/>
      <c r="AR3816" s="623"/>
      <c r="AS3816" s="624"/>
      <c r="AT3816" s="623"/>
      <c r="AU3816" s="624"/>
    </row>
    <row r="3817">
      <c r="A3817" s="612"/>
      <c r="B3817" s="601"/>
      <c r="C3817" s="601"/>
      <c r="D3817" s="595"/>
      <c r="E3817" s="602"/>
      <c r="F3817" s="603"/>
      <c r="G3817" s="611"/>
      <c r="H3817" s="595"/>
      <c r="I3817" s="595"/>
      <c r="J3817" s="192"/>
      <c r="K3817" s="192"/>
      <c r="L3817" s="192"/>
      <c r="M3817" s="596"/>
      <c r="N3817" s="192"/>
      <c r="O3817" s="596"/>
      <c r="P3817" s="192"/>
      <c r="Q3817" s="596"/>
      <c r="R3817" s="597"/>
      <c r="S3817" s="600"/>
      <c r="T3817" s="598"/>
      <c r="U3817" s="598"/>
      <c r="V3817" s="598"/>
      <c r="W3817" s="598"/>
      <c r="X3817" s="598"/>
      <c r="Y3817" s="598"/>
      <c r="Z3817" s="598"/>
      <c r="AA3817" s="598"/>
      <c r="AB3817" s="598"/>
      <c r="AC3817" s="598"/>
      <c r="AD3817" s="598"/>
      <c r="AE3817" s="598"/>
      <c r="AF3817" s="598"/>
      <c r="AG3817" s="599"/>
      <c r="AH3817" s="192"/>
      <c r="AI3817" s="604"/>
      <c r="AJ3817" s="598"/>
      <c r="AK3817" s="600"/>
      <c r="AL3817" s="67"/>
      <c r="AM3817" s="623"/>
      <c r="AN3817" s="623"/>
      <c r="AO3817" s="623"/>
      <c r="AP3817" s="623"/>
      <c r="AQ3817" s="623"/>
      <c r="AR3817" s="623"/>
      <c r="AS3817" s="624"/>
      <c r="AT3817" s="623"/>
      <c r="AU3817" s="624"/>
    </row>
    <row r="3818">
      <c r="A3818" s="612"/>
      <c r="B3818" s="601"/>
      <c r="C3818" s="601"/>
      <c r="D3818" s="595"/>
      <c r="E3818" s="602"/>
      <c r="F3818" s="603"/>
      <c r="G3818" s="611"/>
      <c r="H3818" s="595"/>
      <c r="I3818" s="595"/>
      <c r="J3818" s="192"/>
      <c r="K3818" s="192"/>
      <c r="L3818" s="192"/>
      <c r="M3818" s="596"/>
      <c r="N3818" s="192"/>
      <c r="O3818" s="596"/>
      <c r="P3818" s="192"/>
      <c r="Q3818" s="596"/>
      <c r="R3818" s="597"/>
      <c r="S3818" s="600"/>
      <c r="T3818" s="598"/>
      <c r="U3818" s="598"/>
      <c r="V3818" s="598"/>
      <c r="W3818" s="598"/>
      <c r="X3818" s="598"/>
      <c r="Y3818" s="598"/>
      <c r="Z3818" s="598"/>
      <c r="AA3818" s="598"/>
      <c r="AB3818" s="598"/>
      <c r="AC3818" s="598"/>
      <c r="AD3818" s="598"/>
      <c r="AE3818" s="598"/>
      <c r="AF3818" s="598"/>
      <c r="AG3818" s="599"/>
      <c r="AH3818" s="192"/>
      <c r="AI3818" s="604"/>
      <c r="AJ3818" s="598"/>
      <c r="AK3818" s="600"/>
      <c r="AL3818" s="67"/>
      <c r="AM3818" s="623"/>
      <c r="AN3818" s="623"/>
      <c r="AO3818" s="623"/>
      <c r="AP3818" s="623"/>
      <c r="AQ3818" s="623"/>
      <c r="AR3818" s="623"/>
      <c r="AS3818" s="624"/>
      <c r="AT3818" s="623"/>
      <c r="AU3818" s="624"/>
    </row>
    <row r="3819">
      <c r="A3819" s="612"/>
      <c r="B3819" s="601"/>
      <c r="C3819" s="601"/>
      <c r="D3819" s="595"/>
      <c r="E3819" s="602"/>
      <c r="F3819" s="603"/>
      <c r="G3819" s="611"/>
      <c r="H3819" s="595"/>
      <c r="I3819" s="595"/>
      <c r="J3819" s="192"/>
      <c r="K3819" s="192"/>
      <c r="L3819" s="192"/>
      <c r="M3819" s="596"/>
      <c r="N3819" s="192"/>
      <c r="O3819" s="596"/>
      <c r="P3819" s="192"/>
      <c r="Q3819" s="596"/>
      <c r="R3819" s="597"/>
      <c r="S3819" s="600"/>
      <c r="T3819" s="598"/>
      <c r="U3819" s="598"/>
      <c r="V3819" s="598"/>
      <c r="W3819" s="598"/>
      <c r="X3819" s="598"/>
      <c r="Y3819" s="598"/>
      <c r="Z3819" s="598"/>
      <c r="AA3819" s="598"/>
      <c r="AB3819" s="598"/>
      <c r="AC3819" s="598"/>
      <c r="AD3819" s="598"/>
      <c r="AE3819" s="598"/>
      <c r="AF3819" s="598"/>
      <c r="AG3819" s="599"/>
      <c r="AH3819" s="192"/>
      <c r="AI3819" s="604"/>
      <c r="AJ3819" s="598"/>
      <c r="AK3819" s="600"/>
      <c r="AL3819" s="67"/>
      <c r="AM3819" s="623"/>
      <c r="AN3819" s="623"/>
      <c r="AO3819" s="623"/>
      <c r="AP3819" s="623"/>
      <c r="AQ3819" s="623"/>
      <c r="AR3819" s="623"/>
      <c r="AS3819" s="624"/>
      <c r="AT3819" s="623"/>
      <c r="AU3819" s="624"/>
    </row>
    <row r="3820">
      <c r="A3820" s="612"/>
      <c r="B3820" s="601"/>
      <c r="C3820" s="601"/>
      <c r="D3820" s="595"/>
      <c r="E3820" s="602"/>
      <c r="F3820" s="603"/>
      <c r="G3820" s="611"/>
      <c r="H3820" s="595"/>
      <c r="I3820" s="595"/>
      <c r="J3820" s="192"/>
      <c r="K3820" s="192"/>
      <c r="L3820" s="192"/>
      <c r="M3820" s="596"/>
      <c r="N3820" s="192"/>
      <c r="O3820" s="596"/>
      <c r="P3820" s="192"/>
      <c r="Q3820" s="596"/>
      <c r="R3820" s="597"/>
      <c r="S3820" s="600"/>
      <c r="T3820" s="598"/>
      <c r="U3820" s="598"/>
      <c r="V3820" s="598"/>
      <c r="W3820" s="598"/>
      <c r="X3820" s="598"/>
      <c r="Y3820" s="598"/>
      <c r="Z3820" s="598"/>
      <c r="AA3820" s="598"/>
      <c r="AB3820" s="598"/>
      <c r="AC3820" s="598"/>
      <c r="AD3820" s="598"/>
      <c r="AE3820" s="598"/>
      <c r="AF3820" s="598"/>
      <c r="AG3820" s="599"/>
      <c r="AH3820" s="192"/>
      <c r="AI3820" s="604"/>
      <c r="AJ3820" s="598"/>
      <c r="AK3820" s="600"/>
      <c r="AL3820" s="67"/>
      <c r="AM3820" s="623"/>
      <c r="AN3820" s="623"/>
      <c r="AO3820" s="623"/>
      <c r="AP3820" s="623"/>
      <c r="AQ3820" s="623"/>
      <c r="AR3820" s="623"/>
      <c r="AS3820" s="624"/>
      <c r="AT3820" s="623"/>
      <c r="AU3820" s="624"/>
    </row>
    <row r="3821">
      <c r="A3821" s="612"/>
      <c r="B3821" s="601"/>
      <c r="C3821" s="601"/>
      <c r="D3821" s="595"/>
      <c r="E3821" s="602"/>
      <c r="F3821" s="603"/>
      <c r="G3821" s="611"/>
      <c r="H3821" s="595"/>
      <c r="I3821" s="595"/>
      <c r="J3821" s="192"/>
      <c r="K3821" s="192"/>
      <c r="L3821" s="192"/>
      <c r="M3821" s="596"/>
      <c r="N3821" s="192"/>
      <c r="O3821" s="596"/>
      <c r="P3821" s="192"/>
      <c r="Q3821" s="596"/>
      <c r="R3821" s="597"/>
      <c r="S3821" s="600"/>
      <c r="T3821" s="598"/>
      <c r="U3821" s="598"/>
      <c r="V3821" s="598"/>
      <c r="W3821" s="598"/>
      <c r="X3821" s="598"/>
      <c r="Y3821" s="598"/>
      <c r="Z3821" s="598"/>
      <c r="AA3821" s="598"/>
      <c r="AB3821" s="598"/>
      <c r="AC3821" s="598"/>
      <c r="AD3821" s="598"/>
      <c r="AE3821" s="598"/>
      <c r="AF3821" s="598"/>
      <c r="AG3821" s="599"/>
      <c r="AH3821" s="192"/>
      <c r="AI3821" s="604"/>
      <c r="AJ3821" s="598"/>
      <c r="AK3821" s="600"/>
      <c r="AL3821" s="67"/>
      <c r="AM3821" s="623"/>
      <c r="AN3821" s="623"/>
      <c r="AO3821" s="623"/>
      <c r="AP3821" s="623"/>
      <c r="AQ3821" s="623"/>
      <c r="AR3821" s="623"/>
      <c r="AS3821" s="624"/>
      <c r="AT3821" s="623"/>
      <c r="AU3821" s="624"/>
    </row>
    <row r="3822">
      <c r="A3822" s="612"/>
      <c r="B3822" s="601"/>
      <c r="C3822" s="601"/>
      <c r="D3822" s="595"/>
      <c r="E3822" s="602"/>
      <c r="F3822" s="603"/>
      <c r="G3822" s="611"/>
      <c r="H3822" s="595"/>
      <c r="I3822" s="595"/>
      <c r="J3822" s="192"/>
      <c r="K3822" s="192"/>
      <c r="L3822" s="192"/>
      <c r="M3822" s="596"/>
      <c r="N3822" s="192"/>
      <c r="O3822" s="596"/>
      <c r="P3822" s="192"/>
      <c r="Q3822" s="596"/>
      <c r="R3822" s="597"/>
      <c r="S3822" s="600"/>
      <c r="T3822" s="598"/>
      <c r="U3822" s="598"/>
      <c r="V3822" s="598"/>
      <c r="W3822" s="598"/>
      <c r="X3822" s="598"/>
      <c r="Y3822" s="598"/>
      <c r="Z3822" s="598"/>
      <c r="AA3822" s="598"/>
      <c r="AB3822" s="598"/>
      <c r="AC3822" s="598"/>
      <c r="AD3822" s="598"/>
      <c r="AE3822" s="598"/>
      <c r="AF3822" s="598"/>
      <c r="AG3822" s="599"/>
      <c r="AH3822" s="192"/>
      <c r="AI3822" s="604"/>
      <c r="AJ3822" s="598"/>
      <c r="AK3822" s="600"/>
      <c r="AL3822" s="67"/>
      <c r="AM3822" s="623"/>
      <c r="AN3822" s="623"/>
      <c r="AO3822" s="623"/>
      <c r="AP3822" s="623"/>
      <c r="AQ3822" s="623"/>
      <c r="AR3822" s="623"/>
      <c r="AS3822" s="624"/>
      <c r="AT3822" s="623"/>
      <c r="AU3822" s="624"/>
    </row>
    <row r="3823">
      <c r="A3823" s="612"/>
      <c r="B3823" s="601"/>
      <c r="C3823" s="601"/>
      <c r="D3823" s="595"/>
      <c r="E3823" s="602"/>
      <c r="F3823" s="603"/>
      <c r="G3823" s="611"/>
      <c r="H3823" s="595"/>
      <c r="I3823" s="595"/>
      <c r="J3823" s="192"/>
      <c r="K3823" s="192"/>
      <c r="L3823" s="192"/>
      <c r="M3823" s="596"/>
      <c r="N3823" s="192"/>
      <c r="O3823" s="596"/>
      <c r="P3823" s="192"/>
      <c r="Q3823" s="596"/>
      <c r="R3823" s="597"/>
      <c r="S3823" s="600"/>
      <c r="T3823" s="598"/>
      <c r="U3823" s="598"/>
      <c r="V3823" s="598"/>
      <c r="W3823" s="598"/>
      <c r="X3823" s="598"/>
      <c r="Y3823" s="598"/>
      <c r="Z3823" s="598"/>
      <c r="AA3823" s="598"/>
      <c r="AB3823" s="598"/>
      <c r="AC3823" s="598"/>
      <c r="AD3823" s="598"/>
      <c r="AE3823" s="598"/>
      <c r="AF3823" s="598"/>
      <c r="AG3823" s="599"/>
      <c r="AH3823" s="192"/>
      <c r="AI3823" s="604"/>
      <c r="AJ3823" s="598"/>
      <c r="AK3823" s="600"/>
      <c r="AL3823" s="67"/>
      <c r="AM3823" s="623"/>
      <c r="AN3823" s="623"/>
      <c r="AO3823" s="623"/>
      <c r="AP3823" s="623"/>
      <c r="AQ3823" s="623"/>
      <c r="AR3823" s="623"/>
      <c r="AS3823" s="624"/>
      <c r="AT3823" s="623"/>
      <c r="AU3823" s="624"/>
    </row>
    <row r="3824">
      <c r="A3824" s="612"/>
      <c r="B3824" s="601"/>
      <c r="C3824" s="601"/>
      <c r="D3824" s="595"/>
      <c r="E3824" s="602"/>
      <c r="F3824" s="603"/>
      <c r="G3824" s="611"/>
      <c r="H3824" s="595"/>
      <c r="I3824" s="595"/>
      <c r="J3824" s="192"/>
      <c r="K3824" s="192"/>
      <c r="L3824" s="192"/>
      <c r="M3824" s="596"/>
      <c r="N3824" s="192"/>
      <c r="O3824" s="596"/>
      <c r="P3824" s="192"/>
      <c r="Q3824" s="596"/>
      <c r="R3824" s="597"/>
      <c r="S3824" s="600"/>
      <c r="T3824" s="598"/>
      <c r="U3824" s="598"/>
      <c r="V3824" s="598"/>
      <c r="W3824" s="598"/>
      <c r="X3824" s="598"/>
      <c r="Y3824" s="598"/>
      <c r="Z3824" s="598"/>
      <c r="AA3824" s="598"/>
      <c r="AB3824" s="598"/>
      <c r="AC3824" s="598"/>
      <c r="AD3824" s="598"/>
      <c r="AE3824" s="598"/>
      <c r="AF3824" s="598"/>
      <c r="AG3824" s="599"/>
      <c r="AH3824" s="192"/>
      <c r="AI3824" s="604"/>
      <c r="AJ3824" s="598"/>
      <c r="AK3824" s="600"/>
      <c r="AL3824" s="67"/>
      <c r="AM3824" s="623"/>
      <c r="AN3824" s="623"/>
      <c r="AO3824" s="623"/>
      <c r="AP3824" s="623"/>
      <c r="AQ3824" s="623"/>
      <c r="AR3824" s="623"/>
      <c r="AS3824" s="624"/>
      <c r="AT3824" s="623"/>
      <c r="AU3824" s="624"/>
    </row>
    <row r="3825">
      <c r="A3825" s="612"/>
      <c r="B3825" s="601"/>
      <c r="C3825" s="601"/>
      <c r="D3825" s="595"/>
      <c r="E3825" s="602"/>
      <c r="F3825" s="603"/>
      <c r="G3825" s="611"/>
      <c r="H3825" s="595"/>
      <c r="I3825" s="595"/>
      <c r="J3825" s="192"/>
      <c r="K3825" s="192"/>
      <c r="L3825" s="192"/>
      <c r="M3825" s="596"/>
      <c r="N3825" s="192"/>
      <c r="O3825" s="596"/>
      <c r="P3825" s="192"/>
      <c r="Q3825" s="596"/>
      <c r="R3825" s="597"/>
      <c r="S3825" s="600"/>
      <c r="T3825" s="598"/>
      <c r="U3825" s="598"/>
      <c r="V3825" s="598"/>
      <c r="W3825" s="598"/>
      <c r="X3825" s="598"/>
      <c r="Y3825" s="598"/>
      <c r="Z3825" s="598"/>
      <c r="AA3825" s="598"/>
      <c r="AB3825" s="598"/>
      <c r="AC3825" s="598"/>
      <c r="AD3825" s="598"/>
      <c r="AE3825" s="598"/>
      <c r="AF3825" s="598"/>
      <c r="AG3825" s="599"/>
      <c r="AH3825" s="192"/>
      <c r="AI3825" s="604"/>
      <c r="AJ3825" s="598"/>
      <c r="AK3825" s="600"/>
      <c r="AL3825" s="67"/>
      <c r="AM3825" s="623"/>
      <c r="AN3825" s="623"/>
      <c r="AO3825" s="623"/>
      <c r="AP3825" s="623"/>
      <c r="AQ3825" s="623"/>
      <c r="AR3825" s="623"/>
      <c r="AS3825" s="624"/>
      <c r="AT3825" s="623"/>
      <c r="AU3825" s="624"/>
    </row>
    <row r="3826">
      <c r="A3826" s="612"/>
      <c r="B3826" s="601"/>
      <c r="C3826" s="601"/>
      <c r="D3826" s="595"/>
      <c r="E3826" s="602"/>
      <c r="F3826" s="603"/>
      <c r="G3826" s="611"/>
      <c r="H3826" s="595"/>
      <c r="I3826" s="595"/>
      <c r="J3826" s="192"/>
      <c r="K3826" s="192"/>
      <c r="L3826" s="192"/>
      <c r="M3826" s="596"/>
      <c r="N3826" s="192"/>
      <c r="O3826" s="596"/>
      <c r="P3826" s="192"/>
      <c r="Q3826" s="596"/>
      <c r="R3826" s="597"/>
      <c r="S3826" s="600"/>
      <c r="T3826" s="598"/>
      <c r="U3826" s="598"/>
      <c r="V3826" s="598"/>
      <c r="W3826" s="598"/>
      <c r="X3826" s="598"/>
      <c r="Y3826" s="598"/>
      <c r="Z3826" s="598"/>
      <c r="AA3826" s="598"/>
      <c r="AB3826" s="598"/>
      <c r="AC3826" s="598"/>
      <c r="AD3826" s="598"/>
      <c r="AE3826" s="598"/>
      <c r="AF3826" s="598"/>
      <c r="AG3826" s="599"/>
      <c r="AH3826" s="192"/>
      <c r="AI3826" s="604"/>
      <c r="AJ3826" s="598"/>
      <c r="AK3826" s="600"/>
      <c r="AL3826" s="67"/>
      <c r="AM3826" s="623"/>
      <c r="AN3826" s="623"/>
      <c r="AO3826" s="623"/>
      <c r="AP3826" s="623"/>
      <c r="AQ3826" s="623"/>
      <c r="AR3826" s="623"/>
      <c r="AS3826" s="624"/>
      <c r="AT3826" s="623"/>
      <c r="AU3826" s="624"/>
    </row>
    <row r="3827">
      <c r="A3827" s="612"/>
      <c r="B3827" s="601"/>
      <c r="C3827" s="601"/>
      <c r="D3827" s="595"/>
      <c r="E3827" s="602"/>
      <c r="F3827" s="603"/>
      <c r="G3827" s="611"/>
      <c r="H3827" s="595"/>
      <c r="I3827" s="595"/>
      <c r="J3827" s="192"/>
      <c r="K3827" s="192"/>
      <c r="L3827" s="192"/>
      <c r="M3827" s="596"/>
      <c r="N3827" s="192"/>
      <c r="O3827" s="596"/>
      <c r="P3827" s="192"/>
      <c r="Q3827" s="596"/>
      <c r="R3827" s="597"/>
      <c r="S3827" s="600"/>
      <c r="T3827" s="598"/>
      <c r="U3827" s="598"/>
      <c r="V3827" s="598"/>
      <c r="W3827" s="598"/>
      <c r="X3827" s="598"/>
      <c r="Y3827" s="598"/>
      <c r="Z3827" s="598"/>
      <c r="AA3827" s="598"/>
      <c r="AB3827" s="598"/>
      <c r="AC3827" s="598"/>
      <c r="AD3827" s="598"/>
      <c r="AE3827" s="598"/>
      <c r="AF3827" s="598"/>
      <c r="AG3827" s="599"/>
      <c r="AH3827" s="192"/>
      <c r="AI3827" s="604"/>
      <c r="AJ3827" s="598"/>
      <c r="AK3827" s="600"/>
      <c r="AL3827" s="67"/>
      <c r="AM3827" s="623"/>
      <c r="AN3827" s="623"/>
      <c r="AO3827" s="623"/>
      <c r="AP3827" s="623"/>
      <c r="AQ3827" s="623"/>
      <c r="AR3827" s="623"/>
      <c r="AS3827" s="624"/>
      <c r="AT3827" s="623"/>
      <c r="AU3827" s="624"/>
    </row>
    <row r="3828">
      <c r="A3828" s="612"/>
      <c r="B3828" s="601"/>
      <c r="C3828" s="601"/>
      <c r="D3828" s="595"/>
      <c r="E3828" s="602"/>
      <c r="F3828" s="603"/>
      <c r="G3828" s="611"/>
      <c r="H3828" s="595"/>
      <c r="I3828" s="595"/>
      <c r="J3828" s="192"/>
      <c r="K3828" s="192"/>
      <c r="L3828" s="192"/>
      <c r="M3828" s="596"/>
      <c r="N3828" s="192"/>
      <c r="O3828" s="596"/>
      <c r="P3828" s="192"/>
      <c r="Q3828" s="596"/>
      <c r="R3828" s="597"/>
      <c r="S3828" s="600"/>
      <c r="T3828" s="598"/>
      <c r="U3828" s="598"/>
      <c r="V3828" s="598"/>
      <c r="W3828" s="598"/>
      <c r="X3828" s="598"/>
      <c r="Y3828" s="598"/>
      <c r="Z3828" s="598"/>
      <c r="AA3828" s="598"/>
      <c r="AB3828" s="598"/>
      <c r="AC3828" s="598"/>
      <c r="AD3828" s="598"/>
      <c r="AE3828" s="598"/>
      <c r="AF3828" s="598"/>
      <c r="AG3828" s="599"/>
      <c r="AH3828" s="192"/>
      <c r="AI3828" s="604"/>
      <c r="AJ3828" s="598"/>
      <c r="AK3828" s="600"/>
      <c r="AL3828" s="67"/>
      <c r="AM3828" s="623"/>
      <c r="AN3828" s="623"/>
      <c r="AO3828" s="623"/>
      <c r="AP3828" s="623"/>
      <c r="AQ3828" s="623"/>
      <c r="AR3828" s="623"/>
      <c r="AS3828" s="624"/>
      <c r="AT3828" s="623"/>
      <c r="AU3828" s="624"/>
    </row>
    <row r="3829">
      <c r="A3829" s="612"/>
      <c r="B3829" s="601"/>
      <c r="C3829" s="601"/>
      <c r="D3829" s="595"/>
      <c r="E3829" s="602"/>
      <c r="F3829" s="603"/>
      <c r="G3829" s="611"/>
      <c r="H3829" s="595"/>
      <c r="I3829" s="595"/>
      <c r="J3829" s="192"/>
      <c r="K3829" s="192"/>
      <c r="L3829" s="192"/>
      <c r="M3829" s="596"/>
      <c r="N3829" s="192"/>
      <c r="O3829" s="596"/>
      <c r="P3829" s="192"/>
      <c r="Q3829" s="596"/>
      <c r="R3829" s="597"/>
      <c r="S3829" s="600"/>
      <c r="T3829" s="598"/>
      <c r="U3829" s="598"/>
      <c r="V3829" s="598"/>
      <c r="W3829" s="598"/>
      <c r="X3829" s="598"/>
      <c r="Y3829" s="598"/>
      <c r="Z3829" s="598"/>
      <c r="AA3829" s="598"/>
      <c r="AB3829" s="598"/>
      <c r="AC3829" s="598"/>
      <c r="AD3829" s="598"/>
      <c r="AE3829" s="598"/>
      <c r="AF3829" s="598"/>
      <c r="AG3829" s="599"/>
      <c r="AH3829" s="192"/>
      <c r="AI3829" s="604"/>
      <c r="AJ3829" s="598"/>
      <c r="AK3829" s="600"/>
      <c r="AL3829" s="67"/>
      <c r="AM3829" s="623"/>
      <c r="AN3829" s="623"/>
      <c r="AO3829" s="623"/>
      <c r="AP3829" s="623"/>
      <c r="AQ3829" s="623"/>
      <c r="AR3829" s="623"/>
      <c r="AS3829" s="624"/>
      <c r="AT3829" s="623"/>
      <c r="AU3829" s="624"/>
    </row>
    <row r="3830">
      <c r="A3830" s="612"/>
      <c r="B3830" s="601"/>
      <c r="C3830" s="601"/>
      <c r="D3830" s="595"/>
      <c r="E3830" s="602"/>
      <c r="F3830" s="603"/>
      <c r="G3830" s="611"/>
      <c r="H3830" s="595"/>
      <c r="I3830" s="595"/>
      <c r="J3830" s="192"/>
      <c r="K3830" s="192"/>
      <c r="L3830" s="192"/>
      <c r="M3830" s="596"/>
      <c r="N3830" s="192"/>
      <c r="O3830" s="596"/>
      <c r="P3830" s="192"/>
      <c r="Q3830" s="596"/>
      <c r="R3830" s="597"/>
      <c r="S3830" s="600"/>
      <c r="T3830" s="598"/>
      <c r="U3830" s="598"/>
      <c r="V3830" s="598"/>
      <c r="W3830" s="598"/>
      <c r="X3830" s="598"/>
      <c r="Y3830" s="598"/>
      <c r="Z3830" s="598"/>
      <c r="AA3830" s="598"/>
      <c r="AB3830" s="598"/>
      <c r="AC3830" s="598"/>
      <c r="AD3830" s="598"/>
      <c r="AE3830" s="598"/>
      <c r="AF3830" s="598"/>
      <c r="AG3830" s="599"/>
      <c r="AH3830" s="192"/>
      <c r="AI3830" s="604"/>
      <c r="AJ3830" s="598"/>
      <c r="AK3830" s="600"/>
      <c r="AL3830" s="67"/>
      <c r="AM3830" s="623"/>
      <c r="AN3830" s="623"/>
      <c r="AO3830" s="623"/>
      <c r="AP3830" s="623"/>
      <c r="AQ3830" s="623"/>
      <c r="AR3830" s="623"/>
      <c r="AS3830" s="624"/>
      <c r="AT3830" s="623"/>
      <c r="AU3830" s="624"/>
    </row>
    <row r="3831">
      <c r="A3831" s="612"/>
      <c r="B3831" s="601"/>
      <c r="C3831" s="601"/>
      <c r="D3831" s="595"/>
      <c r="E3831" s="602"/>
      <c r="F3831" s="603"/>
      <c r="G3831" s="611"/>
      <c r="H3831" s="595"/>
      <c r="I3831" s="595"/>
      <c r="J3831" s="192"/>
      <c r="K3831" s="192"/>
      <c r="L3831" s="192"/>
      <c r="M3831" s="596"/>
      <c r="N3831" s="192"/>
      <c r="O3831" s="596"/>
      <c r="P3831" s="192"/>
      <c r="Q3831" s="596"/>
      <c r="R3831" s="597"/>
      <c r="S3831" s="600"/>
      <c r="T3831" s="598"/>
      <c r="U3831" s="598"/>
      <c r="V3831" s="598"/>
      <c r="W3831" s="598"/>
      <c r="X3831" s="598"/>
      <c r="Y3831" s="598"/>
      <c r="Z3831" s="598"/>
      <c r="AA3831" s="598"/>
      <c r="AB3831" s="598"/>
      <c r="AC3831" s="598"/>
      <c r="AD3831" s="598"/>
      <c r="AE3831" s="598"/>
      <c r="AF3831" s="598"/>
      <c r="AG3831" s="599"/>
      <c r="AH3831" s="192"/>
      <c r="AI3831" s="604"/>
      <c r="AJ3831" s="598"/>
      <c r="AK3831" s="600"/>
      <c r="AL3831" s="67"/>
      <c r="AM3831" s="623"/>
      <c r="AN3831" s="623"/>
      <c r="AO3831" s="623"/>
      <c r="AP3831" s="623"/>
      <c r="AQ3831" s="623"/>
      <c r="AR3831" s="623"/>
      <c r="AS3831" s="624"/>
      <c r="AT3831" s="623"/>
      <c r="AU3831" s="624"/>
    </row>
    <row r="3832">
      <c r="A3832" s="612"/>
      <c r="B3832" s="601"/>
      <c r="C3832" s="601"/>
      <c r="D3832" s="595"/>
      <c r="E3832" s="602"/>
      <c r="F3832" s="603"/>
      <c r="G3832" s="611"/>
      <c r="H3832" s="595"/>
      <c r="I3832" s="595"/>
      <c r="J3832" s="192"/>
      <c r="K3832" s="192"/>
      <c r="L3832" s="192"/>
      <c r="M3832" s="596"/>
      <c r="N3832" s="192"/>
      <c r="O3832" s="596"/>
      <c r="P3832" s="192"/>
      <c r="Q3832" s="596"/>
      <c r="R3832" s="597"/>
      <c r="S3832" s="600"/>
      <c r="T3832" s="598"/>
      <c r="U3832" s="598"/>
      <c r="V3832" s="598"/>
      <c r="W3832" s="598"/>
      <c r="X3832" s="598"/>
      <c r="Y3832" s="598"/>
      <c r="Z3832" s="598"/>
      <c r="AA3832" s="598"/>
      <c r="AB3832" s="598"/>
      <c r="AC3832" s="598"/>
      <c r="AD3832" s="598"/>
      <c r="AE3832" s="598"/>
      <c r="AF3832" s="598"/>
      <c r="AG3832" s="599"/>
      <c r="AH3832" s="192"/>
      <c r="AI3832" s="604"/>
      <c r="AJ3832" s="598"/>
      <c r="AK3832" s="600"/>
      <c r="AL3832" s="67"/>
      <c r="AM3832" s="623"/>
      <c r="AN3832" s="623"/>
      <c r="AO3832" s="623"/>
      <c r="AP3832" s="623"/>
      <c r="AQ3832" s="623"/>
      <c r="AR3832" s="623"/>
      <c r="AS3832" s="624"/>
      <c r="AT3832" s="623"/>
      <c r="AU3832" s="624"/>
    </row>
    <row r="3833">
      <c r="A3833" s="612"/>
      <c r="B3833" s="601"/>
      <c r="C3833" s="601"/>
      <c r="D3833" s="595"/>
      <c r="E3833" s="602"/>
      <c r="F3833" s="603"/>
      <c r="G3833" s="611"/>
      <c r="H3833" s="595"/>
      <c r="I3833" s="595"/>
      <c r="J3833" s="192"/>
      <c r="K3833" s="192"/>
      <c r="L3833" s="192"/>
      <c r="M3833" s="596"/>
      <c r="N3833" s="192"/>
      <c r="O3833" s="596"/>
      <c r="P3833" s="192"/>
      <c r="Q3833" s="596"/>
      <c r="R3833" s="597"/>
      <c r="S3833" s="600"/>
      <c r="T3833" s="598"/>
      <c r="U3833" s="598"/>
      <c r="V3833" s="598"/>
      <c r="W3833" s="598"/>
      <c r="X3833" s="598"/>
      <c r="Y3833" s="598"/>
      <c r="Z3833" s="598"/>
      <c r="AA3833" s="598"/>
      <c r="AB3833" s="598"/>
      <c r="AC3833" s="598"/>
      <c r="AD3833" s="598"/>
      <c r="AE3833" s="598"/>
      <c r="AF3833" s="598"/>
      <c r="AG3833" s="599"/>
      <c r="AH3833" s="192"/>
      <c r="AI3833" s="604"/>
      <c r="AJ3833" s="598"/>
      <c r="AK3833" s="600"/>
      <c r="AL3833" s="67"/>
      <c r="AM3833" s="623"/>
      <c r="AN3833" s="623"/>
      <c r="AO3833" s="623"/>
      <c r="AP3833" s="623"/>
      <c r="AQ3833" s="623"/>
      <c r="AR3833" s="623"/>
      <c r="AS3833" s="624"/>
      <c r="AT3833" s="623"/>
      <c r="AU3833" s="624"/>
    </row>
    <row r="3834">
      <c r="A3834" s="612"/>
      <c r="B3834" s="601"/>
      <c r="C3834" s="601"/>
      <c r="D3834" s="595"/>
      <c r="E3834" s="602"/>
      <c r="F3834" s="603"/>
      <c r="G3834" s="611"/>
      <c r="H3834" s="595"/>
      <c r="I3834" s="595"/>
      <c r="J3834" s="192"/>
      <c r="K3834" s="192"/>
      <c r="L3834" s="192"/>
      <c r="M3834" s="596"/>
      <c r="N3834" s="192"/>
      <c r="O3834" s="596"/>
      <c r="P3834" s="192"/>
      <c r="Q3834" s="596"/>
      <c r="R3834" s="597"/>
      <c r="S3834" s="600"/>
      <c r="T3834" s="598"/>
      <c r="U3834" s="598"/>
      <c r="V3834" s="598"/>
      <c r="W3834" s="598"/>
      <c r="X3834" s="598"/>
      <c r="Y3834" s="598"/>
      <c r="Z3834" s="598"/>
      <c r="AA3834" s="598"/>
      <c r="AB3834" s="598"/>
      <c r="AC3834" s="598"/>
      <c r="AD3834" s="598"/>
      <c r="AE3834" s="598"/>
      <c r="AF3834" s="598"/>
      <c r="AG3834" s="599"/>
      <c r="AH3834" s="192"/>
      <c r="AI3834" s="604"/>
      <c r="AJ3834" s="598"/>
      <c r="AK3834" s="600"/>
      <c r="AL3834" s="67"/>
      <c r="AM3834" s="623"/>
      <c r="AN3834" s="623"/>
      <c r="AO3834" s="623"/>
      <c r="AP3834" s="623"/>
      <c r="AQ3834" s="623"/>
      <c r="AR3834" s="623"/>
      <c r="AS3834" s="624"/>
      <c r="AT3834" s="623"/>
      <c r="AU3834" s="624"/>
    </row>
    <row r="3835">
      <c r="A3835" s="612"/>
      <c r="B3835" s="601"/>
      <c r="C3835" s="601"/>
      <c r="D3835" s="595"/>
      <c r="E3835" s="602"/>
      <c r="F3835" s="603"/>
      <c r="G3835" s="611"/>
      <c r="H3835" s="595"/>
      <c r="I3835" s="595"/>
      <c r="J3835" s="192"/>
      <c r="K3835" s="192"/>
      <c r="L3835" s="192"/>
      <c r="M3835" s="596"/>
      <c r="N3835" s="192"/>
      <c r="O3835" s="596"/>
      <c r="P3835" s="192"/>
      <c r="Q3835" s="596"/>
      <c r="R3835" s="597"/>
      <c r="S3835" s="600"/>
      <c r="T3835" s="598"/>
      <c r="U3835" s="598"/>
      <c r="V3835" s="598"/>
      <c r="W3835" s="598"/>
      <c r="X3835" s="598"/>
      <c r="Y3835" s="598"/>
      <c r="Z3835" s="598"/>
      <c r="AA3835" s="598"/>
      <c r="AB3835" s="598"/>
      <c r="AC3835" s="598"/>
      <c r="AD3835" s="598"/>
      <c r="AE3835" s="598"/>
      <c r="AF3835" s="598"/>
      <c r="AG3835" s="599"/>
      <c r="AH3835" s="192"/>
      <c r="AI3835" s="604"/>
      <c r="AJ3835" s="598"/>
      <c r="AK3835" s="600"/>
      <c r="AL3835" s="67"/>
      <c r="AM3835" s="623"/>
      <c r="AN3835" s="623"/>
      <c r="AO3835" s="623"/>
      <c r="AP3835" s="623"/>
      <c r="AQ3835" s="623"/>
      <c r="AR3835" s="623"/>
      <c r="AS3835" s="624"/>
      <c r="AT3835" s="623"/>
      <c r="AU3835" s="624"/>
    </row>
    <row r="3836">
      <c r="A3836" s="612"/>
      <c r="B3836" s="601"/>
      <c r="C3836" s="601"/>
      <c r="D3836" s="595"/>
      <c r="E3836" s="602"/>
      <c r="F3836" s="603"/>
      <c r="G3836" s="611"/>
      <c r="H3836" s="595"/>
      <c r="I3836" s="595"/>
      <c r="J3836" s="192"/>
      <c r="K3836" s="192"/>
      <c r="L3836" s="192"/>
      <c r="M3836" s="596"/>
      <c r="N3836" s="192"/>
      <c r="O3836" s="596"/>
      <c r="P3836" s="192"/>
      <c r="Q3836" s="596"/>
      <c r="R3836" s="597"/>
      <c r="S3836" s="600"/>
      <c r="T3836" s="598"/>
      <c r="U3836" s="598"/>
      <c r="V3836" s="598"/>
      <c r="W3836" s="598"/>
      <c r="X3836" s="598"/>
      <c r="Y3836" s="598"/>
      <c r="Z3836" s="598"/>
      <c r="AA3836" s="598"/>
      <c r="AB3836" s="598"/>
      <c r="AC3836" s="598"/>
      <c r="AD3836" s="598"/>
      <c r="AE3836" s="598"/>
      <c r="AF3836" s="598"/>
      <c r="AG3836" s="599"/>
      <c r="AH3836" s="192"/>
      <c r="AI3836" s="604"/>
      <c r="AJ3836" s="598"/>
      <c r="AK3836" s="600"/>
      <c r="AL3836" s="67"/>
      <c r="AM3836" s="623"/>
      <c r="AN3836" s="623"/>
      <c r="AO3836" s="623"/>
      <c r="AP3836" s="623"/>
      <c r="AQ3836" s="623"/>
      <c r="AR3836" s="623"/>
      <c r="AS3836" s="624"/>
      <c r="AT3836" s="623"/>
      <c r="AU3836" s="624"/>
    </row>
    <row r="3837">
      <c r="A3837" s="612"/>
      <c r="B3837" s="601"/>
      <c r="C3837" s="601"/>
      <c r="D3837" s="595"/>
      <c r="E3837" s="602"/>
      <c r="F3837" s="603"/>
      <c r="G3837" s="611"/>
      <c r="H3837" s="595"/>
      <c r="I3837" s="595"/>
      <c r="J3837" s="192"/>
      <c r="K3837" s="192"/>
      <c r="L3837" s="192"/>
      <c r="M3837" s="596"/>
      <c r="N3837" s="192"/>
      <c r="O3837" s="596"/>
      <c r="P3837" s="192"/>
      <c r="Q3837" s="596"/>
      <c r="R3837" s="597"/>
      <c r="S3837" s="600"/>
      <c r="T3837" s="598"/>
      <c r="U3837" s="598"/>
      <c r="V3837" s="598"/>
      <c r="W3837" s="598"/>
      <c r="X3837" s="598"/>
      <c r="Y3837" s="598"/>
      <c r="Z3837" s="598"/>
      <c r="AA3837" s="598"/>
      <c r="AB3837" s="598"/>
      <c r="AC3837" s="598"/>
      <c r="AD3837" s="598"/>
      <c r="AE3837" s="598"/>
      <c r="AF3837" s="598"/>
      <c r="AG3837" s="599"/>
      <c r="AH3837" s="192"/>
      <c r="AI3837" s="604"/>
      <c r="AJ3837" s="598"/>
      <c r="AK3837" s="600"/>
      <c r="AL3837" s="67"/>
      <c r="AM3837" s="623"/>
      <c r="AN3837" s="623"/>
      <c r="AO3837" s="623"/>
      <c r="AP3837" s="623"/>
      <c r="AQ3837" s="623"/>
      <c r="AR3837" s="623"/>
      <c r="AS3837" s="624"/>
      <c r="AT3837" s="623"/>
      <c r="AU3837" s="624"/>
    </row>
    <row r="3838">
      <c r="A3838" s="612"/>
      <c r="B3838" s="601"/>
      <c r="C3838" s="601"/>
      <c r="D3838" s="595"/>
      <c r="E3838" s="602"/>
      <c r="F3838" s="603"/>
      <c r="G3838" s="611"/>
      <c r="H3838" s="595"/>
      <c r="I3838" s="595"/>
      <c r="J3838" s="192"/>
      <c r="K3838" s="192"/>
      <c r="L3838" s="192"/>
      <c r="M3838" s="596"/>
      <c r="N3838" s="192"/>
      <c r="O3838" s="596"/>
      <c r="P3838" s="192"/>
      <c r="Q3838" s="596"/>
      <c r="R3838" s="597"/>
      <c r="S3838" s="600"/>
      <c r="T3838" s="598"/>
      <c r="U3838" s="598"/>
      <c r="V3838" s="598"/>
      <c r="W3838" s="598"/>
      <c r="X3838" s="598"/>
      <c r="Y3838" s="598"/>
      <c r="Z3838" s="598"/>
      <c r="AA3838" s="598"/>
      <c r="AB3838" s="598"/>
      <c r="AC3838" s="598"/>
      <c r="AD3838" s="598"/>
      <c r="AE3838" s="598"/>
      <c r="AF3838" s="598"/>
      <c r="AG3838" s="599"/>
      <c r="AH3838" s="192"/>
      <c r="AI3838" s="604"/>
      <c r="AJ3838" s="598"/>
      <c r="AK3838" s="600"/>
      <c r="AL3838" s="67"/>
      <c r="AM3838" s="623"/>
      <c r="AN3838" s="623"/>
      <c r="AO3838" s="623"/>
      <c r="AP3838" s="623"/>
      <c r="AQ3838" s="623"/>
      <c r="AR3838" s="623"/>
      <c r="AS3838" s="624"/>
      <c r="AT3838" s="623"/>
      <c r="AU3838" s="624"/>
    </row>
    <row r="3839">
      <c r="A3839" s="612"/>
      <c r="B3839" s="601"/>
      <c r="C3839" s="601"/>
      <c r="D3839" s="595"/>
      <c r="E3839" s="602"/>
      <c r="F3839" s="603"/>
      <c r="G3839" s="611"/>
      <c r="H3839" s="595"/>
      <c r="I3839" s="595"/>
      <c r="J3839" s="192"/>
      <c r="K3839" s="192"/>
      <c r="L3839" s="192"/>
      <c r="M3839" s="596"/>
      <c r="N3839" s="192"/>
      <c r="O3839" s="596"/>
      <c r="P3839" s="192"/>
      <c r="Q3839" s="596"/>
      <c r="R3839" s="597"/>
      <c r="S3839" s="600"/>
      <c r="T3839" s="598"/>
      <c r="U3839" s="598"/>
      <c r="V3839" s="598"/>
      <c r="W3839" s="598"/>
      <c r="X3839" s="598"/>
      <c r="Y3839" s="598"/>
      <c r="Z3839" s="598"/>
      <c r="AA3839" s="598"/>
      <c r="AB3839" s="598"/>
      <c r="AC3839" s="598"/>
      <c r="AD3839" s="598"/>
      <c r="AE3839" s="598"/>
      <c r="AF3839" s="598"/>
      <c r="AG3839" s="599"/>
      <c r="AH3839" s="192"/>
      <c r="AI3839" s="604"/>
      <c r="AJ3839" s="598"/>
      <c r="AK3839" s="600"/>
      <c r="AL3839" s="67"/>
      <c r="AM3839" s="623"/>
      <c r="AN3839" s="623"/>
      <c r="AO3839" s="623"/>
      <c r="AP3839" s="623"/>
      <c r="AQ3839" s="623"/>
      <c r="AR3839" s="623"/>
      <c r="AS3839" s="624"/>
      <c r="AT3839" s="623"/>
      <c r="AU3839" s="624"/>
    </row>
    <row r="3840">
      <c r="A3840" s="612"/>
      <c r="B3840" s="601"/>
      <c r="C3840" s="601"/>
      <c r="D3840" s="595"/>
      <c r="E3840" s="602"/>
      <c r="F3840" s="603"/>
      <c r="G3840" s="611"/>
      <c r="H3840" s="595"/>
      <c r="I3840" s="595"/>
      <c r="J3840" s="192"/>
      <c r="K3840" s="192"/>
      <c r="L3840" s="192"/>
      <c r="M3840" s="596"/>
      <c r="N3840" s="192"/>
      <c r="O3840" s="596"/>
      <c r="P3840" s="192"/>
      <c r="Q3840" s="596"/>
      <c r="R3840" s="597"/>
      <c r="S3840" s="600"/>
      <c r="T3840" s="598"/>
      <c r="U3840" s="598"/>
      <c r="V3840" s="598"/>
      <c r="W3840" s="598"/>
      <c r="X3840" s="598"/>
      <c r="Y3840" s="598"/>
      <c r="Z3840" s="598"/>
      <c r="AA3840" s="598"/>
      <c r="AB3840" s="598"/>
      <c r="AC3840" s="598"/>
      <c r="AD3840" s="598"/>
      <c r="AE3840" s="598"/>
      <c r="AF3840" s="598"/>
      <c r="AG3840" s="599"/>
      <c r="AH3840" s="192"/>
      <c r="AI3840" s="604"/>
      <c r="AJ3840" s="598"/>
      <c r="AK3840" s="600"/>
      <c r="AL3840" s="67"/>
      <c r="AM3840" s="623"/>
      <c r="AN3840" s="623"/>
      <c r="AO3840" s="623"/>
      <c r="AP3840" s="623"/>
      <c r="AQ3840" s="623"/>
      <c r="AR3840" s="623"/>
      <c r="AS3840" s="624"/>
      <c r="AT3840" s="623"/>
      <c r="AU3840" s="624"/>
    </row>
    <row r="3841">
      <c r="A3841" s="612"/>
      <c r="B3841" s="601"/>
      <c r="C3841" s="601"/>
      <c r="D3841" s="595"/>
      <c r="E3841" s="602"/>
      <c r="F3841" s="603"/>
      <c r="G3841" s="611"/>
      <c r="H3841" s="595"/>
      <c r="I3841" s="595"/>
      <c r="J3841" s="192"/>
      <c r="K3841" s="192"/>
      <c r="L3841" s="192"/>
      <c r="M3841" s="596"/>
      <c r="N3841" s="192"/>
      <c r="O3841" s="596"/>
      <c r="P3841" s="192"/>
      <c r="Q3841" s="596"/>
      <c r="R3841" s="597"/>
      <c r="S3841" s="600"/>
      <c r="T3841" s="598"/>
      <c r="U3841" s="598"/>
      <c r="V3841" s="598"/>
      <c r="W3841" s="598"/>
      <c r="X3841" s="598"/>
      <c r="Y3841" s="598"/>
      <c r="Z3841" s="598"/>
      <c r="AA3841" s="598"/>
      <c r="AB3841" s="598"/>
      <c r="AC3841" s="598"/>
      <c r="AD3841" s="598"/>
      <c r="AE3841" s="598"/>
      <c r="AF3841" s="598"/>
      <c r="AG3841" s="599"/>
      <c r="AH3841" s="192"/>
      <c r="AI3841" s="604"/>
      <c r="AJ3841" s="598"/>
      <c r="AK3841" s="600"/>
      <c r="AL3841" s="67"/>
      <c r="AM3841" s="623"/>
      <c r="AN3841" s="623"/>
      <c r="AO3841" s="623"/>
      <c r="AP3841" s="623"/>
      <c r="AQ3841" s="623"/>
      <c r="AR3841" s="623"/>
      <c r="AS3841" s="624"/>
      <c r="AT3841" s="623"/>
      <c r="AU3841" s="624"/>
    </row>
    <row r="3842">
      <c r="A3842" s="612"/>
      <c r="B3842" s="601"/>
      <c r="C3842" s="601"/>
      <c r="D3842" s="595"/>
      <c r="E3842" s="602"/>
      <c r="F3842" s="603"/>
      <c r="G3842" s="611"/>
      <c r="H3842" s="595"/>
      <c r="I3842" s="595"/>
      <c r="J3842" s="192"/>
      <c r="K3842" s="192"/>
      <c r="L3842" s="192"/>
      <c r="M3842" s="596"/>
      <c r="N3842" s="192"/>
      <c r="O3842" s="596"/>
      <c r="P3842" s="192"/>
      <c r="Q3842" s="596"/>
      <c r="R3842" s="597"/>
      <c r="S3842" s="600"/>
      <c r="T3842" s="598"/>
      <c r="U3842" s="598"/>
      <c r="V3842" s="598"/>
      <c r="W3842" s="598"/>
      <c r="X3842" s="598"/>
      <c r="Y3842" s="598"/>
      <c r="Z3842" s="598"/>
      <c r="AA3842" s="598"/>
      <c r="AB3842" s="598"/>
      <c r="AC3842" s="598"/>
      <c r="AD3842" s="598"/>
      <c r="AE3842" s="598"/>
      <c r="AF3842" s="598"/>
      <c r="AG3842" s="599"/>
      <c r="AH3842" s="192"/>
      <c r="AI3842" s="604"/>
      <c r="AJ3842" s="598"/>
      <c r="AK3842" s="600"/>
      <c r="AL3842" s="67"/>
      <c r="AM3842" s="623"/>
      <c r="AN3842" s="623"/>
      <c r="AO3842" s="623"/>
      <c r="AP3842" s="623"/>
      <c r="AQ3842" s="623"/>
      <c r="AR3842" s="623"/>
      <c r="AS3842" s="624"/>
      <c r="AT3842" s="623"/>
      <c r="AU3842" s="624"/>
    </row>
    <row r="3843">
      <c r="A3843" s="612"/>
      <c r="B3843" s="601"/>
      <c r="C3843" s="601"/>
      <c r="D3843" s="595"/>
      <c r="E3843" s="602"/>
      <c r="F3843" s="603"/>
      <c r="G3843" s="611"/>
      <c r="H3843" s="595"/>
      <c r="I3843" s="595"/>
      <c r="J3843" s="192"/>
      <c r="K3843" s="192"/>
      <c r="L3843" s="192"/>
      <c r="M3843" s="596"/>
      <c r="N3843" s="192"/>
      <c r="O3843" s="596"/>
      <c r="P3843" s="192"/>
      <c r="Q3843" s="596"/>
      <c r="R3843" s="597"/>
      <c r="S3843" s="600"/>
      <c r="T3843" s="598"/>
      <c r="U3843" s="598"/>
      <c r="V3843" s="598"/>
      <c r="W3843" s="598"/>
      <c r="X3843" s="598"/>
      <c r="Y3843" s="598"/>
      <c r="Z3843" s="598"/>
      <c r="AA3843" s="598"/>
      <c r="AB3843" s="598"/>
      <c r="AC3843" s="598"/>
      <c r="AD3843" s="598"/>
      <c r="AE3843" s="598"/>
      <c r="AF3843" s="598"/>
      <c r="AG3843" s="599"/>
      <c r="AH3843" s="192"/>
      <c r="AI3843" s="604"/>
      <c r="AJ3843" s="598"/>
      <c r="AK3843" s="600"/>
      <c r="AL3843" s="67"/>
      <c r="AM3843" s="623"/>
      <c r="AN3843" s="623"/>
      <c r="AO3843" s="623"/>
      <c r="AP3843" s="623"/>
      <c r="AQ3843" s="623"/>
      <c r="AR3843" s="623"/>
      <c r="AS3843" s="624"/>
      <c r="AT3843" s="623"/>
      <c r="AU3843" s="624"/>
    </row>
    <row r="3844">
      <c r="A3844" s="612"/>
      <c r="B3844" s="601"/>
      <c r="C3844" s="601"/>
      <c r="D3844" s="595"/>
      <c r="E3844" s="602"/>
      <c r="F3844" s="603"/>
      <c r="G3844" s="611"/>
      <c r="H3844" s="595"/>
      <c r="I3844" s="595"/>
      <c r="J3844" s="192"/>
      <c r="K3844" s="192"/>
      <c r="L3844" s="192"/>
      <c r="M3844" s="596"/>
      <c r="N3844" s="192"/>
      <c r="O3844" s="596"/>
      <c r="P3844" s="192"/>
      <c r="Q3844" s="596"/>
      <c r="R3844" s="597"/>
      <c r="S3844" s="600"/>
      <c r="T3844" s="598"/>
      <c r="U3844" s="598"/>
      <c r="V3844" s="598"/>
      <c r="W3844" s="598"/>
      <c r="X3844" s="598"/>
      <c r="Y3844" s="598"/>
      <c r="Z3844" s="598"/>
      <c r="AA3844" s="598"/>
      <c r="AB3844" s="598"/>
      <c r="AC3844" s="598"/>
      <c r="AD3844" s="598"/>
      <c r="AE3844" s="598"/>
      <c r="AF3844" s="598"/>
      <c r="AG3844" s="599"/>
      <c r="AH3844" s="192"/>
      <c r="AI3844" s="604"/>
      <c r="AJ3844" s="598"/>
      <c r="AK3844" s="600"/>
      <c r="AL3844" s="67"/>
      <c r="AM3844" s="623"/>
      <c r="AN3844" s="623"/>
      <c r="AO3844" s="623"/>
      <c r="AP3844" s="623"/>
      <c r="AQ3844" s="623"/>
      <c r="AR3844" s="623"/>
      <c r="AS3844" s="624"/>
      <c r="AT3844" s="623"/>
      <c r="AU3844" s="624"/>
    </row>
    <row r="3845">
      <c r="A3845" s="612"/>
      <c r="B3845" s="601"/>
      <c r="C3845" s="601"/>
      <c r="D3845" s="595"/>
      <c r="E3845" s="602"/>
      <c r="F3845" s="603"/>
      <c r="G3845" s="611"/>
      <c r="H3845" s="595"/>
      <c r="I3845" s="595"/>
      <c r="J3845" s="192"/>
      <c r="K3845" s="192"/>
      <c r="L3845" s="192"/>
      <c r="M3845" s="596"/>
      <c r="N3845" s="192"/>
      <c r="O3845" s="596"/>
      <c r="P3845" s="192"/>
      <c r="Q3845" s="596"/>
      <c r="R3845" s="597"/>
      <c r="S3845" s="600"/>
      <c r="T3845" s="598"/>
      <c r="U3845" s="598"/>
      <c r="V3845" s="598"/>
      <c r="W3845" s="598"/>
      <c r="X3845" s="598"/>
      <c r="Y3845" s="598"/>
      <c r="Z3845" s="598"/>
      <c r="AA3845" s="598"/>
      <c r="AB3845" s="598"/>
      <c r="AC3845" s="598"/>
      <c r="AD3845" s="598"/>
      <c r="AE3845" s="598"/>
      <c r="AF3845" s="598"/>
      <c r="AG3845" s="599"/>
      <c r="AH3845" s="192"/>
      <c r="AI3845" s="604"/>
      <c r="AJ3845" s="598"/>
      <c r="AK3845" s="600"/>
      <c r="AL3845" s="67"/>
      <c r="AM3845" s="623"/>
      <c r="AN3845" s="623"/>
      <c r="AO3845" s="623"/>
      <c r="AP3845" s="623"/>
      <c r="AQ3845" s="623"/>
      <c r="AR3845" s="623"/>
      <c r="AS3845" s="624"/>
      <c r="AT3845" s="623"/>
      <c r="AU3845" s="624"/>
    </row>
    <row r="3846">
      <c r="A3846" s="612"/>
      <c r="B3846" s="601"/>
      <c r="C3846" s="601"/>
      <c r="D3846" s="595"/>
      <c r="E3846" s="602"/>
      <c r="F3846" s="603"/>
      <c r="G3846" s="611"/>
      <c r="H3846" s="595"/>
      <c r="I3846" s="595"/>
      <c r="J3846" s="192"/>
      <c r="K3846" s="192"/>
      <c r="L3846" s="192"/>
      <c r="M3846" s="596"/>
      <c r="N3846" s="192"/>
      <c r="O3846" s="596"/>
      <c r="P3846" s="192"/>
      <c r="Q3846" s="596"/>
      <c r="R3846" s="597"/>
      <c r="S3846" s="600"/>
      <c r="T3846" s="598"/>
      <c r="U3846" s="598"/>
      <c r="V3846" s="598"/>
      <c r="W3846" s="598"/>
      <c r="X3846" s="598"/>
      <c r="Y3846" s="598"/>
      <c r="Z3846" s="598"/>
      <c r="AA3846" s="598"/>
      <c r="AB3846" s="598"/>
      <c r="AC3846" s="598"/>
      <c r="AD3846" s="598"/>
      <c r="AE3846" s="598"/>
      <c r="AF3846" s="598"/>
      <c r="AG3846" s="599"/>
      <c r="AH3846" s="192"/>
      <c r="AI3846" s="604"/>
      <c r="AJ3846" s="598"/>
      <c r="AK3846" s="600"/>
      <c r="AL3846" s="67"/>
      <c r="AM3846" s="623"/>
      <c r="AN3846" s="623"/>
      <c r="AO3846" s="623"/>
      <c r="AP3846" s="623"/>
      <c r="AQ3846" s="623"/>
      <c r="AR3846" s="623"/>
      <c r="AS3846" s="624"/>
      <c r="AT3846" s="623"/>
      <c r="AU3846" s="624"/>
    </row>
    <row r="3847">
      <c r="A3847" s="612"/>
      <c r="B3847" s="601"/>
      <c r="C3847" s="601"/>
      <c r="D3847" s="595"/>
      <c r="E3847" s="602"/>
      <c r="F3847" s="603"/>
      <c r="G3847" s="611"/>
      <c r="H3847" s="595"/>
      <c r="I3847" s="595"/>
      <c r="J3847" s="192"/>
      <c r="K3847" s="192"/>
      <c r="L3847" s="192"/>
      <c r="M3847" s="596"/>
      <c r="N3847" s="192"/>
      <c r="O3847" s="596"/>
      <c r="P3847" s="192"/>
      <c r="Q3847" s="596"/>
      <c r="R3847" s="597"/>
      <c r="S3847" s="600"/>
      <c r="T3847" s="598"/>
      <c r="U3847" s="598"/>
      <c r="V3847" s="598"/>
      <c r="W3847" s="598"/>
      <c r="X3847" s="598"/>
      <c r="Y3847" s="598"/>
      <c r="Z3847" s="598"/>
      <c r="AA3847" s="598"/>
      <c r="AB3847" s="598"/>
      <c r="AC3847" s="598"/>
      <c r="AD3847" s="598"/>
      <c r="AE3847" s="598"/>
      <c r="AF3847" s="598"/>
      <c r="AG3847" s="599"/>
      <c r="AH3847" s="192"/>
      <c r="AI3847" s="604"/>
      <c r="AJ3847" s="598"/>
      <c r="AK3847" s="600"/>
      <c r="AL3847" s="67"/>
      <c r="AM3847" s="623"/>
      <c r="AN3847" s="623"/>
      <c r="AO3847" s="623"/>
      <c r="AP3847" s="623"/>
      <c r="AQ3847" s="623"/>
      <c r="AR3847" s="623"/>
      <c r="AS3847" s="624"/>
      <c r="AT3847" s="623"/>
      <c r="AU3847" s="624"/>
    </row>
    <row r="3848">
      <c r="A3848" s="612"/>
      <c r="B3848" s="601"/>
      <c r="C3848" s="601"/>
      <c r="D3848" s="595"/>
      <c r="E3848" s="602"/>
      <c r="F3848" s="603"/>
      <c r="G3848" s="611"/>
      <c r="H3848" s="595"/>
      <c r="I3848" s="595"/>
      <c r="J3848" s="192"/>
      <c r="K3848" s="192"/>
      <c r="L3848" s="192"/>
      <c r="M3848" s="596"/>
      <c r="N3848" s="192"/>
      <c r="O3848" s="596"/>
      <c r="P3848" s="192"/>
      <c r="Q3848" s="596"/>
      <c r="R3848" s="597"/>
      <c r="S3848" s="600"/>
      <c r="T3848" s="598"/>
      <c r="U3848" s="598"/>
      <c r="V3848" s="598"/>
      <c r="W3848" s="598"/>
      <c r="X3848" s="598"/>
      <c r="Y3848" s="598"/>
      <c r="Z3848" s="598"/>
      <c r="AA3848" s="598"/>
      <c r="AB3848" s="598"/>
      <c r="AC3848" s="598"/>
      <c r="AD3848" s="598"/>
      <c r="AE3848" s="598"/>
      <c r="AF3848" s="598"/>
      <c r="AG3848" s="599"/>
      <c r="AH3848" s="192"/>
      <c r="AI3848" s="604"/>
      <c r="AJ3848" s="598"/>
      <c r="AK3848" s="600"/>
      <c r="AL3848" s="67"/>
      <c r="AM3848" s="623"/>
      <c r="AN3848" s="623"/>
      <c r="AO3848" s="623"/>
      <c r="AP3848" s="623"/>
      <c r="AQ3848" s="623"/>
      <c r="AR3848" s="623"/>
      <c r="AS3848" s="624"/>
      <c r="AT3848" s="623"/>
      <c r="AU3848" s="624"/>
    </row>
    <row r="3849">
      <c r="A3849" s="612"/>
      <c r="B3849" s="601"/>
      <c r="C3849" s="601"/>
      <c r="D3849" s="595"/>
      <c r="E3849" s="602"/>
      <c r="F3849" s="603"/>
      <c r="G3849" s="611"/>
      <c r="H3849" s="595"/>
      <c r="I3849" s="595"/>
      <c r="J3849" s="192"/>
      <c r="K3849" s="192"/>
      <c r="L3849" s="192"/>
      <c r="M3849" s="596"/>
      <c r="N3849" s="192"/>
      <c r="O3849" s="596"/>
      <c r="P3849" s="192"/>
      <c r="Q3849" s="596"/>
      <c r="R3849" s="597"/>
      <c r="S3849" s="600"/>
      <c r="T3849" s="598"/>
      <c r="U3849" s="598"/>
      <c r="V3849" s="598"/>
      <c r="W3849" s="598"/>
      <c r="X3849" s="598"/>
      <c r="Y3849" s="598"/>
      <c r="Z3849" s="598"/>
      <c r="AA3849" s="598"/>
      <c r="AB3849" s="598"/>
      <c r="AC3849" s="598"/>
      <c r="AD3849" s="598"/>
      <c r="AE3849" s="598"/>
      <c r="AF3849" s="598"/>
      <c r="AG3849" s="599"/>
      <c r="AH3849" s="192"/>
      <c r="AI3849" s="604"/>
      <c r="AJ3849" s="598"/>
      <c r="AK3849" s="600"/>
      <c r="AL3849" s="67"/>
      <c r="AM3849" s="623"/>
      <c r="AN3849" s="623"/>
      <c r="AO3849" s="623"/>
      <c r="AP3849" s="623"/>
      <c r="AQ3849" s="623"/>
      <c r="AR3849" s="623"/>
      <c r="AS3849" s="624"/>
      <c r="AT3849" s="623"/>
      <c r="AU3849" s="624"/>
    </row>
    <row r="3850">
      <c r="A3850" s="612"/>
      <c r="B3850" s="601"/>
      <c r="C3850" s="601"/>
      <c r="D3850" s="595"/>
      <c r="E3850" s="602"/>
      <c r="F3850" s="603"/>
      <c r="G3850" s="611"/>
      <c r="H3850" s="595"/>
      <c r="I3850" s="595"/>
      <c r="J3850" s="192"/>
      <c r="K3850" s="192"/>
      <c r="L3850" s="192"/>
      <c r="M3850" s="596"/>
      <c r="N3850" s="192"/>
      <c r="O3850" s="596"/>
      <c r="P3850" s="192"/>
      <c r="Q3850" s="596"/>
      <c r="R3850" s="597"/>
      <c r="S3850" s="600"/>
      <c r="T3850" s="598"/>
      <c r="U3850" s="598"/>
      <c r="V3850" s="598"/>
      <c r="W3850" s="598"/>
      <c r="X3850" s="598"/>
      <c r="Y3850" s="598"/>
      <c r="Z3850" s="598"/>
      <c r="AA3850" s="598"/>
      <c r="AB3850" s="598"/>
      <c r="AC3850" s="598"/>
      <c r="AD3850" s="598"/>
      <c r="AE3850" s="598"/>
      <c r="AF3850" s="598"/>
      <c r="AG3850" s="599"/>
      <c r="AH3850" s="192"/>
      <c r="AI3850" s="604"/>
      <c r="AJ3850" s="598"/>
      <c r="AK3850" s="600"/>
      <c r="AL3850" s="67"/>
      <c r="AM3850" s="623"/>
      <c r="AN3850" s="623"/>
      <c r="AO3850" s="623"/>
      <c r="AP3850" s="623"/>
      <c r="AQ3850" s="623"/>
      <c r="AR3850" s="623"/>
      <c r="AS3850" s="624"/>
      <c r="AT3850" s="623"/>
      <c r="AU3850" s="624"/>
    </row>
    <row r="3851">
      <c r="A3851" s="612"/>
      <c r="B3851" s="601"/>
      <c r="C3851" s="601"/>
      <c r="D3851" s="595"/>
      <c r="E3851" s="602"/>
      <c r="F3851" s="603"/>
      <c r="G3851" s="611"/>
      <c r="H3851" s="595"/>
      <c r="I3851" s="595"/>
      <c r="J3851" s="192"/>
      <c r="K3851" s="192"/>
      <c r="L3851" s="192"/>
      <c r="M3851" s="596"/>
      <c r="N3851" s="192"/>
      <c r="O3851" s="596"/>
      <c r="P3851" s="192"/>
      <c r="Q3851" s="596"/>
      <c r="R3851" s="597"/>
      <c r="S3851" s="600"/>
      <c r="T3851" s="598"/>
      <c r="U3851" s="598"/>
      <c r="V3851" s="598"/>
      <c r="W3851" s="598"/>
      <c r="X3851" s="598"/>
      <c r="Y3851" s="598"/>
      <c r="Z3851" s="598"/>
      <c r="AA3851" s="598"/>
      <c r="AB3851" s="598"/>
      <c r="AC3851" s="598"/>
      <c r="AD3851" s="598"/>
      <c r="AE3851" s="598"/>
      <c r="AF3851" s="598"/>
      <c r="AG3851" s="599"/>
      <c r="AH3851" s="192"/>
      <c r="AI3851" s="604"/>
      <c r="AJ3851" s="598"/>
      <c r="AK3851" s="600"/>
      <c r="AL3851" s="67"/>
      <c r="AM3851" s="623"/>
      <c r="AN3851" s="623"/>
      <c r="AO3851" s="623"/>
      <c r="AP3851" s="623"/>
      <c r="AQ3851" s="623"/>
      <c r="AR3851" s="623"/>
      <c r="AS3851" s="624"/>
      <c r="AT3851" s="623"/>
      <c r="AU3851" s="624"/>
    </row>
    <row r="3852">
      <c r="A3852" s="612"/>
      <c r="B3852" s="601"/>
      <c r="C3852" s="601"/>
      <c r="D3852" s="595"/>
      <c r="E3852" s="602"/>
      <c r="F3852" s="603"/>
      <c r="G3852" s="611"/>
      <c r="H3852" s="595"/>
      <c r="I3852" s="595"/>
      <c r="J3852" s="192"/>
      <c r="K3852" s="192"/>
      <c r="L3852" s="192"/>
      <c r="M3852" s="596"/>
      <c r="N3852" s="192"/>
      <c r="O3852" s="596"/>
      <c r="P3852" s="192"/>
      <c r="Q3852" s="596"/>
      <c r="R3852" s="597"/>
      <c r="S3852" s="600"/>
      <c r="T3852" s="598"/>
      <c r="U3852" s="598"/>
      <c r="V3852" s="598"/>
      <c r="W3852" s="598"/>
      <c r="X3852" s="598"/>
      <c r="Y3852" s="598"/>
      <c r="Z3852" s="598"/>
      <c r="AA3852" s="598"/>
      <c r="AB3852" s="598"/>
      <c r="AC3852" s="598"/>
      <c r="AD3852" s="598"/>
      <c r="AE3852" s="598"/>
      <c r="AF3852" s="598"/>
      <c r="AG3852" s="599"/>
      <c r="AH3852" s="192"/>
      <c r="AI3852" s="604"/>
      <c r="AJ3852" s="598"/>
      <c r="AK3852" s="600"/>
      <c r="AL3852" s="67"/>
      <c r="AM3852" s="623"/>
      <c r="AN3852" s="623"/>
      <c r="AO3852" s="623"/>
      <c r="AP3852" s="623"/>
      <c r="AQ3852" s="623"/>
      <c r="AR3852" s="623"/>
      <c r="AS3852" s="624"/>
      <c r="AT3852" s="623"/>
      <c r="AU3852" s="624"/>
    </row>
    <row r="3853">
      <c r="A3853" s="612"/>
      <c r="B3853" s="601"/>
      <c r="C3853" s="601"/>
      <c r="D3853" s="595"/>
      <c r="E3853" s="602"/>
      <c r="F3853" s="603"/>
      <c r="G3853" s="611"/>
      <c r="H3853" s="595"/>
      <c r="I3853" s="595"/>
      <c r="J3853" s="192"/>
      <c r="K3853" s="192"/>
      <c r="L3853" s="192"/>
      <c r="M3853" s="596"/>
      <c r="N3853" s="192"/>
      <c r="O3853" s="596"/>
      <c r="P3853" s="192"/>
      <c r="Q3853" s="596"/>
      <c r="R3853" s="597"/>
      <c r="S3853" s="600"/>
      <c r="T3853" s="598"/>
      <c r="U3853" s="598"/>
      <c r="V3853" s="598"/>
      <c r="W3853" s="598"/>
      <c r="X3853" s="598"/>
      <c r="Y3853" s="598"/>
      <c r="Z3853" s="598"/>
      <c r="AA3853" s="598"/>
      <c r="AB3853" s="598"/>
      <c r="AC3853" s="598"/>
      <c r="AD3853" s="598"/>
      <c r="AE3853" s="598"/>
      <c r="AF3853" s="598"/>
      <c r="AG3853" s="599"/>
      <c r="AH3853" s="192"/>
      <c r="AI3853" s="604"/>
      <c r="AJ3853" s="598"/>
      <c r="AK3853" s="600"/>
      <c r="AL3853" s="67"/>
      <c r="AM3853" s="623"/>
      <c r="AN3853" s="623"/>
      <c r="AO3853" s="623"/>
      <c r="AP3853" s="623"/>
      <c r="AQ3853" s="623"/>
      <c r="AR3853" s="623"/>
      <c r="AS3853" s="624"/>
      <c r="AT3853" s="623"/>
      <c r="AU3853" s="624"/>
    </row>
    <row r="3854">
      <c r="A3854" s="612"/>
      <c r="B3854" s="601"/>
      <c r="C3854" s="601"/>
      <c r="D3854" s="595"/>
      <c r="E3854" s="602"/>
      <c r="F3854" s="603"/>
      <c r="G3854" s="611"/>
      <c r="H3854" s="595"/>
      <c r="I3854" s="595"/>
      <c r="J3854" s="192"/>
      <c r="K3854" s="192"/>
      <c r="L3854" s="192"/>
      <c r="M3854" s="596"/>
      <c r="N3854" s="192"/>
      <c r="O3854" s="596"/>
      <c r="P3854" s="192"/>
      <c r="Q3854" s="596"/>
      <c r="R3854" s="597"/>
      <c r="S3854" s="600"/>
      <c r="T3854" s="598"/>
      <c r="U3854" s="598"/>
      <c r="V3854" s="598"/>
      <c r="W3854" s="598"/>
      <c r="X3854" s="598"/>
      <c r="Y3854" s="598"/>
      <c r="Z3854" s="598"/>
      <c r="AA3854" s="598"/>
      <c r="AB3854" s="598"/>
      <c r="AC3854" s="598"/>
      <c r="AD3854" s="598"/>
      <c r="AE3854" s="598"/>
      <c r="AF3854" s="598"/>
      <c r="AG3854" s="599"/>
      <c r="AH3854" s="192"/>
      <c r="AI3854" s="604"/>
      <c r="AJ3854" s="598"/>
      <c r="AK3854" s="600"/>
      <c r="AL3854" s="67"/>
      <c r="AM3854" s="623"/>
      <c r="AN3854" s="623"/>
      <c r="AO3854" s="623"/>
      <c r="AP3854" s="623"/>
      <c r="AQ3854" s="623"/>
      <c r="AR3854" s="623"/>
      <c r="AS3854" s="624"/>
      <c r="AT3854" s="623"/>
      <c r="AU3854" s="624"/>
    </row>
    <row r="3855">
      <c r="A3855" s="612"/>
      <c r="B3855" s="601"/>
      <c r="C3855" s="601"/>
      <c r="D3855" s="595"/>
      <c r="E3855" s="602"/>
      <c r="F3855" s="603"/>
      <c r="G3855" s="611"/>
      <c r="H3855" s="595"/>
      <c r="I3855" s="595"/>
      <c r="J3855" s="192"/>
      <c r="K3855" s="192"/>
      <c r="L3855" s="192"/>
      <c r="M3855" s="596"/>
      <c r="N3855" s="192"/>
      <c r="O3855" s="596"/>
      <c r="P3855" s="192"/>
      <c r="Q3855" s="596"/>
      <c r="R3855" s="597"/>
      <c r="S3855" s="600"/>
      <c r="T3855" s="598"/>
      <c r="U3855" s="598"/>
      <c r="V3855" s="598"/>
      <c r="W3855" s="598"/>
      <c r="X3855" s="598"/>
      <c r="Y3855" s="598"/>
      <c r="Z3855" s="598"/>
      <c r="AA3855" s="598"/>
      <c r="AB3855" s="598"/>
      <c r="AC3855" s="598"/>
      <c r="AD3855" s="598"/>
      <c r="AE3855" s="598"/>
      <c r="AF3855" s="598"/>
      <c r="AG3855" s="599"/>
      <c r="AH3855" s="192"/>
      <c r="AI3855" s="604"/>
      <c r="AJ3855" s="598"/>
      <c r="AK3855" s="600"/>
      <c r="AL3855" s="67"/>
      <c r="AM3855" s="623"/>
      <c r="AN3855" s="623"/>
      <c r="AO3855" s="623"/>
      <c r="AP3855" s="623"/>
      <c r="AQ3855" s="623"/>
      <c r="AR3855" s="623"/>
      <c r="AS3855" s="624"/>
      <c r="AT3855" s="623"/>
      <c r="AU3855" s="624"/>
    </row>
    <row r="3856">
      <c r="A3856" s="612"/>
      <c r="B3856" s="601"/>
      <c r="C3856" s="601"/>
      <c r="D3856" s="595"/>
      <c r="E3856" s="602"/>
      <c r="F3856" s="603"/>
      <c r="G3856" s="611"/>
      <c r="H3856" s="595"/>
      <c r="I3856" s="595"/>
      <c r="J3856" s="192"/>
      <c r="K3856" s="192"/>
      <c r="L3856" s="192"/>
      <c r="M3856" s="596"/>
      <c r="N3856" s="192"/>
      <c r="O3856" s="596"/>
      <c r="P3856" s="192"/>
      <c r="Q3856" s="596"/>
      <c r="R3856" s="597"/>
      <c r="S3856" s="600"/>
      <c r="T3856" s="598"/>
      <c r="U3856" s="598"/>
      <c r="V3856" s="598"/>
      <c r="W3856" s="598"/>
      <c r="X3856" s="598"/>
      <c r="Y3856" s="598"/>
      <c r="Z3856" s="598"/>
      <c r="AA3856" s="598"/>
      <c r="AB3856" s="598"/>
      <c r="AC3856" s="598"/>
      <c r="AD3856" s="598"/>
      <c r="AE3856" s="598"/>
      <c r="AF3856" s="598"/>
      <c r="AG3856" s="599"/>
      <c r="AH3856" s="192"/>
      <c r="AI3856" s="604"/>
      <c r="AJ3856" s="598"/>
      <c r="AK3856" s="600"/>
      <c r="AL3856" s="67"/>
      <c r="AM3856" s="623"/>
      <c r="AN3856" s="623"/>
      <c r="AO3856" s="623"/>
      <c r="AP3856" s="623"/>
      <c r="AQ3856" s="623"/>
      <c r="AR3856" s="623"/>
      <c r="AS3856" s="624"/>
      <c r="AT3856" s="623"/>
      <c r="AU3856" s="624"/>
    </row>
    <row r="3857">
      <c r="A3857" s="612"/>
      <c r="B3857" s="601"/>
      <c r="C3857" s="601"/>
      <c r="D3857" s="595"/>
      <c r="E3857" s="602"/>
      <c r="F3857" s="603"/>
      <c r="G3857" s="611"/>
      <c r="H3857" s="595"/>
      <c r="I3857" s="595"/>
      <c r="J3857" s="192"/>
      <c r="K3857" s="192"/>
      <c r="L3857" s="192"/>
      <c r="M3857" s="596"/>
      <c r="N3857" s="192"/>
      <c r="O3857" s="596"/>
      <c r="P3857" s="192"/>
      <c r="Q3857" s="596"/>
      <c r="R3857" s="597"/>
      <c r="S3857" s="600"/>
      <c r="T3857" s="598"/>
      <c r="U3857" s="598"/>
      <c r="V3857" s="598"/>
      <c r="W3857" s="598"/>
      <c r="X3857" s="598"/>
      <c r="Y3857" s="598"/>
      <c r="Z3857" s="598"/>
      <c r="AA3857" s="598"/>
      <c r="AB3857" s="598"/>
      <c r="AC3857" s="598"/>
      <c r="AD3857" s="598"/>
      <c r="AE3857" s="598"/>
      <c r="AF3857" s="598"/>
      <c r="AG3857" s="599"/>
      <c r="AH3857" s="192"/>
      <c r="AI3857" s="604"/>
      <c r="AJ3857" s="598"/>
      <c r="AK3857" s="600"/>
      <c r="AL3857" s="67"/>
      <c r="AM3857" s="623"/>
      <c r="AN3857" s="623"/>
      <c r="AO3857" s="623"/>
      <c r="AP3857" s="623"/>
      <c r="AQ3857" s="623"/>
      <c r="AR3857" s="623"/>
      <c r="AS3857" s="624"/>
      <c r="AT3857" s="623"/>
      <c r="AU3857" s="624"/>
    </row>
    <row r="3858">
      <c r="A3858" s="612"/>
      <c r="B3858" s="601"/>
      <c r="C3858" s="601"/>
      <c r="D3858" s="595"/>
      <c r="E3858" s="602"/>
      <c r="F3858" s="603"/>
      <c r="G3858" s="611"/>
      <c r="H3858" s="595"/>
      <c r="I3858" s="595"/>
      <c r="J3858" s="192"/>
      <c r="K3858" s="192"/>
      <c r="L3858" s="192"/>
      <c r="M3858" s="596"/>
      <c r="N3858" s="192"/>
      <c r="O3858" s="596"/>
      <c r="P3858" s="192"/>
      <c r="Q3858" s="596"/>
      <c r="R3858" s="597"/>
      <c r="S3858" s="600"/>
      <c r="T3858" s="598"/>
      <c r="U3858" s="598"/>
      <c r="V3858" s="598"/>
      <c r="W3858" s="598"/>
      <c r="X3858" s="598"/>
      <c r="Y3858" s="598"/>
      <c r="Z3858" s="598"/>
      <c r="AA3858" s="598"/>
      <c r="AB3858" s="598"/>
      <c r="AC3858" s="598"/>
      <c r="AD3858" s="598"/>
      <c r="AE3858" s="598"/>
      <c r="AF3858" s="598"/>
      <c r="AG3858" s="599"/>
      <c r="AH3858" s="192"/>
      <c r="AI3858" s="604"/>
      <c r="AJ3858" s="598"/>
      <c r="AK3858" s="600"/>
      <c r="AL3858" s="67"/>
      <c r="AM3858" s="623"/>
      <c r="AN3858" s="623"/>
      <c r="AO3858" s="623"/>
      <c r="AP3858" s="623"/>
      <c r="AQ3858" s="623"/>
      <c r="AR3858" s="623"/>
      <c r="AS3858" s="624"/>
      <c r="AT3858" s="623"/>
      <c r="AU3858" s="624"/>
    </row>
    <row r="3859">
      <c r="A3859" s="612"/>
      <c r="B3859" s="601"/>
      <c r="C3859" s="601"/>
      <c r="D3859" s="595"/>
      <c r="E3859" s="602"/>
      <c r="F3859" s="603"/>
      <c r="G3859" s="611"/>
      <c r="H3859" s="595"/>
      <c r="I3859" s="595"/>
      <c r="J3859" s="192"/>
      <c r="K3859" s="192"/>
      <c r="L3859" s="192"/>
      <c r="M3859" s="596"/>
      <c r="N3859" s="192"/>
      <c r="O3859" s="596"/>
      <c r="P3859" s="192"/>
      <c r="Q3859" s="596"/>
      <c r="R3859" s="597"/>
      <c r="S3859" s="600"/>
      <c r="T3859" s="598"/>
      <c r="U3859" s="598"/>
      <c r="V3859" s="598"/>
      <c r="W3859" s="598"/>
      <c r="X3859" s="598"/>
      <c r="Y3859" s="598"/>
      <c r="Z3859" s="598"/>
      <c r="AA3859" s="598"/>
      <c r="AB3859" s="598"/>
      <c r="AC3859" s="598"/>
      <c r="AD3859" s="598"/>
      <c r="AE3859" s="598"/>
      <c r="AF3859" s="598"/>
      <c r="AG3859" s="599"/>
      <c r="AH3859" s="192"/>
      <c r="AI3859" s="604"/>
      <c r="AJ3859" s="598"/>
      <c r="AK3859" s="600"/>
      <c r="AL3859" s="67"/>
      <c r="AM3859" s="623"/>
      <c r="AN3859" s="623"/>
      <c r="AO3859" s="623"/>
      <c r="AP3859" s="623"/>
      <c r="AQ3859" s="623"/>
      <c r="AR3859" s="623"/>
      <c r="AS3859" s="624"/>
      <c r="AT3859" s="623"/>
      <c r="AU3859" s="624"/>
    </row>
    <row r="3860">
      <c r="A3860" s="612"/>
      <c r="B3860" s="601"/>
      <c r="C3860" s="601"/>
      <c r="D3860" s="595"/>
      <c r="E3860" s="602"/>
      <c r="F3860" s="603"/>
      <c r="G3860" s="611"/>
      <c r="H3860" s="595"/>
      <c r="I3860" s="595"/>
      <c r="J3860" s="192"/>
      <c r="K3860" s="192"/>
      <c r="L3860" s="192"/>
      <c r="M3860" s="596"/>
      <c r="N3860" s="192"/>
      <c r="O3860" s="596"/>
      <c r="P3860" s="192"/>
      <c r="Q3860" s="596"/>
      <c r="R3860" s="597"/>
      <c r="S3860" s="600"/>
      <c r="T3860" s="598"/>
      <c r="U3860" s="598"/>
      <c r="V3860" s="598"/>
      <c r="W3860" s="598"/>
      <c r="X3860" s="598"/>
      <c r="Y3860" s="598"/>
      <c r="Z3860" s="598"/>
      <c r="AA3860" s="598"/>
      <c r="AB3860" s="598"/>
      <c r="AC3860" s="598"/>
      <c r="AD3860" s="598"/>
      <c r="AE3860" s="598"/>
      <c r="AF3860" s="598"/>
      <c r="AG3860" s="599"/>
      <c r="AH3860" s="192"/>
      <c r="AI3860" s="604"/>
      <c r="AJ3860" s="598"/>
      <c r="AK3860" s="600"/>
      <c r="AL3860" s="67"/>
      <c r="AM3860" s="623"/>
      <c r="AN3860" s="623"/>
      <c r="AO3860" s="623"/>
      <c r="AP3860" s="623"/>
      <c r="AQ3860" s="623"/>
      <c r="AR3860" s="623"/>
      <c r="AS3860" s="624"/>
      <c r="AT3860" s="623"/>
      <c r="AU3860" s="624"/>
    </row>
    <row r="3861">
      <c r="A3861" s="612"/>
      <c r="B3861" s="601"/>
      <c r="C3861" s="601"/>
      <c r="D3861" s="595"/>
      <c r="E3861" s="602"/>
      <c r="F3861" s="603"/>
      <c r="G3861" s="611"/>
      <c r="H3861" s="595"/>
      <c r="I3861" s="595"/>
      <c r="J3861" s="192"/>
      <c r="K3861" s="192"/>
      <c r="L3861" s="192"/>
      <c r="M3861" s="596"/>
      <c r="N3861" s="192"/>
      <c r="O3861" s="596"/>
      <c r="P3861" s="192"/>
      <c r="Q3861" s="596"/>
      <c r="R3861" s="597"/>
      <c r="S3861" s="600"/>
      <c r="T3861" s="598"/>
      <c r="U3861" s="598"/>
      <c r="V3861" s="598"/>
      <c r="W3861" s="598"/>
      <c r="X3861" s="598"/>
      <c r="Y3861" s="598"/>
      <c r="Z3861" s="598"/>
      <c r="AA3861" s="598"/>
      <c r="AB3861" s="598"/>
      <c r="AC3861" s="598"/>
      <c r="AD3861" s="598"/>
      <c r="AE3861" s="598"/>
      <c r="AF3861" s="598"/>
      <c r="AG3861" s="599"/>
      <c r="AH3861" s="192"/>
      <c r="AI3861" s="604"/>
      <c r="AJ3861" s="598"/>
      <c r="AK3861" s="600"/>
      <c r="AL3861" s="67"/>
      <c r="AM3861" s="623"/>
      <c r="AN3861" s="623"/>
      <c r="AO3861" s="623"/>
      <c r="AP3861" s="623"/>
      <c r="AQ3861" s="623"/>
      <c r="AR3861" s="623"/>
      <c r="AS3861" s="624"/>
      <c r="AT3861" s="623"/>
      <c r="AU3861" s="624"/>
    </row>
    <row r="3862">
      <c r="A3862" s="612"/>
      <c r="B3862" s="601"/>
      <c r="C3862" s="601"/>
      <c r="D3862" s="595"/>
      <c r="E3862" s="602"/>
      <c r="F3862" s="603"/>
      <c r="G3862" s="611"/>
      <c r="H3862" s="595"/>
      <c r="I3862" s="595"/>
      <c r="J3862" s="192"/>
      <c r="K3862" s="192"/>
      <c r="L3862" s="192"/>
      <c r="M3862" s="596"/>
      <c r="N3862" s="192"/>
      <c r="O3862" s="596"/>
      <c r="P3862" s="192"/>
      <c r="Q3862" s="596"/>
      <c r="R3862" s="597"/>
      <c r="S3862" s="600"/>
      <c r="T3862" s="598"/>
      <c r="U3862" s="598"/>
      <c r="V3862" s="598"/>
      <c r="W3862" s="598"/>
      <c r="X3862" s="598"/>
      <c r="Y3862" s="598"/>
      <c r="Z3862" s="598"/>
      <c r="AA3862" s="598"/>
      <c r="AB3862" s="598"/>
      <c r="AC3862" s="598"/>
      <c r="AD3862" s="598"/>
      <c r="AE3862" s="598"/>
      <c r="AF3862" s="598"/>
      <c r="AG3862" s="599"/>
      <c r="AH3862" s="192"/>
      <c r="AI3862" s="604"/>
      <c r="AJ3862" s="598"/>
      <c r="AK3862" s="600"/>
      <c r="AL3862" s="67"/>
      <c r="AM3862" s="623"/>
      <c r="AN3862" s="623"/>
      <c r="AO3862" s="623"/>
      <c r="AP3862" s="623"/>
      <c r="AQ3862" s="623"/>
      <c r="AR3862" s="623"/>
      <c r="AS3862" s="624"/>
      <c r="AT3862" s="623"/>
      <c r="AU3862" s="624"/>
    </row>
    <row r="3863">
      <c r="A3863" s="612"/>
      <c r="B3863" s="601"/>
      <c r="C3863" s="601"/>
      <c r="D3863" s="595"/>
      <c r="E3863" s="602"/>
      <c r="F3863" s="603"/>
      <c r="G3863" s="611"/>
      <c r="H3863" s="595"/>
      <c r="I3863" s="595"/>
      <c r="J3863" s="192"/>
      <c r="K3863" s="192"/>
      <c r="L3863" s="192"/>
      <c r="M3863" s="596"/>
      <c r="N3863" s="192"/>
      <c r="O3863" s="596"/>
      <c r="P3863" s="192"/>
      <c r="Q3863" s="596"/>
      <c r="R3863" s="597"/>
      <c r="S3863" s="600"/>
      <c r="T3863" s="598"/>
      <c r="U3863" s="598"/>
      <c r="V3863" s="598"/>
      <c r="W3863" s="598"/>
      <c r="X3863" s="598"/>
      <c r="Y3863" s="598"/>
      <c r="Z3863" s="598"/>
      <c r="AA3863" s="598"/>
      <c r="AB3863" s="598"/>
      <c r="AC3863" s="598"/>
      <c r="AD3863" s="598"/>
      <c r="AE3863" s="598"/>
      <c r="AF3863" s="598"/>
      <c r="AG3863" s="599"/>
      <c r="AH3863" s="192"/>
      <c r="AI3863" s="604"/>
      <c r="AJ3863" s="598"/>
      <c r="AK3863" s="600"/>
      <c r="AL3863" s="67"/>
      <c r="AM3863" s="623"/>
      <c r="AN3863" s="623"/>
      <c r="AO3863" s="623"/>
      <c r="AP3863" s="623"/>
      <c r="AQ3863" s="623"/>
      <c r="AR3863" s="623"/>
      <c r="AS3863" s="624"/>
      <c r="AT3863" s="623"/>
      <c r="AU3863" s="624"/>
    </row>
    <row r="3864">
      <c r="A3864" s="612"/>
      <c r="B3864" s="601"/>
      <c r="C3864" s="601"/>
      <c r="D3864" s="595"/>
      <c r="E3864" s="602"/>
      <c r="F3864" s="603"/>
      <c r="G3864" s="611"/>
      <c r="H3864" s="595"/>
      <c r="I3864" s="595"/>
      <c r="J3864" s="192"/>
      <c r="K3864" s="192"/>
      <c r="L3864" s="192"/>
      <c r="M3864" s="596"/>
      <c r="N3864" s="192"/>
      <c r="O3864" s="596"/>
      <c r="P3864" s="192"/>
      <c r="Q3864" s="596"/>
      <c r="R3864" s="597"/>
      <c r="S3864" s="600"/>
      <c r="T3864" s="598"/>
      <c r="U3864" s="598"/>
      <c r="V3864" s="598"/>
      <c r="W3864" s="598"/>
      <c r="X3864" s="598"/>
      <c r="Y3864" s="598"/>
      <c r="Z3864" s="598"/>
      <c r="AA3864" s="598"/>
      <c r="AB3864" s="598"/>
      <c r="AC3864" s="598"/>
      <c r="AD3864" s="598"/>
      <c r="AE3864" s="598"/>
      <c r="AF3864" s="598"/>
      <c r="AG3864" s="599"/>
      <c r="AH3864" s="192"/>
      <c r="AI3864" s="604"/>
      <c r="AJ3864" s="598"/>
      <c r="AK3864" s="600"/>
      <c r="AL3864" s="67"/>
      <c r="AM3864" s="623"/>
      <c r="AN3864" s="623"/>
      <c r="AO3864" s="623"/>
      <c r="AP3864" s="623"/>
      <c r="AQ3864" s="623"/>
      <c r="AR3864" s="623"/>
      <c r="AS3864" s="624"/>
      <c r="AT3864" s="623"/>
      <c r="AU3864" s="624"/>
    </row>
    <row r="3865">
      <c r="A3865" s="612"/>
      <c r="B3865" s="601"/>
      <c r="C3865" s="601"/>
      <c r="D3865" s="595"/>
      <c r="E3865" s="602"/>
      <c r="F3865" s="603"/>
      <c r="G3865" s="611"/>
      <c r="H3865" s="595"/>
      <c r="I3865" s="595"/>
      <c r="J3865" s="192"/>
      <c r="K3865" s="192"/>
      <c r="L3865" s="192"/>
      <c r="M3865" s="596"/>
      <c r="N3865" s="192"/>
      <c r="O3865" s="596"/>
      <c r="P3865" s="192"/>
      <c r="Q3865" s="596"/>
      <c r="R3865" s="597"/>
      <c r="S3865" s="600"/>
      <c r="T3865" s="598"/>
      <c r="U3865" s="598"/>
      <c r="V3865" s="598"/>
      <c r="W3865" s="598"/>
      <c r="X3865" s="598"/>
      <c r="Y3865" s="598"/>
      <c r="Z3865" s="598"/>
      <c r="AA3865" s="598"/>
      <c r="AB3865" s="598"/>
      <c r="AC3865" s="598"/>
      <c r="AD3865" s="598"/>
      <c r="AE3865" s="598"/>
      <c r="AF3865" s="598"/>
      <c r="AG3865" s="599"/>
      <c r="AH3865" s="192"/>
      <c r="AI3865" s="604"/>
      <c r="AJ3865" s="598"/>
      <c r="AK3865" s="600"/>
      <c r="AL3865" s="67"/>
      <c r="AM3865" s="623"/>
      <c r="AN3865" s="623"/>
      <c r="AO3865" s="623"/>
      <c r="AP3865" s="623"/>
      <c r="AQ3865" s="623"/>
      <c r="AR3865" s="623"/>
      <c r="AS3865" s="624"/>
      <c r="AT3865" s="623"/>
      <c r="AU3865" s="624"/>
    </row>
    <row r="3866">
      <c r="A3866" s="612"/>
      <c r="B3866" s="601"/>
      <c r="C3866" s="601"/>
      <c r="D3866" s="595"/>
      <c r="E3866" s="602"/>
      <c r="F3866" s="603"/>
      <c r="G3866" s="611"/>
      <c r="H3866" s="595"/>
      <c r="I3866" s="595"/>
      <c r="J3866" s="192"/>
      <c r="K3866" s="192"/>
      <c r="L3866" s="192"/>
      <c r="M3866" s="596"/>
      <c r="N3866" s="192"/>
      <c r="O3866" s="596"/>
      <c r="P3866" s="192"/>
      <c r="Q3866" s="596"/>
      <c r="R3866" s="597"/>
      <c r="S3866" s="600"/>
      <c r="T3866" s="598"/>
      <c r="U3866" s="598"/>
      <c r="V3866" s="598"/>
      <c r="W3866" s="598"/>
      <c r="X3866" s="598"/>
      <c r="Y3866" s="598"/>
      <c r="Z3866" s="598"/>
      <c r="AA3866" s="598"/>
      <c r="AB3866" s="598"/>
      <c r="AC3866" s="598"/>
      <c r="AD3866" s="598"/>
      <c r="AE3866" s="598"/>
      <c r="AF3866" s="598"/>
      <c r="AG3866" s="599"/>
      <c r="AH3866" s="192"/>
      <c r="AI3866" s="604"/>
      <c r="AJ3866" s="598"/>
      <c r="AK3866" s="600"/>
      <c r="AL3866" s="67"/>
      <c r="AM3866" s="623"/>
      <c r="AN3866" s="623"/>
      <c r="AO3866" s="623"/>
      <c r="AP3866" s="623"/>
      <c r="AQ3866" s="623"/>
      <c r="AR3866" s="623"/>
      <c r="AS3866" s="624"/>
      <c r="AT3866" s="623"/>
      <c r="AU3866" s="624"/>
    </row>
    <row r="3867">
      <c r="A3867" s="612"/>
      <c r="B3867" s="601"/>
      <c r="C3867" s="601"/>
      <c r="D3867" s="595"/>
      <c r="E3867" s="602"/>
      <c r="F3867" s="603"/>
      <c r="G3867" s="611"/>
      <c r="H3867" s="595"/>
      <c r="I3867" s="595"/>
      <c r="J3867" s="192"/>
      <c r="K3867" s="192"/>
      <c r="L3867" s="192"/>
      <c r="M3867" s="596"/>
      <c r="N3867" s="192"/>
      <c r="O3867" s="596"/>
      <c r="P3867" s="192"/>
      <c r="Q3867" s="596"/>
      <c r="R3867" s="597"/>
      <c r="S3867" s="600"/>
      <c r="T3867" s="598"/>
      <c r="U3867" s="598"/>
      <c r="V3867" s="598"/>
      <c r="W3867" s="598"/>
      <c r="X3867" s="598"/>
      <c r="Y3867" s="598"/>
      <c r="Z3867" s="598"/>
      <c r="AA3867" s="598"/>
      <c r="AB3867" s="598"/>
      <c r="AC3867" s="598"/>
      <c r="AD3867" s="598"/>
      <c r="AE3867" s="598"/>
      <c r="AF3867" s="598"/>
      <c r="AG3867" s="599"/>
      <c r="AH3867" s="192"/>
      <c r="AI3867" s="604"/>
      <c r="AJ3867" s="598"/>
      <c r="AK3867" s="600"/>
      <c r="AL3867" s="67"/>
      <c r="AM3867" s="623"/>
      <c r="AN3867" s="623"/>
      <c r="AO3867" s="623"/>
      <c r="AP3867" s="623"/>
      <c r="AQ3867" s="623"/>
      <c r="AR3867" s="623"/>
      <c r="AS3867" s="624"/>
      <c r="AT3867" s="623"/>
      <c r="AU3867" s="624"/>
    </row>
    <row r="3868">
      <c r="A3868" s="612"/>
      <c r="B3868" s="601"/>
      <c r="C3868" s="601"/>
      <c r="D3868" s="595"/>
      <c r="E3868" s="602"/>
      <c r="F3868" s="603"/>
      <c r="G3868" s="611"/>
      <c r="H3868" s="595"/>
      <c r="I3868" s="595"/>
      <c r="J3868" s="192"/>
      <c r="K3868" s="192"/>
      <c r="L3868" s="192"/>
      <c r="M3868" s="596"/>
      <c r="N3868" s="192"/>
      <c r="O3868" s="596"/>
      <c r="P3868" s="192"/>
      <c r="Q3868" s="596"/>
      <c r="R3868" s="597"/>
      <c r="S3868" s="600"/>
      <c r="T3868" s="598"/>
      <c r="U3868" s="598"/>
      <c r="V3868" s="598"/>
      <c r="W3868" s="598"/>
      <c r="X3868" s="598"/>
      <c r="Y3868" s="598"/>
      <c r="Z3868" s="598"/>
      <c r="AA3868" s="598"/>
      <c r="AB3868" s="598"/>
      <c r="AC3868" s="598"/>
      <c r="AD3868" s="598"/>
      <c r="AE3868" s="598"/>
      <c r="AF3868" s="598"/>
      <c r="AG3868" s="599"/>
      <c r="AH3868" s="192"/>
      <c r="AI3868" s="604"/>
      <c r="AJ3868" s="598"/>
      <c r="AK3868" s="600"/>
      <c r="AL3868" s="67"/>
      <c r="AM3868" s="623"/>
      <c r="AN3868" s="623"/>
      <c r="AO3868" s="623"/>
      <c r="AP3868" s="623"/>
      <c r="AQ3868" s="623"/>
      <c r="AR3868" s="623"/>
      <c r="AS3868" s="624"/>
      <c r="AT3868" s="623"/>
      <c r="AU3868" s="624"/>
    </row>
    <row r="3869">
      <c r="A3869" s="612"/>
      <c r="B3869" s="601"/>
      <c r="C3869" s="601"/>
      <c r="D3869" s="595"/>
      <c r="E3869" s="602"/>
      <c r="F3869" s="603"/>
      <c r="G3869" s="611"/>
      <c r="H3869" s="595"/>
      <c r="I3869" s="595"/>
      <c r="J3869" s="192"/>
      <c r="K3869" s="192"/>
      <c r="L3869" s="192"/>
      <c r="M3869" s="596"/>
      <c r="N3869" s="192"/>
      <c r="O3869" s="596"/>
      <c r="P3869" s="192"/>
      <c r="Q3869" s="596"/>
      <c r="R3869" s="597"/>
      <c r="S3869" s="600"/>
      <c r="T3869" s="598"/>
      <c r="U3869" s="598"/>
      <c r="V3869" s="598"/>
      <c r="W3869" s="598"/>
      <c r="X3869" s="598"/>
      <c r="Y3869" s="598"/>
      <c r="Z3869" s="598"/>
      <c r="AA3869" s="598"/>
      <c r="AB3869" s="598"/>
      <c r="AC3869" s="598"/>
      <c r="AD3869" s="598"/>
      <c r="AE3869" s="598"/>
      <c r="AF3869" s="598"/>
      <c r="AG3869" s="599"/>
      <c r="AH3869" s="192"/>
      <c r="AI3869" s="604"/>
      <c r="AJ3869" s="598"/>
      <c r="AK3869" s="600"/>
      <c r="AL3869" s="67"/>
      <c r="AM3869" s="623"/>
      <c r="AN3869" s="623"/>
      <c r="AO3869" s="623"/>
      <c r="AP3869" s="623"/>
      <c r="AQ3869" s="623"/>
      <c r="AR3869" s="623"/>
      <c r="AS3869" s="624"/>
      <c r="AT3869" s="623"/>
      <c r="AU3869" s="624"/>
    </row>
    <row r="3870">
      <c r="A3870" s="612"/>
      <c r="B3870" s="601"/>
      <c r="C3870" s="601"/>
      <c r="D3870" s="595"/>
      <c r="E3870" s="602"/>
      <c r="F3870" s="603"/>
      <c r="G3870" s="611"/>
      <c r="H3870" s="595"/>
      <c r="I3870" s="595"/>
      <c r="J3870" s="192"/>
      <c r="K3870" s="192"/>
      <c r="L3870" s="192"/>
      <c r="M3870" s="596"/>
      <c r="N3870" s="192"/>
      <c r="O3870" s="596"/>
      <c r="P3870" s="192"/>
      <c r="Q3870" s="596"/>
      <c r="R3870" s="597"/>
      <c r="S3870" s="600"/>
      <c r="T3870" s="598"/>
      <c r="U3870" s="598"/>
      <c r="V3870" s="598"/>
      <c r="W3870" s="598"/>
      <c r="X3870" s="598"/>
      <c r="Y3870" s="598"/>
      <c r="Z3870" s="598"/>
      <c r="AA3870" s="598"/>
      <c r="AB3870" s="598"/>
      <c r="AC3870" s="598"/>
      <c r="AD3870" s="598"/>
      <c r="AE3870" s="598"/>
      <c r="AF3870" s="598"/>
      <c r="AG3870" s="599"/>
      <c r="AH3870" s="192"/>
      <c r="AI3870" s="604"/>
      <c r="AJ3870" s="598"/>
      <c r="AK3870" s="600"/>
      <c r="AL3870" s="67"/>
      <c r="AM3870" s="623"/>
      <c r="AN3870" s="623"/>
      <c r="AO3870" s="623"/>
      <c r="AP3870" s="623"/>
      <c r="AQ3870" s="623"/>
      <c r="AR3870" s="623"/>
      <c r="AS3870" s="624"/>
      <c r="AT3870" s="623"/>
      <c r="AU3870" s="624"/>
    </row>
    <row r="3871">
      <c r="A3871" s="612"/>
      <c r="B3871" s="601"/>
      <c r="C3871" s="601"/>
      <c r="D3871" s="595"/>
      <c r="E3871" s="602"/>
      <c r="F3871" s="603"/>
      <c r="G3871" s="611"/>
      <c r="H3871" s="595"/>
      <c r="I3871" s="595"/>
      <c r="J3871" s="192"/>
      <c r="K3871" s="192"/>
      <c r="L3871" s="192"/>
      <c r="M3871" s="596"/>
      <c r="N3871" s="192"/>
      <c r="O3871" s="596"/>
      <c r="P3871" s="192"/>
      <c r="Q3871" s="596"/>
      <c r="R3871" s="597"/>
      <c r="S3871" s="600"/>
      <c r="T3871" s="598"/>
      <c r="U3871" s="598"/>
      <c r="V3871" s="598"/>
      <c r="W3871" s="598"/>
      <c r="X3871" s="598"/>
      <c r="Y3871" s="598"/>
      <c r="Z3871" s="598"/>
      <c r="AA3871" s="598"/>
      <c r="AB3871" s="598"/>
      <c r="AC3871" s="598"/>
      <c r="AD3871" s="598"/>
      <c r="AE3871" s="598"/>
      <c r="AF3871" s="598"/>
      <c r="AG3871" s="599"/>
      <c r="AH3871" s="192"/>
      <c r="AI3871" s="604"/>
      <c r="AJ3871" s="598"/>
      <c r="AK3871" s="600"/>
      <c r="AL3871" s="67"/>
      <c r="AM3871" s="623"/>
      <c r="AN3871" s="623"/>
      <c r="AO3871" s="623"/>
      <c r="AP3871" s="623"/>
      <c r="AQ3871" s="623"/>
      <c r="AR3871" s="623"/>
      <c r="AS3871" s="624"/>
      <c r="AT3871" s="623"/>
      <c r="AU3871" s="624"/>
    </row>
    <row r="3872">
      <c r="A3872" s="612"/>
      <c r="B3872" s="601"/>
      <c r="C3872" s="601"/>
      <c r="D3872" s="595"/>
      <c r="E3872" s="602"/>
      <c r="F3872" s="603"/>
      <c r="G3872" s="611"/>
      <c r="H3872" s="595"/>
      <c r="I3872" s="595"/>
      <c r="J3872" s="192"/>
      <c r="K3872" s="192"/>
      <c r="L3872" s="192"/>
      <c r="M3872" s="596"/>
      <c r="N3872" s="192"/>
      <c r="O3872" s="596"/>
      <c r="P3872" s="192"/>
      <c r="Q3872" s="596"/>
      <c r="R3872" s="597"/>
      <c r="S3872" s="600"/>
      <c r="T3872" s="598"/>
      <c r="U3872" s="598"/>
      <c r="V3872" s="598"/>
      <c r="W3872" s="598"/>
      <c r="X3872" s="598"/>
      <c r="Y3872" s="598"/>
      <c r="Z3872" s="598"/>
      <c r="AA3872" s="598"/>
      <c r="AB3872" s="598"/>
      <c r="AC3872" s="598"/>
      <c r="AD3872" s="598"/>
      <c r="AE3872" s="598"/>
      <c r="AF3872" s="598"/>
      <c r="AG3872" s="599"/>
      <c r="AH3872" s="192"/>
      <c r="AI3872" s="604"/>
      <c r="AJ3872" s="598"/>
      <c r="AK3872" s="600"/>
      <c r="AL3872" s="67"/>
      <c r="AM3872" s="623"/>
      <c r="AN3872" s="623"/>
      <c r="AO3872" s="623"/>
      <c r="AP3872" s="623"/>
      <c r="AQ3872" s="623"/>
      <c r="AR3872" s="623"/>
      <c r="AS3872" s="624"/>
      <c r="AT3872" s="623"/>
      <c r="AU3872" s="624"/>
    </row>
    <row r="3873">
      <c r="A3873" s="612"/>
      <c r="B3873" s="601"/>
      <c r="C3873" s="601"/>
      <c r="D3873" s="595"/>
      <c r="E3873" s="602"/>
      <c r="F3873" s="603"/>
      <c r="G3873" s="611"/>
      <c r="H3873" s="595"/>
      <c r="I3873" s="595"/>
      <c r="J3873" s="192"/>
      <c r="K3873" s="192"/>
      <c r="L3873" s="192"/>
      <c r="M3873" s="596"/>
      <c r="N3873" s="192"/>
      <c r="O3873" s="596"/>
      <c r="P3873" s="192"/>
      <c r="Q3873" s="596"/>
      <c r="R3873" s="597"/>
      <c r="S3873" s="600"/>
      <c r="T3873" s="598"/>
      <c r="U3873" s="598"/>
      <c r="V3873" s="598"/>
      <c r="W3873" s="598"/>
      <c r="X3873" s="598"/>
      <c r="Y3873" s="598"/>
      <c r="Z3873" s="598"/>
      <c r="AA3873" s="598"/>
      <c r="AB3873" s="598"/>
      <c r="AC3873" s="598"/>
      <c r="AD3873" s="598"/>
      <c r="AE3873" s="598"/>
      <c r="AF3873" s="598"/>
      <c r="AG3873" s="599"/>
      <c r="AH3873" s="192"/>
      <c r="AI3873" s="604"/>
      <c r="AJ3873" s="598"/>
      <c r="AK3873" s="600"/>
      <c r="AL3873" s="67"/>
      <c r="AM3873" s="623"/>
      <c r="AN3873" s="623"/>
      <c r="AO3873" s="623"/>
      <c r="AP3873" s="623"/>
      <c r="AQ3873" s="623"/>
      <c r="AR3873" s="623"/>
      <c r="AS3873" s="624"/>
      <c r="AT3873" s="623"/>
      <c r="AU3873" s="624"/>
    </row>
    <row r="3874">
      <c r="A3874" s="612"/>
      <c r="B3874" s="601"/>
      <c r="C3874" s="601"/>
      <c r="D3874" s="595"/>
      <c r="E3874" s="602"/>
      <c r="F3874" s="603"/>
      <c r="G3874" s="611"/>
      <c r="H3874" s="595"/>
      <c r="I3874" s="595"/>
      <c r="J3874" s="192"/>
      <c r="K3874" s="192"/>
      <c r="L3874" s="192"/>
      <c r="M3874" s="596"/>
      <c r="N3874" s="192"/>
      <c r="O3874" s="596"/>
      <c r="P3874" s="192"/>
      <c r="Q3874" s="596"/>
      <c r="R3874" s="597"/>
      <c r="S3874" s="600"/>
      <c r="T3874" s="598"/>
      <c r="U3874" s="598"/>
      <c r="V3874" s="598"/>
      <c r="W3874" s="598"/>
      <c r="X3874" s="598"/>
      <c r="Y3874" s="598"/>
      <c r="Z3874" s="598"/>
      <c r="AA3874" s="598"/>
      <c r="AB3874" s="598"/>
      <c r="AC3874" s="598"/>
      <c r="AD3874" s="598"/>
      <c r="AE3874" s="598"/>
      <c r="AF3874" s="598"/>
      <c r="AG3874" s="599"/>
      <c r="AH3874" s="192"/>
      <c r="AI3874" s="604"/>
      <c r="AJ3874" s="598"/>
      <c r="AK3874" s="600"/>
      <c r="AL3874" s="67"/>
      <c r="AM3874" s="623"/>
      <c r="AN3874" s="623"/>
      <c r="AO3874" s="623"/>
      <c r="AP3874" s="623"/>
      <c r="AQ3874" s="623"/>
      <c r="AR3874" s="623"/>
      <c r="AS3874" s="624"/>
      <c r="AT3874" s="623"/>
      <c r="AU3874" s="624"/>
    </row>
    <row r="3875">
      <c r="A3875" s="612"/>
      <c r="B3875" s="601"/>
      <c r="C3875" s="601"/>
      <c r="D3875" s="595"/>
      <c r="E3875" s="602"/>
      <c r="F3875" s="603"/>
      <c r="G3875" s="611"/>
      <c r="H3875" s="595"/>
      <c r="I3875" s="595"/>
      <c r="J3875" s="192"/>
      <c r="K3875" s="192"/>
      <c r="L3875" s="192"/>
      <c r="M3875" s="596"/>
      <c r="N3875" s="192"/>
      <c r="O3875" s="596"/>
      <c r="P3875" s="192"/>
      <c r="Q3875" s="596"/>
      <c r="R3875" s="597"/>
      <c r="S3875" s="600"/>
      <c r="T3875" s="598"/>
      <c r="U3875" s="598"/>
      <c r="V3875" s="598"/>
      <c r="W3875" s="598"/>
      <c r="X3875" s="598"/>
      <c r="Y3875" s="598"/>
      <c r="Z3875" s="598"/>
      <c r="AA3875" s="598"/>
      <c r="AB3875" s="598"/>
      <c r="AC3875" s="598"/>
      <c r="AD3875" s="598"/>
      <c r="AE3875" s="598"/>
      <c r="AF3875" s="598"/>
      <c r="AG3875" s="599"/>
      <c r="AH3875" s="192"/>
      <c r="AI3875" s="604"/>
      <c r="AJ3875" s="598"/>
      <c r="AK3875" s="600"/>
      <c r="AL3875" s="67"/>
      <c r="AM3875" s="623"/>
      <c r="AN3875" s="623"/>
      <c r="AO3875" s="623"/>
      <c r="AP3875" s="623"/>
      <c r="AQ3875" s="623"/>
      <c r="AR3875" s="623"/>
      <c r="AS3875" s="624"/>
      <c r="AT3875" s="623"/>
      <c r="AU3875" s="624"/>
    </row>
    <row r="3876">
      <c r="A3876" s="612"/>
      <c r="B3876" s="601"/>
      <c r="C3876" s="601"/>
      <c r="D3876" s="595"/>
      <c r="E3876" s="602"/>
      <c r="F3876" s="603"/>
      <c r="G3876" s="611"/>
      <c r="H3876" s="595"/>
      <c r="I3876" s="595"/>
      <c r="J3876" s="192"/>
      <c r="K3876" s="192"/>
      <c r="L3876" s="192"/>
      <c r="M3876" s="596"/>
      <c r="N3876" s="192"/>
      <c r="O3876" s="596"/>
      <c r="P3876" s="192"/>
      <c r="Q3876" s="596"/>
      <c r="R3876" s="597"/>
      <c r="S3876" s="600"/>
      <c r="T3876" s="598"/>
      <c r="U3876" s="598"/>
      <c r="V3876" s="598"/>
      <c r="W3876" s="598"/>
      <c r="X3876" s="598"/>
      <c r="Y3876" s="598"/>
      <c r="Z3876" s="598"/>
      <c r="AA3876" s="598"/>
      <c r="AB3876" s="598"/>
      <c r="AC3876" s="598"/>
      <c r="AD3876" s="598"/>
      <c r="AE3876" s="598"/>
      <c r="AF3876" s="598"/>
      <c r="AG3876" s="599"/>
      <c r="AH3876" s="192"/>
      <c r="AI3876" s="604"/>
      <c r="AJ3876" s="598"/>
      <c r="AK3876" s="600"/>
      <c r="AL3876" s="67"/>
      <c r="AM3876" s="623"/>
      <c r="AN3876" s="623"/>
      <c r="AO3876" s="623"/>
      <c r="AP3876" s="623"/>
      <c r="AQ3876" s="623"/>
      <c r="AR3876" s="623"/>
      <c r="AS3876" s="624"/>
      <c r="AT3876" s="623"/>
      <c r="AU3876" s="624"/>
    </row>
    <row r="3877">
      <c r="A3877" s="612"/>
      <c r="B3877" s="601"/>
      <c r="C3877" s="601"/>
      <c r="D3877" s="595"/>
      <c r="E3877" s="602"/>
      <c r="F3877" s="603"/>
      <c r="G3877" s="611"/>
      <c r="H3877" s="595"/>
      <c r="I3877" s="595"/>
      <c r="J3877" s="192"/>
      <c r="K3877" s="192"/>
      <c r="L3877" s="192"/>
      <c r="M3877" s="596"/>
      <c r="N3877" s="192"/>
      <c r="O3877" s="596"/>
      <c r="P3877" s="192"/>
      <c r="Q3877" s="596"/>
      <c r="R3877" s="597"/>
      <c r="S3877" s="600"/>
      <c r="T3877" s="598"/>
      <c r="U3877" s="598"/>
      <c r="V3877" s="598"/>
      <c r="W3877" s="598"/>
      <c r="X3877" s="598"/>
      <c r="Y3877" s="598"/>
      <c r="Z3877" s="598"/>
      <c r="AA3877" s="598"/>
      <c r="AB3877" s="598"/>
      <c r="AC3877" s="598"/>
      <c r="AD3877" s="598"/>
      <c r="AE3877" s="598"/>
      <c r="AF3877" s="598"/>
      <c r="AG3877" s="599"/>
      <c r="AH3877" s="192"/>
      <c r="AI3877" s="604"/>
      <c r="AJ3877" s="598"/>
      <c r="AK3877" s="600"/>
      <c r="AL3877" s="67"/>
      <c r="AM3877" s="623"/>
      <c r="AN3877" s="623"/>
      <c r="AO3877" s="623"/>
      <c r="AP3877" s="623"/>
      <c r="AQ3877" s="623"/>
      <c r="AR3877" s="623"/>
      <c r="AS3877" s="624"/>
      <c r="AT3877" s="623"/>
      <c r="AU3877" s="624"/>
    </row>
    <row r="3878">
      <c r="A3878" s="612"/>
      <c r="B3878" s="601"/>
      <c r="C3878" s="601"/>
      <c r="D3878" s="595"/>
      <c r="E3878" s="602"/>
      <c r="F3878" s="603"/>
      <c r="G3878" s="611"/>
      <c r="H3878" s="595"/>
      <c r="I3878" s="595"/>
      <c r="J3878" s="192"/>
      <c r="K3878" s="192"/>
      <c r="L3878" s="192"/>
      <c r="M3878" s="596"/>
      <c r="N3878" s="192"/>
      <c r="O3878" s="596"/>
      <c r="P3878" s="192"/>
      <c r="Q3878" s="596"/>
      <c r="R3878" s="597"/>
      <c r="S3878" s="600"/>
      <c r="T3878" s="598"/>
      <c r="U3878" s="598"/>
      <c r="V3878" s="598"/>
      <c r="W3878" s="598"/>
      <c r="X3878" s="598"/>
      <c r="Y3878" s="598"/>
      <c r="Z3878" s="598"/>
      <c r="AA3878" s="598"/>
      <c r="AB3878" s="598"/>
      <c r="AC3878" s="598"/>
      <c r="AD3878" s="598"/>
      <c r="AE3878" s="598"/>
      <c r="AF3878" s="598"/>
      <c r="AG3878" s="599"/>
      <c r="AH3878" s="192"/>
      <c r="AI3878" s="604"/>
      <c r="AJ3878" s="598"/>
      <c r="AK3878" s="600"/>
      <c r="AL3878" s="67"/>
      <c r="AM3878" s="623"/>
      <c r="AN3878" s="623"/>
      <c r="AO3878" s="623"/>
      <c r="AP3878" s="623"/>
      <c r="AQ3878" s="623"/>
      <c r="AR3878" s="623"/>
      <c r="AS3878" s="624"/>
      <c r="AT3878" s="623"/>
      <c r="AU3878" s="624"/>
    </row>
    <row r="3879">
      <c r="A3879" s="612"/>
      <c r="B3879" s="601"/>
      <c r="C3879" s="601"/>
      <c r="D3879" s="595"/>
      <c r="E3879" s="602"/>
      <c r="F3879" s="603"/>
      <c r="G3879" s="611"/>
      <c r="H3879" s="595"/>
      <c r="I3879" s="595"/>
      <c r="J3879" s="192"/>
      <c r="K3879" s="192"/>
      <c r="L3879" s="192"/>
      <c r="M3879" s="596"/>
      <c r="N3879" s="192"/>
      <c r="O3879" s="596"/>
      <c r="P3879" s="192"/>
      <c r="Q3879" s="596"/>
      <c r="R3879" s="597"/>
      <c r="S3879" s="600"/>
      <c r="T3879" s="598"/>
      <c r="U3879" s="598"/>
      <c r="V3879" s="598"/>
      <c r="W3879" s="598"/>
      <c r="X3879" s="598"/>
      <c r="Y3879" s="598"/>
      <c r="Z3879" s="598"/>
      <c r="AA3879" s="598"/>
      <c r="AB3879" s="598"/>
      <c r="AC3879" s="598"/>
      <c r="AD3879" s="598"/>
      <c r="AE3879" s="598"/>
      <c r="AF3879" s="598"/>
      <c r="AG3879" s="599"/>
      <c r="AH3879" s="192"/>
      <c r="AI3879" s="604"/>
      <c r="AJ3879" s="598"/>
      <c r="AK3879" s="600"/>
      <c r="AL3879" s="67"/>
      <c r="AM3879" s="623"/>
      <c r="AN3879" s="623"/>
      <c r="AO3879" s="623"/>
      <c r="AP3879" s="623"/>
      <c r="AQ3879" s="623"/>
      <c r="AR3879" s="623"/>
      <c r="AS3879" s="624"/>
      <c r="AT3879" s="623"/>
      <c r="AU3879" s="624"/>
    </row>
    <row r="3880">
      <c r="A3880" s="612"/>
      <c r="B3880" s="601"/>
      <c r="C3880" s="601"/>
      <c r="D3880" s="595"/>
      <c r="E3880" s="602"/>
      <c r="F3880" s="603"/>
      <c r="G3880" s="611"/>
      <c r="H3880" s="595"/>
      <c r="I3880" s="595"/>
      <c r="J3880" s="192"/>
      <c r="K3880" s="192"/>
      <c r="L3880" s="192"/>
      <c r="M3880" s="596"/>
      <c r="N3880" s="192"/>
      <c r="O3880" s="596"/>
      <c r="P3880" s="192"/>
      <c r="Q3880" s="596"/>
      <c r="R3880" s="597"/>
      <c r="S3880" s="600"/>
      <c r="T3880" s="598"/>
      <c r="U3880" s="598"/>
      <c r="V3880" s="598"/>
      <c r="W3880" s="598"/>
      <c r="X3880" s="598"/>
      <c r="Y3880" s="598"/>
      <c r="Z3880" s="598"/>
      <c r="AA3880" s="598"/>
      <c r="AB3880" s="598"/>
      <c r="AC3880" s="598"/>
      <c r="AD3880" s="598"/>
      <c r="AE3880" s="598"/>
      <c r="AF3880" s="598"/>
      <c r="AG3880" s="599"/>
      <c r="AH3880" s="192"/>
      <c r="AI3880" s="604"/>
      <c r="AJ3880" s="598"/>
      <c r="AK3880" s="600"/>
      <c r="AL3880" s="67"/>
      <c r="AM3880" s="623"/>
      <c r="AN3880" s="623"/>
      <c r="AO3880" s="623"/>
      <c r="AP3880" s="623"/>
      <c r="AQ3880" s="623"/>
      <c r="AR3880" s="623"/>
      <c r="AS3880" s="624"/>
      <c r="AT3880" s="623"/>
      <c r="AU3880" s="624"/>
    </row>
    <row r="3881">
      <c r="A3881" s="612"/>
      <c r="B3881" s="601"/>
      <c r="C3881" s="601"/>
      <c r="D3881" s="595"/>
      <c r="E3881" s="602"/>
      <c r="F3881" s="603"/>
      <c r="G3881" s="611"/>
      <c r="H3881" s="595"/>
      <c r="I3881" s="595"/>
      <c r="J3881" s="192"/>
      <c r="K3881" s="192"/>
      <c r="L3881" s="192"/>
      <c r="M3881" s="596"/>
      <c r="N3881" s="192"/>
      <c r="O3881" s="596"/>
      <c r="P3881" s="192"/>
      <c r="Q3881" s="596"/>
      <c r="R3881" s="597"/>
      <c r="S3881" s="600"/>
      <c r="T3881" s="598"/>
      <c r="U3881" s="598"/>
      <c r="V3881" s="598"/>
      <c r="W3881" s="598"/>
      <c r="X3881" s="598"/>
      <c r="Y3881" s="598"/>
      <c r="Z3881" s="598"/>
      <c r="AA3881" s="598"/>
      <c r="AB3881" s="598"/>
      <c r="AC3881" s="598"/>
      <c r="AD3881" s="598"/>
      <c r="AE3881" s="598"/>
      <c r="AF3881" s="598"/>
      <c r="AG3881" s="599"/>
      <c r="AH3881" s="192"/>
      <c r="AI3881" s="604"/>
      <c r="AJ3881" s="598"/>
      <c r="AK3881" s="600"/>
      <c r="AL3881" s="67"/>
      <c r="AM3881" s="623"/>
      <c r="AN3881" s="623"/>
      <c r="AO3881" s="623"/>
      <c r="AP3881" s="623"/>
      <c r="AQ3881" s="623"/>
      <c r="AR3881" s="623"/>
      <c r="AS3881" s="624"/>
      <c r="AT3881" s="623"/>
      <c r="AU3881" s="624"/>
    </row>
    <row r="3882">
      <c r="A3882" s="612"/>
      <c r="B3882" s="601"/>
      <c r="C3882" s="601"/>
      <c r="D3882" s="595"/>
      <c r="E3882" s="602"/>
      <c r="F3882" s="603"/>
      <c r="G3882" s="611"/>
      <c r="H3882" s="595"/>
      <c r="I3882" s="595"/>
      <c r="J3882" s="192"/>
      <c r="K3882" s="192"/>
      <c r="L3882" s="192"/>
      <c r="M3882" s="596"/>
      <c r="N3882" s="192"/>
      <c r="O3882" s="596"/>
      <c r="P3882" s="192"/>
      <c r="Q3882" s="596"/>
      <c r="R3882" s="597"/>
      <c r="S3882" s="600"/>
      <c r="T3882" s="598"/>
      <c r="U3882" s="598"/>
      <c r="V3882" s="598"/>
      <c r="W3882" s="598"/>
      <c r="X3882" s="598"/>
      <c r="Y3882" s="598"/>
      <c r="Z3882" s="598"/>
      <c r="AA3882" s="598"/>
      <c r="AB3882" s="598"/>
      <c r="AC3882" s="598"/>
      <c r="AD3882" s="598"/>
      <c r="AE3882" s="598"/>
      <c r="AF3882" s="598"/>
      <c r="AG3882" s="599"/>
      <c r="AH3882" s="192"/>
      <c r="AI3882" s="604"/>
      <c r="AJ3882" s="598"/>
      <c r="AK3882" s="600"/>
      <c r="AL3882" s="67"/>
      <c r="AM3882" s="623"/>
      <c r="AN3882" s="623"/>
      <c r="AO3882" s="623"/>
      <c r="AP3882" s="623"/>
      <c r="AQ3882" s="623"/>
      <c r="AR3882" s="623"/>
      <c r="AS3882" s="624"/>
      <c r="AT3882" s="623"/>
      <c r="AU3882" s="624"/>
    </row>
    <row r="3883">
      <c r="A3883" s="612"/>
      <c r="B3883" s="601"/>
      <c r="C3883" s="601"/>
      <c r="D3883" s="595"/>
      <c r="E3883" s="602"/>
      <c r="F3883" s="603"/>
      <c r="G3883" s="611"/>
      <c r="H3883" s="595"/>
      <c r="I3883" s="595"/>
      <c r="J3883" s="192"/>
      <c r="K3883" s="192"/>
      <c r="L3883" s="192"/>
      <c r="M3883" s="596"/>
      <c r="N3883" s="192"/>
      <c r="O3883" s="596"/>
      <c r="P3883" s="192"/>
      <c r="Q3883" s="596"/>
      <c r="R3883" s="597"/>
      <c r="S3883" s="600"/>
      <c r="T3883" s="598"/>
      <c r="U3883" s="598"/>
      <c r="V3883" s="598"/>
      <c r="W3883" s="598"/>
      <c r="X3883" s="598"/>
      <c r="Y3883" s="598"/>
      <c r="Z3883" s="598"/>
      <c r="AA3883" s="598"/>
      <c r="AB3883" s="598"/>
      <c r="AC3883" s="598"/>
      <c r="AD3883" s="598"/>
      <c r="AE3883" s="598"/>
      <c r="AF3883" s="598"/>
      <c r="AG3883" s="599"/>
      <c r="AH3883" s="192"/>
      <c r="AI3883" s="604"/>
      <c r="AJ3883" s="598"/>
      <c r="AK3883" s="600"/>
      <c r="AL3883" s="67"/>
      <c r="AM3883" s="623"/>
      <c r="AN3883" s="623"/>
      <c r="AO3883" s="623"/>
      <c r="AP3883" s="623"/>
      <c r="AQ3883" s="623"/>
      <c r="AR3883" s="623"/>
      <c r="AS3883" s="624"/>
      <c r="AT3883" s="623"/>
      <c r="AU3883" s="624"/>
    </row>
    <row r="3884">
      <c r="A3884" s="612"/>
      <c r="B3884" s="601"/>
      <c r="C3884" s="601"/>
      <c r="D3884" s="595"/>
      <c r="E3884" s="602"/>
      <c r="F3884" s="603"/>
      <c r="G3884" s="611"/>
      <c r="H3884" s="595"/>
      <c r="I3884" s="595"/>
      <c r="J3884" s="192"/>
      <c r="K3884" s="192"/>
      <c r="L3884" s="192"/>
      <c r="M3884" s="596"/>
      <c r="N3884" s="192"/>
      <c r="O3884" s="596"/>
      <c r="P3884" s="192"/>
      <c r="Q3884" s="596"/>
      <c r="R3884" s="597"/>
      <c r="S3884" s="600"/>
      <c r="T3884" s="598"/>
      <c r="U3884" s="598"/>
      <c r="V3884" s="598"/>
      <c r="W3884" s="598"/>
      <c r="X3884" s="598"/>
      <c r="Y3884" s="598"/>
      <c r="Z3884" s="598"/>
      <c r="AA3884" s="598"/>
      <c r="AB3884" s="598"/>
      <c r="AC3884" s="598"/>
      <c r="AD3884" s="598"/>
      <c r="AE3884" s="598"/>
      <c r="AF3884" s="598"/>
      <c r="AG3884" s="599"/>
      <c r="AH3884" s="192"/>
      <c r="AI3884" s="604"/>
      <c r="AJ3884" s="598"/>
      <c r="AK3884" s="600"/>
      <c r="AL3884" s="67"/>
      <c r="AM3884" s="623"/>
      <c r="AN3884" s="623"/>
      <c r="AO3884" s="623"/>
      <c r="AP3884" s="623"/>
      <c r="AQ3884" s="623"/>
      <c r="AR3884" s="623"/>
      <c r="AS3884" s="624"/>
      <c r="AT3884" s="623"/>
      <c r="AU3884" s="624"/>
    </row>
    <row r="3885">
      <c r="A3885" s="612"/>
      <c r="B3885" s="601"/>
      <c r="C3885" s="601"/>
      <c r="D3885" s="595"/>
      <c r="E3885" s="602"/>
      <c r="F3885" s="603"/>
      <c r="G3885" s="611"/>
      <c r="H3885" s="595"/>
      <c r="I3885" s="595"/>
      <c r="J3885" s="192"/>
      <c r="K3885" s="192"/>
      <c r="L3885" s="192"/>
      <c r="M3885" s="596"/>
      <c r="N3885" s="192"/>
      <c r="O3885" s="596"/>
      <c r="P3885" s="192"/>
      <c r="Q3885" s="596"/>
      <c r="R3885" s="597"/>
      <c r="S3885" s="600"/>
      <c r="T3885" s="598"/>
      <c r="U3885" s="598"/>
      <c r="V3885" s="598"/>
      <c r="W3885" s="598"/>
      <c r="X3885" s="598"/>
      <c r="Y3885" s="598"/>
      <c r="Z3885" s="598"/>
      <c r="AA3885" s="598"/>
      <c r="AB3885" s="598"/>
      <c r="AC3885" s="598"/>
      <c r="AD3885" s="598"/>
      <c r="AE3885" s="598"/>
      <c r="AF3885" s="598"/>
      <c r="AG3885" s="599"/>
      <c r="AH3885" s="192"/>
      <c r="AI3885" s="604"/>
      <c r="AJ3885" s="598"/>
      <c r="AK3885" s="600"/>
      <c r="AL3885" s="67"/>
      <c r="AM3885" s="623"/>
      <c r="AN3885" s="623"/>
      <c r="AO3885" s="623"/>
      <c r="AP3885" s="623"/>
      <c r="AQ3885" s="623"/>
      <c r="AR3885" s="623"/>
      <c r="AS3885" s="624"/>
      <c r="AT3885" s="623"/>
      <c r="AU3885" s="624"/>
    </row>
    <row r="3886">
      <c r="A3886" s="612"/>
      <c r="B3886" s="601"/>
      <c r="C3886" s="601"/>
      <c r="D3886" s="595"/>
      <c r="E3886" s="602"/>
      <c r="F3886" s="603"/>
      <c r="G3886" s="611"/>
      <c r="H3886" s="595"/>
      <c r="I3886" s="595"/>
      <c r="J3886" s="192"/>
      <c r="K3886" s="192"/>
      <c r="L3886" s="192"/>
      <c r="M3886" s="596"/>
      <c r="N3886" s="192"/>
      <c r="O3886" s="596"/>
      <c r="P3886" s="192"/>
      <c r="Q3886" s="596"/>
      <c r="R3886" s="597"/>
      <c r="S3886" s="600"/>
      <c r="T3886" s="598"/>
      <c r="U3886" s="598"/>
      <c r="V3886" s="598"/>
      <c r="W3886" s="598"/>
      <c r="X3886" s="598"/>
      <c r="Y3886" s="598"/>
      <c r="Z3886" s="598"/>
      <c r="AA3886" s="598"/>
      <c r="AB3886" s="598"/>
      <c r="AC3886" s="598"/>
      <c r="AD3886" s="598"/>
      <c r="AE3886" s="598"/>
      <c r="AF3886" s="598"/>
      <c r="AG3886" s="599"/>
      <c r="AH3886" s="192"/>
      <c r="AI3886" s="604"/>
      <c r="AJ3886" s="598"/>
      <c r="AK3886" s="600"/>
      <c r="AL3886" s="67"/>
      <c r="AM3886" s="623"/>
      <c r="AN3886" s="623"/>
      <c r="AO3886" s="623"/>
      <c r="AP3886" s="623"/>
      <c r="AQ3886" s="623"/>
      <c r="AR3886" s="623"/>
      <c r="AS3886" s="624"/>
      <c r="AT3886" s="623"/>
      <c r="AU3886" s="624"/>
    </row>
    <row r="3887">
      <c r="A3887" s="612"/>
      <c r="B3887" s="601"/>
      <c r="C3887" s="601"/>
      <c r="D3887" s="595"/>
      <c r="E3887" s="602"/>
      <c r="F3887" s="603"/>
      <c r="G3887" s="611"/>
      <c r="H3887" s="595"/>
      <c r="I3887" s="595"/>
      <c r="J3887" s="192"/>
      <c r="K3887" s="192"/>
      <c r="L3887" s="192"/>
      <c r="M3887" s="596"/>
      <c r="N3887" s="192"/>
      <c r="O3887" s="596"/>
      <c r="P3887" s="192"/>
      <c r="Q3887" s="596"/>
      <c r="R3887" s="597"/>
      <c r="S3887" s="600"/>
      <c r="T3887" s="598"/>
      <c r="U3887" s="598"/>
      <c r="V3887" s="598"/>
      <c r="W3887" s="598"/>
      <c r="X3887" s="598"/>
      <c r="Y3887" s="598"/>
      <c r="Z3887" s="598"/>
      <c r="AA3887" s="598"/>
      <c r="AB3887" s="598"/>
      <c r="AC3887" s="598"/>
      <c r="AD3887" s="598"/>
      <c r="AE3887" s="598"/>
      <c r="AF3887" s="598"/>
      <c r="AG3887" s="599"/>
      <c r="AH3887" s="192"/>
      <c r="AI3887" s="604"/>
      <c r="AJ3887" s="598"/>
      <c r="AK3887" s="600"/>
      <c r="AL3887" s="67"/>
      <c r="AM3887" s="623"/>
      <c r="AN3887" s="623"/>
      <c r="AO3887" s="623"/>
      <c r="AP3887" s="623"/>
      <c r="AQ3887" s="623"/>
      <c r="AR3887" s="623"/>
      <c r="AS3887" s="624"/>
      <c r="AT3887" s="623"/>
      <c r="AU3887" s="624"/>
    </row>
    <row r="3888">
      <c r="A3888" s="612"/>
      <c r="B3888" s="601"/>
      <c r="C3888" s="601"/>
      <c r="D3888" s="595"/>
      <c r="E3888" s="602"/>
      <c r="F3888" s="603"/>
      <c r="G3888" s="611"/>
      <c r="H3888" s="595"/>
      <c r="I3888" s="595"/>
      <c r="J3888" s="192"/>
      <c r="K3888" s="192"/>
      <c r="L3888" s="192"/>
      <c r="M3888" s="596"/>
      <c r="N3888" s="192"/>
      <c r="O3888" s="596"/>
      <c r="P3888" s="192"/>
      <c r="Q3888" s="596"/>
      <c r="R3888" s="597"/>
      <c r="S3888" s="600"/>
      <c r="T3888" s="598"/>
      <c r="U3888" s="598"/>
      <c r="V3888" s="598"/>
      <c r="W3888" s="598"/>
      <c r="X3888" s="598"/>
      <c r="Y3888" s="598"/>
      <c r="Z3888" s="598"/>
      <c r="AA3888" s="598"/>
      <c r="AB3888" s="598"/>
      <c r="AC3888" s="598"/>
      <c r="AD3888" s="598"/>
      <c r="AE3888" s="598"/>
      <c r="AF3888" s="598"/>
      <c r="AG3888" s="599"/>
      <c r="AH3888" s="192"/>
      <c r="AI3888" s="604"/>
      <c r="AJ3888" s="598"/>
      <c r="AK3888" s="600"/>
      <c r="AL3888" s="67"/>
      <c r="AM3888" s="623"/>
      <c r="AN3888" s="623"/>
      <c r="AO3888" s="623"/>
      <c r="AP3888" s="623"/>
      <c r="AQ3888" s="623"/>
      <c r="AR3888" s="623"/>
      <c r="AS3888" s="624"/>
      <c r="AT3888" s="623"/>
      <c r="AU3888" s="624"/>
    </row>
    <row r="3889">
      <c r="A3889" s="612"/>
      <c r="B3889" s="601"/>
      <c r="C3889" s="601"/>
      <c r="D3889" s="595"/>
      <c r="E3889" s="602"/>
      <c r="F3889" s="603"/>
      <c r="G3889" s="611"/>
      <c r="H3889" s="595"/>
      <c r="I3889" s="595"/>
      <c r="J3889" s="192"/>
      <c r="K3889" s="192"/>
      <c r="L3889" s="192"/>
      <c r="M3889" s="596"/>
      <c r="N3889" s="192"/>
      <c r="O3889" s="596"/>
      <c r="P3889" s="192"/>
      <c r="Q3889" s="596"/>
      <c r="R3889" s="597"/>
      <c r="S3889" s="600"/>
      <c r="T3889" s="598"/>
      <c r="U3889" s="598"/>
      <c r="V3889" s="598"/>
      <c r="W3889" s="598"/>
      <c r="X3889" s="598"/>
      <c r="Y3889" s="598"/>
      <c r="Z3889" s="598"/>
      <c r="AA3889" s="598"/>
      <c r="AB3889" s="598"/>
      <c r="AC3889" s="598"/>
      <c r="AD3889" s="598"/>
      <c r="AE3889" s="598"/>
      <c r="AF3889" s="598"/>
      <c r="AG3889" s="599"/>
      <c r="AH3889" s="192"/>
      <c r="AI3889" s="604"/>
      <c r="AJ3889" s="598"/>
      <c r="AK3889" s="600"/>
      <c r="AL3889" s="67"/>
      <c r="AM3889" s="623"/>
      <c r="AN3889" s="623"/>
      <c r="AO3889" s="623"/>
      <c r="AP3889" s="623"/>
      <c r="AQ3889" s="623"/>
      <c r="AR3889" s="623"/>
      <c r="AS3889" s="624"/>
      <c r="AT3889" s="623"/>
      <c r="AU3889" s="624"/>
    </row>
    <row r="3890">
      <c r="A3890" s="612"/>
      <c r="B3890" s="601"/>
      <c r="C3890" s="601"/>
      <c r="D3890" s="595"/>
      <c r="E3890" s="602"/>
      <c r="F3890" s="603"/>
      <c r="G3890" s="611"/>
      <c r="H3890" s="595"/>
      <c r="I3890" s="595"/>
      <c r="J3890" s="192"/>
      <c r="K3890" s="192"/>
      <c r="L3890" s="192"/>
      <c r="M3890" s="596"/>
      <c r="N3890" s="192"/>
      <c r="O3890" s="596"/>
      <c r="P3890" s="192"/>
      <c r="Q3890" s="596"/>
      <c r="R3890" s="597"/>
      <c r="S3890" s="600"/>
      <c r="T3890" s="598"/>
      <c r="U3890" s="598"/>
      <c r="V3890" s="598"/>
      <c r="W3890" s="598"/>
      <c r="X3890" s="598"/>
      <c r="Y3890" s="598"/>
      <c r="Z3890" s="598"/>
      <c r="AA3890" s="598"/>
      <c r="AB3890" s="598"/>
      <c r="AC3890" s="598"/>
      <c r="AD3890" s="598"/>
      <c r="AE3890" s="598"/>
      <c r="AF3890" s="598"/>
      <c r="AG3890" s="599"/>
      <c r="AH3890" s="192"/>
      <c r="AI3890" s="604"/>
      <c r="AJ3890" s="598"/>
      <c r="AK3890" s="600"/>
      <c r="AL3890" s="67"/>
      <c r="AM3890" s="623"/>
      <c r="AN3890" s="623"/>
      <c r="AO3890" s="623"/>
      <c r="AP3890" s="623"/>
      <c r="AQ3890" s="623"/>
      <c r="AR3890" s="623"/>
      <c r="AS3890" s="624"/>
      <c r="AT3890" s="623"/>
      <c r="AU3890" s="624"/>
    </row>
    <row r="3891">
      <c r="A3891" s="612"/>
      <c r="B3891" s="601"/>
      <c r="C3891" s="601"/>
      <c r="D3891" s="595"/>
      <c r="E3891" s="602"/>
      <c r="F3891" s="603"/>
      <c r="G3891" s="611"/>
      <c r="H3891" s="595"/>
      <c r="I3891" s="595"/>
      <c r="J3891" s="192"/>
      <c r="K3891" s="192"/>
      <c r="L3891" s="192"/>
      <c r="M3891" s="596"/>
      <c r="N3891" s="192"/>
      <c r="O3891" s="596"/>
      <c r="P3891" s="192"/>
      <c r="Q3891" s="596"/>
      <c r="R3891" s="597"/>
      <c r="S3891" s="600"/>
      <c r="T3891" s="598"/>
      <c r="U3891" s="598"/>
      <c r="V3891" s="598"/>
      <c r="W3891" s="598"/>
      <c r="X3891" s="598"/>
      <c r="Y3891" s="598"/>
      <c r="Z3891" s="598"/>
      <c r="AA3891" s="598"/>
      <c r="AB3891" s="598"/>
      <c r="AC3891" s="598"/>
      <c r="AD3891" s="598"/>
      <c r="AE3891" s="598"/>
      <c r="AF3891" s="598"/>
      <c r="AG3891" s="599"/>
      <c r="AH3891" s="192"/>
      <c r="AI3891" s="604"/>
      <c r="AJ3891" s="598"/>
      <c r="AK3891" s="600"/>
      <c r="AL3891" s="67"/>
      <c r="AM3891" s="623"/>
      <c r="AN3891" s="623"/>
      <c r="AO3891" s="623"/>
      <c r="AP3891" s="623"/>
      <c r="AQ3891" s="623"/>
      <c r="AR3891" s="623"/>
      <c r="AS3891" s="624"/>
      <c r="AT3891" s="623"/>
      <c r="AU3891" s="624"/>
    </row>
    <row r="3892">
      <c r="A3892" s="612"/>
      <c r="B3892" s="601"/>
      <c r="C3892" s="601"/>
      <c r="D3892" s="595"/>
      <c r="E3892" s="602"/>
      <c r="F3892" s="603"/>
      <c r="G3892" s="611"/>
      <c r="H3892" s="595"/>
      <c r="I3892" s="595"/>
      <c r="J3892" s="192"/>
      <c r="K3892" s="192"/>
      <c r="L3892" s="192"/>
      <c r="M3892" s="596"/>
      <c r="N3892" s="192"/>
      <c r="O3892" s="596"/>
      <c r="P3892" s="192"/>
      <c r="Q3892" s="596"/>
      <c r="R3892" s="597"/>
      <c r="S3892" s="600"/>
      <c r="T3892" s="598"/>
      <c r="U3892" s="598"/>
      <c r="V3892" s="598"/>
      <c r="W3892" s="598"/>
      <c r="X3892" s="598"/>
      <c r="Y3892" s="598"/>
      <c r="Z3892" s="598"/>
      <c r="AA3892" s="598"/>
      <c r="AB3892" s="598"/>
      <c r="AC3892" s="598"/>
      <c r="AD3892" s="598"/>
      <c r="AE3892" s="598"/>
      <c r="AF3892" s="598"/>
      <c r="AG3892" s="599"/>
      <c r="AH3892" s="192"/>
      <c r="AI3892" s="604"/>
      <c r="AJ3892" s="598"/>
      <c r="AK3892" s="600"/>
      <c r="AL3892" s="67"/>
      <c r="AM3892" s="623"/>
      <c r="AN3892" s="623"/>
      <c r="AO3892" s="623"/>
      <c r="AP3892" s="623"/>
      <c r="AQ3892" s="623"/>
      <c r="AR3892" s="623"/>
      <c r="AS3892" s="624"/>
      <c r="AT3892" s="623"/>
      <c r="AU3892" s="624"/>
    </row>
    <row r="3893">
      <c r="A3893" s="612"/>
      <c r="B3893" s="601"/>
      <c r="C3893" s="601"/>
      <c r="D3893" s="595"/>
      <c r="E3893" s="602"/>
      <c r="F3893" s="603"/>
      <c r="G3893" s="611"/>
      <c r="H3893" s="595"/>
      <c r="I3893" s="595"/>
      <c r="J3893" s="192"/>
      <c r="K3893" s="192"/>
      <c r="L3893" s="192"/>
      <c r="M3893" s="596"/>
      <c r="N3893" s="192"/>
      <c r="O3893" s="596"/>
      <c r="P3893" s="192"/>
      <c r="Q3893" s="596"/>
      <c r="R3893" s="597"/>
      <c r="S3893" s="600"/>
      <c r="T3893" s="598"/>
      <c r="U3893" s="598"/>
      <c r="V3893" s="598"/>
      <c r="W3893" s="598"/>
      <c r="X3893" s="598"/>
      <c r="Y3893" s="598"/>
      <c r="Z3893" s="598"/>
      <c r="AA3893" s="598"/>
      <c r="AB3893" s="598"/>
      <c r="AC3893" s="598"/>
      <c r="AD3893" s="598"/>
      <c r="AE3893" s="598"/>
      <c r="AF3893" s="598"/>
      <c r="AG3893" s="599"/>
      <c r="AH3893" s="192"/>
      <c r="AI3893" s="604"/>
      <c r="AJ3893" s="598"/>
      <c r="AK3893" s="600"/>
      <c r="AL3893" s="67"/>
      <c r="AM3893" s="623"/>
      <c r="AN3893" s="623"/>
      <c r="AO3893" s="623"/>
      <c r="AP3893" s="623"/>
      <c r="AQ3893" s="623"/>
      <c r="AR3893" s="623"/>
      <c r="AS3893" s="624"/>
      <c r="AT3893" s="623"/>
      <c r="AU3893" s="624"/>
    </row>
    <row r="3894">
      <c r="A3894" s="612"/>
      <c r="B3894" s="601"/>
      <c r="C3894" s="601"/>
      <c r="D3894" s="595"/>
      <c r="E3894" s="602"/>
      <c r="F3894" s="603"/>
      <c r="G3894" s="611"/>
      <c r="H3894" s="595"/>
      <c r="I3894" s="595"/>
      <c r="J3894" s="192"/>
      <c r="K3894" s="192"/>
      <c r="L3894" s="192"/>
      <c r="M3894" s="596"/>
      <c r="N3894" s="192"/>
      <c r="O3894" s="596"/>
      <c r="P3894" s="192"/>
      <c r="Q3894" s="596"/>
      <c r="R3894" s="597"/>
      <c r="S3894" s="600"/>
      <c r="T3894" s="598"/>
      <c r="U3894" s="598"/>
      <c r="V3894" s="598"/>
      <c r="W3894" s="598"/>
      <c r="X3894" s="598"/>
      <c r="Y3894" s="598"/>
      <c r="Z3894" s="598"/>
      <c r="AA3894" s="598"/>
      <c r="AB3894" s="598"/>
      <c r="AC3894" s="598"/>
      <c r="AD3894" s="598"/>
      <c r="AE3894" s="598"/>
      <c r="AF3894" s="598"/>
      <c r="AG3894" s="599"/>
      <c r="AH3894" s="192"/>
      <c r="AI3894" s="604"/>
      <c r="AJ3894" s="598"/>
      <c r="AK3894" s="600"/>
      <c r="AL3894" s="67"/>
      <c r="AM3894" s="623"/>
      <c r="AN3894" s="623"/>
      <c r="AO3894" s="623"/>
      <c r="AP3894" s="623"/>
      <c r="AQ3894" s="623"/>
      <c r="AR3894" s="623"/>
      <c r="AS3894" s="624"/>
      <c r="AT3894" s="623"/>
      <c r="AU3894" s="624"/>
    </row>
    <row r="3895">
      <c r="A3895" s="612"/>
      <c r="B3895" s="601"/>
      <c r="C3895" s="601"/>
      <c r="D3895" s="595"/>
      <c r="E3895" s="602"/>
      <c r="F3895" s="603"/>
      <c r="G3895" s="611"/>
      <c r="H3895" s="595"/>
      <c r="I3895" s="595"/>
      <c r="J3895" s="192"/>
      <c r="K3895" s="192"/>
      <c r="L3895" s="192"/>
      <c r="M3895" s="596"/>
      <c r="N3895" s="192"/>
      <c r="O3895" s="596"/>
      <c r="P3895" s="192"/>
      <c r="Q3895" s="596"/>
      <c r="R3895" s="597"/>
      <c r="S3895" s="600"/>
      <c r="T3895" s="598"/>
      <c r="U3895" s="598"/>
      <c r="V3895" s="598"/>
      <c r="W3895" s="598"/>
      <c r="X3895" s="598"/>
      <c r="Y3895" s="598"/>
      <c r="Z3895" s="598"/>
      <c r="AA3895" s="598"/>
      <c r="AB3895" s="598"/>
      <c r="AC3895" s="598"/>
      <c r="AD3895" s="598"/>
      <c r="AE3895" s="598"/>
      <c r="AF3895" s="598"/>
      <c r="AG3895" s="599"/>
      <c r="AH3895" s="192"/>
      <c r="AI3895" s="604"/>
      <c r="AJ3895" s="598"/>
      <c r="AK3895" s="600"/>
      <c r="AL3895" s="67"/>
      <c r="AM3895" s="623"/>
      <c r="AN3895" s="623"/>
      <c r="AO3895" s="623"/>
      <c r="AP3895" s="623"/>
      <c r="AQ3895" s="623"/>
      <c r="AR3895" s="623"/>
      <c r="AS3895" s="624"/>
      <c r="AT3895" s="623"/>
      <c r="AU3895" s="624"/>
    </row>
    <row r="3896">
      <c r="A3896" s="612"/>
      <c r="B3896" s="601"/>
      <c r="C3896" s="601"/>
      <c r="D3896" s="595"/>
      <c r="E3896" s="602"/>
      <c r="F3896" s="603"/>
      <c r="G3896" s="611"/>
      <c r="H3896" s="595"/>
      <c r="I3896" s="595"/>
      <c r="J3896" s="192"/>
      <c r="K3896" s="192"/>
      <c r="L3896" s="192"/>
      <c r="M3896" s="596"/>
      <c r="N3896" s="192"/>
      <c r="O3896" s="596"/>
      <c r="P3896" s="192"/>
      <c r="Q3896" s="596"/>
      <c r="R3896" s="597"/>
      <c r="S3896" s="600"/>
      <c r="T3896" s="598"/>
      <c r="U3896" s="598"/>
      <c r="V3896" s="598"/>
      <c r="W3896" s="598"/>
      <c r="X3896" s="598"/>
      <c r="Y3896" s="598"/>
      <c r="Z3896" s="598"/>
      <c r="AA3896" s="598"/>
      <c r="AB3896" s="598"/>
      <c r="AC3896" s="598"/>
      <c r="AD3896" s="598"/>
      <c r="AE3896" s="598"/>
      <c r="AF3896" s="598"/>
      <c r="AG3896" s="599"/>
      <c r="AH3896" s="192"/>
      <c r="AI3896" s="604"/>
      <c r="AJ3896" s="598"/>
      <c r="AK3896" s="600"/>
      <c r="AL3896" s="67"/>
      <c r="AM3896" s="623"/>
      <c r="AN3896" s="623"/>
      <c r="AO3896" s="623"/>
      <c r="AP3896" s="623"/>
      <c r="AQ3896" s="623"/>
      <c r="AR3896" s="623"/>
      <c r="AS3896" s="624"/>
      <c r="AT3896" s="623"/>
      <c r="AU3896" s="624"/>
    </row>
    <row r="3897">
      <c r="A3897" s="612"/>
      <c r="B3897" s="601"/>
      <c r="C3897" s="601"/>
      <c r="D3897" s="595"/>
      <c r="E3897" s="602"/>
      <c r="F3897" s="603"/>
      <c r="G3897" s="611"/>
      <c r="H3897" s="595"/>
      <c r="I3897" s="595"/>
      <c r="J3897" s="192"/>
      <c r="K3897" s="192"/>
      <c r="L3897" s="192"/>
      <c r="M3897" s="596"/>
      <c r="N3897" s="192"/>
      <c r="O3897" s="596"/>
      <c r="P3897" s="192"/>
      <c r="Q3897" s="596"/>
      <c r="R3897" s="597"/>
      <c r="S3897" s="600"/>
      <c r="T3897" s="598"/>
      <c r="U3897" s="598"/>
      <c r="V3897" s="598"/>
      <c r="W3897" s="598"/>
      <c r="X3897" s="598"/>
      <c r="Y3897" s="598"/>
      <c r="Z3897" s="598"/>
      <c r="AA3897" s="598"/>
      <c r="AB3897" s="598"/>
      <c r="AC3897" s="598"/>
      <c r="AD3897" s="598"/>
      <c r="AE3897" s="598"/>
      <c r="AF3897" s="598"/>
      <c r="AG3897" s="599"/>
      <c r="AH3897" s="192"/>
      <c r="AI3897" s="604"/>
      <c r="AJ3897" s="598"/>
      <c r="AK3897" s="600"/>
      <c r="AL3897" s="67"/>
      <c r="AM3897" s="623"/>
      <c r="AN3897" s="623"/>
      <c r="AO3897" s="623"/>
      <c r="AP3897" s="623"/>
      <c r="AQ3897" s="623"/>
      <c r="AR3897" s="623"/>
      <c r="AS3897" s="624"/>
      <c r="AT3897" s="623"/>
      <c r="AU3897" s="624"/>
    </row>
    <row r="3898">
      <c r="A3898" s="612"/>
      <c r="B3898" s="601"/>
      <c r="C3898" s="601"/>
      <c r="D3898" s="595"/>
      <c r="E3898" s="602"/>
      <c r="F3898" s="603"/>
      <c r="G3898" s="611"/>
      <c r="H3898" s="595"/>
      <c r="I3898" s="595"/>
      <c r="J3898" s="192"/>
      <c r="K3898" s="192"/>
      <c r="L3898" s="192"/>
      <c r="M3898" s="596"/>
      <c r="N3898" s="192"/>
      <c r="O3898" s="596"/>
      <c r="P3898" s="192"/>
      <c r="Q3898" s="596"/>
      <c r="R3898" s="597"/>
      <c r="S3898" s="600"/>
      <c r="T3898" s="598"/>
      <c r="U3898" s="598"/>
      <c r="V3898" s="598"/>
      <c r="W3898" s="598"/>
      <c r="X3898" s="598"/>
      <c r="Y3898" s="598"/>
      <c r="Z3898" s="598"/>
      <c r="AA3898" s="598"/>
      <c r="AB3898" s="598"/>
      <c r="AC3898" s="598"/>
      <c r="AD3898" s="598"/>
      <c r="AE3898" s="598"/>
      <c r="AF3898" s="598"/>
      <c r="AG3898" s="599"/>
      <c r="AH3898" s="192"/>
      <c r="AI3898" s="604"/>
      <c r="AJ3898" s="598"/>
      <c r="AK3898" s="600"/>
      <c r="AL3898" s="67"/>
      <c r="AM3898" s="623"/>
      <c r="AN3898" s="623"/>
      <c r="AO3898" s="623"/>
      <c r="AP3898" s="623"/>
      <c r="AQ3898" s="623"/>
      <c r="AR3898" s="623"/>
      <c r="AS3898" s="624"/>
      <c r="AT3898" s="623"/>
      <c r="AU3898" s="624"/>
    </row>
    <row r="3899">
      <c r="A3899" s="612"/>
      <c r="B3899" s="601"/>
      <c r="C3899" s="601"/>
      <c r="D3899" s="595"/>
      <c r="E3899" s="602"/>
      <c r="F3899" s="603"/>
      <c r="G3899" s="611"/>
      <c r="H3899" s="595"/>
      <c r="I3899" s="595"/>
      <c r="J3899" s="192"/>
      <c r="K3899" s="192"/>
      <c r="L3899" s="192"/>
      <c r="M3899" s="596"/>
      <c r="N3899" s="192"/>
      <c r="O3899" s="596"/>
      <c r="P3899" s="192"/>
      <c r="Q3899" s="596"/>
      <c r="R3899" s="597"/>
      <c r="S3899" s="600"/>
      <c r="T3899" s="598"/>
      <c r="U3899" s="598"/>
      <c r="V3899" s="598"/>
      <c r="W3899" s="598"/>
      <c r="X3899" s="598"/>
      <c r="Y3899" s="598"/>
      <c r="Z3899" s="598"/>
      <c r="AA3899" s="598"/>
      <c r="AB3899" s="598"/>
      <c r="AC3899" s="598"/>
      <c r="AD3899" s="598"/>
      <c r="AE3899" s="598"/>
      <c r="AF3899" s="598"/>
      <c r="AG3899" s="599"/>
      <c r="AH3899" s="192"/>
      <c r="AI3899" s="604"/>
      <c r="AJ3899" s="598"/>
      <c r="AK3899" s="600"/>
      <c r="AL3899" s="67"/>
      <c r="AM3899" s="623"/>
      <c r="AN3899" s="623"/>
      <c r="AO3899" s="623"/>
      <c r="AP3899" s="623"/>
      <c r="AQ3899" s="623"/>
      <c r="AR3899" s="623"/>
      <c r="AS3899" s="624"/>
      <c r="AT3899" s="623"/>
      <c r="AU3899" s="624"/>
    </row>
    <row r="3900">
      <c r="A3900" s="612"/>
      <c r="B3900" s="601"/>
      <c r="C3900" s="601"/>
      <c r="D3900" s="595"/>
      <c r="E3900" s="602"/>
      <c r="F3900" s="603"/>
      <c r="G3900" s="611"/>
      <c r="H3900" s="595"/>
      <c r="I3900" s="595"/>
      <c r="J3900" s="192"/>
      <c r="K3900" s="192"/>
      <c r="L3900" s="192"/>
      <c r="M3900" s="596"/>
      <c r="N3900" s="192"/>
      <c r="O3900" s="596"/>
      <c r="P3900" s="192"/>
      <c r="Q3900" s="596"/>
      <c r="R3900" s="597"/>
      <c r="S3900" s="600"/>
      <c r="T3900" s="598"/>
      <c r="U3900" s="598"/>
      <c r="V3900" s="598"/>
      <c r="W3900" s="598"/>
      <c r="X3900" s="598"/>
      <c r="Y3900" s="598"/>
      <c r="Z3900" s="598"/>
      <c r="AA3900" s="598"/>
      <c r="AB3900" s="598"/>
      <c r="AC3900" s="598"/>
      <c r="AD3900" s="598"/>
      <c r="AE3900" s="598"/>
      <c r="AF3900" s="598"/>
      <c r="AG3900" s="599"/>
      <c r="AH3900" s="192"/>
      <c r="AI3900" s="604"/>
      <c r="AJ3900" s="598"/>
      <c r="AK3900" s="600"/>
      <c r="AL3900" s="67"/>
      <c r="AM3900" s="623"/>
      <c r="AN3900" s="623"/>
      <c r="AO3900" s="623"/>
      <c r="AP3900" s="623"/>
      <c r="AQ3900" s="623"/>
      <c r="AR3900" s="623"/>
      <c r="AS3900" s="624"/>
      <c r="AT3900" s="623"/>
      <c r="AU3900" s="624"/>
    </row>
    <row r="3901">
      <c r="A3901" s="612"/>
      <c r="B3901" s="601"/>
      <c r="C3901" s="601"/>
      <c r="D3901" s="595"/>
      <c r="E3901" s="602"/>
      <c r="F3901" s="603"/>
      <c r="G3901" s="611"/>
      <c r="H3901" s="595"/>
      <c r="I3901" s="595"/>
      <c r="J3901" s="192"/>
      <c r="K3901" s="192"/>
      <c r="L3901" s="192"/>
      <c r="M3901" s="596"/>
      <c r="N3901" s="192"/>
      <c r="O3901" s="596"/>
      <c r="P3901" s="192"/>
      <c r="Q3901" s="596"/>
      <c r="R3901" s="597"/>
      <c r="S3901" s="600"/>
      <c r="T3901" s="598"/>
      <c r="U3901" s="598"/>
      <c r="V3901" s="598"/>
      <c r="W3901" s="598"/>
      <c r="X3901" s="598"/>
      <c r="Y3901" s="598"/>
      <c r="Z3901" s="598"/>
      <c r="AA3901" s="598"/>
      <c r="AB3901" s="598"/>
      <c r="AC3901" s="598"/>
      <c r="AD3901" s="598"/>
      <c r="AE3901" s="598"/>
      <c r="AF3901" s="598"/>
      <c r="AG3901" s="599"/>
      <c r="AH3901" s="192"/>
      <c r="AI3901" s="604"/>
      <c r="AJ3901" s="598"/>
      <c r="AK3901" s="600"/>
      <c r="AL3901" s="67"/>
      <c r="AM3901" s="623"/>
      <c r="AN3901" s="623"/>
      <c r="AO3901" s="623"/>
      <c r="AP3901" s="623"/>
      <c r="AQ3901" s="623"/>
      <c r="AR3901" s="623"/>
      <c r="AS3901" s="624"/>
      <c r="AT3901" s="623"/>
      <c r="AU3901" s="624"/>
    </row>
    <row r="3902">
      <c r="A3902" s="612"/>
      <c r="B3902" s="601"/>
      <c r="C3902" s="601"/>
      <c r="D3902" s="595"/>
      <c r="E3902" s="602"/>
      <c r="F3902" s="603"/>
      <c r="G3902" s="611"/>
      <c r="H3902" s="595"/>
      <c r="I3902" s="595"/>
      <c r="J3902" s="192"/>
      <c r="K3902" s="192"/>
      <c r="L3902" s="192"/>
      <c r="M3902" s="596"/>
      <c r="N3902" s="192"/>
      <c r="O3902" s="596"/>
      <c r="P3902" s="192"/>
      <c r="Q3902" s="596"/>
      <c r="R3902" s="597"/>
      <c r="S3902" s="600"/>
      <c r="T3902" s="598"/>
      <c r="U3902" s="598"/>
      <c r="V3902" s="598"/>
      <c r="W3902" s="598"/>
      <c r="X3902" s="598"/>
      <c r="Y3902" s="598"/>
      <c r="Z3902" s="598"/>
      <c r="AA3902" s="598"/>
      <c r="AB3902" s="598"/>
      <c r="AC3902" s="598"/>
      <c r="AD3902" s="598"/>
      <c r="AE3902" s="598"/>
      <c r="AF3902" s="598"/>
      <c r="AG3902" s="599"/>
      <c r="AH3902" s="192"/>
      <c r="AI3902" s="604"/>
      <c r="AJ3902" s="598"/>
      <c r="AK3902" s="600"/>
      <c r="AL3902" s="67"/>
      <c r="AM3902" s="623"/>
      <c r="AN3902" s="623"/>
      <c r="AO3902" s="623"/>
      <c r="AP3902" s="623"/>
      <c r="AQ3902" s="623"/>
      <c r="AR3902" s="623"/>
      <c r="AS3902" s="624"/>
      <c r="AT3902" s="623"/>
      <c r="AU3902" s="624"/>
    </row>
    <row r="3903">
      <c r="A3903" s="612"/>
      <c r="B3903" s="601"/>
      <c r="C3903" s="601"/>
      <c r="D3903" s="595"/>
      <c r="E3903" s="602"/>
      <c r="F3903" s="603"/>
      <c r="G3903" s="611"/>
      <c r="H3903" s="595"/>
      <c r="I3903" s="595"/>
      <c r="J3903" s="192"/>
      <c r="K3903" s="192"/>
      <c r="L3903" s="192"/>
      <c r="M3903" s="596"/>
      <c r="N3903" s="192"/>
      <c r="O3903" s="596"/>
      <c r="P3903" s="192"/>
      <c r="Q3903" s="596"/>
      <c r="R3903" s="597"/>
      <c r="S3903" s="600"/>
      <c r="T3903" s="598"/>
      <c r="U3903" s="598"/>
      <c r="V3903" s="598"/>
      <c r="W3903" s="598"/>
      <c r="X3903" s="598"/>
      <c r="Y3903" s="598"/>
      <c r="Z3903" s="598"/>
      <c r="AA3903" s="598"/>
      <c r="AB3903" s="598"/>
      <c r="AC3903" s="598"/>
      <c r="AD3903" s="598"/>
      <c r="AE3903" s="598"/>
      <c r="AF3903" s="598"/>
      <c r="AG3903" s="599"/>
      <c r="AH3903" s="192"/>
      <c r="AI3903" s="604"/>
      <c r="AJ3903" s="598"/>
      <c r="AK3903" s="600"/>
      <c r="AL3903" s="67"/>
      <c r="AM3903" s="623"/>
      <c r="AN3903" s="623"/>
      <c r="AO3903" s="623"/>
      <c r="AP3903" s="623"/>
      <c r="AQ3903" s="623"/>
      <c r="AR3903" s="623"/>
      <c r="AS3903" s="624"/>
      <c r="AT3903" s="623"/>
      <c r="AU3903" s="624"/>
    </row>
    <row r="3904">
      <c r="A3904" s="612"/>
      <c r="B3904" s="601"/>
      <c r="C3904" s="601"/>
      <c r="D3904" s="595"/>
      <c r="E3904" s="602"/>
      <c r="F3904" s="603"/>
      <c r="G3904" s="611"/>
      <c r="H3904" s="595"/>
      <c r="I3904" s="595"/>
      <c r="J3904" s="192"/>
      <c r="K3904" s="192"/>
      <c r="L3904" s="192"/>
      <c r="M3904" s="596"/>
      <c r="N3904" s="192"/>
      <c r="O3904" s="596"/>
      <c r="P3904" s="192"/>
      <c r="Q3904" s="596"/>
      <c r="R3904" s="597"/>
      <c r="S3904" s="600"/>
      <c r="T3904" s="598"/>
      <c r="U3904" s="598"/>
      <c r="V3904" s="598"/>
      <c r="W3904" s="598"/>
      <c r="X3904" s="598"/>
      <c r="Y3904" s="598"/>
      <c r="Z3904" s="598"/>
      <c r="AA3904" s="598"/>
      <c r="AB3904" s="598"/>
      <c r="AC3904" s="598"/>
      <c r="AD3904" s="598"/>
      <c r="AE3904" s="598"/>
      <c r="AF3904" s="598"/>
      <c r="AG3904" s="599"/>
      <c r="AH3904" s="192"/>
      <c r="AI3904" s="604"/>
      <c r="AJ3904" s="598"/>
      <c r="AK3904" s="600"/>
      <c r="AL3904" s="67"/>
      <c r="AM3904" s="623"/>
      <c r="AN3904" s="623"/>
      <c r="AO3904" s="623"/>
      <c r="AP3904" s="623"/>
      <c r="AQ3904" s="623"/>
      <c r="AR3904" s="623"/>
      <c r="AS3904" s="624"/>
      <c r="AT3904" s="623"/>
      <c r="AU3904" s="624"/>
    </row>
    <row r="3905">
      <c r="A3905" s="612"/>
      <c r="B3905" s="601"/>
      <c r="C3905" s="601"/>
      <c r="D3905" s="595"/>
      <c r="E3905" s="602"/>
      <c r="F3905" s="603"/>
      <c r="G3905" s="611"/>
      <c r="H3905" s="595"/>
      <c r="I3905" s="595"/>
      <c r="J3905" s="192"/>
      <c r="K3905" s="192"/>
      <c r="L3905" s="192"/>
      <c r="M3905" s="596"/>
      <c r="N3905" s="192"/>
      <c r="O3905" s="596"/>
      <c r="P3905" s="192"/>
      <c r="Q3905" s="596"/>
      <c r="R3905" s="597"/>
      <c r="S3905" s="600"/>
      <c r="T3905" s="598"/>
      <c r="U3905" s="598"/>
      <c r="V3905" s="598"/>
      <c r="W3905" s="598"/>
      <c r="X3905" s="598"/>
      <c r="Y3905" s="598"/>
      <c r="Z3905" s="598"/>
      <c r="AA3905" s="598"/>
      <c r="AB3905" s="598"/>
      <c r="AC3905" s="598"/>
      <c r="AD3905" s="598"/>
      <c r="AE3905" s="598"/>
      <c r="AF3905" s="598"/>
      <c r="AG3905" s="599"/>
      <c r="AH3905" s="192"/>
      <c r="AI3905" s="604"/>
      <c r="AJ3905" s="598"/>
      <c r="AK3905" s="600"/>
      <c r="AL3905" s="67"/>
      <c r="AM3905" s="623"/>
      <c r="AN3905" s="623"/>
      <c r="AO3905" s="623"/>
      <c r="AP3905" s="623"/>
      <c r="AQ3905" s="623"/>
      <c r="AR3905" s="623"/>
      <c r="AS3905" s="624"/>
      <c r="AT3905" s="623"/>
      <c r="AU3905" s="624"/>
    </row>
    <row r="3906">
      <c r="A3906" s="612"/>
      <c r="B3906" s="601"/>
      <c r="C3906" s="601"/>
      <c r="D3906" s="595"/>
      <c r="E3906" s="602"/>
      <c r="F3906" s="603"/>
      <c r="G3906" s="611"/>
      <c r="H3906" s="595"/>
      <c r="I3906" s="595"/>
      <c r="J3906" s="192"/>
      <c r="K3906" s="192"/>
      <c r="L3906" s="192"/>
      <c r="M3906" s="596"/>
      <c r="N3906" s="192"/>
      <c r="O3906" s="596"/>
      <c r="P3906" s="192"/>
      <c r="Q3906" s="596"/>
      <c r="R3906" s="597"/>
      <c r="S3906" s="600"/>
      <c r="T3906" s="598"/>
      <c r="U3906" s="598"/>
      <c r="V3906" s="598"/>
      <c r="W3906" s="598"/>
      <c r="X3906" s="598"/>
      <c r="Y3906" s="598"/>
      <c r="Z3906" s="598"/>
      <c r="AA3906" s="598"/>
      <c r="AB3906" s="598"/>
      <c r="AC3906" s="598"/>
      <c r="AD3906" s="598"/>
      <c r="AE3906" s="598"/>
      <c r="AF3906" s="598"/>
      <c r="AG3906" s="599"/>
      <c r="AH3906" s="192"/>
      <c r="AI3906" s="604"/>
      <c r="AJ3906" s="598"/>
      <c r="AK3906" s="600"/>
      <c r="AL3906" s="67"/>
      <c r="AM3906" s="623"/>
      <c r="AN3906" s="623"/>
      <c r="AO3906" s="623"/>
      <c r="AP3906" s="623"/>
      <c r="AQ3906" s="623"/>
      <c r="AR3906" s="623"/>
      <c r="AS3906" s="624"/>
      <c r="AT3906" s="623"/>
      <c r="AU3906" s="624"/>
    </row>
    <row r="3907">
      <c r="A3907" s="612"/>
      <c r="B3907" s="601"/>
      <c r="C3907" s="601"/>
      <c r="D3907" s="595"/>
      <c r="E3907" s="602"/>
      <c r="F3907" s="603"/>
      <c r="G3907" s="611"/>
      <c r="H3907" s="595"/>
      <c r="I3907" s="595"/>
      <c r="J3907" s="192"/>
      <c r="K3907" s="192"/>
      <c r="L3907" s="192"/>
      <c r="M3907" s="596"/>
      <c r="N3907" s="192"/>
      <c r="O3907" s="596"/>
      <c r="P3907" s="192"/>
      <c r="Q3907" s="596"/>
      <c r="R3907" s="597"/>
      <c r="S3907" s="600"/>
      <c r="T3907" s="598"/>
      <c r="U3907" s="598"/>
      <c r="V3907" s="598"/>
      <c r="W3907" s="598"/>
      <c r="X3907" s="598"/>
      <c r="Y3907" s="598"/>
      <c r="Z3907" s="598"/>
      <c r="AA3907" s="598"/>
      <c r="AB3907" s="598"/>
      <c r="AC3907" s="598"/>
      <c r="AD3907" s="598"/>
      <c r="AE3907" s="598"/>
      <c r="AF3907" s="598"/>
      <c r="AG3907" s="599"/>
      <c r="AH3907" s="192"/>
      <c r="AI3907" s="604"/>
      <c r="AJ3907" s="598"/>
      <c r="AK3907" s="600"/>
      <c r="AL3907" s="67"/>
      <c r="AM3907" s="623"/>
      <c r="AN3907" s="623"/>
      <c r="AO3907" s="623"/>
      <c r="AP3907" s="623"/>
      <c r="AQ3907" s="623"/>
      <c r="AR3907" s="623"/>
      <c r="AS3907" s="624"/>
      <c r="AT3907" s="623"/>
      <c r="AU3907" s="624"/>
    </row>
    <row r="3908">
      <c r="A3908" s="612"/>
      <c r="B3908" s="601"/>
      <c r="C3908" s="601"/>
      <c r="D3908" s="595"/>
      <c r="E3908" s="602"/>
      <c r="F3908" s="603"/>
      <c r="G3908" s="611"/>
      <c r="H3908" s="595"/>
      <c r="I3908" s="595"/>
      <c r="J3908" s="192"/>
      <c r="K3908" s="192"/>
      <c r="L3908" s="192"/>
      <c r="M3908" s="596"/>
      <c r="N3908" s="192"/>
      <c r="O3908" s="596"/>
      <c r="P3908" s="192"/>
      <c r="Q3908" s="596"/>
      <c r="R3908" s="597"/>
      <c r="S3908" s="600"/>
      <c r="T3908" s="598"/>
      <c r="U3908" s="598"/>
      <c r="V3908" s="598"/>
      <c r="W3908" s="598"/>
      <c r="X3908" s="598"/>
      <c r="Y3908" s="598"/>
      <c r="Z3908" s="598"/>
      <c r="AA3908" s="598"/>
      <c r="AB3908" s="598"/>
      <c r="AC3908" s="598"/>
      <c r="AD3908" s="598"/>
      <c r="AE3908" s="598"/>
      <c r="AF3908" s="598"/>
      <c r="AG3908" s="599"/>
      <c r="AH3908" s="192"/>
      <c r="AI3908" s="604"/>
      <c r="AJ3908" s="598"/>
      <c r="AK3908" s="600"/>
      <c r="AL3908" s="67"/>
      <c r="AM3908" s="623"/>
      <c r="AN3908" s="623"/>
      <c r="AO3908" s="623"/>
      <c r="AP3908" s="623"/>
      <c r="AQ3908" s="623"/>
      <c r="AR3908" s="623"/>
      <c r="AS3908" s="624"/>
      <c r="AT3908" s="623"/>
      <c r="AU3908" s="624"/>
    </row>
    <row r="3909">
      <c r="A3909" s="612"/>
      <c r="B3909" s="601"/>
      <c r="C3909" s="601"/>
      <c r="D3909" s="595"/>
      <c r="E3909" s="602"/>
      <c r="F3909" s="603"/>
      <c r="G3909" s="611"/>
      <c r="H3909" s="595"/>
      <c r="I3909" s="595"/>
      <c r="J3909" s="192"/>
      <c r="K3909" s="192"/>
      <c r="L3909" s="192"/>
      <c r="M3909" s="596"/>
      <c r="N3909" s="192"/>
      <c r="O3909" s="596"/>
      <c r="P3909" s="192"/>
      <c r="Q3909" s="596"/>
      <c r="R3909" s="597"/>
      <c r="S3909" s="600"/>
      <c r="T3909" s="598"/>
      <c r="U3909" s="598"/>
      <c r="V3909" s="598"/>
      <c r="W3909" s="598"/>
      <c r="X3909" s="598"/>
      <c r="Y3909" s="598"/>
      <c r="Z3909" s="598"/>
      <c r="AA3909" s="598"/>
      <c r="AB3909" s="598"/>
      <c r="AC3909" s="598"/>
      <c r="AD3909" s="598"/>
      <c r="AE3909" s="598"/>
      <c r="AF3909" s="598"/>
      <c r="AG3909" s="599"/>
      <c r="AH3909" s="192"/>
      <c r="AI3909" s="604"/>
      <c r="AJ3909" s="598"/>
      <c r="AK3909" s="600"/>
      <c r="AL3909" s="67"/>
      <c r="AM3909" s="623"/>
      <c r="AN3909" s="623"/>
      <c r="AO3909" s="623"/>
      <c r="AP3909" s="623"/>
      <c r="AQ3909" s="623"/>
      <c r="AR3909" s="623"/>
      <c r="AS3909" s="624"/>
      <c r="AT3909" s="623"/>
      <c r="AU3909" s="624"/>
    </row>
    <row r="3910">
      <c r="A3910" s="612"/>
      <c r="B3910" s="601"/>
      <c r="C3910" s="601"/>
      <c r="D3910" s="595"/>
      <c r="E3910" s="602"/>
      <c r="F3910" s="603"/>
      <c r="G3910" s="611"/>
      <c r="H3910" s="595"/>
      <c r="I3910" s="595"/>
      <c r="J3910" s="192"/>
      <c r="K3910" s="192"/>
      <c r="L3910" s="192"/>
      <c r="M3910" s="596"/>
      <c r="N3910" s="192"/>
      <c r="O3910" s="596"/>
      <c r="P3910" s="192"/>
      <c r="Q3910" s="596"/>
      <c r="R3910" s="597"/>
      <c r="S3910" s="600"/>
      <c r="T3910" s="598"/>
      <c r="U3910" s="598"/>
      <c r="V3910" s="598"/>
      <c r="W3910" s="598"/>
      <c r="X3910" s="598"/>
      <c r="Y3910" s="598"/>
      <c r="Z3910" s="598"/>
      <c r="AA3910" s="598"/>
      <c r="AB3910" s="598"/>
      <c r="AC3910" s="598"/>
      <c r="AD3910" s="598"/>
      <c r="AE3910" s="598"/>
      <c r="AF3910" s="598"/>
      <c r="AG3910" s="599"/>
      <c r="AH3910" s="192"/>
      <c r="AI3910" s="604"/>
      <c r="AJ3910" s="598"/>
      <c r="AK3910" s="600"/>
      <c r="AL3910" s="67"/>
      <c r="AM3910" s="623"/>
      <c r="AN3910" s="623"/>
      <c r="AO3910" s="623"/>
      <c r="AP3910" s="623"/>
      <c r="AQ3910" s="623"/>
      <c r="AR3910" s="623"/>
      <c r="AS3910" s="624"/>
      <c r="AT3910" s="623"/>
      <c r="AU3910" s="624"/>
    </row>
    <row r="3911">
      <c r="A3911" s="612"/>
      <c r="B3911" s="601"/>
      <c r="C3911" s="601"/>
      <c r="D3911" s="595"/>
      <c r="E3911" s="602"/>
      <c r="F3911" s="603"/>
      <c r="G3911" s="611"/>
      <c r="H3911" s="595"/>
      <c r="I3911" s="595"/>
      <c r="J3911" s="192"/>
      <c r="K3911" s="192"/>
      <c r="L3911" s="192"/>
      <c r="M3911" s="596"/>
      <c r="N3911" s="192"/>
      <c r="O3911" s="596"/>
      <c r="P3911" s="192"/>
      <c r="Q3911" s="596"/>
      <c r="R3911" s="597"/>
      <c r="S3911" s="600"/>
      <c r="T3911" s="598"/>
      <c r="U3911" s="598"/>
      <c r="V3911" s="598"/>
      <c r="W3911" s="598"/>
      <c r="X3911" s="598"/>
      <c r="Y3911" s="598"/>
      <c r="Z3911" s="598"/>
      <c r="AA3911" s="598"/>
      <c r="AB3911" s="598"/>
      <c r="AC3911" s="598"/>
      <c r="AD3911" s="598"/>
      <c r="AE3911" s="598"/>
      <c r="AF3911" s="598"/>
      <c r="AG3911" s="599"/>
      <c r="AH3911" s="192"/>
      <c r="AI3911" s="604"/>
      <c r="AJ3911" s="598"/>
      <c r="AK3911" s="600"/>
      <c r="AL3911" s="67"/>
      <c r="AM3911" s="623"/>
      <c r="AN3911" s="623"/>
      <c r="AO3911" s="623"/>
      <c r="AP3911" s="623"/>
      <c r="AQ3911" s="623"/>
      <c r="AR3911" s="623"/>
      <c r="AS3911" s="624"/>
      <c r="AT3911" s="623"/>
      <c r="AU3911" s="624"/>
    </row>
    <row r="3912">
      <c r="A3912" s="612"/>
      <c r="B3912" s="601"/>
      <c r="C3912" s="601"/>
      <c r="D3912" s="595"/>
      <c r="E3912" s="602"/>
      <c r="F3912" s="603"/>
      <c r="G3912" s="611"/>
      <c r="H3912" s="595"/>
      <c r="I3912" s="595"/>
      <c r="J3912" s="192"/>
      <c r="K3912" s="192"/>
      <c r="L3912" s="192"/>
      <c r="M3912" s="596"/>
      <c r="N3912" s="192"/>
      <c r="O3912" s="596"/>
      <c r="P3912" s="192"/>
      <c r="Q3912" s="596"/>
      <c r="R3912" s="597"/>
      <c r="S3912" s="600"/>
      <c r="T3912" s="598"/>
      <c r="U3912" s="598"/>
      <c r="V3912" s="598"/>
      <c r="W3912" s="598"/>
      <c r="X3912" s="598"/>
      <c r="Y3912" s="598"/>
      <c r="Z3912" s="598"/>
      <c r="AA3912" s="598"/>
      <c r="AB3912" s="598"/>
      <c r="AC3912" s="598"/>
      <c r="AD3912" s="598"/>
      <c r="AE3912" s="598"/>
      <c r="AF3912" s="598"/>
      <c r="AG3912" s="599"/>
      <c r="AH3912" s="192"/>
      <c r="AI3912" s="604"/>
      <c r="AJ3912" s="598"/>
      <c r="AK3912" s="600"/>
      <c r="AL3912" s="67"/>
      <c r="AM3912" s="623"/>
      <c r="AN3912" s="623"/>
      <c r="AO3912" s="623"/>
      <c r="AP3912" s="623"/>
      <c r="AQ3912" s="623"/>
      <c r="AR3912" s="623"/>
      <c r="AS3912" s="624"/>
      <c r="AT3912" s="623"/>
      <c r="AU3912" s="624"/>
    </row>
    <row r="3913">
      <c r="A3913" s="612"/>
      <c r="B3913" s="601"/>
      <c r="C3913" s="601"/>
      <c r="D3913" s="595"/>
      <c r="E3913" s="602"/>
      <c r="F3913" s="603"/>
      <c r="G3913" s="611"/>
      <c r="H3913" s="595"/>
      <c r="I3913" s="595"/>
      <c r="J3913" s="192"/>
      <c r="K3913" s="192"/>
      <c r="L3913" s="192"/>
      <c r="M3913" s="596"/>
      <c r="N3913" s="192"/>
      <c r="O3913" s="596"/>
      <c r="P3913" s="192"/>
      <c r="Q3913" s="596"/>
      <c r="R3913" s="597"/>
      <c r="S3913" s="600"/>
      <c r="T3913" s="598"/>
      <c r="U3913" s="598"/>
      <c r="V3913" s="598"/>
      <c r="W3913" s="598"/>
      <c r="X3913" s="598"/>
      <c r="Y3913" s="598"/>
      <c r="Z3913" s="598"/>
      <c r="AA3913" s="598"/>
      <c r="AB3913" s="598"/>
      <c r="AC3913" s="598"/>
      <c r="AD3913" s="598"/>
      <c r="AE3913" s="598"/>
      <c r="AF3913" s="598"/>
      <c r="AG3913" s="599"/>
      <c r="AH3913" s="192"/>
      <c r="AI3913" s="604"/>
      <c r="AJ3913" s="598"/>
      <c r="AK3913" s="600"/>
      <c r="AL3913" s="67"/>
      <c r="AM3913" s="623"/>
      <c r="AN3913" s="623"/>
      <c r="AO3913" s="623"/>
      <c r="AP3913" s="623"/>
      <c r="AQ3913" s="623"/>
      <c r="AR3913" s="623"/>
      <c r="AS3913" s="624"/>
      <c r="AT3913" s="623"/>
      <c r="AU3913" s="624"/>
    </row>
    <row r="3914">
      <c r="A3914" s="612"/>
      <c r="B3914" s="601"/>
      <c r="C3914" s="601"/>
      <c r="D3914" s="595"/>
      <c r="E3914" s="602"/>
      <c r="F3914" s="603"/>
      <c r="G3914" s="611"/>
      <c r="H3914" s="595"/>
      <c r="I3914" s="595"/>
      <c r="J3914" s="192"/>
      <c r="K3914" s="192"/>
      <c r="L3914" s="192"/>
      <c r="M3914" s="596"/>
      <c r="N3914" s="192"/>
      <c r="O3914" s="596"/>
      <c r="P3914" s="192"/>
      <c r="Q3914" s="596"/>
      <c r="R3914" s="597"/>
      <c r="S3914" s="600"/>
      <c r="T3914" s="598"/>
      <c r="U3914" s="598"/>
      <c r="V3914" s="598"/>
      <c r="W3914" s="598"/>
      <c r="X3914" s="598"/>
      <c r="Y3914" s="598"/>
      <c r="Z3914" s="598"/>
      <c r="AA3914" s="598"/>
      <c r="AB3914" s="598"/>
      <c r="AC3914" s="598"/>
      <c r="AD3914" s="598"/>
      <c r="AE3914" s="598"/>
      <c r="AF3914" s="598"/>
      <c r="AG3914" s="599"/>
      <c r="AH3914" s="192"/>
      <c r="AI3914" s="604"/>
      <c r="AJ3914" s="598"/>
      <c r="AK3914" s="600"/>
      <c r="AL3914" s="67"/>
      <c r="AM3914" s="623"/>
      <c r="AN3914" s="623"/>
      <c r="AO3914" s="623"/>
      <c r="AP3914" s="623"/>
      <c r="AQ3914" s="623"/>
      <c r="AR3914" s="623"/>
      <c r="AS3914" s="624"/>
      <c r="AT3914" s="623"/>
      <c r="AU3914" s="624"/>
    </row>
    <row r="3915">
      <c r="A3915" s="612"/>
      <c r="B3915" s="601"/>
      <c r="C3915" s="601"/>
      <c r="D3915" s="595"/>
      <c r="E3915" s="602"/>
      <c r="F3915" s="603"/>
      <c r="G3915" s="611"/>
      <c r="H3915" s="595"/>
      <c r="I3915" s="595"/>
      <c r="J3915" s="192"/>
      <c r="K3915" s="192"/>
      <c r="L3915" s="192"/>
      <c r="M3915" s="596"/>
      <c r="N3915" s="192"/>
      <c r="O3915" s="596"/>
      <c r="P3915" s="192"/>
      <c r="Q3915" s="596"/>
      <c r="R3915" s="597"/>
      <c r="S3915" s="600"/>
      <c r="T3915" s="598"/>
      <c r="U3915" s="598"/>
      <c r="V3915" s="598"/>
      <c r="W3915" s="598"/>
      <c r="X3915" s="598"/>
      <c r="Y3915" s="598"/>
      <c r="Z3915" s="598"/>
      <c r="AA3915" s="598"/>
      <c r="AB3915" s="598"/>
      <c r="AC3915" s="598"/>
      <c r="AD3915" s="598"/>
      <c r="AE3915" s="598"/>
      <c r="AF3915" s="598"/>
      <c r="AG3915" s="599"/>
      <c r="AH3915" s="192"/>
      <c r="AI3915" s="604"/>
      <c r="AJ3915" s="598"/>
      <c r="AK3915" s="600"/>
      <c r="AL3915" s="67"/>
      <c r="AM3915" s="623"/>
      <c r="AN3915" s="623"/>
      <c r="AO3915" s="623"/>
      <c r="AP3915" s="623"/>
      <c r="AQ3915" s="623"/>
      <c r="AR3915" s="623"/>
      <c r="AS3915" s="624"/>
      <c r="AT3915" s="623"/>
      <c r="AU3915" s="624"/>
    </row>
    <row r="3916">
      <c r="A3916" s="612"/>
      <c r="B3916" s="601"/>
      <c r="C3916" s="601"/>
      <c r="D3916" s="595"/>
      <c r="E3916" s="602"/>
      <c r="F3916" s="603"/>
      <c r="G3916" s="611"/>
      <c r="H3916" s="595"/>
      <c r="I3916" s="595"/>
      <c r="J3916" s="192"/>
      <c r="K3916" s="192"/>
      <c r="L3916" s="192"/>
      <c r="M3916" s="596"/>
      <c r="N3916" s="192"/>
      <c r="O3916" s="596"/>
      <c r="P3916" s="192"/>
      <c r="Q3916" s="596"/>
      <c r="R3916" s="597"/>
      <c r="S3916" s="600"/>
      <c r="T3916" s="598"/>
      <c r="U3916" s="598"/>
      <c r="V3916" s="598"/>
      <c r="W3916" s="598"/>
      <c r="X3916" s="598"/>
      <c r="Y3916" s="598"/>
      <c r="Z3916" s="598"/>
      <c r="AA3916" s="598"/>
      <c r="AB3916" s="598"/>
      <c r="AC3916" s="598"/>
      <c r="AD3916" s="598"/>
      <c r="AE3916" s="598"/>
      <c r="AF3916" s="598"/>
      <c r="AG3916" s="599"/>
      <c r="AH3916" s="192"/>
      <c r="AI3916" s="604"/>
      <c r="AJ3916" s="598"/>
      <c r="AK3916" s="600"/>
      <c r="AL3916" s="67"/>
      <c r="AM3916" s="623"/>
      <c r="AN3916" s="623"/>
      <c r="AO3916" s="623"/>
      <c r="AP3916" s="623"/>
      <c r="AQ3916" s="623"/>
      <c r="AR3916" s="623"/>
      <c r="AS3916" s="624"/>
      <c r="AT3916" s="623"/>
      <c r="AU3916" s="624"/>
    </row>
    <row r="3917">
      <c r="A3917" s="612"/>
      <c r="B3917" s="601"/>
      <c r="C3917" s="601"/>
      <c r="D3917" s="595"/>
      <c r="E3917" s="602"/>
      <c r="F3917" s="603"/>
      <c r="G3917" s="611"/>
      <c r="H3917" s="595"/>
      <c r="I3917" s="595"/>
      <c r="J3917" s="192"/>
      <c r="K3917" s="192"/>
      <c r="L3917" s="192"/>
      <c r="M3917" s="596"/>
      <c r="N3917" s="192"/>
      <c r="O3917" s="596"/>
      <c r="P3917" s="192"/>
      <c r="Q3917" s="596"/>
      <c r="R3917" s="597"/>
      <c r="S3917" s="600"/>
      <c r="T3917" s="598"/>
      <c r="U3917" s="598"/>
      <c r="V3917" s="598"/>
      <c r="W3917" s="598"/>
      <c r="X3917" s="598"/>
      <c r="Y3917" s="598"/>
      <c r="Z3917" s="598"/>
      <c r="AA3917" s="598"/>
      <c r="AB3917" s="598"/>
      <c r="AC3917" s="598"/>
      <c r="AD3917" s="598"/>
      <c r="AE3917" s="598"/>
      <c r="AF3917" s="598"/>
      <c r="AG3917" s="599"/>
      <c r="AH3917" s="192"/>
      <c r="AI3917" s="604"/>
      <c r="AJ3917" s="598"/>
      <c r="AK3917" s="600"/>
      <c r="AL3917" s="67"/>
      <c r="AM3917" s="623"/>
      <c r="AN3917" s="623"/>
      <c r="AO3917" s="623"/>
      <c r="AP3917" s="623"/>
      <c r="AQ3917" s="623"/>
      <c r="AR3917" s="623"/>
      <c r="AS3917" s="624"/>
      <c r="AT3917" s="623"/>
      <c r="AU3917" s="624"/>
    </row>
    <row r="3918">
      <c r="A3918" s="612"/>
      <c r="B3918" s="601"/>
      <c r="C3918" s="601"/>
      <c r="D3918" s="595"/>
      <c r="E3918" s="602"/>
      <c r="F3918" s="603"/>
      <c r="G3918" s="611"/>
      <c r="H3918" s="595"/>
      <c r="I3918" s="595"/>
      <c r="J3918" s="192"/>
      <c r="K3918" s="192"/>
      <c r="L3918" s="192"/>
      <c r="M3918" s="596"/>
      <c r="N3918" s="192"/>
      <c r="O3918" s="596"/>
      <c r="P3918" s="192"/>
      <c r="Q3918" s="596"/>
      <c r="R3918" s="597"/>
      <c r="S3918" s="600"/>
      <c r="T3918" s="598"/>
      <c r="U3918" s="598"/>
      <c r="V3918" s="598"/>
      <c r="W3918" s="598"/>
      <c r="X3918" s="598"/>
      <c r="Y3918" s="598"/>
      <c r="Z3918" s="598"/>
      <c r="AA3918" s="598"/>
      <c r="AB3918" s="598"/>
      <c r="AC3918" s="598"/>
      <c r="AD3918" s="598"/>
      <c r="AE3918" s="598"/>
      <c r="AF3918" s="598"/>
      <c r="AG3918" s="599"/>
      <c r="AH3918" s="192"/>
      <c r="AI3918" s="604"/>
      <c r="AJ3918" s="598"/>
      <c r="AK3918" s="600"/>
      <c r="AL3918" s="67"/>
      <c r="AM3918" s="623"/>
      <c r="AN3918" s="623"/>
      <c r="AO3918" s="623"/>
      <c r="AP3918" s="623"/>
      <c r="AQ3918" s="623"/>
      <c r="AR3918" s="623"/>
      <c r="AS3918" s="624"/>
      <c r="AT3918" s="623"/>
      <c r="AU3918" s="624"/>
    </row>
    <row r="3919">
      <c r="A3919" s="612"/>
      <c r="B3919" s="601"/>
      <c r="C3919" s="601"/>
      <c r="D3919" s="595"/>
      <c r="E3919" s="602"/>
      <c r="F3919" s="603"/>
      <c r="G3919" s="611"/>
      <c r="H3919" s="595"/>
      <c r="I3919" s="595"/>
      <c r="J3919" s="192"/>
      <c r="K3919" s="192"/>
      <c r="L3919" s="192"/>
      <c r="M3919" s="596"/>
      <c r="N3919" s="192"/>
      <c r="O3919" s="596"/>
      <c r="P3919" s="192"/>
      <c r="Q3919" s="596"/>
      <c r="R3919" s="597"/>
      <c r="S3919" s="600"/>
      <c r="T3919" s="598"/>
      <c r="U3919" s="598"/>
      <c r="V3919" s="598"/>
      <c r="W3919" s="598"/>
      <c r="X3919" s="598"/>
      <c r="Y3919" s="598"/>
      <c r="Z3919" s="598"/>
      <c r="AA3919" s="598"/>
      <c r="AB3919" s="598"/>
      <c r="AC3919" s="598"/>
      <c r="AD3919" s="598"/>
      <c r="AE3919" s="598"/>
      <c r="AF3919" s="598"/>
      <c r="AG3919" s="599"/>
      <c r="AH3919" s="192"/>
      <c r="AI3919" s="604"/>
      <c r="AJ3919" s="598"/>
      <c r="AK3919" s="600"/>
      <c r="AL3919" s="67"/>
      <c r="AM3919" s="623"/>
      <c r="AN3919" s="623"/>
      <c r="AO3919" s="623"/>
      <c r="AP3919" s="623"/>
      <c r="AQ3919" s="623"/>
      <c r="AR3919" s="623"/>
      <c r="AS3919" s="624"/>
      <c r="AT3919" s="623"/>
      <c r="AU3919" s="624"/>
    </row>
    <row r="3920">
      <c r="A3920" s="612"/>
      <c r="B3920" s="601"/>
      <c r="C3920" s="601"/>
      <c r="D3920" s="595"/>
      <c r="E3920" s="602"/>
      <c r="F3920" s="603"/>
      <c r="G3920" s="611"/>
      <c r="H3920" s="595"/>
      <c r="I3920" s="595"/>
      <c r="J3920" s="192"/>
      <c r="K3920" s="192"/>
      <c r="L3920" s="192"/>
      <c r="M3920" s="596"/>
      <c r="N3920" s="192"/>
      <c r="O3920" s="596"/>
      <c r="P3920" s="192"/>
      <c r="Q3920" s="596"/>
      <c r="R3920" s="597"/>
      <c r="S3920" s="600"/>
      <c r="T3920" s="598"/>
      <c r="U3920" s="598"/>
      <c r="V3920" s="598"/>
      <c r="W3920" s="598"/>
      <c r="X3920" s="598"/>
      <c r="Y3920" s="598"/>
      <c r="Z3920" s="598"/>
      <c r="AA3920" s="598"/>
      <c r="AB3920" s="598"/>
      <c r="AC3920" s="598"/>
      <c r="AD3920" s="598"/>
      <c r="AE3920" s="598"/>
      <c r="AF3920" s="598"/>
      <c r="AG3920" s="599"/>
      <c r="AH3920" s="192"/>
      <c r="AI3920" s="604"/>
      <c r="AJ3920" s="598"/>
      <c r="AK3920" s="600"/>
      <c r="AL3920" s="67"/>
      <c r="AM3920" s="623"/>
      <c r="AN3920" s="623"/>
      <c r="AO3920" s="623"/>
      <c r="AP3920" s="623"/>
      <c r="AQ3920" s="623"/>
      <c r="AR3920" s="623"/>
      <c r="AS3920" s="624"/>
      <c r="AT3920" s="623"/>
      <c r="AU3920" s="624"/>
    </row>
    <row r="3921">
      <c r="A3921" s="612"/>
      <c r="B3921" s="601"/>
      <c r="C3921" s="601"/>
      <c r="D3921" s="595"/>
      <c r="E3921" s="602"/>
      <c r="F3921" s="603"/>
      <c r="G3921" s="611"/>
      <c r="H3921" s="595"/>
      <c r="I3921" s="595"/>
      <c r="J3921" s="192"/>
      <c r="K3921" s="192"/>
      <c r="L3921" s="192"/>
      <c r="M3921" s="596"/>
      <c r="N3921" s="192"/>
      <c r="O3921" s="596"/>
      <c r="P3921" s="192"/>
      <c r="Q3921" s="596"/>
      <c r="R3921" s="597"/>
      <c r="S3921" s="600"/>
      <c r="T3921" s="598"/>
      <c r="U3921" s="598"/>
      <c r="V3921" s="598"/>
      <c r="W3921" s="598"/>
      <c r="X3921" s="598"/>
      <c r="Y3921" s="598"/>
      <c r="Z3921" s="598"/>
      <c r="AA3921" s="598"/>
      <c r="AB3921" s="598"/>
      <c r="AC3921" s="598"/>
      <c r="AD3921" s="598"/>
      <c r="AE3921" s="598"/>
      <c r="AF3921" s="598"/>
      <c r="AG3921" s="599"/>
      <c r="AH3921" s="192"/>
      <c r="AI3921" s="604"/>
      <c r="AJ3921" s="598"/>
      <c r="AK3921" s="600"/>
      <c r="AL3921" s="67"/>
      <c r="AM3921" s="623"/>
      <c r="AN3921" s="623"/>
      <c r="AO3921" s="623"/>
      <c r="AP3921" s="623"/>
      <c r="AQ3921" s="623"/>
      <c r="AR3921" s="623"/>
      <c r="AS3921" s="624"/>
      <c r="AT3921" s="623"/>
      <c r="AU3921" s="624"/>
    </row>
    <row r="3922">
      <c r="A3922" s="612"/>
      <c r="B3922" s="601"/>
      <c r="C3922" s="601"/>
      <c r="D3922" s="595"/>
      <c r="E3922" s="602"/>
      <c r="F3922" s="603"/>
      <c r="G3922" s="611"/>
      <c r="H3922" s="595"/>
      <c r="I3922" s="595"/>
      <c r="J3922" s="192"/>
      <c r="K3922" s="192"/>
      <c r="L3922" s="192"/>
      <c r="M3922" s="596"/>
      <c r="N3922" s="192"/>
      <c r="O3922" s="596"/>
      <c r="P3922" s="192"/>
      <c r="Q3922" s="596"/>
      <c r="R3922" s="597"/>
      <c r="S3922" s="600"/>
      <c r="T3922" s="598"/>
      <c r="U3922" s="598"/>
      <c r="V3922" s="598"/>
      <c r="W3922" s="598"/>
      <c r="X3922" s="598"/>
      <c r="Y3922" s="598"/>
      <c r="Z3922" s="598"/>
      <c r="AA3922" s="598"/>
      <c r="AB3922" s="598"/>
      <c r="AC3922" s="598"/>
      <c r="AD3922" s="598"/>
      <c r="AE3922" s="598"/>
      <c r="AF3922" s="598"/>
      <c r="AG3922" s="599"/>
      <c r="AH3922" s="192"/>
      <c r="AI3922" s="604"/>
      <c r="AJ3922" s="598"/>
      <c r="AK3922" s="600"/>
      <c r="AL3922" s="67"/>
      <c r="AM3922" s="623"/>
      <c r="AN3922" s="623"/>
      <c r="AO3922" s="623"/>
      <c r="AP3922" s="623"/>
      <c r="AQ3922" s="623"/>
      <c r="AR3922" s="623"/>
      <c r="AS3922" s="624"/>
      <c r="AT3922" s="623"/>
      <c r="AU3922" s="624"/>
    </row>
    <row r="3923">
      <c r="A3923" s="612"/>
      <c r="B3923" s="601"/>
      <c r="C3923" s="601"/>
      <c r="D3923" s="595"/>
      <c r="E3923" s="602"/>
      <c r="F3923" s="603"/>
      <c r="G3923" s="611"/>
      <c r="H3923" s="595"/>
      <c r="I3923" s="595"/>
      <c r="J3923" s="192"/>
      <c r="K3923" s="192"/>
      <c r="L3923" s="192"/>
      <c r="M3923" s="596"/>
      <c r="N3923" s="192"/>
      <c r="O3923" s="596"/>
      <c r="P3923" s="192"/>
      <c r="Q3923" s="596"/>
      <c r="R3923" s="597"/>
      <c r="S3923" s="600"/>
      <c r="T3923" s="598"/>
      <c r="U3923" s="598"/>
      <c r="V3923" s="598"/>
      <c r="W3923" s="598"/>
      <c r="X3923" s="598"/>
      <c r="Y3923" s="598"/>
      <c r="Z3923" s="598"/>
      <c r="AA3923" s="598"/>
      <c r="AB3923" s="598"/>
      <c r="AC3923" s="598"/>
      <c r="AD3923" s="598"/>
      <c r="AE3923" s="598"/>
      <c r="AF3923" s="598"/>
      <c r="AG3923" s="599"/>
      <c r="AH3923" s="192"/>
      <c r="AI3923" s="604"/>
      <c r="AJ3923" s="598"/>
      <c r="AK3923" s="600"/>
      <c r="AL3923" s="67"/>
      <c r="AM3923" s="623"/>
      <c r="AN3923" s="623"/>
      <c r="AO3923" s="623"/>
      <c r="AP3923" s="623"/>
      <c r="AQ3923" s="623"/>
      <c r="AR3923" s="623"/>
      <c r="AS3923" s="624"/>
      <c r="AT3923" s="623"/>
      <c r="AU3923" s="624"/>
    </row>
    <row r="3924">
      <c r="A3924" s="612"/>
      <c r="B3924" s="601"/>
      <c r="C3924" s="601"/>
      <c r="D3924" s="595"/>
      <c r="E3924" s="602"/>
      <c r="F3924" s="603"/>
      <c r="G3924" s="611"/>
      <c r="H3924" s="595"/>
      <c r="I3924" s="595"/>
      <c r="J3924" s="192"/>
      <c r="K3924" s="192"/>
      <c r="L3924" s="192"/>
      <c r="M3924" s="596"/>
      <c r="N3924" s="192"/>
      <c r="O3924" s="596"/>
      <c r="P3924" s="192"/>
      <c r="Q3924" s="596"/>
      <c r="R3924" s="597"/>
      <c r="S3924" s="600"/>
      <c r="T3924" s="598"/>
      <c r="U3924" s="598"/>
      <c r="V3924" s="598"/>
      <c r="W3924" s="598"/>
      <c r="X3924" s="598"/>
      <c r="Y3924" s="598"/>
      <c r="Z3924" s="598"/>
      <c r="AA3924" s="598"/>
      <c r="AB3924" s="598"/>
      <c r="AC3924" s="598"/>
      <c r="AD3924" s="598"/>
      <c r="AE3924" s="598"/>
      <c r="AF3924" s="598"/>
      <c r="AG3924" s="599"/>
      <c r="AH3924" s="192"/>
      <c r="AI3924" s="604"/>
      <c r="AJ3924" s="598"/>
      <c r="AK3924" s="600"/>
      <c r="AL3924" s="67"/>
      <c r="AM3924" s="623"/>
      <c r="AN3924" s="623"/>
      <c r="AO3924" s="623"/>
      <c r="AP3924" s="623"/>
      <c r="AQ3924" s="623"/>
      <c r="AR3924" s="623"/>
      <c r="AS3924" s="624"/>
      <c r="AT3924" s="623"/>
      <c r="AU3924" s="624"/>
    </row>
    <row r="3925">
      <c r="A3925" s="612"/>
      <c r="B3925" s="601"/>
      <c r="C3925" s="601"/>
      <c r="D3925" s="595"/>
      <c r="E3925" s="602"/>
      <c r="F3925" s="603"/>
      <c r="G3925" s="611"/>
      <c r="H3925" s="595"/>
      <c r="I3925" s="595"/>
      <c r="J3925" s="192"/>
      <c r="K3925" s="192"/>
      <c r="L3925" s="192"/>
      <c r="M3925" s="596"/>
      <c r="N3925" s="192"/>
      <c r="O3925" s="596"/>
      <c r="P3925" s="192"/>
      <c r="Q3925" s="596"/>
      <c r="R3925" s="597"/>
      <c r="S3925" s="600"/>
      <c r="T3925" s="598"/>
      <c r="U3925" s="598"/>
      <c r="V3925" s="598"/>
      <c r="W3925" s="598"/>
      <c r="X3925" s="598"/>
      <c r="Y3925" s="598"/>
      <c r="Z3925" s="598"/>
      <c r="AA3925" s="598"/>
      <c r="AB3925" s="598"/>
      <c r="AC3925" s="598"/>
      <c r="AD3925" s="598"/>
      <c r="AE3925" s="598"/>
      <c r="AF3925" s="598"/>
      <c r="AG3925" s="599"/>
      <c r="AH3925" s="192"/>
      <c r="AI3925" s="604"/>
      <c r="AJ3925" s="598"/>
      <c r="AK3925" s="600"/>
      <c r="AL3925" s="67"/>
      <c r="AM3925" s="623"/>
      <c r="AN3925" s="623"/>
      <c r="AO3925" s="623"/>
      <c r="AP3925" s="623"/>
      <c r="AQ3925" s="623"/>
      <c r="AR3925" s="623"/>
      <c r="AS3925" s="624"/>
      <c r="AT3925" s="623"/>
      <c r="AU3925" s="624"/>
    </row>
    <row r="3926">
      <c r="A3926" s="612"/>
      <c r="B3926" s="601"/>
      <c r="C3926" s="601"/>
      <c r="D3926" s="595"/>
      <c r="E3926" s="602"/>
      <c r="F3926" s="603"/>
      <c r="G3926" s="611"/>
      <c r="H3926" s="595"/>
      <c r="I3926" s="595"/>
      <c r="J3926" s="192"/>
      <c r="K3926" s="192"/>
      <c r="L3926" s="192"/>
      <c r="M3926" s="596"/>
      <c r="N3926" s="192"/>
      <c r="O3926" s="596"/>
      <c r="P3926" s="192"/>
      <c r="Q3926" s="596"/>
      <c r="R3926" s="597"/>
      <c r="S3926" s="600"/>
      <c r="T3926" s="598"/>
      <c r="U3926" s="598"/>
      <c r="V3926" s="598"/>
      <c r="W3926" s="598"/>
      <c r="X3926" s="598"/>
      <c r="Y3926" s="598"/>
      <c r="Z3926" s="598"/>
      <c r="AA3926" s="598"/>
      <c r="AB3926" s="598"/>
      <c r="AC3926" s="598"/>
      <c r="AD3926" s="598"/>
      <c r="AE3926" s="598"/>
      <c r="AF3926" s="598"/>
      <c r="AG3926" s="599"/>
      <c r="AH3926" s="192"/>
      <c r="AI3926" s="604"/>
      <c r="AJ3926" s="598"/>
      <c r="AK3926" s="600"/>
      <c r="AL3926" s="67"/>
      <c r="AM3926" s="623"/>
      <c r="AN3926" s="623"/>
      <c r="AO3926" s="623"/>
      <c r="AP3926" s="623"/>
      <c r="AQ3926" s="623"/>
      <c r="AR3926" s="623"/>
      <c r="AS3926" s="624"/>
      <c r="AT3926" s="623"/>
      <c r="AU3926" s="624"/>
    </row>
    <row r="3927">
      <c r="A3927" s="612"/>
      <c r="B3927" s="601"/>
      <c r="C3927" s="601"/>
      <c r="D3927" s="595"/>
      <c r="E3927" s="602"/>
      <c r="F3927" s="603"/>
      <c r="G3927" s="611"/>
      <c r="H3927" s="595"/>
      <c r="I3927" s="595"/>
      <c r="J3927" s="192"/>
      <c r="K3927" s="192"/>
      <c r="L3927" s="192"/>
      <c r="M3927" s="596"/>
      <c r="N3927" s="192"/>
      <c r="O3927" s="596"/>
      <c r="P3927" s="192"/>
      <c r="Q3927" s="596"/>
      <c r="R3927" s="597"/>
      <c r="S3927" s="600"/>
      <c r="T3927" s="598"/>
      <c r="U3927" s="598"/>
      <c r="V3927" s="598"/>
      <c r="W3927" s="598"/>
      <c r="X3927" s="598"/>
      <c r="Y3927" s="598"/>
      <c r="Z3927" s="598"/>
      <c r="AA3927" s="598"/>
      <c r="AB3927" s="598"/>
      <c r="AC3927" s="598"/>
      <c r="AD3927" s="598"/>
      <c r="AE3927" s="598"/>
      <c r="AF3927" s="598"/>
      <c r="AG3927" s="599"/>
      <c r="AH3927" s="192"/>
      <c r="AI3927" s="604"/>
      <c r="AJ3927" s="598"/>
      <c r="AK3927" s="600"/>
      <c r="AL3927" s="67"/>
      <c r="AM3927" s="623"/>
      <c r="AN3927" s="623"/>
      <c r="AO3927" s="623"/>
      <c r="AP3927" s="623"/>
      <c r="AQ3927" s="623"/>
      <c r="AR3927" s="623"/>
      <c r="AS3927" s="624"/>
      <c r="AT3927" s="623"/>
      <c r="AU3927" s="624"/>
    </row>
    <row r="3928">
      <c r="A3928" s="612"/>
      <c r="B3928" s="601"/>
      <c r="C3928" s="601"/>
      <c r="D3928" s="595"/>
      <c r="E3928" s="602"/>
      <c r="F3928" s="603"/>
      <c r="G3928" s="611"/>
      <c r="H3928" s="595"/>
      <c r="I3928" s="595"/>
      <c r="J3928" s="192"/>
      <c r="K3928" s="192"/>
      <c r="L3928" s="192"/>
      <c r="M3928" s="596"/>
      <c r="N3928" s="192"/>
      <c r="O3928" s="596"/>
      <c r="P3928" s="192"/>
      <c r="Q3928" s="596"/>
      <c r="R3928" s="597"/>
      <c r="S3928" s="600"/>
      <c r="T3928" s="598"/>
      <c r="U3928" s="598"/>
      <c r="V3928" s="598"/>
      <c r="W3928" s="598"/>
      <c r="X3928" s="598"/>
      <c r="Y3928" s="598"/>
      <c r="Z3928" s="598"/>
      <c r="AA3928" s="598"/>
      <c r="AB3928" s="598"/>
      <c r="AC3928" s="598"/>
      <c r="AD3928" s="598"/>
      <c r="AE3928" s="598"/>
      <c r="AF3928" s="598"/>
      <c r="AG3928" s="599"/>
      <c r="AH3928" s="192"/>
      <c r="AI3928" s="604"/>
      <c r="AJ3928" s="598"/>
      <c r="AK3928" s="600"/>
      <c r="AL3928" s="67"/>
      <c r="AM3928" s="623"/>
      <c r="AN3928" s="623"/>
      <c r="AO3928" s="623"/>
      <c r="AP3928" s="623"/>
      <c r="AQ3928" s="623"/>
      <c r="AR3928" s="623"/>
      <c r="AS3928" s="624"/>
      <c r="AT3928" s="623"/>
      <c r="AU3928" s="624"/>
    </row>
    <row r="3929">
      <c r="A3929" s="612"/>
      <c r="B3929" s="601"/>
      <c r="C3929" s="601"/>
      <c r="D3929" s="595"/>
      <c r="E3929" s="602"/>
      <c r="F3929" s="603"/>
      <c r="G3929" s="611"/>
      <c r="H3929" s="595"/>
      <c r="I3929" s="595"/>
      <c r="J3929" s="192"/>
      <c r="K3929" s="192"/>
      <c r="L3929" s="192"/>
      <c r="M3929" s="596"/>
      <c r="N3929" s="192"/>
      <c r="O3929" s="596"/>
      <c r="P3929" s="192"/>
      <c r="Q3929" s="596"/>
      <c r="R3929" s="597"/>
      <c r="S3929" s="600"/>
      <c r="T3929" s="598"/>
      <c r="U3929" s="598"/>
      <c r="V3929" s="598"/>
      <c r="W3929" s="598"/>
      <c r="X3929" s="598"/>
      <c r="Y3929" s="598"/>
      <c r="Z3929" s="598"/>
      <c r="AA3929" s="598"/>
      <c r="AB3929" s="598"/>
      <c r="AC3929" s="598"/>
      <c r="AD3929" s="598"/>
      <c r="AE3929" s="598"/>
      <c r="AF3929" s="598"/>
      <c r="AG3929" s="599"/>
      <c r="AH3929" s="192"/>
      <c r="AI3929" s="604"/>
      <c r="AJ3929" s="598"/>
      <c r="AK3929" s="600"/>
      <c r="AL3929" s="67"/>
      <c r="AM3929" s="623"/>
      <c r="AN3929" s="623"/>
      <c r="AO3929" s="623"/>
      <c r="AP3929" s="623"/>
      <c r="AQ3929" s="623"/>
      <c r="AR3929" s="623"/>
      <c r="AS3929" s="624"/>
      <c r="AT3929" s="623"/>
      <c r="AU3929" s="624"/>
    </row>
    <row r="3930">
      <c r="A3930" s="612"/>
      <c r="B3930" s="601"/>
      <c r="C3930" s="601"/>
      <c r="D3930" s="595"/>
      <c r="E3930" s="602"/>
      <c r="F3930" s="603"/>
      <c r="G3930" s="611"/>
      <c r="H3930" s="595"/>
      <c r="I3930" s="595"/>
      <c r="J3930" s="192"/>
      <c r="K3930" s="192"/>
      <c r="L3930" s="192"/>
      <c r="M3930" s="596"/>
      <c r="N3930" s="192"/>
      <c r="O3930" s="596"/>
      <c r="P3930" s="192"/>
      <c r="Q3930" s="596"/>
      <c r="R3930" s="597"/>
      <c r="S3930" s="600"/>
      <c r="T3930" s="598"/>
      <c r="U3930" s="598"/>
      <c r="V3930" s="598"/>
      <c r="W3930" s="598"/>
      <c r="X3930" s="598"/>
      <c r="Y3930" s="598"/>
      <c r="Z3930" s="598"/>
      <c r="AA3930" s="598"/>
      <c r="AB3930" s="598"/>
      <c r="AC3930" s="598"/>
      <c r="AD3930" s="598"/>
      <c r="AE3930" s="598"/>
      <c r="AF3930" s="598"/>
      <c r="AG3930" s="599"/>
      <c r="AH3930" s="192"/>
      <c r="AI3930" s="604"/>
      <c r="AJ3930" s="598"/>
      <c r="AK3930" s="600"/>
      <c r="AL3930" s="67"/>
      <c r="AM3930" s="623"/>
      <c r="AN3930" s="623"/>
      <c r="AO3930" s="623"/>
      <c r="AP3930" s="623"/>
      <c r="AQ3930" s="623"/>
      <c r="AR3930" s="623"/>
      <c r="AS3930" s="624"/>
      <c r="AT3930" s="623"/>
      <c r="AU3930" s="624"/>
    </row>
    <row r="3931">
      <c r="A3931" s="612"/>
      <c r="B3931" s="601"/>
      <c r="C3931" s="601"/>
      <c r="D3931" s="595"/>
      <c r="E3931" s="602"/>
      <c r="F3931" s="603"/>
      <c r="G3931" s="611"/>
      <c r="H3931" s="595"/>
      <c r="I3931" s="595"/>
      <c r="J3931" s="192"/>
      <c r="K3931" s="192"/>
      <c r="L3931" s="192"/>
      <c r="M3931" s="596"/>
      <c r="N3931" s="192"/>
      <c r="O3931" s="596"/>
      <c r="P3931" s="192"/>
      <c r="Q3931" s="596"/>
      <c r="R3931" s="597"/>
      <c r="S3931" s="600"/>
      <c r="T3931" s="598"/>
      <c r="U3931" s="598"/>
      <c r="V3931" s="598"/>
      <c r="W3931" s="598"/>
      <c r="X3931" s="598"/>
      <c r="Y3931" s="598"/>
      <c r="Z3931" s="598"/>
      <c r="AA3931" s="598"/>
      <c r="AB3931" s="598"/>
      <c r="AC3931" s="598"/>
      <c r="AD3931" s="598"/>
      <c r="AE3931" s="598"/>
      <c r="AF3931" s="598"/>
      <c r="AG3931" s="599"/>
      <c r="AH3931" s="192"/>
      <c r="AI3931" s="604"/>
      <c r="AJ3931" s="598"/>
      <c r="AK3931" s="600"/>
      <c r="AL3931" s="67"/>
      <c r="AM3931" s="623"/>
      <c r="AN3931" s="623"/>
      <c r="AO3931" s="623"/>
      <c r="AP3931" s="623"/>
      <c r="AQ3931" s="623"/>
      <c r="AR3931" s="623"/>
      <c r="AS3931" s="624"/>
      <c r="AT3931" s="623"/>
      <c r="AU3931" s="624"/>
    </row>
    <row r="3932">
      <c r="A3932" s="612"/>
      <c r="B3932" s="601"/>
      <c r="C3932" s="601"/>
      <c r="D3932" s="595"/>
      <c r="E3932" s="602"/>
      <c r="F3932" s="603"/>
      <c r="G3932" s="611"/>
      <c r="H3932" s="595"/>
      <c r="I3932" s="595"/>
      <c r="J3932" s="192"/>
      <c r="K3932" s="192"/>
      <c r="L3932" s="192"/>
      <c r="M3932" s="596"/>
      <c r="N3932" s="192"/>
      <c r="O3932" s="596"/>
      <c r="P3932" s="192"/>
      <c r="Q3932" s="596"/>
      <c r="R3932" s="597"/>
      <c r="S3932" s="600"/>
      <c r="T3932" s="598"/>
      <c r="U3932" s="598"/>
      <c r="V3932" s="598"/>
      <c r="W3932" s="598"/>
      <c r="X3932" s="598"/>
      <c r="Y3932" s="598"/>
      <c r="Z3932" s="598"/>
      <c r="AA3932" s="598"/>
      <c r="AB3932" s="598"/>
      <c r="AC3932" s="598"/>
      <c r="AD3932" s="598"/>
      <c r="AE3932" s="598"/>
      <c r="AF3932" s="598"/>
      <c r="AG3932" s="599"/>
      <c r="AH3932" s="192"/>
      <c r="AI3932" s="604"/>
      <c r="AJ3932" s="598"/>
      <c r="AK3932" s="600"/>
      <c r="AL3932" s="67"/>
      <c r="AM3932" s="623"/>
      <c r="AN3932" s="623"/>
      <c r="AO3932" s="623"/>
      <c r="AP3932" s="623"/>
      <c r="AQ3932" s="623"/>
      <c r="AR3932" s="623"/>
      <c r="AS3932" s="624"/>
      <c r="AT3932" s="623"/>
      <c r="AU3932" s="624"/>
    </row>
    <row r="3933">
      <c r="A3933" s="612"/>
      <c r="B3933" s="601"/>
      <c r="C3933" s="601"/>
      <c r="D3933" s="595"/>
      <c r="E3933" s="602"/>
      <c r="F3933" s="603"/>
      <c r="G3933" s="611"/>
      <c r="H3933" s="595"/>
      <c r="I3933" s="595"/>
      <c r="J3933" s="192"/>
      <c r="K3933" s="192"/>
      <c r="L3933" s="192"/>
      <c r="M3933" s="596"/>
      <c r="N3933" s="192"/>
      <c r="O3933" s="596"/>
      <c r="P3933" s="192"/>
      <c r="Q3933" s="596"/>
      <c r="R3933" s="597"/>
      <c r="S3933" s="600"/>
      <c r="T3933" s="598"/>
      <c r="U3933" s="598"/>
      <c r="V3933" s="598"/>
      <c r="W3933" s="598"/>
      <c r="X3933" s="598"/>
      <c r="Y3933" s="598"/>
      <c r="Z3933" s="598"/>
      <c r="AA3933" s="598"/>
      <c r="AB3933" s="598"/>
      <c r="AC3933" s="598"/>
      <c r="AD3933" s="598"/>
      <c r="AE3933" s="598"/>
      <c r="AF3933" s="598"/>
      <c r="AG3933" s="599"/>
      <c r="AH3933" s="192"/>
      <c r="AI3933" s="604"/>
      <c r="AJ3933" s="598"/>
      <c r="AK3933" s="600"/>
      <c r="AL3933" s="67"/>
      <c r="AM3933" s="623"/>
      <c r="AN3933" s="623"/>
      <c r="AO3933" s="623"/>
      <c r="AP3933" s="623"/>
      <c r="AQ3933" s="623"/>
      <c r="AR3933" s="623"/>
      <c r="AS3933" s="624"/>
      <c r="AT3933" s="623"/>
      <c r="AU3933" s="624"/>
    </row>
    <row r="3934">
      <c r="A3934" s="612"/>
      <c r="B3934" s="601"/>
      <c r="C3934" s="601"/>
      <c r="D3934" s="595"/>
      <c r="E3934" s="602"/>
      <c r="F3934" s="603"/>
      <c r="G3934" s="611"/>
      <c r="H3934" s="595"/>
      <c r="I3934" s="595"/>
      <c r="J3934" s="192"/>
      <c r="K3934" s="192"/>
      <c r="L3934" s="192"/>
      <c r="M3934" s="596"/>
      <c r="N3934" s="192"/>
      <c r="O3934" s="596"/>
      <c r="P3934" s="192"/>
      <c r="Q3934" s="596"/>
      <c r="R3934" s="597"/>
      <c r="S3934" s="600"/>
      <c r="T3934" s="598"/>
      <c r="U3934" s="598"/>
      <c r="V3934" s="598"/>
      <c r="W3934" s="598"/>
      <c r="X3934" s="598"/>
      <c r="Y3934" s="598"/>
      <c r="Z3934" s="598"/>
      <c r="AA3934" s="598"/>
      <c r="AB3934" s="598"/>
      <c r="AC3934" s="598"/>
      <c r="AD3934" s="598"/>
      <c r="AE3934" s="598"/>
      <c r="AF3934" s="598"/>
      <c r="AG3934" s="599"/>
      <c r="AH3934" s="192"/>
      <c r="AI3934" s="604"/>
      <c r="AJ3934" s="598"/>
      <c r="AK3934" s="600"/>
      <c r="AL3934" s="67"/>
      <c r="AM3934" s="623"/>
      <c r="AN3934" s="623"/>
      <c r="AO3934" s="623"/>
      <c r="AP3934" s="623"/>
      <c r="AQ3934" s="623"/>
      <c r="AR3934" s="623"/>
      <c r="AS3934" s="624"/>
      <c r="AT3934" s="623"/>
      <c r="AU3934" s="624"/>
    </row>
    <row r="3935">
      <c r="A3935" s="612"/>
      <c r="B3935" s="601"/>
      <c r="C3935" s="601"/>
      <c r="D3935" s="595"/>
      <c r="E3935" s="602"/>
      <c r="F3935" s="603"/>
      <c r="G3935" s="611"/>
      <c r="H3935" s="595"/>
      <c r="I3935" s="595"/>
      <c r="J3935" s="192"/>
      <c r="K3935" s="192"/>
      <c r="L3935" s="192"/>
      <c r="M3935" s="596"/>
      <c r="N3935" s="192"/>
      <c r="O3935" s="596"/>
      <c r="P3935" s="192"/>
      <c r="Q3935" s="596"/>
      <c r="R3935" s="597"/>
      <c r="S3935" s="600"/>
      <c r="T3935" s="598"/>
      <c r="U3935" s="598"/>
      <c r="V3935" s="598"/>
      <c r="W3935" s="598"/>
      <c r="X3935" s="598"/>
      <c r="Y3935" s="598"/>
      <c r="Z3935" s="598"/>
      <c r="AA3935" s="598"/>
      <c r="AB3935" s="598"/>
      <c r="AC3935" s="598"/>
      <c r="AD3935" s="598"/>
      <c r="AE3935" s="598"/>
      <c r="AF3935" s="598"/>
      <c r="AG3935" s="599"/>
      <c r="AH3935" s="192"/>
      <c r="AI3935" s="604"/>
      <c r="AJ3935" s="598"/>
      <c r="AK3935" s="600"/>
      <c r="AL3935" s="67"/>
      <c r="AM3935" s="623"/>
      <c r="AN3935" s="623"/>
      <c r="AO3935" s="623"/>
      <c r="AP3935" s="623"/>
      <c r="AQ3935" s="623"/>
      <c r="AR3935" s="623"/>
      <c r="AS3935" s="624"/>
      <c r="AT3935" s="623"/>
      <c r="AU3935" s="624"/>
    </row>
    <row r="3936">
      <c r="A3936" s="612"/>
      <c r="B3936" s="601"/>
      <c r="C3936" s="601"/>
      <c r="D3936" s="595"/>
      <c r="E3936" s="602"/>
      <c r="F3936" s="603"/>
      <c r="G3936" s="611"/>
      <c r="H3936" s="595"/>
      <c r="I3936" s="595"/>
      <c r="J3936" s="192"/>
      <c r="K3936" s="192"/>
      <c r="L3936" s="192"/>
      <c r="M3936" s="596"/>
      <c r="N3936" s="192"/>
      <c r="O3936" s="596"/>
      <c r="P3936" s="192"/>
      <c r="Q3936" s="596"/>
      <c r="R3936" s="597"/>
      <c r="S3936" s="600"/>
      <c r="T3936" s="598"/>
      <c r="U3936" s="598"/>
      <c r="V3936" s="598"/>
      <c r="W3936" s="598"/>
      <c r="X3936" s="598"/>
      <c r="Y3936" s="598"/>
      <c r="Z3936" s="598"/>
      <c r="AA3936" s="598"/>
      <c r="AB3936" s="598"/>
      <c r="AC3936" s="598"/>
      <c r="AD3936" s="598"/>
      <c r="AE3936" s="598"/>
      <c r="AF3936" s="598"/>
      <c r="AG3936" s="599"/>
      <c r="AH3936" s="192"/>
      <c r="AI3936" s="604"/>
      <c r="AJ3936" s="598"/>
      <c r="AK3936" s="600"/>
      <c r="AL3936" s="67"/>
      <c r="AM3936" s="623"/>
      <c r="AN3936" s="623"/>
      <c r="AO3936" s="623"/>
      <c r="AP3936" s="623"/>
      <c r="AQ3936" s="623"/>
      <c r="AR3936" s="623"/>
      <c r="AS3936" s="624"/>
      <c r="AT3936" s="623"/>
      <c r="AU3936" s="624"/>
    </row>
    <row r="3937">
      <c r="A3937" s="612"/>
      <c r="B3937" s="601"/>
      <c r="C3937" s="601"/>
      <c r="D3937" s="595"/>
      <c r="E3937" s="602"/>
      <c r="F3937" s="603"/>
      <c r="G3937" s="611"/>
      <c r="H3937" s="595"/>
      <c r="I3937" s="595"/>
      <c r="J3937" s="192"/>
      <c r="K3937" s="192"/>
      <c r="L3937" s="192"/>
      <c r="M3937" s="596"/>
      <c r="N3937" s="192"/>
      <c r="O3937" s="596"/>
      <c r="P3937" s="192"/>
      <c r="Q3937" s="596"/>
      <c r="R3937" s="597"/>
      <c r="S3937" s="600"/>
      <c r="T3937" s="598"/>
      <c r="U3937" s="598"/>
      <c r="V3937" s="598"/>
      <c r="W3937" s="598"/>
      <c r="X3937" s="598"/>
      <c r="Y3937" s="598"/>
      <c r="Z3937" s="598"/>
      <c r="AA3937" s="598"/>
      <c r="AB3937" s="598"/>
      <c r="AC3937" s="598"/>
      <c r="AD3937" s="598"/>
      <c r="AE3937" s="598"/>
      <c r="AF3937" s="598"/>
      <c r="AG3937" s="599"/>
      <c r="AH3937" s="192"/>
      <c r="AI3937" s="604"/>
      <c r="AJ3937" s="598"/>
      <c r="AK3937" s="600"/>
      <c r="AL3937" s="67"/>
      <c r="AM3937" s="623"/>
      <c r="AN3937" s="623"/>
      <c r="AO3937" s="623"/>
      <c r="AP3937" s="623"/>
      <c r="AQ3937" s="623"/>
      <c r="AR3937" s="623"/>
      <c r="AS3937" s="624"/>
      <c r="AT3937" s="623"/>
      <c r="AU3937" s="624"/>
    </row>
    <row r="3938">
      <c r="A3938" s="612"/>
      <c r="B3938" s="601"/>
      <c r="C3938" s="601"/>
      <c r="D3938" s="595"/>
      <c r="E3938" s="602"/>
      <c r="F3938" s="603"/>
      <c r="G3938" s="611"/>
      <c r="H3938" s="595"/>
      <c r="I3938" s="595"/>
      <c r="J3938" s="192"/>
      <c r="K3938" s="192"/>
      <c r="L3938" s="192"/>
      <c r="M3938" s="596"/>
      <c r="N3938" s="192"/>
      <c r="O3938" s="596"/>
      <c r="P3938" s="192"/>
      <c r="Q3938" s="596"/>
      <c r="R3938" s="597"/>
      <c r="S3938" s="600"/>
      <c r="T3938" s="598"/>
      <c r="U3938" s="598"/>
      <c r="V3938" s="598"/>
      <c r="W3938" s="598"/>
      <c r="X3938" s="598"/>
      <c r="Y3938" s="598"/>
      <c r="Z3938" s="598"/>
      <c r="AA3938" s="598"/>
      <c r="AB3938" s="598"/>
      <c r="AC3938" s="598"/>
      <c r="AD3938" s="598"/>
      <c r="AE3938" s="598"/>
      <c r="AF3938" s="598"/>
      <c r="AG3938" s="599"/>
      <c r="AH3938" s="192"/>
      <c r="AI3938" s="604"/>
      <c r="AJ3938" s="598"/>
      <c r="AK3938" s="600"/>
      <c r="AL3938" s="67"/>
      <c r="AM3938" s="623"/>
      <c r="AN3938" s="623"/>
      <c r="AO3938" s="623"/>
      <c r="AP3938" s="623"/>
      <c r="AQ3938" s="623"/>
      <c r="AR3938" s="623"/>
      <c r="AS3938" s="624"/>
      <c r="AT3938" s="623"/>
      <c r="AU3938" s="624"/>
    </row>
    <row r="3939">
      <c r="A3939" s="612"/>
      <c r="B3939" s="601"/>
      <c r="C3939" s="601"/>
      <c r="D3939" s="595"/>
      <c r="E3939" s="602"/>
      <c r="F3939" s="603"/>
      <c r="G3939" s="611"/>
      <c r="H3939" s="595"/>
      <c r="I3939" s="595"/>
      <c r="J3939" s="192"/>
      <c r="K3939" s="192"/>
      <c r="L3939" s="192"/>
      <c r="M3939" s="596"/>
      <c r="N3939" s="192"/>
      <c r="O3939" s="596"/>
      <c r="P3939" s="192"/>
      <c r="Q3939" s="596"/>
      <c r="R3939" s="597"/>
      <c r="S3939" s="600"/>
      <c r="T3939" s="598"/>
      <c r="U3939" s="598"/>
      <c r="V3939" s="598"/>
      <c r="W3939" s="598"/>
      <c r="X3939" s="598"/>
      <c r="Y3939" s="598"/>
      <c r="Z3939" s="598"/>
      <c r="AA3939" s="598"/>
      <c r="AB3939" s="598"/>
      <c r="AC3939" s="598"/>
      <c r="AD3939" s="598"/>
      <c r="AE3939" s="598"/>
      <c r="AF3939" s="598"/>
      <c r="AG3939" s="599"/>
      <c r="AH3939" s="192"/>
      <c r="AI3939" s="604"/>
      <c r="AJ3939" s="598"/>
      <c r="AK3939" s="600"/>
      <c r="AL3939" s="67"/>
      <c r="AM3939" s="623"/>
      <c r="AN3939" s="623"/>
      <c r="AO3939" s="623"/>
      <c r="AP3939" s="623"/>
      <c r="AQ3939" s="623"/>
      <c r="AR3939" s="623"/>
      <c r="AS3939" s="624"/>
      <c r="AT3939" s="623"/>
      <c r="AU3939" s="624"/>
    </row>
    <row r="3940">
      <c r="A3940" s="612"/>
      <c r="B3940" s="601"/>
      <c r="C3940" s="601"/>
      <c r="D3940" s="595"/>
      <c r="E3940" s="602"/>
      <c r="F3940" s="603"/>
      <c r="G3940" s="611"/>
      <c r="H3940" s="595"/>
      <c r="I3940" s="595"/>
      <c r="J3940" s="192"/>
      <c r="K3940" s="192"/>
      <c r="L3940" s="192"/>
      <c r="M3940" s="596"/>
      <c r="N3940" s="192"/>
      <c r="O3940" s="596"/>
      <c r="P3940" s="192"/>
      <c r="Q3940" s="596"/>
      <c r="R3940" s="597"/>
      <c r="S3940" s="600"/>
      <c r="T3940" s="598"/>
      <c r="U3940" s="598"/>
      <c r="V3940" s="598"/>
      <c r="W3940" s="598"/>
      <c r="X3940" s="598"/>
      <c r="Y3940" s="598"/>
      <c r="Z3940" s="598"/>
      <c r="AA3940" s="598"/>
      <c r="AB3940" s="598"/>
      <c r="AC3940" s="598"/>
      <c r="AD3940" s="598"/>
      <c r="AE3940" s="598"/>
      <c r="AF3940" s="598"/>
      <c r="AG3940" s="599"/>
      <c r="AH3940" s="192"/>
      <c r="AI3940" s="604"/>
      <c r="AJ3940" s="598"/>
      <c r="AK3940" s="600"/>
      <c r="AL3940" s="67"/>
      <c r="AM3940" s="623"/>
      <c r="AN3940" s="623"/>
      <c r="AO3940" s="623"/>
      <c r="AP3940" s="623"/>
      <c r="AQ3940" s="623"/>
      <c r="AR3940" s="623"/>
      <c r="AS3940" s="624"/>
      <c r="AT3940" s="623"/>
      <c r="AU3940" s="624"/>
    </row>
    <row r="3941">
      <c r="A3941" s="612"/>
      <c r="B3941" s="601"/>
      <c r="C3941" s="601"/>
      <c r="D3941" s="595"/>
      <c r="E3941" s="602"/>
      <c r="F3941" s="603"/>
      <c r="G3941" s="611"/>
      <c r="H3941" s="595"/>
      <c r="I3941" s="595"/>
      <c r="J3941" s="192"/>
      <c r="K3941" s="192"/>
      <c r="L3941" s="192"/>
      <c r="M3941" s="596"/>
      <c r="N3941" s="192"/>
      <c r="O3941" s="596"/>
      <c r="P3941" s="192"/>
      <c r="Q3941" s="596"/>
      <c r="R3941" s="597"/>
      <c r="S3941" s="600"/>
      <c r="T3941" s="598"/>
      <c r="U3941" s="598"/>
      <c r="V3941" s="598"/>
      <c r="W3941" s="598"/>
      <c r="X3941" s="598"/>
      <c r="Y3941" s="598"/>
      <c r="Z3941" s="598"/>
      <c r="AA3941" s="598"/>
      <c r="AB3941" s="598"/>
      <c r="AC3941" s="598"/>
      <c r="AD3941" s="598"/>
      <c r="AE3941" s="598"/>
      <c r="AF3941" s="598"/>
      <c r="AG3941" s="599"/>
      <c r="AH3941" s="192"/>
      <c r="AI3941" s="604"/>
      <c r="AJ3941" s="598"/>
      <c r="AK3941" s="600"/>
      <c r="AL3941" s="67"/>
      <c r="AM3941" s="623"/>
      <c r="AN3941" s="623"/>
      <c r="AO3941" s="623"/>
      <c r="AP3941" s="623"/>
      <c r="AQ3941" s="623"/>
      <c r="AR3941" s="623"/>
      <c r="AS3941" s="624"/>
      <c r="AT3941" s="623"/>
      <c r="AU3941" s="624"/>
    </row>
    <row r="3942">
      <c r="A3942" s="612"/>
      <c r="B3942" s="601"/>
      <c r="C3942" s="601"/>
      <c r="D3942" s="595"/>
      <c r="E3942" s="602"/>
      <c r="F3942" s="603"/>
      <c r="G3942" s="611"/>
      <c r="H3942" s="595"/>
      <c r="I3942" s="595"/>
      <c r="J3942" s="192"/>
      <c r="K3942" s="192"/>
      <c r="L3942" s="192"/>
      <c r="M3942" s="596"/>
      <c r="N3942" s="192"/>
      <c r="O3942" s="596"/>
      <c r="P3942" s="192"/>
      <c r="Q3942" s="596"/>
      <c r="R3942" s="597"/>
      <c r="S3942" s="600"/>
      <c r="T3942" s="598"/>
      <c r="U3942" s="598"/>
      <c r="V3942" s="598"/>
      <c r="W3942" s="598"/>
      <c r="X3942" s="598"/>
      <c r="Y3942" s="598"/>
      <c r="Z3942" s="598"/>
      <c r="AA3942" s="598"/>
      <c r="AB3942" s="598"/>
      <c r="AC3942" s="598"/>
      <c r="AD3942" s="598"/>
      <c r="AE3942" s="598"/>
      <c r="AF3942" s="598"/>
      <c r="AG3942" s="599"/>
      <c r="AH3942" s="192"/>
      <c r="AI3942" s="604"/>
      <c r="AJ3942" s="598"/>
      <c r="AK3942" s="600"/>
      <c r="AL3942" s="67"/>
      <c r="AM3942" s="623"/>
      <c r="AN3942" s="623"/>
      <c r="AO3942" s="623"/>
      <c r="AP3942" s="623"/>
      <c r="AQ3942" s="623"/>
      <c r="AR3942" s="623"/>
      <c r="AS3942" s="624"/>
      <c r="AT3942" s="623"/>
      <c r="AU3942" s="624"/>
    </row>
    <row r="3943">
      <c r="A3943" s="612"/>
      <c r="B3943" s="601"/>
      <c r="C3943" s="601"/>
      <c r="D3943" s="595"/>
      <c r="E3943" s="602"/>
      <c r="F3943" s="603"/>
      <c r="G3943" s="611"/>
      <c r="H3943" s="595"/>
      <c r="I3943" s="595"/>
      <c r="J3943" s="192"/>
      <c r="K3943" s="192"/>
      <c r="L3943" s="192"/>
      <c r="M3943" s="596"/>
      <c r="N3943" s="192"/>
      <c r="O3943" s="596"/>
      <c r="P3943" s="192"/>
      <c r="Q3943" s="596"/>
      <c r="R3943" s="597"/>
      <c r="S3943" s="600"/>
      <c r="T3943" s="598"/>
      <c r="U3943" s="598"/>
      <c r="V3943" s="598"/>
      <c r="W3943" s="598"/>
      <c r="X3943" s="598"/>
      <c r="Y3943" s="598"/>
      <c r="Z3943" s="598"/>
      <c r="AA3943" s="598"/>
      <c r="AB3943" s="598"/>
      <c r="AC3943" s="598"/>
      <c r="AD3943" s="598"/>
      <c r="AE3943" s="598"/>
      <c r="AF3943" s="598"/>
      <c r="AG3943" s="599"/>
      <c r="AH3943" s="192"/>
      <c r="AI3943" s="604"/>
      <c r="AJ3943" s="598"/>
      <c r="AK3943" s="600"/>
      <c r="AL3943" s="67"/>
      <c r="AM3943" s="623"/>
      <c r="AN3943" s="623"/>
      <c r="AO3943" s="623"/>
      <c r="AP3943" s="623"/>
      <c r="AQ3943" s="623"/>
      <c r="AR3943" s="623"/>
      <c r="AS3943" s="624"/>
      <c r="AT3943" s="623"/>
      <c r="AU3943" s="624"/>
    </row>
    <row r="3944">
      <c r="A3944" s="612"/>
      <c r="B3944" s="601"/>
      <c r="C3944" s="601"/>
      <c r="D3944" s="595"/>
      <c r="E3944" s="602"/>
      <c r="F3944" s="603"/>
      <c r="G3944" s="611"/>
      <c r="H3944" s="595"/>
      <c r="I3944" s="595"/>
      <c r="J3944" s="192"/>
      <c r="K3944" s="192"/>
      <c r="L3944" s="192"/>
      <c r="M3944" s="596"/>
      <c r="N3944" s="192"/>
      <c r="O3944" s="596"/>
      <c r="P3944" s="192"/>
      <c r="Q3944" s="596"/>
      <c r="R3944" s="597"/>
      <c r="S3944" s="600"/>
      <c r="T3944" s="598"/>
      <c r="U3944" s="598"/>
      <c r="V3944" s="598"/>
      <c r="W3944" s="598"/>
      <c r="X3944" s="598"/>
      <c r="Y3944" s="598"/>
      <c r="Z3944" s="598"/>
      <c r="AA3944" s="598"/>
      <c r="AB3944" s="598"/>
      <c r="AC3944" s="598"/>
      <c r="AD3944" s="598"/>
      <c r="AE3944" s="598"/>
      <c r="AF3944" s="598"/>
      <c r="AG3944" s="599"/>
      <c r="AH3944" s="192"/>
      <c r="AI3944" s="604"/>
      <c r="AJ3944" s="598"/>
      <c r="AK3944" s="600"/>
      <c r="AL3944" s="67"/>
      <c r="AM3944" s="623"/>
      <c r="AN3944" s="623"/>
      <c r="AO3944" s="623"/>
      <c r="AP3944" s="623"/>
      <c r="AQ3944" s="623"/>
      <c r="AR3944" s="623"/>
      <c r="AS3944" s="624"/>
      <c r="AT3944" s="623"/>
      <c r="AU3944" s="624"/>
    </row>
    <row r="3945">
      <c r="A3945" s="612"/>
      <c r="B3945" s="601"/>
      <c r="C3945" s="601"/>
      <c r="D3945" s="595"/>
      <c r="E3945" s="602"/>
      <c r="F3945" s="603"/>
      <c r="G3945" s="611"/>
      <c r="H3945" s="595"/>
      <c r="I3945" s="595"/>
      <c r="J3945" s="192"/>
      <c r="K3945" s="192"/>
      <c r="L3945" s="192"/>
      <c r="M3945" s="596"/>
      <c r="N3945" s="192"/>
      <c r="O3945" s="596"/>
      <c r="P3945" s="192"/>
      <c r="Q3945" s="596"/>
      <c r="R3945" s="597"/>
      <c r="S3945" s="600"/>
      <c r="T3945" s="598"/>
      <c r="U3945" s="598"/>
      <c r="V3945" s="598"/>
      <c r="W3945" s="598"/>
      <c r="X3945" s="598"/>
      <c r="Y3945" s="598"/>
      <c r="Z3945" s="598"/>
      <c r="AA3945" s="598"/>
      <c r="AB3945" s="598"/>
      <c r="AC3945" s="598"/>
      <c r="AD3945" s="598"/>
      <c r="AE3945" s="598"/>
      <c r="AF3945" s="598"/>
      <c r="AG3945" s="599"/>
      <c r="AH3945" s="192"/>
      <c r="AI3945" s="604"/>
      <c r="AJ3945" s="598"/>
      <c r="AK3945" s="600"/>
      <c r="AL3945" s="67"/>
      <c r="AM3945" s="623"/>
      <c r="AN3945" s="623"/>
      <c r="AO3945" s="623"/>
      <c r="AP3945" s="623"/>
      <c r="AQ3945" s="623"/>
      <c r="AR3945" s="623"/>
      <c r="AS3945" s="624"/>
      <c r="AT3945" s="623"/>
      <c r="AU3945" s="624"/>
    </row>
    <row r="3946">
      <c r="A3946" s="612"/>
      <c r="B3946" s="601"/>
      <c r="C3946" s="601"/>
      <c r="D3946" s="595"/>
      <c r="E3946" s="602"/>
      <c r="F3946" s="603"/>
      <c r="G3946" s="611"/>
      <c r="H3946" s="595"/>
      <c r="I3946" s="595"/>
      <c r="J3946" s="192"/>
      <c r="K3946" s="192"/>
      <c r="L3946" s="192"/>
      <c r="M3946" s="596"/>
      <c r="N3946" s="192"/>
      <c r="O3946" s="596"/>
      <c r="P3946" s="192"/>
      <c r="Q3946" s="596"/>
      <c r="R3946" s="597"/>
      <c r="S3946" s="600"/>
      <c r="T3946" s="598"/>
      <c r="U3946" s="598"/>
      <c r="V3946" s="598"/>
      <c r="W3946" s="598"/>
      <c r="X3946" s="598"/>
      <c r="Y3946" s="598"/>
      <c r="Z3946" s="598"/>
      <c r="AA3946" s="598"/>
      <c r="AB3946" s="598"/>
      <c r="AC3946" s="598"/>
      <c r="AD3946" s="598"/>
      <c r="AE3946" s="598"/>
      <c r="AF3946" s="598"/>
      <c r="AG3946" s="599"/>
      <c r="AH3946" s="192"/>
      <c r="AI3946" s="604"/>
      <c r="AJ3946" s="598"/>
      <c r="AK3946" s="600"/>
      <c r="AL3946" s="67"/>
      <c r="AM3946" s="623"/>
      <c r="AN3946" s="623"/>
      <c r="AO3946" s="623"/>
      <c r="AP3946" s="623"/>
      <c r="AQ3946" s="623"/>
      <c r="AR3946" s="623"/>
      <c r="AS3946" s="624"/>
      <c r="AT3946" s="623"/>
      <c r="AU3946" s="624"/>
    </row>
    <row r="3947">
      <c r="A3947" s="612"/>
      <c r="B3947" s="601"/>
      <c r="C3947" s="601"/>
      <c r="D3947" s="595"/>
      <c r="E3947" s="602"/>
      <c r="F3947" s="603"/>
      <c r="G3947" s="611"/>
      <c r="H3947" s="595"/>
      <c r="I3947" s="595"/>
      <c r="J3947" s="192"/>
      <c r="K3947" s="192"/>
      <c r="L3947" s="192"/>
      <c r="M3947" s="596"/>
      <c r="N3947" s="192"/>
      <c r="O3947" s="596"/>
      <c r="P3947" s="192"/>
      <c r="Q3947" s="596"/>
      <c r="R3947" s="597"/>
      <c r="S3947" s="600"/>
      <c r="T3947" s="598"/>
      <c r="U3947" s="598"/>
      <c r="V3947" s="598"/>
      <c r="W3947" s="598"/>
      <c r="X3947" s="598"/>
      <c r="Y3947" s="598"/>
      <c r="Z3947" s="598"/>
      <c r="AA3947" s="598"/>
      <c r="AB3947" s="598"/>
      <c r="AC3947" s="598"/>
      <c r="AD3947" s="598"/>
      <c r="AE3947" s="598"/>
      <c r="AF3947" s="598"/>
      <c r="AG3947" s="599"/>
      <c r="AH3947" s="192"/>
      <c r="AI3947" s="604"/>
      <c r="AJ3947" s="598"/>
      <c r="AK3947" s="600"/>
      <c r="AL3947" s="67"/>
      <c r="AM3947" s="623"/>
      <c r="AN3947" s="623"/>
      <c r="AO3947" s="623"/>
      <c r="AP3947" s="623"/>
      <c r="AQ3947" s="623"/>
      <c r="AR3947" s="623"/>
      <c r="AS3947" s="624"/>
      <c r="AT3947" s="623"/>
      <c r="AU3947" s="624"/>
    </row>
    <row r="3948">
      <c r="A3948" s="612"/>
      <c r="B3948" s="601"/>
      <c r="C3948" s="601"/>
      <c r="D3948" s="595"/>
      <c r="E3948" s="602"/>
      <c r="F3948" s="603"/>
      <c r="G3948" s="611"/>
      <c r="H3948" s="595"/>
      <c r="I3948" s="595"/>
      <c r="J3948" s="192"/>
      <c r="K3948" s="192"/>
      <c r="L3948" s="192"/>
      <c r="M3948" s="596"/>
      <c r="N3948" s="192"/>
      <c r="O3948" s="596"/>
      <c r="P3948" s="192"/>
      <c r="Q3948" s="596"/>
      <c r="R3948" s="597"/>
      <c r="S3948" s="600"/>
      <c r="T3948" s="598"/>
      <c r="U3948" s="598"/>
      <c r="V3948" s="598"/>
      <c r="W3948" s="598"/>
      <c r="X3948" s="598"/>
      <c r="Y3948" s="598"/>
      <c r="Z3948" s="598"/>
      <c r="AA3948" s="598"/>
      <c r="AB3948" s="598"/>
      <c r="AC3948" s="598"/>
      <c r="AD3948" s="598"/>
      <c r="AE3948" s="598"/>
      <c r="AF3948" s="598"/>
      <c r="AG3948" s="599"/>
      <c r="AH3948" s="192"/>
      <c r="AI3948" s="604"/>
      <c r="AJ3948" s="598"/>
      <c r="AK3948" s="600"/>
      <c r="AL3948" s="67"/>
      <c r="AM3948" s="623"/>
      <c r="AN3948" s="623"/>
      <c r="AO3948" s="623"/>
      <c r="AP3948" s="623"/>
      <c r="AQ3948" s="623"/>
      <c r="AR3948" s="623"/>
      <c r="AS3948" s="624"/>
      <c r="AT3948" s="623"/>
      <c r="AU3948" s="624"/>
    </row>
    <row r="3949">
      <c r="A3949" s="612"/>
      <c r="B3949" s="601"/>
      <c r="C3949" s="601"/>
      <c r="D3949" s="595"/>
      <c r="E3949" s="602"/>
      <c r="F3949" s="603"/>
      <c r="G3949" s="611"/>
      <c r="H3949" s="595"/>
      <c r="I3949" s="595"/>
      <c r="J3949" s="192"/>
      <c r="K3949" s="192"/>
      <c r="L3949" s="192"/>
      <c r="M3949" s="596"/>
      <c r="N3949" s="192"/>
      <c r="O3949" s="596"/>
      <c r="P3949" s="192"/>
      <c r="Q3949" s="596"/>
      <c r="R3949" s="597"/>
      <c r="S3949" s="600"/>
      <c r="T3949" s="598"/>
      <c r="U3949" s="598"/>
      <c r="V3949" s="598"/>
      <c r="W3949" s="598"/>
      <c r="X3949" s="598"/>
      <c r="Y3949" s="598"/>
      <c r="Z3949" s="598"/>
      <c r="AA3949" s="598"/>
      <c r="AB3949" s="598"/>
      <c r="AC3949" s="598"/>
      <c r="AD3949" s="598"/>
      <c r="AE3949" s="598"/>
      <c r="AF3949" s="598"/>
      <c r="AG3949" s="599"/>
      <c r="AH3949" s="192"/>
      <c r="AI3949" s="604"/>
      <c r="AJ3949" s="598"/>
      <c r="AK3949" s="600"/>
      <c r="AL3949" s="67"/>
      <c r="AM3949" s="623"/>
      <c r="AN3949" s="623"/>
      <c r="AO3949" s="623"/>
      <c r="AP3949" s="623"/>
      <c r="AQ3949" s="623"/>
      <c r="AR3949" s="623"/>
      <c r="AS3949" s="624"/>
      <c r="AT3949" s="623"/>
      <c r="AU3949" s="624"/>
    </row>
    <row r="3950">
      <c r="A3950" s="612"/>
      <c r="B3950" s="601"/>
      <c r="C3950" s="601"/>
      <c r="D3950" s="595"/>
      <c r="E3950" s="602"/>
      <c r="F3950" s="603"/>
      <c r="G3950" s="611"/>
      <c r="H3950" s="595"/>
      <c r="I3950" s="595"/>
      <c r="J3950" s="192"/>
      <c r="K3950" s="192"/>
      <c r="L3950" s="192"/>
      <c r="M3950" s="596"/>
      <c r="N3950" s="192"/>
      <c r="O3950" s="596"/>
      <c r="P3950" s="192"/>
      <c r="Q3950" s="596"/>
      <c r="R3950" s="597"/>
      <c r="S3950" s="600"/>
      <c r="T3950" s="598"/>
      <c r="U3950" s="598"/>
      <c r="V3950" s="598"/>
      <c r="W3950" s="598"/>
      <c r="X3950" s="598"/>
      <c r="Y3950" s="598"/>
      <c r="Z3950" s="598"/>
      <c r="AA3950" s="598"/>
      <c r="AB3950" s="598"/>
      <c r="AC3950" s="598"/>
      <c r="AD3950" s="598"/>
      <c r="AE3950" s="598"/>
      <c r="AF3950" s="598"/>
      <c r="AG3950" s="599"/>
      <c r="AH3950" s="192"/>
      <c r="AI3950" s="604"/>
      <c r="AJ3950" s="598"/>
      <c r="AK3950" s="600"/>
      <c r="AL3950" s="67"/>
      <c r="AM3950" s="623"/>
      <c r="AN3950" s="623"/>
      <c r="AO3950" s="623"/>
      <c r="AP3950" s="623"/>
      <c r="AQ3950" s="623"/>
      <c r="AR3950" s="623"/>
      <c r="AS3950" s="624"/>
      <c r="AT3950" s="623"/>
      <c r="AU3950" s="624"/>
    </row>
    <row r="3951">
      <c r="A3951" s="612"/>
      <c r="B3951" s="601"/>
      <c r="C3951" s="601"/>
      <c r="D3951" s="595"/>
      <c r="E3951" s="602"/>
      <c r="F3951" s="603"/>
      <c r="G3951" s="611"/>
      <c r="H3951" s="595"/>
      <c r="I3951" s="595"/>
      <c r="J3951" s="192"/>
      <c r="K3951" s="192"/>
      <c r="L3951" s="192"/>
      <c r="M3951" s="596"/>
      <c r="N3951" s="192"/>
      <c r="O3951" s="596"/>
      <c r="P3951" s="192"/>
      <c r="Q3951" s="596"/>
      <c r="R3951" s="597"/>
      <c r="S3951" s="600"/>
      <c r="T3951" s="598"/>
      <c r="U3951" s="598"/>
      <c r="V3951" s="598"/>
      <c r="W3951" s="598"/>
      <c r="X3951" s="598"/>
      <c r="Y3951" s="598"/>
      <c r="Z3951" s="598"/>
      <c r="AA3951" s="598"/>
      <c r="AB3951" s="598"/>
      <c r="AC3951" s="598"/>
      <c r="AD3951" s="598"/>
      <c r="AE3951" s="598"/>
      <c r="AF3951" s="598"/>
      <c r="AG3951" s="599"/>
      <c r="AH3951" s="192"/>
      <c r="AI3951" s="604"/>
      <c r="AJ3951" s="598"/>
      <c r="AK3951" s="600"/>
      <c r="AL3951" s="67"/>
      <c r="AM3951" s="623"/>
      <c r="AN3951" s="623"/>
      <c r="AO3951" s="623"/>
      <c r="AP3951" s="623"/>
      <c r="AQ3951" s="623"/>
      <c r="AR3951" s="623"/>
      <c r="AS3951" s="624"/>
      <c r="AT3951" s="623"/>
      <c r="AU3951" s="624"/>
    </row>
    <row r="3952">
      <c r="A3952" s="612"/>
      <c r="B3952" s="601"/>
      <c r="C3952" s="601"/>
      <c r="D3952" s="595"/>
      <c r="E3952" s="602"/>
      <c r="F3952" s="603"/>
      <c r="G3952" s="611"/>
      <c r="H3952" s="595"/>
      <c r="I3952" s="595"/>
      <c r="J3952" s="192"/>
      <c r="K3952" s="192"/>
      <c r="L3952" s="192"/>
      <c r="M3952" s="596"/>
      <c r="N3952" s="192"/>
      <c r="O3952" s="596"/>
      <c r="P3952" s="192"/>
      <c r="Q3952" s="596"/>
      <c r="R3952" s="597"/>
      <c r="S3952" s="600"/>
      <c r="T3952" s="598"/>
      <c r="U3952" s="598"/>
      <c r="V3952" s="598"/>
      <c r="W3952" s="598"/>
      <c r="X3952" s="598"/>
      <c r="Y3952" s="598"/>
      <c r="Z3952" s="598"/>
      <c r="AA3952" s="598"/>
      <c r="AB3952" s="598"/>
      <c r="AC3952" s="598"/>
      <c r="AD3952" s="598"/>
      <c r="AE3952" s="598"/>
      <c r="AF3952" s="598"/>
      <c r="AG3952" s="599"/>
      <c r="AH3952" s="192"/>
      <c r="AI3952" s="604"/>
      <c r="AJ3952" s="598"/>
      <c r="AK3952" s="600"/>
      <c r="AL3952" s="67"/>
      <c r="AM3952" s="623"/>
      <c r="AN3952" s="623"/>
      <c r="AO3952" s="623"/>
      <c r="AP3952" s="623"/>
      <c r="AQ3952" s="623"/>
      <c r="AR3952" s="623"/>
      <c r="AS3952" s="624"/>
      <c r="AT3952" s="623"/>
      <c r="AU3952" s="624"/>
    </row>
    <row r="3953">
      <c r="A3953" s="612"/>
      <c r="B3953" s="601"/>
      <c r="C3953" s="601"/>
      <c r="D3953" s="595"/>
      <c r="E3953" s="602"/>
      <c r="F3953" s="603"/>
      <c r="G3953" s="611"/>
      <c r="H3953" s="595"/>
      <c r="I3953" s="595"/>
      <c r="J3953" s="192"/>
      <c r="K3953" s="192"/>
      <c r="L3953" s="192"/>
      <c r="M3953" s="596"/>
      <c r="N3953" s="192"/>
      <c r="O3953" s="596"/>
      <c r="P3953" s="192"/>
      <c r="Q3953" s="596"/>
      <c r="R3953" s="597"/>
      <c r="S3953" s="600"/>
      <c r="T3953" s="598"/>
      <c r="U3953" s="598"/>
      <c r="V3953" s="598"/>
      <c r="W3953" s="598"/>
      <c r="X3953" s="598"/>
      <c r="Y3953" s="598"/>
      <c r="Z3953" s="598"/>
      <c r="AA3953" s="598"/>
      <c r="AB3953" s="598"/>
      <c r="AC3953" s="598"/>
      <c r="AD3953" s="598"/>
      <c r="AE3953" s="598"/>
      <c r="AF3953" s="598"/>
      <c r="AG3953" s="599"/>
      <c r="AH3953" s="192"/>
      <c r="AI3953" s="604"/>
      <c r="AJ3953" s="598"/>
      <c r="AK3953" s="600"/>
      <c r="AL3953" s="67"/>
      <c r="AM3953" s="623"/>
      <c r="AN3953" s="623"/>
      <c r="AO3953" s="623"/>
      <c r="AP3953" s="623"/>
      <c r="AQ3953" s="623"/>
      <c r="AR3953" s="623"/>
      <c r="AS3953" s="624"/>
      <c r="AT3953" s="623"/>
      <c r="AU3953" s="624"/>
    </row>
    <row r="3954">
      <c r="A3954" s="612"/>
      <c r="B3954" s="601"/>
      <c r="C3954" s="601"/>
      <c r="D3954" s="595"/>
      <c r="E3954" s="602"/>
      <c r="F3954" s="603"/>
      <c r="G3954" s="611"/>
      <c r="H3954" s="595"/>
      <c r="I3954" s="595"/>
      <c r="J3954" s="192"/>
      <c r="K3954" s="192"/>
      <c r="L3954" s="192"/>
      <c r="M3954" s="596"/>
      <c r="N3954" s="192"/>
      <c r="O3954" s="596"/>
      <c r="P3954" s="192"/>
      <c r="Q3954" s="596"/>
      <c r="R3954" s="597"/>
      <c r="S3954" s="600"/>
      <c r="T3954" s="598"/>
      <c r="U3954" s="598"/>
      <c r="V3954" s="598"/>
      <c r="W3954" s="598"/>
      <c r="X3954" s="598"/>
      <c r="Y3954" s="598"/>
      <c r="Z3954" s="598"/>
      <c r="AA3954" s="598"/>
      <c r="AB3954" s="598"/>
      <c r="AC3954" s="598"/>
      <c r="AD3954" s="598"/>
      <c r="AE3954" s="598"/>
      <c r="AF3954" s="598"/>
      <c r="AG3954" s="599"/>
      <c r="AH3954" s="192"/>
      <c r="AI3954" s="604"/>
      <c r="AJ3954" s="598"/>
      <c r="AK3954" s="600"/>
      <c r="AL3954" s="67"/>
      <c r="AM3954" s="623"/>
      <c r="AN3954" s="623"/>
      <c r="AO3954" s="623"/>
      <c r="AP3954" s="623"/>
      <c r="AQ3954" s="623"/>
      <c r="AR3954" s="623"/>
      <c r="AS3954" s="624"/>
      <c r="AT3954" s="623"/>
      <c r="AU3954" s="624"/>
    </row>
    <row r="3955">
      <c r="A3955" s="612"/>
      <c r="B3955" s="601"/>
      <c r="C3955" s="601"/>
      <c r="D3955" s="595"/>
      <c r="E3955" s="602"/>
      <c r="F3955" s="603"/>
      <c r="G3955" s="611"/>
      <c r="H3955" s="595"/>
      <c r="I3955" s="595"/>
      <c r="J3955" s="192"/>
      <c r="K3955" s="192"/>
      <c r="L3955" s="192"/>
      <c r="M3955" s="596"/>
      <c r="N3955" s="192"/>
      <c r="O3955" s="596"/>
      <c r="P3955" s="192"/>
      <c r="Q3955" s="596"/>
      <c r="R3955" s="597"/>
      <c r="S3955" s="600"/>
      <c r="T3955" s="598"/>
      <c r="U3955" s="598"/>
      <c r="V3955" s="598"/>
      <c r="W3955" s="598"/>
      <c r="X3955" s="598"/>
      <c r="Y3955" s="598"/>
      <c r="Z3955" s="598"/>
      <c r="AA3955" s="598"/>
      <c r="AB3955" s="598"/>
      <c r="AC3955" s="598"/>
      <c r="AD3955" s="598"/>
      <c r="AE3955" s="598"/>
      <c r="AF3955" s="598"/>
      <c r="AG3955" s="599"/>
      <c r="AH3955" s="192"/>
      <c r="AI3955" s="604"/>
      <c r="AJ3955" s="598"/>
      <c r="AK3955" s="600"/>
      <c r="AL3955" s="67"/>
      <c r="AM3955" s="623"/>
      <c r="AN3955" s="623"/>
      <c r="AO3955" s="623"/>
      <c r="AP3955" s="623"/>
      <c r="AQ3955" s="623"/>
      <c r="AR3955" s="623"/>
      <c r="AS3955" s="624"/>
      <c r="AT3955" s="623"/>
      <c r="AU3955" s="624"/>
    </row>
    <row r="3956">
      <c r="A3956" s="612"/>
      <c r="B3956" s="601"/>
      <c r="C3956" s="601"/>
      <c r="D3956" s="595"/>
      <c r="E3956" s="602"/>
      <c r="F3956" s="603"/>
      <c r="G3956" s="611"/>
      <c r="H3956" s="595"/>
      <c r="I3956" s="595"/>
      <c r="J3956" s="192"/>
      <c r="K3956" s="192"/>
      <c r="L3956" s="192"/>
      <c r="M3956" s="596"/>
      <c r="N3956" s="192"/>
      <c r="O3956" s="596"/>
      <c r="P3956" s="192"/>
      <c r="Q3956" s="596"/>
      <c r="R3956" s="597"/>
      <c r="S3956" s="600"/>
      <c r="T3956" s="598"/>
      <c r="U3956" s="598"/>
      <c r="V3956" s="598"/>
      <c r="W3956" s="598"/>
      <c r="X3956" s="598"/>
      <c r="Y3956" s="598"/>
      <c r="Z3956" s="598"/>
      <c r="AA3956" s="598"/>
      <c r="AB3956" s="598"/>
      <c r="AC3956" s="598"/>
      <c r="AD3956" s="598"/>
      <c r="AE3956" s="598"/>
      <c r="AF3956" s="598"/>
      <c r="AG3956" s="599"/>
      <c r="AH3956" s="192"/>
      <c r="AI3956" s="604"/>
      <c r="AJ3956" s="598"/>
      <c r="AK3956" s="600"/>
      <c r="AL3956" s="67"/>
      <c r="AM3956" s="623"/>
      <c r="AN3956" s="623"/>
      <c r="AO3956" s="623"/>
      <c r="AP3956" s="623"/>
      <c r="AQ3956" s="623"/>
      <c r="AR3956" s="623"/>
      <c r="AS3956" s="624"/>
      <c r="AT3956" s="623"/>
      <c r="AU3956" s="624"/>
    </row>
    <row r="3957">
      <c r="A3957" s="612"/>
      <c r="B3957" s="601"/>
      <c r="C3957" s="601"/>
      <c r="D3957" s="595"/>
      <c r="E3957" s="602"/>
      <c r="F3957" s="603"/>
      <c r="G3957" s="611"/>
      <c r="H3957" s="595"/>
      <c r="I3957" s="595"/>
      <c r="J3957" s="192"/>
      <c r="K3957" s="192"/>
      <c r="L3957" s="192"/>
      <c r="M3957" s="596"/>
      <c r="N3957" s="192"/>
      <c r="O3957" s="596"/>
      <c r="P3957" s="192"/>
      <c r="Q3957" s="596"/>
      <c r="R3957" s="597"/>
      <c r="S3957" s="600"/>
      <c r="T3957" s="598"/>
      <c r="U3957" s="598"/>
      <c r="V3957" s="598"/>
      <c r="W3957" s="598"/>
      <c r="X3957" s="598"/>
      <c r="Y3957" s="598"/>
      <c r="Z3957" s="598"/>
      <c r="AA3957" s="598"/>
      <c r="AB3957" s="598"/>
      <c r="AC3957" s="598"/>
      <c r="AD3957" s="598"/>
      <c r="AE3957" s="598"/>
      <c r="AF3957" s="598"/>
      <c r="AG3957" s="599"/>
      <c r="AH3957" s="192"/>
      <c r="AI3957" s="604"/>
      <c r="AJ3957" s="598"/>
      <c r="AK3957" s="600"/>
      <c r="AL3957" s="67"/>
      <c r="AM3957" s="623"/>
      <c r="AN3957" s="623"/>
      <c r="AO3957" s="623"/>
      <c r="AP3957" s="623"/>
      <c r="AQ3957" s="623"/>
      <c r="AR3957" s="623"/>
      <c r="AS3957" s="624"/>
      <c r="AT3957" s="623"/>
      <c r="AU3957" s="624"/>
    </row>
    <row r="3958">
      <c r="A3958" s="612"/>
      <c r="B3958" s="601"/>
      <c r="C3958" s="601"/>
      <c r="D3958" s="595"/>
      <c r="E3958" s="602"/>
      <c r="F3958" s="603"/>
      <c r="G3958" s="611"/>
      <c r="H3958" s="595"/>
      <c r="I3958" s="595"/>
      <c r="J3958" s="192"/>
      <c r="K3958" s="192"/>
      <c r="L3958" s="192"/>
      <c r="M3958" s="596"/>
      <c r="N3958" s="192"/>
      <c r="O3958" s="596"/>
      <c r="P3958" s="192"/>
      <c r="Q3958" s="596"/>
      <c r="R3958" s="597"/>
      <c r="S3958" s="600"/>
      <c r="T3958" s="598"/>
      <c r="U3958" s="598"/>
      <c r="V3958" s="598"/>
      <c r="W3958" s="598"/>
      <c r="X3958" s="598"/>
      <c r="Y3958" s="598"/>
      <c r="Z3958" s="598"/>
      <c r="AA3958" s="598"/>
      <c r="AB3958" s="598"/>
      <c r="AC3958" s="598"/>
      <c r="AD3958" s="598"/>
      <c r="AE3958" s="598"/>
      <c r="AF3958" s="598"/>
      <c r="AG3958" s="599"/>
      <c r="AH3958" s="192"/>
      <c r="AI3958" s="604"/>
      <c r="AJ3958" s="598"/>
      <c r="AK3958" s="600"/>
      <c r="AL3958" s="67"/>
      <c r="AM3958" s="623"/>
      <c r="AN3958" s="623"/>
      <c r="AO3958" s="623"/>
      <c r="AP3958" s="623"/>
      <c r="AQ3958" s="623"/>
      <c r="AR3958" s="623"/>
      <c r="AS3958" s="624"/>
      <c r="AT3958" s="623"/>
      <c r="AU3958" s="624"/>
    </row>
    <row r="3959">
      <c r="A3959" s="612"/>
      <c r="B3959" s="601"/>
      <c r="C3959" s="601"/>
      <c r="D3959" s="595"/>
      <c r="E3959" s="602"/>
      <c r="F3959" s="603"/>
      <c r="G3959" s="611"/>
      <c r="H3959" s="595"/>
      <c r="I3959" s="595"/>
      <c r="J3959" s="192"/>
      <c r="K3959" s="192"/>
      <c r="L3959" s="192"/>
      <c r="M3959" s="596"/>
      <c r="N3959" s="192"/>
      <c r="O3959" s="596"/>
      <c r="P3959" s="192"/>
      <c r="Q3959" s="596"/>
      <c r="R3959" s="597"/>
      <c r="S3959" s="600"/>
      <c r="T3959" s="598"/>
      <c r="U3959" s="598"/>
      <c r="V3959" s="598"/>
      <c r="W3959" s="598"/>
      <c r="X3959" s="598"/>
      <c r="Y3959" s="598"/>
      <c r="Z3959" s="598"/>
      <c r="AA3959" s="598"/>
      <c r="AB3959" s="598"/>
      <c r="AC3959" s="598"/>
      <c r="AD3959" s="598"/>
      <c r="AE3959" s="598"/>
      <c r="AF3959" s="598"/>
      <c r="AG3959" s="599"/>
      <c r="AH3959" s="192"/>
      <c r="AI3959" s="604"/>
      <c r="AJ3959" s="598"/>
      <c r="AK3959" s="600"/>
      <c r="AL3959" s="67"/>
      <c r="AM3959" s="623"/>
      <c r="AN3959" s="623"/>
      <c r="AO3959" s="623"/>
      <c r="AP3959" s="623"/>
      <c r="AQ3959" s="623"/>
      <c r="AR3959" s="623"/>
      <c r="AS3959" s="624"/>
      <c r="AT3959" s="623"/>
      <c r="AU3959" s="624"/>
    </row>
    <row r="3960">
      <c r="A3960" s="612"/>
      <c r="B3960" s="601"/>
      <c r="C3960" s="601"/>
      <c r="D3960" s="595"/>
      <c r="E3960" s="602"/>
      <c r="F3960" s="603"/>
      <c r="G3960" s="611"/>
      <c r="H3960" s="595"/>
      <c r="I3960" s="595"/>
      <c r="J3960" s="192"/>
      <c r="K3960" s="192"/>
      <c r="L3960" s="192"/>
      <c r="M3960" s="596"/>
      <c r="N3960" s="192"/>
      <c r="O3960" s="596"/>
      <c r="P3960" s="192"/>
      <c r="Q3960" s="596"/>
      <c r="R3960" s="597"/>
      <c r="S3960" s="600"/>
      <c r="T3960" s="598"/>
      <c r="U3960" s="598"/>
      <c r="V3960" s="598"/>
      <c r="W3960" s="598"/>
      <c r="X3960" s="598"/>
      <c r="Y3960" s="598"/>
      <c r="Z3960" s="598"/>
      <c r="AA3960" s="598"/>
      <c r="AB3960" s="598"/>
      <c r="AC3960" s="598"/>
      <c r="AD3960" s="598"/>
      <c r="AE3960" s="598"/>
      <c r="AF3960" s="598"/>
      <c r="AG3960" s="599"/>
      <c r="AH3960" s="192"/>
      <c r="AI3960" s="604"/>
      <c r="AJ3960" s="598"/>
      <c r="AK3960" s="600"/>
      <c r="AL3960" s="67"/>
      <c r="AM3960" s="623"/>
      <c r="AN3960" s="623"/>
      <c r="AO3960" s="623"/>
      <c r="AP3960" s="623"/>
      <c r="AQ3960" s="623"/>
      <c r="AR3960" s="623"/>
      <c r="AS3960" s="624"/>
      <c r="AT3960" s="623"/>
      <c r="AU3960" s="624"/>
    </row>
    <row r="3961">
      <c r="A3961" s="612"/>
      <c r="B3961" s="601"/>
      <c r="C3961" s="601"/>
      <c r="D3961" s="595"/>
      <c r="E3961" s="602"/>
      <c r="F3961" s="603"/>
      <c r="G3961" s="611"/>
      <c r="H3961" s="595"/>
      <c r="I3961" s="595"/>
      <c r="J3961" s="192"/>
      <c r="K3961" s="192"/>
      <c r="L3961" s="192"/>
      <c r="M3961" s="596"/>
      <c r="N3961" s="192"/>
      <c r="O3961" s="596"/>
      <c r="P3961" s="192"/>
      <c r="Q3961" s="596"/>
      <c r="R3961" s="597"/>
      <c r="S3961" s="600"/>
      <c r="T3961" s="598"/>
      <c r="U3961" s="598"/>
      <c r="V3961" s="598"/>
      <c r="W3961" s="598"/>
      <c r="X3961" s="598"/>
      <c r="Y3961" s="598"/>
      <c r="Z3961" s="598"/>
      <c r="AA3961" s="598"/>
      <c r="AB3961" s="598"/>
      <c r="AC3961" s="598"/>
      <c r="AD3961" s="598"/>
      <c r="AE3961" s="598"/>
      <c r="AF3961" s="598"/>
      <c r="AG3961" s="599"/>
      <c r="AH3961" s="192"/>
      <c r="AI3961" s="604"/>
      <c r="AJ3961" s="598"/>
      <c r="AK3961" s="600"/>
      <c r="AL3961" s="67"/>
      <c r="AM3961" s="623"/>
      <c r="AN3961" s="623"/>
      <c r="AO3961" s="623"/>
      <c r="AP3961" s="623"/>
      <c r="AQ3961" s="623"/>
      <c r="AR3961" s="623"/>
      <c r="AS3961" s="624"/>
      <c r="AT3961" s="623"/>
      <c r="AU3961" s="624"/>
    </row>
    <row r="3962">
      <c r="A3962" s="612"/>
      <c r="B3962" s="601"/>
      <c r="C3962" s="601"/>
      <c r="D3962" s="595"/>
      <c r="E3962" s="602"/>
      <c r="F3962" s="603"/>
      <c r="G3962" s="611"/>
      <c r="H3962" s="595"/>
      <c r="I3962" s="595"/>
      <c r="J3962" s="192"/>
      <c r="K3962" s="192"/>
      <c r="L3962" s="192"/>
      <c r="M3962" s="596"/>
      <c r="N3962" s="192"/>
      <c r="O3962" s="596"/>
      <c r="P3962" s="192"/>
      <c r="Q3962" s="596"/>
      <c r="R3962" s="597"/>
      <c r="S3962" s="600"/>
      <c r="T3962" s="598"/>
      <c r="U3962" s="598"/>
      <c r="V3962" s="598"/>
      <c r="W3962" s="598"/>
      <c r="X3962" s="598"/>
      <c r="Y3962" s="598"/>
      <c r="Z3962" s="598"/>
      <c r="AA3962" s="598"/>
      <c r="AB3962" s="598"/>
      <c r="AC3962" s="598"/>
      <c r="AD3962" s="598"/>
      <c r="AE3962" s="598"/>
      <c r="AF3962" s="598"/>
      <c r="AG3962" s="599"/>
      <c r="AH3962" s="192"/>
      <c r="AI3962" s="604"/>
      <c r="AJ3962" s="598"/>
      <c r="AK3962" s="600"/>
      <c r="AL3962" s="67"/>
      <c r="AM3962" s="623"/>
      <c r="AN3962" s="623"/>
      <c r="AO3962" s="623"/>
      <c r="AP3962" s="623"/>
      <c r="AQ3962" s="623"/>
      <c r="AR3962" s="623"/>
      <c r="AS3962" s="624"/>
      <c r="AT3962" s="623"/>
      <c r="AU3962" s="624"/>
    </row>
    <row r="3963">
      <c r="A3963" s="612"/>
      <c r="B3963" s="601"/>
      <c r="C3963" s="601"/>
      <c r="D3963" s="595"/>
      <c r="E3963" s="602"/>
      <c r="F3963" s="603"/>
      <c r="G3963" s="611"/>
      <c r="H3963" s="595"/>
      <c r="I3963" s="595"/>
      <c r="J3963" s="192"/>
      <c r="K3963" s="192"/>
      <c r="L3963" s="192"/>
      <c r="M3963" s="596"/>
      <c r="N3963" s="192"/>
      <c r="O3963" s="596"/>
      <c r="P3963" s="192"/>
      <c r="Q3963" s="596"/>
      <c r="R3963" s="597"/>
      <c r="S3963" s="600"/>
      <c r="T3963" s="598"/>
      <c r="U3963" s="598"/>
      <c r="V3963" s="598"/>
      <c r="W3963" s="598"/>
      <c r="X3963" s="598"/>
      <c r="Y3963" s="598"/>
      <c r="Z3963" s="598"/>
      <c r="AA3963" s="598"/>
      <c r="AB3963" s="598"/>
      <c r="AC3963" s="598"/>
      <c r="AD3963" s="598"/>
      <c r="AE3963" s="598"/>
      <c r="AF3963" s="598"/>
      <c r="AG3963" s="599"/>
      <c r="AH3963" s="192"/>
      <c r="AI3963" s="604"/>
      <c r="AJ3963" s="598"/>
      <c r="AK3963" s="600"/>
      <c r="AL3963" s="67"/>
      <c r="AM3963" s="623"/>
      <c r="AN3963" s="623"/>
      <c r="AO3963" s="623"/>
      <c r="AP3963" s="623"/>
      <c r="AQ3963" s="623"/>
      <c r="AR3963" s="623"/>
      <c r="AS3963" s="624"/>
      <c r="AT3963" s="623"/>
      <c r="AU3963" s="624"/>
    </row>
    <row r="3964">
      <c r="A3964" s="612"/>
      <c r="B3964" s="601"/>
      <c r="C3964" s="601"/>
      <c r="D3964" s="595"/>
      <c r="E3964" s="602"/>
      <c r="F3964" s="603"/>
      <c r="G3964" s="611"/>
      <c r="H3964" s="595"/>
      <c r="I3964" s="595"/>
      <c r="J3964" s="192"/>
      <c r="K3964" s="192"/>
      <c r="L3964" s="192"/>
      <c r="M3964" s="596"/>
      <c r="N3964" s="192"/>
      <c r="O3964" s="596"/>
      <c r="P3964" s="192"/>
      <c r="Q3964" s="596"/>
      <c r="R3964" s="597"/>
      <c r="S3964" s="600"/>
      <c r="T3964" s="598"/>
      <c r="U3964" s="598"/>
      <c r="V3964" s="598"/>
      <c r="W3964" s="598"/>
      <c r="X3964" s="598"/>
      <c r="Y3964" s="598"/>
      <c r="Z3964" s="598"/>
      <c r="AA3964" s="598"/>
      <c r="AB3964" s="598"/>
      <c r="AC3964" s="598"/>
      <c r="AD3964" s="598"/>
      <c r="AE3964" s="598"/>
      <c r="AF3964" s="598"/>
      <c r="AG3964" s="599"/>
      <c r="AH3964" s="192"/>
      <c r="AI3964" s="604"/>
      <c r="AJ3964" s="598"/>
      <c r="AK3964" s="600"/>
      <c r="AL3964" s="67"/>
      <c r="AM3964" s="623"/>
      <c r="AN3964" s="623"/>
      <c r="AO3964" s="623"/>
      <c r="AP3964" s="623"/>
      <c r="AQ3964" s="623"/>
      <c r="AR3964" s="623"/>
      <c r="AS3964" s="624"/>
      <c r="AT3964" s="623"/>
      <c r="AU3964" s="624"/>
    </row>
    <row r="3965">
      <c r="A3965" s="612"/>
      <c r="B3965" s="601"/>
      <c r="C3965" s="601"/>
      <c r="D3965" s="595"/>
      <c r="E3965" s="602"/>
      <c r="F3965" s="603"/>
      <c r="G3965" s="611"/>
      <c r="H3965" s="595"/>
      <c r="I3965" s="595"/>
      <c r="J3965" s="192"/>
      <c r="K3965" s="192"/>
      <c r="L3965" s="192"/>
      <c r="M3965" s="596"/>
      <c r="N3965" s="192"/>
      <c r="O3965" s="596"/>
      <c r="P3965" s="192"/>
      <c r="Q3965" s="596"/>
      <c r="R3965" s="597"/>
      <c r="S3965" s="600"/>
      <c r="T3965" s="598"/>
      <c r="U3965" s="598"/>
      <c r="V3965" s="598"/>
      <c r="W3965" s="598"/>
      <c r="X3965" s="598"/>
      <c r="Y3965" s="598"/>
      <c r="Z3965" s="598"/>
      <c r="AA3965" s="598"/>
      <c r="AB3965" s="598"/>
      <c r="AC3965" s="598"/>
      <c r="AD3965" s="598"/>
      <c r="AE3965" s="598"/>
      <c r="AF3965" s="598"/>
      <c r="AG3965" s="599"/>
      <c r="AH3965" s="192"/>
      <c r="AI3965" s="604"/>
      <c r="AJ3965" s="598"/>
      <c r="AK3965" s="600"/>
      <c r="AL3965" s="67"/>
      <c r="AM3965" s="623"/>
      <c r="AN3965" s="623"/>
      <c r="AO3965" s="623"/>
      <c r="AP3965" s="623"/>
      <c r="AQ3965" s="623"/>
      <c r="AR3965" s="623"/>
      <c r="AS3965" s="624"/>
      <c r="AT3965" s="623"/>
      <c r="AU3965" s="624"/>
    </row>
    <row r="3966">
      <c r="A3966" s="612"/>
      <c r="B3966" s="601"/>
      <c r="C3966" s="601"/>
      <c r="D3966" s="595"/>
      <c r="E3966" s="602"/>
      <c r="F3966" s="603"/>
      <c r="G3966" s="611"/>
      <c r="H3966" s="595"/>
      <c r="I3966" s="595"/>
      <c r="J3966" s="192"/>
      <c r="K3966" s="192"/>
      <c r="L3966" s="192"/>
      <c r="M3966" s="596"/>
      <c r="N3966" s="192"/>
      <c r="O3966" s="596"/>
      <c r="P3966" s="192"/>
      <c r="Q3966" s="596"/>
      <c r="R3966" s="597"/>
      <c r="S3966" s="600"/>
      <c r="T3966" s="598"/>
      <c r="U3966" s="598"/>
      <c r="V3966" s="598"/>
      <c r="W3966" s="598"/>
      <c r="X3966" s="598"/>
      <c r="Y3966" s="598"/>
      <c r="Z3966" s="598"/>
      <c r="AA3966" s="598"/>
      <c r="AB3966" s="598"/>
      <c r="AC3966" s="598"/>
      <c r="AD3966" s="598"/>
      <c r="AE3966" s="598"/>
      <c r="AF3966" s="598"/>
      <c r="AG3966" s="599"/>
      <c r="AH3966" s="192"/>
      <c r="AI3966" s="604"/>
      <c r="AJ3966" s="598"/>
      <c r="AK3966" s="600"/>
      <c r="AL3966" s="67"/>
      <c r="AM3966" s="623"/>
      <c r="AN3966" s="623"/>
      <c r="AO3966" s="623"/>
      <c r="AP3966" s="623"/>
      <c r="AQ3966" s="623"/>
      <c r="AR3966" s="623"/>
      <c r="AS3966" s="624"/>
      <c r="AT3966" s="623"/>
      <c r="AU3966" s="624"/>
    </row>
    <row r="3967">
      <c r="A3967" s="612"/>
      <c r="B3967" s="601"/>
      <c r="C3967" s="601"/>
      <c r="D3967" s="595"/>
      <c r="E3967" s="602"/>
      <c r="F3967" s="603"/>
      <c r="G3967" s="611"/>
      <c r="H3967" s="595"/>
      <c r="I3967" s="595"/>
      <c r="J3967" s="192"/>
      <c r="K3967" s="192"/>
      <c r="L3967" s="192"/>
      <c r="M3967" s="596"/>
      <c r="N3967" s="192"/>
      <c r="O3967" s="596"/>
      <c r="P3967" s="192"/>
      <c r="Q3967" s="596"/>
      <c r="R3967" s="597"/>
      <c r="S3967" s="600"/>
      <c r="T3967" s="598"/>
      <c r="U3967" s="598"/>
      <c r="V3967" s="598"/>
      <c r="W3967" s="598"/>
      <c r="X3967" s="598"/>
      <c r="Y3967" s="598"/>
      <c r="Z3967" s="598"/>
      <c r="AA3967" s="598"/>
      <c r="AB3967" s="598"/>
      <c r="AC3967" s="598"/>
      <c r="AD3967" s="598"/>
      <c r="AE3967" s="598"/>
      <c r="AF3967" s="598"/>
      <c r="AG3967" s="599"/>
      <c r="AH3967" s="192"/>
      <c r="AI3967" s="604"/>
      <c r="AJ3967" s="598"/>
      <c r="AK3967" s="600"/>
      <c r="AL3967" s="67"/>
      <c r="AM3967" s="623"/>
      <c r="AN3967" s="623"/>
      <c r="AO3967" s="623"/>
      <c r="AP3967" s="623"/>
      <c r="AQ3967" s="623"/>
      <c r="AR3967" s="623"/>
      <c r="AS3967" s="624"/>
      <c r="AT3967" s="623"/>
      <c r="AU3967" s="624"/>
    </row>
    <row r="3968">
      <c r="A3968" s="612"/>
      <c r="B3968" s="601"/>
      <c r="C3968" s="601"/>
      <c r="D3968" s="595"/>
      <c r="E3968" s="602"/>
      <c r="F3968" s="603"/>
      <c r="G3968" s="611"/>
      <c r="H3968" s="595"/>
      <c r="I3968" s="595"/>
      <c r="J3968" s="192"/>
      <c r="K3968" s="192"/>
      <c r="L3968" s="192"/>
      <c r="M3968" s="596"/>
      <c r="N3968" s="192"/>
      <c r="O3968" s="596"/>
      <c r="P3968" s="192"/>
      <c r="Q3968" s="596"/>
      <c r="R3968" s="597"/>
      <c r="S3968" s="600"/>
      <c r="T3968" s="598"/>
      <c r="U3968" s="598"/>
      <c r="V3968" s="598"/>
      <c r="W3968" s="598"/>
      <c r="X3968" s="598"/>
      <c r="Y3968" s="598"/>
      <c r="Z3968" s="598"/>
      <c r="AA3968" s="598"/>
      <c r="AB3968" s="598"/>
      <c r="AC3968" s="598"/>
      <c r="AD3968" s="598"/>
      <c r="AE3968" s="598"/>
      <c r="AF3968" s="598"/>
      <c r="AG3968" s="599"/>
      <c r="AH3968" s="192"/>
      <c r="AI3968" s="604"/>
      <c r="AJ3968" s="598"/>
      <c r="AK3968" s="600"/>
      <c r="AL3968" s="67"/>
      <c r="AM3968" s="623"/>
      <c r="AN3968" s="623"/>
      <c r="AO3968" s="623"/>
      <c r="AP3968" s="623"/>
      <c r="AQ3968" s="623"/>
      <c r="AR3968" s="623"/>
      <c r="AS3968" s="624"/>
      <c r="AT3968" s="623"/>
      <c r="AU3968" s="624"/>
    </row>
    <row r="3969">
      <c r="A3969" s="612"/>
      <c r="B3969" s="601"/>
      <c r="C3969" s="601"/>
      <c r="D3969" s="595"/>
      <c r="E3969" s="602"/>
      <c r="F3969" s="603"/>
      <c r="G3969" s="611"/>
      <c r="H3969" s="595"/>
      <c r="I3969" s="595"/>
      <c r="J3969" s="192"/>
      <c r="K3969" s="192"/>
      <c r="L3969" s="192"/>
      <c r="M3969" s="596"/>
      <c r="N3969" s="192"/>
      <c r="O3969" s="596"/>
      <c r="P3969" s="192"/>
      <c r="Q3969" s="596"/>
      <c r="R3969" s="597"/>
      <c r="S3969" s="600"/>
      <c r="T3969" s="598"/>
      <c r="U3969" s="598"/>
      <c r="V3969" s="598"/>
      <c r="W3969" s="598"/>
      <c r="X3969" s="598"/>
      <c r="Y3969" s="598"/>
      <c r="Z3969" s="598"/>
      <c r="AA3969" s="598"/>
      <c r="AB3969" s="598"/>
      <c r="AC3969" s="598"/>
      <c r="AD3969" s="598"/>
      <c r="AE3969" s="598"/>
      <c r="AF3969" s="598"/>
      <c r="AG3969" s="599"/>
      <c r="AH3969" s="192"/>
      <c r="AI3969" s="604"/>
      <c r="AJ3969" s="598"/>
      <c r="AK3969" s="600"/>
      <c r="AL3969" s="67"/>
      <c r="AM3969" s="623"/>
      <c r="AN3969" s="623"/>
      <c r="AO3969" s="623"/>
      <c r="AP3969" s="623"/>
      <c r="AQ3969" s="623"/>
      <c r="AR3969" s="623"/>
      <c r="AS3969" s="624"/>
      <c r="AT3969" s="623"/>
      <c r="AU3969" s="624"/>
    </row>
    <row r="3970">
      <c r="A3970" s="612"/>
      <c r="B3970" s="601"/>
      <c r="C3970" s="601"/>
      <c r="D3970" s="595"/>
      <c r="E3970" s="602"/>
      <c r="F3970" s="603"/>
      <c r="G3970" s="611"/>
      <c r="H3970" s="595"/>
      <c r="I3970" s="595"/>
      <c r="J3970" s="192"/>
      <c r="K3970" s="192"/>
      <c r="L3970" s="192"/>
      <c r="M3970" s="596"/>
      <c r="N3970" s="192"/>
      <c r="O3970" s="596"/>
      <c r="P3970" s="192"/>
      <c r="Q3970" s="596"/>
      <c r="R3970" s="597"/>
      <c r="S3970" s="600"/>
      <c r="T3970" s="598"/>
      <c r="U3970" s="598"/>
      <c r="V3970" s="598"/>
      <c r="W3970" s="598"/>
      <c r="X3970" s="598"/>
      <c r="Y3970" s="598"/>
      <c r="Z3970" s="598"/>
      <c r="AA3970" s="598"/>
      <c r="AB3970" s="598"/>
      <c r="AC3970" s="598"/>
      <c r="AD3970" s="598"/>
      <c r="AE3970" s="598"/>
      <c r="AF3970" s="598"/>
      <c r="AG3970" s="599"/>
      <c r="AH3970" s="192"/>
      <c r="AI3970" s="604"/>
      <c r="AJ3970" s="598"/>
      <c r="AK3970" s="600"/>
      <c r="AL3970" s="67"/>
      <c r="AM3970" s="623"/>
      <c r="AN3970" s="623"/>
      <c r="AO3970" s="623"/>
      <c r="AP3970" s="623"/>
      <c r="AQ3970" s="623"/>
      <c r="AR3970" s="623"/>
      <c r="AS3970" s="624"/>
      <c r="AT3970" s="623"/>
      <c r="AU3970" s="624"/>
    </row>
    <row r="3971">
      <c r="A3971" s="612"/>
      <c r="B3971" s="601"/>
      <c r="C3971" s="601"/>
      <c r="D3971" s="595"/>
      <c r="E3971" s="602"/>
      <c r="F3971" s="603"/>
      <c r="G3971" s="611"/>
      <c r="H3971" s="595"/>
      <c r="I3971" s="595"/>
      <c r="J3971" s="192"/>
      <c r="K3971" s="192"/>
      <c r="L3971" s="192"/>
      <c r="M3971" s="596"/>
      <c r="N3971" s="192"/>
      <c r="O3971" s="596"/>
      <c r="P3971" s="192"/>
      <c r="Q3971" s="596"/>
      <c r="R3971" s="597"/>
      <c r="S3971" s="600"/>
      <c r="T3971" s="598"/>
      <c r="U3971" s="598"/>
      <c r="V3971" s="598"/>
      <c r="W3971" s="598"/>
      <c r="X3971" s="598"/>
      <c r="Y3971" s="598"/>
      <c r="Z3971" s="598"/>
      <c r="AA3971" s="598"/>
      <c r="AB3971" s="598"/>
      <c r="AC3971" s="598"/>
      <c r="AD3971" s="598"/>
      <c r="AE3971" s="598"/>
      <c r="AF3971" s="598"/>
      <c r="AG3971" s="599"/>
      <c r="AH3971" s="192"/>
      <c r="AI3971" s="604"/>
      <c r="AJ3971" s="598"/>
      <c r="AK3971" s="600"/>
      <c r="AL3971" s="67"/>
      <c r="AM3971" s="623"/>
      <c r="AN3971" s="623"/>
      <c r="AO3971" s="623"/>
      <c r="AP3971" s="623"/>
      <c r="AQ3971" s="623"/>
      <c r="AR3971" s="623"/>
      <c r="AS3971" s="624"/>
      <c r="AT3971" s="623"/>
      <c r="AU3971" s="624"/>
    </row>
    <row r="3972">
      <c r="A3972" s="612"/>
      <c r="B3972" s="601"/>
      <c r="C3972" s="601"/>
      <c r="D3972" s="595"/>
      <c r="E3972" s="602"/>
      <c r="F3972" s="603"/>
      <c r="G3972" s="611"/>
      <c r="H3972" s="595"/>
      <c r="I3972" s="595"/>
      <c r="J3972" s="192"/>
      <c r="K3972" s="192"/>
      <c r="L3972" s="192"/>
      <c r="M3972" s="596"/>
      <c r="N3972" s="192"/>
      <c r="O3972" s="596"/>
      <c r="P3972" s="192"/>
      <c r="Q3972" s="596"/>
      <c r="R3972" s="597"/>
      <c r="S3972" s="600"/>
      <c r="T3972" s="598"/>
      <c r="U3972" s="598"/>
      <c r="V3972" s="598"/>
      <c r="W3972" s="598"/>
      <c r="X3972" s="598"/>
      <c r="Y3972" s="598"/>
      <c r="Z3972" s="598"/>
      <c r="AA3972" s="598"/>
      <c r="AB3972" s="598"/>
      <c r="AC3972" s="598"/>
      <c r="AD3972" s="598"/>
      <c r="AE3972" s="598"/>
      <c r="AF3972" s="598"/>
      <c r="AG3972" s="599"/>
      <c r="AH3972" s="192"/>
      <c r="AI3972" s="604"/>
      <c r="AJ3972" s="598"/>
      <c r="AK3972" s="600"/>
      <c r="AL3972" s="67"/>
      <c r="AM3972" s="623"/>
      <c r="AN3972" s="623"/>
      <c r="AO3972" s="623"/>
      <c r="AP3972" s="623"/>
      <c r="AQ3972" s="623"/>
      <c r="AR3972" s="623"/>
      <c r="AS3972" s="624"/>
      <c r="AT3972" s="623"/>
      <c r="AU3972" s="624"/>
    </row>
    <row r="3973">
      <c r="A3973" s="612"/>
      <c r="B3973" s="601"/>
      <c r="C3973" s="601"/>
      <c r="D3973" s="595"/>
      <c r="E3973" s="602"/>
      <c r="F3973" s="603"/>
      <c r="G3973" s="611"/>
      <c r="H3973" s="595"/>
      <c r="I3973" s="595"/>
      <c r="J3973" s="192"/>
      <c r="K3973" s="192"/>
      <c r="L3973" s="192"/>
      <c r="M3973" s="596"/>
      <c r="N3973" s="192"/>
      <c r="O3973" s="596"/>
      <c r="P3973" s="192"/>
      <c r="Q3973" s="596"/>
      <c r="R3973" s="597"/>
      <c r="S3973" s="600"/>
      <c r="T3973" s="598"/>
      <c r="U3973" s="598"/>
      <c r="V3973" s="598"/>
      <c r="W3973" s="598"/>
      <c r="X3973" s="598"/>
      <c r="Y3973" s="598"/>
      <c r="Z3973" s="598"/>
      <c r="AA3973" s="598"/>
      <c r="AB3973" s="598"/>
      <c r="AC3973" s="598"/>
      <c r="AD3973" s="598"/>
      <c r="AE3973" s="598"/>
      <c r="AF3973" s="598"/>
      <c r="AG3973" s="599"/>
      <c r="AH3973" s="192"/>
      <c r="AI3973" s="604"/>
      <c r="AJ3973" s="598"/>
      <c r="AK3973" s="600"/>
      <c r="AL3973" s="67"/>
      <c r="AM3973" s="623"/>
      <c r="AN3973" s="623"/>
      <c r="AO3973" s="623"/>
      <c r="AP3973" s="623"/>
      <c r="AQ3973" s="623"/>
      <c r="AR3973" s="623"/>
      <c r="AS3973" s="624"/>
      <c r="AT3973" s="623"/>
      <c r="AU3973" s="624"/>
    </row>
    <row r="3974">
      <c r="A3974" s="612"/>
      <c r="B3974" s="601"/>
      <c r="C3974" s="601"/>
      <c r="D3974" s="595"/>
      <c r="E3974" s="602"/>
      <c r="F3974" s="603"/>
      <c r="G3974" s="611"/>
      <c r="H3974" s="595"/>
      <c r="I3974" s="595"/>
      <c r="J3974" s="192"/>
      <c r="K3974" s="192"/>
      <c r="L3974" s="192"/>
      <c r="M3974" s="596"/>
      <c r="N3974" s="192"/>
      <c r="O3974" s="596"/>
      <c r="P3974" s="192"/>
      <c r="Q3974" s="596"/>
      <c r="R3974" s="597"/>
      <c r="S3974" s="600"/>
      <c r="T3974" s="598"/>
      <c r="U3974" s="598"/>
      <c r="V3974" s="598"/>
      <c r="W3974" s="598"/>
      <c r="X3974" s="598"/>
      <c r="Y3974" s="598"/>
      <c r="Z3974" s="598"/>
      <c r="AA3974" s="598"/>
      <c r="AB3974" s="598"/>
      <c r="AC3974" s="598"/>
      <c r="AD3974" s="598"/>
      <c r="AE3974" s="598"/>
      <c r="AF3974" s="598"/>
      <c r="AG3974" s="599"/>
      <c r="AH3974" s="192"/>
      <c r="AI3974" s="604"/>
      <c r="AJ3974" s="598"/>
      <c r="AK3974" s="600"/>
      <c r="AL3974" s="67"/>
      <c r="AM3974" s="623"/>
      <c r="AN3974" s="623"/>
      <c r="AO3974" s="623"/>
      <c r="AP3974" s="623"/>
      <c r="AQ3974" s="623"/>
      <c r="AR3974" s="623"/>
      <c r="AS3974" s="624"/>
      <c r="AT3974" s="623"/>
      <c r="AU3974" s="624"/>
    </row>
    <row r="3975">
      <c r="A3975" s="612"/>
      <c r="B3975" s="601"/>
      <c r="C3975" s="601"/>
      <c r="D3975" s="595"/>
      <c r="E3975" s="602"/>
      <c r="F3975" s="603"/>
      <c r="G3975" s="611"/>
      <c r="H3975" s="595"/>
      <c r="I3975" s="595"/>
      <c r="J3975" s="192"/>
      <c r="K3975" s="192"/>
      <c r="L3975" s="192"/>
      <c r="M3975" s="596"/>
      <c r="N3975" s="192"/>
      <c r="O3975" s="596"/>
      <c r="P3975" s="192"/>
      <c r="Q3975" s="596"/>
      <c r="R3975" s="597"/>
      <c r="S3975" s="600"/>
      <c r="T3975" s="598"/>
      <c r="U3975" s="598"/>
      <c r="V3975" s="598"/>
      <c r="W3975" s="598"/>
      <c r="X3975" s="598"/>
      <c r="Y3975" s="598"/>
      <c r="Z3975" s="598"/>
      <c r="AA3975" s="598"/>
      <c r="AB3975" s="598"/>
      <c r="AC3975" s="598"/>
      <c r="AD3975" s="598"/>
      <c r="AE3975" s="598"/>
      <c r="AF3975" s="598"/>
      <c r="AG3975" s="599"/>
      <c r="AH3975" s="192"/>
      <c r="AI3975" s="604"/>
      <c r="AJ3975" s="598"/>
      <c r="AK3975" s="600"/>
      <c r="AL3975" s="67"/>
      <c r="AM3975" s="623"/>
      <c r="AN3975" s="623"/>
      <c r="AO3975" s="623"/>
      <c r="AP3975" s="623"/>
      <c r="AQ3975" s="623"/>
      <c r="AR3975" s="623"/>
      <c r="AS3975" s="624"/>
      <c r="AT3975" s="623"/>
      <c r="AU3975" s="624"/>
    </row>
    <row r="3976">
      <c r="A3976" s="612"/>
      <c r="B3976" s="601"/>
      <c r="C3976" s="601"/>
      <c r="D3976" s="595"/>
      <c r="E3976" s="602"/>
      <c r="F3976" s="603"/>
      <c r="G3976" s="611"/>
      <c r="H3976" s="595"/>
      <c r="I3976" s="595"/>
      <c r="J3976" s="192"/>
      <c r="K3976" s="192"/>
      <c r="L3976" s="192"/>
      <c r="M3976" s="596"/>
      <c r="N3976" s="192"/>
      <c r="O3976" s="596"/>
      <c r="P3976" s="192"/>
      <c r="Q3976" s="596"/>
      <c r="R3976" s="597"/>
      <c r="S3976" s="600"/>
      <c r="T3976" s="598"/>
      <c r="U3976" s="598"/>
      <c r="V3976" s="598"/>
      <c r="W3976" s="598"/>
      <c r="X3976" s="598"/>
      <c r="Y3976" s="598"/>
      <c r="Z3976" s="598"/>
      <c r="AA3976" s="598"/>
      <c r="AB3976" s="598"/>
      <c r="AC3976" s="598"/>
      <c r="AD3976" s="598"/>
      <c r="AE3976" s="598"/>
      <c r="AF3976" s="598"/>
      <c r="AG3976" s="599"/>
      <c r="AH3976" s="192"/>
      <c r="AI3976" s="604"/>
      <c r="AJ3976" s="598"/>
      <c r="AK3976" s="600"/>
      <c r="AL3976" s="67"/>
      <c r="AM3976" s="623"/>
      <c r="AN3976" s="623"/>
      <c r="AO3976" s="623"/>
      <c r="AP3976" s="623"/>
      <c r="AQ3976" s="623"/>
      <c r="AR3976" s="623"/>
      <c r="AS3976" s="624"/>
      <c r="AT3976" s="623"/>
      <c r="AU3976" s="624"/>
    </row>
    <row r="3977">
      <c r="A3977" s="612"/>
      <c r="B3977" s="601"/>
      <c r="C3977" s="601"/>
      <c r="D3977" s="595"/>
      <c r="E3977" s="602"/>
      <c r="F3977" s="603"/>
      <c r="G3977" s="611"/>
      <c r="H3977" s="595"/>
      <c r="I3977" s="595"/>
      <c r="J3977" s="192"/>
      <c r="K3977" s="192"/>
      <c r="L3977" s="192"/>
      <c r="M3977" s="596"/>
      <c r="N3977" s="192"/>
      <c r="O3977" s="596"/>
      <c r="P3977" s="192"/>
      <c r="Q3977" s="596"/>
      <c r="R3977" s="597"/>
      <c r="S3977" s="600"/>
      <c r="T3977" s="598"/>
      <c r="U3977" s="598"/>
      <c r="V3977" s="598"/>
      <c r="W3977" s="598"/>
      <c r="X3977" s="598"/>
      <c r="Y3977" s="598"/>
      <c r="Z3977" s="598"/>
      <c r="AA3977" s="598"/>
      <c r="AB3977" s="598"/>
      <c r="AC3977" s="598"/>
      <c r="AD3977" s="598"/>
      <c r="AE3977" s="598"/>
      <c r="AF3977" s="598"/>
      <c r="AG3977" s="599"/>
      <c r="AH3977" s="192"/>
      <c r="AI3977" s="604"/>
      <c r="AJ3977" s="598"/>
      <c r="AK3977" s="600"/>
      <c r="AL3977" s="67"/>
      <c r="AM3977" s="623"/>
      <c r="AN3977" s="623"/>
      <c r="AO3977" s="623"/>
      <c r="AP3977" s="623"/>
      <c r="AQ3977" s="623"/>
      <c r="AR3977" s="623"/>
      <c r="AS3977" s="624"/>
      <c r="AT3977" s="623"/>
      <c r="AU3977" s="624"/>
    </row>
    <row r="3978">
      <c r="A3978" s="612"/>
      <c r="B3978" s="601"/>
      <c r="C3978" s="601"/>
      <c r="D3978" s="595"/>
      <c r="E3978" s="602"/>
      <c r="F3978" s="603"/>
      <c r="G3978" s="611"/>
      <c r="H3978" s="595"/>
      <c r="I3978" s="595"/>
      <c r="J3978" s="192"/>
      <c r="K3978" s="192"/>
      <c r="L3978" s="192"/>
      <c r="M3978" s="596"/>
      <c r="N3978" s="192"/>
      <c r="O3978" s="596"/>
      <c r="P3978" s="192"/>
      <c r="Q3978" s="596"/>
      <c r="R3978" s="597"/>
      <c r="S3978" s="600"/>
      <c r="T3978" s="598"/>
      <c r="U3978" s="598"/>
      <c r="V3978" s="598"/>
      <c r="W3978" s="598"/>
      <c r="X3978" s="598"/>
      <c r="Y3978" s="598"/>
      <c r="Z3978" s="598"/>
      <c r="AA3978" s="598"/>
      <c r="AB3978" s="598"/>
      <c r="AC3978" s="598"/>
      <c r="AD3978" s="598"/>
      <c r="AE3978" s="598"/>
      <c r="AF3978" s="598"/>
      <c r="AG3978" s="599"/>
      <c r="AH3978" s="192"/>
      <c r="AI3978" s="604"/>
      <c r="AJ3978" s="598"/>
      <c r="AK3978" s="600"/>
      <c r="AL3978" s="67"/>
      <c r="AM3978" s="623"/>
      <c r="AN3978" s="623"/>
      <c r="AO3978" s="623"/>
      <c r="AP3978" s="623"/>
      <c r="AQ3978" s="623"/>
      <c r="AR3978" s="623"/>
      <c r="AS3978" s="624"/>
      <c r="AT3978" s="623"/>
      <c r="AU3978" s="624"/>
    </row>
    <row r="3979">
      <c r="A3979" s="612"/>
      <c r="B3979" s="601"/>
      <c r="C3979" s="601"/>
      <c r="D3979" s="595"/>
      <c r="E3979" s="602"/>
      <c r="F3979" s="603"/>
      <c r="G3979" s="611"/>
      <c r="H3979" s="595"/>
      <c r="I3979" s="595"/>
      <c r="J3979" s="192"/>
      <c r="K3979" s="192"/>
      <c r="L3979" s="192"/>
      <c r="M3979" s="596"/>
      <c r="N3979" s="192"/>
      <c r="O3979" s="596"/>
      <c r="P3979" s="192"/>
      <c r="Q3979" s="596"/>
      <c r="R3979" s="597"/>
      <c r="S3979" s="600"/>
      <c r="T3979" s="598"/>
      <c r="U3979" s="598"/>
      <c r="V3979" s="598"/>
      <c r="W3979" s="598"/>
      <c r="X3979" s="598"/>
      <c r="Y3979" s="598"/>
      <c r="Z3979" s="598"/>
      <c r="AA3979" s="598"/>
      <c r="AB3979" s="598"/>
      <c r="AC3979" s="598"/>
      <c r="AD3979" s="598"/>
      <c r="AE3979" s="598"/>
      <c r="AF3979" s="598"/>
      <c r="AG3979" s="599"/>
      <c r="AH3979" s="192"/>
      <c r="AI3979" s="604"/>
      <c r="AJ3979" s="598"/>
      <c r="AK3979" s="600"/>
      <c r="AL3979" s="67"/>
      <c r="AM3979" s="623"/>
      <c r="AN3979" s="623"/>
      <c r="AO3979" s="623"/>
      <c r="AP3979" s="623"/>
      <c r="AQ3979" s="623"/>
      <c r="AR3979" s="623"/>
      <c r="AS3979" s="624"/>
      <c r="AT3979" s="623"/>
      <c r="AU3979" s="624"/>
    </row>
    <row r="3980">
      <c r="A3980" s="612"/>
      <c r="B3980" s="601"/>
      <c r="C3980" s="601"/>
      <c r="D3980" s="595"/>
      <c r="E3980" s="602"/>
      <c r="F3980" s="603"/>
      <c r="G3980" s="611"/>
      <c r="H3980" s="595"/>
      <c r="I3980" s="595"/>
      <c r="J3980" s="192"/>
      <c r="K3980" s="192"/>
      <c r="L3980" s="192"/>
      <c r="M3980" s="596"/>
      <c r="N3980" s="192"/>
      <c r="O3980" s="596"/>
      <c r="P3980" s="192"/>
      <c r="Q3980" s="596"/>
      <c r="R3980" s="597"/>
      <c r="S3980" s="600"/>
      <c r="T3980" s="598"/>
      <c r="U3980" s="598"/>
      <c r="V3980" s="598"/>
      <c r="W3980" s="598"/>
      <c r="X3980" s="598"/>
      <c r="Y3980" s="598"/>
      <c r="Z3980" s="598"/>
      <c r="AA3980" s="598"/>
      <c r="AB3980" s="598"/>
      <c r="AC3980" s="598"/>
      <c r="AD3980" s="598"/>
      <c r="AE3980" s="598"/>
      <c r="AF3980" s="598"/>
      <c r="AG3980" s="599"/>
      <c r="AH3980" s="192"/>
      <c r="AI3980" s="604"/>
      <c r="AJ3980" s="598"/>
      <c r="AK3980" s="600"/>
      <c r="AL3980" s="67"/>
      <c r="AM3980" s="623"/>
      <c r="AN3980" s="623"/>
      <c r="AO3980" s="623"/>
      <c r="AP3980" s="623"/>
      <c r="AQ3980" s="623"/>
      <c r="AR3980" s="623"/>
      <c r="AS3980" s="624"/>
      <c r="AT3980" s="623"/>
      <c r="AU3980" s="624"/>
    </row>
    <row r="3981">
      <c r="A3981" s="612"/>
      <c r="B3981" s="601"/>
      <c r="C3981" s="601"/>
      <c r="D3981" s="595"/>
      <c r="E3981" s="602"/>
      <c r="F3981" s="603"/>
      <c r="G3981" s="611"/>
      <c r="H3981" s="595"/>
      <c r="I3981" s="595"/>
      <c r="J3981" s="192"/>
      <c r="K3981" s="192"/>
      <c r="L3981" s="192"/>
      <c r="M3981" s="596"/>
      <c r="N3981" s="192"/>
      <c r="O3981" s="596"/>
      <c r="P3981" s="192"/>
      <c r="Q3981" s="596"/>
      <c r="R3981" s="597"/>
      <c r="S3981" s="600"/>
      <c r="T3981" s="598"/>
      <c r="U3981" s="598"/>
      <c r="V3981" s="598"/>
      <c r="W3981" s="598"/>
      <c r="X3981" s="598"/>
      <c r="Y3981" s="598"/>
      <c r="Z3981" s="598"/>
      <c r="AA3981" s="598"/>
      <c r="AB3981" s="598"/>
      <c r="AC3981" s="598"/>
      <c r="AD3981" s="598"/>
      <c r="AE3981" s="598"/>
      <c r="AF3981" s="598"/>
      <c r="AG3981" s="599"/>
      <c r="AH3981" s="192"/>
      <c r="AI3981" s="604"/>
      <c r="AJ3981" s="598"/>
      <c r="AK3981" s="600"/>
      <c r="AL3981" s="67"/>
      <c r="AM3981" s="623"/>
      <c r="AN3981" s="623"/>
      <c r="AO3981" s="623"/>
      <c r="AP3981" s="623"/>
      <c r="AQ3981" s="623"/>
      <c r="AR3981" s="623"/>
      <c r="AS3981" s="624"/>
      <c r="AT3981" s="623"/>
      <c r="AU3981" s="624"/>
    </row>
    <row r="3982">
      <c r="A3982" s="612"/>
      <c r="B3982" s="601"/>
      <c r="C3982" s="601"/>
      <c r="D3982" s="595"/>
      <c r="E3982" s="602"/>
      <c r="F3982" s="603"/>
      <c r="G3982" s="611"/>
      <c r="H3982" s="595"/>
      <c r="I3982" s="595"/>
      <c r="J3982" s="192"/>
      <c r="K3982" s="192"/>
      <c r="L3982" s="192"/>
      <c r="M3982" s="596"/>
      <c r="N3982" s="192"/>
      <c r="O3982" s="596"/>
      <c r="P3982" s="192"/>
      <c r="Q3982" s="596"/>
      <c r="R3982" s="597"/>
      <c r="S3982" s="600"/>
      <c r="T3982" s="598"/>
      <c r="U3982" s="598"/>
      <c r="V3982" s="598"/>
      <c r="W3982" s="598"/>
      <c r="X3982" s="598"/>
      <c r="Y3982" s="598"/>
      <c r="Z3982" s="598"/>
      <c r="AA3982" s="598"/>
      <c r="AB3982" s="598"/>
      <c r="AC3982" s="598"/>
      <c r="AD3982" s="598"/>
      <c r="AE3982" s="598"/>
      <c r="AF3982" s="598"/>
      <c r="AG3982" s="599"/>
      <c r="AH3982" s="192"/>
      <c r="AI3982" s="604"/>
      <c r="AJ3982" s="598"/>
      <c r="AK3982" s="600"/>
      <c r="AL3982" s="67"/>
      <c r="AM3982" s="623"/>
      <c r="AN3982" s="623"/>
      <c r="AO3982" s="623"/>
      <c r="AP3982" s="623"/>
      <c r="AQ3982" s="623"/>
      <c r="AR3982" s="623"/>
      <c r="AS3982" s="624"/>
      <c r="AT3982" s="623"/>
      <c r="AU3982" s="624"/>
    </row>
    <row r="3983">
      <c r="A3983" s="612"/>
      <c r="B3983" s="601"/>
      <c r="C3983" s="601"/>
      <c r="D3983" s="595"/>
      <c r="E3983" s="602"/>
      <c r="F3983" s="603"/>
      <c r="G3983" s="611"/>
      <c r="H3983" s="595"/>
      <c r="I3983" s="595"/>
      <c r="J3983" s="192"/>
      <c r="K3983" s="192"/>
      <c r="L3983" s="192"/>
      <c r="M3983" s="596"/>
      <c r="N3983" s="192"/>
      <c r="O3983" s="596"/>
      <c r="P3983" s="192"/>
      <c r="Q3983" s="596"/>
      <c r="R3983" s="597"/>
      <c r="S3983" s="600"/>
      <c r="T3983" s="598"/>
      <c r="U3983" s="598"/>
      <c r="V3983" s="598"/>
      <c r="W3983" s="598"/>
      <c r="X3983" s="598"/>
      <c r="Y3983" s="598"/>
      <c r="Z3983" s="598"/>
      <c r="AA3983" s="598"/>
      <c r="AB3983" s="598"/>
      <c r="AC3983" s="598"/>
      <c r="AD3983" s="598"/>
      <c r="AE3983" s="598"/>
      <c r="AF3983" s="598"/>
      <c r="AG3983" s="599"/>
      <c r="AH3983" s="192"/>
      <c r="AI3983" s="604"/>
      <c r="AJ3983" s="598"/>
      <c r="AK3983" s="600"/>
      <c r="AL3983" s="67"/>
      <c r="AM3983" s="623"/>
      <c r="AN3983" s="623"/>
      <c r="AO3983" s="623"/>
      <c r="AP3983" s="623"/>
      <c r="AQ3983" s="623"/>
      <c r="AR3983" s="623"/>
      <c r="AS3983" s="624"/>
      <c r="AT3983" s="623"/>
      <c r="AU3983" s="624"/>
    </row>
    <row r="3984">
      <c r="A3984" s="612"/>
      <c r="B3984" s="601"/>
      <c r="C3984" s="601"/>
      <c r="D3984" s="595"/>
      <c r="E3984" s="602"/>
      <c r="F3984" s="603"/>
      <c r="G3984" s="611"/>
      <c r="H3984" s="595"/>
      <c r="I3984" s="595"/>
      <c r="J3984" s="192"/>
      <c r="K3984" s="192"/>
      <c r="L3984" s="192"/>
      <c r="M3984" s="596"/>
      <c r="N3984" s="192"/>
      <c r="O3984" s="596"/>
      <c r="P3984" s="192"/>
      <c r="Q3984" s="596"/>
      <c r="R3984" s="597"/>
      <c r="S3984" s="600"/>
      <c r="T3984" s="598"/>
      <c r="U3984" s="598"/>
      <c r="V3984" s="598"/>
      <c r="W3984" s="598"/>
      <c r="X3984" s="598"/>
      <c r="Y3984" s="598"/>
      <c r="Z3984" s="598"/>
      <c r="AA3984" s="598"/>
      <c r="AB3984" s="598"/>
      <c r="AC3984" s="598"/>
      <c r="AD3984" s="598"/>
      <c r="AE3984" s="598"/>
      <c r="AF3984" s="598"/>
      <c r="AG3984" s="599"/>
      <c r="AH3984" s="192"/>
      <c r="AI3984" s="604"/>
      <c r="AJ3984" s="598"/>
      <c r="AK3984" s="600"/>
      <c r="AL3984" s="67"/>
      <c r="AM3984" s="623"/>
      <c r="AN3984" s="623"/>
      <c r="AO3984" s="623"/>
      <c r="AP3984" s="623"/>
      <c r="AQ3984" s="623"/>
      <c r="AR3984" s="623"/>
      <c r="AS3984" s="624"/>
      <c r="AT3984" s="623"/>
      <c r="AU3984" s="624"/>
    </row>
    <row r="3985">
      <c r="A3985" s="612"/>
      <c r="B3985" s="601"/>
      <c r="C3985" s="601"/>
      <c r="D3985" s="595"/>
      <c r="E3985" s="602"/>
      <c r="F3985" s="603"/>
      <c r="G3985" s="611"/>
      <c r="H3985" s="595"/>
      <c r="I3985" s="595"/>
      <c r="J3985" s="192"/>
      <c r="K3985" s="192"/>
      <c r="L3985" s="192"/>
      <c r="M3985" s="596"/>
      <c r="N3985" s="192"/>
      <c r="O3985" s="596"/>
      <c r="P3985" s="192"/>
      <c r="Q3985" s="596"/>
      <c r="R3985" s="597"/>
      <c r="S3985" s="600"/>
      <c r="T3985" s="598"/>
      <c r="U3985" s="598"/>
      <c r="V3985" s="598"/>
      <c r="W3985" s="598"/>
      <c r="X3985" s="598"/>
      <c r="Y3985" s="598"/>
      <c r="Z3985" s="598"/>
      <c r="AA3985" s="598"/>
      <c r="AB3985" s="598"/>
      <c r="AC3985" s="598"/>
      <c r="AD3985" s="598"/>
      <c r="AE3985" s="598"/>
      <c r="AF3985" s="598"/>
      <c r="AG3985" s="599"/>
      <c r="AH3985" s="192"/>
      <c r="AI3985" s="604"/>
      <c r="AJ3985" s="598"/>
      <c r="AK3985" s="600"/>
      <c r="AL3985" s="67"/>
      <c r="AM3985" s="623"/>
      <c r="AN3985" s="623"/>
      <c r="AO3985" s="623"/>
      <c r="AP3985" s="623"/>
      <c r="AQ3985" s="623"/>
      <c r="AR3985" s="623"/>
      <c r="AS3985" s="624"/>
      <c r="AT3985" s="623"/>
      <c r="AU3985" s="624"/>
    </row>
    <row r="3986">
      <c r="A3986" s="612"/>
      <c r="B3986" s="601"/>
      <c r="C3986" s="601"/>
      <c r="D3986" s="595"/>
      <c r="E3986" s="602"/>
      <c r="F3986" s="603"/>
      <c r="G3986" s="611"/>
      <c r="H3986" s="595"/>
      <c r="I3986" s="595"/>
      <c r="J3986" s="192"/>
      <c r="K3986" s="192"/>
      <c r="L3986" s="192"/>
      <c r="M3986" s="596"/>
      <c r="N3986" s="192"/>
      <c r="O3986" s="596"/>
      <c r="P3986" s="192"/>
      <c r="Q3986" s="596"/>
      <c r="R3986" s="597"/>
      <c r="S3986" s="600"/>
      <c r="T3986" s="598"/>
      <c r="U3986" s="598"/>
      <c r="V3986" s="598"/>
      <c r="W3986" s="598"/>
      <c r="X3986" s="598"/>
      <c r="Y3986" s="598"/>
      <c r="Z3986" s="598"/>
      <c r="AA3986" s="598"/>
      <c r="AB3986" s="598"/>
      <c r="AC3986" s="598"/>
      <c r="AD3986" s="598"/>
      <c r="AE3986" s="598"/>
      <c r="AF3986" s="598"/>
      <c r="AG3986" s="599"/>
      <c r="AH3986" s="192"/>
      <c r="AI3986" s="604"/>
      <c r="AJ3986" s="598"/>
      <c r="AK3986" s="600"/>
      <c r="AL3986" s="67"/>
      <c r="AM3986" s="623"/>
      <c r="AN3986" s="623"/>
      <c r="AO3986" s="623"/>
      <c r="AP3986" s="623"/>
      <c r="AQ3986" s="623"/>
      <c r="AR3986" s="623"/>
      <c r="AS3986" s="624"/>
      <c r="AT3986" s="623"/>
      <c r="AU3986" s="624"/>
    </row>
    <row r="3987">
      <c r="A3987" s="612"/>
      <c r="B3987" s="601"/>
      <c r="C3987" s="601"/>
      <c r="D3987" s="595"/>
      <c r="E3987" s="602"/>
      <c r="F3987" s="603"/>
      <c r="G3987" s="611"/>
      <c r="H3987" s="595"/>
      <c r="I3987" s="595"/>
      <c r="J3987" s="192"/>
      <c r="K3987" s="192"/>
      <c r="L3987" s="192"/>
      <c r="M3987" s="596"/>
      <c r="N3987" s="192"/>
      <c r="O3987" s="596"/>
      <c r="P3987" s="192"/>
      <c r="Q3987" s="596"/>
      <c r="R3987" s="597"/>
      <c r="S3987" s="600"/>
      <c r="T3987" s="598"/>
      <c r="U3987" s="598"/>
      <c r="V3987" s="598"/>
      <c r="W3987" s="598"/>
      <c r="X3987" s="598"/>
      <c r="Y3987" s="598"/>
      <c r="Z3987" s="598"/>
      <c r="AA3987" s="598"/>
      <c r="AB3987" s="598"/>
      <c r="AC3987" s="598"/>
      <c r="AD3987" s="598"/>
      <c r="AE3987" s="598"/>
      <c r="AF3987" s="598"/>
      <c r="AG3987" s="599"/>
      <c r="AH3987" s="192"/>
      <c r="AI3987" s="604"/>
      <c r="AJ3987" s="598"/>
      <c r="AK3987" s="600"/>
      <c r="AL3987" s="67"/>
      <c r="AM3987" s="623"/>
      <c r="AN3987" s="623"/>
      <c r="AO3987" s="623"/>
      <c r="AP3987" s="623"/>
      <c r="AQ3987" s="623"/>
      <c r="AR3987" s="623"/>
      <c r="AS3987" s="624"/>
      <c r="AT3987" s="623"/>
      <c r="AU3987" s="624"/>
    </row>
    <row r="3988">
      <c r="A3988" s="612"/>
      <c r="B3988" s="601"/>
      <c r="C3988" s="601"/>
      <c r="D3988" s="595"/>
      <c r="E3988" s="602"/>
      <c r="F3988" s="603"/>
      <c r="G3988" s="611"/>
      <c r="H3988" s="595"/>
      <c r="I3988" s="595"/>
      <c r="J3988" s="192"/>
      <c r="K3988" s="192"/>
      <c r="L3988" s="192"/>
      <c r="M3988" s="596"/>
      <c r="N3988" s="192"/>
      <c r="O3988" s="596"/>
      <c r="P3988" s="192"/>
      <c r="Q3988" s="596"/>
      <c r="R3988" s="597"/>
      <c r="S3988" s="600"/>
      <c r="T3988" s="598"/>
      <c r="U3988" s="598"/>
      <c r="V3988" s="598"/>
      <c r="W3988" s="598"/>
      <c r="X3988" s="598"/>
      <c r="Y3988" s="598"/>
      <c r="Z3988" s="598"/>
      <c r="AA3988" s="598"/>
      <c r="AB3988" s="598"/>
      <c r="AC3988" s="598"/>
      <c r="AD3988" s="598"/>
      <c r="AE3988" s="598"/>
      <c r="AF3988" s="598"/>
      <c r="AG3988" s="599"/>
      <c r="AH3988" s="192"/>
      <c r="AI3988" s="604"/>
      <c r="AJ3988" s="598"/>
      <c r="AK3988" s="600"/>
      <c r="AL3988" s="67"/>
      <c r="AM3988" s="623"/>
      <c r="AN3988" s="623"/>
      <c r="AO3988" s="623"/>
      <c r="AP3988" s="623"/>
      <c r="AQ3988" s="623"/>
      <c r="AR3988" s="623"/>
      <c r="AS3988" s="624"/>
      <c r="AT3988" s="623"/>
      <c r="AU3988" s="624"/>
    </row>
    <row r="3989">
      <c r="A3989" s="612"/>
      <c r="B3989" s="601"/>
      <c r="C3989" s="601"/>
      <c r="D3989" s="595"/>
      <c r="E3989" s="602"/>
      <c r="F3989" s="603"/>
      <c r="G3989" s="611"/>
      <c r="H3989" s="595"/>
      <c r="I3989" s="595"/>
      <c r="J3989" s="192"/>
      <c r="K3989" s="192"/>
      <c r="L3989" s="192"/>
      <c r="M3989" s="596"/>
      <c r="N3989" s="192"/>
      <c r="O3989" s="596"/>
      <c r="P3989" s="192"/>
      <c r="Q3989" s="596"/>
      <c r="R3989" s="597"/>
      <c r="S3989" s="600"/>
      <c r="T3989" s="598"/>
      <c r="U3989" s="598"/>
      <c r="V3989" s="598"/>
      <c r="W3989" s="598"/>
      <c r="X3989" s="598"/>
      <c r="Y3989" s="598"/>
      <c r="Z3989" s="598"/>
      <c r="AA3989" s="598"/>
      <c r="AB3989" s="598"/>
      <c r="AC3989" s="598"/>
      <c r="AD3989" s="598"/>
      <c r="AE3989" s="598"/>
      <c r="AF3989" s="598"/>
      <c r="AG3989" s="599"/>
      <c r="AH3989" s="192"/>
      <c r="AI3989" s="604"/>
      <c r="AJ3989" s="598"/>
      <c r="AK3989" s="600"/>
      <c r="AL3989" s="67"/>
      <c r="AM3989" s="623"/>
      <c r="AN3989" s="623"/>
      <c r="AO3989" s="623"/>
      <c r="AP3989" s="623"/>
      <c r="AQ3989" s="623"/>
      <c r="AR3989" s="623"/>
      <c r="AS3989" s="624"/>
      <c r="AT3989" s="623"/>
      <c r="AU3989" s="624"/>
    </row>
    <row r="3990">
      <c r="A3990" s="612"/>
      <c r="B3990" s="601"/>
      <c r="C3990" s="601"/>
      <c r="D3990" s="595"/>
      <c r="E3990" s="602"/>
      <c r="F3990" s="603"/>
      <c r="G3990" s="611"/>
      <c r="H3990" s="595"/>
      <c r="I3990" s="595"/>
      <c r="J3990" s="192"/>
      <c r="K3990" s="192"/>
      <c r="L3990" s="192"/>
      <c r="M3990" s="596"/>
      <c r="N3990" s="192"/>
      <c r="O3990" s="596"/>
      <c r="P3990" s="192"/>
      <c r="Q3990" s="596"/>
      <c r="R3990" s="597"/>
      <c r="S3990" s="600"/>
      <c r="T3990" s="598"/>
      <c r="U3990" s="598"/>
      <c r="V3990" s="598"/>
      <c r="W3990" s="598"/>
      <c r="X3990" s="598"/>
      <c r="Y3990" s="598"/>
      <c r="Z3990" s="598"/>
      <c r="AA3990" s="598"/>
      <c r="AB3990" s="598"/>
      <c r="AC3990" s="598"/>
      <c r="AD3990" s="598"/>
      <c r="AE3990" s="598"/>
      <c r="AF3990" s="598"/>
      <c r="AG3990" s="599"/>
      <c r="AH3990" s="192"/>
      <c r="AI3990" s="604"/>
      <c r="AJ3990" s="598"/>
      <c r="AK3990" s="600"/>
      <c r="AL3990" s="67"/>
      <c r="AM3990" s="623"/>
      <c r="AN3990" s="623"/>
      <c r="AO3990" s="623"/>
      <c r="AP3990" s="623"/>
      <c r="AQ3990" s="623"/>
      <c r="AR3990" s="623"/>
      <c r="AS3990" s="624"/>
      <c r="AT3990" s="623"/>
      <c r="AU3990" s="624"/>
    </row>
    <row r="3991">
      <c r="A3991" s="612"/>
      <c r="B3991" s="601"/>
      <c r="C3991" s="601"/>
      <c r="D3991" s="595"/>
      <c r="E3991" s="602"/>
      <c r="F3991" s="603"/>
      <c r="G3991" s="611"/>
      <c r="H3991" s="595"/>
      <c r="I3991" s="595"/>
      <c r="J3991" s="192"/>
      <c r="K3991" s="192"/>
      <c r="L3991" s="192"/>
      <c r="M3991" s="596"/>
      <c r="N3991" s="192"/>
      <c r="O3991" s="596"/>
      <c r="P3991" s="192"/>
      <c r="Q3991" s="596"/>
      <c r="R3991" s="597"/>
      <c r="S3991" s="600"/>
      <c r="T3991" s="598"/>
      <c r="U3991" s="598"/>
      <c r="V3991" s="598"/>
      <c r="W3991" s="598"/>
      <c r="X3991" s="598"/>
      <c r="Y3991" s="598"/>
      <c r="Z3991" s="598"/>
      <c r="AA3991" s="598"/>
      <c r="AB3991" s="598"/>
      <c r="AC3991" s="598"/>
      <c r="AD3991" s="598"/>
      <c r="AE3991" s="598"/>
      <c r="AF3991" s="598"/>
      <c r="AG3991" s="599"/>
      <c r="AH3991" s="192"/>
      <c r="AI3991" s="604"/>
      <c r="AJ3991" s="598"/>
      <c r="AK3991" s="600"/>
      <c r="AL3991" s="67"/>
      <c r="AM3991" s="623"/>
      <c r="AN3991" s="623"/>
      <c r="AO3991" s="623"/>
      <c r="AP3991" s="623"/>
      <c r="AQ3991" s="623"/>
      <c r="AR3991" s="623"/>
      <c r="AS3991" s="624"/>
      <c r="AT3991" s="623"/>
      <c r="AU3991" s="624"/>
    </row>
    <row r="3992">
      <c r="A3992" s="612"/>
      <c r="B3992" s="601"/>
      <c r="C3992" s="601"/>
      <c r="D3992" s="595"/>
      <c r="E3992" s="602"/>
      <c r="F3992" s="603"/>
      <c r="G3992" s="611"/>
      <c r="H3992" s="595"/>
      <c r="I3992" s="595"/>
      <c r="J3992" s="192"/>
      <c r="K3992" s="192"/>
      <c r="L3992" s="192"/>
      <c r="M3992" s="596"/>
      <c r="N3992" s="192"/>
      <c r="O3992" s="596"/>
      <c r="P3992" s="192"/>
      <c r="Q3992" s="596"/>
      <c r="R3992" s="597"/>
      <c r="S3992" s="600"/>
      <c r="T3992" s="598"/>
      <c r="U3992" s="598"/>
      <c r="V3992" s="598"/>
      <c r="W3992" s="598"/>
      <c r="X3992" s="598"/>
      <c r="Y3992" s="598"/>
      <c r="Z3992" s="598"/>
      <c r="AA3992" s="598"/>
      <c r="AB3992" s="598"/>
      <c r="AC3992" s="598"/>
      <c r="AD3992" s="598"/>
      <c r="AE3992" s="598"/>
      <c r="AF3992" s="598"/>
      <c r="AG3992" s="599"/>
      <c r="AH3992" s="192"/>
      <c r="AI3992" s="604"/>
      <c r="AJ3992" s="598"/>
      <c r="AK3992" s="600"/>
      <c r="AL3992" s="67"/>
      <c r="AM3992" s="623"/>
      <c r="AN3992" s="623"/>
      <c r="AO3992" s="623"/>
      <c r="AP3992" s="623"/>
      <c r="AQ3992" s="623"/>
      <c r="AR3992" s="623"/>
      <c r="AS3992" s="624"/>
      <c r="AT3992" s="623"/>
      <c r="AU3992" s="624"/>
    </row>
    <row r="3993">
      <c r="A3993" s="612"/>
      <c r="B3993" s="601"/>
      <c r="C3993" s="601"/>
      <c r="D3993" s="595"/>
      <c r="E3993" s="602"/>
      <c r="F3993" s="603"/>
      <c r="G3993" s="611"/>
      <c r="H3993" s="595"/>
      <c r="I3993" s="595"/>
      <c r="J3993" s="192"/>
      <c r="K3993" s="192"/>
      <c r="L3993" s="192"/>
      <c r="M3993" s="596"/>
      <c r="N3993" s="192"/>
      <c r="O3993" s="596"/>
      <c r="P3993" s="192"/>
      <c r="Q3993" s="596"/>
      <c r="R3993" s="597"/>
      <c r="S3993" s="600"/>
      <c r="T3993" s="598"/>
      <c r="U3993" s="598"/>
      <c r="V3993" s="598"/>
      <c r="W3993" s="598"/>
      <c r="X3993" s="598"/>
      <c r="Y3993" s="598"/>
      <c r="Z3993" s="598"/>
      <c r="AA3993" s="598"/>
      <c r="AB3993" s="598"/>
      <c r="AC3993" s="598"/>
      <c r="AD3993" s="598"/>
      <c r="AE3993" s="598"/>
      <c r="AF3993" s="598"/>
      <c r="AG3993" s="599"/>
      <c r="AH3993" s="192"/>
      <c r="AI3993" s="604"/>
      <c r="AJ3993" s="598"/>
      <c r="AK3993" s="600"/>
      <c r="AL3993" s="67"/>
      <c r="AM3993" s="623"/>
      <c r="AN3993" s="623"/>
      <c r="AO3993" s="623"/>
      <c r="AP3993" s="623"/>
      <c r="AQ3993" s="623"/>
      <c r="AR3993" s="623"/>
      <c r="AS3993" s="624"/>
      <c r="AT3993" s="623"/>
      <c r="AU3993" s="624"/>
    </row>
    <row r="3994">
      <c r="A3994" s="612"/>
      <c r="B3994" s="601"/>
      <c r="C3994" s="601"/>
      <c r="D3994" s="595"/>
      <c r="E3994" s="602"/>
      <c r="F3994" s="603"/>
      <c r="G3994" s="611"/>
      <c r="H3994" s="595"/>
      <c r="I3994" s="595"/>
      <c r="J3994" s="192"/>
      <c r="K3994" s="192"/>
      <c r="L3994" s="192"/>
      <c r="M3994" s="596"/>
      <c r="N3994" s="192"/>
      <c r="O3994" s="596"/>
      <c r="P3994" s="192"/>
      <c r="Q3994" s="596"/>
      <c r="R3994" s="597"/>
      <c r="S3994" s="600"/>
      <c r="T3994" s="598"/>
      <c r="U3994" s="598"/>
      <c r="V3994" s="598"/>
      <c r="W3994" s="598"/>
      <c r="X3994" s="598"/>
      <c r="Y3994" s="598"/>
      <c r="Z3994" s="598"/>
      <c r="AA3994" s="598"/>
      <c r="AB3994" s="598"/>
      <c r="AC3994" s="598"/>
      <c r="AD3994" s="598"/>
      <c r="AE3994" s="598"/>
      <c r="AF3994" s="598"/>
      <c r="AG3994" s="599"/>
      <c r="AH3994" s="192"/>
      <c r="AI3994" s="604"/>
      <c r="AJ3994" s="598"/>
      <c r="AK3994" s="600"/>
      <c r="AL3994" s="67"/>
      <c r="AM3994" s="623"/>
      <c r="AN3994" s="623"/>
      <c r="AO3994" s="623"/>
      <c r="AP3994" s="623"/>
      <c r="AQ3994" s="623"/>
      <c r="AR3994" s="623"/>
      <c r="AS3994" s="624"/>
      <c r="AT3994" s="623"/>
      <c r="AU3994" s="624"/>
    </row>
    <row r="3995">
      <c r="A3995" s="612"/>
      <c r="B3995" s="601"/>
      <c r="C3995" s="601"/>
      <c r="D3995" s="595"/>
      <c r="E3995" s="602"/>
      <c r="F3995" s="603"/>
      <c r="G3995" s="611"/>
      <c r="H3995" s="595"/>
      <c r="I3995" s="595"/>
      <c r="J3995" s="192"/>
      <c r="K3995" s="192"/>
      <c r="L3995" s="192"/>
      <c r="M3995" s="596"/>
      <c r="N3995" s="192"/>
      <c r="O3995" s="596"/>
      <c r="P3995" s="192"/>
      <c r="Q3995" s="596"/>
      <c r="R3995" s="597"/>
      <c r="S3995" s="600"/>
      <c r="T3995" s="598"/>
      <c r="U3995" s="598"/>
      <c r="V3995" s="598"/>
      <c r="W3995" s="598"/>
      <c r="X3995" s="598"/>
      <c r="Y3995" s="598"/>
      <c r="Z3995" s="598"/>
      <c r="AA3995" s="598"/>
      <c r="AB3995" s="598"/>
      <c r="AC3995" s="598"/>
      <c r="AD3995" s="598"/>
      <c r="AE3995" s="598"/>
      <c r="AF3995" s="598"/>
      <c r="AG3995" s="599"/>
      <c r="AH3995" s="192"/>
      <c r="AI3995" s="604"/>
      <c r="AJ3995" s="598"/>
      <c r="AK3995" s="600"/>
      <c r="AL3995" s="67"/>
      <c r="AM3995" s="623"/>
      <c r="AN3995" s="623"/>
      <c r="AO3995" s="623"/>
      <c r="AP3995" s="623"/>
      <c r="AQ3995" s="623"/>
      <c r="AR3995" s="623"/>
      <c r="AS3995" s="624"/>
      <c r="AT3995" s="623"/>
      <c r="AU3995" s="624"/>
    </row>
    <row r="3996">
      <c r="A3996" s="612"/>
      <c r="B3996" s="601"/>
      <c r="C3996" s="601"/>
      <c r="D3996" s="595"/>
      <c r="E3996" s="602"/>
      <c r="F3996" s="603"/>
      <c r="G3996" s="611"/>
      <c r="H3996" s="595"/>
      <c r="I3996" s="595"/>
      <c r="J3996" s="192"/>
      <c r="K3996" s="192"/>
      <c r="L3996" s="192"/>
      <c r="M3996" s="596"/>
      <c r="N3996" s="192"/>
      <c r="O3996" s="596"/>
      <c r="P3996" s="192"/>
      <c r="Q3996" s="596"/>
      <c r="R3996" s="597"/>
      <c r="S3996" s="600"/>
      <c r="T3996" s="598"/>
      <c r="U3996" s="598"/>
      <c r="V3996" s="598"/>
      <c r="W3996" s="598"/>
      <c r="X3996" s="598"/>
      <c r="Y3996" s="598"/>
      <c r="Z3996" s="598"/>
      <c r="AA3996" s="598"/>
      <c r="AB3996" s="598"/>
      <c r="AC3996" s="598"/>
      <c r="AD3996" s="598"/>
      <c r="AE3996" s="598"/>
      <c r="AF3996" s="598"/>
      <c r="AG3996" s="599"/>
      <c r="AH3996" s="192"/>
      <c r="AI3996" s="604"/>
      <c r="AJ3996" s="598"/>
      <c r="AK3996" s="600"/>
      <c r="AL3996" s="67"/>
      <c r="AM3996" s="623"/>
      <c r="AN3996" s="623"/>
      <c r="AO3996" s="623"/>
      <c r="AP3996" s="623"/>
      <c r="AQ3996" s="623"/>
      <c r="AR3996" s="623"/>
      <c r="AS3996" s="624"/>
      <c r="AT3996" s="623"/>
      <c r="AU3996" s="624"/>
    </row>
    <row r="3997">
      <c r="A3997" s="612"/>
      <c r="B3997" s="601"/>
      <c r="C3997" s="601"/>
      <c r="D3997" s="595"/>
      <c r="E3997" s="602"/>
      <c r="F3997" s="603"/>
      <c r="G3997" s="611"/>
      <c r="H3997" s="595"/>
      <c r="I3997" s="595"/>
      <c r="J3997" s="192"/>
      <c r="K3997" s="192"/>
      <c r="L3997" s="192"/>
      <c r="M3997" s="596"/>
      <c r="N3997" s="192"/>
      <c r="O3997" s="596"/>
      <c r="P3997" s="192"/>
      <c r="Q3997" s="596"/>
      <c r="R3997" s="597"/>
      <c r="S3997" s="600"/>
      <c r="T3997" s="598"/>
      <c r="U3997" s="598"/>
      <c r="V3997" s="598"/>
      <c r="W3997" s="598"/>
      <c r="X3997" s="598"/>
      <c r="Y3997" s="598"/>
      <c r="Z3997" s="598"/>
      <c r="AA3997" s="598"/>
      <c r="AB3997" s="598"/>
      <c r="AC3997" s="598"/>
      <c r="AD3997" s="598"/>
      <c r="AE3997" s="598"/>
      <c r="AF3997" s="598"/>
      <c r="AG3997" s="599"/>
      <c r="AH3997" s="192"/>
      <c r="AI3997" s="604"/>
      <c r="AJ3997" s="598"/>
      <c r="AK3997" s="600"/>
      <c r="AL3997" s="67"/>
      <c r="AM3997" s="623"/>
      <c r="AN3997" s="623"/>
      <c r="AO3997" s="623"/>
      <c r="AP3997" s="623"/>
      <c r="AQ3997" s="623"/>
      <c r="AR3997" s="623"/>
      <c r="AS3997" s="624"/>
      <c r="AT3997" s="623"/>
      <c r="AU3997" s="624"/>
    </row>
    <row r="3998">
      <c r="A3998" s="612"/>
      <c r="B3998" s="601"/>
      <c r="C3998" s="601"/>
      <c r="D3998" s="595"/>
      <c r="E3998" s="602"/>
      <c r="F3998" s="603"/>
      <c r="G3998" s="611"/>
      <c r="H3998" s="595"/>
      <c r="I3998" s="595"/>
      <c r="J3998" s="192"/>
      <c r="K3998" s="192"/>
      <c r="L3998" s="192"/>
      <c r="M3998" s="596"/>
      <c r="N3998" s="192"/>
      <c r="O3998" s="596"/>
      <c r="P3998" s="192"/>
      <c r="Q3998" s="596"/>
      <c r="R3998" s="597"/>
      <c r="S3998" s="600"/>
      <c r="T3998" s="598"/>
      <c r="U3998" s="598"/>
      <c r="V3998" s="598"/>
      <c r="W3998" s="598"/>
      <c r="X3998" s="598"/>
      <c r="Y3998" s="598"/>
      <c r="Z3998" s="598"/>
      <c r="AA3998" s="598"/>
      <c r="AB3998" s="598"/>
      <c r="AC3998" s="598"/>
      <c r="AD3998" s="598"/>
      <c r="AE3998" s="598"/>
      <c r="AF3998" s="598"/>
      <c r="AG3998" s="599"/>
      <c r="AH3998" s="192"/>
      <c r="AI3998" s="604"/>
      <c r="AJ3998" s="598"/>
      <c r="AK3998" s="600"/>
      <c r="AL3998" s="67"/>
      <c r="AM3998" s="623"/>
      <c r="AN3998" s="623"/>
      <c r="AO3998" s="623"/>
      <c r="AP3998" s="623"/>
      <c r="AQ3998" s="623"/>
      <c r="AR3998" s="623"/>
      <c r="AS3998" s="624"/>
      <c r="AT3998" s="623"/>
      <c r="AU3998" s="624"/>
    </row>
    <row r="3999">
      <c r="A3999" s="612"/>
      <c r="B3999" s="601"/>
      <c r="C3999" s="601"/>
      <c r="D3999" s="595"/>
      <c r="E3999" s="602"/>
      <c r="F3999" s="603"/>
      <c r="G3999" s="611"/>
      <c r="H3999" s="595"/>
      <c r="I3999" s="595"/>
      <c r="J3999" s="192"/>
      <c r="K3999" s="192"/>
      <c r="L3999" s="192"/>
      <c r="M3999" s="596"/>
      <c r="N3999" s="192"/>
      <c r="O3999" s="596"/>
      <c r="P3999" s="192"/>
      <c r="Q3999" s="596"/>
      <c r="R3999" s="597"/>
      <c r="S3999" s="600"/>
      <c r="T3999" s="598"/>
      <c r="U3999" s="598"/>
      <c r="V3999" s="598"/>
      <c r="W3999" s="598"/>
      <c r="X3999" s="598"/>
      <c r="Y3999" s="598"/>
      <c r="Z3999" s="598"/>
      <c r="AA3999" s="598"/>
      <c r="AB3999" s="598"/>
      <c r="AC3999" s="598"/>
      <c r="AD3999" s="598"/>
      <c r="AE3999" s="598"/>
      <c r="AF3999" s="598"/>
      <c r="AG3999" s="599"/>
      <c r="AH3999" s="192"/>
      <c r="AI3999" s="604"/>
      <c r="AJ3999" s="598"/>
      <c r="AK3999" s="600"/>
      <c r="AL3999" s="67"/>
      <c r="AM3999" s="623"/>
      <c r="AN3999" s="623"/>
      <c r="AO3999" s="623"/>
      <c r="AP3999" s="623"/>
      <c r="AQ3999" s="623"/>
      <c r="AR3999" s="623"/>
      <c r="AS3999" s="624"/>
      <c r="AT3999" s="623"/>
      <c r="AU3999" s="624"/>
    </row>
    <row r="4000">
      <c r="A4000" s="612"/>
      <c r="B4000" s="601"/>
      <c r="C4000" s="601"/>
      <c r="D4000" s="595"/>
      <c r="E4000" s="602"/>
      <c r="F4000" s="603"/>
      <c r="G4000" s="611"/>
      <c r="H4000" s="595"/>
      <c r="I4000" s="595"/>
      <c r="J4000" s="192"/>
      <c r="K4000" s="192"/>
      <c r="L4000" s="192"/>
      <c r="M4000" s="596"/>
      <c r="N4000" s="192"/>
      <c r="O4000" s="596"/>
      <c r="P4000" s="192"/>
      <c r="Q4000" s="596"/>
      <c r="R4000" s="597"/>
      <c r="S4000" s="600"/>
      <c r="T4000" s="598"/>
      <c r="U4000" s="598"/>
      <c r="V4000" s="598"/>
      <c r="W4000" s="598"/>
      <c r="X4000" s="598"/>
      <c r="Y4000" s="598"/>
      <c r="Z4000" s="598"/>
      <c r="AA4000" s="598"/>
      <c r="AB4000" s="598"/>
      <c r="AC4000" s="598"/>
      <c r="AD4000" s="598"/>
      <c r="AE4000" s="598"/>
      <c r="AF4000" s="598"/>
      <c r="AG4000" s="599"/>
      <c r="AH4000" s="192"/>
      <c r="AI4000" s="604"/>
      <c r="AJ4000" s="598"/>
      <c r="AK4000" s="600"/>
      <c r="AL4000" s="67"/>
      <c r="AM4000" s="623"/>
      <c r="AN4000" s="623"/>
      <c r="AO4000" s="623"/>
      <c r="AP4000" s="623"/>
      <c r="AQ4000" s="623"/>
      <c r="AR4000" s="623"/>
      <c r="AS4000" s="624"/>
      <c r="AT4000" s="623"/>
      <c r="AU4000" s="624"/>
    </row>
    <row r="4001">
      <c r="A4001" s="612"/>
      <c r="B4001" s="601"/>
      <c r="C4001" s="601"/>
      <c r="D4001" s="595"/>
      <c r="E4001" s="602"/>
      <c r="F4001" s="603"/>
      <c r="G4001" s="611"/>
      <c r="H4001" s="595"/>
      <c r="I4001" s="595"/>
      <c r="J4001" s="192"/>
      <c r="K4001" s="192"/>
      <c r="L4001" s="192"/>
      <c r="M4001" s="596"/>
      <c r="N4001" s="192"/>
      <c r="O4001" s="596"/>
      <c r="P4001" s="192"/>
      <c r="Q4001" s="596"/>
      <c r="R4001" s="597"/>
      <c r="S4001" s="600"/>
      <c r="T4001" s="598"/>
      <c r="U4001" s="598"/>
      <c r="V4001" s="598"/>
      <c r="W4001" s="598"/>
      <c r="X4001" s="598"/>
      <c r="Y4001" s="598"/>
      <c r="Z4001" s="598"/>
      <c r="AA4001" s="598"/>
      <c r="AB4001" s="598"/>
      <c r="AC4001" s="598"/>
      <c r="AD4001" s="598"/>
      <c r="AE4001" s="598"/>
      <c r="AF4001" s="598"/>
      <c r="AG4001" s="599"/>
      <c r="AH4001" s="192"/>
      <c r="AI4001" s="604"/>
      <c r="AJ4001" s="598"/>
      <c r="AK4001" s="600"/>
      <c r="AL4001" s="67"/>
      <c r="AM4001" s="623"/>
      <c r="AN4001" s="623"/>
      <c r="AO4001" s="623"/>
      <c r="AP4001" s="623"/>
      <c r="AQ4001" s="623"/>
      <c r="AR4001" s="623"/>
      <c r="AS4001" s="624"/>
      <c r="AT4001" s="623"/>
      <c r="AU4001" s="624"/>
    </row>
    <row r="4002">
      <c r="A4002" s="612"/>
      <c r="B4002" s="601"/>
      <c r="C4002" s="601"/>
      <c r="D4002" s="595"/>
      <c r="E4002" s="602"/>
      <c r="F4002" s="603"/>
      <c r="G4002" s="611"/>
      <c r="H4002" s="595"/>
      <c r="I4002" s="595"/>
      <c r="J4002" s="192"/>
      <c r="K4002" s="192"/>
      <c r="L4002" s="192"/>
      <c r="M4002" s="596"/>
      <c r="N4002" s="192"/>
      <c r="O4002" s="596"/>
      <c r="P4002" s="192"/>
      <c r="Q4002" s="596"/>
      <c r="R4002" s="597"/>
      <c r="S4002" s="600"/>
      <c r="T4002" s="598"/>
      <c r="U4002" s="598"/>
      <c r="V4002" s="598"/>
      <c r="W4002" s="598"/>
      <c r="X4002" s="598"/>
      <c r="Y4002" s="598"/>
      <c r="Z4002" s="598"/>
      <c r="AA4002" s="598"/>
      <c r="AB4002" s="598"/>
      <c r="AC4002" s="598"/>
      <c r="AD4002" s="598"/>
      <c r="AE4002" s="598"/>
      <c r="AF4002" s="598"/>
      <c r="AG4002" s="599"/>
      <c r="AH4002" s="192"/>
      <c r="AI4002" s="604"/>
      <c r="AJ4002" s="598"/>
      <c r="AK4002" s="600"/>
      <c r="AL4002" s="67"/>
      <c r="AM4002" s="623"/>
      <c r="AN4002" s="623"/>
      <c r="AO4002" s="623"/>
      <c r="AP4002" s="623"/>
      <c r="AQ4002" s="623"/>
      <c r="AR4002" s="623"/>
      <c r="AS4002" s="624"/>
      <c r="AT4002" s="623"/>
      <c r="AU4002" s="624"/>
    </row>
    <row r="4003">
      <c r="A4003" s="612"/>
      <c r="B4003" s="601"/>
      <c r="C4003" s="601"/>
      <c r="D4003" s="595"/>
      <c r="E4003" s="602"/>
      <c r="F4003" s="603"/>
      <c r="G4003" s="611"/>
      <c r="H4003" s="595"/>
      <c r="I4003" s="595"/>
      <c r="J4003" s="192"/>
      <c r="K4003" s="192"/>
      <c r="L4003" s="192"/>
      <c r="M4003" s="596"/>
      <c r="N4003" s="192"/>
      <c r="O4003" s="596"/>
      <c r="P4003" s="192"/>
      <c r="Q4003" s="596"/>
      <c r="R4003" s="597"/>
      <c r="S4003" s="600"/>
      <c r="T4003" s="598"/>
      <c r="U4003" s="598"/>
      <c r="V4003" s="598"/>
      <c r="W4003" s="598"/>
      <c r="X4003" s="598"/>
      <c r="Y4003" s="598"/>
      <c r="Z4003" s="598"/>
      <c r="AA4003" s="598"/>
      <c r="AB4003" s="598"/>
      <c r="AC4003" s="598"/>
      <c r="AD4003" s="598"/>
      <c r="AE4003" s="598"/>
      <c r="AF4003" s="598"/>
      <c r="AG4003" s="599"/>
      <c r="AH4003" s="192"/>
      <c r="AI4003" s="604"/>
      <c r="AJ4003" s="598"/>
      <c r="AK4003" s="600"/>
      <c r="AL4003" s="67"/>
      <c r="AM4003" s="623"/>
      <c r="AN4003" s="623"/>
      <c r="AO4003" s="623"/>
      <c r="AP4003" s="623"/>
      <c r="AQ4003" s="623"/>
      <c r="AR4003" s="623"/>
      <c r="AS4003" s="624"/>
      <c r="AT4003" s="623"/>
      <c r="AU4003" s="624"/>
    </row>
    <row r="4004">
      <c r="A4004" s="612"/>
      <c r="B4004" s="601"/>
      <c r="C4004" s="601"/>
      <c r="D4004" s="595"/>
      <c r="E4004" s="602"/>
      <c r="F4004" s="603"/>
      <c r="G4004" s="611"/>
      <c r="H4004" s="595"/>
      <c r="I4004" s="595"/>
      <c r="J4004" s="192"/>
      <c r="K4004" s="192"/>
      <c r="L4004" s="192"/>
      <c r="M4004" s="596"/>
      <c r="N4004" s="192"/>
      <c r="O4004" s="596"/>
      <c r="P4004" s="192"/>
      <c r="Q4004" s="596"/>
      <c r="R4004" s="597"/>
      <c r="S4004" s="600"/>
      <c r="T4004" s="598"/>
      <c r="U4004" s="598"/>
      <c r="V4004" s="598"/>
      <c r="W4004" s="598"/>
      <c r="X4004" s="598"/>
      <c r="Y4004" s="598"/>
      <c r="Z4004" s="598"/>
      <c r="AA4004" s="598"/>
      <c r="AB4004" s="598"/>
      <c r="AC4004" s="598"/>
      <c r="AD4004" s="598"/>
      <c r="AE4004" s="598"/>
      <c r="AF4004" s="598"/>
      <c r="AG4004" s="599"/>
      <c r="AH4004" s="192"/>
      <c r="AI4004" s="604"/>
      <c r="AJ4004" s="598"/>
      <c r="AK4004" s="600"/>
      <c r="AL4004" s="67"/>
      <c r="AM4004" s="623"/>
      <c r="AN4004" s="623"/>
      <c r="AO4004" s="623"/>
      <c r="AP4004" s="623"/>
      <c r="AQ4004" s="623"/>
      <c r="AR4004" s="623"/>
      <c r="AS4004" s="624"/>
      <c r="AT4004" s="623"/>
      <c r="AU4004" s="624"/>
    </row>
    <row r="4005">
      <c r="A4005" s="612"/>
      <c r="B4005" s="601"/>
      <c r="C4005" s="601"/>
      <c r="D4005" s="595"/>
      <c r="E4005" s="602"/>
      <c r="F4005" s="603"/>
      <c r="G4005" s="611"/>
      <c r="H4005" s="595"/>
      <c r="I4005" s="595"/>
      <c r="J4005" s="192"/>
      <c r="K4005" s="192"/>
      <c r="L4005" s="192"/>
      <c r="M4005" s="596"/>
      <c r="N4005" s="192"/>
      <c r="O4005" s="596"/>
      <c r="P4005" s="192"/>
      <c r="Q4005" s="596"/>
      <c r="R4005" s="597"/>
      <c r="S4005" s="600"/>
      <c r="T4005" s="598"/>
      <c r="U4005" s="598"/>
      <c r="V4005" s="598"/>
      <c r="W4005" s="598"/>
      <c r="X4005" s="598"/>
      <c r="Y4005" s="598"/>
      <c r="Z4005" s="598"/>
      <c r="AA4005" s="598"/>
      <c r="AB4005" s="598"/>
      <c r="AC4005" s="598"/>
      <c r="AD4005" s="598"/>
      <c r="AE4005" s="598"/>
      <c r="AF4005" s="598"/>
      <c r="AG4005" s="599"/>
      <c r="AH4005" s="192"/>
      <c r="AI4005" s="604"/>
      <c r="AJ4005" s="598"/>
      <c r="AK4005" s="600"/>
      <c r="AL4005" s="67"/>
      <c r="AM4005" s="623"/>
      <c r="AN4005" s="623"/>
      <c r="AO4005" s="623"/>
      <c r="AP4005" s="623"/>
      <c r="AQ4005" s="623"/>
      <c r="AR4005" s="623"/>
      <c r="AS4005" s="624"/>
      <c r="AT4005" s="623"/>
      <c r="AU4005" s="624"/>
    </row>
    <row r="4006">
      <c r="A4006" s="612"/>
      <c r="B4006" s="601"/>
      <c r="C4006" s="601"/>
      <c r="D4006" s="595"/>
      <c r="E4006" s="602"/>
      <c r="F4006" s="603"/>
      <c r="G4006" s="611"/>
      <c r="H4006" s="595"/>
      <c r="I4006" s="595"/>
      <c r="J4006" s="192"/>
      <c r="K4006" s="192"/>
      <c r="L4006" s="192"/>
      <c r="M4006" s="596"/>
      <c r="N4006" s="192"/>
      <c r="O4006" s="596"/>
      <c r="P4006" s="192"/>
      <c r="Q4006" s="596"/>
      <c r="R4006" s="597"/>
      <c r="S4006" s="600"/>
      <c r="T4006" s="598"/>
      <c r="U4006" s="598"/>
      <c r="V4006" s="598"/>
      <c r="W4006" s="598"/>
      <c r="X4006" s="598"/>
      <c r="Y4006" s="598"/>
      <c r="Z4006" s="598"/>
      <c r="AA4006" s="598"/>
      <c r="AB4006" s="598"/>
      <c r="AC4006" s="598"/>
      <c r="AD4006" s="598"/>
      <c r="AE4006" s="598"/>
      <c r="AF4006" s="598"/>
      <c r="AG4006" s="599"/>
      <c r="AH4006" s="192"/>
      <c r="AI4006" s="604"/>
      <c r="AJ4006" s="598"/>
      <c r="AK4006" s="600"/>
      <c r="AL4006" s="67"/>
      <c r="AM4006" s="623"/>
      <c r="AN4006" s="623"/>
      <c r="AO4006" s="623"/>
      <c r="AP4006" s="623"/>
      <c r="AQ4006" s="623"/>
      <c r="AR4006" s="623"/>
      <c r="AS4006" s="624"/>
      <c r="AT4006" s="623"/>
      <c r="AU4006" s="624"/>
    </row>
    <row r="4007">
      <c r="A4007" s="612"/>
      <c r="B4007" s="601"/>
      <c r="C4007" s="601"/>
      <c r="D4007" s="595"/>
      <c r="E4007" s="602"/>
      <c r="F4007" s="603"/>
      <c r="G4007" s="611"/>
      <c r="H4007" s="595"/>
      <c r="I4007" s="595"/>
      <c r="J4007" s="192"/>
      <c r="K4007" s="192"/>
      <c r="L4007" s="192"/>
      <c r="M4007" s="596"/>
      <c r="N4007" s="192"/>
      <c r="O4007" s="596"/>
      <c r="P4007" s="192"/>
      <c r="Q4007" s="596"/>
      <c r="R4007" s="597"/>
      <c r="S4007" s="600"/>
      <c r="T4007" s="598"/>
      <c r="U4007" s="598"/>
      <c r="V4007" s="598"/>
      <c r="W4007" s="598"/>
      <c r="X4007" s="598"/>
      <c r="Y4007" s="598"/>
      <c r="Z4007" s="598"/>
      <c r="AA4007" s="598"/>
      <c r="AB4007" s="598"/>
      <c r="AC4007" s="598"/>
      <c r="AD4007" s="598"/>
      <c r="AE4007" s="598"/>
      <c r="AF4007" s="598"/>
      <c r="AG4007" s="599"/>
      <c r="AH4007" s="192"/>
      <c r="AI4007" s="604"/>
      <c r="AJ4007" s="598"/>
      <c r="AK4007" s="600"/>
      <c r="AL4007" s="67"/>
      <c r="AM4007" s="623"/>
      <c r="AN4007" s="623"/>
      <c r="AO4007" s="623"/>
      <c r="AP4007" s="623"/>
      <c r="AQ4007" s="623"/>
      <c r="AR4007" s="623"/>
      <c r="AS4007" s="624"/>
      <c r="AT4007" s="623"/>
      <c r="AU4007" s="624"/>
    </row>
    <row r="4008">
      <c r="A4008" s="612"/>
      <c r="B4008" s="601"/>
      <c r="C4008" s="601"/>
      <c r="D4008" s="595"/>
      <c r="E4008" s="602"/>
      <c r="F4008" s="603"/>
      <c r="G4008" s="611"/>
      <c r="H4008" s="595"/>
      <c r="I4008" s="595"/>
      <c r="J4008" s="192"/>
      <c r="K4008" s="192"/>
      <c r="L4008" s="192"/>
      <c r="M4008" s="596"/>
      <c r="N4008" s="192"/>
      <c r="O4008" s="596"/>
      <c r="P4008" s="192"/>
      <c r="Q4008" s="596"/>
      <c r="R4008" s="597"/>
      <c r="S4008" s="600"/>
      <c r="T4008" s="598"/>
      <c r="U4008" s="598"/>
      <c r="V4008" s="598"/>
      <c r="W4008" s="598"/>
      <c r="X4008" s="598"/>
      <c r="Y4008" s="598"/>
      <c r="Z4008" s="598"/>
      <c r="AA4008" s="598"/>
      <c r="AB4008" s="598"/>
      <c r="AC4008" s="598"/>
      <c r="AD4008" s="598"/>
      <c r="AE4008" s="598"/>
      <c r="AF4008" s="598"/>
      <c r="AG4008" s="599"/>
      <c r="AH4008" s="192"/>
      <c r="AI4008" s="604"/>
      <c r="AJ4008" s="598"/>
      <c r="AK4008" s="600"/>
      <c r="AL4008" s="67"/>
      <c r="AM4008" s="623"/>
      <c r="AN4008" s="623"/>
      <c r="AO4008" s="623"/>
      <c r="AP4008" s="623"/>
      <c r="AQ4008" s="623"/>
      <c r="AR4008" s="623"/>
      <c r="AS4008" s="624"/>
      <c r="AT4008" s="623"/>
      <c r="AU4008" s="624"/>
    </row>
    <row r="4009">
      <c r="A4009" s="612"/>
      <c r="B4009" s="601"/>
      <c r="C4009" s="601"/>
      <c r="D4009" s="595"/>
      <c r="E4009" s="602"/>
      <c r="F4009" s="603"/>
      <c r="G4009" s="611"/>
      <c r="H4009" s="595"/>
      <c r="I4009" s="595"/>
      <c r="J4009" s="192"/>
      <c r="K4009" s="192"/>
      <c r="L4009" s="192"/>
      <c r="M4009" s="596"/>
      <c r="N4009" s="192"/>
      <c r="O4009" s="596"/>
      <c r="P4009" s="192"/>
      <c r="Q4009" s="596"/>
      <c r="R4009" s="597"/>
      <c r="S4009" s="600"/>
      <c r="T4009" s="598"/>
      <c r="U4009" s="598"/>
      <c r="V4009" s="598"/>
      <c r="W4009" s="598"/>
      <c r="X4009" s="598"/>
      <c r="Y4009" s="598"/>
      <c r="Z4009" s="598"/>
      <c r="AA4009" s="598"/>
      <c r="AB4009" s="598"/>
      <c r="AC4009" s="598"/>
      <c r="AD4009" s="598"/>
      <c r="AE4009" s="598"/>
      <c r="AF4009" s="598"/>
      <c r="AG4009" s="599"/>
      <c r="AH4009" s="192"/>
      <c r="AI4009" s="604"/>
      <c r="AJ4009" s="598"/>
      <c r="AK4009" s="600"/>
      <c r="AL4009" s="67"/>
      <c r="AM4009" s="623"/>
      <c r="AN4009" s="623"/>
      <c r="AO4009" s="623"/>
      <c r="AP4009" s="623"/>
      <c r="AQ4009" s="623"/>
      <c r="AR4009" s="623"/>
      <c r="AS4009" s="624"/>
      <c r="AT4009" s="623"/>
      <c r="AU4009" s="624"/>
    </row>
    <row r="4010">
      <c r="A4010" s="612"/>
      <c r="B4010" s="601"/>
      <c r="C4010" s="601"/>
      <c r="D4010" s="595"/>
      <c r="E4010" s="602"/>
      <c r="F4010" s="603"/>
      <c r="G4010" s="611"/>
      <c r="H4010" s="595"/>
      <c r="I4010" s="595"/>
      <c r="J4010" s="192"/>
      <c r="K4010" s="192"/>
      <c r="L4010" s="192"/>
      <c r="M4010" s="596"/>
      <c r="N4010" s="192"/>
      <c r="O4010" s="596"/>
      <c r="P4010" s="192"/>
      <c r="Q4010" s="596"/>
      <c r="R4010" s="597"/>
      <c r="S4010" s="600"/>
      <c r="T4010" s="598"/>
      <c r="U4010" s="598"/>
      <c r="V4010" s="598"/>
      <c r="W4010" s="598"/>
      <c r="X4010" s="598"/>
      <c r="Y4010" s="598"/>
      <c r="Z4010" s="598"/>
      <c r="AA4010" s="598"/>
      <c r="AB4010" s="598"/>
      <c r="AC4010" s="598"/>
      <c r="AD4010" s="598"/>
      <c r="AE4010" s="598"/>
      <c r="AF4010" s="598"/>
      <c r="AG4010" s="599"/>
      <c r="AH4010" s="192"/>
      <c r="AI4010" s="604"/>
      <c r="AJ4010" s="598"/>
      <c r="AK4010" s="600"/>
      <c r="AL4010" s="67"/>
      <c r="AM4010" s="623"/>
      <c r="AN4010" s="623"/>
      <c r="AO4010" s="623"/>
      <c r="AP4010" s="623"/>
      <c r="AQ4010" s="623"/>
      <c r="AR4010" s="623"/>
      <c r="AS4010" s="624"/>
      <c r="AT4010" s="623"/>
      <c r="AU4010" s="624"/>
    </row>
    <row r="4011">
      <c r="A4011" s="612"/>
      <c r="B4011" s="601"/>
      <c r="C4011" s="601"/>
      <c r="D4011" s="595"/>
      <c r="E4011" s="602"/>
      <c r="F4011" s="603"/>
      <c r="G4011" s="611"/>
      <c r="H4011" s="595"/>
      <c r="I4011" s="595"/>
      <c r="J4011" s="192"/>
      <c r="K4011" s="192"/>
      <c r="L4011" s="192"/>
      <c r="M4011" s="596"/>
      <c r="N4011" s="192"/>
      <c r="O4011" s="596"/>
      <c r="P4011" s="192"/>
      <c r="Q4011" s="596"/>
      <c r="R4011" s="597"/>
      <c r="S4011" s="600"/>
      <c r="T4011" s="598"/>
      <c r="U4011" s="598"/>
      <c r="V4011" s="598"/>
      <c r="W4011" s="598"/>
      <c r="X4011" s="598"/>
      <c r="Y4011" s="598"/>
      <c r="Z4011" s="598"/>
      <c r="AA4011" s="598"/>
      <c r="AB4011" s="598"/>
      <c r="AC4011" s="598"/>
      <c r="AD4011" s="598"/>
      <c r="AE4011" s="598"/>
      <c r="AF4011" s="598"/>
      <c r="AG4011" s="599"/>
      <c r="AH4011" s="192"/>
      <c r="AI4011" s="604"/>
      <c r="AJ4011" s="598"/>
      <c r="AK4011" s="600"/>
      <c r="AL4011" s="67"/>
      <c r="AM4011" s="623"/>
      <c r="AN4011" s="623"/>
      <c r="AO4011" s="623"/>
      <c r="AP4011" s="623"/>
      <c r="AQ4011" s="623"/>
      <c r="AR4011" s="623"/>
      <c r="AS4011" s="624"/>
      <c r="AT4011" s="623"/>
      <c r="AU4011" s="624"/>
    </row>
    <row r="4012">
      <c r="A4012" s="612"/>
      <c r="B4012" s="601"/>
      <c r="C4012" s="601"/>
      <c r="D4012" s="595"/>
      <c r="E4012" s="602"/>
      <c r="F4012" s="603"/>
      <c r="G4012" s="611"/>
      <c r="H4012" s="595"/>
      <c r="I4012" s="595"/>
      <c r="J4012" s="192"/>
      <c r="K4012" s="192"/>
      <c r="L4012" s="192"/>
      <c r="M4012" s="596"/>
      <c r="N4012" s="192"/>
      <c r="O4012" s="596"/>
      <c r="P4012" s="192"/>
      <c r="Q4012" s="596"/>
      <c r="R4012" s="597"/>
      <c r="S4012" s="600"/>
      <c r="T4012" s="598"/>
      <c r="U4012" s="598"/>
      <c r="V4012" s="598"/>
      <c r="W4012" s="598"/>
      <c r="X4012" s="598"/>
      <c r="Y4012" s="598"/>
      <c r="Z4012" s="598"/>
      <c r="AA4012" s="598"/>
      <c r="AB4012" s="598"/>
      <c r="AC4012" s="598"/>
      <c r="AD4012" s="598"/>
      <c r="AE4012" s="598"/>
      <c r="AF4012" s="598"/>
      <c r="AG4012" s="599"/>
      <c r="AH4012" s="192"/>
      <c r="AI4012" s="604"/>
      <c r="AJ4012" s="598"/>
      <c r="AK4012" s="600"/>
      <c r="AL4012" s="67"/>
      <c r="AM4012" s="623"/>
      <c r="AN4012" s="623"/>
      <c r="AO4012" s="623"/>
      <c r="AP4012" s="623"/>
      <c r="AQ4012" s="623"/>
      <c r="AR4012" s="623"/>
      <c r="AS4012" s="624"/>
      <c r="AT4012" s="623"/>
      <c r="AU4012" s="624"/>
    </row>
    <row r="4013">
      <c r="A4013" s="612"/>
      <c r="B4013" s="601"/>
      <c r="C4013" s="601"/>
      <c r="D4013" s="595"/>
      <c r="E4013" s="602"/>
      <c r="F4013" s="603"/>
      <c r="G4013" s="611"/>
      <c r="H4013" s="595"/>
      <c r="I4013" s="595"/>
      <c r="J4013" s="192"/>
      <c r="K4013" s="192"/>
      <c r="L4013" s="192"/>
      <c r="M4013" s="596"/>
      <c r="N4013" s="192"/>
      <c r="O4013" s="596"/>
      <c r="P4013" s="192"/>
      <c r="Q4013" s="596"/>
      <c r="R4013" s="597"/>
      <c r="S4013" s="600"/>
      <c r="T4013" s="598"/>
      <c r="U4013" s="598"/>
      <c r="V4013" s="598"/>
      <c r="W4013" s="598"/>
      <c r="X4013" s="598"/>
      <c r="Y4013" s="598"/>
      <c r="Z4013" s="598"/>
      <c r="AA4013" s="598"/>
      <c r="AB4013" s="598"/>
      <c r="AC4013" s="598"/>
      <c r="AD4013" s="598"/>
      <c r="AE4013" s="598"/>
      <c r="AF4013" s="598"/>
      <c r="AG4013" s="599"/>
      <c r="AH4013" s="192"/>
      <c r="AI4013" s="604"/>
      <c r="AJ4013" s="598"/>
      <c r="AK4013" s="600"/>
      <c r="AL4013" s="67"/>
      <c r="AM4013" s="623"/>
      <c r="AN4013" s="623"/>
      <c r="AO4013" s="623"/>
      <c r="AP4013" s="623"/>
      <c r="AQ4013" s="623"/>
      <c r="AR4013" s="623"/>
      <c r="AS4013" s="624"/>
      <c r="AT4013" s="623"/>
      <c r="AU4013" s="624"/>
    </row>
    <row r="4014">
      <c r="A4014" s="612"/>
      <c r="B4014" s="601"/>
      <c r="C4014" s="601"/>
      <c r="D4014" s="595"/>
      <c r="E4014" s="602"/>
      <c r="F4014" s="603"/>
      <c r="G4014" s="611"/>
      <c r="H4014" s="595"/>
      <c r="I4014" s="595"/>
      <c r="J4014" s="192"/>
      <c r="K4014" s="192"/>
      <c r="L4014" s="192"/>
      <c r="M4014" s="596"/>
      <c r="N4014" s="192"/>
      <c r="O4014" s="596"/>
      <c r="P4014" s="192"/>
      <c r="Q4014" s="596"/>
      <c r="R4014" s="597"/>
      <c r="S4014" s="600"/>
      <c r="T4014" s="598"/>
      <c r="U4014" s="598"/>
      <c r="V4014" s="598"/>
      <c r="W4014" s="598"/>
      <c r="X4014" s="598"/>
      <c r="Y4014" s="598"/>
      <c r="Z4014" s="598"/>
      <c r="AA4014" s="598"/>
      <c r="AB4014" s="598"/>
      <c r="AC4014" s="598"/>
      <c r="AD4014" s="598"/>
      <c r="AE4014" s="598"/>
      <c r="AF4014" s="598"/>
      <c r="AG4014" s="599"/>
      <c r="AH4014" s="192"/>
      <c r="AI4014" s="604"/>
      <c r="AJ4014" s="598"/>
      <c r="AK4014" s="600"/>
      <c r="AL4014" s="67"/>
      <c r="AM4014" s="623"/>
      <c r="AN4014" s="623"/>
      <c r="AO4014" s="623"/>
      <c r="AP4014" s="623"/>
      <c r="AQ4014" s="623"/>
      <c r="AR4014" s="623"/>
      <c r="AS4014" s="624"/>
      <c r="AT4014" s="623"/>
      <c r="AU4014" s="624"/>
    </row>
    <row r="4015">
      <c r="A4015" s="612"/>
      <c r="B4015" s="601"/>
      <c r="C4015" s="601"/>
      <c r="D4015" s="595"/>
      <c r="E4015" s="602"/>
      <c r="F4015" s="603"/>
      <c r="G4015" s="611"/>
      <c r="H4015" s="595"/>
      <c r="I4015" s="595"/>
      <c r="J4015" s="192"/>
      <c r="K4015" s="192"/>
      <c r="L4015" s="192"/>
      <c r="M4015" s="596"/>
      <c r="N4015" s="192"/>
      <c r="O4015" s="596"/>
      <c r="P4015" s="192"/>
      <c r="Q4015" s="596"/>
      <c r="R4015" s="597"/>
      <c r="S4015" s="600"/>
      <c r="T4015" s="598"/>
      <c r="U4015" s="598"/>
      <c r="V4015" s="598"/>
      <c r="W4015" s="598"/>
      <c r="X4015" s="598"/>
      <c r="Y4015" s="598"/>
      <c r="Z4015" s="598"/>
      <c r="AA4015" s="598"/>
      <c r="AB4015" s="598"/>
      <c r="AC4015" s="598"/>
      <c r="AD4015" s="598"/>
      <c r="AE4015" s="598"/>
      <c r="AF4015" s="598"/>
      <c r="AG4015" s="599"/>
      <c r="AH4015" s="192"/>
      <c r="AI4015" s="604"/>
      <c r="AJ4015" s="598"/>
      <c r="AK4015" s="600"/>
      <c r="AL4015" s="67"/>
      <c r="AM4015" s="623"/>
      <c r="AN4015" s="623"/>
      <c r="AO4015" s="623"/>
      <c r="AP4015" s="623"/>
      <c r="AQ4015" s="623"/>
      <c r="AR4015" s="623"/>
      <c r="AS4015" s="624"/>
      <c r="AT4015" s="623"/>
      <c r="AU4015" s="624"/>
    </row>
    <row r="4016">
      <c r="A4016" s="612"/>
      <c r="B4016" s="601"/>
      <c r="C4016" s="601"/>
      <c r="D4016" s="595"/>
      <c r="E4016" s="602"/>
      <c r="F4016" s="603"/>
      <c r="G4016" s="611"/>
      <c r="H4016" s="595"/>
      <c r="I4016" s="595"/>
      <c r="J4016" s="192"/>
      <c r="K4016" s="192"/>
      <c r="L4016" s="192"/>
      <c r="M4016" s="596"/>
      <c r="N4016" s="192"/>
      <c r="O4016" s="596"/>
      <c r="P4016" s="192"/>
      <c r="Q4016" s="596"/>
      <c r="R4016" s="597"/>
      <c r="S4016" s="600"/>
      <c r="T4016" s="598"/>
      <c r="U4016" s="598"/>
      <c r="V4016" s="598"/>
      <c r="W4016" s="598"/>
      <c r="X4016" s="598"/>
      <c r="Y4016" s="598"/>
      <c r="Z4016" s="598"/>
      <c r="AA4016" s="598"/>
      <c r="AB4016" s="598"/>
      <c r="AC4016" s="598"/>
      <c r="AD4016" s="598"/>
      <c r="AE4016" s="598"/>
      <c r="AF4016" s="598"/>
      <c r="AG4016" s="599"/>
      <c r="AH4016" s="192"/>
      <c r="AI4016" s="604"/>
      <c r="AJ4016" s="598"/>
      <c r="AK4016" s="600"/>
      <c r="AL4016" s="67"/>
      <c r="AM4016" s="623"/>
      <c r="AN4016" s="623"/>
      <c r="AO4016" s="623"/>
      <c r="AP4016" s="623"/>
      <c r="AQ4016" s="623"/>
      <c r="AR4016" s="623"/>
      <c r="AS4016" s="624"/>
      <c r="AT4016" s="623"/>
      <c r="AU4016" s="624"/>
    </row>
    <row r="4017">
      <c r="A4017" s="612"/>
      <c r="B4017" s="601"/>
      <c r="C4017" s="601"/>
      <c r="D4017" s="595"/>
      <c r="E4017" s="602"/>
      <c r="F4017" s="603"/>
      <c r="G4017" s="611"/>
      <c r="H4017" s="595"/>
      <c r="I4017" s="595"/>
      <c r="J4017" s="192"/>
      <c r="K4017" s="192"/>
      <c r="L4017" s="192"/>
      <c r="M4017" s="596"/>
      <c r="N4017" s="192"/>
      <c r="O4017" s="596"/>
      <c r="P4017" s="192"/>
      <c r="Q4017" s="596"/>
      <c r="R4017" s="597"/>
      <c r="S4017" s="600"/>
      <c r="T4017" s="598"/>
      <c r="U4017" s="598"/>
      <c r="V4017" s="598"/>
      <c r="W4017" s="598"/>
      <c r="X4017" s="598"/>
      <c r="Y4017" s="598"/>
      <c r="Z4017" s="598"/>
      <c r="AA4017" s="598"/>
      <c r="AB4017" s="598"/>
      <c r="AC4017" s="598"/>
      <c r="AD4017" s="598"/>
      <c r="AE4017" s="598"/>
      <c r="AF4017" s="598"/>
      <c r="AG4017" s="599"/>
      <c r="AH4017" s="192"/>
      <c r="AI4017" s="604"/>
      <c r="AJ4017" s="598"/>
      <c r="AK4017" s="600"/>
      <c r="AL4017" s="67"/>
      <c r="AM4017" s="623"/>
      <c r="AN4017" s="623"/>
      <c r="AO4017" s="623"/>
      <c r="AP4017" s="623"/>
      <c r="AQ4017" s="623"/>
      <c r="AR4017" s="623"/>
      <c r="AS4017" s="624"/>
      <c r="AT4017" s="623"/>
      <c r="AU4017" s="624"/>
    </row>
    <row r="4018">
      <c r="A4018" s="612"/>
      <c r="B4018" s="601"/>
      <c r="C4018" s="601"/>
      <c r="D4018" s="595"/>
      <c r="E4018" s="602"/>
      <c r="F4018" s="603"/>
      <c r="G4018" s="611"/>
      <c r="H4018" s="595"/>
      <c r="I4018" s="595"/>
      <c r="J4018" s="192"/>
      <c r="K4018" s="192"/>
      <c r="L4018" s="192"/>
      <c r="M4018" s="596"/>
      <c r="N4018" s="192"/>
      <c r="O4018" s="596"/>
      <c r="P4018" s="192"/>
      <c r="Q4018" s="596"/>
      <c r="R4018" s="597"/>
      <c r="S4018" s="600"/>
      <c r="T4018" s="598"/>
      <c r="U4018" s="598"/>
      <c r="V4018" s="598"/>
      <c r="W4018" s="598"/>
      <c r="X4018" s="598"/>
      <c r="Y4018" s="598"/>
      <c r="Z4018" s="598"/>
      <c r="AA4018" s="598"/>
      <c r="AB4018" s="598"/>
      <c r="AC4018" s="598"/>
      <c r="AD4018" s="598"/>
      <c r="AE4018" s="598"/>
      <c r="AF4018" s="598"/>
      <c r="AG4018" s="599"/>
      <c r="AH4018" s="192"/>
      <c r="AI4018" s="604"/>
      <c r="AJ4018" s="598"/>
      <c r="AK4018" s="600"/>
      <c r="AL4018" s="67"/>
      <c r="AM4018" s="623"/>
      <c r="AN4018" s="623"/>
      <c r="AO4018" s="623"/>
      <c r="AP4018" s="623"/>
      <c r="AQ4018" s="623"/>
      <c r="AR4018" s="623"/>
      <c r="AS4018" s="624"/>
      <c r="AT4018" s="623"/>
      <c r="AU4018" s="624"/>
    </row>
    <row r="4019">
      <c r="A4019" s="612"/>
      <c r="B4019" s="601"/>
      <c r="C4019" s="601"/>
      <c r="D4019" s="595"/>
      <c r="E4019" s="602"/>
      <c r="F4019" s="603"/>
      <c r="G4019" s="611"/>
      <c r="H4019" s="595"/>
      <c r="I4019" s="595"/>
      <c r="J4019" s="192"/>
      <c r="K4019" s="192"/>
      <c r="L4019" s="192"/>
      <c r="M4019" s="596"/>
      <c r="N4019" s="192"/>
      <c r="O4019" s="596"/>
      <c r="P4019" s="192"/>
      <c r="Q4019" s="596"/>
      <c r="R4019" s="597"/>
      <c r="S4019" s="600"/>
      <c r="T4019" s="598"/>
      <c r="U4019" s="598"/>
      <c r="V4019" s="598"/>
      <c r="W4019" s="598"/>
      <c r="X4019" s="598"/>
      <c r="Y4019" s="598"/>
      <c r="Z4019" s="598"/>
      <c r="AA4019" s="598"/>
      <c r="AB4019" s="598"/>
      <c r="AC4019" s="598"/>
      <c r="AD4019" s="598"/>
      <c r="AE4019" s="598"/>
      <c r="AF4019" s="598"/>
      <c r="AG4019" s="599"/>
      <c r="AH4019" s="192"/>
      <c r="AI4019" s="604"/>
      <c r="AJ4019" s="598"/>
      <c r="AK4019" s="600"/>
      <c r="AL4019" s="67"/>
      <c r="AM4019" s="623"/>
      <c r="AN4019" s="623"/>
      <c r="AO4019" s="623"/>
      <c r="AP4019" s="623"/>
      <c r="AQ4019" s="623"/>
      <c r="AR4019" s="623"/>
      <c r="AS4019" s="624"/>
      <c r="AT4019" s="623"/>
      <c r="AU4019" s="624"/>
    </row>
    <row r="4020">
      <c r="A4020" s="612"/>
      <c r="B4020" s="601"/>
      <c r="C4020" s="601"/>
      <c r="D4020" s="595"/>
      <c r="E4020" s="602"/>
      <c r="F4020" s="603"/>
      <c r="G4020" s="611"/>
      <c r="H4020" s="595"/>
      <c r="I4020" s="595"/>
      <c r="J4020" s="192"/>
      <c r="K4020" s="192"/>
      <c r="L4020" s="192"/>
      <c r="M4020" s="596"/>
      <c r="N4020" s="192"/>
      <c r="O4020" s="596"/>
      <c r="P4020" s="192"/>
      <c r="Q4020" s="596"/>
      <c r="R4020" s="597"/>
      <c r="S4020" s="600"/>
      <c r="T4020" s="598"/>
      <c r="U4020" s="598"/>
      <c r="V4020" s="598"/>
      <c r="W4020" s="598"/>
      <c r="X4020" s="598"/>
      <c r="Y4020" s="598"/>
      <c r="Z4020" s="598"/>
      <c r="AA4020" s="598"/>
      <c r="AB4020" s="598"/>
      <c r="AC4020" s="598"/>
      <c r="AD4020" s="598"/>
      <c r="AE4020" s="598"/>
      <c r="AF4020" s="598"/>
      <c r="AG4020" s="599"/>
      <c r="AH4020" s="192"/>
      <c r="AI4020" s="604"/>
      <c r="AJ4020" s="598"/>
      <c r="AK4020" s="600"/>
      <c r="AL4020" s="67"/>
      <c r="AM4020" s="623"/>
      <c r="AN4020" s="623"/>
      <c r="AO4020" s="623"/>
      <c r="AP4020" s="623"/>
      <c r="AQ4020" s="623"/>
      <c r="AR4020" s="623"/>
      <c r="AS4020" s="624"/>
      <c r="AT4020" s="623"/>
      <c r="AU4020" s="624"/>
    </row>
    <row r="4021">
      <c r="A4021" s="612"/>
      <c r="B4021" s="601"/>
      <c r="C4021" s="601"/>
      <c r="D4021" s="595"/>
      <c r="E4021" s="602"/>
      <c r="F4021" s="603"/>
      <c r="G4021" s="611"/>
      <c r="H4021" s="595"/>
      <c r="I4021" s="595"/>
      <c r="J4021" s="192"/>
      <c r="K4021" s="192"/>
      <c r="L4021" s="192"/>
      <c r="M4021" s="596"/>
      <c r="N4021" s="192"/>
      <c r="O4021" s="596"/>
      <c r="P4021" s="192"/>
      <c r="Q4021" s="596"/>
      <c r="R4021" s="597"/>
      <c r="S4021" s="600"/>
      <c r="T4021" s="598"/>
      <c r="U4021" s="598"/>
      <c r="V4021" s="598"/>
      <c r="W4021" s="598"/>
      <c r="X4021" s="598"/>
      <c r="Y4021" s="598"/>
      <c r="Z4021" s="598"/>
      <c r="AA4021" s="598"/>
      <c r="AB4021" s="598"/>
      <c r="AC4021" s="598"/>
      <c r="AD4021" s="598"/>
      <c r="AE4021" s="598"/>
      <c r="AF4021" s="598"/>
      <c r="AG4021" s="599"/>
      <c r="AH4021" s="192"/>
      <c r="AI4021" s="604"/>
      <c r="AJ4021" s="598"/>
      <c r="AK4021" s="600"/>
      <c r="AL4021" s="67"/>
      <c r="AM4021" s="623"/>
      <c r="AN4021" s="623"/>
      <c r="AO4021" s="623"/>
      <c r="AP4021" s="623"/>
      <c r="AQ4021" s="623"/>
      <c r="AR4021" s="623"/>
      <c r="AS4021" s="624"/>
      <c r="AT4021" s="623"/>
      <c r="AU4021" s="624"/>
    </row>
    <row r="4022">
      <c r="A4022" s="612"/>
      <c r="B4022" s="601"/>
      <c r="C4022" s="601"/>
      <c r="D4022" s="595"/>
      <c r="E4022" s="602"/>
      <c r="F4022" s="603"/>
      <c r="G4022" s="611"/>
      <c r="H4022" s="595"/>
      <c r="I4022" s="595"/>
      <c r="J4022" s="192"/>
      <c r="K4022" s="192"/>
      <c r="L4022" s="192"/>
      <c r="M4022" s="596"/>
      <c r="N4022" s="192"/>
      <c r="O4022" s="596"/>
      <c r="P4022" s="192"/>
      <c r="Q4022" s="596"/>
      <c r="R4022" s="597"/>
      <c r="S4022" s="600"/>
      <c r="T4022" s="598"/>
      <c r="U4022" s="598"/>
      <c r="V4022" s="598"/>
      <c r="W4022" s="598"/>
      <c r="X4022" s="598"/>
      <c r="Y4022" s="598"/>
      <c r="Z4022" s="598"/>
      <c r="AA4022" s="598"/>
      <c r="AB4022" s="598"/>
      <c r="AC4022" s="598"/>
      <c r="AD4022" s="598"/>
      <c r="AE4022" s="598"/>
      <c r="AF4022" s="598"/>
      <c r="AG4022" s="599"/>
      <c r="AH4022" s="192"/>
      <c r="AI4022" s="604"/>
      <c r="AJ4022" s="598"/>
      <c r="AK4022" s="600"/>
      <c r="AL4022" s="67"/>
      <c r="AM4022" s="623"/>
      <c r="AN4022" s="623"/>
      <c r="AO4022" s="623"/>
      <c r="AP4022" s="623"/>
      <c r="AQ4022" s="623"/>
      <c r="AR4022" s="623"/>
      <c r="AS4022" s="624"/>
      <c r="AT4022" s="623"/>
      <c r="AU4022" s="624"/>
    </row>
    <row r="4023">
      <c r="A4023" s="612"/>
      <c r="B4023" s="601"/>
      <c r="C4023" s="601"/>
      <c r="D4023" s="595"/>
      <c r="E4023" s="602"/>
      <c r="F4023" s="603"/>
      <c r="G4023" s="611"/>
      <c r="H4023" s="595"/>
      <c r="I4023" s="595"/>
      <c r="J4023" s="192"/>
      <c r="K4023" s="192"/>
      <c r="L4023" s="192"/>
      <c r="M4023" s="596"/>
      <c r="N4023" s="192"/>
      <c r="O4023" s="596"/>
      <c r="P4023" s="192"/>
      <c r="Q4023" s="596"/>
      <c r="R4023" s="597"/>
      <c r="S4023" s="600"/>
      <c r="T4023" s="598"/>
      <c r="U4023" s="598"/>
      <c r="V4023" s="598"/>
      <c r="W4023" s="598"/>
      <c r="X4023" s="598"/>
      <c r="Y4023" s="598"/>
      <c r="Z4023" s="598"/>
      <c r="AA4023" s="598"/>
      <c r="AB4023" s="598"/>
      <c r="AC4023" s="598"/>
      <c r="AD4023" s="598"/>
      <c r="AE4023" s="598"/>
      <c r="AF4023" s="598"/>
      <c r="AG4023" s="599"/>
      <c r="AH4023" s="192"/>
      <c r="AI4023" s="604"/>
      <c r="AJ4023" s="598"/>
      <c r="AK4023" s="600"/>
      <c r="AL4023" s="67"/>
      <c r="AM4023" s="623"/>
      <c r="AN4023" s="623"/>
      <c r="AO4023" s="623"/>
      <c r="AP4023" s="623"/>
      <c r="AQ4023" s="623"/>
      <c r="AR4023" s="623"/>
      <c r="AS4023" s="624"/>
      <c r="AT4023" s="623"/>
      <c r="AU4023" s="624"/>
    </row>
    <row r="4024">
      <c r="A4024" s="612"/>
      <c r="B4024" s="601"/>
      <c r="C4024" s="601"/>
      <c r="D4024" s="595"/>
      <c r="E4024" s="602"/>
      <c r="F4024" s="603"/>
      <c r="G4024" s="611"/>
      <c r="H4024" s="595"/>
      <c r="I4024" s="595"/>
      <c r="J4024" s="192"/>
      <c r="K4024" s="192"/>
      <c r="L4024" s="192"/>
      <c r="M4024" s="596"/>
      <c r="N4024" s="192"/>
      <c r="O4024" s="596"/>
      <c r="P4024" s="192"/>
      <c r="Q4024" s="596"/>
      <c r="R4024" s="597"/>
      <c r="S4024" s="600"/>
      <c r="T4024" s="598"/>
      <c r="U4024" s="598"/>
      <c r="V4024" s="598"/>
      <c r="W4024" s="598"/>
      <c r="X4024" s="598"/>
      <c r="Y4024" s="598"/>
      <c r="Z4024" s="598"/>
      <c r="AA4024" s="598"/>
      <c r="AB4024" s="598"/>
      <c r="AC4024" s="598"/>
      <c r="AD4024" s="598"/>
      <c r="AE4024" s="598"/>
      <c r="AF4024" s="598"/>
      <c r="AG4024" s="599"/>
      <c r="AH4024" s="192"/>
      <c r="AI4024" s="604"/>
      <c r="AJ4024" s="598"/>
      <c r="AK4024" s="600"/>
      <c r="AL4024" s="67"/>
      <c r="AM4024" s="623"/>
      <c r="AN4024" s="623"/>
      <c r="AO4024" s="623"/>
      <c r="AP4024" s="623"/>
      <c r="AQ4024" s="623"/>
      <c r="AR4024" s="623"/>
      <c r="AS4024" s="624"/>
      <c r="AT4024" s="623"/>
      <c r="AU4024" s="624"/>
    </row>
    <row r="4025">
      <c r="A4025" s="612"/>
      <c r="B4025" s="601"/>
      <c r="C4025" s="601"/>
      <c r="D4025" s="595"/>
      <c r="E4025" s="602"/>
      <c r="F4025" s="603"/>
      <c r="G4025" s="611"/>
      <c r="H4025" s="595"/>
      <c r="I4025" s="595"/>
      <c r="J4025" s="192"/>
      <c r="K4025" s="192"/>
      <c r="L4025" s="192"/>
      <c r="M4025" s="596"/>
      <c r="N4025" s="192"/>
      <c r="O4025" s="596"/>
      <c r="P4025" s="192"/>
      <c r="Q4025" s="596"/>
      <c r="R4025" s="597"/>
      <c r="S4025" s="600"/>
      <c r="T4025" s="598"/>
      <c r="U4025" s="598"/>
      <c r="V4025" s="598"/>
      <c r="W4025" s="598"/>
      <c r="X4025" s="598"/>
      <c r="Y4025" s="598"/>
      <c r="Z4025" s="598"/>
      <c r="AA4025" s="598"/>
      <c r="AB4025" s="598"/>
      <c r="AC4025" s="598"/>
      <c r="AD4025" s="598"/>
      <c r="AE4025" s="598"/>
      <c r="AF4025" s="598"/>
      <c r="AG4025" s="599"/>
      <c r="AH4025" s="192"/>
      <c r="AI4025" s="604"/>
      <c r="AJ4025" s="598"/>
      <c r="AK4025" s="600"/>
      <c r="AL4025" s="67"/>
      <c r="AM4025" s="623"/>
      <c r="AN4025" s="623"/>
      <c r="AO4025" s="623"/>
      <c r="AP4025" s="623"/>
      <c r="AQ4025" s="623"/>
      <c r="AR4025" s="623"/>
      <c r="AS4025" s="624"/>
      <c r="AT4025" s="623"/>
      <c r="AU4025" s="624"/>
    </row>
    <row r="4026">
      <c r="A4026" s="612"/>
      <c r="B4026" s="601"/>
      <c r="C4026" s="601"/>
      <c r="D4026" s="595"/>
      <c r="E4026" s="602"/>
      <c r="F4026" s="603"/>
      <c r="G4026" s="611"/>
      <c r="H4026" s="595"/>
      <c r="I4026" s="595"/>
      <c r="J4026" s="192"/>
      <c r="K4026" s="192"/>
      <c r="L4026" s="192"/>
      <c r="M4026" s="596"/>
      <c r="N4026" s="192"/>
      <c r="O4026" s="596"/>
      <c r="P4026" s="192"/>
      <c r="Q4026" s="596"/>
      <c r="R4026" s="597"/>
      <c r="S4026" s="600"/>
      <c r="T4026" s="598"/>
      <c r="U4026" s="598"/>
      <c r="V4026" s="598"/>
      <c r="W4026" s="598"/>
      <c r="X4026" s="598"/>
      <c r="Y4026" s="598"/>
      <c r="Z4026" s="598"/>
      <c r="AA4026" s="598"/>
      <c r="AB4026" s="598"/>
      <c r="AC4026" s="598"/>
      <c r="AD4026" s="598"/>
      <c r="AE4026" s="598"/>
      <c r="AF4026" s="598"/>
      <c r="AG4026" s="599"/>
      <c r="AH4026" s="192"/>
      <c r="AI4026" s="604"/>
      <c r="AJ4026" s="598"/>
      <c r="AK4026" s="600"/>
      <c r="AL4026" s="67"/>
      <c r="AM4026" s="623"/>
      <c r="AN4026" s="623"/>
      <c r="AO4026" s="623"/>
      <c r="AP4026" s="623"/>
      <c r="AQ4026" s="623"/>
      <c r="AR4026" s="623"/>
      <c r="AS4026" s="624"/>
      <c r="AT4026" s="623"/>
      <c r="AU4026" s="624"/>
    </row>
    <row r="4027">
      <c r="A4027" s="612"/>
      <c r="B4027" s="601"/>
      <c r="C4027" s="601"/>
      <c r="D4027" s="595"/>
      <c r="E4027" s="602"/>
      <c r="F4027" s="603"/>
      <c r="G4027" s="611"/>
      <c r="H4027" s="595"/>
      <c r="I4027" s="595"/>
      <c r="J4027" s="192"/>
      <c r="K4027" s="192"/>
      <c r="L4027" s="192"/>
      <c r="M4027" s="596"/>
      <c r="N4027" s="192"/>
      <c r="O4027" s="596"/>
      <c r="P4027" s="192"/>
      <c r="Q4027" s="596"/>
      <c r="R4027" s="597"/>
      <c r="S4027" s="600"/>
      <c r="T4027" s="598"/>
      <c r="U4027" s="598"/>
      <c r="V4027" s="598"/>
      <c r="W4027" s="598"/>
      <c r="X4027" s="598"/>
      <c r="Y4027" s="598"/>
      <c r="Z4027" s="598"/>
      <c r="AA4027" s="598"/>
      <c r="AB4027" s="598"/>
      <c r="AC4027" s="598"/>
      <c r="AD4027" s="598"/>
      <c r="AE4027" s="598"/>
      <c r="AF4027" s="598"/>
      <c r="AG4027" s="599"/>
      <c r="AH4027" s="192"/>
      <c r="AI4027" s="604"/>
      <c r="AJ4027" s="598"/>
      <c r="AK4027" s="600"/>
      <c r="AL4027" s="67"/>
      <c r="AM4027" s="623"/>
      <c r="AN4027" s="623"/>
      <c r="AO4027" s="623"/>
      <c r="AP4027" s="623"/>
      <c r="AQ4027" s="623"/>
      <c r="AR4027" s="623"/>
      <c r="AS4027" s="624"/>
      <c r="AT4027" s="623"/>
      <c r="AU4027" s="624"/>
    </row>
    <row r="4028">
      <c r="A4028" s="612"/>
      <c r="B4028" s="601"/>
      <c r="C4028" s="601"/>
      <c r="D4028" s="595"/>
      <c r="E4028" s="602"/>
      <c r="F4028" s="603"/>
      <c r="G4028" s="611"/>
      <c r="H4028" s="595"/>
      <c r="I4028" s="595"/>
      <c r="J4028" s="192"/>
      <c r="K4028" s="192"/>
      <c r="L4028" s="192"/>
      <c r="M4028" s="596"/>
      <c r="N4028" s="192"/>
      <c r="O4028" s="596"/>
      <c r="P4028" s="192"/>
      <c r="Q4028" s="596"/>
      <c r="R4028" s="597"/>
      <c r="S4028" s="600"/>
      <c r="T4028" s="598"/>
      <c r="U4028" s="598"/>
      <c r="V4028" s="598"/>
      <c r="W4028" s="598"/>
      <c r="X4028" s="598"/>
      <c r="Y4028" s="598"/>
      <c r="Z4028" s="598"/>
      <c r="AA4028" s="598"/>
      <c r="AB4028" s="598"/>
      <c r="AC4028" s="598"/>
      <c r="AD4028" s="598"/>
      <c r="AE4028" s="598"/>
      <c r="AF4028" s="598"/>
      <c r="AG4028" s="599"/>
      <c r="AH4028" s="192"/>
      <c r="AI4028" s="604"/>
      <c r="AJ4028" s="598"/>
      <c r="AK4028" s="600"/>
      <c r="AL4028" s="67"/>
      <c r="AM4028" s="623"/>
      <c r="AN4028" s="623"/>
      <c r="AO4028" s="623"/>
      <c r="AP4028" s="623"/>
      <c r="AQ4028" s="623"/>
      <c r="AR4028" s="623"/>
      <c r="AS4028" s="624"/>
      <c r="AT4028" s="623"/>
      <c r="AU4028" s="624"/>
    </row>
    <row r="4029">
      <c r="A4029" s="612"/>
      <c r="B4029" s="601"/>
      <c r="C4029" s="601"/>
      <c r="D4029" s="595"/>
      <c r="E4029" s="602"/>
      <c r="F4029" s="603"/>
      <c r="G4029" s="611"/>
      <c r="H4029" s="595"/>
      <c r="I4029" s="595"/>
      <c r="J4029" s="192"/>
      <c r="K4029" s="192"/>
      <c r="L4029" s="192"/>
      <c r="M4029" s="596"/>
      <c r="N4029" s="192"/>
      <c r="O4029" s="596"/>
      <c r="P4029" s="192"/>
      <c r="Q4029" s="596"/>
      <c r="R4029" s="597"/>
      <c r="S4029" s="600"/>
      <c r="T4029" s="598"/>
      <c r="U4029" s="598"/>
      <c r="V4029" s="598"/>
      <c r="W4029" s="598"/>
      <c r="X4029" s="598"/>
      <c r="Y4029" s="598"/>
      <c r="Z4029" s="598"/>
      <c r="AA4029" s="598"/>
      <c r="AB4029" s="598"/>
      <c r="AC4029" s="598"/>
      <c r="AD4029" s="598"/>
      <c r="AE4029" s="598"/>
      <c r="AF4029" s="598"/>
      <c r="AG4029" s="599"/>
      <c r="AH4029" s="192"/>
      <c r="AI4029" s="604"/>
      <c r="AJ4029" s="598"/>
      <c r="AK4029" s="600"/>
      <c r="AL4029" s="67"/>
      <c r="AM4029" s="623"/>
      <c r="AN4029" s="623"/>
      <c r="AO4029" s="623"/>
      <c r="AP4029" s="623"/>
      <c r="AQ4029" s="623"/>
      <c r="AR4029" s="623"/>
      <c r="AS4029" s="624"/>
      <c r="AT4029" s="623"/>
      <c r="AU4029" s="624"/>
    </row>
    <row r="4030">
      <c r="A4030" s="612"/>
      <c r="B4030" s="601"/>
      <c r="C4030" s="601"/>
      <c r="D4030" s="595"/>
      <c r="E4030" s="602"/>
      <c r="F4030" s="603"/>
      <c r="G4030" s="611"/>
      <c r="H4030" s="595"/>
      <c r="I4030" s="595"/>
      <c r="J4030" s="192"/>
      <c r="K4030" s="192"/>
      <c r="L4030" s="192"/>
      <c r="M4030" s="596"/>
      <c r="N4030" s="192"/>
      <c r="O4030" s="596"/>
      <c r="P4030" s="192"/>
      <c r="Q4030" s="596"/>
      <c r="R4030" s="597"/>
      <c r="S4030" s="600"/>
      <c r="T4030" s="598"/>
      <c r="U4030" s="598"/>
      <c r="V4030" s="598"/>
      <c r="W4030" s="598"/>
      <c r="X4030" s="598"/>
      <c r="Y4030" s="598"/>
      <c r="Z4030" s="598"/>
      <c r="AA4030" s="598"/>
      <c r="AB4030" s="598"/>
      <c r="AC4030" s="598"/>
      <c r="AD4030" s="598"/>
      <c r="AE4030" s="598"/>
      <c r="AF4030" s="598"/>
      <c r="AG4030" s="599"/>
      <c r="AH4030" s="192"/>
      <c r="AI4030" s="604"/>
      <c r="AJ4030" s="598"/>
      <c r="AK4030" s="600"/>
      <c r="AL4030" s="67"/>
      <c r="AM4030" s="623"/>
      <c r="AN4030" s="623"/>
      <c r="AO4030" s="623"/>
      <c r="AP4030" s="623"/>
      <c r="AQ4030" s="623"/>
      <c r="AR4030" s="623"/>
      <c r="AS4030" s="624"/>
      <c r="AT4030" s="623"/>
      <c r="AU4030" s="624"/>
    </row>
    <row r="4031">
      <c r="A4031" s="612"/>
      <c r="B4031" s="601"/>
      <c r="C4031" s="601"/>
      <c r="D4031" s="595"/>
      <c r="E4031" s="602"/>
      <c r="F4031" s="603"/>
      <c r="G4031" s="611"/>
      <c r="H4031" s="595"/>
      <c r="I4031" s="595"/>
      <c r="J4031" s="192"/>
      <c r="K4031" s="192"/>
      <c r="L4031" s="192"/>
      <c r="M4031" s="596"/>
      <c r="N4031" s="192"/>
      <c r="O4031" s="596"/>
      <c r="P4031" s="192"/>
      <c r="Q4031" s="596"/>
      <c r="R4031" s="597"/>
      <c r="S4031" s="600"/>
      <c r="T4031" s="598"/>
      <c r="U4031" s="598"/>
      <c r="V4031" s="598"/>
      <c r="W4031" s="598"/>
      <c r="X4031" s="598"/>
      <c r="Y4031" s="598"/>
      <c r="Z4031" s="598"/>
      <c r="AA4031" s="598"/>
      <c r="AB4031" s="598"/>
      <c r="AC4031" s="598"/>
      <c r="AD4031" s="598"/>
      <c r="AE4031" s="598"/>
      <c r="AF4031" s="598"/>
      <c r="AG4031" s="599"/>
      <c r="AH4031" s="192"/>
      <c r="AI4031" s="604"/>
      <c r="AJ4031" s="598"/>
      <c r="AK4031" s="600"/>
      <c r="AL4031" s="67"/>
      <c r="AM4031" s="623"/>
      <c r="AN4031" s="623"/>
      <c r="AO4031" s="623"/>
      <c r="AP4031" s="623"/>
      <c r="AQ4031" s="623"/>
      <c r="AR4031" s="623"/>
      <c r="AS4031" s="624"/>
      <c r="AT4031" s="623"/>
      <c r="AU4031" s="624"/>
    </row>
    <row r="4032">
      <c r="A4032" s="612"/>
      <c r="B4032" s="601"/>
      <c r="C4032" s="601"/>
      <c r="D4032" s="595"/>
      <c r="E4032" s="602"/>
      <c r="F4032" s="603"/>
      <c r="G4032" s="611"/>
      <c r="H4032" s="595"/>
      <c r="I4032" s="595"/>
      <c r="J4032" s="192"/>
      <c r="K4032" s="192"/>
      <c r="L4032" s="192"/>
      <c r="M4032" s="596"/>
      <c r="N4032" s="192"/>
      <c r="O4032" s="596"/>
      <c r="P4032" s="192"/>
      <c r="Q4032" s="596"/>
      <c r="R4032" s="597"/>
      <c r="S4032" s="600"/>
      <c r="T4032" s="598"/>
      <c r="U4032" s="598"/>
      <c r="V4032" s="598"/>
      <c r="W4032" s="598"/>
      <c r="X4032" s="598"/>
      <c r="Y4032" s="598"/>
      <c r="Z4032" s="598"/>
      <c r="AA4032" s="598"/>
      <c r="AB4032" s="598"/>
      <c r="AC4032" s="598"/>
      <c r="AD4032" s="598"/>
      <c r="AE4032" s="598"/>
      <c r="AF4032" s="598"/>
      <c r="AG4032" s="599"/>
      <c r="AH4032" s="192"/>
      <c r="AI4032" s="604"/>
      <c r="AJ4032" s="598"/>
      <c r="AK4032" s="600"/>
      <c r="AL4032" s="67"/>
      <c r="AM4032" s="623"/>
      <c r="AN4032" s="623"/>
      <c r="AO4032" s="623"/>
      <c r="AP4032" s="623"/>
      <c r="AQ4032" s="623"/>
      <c r="AR4032" s="623"/>
      <c r="AS4032" s="624"/>
      <c r="AT4032" s="623"/>
      <c r="AU4032" s="624"/>
    </row>
    <row r="4033">
      <c r="A4033" s="612"/>
      <c r="B4033" s="601"/>
      <c r="C4033" s="601"/>
      <c r="D4033" s="595"/>
      <c r="E4033" s="602"/>
      <c r="F4033" s="603"/>
      <c r="G4033" s="611"/>
      <c r="H4033" s="595"/>
      <c r="I4033" s="595"/>
      <c r="J4033" s="192"/>
      <c r="K4033" s="192"/>
      <c r="L4033" s="192"/>
      <c r="M4033" s="596"/>
      <c r="N4033" s="192"/>
      <c r="O4033" s="596"/>
      <c r="P4033" s="192"/>
      <c r="Q4033" s="596"/>
      <c r="R4033" s="597"/>
      <c r="S4033" s="600"/>
      <c r="T4033" s="598"/>
      <c r="U4033" s="598"/>
      <c r="V4033" s="598"/>
      <c r="W4033" s="598"/>
      <c r="X4033" s="598"/>
      <c r="Y4033" s="598"/>
      <c r="Z4033" s="598"/>
      <c r="AA4033" s="598"/>
      <c r="AB4033" s="598"/>
      <c r="AC4033" s="598"/>
      <c r="AD4033" s="598"/>
      <c r="AE4033" s="598"/>
      <c r="AF4033" s="598"/>
      <c r="AG4033" s="599"/>
      <c r="AH4033" s="192"/>
      <c r="AI4033" s="604"/>
      <c r="AJ4033" s="598"/>
      <c r="AK4033" s="600"/>
      <c r="AL4033" s="67"/>
      <c r="AM4033" s="623"/>
      <c r="AN4033" s="623"/>
      <c r="AO4033" s="623"/>
      <c r="AP4033" s="623"/>
      <c r="AQ4033" s="623"/>
      <c r="AR4033" s="623"/>
      <c r="AS4033" s="624"/>
      <c r="AT4033" s="623"/>
      <c r="AU4033" s="624"/>
    </row>
    <row r="4034">
      <c r="A4034" s="612"/>
      <c r="B4034" s="601"/>
      <c r="C4034" s="601"/>
      <c r="D4034" s="595"/>
      <c r="E4034" s="602"/>
      <c r="F4034" s="603"/>
      <c r="G4034" s="611"/>
      <c r="H4034" s="595"/>
      <c r="I4034" s="595"/>
      <c r="J4034" s="192"/>
      <c r="K4034" s="192"/>
      <c r="L4034" s="192"/>
      <c r="M4034" s="596"/>
      <c r="N4034" s="192"/>
      <c r="O4034" s="596"/>
      <c r="P4034" s="192"/>
      <c r="Q4034" s="596"/>
      <c r="R4034" s="597"/>
      <c r="S4034" s="600"/>
      <c r="T4034" s="598"/>
      <c r="U4034" s="598"/>
      <c r="V4034" s="598"/>
      <c r="W4034" s="598"/>
      <c r="X4034" s="598"/>
      <c r="Y4034" s="598"/>
      <c r="Z4034" s="598"/>
      <c r="AA4034" s="598"/>
      <c r="AB4034" s="598"/>
      <c r="AC4034" s="598"/>
      <c r="AD4034" s="598"/>
      <c r="AE4034" s="598"/>
      <c r="AF4034" s="598"/>
      <c r="AG4034" s="599"/>
      <c r="AH4034" s="192"/>
      <c r="AI4034" s="604"/>
      <c r="AJ4034" s="598"/>
      <c r="AK4034" s="600"/>
      <c r="AL4034" s="67"/>
      <c r="AM4034" s="623"/>
      <c r="AN4034" s="623"/>
      <c r="AO4034" s="623"/>
      <c r="AP4034" s="623"/>
      <c r="AQ4034" s="623"/>
      <c r="AR4034" s="623"/>
      <c r="AS4034" s="624"/>
      <c r="AT4034" s="623"/>
      <c r="AU4034" s="624"/>
    </row>
    <row r="4035">
      <c r="A4035" s="612"/>
      <c r="B4035" s="601"/>
      <c r="C4035" s="601"/>
      <c r="D4035" s="595"/>
      <c r="E4035" s="602"/>
      <c r="F4035" s="603"/>
      <c r="G4035" s="611"/>
      <c r="H4035" s="595"/>
      <c r="I4035" s="595"/>
      <c r="J4035" s="192"/>
      <c r="K4035" s="192"/>
      <c r="L4035" s="192"/>
      <c r="M4035" s="596"/>
      <c r="N4035" s="192"/>
      <c r="O4035" s="596"/>
      <c r="P4035" s="192"/>
      <c r="Q4035" s="596"/>
      <c r="R4035" s="597"/>
      <c r="S4035" s="600"/>
      <c r="T4035" s="598"/>
      <c r="U4035" s="598"/>
      <c r="V4035" s="598"/>
      <c r="W4035" s="598"/>
      <c r="X4035" s="598"/>
      <c r="Y4035" s="598"/>
      <c r="Z4035" s="598"/>
      <c r="AA4035" s="598"/>
      <c r="AB4035" s="598"/>
      <c r="AC4035" s="598"/>
      <c r="AD4035" s="598"/>
      <c r="AE4035" s="598"/>
      <c r="AF4035" s="598"/>
      <c r="AG4035" s="599"/>
      <c r="AH4035" s="192"/>
      <c r="AI4035" s="604"/>
      <c r="AJ4035" s="598"/>
      <c r="AK4035" s="600"/>
      <c r="AL4035" s="67"/>
      <c r="AM4035" s="623"/>
      <c r="AN4035" s="623"/>
      <c r="AO4035" s="623"/>
      <c r="AP4035" s="623"/>
      <c r="AQ4035" s="623"/>
      <c r="AR4035" s="623"/>
      <c r="AS4035" s="624"/>
      <c r="AT4035" s="623"/>
      <c r="AU4035" s="624"/>
    </row>
    <row r="4036">
      <c r="A4036" s="612"/>
      <c r="B4036" s="601"/>
      <c r="C4036" s="601"/>
      <c r="D4036" s="595"/>
      <c r="E4036" s="602"/>
      <c r="F4036" s="603"/>
      <c r="G4036" s="611"/>
      <c r="H4036" s="595"/>
      <c r="I4036" s="595"/>
      <c r="J4036" s="192"/>
      <c r="K4036" s="192"/>
      <c r="L4036" s="192"/>
      <c r="M4036" s="596"/>
      <c r="N4036" s="192"/>
      <c r="O4036" s="596"/>
      <c r="P4036" s="192"/>
      <c r="Q4036" s="596"/>
      <c r="R4036" s="597"/>
      <c r="S4036" s="600"/>
      <c r="T4036" s="598"/>
      <c r="U4036" s="598"/>
      <c r="V4036" s="598"/>
      <c r="W4036" s="598"/>
      <c r="X4036" s="598"/>
      <c r="Y4036" s="598"/>
      <c r="Z4036" s="598"/>
      <c r="AA4036" s="598"/>
      <c r="AB4036" s="598"/>
      <c r="AC4036" s="598"/>
      <c r="AD4036" s="598"/>
      <c r="AE4036" s="598"/>
      <c r="AF4036" s="598"/>
      <c r="AG4036" s="599"/>
      <c r="AH4036" s="192"/>
      <c r="AI4036" s="604"/>
      <c r="AJ4036" s="598"/>
      <c r="AK4036" s="600"/>
      <c r="AL4036" s="67"/>
      <c r="AM4036" s="623"/>
      <c r="AN4036" s="623"/>
      <c r="AO4036" s="623"/>
      <c r="AP4036" s="623"/>
      <c r="AQ4036" s="623"/>
      <c r="AR4036" s="623"/>
      <c r="AS4036" s="624"/>
      <c r="AT4036" s="623"/>
      <c r="AU4036" s="624"/>
    </row>
    <row r="4037">
      <c r="A4037" s="612"/>
      <c r="B4037" s="601"/>
      <c r="C4037" s="601"/>
      <c r="D4037" s="595"/>
      <c r="E4037" s="602"/>
      <c r="F4037" s="603"/>
      <c r="G4037" s="611"/>
      <c r="H4037" s="595"/>
      <c r="I4037" s="595"/>
      <c r="J4037" s="192"/>
      <c r="K4037" s="192"/>
      <c r="L4037" s="192"/>
      <c r="M4037" s="596"/>
      <c r="N4037" s="192"/>
      <c r="O4037" s="596"/>
      <c r="P4037" s="192"/>
      <c r="Q4037" s="596"/>
      <c r="R4037" s="597"/>
      <c r="S4037" s="600"/>
      <c r="T4037" s="598"/>
      <c r="U4037" s="598"/>
      <c r="V4037" s="598"/>
      <c r="W4037" s="598"/>
      <c r="X4037" s="598"/>
      <c r="Y4037" s="598"/>
      <c r="Z4037" s="598"/>
      <c r="AA4037" s="598"/>
      <c r="AB4037" s="598"/>
      <c r="AC4037" s="598"/>
      <c r="AD4037" s="598"/>
      <c r="AE4037" s="598"/>
      <c r="AF4037" s="598"/>
      <c r="AG4037" s="599"/>
      <c r="AH4037" s="192"/>
      <c r="AI4037" s="604"/>
      <c r="AJ4037" s="598"/>
      <c r="AK4037" s="600"/>
      <c r="AL4037" s="67"/>
      <c r="AM4037" s="623"/>
      <c r="AN4037" s="623"/>
      <c r="AO4037" s="623"/>
      <c r="AP4037" s="623"/>
      <c r="AQ4037" s="623"/>
      <c r="AR4037" s="623"/>
      <c r="AS4037" s="624"/>
      <c r="AT4037" s="623"/>
      <c r="AU4037" s="624"/>
    </row>
    <row r="4038">
      <c r="A4038" s="612"/>
      <c r="B4038" s="601"/>
      <c r="C4038" s="601"/>
      <c r="D4038" s="595"/>
      <c r="E4038" s="602"/>
      <c r="F4038" s="603"/>
      <c r="G4038" s="611"/>
      <c r="H4038" s="595"/>
      <c r="I4038" s="595"/>
      <c r="J4038" s="192"/>
      <c r="K4038" s="192"/>
      <c r="L4038" s="192"/>
      <c r="M4038" s="596"/>
      <c r="N4038" s="192"/>
      <c r="O4038" s="596"/>
      <c r="P4038" s="192"/>
      <c r="Q4038" s="596"/>
      <c r="R4038" s="597"/>
      <c r="S4038" s="600"/>
      <c r="T4038" s="598"/>
      <c r="U4038" s="598"/>
      <c r="V4038" s="598"/>
      <c r="W4038" s="598"/>
      <c r="X4038" s="598"/>
      <c r="Y4038" s="598"/>
      <c r="Z4038" s="598"/>
      <c r="AA4038" s="598"/>
      <c r="AB4038" s="598"/>
      <c r="AC4038" s="598"/>
      <c r="AD4038" s="598"/>
      <c r="AE4038" s="598"/>
      <c r="AF4038" s="598"/>
      <c r="AG4038" s="599"/>
      <c r="AH4038" s="192"/>
      <c r="AI4038" s="604"/>
      <c r="AJ4038" s="598"/>
      <c r="AK4038" s="600"/>
      <c r="AL4038" s="67"/>
      <c r="AM4038" s="623"/>
      <c r="AN4038" s="623"/>
      <c r="AO4038" s="623"/>
      <c r="AP4038" s="623"/>
      <c r="AQ4038" s="623"/>
      <c r="AR4038" s="623"/>
      <c r="AS4038" s="624"/>
      <c r="AT4038" s="623"/>
      <c r="AU4038" s="624"/>
    </row>
    <row r="4039">
      <c r="A4039" s="612"/>
      <c r="B4039" s="601"/>
      <c r="C4039" s="601"/>
      <c r="D4039" s="595"/>
      <c r="E4039" s="602"/>
      <c r="F4039" s="603"/>
      <c r="G4039" s="611"/>
      <c r="H4039" s="595"/>
      <c r="I4039" s="595"/>
      <c r="J4039" s="192"/>
      <c r="K4039" s="192"/>
      <c r="L4039" s="192"/>
      <c r="M4039" s="596"/>
      <c r="N4039" s="192"/>
      <c r="O4039" s="596"/>
      <c r="P4039" s="192"/>
      <c r="Q4039" s="596"/>
      <c r="R4039" s="597"/>
      <c r="S4039" s="600"/>
      <c r="T4039" s="598"/>
      <c r="U4039" s="598"/>
      <c r="V4039" s="598"/>
      <c r="W4039" s="598"/>
      <c r="X4039" s="598"/>
      <c r="Y4039" s="598"/>
      <c r="Z4039" s="598"/>
      <c r="AA4039" s="598"/>
      <c r="AB4039" s="598"/>
      <c r="AC4039" s="598"/>
      <c r="AD4039" s="598"/>
      <c r="AE4039" s="598"/>
      <c r="AF4039" s="598"/>
      <c r="AG4039" s="599"/>
      <c r="AH4039" s="192"/>
      <c r="AI4039" s="604"/>
      <c r="AJ4039" s="598"/>
      <c r="AK4039" s="600"/>
      <c r="AL4039" s="67"/>
      <c r="AM4039" s="623"/>
      <c r="AN4039" s="623"/>
      <c r="AO4039" s="623"/>
      <c r="AP4039" s="623"/>
      <c r="AQ4039" s="623"/>
      <c r="AR4039" s="623"/>
      <c r="AS4039" s="624"/>
      <c r="AT4039" s="623"/>
      <c r="AU4039" s="624"/>
    </row>
    <row r="4040">
      <c r="A4040" s="612"/>
      <c r="B4040" s="601"/>
      <c r="C4040" s="601"/>
      <c r="D4040" s="595"/>
      <c r="E4040" s="602"/>
      <c r="F4040" s="603"/>
      <c r="G4040" s="611"/>
      <c r="H4040" s="595"/>
      <c r="I4040" s="595"/>
      <c r="J4040" s="192"/>
      <c r="K4040" s="192"/>
      <c r="L4040" s="192"/>
      <c r="M4040" s="596"/>
      <c r="N4040" s="192"/>
      <c r="O4040" s="596"/>
      <c r="P4040" s="192"/>
      <c r="Q4040" s="596"/>
      <c r="R4040" s="597"/>
      <c r="S4040" s="600"/>
      <c r="T4040" s="598"/>
      <c r="U4040" s="598"/>
      <c r="V4040" s="598"/>
      <c r="W4040" s="598"/>
      <c r="X4040" s="598"/>
      <c r="Y4040" s="598"/>
      <c r="Z4040" s="598"/>
      <c r="AA4040" s="598"/>
      <c r="AB4040" s="598"/>
      <c r="AC4040" s="598"/>
      <c r="AD4040" s="598"/>
      <c r="AE4040" s="598"/>
      <c r="AF4040" s="598"/>
      <c r="AG4040" s="599"/>
      <c r="AH4040" s="192"/>
      <c r="AI4040" s="604"/>
      <c r="AJ4040" s="598"/>
      <c r="AK4040" s="600"/>
      <c r="AL4040" s="67"/>
      <c r="AM4040" s="623"/>
      <c r="AN4040" s="623"/>
      <c r="AO4040" s="623"/>
      <c r="AP4040" s="623"/>
      <c r="AQ4040" s="623"/>
      <c r="AR4040" s="623"/>
      <c r="AS4040" s="624"/>
      <c r="AT4040" s="623"/>
      <c r="AU4040" s="624"/>
    </row>
    <row r="4041">
      <c r="A4041" s="612"/>
      <c r="B4041" s="601"/>
      <c r="C4041" s="601"/>
      <c r="D4041" s="595"/>
      <c r="E4041" s="602"/>
      <c r="F4041" s="603"/>
      <c r="G4041" s="611"/>
      <c r="H4041" s="595"/>
      <c r="I4041" s="595"/>
      <c r="J4041" s="192"/>
      <c r="K4041" s="192"/>
      <c r="L4041" s="192"/>
      <c r="M4041" s="596"/>
      <c r="N4041" s="192"/>
      <c r="O4041" s="596"/>
      <c r="P4041" s="192"/>
      <c r="Q4041" s="596"/>
      <c r="R4041" s="597"/>
      <c r="S4041" s="600"/>
      <c r="T4041" s="598"/>
      <c r="U4041" s="598"/>
      <c r="V4041" s="598"/>
      <c r="W4041" s="598"/>
      <c r="X4041" s="598"/>
      <c r="Y4041" s="598"/>
      <c r="Z4041" s="598"/>
      <c r="AA4041" s="598"/>
      <c r="AB4041" s="598"/>
      <c r="AC4041" s="598"/>
      <c r="AD4041" s="598"/>
      <c r="AE4041" s="598"/>
      <c r="AF4041" s="598"/>
      <c r="AG4041" s="599"/>
      <c r="AH4041" s="192"/>
      <c r="AI4041" s="604"/>
      <c r="AJ4041" s="598"/>
      <c r="AK4041" s="600"/>
      <c r="AL4041" s="67"/>
      <c r="AM4041" s="623"/>
      <c r="AN4041" s="623"/>
      <c r="AO4041" s="623"/>
      <c r="AP4041" s="623"/>
      <c r="AQ4041" s="623"/>
      <c r="AR4041" s="623"/>
      <c r="AS4041" s="624"/>
      <c r="AT4041" s="623"/>
      <c r="AU4041" s="624"/>
    </row>
    <row r="4042">
      <c r="A4042" s="612"/>
      <c r="B4042" s="601"/>
      <c r="C4042" s="601"/>
      <c r="D4042" s="595"/>
      <c r="E4042" s="602"/>
      <c r="F4042" s="603"/>
      <c r="G4042" s="611"/>
      <c r="H4042" s="595"/>
      <c r="I4042" s="595"/>
      <c r="J4042" s="192"/>
      <c r="K4042" s="192"/>
      <c r="L4042" s="192"/>
      <c r="M4042" s="596"/>
      <c r="N4042" s="192"/>
      <c r="O4042" s="596"/>
      <c r="P4042" s="192"/>
      <c r="Q4042" s="596"/>
      <c r="R4042" s="597"/>
      <c r="S4042" s="600"/>
      <c r="T4042" s="598"/>
      <c r="U4042" s="598"/>
      <c r="V4042" s="598"/>
      <c r="W4042" s="598"/>
      <c r="X4042" s="598"/>
      <c r="Y4042" s="598"/>
      <c r="Z4042" s="598"/>
      <c r="AA4042" s="598"/>
      <c r="AB4042" s="598"/>
      <c r="AC4042" s="598"/>
      <c r="AD4042" s="598"/>
      <c r="AE4042" s="598"/>
      <c r="AF4042" s="598"/>
      <c r="AG4042" s="599"/>
      <c r="AH4042" s="192"/>
      <c r="AI4042" s="604"/>
      <c r="AJ4042" s="598"/>
      <c r="AK4042" s="600"/>
      <c r="AL4042" s="67"/>
      <c r="AM4042" s="623"/>
      <c r="AN4042" s="623"/>
      <c r="AO4042" s="623"/>
      <c r="AP4042" s="623"/>
      <c r="AQ4042" s="623"/>
      <c r="AR4042" s="623"/>
      <c r="AS4042" s="624"/>
      <c r="AT4042" s="623"/>
      <c r="AU4042" s="624"/>
    </row>
    <row r="4043">
      <c r="A4043" s="612"/>
      <c r="B4043" s="601"/>
      <c r="C4043" s="601"/>
      <c r="D4043" s="595"/>
      <c r="E4043" s="602"/>
      <c r="F4043" s="603"/>
      <c r="G4043" s="611"/>
      <c r="H4043" s="595"/>
      <c r="I4043" s="595"/>
      <c r="J4043" s="192"/>
      <c r="K4043" s="192"/>
      <c r="L4043" s="192"/>
      <c r="M4043" s="596"/>
      <c r="N4043" s="192"/>
      <c r="O4043" s="596"/>
      <c r="P4043" s="192"/>
      <c r="Q4043" s="596"/>
      <c r="R4043" s="597"/>
      <c r="S4043" s="600"/>
      <c r="T4043" s="598"/>
      <c r="U4043" s="598"/>
      <c r="V4043" s="598"/>
      <c r="W4043" s="598"/>
      <c r="X4043" s="598"/>
      <c r="Y4043" s="598"/>
      <c r="Z4043" s="598"/>
      <c r="AA4043" s="598"/>
      <c r="AB4043" s="598"/>
      <c r="AC4043" s="598"/>
      <c r="AD4043" s="598"/>
      <c r="AE4043" s="598"/>
      <c r="AF4043" s="598"/>
      <c r="AG4043" s="599"/>
      <c r="AH4043" s="192"/>
      <c r="AI4043" s="604"/>
      <c r="AJ4043" s="598"/>
      <c r="AK4043" s="600"/>
      <c r="AL4043" s="67"/>
      <c r="AM4043" s="623"/>
      <c r="AN4043" s="623"/>
      <c r="AO4043" s="623"/>
      <c r="AP4043" s="623"/>
      <c r="AQ4043" s="623"/>
      <c r="AR4043" s="623"/>
      <c r="AS4043" s="624"/>
      <c r="AT4043" s="623"/>
      <c r="AU4043" s="624"/>
    </row>
    <row r="4044">
      <c r="A4044" s="612"/>
      <c r="B4044" s="601"/>
      <c r="C4044" s="601"/>
      <c r="D4044" s="595"/>
      <c r="E4044" s="602"/>
      <c r="F4044" s="603"/>
      <c r="G4044" s="611"/>
      <c r="H4044" s="595"/>
      <c r="I4044" s="595"/>
      <c r="J4044" s="192"/>
      <c r="K4044" s="192"/>
      <c r="L4044" s="192"/>
      <c r="M4044" s="596"/>
      <c r="N4044" s="192"/>
      <c r="O4044" s="596"/>
      <c r="P4044" s="192"/>
      <c r="Q4044" s="596"/>
      <c r="R4044" s="597"/>
      <c r="S4044" s="600"/>
      <c r="T4044" s="598"/>
      <c r="U4044" s="598"/>
      <c r="V4044" s="598"/>
      <c r="W4044" s="598"/>
      <c r="X4044" s="598"/>
      <c r="Y4044" s="598"/>
      <c r="Z4044" s="598"/>
      <c r="AA4044" s="598"/>
      <c r="AB4044" s="598"/>
      <c r="AC4044" s="598"/>
      <c r="AD4044" s="598"/>
      <c r="AE4044" s="598"/>
      <c r="AF4044" s="598"/>
      <c r="AG4044" s="599"/>
      <c r="AH4044" s="192"/>
      <c r="AI4044" s="604"/>
      <c r="AJ4044" s="598"/>
      <c r="AK4044" s="600"/>
      <c r="AL4044" s="67"/>
      <c r="AM4044" s="623"/>
      <c r="AN4044" s="623"/>
      <c r="AO4044" s="623"/>
      <c r="AP4044" s="623"/>
      <c r="AQ4044" s="623"/>
      <c r="AR4044" s="623"/>
      <c r="AS4044" s="624"/>
      <c r="AT4044" s="623"/>
      <c r="AU4044" s="624"/>
    </row>
    <row r="4045">
      <c r="A4045" s="612"/>
      <c r="B4045" s="601"/>
      <c r="C4045" s="601"/>
      <c r="D4045" s="595"/>
      <c r="E4045" s="602"/>
      <c r="F4045" s="603"/>
      <c r="G4045" s="611"/>
      <c r="H4045" s="595"/>
      <c r="I4045" s="595"/>
      <c r="J4045" s="192"/>
      <c r="K4045" s="192"/>
      <c r="L4045" s="192"/>
      <c r="M4045" s="596"/>
      <c r="N4045" s="192"/>
      <c r="O4045" s="596"/>
      <c r="P4045" s="192"/>
      <c r="Q4045" s="596"/>
      <c r="R4045" s="597"/>
      <c r="S4045" s="600"/>
      <c r="T4045" s="598"/>
      <c r="U4045" s="598"/>
      <c r="V4045" s="598"/>
      <c r="W4045" s="598"/>
      <c r="X4045" s="598"/>
      <c r="Y4045" s="598"/>
      <c r="Z4045" s="598"/>
      <c r="AA4045" s="598"/>
      <c r="AB4045" s="598"/>
      <c r="AC4045" s="598"/>
      <c r="AD4045" s="598"/>
      <c r="AE4045" s="598"/>
      <c r="AF4045" s="598"/>
      <c r="AG4045" s="599"/>
      <c r="AH4045" s="192"/>
      <c r="AI4045" s="604"/>
      <c r="AJ4045" s="598"/>
      <c r="AK4045" s="600"/>
      <c r="AL4045" s="67"/>
      <c r="AM4045" s="623"/>
      <c r="AN4045" s="623"/>
      <c r="AO4045" s="623"/>
      <c r="AP4045" s="623"/>
      <c r="AQ4045" s="623"/>
      <c r="AR4045" s="623"/>
      <c r="AS4045" s="624"/>
      <c r="AT4045" s="623"/>
      <c r="AU4045" s="624"/>
    </row>
    <row r="4046">
      <c r="A4046" s="612"/>
      <c r="B4046" s="601"/>
      <c r="C4046" s="601"/>
      <c r="D4046" s="595"/>
      <c r="E4046" s="602"/>
      <c r="F4046" s="603"/>
      <c r="G4046" s="611"/>
      <c r="H4046" s="595"/>
      <c r="I4046" s="595"/>
      <c r="J4046" s="192"/>
      <c r="K4046" s="192"/>
      <c r="L4046" s="192"/>
      <c r="M4046" s="596"/>
      <c r="N4046" s="192"/>
      <c r="O4046" s="596"/>
      <c r="P4046" s="192"/>
      <c r="Q4046" s="596"/>
      <c r="R4046" s="597"/>
      <c r="S4046" s="600"/>
      <c r="T4046" s="598"/>
      <c r="U4046" s="598"/>
      <c r="V4046" s="598"/>
      <c r="W4046" s="598"/>
      <c r="X4046" s="598"/>
      <c r="Y4046" s="598"/>
      <c r="Z4046" s="598"/>
      <c r="AA4046" s="598"/>
      <c r="AB4046" s="598"/>
      <c r="AC4046" s="598"/>
      <c r="AD4046" s="598"/>
      <c r="AE4046" s="598"/>
      <c r="AF4046" s="598"/>
      <c r="AG4046" s="599"/>
      <c r="AH4046" s="192"/>
      <c r="AI4046" s="604"/>
      <c r="AJ4046" s="598"/>
      <c r="AK4046" s="600"/>
      <c r="AL4046" s="67"/>
      <c r="AM4046" s="623"/>
      <c r="AN4046" s="623"/>
      <c r="AO4046" s="623"/>
      <c r="AP4046" s="623"/>
      <c r="AQ4046" s="623"/>
      <c r="AR4046" s="623"/>
      <c r="AS4046" s="624"/>
      <c r="AT4046" s="623"/>
      <c r="AU4046" s="624"/>
    </row>
    <row r="4047">
      <c r="A4047" s="612"/>
      <c r="B4047" s="601"/>
      <c r="C4047" s="601"/>
      <c r="D4047" s="595"/>
      <c r="E4047" s="602"/>
      <c r="F4047" s="603"/>
      <c r="G4047" s="611"/>
      <c r="H4047" s="595"/>
      <c r="I4047" s="595"/>
      <c r="J4047" s="192"/>
      <c r="K4047" s="192"/>
      <c r="L4047" s="192"/>
      <c r="M4047" s="596"/>
      <c r="N4047" s="192"/>
      <c r="O4047" s="596"/>
      <c r="P4047" s="192"/>
      <c r="Q4047" s="596"/>
      <c r="R4047" s="597"/>
      <c r="S4047" s="600"/>
      <c r="T4047" s="598"/>
      <c r="U4047" s="598"/>
      <c r="V4047" s="598"/>
      <c r="W4047" s="598"/>
      <c r="X4047" s="598"/>
      <c r="Y4047" s="598"/>
      <c r="Z4047" s="598"/>
      <c r="AA4047" s="598"/>
      <c r="AB4047" s="598"/>
      <c r="AC4047" s="598"/>
      <c r="AD4047" s="598"/>
      <c r="AE4047" s="598"/>
      <c r="AF4047" s="598"/>
      <c r="AG4047" s="599"/>
      <c r="AH4047" s="192"/>
      <c r="AI4047" s="604"/>
      <c r="AJ4047" s="598"/>
      <c r="AK4047" s="600"/>
      <c r="AL4047" s="67"/>
      <c r="AM4047" s="623"/>
      <c r="AN4047" s="623"/>
      <c r="AO4047" s="623"/>
      <c r="AP4047" s="623"/>
      <c r="AQ4047" s="623"/>
      <c r="AR4047" s="623"/>
      <c r="AS4047" s="624"/>
      <c r="AT4047" s="623"/>
      <c r="AU4047" s="624"/>
    </row>
    <row r="4048">
      <c r="A4048" s="612"/>
      <c r="B4048" s="601"/>
      <c r="C4048" s="601"/>
      <c r="D4048" s="595"/>
      <c r="E4048" s="602"/>
      <c r="F4048" s="603"/>
      <c r="G4048" s="611"/>
      <c r="H4048" s="595"/>
      <c r="I4048" s="595"/>
      <c r="J4048" s="192"/>
      <c r="K4048" s="192"/>
      <c r="L4048" s="192"/>
      <c r="M4048" s="596"/>
      <c r="N4048" s="192"/>
      <c r="O4048" s="596"/>
      <c r="P4048" s="192"/>
      <c r="Q4048" s="596"/>
      <c r="R4048" s="597"/>
      <c r="S4048" s="600"/>
      <c r="T4048" s="598"/>
      <c r="U4048" s="598"/>
      <c r="V4048" s="598"/>
      <c r="W4048" s="598"/>
      <c r="X4048" s="598"/>
      <c r="Y4048" s="598"/>
      <c r="Z4048" s="598"/>
      <c r="AA4048" s="598"/>
      <c r="AB4048" s="598"/>
      <c r="AC4048" s="598"/>
      <c r="AD4048" s="598"/>
      <c r="AE4048" s="598"/>
      <c r="AF4048" s="598"/>
      <c r="AG4048" s="599"/>
      <c r="AH4048" s="192"/>
      <c r="AI4048" s="604"/>
      <c r="AJ4048" s="598"/>
      <c r="AK4048" s="600"/>
      <c r="AL4048" s="67"/>
      <c r="AM4048" s="623"/>
      <c r="AN4048" s="623"/>
      <c r="AO4048" s="623"/>
      <c r="AP4048" s="623"/>
      <c r="AQ4048" s="623"/>
      <c r="AR4048" s="623"/>
      <c r="AS4048" s="624"/>
      <c r="AT4048" s="623"/>
      <c r="AU4048" s="624"/>
    </row>
    <row r="4049">
      <c r="A4049" s="612"/>
      <c r="B4049" s="601"/>
      <c r="C4049" s="601"/>
      <c r="D4049" s="595"/>
      <c r="E4049" s="602"/>
      <c r="F4049" s="603"/>
      <c r="G4049" s="611"/>
      <c r="H4049" s="595"/>
      <c r="I4049" s="595"/>
      <c r="J4049" s="192"/>
      <c r="K4049" s="192"/>
      <c r="L4049" s="192"/>
      <c r="M4049" s="596"/>
      <c r="N4049" s="192"/>
      <c r="O4049" s="596"/>
      <c r="P4049" s="192"/>
      <c r="Q4049" s="596"/>
      <c r="R4049" s="597"/>
      <c r="S4049" s="600"/>
      <c r="T4049" s="598"/>
      <c r="U4049" s="598"/>
      <c r="V4049" s="598"/>
      <c r="W4049" s="598"/>
      <c r="X4049" s="598"/>
      <c r="Y4049" s="598"/>
      <c r="Z4049" s="598"/>
      <c r="AA4049" s="598"/>
      <c r="AB4049" s="598"/>
      <c r="AC4049" s="598"/>
      <c r="AD4049" s="598"/>
      <c r="AE4049" s="598"/>
      <c r="AF4049" s="598"/>
      <c r="AG4049" s="599"/>
      <c r="AH4049" s="192"/>
      <c r="AI4049" s="604"/>
      <c r="AJ4049" s="598"/>
      <c r="AK4049" s="600"/>
      <c r="AL4049" s="67"/>
      <c r="AM4049" s="623"/>
      <c r="AN4049" s="623"/>
      <c r="AO4049" s="623"/>
      <c r="AP4049" s="623"/>
      <c r="AQ4049" s="623"/>
      <c r="AR4049" s="623"/>
      <c r="AS4049" s="624"/>
      <c r="AT4049" s="623"/>
      <c r="AU4049" s="624"/>
    </row>
    <row r="4050">
      <c r="A4050" s="612"/>
      <c r="B4050" s="601"/>
      <c r="C4050" s="601"/>
      <c r="D4050" s="595"/>
      <c r="E4050" s="602"/>
      <c r="F4050" s="603"/>
      <c r="G4050" s="611"/>
      <c r="H4050" s="595"/>
      <c r="I4050" s="595"/>
      <c r="J4050" s="192"/>
      <c r="K4050" s="192"/>
      <c r="L4050" s="192"/>
      <c r="M4050" s="596"/>
      <c r="N4050" s="192"/>
      <c r="O4050" s="596"/>
      <c r="P4050" s="192"/>
      <c r="Q4050" s="596"/>
      <c r="R4050" s="597"/>
      <c r="S4050" s="600"/>
      <c r="T4050" s="598"/>
      <c r="U4050" s="598"/>
      <c r="V4050" s="598"/>
      <c r="W4050" s="598"/>
      <c r="X4050" s="598"/>
      <c r="Y4050" s="598"/>
      <c r="Z4050" s="598"/>
      <c r="AA4050" s="598"/>
      <c r="AB4050" s="598"/>
      <c r="AC4050" s="598"/>
      <c r="AD4050" s="598"/>
      <c r="AE4050" s="598"/>
      <c r="AF4050" s="598"/>
      <c r="AG4050" s="599"/>
      <c r="AH4050" s="192"/>
      <c r="AI4050" s="604"/>
      <c r="AJ4050" s="598"/>
      <c r="AK4050" s="600"/>
      <c r="AL4050" s="67"/>
      <c r="AM4050" s="623"/>
      <c r="AN4050" s="623"/>
      <c r="AO4050" s="623"/>
      <c r="AP4050" s="623"/>
      <c r="AQ4050" s="623"/>
      <c r="AR4050" s="623"/>
      <c r="AS4050" s="624"/>
      <c r="AT4050" s="623"/>
      <c r="AU4050" s="624"/>
    </row>
    <row r="4051">
      <c r="A4051" s="612"/>
      <c r="B4051" s="601"/>
      <c r="C4051" s="601"/>
      <c r="D4051" s="595"/>
      <c r="E4051" s="602"/>
      <c r="F4051" s="603"/>
      <c r="G4051" s="611"/>
      <c r="H4051" s="595"/>
      <c r="I4051" s="595"/>
      <c r="J4051" s="192"/>
      <c r="K4051" s="192"/>
      <c r="L4051" s="192"/>
      <c r="M4051" s="596"/>
      <c r="N4051" s="192"/>
      <c r="O4051" s="596"/>
      <c r="P4051" s="192"/>
      <c r="Q4051" s="596"/>
      <c r="R4051" s="597"/>
      <c r="S4051" s="600"/>
      <c r="T4051" s="598"/>
      <c r="U4051" s="598"/>
      <c r="V4051" s="598"/>
      <c r="W4051" s="598"/>
      <c r="X4051" s="598"/>
      <c r="Y4051" s="598"/>
      <c r="Z4051" s="598"/>
      <c r="AA4051" s="598"/>
      <c r="AB4051" s="598"/>
      <c r="AC4051" s="598"/>
      <c r="AD4051" s="598"/>
      <c r="AE4051" s="598"/>
      <c r="AF4051" s="598"/>
      <c r="AG4051" s="599"/>
      <c r="AH4051" s="192"/>
      <c r="AI4051" s="604"/>
      <c r="AJ4051" s="598"/>
      <c r="AK4051" s="600"/>
      <c r="AL4051" s="67"/>
      <c r="AM4051" s="623"/>
      <c r="AN4051" s="623"/>
      <c r="AO4051" s="623"/>
      <c r="AP4051" s="623"/>
      <c r="AQ4051" s="623"/>
      <c r="AR4051" s="623"/>
      <c r="AS4051" s="624"/>
      <c r="AT4051" s="623"/>
      <c r="AU4051" s="624"/>
    </row>
    <row r="4052">
      <c r="A4052" s="612"/>
      <c r="B4052" s="601"/>
      <c r="C4052" s="601"/>
      <c r="D4052" s="595"/>
      <c r="E4052" s="602"/>
      <c r="F4052" s="603"/>
      <c r="G4052" s="611"/>
      <c r="H4052" s="595"/>
      <c r="I4052" s="595"/>
      <c r="J4052" s="192"/>
      <c r="K4052" s="192"/>
      <c r="L4052" s="192"/>
      <c r="M4052" s="596"/>
      <c r="N4052" s="192"/>
      <c r="O4052" s="596"/>
      <c r="P4052" s="192"/>
      <c r="Q4052" s="596"/>
      <c r="R4052" s="597"/>
      <c r="S4052" s="600"/>
      <c r="T4052" s="598"/>
      <c r="U4052" s="598"/>
      <c r="V4052" s="598"/>
      <c r="W4052" s="598"/>
      <c r="X4052" s="598"/>
      <c r="Y4052" s="598"/>
      <c r="Z4052" s="598"/>
      <c r="AA4052" s="598"/>
      <c r="AB4052" s="598"/>
      <c r="AC4052" s="598"/>
      <c r="AD4052" s="598"/>
      <c r="AE4052" s="598"/>
      <c r="AF4052" s="598"/>
      <c r="AG4052" s="599"/>
      <c r="AH4052" s="192"/>
      <c r="AI4052" s="604"/>
      <c r="AJ4052" s="598"/>
      <c r="AK4052" s="600"/>
      <c r="AL4052" s="67"/>
      <c r="AM4052" s="623"/>
      <c r="AN4052" s="623"/>
      <c r="AO4052" s="623"/>
      <c r="AP4052" s="623"/>
      <c r="AQ4052" s="623"/>
      <c r="AR4052" s="623"/>
      <c r="AS4052" s="624"/>
      <c r="AT4052" s="623"/>
      <c r="AU4052" s="624"/>
    </row>
    <row r="4053">
      <c r="A4053" s="612"/>
      <c r="B4053" s="601"/>
      <c r="C4053" s="601"/>
      <c r="D4053" s="595"/>
      <c r="E4053" s="602"/>
      <c r="F4053" s="603"/>
      <c r="G4053" s="611"/>
      <c r="H4053" s="595"/>
      <c r="I4053" s="595"/>
      <c r="J4053" s="192"/>
      <c r="K4053" s="192"/>
      <c r="L4053" s="192"/>
      <c r="M4053" s="596"/>
      <c r="N4053" s="192"/>
      <c r="O4053" s="596"/>
      <c r="P4053" s="192"/>
      <c r="Q4053" s="596"/>
      <c r="R4053" s="597"/>
      <c r="S4053" s="600"/>
      <c r="T4053" s="598"/>
      <c r="U4053" s="598"/>
      <c r="V4053" s="598"/>
      <c r="W4053" s="598"/>
      <c r="X4053" s="598"/>
      <c r="Y4053" s="598"/>
      <c r="Z4053" s="598"/>
      <c r="AA4053" s="598"/>
      <c r="AB4053" s="598"/>
      <c r="AC4053" s="598"/>
      <c r="AD4053" s="598"/>
      <c r="AE4053" s="598"/>
      <c r="AF4053" s="598"/>
      <c r="AG4053" s="599"/>
      <c r="AH4053" s="192"/>
      <c r="AI4053" s="604"/>
      <c r="AJ4053" s="598"/>
      <c r="AK4053" s="600"/>
      <c r="AL4053" s="67"/>
      <c r="AM4053" s="623"/>
      <c r="AN4053" s="623"/>
      <c r="AO4053" s="623"/>
      <c r="AP4053" s="623"/>
      <c r="AQ4053" s="623"/>
      <c r="AR4053" s="623"/>
      <c r="AS4053" s="624"/>
      <c r="AT4053" s="623"/>
      <c r="AU4053" s="624"/>
    </row>
    <row r="4054">
      <c r="A4054" s="612"/>
      <c r="B4054" s="601"/>
      <c r="C4054" s="601"/>
      <c r="D4054" s="595"/>
      <c r="E4054" s="602"/>
      <c r="F4054" s="603"/>
      <c r="G4054" s="611"/>
      <c r="H4054" s="595"/>
      <c r="I4054" s="595"/>
      <c r="J4054" s="192"/>
      <c r="K4054" s="192"/>
      <c r="L4054" s="192"/>
      <c r="M4054" s="596"/>
      <c r="N4054" s="192"/>
      <c r="O4054" s="596"/>
      <c r="P4054" s="192"/>
      <c r="Q4054" s="596"/>
      <c r="R4054" s="597"/>
      <c r="S4054" s="600"/>
      <c r="T4054" s="598"/>
      <c r="U4054" s="598"/>
      <c r="V4054" s="598"/>
      <c r="W4054" s="598"/>
      <c r="X4054" s="598"/>
      <c r="Y4054" s="598"/>
      <c r="Z4054" s="598"/>
      <c r="AA4054" s="598"/>
      <c r="AB4054" s="598"/>
      <c r="AC4054" s="598"/>
      <c r="AD4054" s="598"/>
      <c r="AE4054" s="598"/>
      <c r="AF4054" s="598"/>
      <c r="AG4054" s="599"/>
      <c r="AH4054" s="192"/>
      <c r="AI4054" s="604"/>
      <c r="AJ4054" s="598"/>
      <c r="AK4054" s="600"/>
      <c r="AL4054" s="67"/>
      <c r="AM4054" s="623"/>
      <c r="AN4054" s="623"/>
      <c r="AO4054" s="623"/>
      <c r="AP4054" s="623"/>
      <c r="AQ4054" s="623"/>
      <c r="AR4054" s="623"/>
      <c r="AS4054" s="624"/>
      <c r="AT4054" s="623"/>
      <c r="AU4054" s="624"/>
    </row>
    <row r="4055">
      <c r="A4055" s="612"/>
      <c r="B4055" s="601"/>
      <c r="C4055" s="601"/>
      <c r="D4055" s="595"/>
      <c r="E4055" s="602"/>
      <c r="F4055" s="603"/>
      <c r="G4055" s="611"/>
      <c r="H4055" s="595"/>
      <c r="I4055" s="595"/>
      <c r="J4055" s="192"/>
      <c r="K4055" s="192"/>
      <c r="L4055" s="192"/>
      <c r="M4055" s="596"/>
      <c r="N4055" s="192"/>
      <c r="O4055" s="596"/>
      <c r="P4055" s="192"/>
      <c r="Q4055" s="596"/>
      <c r="R4055" s="597"/>
      <c r="S4055" s="600"/>
      <c r="T4055" s="598"/>
      <c r="U4055" s="598"/>
      <c r="V4055" s="598"/>
      <c r="W4055" s="598"/>
      <c r="X4055" s="598"/>
      <c r="Y4055" s="598"/>
      <c r="Z4055" s="598"/>
      <c r="AA4055" s="598"/>
      <c r="AB4055" s="598"/>
      <c r="AC4055" s="598"/>
      <c r="AD4055" s="598"/>
      <c r="AE4055" s="598"/>
      <c r="AF4055" s="598"/>
      <c r="AG4055" s="599"/>
      <c r="AH4055" s="192"/>
      <c r="AI4055" s="604"/>
      <c r="AJ4055" s="598"/>
      <c r="AK4055" s="600"/>
      <c r="AL4055" s="67"/>
      <c r="AM4055" s="623"/>
      <c r="AN4055" s="623"/>
      <c r="AO4055" s="623"/>
      <c r="AP4055" s="623"/>
      <c r="AQ4055" s="623"/>
      <c r="AR4055" s="623"/>
      <c r="AS4055" s="624"/>
      <c r="AT4055" s="623"/>
      <c r="AU4055" s="624"/>
    </row>
    <row r="4056">
      <c r="A4056" s="612"/>
      <c r="B4056" s="601"/>
      <c r="C4056" s="601"/>
      <c r="D4056" s="595"/>
      <c r="E4056" s="602"/>
      <c r="F4056" s="603"/>
      <c r="G4056" s="611"/>
      <c r="H4056" s="595"/>
      <c r="I4056" s="595"/>
      <c r="J4056" s="192"/>
      <c r="K4056" s="192"/>
      <c r="L4056" s="192"/>
      <c r="M4056" s="596"/>
      <c r="N4056" s="192"/>
      <c r="O4056" s="596"/>
      <c r="P4056" s="192"/>
      <c r="Q4056" s="596"/>
      <c r="R4056" s="597"/>
      <c r="S4056" s="600"/>
      <c r="T4056" s="598"/>
      <c r="U4056" s="598"/>
      <c r="V4056" s="598"/>
      <c r="W4056" s="598"/>
      <c r="X4056" s="598"/>
      <c r="Y4056" s="598"/>
      <c r="Z4056" s="598"/>
      <c r="AA4056" s="598"/>
      <c r="AB4056" s="598"/>
      <c r="AC4056" s="598"/>
      <c r="AD4056" s="598"/>
      <c r="AE4056" s="598"/>
      <c r="AF4056" s="598"/>
      <c r="AG4056" s="599"/>
      <c r="AH4056" s="192"/>
      <c r="AI4056" s="604"/>
      <c r="AJ4056" s="598"/>
      <c r="AK4056" s="600"/>
      <c r="AL4056" s="67"/>
      <c r="AM4056" s="623"/>
      <c r="AN4056" s="623"/>
      <c r="AO4056" s="623"/>
      <c r="AP4056" s="623"/>
      <c r="AQ4056" s="623"/>
      <c r="AR4056" s="623"/>
      <c r="AS4056" s="624"/>
      <c r="AT4056" s="623"/>
      <c r="AU4056" s="624"/>
    </row>
    <row r="4057">
      <c r="A4057" s="612"/>
      <c r="B4057" s="601"/>
      <c r="C4057" s="601"/>
      <c r="D4057" s="595"/>
      <c r="E4057" s="602"/>
      <c r="F4057" s="603"/>
      <c r="G4057" s="611"/>
      <c r="H4057" s="595"/>
      <c r="I4057" s="595"/>
      <c r="J4057" s="192"/>
      <c r="K4057" s="192"/>
      <c r="L4057" s="192"/>
      <c r="M4057" s="596"/>
      <c r="N4057" s="192"/>
      <c r="O4057" s="596"/>
      <c r="P4057" s="192"/>
      <c r="Q4057" s="596"/>
      <c r="R4057" s="597"/>
      <c r="S4057" s="600"/>
      <c r="T4057" s="598"/>
      <c r="U4057" s="598"/>
      <c r="V4057" s="598"/>
      <c r="W4057" s="598"/>
      <c r="X4057" s="598"/>
      <c r="Y4057" s="598"/>
      <c r="Z4057" s="598"/>
      <c r="AA4057" s="598"/>
      <c r="AB4057" s="598"/>
      <c r="AC4057" s="598"/>
      <c r="AD4057" s="598"/>
      <c r="AE4057" s="598"/>
      <c r="AF4057" s="598"/>
      <c r="AG4057" s="599"/>
      <c r="AH4057" s="192"/>
      <c r="AI4057" s="604"/>
      <c r="AJ4057" s="598"/>
      <c r="AK4057" s="600"/>
      <c r="AL4057" s="67"/>
      <c r="AM4057" s="623"/>
      <c r="AN4057" s="623"/>
      <c r="AO4057" s="623"/>
      <c r="AP4057" s="623"/>
      <c r="AQ4057" s="623"/>
      <c r="AR4057" s="623"/>
      <c r="AS4057" s="624"/>
      <c r="AT4057" s="623"/>
      <c r="AU4057" s="624"/>
    </row>
    <row r="4058">
      <c r="A4058" s="612"/>
      <c r="B4058" s="601"/>
      <c r="C4058" s="601"/>
      <c r="D4058" s="595"/>
      <c r="E4058" s="602"/>
      <c r="F4058" s="603"/>
      <c r="G4058" s="611"/>
      <c r="H4058" s="595"/>
      <c r="I4058" s="595"/>
      <c r="J4058" s="192"/>
      <c r="K4058" s="192"/>
      <c r="L4058" s="192"/>
      <c r="M4058" s="596"/>
      <c r="N4058" s="192"/>
      <c r="O4058" s="596"/>
      <c r="P4058" s="192"/>
      <c r="Q4058" s="596"/>
      <c r="R4058" s="597"/>
      <c r="S4058" s="600"/>
      <c r="T4058" s="598"/>
      <c r="U4058" s="598"/>
      <c r="V4058" s="598"/>
      <c r="W4058" s="598"/>
      <c r="X4058" s="598"/>
      <c r="Y4058" s="598"/>
      <c r="Z4058" s="598"/>
      <c r="AA4058" s="598"/>
      <c r="AB4058" s="598"/>
      <c r="AC4058" s="598"/>
      <c r="AD4058" s="598"/>
      <c r="AE4058" s="598"/>
      <c r="AF4058" s="598"/>
      <c r="AG4058" s="599"/>
      <c r="AH4058" s="192"/>
      <c r="AI4058" s="604"/>
      <c r="AJ4058" s="598"/>
      <c r="AK4058" s="600"/>
      <c r="AL4058" s="67"/>
      <c r="AM4058" s="623"/>
      <c r="AN4058" s="623"/>
      <c r="AO4058" s="623"/>
      <c r="AP4058" s="623"/>
      <c r="AQ4058" s="623"/>
      <c r="AR4058" s="623"/>
      <c r="AS4058" s="624"/>
      <c r="AT4058" s="623"/>
      <c r="AU4058" s="624"/>
    </row>
    <row r="4059">
      <c r="A4059" s="612"/>
      <c r="B4059" s="601"/>
      <c r="C4059" s="601"/>
      <c r="D4059" s="595"/>
      <c r="E4059" s="602"/>
      <c r="F4059" s="603"/>
      <c r="G4059" s="611"/>
      <c r="H4059" s="595"/>
      <c r="I4059" s="595"/>
      <c r="J4059" s="192"/>
      <c r="K4059" s="192"/>
      <c r="L4059" s="192"/>
      <c r="M4059" s="596"/>
      <c r="N4059" s="192"/>
      <c r="O4059" s="596"/>
      <c r="P4059" s="192"/>
      <c r="Q4059" s="596"/>
      <c r="R4059" s="597"/>
      <c r="S4059" s="600"/>
      <c r="T4059" s="598"/>
      <c r="U4059" s="598"/>
      <c r="V4059" s="598"/>
      <c r="W4059" s="598"/>
      <c r="X4059" s="598"/>
      <c r="Y4059" s="598"/>
      <c r="Z4059" s="598"/>
      <c r="AA4059" s="598"/>
      <c r="AB4059" s="598"/>
      <c r="AC4059" s="598"/>
      <c r="AD4059" s="598"/>
      <c r="AE4059" s="598"/>
      <c r="AF4059" s="598"/>
      <c r="AG4059" s="599"/>
      <c r="AH4059" s="192"/>
      <c r="AI4059" s="604"/>
      <c r="AJ4059" s="598"/>
      <c r="AK4059" s="600"/>
      <c r="AL4059" s="67"/>
      <c r="AM4059" s="623"/>
      <c r="AN4059" s="623"/>
      <c r="AO4059" s="623"/>
      <c r="AP4059" s="623"/>
      <c r="AQ4059" s="623"/>
      <c r="AR4059" s="623"/>
      <c r="AS4059" s="624"/>
      <c r="AT4059" s="623"/>
      <c r="AU4059" s="624"/>
    </row>
    <row r="4060">
      <c r="A4060" s="612"/>
      <c r="B4060" s="601"/>
      <c r="C4060" s="601"/>
      <c r="D4060" s="595"/>
      <c r="E4060" s="602"/>
      <c r="F4060" s="603"/>
      <c r="G4060" s="611"/>
      <c r="H4060" s="595"/>
      <c r="I4060" s="595"/>
      <c r="J4060" s="192"/>
      <c r="K4060" s="192"/>
      <c r="L4060" s="192"/>
      <c r="M4060" s="596"/>
      <c r="N4060" s="192"/>
      <c r="O4060" s="596"/>
      <c r="P4060" s="192"/>
      <c r="Q4060" s="596"/>
      <c r="R4060" s="597"/>
      <c r="S4060" s="600"/>
      <c r="T4060" s="598"/>
      <c r="U4060" s="598"/>
      <c r="V4060" s="598"/>
      <c r="W4060" s="598"/>
      <c r="X4060" s="598"/>
      <c r="Y4060" s="598"/>
      <c r="Z4060" s="598"/>
      <c r="AA4060" s="598"/>
      <c r="AB4060" s="598"/>
      <c r="AC4060" s="598"/>
      <c r="AD4060" s="598"/>
      <c r="AE4060" s="598"/>
      <c r="AF4060" s="598"/>
      <c r="AG4060" s="599"/>
      <c r="AH4060" s="192"/>
      <c r="AI4060" s="604"/>
      <c r="AJ4060" s="598"/>
      <c r="AK4060" s="600"/>
      <c r="AL4060" s="67"/>
      <c r="AM4060" s="623"/>
      <c r="AN4060" s="623"/>
      <c r="AO4060" s="623"/>
      <c r="AP4060" s="623"/>
      <c r="AQ4060" s="623"/>
      <c r="AR4060" s="623"/>
      <c r="AS4060" s="624"/>
      <c r="AT4060" s="623"/>
      <c r="AU4060" s="624"/>
    </row>
    <row r="4061">
      <c r="A4061" s="612"/>
      <c r="B4061" s="601"/>
      <c r="C4061" s="601"/>
      <c r="D4061" s="595"/>
      <c r="E4061" s="602"/>
      <c r="F4061" s="603"/>
      <c r="G4061" s="611"/>
      <c r="H4061" s="595"/>
      <c r="I4061" s="595"/>
      <c r="J4061" s="192"/>
      <c r="K4061" s="192"/>
      <c r="L4061" s="192"/>
      <c r="M4061" s="596"/>
      <c r="N4061" s="192"/>
      <c r="O4061" s="596"/>
      <c r="P4061" s="192"/>
      <c r="Q4061" s="596"/>
      <c r="R4061" s="597"/>
      <c r="S4061" s="600"/>
      <c r="T4061" s="598"/>
      <c r="U4061" s="598"/>
      <c r="V4061" s="598"/>
      <c r="W4061" s="598"/>
      <c r="X4061" s="598"/>
      <c r="Y4061" s="598"/>
      <c r="Z4061" s="598"/>
      <c r="AA4061" s="598"/>
      <c r="AB4061" s="598"/>
      <c r="AC4061" s="598"/>
      <c r="AD4061" s="598"/>
      <c r="AE4061" s="598"/>
      <c r="AF4061" s="598"/>
      <c r="AG4061" s="599"/>
      <c r="AH4061" s="192"/>
      <c r="AI4061" s="604"/>
      <c r="AJ4061" s="598"/>
      <c r="AK4061" s="600"/>
      <c r="AL4061" s="67"/>
      <c r="AM4061" s="623"/>
      <c r="AN4061" s="623"/>
      <c r="AO4061" s="623"/>
      <c r="AP4061" s="623"/>
      <c r="AQ4061" s="623"/>
      <c r="AR4061" s="623"/>
      <c r="AS4061" s="624"/>
      <c r="AT4061" s="623"/>
      <c r="AU4061" s="624"/>
    </row>
    <row r="4062">
      <c r="A4062" s="612"/>
      <c r="B4062" s="601"/>
      <c r="C4062" s="601"/>
      <c r="D4062" s="595"/>
      <c r="E4062" s="602"/>
      <c r="F4062" s="603"/>
      <c r="G4062" s="611"/>
      <c r="H4062" s="595"/>
      <c r="I4062" s="595"/>
      <c r="J4062" s="192"/>
      <c r="K4062" s="192"/>
      <c r="L4062" s="192"/>
      <c r="M4062" s="596"/>
      <c r="N4062" s="192"/>
      <c r="O4062" s="596"/>
      <c r="P4062" s="192"/>
      <c r="Q4062" s="596"/>
      <c r="R4062" s="597"/>
      <c r="S4062" s="600"/>
      <c r="T4062" s="598"/>
      <c r="U4062" s="598"/>
      <c r="V4062" s="598"/>
      <c r="W4062" s="598"/>
      <c r="X4062" s="598"/>
      <c r="Y4062" s="598"/>
      <c r="Z4062" s="598"/>
      <c r="AA4062" s="598"/>
      <c r="AB4062" s="598"/>
      <c r="AC4062" s="598"/>
      <c r="AD4062" s="598"/>
      <c r="AE4062" s="598"/>
      <c r="AF4062" s="598"/>
      <c r="AG4062" s="599"/>
      <c r="AH4062" s="192"/>
      <c r="AI4062" s="604"/>
      <c r="AJ4062" s="598"/>
      <c r="AK4062" s="600"/>
      <c r="AL4062" s="67"/>
      <c r="AM4062" s="623"/>
      <c r="AN4062" s="623"/>
      <c r="AO4062" s="623"/>
      <c r="AP4062" s="623"/>
      <c r="AQ4062" s="623"/>
      <c r="AR4062" s="623"/>
      <c r="AS4062" s="624"/>
      <c r="AT4062" s="623"/>
      <c r="AU4062" s="624"/>
    </row>
    <row r="4063">
      <c r="A4063" s="612"/>
      <c r="B4063" s="601"/>
      <c r="C4063" s="601"/>
      <c r="D4063" s="595"/>
      <c r="E4063" s="602"/>
      <c r="F4063" s="603"/>
      <c r="G4063" s="611"/>
      <c r="H4063" s="595"/>
      <c r="I4063" s="595"/>
      <c r="J4063" s="192"/>
      <c r="K4063" s="192"/>
      <c r="L4063" s="192"/>
      <c r="M4063" s="596"/>
      <c r="N4063" s="192"/>
      <c r="O4063" s="596"/>
      <c r="P4063" s="192"/>
      <c r="Q4063" s="596"/>
      <c r="R4063" s="597"/>
      <c r="S4063" s="600"/>
      <c r="T4063" s="598"/>
      <c r="U4063" s="598"/>
      <c r="V4063" s="598"/>
      <c r="W4063" s="598"/>
      <c r="X4063" s="598"/>
      <c r="Y4063" s="598"/>
      <c r="Z4063" s="598"/>
      <c r="AA4063" s="598"/>
      <c r="AB4063" s="598"/>
      <c r="AC4063" s="598"/>
      <c r="AD4063" s="598"/>
      <c r="AE4063" s="598"/>
      <c r="AF4063" s="598"/>
      <c r="AG4063" s="599"/>
      <c r="AH4063" s="192"/>
      <c r="AI4063" s="604"/>
      <c r="AJ4063" s="598"/>
      <c r="AK4063" s="600"/>
      <c r="AL4063" s="67"/>
      <c r="AM4063" s="623"/>
      <c r="AN4063" s="623"/>
      <c r="AO4063" s="623"/>
      <c r="AP4063" s="623"/>
      <c r="AQ4063" s="623"/>
      <c r="AR4063" s="623"/>
      <c r="AS4063" s="624"/>
      <c r="AT4063" s="623"/>
      <c r="AU4063" s="624"/>
    </row>
    <row r="4064">
      <c r="A4064" s="612"/>
      <c r="B4064" s="601"/>
      <c r="C4064" s="601"/>
      <c r="D4064" s="595"/>
      <c r="E4064" s="602"/>
      <c r="F4064" s="603"/>
      <c r="G4064" s="611"/>
      <c r="H4064" s="595"/>
      <c r="I4064" s="595"/>
      <c r="J4064" s="192"/>
      <c r="K4064" s="192"/>
      <c r="L4064" s="192"/>
      <c r="M4064" s="596"/>
      <c r="N4064" s="192"/>
      <c r="O4064" s="596"/>
      <c r="P4064" s="192"/>
      <c r="Q4064" s="596"/>
      <c r="R4064" s="597"/>
      <c r="S4064" s="600"/>
      <c r="T4064" s="598"/>
      <c r="U4064" s="598"/>
      <c r="V4064" s="598"/>
      <c r="W4064" s="598"/>
      <c r="X4064" s="598"/>
      <c r="Y4064" s="598"/>
      <c r="Z4064" s="598"/>
      <c r="AA4064" s="598"/>
      <c r="AB4064" s="598"/>
      <c r="AC4064" s="598"/>
      <c r="AD4064" s="598"/>
      <c r="AE4064" s="598"/>
      <c r="AF4064" s="598"/>
      <c r="AG4064" s="599"/>
      <c r="AH4064" s="192"/>
      <c r="AI4064" s="604"/>
      <c r="AJ4064" s="598"/>
      <c r="AK4064" s="600"/>
      <c r="AL4064" s="67"/>
      <c r="AM4064" s="623"/>
      <c r="AN4064" s="623"/>
      <c r="AO4064" s="623"/>
      <c r="AP4064" s="623"/>
      <c r="AQ4064" s="623"/>
      <c r="AR4064" s="623"/>
      <c r="AS4064" s="624"/>
      <c r="AT4064" s="623"/>
      <c r="AU4064" s="624"/>
    </row>
    <row r="4065">
      <c r="A4065" s="612"/>
      <c r="B4065" s="601"/>
      <c r="C4065" s="601"/>
      <c r="D4065" s="595"/>
      <c r="E4065" s="602"/>
      <c r="F4065" s="603"/>
      <c r="G4065" s="611"/>
      <c r="H4065" s="595"/>
      <c r="I4065" s="595"/>
      <c r="J4065" s="192"/>
      <c r="K4065" s="192"/>
      <c r="L4065" s="192"/>
      <c r="M4065" s="596"/>
      <c r="N4065" s="192"/>
      <c r="O4065" s="596"/>
      <c r="P4065" s="192"/>
      <c r="Q4065" s="596"/>
      <c r="R4065" s="597"/>
      <c r="S4065" s="600"/>
      <c r="T4065" s="598"/>
      <c r="U4065" s="598"/>
      <c r="V4065" s="598"/>
      <c r="W4065" s="598"/>
      <c r="X4065" s="598"/>
      <c r="Y4065" s="598"/>
      <c r="Z4065" s="598"/>
      <c r="AA4065" s="598"/>
      <c r="AB4065" s="598"/>
      <c r="AC4065" s="598"/>
      <c r="AD4065" s="598"/>
      <c r="AE4065" s="598"/>
      <c r="AF4065" s="598"/>
      <c r="AG4065" s="599"/>
      <c r="AH4065" s="192"/>
      <c r="AI4065" s="604"/>
      <c r="AJ4065" s="598"/>
      <c r="AK4065" s="600"/>
      <c r="AL4065" s="67"/>
      <c r="AM4065" s="623"/>
      <c r="AN4065" s="623"/>
      <c r="AO4065" s="623"/>
      <c r="AP4065" s="623"/>
      <c r="AQ4065" s="623"/>
      <c r="AR4065" s="623"/>
      <c r="AS4065" s="624"/>
      <c r="AT4065" s="623"/>
      <c r="AU4065" s="624"/>
    </row>
    <row r="4066">
      <c r="A4066" s="612"/>
      <c r="B4066" s="601"/>
      <c r="C4066" s="601"/>
      <c r="D4066" s="595"/>
      <c r="E4066" s="602"/>
      <c r="F4066" s="603"/>
      <c r="G4066" s="611"/>
      <c r="H4066" s="595"/>
      <c r="I4066" s="595"/>
      <c r="J4066" s="192"/>
      <c r="K4066" s="192"/>
      <c r="L4066" s="192"/>
      <c r="M4066" s="596"/>
      <c r="N4066" s="192"/>
      <c r="O4066" s="596"/>
      <c r="P4066" s="192"/>
      <c r="Q4066" s="596"/>
      <c r="R4066" s="597"/>
      <c r="S4066" s="600"/>
      <c r="T4066" s="598"/>
      <c r="U4066" s="598"/>
      <c r="V4066" s="598"/>
      <c r="W4066" s="598"/>
      <c r="X4066" s="598"/>
      <c r="Y4066" s="598"/>
      <c r="Z4066" s="598"/>
      <c r="AA4066" s="598"/>
      <c r="AB4066" s="598"/>
      <c r="AC4066" s="598"/>
      <c r="AD4066" s="598"/>
      <c r="AE4066" s="598"/>
      <c r="AF4066" s="598"/>
      <c r="AG4066" s="599"/>
      <c r="AH4066" s="192"/>
      <c r="AI4066" s="604"/>
      <c r="AJ4066" s="598"/>
      <c r="AK4066" s="600"/>
      <c r="AL4066" s="67"/>
      <c r="AM4066" s="623"/>
      <c r="AN4066" s="623"/>
      <c r="AO4066" s="623"/>
      <c r="AP4066" s="623"/>
      <c r="AQ4066" s="623"/>
      <c r="AR4066" s="623"/>
      <c r="AS4066" s="624"/>
      <c r="AT4066" s="623"/>
      <c r="AU4066" s="624"/>
    </row>
    <row r="4067">
      <c r="A4067" s="612"/>
      <c r="B4067" s="601"/>
      <c r="C4067" s="601"/>
      <c r="D4067" s="595"/>
      <c r="E4067" s="602"/>
      <c r="F4067" s="603"/>
      <c r="G4067" s="611"/>
      <c r="H4067" s="595"/>
      <c r="I4067" s="595"/>
      <c r="J4067" s="192"/>
      <c r="K4067" s="192"/>
      <c r="L4067" s="192"/>
      <c r="M4067" s="596"/>
      <c r="N4067" s="192"/>
      <c r="O4067" s="596"/>
      <c r="P4067" s="192"/>
      <c r="Q4067" s="596"/>
      <c r="R4067" s="597"/>
      <c r="S4067" s="600"/>
      <c r="T4067" s="598"/>
      <c r="U4067" s="598"/>
      <c r="V4067" s="598"/>
      <c r="W4067" s="598"/>
      <c r="X4067" s="598"/>
      <c r="Y4067" s="598"/>
      <c r="Z4067" s="598"/>
      <c r="AA4067" s="598"/>
      <c r="AB4067" s="598"/>
      <c r="AC4067" s="598"/>
      <c r="AD4067" s="598"/>
      <c r="AE4067" s="598"/>
      <c r="AF4067" s="598"/>
      <c r="AG4067" s="599"/>
      <c r="AH4067" s="192"/>
      <c r="AI4067" s="604"/>
      <c r="AJ4067" s="598"/>
      <c r="AK4067" s="600"/>
      <c r="AL4067" s="67"/>
      <c r="AM4067" s="623"/>
      <c r="AN4067" s="623"/>
      <c r="AO4067" s="623"/>
      <c r="AP4067" s="623"/>
      <c r="AQ4067" s="623"/>
      <c r="AR4067" s="623"/>
      <c r="AS4067" s="624"/>
      <c r="AT4067" s="623"/>
      <c r="AU4067" s="624"/>
    </row>
    <row r="4068">
      <c r="A4068" s="612"/>
      <c r="B4068" s="601"/>
      <c r="C4068" s="601"/>
      <c r="D4068" s="595"/>
      <c r="E4068" s="602"/>
      <c r="F4068" s="603"/>
      <c r="G4068" s="611"/>
      <c r="H4068" s="595"/>
      <c r="I4068" s="595"/>
      <c r="J4068" s="192"/>
      <c r="K4068" s="192"/>
      <c r="L4068" s="192"/>
      <c r="M4068" s="596"/>
      <c r="N4068" s="192"/>
      <c r="O4068" s="596"/>
      <c r="P4068" s="192"/>
      <c r="Q4068" s="596"/>
      <c r="R4068" s="597"/>
      <c r="S4068" s="600"/>
      <c r="T4068" s="598"/>
      <c r="U4068" s="598"/>
      <c r="V4068" s="598"/>
      <c r="W4068" s="598"/>
      <c r="X4068" s="598"/>
      <c r="Y4068" s="598"/>
      <c r="Z4068" s="598"/>
      <c r="AA4068" s="598"/>
      <c r="AB4068" s="598"/>
      <c r="AC4068" s="598"/>
      <c r="AD4068" s="598"/>
      <c r="AE4068" s="598"/>
      <c r="AF4068" s="598"/>
      <c r="AG4068" s="599"/>
      <c r="AH4068" s="192"/>
      <c r="AI4068" s="604"/>
      <c r="AJ4068" s="598"/>
      <c r="AK4068" s="600"/>
      <c r="AL4068" s="67"/>
      <c r="AM4068" s="623"/>
      <c r="AN4068" s="623"/>
      <c r="AO4068" s="623"/>
      <c r="AP4068" s="623"/>
      <c r="AQ4068" s="623"/>
      <c r="AR4068" s="623"/>
      <c r="AS4068" s="624"/>
      <c r="AT4068" s="623"/>
      <c r="AU4068" s="624"/>
    </row>
    <row r="4069">
      <c r="A4069" s="612"/>
      <c r="B4069" s="601"/>
      <c r="C4069" s="601"/>
      <c r="D4069" s="595"/>
      <c r="E4069" s="602"/>
      <c r="F4069" s="603"/>
      <c r="G4069" s="611"/>
      <c r="H4069" s="595"/>
      <c r="I4069" s="595"/>
      <c r="J4069" s="192"/>
      <c r="K4069" s="192"/>
      <c r="L4069" s="192"/>
      <c r="M4069" s="596"/>
      <c r="N4069" s="192"/>
      <c r="O4069" s="596"/>
      <c r="P4069" s="192"/>
      <c r="Q4069" s="596"/>
      <c r="R4069" s="597"/>
      <c r="S4069" s="600"/>
      <c r="T4069" s="598"/>
      <c r="U4069" s="598"/>
      <c r="V4069" s="598"/>
      <c r="W4069" s="598"/>
      <c r="X4069" s="598"/>
      <c r="Y4069" s="598"/>
      <c r="Z4069" s="598"/>
      <c r="AA4069" s="598"/>
      <c r="AB4069" s="598"/>
      <c r="AC4069" s="598"/>
      <c r="AD4069" s="598"/>
      <c r="AE4069" s="598"/>
      <c r="AF4069" s="598"/>
      <c r="AG4069" s="599"/>
      <c r="AH4069" s="192"/>
      <c r="AI4069" s="604"/>
      <c r="AJ4069" s="598"/>
      <c r="AK4069" s="600"/>
      <c r="AL4069" s="67"/>
      <c r="AM4069" s="623"/>
      <c r="AN4069" s="623"/>
      <c r="AO4069" s="623"/>
      <c r="AP4069" s="623"/>
      <c r="AQ4069" s="623"/>
      <c r="AR4069" s="623"/>
      <c r="AS4069" s="624"/>
      <c r="AT4069" s="623"/>
      <c r="AU4069" s="624"/>
    </row>
    <row r="4070">
      <c r="A4070" s="612"/>
      <c r="B4070" s="601"/>
      <c r="C4070" s="601"/>
      <c r="D4070" s="595"/>
      <c r="E4070" s="602"/>
      <c r="F4070" s="603"/>
      <c r="G4070" s="611"/>
      <c r="H4070" s="595"/>
      <c r="I4070" s="595"/>
      <c r="J4070" s="192"/>
      <c r="K4070" s="192"/>
      <c r="L4070" s="192"/>
      <c r="M4070" s="596"/>
      <c r="N4070" s="192"/>
      <c r="O4070" s="596"/>
      <c r="P4070" s="192"/>
      <c r="Q4070" s="596"/>
      <c r="R4070" s="597"/>
      <c r="S4070" s="600"/>
      <c r="T4070" s="598"/>
      <c r="U4070" s="598"/>
      <c r="V4070" s="598"/>
      <c r="W4070" s="598"/>
      <c r="X4070" s="598"/>
      <c r="Y4070" s="598"/>
      <c r="Z4070" s="598"/>
      <c r="AA4070" s="598"/>
      <c r="AB4070" s="598"/>
      <c r="AC4070" s="598"/>
      <c r="AD4070" s="598"/>
      <c r="AE4070" s="598"/>
      <c r="AF4070" s="598"/>
      <c r="AG4070" s="599"/>
      <c r="AH4070" s="192"/>
      <c r="AI4070" s="604"/>
      <c r="AJ4070" s="598"/>
      <c r="AK4070" s="600"/>
      <c r="AL4070" s="67"/>
      <c r="AM4070" s="623"/>
      <c r="AN4070" s="623"/>
      <c r="AO4070" s="623"/>
      <c r="AP4070" s="623"/>
      <c r="AQ4070" s="623"/>
      <c r="AR4070" s="623"/>
      <c r="AS4070" s="624"/>
      <c r="AT4070" s="623"/>
      <c r="AU4070" s="624"/>
    </row>
    <row r="4071">
      <c r="A4071" s="612"/>
      <c r="B4071" s="601"/>
      <c r="C4071" s="601"/>
      <c r="D4071" s="595"/>
      <c r="E4071" s="602"/>
      <c r="F4071" s="603"/>
      <c r="G4071" s="611"/>
      <c r="H4071" s="595"/>
      <c r="I4071" s="595"/>
      <c r="J4071" s="192"/>
      <c r="K4071" s="192"/>
      <c r="L4071" s="192"/>
      <c r="M4071" s="596"/>
      <c r="N4071" s="192"/>
      <c r="O4071" s="596"/>
      <c r="P4071" s="192"/>
      <c r="Q4071" s="596"/>
      <c r="R4071" s="597"/>
      <c r="S4071" s="600"/>
      <c r="T4071" s="598"/>
      <c r="U4071" s="598"/>
      <c r="V4071" s="598"/>
      <c r="W4071" s="598"/>
      <c r="X4071" s="598"/>
      <c r="Y4071" s="598"/>
      <c r="Z4071" s="598"/>
      <c r="AA4071" s="598"/>
      <c r="AB4071" s="598"/>
      <c r="AC4071" s="598"/>
      <c r="AD4071" s="598"/>
      <c r="AE4071" s="598"/>
      <c r="AF4071" s="598"/>
      <c r="AG4071" s="599"/>
      <c r="AH4071" s="192"/>
      <c r="AI4071" s="604"/>
      <c r="AJ4071" s="598"/>
      <c r="AK4071" s="600"/>
      <c r="AL4071" s="67"/>
      <c r="AM4071" s="623"/>
      <c r="AN4071" s="623"/>
      <c r="AO4071" s="623"/>
      <c r="AP4071" s="623"/>
      <c r="AQ4071" s="623"/>
      <c r="AR4071" s="623"/>
      <c r="AS4071" s="624"/>
      <c r="AT4071" s="623"/>
      <c r="AU4071" s="624"/>
    </row>
    <row r="4072">
      <c r="A4072" s="612"/>
      <c r="B4072" s="601"/>
      <c r="C4072" s="601"/>
      <c r="D4072" s="595"/>
      <c r="E4072" s="602"/>
      <c r="F4072" s="603"/>
      <c r="G4072" s="611"/>
      <c r="H4072" s="595"/>
      <c r="I4072" s="595"/>
      <c r="J4072" s="192"/>
      <c r="K4072" s="192"/>
      <c r="L4072" s="192"/>
      <c r="M4072" s="596"/>
      <c r="N4072" s="192"/>
      <c r="O4072" s="596"/>
      <c r="P4072" s="192"/>
      <c r="Q4072" s="596"/>
      <c r="R4072" s="597"/>
      <c r="S4072" s="600"/>
      <c r="T4072" s="598"/>
      <c r="U4072" s="598"/>
      <c r="V4072" s="598"/>
      <c r="W4072" s="598"/>
      <c r="X4072" s="598"/>
      <c r="Y4072" s="598"/>
      <c r="Z4072" s="598"/>
      <c r="AA4072" s="598"/>
      <c r="AB4072" s="598"/>
      <c r="AC4072" s="598"/>
      <c r="AD4072" s="598"/>
      <c r="AE4072" s="598"/>
      <c r="AF4072" s="598"/>
      <c r="AG4072" s="599"/>
      <c r="AH4072" s="192"/>
      <c r="AI4072" s="604"/>
      <c r="AJ4072" s="598"/>
      <c r="AK4072" s="600"/>
      <c r="AL4072" s="67"/>
      <c r="AM4072" s="623"/>
      <c r="AN4072" s="623"/>
      <c r="AO4072" s="623"/>
      <c r="AP4072" s="623"/>
      <c r="AQ4072" s="623"/>
      <c r="AR4072" s="623"/>
      <c r="AS4072" s="624"/>
      <c r="AT4072" s="623"/>
      <c r="AU4072" s="624"/>
    </row>
    <row r="4073">
      <c r="A4073" s="612"/>
      <c r="B4073" s="601"/>
      <c r="C4073" s="601"/>
      <c r="D4073" s="595"/>
      <c r="E4073" s="602"/>
      <c r="F4073" s="603"/>
      <c r="G4073" s="611"/>
      <c r="H4073" s="595"/>
      <c r="I4073" s="595"/>
      <c r="J4073" s="192"/>
      <c r="K4073" s="192"/>
      <c r="L4073" s="192"/>
      <c r="M4073" s="596"/>
      <c r="N4073" s="192"/>
      <c r="O4073" s="596"/>
      <c r="P4073" s="192"/>
      <c r="Q4073" s="596"/>
      <c r="R4073" s="597"/>
      <c r="S4073" s="600"/>
      <c r="T4073" s="598"/>
      <c r="U4073" s="598"/>
      <c r="V4073" s="598"/>
      <c r="W4073" s="598"/>
      <c r="X4073" s="598"/>
      <c r="Y4073" s="598"/>
      <c r="Z4073" s="598"/>
      <c r="AA4073" s="598"/>
      <c r="AB4073" s="598"/>
      <c r="AC4073" s="598"/>
      <c r="AD4073" s="598"/>
      <c r="AE4073" s="598"/>
      <c r="AF4073" s="598"/>
      <c r="AG4073" s="599"/>
      <c r="AH4073" s="192"/>
      <c r="AI4073" s="604"/>
      <c r="AJ4073" s="598"/>
      <c r="AK4073" s="600"/>
      <c r="AL4073" s="67"/>
      <c r="AM4073" s="623"/>
      <c r="AN4073" s="623"/>
      <c r="AO4073" s="623"/>
      <c r="AP4073" s="623"/>
      <c r="AQ4073" s="623"/>
      <c r="AR4073" s="623"/>
      <c r="AS4073" s="624"/>
      <c r="AT4073" s="623"/>
      <c r="AU4073" s="624"/>
    </row>
    <row r="4074">
      <c r="A4074" s="612"/>
      <c r="B4074" s="601"/>
      <c r="C4074" s="601"/>
      <c r="D4074" s="595"/>
      <c r="E4074" s="602"/>
      <c r="F4074" s="603"/>
      <c r="G4074" s="611"/>
      <c r="H4074" s="595"/>
      <c r="I4074" s="595"/>
      <c r="J4074" s="192"/>
      <c r="K4074" s="192"/>
      <c r="L4074" s="192"/>
      <c r="M4074" s="596"/>
      <c r="N4074" s="192"/>
      <c r="O4074" s="596"/>
      <c r="P4074" s="192"/>
      <c r="Q4074" s="596"/>
      <c r="R4074" s="597"/>
      <c r="S4074" s="600"/>
      <c r="T4074" s="598"/>
      <c r="U4074" s="598"/>
      <c r="V4074" s="598"/>
      <c r="W4074" s="598"/>
      <c r="X4074" s="598"/>
      <c r="Y4074" s="598"/>
      <c r="Z4074" s="598"/>
      <c r="AA4074" s="598"/>
      <c r="AB4074" s="598"/>
      <c r="AC4074" s="598"/>
      <c r="AD4074" s="598"/>
      <c r="AE4074" s="598"/>
      <c r="AF4074" s="598"/>
      <c r="AG4074" s="599"/>
      <c r="AH4074" s="192"/>
      <c r="AI4074" s="604"/>
      <c r="AJ4074" s="598"/>
      <c r="AK4074" s="600"/>
      <c r="AL4074" s="67"/>
      <c r="AM4074" s="623"/>
      <c r="AN4074" s="623"/>
      <c r="AO4074" s="623"/>
      <c r="AP4074" s="623"/>
      <c r="AQ4074" s="623"/>
      <c r="AR4074" s="623"/>
      <c r="AS4074" s="624"/>
      <c r="AT4074" s="623"/>
      <c r="AU4074" s="624"/>
    </row>
    <row r="4075">
      <c r="A4075" s="612"/>
      <c r="B4075" s="601"/>
      <c r="C4075" s="601"/>
      <c r="D4075" s="595"/>
      <c r="E4075" s="602"/>
      <c r="F4075" s="603"/>
      <c r="G4075" s="611"/>
      <c r="H4075" s="595"/>
      <c r="I4075" s="595"/>
      <c r="J4075" s="192"/>
      <c r="K4075" s="192"/>
      <c r="L4075" s="192"/>
      <c r="M4075" s="596"/>
      <c r="N4075" s="192"/>
      <c r="O4075" s="596"/>
      <c r="P4075" s="192"/>
      <c r="Q4075" s="596"/>
      <c r="R4075" s="597"/>
      <c r="S4075" s="600"/>
      <c r="T4075" s="598"/>
      <c r="U4075" s="598"/>
      <c r="V4075" s="598"/>
      <c r="W4075" s="598"/>
      <c r="X4075" s="598"/>
      <c r="Y4075" s="598"/>
      <c r="Z4075" s="598"/>
      <c r="AA4075" s="598"/>
      <c r="AB4075" s="598"/>
      <c r="AC4075" s="598"/>
      <c r="AD4075" s="598"/>
      <c r="AE4075" s="598"/>
      <c r="AF4075" s="598"/>
      <c r="AG4075" s="599"/>
      <c r="AH4075" s="192"/>
      <c r="AI4075" s="604"/>
      <c r="AJ4075" s="598"/>
      <c r="AK4075" s="600"/>
      <c r="AL4075" s="67"/>
      <c r="AM4075" s="623"/>
      <c r="AN4075" s="623"/>
      <c r="AO4075" s="623"/>
      <c r="AP4075" s="623"/>
      <c r="AQ4075" s="623"/>
      <c r="AR4075" s="623"/>
      <c r="AS4075" s="624"/>
      <c r="AT4075" s="623"/>
      <c r="AU4075" s="624"/>
    </row>
    <row r="4076">
      <c r="A4076" s="612"/>
      <c r="B4076" s="601"/>
      <c r="C4076" s="601"/>
      <c r="D4076" s="595"/>
      <c r="E4076" s="602"/>
      <c r="F4076" s="603"/>
      <c r="G4076" s="611"/>
      <c r="H4076" s="595"/>
      <c r="I4076" s="595"/>
      <c r="J4076" s="192"/>
      <c r="K4076" s="192"/>
      <c r="L4076" s="192"/>
      <c r="M4076" s="596"/>
      <c r="N4076" s="192"/>
      <c r="O4076" s="596"/>
      <c r="P4076" s="192"/>
      <c r="Q4076" s="596"/>
      <c r="R4076" s="597"/>
      <c r="S4076" s="600"/>
      <c r="T4076" s="598"/>
      <c r="U4076" s="598"/>
      <c r="V4076" s="598"/>
      <c r="W4076" s="598"/>
      <c r="X4076" s="598"/>
      <c r="Y4076" s="598"/>
      <c r="Z4076" s="598"/>
      <c r="AA4076" s="598"/>
      <c r="AB4076" s="598"/>
      <c r="AC4076" s="598"/>
      <c r="AD4076" s="598"/>
      <c r="AE4076" s="598"/>
      <c r="AF4076" s="598"/>
      <c r="AG4076" s="599"/>
      <c r="AH4076" s="192"/>
      <c r="AI4076" s="604"/>
      <c r="AJ4076" s="598"/>
      <c r="AK4076" s="600"/>
      <c r="AL4076" s="67"/>
      <c r="AM4076" s="623"/>
      <c r="AN4076" s="623"/>
      <c r="AO4076" s="623"/>
      <c r="AP4076" s="623"/>
      <c r="AQ4076" s="623"/>
      <c r="AR4076" s="623"/>
      <c r="AS4076" s="624"/>
      <c r="AT4076" s="623"/>
      <c r="AU4076" s="624"/>
    </row>
    <row r="4077">
      <c r="A4077" s="612"/>
      <c r="B4077" s="601"/>
      <c r="C4077" s="601"/>
      <c r="D4077" s="595"/>
      <c r="E4077" s="602"/>
      <c r="F4077" s="603"/>
      <c r="G4077" s="611"/>
      <c r="H4077" s="595"/>
      <c r="I4077" s="595"/>
      <c r="J4077" s="192"/>
      <c r="K4077" s="192"/>
      <c r="L4077" s="192"/>
      <c r="M4077" s="596"/>
      <c r="N4077" s="192"/>
      <c r="O4077" s="596"/>
      <c r="P4077" s="192"/>
      <c r="Q4077" s="596"/>
      <c r="R4077" s="597"/>
      <c r="S4077" s="600"/>
      <c r="T4077" s="598"/>
      <c r="U4077" s="598"/>
      <c r="V4077" s="598"/>
      <c r="W4077" s="598"/>
      <c r="X4077" s="598"/>
      <c r="Y4077" s="598"/>
      <c r="Z4077" s="598"/>
      <c r="AA4077" s="598"/>
      <c r="AB4077" s="598"/>
      <c r="AC4077" s="598"/>
      <c r="AD4077" s="598"/>
      <c r="AE4077" s="598"/>
      <c r="AF4077" s="598"/>
      <c r="AG4077" s="599"/>
      <c r="AH4077" s="192"/>
      <c r="AI4077" s="604"/>
      <c r="AJ4077" s="598"/>
      <c r="AK4077" s="600"/>
      <c r="AL4077" s="67"/>
      <c r="AM4077" s="623"/>
      <c r="AN4077" s="623"/>
      <c r="AO4077" s="623"/>
      <c r="AP4077" s="623"/>
      <c r="AQ4077" s="623"/>
      <c r="AR4077" s="623"/>
      <c r="AS4077" s="624"/>
      <c r="AT4077" s="623"/>
      <c r="AU4077" s="624"/>
    </row>
    <row r="4078">
      <c r="A4078" s="612"/>
      <c r="B4078" s="601"/>
      <c r="C4078" s="601"/>
      <c r="D4078" s="595"/>
      <c r="E4078" s="602"/>
      <c r="F4078" s="603"/>
      <c r="G4078" s="611"/>
      <c r="H4078" s="595"/>
      <c r="I4078" s="595"/>
      <c r="J4078" s="192"/>
      <c r="K4078" s="192"/>
      <c r="L4078" s="192"/>
      <c r="M4078" s="596"/>
      <c r="N4078" s="192"/>
      <c r="O4078" s="596"/>
      <c r="P4078" s="192"/>
      <c r="Q4078" s="596"/>
      <c r="R4078" s="597"/>
      <c r="S4078" s="600"/>
      <c r="T4078" s="598"/>
      <c r="U4078" s="598"/>
      <c r="V4078" s="598"/>
      <c r="W4078" s="598"/>
      <c r="X4078" s="598"/>
      <c r="Y4078" s="598"/>
      <c r="Z4078" s="598"/>
      <c r="AA4078" s="598"/>
      <c r="AB4078" s="598"/>
      <c r="AC4078" s="598"/>
      <c r="AD4078" s="598"/>
      <c r="AE4078" s="598"/>
      <c r="AF4078" s="598"/>
      <c r="AG4078" s="599"/>
      <c r="AH4078" s="192"/>
      <c r="AI4078" s="604"/>
      <c r="AJ4078" s="598"/>
      <c r="AK4078" s="600"/>
      <c r="AL4078" s="67"/>
      <c r="AM4078" s="623"/>
      <c r="AN4078" s="623"/>
      <c r="AO4078" s="623"/>
      <c r="AP4078" s="623"/>
      <c r="AQ4078" s="623"/>
      <c r="AR4078" s="623"/>
      <c r="AS4078" s="624"/>
      <c r="AT4078" s="623"/>
      <c r="AU4078" s="624"/>
    </row>
    <row r="4079">
      <c r="A4079" s="612"/>
      <c r="B4079" s="601"/>
      <c r="C4079" s="601"/>
      <c r="D4079" s="595"/>
      <c r="E4079" s="602"/>
      <c r="F4079" s="603"/>
      <c r="G4079" s="611"/>
      <c r="H4079" s="595"/>
      <c r="I4079" s="595"/>
      <c r="J4079" s="192"/>
      <c r="K4079" s="192"/>
      <c r="L4079" s="192"/>
      <c r="M4079" s="596"/>
      <c r="N4079" s="192"/>
      <c r="O4079" s="596"/>
      <c r="P4079" s="192"/>
      <c r="Q4079" s="596"/>
      <c r="R4079" s="597"/>
      <c r="S4079" s="600"/>
      <c r="T4079" s="598"/>
      <c r="U4079" s="598"/>
      <c r="V4079" s="598"/>
      <c r="W4079" s="598"/>
      <c r="X4079" s="598"/>
      <c r="Y4079" s="598"/>
      <c r="Z4079" s="598"/>
      <c r="AA4079" s="598"/>
      <c r="AB4079" s="598"/>
      <c r="AC4079" s="598"/>
      <c r="AD4079" s="598"/>
      <c r="AE4079" s="598"/>
      <c r="AF4079" s="598"/>
      <c r="AG4079" s="599"/>
      <c r="AH4079" s="192"/>
      <c r="AI4079" s="604"/>
      <c r="AJ4079" s="598"/>
      <c r="AK4079" s="600"/>
      <c r="AL4079" s="67"/>
      <c r="AM4079" s="623"/>
      <c r="AN4079" s="623"/>
      <c r="AO4079" s="623"/>
      <c r="AP4079" s="623"/>
      <c r="AQ4079" s="623"/>
      <c r="AR4079" s="623"/>
      <c r="AS4079" s="624"/>
      <c r="AT4079" s="623"/>
      <c r="AU4079" s="624"/>
    </row>
    <row r="4080">
      <c r="A4080" s="612"/>
      <c r="B4080" s="601"/>
      <c r="C4080" s="601"/>
      <c r="D4080" s="595"/>
      <c r="E4080" s="602"/>
      <c r="F4080" s="603"/>
      <c r="G4080" s="611"/>
      <c r="H4080" s="595"/>
      <c r="I4080" s="595"/>
      <c r="J4080" s="192"/>
      <c r="K4080" s="192"/>
      <c r="L4080" s="192"/>
      <c r="M4080" s="596"/>
      <c r="N4080" s="192"/>
      <c r="O4080" s="596"/>
      <c r="P4080" s="192"/>
      <c r="Q4080" s="596"/>
      <c r="R4080" s="597"/>
      <c r="S4080" s="600"/>
      <c r="T4080" s="598"/>
      <c r="U4080" s="598"/>
      <c r="V4080" s="598"/>
      <c r="W4080" s="598"/>
      <c r="X4080" s="598"/>
      <c r="Y4080" s="598"/>
      <c r="Z4080" s="598"/>
      <c r="AA4080" s="598"/>
      <c r="AB4080" s="598"/>
      <c r="AC4080" s="598"/>
      <c r="AD4080" s="598"/>
      <c r="AE4080" s="598"/>
      <c r="AF4080" s="598"/>
      <c r="AG4080" s="599"/>
      <c r="AH4080" s="192"/>
      <c r="AI4080" s="604"/>
      <c r="AJ4080" s="598"/>
      <c r="AK4080" s="600"/>
      <c r="AL4080" s="67"/>
      <c r="AM4080" s="623"/>
      <c r="AN4080" s="623"/>
      <c r="AO4080" s="623"/>
      <c r="AP4080" s="623"/>
      <c r="AQ4080" s="623"/>
      <c r="AR4080" s="623"/>
      <c r="AS4080" s="624"/>
      <c r="AT4080" s="623"/>
      <c r="AU4080" s="624"/>
    </row>
    <row r="4081">
      <c r="A4081" s="612"/>
      <c r="B4081" s="601"/>
      <c r="C4081" s="601"/>
      <c r="D4081" s="595"/>
      <c r="E4081" s="602"/>
      <c r="F4081" s="603"/>
      <c r="G4081" s="611"/>
      <c r="H4081" s="595"/>
      <c r="I4081" s="595"/>
      <c r="J4081" s="192"/>
      <c r="K4081" s="192"/>
      <c r="L4081" s="192"/>
      <c r="M4081" s="596"/>
      <c r="N4081" s="192"/>
      <c r="O4081" s="596"/>
      <c r="P4081" s="192"/>
      <c r="Q4081" s="596"/>
      <c r="R4081" s="597"/>
      <c r="S4081" s="600"/>
      <c r="T4081" s="598"/>
      <c r="U4081" s="598"/>
      <c r="V4081" s="598"/>
      <c r="W4081" s="598"/>
      <c r="X4081" s="598"/>
      <c r="Y4081" s="598"/>
      <c r="Z4081" s="598"/>
      <c r="AA4081" s="598"/>
      <c r="AB4081" s="598"/>
      <c r="AC4081" s="598"/>
      <c r="AD4081" s="598"/>
      <c r="AE4081" s="598"/>
      <c r="AF4081" s="598"/>
      <c r="AG4081" s="599"/>
      <c r="AH4081" s="192"/>
      <c r="AI4081" s="604"/>
      <c r="AJ4081" s="598"/>
      <c r="AK4081" s="600"/>
      <c r="AL4081" s="67"/>
      <c r="AM4081" s="623"/>
      <c r="AN4081" s="623"/>
      <c r="AO4081" s="623"/>
      <c r="AP4081" s="623"/>
      <c r="AQ4081" s="623"/>
      <c r="AR4081" s="623"/>
      <c r="AS4081" s="624"/>
      <c r="AT4081" s="623"/>
      <c r="AU4081" s="624"/>
    </row>
    <row r="4082">
      <c r="A4082" s="612"/>
      <c r="B4082" s="601"/>
      <c r="C4082" s="601"/>
      <c r="D4082" s="595"/>
      <c r="E4082" s="602"/>
      <c r="F4082" s="603"/>
      <c r="G4082" s="611"/>
      <c r="H4082" s="595"/>
      <c r="I4082" s="595"/>
      <c r="J4082" s="192"/>
      <c r="K4082" s="192"/>
      <c r="L4082" s="192"/>
      <c r="M4082" s="596"/>
      <c r="N4082" s="192"/>
      <c r="O4082" s="596"/>
      <c r="P4082" s="192"/>
      <c r="Q4082" s="596"/>
      <c r="R4082" s="597"/>
      <c r="S4082" s="600"/>
      <c r="T4082" s="598"/>
      <c r="U4082" s="598"/>
      <c r="V4082" s="598"/>
      <c r="W4082" s="598"/>
      <c r="X4082" s="598"/>
      <c r="Y4082" s="598"/>
      <c r="Z4082" s="598"/>
      <c r="AA4082" s="598"/>
      <c r="AB4082" s="598"/>
      <c r="AC4082" s="598"/>
      <c r="AD4082" s="598"/>
      <c r="AE4082" s="598"/>
      <c r="AF4082" s="598"/>
      <c r="AG4082" s="599"/>
      <c r="AH4082" s="192"/>
      <c r="AI4082" s="604"/>
      <c r="AJ4082" s="598"/>
      <c r="AK4082" s="600"/>
      <c r="AL4082" s="67"/>
      <c r="AM4082" s="623"/>
      <c r="AN4082" s="623"/>
      <c r="AO4082" s="623"/>
      <c r="AP4082" s="623"/>
      <c r="AQ4082" s="623"/>
      <c r="AR4082" s="623"/>
      <c r="AS4082" s="624"/>
      <c r="AT4082" s="623"/>
      <c r="AU4082" s="624"/>
    </row>
    <row r="4083">
      <c r="A4083" s="612"/>
      <c r="B4083" s="601"/>
      <c r="C4083" s="601"/>
      <c r="D4083" s="595"/>
      <c r="E4083" s="602"/>
      <c r="F4083" s="603"/>
      <c r="G4083" s="611"/>
      <c r="H4083" s="595"/>
      <c r="I4083" s="595"/>
      <c r="J4083" s="192"/>
      <c r="K4083" s="192"/>
      <c r="L4083" s="192"/>
      <c r="M4083" s="596"/>
      <c r="N4083" s="192"/>
      <c r="O4083" s="596"/>
      <c r="P4083" s="192"/>
      <c r="Q4083" s="596"/>
      <c r="R4083" s="597"/>
      <c r="S4083" s="600"/>
      <c r="T4083" s="598"/>
      <c r="U4083" s="598"/>
      <c r="V4083" s="598"/>
      <c r="W4083" s="598"/>
      <c r="X4083" s="598"/>
      <c r="Y4083" s="598"/>
      <c r="Z4083" s="598"/>
      <c r="AA4083" s="598"/>
      <c r="AB4083" s="598"/>
      <c r="AC4083" s="598"/>
      <c r="AD4083" s="598"/>
      <c r="AE4083" s="598"/>
      <c r="AF4083" s="598"/>
      <c r="AG4083" s="599"/>
      <c r="AH4083" s="192"/>
      <c r="AI4083" s="604"/>
      <c r="AJ4083" s="598"/>
      <c r="AK4083" s="600"/>
      <c r="AL4083" s="67"/>
      <c r="AM4083" s="623"/>
      <c r="AN4083" s="623"/>
      <c r="AO4083" s="623"/>
      <c r="AP4083" s="623"/>
      <c r="AQ4083" s="623"/>
      <c r="AR4083" s="623"/>
      <c r="AS4083" s="624"/>
      <c r="AT4083" s="623"/>
      <c r="AU4083" s="624"/>
    </row>
    <row r="4084">
      <c r="A4084" s="612"/>
      <c r="B4084" s="601"/>
      <c r="C4084" s="601"/>
      <c r="D4084" s="595"/>
      <c r="E4084" s="602"/>
      <c r="F4084" s="603"/>
      <c r="G4084" s="611"/>
      <c r="H4084" s="595"/>
      <c r="I4084" s="595"/>
      <c r="J4084" s="192"/>
      <c r="K4084" s="192"/>
      <c r="L4084" s="192"/>
      <c r="M4084" s="596"/>
      <c r="N4084" s="192"/>
      <c r="O4084" s="596"/>
      <c r="P4084" s="192"/>
      <c r="Q4084" s="596"/>
      <c r="R4084" s="597"/>
      <c r="S4084" s="600"/>
      <c r="T4084" s="598"/>
      <c r="U4084" s="598"/>
      <c r="V4084" s="598"/>
      <c r="W4084" s="598"/>
      <c r="X4084" s="598"/>
      <c r="Y4084" s="598"/>
      <c r="Z4084" s="598"/>
      <c r="AA4084" s="598"/>
      <c r="AB4084" s="598"/>
      <c r="AC4084" s="598"/>
      <c r="AD4084" s="598"/>
      <c r="AE4084" s="598"/>
      <c r="AF4084" s="598"/>
      <c r="AG4084" s="599"/>
      <c r="AH4084" s="192"/>
      <c r="AI4084" s="604"/>
      <c r="AJ4084" s="598"/>
      <c r="AK4084" s="600"/>
      <c r="AL4084" s="67"/>
      <c r="AM4084" s="623"/>
      <c r="AN4084" s="623"/>
      <c r="AO4084" s="623"/>
      <c r="AP4084" s="623"/>
      <c r="AQ4084" s="623"/>
      <c r="AR4084" s="623"/>
      <c r="AS4084" s="624"/>
      <c r="AT4084" s="623"/>
      <c r="AU4084" s="624"/>
    </row>
    <row r="4085">
      <c r="A4085" s="612"/>
      <c r="B4085" s="601"/>
      <c r="C4085" s="601"/>
      <c r="D4085" s="595"/>
      <c r="E4085" s="602"/>
      <c r="F4085" s="603"/>
      <c r="G4085" s="611"/>
      <c r="H4085" s="595"/>
      <c r="I4085" s="595"/>
      <c r="J4085" s="192"/>
      <c r="K4085" s="192"/>
      <c r="L4085" s="192"/>
      <c r="M4085" s="596"/>
      <c r="N4085" s="192"/>
      <c r="O4085" s="596"/>
      <c r="P4085" s="192"/>
      <c r="Q4085" s="596"/>
      <c r="R4085" s="597"/>
      <c r="S4085" s="600"/>
      <c r="T4085" s="598"/>
      <c r="U4085" s="598"/>
      <c r="V4085" s="598"/>
      <c r="W4085" s="598"/>
      <c r="X4085" s="598"/>
      <c r="Y4085" s="598"/>
      <c r="Z4085" s="598"/>
      <c r="AA4085" s="598"/>
      <c r="AB4085" s="598"/>
      <c r="AC4085" s="598"/>
      <c r="AD4085" s="598"/>
      <c r="AE4085" s="598"/>
      <c r="AF4085" s="598"/>
      <c r="AG4085" s="599"/>
      <c r="AH4085" s="192"/>
      <c r="AI4085" s="604"/>
      <c r="AJ4085" s="598"/>
      <c r="AK4085" s="600"/>
      <c r="AL4085" s="67"/>
      <c r="AM4085" s="623"/>
      <c r="AN4085" s="623"/>
      <c r="AO4085" s="623"/>
      <c r="AP4085" s="623"/>
      <c r="AQ4085" s="623"/>
      <c r="AR4085" s="623"/>
      <c r="AS4085" s="624"/>
      <c r="AT4085" s="623"/>
      <c r="AU4085" s="624"/>
    </row>
    <row r="4086">
      <c r="A4086" s="612"/>
      <c r="B4086" s="601"/>
      <c r="C4086" s="601"/>
      <c r="D4086" s="595"/>
      <c r="E4086" s="602"/>
      <c r="F4086" s="603"/>
      <c r="G4086" s="611"/>
      <c r="H4086" s="595"/>
      <c r="I4086" s="595"/>
      <c r="J4086" s="192"/>
      <c r="K4086" s="192"/>
      <c r="L4086" s="192"/>
      <c r="M4086" s="596"/>
      <c r="N4086" s="192"/>
      <c r="O4086" s="596"/>
      <c r="P4086" s="192"/>
      <c r="Q4086" s="596"/>
      <c r="R4086" s="597"/>
      <c r="S4086" s="600"/>
      <c r="T4086" s="598"/>
      <c r="U4086" s="598"/>
      <c r="V4086" s="598"/>
      <c r="W4086" s="598"/>
      <c r="X4086" s="598"/>
      <c r="Y4086" s="598"/>
      <c r="Z4086" s="598"/>
      <c r="AA4086" s="598"/>
      <c r="AB4086" s="598"/>
      <c r="AC4086" s="598"/>
      <c r="AD4086" s="598"/>
      <c r="AE4086" s="598"/>
      <c r="AF4086" s="598"/>
      <c r="AG4086" s="599"/>
      <c r="AH4086" s="192"/>
      <c r="AI4086" s="604"/>
      <c r="AJ4086" s="598"/>
      <c r="AK4086" s="600"/>
      <c r="AL4086" s="67"/>
      <c r="AM4086" s="623"/>
      <c r="AN4086" s="623"/>
      <c r="AO4086" s="623"/>
      <c r="AP4086" s="623"/>
      <c r="AQ4086" s="623"/>
      <c r="AR4086" s="623"/>
      <c r="AS4086" s="624"/>
      <c r="AT4086" s="623"/>
      <c r="AU4086" s="624"/>
    </row>
    <row r="4087">
      <c r="A4087" s="612"/>
      <c r="B4087" s="601"/>
      <c r="C4087" s="601"/>
      <c r="D4087" s="595"/>
      <c r="E4087" s="602"/>
      <c r="F4087" s="603"/>
      <c r="G4087" s="611"/>
      <c r="H4087" s="595"/>
      <c r="I4087" s="595"/>
      <c r="J4087" s="192"/>
      <c r="K4087" s="192"/>
      <c r="L4087" s="192"/>
      <c r="M4087" s="596"/>
      <c r="N4087" s="192"/>
      <c r="O4087" s="596"/>
      <c r="P4087" s="192"/>
      <c r="Q4087" s="596"/>
      <c r="R4087" s="597"/>
      <c r="S4087" s="600"/>
      <c r="T4087" s="598"/>
      <c r="U4087" s="598"/>
      <c r="V4087" s="598"/>
      <c r="W4087" s="598"/>
      <c r="X4087" s="598"/>
      <c r="Y4087" s="598"/>
      <c r="Z4087" s="598"/>
      <c r="AA4087" s="598"/>
      <c r="AB4087" s="598"/>
      <c r="AC4087" s="598"/>
      <c r="AD4087" s="598"/>
      <c r="AE4087" s="598"/>
      <c r="AF4087" s="598"/>
      <c r="AG4087" s="599"/>
      <c r="AH4087" s="192"/>
      <c r="AI4087" s="604"/>
      <c r="AJ4087" s="598"/>
      <c r="AK4087" s="600"/>
      <c r="AL4087" s="67"/>
      <c r="AM4087" s="623"/>
      <c r="AN4087" s="623"/>
      <c r="AO4087" s="623"/>
      <c r="AP4087" s="623"/>
      <c r="AQ4087" s="623"/>
      <c r="AR4087" s="623"/>
      <c r="AS4087" s="624"/>
      <c r="AT4087" s="623"/>
      <c r="AU4087" s="624"/>
    </row>
    <row r="4088">
      <c r="A4088" s="612"/>
      <c r="B4088" s="601"/>
      <c r="C4088" s="601"/>
      <c r="D4088" s="595"/>
      <c r="E4088" s="602"/>
      <c r="F4088" s="603"/>
      <c r="G4088" s="611"/>
      <c r="H4088" s="595"/>
      <c r="I4088" s="595"/>
      <c r="J4088" s="192"/>
      <c r="K4088" s="192"/>
      <c r="L4088" s="192"/>
      <c r="M4088" s="596"/>
      <c r="N4088" s="192"/>
      <c r="O4088" s="596"/>
      <c r="P4088" s="192"/>
      <c r="Q4088" s="596"/>
      <c r="R4088" s="597"/>
      <c r="S4088" s="600"/>
      <c r="T4088" s="598"/>
      <c r="U4088" s="598"/>
      <c r="V4088" s="598"/>
      <c r="W4088" s="598"/>
      <c r="X4088" s="598"/>
      <c r="Y4088" s="598"/>
      <c r="Z4088" s="598"/>
      <c r="AA4088" s="598"/>
      <c r="AB4088" s="598"/>
      <c r="AC4088" s="598"/>
      <c r="AD4088" s="598"/>
      <c r="AE4088" s="598"/>
      <c r="AF4088" s="598"/>
      <c r="AG4088" s="599"/>
      <c r="AH4088" s="192"/>
      <c r="AI4088" s="604"/>
      <c r="AJ4088" s="598"/>
      <c r="AK4088" s="600"/>
      <c r="AL4088" s="67"/>
      <c r="AM4088" s="623"/>
      <c r="AN4088" s="623"/>
      <c r="AO4088" s="623"/>
      <c r="AP4088" s="623"/>
      <c r="AQ4088" s="623"/>
      <c r="AR4088" s="623"/>
      <c r="AS4088" s="624"/>
      <c r="AT4088" s="623"/>
      <c r="AU4088" s="624"/>
    </row>
    <row r="4089">
      <c r="A4089" s="612"/>
      <c r="B4089" s="601"/>
      <c r="C4089" s="601"/>
      <c r="D4089" s="595"/>
      <c r="E4089" s="602"/>
      <c r="F4089" s="603"/>
      <c r="G4089" s="611"/>
      <c r="H4089" s="595"/>
      <c r="I4089" s="595"/>
      <c r="J4089" s="192"/>
      <c r="K4089" s="192"/>
      <c r="L4089" s="192"/>
      <c r="M4089" s="596"/>
      <c r="N4089" s="192"/>
      <c r="O4089" s="596"/>
      <c r="P4089" s="192"/>
      <c r="Q4089" s="596"/>
      <c r="R4089" s="597"/>
      <c r="S4089" s="600"/>
      <c r="T4089" s="598"/>
      <c r="U4089" s="598"/>
      <c r="V4089" s="598"/>
      <c r="W4089" s="598"/>
      <c r="X4089" s="598"/>
      <c r="Y4089" s="598"/>
      <c r="Z4089" s="598"/>
      <c r="AA4089" s="598"/>
      <c r="AB4089" s="598"/>
      <c r="AC4089" s="598"/>
      <c r="AD4089" s="598"/>
      <c r="AE4089" s="598"/>
      <c r="AF4089" s="598"/>
      <c r="AG4089" s="599"/>
      <c r="AH4089" s="192"/>
      <c r="AI4089" s="604"/>
      <c r="AJ4089" s="598"/>
      <c r="AK4089" s="600"/>
      <c r="AL4089" s="67"/>
      <c r="AM4089" s="623"/>
      <c r="AN4089" s="623"/>
      <c r="AO4089" s="623"/>
      <c r="AP4089" s="623"/>
      <c r="AQ4089" s="623"/>
      <c r="AR4089" s="623"/>
      <c r="AS4089" s="624"/>
      <c r="AT4089" s="623"/>
      <c r="AU4089" s="624"/>
    </row>
    <row r="4090">
      <c r="A4090" s="612"/>
      <c r="B4090" s="601"/>
      <c r="C4090" s="601"/>
      <c r="D4090" s="595"/>
      <c r="E4090" s="602"/>
      <c r="F4090" s="603"/>
      <c r="G4090" s="611"/>
      <c r="H4090" s="595"/>
      <c r="I4090" s="595"/>
      <c r="J4090" s="192"/>
      <c r="K4090" s="192"/>
      <c r="L4090" s="192"/>
      <c r="M4090" s="596"/>
      <c r="N4090" s="192"/>
      <c r="O4090" s="596"/>
      <c r="P4090" s="192"/>
      <c r="Q4090" s="596"/>
      <c r="R4090" s="597"/>
      <c r="S4090" s="600"/>
      <c r="T4090" s="598"/>
      <c r="U4090" s="598"/>
      <c r="V4090" s="598"/>
      <c r="W4090" s="598"/>
      <c r="X4090" s="598"/>
      <c r="Y4090" s="598"/>
      <c r="Z4090" s="598"/>
      <c r="AA4090" s="598"/>
      <c r="AB4090" s="598"/>
      <c r="AC4090" s="598"/>
      <c r="AD4090" s="598"/>
      <c r="AE4090" s="598"/>
      <c r="AF4090" s="598"/>
      <c r="AG4090" s="599"/>
      <c r="AH4090" s="192"/>
      <c r="AI4090" s="604"/>
      <c r="AJ4090" s="598"/>
      <c r="AK4090" s="600"/>
      <c r="AL4090" s="67"/>
      <c r="AM4090" s="623"/>
      <c r="AN4090" s="623"/>
      <c r="AO4090" s="623"/>
      <c r="AP4090" s="623"/>
      <c r="AQ4090" s="623"/>
      <c r="AR4090" s="623"/>
      <c r="AS4090" s="624"/>
      <c r="AT4090" s="623"/>
      <c r="AU4090" s="624"/>
    </row>
    <row r="4091">
      <c r="A4091" s="612"/>
      <c r="B4091" s="601"/>
      <c r="C4091" s="601"/>
      <c r="D4091" s="595"/>
      <c r="E4091" s="602"/>
      <c r="F4091" s="603"/>
      <c r="G4091" s="611"/>
      <c r="H4091" s="595"/>
      <c r="I4091" s="595"/>
      <c r="J4091" s="192"/>
      <c r="K4091" s="192"/>
      <c r="L4091" s="192"/>
      <c r="M4091" s="596"/>
      <c r="N4091" s="192"/>
      <c r="O4091" s="596"/>
      <c r="P4091" s="192"/>
      <c r="Q4091" s="596"/>
      <c r="R4091" s="597"/>
      <c r="S4091" s="600"/>
      <c r="T4091" s="598"/>
      <c r="U4091" s="598"/>
      <c r="V4091" s="598"/>
      <c r="W4091" s="598"/>
      <c r="X4091" s="598"/>
      <c r="Y4091" s="598"/>
      <c r="Z4091" s="598"/>
      <c r="AA4091" s="598"/>
      <c r="AB4091" s="598"/>
      <c r="AC4091" s="598"/>
      <c r="AD4091" s="598"/>
      <c r="AE4091" s="598"/>
      <c r="AF4091" s="598"/>
      <c r="AG4091" s="599"/>
      <c r="AH4091" s="192"/>
      <c r="AI4091" s="604"/>
      <c r="AJ4091" s="598"/>
      <c r="AK4091" s="600"/>
      <c r="AL4091" s="67"/>
      <c r="AM4091" s="623"/>
      <c r="AN4091" s="623"/>
      <c r="AO4091" s="623"/>
      <c r="AP4091" s="623"/>
      <c r="AQ4091" s="623"/>
      <c r="AR4091" s="623"/>
      <c r="AS4091" s="624"/>
      <c r="AT4091" s="623"/>
      <c r="AU4091" s="624"/>
    </row>
    <row r="4092">
      <c r="A4092" s="612"/>
      <c r="B4092" s="601"/>
      <c r="C4092" s="601"/>
      <c r="D4092" s="595"/>
      <c r="E4092" s="602"/>
      <c r="F4092" s="603"/>
      <c r="G4092" s="611"/>
      <c r="H4092" s="595"/>
      <c r="I4092" s="595"/>
      <c r="J4092" s="192"/>
      <c r="K4092" s="192"/>
      <c r="L4092" s="192"/>
      <c r="M4092" s="596"/>
      <c r="N4092" s="192"/>
      <c r="O4092" s="596"/>
      <c r="P4092" s="192"/>
      <c r="Q4092" s="596"/>
      <c r="R4092" s="597"/>
      <c r="S4092" s="600"/>
      <c r="T4092" s="598"/>
      <c r="U4092" s="598"/>
      <c r="V4092" s="598"/>
      <c r="W4092" s="598"/>
      <c r="X4092" s="598"/>
      <c r="Y4092" s="598"/>
      <c r="Z4092" s="598"/>
      <c r="AA4092" s="598"/>
      <c r="AB4092" s="598"/>
      <c r="AC4092" s="598"/>
      <c r="AD4092" s="598"/>
      <c r="AE4092" s="598"/>
      <c r="AF4092" s="598"/>
      <c r="AG4092" s="599"/>
      <c r="AH4092" s="192"/>
      <c r="AI4092" s="604"/>
      <c r="AJ4092" s="598"/>
      <c r="AK4092" s="600"/>
      <c r="AL4092" s="67"/>
      <c r="AM4092" s="623"/>
      <c r="AN4092" s="623"/>
      <c r="AO4092" s="623"/>
      <c r="AP4092" s="623"/>
      <c r="AQ4092" s="623"/>
      <c r="AR4092" s="623"/>
      <c r="AS4092" s="624"/>
      <c r="AT4092" s="623"/>
      <c r="AU4092" s="624"/>
    </row>
    <row r="4093">
      <c r="A4093" s="612"/>
      <c r="B4093" s="601"/>
      <c r="C4093" s="601"/>
      <c r="D4093" s="595"/>
      <c r="E4093" s="602"/>
      <c r="F4093" s="603"/>
      <c r="G4093" s="611"/>
      <c r="H4093" s="595"/>
      <c r="I4093" s="595"/>
      <c r="J4093" s="192"/>
      <c r="K4093" s="192"/>
      <c r="L4093" s="192"/>
      <c r="M4093" s="596"/>
      <c r="N4093" s="192"/>
      <c r="O4093" s="596"/>
      <c r="P4093" s="192"/>
      <c r="Q4093" s="596"/>
      <c r="R4093" s="597"/>
      <c r="S4093" s="600"/>
      <c r="T4093" s="598"/>
      <c r="U4093" s="598"/>
      <c r="V4093" s="598"/>
      <c r="W4093" s="598"/>
      <c r="X4093" s="598"/>
      <c r="Y4093" s="598"/>
      <c r="Z4093" s="598"/>
      <c r="AA4093" s="598"/>
      <c r="AB4093" s="598"/>
      <c r="AC4093" s="598"/>
      <c r="AD4093" s="598"/>
      <c r="AE4093" s="598"/>
      <c r="AF4093" s="598"/>
      <c r="AG4093" s="599"/>
      <c r="AH4093" s="192"/>
      <c r="AI4093" s="604"/>
      <c r="AJ4093" s="598"/>
      <c r="AK4093" s="600"/>
      <c r="AL4093" s="67"/>
      <c r="AM4093" s="623"/>
      <c r="AN4093" s="623"/>
      <c r="AO4093" s="623"/>
      <c r="AP4093" s="623"/>
      <c r="AQ4093" s="623"/>
      <c r="AR4093" s="623"/>
      <c r="AS4093" s="624"/>
      <c r="AT4093" s="623"/>
      <c r="AU4093" s="624"/>
    </row>
    <row r="4094">
      <c r="A4094" s="612"/>
      <c r="B4094" s="601"/>
      <c r="C4094" s="601"/>
      <c r="D4094" s="595"/>
      <c r="E4094" s="602"/>
      <c r="F4094" s="603"/>
      <c r="G4094" s="611"/>
      <c r="H4094" s="595"/>
      <c r="I4094" s="595"/>
      <c r="J4094" s="192"/>
      <c r="K4094" s="192"/>
      <c r="L4094" s="192"/>
      <c r="M4094" s="596"/>
      <c r="N4094" s="192"/>
      <c r="O4094" s="596"/>
      <c r="P4094" s="192"/>
      <c r="Q4094" s="596"/>
      <c r="R4094" s="597"/>
      <c r="S4094" s="600"/>
      <c r="T4094" s="598"/>
      <c r="U4094" s="598"/>
      <c r="V4094" s="598"/>
      <c r="W4094" s="598"/>
      <c r="X4094" s="598"/>
      <c r="Y4094" s="598"/>
      <c r="Z4094" s="598"/>
      <c r="AA4094" s="598"/>
      <c r="AB4094" s="598"/>
      <c r="AC4094" s="598"/>
      <c r="AD4094" s="598"/>
      <c r="AE4094" s="598"/>
      <c r="AF4094" s="598"/>
      <c r="AG4094" s="599"/>
      <c r="AH4094" s="192"/>
      <c r="AI4094" s="604"/>
      <c r="AJ4094" s="598"/>
      <c r="AK4094" s="600"/>
      <c r="AL4094" s="67"/>
      <c r="AM4094" s="623"/>
      <c r="AN4094" s="623"/>
      <c r="AO4094" s="623"/>
      <c r="AP4094" s="623"/>
      <c r="AQ4094" s="623"/>
      <c r="AR4094" s="623"/>
      <c r="AS4094" s="624"/>
      <c r="AT4094" s="623"/>
      <c r="AU4094" s="624"/>
    </row>
    <row r="4095">
      <c r="A4095" s="612"/>
      <c r="B4095" s="601"/>
      <c r="C4095" s="601"/>
      <c r="D4095" s="595"/>
      <c r="E4095" s="602"/>
      <c r="F4095" s="603"/>
      <c r="G4095" s="611"/>
      <c r="H4095" s="595"/>
      <c r="I4095" s="595"/>
      <c r="J4095" s="192"/>
      <c r="K4095" s="192"/>
      <c r="L4095" s="192"/>
      <c r="M4095" s="596"/>
      <c r="N4095" s="192"/>
      <c r="O4095" s="596"/>
      <c r="P4095" s="192"/>
      <c r="Q4095" s="596"/>
      <c r="R4095" s="597"/>
      <c r="S4095" s="600"/>
      <c r="T4095" s="598"/>
      <c r="U4095" s="598"/>
      <c r="V4095" s="598"/>
      <c r="W4095" s="598"/>
      <c r="X4095" s="598"/>
      <c r="Y4095" s="598"/>
      <c r="Z4095" s="598"/>
      <c r="AA4095" s="598"/>
      <c r="AB4095" s="598"/>
      <c r="AC4095" s="598"/>
      <c r="AD4095" s="598"/>
      <c r="AE4095" s="598"/>
      <c r="AF4095" s="598"/>
      <c r="AG4095" s="599"/>
      <c r="AH4095" s="192"/>
      <c r="AI4095" s="604"/>
      <c r="AJ4095" s="598"/>
      <c r="AK4095" s="600"/>
      <c r="AL4095" s="67"/>
      <c r="AM4095" s="623"/>
      <c r="AN4095" s="623"/>
      <c r="AO4095" s="623"/>
      <c r="AP4095" s="623"/>
      <c r="AQ4095" s="623"/>
      <c r="AR4095" s="623"/>
      <c r="AS4095" s="624"/>
      <c r="AT4095" s="623"/>
      <c r="AU4095" s="624"/>
    </row>
    <row r="4096">
      <c r="A4096" s="612"/>
      <c r="B4096" s="601"/>
      <c r="C4096" s="601"/>
      <c r="D4096" s="595"/>
      <c r="E4096" s="602"/>
      <c r="F4096" s="603"/>
      <c r="G4096" s="611"/>
      <c r="H4096" s="595"/>
      <c r="I4096" s="595"/>
      <c r="J4096" s="192"/>
      <c r="K4096" s="192"/>
      <c r="L4096" s="192"/>
      <c r="M4096" s="596"/>
      <c r="N4096" s="192"/>
      <c r="O4096" s="596"/>
      <c r="P4096" s="192"/>
      <c r="Q4096" s="596"/>
      <c r="R4096" s="597"/>
      <c r="S4096" s="600"/>
      <c r="T4096" s="598"/>
      <c r="U4096" s="598"/>
      <c r="V4096" s="598"/>
      <c r="W4096" s="598"/>
      <c r="X4096" s="598"/>
      <c r="Y4096" s="598"/>
      <c r="Z4096" s="598"/>
      <c r="AA4096" s="598"/>
      <c r="AB4096" s="598"/>
      <c r="AC4096" s="598"/>
      <c r="AD4096" s="598"/>
      <c r="AE4096" s="598"/>
      <c r="AF4096" s="598"/>
      <c r="AG4096" s="599"/>
      <c r="AH4096" s="192"/>
      <c r="AI4096" s="604"/>
      <c r="AJ4096" s="598"/>
      <c r="AK4096" s="600"/>
      <c r="AL4096" s="67"/>
      <c r="AM4096" s="623"/>
      <c r="AN4096" s="623"/>
      <c r="AO4096" s="623"/>
      <c r="AP4096" s="623"/>
      <c r="AQ4096" s="623"/>
      <c r="AR4096" s="623"/>
      <c r="AS4096" s="624"/>
      <c r="AT4096" s="623"/>
      <c r="AU4096" s="624"/>
    </row>
    <row r="4097">
      <c r="A4097" s="612"/>
      <c r="B4097" s="601"/>
      <c r="C4097" s="601"/>
      <c r="D4097" s="595"/>
      <c r="E4097" s="602"/>
      <c r="F4097" s="603"/>
      <c r="G4097" s="611"/>
      <c r="H4097" s="595"/>
      <c r="I4097" s="595"/>
      <c r="J4097" s="192"/>
      <c r="K4097" s="192"/>
      <c r="L4097" s="192"/>
      <c r="M4097" s="596"/>
      <c r="N4097" s="192"/>
      <c r="O4097" s="596"/>
      <c r="P4097" s="192"/>
      <c r="Q4097" s="596"/>
      <c r="R4097" s="597"/>
      <c r="S4097" s="600"/>
      <c r="T4097" s="598"/>
      <c r="U4097" s="598"/>
      <c r="V4097" s="598"/>
      <c r="W4097" s="598"/>
      <c r="X4097" s="598"/>
      <c r="Y4097" s="598"/>
      <c r="Z4097" s="598"/>
      <c r="AA4097" s="598"/>
      <c r="AB4097" s="598"/>
      <c r="AC4097" s="598"/>
      <c r="AD4097" s="598"/>
      <c r="AE4097" s="598"/>
      <c r="AF4097" s="598"/>
      <c r="AG4097" s="599"/>
      <c r="AH4097" s="192"/>
      <c r="AI4097" s="604"/>
      <c r="AJ4097" s="598"/>
      <c r="AK4097" s="600"/>
      <c r="AL4097" s="67"/>
      <c r="AM4097" s="623"/>
      <c r="AN4097" s="623"/>
      <c r="AO4097" s="623"/>
      <c r="AP4097" s="623"/>
      <c r="AQ4097" s="623"/>
      <c r="AR4097" s="623"/>
      <c r="AS4097" s="624"/>
      <c r="AT4097" s="623"/>
      <c r="AU4097" s="624"/>
    </row>
    <row r="4098">
      <c r="A4098" s="612"/>
      <c r="B4098" s="601"/>
      <c r="C4098" s="601"/>
      <c r="D4098" s="595"/>
      <c r="E4098" s="602"/>
      <c r="F4098" s="603"/>
      <c r="G4098" s="611"/>
      <c r="H4098" s="595"/>
      <c r="I4098" s="595"/>
      <c r="J4098" s="192"/>
      <c r="K4098" s="192"/>
      <c r="L4098" s="192"/>
      <c r="M4098" s="596"/>
      <c r="N4098" s="192"/>
      <c r="O4098" s="596"/>
      <c r="P4098" s="192"/>
      <c r="Q4098" s="596"/>
      <c r="R4098" s="597"/>
      <c r="S4098" s="600"/>
      <c r="T4098" s="598"/>
      <c r="U4098" s="598"/>
      <c r="V4098" s="598"/>
      <c r="W4098" s="598"/>
      <c r="X4098" s="598"/>
      <c r="Y4098" s="598"/>
      <c r="Z4098" s="598"/>
      <c r="AA4098" s="598"/>
      <c r="AB4098" s="598"/>
      <c r="AC4098" s="598"/>
      <c r="AD4098" s="598"/>
      <c r="AE4098" s="598"/>
      <c r="AF4098" s="598"/>
      <c r="AG4098" s="599"/>
      <c r="AH4098" s="192"/>
      <c r="AI4098" s="604"/>
      <c r="AJ4098" s="598"/>
      <c r="AK4098" s="600"/>
      <c r="AL4098" s="67"/>
      <c r="AM4098" s="623"/>
      <c r="AN4098" s="623"/>
      <c r="AO4098" s="623"/>
      <c r="AP4098" s="623"/>
      <c r="AQ4098" s="623"/>
      <c r="AR4098" s="623"/>
      <c r="AS4098" s="624"/>
      <c r="AT4098" s="623"/>
      <c r="AU4098" s="624"/>
    </row>
    <row r="4099">
      <c r="A4099" s="612"/>
      <c r="B4099" s="601"/>
      <c r="C4099" s="601"/>
      <c r="D4099" s="595"/>
      <c r="E4099" s="602"/>
      <c r="F4099" s="603"/>
      <c r="G4099" s="611"/>
      <c r="H4099" s="595"/>
      <c r="I4099" s="595"/>
      <c r="J4099" s="192"/>
      <c r="K4099" s="192"/>
      <c r="L4099" s="192"/>
      <c r="M4099" s="596"/>
      <c r="N4099" s="192"/>
      <c r="O4099" s="596"/>
      <c r="P4099" s="192"/>
      <c r="Q4099" s="596"/>
      <c r="R4099" s="597"/>
      <c r="S4099" s="600"/>
      <c r="T4099" s="598"/>
      <c r="U4099" s="598"/>
      <c r="V4099" s="598"/>
      <c r="W4099" s="598"/>
      <c r="X4099" s="598"/>
      <c r="Y4099" s="598"/>
      <c r="Z4099" s="598"/>
      <c r="AA4099" s="598"/>
      <c r="AB4099" s="598"/>
      <c r="AC4099" s="598"/>
      <c r="AD4099" s="598"/>
      <c r="AE4099" s="598"/>
      <c r="AF4099" s="598"/>
      <c r="AG4099" s="599"/>
      <c r="AH4099" s="192"/>
      <c r="AI4099" s="604"/>
      <c r="AJ4099" s="598"/>
      <c r="AK4099" s="600"/>
      <c r="AL4099" s="67"/>
      <c r="AM4099" s="623"/>
      <c r="AN4099" s="623"/>
      <c r="AO4099" s="623"/>
      <c r="AP4099" s="623"/>
      <c r="AQ4099" s="623"/>
      <c r="AR4099" s="623"/>
      <c r="AS4099" s="624"/>
      <c r="AT4099" s="623"/>
      <c r="AU4099" s="624"/>
    </row>
    <row r="4100">
      <c r="A4100" s="612"/>
      <c r="B4100" s="601"/>
      <c r="C4100" s="601"/>
      <c r="D4100" s="595"/>
      <c r="E4100" s="602"/>
      <c r="F4100" s="603"/>
      <c r="G4100" s="611"/>
      <c r="H4100" s="595"/>
      <c r="I4100" s="595"/>
      <c r="J4100" s="192"/>
      <c r="K4100" s="192"/>
      <c r="L4100" s="192"/>
      <c r="M4100" s="596"/>
      <c r="N4100" s="192"/>
      <c r="O4100" s="596"/>
      <c r="P4100" s="192"/>
      <c r="Q4100" s="596"/>
      <c r="R4100" s="597"/>
      <c r="S4100" s="600"/>
      <c r="T4100" s="598"/>
      <c r="U4100" s="598"/>
      <c r="V4100" s="598"/>
      <c r="W4100" s="598"/>
      <c r="X4100" s="598"/>
      <c r="Y4100" s="598"/>
      <c r="Z4100" s="598"/>
      <c r="AA4100" s="598"/>
      <c r="AB4100" s="598"/>
      <c r="AC4100" s="598"/>
      <c r="AD4100" s="598"/>
      <c r="AE4100" s="598"/>
      <c r="AF4100" s="598"/>
      <c r="AG4100" s="599"/>
      <c r="AH4100" s="192"/>
      <c r="AI4100" s="604"/>
      <c r="AJ4100" s="598"/>
      <c r="AK4100" s="600"/>
      <c r="AL4100" s="67"/>
      <c r="AM4100" s="623"/>
      <c r="AN4100" s="623"/>
      <c r="AO4100" s="623"/>
      <c r="AP4100" s="623"/>
      <c r="AQ4100" s="623"/>
      <c r="AR4100" s="623"/>
      <c r="AS4100" s="624"/>
      <c r="AT4100" s="623"/>
      <c r="AU4100" s="624"/>
    </row>
    <row r="4101">
      <c r="A4101" s="612"/>
      <c r="B4101" s="601"/>
      <c r="C4101" s="601"/>
      <c r="D4101" s="595"/>
      <c r="E4101" s="602"/>
      <c r="F4101" s="603"/>
      <c r="G4101" s="611"/>
      <c r="H4101" s="595"/>
      <c r="I4101" s="595"/>
      <c r="J4101" s="192"/>
      <c r="K4101" s="192"/>
      <c r="L4101" s="192"/>
      <c r="M4101" s="596"/>
      <c r="N4101" s="192"/>
      <c r="O4101" s="596"/>
      <c r="P4101" s="192"/>
      <c r="Q4101" s="596"/>
      <c r="R4101" s="597"/>
      <c r="S4101" s="600"/>
      <c r="T4101" s="598"/>
      <c r="U4101" s="598"/>
      <c r="V4101" s="598"/>
      <c r="W4101" s="598"/>
      <c r="X4101" s="598"/>
      <c r="Y4101" s="598"/>
      <c r="Z4101" s="598"/>
      <c r="AA4101" s="598"/>
      <c r="AB4101" s="598"/>
      <c r="AC4101" s="598"/>
      <c r="AD4101" s="598"/>
      <c r="AE4101" s="598"/>
      <c r="AF4101" s="598"/>
      <c r="AG4101" s="599"/>
      <c r="AH4101" s="192"/>
      <c r="AI4101" s="604"/>
      <c r="AJ4101" s="598"/>
      <c r="AK4101" s="600"/>
      <c r="AL4101" s="67"/>
      <c r="AM4101" s="623"/>
      <c r="AN4101" s="623"/>
      <c r="AO4101" s="623"/>
      <c r="AP4101" s="623"/>
      <c r="AQ4101" s="623"/>
      <c r="AR4101" s="623"/>
      <c r="AS4101" s="624"/>
      <c r="AT4101" s="623"/>
      <c r="AU4101" s="624"/>
    </row>
    <row r="4102">
      <c r="A4102" s="612"/>
      <c r="B4102" s="601"/>
      <c r="C4102" s="601"/>
      <c r="D4102" s="595"/>
      <c r="E4102" s="602"/>
      <c r="F4102" s="603"/>
      <c r="G4102" s="611"/>
      <c r="H4102" s="595"/>
      <c r="I4102" s="595"/>
      <c r="J4102" s="192"/>
      <c r="K4102" s="192"/>
      <c r="L4102" s="192"/>
      <c r="M4102" s="596"/>
      <c r="N4102" s="192"/>
      <c r="O4102" s="596"/>
      <c r="P4102" s="192"/>
      <c r="Q4102" s="596"/>
      <c r="R4102" s="597"/>
      <c r="S4102" s="600"/>
      <c r="T4102" s="598"/>
      <c r="U4102" s="598"/>
      <c r="V4102" s="598"/>
      <c r="W4102" s="598"/>
      <c r="X4102" s="598"/>
      <c r="Y4102" s="598"/>
      <c r="Z4102" s="598"/>
      <c r="AA4102" s="598"/>
      <c r="AB4102" s="598"/>
      <c r="AC4102" s="598"/>
      <c r="AD4102" s="598"/>
      <c r="AE4102" s="598"/>
      <c r="AF4102" s="598"/>
      <c r="AG4102" s="599"/>
      <c r="AH4102" s="192"/>
      <c r="AI4102" s="604"/>
      <c r="AJ4102" s="598"/>
      <c r="AK4102" s="600"/>
      <c r="AL4102" s="67"/>
      <c r="AM4102" s="623"/>
      <c r="AN4102" s="623"/>
      <c r="AO4102" s="623"/>
      <c r="AP4102" s="623"/>
      <c r="AQ4102" s="623"/>
      <c r="AR4102" s="623"/>
      <c r="AS4102" s="624"/>
      <c r="AT4102" s="623"/>
      <c r="AU4102" s="624"/>
    </row>
    <row r="4103">
      <c r="A4103" s="612"/>
      <c r="B4103" s="601"/>
      <c r="C4103" s="601"/>
      <c r="D4103" s="595"/>
      <c r="E4103" s="602"/>
      <c r="F4103" s="603"/>
      <c r="G4103" s="611"/>
      <c r="H4103" s="595"/>
      <c r="I4103" s="595"/>
      <c r="J4103" s="192"/>
      <c r="K4103" s="192"/>
      <c r="L4103" s="192"/>
      <c r="M4103" s="596"/>
      <c r="N4103" s="192"/>
      <c r="O4103" s="596"/>
      <c r="P4103" s="192"/>
      <c r="Q4103" s="596"/>
      <c r="R4103" s="597"/>
      <c r="S4103" s="600"/>
      <c r="T4103" s="598"/>
      <c r="U4103" s="598"/>
      <c r="V4103" s="598"/>
      <c r="W4103" s="598"/>
      <c r="X4103" s="598"/>
      <c r="Y4103" s="598"/>
      <c r="Z4103" s="598"/>
      <c r="AA4103" s="598"/>
      <c r="AB4103" s="598"/>
      <c r="AC4103" s="598"/>
      <c r="AD4103" s="598"/>
      <c r="AE4103" s="598"/>
      <c r="AF4103" s="598"/>
      <c r="AG4103" s="599"/>
      <c r="AH4103" s="192"/>
      <c r="AI4103" s="604"/>
      <c r="AJ4103" s="598"/>
      <c r="AK4103" s="600"/>
      <c r="AL4103" s="67"/>
      <c r="AM4103" s="623"/>
      <c r="AN4103" s="623"/>
      <c r="AO4103" s="623"/>
      <c r="AP4103" s="623"/>
      <c r="AQ4103" s="623"/>
      <c r="AR4103" s="623"/>
      <c r="AS4103" s="624"/>
      <c r="AT4103" s="623"/>
      <c r="AU4103" s="624"/>
    </row>
    <row r="4104">
      <c r="A4104" s="612"/>
      <c r="B4104" s="601"/>
      <c r="C4104" s="601"/>
      <c r="D4104" s="595"/>
      <c r="E4104" s="602"/>
      <c r="F4104" s="603"/>
      <c r="G4104" s="611"/>
      <c r="H4104" s="595"/>
      <c r="I4104" s="595"/>
      <c r="J4104" s="192"/>
      <c r="K4104" s="192"/>
      <c r="L4104" s="192"/>
      <c r="M4104" s="596"/>
      <c r="N4104" s="192"/>
      <c r="O4104" s="596"/>
      <c r="P4104" s="192"/>
      <c r="Q4104" s="596"/>
      <c r="R4104" s="597"/>
      <c r="S4104" s="600"/>
      <c r="T4104" s="598"/>
      <c r="U4104" s="598"/>
      <c r="V4104" s="598"/>
      <c r="W4104" s="598"/>
      <c r="X4104" s="598"/>
      <c r="Y4104" s="598"/>
      <c r="Z4104" s="598"/>
      <c r="AA4104" s="598"/>
      <c r="AB4104" s="598"/>
      <c r="AC4104" s="598"/>
      <c r="AD4104" s="598"/>
      <c r="AE4104" s="598"/>
      <c r="AF4104" s="598"/>
      <c r="AG4104" s="599"/>
      <c r="AH4104" s="192"/>
      <c r="AI4104" s="604"/>
      <c r="AJ4104" s="598"/>
      <c r="AK4104" s="600"/>
      <c r="AL4104" s="67"/>
      <c r="AM4104" s="623"/>
      <c r="AN4104" s="623"/>
      <c r="AO4104" s="623"/>
      <c r="AP4104" s="623"/>
      <c r="AQ4104" s="623"/>
      <c r="AR4104" s="623"/>
      <c r="AS4104" s="624"/>
      <c r="AT4104" s="623"/>
      <c r="AU4104" s="624"/>
    </row>
    <row r="4105">
      <c r="A4105" s="612"/>
      <c r="B4105" s="601"/>
      <c r="C4105" s="601"/>
      <c r="D4105" s="595"/>
      <c r="E4105" s="602"/>
      <c r="F4105" s="603"/>
      <c r="G4105" s="611"/>
      <c r="H4105" s="595"/>
      <c r="I4105" s="595"/>
      <c r="J4105" s="192"/>
      <c r="K4105" s="192"/>
      <c r="L4105" s="192"/>
      <c r="M4105" s="596"/>
      <c r="N4105" s="192"/>
      <c r="O4105" s="596"/>
      <c r="P4105" s="192"/>
      <c r="Q4105" s="596"/>
      <c r="R4105" s="597"/>
      <c r="S4105" s="600"/>
      <c r="T4105" s="598"/>
      <c r="U4105" s="598"/>
      <c r="V4105" s="598"/>
      <c r="W4105" s="598"/>
      <c r="X4105" s="598"/>
      <c r="Y4105" s="598"/>
      <c r="Z4105" s="598"/>
      <c r="AA4105" s="598"/>
      <c r="AB4105" s="598"/>
      <c r="AC4105" s="598"/>
      <c r="AD4105" s="598"/>
      <c r="AE4105" s="598"/>
      <c r="AF4105" s="598"/>
      <c r="AG4105" s="599"/>
      <c r="AH4105" s="192"/>
      <c r="AI4105" s="604"/>
      <c r="AJ4105" s="598"/>
      <c r="AK4105" s="600"/>
      <c r="AL4105" s="67"/>
      <c r="AM4105" s="623"/>
      <c r="AN4105" s="623"/>
      <c r="AO4105" s="623"/>
      <c r="AP4105" s="623"/>
      <c r="AQ4105" s="623"/>
      <c r="AR4105" s="623"/>
      <c r="AS4105" s="624"/>
      <c r="AT4105" s="623"/>
      <c r="AU4105" s="624"/>
    </row>
    <row r="4106">
      <c r="A4106" s="612"/>
      <c r="B4106" s="601"/>
      <c r="C4106" s="601"/>
      <c r="D4106" s="595"/>
      <c r="E4106" s="602"/>
      <c r="F4106" s="603"/>
      <c r="G4106" s="611"/>
      <c r="H4106" s="595"/>
      <c r="I4106" s="595"/>
      <c r="J4106" s="192"/>
      <c r="K4106" s="192"/>
      <c r="L4106" s="192"/>
      <c r="M4106" s="596"/>
      <c r="N4106" s="192"/>
      <c r="O4106" s="596"/>
      <c r="P4106" s="192"/>
      <c r="Q4106" s="596"/>
      <c r="R4106" s="597"/>
      <c r="S4106" s="600"/>
      <c r="T4106" s="598"/>
      <c r="U4106" s="598"/>
      <c r="V4106" s="598"/>
      <c r="W4106" s="598"/>
      <c r="X4106" s="598"/>
      <c r="Y4106" s="598"/>
      <c r="Z4106" s="598"/>
      <c r="AA4106" s="598"/>
      <c r="AB4106" s="598"/>
      <c r="AC4106" s="598"/>
      <c r="AD4106" s="598"/>
      <c r="AE4106" s="598"/>
      <c r="AF4106" s="598"/>
      <c r="AG4106" s="599"/>
      <c r="AH4106" s="192"/>
      <c r="AI4106" s="604"/>
      <c r="AJ4106" s="598"/>
      <c r="AK4106" s="600"/>
      <c r="AL4106" s="67"/>
      <c r="AM4106" s="623"/>
      <c r="AN4106" s="623"/>
      <c r="AO4106" s="623"/>
      <c r="AP4106" s="623"/>
      <c r="AQ4106" s="623"/>
      <c r="AR4106" s="623"/>
      <c r="AS4106" s="624"/>
      <c r="AT4106" s="623"/>
      <c r="AU4106" s="624"/>
    </row>
    <row r="4107">
      <c r="A4107" s="612"/>
      <c r="B4107" s="601"/>
      <c r="C4107" s="601"/>
      <c r="D4107" s="595"/>
      <c r="E4107" s="602"/>
      <c r="F4107" s="603"/>
      <c r="G4107" s="611"/>
      <c r="H4107" s="595"/>
      <c r="I4107" s="595"/>
      <c r="J4107" s="192"/>
      <c r="K4107" s="192"/>
      <c r="L4107" s="192"/>
      <c r="M4107" s="596"/>
      <c r="N4107" s="192"/>
      <c r="O4107" s="596"/>
      <c r="P4107" s="192"/>
      <c r="Q4107" s="596"/>
      <c r="R4107" s="597"/>
      <c r="S4107" s="600"/>
      <c r="T4107" s="598"/>
      <c r="U4107" s="598"/>
      <c r="V4107" s="598"/>
      <c r="W4107" s="598"/>
      <c r="X4107" s="598"/>
      <c r="Y4107" s="598"/>
      <c r="Z4107" s="598"/>
      <c r="AA4107" s="598"/>
      <c r="AB4107" s="598"/>
      <c r="AC4107" s="598"/>
      <c r="AD4107" s="598"/>
      <c r="AE4107" s="598"/>
      <c r="AF4107" s="598"/>
      <c r="AG4107" s="599"/>
      <c r="AH4107" s="192"/>
      <c r="AI4107" s="604"/>
      <c r="AJ4107" s="598"/>
      <c r="AK4107" s="600"/>
      <c r="AL4107" s="67"/>
      <c r="AM4107" s="623"/>
      <c r="AN4107" s="623"/>
      <c r="AO4107" s="623"/>
      <c r="AP4107" s="623"/>
      <c r="AQ4107" s="623"/>
      <c r="AR4107" s="623"/>
      <c r="AS4107" s="624"/>
      <c r="AT4107" s="623"/>
      <c r="AU4107" s="624"/>
    </row>
    <row r="4108">
      <c r="A4108" s="612"/>
      <c r="B4108" s="601"/>
      <c r="C4108" s="601"/>
      <c r="D4108" s="595"/>
      <c r="E4108" s="602"/>
      <c r="F4108" s="603"/>
      <c r="G4108" s="611"/>
      <c r="H4108" s="595"/>
      <c r="I4108" s="595"/>
      <c r="J4108" s="192"/>
      <c r="K4108" s="192"/>
      <c r="L4108" s="192"/>
      <c r="M4108" s="596"/>
      <c r="N4108" s="192"/>
      <c r="O4108" s="596"/>
      <c r="P4108" s="192"/>
      <c r="Q4108" s="596"/>
      <c r="R4108" s="597"/>
      <c r="S4108" s="600"/>
      <c r="T4108" s="598"/>
      <c r="U4108" s="598"/>
      <c r="V4108" s="598"/>
      <c r="W4108" s="598"/>
      <c r="X4108" s="598"/>
      <c r="Y4108" s="598"/>
      <c r="Z4108" s="598"/>
      <c r="AA4108" s="598"/>
      <c r="AB4108" s="598"/>
      <c r="AC4108" s="598"/>
      <c r="AD4108" s="598"/>
      <c r="AE4108" s="598"/>
      <c r="AF4108" s="598"/>
      <c r="AG4108" s="599"/>
      <c r="AH4108" s="192"/>
      <c r="AI4108" s="604"/>
      <c r="AJ4108" s="598"/>
      <c r="AK4108" s="600"/>
      <c r="AL4108" s="67"/>
      <c r="AM4108" s="623"/>
      <c r="AN4108" s="623"/>
      <c r="AO4108" s="623"/>
      <c r="AP4108" s="623"/>
      <c r="AQ4108" s="623"/>
      <c r="AR4108" s="623"/>
      <c r="AS4108" s="624"/>
      <c r="AT4108" s="623"/>
      <c r="AU4108" s="624"/>
    </row>
    <row r="4109">
      <c r="A4109" s="612"/>
      <c r="B4109" s="601"/>
      <c r="C4109" s="601"/>
      <c r="D4109" s="595"/>
      <c r="E4109" s="602"/>
      <c r="F4109" s="603"/>
      <c r="G4109" s="611"/>
      <c r="H4109" s="595"/>
      <c r="I4109" s="595"/>
      <c r="J4109" s="192"/>
      <c r="K4109" s="192"/>
      <c r="L4109" s="192"/>
      <c r="M4109" s="596"/>
      <c r="N4109" s="192"/>
      <c r="O4109" s="596"/>
      <c r="P4109" s="192"/>
      <c r="Q4109" s="596"/>
      <c r="R4109" s="597"/>
      <c r="S4109" s="600"/>
      <c r="T4109" s="598"/>
      <c r="U4109" s="598"/>
      <c r="V4109" s="598"/>
      <c r="W4109" s="598"/>
      <c r="X4109" s="598"/>
      <c r="Y4109" s="598"/>
      <c r="Z4109" s="598"/>
      <c r="AA4109" s="598"/>
      <c r="AB4109" s="598"/>
      <c r="AC4109" s="598"/>
      <c r="AD4109" s="598"/>
      <c r="AE4109" s="598"/>
      <c r="AF4109" s="598"/>
      <c r="AG4109" s="599"/>
      <c r="AH4109" s="192"/>
      <c r="AI4109" s="604"/>
      <c r="AJ4109" s="598"/>
      <c r="AK4109" s="600"/>
      <c r="AL4109" s="67"/>
      <c r="AM4109" s="623"/>
      <c r="AN4109" s="623"/>
      <c r="AO4109" s="623"/>
      <c r="AP4109" s="623"/>
      <c r="AQ4109" s="623"/>
      <c r="AR4109" s="623"/>
      <c r="AS4109" s="624"/>
      <c r="AT4109" s="623"/>
      <c r="AU4109" s="624"/>
    </row>
    <row r="4110">
      <c r="A4110" s="612"/>
      <c r="B4110" s="601"/>
      <c r="C4110" s="601"/>
      <c r="D4110" s="595"/>
      <c r="E4110" s="602"/>
      <c r="F4110" s="603"/>
      <c r="G4110" s="611"/>
      <c r="H4110" s="595"/>
      <c r="I4110" s="595"/>
      <c r="J4110" s="192"/>
      <c r="K4110" s="192"/>
      <c r="L4110" s="192"/>
      <c r="M4110" s="596"/>
      <c r="N4110" s="192"/>
      <c r="O4110" s="596"/>
      <c r="P4110" s="192"/>
      <c r="Q4110" s="596"/>
      <c r="R4110" s="597"/>
      <c r="S4110" s="600"/>
      <c r="T4110" s="598"/>
      <c r="U4110" s="598"/>
      <c r="V4110" s="598"/>
      <c r="W4110" s="598"/>
      <c r="X4110" s="598"/>
      <c r="Y4110" s="598"/>
      <c r="Z4110" s="598"/>
      <c r="AA4110" s="598"/>
      <c r="AB4110" s="598"/>
      <c r="AC4110" s="598"/>
      <c r="AD4110" s="598"/>
      <c r="AE4110" s="598"/>
      <c r="AF4110" s="598"/>
      <c r="AG4110" s="599"/>
      <c r="AH4110" s="192"/>
      <c r="AI4110" s="604"/>
      <c r="AJ4110" s="598"/>
      <c r="AK4110" s="600"/>
      <c r="AL4110" s="67"/>
      <c r="AM4110" s="623"/>
      <c r="AN4110" s="623"/>
      <c r="AO4110" s="623"/>
      <c r="AP4110" s="623"/>
      <c r="AQ4110" s="623"/>
      <c r="AR4110" s="623"/>
      <c r="AS4110" s="624"/>
      <c r="AT4110" s="623"/>
      <c r="AU4110" s="624"/>
    </row>
    <row r="4111">
      <c r="A4111" s="612"/>
      <c r="B4111" s="601"/>
      <c r="C4111" s="601"/>
      <c r="D4111" s="595"/>
      <c r="E4111" s="602"/>
      <c r="F4111" s="603"/>
      <c r="G4111" s="611"/>
      <c r="H4111" s="595"/>
      <c r="I4111" s="595"/>
      <c r="J4111" s="192"/>
      <c r="K4111" s="192"/>
      <c r="L4111" s="192"/>
      <c r="M4111" s="596"/>
      <c r="N4111" s="192"/>
      <c r="O4111" s="596"/>
      <c r="P4111" s="192"/>
      <c r="Q4111" s="596"/>
      <c r="R4111" s="597"/>
      <c r="S4111" s="600"/>
      <c r="T4111" s="598"/>
      <c r="U4111" s="598"/>
      <c r="V4111" s="598"/>
      <c r="W4111" s="598"/>
      <c r="X4111" s="598"/>
      <c r="Y4111" s="598"/>
      <c r="Z4111" s="598"/>
      <c r="AA4111" s="598"/>
      <c r="AB4111" s="598"/>
      <c r="AC4111" s="598"/>
      <c r="AD4111" s="598"/>
      <c r="AE4111" s="598"/>
      <c r="AF4111" s="598"/>
      <c r="AG4111" s="599"/>
      <c r="AH4111" s="192"/>
      <c r="AI4111" s="604"/>
      <c r="AJ4111" s="598"/>
      <c r="AK4111" s="600"/>
      <c r="AL4111" s="67"/>
      <c r="AM4111" s="623"/>
      <c r="AN4111" s="623"/>
      <c r="AO4111" s="623"/>
      <c r="AP4111" s="623"/>
      <c r="AQ4111" s="623"/>
      <c r="AR4111" s="623"/>
      <c r="AS4111" s="624"/>
      <c r="AT4111" s="623"/>
      <c r="AU4111" s="624"/>
    </row>
    <row r="4112">
      <c r="A4112" s="612"/>
      <c r="B4112" s="601"/>
      <c r="C4112" s="601"/>
      <c r="D4112" s="595"/>
      <c r="E4112" s="602"/>
      <c r="F4112" s="603"/>
      <c r="G4112" s="611"/>
      <c r="H4112" s="595"/>
      <c r="I4112" s="595"/>
      <c r="J4112" s="192"/>
      <c r="K4112" s="192"/>
      <c r="L4112" s="192"/>
      <c r="M4112" s="596"/>
      <c r="N4112" s="192"/>
      <c r="O4112" s="596"/>
      <c r="P4112" s="192"/>
      <c r="Q4112" s="596"/>
      <c r="R4112" s="597"/>
      <c r="S4112" s="600"/>
      <c r="T4112" s="598"/>
      <c r="U4112" s="598"/>
      <c r="V4112" s="598"/>
      <c r="W4112" s="598"/>
      <c r="X4112" s="598"/>
      <c r="Y4112" s="598"/>
      <c r="Z4112" s="598"/>
      <c r="AA4112" s="598"/>
      <c r="AB4112" s="598"/>
      <c r="AC4112" s="598"/>
      <c r="AD4112" s="598"/>
      <c r="AE4112" s="598"/>
      <c r="AF4112" s="598"/>
      <c r="AG4112" s="599"/>
      <c r="AH4112" s="192"/>
      <c r="AI4112" s="604"/>
      <c r="AJ4112" s="598"/>
      <c r="AK4112" s="600"/>
      <c r="AL4112" s="67"/>
      <c r="AM4112" s="623"/>
      <c r="AN4112" s="623"/>
      <c r="AO4112" s="623"/>
      <c r="AP4112" s="623"/>
      <c r="AQ4112" s="623"/>
      <c r="AR4112" s="623"/>
      <c r="AS4112" s="624"/>
      <c r="AT4112" s="623"/>
      <c r="AU4112" s="624"/>
    </row>
    <row r="4113">
      <c r="A4113" s="612"/>
      <c r="B4113" s="601"/>
      <c r="C4113" s="601"/>
      <c r="D4113" s="595"/>
      <c r="E4113" s="602"/>
      <c r="F4113" s="603"/>
      <c r="G4113" s="611"/>
      <c r="H4113" s="595"/>
      <c r="I4113" s="595"/>
      <c r="J4113" s="192"/>
      <c r="K4113" s="192"/>
      <c r="L4113" s="192"/>
      <c r="M4113" s="596"/>
      <c r="N4113" s="192"/>
      <c r="O4113" s="596"/>
      <c r="P4113" s="192"/>
      <c r="Q4113" s="596"/>
      <c r="R4113" s="597"/>
      <c r="S4113" s="600"/>
      <c r="T4113" s="598"/>
      <c r="U4113" s="598"/>
      <c r="V4113" s="598"/>
      <c r="W4113" s="598"/>
      <c r="X4113" s="598"/>
      <c r="Y4113" s="598"/>
      <c r="Z4113" s="598"/>
      <c r="AA4113" s="598"/>
      <c r="AB4113" s="598"/>
      <c r="AC4113" s="598"/>
      <c r="AD4113" s="598"/>
      <c r="AE4113" s="598"/>
      <c r="AF4113" s="598"/>
      <c r="AG4113" s="599"/>
      <c r="AH4113" s="192"/>
      <c r="AI4113" s="604"/>
      <c r="AJ4113" s="598"/>
      <c r="AK4113" s="600"/>
      <c r="AL4113" s="67"/>
      <c r="AM4113" s="623"/>
      <c r="AN4113" s="623"/>
      <c r="AO4113" s="623"/>
      <c r="AP4113" s="623"/>
      <c r="AQ4113" s="623"/>
      <c r="AR4113" s="623"/>
      <c r="AS4113" s="624"/>
      <c r="AT4113" s="623"/>
      <c r="AU4113" s="624"/>
    </row>
    <row r="4114">
      <c r="A4114" s="612"/>
      <c r="B4114" s="601"/>
      <c r="C4114" s="601"/>
      <c r="D4114" s="595"/>
      <c r="E4114" s="602"/>
      <c r="F4114" s="603"/>
      <c r="G4114" s="611"/>
      <c r="H4114" s="595"/>
      <c r="I4114" s="595"/>
      <c r="J4114" s="192"/>
      <c r="K4114" s="192"/>
      <c r="L4114" s="192"/>
      <c r="M4114" s="596"/>
      <c r="N4114" s="192"/>
      <c r="O4114" s="596"/>
      <c r="P4114" s="192"/>
      <c r="Q4114" s="596"/>
      <c r="R4114" s="597"/>
      <c r="S4114" s="600"/>
      <c r="T4114" s="598"/>
      <c r="U4114" s="598"/>
      <c r="V4114" s="598"/>
      <c r="W4114" s="598"/>
      <c r="X4114" s="598"/>
      <c r="Y4114" s="598"/>
      <c r="Z4114" s="598"/>
      <c r="AA4114" s="598"/>
      <c r="AB4114" s="598"/>
      <c r="AC4114" s="598"/>
      <c r="AD4114" s="598"/>
      <c r="AE4114" s="598"/>
      <c r="AF4114" s="598"/>
      <c r="AG4114" s="599"/>
      <c r="AH4114" s="192"/>
      <c r="AI4114" s="604"/>
      <c r="AJ4114" s="598"/>
      <c r="AK4114" s="600"/>
      <c r="AL4114" s="67"/>
      <c r="AM4114" s="623"/>
      <c r="AN4114" s="623"/>
      <c r="AO4114" s="623"/>
      <c r="AP4114" s="623"/>
      <c r="AQ4114" s="623"/>
      <c r="AR4114" s="623"/>
      <c r="AS4114" s="624"/>
      <c r="AT4114" s="623"/>
      <c r="AU4114" s="624"/>
    </row>
    <row r="4115">
      <c r="A4115" s="612"/>
      <c r="B4115" s="601"/>
      <c r="C4115" s="601"/>
      <c r="D4115" s="595"/>
      <c r="E4115" s="602"/>
      <c r="F4115" s="603"/>
      <c r="G4115" s="611"/>
      <c r="H4115" s="595"/>
      <c r="I4115" s="595"/>
      <c r="J4115" s="192"/>
      <c r="K4115" s="192"/>
      <c r="L4115" s="192"/>
      <c r="M4115" s="596"/>
      <c r="N4115" s="192"/>
      <c r="O4115" s="596"/>
      <c r="P4115" s="192"/>
      <c r="Q4115" s="596"/>
      <c r="R4115" s="597"/>
      <c r="S4115" s="600"/>
      <c r="T4115" s="598"/>
      <c r="U4115" s="598"/>
      <c r="V4115" s="598"/>
      <c r="W4115" s="598"/>
      <c r="X4115" s="598"/>
      <c r="Y4115" s="598"/>
      <c r="Z4115" s="598"/>
      <c r="AA4115" s="598"/>
      <c r="AB4115" s="598"/>
      <c r="AC4115" s="598"/>
      <c r="AD4115" s="598"/>
      <c r="AE4115" s="598"/>
      <c r="AF4115" s="598"/>
      <c r="AG4115" s="599"/>
      <c r="AH4115" s="192"/>
      <c r="AI4115" s="604"/>
      <c r="AJ4115" s="598"/>
      <c r="AK4115" s="600"/>
      <c r="AL4115" s="67"/>
      <c r="AM4115" s="623"/>
      <c r="AN4115" s="623"/>
      <c r="AO4115" s="623"/>
      <c r="AP4115" s="623"/>
      <c r="AQ4115" s="623"/>
      <c r="AR4115" s="623"/>
      <c r="AS4115" s="624"/>
      <c r="AT4115" s="623"/>
      <c r="AU4115" s="624"/>
    </row>
    <row r="4116">
      <c r="A4116" s="612"/>
      <c r="B4116" s="601"/>
      <c r="C4116" s="601"/>
      <c r="D4116" s="595"/>
      <c r="E4116" s="602"/>
      <c r="F4116" s="603"/>
      <c r="G4116" s="611"/>
      <c r="H4116" s="595"/>
      <c r="I4116" s="595"/>
      <c r="J4116" s="192"/>
      <c r="K4116" s="192"/>
      <c r="L4116" s="192"/>
      <c r="M4116" s="596"/>
      <c r="N4116" s="192"/>
      <c r="O4116" s="596"/>
      <c r="P4116" s="192"/>
      <c r="Q4116" s="596"/>
      <c r="R4116" s="597"/>
      <c r="S4116" s="600"/>
      <c r="T4116" s="598"/>
      <c r="U4116" s="598"/>
      <c r="V4116" s="598"/>
      <c r="W4116" s="598"/>
      <c r="X4116" s="598"/>
      <c r="Y4116" s="598"/>
      <c r="Z4116" s="598"/>
      <c r="AA4116" s="598"/>
      <c r="AB4116" s="598"/>
      <c r="AC4116" s="598"/>
      <c r="AD4116" s="598"/>
      <c r="AE4116" s="598"/>
      <c r="AF4116" s="598"/>
      <c r="AG4116" s="599"/>
      <c r="AH4116" s="192"/>
      <c r="AI4116" s="604"/>
      <c r="AJ4116" s="598"/>
      <c r="AK4116" s="600"/>
      <c r="AL4116" s="67"/>
      <c r="AM4116" s="623"/>
      <c r="AN4116" s="623"/>
      <c r="AO4116" s="623"/>
      <c r="AP4116" s="623"/>
      <c r="AQ4116" s="623"/>
      <c r="AR4116" s="623"/>
      <c r="AS4116" s="624"/>
      <c r="AT4116" s="623"/>
      <c r="AU4116" s="624"/>
    </row>
    <row r="4117">
      <c r="A4117" s="612"/>
      <c r="B4117" s="601"/>
      <c r="C4117" s="601"/>
      <c r="D4117" s="595"/>
      <c r="E4117" s="602"/>
      <c r="F4117" s="603"/>
      <c r="G4117" s="611"/>
      <c r="H4117" s="595"/>
      <c r="I4117" s="595"/>
      <c r="J4117" s="192"/>
      <c r="K4117" s="192"/>
      <c r="L4117" s="192"/>
      <c r="M4117" s="596"/>
      <c r="N4117" s="192"/>
      <c r="O4117" s="596"/>
      <c r="P4117" s="192"/>
      <c r="Q4117" s="596"/>
      <c r="R4117" s="597"/>
      <c r="S4117" s="600"/>
      <c r="T4117" s="598"/>
      <c r="U4117" s="598"/>
      <c r="V4117" s="598"/>
      <c r="W4117" s="598"/>
      <c r="X4117" s="598"/>
      <c r="Y4117" s="598"/>
      <c r="Z4117" s="598"/>
      <c r="AA4117" s="598"/>
      <c r="AB4117" s="598"/>
      <c r="AC4117" s="598"/>
      <c r="AD4117" s="598"/>
      <c r="AE4117" s="598"/>
      <c r="AF4117" s="598"/>
      <c r="AG4117" s="599"/>
      <c r="AH4117" s="192"/>
      <c r="AI4117" s="604"/>
      <c r="AJ4117" s="598"/>
      <c r="AK4117" s="600"/>
      <c r="AL4117" s="67"/>
      <c r="AM4117" s="623"/>
      <c r="AN4117" s="623"/>
      <c r="AO4117" s="623"/>
      <c r="AP4117" s="623"/>
      <c r="AQ4117" s="623"/>
      <c r="AR4117" s="623"/>
      <c r="AS4117" s="624"/>
      <c r="AT4117" s="623"/>
      <c r="AU4117" s="624"/>
    </row>
    <row r="4118">
      <c r="A4118" s="612"/>
      <c r="B4118" s="601"/>
      <c r="C4118" s="601"/>
      <c r="D4118" s="595"/>
      <c r="E4118" s="602"/>
      <c r="F4118" s="603"/>
      <c r="G4118" s="611"/>
      <c r="H4118" s="595"/>
      <c r="I4118" s="595"/>
      <c r="J4118" s="192"/>
      <c r="K4118" s="192"/>
      <c r="L4118" s="192"/>
      <c r="M4118" s="596"/>
      <c r="N4118" s="192"/>
      <c r="O4118" s="596"/>
      <c r="P4118" s="192"/>
      <c r="Q4118" s="596"/>
      <c r="R4118" s="597"/>
      <c r="S4118" s="600"/>
      <c r="T4118" s="598"/>
      <c r="U4118" s="598"/>
      <c r="V4118" s="598"/>
      <c r="W4118" s="598"/>
      <c r="X4118" s="598"/>
      <c r="Y4118" s="598"/>
      <c r="Z4118" s="598"/>
      <c r="AA4118" s="598"/>
      <c r="AB4118" s="598"/>
      <c r="AC4118" s="598"/>
      <c r="AD4118" s="598"/>
      <c r="AE4118" s="598"/>
      <c r="AF4118" s="598"/>
      <c r="AG4118" s="599"/>
      <c r="AH4118" s="192"/>
      <c r="AI4118" s="604"/>
      <c r="AJ4118" s="598"/>
      <c r="AK4118" s="600"/>
      <c r="AL4118" s="67"/>
      <c r="AM4118" s="623"/>
      <c r="AN4118" s="623"/>
      <c r="AO4118" s="623"/>
      <c r="AP4118" s="623"/>
      <c r="AQ4118" s="623"/>
      <c r="AR4118" s="623"/>
      <c r="AS4118" s="624"/>
      <c r="AT4118" s="623"/>
      <c r="AU4118" s="624"/>
    </row>
    <row r="4119">
      <c r="A4119" s="612"/>
      <c r="B4119" s="601"/>
      <c r="C4119" s="601"/>
      <c r="D4119" s="595"/>
      <c r="E4119" s="602"/>
      <c r="F4119" s="603"/>
      <c r="G4119" s="611"/>
      <c r="H4119" s="595"/>
      <c r="I4119" s="595"/>
      <c r="J4119" s="192"/>
      <c r="K4119" s="192"/>
      <c r="L4119" s="192"/>
      <c r="M4119" s="596"/>
      <c r="N4119" s="192"/>
      <c r="O4119" s="596"/>
      <c r="P4119" s="192"/>
      <c r="Q4119" s="596"/>
      <c r="R4119" s="597"/>
      <c r="S4119" s="600"/>
      <c r="T4119" s="598"/>
      <c r="U4119" s="598"/>
      <c r="V4119" s="598"/>
      <c r="W4119" s="598"/>
      <c r="X4119" s="598"/>
      <c r="Y4119" s="598"/>
      <c r="Z4119" s="598"/>
      <c r="AA4119" s="598"/>
      <c r="AB4119" s="598"/>
      <c r="AC4119" s="598"/>
      <c r="AD4119" s="598"/>
      <c r="AE4119" s="598"/>
      <c r="AF4119" s="598"/>
      <c r="AG4119" s="599"/>
      <c r="AH4119" s="192"/>
      <c r="AI4119" s="604"/>
      <c r="AJ4119" s="598"/>
      <c r="AK4119" s="600"/>
      <c r="AL4119" s="67"/>
      <c r="AM4119" s="623"/>
      <c r="AN4119" s="623"/>
      <c r="AO4119" s="623"/>
      <c r="AP4119" s="623"/>
      <c r="AQ4119" s="623"/>
      <c r="AR4119" s="623"/>
      <c r="AS4119" s="624"/>
      <c r="AT4119" s="623"/>
      <c r="AU4119" s="624"/>
    </row>
    <row r="4120">
      <c r="A4120" s="612"/>
      <c r="B4120" s="601"/>
      <c r="C4120" s="601"/>
      <c r="D4120" s="595"/>
      <c r="E4120" s="602"/>
      <c r="F4120" s="603"/>
      <c r="G4120" s="611"/>
      <c r="H4120" s="595"/>
      <c r="I4120" s="595"/>
      <c r="J4120" s="192"/>
      <c r="K4120" s="192"/>
      <c r="L4120" s="192"/>
      <c r="M4120" s="596"/>
      <c r="N4120" s="192"/>
      <c r="O4120" s="596"/>
      <c r="P4120" s="192"/>
      <c r="Q4120" s="596"/>
      <c r="R4120" s="597"/>
      <c r="S4120" s="600"/>
      <c r="T4120" s="598"/>
      <c r="U4120" s="598"/>
      <c r="V4120" s="598"/>
      <c r="W4120" s="598"/>
      <c r="X4120" s="598"/>
      <c r="Y4120" s="598"/>
      <c r="Z4120" s="598"/>
      <c r="AA4120" s="598"/>
      <c r="AB4120" s="598"/>
      <c r="AC4120" s="598"/>
      <c r="AD4120" s="598"/>
      <c r="AE4120" s="598"/>
      <c r="AF4120" s="598"/>
      <c r="AG4120" s="599"/>
      <c r="AH4120" s="192"/>
      <c r="AI4120" s="604"/>
      <c r="AJ4120" s="598"/>
      <c r="AK4120" s="600"/>
      <c r="AL4120" s="67"/>
      <c r="AM4120" s="623"/>
      <c r="AN4120" s="623"/>
      <c r="AO4120" s="623"/>
      <c r="AP4120" s="623"/>
      <c r="AQ4120" s="623"/>
      <c r="AR4120" s="623"/>
      <c r="AS4120" s="624"/>
      <c r="AT4120" s="623"/>
      <c r="AU4120" s="624"/>
    </row>
    <row r="4121">
      <c r="A4121" s="612"/>
      <c r="B4121" s="601"/>
      <c r="C4121" s="601"/>
      <c r="D4121" s="595"/>
      <c r="E4121" s="602"/>
      <c r="F4121" s="603"/>
      <c r="G4121" s="611"/>
      <c r="H4121" s="595"/>
      <c r="I4121" s="595"/>
      <c r="J4121" s="192"/>
      <c r="K4121" s="192"/>
      <c r="L4121" s="192"/>
      <c r="M4121" s="596"/>
      <c r="N4121" s="192"/>
      <c r="O4121" s="596"/>
      <c r="P4121" s="192"/>
      <c r="Q4121" s="596"/>
      <c r="R4121" s="597"/>
      <c r="S4121" s="600"/>
      <c r="T4121" s="598"/>
      <c r="U4121" s="598"/>
      <c r="V4121" s="598"/>
      <c r="W4121" s="598"/>
      <c r="X4121" s="598"/>
      <c r="Y4121" s="598"/>
      <c r="Z4121" s="598"/>
      <c r="AA4121" s="598"/>
      <c r="AB4121" s="598"/>
      <c r="AC4121" s="598"/>
      <c r="AD4121" s="598"/>
      <c r="AE4121" s="598"/>
      <c r="AF4121" s="598"/>
      <c r="AG4121" s="599"/>
      <c r="AH4121" s="192"/>
      <c r="AI4121" s="604"/>
      <c r="AJ4121" s="598"/>
      <c r="AK4121" s="600"/>
      <c r="AL4121" s="67"/>
      <c r="AM4121" s="623"/>
      <c r="AN4121" s="623"/>
      <c r="AO4121" s="623"/>
      <c r="AP4121" s="623"/>
      <c r="AQ4121" s="623"/>
      <c r="AR4121" s="623"/>
      <c r="AS4121" s="624"/>
      <c r="AT4121" s="623"/>
      <c r="AU4121" s="624"/>
    </row>
    <row r="4122">
      <c r="A4122" s="612"/>
      <c r="B4122" s="601"/>
      <c r="C4122" s="601"/>
      <c r="D4122" s="595"/>
      <c r="E4122" s="602"/>
      <c r="F4122" s="603"/>
      <c r="G4122" s="611"/>
      <c r="H4122" s="595"/>
      <c r="I4122" s="595"/>
      <c r="J4122" s="192"/>
      <c r="K4122" s="192"/>
      <c r="L4122" s="192"/>
      <c r="M4122" s="596"/>
      <c r="N4122" s="192"/>
      <c r="O4122" s="596"/>
      <c r="P4122" s="192"/>
      <c r="Q4122" s="596"/>
      <c r="R4122" s="597"/>
      <c r="S4122" s="600"/>
      <c r="T4122" s="598"/>
      <c r="U4122" s="598"/>
      <c r="V4122" s="598"/>
      <c r="W4122" s="598"/>
      <c r="X4122" s="598"/>
      <c r="Y4122" s="598"/>
      <c r="Z4122" s="598"/>
      <c r="AA4122" s="598"/>
      <c r="AB4122" s="598"/>
      <c r="AC4122" s="598"/>
      <c r="AD4122" s="598"/>
      <c r="AE4122" s="598"/>
      <c r="AF4122" s="598"/>
      <c r="AG4122" s="599"/>
      <c r="AH4122" s="192"/>
      <c r="AI4122" s="604"/>
      <c r="AJ4122" s="598"/>
      <c r="AK4122" s="600"/>
      <c r="AL4122" s="67"/>
      <c r="AM4122" s="623"/>
      <c r="AN4122" s="623"/>
      <c r="AO4122" s="623"/>
      <c r="AP4122" s="623"/>
      <c r="AQ4122" s="623"/>
      <c r="AR4122" s="623"/>
      <c r="AS4122" s="624"/>
      <c r="AT4122" s="623"/>
      <c r="AU4122" s="624"/>
    </row>
    <row r="4123">
      <c r="A4123" s="612"/>
      <c r="B4123" s="601"/>
      <c r="C4123" s="601"/>
      <c r="D4123" s="595"/>
      <c r="E4123" s="602"/>
      <c r="F4123" s="603"/>
      <c r="G4123" s="611"/>
      <c r="H4123" s="595"/>
      <c r="I4123" s="595"/>
      <c r="J4123" s="192"/>
      <c r="K4123" s="192"/>
      <c r="L4123" s="192"/>
      <c r="M4123" s="596"/>
      <c r="N4123" s="192"/>
      <c r="O4123" s="596"/>
      <c r="P4123" s="192"/>
      <c r="Q4123" s="596"/>
      <c r="R4123" s="597"/>
      <c r="S4123" s="600"/>
      <c r="T4123" s="598"/>
      <c r="U4123" s="598"/>
      <c r="V4123" s="598"/>
      <c r="W4123" s="598"/>
      <c r="X4123" s="598"/>
      <c r="Y4123" s="598"/>
      <c r="Z4123" s="598"/>
      <c r="AA4123" s="598"/>
      <c r="AB4123" s="598"/>
      <c r="AC4123" s="598"/>
      <c r="AD4123" s="598"/>
      <c r="AE4123" s="598"/>
      <c r="AF4123" s="598"/>
      <c r="AG4123" s="599"/>
      <c r="AH4123" s="192"/>
      <c r="AI4123" s="604"/>
      <c r="AJ4123" s="598"/>
      <c r="AK4123" s="600"/>
      <c r="AL4123" s="67"/>
      <c r="AM4123" s="623"/>
      <c r="AN4123" s="623"/>
      <c r="AO4123" s="623"/>
      <c r="AP4123" s="623"/>
      <c r="AQ4123" s="623"/>
      <c r="AR4123" s="623"/>
      <c r="AS4123" s="624"/>
      <c r="AT4123" s="623"/>
      <c r="AU4123" s="624"/>
    </row>
    <row r="4124">
      <c r="A4124" s="612"/>
      <c r="B4124" s="601"/>
      <c r="C4124" s="601"/>
      <c r="D4124" s="595"/>
      <c r="E4124" s="602"/>
      <c r="F4124" s="603"/>
      <c r="G4124" s="611"/>
      <c r="H4124" s="595"/>
      <c r="I4124" s="595"/>
      <c r="J4124" s="192"/>
      <c r="K4124" s="192"/>
      <c r="L4124" s="192"/>
      <c r="M4124" s="596"/>
      <c r="N4124" s="192"/>
      <c r="O4124" s="596"/>
      <c r="P4124" s="192"/>
      <c r="Q4124" s="596"/>
      <c r="R4124" s="597"/>
      <c r="S4124" s="600"/>
      <c r="T4124" s="598"/>
      <c r="U4124" s="598"/>
      <c r="V4124" s="598"/>
      <c r="W4124" s="598"/>
      <c r="X4124" s="598"/>
      <c r="Y4124" s="598"/>
      <c r="Z4124" s="598"/>
      <c r="AA4124" s="598"/>
      <c r="AB4124" s="598"/>
      <c r="AC4124" s="598"/>
      <c r="AD4124" s="598"/>
      <c r="AE4124" s="598"/>
      <c r="AF4124" s="598"/>
      <c r="AG4124" s="599"/>
      <c r="AH4124" s="192"/>
      <c r="AI4124" s="604"/>
      <c r="AJ4124" s="598"/>
      <c r="AK4124" s="600"/>
      <c r="AL4124" s="67"/>
      <c r="AM4124" s="623"/>
      <c r="AN4124" s="623"/>
      <c r="AO4124" s="623"/>
      <c r="AP4124" s="623"/>
      <c r="AQ4124" s="623"/>
      <c r="AR4124" s="623"/>
      <c r="AS4124" s="624"/>
      <c r="AT4124" s="623"/>
      <c r="AU4124" s="624"/>
    </row>
    <row r="4125">
      <c r="A4125" s="612"/>
      <c r="B4125" s="601"/>
      <c r="C4125" s="601"/>
      <c r="D4125" s="595"/>
      <c r="E4125" s="602"/>
      <c r="F4125" s="603"/>
      <c r="G4125" s="611"/>
      <c r="H4125" s="595"/>
      <c r="I4125" s="595"/>
      <c r="J4125" s="192"/>
      <c r="K4125" s="192"/>
      <c r="L4125" s="192"/>
      <c r="M4125" s="596"/>
      <c r="N4125" s="192"/>
      <c r="O4125" s="596"/>
      <c r="P4125" s="192"/>
      <c r="Q4125" s="596"/>
      <c r="R4125" s="597"/>
      <c r="S4125" s="600"/>
      <c r="T4125" s="598"/>
      <c r="U4125" s="598"/>
      <c r="V4125" s="598"/>
      <c r="W4125" s="598"/>
      <c r="X4125" s="598"/>
      <c r="Y4125" s="598"/>
      <c r="Z4125" s="598"/>
      <c r="AA4125" s="598"/>
      <c r="AB4125" s="598"/>
      <c r="AC4125" s="598"/>
      <c r="AD4125" s="598"/>
      <c r="AE4125" s="598"/>
      <c r="AF4125" s="598"/>
      <c r="AG4125" s="599"/>
      <c r="AH4125" s="192"/>
      <c r="AI4125" s="604"/>
      <c r="AJ4125" s="598"/>
      <c r="AK4125" s="600"/>
      <c r="AL4125" s="67"/>
      <c r="AM4125" s="623"/>
      <c r="AN4125" s="623"/>
      <c r="AO4125" s="623"/>
      <c r="AP4125" s="623"/>
      <c r="AQ4125" s="623"/>
      <c r="AR4125" s="623"/>
      <c r="AS4125" s="624"/>
      <c r="AT4125" s="623"/>
      <c r="AU4125" s="624"/>
    </row>
    <row r="4126">
      <c r="A4126" s="612"/>
      <c r="B4126" s="601"/>
      <c r="C4126" s="601"/>
      <c r="D4126" s="595"/>
      <c r="E4126" s="602"/>
      <c r="F4126" s="603"/>
      <c r="G4126" s="611"/>
      <c r="H4126" s="595"/>
      <c r="I4126" s="595"/>
      <c r="J4126" s="192"/>
      <c r="K4126" s="192"/>
      <c r="L4126" s="192"/>
      <c r="M4126" s="596"/>
      <c r="N4126" s="192"/>
      <c r="O4126" s="596"/>
      <c r="P4126" s="192"/>
      <c r="Q4126" s="596"/>
      <c r="R4126" s="597"/>
      <c r="S4126" s="600"/>
      <c r="T4126" s="598"/>
      <c r="U4126" s="598"/>
      <c r="V4126" s="598"/>
      <c r="W4126" s="598"/>
      <c r="X4126" s="598"/>
      <c r="Y4126" s="598"/>
      <c r="Z4126" s="598"/>
      <c r="AA4126" s="598"/>
      <c r="AB4126" s="598"/>
      <c r="AC4126" s="598"/>
      <c r="AD4126" s="598"/>
      <c r="AE4126" s="598"/>
      <c r="AF4126" s="598"/>
      <c r="AG4126" s="599"/>
      <c r="AH4126" s="192"/>
      <c r="AI4126" s="604"/>
      <c r="AJ4126" s="598"/>
      <c r="AK4126" s="600"/>
      <c r="AL4126" s="67"/>
      <c r="AM4126" s="623"/>
      <c r="AN4126" s="623"/>
      <c r="AO4126" s="623"/>
      <c r="AP4126" s="623"/>
      <c r="AQ4126" s="623"/>
      <c r="AR4126" s="623"/>
      <c r="AS4126" s="624"/>
      <c r="AT4126" s="623"/>
      <c r="AU4126" s="624"/>
    </row>
    <row r="4127">
      <c r="A4127" s="612"/>
      <c r="B4127" s="601"/>
      <c r="C4127" s="601"/>
      <c r="D4127" s="595"/>
      <c r="E4127" s="602"/>
      <c r="F4127" s="603"/>
      <c r="G4127" s="611"/>
      <c r="H4127" s="595"/>
      <c r="I4127" s="595"/>
      <c r="J4127" s="192"/>
      <c r="K4127" s="192"/>
      <c r="L4127" s="192"/>
      <c r="M4127" s="596"/>
      <c r="N4127" s="192"/>
      <c r="O4127" s="596"/>
      <c r="P4127" s="192"/>
      <c r="Q4127" s="596"/>
      <c r="R4127" s="597"/>
      <c r="S4127" s="600"/>
      <c r="T4127" s="598"/>
      <c r="U4127" s="598"/>
      <c r="V4127" s="598"/>
      <c r="W4127" s="598"/>
      <c r="X4127" s="598"/>
      <c r="Y4127" s="598"/>
      <c r="Z4127" s="598"/>
      <c r="AA4127" s="598"/>
      <c r="AB4127" s="598"/>
      <c r="AC4127" s="598"/>
      <c r="AD4127" s="598"/>
      <c r="AE4127" s="598"/>
      <c r="AF4127" s="598"/>
      <c r="AG4127" s="599"/>
      <c r="AH4127" s="192"/>
      <c r="AI4127" s="604"/>
      <c r="AJ4127" s="598"/>
      <c r="AK4127" s="600"/>
      <c r="AL4127" s="67"/>
      <c r="AM4127" s="623"/>
      <c r="AN4127" s="623"/>
      <c r="AO4127" s="623"/>
      <c r="AP4127" s="623"/>
      <c r="AQ4127" s="623"/>
      <c r="AR4127" s="623"/>
      <c r="AS4127" s="624"/>
      <c r="AT4127" s="623"/>
      <c r="AU4127" s="624"/>
    </row>
    <row r="4128">
      <c r="A4128" s="612"/>
      <c r="B4128" s="601"/>
      <c r="C4128" s="601"/>
      <c r="D4128" s="595"/>
      <c r="E4128" s="602"/>
      <c r="F4128" s="603"/>
      <c r="G4128" s="611"/>
      <c r="H4128" s="595"/>
      <c r="I4128" s="595"/>
      <c r="J4128" s="192"/>
      <c r="K4128" s="192"/>
      <c r="L4128" s="192"/>
      <c r="M4128" s="596"/>
      <c r="N4128" s="192"/>
      <c r="O4128" s="596"/>
      <c r="P4128" s="192"/>
      <c r="Q4128" s="596"/>
      <c r="R4128" s="597"/>
      <c r="S4128" s="600"/>
      <c r="T4128" s="598"/>
      <c r="U4128" s="598"/>
      <c r="V4128" s="598"/>
      <c r="W4128" s="598"/>
      <c r="X4128" s="598"/>
      <c r="Y4128" s="598"/>
      <c r="Z4128" s="598"/>
      <c r="AA4128" s="598"/>
      <c r="AB4128" s="598"/>
      <c r="AC4128" s="598"/>
      <c r="AD4128" s="598"/>
      <c r="AE4128" s="598"/>
      <c r="AF4128" s="598"/>
      <c r="AG4128" s="599"/>
      <c r="AH4128" s="192"/>
      <c r="AI4128" s="604"/>
      <c r="AJ4128" s="598"/>
      <c r="AK4128" s="600"/>
      <c r="AL4128" s="67"/>
      <c r="AM4128" s="623"/>
      <c r="AN4128" s="623"/>
      <c r="AO4128" s="623"/>
      <c r="AP4128" s="623"/>
      <c r="AQ4128" s="623"/>
      <c r="AR4128" s="623"/>
      <c r="AS4128" s="624"/>
      <c r="AT4128" s="623"/>
      <c r="AU4128" s="624"/>
    </row>
    <row r="4129">
      <c r="A4129" s="612"/>
      <c r="B4129" s="601"/>
      <c r="C4129" s="601"/>
      <c r="D4129" s="595"/>
      <c r="E4129" s="602"/>
      <c r="F4129" s="603"/>
      <c r="G4129" s="611"/>
      <c r="H4129" s="595"/>
      <c r="I4129" s="595"/>
      <c r="J4129" s="192"/>
      <c r="K4129" s="192"/>
      <c r="L4129" s="192"/>
      <c r="M4129" s="596"/>
      <c r="N4129" s="192"/>
      <c r="O4129" s="596"/>
      <c r="P4129" s="192"/>
      <c r="Q4129" s="596"/>
      <c r="R4129" s="597"/>
      <c r="S4129" s="600"/>
      <c r="T4129" s="598"/>
      <c r="U4129" s="598"/>
      <c r="V4129" s="598"/>
      <c r="W4129" s="598"/>
      <c r="X4129" s="598"/>
      <c r="Y4129" s="598"/>
      <c r="Z4129" s="598"/>
      <c r="AA4129" s="598"/>
      <c r="AB4129" s="598"/>
      <c r="AC4129" s="598"/>
      <c r="AD4129" s="598"/>
      <c r="AE4129" s="598"/>
      <c r="AF4129" s="598"/>
      <c r="AG4129" s="599"/>
      <c r="AH4129" s="192"/>
      <c r="AI4129" s="604"/>
      <c r="AJ4129" s="598"/>
      <c r="AK4129" s="600"/>
      <c r="AL4129" s="67"/>
      <c r="AM4129" s="623"/>
      <c r="AN4129" s="623"/>
      <c r="AO4129" s="623"/>
      <c r="AP4129" s="623"/>
      <c r="AQ4129" s="623"/>
      <c r="AR4129" s="623"/>
      <c r="AS4129" s="624"/>
      <c r="AT4129" s="623"/>
      <c r="AU4129" s="624"/>
    </row>
    <row r="4130">
      <c r="A4130" s="612"/>
      <c r="B4130" s="601"/>
      <c r="C4130" s="601"/>
      <c r="D4130" s="595"/>
      <c r="E4130" s="602"/>
      <c r="F4130" s="603"/>
      <c r="G4130" s="611"/>
      <c r="H4130" s="595"/>
      <c r="I4130" s="595"/>
      <c r="J4130" s="192"/>
      <c r="K4130" s="192"/>
      <c r="L4130" s="192"/>
      <c r="M4130" s="596"/>
      <c r="N4130" s="192"/>
      <c r="O4130" s="596"/>
      <c r="P4130" s="192"/>
      <c r="Q4130" s="596"/>
      <c r="R4130" s="597"/>
      <c r="S4130" s="600"/>
      <c r="T4130" s="598"/>
      <c r="U4130" s="598"/>
      <c r="V4130" s="598"/>
      <c r="W4130" s="598"/>
      <c r="X4130" s="598"/>
      <c r="Y4130" s="598"/>
      <c r="Z4130" s="598"/>
      <c r="AA4130" s="598"/>
      <c r="AB4130" s="598"/>
      <c r="AC4130" s="598"/>
      <c r="AD4130" s="598"/>
      <c r="AE4130" s="598"/>
      <c r="AF4130" s="598"/>
      <c r="AG4130" s="599"/>
      <c r="AH4130" s="192"/>
      <c r="AI4130" s="604"/>
      <c r="AJ4130" s="598"/>
      <c r="AK4130" s="600"/>
      <c r="AL4130" s="67"/>
      <c r="AM4130" s="623"/>
      <c r="AN4130" s="623"/>
      <c r="AO4130" s="623"/>
      <c r="AP4130" s="623"/>
      <c r="AQ4130" s="623"/>
      <c r="AR4130" s="623"/>
      <c r="AS4130" s="624"/>
      <c r="AT4130" s="623"/>
      <c r="AU4130" s="624"/>
    </row>
    <row r="4131">
      <c r="A4131" s="612"/>
      <c r="B4131" s="601"/>
      <c r="C4131" s="601"/>
      <c r="D4131" s="595"/>
      <c r="E4131" s="602"/>
      <c r="F4131" s="603"/>
      <c r="G4131" s="611"/>
      <c r="H4131" s="595"/>
      <c r="I4131" s="595"/>
      <c r="J4131" s="192"/>
      <c r="K4131" s="192"/>
      <c r="L4131" s="192"/>
      <c r="M4131" s="596"/>
      <c r="N4131" s="192"/>
      <c r="O4131" s="596"/>
      <c r="P4131" s="192"/>
      <c r="Q4131" s="596"/>
      <c r="R4131" s="597"/>
      <c r="S4131" s="600"/>
      <c r="T4131" s="598"/>
      <c r="U4131" s="598"/>
      <c r="V4131" s="598"/>
      <c r="W4131" s="598"/>
      <c r="X4131" s="598"/>
      <c r="Y4131" s="598"/>
      <c r="Z4131" s="598"/>
      <c r="AA4131" s="598"/>
      <c r="AB4131" s="598"/>
      <c r="AC4131" s="598"/>
      <c r="AD4131" s="598"/>
      <c r="AE4131" s="598"/>
      <c r="AF4131" s="598"/>
      <c r="AG4131" s="599"/>
      <c r="AH4131" s="192"/>
      <c r="AI4131" s="604"/>
      <c r="AJ4131" s="598"/>
      <c r="AK4131" s="600"/>
      <c r="AL4131" s="67"/>
      <c r="AM4131" s="623"/>
      <c r="AN4131" s="623"/>
      <c r="AO4131" s="623"/>
      <c r="AP4131" s="623"/>
      <c r="AQ4131" s="623"/>
      <c r="AR4131" s="623"/>
      <c r="AS4131" s="624"/>
      <c r="AT4131" s="623"/>
      <c r="AU4131" s="624"/>
    </row>
    <row r="4132">
      <c r="A4132" s="612"/>
      <c r="B4132" s="601"/>
      <c r="C4132" s="601"/>
      <c r="D4132" s="595"/>
      <c r="E4132" s="602"/>
      <c r="F4132" s="603"/>
      <c r="G4132" s="611"/>
      <c r="H4132" s="595"/>
      <c r="I4132" s="595"/>
      <c r="J4132" s="192"/>
      <c r="K4132" s="192"/>
      <c r="L4132" s="192"/>
      <c r="M4132" s="596"/>
      <c r="N4132" s="192"/>
      <c r="O4132" s="596"/>
      <c r="P4132" s="192"/>
      <c r="Q4132" s="596"/>
      <c r="R4132" s="597"/>
      <c r="S4132" s="600"/>
      <c r="T4132" s="598"/>
      <c r="U4132" s="598"/>
      <c r="V4132" s="598"/>
      <c r="W4132" s="598"/>
      <c r="X4132" s="598"/>
      <c r="Y4132" s="598"/>
      <c r="Z4132" s="598"/>
      <c r="AA4132" s="598"/>
      <c r="AB4132" s="598"/>
      <c r="AC4132" s="598"/>
      <c r="AD4132" s="598"/>
      <c r="AE4132" s="598"/>
      <c r="AF4132" s="598"/>
      <c r="AG4132" s="599"/>
      <c r="AH4132" s="192"/>
      <c r="AI4132" s="604"/>
      <c r="AJ4132" s="598"/>
      <c r="AK4132" s="600"/>
      <c r="AL4132" s="67"/>
      <c r="AM4132" s="623"/>
      <c r="AN4132" s="623"/>
      <c r="AO4132" s="623"/>
      <c r="AP4132" s="623"/>
      <c r="AQ4132" s="623"/>
      <c r="AR4132" s="623"/>
      <c r="AS4132" s="624"/>
      <c r="AT4132" s="623"/>
      <c r="AU4132" s="624"/>
    </row>
    <row r="4133">
      <c r="A4133" s="612"/>
      <c r="B4133" s="601"/>
      <c r="C4133" s="601"/>
      <c r="D4133" s="595"/>
      <c r="E4133" s="602"/>
      <c r="F4133" s="603"/>
      <c r="G4133" s="611"/>
      <c r="H4133" s="595"/>
      <c r="I4133" s="595"/>
      <c r="J4133" s="192"/>
      <c r="K4133" s="192"/>
      <c r="L4133" s="192"/>
      <c r="M4133" s="596"/>
      <c r="N4133" s="192"/>
      <c r="O4133" s="596"/>
      <c r="P4133" s="192"/>
      <c r="Q4133" s="596"/>
      <c r="R4133" s="597"/>
      <c r="S4133" s="600"/>
      <c r="T4133" s="598"/>
      <c r="U4133" s="598"/>
      <c r="V4133" s="598"/>
      <c r="W4133" s="598"/>
      <c r="X4133" s="598"/>
      <c r="Y4133" s="598"/>
      <c r="Z4133" s="598"/>
      <c r="AA4133" s="598"/>
      <c r="AB4133" s="598"/>
      <c r="AC4133" s="598"/>
      <c r="AD4133" s="598"/>
      <c r="AE4133" s="598"/>
      <c r="AF4133" s="598"/>
      <c r="AG4133" s="599"/>
      <c r="AH4133" s="192"/>
      <c r="AI4133" s="604"/>
      <c r="AJ4133" s="598"/>
      <c r="AK4133" s="600"/>
      <c r="AL4133" s="67"/>
      <c r="AM4133" s="623"/>
      <c r="AN4133" s="623"/>
      <c r="AO4133" s="623"/>
      <c r="AP4133" s="623"/>
      <c r="AQ4133" s="623"/>
      <c r="AR4133" s="623"/>
      <c r="AS4133" s="624"/>
      <c r="AT4133" s="623"/>
      <c r="AU4133" s="624"/>
    </row>
    <row r="4134">
      <c r="A4134" s="612"/>
      <c r="B4134" s="601"/>
      <c r="C4134" s="601"/>
      <c r="D4134" s="595"/>
      <c r="E4134" s="602"/>
      <c r="F4134" s="603"/>
      <c r="G4134" s="611"/>
      <c r="H4134" s="595"/>
      <c r="I4134" s="595"/>
      <c r="J4134" s="192"/>
      <c r="K4134" s="192"/>
      <c r="L4134" s="192"/>
      <c r="M4134" s="596"/>
      <c r="N4134" s="192"/>
      <c r="O4134" s="596"/>
      <c r="P4134" s="192"/>
      <c r="Q4134" s="596"/>
      <c r="R4134" s="597"/>
      <c r="S4134" s="600"/>
      <c r="T4134" s="598"/>
      <c r="U4134" s="598"/>
      <c r="V4134" s="598"/>
      <c r="W4134" s="598"/>
      <c r="X4134" s="598"/>
      <c r="Y4134" s="598"/>
      <c r="Z4134" s="598"/>
      <c r="AA4134" s="598"/>
      <c r="AB4134" s="598"/>
      <c r="AC4134" s="598"/>
      <c r="AD4134" s="598"/>
      <c r="AE4134" s="598"/>
      <c r="AF4134" s="598"/>
      <c r="AG4134" s="599"/>
      <c r="AH4134" s="192"/>
      <c r="AI4134" s="604"/>
      <c r="AJ4134" s="598"/>
      <c r="AK4134" s="600"/>
      <c r="AL4134" s="67"/>
      <c r="AM4134" s="623"/>
      <c r="AN4134" s="623"/>
      <c r="AO4134" s="623"/>
      <c r="AP4134" s="623"/>
      <c r="AQ4134" s="623"/>
      <c r="AR4134" s="623"/>
      <c r="AS4134" s="624"/>
      <c r="AT4134" s="623"/>
      <c r="AU4134" s="624"/>
    </row>
    <row r="4135">
      <c r="A4135" s="612"/>
      <c r="B4135" s="601"/>
      <c r="C4135" s="601"/>
      <c r="D4135" s="595"/>
      <c r="E4135" s="602"/>
      <c r="F4135" s="603"/>
      <c r="G4135" s="611"/>
      <c r="H4135" s="595"/>
      <c r="I4135" s="595"/>
      <c r="J4135" s="192"/>
      <c r="K4135" s="192"/>
      <c r="L4135" s="192"/>
      <c r="M4135" s="596"/>
      <c r="N4135" s="192"/>
      <c r="O4135" s="596"/>
      <c r="P4135" s="192"/>
      <c r="Q4135" s="596"/>
      <c r="R4135" s="597"/>
      <c r="S4135" s="600"/>
      <c r="T4135" s="598"/>
      <c r="U4135" s="598"/>
      <c r="V4135" s="598"/>
      <c r="W4135" s="598"/>
      <c r="X4135" s="598"/>
      <c r="Y4135" s="598"/>
      <c r="Z4135" s="598"/>
      <c r="AA4135" s="598"/>
      <c r="AB4135" s="598"/>
      <c r="AC4135" s="598"/>
      <c r="AD4135" s="598"/>
      <c r="AE4135" s="598"/>
      <c r="AF4135" s="598"/>
      <c r="AG4135" s="599"/>
      <c r="AH4135" s="192"/>
      <c r="AI4135" s="604"/>
      <c r="AJ4135" s="598"/>
      <c r="AK4135" s="600"/>
      <c r="AL4135" s="67"/>
      <c r="AM4135" s="623"/>
      <c r="AN4135" s="623"/>
      <c r="AO4135" s="623"/>
      <c r="AP4135" s="623"/>
      <c r="AQ4135" s="623"/>
      <c r="AR4135" s="623"/>
      <c r="AS4135" s="624"/>
      <c r="AT4135" s="623"/>
      <c r="AU4135" s="624"/>
    </row>
    <row r="4136">
      <c r="A4136" s="612"/>
      <c r="B4136" s="601"/>
      <c r="C4136" s="601"/>
      <c r="D4136" s="595"/>
      <c r="E4136" s="602"/>
      <c r="F4136" s="603"/>
      <c r="G4136" s="611"/>
      <c r="H4136" s="595"/>
      <c r="I4136" s="595"/>
      <c r="J4136" s="192"/>
      <c r="K4136" s="192"/>
      <c r="L4136" s="192"/>
      <c r="M4136" s="596"/>
      <c r="N4136" s="192"/>
      <c r="O4136" s="596"/>
      <c r="P4136" s="192"/>
      <c r="Q4136" s="596"/>
      <c r="R4136" s="597"/>
      <c r="S4136" s="600"/>
      <c r="T4136" s="598"/>
      <c r="U4136" s="598"/>
      <c r="V4136" s="598"/>
      <c r="W4136" s="598"/>
      <c r="X4136" s="598"/>
      <c r="Y4136" s="598"/>
      <c r="Z4136" s="598"/>
      <c r="AA4136" s="598"/>
      <c r="AB4136" s="598"/>
      <c r="AC4136" s="598"/>
      <c r="AD4136" s="598"/>
      <c r="AE4136" s="598"/>
      <c r="AF4136" s="598"/>
      <c r="AG4136" s="599"/>
      <c r="AH4136" s="192"/>
      <c r="AI4136" s="604"/>
      <c r="AJ4136" s="598"/>
      <c r="AK4136" s="600"/>
      <c r="AL4136" s="67"/>
      <c r="AM4136" s="623"/>
      <c r="AN4136" s="623"/>
      <c r="AO4136" s="623"/>
      <c r="AP4136" s="623"/>
      <c r="AQ4136" s="623"/>
      <c r="AR4136" s="623"/>
      <c r="AS4136" s="624"/>
      <c r="AT4136" s="623"/>
      <c r="AU4136" s="624"/>
    </row>
    <row r="4137">
      <c r="A4137" s="612"/>
      <c r="B4137" s="601"/>
      <c r="C4137" s="601"/>
      <c r="D4137" s="595"/>
      <c r="E4137" s="602"/>
      <c r="F4137" s="603"/>
      <c r="G4137" s="611"/>
      <c r="H4137" s="595"/>
      <c r="I4137" s="595"/>
      <c r="J4137" s="192"/>
      <c r="K4137" s="192"/>
      <c r="L4137" s="192"/>
      <c r="M4137" s="596"/>
      <c r="N4137" s="192"/>
      <c r="O4137" s="596"/>
      <c r="P4137" s="192"/>
      <c r="Q4137" s="596"/>
      <c r="R4137" s="597"/>
      <c r="S4137" s="600"/>
      <c r="T4137" s="598"/>
      <c r="U4137" s="598"/>
      <c r="V4137" s="598"/>
      <c r="W4137" s="598"/>
      <c r="X4137" s="598"/>
      <c r="Y4137" s="598"/>
      <c r="Z4137" s="598"/>
      <c r="AA4137" s="598"/>
      <c r="AB4137" s="598"/>
      <c r="AC4137" s="598"/>
      <c r="AD4137" s="598"/>
      <c r="AE4137" s="598"/>
      <c r="AF4137" s="598"/>
      <c r="AG4137" s="599"/>
      <c r="AH4137" s="192"/>
      <c r="AI4137" s="604"/>
      <c r="AJ4137" s="598"/>
      <c r="AK4137" s="600"/>
      <c r="AL4137" s="67"/>
      <c r="AM4137" s="623"/>
      <c r="AN4137" s="623"/>
      <c r="AO4137" s="623"/>
      <c r="AP4137" s="623"/>
      <c r="AQ4137" s="623"/>
      <c r="AR4137" s="623"/>
      <c r="AS4137" s="624"/>
      <c r="AT4137" s="623"/>
      <c r="AU4137" s="624"/>
    </row>
    <row r="4138">
      <c r="A4138" s="612"/>
      <c r="B4138" s="601"/>
      <c r="C4138" s="601"/>
      <c r="D4138" s="595"/>
      <c r="E4138" s="602"/>
      <c r="F4138" s="603"/>
      <c r="G4138" s="611"/>
      <c r="H4138" s="595"/>
      <c r="I4138" s="595"/>
      <c r="J4138" s="192"/>
      <c r="K4138" s="192"/>
      <c r="L4138" s="192"/>
      <c r="M4138" s="596"/>
      <c r="N4138" s="192"/>
      <c r="O4138" s="596"/>
      <c r="P4138" s="192"/>
      <c r="Q4138" s="596"/>
      <c r="R4138" s="597"/>
      <c r="S4138" s="600"/>
      <c r="T4138" s="598"/>
      <c r="U4138" s="598"/>
      <c r="V4138" s="598"/>
      <c r="W4138" s="598"/>
      <c r="X4138" s="598"/>
      <c r="Y4138" s="598"/>
      <c r="Z4138" s="598"/>
      <c r="AA4138" s="598"/>
      <c r="AB4138" s="598"/>
      <c r="AC4138" s="598"/>
      <c r="AD4138" s="598"/>
      <c r="AE4138" s="598"/>
      <c r="AF4138" s="598"/>
      <c r="AG4138" s="599"/>
      <c r="AH4138" s="192"/>
      <c r="AI4138" s="604"/>
      <c r="AJ4138" s="598"/>
      <c r="AK4138" s="600"/>
      <c r="AL4138" s="67"/>
      <c r="AM4138" s="623"/>
      <c r="AN4138" s="623"/>
      <c r="AO4138" s="623"/>
      <c r="AP4138" s="623"/>
      <c r="AQ4138" s="623"/>
      <c r="AR4138" s="623"/>
      <c r="AS4138" s="624"/>
      <c r="AT4138" s="623"/>
      <c r="AU4138" s="624"/>
    </row>
    <row r="4139">
      <c r="A4139" s="612"/>
      <c r="B4139" s="601"/>
      <c r="C4139" s="601"/>
      <c r="D4139" s="595"/>
      <c r="E4139" s="602"/>
      <c r="F4139" s="603"/>
      <c r="G4139" s="611"/>
      <c r="H4139" s="595"/>
      <c r="I4139" s="595"/>
      <c r="J4139" s="192"/>
      <c r="K4139" s="192"/>
      <c r="L4139" s="192"/>
      <c r="M4139" s="596"/>
      <c r="N4139" s="192"/>
      <c r="O4139" s="596"/>
      <c r="P4139" s="192"/>
      <c r="Q4139" s="596"/>
      <c r="R4139" s="597"/>
      <c r="S4139" s="600"/>
      <c r="T4139" s="598"/>
      <c r="U4139" s="598"/>
      <c r="V4139" s="598"/>
      <c r="W4139" s="598"/>
      <c r="X4139" s="598"/>
      <c r="Y4139" s="598"/>
      <c r="Z4139" s="598"/>
      <c r="AA4139" s="598"/>
      <c r="AB4139" s="598"/>
      <c r="AC4139" s="598"/>
      <c r="AD4139" s="598"/>
      <c r="AE4139" s="598"/>
      <c r="AF4139" s="598"/>
      <c r="AG4139" s="599"/>
      <c r="AH4139" s="192"/>
      <c r="AI4139" s="604"/>
      <c r="AJ4139" s="598"/>
      <c r="AK4139" s="600"/>
      <c r="AL4139" s="67"/>
      <c r="AM4139" s="623"/>
      <c r="AN4139" s="623"/>
      <c r="AO4139" s="623"/>
      <c r="AP4139" s="623"/>
      <c r="AQ4139" s="623"/>
      <c r="AR4139" s="623"/>
      <c r="AS4139" s="624"/>
      <c r="AT4139" s="623"/>
      <c r="AU4139" s="624"/>
    </row>
    <row r="4140">
      <c r="A4140" s="612"/>
      <c r="B4140" s="601"/>
      <c r="C4140" s="601"/>
      <c r="D4140" s="595"/>
      <c r="E4140" s="602"/>
      <c r="F4140" s="603"/>
      <c r="G4140" s="611"/>
      <c r="H4140" s="595"/>
      <c r="I4140" s="595"/>
      <c r="J4140" s="192"/>
      <c r="K4140" s="192"/>
      <c r="L4140" s="192"/>
      <c r="M4140" s="596"/>
      <c r="N4140" s="192"/>
      <c r="O4140" s="596"/>
      <c r="P4140" s="192"/>
      <c r="Q4140" s="596"/>
      <c r="R4140" s="597"/>
      <c r="S4140" s="600"/>
      <c r="T4140" s="598"/>
      <c r="U4140" s="598"/>
      <c r="V4140" s="598"/>
      <c r="W4140" s="598"/>
      <c r="X4140" s="598"/>
      <c r="Y4140" s="598"/>
      <c r="Z4140" s="598"/>
      <c r="AA4140" s="598"/>
      <c r="AB4140" s="598"/>
      <c r="AC4140" s="598"/>
      <c r="AD4140" s="598"/>
      <c r="AE4140" s="598"/>
      <c r="AF4140" s="598"/>
      <c r="AG4140" s="599"/>
      <c r="AH4140" s="192"/>
      <c r="AI4140" s="604"/>
      <c r="AJ4140" s="598"/>
      <c r="AK4140" s="600"/>
      <c r="AL4140" s="67"/>
      <c r="AM4140" s="623"/>
      <c r="AN4140" s="623"/>
      <c r="AO4140" s="623"/>
      <c r="AP4140" s="623"/>
      <c r="AQ4140" s="623"/>
      <c r="AR4140" s="623"/>
      <c r="AS4140" s="624"/>
      <c r="AT4140" s="623"/>
      <c r="AU4140" s="624"/>
    </row>
    <row r="4141">
      <c r="A4141" s="612"/>
      <c r="B4141" s="601"/>
      <c r="C4141" s="601"/>
      <c r="D4141" s="595"/>
      <c r="E4141" s="602"/>
      <c r="F4141" s="603"/>
      <c r="G4141" s="611"/>
      <c r="H4141" s="595"/>
      <c r="I4141" s="595"/>
      <c r="J4141" s="192"/>
      <c r="K4141" s="192"/>
      <c r="L4141" s="192"/>
      <c r="M4141" s="596"/>
      <c r="N4141" s="192"/>
      <c r="O4141" s="596"/>
      <c r="P4141" s="192"/>
      <c r="Q4141" s="596"/>
      <c r="R4141" s="597"/>
      <c r="S4141" s="600"/>
      <c r="T4141" s="598"/>
      <c r="U4141" s="598"/>
      <c r="V4141" s="598"/>
      <c r="W4141" s="598"/>
      <c r="X4141" s="598"/>
      <c r="Y4141" s="598"/>
      <c r="Z4141" s="598"/>
      <c r="AA4141" s="598"/>
      <c r="AB4141" s="598"/>
      <c r="AC4141" s="598"/>
      <c r="AD4141" s="598"/>
      <c r="AE4141" s="598"/>
      <c r="AF4141" s="598"/>
      <c r="AG4141" s="599"/>
      <c r="AH4141" s="192"/>
      <c r="AI4141" s="604"/>
      <c r="AJ4141" s="598"/>
      <c r="AK4141" s="600"/>
      <c r="AL4141" s="67"/>
      <c r="AM4141" s="623"/>
      <c r="AN4141" s="623"/>
      <c r="AO4141" s="623"/>
      <c r="AP4141" s="623"/>
      <c r="AQ4141" s="623"/>
      <c r="AR4141" s="623"/>
      <c r="AS4141" s="624"/>
      <c r="AT4141" s="623"/>
      <c r="AU4141" s="624"/>
    </row>
    <row r="4142">
      <c r="A4142" s="612"/>
      <c r="B4142" s="601"/>
      <c r="C4142" s="601"/>
      <c r="D4142" s="595"/>
      <c r="E4142" s="602"/>
      <c r="F4142" s="603"/>
      <c r="G4142" s="611"/>
      <c r="H4142" s="595"/>
      <c r="I4142" s="595"/>
      <c r="J4142" s="192"/>
      <c r="K4142" s="192"/>
      <c r="L4142" s="192"/>
      <c r="M4142" s="596"/>
      <c r="N4142" s="192"/>
      <c r="O4142" s="596"/>
      <c r="P4142" s="192"/>
      <c r="Q4142" s="596"/>
      <c r="R4142" s="597"/>
      <c r="S4142" s="600"/>
      <c r="T4142" s="598"/>
      <c r="U4142" s="598"/>
      <c r="V4142" s="598"/>
      <c r="W4142" s="598"/>
      <c r="X4142" s="598"/>
      <c r="Y4142" s="598"/>
      <c r="Z4142" s="598"/>
      <c r="AA4142" s="598"/>
      <c r="AB4142" s="598"/>
      <c r="AC4142" s="598"/>
      <c r="AD4142" s="598"/>
      <c r="AE4142" s="598"/>
      <c r="AF4142" s="598"/>
      <c r="AG4142" s="599"/>
      <c r="AH4142" s="192"/>
      <c r="AI4142" s="604"/>
      <c r="AJ4142" s="598"/>
      <c r="AK4142" s="600"/>
      <c r="AL4142" s="67"/>
      <c r="AM4142" s="623"/>
      <c r="AN4142" s="623"/>
      <c r="AO4142" s="623"/>
      <c r="AP4142" s="623"/>
      <c r="AQ4142" s="623"/>
      <c r="AR4142" s="623"/>
      <c r="AS4142" s="624"/>
      <c r="AT4142" s="623"/>
      <c r="AU4142" s="624"/>
    </row>
    <row r="4143">
      <c r="A4143" s="612"/>
      <c r="B4143" s="601"/>
      <c r="C4143" s="601"/>
      <c r="D4143" s="595"/>
      <c r="E4143" s="602"/>
      <c r="F4143" s="603"/>
      <c r="G4143" s="611"/>
      <c r="H4143" s="595"/>
      <c r="I4143" s="595"/>
      <c r="J4143" s="192"/>
      <c r="K4143" s="192"/>
      <c r="L4143" s="192"/>
      <c r="M4143" s="596"/>
      <c r="N4143" s="192"/>
      <c r="O4143" s="596"/>
      <c r="P4143" s="192"/>
      <c r="Q4143" s="596"/>
      <c r="R4143" s="597"/>
      <c r="S4143" s="600"/>
      <c r="T4143" s="598"/>
      <c r="U4143" s="598"/>
      <c r="V4143" s="598"/>
      <c r="W4143" s="598"/>
      <c r="X4143" s="598"/>
      <c r="Y4143" s="598"/>
      <c r="Z4143" s="598"/>
      <c r="AA4143" s="598"/>
      <c r="AB4143" s="598"/>
      <c r="AC4143" s="598"/>
      <c r="AD4143" s="598"/>
      <c r="AE4143" s="598"/>
      <c r="AF4143" s="598"/>
      <c r="AG4143" s="599"/>
      <c r="AH4143" s="192"/>
      <c r="AI4143" s="604"/>
      <c r="AJ4143" s="598"/>
      <c r="AK4143" s="600"/>
      <c r="AL4143" s="67"/>
      <c r="AM4143" s="623"/>
      <c r="AN4143" s="623"/>
      <c r="AO4143" s="623"/>
      <c r="AP4143" s="623"/>
      <c r="AQ4143" s="623"/>
      <c r="AR4143" s="623"/>
      <c r="AS4143" s="624"/>
      <c r="AT4143" s="623"/>
      <c r="AU4143" s="624"/>
    </row>
    <row r="4144">
      <c r="A4144" s="612"/>
      <c r="B4144" s="601"/>
      <c r="C4144" s="601"/>
      <c r="D4144" s="595"/>
      <c r="E4144" s="602"/>
      <c r="F4144" s="603"/>
      <c r="G4144" s="611"/>
      <c r="H4144" s="595"/>
      <c r="I4144" s="595"/>
      <c r="J4144" s="192"/>
      <c r="K4144" s="192"/>
      <c r="L4144" s="192"/>
      <c r="M4144" s="596"/>
      <c r="N4144" s="192"/>
      <c r="O4144" s="596"/>
      <c r="P4144" s="192"/>
      <c r="Q4144" s="596"/>
      <c r="R4144" s="597"/>
      <c r="S4144" s="600"/>
      <c r="T4144" s="598"/>
      <c r="U4144" s="598"/>
      <c r="V4144" s="598"/>
      <c r="W4144" s="598"/>
      <c r="X4144" s="598"/>
      <c r="Y4144" s="598"/>
      <c r="Z4144" s="598"/>
      <c r="AA4144" s="598"/>
      <c r="AB4144" s="598"/>
      <c r="AC4144" s="598"/>
      <c r="AD4144" s="598"/>
      <c r="AE4144" s="598"/>
      <c r="AF4144" s="598"/>
      <c r="AG4144" s="599"/>
      <c r="AH4144" s="192"/>
      <c r="AI4144" s="604"/>
      <c r="AJ4144" s="598"/>
      <c r="AK4144" s="600"/>
      <c r="AL4144" s="67"/>
      <c r="AM4144" s="623"/>
      <c r="AN4144" s="623"/>
      <c r="AO4144" s="623"/>
      <c r="AP4144" s="623"/>
      <c r="AQ4144" s="623"/>
      <c r="AR4144" s="623"/>
      <c r="AS4144" s="624"/>
      <c r="AT4144" s="623"/>
      <c r="AU4144" s="624"/>
    </row>
    <row r="4145">
      <c r="A4145" s="612"/>
      <c r="B4145" s="601"/>
      <c r="C4145" s="601"/>
      <c r="D4145" s="595"/>
      <c r="E4145" s="602"/>
      <c r="F4145" s="603"/>
      <c r="G4145" s="611"/>
      <c r="H4145" s="595"/>
      <c r="I4145" s="595"/>
      <c r="J4145" s="192"/>
      <c r="K4145" s="192"/>
      <c r="L4145" s="192"/>
      <c r="M4145" s="596"/>
      <c r="N4145" s="192"/>
      <c r="O4145" s="596"/>
      <c r="P4145" s="192"/>
      <c r="Q4145" s="596"/>
      <c r="R4145" s="597"/>
      <c r="S4145" s="600"/>
      <c r="T4145" s="598"/>
      <c r="U4145" s="598"/>
      <c r="V4145" s="598"/>
      <c r="W4145" s="598"/>
      <c r="X4145" s="598"/>
      <c r="Y4145" s="598"/>
      <c r="Z4145" s="598"/>
      <c r="AA4145" s="598"/>
      <c r="AB4145" s="598"/>
      <c r="AC4145" s="598"/>
      <c r="AD4145" s="598"/>
      <c r="AE4145" s="598"/>
      <c r="AF4145" s="598"/>
      <c r="AG4145" s="599"/>
      <c r="AH4145" s="192"/>
      <c r="AI4145" s="604"/>
      <c r="AJ4145" s="598"/>
      <c r="AK4145" s="600"/>
      <c r="AL4145" s="67"/>
      <c r="AM4145" s="623"/>
      <c r="AN4145" s="623"/>
      <c r="AO4145" s="623"/>
      <c r="AP4145" s="623"/>
      <c r="AQ4145" s="623"/>
      <c r="AR4145" s="623"/>
      <c r="AS4145" s="624"/>
      <c r="AT4145" s="623"/>
      <c r="AU4145" s="624"/>
    </row>
    <row r="4146">
      <c r="A4146" s="612"/>
      <c r="B4146" s="601"/>
      <c r="C4146" s="601"/>
      <c r="D4146" s="595"/>
      <c r="E4146" s="602"/>
      <c r="F4146" s="603"/>
      <c r="G4146" s="611"/>
      <c r="H4146" s="595"/>
      <c r="I4146" s="595"/>
      <c r="J4146" s="192"/>
      <c r="K4146" s="192"/>
      <c r="L4146" s="192"/>
      <c r="M4146" s="596"/>
      <c r="N4146" s="192"/>
      <c r="O4146" s="596"/>
      <c r="P4146" s="192"/>
      <c r="Q4146" s="596"/>
      <c r="R4146" s="597"/>
      <c r="S4146" s="600"/>
      <c r="T4146" s="598"/>
      <c r="U4146" s="598"/>
      <c r="V4146" s="598"/>
      <c r="W4146" s="598"/>
      <c r="X4146" s="598"/>
      <c r="Y4146" s="598"/>
      <c r="Z4146" s="598"/>
      <c r="AA4146" s="598"/>
      <c r="AB4146" s="598"/>
      <c r="AC4146" s="598"/>
      <c r="AD4146" s="598"/>
      <c r="AE4146" s="598"/>
      <c r="AF4146" s="598"/>
      <c r="AG4146" s="599"/>
      <c r="AH4146" s="192"/>
      <c r="AI4146" s="604"/>
      <c r="AJ4146" s="598"/>
      <c r="AK4146" s="600"/>
      <c r="AL4146" s="67"/>
      <c r="AM4146" s="623"/>
      <c r="AN4146" s="623"/>
      <c r="AO4146" s="623"/>
      <c r="AP4146" s="623"/>
      <c r="AQ4146" s="623"/>
      <c r="AR4146" s="623"/>
      <c r="AS4146" s="624"/>
      <c r="AT4146" s="623"/>
      <c r="AU4146" s="624"/>
    </row>
    <row r="4147">
      <c r="A4147" s="612"/>
      <c r="B4147" s="601"/>
      <c r="C4147" s="601"/>
      <c r="D4147" s="595"/>
      <c r="E4147" s="602"/>
      <c r="F4147" s="603"/>
      <c r="G4147" s="611"/>
      <c r="H4147" s="595"/>
      <c r="I4147" s="595"/>
      <c r="J4147" s="192"/>
      <c r="K4147" s="192"/>
      <c r="L4147" s="192"/>
      <c r="M4147" s="596"/>
      <c r="N4147" s="192"/>
      <c r="O4147" s="596"/>
      <c r="P4147" s="192"/>
      <c r="Q4147" s="596"/>
      <c r="R4147" s="597"/>
      <c r="S4147" s="600"/>
      <c r="T4147" s="598"/>
      <c r="U4147" s="598"/>
      <c r="V4147" s="598"/>
      <c r="W4147" s="598"/>
      <c r="X4147" s="598"/>
      <c r="Y4147" s="598"/>
      <c r="Z4147" s="598"/>
      <c r="AA4147" s="598"/>
      <c r="AB4147" s="598"/>
      <c r="AC4147" s="598"/>
      <c r="AD4147" s="598"/>
      <c r="AE4147" s="598"/>
      <c r="AF4147" s="598"/>
      <c r="AG4147" s="599"/>
      <c r="AH4147" s="192"/>
      <c r="AI4147" s="604"/>
      <c r="AJ4147" s="598"/>
      <c r="AK4147" s="600"/>
      <c r="AL4147" s="67"/>
      <c r="AM4147" s="623"/>
      <c r="AN4147" s="623"/>
      <c r="AO4147" s="623"/>
      <c r="AP4147" s="623"/>
      <c r="AQ4147" s="623"/>
      <c r="AR4147" s="623"/>
      <c r="AS4147" s="624"/>
      <c r="AT4147" s="623"/>
      <c r="AU4147" s="624"/>
    </row>
    <row r="4148">
      <c r="A4148" s="612"/>
      <c r="B4148" s="601"/>
      <c r="C4148" s="601"/>
      <c r="D4148" s="595"/>
      <c r="E4148" s="602"/>
      <c r="F4148" s="603"/>
      <c r="G4148" s="611"/>
      <c r="H4148" s="595"/>
      <c r="I4148" s="595"/>
      <c r="J4148" s="192"/>
      <c r="K4148" s="192"/>
      <c r="L4148" s="192"/>
      <c r="M4148" s="596"/>
      <c r="N4148" s="192"/>
      <c r="O4148" s="596"/>
      <c r="P4148" s="192"/>
      <c r="Q4148" s="596"/>
      <c r="R4148" s="597"/>
      <c r="S4148" s="600"/>
      <c r="T4148" s="598"/>
      <c r="U4148" s="598"/>
      <c r="V4148" s="598"/>
      <c r="W4148" s="598"/>
      <c r="X4148" s="598"/>
      <c r="Y4148" s="598"/>
      <c r="Z4148" s="598"/>
      <c r="AA4148" s="598"/>
      <c r="AB4148" s="598"/>
      <c r="AC4148" s="598"/>
      <c r="AD4148" s="598"/>
      <c r="AE4148" s="598"/>
      <c r="AF4148" s="598"/>
      <c r="AG4148" s="599"/>
      <c r="AH4148" s="192"/>
      <c r="AI4148" s="604"/>
      <c r="AJ4148" s="598"/>
      <c r="AK4148" s="600"/>
      <c r="AL4148" s="67"/>
      <c r="AM4148" s="623"/>
      <c r="AN4148" s="623"/>
      <c r="AO4148" s="623"/>
      <c r="AP4148" s="623"/>
      <c r="AQ4148" s="623"/>
      <c r="AR4148" s="623"/>
      <c r="AS4148" s="624"/>
      <c r="AT4148" s="623"/>
      <c r="AU4148" s="624"/>
    </row>
    <row r="4149">
      <c r="A4149" s="612"/>
      <c r="B4149" s="601"/>
      <c r="C4149" s="601"/>
      <c r="D4149" s="595"/>
      <c r="E4149" s="602"/>
      <c r="F4149" s="603"/>
      <c r="G4149" s="611"/>
      <c r="H4149" s="595"/>
      <c r="I4149" s="595"/>
      <c r="J4149" s="192"/>
      <c r="K4149" s="192"/>
      <c r="L4149" s="192"/>
      <c r="M4149" s="596"/>
      <c r="N4149" s="192"/>
      <c r="O4149" s="596"/>
      <c r="P4149" s="192"/>
      <c r="Q4149" s="596"/>
      <c r="R4149" s="597"/>
      <c r="S4149" s="600"/>
      <c r="T4149" s="598"/>
      <c r="U4149" s="598"/>
      <c r="V4149" s="598"/>
      <c r="W4149" s="598"/>
      <c r="X4149" s="598"/>
      <c r="Y4149" s="598"/>
      <c r="Z4149" s="598"/>
      <c r="AA4149" s="598"/>
      <c r="AB4149" s="598"/>
      <c r="AC4149" s="598"/>
      <c r="AD4149" s="598"/>
      <c r="AE4149" s="598"/>
      <c r="AF4149" s="598"/>
      <c r="AG4149" s="599"/>
      <c r="AH4149" s="192"/>
      <c r="AI4149" s="604"/>
      <c r="AJ4149" s="598"/>
      <c r="AK4149" s="600"/>
      <c r="AL4149" s="67"/>
      <c r="AM4149" s="623"/>
      <c r="AN4149" s="623"/>
      <c r="AO4149" s="623"/>
      <c r="AP4149" s="623"/>
      <c r="AQ4149" s="623"/>
      <c r="AR4149" s="623"/>
      <c r="AS4149" s="624"/>
      <c r="AT4149" s="623"/>
      <c r="AU4149" s="624"/>
    </row>
    <row r="4150">
      <c r="A4150" s="612"/>
      <c r="B4150" s="601"/>
      <c r="C4150" s="601"/>
      <c r="D4150" s="595"/>
      <c r="E4150" s="602"/>
      <c r="F4150" s="603"/>
      <c r="G4150" s="611"/>
      <c r="H4150" s="595"/>
      <c r="I4150" s="595"/>
      <c r="J4150" s="192"/>
      <c r="K4150" s="192"/>
      <c r="L4150" s="192"/>
      <c r="M4150" s="596"/>
      <c r="N4150" s="192"/>
      <c r="O4150" s="596"/>
      <c r="P4150" s="192"/>
      <c r="Q4150" s="596"/>
      <c r="R4150" s="597"/>
      <c r="S4150" s="600"/>
      <c r="T4150" s="598"/>
      <c r="U4150" s="598"/>
      <c r="V4150" s="598"/>
      <c r="W4150" s="598"/>
      <c r="X4150" s="598"/>
      <c r="Y4150" s="598"/>
      <c r="Z4150" s="598"/>
      <c r="AA4150" s="598"/>
      <c r="AB4150" s="598"/>
      <c r="AC4150" s="598"/>
      <c r="AD4150" s="598"/>
      <c r="AE4150" s="598"/>
      <c r="AF4150" s="598"/>
      <c r="AG4150" s="599"/>
      <c r="AH4150" s="192"/>
      <c r="AI4150" s="604"/>
      <c r="AJ4150" s="598"/>
      <c r="AK4150" s="600"/>
      <c r="AL4150" s="67"/>
      <c r="AM4150" s="623"/>
      <c r="AN4150" s="623"/>
      <c r="AO4150" s="623"/>
      <c r="AP4150" s="623"/>
      <c r="AQ4150" s="623"/>
      <c r="AR4150" s="623"/>
      <c r="AS4150" s="624"/>
      <c r="AT4150" s="623"/>
      <c r="AU4150" s="624"/>
    </row>
    <row r="4151">
      <c r="A4151" s="612"/>
      <c r="B4151" s="601"/>
      <c r="C4151" s="601"/>
      <c r="D4151" s="595"/>
      <c r="E4151" s="602"/>
      <c r="F4151" s="603"/>
      <c r="G4151" s="611"/>
      <c r="H4151" s="595"/>
      <c r="I4151" s="595"/>
      <c r="J4151" s="192"/>
      <c r="K4151" s="192"/>
      <c r="L4151" s="192"/>
      <c r="M4151" s="596"/>
      <c r="N4151" s="192"/>
      <c r="O4151" s="596"/>
      <c r="P4151" s="192"/>
      <c r="Q4151" s="596"/>
      <c r="R4151" s="597"/>
      <c r="S4151" s="600"/>
      <c r="T4151" s="598"/>
      <c r="U4151" s="598"/>
      <c r="V4151" s="598"/>
      <c r="W4151" s="598"/>
      <c r="X4151" s="598"/>
      <c r="Y4151" s="598"/>
      <c r="Z4151" s="598"/>
      <c r="AA4151" s="598"/>
      <c r="AB4151" s="598"/>
      <c r="AC4151" s="598"/>
      <c r="AD4151" s="598"/>
      <c r="AE4151" s="598"/>
      <c r="AF4151" s="598"/>
      <c r="AG4151" s="599"/>
      <c r="AH4151" s="192"/>
      <c r="AI4151" s="604"/>
      <c r="AJ4151" s="598"/>
      <c r="AK4151" s="600"/>
      <c r="AL4151" s="67"/>
      <c r="AM4151" s="623"/>
      <c r="AN4151" s="623"/>
      <c r="AO4151" s="623"/>
      <c r="AP4151" s="623"/>
      <c r="AQ4151" s="623"/>
      <c r="AR4151" s="623"/>
      <c r="AS4151" s="624"/>
      <c r="AT4151" s="623"/>
      <c r="AU4151" s="624"/>
    </row>
    <row r="4152">
      <c r="A4152" s="612"/>
      <c r="B4152" s="601"/>
      <c r="C4152" s="601"/>
      <c r="D4152" s="595"/>
      <c r="E4152" s="602"/>
      <c r="F4152" s="603"/>
      <c r="G4152" s="611"/>
      <c r="H4152" s="595"/>
      <c r="I4152" s="595"/>
      <c r="J4152" s="192"/>
      <c r="K4152" s="192"/>
      <c r="L4152" s="192"/>
      <c r="M4152" s="596"/>
      <c r="N4152" s="192"/>
      <c r="O4152" s="596"/>
      <c r="P4152" s="192"/>
      <c r="Q4152" s="596"/>
      <c r="R4152" s="597"/>
      <c r="S4152" s="600"/>
      <c r="T4152" s="598"/>
      <c r="U4152" s="598"/>
      <c r="V4152" s="598"/>
      <c r="W4152" s="598"/>
      <c r="X4152" s="598"/>
      <c r="Y4152" s="598"/>
      <c r="Z4152" s="598"/>
      <c r="AA4152" s="598"/>
      <c r="AB4152" s="598"/>
      <c r="AC4152" s="598"/>
      <c r="AD4152" s="598"/>
      <c r="AE4152" s="598"/>
      <c r="AF4152" s="598"/>
      <c r="AG4152" s="599"/>
      <c r="AH4152" s="192"/>
      <c r="AI4152" s="604"/>
      <c r="AJ4152" s="598"/>
      <c r="AK4152" s="600"/>
      <c r="AL4152" s="67"/>
      <c r="AM4152" s="623"/>
      <c r="AN4152" s="623"/>
      <c r="AO4152" s="623"/>
      <c r="AP4152" s="623"/>
      <c r="AQ4152" s="623"/>
      <c r="AR4152" s="623"/>
      <c r="AS4152" s="624"/>
      <c r="AT4152" s="623"/>
      <c r="AU4152" s="624"/>
    </row>
    <row r="4153">
      <c r="A4153" s="612"/>
      <c r="B4153" s="601"/>
      <c r="C4153" s="601"/>
      <c r="D4153" s="595"/>
      <c r="E4153" s="602"/>
      <c r="F4153" s="603"/>
      <c r="G4153" s="611"/>
      <c r="H4153" s="595"/>
      <c r="I4153" s="595"/>
      <c r="J4153" s="192"/>
      <c r="K4153" s="192"/>
      <c r="L4153" s="192"/>
      <c r="M4153" s="596"/>
      <c r="N4153" s="192"/>
      <c r="O4153" s="596"/>
      <c r="P4153" s="192"/>
      <c r="Q4153" s="596"/>
      <c r="R4153" s="597"/>
      <c r="S4153" s="600"/>
      <c r="T4153" s="598"/>
      <c r="U4153" s="598"/>
      <c r="V4153" s="598"/>
      <c r="W4153" s="598"/>
      <c r="X4153" s="598"/>
      <c r="Y4153" s="598"/>
      <c r="Z4153" s="598"/>
      <c r="AA4153" s="598"/>
      <c r="AB4153" s="598"/>
      <c r="AC4153" s="598"/>
      <c r="AD4153" s="598"/>
      <c r="AE4153" s="598"/>
      <c r="AF4153" s="598"/>
      <c r="AG4153" s="599"/>
      <c r="AH4153" s="192"/>
      <c r="AI4153" s="604"/>
      <c r="AJ4153" s="598"/>
      <c r="AK4153" s="600"/>
      <c r="AL4153" s="67"/>
      <c r="AM4153" s="623"/>
      <c r="AN4153" s="623"/>
      <c r="AO4153" s="623"/>
      <c r="AP4153" s="623"/>
      <c r="AQ4153" s="623"/>
      <c r="AR4153" s="623"/>
      <c r="AS4153" s="624"/>
      <c r="AT4153" s="623"/>
      <c r="AU4153" s="624"/>
    </row>
    <row r="4154">
      <c r="A4154" s="612"/>
      <c r="B4154" s="601"/>
      <c r="C4154" s="601"/>
      <c r="D4154" s="595"/>
      <c r="E4154" s="602"/>
      <c r="F4154" s="603"/>
      <c r="G4154" s="611"/>
      <c r="H4154" s="595"/>
      <c r="I4154" s="595"/>
      <c r="J4154" s="192"/>
      <c r="K4154" s="192"/>
      <c r="L4154" s="192"/>
      <c r="M4154" s="596"/>
      <c r="N4154" s="192"/>
      <c r="O4154" s="596"/>
      <c r="P4154" s="192"/>
      <c r="Q4154" s="596"/>
      <c r="R4154" s="597"/>
      <c r="S4154" s="600"/>
      <c r="T4154" s="598"/>
      <c r="U4154" s="598"/>
      <c r="V4154" s="598"/>
      <c r="W4154" s="598"/>
      <c r="X4154" s="598"/>
      <c r="Y4154" s="598"/>
      <c r="Z4154" s="598"/>
      <c r="AA4154" s="598"/>
      <c r="AB4154" s="598"/>
      <c r="AC4154" s="598"/>
      <c r="AD4154" s="598"/>
      <c r="AE4154" s="598"/>
      <c r="AF4154" s="598"/>
      <c r="AG4154" s="599"/>
      <c r="AH4154" s="192"/>
      <c r="AI4154" s="604"/>
      <c r="AJ4154" s="598"/>
      <c r="AK4154" s="600"/>
      <c r="AL4154" s="67"/>
      <c r="AM4154" s="623"/>
      <c r="AN4154" s="623"/>
      <c r="AO4154" s="623"/>
      <c r="AP4154" s="623"/>
      <c r="AQ4154" s="623"/>
      <c r="AR4154" s="623"/>
      <c r="AS4154" s="624"/>
      <c r="AT4154" s="623"/>
      <c r="AU4154" s="624"/>
    </row>
    <row r="4155">
      <c r="A4155" s="612"/>
      <c r="B4155" s="601"/>
      <c r="C4155" s="601"/>
      <c r="D4155" s="595"/>
      <c r="E4155" s="602"/>
      <c r="F4155" s="603"/>
      <c r="G4155" s="611"/>
      <c r="H4155" s="595"/>
      <c r="I4155" s="595"/>
      <c r="J4155" s="192"/>
      <c r="K4155" s="192"/>
      <c r="L4155" s="192"/>
      <c r="M4155" s="596"/>
      <c r="N4155" s="192"/>
      <c r="O4155" s="596"/>
      <c r="P4155" s="192"/>
      <c r="Q4155" s="596"/>
      <c r="R4155" s="597"/>
      <c r="S4155" s="600"/>
      <c r="T4155" s="598"/>
      <c r="U4155" s="598"/>
      <c r="V4155" s="598"/>
      <c r="W4155" s="598"/>
      <c r="X4155" s="598"/>
      <c r="Y4155" s="598"/>
      <c r="Z4155" s="598"/>
      <c r="AA4155" s="598"/>
      <c r="AB4155" s="598"/>
      <c r="AC4155" s="598"/>
      <c r="AD4155" s="598"/>
      <c r="AE4155" s="598"/>
      <c r="AF4155" s="598"/>
      <c r="AG4155" s="599"/>
      <c r="AH4155" s="192"/>
      <c r="AI4155" s="604"/>
      <c r="AJ4155" s="598"/>
      <c r="AK4155" s="600"/>
      <c r="AL4155" s="67"/>
      <c r="AM4155" s="623"/>
      <c r="AN4155" s="623"/>
      <c r="AO4155" s="623"/>
      <c r="AP4155" s="623"/>
      <c r="AQ4155" s="623"/>
      <c r="AR4155" s="623"/>
      <c r="AS4155" s="624"/>
      <c r="AT4155" s="623"/>
      <c r="AU4155" s="624"/>
    </row>
    <row r="4156">
      <c r="A4156" s="612"/>
      <c r="B4156" s="601"/>
      <c r="C4156" s="601"/>
      <c r="D4156" s="595"/>
      <c r="E4156" s="602"/>
      <c r="F4156" s="603"/>
      <c r="G4156" s="611"/>
      <c r="H4156" s="595"/>
      <c r="I4156" s="595"/>
      <c r="J4156" s="192"/>
      <c r="K4156" s="192"/>
      <c r="L4156" s="192"/>
      <c r="M4156" s="596"/>
      <c r="N4156" s="192"/>
      <c r="O4156" s="596"/>
      <c r="P4156" s="192"/>
      <c r="Q4156" s="596"/>
      <c r="R4156" s="597"/>
      <c r="S4156" s="600"/>
      <c r="T4156" s="598"/>
      <c r="U4156" s="598"/>
      <c r="V4156" s="598"/>
      <c r="W4156" s="598"/>
      <c r="X4156" s="598"/>
      <c r="Y4156" s="598"/>
      <c r="Z4156" s="598"/>
      <c r="AA4156" s="598"/>
      <c r="AB4156" s="598"/>
      <c r="AC4156" s="598"/>
      <c r="AD4156" s="598"/>
      <c r="AE4156" s="598"/>
      <c r="AF4156" s="598"/>
      <c r="AG4156" s="599"/>
      <c r="AH4156" s="192"/>
      <c r="AI4156" s="604"/>
      <c r="AJ4156" s="598"/>
      <c r="AK4156" s="600"/>
      <c r="AL4156" s="67"/>
      <c r="AM4156" s="623"/>
      <c r="AN4156" s="623"/>
      <c r="AO4156" s="623"/>
      <c r="AP4156" s="623"/>
      <c r="AQ4156" s="623"/>
      <c r="AR4156" s="623"/>
      <c r="AS4156" s="624"/>
      <c r="AT4156" s="623"/>
      <c r="AU4156" s="624"/>
    </row>
    <row r="4157">
      <c r="A4157" s="612"/>
      <c r="B4157" s="601"/>
      <c r="C4157" s="601"/>
      <c r="D4157" s="595"/>
      <c r="E4157" s="602"/>
      <c r="F4157" s="603"/>
      <c r="G4157" s="611"/>
      <c r="H4157" s="595"/>
      <c r="I4157" s="595"/>
      <c r="J4157" s="192"/>
      <c r="K4157" s="192"/>
      <c r="L4157" s="192"/>
      <c r="M4157" s="596"/>
      <c r="N4157" s="192"/>
      <c r="O4157" s="596"/>
      <c r="P4157" s="192"/>
      <c r="Q4157" s="596"/>
      <c r="R4157" s="597"/>
      <c r="S4157" s="600"/>
      <c r="T4157" s="598"/>
      <c r="U4157" s="598"/>
      <c r="V4157" s="598"/>
      <c r="W4157" s="598"/>
      <c r="X4157" s="598"/>
      <c r="Y4157" s="598"/>
      <c r="Z4157" s="598"/>
      <c r="AA4157" s="598"/>
      <c r="AB4157" s="598"/>
      <c r="AC4157" s="598"/>
      <c r="AD4157" s="598"/>
      <c r="AE4157" s="598"/>
      <c r="AF4157" s="598"/>
      <c r="AG4157" s="599"/>
      <c r="AH4157" s="192"/>
      <c r="AI4157" s="604"/>
      <c r="AJ4157" s="598"/>
      <c r="AK4157" s="600"/>
      <c r="AL4157" s="67"/>
      <c r="AM4157" s="623"/>
      <c r="AN4157" s="623"/>
      <c r="AO4157" s="623"/>
      <c r="AP4157" s="623"/>
      <c r="AQ4157" s="623"/>
      <c r="AR4157" s="623"/>
      <c r="AS4157" s="624"/>
      <c r="AT4157" s="623"/>
      <c r="AU4157" s="624"/>
    </row>
    <row r="4158">
      <c r="A4158" s="612"/>
      <c r="B4158" s="601"/>
      <c r="C4158" s="601"/>
      <c r="D4158" s="595"/>
      <c r="E4158" s="602"/>
      <c r="F4158" s="603"/>
      <c r="G4158" s="611"/>
      <c r="H4158" s="595"/>
      <c r="I4158" s="595"/>
      <c r="J4158" s="192"/>
      <c r="K4158" s="192"/>
      <c r="L4158" s="192"/>
      <c r="M4158" s="596"/>
      <c r="N4158" s="192"/>
      <c r="O4158" s="596"/>
      <c r="P4158" s="192"/>
      <c r="Q4158" s="596"/>
      <c r="R4158" s="597"/>
      <c r="S4158" s="600"/>
      <c r="T4158" s="598"/>
      <c r="U4158" s="598"/>
      <c r="V4158" s="598"/>
      <c r="W4158" s="598"/>
      <c r="X4158" s="598"/>
      <c r="Y4158" s="598"/>
      <c r="Z4158" s="598"/>
      <c r="AA4158" s="598"/>
      <c r="AB4158" s="598"/>
      <c r="AC4158" s="598"/>
      <c r="AD4158" s="598"/>
      <c r="AE4158" s="598"/>
      <c r="AF4158" s="598"/>
      <c r="AG4158" s="599"/>
      <c r="AH4158" s="192"/>
      <c r="AI4158" s="604"/>
      <c r="AJ4158" s="598"/>
      <c r="AK4158" s="600"/>
      <c r="AL4158" s="67"/>
      <c r="AM4158" s="623"/>
      <c r="AN4158" s="623"/>
      <c r="AO4158" s="623"/>
      <c r="AP4158" s="623"/>
      <c r="AQ4158" s="623"/>
      <c r="AR4158" s="623"/>
      <c r="AS4158" s="624"/>
      <c r="AT4158" s="623"/>
      <c r="AU4158" s="624"/>
    </row>
    <row r="4159">
      <c r="A4159" s="612"/>
      <c r="B4159" s="601"/>
      <c r="C4159" s="601"/>
      <c r="D4159" s="595"/>
      <c r="E4159" s="602"/>
      <c r="F4159" s="603"/>
      <c r="G4159" s="611"/>
      <c r="H4159" s="595"/>
      <c r="I4159" s="595"/>
      <c r="J4159" s="192"/>
      <c r="K4159" s="192"/>
      <c r="L4159" s="192"/>
      <c r="M4159" s="596"/>
      <c r="N4159" s="192"/>
      <c r="O4159" s="596"/>
      <c r="P4159" s="192"/>
      <c r="Q4159" s="596"/>
      <c r="R4159" s="597"/>
      <c r="S4159" s="600"/>
      <c r="T4159" s="598"/>
      <c r="U4159" s="598"/>
      <c r="V4159" s="598"/>
      <c r="W4159" s="598"/>
      <c r="X4159" s="598"/>
      <c r="Y4159" s="598"/>
      <c r="Z4159" s="598"/>
      <c r="AA4159" s="598"/>
      <c r="AB4159" s="598"/>
      <c r="AC4159" s="598"/>
      <c r="AD4159" s="598"/>
      <c r="AE4159" s="598"/>
      <c r="AF4159" s="598"/>
      <c r="AG4159" s="599"/>
      <c r="AH4159" s="192"/>
      <c r="AI4159" s="604"/>
      <c r="AJ4159" s="598"/>
      <c r="AK4159" s="600"/>
      <c r="AL4159" s="67"/>
      <c r="AM4159" s="623"/>
      <c r="AN4159" s="623"/>
      <c r="AO4159" s="623"/>
      <c r="AP4159" s="623"/>
      <c r="AQ4159" s="623"/>
      <c r="AR4159" s="623"/>
      <c r="AS4159" s="624"/>
      <c r="AT4159" s="623"/>
      <c r="AU4159" s="624"/>
    </row>
    <row r="4160">
      <c r="A4160" s="612"/>
      <c r="B4160" s="601"/>
      <c r="C4160" s="601"/>
      <c r="D4160" s="595"/>
      <c r="E4160" s="602"/>
      <c r="F4160" s="603"/>
      <c r="G4160" s="611"/>
      <c r="H4160" s="595"/>
      <c r="I4160" s="595"/>
      <c r="J4160" s="192"/>
      <c r="K4160" s="192"/>
      <c r="L4160" s="192"/>
      <c r="M4160" s="596"/>
      <c r="N4160" s="192"/>
      <c r="O4160" s="596"/>
      <c r="P4160" s="192"/>
      <c r="Q4160" s="596"/>
      <c r="R4160" s="597"/>
      <c r="S4160" s="600"/>
      <c r="T4160" s="598"/>
      <c r="U4160" s="598"/>
      <c r="V4160" s="598"/>
      <c r="W4160" s="598"/>
      <c r="X4160" s="598"/>
      <c r="Y4160" s="598"/>
      <c r="Z4160" s="598"/>
      <c r="AA4160" s="598"/>
      <c r="AB4160" s="598"/>
      <c r="AC4160" s="598"/>
      <c r="AD4160" s="598"/>
      <c r="AE4160" s="598"/>
      <c r="AF4160" s="598"/>
      <c r="AG4160" s="599"/>
      <c r="AH4160" s="192"/>
      <c r="AI4160" s="604"/>
      <c r="AJ4160" s="598"/>
      <c r="AK4160" s="600"/>
      <c r="AL4160" s="67"/>
      <c r="AM4160" s="623"/>
      <c r="AN4160" s="623"/>
      <c r="AO4160" s="623"/>
      <c r="AP4160" s="623"/>
      <c r="AQ4160" s="623"/>
      <c r="AR4160" s="623"/>
      <c r="AS4160" s="624"/>
      <c r="AT4160" s="623"/>
      <c r="AU4160" s="624"/>
    </row>
    <row r="4161">
      <c r="A4161" s="612"/>
      <c r="B4161" s="601"/>
      <c r="C4161" s="601"/>
      <c r="D4161" s="595"/>
      <c r="E4161" s="602"/>
      <c r="F4161" s="603"/>
      <c r="G4161" s="611"/>
      <c r="H4161" s="595"/>
      <c r="I4161" s="595"/>
      <c r="J4161" s="192"/>
      <c r="K4161" s="192"/>
      <c r="L4161" s="192"/>
      <c r="M4161" s="596"/>
      <c r="N4161" s="192"/>
      <c r="O4161" s="596"/>
      <c r="P4161" s="192"/>
      <c r="Q4161" s="596"/>
      <c r="R4161" s="597"/>
      <c r="S4161" s="600"/>
      <c r="T4161" s="598"/>
      <c r="U4161" s="598"/>
      <c r="V4161" s="598"/>
      <c r="W4161" s="598"/>
      <c r="X4161" s="598"/>
      <c r="Y4161" s="598"/>
      <c r="Z4161" s="598"/>
      <c r="AA4161" s="598"/>
      <c r="AB4161" s="598"/>
      <c r="AC4161" s="598"/>
      <c r="AD4161" s="598"/>
      <c r="AE4161" s="598"/>
      <c r="AF4161" s="598"/>
      <c r="AG4161" s="599"/>
      <c r="AH4161" s="192"/>
      <c r="AI4161" s="604"/>
      <c r="AJ4161" s="598"/>
      <c r="AK4161" s="600"/>
      <c r="AL4161" s="67"/>
      <c r="AM4161" s="623"/>
      <c r="AN4161" s="623"/>
      <c r="AO4161" s="623"/>
      <c r="AP4161" s="623"/>
      <c r="AQ4161" s="623"/>
      <c r="AR4161" s="623"/>
      <c r="AS4161" s="624"/>
      <c r="AT4161" s="623"/>
      <c r="AU4161" s="624"/>
    </row>
    <row r="4162">
      <c r="A4162" s="612"/>
      <c r="B4162" s="601"/>
      <c r="C4162" s="601"/>
      <c r="D4162" s="595"/>
      <c r="E4162" s="602"/>
      <c r="F4162" s="603"/>
      <c r="G4162" s="611"/>
      <c r="H4162" s="595"/>
      <c r="I4162" s="595"/>
      <c r="J4162" s="192"/>
      <c r="K4162" s="192"/>
      <c r="L4162" s="192"/>
      <c r="M4162" s="596"/>
      <c r="N4162" s="192"/>
      <c r="O4162" s="596"/>
      <c r="P4162" s="192"/>
      <c r="Q4162" s="596"/>
      <c r="R4162" s="597"/>
      <c r="S4162" s="600"/>
      <c r="T4162" s="598"/>
      <c r="U4162" s="598"/>
      <c r="V4162" s="598"/>
      <c r="W4162" s="598"/>
      <c r="X4162" s="598"/>
      <c r="Y4162" s="598"/>
      <c r="Z4162" s="598"/>
      <c r="AA4162" s="598"/>
      <c r="AB4162" s="598"/>
      <c r="AC4162" s="598"/>
      <c r="AD4162" s="598"/>
      <c r="AE4162" s="598"/>
      <c r="AF4162" s="598"/>
      <c r="AG4162" s="599"/>
      <c r="AH4162" s="192"/>
      <c r="AI4162" s="604"/>
      <c r="AJ4162" s="598"/>
      <c r="AK4162" s="600"/>
      <c r="AL4162" s="67"/>
      <c r="AM4162" s="623"/>
      <c r="AN4162" s="623"/>
      <c r="AO4162" s="623"/>
      <c r="AP4162" s="623"/>
      <c r="AQ4162" s="623"/>
      <c r="AR4162" s="623"/>
      <c r="AS4162" s="624"/>
      <c r="AT4162" s="623"/>
      <c r="AU4162" s="624"/>
    </row>
    <row r="4163">
      <c r="A4163" s="612"/>
      <c r="B4163" s="601"/>
      <c r="C4163" s="601"/>
      <c r="D4163" s="595"/>
      <c r="E4163" s="602"/>
      <c r="F4163" s="603"/>
      <c r="G4163" s="611"/>
      <c r="H4163" s="595"/>
      <c r="I4163" s="595"/>
      <c r="J4163" s="192"/>
      <c r="K4163" s="192"/>
      <c r="L4163" s="192"/>
      <c r="M4163" s="596"/>
      <c r="N4163" s="192"/>
      <c r="O4163" s="596"/>
      <c r="P4163" s="192"/>
      <c r="Q4163" s="596"/>
      <c r="R4163" s="597"/>
      <c r="S4163" s="600"/>
      <c r="T4163" s="598"/>
      <c r="U4163" s="598"/>
      <c r="V4163" s="598"/>
      <c r="W4163" s="598"/>
      <c r="X4163" s="598"/>
      <c r="Y4163" s="598"/>
      <c r="Z4163" s="598"/>
      <c r="AA4163" s="598"/>
      <c r="AB4163" s="598"/>
      <c r="AC4163" s="598"/>
      <c r="AD4163" s="598"/>
      <c r="AE4163" s="598"/>
      <c r="AF4163" s="598"/>
      <c r="AG4163" s="599"/>
      <c r="AH4163" s="192"/>
      <c r="AI4163" s="604"/>
      <c r="AJ4163" s="598"/>
      <c r="AK4163" s="600"/>
      <c r="AL4163" s="67"/>
      <c r="AM4163" s="623"/>
      <c r="AN4163" s="623"/>
      <c r="AO4163" s="623"/>
      <c r="AP4163" s="623"/>
      <c r="AQ4163" s="623"/>
      <c r="AR4163" s="623"/>
      <c r="AS4163" s="624"/>
      <c r="AT4163" s="623"/>
      <c r="AU4163" s="624"/>
    </row>
    <row r="4164">
      <c r="A4164" s="612"/>
      <c r="B4164" s="601"/>
      <c r="C4164" s="601"/>
      <c r="D4164" s="595"/>
      <c r="E4164" s="602"/>
      <c r="F4164" s="603"/>
      <c r="G4164" s="611"/>
      <c r="H4164" s="595"/>
      <c r="I4164" s="595"/>
      <c r="J4164" s="192"/>
      <c r="K4164" s="192"/>
      <c r="L4164" s="192"/>
      <c r="M4164" s="596"/>
      <c r="N4164" s="192"/>
      <c r="O4164" s="596"/>
      <c r="P4164" s="192"/>
      <c r="Q4164" s="596"/>
      <c r="R4164" s="597"/>
      <c r="S4164" s="600"/>
      <c r="T4164" s="598"/>
      <c r="U4164" s="598"/>
      <c r="V4164" s="598"/>
      <c r="W4164" s="598"/>
      <c r="X4164" s="598"/>
      <c r="Y4164" s="598"/>
      <c r="Z4164" s="598"/>
      <c r="AA4164" s="598"/>
      <c r="AB4164" s="598"/>
      <c r="AC4164" s="598"/>
      <c r="AD4164" s="598"/>
      <c r="AE4164" s="598"/>
      <c r="AF4164" s="598"/>
      <c r="AG4164" s="599"/>
      <c r="AH4164" s="192"/>
      <c r="AI4164" s="604"/>
      <c r="AJ4164" s="598"/>
      <c r="AK4164" s="600"/>
      <c r="AL4164" s="67"/>
      <c r="AM4164" s="623"/>
      <c r="AN4164" s="623"/>
      <c r="AO4164" s="623"/>
      <c r="AP4164" s="623"/>
      <c r="AQ4164" s="623"/>
      <c r="AR4164" s="623"/>
      <c r="AS4164" s="624"/>
      <c r="AT4164" s="623"/>
      <c r="AU4164" s="624"/>
    </row>
    <row r="4165">
      <c r="A4165" s="612"/>
      <c r="B4165" s="601"/>
      <c r="C4165" s="601"/>
      <c r="D4165" s="595"/>
      <c r="E4165" s="602"/>
      <c r="F4165" s="603"/>
      <c r="G4165" s="611"/>
      <c r="H4165" s="595"/>
      <c r="I4165" s="595"/>
      <c r="J4165" s="192"/>
      <c r="K4165" s="192"/>
      <c r="L4165" s="192"/>
      <c r="M4165" s="596"/>
      <c r="N4165" s="192"/>
      <c r="O4165" s="596"/>
      <c r="P4165" s="192"/>
      <c r="Q4165" s="596"/>
      <c r="R4165" s="597"/>
      <c r="S4165" s="600"/>
      <c r="T4165" s="598"/>
      <c r="U4165" s="598"/>
      <c r="V4165" s="598"/>
      <c r="W4165" s="598"/>
      <c r="X4165" s="598"/>
      <c r="Y4165" s="598"/>
      <c r="Z4165" s="598"/>
      <c r="AA4165" s="598"/>
      <c r="AB4165" s="598"/>
      <c r="AC4165" s="598"/>
      <c r="AD4165" s="598"/>
      <c r="AE4165" s="598"/>
      <c r="AF4165" s="598"/>
      <c r="AG4165" s="599"/>
      <c r="AH4165" s="192"/>
      <c r="AI4165" s="604"/>
      <c r="AJ4165" s="598"/>
      <c r="AK4165" s="600"/>
      <c r="AL4165" s="67"/>
      <c r="AM4165" s="623"/>
      <c r="AN4165" s="623"/>
      <c r="AO4165" s="623"/>
      <c r="AP4165" s="623"/>
      <c r="AQ4165" s="623"/>
      <c r="AR4165" s="623"/>
      <c r="AS4165" s="624"/>
      <c r="AT4165" s="623"/>
      <c r="AU4165" s="624"/>
    </row>
    <row r="4166">
      <c r="A4166" s="612"/>
      <c r="B4166" s="601"/>
      <c r="C4166" s="601"/>
      <c r="D4166" s="595"/>
      <c r="E4166" s="602"/>
      <c r="F4166" s="603"/>
      <c r="G4166" s="611"/>
      <c r="H4166" s="595"/>
      <c r="I4166" s="595"/>
      <c r="J4166" s="192"/>
      <c r="K4166" s="192"/>
      <c r="L4166" s="192"/>
      <c r="M4166" s="596"/>
      <c r="N4166" s="192"/>
      <c r="O4166" s="596"/>
      <c r="P4166" s="192"/>
      <c r="Q4166" s="596"/>
      <c r="R4166" s="597"/>
      <c r="S4166" s="600"/>
      <c r="T4166" s="598"/>
      <c r="U4166" s="598"/>
      <c r="V4166" s="598"/>
      <c r="W4166" s="598"/>
      <c r="X4166" s="598"/>
      <c r="Y4166" s="598"/>
      <c r="Z4166" s="598"/>
      <c r="AA4166" s="598"/>
      <c r="AB4166" s="598"/>
      <c r="AC4166" s="598"/>
      <c r="AD4166" s="598"/>
      <c r="AE4166" s="598"/>
      <c r="AF4166" s="598"/>
      <c r="AG4166" s="599"/>
      <c r="AH4166" s="192"/>
      <c r="AI4166" s="604"/>
      <c r="AJ4166" s="598"/>
      <c r="AK4166" s="600"/>
      <c r="AL4166" s="67"/>
      <c r="AM4166" s="623"/>
      <c r="AN4166" s="623"/>
      <c r="AO4166" s="623"/>
      <c r="AP4166" s="623"/>
      <c r="AQ4166" s="623"/>
      <c r="AR4166" s="623"/>
      <c r="AS4166" s="624"/>
      <c r="AT4166" s="623"/>
      <c r="AU4166" s="624"/>
    </row>
    <row r="4167">
      <c r="A4167" s="612"/>
      <c r="B4167" s="601"/>
      <c r="C4167" s="601"/>
      <c r="D4167" s="595"/>
      <c r="E4167" s="602"/>
      <c r="F4167" s="603"/>
      <c r="G4167" s="611"/>
      <c r="H4167" s="595"/>
      <c r="I4167" s="595"/>
      <c r="J4167" s="192"/>
      <c r="K4167" s="192"/>
      <c r="L4167" s="192"/>
      <c r="M4167" s="596"/>
      <c r="N4167" s="192"/>
      <c r="O4167" s="596"/>
      <c r="P4167" s="192"/>
      <c r="Q4167" s="596"/>
      <c r="R4167" s="597"/>
      <c r="S4167" s="600"/>
      <c r="T4167" s="598"/>
      <c r="U4167" s="598"/>
      <c r="V4167" s="598"/>
      <c r="W4167" s="598"/>
      <c r="X4167" s="598"/>
      <c r="Y4167" s="598"/>
      <c r="Z4167" s="598"/>
      <c r="AA4167" s="598"/>
      <c r="AB4167" s="598"/>
      <c r="AC4167" s="598"/>
      <c r="AD4167" s="598"/>
      <c r="AE4167" s="598"/>
      <c r="AF4167" s="598"/>
      <c r="AG4167" s="599"/>
      <c r="AH4167" s="192"/>
      <c r="AI4167" s="604"/>
      <c r="AJ4167" s="598"/>
      <c r="AK4167" s="600"/>
      <c r="AL4167" s="67"/>
      <c r="AM4167" s="623"/>
      <c r="AN4167" s="623"/>
      <c r="AO4167" s="623"/>
      <c r="AP4167" s="623"/>
      <c r="AQ4167" s="623"/>
      <c r="AR4167" s="623"/>
      <c r="AS4167" s="624"/>
      <c r="AT4167" s="623"/>
      <c r="AU4167" s="624"/>
    </row>
    <row r="4168">
      <c r="A4168" s="612"/>
      <c r="B4168" s="601"/>
      <c r="C4168" s="601"/>
      <c r="D4168" s="595"/>
      <c r="E4168" s="602"/>
      <c r="F4168" s="603"/>
      <c r="G4168" s="611"/>
      <c r="H4168" s="595"/>
      <c r="I4168" s="595"/>
      <c r="J4168" s="192"/>
      <c r="K4168" s="192"/>
      <c r="L4168" s="192"/>
      <c r="M4168" s="596"/>
      <c r="N4168" s="192"/>
      <c r="O4168" s="596"/>
      <c r="P4168" s="192"/>
      <c r="Q4168" s="596"/>
      <c r="R4168" s="597"/>
      <c r="S4168" s="600"/>
      <c r="T4168" s="598"/>
      <c r="U4168" s="598"/>
      <c r="V4168" s="598"/>
      <c r="W4168" s="598"/>
      <c r="X4168" s="598"/>
      <c r="Y4168" s="598"/>
      <c r="Z4168" s="598"/>
      <c r="AA4168" s="598"/>
      <c r="AB4168" s="598"/>
      <c r="AC4168" s="598"/>
      <c r="AD4168" s="598"/>
      <c r="AE4168" s="598"/>
      <c r="AF4168" s="598"/>
      <c r="AG4168" s="599"/>
      <c r="AH4168" s="192"/>
      <c r="AI4168" s="604"/>
      <c r="AJ4168" s="598"/>
      <c r="AK4168" s="600"/>
      <c r="AL4168" s="67"/>
      <c r="AM4168" s="623"/>
      <c r="AN4168" s="623"/>
      <c r="AO4168" s="623"/>
      <c r="AP4168" s="623"/>
      <c r="AQ4168" s="623"/>
      <c r="AR4168" s="623"/>
      <c r="AS4168" s="624"/>
      <c r="AT4168" s="623"/>
      <c r="AU4168" s="624"/>
    </row>
    <row r="4169">
      <c r="A4169" s="612"/>
      <c r="B4169" s="601"/>
      <c r="C4169" s="601"/>
      <c r="D4169" s="595"/>
      <c r="E4169" s="602"/>
      <c r="F4169" s="603"/>
      <c r="G4169" s="611"/>
      <c r="H4169" s="595"/>
      <c r="I4169" s="595"/>
      <c r="J4169" s="192"/>
      <c r="K4169" s="192"/>
      <c r="L4169" s="192"/>
      <c r="M4169" s="596"/>
      <c r="N4169" s="192"/>
      <c r="O4169" s="596"/>
      <c r="P4169" s="192"/>
      <c r="Q4169" s="596"/>
      <c r="R4169" s="597"/>
      <c r="S4169" s="600"/>
      <c r="T4169" s="598"/>
      <c r="U4169" s="598"/>
      <c r="V4169" s="598"/>
      <c r="W4169" s="598"/>
      <c r="X4169" s="598"/>
      <c r="Y4169" s="598"/>
      <c r="Z4169" s="598"/>
      <c r="AA4169" s="598"/>
      <c r="AB4169" s="598"/>
      <c r="AC4169" s="598"/>
      <c r="AD4169" s="598"/>
      <c r="AE4169" s="598"/>
      <c r="AF4169" s="598"/>
      <c r="AG4169" s="599"/>
      <c r="AH4169" s="192"/>
      <c r="AI4169" s="604"/>
      <c r="AJ4169" s="598"/>
      <c r="AK4169" s="600"/>
      <c r="AL4169" s="67"/>
      <c r="AM4169" s="623"/>
      <c r="AN4169" s="623"/>
      <c r="AO4169" s="623"/>
      <c r="AP4169" s="623"/>
      <c r="AQ4169" s="623"/>
      <c r="AR4169" s="623"/>
      <c r="AS4169" s="624"/>
      <c r="AT4169" s="623"/>
      <c r="AU4169" s="624"/>
    </row>
    <row r="4170">
      <c r="A4170" s="612"/>
      <c r="B4170" s="601"/>
      <c r="C4170" s="601"/>
      <c r="D4170" s="595"/>
      <c r="E4170" s="602"/>
      <c r="F4170" s="603"/>
      <c r="G4170" s="611"/>
      <c r="H4170" s="595"/>
      <c r="I4170" s="595"/>
      <c r="J4170" s="192"/>
      <c r="K4170" s="192"/>
      <c r="L4170" s="192"/>
      <c r="M4170" s="596"/>
      <c r="N4170" s="192"/>
      <c r="O4170" s="596"/>
      <c r="P4170" s="192"/>
      <c r="Q4170" s="596"/>
      <c r="R4170" s="597"/>
      <c r="S4170" s="600"/>
      <c r="T4170" s="598"/>
      <c r="U4170" s="598"/>
      <c r="V4170" s="598"/>
      <c r="W4170" s="598"/>
      <c r="X4170" s="598"/>
      <c r="Y4170" s="598"/>
      <c r="Z4170" s="598"/>
      <c r="AA4170" s="598"/>
      <c r="AB4170" s="598"/>
      <c r="AC4170" s="598"/>
      <c r="AD4170" s="598"/>
      <c r="AE4170" s="598"/>
      <c r="AF4170" s="598"/>
      <c r="AG4170" s="599"/>
      <c r="AH4170" s="192"/>
      <c r="AI4170" s="604"/>
      <c r="AJ4170" s="598"/>
      <c r="AK4170" s="600"/>
      <c r="AL4170" s="67"/>
      <c r="AM4170" s="623"/>
      <c r="AN4170" s="623"/>
      <c r="AO4170" s="623"/>
      <c r="AP4170" s="623"/>
      <c r="AQ4170" s="623"/>
      <c r="AR4170" s="623"/>
      <c r="AS4170" s="624"/>
      <c r="AT4170" s="623"/>
      <c r="AU4170" s="624"/>
    </row>
    <row r="4171">
      <c r="A4171" s="612"/>
      <c r="B4171" s="601"/>
      <c r="C4171" s="601"/>
      <c r="D4171" s="595"/>
      <c r="E4171" s="602"/>
      <c r="F4171" s="603"/>
      <c r="G4171" s="611"/>
      <c r="H4171" s="595"/>
      <c r="I4171" s="595"/>
      <c r="J4171" s="192"/>
      <c r="K4171" s="192"/>
      <c r="L4171" s="192"/>
      <c r="M4171" s="596"/>
      <c r="N4171" s="192"/>
      <c r="O4171" s="596"/>
      <c r="P4171" s="192"/>
      <c r="Q4171" s="596"/>
      <c r="R4171" s="597"/>
      <c r="S4171" s="600"/>
      <c r="T4171" s="598"/>
      <c r="U4171" s="598"/>
      <c r="V4171" s="598"/>
      <c r="W4171" s="598"/>
      <c r="X4171" s="598"/>
      <c r="Y4171" s="598"/>
      <c r="Z4171" s="598"/>
      <c r="AA4171" s="598"/>
      <c r="AB4171" s="598"/>
      <c r="AC4171" s="598"/>
      <c r="AD4171" s="598"/>
      <c r="AE4171" s="598"/>
      <c r="AF4171" s="598"/>
      <c r="AG4171" s="599"/>
      <c r="AH4171" s="192"/>
      <c r="AI4171" s="604"/>
      <c r="AJ4171" s="598"/>
      <c r="AK4171" s="600"/>
      <c r="AL4171" s="67"/>
      <c r="AM4171" s="623"/>
      <c r="AN4171" s="623"/>
      <c r="AO4171" s="623"/>
      <c r="AP4171" s="623"/>
      <c r="AQ4171" s="623"/>
      <c r="AR4171" s="623"/>
      <c r="AS4171" s="624"/>
      <c r="AT4171" s="623"/>
      <c r="AU4171" s="624"/>
    </row>
    <row r="4172">
      <c r="A4172" s="612"/>
      <c r="B4172" s="601"/>
      <c r="C4172" s="601"/>
      <c r="D4172" s="595"/>
      <c r="E4172" s="602"/>
      <c r="F4172" s="603"/>
      <c r="G4172" s="611"/>
      <c r="H4172" s="595"/>
      <c r="I4172" s="595"/>
      <c r="J4172" s="192"/>
      <c r="K4172" s="192"/>
      <c r="L4172" s="192"/>
      <c r="M4172" s="596"/>
      <c r="N4172" s="192"/>
      <c r="O4172" s="596"/>
      <c r="P4172" s="192"/>
      <c r="Q4172" s="596"/>
      <c r="R4172" s="597"/>
      <c r="S4172" s="600"/>
      <c r="T4172" s="598"/>
      <c r="U4172" s="598"/>
      <c r="V4172" s="598"/>
      <c r="W4172" s="598"/>
      <c r="X4172" s="598"/>
      <c r="Y4172" s="598"/>
      <c r="Z4172" s="598"/>
      <c r="AA4172" s="598"/>
      <c r="AB4172" s="598"/>
      <c r="AC4172" s="598"/>
      <c r="AD4172" s="598"/>
      <c r="AE4172" s="598"/>
      <c r="AF4172" s="598"/>
      <c r="AG4172" s="599"/>
      <c r="AH4172" s="192"/>
      <c r="AI4172" s="604"/>
      <c r="AJ4172" s="598"/>
      <c r="AK4172" s="600"/>
      <c r="AL4172" s="67"/>
      <c r="AM4172" s="623"/>
      <c r="AN4172" s="623"/>
      <c r="AO4172" s="623"/>
      <c r="AP4172" s="623"/>
      <c r="AQ4172" s="623"/>
      <c r="AR4172" s="623"/>
      <c r="AS4172" s="624"/>
      <c r="AT4172" s="623"/>
      <c r="AU4172" s="624"/>
    </row>
    <row r="4173">
      <c r="A4173" s="612"/>
      <c r="B4173" s="601"/>
      <c r="C4173" s="601"/>
      <c r="D4173" s="595"/>
      <c r="E4173" s="602"/>
      <c r="F4173" s="603"/>
      <c r="G4173" s="611"/>
      <c r="H4173" s="595"/>
      <c r="I4173" s="595"/>
      <c r="J4173" s="192"/>
      <c r="K4173" s="192"/>
      <c r="L4173" s="192"/>
      <c r="M4173" s="596"/>
      <c r="N4173" s="192"/>
      <c r="O4173" s="596"/>
      <c r="P4173" s="192"/>
      <c r="Q4173" s="596"/>
      <c r="R4173" s="597"/>
      <c r="S4173" s="600"/>
      <c r="T4173" s="598"/>
      <c r="U4173" s="598"/>
      <c r="V4173" s="598"/>
      <c r="W4173" s="598"/>
      <c r="X4173" s="598"/>
      <c r="Y4173" s="598"/>
      <c r="Z4173" s="598"/>
      <c r="AA4173" s="598"/>
      <c r="AB4173" s="598"/>
      <c r="AC4173" s="598"/>
      <c r="AD4173" s="598"/>
      <c r="AE4173" s="598"/>
      <c r="AF4173" s="598"/>
      <c r="AG4173" s="599"/>
      <c r="AH4173" s="192"/>
      <c r="AI4173" s="604"/>
      <c r="AJ4173" s="598"/>
      <c r="AK4173" s="600"/>
      <c r="AL4173" s="67"/>
      <c r="AM4173" s="623"/>
      <c r="AN4173" s="623"/>
      <c r="AO4173" s="623"/>
      <c r="AP4173" s="623"/>
      <c r="AQ4173" s="623"/>
      <c r="AR4173" s="623"/>
      <c r="AS4173" s="624"/>
      <c r="AT4173" s="623"/>
      <c r="AU4173" s="624"/>
    </row>
    <row r="4174">
      <c r="A4174" s="612"/>
      <c r="B4174" s="601"/>
      <c r="C4174" s="601"/>
      <c r="D4174" s="595"/>
      <c r="E4174" s="602"/>
      <c r="F4174" s="603"/>
      <c r="G4174" s="611"/>
      <c r="H4174" s="595"/>
      <c r="I4174" s="595"/>
      <c r="J4174" s="192"/>
      <c r="K4174" s="192"/>
      <c r="L4174" s="192"/>
      <c r="M4174" s="596"/>
      <c r="N4174" s="192"/>
      <c r="O4174" s="596"/>
      <c r="P4174" s="192"/>
      <c r="Q4174" s="596"/>
      <c r="R4174" s="597"/>
      <c r="S4174" s="600"/>
      <c r="T4174" s="598"/>
      <c r="U4174" s="598"/>
      <c r="V4174" s="598"/>
      <c r="W4174" s="598"/>
      <c r="X4174" s="598"/>
      <c r="Y4174" s="598"/>
      <c r="Z4174" s="598"/>
      <c r="AA4174" s="598"/>
      <c r="AB4174" s="598"/>
      <c r="AC4174" s="598"/>
      <c r="AD4174" s="598"/>
      <c r="AE4174" s="598"/>
      <c r="AF4174" s="598"/>
      <c r="AG4174" s="599"/>
      <c r="AH4174" s="192"/>
      <c r="AI4174" s="604"/>
      <c r="AJ4174" s="598"/>
      <c r="AK4174" s="600"/>
      <c r="AL4174" s="67"/>
      <c r="AM4174" s="623"/>
      <c r="AN4174" s="623"/>
      <c r="AO4174" s="623"/>
      <c r="AP4174" s="623"/>
      <c r="AQ4174" s="623"/>
      <c r="AR4174" s="623"/>
      <c r="AS4174" s="624"/>
      <c r="AT4174" s="623"/>
      <c r="AU4174" s="624"/>
    </row>
    <row r="4175">
      <c r="A4175" s="612"/>
      <c r="B4175" s="601"/>
      <c r="C4175" s="601"/>
      <c r="D4175" s="595"/>
      <c r="E4175" s="602"/>
      <c r="F4175" s="603"/>
      <c r="G4175" s="611"/>
      <c r="H4175" s="595"/>
      <c r="I4175" s="595"/>
      <c r="J4175" s="192"/>
      <c r="K4175" s="192"/>
      <c r="L4175" s="192"/>
      <c r="M4175" s="596"/>
      <c r="N4175" s="192"/>
      <c r="O4175" s="596"/>
      <c r="P4175" s="192"/>
      <c r="Q4175" s="596"/>
      <c r="R4175" s="597"/>
      <c r="S4175" s="600"/>
      <c r="T4175" s="598"/>
      <c r="U4175" s="598"/>
      <c r="V4175" s="598"/>
      <c r="W4175" s="598"/>
      <c r="X4175" s="598"/>
      <c r="Y4175" s="598"/>
      <c r="Z4175" s="598"/>
      <c r="AA4175" s="598"/>
      <c r="AB4175" s="598"/>
      <c r="AC4175" s="598"/>
      <c r="AD4175" s="598"/>
      <c r="AE4175" s="598"/>
      <c r="AF4175" s="598"/>
      <c r="AG4175" s="599"/>
      <c r="AH4175" s="192"/>
      <c r="AI4175" s="604"/>
      <c r="AJ4175" s="598"/>
      <c r="AK4175" s="600"/>
      <c r="AL4175" s="67"/>
      <c r="AM4175" s="623"/>
      <c r="AN4175" s="623"/>
      <c r="AO4175" s="623"/>
      <c r="AP4175" s="623"/>
      <c r="AQ4175" s="623"/>
      <c r="AR4175" s="623"/>
      <c r="AS4175" s="624"/>
      <c r="AT4175" s="623"/>
      <c r="AU4175" s="624"/>
    </row>
    <row r="4176">
      <c r="A4176" s="612"/>
      <c r="B4176" s="601"/>
      <c r="C4176" s="601"/>
      <c r="D4176" s="595"/>
      <c r="E4176" s="602"/>
      <c r="F4176" s="603"/>
      <c r="G4176" s="611"/>
      <c r="H4176" s="595"/>
      <c r="I4176" s="595"/>
      <c r="J4176" s="192"/>
      <c r="K4176" s="192"/>
      <c r="L4176" s="192"/>
      <c r="M4176" s="596"/>
      <c r="N4176" s="192"/>
      <c r="O4176" s="596"/>
      <c r="P4176" s="192"/>
      <c r="Q4176" s="596"/>
      <c r="R4176" s="597"/>
      <c r="S4176" s="600"/>
      <c r="T4176" s="598"/>
      <c r="U4176" s="598"/>
      <c r="V4176" s="598"/>
      <c r="W4176" s="598"/>
      <c r="X4176" s="598"/>
      <c r="Y4176" s="598"/>
      <c r="Z4176" s="598"/>
      <c r="AA4176" s="598"/>
      <c r="AB4176" s="598"/>
      <c r="AC4176" s="598"/>
      <c r="AD4176" s="598"/>
      <c r="AE4176" s="598"/>
      <c r="AF4176" s="598"/>
      <c r="AG4176" s="599"/>
      <c r="AH4176" s="192"/>
      <c r="AI4176" s="604"/>
      <c r="AJ4176" s="598"/>
      <c r="AK4176" s="600"/>
      <c r="AL4176" s="67"/>
      <c r="AM4176" s="623"/>
      <c r="AN4176" s="623"/>
      <c r="AO4176" s="623"/>
      <c r="AP4176" s="623"/>
      <c r="AQ4176" s="623"/>
      <c r="AR4176" s="623"/>
      <c r="AS4176" s="624"/>
      <c r="AT4176" s="623"/>
      <c r="AU4176" s="624"/>
    </row>
    <row r="4177">
      <c r="A4177" s="612"/>
      <c r="B4177" s="601"/>
      <c r="C4177" s="601"/>
      <c r="D4177" s="595"/>
      <c r="E4177" s="602"/>
      <c r="F4177" s="603"/>
      <c r="G4177" s="611"/>
      <c r="H4177" s="595"/>
      <c r="I4177" s="595"/>
      <c r="J4177" s="192"/>
      <c r="K4177" s="192"/>
      <c r="L4177" s="192"/>
      <c r="M4177" s="596"/>
      <c r="N4177" s="192"/>
      <c r="O4177" s="596"/>
      <c r="P4177" s="192"/>
      <c r="Q4177" s="596"/>
      <c r="R4177" s="597"/>
      <c r="S4177" s="600"/>
      <c r="T4177" s="598"/>
      <c r="U4177" s="598"/>
      <c r="V4177" s="598"/>
      <c r="W4177" s="598"/>
      <c r="X4177" s="598"/>
      <c r="Y4177" s="598"/>
      <c r="Z4177" s="598"/>
      <c r="AA4177" s="598"/>
      <c r="AB4177" s="598"/>
      <c r="AC4177" s="598"/>
      <c r="AD4177" s="598"/>
      <c r="AE4177" s="598"/>
      <c r="AF4177" s="598"/>
      <c r="AG4177" s="599"/>
      <c r="AH4177" s="192"/>
      <c r="AI4177" s="604"/>
      <c r="AJ4177" s="598"/>
      <c r="AK4177" s="600"/>
      <c r="AL4177" s="67"/>
      <c r="AM4177" s="623"/>
      <c r="AN4177" s="623"/>
      <c r="AO4177" s="623"/>
      <c r="AP4177" s="623"/>
      <c r="AQ4177" s="623"/>
      <c r="AR4177" s="623"/>
      <c r="AS4177" s="624"/>
      <c r="AT4177" s="623"/>
      <c r="AU4177" s="624"/>
    </row>
    <row r="4178">
      <c r="A4178" s="612"/>
      <c r="B4178" s="601"/>
      <c r="C4178" s="601"/>
      <c r="D4178" s="595"/>
      <c r="E4178" s="602"/>
      <c r="F4178" s="603"/>
      <c r="G4178" s="611"/>
      <c r="H4178" s="595"/>
      <c r="I4178" s="595"/>
      <c r="J4178" s="192"/>
      <c r="K4178" s="192"/>
      <c r="L4178" s="192"/>
      <c r="M4178" s="596"/>
      <c r="N4178" s="192"/>
      <c r="O4178" s="596"/>
      <c r="P4178" s="192"/>
      <c r="Q4178" s="596"/>
      <c r="R4178" s="597"/>
      <c r="S4178" s="600"/>
      <c r="T4178" s="598"/>
      <c r="U4178" s="598"/>
      <c r="V4178" s="598"/>
      <c r="W4178" s="598"/>
      <c r="X4178" s="598"/>
      <c r="Y4178" s="598"/>
      <c r="Z4178" s="598"/>
      <c r="AA4178" s="598"/>
      <c r="AB4178" s="598"/>
      <c r="AC4178" s="598"/>
      <c r="AD4178" s="598"/>
      <c r="AE4178" s="598"/>
      <c r="AF4178" s="598"/>
      <c r="AG4178" s="599"/>
      <c r="AH4178" s="192"/>
      <c r="AI4178" s="604"/>
      <c r="AJ4178" s="598"/>
      <c r="AK4178" s="600"/>
      <c r="AL4178" s="67"/>
      <c r="AM4178" s="623"/>
      <c r="AN4178" s="623"/>
      <c r="AO4178" s="623"/>
      <c r="AP4178" s="623"/>
      <c r="AQ4178" s="623"/>
      <c r="AR4178" s="623"/>
      <c r="AS4178" s="624"/>
      <c r="AT4178" s="623"/>
      <c r="AU4178" s="624"/>
    </row>
    <row r="4179">
      <c r="A4179" s="612"/>
      <c r="B4179" s="601"/>
      <c r="C4179" s="601"/>
      <c r="D4179" s="595"/>
      <c r="E4179" s="602"/>
      <c r="F4179" s="603"/>
      <c r="G4179" s="611"/>
      <c r="H4179" s="595"/>
      <c r="I4179" s="595"/>
      <c r="J4179" s="192"/>
      <c r="K4179" s="192"/>
      <c r="L4179" s="192"/>
      <c r="M4179" s="596"/>
      <c r="N4179" s="192"/>
      <c r="O4179" s="596"/>
      <c r="P4179" s="192"/>
      <c r="Q4179" s="596"/>
      <c r="R4179" s="597"/>
      <c r="S4179" s="600"/>
      <c r="T4179" s="598"/>
      <c r="U4179" s="598"/>
      <c r="V4179" s="598"/>
      <c r="W4179" s="598"/>
      <c r="X4179" s="598"/>
      <c r="Y4179" s="598"/>
      <c r="Z4179" s="598"/>
      <c r="AA4179" s="598"/>
      <c r="AB4179" s="598"/>
      <c r="AC4179" s="598"/>
      <c r="AD4179" s="598"/>
      <c r="AE4179" s="598"/>
      <c r="AF4179" s="598"/>
      <c r="AG4179" s="599"/>
      <c r="AH4179" s="192"/>
      <c r="AI4179" s="604"/>
      <c r="AJ4179" s="598"/>
      <c r="AK4179" s="600"/>
      <c r="AL4179" s="67"/>
      <c r="AM4179" s="623"/>
      <c r="AN4179" s="623"/>
      <c r="AO4179" s="623"/>
      <c r="AP4179" s="623"/>
      <c r="AQ4179" s="623"/>
      <c r="AR4179" s="623"/>
      <c r="AS4179" s="624"/>
      <c r="AT4179" s="623"/>
      <c r="AU4179" s="624"/>
    </row>
    <row r="4180">
      <c r="A4180" s="612"/>
      <c r="B4180" s="601"/>
      <c r="C4180" s="601"/>
      <c r="D4180" s="595"/>
      <c r="E4180" s="602"/>
      <c r="F4180" s="603"/>
      <c r="G4180" s="611"/>
      <c r="H4180" s="595"/>
      <c r="I4180" s="595"/>
      <c r="J4180" s="192"/>
      <c r="K4180" s="192"/>
      <c r="L4180" s="192"/>
      <c r="M4180" s="596"/>
      <c r="N4180" s="192"/>
      <c r="O4180" s="596"/>
      <c r="P4180" s="192"/>
      <c r="Q4180" s="596"/>
      <c r="R4180" s="597"/>
      <c r="S4180" s="600"/>
      <c r="T4180" s="598"/>
      <c r="U4180" s="598"/>
      <c r="V4180" s="598"/>
      <c r="W4180" s="598"/>
      <c r="X4180" s="598"/>
      <c r="Y4180" s="598"/>
      <c r="Z4180" s="598"/>
      <c r="AA4180" s="598"/>
      <c r="AB4180" s="598"/>
      <c r="AC4180" s="598"/>
      <c r="AD4180" s="598"/>
      <c r="AE4180" s="598"/>
      <c r="AF4180" s="598"/>
      <c r="AG4180" s="599"/>
      <c r="AH4180" s="192"/>
      <c r="AI4180" s="604"/>
      <c r="AJ4180" s="598"/>
      <c r="AK4180" s="600"/>
      <c r="AL4180" s="67"/>
      <c r="AM4180" s="623"/>
      <c r="AN4180" s="623"/>
      <c r="AO4180" s="623"/>
      <c r="AP4180" s="623"/>
      <c r="AQ4180" s="623"/>
      <c r="AR4180" s="623"/>
      <c r="AS4180" s="624"/>
      <c r="AT4180" s="623"/>
      <c r="AU4180" s="624"/>
    </row>
    <row r="4181">
      <c r="A4181" s="612"/>
      <c r="B4181" s="601"/>
      <c r="C4181" s="601"/>
      <c r="D4181" s="595"/>
      <c r="E4181" s="602"/>
      <c r="F4181" s="603"/>
      <c r="G4181" s="611"/>
      <c r="H4181" s="595"/>
      <c r="I4181" s="595"/>
      <c r="J4181" s="192"/>
      <c r="K4181" s="192"/>
      <c r="L4181" s="192"/>
      <c r="M4181" s="596"/>
      <c r="N4181" s="192"/>
      <c r="O4181" s="596"/>
      <c r="P4181" s="192"/>
      <c r="Q4181" s="596"/>
      <c r="R4181" s="597"/>
      <c r="S4181" s="600"/>
      <c r="T4181" s="598"/>
      <c r="U4181" s="598"/>
      <c r="V4181" s="598"/>
      <c r="W4181" s="598"/>
      <c r="X4181" s="598"/>
      <c r="Y4181" s="598"/>
      <c r="Z4181" s="598"/>
      <c r="AA4181" s="598"/>
      <c r="AB4181" s="598"/>
      <c r="AC4181" s="598"/>
      <c r="AD4181" s="598"/>
      <c r="AE4181" s="598"/>
      <c r="AF4181" s="598"/>
      <c r="AG4181" s="599"/>
      <c r="AH4181" s="192"/>
      <c r="AI4181" s="604"/>
      <c r="AJ4181" s="598"/>
      <c r="AK4181" s="600"/>
      <c r="AL4181" s="67"/>
      <c r="AM4181" s="623"/>
      <c r="AN4181" s="623"/>
      <c r="AO4181" s="623"/>
      <c r="AP4181" s="623"/>
      <c r="AQ4181" s="623"/>
      <c r="AR4181" s="623"/>
      <c r="AS4181" s="624"/>
      <c r="AT4181" s="623"/>
      <c r="AU4181" s="624"/>
    </row>
    <row r="4182">
      <c r="A4182" s="612"/>
      <c r="B4182" s="601"/>
      <c r="C4182" s="601"/>
      <c r="D4182" s="595"/>
      <c r="E4182" s="602"/>
      <c r="F4182" s="603"/>
      <c r="G4182" s="611"/>
      <c r="H4182" s="595"/>
      <c r="I4182" s="595"/>
      <c r="J4182" s="192"/>
      <c r="K4182" s="192"/>
      <c r="L4182" s="192"/>
      <c r="M4182" s="596"/>
      <c r="N4182" s="192"/>
      <c r="O4182" s="596"/>
      <c r="P4182" s="192"/>
      <c r="Q4182" s="596"/>
      <c r="R4182" s="597"/>
      <c r="S4182" s="600"/>
      <c r="T4182" s="598"/>
      <c r="U4182" s="598"/>
      <c r="V4182" s="598"/>
      <c r="W4182" s="598"/>
      <c r="X4182" s="598"/>
      <c r="Y4182" s="598"/>
      <c r="Z4182" s="598"/>
      <c r="AA4182" s="598"/>
      <c r="AB4182" s="598"/>
      <c r="AC4182" s="598"/>
      <c r="AD4182" s="598"/>
      <c r="AE4182" s="598"/>
      <c r="AF4182" s="598"/>
      <c r="AG4182" s="599"/>
      <c r="AH4182" s="192"/>
      <c r="AI4182" s="604"/>
      <c r="AJ4182" s="598"/>
      <c r="AK4182" s="600"/>
      <c r="AL4182" s="67"/>
      <c r="AM4182" s="623"/>
      <c r="AN4182" s="623"/>
      <c r="AO4182" s="623"/>
      <c r="AP4182" s="623"/>
      <c r="AQ4182" s="623"/>
      <c r="AR4182" s="623"/>
      <c r="AS4182" s="624"/>
      <c r="AT4182" s="623"/>
      <c r="AU4182" s="624"/>
    </row>
    <row r="4183">
      <c r="A4183" s="612"/>
      <c r="B4183" s="601"/>
      <c r="C4183" s="601"/>
      <c r="D4183" s="595"/>
      <c r="E4183" s="602"/>
      <c r="F4183" s="603"/>
      <c r="G4183" s="611"/>
      <c r="H4183" s="595"/>
      <c r="I4183" s="595"/>
      <c r="J4183" s="192"/>
      <c r="K4183" s="192"/>
      <c r="L4183" s="192"/>
      <c r="M4183" s="596"/>
      <c r="N4183" s="192"/>
      <c r="O4183" s="596"/>
      <c r="P4183" s="192"/>
      <c r="Q4183" s="596"/>
      <c r="R4183" s="597"/>
      <c r="S4183" s="600"/>
      <c r="T4183" s="598"/>
      <c r="U4183" s="598"/>
      <c r="V4183" s="598"/>
      <c r="W4183" s="598"/>
      <c r="X4183" s="598"/>
      <c r="Y4183" s="598"/>
      <c r="Z4183" s="598"/>
      <c r="AA4183" s="598"/>
      <c r="AB4183" s="598"/>
      <c r="AC4183" s="598"/>
      <c r="AD4183" s="598"/>
      <c r="AE4183" s="598"/>
      <c r="AF4183" s="598"/>
      <c r="AG4183" s="599"/>
      <c r="AH4183" s="192"/>
      <c r="AI4183" s="604"/>
      <c r="AJ4183" s="598"/>
      <c r="AK4183" s="600"/>
      <c r="AL4183" s="67"/>
      <c r="AM4183" s="623"/>
      <c r="AN4183" s="623"/>
      <c r="AO4183" s="623"/>
      <c r="AP4183" s="623"/>
      <c r="AQ4183" s="623"/>
      <c r="AR4183" s="623"/>
      <c r="AS4183" s="624"/>
      <c r="AT4183" s="623"/>
      <c r="AU4183" s="624"/>
    </row>
    <row r="4184">
      <c r="A4184" s="612"/>
      <c r="B4184" s="601"/>
      <c r="C4184" s="601"/>
      <c r="D4184" s="595"/>
      <c r="E4184" s="602"/>
      <c r="F4184" s="603"/>
      <c r="G4184" s="611"/>
      <c r="H4184" s="595"/>
      <c r="I4184" s="595"/>
      <c r="J4184" s="192"/>
      <c r="K4184" s="192"/>
      <c r="L4184" s="192"/>
      <c r="M4184" s="596"/>
      <c r="N4184" s="192"/>
      <c r="O4184" s="596"/>
      <c r="P4184" s="192"/>
      <c r="Q4184" s="596"/>
      <c r="R4184" s="597"/>
      <c r="S4184" s="600"/>
      <c r="T4184" s="598"/>
      <c r="U4184" s="598"/>
      <c r="V4184" s="598"/>
      <c r="W4184" s="598"/>
      <c r="X4184" s="598"/>
      <c r="Y4184" s="598"/>
      <c r="Z4184" s="598"/>
      <c r="AA4184" s="598"/>
      <c r="AB4184" s="598"/>
      <c r="AC4184" s="598"/>
      <c r="AD4184" s="598"/>
      <c r="AE4184" s="598"/>
      <c r="AF4184" s="598"/>
      <c r="AG4184" s="599"/>
      <c r="AH4184" s="192"/>
      <c r="AI4184" s="604"/>
      <c r="AJ4184" s="598"/>
      <c r="AK4184" s="600"/>
      <c r="AL4184" s="67"/>
      <c r="AM4184" s="623"/>
      <c r="AN4184" s="623"/>
      <c r="AO4184" s="623"/>
      <c r="AP4184" s="623"/>
      <c r="AQ4184" s="623"/>
      <c r="AR4184" s="623"/>
      <c r="AS4184" s="624"/>
      <c r="AT4184" s="623"/>
      <c r="AU4184" s="624"/>
    </row>
    <row r="4185">
      <c r="A4185" s="612"/>
      <c r="B4185" s="601"/>
      <c r="C4185" s="601"/>
      <c r="D4185" s="595"/>
      <c r="E4185" s="602"/>
      <c r="F4185" s="603"/>
      <c r="G4185" s="611"/>
      <c r="H4185" s="595"/>
      <c r="I4185" s="595"/>
      <c r="J4185" s="192"/>
      <c r="K4185" s="192"/>
      <c r="L4185" s="192"/>
      <c r="M4185" s="596"/>
      <c r="N4185" s="192"/>
      <c r="O4185" s="596"/>
      <c r="P4185" s="192"/>
      <c r="Q4185" s="596"/>
      <c r="R4185" s="597"/>
      <c r="S4185" s="600"/>
      <c r="T4185" s="598"/>
      <c r="U4185" s="598"/>
      <c r="V4185" s="598"/>
      <c r="W4185" s="598"/>
      <c r="X4185" s="598"/>
      <c r="Y4185" s="598"/>
      <c r="Z4185" s="598"/>
      <c r="AA4185" s="598"/>
      <c r="AB4185" s="598"/>
      <c r="AC4185" s="598"/>
      <c r="AD4185" s="598"/>
      <c r="AE4185" s="598"/>
      <c r="AF4185" s="598"/>
      <c r="AG4185" s="599"/>
      <c r="AH4185" s="192"/>
      <c r="AI4185" s="604"/>
      <c r="AJ4185" s="598"/>
      <c r="AK4185" s="600"/>
      <c r="AL4185" s="67"/>
      <c r="AM4185" s="623"/>
      <c r="AN4185" s="623"/>
      <c r="AO4185" s="623"/>
      <c r="AP4185" s="623"/>
      <c r="AQ4185" s="623"/>
      <c r="AR4185" s="623"/>
      <c r="AS4185" s="624"/>
      <c r="AT4185" s="623"/>
      <c r="AU4185" s="624"/>
    </row>
    <row r="4186">
      <c r="A4186" s="612"/>
      <c r="B4186" s="601"/>
      <c r="C4186" s="601"/>
      <c r="D4186" s="595"/>
      <c r="E4186" s="602"/>
      <c r="F4186" s="603"/>
      <c r="G4186" s="611"/>
      <c r="H4186" s="595"/>
      <c r="I4186" s="595"/>
      <c r="J4186" s="192"/>
      <c r="K4186" s="192"/>
      <c r="L4186" s="192"/>
      <c r="M4186" s="596"/>
      <c r="N4186" s="192"/>
      <c r="O4186" s="596"/>
      <c r="P4186" s="192"/>
      <c r="Q4186" s="596"/>
      <c r="R4186" s="597"/>
      <c r="S4186" s="600"/>
      <c r="T4186" s="598"/>
      <c r="U4186" s="598"/>
      <c r="V4186" s="598"/>
      <c r="W4186" s="598"/>
      <c r="X4186" s="598"/>
      <c r="Y4186" s="598"/>
      <c r="Z4186" s="598"/>
      <c r="AA4186" s="598"/>
      <c r="AB4186" s="598"/>
      <c r="AC4186" s="598"/>
      <c r="AD4186" s="598"/>
      <c r="AE4186" s="598"/>
      <c r="AF4186" s="598"/>
      <c r="AG4186" s="599"/>
      <c r="AH4186" s="192"/>
      <c r="AI4186" s="604"/>
      <c r="AJ4186" s="598"/>
      <c r="AK4186" s="600"/>
      <c r="AL4186" s="67"/>
      <c r="AM4186" s="623"/>
      <c r="AN4186" s="623"/>
      <c r="AO4186" s="623"/>
      <c r="AP4186" s="623"/>
      <c r="AQ4186" s="623"/>
      <c r="AR4186" s="623"/>
      <c r="AS4186" s="624"/>
      <c r="AT4186" s="623"/>
      <c r="AU4186" s="624"/>
    </row>
    <row r="4187">
      <c r="A4187" s="612"/>
      <c r="B4187" s="601"/>
      <c r="C4187" s="601"/>
      <c r="D4187" s="595"/>
      <c r="E4187" s="602"/>
      <c r="F4187" s="603"/>
      <c r="G4187" s="611"/>
      <c r="H4187" s="595"/>
      <c r="I4187" s="595"/>
      <c r="J4187" s="192"/>
      <c r="K4187" s="192"/>
      <c r="L4187" s="192"/>
      <c r="M4187" s="596"/>
      <c r="N4187" s="192"/>
      <c r="O4187" s="596"/>
      <c r="P4187" s="192"/>
      <c r="Q4187" s="596"/>
      <c r="R4187" s="597"/>
      <c r="S4187" s="600"/>
      <c r="T4187" s="598"/>
      <c r="U4187" s="598"/>
      <c r="V4187" s="598"/>
      <c r="W4187" s="598"/>
      <c r="X4187" s="598"/>
      <c r="Y4187" s="598"/>
      <c r="Z4187" s="598"/>
      <c r="AA4187" s="598"/>
      <c r="AB4187" s="598"/>
      <c r="AC4187" s="598"/>
      <c r="AD4187" s="598"/>
      <c r="AE4187" s="598"/>
      <c r="AF4187" s="598"/>
      <c r="AG4187" s="599"/>
      <c r="AH4187" s="192"/>
      <c r="AI4187" s="604"/>
      <c r="AJ4187" s="598"/>
      <c r="AK4187" s="600"/>
      <c r="AL4187" s="67"/>
      <c r="AM4187" s="623"/>
      <c r="AN4187" s="623"/>
      <c r="AO4187" s="623"/>
      <c r="AP4187" s="623"/>
      <c r="AQ4187" s="623"/>
      <c r="AR4187" s="623"/>
      <c r="AS4187" s="624"/>
      <c r="AT4187" s="623"/>
      <c r="AU4187" s="624"/>
    </row>
    <row r="4188">
      <c r="A4188" s="612"/>
      <c r="B4188" s="601"/>
      <c r="C4188" s="601"/>
      <c r="D4188" s="595"/>
      <c r="E4188" s="602"/>
      <c r="F4188" s="603"/>
      <c r="G4188" s="611"/>
      <c r="H4188" s="595"/>
      <c r="I4188" s="595"/>
      <c r="J4188" s="192"/>
      <c r="K4188" s="192"/>
      <c r="L4188" s="192"/>
      <c r="M4188" s="596"/>
      <c r="N4188" s="192"/>
      <c r="O4188" s="596"/>
      <c r="P4188" s="192"/>
      <c r="Q4188" s="596"/>
      <c r="R4188" s="597"/>
      <c r="S4188" s="600"/>
      <c r="T4188" s="598"/>
      <c r="U4188" s="598"/>
      <c r="V4188" s="598"/>
      <c r="W4188" s="598"/>
      <c r="X4188" s="598"/>
      <c r="Y4188" s="598"/>
      <c r="Z4188" s="598"/>
      <c r="AA4188" s="598"/>
      <c r="AB4188" s="598"/>
      <c r="AC4188" s="598"/>
      <c r="AD4188" s="598"/>
      <c r="AE4188" s="598"/>
      <c r="AF4188" s="598"/>
      <c r="AG4188" s="599"/>
      <c r="AH4188" s="192"/>
      <c r="AI4188" s="604"/>
      <c r="AJ4188" s="598"/>
      <c r="AK4188" s="600"/>
      <c r="AL4188" s="67"/>
      <c r="AM4188" s="623"/>
      <c r="AN4188" s="623"/>
      <c r="AO4188" s="623"/>
      <c r="AP4188" s="623"/>
      <c r="AQ4188" s="623"/>
      <c r="AR4188" s="623"/>
      <c r="AS4188" s="624"/>
      <c r="AT4188" s="623"/>
      <c r="AU4188" s="624"/>
    </row>
    <row r="4189">
      <c r="A4189" s="612"/>
      <c r="B4189" s="601"/>
      <c r="C4189" s="601"/>
      <c r="D4189" s="595"/>
      <c r="E4189" s="602"/>
      <c r="F4189" s="603"/>
      <c r="G4189" s="611"/>
      <c r="H4189" s="595"/>
      <c r="I4189" s="595"/>
      <c r="J4189" s="192"/>
      <c r="K4189" s="192"/>
      <c r="L4189" s="192"/>
      <c r="M4189" s="596"/>
      <c r="N4189" s="192"/>
      <c r="O4189" s="596"/>
      <c r="P4189" s="192"/>
      <c r="Q4189" s="596"/>
      <c r="R4189" s="597"/>
      <c r="S4189" s="600"/>
      <c r="T4189" s="598"/>
      <c r="U4189" s="598"/>
      <c r="V4189" s="598"/>
      <c r="W4189" s="598"/>
      <c r="X4189" s="598"/>
      <c r="Y4189" s="598"/>
      <c r="Z4189" s="598"/>
      <c r="AA4189" s="598"/>
      <c r="AB4189" s="598"/>
      <c r="AC4189" s="598"/>
      <c r="AD4189" s="598"/>
      <c r="AE4189" s="598"/>
      <c r="AF4189" s="598"/>
      <c r="AG4189" s="599"/>
      <c r="AH4189" s="192"/>
      <c r="AI4189" s="604"/>
      <c r="AJ4189" s="598"/>
      <c r="AK4189" s="600"/>
      <c r="AL4189" s="67"/>
      <c r="AM4189" s="623"/>
      <c r="AN4189" s="623"/>
      <c r="AO4189" s="623"/>
      <c r="AP4189" s="623"/>
      <c r="AQ4189" s="623"/>
      <c r="AR4189" s="623"/>
      <c r="AS4189" s="624"/>
      <c r="AT4189" s="623"/>
      <c r="AU4189" s="624"/>
    </row>
    <row r="4190">
      <c r="A4190" s="612"/>
      <c r="B4190" s="601"/>
      <c r="C4190" s="601"/>
      <c r="D4190" s="595"/>
      <c r="E4190" s="602"/>
      <c r="F4190" s="603"/>
      <c r="G4190" s="611"/>
      <c r="H4190" s="595"/>
      <c r="I4190" s="595"/>
      <c r="J4190" s="192"/>
      <c r="K4190" s="192"/>
      <c r="L4190" s="192"/>
      <c r="M4190" s="596"/>
      <c r="N4190" s="192"/>
      <c r="O4190" s="596"/>
      <c r="P4190" s="192"/>
      <c r="Q4190" s="596"/>
      <c r="R4190" s="597"/>
      <c r="S4190" s="600"/>
      <c r="T4190" s="598"/>
      <c r="U4190" s="598"/>
      <c r="V4190" s="598"/>
      <c r="W4190" s="598"/>
      <c r="X4190" s="598"/>
      <c r="Y4190" s="598"/>
      <c r="Z4190" s="598"/>
      <c r="AA4190" s="598"/>
      <c r="AB4190" s="598"/>
      <c r="AC4190" s="598"/>
      <c r="AD4190" s="598"/>
      <c r="AE4190" s="598"/>
      <c r="AF4190" s="598"/>
      <c r="AG4190" s="599"/>
      <c r="AH4190" s="192"/>
      <c r="AI4190" s="604"/>
      <c r="AJ4190" s="598"/>
      <c r="AK4190" s="600"/>
      <c r="AL4190" s="67"/>
      <c r="AM4190" s="623"/>
      <c r="AN4190" s="623"/>
      <c r="AO4190" s="623"/>
      <c r="AP4190" s="623"/>
      <c r="AQ4190" s="623"/>
      <c r="AR4190" s="623"/>
      <c r="AS4190" s="624"/>
      <c r="AT4190" s="623"/>
      <c r="AU4190" s="624"/>
    </row>
    <row r="4191">
      <c r="A4191" s="612"/>
      <c r="B4191" s="601"/>
      <c r="C4191" s="601"/>
      <c r="D4191" s="595"/>
      <c r="E4191" s="602"/>
      <c r="F4191" s="603"/>
      <c r="G4191" s="611"/>
      <c r="H4191" s="595"/>
      <c r="I4191" s="595"/>
      <c r="J4191" s="192"/>
      <c r="K4191" s="192"/>
      <c r="L4191" s="192"/>
      <c r="M4191" s="596"/>
      <c r="N4191" s="192"/>
      <c r="O4191" s="596"/>
      <c r="P4191" s="192"/>
      <c r="Q4191" s="596"/>
      <c r="R4191" s="597"/>
      <c r="S4191" s="600"/>
      <c r="T4191" s="598"/>
      <c r="U4191" s="598"/>
      <c r="V4191" s="598"/>
      <c r="W4191" s="598"/>
      <c r="X4191" s="598"/>
      <c r="Y4191" s="598"/>
      <c r="Z4191" s="598"/>
      <c r="AA4191" s="598"/>
      <c r="AB4191" s="598"/>
      <c r="AC4191" s="598"/>
      <c r="AD4191" s="598"/>
      <c r="AE4191" s="598"/>
      <c r="AF4191" s="598"/>
      <c r="AG4191" s="599"/>
      <c r="AH4191" s="192"/>
      <c r="AI4191" s="604"/>
      <c r="AJ4191" s="598"/>
      <c r="AK4191" s="600"/>
      <c r="AL4191" s="67"/>
      <c r="AM4191" s="623"/>
      <c r="AN4191" s="623"/>
      <c r="AO4191" s="623"/>
      <c r="AP4191" s="623"/>
      <c r="AQ4191" s="623"/>
      <c r="AR4191" s="623"/>
      <c r="AS4191" s="624"/>
      <c r="AT4191" s="623"/>
      <c r="AU4191" s="624"/>
    </row>
    <row r="4192">
      <c r="A4192" s="612"/>
      <c r="B4192" s="601"/>
      <c r="C4192" s="601"/>
      <c r="D4192" s="595"/>
      <c r="E4192" s="602"/>
      <c r="F4192" s="603"/>
      <c r="G4192" s="611"/>
      <c r="H4192" s="595"/>
      <c r="I4192" s="595"/>
      <c r="J4192" s="192"/>
      <c r="K4192" s="192"/>
      <c r="L4192" s="192"/>
      <c r="M4192" s="596"/>
      <c r="N4192" s="192"/>
      <c r="O4192" s="596"/>
      <c r="P4192" s="192"/>
      <c r="Q4192" s="596"/>
      <c r="R4192" s="597"/>
      <c r="S4192" s="600"/>
      <c r="T4192" s="598"/>
      <c r="U4192" s="598"/>
      <c r="V4192" s="598"/>
      <c r="W4192" s="598"/>
      <c r="X4192" s="598"/>
      <c r="Y4192" s="598"/>
      <c r="Z4192" s="598"/>
      <c r="AA4192" s="598"/>
      <c r="AB4192" s="598"/>
      <c r="AC4192" s="598"/>
      <c r="AD4192" s="598"/>
      <c r="AE4192" s="598"/>
      <c r="AF4192" s="598"/>
      <c r="AG4192" s="599"/>
      <c r="AH4192" s="192"/>
      <c r="AI4192" s="604"/>
      <c r="AJ4192" s="598"/>
      <c r="AK4192" s="600"/>
      <c r="AL4192" s="67"/>
      <c r="AM4192" s="623"/>
      <c r="AN4192" s="623"/>
      <c r="AO4192" s="623"/>
      <c r="AP4192" s="623"/>
      <c r="AQ4192" s="623"/>
      <c r="AR4192" s="623"/>
      <c r="AS4192" s="624"/>
      <c r="AT4192" s="623"/>
      <c r="AU4192" s="624"/>
    </row>
    <row r="4193">
      <c r="A4193" s="612"/>
      <c r="B4193" s="601"/>
      <c r="C4193" s="601"/>
      <c r="D4193" s="595"/>
      <c r="E4193" s="602"/>
      <c r="F4193" s="603"/>
      <c r="G4193" s="611"/>
      <c r="H4193" s="595"/>
      <c r="I4193" s="595"/>
      <c r="J4193" s="192"/>
      <c r="K4193" s="192"/>
      <c r="L4193" s="192"/>
      <c r="M4193" s="596"/>
      <c r="N4193" s="192"/>
      <c r="O4193" s="596"/>
      <c r="P4193" s="192"/>
      <c r="Q4193" s="596"/>
      <c r="R4193" s="597"/>
      <c r="S4193" s="600"/>
      <c r="T4193" s="598"/>
      <c r="U4193" s="598"/>
      <c r="V4193" s="598"/>
      <c r="W4193" s="598"/>
      <c r="X4193" s="598"/>
      <c r="Y4193" s="598"/>
      <c r="Z4193" s="598"/>
      <c r="AA4193" s="598"/>
      <c r="AB4193" s="598"/>
      <c r="AC4193" s="598"/>
      <c r="AD4193" s="598"/>
      <c r="AE4193" s="598"/>
      <c r="AF4193" s="598"/>
      <c r="AG4193" s="599"/>
      <c r="AH4193" s="192"/>
      <c r="AI4193" s="604"/>
      <c r="AJ4193" s="598"/>
      <c r="AK4193" s="600"/>
      <c r="AL4193" s="67"/>
      <c r="AM4193" s="623"/>
      <c r="AN4193" s="623"/>
      <c r="AO4193" s="623"/>
      <c r="AP4193" s="623"/>
      <c r="AQ4193" s="623"/>
      <c r="AR4193" s="623"/>
      <c r="AS4193" s="624"/>
      <c r="AT4193" s="623"/>
      <c r="AU4193" s="624"/>
    </row>
    <row r="4194">
      <c r="A4194" s="612"/>
      <c r="B4194" s="601"/>
      <c r="C4194" s="601"/>
      <c r="D4194" s="595"/>
      <c r="E4194" s="602"/>
      <c r="F4194" s="603"/>
      <c r="G4194" s="611"/>
      <c r="H4194" s="595"/>
      <c r="I4194" s="595"/>
      <c r="J4194" s="192"/>
      <c r="K4194" s="192"/>
      <c r="L4194" s="192"/>
      <c r="M4194" s="596"/>
      <c r="N4194" s="192"/>
      <c r="O4194" s="596"/>
      <c r="P4194" s="192"/>
      <c r="Q4194" s="596"/>
      <c r="R4194" s="597"/>
      <c r="S4194" s="600"/>
      <c r="T4194" s="598"/>
      <c r="U4194" s="598"/>
      <c r="V4194" s="598"/>
      <c r="W4194" s="598"/>
      <c r="X4194" s="598"/>
      <c r="Y4194" s="598"/>
      <c r="Z4194" s="598"/>
      <c r="AA4194" s="598"/>
      <c r="AB4194" s="598"/>
      <c r="AC4194" s="598"/>
      <c r="AD4194" s="598"/>
      <c r="AE4194" s="598"/>
      <c r="AF4194" s="598"/>
      <c r="AG4194" s="599"/>
      <c r="AH4194" s="192"/>
      <c r="AI4194" s="604"/>
      <c r="AJ4194" s="598"/>
      <c r="AK4194" s="600"/>
      <c r="AL4194" s="67"/>
      <c r="AM4194" s="623"/>
      <c r="AN4194" s="623"/>
      <c r="AO4194" s="623"/>
      <c r="AP4194" s="623"/>
      <c r="AQ4194" s="623"/>
      <c r="AR4194" s="623"/>
      <c r="AS4194" s="624"/>
      <c r="AT4194" s="623"/>
      <c r="AU4194" s="624"/>
    </row>
    <row r="4195">
      <c r="A4195" s="612"/>
      <c r="B4195" s="601"/>
      <c r="C4195" s="601"/>
      <c r="D4195" s="595"/>
      <c r="E4195" s="602"/>
      <c r="F4195" s="603"/>
      <c r="G4195" s="611"/>
      <c r="H4195" s="595"/>
      <c r="I4195" s="595"/>
      <c r="J4195" s="192"/>
      <c r="K4195" s="192"/>
      <c r="L4195" s="192"/>
      <c r="M4195" s="596"/>
      <c r="N4195" s="192"/>
      <c r="O4195" s="596"/>
      <c r="P4195" s="192"/>
      <c r="Q4195" s="596"/>
      <c r="R4195" s="597"/>
      <c r="S4195" s="600"/>
      <c r="T4195" s="598"/>
      <c r="U4195" s="598"/>
      <c r="V4195" s="598"/>
      <c r="W4195" s="598"/>
      <c r="X4195" s="598"/>
      <c r="Y4195" s="598"/>
      <c r="Z4195" s="598"/>
      <c r="AA4195" s="598"/>
      <c r="AB4195" s="598"/>
      <c r="AC4195" s="598"/>
      <c r="AD4195" s="598"/>
      <c r="AE4195" s="598"/>
      <c r="AF4195" s="598"/>
      <c r="AG4195" s="599"/>
      <c r="AH4195" s="192"/>
      <c r="AI4195" s="604"/>
      <c r="AJ4195" s="598"/>
      <c r="AK4195" s="600"/>
      <c r="AL4195" s="67"/>
      <c r="AM4195" s="623"/>
      <c r="AN4195" s="623"/>
      <c r="AO4195" s="623"/>
      <c r="AP4195" s="623"/>
      <c r="AQ4195" s="623"/>
      <c r="AR4195" s="623"/>
      <c r="AS4195" s="624"/>
      <c r="AT4195" s="623"/>
      <c r="AU4195" s="624"/>
    </row>
    <row r="4196">
      <c r="A4196" s="612"/>
      <c r="B4196" s="601"/>
      <c r="C4196" s="601"/>
      <c r="D4196" s="595"/>
      <c r="E4196" s="602"/>
      <c r="F4196" s="603"/>
      <c r="G4196" s="611"/>
      <c r="H4196" s="595"/>
      <c r="I4196" s="595"/>
      <c r="J4196" s="192"/>
      <c r="K4196" s="192"/>
      <c r="L4196" s="192"/>
      <c r="M4196" s="596"/>
      <c r="N4196" s="192"/>
      <c r="O4196" s="596"/>
      <c r="P4196" s="192"/>
      <c r="Q4196" s="596"/>
      <c r="R4196" s="597"/>
      <c r="S4196" s="600"/>
      <c r="T4196" s="598"/>
      <c r="U4196" s="598"/>
      <c r="V4196" s="598"/>
      <c r="W4196" s="598"/>
      <c r="X4196" s="598"/>
      <c r="Y4196" s="598"/>
      <c r="Z4196" s="598"/>
      <c r="AA4196" s="598"/>
      <c r="AB4196" s="598"/>
      <c r="AC4196" s="598"/>
      <c r="AD4196" s="598"/>
      <c r="AE4196" s="598"/>
      <c r="AF4196" s="598"/>
      <c r="AG4196" s="599"/>
      <c r="AH4196" s="192"/>
      <c r="AI4196" s="604"/>
      <c r="AJ4196" s="598"/>
      <c r="AK4196" s="600"/>
      <c r="AL4196" s="67"/>
      <c r="AM4196" s="623"/>
      <c r="AN4196" s="623"/>
      <c r="AO4196" s="623"/>
      <c r="AP4196" s="623"/>
      <c r="AQ4196" s="623"/>
      <c r="AR4196" s="623"/>
      <c r="AS4196" s="624"/>
      <c r="AT4196" s="623"/>
      <c r="AU4196" s="624"/>
    </row>
    <row r="4197">
      <c r="A4197" s="612"/>
      <c r="B4197" s="601"/>
      <c r="C4197" s="601"/>
      <c r="D4197" s="595"/>
      <c r="E4197" s="602"/>
      <c r="F4197" s="603"/>
      <c r="G4197" s="611"/>
      <c r="H4197" s="595"/>
      <c r="I4197" s="595"/>
      <c r="J4197" s="192"/>
      <c r="K4197" s="192"/>
      <c r="L4197" s="192"/>
      <c r="M4197" s="596"/>
      <c r="N4197" s="192"/>
      <c r="O4197" s="596"/>
      <c r="P4197" s="192"/>
      <c r="Q4197" s="596"/>
      <c r="R4197" s="597"/>
      <c r="S4197" s="600"/>
      <c r="T4197" s="598"/>
      <c r="U4197" s="598"/>
      <c r="V4197" s="598"/>
      <c r="W4197" s="598"/>
      <c r="X4197" s="598"/>
      <c r="Y4197" s="598"/>
      <c r="Z4197" s="598"/>
      <c r="AA4197" s="598"/>
      <c r="AB4197" s="598"/>
      <c r="AC4197" s="598"/>
      <c r="AD4197" s="598"/>
      <c r="AE4197" s="598"/>
      <c r="AF4197" s="598"/>
      <c r="AG4197" s="599"/>
      <c r="AH4197" s="192"/>
      <c r="AI4197" s="604"/>
      <c r="AJ4197" s="598"/>
      <c r="AK4197" s="600"/>
      <c r="AL4197" s="67"/>
      <c r="AM4197" s="623"/>
      <c r="AN4197" s="623"/>
      <c r="AO4197" s="623"/>
      <c r="AP4197" s="623"/>
      <c r="AQ4197" s="623"/>
      <c r="AR4197" s="623"/>
      <c r="AS4197" s="624"/>
      <c r="AT4197" s="623"/>
      <c r="AU4197" s="624"/>
    </row>
    <row r="4198">
      <c r="A4198" s="612"/>
      <c r="B4198" s="601"/>
      <c r="C4198" s="601"/>
      <c r="D4198" s="595"/>
      <c r="E4198" s="602"/>
      <c r="F4198" s="603"/>
      <c r="G4198" s="611"/>
      <c r="H4198" s="595"/>
      <c r="I4198" s="595"/>
      <c r="J4198" s="192"/>
      <c r="K4198" s="192"/>
      <c r="L4198" s="192"/>
      <c r="M4198" s="596"/>
      <c r="N4198" s="192"/>
      <c r="O4198" s="596"/>
      <c r="P4198" s="192"/>
      <c r="Q4198" s="596"/>
      <c r="R4198" s="597"/>
      <c r="S4198" s="600"/>
      <c r="T4198" s="598"/>
      <c r="U4198" s="598"/>
      <c r="V4198" s="598"/>
      <c r="W4198" s="598"/>
      <c r="X4198" s="598"/>
      <c r="Y4198" s="598"/>
      <c r="Z4198" s="598"/>
      <c r="AA4198" s="598"/>
      <c r="AB4198" s="598"/>
      <c r="AC4198" s="598"/>
      <c r="AD4198" s="598"/>
      <c r="AE4198" s="598"/>
      <c r="AF4198" s="598"/>
      <c r="AG4198" s="599"/>
      <c r="AH4198" s="192"/>
      <c r="AI4198" s="604"/>
      <c r="AJ4198" s="598"/>
      <c r="AK4198" s="600"/>
      <c r="AL4198" s="67"/>
      <c r="AM4198" s="623"/>
      <c r="AN4198" s="623"/>
      <c r="AO4198" s="623"/>
      <c r="AP4198" s="623"/>
      <c r="AQ4198" s="623"/>
      <c r="AR4198" s="623"/>
      <c r="AS4198" s="624"/>
      <c r="AT4198" s="623"/>
      <c r="AU4198" s="624"/>
    </row>
    <row r="4199">
      <c r="A4199" s="612"/>
      <c r="B4199" s="601"/>
      <c r="C4199" s="601"/>
      <c r="D4199" s="595"/>
      <c r="E4199" s="602"/>
      <c r="F4199" s="603"/>
      <c r="G4199" s="611"/>
      <c r="H4199" s="595"/>
      <c r="I4199" s="595"/>
      <c r="J4199" s="192"/>
      <c r="K4199" s="192"/>
      <c r="L4199" s="192"/>
      <c r="M4199" s="596"/>
      <c r="N4199" s="192"/>
      <c r="O4199" s="596"/>
      <c r="P4199" s="192"/>
      <c r="Q4199" s="596"/>
      <c r="R4199" s="597"/>
      <c r="S4199" s="600"/>
      <c r="T4199" s="598"/>
      <c r="U4199" s="598"/>
      <c r="V4199" s="598"/>
      <c r="W4199" s="598"/>
      <c r="X4199" s="598"/>
      <c r="Y4199" s="598"/>
      <c r="Z4199" s="598"/>
      <c r="AA4199" s="598"/>
      <c r="AB4199" s="598"/>
      <c r="AC4199" s="598"/>
      <c r="AD4199" s="598"/>
      <c r="AE4199" s="598"/>
      <c r="AF4199" s="598"/>
      <c r="AG4199" s="599"/>
      <c r="AH4199" s="192"/>
      <c r="AI4199" s="604"/>
      <c r="AJ4199" s="598"/>
      <c r="AK4199" s="600"/>
      <c r="AL4199" s="67"/>
      <c r="AM4199" s="623"/>
      <c r="AN4199" s="623"/>
      <c r="AO4199" s="623"/>
      <c r="AP4199" s="623"/>
      <c r="AQ4199" s="623"/>
      <c r="AR4199" s="623"/>
      <c r="AS4199" s="624"/>
      <c r="AT4199" s="623"/>
      <c r="AU4199" s="624"/>
    </row>
    <row r="4200">
      <c r="A4200" s="612"/>
      <c r="B4200" s="601"/>
      <c r="C4200" s="601"/>
      <c r="D4200" s="595"/>
      <c r="E4200" s="602"/>
      <c r="F4200" s="603"/>
      <c r="G4200" s="611"/>
      <c r="H4200" s="595"/>
      <c r="I4200" s="595"/>
      <c r="J4200" s="192"/>
      <c r="K4200" s="192"/>
      <c r="L4200" s="192"/>
      <c r="M4200" s="596"/>
      <c r="N4200" s="192"/>
      <c r="O4200" s="596"/>
      <c r="P4200" s="192"/>
      <c r="Q4200" s="596"/>
      <c r="R4200" s="597"/>
      <c r="S4200" s="600"/>
      <c r="T4200" s="598"/>
      <c r="U4200" s="598"/>
      <c r="V4200" s="598"/>
      <c r="W4200" s="598"/>
      <c r="X4200" s="598"/>
      <c r="Y4200" s="598"/>
      <c r="Z4200" s="598"/>
      <c r="AA4200" s="598"/>
      <c r="AB4200" s="598"/>
      <c r="AC4200" s="598"/>
      <c r="AD4200" s="598"/>
      <c r="AE4200" s="598"/>
      <c r="AF4200" s="598"/>
      <c r="AG4200" s="599"/>
      <c r="AH4200" s="192"/>
      <c r="AI4200" s="604"/>
      <c r="AJ4200" s="598"/>
      <c r="AK4200" s="600"/>
      <c r="AL4200" s="67"/>
      <c r="AM4200" s="623"/>
      <c r="AN4200" s="623"/>
      <c r="AO4200" s="623"/>
      <c r="AP4200" s="623"/>
      <c r="AQ4200" s="623"/>
      <c r="AR4200" s="623"/>
      <c r="AS4200" s="624"/>
      <c r="AT4200" s="623"/>
      <c r="AU4200" s="624"/>
    </row>
    <row r="4201">
      <c r="A4201" s="612"/>
      <c r="B4201" s="601"/>
      <c r="C4201" s="601"/>
      <c r="D4201" s="595"/>
      <c r="E4201" s="602"/>
      <c r="F4201" s="603"/>
      <c r="G4201" s="611"/>
      <c r="H4201" s="595"/>
      <c r="I4201" s="595"/>
      <c r="J4201" s="192"/>
      <c r="K4201" s="192"/>
      <c r="L4201" s="192"/>
      <c r="M4201" s="596"/>
      <c r="N4201" s="192"/>
      <c r="O4201" s="596"/>
      <c r="P4201" s="192"/>
      <c r="Q4201" s="596"/>
      <c r="R4201" s="597"/>
      <c r="S4201" s="600"/>
      <c r="T4201" s="598"/>
      <c r="U4201" s="598"/>
      <c r="V4201" s="598"/>
      <c r="W4201" s="598"/>
      <c r="X4201" s="598"/>
      <c r="Y4201" s="598"/>
      <c r="Z4201" s="598"/>
      <c r="AA4201" s="598"/>
      <c r="AB4201" s="598"/>
      <c r="AC4201" s="598"/>
      <c r="AD4201" s="598"/>
      <c r="AE4201" s="598"/>
      <c r="AF4201" s="598"/>
      <c r="AG4201" s="599"/>
      <c r="AH4201" s="192"/>
      <c r="AI4201" s="604"/>
      <c r="AJ4201" s="598"/>
      <c r="AK4201" s="600"/>
      <c r="AL4201" s="67"/>
      <c r="AM4201" s="623"/>
      <c r="AN4201" s="623"/>
      <c r="AO4201" s="623"/>
      <c r="AP4201" s="623"/>
      <c r="AQ4201" s="623"/>
      <c r="AR4201" s="623"/>
      <c r="AS4201" s="624"/>
      <c r="AT4201" s="623"/>
      <c r="AU4201" s="624"/>
    </row>
    <row r="4202">
      <c r="A4202" s="612"/>
      <c r="B4202" s="601"/>
      <c r="C4202" s="601"/>
      <c r="D4202" s="595"/>
      <c r="E4202" s="602"/>
      <c r="F4202" s="603"/>
      <c r="G4202" s="611"/>
      <c r="H4202" s="595"/>
      <c r="I4202" s="595"/>
      <c r="J4202" s="192"/>
      <c r="K4202" s="192"/>
      <c r="L4202" s="192"/>
      <c r="M4202" s="596"/>
      <c r="N4202" s="192"/>
      <c r="O4202" s="596"/>
      <c r="P4202" s="192"/>
      <c r="Q4202" s="596"/>
      <c r="R4202" s="597"/>
      <c r="S4202" s="600"/>
      <c r="T4202" s="598"/>
      <c r="U4202" s="598"/>
      <c r="V4202" s="598"/>
      <c r="W4202" s="598"/>
      <c r="X4202" s="598"/>
      <c r="Y4202" s="598"/>
      <c r="Z4202" s="598"/>
      <c r="AA4202" s="598"/>
      <c r="AB4202" s="598"/>
      <c r="AC4202" s="598"/>
      <c r="AD4202" s="598"/>
      <c r="AE4202" s="598"/>
      <c r="AF4202" s="598"/>
      <c r="AG4202" s="599"/>
      <c r="AH4202" s="192"/>
      <c r="AI4202" s="604"/>
      <c r="AJ4202" s="598"/>
      <c r="AK4202" s="600"/>
      <c r="AL4202" s="67"/>
      <c r="AM4202" s="623"/>
      <c r="AN4202" s="623"/>
      <c r="AO4202" s="623"/>
      <c r="AP4202" s="623"/>
      <c r="AQ4202" s="623"/>
      <c r="AR4202" s="623"/>
      <c r="AS4202" s="624"/>
      <c r="AT4202" s="623"/>
      <c r="AU4202" s="624"/>
    </row>
    <row r="4203">
      <c r="A4203" s="612"/>
      <c r="B4203" s="601"/>
      <c r="C4203" s="601"/>
      <c r="D4203" s="595"/>
      <c r="E4203" s="602"/>
      <c r="F4203" s="603"/>
      <c r="G4203" s="611"/>
      <c r="H4203" s="595"/>
      <c r="I4203" s="595"/>
      <c r="J4203" s="192"/>
      <c r="K4203" s="192"/>
      <c r="L4203" s="192"/>
      <c r="M4203" s="596"/>
      <c r="N4203" s="192"/>
      <c r="O4203" s="596"/>
      <c r="P4203" s="192"/>
      <c r="Q4203" s="596"/>
      <c r="R4203" s="597"/>
      <c r="S4203" s="600"/>
      <c r="T4203" s="598"/>
      <c r="U4203" s="598"/>
      <c r="V4203" s="598"/>
      <c r="W4203" s="598"/>
      <c r="X4203" s="598"/>
      <c r="Y4203" s="598"/>
      <c r="Z4203" s="598"/>
      <c r="AA4203" s="598"/>
      <c r="AB4203" s="598"/>
      <c r="AC4203" s="598"/>
      <c r="AD4203" s="598"/>
      <c r="AE4203" s="598"/>
      <c r="AF4203" s="598"/>
      <c r="AG4203" s="599"/>
      <c r="AH4203" s="192"/>
      <c r="AI4203" s="604"/>
      <c r="AJ4203" s="598"/>
      <c r="AK4203" s="600"/>
      <c r="AL4203" s="67"/>
      <c r="AM4203" s="623"/>
      <c r="AN4203" s="623"/>
      <c r="AO4203" s="623"/>
      <c r="AP4203" s="623"/>
      <c r="AQ4203" s="623"/>
      <c r="AR4203" s="623"/>
      <c r="AS4203" s="624"/>
      <c r="AT4203" s="623"/>
      <c r="AU4203" s="624"/>
    </row>
    <row r="4204">
      <c r="A4204" s="612"/>
      <c r="B4204" s="601"/>
      <c r="C4204" s="601"/>
      <c r="D4204" s="595"/>
      <c r="E4204" s="602"/>
      <c r="F4204" s="603"/>
      <c r="G4204" s="611"/>
      <c r="H4204" s="595"/>
      <c r="I4204" s="595"/>
      <c r="J4204" s="192"/>
      <c r="K4204" s="192"/>
      <c r="L4204" s="192"/>
      <c r="M4204" s="596"/>
      <c r="N4204" s="192"/>
      <c r="O4204" s="596"/>
      <c r="P4204" s="192"/>
      <c r="Q4204" s="596"/>
      <c r="R4204" s="597"/>
      <c r="S4204" s="600"/>
      <c r="T4204" s="598"/>
      <c r="U4204" s="598"/>
      <c r="V4204" s="598"/>
      <c r="W4204" s="598"/>
      <c r="X4204" s="598"/>
      <c r="Y4204" s="598"/>
      <c r="Z4204" s="598"/>
      <c r="AA4204" s="598"/>
      <c r="AB4204" s="598"/>
      <c r="AC4204" s="598"/>
      <c r="AD4204" s="598"/>
      <c r="AE4204" s="598"/>
      <c r="AF4204" s="598"/>
      <c r="AG4204" s="599"/>
      <c r="AH4204" s="192"/>
      <c r="AI4204" s="604"/>
      <c r="AJ4204" s="598"/>
      <c r="AK4204" s="600"/>
      <c r="AL4204" s="67"/>
      <c r="AM4204" s="623"/>
      <c r="AN4204" s="623"/>
      <c r="AO4204" s="623"/>
      <c r="AP4204" s="623"/>
      <c r="AQ4204" s="623"/>
      <c r="AR4204" s="623"/>
      <c r="AS4204" s="624"/>
      <c r="AT4204" s="623"/>
      <c r="AU4204" s="624"/>
    </row>
    <row r="4205">
      <c r="A4205" s="612"/>
      <c r="B4205" s="601"/>
      <c r="C4205" s="601"/>
      <c r="D4205" s="595"/>
      <c r="E4205" s="602"/>
      <c r="F4205" s="603"/>
      <c r="G4205" s="611"/>
      <c r="H4205" s="595"/>
      <c r="I4205" s="595"/>
      <c r="J4205" s="192"/>
      <c r="K4205" s="192"/>
      <c r="L4205" s="192"/>
      <c r="M4205" s="596"/>
      <c r="N4205" s="192"/>
      <c r="O4205" s="596"/>
      <c r="P4205" s="192"/>
      <c r="Q4205" s="596"/>
      <c r="R4205" s="597"/>
      <c r="S4205" s="600"/>
      <c r="T4205" s="598"/>
      <c r="U4205" s="598"/>
      <c r="V4205" s="598"/>
      <c r="W4205" s="598"/>
      <c r="X4205" s="598"/>
      <c r="Y4205" s="598"/>
      <c r="Z4205" s="598"/>
      <c r="AA4205" s="598"/>
      <c r="AB4205" s="598"/>
      <c r="AC4205" s="598"/>
      <c r="AD4205" s="598"/>
      <c r="AE4205" s="598"/>
      <c r="AF4205" s="598"/>
      <c r="AG4205" s="599"/>
      <c r="AH4205" s="192"/>
      <c r="AI4205" s="604"/>
      <c r="AJ4205" s="598"/>
      <c r="AK4205" s="600"/>
      <c r="AL4205" s="67"/>
      <c r="AM4205" s="623"/>
      <c r="AN4205" s="623"/>
      <c r="AO4205" s="623"/>
      <c r="AP4205" s="623"/>
      <c r="AQ4205" s="623"/>
      <c r="AR4205" s="623"/>
      <c r="AS4205" s="624"/>
      <c r="AT4205" s="623"/>
      <c r="AU4205" s="624"/>
    </row>
    <row r="4206">
      <c r="A4206" s="612"/>
      <c r="B4206" s="601"/>
      <c r="C4206" s="601"/>
      <c r="D4206" s="595"/>
      <c r="E4206" s="602"/>
      <c r="F4206" s="603"/>
      <c r="G4206" s="611"/>
      <c r="H4206" s="595"/>
      <c r="I4206" s="595"/>
      <c r="J4206" s="192"/>
      <c r="K4206" s="192"/>
      <c r="L4206" s="192"/>
      <c r="M4206" s="596"/>
      <c r="N4206" s="192"/>
      <c r="O4206" s="596"/>
      <c r="P4206" s="192"/>
      <c r="Q4206" s="596"/>
      <c r="R4206" s="597"/>
      <c r="S4206" s="600"/>
      <c r="T4206" s="598"/>
      <c r="U4206" s="598"/>
      <c r="V4206" s="598"/>
      <c r="W4206" s="598"/>
      <c r="X4206" s="598"/>
      <c r="Y4206" s="598"/>
      <c r="Z4206" s="598"/>
      <c r="AA4206" s="598"/>
      <c r="AB4206" s="598"/>
      <c r="AC4206" s="598"/>
      <c r="AD4206" s="598"/>
      <c r="AE4206" s="598"/>
      <c r="AF4206" s="598"/>
      <c r="AG4206" s="599"/>
      <c r="AH4206" s="192"/>
      <c r="AI4206" s="604"/>
      <c r="AJ4206" s="598"/>
      <c r="AK4206" s="600"/>
      <c r="AL4206" s="67"/>
      <c r="AM4206" s="623"/>
      <c r="AN4206" s="623"/>
      <c r="AO4206" s="623"/>
      <c r="AP4206" s="623"/>
      <c r="AQ4206" s="623"/>
      <c r="AR4206" s="623"/>
      <c r="AS4206" s="624"/>
      <c r="AT4206" s="623"/>
      <c r="AU4206" s="624"/>
    </row>
    <row r="4207">
      <c r="A4207" s="612"/>
      <c r="B4207" s="601"/>
      <c r="C4207" s="601"/>
      <c r="D4207" s="595"/>
      <c r="E4207" s="602"/>
      <c r="F4207" s="603"/>
      <c r="G4207" s="611"/>
      <c r="H4207" s="595"/>
      <c r="I4207" s="595"/>
      <c r="J4207" s="192"/>
      <c r="K4207" s="192"/>
      <c r="L4207" s="192"/>
      <c r="M4207" s="596"/>
      <c r="N4207" s="192"/>
      <c r="O4207" s="596"/>
      <c r="P4207" s="192"/>
      <c r="Q4207" s="596"/>
      <c r="R4207" s="597"/>
      <c r="S4207" s="600"/>
      <c r="T4207" s="598"/>
      <c r="U4207" s="598"/>
      <c r="V4207" s="598"/>
      <c r="W4207" s="598"/>
      <c r="X4207" s="598"/>
      <c r="Y4207" s="598"/>
      <c r="Z4207" s="598"/>
      <c r="AA4207" s="598"/>
      <c r="AB4207" s="598"/>
      <c r="AC4207" s="598"/>
      <c r="AD4207" s="598"/>
      <c r="AE4207" s="598"/>
      <c r="AF4207" s="598"/>
      <c r="AG4207" s="599"/>
      <c r="AH4207" s="192"/>
      <c r="AI4207" s="604"/>
      <c r="AJ4207" s="598"/>
      <c r="AK4207" s="600"/>
      <c r="AL4207" s="67"/>
      <c r="AM4207" s="623"/>
      <c r="AN4207" s="623"/>
      <c r="AO4207" s="623"/>
      <c r="AP4207" s="623"/>
      <c r="AQ4207" s="623"/>
      <c r="AR4207" s="623"/>
      <c r="AS4207" s="624"/>
      <c r="AT4207" s="623"/>
      <c r="AU4207" s="624"/>
    </row>
    <row r="4208">
      <c r="A4208" s="612"/>
      <c r="B4208" s="601"/>
      <c r="C4208" s="601"/>
      <c r="D4208" s="595"/>
      <c r="E4208" s="602"/>
      <c r="F4208" s="603"/>
      <c r="G4208" s="611"/>
      <c r="H4208" s="595"/>
      <c r="I4208" s="595"/>
      <c r="J4208" s="192"/>
      <c r="K4208" s="192"/>
      <c r="L4208" s="192"/>
      <c r="M4208" s="596"/>
      <c r="N4208" s="192"/>
      <c r="O4208" s="596"/>
      <c r="P4208" s="192"/>
      <c r="Q4208" s="596"/>
      <c r="R4208" s="597"/>
      <c r="S4208" s="600"/>
      <c r="T4208" s="598"/>
      <c r="U4208" s="598"/>
      <c r="V4208" s="598"/>
      <c r="W4208" s="598"/>
      <c r="X4208" s="598"/>
      <c r="Y4208" s="598"/>
      <c r="Z4208" s="598"/>
      <c r="AA4208" s="598"/>
      <c r="AB4208" s="598"/>
      <c r="AC4208" s="598"/>
      <c r="AD4208" s="598"/>
      <c r="AE4208" s="598"/>
      <c r="AF4208" s="598"/>
      <c r="AG4208" s="599"/>
      <c r="AH4208" s="192"/>
      <c r="AI4208" s="604"/>
      <c r="AJ4208" s="598"/>
      <c r="AK4208" s="600"/>
      <c r="AL4208" s="67"/>
      <c r="AM4208" s="623"/>
      <c r="AN4208" s="623"/>
      <c r="AO4208" s="623"/>
      <c r="AP4208" s="623"/>
      <c r="AQ4208" s="623"/>
      <c r="AR4208" s="623"/>
      <c r="AS4208" s="624"/>
      <c r="AT4208" s="623"/>
      <c r="AU4208" s="624"/>
    </row>
    <row r="4209">
      <c r="A4209" s="612"/>
      <c r="B4209" s="601"/>
      <c r="C4209" s="601"/>
      <c r="D4209" s="595"/>
      <c r="E4209" s="602"/>
      <c r="F4209" s="603"/>
      <c r="G4209" s="611"/>
      <c r="H4209" s="595"/>
      <c r="I4209" s="595"/>
      <c r="J4209" s="192"/>
      <c r="K4209" s="192"/>
      <c r="L4209" s="192"/>
      <c r="M4209" s="596"/>
      <c r="N4209" s="192"/>
      <c r="O4209" s="596"/>
      <c r="P4209" s="192"/>
      <c r="Q4209" s="596"/>
      <c r="R4209" s="597"/>
      <c r="S4209" s="600"/>
      <c r="T4209" s="598"/>
      <c r="U4209" s="598"/>
      <c r="V4209" s="598"/>
      <c r="W4209" s="598"/>
      <c r="X4209" s="598"/>
      <c r="Y4209" s="598"/>
      <c r="Z4209" s="598"/>
      <c r="AA4209" s="598"/>
      <c r="AB4209" s="598"/>
      <c r="AC4209" s="598"/>
      <c r="AD4209" s="598"/>
      <c r="AE4209" s="598"/>
      <c r="AF4209" s="598"/>
      <c r="AG4209" s="599"/>
      <c r="AH4209" s="192"/>
      <c r="AI4209" s="604"/>
      <c r="AJ4209" s="598"/>
      <c r="AK4209" s="600"/>
      <c r="AL4209" s="67"/>
      <c r="AM4209" s="623"/>
      <c r="AN4209" s="623"/>
      <c r="AO4209" s="623"/>
      <c r="AP4209" s="623"/>
      <c r="AQ4209" s="623"/>
      <c r="AR4209" s="623"/>
      <c r="AS4209" s="624"/>
      <c r="AT4209" s="623"/>
      <c r="AU4209" s="624"/>
    </row>
    <row r="4210">
      <c r="A4210" s="612"/>
      <c r="B4210" s="601"/>
      <c r="C4210" s="601"/>
      <c r="D4210" s="595"/>
      <c r="E4210" s="602"/>
      <c r="F4210" s="603"/>
      <c r="G4210" s="611"/>
      <c r="H4210" s="595"/>
      <c r="I4210" s="595"/>
      <c r="J4210" s="192"/>
      <c r="K4210" s="192"/>
      <c r="L4210" s="192"/>
      <c r="M4210" s="596"/>
      <c r="N4210" s="192"/>
      <c r="O4210" s="596"/>
      <c r="P4210" s="192"/>
      <c r="Q4210" s="596"/>
      <c r="R4210" s="597"/>
      <c r="S4210" s="600"/>
      <c r="T4210" s="598"/>
      <c r="U4210" s="598"/>
      <c r="V4210" s="598"/>
      <c r="W4210" s="598"/>
      <c r="X4210" s="598"/>
      <c r="Y4210" s="598"/>
      <c r="Z4210" s="598"/>
      <c r="AA4210" s="598"/>
      <c r="AB4210" s="598"/>
      <c r="AC4210" s="598"/>
      <c r="AD4210" s="598"/>
      <c r="AE4210" s="598"/>
      <c r="AF4210" s="598"/>
      <c r="AG4210" s="599"/>
      <c r="AH4210" s="192"/>
      <c r="AI4210" s="604"/>
      <c r="AJ4210" s="598"/>
      <c r="AK4210" s="600"/>
      <c r="AL4210" s="67"/>
      <c r="AM4210" s="623"/>
      <c r="AN4210" s="623"/>
      <c r="AO4210" s="623"/>
      <c r="AP4210" s="623"/>
      <c r="AQ4210" s="623"/>
      <c r="AR4210" s="623"/>
      <c r="AS4210" s="624"/>
      <c r="AT4210" s="623"/>
      <c r="AU4210" s="624"/>
    </row>
    <row r="4211">
      <c r="A4211" s="612"/>
      <c r="B4211" s="601"/>
      <c r="C4211" s="601"/>
      <c r="D4211" s="595"/>
      <c r="E4211" s="602"/>
      <c r="F4211" s="603"/>
      <c r="G4211" s="611"/>
      <c r="H4211" s="595"/>
      <c r="I4211" s="595"/>
      <c r="J4211" s="192"/>
      <c r="K4211" s="192"/>
      <c r="L4211" s="192"/>
      <c r="M4211" s="596"/>
      <c r="N4211" s="192"/>
      <c r="O4211" s="596"/>
      <c r="P4211" s="192"/>
      <c r="Q4211" s="596"/>
      <c r="R4211" s="597"/>
      <c r="S4211" s="600"/>
      <c r="T4211" s="598"/>
      <c r="U4211" s="598"/>
      <c r="V4211" s="598"/>
      <c r="W4211" s="598"/>
      <c r="X4211" s="598"/>
      <c r="Y4211" s="598"/>
      <c r="Z4211" s="598"/>
      <c r="AA4211" s="598"/>
      <c r="AB4211" s="598"/>
      <c r="AC4211" s="598"/>
      <c r="AD4211" s="598"/>
      <c r="AE4211" s="598"/>
      <c r="AF4211" s="598"/>
      <c r="AG4211" s="599"/>
      <c r="AH4211" s="192"/>
      <c r="AI4211" s="604"/>
      <c r="AJ4211" s="598"/>
      <c r="AK4211" s="600"/>
      <c r="AL4211" s="67"/>
      <c r="AM4211" s="623"/>
      <c r="AN4211" s="623"/>
      <c r="AO4211" s="623"/>
      <c r="AP4211" s="623"/>
      <c r="AQ4211" s="623"/>
      <c r="AR4211" s="623"/>
      <c r="AS4211" s="624"/>
      <c r="AT4211" s="623"/>
      <c r="AU4211" s="624"/>
    </row>
    <row r="4212">
      <c r="A4212" s="612"/>
      <c r="B4212" s="601"/>
      <c r="C4212" s="601"/>
      <c r="D4212" s="595"/>
      <c r="E4212" s="602"/>
      <c r="F4212" s="603"/>
      <c r="G4212" s="611"/>
      <c r="H4212" s="595"/>
      <c r="I4212" s="595"/>
      <c r="J4212" s="192"/>
      <c r="K4212" s="192"/>
      <c r="L4212" s="192"/>
      <c r="M4212" s="596"/>
      <c r="N4212" s="192"/>
      <c r="O4212" s="596"/>
      <c r="P4212" s="192"/>
      <c r="Q4212" s="596"/>
      <c r="R4212" s="597"/>
      <c r="S4212" s="600"/>
      <c r="T4212" s="598"/>
      <c r="U4212" s="598"/>
      <c r="V4212" s="598"/>
      <c r="W4212" s="598"/>
      <c r="X4212" s="598"/>
      <c r="Y4212" s="598"/>
      <c r="Z4212" s="598"/>
      <c r="AA4212" s="598"/>
      <c r="AB4212" s="598"/>
      <c r="AC4212" s="598"/>
      <c r="AD4212" s="598"/>
      <c r="AE4212" s="598"/>
      <c r="AF4212" s="598"/>
      <c r="AG4212" s="599"/>
      <c r="AH4212" s="192"/>
      <c r="AI4212" s="604"/>
      <c r="AJ4212" s="598"/>
      <c r="AK4212" s="600"/>
      <c r="AL4212" s="67"/>
      <c r="AM4212" s="623"/>
      <c r="AN4212" s="623"/>
      <c r="AO4212" s="623"/>
      <c r="AP4212" s="623"/>
      <c r="AQ4212" s="623"/>
      <c r="AR4212" s="623"/>
      <c r="AS4212" s="624"/>
      <c r="AT4212" s="623"/>
      <c r="AU4212" s="624"/>
    </row>
    <row r="4213">
      <c r="A4213" s="612"/>
      <c r="B4213" s="601"/>
      <c r="C4213" s="601"/>
      <c r="D4213" s="595"/>
      <c r="E4213" s="602"/>
      <c r="F4213" s="603"/>
      <c r="G4213" s="611"/>
      <c r="H4213" s="595"/>
      <c r="I4213" s="595"/>
      <c r="J4213" s="192"/>
      <c r="K4213" s="192"/>
      <c r="L4213" s="192"/>
      <c r="M4213" s="596"/>
      <c r="N4213" s="192"/>
      <c r="O4213" s="596"/>
      <c r="P4213" s="192"/>
      <c r="Q4213" s="596"/>
      <c r="R4213" s="597"/>
      <c r="S4213" s="600"/>
      <c r="T4213" s="598"/>
      <c r="U4213" s="598"/>
      <c r="V4213" s="598"/>
      <c r="W4213" s="598"/>
      <c r="X4213" s="598"/>
      <c r="Y4213" s="598"/>
      <c r="Z4213" s="598"/>
      <c r="AA4213" s="598"/>
      <c r="AB4213" s="598"/>
      <c r="AC4213" s="598"/>
      <c r="AD4213" s="598"/>
      <c r="AE4213" s="598"/>
      <c r="AF4213" s="598"/>
      <c r="AG4213" s="599"/>
      <c r="AH4213" s="192"/>
      <c r="AI4213" s="604"/>
      <c r="AJ4213" s="598"/>
      <c r="AK4213" s="600"/>
      <c r="AL4213" s="67"/>
      <c r="AM4213" s="623"/>
      <c r="AN4213" s="623"/>
      <c r="AO4213" s="623"/>
      <c r="AP4213" s="623"/>
      <c r="AQ4213" s="623"/>
      <c r="AR4213" s="623"/>
      <c r="AS4213" s="624"/>
      <c r="AT4213" s="623"/>
      <c r="AU4213" s="624"/>
    </row>
    <row r="4214">
      <c r="A4214" s="612"/>
      <c r="B4214" s="601"/>
      <c r="C4214" s="601"/>
      <c r="D4214" s="595"/>
      <c r="E4214" s="602"/>
      <c r="F4214" s="603"/>
      <c r="G4214" s="611"/>
      <c r="H4214" s="595"/>
      <c r="I4214" s="595"/>
      <c r="J4214" s="192"/>
      <c r="K4214" s="192"/>
      <c r="L4214" s="192"/>
      <c r="M4214" s="596"/>
      <c r="N4214" s="192"/>
      <c r="O4214" s="596"/>
      <c r="P4214" s="192"/>
      <c r="Q4214" s="596"/>
      <c r="R4214" s="597"/>
      <c r="S4214" s="600"/>
      <c r="T4214" s="598"/>
      <c r="U4214" s="598"/>
      <c r="V4214" s="598"/>
      <c r="W4214" s="598"/>
      <c r="X4214" s="598"/>
      <c r="Y4214" s="598"/>
      <c r="Z4214" s="598"/>
      <c r="AA4214" s="598"/>
      <c r="AB4214" s="598"/>
      <c r="AC4214" s="598"/>
      <c r="AD4214" s="598"/>
      <c r="AE4214" s="598"/>
      <c r="AF4214" s="598"/>
      <c r="AG4214" s="599"/>
      <c r="AH4214" s="192"/>
      <c r="AI4214" s="604"/>
      <c r="AJ4214" s="598"/>
      <c r="AK4214" s="600"/>
      <c r="AL4214" s="67"/>
      <c r="AM4214" s="623"/>
      <c r="AN4214" s="623"/>
      <c r="AO4214" s="623"/>
      <c r="AP4214" s="623"/>
      <c r="AQ4214" s="623"/>
      <c r="AR4214" s="623"/>
      <c r="AS4214" s="624"/>
      <c r="AT4214" s="623"/>
      <c r="AU4214" s="624"/>
    </row>
    <row r="4215">
      <c r="A4215" s="612"/>
      <c r="B4215" s="601"/>
      <c r="C4215" s="601"/>
      <c r="D4215" s="595"/>
      <c r="E4215" s="602"/>
      <c r="F4215" s="603"/>
      <c r="G4215" s="611"/>
      <c r="H4215" s="595"/>
      <c r="I4215" s="595"/>
      <c r="J4215" s="192"/>
      <c r="K4215" s="192"/>
      <c r="L4215" s="192"/>
      <c r="M4215" s="596"/>
      <c r="N4215" s="192"/>
      <c r="O4215" s="596"/>
      <c r="P4215" s="192"/>
      <c r="Q4215" s="596"/>
      <c r="R4215" s="597"/>
      <c r="S4215" s="600"/>
      <c r="T4215" s="598"/>
      <c r="U4215" s="598"/>
      <c r="V4215" s="598"/>
      <c r="W4215" s="598"/>
      <c r="X4215" s="598"/>
      <c r="Y4215" s="598"/>
      <c r="Z4215" s="598"/>
      <c r="AA4215" s="598"/>
      <c r="AB4215" s="598"/>
      <c r="AC4215" s="598"/>
      <c r="AD4215" s="598"/>
      <c r="AE4215" s="598"/>
      <c r="AF4215" s="598"/>
      <c r="AG4215" s="599"/>
      <c r="AH4215" s="192"/>
      <c r="AI4215" s="604"/>
      <c r="AJ4215" s="598"/>
      <c r="AK4215" s="600"/>
      <c r="AL4215" s="67"/>
      <c r="AM4215" s="623"/>
      <c r="AN4215" s="623"/>
      <c r="AO4215" s="623"/>
      <c r="AP4215" s="623"/>
      <c r="AQ4215" s="623"/>
      <c r="AR4215" s="623"/>
      <c r="AS4215" s="624"/>
      <c r="AT4215" s="623"/>
      <c r="AU4215" s="624"/>
    </row>
    <row r="4216">
      <c r="A4216" s="612"/>
      <c r="B4216" s="601"/>
      <c r="C4216" s="601"/>
      <c r="D4216" s="595"/>
      <c r="E4216" s="602"/>
      <c r="F4216" s="603"/>
      <c r="G4216" s="611"/>
      <c r="H4216" s="595"/>
      <c r="I4216" s="595"/>
      <c r="J4216" s="192"/>
      <c r="K4216" s="192"/>
      <c r="L4216" s="192"/>
      <c r="M4216" s="596"/>
      <c r="N4216" s="192"/>
      <c r="O4216" s="596"/>
      <c r="P4216" s="192"/>
      <c r="Q4216" s="596"/>
      <c r="R4216" s="597"/>
      <c r="S4216" s="600"/>
      <c r="T4216" s="598"/>
      <c r="U4216" s="598"/>
      <c r="V4216" s="598"/>
      <c r="W4216" s="598"/>
      <c r="X4216" s="598"/>
      <c r="Y4216" s="598"/>
      <c r="Z4216" s="598"/>
      <c r="AA4216" s="598"/>
      <c r="AB4216" s="598"/>
      <c r="AC4216" s="598"/>
      <c r="AD4216" s="598"/>
      <c r="AE4216" s="598"/>
      <c r="AF4216" s="598"/>
      <c r="AG4216" s="599"/>
      <c r="AH4216" s="192"/>
      <c r="AI4216" s="604"/>
      <c r="AJ4216" s="598"/>
      <c r="AK4216" s="600"/>
      <c r="AL4216" s="67"/>
      <c r="AM4216" s="623"/>
      <c r="AN4216" s="623"/>
      <c r="AO4216" s="623"/>
      <c r="AP4216" s="623"/>
      <c r="AQ4216" s="623"/>
      <c r="AR4216" s="623"/>
      <c r="AS4216" s="624"/>
      <c r="AT4216" s="623"/>
      <c r="AU4216" s="624"/>
    </row>
    <row r="4217">
      <c r="A4217" s="612"/>
      <c r="B4217" s="601"/>
      <c r="C4217" s="601"/>
      <c r="D4217" s="595"/>
      <c r="E4217" s="602"/>
      <c r="F4217" s="603"/>
      <c r="G4217" s="611"/>
      <c r="H4217" s="595"/>
      <c r="I4217" s="595"/>
      <c r="J4217" s="192"/>
      <c r="K4217" s="192"/>
      <c r="L4217" s="192"/>
      <c r="M4217" s="596"/>
      <c r="N4217" s="192"/>
      <c r="O4217" s="596"/>
      <c r="P4217" s="192"/>
      <c r="Q4217" s="596"/>
      <c r="R4217" s="597"/>
      <c r="S4217" s="600"/>
      <c r="T4217" s="598"/>
      <c r="U4217" s="598"/>
      <c r="V4217" s="598"/>
      <c r="W4217" s="598"/>
      <c r="X4217" s="598"/>
      <c r="Y4217" s="598"/>
      <c r="Z4217" s="598"/>
      <c r="AA4217" s="598"/>
      <c r="AB4217" s="598"/>
      <c r="AC4217" s="598"/>
      <c r="AD4217" s="598"/>
      <c r="AE4217" s="598"/>
      <c r="AF4217" s="598"/>
      <c r="AG4217" s="599"/>
      <c r="AH4217" s="192"/>
      <c r="AI4217" s="604"/>
      <c r="AJ4217" s="598"/>
      <c r="AK4217" s="600"/>
      <c r="AL4217" s="67"/>
      <c r="AM4217" s="623"/>
      <c r="AN4217" s="623"/>
      <c r="AO4217" s="623"/>
      <c r="AP4217" s="623"/>
      <c r="AQ4217" s="623"/>
      <c r="AR4217" s="623"/>
      <c r="AS4217" s="624"/>
      <c r="AT4217" s="623"/>
      <c r="AU4217" s="624"/>
    </row>
    <row r="4218">
      <c r="A4218" s="612"/>
      <c r="B4218" s="601"/>
      <c r="C4218" s="601"/>
      <c r="D4218" s="595"/>
      <c r="E4218" s="602"/>
      <c r="F4218" s="603"/>
      <c r="G4218" s="611"/>
      <c r="H4218" s="595"/>
      <c r="I4218" s="595"/>
      <c r="J4218" s="192"/>
      <c r="K4218" s="192"/>
      <c r="L4218" s="192"/>
      <c r="M4218" s="596"/>
      <c r="N4218" s="192"/>
      <c r="O4218" s="596"/>
      <c r="P4218" s="192"/>
      <c r="Q4218" s="596"/>
      <c r="R4218" s="597"/>
      <c r="S4218" s="600"/>
      <c r="T4218" s="598"/>
      <c r="U4218" s="598"/>
      <c r="V4218" s="598"/>
      <c r="W4218" s="598"/>
      <c r="X4218" s="598"/>
      <c r="Y4218" s="598"/>
      <c r="Z4218" s="598"/>
      <c r="AA4218" s="598"/>
      <c r="AB4218" s="598"/>
      <c r="AC4218" s="598"/>
      <c r="AD4218" s="598"/>
      <c r="AE4218" s="598"/>
      <c r="AF4218" s="598"/>
      <c r="AG4218" s="599"/>
      <c r="AH4218" s="192"/>
      <c r="AI4218" s="604"/>
      <c r="AJ4218" s="598"/>
      <c r="AK4218" s="600"/>
      <c r="AL4218" s="67"/>
      <c r="AM4218" s="623"/>
      <c r="AN4218" s="623"/>
      <c r="AO4218" s="623"/>
      <c r="AP4218" s="623"/>
      <c r="AQ4218" s="623"/>
      <c r="AR4218" s="623"/>
      <c r="AS4218" s="624"/>
      <c r="AT4218" s="623"/>
      <c r="AU4218" s="624"/>
    </row>
    <row r="4219">
      <c r="A4219" s="612"/>
      <c r="B4219" s="601"/>
      <c r="C4219" s="601"/>
      <c r="D4219" s="595"/>
      <c r="E4219" s="602"/>
      <c r="F4219" s="603"/>
      <c r="G4219" s="611"/>
      <c r="H4219" s="595"/>
      <c r="I4219" s="595"/>
      <c r="J4219" s="192"/>
      <c r="K4219" s="192"/>
      <c r="L4219" s="192"/>
      <c r="M4219" s="596"/>
      <c r="N4219" s="192"/>
      <c r="O4219" s="596"/>
      <c r="P4219" s="192"/>
      <c r="Q4219" s="596"/>
      <c r="R4219" s="597"/>
      <c r="S4219" s="600"/>
      <c r="T4219" s="598"/>
      <c r="U4219" s="598"/>
      <c r="V4219" s="598"/>
      <c r="W4219" s="598"/>
      <c r="X4219" s="598"/>
      <c r="Y4219" s="598"/>
      <c r="Z4219" s="598"/>
      <c r="AA4219" s="598"/>
      <c r="AB4219" s="598"/>
      <c r="AC4219" s="598"/>
      <c r="AD4219" s="598"/>
      <c r="AE4219" s="598"/>
      <c r="AF4219" s="598"/>
      <c r="AG4219" s="599"/>
      <c r="AH4219" s="192"/>
      <c r="AI4219" s="604"/>
      <c r="AJ4219" s="598"/>
      <c r="AK4219" s="600"/>
      <c r="AL4219" s="67"/>
      <c r="AM4219" s="623"/>
      <c r="AN4219" s="623"/>
      <c r="AO4219" s="623"/>
      <c r="AP4219" s="623"/>
      <c r="AQ4219" s="623"/>
      <c r="AR4219" s="623"/>
      <c r="AS4219" s="624"/>
      <c r="AT4219" s="623"/>
      <c r="AU4219" s="624"/>
    </row>
    <row r="4220">
      <c r="A4220" s="612"/>
      <c r="B4220" s="601"/>
      <c r="C4220" s="601"/>
      <c r="D4220" s="595"/>
      <c r="E4220" s="602"/>
      <c r="F4220" s="603"/>
      <c r="G4220" s="611"/>
      <c r="H4220" s="595"/>
      <c r="I4220" s="595"/>
      <c r="J4220" s="192"/>
      <c r="K4220" s="192"/>
      <c r="L4220" s="192"/>
      <c r="M4220" s="596"/>
      <c r="N4220" s="192"/>
      <c r="O4220" s="596"/>
      <c r="P4220" s="192"/>
      <c r="Q4220" s="596"/>
      <c r="R4220" s="597"/>
      <c r="S4220" s="600"/>
      <c r="T4220" s="598"/>
      <c r="U4220" s="598"/>
      <c r="V4220" s="598"/>
      <c r="W4220" s="598"/>
      <c r="X4220" s="598"/>
      <c r="Y4220" s="598"/>
      <c r="Z4220" s="598"/>
      <c r="AA4220" s="598"/>
      <c r="AB4220" s="598"/>
      <c r="AC4220" s="598"/>
      <c r="AD4220" s="598"/>
      <c r="AE4220" s="598"/>
      <c r="AF4220" s="598"/>
      <c r="AG4220" s="599"/>
      <c r="AH4220" s="192"/>
      <c r="AI4220" s="604"/>
      <c r="AJ4220" s="598"/>
      <c r="AK4220" s="600"/>
      <c r="AL4220" s="67"/>
      <c r="AM4220" s="623"/>
      <c r="AN4220" s="623"/>
      <c r="AO4220" s="623"/>
      <c r="AP4220" s="623"/>
      <c r="AQ4220" s="623"/>
      <c r="AR4220" s="623"/>
      <c r="AS4220" s="624"/>
      <c r="AT4220" s="623"/>
      <c r="AU4220" s="624"/>
    </row>
    <row r="4221">
      <c r="A4221" s="612"/>
      <c r="B4221" s="601"/>
      <c r="C4221" s="601"/>
      <c r="D4221" s="595"/>
      <c r="E4221" s="602"/>
      <c r="F4221" s="603"/>
      <c r="G4221" s="611"/>
      <c r="H4221" s="595"/>
      <c r="I4221" s="595"/>
      <c r="J4221" s="192"/>
      <c r="K4221" s="192"/>
      <c r="L4221" s="192"/>
      <c r="M4221" s="596"/>
      <c r="N4221" s="192"/>
      <c r="O4221" s="596"/>
      <c r="P4221" s="192"/>
      <c r="Q4221" s="596"/>
      <c r="R4221" s="597"/>
      <c r="S4221" s="600"/>
      <c r="T4221" s="598"/>
      <c r="U4221" s="598"/>
      <c r="V4221" s="598"/>
      <c r="W4221" s="598"/>
      <c r="X4221" s="598"/>
      <c r="Y4221" s="598"/>
      <c r="Z4221" s="598"/>
      <c r="AA4221" s="598"/>
      <c r="AB4221" s="598"/>
      <c r="AC4221" s="598"/>
      <c r="AD4221" s="598"/>
      <c r="AE4221" s="598"/>
      <c r="AF4221" s="598"/>
      <c r="AG4221" s="599"/>
      <c r="AH4221" s="192"/>
      <c r="AI4221" s="604"/>
      <c r="AJ4221" s="598"/>
      <c r="AK4221" s="600"/>
      <c r="AL4221" s="67"/>
      <c r="AM4221" s="623"/>
      <c r="AN4221" s="623"/>
      <c r="AO4221" s="623"/>
      <c r="AP4221" s="623"/>
      <c r="AQ4221" s="623"/>
      <c r="AR4221" s="623"/>
      <c r="AS4221" s="624"/>
      <c r="AT4221" s="623"/>
      <c r="AU4221" s="624"/>
    </row>
    <row r="4222">
      <c r="A4222" s="612"/>
      <c r="B4222" s="601"/>
      <c r="C4222" s="601"/>
      <c r="D4222" s="595"/>
      <c r="E4222" s="602"/>
      <c r="F4222" s="603"/>
      <c r="G4222" s="611"/>
      <c r="H4222" s="595"/>
      <c r="I4222" s="595"/>
      <c r="J4222" s="192"/>
      <c r="K4222" s="192"/>
      <c r="L4222" s="192"/>
      <c r="M4222" s="596"/>
      <c r="N4222" s="192"/>
      <c r="O4222" s="596"/>
      <c r="P4222" s="192"/>
      <c r="Q4222" s="596"/>
      <c r="R4222" s="597"/>
      <c r="S4222" s="600"/>
      <c r="T4222" s="598"/>
      <c r="U4222" s="598"/>
      <c r="V4222" s="598"/>
      <c r="W4222" s="598"/>
      <c r="X4222" s="598"/>
      <c r="Y4222" s="598"/>
      <c r="Z4222" s="598"/>
      <c r="AA4222" s="598"/>
      <c r="AB4222" s="598"/>
      <c r="AC4222" s="598"/>
      <c r="AD4222" s="598"/>
      <c r="AE4222" s="598"/>
      <c r="AF4222" s="598"/>
      <c r="AG4222" s="599"/>
      <c r="AH4222" s="192"/>
      <c r="AI4222" s="604"/>
      <c r="AJ4222" s="598"/>
      <c r="AK4222" s="600"/>
      <c r="AL4222" s="67"/>
      <c r="AM4222" s="623"/>
      <c r="AN4222" s="623"/>
      <c r="AO4222" s="623"/>
      <c r="AP4222" s="623"/>
      <c r="AQ4222" s="623"/>
      <c r="AR4222" s="623"/>
      <c r="AS4222" s="624"/>
      <c r="AT4222" s="623"/>
      <c r="AU4222" s="624"/>
    </row>
    <row r="4223">
      <c r="A4223" s="612"/>
      <c r="B4223" s="601"/>
      <c r="C4223" s="601"/>
      <c r="D4223" s="595"/>
      <c r="E4223" s="602"/>
      <c r="F4223" s="603"/>
      <c r="G4223" s="611"/>
      <c r="H4223" s="595"/>
      <c r="I4223" s="595"/>
      <c r="J4223" s="192"/>
      <c r="K4223" s="192"/>
      <c r="L4223" s="192"/>
      <c r="M4223" s="596"/>
      <c r="N4223" s="192"/>
      <c r="O4223" s="596"/>
      <c r="P4223" s="192"/>
      <c r="Q4223" s="596"/>
      <c r="R4223" s="597"/>
      <c r="S4223" s="600"/>
      <c r="T4223" s="598"/>
      <c r="U4223" s="598"/>
      <c r="V4223" s="598"/>
      <c r="W4223" s="598"/>
      <c r="X4223" s="598"/>
      <c r="Y4223" s="598"/>
      <c r="Z4223" s="598"/>
      <c r="AA4223" s="598"/>
      <c r="AB4223" s="598"/>
      <c r="AC4223" s="598"/>
      <c r="AD4223" s="598"/>
      <c r="AE4223" s="598"/>
      <c r="AF4223" s="598"/>
      <c r="AG4223" s="599"/>
      <c r="AH4223" s="192"/>
      <c r="AI4223" s="604"/>
      <c r="AJ4223" s="598"/>
      <c r="AK4223" s="600"/>
      <c r="AL4223" s="67"/>
      <c r="AM4223" s="623"/>
      <c r="AN4223" s="623"/>
      <c r="AO4223" s="623"/>
      <c r="AP4223" s="623"/>
      <c r="AQ4223" s="623"/>
      <c r="AR4223" s="623"/>
      <c r="AS4223" s="624"/>
      <c r="AT4223" s="623"/>
      <c r="AU4223" s="624"/>
    </row>
    <row r="4224">
      <c r="A4224" s="612"/>
      <c r="B4224" s="601"/>
      <c r="C4224" s="601"/>
      <c r="D4224" s="595"/>
      <c r="E4224" s="602"/>
      <c r="F4224" s="603"/>
      <c r="G4224" s="611"/>
      <c r="H4224" s="595"/>
      <c r="I4224" s="595"/>
      <c r="J4224" s="192"/>
      <c r="K4224" s="192"/>
      <c r="L4224" s="192"/>
      <c r="M4224" s="596"/>
      <c r="N4224" s="192"/>
      <c r="O4224" s="596"/>
      <c r="P4224" s="192"/>
      <c r="Q4224" s="596"/>
      <c r="R4224" s="597"/>
      <c r="S4224" s="600"/>
      <c r="T4224" s="598"/>
      <c r="U4224" s="598"/>
      <c r="V4224" s="598"/>
      <c r="W4224" s="598"/>
      <c r="X4224" s="598"/>
      <c r="Y4224" s="598"/>
      <c r="Z4224" s="598"/>
      <c r="AA4224" s="598"/>
      <c r="AB4224" s="598"/>
      <c r="AC4224" s="598"/>
      <c r="AD4224" s="598"/>
      <c r="AE4224" s="598"/>
      <c r="AF4224" s="598"/>
      <c r="AG4224" s="599"/>
      <c r="AH4224" s="192"/>
      <c r="AI4224" s="604"/>
      <c r="AJ4224" s="598"/>
      <c r="AK4224" s="600"/>
      <c r="AL4224" s="67"/>
      <c r="AM4224" s="623"/>
      <c r="AN4224" s="623"/>
      <c r="AO4224" s="623"/>
      <c r="AP4224" s="623"/>
      <c r="AQ4224" s="623"/>
      <c r="AR4224" s="623"/>
      <c r="AS4224" s="624"/>
      <c r="AT4224" s="623"/>
      <c r="AU4224" s="624"/>
    </row>
    <row r="4225">
      <c r="A4225" s="612"/>
      <c r="B4225" s="601"/>
      <c r="C4225" s="601"/>
      <c r="D4225" s="595"/>
      <c r="E4225" s="602"/>
      <c r="F4225" s="603"/>
      <c r="G4225" s="611"/>
      <c r="H4225" s="595"/>
      <c r="I4225" s="595"/>
      <c r="J4225" s="192"/>
      <c r="K4225" s="192"/>
      <c r="L4225" s="192"/>
      <c r="M4225" s="596"/>
      <c r="N4225" s="192"/>
      <c r="O4225" s="596"/>
      <c r="P4225" s="192"/>
      <c r="Q4225" s="596"/>
      <c r="R4225" s="597"/>
      <c r="S4225" s="600"/>
      <c r="T4225" s="598"/>
      <c r="U4225" s="598"/>
      <c r="V4225" s="598"/>
      <c r="W4225" s="598"/>
      <c r="X4225" s="598"/>
      <c r="Y4225" s="598"/>
      <c r="Z4225" s="598"/>
      <c r="AA4225" s="598"/>
      <c r="AB4225" s="598"/>
      <c r="AC4225" s="598"/>
      <c r="AD4225" s="598"/>
      <c r="AE4225" s="598"/>
      <c r="AF4225" s="598"/>
      <c r="AG4225" s="599"/>
      <c r="AH4225" s="192"/>
      <c r="AI4225" s="604"/>
      <c r="AJ4225" s="598"/>
      <c r="AK4225" s="600"/>
      <c r="AL4225" s="67"/>
      <c r="AM4225" s="623"/>
      <c r="AN4225" s="623"/>
      <c r="AO4225" s="623"/>
      <c r="AP4225" s="623"/>
      <c r="AQ4225" s="623"/>
      <c r="AR4225" s="623"/>
      <c r="AS4225" s="624"/>
      <c r="AT4225" s="623"/>
      <c r="AU4225" s="624"/>
    </row>
    <row r="4226">
      <c r="A4226" s="612"/>
      <c r="B4226" s="601"/>
      <c r="C4226" s="601"/>
      <c r="D4226" s="595"/>
      <c r="E4226" s="602"/>
      <c r="F4226" s="603"/>
      <c r="G4226" s="611"/>
      <c r="H4226" s="595"/>
      <c r="I4226" s="595"/>
      <c r="J4226" s="192"/>
      <c r="K4226" s="192"/>
      <c r="L4226" s="192"/>
      <c r="M4226" s="596"/>
      <c r="N4226" s="192"/>
      <c r="O4226" s="596"/>
      <c r="P4226" s="192"/>
      <c r="Q4226" s="596"/>
      <c r="R4226" s="597"/>
      <c r="S4226" s="600"/>
      <c r="T4226" s="598"/>
      <c r="U4226" s="598"/>
      <c r="V4226" s="598"/>
      <c r="W4226" s="598"/>
      <c r="X4226" s="598"/>
      <c r="Y4226" s="598"/>
      <c r="Z4226" s="598"/>
      <c r="AA4226" s="598"/>
      <c r="AB4226" s="598"/>
      <c r="AC4226" s="598"/>
      <c r="AD4226" s="598"/>
      <c r="AE4226" s="598"/>
      <c r="AF4226" s="598"/>
      <c r="AG4226" s="599"/>
      <c r="AH4226" s="192"/>
      <c r="AI4226" s="604"/>
      <c r="AJ4226" s="598"/>
      <c r="AK4226" s="600"/>
      <c r="AL4226" s="67"/>
      <c r="AM4226" s="623"/>
      <c r="AN4226" s="623"/>
      <c r="AO4226" s="623"/>
      <c r="AP4226" s="623"/>
      <c r="AQ4226" s="623"/>
      <c r="AR4226" s="623"/>
      <c r="AS4226" s="624"/>
      <c r="AT4226" s="623"/>
      <c r="AU4226" s="624"/>
    </row>
    <row r="4227">
      <c r="A4227" s="612"/>
      <c r="B4227" s="601"/>
      <c r="C4227" s="601"/>
      <c r="D4227" s="595"/>
      <c r="E4227" s="602"/>
      <c r="F4227" s="603"/>
      <c r="G4227" s="611"/>
      <c r="H4227" s="595"/>
      <c r="I4227" s="595"/>
      <c r="J4227" s="192"/>
      <c r="K4227" s="192"/>
      <c r="L4227" s="192"/>
      <c r="M4227" s="596"/>
      <c r="N4227" s="192"/>
      <c r="O4227" s="596"/>
      <c r="P4227" s="192"/>
      <c r="Q4227" s="596"/>
      <c r="R4227" s="597"/>
      <c r="S4227" s="600"/>
      <c r="T4227" s="598"/>
      <c r="U4227" s="598"/>
      <c r="V4227" s="598"/>
      <c r="W4227" s="598"/>
      <c r="X4227" s="598"/>
      <c r="Y4227" s="598"/>
      <c r="Z4227" s="598"/>
      <c r="AA4227" s="598"/>
      <c r="AB4227" s="598"/>
      <c r="AC4227" s="598"/>
      <c r="AD4227" s="598"/>
      <c r="AE4227" s="598"/>
      <c r="AF4227" s="598"/>
      <c r="AG4227" s="599"/>
      <c r="AH4227" s="192"/>
      <c r="AI4227" s="604"/>
      <c r="AJ4227" s="598"/>
      <c r="AK4227" s="600"/>
      <c r="AL4227" s="67"/>
      <c r="AM4227" s="623"/>
      <c r="AN4227" s="623"/>
      <c r="AO4227" s="623"/>
      <c r="AP4227" s="623"/>
      <c r="AQ4227" s="623"/>
      <c r="AR4227" s="623"/>
      <c r="AS4227" s="624"/>
      <c r="AT4227" s="623"/>
      <c r="AU4227" s="624"/>
    </row>
    <row r="4228">
      <c r="A4228" s="612"/>
      <c r="B4228" s="601"/>
      <c r="C4228" s="601"/>
      <c r="D4228" s="595"/>
      <c r="E4228" s="602"/>
      <c r="F4228" s="603"/>
      <c r="G4228" s="611"/>
      <c r="H4228" s="595"/>
      <c r="I4228" s="595"/>
      <c r="J4228" s="192"/>
      <c r="K4228" s="192"/>
      <c r="L4228" s="192"/>
      <c r="M4228" s="596"/>
      <c r="N4228" s="192"/>
      <c r="O4228" s="596"/>
      <c r="P4228" s="192"/>
      <c r="Q4228" s="596"/>
      <c r="R4228" s="597"/>
      <c r="S4228" s="600"/>
      <c r="T4228" s="598"/>
      <c r="U4228" s="598"/>
      <c r="V4228" s="598"/>
      <c r="W4228" s="598"/>
      <c r="X4228" s="598"/>
      <c r="Y4228" s="598"/>
      <c r="Z4228" s="598"/>
      <c r="AA4228" s="598"/>
      <c r="AB4228" s="598"/>
      <c r="AC4228" s="598"/>
      <c r="AD4228" s="598"/>
      <c r="AE4228" s="598"/>
      <c r="AF4228" s="598"/>
      <c r="AG4228" s="599"/>
      <c r="AH4228" s="192"/>
      <c r="AI4228" s="604"/>
      <c r="AJ4228" s="598"/>
      <c r="AK4228" s="600"/>
      <c r="AL4228" s="67"/>
      <c r="AM4228" s="623"/>
      <c r="AN4228" s="623"/>
      <c r="AO4228" s="623"/>
      <c r="AP4228" s="623"/>
      <c r="AQ4228" s="623"/>
      <c r="AR4228" s="623"/>
      <c r="AS4228" s="624"/>
      <c r="AT4228" s="623"/>
      <c r="AU4228" s="624"/>
    </row>
    <row r="4229">
      <c r="A4229" s="612"/>
      <c r="B4229" s="601"/>
      <c r="C4229" s="601"/>
      <c r="D4229" s="595"/>
      <c r="E4229" s="602"/>
      <c r="F4229" s="603"/>
      <c r="G4229" s="611"/>
      <c r="H4229" s="595"/>
      <c r="I4229" s="595"/>
      <c r="J4229" s="192"/>
      <c r="K4229" s="192"/>
      <c r="L4229" s="192"/>
      <c r="M4229" s="596"/>
      <c r="N4229" s="192"/>
      <c r="O4229" s="596"/>
      <c r="P4229" s="192"/>
      <c r="Q4229" s="596"/>
      <c r="R4229" s="597"/>
      <c r="S4229" s="600"/>
      <c r="T4229" s="598"/>
      <c r="U4229" s="598"/>
      <c r="V4229" s="598"/>
      <c r="W4229" s="598"/>
      <c r="X4229" s="598"/>
      <c r="Y4229" s="598"/>
      <c r="Z4229" s="598"/>
      <c r="AA4229" s="598"/>
      <c r="AB4229" s="598"/>
      <c r="AC4229" s="598"/>
      <c r="AD4229" s="598"/>
      <c r="AE4229" s="598"/>
      <c r="AF4229" s="598"/>
      <c r="AG4229" s="599"/>
      <c r="AH4229" s="192"/>
      <c r="AI4229" s="604"/>
      <c r="AJ4229" s="598"/>
      <c r="AK4229" s="600"/>
      <c r="AL4229" s="67"/>
      <c r="AM4229" s="623"/>
      <c r="AN4229" s="623"/>
      <c r="AO4229" s="623"/>
      <c r="AP4229" s="623"/>
      <c r="AQ4229" s="623"/>
      <c r="AR4229" s="623"/>
      <c r="AS4229" s="624"/>
      <c r="AT4229" s="623"/>
      <c r="AU4229" s="624"/>
    </row>
    <row r="4230">
      <c r="A4230" s="612"/>
      <c r="B4230" s="601"/>
      <c r="C4230" s="601"/>
      <c r="D4230" s="595"/>
      <c r="E4230" s="602"/>
      <c r="F4230" s="603"/>
      <c r="G4230" s="611"/>
      <c r="H4230" s="595"/>
      <c r="I4230" s="595"/>
      <c r="J4230" s="192"/>
      <c r="K4230" s="192"/>
      <c r="L4230" s="192"/>
      <c r="M4230" s="596"/>
      <c r="N4230" s="192"/>
      <c r="O4230" s="596"/>
      <c r="P4230" s="192"/>
      <c r="Q4230" s="596"/>
      <c r="R4230" s="597"/>
      <c r="S4230" s="600"/>
      <c r="T4230" s="598"/>
      <c r="U4230" s="598"/>
      <c r="V4230" s="598"/>
      <c r="W4230" s="598"/>
      <c r="X4230" s="598"/>
      <c r="Y4230" s="598"/>
      <c r="Z4230" s="598"/>
      <c r="AA4230" s="598"/>
      <c r="AB4230" s="598"/>
      <c r="AC4230" s="598"/>
      <c r="AD4230" s="598"/>
      <c r="AE4230" s="598"/>
      <c r="AF4230" s="598"/>
      <c r="AG4230" s="599"/>
      <c r="AH4230" s="192"/>
      <c r="AI4230" s="604"/>
      <c r="AJ4230" s="598"/>
      <c r="AK4230" s="600"/>
      <c r="AL4230" s="67"/>
      <c r="AM4230" s="623"/>
      <c r="AN4230" s="623"/>
      <c r="AO4230" s="623"/>
      <c r="AP4230" s="623"/>
      <c r="AQ4230" s="623"/>
      <c r="AR4230" s="623"/>
      <c r="AS4230" s="624"/>
      <c r="AT4230" s="623"/>
      <c r="AU4230" s="624"/>
    </row>
    <row r="4231">
      <c r="A4231" s="612"/>
      <c r="B4231" s="601"/>
      <c r="C4231" s="601"/>
      <c r="D4231" s="595"/>
      <c r="E4231" s="602"/>
      <c r="F4231" s="603"/>
      <c r="G4231" s="611"/>
      <c r="H4231" s="595"/>
      <c r="I4231" s="595"/>
      <c r="J4231" s="192"/>
      <c r="K4231" s="192"/>
      <c r="L4231" s="192"/>
      <c r="M4231" s="596"/>
      <c r="N4231" s="192"/>
      <c r="O4231" s="596"/>
      <c r="P4231" s="192"/>
      <c r="Q4231" s="596"/>
      <c r="R4231" s="597"/>
      <c r="S4231" s="600"/>
      <c r="T4231" s="598"/>
      <c r="U4231" s="598"/>
      <c r="V4231" s="598"/>
      <c r="W4231" s="598"/>
      <c r="X4231" s="598"/>
      <c r="Y4231" s="598"/>
      <c r="Z4231" s="598"/>
      <c r="AA4231" s="598"/>
      <c r="AB4231" s="598"/>
      <c r="AC4231" s="598"/>
      <c r="AD4231" s="598"/>
      <c r="AE4231" s="598"/>
      <c r="AF4231" s="598"/>
      <c r="AG4231" s="599"/>
      <c r="AH4231" s="192"/>
      <c r="AI4231" s="604"/>
      <c r="AJ4231" s="598"/>
      <c r="AK4231" s="600"/>
      <c r="AL4231" s="67"/>
      <c r="AM4231" s="623"/>
      <c r="AN4231" s="623"/>
      <c r="AO4231" s="623"/>
      <c r="AP4231" s="623"/>
      <c r="AQ4231" s="623"/>
      <c r="AR4231" s="623"/>
      <c r="AS4231" s="624"/>
      <c r="AT4231" s="623"/>
      <c r="AU4231" s="624"/>
    </row>
    <row r="4232">
      <c r="A4232" s="612"/>
      <c r="B4232" s="601"/>
      <c r="C4232" s="601"/>
      <c r="D4232" s="595"/>
      <c r="E4232" s="602"/>
      <c r="F4232" s="603"/>
      <c r="G4232" s="611"/>
      <c r="H4232" s="595"/>
      <c r="I4232" s="595"/>
      <c r="J4232" s="192"/>
      <c r="K4232" s="192"/>
      <c r="L4232" s="192"/>
      <c r="M4232" s="596"/>
      <c r="N4232" s="192"/>
      <c r="O4232" s="596"/>
      <c r="P4232" s="192"/>
      <c r="Q4232" s="596"/>
      <c r="R4232" s="597"/>
      <c r="S4232" s="600"/>
      <c r="T4232" s="598"/>
      <c r="U4232" s="598"/>
      <c r="V4232" s="598"/>
      <c r="W4232" s="598"/>
      <c r="X4232" s="598"/>
      <c r="Y4232" s="598"/>
      <c r="Z4232" s="598"/>
      <c r="AA4232" s="598"/>
      <c r="AB4232" s="598"/>
      <c r="AC4232" s="598"/>
      <c r="AD4232" s="598"/>
      <c r="AE4232" s="598"/>
      <c r="AF4232" s="598"/>
      <c r="AG4232" s="599"/>
      <c r="AH4232" s="192"/>
      <c r="AI4232" s="604"/>
      <c r="AJ4232" s="598"/>
      <c r="AK4232" s="600"/>
      <c r="AL4232" s="67"/>
      <c r="AM4232" s="623"/>
      <c r="AN4232" s="623"/>
      <c r="AO4232" s="623"/>
      <c r="AP4232" s="623"/>
      <c r="AQ4232" s="623"/>
      <c r="AR4232" s="623"/>
      <c r="AS4232" s="624"/>
      <c r="AT4232" s="623"/>
      <c r="AU4232" s="624"/>
    </row>
    <row r="4233">
      <c r="A4233" s="612"/>
      <c r="B4233" s="601"/>
      <c r="C4233" s="601"/>
      <c r="D4233" s="595"/>
      <c r="E4233" s="602"/>
      <c r="F4233" s="603"/>
      <c r="G4233" s="611"/>
      <c r="H4233" s="595"/>
      <c r="I4233" s="595"/>
      <c r="J4233" s="192"/>
      <c r="K4233" s="192"/>
      <c r="L4233" s="192"/>
      <c r="M4233" s="596"/>
      <c r="N4233" s="192"/>
      <c r="O4233" s="596"/>
      <c r="P4233" s="192"/>
      <c r="Q4233" s="596"/>
      <c r="R4233" s="597"/>
      <c r="S4233" s="600"/>
      <c r="T4233" s="598"/>
      <c r="U4233" s="598"/>
      <c r="V4233" s="598"/>
      <c r="W4233" s="598"/>
      <c r="X4233" s="598"/>
      <c r="Y4233" s="598"/>
      <c r="Z4233" s="598"/>
      <c r="AA4233" s="598"/>
      <c r="AB4233" s="598"/>
      <c r="AC4233" s="598"/>
      <c r="AD4233" s="598"/>
      <c r="AE4233" s="598"/>
      <c r="AF4233" s="598"/>
      <c r="AG4233" s="599"/>
      <c r="AH4233" s="192"/>
      <c r="AI4233" s="604"/>
      <c r="AJ4233" s="598"/>
      <c r="AK4233" s="600"/>
      <c r="AL4233" s="67"/>
      <c r="AM4233" s="623"/>
      <c r="AN4233" s="623"/>
      <c r="AO4233" s="623"/>
      <c r="AP4233" s="623"/>
      <c r="AQ4233" s="623"/>
      <c r="AR4233" s="623"/>
      <c r="AS4233" s="624"/>
      <c r="AT4233" s="623"/>
      <c r="AU4233" s="624"/>
    </row>
    <row r="4234">
      <c r="A4234" s="612"/>
      <c r="B4234" s="601"/>
      <c r="C4234" s="601"/>
      <c r="D4234" s="595"/>
      <c r="E4234" s="602"/>
      <c r="F4234" s="603"/>
      <c r="G4234" s="611"/>
      <c r="H4234" s="595"/>
      <c r="I4234" s="595"/>
      <c r="J4234" s="192"/>
      <c r="K4234" s="192"/>
      <c r="L4234" s="192"/>
      <c r="M4234" s="596"/>
      <c r="N4234" s="192"/>
      <c r="O4234" s="596"/>
      <c r="P4234" s="192"/>
      <c r="Q4234" s="596"/>
      <c r="R4234" s="597"/>
      <c r="S4234" s="600"/>
      <c r="T4234" s="598"/>
      <c r="U4234" s="598"/>
      <c r="V4234" s="598"/>
      <c r="W4234" s="598"/>
      <c r="X4234" s="598"/>
      <c r="Y4234" s="598"/>
      <c r="Z4234" s="598"/>
      <c r="AA4234" s="598"/>
      <c r="AB4234" s="598"/>
      <c r="AC4234" s="598"/>
      <c r="AD4234" s="598"/>
      <c r="AE4234" s="598"/>
      <c r="AF4234" s="598"/>
      <c r="AG4234" s="599"/>
      <c r="AH4234" s="192"/>
      <c r="AI4234" s="604"/>
      <c r="AJ4234" s="598"/>
      <c r="AK4234" s="600"/>
      <c r="AL4234" s="67"/>
      <c r="AM4234" s="623"/>
      <c r="AN4234" s="623"/>
      <c r="AO4234" s="623"/>
      <c r="AP4234" s="623"/>
      <c r="AQ4234" s="623"/>
      <c r="AR4234" s="623"/>
      <c r="AS4234" s="624"/>
      <c r="AT4234" s="623"/>
      <c r="AU4234" s="624"/>
    </row>
    <row r="4235">
      <c r="A4235" s="612"/>
      <c r="B4235" s="601"/>
      <c r="C4235" s="601"/>
      <c r="D4235" s="595"/>
      <c r="E4235" s="602"/>
      <c r="F4235" s="603"/>
      <c r="G4235" s="611"/>
      <c r="H4235" s="595"/>
      <c r="I4235" s="595"/>
      <c r="J4235" s="192"/>
      <c r="K4235" s="192"/>
      <c r="L4235" s="192"/>
      <c r="M4235" s="596"/>
      <c r="N4235" s="192"/>
      <c r="O4235" s="596"/>
      <c r="P4235" s="192"/>
      <c r="Q4235" s="596"/>
      <c r="R4235" s="597"/>
      <c r="S4235" s="600"/>
      <c r="T4235" s="598"/>
      <c r="U4235" s="598"/>
      <c r="V4235" s="598"/>
      <c r="W4235" s="598"/>
      <c r="X4235" s="598"/>
      <c r="Y4235" s="598"/>
      <c r="Z4235" s="598"/>
      <c r="AA4235" s="598"/>
      <c r="AB4235" s="598"/>
      <c r="AC4235" s="598"/>
      <c r="AD4235" s="598"/>
      <c r="AE4235" s="598"/>
      <c r="AF4235" s="598"/>
      <c r="AG4235" s="599"/>
      <c r="AH4235" s="192"/>
      <c r="AI4235" s="604"/>
      <c r="AJ4235" s="598"/>
      <c r="AK4235" s="600"/>
      <c r="AL4235" s="67"/>
      <c r="AM4235" s="623"/>
      <c r="AN4235" s="623"/>
      <c r="AO4235" s="623"/>
      <c r="AP4235" s="623"/>
      <c r="AQ4235" s="623"/>
      <c r="AR4235" s="623"/>
      <c r="AS4235" s="624"/>
      <c r="AT4235" s="623"/>
      <c r="AU4235" s="624"/>
    </row>
    <row r="4236">
      <c r="A4236" s="612"/>
      <c r="B4236" s="601"/>
      <c r="C4236" s="601"/>
      <c r="D4236" s="595"/>
      <c r="E4236" s="602"/>
      <c r="F4236" s="603"/>
      <c r="G4236" s="611"/>
      <c r="H4236" s="595"/>
      <c r="I4236" s="595"/>
      <c r="J4236" s="192"/>
      <c r="K4236" s="192"/>
      <c r="L4236" s="192"/>
      <c r="M4236" s="596"/>
      <c r="N4236" s="192"/>
      <c r="O4236" s="596"/>
      <c r="P4236" s="192"/>
      <c r="Q4236" s="596"/>
      <c r="R4236" s="597"/>
      <c r="S4236" s="600"/>
      <c r="T4236" s="598"/>
      <c r="U4236" s="598"/>
      <c r="V4236" s="598"/>
      <c r="W4236" s="598"/>
      <c r="X4236" s="598"/>
      <c r="Y4236" s="598"/>
      <c r="Z4236" s="598"/>
      <c r="AA4236" s="598"/>
      <c r="AB4236" s="598"/>
      <c r="AC4236" s="598"/>
      <c r="AD4236" s="598"/>
      <c r="AE4236" s="598"/>
      <c r="AF4236" s="598"/>
      <c r="AG4236" s="599"/>
      <c r="AH4236" s="192"/>
      <c r="AI4236" s="604"/>
      <c r="AJ4236" s="598"/>
      <c r="AK4236" s="600"/>
      <c r="AL4236" s="67"/>
      <c r="AM4236" s="623"/>
      <c r="AN4236" s="623"/>
      <c r="AO4236" s="623"/>
      <c r="AP4236" s="623"/>
      <c r="AQ4236" s="623"/>
      <c r="AR4236" s="623"/>
      <c r="AS4236" s="624"/>
      <c r="AT4236" s="623"/>
      <c r="AU4236" s="624"/>
    </row>
    <row r="4237">
      <c r="A4237" s="612"/>
      <c r="B4237" s="601"/>
      <c r="C4237" s="601"/>
      <c r="D4237" s="595"/>
      <c r="E4237" s="602"/>
      <c r="F4237" s="603"/>
      <c r="G4237" s="611"/>
      <c r="H4237" s="595"/>
      <c r="I4237" s="595"/>
      <c r="J4237" s="192"/>
      <c r="K4237" s="192"/>
      <c r="L4237" s="192"/>
      <c r="M4237" s="596"/>
      <c r="N4237" s="192"/>
      <c r="O4237" s="596"/>
      <c r="P4237" s="192"/>
      <c r="Q4237" s="596"/>
      <c r="R4237" s="597"/>
      <c r="S4237" s="600"/>
      <c r="T4237" s="598"/>
      <c r="U4237" s="598"/>
      <c r="V4237" s="598"/>
      <c r="W4237" s="598"/>
      <c r="X4237" s="598"/>
      <c r="Y4237" s="598"/>
      <c r="Z4237" s="598"/>
      <c r="AA4237" s="598"/>
      <c r="AB4237" s="598"/>
      <c r="AC4237" s="598"/>
      <c r="AD4237" s="598"/>
      <c r="AE4237" s="598"/>
      <c r="AF4237" s="598"/>
      <c r="AG4237" s="599"/>
      <c r="AH4237" s="192"/>
      <c r="AI4237" s="604"/>
      <c r="AJ4237" s="598"/>
      <c r="AK4237" s="600"/>
      <c r="AL4237" s="67"/>
      <c r="AM4237" s="623"/>
      <c r="AN4237" s="623"/>
      <c r="AO4237" s="623"/>
      <c r="AP4237" s="623"/>
      <c r="AQ4237" s="623"/>
      <c r="AR4237" s="623"/>
      <c r="AS4237" s="624"/>
      <c r="AT4237" s="623"/>
      <c r="AU4237" s="624"/>
    </row>
    <row r="4238">
      <c r="A4238" s="612"/>
      <c r="B4238" s="601"/>
      <c r="C4238" s="601"/>
      <c r="D4238" s="595"/>
      <c r="E4238" s="602"/>
      <c r="F4238" s="603"/>
      <c r="G4238" s="611"/>
      <c r="H4238" s="595"/>
      <c r="I4238" s="595"/>
      <c r="J4238" s="192"/>
      <c r="K4238" s="192"/>
      <c r="L4238" s="192"/>
      <c r="M4238" s="596"/>
      <c r="N4238" s="192"/>
      <c r="O4238" s="596"/>
      <c r="P4238" s="192"/>
      <c r="Q4238" s="596"/>
      <c r="R4238" s="597"/>
      <c r="S4238" s="600"/>
      <c r="T4238" s="598"/>
      <c r="U4238" s="598"/>
      <c r="V4238" s="598"/>
      <c r="W4238" s="598"/>
      <c r="X4238" s="598"/>
      <c r="Y4238" s="598"/>
      <c r="Z4238" s="598"/>
      <c r="AA4238" s="598"/>
      <c r="AB4238" s="598"/>
      <c r="AC4238" s="598"/>
      <c r="AD4238" s="598"/>
      <c r="AE4238" s="598"/>
      <c r="AF4238" s="598"/>
      <c r="AG4238" s="599"/>
      <c r="AH4238" s="192"/>
      <c r="AI4238" s="604"/>
      <c r="AJ4238" s="598"/>
      <c r="AK4238" s="600"/>
      <c r="AL4238" s="67"/>
      <c r="AM4238" s="623"/>
      <c r="AN4238" s="623"/>
      <c r="AO4238" s="623"/>
      <c r="AP4238" s="623"/>
      <c r="AQ4238" s="623"/>
      <c r="AR4238" s="623"/>
      <c r="AS4238" s="624"/>
      <c r="AT4238" s="623"/>
      <c r="AU4238" s="624"/>
    </row>
    <row r="4239">
      <c r="A4239" s="612"/>
      <c r="B4239" s="601"/>
      <c r="C4239" s="601"/>
      <c r="D4239" s="595"/>
      <c r="E4239" s="602"/>
      <c r="F4239" s="603"/>
      <c r="G4239" s="611"/>
      <c r="H4239" s="595"/>
      <c r="I4239" s="595"/>
      <c r="J4239" s="192"/>
      <c r="K4239" s="192"/>
      <c r="L4239" s="192"/>
      <c r="M4239" s="596"/>
      <c r="N4239" s="192"/>
      <c r="O4239" s="596"/>
      <c r="P4239" s="192"/>
      <c r="Q4239" s="596"/>
      <c r="R4239" s="597"/>
      <c r="S4239" s="600"/>
      <c r="T4239" s="598"/>
      <c r="U4239" s="598"/>
      <c r="V4239" s="598"/>
      <c r="W4239" s="598"/>
      <c r="X4239" s="598"/>
      <c r="Y4239" s="598"/>
      <c r="Z4239" s="598"/>
      <c r="AA4239" s="598"/>
      <c r="AB4239" s="598"/>
      <c r="AC4239" s="598"/>
      <c r="AD4239" s="598"/>
      <c r="AE4239" s="598"/>
      <c r="AF4239" s="598"/>
      <c r="AG4239" s="599"/>
      <c r="AH4239" s="192"/>
      <c r="AI4239" s="604"/>
      <c r="AJ4239" s="598"/>
      <c r="AK4239" s="600"/>
      <c r="AL4239" s="67"/>
      <c r="AM4239" s="623"/>
      <c r="AN4239" s="623"/>
      <c r="AO4239" s="623"/>
      <c r="AP4239" s="623"/>
      <c r="AQ4239" s="623"/>
      <c r="AR4239" s="623"/>
      <c r="AS4239" s="624"/>
      <c r="AT4239" s="623"/>
      <c r="AU4239" s="624"/>
    </row>
    <row r="4240">
      <c r="A4240" s="612"/>
      <c r="B4240" s="601"/>
      <c r="C4240" s="601"/>
      <c r="D4240" s="595"/>
      <c r="E4240" s="602"/>
      <c r="F4240" s="603"/>
      <c r="G4240" s="611"/>
      <c r="H4240" s="595"/>
      <c r="I4240" s="595"/>
      <c r="J4240" s="192"/>
      <c r="K4240" s="192"/>
      <c r="L4240" s="192"/>
      <c r="M4240" s="596"/>
      <c r="N4240" s="192"/>
      <c r="O4240" s="596"/>
      <c r="P4240" s="192"/>
      <c r="Q4240" s="596"/>
      <c r="R4240" s="597"/>
      <c r="S4240" s="600"/>
      <c r="T4240" s="598"/>
      <c r="U4240" s="598"/>
      <c r="V4240" s="598"/>
      <c r="W4240" s="598"/>
      <c r="X4240" s="598"/>
      <c r="Y4240" s="598"/>
      <c r="Z4240" s="598"/>
      <c r="AA4240" s="598"/>
      <c r="AB4240" s="598"/>
      <c r="AC4240" s="598"/>
      <c r="AD4240" s="598"/>
      <c r="AE4240" s="598"/>
      <c r="AF4240" s="598"/>
      <c r="AG4240" s="599"/>
      <c r="AH4240" s="192"/>
      <c r="AI4240" s="604"/>
      <c r="AJ4240" s="598"/>
      <c r="AK4240" s="600"/>
      <c r="AL4240" s="67"/>
      <c r="AM4240" s="623"/>
      <c r="AN4240" s="623"/>
      <c r="AO4240" s="623"/>
      <c r="AP4240" s="623"/>
      <c r="AQ4240" s="623"/>
      <c r="AR4240" s="623"/>
      <c r="AS4240" s="624"/>
      <c r="AT4240" s="623"/>
      <c r="AU4240" s="624"/>
    </row>
    <row r="4241">
      <c r="A4241" s="612"/>
      <c r="B4241" s="601"/>
      <c r="C4241" s="601"/>
      <c r="D4241" s="595"/>
      <c r="E4241" s="602"/>
      <c r="F4241" s="603"/>
      <c r="G4241" s="611"/>
      <c r="H4241" s="595"/>
      <c r="I4241" s="595"/>
      <c r="J4241" s="192"/>
      <c r="K4241" s="192"/>
      <c r="L4241" s="192"/>
      <c r="M4241" s="596"/>
      <c r="N4241" s="192"/>
      <c r="O4241" s="596"/>
      <c r="P4241" s="192"/>
      <c r="Q4241" s="596"/>
      <c r="R4241" s="597"/>
      <c r="S4241" s="600"/>
      <c r="T4241" s="598"/>
      <c r="U4241" s="598"/>
      <c r="V4241" s="598"/>
      <c r="W4241" s="598"/>
      <c r="X4241" s="598"/>
      <c r="Y4241" s="598"/>
      <c r="Z4241" s="598"/>
      <c r="AA4241" s="598"/>
      <c r="AB4241" s="598"/>
      <c r="AC4241" s="598"/>
      <c r="AD4241" s="598"/>
      <c r="AE4241" s="598"/>
      <c r="AF4241" s="598"/>
      <c r="AG4241" s="599"/>
      <c r="AH4241" s="192"/>
      <c r="AI4241" s="604"/>
      <c r="AJ4241" s="598"/>
      <c r="AK4241" s="600"/>
      <c r="AL4241" s="67"/>
      <c r="AM4241" s="623"/>
      <c r="AN4241" s="623"/>
      <c r="AO4241" s="623"/>
      <c r="AP4241" s="623"/>
      <c r="AQ4241" s="623"/>
      <c r="AR4241" s="623"/>
      <c r="AS4241" s="624"/>
      <c r="AT4241" s="623"/>
      <c r="AU4241" s="624"/>
    </row>
    <row r="4242">
      <c r="A4242" s="612"/>
      <c r="B4242" s="601"/>
      <c r="C4242" s="601"/>
      <c r="D4242" s="595"/>
      <c r="E4242" s="602"/>
      <c r="F4242" s="603"/>
      <c r="G4242" s="611"/>
      <c r="H4242" s="595"/>
      <c r="I4242" s="595"/>
      <c r="J4242" s="192"/>
      <c r="K4242" s="192"/>
      <c r="L4242" s="192"/>
      <c r="M4242" s="596"/>
      <c r="N4242" s="192"/>
      <c r="O4242" s="596"/>
      <c r="P4242" s="192"/>
      <c r="Q4242" s="596"/>
      <c r="R4242" s="597"/>
      <c r="S4242" s="600"/>
      <c r="T4242" s="598"/>
      <c r="U4242" s="598"/>
      <c r="V4242" s="598"/>
      <c r="W4242" s="598"/>
      <c r="X4242" s="598"/>
      <c r="Y4242" s="598"/>
      <c r="Z4242" s="598"/>
      <c r="AA4242" s="598"/>
      <c r="AB4242" s="598"/>
      <c r="AC4242" s="598"/>
      <c r="AD4242" s="598"/>
      <c r="AE4242" s="598"/>
      <c r="AF4242" s="598"/>
      <c r="AG4242" s="599"/>
      <c r="AH4242" s="192"/>
      <c r="AI4242" s="604"/>
      <c r="AJ4242" s="598"/>
      <c r="AK4242" s="600"/>
      <c r="AL4242" s="67"/>
      <c r="AM4242" s="623"/>
      <c r="AN4242" s="623"/>
      <c r="AO4242" s="623"/>
      <c r="AP4242" s="623"/>
      <c r="AQ4242" s="623"/>
      <c r="AR4242" s="623"/>
      <c r="AS4242" s="624"/>
      <c r="AT4242" s="623"/>
      <c r="AU4242" s="624"/>
    </row>
    <row r="4243">
      <c r="A4243" s="612"/>
      <c r="B4243" s="601"/>
      <c r="C4243" s="601"/>
      <c r="D4243" s="595"/>
      <c r="E4243" s="602"/>
      <c r="F4243" s="603"/>
      <c r="G4243" s="611"/>
      <c r="H4243" s="595"/>
      <c r="I4243" s="595"/>
      <c r="J4243" s="192"/>
      <c r="K4243" s="192"/>
      <c r="L4243" s="192"/>
      <c r="M4243" s="596"/>
      <c r="N4243" s="192"/>
      <c r="O4243" s="596"/>
      <c r="P4243" s="192"/>
      <c r="Q4243" s="596"/>
      <c r="R4243" s="597"/>
      <c r="S4243" s="600"/>
      <c r="T4243" s="598"/>
      <c r="U4243" s="598"/>
      <c r="V4243" s="598"/>
      <c r="W4243" s="598"/>
      <c r="X4243" s="598"/>
      <c r="Y4243" s="598"/>
      <c r="Z4243" s="598"/>
      <c r="AA4243" s="598"/>
      <c r="AB4243" s="598"/>
      <c r="AC4243" s="598"/>
      <c r="AD4243" s="598"/>
      <c r="AE4243" s="598"/>
      <c r="AF4243" s="598"/>
      <c r="AG4243" s="599"/>
      <c r="AH4243" s="192"/>
      <c r="AI4243" s="604"/>
      <c r="AJ4243" s="598"/>
      <c r="AK4243" s="600"/>
      <c r="AL4243" s="67"/>
      <c r="AM4243" s="623"/>
      <c r="AN4243" s="623"/>
      <c r="AO4243" s="623"/>
      <c r="AP4243" s="623"/>
      <c r="AQ4243" s="623"/>
      <c r="AR4243" s="623"/>
      <c r="AS4243" s="624"/>
      <c r="AT4243" s="623"/>
      <c r="AU4243" s="624"/>
    </row>
    <row r="4244">
      <c r="A4244" s="612"/>
      <c r="B4244" s="601"/>
      <c r="C4244" s="601"/>
      <c r="D4244" s="595"/>
      <c r="E4244" s="602"/>
      <c r="F4244" s="603"/>
      <c r="G4244" s="611"/>
      <c r="H4244" s="595"/>
      <c r="I4244" s="595"/>
      <c r="J4244" s="192"/>
      <c r="K4244" s="192"/>
      <c r="L4244" s="192"/>
      <c r="M4244" s="596"/>
      <c r="N4244" s="192"/>
      <c r="O4244" s="596"/>
      <c r="P4244" s="192"/>
      <c r="Q4244" s="596"/>
      <c r="R4244" s="597"/>
      <c r="S4244" s="600"/>
      <c r="T4244" s="598"/>
      <c r="U4244" s="598"/>
      <c r="V4244" s="598"/>
      <c r="W4244" s="598"/>
      <c r="X4244" s="598"/>
      <c r="Y4244" s="598"/>
      <c r="Z4244" s="598"/>
      <c r="AA4244" s="598"/>
      <c r="AB4244" s="598"/>
      <c r="AC4244" s="598"/>
      <c r="AD4244" s="598"/>
      <c r="AE4244" s="598"/>
      <c r="AF4244" s="598"/>
      <c r="AG4244" s="599"/>
      <c r="AH4244" s="192"/>
      <c r="AI4244" s="604"/>
      <c r="AJ4244" s="598"/>
      <c r="AK4244" s="600"/>
      <c r="AL4244" s="67"/>
      <c r="AM4244" s="623"/>
      <c r="AN4244" s="623"/>
      <c r="AO4244" s="623"/>
      <c r="AP4244" s="623"/>
      <c r="AQ4244" s="623"/>
      <c r="AR4244" s="623"/>
      <c r="AS4244" s="624"/>
      <c r="AT4244" s="623"/>
      <c r="AU4244" s="624"/>
    </row>
    <row r="4245">
      <c r="A4245" s="612"/>
      <c r="B4245" s="601"/>
      <c r="C4245" s="601"/>
      <c r="D4245" s="595"/>
      <c r="E4245" s="602"/>
      <c r="F4245" s="603"/>
      <c r="G4245" s="611"/>
      <c r="H4245" s="595"/>
      <c r="I4245" s="595"/>
      <c r="J4245" s="192"/>
      <c r="K4245" s="192"/>
      <c r="L4245" s="192"/>
      <c r="M4245" s="596"/>
      <c r="N4245" s="192"/>
      <c r="O4245" s="596"/>
      <c r="P4245" s="192"/>
      <c r="Q4245" s="596"/>
      <c r="R4245" s="597"/>
      <c r="S4245" s="600"/>
      <c r="T4245" s="598"/>
      <c r="U4245" s="598"/>
      <c r="V4245" s="598"/>
      <c r="W4245" s="598"/>
      <c r="X4245" s="598"/>
      <c r="Y4245" s="598"/>
      <c r="Z4245" s="598"/>
      <c r="AA4245" s="598"/>
      <c r="AB4245" s="598"/>
      <c r="AC4245" s="598"/>
      <c r="AD4245" s="598"/>
      <c r="AE4245" s="598"/>
      <c r="AF4245" s="598"/>
      <c r="AG4245" s="599"/>
      <c r="AH4245" s="192"/>
      <c r="AI4245" s="604"/>
      <c r="AJ4245" s="598"/>
      <c r="AK4245" s="600"/>
      <c r="AL4245" s="67"/>
      <c r="AM4245" s="623"/>
      <c r="AN4245" s="623"/>
      <c r="AO4245" s="623"/>
      <c r="AP4245" s="623"/>
      <c r="AQ4245" s="623"/>
      <c r="AR4245" s="623"/>
      <c r="AS4245" s="624"/>
      <c r="AT4245" s="623"/>
      <c r="AU4245" s="624"/>
    </row>
    <row r="4246">
      <c r="A4246" s="612"/>
      <c r="B4246" s="601"/>
      <c r="C4246" s="601"/>
      <c r="D4246" s="595"/>
      <c r="E4246" s="602"/>
      <c r="F4246" s="603"/>
      <c r="G4246" s="611"/>
      <c r="H4246" s="595"/>
      <c r="I4246" s="595"/>
      <c r="J4246" s="192"/>
      <c r="K4246" s="192"/>
      <c r="L4246" s="192"/>
      <c r="M4246" s="596"/>
      <c r="N4246" s="192"/>
      <c r="O4246" s="596"/>
      <c r="P4246" s="192"/>
      <c r="Q4246" s="596"/>
      <c r="R4246" s="597"/>
      <c r="S4246" s="600"/>
      <c r="T4246" s="598"/>
      <c r="U4246" s="598"/>
      <c r="V4246" s="598"/>
      <c r="W4246" s="598"/>
      <c r="X4246" s="598"/>
      <c r="Y4246" s="598"/>
      <c r="Z4246" s="598"/>
      <c r="AA4246" s="598"/>
      <c r="AB4246" s="598"/>
      <c r="AC4246" s="598"/>
      <c r="AD4246" s="598"/>
      <c r="AE4246" s="598"/>
      <c r="AF4246" s="598"/>
      <c r="AG4246" s="599"/>
      <c r="AH4246" s="192"/>
      <c r="AI4246" s="604"/>
      <c r="AJ4246" s="598"/>
      <c r="AK4246" s="600"/>
      <c r="AL4246" s="67"/>
      <c r="AM4246" s="623"/>
      <c r="AN4246" s="623"/>
      <c r="AO4246" s="623"/>
      <c r="AP4246" s="623"/>
      <c r="AQ4246" s="623"/>
      <c r="AR4246" s="623"/>
      <c r="AS4246" s="624"/>
      <c r="AT4246" s="623"/>
      <c r="AU4246" s="624"/>
    </row>
    <row r="4247">
      <c r="A4247" s="612"/>
      <c r="B4247" s="601"/>
      <c r="C4247" s="601"/>
      <c r="D4247" s="595"/>
      <c r="E4247" s="602"/>
      <c r="F4247" s="603"/>
      <c r="G4247" s="611"/>
      <c r="H4247" s="595"/>
      <c r="I4247" s="595"/>
      <c r="J4247" s="192"/>
      <c r="K4247" s="192"/>
      <c r="L4247" s="192"/>
      <c r="M4247" s="596"/>
      <c r="N4247" s="192"/>
      <c r="O4247" s="596"/>
      <c r="P4247" s="192"/>
      <c r="Q4247" s="596"/>
      <c r="R4247" s="597"/>
      <c r="S4247" s="600"/>
      <c r="T4247" s="598"/>
      <c r="U4247" s="598"/>
      <c r="V4247" s="598"/>
      <c r="W4247" s="598"/>
      <c r="X4247" s="598"/>
      <c r="Y4247" s="598"/>
      <c r="Z4247" s="598"/>
      <c r="AA4247" s="598"/>
      <c r="AB4247" s="598"/>
      <c r="AC4247" s="598"/>
      <c r="AD4247" s="598"/>
      <c r="AE4247" s="598"/>
      <c r="AF4247" s="598"/>
      <c r="AG4247" s="599"/>
      <c r="AH4247" s="192"/>
      <c r="AI4247" s="604"/>
      <c r="AJ4247" s="598"/>
      <c r="AK4247" s="600"/>
      <c r="AL4247" s="67"/>
      <c r="AM4247" s="623"/>
      <c r="AN4247" s="623"/>
      <c r="AO4247" s="623"/>
      <c r="AP4247" s="623"/>
      <c r="AQ4247" s="623"/>
      <c r="AR4247" s="623"/>
      <c r="AS4247" s="624"/>
      <c r="AT4247" s="623"/>
      <c r="AU4247" s="624"/>
    </row>
    <row r="4248">
      <c r="A4248" s="612"/>
      <c r="B4248" s="601"/>
      <c r="C4248" s="601"/>
      <c r="D4248" s="595"/>
      <c r="E4248" s="602"/>
      <c r="F4248" s="603"/>
      <c r="G4248" s="611"/>
      <c r="H4248" s="595"/>
      <c r="I4248" s="595"/>
      <c r="J4248" s="192"/>
      <c r="K4248" s="192"/>
      <c r="L4248" s="192"/>
      <c r="M4248" s="596"/>
      <c r="N4248" s="192"/>
      <c r="O4248" s="596"/>
      <c r="P4248" s="192"/>
      <c r="Q4248" s="596"/>
      <c r="R4248" s="597"/>
      <c r="S4248" s="600"/>
      <c r="T4248" s="598"/>
      <c r="U4248" s="598"/>
      <c r="V4248" s="598"/>
      <c r="W4248" s="598"/>
      <c r="X4248" s="598"/>
      <c r="Y4248" s="598"/>
      <c r="Z4248" s="598"/>
      <c r="AA4248" s="598"/>
      <c r="AB4248" s="598"/>
      <c r="AC4248" s="598"/>
      <c r="AD4248" s="598"/>
      <c r="AE4248" s="598"/>
      <c r="AF4248" s="598"/>
      <c r="AG4248" s="599"/>
      <c r="AH4248" s="192"/>
      <c r="AI4248" s="604"/>
      <c r="AJ4248" s="598"/>
      <c r="AK4248" s="600"/>
      <c r="AL4248" s="67"/>
      <c r="AM4248" s="623"/>
      <c r="AN4248" s="623"/>
      <c r="AO4248" s="623"/>
      <c r="AP4248" s="623"/>
      <c r="AQ4248" s="623"/>
      <c r="AR4248" s="623"/>
      <c r="AS4248" s="624"/>
      <c r="AT4248" s="623"/>
      <c r="AU4248" s="624"/>
    </row>
    <row r="4249">
      <c r="A4249" s="612"/>
      <c r="B4249" s="601"/>
      <c r="C4249" s="601"/>
      <c r="D4249" s="595"/>
      <c r="E4249" s="602"/>
      <c r="F4249" s="603"/>
      <c r="G4249" s="611"/>
      <c r="H4249" s="595"/>
      <c r="I4249" s="595"/>
      <c r="J4249" s="192"/>
      <c r="K4249" s="192"/>
      <c r="L4249" s="192"/>
      <c r="M4249" s="596"/>
      <c r="N4249" s="192"/>
      <c r="O4249" s="596"/>
      <c r="P4249" s="192"/>
      <c r="Q4249" s="596"/>
      <c r="R4249" s="597"/>
      <c r="S4249" s="600"/>
      <c r="T4249" s="598"/>
      <c r="U4249" s="598"/>
      <c r="V4249" s="598"/>
      <c r="W4249" s="598"/>
      <c r="X4249" s="598"/>
      <c r="Y4249" s="598"/>
      <c r="Z4249" s="598"/>
      <c r="AA4249" s="598"/>
      <c r="AB4249" s="598"/>
      <c r="AC4249" s="598"/>
      <c r="AD4249" s="598"/>
      <c r="AE4249" s="598"/>
      <c r="AF4249" s="598"/>
      <c r="AG4249" s="599"/>
      <c r="AH4249" s="192"/>
      <c r="AI4249" s="604"/>
      <c r="AJ4249" s="598"/>
      <c r="AK4249" s="600"/>
      <c r="AL4249" s="67"/>
      <c r="AM4249" s="623"/>
      <c r="AN4249" s="623"/>
      <c r="AO4249" s="623"/>
      <c r="AP4249" s="623"/>
      <c r="AQ4249" s="623"/>
      <c r="AR4249" s="623"/>
      <c r="AS4249" s="624"/>
      <c r="AT4249" s="623"/>
      <c r="AU4249" s="624"/>
    </row>
    <row r="4250">
      <c r="A4250" s="612"/>
      <c r="B4250" s="601"/>
      <c r="C4250" s="601"/>
      <c r="D4250" s="595"/>
      <c r="E4250" s="602"/>
      <c r="F4250" s="603"/>
      <c r="G4250" s="611"/>
      <c r="H4250" s="595"/>
      <c r="I4250" s="595"/>
      <c r="J4250" s="192"/>
      <c r="K4250" s="192"/>
      <c r="L4250" s="192"/>
      <c r="M4250" s="596"/>
      <c r="N4250" s="192"/>
      <c r="O4250" s="596"/>
      <c r="P4250" s="192"/>
      <c r="Q4250" s="596"/>
      <c r="R4250" s="597"/>
      <c r="S4250" s="600"/>
      <c r="T4250" s="598"/>
      <c r="U4250" s="598"/>
      <c r="V4250" s="598"/>
      <c r="W4250" s="598"/>
      <c r="X4250" s="598"/>
      <c r="Y4250" s="598"/>
      <c r="Z4250" s="598"/>
      <c r="AA4250" s="598"/>
      <c r="AB4250" s="598"/>
      <c r="AC4250" s="598"/>
      <c r="AD4250" s="598"/>
      <c r="AE4250" s="598"/>
      <c r="AF4250" s="598"/>
      <c r="AG4250" s="599"/>
      <c r="AH4250" s="192"/>
      <c r="AI4250" s="604"/>
      <c r="AJ4250" s="598"/>
      <c r="AK4250" s="600"/>
      <c r="AL4250" s="67"/>
      <c r="AM4250" s="623"/>
      <c r="AN4250" s="623"/>
      <c r="AO4250" s="623"/>
      <c r="AP4250" s="623"/>
      <c r="AQ4250" s="623"/>
      <c r="AR4250" s="623"/>
      <c r="AS4250" s="624"/>
      <c r="AT4250" s="623"/>
      <c r="AU4250" s="624"/>
    </row>
    <row r="4251">
      <c r="A4251" s="612"/>
      <c r="B4251" s="601"/>
      <c r="C4251" s="601"/>
      <c r="D4251" s="595"/>
      <c r="E4251" s="602"/>
      <c r="F4251" s="603"/>
      <c r="G4251" s="611"/>
      <c r="H4251" s="595"/>
      <c r="I4251" s="595"/>
      <c r="J4251" s="192"/>
      <c r="K4251" s="192"/>
      <c r="L4251" s="192"/>
      <c r="M4251" s="596"/>
      <c r="N4251" s="192"/>
      <c r="O4251" s="596"/>
      <c r="P4251" s="192"/>
      <c r="Q4251" s="596"/>
      <c r="R4251" s="597"/>
      <c r="S4251" s="600"/>
      <c r="T4251" s="598"/>
      <c r="U4251" s="598"/>
      <c r="V4251" s="598"/>
      <c r="W4251" s="598"/>
      <c r="X4251" s="598"/>
      <c r="Y4251" s="598"/>
      <c r="Z4251" s="598"/>
      <c r="AA4251" s="598"/>
      <c r="AB4251" s="598"/>
      <c r="AC4251" s="598"/>
      <c r="AD4251" s="598"/>
      <c r="AE4251" s="598"/>
      <c r="AF4251" s="598"/>
      <c r="AG4251" s="599"/>
      <c r="AH4251" s="192"/>
      <c r="AI4251" s="604"/>
      <c r="AJ4251" s="598"/>
      <c r="AK4251" s="600"/>
      <c r="AL4251" s="67"/>
      <c r="AM4251" s="623"/>
      <c r="AN4251" s="623"/>
      <c r="AO4251" s="623"/>
      <c r="AP4251" s="623"/>
      <c r="AQ4251" s="623"/>
      <c r="AR4251" s="623"/>
      <c r="AS4251" s="624"/>
      <c r="AT4251" s="623"/>
      <c r="AU4251" s="624"/>
    </row>
    <row r="4252">
      <c r="A4252" s="612"/>
      <c r="B4252" s="601"/>
      <c r="C4252" s="601"/>
      <c r="D4252" s="595"/>
      <c r="E4252" s="602"/>
      <c r="F4252" s="603"/>
      <c r="G4252" s="611"/>
      <c r="H4252" s="595"/>
      <c r="I4252" s="595"/>
      <c r="J4252" s="192"/>
      <c r="K4252" s="192"/>
      <c r="L4252" s="192"/>
      <c r="M4252" s="596"/>
      <c r="N4252" s="192"/>
      <c r="O4252" s="596"/>
      <c r="P4252" s="192"/>
      <c r="Q4252" s="596"/>
      <c r="R4252" s="597"/>
      <c r="S4252" s="600"/>
      <c r="T4252" s="598"/>
      <c r="U4252" s="598"/>
      <c r="V4252" s="598"/>
      <c r="W4252" s="598"/>
      <c r="X4252" s="598"/>
      <c r="Y4252" s="598"/>
      <c r="Z4252" s="598"/>
      <c r="AA4252" s="598"/>
      <c r="AB4252" s="598"/>
      <c r="AC4252" s="598"/>
      <c r="AD4252" s="598"/>
      <c r="AE4252" s="598"/>
      <c r="AF4252" s="598"/>
      <c r="AG4252" s="599"/>
      <c r="AH4252" s="192"/>
      <c r="AI4252" s="604"/>
      <c r="AJ4252" s="598"/>
      <c r="AK4252" s="600"/>
      <c r="AL4252" s="67"/>
      <c r="AM4252" s="623"/>
      <c r="AN4252" s="623"/>
      <c r="AO4252" s="623"/>
      <c r="AP4252" s="623"/>
      <c r="AQ4252" s="623"/>
      <c r="AR4252" s="623"/>
      <c r="AS4252" s="624"/>
      <c r="AT4252" s="623"/>
      <c r="AU4252" s="624"/>
    </row>
    <row r="4253">
      <c r="A4253" s="612"/>
      <c r="B4253" s="601"/>
      <c r="C4253" s="601"/>
      <c r="D4253" s="595"/>
      <c r="E4253" s="602"/>
      <c r="F4253" s="603"/>
      <c r="G4253" s="611"/>
      <c r="H4253" s="595"/>
      <c r="I4253" s="595"/>
      <c r="J4253" s="192"/>
      <c r="K4253" s="192"/>
      <c r="L4253" s="192"/>
      <c r="M4253" s="596"/>
      <c r="N4253" s="192"/>
      <c r="O4253" s="596"/>
      <c r="P4253" s="192"/>
      <c r="Q4253" s="596"/>
      <c r="R4253" s="597"/>
      <c r="S4253" s="600"/>
      <c r="T4253" s="598"/>
      <c r="U4253" s="598"/>
      <c r="V4253" s="598"/>
      <c r="W4253" s="598"/>
      <c r="X4253" s="598"/>
      <c r="Y4253" s="598"/>
      <c r="Z4253" s="598"/>
      <c r="AA4253" s="598"/>
      <c r="AB4253" s="598"/>
      <c r="AC4253" s="598"/>
      <c r="AD4253" s="598"/>
      <c r="AE4253" s="598"/>
      <c r="AF4253" s="598"/>
      <c r="AG4253" s="599"/>
      <c r="AH4253" s="192"/>
      <c r="AI4253" s="604"/>
      <c r="AJ4253" s="598"/>
      <c r="AK4253" s="600"/>
      <c r="AL4253" s="67"/>
      <c r="AM4253" s="623"/>
      <c r="AN4253" s="623"/>
      <c r="AO4253" s="623"/>
      <c r="AP4253" s="623"/>
      <c r="AQ4253" s="623"/>
      <c r="AR4253" s="623"/>
      <c r="AS4253" s="624"/>
      <c r="AT4253" s="623"/>
      <c r="AU4253" s="624"/>
    </row>
    <row r="4254">
      <c r="A4254" s="612"/>
      <c r="B4254" s="601"/>
      <c r="C4254" s="601"/>
      <c r="D4254" s="595"/>
      <c r="E4254" s="602"/>
      <c r="F4254" s="603"/>
      <c r="G4254" s="611"/>
      <c r="H4254" s="595"/>
      <c r="I4254" s="595"/>
      <c r="J4254" s="192"/>
      <c r="K4254" s="192"/>
      <c r="L4254" s="192"/>
      <c r="M4254" s="596"/>
      <c r="N4254" s="192"/>
      <c r="O4254" s="596"/>
      <c r="P4254" s="192"/>
      <c r="Q4254" s="596"/>
      <c r="R4254" s="597"/>
      <c r="S4254" s="600"/>
      <c r="T4254" s="598"/>
      <c r="U4254" s="598"/>
      <c r="V4254" s="598"/>
      <c r="W4254" s="598"/>
      <c r="X4254" s="598"/>
      <c r="Y4254" s="598"/>
      <c r="Z4254" s="598"/>
      <c r="AA4254" s="598"/>
      <c r="AB4254" s="598"/>
      <c r="AC4254" s="598"/>
      <c r="AD4254" s="598"/>
      <c r="AE4254" s="598"/>
      <c r="AF4254" s="598"/>
      <c r="AG4254" s="599"/>
      <c r="AH4254" s="192"/>
      <c r="AI4254" s="604"/>
      <c r="AJ4254" s="598"/>
      <c r="AK4254" s="600"/>
      <c r="AL4254" s="67"/>
      <c r="AM4254" s="623"/>
      <c r="AN4254" s="623"/>
      <c r="AO4254" s="623"/>
      <c r="AP4254" s="623"/>
      <c r="AQ4254" s="623"/>
      <c r="AR4254" s="623"/>
      <c r="AS4254" s="624"/>
      <c r="AT4254" s="623"/>
      <c r="AU4254" s="624"/>
    </row>
    <row r="4255">
      <c r="A4255" s="612"/>
      <c r="B4255" s="601"/>
      <c r="C4255" s="601"/>
      <c r="D4255" s="595"/>
      <c r="E4255" s="602"/>
      <c r="F4255" s="603"/>
      <c r="G4255" s="611"/>
      <c r="H4255" s="595"/>
      <c r="I4255" s="595"/>
      <c r="J4255" s="192"/>
      <c r="K4255" s="192"/>
      <c r="L4255" s="192"/>
      <c r="M4255" s="596"/>
      <c r="N4255" s="192"/>
      <c r="O4255" s="596"/>
      <c r="P4255" s="192"/>
      <c r="Q4255" s="596"/>
      <c r="R4255" s="597"/>
      <c r="S4255" s="600"/>
      <c r="T4255" s="598"/>
      <c r="U4255" s="598"/>
      <c r="V4255" s="598"/>
      <c r="W4255" s="598"/>
      <c r="X4255" s="598"/>
      <c r="Y4255" s="598"/>
      <c r="Z4255" s="598"/>
      <c r="AA4255" s="598"/>
      <c r="AB4255" s="598"/>
      <c r="AC4255" s="598"/>
      <c r="AD4255" s="598"/>
      <c r="AE4255" s="598"/>
      <c r="AF4255" s="598"/>
      <c r="AG4255" s="599"/>
      <c r="AH4255" s="192"/>
      <c r="AI4255" s="604"/>
      <c r="AJ4255" s="598"/>
      <c r="AK4255" s="600"/>
      <c r="AL4255" s="67"/>
      <c r="AM4255" s="623"/>
      <c r="AN4255" s="623"/>
      <c r="AO4255" s="623"/>
      <c r="AP4255" s="623"/>
      <c r="AQ4255" s="623"/>
      <c r="AR4255" s="623"/>
      <c r="AS4255" s="624"/>
      <c r="AT4255" s="623"/>
      <c r="AU4255" s="624"/>
    </row>
    <row r="4256">
      <c r="A4256" s="612"/>
      <c r="B4256" s="601"/>
      <c r="C4256" s="601"/>
      <c r="D4256" s="595"/>
      <c r="E4256" s="602"/>
      <c r="F4256" s="603"/>
      <c r="G4256" s="611"/>
      <c r="H4256" s="595"/>
      <c r="I4256" s="595"/>
      <c r="J4256" s="192"/>
      <c r="K4256" s="192"/>
      <c r="L4256" s="192"/>
      <c r="M4256" s="596"/>
      <c r="N4256" s="192"/>
      <c r="O4256" s="596"/>
      <c r="P4256" s="192"/>
      <c r="Q4256" s="596"/>
      <c r="R4256" s="597"/>
      <c r="S4256" s="600"/>
      <c r="T4256" s="598"/>
      <c r="U4256" s="598"/>
      <c r="V4256" s="598"/>
      <c r="W4256" s="598"/>
      <c r="X4256" s="598"/>
      <c r="Y4256" s="598"/>
      <c r="Z4256" s="598"/>
      <c r="AA4256" s="598"/>
      <c r="AB4256" s="598"/>
      <c r="AC4256" s="598"/>
      <c r="AD4256" s="598"/>
      <c r="AE4256" s="598"/>
      <c r="AF4256" s="598"/>
      <c r="AG4256" s="599"/>
      <c r="AH4256" s="192"/>
      <c r="AI4256" s="604"/>
      <c r="AJ4256" s="598"/>
      <c r="AK4256" s="600"/>
      <c r="AL4256" s="67"/>
      <c r="AM4256" s="623"/>
      <c r="AN4256" s="623"/>
      <c r="AO4256" s="623"/>
      <c r="AP4256" s="623"/>
      <c r="AQ4256" s="623"/>
      <c r="AR4256" s="623"/>
      <c r="AS4256" s="624"/>
      <c r="AT4256" s="623"/>
      <c r="AU4256" s="624"/>
    </row>
    <row r="4257">
      <c r="A4257" s="612"/>
      <c r="B4257" s="601"/>
      <c r="C4257" s="601"/>
      <c r="D4257" s="595"/>
      <c r="E4257" s="602"/>
      <c r="F4257" s="603"/>
      <c r="G4257" s="611"/>
      <c r="H4257" s="595"/>
      <c r="I4257" s="595"/>
      <c r="J4257" s="192"/>
      <c r="K4257" s="192"/>
      <c r="L4257" s="192"/>
      <c r="M4257" s="596"/>
      <c r="N4257" s="192"/>
      <c r="O4257" s="596"/>
      <c r="P4257" s="192"/>
      <c r="Q4257" s="596"/>
      <c r="R4257" s="597"/>
      <c r="S4257" s="600"/>
      <c r="T4257" s="598"/>
      <c r="U4257" s="598"/>
      <c r="V4257" s="598"/>
      <c r="W4257" s="598"/>
      <c r="X4257" s="598"/>
      <c r="Y4257" s="598"/>
      <c r="Z4257" s="598"/>
      <c r="AA4257" s="598"/>
      <c r="AB4257" s="598"/>
      <c r="AC4257" s="598"/>
      <c r="AD4257" s="598"/>
      <c r="AE4257" s="598"/>
      <c r="AF4257" s="598"/>
      <c r="AG4257" s="599"/>
      <c r="AH4257" s="192"/>
      <c r="AI4257" s="604"/>
      <c r="AJ4257" s="598"/>
      <c r="AK4257" s="600"/>
      <c r="AL4257" s="67"/>
      <c r="AM4257" s="623"/>
      <c r="AN4257" s="623"/>
      <c r="AO4257" s="623"/>
      <c r="AP4257" s="623"/>
      <c r="AQ4257" s="623"/>
      <c r="AR4257" s="623"/>
      <c r="AS4257" s="624"/>
      <c r="AT4257" s="623"/>
      <c r="AU4257" s="624"/>
    </row>
    <row r="4258">
      <c r="A4258" s="612"/>
      <c r="B4258" s="601"/>
      <c r="C4258" s="601"/>
      <c r="D4258" s="595"/>
      <c r="E4258" s="602"/>
      <c r="F4258" s="603"/>
      <c r="G4258" s="611"/>
      <c r="H4258" s="595"/>
      <c r="I4258" s="595"/>
      <c r="J4258" s="192"/>
      <c r="K4258" s="192"/>
      <c r="L4258" s="192"/>
      <c r="M4258" s="596"/>
      <c r="N4258" s="192"/>
      <c r="O4258" s="596"/>
      <c r="P4258" s="192"/>
      <c r="Q4258" s="596"/>
      <c r="R4258" s="597"/>
      <c r="S4258" s="600"/>
      <c r="T4258" s="598"/>
      <c r="U4258" s="598"/>
      <c r="V4258" s="598"/>
      <c r="W4258" s="598"/>
      <c r="X4258" s="598"/>
      <c r="Y4258" s="598"/>
      <c r="Z4258" s="598"/>
      <c r="AA4258" s="598"/>
      <c r="AB4258" s="598"/>
      <c r="AC4258" s="598"/>
      <c r="AD4258" s="598"/>
      <c r="AE4258" s="598"/>
      <c r="AF4258" s="598"/>
      <c r="AG4258" s="599"/>
      <c r="AH4258" s="192"/>
      <c r="AI4258" s="604"/>
      <c r="AJ4258" s="598"/>
      <c r="AK4258" s="600"/>
      <c r="AL4258" s="67"/>
      <c r="AM4258" s="623"/>
      <c r="AN4258" s="623"/>
      <c r="AO4258" s="623"/>
      <c r="AP4258" s="623"/>
      <c r="AQ4258" s="623"/>
      <c r="AR4258" s="623"/>
      <c r="AS4258" s="624"/>
      <c r="AT4258" s="623"/>
      <c r="AU4258" s="624"/>
    </row>
    <row r="4259">
      <c r="A4259" s="612"/>
      <c r="B4259" s="601"/>
      <c r="C4259" s="601"/>
      <c r="D4259" s="595"/>
      <c r="E4259" s="602"/>
      <c r="F4259" s="603"/>
      <c r="G4259" s="611"/>
      <c r="H4259" s="595"/>
      <c r="I4259" s="595"/>
      <c r="J4259" s="192"/>
      <c r="K4259" s="192"/>
      <c r="L4259" s="192"/>
      <c r="M4259" s="596"/>
      <c r="N4259" s="192"/>
      <c r="O4259" s="596"/>
      <c r="P4259" s="192"/>
      <c r="Q4259" s="596"/>
      <c r="R4259" s="597"/>
      <c r="S4259" s="600"/>
      <c r="T4259" s="598"/>
      <c r="U4259" s="598"/>
      <c r="V4259" s="598"/>
      <c r="W4259" s="598"/>
      <c r="X4259" s="598"/>
      <c r="Y4259" s="598"/>
      <c r="Z4259" s="598"/>
      <c r="AA4259" s="598"/>
      <c r="AB4259" s="598"/>
      <c r="AC4259" s="598"/>
      <c r="AD4259" s="598"/>
      <c r="AE4259" s="598"/>
      <c r="AF4259" s="598"/>
      <c r="AG4259" s="599"/>
      <c r="AH4259" s="192"/>
      <c r="AI4259" s="604"/>
      <c r="AJ4259" s="598"/>
      <c r="AK4259" s="600"/>
      <c r="AL4259" s="67"/>
      <c r="AM4259" s="623"/>
      <c r="AN4259" s="623"/>
      <c r="AO4259" s="623"/>
      <c r="AP4259" s="623"/>
      <c r="AQ4259" s="623"/>
      <c r="AR4259" s="623"/>
      <c r="AS4259" s="624"/>
      <c r="AT4259" s="623"/>
      <c r="AU4259" s="624"/>
    </row>
    <row r="4260">
      <c r="A4260" s="612"/>
      <c r="B4260" s="601"/>
      <c r="C4260" s="601"/>
      <c r="D4260" s="595"/>
      <c r="E4260" s="602"/>
      <c r="F4260" s="603"/>
      <c r="G4260" s="611"/>
      <c r="H4260" s="595"/>
      <c r="I4260" s="595"/>
      <c r="J4260" s="192"/>
      <c r="K4260" s="192"/>
      <c r="L4260" s="192"/>
      <c r="M4260" s="596"/>
      <c r="N4260" s="192"/>
      <c r="O4260" s="596"/>
      <c r="P4260" s="192"/>
      <c r="Q4260" s="596"/>
      <c r="R4260" s="597"/>
      <c r="S4260" s="600"/>
      <c r="T4260" s="598"/>
      <c r="U4260" s="598"/>
      <c r="V4260" s="598"/>
      <c r="W4260" s="598"/>
      <c r="X4260" s="598"/>
      <c r="Y4260" s="598"/>
      <c r="Z4260" s="598"/>
      <c r="AA4260" s="598"/>
      <c r="AB4260" s="598"/>
      <c r="AC4260" s="598"/>
      <c r="AD4260" s="598"/>
      <c r="AE4260" s="598"/>
      <c r="AF4260" s="598"/>
      <c r="AG4260" s="599"/>
      <c r="AH4260" s="192"/>
      <c r="AI4260" s="604"/>
      <c r="AJ4260" s="598"/>
      <c r="AK4260" s="600"/>
      <c r="AL4260" s="67"/>
      <c r="AM4260" s="623"/>
      <c r="AN4260" s="623"/>
      <c r="AO4260" s="623"/>
      <c r="AP4260" s="623"/>
      <c r="AQ4260" s="623"/>
      <c r="AR4260" s="623"/>
      <c r="AS4260" s="624"/>
      <c r="AT4260" s="623"/>
      <c r="AU4260" s="624"/>
    </row>
    <row r="4261">
      <c r="A4261" s="612"/>
      <c r="B4261" s="601"/>
      <c r="C4261" s="601"/>
      <c r="D4261" s="595"/>
      <c r="E4261" s="602"/>
      <c r="F4261" s="603"/>
      <c r="G4261" s="611"/>
      <c r="H4261" s="595"/>
      <c r="I4261" s="595"/>
      <c r="J4261" s="192"/>
      <c r="K4261" s="192"/>
      <c r="L4261" s="192"/>
      <c r="M4261" s="596"/>
      <c r="N4261" s="192"/>
      <c r="O4261" s="596"/>
      <c r="P4261" s="192"/>
      <c r="Q4261" s="596"/>
      <c r="R4261" s="597"/>
      <c r="S4261" s="600"/>
      <c r="T4261" s="598"/>
      <c r="U4261" s="598"/>
      <c r="V4261" s="598"/>
      <c r="W4261" s="598"/>
      <c r="X4261" s="598"/>
      <c r="Y4261" s="598"/>
      <c r="Z4261" s="598"/>
      <c r="AA4261" s="598"/>
      <c r="AB4261" s="598"/>
      <c r="AC4261" s="598"/>
      <c r="AD4261" s="598"/>
      <c r="AE4261" s="598"/>
      <c r="AF4261" s="598"/>
      <c r="AG4261" s="599"/>
      <c r="AH4261" s="192"/>
      <c r="AI4261" s="604"/>
      <c r="AJ4261" s="598"/>
      <c r="AK4261" s="600"/>
      <c r="AL4261" s="67"/>
      <c r="AM4261" s="623"/>
      <c r="AN4261" s="623"/>
      <c r="AO4261" s="623"/>
      <c r="AP4261" s="623"/>
      <c r="AQ4261" s="623"/>
      <c r="AR4261" s="623"/>
      <c r="AS4261" s="624"/>
      <c r="AT4261" s="623"/>
      <c r="AU4261" s="624"/>
    </row>
    <row r="4262">
      <c r="A4262" s="612"/>
      <c r="B4262" s="601"/>
      <c r="C4262" s="601"/>
      <c r="D4262" s="595"/>
      <c r="E4262" s="602"/>
      <c r="F4262" s="603"/>
      <c r="G4262" s="611"/>
      <c r="H4262" s="595"/>
      <c r="I4262" s="595"/>
      <c r="J4262" s="192"/>
      <c r="K4262" s="192"/>
      <c r="L4262" s="192"/>
      <c r="M4262" s="596"/>
      <c r="N4262" s="192"/>
      <c r="O4262" s="596"/>
      <c r="P4262" s="192"/>
      <c r="Q4262" s="596"/>
      <c r="R4262" s="597"/>
      <c r="S4262" s="600"/>
      <c r="T4262" s="598"/>
      <c r="U4262" s="598"/>
      <c r="V4262" s="598"/>
      <c r="W4262" s="598"/>
      <c r="X4262" s="598"/>
      <c r="Y4262" s="598"/>
      <c r="Z4262" s="598"/>
      <c r="AA4262" s="598"/>
      <c r="AB4262" s="598"/>
      <c r="AC4262" s="598"/>
      <c r="AD4262" s="598"/>
      <c r="AE4262" s="598"/>
      <c r="AF4262" s="598"/>
      <c r="AG4262" s="599"/>
      <c r="AH4262" s="192"/>
      <c r="AI4262" s="604"/>
      <c r="AJ4262" s="598"/>
      <c r="AK4262" s="600"/>
      <c r="AL4262" s="67"/>
      <c r="AM4262" s="623"/>
      <c r="AN4262" s="623"/>
      <c r="AO4262" s="623"/>
      <c r="AP4262" s="623"/>
      <c r="AQ4262" s="623"/>
      <c r="AR4262" s="623"/>
      <c r="AS4262" s="624"/>
      <c r="AT4262" s="623"/>
      <c r="AU4262" s="624"/>
    </row>
    <row r="4263">
      <c r="A4263" s="612"/>
      <c r="B4263" s="601"/>
      <c r="C4263" s="601"/>
      <c r="D4263" s="595"/>
      <c r="E4263" s="602"/>
      <c r="F4263" s="603"/>
      <c r="G4263" s="611"/>
      <c r="H4263" s="595"/>
      <c r="I4263" s="595"/>
      <c r="J4263" s="192"/>
      <c r="K4263" s="192"/>
      <c r="L4263" s="192"/>
      <c r="M4263" s="596"/>
      <c r="N4263" s="192"/>
      <c r="O4263" s="596"/>
      <c r="P4263" s="192"/>
      <c r="Q4263" s="596"/>
      <c r="R4263" s="597"/>
      <c r="S4263" s="600"/>
      <c r="T4263" s="598"/>
      <c r="U4263" s="598"/>
      <c r="V4263" s="598"/>
      <c r="W4263" s="598"/>
      <c r="X4263" s="598"/>
      <c r="Y4263" s="598"/>
      <c r="Z4263" s="598"/>
      <c r="AA4263" s="598"/>
      <c r="AB4263" s="598"/>
      <c r="AC4263" s="598"/>
      <c r="AD4263" s="598"/>
      <c r="AE4263" s="598"/>
      <c r="AF4263" s="598"/>
      <c r="AG4263" s="599"/>
      <c r="AH4263" s="192"/>
      <c r="AI4263" s="604"/>
      <c r="AJ4263" s="598"/>
      <c r="AK4263" s="600"/>
      <c r="AL4263" s="67"/>
      <c r="AM4263" s="623"/>
      <c r="AN4263" s="623"/>
      <c r="AO4263" s="623"/>
      <c r="AP4263" s="623"/>
      <c r="AQ4263" s="623"/>
      <c r="AR4263" s="623"/>
      <c r="AS4263" s="624"/>
      <c r="AT4263" s="623"/>
      <c r="AU4263" s="624"/>
    </row>
    <row r="4264">
      <c r="A4264" s="612"/>
      <c r="B4264" s="601"/>
      <c r="C4264" s="601"/>
      <c r="D4264" s="595"/>
      <c r="E4264" s="602"/>
      <c r="F4264" s="603"/>
      <c r="G4264" s="611"/>
      <c r="H4264" s="595"/>
      <c r="I4264" s="595"/>
      <c r="J4264" s="192"/>
      <c r="K4264" s="192"/>
      <c r="L4264" s="192"/>
      <c r="M4264" s="596"/>
      <c r="N4264" s="192"/>
      <c r="O4264" s="596"/>
      <c r="P4264" s="192"/>
      <c r="Q4264" s="596"/>
      <c r="R4264" s="597"/>
      <c r="S4264" s="600"/>
      <c r="T4264" s="598"/>
      <c r="U4264" s="598"/>
      <c r="V4264" s="598"/>
      <c r="W4264" s="598"/>
      <c r="X4264" s="598"/>
      <c r="Y4264" s="598"/>
      <c r="Z4264" s="598"/>
      <c r="AA4264" s="598"/>
      <c r="AB4264" s="598"/>
      <c r="AC4264" s="598"/>
      <c r="AD4264" s="598"/>
      <c r="AE4264" s="598"/>
      <c r="AF4264" s="598"/>
      <c r="AG4264" s="599"/>
      <c r="AH4264" s="192"/>
      <c r="AI4264" s="604"/>
      <c r="AJ4264" s="598"/>
      <c r="AK4264" s="600"/>
      <c r="AL4264" s="67"/>
      <c r="AM4264" s="623"/>
      <c r="AN4264" s="623"/>
      <c r="AO4264" s="623"/>
      <c r="AP4264" s="623"/>
      <c r="AQ4264" s="623"/>
      <c r="AR4264" s="623"/>
      <c r="AS4264" s="624"/>
      <c r="AT4264" s="623"/>
      <c r="AU4264" s="624"/>
    </row>
    <row r="4265">
      <c r="A4265" s="612"/>
      <c r="B4265" s="601"/>
      <c r="C4265" s="601"/>
      <c r="D4265" s="595"/>
      <c r="E4265" s="602"/>
      <c r="F4265" s="603"/>
      <c r="G4265" s="611"/>
      <c r="H4265" s="595"/>
      <c r="I4265" s="595"/>
      <c r="J4265" s="192"/>
      <c r="K4265" s="192"/>
      <c r="L4265" s="192"/>
      <c r="M4265" s="596"/>
      <c r="N4265" s="192"/>
      <c r="O4265" s="596"/>
      <c r="P4265" s="192"/>
      <c r="Q4265" s="596"/>
      <c r="R4265" s="597"/>
      <c r="S4265" s="600"/>
      <c r="T4265" s="598"/>
      <c r="U4265" s="598"/>
      <c r="V4265" s="598"/>
      <c r="W4265" s="598"/>
      <c r="X4265" s="598"/>
      <c r="Y4265" s="598"/>
      <c r="Z4265" s="598"/>
      <c r="AA4265" s="598"/>
      <c r="AB4265" s="598"/>
      <c r="AC4265" s="598"/>
      <c r="AD4265" s="598"/>
      <c r="AE4265" s="598"/>
      <c r="AF4265" s="598"/>
      <c r="AG4265" s="599"/>
      <c r="AH4265" s="192"/>
      <c r="AI4265" s="604"/>
      <c r="AJ4265" s="598"/>
      <c r="AK4265" s="600"/>
      <c r="AL4265" s="67"/>
      <c r="AM4265" s="623"/>
      <c r="AN4265" s="623"/>
      <c r="AO4265" s="623"/>
      <c r="AP4265" s="623"/>
      <c r="AQ4265" s="623"/>
      <c r="AR4265" s="623"/>
      <c r="AS4265" s="624"/>
      <c r="AT4265" s="623"/>
      <c r="AU4265" s="624"/>
    </row>
    <row r="4266">
      <c r="A4266" s="612"/>
      <c r="B4266" s="601"/>
      <c r="C4266" s="601"/>
      <c r="D4266" s="595"/>
      <c r="E4266" s="602"/>
      <c r="F4266" s="603"/>
      <c r="G4266" s="611"/>
      <c r="H4266" s="595"/>
      <c r="I4266" s="595"/>
      <c r="J4266" s="192"/>
      <c r="K4266" s="192"/>
      <c r="L4266" s="192"/>
      <c r="M4266" s="596"/>
      <c r="N4266" s="192"/>
      <c r="O4266" s="596"/>
      <c r="P4266" s="192"/>
      <c r="Q4266" s="596"/>
      <c r="R4266" s="597"/>
      <c r="S4266" s="600"/>
      <c r="T4266" s="598"/>
      <c r="U4266" s="598"/>
      <c r="V4266" s="598"/>
      <c r="W4266" s="598"/>
      <c r="X4266" s="598"/>
      <c r="Y4266" s="598"/>
      <c r="Z4266" s="598"/>
      <c r="AA4266" s="598"/>
      <c r="AB4266" s="598"/>
      <c r="AC4266" s="598"/>
      <c r="AD4266" s="598"/>
      <c r="AE4266" s="598"/>
      <c r="AF4266" s="598"/>
      <c r="AG4266" s="599"/>
      <c r="AH4266" s="192"/>
      <c r="AI4266" s="604"/>
      <c r="AJ4266" s="598"/>
      <c r="AK4266" s="600"/>
      <c r="AL4266" s="67"/>
      <c r="AM4266" s="623"/>
      <c r="AN4266" s="623"/>
      <c r="AO4266" s="623"/>
      <c r="AP4266" s="623"/>
      <c r="AQ4266" s="623"/>
      <c r="AR4266" s="623"/>
      <c r="AS4266" s="624"/>
      <c r="AT4266" s="623"/>
      <c r="AU4266" s="624"/>
    </row>
    <row r="4267">
      <c r="A4267" s="612"/>
      <c r="B4267" s="601"/>
      <c r="C4267" s="601"/>
      <c r="D4267" s="595"/>
      <c r="E4267" s="602"/>
      <c r="F4267" s="603"/>
      <c r="G4267" s="611"/>
      <c r="H4267" s="595"/>
      <c r="I4267" s="595"/>
      <c r="J4267" s="192"/>
      <c r="K4267" s="192"/>
      <c r="L4267" s="192"/>
      <c r="M4267" s="596"/>
      <c r="N4267" s="192"/>
      <c r="O4267" s="596"/>
      <c r="P4267" s="192"/>
      <c r="Q4267" s="596"/>
      <c r="R4267" s="597"/>
      <c r="S4267" s="600"/>
      <c r="T4267" s="598"/>
      <c r="U4267" s="598"/>
      <c r="V4267" s="598"/>
      <c r="W4267" s="598"/>
      <c r="X4267" s="598"/>
      <c r="Y4267" s="598"/>
      <c r="Z4267" s="598"/>
      <c r="AA4267" s="598"/>
      <c r="AB4267" s="598"/>
      <c r="AC4267" s="598"/>
      <c r="AD4267" s="598"/>
      <c r="AE4267" s="598"/>
      <c r="AF4267" s="598"/>
      <c r="AG4267" s="599"/>
      <c r="AH4267" s="192"/>
      <c r="AI4267" s="604"/>
      <c r="AJ4267" s="598"/>
      <c r="AK4267" s="600"/>
      <c r="AL4267" s="67"/>
      <c r="AM4267" s="623"/>
      <c r="AN4267" s="623"/>
      <c r="AO4267" s="623"/>
      <c r="AP4267" s="623"/>
      <c r="AQ4267" s="623"/>
      <c r="AR4267" s="623"/>
      <c r="AS4267" s="624"/>
      <c r="AT4267" s="623"/>
      <c r="AU4267" s="624"/>
    </row>
    <row r="4268">
      <c r="A4268" s="612"/>
      <c r="B4268" s="601"/>
      <c r="C4268" s="601"/>
      <c r="D4268" s="595"/>
      <c r="E4268" s="602"/>
      <c r="F4268" s="603"/>
      <c r="G4268" s="611"/>
      <c r="H4268" s="595"/>
      <c r="I4268" s="595"/>
      <c r="J4268" s="192"/>
      <c r="K4268" s="192"/>
      <c r="L4268" s="192"/>
      <c r="M4268" s="596"/>
      <c r="N4268" s="192"/>
      <c r="O4268" s="596"/>
      <c r="P4268" s="192"/>
      <c r="Q4268" s="596"/>
      <c r="R4268" s="597"/>
      <c r="S4268" s="600"/>
      <c r="T4268" s="598"/>
      <c r="U4268" s="598"/>
      <c r="V4268" s="598"/>
      <c r="W4268" s="598"/>
      <c r="X4268" s="598"/>
      <c r="Y4268" s="598"/>
      <c r="Z4268" s="598"/>
      <c r="AA4268" s="598"/>
      <c r="AB4268" s="598"/>
      <c r="AC4268" s="598"/>
      <c r="AD4268" s="598"/>
      <c r="AE4268" s="598"/>
      <c r="AF4268" s="598"/>
      <c r="AG4268" s="599"/>
      <c r="AH4268" s="192"/>
      <c r="AI4268" s="604"/>
      <c r="AJ4268" s="598"/>
      <c r="AK4268" s="600"/>
      <c r="AL4268" s="67"/>
      <c r="AM4268" s="623"/>
      <c r="AN4268" s="623"/>
      <c r="AO4268" s="623"/>
      <c r="AP4268" s="623"/>
      <c r="AQ4268" s="623"/>
      <c r="AR4268" s="623"/>
      <c r="AS4268" s="624"/>
      <c r="AT4268" s="623"/>
      <c r="AU4268" s="624"/>
    </row>
    <row r="4269">
      <c r="A4269" s="612"/>
      <c r="B4269" s="601"/>
      <c r="C4269" s="601"/>
      <c r="D4269" s="595"/>
      <c r="E4269" s="602"/>
      <c r="F4269" s="603"/>
      <c r="G4269" s="611"/>
      <c r="H4269" s="595"/>
      <c r="I4269" s="595"/>
      <c r="J4269" s="192"/>
      <c r="K4269" s="192"/>
      <c r="L4269" s="192"/>
      <c r="M4269" s="596"/>
      <c r="N4269" s="192"/>
      <c r="O4269" s="596"/>
      <c r="P4269" s="192"/>
      <c r="Q4269" s="596"/>
      <c r="R4269" s="597"/>
      <c r="S4269" s="600"/>
      <c r="T4269" s="598"/>
      <c r="U4269" s="598"/>
      <c r="V4269" s="598"/>
      <c r="W4269" s="598"/>
      <c r="X4269" s="598"/>
      <c r="Y4269" s="598"/>
      <c r="Z4269" s="598"/>
      <c r="AA4269" s="598"/>
      <c r="AB4269" s="598"/>
      <c r="AC4269" s="598"/>
      <c r="AD4269" s="598"/>
      <c r="AE4269" s="598"/>
      <c r="AF4269" s="598"/>
      <c r="AG4269" s="599"/>
      <c r="AH4269" s="192"/>
      <c r="AI4269" s="604"/>
      <c r="AJ4269" s="598"/>
      <c r="AK4269" s="600"/>
      <c r="AL4269" s="67"/>
      <c r="AM4269" s="623"/>
      <c r="AN4269" s="623"/>
      <c r="AO4269" s="623"/>
      <c r="AP4269" s="623"/>
      <c r="AQ4269" s="623"/>
      <c r="AR4269" s="623"/>
      <c r="AS4269" s="624"/>
      <c r="AT4269" s="623"/>
      <c r="AU4269" s="624"/>
    </row>
    <row r="4270">
      <c r="A4270" s="612"/>
      <c r="B4270" s="601"/>
      <c r="C4270" s="601"/>
      <c r="D4270" s="595"/>
      <c r="E4270" s="602"/>
      <c r="F4270" s="603"/>
      <c r="G4270" s="611"/>
      <c r="H4270" s="595"/>
      <c r="I4270" s="595"/>
      <c r="J4270" s="192"/>
      <c r="K4270" s="192"/>
      <c r="L4270" s="192"/>
      <c r="M4270" s="596"/>
      <c r="N4270" s="192"/>
      <c r="O4270" s="596"/>
      <c r="P4270" s="192"/>
      <c r="Q4270" s="596"/>
      <c r="R4270" s="597"/>
      <c r="S4270" s="600"/>
      <c r="T4270" s="598"/>
      <c r="U4270" s="598"/>
      <c r="V4270" s="598"/>
      <c r="W4270" s="598"/>
      <c r="X4270" s="598"/>
      <c r="Y4270" s="598"/>
      <c r="Z4270" s="598"/>
      <c r="AA4270" s="598"/>
      <c r="AB4270" s="598"/>
      <c r="AC4270" s="598"/>
      <c r="AD4270" s="598"/>
      <c r="AE4270" s="598"/>
      <c r="AF4270" s="598"/>
      <c r="AG4270" s="599"/>
      <c r="AH4270" s="192"/>
      <c r="AI4270" s="604"/>
      <c r="AJ4270" s="598"/>
      <c r="AK4270" s="600"/>
      <c r="AL4270" s="67"/>
      <c r="AM4270" s="623"/>
      <c r="AN4270" s="623"/>
      <c r="AO4270" s="623"/>
      <c r="AP4270" s="623"/>
      <c r="AQ4270" s="623"/>
      <c r="AR4270" s="623"/>
      <c r="AS4270" s="624"/>
      <c r="AT4270" s="623"/>
      <c r="AU4270" s="624"/>
    </row>
    <row r="4271">
      <c r="A4271" s="612"/>
      <c r="B4271" s="601"/>
      <c r="C4271" s="601"/>
      <c r="D4271" s="595"/>
      <c r="E4271" s="602"/>
      <c r="F4271" s="603"/>
      <c r="G4271" s="611"/>
      <c r="H4271" s="595"/>
      <c r="I4271" s="595"/>
      <c r="J4271" s="192"/>
      <c r="K4271" s="192"/>
      <c r="L4271" s="192"/>
      <c r="M4271" s="596"/>
      <c r="N4271" s="192"/>
      <c r="O4271" s="596"/>
      <c r="P4271" s="192"/>
      <c r="Q4271" s="596"/>
      <c r="R4271" s="597"/>
      <c r="S4271" s="600"/>
      <c r="T4271" s="598"/>
      <c r="U4271" s="598"/>
      <c r="V4271" s="598"/>
      <c r="W4271" s="598"/>
      <c r="X4271" s="598"/>
      <c r="Y4271" s="598"/>
      <c r="Z4271" s="598"/>
      <c r="AA4271" s="598"/>
      <c r="AB4271" s="598"/>
      <c r="AC4271" s="598"/>
      <c r="AD4271" s="598"/>
      <c r="AE4271" s="598"/>
      <c r="AF4271" s="598"/>
      <c r="AG4271" s="599"/>
      <c r="AH4271" s="192"/>
      <c r="AI4271" s="604"/>
      <c r="AJ4271" s="598"/>
      <c r="AK4271" s="600"/>
      <c r="AL4271" s="67"/>
      <c r="AM4271" s="623"/>
      <c r="AN4271" s="623"/>
      <c r="AO4271" s="623"/>
      <c r="AP4271" s="623"/>
      <c r="AQ4271" s="623"/>
      <c r="AR4271" s="623"/>
      <c r="AS4271" s="624"/>
      <c r="AT4271" s="623"/>
      <c r="AU4271" s="624"/>
    </row>
    <row r="4272">
      <c r="A4272" s="612"/>
      <c r="B4272" s="601"/>
      <c r="C4272" s="601"/>
      <c r="D4272" s="595"/>
      <c r="E4272" s="602"/>
      <c r="F4272" s="603"/>
      <c r="G4272" s="611"/>
      <c r="H4272" s="595"/>
      <c r="I4272" s="595"/>
      <c r="J4272" s="192"/>
      <c r="K4272" s="192"/>
      <c r="L4272" s="192"/>
      <c r="M4272" s="596"/>
      <c r="N4272" s="192"/>
      <c r="O4272" s="596"/>
      <c r="P4272" s="192"/>
      <c r="Q4272" s="596"/>
      <c r="R4272" s="597"/>
      <c r="S4272" s="600"/>
      <c r="T4272" s="598"/>
      <c r="U4272" s="598"/>
      <c r="V4272" s="598"/>
      <c r="W4272" s="598"/>
      <c r="X4272" s="598"/>
      <c r="Y4272" s="598"/>
      <c r="Z4272" s="598"/>
      <c r="AA4272" s="598"/>
      <c r="AB4272" s="598"/>
      <c r="AC4272" s="598"/>
      <c r="AD4272" s="598"/>
      <c r="AE4272" s="598"/>
      <c r="AF4272" s="598"/>
      <c r="AG4272" s="599"/>
      <c r="AH4272" s="192"/>
      <c r="AI4272" s="604"/>
      <c r="AJ4272" s="598"/>
      <c r="AK4272" s="600"/>
      <c r="AL4272" s="67"/>
      <c r="AM4272" s="623"/>
      <c r="AN4272" s="623"/>
      <c r="AO4272" s="623"/>
      <c r="AP4272" s="623"/>
      <c r="AQ4272" s="623"/>
      <c r="AR4272" s="623"/>
      <c r="AS4272" s="624"/>
      <c r="AT4272" s="623"/>
      <c r="AU4272" s="624"/>
    </row>
    <row r="4273">
      <c r="A4273" s="612"/>
      <c r="B4273" s="601"/>
      <c r="C4273" s="601"/>
      <c r="D4273" s="595"/>
      <c r="E4273" s="602"/>
      <c r="F4273" s="603"/>
      <c r="G4273" s="611"/>
      <c r="H4273" s="595"/>
      <c r="I4273" s="595"/>
      <c r="J4273" s="192"/>
      <c r="K4273" s="192"/>
      <c r="L4273" s="192"/>
      <c r="M4273" s="596"/>
      <c r="N4273" s="192"/>
      <c r="O4273" s="596"/>
      <c r="P4273" s="192"/>
      <c r="Q4273" s="596"/>
      <c r="R4273" s="597"/>
      <c r="S4273" s="600"/>
      <c r="T4273" s="598"/>
      <c r="U4273" s="598"/>
      <c r="V4273" s="598"/>
      <c r="W4273" s="598"/>
      <c r="X4273" s="598"/>
      <c r="Y4273" s="598"/>
      <c r="Z4273" s="598"/>
      <c r="AA4273" s="598"/>
      <c r="AB4273" s="598"/>
      <c r="AC4273" s="598"/>
      <c r="AD4273" s="598"/>
      <c r="AE4273" s="598"/>
      <c r="AF4273" s="598"/>
      <c r="AG4273" s="599"/>
      <c r="AH4273" s="192"/>
      <c r="AI4273" s="604"/>
      <c r="AJ4273" s="598"/>
      <c r="AK4273" s="600"/>
      <c r="AL4273" s="67"/>
      <c r="AM4273" s="623"/>
      <c r="AN4273" s="623"/>
      <c r="AO4273" s="623"/>
      <c r="AP4273" s="623"/>
      <c r="AQ4273" s="623"/>
      <c r="AR4273" s="623"/>
      <c r="AS4273" s="624"/>
      <c r="AT4273" s="623"/>
      <c r="AU4273" s="624"/>
    </row>
    <row r="4274">
      <c r="A4274" s="612"/>
      <c r="B4274" s="601"/>
      <c r="C4274" s="601"/>
      <c r="D4274" s="595"/>
      <c r="E4274" s="602"/>
      <c r="F4274" s="603"/>
      <c r="G4274" s="611"/>
      <c r="H4274" s="595"/>
      <c r="I4274" s="595"/>
      <c r="J4274" s="192"/>
      <c r="K4274" s="192"/>
      <c r="L4274" s="192"/>
      <c r="M4274" s="596"/>
      <c r="N4274" s="192"/>
      <c r="O4274" s="596"/>
      <c r="P4274" s="192"/>
      <c r="Q4274" s="596"/>
      <c r="R4274" s="597"/>
      <c r="S4274" s="600"/>
      <c r="T4274" s="598"/>
      <c r="U4274" s="598"/>
      <c r="V4274" s="598"/>
      <c r="W4274" s="598"/>
      <c r="X4274" s="598"/>
      <c r="Y4274" s="598"/>
      <c r="Z4274" s="598"/>
      <c r="AA4274" s="598"/>
      <c r="AB4274" s="598"/>
      <c r="AC4274" s="598"/>
      <c r="AD4274" s="598"/>
      <c r="AE4274" s="598"/>
      <c r="AF4274" s="598"/>
      <c r="AG4274" s="599"/>
      <c r="AH4274" s="192"/>
      <c r="AI4274" s="604"/>
      <c r="AJ4274" s="598"/>
      <c r="AK4274" s="600"/>
      <c r="AL4274" s="67"/>
      <c r="AM4274" s="623"/>
      <c r="AN4274" s="623"/>
      <c r="AO4274" s="623"/>
      <c r="AP4274" s="623"/>
      <c r="AQ4274" s="623"/>
      <c r="AR4274" s="623"/>
      <c r="AS4274" s="624"/>
      <c r="AT4274" s="623"/>
      <c r="AU4274" s="624"/>
    </row>
    <row r="4275">
      <c r="A4275" s="612"/>
      <c r="B4275" s="601"/>
      <c r="C4275" s="601"/>
      <c r="D4275" s="595"/>
      <c r="E4275" s="602"/>
      <c r="F4275" s="603"/>
      <c r="G4275" s="611"/>
      <c r="H4275" s="595"/>
      <c r="I4275" s="595"/>
      <c r="J4275" s="192"/>
      <c r="K4275" s="192"/>
      <c r="L4275" s="192"/>
      <c r="M4275" s="596"/>
      <c r="N4275" s="192"/>
      <c r="O4275" s="596"/>
      <c r="P4275" s="192"/>
      <c r="Q4275" s="596"/>
      <c r="R4275" s="597"/>
      <c r="S4275" s="600"/>
      <c r="T4275" s="598"/>
      <c r="U4275" s="598"/>
      <c r="V4275" s="598"/>
      <c r="W4275" s="598"/>
      <c r="X4275" s="598"/>
      <c r="Y4275" s="598"/>
      <c r="Z4275" s="598"/>
      <c r="AA4275" s="598"/>
      <c r="AB4275" s="598"/>
      <c r="AC4275" s="598"/>
      <c r="AD4275" s="598"/>
      <c r="AE4275" s="598"/>
      <c r="AF4275" s="598"/>
      <c r="AG4275" s="599"/>
      <c r="AH4275" s="192"/>
      <c r="AI4275" s="604"/>
      <c r="AJ4275" s="598"/>
      <c r="AK4275" s="600"/>
      <c r="AL4275" s="67"/>
      <c r="AM4275" s="623"/>
      <c r="AN4275" s="623"/>
      <c r="AO4275" s="623"/>
      <c r="AP4275" s="623"/>
      <c r="AQ4275" s="623"/>
      <c r="AR4275" s="623"/>
      <c r="AS4275" s="624"/>
      <c r="AT4275" s="623"/>
      <c r="AU4275" s="624"/>
    </row>
    <row r="4276">
      <c r="A4276" s="612"/>
      <c r="B4276" s="601"/>
      <c r="C4276" s="601"/>
      <c r="D4276" s="595"/>
      <c r="E4276" s="602"/>
      <c r="F4276" s="603"/>
      <c r="G4276" s="611"/>
      <c r="H4276" s="595"/>
      <c r="I4276" s="595"/>
      <c r="J4276" s="192"/>
      <c r="K4276" s="192"/>
      <c r="L4276" s="192"/>
      <c r="M4276" s="596"/>
      <c r="N4276" s="192"/>
      <c r="O4276" s="596"/>
      <c r="P4276" s="192"/>
      <c r="Q4276" s="596"/>
      <c r="R4276" s="597"/>
      <c r="S4276" s="600"/>
      <c r="T4276" s="598"/>
      <c r="U4276" s="598"/>
      <c r="V4276" s="598"/>
      <c r="W4276" s="598"/>
      <c r="X4276" s="598"/>
      <c r="Y4276" s="598"/>
      <c r="Z4276" s="598"/>
      <c r="AA4276" s="598"/>
      <c r="AB4276" s="598"/>
      <c r="AC4276" s="598"/>
      <c r="AD4276" s="598"/>
      <c r="AE4276" s="598"/>
      <c r="AF4276" s="598"/>
      <c r="AG4276" s="599"/>
      <c r="AH4276" s="192"/>
      <c r="AI4276" s="604"/>
      <c r="AJ4276" s="598"/>
      <c r="AK4276" s="600"/>
      <c r="AL4276" s="67"/>
      <c r="AM4276" s="623"/>
      <c r="AN4276" s="623"/>
      <c r="AO4276" s="623"/>
      <c r="AP4276" s="623"/>
      <c r="AQ4276" s="623"/>
      <c r="AR4276" s="623"/>
      <c r="AS4276" s="624"/>
      <c r="AT4276" s="623"/>
      <c r="AU4276" s="624"/>
    </row>
    <row r="4277">
      <c r="A4277" s="612"/>
      <c r="B4277" s="601"/>
      <c r="C4277" s="601"/>
      <c r="D4277" s="595"/>
      <c r="E4277" s="602"/>
      <c r="F4277" s="603"/>
      <c r="G4277" s="611"/>
      <c r="H4277" s="595"/>
      <c r="I4277" s="595"/>
      <c r="J4277" s="192"/>
      <c r="K4277" s="192"/>
      <c r="L4277" s="192"/>
      <c r="M4277" s="596"/>
      <c r="N4277" s="192"/>
      <c r="O4277" s="596"/>
      <c r="P4277" s="192"/>
      <c r="Q4277" s="596"/>
      <c r="R4277" s="597"/>
      <c r="S4277" s="600"/>
      <c r="T4277" s="598"/>
      <c r="U4277" s="598"/>
      <c r="V4277" s="598"/>
      <c r="W4277" s="598"/>
      <c r="X4277" s="598"/>
      <c r="Y4277" s="598"/>
      <c r="Z4277" s="598"/>
      <c r="AA4277" s="598"/>
      <c r="AB4277" s="598"/>
      <c r="AC4277" s="598"/>
      <c r="AD4277" s="598"/>
      <c r="AE4277" s="598"/>
      <c r="AF4277" s="598"/>
      <c r="AG4277" s="599"/>
      <c r="AH4277" s="192"/>
      <c r="AI4277" s="604"/>
      <c r="AJ4277" s="598"/>
      <c r="AK4277" s="600"/>
      <c r="AL4277" s="67"/>
      <c r="AM4277" s="623"/>
      <c r="AN4277" s="623"/>
      <c r="AO4277" s="623"/>
      <c r="AP4277" s="623"/>
      <c r="AQ4277" s="623"/>
      <c r="AR4277" s="623"/>
      <c r="AS4277" s="624"/>
      <c r="AT4277" s="623"/>
      <c r="AU4277" s="624"/>
    </row>
    <row r="4278">
      <c r="A4278" s="612"/>
      <c r="B4278" s="601"/>
      <c r="C4278" s="601"/>
      <c r="D4278" s="595"/>
      <c r="E4278" s="602"/>
      <c r="F4278" s="603"/>
      <c r="G4278" s="611"/>
      <c r="H4278" s="595"/>
      <c r="I4278" s="595"/>
      <c r="J4278" s="192"/>
      <c r="K4278" s="192"/>
      <c r="L4278" s="192"/>
      <c r="M4278" s="596"/>
      <c r="N4278" s="192"/>
      <c r="O4278" s="596"/>
      <c r="P4278" s="192"/>
      <c r="Q4278" s="596"/>
      <c r="R4278" s="597"/>
      <c r="S4278" s="600"/>
      <c r="T4278" s="598"/>
      <c r="U4278" s="598"/>
      <c r="V4278" s="598"/>
      <c r="W4278" s="598"/>
      <c r="X4278" s="598"/>
      <c r="Y4278" s="598"/>
      <c r="Z4278" s="598"/>
      <c r="AA4278" s="598"/>
      <c r="AB4278" s="598"/>
      <c r="AC4278" s="598"/>
      <c r="AD4278" s="598"/>
      <c r="AE4278" s="598"/>
      <c r="AF4278" s="598"/>
      <c r="AG4278" s="599"/>
      <c r="AH4278" s="192"/>
      <c r="AI4278" s="604"/>
      <c r="AJ4278" s="598"/>
      <c r="AK4278" s="600"/>
      <c r="AL4278" s="67"/>
      <c r="AM4278" s="623"/>
      <c r="AN4278" s="623"/>
      <c r="AO4278" s="623"/>
      <c r="AP4278" s="623"/>
      <c r="AQ4278" s="623"/>
      <c r="AR4278" s="623"/>
      <c r="AS4278" s="624"/>
      <c r="AT4278" s="623"/>
      <c r="AU4278" s="624"/>
    </row>
    <row r="4279">
      <c r="A4279" s="612"/>
      <c r="B4279" s="601"/>
      <c r="C4279" s="601"/>
      <c r="D4279" s="595"/>
      <c r="E4279" s="602"/>
      <c r="F4279" s="603"/>
      <c r="G4279" s="611"/>
      <c r="H4279" s="595"/>
      <c r="I4279" s="595"/>
      <c r="J4279" s="192"/>
      <c r="K4279" s="192"/>
      <c r="L4279" s="192"/>
      <c r="M4279" s="596"/>
      <c r="N4279" s="192"/>
      <c r="O4279" s="596"/>
      <c r="P4279" s="192"/>
      <c r="Q4279" s="596"/>
      <c r="R4279" s="597"/>
      <c r="S4279" s="600"/>
      <c r="T4279" s="598"/>
      <c r="U4279" s="598"/>
      <c r="V4279" s="598"/>
      <c r="W4279" s="598"/>
      <c r="X4279" s="598"/>
      <c r="Y4279" s="598"/>
      <c r="Z4279" s="598"/>
      <c r="AA4279" s="598"/>
      <c r="AB4279" s="598"/>
      <c r="AC4279" s="598"/>
      <c r="AD4279" s="598"/>
      <c r="AE4279" s="598"/>
      <c r="AF4279" s="598"/>
      <c r="AG4279" s="599"/>
      <c r="AH4279" s="192"/>
      <c r="AI4279" s="604"/>
      <c r="AJ4279" s="598"/>
      <c r="AK4279" s="600"/>
      <c r="AL4279" s="67"/>
      <c r="AM4279" s="623"/>
      <c r="AN4279" s="623"/>
      <c r="AO4279" s="623"/>
      <c r="AP4279" s="623"/>
      <c r="AQ4279" s="623"/>
      <c r="AR4279" s="623"/>
      <c r="AS4279" s="624"/>
      <c r="AT4279" s="623"/>
      <c r="AU4279" s="624"/>
    </row>
    <row r="4280">
      <c r="A4280" s="612"/>
      <c r="B4280" s="601"/>
      <c r="C4280" s="601"/>
      <c r="D4280" s="595"/>
      <c r="E4280" s="602"/>
      <c r="F4280" s="603"/>
      <c r="G4280" s="611"/>
      <c r="H4280" s="595"/>
      <c r="I4280" s="595"/>
      <c r="J4280" s="192"/>
      <c r="K4280" s="192"/>
      <c r="L4280" s="192"/>
      <c r="M4280" s="596"/>
      <c r="N4280" s="192"/>
      <c r="O4280" s="596"/>
      <c r="P4280" s="192"/>
      <c r="Q4280" s="596"/>
      <c r="R4280" s="597"/>
      <c r="S4280" s="600"/>
      <c r="T4280" s="598"/>
      <c r="U4280" s="598"/>
      <c r="V4280" s="598"/>
      <c r="W4280" s="598"/>
      <c r="X4280" s="598"/>
      <c r="Y4280" s="598"/>
      <c r="Z4280" s="598"/>
      <c r="AA4280" s="598"/>
      <c r="AB4280" s="598"/>
      <c r="AC4280" s="598"/>
      <c r="AD4280" s="598"/>
      <c r="AE4280" s="598"/>
      <c r="AF4280" s="598"/>
      <c r="AG4280" s="599"/>
      <c r="AH4280" s="192"/>
      <c r="AI4280" s="604"/>
      <c r="AJ4280" s="598"/>
      <c r="AK4280" s="600"/>
      <c r="AL4280" s="67"/>
      <c r="AM4280" s="623"/>
      <c r="AN4280" s="623"/>
      <c r="AO4280" s="623"/>
      <c r="AP4280" s="623"/>
      <c r="AQ4280" s="623"/>
      <c r="AR4280" s="623"/>
      <c r="AS4280" s="624"/>
      <c r="AT4280" s="623"/>
      <c r="AU4280" s="624"/>
    </row>
    <row r="4281">
      <c r="A4281" s="612"/>
      <c r="B4281" s="601"/>
      <c r="C4281" s="601"/>
      <c r="D4281" s="595"/>
      <c r="E4281" s="602"/>
      <c r="F4281" s="603"/>
      <c r="G4281" s="611"/>
      <c r="H4281" s="595"/>
      <c r="I4281" s="595"/>
      <c r="J4281" s="192"/>
      <c r="K4281" s="192"/>
      <c r="L4281" s="192"/>
      <c r="M4281" s="596"/>
      <c r="N4281" s="192"/>
      <c r="O4281" s="596"/>
      <c r="P4281" s="192"/>
      <c r="Q4281" s="596"/>
      <c r="R4281" s="597"/>
      <c r="S4281" s="600"/>
      <c r="T4281" s="598"/>
      <c r="U4281" s="598"/>
      <c r="V4281" s="598"/>
      <c r="W4281" s="598"/>
      <c r="X4281" s="598"/>
      <c r="Y4281" s="598"/>
      <c r="Z4281" s="598"/>
      <c r="AA4281" s="598"/>
      <c r="AB4281" s="598"/>
      <c r="AC4281" s="598"/>
      <c r="AD4281" s="598"/>
      <c r="AE4281" s="598"/>
      <c r="AF4281" s="598"/>
      <c r="AG4281" s="599"/>
      <c r="AH4281" s="192"/>
      <c r="AI4281" s="604"/>
      <c r="AJ4281" s="598"/>
      <c r="AK4281" s="600"/>
      <c r="AL4281" s="67"/>
      <c r="AM4281" s="623"/>
      <c r="AN4281" s="623"/>
      <c r="AO4281" s="623"/>
      <c r="AP4281" s="623"/>
      <c r="AQ4281" s="623"/>
      <c r="AR4281" s="623"/>
      <c r="AS4281" s="624"/>
      <c r="AT4281" s="623"/>
      <c r="AU4281" s="624"/>
    </row>
    <row r="4282">
      <c r="A4282" s="612"/>
      <c r="B4282" s="601"/>
      <c r="C4282" s="601"/>
      <c r="D4282" s="595"/>
      <c r="E4282" s="602"/>
      <c r="F4282" s="603"/>
      <c r="G4282" s="611"/>
      <c r="H4282" s="595"/>
      <c r="I4282" s="595"/>
      <c r="J4282" s="192"/>
      <c r="K4282" s="192"/>
      <c r="L4282" s="192"/>
      <c r="M4282" s="596"/>
      <c r="N4282" s="192"/>
      <c r="O4282" s="596"/>
      <c r="P4282" s="192"/>
      <c r="Q4282" s="596"/>
      <c r="R4282" s="597"/>
      <c r="S4282" s="600"/>
      <c r="T4282" s="598"/>
      <c r="U4282" s="598"/>
      <c r="V4282" s="598"/>
      <c r="W4282" s="598"/>
      <c r="X4282" s="598"/>
      <c r="Y4282" s="598"/>
      <c r="Z4282" s="598"/>
      <c r="AA4282" s="598"/>
      <c r="AB4282" s="598"/>
      <c r="AC4282" s="598"/>
      <c r="AD4282" s="598"/>
      <c r="AE4282" s="598"/>
      <c r="AF4282" s="598"/>
      <c r="AG4282" s="599"/>
      <c r="AH4282" s="192"/>
      <c r="AI4282" s="604"/>
      <c r="AJ4282" s="598"/>
      <c r="AK4282" s="600"/>
      <c r="AL4282" s="67"/>
      <c r="AM4282" s="623"/>
      <c r="AN4282" s="623"/>
      <c r="AO4282" s="623"/>
      <c r="AP4282" s="623"/>
      <c r="AQ4282" s="623"/>
      <c r="AR4282" s="623"/>
      <c r="AS4282" s="624"/>
      <c r="AT4282" s="623"/>
      <c r="AU4282" s="624"/>
    </row>
    <row r="4283">
      <c r="A4283" s="612"/>
      <c r="B4283" s="601"/>
      <c r="C4283" s="601"/>
      <c r="D4283" s="595"/>
      <c r="E4283" s="602"/>
      <c r="F4283" s="603"/>
      <c r="G4283" s="611"/>
      <c r="H4283" s="595"/>
      <c r="I4283" s="595"/>
      <c r="J4283" s="192"/>
      <c r="K4283" s="192"/>
      <c r="L4283" s="192"/>
      <c r="M4283" s="596"/>
      <c r="N4283" s="192"/>
      <c r="O4283" s="596"/>
      <c r="P4283" s="192"/>
      <c r="Q4283" s="596"/>
      <c r="R4283" s="597"/>
      <c r="S4283" s="600"/>
      <c r="T4283" s="598"/>
      <c r="U4283" s="598"/>
      <c r="V4283" s="598"/>
      <c r="W4283" s="598"/>
      <c r="X4283" s="598"/>
      <c r="Y4283" s="598"/>
      <c r="Z4283" s="598"/>
      <c r="AA4283" s="598"/>
      <c r="AB4283" s="598"/>
      <c r="AC4283" s="598"/>
      <c r="AD4283" s="598"/>
      <c r="AE4283" s="598"/>
      <c r="AF4283" s="598"/>
      <c r="AG4283" s="599"/>
      <c r="AH4283" s="192"/>
      <c r="AI4283" s="604"/>
      <c r="AJ4283" s="598"/>
      <c r="AK4283" s="600"/>
      <c r="AL4283" s="67"/>
      <c r="AM4283" s="623"/>
      <c r="AN4283" s="623"/>
      <c r="AO4283" s="623"/>
      <c r="AP4283" s="623"/>
      <c r="AQ4283" s="623"/>
      <c r="AR4283" s="623"/>
      <c r="AS4283" s="624"/>
      <c r="AT4283" s="623"/>
      <c r="AU4283" s="624"/>
    </row>
    <row r="4284">
      <c r="A4284" s="612"/>
      <c r="B4284" s="601"/>
      <c r="C4284" s="601"/>
      <c r="D4284" s="595"/>
      <c r="E4284" s="602"/>
      <c r="F4284" s="603"/>
      <c r="G4284" s="611"/>
      <c r="H4284" s="595"/>
      <c r="I4284" s="595"/>
      <c r="J4284" s="192"/>
      <c r="K4284" s="192"/>
      <c r="L4284" s="192"/>
      <c r="M4284" s="596"/>
      <c r="N4284" s="192"/>
      <c r="O4284" s="596"/>
      <c r="P4284" s="192"/>
      <c r="Q4284" s="596"/>
      <c r="R4284" s="597"/>
      <c r="S4284" s="600"/>
      <c r="T4284" s="598"/>
      <c r="U4284" s="598"/>
      <c r="V4284" s="598"/>
      <c r="W4284" s="598"/>
      <c r="X4284" s="598"/>
      <c r="Y4284" s="598"/>
      <c r="Z4284" s="598"/>
      <c r="AA4284" s="598"/>
      <c r="AB4284" s="598"/>
      <c r="AC4284" s="598"/>
      <c r="AD4284" s="598"/>
      <c r="AE4284" s="598"/>
      <c r="AF4284" s="598"/>
      <c r="AG4284" s="599"/>
      <c r="AH4284" s="192"/>
      <c r="AI4284" s="604"/>
      <c r="AJ4284" s="598"/>
      <c r="AK4284" s="600"/>
      <c r="AL4284" s="67"/>
      <c r="AM4284" s="623"/>
      <c r="AN4284" s="623"/>
      <c r="AO4284" s="623"/>
      <c r="AP4284" s="623"/>
      <c r="AQ4284" s="623"/>
      <c r="AR4284" s="623"/>
      <c r="AS4284" s="624"/>
      <c r="AT4284" s="623"/>
      <c r="AU4284" s="624"/>
    </row>
    <row r="4285">
      <c r="A4285" s="612"/>
      <c r="B4285" s="601"/>
      <c r="C4285" s="601"/>
      <c r="D4285" s="595"/>
      <c r="E4285" s="602"/>
      <c r="F4285" s="603"/>
      <c r="G4285" s="611"/>
      <c r="H4285" s="595"/>
      <c r="I4285" s="595"/>
      <c r="J4285" s="192"/>
      <c r="K4285" s="192"/>
      <c r="L4285" s="192"/>
      <c r="M4285" s="596"/>
      <c r="N4285" s="192"/>
      <c r="O4285" s="596"/>
      <c r="P4285" s="192"/>
      <c r="Q4285" s="596"/>
      <c r="R4285" s="597"/>
      <c r="S4285" s="600"/>
      <c r="T4285" s="598"/>
      <c r="U4285" s="598"/>
      <c r="V4285" s="598"/>
      <c r="W4285" s="598"/>
      <c r="X4285" s="598"/>
      <c r="Y4285" s="598"/>
      <c r="Z4285" s="598"/>
      <c r="AA4285" s="598"/>
      <c r="AB4285" s="598"/>
      <c r="AC4285" s="598"/>
      <c r="AD4285" s="598"/>
      <c r="AE4285" s="598"/>
      <c r="AF4285" s="598"/>
      <c r="AG4285" s="599"/>
      <c r="AH4285" s="192"/>
      <c r="AI4285" s="604"/>
      <c r="AJ4285" s="598"/>
      <c r="AK4285" s="600"/>
      <c r="AL4285" s="67"/>
      <c r="AM4285" s="623"/>
      <c r="AN4285" s="623"/>
      <c r="AO4285" s="623"/>
      <c r="AP4285" s="623"/>
      <c r="AQ4285" s="623"/>
      <c r="AR4285" s="623"/>
      <c r="AS4285" s="624"/>
      <c r="AT4285" s="623"/>
      <c r="AU4285" s="624"/>
    </row>
    <row r="4286">
      <c r="A4286" s="612"/>
      <c r="B4286" s="601"/>
      <c r="C4286" s="601"/>
      <c r="D4286" s="595"/>
      <c r="E4286" s="602"/>
      <c r="F4286" s="603"/>
      <c r="G4286" s="611"/>
      <c r="H4286" s="595"/>
      <c r="I4286" s="595"/>
      <c r="J4286" s="192"/>
      <c r="K4286" s="192"/>
      <c r="L4286" s="192"/>
      <c r="M4286" s="596"/>
      <c r="N4286" s="192"/>
      <c r="O4286" s="596"/>
      <c r="P4286" s="192"/>
      <c r="Q4286" s="596"/>
      <c r="R4286" s="597"/>
      <c r="S4286" s="600"/>
      <c r="T4286" s="598"/>
      <c r="U4286" s="598"/>
      <c r="V4286" s="598"/>
      <c r="W4286" s="598"/>
      <c r="X4286" s="598"/>
      <c r="Y4286" s="598"/>
      <c r="Z4286" s="598"/>
      <c r="AA4286" s="598"/>
      <c r="AB4286" s="598"/>
      <c r="AC4286" s="598"/>
      <c r="AD4286" s="598"/>
      <c r="AE4286" s="598"/>
      <c r="AF4286" s="598"/>
      <c r="AG4286" s="599"/>
      <c r="AH4286" s="192"/>
      <c r="AI4286" s="604"/>
      <c r="AJ4286" s="598"/>
      <c r="AK4286" s="600"/>
      <c r="AL4286" s="67"/>
      <c r="AM4286" s="623"/>
      <c r="AN4286" s="623"/>
      <c r="AO4286" s="623"/>
      <c r="AP4286" s="623"/>
      <c r="AQ4286" s="623"/>
      <c r="AR4286" s="623"/>
      <c r="AS4286" s="624"/>
      <c r="AT4286" s="623"/>
      <c r="AU4286" s="624"/>
    </row>
    <row r="4287">
      <c r="A4287" s="612"/>
      <c r="B4287" s="601"/>
      <c r="C4287" s="601"/>
      <c r="D4287" s="595"/>
      <c r="E4287" s="602"/>
      <c r="F4287" s="603"/>
      <c r="G4287" s="611"/>
      <c r="H4287" s="595"/>
      <c r="I4287" s="595"/>
      <c r="J4287" s="192"/>
      <c r="K4287" s="192"/>
      <c r="L4287" s="192"/>
      <c r="M4287" s="596"/>
      <c r="N4287" s="192"/>
      <c r="O4287" s="596"/>
      <c r="P4287" s="192"/>
      <c r="Q4287" s="596"/>
      <c r="R4287" s="597"/>
      <c r="S4287" s="600"/>
      <c r="T4287" s="598"/>
      <c r="U4287" s="598"/>
      <c r="V4287" s="598"/>
      <c r="W4287" s="598"/>
      <c r="X4287" s="598"/>
      <c r="Y4287" s="598"/>
      <c r="Z4287" s="598"/>
      <c r="AA4287" s="598"/>
      <c r="AB4287" s="598"/>
      <c r="AC4287" s="598"/>
      <c r="AD4287" s="598"/>
      <c r="AE4287" s="598"/>
      <c r="AF4287" s="598"/>
      <c r="AG4287" s="599"/>
      <c r="AH4287" s="192"/>
      <c r="AI4287" s="604"/>
      <c r="AJ4287" s="598"/>
      <c r="AK4287" s="600"/>
      <c r="AL4287" s="67"/>
      <c r="AM4287" s="623"/>
      <c r="AN4287" s="623"/>
      <c r="AO4287" s="623"/>
      <c r="AP4287" s="623"/>
      <c r="AQ4287" s="623"/>
      <c r="AR4287" s="623"/>
      <c r="AS4287" s="624"/>
      <c r="AT4287" s="623"/>
      <c r="AU4287" s="624"/>
    </row>
    <row r="4288">
      <c r="A4288" s="612"/>
      <c r="B4288" s="601"/>
      <c r="C4288" s="601"/>
      <c r="D4288" s="595"/>
      <c r="E4288" s="602"/>
      <c r="F4288" s="603"/>
      <c r="G4288" s="611"/>
      <c r="H4288" s="595"/>
      <c r="I4288" s="595"/>
      <c r="J4288" s="192"/>
      <c r="K4288" s="192"/>
      <c r="L4288" s="192"/>
      <c r="M4288" s="596"/>
      <c r="N4288" s="192"/>
      <c r="O4288" s="596"/>
      <c r="P4288" s="192"/>
      <c r="Q4288" s="596"/>
      <c r="R4288" s="597"/>
      <c r="S4288" s="600"/>
      <c r="T4288" s="598"/>
      <c r="U4288" s="598"/>
      <c r="V4288" s="598"/>
      <c r="W4288" s="598"/>
      <c r="X4288" s="598"/>
      <c r="Y4288" s="598"/>
      <c r="Z4288" s="598"/>
      <c r="AA4288" s="598"/>
      <c r="AB4288" s="598"/>
      <c r="AC4288" s="598"/>
      <c r="AD4288" s="598"/>
      <c r="AE4288" s="598"/>
      <c r="AF4288" s="598"/>
      <c r="AG4288" s="599"/>
      <c r="AH4288" s="192"/>
      <c r="AI4288" s="604"/>
      <c r="AJ4288" s="598"/>
      <c r="AK4288" s="600"/>
      <c r="AL4288" s="67"/>
      <c r="AM4288" s="623"/>
      <c r="AN4288" s="623"/>
      <c r="AO4288" s="623"/>
      <c r="AP4288" s="623"/>
      <c r="AQ4288" s="623"/>
      <c r="AR4288" s="623"/>
      <c r="AS4288" s="624"/>
      <c r="AT4288" s="623"/>
      <c r="AU4288" s="624"/>
    </row>
    <row r="4289">
      <c r="A4289" s="612"/>
      <c r="B4289" s="601"/>
      <c r="C4289" s="601"/>
      <c r="D4289" s="595"/>
      <c r="E4289" s="602"/>
      <c r="F4289" s="603"/>
      <c r="G4289" s="611"/>
      <c r="H4289" s="595"/>
      <c r="I4289" s="595"/>
      <c r="J4289" s="192"/>
      <c r="K4289" s="192"/>
      <c r="L4289" s="192"/>
      <c r="M4289" s="596"/>
      <c r="N4289" s="192"/>
      <c r="O4289" s="596"/>
      <c r="P4289" s="192"/>
      <c r="Q4289" s="596"/>
      <c r="R4289" s="597"/>
      <c r="S4289" s="600"/>
      <c r="T4289" s="598"/>
      <c r="U4289" s="598"/>
      <c r="V4289" s="598"/>
      <c r="W4289" s="598"/>
      <c r="X4289" s="598"/>
      <c r="Y4289" s="598"/>
      <c r="Z4289" s="598"/>
      <c r="AA4289" s="598"/>
      <c r="AB4289" s="598"/>
      <c r="AC4289" s="598"/>
      <c r="AD4289" s="598"/>
      <c r="AE4289" s="598"/>
      <c r="AF4289" s="598"/>
      <c r="AG4289" s="599"/>
      <c r="AH4289" s="192"/>
      <c r="AI4289" s="604"/>
      <c r="AJ4289" s="598"/>
      <c r="AK4289" s="600"/>
      <c r="AL4289" s="67"/>
      <c r="AM4289" s="623"/>
      <c r="AN4289" s="623"/>
      <c r="AO4289" s="623"/>
      <c r="AP4289" s="623"/>
      <c r="AQ4289" s="623"/>
      <c r="AR4289" s="623"/>
      <c r="AS4289" s="624"/>
      <c r="AT4289" s="623"/>
      <c r="AU4289" s="624"/>
    </row>
    <row r="4290">
      <c r="A4290" s="612"/>
      <c r="B4290" s="601"/>
      <c r="C4290" s="601"/>
      <c r="D4290" s="595"/>
      <c r="E4290" s="602"/>
      <c r="F4290" s="603"/>
      <c r="G4290" s="611"/>
      <c r="H4290" s="595"/>
      <c r="I4290" s="595"/>
      <c r="J4290" s="192"/>
      <c r="K4290" s="192"/>
      <c r="L4290" s="192"/>
      <c r="M4290" s="596"/>
      <c r="N4290" s="192"/>
      <c r="O4290" s="596"/>
      <c r="P4290" s="192"/>
      <c r="Q4290" s="596"/>
      <c r="R4290" s="597"/>
      <c r="S4290" s="600"/>
      <c r="T4290" s="598"/>
      <c r="U4290" s="598"/>
      <c r="V4290" s="598"/>
      <c r="W4290" s="598"/>
      <c r="X4290" s="598"/>
      <c r="Y4290" s="598"/>
      <c r="Z4290" s="598"/>
      <c r="AA4290" s="598"/>
      <c r="AB4290" s="598"/>
      <c r="AC4290" s="598"/>
      <c r="AD4290" s="598"/>
      <c r="AE4290" s="598"/>
      <c r="AF4290" s="598"/>
      <c r="AG4290" s="599"/>
      <c r="AH4290" s="192"/>
      <c r="AI4290" s="604"/>
      <c r="AJ4290" s="598"/>
      <c r="AK4290" s="600"/>
      <c r="AL4290" s="67"/>
      <c r="AM4290" s="623"/>
      <c r="AN4290" s="623"/>
      <c r="AO4290" s="623"/>
      <c r="AP4290" s="623"/>
      <c r="AQ4290" s="623"/>
      <c r="AR4290" s="623"/>
      <c r="AS4290" s="624"/>
      <c r="AT4290" s="623"/>
      <c r="AU4290" s="624"/>
    </row>
    <row r="4291">
      <c r="A4291" s="612"/>
      <c r="B4291" s="601"/>
      <c r="C4291" s="601"/>
      <c r="D4291" s="595"/>
      <c r="E4291" s="602"/>
      <c r="F4291" s="603"/>
      <c r="G4291" s="611"/>
      <c r="H4291" s="595"/>
      <c r="I4291" s="595"/>
      <c r="J4291" s="192"/>
      <c r="K4291" s="192"/>
      <c r="L4291" s="192"/>
      <c r="M4291" s="596"/>
      <c r="N4291" s="192"/>
      <c r="O4291" s="596"/>
      <c r="P4291" s="192"/>
      <c r="Q4291" s="596"/>
      <c r="R4291" s="597"/>
      <c r="S4291" s="600"/>
      <c r="T4291" s="598"/>
      <c r="U4291" s="598"/>
      <c r="V4291" s="598"/>
      <c r="W4291" s="598"/>
      <c r="X4291" s="598"/>
      <c r="Y4291" s="598"/>
      <c r="Z4291" s="598"/>
      <c r="AA4291" s="598"/>
      <c r="AB4291" s="598"/>
      <c r="AC4291" s="598"/>
      <c r="AD4291" s="598"/>
      <c r="AE4291" s="598"/>
      <c r="AF4291" s="598"/>
      <c r="AG4291" s="599"/>
      <c r="AH4291" s="192"/>
      <c r="AI4291" s="604"/>
      <c r="AJ4291" s="598"/>
      <c r="AK4291" s="600"/>
      <c r="AL4291" s="67"/>
      <c r="AM4291" s="623"/>
      <c r="AN4291" s="623"/>
      <c r="AO4291" s="623"/>
      <c r="AP4291" s="623"/>
      <c r="AQ4291" s="623"/>
      <c r="AR4291" s="623"/>
      <c r="AS4291" s="624"/>
      <c r="AT4291" s="623"/>
      <c r="AU4291" s="624"/>
    </row>
    <row r="4292">
      <c r="A4292" s="612"/>
      <c r="B4292" s="601"/>
      <c r="C4292" s="601"/>
      <c r="D4292" s="595"/>
      <c r="E4292" s="602"/>
      <c r="F4292" s="603"/>
      <c r="G4292" s="611"/>
      <c r="H4292" s="595"/>
      <c r="I4292" s="595"/>
      <c r="J4292" s="192"/>
      <c r="K4292" s="192"/>
      <c r="L4292" s="192"/>
      <c r="M4292" s="596"/>
      <c r="N4292" s="192"/>
      <c r="O4292" s="596"/>
      <c r="P4292" s="192"/>
      <c r="Q4292" s="596"/>
      <c r="R4292" s="597"/>
      <c r="S4292" s="600"/>
      <c r="T4292" s="598"/>
      <c r="U4292" s="598"/>
      <c r="V4292" s="598"/>
      <c r="W4292" s="598"/>
      <c r="X4292" s="598"/>
      <c r="Y4292" s="598"/>
      <c r="Z4292" s="598"/>
      <c r="AA4292" s="598"/>
      <c r="AB4292" s="598"/>
      <c r="AC4292" s="598"/>
      <c r="AD4292" s="598"/>
      <c r="AE4292" s="598"/>
      <c r="AF4292" s="598"/>
      <c r="AG4292" s="599"/>
      <c r="AH4292" s="192"/>
      <c r="AI4292" s="604"/>
      <c r="AJ4292" s="598"/>
      <c r="AK4292" s="600"/>
      <c r="AL4292" s="67"/>
      <c r="AM4292" s="623"/>
      <c r="AN4292" s="623"/>
      <c r="AO4292" s="623"/>
      <c r="AP4292" s="623"/>
      <c r="AQ4292" s="623"/>
      <c r="AR4292" s="623"/>
      <c r="AS4292" s="624"/>
      <c r="AT4292" s="623"/>
      <c r="AU4292" s="624"/>
    </row>
    <row r="4293">
      <c r="A4293" s="612"/>
      <c r="B4293" s="601"/>
      <c r="C4293" s="601"/>
      <c r="D4293" s="595"/>
      <c r="E4293" s="602"/>
      <c r="F4293" s="603"/>
      <c r="G4293" s="611"/>
      <c r="H4293" s="595"/>
      <c r="I4293" s="595"/>
      <c r="J4293" s="192"/>
      <c r="K4293" s="192"/>
      <c r="L4293" s="192"/>
      <c r="M4293" s="596"/>
      <c r="N4293" s="192"/>
      <c r="O4293" s="596"/>
      <c r="P4293" s="192"/>
      <c r="Q4293" s="596"/>
      <c r="R4293" s="597"/>
      <c r="S4293" s="600"/>
      <c r="T4293" s="598"/>
      <c r="U4293" s="598"/>
      <c r="V4293" s="598"/>
      <c r="W4293" s="598"/>
      <c r="X4293" s="598"/>
      <c r="Y4293" s="598"/>
      <c r="Z4293" s="598"/>
      <c r="AA4293" s="598"/>
      <c r="AB4293" s="598"/>
      <c r="AC4293" s="598"/>
      <c r="AD4293" s="598"/>
      <c r="AE4293" s="598"/>
      <c r="AF4293" s="598"/>
      <c r="AG4293" s="599"/>
      <c r="AH4293" s="192"/>
      <c r="AI4293" s="604"/>
      <c r="AJ4293" s="598"/>
      <c r="AK4293" s="600"/>
      <c r="AL4293" s="67"/>
      <c r="AM4293" s="623"/>
      <c r="AN4293" s="623"/>
      <c r="AO4293" s="623"/>
      <c r="AP4293" s="623"/>
      <c r="AQ4293" s="623"/>
      <c r="AR4293" s="623"/>
      <c r="AS4293" s="624"/>
      <c r="AT4293" s="623"/>
      <c r="AU4293" s="624"/>
    </row>
    <row r="4294">
      <c r="A4294" s="612"/>
      <c r="B4294" s="601"/>
      <c r="C4294" s="601"/>
      <c r="D4294" s="595"/>
      <c r="E4294" s="602"/>
      <c r="F4294" s="603"/>
      <c r="G4294" s="611"/>
      <c r="H4294" s="595"/>
      <c r="I4294" s="595"/>
      <c r="J4294" s="192"/>
      <c r="K4294" s="192"/>
      <c r="L4294" s="192"/>
      <c r="M4294" s="596"/>
      <c r="N4294" s="192"/>
      <c r="O4294" s="596"/>
      <c r="P4294" s="192"/>
      <c r="Q4294" s="596"/>
      <c r="R4294" s="597"/>
      <c r="S4294" s="600"/>
      <c r="T4294" s="598"/>
      <c r="U4294" s="598"/>
      <c r="V4294" s="598"/>
      <c r="W4294" s="598"/>
      <c r="X4294" s="598"/>
      <c r="Y4294" s="598"/>
      <c r="Z4294" s="598"/>
      <c r="AA4294" s="598"/>
      <c r="AB4294" s="598"/>
      <c r="AC4294" s="598"/>
      <c r="AD4294" s="598"/>
      <c r="AE4294" s="598"/>
      <c r="AF4294" s="598"/>
      <c r="AG4294" s="599"/>
      <c r="AH4294" s="192"/>
      <c r="AI4294" s="604"/>
      <c r="AJ4294" s="598"/>
      <c r="AK4294" s="600"/>
      <c r="AL4294" s="67"/>
      <c r="AM4294" s="623"/>
      <c r="AN4294" s="623"/>
      <c r="AO4294" s="623"/>
      <c r="AP4294" s="623"/>
      <c r="AQ4294" s="623"/>
      <c r="AR4294" s="623"/>
      <c r="AS4294" s="624"/>
      <c r="AT4294" s="623"/>
      <c r="AU4294" s="624"/>
    </row>
    <row r="4295">
      <c r="A4295" s="612"/>
      <c r="B4295" s="601"/>
      <c r="C4295" s="601"/>
      <c r="D4295" s="595"/>
      <c r="E4295" s="602"/>
      <c r="F4295" s="603"/>
      <c r="G4295" s="611"/>
      <c r="H4295" s="595"/>
      <c r="I4295" s="595"/>
      <c r="J4295" s="192"/>
      <c r="K4295" s="192"/>
      <c r="L4295" s="192"/>
      <c r="M4295" s="596"/>
      <c r="N4295" s="192"/>
      <c r="O4295" s="596"/>
      <c r="P4295" s="192"/>
      <c r="Q4295" s="596"/>
      <c r="R4295" s="597"/>
      <c r="S4295" s="600"/>
      <c r="T4295" s="598"/>
      <c r="U4295" s="598"/>
      <c r="V4295" s="598"/>
      <c r="W4295" s="598"/>
      <c r="X4295" s="598"/>
      <c r="Y4295" s="598"/>
      <c r="Z4295" s="598"/>
      <c r="AA4295" s="598"/>
      <c r="AB4295" s="598"/>
      <c r="AC4295" s="598"/>
      <c r="AD4295" s="598"/>
      <c r="AE4295" s="598"/>
      <c r="AF4295" s="598"/>
      <c r="AG4295" s="599"/>
      <c r="AH4295" s="192"/>
      <c r="AI4295" s="604"/>
      <c r="AJ4295" s="598"/>
      <c r="AK4295" s="600"/>
      <c r="AL4295" s="67"/>
      <c r="AM4295" s="623"/>
      <c r="AN4295" s="623"/>
      <c r="AO4295" s="623"/>
      <c r="AP4295" s="623"/>
      <c r="AQ4295" s="623"/>
      <c r="AR4295" s="623"/>
      <c r="AS4295" s="624"/>
      <c r="AT4295" s="623"/>
      <c r="AU4295" s="624"/>
    </row>
    <row r="4296">
      <c r="A4296" s="612"/>
      <c r="B4296" s="601"/>
      <c r="C4296" s="601"/>
      <c r="D4296" s="595"/>
      <c r="E4296" s="602"/>
      <c r="F4296" s="603"/>
      <c r="G4296" s="611"/>
      <c r="H4296" s="595"/>
      <c r="I4296" s="595"/>
      <c r="J4296" s="192"/>
      <c r="K4296" s="192"/>
      <c r="L4296" s="192"/>
      <c r="M4296" s="596"/>
      <c r="N4296" s="192"/>
      <c r="O4296" s="596"/>
      <c r="P4296" s="192"/>
      <c r="Q4296" s="596"/>
      <c r="R4296" s="597"/>
      <c r="S4296" s="600"/>
      <c r="T4296" s="598"/>
      <c r="U4296" s="598"/>
      <c r="V4296" s="598"/>
      <c r="W4296" s="598"/>
      <c r="X4296" s="598"/>
      <c r="Y4296" s="598"/>
      <c r="Z4296" s="598"/>
      <c r="AA4296" s="598"/>
      <c r="AB4296" s="598"/>
      <c r="AC4296" s="598"/>
      <c r="AD4296" s="598"/>
      <c r="AE4296" s="598"/>
      <c r="AF4296" s="598"/>
      <c r="AG4296" s="599"/>
      <c r="AH4296" s="192"/>
      <c r="AI4296" s="604"/>
      <c r="AJ4296" s="598"/>
      <c r="AK4296" s="600"/>
      <c r="AL4296" s="67"/>
      <c r="AM4296" s="623"/>
      <c r="AN4296" s="623"/>
      <c r="AO4296" s="623"/>
      <c r="AP4296" s="623"/>
      <c r="AQ4296" s="623"/>
      <c r="AR4296" s="623"/>
      <c r="AS4296" s="624"/>
      <c r="AT4296" s="623"/>
      <c r="AU4296" s="624"/>
    </row>
    <row r="4297">
      <c r="A4297" s="612"/>
      <c r="B4297" s="601"/>
      <c r="C4297" s="601"/>
      <c r="D4297" s="595"/>
      <c r="E4297" s="602"/>
      <c r="F4297" s="603"/>
      <c r="G4297" s="611"/>
      <c r="H4297" s="595"/>
      <c r="I4297" s="595"/>
      <c r="J4297" s="192"/>
      <c r="K4297" s="192"/>
      <c r="L4297" s="192"/>
      <c r="M4297" s="596"/>
      <c r="N4297" s="192"/>
      <c r="O4297" s="596"/>
      <c r="P4297" s="192"/>
      <c r="Q4297" s="596"/>
      <c r="R4297" s="597"/>
      <c r="S4297" s="600"/>
      <c r="T4297" s="598"/>
      <c r="U4297" s="598"/>
      <c r="V4297" s="598"/>
      <c r="W4297" s="598"/>
      <c r="X4297" s="598"/>
      <c r="Y4297" s="598"/>
      <c r="Z4297" s="598"/>
      <c r="AA4297" s="598"/>
      <c r="AB4297" s="598"/>
      <c r="AC4297" s="598"/>
      <c r="AD4297" s="598"/>
      <c r="AE4297" s="598"/>
      <c r="AF4297" s="598"/>
      <c r="AG4297" s="599"/>
      <c r="AH4297" s="192"/>
      <c r="AI4297" s="604"/>
      <c r="AJ4297" s="598"/>
      <c r="AK4297" s="600"/>
      <c r="AL4297" s="67"/>
      <c r="AM4297" s="623"/>
      <c r="AN4297" s="623"/>
      <c r="AO4297" s="623"/>
      <c r="AP4297" s="623"/>
      <c r="AQ4297" s="623"/>
      <c r="AR4297" s="623"/>
      <c r="AS4297" s="624"/>
      <c r="AT4297" s="623"/>
      <c r="AU4297" s="624"/>
    </row>
    <row r="4298">
      <c r="A4298" s="612"/>
      <c r="B4298" s="601"/>
      <c r="C4298" s="601"/>
      <c r="D4298" s="595"/>
      <c r="E4298" s="602"/>
      <c r="F4298" s="603"/>
      <c r="G4298" s="611"/>
      <c r="H4298" s="595"/>
      <c r="I4298" s="595"/>
      <c r="J4298" s="192"/>
      <c r="K4298" s="192"/>
      <c r="L4298" s="192"/>
      <c r="M4298" s="596"/>
      <c r="N4298" s="192"/>
      <c r="O4298" s="596"/>
      <c r="P4298" s="192"/>
      <c r="Q4298" s="596"/>
      <c r="R4298" s="597"/>
      <c r="S4298" s="600"/>
      <c r="T4298" s="598"/>
      <c r="U4298" s="598"/>
      <c r="V4298" s="598"/>
      <c r="W4298" s="598"/>
      <c r="X4298" s="598"/>
      <c r="Y4298" s="598"/>
      <c r="Z4298" s="598"/>
      <c r="AA4298" s="598"/>
      <c r="AB4298" s="598"/>
      <c r="AC4298" s="598"/>
      <c r="AD4298" s="598"/>
      <c r="AE4298" s="598"/>
      <c r="AF4298" s="598"/>
      <c r="AG4298" s="599"/>
      <c r="AH4298" s="192"/>
      <c r="AI4298" s="604"/>
      <c r="AJ4298" s="598"/>
      <c r="AK4298" s="600"/>
      <c r="AL4298" s="67"/>
      <c r="AM4298" s="623"/>
      <c r="AN4298" s="623"/>
      <c r="AO4298" s="623"/>
      <c r="AP4298" s="623"/>
      <c r="AQ4298" s="623"/>
      <c r="AR4298" s="623"/>
      <c r="AS4298" s="624"/>
      <c r="AT4298" s="623"/>
      <c r="AU4298" s="624"/>
    </row>
    <row r="4299">
      <c r="A4299" s="612"/>
      <c r="B4299" s="601"/>
      <c r="C4299" s="601"/>
      <c r="D4299" s="595"/>
      <c r="E4299" s="602"/>
      <c r="F4299" s="603"/>
      <c r="G4299" s="611"/>
      <c r="H4299" s="595"/>
      <c r="I4299" s="595"/>
      <c r="J4299" s="192"/>
      <c r="K4299" s="192"/>
      <c r="L4299" s="192"/>
      <c r="M4299" s="596"/>
      <c r="N4299" s="192"/>
      <c r="O4299" s="596"/>
      <c r="P4299" s="192"/>
      <c r="Q4299" s="596"/>
      <c r="R4299" s="597"/>
      <c r="S4299" s="600"/>
      <c r="T4299" s="598"/>
      <c r="U4299" s="598"/>
      <c r="V4299" s="598"/>
      <c r="W4299" s="598"/>
      <c r="X4299" s="598"/>
      <c r="Y4299" s="598"/>
      <c r="Z4299" s="598"/>
      <c r="AA4299" s="598"/>
      <c r="AB4299" s="598"/>
      <c r="AC4299" s="598"/>
      <c r="AD4299" s="598"/>
      <c r="AE4299" s="598"/>
      <c r="AF4299" s="598"/>
      <c r="AG4299" s="599"/>
      <c r="AH4299" s="192"/>
      <c r="AI4299" s="604"/>
      <c r="AJ4299" s="598"/>
      <c r="AK4299" s="600"/>
      <c r="AL4299" s="67"/>
      <c r="AM4299" s="623"/>
      <c r="AN4299" s="623"/>
      <c r="AO4299" s="623"/>
      <c r="AP4299" s="623"/>
      <c r="AQ4299" s="623"/>
      <c r="AR4299" s="623"/>
      <c r="AS4299" s="624"/>
      <c r="AT4299" s="623"/>
      <c r="AU4299" s="624"/>
    </row>
    <row r="4300">
      <c r="A4300" s="612"/>
      <c r="B4300" s="601"/>
      <c r="C4300" s="601"/>
      <c r="D4300" s="595"/>
      <c r="E4300" s="602"/>
      <c r="F4300" s="603"/>
      <c r="G4300" s="611"/>
      <c r="H4300" s="595"/>
      <c r="I4300" s="595"/>
      <c r="J4300" s="192"/>
      <c r="K4300" s="192"/>
      <c r="L4300" s="192"/>
      <c r="M4300" s="596"/>
      <c r="N4300" s="192"/>
      <c r="O4300" s="596"/>
      <c r="P4300" s="192"/>
      <c r="Q4300" s="596"/>
      <c r="R4300" s="597"/>
      <c r="S4300" s="600"/>
      <c r="T4300" s="598"/>
      <c r="U4300" s="598"/>
      <c r="V4300" s="598"/>
      <c r="W4300" s="598"/>
      <c r="X4300" s="598"/>
      <c r="Y4300" s="598"/>
      <c r="Z4300" s="598"/>
      <c r="AA4300" s="598"/>
      <c r="AB4300" s="598"/>
      <c r="AC4300" s="598"/>
      <c r="AD4300" s="598"/>
      <c r="AE4300" s="598"/>
      <c r="AF4300" s="598"/>
      <c r="AG4300" s="599"/>
      <c r="AH4300" s="192"/>
      <c r="AI4300" s="604"/>
      <c r="AJ4300" s="598"/>
      <c r="AK4300" s="600"/>
      <c r="AL4300" s="67"/>
      <c r="AM4300" s="623"/>
      <c r="AN4300" s="623"/>
      <c r="AO4300" s="623"/>
      <c r="AP4300" s="623"/>
      <c r="AQ4300" s="623"/>
      <c r="AR4300" s="623"/>
      <c r="AS4300" s="624"/>
      <c r="AT4300" s="623"/>
      <c r="AU4300" s="624"/>
    </row>
    <row r="4301">
      <c r="A4301" s="612"/>
      <c r="B4301" s="601"/>
      <c r="C4301" s="601"/>
      <c r="D4301" s="595"/>
      <c r="E4301" s="602"/>
      <c r="F4301" s="603"/>
      <c r="G4301" s="611"/>
      <c r="H4301" s="595"/>
      <c r="I4301" s="595"/>
      <c r="J4301" s="192"/>
      <c r="K4301" s="192"/>
      <c r="L4301" s="192"/>
      <c r="M4301" s="596"/>
      <c r="N4301" s="192"/>
      <c r="O4301" s="596"/>
      <c r="P4301" s="192"/>
      <c r="Q4301" s="596"/>
      <c r="R4301" s="597"/>
      <c r="S4301" s="600"/>
      <c r="T4301" s="598"/>
      <c r="U4301" s="598"/>
      <c r="V4301" s="598"/>
      <c r="W4301" s="598"/>
      <c r="X4301" s="598"/>
      <c r="Y4301" s="598"/>
      <c r="Z4301" s="598"/>
      <c r="AA4301" s="598"/>
      <c r="AB4301" s="598"/>
      <c r="AC4301" s="598"/>
      <c r="AD4301" s="598"/>
      <c r="AE4301" s="598"/>
      <c r="AF4301" s="598"/>
      <c r="AG4301" s="599"/>
      <c r="AH4301" s="192"/>
      <c r="AI4301" s="604"/>
      <c r="AJ4301" s="598"/>
      <c r="AK4301" s="600"/>
      <c r="AL4301" s="67"/>
      <c r="AM4301" s="623"/>
      <c r="AN4301" s="623"/>
      <c r="AO4301" s="623"/>
      <c r="AP4301" s="623"/>
      <c r="AQ4301" s="623"/>
      <c r="AR4301" s="623"/>
      <c r="AS4301" s="624"/>
      <c r="AT4301" s="623"/>
      <c r="AU4301" s="624"/>
    </row>
    <row r="4302">
      <c r="A4302" s="612"/>
      <c r="B4302" s="601"/>
      <c r="C4302" s="601"/>
      <c r="D4302" s="595"/>
      <c r="E4302" s="602"/>
      <c r="F4302" s="603"/>
      <c r="G4302" s="611"/>
      <c r="H4302" s="595"/>
      <c r="I4302" s="595"/>
      <c r="J4302" s="192"/>
      <c r="K4302" s="192"/>
      <c r="L4302" s="192"/>
      <c r="M4302" s="596"/>
      <c r="N4302" s="192"/>
      <c r="O4302" s="596"/>
      <c r="P4302" s="192"/>
      <c r="Q4302" s="596"/>
      <c r="R4302" s="597"/>
      <c r="S4302" s="600"/>
      <c r="T4302" s="598"/>
      <c r="U4302" s="598"/>
      <c r="V4302" s="598"/>
      <c r="W4302" s="598"/>
      <c r="X4302" s="598"/>
      <c r="Y4302" s="598"/>
      <c r="Z4302" s="598"/>
      <c r="AA4302" s="598"/>
      <c r="AB4302" s="598"/>
      <c r="AC4302" s="598"/>
      <c r="AD4302" s="598"/>
      <c r="AE4302" s="598"/>
      <c r="AF4302" s="598"/>
      <c r="AG4302" s="599"/>
      <c r="AH4302" s="192"/>
      <c r="AI4302" s="604"/>
      <c r="AJ4302" s="598"/>
      <c r="AK4302" s="600"/>
      <c r="AL4302" s="67"/>
      <c r="AM4302" s="623"/>
      <c r="AN4302" s="623"/>
      <c r="AO4302" s="623"/>
      <c r="AP4302" s="623"/>
      <c r="AQ4302" s="623"/>
      <c r="AR4302" s="623"/>
      <c r="AS4302" s="624"/>
      <c r="AT4302" s="623"/>
      <c r="AU4302" s="624"/>
    </row>
    <row r="4303">
      <c r="A4303" s="612"/>
      <c r="B4303" s="601"/>
      <c r="C4303" s="601"/>
      <c r="D4303" s="595"/>
      <c r="E4303" s="602"/>
      <c r="F4303" s="603"/>
      <c r="G4303" s="611"/>
      <c r="H4303" s="595"/>
      <c r="I4303" s="595"/>
      <c r="J4303" s="192"/>
      <c r="K4303" s="192"/>
      <c r="L4303" s="192"/>
      <c r="M4303" s="596"/>
      <c r="N4303" s="192"/>
      <c r="O4303" s="596"/>
      <c r="P4303" s="192"/>
      <c r="Q4303" s="596"/>
      <c r="R4303" s="597"/>
      <c r="S4303" s="600"/>
      <c r="T4303" s="598"/>
      <c r="U4303" s="598"/>
      <c r="V4303" s="598"/>
      <c r="W4303" s="598"/>
      <c r="X4303" s="598"/>
      <c r="Y4303" s="598"/>
      <c r="Z4303" s="598"/>
      <c r="AA4303" s="598"/>
      <c r="AB4303" s="598"/>
      <c r="AC4303" s="598"/>
      <c r="AD4303" s="598"/>
      <c r="AE4303" s="598"/>
      <c r="AF4303" s="598"/>
      <c r="AG4303" s="599"/>
      <c r="AH4303" s="192"/>
      <c r="AI4303" s="604"/>
      <c r="AJ4303" s="598"/>
      <c r="AK4303" s="600"/>
      <c r="AL4303" s="67"/>
      <c r="AM4303" s="623"/>
      <c r="AN4303" s="623"/>
      <c r="AO4303" s="623"/>
      <c r="AP4303" s="623"/>
      <c r="AQ4303" s="623"/>
      <c r="AR4303" s="623"/>
      <c r="AS4303" s="624"/>
      <c r="AT4303" s="623"/>
      <c r="AU4303" s="624"/>
    </row>
    <row r="4304">
      <c r="A4304" s="612"/>
      <c r="B4304" s="601"/>
      <c r="C4304" s="601"/>
      <c r="D4304" s="595"/>
      <c r="E4304" s="602"/>
      <c r="F4304" s="603"/>
      <c r="G4304" s="611"/>
      <c r="H4304" s="595"/>
      <c r="I4304" s="595"/>
      <c r="J4304" s="192"/>
      <c r="K4304" s="192"/>
      <c r="L4304" s="192"/>
      <c r="M4304" s="596"/>
      <c r="N4304" s="192"/>
      <c r="O4304" s="596"/>
      <c r="P4304" s="192"/>
      <c r="Q4304" s="596"/>
      <c r="R4304" s="597"/>
      <c r="S4304" s="600"/>
      <c r="T4304" s="598"/>
      <c r="U4304" s="598"/>
      <c r="V4304" s="598"/>
      <c r="W4304" s="598"/>
      <c r="X4304" s="598"/>
      <c r="Y4304" s="598"/>
      <c r="Z4304" s="598"/>
      <c r="AA4304" s="598"/>
      <c r="AB4304" s="598"/>
      <c r="AC4304" s="598"/>
      <c r="AD4304" s="598"/>
      <c r="AE4304" s="598"/>
      <c r="AF4304" s="598"/>
      <c r="AG4304" s="599"/>
      <c r="AH4304" s="192"/>
      <c r="AI4304" s="604"/>
      <c r="AJ4304" s="598"/>
      <c r="AK4304" s="600"/>
      <c r="AL4304" s="67"/>
      <c r="AM4304" s="623"/>
      <c r="AN4304" s="623"/>
      <c r="AO4304" s="623"/>
      <c r="AP4304" s="623"/>
      <c r="AQ4304" s="623"/>
      <c r="AR4304" s="623"/>
      <c r="AS4304" s="624"/>
      <c r="AT4304" s="623"/>
      <c r="AU4304" s="624"/>
    </row>
    <row r="4305">
      <c r="A4305" s="612"/>
      <c r="B4305" s="601"/>
      <c r="C4305" s="601"/>
      <c r="D4305" s="595"/>
      <c r="E4305" s="602"/>
      <c r="F4305" s="603"/>
      <c r="G4305" s="611"/>
      <c r="H4305" s="595"/>
      <c r="I4305" s="595"/>
      <c r="J4305" s="192"/>
      <c r="K4305" s="192"/>
      <c r="L4305" s="192"/>
      <c r="M4305" s="596"/>
      <c r="N4305" s="192"/>
      <c r="O4305" s="596"/>
      <c r="P4305" s="192"/>
      <c r="Q4305" s="596"/>
      <c r="R4305" s="597"/>
      <c r="S4305" s="600"/>
      <c r="T4305" s="598"/>
      <c r="U4305" s="598"/>
      <c r="V4305" s="598"/>
      <c r="W4305" s="598"/>
      <c r="X4305" s="598"/>
      <c r="Y4305" s="598"/>
      <c r="Z4305" s="598"/>
      <c r="AA4305" s="598"/>
      <c r="AB4305" s="598"/>
      <c r="AC4305" s="598"/>
      <c r="AD4305" s="598"/>
      <c r="AE4305" s="598"/>
      <c r="AF4305" s="598"/>
      <c r="AG4305" s="599"/>
      <c r="AH4305" s="192"/>
      <c r="AI4305" s="604"/>
      <c r="AJ4305" s="598"/>
      <c r="AK4305" s="600"/>
      <c r="AL4305" s="67"/>
      <c r="AM4305" s="623"/>
      <c r="AN4305" s="623"/>
      <c r="AO4305" s="623"/>
      <c r="AP4305" s="623"/>
      <c r="AQ4305" s="623"/>
      <c r="AR4305" s="623"/>
      <c r="AS4305" s="624"/>
      <c r="AT4305" s="623"/>
      <c r="AU4305" s="624"/>
    </row>
    <row r="4306">
      <c r="A4306" s="612"/>
      <c r="B4306" s="601"/>
      <c r="C4306" s="601"/>
      <c r="D4306" s="595"/>
      <c r="E4306" s="602"/>
      <c r="F4306" s="603"/>
      <c r="G4306" s="611"/>
      <c r="H4306" s="595"/>
      <c r="I4306" s="595"/>
      <c r="J4306" s="192"/>
      <c r="K4306" s="192"/>
      <c r="L4306" s="192"/>
      <c r="M4306" s="596"/>
      <c r="N4306" s="192"/>
      <c r="O4306" s="596"/>
      <c r="P4306" s="192"/>
      <c r="Q4306" s="596"/>
      <c r="R4306" s="597"/>
      <c r="S4306" s="600"/>
      <c r="T4306" s="598"/>
      <c r="U4306" s="598"/>
      <c r="V4306" s="598"/>
      <c r="W4306" s="598"/>
      <c r="X4306" s="598"/>
      <c r="Y4306" s="598"/>
      <c r="Z4306" s="598"/>
      <c r="AA4306" s="598"/>
      <c r="AB4306" s="598"/>
      <c r="AC4306" s="598"/>
      <c r="AD4306" s="598"/>
      <c r="AE4306" s="598"/>
      <c r="AF4306" s="598"/>
      <c r="AG4306" s="599"/>
      <c r="AH4306" s="192"/>
      <c r="AI4306" s="604"/>
      <c r="AJ4306" s="598"/>
      <c r="AK4306" s="600"/>
      <c r="AL4306" s="67"/>
      <c r="AM4306" s="623"/>
      <c r="AN4306" s="623"/>
      <c r="AO4306" s="623"/>
      <c r="AP4306" s="623"/>
      <c r="AQ4306" s="623"/>
      <c r="AR4306" s="623"/>
      <c r="AS4306" s="624"/>
      <c r="AT4306" s="623"/>
      <c r="AU4306" s="624"/>
    </row>
    <row r="4307">
      <c r="A4307" s="612"/>
      <c r="B4307" s="601"/>
      <c r="C4307" s="601"/>
      <c r="D4307" s="595"/>
      <c r="E4307" s="602"/>
      <c r="F4307" s="603"/>
      <c r="G4307" s="611"/>
      <c r="H4307" s="595"/>
      <c r="I4307" s="595"/>
      <c r="J4307" s="192"/>
      <c r="K4307" s="192"/>
      <c r="L4307" s="192"/>
      <c r="M4307" s="596"/>
      <c r="N4307" s="192"/>
      <c r="O4307" s="596"/>
      <c r="P4307" s="192"/>
      <c r="Q4307" s="596"/>
      <c r="R4307" s="597"/>
      <c r="S4307" s="600"/>
      <c r="T4307" s="598"/>
      <c r="U4307" s="598"/>
      <c r="V4307" s="598"/>
      <c r="W4307" s="598"/>
      <c r="X4307" s="598"/>
      <c r="Y4307" s="598"/>
      <c r="Z4307" s="598"/>
      <c r="AA4307" s="598"/>
      <c r="AB4307" s="598"/>
      <c r="AC4307" s="598"/>
      <c r="AD4307" s="598"/>
      <c r="AE4307" s="598"/>
      <c r="AF4307" s="598"/>
      <c r="AG4307" s="599"/>
      <c r="AH4307" s="192"/>
      <c r="AI4307" s="604"/>
      <c r="AJ4307" s="598"/>
      <c r="AK4307" s="600"/>
      <c r="AL4307" s="67"/>
      <c r="AM4307" s="623"/>
      <c r="AN4307" s="623"/>
      <c r="AO4307" s="623"/>
      <c r="AP4307" s="623"/>
      <c r="AQ4307" s="623"/>
      <c r="AR4307" s="623"/>
      <c r="AS4307" s="624"/>
      <c r="AT4307" s="623"/>
      <c r="AU4307" s="624"/>
    </row>
    <row r="4308">
      <c r="A4308" s="612"/>
      <c r="B4308" s="601"/>
      <c r="C4308" s="601"/>
      <c r="D4308" s="595"/>
      <c r="E4308" s="602"/>
      <c r="F4308" s="603"/>
      <c r="G4308" s="611"/>
      <c r="H4308" s="595"/>
      <c r="I4308" s="595"/>
      <c r="J4308" s="192"/>
      <c r="K4308" s="192"/>
      <c r="L4308" s="192"/>
      <c r="M4308" s="596"/>
      <c r="N4308" s="192"/>
      <c r="O4308" s="596"/>
      <c r="P4308" s="192"/>
      <c r="Q4308" s="596"/>
      <c r="R4308" s="597"/>
      <c r="S4308" s="600"/>
      <c r="T4308" s="598"/>
      <c r="U4308" s="598"/>
      <c r="V4308" s="598"/>
      <c r="W4308" s="598"/>
      <c r="X4308" s="598"/>
      <c r="Y4308" s="598"/>
      <c r="Z4308" s="598"/>
      <c r="AA4308" s="598"/>
      <c r="AB4308" s="598"/>
      <c r="AC4308" s="598"/>
      <c r="AD4308" s="598"/>
      <c r="AE4308" s="598"/>
      <c r="AF4308" s="598"/>
      <c r="AG4308" s="599"/>
      <c r="AH4308" s="192"/>
      <c r="AI4308" s="604"/>
      <c r="AJ4308" s="598"/>
      <c r="AK4308" s="600"/>
      <c r="AL4308" s="67"/>
      <c r="AM4308" s="623"/>
      <c r="AN4308" s="623"/>
      <c r="AO4308" s="623"/>
      <c r="AP4308" s="623"/>
      <c r="AQ4308" s="623"/>
      <c r="AR4308" s="623"/>
      <c r="AS4308" s="624"/>
      <c r="AT4308" s="623"/>
      <c r="AU4308" s="624"/>
    </row>
    <row r="4309">
      <c r="A4309" s="612"/>
      <c r="B4309" s="601"/>
      <c r="C4309" s="601"/>
      <c r="D4309" s="595"/>
      <c r="E4309" s="602"/>
      <c r="F4309" s="603"/>
      <c r="G4309" s="611"/>
      <c r="H4309" s="595"/>
      <c r="I4309" s="595"/>
      <c r="J4309" s="192"/>
      <c r="K4309" s="192"/>
      <c r="L4309" s="192"/>
      <c r="M4309" s="596"/>
      <c r="N4309" s="192"/>
      <c r="O4309" s="596"/>
      <c r="P4309" s="192"/>
      <c r="Q4309" s="596"/>
      <c r="R4309" s="597"/>
      <c r="S4309" s="600"/>
      <c r="T4309" s="598"/>
      <c r="U4309" s="598"/>
      <c r="V4309" s="598"/>
      <c r="W4309" s="598"/>
      <c r="X4309" s="598"/>
      <c r="Y4309" s="598"/>
      <c r="Z4309" s="598"/>
      <c r="AA4309" s="598"/>
      <c r="AB4309" s="598"/>
      <c r="AC4309" s="598"/>
      <c r="AD4309" s="598"/>
      <c r="AE4309" s="598"/>
      <c r="AF4309" s="598"/>
      <c r="AG4309" s="599"/>
      <c r="AH4309" s="192"/>
      <c r="AI4309" s="604"/>
      <c r="AJ4309" s="598"/>
      <c r="AK4309" s="600"/>
      <c r="AL4309" s="67"/>
      <c r="AM4309" s="623"/>
      <c r="AN4309" s="623"/>
      <c r="AO4309" s="623"/>
      <c r="AP4309" s="623"/>
      <c r="AQ4309" s="623"/>
      <c r="AR4309" s="623"/>
      <c r="AS4309" s="624"/>
      <c r="AT4309" s="623"/>
      <c r="AU4309" s="624"/>
    </row>
    <row r="4310">
      <c r="A4310" s="612"/>
      <c r="B4310" s="601"/>
      <c r="C4310" s="601"/>
      <c r="D4310" s="595"/>
      <c r="E4310" s="602"/>
      <c r="F4310" s="603"/>
      <c r="G4310" s="611"/>
      <c r="H4310" s="595"/>
      <c r="I4310" s="595"/>
      <c r="J4310" s="192"/>
      <c r="K4310" s="192"/>
      <c r="L4310" s="192"/>
      <c r="M4310" s="596"/>
      <c r="N4310" s="192"/>
      <c r="O4310" s="596"/>
      <c r="P4310" s="192"/>
      <c r="Q4310" s="596"/>
      <c r="R4310" s="597"/>
      <c r="S4310" s="600"/>
      <c r="T4310" s="598"/>
      <c r="U4310" s="598"/>
      <c r="V4310" s="598"/>
      <c r="W4310" s="598"/>
      <c r="X4310" s="598"/>
      <c r="Y4310" s="598"/>
      <c r="Z4310" s="598"/>
      <c r="AA4310" s="598"/>
      <c r="AB4310" s="598"/>
      <c r="AC4310" s="598"/>
      <c r="AD4310" s="598"/>
      <c r="AE4310" s="598"/>
      <c r="AF4310" s="598"/>
      <c r="AG4310" s="599"/>
      <c r="AH4310" s="192"/>
      <c r="AI4310" s="604"/>
      <c r="AJ4310" s="598"/>
      <c r="AK4310" s="600"/>
      <c r="AL4310" s="67"/>
      <c r="AM4310" s="623"/>
      <c r="AN4310" s="623"/>
      <c r="AO4310" s="623"/>
      <c r="AP4310" s="623"/>
      <c r="AQ4310" s="623"/>
      <c r="AR4310" s="623"/>
      <c r="AS4310" s="624"/>
      <c r="AT4310" s="623"/>
      <c r="AU4310" s="624"/>
    </row>
    <row r="4311">
      <c r="A4311" s="612"/>
      <c r="B4311" s="601"/>
      <c r="C4311" s="601"/>
      <c r="D4311" s="595"/>
      <c r="E4311" s="602"/>
      <c r="F4311" s="603"/>
      <c r="G4311" s="611"/>
      <c r="H4311" s="595"/>
      <c r="I4311" s="595"/>
      <c r="J4311" s="192"/>
      <c r="K4311" s="192"/>
      <c r="L4311" s="192"/>
      <c r="M4311" s="596"/>
      <c r="N4311" s="192"/>
      <c r="O4311" s="596"/>
      <c r="P4311" s="192"/>
      <c r="Q4311" s="596"/>
      <c r="R4311" s="597"/>
      <c r="S4311" s="600"/>
      <c r="T4311" s="598"/>
      <c r="U4311" s="598"/>
      <c r="V4311" s="598"/>
      <c r="W4311" s="598"/>
      <c r="X4311" s="598"/>
      <c r="Y4311" s="598"/>
      <c r="Z4311" s="598"/>
      <c r="AA4311" s="598"/>
      <c r="AB4311" s="598"/>
      <c r="AC4311" s="598"/>
      <c r="AD4311" s="598"/>
      <c r="AE4311" s="598"/>
      <c r="AF4311" s="598"/>
      <c r="AG4311" s="599"/>
      <c r="AH4311" s="192"/>
      <c r="AI4311" s="604"/>
      <c r="AJ4311" s="598"/>
      <c r="AK4311" s="600"/>
      <c r="AL4311" s="67"/>
      <c r="AM4311" s="623"/>
      <c r="AN4311" s="623"/>
      <c r="AO4311" s="623"/>
      <c r="AP4311" s="623"/>
      <c r="AQ4311" s="623"/>
      <c r="AR4311" s="623"/>
      <c r="AS4311" s="624"/>
      <c r="AT4311" s="623"/>
      <c r="AU4311" s="624"/>
    </row>
    <row r="4312">
      <c r="A4312" s="612"/>
      <c r="B4312" s="601"/>
      <c r="C4312" s="601"/>
      <c r="D4312" s="595"/>
      <c r="E4312" s="602"/>
      <c r="F4312" s="603"/>
      <c r="G4312" s="611"/>
      <c r="H4312" s="595"/>
      <c r="I4312" s="595"/>
      <c r="J4312" s="192"/>
      <c r="K4312" s="192"/>
      <c r="L4312" s="192"/>
      <c r="M4312" s="596"/>
      <c r="N4312" s="192"/>
      <c r="O4312" s="596"/>
      <c r="P4312" s="192"/>
      <c r="Q4312" s="596"/>
      <c r="R4312" s="597"/>
      <c r="S4312" s="600"/>
      <c r="T4312" s="598"/>
      <c r="U4312" s="598"/>
      <c r="V4312" s="598"/>
      <c r="W4312" s="598"/>
      <c r="X4312" s="598"/>
      <c r="Y4312" s="598"/>
      <c r="Z4312" s="598"/>
      <c r="AA4312" s="598"/>
      <c r="AB4312" s="598"/>
      <c r="AC4312" s="598"/>
      <c r="AD4312" s="598"/>
      <c r="AE4312" s="598"/>
      <c r="AF4312" s="598"/>
      <c r="AG4312" s="599"/>
      <c r="AH4312" s="192"/>
      <c r="AI4312" s="604"/>
      <c r="AJ4312" s="598"/>
      <c r="AK4312" s="600"/>
      <c r="AL4312" s="67"/>
      <c r="AM4312" s="623"/>
      <c r="AN4312" s="623"/>
      <c r="AO4312" s="623"/>
      <c r="AP4312" s="623"/>
      <c r="AQ4312" s="623"/>
      <c r="AR4312" s="623"/>
      <c r="AS4312" s="624"/>
      <c r="AT4312" s="623"/>
      <c r="AU4312" s="624"/>
    </row>
    <row r="4313">
      <c r="A4313" s="612"/>
      <c r="B4313" s="601"/>
      <c r="C4313" s="601"/>
      <c r="D4313" s="595"/>
      <c r="E4313" s="602"/>
      <c r="F4313" s="603"/>
      <c r="G4313" s="611"/>
      <c r="H4313" s="595"/>
      <c r="I4313" s="595"/>
      <c r="J4313" s="192"/>
      <c r="K4313" s="192"/>
      <c r="L4313" s="192"/>
      <c r="M4313" s="596"/>
      <c r="N4313" s="192"/>
      <c r="O4313" s="596"/>
      <c r="P4313" s="192"/>
      <c r="Q4313" s="596"/>
      <c r="R4313" s="597"/>
      <c r="S4313" s="600"/>
      <c r="T4313" s="598"/>
      <c r="U4313" s="598"/>
      <c r="V4313" s="598"/>
      <c r="W4313" s="598"/>
      <c r="X4313" s="598"/>
      <c r="Y4313" s="598"/>
      <c r="Z4313" s="598"/>
      <c r="AA4313" s="598"/>
      <c r="AB4313" s="598"/>
      <c r="AC4313" s="598"/>
      <c r="AD4313" s="598"/>
      <c r="AE4313" s="598"/>
      <c r="AF4313" s="598"/>
      <c r="AG4313" s="599"/>
      <c r="AH4313" s="192"/>
      <c r="AI4313" s="604"/>
      <c r="AJ4313" s="598"/>
      <c r="AK4313" s="600"/>
      <c r="AL4313" s="67"/>
      <c r="AM4313" s="623"/>
      <c r="AN4313" s="623"/>
      <c r="AO4313" s="623"/>
      <c r="AP4313" s="623"/>
      <c r="AQ4313" s="623"/>
      <c r="AR4313" s="623"/>
      <c r="AS4313" s="624"/>
      <c r="AT4313" s="623"/>
      <c r="AU4313" s="624"/>
    </row>
    <row r="4314">
      <c r="A4314" s="612"/>
      <c r="B4314" s="601"/>
      <c r="C4314" s="601"/>
      <c r="D4314" s="595"/>
      <c r="E4314" s="602"/>
      <c r="F4314" s="603"/>
      <c r="G4314" s="611"/>
      <c r="H4314" s="595"/>
      <c r="I4314" s="595"/>
      <c r="J4314" s="192"/>
      <c r="K4314" s="192"/>
      <c r="L4314" s="192"/>
      <c r="M4314" s="596"/>
      <c r="N4314" s="192"/>
      <c r="O4314" s="596"/>
      <c r="P4314" s="192"/>
      <c r="Q4314" s="596"/>
      <c r="R4314" s="597"/>
      <c r="S4314" s="600"/>
      <c r="T4314" s="598"/>
      <c r="U4314" s="598"/>
      <c r="V4314" s="598"/>
      <c r="W4314" s="598"/>
      <c r="X4314" s="598"/>
      <c r="Y4314" s="598"/>
      <c r="Z4314" s="598"/>
      <c r="AA4314" s="598"/>
      <c r="AB4314" s="598"/>
      <c r="AC4314" s="598"/>
      <c r="AD4314" s="598"/>
      <c r="AE4314" s="598"/>
      <c r="AF4314" s="598"/>
      <c r="AG4314" s="599"/>
      <c r="AH4314" s="192"/>
      <c r="AI4314" s="604"/>
      <c r="AJ4314" s="598"/>
      <c r="AK4314" s="600"/>
      <c r="AL4314" s="67"/>
      <c r="AM4314" s="623"/>
      <c r="AN4314" s="623"/>
      <c r="AO4314" s="623"/>
      <c r="AP4314" s="623"/>
      <c r="AQ4314" s="623"/>
      <c r="AR4314" s="623"/>
      <c r="AS4314" s="624"/>
      <c r="AT4314" s="623"/>
      <c r="AU4314" s="624"/>
    </row>
    <row r="4315">
      <c r="A4315" s="612"/>
      <c r="B4315" s="601"/>
      <c r="C4315" s="601"/>
      <c r="D4315" s="595"/>
      <c r="E4315" s="602"/>
      <c r="F4315" s="603"/>
      <c r="G4315" s="611"/>
      <c r="H4315" s="595"/>
      <c r="I4315" s="595"/>
      <c r="J4315" s="192"/>
      <c r="K4315" s="192"/>
      <c r="L4315" s="192"/>
      <c r="M4315" s="596"/>
      <c r="N4315" s="192"/>
      <c r="O4315" s="596"/>
      <c r="P4315" s="192"/>
      <c r="Q4315" s="596"/>
      <c r="R4315" s="597"/>
      <c r="S4315" s="600"/>
      <c r="T4315" s="598"/>
      <c r="U4315" s="598"/>
      <c r="V4315" s="598"/>
      <c r="W4315" s="598"/>
      <c r="X4315" s="598"/>
      <c r="Y4315" s="598"/>
      <c r="Z4315" s="598"/>
      <c r="AA4315" s="598"/>
      <c r="AB4315" s="598"/>
      <c r="AC4315" s="598"/>
      <c r="AD4315" s="598"/>
      <c r="AE4315" s="598"/>
      <c r="AF4315" s="598"/>
      <c r="AG4315" s="599"/>
      <c r="AH4315" s="192"/>
      <c r="AI4315" s="604"/>
      <c r="AJ4315" s="598"/>
      <c r="AK4315" s="600"/>
      <c r="AL4315" s="67"/>
      <c r="AM4315" s="623"/>
      <c r="AN4315" s="623"/>
      <c r="AO4315" s="623"/>
      <c r="AP4315" s="623"/>
      <c r="AQ4315" s="623"/>
      <c r="AR4315" s="623"/>
      <c r="AS4315" s="624"/>
      <c r="AT4315" s="623"/>
      <c r="AU4315" s="624"/>
    </row>
    <row r="4316">
      <c r="A4316" s="612"/>
      <c r="B4316" s="601"/>
      <c r="C4316" s="601"/>
      <c r="D4316" s="595"/>
      <c r="E4316" s="602"/>
      <c r="F4316" s="603"/>
      <c r="G4316" s="611"/>
      <c r="H4316" s="595"/>
      <c r="I4316" s="595"/>
      <c r="J4316" s="192"/>
      <c r="K4316" s="192"/>
      <c r="L4316" s="192"/>
      <c r="M4316" s="596"/>
      <c r="N4316" s="192"/>
      <c r="O4316" s="596"/>
      <c r="P4316" s="192"/>
      <c r="Q4316" s="596"/>
      <c r="R4316" s="597"/>
      <c r="S4316" s="600"/>
      <c r="T4316" s="598"/>
      <c r="U4316" s="598"/>
      <c r="V4316" s="598"/>
      <c r="W4316" s="598"/>
      <c r="X4316" s="598"/>
      <c r="Y4316" s="598"/>
      <c r="Z4316" s="598"/>
      <c r="AA4316" s="598"/>
      <c r="AB4316" s="598"/>
      <c r="AC4316" s="598"/>
      <c r="AD4316" s="598"/>
      <c r="AE4316" s="598"/>
      <c r="AF4316" s="598"/>
      <c r="AG4316" s="599"/>
      <c r="AH4316" s="192"/>
      <c r="AI4316" s="604"/>
      <c r="AJ4316" s="598"/>
      <c r="AK4316" s="600"/>
      <c r="AL4316" s="67"/>
      <c r="AM4316" s="623"/>
      <c r="AN4316" s="623"/>
      <c r="AO4316" s="623"/>
      <c r="AP4316" s="623"/>
      <c r="AQ4316" s="623"/>
      <c r="AR4316" s="623"/>
      <c r="AS4316" s="624"/>
      <c r="AT4316" s="623"/>
      <c r="AU4316" s="624"/>
    </row>
    <row r="4317">
      <c r="A4317" s="612"/>
      <c r="B4317" s="601"/>
      <c r="C4317" s="601"/>
      <c r="D4317" s="595"/>
      <c r="E4317" s="602"/>
      <c r="F4317" s="603"/>
      <c r="G4317" s="611"/>
      <c r="H4317" s="595"/>
      <c r="I4317" s="595"/>
      <c r="J4317" s="192"/>
      <c r="K4317" s="192"/>
      <c r="L4317" s="192"/>
      <c r="M4317" s="596"/>
      <c r="N4317" s="192"/>
      <c r="O4317" s="596"/>
      <c r="P4317" s="192"/>
      <c r="Q4317" s="596"/>
      <c r="R4317" s="597"/>
      <c r="S4317" s="600"/>
      <c r="T4317" s="598"/>
      <c r="U4317" s="598"/>
      <c r="V4317" s="598"/>
      <c r="W4317" s="598"/>
      <c r="X4317" s="598"/>
      <c r="Y4317" s="598"/>
      <c r="Z4317" s="598"/>
      <c r="AA4317" s="598"/>
      <c r="AB4317" s="598"/>
      <c r="AC4317" s="598"/>
      <c r="AD4317" s="598"/>
      <c r="AE4317" s="598"/>
      <c r="AF4317" s="598"/>
      <c r="AG4317" s="599"/>
      <c r="AH4317" s="192"/>
      <c r="AI4317" s="604"/>
      <c r="AJ4317" s="598"/>
      <c r="AK4317" s="600"/>
      <c r="AL4317" s="67"/>
      <c r="AM4317" s="623"/>
      <c r="AN4317" s="623"/>
      <c r="AO4317" s="623"/>
      <c r="AP4317" s="623"/>
      <c r="AQ4317" s="623"/>
      <c r="AR4317" s="623"/>
      <c r="AS4317" s="624"/>
      <c r="AT4317" s="623"/>
      <c r="AU4317" s="624"/>
    </row>
    <row r="4318">
      <c r="A4318" s="612"/>
      <c r="B4318" s="601"/>
      <c r="C4318" s="601"/>
      <c r="D4318" s="595"/>
      <c r="E4318" s="602"/>
      <c r="F4318" s="603"/>
      <c r="G4318" s="611"/>
      <c r="H4318" s="595"/>
      <c r="I4318" s="595"/>
      <c r="J4318" s="192"/>
      <c r="K4318" s="192"/>
      <c r="L4318" s="192"/>
      <c r="M4318" s="596"/>
      <c r="N4318" s="192"/>
      <c r="O4318" s="596"/>
      <c r="P4318" s="192"/>
      <c r="Q4318" s="596"/>
      <c r="R4318" s="597"/>
      <c r="S4318" s="600"/>
      <c r="T4318" s="598"/>
      <c r="U4318" s="598"/>
      <c r="V4318" s="598"/>
      <c r="W4318" s="598"/>
      <c r="X4318" s="598"/>
      <c r="Y4318" s="598"/>
      <c r="Z4318" s="598"/>
      <c r="AA4318" s="598"/>
      <c r="AB4318" s="598"/>
      <c r="AC4318" s="598"/>
      <c r="AD4318" s="598"/>
      <c r="AE4318" s="598"/>
      <c r="AF4318" s="598"/>
      <c r="AG4318" s="599"/>
      <c r="AH4318" s="192"/>
      <c r="AI4318" s="604"/>
      <c r="AJ4318" s="598"/>
      <c r="AK4318" s="600"/>
      <c r="AL4318" s="67"/>
      <c r="AM4318" s="623"/>
      <c r="AN4318" s="623"/>
      <c r="AO4318" s="623"/>
      <c r="AP4318" s="623"/>
      <c r="AQ4318" s="623"/>
      <c r="AR4318" s="623"/>
      <c r="AS4318" s="624"/>
      <c r="AT4318" s="623"/>
      <c r="AU4318" s="624"/>
    </row>
    <row r="4319">
      <c r="A4319" s="612"/>
      <c r="B4319" s="601"/>
      <c r="C4319" s="601"/>
      <c r="D4319" s="595"/>
      <c r="E4319" s="602"/>
      <c r="F4319" s="603"/>
      <c r="G4319" s="611"/>
      <c r="H4319" s="595"/>
      <c r="I4319" s="595"/>
      <c r="J4319" s="192"/>
      <c r="K4319" s="192"/>
      <c r="L4319" s="192"/>
      <c r="M4319" s="596"/>
      <c r="N4319" s="192"/>
      <c r="O4319" s="596"/>
      <c r="P4319" s="192"/>
      <c r="Q4319" s="596"/>
      <c r="R4319" s="597"/>
      <c r="S4319" s="600"/>
      <c r="T4319" s="598"/>
      <c r="U4319" s="598"/>
      <c r="V4319" s="598"/>
      <c r="W4319" s="598"/>
      <c r="X4319" s="598"/>
      <c r="Y4319" s="598"/>
      <c r="Z4319" s="598"/>
      <c r="AA4319" s="598"/>
      <c r="AB4319" s="598"/>
      <c r="AC4319" s="598"/>
      <c r="AD4319" s="598"/>
      <c r="AE4319" s="598"/>
      <c r="AF4319" s="598"/>
      <c r="AG4319" s="599"/>
      <c r="AH4319" s="192"/>
      <c r="AI4319" s="604"/>
      <c r="AJ4319" s="598"/>
      <c r="AK4319" s="600"/>
      <c r="AL4319" s="67"/>
      <c r="AM4319" s="623"/>
      <c r="AN4319" s="623"/>
      <c r="AO4319" s="623"/>
      <c r="AP4319" s="623"/>
      <c r="AQ4319" s="623"/>
      <c r="AR4319" s="623"/>
      <c r="AS4319" s="624"/>
      <c r="AT4319" s="623"/>
      <c r="AU4319" s="624"/>
    </row>
    <row r="4320">
      <c r="A4320" s="612"/>
      <c r="B4320" s="601"/>
      <c r="C4320" s="601"/>
      <c r="D4320" s="595"/>
      <c r="E4320" s="602"/>
      <c r="F4320" s="603"/>
      <c r="G4320" s="611"/>
      <c r="H4320" s="595"/>
      <c r="I4320" s="595"/>
      <c r="J4320" s="192"/>
      <c r="K4320" s="192"/>
      <c r="L4320" s="192"/>
      <c r="M4320" s="596"/>
      <c r="N4320" s="192"/>
      <c r="O4320" s="596"/>
      <c r="P4320" s="192"/>
      <c r="Q4320" s="596"/>
      <c r="R4320" s="597"/>
      <c r="S4320" s="600"/>
      <c r="T4320" s="598"/>
      <c r="U4320" s="598"/>
      <c r="V4320" s="598"/>
      <c r="W4320" s="598"/>
      <c r="X4320" s="598"/>
      <c r="Y4320" s="598"/>
      <c r="Z4320" s="598"/>
      <c r="AA4320" s="598"/>
      <c r="AB4320" s="598"/>
      <c r="AC4320" s="598"/>
      <c r="AD4320" s="598"/>
      <c r="AE4320" s="598"/>
      <c r="AF4320" s="598"/>
      <c r="AG4320" s="599"/>
      <c r="AH4320" s="192"/>
      <c r="AI4320" s="604"/>
      <c r="AJ4320" s="598"/>
      <c r="AK4320" s="600"/>
      <c r="AL4320" s="67"/>
      <c r="AM4320" s="623"/>
      <c r="AN4320" s="623"/>
      <c r="AO4320" s="623"/>
      <c r="AP4320" s="623"/>
      <c r="AQ4320" s="623"/>
      <c r="AR4320" s="623"/>
      <c r="AS4320" s="624"/>
      <c r="AT4320" s="623"/>
      <c r="AU4320" s="624"/>
    </row>
    <row r="4321">
      <c r="A4321" s="612"/>
      <c r="B4321" s="601"/>
      <c r="C4321" s="601"/>
      <c r="D4321" s="595"/>
      <c r="E4321" s="602"/>
      <c r="F4321" s="603"/>
      <c r="G4321" s="611"/>
      <c r="H4321" s="595"/>
      <c r="I4321" s="595"/>
      <c r="J4321" s="192"/>
      <c r="K4321" s="192"/>
      <c r="L4321" s="192"/>
      <c r="M4321" s="596"/>
      <c r="N4321" s="192"/>
      <c r="O4321" s="596"/>
      <c r="P4321" s="192"/>
      <c r="Q4321" s="596"/>
      <c r="R4321" s="597"/>
      <c r="S4321" s="600"/>
      <c r="T4321" s="598"/>
      <c r="U4321" s="598"/>
      <c r="V4321" s="598"/>
      <c r="W4321" s="598"/>
      <c r="X4321" s="598"/>
      <c r="Y4321" s="598"/>
      <c r="Z4321" s="598"/>
      <c r="AA4321" s="598"/>
      <c r="AB4321" s="598"/>
      <c r="AC4321" s="598"/>
      <c r="AD4321" s="598"/>
      <c r="AE4321" s="598"/>
      <c r="AF4321" s="598"/>
      <c r="AG4321" s="599"/>
      <c r="AH4321" s="192"/>
      <c r="AI4321" s="604"/>
      <c r="AJ4321" s="598"/>
      <c r="AK4321" s="600"/>
      <c r="AL4321" s="67"/>
      <c r="AM4321" s="623"/>
      <c r="AN4321" s="623"/>
      <c r="AO4321" s="623"/>
      <c r="AP4321" s="623"/>
      <c r="AQ4321" s="623"/>
      <c r="AR4321" s="623"/>
      <c r="AS4321" s="624"/>
      <c r="AT4321" s="623"/>
      <c r="AU4321" s="624"/>
    </row>
    <row r="4322">
      <c r="A4322" s="612"/>
      <c r="B4322" s="601"/>
      <c r="C4322" s="601"/>
      <c r="D4322" s="595"/>
      <c r="E4322" s="602"/>
      <c r="F4322" s="603"/>
      <c r="G4322" s="611"/>
      <c r="H4322" s="595"/>
      <c r="I4322" s="595"/>
      <c r="J4322" s="192"/>
      <c r="K4322" s="192"/>
      <c r="L4322" s="192"/>
      <c r="M4322" s="596"/>
      <c r="N4322" s="192"/>
      <c r="O4322" s="596"/>
      <c r="P4322" s="192"/>
      <c r="Q4322" s="596"/>
      <c r="R4322" s="597"/>
      <c r="S4322" s="600"/>
      <c r="T4322" s="598"/>
      <c r="U4322" s="598"/>
      <c r="V4322" s="598"/>
      <c r="W4322" s="598"/>
      <c r="X4322" s="598"/>
      <c r="Y4322" s="598"/>
      <c r="Z4322" s="598"/>
      <c r="AA4322" s="598"/>
      <c r="AB4322" s="598"/>
      <c r="AC4322" s="598"/>
      <c r="AD4322" s="598"/>
      <c r="AE4322" s="598"/>
      <c r="AF4322" s="598"/>
      <c r="AG4322" s="599"/>
      <c r="AH4322" s="192"/>
      <c r="AI4322" s="604"/>
      <c r="AJ4322" s="598"/>
      <c r="AK4322" s="600"/>
      <c r="AL4322" s="67"/>
      <c r="AM4322" s="623"/>
      <c r="AN4322" s="623"/>
      <c r="AO4322" s="623"/>
      <c r="AP4322" s="623"/>
      <c r="AQ4322" s="623"/>
      <c r="AR4322" s="623"/>
      <c r="AS4322" s="624"/>
      <c r="AT4322" s="623"/>
      <c r="AU4322" s="624"/>
    </row>
    <row r="4323">
      <c r="A4323" s="612"/>
      <c r="B4323" s="601"/>
      <c r="C4323" s="601"/>
      <c r="D4323" s="595"/>
      <c r="E4323" s="602"/>
      <c r="F4323" s="603"/>
      <c r="G4323" s="611"/>
      <c r="H4323" s="595"/>
      <c r="I4323" s="595"/>
      <c r="J4323" s="192"/>
      <c r="K4323" s="192"/>
      <c r="L4323" s="192"/>
      <c r="M4323" s="596"/>
      <c r="N4323" s="192"/>
      <c r="O4323" s="596"/>
      <c r="P4323" s="192"/>
      <c r="Q4323" s="596"/>
      <c r="R4323" s="597"/>
      <c r="S4323" s="600"/>
      <c r="T4323" s="598"/>
      <c r="U4323" s="598"/>
      <c r="V4323" s="598"/>
      <c r="W4323" s="598"/>
      <c r="X4323" s="598"/>
      <c r="Y4323" s="598"/>
      <c r="Z4323" s="598"/>
      <c r="AA4323" s="598"/>
      <c r="AB4323" s="598"/>
      <c r="AC4323" s="598"/>
      <c r="AD4323" s="598"/>
      <c r="AE4323" s="598"/>
      <c r="AF4323" s="598"/>
      <c r="AG4323" s="599"/>
      <c r="AH4323" s="192"/>
      <c r="AI4323" s="604"/>
      <c r="AJ4323" s="598"/>
      <c r="AK4323" s="600"/>
      <c r="AL4323" s="67"/>
      <c r="AM4323" s="623"/>
      <c r="AN4323" s="623"/>
      <c r="AO4323" s="623"/>
      <c r="AP4323" s="623"/>
      <c r="AQ4323" s="623"/>
      <c r="AR4323" s="623"/>
      <c r="AS4323" s="624"/>
      <c r="AT4323" s="623"/>
      <c r="AU4323" s="624"/>
    </row>
    <row r="4324">
      <c r="A4324" s="612"/>
      <c r="B4324" s="601"/>
      <c r="C4324" s="601"/>
      <c r="D4324" s="595"/>
      <c r="E4324" s="602"/>
      <c r="F4324" s="603"/>
      <c r="G4324" s="611"/>
      <c r="H4324" s="595"/>
      <c r="I4324" s="595"/>
      <c r="J4324" s="192"/>
      <c r="K4324" s="192"/>
      <c r="L4324" s="192"/>
      <c r="M4324" s="596"/>
      <c r="N4324" s="192"/>
      <c r="O4324" s="596"/>
      <c r="P4324" s="192"/>
      <c r="Q4324" s="596"/>
      <c r="R4324" s="597"/>
      <c r="S4324" s="600"/>
      <c r="T4324" s="598"/>
      <c r="U4324" s="598"/>
      <c r="V4324" s="598"/>
      <c r="W4324" s="598"/>
      <c r="X4324" s="598"/>
      <c r="Y4324" s="598"/>
      <c r="Z4324" s="598"/>
      <c r="AA4324" s="598"/>
      <c r="AB4324" s="598"/>
      <c r="AC4324" s="598"/>
      <c r="AD4324" s="598"/>
      <c r="AE4324" s="598"/>
      <c r="AF4324" s="598"/>
      <c r="AG4324" s="599"/>
      <c r="AH4324" s="192"/>
      <c r="AI4324" s="604"/>
      <c r="AJ4324" s="598"/>
      <c r="AK4324" s="600"/>
      <c r="AL4324" s="67"/>
      <c r="AM4324" s="623"/>
      <c r="AN4324" s="623"/>
      <c r="AO4324" s="623"/>
      <c r="AP4324" s="623"/>
      <c r="AQ4324" s="623"/>
      <c r="AR4324" s="623"/>
      <c r="AS4324" s="624"/>
      <c r="AT4324" s="623"/>
      <c r="AU4324" s="624"/>
    </row>
    <row r="4325">
      <c r="A4325" s="612"/>
      <c r="B4325" s="601"/>
      <c r="C4325" s="601"/>
      <c r="D4325" s="595"/>
      <c r="E4325" s="602"/>
      <c r="F4325" s="603"/>
      <c r="G4325" s="611"/>
      <c r="H4325" s="595"/>
      <c r="I4325" s="595"/>
      <c r="J4325" s="192"/>
      <c r="K4325" s="192"/>
      <c r="L4325" s="192"/>
      <c r="M4325" s="596"/>
      <c r="N4325" s="192"/>
      <c r="O4325" s="596"/>
      <c r="P4325" s="192"/>
      <c r="Q4325" s="596"/>
      <c r="R4325" s="597"/>
      <c r="S4325" s="600"/>
      <c r="T4325" s="598"/>
      <c r="U4325" s="598"/>
      <c r="V4325" s="598"/>
      <c r="W4325" s="598"/>
      <c r="X4325" s="598"/>
      <c r="Y4325" s="598"/>
      <c r="Z4325" s="598"/>
      <c r="AA4325" s="598"/>
      <c r="AB4325" s="598"/>
      <c r="AC4325" s="598"/>
      <c r="AD4325" s="598"/>
      <c r="AE4325" s="598"/>
      <c r="AF4325" s="598"/>
      <c r="AG4325" s="599"/>
      <c r="AH4325" s="192"/>
      <c r="AI4325" s="604"/>
      <c r="AJ4325" s="598"/>
      <c r="AK4325" s="600"/>
      <c r="AL4325" s="67"/>
      <c r="AM4325" s="623"/>
      <c r="AN4325" s="623"/>
      <c r="AO4325" s="623"/>
      <c r="AP4325" s="623"/>
      <c r="AQ4325" s="623"/>
      <c r="AR4325" s="623"/>
      <c r="AS4325" s="624"/>
      <c r="AT4325" s="623"/>
      <c r="AU4325" s="624"/>
    </row>
    <row r="4326">
      <c r="A4326" s="612"/>
      <c r="B4326" s="601"/>
      <c r="C4326" s="601"/>
      <c r="D4326" s="595"/>
      <c r="E4326" s="602"/>
      <c r="F4326" s="603"/>
      <c r="G4326" s="611"/>
      <c r="H4326" s="595"/>
      <c r="I4326" s="595"/>
      <c r="J4326" s="192"/>
      <c r="K4326" s="192"/>
      <c r="L4326" s="192"/>
      <c r="M4326" s="596"/>
      <c r="N4326" s="192"/>
      <c r="O4326" s="596"/>
      <c r="P4326" s="192"/>
      <c r="Q4326" s="596"/>
      <c r="R4326" s="597"/>
      <c r="S4326" s="600"/>
      <c r="T4326" s="598"/>
      <c r="U4326" s="598"/>
      <c r="V4326" s="598"/>
      <c r="W4326" s="598"/>
      <c r="X4326" s="598"/>
      <c r="Y4326" s="598"/>
      <c r="Z4326" s="598"/>
      <c r="AA4326" s="598"/>
      <c r="AB4326" s="598"/>
      <c r="AC4326" s="598"/>
      <c r="AD4326" s="598"/>
      <c r="AE4326" s="598"/>
      <c r="AF4326" s="598"/>
      <c r="AG4326" s="599"/>
      <c r="AH4326" s="192"/>
      <c r="AI4326" s="604"/>
      <c r="AJ4326" s="598"/>
      <c r="AK4326" s="600"/>
      <c r="AL4326" s="67"/>
      <c r="AM4326" s="623"/>
      <c r="AN4326" s="623"/>
      <c r="AO4326" s="623"/>
      <c r="AP4326" s="623"/>
      <c r="AQ4326" s="623"/>
      <c r="AR4326" s="623"/>
      <c r="AS4326" s="624"/>
      <c r="AT4326" s="623"/>
      <c r="AU4326" s="624"/>
    </row>
    <row r="4327">
      <c r="A4327" s="612"/>
      <c r="B4327" s="601"/>
      <c r="C4327" s="601"/>
      <c r="D4327" s="595"/>
      <c r="E4327" s="602"/>
      <c r="F4327" s="603"/>
      <c r="G4327" s="611"/>
      <c r="H4327" s="595"/>
      <c r="I4327" s="595"/>
      <c r="J4327" s="192"/>
      <c r="K4327" s="192"/>
      <c r="L4327" s="192"/>
      <c r="M4327" s="596"/>
      <c r="N4327" s="192"/>
      <c r="O4327" s="596"/>
      <c r="P4327" s="192"/>
      <c r="Q4327" s="596"/>
      <c r="R4327" s="597"/>
      <c r="S4327" s="600"/>
      <c r="T4327" s="598"/>
      <c r="U4327" s="598"/>
      <c r="V4327" s="598"/>
      <c r="W4327" s="598"/>
      <c r="X4327" s="598"/>
      <c r="Y4327" s="598"/>
      <c r="Z4327" s="598"/>
      <c r="AA4327" s="598"/>
      <c r="AB4327" s="598"/>
      <c r="AC4327" s="598"/>
      <c r="AD4327" s="598"/>
      <c r="AE4327" s="598"/>
      <c r="AF4327" s="598"/>
      <c r="AG4327" s="599"/>
      <c r="AH4327" s="192"/>
      <c r="AI4327" s="604"/>
      <c r="AJ4327" s="598"/>
      <c r="AK4327" s="600"/>
      <c r="AL4327" s="67"/>
      <c r="AM4327" s="623"/>
      <c r="AN4327" s="623"/>
      <c r="AO4327" s="623"/>
      <c r="AP4327" s="623"/>
      <c r="AQ4327" s="623"/>
      <c r="AR4327" s="623"/>
      <c r="AS4327" s="624"/>
      <c r="AT4327" s="623"/>
      <c r="AU4327" s="624"/>
    </row>
    <row r="4328">
      <c r="A4328" s="612"/>
      <c r="B4328" s="601"/>
      <c r="C4328" s="601"/>
      <c r="D4328" s="595"/>
      <c r="E4328" s="602"/>
      <c r="F4328" s="603"/>
      <c r="G4328" s="611"/>
      <c r="H4328" s="595"/>
      <c r="I4328" s="595"/>
      <c r="J4328" s="192"/>
      <c r="K4328" s="192"/>
      <c r="L4328" s="192"/>
      <c r="M4328" s="596"/>
      <c r="N4328" s="192"/>
      <c r="O4328" s="596"/>
      <c r="P4328" s="192"/>
      <c r="Q4328" s="596"/>
      <c r="R4328" s="597"/>
      <c r="S4328" s="600"/>
      <c r="T4328" s="598"/>
      <c r="U4328" s="598"/>
      <c r="V4328" s="598"/>
      <c r="W4328" s="598"/>
      <c r="X4328" s="598"/>
      <c r="Y4328" s="598"/>
      <c r="Z4328" s="598"/>
      <c r="AA4328" s="598"/>
      <c r="AB4328" s="598"/>
      <c r="AC4328" s="598"/>
      <c r="AD4328" s="598"/>
      <c r="AE4328" s="598"/>
      <c r="AF4328" s="598"/>
      <c r="AG4328" s="599"/>
      <c r="AH4328" s="192"/>
      <c r="AI4328" s="604"/>
      <c r="AJ4328" s="598"/>
      <c r="AK4328" s="600"/>
      <c r="AL4328" s="67"/>
      <c r="AM4328" s="623"/>
      <c r="AN4328" s="623"/>
      <c r="AO4328" s="623"/>
      <c r="AP4328" s="623"/>
      <c r="AQ4328" s="623"/>
      <c r="AR4328" s="623"/>
      <c r="AS4328" s="624"/>
      <c r="AT4328" s="623"/>
      <c r="AU4328" s="624"/>
    </row>
    <row r="4329">
      <c r="A4329" s="612"/>
      <c r="B4329" s="601"/>
      <c r="C4329" s="601"/>
      <c r="D4329" s="595"/>
      <c r="E4329" s="602"/>
      <c r="F4329" s="603"/>
      <c r="G4329" s="611"/>
      <c r="H4329" s="595"/>
      <c r="I4329" s="595"/>
      <c r="J4329" s="192"/>
      <c r="K4329" s="192"/>
      <c r="L4329" s="192"/>
      <c r="M4329" s="596"/>
      <c r="N4329" s="192"/>
      <c r="O4329" s="596"/>
      <c r="P4329" s="192"/>
      <c r="Q4329" s="596"/>
      <c r="R4329" s="597"/>
      <c r="S4329" s="600"/>
      <c r="T4329" s="598"/>
      <c r="U4329" s="598"/>
      <c r="V4329" s="598"/>
      <c r="W4329" s="598"/>
      <c r="X4329" s="598"/>
      <c r="Y4329" s="598"/>
      <c r="Z4329" s="598"/>
      <c r="AA4329" s="598"/>
      <c r="AB4329" s="598"/>
      <c r="AC4329" s="598"/>
      <c r="AD4329" s="598"/>
      <c r="AE4329" s="598"/>
      <c r="AF4329" s="598"/>
      <c r="AG4329" s="599"/>
      <c r="AH4329" s="192"/>
      <c r="AI4329" s="604"/>
      <c r="AJ4329" s="598"/>
      <c r="AK4329" s="600"/>
      <c r="AL4329" s="67"/>
      <c r="AM4329" s="623"/>
      <c r="AN4329" s="623"/>
      <c r="AO4329" s="623"/>
      <c r="AP4329" s="623"/>
      <c r="AQ4329" s="623"/>
      <c r="AR4329" s="623"/>
      <c r="AS4329" s="624"/>
      <c r="AT4329" s="623"/>
      <c r="AU4329" s="624"/>
    </row>
    <row r="4330">
      <c r="A4330" s="612"/>
      <c r="B4330" s="601"/>
      <c r="C4330" s="601"/>
      <c r="D4330" s="595"/>
      <c r="E4330" s="602"/>
      <c r="F4330" s="603"/>
      <c r="G4330" s="611"/>
      <c r="H4330" s="595"/>
      <c r="I4330" s="595"/>
      <c r="J4330" s="192"/>
      <c r="K4330" s="192"/>
      <c r="L4330" s="192"/>
      <c r="M4330" s="596"/>
      <c r="N4330" s="192"/>
      <c r="O4330" s="596"/>
      <c r="P4330" s="192"/>
      <c r="Q4330" s="596"/>
      <c r="R4330" s="597"/>
      <c r="S4330" s="600"/>
      <c r="T4330" s="598"/>
      <c r="U4330" s="598"/>
      <c r="V4330" s="598"/>
      <c r="W4330" s="598"/>
      <c r="X4330" s="598"/>
      <c r="Y4330" s="598"/>
      <c r="Z4330" s="598"/>
      <c r="AA4330" s="598"/>
      <c r="AB4330" s="598"/>
      <c r="AC4330" s="598"/>
      <c r="AD4330" s="598"/>
      <c r="AE4330" s="598"/>
      <c r="AF4330" s="598"/>
      <c r="AG4330" s="599"/>
      <c r="AH4330" s="192"/>
      <c r="AI4330" s="604"/>
      <c r="AJ4330" s="598"/>
      <c r="AK4330" s="600"/>
      <c r="AL4330" s="67"/>
      <c r="AM4330" s="623"/>
      <c r="AN4330" s="623"/>
      <c r="AO4330" s="623"/>
      <c r="AP4330" s="623"/>
      <c r="AQ4330" s="623"/>
      <c r="AR4330" s="623"/>
      <c r="AS4330" s="624"/>
      <c r="AT4330" s="623"/>
      <c r="AU4330" s="624"/>
    </row>
    <row r="4331">
      <c r="A4331" s="612"/>
      <c r="B4331" s="601"/>
      <c r="C4331" s="601"/>
      <c r="D4331" s="595"/>
      <c r="E4331" s="602"/>
      <c r="F4331" s="603"/>
      <c r="G4331" s="611"/>
      <c r="H4331" s="595"/>
      <c r="I4331" s="595"/>
      <c r="J4331" s="192"/>
      <c r="K4331" s="192"/>
      <c r="L4331" s="192"/>
      <c r="M4331" s="596"/>
      <c r="N4331" s="192"/>
      <c r="O4331" s="596"/>
      <c r="P4331" s="192"/>
      <c r="Q4331" s="596"/>
      <c r="R4331" s="597"/>
      <c r="S4331" s="600"/>
      <c r="T4331" s="598"/>
      <c r="U4331" s="598"/>
      <c r="V4331" s="598"/>
      <c r="W4331" s="598"/>
      <c r="X4331" s="598"/>
      <c r="Y4331" s="598"/>
      <c r="Z4331" s="598"/>
      <c r="AA4331" s="598"/>
      <c r="AB4331" s="598"/>
      <c r="AC4331" s="598"/>
      <c r="AD4331" s="598"/>
      <c r="AE4331" s="598"/>
      <c r="AF4331" s="598"/>
      <c r="AG4331" s="599"/>
      <c r="AH4331" s="192"/>
      <c r="AI4331" s="604"/>
      <c r="AJ4331" s="598"/>
      <c r="AK4331" s="600"/>
      <c r="AL4331" s="67"/>
      <c r="AM4331" s="623"/>
      <c r="AN4331" s="623"/>
      <c r="AO4331" s="623"/>
      <c r="AP4331" s="623"/>
      <c r="AQ4331" s="623"/>
      <c r="AR4331" s="623"/>
      <c r="AS4331" s="624"/>
      <c r="AT4331" s="623"/>
      <c r="AU4331" s="624"/>
    </row>
    <row r="4332">
      <c r="A4332" s="612"/>
      <c r="B4332" s="601"/>
      <c r="C4332" s="601"/>
      <c r="D4332" s="595"/>
      <c r="E4332" s="602"/>
      <c r="F4332" s="603"/>
      <c r="G4332" s="611"/>
      <c r="H4332" s="595"/>
      <c r="I4332" s="595"/>
      <c r="J4332" s="192"/>
      <c r="K4332" s="192"/>
      <c r="L4332" s="192"/>
      <c r="M4332" s="596"/>
      <c r="N4332" s="192"/>
      <c r="O4332" s="596"/>
      <c r="P4332" s="192"/>
      <c r="Q4332" s="596"/>
      <c r="R4332" s="597"/>
      <c r="S4332" s="600"/>
      <c r="T4332" s="598"/>
      <c r="U4332" s="598"/>
      <c r="V4332" s="598"/>
      <c r="W4332" s="598"/>
      <c r="X4332" s="598"/>
      <c r="Y4332" s="598"/>
      <c r="Z4332" s="598"/>
      <c r="AA4332" s="598"/>
      <c r="AB4332" s="598"/>
      <c r="AC4332" s="598"/>
      <c r="AD4332" s="598"/>
      <c r="AE4332" s="598"/>
      <c r="AF4332" s="598"/>
      <c r="AG4332" s="599"/>
      <c r="AH4332" s="192"/>
      <c r="AI4332" s="604"/>
      <c r="AJ4332" s="598"/>
      <c r="AK4332" s="600"/>
      <c r="AL4332" s="67"/>
      <c r="AM4332" s="623"/>
      <c r="AN4332" s="623"/>
      <c r="AO4332" s="623"/>
      <c r="AP4332" s="623"/>
      <c r="AQ4332" s="623"/>
      <c r="AR4332" s="623"/>
      <c r="AS4332" s="624"/>
      <c r="AT4332" s="623"/>
      <c r="AU4332" s="624"/>
    </row>
    <row r="4333">
      <c r="A4333" s="612"/>
      <c r="B4333" s="601"/>
      <c r="C4333" s="601"/>
      <c r="D4333" s="595"/>
      <c r="E4333" s="602"/>
      <c r="F4333" s="603"/>
      <c r="G4333" s="611"/>
      <c r="H4333" s="595"/>
      <c r="I4333" s="595"/>
      <c r="J4333" s="192"/>
      <c r="K4333" s="192"/>
      <c r="L4333" s="192"/>
      <c r="M4333" s="596"/>
      <c r="N4333" s="192"/>
      <c r="O4333" s="596"/>
      <c r="P4333" s="192"/>
      <c r="Q4333" s="596"/>
      <c r="R4333" s="597"/>
      <c r="S4333" s="600"/>
      <c r="T4333" s="598"/>
      <c r="U4333" s="598"/>
      <c r="V4333" s="598"/>
      <c r="W4333" s="598"/>
      <c r="X4333" s="598"/>
      <c r="Y4333" s="598"/>
      <c r="Z4333" s="598"/>
      <c r="AA4333" s="598"/>
      <c r="AB4333" s="598"/>
      <c r="AC4333" s="598"/>
      <c r="AD4333" s="598"/>
      <c r="AE4333" s="598"/>
      <c r="AF4333" s="598"/>
      <c r="AG4333" s="599"/>
      <c r="AH4333" s="192"/>
      <c r="AI4333" s="604"/>
      <c r="AJ4333" s="598"/>
      <c r="AK4333" s="600"/>
      <c r="AL4333" s="67"/>
      <c r="AM4333" s="623"/>
      <c r="AN4333" s="623"/>
      <c r="AO4333" s="623"/>
      <c r="AP4333" s="623"/>
      <c r="AQ4333" s="623"/>
      <c r="AR4333" s="623"/>
      <c r="AS4333" s="624"/>
      <c r="AT4333" s="623"/>
      <c r="AU4333" s="624"/>
    </row>
    <row r="4334">
      <c r="A4334" s="612"/>
      <c r="B4334" s="601"/>
      <c r="C4334" s="601"/>
      <c r="D4334" s="595"/>
      <c r="E4334" s="602"/>
      <c r="F4334" s="603"/>
      <c r="G4334" s="611"/>
      <c r="H4334" s="595"/>
      <c r="I4334" s="595"/>
      <c r="J4334" s="192"/>
      <c r="K4334" s="192"/>
      <c r="L4334" s="192"/>
      <c r="M4334" s="596"/>
      <c r="N4334" s="192"/>
      <c r="O4334" s="596"/>
      <c r="P4334" s="192"/>
      <c r="Q4334" s="596"/>
      <c r="R4334" s="597"/>
      <c r="S4334" s="600"/>
      <c r="T4334" s="598"/>
      <c r="U4334" s="598"/>
      <c r="V4334" s="598"/>
      <c r="W4334" s="598"/>
      <c r="X4334" s="598"/>
      <c r="Y4334" s="598"/>
      <c r="Z4334" s="598"/>
      <c r="AA4334" s="598"/>
      <c r="AB4334" s="598"/>
      <c r="AC4334" s="598"/>
      <c r="AD4334" s="598"/>
      <c r="AE4334" s="598"/>
      <c r="AF4334" s="598"/>
      <c r="AG4334" s="599"/>
      <c r="AH4334" s="192"/>
      <c r="AI4334" s="604"/>
      <c r="AJ4334" s="598"/>
      <c r="AK4334" s="600"/>
      <c r="AL4334" s="67"/>
      <c r="AM4334" s="623"/>
      <c r="AN4334" s="623"/>
      <c r="AO4334" s="623"/>
      <c r="AP4334" s="623"/>
      <c r="AQ4334" s="623"/>
      <c r="AR4334" s="623"/>
      <c r="AS4334" s="624"/>
      <c r="AT4334" s="623"/>
      <c r="AU4334" s="624"/>
    </row>
    <row r="4335">
      <c r="A4335" s="612"/>
      <c r="B4335" s="601"/>
      <c r="C4335" s="601"/>
      <c r="D4335" s="595"/>
      <c r="E4335" s="602"/>
      <c r="F4335" s="603"/>
      <c r="G4335" s="611"/>
      <c r="H4335" s="595"/>
      <c r="I4335" s="595"/>
      <c r="J4335" s="192"/>
      <c r="K4335" s="192"/>
      <c r="L4335" s="192"/>
      <c r="M4335" s="596"/>
      <c r="N4335" s="192"/>
      <c r="O4335" s="596"/>
      <c r="P4335" s="192"/>
      <c r="Q4335" s="596"/>
      <c r="R4335" s="597"/>
      <c r="S4335" s="600"/>
      <c r="T4335" s="598"/>
      <c r="U4335" s="598"/>
      <c r="V4335" s="598"/>
      <c r="W4335" s="598"/>
      <c r="X4335" s="598"/>
      <c r="Y4335" s="598"/>
      <c r="Z4335" s="598"/>
      <c r="AA4335" s="598"/>
      <c r="AB4335" s="598"/>
      <c r="AC4335" s="598"/>
      <c r="AD4335" s="598"/>
      <c r="AE4335" s="598"/>
      <c r="AF4335" s="598"/>
      <c r="AG4335" s="599"/>
      <c r="AH4335" s="192"/>
      <c r="AI4335" s="604"/>
      <c r="AJ4335" s="598"/>
      <c r="AK4335" s="600"/>
      <c r="AL4335" s="67"/>
      <c r="AM4335" s="623"/>
      <c r="AN4335" s="623"/>
      <c r="AO4335" s="623"/>
      <c r="AP4335" s="623"/>
      <c r="AQ4335" s="623"/>
      <c r="AR4335" s="623"/>
      <c r="AS4335" s="624"/>
      <c r="AT4335" s="623"/>
      <c r="AU4335" s="624"/>
    </row>
    <row r="4336">
      <c r="A4336" s="612"/>
      <c r="B4336" s="601"/>
      <c r="C4336" s="601"/>
      <c r="D4336" s="595"/>
      <c r="E4336" s="602"/>
      <c r="F4336" s="603"/>
      <c r="G4336" s="611"/>
      <c r="H4336" s="595"/>
      <c r="I4336" s="595"/>
      <c r="J4336" s="192"/>
      <c r="K4336" s="192"/>
      <c r="L4336" s="192"/>
      <c r="M4336" s="596"/>
      <c r="N4336" s="192"/>
      <c r="O4336" s="596"/>
      <c r="P4336" s="192"/>
      <c r="Q4336" s="596"/>
      <c r="R4336" s="597"/>
      <c r="S4336" s="600"/>
      <c r="T4336" s="598"/>
      <c r="U4336" s="598"/>
      <c r="V4336" s="598"/>
      <c r="W4336" s="598"/>
      <c r="X4336" s="598"/>
      <c r="Y4336" s="598"/>
      <c r="Z4336" s="598"/>
      <c r="AA4336" s="598"/>
      <c r="AB4336" s="598"/>
      <c r="AC4336" s="598"/>
      <c r="AD4336" s="598"/>
      <c r="AE4336" s="598"/>
      <c r="AF4336" s="598"/>
      <c r="AG4336" s="599"/>
      <c r="AH4336" s="192"/>
      <c r="AI4336" s="604"/>
      <c r="AJ4336" s="598"/>
      <c r="AK4336" s="600"/>
      <c r="AL4336" s="67"/>
      <c r="AM4336" s="623"/>
      <c r="AN4336" s="623"/>
      <c r="AO4336" s="623"/>
      <c r="AP4336" s="623"/>
      <c r="AQ4336" s="623"/>
      <c r="AR4336" s="623"/>
      <c r="AS4336" s="624"/>
      <c r="AT4336" s="623"/>
      <c r="AU4336" s="624"/>
    </row>
    <row r="4337">
      <c r="A4337" s="612"/>
      <c r="B4337" s="601"/>
      <c r="C4337" s="601"/>
      <c r="D4337" s="595"/>
      <c r="E4337" s="602"/>
      <c r="F4337" s="603"/>
      <c r="G4337" s="611"/>
      <c r="H4337" s="595"/>
      <c r="I4337" s="595"/>
      <c r="J4337" s="192"/>
      <c r="K4337" s="192"/>
      <c r="L4337" s="192"/>
      <c r="M4337" s="596"/>
      <c r="N4337" s="192"/>
      <c r="O4337" s="596"/>
      <c r="P4337" s="192"/>
      <c r="Q4337" s="596"/>
      <c r="R4337" s="597"/>
      <c r="S4337" s="600"/>
      <c r="T4337" s="598"/>
      <c r="U4337" s="598"/>
      <c r="V4337" s="598"/>
      <c r="W4337" s="598"/>
      <c r="X4337" s="598"/>
      <c r="Y4337" s="598"/>
      <c r="Z4337" s="598"/>
      <c r="AA4337" s="598"/>
      <c r="AB4337" s="598"/>
      <c r="AC4337" s="598"/>
      <c r="AD4337" s="598"/>
      <c r="AE4337" s="598"/>
      <c r="AF4337" s="598"/>
      <c r="AG4337" s="599"/>
      <c r="AH4337" s="192"/>
      <c r="AI4337" s="604"/>
      <c r="AJ4337" s="598"/>
      <c r="AK4337" s="600"/>
      <c r="AL4337" s="67"/>
      <c r="AM4337" s="623"/>
      <c r="AN4337" s="623"/>
      <c r="AO4337" s="623"/>
      <c r="AP4337" s="623"/>
      <c r="AQ4337" s="623"/>
      <c r="AR4337" s="623"/>
      <c r="AS4337" s="624"/>
      <c r="AT4337" s="623"/>
      <c r="AU4337" s="624"/>
    </row>
    <row r="4338">
      <c r="A4338" s="612"/>
      <c r="B4338" s="601"/>
      <c r="C4338" s="601"/>
      <c r="D4338" s="595"/>
      <c r="E4338" s="602"/>
      <c r="F4338" s="603"/>
      <c r="G4338" s="611"/>
      <c r="H4338" s="595"/>
      <c r="I4338" s="595"/>
      <c r="J4338" s="192"/>
      <c r="K4338" s="192"/>
      <c r="L4338" s="192"/>
      <c r="M4338" s="596"/>
      <c r="N4338" s="192"/>
      <c r="O4338" s="596"/>
      <c r="P4338" s="192"/>
      <c r="Q4338" s="596"/>
      <c r="R4338" s="597"/>
      <c r="S4338" s="600"/>
      <c r="T4338" s="598"/>
      <c r="U4338" s="598"/>
      <c r="V4338" s="598"/>
      <c r="W4338" s="598"/>
      <c r="X4338" s="598"/>
      <c r="Y4338" s="598"/>
      <c r="Z4338" s="598"/>
      <c r="AA4338" s="598"/>
      <c r="AB4338" s="598"/>
      <c r="AC4338" s="598"/>
      <c r="AD4338" s="598"/>
      <c r="AE4338" s="598"/>
      <c r="AF4338" s="598"/>
      <c r="AG4338" s="599"/>
      <c r="AH4338" s="192"/>
      <c r="AI4338" s="604"/>
      <c r="AJ4338" s="598"/>
      <c r="AK4338" s="600"/>
      <c r="AL4338" s="67"/>
      <c r="AM4338" s="623"/>
      <c r="AN4338" s="623"/>
      <c r="AO4338" s="623"/>
      <c r="AP4338" s="623"/>
      <c r="AQ4338" s="623"/>
      <c r="AR4338" s="623"/>
      <c r="AS4338" s="624"/>
      <c r="AT4338" s="623"/>
      <c r="AU4338" s="624"/>
    </row>
    <row r="4339">
      <c r="A4339" s="612"/>
      <c r="B4339" s="601"/>
      <c r="C4339" s="601"/>
      <c r="D4339" s="595"/>
      <c r="E4339" s="602"/>
      <c r="F4339" s="603"/>
      <c r="G4339" s="611"/>
      <c r="H4339" s="595"/>
      <c r="I4339" s="595"/>
      <c r="J4339" s="192"/>
      <c r="K4339" s="192"/>
      <c r="L4339" s="192"/>
      <c r="M4339" s="596"/>
      <c r="N4339" s="192"/>
      <c r="O4339" s="596"/>
      <c r="P4339" s="192"/>
      <c r="Q4339" s="596"/>
      <c r="R4339" s="597"/>
      <c r="S4339" s="600"/>
      <c r="T4339" s="598"/>
      <c r="U4339" s="598"/>
      <c r="V4339" s="598"/>
      <c r="W4339" s="598"/>
      <c r="X4339" s="598"/>
      <c r="Y4339" s="598"/>
      <c r="Z4339" s="598"/>
      <c r="AA4339" s="598"/>
      <c r="AB4339" s="598"/>
      <c r="AC4339" s="598"/>
      <c r="AD4339" s="598"/>
      <c r="AE4339" s="598"/>
      <c r="AF4339" s="598"/>
      <c r="AG4339" s="599"/>
      <c r="AH4339" s="192"/>
      <c r="AI4339" s="604"/>
      <c r="AJ4339" s="598"/>
      <c r="AK4339" s="600"/>
      <c r="AL4339" s="67"/>
      <c r="AM4339" s="623"/>
      <c r="AN4339" s="623"/>
      <c r="AO4339" s="623"/>
      <c r="AP4339" s="623"/>
      <c r="AQ4339" s="623"/>
      <c r="AR4339" s="623"/>
      <c r="AS4339" s="624"/>
      <c r="AT4339" s="623"/>
      <c r="AU4339" s="624"/>
    </row>
    <row r="4340">
      <c r="A4340" s="612"/>
      <c r="B4340" s="601"/>
      <c r="C4340" s="601"/>
      <c r="D4340" s="595"/>
      <c r="E4340" s="602"/>
      <c r="F4340" s="603"/>
      <c r="G4340" s="611"/>
      <c r="H4340" s="595"/>
      <c r="I4340" s="595"/>
      <c r="J4340" s="192"/>
      <c r="K4340" s="192"/>
      <c r="L4340" s="192"/>
      <c r="M4340" s="596"/>
      <c r="N4340" s="192"/>
      <c r="O4340" s="596"/>
      <c r="P4340" s="192"/>
      <c r="Q4340" s="596"/>
      <c r="R4340" s="597"/>
      <c r="S4340" s="600"/>
      <c r="T4340" s="598"/>
      <c r="U4340" s="598"/>
      <c r="V4340" s="598"/>
      <c r="W4340" s="598"/>
      <c r="X4340" s="598"/>
      <c r="Y4340" s="598"/>
      <c r="Z4340" s="598"/>
      <c r="AA4340" s="598"/>
      <c r="AB4340" s="598"/>
      <c r="AC4340" s="598"/>
      <c r="AD4340" s="598"/>
      <c r="AE4340" s="598"/>
      <c r="AF4340" s="598"/>
      <c r="AG4340" s="599"/>
      <c r="AH4340" s="192"/>
      <c r="AI4340" s="604"/>
      <c r="AJ4340" s="598"/>
      <c r="AK4340" s="600"/>
      <c r="AL4340" s="67"/>
      <c r="AM4340" s="623"/>
      <c r="AN4340" s="623"/>
      <c r="AO4340" s="623"/>
      <c r="AP4340" s="623"/>
      <c r="AQ4340" s="623"/>
      <c r="AR4340" s="623"/>
      <c r="AS4340" s="624"/>
      <c r="AT4340" s="623"/>
      <c r="AU4340" s="624"/>
    </row>
    <row r="4341">
      <c r="A4341" s="612"/>
      <c r="B4341" s="601"/>
      <c r="C4341" s="601"/>
      <c r="D4341" s="595"/>
      <c r="E4341" s="602"/>
      <c r="F4341" s="603"/>
      <c r="G4341" s="611"/>
      <c r="H4341" s="595"/>
      <c r="I4341" s="595"/>
      <c r="J4341" s="192"/>
      <c r="K4341" s="192"/>
      <c r="L4341" s="192"/>
      <c r="M4341" s="596"/>
      <c r="N4341" s="192"/>
      <c r="O4341" s="596"/>
      <c r="P4341" s="192"/>
      <c r="Q4341" s="596"/>
      <c r="R4341" s="597"/>
      <c r="S4341" s="600"/>
      <c r="T4341" s="598"/>
      <c r="U4341" s="598"/>
      <c r="V4341" s="598"/>
      <c r="W4341" s="598"/>
      <c r="X4341" s="598"/>
      <c r="Y4341" s="598"/>
      <c r="Z4341" s="598"/>
      <c r="AA4341" s="598"/>
      <c r="AB4341" s="598"/>
      <c r="AC4341" s="598"/>
      <c r="AD4341" s="598"/>
      <c r="AE4341" s="598"/>
      <c r="AF4341" s="598"/>
      <c r="AG4341" s="599"/>
      <c r="AH4341" s="192"/>
      <c r="AI4341" s="604"/>
      <c r="AJ4341" s="598"/>
      <c r="AK4341" s="600"/>
      <c r="AL4341" s="67"/>
      <c r="AM4341" s="623"/>
      <c r="AN4341" s="623"/>
      <c r="AO4341" s="623"/>
      <c r="AP4341" s="623"/>
      <c r="AQ4341" s="623"/>
      <c r="AR4341" s="623"/>
      <c r="AS4341" s="624"/>
      <c r="AT4341" s="623"/>
      <c r="AU4341" s="624"/>
    </row>
    <row r="4342">
      <c r="A4342" s="612"/>
      <c r="B4342" s="601"/>
      <c r="C4342" s="601"/>
      <c r="D4342" s="595"/>
      <c r="E4342" s="602"/>
      <c r="F4342" s="603"/>
      <c r="G4342" s="611"/>
      <c r="H4342" s="595"/>
      <c r="I4342" s="595"/>
      <c r="J4342" s="192"/>
      <c r="K4342" s="192"/>
      <c r="L4342" s="192"/>
      <c r="M4342" s="596"/>
      <c r="N4342" s="192"/>
      <c r="O4342" s="596"/>
      <c r="P4342" s="192"/>
      <c r="Q4342" s="596"/>
      <c r="R4342" s="597"/>
      <c r="S4342" s="600"/>
      <c r="T4342" s="598"/>
      <c r="U4342" s="598"/>
      <c r="V4342" s="598"/>
      <c r="W4342" s="598"/>
      <c r="X4342" s="598"/>
      <c r="Y4342" s="598"/>
      <c r="Z4342" s="598"/>
      <c r="AA4342" s="598"/>
      <c r="AB4342" s="598"/>
      <c r="AC4342" s="598"/>
      <c r="AD4342" s="598"/>
      <c r="AE4342" s="598"/>
      <c r="AF4342" s="598"/>
      <c r="AG4342" s="599"/>
      <c r="AH4342" s="192"/>
      <c r="AI4342" s="604"/>
      <c r="AJ4342" s="598"/>
      <c r="AK4342" s="600"/>
      <c r="AL4342" s="67"/>
      <c r="AM4342" s="623"/>
      <c r="AN4342" s="623"/>
      <c r="AO4342" s="623"/>
      <c r="AP4342" s="623"/>
      <c r="AQ4342" s="623"/>
      <c r="AR4342" s="623"/>
      <c r="AS4342" s="624"/>
      <c r="AT4342" s="623"/>
      <c r="AU4342" s="624"/>
    </row>
    <row r="4343">
      <c r="A4343" s="612"/>
      <c r="B4343" s="601"/>
      <c r="C4343" s="601"/>
      <c r="D4343" s="595"/>
      <c r="E4343" s="602"/>
      <c r="F4343" s="603"/>
      <c r="G4343" s="611"/>
      <c r="H4343" s="595"/>
      <c r="I4343" s="595"/>
      <c r="J4343" s="192"/>
      <c r="K4343" s="192"/>
      <c r="L4343" s="192"/>
      <c r="M4343" s="596"/>
      <c r="N4343" s="192"/>
      <c r="O4343" s="596"/>
      <c r="P4343" s="192"/>
      <c r="Q4343" s="596"/>
      <c r="R4343" s="597"/>
      <c r="S4343" s="600"/>
      <c r="T4343" s="598"/>
      <c r="U4343" s="598"/>
      <c r="V4343" s="598"/>
      <c r="W4343" s="598"/>
      <c r="X4343" s="598"/>
      <c r="Y4343" s="598"/>
      <c r="Z4343" s="598"/>
      <c r="AA4343" s="598"/>
      <c r="AB4343" s="598"/>
      <c r="AC4343" s="598"/>
      <c r="AD4343" s="598"/>
      <c r="AE4343" s="598"/>
      <c r="AF4343" s="598"/>
      <c r="AG4343" s="599"/>
      <c r="AH4343" s="192"/>
      <c r="AI4343" s="604"/>
      <c r="AJ4343" s="598"/>
      <c r="AK4343" s="600"/>
      <c r="AL4343" s="67"/>
      <c r="AM4343" s="623"/>
      <c r="AN4343" s="623"/>
      <c r="AO4343" s="623"/>
      <c r="AP4343" s="623"/>
      <c r="AQ4343" s="623"/>
      <c r="AR4343" s="623"/>
      <c r="AS4343" s="624"/>
      <c r="AT4343" s="623"/>
      <c r="AU4343" s="624"/>
    </row>
    <row r="4344">
      <c r="A4344" s="612"/>
      <c r="B4344" s="601"/>
      <c r="C4344" s="601"/>
      <c r="D4344" s="595"/>
      <c r="E4344" s="602"/>
      <c r="F4344" s="603"/>
      <c r="G4344" s="611"/>
      <c r="H4344" s="595"/>
      <c r="I4344" s="595"/>
      <c r="J4344" s="192"/>
      <c r="K4344" s="192"/>
      <c r="L4344" s="192"/>
      <c r="M4344" s="596"/>
      <c r="N4344" s="192"/>
      <c r="O4344" s="596"/>
      <c r="P4344" s="192"/>
      <c r="Q4344" s="596"/>
      <c r="R4344" s="597"/>
      <c r="S4344" s="600"/>
      <c r="T4344" s="598"/>
      <c r="U4344" s="598"/>
      <c r="V4344" s="598"/>
      <c r="W4344" s="598"/>
      <c r="X4344" s="598"/>
      <c r="Y4344" s="598"/>
      <c r="Z4344" s="598"/>
      <c r="AA4344" s="598"/>
      <c r="AB4344" s="598"/>
      <c r="AC4344" s="598"/>
      <c r="AD4344" s="598"/>
      <c r="AE4344" s="598"/>
      <c r="AF4344" s="598"/>
      <c r="AG4344" s="599"/>
      <c r="AH4344" s="192"/>
      <c r="AI4344" s="604"/>
      <c r="AJ4344" s="598"/>
      <c r="AK4344" s="600"/>
      <c r="AL4344" s="67"/>
      <c r="AM4344" s="623"/>
      <c r="AN4344" s="623"/>
      <c r="AO4344" s="623"/>
      <c r="AP4344" s="623"/>
      <c r="AQ4344" s="623"/>
      <c r="AR4344" s="623"/>
      <c r="AS4344" s="624"/>
      <c r="AT4344" s="623"/>
      <c r="AU4344" s="624"/>
    </row>
    <row r="4345">
      <c r="A4345" s="612"/>
      <c r="B4345" s="601"/>
      <c r="C4345" s="601"/>
      <c r="D4345" s="595"/>
      <c r="E4345" s="602"/>
      <c r="F4345" s="603"/>
      <c r="G4345" s="611"/>
      <c r="H4345" s="595"/>
      <c r="I4345" s="595"/>
      <c r="J4345" s="192"/>
      <c r="K4345" s="192"/>
      <c r="L4345" s="192"/>
      <c r="M4345" s="596"/>
      <c r="N4345" s="192"/>
      <c r="O4345" s="596"/>
      <c r="P4345" s="192"/>
      <c r="Q4345" s="596"/>
      <c r="R4345" s="597"/>
      <c r="S4345" s="600"/>
      <c r="T4345" s="598"/>
      <c r="U4345" s="598"/>
      <c r="V4345" s="598"/>
      <c r="W4345" s="598"/>
      <c r="X4345" s="598"/>
      <c r="Y4345" s="598"/>
      <c r="Z4345" s="598"/>
      <c r="AA4345" s="598"/>
      <c r="AB4345" s="598"/>
      <c r="AC4345" s="598"/>
      <c r="AD4345" s="598"/>
      <c r="AE4345" s="598"/>
      <c r="AF4345" s="598"/>
      <c r="AG4345" s="599"/>
      <c r="AH4345" s="192"/>
      <c r="AI4345" s="604"/>
      <c r="AJ4345" s="598"/>
      <c r="AK4345" s="600"/>
      <c r="AL4345" s="67"/>
      <c r="AM4345" s="623"/>
      <c r="AN4345" s="623"/>
      <c r="AO4345" s="623"/>
      <c r="AP4345" s="623"/>
      <c r="AQ4345" s="623"/>
      <c r="AR4345" s="623"/>
      <c r="AS4345" s="624"/>
      <c r="AT4345" s="623"/>
      <c r="AU4345" s="624"/>
    </row>
    <row r="4346">
      <c r="A4346" s="612"/>
      <c r="B4346" s="601"/>
      <c r="C4346" s="601"/>
      <c r="D4346" s="595"/>
      <c r="E4346" s="602"/>
      <c r="F4346" s="603"/>
      <c r="G4346" s="611"/>
      <c r="H4346" s="595"/>
      <c r="I4346" s="595"/>
      <c r="J4346" s="192"/>
      <c r="K4346" s="192"/>
      <c r="L4346" s="192"/>
      <c r="M4346" s="596"/>
      <c r="N4346" s="192"/>
      <c r="O4346" s="596"/>
      <c r="P4346" s="192"/>
      <c r="Q4346" s="596"/>
      <c r="R4346" s="597"/>
      <c r="S4346" s="600"/>
      <c r="T4346" s="598"/>
      <c r="U4346" s="598"/>
      <c r="V4346" s="598"/>
      <c r="W4346" s="598"/>
      <c r="X4346" s="598"/>
      <c r="Y4346" s="598"/>
      <c r="Z4346" s="598"/>
      <c r="AA4346" s="598"/>
      <c r="AB4346" s="598"/>
      <c r="AC4346" s="598"/>
      <c r="AD4346" s="598"/>
      <c r="AE4346" s="598"/>
      <c r="AF4346" s="598"/>
      <c r="AG4346" s="599"/>
      <c r="AH4346" s="192"/>
      <c r="AI4346" s="604"/>
      <c r="AJ4346" s="598"/>
      <c r="AK4346" s="600"/>
      <c r="AL4346" s="67"/>
      <c r="AM4346" s="623"/>
      <c r="AN4346" s="623"/>
      <c r="AO4346" s="623"/>
      <c r="AP4346" s="623"/>
      <c r="AQ4346" s="623"/>
      <c r="AR4346" s="623"/>
      <c r="AS4346" s="624"/>
      <c r="AT4346" s="623"/>
      <c r="AU4346" s="624"/>
    </row>
    <row r="4347">
      <c r="A4347" s="612"/>
      <c r="B4347" s="601"/>
      <c r="C4347" s="601"/>
      <c r="D4347" s="595"/>
      <c r="E4347" s="602"/>
      <c r="F4347" s="603"/>
      <c r="G4347" s="611"/>
      <c r="H4347" s="595"/>
      <c r="I4347" s="595"/>
      <c r="J4347" s="192"/>
      <c r="K4347" s="192"/>
      <c r="L4347" s="192"/>
      <c r="M4347" s="596"/>
      <c r="N4347" s="192"/>
      <c r="O4347" s="596"/>
      <c r="P4347" s="192"/>
      <c r="Q4347" s="596"/>
      <c r="R4347" s="597"/>
      <c r="S4347" s="600"/>
      <c r="T4347" s="598"/>
      <c r="U4347" s="598"/>
      <c r="V4347" s="598"/>
      <c r="W4347" s="598"/>
      <c r="X4347" s="598"/>
      <c r="Y4347" s="598"/>
      <c r="Z4347" s="598"/>
      <c r="AA4347" s="598"/>
      <c r="AB4347" s="598"/>
      <c r="AC4347" s="598"/>
      <c r="AD4347" s="598"/>
      <c r="AE4347" s="598"/>
      <c r="AF4347" s="598"/>
      <c r="AG4347" s="599"/>
      <c r="AH4347" s="192"/>
      <c r="AI4347" s="604"/>
      <c r="AJ4347" s="598"/>
      <c r="AK4347" s="600"/>
      <c r="AL4347" s="67"/>
      <c r="AM4347" s="623"/>
      <c r="AN4347" s="623"/>
      <c r="AO4347" s="623"/>
      <c r="AP4347" s="623"/>
      <c r="AQ4347" s="623"/>
      <c r="AR4347" s="623"/>
      <c r="AS4347" s="624"/>
      <c r="AT4347" s="623"/>
      <c r="AU4347" s="624"/>
    </row>
    <row r="4348">
      <c r="A4348" s="612"/>
      <c r="B4348" s="601"/>
      <c r="C4348" s="601"/>
      <c r="D4348" s="595"/>
      <c r="E4348" s="602"/>
      <c r="F4348" s="603"/>
      <c r="G4348" s="611"/>
      <c r="H4348" s="595"/>
      <c r="I4348" s="595"/>
      <c r="J4348" s="192"/>
      <c r="K4348" s="192"/>
      <c r="L4348" s="192"/>
      <c r="M4348" s="596"/>
      <c r="N4348" s="192"/>
      <c r="O4348" s="596"/>
      <c r="P4348" s="192"/>
      <c r="Q4348" s="596"/>
      <c r="R4348" s="597"/>
      <c r="S4348" s="600"/>
      <c r="T4348" s="598"/>
      <c r="U4348" s="598"/>
      <c r="V4348" s="598"/>
      <c r="W4348" s="598"/>
      <c r="X4348" s="598"/>
      <c r="Y4348" s="598"/>
      <c r="Z4348" s="598"/>
      <c r="AA4348" s="598"/>
      <c r="AB4348" s="598"/>
      <c r="AC4348" s="598"/>
      <c r="AD4348" s="598"/>
      <c r="AE4348" s="598"/>
      <c r="AF4348" s="598"/>
      <c r="AG4348" s="599"/>
      <c r="AH4348" s="192"/>
      <c r="AI4348" s="604"/>
      <c r="AJ4348" s="598"/>
      <c r="AK4348" s="600"/>
      <c r="AL4348" s="67"/>
      <c r="AM4348" s="623"/>
      <c r="AN4348" s="623"/>
      <c r="AO4348" s="623"/>
      <c r="AP4348" s="623"/>
      <c r="AQ4348" s="623"/>
      <c r="AR4348" s="623"/>
      <c r="AS4348" s="624"/>
      <c r="AT4348" s="623"/>
      <c r="AU4348" s="624"/>
    </row>
    <row r="4349">
      <c r="A4349" s="612"/>
      <c r="B4349" s="601"/>
      <c r="C4349" s="601"/>
      <c r="D4349" s="595"/>
      <c r="E4349" s="602"/>
      <c r="F4349" s="603"/>
      <c r="G4349" s="611"/>
      <c r="H4349" s="595"/>
      <c r="I4349" s="595"/>
      <c r="J4349" s="192"/>
      <c r="K4349" s="192"/>
      <c r="L4349" s="192"/>
      <c r="M4349" s="596"/>
      <c r="N4349" s="192"/>
      <c r="O4349" s="596"/>
      <c r="P4349" s="192"/>
      <c r="Q4349" s="596"/>
      <c r="R4349" s="597"/>
      <c r="S4349" s="600"/>
      <c r="T4349" s="598"/>
      <c r="U4349" s="598"/>
      <c r="V4349" s="598"/>
      <c r="W4349" s="598"/>
      <c r="X4349" s="598"/>
      <c r="Y4349" s="598"/>
      <c r="Z4349" s="598"/>
      <c r="AA4349" s="598"/>
      <c r="AB4349" s="598"/>
      <c r="AC4349" s="598"/>
      <c r="AD4349" s="598"/>
      <c r="AE4349" s="598"/>
      <c r="AF4349" s="598"/>
      <c r="AG4349" s="599"/>
      <c r="AH4349" s="192"/>
      <c r="AI4349" s="604"/>
      <c r="AJ4349" s="598"/>
      <c r="AK4349" s="600"/>
      <c r="AL4349" s="67"/>
      <c r="AM4349" s="623"/>
      <c r="AN4349" s="623"/>
      <c r="AO4349" s="623"/>
      <c r="AP4349" s="623"/>
      <c r="AQ4349" s="623"/>
      <c r="AR4349" s="623"/>
      <c r="AS4349" s="624"/>
      <c r="AT4349" s="623"/>
      <c r="AU4349" s="624"/>
    </row>
    <row r="4350">
      <c r="A4350" s="612"/>
      <c r="B4350" s="601"/>
      <c r="C4350" s="601"/>
      <c r="D4350" s="595"/>
      <c r="E4350" s="602"/>
      <c r="F4350" s="603"/>
      <c r="G4350" s="611"/>
      <c r="H4350" s="595"/>
      <c r="I4350" s="595"/>
      <c r="J4350" s="192"/>
      <c r="K4350" s="192"/>
      <c r="L4350" s="192"/>
      <c r="M4350" s="596"/>
      <c r="N4350" s="192"/>
      <c r="O4350" s="596"/>
      <c r="P4350" s="192"/>
      <c r="Q4350" s="596"/>
      <c r="R4350" s="597"/>
      <c r="S4350" s="600"/>
      <c r="T4350" s="598"/>
      <c r="U4350" s="598"/>
      <c r="V4350" s="598"/>
      <c r="W4350" s="598"/>
      <c r="X4350" s="598"/>
      <c r="Y4350" s="598"/>
      <c r="Z4350" s="598"/>
      <c r="AA4350" s="598"/>
      <c r="AB4350" s="598"/>
      <c r="AC4350" s="598"/>
      <c r="AD4350" s="598"/>
      <c r="AE4350" s="598"/>
      <c r="AF4350" s="598"/>
      <c r="AG4350" s="599"/>
      <c r="AH4350" s="192"/>
      <c r="AI4350" s="604"/>
      <c r="AJ4350" s="598"/>
      <c r="AK4350" s="600"/>
      <c r="AL4350" s="67"/>
      <c r="AM4350" s="623"/>
      <c r="AN4350" s="623"/>
      <c r="AO4350" s="623"/>
      <c r="AP4350" s="623"/>
      <c r="AQ4350" s="623"/>
      <c r="AR4350" s="623"/>
      <c r="AS4350" s="624"/>
      <c r="AT4350" s="623"/>
      <c r="AU4350" s="624"/>
    </row>
    <row r="4351">
      <c r="A4351" s="612"/>
      <c r="B4351" s="601"/>
      <c r="C4351" s="601"/>
      <c r="D4351" s="595"/>
      <c r="E4351" s="602"/>
      <c r="F4351" s="603"/>
      <c r="G4351" s="611"/>
      <c r="H4351" s="595"/>
      <c r="I4351" s="595"/>
      <c r="J4351" s="192"/>
      <c r="K4351" s="192"/>
      <c r="L4351" s="192"/>
      <c r="M4351" s="596"/>
      <c r="N4351" s="192"/>
      <c r="O4351" s="596"/>
      <c r="P4351" s="192"/>
      <c r="Q4351" s="596"/>
      <c r="R4351" s="597"/>
      <c r="S4351" s="600"/>
      <c r="T4351" s="598"/>
      <c r="U4351" s="598"/>
      <c r="V4351" s="598"/>
      <c r="W4351" s="598"/>
      <c r="X4351" s="598"/>
      <c r="Y4351" s="598"/>
      <c r="Z4351" s="598"/>
      <c r="AA4351" s="598"/>
      <c r="AB4351" s="598"/>
      <c r="AC4351" s="598"/>
      <c r="AD4351" s="598"/>
      <c r="AE4351" s="598"/>
      <c r="AF4351" s="598"/>
      <c r="AG4351" s="599"/>
      <c r="AH4351" s="192"/>
      <c r="AI4351" s="604"/>
      <c r="AJ4351" s="598"/>
      <c r="AK4351" s="600"/>
      <c r="AL4351" s="67"/>
      <c r="AM4351" s="623"/>
      <c r="AN4351" s="623"/>
      <c r="AO4351" s="623"/>
      <c r="AP4351" s="623"/>
      <c r="AQ4351" s="623"/>
      <c r="AR4351" s="623"/>
      <c r="AS4351" s="624"/>
      <c r="AT4351" s="623"/>
      <c r="AU4351" s="624"/>
    </row>
    <row r="4352">
      <c r="A4352" s="612"/>
      <c r="B4352" s="601"/>
      <c r="C4352" s="601"/>
      <c r="D4352" s="595"/>
      <c r="E4352" s="602"/>
      <c r="F4352" s="603"/>
      <c r="G4352" s="611"/>
      <c r="H4352" s="595"/>
      <c r="I4352" s="595"/>
      <c r="J4352" s="192"/>
      <c r="K4352" s="192"/>
      <c r="L4352" s="192"/>
      <c r="M4352" s="596"/>
      <c r="N4352" s="192"/>
      <c r="O4352" s="596"/>
      <c r="P4352" s="192"/>
      <c r="Q4352" s="596"/>
      <c r="R4352" s="597"/>
      <c r="S4352" s="600"/>
      <c r="T4352" s="598"/>
      <c r="U4352" s="598"/>
      <c r="V4352" s="598"/>
      <c r="W4352" s="598"/>
      <c r="X4352" s="598"/>
      <c r="Y4352" s="598"/>
      <c r="Z4352" s="598"/>
      <c r="AA4352" s="598"/>
      <c r="AB4352" s="598"/>
      <c r="AC4352" s="598"/>
      <c r="AD4352" s="598"/>
      <c r="AE4352" s="598"/>
      <c r="AF4352" s="598"/>
      <c r="AG4352" s="599"/>
      <c r="AH4352" s="192"/>
      <c r="AI4352" s="604"/>
      <c r="AJ4352" s="598"/>
      <c r="AK4352" s="600"/>
      <c r="AL4352" s="67"/>
      <c r="AM4352" s="623"/>
      <c r="AN4352" s="623"/>
      <c r="AO4352" s="623"/>
      <c r="AP4352" s="623"/>
      <c r="AQ4352" s="623"/>
      <c r="AR4352" s="623"/>
      <c r="AS4352" s="624"/>
      <c r="AT4352" s="623"/>
      <c r="AU4352" s="624"/>
    </row>
    <row r="4353">
      <c r="A4353" s="612"/>
      <c r="B4353" s="601"/>
      <c r="C4353" s="601"/>
      <c r="D4353" s="595"/>
      <c r="E4353" s="602"/>
      <c r="F4353" s="603"/>
      <c r="G4353" s="611"/>
      <c r="H4353" s="595"/>
      <c r="I4353" s="595"/>
      <c r="J4353" s="192"/>
      <c r="K4353" s="192"/>
      <c r="L4353" s="192"/>
      <c r="M4353" s="596"/>
      <c r="N4353" s="192"/>
      <c r="O4353" s="596"/>
      <c r="P4353" s="192"/>
      <c r="Q4353" s="596"/>
      <c r="R4353" s="597"/>
      <c r="S4353" s="600"/>
      <c r="T4353" s="598"/>
      <c r="U4353" s="598"/>
      <c r="V4353" s="598"/>
      <c r="W4353" s="598"/>
      <c r="X4353" s="598"/>
      <c r="Y4353" s="598"/>
      <c r="Z4353" s="598"/>
      <c r="AA4353" s="598"/>
      <c r="AB4353" s="598"/>
      <c r="AC4353" s="598"/>
      <c r="AD4353" s="598"/>
      <c r="AE4353" s="598"/>
      <c r="AF4353" s="598"/>
      <c r="AG4353" s="599"/>
      <c r="AH4353" s="192"/>
      <c r="AI4353" s="604"/>
      <c r="AJ4353" s="598"/>
      <c r="AK4353" s="600"/>
      <c r="AL4353" s="67"/>
      <c r="AM4353" s="623"/>
      <c r="AN4353" s="623"/>
      <c r="AO4353" s="623"/>
      <c r="AP4353" s="623"/>
      <c r="AQ4353" s="623"/>
      <c r="AR4353" s="623"/>
      <c r="AS4353" s="624"/>
      <c r="AT4353" s="623"/>
      <c r="AU4353" s="624"/>
    </row>
    <row r="4354">
      <c r="A4354" s="612"/>
      <c r="B4354" s="601"/>
      <c r="C4354" s="601"/>
      <c r="D4354" s="595"/>
      <c r="E4354" s="602"/>
      <c r="F4354" s="603"/>
      <c r="G4354" s="611"/>
      <c r="H4354" s="595"/>
      <c r="I4354" s="595"/>
      <c r="J4354" s="192"/>
      <c r="K4354" s="192"/>
      <c r="L4354" s="192"/>
      <c r="M4354" s="596"/>
      <c r="N4354" s="192"/>
      <c r="O4354" s="596"/>
      <c r="P4354" s="192"/>
      <c r="Q4354" s="596"/>
      <c r="R4354" s="597"/>
      <c r="S4354" s="600"/>
      <c r="T4354" s="598"/>
      <c r="U4354" s="598"/>
      <c r="V4354" s="598"/>
      <c r="W4354" s="598"/>
      <c r="X4354" s="598"/>
      <c r="Y4354" s="598"/>
      <c r="Z4354" s="598"/>
      <c r="AA4354" s="598"/>
      <c r="AB4354" s="598"/>
      <c r="AC4354" s="598"/>
      <c r="AD4354" s="598"/>
      <c r="AE4354" s="598"/>
      <c r="AF4354" s="598"/>
      <c r="AG4354" s="599"/>
      <c r="AH4354" s="192"/>
      <c r="AI4354" s="604"/>
      <c r="AJ4354" s="598"/>
      <c r="AK4354" s="600"/>
      <c r="AL4354" s="67"/>
      <c r="AM4354" s="623"/>
      <c r="AN4354" s="623"/>
      <c r="AO4354" s="623"/>
      <c r="AP4354" s="623"/>
      <c r="AQ4354" s="623"/>
      <c r="AR4354" s="623"/>
      <c r="AS4354" s="624"/>
      <c r="AT4354" s="623"/>
      <c r="AU4354" s="624"/>
    </row>
    <row r="4355">
      <c r="A4355" s="612"/>
      <c r="B4355" s="601"/>
      <c r="C4355" s="601"/>
      <c r="D4355" s="595"/>
      <c r="E4355" s="602"/>
      <c r="F4355" s="603"/>
      <c r="G4355" s="611"/>
      <c r="H4355" s="595"/>
      <c r="I4355" s="595"/>
      <c r="J4355" s="192"/>
      <c r="K4355" s="192"/>
      <c r="L4355" s="192"/>
      <c r="M4355" s="596"/>
      <c r="N4355" s="192"/>
      <c r="O4355" s="596"/>
      <c r="P4355" s="192"/>
      <c r="Q4355" s="596"/>
      <c r="R4355" s="597"/>
      <c r="S4355" s="600"/>
      <c r="T4355" s="598"/>
      <c r="U4355" s="598"/>
      <c r="V4355" s="598"/>
      <c r="W4355" s="598"/>
      <c r="X4355" s="598"/>
      <c r="Y4355" s="598"/>
      <c r="Z4355" s="598"/>
      <c r="AA4355" s="598"/>
      <c r="AB4355" s="598"/>
      <c r="AC4355" s="598"/>
      <c r="AD4355" s="598"/>
      <c r="AE4355" s="598"/>
      <c r="AF4355" s="598"/>
      <c r="AG4355" s="599"/>
      <c r="AH4355" s="192"/>
      <c r="AI4355" s="604"/>
      <c r="AJ4355" s="598"/>
      <c r="AK4355" s="600"/>
      <c r="AL4355" s="67"/>
      <c r="AM4355" s="623"/>
      <c r="AN4355" s="623"/>
      <c r="AO4355" s="623"/>
      <c r="AP4355" s="623"/>
      <c r="AQ4355" s="623"/>
      <c r="AR4355" s="623"/>
      <c r="AS4355" s="624"/>
      <c r="AT4355" s="623"/>
      <c r="AU4355" s="624"/>
    </row>
    <row r="4356">
      <c r="A4356" s="612"/>
      <c r="B4356" s="601"/>
      <c r="C4356" s="601"/>
      <c r="D4356" s="595"/>
      <c r="E4356" s="602"/>
      <c r="F4356" s="603"/>
      <c r="G4356" s="611"/>
      <c r="H4356" s="595"/>
      <c r="I4356" s="595"/>
      <c r="J4356" s="192"/>
      <c r="K4356" s="192"/>
      <c r="L4356" s="192"/>
      <c r="M4356" s="596"/>
      <c r="N4356" s="192"/>
      <c r="O4356" s="596"/>
      <c r="P4356" s="192"/>
      <c r="Q4356" s="596"/>
      <c r="R4356" s="597"/>
      <c r="S4356" s="600"/>
      <c r="T4356" s="598"/>
      <c r="U4356" s="598"/>
      <c r="V4356" s="598"/>
      <c r="W4356" s="598"/>
      <c r="X4356" s="598"/>
      <c r="Y4356" s="598"/>
      <c r="Z4356" s="598"/>
      <c r="AA4356" s="598"/>
      <c r="AB4356" s="598"/>
      <c r="AC4356" s="598"/>
      <c r="AD4356" s="598"/>
      <c r="AE4356" s="598"/>
      <c r="AF4356" s="598"/>
      <c r="AG4356" s="599"/>
      <c r="AH4356" s="192"/>
      <c r="AI4356" s="604"/>
      <c r="AJ4356" s="598"/>
      <c r="AK4356" s="600"/>
      <c r="AL4356" s="67"/>
      <c r="AM4356" s="623"/>
      <c r="AN4356" s="623"/>
      <c r="AO4356" s="623"/>
      <c r="AP4356" s="623"/>
      <c r="AQ4356" s="623"/>
      <c r="AR4356" s="623"/>
      <c r="AS4356" s="624"/>
      <c r="AT4356" s="623"/>
      <c r="AU4356" s="624"/>
    </row>
    <row r="4357">
      <c r="A4357" s="612"/>
      <c r="B4357" s="601"/>
      <c r="C4357" s="601"/>
      <c r="D4357" s="595"/>
      <c r="E4357" s="602"/>
      <c r="F4357" s="603"/>
      <c r="G4357" s="611"/>
      <c r="H4357" s="595"/>
      <c r="I4357" s="595"/>
      <c r="J4357" s="192"/>
      <c r="K4357" s="192"/>
      <c r="L4357" s="192"/>
      <c r="M4357" s="596"/>
      <c r="N4357" s="192"/>
      <c r="O4357" s="596"/>
      <c r="P4357" s="192"/>
      <c r="Q4357" s="596"/>
      <c r="R4357" s="597"/>
      <c r="S4357" s="600"/>
      <c r="T4357" s="598"/>
      <c r="U4357" s="598"/>
      <c r="V4357" s="598"/>
      <c r="W4357" s="598"/>
      <c r="X4357" s="598"/>
      <c r="Y4357" s="598"/>
      <c r="Z4357" s="598"/>
      <c r="AA4357" s="598"/>
      <c r="AB4357" s="598"/>
      <c r="AC4357" s="598"/>
      <c r="AD4357" s="598"/>
      <c r="AE4357" s="598"/>
      <c r="AF4357" s="598"/>
      <c r="AG4357" s="599"/>
      <c r="AH4357" s="192"/>
      <c r="AI4357" s="604"/>
      <c r="AJ4357" s="598"/>
      <c r="AK4357" s="600"/>
      <c r="AL4357" s="67"/>
      <c r="AM4357" s="623"/>
      <c r="AN4357" s="623"/>
      <c r="AO4357" s="623"/>
      <c r="AP4357" s="623"/>
      <c r="AQ4357" s="623"/>
      <c r="AR4357" s="623"/>
      <c r="AS4357" s="624"/>
      <c r="AT4357" s="623"/>
      <c r="AU4357" s="624"/>
    </row>
    <row r="4358">
      <c r="A4358" s="612"/>
      <c r="B4358" s="601"/>
      <c r="C4358" s="601"/>
      <c r="D4358" s="595"/>
      <c r="E4358" s="602"/>
      <c r="F4358" s="603"/>
      <c r="G4358" s="611"/>
      <c r="H4358" s="595"/>
      <c r="I4358" s="595"/>
      <c r="J4358" s="192"/>
      <c r="K4358" s="192"/>
      <c r="L4358" s="192"/>
      <c r="M4358" s="596"/>
      <c r="N4358" s="192"/>
      <c r="O4358" s="596"/>
      <c r="P4358" s="192"/>
      <c r="Q4358" s="596"/>
      <c r="R4358" s="597"/>
      <c r="S4358" s="600"/>
      <c r="T4358" s="598"/>
      <c r="U4358" s="598"/>
      <c r="V4358" s="598"/>
      <c r="W4358" s="598"/>
      <c r="X4358" s="598"/>
      <c r="Y4358" s="598"/>
      <c r="Z4358" s="598"/>
      <c r="AA4358" s="598"/>
      <c r="AB4358" s="598"/>
      <c r="AC4358" s="598"/>
      <c r="AD4358" s="598"/>
      <c r="AE4358" s="598"/>
      <c r="AF4358" s="598"/>
      <c r="AG4358" s="599"/>
      <c r="AH4358" s="192"/>
      <c r="AI4358" s="604"/>
      <c r="AJ4358" s="598"/>
      <c r="AK4358" s="600"/>
      <c r="AL4358" s="67"/>
      <c r="AM4358" s="623"/>
      <c r="AN4358" s="623"/>
      <c r="AO4358" s="623"/>
      <c r="AP4358" s="623"/>
      <c r="AQ4358" s="623"/>
      <c r="AR4358" s="623"/>
      <c r="AS4358" s="624"/>
      <c r="AT4358" s="623"/>
      <c r="AU4358" s="624"/>
    </row>
    <row r="4359">
      <c r="A4359" s="612"/>
      <c r="B4359" s="601"/>
      <c r="C4359" s="601"/>
      <c r="D4359" s="595"/>
      <c r="E4359" s="602"/>
      <c r="F4359" s="603"/>
      <c r="G4359" s="611"/>
      <c r="H4359" s="595"/>
      <c r="I4359" s="595"/>
      <c r="J4359" s="192"/>
      <c r="K4359" s="192"/>
      <c r="L4359" s="192"/>
      <c r="M4359" s="596"/>
      <c r="N4359" s="192"/>
      <c r="O4359" s="596"/>
      <c r="P4359" s="192"/>
      <c r="Q4359" s="596"/>
      <c r="R4359" s="597"/>
      <c r="S4359" s="600"/>
      <c r="T4359" s="598"/>
      <c r="U4359" s="598"/>
      <c r="V4359" s="598"/>
      <c r="W4359" s="598"/>
      <c r="X4359" s="598"/>
      <c r="Y4359" s="598"/>
      <c r="Z4359" s="598"/>
      <c r="AA4359" s="598"/>
      <c r="AB4359" s="598"/>
      <c r="AC4359" s="598"/>
      <c r="AD4359" s="598"/>
      <c r="AE4359" s="598"/>
      <c r="AF4359" s="598"/>
      <c r="AG4359" s="599"/>
      <c r="AH4359" s="192"/>
      <c r="AI4359" s="604"/>
      <c r="AJ4359" s="598"/>
      <c r="AK4359" s="600"/>
      <c r="AL4359" s="67"/>
      <c r="AM4359" s="623"/>
      <c r="AN4359" s="623"/>
      <c r="AO4359" s="623"/>
      <c r="AP4359" s="623"/>
      <c r="AQ4359" s="623"/>
      <c r="AR4359" s="623"/>
      <c r="AS4359" s="624"/>
      <c r="AT4359" s="623"/>
      <c r="AU4359" s="624"/>
    </row>
    <row r="4360">
      <c r="A4360" s="612"/>
      <c r="B4360" s="601"/>
      <c r="C4360" s="601"/>
      <c r="D4360" s="595"/>
      <c r="E4360" s="602"/>
      <c r="F4360" s="603"/>
      <c r="G4360" s="611"/>
      <c r="H4360" s="595"/>
      <c r="I4360" s="595"/>
      <c r="J4360" s="192"/>
      <c r="K4360" s="192"/>
      <c r="L4360" s="192"/>
      <c r="M4360" s="596"/>
      <c r="N4360" s="192"/>
      <c r="O4360" s="596"/>
      <c r="P4360" s="192"/>
      <c r="Q4360" s="596"/>
      <c r="R4360" s="597"/>
      <c r="S4360" s="600"/>
      <c r="T4360" s="598"/>
      <c r="U4360" s="598"/>
      <c r="V4360" s="598"/>
      <c r="W4360" s="598"/>
      <c r="X4360" s="598"/>
      <c r="Y4360" s="598"/>
      <c r="Z4360" s="598"/>
      <c r="AA4360" s="598"/>
      <c r="AB4360" s="598"/>
      <c r="AC4360" s="598"/>
      <c r="AD4360" s="598"/>
      <c r="AE4360" s="598"/>
      <c r="AF4360" s="598"/>
      <c r="AG4360" s="599"/>
      <c r="AH4360" s="192"/>
      <c r="AI4360" s="604"/>
      <c r="AJ4360" s="598"/>
      <c r="AK4360" s="600"/>
      <c r="AL4360" s="67"/>
      <c r="AM4360" s="623"/>
      <c r="AN4360" s="623"/>
      <c r="AO4360" s="623"/>
      <c r="AP4360" s="623"/>
      <c r="AQ4360" s="623"/>
      <c r="AR4360" s="623"/>
      <c r="AS4360" s="624"/>
      <c r="AT4360" s="623"/>
      <c r="AU4360" s="624"/>
    </row>
    <row r="4361">
      <c r="A4361" s="612"/>
      <c r="B4361" s="601"/>
      <c r="C4361" s="601"/>
      <c r="D4361" s="595"/>
      <c r="E4361" s="602"/>
      <c r="F4361" s="603"/>
      <c r="G4361" s="611"/>
      <c r="H4361" s="595"/>
      <c r="I4361" s="595"/>
      <c r="J4361" s="192"/>
      <c r="K4361" s="192"/>
      <c r="L4361" s="192"/>
      <c r="M4361" s="596"/>
      <c r="N4361" s="192"/>
      <c r="O4361" s="596"/>
      <c r="P4361" s="192"/>
      <c r="Q4361" s="596"/>
      <c r="R4361" s="597"/>
      <c r="S4361" s="600"/>
      <c r="T4361" s="598"/>
      <c r="U4361" s="598"/>
      <c r="V4361" s="598"/>
      <c r="W4361" s="598"/>
      <c r="X4361" s="598"/>
      <c r="Y4361" s="598"/>
      <c r="Z4361" s="598"/>
      <c r="AA4361" s="598"/>
      <c r="AB4361" s="598"/>
      <c r="AC4361" s="598"/>
      <c r="AD4361" s="598"/>
      <c r="AE4361" s="598"/>
      <c r="AF4361" s="598"/>
      <c r="AG4361" s="599"/>
      <c r="AH4361" s="192"/>
      <c r="AI4361" s="604"/>
      <c r="AJ4361" s="598"/>
      <c r="AK4361" s="600"/>
      <c r="AL4361" s="67"/>
      <c r="AM4361" s="623"/>
      <c r="AN4361" s="623"/>
      <c r="AO4361" s="623"/>
      <c r="AP4361" s="623"/>
      <c r="AQ4361" s="623"/>
      <c r="AR4361" s="623"/>
      <c r="AS4361" s="624"/>
      <c r="AT4361" s="623"/>
      <c r="AU4361" s="624"/>
    </row>
    <row r="4362">
      <c r="A4362" s="612"/>
      <c r="B4362" s="601"/>
      <c r="C4362" s="601"/>
      <c r="D4362" s="595"/>
      <c r="E4362" s="602"/>
      <c r="F4362" s="603"/>
      <c r="G4362" s="611"/>
      <c r="H4362" s="595"/>
      <c r="I4362" s="595"/>
      <c r="J4362" s="192"/>
      <c r="K4362" s="192"/>
      <c r="L4362" s="192"/>
      <c r="M4362" s="596"/>
      <c r="N4362" s="192"/>
      <c r="O4362" s="596"/>
      <c r="P4362" s="192"/>
      <c r="Q4362" s="596"/>
      <c r="R4362" s="597"/>
      <c r="S4362" s="600"/>
      <c r="T4362" s="598"/>
      <c r="U4362" s="598"/>
      <c r="V4362" s="598"/>
      <c r="W4362" s="598"/>
      <c r="X4362" s="598"/>
      <c r="Y4362" s="598"/>
      <c r="Z4362" s="598"/>
      <c r="AA4362" s="598"/>
      <c r="AB4362" s="598"/>
      <c r="AC4362" s="598"/>
      <c r="AD4362" s="598"/>
      <c r="AE4362" s="598"/>
      <c r="AF4362" s="598"/>
      <c r="AG4362" s="599"/>
      <c r="AH4362" s="192"/>
      <c r="AI4362" s="604"/>
      <c r="AJ4362" s="598"/>
      <c r="AK4362" s="600"/>
      <c r="AL4362" s="67"/>
      <c r="AM4362" s="623"/>
      <c r="AN4362" s="623"/>
      <c r="AO4362" s="623"/>
      <c r="AP4362" s="623"/>
      <c r="AQ4362" s="623"/>
      <c r="AR4362" s="623"/>
      <c r="AS4362" s="624"/>
      <c r="AT4362" s="623"/>
      <c r="AU4362" s="624"/>
    </row>
    <row r="4363">
      <c r="A4363" s="612"/>
      <c r="B4363" s="601"/>
      <c r="C4363" s="601"/>
      <c r="D4363" s="595"/>
      <c r="E4363" s="602"/>
      <c r="F4363" s="603"/>
      <c r="G4363" s="611"/>
      <c r="H4363" s="595"/>
      <c r="I4363" s="595"/>
      <c r="J4363" s="192"/>
      <c r="K4363" s="192"/>
      <c r="L4363" s="192"/>
      <c r="M4363" s="596"/>
      <c r="N4363" s="192"/>
      <c r="O4363" s="596"/>
      <c r="P4363" s="192"/>
      <c r="Q4363" s="596"/>
      <c r="R4363" s="597"/>
      <c r="S4363" s="600"/>
      <c r="T4363" s="598"/>
      <c r="U4363" s="598"/>
      <c r="V4363" s="598"/>
      <c r="W4363" s="598"/>
      <c r="X4363" s="598"/>
      <c r="Y4363" s="598"/>
      <c r="Z4363" s="598"/>
      <c r="AA4363" s="598"/>
      <c r="AB4363" s="598"/>
      <c r="AC4363" s="598"/>
      <c r="AD4363" s="598"/>
      <c r="AE4363" s="598"/>
      <c r="AF4363" s="598"/>
      <c r="AG4363" s="599"/>
      <c r="AH4363" s="192"/>
      <c r="AI4363" s="604"/>
      <c r="AJ4363" s="598"/>
      <c r="AK4363" s="600"/>
      <c r="AL4363" s="67"/>
      <c r="AM4363" s="623"/>
      <c r="AN4363" s="623"/>
      <c r="AO4363" s="623"/>
      <c r="AP4363" s="623"/>
      <c r="AQ4363" s="623"/>
      <c r="AR4363" s="623"/>
      <c r="AS4363" s="624"/>
      <c r="AT4363" s="623"/>
      <c r="AU4363" s="624"/>
    </row>
    <row r="4364">
      <c r="A4364" s="612"/>
      <c r="B4364" s="601"/>
      <c r="C4364" s="601"/>
      <c r="D4364" s="595"/>
      <c r="E4364" s="602"/>
      <c r="F4364" s="603"/>
      <c r="G4364" s="611"/>
      <c r="H4364" s="595"/>
      <c r="I4364" s="595"/>
      <c r="J4364" s="192"/>
      <c r="K4364" s="192"/>
      <c r="L4364" s="192"/>
      <c r="M4364" s="596"/>
      <c r="N4364" s="192"/>
      <c r="O4364" s="596"/>
      <c r="P4364" s="192"/>
      <c r="Q4364" s="596"/>
      <c r="R4364" s="597"/>
      <c r="S4364" s="600"/>
      <c r="T4364" s="598"/>
      <c r="U4364" s="598"/>
      <c r="V4364" s="598"/>
      <c r="W4364" s="598"/>
      <c r="X4364" s="598"/>
      <c r="Y4364" s="598"/>
      <c r="Z4364" s="598"/>
      <c r="AA4364" s="598"/>
      <c r="AB4364" s="598"/>
      <c r="AC4364" s="598"/>
      <c r="AD4364" s="598"/>
      <c r="AE4364" s="598"/>
      <c r="AF4364" s="598"/>
      <c r="AG4364" s="599"/>
      <c r="AH4364" s="192"/>
      <c r="AI4364" s="604"/>
      <c r="AJ4364" s="598"/>
      <c r="AK4364" s="600"/>
      <c r="AL4364" s="67"/>
      <c r="AM4364" s="623"/>
      <c r="AN4364" s="623"/>
      <c r="AO4364" s="623"/>
      <c r="AP4364" s="623"/>
      <c r="AQ4364" s="623"/>
      <c r="AR4364" s="623"/>
      <c r="AS4364" s="624"/>
      <c r="AT4364" s="623"/>
      <c r="AU4364" s="624"/>
    </row>
    <row r="4365">
      <c r="A4365" s="612"/>
      <c r="B4365" s="601"/>
      <c r="C4365" s="601"/>
      <c r="D4365" s="595"/>
      <c r="E4365" s="602"/>
      <c r="F4365" s="603"/>
      <c r="G4365" s="611"/>
      <c r="H4365" s="595"/>
      <c r="I4365" s="595"/>
      <c r="J4365" s="192"/>
      <c r="K4365" s="192"/>
      <c r="L4365" s="192"/>
      <c r="M4365" s="596"/>
      <c r="N4365" s="192"/>
      <c r="O4365" s="596"/>
      <c r="P4365" s="192"/>
      <c r="Q4365" s="596"/>
      <c r="R4365" s="597"/>
      <c r="S4365" s="600"/>
      <c r="T4365" s="598"/>
      <c r="U4365" s="598"/>
      <c r="V4365" s="598"/>
      <c r="W4365" s="598"/>
      <c r="X4365" s="598"/>
      <c r="Y4365" s="598"/>
      <c r="Z4365" s="598"/>
      <c r="AA4365" s="598"/>
      <c r="AB4365" s="598"/>
      <c r="AC4365" s="598"/>
      <c r="AD4365" s="598"/>
      <c r="AE4365" s="598"/>
      <c r="AF4365" s="598"/>
      <c r="AG4365" s="599"/>
      <c r="AH4365" s="192"/>
      <c r="AI4365" s="604"/>
      <c r="AJ4365" s="598"/>
      <c r="AK4365" s="600"/>
      <c r="AL4365" s="67"/>
      <c r="AM4365" s="623"/>
      <c r="AN4365" s="623"/>
      <c r="AO4365" s="623"/>
      <c r="AP4365" s="623"/>
      <c r="AQ4365" s="623"/>
      <c r="AR4365" s="623"/>
      <c r="AS4365" s="624"/>
      <c r="AT4365" s="623"/>
      <c r="AU4365" s="624"/>
    </row>
    <row r="4366">
      <c r="A4366" s="612"/>
      <c r="B4366" s="601"/>
      <c r="C4366" s="601"/>
      <c r="D4366" s="595"/>
      <c r="E4366" s="602"/>
      <c r="F4366" s="603"/>
      <c r="G4366" s="611"/>
      <c r="H4366" s="595"/>
      <c r="I4366" s="595"/>
      <c r="J4366" s="192"/>
      <c r="K4366" s="192"/>
      <c r="L4366" s="192"/>
      <c r="M4366" s="596"/>
      <c r="N4366" s="192"/>
      <c r="O4366" s="596"/>
      <c r="P4366" s="192"/>
      <c r="Q4366" s="596"/>
      <c r="R4366" s="597"/>
      <c r="S4366" s="600"/>
      <c r="T4366" s="598"/>
      <c r="U4366" s="598"/>
      <c r="V4366" s="598"/>
      <c r="W4366" s="598"/>
      <c r="X4366" s="598"/>
      <c r="Y4366" s="598"/>
      <c r="Z4366" s="598"/>
      <c r="AA4366" s="598"/>
      <c r="AB4366" s="598"/>
      <c r="AC4366" s="598"/>
      <c r="AD4366" s="598"/>
      <c r="AE4366" s="598"/>
      <c r="AF4366" s="598"/>
      <c r="AG4366" s="599"/>
      <c r="AH4366" s="192"/>
      <c r="AI4366" s="604"/>
      <c r="AJ4366" s="598"/>
      <c r="AK4366" s="600"/>
      <c r="AL4366" s="67"/>
      <c r="AM4366" s="623"/>
      <c r="AN4366" s="623"/>
      <c r="AO4366" s="623"/>
      <c r="AP4366" s="623"/>
      <c r="AQ4366" s="623"/>
      <c r="AR4366" s="623"/>
      <c r="AS4366" s="624"/>
      <c r="AT4366" s="623"/>
      <c r="AU4366" s="624"/>
    </row>
    <row r="4367">
      <c r="A4367" s="612"/>
      <c r="B4367" s="601"/>
      <c r="C4367" s="601"/>
      <c r="D4367" s="595"/>
      <c r="E4367" s="602"/>
      <c r="F4367" s="603"/>
      <c r="G4367" s="611"/>
      <c r="H4367" s="595"/>
      <c r="I4367" s="595"/>
      <c r="J4367" s="192"/>
      <c r="K4367" s="192"/>
      <c r="L4367" s="192"/>
      <c r="M4367" s="596"/>
      <c r="N4367" s="192"/>
      <c r="O4367" s="596"/>
      <c r="P4367" s="192"/>
      <c r="Q4367" s="596"/>
      <c r="R4367" s="597"/>
      <c r="S4367" s="600"/>
      <c r="T4367" s="598"/>
      <c r="U4367" s="598"/>
      <c r="V4367" s="598"/>
      <c r="W4367" s="598"/>
      <c r="X4367" s="598"/>
      <c r="Y4367" s="598"/>
      <c r="Z4367" s="598"/>
      <c r="AA4367" s="598"/>
      <c r="AB4367" s="598"/>
      <c r="AC4367" s="598"/>
      <c r="AD4367" s="598"/>
      <c r="AE4367" s="598"/>
      <c r="AF4367" s="598"/>
      <c r="AG4367" s="599"/>
      <c r="AH4367" s="192"/>
      <c r="AI4367" s="604"/>
      <c r="AJ4367" s="598"/>
      <c r="AK4367" s="600"/>
      <c r="AL4367" s="67"/>
      <c r="AM4367" s="623"/>
      <c r="AN4367" s="623"/>
      <c r="AO4367" s="623"/>
      <c r="AP4367" s="623"/>
      <c r="AQ4367" s="623"/>
      <c r="AR4367" s="623"/>
      <c r="AS4367" s="624"/>
      <c r="AT4367" s="623"/>
      <c r="AU4367" s="624"/>
    </row>
    <row r="4368">
      <c r="A4368" s="612"/>
      <c r="B4368" s="601"/>
      <c r="C4368" s="601"/>
      <c r="D4368" s="595"/>
      <c r="E4368" s="602"/>
      <c r="F4368" s="603"/>
      <c r="G4368" s="611"/>
      <c r="H4368" s="595"/>
      <c r="I4368" s="595"/>
      <c r="J4368" s="192"/>
      <c r="K4368" s="192"/>
      <c r="L4368" s="192"/>
      <c r="M4368" s="596"/>
      <c r="N4368" s="192"/>
      <c r="O4368" s="596"/>
      <c r="P4368" s="192"/>
      <c r="Q4368" s="596"/>
      <c r="R4368" s="597"/>
      <c r="S4368" s="600"/>
      <c r="T4368" s="598"/>
      <c r="U4368" s="598"/>
      <c r="V4368" s="598"/>
      <c r="W4368" s="598"/>
      <c r="X4368" s="598"/>
      <c r="Y4368" s="598"/>
      <c r="Z4368" s="598"/>
      <c r="AA4368" s="598"/>
      <c r="AB4368" s="598"/>
      <c r="AC4368" s="598"/>
      <c r="AD4368" s="598"/>
      <c r="AE4368" s="598"/>
      <c r="AF4368" s="598"/>
      <c r="AG4368" s="599"/>
      <c r="AH4368" s="192"/>
      <c r="AI4368" s="604"/>
      <c r="AJ4368" s="598"/>
      <c r="AK4368" s="600"/>
      <c r="AL4368" s="67"/>
      <c r="AM4368" s="623"/>
      <c r="AN4368" s="623"/>
      <c r="AO4368" s="623"/>
      <c r="AP4368" s="623"/>
      <c r="AQ4368" s="623"/>
      <c r="AR4368" s="623"/>
      <c r="AS4368" s="624"/>
      <c r="AT4368" s="623"/>
      <c r="AU4368" s="624"/>
    </row>
    <row r="4369">
      <c r="A4369" s="612"/>
      <c r="B4369" s="601"/>
      <c r="C4369" s="601"/>
      <c r="D4369" s="595"/>
      <c r="E4369" s="602"/>
      <c r="F4369" s="603"/>
      <c r="G4369" s="611"/>
      <c r="H4369" s="595"/>
      <c r="I4369" s="595"/>
      <c r="J4369" s="192"/>
      <c r="K4369" s="192"/>
      <c r="L4369" s="192"/>
      <c r="M4369" s="596"/>
      <c r="N4369" s="192"/>
      <c r="O4369" s="596"/>
      <c r="P4369" s="192"/>
      <c r="Q4369" s="596"/>
      <c r="R4369" s="597"/>
      <c r="S4369" s="600"/>
      <c r="T4369" s="598"/>
      <c r="U4369" s="598"/>
      <c r="V4369" s="598"/>
      <c r="W4369" s="598"/>
      <c r="X4369" s="598"/>
      <c r="Y4369" s="598"/>
      <c r="Z4369" s="598"/>
      <c r="AA4369" s="598"/>
      <c r="AB4369" s="598"/>
      <c r="AC4369" s="598"/>
      <c r="AD4369" s="598"/>
      <c r="AE4369" s="598"/>
      <c r="AF4369" s="598"/>
      <c r="AG4369" s="599"/>
      <c r="AH4369" s="192"/>
      <c r="AI4369" s="604"/>
      <c r="AJ4369" s="598"/>
      <c r="AK4369" s="600"/>
      <c r="AL4369" s="67"/>
      <c r="AM4369" s="623"/>
      <c r="AN4369" s="623"/>
      <c r="AO4369" s="623"/>
      <c r="AP4369" s="623"/>
      <c r="AQ4369" s="623"/>
      <c r="AR4369" s="623"/>
      <c r="AS4369" s="624"/>
      <c r="AT4369" s="623"/>
      <c r="AU4369" s="624"/>
    </row>
    <row r="4370">
      <c r="A4370" s="612"/>
      <c r="B4370" s="601"/>
      <c r="C4370" s="601"/>
      <c r="D4370" s="595"/>
      <c r="E4370" s="602"/>
      <c r="F4370" s="603"/>
      <c r="G4370" s="611"/>
      <c r="H4370" s="595"/>
      <c r="I4370" s="595"/>
      <c r="J4370" s="192"/>
      <c r="K4370" s="192"/>
      <c r="L4370" s="192"/>
      <c r="M4370" s="596"/>
      <c r="N4370" s="192"/>
      <c r="O4370" s="596"/>
      <c r="P4370" s="192"/>
      <c r="Q4370" s="596"/>
      <c r="R4370" s="597"/>
      <c r="S4370" s="600"/>
      <c r="T4370" s="598"/>
      <c r="U4370" s="598"/>
      <c r="V4370" s="598"/>
      <c r="W4370" s="598"/>
      <c r="X4370" s="598"/>
      <c r="Y4370" s="598"/>
      <c r="Z4370" s="598"/>
      <c r="AA4370" s="598"/>
      <c r="AB4370" s="598"/>
      <c r="AC4370" s="598"/>
      <c r="AD4370" s="598"/>
      <c r="AE4370" s="598"/>
      <c r="AF4370" s="598"/>
      <c r="AG4370" s="599"/>
      <c r="AH4370" s="192"/>
      <c r="AI4370" s="604"/>
      <c r="AJ4370" s="598"/>
      <c r="AK4370" s="600"/>
      <c r="AL4370" s="67"/>
      <c r="AM4370" s="623"/>
      <c r="AN4370" s="623"/>
      <c r="AO4370" s="623"/>
      <c r="AP4370" s="623"/>
      <c r="AQ4370" s="623"/>
      <c r="AR4370" s="623"/>
      <c r="AS4370" s="624"/>
      <c r="AT4370" s="623"/>
      <c r="AU4370" s="624"/>
    </row>
    <row r="4371">
      <c r="A4371" s="612"/>
      <c r="B4371" s="601"/>
      <c r="C4371" s="601"/>
      <c r="D4371" s="595"/>
      <c r="E4371" s="602"/>
      <c r="F4371" s="603"/>
      <c r="G4371" s="611"/>
      <c r="H4371" s="595"/>
      <c r="I4371" s="595"/>
      <c r="J4371" s="192"/>
      <c r="K4371" s="192"/>
      <c r="L4371" s="192"/>
      <c r="M4371" s="596"/>
      <c r="N4371" s="192"/>
      <c r="O4371" s="596"/>
      <c r="P4371" s="192"/>
      <c r="Q4371" s="596"/>
      <c r="R4371" s="597"/>
      <c r="S4371" s="600"/>
      <c r="T4371" s="598"/>
      <c r="U4371" s="598"/>
      <c r="V4371" s="598"/>
      <c r="W4371" s="598"/>
      <c r="X4371" s="598"/>
      <c r="Y4371" s="598"/>
      <c r="Z4371" s="598"/>
      <c r="AA4371" s="598"/>
      <c r="AB4371" s="598"/>
      <c r="AC4371" s="598"/>
      <c r="AD4371" s="598"/>
      <c r="AE4371" s="598"/>
      <c r="AF4371" s="598"/>
      <c r="AG4371" s="599"/>
      <c r="AH4371" s="192"/>
      <c r="AI4371" s="604"/>
      <c r="AJ4371" s="598"/>
      <c r="AK4371" s="600"/>
      <c r="AL4371" s="67"/>
      <c r="AM4371" s="623"/>
      <c r="AN4371" s="623"/>
      <c r="AO4371" s="623"/>
      <c r="AP4371" s="623"/>
      <c r="AQ4371" s="623"/>
      <c r="AR4371" s="623"/>
      <c r="AS4371" s="624"/>
      <c r="AT4371" s="623"/>
      <c r="AU4371" s="624"/>
    </row>
    <row r="4372">
      <c r="A4372" s="612"/>
      <c r="B4372" s="601"/>
      <c r="C4372" s="601"/>
      <c r="D4372" s="595"/>
      <c r="E4372" s="602"/>
      <c r="F4372" s="603"/>
      <c r="G4372" s="611"/>
      <c r="H4372" s="595"/>
      <c r="I4372" s="595"/>
      <c r="J4372" s="192"/>
      <c r="K4372" s="192"/>
      <c r="L4372" s="192"/>
      <c r="M4372" s="596"/>
      <c r="N4372" s="192"/>
      <c r="O4372" s="596"/>
      <c r="P4372" s="192"/>
      <c r="Q4372" s="596"/>
      <c r="R4372" s="597"/>
      <c r="S4372" s="600"/>
      <c r="T4372" s="598"/>
      <c r="U4372" s="598"/>
      <c r="V4372" s="598"/>
      <c r="W4372" s="598"/>
      <c r="X4372" s="598"/>
      <c r="Y4372" s="598"/>
      <c r="Z4372" s="598"/>
      <c r="AA4372" s="598"/>
      <c r="AB4372" s="598"/>
      <c r="AC4372" s="598"/>
      <c r="AD4372" s="598"/>
      <c r="AE4372" s="598"/>
      <c r="AF4372" s="598"/>
      <c r="AG4372" s="599"/>
      <c r="AH4372" s="192"/>
      <c r="AI4372" s="604"/>
      <c r="AJ4372" s="598"/>
      <c r="AK4372" s="600"/>
      <c r="AL4372" s="67"/>
      <c r="AM4372" s="623"/>
      <c r="AN4372" s="623"/>
      <c r="AO4372" s="623"/>
      <c r="AP4372" s="623"/>
      <c r="AQ4372" s="623"/>
      <c r="AR4372" s="623"/>
      <c r="AS4372" s="624"/>
      <c r="AT4372" s="623"/>
      <c r="AU4372" s="624"/>
    </row>
    <row r="4373">
      <c r="A4373" s="612"/>
      <c r="B4373" s="601"/>
      <c r="C4373" s="601"/>
      <c r="D4373" s="595"/>
      <c r="E4373" s="602"/>
      <c r="F4373" s="603"/>
      <c r="G4373" s="611"/>
      <c r="H4373" s="595"/>
      <c r="I4373" s="595"/>
      <c r="J4373" s="192"/>
      <c r="K4373" s="192"/>
      <c r="L4373" s="192"/>
      <c r="M4373" s="596"/>
      <c r="N4373" s="192"/>
      <c r="O4373" s="596"/>
      <c r="P4373" s="192"/>
      <c r="Q4373" s="596"/>
      <c r="R4373" s="597"/>
      <c r="S4373" s="600"/>
      <c r="T4373" s="598"/>
      <c r="U4373" s="598"/>
      <c r="V4373" s="598"/>
      <c r="W4373" s="598"/>
      <c r="X4373" s="598"/>
      <c r="Y4373" s="598"/>
      <c r="Z4373" s="598"/>
      <c r="AA4373" s="598"/>
      <c r="AB4373" s="598"/>
      <c r="AC4373" s="598"/>
      <c r="AD4373" s="598"/>
      <c r="AE4373" s="598"/>
      <c r="AF4373" s="598"/>
      <c r="AG4373" s="599"/>
      <c r="AH4373" s="192"/>
      <c r="AI4373" s="604"/>
      <c r="AJ4373" s="598"/>
      <c r="AK4373" s="600"/>
      <c r="AL4373" s="67"/>
      <c r="AM4373" s="623"/>
      <c r="AN4373" s="623"/>
      <c r="AO4373" s="623"/>
      <c r="AP4373" s="623"/>
      <c r="AQ4373" s="623"/>
      <c r="AR4373" s="623"/>
      <c r="AS4373" s="624"/>
      <c r="AT4373" s="623"/>
      <c r="AU4373" s="624"/>
    </row>
    <row r="4374">
      <c r="A4374" s="612"/>
      <c r="B4374" s="601"/>
      <c r="C4374" s="601"/>
      <c r="D4374" s="595"/>
      <c r="E4374" s="602"/>
      <c r="F4374" s="603"/>
      <c r="G4374" s="611"/>
      <c r="H4374" s="595"/>
      <c r="I4374" s="595"/>
      <c r="J4374" s="192"/>
      <c r="K4374" s="192"/>
      <c r="L4374" s="192"/>
      <c r="M4374" s="596"/>
      <c r="N4374" s="192"/>
      <c r="O4374" s="596"/>
      <c r="P4374" s="192"/>
      <c r="Q4374" s="596"/>
      <c r="R4374" s="597"/>
      <c r="S4374" s="600"/>
      <c r="T4374" s="598"/>
      <c r="U4374" s="598"/>
      <c r="V4374" s="598"/>
      <c r="W4374" s="598"/>
      <c r="X4374" s="598"/>
      <c r="Y4374" s="598"/>
      <c r="Z4374" s="598"/>
      <c r="AA4374" s="598"/>
      <c r="AB4374" s="598"/>
      <c r="AC4374" s="598"/>
      <c r="AD4374" s="598"/>
      <c r="AE4374" s="598"/>
      <c r="AF4374" s="598"/>
      <c r="AG4374" s="599"/>
      <c r="AH4374" s="192"/>
      <c r="AI4374" s="604"/>
      <c r="AJ4374" s="598"/>
      <c r="AK4374" s="600"/>
      <c r="AL4374" s="67"/>
      <c r="AM4374" s="623"/>
      <c r="AN4374" s="623"/>
      <c r="AO4374" s="623"/>
      <c r="AP4374" s="623"/>
      <c r="AQ4374" s="623"/>
      <c r="AR4374" s="623"/>
      <c r="AS4374" s="624"/>
      <c r="AT4374" s="623"/>
      <c r="AU4374" s="624"/>
    </row>
    <row r="4375">
      <c r="A4375" s="612"/>
      <c r="B4375" s="601"/>
      <c r="C4375" s="601"/>
      <c r="D4375" s="595"/>
      <c r="E4375" s="602"/>
      <c r="F4375" s="603"/>
      <c r="G4375" s="611"/>
      <c r="H4375" s="595"/>
      <c r="I4375" s="595"/>
      <c r="J4375" s="192"/>
      <c r="K4375" s="192"/>
      <c r="L4375" s="192"/>
      <c r="M4375" s="596"/>
      <c r="N4375" s="192"/>
      <c r="O4375" s="596"/>
      <c r="P4375" s="192"/>
      <c r="Q4375" s="596"/>
      <c r="R4375" s="597"/>
      <c r="S4375" s="600"/>
      <c r="T4375" s="598"/>
      <c r="U4375" s="598"/>
      <c r="V4375" s="598"/>
      <c r="W4375" s="598"/>
      <c r="X4375" s="598"/>
      <c r="Y4375" s="598"/>
      <c r="Z4375" s="598"/>
      <c r="AA4375" s="598"/>
      <c r="AB4375" s="598"/>
      <c r="AC4375" s="598"/>
      <c r="AD4375" s="598"/>
      <c r="AE4375" s="598"/>
      <c r="AF4375" s="598"/>
      <c r="AG4375" s="599"/>
      <c r="AH4375" s="192"/>
      <c r="AI4375" s="604"/>
      <c r="AJ4375" s="598"/>
      <c r="AK4375" s="600"/>
      <c r="AL4375" s="67"/>
      <c r="AM4375" s="623"/>
      <c r="AN4375" s="623"/>
      <c r="AO4375" s="623"/>
      <c r="AP4375" s="623"/>
      <c r="AQ4375" s="623"/>
      <c r="AR4375" s="623"/>
      <c r="AS4375" s="624"/>
      <c r="AT4375" s="623"/>
      <c r="AU4375" s="624"/>
    </row>
    <row r="4376">
      <c r="A4376" s="612"/>
      <c r="B4376" s="601"/>
      <c r="C4376" s="601"/>
      <c r="D4376" s="595"/>
      <c r="E4376" s="602"/>
      <c r="F4376" s="603"/>
      <c r="G4376" s="611"/>
      <c r="H4376" s="595"/>
      <c r="I4376" s="595"/>
      <c r="J4376" s="192"/>
      <c r="K4376" s="192"/>
      <c r="L4376" s="192"/>
      <c r="M4376" s="596"/>
      <c r="N4376" s="192"/>
      <c r="O4376" s="596"/>
      <c r="P4376" s="192"/>
      <c r="Q4376" s="596"/>
      <c r="R4376" s="597"/>
      <c r="S4376" s="600"/>
      <c r="T4376" s="598"/>
      <c r="U4376" s="598"/>
      <c r="V4376" s="598"/>
      <c r="W4376" s="598"/>
      <c r="X4376" s="598"/>
      <c r="Y4376" s="598"/>
      <c r="Z4376" s="598"/>
      <c r="AA4376" s="598"/>
      <c r="AB4376" s="598"/>
      <c r="AC4376" s="598"/>
      <c r="AD4376" s="598"/>
      <c r="AE4376" s="598"/>
      <c r="AF4376" s="598"/>
      <c r="AG4376" s="599"/>
      <c r="AH4376" s="192"/>
      <c r="AI4376" s="604"/>
      <c r="AJ4376" s="598"/>
      <c r="AK4376" s="600"/>
      <c r="AL4376" s="67"/>
      <c r="AM4376" s="623"/>
      <c r="AN4376" s="623"/>
      <c r="AO4376" s="623"/>
      <c r="AP4376" s="623"/>
      <c r="AQ4376" s="623"/>
      <c r="AR4376" s="623"/>
      <c r="AS4376" s="624"/>
      <c r="AT4376" s="623"/>
      <c r="AU4376" s="624"/>
    </row>
    <row r="4377">
      <c r="A4377" s="612"/>
      <c r="B4377" s="601"/>
      <c r="C4377" s="601"/>
      <c r="D4377" s="595"/>
      <c r="E4377" s="602"/>
      <c r="F4377" s="603"/>
      <c r="G4377" s="611"/>
      <c r="H4377" s="595"/>
      <c r="I4377" s="595"/>
      <c r="J4377" s="192"/>
      <c r="K4377" s="192"/>
      <c r="L4377" s="192"/>
      <c r="M4377" s="596"/>
      <c r="N4377" s="192"/>
      <c r="O4377" s="596"/>
      <c r="P4377" s="192"/>
      <c r="Q4377" s="596"/>
      <c r="R4377" s="597"/>
      <c r="S4377" s="600"/>
      <c r="T4377" s="598"/>
      <c r="U4377" s="598"/>
      <c r="V4377" s="598"/>
      <c r="W4377" s="598"/>
      <c r="X4377" s="598"/>
      <c r="Y4377" s="598"/>
      <c r="Z4377" s="598"/>
      <c r="AA4377" s="598"/>
      <c r="AB4377" s="598"/>
      <c r="AC4377" s="598"/>
      <c r="AD4377" s="598"/>
      <c r="AE4377" s="598"/>
      <c r="AF4377" s="598"/>
      <c r="AG4377" s="599"/>
      <c r="AH4377" s="192"/>
      <c r="AI4377" s="604"/>
      <c r="AJ4377" s="598"/>
      <c r="AK4377" s="600"/>
      <c r="AL4377" s="67"/>
      <c r="AM4377" s="623"/>
      <c r="AN4377" s="623"/>
      <c r="AO4377" s="623"/>
      <c r="AP4377" s="623"/>
      <c r="AQ4377" s="623"/>
      <c r="AR4377" s="623"/>
      <c r="AS4377" s="624"/>
      <c r="AT4377" s="623"/>
      <c r="AU4377" s="624"/>
    </row>
    <row r="4378">
      <c r="A4378" s="612"/>
      <c r="B4378" s="601"/>
      <c r="C4378" s="601"/>
      <c r="D4378" s="595"/>
      <c r="E4378" s="602"/>
      <c r="F4378" s="603"/>
      <c r="G4378" s="611"/>
      <c r="H4378" s="595"/>
      <c r="I4378" s="595"/>
      <c r="J4378" s="192"/>
      <c r="K4378" s="192"/>
      <c r="L4378" s="192"/>
      <c r="M4378" s="596"/>
      <c r="N4378" s="192"/>
      <c r="O4378" s="596"/>
      <c r="P4378" s="192"/>
      <c r="Q4378" s="596"/>
      <c r="R4378" s="597"/>
      <c r="S4378" s="600"/>
      <c r="T4378" s="598"/>
      <c r="U4378" s="598"/>
      <c r="V4378" s="598"/>
      <c r="W4378" s="598"/>
      <c r="X4378" s="598"/>
      <c r="Y4378" s="598"/>
      <c r="Z4378" s="598"/>
      <c r="AA4378" s="598"/>
      <c r="AB4378" s="598"/>
      <c r="AC4378" s="598"/>
      <c r="AD4378" s="598"/>
      <c r="AE4378" s="598"/>
      <c r="AF4378" s="598"/>
      <c r="AG4378" s="599"/>
      <c r="AH4378" s="192"/>
      <c r="AI4378" s="604"/>
      <c r="AJ4378" s="598"/>
      <c r="AK4378" s="600"/>
      <c r="AL4378" s="67"/>
      <c r="AM4378" s="623"/>
      <c r="AN4378" s="623"/>
      <c r="AO4378" s="623"/>
      <c r="AP4378" s="623"/>
      <c r="AQ4378" s="623"/>
      <c r="AR4378" s="623"/>
      <c r="AS4378" s="624"/>
      <c r="AT4378" s="623"/>
      <c r="AU4378" s="624"/>
    </row>
    <row r="4379">
      <c r="A4379" s="612"/>
      <c r="B4379" s="601"/>
      <c r="C4379" s="601"/>
      <c r="D4379" s="595"/>
      <c r="E4379" s="602"/>
      <c r="F4379" s="603"/>
      <c r="G4379" s="611"/>
      <c r="H4379" s="595"/>
      <c r="I4379" s="595"/>
      <c r="J4379" s="192"/>
      <c r="K4379" s="192"/>
      <c r="L4379" s="192"/>
      <c r="M4379" s="596"/>
      <c r="N4379" s="192"/>
      <c r="O4379" s="596"/>
      <c r="P4379" s="192"/>
      <c r="Q4379" s="596"/>
      <c r="R4379" s="597"/>
      <c r="S4379" s="600"/>
      <c r="T4379" s="598"/>
      <c r="U4379" s="598"/>
      <c r="V4379" s="598"/>
      <c r="W4379" s="598"/>
      <c r="X4379" s="598"/>
      <c r="Y4379" s="598"/>
      <c r="Z4379" s="598"/>
      <c r="AA4379" s="598"/>
      <c r="AB4379" s="598"/>
      <c r="AC4379" s="598"/>
      <c r="AD4379" s="598"/>
      <c r="AE4379" s="598"/>
      <c r="AF4379" s="598"/>
      <c r="AG4379" s="599"/>
      <c r="AH4379" s="192"/>
      <c r="AI4379" s="604"/>
      <c r="AJ4379" s="598"/>
      <c r="AK4379" s="600"/>
      <c r="AL4379" s="67"/>
      <c r="AM4379" s="623"/>
      <c r="AN4379" s="623"/>
      <c r="AO4379" s="623"/>
      <c r="AP4379" s="623"/>
      <c r="AQ4379" s="623"/>
      <c r="AR4379" s="623"/>
      <c r="AS4379" s="624"/>
      <c r="AT4379" s="623"/>
      <c r="AU4379" s="624"/>
    </row>
    <row r="4380">
      <c r="A4380" s="612"/>
      <c r="B4380" s="601"/>
      <c r="C4380" s="601"/>
      <c r="D4380" s="595"/>
      <c r="E4380" s="602"/>
      <c r="F4380" s="603"/>
      <c r="G4380" s="611"/>
      <c r="H4380" s="595"/>
      <c r="I4380" s="595"/>
      <c r="J4380" s="192"/>
      <c r="K4380" s="192"/>
      <c r="L4380" s="192"/>
      <c r="M4380" s="596"/>
      <c r="N4380" s="192"/>
      <c r="O4380" s="596"/>
      <c r="P4380" s="192"/>
      <c r="Q4380" s="596"/>
      <c r="R4380" s="597"/>
      <c r="S4380" s="600"/>
      <c r="T4380" s="598"/>
      <c r="U4380" s="598"/>
      <c r="V4380" s="598"/>
      <c r="W4380" s="598"/>
      <c r="X4380" s="598"/>
      <c r="Y4380" s="598"/>
      <c r="Z4380" s="598"/>
      <c r="AA4380" s="598"/>
      <c r="AB4380" s="598"/>
      <c r="AC4380" s="598"/>
      <c r="AD4380" s="598"/>
      <c r="AE4380" s="598"/>
      <c r="AF4380" s="598"/>
      <c r="AG4380" s="599"/>
      <c r="AH4380" s="192"/>
      <c r="AI4380" s="604"/>
      <c r="AJ4380" s="598"/>
      <c r="AK4380" s="600"/>
      <c r="AL4380" s="67"/>
      <c r="AM4380" s="623"/>
      <c r="AN4380" s="623"/>
      <c r="AO4380" s="623"/>
      <c r="AP4380" s="623"/>
      <c r="AQ4380" s="623"/>
      <c r="AR4380" s="623"/>
      <c r="AS4380" s="624"/>
      <c r="AT4380" s="623"/>
      <c r="AU4380" s="624"/>
    </row>
    <row r="4381">
      <c r="A4381" s="612"/>
      <c r="B4381" s="601"/>
      <c r="C4381" s="601"/>
      <c r="D4381" s="595"/>
      <c r="E4381" s="602"/>
      <c r="F4381" s="603"/>
      <c r="G4381" s="611"/>
      <c r="H4381" s="595"/>
      <c r="I4381" s="595"/>
      <c r="J4381" s="192"/>
      <c r="K4381" s="192"/>
      <c r="L4381" s="192"/>
      <c r="M4381" s="596"/>
      <c r="N4381" s="192"/>
      <c r="O4381" s="596"/>
      <c r="P4381" s="192"/>
      <c r="Q4381" s="596"/>
      <c r="R4381" s="597"/>
      <c r="S4381" s="600"/>
      <c r="T4381" s="598"/>
      <c r="U4381" s="598"/>
      <c r="V4381" s="598"/>
      <c r="W4381" s="598"/>
      <c r="X4381" s="598"/>
      <c r="Y4381" s="598"/>
      <c r="Z4381" s="598"/>
      <c r="AA4381" s="598"/>
      <c r="AB4381" s="598"/>
      <c r="AC4381" s="598"/>
      <c r="AD4381" s="598"/>
      <c r="AE4381" s="598"/>
      <c r="AF4381" s="598"/>
      <c r="AG4381" s="599"/>
      <c r="AH4381" s="192"/>
      <c r="AI4381" s="604"/>
      <c r="AJ4381" s="598"/>
      <c r="AK4381" s="600"/>
      <c r="AL4381" s="67"/>
      <c r="AM4381" s="623"/>
      <c r="AN4381" s="623"/>
      <c r="AO4381" s="623"/>
      <c r="AP4381" s="623"/>
      <c r="AQ4381" s="623"/>
      <c r="AR4381" s="623"/>
      <c r="AS4381" s="624"/>
      <c r="AT4381" s="623"/>
      <c r="AU4381" s="624"/>
    </row>
    <row r="4382">
      <c r="A4382" s="612"/>
      <c r="B4382" s="601"/>
      <c r="C4382" s="601"/>
      <c r="D4382" s="595"/>
      <c r="E4382" s="602"/>
      <c r="F4382" s="603"/>
      <c r="G4382" s="611"/>
      <c r="H4382" s="595"/>
      <c r="I4382" s="595"/>
      <c r="J4382" s="192"/>
      <c r="K4382" s="192"/>
      <c r="L4382" s="192"/>
      <c r="M4382" s="596"/>
      <c r="N4382" s="192"/>
      <c r="O4382" s="596"/>
      <c r="P4382" s="192"/>
      <c r="Q4382" s="596"/>
      <c r="R4382" s="597"/>
      <c r="S4382" s="600"/>
      <c r="T4382" s="598"/>
      <c r="U4382" s="598"/>
      <c r="V4382" s="598"/>
      <c r="W4382" s="598"/>
      <c r="X4382" s="598"/>
      <c r="Y4382" s="598"/>
      <c r="Z4382" s="598"/>
      <c r="AA4382" s="598"/>
      <c r="AB4382" s="598"/>
      <c r="AC4382" s="598"/>
      <c r="AD4382" s="598"/>
      <c r="AE4382" s="598"/>
      <c r="AF4382" s="598"/>
      <c r="AG4382" s="599"/>
      <c r="AH4382" s="192"/>
      <c r="AI4382" s="604"/>
      <c r="AJ4382" s="598"/>
      <c r="AK4382" s="600"/>
      <c r="AL4382" s="67"/>
      <c r="AM4382" s="623"/>
      <c r="AN4382" s="623"/>
      <c r="AO4382" s="623"/>
      <c r="AP4382" s="623"/>
      <c r="AQ4382" s="623"/>
      <c r="AR4382" s="623"/>
      <c r="AS4382" s="624"/>
      <c r="AT4382" s="623"/>
      <c r="AU4382" s="624"/>
    </row>
    <row r="4383">
      <c r="A4383" s="612"/>
      <c r="B4383" s="601"/>
      <c r="C4383" s="601"/>
      <c r="D4383" s="595"/>
      <c r="E4383" s="602"/>
      <c r="F4383" s="603"/>
      <c r="G4383" s="611"/>
      <c r="H4383" s="595"/>
      <c r="I4383" s="595"/>
      <c r="J4383" s="192"/>
      <c r="K4383" s="192"/>
      <c r="L4383" s="192"/>
      <c r="M4383" s="596"/>
      <c r="N4383" s="192"/>
      <c r="O4383" s="596"/>
      <c r="P4383" s="192"/>
      <c r="Q4383" s="596"/>
      <c r="R4383" s="597"/>
      <c r="S4383" s="600"/>
      <c r="T4383" s="598"/>
      <c r="U4383" s="598"/>
      <c r="V4383" s="598"/>
      <c r="W4383" s="598"/>
      <c r="X4383" s="598"/>
      <c r="Y4383" s="598"/>
      <c r="Z4383" s="598"/>
      <c r="AA4383" s="598"/>
      <c r="AB4383" s="598"/>
      <c r="AC4383" s="598"/>
      <c r="AD4383" s="598"/>
      <c r="AE4383" s="598"/>
      <c r="AF4383" s="598"/>
      <c r="AG4383" s="599"/>
      <c r="AH4383" s="192"/>
      <c r="AI4383" s="604"/>
      <c r="AJ4383" s="598"/>
      <c r="AK4383" s="600"/>
      <c r="AL4383" s="67"/>
      <c r="AM4383" s="623"/>
      <c r="AN4383" s="623"/>
      <c r="AO4383" s="623"/>
      <c r="AP4383" s="623"/>
      <c r="AQ4383" s="623"/>
      <c r="AR4383" s="623"/>
      <c r="AS4383" s="624"/>
      <c r="AT4383" s="623"/>
      <c r="AU4383" s="624"/>
    </row>
    <row r="4384">
      <c r="A4384" s="612"/>
      <c r="B4384" s="601"/>
      <c r="C4384" s="601"/>
      <c r="D4384" s="595"/>
      <c r="E4384" s="602"/>
      <c r="F4384" s="603"/>
      <c r="G4384" s="611"/>
      <c r="H4384" s="595"/>
      <c r="I4384" s="595"/>
      <c r="J4384" s="192"/>
      <c r="K4384" s="192"/>
      <c r="L4384" s="192"/>
      <c r="M4384" s="596"/>
      <c r="N4384" s="192"/>
      <c r="O4384" s="596"/>
      <c r="P4384" s="192"/>
      <c r="Q4384" s="596"/>
      <c r="R4384" s="597"/>
      <c r="S4384" s="600"/>
      <c r="T4384" s="598"/>
      <c r="U4384" s="598"/>
      <c r="V4384" s="598"/>
      <c r="W4384" s="598"/>
      <c r="X4384" s="598"/>
      <c r="Y4384" s="598"/>
      <c r="Z4384" s="598"/>
      <c r="AA4384" s="598"/>
      <c r="AB4384" s="598"/>
      <c r="AC4384" s="598"/>
      <c r="AD4384" s="598"/>
      <c r="AE4384" s="598"/>
      <c r="AF4384" s="598"/>
      <c r="AG4384" s="599"/>
      <c r="AH4384" s="192"/>
      <c r="AI4384" s="604"/>
      <c r="AJ4384" s="598"/>
      <c r="AK4384" s="600"/>
      <c r="AL4384" s="67"/>
      <c r="AM4384" s="623"/>
      <c r="AN4384" s="623"/>
      <c r="AO4384" s="623"/>
      <c r="AP4384" s="623"/>
      <c r="AQ4384" s="623"/>
      <c r="AR4384" s="623"/>
      <c r="AS4384" s="624"/>
      <c r="AT4384" s="623"/>
      <c r="AU4384" s="624"/>
    </row>
    <row r="4385">
      <c r="A4385" s="612"/>
      <c r="B4385" s="601"/>
      <c r="C4385" s="601"/>
      <c r="D4385" s="595"/>
      <c r="E4385" s="602"/>
      <c r="F4385" s="603"/>
      <c r="G4385" s="611"/>
      <c r="H4385" s="595"/>
      <c r="I4385" s="595"/>
      <c r="J4385" s="192"/>
      <c r="K4385" s="192"/>
      <c r="L4385" s="192"/>
      <c r="M4385" s="596"/>
      <c r="N4385" s="192"/>
      <c r="O4385" s="596"/>
      <c r="P4385" s="192"/>
      <c r="Q4385" s="596"/>
      <c r="R4385" s="597"/>
      <c r="S4385" s="600"/>
      <c r="T4385" s="598"/>
      <c r="U4385" s="598"/>
      <c r="V4385" s="598"/>
      <c r="W4385" s="598"/>
      <c r="X4385" s="598"/>
      <c r="Y4385" s="598"/>
      <c r="Z4385" s="598"/>
      <c r="AA4385" s="598"/>
      <c r="AB4385" s="598"/>
      <c r="AC4385" s="598"/>
      <c r="AD4385" s="598"/>
      <c r="AE4385" s="598"/>
      <c r="AF4385" s="598"/>
      <c r="AG4385" s="599"/>
      <c r="AH4385" s="192"/>
      <c r="AI4385" s="604"/>
      <c r="AJ4385" s="598"/>
      <c r="AK4385" s="600"/>
      <c r="AL4385" s="67"/>
      <c r="AM4385" s="623"/>
      <c r="AN4385" s="623"/>
      <c r="AO4385" s="623"/>
      <c r="AP4385" s="623"/>
      <c r="AQ4385" s="623"/>
      <c r="AR4385" s="623"/>
      <c r="AS4385" s="624"/>
      <c r="AT4385" s="623"/>
      <c r="AU4385" s="624"/>
    </row>
    <row r="4386">
      <c r="A4386" s="612"/>
      <c r="B4386" s="601"/>
      <c r="C4386" s="601"/>
      <c r="D4386" s="595"/>
      <c r="E4386" s="602"/>
      <c r="F4386" s="603"/>
      <c r="G4386" s="611"/>
      <c r="H4386" s="595"/>
      <c r="I4386" s="595"/>
      <c r="J4386" s="192"/>
      <c r="K4386" s="192"/>
      <c r="L4386" s="192"/>
      <c r="M4386" s="596"/>
      <c r="N4386" s="192"/>
      <c r="O4386" s="596"/>
      <c r="P4386" s="192"/>
      <c r="Q4386" s="596"/>
      <c r="R4386" s="597"/>
      <c r="S4386" s="600"/>
      <c r="T4386" s="598"/>
      <c r="U4386" s="598"/>
      <c r="V4386" s="598"/>
      <c r="W4386" s="598"/>
      <c r="X4386" s="598"/>
      <c r="Y4386" s="598"/>
      <c r="Z4386" s="598"/>
      <c r="AA4386" s="598"/>
      <c r="AB4386" s="598"/>
      <c r="AC4386" s="598"/>
      <c r="AD4386" s="598"/>
      <c r="AE4386" s="598"/>
      <c r="AF4386" s="598"/>
      <c r="AG4386" s="599"/>
      <c r="AH4386" s="192"/>
      <c r="AI4386" s="604"/>
      <c r="AJ4386" s="598"/>
      <c r="AK4386" s="600"/>
      <c r="AL4386" s="67"/>
      <c r="AM4386" s="623"/>
      <c r="AN4386" s="623"/>
      <c r="AO4386" s="623"/>
      <c r="AP4386" s="623"/>
      <c r="AQ4386" s="623"/>
      <c r="AR4386" s="623"/>
      <c r="AS4386" s="624"/>
      <c r="AT4386" s="623"/>
      <c r="AU4386" s="624"/>
    </row>
    <row r="4387">
      <c r="A4387" s="612"/>
      <c r="B4387" s="601"/>
      <c r="C4387" s="601"/>
      <c r="D4387" s="595"/>
      <c r="E4387" s="602"/>
      <c r="F4387" s="603"/>
      <c r="G4387" s="611"/>
      <c r="H4387" s="595"/>
      <c r="I4387" s="595"/>
      <c r="J4387" s="192"/>
      <c r="K4387" s="192"/>
      <c r="L4387" s="192"/>
      <c r="M4387" s="596"/>
      <c r="N4387" s="192"/>
      <c r="O4387" s="596"/>
      <c r="P4387" s="192"/>
      <c r="Q4387" s="596"/>
      <c r="R4387" s="597"/>
      <c r="S4387" s="600"/>
      <c r="T4387" s="598"/>
      <c r="U4387" s="598"/>
      <c r="V4387" s="598"/>
      <c r="W4387" s="598"/>
      <c r="X4387" s="598"/>
      <c r="Y4387" s="598"/>
      <c r="Z4387" s="598"/>
      <c r="AA4387" s="598"/>
      <c r="AB4387" s="598"/>
      <c r="AC4387" s="598"/>
      <c r="AD4387" s="598"/>
      <c r="AE4387" s="598"/>
      <c r="AF4387" s="598"/>
      <c r="AG4387" s="599"/>
      <c r="AH4387" s="192"/>
      <c r="AI4387" s="604"/>
      <c r="AJ4387" s="598"/>
      <c r="AK4387" s="600"/>
      <c r="AL4387" s="67"/>
      <c r="AM4387" s="623"/>
      <c r="AN4387" s="623"/>
      <c r="AO4387" s="623"/>
      <c r="AP4387" s="623"/>
      <c r="AQ4387" s="623"/>
      <c r="AR4387" s="623"/>
      <c r="AS4387" s="624"/>
      <c r="AT4387" s="623"/>
      <c r="AU4387" s="624"/>
    </row>
    <row r="4388">
      <c r="A4388" s="612"/>
      <c r="B4388" s="601"/>
      <c r="C4388" s="601"/>
      <c r="D4388" s="595"/>
      <c r="E4388" s="602"/>
      <c r="F4388" s="603"/>
      <c r="G4388" s="611"/>
      <c r="H4388" s="595"/>
      <c r="I4388" s="595"/>
      <c r="J4388" s="192"/>
      <c r="K4388" s="192"/>
      <c r="L4388" s="192"/>
      <c r="M4388" s="596"/>
      <c r="N4388" s="192"/>
      <c r="O4388" s="596"/>
      <c r="P4388" s="192"/>
      <c r="Q4388" s="596"/>
      <c r="R4388" s="597"/>
      <c r="S4388" s="600"/>
      <c r="T4388" s="598"/>
      <c r="U4388" s="598"/>
      <c r="V4388" s="598"/>
      <c r="W4388" s="598"/>
      <c r="X4388" s="598"/>
      <c r="Y4388" s="598"/>
      <c r="Z4388" s="598"/>
      <c r="AA4388" s="598"/>
      <c r="AB4388" s="598"/>
      <c r="AC4388" s="598"/>
      <c r="AD4388" s="598"/>
      <c r="AE4388" s="598"/>
      <c r="AF4388" s="598"/>
      <c r="AG4388" s="599"/>
      <c r="AH4388" s="192"/>
      <c r="AI4388" s="604"/>
      <c r="AJ4388" s="598"/>
      <c r="AK4388" s="600"/>
      <c r="AL4388" s="67"/>
      <c r="AM4388" s="623"/>
      <c r="AN4388" s="623"/>
      <c r="AO4388" s="623"/>
      <c r="AP4388" s="623"/>
      <c r="AQ4388" s="623"/>
      <c r="AR4388" s="623"/>
      <c r="AS4388" s="624"/>
      <c r="AT4388" s="623"/>
      <c r="AU4388" s="624"/>
    </row>
    <row r="4389">
      <c r="A4389" s="612"/>
      <c r="B4389" s="601"/>
      <c r="C4389" s="601"/>
      <c r="D4389" s="595"/>
      <c r="E4389" s="602"/>
      <c r="F4389" s="603"/>
      <c r="G4389" s="611"/>
      <c r="H4389" s="595"/>
      <c r="I4389" s="595"/>
      <c r="J4389" s="192"/>
      <c r="K4389" s="192"/>
      <c r="L4389" s="192"/>
      <c r="M4389" s="596"/>
      <c r="N4389" s="192"/>
      <c r="O4389" s="596"/>
      <c r="P4389" s="192"/>
      <c r="Q4389" s="596"/>
      <c r="R4389" s="597"/>
      <c r="S4389" s="600"/>
      <c r="T4389" s="598"/>
      <c r="U4389" s="598"/>
      <c r="V4389" s="598"/>
      <c r="W4389" s="598"/>
      <c r="X4389" s="598"/>
      <c r="Y4389" s="598"/>
      <c r="Z4389" s="598"/>
      <c r="AA4389" s="598"/>
      <c r="AB4389" s="598"/>
      <c r="AC4389" s="598"/>
      <c r="AD4389" s="598"/>
      <c r="AE4389" s="598"/>
      <c r="AF4389" s="598"/>
      <c r="AG4389" s="599"/>
      <c r="AH4389" s="192"/>
      <c r="AI4389" s="604"/>
      <c r="AJ4389" s="598"/>
      <c r="AK4389" s="600"/>
      <c r="AL4389" s="67"/>
      <c r="AM4389" s="623"/>
      <c r="AN4389" s="623"/>
      <c r="AO4389" s="623"/>
      <c r="AP4389" s="623"/>
      <c r="AQ4389" s="623"/>
      <c r="AR4389" s="623"/>
      <c r="AS4389" s="624"/>
      <c r="AT4389" s="623"/>
      <c r="AU4389" s="624"/>
    </row>
    <row r="4390">
      <c r="A4390" s="612"/>
      <c r="B4390" s="601"/>
      <c r="C4390" s="601"/>
      <c r="D4390" s="595"/>
      <c r="E4390" s="602"/>
      <c r="F4390" s="603"/>
      <c r="G4390" s="611"/>
      <c r="H4390" s="595"/>
      <c r="I4390" s="595"/>
      <c r="J4390" s="192"/>
      <c r="K4390" s="192"/>
      <c r="L4390" s="192"/>
      <c r="M4390" s="596"/>
      <c r="N4390" s="192"/>
      <c r="O4390" s="596"/>
      <c r="P4390" s="192"/>
      <c r="Q4390" s="596"/>
      <c r="R4390" s="597"/>
      <c r="S4390" s="600"/>
      <c r="T4390" s="598"/>
      <c r="U4390" s="598"/>
      <c r="V4390" s="598"/>
      <c r="W4390" s="598"/>
      <c r="X4390" s="598"/>
      <c r="Y4390" s="598"/>
      <c r="Z4390" s="598"/>
      <c r="AA4390" s="598"/>
      <c r="AB4390" s="598"/>
      <c r="AC4390" s="598"/>
      <c r="AD4390" s="598"/>
      <c r="AE4390" s="598"/>
      <c r="AF4390" s="598"/>
      <c r="AG4390" s="599"/>
      <c r="AH4390" s="192"/>
      <c r="AI4390" s="604"/>
      <c r="AJ4390" s="598"/>
      <c r="AK4390" s="600"/>
      <c r="AL4390" s="67"/>
      <c r="AM4390" s="623"/>
      <c r="AN4390" s="623"/>
      <c r="AO4390" s="623"/>
      <c r="AP4390" s="623"/>
      <c r="AQ4390" s="623"/>
      <c r="AR4390" s="623"/>
      <c r="AS4390" s="624"/>
      <c r="AT4390" s="623"/>
      <c r="AU4390" s="624"/>
    </row>
    <row r="4391">
      <c r="A4391" s="612"/>
      <c r="B4391" s="601"/>
      <c r="C4391" s="601"/>
      <c r="D4391" s="595"/>
      <c r="E4391" s="602"/>
      <c r="F4391" s="603"/>
      <c r="G4391" s="611"/>
      <c r="H4391" s="595"/>
      <c r="I4391" s="595"/>
      <c r="J4391" s="192"/>
      <c r="K4391" s="192"/>
      <c r="L4391" s="192"/>
      <c r="M4391" s="596"/>
      <c r="N4391" s="192"/>
      <c r="O4391" s="596"/>
      <c r="P4391" s="192"/>
      <c r="Q4391" s="596"/>
      <c r="R4391" s="597"/>
      <c r="S4391" s="600"/>
      <c r="T4391" s="598"/>
      <c r="U4391" s="598"/>
      <c r="V4391" s="598"/>
      <c r="W4391" s="598"/>
      <c r="X4391" s="598"/>
      <c r="Y4391" s="598"/>
      <c r="Z4391" s="598"/>
      <c r="AA4391" s="598"/>
      <c r="AB4391" s="598"/>
      <c r="AC4391" s="598"/>
      <c r="AD4391" s="598"/>
      <c r="AE4391" s="598"/>
      <c r="AF4391" s="598"/>
      <c r="AG4391" s="599"/>
      <c r="AH4391" s="192"/>
      <c r="AI4391" s="604"/>
      <c r="AJ4391" s="598"/>
      <c r="AK4391" s="600"/>
      <c r="AL4391" s="67"/>
      <c r="AM4391" s="623"/>
      <c r="AN4391" s="623"/>
      <c r="AO4391" s="623"/>
      <c r="AP4391" s="623"/>
      <c r="AQ4391" s="623"/>
      <c r="AR4391" s="623"/>
      <c r="AS4391" s="624"/>
      <c r="AT4391" s="623"/>
      <c r="AU4391" s="624"/>
    </row>
    <row r="4392">
      <c r="A4392" s="612"/>
      <c r="B4392" s="601"/>
      <c r="C4392" s="601"/>
      <c r="D4392" s="595"/>
      <c r="E4392" s="602"/>
      <c r="F4392" s="603"/>
      <c r="G4392" s="611"/>
      <c r="H4392" s="595"/>
      <c r="I4392" s="595"/>
      <c r="J4392" s="192"/>
      <c r="K4392" s="192"/>
      <c r="L4392" s="192"/>
      <c r="M4392" s="596"/>
      <c r="N4392" s="192"/>
      <c r="O4392" s="596"/>
      <c r="P4392" s="192"/>
      <c r="Q4392" s="596"/>
      <c r="R4392" s="597"/>
      <c r="S4392" s="600"/>
      <c r="T4392" s="598"/>
      <c r="U4392" s="598"/>
      <c r="V4392" s="598"/>
      <c r="W4392" s="598"/>
      <c r="X4392" s="598"/>
      <c r="Y4392" s="598"/>
      <c r="Z4392" s="598"/>
      <c r="AA4392" s="598"/>
      <c r="AB4392" s="598"/>
      <c r="AC4392" s="598"/>
      <c r="AD4392" s="598"/>
      <c r="AE4392" s="598"/>
      <c r="AF4392" s="598"/>
      <c r="AG4392" s="599"/>
      <c r="AH4392" s="192"/>
      <c r="AI4392" s="604"/>
      <c r="AJ4392" s="598"/>
      <c r="AK4392" s="600"/>
      <c r="AL4392" s="67"/>
      <c r="AM4392" s="623"/>
      <c r="AN4392" s="623"/>
      <c r="AO4392" s="623"/>
      <c r="AP4392" s="623"/>
      <c r="AQ4392" s="623"/>
      <c r="AR4392" s="623"/>
      <c r="AS4392" s="624"/>
      <c r="AT4392" s="623"/>
      <c r="AU4392" s="624"/>
    </row>
    <row r="4393">
      <c r="A4393" s="612"/>
      <c r="B4393" s="601"/>
      <c r="C4393" s="601"/>
      <c r="D4393" s="595"/>
      <c r="E4393" s="602"/>
      <c r="F4393" s="603"/>
      <c r="G4393" s="611"/>
      <c r="H4393" s="595"/>
      <c r="I4393" s="595"/>
      <c r="J4393" s="192"/>
      <c r="K4393" s="192"/>
      <c r="L4393" s="192"/>
      <c r="M4393" s="596"/>
      <c r="N4393" s="192"/>
      <c r="O4393" s="596"/>
      <c r="P4393" s="192"/>
      <c r="Q4393" s="596"/>
      <c r="R4393" s="597"/>
      <c r="S4393" s="600"/>
      <c r="T4393" s="598"/>
      <c r="U4393" s="598"/>
      <c r="V4393" s="598"/>
      <c r="W4393" s="598"/>
      <c r="X4393" s="598"/>
      <c r="Y4393" s="598"/>
      <c r="Z4393" s="598"/>
      <c r="AA4393" s="598"/>
      <c r="AB4393" s="598"/>
      <c r="AC4393" s="598"/>
      <c r="AD4393" s="598"/>
      <c r="AE4393" s="598"/>
      <c r="AF4393" s="598"/>
      <c r="AG4393" s="599"/>
      <c r="AH4393" s="192"/>
      <c r="AI4393" s="604"/>
      <c r="AJ4393" s="598"/>
      <c r="AK4393" s="600"/>
      <c r="AL4393" s="67"/>
      <c r="AM4393" s="623"/>
      <c r="AN4393" s="623"/>
      <c r="AO4393" s="623"/>
      <c r="AP4393" s="623"/>
      <c r="AQ4393" s="623"/>
      <c r="AR4393" s="623"/>
      <c r="AS4393" s="624"/>
      <c r="AT4393" s="623"/>
      <c r="AU4393" s="624"/>
    </row>
    <row r="4394">
      <c r="A4394" s="612"/>
      <c r="B4394" s="601"/>
      <c r="C4394" s="601"/>
      <c r="D4394" s="595"/>
      <c r="E4394" s="602"/>
      <c r="F4394" s="603"/>
      <c r="G4394" s="611"/>
      <c r="H4394" s="595"/>
      <c r="I4394" s="595"/>
      <c r="J4394" s="192"/>
      <c r="K4394" s="192"/>
      <c r="L4394" s="192"/>
      <c r="M4394" s="596"/>
      <c r="N4394" s="192"/>
      <c r="O4394" s="596"/>
      <c r="P4394" s="192"/>
      <c r="Q4394" s="596"/>
      <c r="R4394" s="597"/>
      <c r="S4394" s="600"/>
      <c r="T4394" s="598"/>
      <c r="U4394" s="598"/>
      <c r="V4394" s="598"/>
      <c r="W4394" s="598"/>
      <c r="X4394" s="598"/>
      <c r="Y4394" s="598"/>
      <c r="Z4394" s="598"/>
      <c r="AA4394" s="598"/>
      <c r="AB4394" s="598"/>
      <c r="AC4394" s="598"/>
      <c r="AD4394" s="598"/>
      <c r="AE4394" s="598"/>
      <c r="AF4394" s="598"/>
      <c r="AG4394" s="599"/>
      <c r="AH4394" s="192"/>
      <c r="AI4394" s="604"/>
      <c r="AJ4394" s="598"/>
      <c r="AK4394" s="600"/>
      <c r="AL4394" s="67"/>
      <c r="AM4394" s="623"/>
      <c r="AN4394" s="623"/>
      <c r="AO4394" s="623"/>
      <c r="AP4394" s="623"/>
      <c r="AQ4394" s="623"/>
      <c r="AR4394" s="623"/>
      <c r="AS4394" s="624"/>
      <c r="AT4394" s="623"/>
      <c r="AU4394" s="624"/>
    </row>
    <row r="4395">
      <c r="A4395" s="612"/>
      <c r="B4395" s="601"/>
      <c r="C4395" s="601"/>
      <c r="D4395" s="595"/>
      <c r="E4395" s="602"/>
      <c r="F4395" s="603"/>
      <c r="G4395" s="611"/>
      <c r="H4395" s="595"/>
      <c r="I4395" s="595"/>
      <c r="J4395" s="192"/>
      <c r="K4395" s="192"/>
      <c r="L4395" s="192"/>
      <c r="M4395" s="596"/>
      <c r="N4395" s="192"/>
      <c r="O4395" s="596"/>
      <c r="P4395" s="192"/>
      <c r="Q4395" s="596"/>
      <c r="R4395" s="597"/>
      <c r="S4395" s="600"/>
      <c r="T4395" s="598"/>
      <c r="U4395" s="598"/>
      <c r="V4395" s="598"/>
      <c r="W4395" s="598"/>
      <c r="X4395" s="598"/>
      <c r="Y4395" s="598"/>
      <c r="Z4395" s="598"/>
      <c r="AA4395" s="598"/>
      <c r="AB4395" s="598"/>
      <c r="AC4395" s="598"/>
      <c r="AD4395" s="598"/>
      <c r="AE4395" s="598"/>
      <c r="AF4395" s="598"/>
      <c r="AG4395" s="599"/>
      <c r="AH4395" s="192"/>
      <c r="AI4395" s="604"/>
      <c r="AJ4395" s="598"/>
      <c r="AK4395" s="600"/>
      <c r="AL4395" s="67"/>
      <c r="AM4395" s="623"/>
      <c r="AN4395" s="623"/>
      <c r="AO4395" s="623"/>
      <c r="AP4395" s="623"/>
      <c r="AQ4395" s="623"/>
      <c r="AR4395" s="623"/>
      <c r="AS4395" s="624"/>
      <c r="AT4395" s="623"/>
      <c r="AU4395" s="624"/>
    </row>
    <row r="4396">
      <c r="A4396" s="612"/>
      <c r="B4396" s="601"/>
      <c r="C4396" s="601"/>
      <c r="D4396" s="595"/>
      <c r="E4396" s="602"/>
      <c r="F4396" s="603"/>
      <c r="G4396" s="611"/>
      <c r="H4396" s="595"/>
      <c r="I4396" s="595"/>
      <c r="J4396" s="192"/>
      <c r="K4396" s="192"/>
      <c r="L4396" s="192"/>
      <c r="M4396" s="596"/>
      <c r="N4396" s="192"/>
      <c r="O4396" s="596"/>
      <c r="P4396" s="192"/>
      <c r="Q4396" s="596"/>
      <c r="R4396" s="597"/>
      <c r="S4396" s="600"/>
      <c r="T4396" s="598"/>
      <c r="U4396" s="598"/>
      <c r="V4396" s="598"/>
      <c r="W4396" s="598"/>
      <c r="X4396" s="598"/>
      <c r="Y4396" s="598"/>
      <c r="Z4396" s="598"/>
      <c r="AA4396" s="598"/>
      <c r="AB4396" s="598"/>
      <c r="AC4396" s="598"/>
      <c r="AD4396" s="598"/>
      <c r="AE4396" s="598"/>
      <c r="AF4396" s="598"/>
      <c r="AG4396" s="599"/>
      <c r="AH4396" s="192"/>
      <c r="AI4396" s="604"/>
      <c r="AJ4396" s="598"/>
      <c r="AK4396" s="600"/>
      <c r="AL4396" s="67"/>
      <c r="AM4396" s="623"/>
      <c r="AN4396" s="623"/>
      <c r="AO4396" s="623"/>
      <c r="AP4396" s="623"/>
      <c r="AQ4396" s="623"/>
      <c r="AR4396" s="623"/>
      <c r="AS4396" s="624"/>
      <c r="AT4396" s="623"/>
      <c r="AU4396" s="624"/>
    </row>
    <row r="4397">
      <c r="A4397" s="612"/>
      <c r="B4397" s="601"/>
      <c r="C4397" s="601"/>
      <c r="D4397" s="595"/>
      <c r="E4397" s="602"/>
      <c r="F4397" s="603"/>
      <c r="G4397" s="611"/>
      <c r="H4397" s="595"/>
      <c r="I4397" s="595"/>
      <c r="J4397" s="192"/>
      <c r="K4397" s="192"/>
      <c r="L4397" s="192"/>
      <c r="M4397" s="596"/>
      <c r="N4397" s="192"/>
      <c r="O4397" s="596"/>
      <c r="P4397" s="192"/>
      <c r="Q4397" s="596"/>
      <c r="R4397" s="597"/>
      <c r="S4397" s="600"/>
      <c r="T4397" s="598"/>
      <c r="U4397" s="598"/>
      <c r="V4397" s="598"/>
      <c r="W4397" s="598"/>
      <c r="X4397" s="598"/>
      <c r="Y4397" s="598"/>
      <c r="Z4397" s="598"/>
      <c r="AA4397" s="598"/>
      <c r="AB4397" s="598"/>
      <c r="AC4397" s="598"/>
      <c r="AD4397" s="598"/>
      <c r="AE4397" s="598"/>
      <c r="AF4397" s="598"/>
      <c r="AG4397" s="599"/>
      <c r="AH4397" s="192"/>
      <c r="AI4397" s="604"/>
      <c r="AJ4397" s="598"/>
      <c r="AK4397" s="600"/>
      <c r="AL4397" s="67"/>
      <c r="AM4397" s="623"/>
      <c r="AN4397" s="623"/>
      <c r="AO4397" s="623"/>
      <c r="AP4397" s="623"/>
      <c r="AQ4397" s="623"/>
      <c r="AR4397" s="623"/>
      <c r="AS4397" s="624"/>
      <c r="AT4397" s="623"/>
      <c r="AU4397" s="624"/>
    </row>
    <row r="4398">
      <c r="A4398" s="612"/>
      <c r="B4398" s="601"/>
      <c r="C4398" s="601"/>
      <c r="D4398" s="595"/>
      <c r="E4398" s="602"/>
      <c r="F4398" s="603"/>
      <c r="G4398" s="611"/>
      <c r="H4398" s="595"/>
      <c r="I4398" s="595"/>
      <c r="J4398" s="192"/>
      <c r="K4398" s="192"/>
      <c r="L4398" s="192"/>
      <c r="M4398" s="596"/>
      <c r="N4398" s="192"/>
      <c r="O4398" s="596"/>
      <c r="P4398" s="192"/>
      <c r="Q4398" s="596"/>
      <c r="R4398" s="597"/>
      <c r="S4398" s="600"/>
      <c r="T4398" s="598"/>
      <c r="U4398" s="598"/>
      <c r="V4398" s="598"/>
      <c r="W4398" s="598"/>
      <c r="X4398" s="598"/>
      <c r="Y4398" s="598"/>
      <c r="Z4398" s="598"/>
      <c r="AA4398" s="598"/>
      <c r="AB4398" s="598"/>
      <c r="AC4398" s="598"/>
      <c r="AD4398" s="598"/>
      <c r="AE4398" s="598"/>
      <c r="AF4398" s="598"/>
      <c r="AG4398" s="599"/>
      <c r="AH4398" s="192"/>
      <c r="AI4398" s="604"/>
      <c r="AJ4398" s="598"/>
      <c r="AK4398" s="600"/>
      <c r="AL4398" s="67"/>
      <c r="AM4398" s="623"/>
      <c r="AN4398" s="623"/>
      <c r="AO4398" s="623"/>
      <c r="AP4398" s="623"/>
      <c r="AQ4398" s="623"/>
      <c r="AR4398" s="623"/>
      <c r="AS4398" s="624"/>
      <c r="AT4398" s="623"/>
      <c r="AU4398" s="624"/>
    </row>
    <row r="4399">
      <c r="A4399" s="612"/>
      <c r="B4399" s="601"/>
      <c r="C4399" s="601"/>
      <c r="D4399" s="595"/>
      <c r="E4399" s="602"/>
      <c r="F4399" s="603"/>
      <c r="G4399" s="611"/>
      <c r="H4399" s="595"/>
      <c r="I4399" s="595"/>
      <c r="J4399" s="192"/>
      <c r="K4399" s="192"/>
      <c r="L4399" s="192"/>
      <c r="M4399" s="596"/>
      <c r="N4399" s="192"/>
      <c r="O4399" s="596"/>
      <c r="P4399" s="192"/>
      <c r="Q4399" s="596"/>
      <c r="R4399" s="597"/>
      <c r="S4399" s="600"/>
      <c r="T4399" s="598"/>
      <c r="U4399" s="598"/>
      <c r="V4399" s="598"/>
      <c r="W4399" s="598"/>
      <c r="X4399" s="598"/>
      <c r="Y4399" s="598"/>
      <c r="Z4399" s="598"/>
      <c r="AA4399" s="598"/>
      <c r="AB4399" s="598"/>
      <c r="AC4399" s="598"/>
      <c r="AD4399" s="598"/>
      <c r="AE4399" s="598"/>
      <c r="AF4399" s="598"/>
      <c r="AG4399" s="599"/>
      <c r="AH4399" s="192"/>
      <c r="AI4399" s="604"/>
      <c r="AJ4399" s="598"/>
      <c r="AK4399" s="600"/>
      <c r="AL4399" s="67"/>
      <c r="AM4399" s="623"/>
      <c r="AN4399" s="623"/>
      <c r="AO4399" s="623"/>
      <c r="AP4399" s="623"/>
      <c r="AQ4399" s="623"/>
      <c r="AR4399" s="623"/>
      <c r="AS4399" s="624"/>
      <c r="AT4399" s="623"/>
      <c r="AU4399" s="624"/>
    </row>
    <row r="4400">
      <c r="A4400" s="612"/>
      <c r="B4400" s="601"/>
      <c r="C4400" s="601"/>
      <c r="D4400" s="595"/>
      <c r="E4400" s="602"/>
      <c r="F4400" s="603"/>
      <c r="G4400" s="611"/>
      <c r="H4400" s="595"/>
      <c r="I4400" s="595"/>
      <c r="J4400" s="192"/>
      <c r="K4400" s="192"/>
      <c r="L4400" s="192"/>
      <c r="M4400" s="596"/>
      <c r="N4400" s="192"/>
      <c r="O4400" s="596"/>
      <c r="P4400" s="192"/>
      <c r="Q4400" s="596"/>
      <c r="R4400" s="597"/>
      <c r="S4400" s="600"/>
      <c r="T4400" s="598"/>
      <c r="U4400" s="598"/>
      <c r="V4400" s="598"/>
      <c r="W4400" s="598"/>
      <c r="X4400" s="598"/>
      <c r="Y4400" s="598"/>
      <c r="Z4400" s="598"/>
      <c r="AA4400" s="598"/>
      <c r="AB4400" s="598"/>
      <c r="AC4400" s="598"/>
      <c r="AD4400" s="598"/>
      <c r="AE4400" s="598"/>
      <c r="AF4400" s="598"/>
      <c r="AG4400" s="599"/>
      <c r="AH4400" s="192"/>
      <c r="AI4400" s="604"/>
      <c r="AJ4400" s="598"/>
      <c r="AK4400" s="600"/>
      <c r="AL4400" s="67"/>
      <c r="AM4400" s="623"/>
      <c r="AN4400" s="623"/>
      <c r="AO4400" s="623"/>
      <c r="AP4400" s="623"/>
      <c r="AQ4400" s="623"/>
      <c r="AR4400" s="623"/>
      <c r="AS4400" s="624"/>
      <c r="AT4400" s="623"/>
      <c r="AU4400" s="624"/>
    </row>
    <row r="4401">
      <c r="A4401" s="612"/>
      <c r="B4401" s="601"/>
      <c r="C4401" s="601"/>
      <c r="D4401" s="595"/>
      <c r="E4401" s="602"/>
      <c r="F4401" s="603"/>
      <c r="G4401" s="611"/>
      <c r="H4401" s="595"/>
      <c r="I4401" s="595"/>
      <c r="J4401" s="192"/>
      <c r="K4401" s="192"/>
      <c r="L4401" s="192"/>
      <c r="M4401" s="596"/>
      <c r="N4401" s="192"/>
      <c r="O4401" s="596"/>
      <c r="P4401" s="192"/>
      <c r="Q4401" s="596"/>
      <c r="R4401" s="597"/>
      <c r="S4401" s="600"/>
      <c r="T4401" s="598"/>
      <c r="U4401" s="598"/>
      <c r="V4401" s="598"/>
      <c r="W4401" s="598"/>
      <c r="X4401" s="598"/>
      <c r="Y4401" s="598"/>
      <c r="Z4401" s="598"/>
      <c r="AA4401" s="598"/>
      <c r="AB4401" s="598"/>
      <c r="AC4401" s="598"/>
      <c r="AD4401" s="598"/>
      <c r="AE4401" s="598"/>
      <c r="AF4401" s="598"/>
      <c r="AG4401" s="599"/>
      <c r="AH4401" s="192"/>
      <c r="AI4401" s="604"/>
      <c r="AJ4401" s="598"/>
      <c r="AK4401" s="600"/>
      <c r="AL4401" s="67"/>
      <c r="AM4401" s="623"/>
      <c r="AN4401" s="623"/>
      <c r="AO4401" s="623"/>
      <c r="AP4401" s="623"/>
      <c r="AQ4401" s="623"/>
      <c r="AR4401" s="623"/>
      <c r="AS4401" s="624"/>
      <c r="AT4401" s="623"/>
      <c r="AU4401" s="624"/>
    </row>
    <row r="4402">
      <c r="A4402" s="612"/>
      <c r="B4402" s="601"/>
      <c r="C4402" s="601"/>
      <c r="D4402" s="595"/>
      <c r="E4402" s="602"/>
      <c r="F4402" s="603"/>
      <c r="G4402" s="611"/>
      <c r="H4402" s="595"/>
      <c r="I4402" s="595"/>
      <c r="J4402" s="192"/>
      <c r="K4402" s="192"/>
      <c r="L4402" s="192"/>
      <c r="M4402" s="596"/>
      <c r="N4402" s="192"/>
      <c r="O4402" s="596"/>
      <c r="P4402" s="192"/>
      <c r="Q4402" s="596"/>
      <c r="R4402" s="597"/>
      <c r="S4402" s="600"/>
      <c r="T4402" s="598"/>
      <c r="U4402" s="598"/>
      <c r="V4402" s="598"/>
      <c r="W4402" s="598"/>
      <c r="X4402" s="598"/>
      <c r="Y4402" s="598"/>
      <c r="Z4402" s="598"/>
      <c r="AA4402" s="598"/>
      <c r="AB4402" s="598"/>
      <c r="AC4402" s="598"/>
      <c r="AD4402" s="598"/>
      <c r="AE4402" s="598"/>
      <c r="AF4402" s="598"/>
      <c r="AG4402" s="599"/>
      <c r="AH4402" s="192"/>
      <c r="AI4402" s="604"/>
      <c r="AJ4402" s="598"/>
      <c r="AK4402" s="600"/>
      <c r="AL4402" s="67"/>
      <c r="AM4402" s="623"/>
      <c r="AN4402" s="623"/>
      <c r="AO4402" s="623"/>
      <c r="AP4402" s="623"/>
      <c r="AQ4402" s="623"/>
      <c r="AR4402" s="623"/>
      <c r="AS4402" s="624"/>
      <c r="AT4402" s="623"/>
      <c r="AU4402" s="624"/>
    </row>
    <row r="4403">
      <c r="A4403" s="612"/>
      <c r="B4403" s="601"/>
      <c r="C4403" s="601"/>
      <c r="D4403" s="595"/>
      <c r="E4403" s="602"/>
      <c r="F4403" s="603"/>
      <c r="G4403" s="611"/>
      <c r="H4403" s="595"/>
      <c r="I4403" s="595"/>
      <c r="J4403" s="192"/>
      <c r="K4403" s="192"/>
      <c r="L4403" s="192"/>
      <c r="M4403" s="596"/>
      <c r="N4403" s="192"/>
      <c r="O4403" s="596"/>
      <c r="P4403" s="192"/>
      <c r="Q4403" s="596"/>
      <c r="R4403" s="597"/>
      <c r="S4403" s="600"/>
      <c r="T4403" s="598"/>
      <c r="U4403" s="598"/>
      <c r="V4403" s="598"/>
      <c r="W4403" s="598"/>
      <c r="X4403" s="598"/>
      <c r="Y4403" s="598"/>
      <c r="Z4403" s="598"/>
      <c r="AA4403" s="598"/>
      <c r="AB4403" s="598"/>
      <c r="AC4403" s="598"/>
      <c r="AD4403" s="598"/>
      <c r="AE4403" s="598"/>
      <c r="AF4403" s="598"/>
      <c r="AG4403" s="599"/>
      <c r="AH4403" s="192"/>
      <c r="AI4403" s="604"/>
      <c r="AJ4403" s="598"/>
      <c r="AK4403" s="600"/>
      <c r="AL4403" s="67"/>
      <c r="AM4403" s="623"/>
      <c r="AN4403" s="623"/>
      <c r="AO4403" s="623"/>
      <c r="AP4403" s="623"/>
      <c r="AQ4403" s="623"/>
      <c r="AR4403" s="623"/>
      <c r="AS4403" s="624"/>
      <c r="AT4403" s="623"/>
      <c r="AU4403" s="624"/>
    </row>
    <row r="4404">
      <c r="A4404" s="612"/>
      <c r="B4404" s="601"/>
      <c r="C4404" s="601"/>
      <c r="D4404" s="595"/>
      <c r="E4404" s="602"/>
      <c r="F4404" s="603"/>
      <c r="G4404" s="611"/>
      <c r="H4404" s="595"/>
      <c r="I4404" s="595"/>
      <c r="J4404" s="192"/>
      <c r="K4404" s="192"/>
      <c r="L4404" s="192"/>
      <c r="M4404" s="596"/>
      <c r="N4404" s="192"/>
      <c r="O4404" s="596"/>
      <c r="P4404" s="192"/>
      <c r="Q4404" s="596"/>
      <c r="R4404" s="597"/>
      <c r="S4404" s="600"/>
      <c r="T4404" s="598"/>
      <c r="U4404" s="598"/>
      <c r="V4404" s="598"/>
      <c r="W4404" s="598"/>
      <c r="X4404" s="598"/>
      <c r="Y4404" s="598"/>
      <c r="Z4404" s="598"/>
      <c r="AA4404" s="598"/>
      <c r="AB4404" s="598"/>
      <c r="AC4404" s="598"/>
      <c r="AD4404" s="598"/>
      <c r="AE4404" s="598"/>
      <c r="AF4404" s="598"/>
      <c r="AG4404" s="599"/>
      <c r="AH4404" s="192"/>
      <c r="AI4404" s="604"/>
      <c r="AJ4404" s="598"/>
      <c r="AK4404" s="600"/>
      <c r="AL4404" s="67"/>
      <c r="AM4404" s="623"/>
      <c r="AN4404" s="623"/>
      <c r="AO4404" s="623"/>
      <c r="AP4404" s="623"/>
      <c r="AQ4404" s="623"/>
      <c r="AR4404" s="623"/>
      <c r="AS4404" s="624"/>
      <c r="AT4404" s="623"/>
      <c r="AU4404" s="624"/>
    </row>
    <row r="4405">
      <c r="A4405" s="612"/>
      <c r="B4405" s="601"/>
      <c r="C4405" s="601"/>
      <c r="D4405" s="595"/>
      <c r="E4405" s="602"/>
      <c r="F4405" s="603"/>
      <c r="G4405" s="611"/>
      <c r="H4405" s="595"/>
      <c r="I4405" s="595"/>
      <c r="J4405" s="192"/>
      <c r="K4405" s="192"/>
      <c r="L4405" s="192"/>
      <c r="M4405" s="596"/>
      <c r="N4405" s="192"/>
      <c r="O4405" s="596"/>
      <c r="P4405" s="192"/>
      <c r="Q4405" s="596"/>
      <c r="R4405" s="597"/>
      <c r="S4405" s="600"/>
      <c r="T4405" s="598"/>
      <c r="U4405" s="598"/>
      <c r="V4405" s="598"/>
      <c r="W4405" s="598"/>
      <c r="X4405" s="598"/>
      <c r="Y4405" s="598"/>
      <c r="Z4405" s="598"/>
      <c r="AA4405" s="598"/>
      <c r="AB4405" s="598"/>
      <c r="AC4405" s="598"/>
      <c r="AD4405" s="598"/>
      <c r="AE4405" s="598"/>
      <c r="AF4405" s="598"/>
      <c r="AG4405" s="599"/>
      <c r="AH4405" s="192"/>
      <c r="AI4405" s="604"/>
      <c r="AJ4405" s="598"/>
      <c r="AK4405" s="600"/>
      <c r="AL4405" s="67"/>
      <c r="AM4405" s="623"/>
      <c r="AN4405" s="623"/>
      <c r="AO4405" s="623"/>
      <c r="AP4405" s="623"/>
      <c r="AQ4405" s="623"/>
      <c r="AR4405" s="623"/>
      <c r="AS4405" s="624"/>
      <c r="AT4405" s="623"/>
      <c r="AU4405" s="624"/>
    </row>
    <row r="4406">
      <c r="A4406" s="612"/>
      <c r="B4406" s="601"/>
      <c r="C4406" s="601"/>
      <c r="D4406" s="595"/>
      <c r="E4406" s="602"/>
      <c r="F4406" s="603"/>
      <c r="G4406" s="611"/>
      <c r="H4406" s="595"/>
      <c r="I4406" s="595"/>
      <c r="J4406" s="192"/>
      <c r="K4406" s="192"/>
      <c r="L4406" s="192"/>
      <c r="M4406" s="596"/>
      <c r="N4406" s="192"/>
      <c r="O4406" s="596"/>
      <c r="P4406" s="192"/>
      <c r="Q4406" s="596"/>
      <c r="R4406" s="597"/>
      <c r="S4406" s="600"/>
      <c r="T4406" s="598"/>
      <c r="U4406" s="598"/>
      <c r="V4406" s="598"/>
      <c r="W4406" s="598"/>
      <c r="X4406" s="598"/>
      <c r="Y4406" s="598"/>
      <c r="Z4406" s="598"/>
      <c r="AA4406" s="598"/>
      <c r="AB4406" s="598"/>
      <c r="AC4406" s="598"/>
      <c r="AD4406" s="598"/>
      <c r="AE4406" s="598"/>
      <c r="AF4406" s="598"/>
      <c r="AG4406" s="599"/>
      <c r="AH4406" s="192"/>
      <c r="AI4406" s="604"/>
      <c r="AJ4406" s="598"/>
      <c r="AK4406" s="600"/>
      <c r="AL4406" s="67"/>
      <c r="AM4406" s="623"/>
      <c r="AN4406" s="623"/>
      <c r="AO4406" s="623"/>
      <c r="AP4406" s="623"/>
      <c r="AQ4406" s="623"/>
      <c r="AR4406" s="623"/>
      <c r="AS4406" s="624"/>
      <c r="AT4406" s="623"/>
      <c r="AU4406" s="624"/>
    </row>
    <row r="4407">
      <c r="A4407" s="612"/>
      <c r="B4407" s="601"/>
      <c r="C4407" s="601"/>
      <c r="D4407" s="595"/>
      <c r="E4407" s="602"/>
      <c r="F4407" s="603"/>
      <c r="G4407" s="611"/>
      <c r="H4407" s="595"/>
      <c r="I4407" s="595"/>
      <c r="J4407" s="192"/>
      <c r="K4407" s="192"/>
      <c r="L4407" s="192"/>
      <c r="M4407" s="596"/>
      <c r="N4407" s="192"/>
      <c r="O4407" s="596"/>
      <c r="P4407" s="192"/>
      <c r="Q4407" s="596"/>
      <c r="R4407" s="597"/>
      <c r="S4407" s="600"/>
      <c r="T4407" s="598"/>
      <c r="U4407" s="598"/>
      <c r="V4407" s="598"/>
      <c r="W4407" s="598"/>
      <c r="X4407" s="598"/>
      <c r="Y4407" s="598"/>
      <c r="Z4407" s="598"/>
      <c r="AA4407" s="598"/>
      <c r="AB4407" s="598"/>
      <c r="AC4407" s="598"/>
      <c r="AD4407" s="598"/>
      <c r="AE4407" s="598"/>
      <c r="AF4407" s="598"/>
      <c r="AG4407" s="599"/>
      <c r="AH4407" s="192"/>
      <c r="AI4407" s="604"/>
      <c r="AJ4407" s="598"/>
      <c r="AK4407" s="600"/>
      <c r="AL4407" s="67"/>
      <c r="AM4407" s="623"/>
      <c r="AN4407" s="623"/>
      <c r="AO4407" s="623"/>
      <c r="AP4407" s="623"/>
      <c r="AQ4407" s="623"/>
      <c r="AR4407" s="623"/>
      <c r="AS4407" s="624"/>
      <c r="AT4407" s="623"/>
      <c r="AU4407" s="624"/>
    </row>
    <row r="4408">
      <c r="A4408" s="612"/>
      <c r="B4408" s="601"/>
      <c r="C4408" s="601"/>
      <c r="D4408" s="595"/>
      <c r="E4408" s="602"/>
      <c r="F4408" s="603"/>
      <c r="G4408" s="611"/>
      <c r="H4408" s="595"/>
      <c r="I4408" s="595"/>
      <c r="J4408" s="192"/>
      <c r="K4408" s="192"/>
      <c r="L4408" s="192"/>
      <c r="M4408" s="596"/>
      <c r="N4408" s="192"/>
      <c r="O4408" s="596"/>
      <c r="P4408" s="192"/>
      <c r="Q4408" s="596"/>
      <c r="R4408" s="597"/>
      <c r="S4408" s="600"/>
      <c r="T4408" s="598"/>
      <c r="U4408" s="598"/>
      <c r="V4408" s="598"/>
      <c r="W4408" s="598"/>
      <c r="X4408" s="598"/>
      <c r="Y4408" s="598"/>
      <c r="Z4408" s="598"/>
      <c r="AA4408" s="598"/>
      <c r="AB4408" s="598"/>
      <c r="AC4408" s="598"/>
      <c r="AD4408" s="598"/>
      <c r="AE4408" s="598"/>
      <c r="AF4408" s="598"/>
      <c r="AG4408" s="599"/>
      <c r="AH4408" s="192"/>
      <c r="AI4408" s="604"/>
      <c r="AJ4408" s="598"/>
      <c r="AK4408" s="600"/>
      <c r="AL4408" s="67"/>
      <c r="AM4408" s="623"/>
      <c r="AN4408" s="623"/>
      <c r="AO4408" s="623"/>
      <c r="AP4408" s="623"/>
      <c r="AQ4408" s="623"/>
      <c r="AR4408" s="623"/>
      <c r="AS4408" s="624"/>
      <c r="AT4408" s="623"/>
      <c r="AU4408" s="624"/>
    </row>
    <row r="4409">
      <c r="A4409" s="612"/>
      <c r="B4409" s="601"/>
      <c r="C4409" s="601"/>
      <c r="D4409" s="595"/>
      <c r="E4409" s="602"/>
      <c r="F4409" s="603"/>
      <c r="G4409" s="611"/>
      <c r="H4409" s="595"/>
      <c r="I4409" s="595"/>
      <c r="J4409" s="192"/>
      <c r="K4409" s="192"/>
      <c r="L4409" s="192"/>
      <c r="M4409" s="596"/>
      <c r="N4409" s="192"/>
      <c r="O4409" s="596"/>
      <c r="P4409" s="192"/>
      <c r="Q4409" s="596"/>
      <c r="R4409" s="597"/>
      <c r="S4409" s="600"/>
      <c r="T4409" s="598"/>
      <c r="U4409" s="598"/>
      <c r="V4409" s="598"/>
      <c r="W4409" s="598"/>
      <c r="X4409" s="598"/>
      <c r="Y4409" s="598"/>
      <c r="Z4409" s="598"/>
      <c r="AA4409" s="598"/>
      <c r="AB4409" s="598"/>
      <c r="AC4409" s="598"/>
      <c r="AD4409" s="598"/>
      <c r="AE4409" s="598"/>
      <c r="AF4409" s="598"/>
      <c r="AG4409" s="599"/>
      <c r="AH4409" s="192"/>
      <c r="AI4409" s="604"/>
      <c r="AJ4409" s="598"/>
      <c r="AK4409" s="600"/>
      <c r="AL4409" s="67"/>
      <c r="AM4409" s="623"/>
      <c r="AN4409" s="623"/>
      <c r="AO4409" s="623"/>
      <c r="AP4409" s="623"/>
      <c r="AQ4409" s="623"/>
      <c r="AR4409" s="623"/>
      <c r="AS4409" s="624"/>
      <c r="AT4409" s="623"/>
      <c r="AU4409" s="624"/>
    </row>
    <row r="4410">
      <c r="A4410" s="612"/>
      <c r="B4410" s="601"/>
      <c r="C4410" s="601"/>
      <c r="D4410" s="595"/>
      <c r="E4410" s="602"/>
      <c r="F4410" s="603"/>
      <c r="G4410" s="611"/>
      <c r="H4410" s="595"/>
      <c r="I4410" s="595"/>
      <c r="J4410" s="192"/>
      <c r="K4410" s="192"/>
      <c r="L4410" s="192"/>
      <c r="M4410" s="596"/>
      <c r="N4410" s="192"/>
      <c r="O4410" s="596"/>
      <c r="P4410" s="192"/>
      <c r="Q4410" s="596"/>
      <c r="R4410" s="597"/>
      <c r="S4410" s="600"/>
      <c r="T4410" s="598"/>
      <c r="U4410" s="598"/>
      <c r="V4410" s="598"/>
      <c r="W4410" s="598"/>
      <c r="X4410" s="598"/>
      <c r="Y4410" s="598"/>
      <c r="Z4410" s="598"/>
      <c r="AA4410" s="598"/>
      <c r="AB4410" s="598"/>
      <c r="AC4410" s="598"/>
      <c r="AD4410" s="598"/>
      <c r="AE4410" s="598"/>
      <c r="AF4410" s="598"/>
      <c r="AG4410" s="599"/>
      <c r="AH4410" s="192"/>
      <c r="AI4410" s="604"/>
      <c r="AJ4410" s="598"/>
      <c r="AK4410" s="600"/>
      <c r="AL4410" s="67"/>
      <c r="AM4410" s="623"/>
      <c r="AN4410" s="623"/>
      <c r="AO4410" s="623"/>
      <c r="AP4410" s="623"/>
      <c r="AQ4410" s="623"/>
      <c r="AR4410" s="623"/>
      <c r="AS4410" s="624"/>
      <c r="AT4410" s="623"/>
      <c r="AU4410" s="624"/>
    </row>
    <row r="4411">
      <c r="A4411" s="612"/>
      <c r="B4411" s="601"/>
      <c r="C4411" s="601"/>
      <c r="D4411" s="595"/>
      <c r="E4411" s="602"/>
      <c r="F4411" s="603"/>
      <c r="G4411" s="611"/>
      <c r="H4411" s="595"/>
      <c r="I4411" s="595"/>
      <c r="J4411" s="192"/>
      <c r="K4411" s="192"/>
      <c r="L4411" s="192"/>
      <c r="M4411" s="596"/>
      <c r="N4411" s="192"/>
      <c r="O4411" s="596"/>
      <c r="P4411" s="192"/>
      <c r="Q4411" s="596"/>
      <c r="R4411" s="597"/>
      <c r="S4411" s="600"/>
      <c r="T4411" s="598"/>
      <c r="U4411" s="598"/>
      <c r="V4411" s="598"/>
      <c r="W4411" s="598"/>
      <c r="X4411" s="598"/>
      <c r="Y4411" s="598"/>
      <c r="Z4411" s="598"/>
      <c r="AA4411" s="598"/>
      <c r="AB4411" s="598"/>
      <c r="AC4411" s="598"/>
      <c r="AD4411" s="598"/>
      <c r="AE4411" s="598"/>
      <c r="AF4411" s="598"/>
      <c r="AG4411" s="599"/>
      <c r="AH4411" s="192"/>
      <c r="AI4411" s="604"/>
      <c r="AJ4411" s="598"/>
      <c r="AK4411" s="600"/>
      <c r="AL4411" s="67"/>
      <c r="AM4411" s="623"/>
      <c r="AN4411" s="623"/>
      <c r="AO4411" s="623"/>
      <c r="AP4411" s="623"/>
      <c r="AQ4411" s="623"/>
      <c r="AR4411" s="623"/>
      <c r="AS4411" s="624"/>
      <c r="AT4411" s="623"/>
      <c r="AU4411" s="624"/>
    </row>
    <row r="4412">
      <c r="A4412" s="612"/>
      <c r="B4412" s="601"/>
      <c r="C4412" s="601"/>
      <c r="D4412" s="595"/>
      <c r="E4412" s="602"/>
      <c r="F4412" s="603"/>
      <c r="G4412" s="611"/>
      <c r="H4412" s="595"/>
      <c r="I4412" s="595"/>
      <c r="J4412" s="192"/>
      <c r="K4412" s="192"/>
      <c r="L4412" s="192"/>
      <c r="M4412" s="596"/>
      <c r="N4412" s="192"/>
      <c r="O4412" s="596"/>
      <c r="P4412" s="192"/>
      <c r="Q4412" s="596"/>
      <c r="R4412" s="597"/>
      <c r="S4412" s="600"/>
      <c r="T4412" s="598"/>
      <c r="U4412" s="598"/>
      <c r="V4412" s="598"/>
      <c r="W4412" s="598"/>
      <c r="X4412" s="598"/>
      <c r="Y4412" s="598"/>
      <c r="Z4412" s="598"/>
      <c r="AA4412" s="598"/>
      <c r="AB4412" s="598"/>
      <c r="AC4412" s="598"/>
      <c r="AD4412" s="598"/>
      <c r="AE4412" s="598"/>
      <c r="AF4412" s="598"/>
      <c r="AG4412" s="599"/>
      <c r="AH4412" s="192"/>
      <c r="AI4412" s="604"/>
      <c r="AJ4412" s="598"/>
      <c r="AK4412" s="600"/>
      <c r="AL4412" s="67"/>
      <c r="AM4412" s="623"/>
      <c r="AN4412" s="623"/>
      <c r="AO4412" s="623"/>
      <c r="AP4412" s="623"/>
      <c r="AQ4412" s="623"/>
      <c r="AR4412" s="623"/>
      <c r="AS4412" s="624"/>
      <c r="AT4412" s="623"/>
      <c r="AU4412" s="624"/>
    </row>
    <row r="4413">
      <c r="A4413" s="612"/>
      <c r="B4413" s="601"/>
      <c r="C4413" s="601"/>
      <c r="D4413" s="595"/>
      <c r="E4413" s="602"/>
      <c r="F4413" s="603"/>
      <c r="G4413" s="611"/>
      <c r="H4413" s="595"/>
      <c r="I4413" s="595"/>
      <c r="J4413" s="192"/>
      <c r="K4413" s="192"/>
      <c r="L4413" s="192"/>
      <c r="M4413" s="596"/>
      <c r="N4413" s="192"/>
      <c r="O4413" s="596"/>
      <c r="P4413" s="192"/>
      <c r="Q4413" s="596"/>
      <c r="R4413" s="597"/>
      <c r="S4413" s="600"/>
      <c r="T4413" s="598"/>
      <c r="U4413" s="598"/>
      <c r="V4413" s="598"/>
      <c r="W4413" s="598"/>
      <c r="X4413" s="598"/>
      <c r="Y4413" s="598"/>
      <c r="Z4413" s="598"/>
      <c r="AA4413" s="598"/>
      <c r="AB4413" s="598"/>
      <c r="AC4413" s="598"/>
      <c r="AD4413" s="598"/>
      <c r="AE4413" s="598"/>
      <c r="AF4413" s="598"/>
      <c r="AG4413" s="599"/>
      <c r="AH4413" s="192"/>
      <c r="AI4413" s="604"/>
      <c r="AJ4413" s="598"/>
      <c r="AK4413" s="600"/>
      <c r="AL4413" s="67"/>
      <c r="AM4413" s="623"/>
      <c r="AN4413" s="623"/>
      <c r="AO4413" s="623"/>
      <c r="AP4413" s="623"/>
      <c r="AQ4413" s="623"/>
      <c r="AR4413" s="623"/>
      <c r="AS4413" s="624"/>
      <c r="AT4413" s="623"/>
      <c r="AU4413" s="624"/>
    </row>
    <row r="4414">
      <c r="A4414" s="612"/>
      <c r="B4414" s="601"/>
      <c r="C4414" s="601"/>
      <c r="D4414" s="595"/>
      <c r="E4414" s="602"/>
      <c r="F4414" s="603"/>
      <c r="G4414" s="611"/>
      <c r="H4414" s="595"/>
      <c r="I4414" s="595"/>
      <c r="J4414" s="192"/>
      <c r="K4414" s="192"/>
      <c r="L4414" s="192"/>
      <c r="M4414" s="596"/>
      <c r="N4414" s="192"/>
      <c r="O4414" s="596"/>
      <c r="P4414" s="192"/>
      <c r="Q4414" s="596"/>
      <c r="R4414" s="597"/>
      <c r="S4414" s="600"/>
      <c r="T4414" s="598"/>
      <c r="U4414" s="598"/>
      <c r="V4414" s="598"/>
      <c r="W4414" s="598"/>
      <c r="X4414" s="598"/>
      <c r="Y4414" s="598"/>
      <c r="Z4414" s="598"/>
      <c r="AA4414" s="598"/>
      <c r="AB4414" s="598"/>
      <c r="AC4414" s="598"/>
      <c r="AD4414" s="598"/>
      <c r="AE4414" s="598"/>
      <c r="AF4414" s="598"/>
      <c r="AG4414" s="599"/>
      <c r="AH4414" s="192"/>
      <c r="AI4414" s="604"/>
      <c r="AJ4414" s="598"/>
      <c r="AK4414" s="600"/>
      <c r="AL4414" s="67"/>
      <c r="AM4414" s="623"/>
      <c r="AN4414" s="623"/>
      <c r="AO4414" s="623"/>
      <c r="AP4414" s="623"/>
      <c r="AQ4414" s="623"/>
      <c r="AR4414" s="623"/>
      <c r="AS4414" s="624"/>
      <c r="AT4414" s="623"/>
      <c r="AU4414" s="624"/>
    </row>
    <row r="4415">
      <c r="A4415" s="612"/>
      <c r="B4415" s="601"/>
      <c r="C4415" s="601"/>
      <c r="D4415" s="595"/>
      <c r="E4415" s="602"/>
      <c r="F4415" s="603"/>
      <c r="G4415" s="611"/>
      <c r="H4415" s="595"/>
      <c r="I4415" s="595"/>
      <c r="J4415" s="192"/>
      <c r="K4415" s="192"/>
      <c r="L4415" s="192"/>
      <c r="M4415" s="596"/>
      <c r="N4415" s="192"/>
      <c r="O4415" s="596"/>
      <c r="P4415" s="192"/>
      <c r="Q4415" s="596"/>
      <c r="R4415" s="597"/>
      <c r="S4415" s="600"/>
      <c r="T4415" s="598"/>
      <c r="U4415" s="598"/>
      <c r="V4415" s="598"/>
      <c r="W4415" s="598"/>
      <c r="X4415" s="598"/>
      <c r="Y4415" s="598"/>
      <c r="Z4415" s="598"/>
      <c r="AA4415" s="598"/>
      <c r="AB4415" s="598"/>
      <c r="AC4415" s="598"/>
      <c r="AD4415" s="598"/>
      <c r="AE4415" s="598"/>
      <c r="AF4415" s="598"/>
      <c r="AG4415" s="599"/>
      <c r="AH4415" s="192"/>
      <c r="AI4415" s="604"/>
      <c r="AJ4415" s="598"/>
      <c r="AK4415" s="600"/>
      <c r="AL4415" s="67"/>
      <c r="AM4415" s="623"/>
      <c r="AN4415" s="623"/>
      <c r="AO4415" s="623"/>
      <c r="AP4415" s="623"/>
      <c r="AQ4415" s="623"/>
      <c r="AR4415" s="623"/>
      <c r="AS4415" s="624"/>
      <c r="AT4415" s="623"/>
      <c r="AU4415" s="624"/>
    </row>
    <row r="4416">
      <c r="A4416" s="612"/>
      <c r="B4416" s="601"/>
      <c r="C4416" s="601"/>
      <c r="D4416" s="595"/>
      <c r="E4416" s="602"/>
      <c r="F4416" s="603"/>
      <c r="G4416" s="611"/>
      <c r="H4416" s="595"/>
      <c r="I4416" s="595"/>
      <c r="J4416" s="192"/>
      <c r="K4416" s="192"/>
      <c r="L4416" s="192"/>
      <c r="M4416" s="596"/>
      <c r="N4416" s="192"/>
      <c r="O4416" s="596"/>
      <c r="P4416" s="192"/>
      <c r="Q4416" s="596"/>
      <c r="R4416" s="597"/>
      <c r="S4416" s="600"/>
      <c r="T4416" s="598"/>
      <c r="U4416" s="598"/>
      <c r="V4416" s="598"/>
      <c r="W4416" s="598"/>
      <c r="X4416" s="598"/>
      <c r="Y4416" s="598"/>
      <c r="Z4416" s="598"/>
      <c r="AA4416" s="598"/>
      <c r="AB4416" s="598"/>
      <c r="AC4416" s="598"/>
      <c r="AD4416" s="598"/>
      <c r="AE4416" s="598"/>
      <c r="AF4416" s="598"/>
      <c r="AG4416" s="599"/>
      <c r="AH4416" s="192"/>
      <c r="AI4416" s="604"/>
      <c r="AJ4416" s="598"/>
      <c r="AK4416" s="600"/>
      <c r="AL4416" s="67"/>
      <c r="AM4416" s="623"/>
      <c r="AN4416" s="623"/>
      <c r="AO4416" s="623"/>
      <c r="AP4416" s="623"/>
      <c r="AQ4416" s="623"/>
      <c r="AR4416" s="623"/>
      <c r="AS4416" s="624"/>
      <c r="AT4416" s="623"/>
      <c r="AU4416" s="624"/>
    </row>
    <row r="4417">
      <c r="A4417" s="612"/>
      <c r="B4417" s="601"/>
      <c r="C4417" s="601"/>
      <c r="D4417" s="595"/>
      <c r="E4417" s="602"/>
      <c r="F4417" s="603"/>
      <c r="G4417" s="611"/>
      <c r="H4417" s="595"/>
      <c r="I4417" s="595"/>
      <c r="J4417" s="192"/>
      <c r="K4417" s="192"/>
      <c r="L4417" s="192"/>
      <c r="M4417" s="596"/>
      <c r="N4417" s="192"/>
      <c r="O4417" s="596"/>
      <c r="P4417" s="192"/>
      <c r="Q4417" s="596"/>
      <c r="R4417" s="597"/>
      <c r="S4417" s="600"/>
      <c r="T4417" s="598"/>
      <c r="U4417" s="598"/>
      <c r="V4417" s="598"/>
      <c r="W4417" s="598"/>
      <c r="X4417" s="598"/>
      <c r="Y4417" s="598"/>
      <c r="Z4417" s="598"/>
      <c r="AA4417" s="598"/>
      <c r="AB4417" s="598"/>
      <c r="AC4417" s="598"/>
      <c r="AD4417" s="598"/>
      <c r="AE4417" s="598"/>
      <c r="AF4417" s="598"/>
      <c r="AG4417" s="599"/>
      <c r="AH4417" s="192"/>
      <c r="AI4417" s="604"/>
      <c r="AJ4417" s="598"/>
      <c r="AK4417" s="600"/>
      <c r="AL4417" s="67"/>
      <c r="AM4417" s="623"/>
      <c r="AN4417" s="623"/>
      <c r="AO4417" s="623"/>
      <c r="AP4417" s="623"/>
      <c r="AQ4417" s="623"/>
      <c r="AR4417" s="623"/>
      <c r="AS4417" s="624"/>
      <c r="AT4417" s="623"/>
      <c r="AU4417" s="624"/>
    </row>
    <row r="4418">
      <c r="A4418" s="612"/>
      <c r="B4418" s="601"/>
      <c r="C4418" s="601"/>
      <c r="D4418" s="595"/>
      <c r="E4418" s="602"/>
      <c r="F4418" s="603"/>
      <c r="G4418" s="611"/>
      <c r="H4418" s="595"/>
      <c r="I4418" s="595"/>
      <c r="J4418" s="192"/>
      <c r="K4418" s="192"/>
      <c r="L4418" s="192"/>
      <c r="M4418" s="596"/>
      <c r="N4418" s="192"/>
      <c r="O4418" s="596"/>
      <c r="P4418" s="192"/>
      <c r="Q4418" s="596"/>
      <c r="R4418" s="597"/>
      <c r="S4418" s="600"/>
      <c r="T4418" s="598"/>
      <c r="U4418" s="598"/>
      <c r="V4418" s="598"/>
      <c r="W4418" s="598"/>
      <c r="X4418" s="598"/>
      <c r="Y4418" s="598"/>
      <c r="Z4418" s="598"/>
      <c r="AA4418" s="598"/>
      <c r="AB4418" s="598"/>
      <c r="AC4418" s="598"/>
      <c r="AD4418" s="598"/>
      <c r="AE4418" s="598"/>
      <c r="AF4418" s="598"/>
      <c r="AG4418" s="599"/>
      <c r="AH4418" s="192"/>
      <c r="AI4418" s="604"/>
      <c r="AJ4418" s="598"/>
      <c r="AK4418" s="600"/>
      <c r="AL4418" s="67"/>
      <c r="AM4418" s="623"/>
      <c r="AN4418" s="623"/>
      <c r="AO4418" s="623"/>
      <c r="AP4418" s="623"/>
      <c r="AQ4418" s="623"/>
      <c r="AR4418" s="623"/>
      <c r="AS4418" s="624"/>
      <c r="AT4418" s="623"/>
      <c r="AU4418" s="624"/>
    </row>
    <row r="4419">
      <c r="A4419" s="612"/>
      <c r="B4419" s="601"/>
      <c r="C4419" s="601"/>
      <c r="D4419" s="595"/>
      <c r="E4419" s="602"/>
      <c r="F4419" s="603"/>
      <c r="G4419" s="611"/>
      <c r="H4419" s="595"/>
      <c r="I4419" s="595"/>
      <c r="J4419" s="192"/>
      <c r="K4419" s="192"/>
      <c r="L4419" s="192"/>
      <c r="M4419" s="596"/>
      <c r="N4419" s="192"/>
      <c r="O4419" s="596"/>
      <c r="P4419" s="192"/>
      <c r="Q4419" s="596"/>
      <c r="R4419" s="597"/>
      <c r="S4419" s="600"/>
      <c r="T4419" s="598"/>
      <c r="U4419" s="598"/>
      <c r="V4419" s="598"/>
      <c r="W4419" s="598"/>
      <c r="X4419" s="598"/>
      <c r="Y4419" s="598"/>
      <c r="Z4419" s="598"/>
      <c r="AA4419" s="598"/>
      <c r="AB4419" s="598"/>
      <c r="AC4419" s="598"/>
      <c r="AD4419" s="598"/>
      <c r="AE4419" s="598"/>
      <c r="AF4419" s="598"/>
      <c r="AG4419" s="599"/>
      <c r="AH4419" s="192"/>
      <c r="AI4419" s="604"/>
      <c r="AJ4419" s="598"/>
      <c r="AK4419" s="600"/>
      <c r="AL4419" s="67"/>
      <c r="AM4419" s="623"/>
      <c r="AN4419" s="623"/>
      <c r="AO4419" s="623"/>
      <c r="AP4419" s="623"/>
      <c r="AQ4419" s="623"/>
      <c r="AR4419" s="623"/>
      <c r="AS4419" s="624"/>
      <c r="AT4419" s="623"/>
      <c r="AU4419" s="624"/>
    </row>
    <row r="4420">
      <c r="A4420" s="612"/>
      <c r="B4420" s="601"/>
      <c r="C4420" s="601"/>
      <c r="D4420" s="595"/>
      <c r="E4420" s="602"/>
      <c r="F4420" s="603"/>
      <c r="G4420" s="611"/>
      <c r="H4420" s="595"/>
      <c r="I4420" s="595"/>
      <c r="J4420" s="192"/>
      <c r="K4420" s="192"/>
      <c r="L4420" s="192"/>
      <c r="M4420" s="596"/>
      <c r="N4420" s="192"/>
      <c r="O4420" s="596"/>
      <c r="P4420" s="192"/>
      <c r="Q4420" s="596"/>
      <c r="R4420" s="597"/>
      <c r="S4420" s="600"/>
      <c r="T4420" s="598"/>
      <c r="U4420" s="598"/>
      <c r="V4420" s="598"/>
      <c r="W4420" s="598"/>
      <c r="X4420" s="598"/>
      <c r="Y4420" s="598"/>
      <c r="Z4420" s="598"/>
      <c r="AA4420" s="598"/>
      <c r="AB4420" s="598"/>
      <c r="AC4420" s="598"/>
      <c r="AD4420" s="598"/>
      <c r="AE4420" s="598"/>
      <c r="AF4420" s="598"/>
      <c r="AG4420" s="599"/>
      <c r="AH4420" s="192"/>
      <c r="AI4420" s="604"/>
      <c r="AJ4420" s="598"/>
      <c r="AK4420" s="600"/>
      <c r="AL4420" s="67"/>
      <c r="AM4420" s="623"/>
      <c r="AN4420" s="623"/>
      <c r="AO4420" s="623"/>
      <c r="AP4420" s="623"/>
      <c r="AQ4420" s="623"/>
      <c r="AR4420" s="623"/>
      <c r="AS4420" s="624"/>
      <c r="AT4420" s="623"/>
      <c r="AU4420" s="624"/>
    </row>
    <row r="4421">
      <c r="A4421" s="612"/>
      <c r="B4421" s="601"/>
      <c r="C4421" s="601"/>
      <c r="D4421" s="595"/>
      <c r="E4421" s="602"/>
      <c r="F4421" s="603"/>
      <c r="G4421" s="611"/>
      <c r="H4421" s="595"/>
      <c r="I4421" s="595"/>
      <c r="J4421" s="192"/>
      <c r="K4421" s="192"/>
      <c r="L4421" s="192"/>
      <c r="M4421" s="596"/>
      <c r="N4421" s="192"/>
      <c r="O4421" s="596"/>
      <c r="P4421" s="192"/>
      <c r="Q4421" s="596"/>
      <c r="R4421" s="597"/>
      <c r="S4421" s="600"/>
      <c r="T4421" s="598"/>
      <c r="U4421" s="598"/>
      <c r="V4421" s="598"/>
      <c r="W4421" s="598"/>
      <c r="X4421" s="598"/>
      <c r="Y4421" s="598"/>
      <c r="Z4421" s="598"/>
      <c r="AA4421" s="598"/>
      <c r="AB4421" s="598"/>
      <c r="AC4421" s="598"/>
      <c r="AD4421" s="598"/>
      <c r="AE4421" s="598"/>
      <c r="AF4421" s="598"/>
      <c r="AG4421" s="599"/>
      <c r="AH4421" s="192"/>
      <c r="AI4421" s="604"/>
      <c r="AJ4421" s="598"/>
      <c r="AK4421" s="600"/>
      <c r="AL4421" s="67"/>
      <c r="AM4421" s="623"/>
      <c r="AN4421" s="623"/>
      <c r="AO4421" s="623"/>
      <c r="AP4421" s="623"/>
      <c r="AQ4421" s="623"/>
      <c r="AR4421" s="623"/>
      <c r="AS4421" s="624"/>
      <c r="AT4421" s="623"/>
      <c r="AU4421" s="624"/>
    </row>
    <row r="4422">
      <c r="A4422" s="612"/>
      <c r="B4422" s="601"/>
      <c r="C4422" s="601"/>
      <c r="D4422" s="595"/>
      <c r="E4422" s="602"/>
      <c r="F4422" s="603"/>
      <c r="G4422" s="611"/>
      <c r="H4422" s="595"/>
      <c r="I4422" s="595"/>
      <c r="J4422" s="192"/>
      <c r="K4422" s="192"/>
      <c r="L4422" s="192"/>
      <c r="M4422" s="596"/>
      <c r="N4422" s="192"/>
      <c r="O4422" s="596"/>
      <c r="P4422" s="192"/>
      <c r="Q4422" s="596"/>
      <c r="R4422" s="597"/>
      <c r="S4422" s="600"/>
      <c r="T4422" s="598"/>
      <c r="U4422" s="598"/>
      <c r="V4422" s="598"/>
      <c r="W4422" s="598"/>
      <c r="X4422" s="598"/>
      <c r="Y4422" s="598"/>
      <c r="Z4422" s="598"/>
      <c r="AA4422" s="598"/>
      <c r="AB4422" s="598"/>
      <c r="AC4422" s="598"/>
      <c r="AD4422" s="598"/>
      <c r="AE4422" s="598"/>
      <c r="AF4422" s="598"/>
      <c r="AG4422" s="599"/>
      <c r="AH4422" s="192"/>
      <c r="AI4422" s="604"/>
      <c r="AJ4422" s="598"/>
      <c r="AK4422" s="600"/>
      <c r="AL4422" s="67"/>
      <c r="AM4422" s="623"/>
      <c r="AN4422" s="623"/>
      <c r="AO4422" s="623"/>
      <c r="AP4422" s="623"/>
      <c r="AQ4422" s="623"/>
      <c r="AR4422" s="623"/>
      <c r="AS4422" s="624"/>
      <c r="AT4422" s="623"/>
      <c r="AU4422" s="624"/>
    </row>
    <row r="4423">
      <c r="A4423" s="612"/>
      <c r="B4423" s="601"/>
      <c r="C4423" s="601"/>
      <c r="D4423" s="595"/>
      <c r="E4423" s="602"/>
      <c r="F4423" s="603"/>
      <c r="G4423" s="611"/>
      <c r="H4423" s="595"/>
      <c r="I4423" s="595"/>
      <c r="J4423" s="192"/>
      <c r="K4423" s="192"/>
      <c r="L4423" s="192"/>
      <c r="M4423" s="596"/>
      <c r="N4423" s="192"/>
      <c r="O4423" s="596"/>
      <c r="P4423" s="192"/>
      <c r="Q4423" s="596"/>
      <c r="R4423" s="597"/>
      <c r="S4423" s="600"/>
      <c r="T4423" s="598"/>
      <c r="U4423" s="598"/>
      <c r="V4423" s="598"/>
      <c r="W4423" s="598"/>
      <c r="X4423" s="598"/>
      <c r="Y4423" s="598"/>
      <c r="Z4423" s="598"/>
      <c r="AA4423" s="598"/>
      <c r="AB4423" s="598"/>
      <c r="AC4423" s="598"/>
      <c r="AD4423" s="598"/>
      <c r="AE4423" s="598"/>
      <c r="AF4423" s="598"/>
      <c r="AG4423" s="599"/>
      <c r="AH4423" s="192"/>
      <c r="AI4423" s="604"/>
      <c r="AJ4423" s="598"/>
      <c r="AK4423" s="600"/>
      <c r="AL4423" s="67"/>
      <c r="AM4423" s="623"/>
      <c r="AN4423" s="623"/>
      <c r="AO4423" s="623"/>
      <c r="AP4423" s="623"/>
      <c r="AQ4423" s="623"/>
      <c r="AR4423" s="623"/>
      <c r="AS4423" s="624"/>
      <c r="AT4423" s="623"/>
      <c r="AU4423" s="624"/>
    </row>
    <row r="4424">
      <c r="A4424" s="612"/>
      <c r="B4424" s="601"/>
      <c r="C4424" s="601"/>
      <c r="D4424" s="595"/>
      <c r="E4424" s="602"/>
      <c r="F4424" s="603"/>
      <c r="G4424" s="611"/>
      <c r="H4424" s="595"/>
      <c r="I4424" s="595"/>
      <c r="J4424" s="192"/>
      <c r="K4424" s="192"/>
      <c r="L4424" s="192"/>
      <c r="M4424" s="596"/>
      <c r="N4424" s="192"/>
      <c r="O4424" s="596"/>
      <c r="P4424" s="192"/>
      <c r="Q4424" s="596"/>
      <c r="R4424" s="597"/>
      <c r="S4424" s="600"/>
      <c r="T4424" s="598"/>
      <c r="U4424" s="598"/>
      <c r="V4424" s="598"/>
      <c r="W4424" s="598"/>
      <c r="X4424" s="598"/>
      <c r="Y4424" s="598"/>
      <c r="Z4424" s="598"/>
      <c r="AA4424" s="598"/>
      <c r="AB4424" s="598"/>
      <c r="AC4424" s="598"/>
      <c r="AD4424" s="598"/>
      <c r="AE4424" s="598"/>
      <c r="AF4424" s="598"/>
      <c r="AG4424" s="599"/>
      <c r="AH4424" s="192"/>
      <c r="AI4424" s="604"/>
      <c r="AJ4424" s="598"/>
      <c r="AK4424" s="600"/>
      <c r="AL4424" s="67"/>
      <c r="AM4424" s="623"/>
      <c r="AN4424" s="623"/>
      <c r="AO4424" s="623"/>
      <c r="AP4424" s="623"/>
      <c r="AQ4424" s="623"/>
      <c r="AR4424" s="623"/>
      <c r="AS4424" s="624"/>
      <c r="AT4424" s="623"/>
      <c r="AU4424" s="624"/>
    </row>
    <row r="4425">
      <c r="A4425" s="612"/>
      <c r="B4425" s="601"/>
      <c r="C4425" s="601"/>
      <c r="D4425" s="595"/>
      <c r="E4425" s="602"/>
      <c r="F4425" s="603"/>
      <c r="G4425" s="611"/>
      <c r="H4425" s="595"/>
      <c r="I4425" s="595"/>
      <c r="J4425" s="192"/>
      <c r="K4425" s="192"/>
      <c r="L4425" s="192"/>
      <c r="M4425" s="596"/>
      <c r="N4425" s="192"/>
      <c r="O4425" s="596"/>
      <c r="P4425" s="192"/>
      <c r="Q4425" s="596"/>
      <c r="R4425" s="597"/>
      <c r="S4425" s="600"/>
      <c r="T4425" s="598"/>
      <c r="U4425" s="598"/>
      <c r="V4425" s="598"/>
      <c r="W4425" s="598"/>
      <c r="X4425" s="598"/>
      <c r="Y4425" s="598"/>
      <c r="Z4425" s="598"/>
      <c r="AA4425" s="598"/>
      <c r="AB4425" s="598"/>
      <c r="AC4425" s="598"/>
      <c r="AD4425" s="598"/>
      <c r="AE4425" s="598"/>
      <c r="AF4425" s="598"/>
      <c r="AG4425" s="599"/>
      <c r="AH4425" s="192"/>
      <c r="AI4425" s="604"/>
      <c r="AJ4425" s="598"/>
      <c r="AK4425" s="600"/>
      <c r="AL4425" s="67"/>
      <c r="AM4425" s="623"/>
      <c r="AN4425" s="623"/>
      <c r="AO4425" s="623"/>
      <c r="AP4425" s="623"/>
      <c r="AQ4425" s="623"/>
      <c r="AR4425" s="623"/>
      <c r="AS4425" s="624"/>
      <c r="AT4425" s="623"/>
      <c r="AU4425" s="624"/>
    </row>
    <row r="4426">
      <c r="A4426" s="612"/>
      <c r="B4426" s="601"/>
      <c r="C4426" s="601"/>
      <c r="D4426" s="595"/>
      <c r="E4426" s="602"/>
      <c r="F4426" s="603"/>
      <c r="G4426" s="611"/>
      <c r="H4426" s="595"/>
      <c r="I4426" s="595"/>
      <c r="J4426" s="192"/>
      <c r="K4426" s="192"/>
      <c r="L4426" s="192"/>
      <c r="M4426" s="596"/>
      <c r="N4426" s="192"/>
      <c r="O4426" s="596"/>
      <c r="P4426" s="192"/>
      <c r="Q4426" s="596"/>
      <c r="R4426" s="597"/>
      <c r="S4426" s="600"/>
      <c r="T4426" s="598"/>
      <c r="U4426" s="598"/>
      <c r="V4426" s="598"/>
      <c r="W4426" s="598"/>
      <c r="X4426" s="598"/>
      <c r="Y4426" s="598"/>
      <c r="Z4426" s="598"/>
      <c r="AA4426" s="598"/>
      <c r="AB4426" s="598"/>
      <c r="AC4426" s="598"/>
      <c r="AD4426" s="598"/>
      <c r="AE4426" s="598"/>
      <c r="AF4426" s="598"/>
      <c r="AG4426" s="599"/>
      <c r="AH4426" s="192"/>
      <c r="AI4426" s="604"/>
      <c r="AJ4426" s="598"/>
      <c r="AK4426" s="600"/>
      <c r="AL4426" s="67"/>
      <c r="AM4426" s="623"/>
      <c r="AN4426" s="623"/>
      <c r="AO4426" s="623"/>
      <c r="AP4426" s="623"/>
      <c r="AQ4426" s="623"/>
      <c r="AR4426" s="623"/>
      <c r="AS4426" s="624"/>
      <c r="AT4426" s="623"/>
      <c r="AU4426" s="624"/>
    </row>
    <row r="4427">
      <c r="A4427" s="612"/>
      <c r="B4427" s="601"/>
      <c r="C4427" s="601"/>
      <c r="D4427" s="595"/>
      <c r="E4427" s="602"/>
      <c r="F4427" s="603"/>
      <c r="G4427" s="611"/>
      <c r="H4427" s="595"/>
      <c r="I4427" s="595"/>
      <c r="J4427" s="192"/>
      <c r="K4427" s="192"/>
      <c r="L4427" s="192"/>
      <c r="M4427" s="596"/>
      <c r="N4427" s="192"/>
      <c r="O4427" s="596"/>
      <c r="P4427" s="192"/>
      <c r="Q4427" s="596"/>
      <c r="R4427" s="597"/>
      <c r="S4427" s="600"/>
      <c r="T4427" s="598"/>
      <c r="U4427" s="598"/>
      <c r="V4427" s="598"/>
      <c r="W4427" s="598"/>
      <c r="X4427" s="598"/>
      <c r="Y4427" s="598"/>
      <c r="Z4427" s="598"/>
      <c r="AA4427" s="598"/>
      <c r="AB4427" s="598"/>
      <c r="AC4427" s="598"/>
      <c r="AD4427" s="598"/>
      <c r="AE4427" s="598"/>
      <c r="AF4427" s="598"/>
      <c r="AG4427" s="599"/>
      <c r="AH4427" s="192"/>
      <c r="AI4427" s="604"/>
      <c r="AJ4427" s="598"/>
      <c r="AK4427" s="600"/>
      <c r="AL4427" s="67"/>
      <c r="AM4427" s="623"/>
      <c r="AN4427" s="623"/>
      <c r="AO4427" s="623"/>
      <c r="AP4427" s="623"/>
      <c r="AQ4427" s="623"/>
      <c r="AR4427" s="623"/>
      <c r="AS4427" s="624"/>
      <c r="AT4427" s="623"/>
      <c r="AU4427" s="624"/>
    </row>
    <row r="4428">
      <c r="A4428" s="612"/>
      <c r="B4428" s="601"/>
      <c r="C4428" s="601"/>
      <c r="D4428" s="595"/>
      <c r="E4428" s="602"/>
      <c r="F4428" s="603"/>
      <c r="G4428" s="611"/>
      <c r="H4428" s="595"/>
      <c r="I4428" s="595"/>
      <c r="J4428" s="192"/>
      <c r="K4428" s="192"/>
      <c r="L4428" s="192"/>
      <c r="M4428" s="596"/>
      <c r="N4428" s="192"/>
      <c r="O4428" s="596"/>
      <c r="P4428" s="192"/>
      <c r="Q4428" s="596"/>
      <c r="R4428" s="597"/>
      <c r="S4428" s="600"/>
      <c r="T4428" s="598"/>
      <c r="U4428" s="598"/>
      <c r="V4428" s="598"/>
      <c r="W4428" s="598"/>
      <c r="X4428" s="598"/>
      <c r="Y4428" s="598"/>
      <c r="Z4428" s="598"/>
      <c r="AA4428" s="598"/>
      <c r="AB4428" s="598"/>
      <c r="AC4428" s="598"/>
      <c r="AD4428" s="598"/>
      <c r="AE4428" s="598"/>
      <c r="AF4428" s="598"/>
      <c r="AG4428" s="599"/>
      <c r="AH4428" s="192"/>
      <c r="AI4428" s="604"/>
      <c r="AJ4428" s="598"/>
      <c r="AK4428" s="600"/>
      <c r="AL4428" s="67"/>
      <c r="AM4428" s="623"/>
      <c r="AN4428" s="623"/>
      <c r="AO4428" s="623"/>
      <c r="AP4428" s="623"/>
      <c r="AQ4428" s="623"/>
      <c r="AR4428" s="623"/>
      <c r="AS4428" s="624"/>
      <c r="AT4428" s="623"/>
      <c r="AU4428" s="624"/>
    </row>
    <row r="4429">
      <c r="A4429" s="612"/>
      <c r="B4429" s="601"/>
      <c r="C4429" s="601"/>
      <c r="D4429" s="595"/>
      <c r="E4429" s="602"/>
      <c r="F4429" s="603"/>
      <c r="G4429" s="611"/>
      <c r="H4429" s="595"/>
      <c r="I4429" s="595"/>
      <c r="J4429" s="192"/>
      <c r="K4429" s="192"/>
      <c r="L4429" s="192"/>
      <c r="M4429" s="596"/>
      <c r="N4429" s="192"/>
      <c r="O4429" s="596"/>
      <c r="P4429" s="192"/>
      <c r="Q4429" s="596"/>
      <c r="R4429" s="597"/>
      <c r="S4429" s="600"/>
      <c r="T4429" s="598"/>
      <c r="U4429" s="598"/>
      <c r="V4429" s="598"/>
      <c r="W4429" s="598"/>
      <c r="X4429" s="598"/>
      <c r="Y4429" s="598"/>
      <c r="Z4429" s="598"/>
      <c r="AA4429" s="598"/>
      <c r="AB4429" s="598"/>
      <c r="AC4429" s="598"/>
      <c r="AD4429" s="598"/>
      <c r="AE4429" s="598"/>
      <c r="AF4429" s="598"/>
      <c r="AG4429" s="599"/>
      <c r="AH4429" s="192"/>
      <c r="AI4429" s="604"/>
      <c r="AJ4429" s="598"/>
      <c r="AK4429" s="600"/>
      <c r="AL4429" s="67"/>
      <c r="AM4429" s="623"/>
      <c r="AN4429" s="623"/>
      <c r="AO4429" s="623"/>
      <c r="AP4429" s="623"/>
      <c r="AQ4429" s="623"/>
      <c r="AR4429" s="623"/>
      <c r="AS4429" s="624"/>
      <c r="AT4429" s="623"/>
      <c r="AU4429" s="624"/>
    </row>
    <row r="4430">
      <c r="A4430" s="612"/>
      <c r="B4430" s="601"/>
      <c r="C4430" s="601"/>
      <c r="D4430" s="595"/>
      <c r="E4430" s="602"/>
      <c r="F4430" s="603"/>
      <c r="G4430" s="611"/>
      <c r="H4430" s="595"/>
      <c r="I4430" s="595"/>
      <c r="J4430" s="192"/>
      <c r="K4430" s="192"/>
      <c r="L4430" s="192"/>
      <c r="M4430" s="596"/>
      <c r="N4430" s="192"/>
      <c r="O4430" s="596"/>
      <c r="P4430" s="192"/>
      <c r="Q4430" s="596"/>
      <c r="R4430" s="597"/>
      <c r="S4430" s="600"/>
      <c r="T4430" s="598"/>
      <c r="U4430" s="598"/>
      <c r="V4430" s="598"/>
      <c r="W4430" s="598"/>
      <c r="X4430" s="598"/>
      <c r="Y4430" s="598"/>
      <c r="Z4430" s="598"/>
      <c r="AA4430" s="598"/>
      <c r="AB4430" s="598"/>
      <c r="AC4430" s="598"/>
      <c r="AD4430" s="598"/>
      <c r="AE4430" s="598"/>
      <c r="AF4430" s="598"/>
      <c r="AG4430" s="599"/>
      <c r="AH4430" s="192"/>
      <c r="AI4430" s="604"/>
      <c r="AJ4430" s="598"/>
      <c r="AK4430" s="600"/>
      <c r="AL4430" s="67"/>
      <c r="AM4430" s="623"/>
      <c r="AN4430" s="623"/>
      <c r="AO4430" s="623"/>
      <c r="AP4430" s="623"/>
      <c r="AQ4430" s="623"/>
      <c r="AR4430" s="623"/>
      <c r="AS4430" s="624"/>
      <c r="AT4430" s="623"/>
      <c r="AU4430" s="624"/>
    </row>
    <row r="4431">
      <c r="A4431" s="612"/>
      <c r="B4431" s="601"/>
      <c r="C4431" s="601"/>
      <c r="D4431" s="595"/>
      <c r="E4431" s="602"/>
      <c r="F4431" s="603"/>
      <c r="G4431" s="611"/>
      <c r="H4431" s="595"/>
      <c r="I4431" s="595"/>
      <c r="J4431" s="192"/>
      <c r="K4431" s="192"/>
      <c r="L4431" s="192"/>
      <c r="M4431" s="596"/>
      <c r="N4431" s="192"/>
      <c r="O4431" s="596"/>
      <c r="P4431" s="192"/>
      <c r="Q4431" s="596"/>
      <c r="R4431" s="597"/>
      <c r="S4431" s="600"/>
      <c r="T4431" s="598"/>
      <c r="U4431" s="598"/>
      <c r="V4431" s="598"/>
      <c r="W4431" s="598"/>
      <c r="X4431" s="598"/>
      <c r="Y4431" s="598"/>
      <c r="Z4431" s="598"/>
      <c r="AA4431" s="598"/>
      <c r="AB4431" s="598"/>
      <c r="AC4431" s="598"/>
      <c r="AD4431" s="598"/>
      <c r="AE4431" s="598"/>
      <c r="AF4431" s="598"/>
      <c r="AG4431" s="599"/>
      <c r="AH4431" s="192"/>
      <c r="AI4431" s="604"/>
      <c r="AJ4431" s="598"/>
      <c r="AK4431" s="600"/>
      <c r="AL4431" s="67"/>
      <c r="AM4431" s="623"/>
      <c r="AN4431" s="623"/>
      <c r="AO4431" s="623"/>
      <c r="AP4431" s="623"/>
      <c r="AQ4431" s="623"/>
      <c r="AR4431" s="623"/>
      <c r="AS4431" s="624"/>
      <c r="AT4431" s="623"/>
      <c r="AU4431" s="624"/>
    </row>
    <row r="4432">
      <c r="A4432" s="612"/>
      <c r="B4432" s="601"/>
      <c r="C4432" s="601"/>
      <c r="D4432" s="595"/>
      <c r="E4432" s="602"/>
      <c r="F4432" s="603"/>
      <c r="G4432" s="611"/>
      <c r="H4432" s="595"/>
      <c r="I4432" s="595"/>
      <c r="J4432" s="192"/>
      <c r="K4432" s="192"/>
      <c r="L4432" s="192"/>
      <c r="M4432" s="596"/>
      <c r="N4432" s="192"/>
      <c r="O4432" s="596"/>
      <c r="P4432" s="192"/>
      <c r="Q4432" s="596"/>
      <c r="R4432" s="597"/>
      <c r="S4432" s="600"/>
      <c r="T4432" s="598"/>
      <c r="U4432" s="598"/>
      <c r="V4432" s="598"/>
      <c r="W4432" s="598"/>
      <c r="X4432" s="598"/>
      <c r="Y4432" s="598"/>
      <c r="Z4432" s="598"/>
      <c r="AA4432" s="598"/>
      <c r="AB4432" s="598"/>
      <c r="AC4432" s="598"/>
      <c r="AD4432" s="598"/>
      <c r="AE4432" s="598"/>
      <c r="AF4432" s="598"/>
      <c r="AG4432" s="599"/>
      <c r="AH4432" s="192"/>
      <c r="AI4432" s="604"/>
      <c r="AJ4432" s="598"/>
      <c r="AK4432" s="600"/>
      <c r="AL4432" s="67"/>
      <c r="AM4432" s="623"/>
      <c r="AN4432" s="623"/>
      <c r="AO4432" s="623"/>
      <c r="AP4432" s="623"/>
      <c r="AQ4432" s="623"/>
      <c r="AR4432" s="623"/>
      <c r="AS4432" s="624"/>
      <c r="AT4432" s="623"/>
      <c r="AU4432" s="624"/>
    </row>
    <row r="4433">
      <c r="A4433" s="612"/>
      <c r="B4433" s="601"/>
      <c r="C4433" s="601"/>
      <c r="D4433" s="595"/>
      <c r="E4433" s="602"/>
      <c r="F4433" s="603"/>
      <c r="G4433" s="611"/>
      <c r="H4433" s="595"/>
      <c r="I4433" s="595"/>
      <c r="J4433" s="192"/>
      <c r="K4433" s="192"/>
      <c r="L4433" s="192"/>
      <c r="M4433" s="596"/>
      <c r="N4433" s="192"/>
      <c r="O4433" s="596"/>
      <c r="P4433" s="192"/>
      <c r="Q4433" s="596"/>
      <c r="R4433" s="597"/>
      <c r="S4433" s="600"/>
      <c r="T4433" s="598"/>
      <c r="U4433" s="598"/>
      <c r="V4433" s="598"/>
      <c r="W4433" s="598"/>
      <c r="X4433" s="598"/>
      <c r="Y4433" s="598"/>
      <c r="Z4433" s="598"/>
      <c r="AA4433" s="598"/>
      <c r="AB4433" s="598"/>
      <c r="AC4433" s="598"/>
      <c r="AD4433" s="598"/>
      <c r="AE4433" s="598"/>
      <c r="AF4433" s="598"/>
      <c r="AG4433" s="599"/>
      <c r="AH4433" s="192"/>
      <c r="AI4433" s="604"/>
      <c r="AJ4433" s="598"/>
      <c r="AK4433" s="600"/>
      <c r="AL4433" s="67"/>
      <c r="AM4433" s="623"/>
      <c r="AN4433" s="623"/>
      <c r="AO4433" s="623"/>
      <c r="AP4433" s="623"/>
      <c r="AQ4433" s="623"/>
      <c r="AR4433" s="623"/>
      <c r="AS4433" s="624"/>
      <c r="AT4433" s="623"/>
      <c r="AU4433" s="624"/>
    </row>
    <row r="4434">
      <c r="A4434" s="612"/>
      <c r="B4434" s="601"/>
      <c r="C4434" s="601"/>
      <c r="D4434" s="595"/>
      <c r="E4434" s="602"/>
      <c r="F4434" s="603"/>
      <c r="G4434" s="611"/>
      <c r="H4434" s="595"/>
      <c r="I4434" s="595"/>
      <c r="J4434" s="192"/>
      <c r="K4434" s="192"/>
      <c r="L4434" s="192"/>
      <c r="M4434" s="596"/>
      <c r="N4434" s="192"/>
      <c r="O4434" s="596"/>
      <c r="P4434" s="192"/>
      <c r="Q4434" s="596"/>
      <c r="R4434" s="597"/>
      <c r="S4434" s="600"/>
      <c r="T4434" s="598"/>
      <c r="U4434" s="598"/>
      <c r="V4434" s="598"/>
      <c r="W4434" s="598"/>
      <c r="X4434" s="598"/>
      <c r="Y4434" s="598"/>
      <c r="Z4434" s="598"/>
      <c r="AA4434" s="598"/>
      <c r="AB4434" s="598"/>
      <c r="AC4434" s="598"/>
      <c r="AD4434" s="598"/>
      <c r="AE4434" s="598"/>
      <c r="AF4434" s="598"/>
      <c r="AG4434" s="599"/>
      <c r="AH4434" s="192"/>
      <c r="AI4434" s="604"/>
      <c r="AJ4434" s="598"/>
      <c r="AK4434" s="600"/>
      <c r="AL4434" s="67"/>
      <c r="AM4434" s="623"/>
      <c r="AN4434" s="623"/>
      <c r="AO4434" s="623"/>
      <c r="AP4434" s="623"/>
      <c r="AQ4434" s="623"/>
      <c r="AR4434" s="623"/>
      <c r="AS4434" s="624"/>
      <c r="AT4434" s="623"/>
      <c r="AU4434" s="624"/>
    </row>
    <row r="4435">
      <c r="A4435" s="612"/>
      <c r="B4435" s="601"/>
      <c r="C4435" s="601"/>
      <c r="D4435" s="595"/>
      <c r="E4435" s="602"/>
      <c r="F4435" s="603"/>
      <c r="G4435" s="611"/>
      <c r="H4435" s="595"/>
      <c r="I4435" s="595"/>
      <c r="J4435" s="192"/>
      <c r="K4435" s="192"/>
      <c r="L4435" s="192"/>
      <c r="M4435" s="596"/>
      <c r="N4435" s="192"/>
      <c r="O4435" s="596"/>
      <c r="P4435" s="192"/>
      <c r="Q4435" s="596"/>
      <c r="R4435" s="597"/>
      <c r="S4435" s="600"/>
      <c r="T4435" s="598"/>
      <c r="U4435" s="598"/>
      <c r="V4435" s="598"/>
      <c r="W4435" s="598"/>
      <c r="X4435" s="598"/>
      <c r="Y4435" s="598"/>
      <c r="Z4435" s="598"/>
      <c r="AA4435" s="598"/>
      <c r="AB4435" s="598"/>
      <c r="AC4435" s="598"/>
      <c r="AD4435" s="598"/>
      <c r="AE4435" s="598"/>
      <c r="AF4435" s="598"/>
      <c r="AG4435" s="599"/>
      <c r="AH4435" s="192"/>
      <c r="AI4435" s="604"/>
      <c r="AJ4435" s="598"/>
      <c r="AK4435" s="600"/>
      <c r="AL4435" s="67"/>
      <c r="AM4435" s="623"/>
      <c r="AN4435" s="623"/>
      <c r="AO4435" s="623"/>
      <c r="AP4435" s="623"/>
      <c r="AQ4435" s="623"/>
      <c r="AR4435" s="623"/>
      <c r="AS4435" s="624"/>
      <c r="AT4435" s="623"/>
      <c r="AU4435" s="624"/>
    </row>
    <row r="4436">
      <c r="A4436" s="612"/>
      <c r="B4436" s="601"/>
      <c r="C4436" s="601"/>
      <c r="D4436" s="595"/>
      <c r="E4436" s="602"/>
      <c r="F4436" s="603"/>
      <c r="G4436" s="611"/>
      <c r="H4436" s="595"/>
      <c r="I4436" s="595"/>
      <c r="J4436" s="192"/>
      <c r="K4436" s="192"/>
      <c r="L4436" s="192"/>
      <c r="M4436" s="596"/>
      <c r="N4436" s="192"/>
      <c r="O4436" s="596"/>
      <c r="P4436" s="192"/>
      <c r="Q4436" s="596"/>
      <c r="R4436" s="597"/>
      <c r="S4436" s="600"/>
      <c r="T4436" s="598"/>
      <c r="U4436" s="598"/>
      <c r="V4436" s="598"/>
      <c r="W4436" s="598"/>
      <c r="X4436" s="598"/>
      <c r="Y4436" s="598"/>
      <c r="Z4436" s="598"/>
      <c r="AA4436" s="598"/>
      <c r="AB4436" s="598"/>
      <c r="AC4436" s="598"/>
      <c r="AD4436" s="598"/>
      <c r="AE4436" s="598"/>
      <c r="AF4436" s="598"/>
      <c r="AG4436" s="599"/>
      <c r="AH4436" s="192"/>
      <c r="AI4436" s="604"/>
      <c r="AJ4436" s="598"/>
      <c r="AK4436" s="600"/>
      <c r="AL4436" s="67"/>
      <c r="AM4436" s="623"/>
      <c r="AN4436" s="623"/>
      <c r="AO4436" s="623"/>
      <c r="AP4436" s="623"/>
      <c r="AQ4436" s="623"/>
      <c r="AR4436" s="623"/>
      <c r="AS4436" s="624"/>
      <c r="AT4436" s="623"/>
      <c r="AU4436" s="624"/>
    </row>
    <row r="4437">
      <c r="A4437" s="612"/>
      <c r="B4437" s="601"/>
      <c r="C4437" s="601"/>
      <c r="D4437" s="595"/>
      <c r="E4437" s="602"/>
      <c r="F4437" s="603"/>
      <c r="G4437" s="611"/>
      <c r="H4437" s="595"/>
      <c r="I4437" s="595"/>
      <c r="J4437" s="192"/>
      <c r="K4437" s="192"/>
      <c r="L4437" s="192"/>
      <c r="M4437" s="596"/>
      <c r="N4437" s="192"/>
      <c r="O4437" s="596"/>
      <c r="P4437" s="192"/>
      <c r="Q4437" s="596"/>
      <c r="R4437" s="597"/>
      <c r="S4437" s="600"/>
      <c r="T4437" s="598"/>
      <c r="U4437" s="598"/>
      <c r="V4437" s="598"/>
      <c r="W4437" s="598"/>
      <c r="X4437" s="598"/>
      <c r="Y4437" s="598"/>
      <c r="Z4437" s="598"/>
      <c r="AA4437" s="598"/>
      <c r="AB4437" s="598"/>
      <c r="AC4437" s="598"/>
      <c r="AD4437" s="598"/>
      <c r="AE4437" s="598"/>
      <c r="AF4437" s="598"/>
      <c r="AG4437" s="599"/>
      <c r="AH4437" s="192"/>
      <c r="AI4437" s="604"/>
      <c r="AJ4437" s="598"/>
      <c r="AK4437" s="600"/>
      <c r="AL4437" s="67"/>
      <c r="AM4437" s="623"/>
      <c r="AN4437" s="623"/>
      <c r="AO4437" s="623"/>
      <c r="AP4437" s="623"/>
      <c r="AQ4437" s="623"/>
      <c r="AR4437" s="623"/>
      <c r="AS4437" s="624"/>
      <c r="AT4437" s="623"/>
      <c r="AU4437" s="624"/>
    </row>
    <row r="4438">
      <c r="A4438" s="612"/>
      <c r="B4438" s="601"/>
      <c r="C4438" s="601"/>
      <c r="D4438" s="595"/>
      <c r="E4438" s="602"/>
      <c r="F4438" s="603"/>
      <c r="G4438" s="611"/>
      <c r="H4438" s="595"/>
      <c r="I4438" s="595"/>
      <c r="J4438" s="192"/>
      <c r="K4438" s="192"/>
      <c r="L4438" s="192"/>
      <c r="M4438" s="596"/>
      <c r="N4438" s="192"/>
      <c r="O4438" s="596"/>
      <c r="P4438" s="192"/>
      <c r="Q4438" s="596"/>
      <c r="R4438" s="597"/>
      <c r="S4438" s="600"/>
      <c r="T4438" s="598"/>
      <c r="U4438" s="598"/>
      <c r="V4438" s="598"/>
      <c r="W4438" s="598"/>
      <c r="X4438" s="598"/>
      <c r="Y4438" s="598"/>
      <c r="Z4438" s="598"/>
      <c r="AA4438" s="598"/>
      <c r="AB4438" s="598"/>
      <c r="AC4438" s="598"/>
      <c r="AD4438" s="598"/>
      <c r="AE4438" s="598"/>
      <c r="AF4438" s="598"/>
      <c r="AG4438" s="599"/>
      <c r="AH4438" s="192"/>
      <c r="AI4438" s="604"/>
      <c r="AJ4438" s="598"/>
      <c r="AK4438" s="600"/>
      <c r="AL4438" s="67"/>
      <c r="AM4438" s="623"/>
      <c r="AN4438" s="623"/>
      <c r="AO4438" s="623"/>
      <c r="AP4438" s="623"/>
      <c r="AQ4438" s="623"/>
      <c r="AR4438" s="623"/>
      <c r="AS4438" s="624"/>
      <c r="AT4438" s="623"/>
      <c r="AU4438" s="624"/>
    </row>
    <row r="4439">
      <c r="A4439" s="612"/>
      <c r="B4439" s="601"/>
      <c r="C4439" s="601"/>
      <c r="D4439" s="595"/>
      <c r="E4439" s="602"/>
      <c r="F4439" s="603"/>
      <c r="G4439" s="611"/>
      <c r="H4439" s="595"/>
      <c r="I4439" s="595"/>
      <c r="J4439" s="192"/>
      <c r="K4439" s="192"/>
      <c r="L4439" s="192"/>
      <c r="M4439" s="596"/>
      <c r="N4439" s="192"/>
      <c r="O4439" s="596"/>
      <c r="P4439" s="192"/>
      <c r="Q4439" s="596"/>
      <c r="R4439" s="597"/>
      <c r="S4439" s="600"/>
      <c r="T4439" s="598"/>
      <c r="U4439" s="598"/>
      <c r="V4439" s="598"/>
      <c r="W4439" s="598"/>
      <c r="X4439" s="598"/>
      <c r="Y4439" s="598"/>
      <c r="Z4439" s="598"/>
      <c r="AA4439" s="598"/>
      <c r="AB4439" s="598"/>
      <c r="AC4439" s="598"/>
      <c r="AD4439" s="598"/>
      <c r="AE4439" s="598"/>
      <c r="AF4439" s="598"/>
      <c r="AG4439" s="599"/>
      <c r="AH4439" s="192"/>
      <c r="AI4439" s="604"/>
      <c r="AJ4439" s="598"/>
      <c r="AK4439" s="600"/>
      <c r="AL4439" s="67"/>
      <c r="AM4439" s="623"/>
      <c r="AN4439" s="623"/>
      <c r="AO4439" s="623"/>
      <c r="AP4439" s="623"/>
      <c r="AQ4439" s="623"/>
      <c r="AR4439" s="623"/>
      <c r="AS4439" s="624"/>
      <c r="AT4439" s="623"/>
      <c r="AU4439" s="624"/>
    </row>
    <row r="4440">
      <c r="A4440" s="612"/>
      <c r="B4440" s="601"/>
      <c r="C4440" s="601"/>
      <c r="D4440" s="595"/>
      <c r="E4440" s="602"/>
      <c r="F4440" s="603"/>
      <c r="G4440" s="611"/>
      <c r="H4440" s="595"/>
      <c r="I4440" s="595"/>
      <c r="J4440" s="192"/>
      <c r="K4440" s="192"/>
      <c r="L4440" s="192"/>
      <c r="M4440" s="596"/>
      <c r="N4440" s="192"/>
      <c r="O4440" s="596"/>
      <c r="P4440" s="192"/>
      <c r="Q4440" s="596"/>
      <c r="R4440" s="597"/>
      <c r="S4440" s="600"/>
      <c r="T4440" s="598"/>
      <c r="U4440" s="598"/>
      <c r="V4440" s="598"/>
      <c r="W4440" s="598"/>
      <c r="X4440" s="598"/>
      <c r="Y4440" s="598"/>
      <c r="Z4440" s="598"/>
      <c r="AA4440" s="598"/>
      <c r="AB4440" s="598"/>
      <c r="AC4440" s="598"/>
      <c r="AD4440" s="598"/>
      <c r="AE4440" s="598"/>
      <c r="AF4440" s="598"/>
      <c r="AG4440" s="599"/>
      <c r="AH4440" s="192"/>
      <c r="AI4440" s="604"/>
      <c r="AJ4440" s="598"/>
      <c r="AK4440" s="600"/>
      <c r="AL4440" s="67"/>
      <c r="AM4440" s="623"/>
      <c r="AN4440" s="623"/>
      <c r="AO4440" s="623"/>
      <c r="AP4440" s="623"/>
      <c r="AQ4440" s="623"/>
      <c r="AR4440" s="623"/>
      <c r="AS4440" s="624"/>
      <c r="AT4440" s="623"/>
      <c r="AU4440" s="624"/>
    </row>
    <row r="4441">
      <c r="A4441" s="612"/>
      <c r="B4441" s="601"/>
      <c r="C4441" s="601"/>
      <c r="D4441" s="595"/>
      <c r="E4441" s="602"/>
      <c r="F4441" s="603"/>
      <c r="G4441" s="611"/>
      <c r="H4441" s="595"/>
      <c r="I4441" s="595"/>
      <c r="J4441" s="192"/>
      <c r="K4441" s="192"/>
      <c r="L4441" s="192"/>
      <c r="M4441" s="596"/>
      <c r="N4441" s="192"/>
      <c r="O4441" s="596"/>
      <c r="P4441" s="192"/>
      <c r="Q4441" s="596"/>
      <c r="R4441" s="597"/>
      <c r="S4441" s="600"/>
      <c r="T4441" s="598"/>
      <c r="U4441" s="598"/>
      <c r="V4441" s="598"/>
      <c r="W4441" s="598"/>
      <c r="X4441" s="598"/>
      <c r="Y4441" s="598"/>
      <c r="Z4441" s="598"/>
      <c r="AA4441" s="598"/>
      <c r="AB4441" s="598"/>
      <c r="AC4441" s="598"/>
      <c r="AD4441" s="598"/>
      <c r="AE4441" s="598"/>
      <c r="AF4441" s="598"/>
      <c r="AG4441" s="599"/>
      <c r="AH4441" s="192"/>
      <c r="AI4441" s="604"/>
      <c r="AJ4441" s="598"/>
      <c r="AK4441" s="600"/>
      <c r="AL4441" s="67"/>
      <c r="AM4441" s="623"/>
      <c r="AN4441" s="623"/>
      <c r="AO4441" s="623"/>
      <c r="AP4441" s="623"/>
      <c r="AQ4441" s="623"/>
      <c r="AR4441" s="623"/>
      <c r="AS4441" s="624"/>
      <c r="AT4441" s="623"/>
      <c r="AU4441" s="624"/>
    </row>
    <row r="4442">
      <c r="A4442" s="612"/>
      <c r="B4442" s="601"/>
      <c r="C4442" s="601"/>
      <c r="D4442" s="595"/>
      <c r="E4442" s="602"/>
      <c r="F4442" s="603"/>
      <c r="G4442" s="611"/>
      <c r="H4442" s="595"/>
      <c r="I4442" s="595"/>
      <c r="J4442" s="192"/>
      <c r="K4442" s="192"/>
      <c r="L4442" s="192"/>
      <c r="M4442" s="596"/>
      <c r="N4442" s="192"/>
      <c r="O4442" s="596"/>
      <c r="P4442" s="192"/>
      <c r="Q4442" s="596"/>
      <c r="R4442" s="597"/>
      <c r="S4442" s="600"/>
      <c r="T4442" s="598"/>
      <c r="U4442" s="598"/>
      <c r="V4442" s="598"/>
      <c r="W4442" s="598"/>
      <c r="X4442" s="598"/>
      <c r="Y4442" s="598"/>
      <c r="Z4442" s="598"/>
      <c r="AA4442" s="598"/>
      <c r="AB4442" s="598"/>
      <c r="AC4442" s="598"/>
      <c r="AD4442" s="598"/>
      <c r="AE4442" s="598"/>
      <c r="AF4442" s="598"/>
      <c r="AG4442" s="599"/>
      <c r="AH4442" s="192"/>
      <c r="AI4442" s="604"/>
      <c r="AJ4442" s="598"/>
      <c r="AK4442" s="600"/>
      <c r="AL4442" s="67"/>
      <c r="AM4442" s="623"/>
      <c r="AN4442" s="623"/>
      <c r="AO4442" s="623"/>
      <c r="AP4442" s="623"/>
      <c r="AQ4442" s="623"/>
      <c r="AR4442" s="623"/>
      <c r="AS4442" s="624"/>
      <c r="AT4442" s="623"/>
      <c r="AU4442" s="624"/>
    </row>
    <row r="4443">
      <c r="A4443" s="612"/>
      <c r="B4443" s="601"/>
      <c r="C4443" s="601"/>
      <c r="D4443" s="595"/>
      <c r="E4443" s="602"/>
      <c r="F4443" s="603"/>
      <c r="G4443" s="611"/>
      <c r="H4443" s="595"/>
      <c r="I4443" s="595"/>
      <c r="J4443" s="192"/>
      <c r="K4443" s="192"/>
      <c r="L4443" s="192"/>
      <c r="M4443" s="596"/>
      <c r="N4443" s="192"/>
      <c r="O4443" s="596"/>
      <c r="P4443" s="192"/>
      <c r="Q4443" s="596"/>
      <c r="R4443" s="597"/>
      <c r="S4443" s="600"/>
      <c r="T4443" s="598"/>
      <c r="U4443" s="598"/>
      <c r="V4443" s="598"/>
      <c r="W4443" s="598"/>
      <c r="X4443" s="598"/>
      <c r="Y4443" s="598"/>
      <c r="Z4443" s="598"/>
      <c r="AA4443" s="598"/>
      <c r="AB4443" s="598"/>
      <c r="AC4443" s="598"/>
      <c r="AD4443" s="598"/>
      <c r="AE4443" s="598"/>
      <c r="AF4443" s="598"/>
      <c r="AG4443" s="599"/>
      <c r="AH4443" s="192"/>
      <c r="AI4443" s="604"/>
      <c r="AJ4443" s="598"/>
      <c r="AK4443" s="600"/>
      <c r="AL4443" s="67"/>
      <c r="AM4443" s="623"/>
      <c r="AN4443" s="623"/>
      <c r="AO4443" s="623"/>
      <c r="AP4443" s="623"/>
      <c r="AQ4443" s="623"/>
      <c r="AR4443" s="623"/>
      <c r="AS4443" s="624"/>
      <c r="AT4443" s="623"/>
      <c r="AU4443" s="624"/>
    </row>
    <row r="4444">
      <c r="A4444" s="612"/>
      <c r="B4444" s="601"/>
      <c r="C4444" s="601"/>
      <c r="D4444" s="595"/>
      <c r="E4444" s="602"/>
      <c r="F4444" s="603"/>
      <c r="G4444" s="611"/>
      <c r="H4444" s="595"/>
      <c r="I4444" s="595"/>
      <c r="J4444" s="192"/>
      <c r="K4444" s="192"/>
      <c r="L4444" s="192"/>
      <c r="M4444" s="596"/>
      <c r="N4444" s="192"/>
      <c r="O4444" s="596"/>
      <c r="P4444" s="192"/>
      <c r="Q4444" s="596"/>
      <c r="R4444" s="597"/>
      <c r="S4444" s="600"/>
      <c r="T4444" s="598"/>
      <c r="U4444" s="598"/>
      <c r="V4444" s="598"/>
      <c r="W4444" s="598"/>
      <c r="X4444" s="598"/>
      <c r="Y4444" s="598"/>
      <c r="Z4444" s="598"/>
      <c r="AA4444" s="598"/>
      <c r="AB4444" s="598"/>
      <c r="AC4444" s="598"/>
      <c r="AD4444" s="598"/>
      <c r="AE4444" s="598"/>
      <c r="AF4444" s="598"/>
      <c r="AG4444" s="599"/>
      <c r="AH4444" s="192"/>
      <c r="AI4444" s="604"/>
      <c r="AJ4444" s="598"/>
      <c r="AK4444" s="600"/>
      <c r="AL4444" s="67"/>
      <c r="AM4444" s="623"/>
      <c r="AN4444" s="623"/>
      <c r="AO4444" s="623"/>
      <c r="AP4444" s="623"/>
      <c r="AQ4444" s="623"/>
      <c r="AR4444" s="623"/>
      <c r="AS4444" s="624"/>
      <c r="AT4444" s="623"/>
      <c r="AU4444" s="624"/>
    </row>
    <row r="4445">
      <c r="A4445" s="612"/>
      <c r="B4445" s="601"/>
      <c r="C4445" s="601"/>
      <c r="D4445" s="595"/>
      <c r="E4445" s="602"/>
      <c r="F4445" s="603"/>
      <c r="G4445" s="611"/>
      <c r="H4445" s="595"/>
      <c r="I4445" s="595"/>
      <c r="J4445" s="192"/>
      <c r="K4445" s="192"/>
      <c r="L4445" s="192"/>
      <c r="M4445" s="596"/>
      <c r="N4445" s="192"/>
      <c r="O4445" s="596"/>
      <c r="P4445" s="192"/>
      <c r="Q4445" s="596"/>
      <c r="R4445" s="597"/>
      <c r="S4445" s="600"/>
      <c r="T4445" s="598"/>
      <c r="U4445" s="598"/>
      <c r="V4445" s="598"/>
      <c r="W4445" s="598"/>
      <c r="X4445" s="598"/>
      <c r="Y4445" s="598"/>
      <c r="Z4445" s="598"/>
      <c r="AA4445" s="598"/>
      <c r="AB4445" s="598"/>
      <c r="AC4445" s="598"/>
      <c r="AD4445" s="598"/>
      <c r="AE4445" s="598"/>
      <c r="AF4445" s="598"/>
      <c r="AG4445" s="599"/>
      <c r="AH4445" s="192"/>
      <c r="AI4445" s="604"/>
      <c r="AJ4445" s="598"/>
      <c r="AK4445" s="600"/>
      <c r="AL4445" s="67"/>
      <c r="AM4445" s="623"/>
      <c r="AN4445" s="623"/>
      <c r="AO4445" s="623"/>
      <c r="AP4445" s="623"/>
      <c r="AQ4445" s="623"/>
      <c r="AR4445" s="623"/>
      <c r="AS4445" s="624"/>
      <c r="AT4445" s="623"/>
      <c r="AU4445" s="624"/>
    </row>
    <row r="4446">
      <c r="A4446" s="612"/>
      <c r="B4446" s="601"/>
      <c r="C4446" s="601"/>
      <c r="D4446" s="595"/>
      <c r="E4446" s="602"/>
      <c r="F4446" s="603"/>
      <c r="G4446" s="611"/>
      <c r="H4446" s="595"/>
      <c r="I4446" s="595"/>
      <c r="J4446" s="192"/>
      <c r="K4446" s="192"/>
      <c r="L4446" s="192"/>
      <c r="M4446" s="596"/>
      <c r="N4446" s="192"/>
      <c r="O4446" s="596"/>
      <c r="P4446" s="192"/>
      <c r="Q4446" s="596"/>
      <c r="R4446" s="597"/>
      <c r="S4446" s="600"/>
      <c r="T4446" s="598"/>
      <c r="U4446" s="598"/>
      <c r="V4446" s="598"/>
      <c r="W4446" s="598"/>
      <c r="X4446" s="598"/>
      <c r="Y4446" s="598"/>
      <c r="Z4446" s="598"/>
      <c r="AA4446" s="598"/>
      <c r="AB4446" s="598"/>
      <c r="AC4446" s="598"/>
      <c r="AD4446" s="598"/>
      <c r="AE4446" s="598"/>
      <c r="AF4446" s="598"/>
      <c r="AG4446" s="599"/>
      <c r="AH4446" s="192"/>
      <c r="AI4446" s="604"/>
      <c r="AJ4446" s="598"/>
      <c r="AK4446" s="600"/>
      <c r="AL4446" s="67"/>
      <c r="AM4446" s="623"/>
      <c r="AN4446" s="623"/>
      <c r="AO4446" s="623"/>
      <c r="AP4446" s="623"/>
      <c r="AQ4446" s="623"/>
      <c r="AR4446" s="623"/>
      <c r="AS4446" s="624"/>
      <c r="AT4446" s="623"/>
      <c r="AU4446" s="624"/>
    </row>
    <row r="4447">
      <c r="A4447" s="612"/>
      <c r="B4447" s="601"/>
      <c r="C4447" s="601"/>
      <c r="D4447" s="595"/>
      <c r="E4447" s="602"/>
      <c r="F4447" s="603"/>
      <c r="G4447" s="611"/>
      <c r="H4447" s="595"/>
      <c r="I4447" s="595"/>
      <c r="J4447" s="192"/>
      <c r="K4447" s="192"/>
      <c r="L4447" s="192"/>
      <c r="M4447" s="596"/>
      <c r="N4447" s="192"/>
      <c r="O4447" s="596"/>
      <c r="P4447" s="192"/>
      <c r="Q4447" s="596"/>
      <c r="R4447" s="597"/>
      <c r="S4447" s="600"/>
      <c r="T4447" s="598"/>
      <c r="U4447" s="598"/>
      <c r="V4447" s="598"/>
      <c r="W4447" s="598"/>
      <c r="X4447" s="598"/>
      <c r="Y4447" s="598"/>
      <c r="Z4447" s="598"/>
      <c r="AA4447" s="598"/>
      <c r="AB4447" s="598"/>
      <c r="AC4447" s="598"/>
      <c r="AD4447" s="598"/>
      <c r="AE4447" s="598"/>
      <c r="AF4447" s="598"/>
      <c r="AG4447" s="599"/>
      <c r="AH4447" s="192"/>
      <c r="AI4447" s="604"/>
      <c r="AJ4447" s="598"/>
      <c r="AK4447" s="600"/>
      <c r="AL4447" s="67"/>
      <c r="AM4447" s="623"/>
      <c r="AN4447" s="623"/>
      <c r="AO4447" s="623"/>
      <c r="AP4447" s="623"/>
      <c r="AQ4447" s="623"/>
      <c r="AR4447" s="623"/>
      <c r="AS4447" s="624"/>
      <c r="AT4447" s="623"/>
      <c r="AU4447" s="624"/>
    </row>
    <row r="4448">
      <c r="A4448" s="612"/>
      <c r="B4448" s="601"/>
      <c r="C4448" s="601"/>
      <c r="D4448" s="595"/>
      <c r="E4448" s="602"/>
      <c r="F4448" s="603"/>
      <c r="G4448" s="611"/>
      <c r="H4448" s="595"/>
      <c r="I4448" s="595"/>
      <c r="J4448" s="192"/>
      <c r="K4448" s="192"/>
      <c r="L4448" s="192"/>
      <c r="M4448" s="596"/>
      <c r="N4448" s="192"/>
      <c r="O4448" s="596"/>
      <c r="P4448" s="192"/>
      <c r="Q4448" s="596"/>
      <c r="R4448" s="597"/>
      <c r="S4448" s="600"/>
      <c r="T4448" s="598"/>
      <c r="U4448" s="598"/>
      <c r="V4448" s="598"/>
      <c r="W4448" s="598"/>
      <c r="X4448" s="598"/>
      <c r="Y4448" s="598"/>
      <c r="Z4448" s="598"/>
      <c r="AA4448" s="598"/>
      <c r="AB4448" s="598"/>
      <c r="AC4448" s="598"/>
      <c r="AD4448" s="598"/>
      <c r="AE4448" s="598"/>
      <c r="AF4448" s="598"/>
      <c r="AG4448" s="599"/>
      <c r="AH4448" s="192"/>
      <c r="AI4448" s="604"/>
      <c r="AJ4448" s="598"/>
      <c r="AK4448" s="600"/>
      <c r="AL4448" s="67"/>
      <c r="AM4448" s="623"/>
      <c r="AN4448" s="623"/>
      <c r="AO4448" s="623"/>
      <c r="AP4448" s="623"/>
      <c r="AQ4448" s="623"/>
      <c r="AR4448" s="623"/>
      <c r="AS4448" s="624"/>
      <c r="AT4448" s="623"/>
      <c r="AU4448" s="624"/>
    </row>
    <row r="4449">
      <c r="A4449" s="612"/>
      <c r="B4449" s="601"/>
      <c r="C4449" s="601"/>
      <c r="D4449" s="595"/>
      <c r="E4449" s="602"/>
      <c r="F4449" s="603"/>
      <c r="G4449" s="611"/>
      <c r="H4449" s="595"/>
      <c r="I4449" s="595"/>
      <c r="J4449" s="192"/>
      <c r="K4449" s="192"/>
      <c r="L4449" s="192"/>
      <c r="M4449" s="596"/>
      <c r="N4449" s="192"/>
      <c r="O4449" s="596"/>
      <c r="P4449" s="192"/>
      <c r="Q4449" s="596"/>
      <c r="R4449" s="597"/>
      <c r="S4449" s="600"/>
      <c r="T4449" s="598"/>
      <c r="U4449" s="598"/>
      <c r="V4449" s="598"/>
      <c r="W4449" s="598"/>
      <c r="X4449" s="598"/>
      <c r="Y4449" s="598"/>
      <c r="Z4449" s="598"/>
      <c r="AA4449" s="598"/>
      <c r="AB4449" s="598"/>
      <c r="AC4449" s="598"/>
      <c r="AD4449" s="598"/>
      <c r="AE4449" s="598"/>
      <c r="AF4449" s="598"/>
      <c r="AG4449" s="599"/>
      <c r="AH4449" s="192"/>
      <c r="AI4449" s="604"/>
      <c r="AJ4449" s="598"/>
      <c r="AK4449" s="600"/>
      <c r="AL4449" s="67"/>
      <c r="AM4449" s="623"/>
      <c r="AN4449" s="623"/>
      <c r="AO4449" s="623"/>
      <c r="AP4449" s="623"/>
      <c r="AQ4449" s="623"/>
      <c r="AR4449" s="623"/>
      <c r="AS4449" s="624"/>
      <c r="AT4449" s="623"/>
      <c r="AU4449" s="624"/>
    </row>
    <row r="4450">
      <c r="A4450" s="612"/>
      <c r="B4450" s="601"/>
      <c r="C4450" s="601"/>
      <c r="D4450" s="595"/>
      <c r="E4450" s="602"/>
      <c r="F4450" s="603"/>
      <c r="G4450" s="611"/>
      <c r="H4450" s="595"/>
      <c r="I4450" s="595"/>
      <c r="J4450" s="192"/>
      <c r="K4450" s="192"/>
      <c r="L4450" s="192"/>
      <c r="M4450" s="596"/>
      <c r="N4450" s="192"/>
      <c r="O4450" s="596"/>
      <c r="P4450" s="192"/>
      <c r="Q4450" s="596"/>
      <c r="R4450" s="597"/>
      <c r="S4450" s="600"/>
      <c r="T4450" s="598"/>
      <c r="U4450" s="598"/>
      <c r="V4450" s="598"/>
      <c r="W4450" s="598"/>
      <c r="X4450" s="598"/>
      <c r="Y4450" s="598"/>
      <c r="Z4450" s="598"/>
      <c r="AA4450" s="598"/>
      <c r="AB4450" s="598"/>
      <c r="AC4450" s="598"/>
      <c r="AD4450" s="598"/>
      <c r="AE4450" s="598"/>
      <c r="AF4450" s="598"/>
      <c r="AG4450" s="599"/>
      <c r="AH4450" s="192"/>
      <c r="AI4450" s="604"/>
      <c r="AJ4450" s="598"/>
      <c r="AK4450" s="600"/>
      <c r="AL4450" s="67"/>
      <c r="AM4450" s="623"/>
      <c r="AN4450" s="623"/>
      <c r="AO4450" s="623"/>
      <c r="AP4450" s="623"/>
      <c r="AQ4450" s="623"/>
      <c r="AR4450" s="623"/>
      <c r="AS4450" s="624"/>
      <c r="AT4450" s="623"/>
      <c r="AU4450" s="624"/>
    </row>
    <row r="4451">
      <c r="A4451" s="612"/>
      <c r="B4451" s="601"/>
      <c r="C4451" s="601"/>
      <c r="D4451" s="595"/>
      <c r="E4451" s="602"/>
      <c r="F4451" s="603"/>
      <c r="G4451" s="611"/>
      <c r="H4451" s="595"/>
      <c r="I4451" s="595"/>
      <c r="J4451" s="192"/>
      <c r="K4451" s="192"/>
      <c r="L4451" s="192"/>
      <c r="M4451" s="596"/>
      <c r="N4451" s="192"/>
      <c r="O4451" s="596"/>
      <c r="P4451" s="192"/>
      <c r="Q4451" s="596"/>
      <c r="R4451" s="597"/>
      <c r="S4451" s="600"/>
      <c r="T4451" s="598"/>
      <c r="U4451" s="598"/>
      <c r="V4451" s="598"/>
      <c r="W4451" s="598"/>
      <c r="X4451" s="598"/>
      <c r="Y4451" s="598"/>
      <c r="Z4451" s="598"/>
      <c r="AA4451" s="598"/>
      <c r="AB4451" s="598"/>
      <c r="AC4451" s="598"/>
      <c r="AD4451" s="598"/>
      <c r="AE4451" s="598"/>
      <c r="AF4451" s="598"/>
      <c r="AG4451" s="599"/>
      <c r="AH4451" s="192"/>
      <c r="AI4451" s="604"/>
      <c r="AJ4451" s="598"/>
      <c r="AK4451" s="600"/>
      <c r="AL4451" s="67"/>
      <c r="AM4451" s="623"/>
      <c r="AN4451" s="623"/>
      <c r="AO4451" s="623"/>
      <c r="AP4451" s="623"/>
      <c r="AQ4451" s="623"/>
      <c r="AR4451" s="623"/>
      <c r="AS4451" s="624"/>
      <c r="AT4451" s="623"/>
      <c r="AU4451" s="624"/>
    </row>
    <row r="4452">
      <c r="A4452" s="612"/>
      <c r="B4452" s="601"/>
      <c r="C4452" s="601"/>
      <c r="D4452" s="595"/>
      <c r="E4452" s="602"/>
      <c r="F4452" s="603"/>
      <c r="G4452" s="611"/>
      <c r="H4452" s="595"/>
      <c r="I4452" s="595"/>
      <c r="J4452" s="192"/>
      <c r="K4452" s="192"/>
      <c r="L4452" s="192"/>
      <c r="M4452" s="596"/>
      <c r="N4452" s="192"/>
      <c r="O4452" s="596"/>
      <c r="P4452" s="192"/>
      <c r="Q4452" s="596"/>
      <c r="R4452" s="597"/>
      <c r="S4452" s="600"/>
      <c r="T4452" s="598"/>
      <c r="U4452" s="598"/>
      <c r="V4452" s="598"/>
      <c r="W4452" s="598"/>
      <c r="X4452" s="598"/>
      <c r="Y4452" s="598"/>
      <c r="Z4452" s="598"/>
      <c r="AA4452" s="598"/>
      <c r="AB4452" s="598"/>
      <c r="AC4452" s="598"/>
      <c r="AD4452" s="598"/>
      <c r="AE4452" s="598"/>
      <c r="AF4452" s="598"/>
      <c r="AG4452" s="599"/>
      <c r="AH4452" s="192"/>
      <c r="AI4452" s="604"/>
      <c r="AJ4452" s="598"/>
      <c r="AK4452" s="600"/>
      <c r="AL4452" s="67"/>
      <c r="AM4452" s="623"/>
      <c r="AN4452" s="623"/>
      <c r="AO4452" s="623"/>
      <c r="AP4452" s="623"/>
      <c r="AQ4452" s="623"/>
      <c r="AR4452" s="623"/>
      <c r="AS4452" s="624"/>
      <c r="AT4452" s="623"/>
      <c r="AU4452" s="624"/>
    </row>
    <row r="4453">
      <c r="A4453" s="612"/>
      <c r="B4453" s="601"/>
      <c r="C4453" s="601"/>
      <c r="D4453" s="595"/>
      <c r="E4453" s="602"/>
      <c r="F4453" s="603"/>
      <c r="G4453" s="611"/>
      <c r="H4453" s="595"/>
      <c r="I4453" s="595"/>
      <c r="J4453" s="192"/>
      <c r="K4453" s="192"/>
      <c r="L4453" s="192"/>
      <c r="M4453" s="596"/>
      <c r="N4453" s="192"/>
      <c r="O4453" s="596"/>
      <c r="P4453" s="192"/>
      <c r="Q4453" s="596"/>
      <c r="R4453" s="597"/>
      <c r="S4453" s="600"/>
      <c r="T4453" s="598"/>
      <c r="U4453" s="598"/>
      <c r="V4453" s="598"/>
      <c r="W4453" s="598"/>
      <c r="X4453" s="598"/>
      <c r="Y4453" s="598"/>
      <c r="Z4453" s="598"/>
      <c r="AA4453" s="598"/>
      <c r="AB4453" s="598"/>
      <c r="AC4453" s="598"/>
      <c r="AD4453" s="598"/>
      <c r="AE4453" s="598"/>
      <c r="AF4453" s="598"/>
      <c r="AG4453" s="599"/>
      <c r="AH4453" s="192"/>
      <c r="AI4453" s="604"/>
      <c r="AJ4453" s="598"/>
      <c r="AK4453" s="600"/>
      <c r="AL4453" s="67"/>
      <c r="AM4453" s="623"/>
      <c r="AN4453" s="623"/>
      <c r="AO4453" s="623"/>
      <c r="AP4453" s="623"/>
      <c r="AQ4453" s="623"/>
      <c r="AR4453" s="623"/>
      <c r="AS4453" s="624"/>
      <c r="AT4453" s="623"/>
      <c r="AU4453" s="624"/>
    </row>
    <row r="4454">
      <c r="A4454" s="612"/>
      <c r="B4454" s="601"/>
      <c r="C4454" s="601"/>
      <c r="D4454" s="595"/>
      <c r="E4454" s="602"/>
      <c r="F4454" s="603"/>
      <c r="G4454" s="611"/>
      <c r="H4454" s="595"/>
      <c r="I4454" s="595"/>
      <c r="J4454" s="192"/>
      <c r="K4454" s="192"/>
      <c r="L4454" s="192"/>
      <c r="M4454" s="596"/>
      <c r="N4454" s="192"/>
      <c r="O4454" s="596"/>
      <c r="P4454" s="192"/>
      <c r="Q4454" s="596"/>
      <c r="R4454" s="597"/>
      <c r="S4454" s="600"/>
      <c r="T4454" s="598"/>
      <c r="U4454" s="598"/>
      <c r="V4454" s="598"/>
      <c r="W4454" s="598"/>
      <c r="X4454" s="598"/>
      <c r="Y4454" s="598"/>
      <c r="Z4454" s="598"/>
      <c r="AA4454" s="598"/>
      <c r="AB4454" s="598"/>
      <c r="AC4454" s="598"/>
      <c r="AD4454" s="598"/>
      <c r="AE4454" s="598"/>
      <c r="AF4454" s="598"/>
      <c r="AG4454" s="599"/>
      <c r="AH4454" s="192"/>
      <c r="AI4454" s="604"/>
      <c r="AJ4454" s="598"/>
      <c r="AK4454" s="600"/>
      <c r="AL4454" s="67"/>
      <c r="AM4454" s="623"/>
      <c r="AN4454" s="623"/>
      <c r="AO4454" s="623"/>
      <c r="AP4454" s="623"/>
      <c r="AQ4454" s="623"/>
      <c r="AR4454" s="623"/>
      <c r="AS4454" s="624"/>
      <c r="AT4454" s="623"/>
      <c r="AU4454" s="624"/>
    </row>
    <row r="4455">
      <c r="A4455" s="612"/>
      <c r="B4455" s="601"/>
      <c r="C4455" s="601"/>
      <c r="D4455" s="595"/>
      <c r="E4455" s="602"/>
      <c r="F4455" s="603"/>
      <c r="G4455" s="611"/>
      <c r="H4455" s="595"/>
      <c r="I4455" s="595"/>
      <c r="J4455" s="192"/>
      <c r="K4455" s="192"/>
      <c r="L4455" s="192"/>
      <c r="M4455" s="596"/>
      <c r="N4455" s="192"/>
      <c r="O4455" s="596"/>
      <c r="P4455" s="192"/>
      <c r="Q4455" s="596"/>
      <c r="R4455" s="597"/>
      <c r="S4455" s="600"/>
      <c r="T4455" s="598"/>
      <c r="U4455" s="598"/>
      <c r="V4455" s="598"/>
      <c r="W4455" s="598"/>
      <c r="X4455" s="598"/>
      <c r="Y4455" s="598"/>
      <c r="Z4455" s="598"/>
      <c r="AA4455" s="598"/>
      <c r="AB4455" s="598"/>
      <c r="AC4455" s="598"/>
      <c r="AD4455" s="598"/>
      <c r="AE4455" s="598"/>
      <c r="AF4455" s="598"/>
      <c r="AG4455" s="599"/>
      <c r="AH4455" s="192"/>
      <c r="AI4455" s="604"/>
      <c r="AJ4455" s="598"/>
      <c r="AK4455" s="600"/>
      <c r="AL4455" s="67"/>
      <c r="AM4455" s="623"/>
      <c r="AN4455" s="623"/>
      <c r="AO4455" s="623"/>
      <c r="AP4455" s="623"/>
      <c r="AQ4455" s="623"/>
      <c r="AR4455" s="623"/>
      <c r="AS4455" s="624"/>
      <c r="AT4455" s="623"/>
      <c r="AU4455" s="624"/>
    </row>
    <row r="4456">
      <c r="A4456" s="612"/>
      <c r="B4456" s="601"/>
      <c r="C4456" s="601"/>
      <c r="D4456" s="595"/>
      <c r="E4456" s="602"/>
      <c r="F4456" s="603"/>
      <c r="G4456" s="611"/>
      <c r="H4456" s="595"/>
      <c r="I4456" s="595"/>
      <c r="J4456" s="192"/>
      <c r="K4456" s="192"/>
      <c r="L4456" s="192"/>
      <c r="M4456" s="596"/>
      <c r="N4456" s="192"/>
      <c r="O4456" s="596"/>
      <c r="P4456" s="192"/>
      <c r="Q4456" s="596"/>
      <c r="R4456" s="597"/>
      <c r="S4456" s="600"/>
      <c r="T4456" s="598"/>
      <c r="U4456" s="598"/>
      <c r="V4456" s="598"/>
      <c r="W4456" s="598"/>
      <c r="X4456" s="598"/>
      <c r="Y4456" s="598"/>
      <c r="Z4456" s="598"/>
      <c r="AA4456" s="598"/>
      <c r="AB4456" s="598"/>
      <c r="AC4456" s="598"/>
      <c r="AD4456" s="598"/>
      <c r="AE4456" s="598"/>
      <c r="AF4456" s="598"/>
      <c r="AG4456" s="599"/>
      <c r="AH4456" s="192"/>
      <c r="AI4456" s="604"/>
      <c r="AJ4456" s="598"/>
      <c r="AK4456" s="600"/>
      <c r="AL4456" s="67"/>
      <c r="AM4456" s="623"/>
      <c r="AN4456" s="623"/>
      <c r="AO4456" s="623"/>
      <c r="AP4456" s="623"/>
      <c r="AQ4456" s="623"/>
      <c r="AR4456" s="623"/>
      <c r="AS4456" s="624"/>
      <c r="AT4456" s="623"/>
      <c r="AU4456" s="624"/>
    </row>
    <row r="4457">
      <c r="A4457" s="612"/>
      <c r="B4457" s="601"/>
      <c r="C4457" s="601"/>
      <c r="D4457" s="595"/>
      <c r="E4457" s="602"/>
      <c r="F4457" s="603"/>
      <c r="G4457" s="611"/>
      <c r="H4457" s="595"/>
      <c r="I4457" s="595"/>
      <c r="J4457" s="192"/>
      <c r="K4457" s="192"/>
      <c r="L4457" s="192"/>
      <c r="M4457" s="596"/>
      <c r="N4457" s="192"/>
      <c r="O4457" s="596"/>
      <c r="P4457" s="192"/>
      <c r="Q4457" s="596"/>
      <c r="R4457" s="597"/>
      <c r="S4457" s="600"/>
      <c r="T4457" s="598"/>
      <c r="U4457" s="598"/>
      <c r="V4457" s="598"/>
      <c r="W4457" s="598"/>
      <c r="X4457" s="598"/>
      <c r="Y4457" s="598"/>
      <c r="Z4457" s="598"/>
      <c r="AA4457" s="598"/>
      <c r="AB4457" s="598"/>
      <c r="AC4457" s="598"/>
      <c r="AD4457" s="598"/>
      <c r="AE4457" s="598"/>
      <c r="AF4457" s="598"/>
      <c r="AG4457" s="599"/>
      <c r="AH4457" s="192"/>
      <c r="AI4457" s="604"/>
      <c r="AJ4457" s="598"/>
      <c r="AK4457" s="600"/>
      <c r="AL4457" s="67"/>
      <c r="AM4457" s="623"/>
      <c r="AN4457" s="623"/>
      <c r="AO4457" s="623"/>
      <c r="AP4457" s="623"/>
      <c r="AQ4457" s="623"/>
      <c r="AR4457" s="623"/>
      <c r="AS4457" s="624"/>
      <c r="AT4457" s="623"/>
      <c r="AU4457" s="624"/>
    </row>
    <row r="4458">
      <c r="A4458" s="612"/>
      <c r="B4458" s="601"/>
      <c r="C4458" s="601"/>
      <c r="D4458" s="595"/>
      <c r="E4458" s="602"/>
      <c r="F4458" s="603"/>
      <c r="G4458" s="611"/>
      <c r="H4458" s="595"/>
      <c r="I4458" s="595"/>
      <c r="J4458" s="192"/>
      <c r="K4458" s="192"/>
      <c r="L4458" s="192"/>
      <c r="M4458" s="596"/>
      <c r="N4458" s="192"/>
      <c r="O4458" s="596"/>
      <c r="P4458" s="192"/>
      <c r="Q4458" s="596"/>
      <c r="R4458" s="597"/>
      <c r="S4458" s="600"/>
      <c r="T4458" s="598"/>
      <c r="U4458" s="598"/>
      <c r="V4458" s="598"/>
      <c r="W4458" s="598"/>
      <c r="X4458" s="598"/>
      <c r="Y4458" s="598"/>
      <c r="Z4458" s="598"/>
      <c r="AA4458" s="598"/>
      <c r="AB4458" s="598"/>
      <c r="AC4458" s="598"/>
      <c r="AD4458" s="598"/>
      <c r="AE4458" s="598"/>
      <c r="AF4458" s="598"/>
      <c r="AG4458" s="599"/>
      <c r="AH4458" s="192"/>
      <c r="AI4458" s="604"/>
      <c r="AJ4458" s="598"/>
      <c r="AK4458" s="600"/>
      <c r="AL4458" s="67"/>
      <c r="AM4458" s="623"/>
      <c r="AN4458" s="623"/>
      <c r="AO4458" s="623"/>
      <c r="AP4458" s="623"/>
      <c r="AQ4458" s="623"/>
      <c r="AR4458" s="623"/>
      <c r="AS4458" s="624"/>
      <c r="AT4458" s="623"/>
      <c r="AU4458" s="624"/>
    </row>
    <row r="4459">
      <c r="A4459" s="612"/>
      <c r="B4459" s="601"/>
      <c r="C4459" s="601"/>
      <c r="D4459" s="595"/>
      <c r="E4459" s="602"/>
      <c r="F4459" s="603"/>
      <c r="G4459" s="611"/>
      <c r="H4459" s="595"/>
      <c r="I4459" s="595"/>
      <c r="J4459" s="192"/>
      <c r="K4459" s="192"/>
      <c r="L4459" s="192"/>
      <c r="M4459" s="596"/>
      <c r="N4459" s="192"/>
      <c r="O4459" s="596"/>
      <c r="P4459" s="192"/>
      <c r="Q4459" s="596"/>
      <c r="R4459" s="597"/>
      <c r="S4459" s="600"/>
      <c r="T4459" s="598"/>
      <c r="U4459" s="598"/>
      <c r="V4459" s="598"/>
      <c r="W4459" s="598"/>
      <c r="X4459" s="598"/>
      <c r="Y4459" s="598"/>
      <c r="Z4459" s="598"/>
      <c r="AA4459" s="598"/>
      <c r="AB4459" s="598"/>
      <c r="AC4459" s="598"/>
      <c r="AD4459" s="598"/>
      <c r="AE4459" s="598"/>
      <c r="AF4459" s="598"/>
      <c r="AG4459" s="599"/>
      <c r="AH4459" s="192"/>
      <c r="AI4459" s="604"/>
      <c r="AJ4459" s="598"/>
      <c r="AK4459" s="600"/>
      <c r="AL4459" s="67"/>
      <c r="AM4459" s="623"/>
      <c r="AN4459" s="623"/>
      <c r="AO4459" s="623"/>
      <c r="AP4459" s="623"/>
      <c r="AQ4459" s="623"/>
      <c r="AR4459" s="623"/>
      <c r="AS4459" s="624"/>
      <c r="AT4459" s="623"/>
      <c r="AU4459" s="624"/>
    </row>
    <row r="4460">
      <c r="A4460" s="612"/>
      <c r="B4460" s="601"/>
      <c r="C4460" s="601"/>
      <c r="D4460" s="595"/>
      <c r="E4460" s="602"/>
      <c r="F4460" s="603"/>
      <c r="G4460" s="611"/>
      <c r="H4460" s="595"/>
      <c r="I4460" s="595"/>
      <c r="J4460" s="192"/>
      <c r="K4460" s="192"/>
      <c r="L4460" s="192"/>
      <c r="M4460" s="596"/>
      <c r="N4460" s="192"/>
      <c r="O4460" s="596"/>
      <c r="P4460" s="192"/>
      <c r="Q4460" s="596"/>
      <c r="R4460" s="597"/>
      <c r="S4460" s="600"/>
      <c r="T4460" s="598"/>
      <c r="U4460" s="598"/>
      <c r="V4460" s="598"/>
      <c r="W4460" s="598"/>
      <c r="X4460" s="598"/>
      <c r="Y4460" s="598"/>
      <c r="Z4460" s="598"/>
      <c r="AA4460" s="598"/>
      <c r="AB4460" s="598"/>
      <c r="AC4460" s="598"/>
      <c r="AD4460" s="598"/>
      <c r="AE4460" s="598"/>
      <c r="AF4460" s="598"/>
      <c r="AG4460" s="599"/>
      <c r="AH4460" s="192"/>
      <c r="AI4460" s="604"/>
      <c r="AJ4460" s="598"/>
      <c r="AK4460" s="600"/>
      <c r="AL4460" s="67"/>
      <c r="AM4460" s="623"/>
      <c r="AN4460" s="623"/>
      <c r="AO4460" s="623"/>
      <c r="AP4460" s="623"/>
      <c r="AQ4460" s="623"/>
      <c r="AR4460" s="623"/>
      <c r="AS4460" s="624"/>
      <c r="AT4460" s="623"/>
      <c r="AU4460" s="624"/>
    </row>
    <row r="4461">
      <c r="A4461" s="612"/>
      <c r="B4461" s="601"/>
      <c r="C4461" s="601"/>
      <c r="D4461" s="595"/>
      <c r="E4461" s="602"/>
      <c r="F4461" s="603"/>
      <c r="G4461" s="611"/>
      <c r="H4461" s="595"/>
      <c r="I4461" s="595"/>
      <c r="J4461" s="192"/>
      <c r="K4461" s="192"/>
      <c r="L4461" s="192"/>
      <c r="M4461" s="596"/>
      <c r="N4461" s="192"/>
      <c r="O4461" s="596"/>
      <c r="P4461" s="192"/>
      <c r="Q4461" s="596"/>
      <c r="R4461" s="597"/>
      <c r="S4461" s="600"/>
      <c r="T4461" s="598"/>
      <c r="U4461" s="598"/>
      <c r="V4461" s="598"/>
      <c r="W4461" s="598"/>
      <c r="X4461" s="598"/>
      <c r="Y4461" s="598"/>
      <c r="Z4461" s="598"/>
      <c r="AA4461" s="598"/>
      <c r="AB4461" s="598"/>
      <c r="AC4461" s="598"/>
      <c r="AD4461" s="598"/>
      <c r="AE4461" s="598"/>
      <c r="AF4461" s="598"/>
      <c r="AG4461" s="599"/>
      <c r="AH4461" s="192"/>
      <c r="AI4461" s="604"/>
      <c r="AJ4461" s="598"/>
      <c r="AK4461" s="600"/>
      <c r="AL4461" s="67"/>
      <c r="AM4461" s="623"/>
      <c r="AN4461" s="623"/>
      <c r="AO4461" s="623"/>
      <c r="AP4461" s="623"/>
      <c r="AQ4461" s="623"/>
      <c r="AR4461" s="623"/>
      <c r="AS4461" s="624"/>
      <c r="AT4461" s="623"/>
      <c r="AU4461" s="624"/>
    </row>
    <row r="4462">
      <c r="A4462" s="612"/>
      <c r="B4462" s="601"/>
      <c r="C4462" s="601"/>
      <c r="D4462" s="595"/>
      <c r="E4462" s="602"/>
      <c r="F4462" s="603"/>
      <c r="G4462" s="611"/>
      <c r="H4462" s="595"/>
      <c r="I4462" s="595"/>
      <c r="J4462" s="192"/>
      <c r="K4462" s="192"/>
      <c r="L4462" s="192"/>
      <c r="M4462" s="596"/>
      <c r="N4462" s="192"/>
      <c r="O4462" s="596"/>
      <c r="P4462" s="192"/>
      <c r="Q4462" s="596"/>
      <c r="R4462" s="597"/>
      <c r="S4462" s="600"/>
      <c r="T4462" s="598"/>
      <c r="U4462" s="598"/>
      <c r="V4462" s="598"/>
      <c r="W4462" s="598"/>
      <c r="X4462" s="598"/>
      <c r="Y4462" s="598"/>
      <c r="Z4462" s="598"/>
      <c r="AA4462" s="598"/>
      <c r="AB4462" s="598"/>
      <c r="AC4462" s="598"/>
      <c r="AD4462" s="598"/>
      <c r="AE4462" s="598"/>
      <c r="AF4462" s="598"/>
      <c r="AG4462" s="599"/>
      <c r="AH4462" s="192"/>
      <c r="AI4462" s="604"/>
      <c r="AJ4462" s="598"/>
      <c r="AK4462" s="600"/>
      <c r="AL4462" s="67"/>
      <c r="AM4462" s="623"/>
      <c r="AN4462" s="623"/>
      <c r="AO4462" s="623"/>
      <c r="AP4462" s="623"/>
      <c r="AQ4462" s="623"/>
      <c r="AR4462" s="623"/>
      <c r="AS4462" s="624"/>
      <c r="AT4462" s="623"/>
      <c r="AU4462" s="624"/>
    </row>
    <row r="4463">
      <c r="A4463" s="612"/>
      <c r="B4463" s="601"/>
      <c r="C4463" s="601"/>
      <c r="D4463" s="595"/>
      <c r="E4463" s="602"/>
      <c r="F4463" s="603"/>
      <c r="G4463" s="611"/>
      <c r="H4463" s="595"/>
      <c r="I4463" s="595"/>
      <c r="J4463" s="192"/>
      <c r="K4463" s="192"/>
      <c r="L4463" s="192"/>
      <c r="M4463" s="596"/>
      <c r="N4463" s="192"/>
      <c r="O4463" s="596"/>
      <c r="P4463" s="192"/>
      <c r="Q4463" s="596"/>
      <c r="R4463" s="597"/>
      <c r="S4463" s="600"/>
      <c r="T4463" s="598"/>
      <c r="U4463" s="598"/>
      <c r="V4463" s="598"/>
      <c r="W4463" s="598"/>
      <c r="X4463" s="598"/>
      <c r="Y4463" s="598"/>
      <c r="Z4463" s="598"/>
      <c r="AA4463" s="598"/>
      <c r="AB4463" s="598"/>
      <c r="AC4463" s="598"/>
      <c r="AD4463" s="598"/>
      <c r="AE4463" s="598"/>
      <c r="AF4463" s="598"/>
      <c r="AG4463" s="599"/>
      <c r="AH4463" s="192"/>
      <c r="AI4463" s="604"/>
      <c r="AJ4463" s="598"/>
      <c r="AK4463" s="600"/>
      <c r="AL4463" s="67"/>
      <c r="AM4463" s="623"/>
      <c r="AN4463" s="623"/>
      <c r="AO4463" s="623"/>
      <c r="AP4463" s="623"/>
      <c r="AQ4463" s="623"/>
      <c r="AR4463" s="623"/>
      <c r="AS4463" s="624"/>
      <c r="AT4463" s="623"/>
      <c r="AU4463" s="624"/>
    </row>
    <row r="4464">
      <c r="A4464" s="612"/>
      <c r="B4464" s="601"/>
      <c r="C4464" s="601"/>
      <c r="D4464" s="595"/>
      <c r="E4464" s="602"/>
      <c r="F4464" s="603"/>
      <c r="G4464" s="611"/>
      <c r="H4464" s="595"/>
      <c r="I4464" s="595"/>
      <c r="J4464" s="192"/>
      <c r="K4464" s="192"/>
      <c r="L4464" s="192"/>
      <c r="M4464" s="596"/>
      <c r="N4464" s="192"/>
      <c r="O4464" s="596"/>
      <c r="P4464" s="192"/>
      <c r="Q4464" s="596"/>
      <c r="R4464" s="597"/>
      <c r="S4464" s="600"/>
      <c r="T4464" s="598"/>
      <c r="U4464" s="598"/>
      <c r="V4464" s="598"/>
      <c r="W4464" s="598"/>
      <c r="X4464" s="598"/>
      <c r="Y4464" s="598"/>
      <c r="Z4464" s="598"/>
      <c r="AA4464" s="598"/>
      <c r="AB4464" s="598"/>
      <c r="AC4464" s="598"/>
      <c r="AD4464" s="598"/>
      <c r="AE4464" s="598"/>
      <c r="AF4464" s="598"/>
      <c r="AG4464" s="599"/>
      <c r="AH4464" s="192"/>
      <c r="AI4464" s="604"/>
      <c r="AJ4464" s="598"/>
      <c r="AK4464" s="600"/>
      <c r="AL4464" s="67"/>
      <c r="AM4464" s="623"/>
      <c r="AN4464" s="623"/>
      <c r="AO4464" s="623"/>
      <c r="AP4464" s="623"/>
      <c r="AQ4464" s="623"/>
      <c r="AR4464" s="623"/>
      <c r="AS4464" s="624"/>
      <c r="AT4464" s="623"/>
      <c r="AU4464" s="624"/>
    </row>
    <row r="4465">
      <c r="A4465" s="612"/>
      <c r="B4465" s="601"/>
      <c r="C4465" s="601"/>
      <c r="D4465" s="595"/>
      <c r="E4465" s="602"/>
      <c r="F4465" s="603"/>
      <c r="G4465" s="611"/>
      <c r="H4465" s="595"/>
      <c r="I4465" s="595"/>
      <c r="J4465" s="192"/>
      <c r="K4465" s="192"/>
      <c r="L4465" s="192"/>
      <c r="M4465" s="596"/>
      <c r="N4465" s="192"/>
      <c r="O4465" s="596"/>
      <c r="P4465" s="192"/>
      <c r="Q4465" s="596"/>
      <c r="R4465" s="597"/>
      <c r="S4465" s="600"/>
      <c r="T4465" s="598"/>
      <c r="U4465" s="598"/>
      <c r="V4465" s="598"/>
      <c r="W4465" s="598"/>
      <c r="X4465" s="598"/>
      <c r="Y4465" s="598"/>
      <c r="Z4465" s="598"/>
      <c r="AA4465" s="598"/>
      <c r="AB4465" s="598"/>
      <c r="AC4465" s="598"/>
      <c r="AD4465" s="598"/>
      <c r="AE4465" s="598"/>
      <c r="AF4465" s="598"/>
      <c r="AG4465" s="599"/>
      <c r="AH4465" s="192"/>
      <c r="AI4465" s="604"/>
      <c r="AJ4465" s="598"/>
      <c r="AK4465" s="600"/>
      <c r="AL4465" s="67"/>
      <c r="AM4465" s="623"/>
      <c r="AN4465" s="623"/>
      <c r="AO4465" s="623"/>
      <c r="AP4465" s="623"/>
      <c r="AQ4465" s="623"/>
      <c r="AR4465" s="623"/>
      <c r="AS4465" s="624"/>
      <c r="AT4465" s="623"/>
      <c r="AU4465" s="624"/>
    </row>
    <row r="4466">
      <c r="A4466" s="612"/>
      <c r="B4466" s="601"/>
      <c r="C4466" s="601"/>
      <c r="D4466" s="595"/>
      <c r="E4466" s="602"/>
      <c r="F4466" s="603"/>
      <c r="G4466" s="611"/>
      <c r="H4466" s="595"/>
      <c r="I4466" s="595"/>
      <c r="J4466" s="192"/>
      <c r="K4466" s="192"/>
      <c r="L4466" s="192"/>
      <c r="M4466" s="596"/>
      <c r="N4466" s="192"/>
      <c r="O4466" s="596"/>
      <c r="P4466" s="192"/>
      <c r="Q4466" s="596"/>
      <c r="R4466" s="597"/>
      <c r="S4466" s="600"/>
      <c r="T4466" s="598"/>
      <c r="U4466" s="598"/>
      <c r="V4466" s="598"/>
      <c r="W4466" s="598"/>
      <c r="X4466" s="598"/>
      <c r="Y4466" s="598"/>
      <c r="Z4466" s="598"/>
      <c r="AA4466" s="598"/>
      <c r="AB4466" s="598"/>
      <c r="AC4466" s="598"/>
      <c r="AD4466" s="598"/>
      <c r="AE4466" s="598"/>
      <c r="AF4466" s="598"/>
      <c r="AG4466" s="599"/>
      <c r="AH4466" s="192"/>
      <c r="AI4466" s="604"/>
      <c r="AJ4466" s="598"/>
      <c r="AK4466" s="600"/>
      <c r="AL4466" s="67"/>
      <c r="AM4466" s="623"/>
      <c r="AN4466" s="623"/>
      <c r="AO4466" s="623"/>
      <c r="AP4466" s="623"/>
      <c r="AQ4466" s="623"/>
      <c r="AR4466" s="623"/>
      <c r="AS4466" s="624"/>
      <c r="AT4466" s="623"/>
      <c r="AU4466" s="624"/>
    </row>
    <row r="4467">
      <c r="A4467" s="612"/>
      <c r="B4467" s="601"/>
      <c r="C4467" s="601"/>
      <c r="D4467" s="595"/>
      <c r="E4467" s="602"/>
      <c r="F4467" s="603"/>
      <c r="G4467" s="611"/>
      <c r="H4467" s="595"/>
      <c r="I4467" s="595"/>
      <c r="J4467" s="192"/>
      <c r="K4467" s="192"/>
      <c r="L4467" s="192"/>
      <c r="M4467" s="596"/>
      <c r="N4467" s="192"/>
      <c r="O4467" s="596"/>
      <c r="P4467" s="192"/>
      <c r="Q4467" s="596"/>
      <c r="R4467" s="597"/>
      <c r="S4467" s="600"/>
      <c r="T4467" s="598"/>
      <c r="U4467" s="598"/>
      <c r="V4467" s="598"/>
      <c r="W4467" s="598"/>
      <c r="X4467" s="598"/>
      <c r="Y4467" s="598"/>
      <c r="Z4467" s="598"/>
      <c r="AA4467" s="598"/>
      <c r="AB4467" s="598"/>
      <c r="AC4467" s="598"/>
      <c r="AD4467" s="598"/>
      <c r="AE4467" s="598"/>
      <c r="AF4467" s="598"/>
      <c r="AG4467" s="599"/>
      <c r="AH4467" s="192"/>
      <c r="AI4467" s="604"/>
      <c r="AJ4467" s="598"/>
      <c r="AK4467" s="600"/>
      <c r="AL4467" s="67"/>
      <c r="AM4467" s="623"/>
      <c r="AN4467" s="623"/>
      <c r="AO4467" s="623"/>
      <c r="AP4467" s="623"/>
      <c r="AQ4467" s="623"/>
      <c r="AR4467" s="623"/>
      <c r="AS4467" s="624"/>
      <c r="AT4467" s="623"/>
      <c r="AU4467" s="624"/>
    </row>
    <row r="4468">
      <c r="A4468" s="612"/>
      <c r="B4468" s="601"/>
      <c r="C4468" s="601"/>
      <c r="D4468" s="595"/>
      <c r="E4468" s="602"/>
      <c r="F4468" s="603"/>
      <c r="G4468" s="611"/>
      <c r="H4468" s="595"/>
      <c r="I4468" s="595"/>
      <c r="J4468" s="192"/>
      <c r="K4468" s="192"/>
      <c r="L4468" s="192"/>
      <c r="M4468" s="596"/>
      <c r="N4468" s="192"/>
      <c r="O4468" s="596"/>
      <c r="P4468" s="192"/>
      <c r="Q4468" s="596"/>
      <c r="R4468" s="597"/>
      <c r="S4468" s="600"/>
      <c r="T4468" s="598"/>
      <c r="U4468" s="598"/>
      <c r="V4468" s="598"/>
      <c r="W4468" s="598"/>
      <c r="X4468" s="598"/>
      <c r="Y4468" s="598"/>
      <c r="Z4468" s="598"/>
      <c r="AA4468" s="598"/>
      <c r="AB4468" s="598"/>
      <c r="AC4468" s="598"/>
      <c r="AD4468" s="598"/>
      <c r="AE4468" s="598"/>
      <c r="AF4468" s="598"/>
      <c r="AG4468" s="599"/>
      <c r="AH4468" s="192"/>
      <c r="AI4468" s="604"/>
      <c r="AJ4468" s="598"/>
      <c r="AK4468" s="600"/>
      <c r="AL4468" s="67"/>
      <c r="AM4468" s="623"/>
      <c r="AN4468" s="623"/>
      <c r="AO4468" s="623"/>
      <c r="AP4468" s="623"/>
      <c r="AQ4468" s="623"/>
      <c r="AR4468" s="623"/>
      <c r="AS4468" s="624"/>
      <c r="AT4468" s="623"/>
      <c r="AU4468" s="624"/>
    </row>
    <row r="4469">
      <c r="A4469" s="612"/>
      <c r="B4469" s="601"/>
      <c r="C4469" s="601"/>
      <c r="D4469" s="595"/>
      <c r="E4469" s="602"/>
      <c r="F4469" s="603"/>
      <c r="G4469" s="611"/>
      <c r="H4469" s="595"/>
      <c r="I4469" s="595"/>
      <c r="J4469" s="192"/>
      <c r="K4469" s="192"/>
      <c r="L4469" s="192"/>
      <c r="M4469" s="596"/>
      <c r="N4469" s="192"/>
      <c r="O4469" s="596"/>
      <c r="P4469" s="192"/>
      <c r="Q4469" s="596"/>
      <c r="R4469" s="597"/>
      <c r="S4469" s="600"/>
      <c r="T4469" s="598"/>
      <c r="U4469" s="598"/>
      <c r="V4469" s="598"/>
      <c r="W4469" s="598"/>
      <c r="X4469" s="598"/>
      <c r="Y4469" s="598"/>
      <c r="Z4469" s="598"/>
      <c r="AA4469" s="598"/>
      <c r="AB4469" s="598"/>
      <c r="AC4469" s="598"/>
      <c r="AD4469" s="598"/>
      <c r="AE4469" s="598"/>
      <c r="AF4469" s="598"/>
      <c r="AG4469" s="599"/>
      <c r="AH4469" s="192"/>
      <c r="AI4469" s="604"/>
      <c r="AJ4469" s="598"/>
      <c r="AK4469" s="600"/>
      <c r="AL4469" s="67"/>
      <c r="AM4469" s="623"/>
      <c r="AN4469" s="623"/>
      <c r="AO4469" s="623"/>
      <c r="AP4469" s="623"/>
      <c r="AQ4469" s="623"/>
      <c r="AR4469" s="623"/>
      <c r="AS4469" s="624"/>
      <c r="AT4469" s="623"/>
      <c r="AU4469" s="624"/>
    </row>
    <row r="4470">
      <c r="A4470" s="612"/>
      <c r="B4470" s="601"/>
      <c r="C4470" s="601"/>
      <c r="D4470" s="595"/>
      <c r="E4470" s="602"/>
      <c r="F4470" s="603"/>
      <c r="G4470" s="611"/>
      <c r="H4470" s="595"/>
      <c r="I4470" s="595"/>
      <c r="J4470" s="192"/>
      <c r="K4470" s="192"/>
      <c r="L4470" s="192"/>
      <c r="M4470" s="596"/>
      <c r="N4470" s="192"/>
      <c r="O4470" s="596"/>
      <c r="P4470" s="192"/>
      <c r="Q4470" s="596"/>
      <c r="R4470" s="597"/>
      <c r="S4470" s="600"/>
      <c r="T4470" s="598"/>
      <c r="U4470" s="598"/>
      <c r="V4470" s="598"/>
      <c r="W4470" s="598"/>
      <c r="X4470" s="598"/>
      <c r="Y4470" s="598"/>
      <c r="Z4470" s="598"/>
      <c r="AA4470" s="598"/>
      <c r="AB4470" s="598"/>
      <c r="AC4470" s="598"/>
      <c r="AD4470" s="598"/>
      <c r="AE4470" s="598"/>
      <c r="AF4470" s="598"/>
      <c r="AG4470" s="599"/>
      <c r="AH4470" s="192"/>
      <c r="AI4470" s="604"/>
      <c r="AJ4470" s="598"/>
      <c r="AK4470" s="600"/>
      <c r="AL4470" s="67"/>
      <c r="AM4470" s="623"/>
      <c r="AN4470" s="623"/>
      <c r="AO4470" s="623"/>
      <c r="AP4470" s="623"/>
      <c r="AQ4470" s="623"/>
      <c r="AR4470" s="623"/>
      <c r="AS4470" s="624"/>
      <c r="AT4470" s="623"/>
      <c r="AU4470" s="624"/>
    </row>
    <row r="4471">
      <c r="A4471" s="612"/>
      <c r="B4471" s="601"/>
      <c r="C4471" s="601"/>
      <c r="D4471" s="595"/>
      <c r="E4471" s="602"/>
      <c r="F4471" s="603"/>
      <c r="G4471" s="611"/>
      <c r="H4471" s="595"/>
      <c r="I4471" s="595"/>
      <c r="J4471" s="192"/>
      <c r="K4471" s="192"/>
      <c r="L4471" s="192"/>
      <c r="M4471" s="596"/>
      <c r="N4471" s="192"/>
      <c r="O4471" s="596"/>
      <c r="P4471" s="192"/>
      <c r="Q4471" s="596"/>
      <c r="R4471" s="597"/>
      <c r="S4471" s="600"/>
      <c r="T4471" s="598"/>
      <c r="U4471" s="598"/>
      <c r="V4471" s="598"/>
      <c r="W4471" s="598"/>
      <c r="X4471" s="598"/>
      <c r="Y4471" s="598"/>
      <c r="Z4471" s="598"/>
      <c r="AA4471" s="598"/>
      <c r="AB4471" s="598"/>
      <c r="AC4471" s="598"/>
      <c r="AD4471" s="598"/>
      <c r="AE4471" s="598"/>
      <c r="AF4471" s="598"/>
      <c r="AG4471" s="599"/>
      <c r="AH4471" s="192"/>
      <c r="AI4471" s="604"/>
      <c r="AJ4471" s="598"/>
      <c r="AK4471" s="600"/>
      <c r="AL4471" s="67"/>
      <c r="AM4471" s="623"/>
      <c r="AN4471" s="623"/>
      <c r="AO4471" s="623"/>
      <c r="AP4471" s="623"/>
      <c r="AQ4471" s="623"/>
      <c r="AR4471" s="623"/>
      <c r="AS4471" s="624"/>
      <c r="AT4471" s="623"/>
      <c r="AU4471" s="624"/>
    </row>
    <row r="4472">
      <c r="A4472" s="612"/>
      <c r="B4472" s="601"/>
      <c r="C4472" s="601"/>
      <c r="D4472" s="595"/>
      <c r="E4472" s="602"/>
      <c r="F4472" s="603"/>
      <c r="G4472" s="611"/>
      <c r="H4472" s="595"/>
      <c r="I4472" s="595"/>
      <c r="J4472" s="192"/>
      <c r="K4472" s="192"/>
      <c r="L4472" s="192"/>
      <c r="M4472" s="596"/>
      <c r="N4472" s="192"/>
      <c r="O4472" s="596"/>
      <c r="P4472" s="192"/>
      <c r="Q4472" s="596"/>
      <c r="R4472" s="597"/>
      <c r="S4472" s="600"/>
      <c r="T4472" s="598"/>
      <c r="U4472" s="598"/>
      <c r="V4472" s="598"/>
      <c r="W4472" s="598"/>
      <c r="X4472" s="598"/>
      <c r="Y4472" s="598"/>
      <c r="Z4472" s="598"/>
      <c r="AA4472" s="598"/>
      <c r="AB4472" s="598"/>
      <c r="AC4472" s="598"/>
      <c r="AD4472" s="598"/>
      <c r="AE4472" s="598"/>
      <c r="AF4472" s="598"/>
      <c r="AG4472" s="599"/>
      <c r="AH4472" s="192"/>
      <c r="AI4472" s="604"/>
      <c r="AJ4472" s="598"/>
      <c r="AK4472" s="600"/>
      <c r="AL4472" s="67"/>
      <c r="AM4472" s="623"/>
      <c r="AN4472" s="623"/>
      <c r="AO4472" s="623"/>
      <c r="AP4472" s="623"/>
      <c r="AQ4472" s="623"/>
      <c r="AR4472" s="623"/>
      <c r="AS4472" s="624"/>
      <c r="AT4472" s="623"/>
      <c r="AU4472" s="624"/>
    </row>
    <row r="4473">
      <c r="A4473" s="612"/>
      <c r="B4473" s="601"/>
      <c r="C4473" s="601"/>
      <c r="D4473" s="595"/>
      <c r="E4473" s="602"/>
      <c r="F4473" s="603"/>
      <c r="G4473" s="611"/>
      <c r="H4473" s="595"/>
      <c r="I4473" s="595"/>
      <c r="J4473" s="192"/>
      <c r="K4473" s="192"/>
      <c r="L4473" s="192"/>
      <c r="M4473" s="596"/>
      <c r="N4473" s="192"/>
      <c r="O4473" s="596"/>
      <c r="P4473" s="192"/>
      <c r="Q4473" s="596"/>
      <c r="R4473" s="597"/>
      <c r="S4473" s="600"/>
      <c r="T4473" s="598"/>
      <c r="U4473" s="598"/>
      <c r="V4473" s="598"/>
      <c r="W4473" s="598"/>
      <c r="X4473" s="598"/>
      <c r="Y4473" s="598"/>
      <c r="Z4473" s="598"/>
      <c r="AA4473" s="598"/>
      <c r="AB4473" s="598"/>
      <c r="AC4473" s="598"/>
      <c r="AD4473" s="598"/>
      <c r="AE4473" s="598"/>
      <c r="AF4473" s="598"/>
      <c r="AG4473" s="599"/>
      <c r="AH4473" s="192"/>
      <c r="AI4473" s="604"/>
      <c r="AJ4473" s="598"/>
      <c r="AK4473" s="600"/>
      <c r="AL4473" s="67"/>
      <c r="AM4473" s="623"/>
      <c r="AN4473" s="623"/>
      <c r="AO4473" s="623"/>
      <c r="AP4473" s="623"/>
      <c r="AQ4473" s="623"/>
      <c r="AR4473" s="623"/>
      <c r="AS4473" s="624"/>
      <c r="AT4473" s="623"/>
      <c r="AU4473" s="624"/>
    </row>
    <row r="4474">
      <c r="A4474" s="612"/>
      <c r="B4474" s="601"/>
      <c r="C4474" s="601"/>
      <c r="D4474" s="595"/>
      <c r="E4474" s="602"/>
      <c r="F4474" s="603"/>
      <c r="G4474" s="611"/>
      <c r="H4474" s="595"/>
      <c r="I4474" s="595"/>
      <c r="J4474" s="192"/>
      <c r="K4474" s="192"/>
      <c r="L4474" s="192"/>
      <c r="M4474" s="596"/>
      <c r="N4474" s="192"/>
      <c r="O4474" s="596"/>
      <c r="P4474" s="192"/>
      <c r="Q4474" s="596"/>
      <c r="R4474" s="597"/>
      <c r="S4474" s="600"/>
      <c r="T4474" s="598"/>
      <c r="U4474" s="598"/>
      <c r="V4474" s="598"/>
      <c r="W4474" s="598"/>
      <c r="X4474" s="598"/>
      <c r="Y4474" s="598"/>
      <c r="Z4474" s="598"/>
      <c r="AA4474" s="598"/>
      <c r="AB4474" s="598"/>
      <c r="AC4474" s="598"/>
      <c r="AD4474" s="598"/>
      <c r="AE4474" s="598"/>
      <c r="AF4474" s="598"/>
      <c r="AG4474" s="599"/>
      <c r="AH4474" s="192"/>
      <c r="AI4474" s="604"/>
      <c r="AJ4474" s="598"/>
      <c r="AK4474" s="600"/>
      <c r="AL4474" s="67"/>
      <c r="AM4474" s="623"/>
      <c r="AN4474" s="623"/>
      <c r="AO4474" s="623"/>
      <c r="AP4474" s="623"/>
      <c r="AQ4474" s="623"/>
      <c r="AR4474" s="623"/>
      <c r="AS4474" s="624"/>
      <c r="AT4474" s="623"/>
      <c r="AU4474" s="624"/>
    </row>
    <row r="4475">
      <c r="A4475" s="612"/>
      <c r="B4475" s="601"/>
      <c r="C4475" s="601"/>
      <c r="D4475" s="595"/>
      <c r="E4475" s="602"/>
      <c r="F4475" s="603"/>
      <c r="G4475" s="611"/>
      <c r="H4475" s="595"/>
      <c r="I4475" s="595"/>
      <c r="J4475" s="192"/>
      <c r="K4475" s="192"/>
      <c r="L4475" s="192"/>
      <c r="M4475" s="596"/>
      <c r="N4475" s="192"/>
      <c r="O4475" s="596"/>
      <c r="P4475" s="192"/>
      <c r="Q4475" s="596"/>
      <c r="R4475" s="597"/>
      <c r="S4475" s="600"/>
      <c r="T4475" s="598"/>
      <c r="U4475" s="598"/>
      <c r="V4475" s="598"/>
      <c r="W4475" s="598"/>
      <c r="X4475" s="598"/>
      <c r="Y4475" s="598"/>
      <c r="Z4475" s="598"/>
      <c r="AA4475" s="598"/>
      <c r="AB4475" s="598"/>
      <c r="AC4475" s="598"/>
      <c r="AD4475" s="598"/>
      <c r="AE4475" s="598"/>
      <c r="AF4475" s="598"/>
      <c r="AG4475" s="599"/>
      <c r="AH4475" s="192"/>
      <c r="AI4475" s="604"/>
      <c r="AJ4475" s="598"/>
      <c r="AK4475" s="600"/>
      <c r="AL4475" s="67"/>
      <c r="AM4475" s="623"/>
      <c r="AN4475" s="623"/>
      <c r="AO4475" s="623"/>
      <c r="AP4475" s="623"/>
      <c r="AQ4475" s="623"/>
      <c r="AR4475" s="623"/>
      <c r="AS4475" s="624"/>
      <c r="AT4475" s="623"/>
      <c r="AU4475" s="624"/>
    </row>
    <row r="4476">
      <c r="A4476" s="612"/>
      <c r="B4476" s="601"/>
      <c r="C4476" s="601"/>
      <c r="D4476" s="595"/>
      <c r="E4476" s="602"/>
      <c r="F4476" s="603"/>
      <c r="G4476" s="611"/>
      <c r="H4476" s="595"/>
      <c r="I4476" s="595"/>
      <c r="J4476" s="192"/>
      <c r="K4476" s="192"/>
      <c r="L4476" s="192"/>
      <c r="M4476" s="596"/>
      <c r="N4476" s="192"/>
      <c r="O4476" s="596"/>
      <c r="P4476" s="192"/>
      <c r="Q4476" s="596"/>
      <c r="R4476" s="597"/>
      <c r="S4476" s="600"/>
      <c r="T4476" s="598"/>
      <c r="U4476" s="598"/>
      <c r="V4476" s="598"/>
      <c r="W4476" s="598"/>
      <c r="X4476" s="598"/>
      <c r="Y4476" s="598"/>
      <c r="Z4476" s="598"/>
      <c r="AA4476" s="598"/>
      <c r="AB4476" s="598"/>
      <c r="AC4476" s="598"/>
      <c r="AD4476" s="598"/>
      <c r="AE4476" s="598"/>
      <c r="AF4476" s="598"/>
      <c r="AG4476" s="599"/>
      <c r="AH4476" s="192"/>
      <c r="AI4476" s="604"/>
      <c r="AJ4476" s="598"/>
      <c r="AK4476" s="600"/>
      <c r="AL4476" s="67"/>
      <c r="AM4476" s="623"/>
      <c r="AN4476" s="623"/>
      <c r="AO4476" s="623"/>
      <c r="AP4476" s="623"/>
      <c r="AQ4476" s="623"/>
      <c r="AR4476" s="623"/>
      <c r="AS4476" s="624"/>
      <c r="AT4476" s="623"/>
      <c r="AU4476" s="624"/>
    </row>
    <row r="4477">
      <c r="A4477" s="612"/>
      <c r="B4477" s="601"/>
      <c r="C4477" s="601"/>
      <c r="D4477" s="595"/>
      <c r="E4477" s="602"/>
      <c r="F4477" s="603"/>
      <c r="G4477" s="611"/>
      <c r="H4477" s="595"/>
      <c r="I4477" s="595"/>
      <c r="J4477" s="192"/>
      <c r="K4477" s="192"/>
      <c r="L4477" s="192"/>
      <c r="M4477" s="596"/>
      <c r="N4477" s="192"/>
      <c r="O4477" s="596"/>
      <c r="P4477" s="192"/>
      <c r="Q4477" s="596"/>
      <c r="R4477" s="597"/>
      <c r="S4477" s="600"/>
      <c r="T4477" s="598"/>
      <c r="U4477" s="598"/>
      <c r="V4477" s="598"/>
      <c r="W4477" s="598"/>
      <c r="X4477" s="598"/>
      <c r="Y4477" s="598"/>
      <c r="Z4477" s="598"/>
      <c r="AA4477" s="598"/>
      <c r="AB4477" s="598"/>
      <c r="AC4477" s="598"/>
      <c r="AD4477" s="598"/>
      <c r="AE4477" s="598"/>
      <c r="AF4477" s="598"/>
      <c r="AG4477" s="599"/>
      <c r="AH4477" s="192"/>
      <c r="AI4477" s="604"/>
      <c r="AJ4477" s="598"/>
      <c r="AK4477" s="600"/>
      <c r="AL4477" s="67"/>
      <c r="AM4477" s="623"/>
      <c r="AN4477" s="623"/>
      <c r="AO4477" s="623"/>
      <c r="AP4477" s="623"/>
      <c r="AQ4477" s="623"/>
      <c r="AR4477" s="623"/>
      <c r="AS4477" s="624"/>
      <c r="AT4477" s="623"/>
      <c r="AU4477" s="624"/>
    </row>
    <row r="4478">
      <c r="A4478" s="612"/>
      <c r="B4478" s="601"/>
      <c r="C4478" s="601"/>
      <c r="D4478" s="595"/>
      <c r="E4478" s="602"/>
      <c r="F4478" s="603"/>
      <c r="G4478" s="611"/>
      <c r="H4478" s="595"/>
      <c r="I4478" s="595"/>
      <c r="J4478" s="192"/>
      <c r="K4478" s="192"/>
      <c r="L4478" s="192"/>
      <c r="M4478" s="596"/>
      <c r="N4478" s="192"/>
      <c r="O4478" s="596"/>
      <c r="P4478" s="192"/>
      <c r="Q4478" s="596"/>
      <c r="R4478" s="597"/>
      <c r="S4478" s="600"/>
      <c r="T4478" s="598"/>
      <c r="U4478" s="598"/>
      <c r="V4478" s="598"/>
      <c r="W4478" s="598"/>
      <c r="X4478" s="598"/>
      <c r="Y4478" s="598"/>
      <c r="Z4478" s="598"/>
      <c r="AA4478" s="598"/>
      <c r="AB4478" s="598"/>
      <c r="AC4478" s="598"/>
      <c r="AD4478" s="598"/>
      <c r="AE4478" s="598"/>
      <c r="AF4478" s="598"/>
      <c r="AG4478" s="599"/>
      <c r="AH4478" s="192"/>
      <c r="AI4478" s="604"/>
      <c r="AJ4478" s="598"/>
      <c r="AK4478" s="600"/>
      <c r="AL4478" s="67"/>
      <c r="AM4478" s="623"/>
      <c r="AN4478" s="623"/>
      <c r="AO4478" s="623"/>
      <c r="AP4478" s="623"/>
      <c r="AQ4478" s="623"/>
      <c r="AR4478" s="623"/>
      <c r="AS4478" s="624"/>
      <c r="AT4478" s="623"/>
      <c r="AU4478" s="624"/>
    </row>
    <row r="4479">
      <c r="A4479" s="612"/>
      <c r="B4479" s="601"/>
      <c r="C4479" s="601"/>
      <c r="D4479" s="595"/>
      <c r="E4479" s="602"/>
      <c r="F4479" s="603"/>
      <c r="G4479" s="611"/>
      <c r="H4479" s="595"/>
      <c r="I4479" s="595"/>
      <c r="J4479" s="192"/>
      <c r="K4479" s="192"/>
      <c r="L4479" s="192"/>
      <c r="M4479" s="596"/>
      <c r="N4479" s="192"/>
      <c r="O4479" s="596"/>
      <c r="P4479" s="192"/>
      <c r="Q4479" s="596"/>
      <c r="R4479" s="597"/>
      <c r="S4479" s="600"/>
      <c r="T4479" s="598"/>
      <c r="U4479" s="598"/>
      <c r="V4479" s="598"/>
      <c r="W4479" s="598"/>
      <c r="X4479" s="598"/>
      <c r="Y4479" s="598"/>
      <c r="Z4479" s="598"/>
      <c r="AA4479" s="598"/>
      <c r="AB4479" s="598"/>
      <c r="AC4479" s="598"/>
      <c r="AD4479" s="598"/>
      <c r="AE4479" s="598"/>
      <c r="AF4479" s="598"/>
      <c r="AG4479" s="599"/>
      <c r="AH4479" s="192"/>
      <c r="AI4479" s="604"/>
      <c r="AJ4479" s="598"/>
      <c r="AK4479" s="600"/>
      <c r="AL4479" s="67"/>
      <c r="AM4479" s="623"/>
      <c r="AN4479" s="623"/>
      <c r="AO4479" s="623"/>
      <c r="AP4479" s="623"/>
      <c r="AQ4479" s="623"/>
      <c r="AR4479" s="623"/>
      <c r="AS4479" s="624"/>
      <c r="AT4479" s="623"/>
      <c r="AU4479" s="624"/>
    </row>
    <row r="4480">
      <c r="A4480" s="612"/>
      <c r="B4480" s="601"/>
      <c r="C4480" s="601"/>
      <c r="D4480" s="595"/>
      <c r="E4480" s="602"/>
      <c r="F4480" s="603"/>
      <c r="G4480" s="611"/>
      <c r="H4480" s="595"/>
      <c r="I4480" s="595"/>
      <c r="J4480" s="192"/>
      <c r="K4480" s="192"/>
      <c r="L4480" s="192"/>
      <c r="M4480" s="596"/>
      <c r="N4480" s="192"/>
      <c r="O4480" s="596"/>
      <c r="P4480" s="192"/>
      <c r="Q4480" s="596"/>
      <c r="R4480" s="597"/>
      <c r="S4480" s="600"/>
      <c r="T4480" s="598"/>
      <c r="U4480" s="598"/>
      <c r="V4480" s="598"/>
      <c r="W4480" s="598"/>
      <c r="X4480" s="598"/>
      <c r="Y4480" s="598"/>
      <c r="Z4480" s="598"/>
      <c r="AA4480" s="598"/>
      <c r="AB4480" s="598"/>
      <c r="AC4480" s="598"/>
      <c r="AD4480" s="598"/>
      <c r="AE4480" s="598"/>
      <c r="AF4480" s="598"/>
      <c r="AG4480" s="599"/>
      <c r="AH4480" s="192"/>
      <c r="AI4480" s="604"/>
      <c r="AJ4480" s="598"/>
      <c r="AK4480" s="600"/>
      <c r="AL4480" s="67"/>
      <c r="AM4480" s="623"/>
      <c r="AN4480" s="623"/>
      <c r="AO4480" s="623"/>
      <c r="AP4480" s="623"/>
      <c r="AQ4480" s="623"/>
      <c r="AR4480" s="623"/>
      <c r="AS4480" s="624"/>
      <c r="AT4480" s="623"/>
      <c r="AU4480" s="624"/>
    </row>
    <row r="4481">
      <c r="A4481" s="612"/>
      <c r="B4481" s="601"/>
      <c r="C4481" s="601"/>
      <c r="D4481" s="595"/>
      <c r="E4481" s="602"/>
      <c r="F4481" s="603"/>
      <c r="G4481" s="611"/>
      <c r="H4481" s="595"/>
      <c r="I4481" s="595"/>
      <c r="J4481" s="192"/>
      <c r="K4481" s="192"/>
      <c r="L4481" s="192"/>
      <c r="M4481" s="596"/>
      <c r="N4481" s="192"/>
      <c r="O4481" s="596"/>
      <c r="P4481" s="192"/>
      <c r="Q4481" s="596"/>
      <c r="R4481" s="597"/>
      <c r="S4481" s="600"/>
      <c r="T4481" s="598"/>
      <c r="U4481" s="598"/>
      <c r="V4481" s="598"/>
      <c r="W4481" s="598"/>
      <c r="X4481" s="598"/>
      <c r="Y4481" s="598"/>
      <c r="Z4481" s="598"/>
      <c r="AA4481" s="598"/>
      <c r="AB4481" s="598"/>
      <c r="AC4481" s="598"/>
      <c r="AD4481" s="598"/>
      <c r="AE4481" s="598"/>
      <c r="AF4481" s="598"/>
      <c r="AG4481" s="599"/>
      <c r="AH4481" s="192"/>
      <c r="AI4481" s="604"/>
      <c r="AJ4481" s="598"/>
      <c r="AK4481" s="600"/>
      <c r="AL4481" s="67"/>
      <c r="AM4481" s="623"/>
      <c r="AN4481" s="623"/>
      <c r="AO4481" s="623"/>
      <c r="AP4481" s="623"/>
      <c r="AQ4481" s="623"/>
      <c r="AR4481" s="623"/>
      <c r="AS4481" s="624"/>
      <c r="AT4481" s="623"/>
      <c r="AU4481" s="624"/>
    </row>
    <row r="4482">
      <c r="A4482" s="612"/>
      <c r="B4482" s="601"/>
      <c r="C4482" s="601"/>
      <c r="D4482" s="595"/>
      <c r="E4482" s="602"/>
      <c r="F4482" s="603"/>
      <c r="G4482" s="611"/>
      <c r="H4482" s="595"/>
      <c r="I4482" s="595"/>
      <c r="J4482" s="192"/>
      <c r="K4482" s="192"/>
      <c r="L4482" s="192"/>
      <c r="M4482" s="596"/>
      <c r="N4482" s="192"/>
      <c r="O4482" s="596"/>
      <c r="P4482" s="192"/>
      <c r="Q4482" s="596"/>
      <c r="R4482" s="597"/>
      <c r="S4482" s="600"/>
      <c r="T4482" s="598"/>
      <c r="U4482" s="598"/>
      <c r="V4482" s="598"/>
      <c r="W4482" s="598"/>
      <c r="X4482" s="598"/>
      <c r="Y4482" s="598"/>
      <c r="Z4482" s="598"/>
      <c r="AA4482" s="598"/>
      <c r="AB4482" s="598"/>
      <c r="AC4482" s="598"/>
      <c r="AD4482" s="598"/>
      <c r="AE4482" s="598"/>
      <c r="AF4482" s="598"/>
      <c r="AG4482" s="599"/>
      <c r="AH4482" s="192"/>
      <c r="AI4482" s="604"/>
      <c r="AJ4482" s="598"/>
      <c r="AK4482" s="600"/>
      <c r="AL4482" s="67"/>
      <c r="AM4482" s="623"/>
      <c r="AN4482" s="623"/>
      <c r="AO4482" s="623"/>
      <c r="AP4482" s="623"/>
      <c r="AQ4482" s="623"/>
      <c r="AR4482" s="623"/>
      <c r="AS4482" s="624"/>
      <c r="AT4482" s="623"/>
      <c r="AU4482" s="624"/>
    </row>
    <row r="4483">
      <c r="A4483" s="612"/>
      <c r="B4483" s="601"/>
      <c r="C4483" s="601"/>
      <c r="D4483" s="595"/>
      <c r="E4483" s="602"/>
      <c r="F4483" s="603"/>
      <c r="G4483" s="611"/>
      <c r="H4483" s="595"/>
      <c r="I4483" s="595"/>
      <c r="J4483" s="192"/>
      <c r="K4483" s="192"/>
      <c r="L4483" s="192"/>
      <c r="M4483" s="596"/>
      <c r="N4483" s="192"/>
      <c r="O4483" s="596"/>
      <c r="P4483" s="192"/>
      <c r="Q4483" s="596"/>
      <c r="R4483" s="597"/>
      <c r="S4483" s="600"/>
      <c r="T4483" s="598"/>
      <c r="U4483" s="598"/>
      <c r="V4483" s="598"/>
      <c r="W4483" s="598"/>
      <c r="X4483" s="598"/>
      <c r="Y4483" s="598"/>
      <c r="Z4483" s="598"/>
      <c r="AA4483" s="598"/>
      <c r="AB4483" s="598"/>
      <c r="AC4483" s="598"/>
      <c r="AD4483" s="598"/>
      <c r="AE4483" s="598"/>
      <c r="AF4483" s="598"/>
      <c r="AG4483" s="599"/>
      <c r="AH4483" s="192"/>
      <c r="AI4483" s="604"/>
      <c r="AJ4483" s="598"/>
      <c r="AK4483" s="600"/>
      <c r="AL4483" s="67"/>
      <c r="AM4483" s="623"/>
      <c r="AN4483" s="623"/>
      <c r="AO4483" s="623"/>
      <c r="AP4483" s="623"/>
      <c r="AQ4483" s="623"/>
      <c r="AR4483" s="623"/>
      <c r="AS4483" s="624"/>
      <c r="AT4483" s="623"/>
      <c r="AU4483" s="624"/>
    </row>
    <row r="4484">
      <c r="A4484" s="612"/>
      <c r="B4484" s="601"/>
      <c r="C4484" s="601"/>
      <c r="D4484" s="595"/>
      <c r="E4484" s="602"/>
      <c r="F4484" s="603"/>
      <c r="G4484" s="611"/>
      <c r="H4484" s="595"/>
      <c r="I4484" s="595"/>
      <c r="J4484" s="192"/>
      <c r="K4484" s="192"/>
      <c r="L4484" s="192"/>
      <c r="M4484" s="596"/>
      <c r="N4484" s="192"/>
      <c r="O4484" s="596"/>
      <c r="P4484" s="192"/>
      <c r="Q4484" s="596"/>
      <c r="R4484" s="597"/>
      <c r="S4484" s="600"/>
      <c r="T4484" s="598"/>
      <c r="U4484" s="598"/>
      <c r="V4484" s="598"/>
      <c r="W4484" s="598"/>
      <c r="X4484" s="598"/>
      <c r="Y4484" s="598"/>
      <c r="Z4484" s="598"/>
      <c r="AA4484" s="598"/>
      <c r="AB4484" s="598"/>
      <c r="AC4484" s="598"/>
      <c r="AD4484" s="598"/>
      <c r="AE4484" s="598"/>
      <c r="AF4484" s="598"/>
      <c r="AG4484" s="599"/>
      <c r="AH4484" s="192"/>
      <c r="AI4484" s="604"/>
      <c r="AJ4484" s="598"/>
      <c r="AK4484" s="600"/>
      <c r="AL4484" s="67"/>
      <c r="AM4484" s="623"/>
      <c r="AN4484" s="623"/>
      <c r="AO4484" s="623"/>
      <c r="AP4484" s="623"/>
      <c r="AQ4484" s="623"/>
      <c r="AR4484" s="623"/>
      <c r="AS4484" s="624"/>
      <c r="AT4484" s="623"/>
      <c r="AU4484" s="624"/>
    </row>
    <row r="4485">
      <c r="A4485" s="612"/>
      <c r="B4485" s="601"/>
      <c r="C4485" s="601"/>
      <c r="D4485" s="595"/>
      <c r="E4485" s="602"/>
      <c r="F4485" s="603"/>
      <c r="G4485" s="611"/>
      <c r="H4485" s="595"/>
      <c r="I4485" s="595"/>
      <c r="J4485" s="192"/>
      <c r="K4485" s="192"/>
      <c r="L4485" s="192"/>
      <c r="M4485" s="596"/>
      <c r="N4485" s="192"/>
      <c r="O4485" s="596"/>
      <c r="P4485" s="192"/>
      <c r="Q4485" s="596"/>
      <c r="R4485" s="597"/>
      <c r="S4485" s="600"/>
      <c r="T4485" s="598"/>
      <c r="U4485" s="598"/>
      <c r="V4485" s="598"/>
      <c r="W4485" s="598"/>
      <c r="X4485" s="598"/>
      <c r="Y4485" s="598"/>
      <c r="Z4485" s="598"/>
      <c r="AA4485" s="598"/>
      <c r="AB4485" s="598"/>
      <c r="AC4485" s="598"/>
      <c r="AD4485" s="598"/>
      <c r="AE4485" s="598"/>
      <c r="AF4485" s="598"/>
      <c r="AG4485" s="599"/>
      <c r="AH4485" s="192"/>
      <c r="AI4485" s="604"/>
      <c r="AJ4485" s="598"/>
      <c r="AK4485" s="600"/>
      <c r="AL4485" s="67"/>
      <c r="AM4485" s="623"/>
      <c r="AN4485" s="623"/>
      <c r="AO4485" s="623"/>
      <c r="AP4485" s="623"/>
      <c r="AQ4485" s="623"/>
      <c r="AR4485" s="623"/>
      <c r="AS4485" s="624"/>
      <c r="AT4485" s="623"/>
      <c r="AU4485" s="624"/>
    </row>
    <row r="4486">
      <c r="A4486" s="612"/>
      <c r="B4486" s="601"/>
      <c r="C4486" s="601"/>
      <c r="D4486" s="595"/>
      <c r="E4486" s="602"/>
      <c r="F4486" s="603"/>
      <c r="G4486" s="611"/>
      <c r="H4486" s="595"/>
      <c r="I4486" s="595"/>
      <c r="J4486" s="192"/>
      <c r="K4486" s="192"/>
      <c r="L4486" s="192"/>
      <c r="M4486" s="596"/>
      <c r="N4486" s="192"/>
      <c r="O4486" s="596"/>
      <c r="P4486" s="192"/>
      <c r="Q4486" s="596"/>
      <c r="R4486" s="597"/>
      <c r="S4486" s="600"/>
      <c r="T4486" s="598"/>
      <c r="U4486" s="598"/>
      <c r="V4486" s="598"/>
      <c r="W4486" s="598"/>
      <c r="X4486" s="598"/>
      <c r="Y4486" s="598"/>
      <c r="Z4486" s="598"/>
      <c r="AA4486" s="598"/>
      <c r="AB4486" s="598"/>
      <c r="AC4486" s="598"/>
      <c r="AD4486" s="598"/>
      <c r="AE4486" s="598"/>
      <c r="AF4486" s="598"/>
      <c r="AG4486" s="599"/>
      <c r="AH4486" s="192"/>
      <c r="AI4486" s="604"/>
      <c r="AJ4486" s="598"/>
      <c r="AK4486" s="600"/>
      <c r="AL4486" s="67"/>
      <c r="AM4486" s="623"/>
      <c r="AN4486" s="623"/>
      <c r="AO4486" s="623"/>
      <c r="AP4486" s="623"/>
      <c r="AQ4486" s="623"/>
      <c r="AR4486" s="623"/>
      <c r="AS4486" s="624"/>
      <c r="AT4486" s="623"/>
      <c r="AU4486" s="624"/>
    </row>
    <row r="4487">
      <c r="A4487" s="612"/>
      <c r="B4487" s="601"/>
      <c r="C4487" s="601"/>
      <c r="D4487" s="595"/>
      <c r="E4487" s="602"/>
      <c r="F4487" s="603"/>
      <c r="G4487" s="611"/>
      <c r="H4487" s="595"/>
      <c r="I4487" s="595"/>
      <c r="J4487" s="192"/>
      <c r="K4487" s="192"/>
      <c r="L4487" s="192"/>
      <c r="M4487" s="596"/>
      <c r="N4487" s="192"/>
      <c r="O4487" s="596"/>
      <c r="P4487" s="192"/>
      <c r="Q4487" s="596"/>
      <c r="R4487" s="597"/>
      <c r="S4487" s="600"/>
      <c r="T4487" s="598"/>
      <c r="U4487" s="598"/>
      <c r="V4487" s="598"/>
      <c r="W4487" s="598"/>
      <c r="X4487" s="598"/>
      <c r="Y4487" s="598"/>
      <c r="Z4487" s="598"/>
      <c r="AA4487" s="598"/>
      <c r="AB4487" s="598"/>
      <c r="AC4487" s="598"/>
      <c r="AD4487" s="598"/>
      <c r="AE4487" s="598"/>
      <c r="AF4487" s="598"/>
      <c r="AG4487" s="599"/>
      <c r="AH4487" s="192"/>
      <c r="AI4487" s="604"/>
      <c r="AJ4487" s="598"/>
      <c r="AK4487" s="600"/>
      <c r="AL4487" s="67"/>
      <c r="AM4487" s="623"/>
      <c r="AN4487" s="623"/>
      <c r="AO4487" s="623"/>
      <c r="AP4487" s="623"/>
      <c r="AQ4487" s="623"/>
      <c r="AR4487" s="623"/>
      <c r="AS4487" s="624"/>
      <c r="AT4487" s="623"/>
      <c r="AU4487" s="624"/>
    </row>
    <row r="4488">
      <c r="A4488" s="612"/>
      <c r="B4488" s="601"/>
      <c r="C4488" s="601"/>
      <c r="D4488" s="595"/>
      <c r="E4488" s="602"/>
      <c r="F4488" s="603"/>
      <c r="G4488" s="611"/>
      <c r="H4488" s="595"/>
      <c r="I4488" s="595"/>
      <c r="J4488" s="192"/>
      <c r="K4488" s="192"/>
      <c r="L4488" s="192"/>
      <c r="M4488" s="596"/>
      <c r="N4488" s="192"/>
      <c r="O4488" s="596"/>
      <c r="P4488" s="192"/>
      <c r="Q4488" s="596"/>
      <c r="R4488" s="597"/>
      <c r="S4488" s="600"/>
      <c r="T4488" s="598"/>
      <c r="U4488" s="598"/>
      <c r="V4488" s="598"/>
      <c r="W4488" s="598"/>
      <c r="X4488" s="598"/>
      <c r="Y4488" s="598"/>
      <c r="Z4488" s="598"/>
      <c r="AA4488" s="598"/>
      <c r="AB4488" s="598"/>
      <c r="AC4488" s="598"/>
      <c r="AD4488" s="598"/>
      <c r="AE4488" s="598"/>
      <c r="AF4488" s="598"/>
      <c r="AG4488" s="599"/>
      <c r="AH4488" s="192"/>
      <c r="AI4488" s="604"/>
      <c r="AJ4488" s="598"/>
      <c r="AK4488" s="600"/>
      <c r="AL4488" s="67"/>
      <c r="AM4488" s="623"/>
      <c r="AN4488" s="623"/>
      <c r="AO4488" s="623"/>
      <c r="AP4488" s="623"/>
      <c r="AQ4488" s="623"/>
      <c r="AR4488" s="623"/>
      <c r="AS4488" s="624"/>
      <c r="AT4488" s="623"/>
      <c r="AU4488" s="624"/>
    </row>
    <row r="4489">
      <c r="A4489" s="612"/>
      <c r="B4489" s="601"/>
      <c r="C4489" s="601"/>
      <c r="D4489" s="595"/>
      <c r="E4489" s="602"/>
      <c r="F4489" s="603"/>
      <c r="G4489" s="611"/>
      <c r="H4489" s="595"/>
      <c r="I4489" s="595"/>
      <c r="J4489" s="192"/>
      <c r="K4489" s="192"/>
      <c r="L4489" s="192"/>
      <c r="M4489" s="596"/>
      <c r="N4489" s="192"/>
      <c r="O4489" s="596"/>
      <c r="P4489" s="192"/>
      <c r="Q4489" s="596"/>
      <c r="R4489" s="597"/>
      <c r="S4489" s="600"/>
      <c r="T4489" s="598"/>
      <c r="U4489" s="598"/>
      <c r="V4489" s="598"/>
      <c r="W4489" s="598"/>
      <c r="X4489" s="598"/>
      <c r="Y4489" s="598"/>
      <c r="Z4489" s="598"/>
      <c r="AA4489" s="598"/>
      <c r="AB4489" s="598"/>
      <c r="AC4489" s="598"/>
      <c r="AD4489" s="598"/>
      <c r="AE4489" s="598"/>
      <c r="AF4489" s="598"/>
      <c r="AG4489" s="599"/>
      <c r="AH4489" s="192"/>
      <c r="AI4489" s="604"/>
      <c r="AJ4489" s="598"/>
      <c r="AK4489" s="600"/>
      <c r="AL4489" s="67"/>
      <c r="AM4489" s="623"/>
      <c r="AN4489" s="623"/>
      <c r="AO4489" s="623"/>
      <c r="AP4489" s="623"/>
      <c r="AQ4489" s="623"/>
      <c r="AR4489" s="623"/>
      <c r="AS4489" s="624"/>
      <c r="AT4489" s="623"/>
      <c r="AU4489" s="624"/>
    </row>
    <row r="4490">
      <c r="A4490" s="612"/>
      <c r="B4490" s="601"/>
      <c r="C4490" s="601"/>
      <c r="D4490" s="595"/>
      <c r="E4490" s="602"/>
      <c r="F4490" s="603"/>
      <c r="G4490" s="611"/>
      <c r="H4490" s="595"/>
      <c r="I4490" s="595"/>
      <c r="J4490" s="192"/>
      <c r="K4490" s="192"/>
      <c r="L4490" s="192"/>
      <c r="M4490" s="596"/>
      <c r="N4490" s="192"/>
      <c r="O4490" s="596"/>
      <c r="P4490" s="192"/>
      <c r="Q4490" s="596"/>
      <c r="R4490" s="597"/>
      <c r="S4490" s="600"/>
      <c r="T4490" s="598"/>
      <c r="U4490" s="598"/>
      <c r="V4490" s="598"/>
      <c r="W4490" s="598"/>
      <c r="X4490" s="598"/>
      <c r="Y4490" s="598"/>
      <c r="Z4490" s="598"/>
      <c r="AA4490" s="598"/>
      <c r="AB4490" s="598"/>
      <c r="AC4490" s="598"/>
      <c r="AD4490" s="598"/>
      <c r="AE4490" s="598"/>
      <c r="AF4490" s="598"/>
      <c r="AG4490" s="599"/>
      <c r="AH4490" s="192"/>
      <c r="AI4490" s="604"/>
      <c r="AJ4490" s="598"/>
      <c r="AK4490" s="600"/>
      <c r="AL4490" s="67"/>
      <c r="AM4490" s="623"/>
      <c r="AN4490" s="623"/>
      <c r="AO4490" s="623"/>
      <c r="AP4490" s="623"/>
      <c r="AQ4490" s="623"/>
      <c r="AR4490" s="623"/>
      <c r="AS4490" s="624"/>
      <c r="AT4490" s="623"/>
      <c r="AU4490" s="624"/>
    </row>
    <row r="4491">
      <c r="A4491" s="612"/>
      <c r="B4491" s="601"/>
      <c r="C4491" s="601"/>
      <c r="D4491" s="595"/>
      <c r="E4491" s="602"/>
      <c r="F4491" s="603"/>
      <c r="G4491" s="611"/>
      <c r="H4491" s="595"/>
      <c r="I4491" s="595"/>
      <c r="J4491" s="192"/>
      <c r="K4491" s="192"/>
      <c r="L4491" s="192"/>
      <c r="M4491" s="596"/>
      <c r="N4491" s="192"/>
      <c r="O4491" s="596"/>
      <c r="P4491" s="192"/>
      <c r="Q4491" s="596"/>
      <c r="R4491" s="597"/>
      <c r="S4491" s="600"/>
      <c r="T4491" s="598"/>
      <c r="U4491" s="598"/>
      <c r="V4491" s="598"/>
      <c r="W4491" s="598"/>
      <c r="X4491" s="598"/>
      <c r="Y4491" s="598"/>
      <c r="Z4491" s="598"/>
      <c r="AA4491" s="598"/>
      <c r="AB4491" s="598"/>
      <c r="AC4491" s="598"/>
      <c r="AD4491" s="598"/>
      <c r="AE4491" s="598"/>
      <c r="AF4491" s="598"/>
      <c r="AG4491" s="599"/>
      <c r="AH4491" s="192"/>
      <c r="AI4491" s="604"/>
      <c r="AJ4491" s="598"/>
      <c r="AK4491" s="600"/>
      <c r="AL4491" s="67"/>
      <c r="AM4491" s="623"/>
      <c r="AN4491" s="623"/>
      <c r="AO4491" s="623"/>
      <c r="AP4491" s="623"/>
      <c r="AQ4491" s="623"/>
      <c r="AR4491" s="623"/>
      <c r="AS4491" s="624"/>
      <c r="AT4491" s="623"/>
      <c r="AU4491" s="624"/>
    </row>
    <row r="4492">
      <c r="A4492" s="612"/>
      <c r="B4492" s="601"/>
      <c r="C4492" s="601"/>
      <c r="D4492" s="595"/>
      <c r="E4492" s="602"/>
      <c r="F4492" s="603"/>
      <c r="G4492" s="611"/>
      <c r="H4492" s="595"/>
      <c r="I4492" s="595"/>
      <c r="J4492" s="192"/>
      <c r="K4492" s="192"/>
      <c r="L4492" s="192"/>
      <c r="M4492" s="596"/>
      <c r="N4492" s="192"/>
      <c r="O4492" s="596"/>
      <c r="P4492" s="192"/>
      <c r="Q4492" s="596"/>
      <c r="R4492" s="597"/>
      <c r="S4492" s="600"/>
      <c r="T4492" s="598"/>
      <c r="U4492" s="598"/>
      <c r="V4492" s="598"/>
      <c r="W4492" s="598"/>
      <c r="X4492" s="598"/>
      <c r="Y4492" s="598"/>
      <c r="Z4492" s="598"/>
      <c r="AA4492" s="598"/>
      <c r="AB4492" s="598"/>
      <c r="AC4492" s="598"/>
      <c r="AD4492" s="598"/>
      <c r="AE4492" s="598"/>
      <c r="AF4492" s="598"/>
      <c r="AG4492" s="599"/>
      <c r="AH4492" s="192"/>
      <c r="AI4492" s="604"/>
      <c r="AJ4492" s="598"/>
      <c r="AK4492" s="600"/>
      <c r="AL4492" s="67"/>
      <c r="AM4492" s="623"/>
      <c r="AN4492" s="623"/>
      <c r="AO4492" s="623"/>
      <c r="AP4492" s="623"/>
      <c r="AQ4492" s="623"/>
      <c r="AR4492" s="623"/>
      <c r="AS4492" s="624"/>
      <c r="AT4492" s="623"/>
      <c r="AU4492" s="624"/>
    </row>
    <row r="4493">
      <c r="A4493" s="612"/>
      <c r="B4493" s="601"/>
      <c r="C4493" s="601"/>
      <c r="D4493" s="595"/>
      <c r="E4493" s="602"/>
      <c r="F4493" s="603"/>
      <c r="G4493" s="611"/>
      <c r="H4493" s="595"/>
      <c r="I4493" s="595"/>
      <c r="J4493" s="192"/>
      <c r="K4493" s="192"/>
      <c r="L4493" s="192"/>
      <c r="M4493" s="596"/>
      <c r="N4493" s="192"/>
      <c r="O4493" s="596"/>
      <c r="P4493" s="192"/>
      <c r="Q4493" s="596"/>
      <c r="R4493" s="597"/>
      <c r="S4493" s="600"/>
      <c r="T4493" s="598"/>
      <c r="U4493" s="598"/>
      <c r="V4493" s="598"/>
      <c r="W4493" s="598"/>
      <c r="X4493" s="598"/>
      <c r="Y4493" s="598"/>
      <c r="Z4493" s="598"/>
      <c r="AA4493" s="598"/>
      <c r="AB4493" s="598"/>
      <c r="AC4493" s="598"/>
      <c r="AD4493" s="598"/>
      <c r="AE4493" s="598"/>
      <c r="AF4493" s="598"/>
      <c r="AG4493" s="599"/>
      <c r="AH4493" s="192"/>
      <c r="AI4493" s="604"/>
      <c r="AJ4493" s="598"/>
      <c r="AK4493" s="600"/>
      <c r="AL4493" s="67"/>
      <c r="AM4493" s="623"/>
      <c r="AN4493" s="623"/>
      <c r="AO4493" s="623"/>
      <c r="AP4493" s="623"/>
      <c r="AQ4493" s="623"/>
      <c r="AR4493" s="623"/>
      <c r="AS4493" s="624"/>
      <c r="AT4493" s="623"/>
      <c r="AU4493" s="624"/>
    </row>
    <row r="4494">
      <c r="A4494" s="612"/>
      <c r="B4494" s="601"/>
      <c r="C4494" s="601"/>
      <c r="D4494" s="595"/>
      <c r="E4494" s="602"/>
      <c r="F4494" s="603"/>
      <c r="G4494" s="611"/>
      <c r="H4494" s="595"/>
      <c r="I4494" s="595"/>
      <c r="J4494" s="192"/>
      <c r="K4494" s="192"/>
      <c r="L4494" s="192"/>
      <c r="M4494" s="596"/>
      <c r="N4494" s="192"/>
      <c r="O4494" s="596"/>
      <c r="P4494" s="192"/>
      <c r="Q4494" s="596"/>
      <c r="R4494" s="597"/>
      <c r="S4494" s="600"/>
      <c r="T4494" s="598"/>
      <c r="U4494" s="598"/>
      <c r="V4494" s="598"/>
      <c r="W4494" s="598"/>
      <c r="X4494" s="598"/>
      <c r="Y4494" s="598"/>
      <c r="Z4494" s="598"/>
      <c r="AA4494" s="598"/>
      <c r="AB4494" s="598"/>
      <c r="AC4494" s="598"/>
      <c r="AD4494" s="598"/>
      <c r="AE4494" s="598"/>
      <c r="AF4494" s="598"/>
      <c r="AG4494" s="599"/>
      <c r="AH4494" s="192"/>
      <c r="AI4494" s="604"/>
      <c r="AJ4494" s="598"/>
      <c r="AK4494" s="600"/>
      <c r="AL4494" s="67"/>
      <c r="AM4494" s="623"/>
      <c r="AN4494" s="623"/>
      <c r="AO4494" s="623"/>
      <c r="AP4494" s="623"/>
      <c r="AQ4494" s="623"/>
      <c r="AR4494" s="623"/>
      <c r="AS4494" s="624"/>
      <c r="AT4494" s="623"/>
      <c r="AU4494" s="624"/>
    </row>
    <row r="4495">
      <c r="A4495" s="612"/>
      <c r="B4495" s="601"/>
      <c r="C4495" s="601"/>
      <c r="D4495" s="595"/>
      <c r="E4495" s="602"/>
      <c r="F4495" s="603"/>
      <c r="G4495" s="611"/>
      <c r="H4495" s="595"/>
      <c r="I4495" s="595"/>
      <c r="J4495" s="192"/>
      <c r="K4495" s="192"/>
      <c r="L4495" s="192"/>
      <c r="M4495" s="596"/>
      <c r="N4495" s="192"/>
      <c r="O4495" s="596"/>
      <c r="P4495" s="192"/>
      <c r="Q4495" s="596"/>
      <c r="R4495" s="597"/>
      <c r="S4495" s="600"/>
      <c r="T4495" s="598"/>
      <c r="U4495" s="598"/>
      <c r="V4495" s="598"/>
      <c r="W4495" s="598"/>
      <c r="X4495" s="598"/>
      <c r="Y4495" s="598"/>
      <c r="Z4495" s="598"/>
      <c r="AA4495" s="598"/>
      <c r="AB4495" s="598"/>
      <c r="AC4495" s="598"/>
      <c r="AD4495" s="598"/>
      <c r="AE4495" s="598"/>
      <c r="AF4495" s="598"/>
      <c r="AG4495" s="599"/>
      <c r="AH4495" s="192"/>
      <c r="AI4495" s="604"/>
      <c r="AJ4495" s="598"/>
      <c r="AK4495" s="600"/>
      <c r="AL4495" s="67"/>
      <c r="AM4495" s="623"/>
      <c r="AN4495" s="623"/>
      <c r="AO4495" s="623"/>
      <c r="AP4495" s="623"/>
      <c r="AQ4495" s="623"/>
      <c r="AR4495" s="623"/>
      <c r="AS4495" s="624"/>
      <c r="AT4495" s="623"/>
      <c r="AU4495" s="624"/>
    </row>
    <row r="4496">
      <c r="A4496" s="612"/>
      <c r="B4496" s="601"/>
      <c r="C4496" s="601"/>
      <c r="D4496" s="595"/>
      <c r="E4496" s="602"/>
      <c r="F4496" s="603"/>
      <c r="G4496" s="611"/>
      <c r="H4496" s="595"/>
      <c r="I4496" s="595"/>
      <c r="J4496" s="192"/>
      <c r="K4496" s="192"/>
      <c r="L4496" s="192"/>
      <c r="M4496" s="596"/>
      <c r="N4496" s="192"/>
      <c r="O4496" s="596"/>
      <c r="P4496" s="192"/>
      <c r="Q4496" s="596"/>
      <c r="R4496" s="597"/>
      <c r="S4496" s="600"/>
      <c r="T4496" s="598"/>
      <c r="U4496" s="598"/>
      <c r="V4496" s="598"/>
      <c r="W4496" s="598"/>
      <c r="X4496" s="598"/>
      <c r="Y4496" s="598"/>
      <c r="Z4496" s="598"/>
      <c r="AA4496" s="598"/>
      <c r="AB4496" s="598"/>
      <c r="AC4496" s="598"/>
      <c r="AD4496" s="598"/>
      <c r="AE4496" s="598"/>
      <c r="AF4496" s="598"/>
      <c r="AG4496" s="599"/>
      <c r="AH4496" s="192"/>
      <c r="AI4496" s="604"/>
      <c r="AJ4496" s="598"/>
      <c r="AK4496" s="600"/>
      <c r="AL4496" s="67"/>
      <c r="AM4496" s="623"/>
      <c r="AN4496" s="623"/>
      <c r="AO4496" s="623"/>
      <c r="AP4496" s="623"/>
      <c r="AQ4496" s="623"/>
      <c r="AR4496" s="623"/>
      <c r="AS4496" s="624"/>
      <c r="AT4496" s="623"/>
      <c r="AU4496" s="624"/>
    </row>
    <row r="4497">
      <c r="A4497" s="612"/>
      <c r="B4497" s="601"/>
      <c r="C4497" s="601"/>
      <c r="D4497" s="595"/>
      <c r="E4497" s="602"/>
      <c r="F4497" s="603"/>
      <c r="G4497" s="611"/>
      <c r="H4497" s="595"/>
      <c r="I4497" s="595"/>
      <c r="J4497" s="192"/>
      <c r="K4497" s="192"/>
      <c r="L4497" s="192"/>
      <c r="M4497" s="596"/>
      <c r="N4497" s="192"/>
      <c r="O4497" s="596"/>
      <c r="P4497" s="192"/>
      <c r="Q4497" s="596"/>
      <c r="R4497" s="597"/>
      <c r="S4497" s="600"/>
      <c r="T4497" s="598"/>
      <c r="U4497" s="598"/>
      <c r="V4497" s="598"/>
      <c r="W4497" s="598"/>
      <c r="X4497" s="598"/>
      <c r="Y4497" s="598"/>
      <c r="Z4497" s="598"/>
      <c r="AA4497" s="598"/>
      <c r="AB4497" s="598"/>
      <c r="AC4497" s="598"/>
      <c r="AD4497" s="598"/>
      <c r="AE4497" s="598"/>
      <c r="AF4497" s="598"/>
      <c r="AG4497" s="599"/>
      <c r="AH4497" s="192"/>
      <c r="AI4497" s="604"/>
      <c r="AJ4497" s="598"/>
      <c r="AK4497" s="600"/>
      <c r="AL4497" s="67"/>
      <c r="AM4497" s="623"/>
      <c r="AN4497" s="623"/>
      <c r="AO4497" s="623"/>
      <c r="AP4497" s="623"/>
      <c r="AQ4497" s="623"/>
      <c r="AR4497" s="623"/>
      <c r="AS4497" s="624"/>
      <c r="AT4497" s="623"/>
      <c r="AU4497" s="624"/>
    </row>
    <row r="4498">
      <c r="A4498" s="612"/>
      <c r="B4498" s="601"/>
      <c r="C4498" s="601"/>
      <c r="D4498" s="595"/>
      <c r="E4498" s="602"/>
      <c r="F4498" s="603"/>
      <c r="G4498" s="611"/>
      <c r="H4498" s="595"/>
      <c r="I4498" s="595"/>
      <c r="J4498" s="192"/>
      <c r="K4498" s="192"/>
      <c r="L4498" s="192"/>
      <c r="M4498" s="596"/>
      <c r="N4498" s="192"/>
      <c r="O4498" s="596"/>
      <c r="P4498" s="192"/>
      <c r="Q4498" s="596"/>
      <c r="R4498" s="597"/>
      <c r="S4498" s="600"/>
      <c r="T4498" s="598"/>
      <c r="U4498" s="598"/>
      <c r="V4498" s="598"/>
      <c r="W4498" s="598"/>
      <c r="X4498" s="598"/>
      <c r="Y4498" s="598"/>
      <c r="Z4498" s="598"/>
      <c r="AA4498" s="598"/>
      <c r="AB4498" s="598"/>
      <c r="AC4498" s="598"/>
      <c r="AD4498" s="598"/>
      <c r="AE4498" s="598"/>
      <c r="AF4498" s="598"/>
      <c r="AG4498" s="599"/>
      <c r="AH4498" s="192"/>
      <c r="AI4498" s="604"/>
      <c r="AJ4498" s="598"/>
      <c r="AK4498" s="600"/>
      <c r="AL4498" s="67"/>
      <c r="AM4498" s="623"/>
      <c r="AN4498" s="623"/>
      <c r="AO4498" s="623"/>
      <c r="AP4498" s="623"/>
      <c r="AQ4498" s="623"/>
      <c r="AR4498" s="623"/>
      <c r="AS4498" s="624"/>
      <c r="AT4498" s="623"/>
      <c r="AU4498" s="624"/>
    </row>
    <row r="4499">
      <c r="A4499" s="612"/>
      <c r="B4499" s="601"/>
      <c r="C4499" s="601"/>
      <c r="D4499" s="595"/>
      <c r="E4499" s="602"/>
      <c r="F4499" s="603"/>
      <c r="G4499" s="611"/>
      <c r="H4499" s="595"/>
      <c r="I4499" s="595"/>
      <c r="J4499" s="192"/>
      <c r="K4499" s="192"/>
      <c r="L4499" s="192"/>
      <c r="M4499" s="596"/>
      <c r="N4499" s="192"/>
      <c r="O4499" s="596"/>
      <c r="P4499" s="192"/>
      <c r="Q4499" s="596"/>
      <c r="R4499" s="597"/>
      <c r="S4499" s="600"/>
      <c r="T4499" s="598"/>
      <c r="U4499" s="598"/>
      <c r="V4499" s="598"/>
      <c r="W4499" s="598"/>
      <c r="X4499" s="598"/>
      <c r="Y4499" s="598"/>
      <c r="Z4499" s="598"/>
      <c r="AA4499" s="598"/>
      <c r="AB4499" s="598"/>
      <c r="AC4499" s="598"/>
      <c r="AD4499" s="598"/>
      <c r="AE4499" s="598"/>
      <c r="AF4499" s="598"/>
      <c r="AG4499" s="599"/>
      <c r="AH4499" s="192"/>
      <c r="AI4499" s="604"/>
      <c r="AJ4499" s="598"/>
      <c r="AK4499" s="600"/>
      <c r="AL4499" s="67"/>
      <c r="AM4499" s="623"/>
      <c r="AN4499" s="623"/>
      <c r="AO4499" s="623"/>
      <c r="AP4499" s="623"/>
      <c r="AQ4499" s="623"/>
      <c r="AR4499" s="623"/>
      <c r="AS4499" s="624"/>
      <c r="AT4499" s="623"/>
      <c r="AU4499" s="624"/>
    </row>
    <row r="4500">
      <c r="A4500" s="612"/>
      <c r="B4500" s="601"/>
      <c r="C4500" s="601"/>
      <c r="D4500" s="595"/>
      <c r="E4500" s="602"/>
      <c r="F4500" s="603"/>
      <c r="G4500" s="611"/>
      <c r="H4500" s="595"/>
      <c r="I4500" s="595"/>
      <c r="J4500" s="192"/>
      <c r="K4500" s="192"/>
      <c r="L4500" s="192"/>
      <c r="M4500" s="596"/>
      <c r="N4500" s="192"/>
      <c r="O4500" s="596"/>
      <c r="P4500" s="192"/>
      <c r="Q4500" s="596"/>
      <c r="R4500" s="597"/>
      <c r="S4500" s="600"/>
      <c r="T4500" s="598"/>
      <c r="U4500" s="598"/>
      <c r="V4500" s="598"/>
      <c r="W4500" s="598"/>
      <c r="X4500" s="598"/>
      <c r="Y4500" s="598"/>
      <c r="Z4500" s="598"/>
      <c r="AA4500" s="598"/>
      <c r="AB4500" s="598"/>
      <c r="AC4500" s="598"/>
      <c r="AD4500" s="598"/>
      <c r="AE4500" s="598"/>
      <c r="AF4500" s="598"/>
      <c r="AG4500" s="599"/>
      <c r="AH4500" s="192"/>
      <c r="AI4500" s="604"/>
      <c r="AJ4500" s="598"/>
      <c r="AK4500" s="600"/>
      <c r="AL4500" s="67"/>
      <c r="AM4500" s="623"/>
      <c r="AN4500" s="623"/>
      <c r="AO4500" s="623"/>
      <c r="AP4500" s="623"/>
      <c r="AQ4500" s="623"/>
      <c r="AR4500" s="623"/>
      <c r="AS4500" s="624"/>
      <c r="AT4500" s="623"/>
      <c r="AU4500" s="624"/>
    </row>
    <row r="4501">
      <c r="A4501" s="612"/>
      <c r="B4501" s="601"/>
      <c r="C4501" s="601"/>
      <c r="D4501" s="595"/>
      <c r="E4501" s="602"/>
      <c r="F4501" s="603"/>
      <c r="G4501" s="611"/>
      <c r="H4501" s="595"/>
      <c r="I4501" s="595"/>
      <c r="J4501" s="192"/>
      <c r="K4501" s="192"/>
      <c r="L4501" s="192"/>
      <c r="M4501" s="596"/>
      <c r="N4501" s="192"/>
      <c r="O4501" s="596"/>
      <c r="P4501" s="192"/>
      <c r="Q4501" s="596"/>
      <c r="R4501" s="597"/>
      <c r="S4501" s="600"/>
      <c r="T4501" s="598"/>
      <c r="U4501" s="598"/>
      <c r="V4501" s="598"/>
      <c r="W4501" s="598"/>
      <c r="X4501" s="598"/>
      <c r="Y4501" s="598"/>
      <c r="Z4501" s="598"/>
      <c r="AA4501" s="598"/>
      <c r="AB4501" s="598"/>
      <c r="AC4501" s="598"/>
      <c r="AD4501" s="598"/>
      <c r="AE4501" s="598"/>
      <c r="AF4501" s="598"/>
      <c r="AG4501" s="599"/>
      <c r="AH4501" s="192"/>
      <c r="AI4501" s="604"/>
      <c r="AJ4501" s="598"/>
      <c r="AK4501" s="600"/>
      <c r="AL4501" s="67"/>
      <c r="AM4501" s="623"/>
      <c r="AN4501" s="623"/>
      <c r="AO4501" s="623"/>
      <c r="AP4501" s="623"/>
      <c r="AQ4501" s="623"/>
      <c r="AR4501" s="623"/>
      <c r="AS4501" s="624"/>
      <c r="AT4501" s="623"/>
      <c r="AU4501" s="624"/>
    </row>
    <row r="4502">
      <c r="A4502" s="612"/>
      <c r="B4502" s="601"/>
      <c r="C4502" s="601"/>
      <c r="D4502" s="595"/>
      <c r="E4502" s="602"/>
      <c r="F4502" s="603"/>
      <c r="G4502" s="611"/>
      <c r="H4502" s="595"/>
      <c r="I4502" s="595"/>
      <c r="J4502" s="192"/>
      <c r="K4502" s="192"/>
      <c r="L4502" s="192"/>
      <c r="M4502" s="596"/>
      <c r="N4502" s="192"/>
      <c r="O4502" s="596"/>
      <c r="P4502" s="192"/>
      <c r="Q4502" s="596"/>
      <c r="R4502" s="597"/>
      <c r="S4502" s="600"/>
      <c r="T4502" s="598"/>
      <c r="U4502" s="598"/>
      <c r="V4502" s="598"/>
      <c r="W4502" s="598"/>
      <c r="X4502" s="598"/>
      <c r="Y4502" s="598"/>
      <c r="Z4502" s="598"/>
      <c r="AA4502" s="598"/>
      <c r="AB4502" s="598"/>
      <c r="AC4502" s="598"/>
      <c r="AD4502" s="598"/>
      <c r="AE4502" s="598"/>
      <c r="AF4502" s="598"/>
      <c r="AG4502" s="599"/>
      <c r="AH4502" s="192"/>
      <c r="AI4502" s="604"/>
      <c r="AJ4502" s="598"/>
      <c r="AK4502" s="600"/>
      <c r="AL4502" s="67"/>
      <c r="AM4502" s="623"/>
      <c r="AN4502" s="623"/>
      <c r="AO4502" s="623"/>
      <c r="AP4502" s="623"/>
      <c r="AQ4502" s="623"/>
      <c r="AR4502" s="623"/>
      <c r="AS4502" s="624"/>
      <c r="AT4502" s="623"/>
      <c r="AU4502" s="624"/>
    </row>
    <row r="4503">
      <c r="A4503" s="612"/>
      <c r="B4503" s="601"/>
      <c r="C4503" s="601"/>
      <c r="D4503" s="595"/>
      <c r="E4503" s="602"/>
      <c r="F4503" s="603"/>
      <c r="G4503" s="611"/>
      <c r="H4503" s="595"/>
      <c r="I4503" s="595"/>
      <c r="J4503" s="192"/>
      <c r="K4503" s="192"/>
      <c r="L4503" s="192"/>
      <c r="M4503" s="596"/>
      <c r="N4503" s="192"/>
      <c r="O4503" s="596"/>
      <c r="P4503" s="192"/>
      <c r="Q4503" s="596"/>
      <c r="R4503" s="597"/>
      <c r="S4503" s="600"/>
      <c r="T4503" s="598"/>
      <c r="U4503" s="598"/>
      <c r="V4503" s="598"/>
      <c r="W4503" s="598"/>
      <c r="X4503" s="598"/>
      <c r="Y4503" s="598"/>
      <c r="Z4503" s="598"/>
      <c r="AA4503" s="598"/>
      <c r="AB4503" s="598"/>
      <c r="AC4503" s="598"/>
      <c r="AD4503" s="598"/>
      <c r="AE4503" s="598"/>
      <c r="AF4503" s="598"/>
      <c r="AG4503" s="599"/>
      <c r="AH4503" s="192"/>
      <c r="AI4503" s="604"/>
      <c r="AJ4503" s="598"/>
      <c r="AK4503" s="600"/>
      <c r="AL4503" s="67"/>
      <c r="AM4503" s="623"/>
      <c r="AN4503" s="623"/>
      <c r="AO4503" s="623"/>
      <c r="AP4503" s="623"/>
      <c r="AQ4503" s="623"/>
      <c r="AR4503" s="623"/>
      <c r="AS4503" s="624"/>
      <c r="AT4503" s="623"/>
      <c r="AU4503" s="624"/>
    </row>
    <row r="4504">
      <c r="A4504" s="612"/>
      <c r="B4504" s="601"/>
      <c r="C4504" s="601"/>
      <c r="D4504" s="595"/>
      <c r="E4504" s="602"/>
      <c r="F4504" s="603"/>
      <c r="G4504" s="611"/>
      <c r="H4504" s="595"/>
      <c r="I4504" s="595"/>
      <c r="J4504" s="192"/>
      <c r="K4504" s="192"/>
      <c r="L4504" s="192"/>
      <c r="M4504" s="596"/>
      <c r="N4504" s="192"/>
      <c r="O4504" s="596"/>
      <c r="P4504" s="192"/>
      <c r="Q4504" s="596"/>
      <c r="R4504" s="597"/>
      <c r="S4504" s="600"/>
      <c r="T4504" s="598"/>
      <c r="U4504" s="598"/>
      <c r="V4504" s="598"/>
      <c r="W4504" s="598"/>
      <c r="X4504" s="598"/>
      <c r="Y4504" s="598"/>
      <c r="Z4504" s="598"/>
      <c r="AA4504" s="598"/>
      <c r="AB4504" s="598"/>
      <c r="AC4504" s="598"/>
      <c r="AD4504" s="598"/>
      <c r="AE4504" s="598"/>
      <c r="AF4504" s="598"/>
      <c r="AG4504" s="599"/>
      <c r="AH4504" s="192"/>
      <c r="AI4504" s="604"/>
      <c r="AJ4504" s="598"/>
      <c r="AK4504" s="600"/>
      <c r="AL4504" s="67"/>
      <c r="AM4504" s="623"/>
      <c r="AN4504" s="623"/>
      <c r="AO4504" s="623"/>
      <c r="AP4504" s="623"/>
      <c r="AQ4504" s="623"/>
      <c r="AR4504" s="623"/>
      <c r="AS4504" s="624"/>
      <c r="AT4504" s="623"/>
      <c r="AU4504" s="624"/>
    </row>
    <row r="4505">
      <c r="A4505" s="612"/>
      <c r="B4505" s="601"/>
      <c r="C4505" s="601"/>
      <c r="D4505" s="595"/>
      <c r="E4505" s="602"/>
      <c r="F4505" s="603"/>
      <c r="G4505" s="611"/>
      <c r="H4505" s="595"/>
      <c r="I4505" s="595"/>
      <c r="J4505" s="192"/>
      <c r="K4505" s="192"/>
      <c r="L4505" s="192"/>
      <c r="M4505" s="596"/>
      <c r="N4505" s="192"/>
      <c r="O4505" s="596"/>
      <c r="P4505" s="192"/>
      <c r="Q4505" s="596"/>
      <c r="R4505" s="597"/>
      <c r="S4505" s="600"/>
      <c r="T4505" s="598"/>
      <c r="U4505" s="598"/>
      <c r="V4505" s="598"/>
      <c r="W4505" s="598"/>
      <c r="X4505" s="598"/>
      <c r="Y4505" s="598"/>
      <c r="Z4505" s="598"/>
      <c r="AA4505" s="598"/>
      <c r="AB4505" s="598"/>
      <c r="AC4505" s="598"/>
      <c r="AD4505" s="598"/>
      <c r="AE4505" s="598"/>
      <c r="AF4505" s="598"/>
      <c r="AG4505" s="599"/>
      <c r="AH4505" s="192"/>
      <c r="AI4505" s="604"/>
      <c r="AJ4505" s="598"/>
      <c r="AK4505" s="600"/>
      <c r="AL4505" s="67"/>
      <c r="AM4505" s="623"/>
      <c r="AN4505" s="623"/>
      <c r="AO4505" s="623"/>
      <c r="AP4505" s="623"/>
      <c r="AQ4505" s="623"/>
      <c r="AR4505" s="623"/>
      <c r="AS4505" s="624"/>
      <c r="AT4505" s="623"/>
      <c r="AU4505" s="624"/>
    </row>
    <row r="4506">
      <c r="A4506" s="612"/>
      <c r="B4506" s="601"/>
      <c r="C4506" s="601"/>
      <c r="D4506" s="595"/>
      <c r="E4506" s="602"/>
      <c r="F4506" s="603"/>
      <c r="G4506" s="611"/>
      <c r="H4506" s="595"/>
      <c r="I4506" s="595"/>
      <c r="J4506" s="192"/>
      <c r="K4506" s="192"/>
      <c r="L4506" s="192"/>
      <c r="M4506" s="596"/>
      <c r="N4506" s="192"/>
      <c r="O4506" s="596"/>
      <c r="P4506" s="192"/>
      <c r="Q4506" s="596"/>
      <c r="R4506" s="597"/>
      <c r="S4506" s="600"/>
      <c r="T4506" s="598"/>
      <c r="U4506" s="598"/>
      <c r="V4506" s="598"/>
      <c r="W4506" s="598"/>
      <c r="X4506" s="598"/>
      <c r="Y4506" s="598"/>
      <c r="Z4506" s="598"/>
      <c r="AA4506" s="598"/>
      <c r="AB4506" s="598"/>
      <c r="AC4506" s="598"/>
      <c r="AD4506" s="598"/>
      <c r="AE4506" s="598"/>
      <c r="AF4506" s="598"/>
      <c r="AG4506" s="599"/>
      <c r="AH4506" s="192"/>
      <c r="AI4506" s="604"/>
      <c r="AJ4506" s="598"/>
      <c r="AK4506" s="600"/>
      <c r="AL4506" s="67"/>
      <c r="AM4506" s="623"/>
      <c r="AN4506" s="623"/>
      <c r="AO4506" s="623"/>
      <c r="AP4506" s="623"/>
      <c r="AQ4506" s="623"/>
      <c r="AR4506" s="623"/>
      <c r="AS4506" s="624"/>
      <c r="AT4506" s="623"/>
      <c r="AU4506" s="624"/>
    </row>
    <row r="4507">
      <c r="A4507" s="612"/>
      <c r="B4507" s="601"/>
      <c r="C4507" s="601"/>
      <c r="D4507" s="595"/>
      <c r="E4507" s="602"/>
      <c r="F4507" s="603"/>
      <c r="G4507" s="611"/>
      <c r="H4507" s="595"/>
      <c r="I4507" s="595"/>
      <c r="J4507" s="192"/>
      <c r="K4507" s="192"/>
      <c r="L4507" s="192"/>
      <c r="M4507" s="596"/>
      <c r="N4507" s="192"/>
      <c r="O4507" s="596"/>
      <c r="P4507" s="192"/>
      <c r="Q4507" s="596"/>
      <c r="R4507" s="597"/>
      <c r="S4507" s="600"/>
      <c r="T4507" s="598"/>
      <c r="U4507" s="598"/>
      <c r="V4507" s="598"/>
      <c r="W4507" s="598"/>
      <c r="X4507" s="598"/>
      <c r="Y4507" s="598"/>
      <c r="Z4507" s="598"/>
      <c r="AA4507" s="598"/>
      <c r="AB4507" s="598"/>
      <c r="AC4507" s="598"/>
      <c r="AD4507" s="598"/>
      <c r="AE4507" s="598"/>
      <c r="AF4507" s="598"/>
      <c r="AG4507" s="599"/>
      <c r="AH4507" s="192"/>
      <c r="AI4507" s="604"/>
      <c r="AJ4507" s="598"/>
      <c r="AK4507" s="600"/>
      <c r="AL4507" s="67"/>
      <c r="AM4507" s="623"/>
      <c r="AN4507" s="623"/>
      <c r="AO4507" s="623"/>
      <c r="AP4507" s="623"/>
      <c r="AQ4507" s="623"/>
      <c r="AR4507" s="623"/>
      <c r="AS4507" s="624"/>
      <c r="AT4507" s="623"/>
      <c r="AU4507" s="624"/>
    </row>
    <row r="4508">
      <c r="A4508" s="612"/>
      <c r="B4508" s="601"/>
      <c r="C4508" s="601"/>
      <c r="D4508" s="595"/>
      <c r="E4508" s="602"/>
      <c r="F4508" s="603"/>
      <c r="G4508" s="611"/>
      <c r="H4508" s="595"/>
      <c r="I4508" s="595"/>
      <c r="J4508" s="192"/>
      <c r="K4508" s="192"/>
      <c r="L4508" s="192"/>
      <c r="M4508" s="596"/>
      <c r="N4508" s="192"/>
      <c r="O4508" s="596"/>
      <c r="P4508" s="192"/>
      <c r="Q4508" s="596"/>
      <c r="R4508" s="597"/>
      <c r="S4508" s="600"/>
      <c r="T4508" s="598"/>
      <c r="U4508" s="598"/>
      <c r="V4508" s="598"/>
      <c r="W4508" s="598"/>
      <c r="X4508" s="598"/>
      <c r="Y4508" s="598"/>
      <c r="Z4508" s="598"/>
      <c r="AA4508" s="598"/>
      <c r="AB4508" s="598"/>
      <c r="AC4508" s="598"/>
      <c r="AD4508" s="598"/>
      <c r="AE4508" s="598"/>
      <c r="AF4508" s="598"/>
      <c r="AG4508" s="599"/>
      <c r="AH4508" s="192"/>
      <c r="AI4508" s="604"/>
      <c r="AJ4508" s="598"/>
      <c r="AK4508" s="600"/>
      <c r="AL4508" s="67"/>
      <c r="AM4508" s="623"/>
      <c r="AN4508" s="623"/>
      <c r="AO4508" s="623"/>
      <c r="AP4508" s="623"/>
      <c r="AQ4508" s="623"/>
      <c r="AR4508" s="623"/>
      <c r="AS4508" s="624"/>
      <c r="AT4508" s="623"/>
      <c r="AU4508" s="624"/>
    </row>
    <row r="4509">
      <c r="A4509" s="612"/>
      <c r="B4509" s="601"/>
      <c r="C4509" s="601"/>
      <c r="D4509" s="595"/>
      <c r="E4509" s="602"/>
      <c r="F4509" s="603"/>
      <c r="G4509" s="611"/>
      <c r="H4509" s="595"/>
      <c r="I4509" s="595"/>
      <c r="J4509" s="192"/>
      <c r="K4509" s="192"/>
      <c r="L4509" s="192"/>
      <c r="M4509" s="596"/>
      <c r="N4509" s="192"/>
      <c r="O4509" s="596"/>
      <c r="P4509" s="192"/>
      <c r="Q4509" s="596"/>
      <c r="R4509" s="597"/>
      <c r="S4509" s="600"/>
      <c r="T4509" s="598"/>
      <c r="U4509" s="598"/>
      <c r="V4509" s="598"/>
      <c r="W4509" s="598"/>
      <c r="X4509" s="598"/>
      <c r="Y4509" s="598"/>
      <c r="Z4509" s="598"/>
      <c r="AA4509" s="598"/>
      <c r="AB4509" s="598"/>
      <c r="AC4509" s="598"/>
      <c r="AD4509" s="598"/>
      <c r="AE4509" s="598"/>
      <c r="AF4509" s="598"/>
      <c r="AG4509" s="599"/>
      <c r="AH4509" s="192"/>
      <c r="AI4509" s="604"/>
      <c r="AJ4509" s="598"/>
      <c r="AK4509" s="600"/>
      <c r="AL4509" s="67"/>
      <c r="AM4509" s="623"/>
      <c r="AN4509" s="623"/>
      <c r="AO4509" s="623"/>
      <c r="AP4509" s="623"/>
      <c r="AQ4509" s="623"/>
      <c r="AR4509" s="623"/>
      <c r="AS4509" s="624"/>
      <c r="AT4509" s="623"/>
      <c r="AU4509" s="624"/>
    </row>
    <row r="4510">
      <c r="A4510" s="612"/>
      <c r="B4510" s="601"/>
      <c r="C4510" s="601"/>
      <c r="D4510" s="595"/>
      <c r="E4510" s="602"/>
      <c r="F4510" s="603"/>
      <c r="G4510" s="611"/>
      <c r="H4510" s="595"/>
      <c r="I4510" s="595"/>
      <c r="J4510" s="192"/>
      <c r="K4510" s="192"/>
      <c r="L4510" s="192"/>
      <c r="M4510" s="596"/>
      <c r="N4510" s="192"/>
      <c r="O4510" s="596"/>
      <c r="P4510" s="192"/>
      <c r="Q4510" s="596"/>
      <c r="R4510" s="597"/>
      <c r="S4510" s="600"/>
      <c r="T4510" s="598"/>
      <c r="U4510" s="598"/>
      <c r="V4510" s="598"/>
      <c r="W4510" s="598"/>
      <c r="X4510" s="598"/>
      <c r="Y4510" s="598"/>
      <c r="Z4510" s="598"/>
      <c r="AA4510" s="598"/>
      <c r="AB4510" s="598"/>
      <c r="AC4510" s="598"/>
      <c r="AD4510" s="598"/>
      <c r="AE4510" s="598"/>
      <c r="AF4510" s="598"/>
      <c r="AG4510" s="599"/>
      <c r="AH4510" s="192"/>
      <c r="AI4510" s="604"/>
      <c r="AJ4510" s="598"/>
      <c r="AK4510" s="600"/>
      <c r="AL4510" s="67"/>
      <c r="AM4510" s="623"/>
      <c r="AN4510" s="623"/>
      <c r="AO4510" s="623"/>
      <c r="AP4510" s="623"/>
      <c r="AQ4510" s="623"/>
      <c r="AR4510" s="623"/>
      <c r="AS4510" s="624"/>
      <c r="AT4510" s="623"/>
      <c r="AU4510" s="624"/>
    </row>
    <row r="4511">
      <c r="A4511" s="612"/>
      <c r="B4511" s="601"/>
      <c r="C4511" s="601"/>
      <c r="D4511" s="595"/>
      <c r="E4511" s="602"/>
      <c r="F4511" s="603"/>
      <c r="G4511" s="611"/>
      <c r="H4511" s="595"/>
      <c r="I4511" s="595"/>
      <c r="J4511" s="192"/>
      <c r="K4511" s="192"/>
      <c r="L4511" s="192"/>
      <c r="M4511" s="596"/>
      <c r="N4511" s="192"/>
      <c r="O4511" s="596"/>
      <c r="P4511" s="192"/>
      <c r="Q4511" s="596"/>
      <c r="R4511" s="597"/>
      <c r="S4511" s="600"/>
      <c r="T4511" s="598"/>
      <c r="U4511" s="598"/>
      <c r="V4511" s="598"/>
      <c r="W4511" s="598"/>
      <c r="X4511" s="598"/>
      <c r="Y4511" s="598"/>
      <c r="Z4511" s="598"/>
      <c r="AA4511" s="598"/>
      <c r="AB4511" s="598"/>
      <c r="AC4511" s="598"/>
      <c r="AD4511" s="598"/>
      <c r="AE4511" s="598"/>
      <c r="AF4511" s="598"/>
      <c r="AG4511" s="599"/>
      <c r="AH4511" s="192"/>
      <c r="AI4511" s="604"/>
      <c r="AJ4511" s="598"/>
      <c r="AK4511" s="600"/>
      <c r="AL4511" s="67"/>
      <c r="AM4511" s="623"/>
      <c r="AN4511" s="623"/>
      <c r="AO4511" s="623"/>
      <c r="AP4511" s="623"/>
      <c r="AQ4511" s="623"/>
      <c r="AR4511" s="623"/>
      <c r="AS4511" s="624"/>
      <c r="AT4511" s="623"/>
      <c r="AU4511" s="624"/>
    </row>
    <row r="4512">
      <c r="A4512" s="612"/>
      <c r="B4512" s="601"/>
      <c r="C4512" s="601"/>
      <c r="D4512" s="595"/>
      <c r="E4512" s="602"/>
      <c r="F4512" s="603"/>
      <c r="G4512" s="611"/>
      <c r="H4512" s="595"/>
      <c r="I4512" s="595"/>
      <c r="J4512" s="192"/>
      <c r="K4512" s="192"/>
      <c r="L4512" s="192"/>
      <c r="M4512" s="596"/>
      <c r="N4512" s="192"/>
      <c r="O4512" s="596"/>
      <c r="P4512" s="192"/>
      <c r="Q4512" s="596"/>
      <c r="R4512" s="597"/>
      <c r="S4512" s="600"/>
      <c r="T4512" s="598"/>
      <c r="U4512" s="598"/>
      <c r="V4512" s="598"/>
      <c r="W4512" s="598"/>
      <c r="X4512" s="598"/>
      <c r="Y4512" s="598"/>
      <c r="Z4512" s="598"/>
      <c r="AA4512" s="598"/>
      <c r="AB4512" s="598"/>
      <c r="AC4512" s="598"/>
      <c r="AD4512" s="598"/>
      <c r="AE4512" s="598"/>
      <c r="AF4512" s="598"/>
      <c r="AG4512" s="599"/>
      <c r="AH4512" s="192"/>
      <c r="AI4512" s="604"/>
      <c r="AJ4512" s="598"/>
      <c r="AK4512" s="600"/>
      <c r="AL4512" s="67"/>
      <c r="AM4512" s="623"/>
      <c r="AN4512" s="623"/>
      <c r="AO4512" s="623"/>
      <c r="AP4512" s="623"/>
      <c r="AQ4512" s="623"/>
      <c r="AR4512" s="623"/>
      <c r="AS4512" s="624"/>
      <c r="AT4512" s="623"/>
      <c r="AU4512" s="624"/>
    </row>
    <row r="4513">
      <c r="A4513" s="612"/>
      <c r="B4513" s="601"/>
      <c r="C4513" s="601"/>
      <c r="D4513" s="595"/>
      <c r="E4513" s="602"/>
      <c r="F4513" s="603"/>
      <c r="G4513" s="611"/>
      <c r="H4513" s="595"/>
      <c r="I4513" s="595"/>
      <c r="J4513" s="192"/>
      <c r="K4513" s="192"/>
      <c r="L4513" s="192"/>
      <c r="M4513" s="596"/>
      <c r="N4513" s="192"/>
      <c r="O4513" s="596"/>
      <c r="P4513" s="192"/>
      <c r="Q4513" s="596"/>
      <c r="R4513" s="597"/>
      <c r="S4513" s="600"/>
      <c r="T4513" s="598"/>
      <c r="U4513" s="598"/>
      <c r="V4513" s="598"/>
      <c r="W4513" s="598"/>
      <c r="X4513" s="598"/>
      <c r="Y4513" s="598"/>
      <c r="Z4513" s="598"/>
      <c r="AA4513" s="598"/>
      <c r="AB4513" s="598"/>
      <c r="AC4513" s="598"/>
      <c r="AD4513" s="598"/>
      <c r="AE4513" s="598"/>
      <c r="AF4513" s="598"/>
      <c r="AG4513" s="599"/>
      <c r="AH4513" s="192"/>
      <c r="AI4513" s="604"/>
      <c r="AJ4513" s="598"/>
      <c r="AK4513" s="600"/>
      <c r="AL4513" s="67"/>
      <c r="AM4513" s="623"/>
      <c r="AN4513" s="623"/>
      <c r="AO4513" s="623"/>
      <c r="AP4513" s="623"/>
      <c r="AQ4513" s="623"/>
      <c r="AR4513" s="623"/>
      <c r="AS4513" s="624"/>
      <c r="AT4513" s="623"/>
      <c r="AU4513" s="624"/>
    </row>
    <row r="4514">
      <c r="A4514" s="612"/>
      <c r="B4514" s="601"/>
      <c r="C4514" s="601"/>
      <c r="D4514" s="595"/>
      <c r="E4514" s="602"/>
      <c r="F4514" s="603"/>
      <c r="G4514" s="611"/>
      <c r="H4514" s="595"/>
      <c r="I4514" s="595"/>
      <c r="J4514" s="192"/>
      <c r="K4514" s="192"/>
      <c r="L4514" s="192"/>
      <c r="M4514" s="596"/>
      <c r="N4514" s="192"/>
      <c r="O4514" s="596"/>
      <c r="P4514" s="192"/>
      <c r="Q4514" s="596"/>
      <c r="R4514" s="597"/>
      <c r="S4514" s="600"/>
      <c r="T4514" s="598"/>
      <c r="U4514" s="598"/>
      <c r="V4514" s="598"/>
      <c r="W4514" s="598"/>
      <c r="X4514" s="598"/>
      <c r="Y4514" s="598"/>
      <c r="Z4514" s="598"/>
      <c r="AA4514" s="598"/>
      <c r="AB4514" s="598"/>
      <c r="AC4514" s="598"/>
      <c r="AD4514" s="598"/>
      <c r="AE4514" s="598"/>
      <c r="AF4514" s="598"/>
      <c r="AG4514" s="599"/>
      <c r="AH4514" s="192"/>
      <c r="AI4514" s="604"/>
      <c r="AJ4514" s="598"/>
      <c r="AK4514" s="600"/>
      <c r="AL4514" s="67"/>
      <c r="AM4514" s="623"/>
      <c r="AN4514" s="623"/>
      <c r="AO4514" s="623"/>
      <c r="AP4514" s="623"/>
      <c r="AQ4514" s="623"/>
      <c r="AR4514" s="623"/>
      <c r="AS4514" s="624"/>
      <c r="AT4514" s="623"/>
      <c r="AU4514" s="624"/>
    </row>
    <row r="4515">
      <c r="A4515" s="612"/>
      <c r="B4515" s="601"/>
      <c r="C4515" s="601"/>
      <c r="D4515" s="595"/>
      <c r="E4515" s="602"/>
      <c r="F4515" s="603"/>
      <c r="G4515" s="611"/>
      <c r="H4515" s="595"/>
      <c r="I4515" s="595"/>
      <c r="J4515" s="192"/>
      <c r="K4515" s="192"/>
      <c r="L4515" s="192"/>
      <c r="M4515" s="596"/>
      <c r="N4515" s="192"/>
      <c r="O4515" s="596"/>
      <c r="P4515" s="192"/>
      <c r="Q4515" s="596"/>
      <c r="R4515" s="597"/>
      <c r="S4515" s="600"/>
      <c r="T4515" s="598"/>
      <c r="U4515" s="598"/>
      <c r="V4515" s="598"/>
      <c r="W4515" s="598"/>
      <c r="X4515" s="598"/>
      <c r="Y4515" s="598"/>
      <c r="Z4515" s="598"/>
      <c r="AA4515" s="598"/>
      <c r="AB4515" s="598"/>
      <c r="AC4515" s="598"/>
      <c r="AD4515" s="598"/>
      <c r="AE4515" s="598"/>
      <c r="AF4515" s="598"/>
      <c r="AG4515" s="599"/>
      <c r="AH4515" s="192"/>
      <c r="AI4515" s="604"/>
      <c r="AJ4515" s="598"/>
      <c r="AK4515" s="600"/>
      <c r="AL4515" s="67"/>
      <c r="AM4515" s="623"/>
      <c r="AN4515" s="623"/>
      <c r="AO4515" s="623"/>
      <c r="AP4515" s="623"/>
      <c r="AQ4515" s="623"/>
      <c r="AR4515" s="623"/>
      <c r="AS4515" s="624"/>
      <c r="AT4515" s="623"/>
      <c r="AU4515" s="624"/>
    </row>
    <row r="4516">
      <c r="A4516" s="612"/>
      <c r="B4516" s="601"/>
      <c r="C4516" s="601"/>
      <c r="D4516" s="595"/>
      <c r="E4516" s="602"/>
      <c r="F4516" s="603"/>
      <c r="G4516" s="611"/>
      <c r="H4516" s="595"/>
      <c r="I4516" s="595"/>
      <c r="J4516" s="192"/>
      <c r="K4516" s="192"/>
      <c r="L4516" s="192"/>
      <c r="M4516" s="596"/>
      <c r="N4516" s="192"/>
      <c r="O4516" s="596"/>
      <c r="P4516" s="192"/>
      <c r="Q4516" s="596"/>
      <c r="R4516" s="597"/>
      <c r="S4516" s="600"/>
      <c r="T4516" s="598"/>
      <c r="U4516" s="598"/>
      <c r="V4516" s="598"/>
      <c r="W4516" s="598"/>
      <c r="X4516" s="598"/>
      <c r="Y4516" s="598"/>
      <c r="Z4516" s="598"/>
      <c r="AA4516" s="598"/>
      <c r="AB4516" s="598"/>
      <c r="AC4516" s="598"/>
      <c r="AD4516" s="598"/>
      <c r="AE4516" s="598"/>
      <c r="AF4516" s="598"/>
      <c r="AG4516" s="599"/>
      <c r="AH4516" s="192"/>
      <c r="AI4516" s="604"/>
      <c r="AJ4516" s="598"/>
      <c r="AK4516" s="600"/>
      <c r="AL4516" s="67"/>
      <c r="AM4516" s="623"/>
      <c r="AN4516" s="623"/>
      <c r="AO4516" s="623"/>
      <c r="AP4516" s="623"/>
      <c r="AQ4516" s="623"/>
      <c r="AR4516" s="623"/>
      <c r="AS4516" s="624"/>
      <c r="AT4516" s="623"/>
      <c r="AU4516" s="624"/>
    </row>
    <row r="4517">
      <c r="A4517" s="612"/>
      <c r="B4517" s="601"/>
      <c r="C4517" s="601"/>
      <c r="D4517" s="595"/>
      <c r="E4517" s="602"/>
      <c r="F4517" s="603"/>
      <c r="G4517" s="611"/>
      <c r="H4517" s="595"/>
      <c r="I4517" s="595"/>
      <c r="J4517" s="192"/>
      <c r="K4517" s="192"/>
      <c r="L4517" s="192"/>
      <c r="M4517" s="596"/>
      <c r="N4517" s="192"/>
      <c r="O4517" s="596"/>
      <c r="P4517" s="192"/>
      <c r="Q4517" s="596"/>
      <c r="R4517" s="597"/>
      <c r="S4517" s="600"/>
      <c r="T4517" s="598"/>
      <c r="U4517" s="598"/>
      <c r="V4517" s="598"/>
      <c r="W4517" s="598"/>
      <c r="X4517" s="598"/>
      <c r="Y4517" s="598"/>
      <c r="Z4517" s="598"/>
      <c r="AA4517" s="598"/>
      <c r="AB4517" s="598"/>
      <c r="AC4517" s="598"/>
      <c r="AD4517" s="598"/>
      <c r="AE4517" s="598"/>
      <c r="AF4517" s="598"/>
      <c r="AG4517" s="599"/>
      <c r="AH4517" s="192"/>
      <c r="AI4517" s="604"/>
      <c r="AJ4517" s="598"/>
      <c r="AK4517" s="600"/>
      <c r="AL4517" s="67"/>
      <c r="AM4517" s="623"/>
      <c r="AN4517" s="623"/>
      <c r="AO4517" s="623"/>
      <c r="AP4517" s="623"/>
      <c r="AQ4517" s="623"/>
      <c r="AR4517" s="623"/>
      <c r="AS4517" s="624"/>
      <c r="AT4517" s="623"/>
      <c r="AU4517" s="624"/>
    </row>
    <row r="4518">
      <c r="A4518" s="612"/>
      <c r="B4518" s="601"/>
      <c r="C4518" s="601"/>
      <c r="D4518" s="595"/>
      <c r="E4518" s="602"/>
      <c r="F4518" s="603"/>
      <c r="G4518" s="611"/>
      <c r="H4518" s="595"/>
      <c r="I4518" s="595"/>
      <c r="J4518" s="192"/>
      <c r="K4518" s="192"/>
      <c r="L4518" s="192"/>
      <c r="M4518" s="596"/>
      <c r="N4518" s="192"/>
      <c r="O4518" s="596"/>
      <c r="P4518" s="192"/>
      <c r="Q4518" s="596"/>
      <c r="R4518" s="597"/>
      <c r="S4518" s="600"/>
      <c r="T4518" s="598"/>
      <c r="U4518" s="598"/>
      <c r="V4518" s="598"/>
      <c r="W4518" s="598"/>
      <c r="X4518" s="598"/>
      <c r="Y4518" s="598"/>
      <c r="Z4518" s="598"/>
      <c r="AA4518" s="598"/>
      <c r="AB4518" s="598"/>
      <c r="AC4518" s="598"/>
      <c r="AD4518" s="598"/>
      <c r="AE4518" s="598"/>
      <c r="AF4518" s="598"/>
      <c r="AG4518" s="599"/>
      <c r="AH4518" s="192"/>
      <c r="AI4518" s="604"/>
      <c r="AJ4518" s="598"/>
      <c r="AK4518" s="600"/>
      <c r="AL4518" s="67"/>
      <c r="AM4518" s="623"/>
      <c r="AN4518" s="623"/>
      <c r="AO4518" s="623"/>
      <c r="AP4518" s="623"/>
      <c r="AQ4518" s="623"/>
      <c r="AR4518" s="623"/>
      <c r="AS4518" s="624"/>
      <c r="AT4518" s="623"/>
      <c r="AU4518" s="624"/>
    </row>
    <row r="4519">
      <c r="A4519" s="612"/>
      <c r="B4519" s="601"/>
      <c r="C4519" s="601"/>
      <c r="D4519" s="595"/>
      <c r="E4519" s="602"/>
      <c r="F4519" s="603"/>
      <c r="G4519" s="611"/>
      <c r="H4519" s="595"/>
      <c r="I4519" s="595"/>
      <c r="J4519" s="192"/>
      <c r="K4519" s="192"/>
      <c r="L4519" s="192"/>
      <c r="M4519" s="596"/>
      <c r="N4519" s="192"/>
      <c r="O4519" s="596"/>
      <c r="P4519" s="192"/>
      <c r="Q4519" s="596"/>
      <c r="R4519" s="597"/>
      <c r="S4519" s="600"/>
      <c r="T4519" s="598"/>
      <c r="U4519" s="598"/>
      <c r="V4519" s="598"/>
      <c r="W4519" s="598"/>
      <c r="X4519" s="598"/>
      <c r="Y4519" s="598"/>
      <c r="Z4519" s="598"/>
      <c r="AA4519" s="598"/>
      <c r="AB4519" s="598"/>
      <c r="AC4519" s="598"/>
      <c r="AD4519" s="598"/>
      <c r="AE4519" s="598"/>
      <c r="AF4519" s="598"/>
      <c r="AG4519" s="599"/>
      <c r="AH4519" s="192"/>
      <c r="AI4519" s="604"/>
      <c r="AJ4519" s="598"/>
      <c r="AK4519" s="600"/>
      <c r="AL4519" s="67"/>
      <c r="AM4519" s="623"/>
      <c r="AN4519" s="623"/>
      <c r="AO4519" s="623"/>
      <c r="AP4519" s="623"/>
      <c r="AQ4519" s="623"/>
      <c r="AR4519" s="623"/>
      <c r="AS4519" s="624"/>
      <c r="AT4519" s="623"/>
      <c r="AU4519" s="624"/>
    </row>
    <row r="4520">
      <c r="A4520" s="612"/>
      <c r="B4520" s="601"/>
      <c r="C4520" s="601"/>
      <c r="D4520" s="595"/>
      <c r="E4520" s="602"/>
      <c r="F4520" s="603"/>
      <c r="G4520" s="611"/>
      <c r="H4520" s="595"/>
      <c r="I4520" s="595"/>
      <c r="J4520" s="192"/>
      <c r="K4520" s="192"/>
      <c r="L4520" s="192"/>
      <c r="M4520" s="596"/>
      <c r="N4520" s="192"/>
      <c r="O4520" s="596"/>
      <c r="P4520" s="192"/>
      <c r="Q4520" s="596"/>
      <c r="R4520" s="597"/>
      <c r="S4520" s="600"/>
      <c r="T4520" s="598"/>
      <c r="U4520" s="598"/>
      <c r="V4520" s="598"/>
      <c r="W4520" s="598"/>
      <c r="X4520" s="598"/>
      <c r="Y4520" s="598"/>
      <c r="Z4520" s="598"/>
      <c r="AA4520" s="598"/>
      <c r="AB4520" s="598"/>
      <c r="AC4520" s="598"/>
      <c r="AD4520" s="598"/>
      <c r="AE4520" s="598"/>
      <c r="AF4520" s="598"/>
      <c r="AG4520" s="599"/>
      <c r="AH4520" s="192"/>
      <c r="AI4520" s="604"/>
      <c r="AJ4520" s="598"/>
      <c r="AK4520" s="600"/>
      <c r="AL4520" s="67"/>
      <c r="AM4520" s="623"/>
      <c r="AN4520" s="623"/>
      <c r="AO4520" s="623"/>
      <c r="AP4520" s="623"/>
      <c r="AQ4520" s="623"/>
      <c r="AR4520" s="623"/>
      <c r="AS4520" s="624"/>
      <c r="AT4520" s="623"/>
      <c r="AU4520" s="624"/>
    </row>
    <row r="4521">
      <c r="A4521" s="612"/>
      <c r="B4521" s="601"/>
      <c r="C4521" s="601"/>
      <c r="D4521" s="595"/>
      <c r="E4521" s="602"/>
      <c r="F4521" s="603"/>
      <c r="G4521" s="611"/>
      <c r="H4521" s="595"/>
      <c r="I4521" s="595"/>
      <c r="J4521" s="192"/>
      <c r="K4521" s="192"/>
      <c r="L4521" s="192"/>
      <c r="M4521" s="596"/>
      <c r="N4521" s="192"/>
      <c r="O4521" s="596"/>
      <c r="P4521" s="192"/>
      <c r="Q4521" s="596"/>
      <c r="R4521" s="597"/>
      <c r="S4521" s="600"/>
      <c r="T4521" s="598"/>
      <c r="U4521" s="598"/>
      <c r="V4521" s="598"/>
      <c r="W4521" s="598"/>
      <c r="X4521" s="598"/>
      <c r="Y4521" s="598"/>
      <c r="Z4521" s="598"/>
      <c r="AA4521" s="598"/>
      <c r="AB4521" s="598"/>
      <c r="AC4521" s="598"/>
      <c r="AD4521" s="598"/>
      <c r="AE4521" s="598"/>
      <c r="AF4521" s="598"/>
      <c r="AG4521" s="599"/>
      <c r="AH4521" s="192"/>
      <c r="AI4521" s="604"/>
      <c r="AJ4521" s="598"/>
      <c r="AK4521" s="600"/>
      <c r="AL4521" s="67"/>
      <c r="AM4521" s="623"/>
      <c r="AN4521" s="623"/>
      <c r="AO4521" s="623"/>
      <c r="AP4521" s="623"/>
      <c r="AQ4521" s="623"/>
      <c r="AR4521" s="623"/>
      <c r="AS4521" s="624"/>
      <c r="AT4521" s="623"/>
      <c r="AU4521" s="624"/>
    </row>
    <row r="4522">
      <c r="A4522" s="612"/>
      <c r="B4522" s="601"/>
      <c r="C4522" s="601"/>
      <c r="D4522" s="595"/>
      <c r="E4522" s="602"/>
      <c r="F4522" s="603"/>
      <c r="G4522" s="611"/>
      <c r="H4522" s="595"/>
      <c r="I4522" s="595"/>
      <c r="J4522" s="192"/>
      <c r="K4522" s="192"/>
      <c r="L4522" s="192"/>
      <c r="M4522" s="596"/>
      <c r="N4522" s="192"/>
      <c r="O4522" s="596"/>
      <c r="P4522" s="192"/>
      <c r="Q4522" s="596"/>
      <c r="R4522" s="597"/>
      <c r="S4522" s="600"/>
      <c r="T4522" s="598"/>
      <c r="U4522" s="598"/>
      <c r="V4522" s="598"/>
      <c r="W4522" s="598"/>
      <c r="X4522" s="598"/>
      <c r="Y4522" s="598"/>
      <c r="Z4522" s="598"/>
      <c r="AA4522" s="598"/>
      <c r="AB4522" s="598"/>
      <c r="AC4522" s="598"/>
      <c r="AD4522" s="598"/>
      <c r="AE4522" s="598"/>
      <c r="AF4522" s="598"/>
      <c r="AG4522" s="599"/>
      <c r="AH4522" s="192"/>
      <c r="AI4522" s="604"/>
      <c r="AJ4522" s="598"/>
      <c r="AK4522" s="600"/>
      <c r="AL4522" s="67"/>
      <c r="AM4522" s="623"/>
      <c r="AN4522" s="623"/>
      <c r="AO4522" s="623"/>
      <c r="AP4522" s="623"/>
      <c r="AQ4522" s="623"/>
      <c r="AR4522" s="623"/>
      <c r="AS4522" s="624"/>
      <c r="AT4522" s="623"/>
      <c r="AU4522" s="624"/>
    </row>
    <row r="4523">
      <c r="A4523" s="612"/>
      <c r="B4523" s="601"/>
      <c r="C4523" s="601"/>
      <c r="D4523" s="595"/>
      <c r="E4523" s="602"/>
      <c r="F4523" s="603"/>
      <c r="G4523" s="611"/>
      <c r="H4523" s="595"/>
      <c r="I4523" s="595"/>
      <c r="J4523" s="192"/>
      <c r="K4523" s="192"/>
      <c r="L4523" s="192"/>
      <c r="M4523" s="596"/>
      <c r="N4523" s="192"/>
      <c r="O4523" s="596"/>
      <c r="P4523" s="192"/>
      <c r="Q4523" s="596"/>
      <c r="R4523" s="597"/>
      <c r="S4523" s="600"/>
      <c r="T4523" s="598"/>
      <c r="U4523" s="598"/>
      <c r="V4523" s="598"/>
      <c r="W4523" s="598"/>
      <c r="X4523" s="598"/>
      <c r="Y4523" s="598"/>
      <c r="Z4523" s="598"/>
      <c r="AA4523" s="598"/>
      <c r="AB4523" s="598"/>
      <c r="AC4523" s="598"/>
      <c r="AD4523" s="598"/>
      <c r="AE4523" s="598"/>
      <c r="AF4523" s="598"/>
      <c r="AG4523" s="599"/>
      <c r="AH4523" s="192"/>
      <c r="AI4523" s="604"/>
      <c r="AJ4523" s="598"/>
      <c r="AK4523" s="600"/>
      <c r="AL4523" s="67"/>
      <c r="AM4523" s="623"/>
      <c r="AN4523" s="623"/>
      <c r="AO4523" s="623"/>
      <c r="AP4523" s="623"/>
      <c r="AQ4523" s="623"/>
      <c r="AR4523" s="623"/>
      <c r="AS4523" s="624"/>
      <c r="AT4523" s="623"/>
      <c r="AU4523" s="624"/>
    </row>
    <row r="4524">
      <c r="A4524" s="612"/>
      <c r="B4524" s="601"/>
      <c r="C4524" s="601"/>
      <c r="D4524" s="595"/>
      <c r="E4524" s="602"/>
      <c r="F4524" s="603"/>
      <c r="G4524" s="611"/>
      <c r="H4524" s="595"/>
      <c r="I4524" s="595"/>
      <c r="J4524" s="192"/>
      <c r="K4524" s="192"/>
      <c r="L4524" s="192"/>
      <c r="M4524" s="596"/>
      <c r="N4524" s="192"/>
      <c r="O4524" s="596"/>
      <c r="P4524" s="192"/>
      <c r="Q4524" s="596"/>
      <c r="R4524" s="597"/>
      <c r="S4524" s="600"/>
      <c r="T4524" s="598"/>
      <c r="U4524" s="598"/>
      <c r="V4524" s="598"/>
      <c r="W4524" s="598"/>
      <c r="X4524" s="598"/>
      <c r="Y4524" s="598"/>
      <c r="Z4524" s="598"/>
      <c r="AA4524" s="598"/>
      <c r="AB4524" s="598"/>
      <c r="AC4524" s="598"/>
      <c r="AD4524" s="598"/>
      <c r="AE4524" s="598"/>
      <c r="AF4524" s="598"/>
      <c r="AG4524" s="599"/>
      <c r="AH4524" s="192"/>
      <c r="AI4524" s="604"/>
      <c r="AJ4524" s="598"/>
      <c r="AK4524" s="600"/>
      <c r="AL4524" s="67"/>
      <c r="AM4524" s="623"/>
      <c r="AN4524" s="623"/>
      <c r="AO4524" s="623"/>
      <c r="AP4524" s="623"/>
      <c r="AQ4524" s="623"/>
      <c r="AR4524" s="623"/>
      <c r="AS4524" s="624"/>
      <c r="AT4524" s="623"/>
      <c r="AU4524" s="624"/>
    </row>
    <row r="4525">
      <c r="A4525" s="612"/>
      <c r="B4525" s="601"/>
      <c r="C4525" s="601"/>
      <c r="D4525" s="595"/>
      <c r="E4525" s="602"/>
      <c r="F4525" s="603"/>
      <c r="G4525" s="611"/>
      <c r="H4525" s="595"/>
      <c r="I4525" s="595"/>
      <c r="J4525" s="192"/>
      <c r="K4525" s="192"/>
      <c r="L4525" s="192"/>
      <c r="M4525" s="596"/>
      <c r="N4525" s="192"/>
      <c r="O4525" s="596"/>
      <c r="P4525" s="192"/>
      <c r="Q4525" s="596"/>
      <c r="R4525" s="597"/>
      <c r="S4525" s="600"/>
      <c r="T4525" s="598"/>
      <c r="U4525" s="598"/>
      <c r="V4525" s="598"/>
      <c r="W4525" s="598"/>
      <c r="X4525" s="598"/>
      <c r="Y4525" s="598"/>
      <c r="Z4525" s="598"/>
      <c r="AA4525" s="598"/>
      <c r="AB4525" s="598"/>
      <c r="AC4525" s="598"/>
      <c r="AD4525" s="598"/>
      <c r="AE4525" s="598"/>
      <c r="AF4525" s="598"/>
      <c r="AG4525" s="599"/>
      <c r="AH4525" s="192"/>
      <c r="AI4525" s="604"/>
      <c r="AJ4525" s="598"/>
      <c r="AK4525" s="600"/>
      <c r="AL4525" s="67"/>
      <c r="AT4525" s="623"/>
      <c r="AU4525" s="624"/>
    </row>
    <row r="4526">
      <c r="A4526" s="612"/>
      <c r="B4526" s="601"/>
      <c r="C4526" s="601"/>
      <c r="D4526" s="595"/>
      <c r="E4526" s="602"/>
      <c r="F4526" s="603"/>
      <c r="G4526" s="611"/>
      <c r="H4526" s="595"/>
      <c r="I4526" s="595"/>
      <c r="J4526" s="192"/>
      <c r="K4526" s="192"/>
      <c r="L4526" s="192"/>
      <c r="M4526" s="596"/>
      <c r="N4526" s="192"/>
      <c r="O4526" s="596"/>
      <c r="P4526" s="192"/>
      <c r="Q4526" s="596"/>
      <c r="R4526" s="597"/>
      <c r="S4526" s="600"/>
      <c r="T4526" s="598"/>
      <c r="U4526" s="598"/>
      <c r="V4526" s="598"/>
      <c r="W4526" s="598"/>
      <c r="X4526" s="598"/>
      <c r="Y4526" s="598"/>
      <c r="Z4526" s="598"/>
      <c r="AA4526" s="598"/>
      <c r="AB4526" s="598"/>
      <c r="AC4526" s="598"/>
      <c r="AD4526" s="598"/>
      <c r="AE4526" s="598"/>
      <c r="AF4526" s="598"/>
      <c r="AG4526" s="599"/>
      <c r="AH4526" s="192"/>
      <c r="AI4526" s="604"/>
      <c r="AJ4526" s="598"/>
      <c r="AK4526" s="600"/>
      <c r="AL4526" s="67"/>
      <c r="AT4526" s="623"/>
      <c r="AU4526" s="624"/>
    </row>
  </sheetData>
  <autoFilter ref="$A$1:$AL$3725">
    <filterColumn colId="37">
      <filters>
        <filter val="RAMESH"/>
      </filters>
    </filterColumn>
  </autoFilter>
  <customSheetViews>
    <customSheetView guid="{F95C3790-C2D9-4CDB-A892-2FD776C4A54A}" filter="1" showAutoFilter="1">
      <autoFilter ref="$A$1:$AL$3527"/>
    </customSheetView>
  </customSheetViews>
  <dataValidations>
    <dataValidation type="list" allowBlank="1" showInputMessage="1" showErrorMessage="1" prompt="Select from Dropdown List only" sqref="N2214:N2225 N2227:N2236 N3726:N4526">
      <formula1>Data!$E$2:$E$6</formula1>
    </dataValidation>
    <dataValidation type="list" allowBlank="1" showInputMessage="1" showErrorMessage="1" prompt="Select from Dropdown list only" sqref="J2214:K2225 J2227:K2227 K2228 J2229:K2236 J3726:K4526">
      <formula1>Data!$A$2:$A$38</formula1>
    </dataValidation>
    <dataValidation type="list" allowBlank="1" showInputMessage="1" showErrorMessage="1" prompt="Select from Dropdown List only" sqref="L2214:L2225 L2227 L2229:L2236 L3726:L4526">
      <formula1>Data!$C$2:$C$38</formula1>
    </dataValidation>
    <dataValidation type="list" allowBlank="1" showInputMessage="1" showErrorMessage="1" prompt="Select from Dropdown List only" sqref="P2214:P2225 P2227:P2236 P3726:P4526">
      <formula1>Data!$B$2:$B$8</formula1>
    </dataValidation>
    <dataValidation type="list" allowBlank="1" sqref="R2214:R2225 R2227:R2236 R3726:R4526">
      <formula1>Data!$F$2:$F$13</formula1>
    </dataValidation>
    <dataValidation type="list" allowBlank="1" showInputMessage="1" showErrorMessage="1" prompt="Select from Dropdown List only" sqref="AL2214:AL2225 AL2227:AL2236 AL3726:AL3794 AR3726:AU3794 AL3795:AU4524 AL4525:AL4526 AT4525:AU4526">
      <formula1>Data!$D$2:$D$10</formula1>
    </dataValidation>
  </dataValidations>
  <drawing r:id="rId2"/>
  <legacyDrawing r:id="rId3"/>
</worksheet>
</file>